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heidigolden/Dropbox/00_Consulting/UConn/CommonGarden/00_CG_Manuscript/00_raw_data/Length_YolkVolume/"/>
    </mc:Choice>
  </mc:AlternateContent>
  <xr:revisionPtr revIDLastSave="0" documentId="13_ncr:1_{1C1F9866-90C0-4341-A7F5-B1DF4DD2B097}" xr6:coauthVersionLast="47" xr6:coauthVersionMax="47" xr10:uidLastSave="{00000000-0000-0000-0000-000000000000}"/>
  <bookViews>
    <workbookView xWindow="14400" yWindow="-19680" windowWidth="28800" windowHeight="17500" xr2:uid="{00000000-000D-0000-FFFF-FFFF00000000}"/>
  </bookViews>
  <sheets>
    <sheet name="00_CG_LengthYolkVolume_WokingFi" sheetId="1" r:id="rId1"/>
    <sheet name="driedout_wet_regression" sheetId="5" r:id="rId2"/>
    <sheet name="NOTES_HG2022" sheetId="8" r:id="rId3"/>
    <sheet name="If_Needed_AdjustForSamplerBias" sheetId="10" r:id="rId4"/>
    <sheet name="z_CG_Lengths_Newest_20190708"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25" i="1" l="1"/>
  <c r="E3725" i="1" s="1"/>
  <c r="C2355" i="1"/>
  <c r="E2355" i="1" s="1"/>
  <c r="C2354" i="1"/>
  <c r="E2354" i="1" s="1"/>
  <c r="C2353" i="1"/>
  <c r="E2353" i="1" s="1"/>
  <c r="C2352" i="1"/>
  <c r="E2352" i="1" s="1"/>
  <c r="C2351" i="1"/>
  <c r="E2351" i="1" s="1"/>
  <c r="C3605" i="1"/>
  <c r="E3605" i="1" s="1"/>
  <c r="C2350" i="1"/>
  <c r="E2350" i="1" s="1"/>
  <c r="C2349" i="1"/>
  <c r="E2349" i="1" s="1"/>
  <c r="C2348" i="1"/>
  <c r="E2348" i="1" s="1"/>
  <c r="C2347" i="1"/>
  <c r="E2347" i="1" s="1"/>
  <c r="C2346" i="1"/>
  <c r="E2346" i="1" s="1"/>
  <c r="C2345" i="1"/>
  <c r="E2345" i="1" s="1"/>
  <c r="C3724" i="1"/>
  <c r="E3724" i="1" s="1"/>
  <c r="C3690" i="1"/>
  <c r="E3690" i="1" s="1"/>
  <c r="C2344" i="1"/>
  <c r="E2344" i="1" s="1"/>
  <c r="C2343" i="1"/>
  <c r="E2343" i="1" s="1"/>
  <c r="C2342" i="1"/>
  <c r="E2342" i="1" s="1"/>
  <c r="C2341" i="1"/>
  <c r="E2341" i="1" s="1"/>
  <c r="C2340" i="1"/>
  <c r="E2340" i="1" s="1"/>
  <c r="C3723" i="1"/>
  <c r="E3723" i="1" s="1"/>
  <c r="C3689" i="1"/>
  <c r="E3689" i="1" s="1"/>
  <c r="C2788" i="1"/>
  <c r="E2788" i="1" s="1"/>
  <c r="C2787" i="1"/>
  <c r="E2787" i="1" s="1"/>
  <c r="C2786" i="1"/>
  <c r="E2786" i="1" s="1"/>
  <c r="C2785" i="1"/>
  <c r="E2785" i="1" s="1"/>
  <c r="C2784" i="1"/>
  <c r="E2784" i="1" s="1"/>
  <c r="C2783" i="1"/>
  <c r="E2783" i="1" s="1"/>
  <c r="C2782" i="1"/>
  <c r="E2782" i="1" s="1"/>
  <c r="C2781" i="1"/>
  <c r="E2781" i="1" s="1"/>
  <c r="C2780" i="1"/>
  <c r="E2780" i="1" s="1"/>
  <c r="C2779" i="1"/>
  <c r="E2779" i="1" s="1"/>
  <c r="C2778" i="1"/>
  <c r="E2778" i="1" s="1"/>
  <c r="C2777" i="1"/>
  <c r="E2777" i="1" s="1"/>
  <c r="C2776" i="1"/>
  <c r="E2776" i="1" s="1"/>
  <c r="C2775" i="1"/>
  <c r="E2775" i="1" s="1"/>
  <c r="C2774" i="1"/>
  <c r="E2774" i="1" s="1"/>
  <c r="C2773" i="1"/>
  <c r="E2773" i="1" s="1"/>
  <c r="C2772" i="1"/>
  <c r="E2772" i="1" s="1"/>
  <c r="C2334" i="1"/>
  <c r="E2334" i="1" s="1"/>
  <c r="C2333" i="1"/>
  <c r="E2333" i="1" s="1"/>
  <c r="C2332" i="1"/>
  <c r="E2332" i="1" s="1"/>
  <c r="C2331" i="1"/>
  <c r="E2331" i="1" s="1"/>
  <c r="C2330" i="1"/>
  <c r="E2330" i="1" s="1"/>
  <c r="C2329" i="1"/>
  <c r="E2329" i="1" s="1"/>
  <c r="C2328" i="1"/>
  <c r="E2328" i="1" s="1"/>
  <c r="C3684" i="1"/>
  <c r="E3684" i="1" s="1"/>
  <c r="C3683" i="1"/>
  <c r="E3683" i="1" s="1"/>
  <c r="C3682" i="1"/>
  <c r="E3682" i="1" s="1"/>
  <c r="C3681" i="1"/>
  <c r="E3681" i="1" s="1"/>
  <c r="C3661" i="1"/>
  <c r="E3661" i="1" s="1"/>
  <c r="C3604" i="1"/>
  <c r="E3604" i="1" s="1"/>
  <c r="C3496" i="1"/>
  <c r="E3496" i="1" s="1"/>
  <c r="C3495" i="1"/>
  <c r="E3495" i="1" s="1"/>
  <c r="C3494" i="1"/>
  <c r="E3494" i="1" s="1"/>
  <c r="C3493" i="1"/>
  <c r="E3493" i="1" s="1"/>
  <c r="C3492" i="1"/>
  <c r="E3492" i="1" s="1"/>
  <c r="C3178" i="1"/>
  <c r="E3178" i="1" s="1"/>
  <c r="C3177" i="1"/>
  <c r="E3177" i="1" s="1"/>
  <c r="C3176" i="1"/>
  <c r="E3176" i="1" s="1"/>
  <c r="C3175" i="1"/>
  <c r="E3175" i="1" s="1"/>
  <c r="C3174" i="1"/>
  <c r="E3174" i="1" s="1"/>
  <c r="C3173" i="1"/>
  <c r="E3173" i="1" s="1"/>
  <c r="C3172" i="1"/>
  <c r="E3172" i="1" s="1"/>
  <c r="C2771" i="1"/>
  <c r="E2771" i="1" s="1"/>
  <c r="C2770" i="1"/>
  <c r="E2770" i="1" s="1"/>
  <c r="C2769" i="1"/>
  <c r="E2769" i="1" s="1"/>
  <c r="C2768" i="1"/>
  <c r="E2768" i="1" s="1"/>
  <c r="C2767" i="1"/>
  <c r="E2767" i="1" s="1"/>
  <c r="C2302" i="1"/>
  <c r="E2302" i="1" s="1"/>
  <c r="C2301" i="1"/>
  <c r="E2301" i="1" s="1"/>
  <c r="C2300" i="1"/>
  <c r="E2300" i="1" s="1"/>
  <c r="C2299" i="1"/>
  <c r="E2299" i="1" s="1"/>
  <c r="C2298" i="1"/>
  <c r="E2298" i="1" s="1"/>
  <c r="C1894" i="1"/>
  <c r="E1894" i="1" s="1"/>
  <c r="C1893" i="1"/>
  <c r="E1893" i="1" s="1"/>
  <c r="C1892" i="1"/>
  <c r="E1892" i="1" s="1"/>
  <c r="C1891" i="1"/>
  <c r="E1891" i="1" s="1"/>
  <c r="C1890" i="1"/>
  <c r="E1890" i="1" s="1"/>
  <c r="C487" i="1"/>
  <c r="E487" i="1" s="1"/>
  <c r="C486" i="1"/>
  <c r="E486" i="1" s="1"/>
  <c r="C485" i="1"/>
  <c r="E485" i="1" s="1"/>
  <c r="C484" i="1"/>
  <c r="E484" i="1" s="1"/>
  <c r="C483" i="1"/>
  <c r="E483" i="1" s="1"/>
  <c r="C4741" i="1"/>
  <c r="E4741" i="1" s="1"/>
  <c r="C4740" i="1"/>
  <c r="E4740" i="1" s="1"/>
  <c r="C4739" i="1"/>
  <c r="E4739" i="1" s="1"/>
  <c r="C4738" i="1"/>
  <c r="E4738" i="1" s="1"/>
  <c r="C4737" i="1"/>
  <c r="E4737" i="1" s="1"/>
  <c r="C4736" i="1"/>
  <c r="E4736" i="1" s="1"/>
  <c r="C4735" i="1"/>
  <c r="E4735" i="1" s="1"/>
  <c r="C4734" i="1"/>
  <c r="E4734" i="1" s="1"/>
  <c r="C4733" i="1"/>
  <c r="E4733" i="1" s="1"/>
  <c r="C4732" i="1"/>
  <c r="E4732" i="1" s="1"/>
  <c r="C1027" i="1"/>
  <c r="E1027" i="1" s="1"/>
  <c r="C1026" i="1"/>
  <c r="E1026" i="1" s="1"/>
  <c r="C1025" i="1"/>
  <c r="E1025" i="1" s="1"/>
  <c r="C1024" i="1"/>
  <c r="E1024" i="1" s="1"/>
  <c r="C482" i="1"/>
  <c r="E482" i="1" s="1"/>
  <c r="C481" i="1"/>
  <c r="E481" i="1" s="1"/>
  <c r="C480" i="1"/>
  <c r="E480" i="1" s="1"/>
  <c r="C479" i="1"/>
  <c r="E479" i="1" s="1"/>
  <c r="C478" i="1"/>
  <c r="E478" i="1" s="1"/>
  <c r="C3718" i="1"/>
  <c r="E3718" i="1" s="1"/>
  <c r="C3680" i="1"/>
  <c r="E3680" i="1" s="1"/>
  <c r="C3171" i="1"/>
  <c r="E3171" i="1" s="1"/>
  <c r="C3170" i="1"/>
  <c r="E3170" i="1" s="1"/>
  <c r="C3169" i="1"/>
  <c r="E3169" i="1" s="1"/>
  <c r="C3168" i="1"/>
  <c r="E3168" i="1" s="1"/>
  <c r="C3167" i="1"/>
  <c r="E3167" i="1" s="1"/>
  <c r="C3166" i="1"/>
  <c r="E3166" i="1" s="1"/>
  <c r="C2766" i="1"/>
  <c r="E2766" i="1" s="1"/>
  <c r="C2765" i="1"/>
  <c r="E2765" i="1" s="1"/>
  <c r="C2764" i="1"/>
  <c r="E2764" i="1" s="1"/>
  <c r="C2763" i="1"/>
  <c r="E2763" i="1" s="1"/>
  <c r="C2762" i="1"/>
  <c r="E2762" i="1" s="1"/>
  <c r="C2297" i="1"/>
  <c r="E2297" i="1" s="1"/>
  <c r="C2296" i="1"/>
  <c r="E2296" i="1" s="1"/>
  <c r="C2295" i="1"/>
  <c r="E2295" i="1" s="1"/>
  <c r="C2294" i="1"/>
  <c r="E2294" i="1" s="1"/>
  <c r="C2293" i="1"/>
  <c r="E2293" i="1" s="1"/>
  <c r="C2292" i="1"/>
  <c r="E2292" i="1" s="1"/>
  <c r="C2291" i="1"/>
  <c r="E2291" i="1" s="1"/>
  <c r="C1889" i="1"/>
  <c r="E1889" i="1" s="1"/>
  <c r="C1888" i="1"/>
  <c r="E1888" i="1" s="1"/>
  <c r="C1887" i="1"/>
  <c r="E1887" i="1" s="1"/>
  <c r="C1886" i="1"/>
  <c r="E1886" i="1" s="1"/>
  <c r="C1885" i="1"/>
  <c r="E1885" i="1" s="1"/>
  <c r="C1884" i="1"/>
  <c r="E1884" i="1" s="1"/>
  <c r="C1883" i="1"/>
  <c r="E1883" i="1" s="1"/>
  <c r="C1882" i="1"/>
  <c r="E1882" i="1" s="1"/>
  <c r="C1881" i="1"/>
  <c r="E1881" i="1" s="1"/>
  <c r="C1880" i="1"/>
  <c r="E1880" i="1" s="1"/>
  <c r="C1879" i="1"/>
  <c r="E1879" i="1" s="1"/>
  <c r="C1878" i="1"/>
  <c r="E1878" i="1" s="1"/>
  <c r="C1877" i="1"/>
  <c r="E1877" i="1" s="1"/>
  <c r="C1876" i="1"/>
  <c r="E1876" i="1" s="1"/>
  <c r="C1875" i="1"/>
  <c r="E1875" i="1" s="1"/>
  <c r="C1874" i="1"/>
  <c r="E1874" i="1" s="1"/>
  <c r="C1405" i="1"/>
  <c r="E1405" i="1" s="1"/>
  <c r="C1404" i="1"/>
  <c r="E1404" i="1" s="1"/>
  <c r="C1403" i="1"/>
  <c r="E1403" i="1" s="1"/>
  <c r="C1402" i="1"/>
  <c r="E1402" i="1" s="1"/>
  <c r="C1401" i="1"/>
  <c r="E1401" i="1" s="1"/>
  <c r="C1400" i="1"/>
  <c r="E1400" i="1" s="1"/>
  <c r="C1399" i="1"/>
  <c r="E1399" i="1" s="1"/>
  <c r="C1398" i="1"/>
  <c r="E1398" i="1" s="1"/>
  <c r="C1397" i="1"/>
  <c r="E1397" i="1" s="1"/>
  <c r="C1396" i="1"/>
  <c r="E1396" i="1" s="1"/>
  <c r="C477" i="1"/>
  <c r="E477" i="1" s="1"/>
  <c r="C476" i="1"/>
  <c r="E476" i="1" s="1"/>
  <c r="C475" i="1"/>
  <c r="E475" i="1" s="1"/>
  <c r="C474" i="1"/>
  <c r="E474" i="1" s="1"/>
  <c r="C473" i="1"/>
  <c r="E473" i="1" s="1"/>
  <c r="C4731" i="1"/>
  <c r="E4731" i="1" s="1"/>
  <c r="C4730" i="1"/>
  <c r="E4730" i="1" s="1"/>
  <c r="C4729" i="1"/>
  <c r="E4729" i="1" s="1"/>
  <c r="C4728" i="1"/>
  <c r="E4728" i="1" s="1"/>
  <c r="C4727" i="1"/>
  <c r="E4727" i="1" s="1"/>
  <c r="C4726" i="1"/>
  <c r="E4726" i="1" s="1"/>
  <c r="C4725" i="1"/>
  <c r="E4725" i="1" s="1"/>
  <c r="C4724" i="1"/>
  <c r="E4724" i="1" s="1"/>
  <c r="C4723" i="1"/>
  <c r="E4723" i="1" s="1"/>
  <c r="C4722" i="1"/>
  <c r="E4722" i="1" s="1"/>
  <c r="C4721" i="1"/>
  <c r="E4721" i="1" s="1"/>
  <c r="C4720" i="1"/>
  <c r="E4720" i="1" s="1"/>
  <c r="C4719" i="1"/>
  <c r="E4719" i="1" s="1"/>
  <c r="C4718" i="1"/>
  <c r="E4718" i="1" s="1"/>
  <c r="C4717" i="1"/>
  <c r="E4717" i="1" s="1"/>
  <c r="C4716" i="1"/>
  <c r="E4716" i="1" s="1"/>
  <c r="C4715" i="1"/>
  <c r="E4715" i="1" s="1"/>
  <c r="C4714" i="1"/>
  <c r="E4714" i="1" s="1"/>
  <c r="C4713" i="1"/>
  <c r="E4713" i="1" s="1"/>
  <c r="C4712" i="1"/>
  <c r="E4712" i="1" s="1"/>
  <c r="C3491" i="1"/>
  <c r="E3491" i="1" s="1"/>
  <c r="C3490" i="1"/>
  <c r="E3490" i="1" s="1"/>
  <c r="C3165" i="1"/>
  <c r="E3165" i="1" s="1"/>
  <c r="C3164" i="1"/>
  <c r="E3164" i="1" s="1"/>
  <c r="C3163" i="1"/>
  <c r="E3163" i="1" s="1"/>
  <c r="C3162" i="1"/>
  <c r="E3162" i="1" s="1"/>
  <c r="C3161" i="1"/>
  <c r="E3161" i="1" s="1"/>
  <c r="C2761" i="1"/>
  <c r="E2761" i="1" s="1"/>
  <c r="C2760" i="1"/>
  <c r="E2760" i="1" s="1"/>
  <c r="C2759" i="1"/>
  <c r="E2759" i="1" s="1"/>
  <c r="C2758" i="1"/>
  <c r="E2758" i="1" s="1"/>
  <c r="C2757" i="1"/>
  <c r="E2757" i="1" s="1"/>
  <c r="C2290" i="1"/>
  <c r="E2290" i="1" s="1"/>
  <c r="C2289" i="1"/>
  <c r="E2289" i="1" s="1"/>
  <c r="C2288" i="1"/>
  <c r="E2288" i="1" s="1"/>
  <c r="C2287" i="1"/>
  <c r="E2287" i="1" s="1"/>
  <c r="C2286" i="1"/>
  <c r="E2286" i="1" s="1"/>
  <c r="C1395" i="1"/>
  <c r="E1395" i="1" s="1"/>
  <c r="C1394" i="1"/>
  <c r="E1394" i="1" s="1"/>
  <c r="C1393" i="1"/>
  <c r="E1393" i="1" s="1"/>
  <c r="C1392" i="1"/>
  <c r="E1392" i="1" s="1"/>
  <c r="C1391" i="1"/>
  <c r="E1391" i="1" s="1"/>
  <c r="C1390" i="1"/>
  <c r="E1390" i="1" s="1"/>
  <c r="C1389" i="1"/>
  <c r="E1389" i="1" s="1"/>
  <c r="C1388" i="1"/>
  <c r="E1388" i="1" s="1"/>
  <c r="C1387" i="1"/>
  <c r="E1387" i="1" s="1"/>
  <c r="C1386" i="1"/>
  <c r="E1386" i="1" s="1"/>
  <c r="C1023" i="1"/>
  <c r="E1023" i="1" s="1"/>
  <c r="C1022" i="1"/>
  <c r="E1022" i="1" s="1"/>
  <c r="C1021" i="1"/>
  <c r="E1021" i="1" s="1"/>
  <c r="C1020" i="1"/>
  <c r="E1020" i="1" s="1"/>
  <c r="C1019" i="1"/>
  <c r="E1019" i="1" s="1"/>
  <c r="C1018" i="1"/>
  <c r="E1018" i="1" s="1"/>
  <c r="C1017" i="1"/>
  <c r="E1017" i="1" s="1"/>
  <c r="C1016" i="1"/>
  <c r="E1016" i="1" s="1"/>
  <c r="C1015" i="1"/>
  <c r="E1015" i="1" s="1"/>
  <c r="C1014" i="1"/>
  <c r="E1014" i="1" s="1"/>
  <c r="C472" i="1"/>
  <c r="E472" i="1" s="1"/>
  <c r="C471" i="1"/>
  <c r="E471" i="1" s="1"/>
  <c r="C470" i="1"/>
  <c r="E470" i="1" s="1"/>
  <c r="C469" i="1"/>
  <c r="E469" i="1" s="1"/>
  <c r="C468" i="1"/>
  <c r="E468" i="1" s="1"/>
  <c r="C4711" i="1"/>
  <c r="E4711" i="1" s="1"/>
  <c r="C4710" i="1"/>
  <c r="E4710" i="1" s="1"/>
  <c r="C4709" i="1"/>
  <c r="E4709" i="1" s="1"/>
  <c r="C4708" i="1"/>
  <c r="E4708" i="1" s="1"/>
  <c r="C4707" i="1"/>
  <c r="E4707" i="1" s="1"/>
  <c r="C4706" i="1"/>
  <c r="E4706" i="1" s="1"/>
  <c r="C4705" i="1"/>
  <c r="E4705" i="1" s="1"/>
  <c r="C4704" i="1"/>
  <c r="E4704" i="1" s="1"/>
  <c r="C4703" i="1"/>
  <c r="E4703" i="1" s="1"/>
  <c r="C4702" i="1"/>
  <c r="E4702" i="1" s="1"/>
  <c r="C4701" i="1"/>
  <c r="E4701" i="1" s="1"/>
  <c r="C4700" i="1"/>
  <c r="E4700" i="1" s="1"/>
  <c r="C4699" i="1"/>
  <c r="E4699" i="1" s="1"/>
  <c r="C4698" i="1"/>
  <c r="E4698" i="1" s="1"/>
  <c r="C4697" i="1"/>
  <c r="E4697" i="1" s="1"/>
  <c r="C4696" i="1"/>
  <c r="E4696" i="1" s="1"/>
  <c r="C4695" i="1"/>
  <c r="E4695" i="1" s="1"/>
  <c r="C4694" i="1"/>
  <c r="E4694" i="1" s="1"/>
  <c r="C4693" i="1"/>
  <c r="E4693" i="1" s="1"/>
  <c r="C4692" i="1"/>
  <c r="E4692" i="1" s="1"/>
  <c r="C3671" i="1"/>
  <c r="E3671" i="1" s="1"/>
  <c r="C2213" i="1"/>
  <c r="E2213" i="1" s="1"/>
  <c r="C2212" i="1"/>
  <c r="E2212" i="1" s="1"/>
  <c r="C2211" i="1"/>
  <c r="E2211" i="1" s="1"/>
  <c r="C2210" i="1"/>
  <c r="E2210" i="1" s="1"/>
  <c r="C2209" i="1"/>
  <c r="E2209" i="1" s="1"/>
  <c r="C2208" i="1"/>
  <c r="E2208" i="1" s="1"/>
  <c r="C2207" i="1"/>
  <c r="E2207" i="1" s="1"/>
  <c r="C2206" i="1"/>
  <c r="E2206" i="1" s="1"/>
  <c r="C2205" i="1"/>
  <c r="E2205" i="1" s="1"/>
  <c r="C2204" i="1"/>
  <c r="E2204" i="1" s="1"/>
  <c r="C3670" i="1"/>
  <c r="E3670" i="1" s="1"/>
  <c r="C3602" i="1"/>
  <c r="E3602" i="1" s="1"/>
  <c r="C2203" i="1"/>
  <c r="E2203" i="1" s="1"/>
  <c r="C2202" i="1"/>
  <c r="E2202" i="1" s="1"/>
  <c r="C2201" i="1"/>
  <c r="E2201" i="1" s="1"/>
  <c r="C2200" i="1"/>
  <c r="E2200" i="1" s="1"/>
  <c r="C2199" i="1"/>
  <c r="E2199" i="1" s="1"/>
  <c r="C3659" i="1"/>
  <c r="E3659" i="1" s="1"/>
  <c r="C3601" i="1"/>
  <c r="E3601" i="1" s="1"/>
  <c r="C2198" i="1"/>
  <c r="E2198" i="1" s="1"/>
  <c r="C2197" i="1"/>
  <c r="E2197" i="1" s="1"/>
  <c r="C2196" i="1"/>
  <c r="E2196" i="1" s="1"/>
  <c r="C2195" i="1"/>
  <c r="E2195" i="1" s="1"/>
  <c r="C2194" i="1"/>
  <c r="E2194" i="1" s="1"/>
  <c r="C3709" i="1"/>
  <c r="E3709" i="1" s="1"/>
  <c r="C2193" i="1"/>
  <c r="E2193" i="1" s="1"/>
  <c r="C2192" i="1"/>
  <c r="E2192" i="1" s="1"/>
  <c r="C2191" i="1"/>
  <c r="E2191" i="1" s="1"/>
  <c r="C2190" i="1"/>
  <c r="E2190" i="1" s="1"/>
  <c r="C2189" i="1"/>
  <c r="E2189" i="1" s="1"/>
  <c r="C3600" i="1"/>
  <c r="E3600" i="1" s="1"/>
  <c r="C2188" i="1"/>
  <c r="E2188" i="1" s="1"/>
  <c r="C2187" i="1"/>
  <c r="E2187" i="1" s="1"/>
  <c r="C2186" i="1"/>
  <c r="E2186" i="1" s="1"/>
  <c r="C2185" i="1"/>
  <c r="E2185" i="1" s="1"/>
  <c r="C2184" i="1"/>
  <c r="E2184" i="1" s="1"/>
  <c r="C3598" i="1"/>
  <c r="E3598" i="1" s="1"/>
  <c r="C3597" i="1"/>
  <c r="E3597" i="1" s="1"/>
  <c r="C3596" i="1"/>
  <c r="E3596" i="1" s="1"/>
  <c r="C3595" i="1"/>
  <c r="E3595" i="1" s="1"/>
  <c r="C3471" i="1"/>
  <c r="E3471" i="1" s="1"/>
  <c r="C3470" i="1"/>
  <c r="E3470" i="1" s="1"/>
  <c r="C3469" i="1"/>
  <c r="E3469" i="1" s="1"/>
  <c r="C3468" i="1"/>
  <c r="E3468" i="1" s="1"/>
  <c r="C3467" i="1"/>
  <c r="E3467" i="1" s="1"/>
  <c r="C3160" i="1"/>
  <c r="E3160" i="1" s="1"/>
  <c r="C3159" i="1"/>
  <c r="E3159" i="1" s="1"/>
  <c r="C3158" i="1"/>
  <c r="E3158" i="1" s="1"/>
  <c r="C3157" i="1"/>
  <c r="E3157" i="1" s="1"/>
  <c r="C3156" i="1"/>
  <c r="E3156" i="1" s="1"/>
  <c r="C3155" i="1"/>
  <c r="E3155" i="1" s="1"/>
  <c r="C3154" i="1"/>
  <c r="E3154" i="1" s="1"/>
  <c r="C3153" i="1"/>
  <c r="E3153" i="1" s="1"/>
  <c r="C3152" i="1"/>
  <c r="E3152" i="1" s="1"/>
  <c r="C3151" i="1"/>
  <c r="E3151" i="1" s="1"/>
  <c r="C2159" i="1"/>
  <c r="E2159" i="1" s="1"/>
  <c r="C2158" i="1"/>
  <c r="E2158" i="1" s="1"/>
  <c r="C2157" i="1"/>
  <c r="E2157" i="1" s="1"/>
  <c r="C2156" i="1"/>
  <c r="E2156" i="1" s="1"/>
  <c r="C2155" i="1"/>
  <c r="E2155" i="1" s="1"/>
  <c r="C1873" i="1"/>
  <c r="E1873" i="1" s="1"/>
  <c r="C1872" i="1"/>
  <c r="E1872" i="1" s="1"/>
  <c r="C1871" i="1"/>
  <c r="E1871" i="1" s="1"/>
  <c r="C1870" i="1"/>
  <c r="E1870" i="1" s="1"/>
  <c r="C1869" i="1"/>
  <c r="E1869" i="1" s="1"/>
  <c r="C1365" i="1"/>
  <c r="E1365" i="1" s="1"/>
  <c r="C1364" i="1"/>
  <c r="E1364" i="1" s="1"/>
  <c r="C1363" i="1"/>
  <c r="E1363" i="1" s="1"/>
  <c r="C1362" i="1"/>
  <c r="E1362" i="1" s="1"/>
  <c r="C1361" i="1"/>
  <c r="E1361" i="1" s="1"/>
  <c r="C1360" i="1"/>
  <c r="E1360" i="1" s="1"/>
  <c r="C1359" i="1"/>
  <c r="E1359" i="1" s="1"/>
  <c r="C1358" i="1"/>
  <c r="E1358" i="1" s="1"/>
  <c r="C1357" i="1"/>
  <c r="E1357" i="1" s="1"/>
  <c r="C1356" i="1"/>
  <c r="E1356" i="1" s="1"/>
  <c r="C873" i="1"/>
  <c r="E873" i="1" s="1"/>
  <c r="C872" i="1"/>
  <c r="E872" i="1" s="1"/>
  <c r="C871" i="1"/>
  <c r="E871" i="1" s="1"/>
  <c r="C870" i="1"/>
  <c r="E870" i="1" s="1"/>
  <c r="C869" i="1"/>
  <c r="E869" i="1" s="1"/>
  <c r="C868" i="1"/>
  <c r="E868" i="1" s="1"/>
  <c r="C867" i="1"/>
  <c r="E867" i="1" s="1"/>
  <c r="C866" i="1"/>
  <c r="E866" i="1" s="1"/>
  <c r="C865" i="1"/>
  <c r="E865" i="1" s="1"/>
  <c r="C864" i="1"/>
  <c r="E864" i="1" s="1"/>
  <c r="C467" i="1"/>
  <c r="E467" i="1" s="1"/>
  <c r="C466" i="1"/>
  <c r="E466" i="1" s="1"/>
  <c r="C465" i="1"/>
  <c r="E465" i="1" s="1"/>
  <c r="C464" i="1"/>
  <c r="E464" i="1" s="1"/>
  <c r="C463" i="1"/>
  <c r="E463" i="1" s="1"/>
  <c r="C4503" i="1"/>
  <c r="E4503" i="1" s="1"/>
  <c r="C4502" i="1"/>
  <c r="E4502" i="1" s="1"/>
  <c r="C4501" i="1"/>
  <c r="E4501" i="1" s="1"/>
  <c r="C4500" i="1"/>
  <c r="E4500" i="1" s="1"/>
  <c r="C4499" i="1"/>
  <c r="E4499" i="1" s="1"/>
  <c r="C4498" i="1"/>
  <c r="E4498" i="1" s="1"/>
  <c r="C4497" i="1"/>
  <c r="E4497" i="1" s="1"/>
  <c r="C4496" i="1"/>
  <c r="E4496" i="1" s="1"/>
  <c r="C4495" i="1"/>
  <c r="E4495" i="1" s="1"/>
  <c r="C4494" i="1"/>
  <c r="E4494" i="1" s="1"/>
  <c r="C4493" i="1"/>
  <c r="E4493" i="1" s="1"/>
  <c r="C4492" i="1"/>
  <c r="E4492" i="1" s="1"/>
  <c r="C4491" i="1"/>
  <c r="E4491" i="1" s="1"/>
  <c r="C4490" i="1"/>
  <c r="E4490" i="1" s="1"/>
  <c r="C4489" i="1"/>
  <c r="E4489" i="1" s="1"/>
  <c r="C4488" i="1"/>
  <c r="E4488" i="1" s="1"/>
  <c r="C4487" i="1"/>
  <c r="E4487" i="1" s="1"/>
  <c r="C4486" i="1"/>
  <c r="E4486" i="1" s="1"/>
  <c r="C4485" i="1"/>
  <c r="E4485" i="1" s="1"/>
  <c r="C4484" i="1"/>
  <c r="E4484" i="1" s="1"/>
  <c r="C3706" i="1"/>
  <c r="E3706" i="1" s="1"/>
  <c r="C3667" i="1"/>
  <c r="E3667" i="1" s="1"/>
  <c r="C3658" i="1"/>
  <c r="E3658" i="1" s="1"/>
  <c r="C3466" i="1"/>
  <c r="E3466" i="1" s="1"/>
  <c r="C3465" i="1"/>
  <c r="E3465" i="1" s="1"/>
  <c r="C3464" i="1"/>
  <c r="E3464" i="1" s="1"/>
  <c r="C3463" i="1"/>
  <c r="E3463" i="1" s="1"/>
  <c r="C3462" i="1"/>
  <c r="E3462" i="1" s="1"/>
  <c r="C3150" i="1"/>
  <c r="E3150" i="1" s="1"/>
  <c r="C3149" i="1"/>
  <c r="E3149" i="1" s="1"/>
  <c r="C3148" i="1"/>
  <c r="E3148" i="1" s="1"/>
  <c r="C3147" i="1"/>
  <c r="E3147" i="1" s="1"/>
  <c r="C3146" i="1"/>
  <c r="E3146" i="1" s="1"/>
  <c r="C3145" i="1"/>
  <c r="E3145" i="1" s="1"/>
  <c r="C2756" i="1"/>
  <c r="E2756" i="1" s="1"/>
  <c r="C2755" i="1"/>
  <c r="E2755" i="1" s="1"/>
  <c r="C2754" i="1"/>
  <c r="E2754" i="1" s="1"/>
  <c r="C2753" i="1"/>
  <c r="E2753" i="1" s="1"/>
  <c r="C2752" i="1"/>
  <c r="E2752" i="1" s="1"/>
  <c r="C2751" i="1"/>
  <c r="E2751" i="1" s="1"/>
  <c r="C2154" i="1"/>
  <c r="E2154" i="1" s="1"/>
  <c r="C2153" i="1"/>
  <c r="E2153" i="1" s="1"/>
  <c r="C2152" i="1"/>
  <c r="E2152" i="1" s="1"/>
  <c r="C2151" i="1"/>
  <c r="E2151" i="1" s="1"/>
  <c r="C2150" i="1"/>
  <c r="E2150" i="1" s="1"/>
  <c r="C1355" i="1"/>
  <c r="E1355" i="1" s="1"/>
  <c r="C1354" i="1"/>
  <c r="E1354" i="1" s="1"/>
  <c r="C1353" i="1"/>
  <c r="E1353" i="1" s="1"/>
  <c r="C863" i="1"/>
  <c r="E863" i="1" s="1"/>
  <c r="C862" i="1"/>
  <c r="E862" i="1" s="1"/>
  <c r="C861" i="1"/>
  <c r="E861" i="1" s="1"/>
  <c r="C860" i="1"/>
  <c r="E860" i="1" s="1"/>
  <c r="C859" i="1"/>
  <c r="E859" i="1" s="1"/>
  <c r="C462" i="1"/>
  <c r="E462" i="1" s="1"/>
  <c r="C461" i="1"/>
  <c r="E461" i="1" s="1"/>
  <c r="C4483" i="1"/>
  <c r="E4483" i="1" s="1"/>
  <c r="C4482" i="1"/>
  <c r="E4482" i="1" s="1"/>
  <c r="C4481" i="1"/>
  <c r="E4481" i="1" s="1"/>
  <c r="C4480" i="1"/>
  <c r="E4480" i="1" s="1"/>
  <c r="C4479" i="1"/>
  <c r="E4479" i="1" s="1"/>
  <c r="C4478" i="1"/>
  <c r="E4478" i="1" s="1"/>
  <c r="C3594" i="1"/>
  <c r="E3594" i="1" s="1"/>
  <c r="C3593" i="1"/>
  <c r="E3593" i="1" s="1"/>
  <c r="C3592" i="1"/>
  <c r="E3592" i="1" s="1"/>
  <c r="C3518" i="1"/>
  <c r="E3518" i="1" s="1"/>
  <c r="C3461" i="1"/>
  <c r="E3461" i="1" s="1"/>
  <c r="C3460" i="1"/>
  <c r="E3460" i="1" s="1"/>
  <c r="C3459" i="1"/>
  <c r="E3459" i="1" s="1"/>
  <c r="C3458" i="1"/>
  <c r="E3458" i="1" s="1"/>
  <c r="C3457" i="1"/>
  <c r="E3457" i="1" s="1"/>
  <c r="C3144" i="1"/>
  <c r="E3144" i="1" s="1"/>
  <c r="C3143" i="1"/>
  <c r="E3143" i="1" s="1"/>
  <c r="C3142" i="1"/>
  <c r="E3142" i="1" s="1"/>
  <c r="C3141" i="1"/>
  <c r="E3141" i="1" s="1"/>
  <c r="C3140" i="1"/>
  <c r="E3140" i="1" s="1"/>
  <c r="C2750" i="1"/>
  <c r="E2750" i="1" s="1"/>
  <c r="C2749" i="1"/>
  <c r="E2749" i="1" s="1"/>
  <c r="C2748" i="1"/>
  <c r="E2748" i="1" s="1"/>
  <c r="C2747" i="1"/>
  <c r="E2747" i="1" s="1"/>
  <c r="C2746" i="1"/>
  <c r="E2746" i="1" s="1"/>
  <c r="C2149" i="1"/>
  <c r="E2149" i="1" s="1"/>
  <c r="C2148" i="1"/>
  <c r="E2148" i="1" s="1"/>
  <c r="C2147" i="1"/>
  <c r="E2147" i="1" s="1"/>
  <c r="C2146" i="1"/>
  <c r="E2146" i="1" s="1"/>
  <c r="C2145" i="1"/>
  <c r="E2145" i="1" s="1"/>
  <c r="C1868" i="1"/>
  <c r="E1868" i="1" s="1"/>
  <c r="C1867" i="1"/>
  <c r="E1867" i="1" s="1"/>
  <c r="C1866" i="1"/>
  <c r="E1866" i="1" s="1"/>
  <c r="C1865" i="1"/>
  <c r="E1865" i="1" s="1"/>
  <c r="C1864" i="1"/>
  <c r="E1864" i="1" s="1"/>
  <c r="C1863" i="1"/>
  <c r="E1863" i="1" s="1"/>
  <c r="C1862" i="1"/>
  <c r="E1862" i="1" s="1"/>
  <c r="C1861" i="1"/>
  <c r="E1861" i="1" s="1"/>
  <c r="C1860" i="1"/>
  <c r="E1860" i="1" s="1"/>
  <c r="C1859" i="1"/>
  <c r="E1859" i="1" s="1"/>
  <c r="C1352" i="1"/>
  <c r="E1352" i="1" s="1"/>
  <c r="C1351" i="1"/>
  <c r="E1351" i="1" s="1"/>
  <c r="C1350" i="1"/>
  <c r="E1350" i="1" s="1"/>
  <c r="C1349" i="1"/>
  <c r="E1349" i="1" s="1"/>
  <c r="C1348" i="1"/>
  <c r="E1348" i="1" s="1"/>
  <c r="C1347" i="1"/>
  <c r="E1347" i="1" s="1"/>
  <c r="C1346" i="1"/>
  <c r="E1346" i="1" s="1"/>
  <c r="C1345" i="1"/>
  <c r="E1345" i="1" s="1"/>
  <c r="C1344" i="1"/>
  <c r="E1344" i="1" s="1"/>
  <c r="C858" i="1"/>
  <c r="E858" i="1" s="1"/>
  <c r="C857" i="1"/>
  <c r="E857" i="1" s="1"/>
  <c r="C856" i="1"/>
  <c r="E856" i="1" s="1"/>
  <c r="C855" i="1"/>
  <c r="E855" i="1" s="1"/>
  <c r="C854" i="1"/>
  <c r="E854" i="1" s="1"/>
  <c r="C460" i="1"/>
  <c r="E460" i="1" s="1"/>
  <c r="C459" i="1"/>
  <c r="E459" i="1" s="1"/>
  <c r="C458" i="1"/>
  <c r="E458" i="1" s="1"/>
  <c r="C457" i="1"/>
  <c r="E457" i="1" s="1"/>
  <c r="C456" i="1"/>
  <c r="E456" i="1" s="1"/>
  <c r="C3657" i="1"/>
  <c r="E3657" i="1" s="1"/>
  <c r="C3656" i="1"/>
  <c r="E3656" i="1" s="1"/>
  <c r="C3591" i="1"/>
  <c r="E3591" i="1" s="1"/>
  <c r="C3590" i="1"/>
  <c r="E3590" i="1" s="1"/>
  <c r="C3456" i="1"/>
  <c r="E3456" i="1" s="1"/>
  <c r="C3455" i="1"/>
  <c r="E3455" i="1" s="1"/>
  <c r="C3454" i="1"/>
  <c r="E3454" i="1" s="1"/>
  <c r="C3453" i="1"/>
  <c r="E3453" i="1" s="1"/>
  <c r="C3452" i="1"/>
  <c r="E3452" i="1" s="1"/>
  <c r="C3139" i="1"/>
  <c r="E3139" i="1" s="1"/>
  <c r="C3138" i="1"/>
  <c r="E3138" i="1" s="1"/>
  <c r="C3137" i="1"/>
  <c r="E3137" i="1" s="1"/>
  <c r="C3136" i="1"/>
  <c r="E3136" i="1" s="1"/>
  <c r="C3135" i="1"/>
  <c r="E3135" i="1" s="1"/>
  <c r="C2745" i="1"/>
  <c r="E2745" i="1" s="1"/>
  <c r="C2744" i="1"/>
  <c r="E2744" i="1" s="1"/>
  <c r="C2743" i="1"/>
  <c r="E2743" i="1" s="1"/>
  <c r="C2742" i="1"/>
  <c r="E2742" i="1" s="1"/>
  <c r="C2741" i="1"/>
  <c r="E2741" i="1" s="1"/>
  <c r="C2740" i="1"/>
  <c r="E2740" i="1" s="1"/>
  <c r="C2739" i="1"/>
  <c r="E2739" i="1" s="1"/>
  <c r="C2738" i="1"/>
  <c r="E2738" i="1" s="1"/>
  <c r="C2737" i="1"/>
  <c r="E2737" i="1" s="1"/>
  <c r="C2736" i="1"/>
  <c r="E2736" i="1" s="1"/>
  <c r="C2144" i="1"/>
  <c r="E2144" i="1" s="1"/>
  <c r="C2143" i="1"/>
  <c r="E2143" i="1" s="1"/>
  <c r="C2142" i="1"/>
  <c r="E2142" i="1" s="1"/>
  <c r="C2141" i="1"/>
  <c r="E2141" i="1" s="1"/>
  <c r="C2140" i="1"/>
  <c r="E2140" i="1" s="1"/>
  <c r="C1858" i="1"/>
  <c r="E1858" i="1" s="1"/>
  <c r="C1857" i="1"/>
  <c r="E1857" i="1" s="1"/>
  <c r="C1856" i="1"/>
  <c r="E1856" i="1" s="1"/>
  <c r="C1855" i="1"/>
  <c r="E1855" i="1" s="1"/>
  <c r="C1854" i="1"/>
  <c r="E1854" i="1" s="1"/>
  <c r="C1853" i="1"/>
  <c r="E1853" i="1" s="1"/>
  <c r="C1852" i="1"/>
  <c r="E1852" i="1" s="1"/>
  <c r="C1851" i="1"/>
  <c r="E1851" i="1" s="1"/>
  <c r="C1850" i="1"/>
  <c r="E1850" i="1" s="1"/>
  <c r="C1849" i="1"/>
  <c r="E1849" i="1" s="1"/>
  <c r="C1343" i="1"/>
  <c r="E1343" i="1" s="1"/>
  <c r="C1342" i="1"/>
  <c r="E1342" i="1" s="1"/>
  <c r="C1341" i="1"/>
  <c r="E1341" i="1" s="1"/>
  <c r="C1340" i="1"/>
  <c r="E1340" i="1" s="1"/>
  <c r="C1339" i="1"/>
  <c r="E1339" i="1" s="1"/>
  <c r="C1338" i="1"/>
  <c r="E1338" i="1" s="1"/>
  <c r="C1337" i="1"/>
  <c r="E1337" i="1" s="1"/>
  <c r="C1336" i="1"/>
  <c r="E1336" i="1" s="1"/>
  <c r="C1335" i="1"/>
  <c r="E1335" i="1" s="1"/>
  <c r="C1334" i="1"/>
  <c r="E1334" i="1" s="1"/>
  <c r="C853" i="1"/>
  <c r="E853" i="1" s="1"/>
  <c r="C852" i="1"/>
  <c r="E852" i="1" s="1"/>
  <c r="C851" i="1"/>
  <c r="E851" i="1" s="1"/>
  <c r="C850" i="1"/>
  <c r="E850" i="1" s="1"/>
  <c r="C849" i="1"/>
  <c r="E849" i="1" s="1"/>
  <c r="C848" i="1"/>
  <c r="E848" i="1" s="1"/>
  <c r="C847" i="1"/>
  <c r="E847" i="1" s="1"/>
  <c r="C846" i="1"/>
  <c r="E846" i="1" s="1"/>
  <c r="C845" i="1"/>
  <c r="E845" i="1" s="1"/>
  <c r="C844" i="1"/>
  <c r="E844" i="1" s="1"/>
  <c r="C455" i="1"/>
  <c r="E455" i="1" s="1"/>
  <c r="C454" i="1"/>
  <c r="E454" i="1" s="1"/>
  <c r="C453" i="1"/>
  <c r="E453" i="1" s="1"/>
  <c r="C452" i="1"/>
  <c r="E452" i="1" s="1"/>
  <c r="C451" i="1"/>
  <c r="E451" i="1" s="1"/>
  <c r="C4477" i="1"/>
  <c r="E4477" i="1" s="1"/>
  <c r="C4476" i="1"/>
  <c r="E4476" i="1" s="1"/>
  <c r="C4475" i="1"/>
  <c r="E4475" i="1" s="1"/>
  <c r="C4474" i="1"/>
  <c r="E4474" i="1" s="1"/>
  <c r="C4473" i="1"/>
  <c r="E4473" i="1" s="1"/>
  <c r="C4472" i="1"/>
  <c r="E4472" i="1" s="1"/>
  <c r="C4471" i="1"/>
  <c r="E4471" i="1" s="1"/>
  <c r="C4470" i="1"/>
  <c r="E4470" i="1" s="1"/>
  <c r="C4469" i="1"/>
  <c r="E4469" i="1" s="1"/>
  <c r="C4468" i="1"/>
  <c r="E4468" i="1" s="1"/>
  <c r="C4467" i="1"/>
  <c r="E4467" i="1" s="1"/>
  <c r="C4466" i="1"/>
  <c r="E4466" i="1" s="1"/>
  <c r="C4465" i="1"/>
  <c r="E4465" i="1" s="1"/>
  <c r="C4464" i="1"/>
  <c r="E4464" i="1" s="1"/>
  <c r="C4463" i="1"/>
  <c r="E4463" i="1" s="1"/>
  <c r="C4462" i="1"/>
  <c r="E4462" i="1" s="1"/>
  <c r="C4461" i="1"/>
  <c r="E4461" i="1" s="1"/>
  <c r="C4460" i="1"/>
  <c r="E4460" i="1" s="1"/>
  <c r="C4459" i="1"/>
  <c r="E4459" i="1" s="1"/>
  <c r="C4458" i="1"/>
  <c r="E4458" i="1" s="1"/>
  <c r="C3451" i="1"/>
  <c r="E3451" i="1" s="1"/>
  <c r="C3450" i="1"/>
  <c r="E3450" i="1" s="1"/>
  <c r="C3449" i="1"/>
  <c r="E3449" i="1" s="1"/>
  <c r="C3448" i="1"/>
  <c r="E3448" i="1" s="1"/>
  <c r="C3447" i="1"/>
  <c r="E3447" i="1" s="1"/>
  <c r="C3446" i="1"/>
  <c r="E3446" i="1" s="1"/>
  <c r="C3134" i="1"/>
  <c r="E3134" i="1" s="1"/>
  <c r="C3133" i="1"/>
  <c r="E3133" i="1" s="1"/>
  <c r="C3132" i="1"/>
  <c r="E3132" i="1" s="1"/>
  <c r="C3131" i="1"/>
  <c r="E3131" i="1" s="1"/>
  <c r="C3130" i="1"/>
  <c r="E3130" i="1" s="1"/>
  <c r="C2735" i="1"/>
  <c r="E2735" i="1" s="1"/>
  <c r="C2734" i="1"/>
  <c r="E2734" i="1" s="1"/>
  <c r="C2733" i="1"/>
  <c r="E2733" i="1" s="1"/>
  <c r="C2732" i="1"/>
  <c r="E2732" i="1" s="1"/>
  <c r="C2731" i="1"/>
  <c r="E2731" i="1" s="1"/>
  <c r="C2730" i="1"/>
  <c r="E2730" i="1" s="1"/>
  <c r="C2729" i="1"/>
  <c r="E2729" i="1" s="1"/>
  <c r="C2728" i="1"/>
  <c r="E2728" i="1" s="1"/>
  <c r="C2727" i="1"/>
  <c r="E2727" i="1" s="1"/>
  <c r="C2139" i="1"/>
  <c r="E2139" i="1" s="1"/>
  <c r="C2138" i="1"/>
  <c r="E2138" i="1" s="1"/>
  <c r="C2137" i="1"/>
  <c r="E2137" i="1" s="1"/>
  <c r="C2136" i="1"/>
  <c r="E2136" i="1" s="1"/>
  <c r="C2135" i="1"/>
  <c r="E2135" i="1" s="1"/>
  <c r="C1848" i="1"/>
  <c r="E1848" i="1" s="1"/>
  <c r="C1847" i="1"/>
  <c r="E1847" i="1" s="1"/>
  <c r="C1846" i="1"/>
  <c r="E1846" i="1" s="1"/>
  <c r="C1845" i="1"/>
  <c r="E1845" i="1" s="1"/>
  <c r="C1844" i="1"/>
  <c r="E1844" i="1" s="1"/>
  <c r="C1843" i="1"/>
  <c r="E1843" i="1" s="1"/>
  <c r="C1842" i="1"/>
  <c r="E1842" i="1" s="1"/>
  <c r="C1841" i="1"/>
  <c r="E1841" i="1" s="1"/>
  <c r="C1840" i="1"/>
  <c r="E1840" i="1" s="1"/>
  <c r="C1839" i="1"/>
  <c r="E1839" i="1" s="1"/>
  <c r="C1333" i="1"/>
  <c r="E1333" i="1" s="1"/>
  <c r="C1332" i="1"/>
  <c r="E1332" i="1" s="1"/>
  <c r="C1331" i="1"/>
  <c r="E1331" i="1" s="1"/>
  <c r="C1330" i="1"/>
  <c r="E1330" i="1" s="1"/>
  <c r="C1329" i="1"/>
  <c r="E1329" i="1" s="1"/>
  <c r="C1328" i="1"/>
  <c r="E1328" i="1" s="1"/>
  <c r="C1327" i="1"/>
  <c r="E1327" i="1" s="1"/>
  <c r="C1326" i="1"/>
  <c r="E1326" i="1" s="1"/>
  <c r="C1325" i="1"/>
  <c r="E1325" i="1" s="1"/>
  <c r="C1324" i="1"/>
  <c r="E1324" i="1" s="1"/>
  <c r="C1323" i="1"/>
  <c r="E1323" i="1" s="1"/>
  <c r="C1322" i="1"/>
  <c r="E1322" i="1" s="1"/>
  <c r="C1321" i="1"/>
  <c r="E1321" i="1" s="1"/>
  <c r="C1320" i="1"/>
  <c r="E1320" i="1" s="1"/>
  <c r="C1319" i="1"/>
  <c r="E1319" i="1" s="1"/>
  <c r="C1318" i="1"/>
  <c r="E1318" i="1" s="1"/>
  <c r="C1317" i="1"/>
  <c r="E1317" i="1" s="1"/>
  <c r="C1316" i="1"/>
  <c r="E1316" i="1" s="1"/>
  <c r="C1315" i="1"/>
  <c r="E1315" i="1" s="1"/>
  <c r="C1314" i="1"/>
  <c r="E1314" i="1" s="1"/>
  <c r="C843" i="1"/>
  <c r="E843" i="1" s="1"/>
  <c r="C842" i="1"/>
  <c r="E842" i="1" s="1"/>
  <c r="C841" i="1"/>
  <c r="E841" i="1" s="1"/>
  <c r="C840" i="1"/>
  <c r="E840" i="1" s="1"/>
  <c r="C839" i="1"/>
  <c r="E839" i="1" s="1"/>
  <c r="C838" i="1"/>
  <c r="E838" i="1" s="1"/>
  <c r="C837" i="1"/>
  <c r="E837" i="1" s="1"/>
  <c r="C836" i="1"/>
  <c r="E836" i="1" s="1"/>
  <c r="C835" i="1"/>
  <c r="E835" i="1" s="1"/>
  <c r="C834" i="1"/>
  <c r="E834" i="1" s="1"/>
  <c r="C450" i="1"/>
  <c r="E450" i="1" s="1"/>
  <c r="C449" i="1"/>
  <c r="E449" i="1" s="1"/>
  <c r="C448" i="1"/>
  <c r="E448" i="1" s="1"/>
  <c r="C447" i="1"/>
  <c r="E447" i="1" s="1"/>
  <c r="C446" i="1"/>
  <c r="E446" i="1" s="1"/>
  <c r="C4457" i="1"/>
  <c r="E4457" i="1" s="1"/>
  <c r="C4456" i="1"/>
  <c r="E4456" i="1" s="1"/>
  <c r="C4455" i="1"/>
  <c r="E4455" i="1" s="1"/>
  <c r="C4454" i="1"/>
  <c r="E4454" i="1" s="1"/>
  <c r="C4453" i="1"/>
  <c r="E4453" i="1" s="1"/>
  <c r="C4452" i="1"/>
  <c r="E4452" i="1" s="1"/>
  <c r="C4451" i="1"/>
  <c r="E4451" i="1" s="1"/>
  <c r="C4450" i="1"/>
  <c r="E4450" i="1" s="1"/>
  <c r="C4449" i="1"/>
  <c r="E4449" i="1" s="1"/>
  <c r="C4448" i="1"/>
  <c r="E4448" i="1" s="1"/>
  <c r="C4447" i="1"/>
  <c r="E4447" i="1" s="1"/>
  <c r="C4446" i="1"/>
  <c r="E4446" i="1" s="1"/>
  <c r="C4445" i="1"/>
  <c r="E4445" i="1" s="1"/>
  <c r="C4444" i="1"/>
  <c r="E4444" i="1" s="1"/>
  <c r="C4443" i="1"/>
  <c r="E4443" i="1" s="1"/>
  <c r="C4442" i="1"/>
  <c r="E4442" i="1" s="1"/>
  <c r="C4441" i="1"/>
  <c r="E4441" i="1" s="1"/>
  <c r="C4440" i="1"/>
  <c r="E4440" i="1" s="1"/>
  <c r="C4439" i="1"/>
  <c r="E4439" i="1" s="1"/>
  <c r="C4438" i="1"/>
  <c r="E4438" i="1" s="1"/>
  <c r="C4437" i="1"/>
  <c r="E4437" i="1" s="1"/>
  <c r="C3705" i="1"/>
  <c r="E3705" i="1" s="1"/>
  <c r="C3654" i="1"/>
  <c r="E3654" i="1" s="1"/>
  <c r="C3112" i="1"/>
  <c r="E3112" i="1" s="1"/>
  <c r="C3111" i="1"/>
  <c r="E3111" i="1" s="1"/>
  <c r="C3110" i="1"/>
  <c r="E3110" i="1" s="1"/>
  <c r="C3109" i="1"/>
  <c r="E3109" i="1" s="1"/>
  <c r="C3108" i="1"/>
  <c r="E3108" i="1" s="1"/>
  <c r="C2023" i="1"/>
  <c r="E2023" i="1" s="1"/>
  <c r="C2022" i="1"/>
  <c r="E2022" i="1" s="1"/>
  <c r="C2021" i="1"/>
  <c r="E2021" i="1" s="1"/>
  <c r="C2020" i="1"/>
  <c r="E2020" i="1" s="1"/>
  <c r="C2019" i="1"/>
  <c r="E2019" i="1" s="1"/>
  <c r="C3579" i="1"/>
  <c r="E3579" i="1" s="1"/>
  <c r="C3516" i="1"/>
  <c r="E3516" i="1" s="1"/>
  <c r="C3107" i="1"/>
  <c r="E3107" i="1" s="1"/>
  <c r="C3106" i="1"/>
  <c r="E3106" i="1" s="1"/>
  <c r="C3105" i="1"/>
  <c r="E3105" i="1" s="1"/>
  <c r="C3104" i="1"/>
  <c r="E3104" i="1" s="1"/>
  <c r="C3103" i="1"/>
  <c r="E3103" i="1" s="1"/>
  <c r="C2018" i="1"/>
  <c r="E2018" i="1" s="1"/>
  <c r="C2017" i="1"/>
  <c r="E2017" i="1" s="1"/>
  <c r="C2016" i="1"/>
  <c r="E2016" i="1" s="1"/>
  <c r="C2015" i="1"/>
  <c r="E2015" i="1" s="1"/>
  <c r="C2014" i="1"/>
  <c r="E2014" i="1" s="1"/>
  <c r="C3578" i="1"/>
  <c r="E3578" i="1" s="1"/>
  <c r="C3577" i="1"/>
  <c r="E3577" i="1" s="1"/>
  <c r="C3576" i="1"/>
  <c r="E3576" i="1" s="1"/>
  <c r="C3102" i="1"/>
  <c r="E3102" i="1" s="1"/>
  <c r="C3101" i="1"/>
  <c r="E3101" i="1" s="1"/>
  <c r="C3100" i="1"/>
  <c r="E3100" i="1" s="1"/>
  <c r="C3099" i="1"/>
  <c r="E3099" i="1" s="1"/>
  <c r="C3098" i="1"/>
  <c r="E3098" i="1" s="1"/>
  <c r="C2013" i="1"/>
  <c r="E2013" i="1" s="1"/>
  <c r="C2012" i="1"/>
  <c r="E2012" i="1" s="1"/>
  <c r="C2011" i="1"/>
  <c r="E2011" i="1" s="1"/>
  <c r="C2010" i="1"/>
  <c r="E2010" i="1" s="1"/>
  <c r="C2009" i="1"/>
  <c r="E2009" i="1" s="1"/>
  <c r="C3575" i="1"/>
  <c r="E3575" i="1" s="1"/>
  <c r="C3574" i="1"/>
  <c r="E3574" i="1" s="1"/>
  <c r="C3097" i="1"/>
  <c r="E3097" i="1" s="1"/>
  <c r="C3096" i="1"/>
  <c r="E3096" i="1" s="1"/>
  <c r="C3095" i="1"/>
  <c r="E3095" i="1" s="1"/>
  <c r="C3094" i="1"/>
  <c r="E3094" i="1" s="1"/>
  <c r="C3093" i="1"/>
  <c r="E3093" i="1" s="1"/>
  <c r="C2008" i="1"/>
  <c r="E2008" i="1" s="1"/>
  <c r="C2007" i="1"/>
  <c r="E2007" i="1" s="1"/>
  <c r="C2006" i="1"/>
  <c r="E2006" i="1" s="1"/>
  <c r="C2005" i="1"/>
  <c r="E2005" i="1" s="1"/>
  <c r="C2004" i="1"/>
  <c r="E2004" i="1" s="1"/>
  <c r="C3653" i="1"/>
  <c r="E3653" i="1" s="1"/>
  <c r="C2003" i="1"/>
  <c r="E2003" i="1" s="1"/>
  <c r="C2002" i="1"/>
  <c r="E2002" i="1" s="1"/>
  <c r="C2001" i="1"/>
  <c r="E2001" i="1" s="1"/>
  <c r="C2000" i="1"/>
  <c r="E2000" i="1" s="1"/>
  <c r="C1999" i="1"/>
  <c r="E1999" i="1" s="1"/>
  <c r="C1998" i="1"/>
  <c r="E1998" i="1" s="1"/>
  <c r="C1997" i="1"/>
  <c r="E1997" i="1" s="1"/>
  <c r="C1996" i="1"/>
  <c r="E1996" i="1" s="1"/>
  <c r="C1995" i="1"/>
  <c r="E1995" i="1" s="1"/>
  <c r="C1994" i="1"/>
  <c r="E1994" i="1" s="1"/>
  <c r="C3649" i="1"/>
  <c r="E3649" i="1" s="1"/>
  <c r="C3648" i="1"/>
  <c r="E3648" i="1" s="1"/>
  <c r="C3566" i="1"/>
  <c r="E3566" i="1" s="1"/>
  <c r="C3565" i="1"/>
  <c r="E3565" i="1" s="1"/>
  <c r="C3564" i="1"/>
  <c r="E3564" i="1" s="1"/>
  <c r="C3563" i="1"/>
  <c r="E3563" i="1" s="1"/>
  <c r="C3562" i="1"/>
  <c r="E3562" i="1" s="1"/>
  <c r="C3561" i="1"/>
  <c r="E3561" i="1" s="1"/>
  <c r="C3515" i="1"/>
  <c r="E3515" i="1" s="1"/>
  <c r="C3372" i="1"/>
  <c r="E3372" i="1" s="1"/>
  <c r="C3371" i="1"/>
  <c r="E3371" i="1" s="1"/>
  <c r="C3370" i="1"/>
  <c r="E3370" i="1" s="1"/>
  <c r="C3369" i="1"/>
  <c r="E3369" i="1" s="1"/>
  <c r="C3368" i="1"/>
  <c r="E3368" i="1" s="1"/>
  <c r="C3367" i="1"/>
  <c r="E3367" i="1" s="1"/>
  <c r="C3366" i="1"/>
  <c r="E3366" i="1" s="1"/>
  <c r="C3365" i="1"/>
  <c r="E3365" i="1" s="1"/>
  <c r="C3364" i="1"/>
  <c r="E3364" i="1" s="1"/>
  <c r="C3363" i="1"/>
  <c r="E3363" i="1" s="1"/>
  <c r="C3092" i="1"/>
  <c r="E3092" i="1" s="1"/>
  <c r="C3091" i="1"/>
  <c r="E3091" i="1" s="1"/>
  <c r="C3090" i="1"/>
  <c r="E3090" i="1" s="1"/>
  <c r="C3089" i="1"/>
  <c r="E3089" i="1" s="1"/>
  <c r="C3088" i="1"/>
  <c r="E3088" i="1" s="1"/>
  <c r="C3087" i="1"/>
  <c r="E3087" i="1" s="1"/>
  <c r="C3086" i="1"/>
  <c r="E3086" i="1" s="1"/>
  <c r="C3085" i="1"/>
  <c r="E3085" i="1" s="1"/>
  <c r="C3084" i="1"/>
  <c r="E3084" i="1" s="1"/>
  <c r="C3083" i="1"/>
  <c r="E3083" i="1" s="1"/>
  <c r="C3082" i="1"/>
  <c r="E3082" i="1" s="1"/>
  <c r="C2726" i="1"/>
  <c r="E2726" i="1" s="1"/>
  <c r="C2725" i="1"/>
  <c r="E2725" i="1" s="1"/>
  <c r="C2724" i="1"/>
  <c r="E2724" i="1" s="1"/>
  <c r="C2723" i="1"/>
  <c r="E2723" i="1" s="1"/>
  <c r="C2722" i="1"/>
  <c r="E2722" i="1" s="1"/>
  <c r="C2721" i="1"/>
  <c r="E2721" i="1" s="1"/>
  <c r="C2720" i="1"/>
  <c r="E2720" i="1" s="1"/>
  <c r="C2719" i="1"/>
  <c r="E2719" i="1" s="1"/>
  <c r="C2718" i="1"/>
  <c r="E2718" i="1" s="1"/>
  <c r="C2717" i="1"/>
  <c r="E2717" i="1" s="1"/>
  <c r="C2393" i="1"/>
  <c r="E2393" i="1" s="1"/>
  <c r="C2392" i="1"/>
  <c r="E2392" i="1" s="1"/>
  <c r="C2391" i="1"/>
  <c r="E2391" i="1" s="1"/>
  <c r="C2390" i="1"/>
  <c r="E2390" i="1" s="1"/>
  <c r="C2389" i="1"/>
  <c r="E2389" i="1" s="1"/>
  <c r="C1838" i="1"/>
  <c r="E1838" i="1" s="1"/>
  <c r="C1837" i="1"/>
  <c r="E1837" i="1" s="1"/>
  <c r="C1836" i="1"/>
  <c r="E1836" i="1" s="1"/>
  <c r="C1835" i="1"/>
  <c r="E1835" i="1" s="1"/>
  <c r="C1834" i="1"/>
  <c r="E1834" i="1" s="1"/>
  <c r="C1182" i="1"/>
  <c r="E1182" i="1" s="1"/>
  <c r="C1181" i="1"/>
  <c r="E1181" i="1" s="1"/>
  <c r="C1180" i="1"/>
  <c r="E1180" i="1" s="1"/>
  <c r="C1179" i="1"/>
  <c r="E1179" i="1" s="1"/>
  <c r="C1178" i="1"/>
  <c r="E1178" i="1" s="1"/>
  <c r="C1177" i="1"/>
  <c r="E1177" i="1" s="1"/>
  <c r="C1176" i="1"/>
  <c r="E1176" i="1" s="1"/>
  <c r="C1175" i="1"/>
  <c r="E1175" i="1" s="1"/>
  <c r="C1174" i="1"/>
  <c r="E1174" i="1" s="1"/>
  <c r="C679" i="1"/>
  <c r="E679" i="1" s="1"/>
  <c r="C678" i="1"/>
  <c r="E678" i="1" s="1"/>
  <c r="C677" i="1"/>
  <c r="E677" i="1" s="1"/>
  <c r="C676" i="1"/>
  <c r="E676" i="1" s="1"/>
  <c r="C675" i="1"/>
  <c r="E675" i="1" s="1"/>
  <c r="C674" i="1"/>
  <c r="E674" i="1" s="1"/>
  <c r="C673" i="1"/>
  <c r="E673" i="1" s="1"/>
  <c r="C672" i="1"/>
  <c r="E672" i="1" s="1"/>
  <c r="C671" i="1"/>
  <c r="E671" i="1" s="1"/>
  <c r="C670" i="1"/>
  <c r="E670" i="1" s="1"/>
  <c r="C445" i="1"/>
  <c r="E445" i="1" s="1"/>
  <c r="C444" i="1"/>
  <c r="E444" i="1" s="1"/>
  <c r="C443" i="1"/>
  <c r="E443" i="1" s="1"/>
  <c r="C442" i="1"/>
  <c r="E442" i="1" s="1"/>
  <c r="C441" i="1"/>
  <c r="E441" i="1" s="1"/>
  <c r="C4097" i="1"/>
  <c r="E4097" i="1" s="1"/>
  <c r="C4096" i="1"/>
  <c r="E4096" i="1" s="1"/>
  <c r="C4095" i="1"/>
  <c r="E4095" i="1" s="1"/>
  <c r="C4094" i="1"/>
  <c r="E4094" i="1" s="1"/>
  <c r="C4093" i="1"/>
  <c r="E4093" i="1" s="1"/>
  <c r="C4092" i="1"/>
  <c r="E4092" i="1" s="1"/>
  <c r="C4091" i="1"/>
  <c r="E4091" i="1" s="1"/>
  <c r="C4090" i="1"/>
  <c r="E4090" i="1" s="1"/>
  <c r="C4089" i="1"/>
  <c r="E4089" i="1" s="1"/>
  <c r="C3647" i="1"/>
  <c r="E3647" i="1" s="1"/>
  <c r="C3646" i="1"/>
  <c r="E3646" i="1" s="1"/>
  <c r="C3645" i="1"/>
  <c r="E3645" i="1" s="1"/>
  <c r="C3644" i="1"/>
  <c r="E3644" i="1" s="1"/>
  <c r="C3560" i="1"/>
  <c r="E3560" i="1" s="1"/>
  <c r="C3559" i="1"/>
  <c r="E3559" i="1" s="1"/>
  <c r="C3558" i="1"/>
  <c r="E3558" i="1" s="1"/>
  <c r="C3557" i="1"/>
  <c r="E3557" i="1" s="1"/>
  <c r="C3556" i="1"/>
  <c r="E3556" i="1" s="1"/>
  <c r="C3514" i="1"/>
  <c r="E3514" i="1" s="1"/>
  <c r="C3513" i="1"/>
  <c r="E3513" i="1" s="1"/>
  <c r="C3362" i="1"/>
  <c r="E3362" i="1" s="1"/>
  <c r="C3361" i="1"/>
  <c r="E3361" i="1" s="1"/>
  <c r="C3360" i="1"/>
  <c r="E3360" i="1" s="1"/>
  <c r="C3359" i="1"/>
  <c r="E3359" i="1" s="1"/>
  <c r="C3358" i="1"/>
  <c r="E3358" i="1" s="1"/>
  <c r="C2716" i="1"/>
  <c r="E2716" i="1" s="1"/>
  <c r="C2715" i="1"/>
  <c r="E2715" i="1" s="1"/>
  <c r="C2714" i="1"/>
  <c r="E2714" i="1" s="1"/>
  <c r="C2713" i="1"/>
  <c r="E2713" i="1" s="1"/>
  <c r="C2712" i="1"/>
  <c r="E2712" i="1" s="1"/>
  <c r="C1833" i="1"/>
  <c r="E1833" i="1" s="1"/>
  <c r="C1832" i="1"/>
  <c r="E1832" i="1" s="1"/>
  <c r="C1831" i="1"/>
  <c r="E1831" i="1" s="1"/>
  <c r="C669" i="1"/>
  <c r="E669" i="1" s="1"/>
  <c r="C668" i="1"/>
  <c r="E668" i="1" s="1"/>
  <c r="C440" i="1"/>
  <c r="E440" i="1" s="1"/>
  <c r="C439" i="1"/>
  <c r="E439" i="1" s="1"/>
  <c r="C438" i="1"/>
  <c r="E438" i="1" s="1"/>
  <c r="C4088" i="1"/>
  <c r="E4088" i="1" s="1"/>
  <c r="C4087" i="1"/>
  <c r="E4087" i="1" s="1"/>
  <c r="C4086" i="1"/>
  <c r="E4086" i="1" s="1"/>
  <c r="C4085" i="1"/>
  <c r="E4085" i="1" s="1"/>
  <c r="C4084" i="1"/>
  <c r="E4084" i="1" s="1"/>
  <c r="C4083" i="1"/>
  <c r="E4083" i="1" s="1"/>
  <c r="C3643" i="1"/>
  <c r="E3643" i="1" s="1"/>
  <c r="C3642" i="1"/>
  <c r="E3642" i="1" s="1"/>
  <c r="C3641" i="1"/>
  <c r="E3641" i="1" s="1"/>
  <c r="C3640" i="1"/>
  <c r="E3640" i="1" s="1"/>
  <c r="C3639" i="1"/>
  <c r="E3639" i="1" s="1"/>
  <c r="C3638" i="1"/>
  <c r="E3638" i="1" s="1"/>
  <c r="C3637" i="1"/>
  <c r="E3637" i="1" s="1"/>
  <c r="C3555" i="1"/>
  <c r="E3555" i="1" s="1"/>
  <c r="C3554" i="1"/>
  <c r="E3554" i="1" s="1"/>
  <c r="C3553" i="1"/>
  <c r="E3553" i="1" s="1"/>
  <c r="C3552" i="1"/>
  <c r="E3552" i="1" s="1"/>
  <c r="C3512" i="1"/>
  <c r="E3512" i="1" s="1"/>
  <c r="C3511" i="1"/>
  <c r="E3511" i="1" s="1"/>
  <c r="C3510" i="1"/>
  <c r="E3510" i="1" s="1"/>
  <c r="C3357" i="1"/>
  <c r="E3357" i="1" s="1"/>
  <c r="C3356" i="1"/>
  <c r="E3356" i="1" s="1"/>
  <c r="C3355" i="1"/>
  <c r="E3355" i="1" s="1"/>
  <c r="C3354" i="1"/>
  <c r="E3354" i="1" s="1"/>
  <c r="C3353" i="1"/>
  <c r="E3353" i="1" s="1"/>
  <c r="C3081" i="1"/>
  <c r="E3081" i="1" s="1"/>
  <c r="C3080" i="1"/>
  <c r="E3080" i="1" s="1"/>
  <c r="C3079" i="1"/>
  <c r="E3079" i="1" s="1"/>
  <c r="C3078" i="1"/>
  <c r="E3078" i="1" s="1"/>
  <c r="C3077" i="1"/>
  <c r="E3077" i="1" s="1"/>
  <c r="C3076" i="1"/>
  <c r="E3076" i="1" s="1"/>
  <c r="C3075" i="1"/>
  <c r="E3075" i="1" s="1"/>
  <c r="C3074" i="1"/>
  <c r="E3074" i="1" s="1"/>
  <c r="C3073" i="1"/>
  <c r="E3073" i="1" s="1"/>
  <c r="C3072" i="1"/>
  <c r="E3072" i="1" s="1"/>
  <c r="C3071" i="1"/>
  <c r="E3071" i="1" s="1"/>
  <c r="C3070" i="1"/>
  <c r="E3070" i="1" s="1"/>
  <c r="C3069" i="1"/>
  <c r="E3069" i="1" s="1"/>
  <c r="C3068" i="1"/>
  <c r="E3068" i="1" s="1"/>
  <c r="C3067" i="1"/>
  <c r="E3067" i="1" s="1"/>
  <c r="C3066" i="1"/>
  <c r="E3066" i="1" s="1"/>
  <c r="C3065" i="1"/>
  <c r="E3065" i="1" s="1"/>
  <c r="C3064" i="1"/>
  <c r="E3064" i="1" s="1"/>
  <c r="C3063" i="1"/>
  <c r="E3063" i="1" s="1"/>
  <c r="C3062" i="1"/>
  <c r="E3062" i="1" s="1"/>
  <c r="C3061" i="1"/>
  <c r="E3061" i="1" s="1"/>
  <c r="C3060" i="1"/>
  <c r="E3060" i="1" s="1"/>
  <c r="C3059" i="1"/>
  <c r="E3059" i="1" s="1"/>
  <c r="C3058" i="1"/>
  <c r="E3058" i="1" s="1"/>
  <c r="C3057" i="1"/>
  <c r="E3057" i="1" s="1"/>
  <c r="C3056" i="1"/>
  <c r="E3056" i="1" s="1"/>
  <c r="C2711" i="1"/>
  <c r="E2711" i="1" s="1"/>
  <c r="C2710" i="1"/>
  <c r="E2710" i="1" s="1"/>
  <c r="C2709" i="1"/>
  <c r="E2709" i="1" s="1"/>
  <c r="C2708" i="1"/>
  <c r="E2708" i="1" s="1"/>
  <c r="C2707" i="1"/>
  <c r="E2707" i="1" s="1"/>
  <c r="C2706" i="1"/>
  <c r="E2706" i="1" s="1"/>
  <c r="C2705" i="1"/>
  <c r="E2705" i="1" s="1"/>
  <c r="C2704" i="1"/>
  <c r="E2704" i="1" s="1"/>
  <c r="C2703" i="1"/>
  <c r="E2703" i="1" s="1"/>
  <c r="C2702" i="1"/>
  <c r="E2702" i="1" s="1"/>
  <c r="C2388" i="1"/>
  <c r="E2388" i="1" s="1"/>
  <c r="C2387" i="1"/>
  <c r="E2387" i="1" s="1"/>
  <c r="C2386" i="1"/>
  <c r="E2386" i="1" s="1"/>
  <c r="C2385" i="1"/>
  <c r="E2385" i="1" s="1"/>
  <c r="C1830" i="1"/>
  <c r="E1830" i="1" s="1"/>
  <c r="C1829" i="1"/>
  <c r="E1829" i="1" s="1"/>
  <c r="C1828" i="1"/>
  <c r="E1828" i="1" s="1"/>
  <c r="C1827" i="1"/>
  <c r="E1827" i="1" s="1"/>
  <c r="C1826" i="1"/>
  <c r="E1826" i="1" s="1"/>
  <c r="C1825" i="1"/>
  <c r="E1825" i="1" s="1"/>
  <c r="C1824" i="1"/>
  <c r="E1824" i="1" s="1"/>
  <c r="C1823" i="1"/>
  <c r="E1823" i="1" s="1"/>
  <c r="C1822" i="1"/>
  <c r="E1822" i="1" s="1"/>
  <c r="C1821" i="1"/>
  <c r="E1821" i="1" s="1"/>
  <c r="C667" i="1"/>
  <c r="E667" i="1" s="1"/>
  <c r="C666" i="1"/>
  <c r="E666" i="1" s="1"/>
  <c r="C665" i="1"/>
  <c r="E665" i="1" s="1"/>
  <c r="C664" i="1"/>
  <c r="E664" i="1" s="1"/>
  <c r="C663" i="1"/>
  <c r="E663" i="1" s="1"/>
  <c r="C662" i="1"/>
  <c r="E662" i="1" s="1"/>
  <c r="C661" i="1"/>
  <c r="E661" i="1" s="1"/>
  <c r="C660" i="1"/>
  <c r="E660" i="1" s="1"/>
  <c r="C659" i="1"/>
  <c r="E659" i="1" s="1"/>
  <c r="C658" i="1"/>
  <c r="E658" i="1" s="1"/>
  <c r="C437" i="1"/>
  <c r="E437" i="1" s="1"/>
  <c r="C436" i="1"/>
  <c r="E436" i="1" s="1"/>
  <c r="C435" i="1"/>
  <c r="E435" i="1" s="1"/>
  <c r="C434" i="1"/>
  <c r="E434" i="1" s="1"/>
  <c r="C433" i="1"/>
  <c r="E433" i="1" s="1"/>
  <c r="C4082" i="1"/>
  <c r="E4082" i="1" s="1"/>
  <c r="C4081" i="1"/>
  <c r="E4081" i="1" s="1"/>
  <c r="C4080" i="1"/>
  <c r="E4080" i="1" s="1"/>
  <c r="C4079" i="1"/>
  <c r="E4079" i="1" s="1"/>
  <c r="C4078" i="1"/>
  <c r="E4078" i="1" s="1"/>
  <c r="C4077" i="1"/>
  <c r="E4077" i="1" s="1"/>
  <c r="C4076" i="1"/>
  <c r="E4076" i="1" s="1"/>
  <c r="C4075" i="1"/>
  <c r="E4075" i="1" s="1"/>
  <c r="C4074" i="1"/>
  <c r="E4074" i="1" s="1"/>
  <c r="C4073" i="1"/>
  <c r="E4073" i="1" s="1"/>
  <c r="C4072" i="1"/>
  <c r="E4072" i="1" s="1"/>
  <c r="C3636" i="1"/>
  <c r="E3636" i="1" s="1"/>
  <c r="C3635" i="1"/>
  <c r="E3635" i="1" s="1"/>
  <c r="C3634" i="1"/>
  <c r="E3634" i="1" s="1"/>
  <c r="C3633" i="1"/>
  <c r="E3633" i="1" s="1"/>
  <c r="C3551" i="1"/>
  <c r="E3551" i="1" s="1"/>
  <c r="C3550" i="1"/>
  <c r="E3550" i="1" s="1"/>
  <c r="C3549" i="1"/>
  <c r="E3549" i="1" s="1"/>
  <c r="C3548" i="1"/>
  <c r="E3548" i="1" s="1"/>
  <c r="C3547" i="1"/>
  <c r="E3547" i="1" s="1"/>
  <c r="C3546" i="1"/>
  <c r="E3546" i="1" s="1"/>
  <c r="C3545" i="1"/>
  <c r="E3545" i="1" s="1"/>
  <c r="C3509" i="1"/>
  <c r="E3509" i="1" s="1"/>
  <c r="C3352" i="1"/>
  <c r="E3352" i="1" s="1"/>
  <c r="C3351" i="1"/>
  <c r="E3351" i="1" s="1"/>
  <c r="C3350" i="1"/>
  <c r="E3350" i="1" s="1"/>
  <c r="C3349" i="1"/>
  <c r="E3349" i="1" s="1"/>
  <c r="C3348" i="1"/>
  <c r="E3348" i="1" s="1"/>
  <c r="C3347" i="1"/>
  <c r="E3347" i="1" s="1"/>
  <c r="C3346" i="1"/>
  <c r="E3346" i="1" s="1"/>
  <c r="C3345" i="1"/>
  <c r="E3345" i="1" s="1"/>
  <c r="C3344" i="1"/>
  <c r="E3344" i="1" s="1"/>
  <c r="C3055" i="1"/>
  <c r="E3055" i="1" s="1"/>
  <c r="C3054" i="1"/>
  <c r="E3054" i="1" s="1"/>
  <c r="C3053" i="1"/>
  <c r="E3053" i="1" s="1"/>
  <c r="C3052" i="1"/>
  <c r="E3052" i="1" s="1"/>
  <c r="C3051" i="1"/>
  <c r="E3051" i="1" s="1"/>
  <c r="C3050" i="1"/>
  <c r="E3050" i="1" s="1"/>
  <c r="C3049" i="1"/>
  <c r="E3049" i="1" s="1"/>
  <c r="C3048" i="1"/>
  <c r="E3048" i="1" s="1"/>
  <c r="C3047" i="1"/>
  <c r="E3047" i="1" s="1"/>
  <c r="C3046" i="1"/>
  <c r="E3046" i="1" s="1"/>
  <c r="C2701" i="1"/>
  <c r="E2701" i="1" s="1"/>
  <c r="C2700" i="1"/>
  <c r="E2700" i="1" s="1"/>
  <c r="C2699" i="1"/>
  <c r="E2699" i="1" s="1"/>
  <c r="C2698" i="1"/>
  <c r="E2698" i="1" s="1"/>
  <c r="C2697" i="1"/>
  <c r="E2697" i="1" s="1"/>
  <c r="C2696" i="1"/>
  <c r="E2696" i="1" s="1"/>
  <c r="C2695" i="1"/>
  <c r="E2695" i="1" s="1"/>
  <c r="C2694" i="1"/>
  <c r="E2694" i="1" s="1"/>
  <c r="C2693" i="1"/>
  <c r="E2693" i="1" s="1"/>
  <c r="C2692" i="1"/>
  <c r="E2692" i="1" s="1"/>
  <c r="C2384" i="1"/>
  <c r="E2384" i="1" s="1"/>
  <c r="C2383" i="1"/>
  <c r="E2383" i="1" s="1"/>
  <c r="C2382" i="1"/>
  <c r="E2382" i="1" s="1"/>
  <c r="C2381" i="1"/>
  <c r="E2381" i="1" s="1"/>
  <c r="C2380" i="1"/>
  <c r="E2380" i="1" s="1"/>
  <c r="C1820" i="1"/>
  <c r="E1820" i="1" s="1"/>
  <c r="C1819" i="1"/>
  <c r="E1819" i="1" s="1"/>
  <c r="C1818" i="1"/>
  <c r="E1818" i="1" s="1"/>
  <c r="C1817" i="1"/>
  <c r="E1817" i="1" s="1"/>
  <c r="C1816" i="1"/>
  <c r="E1816" i="1" s="1"/>
  <c r="C1815" i="1"/>
  <c r="E1815" i="1" s="1"/>
  <c r="C1814" i="1"/>
  <c r="E1814" i="1" s="1"/>
  <c r="C1813" i="1"/>
  <c r="E1813" i="1" s="1"/>
  <c r="C1812" i="1"/>
  <c r="E1812" i="1" s="1"/>
  <c r="C1811" i="1"/>
  <c r="E1811" i="1" s="1"/>
  <c r="C1810" i="1"/>
  <c r="E1810" i="1" s="1"/>
  <c r="C657" i="1"/>
  <c r="E657" i="1" s="1"/>
  <c r="C656" i="1"/>
  <c r="E656" i="1" s="1"/>
  <c r="C655" i="1"/>
  <c r="E655" i="1" s="1"/>
  <c r="C654" i="1"/>
  <c r="E654" i="1" s="1"/>
  <c r="C653" i="1"/>
  <c r="E653" i="1" s="1"/>
  <c r="C652" i="1"/>
  <c r="E652" i="1" s="1"/>
  <c r="C651" i="1"/>
  <c r="E651" i="1" s="1"/>
  <c r="C650" i="1"/>
  <c r="E650" i="1" s="1"/>
  <c r="C649" i="1"/>
  <c r="E649" i="1" s="1"/>
  <c r="C648" i="1"/>
  <c r="E648" i="1" s="1"/>
  <c r="C432" i="1"/>
  <c r="E432" i="1" s="1"/>
  <c r="C431" i="1"/>
  <c r="E431" i="1" s="1"/>
  <c r="C430" i="1"/>
  <c r="E430" i="1" s="1"/>
  <c r="C429" i="1"/>
  <c r="E429" i="1" s="1"/>
  <c r="C428" i="1"/>
  <c r="E428" i="1" s="1"/>
  <c r="C4071" i="1"/>
  <c r="E4071" i="1" s="1"/>
  <c r="C4070" i="1"/>
  <c r="E4070" i="1" s="1"/>
  <c r="C4069" i="1"/>
  <c r="E4069" i="1" s="1"/>
  <c r="C4068" i="1"/>
  <c r="E4068" i="1" s="1"/>
  <c r="C4067" i="1"/>
  <c r="E4067" i="1" s="1"/>
  <c r="C4066" i="1"/>
  <c r="E4066" i="1" s="1"/>
  <c r="C4065" i="1"/>
  <c r="E4065" i="1" s="1"/>
  <c r="C4064" i="1"/>
  <c r="E4064" i="1" s="1"/>
  <c r="C4063" i="1"/>
  <c r="E4063" i="1" s="1"/>
  <c r="C4062" i="1"/>
  <c r="E4062" i="1" s="1"/>
  <c r="C4061" i="1"/>
  <c r="E4061" i="1" s="1"/>
  <c r="C4060" i="1"/>
  <c r="E4060" i="1" s="1"/>
  <c r="C4059" i="1"/>
  <c r="E4059" i="1" s="1"/>
  <c r="C4058" i="1"/>
  <c r="E4058" i="1" s="1"/>
  <c r="C4057" i="1"/>
  <c r="E4057" i="1" s="1"/>
  <c r="C4056" i="1"/>
  <c r="E4056" i="1" s="1"/>
  <c r="C4055" i="1"/>
  <c r="E4055" i="1" s="1"/>
  <c r="C4054" i="1"/>
  <c r="E4054" i="1" s="1"/>
  <c r="C4053" i="1"/>
  <c r="E4053" i="1" s="1"/>
  <c r="C4052" i="1"/>
  <c r="E4052" i="1" s="1"/>
  <c r="C3704" i="1"/>
  <c r="E3704" i="1" s="1"/>
  <c r="C3632" i="1"/>
  <c r="E3632" i="1" s="1"/>
  <c r="C3631" i="1"/>
  <c r="E3631" i="1" s="1"/>
  <c r="C3630" i="1"/>
  <c r="E3630" i="1" s="1"/>
  <c r="C3544" i="1"/>
  <c r="E3544" i="1" s="1"/>
  <c r="C3543" i="1"/>
  <c r="E3543" i="1" s="1"/>
  <c r="C3542" i="1"/>
  <c r="E3542" i="1" s="1"/>
  <c r="C3541" i="1"/>
  <c r="E3541" i="1" s="1"/>
  <c r="C3540" i="1"/>
  <c r="E3540" i="1" s="1"/>
  <c r="C3539" i="1"/>
  <c r="E3539" i="1" s="1"/>
  <c r="C3538" i="1"/>
  <c r="E3538" i="1" s="1"/>
  <c r="C3508" i="1"/>
  <c r="E3508" i="1" s="1"/>
  <c r="C3343" i="1"/>
  <c r="E3343" i="1" s="1"/>
  <c r="C3342" i="1"/>
  <c r="E3342" i="1" s="1"/>
  <c r="C3341" i="1"/>
  <c r="E3341" i="1" s="1"/>
  <c r="C3340" i="1"/>
  <c r="E3340" i="1" s="1"/>
  <c r="C3339" i="1"/>
  <c r="E3339" i="1" s="1"/>
  <c r="C3338" i="1"/>
  <c r="E3338" i="1" s="1"/>
  <c r="C3337" i="1"/>
  <c r="E3337" i="1" s="1"/>
  <c r="C3336" i="1"/>
  <c r="E3336" i="1" s="1"/>
  <c r="C3335" i="1"/>
  <c r="E3335" i="1" s="1"/>
  <c r="C3334" i="1"/>
  <c r="E3334" i="1" s="1"/>
  <c r="C3045" i="1"/>
  <c r="E3045" i="1" s="1"/>
  <c r="C3044" i="1"/>
  <c r="E3044" i="1" s="1"/>
  <c r="C3043" i="1"/>
  <c r="E3043" i="1" s="1"/>
  <c r="C3042" i="1"/>
  <c r="E3042" i="1" s="1"/>
  <c r="C3041" i="1"/>
  <c r="E3041" i="1" s="1"/>
  <c r="C3040" i="1"/>
  <c r="E3040" i="1" s="1"/>
  <c r="C3039" i="1"/>
  <c r="E3039" i="1" s="1"/>
  <c r="C3038" i="1"/>
  <c r="E3038" i="1" s="1"/>
  <c r="C3037" i="1"/>
  <c r="E3037" i="1" s="1"/>
  <c r="C3036" i="1"/>
  <c r="E3036" i="1" s="1"/>
  <c r="C2379" i="1"/>
  <c r="E2379" i="1" s="1"/>
  <c r="C2378" i="1"/>
  <c r="E2378" i="1" s="1"/>
  <c r="C2377" i="1"/>
  <c r="E2377" i="1" s="1"/>
  <c r="C2376" i="1"/>
  <c r="E2376" i="1" s="1"/>
  <c r="C2375" i="1"/>
  <c r="E2375" i="1" s="1"/>
  <c r="C1809" i="1"/>
  <c r="E1809" i="1" s="1"/>
  <c r="C1808" i="1"/>
  <c r="E1808" i="1" s="1"/>
  <c r="C1807" i="1"/>
  <c r="E1807" i="1" s="1"/>
  <c r="C1806" i="1"/>
  <c r="E1806" i="1" s="1"/>
  <c r="C1805" i="1"/>
  <c r="E1805" i="1" s="1"/>
  <c r="C1804" i="1"/>
  <c r="E1804" i="1" s="1"/>
  <c r="C1803" i="1"/>
  <c r="E1803" i="1" s="1"/>
  <c r="C1802" i="1"/>
  <c r="E1802" i="1" s="1"/>
  <c r="C1801" i="1"/>
  <c r="E1801" i="1" s="1"/>
  <c r="C1800" i="1"/>
  <c r="E1800" i="1" s="1"/>
  <c r="C647" i="1"/>
  <c r="E647" i="1" s="1"/>
  <c r="C646" i="1"/>
  <c r="E646" i="1" s="1"/>
  <c r="C645" i="1"/>
  <c r="E645" i="1" s="1"/>
  <c r="C644" i="1"/>
  <c r="E644" i="1" s="1"/>
  <c r="C643" i="1"/>
  <c r="E643" i="1" s="1"/>
  <c r="C642" i="1"/>
  <c r="E642" i="1" s="1"/>
  <c r="C641" i="1"/>
  <c r="E641" i="1" s="1"/>
  <c r="C640" i="1"/>
  <c r="E640" i="1" s="1"/>
  <c r="C639" i="1"/>
  <c r="E639" i="1" s="1"/>
  <c r="C638" i="1"/>
  <c r="E638" i="1" s="1"/>
  <c r="C427" i="1"/>
  <c r="E427" i="1" s="1"/>
  <c r="C426" i="1"/>
  <c r="E426" i="1" s="1"/>
  <c r="C425" i="1"/>
  <c r="E425" i="1" s="1"/>
  <c r="C424" i="1"/>
  <c r="E424" i="1" s="1"/>
  <c r="C423" i="1"/>
  <c r="E423" i="1" s="1"/>
  <c r="C4051" i="1"/>
  <c r="E4051" i="1" s="1"/>
  <c r="C4050" i="1"/>
  <c r="E4050" i="1" s="1"/>
  <c r="C4049" i="1"/>
  <c r="E4049" i="1" s="1"/>
  <c r="C4048" i="1"/>
  <c r="E4048" i="1" s="1"/>
  <c r="C4047" i="1"/>
  <c r="E4047" i="1" s="1"/>
  <c r="C4046" i="1"/>
  <c r="E4046" i="1" s="1"/>
  <c r="C4045" i="1"/>
  <c r="E4045" i="1" s="1"/>
  <c r="C4044" i="1"/>
  <c r="E4044" i="1" s="1"/>
  <c r="C4043" i="1"/>
  <c r="E4043" i="1" s="1"/>
  <c r="C4042" i="1"/>
  <c r="E4042" i="1" s="1"/>
  <c r="C4041" i="1"/>
  <c r="E4041" i="1" s="1"/>
  <c r="C4040" i="1"/>
  <c r="E4040" i="1" s="1"/>
  <c r="C4039" i="1"/>
  <c r="E4039" i="1" s="1"/>
  <c r="C4038" i="1"/>
  <c r="E4038" i="1" s="1"/>
  <c r="C4037" i="1"/>
  <c r="E4037" i="1" s="1"/>
  <c r="C4036" i="1"/>
  <c r="E4036" i="1" s="1"/>
  <c r="C4035" i="1"/>
  <c r="E4035" i="1" s="1"/>
  <c r="C4034" i="1"/>
  <c r="E4034" i="1" s="1"/>
  <c r="C4033" i="1"/>
  <c r="E4033" i="1" s="1"/>
  <c r="C4032" i="1"/>
  <c r="E4032" i="1" s="1"/>
  <c r="C177" i="1"/>
  <c r="E177" i="1" s="1"/>
  <c r="C176" i="1"/>
  <c r="E176" i="1" s="1"/>
  <c r="C175" i="1"/>
  <c r="E175" i="1" s="1"/>
  <c r="C174" i="1"/>
  <c r="E174" i="1" s="1"/>
  <c r="C173" i="1"/>
  <c r="E173" i="1" s="1"/>
  <c r="C172" i="1"/>
  <c r="E172" i="1" s="1"/>
  <c r="C171" i="1"/>
  <c r="E171" i="1" s="1"/>
  <c r="C170" i="1"/>
  <c r="E170" i="1" s="1"/>
  <c r="C169" i="1"/>
  <c r="E169" i="1" s="1"/>
  <c r="C168" i="1"/>
  <c r="E168" i="1" s="1"/>
  <c r="C167" i="1"/>
  <c r="E167" i="1" s="1"/>
  <c r="C166" i="1"/>
  <c r="E166" i="1" s="1"/>
  <c r="C165" i="1"/>
  <c r="E165" i="1" s="1"/>
  <c r="C164" i="1"/>
  <c r="E164" i="1" s="1"/>
  <c r="C163" i="1"/>
  <c r="E163" i="1" s="1"/>
  <c r="C162" i="1"/>
  <c r="E162" i="1" s="1"/>
  <c r="C161" i="1"/>
  <c r="E161" i="1" s="1"/>
  <c r="C160" i="1"/>
  <c r="E160" i="1" s="1"/>
  <c r="C159" i="1"/>
  <c r="E159" i="1" s="1"/>
  <c r="C158" i="1"/>
  <c r="E158" i="1" s="1"/>
  <c r="C157" i="1"/>
  <c r="E157" i="1" s="1"/>
  <c r="C156" i="1"/>
  <c r="E156" i="1" s="1"/>
  <c r="C155" i="1"/>
  <c r="E155" i="1" s="1"/>
  <c r="C154" i="1"/>
  <c r="E154" i="1" s="1"/>
  <c r="C153" i="1"/>
  <c r="E153" i="1" s="1"/>
  <c r="C152" i="1"/>
  <c r="E152" i="1" s="1"/>
  <c r="C151" i="1"/>
  <c r="E151" i="1" s="1"/>
  <c r="C150" i="1"/>
  <c r="E150" i="1" s="1"/>
  <c r="C149" i="1"/>
  <c r="E149" i="1" s="1"/>
  <c r="C148" i="1"/>
  <c r="E148" i="1" s="1"/>
  <c r="C147" i="1"/>
  <c r="E147" i="1" s="1"/>
  <c r="C146" i="1"/>
  <c r="E146" i="1" s="1"/>
  <c r="C145" i="1"/>
  <c r="E145" i="1" s="1"/>
  <c r="C144" i="1"/>
  <c r="E144" i="1" s="1"/>
  <c r="C143" i="1"/>
  <c r="E143" i="1" s="1"/>
  <c r="C142" i="1"/>
  <c r="E142" i="1" s="1"/>
  <c r="C141" i="1"/>
  <c r="E141" i="1" s="1"/>
  <c r="C140" i="1"/>
  <c r="E140" i="1" s="1"/>
  <c r="C139" i="1"/>
  <c r="E139" i="1" s="1"/>
  <c r="C138" i="1"/>
  <c r="E138" i="1" s="1"/>
  <c r="C137" i="1"/>
  <c r="E137" i="1" s="1"/>
  <c r="C136" i="1"/>
  <c r="E136" i="1" s="1"/>
  <c r="C135" i="1"/>
  <c r="E135" i="1" s="1"/>
  <c r="C134" i="1"/>
  <c r="E134" i="1" s="1"/>
  <c r="C133" i="1"/>
  <c r="E133" i="1" s="1"/>
  <c r="C132" i="1"/>
  <c r="E132" i="1" s="1"/>
  <c r="C131" i="1"/>
  <c r="E131" i="1" s="1"/>
  <c r="C130" i="1"/>
  <c r="E130" i="1" s="1"/>
  <c r="C129" i="1"/>
  <c r="E129" i="1" s="1"/>
  <c r="C128" i="1"/>
  <c r="E128" i="1" s="1"/>
  <c r="C127" i="1"/>
  <c r="E127" i="1" s="1"/>
  <c r="C126" i="1"/>
  <c r="E126" i="1" s="1"/>
  <c r="C125" i="1"/>
  <c r="E125" i="1" s="1"/>
  <c r="C2374" i="1"/>
  <c r="E2374" i="1" s="1"/>
  <c r="C2373" i="1"/>
  <c r="E2373" i="1" s="1"/>
  <c r="C2372" i="1"/>
  <c r="E2372" i="1" s="1"/>
  <c r="C2371" i="1"/>
  <c r="E2371" i="1" s="1"/>
  <c r="C3693" i="1"/>
  <c r="E3693" i="1" s="1"/>
  <c r="C3692" i="1"/>
  <c r="E3692" i="1" s="1"/>
  <c r="C3691" i="1"/>
  <c r="E3691" i="1" s="1"/>
  <c r="C2370" i="1"/>
  <c r="E2370" i="1" s="1"/>
  <c r="C2369" i="1"/>
  <c r="E2369" i="1" s="1"/>
  <c r="C2368" i="1"/>
  <c r="E2368" i="1" s="1"/>
  <c r="C2367" i="1"/>
  <c r="E2367" i="1" s="1"/>
  <c r="C2366" i="1"/>
  <c r="E2366" i="1" s="1"/>
  <c r="C3728" i="1"/>
  <c r="E3728" i="1" s="1"/>
  <c r="C3727" i="1"/>
  <c r="E3727" i="1" s="1"/>
  <c r="C2365" i="1"/>
  <c r="E2365" i="1" s="1"/>
  <c r="C2364" i="1"/>
  <c r="E2364" i="1" s="1"/>
  <c r="C2363" i="1"/>
  <c r="E2363" i="1" s="1"/>
  <c r="C2362" i="1"/>
  <c r="E2362" i="1" s="1"/>
  <c r="C2361" i="1"/>
  <c r="E2361" i="1" s="1"/>
  <c r="C3726" i="1"/>
  <c r="E3726" i="1" s="1"/>
  <c r="C2360" i="1"/>
  <c r="E2360" i="1" s="1"/>
  <c r="C2359" i="1"/>
  <c r="E2359" i="1" s="1"/>
  <c r="C2358" i="1"/>
  <c r="E2358" i="1" s="1"/>
  <c r="C2357" i="1"/>
  <c r="E2357" i="1" s="1"/>
  <c r="C2356" i="1"/>
  <c r="E2356" i="1" s="1"/>
  <c r="C2339" i="1"/>
  <c r="E2339" i="1" s="1"/>
  <c r="C2338" i="1"/>
  <c r="E2338" i="1" s="1"/>
  <c r="C2337" i="1"/>
  <c r="E2337" i="1" s="1"/>
  <c r="C2336" i="1"/>
  <c r="E2336" i="1" s="1"/>
  <c r="C2335" i="1"/>
  <c r="E2335" i="1" s="1"/>
  <c r="C2236" i="1"/>
  <c r="E2236" i="1" s="1"/>
  <c r="C2235" i="1"/>
  <c r="E2235" i="1" s="1"/>
  <c r="C2234" i="1"/>
  <c r="E2234" i="1" s="1"/>
  <c r="C3715" i="1"/>
  <c r="E3715" i="1" s="1"/>
  <c r="C3674" i="1"/>
  <c r="E3674" i="1" s="1"/>
  <c r="C2233" i="1"/>
  <c r="E2233" i="1" s="1"/>
  <c r="C2232" i="1"/>
  <c r="E2232" i="1" s="1"/>
  <c r="C2231" i="1"/>
  <c r="E2231" i="1" s="1"/>
  <c r="C2230" i="1"/>
  <c r="E2230" i="1" s="1"/>
  <c r="C2229" i="1"/>
  <c r="E2229" i="1" s="1"/>
  <c r="C3673" i="1"/>
  <c r="E3673" i="1" s="1"/>
  <c r="C3672" i="1"/>
  <c r="E3672" i="1" s="1"/>
  <c r="C3714" i="1"/>
  <c r="E3714" i="1" s="1"/>
  <c r="C3713" i="1"/>
  <c r="E3713" i="1" s="1"/>
  <c r="C3712" i="1"/>
  <c r="E3712" i="1" s="1"/>
  <c r="C2228" i="1"/>
  <c r="E2228" i="1" s="1"/>
  <c r="C2227" i="1"/>
  <c r="E2227" i="1" s="1"/>
  <c r="C2226" i="1"/>
  <c r="E2226" i="1" s="1"/>
  <c r="C2225" i="1"/>
  <c r="E2225" i="1" s="1"/>
  <c r="C2224" i="1"/>
  <c r="E2224" i="1" s="1"/>
  <c r="C2223" i="1"/>
  <c r="E2223" i="1" s="1"/>
  <c r="C2222" i="1"/>
  <c r="E2222" i="1" s="1"/>
  <c r="C2221" i="1"/>
  <c r="E2221" i="1" s="1"/>
  <c r="C2220" i="1"/>
  <c r="E2220" i="1" s="1"/>
  <c r="C2219" i="1"/>
  <c r="E2219" i="1" s="1"/>
  <c r="C3711" i="1"/>
  <c r="E3711" i="1" s="1"/>
  <c r="C3710" i="1"/>
  <c r="E3710" i="1" s="1"/>
  <c r="C2218" i="1"/>
  <c r="E2218" i="1" s="1"/>
  <c r="C2217" i="1"/>
  <c r="E2217" i="1" s="1"/>
  <c r="C2216" i="1"/>
  <c r="E2216" i="1" s="1"/>
  <c r="C2215" i="1"/>
  <c r="E2215" i="1" s="1"/>
  <c r="C2214" i="1"/>
  <c r="E2214" i="1" s="1"/>
  <c r="C3580" i="1"/>
  <c r="E3580" i="1" s="1"/>
  <c r="C3735" i="1"/>
  <c r="E3735" i="1" s="1"/>
  <c r="C2045" i="1"/>
  <c r="E2045" i="1" s="1"/>
  <c r="C3734" i="1"/>
  <c r="E3734" i="1" s="1"/>
  <c r="C2044" i="1"/>
  <c r="E2044" i="1" s="1"/>
  <c r="C3129" i="1"/>
  <c r="E3129" i="1" s="1"/>
  <c r="C3128" i="1"/>
  <c r="E3128" i="1" s="1"/>
  <c r="C3666" i="1"/>
  <c r="E3666" i="1" s="1"/>
  <c r="C2043" i="1"/>
  <c r="E2043" i="1" s="1"/>
  <c r="C2042" i="1"/>
  <c r="E2042" i="1" s="1"/>
  <c r="C2041" i="1"/>
  <c r="E2041" i="1" s="1"/>
  <c r="C2040" i="1"/>
  <c r="E2040" i="1" s="1"/>
  <c r="C2039" i="1"/>
  <c r="E2039" i="1" s="1"/>
  <c r="C2038" i="1"/>
  <c r="E2038" i="1" s="1"/>
  <c r="C2037" i="1"/>
  <c r="E2037" i="1" s="1"/>
  <c r="C2036" i="1"/>
  <c r="E2036" i="1" s="1"/>
  <c r="C2035" i="1"/>
  <c r="E2035" i="1" s="1"/>
  <c r="C2034" i="1"/>
  <c r="E2034" i="1" s="1"/>
  <c r="C3127" i="1"/>
  <c r="E3127" i="1" s="1"/>
  <c r="C3126" i="1"/>
  <c r="E3126" i="1" s="1"/>
  <c r="C3125" i="1"/>
  <c r="E3125" i="1" s="1"/>
  <c r="C3124" i="1"/>
  <c r="E3124" i="1" s="1"/>
  <c r="C3123" i="1"/>
  <c r="E3123" i="1" s="1"/>
  <c r="C3665" i="1"/>
  <c r="E3665" i="1" s="1"/>
  <c r="C3664" i="1"/>
  <c r="E3664" i="1" s="1"/>
  <c r="C2033" i="1"/>
  <c r="E2033" i="1" s="1"/>
  <c r="C2032" i="1"/>
  <c r="E2032" i="1" s="1"/>
  <c r="C2031" i="1"/>
  <c r="E2031" i="1" s="1"/>
  <c r="C2030" i="1"/>
  <c r="E2030" i="1" s="1"/>
  <c r="C2029" i="1"/>
  <c r="E2029" i="1" s="1"/>
  <c r="C3122" i="1"/>
  <c r="E3122" i="1" s="1"/>
  <c r="C3121" i="1"/>
  <c r="E3121" i="1" s="1"/>
  <c r="C3120" i="1"/>
  <c r="E3120" i="1" s="1"/>
  <c r="C3119" i="1"/>
  <c r="E3119" i="1" s="1"/>
  <c r="C3118" i="1"/>
  <c r="E3118" i="1" s="1"/>
  <c r="C3663" i="1"/>
  <c r="E3663" i="1" s="1"/>
  <c r="C3733" i="1"/>
  <c r="E3733" i="1" s="1"/>
  <c r="C3732" i="1"/>
  <c r="E3732" i="1" s="1"/>
  <c r="C3731" i="1"/>
  <c r="E3731" i="1" s="1"/>
  <c r="C3730" i="1"/>
  <c r="E3730" i="1" s="1"/>
  <c r="C3729" i="1"/>
  <c r="E3729" i="1" s="1"/>
  <c r="C3117" i="1"/>
  <c r="E3117" i="1" s="1"/>
  <c r="C3116" i="1"/>
  <c r="E3116" i="1" s="1"/>
  <c r="C3115" i="1"/>
  <c r="E3115" i="1" s="1"/>
  <c r="C3114" i="1"/>
  <c r="E3114" i="1" s="1"/>
  <c r="C3113" i="1"/>
  <c r="E3113" i="1" s="1"/>
  <c r="C3662" i="1"/>
  <c r="E3662" i="1" s="1"/>
  <c r="C2028" i="1"/>
  <c r="E2028" i="1" s="1"/>
  <c r="C2027" i="1"/>
  <c r="E2027" i="1" s="1"/>
  <c r="C2026" i="1"/>
  <c r="E2026" i="1" s="1"/>
  <c r="C2025" i="1"/>
  <c r="E2025" i="1" s="1"/>
  <c r="C2024" i="1"/>
  <c r="E2024" i="1" s="1"/>
  <c r="C3722" i="1"/>
  <c r="E3722" i="1" s="1"/>
  <c r="C3688" i="1"/>
  <c r="E3688" i="1" s="1"/>
  <c r="C3687" i="1"/>
  <c r="E3687" i="1" s="1"/>
  <c r="C2327" i="1"/>
  <c r="E2327" i="1" s="1"/>
  <c r="C2326" i="1"/>
  <c r="E2326" i="1" s="1"/>
  <c r="C2325" i="1"/>
  <c r="E2325" i="1" s="1"/>
  <c r="C2324" i="1"/>
  <c r="E2324" i="1" s="1"/>
  <c r="C2323" i="1"/>
  <c r="E2323" i="1" s="1"/>
  <c r="C3686" i="1"/>
  <c r="E3686" i="1" s="1"/>
  <c r="C3685" i="1"/>
  <c r="E3685" i="1" s="1"/>
  <c r="C2322" i="1"/>
  <c r="E2322" i="1" s="1"/>
  <c r="C2321" i="1"/>
  <c r="E2321" i="1" s="1"/>
  <c r="C2320" i="1"/>
  <c r="E2320" i="1" s="1"/>
  <c r="C2319" i="1"/>
  <c r="E2319" i="1" s="1"/>
  <c r="C2318" i="1"/>
  <c r="E2318" i="1" s="1"/>
  <c r="C3721" i="1"/>
  <c r="E3721" i="1" s="1"/>
  <c r="C3720" i="1"/>
  <c r="E3720" i="1" s="1"/>
  <c r="C2317" i="1"/>
  <c r="E2317" i="1" s="1"/>
  <c r="C2316" i="1"/>
  <c r="E2316" i="1" s="1"/>
  <c r="C2315" i="1"/>
  <c r="E2315" i="1" s="1"/>
  <c r="C2314" i="1"/>
  <c r="E2314" i="1" s="1"/>
  <c r="C2313" i="1"/>
  <c r="E2313" i="1" s="1"/>
  <c r="C2312" i="1"/>
  <c r="E2312" i="1" s="1"/>
  <c r="C2311" i="1"/>
  <c r="E2311" i="1" s="1"/>
  <c r="C2310" i="1"/>
  <c r="E2310" i="1" s="1"/>
  <c r="C2309" i="1"/>
  <c r="E2309" i="1" s="1"/>
  <c r="C2308" i="1"/>
  <c r="E2308" i="1" s="1"/>
  <c r="C3719" i="1"/>
  <c r="E3719" i="1" s="1"/>
  <c r="C2793" i="1"/>
  <c r="E2793" i="1" s="1"/>
  <c r="C2792" i="1"/>
  <c r="E2792" i="1" s="1"/>
  <c r="C2791" i="1"/>
  <c r="E2791" i="1" s="1"/>
  <c r="C2790" i="1"/>
  <c r="E2790" i="1" s="1"/>
  <c r="C2789" i="1"/>
  <c r="E2789" i="1" s="1"/>
  <c r="C2307" i="1"/>
  <c r="E2307" i="1" s="1"/>
  <c r="C2306" i="1"/>
  <c r="E2306" i="1" s="1"/>
  <c r="C2305" i="1"/>
  <c r="E2305" i="1" s="1"/>
  <c r="C2304" i="1"/>
  <c r="E2304" i="1" s="1"/>
  <c r="C2303" i="1"/>
  <c r="E2303" i="1" s="1"/>
  <c r="C937" i="1"/>
  <c r="E937" i="1" s="1"/>
  <c r="C936" i="1"/>
  <c r="E936" i="1" s="1"/>
  <c r="C935" i="1"/>
  <c r="E935" i="1" s="1"/>
  <c r="C934" i="1"/>
  <c r="E934" i="1" s="1"/>
  <c r="C933" i="1"/>
  <c r="E933" i="1" s="1"/>
  <c r="C932" i="1"/>
  <c r="E932" i="1" s="1"/>
  <c r="C931" i="1"/>
  <c r="E931" i="1" s="1"/>
  <c r="C930" i="1"/>
  <c r="E930" i="1" s="1"/>
  <c r="C929" i="1"/>
  <c r="E929" i="1" s="1"/>
  <c r="C928" i="1"/>
  <c r="E928" i="1" s="1"/>
  <c r="C388" i="1"/>
  <c r="E388" i="1" s="1"/>
  <c r="C387" i="1"/>
  <c r="E387" i="1" s="1"/>
  <c r="C386" i="1"/>
  <c r="E386" i="1" s="1"/>
  <c r="C385" i="1"/>
  <c r="E385" i="1" s="1"/>
  <c r="C384" i="1"/>
  <c r="E384" i="1" s="1"/>
  <c r="C3484" i="1"/>
  <c r="E3484" i="1" s="1"/>
  <c r="C2686" i="1"/>
  <c r="E2686" i="1" s="1"/>
  <c r="C2685" i="1"/>
  <c r="E2685" i="1" s="1"/>
  <c r="C2684" i="1"/>
  <c r="E2684" i="1" s="1"/>
  <c r="C2683" i="1"/>
  <c r="E2683" i="1" s="1"/>
  <c r="C2682" i="1"/>
  <c r="E2682" i="1" s="1"/>
  <c r="C2278" i="1"/>
  <c r="E2278" i="1" s="1"/>
  <c r="C2277" i="1"/>
  <c r="E2277" i="1" s="1"/>
  <c r="C2276" i="1"/>
  <c r="E2276" i="1" s="1"/>
  <c r="C2275" i="1"/>
  <c r="E2275" i="1" s="1"/>
  <c r="C2274" i="1"/>
  <c r="E2274" i="1" s="1"/>
  <c r="C1784" i="1"/>
  <c r="E1784" i="1" s="1"/>
  <c r="C1783" i="1"/>
  <c r="E1783" i="1" s="1"/>
  <c r="C1782" i="1"/>
  <c r="E1782" i="1" s="1"/>
  <c r="C1781" i="1"/>
  <c r="E1781" i="1" s="1"/>
  <c r="C1780" i="1"/>
  <c r="E1780" i="1" s="1"/>
  <c r="C1779" i="1"/>
  <c r="E1779" i="1" s="1"/>
  <c r="C1778" i="1"/>
  <c r="E1778" i="1" s="1"/>
  <c r="C1777" i="1"/>
  <c r="E1777" i="1" s="1"/>
  <c r="C1776" i="1"/>
  <c r="E1776" i="1" s="1"/>
  <c r="C1775" i="1"/>
  <c r="E1775" i="1" s="1"/>
  <c r="C927" i="1"/>
  <c r="E927" i="1" s="1"/>
  <c r="C926" i="1"/>
  <c r="E926" i="1" s="1"/>
  <c r="C925" i="1"/>
  <c r="E925" i="1" s="1"/>
  <c r="C924" i="1"/>
  <c r="E924" i="1" s="1"/>
  <c r="C923" i="1"/>
  <c r="E923" i="1" s="1"/>
  <c r="C922" i="1"/>
  <c r="E922" i="1" s="1"/>
  <c r="C921" i="1"/>
  <c r="E921" i="1" s="1"/>
  <c r="C920" i="1"/>
  <c r="E920" i="1" s="1"/>
  <c r="C383" i="1"/>
  <c r="E383" i="1" s="1"/>
  <c r="C382" i="1"/>
  <c r="E382" i="1" s="1"/>
  <c r="C381" i="1"/>
  <c r="E381" i="1" s="1"/>
  <c r="C380" i="1"/>
  <c r="E380" i="1" s="1"/>
  <c r="C379" i="1"/>
  <c r="E379" i="1" s="1"/>
  <c r="C4669" i="1"/>
  <c r="E4669" i="1" s="1"/>
  <c r="C4668" i="1"/>
  <c r="E4668" i="1" s="1"/>
  <c r="C4667" i="1"/>
  <c r="E4667" i="1" s="1"/>
  <c r="C4666" i="1"/>
  <c r="E4666" i="1" s="1"/>
  <c r="C4665" i="1"/>
  <c r="E4665" i="1" s="1"/>
  <c r="C4664" i="1"/>
  <c r="E4664" i="1" s="1"/>
  <c r="C4663" i="1"/>
  <c r="E4663" i="1" s="1"/>
  <c r="C4662" i="1"/>
  <c r="E4662" i="1" s="1"/>
  <c r="C4661" i="1"/>
  <c r="E4661" i="1" s="1"/>
  <c r="C4660" i="1"/>
  <c r="E4660" i="1" s="1"/>
  <c r="C4659" i="1"/>
  <c r="E4659" i="1" s="1"/>
  <c r="C4658" i="1"/>
  <c r="E4658" i="1" s="1"/>
  <c r="C4657" i="1"/>
  <c r="E4657" i="1" s="1"/>
  <c r="C4656" i="1"/>
  <c r="E4656" i="1" s="1"/>
  <c r="C4655" i="1"/>
  <c r="E4655" i="1" s="1"/>
  <c r="C4654" i="1"/>
  <c r="E4654" i="1" s="1"/>
  <c r="C4653" i="1"/>
  <c r="E4653" i="1" s="1"/>
  <c r="C4652" i="1"/>
  <c r="E4652" i="1" s="1"/>
  <c r="C4651" i="1"/>
  <c r="E4651" i="1" s="1"/>
  <c r="C4650" i="1"/>
  <c r="E4650" i="1" s="1"/>
  <c r="C4649" i="1"/>
  <c r="E4649" i="1" s="1"/>
  <c r="C4648" i="1"/>
  <c r="E4648" i="1" s="1"/>
  <c r="C4647" i="1"/>
  <c r="E4647" i="1" s="1"/>
  <c r="C4646" i="1"/>
  <c r="E4646" i="1" s="1"/>
  <c r="C4645" i="1"/>
  <c r="E4645" i="1" s="1"/>
  <c r="C4644" i="1"/>
  <c r="E4644" i="1" s="1"/>
  <c r="C4643" i="1"/>
  <c r="E4643" i="1" s="1"/>
  <c r="C4642" i="1"/>
  <c r="E4642" i="1" s="1"/>
  <c r="C4641" i="1"/>
  <c r="E4641" i="1" s="1"/>
  <c r="C4640" i="1"/>
  <c r="E4640" i="1" s="1"/>
  <c r="C4639" i="1"/>
  <c r="E4639" i="1" s="1"/>
  <c r="C3717" i="1"/>
  <c r="E3717" i="1" s="1"/>
  <c r="C3483" i="1"/>
  <c r="E3483" i="1" s="1"/>
  <c r="C3482" i="1"/>
  <c r="E3482" i="1" s="1"/>
  <c r="C3029" i="1"/>
  <c r="E3029" i="1" s="1"/>
  <c r="C3028" i="1"/>
  <c r="E3028" i="1" s="1"/>
  <c r="C3027" i="1"/>
  <c r="E3027" i="1" s="1"/>
  <c r="C3026" i="1"/>
  <c r="E3026" i="1" s="1"/>
  <c r="C3025" i="1"/>
  <c r="E3025" i="1" s="1"/>
  <c r="C2681" i="1"/>
  <c r="E2681" i="1" s="1"/>
  <c r="C2680" i="1"/>
  <c r="E2680" i="1" s="1"/>
  <c r="C2679" i="1"/>
  <c r="E2679" i="1" s="1"/>
  <c r="C2678" i="1"/>
  <c r="E2678" i="1" s="1"/>
  <c r="C2677" i="1"/>
  <c r="E2677" i="1" s="1"/>
  <c r="C2676" i="1"/>
  <c r="E2676" i="1" s="1"/>
  <c r="C2675" i="1"/>
  <c r="E2675" i="1" s="1"/>
  <c r="C2674" i="1"/>
  <c r="E2674" i="1" s="1"/>
  <c r="C2673" i="1"/>
  <c r="E2673" i="1" s="1"/>
  <c r="C2672" i="1"/>
  <c r="E2672" i="1" s="1"/>
  <c r="C2273" i="1"/>
  <c r="E2273" i="1" s="1"/>
  <c r="C2272" i="1"/>
  <c r="E2272" i="1" s="1"/>
  <c r="C2271" i="1"/>
  <c r="E2271" i="1" s="1"/>
  <c r="C2270" i="1"/>
  <c r="E2270" i="1" s="1"/>
  <c r="C2269" i="1"/>
  <c r="E2269" i="1" s="1"/>
  <c r="C2268" i="1"/>
  <c r="E2268" i="1" s="1"/>
  <c r="C2267" i="1"/>
  <c r="E2267" i="1" s="1"/>
  <c r="C2266" i="1"/>
  <c r="E2266" i="1" s="1"/>
  <c r="C2265" i="1"/>
  <c r="E2265" i="1" s="1"/>
  <c r="C2264" i="1"/>
  <c r="E2264" i="1" s="1"/>
  <c r="C2263" i="1"/>
  <c r="E2263" i="1" s="1"/>
  <c r="C2262" i="1"/>
  <c r="E2262" i="1" s="1"/>
  <c r="C2261" i="1"/>
  <c r="E2261" i="1" s="1"/>
  <c r="C2260" i="1"/>
  <c r="E2260" i="1" s="1"/>
  <c r="C2259" i="1"/>
  <c r="E2259" i="1" s="1"/>
  <c r="C2258" i="1"/>
  <c r="E2258" i="1" s="1"/>
  <c r="C2257" i="1"/>
  <c r="E2257" i="1" s="1"/>
  <c r="C2256" i="1"/>
  <c r="E2256" i="1" s="1"/>
  <c r="C2255" i="1"/>
  <c r="E2255" i="1" s="1"/>
  <c r="C2254" i="1"/>
  <c r="E2254" i="1" s="1"/>
  <c r="C2253" i="1"/>
  <c r="E2253" i="1" s="1"/>
  <c r="C2252" i="1"/>
  <c r="E2252" i="1" s="1"/>
  <c r="C1774" i="1"/>
  <c r="E1774" i="1" s="1"/>
  <c r="C1773" i="1"/>
  <c r="E1773" i="1" s="1"/>
  <c r="C1772" i="1"/>
  <c r="E1772" i="1" s="1"/>
  <c r="C1771" i="1"/>
  <c r="E1771" i="1" s="1"/>
  <c r="C1770" i="1"/>
  <c r="E1770" i="1" s="1"/>
  <c r="C1769" i="1"/>
  <c r="E1769" i="1" s="1"/>
  <c r="C1768" i="1"/>
  <c r="E1768" i="1" s="1"/>
  <c r="C1767" i="1"/>
  <c r="E1767" i="1" s="1"/>
  <c r="C1766" i="1"/>
  <c r="E1766" i="1" s="1"/>
  <c r="C1765" i="1"/>
  <c r="E1765" i="1" s="1"/>
  <c r="C378" i="1"/>
  <c r="E378" i="1" s="1"/>
  <c r="C377" i="1"/>
  <c r="E377" i="1" s="1"/>
  <c r="C376" i="1"/>
  <c r="E376" i="1" s="1"/>
  <c r="C375" i="1"/>
  <c r="E375" i="1" s="1"/>
  <c r="C374" i="1"/>
  <c r="E374" i="1" s="1"/>
  <c r="C4638" i="1"/>
  <c r="E4638" i="1" s="1"/>
  <c r="C4637" i="1"/>
  <c r="E4637" i="1" s="1"/>
  <c r="C4636" i="1"/>
  <c r="E4636" i="1" s="1"/>
  <c r="C4635" i="1"/>
  <c r="E4635" i="1" s="1"/>
  <c r="C4634" i="1"/>
  <c r="E4634" i="1" s="1"/>
  <c r="C4633" i="1"/>
  <c r="E4633" i="1" s="1"/>
  <c r="C4632" i="1"/>
  <c r="E4632" i="1" s="1"/>
  <c r="C4631" i="1"/>
  <c r="E4631" i="1" s="1"/>
  <c r="C4630" i="1"/>
  <c r="E4630" i="1" s="1"/>
  <c r="C4629" i="1"/>
  <c r="E4629" i="1" s="1"/>
  <c r="C4628" i="1"/>
  <c r="E4628" i="1" s="1"/>
  <c r="C4627" i="1"/>
  <c r="E4627" i="1" s="1"/>
  <c r="C4626" i="1"/>
  <c r="E4626" i="1" s="1"/>
  <c r="C4625" i="1"/>
  <c r="E4625" i="1" s="1"/>
  <c r="C4624" i="1"/>
  <c r="E4624" i="1" s="1"/>
  <c r="C4623" i="1"/>
  <c r="E4623" i="1" s="1"/>
  <c r="C4622" i="1"/>
  <c r="E4622" i="1" s="1"/>
  <c r="C4621" i="1"/>
  <c r="E4621" i="1" s="1"/>
  <c r="C4620" i="1"/>
  <c r="E4620" i="1" s="1"/>
  <c r="C4619" i="1"/>
  <c r="E4619" i="1" s="1"/>
  <c r="C4618" i="1"/>
  <c r="E4618" i="1" s="1"/>
  <c r="C4617" i="1"/>
  <c r="E4617" i="1" s="1"/>
  <c r="C4616" i="1"/>
  <c r="E4616" i="1" s="1"/>
  <c r="C4615" i="1"/>
  <c r="E4615" i="1" s="1"/>
  <c r="C4614" i="1"/>
  <c r="E4614" i="1" s="1"/>
  <c r="C4613" i="1"/>
  <c r="E4613" i="1" s="1"/>
  <c r="C4612" i="1"/>
  <c r="E4612" i="1" s="1"/>
  <c r="C4611" i="1"/>
  <c r="E4611" i="1" s="1"/>
  <c r="C4610" i="1"/>
  <c r="E4610" i="1" s="1"/>
  <c r="C4609" i="1"/>
  <c r="E4609" i="1" s="1"/>
  <c r="C919" i="1"/>
  <c r="E919" i="1" s="1"/>
  <c r="C918" i="1"/>
  <c r="E918" i="1" s="1"/>
  <c r="C917" i="1"/>
  <c r="E917" i="1" s="1"/>
  <c r="C916" i="1"/>
  <c r="E916" i="1" s="1"/>
  <c r="C373" i="1"/>
  <c r="E373" i="1" s="1"/>
  <c r="C4608" i="1"/>
  <c r="E4608" i="1" s="1"/>
  <c r="C4607" i="1"/>
  <c r="E4607" i="1" s="1"/>
  <c r="C3716" i="1"/>
  <c r="E3716" i="1" s="1"/>
  <c r="C3679" i="1"/>
  <c r="E3679" i="1" s="1"/>
  <c r="C3678" i="1"/>
  <c r="E3678" i="1" s="1"/>
  <c r="C3677" i="1"/>
  <c r="E3677" i="1" s="1"/>
  <c r="C3676" i="1"/>
  <c r="E3676" i="1" s="1"/>
  <c r="C3660" i="1"/>
  <c r="E3660" i="1" s="1"/>
  <c r="C3603" i="1"/>
  <c r="E3603" i="1" s="1"/>
  <c r="C3481" i="1"/>
  <c r="E3481" i="1" s="1"/>
  <c r="C3480" i="1"/>
  <c r="E3480" i="1" s="1"/>
  <c r="C3479" i="1"/>
  <c r="E3479" i="1" s="1"/>
  <c r="C3478" i="1"/>
  <c r="E3478" i="1" s="1"/>
  <c r="C3477" i="1"/>
  <c r="E3477" i="1" s="1"/>
  <c r="C3024" i="1"/>
  <c r="E3024" i="1" s="1"/>
  <c r="C3023" i="1"/>
  <c r="E3023" i="1" s="1"/>
  <c r="C3022" i="1"/>
  <c r="E3022" i="1" s="1"/>
  <c r="C3021" i="1"/>
  <c r="E3021" i="1" s="1"/>
  <c r="C3020" i="1"/>
  <c r="E3020" i="1" s="1"/>
  <c r="C2671" i="1"/>
  <c r="E2671" i="1" s="1"/>
  <c r="C2670" i="1"/>
  <c r="E2670" i="1" s="1"/>
  <c r="C2669" i="1"/>
  <c r="E2669" i="1" s="1"/>
  <c r="C2668" i="1"/>
  <c r="E2668" i="1" s="1"/>
  <c r="C2667" i="1"/>
  <c r="E2667" i="1" s="1"/>
  <c r="C2666" i="1"/>
  <c r="E2666" i="1" s="1"/>
  <c r="C2251" i="1"/>
  <c r="E2251" i="1" s="1"/>
  <c r="C2250" i="1"/>
  <c r="E2250" i="1" s="1"/>
  <c r="C2249" i="1"/>
  <c r="E2249" i="1" s="1"/>
  <c r="C2248" i="1"/>
  <c r="E2248" i="1" s="1"/>
  <c r="C2247" i="1"/>
  <c r="E2247" i="1" s="1"/>
  <c r="C1764" i="1"/>
  <c r="E1764" i="1" s="1"/>
  <c r="C1763" i="1"/>
  <c r="E1763" i="1" s="1"/>
  <c r="C1762" i="1"/>
  <c r="E1762" i="1" s="1"/>
  <c r="C1761" i="1"/>
  <c r="E1761" i="1" s="1"/>
  <c r="C1760" i="1"/>
  <c r="E1760" i="1" s="1"/>
  <c r="C1759" i="1"/>
  <c r="E1759" i="1" s="1"/>
  <c r="C1758" i="1"/>
  <c r="E1758" i="1" s="1"/>
  <c r="C1757" i="1"/>
  <c r="E1757" i="1" s="1"/>
  <c r="C1756" i="1"/>
  <c r="E1756" i="1" s="1"/>
  <c r="C1755" i="1"/>
  <c r="E1755" i="1" s="1"/>
  <c r="C1754" i="1"/>
  <c r="E1754" i="1" s="1"/>
  <c r="C1753" i="1"/>
  <c r="E1753" i="1" s="1"/>
  <c r="C1752" i="1"/>
  <c r="E1752" i="1" s="1"/>
  <c r="C915" i="1"/>
  <c r="E915" i="1" s="1"/>
  <c r="C914" i="1"/>
  <c r="E914" i="1" s="1"/>
  <c r="C913" i="1"/>
  <c r="E913" i="1" s="1"/>
  <c r="C912" i="1"/>
  <c r="E912" i="1" s="1"/>
  <c r="C911" i="1"/>
  <c r="E911" i="1" s="1"/>
  <c r="C910" i="1"/>
  <c r="E910" i="1" s="1"/>
  <c r="C909" i="1"/>
  <c r="E909" i="1" s="1"/>
  <c r="C908" i="1"/>
  <c r="E908" i="1" s="1"/>
  <c r="C907" i="1"/>
  <c r="E907" i="1" s="1"/>
  <c r="C372" i="1"/>
  <c r="E372" i="1" s="1"/>
  <c r="C371" i="1"/>
  <c r="E371" i="1" s="1"/>
  <c r="C370" i="1"/>
  <c r="E370" i="1" s="1"/>
  <c r="C369" i="1"/>
  <c r="E369" i="1" s="1"/>
  <c r="C368" i="1"/>
  <c r="E368" i="1" s="1"/>
  <c r="C4606" i="1"/>
  <c r="E4606" i="1" s="1"/>
  <c r="C4605" i="1"/>
  <c r="E4605" i="1" s="1"/>
  <c r="C4604" i="1"/>
  <c r="E4604" i="1" s="1"/>
  <c r="C4603" i="1"/>
  <c r="E4603" i="1" s="1"/>
  <c r="C4602" i="1"/>
  <c r="E4602" i="1" s="1"/>
  <c r="C4601" i="1"/>
  <c r="E4601" i="1" s="1"/>
  <c r="C4600" i="1"/>
  <c r="E4600" i="1" s="1"/>
  <c r="C4599" i="1"/>
  <c r="E4599" i="1" s="1"/>
  <c r="C4598" i="1"/>
  <c r="E4598" i="1" s="1"/>
  <c r="C4597" i="1"/>
  <c r="E4597" i="1" s="1"/>
  <c r="C4596" i="1"/>
  <c r="E4596" i="1" s="1"/>
  <c r="C4595" i="1"/>
  <c r="E4595" i="1" s="1"/>
  <c r="C4594" i="1"/>
  <c r="E4594" i="1" s="1"/>
  <c r="C4593" i="1"/>
  <c r="E4593" i="1" s="1"/>
  <c r="C4592" i="1"/>
  <c r="E4592" i="1" s="1"/>
  <c r="C4591" i="1"/>
  <c r="E4591" i="1" s="1"/>
  <c r="C4590" i="1"/>
  <c r="E4590" i="1" s="1"/>
  <c r="C4589" i="1"/>
  <c r="E4589" i="1" s="1"/>
  <c r="C4588" i="1"/>
  <c r="E4588" i="1" s="1"/>
  <c r="C4587" i="1"/>
  <c r="E4587" i="1" s="1"/>
  <c r="C4586" i="1"/>
  <c r="E4586" i="1" s="1"/>
  <c r="C4585" i="1"/>
  <c r="E4585" i="1" s="1"/>
  <c r="C4584" i="1"/>
  <c r="E4584" i="1" s="1"/>
  <c r="C4583" i="1"/>
  <c r="E4583" i="1" s="1"/>
  <c r="C4582" i="1"/>
  <c r="E4582" i="1" s="1"/>
  <c r="C4581" i="1"/>
  <c r="E4581" i="1" s="1"/>
  <c r="C4580" i="1"/>
  <c r="E4580" i="1" s="1"/>
  <c r="C4579" i="1"/>
  <c r="E4579" i="1" s="1"/>
  <c r="C4578" i="1"/>
  <c r="E4578" i="1" s="1"/>
  <c r="C4577" i="1"/>
  <c r="E4577" i="1" s="1"/>
  <c r="C3675" i="1"/>
  <c r="E3675" i="1" s="1"/>
  <c r="C3476" i="1"/>
  <c r="E3476" i="1" s="1"/>
  <c r="C3475" i="1"/>
  <c r="E3475" i="1" s="1"/>
  <c r="C3474" i="1"/>
  <c r="E3474" i="1" s="1"/>
  <c r="C3473" i="1"/>
  <c r="E3473" i="1" s="1"/>
  <c r="C2665" i="1"/>
  <c r="E2665" i="1" s="1"/>
  <c r="C2664" i="1"/>
  <c r="E2664" i="1" s="1"/>
  <c r="C2663" i="1"/>
  <c r="E2663" i="1" s="1"/>
  <c r="C2662" i="1"/>
  <c r="E2662" i="1" s="1"/>
  <c r="C2661" i="1"/>
  <c r="E2661" i="1" s="1"/>
  <c r="C2660" i="1"/>
  <c r="E2660" i="1" s="1"/>
  <c r="C2246" i="1"/>
  <c r="E2246" i="1" s="1"/>
  <c r="C2245" i="1"/>
  <c r="E2245" i="1" s="1"/>
  <c r="C2244" i="1"/>
  <c r="E2244" i="1" s="1"/>
  <c r="C2243" i="1"/>
  <c r="E2243" i="1" s="1"/>
  <c r="C2242" i="1"/>
  <c r="E2242" i="1" s="1"/>
  <c r="C2241" i="1"/>
  <c r="E2241" i="1" s="1"/>
  <c r="C1751" i="1"/>
  <c r="E1751" i="1" s="1"/>
  <c r="C1750" i="1"/>
  <c r="E1750" i="1" s="1"/>
  <c r="C1749" i="1"/>
  <c r="E1749" i="1" s="1"/>
  <c r="C1748" i="1"/>
  <c r="E1748" i="1" s="1"/>
  <c r="C1747" i="1"/>
  <c r="E1747" i="1" s="1"/>
  <c r="C1746" i="1"/>
  <c r="E1746" i="1" s="1"/>
  <c r="C1745" i="1"/>
  <c r="E1745" i="1" s="1"/>
  <c r="C1744" i="1"/>
  <c r="E1744" i="1" s="1"/>
  <c r="C1743" i="1"/>
  <c r="E1743" i="1" s="1"/>
  <c r="C1742" i="1"/>
  <c r="E1742" i="1" s="1"/>
  <c r="C1741" i="1"/>
  <c r="E1741" i="1" s="1"/>
  <c r="C906" i="1"/>
  <c r="E906" i="1" s="1"/>
  <c r="C905" i="1"/>
  <c r="E905" i="1" s="1"/>
  <c r="C904" i="1"/>
  <c r="E904" i="1" s="1"/>
  <c r="C903" i="1"/>
  <c r="E903" i="1" s="1"/>
  <c r="C902" i="1"/>
  <c r="E902" i="1" s="1"/>
  <c r="C901" i="1"/>
  <c r="E901" i="1" s="1"/>
  <c r="C900" i="1"/>
  <c r="E900" i="1" s="1"/>
  <c r="C899" i="1"/>
  <c r="E899" i="1" s="1"/>
  <c r="C898" i="1"/>
  <c r="E898" i="1" s="1"/>
  <c r="C367" i="1"/>
  <c r="E367" i="1" s="1"/>
  <c r="C366" i="1"/>
  <c r="E366" i="1" s="1"/>
  <c r="C365" i="1"/>
  <c r="E365" i="1" s="1"/>
  <c r="C364" i="1"/>
  <c r="E364" i="1" s="1"/>
  <c r="C363" i="1"/>
  <c r="E363" i="1" s="1"/>
  <c r="C4576" i="1"/>
  <c r="E4576" i="1" s="1"/>
  <c r="C4575" i="1"/>
  <c r="E4575" i="1" s="1"/>
  <c r="C4574" i="1"/>
  <c r="E4574" i="1" s="1"/>
  <c r="C4573" i="1"/>
  <c r="E4573" i="1" s="1"/>
  <c r="C4572" i="1"/>
  <c r="E4572" i="1" s="1"/>
  <c r="C4571" i="1"/>
  <c r="E4571" i="1" s="1"/>
  <c r="C4570" i="1"/>
  <c r="E4570" i="1" s="1"/>
  <c r="C4569" i="1"/>
  <c r="E4569" i="1" s="1"/>
  <c r="C4568" i="1"/>
  <c r="E4568" i="1" s="1"/>
  <c r="C4567" i="1"/>
  <c r="E4567" i="1" s="1"/>
  <c r="C4566" i="1"/>
  <c r="E4566" i="1" s="1"/>
  <c r="C4565" i="1"/>
  <c r="E4565" i="1" s="1"/>
  <c r="C4564" i="1"/>
  <c r="E4564" i="1" s="1"/>
  <c r="C4563" i="1"/>
  <c r="E4563" i="1" s="1"/>
  <c r="C4562" i="1"/>
  <c r="E4562" i="1" s="1"/>
  <c r="C4561" i="1"/>
  <c r="E4561" i="1" s="1"/>
  <c r="C4560" i="1"/>
  <c r="E4560" i="1" s="1"/>
  <c r="C4559" i="1"/>
  <c r="E4559" i="1" s="1"/>
  <c r="C4558" i="1"/>
  <c r="E4558" i="1" s="1"/>
  <c r="C4557" i="1"/>
  <c r="E4557" i="1" s="1"/>
  <c r="C4556" i="1"/>
  <c r="E4556" i="1" s="1"/>
  <c r="C4555" i="1"/>
  <c r="E4555" i="1" s="1"/>
  <c r="C4554" i="1"/>
  <c r="E4554" i="1" s="1"/>
  <c r="C4553" i="1"/>
  <c r="E4553" i="1" s="1"/>
  <c r="C4552" i="1"/>
  <c r="E4552" i="1" s="1"/>
  <c r="C4551" i="1"/>
  <c r="E4551" i="1" s="1"/>
  <c r="C4550" i="1"/>
  <c r="E4550" i="1" s="1"/>
  <c r="C4549" i="1"/>
  <c r="E4549" i="1" s="1"/>
  <c r="C4548" i="1"/>
  <c r="E4548" i="1" s="1"/>
  <c r="C4547" i="1"/>
  <c r="E4547" i="1" s="1"/>
  <c r="C4546" i="1"/>
  <c r="E4546" i="1" s="1"/>
  <c r="C4545" i="1"/>
  <c r="E4545" i="1" s="1"/>
  <c r="C4544" i="1"/>
  <c r="E4544" i="1" s="1"/>
  <c r="C4543" i="1"/>
  <c r="E4543" i="1" s="1"/>
  <c r="C4542" i="1"/>
  <c r="E4542" i="1" s="1"/>
  <c r="C4541" i="1"/>
  <c r="E4541" i="1" s="1"/>
  <c r="C4540" i="1"/>
  <c r="E4540" i="1" s="1"/>
  <c r="C4539" i="1"/>
  <c r="E4539" i="1" s="1"/>
  <c r="C4538" i="1"/>
  <c r="E4538" i="1" s="1"/>
  <c r="C4537" i="1"/>
  <c r="E4537" i="1" s="1"/>
  <c r="C4536" i="1"/>
  <c r="E4536" i="1" s="1"/>
  <c r="C4535" i="1"/>
  <c r="E4535" i="1" s="1"/>
  <c r="C4534" i="1"/>
  <c r="E4534" i="1" s="1"/>
  <c r="C4533" i="1"/>
  <c r="E4533" i="1" s="1"/>
  <c r="C4532" i="1"/>
  <c r="E4532" i="1" s="1"/>
  <c r="C4531" i="1"/>
  <c r="E4531" i="1" s="1"/>
  <c r="C4530" i="1"/>
  <c r="E4530" i="1" s="1"/>
  <c r="C4529" i="1"/>
  <c r="E4529" i="1" s="1"/>
  <c r="C4528" i="1"/>
  <c r="E4528" i="1" s="1"/>
  <c r="C4527" i="1"/>
  <c r="E4527" i="1" s="1"/>
  <c r="C2659" i="1"/>
  <c r="E2659" i="1" s="1"/>
  <c r="C2658" i="1"/>
  <c r="E2658" i="1" s="1"/>
  <c r="C2657" i="1"/>
  <c r="E2657" i="1" s="1"/>
  <c r="C2656" i="1"/>
  <c r="E2656" i="1" s="1"/>
  <c r="C2655" i="1"/>
  <c r="E2655" i="1" s="1"/>
  <c r="C2654" i="1"/>
  <c r="E2654" i="1" s="1"/>
  <c r="C897" i="1"/>
  <c r="E897" i="1" s="1"/>
  <c r="C896" i="1"/>
  <c r="E896" i="1" s="1"/>
  <c r="C895" i="1"/>
  <c r="E895" i="1" s="1"/>
  <c r="C894" i="1"/>
  <c r="E894" i="1" s="1"/>
  <c r="C893" i="1"/>
  <c r="E893" i="1" s="1"/>
  <c r="C892" i="1"/>
  <c r="E892" i="1" s="1"/>
  <c r="C891" i="1"/>
  <c r="E891" i="1" s="1"/>
  <c r="C890" i="1"/>
  <c r="E890" i="1" s="1"/>
  <c r="C889" i="1"/>
  <c r="E889" i="1" s="1"/>
  <c r="C888" i="1"/>
  <c r="E888" i="1" s="1"/>
  <c r="C362" i="1"/>
  <c r="E362" i="1" s="1"/>
  <c r="C361" i="1"/>
  <c r="E361" i="1" s="1"/>
  <c r="C360" i="1"/>
  <c r="E360" i="1" s="1"/>
  <c r="C359" i="1"/>
  <c r="E359" i="1" s="1"/>
  <c r="C358" i="1"/>
  <c r="E358" i="1" s="1"/>
  <c r="C4526" i="1"/>
  <c r="E4526" i="1" s="1"/>
  <c r="C4525" i="1"/>
  <c r="E4525" i="1" s="1"/>
  <c r="C4524" i="1"/>
  <c r="E4524" i="1" s="1"/>
  <c r="C4523" i="1"/>
  <c r="E4523" i="1" s="1"/>
  <c r="C4522" i="1"/>
  <c r="E4522" i="1" s="1"/>
  <c r="C4521" i="1"/>
  <c r="E4521" i="1" s="1"/>
  <c r="C4520" i="1"/>
  <c r="E4520" i="1" s="1"/>
  <c r="C4519" i="1"/>
  <c r="E4519" i="1" s="1"/>
  <c r="C4518" i="1"/>
  <c r="E4518" i="1" s="1"/>
  <c r="C4517" i="1"/>
  <c r="E4517" i="1" s="1"/>
  <c r="C4516" i="1"/>
  <c r="E4516" i="1" s="1"/>
  <c r="C3472" i="1"/>
  <c r="E3472" i="1" s="1"/>
  <c r="C3019" i="1"/>
  <c r="E3019" i="1" s="1"/>
  <c r="C2653" i="1"/>
  <c r="E2653" i="1" s="1"/>
  <c r="C2652" i="1"/>
  <c r="E2652" i="1" s="1"/>
  <c r="C2651" i="1"/>
  <c r="E2651" i="1" s="1"/>
  <c r="C2240" i="1"/>
  <c r="E2240" i="1" s="1"/>
  <c r="C2239" i="1"/>
  <c r="E2239" i="1" s="1"/>
  <c r="C2238" i="1"/>
  <c r="E2238" i="1" s="1"/>
  <c r="C2237" i="1"/>
  <c r="E2237" i="1" s="1"/>
  <c r="C1375" i="1"/>
  <c r="E1375" i="1" s="1"/>
  <c r="C1374" i="1"/>
  <c r="E1374" i="1" s="1"/>
  <c r="C1373" i="1"/>
  <c r="E1373" i="1" s="1"/>
  <c r="C1372" i="1"/>
  <c r="E1372" i="1" s="1"/>
  <c r="C1371" i="1"/>
  <c r="E1371" i="1" s="1"/>
  <c r="C1370" i="1"/>
  <c r="E1370" i="1" s="1"/>
  <c r="C1369" i="1"/>
  <c r="E1369" i="1" s="1"/>
  <c r="C1368" i="1"/>
  <c r="E1368" i="1" s="1"/>
  <c r="C1367" i="1"/>
  <c r="E1367" i="1" s="1"/>
  <c r="C1366" i="1"/>
  <c r="E1366" i="1" s="1"/>
  <c r="C887" i="1"/>
  <c r="E887" i="1" s="1"/>
  <c r="C886" i="1"/>
  <c r="E886" i="1" s="1"/>
  <c r="C885" i="1"/>
  <c r="E885" i="1" s="1"/>
  <c r="C884" i="1"/>
  <c r="E884" i="1" s="1"/>
  <c r="C883" i="1"/>
  <c r="E883" i="1" s="1"/>
  <c r="C357" i="1"/>
  <c r="E357" i="1" s="1"/>
  <c r="C356" i="1"/>
  <c r="E356" i="1" s="1"/>
  <c r="C355" i="1"/>
  <c r="E355" i="1" s="1"/>
  <c r="C354" i="1"/>
  <c r="E354" i="1" s="1"/>
  <c r="C353" i="1"/>
  <c r="E353" i="1" s="1"/>
  <c r="C4515" i="1"/>
  <c r="E4515" i="1" s="1"/>
  <c r="C4514" i="1"/>
  <c r="E4514" i="1" s="1"/>
  <c r="C4513" i="1"/>
  <c r="E4513" i="1" s="1"/>
  <c r="C4512" i="1"/>
  <c r="E4512" i="1" s="1"/>
  <c r="C4511" i="1"/>
  <c r="E4511" i="1" s="1"/>
  <c r="C3489" i="1"/>
  <c r="E3489" i="1" s="1"/>
  <c r="C3488" i="1"/>
  <c r="E3488" i="1" s="1"/>
  <c r="C3487" i="1"/>
  <c r="E3487" i="1" s="1"/>
  <c r="C3486" i="1"/>
  <c r="E3486" i="1" s="1"/>
  <c r="C3485" i="1"/>
  <c r="E3485" i="1" s="1"/>
  <c r="C3035" i="1"/>
  <c r="E3035" i="1" s="1"/>
  <c r="C3034" i="1"/>
  <c r="E3034" i="1" s="1"/>
  <c r="C3033" i="1"/>
  <c r="E3033" i="1" s="1"/>
  <c r="C3032" i="1"/>
  <c r="E3032" i="1" s="1"/>
  <c r="C3031" i="1"/>
  <c r="E3031" i="1" s="1"/>
  <c r="C3030" i="1"/>
  <c r="E3030" i="1" s="1"/>
  <c r="C2691" i="1"/>
  <c r="E2691" i="1" s="1"/>
  <c r="C2690" i="1"/>
  <c r="E2690" i="1" s="1"/>
  <c r="C2689" i="1"/>
  <c r="E2689" i="1" s="1"/>
  <c r="C2688" i="1"/>
  <c r="E2688" i="1" s="1"/>
  <c r="C2687" i="1"/>
  <c r="E2687" i="1" s="1"/>
  <c r="C2285" i="1"/>
  <c r="E2285" i="1" s="1"/>
  <c r="C2284" i="1"/>
  <c r="E2284" i="1" s="1"/>
  <c r="C2283" i="1"/>
  <c r="E2283" i="1" s="1"/>
  <c r="C2282" i="1"/>
  <c r="E2282" i="1" s="1"/>
  <c r="C2281" i="1"/>
  <c r="E2281" i="1" s="1"/>
  <c r="C2280" i="1"/>
  <c r="E2280" i="1" s="1"/>
  <c r="C2279" i="1"/>
  <c r="E2279" i="1" s="1"/>
  <c r="C1799" i="1"/>
  <c r="E1799" i="1" s="1"/>
  <c r="C1798" i="1"/>
  <c r="E1798" i="1" s="1"/>
  <c r="C1797" i="1"/>
  <c r="E1797" i="1" s="1"/>
  <c r="C1796" i="1"/>
  <c r="E1796" i="1" s="1"/>
  <c r="C1795" i="1"/>
  <c r="E1795" i="1" s="1"/>
  <c r="C1794" i="1"/>
  <c r="E1794" i="1" s="1"/>
  <c r="C1793" i="1"/>
  <c r="E1793" i="1" s="1"/>
  <c r="C1792" i="1"/>
  <c r="E1792" i="1" s="1"/>
  <c r="C1791" i="1"/>
  <c r="E1791" i="1" s="1"/>
  <c r="C1790" i="1"/>
  <c r="E1790" i="1" s="1"/>
  <c r="C1789" i="1"/>
  <c r="E1789" i="1" s="1"/>
  <c r="C1788" i="1"/>
  <c r="E1788" i="1" s="1"/>
  <c r="C1787" i="1"/>
  <c r="E1787" i="1" s="1"/>
  <c r="C1786" i="1"/>
  <c r="E1786" i="1" s="1"/>
  <c r="C1785" i="1"/>
  <c r="E1785" i="1" s="1"/>
  <c r="C1013" i="1"/>
  <c r="E1013" i="1" s="1"/>
  <c r="C1012" i="1"/>
  <c r="E1012" i="1" s="1"/>
  <c r="C1011" i="1"/>
  <c r="E1011" i="1" s="1"/>
  <c r="C1010" i="1"/>
  <c r="E1010" i="1" s="1"/>
  <c r="C1009" i="1"/>
  <c r="E1009" i="1" s="1"/>
  <c r="C1008" i="1"/>
  <c r="E1008" i="1" s="1"/>
  <c r="C1007" i="1"/>
  <c r="E1007" i="1" s="1"/>
  <c r="C1006" i="1"/>
  <c r="E1006" i="1" s="1"/>
  <c r="C1005" i="1"/>
  <c r="E1005" i="1" s="1"/>
  <c r="C1004" i="1"/>
  <c r="E1004" i="1" s="1"/>
  <c r="C422" i="1"/>
  <c r="E422" i="1" s="1"/>
  <c r="C421" i="1"/>
  <c r="E421" i="1" s="1"/>
  <c r="C420" i="1"/>
  <c r="E420" i="1" s="1"/>
  <c r="C419" i="1"/>
  <c r="E419" i="1" s="1"/>
  <c r="C418" i="1"/>
  <c r="E418" i="1" s="1"/>
  <c r="C4691" i="1"/>
  <c r="E4691" i="1" s="1"/>
  <c r="C4690" i="1"/>
  <c r="E4690" i="1" s="1"/>
  <c r="C4689" i="1"/>
  <c r="E4689" i="1" s="1"/>
  <c r="C4688" i="1"/>
  <c r="E4688" i="1" s="1"/>
  <c r="C4687" i="1"/>
  <c r="E4687" i="1" s="1"/>
  <c r="C4686" i="1"/>
  <c r="E4686" i="1" s="1"/>
  <c r="C4685" i="1"/>
  <c r="E4685" i="1" s="1"/>
  <c r="C4684" i="1"/>
  <c r="E4684" i="1" s="1"/>
  <c r="C4683" i="1"/>
  <c r="E4683" i="1" s="1"/>
  <c r="C4682" i="1"/>
  <c r="E4682" i="1" s="1"/>
  <c r="C4681" i="1"/>
  <c r="E4681" i="1" s="1"/>
  <c r="C4680" i="1"/>
  <c r="E4680" i="1" s="1"/>
  <c r="C4679" i="1"/>
  <c r="E4679" i="1" s="1"/>
  <c r="C4678" i="1"/>
  <c r="E4678" i="1" s="1"/>
  <c r="C4677" i="1"/>
  <c r="E4677" i="1" s="1"/>
  <c r="C4676" i="1"/>
  <c r="E4676" i="1" s="1"/>
  <c r="C4675" i="1"/>
  <c r="E4675" i="1" s="1"/>
  <c r="C4674" i="1"/>
  <c r="E4674" i="1" s="1"/>
  <c r="C4673" i="1"/>
  <c r="E4673" i="1" s="1"/>
  <c r="C4672" i="1"/>
  <c r="E4672" i="1" s="1"/>
  <c r="C1003" i="1"/>
  <c r="E1003" i="1" s="1"/>
  <c r="C1002" i="1"/>
  <c r="E1002" i="1" s="1"/>
  <c r="C1001" i="1"/>
  <c r="E1001" i="1" s="1"/>
  <c r="C1000" i="1"/>
  <c r="E1000" i="1" s="1"/>
  <c r="C999" i="1"/>
  <c r="E999" i="1" s="1"/>
  <c r="C998" i="1"/>
  <c r="E998" i="1" s="1"/>
  <c r="C997" i="1"/>
  <c r="E997" i="1" s="1"/>
  <c r="C996" i="1"/>
  <c r="E996" i="1" s="1"/>
  <c r="C417" i="1"/>
  <c r="E417" i="1" s="1"/>
  <c r="C416" i="1"/>
  <c r="E416" i="1" s="1"/>
  <c r="C415" i="1"/>
  <c r="E415" i="1" s="1"/>
  <c r="C414" i="1"/>
  <c r="E414" i="1" s="1"/>
  <c r="C413" i="1"/>
  <c r="E413" i="1" s="1"/>
  <c r="C412" i="1"/>
  <c r="E412" i="1" s="1"/>
  <c r="C4671" i="1"/>
  <c r="E4671" i="1" s="1"/>
  <c r="C4670" i="1"/>
  <c r="E4670" i="1" s="1"/>
  <c r="C995" i="1"/>
  <c r="E995" i="1" s="1"/>
  <c r="C994" i="1"/>
  <c r="E994" i="1" s="1"/>
  <c r="C993" i="1"/>
  <c r="E993" i="1" s="1"/>
  <c r="C992" i="1"/>
  <c r="E992" i="1" s="1"/>
  <c r="C991" i="1"/>
  <c r="E991" i="1" s="1"/>
  <c r="C990" i="1"/>
  <c r="E990" i="1" s="1"/>
  <c r="C989" i="1"/>
  <c r="E989" i="1" s="1"/>
  <c r="C988" i="1"/>
  <c r="E988" i="1" s="1"/>
  <c r="C987" i="1"/>
  <c r="E987" i="1" s="1"/>
  <c r="C986" i="1"/>
  <c r="E986" i="1" s="1"/>
  <c r="C411" i="1"/>
  <c r="E411" i="1" s="1"/>
  <c r="C410" i="1"/>
  <c r="E410" i="1" s="1"/>
  <c r="C409" i="1"/>
  <c r="E409" i="1" s="1"/>
  <c r="C408" i="1"/>
  <c r="E408" i="1" s="1"/>
  <c r="C407" i="1"/>
  <c r="E407" i="1" s="1"/>
  <c r="C985" i="1"/>
  <c r="E985" i="1" s="1"/>
  <c r="C984" i="1"/>
  <c r="E984" i="1" s="1"/>
  <c r="C983" i="1"/>
  <c r="E983" i="1" s="1"/>
  <c r="C982" i="1"/>
  <c r="E982" i="1" s="1"/>
  <c r="C981" i="1"/>
  <c r="E981" i="1" s="1"/>
  <c r="C980" i="1"/>
  <c r="E980" i="1" s="1"/>
  <c r="C979" i="1"/>
  <c r="E979" i="1" s="1"/>
  <c r="C978" i="1"/>
  <c r="E978" i="1" s="1"/>
  <c r="C977" i="1"/>
  <c r="E977" i="1" s="1"/>
  <c r="C976" i="1"/>
  <c r="E976" i="1" s="1"/>
  <c r="C975" i="1"/>
  <c r="E975" i="1" s="1"/>
  <c r="C974" i="1"/>
  <c r="E974" i="1" s="1"/>
  <c r="C973" i="1"/>
  <c r="E973" i="1" s="1"/>
  <c r="C972" i="1"/>
  <c r="E972" i="1" s="1"/>
  <c r="C971" i="1"/>
  <c r="E971" i="1" s="1"/>
  <c r="C970" i="1"/>
  <c r="E970" i="1" s="1"/>
  <c r="C969" i="1"/>
  <c r="E969" i="1" s="1"/>
  <c r="C968" i="1"/>
  <c r="E968" i="1" s="1"/>
  <c r="C967" i="1"/>
  <c r="E967" i="1" s="1"/>
  <c r="C966" i="1"/>
  <c r="E966" i="1" s="1"/>
  <c r="C406" i="1"/>
  <c r="E406" i="1" s="1"/>
  <c r="C405" i="1"/>
  <c r="E405" i="1" s="1"/>
  <c r="C404" i="1"/>
  <c r="E404" i="1" s="1"/>
  <c r="C403" i="1"/>
  <c r="E403" i="1" s="1"/>
  <c r="C402" i="1"/>
  <c r="E402" i="1" s="1"/>
  <c r="C965" i="1"/>
  <c r="E965" i="1" s="1"/>
  <c r="C964" i="1"/>
  <c r="E964" i="1" s="1"/>
  <c r="C963" i="1"/>
  <c r="E963" i="1" s="1"/>
  <c r="C962" i="1"/>
  <c r="E962" i="1" s="1"/>
  <c r="C961" i="1"/>
  <c r="E961" i="1" s="1"/>
  <c r="C960" i="1"/>
  <c r="E960" i="1" s="1"/>
  <c r="C959" i="1"/>
  <c r="E959" i="1" s="1"/>
  <c r="C958" i="1"/>
  <c r="E958" i="1" s="1"/>
  <c r="C957" i="1"/>
  <c r="E957" i="1" s="1"/>
  <c r="C956" i="1"/>
  <c r="E956" i="1" s="1"/>
  <c r="C401" i="1"/>
  <c r="E401" i="1" s="1"/>
  <c r="C400" i="1"/>
  <c r="E400" i="1" s="1"/>
  <c r="C399" i="1"/>
  <c r="E399" i="1" s="1"/>
  <c r="C398" i="1"/>
  <c r="E398" i="1" s="1"/>
  <c r="C397" i="1"/>
  <c r="E397" i="1" s="1"/>
  <c r="C955" i="1"/>
  <c r="E955" i="1" s="1"/>
  <c r="C954" i="1"/>
  <c r="E954" i="1" s="1"/>
  <c r="C953" i="1"/>
  <c r="E953" i="1" s="1"/>
  <c r="C952" i="1"/>
  <c r="E952" i="1" s="1"/>
  <c r="C951" i="1"/>
  <c r="E951" i="1" s="1"/>
  <c r="C950" i="1"/>
  <c r="E950" i="1" s="1"/>
  <c r="C949" i="1"/>
  <c r="E949" i="1" s="1"/>
  <c r="C948" i="1"/>
  <c r="E948" i="1" s="1"/>
  <c r="C947" i="1"/>
  <c r="E947" i="1" s="1"/>
  <c r="C396" i="1"/>
  <c r="E396" i="1" s="1"/>
  <c r="C395" i="1"/>
  <c r="E395" i="1" s="1"/>
  <c r="C394" i="1"/>
  <c r="E394" i="1" s="1"/>
  <c r="C393" i="1"/>
  <c r="E393" i="1" s="1"/>
  <c r="C392" i="1"/>
  <c r="E392" i="1" s="1"/>
  <c r="C1385" i="1"/>
  <c r="E1385" i="1" s="1"/>
  <c r="C1384" i="1"/>
  <c r="E1384" i="1" s="1"/>
  <c r="C1383" i="1"/>
  <c r="E1383" i="1" s="1"/>
  <c r="C1382" i="1"/>
  <c r="E1382" i="1" s="1"/>
  <c r="C1381" i="1"/>
  <c r="E1381" i="1" s="1"/>
  <c r="C1380" i="1"/>
  <c r="E1380" i="1" s="1"/>
  <c r="C1379" i="1"/>
  <c r="E1379" i="1" s="1"/>
  <c r="C1378" i="1"/>
  <c r="E1378" i="1" s="1"/>
  <c r="C1377" i="1"/>
  <c r="E1377" i="1" s="1"/>
  <c r="C1376" i="1"/>
  <c r="E1376" i="1" s="1"/>
  <c r="C946" i="1"/>
  <c r="E946" i="1" s="1"/>
  <c r="C945" i="1"/>
  <c r="E945" i="1" s="1"/>
  <c r="C944" i="1"/>
  <c r="E944" i="1" s="1"/>
  <c r="C943" i="1"/>
  <c r="E943" i="1" s="1"/>
  <c r="C942" i="1"/>
  <c r="E942" i="1" s="1"/>
  <c r="C941" i="1"/>
  <c r="E941" i="1" s="1"/>
  <c r="C940" i="1"/>
  <c r="E940" i="1" s="1"/>
  <c r="C939" i="1"/>
  <c r="E939" i="1" s="1"/>
  <c r="C938" i="1"/>
  <c r="E938" i="1" s="1"/>
  <c r="C391" i="1"/>
  <c r="E391" i="1" s="1"/>
  <c r="C390" i="1"/>
  <c r="E390" i="1" s="1"/>
  <c r="C389" i="1"/>
  <c r="E389" i="1" s="1"/>
  <c r="C1740" i="1"/>
  <c r="E1740" i="1" s="1"/>
  <c r="C1739" i="1"/>
  <c r="E1739" i="1" s="1"/>
  <c r="C1738" i="1"/>
  <c r="E1738" i="1" s="1"/>
  <c r="C1737" i="1"/>
  <c r="E1737" i="1" s="1"/>
  <c r="C1736" i="1"/>
  <c r="E1736" i="1" s="1"/>
  <c r="C1735" i="1"/>
  <c r="E1735" i="1" s="1"/>
  <c r="C1734" i="1"/>
  <c r="E1734" i="1" s="1"/>
  <c r="C882" i="1"/>
  <c r="E882" i="1" s="1"/>
  <c r="C881" i="1"/>
  <c r="E881" i="1" s="1"/>
  <c r="C880" i="1"/>
  <c r="E880" i="1" s="1"/>
  <c r="C879" i="1"/>
  <c r="E879" i="1" s="1"/>
  <c r="C878" i="1"/>
  <c r="E878" i="1" s="1"/>
  <c r="C877" i="1"/>
  <c r="E877" i="1" s="1"/>
  <c r="C876" i="1"/>
  <c r="E876" i="1" s="1"/>
  <c r="C875" i="1"/>
  <c r="E875" i="1" s="1"/>
  <c r="C874" i="1"/>
  <c r="E874" i="1" s="1"/>
  <c r="C352" i="1"/>
  <c r="E352" i="1" s="1"/>
  <c r="C351" i="1"/>
  <c r="E351" i="1" s="1"/>
  <c r="C350" i="1"/>
  <c r="E350" i="1" s="1"/>
  <c r="C349" i="1"/>
  <c r="E349" i="1" s="1"/>
  <c r="C348" i="1"/>
  <c r="E348" i="1" s="1"/>
  <c r="C347" i="1"/>
  <c r="E347" i="1" s="1"/>
  <c r="C4510" i="1"/>
  <c r="E4510" i="1" s="1"/>
  <c r="C4509" i="1"/>
  <c r="E4509" i="1" s="1"/>
  <c r="C4508" i="1"/>
  <c r="E4508" i="1" s="1"/>
  <c r="C4507" i="1"/>
  <c r="E4507" i="1" s="1"/>
  <c r="C4506" i="1"/>
  <c r="E4506" i="1" s="1"/>
  <c r="C4505" i="1"/>
  <c r="E4505" i="1" s="1"/>
  <c r="C4504" i="1"/>
  <c r="E4504" i="1" s="1"/>
  <c r="C2183" i="1"/>
  <c r="E2183" i="1" s="1"/>
  <c r="C2182" i="1"/>
  <c r="E2182" i="1" s="1"/>
  <c r="C2181" i="1"/>
  <c r="E2181" i="1" s="1"/>
  <c r="C2180" i="1"/>
  <c r="E2180" i="1" s="1"/>
  <c r="C2179" i="1"/>
  <c r="E2179" i="1" s="1"/>
  <c r="C3669" i="1"/>
  <c r="E3669" i="1" s="1"/>
  <c r="C2178" i="1"/>
  <c r="E2178" i="1" s="1"/>
  <c r="C2177" i="1"/>
  <c r="E2177" i="1" s="1"/>
  <c r="C2176" i="1"/>
  <c r="E2176" i="1" s="1"/>
  <c r="C2175" i="1"/>
  <c r="E2175" i="1" s="1"/>
  <c r="C2174" i="1"/>
  <c r="E2174" i="1" s="1"/>
  <c r="C2173" i="1"/>
  <c r="E2173" i="1" s="1"/>
  <c r="C2172" i="1"/>
  <c r="E2172" i="1" s="1"/>
  <c r="C2171" i="1"/>
  <c r="E2171" i="1" s="1"/>
  <c r="C2170" i="1"/>
  <c r="E2170" i="1" s="1"/>
  <c r="C2169" i="1"/>
  <c r="E2169" i="1" s="1"/>
  <c r="C3708" i="1"/>
  <c r="E3708" i="1" s="1"/>
  <c r="C3707" i="1"/>
  <c r="E3707" i="1" s="1"/>
  <c r="C3668" i="1"/>
  <c r="E3668" i="1" s="1"/>
  <c r="C3599" i="1"/>
  <c r="E3599" i="1" s="1"/>
  <c r="C2168" i="1"/>
  <c r="E2168" i="1" s="1"/>
  <c r="C2167" i="1"/>
  <c r="E2167" i="1" s="1"/>
  <c r="C2166" i="1"/>
  <c r="E2166" i="1" s="1"/>
  <c r="C2165" i="1"/>
  <c r="E2165" i="1" s="1"/>
  <c r="C2164" i="1"/>
  <c r="E2164" i="1" s="1"/>
  <c r="C2163" i="1"/>
  <c r="E2163" i="1" s="1"/>
  <c r="C2162" i="1"/>
  <c r="E2162" i="1" s="1"/>
  <c r="C2161" i="1"/>
  <c r="E2161" i="1" s="1"/>
  <c r="C2160" i="1"/>
  <c r="E2160" i="1" s="1"/>
  <c r="C3655" i="1"/>
  <c r="E3655" i="1" s="1"/>
  <c r="C3587" i="1"/>
  <c r="E3587" i="1" s="1"/>
  <c r="C3410" i="1"/>
  <c r="E3410" i="1" s="1"/>
  <c r="C3409" i="1"/>
  <c r="E3409" i="1" s="1"/>
  <c r="C3408" i="1"/>
  <c r="E3408" i="1" s="1"/>
  <c r="C3407" i="1"/>
  <c r="E3407" i="1" s="1"/>
  <c r="C3406" i="1"/>
  <c r="E3406" i="1" s="1"/>
  <c r="C2581" i="1"/>
  <c r="E2581" i="1" s="1"/>
  <c r="C2580" i="1"/>
  <c r="E2580" i="1" s="1"/>
  <c r="C2579" i="1"/>
  <c r="E2579" i="1" s="1"/>
  <c r="C2578" i="1"/>
  <c r="E2578" i="1" s="1"/>
  <c r="C2577" i="1"/>
  <c r="E2577" i="1" s="1"/>
  <c r="C2576" i="1"/>
  <c r="E2576" i="1" s="1"/>
  <c r="C2575" i="1"/>
  <c r="E2575" i="1" s="1"/>
  <c r="C2574" i="1"/>
  <c r="E2574" i="1" s="1"/>
  <c r="C2573" i="1"/>
  <c r="E2573" i="1" s="1"/>
  <c r="C2572" i="1"/>
  <c r="E2572" i="1" s="1"/>
  <c r="C2090" i="1"/>
  <c r="E2090" i="1" s="1"/>
  <c r="C2089" i="1"/>
  <c r="E2089" i="1" s="1"/>
  <c r="C2088" i="1"/>
  <c r="E2088" i="1" s="1"/>
  <c r="C2087" i="1"/>
  <c r="E2087" i="1" s="1"/>
  <c r="C2086" i="1"/>
  <c r="E2086" i="1" s="1"/>
  <c r="C1664" i="1"/>
  <c r="E1664" i="1" s="1"/>
  <c r="C1663" i="1"/>
  <c r="E1663" i="1" s="1"/>
  <c r="C1662" i="1"/>
  <c r="E1662" i="1" s="1"/>
  <c r="C1661" i="1"/>
  <c r="E1661" i="1" s="1"/>
  <c r="C1660" i="1"/>
  <c r="E1660" i="1" s="1"/>
  <c r="C1659" i="1"/>
  <c r="E1659" i="1" s="1"/>
  <c r="C1658" i="1"/>
  <c r="E1658" i="1" s="1"/>
  <c r="C1657" i="1"/>
  <c r="E1657" i="1" s="1"/>
  <c r="C1656" i="1"/>
  <c r="E1656" i="1" s="1"/>
  <c r="C1655" i="1"/>
  <c r="E1655" i="1" s="1"/>
  <c r="C763" i="1"/>
  <c r="E763" i="1" s="1"/>
  <c r="C762" i="1"/>
  <c r="E762" i="1" s="1"/>
  <c r="C761" i="1"/>
  <c r="E761" i="1" s="1"/>
  <c r="C760" i="1"/>
  <c r="E760" i="1" s="1"/>
  <c r="C759" i="1"/>
  <c r="E759" i="1" s="1"/>
  <c r="C758" i="1"/>
  <c r="E758" i="1" s="1"/>
  <c r="C757" i="1"/>
  <c r="E757" i="1" s="1"/>
  <c r="C756" i="1"/>
  <c r="E756" i="1" s="1"/>
  <c r="C755" i="1"/>
  <c r="E755" i="1" s="1"/>
  <c r="C754" i="1"/>
  <c r="E754" i="1" s="1"/>
  <c r="C311" i="1"/>
  <c r="E311" i="1" s="1"/>
  <c r="C310" i="1"/>
  <c r="E310" i="1" s="1"/>
  <c r="C309" i="1"/>
  <c r="E309" i="1" s="1"/>
  <c r="C308" i="1"/>
  <c r="E308" i="1" s="1"/>
  <c r="C307" i="1"/>
  <c r="E307" i="1" s="1"/>
  <c r="C4296" i="1"/>
  <c r="E4296" i="1" s="1"/>
  <c r="C4295" i="1"/>
  <c r="E4295" i="1" s="1"/>
  <c r="C4294" i="1"/>
  <c r="E4294" i="1" s="1"/>
  <c r="C4293" i="1"/>
  <c r="E4293" i="1" s="1"/>
  <c r="C4292" i="1"/>
  <c r="E4292" i="1" s="1"/>
  <c r="C4291" i="1"/>
  <c r="E4291" i="1" s="1"/>
  <c r="C4290" i="1"/>
  <c r="E4290" i="1" s="1"/>
  <c r="C4289" i="1"/>
  <c r="E4289" i="1" s="1"/>
  <c r="C4288" i="1"/>
  <c r="E4288" i="1" s="1"/>
  <c r="C4287" i="1"/>
  <c r="E4287" i="1" s="1"/>
  <c r="C4286" i="1"/>
  <c r="E4286" i="1" s="1"/>
  <c r="C4285" i="1"/>
  <c r="E4285" i="1" s="1"/>
  <c r="C4284" i="1"/>
  <c r="E4284" i="1" s="1"/>
  <c r="C4283" i="1"/>
  <c r="E4283" i="1" s="1"/>
  <c r="C4282" i="1"/>
  <c r="E4282" i="1" s="1"/>
  <c r="C4281" i="1"/>
  <c r="E4281" i="1" s="1"/>
  <c r="C4280" i="1"/>
  <c r="E4280" i="1" s="1"/>
  <c r="C4279" i="1"/>
  <c r="E4279" i="1" s="1"/>
  <c r="C4278" i="1"/>
  <c r="E4278" i="1" s="1"/>
  <c r="C4277" i="1"/>
  <c r="E4277" i="1" s="1"/>
  <c r="C4276" i="1"/>
  <c r="E4276" i="1" s="1"/>
  <c r="C4275" i="1"/>
  <c r="E4275" i="1" s="1"/>
  <c r="C4274" i="1"/>
  <c r="E4274" i="1" s="1"/>
  <c r="C4273" i="1"/>
  <c r="E4273" i="1" s="1"/>
  <c r="C4272" i="1"/>
  <c r="E4272" i="1" s="1"/>
  <c r="C4271" i="1"/>
  <c r="E4271" i="1" s="1"/>
  <c r="C4270" i="1"/>
  <c r="E4270" i="1" s="1"/>
  <c r="C4269" i="1"/>
  <c r="E4269" i="1" s="1"/>
  <c r="C4268" i="1"/>
  <c r="E4268" i="1" s="1"/>
  <c r="C4267" i="1"/>
  <c r="E4267" i="1" s="1"/>
  <c r="C3586" i="1"/>
  <c r="E3586" i="1" s="1"/>
  <c r="C3517" i="1"/>
  <c r="E3517" i="1" s="1"/>
  <c r="C2983" i="1"/>
  <c r="E2983" i="1" s="1"/>
  <c r="C2982" i="1"/>
  <c r="E2982" i="1" s="1"/>
  <c r="C2981" i="1"/>
  <c r="E2981" i="1" s="1"/>
  <c r="C2980" i="1"/>
  <c r="E2980" i="1" s="1"/>
  <c r="C2979" i="1"/>
  <c r="E2979" i="1" s="1"/>
  <c r="C2978" i="1"/>
  <c r="E2978" i="1" s="1"/>
  <c r="C2977" i="1"/>
  <c r="E2977" i="1" s="1"/>
  <c r="C2976" i="1"/>
  <c r="E2976" i="1" s="1"/>
  <c r="C2975" i="1"/>
  <c r="E2975" i="1" s="1"/>
  <c r="C2974" i="1"/>
  <c r="E2974" i="1" s="1"/>
  <c r="C2571" i="1"/>
  <c r="E2571" i="1" s="1"/>
  <c r="C2570" i="1"/>
  <c r="E2570" i="1" s="1"/>
  <c r="C2569" i="1"/>
  <c r="E2569" i="1" s="1"/>
  <c r="C2568" i="1"/>
  <c r="E2568" i="1" s="1"/>
  <c r="C2567" i="1"/>
  <c r="E2567" i="1" s="1"/>
  <c r="C2566" i="1"/>
  <c r="E2566" i="1" s="1"/>
  <c r="C2565" i="1"/>
  <c r="E2565" i="1" s="1"/>
  <c r="C2564" i="1"/>
  <c r="E2564" i="1" s="1"/>
  <c r="C2563" i="1"/>
  <c r="E2563" i="1" s="1"/>
  <c r="C2562" i="1"/>
  <c r="E2562" i="1" s="1"/>
  <c r="C2085" i="1"/>
  <c r="E2085" i="1" s="1"/>
  <c r="C2084" i="1"/>
  <c r="E2084" i="1" s="1"/>
  <c r="C2083" i="1"/>
  <c r="E2083" i="1" s="1"/>
  <c r="C2082" i="1"/>
  <c r="E2082" i="1" s="1"/>
  <c r="C2081" i="1"/>
  <c r="E2081" i="1" s="1"/>
  <c r="C1654" i="1"/>
  <c r="E1654" i="1" s="1"/>
  <c r="C1653" i="1"/>
  <c r="E1653" i="1" s="1"/>
  <c r="C1652" i="1"/>
  <c r="E1652" i="1" s="1"/>
  <c r="C1651" i="1"/>
  <c r="E1651" i="1" s="1"/>
  <c r="C1650" i="1"/>
  <c r="E1650" i="1" s="1"/>
  <c r="C1649" i="1"/>
  <c r="E1649" i="1" s="1"/>
  <c r="C1648" i="1"/>
  <c r="E1648" i="1" s="1"/>
  <c r="C1647" i="1"/>
  <c r="E1647" i="1" s="1"/>
  <c r="C1646" i="1"/>
  <c r="E1646" i="1" s="1"/>
  <c r="C1645" i="1"/>
  <c r="E1645" i="1" s="1"/>
  <c r="C1644" i="1"/>
  <c r="E1644" i="1" s="1"/>
  <c r="C1643" i="1"/>
  <c r="E1643" i="1" s="1"/>
  <c r="C1642" i="1"/>
  <c r="E1642" i="1" s="1"/>
  <c r="C1641" i="1"/>
  <c r="E1641" i="1" s="1"/>
  <c r="C1640" i="1"/>
  <c r="E1640" i="1" s="1"/>
  <c r="C1639" i="1"/>
  <c r="E1639" i="1" s="1"/>
  <c r="C1638" i="1"/>
  <c r="E1638" i="1" s="1"/>
  <c r="C1637" i="1"/>
  <c r="E1637" i="1" s="1"/>
  <c r="C1636" i="1"/>
  <c r="E1636" i="1" s="1"/>
  <c r="C1303" i="1"/>
  <c r="E1303" i="1" s="1"/>
  <c r="C1302" i="1"/>
  <c r="E1302" i="1" s="1"/>
  <c r="C1301" i="1"/>
  <c r="E1301" i="1" s="1"/>
  <c r="C1300" i="1"/>
  <c r="E1300" i="1" s="1"/>
  <c r="C1299" i="1"/>
  <c r="E1299" i="1" s="1"/>
  <c r="C1298" i="1"/>
  <c r="E1298" i="1" s="1"/>
  <c r="C1297" i="1"/>
  <c r="E1297" i="1" s="1"/>
  <c r="C1296" i="1"/>
  <c r="E1296" i="1" s="1"/>
  <c r="C1295" i="1"/>
  <c r="E1295" i="1" s="1"/>
  <c r="C1294" i="1"/>
  <c r="E1294" i="1" s="1"/>
  <c r="C1293" i="1"/>
  <c r="E1293" i="1" s="1"/>
  <c r="C1292" i="1"/>
  <c r="E1292" i="1" s="1"/>
  <c r="C1291" i="1"/>
  <c r="E1291" i="1" s="1"/>
  <c r="C1290" i="1"/>
  <c r="E1290" i="1" s="1"/>
  <c r="C1289" i="1"/>
  <c r="E1289" i="1" s="1"/>
  <c r="C1288" i="1"/>
  <c r="E1288" i="1" s="1"/>
  <c r="C1287" i="1"/>
  <c r="E1287" i="1" s="1"/>
  <c r="C1286" i="1"/>
  <c r="E1286" i="1" s="1"/>
  <c r="C1285" i="1"/>
  <c r="E1285" i="1" s="1"/>
  <c r="C1284" i="1"/>
  <c r="E1284" i="1" s="1"/>
  <c r="C753" i="1"/>
  <c r="E753" i="1" s="1"/>
  <c r="C752" i="1"/>
  <c r="E752" i="1" s="1"/>
  <c r="C751" i="1"/>
  <c r="E751" i="1" s="1"/>
  <c r="C750" i="1"/>
  <c r="E750" i="1" s="1"/>
  <c r="C749" i="1"/>
  <c r="E749" i="1" s="1"/>
  <c r="C748" i="1"/>
  <c r="E748" i="1" s="1"/>
  <c r="C747" i="1"/>
  <c r="E747" i="1" s="1"/>
  <c r="C746" i="1"/>
  <c r="E746" i="1" s="1"/>
  <c r="C745" i="1"/>
  <c r="E745" i="1" s="1"/>
  <c r="C744" i="1"/>
  <c r="E744" i="1" s="1"/>
  <c r="C306" i="1"/>
  <c r="E306" i="1" s="1"/>
  <c r="C305" i="1"/>
  <c r="E305" i="1" s="1"/>
  <c r="C304" i="1"/>
  <c r="E304" i="1" s="1"/>
  <c r="C303" i="1"/>
  <c r="E303" i="1" s="1"/>
  <c r="C302" i="1"/>
  <c r="E302" i="1" s="1"/>
  <c r="C4266" i="1"/>
  <c r="E4266" i="1" s="1"/>
  <c r="C4265" i="1"/>
  <c r="E4265" i="1" s="1"/>
  <c r="C4264" i="1"/>
  <c r="E4264" i="1" s="1"/>
  <c r="C4263" i="1"/>
  <c r="E4263" i="1" s="1"/>
  <c r="C4262" i="1"/>
  <c r="E4262" i="1" s="1"/>
  <c r="C4261" i="1"/>
  <c r="E4261" i="1" s="1"/>
  <c r="C4260" i="1"/>
  <c r="E4260" i="1" s="1"/>
  <c r="C4259" i="1"/>
  <c r="E4259" i="1" s="1"/>
  <c r="C4258" i="1"/>
  <c r="E4258" i="1" s="1"/>
  <c r="C4257" i="1"/>
  <c r="E4257" i="1" s="1"/>
  <c r="C4256" i="1"/>
  <c r="E4256" i="1" s="1"/>
  <c r="C4255" i="1"/>
  <c r="E4255" i="1" s="1"/>
  <c r="C4254" i="1"/>
  <c r="E4254" i="1" s="1"/>
  <c r="C4253" i="1"/>
  <c r="E4253" i="1" s="1"/>
  <c r="C4252" i="1"/>
  <c r="E4252" i="1" s="1"/>
  <c r="C4251" i="1"/>
  <c r="E4251" i="1" s="1"/>
  <c r="C4250" i="1"/>
  <c r="E4250" i="1" s="1"/>
  <c r="C4249" i="1"/>
  <c r="E4249" i="1" s="1"/>
  <c r="C4248" i="1"/>
  <c r="E4248" i="1" s="1"/>
  <c r="C4247" i="1"/>
  <c r="E4247" i="1" s="1"/>
  <c r="C4246" i="1"/>
  <c r="E4246" i="1" s="1"/>
  <c r="C4245" i="1"/>
  <c r="E4245" i="1" s="1"/>
  <c r="C4244" i="1"/>
  <c r="E4244" i="1" s="1"/>
  <c r="C4243" i="1"/>
  <c r="E4243" i="1" s="1"/>
  <c r="C4242" i="1"/>
  <c r="E4242" i="1" s="1"/>
  <c r="C4241" i="1"/>
  <c r="E4241" i="1" s="1"/>
  <c r="C4240" i="1"/>
  <c r="E4240" i="1" s="1"/>
  <c r="C4239" i="1"/>
  <c r="E4239" i="1" s="1"/>
  <c r="C4238" i="1"/>
  <c r="E4238" i="1" s="1"/>
  <c r="C4237" i="1"/>
  <c r="E4237" i="1" s="1"/>
  <c r="C3585" i="1"/>
  <c r="E3585" i="1" s="1"/>
  <c r="C3405" i="1"/>
  <c r="E3405" i="1" s="1"/>
  <c r="C3404" i="1"/>
  <c r="E3404" i="1" s="1"/>
  <c r="C3403" i="1"/>
  <c r="E3403" i="1" s="1"/>
  <c r="C3402" i="1"/>
  <c r="E3402" i="1" s="1"/>
  <c r="C3401" i="1"/>
  <c r="E3401" i="1" s="1"/>
  <c r="C2973" i="1"/>
  <c r="E2973" i="1" s="1"/>
  <c r="C2972" i="1"/>
  <c r="E2972" i="1" s="1"/>
  <c r="C2971" i="1"/>
  <c r="E2971" i="1" s="1"/>
  <c r="C2970" i="1"/>
  <c r="E2970" i="1" s="1"/>
  <c r="C2969" i="1"/>
  <c r="E2969" i="1" s="1"/>
  <c r="C2561" i="1"/>
  <c r="E2561" i="1" s="1"/>
  <c r="C2560" i="1"/>
  <c r="E2560" i="1" s="1"/>
  <c r="C2559" i="1"/>
  <c r="E2559" i="1" s="1"/>
  <c r="C2558" i="1"/>
  <c r="E2558" i="1" s="1"/>
  <c r="C2557" i="1"/>
  <c r="E2557" i="1" s="1"/>
  <c r="C2556" i="1"/>
  <c r="E2556" i="1" s="1"/>
  <c r="C2555" i="1"/>
  <c r="E2555" i="1" s="1"/>
  <c r="C2554" i="1"/>
  <c r="E2554" i="1" s="1"/>
  <c r="C2553" i="1"/>
  <c r="E2553" i="1" s="1"/>
  <c r="C2552" i="1"/>
  <c r="E2552" i="1" s="1"/>
  <c r="C2080" i="1"/>
  <c r="E2080" i="1" s="1"/>
  <c r="C2079" i="1"/>
  <c r="E2079" i="1" s="1"/>
  <c r="C2078" i="1"/>
  <c r="E2078" i="1" s="1"/>
  <c r="C2077" i="1"/>
  <c r="E2077" i="1" s="1"/>
  <c r="C2076" i="1"/>
  <c r="E2076" i="1" s="1"/>
  <c r="C1635" i="1"/>
  <c r="E1635" i="1" s="1"/>
  <c r="C1634" i="1"/>
  <c r="E1634" i="1" s="1"/>
  <c r="C1633" i="1"/>
  <c r="E1633" i="1" s="1"/>
  <c r="C1632" i="1"/>
  <c r="E1632" i="1" s="1"/>
  <c r="C1631" i="1"/>
  <c r="E1631" i="1" s="1"/>
  <c r="C1630" i="1"/>
  <c r="E1630" i="1" s="1"/>
  <c r="C1629" i="1"/>
  <c r="E1629" i="1" s="1"/>
  <c r="C1628" i="1"/>
  <c r="E1628" i="1" s="1"/>
  <c r="C1627" i="1"/>
  <c r="E1627" i="1" s="1"/>
  <c r="C1626" i="1"/>
  <c r="E1626" i="1" s="1"/>
  <c r="C1283" i="1"/>
  <c r="E1283" i="1" s="1"/>
  <c r="C1282" i="1"/>
  <c r="E1282" i="1" s="1"/>
  <c r="C1281" i="1"/>
  <c r="E1281" i="1" s="1"/>
  <c r="C1280" i="1"/>
  <c r="E1280" i="1" s="1"/>
  <c r="C1279" i="1"/>
  <c r="E1279" i="1" s="1"/>
  <c r="C1278" i="1"/>
  <c r="E1278" i="1" s="1"/>
  <c r="C1277" i="1"/>
  <c r="E1277" i="1" s="1"/>
  <c r="C1276" i="1"/>
  <c r="E1276" i="1" s="1"/>
  <c r="C1275" i="1"/>
  <c r="E1275" i="1" s="1"/>
  <c r="C1274" i="1"/>
  <c r="E1274" i="1" s="1"/>
  <c r="C1273" i="1"/>
  <c r="E1273" i="1" s="1"/>
  <c r="C1272" i="1"/>
  <c r="E1272" i="1" s="1"/>
  <c r="C1271" i="1"/>
  <c r="E1271" i="1" s="1"/>
  <c r="C1270" i="1"/>
  <c r="E1270" i="1" s="1"/>
  <c r="C1269" i="1"/>
  <c r="E1269" i="1" s="1"/>
  <c r="C1268" i="1"/>
  <c r="E1268" i="1" s="1"/>
  <c r="C1267" i="1"/>
  <c r="E1267" i="1" s="1"/>
  <c r="C1266" i="1"/>
  <c r="E1266" i="1" s="1"/>
  <c r="C1265" i="1"/>
  <c r="E1265" i="1" s="1"/>
  <c r="C1264" i="1"/>
  <c r="E1264" i="1" s="1"/>
  <c r="C743" i="1"/>
  <c r="E743" i="1" s="1"/>
  <c r="C742" i="1"/>
  <c r="E742" i="1" s="1"/>
  <c r="C741" i="1"/>
  <c r="E741" i="1" s="1"/>
  <c r="C740" i="1"/>
  <c r="E740" i="1" s="1"/>
  <c r="C739" i="1"/>
  <c r="E739" i="1" s="1"/>
  <c r="C738" i="1"/>
  <c r="E738" i="1" s="1"/>
  <c r="C737" i="1"/>
  <c r="E737" i="1" s="1"/>
  <c r="C736" i="1"/>
  <c r="E736" i="1" s="1"/>
  <c r="C735" i="1"/>
  <c r="E735" i="1" s="1"/>
  <c r="C734" i="1"/>
  <c r="E734" i="1" s="1"/>
  <c r="C301" i="1"/>
  <c r="E301" i="1" s="1"/>
  <c r="C300" i="1"/>
  <c r="E300" i="1" s="1"/>
  <c r="C299" i="1"/>
  <c r="E299" i="1" s="1"/>
  <c r="C298" i="1"/>
  <c r="E298" i="1" s="1"/>
  <c r="C297" i="1"/>
  <c r="E297" i="1" s="1"/>
  <c r="C4236" i="1"/>
  <c r="E4236" i="1" s="1"/>
  <c r="C4235" i="1"/>
  <c r="E4235" i="1" s="1"/>
  <c r="C4234" i="1"/>
  <c r="E4234" i="1" s="1"/>
  <c r="C4233" i="1"/>
  <c r="E4233" i="1" s="1"/>
  <c r="C4232" i="1"/>
  <c r="E4232" i="1" s="1"/>
  <c r="C4231" i="1"/>
  <c r="E4231" i="1" s="1"/>
  <c r="C4230" i="1"/>
  <c r="E4230" i="1" s="1"/>
  <c r="C4229" i="1"/>
  <c r="E4229" i="1" s="1"/>
  <c r="C4228" i="1"/>
  <c r="E4228" i="1" s="1"/>
  <c r="C4227" i="1"/>
  <c r="E4227" i="1" s="1"/>
  <c r="C4226" i="1"/>
  <c r="E4226" i="1" s="1"/>
  <c r="C4225" i="1"/>
  <c r="E4225" i="1" s="1"/>
  <c r="C4224" i="1"/>
  <c r="E4224" i="1" s="1"/>
  <c r="C4223" i="1"/>
  <c r="E4223" i="1" s="1"/>
  <c r="C4222" i="1"/>
  <c r="E4222" i="1" s="1"/>
  <c r="C4221" i="1"/>
  <c r="E4221" i="1" s="1"/>
  <c r="C4220" i="1"/>
  <c r="E4220" i="1" s="1"/>
  <c r="C4219" i="1"/>
  <c r="E4219" i="1" s="1"/>
  <c r="C4218" i="1"/>
  <c r="E4218" i="1" s="1"/>
  <c r="C4217" i="1"/>
  <c r="E4217" i="1" s="1"/>
  <c r="C3400" i="1"/>
  <c r="E3400" i="1" s="1"/>
  <c r="C3399" i="1"/>
  <c r="E3399" i="1" s="1"/>
  <c r="C2968" i="1"/>
  <c r="E2968" i="1" s="1"/>
  <c r="C2967" i="1"/>
  <c r="E2967" i="1" s="1"/>
  <c r="C2966" i="1"/>
  <c r="E2966" i="1" s="1"/>
  <c r="C2965" i="1"/>
  <c r="E2965" i="1" s="1"/>
  <c r="C2551" i="1"/>
  <c r="E2551" i="1" s="1"/>
  <c r="C2550" i="1"/>
  <c r="E2550" i="1" s="1"/>
  <c r="C2549" i="1"/>
  <c r="E2549" i="1" s="1"/>
  <c r="C2548" i="1"/>
  <c r="E2548" i="1" s="1"/>
  <c r="C2547" i="1"/>
  <c r="E2547" i="1" s="1"/>
  <c r="C2075" i="1"/>
  <c r="E2075" i="1" s="1"/>
  <c r="C2074" i="1"/>
  <c r="E2074" i="1" s="1"/>
  <c r="C2073" i="1"/>
  <c r="E2073" i="1" s="1"/>
  <c r="C2072" i="1"/>
  <c r="E2072" i="1" s="1"/>
  <c r="C2071" i="1"/>
  <c r="E2071" i="1" s="1"/>
  <c r="C733" i="1"/>
  <c r="E733" i="1" s="1"/>
  <c r="C732" i="1"/>
  <c r="E732" i="1" s="1"/>
  <c r="C731" i="1"/>
  <c r="E731" i="1" s="1"/>
  <c r="C730" i="1"/>
  <c r="E730" i="1" s="1"/>
  <c r="C729" i="1"/>
  <c r="E729" i="1" s="1"/>
  <c r="C296" i="1"/>
  <c r="E296" i="1" s="1"/>
  <c r="C295" i="1"/>
  <c r="E295" i="1" s="1"/>
  <c r="C4216" i="1"/>
  <c r="E4216" i="1" s="1"/>
  <c r="C4215" i="1"/>
  <c r="E4215" i="1" s="1"/>
  <c r="C4214" i="1"/>
  <c r="E4214" i="1" s="1"/>
  <c r="C4213" i="1"/>
  <c r="E4213" i="1" s="1"/>
  <c r="C4212" i="1"/>
  <c r="E4212" i="1" s="1"/>
  <c r="C4211" i="1"/>
  <c r="E4211" i="1" s="1"/>
  <c r="C4210" i="1"/>
  <c r="E4210" i="1" s="1"/>
  <c r="C4209" i="1"/>
  <c r="E4209" i="1" s="1"/>
  <c r="C4208" i="1"/>
  <c r="E4208" i="1" s="1"/>
  <c r="C4207" i="1"/>
  <c r="E4207" i="1" s="1"/>
  <c r="C4206" i="1"/>
  <c r="E4206" i="1" s="1"/>
  <c r="C4205" i="1"/>
  <c r="E4205" i="1" s="1"/>
  <c r="C4204" i="1"/>
  <c r="E4204" i="1" s="1"/>
  <c r="C4203" i="1"/>
  <c r="E4203" i="1" s="1"/>
  <c r="C4202" i="1"/>
  <c r="E4202" i="1" s="1"/>
  <c r="C4201" i="1"/>
  <c r="E4201" i="1" s="1"/>
  <c r="C4200" i="1"/>
  <c r="E4200" i="1" s="1"/>
  <c r="C4199" i="1"/>
  <c r="E4199" i="1" s="1"/>
  <c r="C4198" i="1"/>
  <c r="E4198" i="1" s="1"/>
  <c r="C3584" i="1"/>
  <c r="E3584" i="1" s="1"/>
  <c r="C3583" i="1"/>
  <c r="E3583" i="1" s="1"/>
  <c r="C3398" i="1"/>
  <c r="E3398" i="1" s="1"/>
  <c r="C3397" i="1"/>
  <c r="E3397" i="1" s="1"/>
  <c r="C3396" i="1"/>
  <c r="E3396" i="1" s="1"/>
  <c r="C3395" i="1"/>
  <c r="E3395" i="1" s="1"/>
  <c r="C3394" i="1"/>
  <c r="E3394" i="1" s="1"/>
  <c r="C2070" i="1"/>
  <c r="E2070" i="1" s="1"/>
  <c r="C2069" i="1"/>
  <c r="E2069" i="1" s="1"/>
  <c r="C2068" i="1"/>
  <c r="E2068" i="1" s="1"/>
  <c r="C2067" i="1"/>
  <c r="E2067" i="1" s="1"/>
  <c r="C2066" i="1"/>
  <c r="E2066" i="1" s="1"/>
  <c r="C1625" i="1"/>
  <c r="E1625" i="1" s="1"/>
  <c r="C1624" i="1"/>
  <c r="E1624" i="1" s="1"/>
  <c r="C1623" i="1"/>
  <c r="E1623" i="1" s="1"/>
  <c r="C1622" i="1"/>
  <c r="E1622" i="1" s="1"/>
  <c r="C1621" i="1"/>
  <c r="E1621" i="1" s="1"/>
  <c r="C1620" i="1"/>
  <c r="E1620" i="1" s="1"/>
  <c r="C1619" i="1"/>
  <c r="E1619" i="1" s="1"/>
  <c r="C1618" i="1"/>
  <c r="E1618" i="1" s="1"/>
  <c r="C1617" i="1"/>
  <c r="E1617" i="1" s="1"/>
  <c r="C1616" i="1"/>
  <c r="E1616" i="1" s="1"/>
  <c r="C1263" i="1"/>
  <c r="E1263" i="1" s="1"/>
  <c r="C1262" i="1"/>
  <c r="E1262" i="1" s="1"/>
  <c r="C1261" i="1"/>
  <c r="E1261" i="1" s="1"/>
  <c r="C1260" i="1"/>
  <c r="E1260" i="1" s="1"/>
  <c r="C1259" i="1"/>
  <c r="E1259" i="1" s="1"/>
  <c r="C1258" i="1"/>
  <c r="E1258" i="1" s="1"/>
  <c r="C1257" i="1"/>
  <c r="E1257" i="1" s="1"/>
  <c r="C1256" i="1"/>
  <c r="E1256" i="1" s="1"/>
  <c r="C1255" i="1"/>
  <c r="E1255" i="1" s="1"/>
  <c r="C1254" i="1"/>
  <c r="E1254" i="1" s="1"/>
  <c r="C1253" i="1"/>
  <c r="E1253" i="1" s="1"/>
  <c r="C1252" i="1"/>
  <c r="E1252" i="1" s="1"/>
  <c r="C1251" i="1"/>
  <c r="E1251" i="1" s="1"/>
  <c r="C1250" i="1"/>
  <c r="E1250" i="1" s="1"/>
  <c r="C1249" i="1"/>
  <c r="E1249" i="1" s="1"/>
  <c r="C1248" i="1"/>
  <c r="E1248" i="1" s="1"/>
  <c r="C1247" i="1"/>
  <c r="E1247" i="1" s="1"/>
  <c r="C1246" i="1"/>
  <c r="E1246" i="1" s="1"/>
  <c r="C1245" i="1"/>
  <c r="E1245" i="1" s="1"/>
  <c r="C1244" i="1"/>
  <c r="E1244" i="1" s="1"/>
  <c r="C728" i="1"/>
  <c r="E728" i="1" s="1"/>
  <c r="C727" i="1"/>
  <c r="E727" i="1" s="1"/>
  <c r="C726" i="1"/>
  <c r="E726" i="1" s="1"/>
  <c r="C725" i="1"/>
  <c r="E725" i="1" s="1"/>
  <c r="C724" i="1"/>
  <c r="E724" i="1" s="1"/>
  <c r="C723" i="1"/>
  <c r="E723" i="1" s="1"/>
  <c r="C722" i="1"/>
  <c r="E722" i="1" s="1"/>
  <c r="C721" i="1"/>
  <c r="E721" i="1" s="1"/>
  <c r="C720" i="1"/>
  <c r="E720" i="1" s="1"/>
  <c r="C719" i="1"/>
  <c r="E719" i="1" s="1"/>
  <c r="C294" i="1"/>
  <c r="E294" i="1" s="1"/>
  <c r="C293" i="1"/>
  <c r="E293" i="1" s="1"/>
  <c r="C292" i="1"/>
  <c r="E292" i="1" s="1"/>
  <c r="C291" i="1"/>
  <c r="E291" i="1" s="1"/>
  <c r="C290" i="1"/>
  <c r="E290" i="1" s="1"/>
  <c r="C4197" i="1"/>
  <c r="E4197" i="1" s="1"/>
  <c r="C4196" i="1"/>
  <c r="E4196" i="1" s="1"/>
  <c r="C4195" i="1"/>
  <c r="E4195" i="1" s="1"/>
  <c r="C4194" i="1"/>
  <c r="E4194" i="1" s="1"/>
  <c r="C4193" i="1"/>
  <c r="E4193" i="1" s="1"/>
  <c r="C4192" i="1"/>
  <c r="E4192" i="1" s="1"/>
  <c r="C4191" i="1"/>
  <c r="E4191" i="1" s="1"/>
  <c r="C4190" i="1"/>
  <c r="E4190" i="1" s="1"/>
  <c r="C4189" i="1"/>
  <c r="E4189" i="1" s="1"/>
  <c r="C4188" i="1"/>
  <c r="E4188" i="1" s="1"/>
  <c r="C4187" i="1"/>
  <c r="E4187" i="1" s="1"/>
  <c r="C4186" i="1"/>
  <c r="E4186" i="1" s="1"/>
  <c r="C4185" i="1"/>
  <c r="E4185" i="1" s="1"/>
  <c r="C4184" i="1"/>
  <c r="E4184" i="1" s="1"/>
  <c r="C4183" i="1"/>
  <c r="E4183" i="1" s="1"/>
  <c r="C4182" i="1"/>
  <c r="E4182" i="1" s="1"/>
  <c r="C4181" i="1"/>
  <c r="E4181" i="1" s="1"/>
  <c r="C4180" i="1"/>
  <c r="E4180" i="1" s="1"/>
  <c r="C4179" i="1"/>
  <c r="E4179" i="1" s="1"/>
  <c r="C4178" i="1"/>
  <c r="E4178" i="1" s="1"/>
  <c r="C3393" i="1"/>
  <c r="E3393" i="1" s="1"/>
  <c r="C3392" i="1"/>
  <c r="E3392" i="1" s="1"/>
  <c r="C3391" i="1"/>
  <c r="E3391" i="1" s="1"/>
  <c r="C3390" i="1"/>
  <c r="E3390" i="1" s="1"/>
  <c r="C3389" i="1"/>
  <c r="E3389" i="1" s="1"/>
  <c r="C2964" i="1"/>
  <c r="E2964" i="1" s="1"/>
  <c r="C2963" i="1"/>
  <c r="E2963" i="1" s="1"/>
  <c r="C2962" i="1"/>
  <c r="E2962" i="1" s="1"/>
  <c r="C2961" i="1"/>
  <c r="E2961" i="1" s="1"/>
  <c r="C2960" i="1"/>
  <c r="E2960" i="1" s="1"/>
  <c r="C2065" i="1"/>
  <c r="E2065" i="1" s="1"/>
  <c r="C2064" i="1"/>
  <c r="E2064" i="1" s="1"/>
  <c r="C2063" i="1"/>
  <c r="E2063" i="1" s="1"/>
  <c r="C2062" i="1"/>
  <c r="E2062" i="1" s="1"/>
  <c r="C2061" i="1"/>
  <c r="E2061" i="1" s="1"/>
  <c r="C1615" i="1"/>
  <c r="E1615" i="1" s="1"/>
  <c r="C1614" i="1"/>
  <c r="E1614" i="1" s="1"/>
  <c r="C1613" i="1"/>
  <c r="E1613" i="1" s="1"/>
  <c r="C1612" i="1"/>
  <c r="E1612" i="1" s="1"/>
  <c r="C1611" i="1"/>
  <c r="E1611" i="1" s="1"/>
  <c r="C1610" i="1"/>
  <c r="E1610" i="1" s="1"/>
  <c r="C1609" i="1"/>
  <c r="E1609" i="1" s="1"/>
  <c r="C1608" i="1"/>
  <c r="E1608" i="1" s="1"/>
  <c r="C1607" i="1"/>
  <c r="E1607" i="1" s="1"/>
  <c r="C1606" i="1"/>
  <c r="E1606" i="1" s="1"/>
  <c r="C1243" i="1"/>
  <c r="E1243" i="1" s="1"/>
  <c r="C1242" i="1"/>
  <c r="E1242" i="1" s="1"/>
  <c r="C1241" i="1"/>
  <c r="E1241" i="1" s="1"/>
  <c r="C1240" i="1"/>
  <c r="E1240" i="1" s="1"/>
  <c r="C1239" i="1"/>
  <c r="E1239" i="1" s="1"/>
  <c r="C1238" i="1"/>
  <c r="E1238" i="1" s="1"/>
  <c r="C1237" i="1"/>
  <c r="E1237" i="1" s="1"/>
  <c r="C1236" i="1"/>
  <c r="E1236" i="1" s="1"/>
  <c r="C1235" i="1"/>
  <c r="E1235" i="1" s="1"/>
  <c r="C1234" i="1"/>
  <c r="E1234" i="1" s="1"/>
  <c r="C718" i="1"/>
  <c r="E718" i="1" s="1"/>
  <c r="C717" i="1"/>
  <c r="E717" i="1" s="1"/>
  <c r="C716" i="1"/>
  <c r="E716" i="1" s="1"/>
  <c r="C715" i="1"/>
  <c r="E715" i="1" s="1"/>
  <c r="C714" i="1"/>
  <c r="E714" i="1" s="1"/>
  <c r="C713" i="1"/>
  <c r="E713" i="1" s="1"/>
  <c r="C712" i="1"/>
  <c r="E712" i="1" s="1"/>
  <c r="C711" i="1"/>
  <c r="E711" i="1" s="1"/>
  <c r="C710" i="1"/>
  <c r="E710" i="1" s="1"/>
  <c r="C709" i="1"/>
  <c r="E709" i="1" s="1"/>
  <c r="C708" i="1"/>
  <c r="E708" i="1" s="1"/>
  <c r="C289" i="1"/>
  <c r="E289" i="1" s="1"/>
  <c r="C288" i="1"/>
  <c r="E288" i="1" s="1"/>
  <c r="C287" i="1"/>
  <c r="E287" i="1" s="1"/>
  <c r="C286" i="1"/>
  <c r="E286" i="1" s="1"/>
  <c r="C285" i="1"/>
  <c r="E285" i="1" s="1"/>
  <c r="C284" i="1"/>
  <c r="E284" i="1" s="1"/>
  <c r="C283" i="1"/>
  <c r="E283" i="1" s="1"/>
  <c r="C282" i="1"/>
  <c r="E282" i="1" s="1"/>
  <c r="C281" i="1"/>
  <c r="E281" i="1" s="1"/>
  <c r="C280" i="1"/>
  <c r="E280" i="1" s="1"/>
  <c r="C4177" i="1"/>
  <c r="E4177" i="1" s="1"/>
  <c r="C4176" i="1"/>
  <c r="E4176" i="1" s="1"/>
  <c r="C4175" i="1"/>
  <c r="E4175" i="1" s="1"/>
  <c r="C4174" i="1"/>
  <c r="E4174" i="1" s="1"/>
  <c r="C4173" i="1"/>
  <c r="E4173" i="1" s="1"/>
  <c r="C4172" i="1"/>
  <c r="E4172" i="1" s="1"/>
  <c r="C4171" i="1"/>
  <c r="E4171" i="1" s="1"/>
  <c r="C4170" i="1"/>
  <c r="E4170" i="1" s="1"/>
  <c r="C4169" i="1"/>
  <c r="E4169" i="1" s="1"/>
  <c r="C4168" i="1"/>
  <c r="E4168" i="1" s="1"/>
  <c r="C4167" i="1"/>
  <c r="E4167" i="1" s="1"/>
  <c r="C4166" i="1"/>
  <c r="E4166" i="1" s="1"/>
  <c r="C4165" i="1"/>
  <c r="E4165" i="1" s="1"/>
  <c r="C4164" i="1"/>
  <c r="E4164" i="1" s="1"/>
  <c r="C4163" i="1"/>
  <c r="E4163" i="1" s="1"/>
  <c r="C4162" i="1"/>
  <c r="E4162" i="1" s="1"/>
  <c r="C4161" i="1"/>
  <c r="E4161" i="1" s="1"/>
  <c r="C4160" i="1"/>
  <c r="E4160" i="1" s="1"/>
  <c r="C4159" i="1"/>
  <c r="E4159" i="1" s="1"/>
  <c r="C4158" i="1"/>
  <c r="E4158" i="1" s="1"/>
  <c r="C3582" i="1"/>
  <c r="E3582" i="1" s="1"/>
  <c r="C3388" i="1"/>
  <c r="E3388" i="1" s="1"/>
  <c r="C3387" i="1"/>
  <c r="E3387" i="1" s="1"/>
  <c r="C3386" i="1"/>
  <c r="E3386" i="1" s="1"/>
  <c r="C3385" i="1"/>
  <c r="E3385" i="1" s="1"/>
  <c r="C3384" i="1"/>
  <c r="E3384" i="1" s="1"/>
  <c r="C2546" i="1"/>
  <c r="E2546" i="1" s="1"/>
  <c r="C2545" i="1"/>
  <c r="E2545" i="1" s="1"/>
  <c r="C2544" i="1"/>
  <c r="E2544" i="1" s="1"/>
  <c r="C2543" i="1"/>
  <c r="E2543" i="1" s="1"/>
  <c r="C2542" i="1"/>
  <c r="E2542" i="1" s="1"/>
  <c r="C2541" i="1"/>
  <c r="E2541" i="1" s="1"/>
  <c r="C2540" i="1"/>
  <c r="E2540" i="1" s="1"/>
  <c r="C2539" i="1"/>
  <c r="E2539" i="1" s="1"/>
  <c r="C2538" i="1"/>
  <c r="E2538" i="1" s="1"/>
  <c r="C2537" i="1"/>
  <c r="E2537" i="1" s="1"/>
  <c r="C2060" i="1"/>
  <c r="E2060" i="1" s="1"/>
  <c r="C2059" i="1"/>
  <c r="E2059" i="1" s="1"/>
  <c r="C2058" i="1"/>
  <c r="E2058" i="1" s="1"/>
  <c r="C2057" i="1"/>
  <c r="E2057" i="1" s="1"/>
  <c r="C2056" i="1"/>
  <c r="E2056" i="1" s="1"/>
  <c r="C1605" i="1"/>
  <c r="E1605" i="1" s="1"/>
  <c r="C1604" i="1"/>
  <c r="E1604" i="1" s="1"/>
  <c r="C1603" i="1"/>
  <c r="E1603" i="1" s="1"/>
  <c r="C1602" i="1"/>
  <c r="E1602" i="1" s="1"/>
  <c r="C1601" i="1"/>
  <c r="E1601" i="1" s="1"/>
  <c r="C1600" i="1"/>
  <c r="E1600" i="1" s="1"/>
  <c r="C1599" i="1"/>
  <c r="E1599" i="1" s="1"/>
  <c r="C1598" i="1"/>
  <c r="E1598" i="1" s="1"/>
  <c r="C1597" i="1"/>
  <c r="E1597" i="1" s="1"/>
  <c r="C1596" i="1"/>
  <c r="E1596" i="1" s="1"/>
  <c r="C1595" i="1"/>
  <c r="E1595" i="1" s="1"/>
  <c r="C1594" i="1"/>
  <c r="E1594" i="1" s="1"/>
  <c r="C1593" i="1"/>
  <c r="E1593" i="1" s="1"/>
  <c r="C1592" i="1"/>
  <c r="E1592" i="1" s="1"/>
  <c r="C1591" i="1"/>
  <c r="E1591" i="1" s="1"/>
  <c r="C1590" i="1"/>
  <c r="E1590" i="1" s="1"/>
  <c r="C1589" i="1"/>
  <c r="E1589" i="1" s="1"/>
  <c r="C1588" i="1"/>
  <c r="E1588" i="1" s="1"/>
  <c r="C1587" i="1"/>
  <c r="E1587" i="1" s="1"/>
  <c r="C1586" i="1"/>
  <c r="E1586" i="1" s="1"/>
  <c r="C1585" i="1"/>
  <c r="E1585" i="1" s="1"/>
  <c r="C1584" i="1"/>
  <c r="E1584" i="1" s="1"/>
  <c r="C1233" i="1"/>
  <c r="E1233" i="1" s="1"/>
  <c r="C1232" i="1"/>
  <c r="E1232" i="1" s="1"/>
  <c r="C1231" i="1"/>
  <c r="E1231" i="1" s="1"/>
  <c r="C1230" i="1"/>
  <c r="E1230" i="1" s="1"/>
  <c r="C1229" i="1"/>
  <c r="E1229" i="1" s="1"/>
  <c r="C1228" i="1"/>
  <c r="E1228" i="1" s="1"/>
  <c r="C1227" i="1"/>
  <c r="E1227" i="1" s="1"/>
  <c r="C1226" i="1"/>
  <c r="E1226" i="1" s="1"/>
  <c r="C1225" i="1"/>
  <c r="E1225" i="1" s="1"/>
  <c r="C1224" i="1"/>
  <c r="E1224" i="1" s="1"/>
  <c r="C707" i="1"/>
  <c r="E707" i="1" s="1"/>
  <c r="C706" i="1"/>
  <c r="E706" i="1" s="1"/>
  <c r="C705" i="1"/>
  <c r="E705" i="1" s="1"/>
  <c r="C704" i="1"/>
  <c r="E704" i="1" s="1"/>
  <c r="C703" i="1"/>
  <c r="E703" i="1" s="1"/>
  <c r="C702" i="1"/>
  <c r="E702" i="1" s="1"/>
  <c r="C701" i="1"/>
  <c r="E701" i="1" s="1"/>
  <c r="C700" i="1"/>
  <c r="E700" i="1" s="1"/>
  <c r="C699" i="1"/>
  <c r="E699" i="1" s="1"/>
  <c r="C698" i="1"/>
  <c r="E698" i="1" s="1"/>
  <c r="C279" i="1"/>
  <c r="E279" i="1" s="1"/>
  <c r="C278" i="1"/>
  <c r="E278" i="1" s="1"/>
  <c r="C277" i="1"/>
  <c r="E277" i="1" s="1"/>
  <c r="C276" i="1"/>
  <c r="E276" i="1" s="1"/>
  <c r="C275" i="1"/>
  <c r="E275" i="1" s="1"/>
  <c r="C274" i="1"/>
  <c r="E274" i="1" s="1"/>
  <c r="C273" i="1"/>
  <c r="E273" i="1" s="1"/>
  <c r="C272" i="1"/>
  <c r="E272" i="1" s="1"/>
  <c r="C271" i="1"/>
  <c r="E271" i="1" s="1"/>
  <c r="C270" i="1"/>
  <c r="E270" i="1" s="1"/>
  <c r="C4157" i="1"/>
  <c r="E4157" i="1" s="1"/>
  <c r="C4156" i="1"/>
  <c r="E4156" i="1" s="1"/>
  <c r="C4155" i="1"/>
  <c r="E4155" i="1" s="1"/>
  <c r="C4154" i="1"/>
  <c r="E4154" i="1" s="1"/>
  <c r="C4153" i="1"/>
  <c r="E4153" i="1" s="1"/>
  <c r="C4152" i="1"/>
  <c r="E4152" i="1" s="1"/>
  <c r="C4151" i="1"/>
  <c r="E4151" i="1" s="1"/>
  <c r="C4150" i="1"/>
  <c r="E4150" i="1" s="1"/>
  <c r="C4149" i="1"/>
  <c r="E4149" i="1" s="1"/>
  <c r="C4148" i="1"/>
  <c r="E4148" i="1" s="1"/>
  <c r="C4147" i="1"/>
  <c r="E4147" i="1" s="1"/>
  <c r="C4146" i="1"/>
  <c r="E4146" i="1" s="1"/>
  <c r="C4145" i="1"/>
  <c r="E4145" i="1" s="1"/>
  <c r="C4144" i="1"/>
  <c r="E4144" i="1" s="1"/>
  <c r="C4143" i="1"/>
  <c r="E4143" i="1" s="1"/>
  <c r="C4142" i="1"/>
  <c r="E4142" i="1" s="1"/>
  <c r="C4141" i="1"/>
  <c r="E4141" i="1" s="1"/>
  <c r="C4140" i="1"/>
  <c r="E4140" i="1" s="1"/>
  <c r="C4139" i="1"/>
  <c r="E4139" i="1" s="1"/>
  <c r="C4138" i="1"/>
  <c r="E4138" i="1" s="1"/>
  <c r="C3383" i="1"/>
  <c r="E3383" i="1" s="1"/>
  <c r="C3382" i="1"/>
  <c r="E3382" i="1" s="1"/>
  <c r="C3381" i="1"/>
  <c r="E3381" i="1" s="1"/>
  <c r="C3380" i="1"/>
  <c r="E3380" i="1" s="1"/>
  <c r="C3379" i="1"/>
  <c r="E3379" i="1" s="1"/>
  <c r="C3378" i="1"/>
  <c r="E3378" i="1" s="1"/>
  <c r="C2536" i="1"/>
  <c r="E2536" i="1" s="1"/>
  <c r="C2535" i="1"/>
  <c r="E2535" i="1" s="1"/>
  <c r="C2534" i="1"/>
  <c r="E2534" i="1" s="1"/>
  <c r="C2533" i="1"/>
  <c r="E2533" i="1" s="1"/>
  <c r="C2532" i="1"/>
  <c r="E2532" i="1" s="1"/>
  <c r="C2531" i="1"/>
  <c r="E2531" i="1" s="1"/>
  <c r="C2530" i="1"/>
  <c r="E2530" i="1" s="1"/>
  <c r="C2529" i="1"/>
  <c r="E2529" i="1" s="1"/>
  <c r="C2528" i="1"/>
  <c r="E2528" i="1" s="1"/>
  <c r="C2055" i="1"/>
  <c r="E2055" i="1" s="1"/>
  <c r="C2054" i="1"/>
  <c r="E2054" i="1" s="1"/>
  <c r="C2053" i="1"/>
  <c r="E2053" i="1" s="1"/>
  <c r="C2052" i="1"/>
  <c r="E2052" i="1" s="1"/>
  <c r="C2051" i="1"/>
  <c r="E2051" i="1" s="1"/>
  <c r="C1583" i="1"/>
  <c r="E1583" i="1" s="1"/>
  <c r="C1582" i="1"/>
  <c r="E1582" i="1" s="1"/>
  <c r="C1581" i="1"/>
  <c r="E1581" i="1" s="1"/>
  <c r="C1580" i="1"/>
  <c r="E1580" i="1" s="1"/>
  <c r="C1579" i="1"/>
  <c r="E1579" i="1" s="1"/>
  <c r="C1578" i="1"/>
  <c r="E1578" i="1" s="1"/>
  <c r="C1577" i="1"/>
  <c r="E1577" i="1" s="1"/>
  <c r="C1576" i="1"/>
  <c r="E1576" i="1" s="1"/>
  <c r="C1575" i="1"/>
  <c r="E1575" i="1" s="1"/>
  <c r="C1574" i="1"/>
  <c r="E1574" i="1" s="1"/>
  <c r="C1223" i="1"/>
  <c r="E1223" i="1" s="1"/>
  <c r="C1222" i="1"/>
  <c r="E1222" i="1" s="1"/>
  <c r="C1221" i="1"/>
  <c r="E1221" i="1" s="1"/>
  <c r="C1220" i="1"/>
  <c r="E1220" i="1" s="1"/>
  <c r="C1219" i="1"/>
  <c r="E1219" i="1" s="1"/>
  <c r="C1218" i="1"/>
  <c r="E1218" i="1" s="1"/>
  <c r="C1217" i="1"/>
  <c r="E1217" i="1" s="1"/>
  <c r="C1216" i="1"/>
  <c r="E1216" i="1" s="1"/>
  <c r="C1215" i="1"/>
  <c r="E1215" i="1" s="1"/>
  <c r="C1214" i="1"/>
  <c r="E1214" i="1" s="1"/>
  <c r="C1213" i="1"/>
  <c r="E1213" i="1" s="1"/>
  <c r="C1212" i="1"/>
  <c r="E1212" i="1" s="1"/>
  <c r="C1211" i="1"/>
  <c r="E1211" i="1" s="1"/>
  <c r="C1210" i="1"/>
  <c r="E1210" i="1" s="1"/>
  <c r="C1209" i="1"/>
  <c r="E1209" i="1" s="1"/>
  <c r="C1208" i="1"/>
  <c r="E1208" i="1" s="1"/>
  <c r="C1207" i="1"/>
  <c r="E1207" i="1" s="1"/>
  <c r="C1206" i="1"/>
  <c r="E1206" i="1" s="1"/>
  <c r="C1205" i="1"/>
  <c r="E1205" i="1" s="1"/>
  <c r="C1204" i="1"/>
  <c r="E1204" i="1" s="1"/>
  <c r="C697" i="1"/>
  <c r="E697" i="1" s="1"/>
  <c r="C696" i="1"/>
  <c r="E696" i="1" s="1"/>
  <c r="C695" i="1"/>
  <c r="E695" i="1" s="1"/>
  <c r="C694" i="1"/>
  <c r="E694" i="1" s="1"/>
  <c r="C693" i="1"/>
  <c r="E693" i="1" s="1"/>
  <c r="C692" i="1"/>
  <c r="E692" i="1" s="1"/>
  <c r="C691" i="1"/>
  <c r="E691" i="1" s="1"/>
  <c r="C690" i="1"/>
  <c r="E690" i="1" s="1"/>
  <c r="C689" i="1"/>
  <c r="E689" i="1" s="1"/>
  <c r="C269" i="1"/>
  <c r="E269" i="1" s="1"/>
  <c r="C268" i="1"/>
  <c r="E268" i="1" s="1"/>
  <c r="C267" i="1"/>
  <c r="E267" i="1" s="1"/>
  <c r="C266" i="1"/>
  <c r="E266" i="1" s="1"/>
  <c r="C265" i="1"/>
  <c r="E265" i="1" s="1"/>
  <c r="C264" i="1"/>
  <c r="E264" i="1" s="1"/>
  <c r="C263" i="1"/>
  <c r="E263" i="1" s="1"/>
  <c r="C262" i="1"/>
  <c r="E262" i="1" s="1"/>
  <c r="C261" i="1"/>
  <c r="E261" i="1" s="1"/>
  <c r="C260" i="1"/>
  <c r="E260" i="1" s="1"/>
  <c r="C4137" i="1"/>
  <c r="E4137" i="1" s="1"/>
  <c r="C4136" i="1"/>
  <c r="E4136" i="1" s="1"/>
  <c r="C4135" i="1"/>
  <c r="E4135" i="1" s="1"/>
  <c r="C4134" i="1"/>
  <c r="E4134" i="1" s="1"/>
  <c r="C4133" i="1"/>
  <c r="E4133" i="1" s="1"/>
  <c r="C4132" i="1"/>
  <c r="E4132" i="1" s="1"/>
  <c r="C4131" i="1"/>
  <c r="E4131" i="1" s="1"/>
  <c r="C4130" i="1"/>
  <c r="E4130" i="1" s="1"/>
  <c r="C4129" i="1"/>
  <c r="E4129" i="1" s="1"/>
  <c r="C4128" i="1"/>
  <c r="E4128" i="1" s="1"/>
  <c r="C4127" i="1"/>
  <c r="E4127" i="1" s="1"/>
  <c r="C4126" i="1"/>
  <c r="E4126" i="1" s="1"/>
  <c r="C4125" i="1"/>
  <c r="E4125" i="1" s="1"/>
  <c r="C4124" i="1"/>
  <c r="E4124" i="1" s="1"/>
  <c r="C4123" i="1"/>
  <c r="E4123" i="1" s="1"/>
  <c r="C4122" i="1"/>
  <c r="E4122" i="1" s="1"/>
  <c r="C4121" i="1"/>
  <c r="E4121" i="1" s="1"/>
  <c r="C4120" i="1"/>
  <c r="E4120" i="1" s="1"/>
  <c r="C4119" i="1"/>
  <c r="E4119" i="1" s="1"/>
  <c r="C4118" i="1"/>
  <c r="E4118" i="1" s="1"/>
  <c r="C3445" i="1"/>
  <c r="E3445" i="1" s="1"/>
  <c r="C3444" i="1"/>
  <c r="E3444" i="1" s="1"/>
  <c r="C3443" i="1"/>
  <c r="E3443" i="1" s="1"/>
  <c r="C3442" i="1"/>
  <c r="E3442" i="1" s="1"/>
  <c r="C3441" i="1"/>
  <c r="E3441" i="1" s="1"/>
  <c r="C3018" i="1"/>
  <c r="E3018" i="1" s="1"/>
  <c r="C3017" i="1"/>
  <c r="E3017" i="1" s="1"/>
  <c r="C3016" i="1"/>
  <c r="E3016" i="1" s="1"/>
  <c r="C3015" i="1"/>
  <c r="E3015" i="1" s="1"/>
  <c r="C3014" i="1"/>
  <c r="E3014" i="1" s="1"/>
  <c r="C2650" i="1"/>
  <c r="E2650" i="1" s="1"/>
  <c r="C2649" i="1"/>
  <c r="E2649" i="1" s="1"/>
  <c r="C2648" i="1"/>
  <c r="E2648" i="1" s="1"/>
  <c r="C2647" i="1"/>
  <c r="E2647" i="1" s="1"/>
  <c r="C2646" i="1"/>
  <c r="E2646" i="1" s="1"/>
  <c r="C2645" i="1"/>
  <c r="E2645" i="1" s="1"/>
  <c r="C2644" i="1"/>
  <c r="E2644" i="1" s="1"/>
  <c r="C2643" i="1"/>
  <c r="E2643" i="1" s="1"/>
  <c r="C2642" i="1"/>
  <c r="E2642" i="1" s="1"/>
  <c r="C2641" i="1"/>
  <c r="E2641" i="1" s="1"/>
  <c r="C2134" i="1"/>
  <c r="E2134" i="1" s="1"/>
  <c r="C2133" i="1"/>
  <c r="E2133" i="1" s="1"/>
  <c r="C2132" i="1"/>
  <c r="E2132" i="1" s="1"/>
  <c r="C2131" i="1"/>
  <c r="E2131" i="1" s="1"/>
  <c r="C2130" i="1"/>
  <c r="E2130" i="1" s="1"/>
  <c r="C1733" i="1"/>
  <c r="E1733" i="1" s="1"/>
  <c r="C1732" i="1"/>
  <c r="E1732" i="1" s="1"/>
  <c r="C1731" i="1"/>
  <c r="E1731" i="1" s="1"/>
  <c r="C1730" i="1"/>
  <c r="E1730" i="1" s="1"/>
  <c r="C1729" i="1"/>
  <c r="E1729" i="1" s="1"/>
  <c r="C1728" i="1"/>
  <c r="E1728" i="1" s="1"/>
  <c r="C1727" i="1"/>
  <c r="E1727" i="1" s="1"/>
  <c r="C1726" i="1"/>
  <c r="E1726" i="1" s="1"/>
  <c r="C1725" i="1"/>
  <c r="E1725" i="1" s="1"/>
  <c r="C1724" i="1"/>
  <c r="E1724" i="1" s="1"/>
  <c r="C833" i="1"/>
  <c r="E833" i="1" s="1"/>
  <c r="C832" i="1"/>
  <c r="E832" i="1" s="1"/>
  <c r="C831" i="1"/>
  <c r="E831" i="1" s="1"/>
  <c r="C830" i="1"/>
  <c r="E830" i="1" s="1"/>
  <c r="C829" i="1"/>
  <c r="E829" i="1" s="1"/>
  <c r="C828" i="1"/>
  <c r="E828" i="1" s="1"/>
  <c r="C827" i="1"/>
  <c r="E827" i="1" s="1"/>
  <c r="C826" i="1"/>
  <c r="E826" i="1" s="1"/>
  <c r="C825" i="1"/>
  <c r="E825" i="1" s="1"/>
  <c r="C824" i="1"/>
  <c r="E824" i="1" s="1"/>
  <c r="C346" i="1"/>
  <c r="E346" i="1" s="1"/>
  <c r="C345" i="1"/>
  <c r="E345" i="1" s="1"/>
  <c r="C344" i="1"/>
  <c r="E344" i="1" s="1"/>
  <c r="C343" i="1"/>
  <c r="E343" i="1" s="1"/>
  <c r="C342" i="1"/>
  <c r="E342" i="1" s="1"/>
  <c r="C4436" i="1"/>
  <c r="E4436" i="1" s="1"/>
  <c r="C4435" i="1"/>
  <c r="E4435" i="1" s="1"/>
  <c r="C4434" i="1"/>
  <c r="E4434" i="1" s="1"/>
  <c r="C4433" i="1"/>
  <c r="E4433" i="1" s="1"/>
  <c r="C4432" i="1"/>
  <c r="E4432" i="1" s="1"/>
  <c r="C4431" i="1"/>
  <c r="E4431" i="1" s="1"/>
  <c r="C4430" i="1"/>
  <c r="E4430" i="1" s="1"/>
  <c r="C4429" i="1"/>
  <c r="E4429" i="1" s="1"/>
  <c r="C4428" i="1"/>
  <c r="E4428" i="1" s="1"/>
  <c r="C4427" i="1"/>
  <c r="E4427" i="1" s="1"/>
  <c r="C4426" i="1"/>
  <c r="E4426" i="1" s="1"/>
  <c r="C4425" i="1"/>
  <c r="E4425" i="1" s="1"/>
  <c r="C4424" i="1"/>
  <c r="E4424" i="1" s="1"/>
  <c r="C4423" i="1"/>
  <c r="E4423" i="1" s="1"/>
  <c r="C4422" i="1"/>
  <c r="E4422" i="1" s="1"/>
  <c r="C4421" i="1"/>
  <c r="E4421" i="1" s="1"/>
  <c r="C4420" i="1"/>
  <c r="E4420" i="1" s="1"/>
  <c r="C4419" i="1"/>
  <c r="E4419" i="1" s="1"/>
  <c r="C4418" i="1"/>
  <c r="E4418" i="1" s="1"/>
  <c r="C4417" i="1"/>
  <c r="E4417" i="1" s="1"/>
  <c r="C3589" i="1"/>
  <c r="E3589" i="1" s="1"/>
  <c r="C3440" i="1"/>
  <c r="E3440" i="1" s="1"/>
  <c r="C3439" i="1"/>
  <c r="E3439" i="1" s="1"/>
  <c r="C3438" i="1"/>
  <c r="E3438" i="1" s="1"/>
  <c r="C3437" i="1"/>
  <c r="E3437" i="1" s="1"/>
  <c r="C3436" i="1"/>
  <c r="E3436" i="1" s="1"/>
  <c r="C3013" i="1"/>
  <c r="E3013" i="1" s="1"/>
  <c r="C3012" i="1"/>
  <c r="E3012" i="1" s="1"/>
  <c r="C3011" i="1"/>
  <c r="E3011" i="1" s="1"/>
  <c r="C3010" i="1"/>
  <c r="E3010" i="1" s="1"/>
  <c r="C3009" i="1"/>
  <c r="E3009" i="1" s="1"/>
  <c r="C2640" i="1"/>
  <c r="E2640" i="1" s="1"/>
  <c r="C2639" i="1"/>
  <c r="E2639" i="1" s="1"/>
  <c r="C2638" i="1"/>
  <c r="E2638" i="1" s="1"/>
  <c r="C2637" i="1"/>
  <c r="E2637" i="1" s="1"/>
  <c r="C2636" i="1"/>
  <c r="E2636" i="1" s="1"/>
  <c r="C2635" i="1"/>
  <c r="E2635" i="1" s="1"/>
  <c r="C2634" i="1"/>
  <c r="E2634" i="1" s="1"/>
  <c r="C2633" i="1"/>
  <c r="E2633" i="1" s="1"/>
  <c r="C2632" i="1"/>
  <c r="E2632" i="1" s="1"/>
  <c r="C2631" i="1"/>
  <c r="E2631" i="1" s="1"/>
  <c r="C2129" i="1"/>
  <c r="E2129" i="1" s="1"/>
  <c r="C2128" i="1"/>
  <c r="E2128" i="1" s="1"/>
  <c r="C2127" i="1"/>
  <c r="E2127" i="1" s="1"/>
  <c r="C2126" i="1"/>
  <c r="E2126" i="1" s="1"/>
  <c r="C2125" i="1"/>
  <c r="E2125" i="1" s="1"/>
  <c r="C1723" i="1"/>
  <c r="E1723" i="1" s="1"/>
  <c r="C1722" i="1"/>
  <c r="E1722" i="1" s="1"/>
  <c r="C1721" i="1"/>
  <c r="E1721" i="1" s="1"/>
  <c r="C1720" i="1"/>
  <c r="E1720" i="1" s="1"/>
  <c r="C1719" i="1"/>
  <c r="E1719" i="1" s="1"/>
  <c r="C1718" i="1"/>
  <c r="E1718" i="1" s="1"/>
  <c r="C1717" i="1"/>
  <c r="E1717" i="1" s="1"/>
  <c r="C1716" i="1"/>
  <c r="E1716" i="1" s="1"/>
  <c r="C1715" i="1"/>
  <c r="E1715" i="1" s="1"/>
  <c r="C1714" i="1"/>
  <c r="E1714" i="1" s="1"/>
  <c r="C823" i="1"/>
  <c r="E823" i="1" s="1"/>
  <c r="C822" i="1"/>
  <c r="E822" i="1" s="1"/>
  <c r="C821" i="1"/>
  <c r="E821" i="1" s="1"/>
  <c r="C820" i="1"/>
  <c r="E820" i="1" s="1"/>
  <c r="C819" i="1"/>
  <c r="E819" i="1" s="1"/>
  <c r="C818" i="1"/>
  <c r="E818" i="1" s="1"/>
  <c r="C817" i="1"/>
  <c r="E817" i="1" s="1"/>
  <c r="C816" i="1"/>
  <c r="E816" i="1" s="1"/>
  <c r="C815" i="1"/>
  <c r="E815" i="1" s="1"/>
  <c r="C814" i="1"/>
  <c r="E814" i="1" s="1"/>
  <c r="C341" i="1"/>
  <c r="E341" i="1" s="1"/>
  <c r="C340" i="1"/>
  <c r="E340" i="1" s="1"/>
  <c r="C339" i="1"/>
  <c r="E339" i="1" s="1"/>
  <c r="C338" i="1"/>
  <c r="E338" i="1" s="1"/>
  <c r="C337" i="1"/>
  <c r="E337" i="1" s="1"/>
  <c r="C4416" i="1"/>
  <c r="E4416" i="1" s="1"/>
  <c r="C4415" i="1"/>
  <c r="E4415" i="1" s="1"/>
  <c r="C4414" i="1"/>
  <c r="E4414" i="1" s="1"/>
  <c r="C4413" i="1"/>
  <c r="E4413" i="1" s="1"/>
  <c r="C4412" i="1"/>
  <c r="E4412" i="1" s="1"/>
  <c r="C4411" i="1"/>
  <c r="E4411" i="1" s="1"/>
  <c r="C4410" i="1"/>
  <c r="E4410" i="1" s="1"/>
  <c r="C4409" i="1"/>
  <c r="E4409" i="1" s="1"/>
  <c r="C4408" i="1"/>
  <c r="E4408" i="1" s="1"/>
  <c r="C4407" i="1"/>
  <c r="E4407" i="1" s="1"/>
  <c r="C4406" i="1"/>
  <c r="E4406" i="1" s="1"/>
  <c r="C4405" i="1"/>
  <c r="E4405" i="1" s="1"/>
  <c r="C4404" i="1"/>
  <c r="E4404" i="1" s="1"/>
  <c r="C4403" i="1"/>
  <c r="E4403" i="1" s="1"/>
  <c r="C4402" i="1"/>
  <c r="E4402" i="1" s="1"/>
  <c r="C4401" i="1"/>
  <c r="E4401" i="1" s="1"/>
  <c r="C4400" i="1"/>
  <c r="E4400" i="1" s="1"/>
  <c r="C4399" i="1"/>
  <c r="E4399" i="1" s="1"/>
  <c r="C4398" i="1"/>
  <c r="E4398" i="1" s="1"/>
  <c r="C4397" i="1"/>
  <c r="E4397" i="1" s="1"/>
  <c r="C3435" i="1"/>
  <c r="E3435" i="1" s="1"/>
  <c r="C3434" i="1"/>
  <c r="E3434" i="1" s="1"/>
  <c r="C3433" i="1"/>
  <c r="E3433" i="1" s="1"/>
  <c r="C3432" i="1"/>
  <c r="E3432" i="1" s="1"/>
  <c r="C3431" i="1"/>
  <c r="E3431" i="1" s="1"/>
  <c r="C3008" i="1"/>
  <c r="E3008" i="1" s="1"/>
  <c r="C3007" i="1"/>
  <c r="E3007" i="1" s="1"/>
  <c r="C3006" i="1"/>
  <c r="E3006" i="1" s="1"/>
  <c r="C3005" i="1"/>
  <c r="E3005" i="1" s="1"/>
  <c r="C3004" i="1"/>
  <c r="E3004" i="1" s="1"/>
  <c r="C2630" i="1"/>
  <c r="E2630" i="1" s="1"/>
  <c r="C2629" i="1"/>
  <c r="E2629" i="1" s="1"/>
  <c r="C2628" i="1"/>
  <c r="E2628" i="1" s="1"/>
  <c r="C2627" i="1"/>
  <c r="E2627" i="1" s="1"/>
  <c r="C2626" i="1"/>
  <c r="E2626" i="1" s="1"/>
  <c r="C2625" i="1"/>
  <c r="E2625" i="1" s="1"/>
  <c r="C2624" i="1"/>
  <c r="E2624" i="1" s="1"/>
  <c r="C2623" i="1"/>
  <c r="E2623" i="1" s="1"/>
  <c r="C2622" i="1"/>
  <c r="E2622" i="1" s="1"/>
  <c r="C2621" i="1"/>
  <c r="E2621" i="1" s="1"/>
  <c r="C2124" i="1"/>
  <c r="E2124" i="1" s="1"/>
  <c r="C2123" i="1"/>
  <c r="E2123" i="1" s="1"/>
  <c r="C2122" i="1"/>
  <c r="E2122" i="1" s="1"/>
  <c r="C2121" i="1"/>
  <c r="E2121" i="1" s="1"/>
  <c r="C2120" i="1"/>
  <c r="E2120" i="1" s="1"/>
  <c r="C2119" i="1"/>
  <c r="E2119" i="1" s="1"/>
  <c r="C2118" i="1"/>
  <c r="E2118" i="1" s="1"/>
  <c r="C2117" i="1"/>
  <c r="E2117" i="1" s="1"/>
  <c r="C1713" i="1"/>
  <c r="E1713" i="1" s="1"/>
  <c r="C1712" i="1"/>
  <c r="E1712" i="1" s="1"/>
  <c r="C1711" i="1"/>
  <c r="E1711" i="1" s="1"/>
  <c r="C1710" i="1"/>
  <c r="E1710" i="1" s="1"/>
  <c r="C1709" i="1"/>
  <c r="E1709" i="1" s="1"/>
  <c r="C1708" i="1"/>
  <c r="E1708" i="1" s="1"/>
  <c r="C1707" i="1"/>
  <c r="E1707" i="1" s="1"/>
  <c r="C1706" i="1"/>
  <c r="E1706" i="1" s="1"/>
  <c r="C1705" i="1"/>
  <c r="E1705" i="1" s="1"/>
  <c r="C1704" i="1"/>
  <c r="E1704" i="1" s="1"/>
  <c r="C813" i="1"/>
  <c r="E813" i="1" s="1"/>
  <c r="C812" i="1"/>
  <c r="E812" i="1" s="1"/>
  <c r="C811" i="1"/>
  <c r="E811" i="1" s="1"/>
  <c r="C810" i="1"/>
  <c r="E810" i="1" s="1"/>
  <c r="C809" i="1"/>
  <c r="E809" i="1" s="1"/>
  <c r="C808" i="1"/>
  <c r="E808" i="1" s="1"/>
  <c r="C807" i="1"/>
  <c r="E807" i="1" s="1"/>
  <c r="C806" i="1"/>
  <c r="E806" i="1" s="1"/>
  <c r="C805" i="1"/>
  <c r="E805" i="1" s="1"/>
  <c r="C804" i="1"/>
  <c r="E804" i="1" s="1"/>
  <c r="C336" i="1"/>
  <c r="E336" i="1" s="1"/>
  <c r="C335" i="1"/>
  <c r="E335" i="1" s="1"/>
  <c r="C334" i="1"/>
  <c r="E334" i="1" s="1"/>
  <c r="C333" i="1"/>
  <c r="E333" i="1" s="1"/>
  <c r="C332" i="1"/>
  <c r="E332" i="1" s="1"/>
  <c r="C4396" i="1"/>
  <c r="E4396" i="1" s="1"/>
  <c r="C4395" i="1"/>
  <c r="E4395" i="1" s="1"/>
  <c r="C4394" i="1"/>
  <c r="E4394" i="1" s="1"/>
  <c r="C4393" i="1"/>
  <c r="E4393" i="1" s="1"/>
  <c r="C4392" i="1"/>
  <c r="E4392" i="1" s="1"/>
  <c r="C4391" i="1"/>
  <c r="E4391" i="1" s="1"/>
  <c r="C4390" i="1"/>
  <c r="E4390" i="1" s="1"/>
  <c r="C4389" i="1"/>
  <c r="E4389" i="1" s="1"/>
  <c r="C4388" i="1"/>
  <c r="E4388" i="1" s="1"/>
  <c r="C4387" i="1"/>
  <c r="E4387" i="1" s="1"/>
  <c r="C4386" i="1"/>
  <c r="E4386" i="1" s="1"/>
  <c r="C4385" i="1"/>
  <c r="E4385" i="1" s="1"/>
  <c r="C4384" i="1"/>
  <c r="E4384" i="1" s="1"/>
  <c r="C4383" i="1"/>
  <c r="E4383" i="1" s="1"/>
  <c r="C4382" i="1"/>
  <c r="E4382" i="1" s="1"/>
  <c r="C4381" i="1"/>
  <c r="E4381" i="1" s="1"/>
  <c r="C4380" i="1"/>
  <c r="E4380" i="1" s="1"/>
  <c r="C4379" i="1"/>
  <c r="E4379" i="1" s="1"/>
  <c r="C4378" i="1"/>
  <c r="E4378" i="1" s="1"/>
  <c r="C4377" i="1"/>
  <c r="E4377" i="1" s="1"/>
  <c r="C3430" i="1"/>
  <c r="E3430" i="1" s="1"/>
  <c r="C3429" i="1"/>
  <c r="E3429" i="1" s="1"/>
  <c r="C3428" i="1"/>
  <c r="E3428" i="1" s="1"/>
  <c r="C3427" i="1"/>
  <c r="E3427" i="1" s="1"/>
  <c r="C3426" i="1"/>
  <c r="E3426" i="1" s="1"/>
  <c r="C3003" i="1"/>
  <c r="E3003" i="1" s="1"/>
  <c r="C3002" i="1"/>
  <c r="E3002" i="1" s="1"/>
  <c r="C3001" i="1"/>
  <c r="E3001" i="1" s="1"/>
  <c r="C3000" i="1"/>
  <c r="E3000" i="1" s="1"/>
  <c r="C2999" i="1"/>
  <c r="E2999" i="1" s="1"/>
  <c r="C2620" i="1"/>
  <c r="E2620" i="1" s="1"/>
  <c r="C2619" i="1"/>
  <c r="E2619" i="1" s="1"/>
  <c r="C2618" i="1"/>
  <c r="E2618" i="1" s="1"/>
  <c r="C2617" i="1"/>
  <c r="E2617" i="1" s="1"/>
  <c r="C2616" i="1"/>
  <c r="E2616" i="1" s="1"/>
  <c r="C2615" i="1"/>
  <c r="E2615" i="1" s="1"/>
  <c r="C2614" i="1"/>
  <c r="E2614" i="1" s="1"/>
  <c r="C2613" i="1"/>
  <c r="E2613" i="1" s="1"/>
  <c r="C2612" i="1"/>
  <c r="E2612" i="1" s="1"/>
  <c r="C2611" i="1"/>
  <c r="E2611" i="1" s="1"/>
  <c r="C2116" i="1"/>
  <c r="E2116" i="1" s="1"/>
  <c r="C2115" i="1"/>
  <c r="E2115" i="1" s="1"/>
  <c r="C2114" i="1"/>
  <c r="E2114" i="1" s="1"/>
  <c r="C2113" i="1"/>
  <c r="E2113" i="1" s="1"/>
  <c r="C2112" i="1"/>
  <c r="E2112" i="1" s="1"/>
  <c r="C2111" i="1"/>
  <c r="E2111" i="1" s="1"/>
  <c r="C2110" i="1"/>
  <c r="E2110" i="1" s="1"/>
  <c r="C2109" i="1"/>
  <c r="E2109" i="1" s="1"/>
  <c r="C2108" i="1"/>
  <c r="E2108" i="1" s="1"/>
  <c r="C2107" i="1"/>
  <c r="E2107" i="1" s="1"/>
  <c r="C1703" i="1"/>
  <c r="E1703" i="1" s="1"/>
  <c r="C1702" i="1"/>
  <c r="E1702" i="1" s="1"/>
  <c r="C1701" i="1"/>
  <c r="E1701" i="1" s="1"/>
  <c r="C1700" i="1"/>
  <c r="E1700" i="1" s="1"/>
  <c r="C1699" i="1"/>
  <c r="E1699" i="1" s="1"/>
  <c r="C1698" i="1"/>
  <c r="E1698" i="1" s="1"/>
  <c r="C1697" i="1"/>
  <c r="E1697" i="1" s="1"/>
  <c r="C1696" i="1"/>
  <c r="E1696" i="1" s="1"/>
  <c r="C1695" i="1"/>
  <c r="E1695" i="1" s="1"/>
  <c r="C1694" i="1"/>
  <c r="E1694" i="1" s="1"/>
  <c r="C803" i="1"/>
  <c r="E803" i="1" s="1"/>
  <c r="C802" i="1"/>
  <c r="E802" i="1" s="1"/>
  <c r="C801" i="1"/>
  <c r="E801" i="1" s="1"/>
  <c r="C800" i="1"/>
  <c r="E800" i="1" s="1"/>
  <c r="C799" i="1"/>
  <c r="E799" i="1" s="1"/>
  <c r="C798" i="1"/>
  <c r="E798" i="1" s="1"/>
  <c r="C797" i="1"/>
  <c r="E797" i="1" s="1"/>
  <c r="C796" i="1"/>
  <c r="E796" i="1" s="1"/>
  <c r="C795" i="1"/>
  <c r="E795" i="1" s="1"/>
  <c r="C794" i="1"/>
  <c r="E794" i="1" s="1"/>
  <c r="C331" i="1"/>
  <c r="E331" i="1" s="1"/>
  <c r="C330" i="1"/>
  <c r="E330" i="1" s="1"/>
  <c r="C329" i="1"/>
  <c r="E329" i="1" s="1"/>
  <c r="C328" i="1"/>
  <c r="E328" i="1" s="1"/>
  <c r="C327" i="1"/>
  <c r="E327" i="1" s="1"/>
  <c r="C4376" i="1"/>
  <c r="E4376" i="1" s="1"/>
  <c r="C4375" i="1"/>
  <c r="E4375" i="1" s="1"/>
  <c r="C4374" i="1"/>
  <c r="E4374" i="1" s="1"/>
  <c r="C4373" i="1"/>
  <c r="E4373" i="1" s="1"/>
  <c r="C4372" i="1"/>
  <c r="E4372" i="1" s="1"/>
  <c r="C4371" i="1"/>
  <c r="E4371" i="1" s="1"/>
  <c r="C4370" i="1"/>
  <c r="E4370" i="1" s="1"/>
  <c r="C4369" i="1"/>
  <c r="E4369" i="1" s="1"/>
  <c r="C4368" i="1"/>
  <c r="E4368" i="1" s="1"/>
  <c r="C4367" i="1"/>
  <c r="E4367" i="1" s="1"/>
  <c r="C4366" i="1"/>
  <c r="E4366" i="1" s="1"/>
  <c r="C4365" i="1"/>
  <c r="E4365" i="1" s="1"/>
  <c r="C4364" i="1"/>
  <c r="E4364" i="1" s="1"/>
  <c r="C4363" i="1"/>
  <c r="E4363" i="1" s="1"/>
  <c r="C4362" i="1"/>
  <c r="E4362" i="1" s="1"/>
  <c r="C4361" i="1"/>
  <c r="E4361" i="1" s="1"/>
  <c r="C4360" i="1"/>
  <c r="E4360" i="1" s="1"/>
  <c r="C4359" i="1"/>
  <c r="E4359" i="1" s="1"/>
  <c r="C4358" i="1"/>
  <c r="E4358" i="1" s="1"/>
  <c r="C4357" i="1"/>
  <c r="E4357" i="1" s="1"/>
  <c r="C3425" i="1"/>
  <c r="E3425" i="1" s="1"/>
  <c r="C3424" i="1"/>
  <c r="E3424" i="1" s="1"/>
  <c r="C3423" i="1"/>
  <c r="E3423" i="1" s="1"/>
  <c r="C3422" i="1"/>
  <c r="E3422" i="1" s="1"/>
  <c r="C3421" i="1"/>
  <c r="E3421" i="1" s="1"/>
  <c r="C2998" i="1"/>
  <c r="E2998" i="1" s="1"/>
  <c r="C2997" i="1"/>
  <c r="E2997" i="1" s="1"/>
  <c r="C2996" i="1"/>
  <c r="E2996" i="1" s="1"/>
  <c r="C2995" i="1"/>
  <c r="E2995" i="1" s="1"/>
  <c r="C2994" i="1"/>
  <c r="E2994" i="1" s="1"/>
  <c r="C2610" i="1"/>
  <c r="E2610" i="1" s="1"/>
  <c r="C2609" i="1"/>
  <c r="E2609" i="1" s="1"/>
  <c r="C2608" i="1"/>
  <c r="E2608" i="1" s="1"/>
  <c r="C2607" i="1"/>
  <c r="E2607" i="1" s="1"/>
  <c r="C2606" i="1"/>
  <c r="E2606" i="1" s="1"/>
  <c r="C2605" i="1"/>
  <c r="E2605" i="1" s="1"/>
  <c r="C2604" i="1"/>
  <c r="E2604" i="1" s="1"/>
  <c r="C2603" i="1"/>
  <c r="E2603" i="1" s="1"/>
  <c r="C2602" i="1"/>
  <c r="E2602" i="1" s="1"/>
  <c r="C2601" i="1"/>
  <c r="E2601" i="1" s="1"/>
  <c r="C2106" i="1"/>
  <c r="E2106" i="1" s="1"/>
  <c r="C2105" i="1"/>
  <c r="E2105" i="1" s="1"/>
  <c r="C2104" i="1"/>
  <c r="E2104" i="1" s="1"/>
  <c r="C2103" i="1"/>
  <c r="E2103" i="1" s="1"/>
  <c r="C2102" i="1"/>
  <c r="E2102" i="1" s="1"/>
  <c r="C1693" i="1"/>
  <c r="E1693" i="1" s="1"/>
  <c r="C1692" i="1"/>
  <c r="E1692" i="1" s="1"/>
  <c r="C1691" i="1"/>
  <c r="E1691" i="1" s="1"/>
  <c r="C1690" i="1"/>
  <c r="E1690" i="1" s="1"/>
  <c r="C1689" i="1"/>
  <c r="E1689" i="1" s="1"/>
  <c r="C1688" i="1"/>
  <c r="E1688" i="1" s="1"/>
  <c r="C1687" i="1"/>
  <c r="E1687" i="1" s="1"/>
  <c r="C1686" i="1"/>
  <c r="E1686" i="1" s="1"/>
  <c r="C1685" i="1"/>
  <c r="E1685" i="1" s="1"/>
  <c r="C1684" i="1"/>
  <c r="E1684" i="1" s="1"/>
  <c r="C793" i="1"/>
  <c r="E793" i="1" s="1"/>
  <c r="C792" i="1"/>
  <c r="E792" i="1" s="1"/>
  <c r="C791" i="1"/>
  <c r="E791" i="1" s="1"/>
  <c r="C790" i="1"/>
  <c r="E790" i="1" s="1"/>
  <c r="C789" i="1"/>
  <c r="E789" i="1" s="1"/>
  <c r="C788" i="1"/>
  <c r="E788" i="1" s="1"/>
  <c r="C787" i="1"/>
  <c r="E787" i="1" s="1"/>
  <c r="C786" i="1"/>
  <c r="E786" i="1" s="1"/>
  <c r="C785" i="1"/>
  <c r="E785" i="1" s="1"/>
  <c r="C784" i="1"/>
  <c r="E784" i="1" s="1"/>
  <c r="C326" i="1"/>
  <c r="E326" i="1" s="1"/>
  <c r="C325" i="1"/>
  <c r="E325" i="1" s="1"/>
  <c r="C324" i="1"/>
  <c r="E324" i="1" s="1"/>
  <c r="C323" i="1"/>
  <c r="E323" i="1" s="1"/>
  <c r="C322" i="1"/>
  <c r="E322" i="1" s="1"/>
  <c r="C4356" i="1"/>
  <c r="E4356" i="1" s="1"/>
  <c r="C4355" i="1"/>
  <c r="E4355" i="1" s="1"/>
  <c r="C4354" i="1"/>
  <c r="E4354" i="1" s="1"/>
  <c r="C4353" i="1"/>
  <c r="E4353" i="1" s="1"/>
  <c r="C4352" i="1"/>
  <c r="E4352" i="1" s="1"/>
  <c r="C4351" i="1"/>
  <c r="E4351" i="1" s="1"/>
  <c r="C4350" i="1"/>
  <c r="E4350" i="1" s="1"/>
  <c r="C4349" i="1"/>
  <c r="E4349" i="1" s="1"/>
  <c r="C4348" i="1"/>
  <c r="E4348" i="1" s="1"/>
  <c r="C4347" i="1"/>
  <c r="E4347" i="1" s="1"/>
  <c r="C4346" i="1"/>
  <c r="E4346" i="1" s="1"/>
  <c r="C4345" i="1"/>
  <c r="E4345" i="1" s="1"/>
  <c r="C4344" i="1"/>
  <c r="E4344" i="1" s="1"/>
  <c r="C4343" i="1"/>
  <c r="E4343" i="1" s="1"/>
  <c r="C4342" i="1"/>
  <c r="E4342" i="1" s="1"/>
  <c r="C4341" i="1"/>
  <c r="E4341" i="1" s="1"/>
  <c r="C4340" i="1"/>
  <c r="E4340" i="1" s="1"/>
  <c r="C4339" i="1"/>
  <c r="E4339" i="1" s="1"/>
  <c r="C4338" i="1"/>
  <c r="E4338" i="1" s="1"/>
  <c r="C4337" i="1"/>
  <c r="E4337" i="1" s="1"/>
  <c r="C3588" i="1"/>
  <c r="E3588" i="1" s="1"/>
  <c r="C3420" i="1"/>
  <c r="E3420" i="1" s="1"/>
  <c r="C3419" i="1"/>
  <c r="E3419" i="1" s="1"/>
  <c r="C3418" i="1"/>
  <c r="E3418" i="1" s="1"/>
  <c r="C3417" i="1"/>
  <c r="E3417" i="1" s="1"/>
  <c r="C3416" i="1"/>
  <c r="E3416" i="1" s="1"/>
  <c r="C2993" i="1"/>
  <c r="E2993" i="1" s="1"/>
  <c r="C2992" i="1"/>
  <c r="E2992" i="1" s="1"/>
  <c r="C2991" i="1"/>
  <c r="E2991" i="1" s="1"/>
  <c r="C2990" i="1"/>
  <c r="E2990" i="1" s="1"/>
  <c r="C2989" i="1"/>
  <c r="E2989" i="1" s="1"/>
  <c r="C2600" i="1"/>
  <c r="E2600" i="1" s="1"/>
  <c r="C2599" i="1"/>
  <c r="E2599" i="1" s="1"/>
  <c r="C2598" i="1"/>
  <c r="E2598" i="1" s="1"/>
  <c r="C2597" i="1"/>
  <c r="E2597" i="1" s="1"/>
  <c r="C2596" i="1"/>
  <c r="E2596" i="1" s="1"/>
  <c r="C2595" i="1"/>
  <c r="E2595" i="1" s="1"/>
  <c r="C2594" i="1"/>
  <c r="E2594" i="1" s="1"/>
  <c r="C2593" i="1"/>
  <c r="E2593" i="1" s="1"/>
  <c r="C2592" i="1"/>
  <c r="E2592" i="1" s="1"/>
  <c r="C2591" i="1"/>
  <c r="E2591" i="1" s="1"/>
  <c r="C2101" i="1"/>
  <c r="E2101" i="1" s="1"/>
  <c r="C2100" i="1"/>
  <c r="E2100" i="1" s="1"/>
  <c r="C2099" i="1"/>
  <c r="E2099" i="1" s="1"/>
  <c r="C2098" i="1"/>
  <c r="E2098" i="1" s="1"/>
  <c r="C2097" i="1"/>
  <c r="E2097" i="1" s="1"/>
  <c r="C1683" i="1"/>
  <c r="E1683" i="1" s="1"/>
  <c r="C1682" i="1"/>
  <c r="E1682" i="1" s="1"/>
  <c r="C1681" i="1"/>
  <c r="E1681" i="1" s="1"/>
  <c r="C1680" i="1"/>
  <c r="E1680" i="1" s="1"/>
  <c r="C1679" i="1"/>
  <c r="E1679" i="1" s="1"/>
  <c r="C1678" i="1"/>
  <c r="E1678" i="1" s="1"/>
  <c r="C1677" i="1"/>
  <c r="E1677" i="1" s="1"/>
  <c r="C1676" i="1"/>
  <c r="E1676" i="1" s="1"/>
  <c r="C1675" i="1"/>
  <c r="E1675" i="1" s="1"/>
  <c r="C1313" i="1"/>
  <c r="E1313" i="1" s="1"/>
  <c r="C1312" i="1"/>
  <c r="E1312" i="1" s="1"/>
  <c r="C1311" i="1"/>
  <c r="E1311" i="1" s="1"/>
  <c r="C1310" i="1"/>
  <c r="E1310" i="1" s="1"/>
  <c r="C1309" i="1"/>
  <c r="E1309" i="1" s="1"/>
  <c r="C1308" i="1"/>
  <c r="E1308" i="1" s="1"/>
  <c r="C1307" i="1"/>
  <c r="E1307" i="1" s="1"/>
  <c r="C1306" i="1"/>
  <c r="E1306" i="1" s="1"/>
  <c r="C1305" i="1"/>
  <c r="E1305" i="1" s="1"/>
  <c r="C1304" i="1"/>
  <c r="E1304" i="1" s="1"/>
  <c r="C783" i="1"/>
  <c r="E783" i="1" s="1"/>
  <c r="C782" i="1"/>
  <c r="E782" i="1" s="1"/>
  <c r="C781" i="1"/>
  <c r="E781" i="1" s="1"/>
  <c r="C780" i="1"/>
  <c r="E780" i="1" s="1"/>
  <c r="C779" i="1"/>
  <c r="E779" i="1" s="1"/>
  <c r="C778" i="1"/>
  <c r="E778" i="1" s="1"/>
  <c r="C777" i="1"/>
  <c r="E777" i="1" s="1"/>
  <c r="C776" i="1"/>
  <c r="E776" i="1" s="1"/>
  <c r="C775" i="1"/>
  <c r="E775" i="1" s="1"/>
  <c r="C774" i="1"/>
  <c r="E774" i="1" s="1"/>
  <c r="C321" i="1"/>
  <c r="E321" i="1" s="1"/>
  <c r="C320" i="1"/>
  <c r="E320" i="1" s="1"/>
  <c r="C319" i="1"/>
  <c r="E319" i="1" s="1"/>
  <c r="C318" i="1"/>
  <c r="E318" i="1" s="1"/>
  <c r="C317" i="1"/>
  <c r="E317" i="1" s="1"/>
  <c r="C4336" i="1"/>
  <c r="E4336" i="1" s="1"/>
  <c r="C4335" i="1"/>
  <c r="E4335" i="1" s="1"/>
  <c r="C4334" i="1"/>
  <c r="E4334" i="1" s="1"/>
  <c r="C4333" i="1"/>
  <c r="E4333" i="1" s="1"/>
  <c r="C4332" i="1"/>
  <c r="E4332" i="1" s="1"/>
  <c r="C4331" i="1"/>
  <c r="E4331" i="1" s="1"/>
  <c r="C4330" i="1"/>
  <c r="E4330" i="1" s="1"/>
  <c r="C4329" i="1"/>
  <c r="E4329" i="1" s="1"/>
  <c r="C4328" i="1"/>
  <c r="E4328" i="1" s="1"/>
  <c r="C4327" i="1"/>
  <c r="E4327" i="1" s="1"/>
  <c r="C4326" i="1"/>
  <c r="E4326" i="1" s="1"/>
  <c r="C4325" i="1"/>
  <c r="E4325" i="1" s="1"/>
  <c r="C4324" i="1"/>
  <c r="E4324" i="1" s="1"/>
  <c r="C4323" i="1"/>
  <c r="E4323" i="1" s="1"/>
  <c r="C4322" i="1"/>
  <c r="E4322" i="1" s="1"/>
  <c r="C4321" i="1"/>
  <c r="E4321" i="1" s="1"/>
  <c r="C4320" i="1"/>
  <c r="E4320" i="1" s="1"/>
  <c r="C4319" i="1"/>
  <c r="E4319" i="1" s="1"/>
  <c r="C4318" i="1"/>
  <c r="E4318" i="1" s="1"/>
  <c r="C4317" i="1"/>
  <c r="E4317" i="1" s="1"/>
  <c r="C3415" i="1"/>
  <c r="E3415" i="1" s="1"/>
  <c r="C3414" i="1"/>
  <c r="E3414" i="1" s="1"/>
  <c r="C3413" i="1"/>
  <c r="E3413" i="1" s="1"/>
  <c r="C3412" i="1"/>
  <c r="E3412" i="1" s="1"/>
  <c r="C3411" i="1"/>
  <c r="E3411" i="1" s="1"/>
  <c r="C2988" i="1"/>
  <c r="E2988" i="1" s="1"/>
  <c r="C2987" i="1"/>
  <c r="E2987" i="1" s="1"/>
  <c r="C2986" i="1"/>
  <c r="E2986" i="1" s="1"/>
  <c r="C2985" i="1"/>
  <c r="E2985" i="1" s="1"/>
  <c r="C2984" i="1"/>
  <c r="E2984" i="1" s="1"/>
  <c r="C2590" i="1"/>
  <c r="E2590" i="1" s="1"/>
  <c r="C2589" i="1"/>
  <c r="E2589" i="1" s="1"/>
  <c r="C2588" i="1"/>
  <c r="E2588" i="1" s="1"/>
  <c r="C2587" i="1"/>
  <c r="E2587" i="1" s="1"/>
  <c r="C2586" i="1"/>
  <c r="E2586" i="1" s="1"/>
  <c r="C2585" i="1"/>
  <c r="E2585" i="1" s="1"/>
  <c r="C2584" i="1"/>
  <c r="E2584" i="1" s="1"/>
  <c r="C2583" i="1"/>
  <c r="E2583" i="1" s="1"/>
  <c r="C2582" i="1"/>
  <c r="E2582" i="1" s="1"/>
  <c r="C2096" i="1"/>
  <c r="E2096" i="1" s="1"/>
  <c r="C2095" i="1"/>
  <c r="E2095" i="1" s="1"/>
  <c r="C2094" i="1"/>
  <c r="E2094" i="1" s="1"/>
  <c r="C2093" i="1"/>
  <c r="E2093" i="1" s="1"/>
  <c r="C2092" i="1"/>
  <c r="E2092" i="1" s="1"/>
  <c r="C2091" i="1"/>
  <c r="E2091" i="1" s="1"/>
  <c r="C1674" i="1"/>
  <c r="E1674" i="1" s="1"/>
  <c r="C1673" i="1"/>
  <c r="E1673" i="1" s="1"/>
  <c r="C1672" i="1"/>
  <c r="E1672" i="1" s="1"/>
  <c r="C1671" i="1"/>
  <c r="E1671" i="1" s="1"/>
  <c r="C1670" i="1"/>
  <c r="E1670" i="1" s="1"/>
  <c r="C1669" i="1"/>
  <c r="E1669" i="1" s="1"/>
  <c r="C1668" i="1"/>
  <c r="E1668" i="1" s="1"/>
  <c r="C1667" i="1"/>
  <c r="E1667" i="1" s="1"/>
  <c r="C1666" i="1"/>
  <c r="E1666" i="1" s="1"/>
  <c r="C1665" i="1"/>
  <c r="E1665" i="1" s="1"/>
  <c r="C773" i="1"/>
  <c r="E773" i="1" s="1"/>
  <c r="C772" i="1"/>
  <c r="E772" i="1" s="1"/>
  <c r="C771" i="1"/>
  <c r="E771" i="1" s="1"/>
  <c r="C770" i="1"/>
  <c r="E770" i="1" s="1"/>
  <c r="C769" i="1"/>
  <c r="E769" i="1" s="1"/>
  <c r="C768" i="1"/>
  <c r="E768" i="1" s="1"/>
  <c r="C767" i="1"/>
  <c r="E767" i="1" s="1"/>
  <c r="C766" i="1"/>
  <c r="E766" i="1" s="1"/>
  <c r="C765" i="1"/>
  <c r="E765" i="1" s="1"/>
  <c r="C764" i="1"/>
  <c r="E764" i="1" s="1"/>
  <c r="C316" i="1"/>
  <c r="E316" i="1" s="1"/>
  <c r="C315" i="1"/>
  <c r="E315" i="1" s="1"/>
  <c r="C314" i="1"/>
  <c r="E314" i="1" s="1"/>
  <c r="C313" i="1"/>
  <c r="E313" i="1" s="1"/>
  <c r="C312" i="1"/>
  <c r="E312" i="1" s="1"/>
  <c r="C4316" i="1"/>
  <c r="E4316" i="1" s="1"/>
  <c r="C4315" i="1"/>
  <c r="E4315" i="1" s="1"/>
  <c r="C4314" i="1"/>
  <c r="E4314" i="1" s="1"/>
  <c r="C4313" i="1"/>
  <c r="E4313" i="1" s="1"/>
  <c r="C4312" i="1"/>
  <c r="E4312" i="1" s="1"/>
  <c r="C4311" i="1"/>
  <c r="E4311" i="1" s="1"/>
  <c r="C4310" i="1"/>
  <c r="E4310" i="1" s="1"/>
  <c r="C4309" i="1"/>
  <c r="E4309" i="1" s="1"/>
  <c r="C4308" i="1"/>
  <c r="E4308" i="1" s="1"/>
  <c r="C4307" i="1"/>
  <c r="E4307" i="1" s="1"/>
  <c r="C4306" i="1"/>
  <c r="E4306" i="1" s="1"/>
  <c r="C4305" i="1"/>
  <c r="E4305" i="1" s="1"/>
  <c r="C4304" i="1"/>
  <c r="E4304" i="1" s="1"/>
  <c r="C4303" i="1"/>
  <c r="E4303" i="1" s="1"/>
  <c r="C4302" i="1"/>
  <c r="E4302" i="1" s="1"/>
  <c r="C4301" i="1"/>
  <c r="E4301" i="1" s="1"/>
  <c r="C4300" i="1"/>
  <c r="E4300" i="1" s="1"/>
  <c r="C4299" i="1"/>
  <c r="E4299" i="1" s="1"/>
  <c r="C4298" i="1"/>
  <c r="E4298" i="1" s="1"/>
  <c r="C4297" i="1"/>
  <c r="E4297" i="1" s="1"/>
  <c r="C3581" i="1"/>
  <c r="E3581" i="1" s="1"/>
  <c r="C3377" i="1"/>
  <c r="E3377" i="1" s="1"/>
  <c r="C3376" i="1"/>
  <c r="E3376" i="1" s="1"/>
  <c r="C3375" i="1"/>
  <c r="E3375" i="1" s="1"/>
  <c r="C3374" i="1"/>
  <c r="E3374" i="1" s="1"/>
  <c r="C3373" i="1"/>
  <c r="E3373" i="1" s="1"/>
  <c r="C2527" i="1"/>
  <c r="E2527" i="1" s="1"/>
  <c r="C2526" i="1"/>
  <c r="E2526" i="1" s="1"/>
  <c r="C2525" i="1"/>
  <c r="E2525" i="1" s="1"/>
  <c r="C2524" i="1"/>
  <c r="E2524" i="1" s="1"/>
  <c r="C2523" i="1"/>
  <c r="E2523" i="1" s="1"/>
  <c r="C2522" i="1"/>
  <c r="E2522" i="1" s="1"/>
  <c r="C2521" i="1"/>
  <c r="E2521" i="1" s="1"/>
  <c r="C2520" i="1"/>
  <c r="E2520" i="1" s="1"/>
  <c r="C2519" i="1"/>
  <c r="E2519" i="1" s="1"/>
  <c r="C2518" i="1"/>
  <c r="E2518" i="1" s="1"/>
  <c r="C2050" i="1"/>
  <c r="E2050" i="1" s="1"/>
  <c r="C2049" i="1"/>
  <c r="E2049" i="1" s="1"/>
  <c r="C2048" i="1"/>
  <c r="E2048" i="1" s="1"/>
  <c r="C2047" i="1"/>
  <c r="E2047" i="1" s="1"/>
  <c r="C2046" i="1"/>
  <c r="E2046" i="1" s="1"/>
  <c r="C1573" i="1"/>
  <c r="E1573" i="1" s="1"/>
  <c r="C1572" i="1"/>
  <c r="E1572" i="1" s="1"/>
  <c r="C1571" i="1"/>
  <c r="E1571" i="1" s="1"/>
  <c r="C1570" i="1"/>
  <c r="E1570" i="1" s="1"/>
  <c r="C1569" i="1"/>
  <c r="E1569" i="1" s="1"/>
  <c r="C1568" i="1"/>
  <c r="E1568" i="1" s="1"/>
  <c r="C1567" i="1"/>
  <c r="E1567" i="1" s="1"/>
  <c r="C1566" i="1"/>
  <c r="E1566" i="1" s="1"/>
  <c r="C1565" i="1"/>
  <c r="E1565" i="1" s="1"/>
  <c r="C1564" i="1"/>
  <c r="E1564" i="1" s="1"/>
  <c r="C1203" i="1"/>
  <c r="E1203" i="1" s="1"/>
  <c r="C1202" i="1"/>
  <c r="E1202" i="1" s="1"/>
  <c r="C1201" i="1"/>
  <c r="E1201" i="1" s="1"/>
  <c r="C1200" i="1"/>
  <c r="E1200" i="1" s="1"/>
  <c r="C1199" i="1"/>
  <c r="E1199" i="1" s="1"/>
  <c r="C1198" i="1"/>
  <c r="E1198" i="1" s="1"/>
  <c r="C1197" i="1"/>
  <c r="E1197" i="1" s="1"/>
  <c r="C1196" i="1"/>
  <c r="E1196" i="1" s="1"/>
  <c r="C1195" i="1"/>
  <c r="E1195" i="1" s="1"/>
  <c r="C1194" i="1"/>
  <c r="E1194" i="1" s="1"/>
  <c r="C1193" i="1"/>
  <c r="E1193" i="1" s="1"/>
  <c r="C1192" i="1"/>
  <c r="E1192" i="1" s="1"/>
  <c r="C1191" i="1"/>
  <c r="E1191" i="1" s="1"/>
  <c r="C1190" i="1"/>
  <c r="E1190" i="1" s="1"/>
  <c r="C1189" i="1"/>
  <c r="E1189" i="1" s="1"/>
  <c r="C1188" i="1"/>
  <c r="E1188" i="1" s="1"/>
  <c r="C1187" i="1"/>
  <c r="E1187" i="1" s="1"/>
  <c r="C1186" i="1"/>
  <c r="E1186" i="1" s="1"/>
  <c r="C1185" i="1"/>
  <c r="E1185" i="1" s="1"/>
  <c r="C1184" i="1"/>
  <c r="E1184" i="1" s="1"/>
  <c r="C1183" i="1"/>
  <c r="E1183" i="1" s="1"/>
  <c r="C688" i="1"/>
  <c r="E688" i="1" s="1"/>
  <c r="C687" i="1"/>
  <c r="E687" i="1" s="1"/>
  <c r="C686" i="1"/>
  <c r="E686" i="1" s="1"/>
  <c r="C685" i="1"/>
  <c r="E685" i="1" s="1"/>
  <c r="C684" i="1"/>
  <c r="E684" i="1" s="1"/>
  <c r="C683" i="1"/>
  <c r="E683" i="1" s="1"/>
  <c r="C682" i="1"/>
  <c r="E682" i="1" s="1"/>
  <c r="C681" i="1"/>
  <c r="E681" i="1" s="1"/>
  <c r="C680" i="1"/>
  <c r="E680" i="1" s="1"/>
  <c r="C259" i="1"/>
  <c r="E259" i="1" s="1"/>
  <c r="C258" i="1"/>
  <c r="E258" i="1" s="1"/>
  <c r="C257" i="1"/>
  <c r="E257" i="1" s="1"/>
  <c r="C256" i="1"/>
  <c r="E256" i="1" s="1"/>
  <c r="C255" i="1"/>
  <c r="E255" i="1" s="1"/>
  <c r="C254" i="1"/>
  <c r="E254" i="1" s="1"/>
  <c r="C253" i="1"/>
  <c r="E253" i="1" s="1"/>
  <c r="C252" i="1"/>
  <c r="E252" i="1" s="1"/>
  <c r="C251" i="1"/>
  <c r="E251" i="1" s="1"/>
  <c r="C4117" i="1"/>
  <c r="E4117" i="1" s="1"/>
  <c r="C4116" i="1"/>
  <c r="E4116" i="1" s="1"/>
  <c r="C4115" i="1"/>
  <c r="E4115" i="1" s="1"/>
  <c r="C4114" i="1"/>
  <c r="E4114" i="1" s="1"/>
  <c r="C4113" i="1"/>
  <c r="E4113" i="1" s="1"/>
  <c r="C4112" i="1"/>
  <c r="E4112" i="1" s="1"/>
  <c r="C4111" i="1"/>
  <c r="E4111" i="1" s="1"/>
  <c r="C4110" i="1"/>
  <c r="E4110" i="1" s="1"/>
  <c r="C4109" i="1"/>
  <c r="E4109" i="1" s="1"/>
  <c r="C4108" i="1"/>
  <c r="E4108" i="1" s="1"/>
  <c r="C4107" i="1"/>
  <c r="E4107" i="1" s="1"/>
  <c r="C4106" i="1"/>
  <c r="E4106" i="1" s="1"/>
  <c r="C4105" i="1"/>
  <c r="E4105" i="1" s="1"/>
  <c r="C4104" i="1"/>
  <c r="E4104" i="1" s="1"/>
  <c r="C4103" i="1"/>
  <c r="E4103" i="1" s="1"/>
  <c r="C4102" i="1"/>
  <c r="E4102" i="1" s="1"/>
  <c r="C4101" i="1"/>
  <c r="E4101" i="1" s="1"/>
  <c r="C4100" i="1"/>
  <c r="E4100" i="1" s="1"/>
  <c r="C4099" i="1"/>
  <c r="E4099" i="1" s="1"/>
  <c r="C4098" i="1"/>
  <c r="E4098" i="1" s="1"/>
  <c r="C3652" i="1"/>
  <c r="E3652" i="1" s="1"/>
  <c r="C3573" i="1"/>
  <c r="E3573" i="1" s="1"/>
  <c r="C2959" i="1"/>
  <c r="E2959" i="1" s="1"/>
  <c r="C2958" i="1"/>
  <c r="E2958" i="1" s="1"/>
  <c r="C2957" i="1"/>
  <c r="E2957" i="1" s="1"/>
  <c r="C2956" i="1"/>
  <c r="E2956" i="1" s="1"/>
  <c r="C2955" i="1"/>
  <c r="E2955" i="1" s="1"/>
  <c r="C3572" i="1"/>
  <c r="E3572" i="1" s="1"/>
  <c r="C3571" i="1"/>
  <c r="E3571" i="1" s="1"/>
  <c r="C2954" i="1"/>
  <c r="E2954" i="1" s="1"/>
  <c r="C2953" i="1"/>
  <c r="E2953" i="1" s="1"/>
  <c r="C2952" i="1"/>
  <c r="E2952" i="1" s="1"/>
  <c r="C2951" i="1"/>
  <c r="E2951" i="1" s="1"/>
  <c r="C2950" i="1"/>
  <c r="E2950" i="1" s="1"/>
  <c r="C1993" i="1"/>
  <c r="E1993" i="1" s="1"/>
  <c r="C1992" i="1"/>
  <c r="E1992" i="1" s="1"/>
  <c r="C1991" i="1"/>
  <c r="E1991" i="1" s="1"/>
  <c r="C1990" i="1"/>
  <c r="E1990" i="1" s="1"/>
  <c r="C1989" i="1"/>
  <c r="E1989" i="1" s="1"/>
  <c r="C3651" i="1"/>
  <c r="E3651" i="1" s="1"/>
  <c r="C3650" i="1"/>
  <c r="E3650" i="1" s="1"/>
  <c r="C3570" i="1"/>
  <c r="E3570" i="1" s="1"/>
  <c r="C2949" i="1"/>
  <c r="E2949" i="1" s="1"/>
  <c r="C2948" i="1"/>
  <c r="E2948" i="1" s="1"/>
  <c r="C2947" i="1"/>
  <c r="E2947" i="1" s="1"/>
  <c r="C2946" i="1"/>
  <c r="E2946" i="1" s="1"/>
  <c r="C2945" i="1"/>
  <c r="E2945" i="1" s="1"/>
  <c r="C1988" i="1"/>
  <c r="E1988" i="1" s="1"/>
  <c r="C1987" i="1"/>
  <c r="E1987" i="1" s="1"/>
  <c r="C1986" i="1"/>
  <c r="E1986" i="1" s="1"/>
  <c r="C1985" i="1"/>
  <c r="E1985" i="1" s="1"/>
  <c r="C1984" i="1"/>
  <c r="E1984" i="1" s="1"/>
  <c r="C3569" i="1"/>
  <c r="E3569" i="1" s="1"/>
  <c r="C3568" i="1"/>
  <c r="E3568" i="1" s="1"/>
  <c r="C3567" i="1"/>
  <c r="E3567" i="1" s="1"/>
  <c r="C2944" i="1"/>
  <c r="E2944" i="1" s="1"/>
  <c r="C2943" i="1"/>
  <c r="E2943" i="1" s="1"/>
  <c r="C2942" i="1"/>
  <c r="E2942" i="1" s="1"/>
  <c r="C2941" i="1"/>
  <c r="E2941" i="1" s="1"/>
  <c r="C2940" i="1"/>
  <c r="E2940" i="1" s="1"/>
  <c r="C1983" i="1"/>
  <c r="E1983" i="1" s="1"/>
  <c r="C1982" i="1"/>
  <c r="E1982" i="1" s="1"/>
  <c r="C1981" i="1"/>
  <c r="E1981" i="1" s="1"/>
  <c r="C1980" i="1"/>
  <c r="E1980" i="1" s="1"/>
  <c r="C1979" i="1"/>
  <c r="E1979" i="1" s="1"/>
  <c r="C1978" i="1"/>
  <c r="E1978" i="1" s="1"/>
  <c r="C1977" i="1"/>
  <c r="E1977" i="1" s="1"/>
  <c r="C1976" i="1"/>
  <c r="E1976" i="1" s="1"/>
  <c r="C1975" i="1"/>
  <c r="E1975" i="1" s="1"/>
  <c r="C3701" i="1"/>
  <c r="E3701" i="1" s="1"/>
  <c r="C3700" i="1"/>
  <c r="E3700" i="1" s="1"/>
  <c r="C3618" i="1"/>
  <c r="E3618" i="1" s="1"/>
  <c r="C3501" i="1"/>
  <c r="E3501" i="1" s="1"/>
  <c r="C3263" i="1"/>
  <c r="E3263" i="1" s="1"/>
  <c r="C3262" i="1"/>
  <c r="E3262" i="1" s="1"/>
  <c r="C3261" i="1"/>
  <c r="E3261" i="1" s="1"/>
  <c r="C3260" i="1"/>
  <c r="E3260" i="1" s="1"/>
  <c r="C3259" i="1"/>
  <c r="E3259" i="1" s="1"/>
  <c r="C3258" i="1"/>
  <c r="E3258" i="1" s="1"/>
  <c r="C3257" i="1"/>
  <c r="E3257" i="1" s="1"/>
  <c r="C3256" i="1"/>
  <c r="E3256" i="1" s="1"/>
  <c r="C3255" i="1"/>
  <c r="E3255" i="1" s="1"/>
  <c r="C3254" i="1"/>
  <c r="E3254" i="1" s="1"/>
  <c r="C2873" i="1"/>
  <c r="E2873" i="1" s="1"/>
  <c r="C2872" i="1"/>
  <c r="E2872" i="1" s="1"/>
  <c r="C2871" i="1"/>
  <c r="E2871" i="1" s="1"/>
  <c r="C2870" i="1"/>
  <c r="E2870" i="1" s="1"/>
  <c r="C2869" i="1"/>
  <c r="E2869" i="1" s="1"/>
  <c r="C2868" i="1"/>
  <c r="E2868" i="1" s="1"/>
  <c r="C2867" i="1"/>
  <c r="E2867" i="1" s="1"/>
  <c r="C2866" i="1"/>
  <c r="E2866" i="1" s="1"/>
  <c r="C2865" i="1"/>
  <c r="E2865" i="1" s="1"/>
  <c r="C2864" i="1"/>
  <c r="E2864" i="1" s="1"/>
  <c r="C1938" i="1"/>
  <c r="E1938" i="1" s="1"/>
  <c r="C1937" i="1"/>
  <c r="E1937" i="1" s="1"/>
  <c r="C1936" i="1"/>
  <c r="E1936" i="1" s="1"/>
  <c r="C1935" i="1"/>
  <c r="E1935" i="1" s="1"/>
  <c r="C1934" i="1"/>
  <c r="E1934" i="1" s="1"/>
  <c r="C1486" i="1"/>
  <c r="E1486" i="1" s="1"/>
  <c r="C1485" i="1"/>
  <c r="E1485" i="1" s="1"/>
  <c r="C1484" i="1"/>
  <c r="E1484" i="1" s="1"/>
  <c r="C1483" i="1"/>
  <c r="E1483" i="1" s="1"/>
  <c r="C1482" i="1"/>
  <c r="E1482" i="1" s="1"/>
  <c r="C1481" i="1"/>
  <c r="E1481" i="1" s="1"/>
  <c r="C1480" i="1"/>
  <c r="E1480" i="1" s="1"/>
  <c r="C1479" i="1"/>
  <c r="E1479" i="1" s="1"/>
  <c r="C1478" i="1"/>
  <c r="E1478" i="1" s="1"/>
  <c r="C1477" i="1"/>
  <c r="E1477" i="1" s="1"/>
  <c r="C1113" i="1"/>
  <c r="E1113" i="1" s="1"/>
  <c r="C1112" i="1"/>
  <c r="E1112" i="1" s="1"/>
  <c r="C1111" i="1"/>
  <c r="E1111" i="1" s="1"/>
  <c r="C1110" i="1"/>
  <c r="E1110" i="1" s="1"/>
  <c r="C1109" i="1"/>
  <c r="E1109" i="1" s="1"/>
  <c r="C1108" i="1"/>
  <c r="E1108" i="1" s="1"/>
  <c r="C1107" i="1"/>
  <c r="E1107" i="1" s="1"/>
  <c r="C1106" i="1"/>
  <c r="E1106" i="1" s="1"/>
  <c r="C1105" i="1"/>
  <c r="E1105" i="1" s="1"/>
  <c r="C1104" i="1"/>
  <c r="E1104" i="1" s="1"/>
  <c r="C1103" i="1"/>
  <c r="E1103" i="1" s="1"/>
  <c r="C567" i="1"/>
  <c r="E567" i="1" s="1"/>
  <c r="C566" i="1"/>
  <c r="E566" i="1" s="1"/>
  <c r="C565" i="1"/>
  <c r="E565" i="1" s="1"/>
  <c r="C564" i="1"/>
  <c r="E564" i="1" s="1"/>
  <c r="C563" i="1"/>
  <c r="E563" i="1" s="1"/>
  <c r="C562" i="1"/>
  <c r="E562" i="1" s="1"/>
  <c r="C561" i="1"/>
  <c r="E561" i="1" s="1"/>
  <c r="C560" i="1"/>
  <c r="E560" i="1" s="1"/>
  <c r="C559" i="1"/>
  <c r="E559" i="1" s="1"/>
  <c r="C558" i="1"/>
  <c r="E558" i="1" s="1"/>
  <c r="C557" i="1"/>
  <c r="E557" i="1" s="1"/>
  <c r="C215" i="1"/>
  <c r="E215" i="1" s="1"/>
  <c r="C214" i="1"/>
  <c r="E214" i="1" s="1"/>
  <c r="C213" i="1"/>
  <c r="E213" i="1" s="1"/>
  <c r="C212" i="1"/>
  <c r="E212" i="1" s="1"/>
  <c r="C211" i="1"/>
  <c r="E211" i="1" s="1"/>
  <c r="C3892" i="1"/>
  <c r="E3892" i="1" s="1"/>
  <c r="C3891" i="1"/>
  <c r="E3891" i="1" s="1"/>
  <c r="C3890" i="1"/>
  <c r="E3890" i="1" s="1"/>
  <c r="C3889" i="1"/>
  <c r="E3889" i="1" s="1"/>
  <c r="C3888" i="1"/>
  <c r="E3888" i="1" s="1"/>
  <c r="C3887" i="1"/>
  <c r="E3887" i="1" s="1"/>
  <c r="C3886" i="1"/>
  <c r="E3886" i="1" s="1"/>
  <c r="C3885" i="1"/>
  <c r="E3885" i="1" s="1"/>
  <c r="C3884" i="1"/>
  <c r="E3884" i="1" s="1"/>
  <c r="C3883" i="1"/>
  <c r="E3883" i="1" s="1"/>
  <c r="C3882" i="1"/>
  <c r="E3882" i="1" s="1"/>
  <c r="C3881" i="1"/>
  <c r="E3881" i="1" s="1"/>
  <c r="C3880" i="1"/>
  <c r="E3880" i="1" s="1"/>
  <c r="C3879" i="1"/>
  <c r="E3879" i="1" s="1"/>
  <c r="C3878" i="1"/>
  <c r="E3878" i="1" s="1"/>
  <c r="C3877" i="1"/>
  <c r="E3877" i="1" s="1"/>
  <c r="C3876" i="1"/>
  <c r="E3876" i="1" s="1"/>
  <c r="C3875" i="1"/>
  <c r="E3875" i="1" s="1"/>
  <c r="C3874" i="1"/>
  <c r="E3874" i="1" s="1"/>
  <c r="C3873" i="1"/>
  <c r="E3873" i="1" s="1"/>
  <c r="C3699" i="1"/>
  <c r="E3699" i="1" s="1"/>
  <c r="C3698" i="1"/>
  <c r="E3698" i="1" s="1"/>
  <c r="C3617" i="1"/>
  <c r="E3617" i="1" s="1"/>
  <c r="C3616" i="1"/>
  <c r="E3616" i="1" s="1"/>
  <c r="C3615" i="1"/>
  <c r="E3615" i="1" s="1"/>
  <c r="C3614" i="1"/>
  <c r="E3614" i="1" s="1"/>
  <c r="C3529" i="1"/>
  <c r="E3529" i="1" s="1"/>
  <c r="C3528" i="1"/>
  <c r="E3528" i="1" s="1"/>
  <c r="C3527" i="1"/>
  <c r="E3527" i="1" s="1"/>
  <c r="C3526" i="1"/>
  <c r="E3526" i="1" s="1"/>
  <c r="C3500" i="1"/>
  <c r="E3500" i="1" s="1"/>
  <c r="C3499" i="1"/>
  <c r="E3499" i="1" s="1"/>
  <c r="C3253" i="1"/>
  <c r="E3253" i="1" s="1"/>
  <c r="C3252" i="1"/>
  <c r="E3252" i="1" s="1"/>
  <c r="C3251" i="1"/>
  <c r="E3251" i="1" s="1"/>
  <c r="C3250" i="1"/>
  <c r="E3250" i="1" s="1"/>
  <c r="C3249" i="1"/>
  <c r="E3249" i="1" s="1"/>
  <c r="C3248" i="1"/>
  <c r="E3248" i="1" s="1"/>
  <c r="C3247" i="1"/>
  <c r="E3247" i="1" s="1"/>
  <c r="C3246" i="1"/>
  <c r="E3246" i="1" s="1"/>
  <c r="C3245" i="1"/>
  <c r="E3245" i="1" s="1"/>
  <c r="C3244" i="1"/>
  <c r="E3244" i="1" s="1"/>
  <c r="C2863" i="1"/>
  <c r="E2863" i="1" s="1"/>
  <c r="C2862" i="1"/>
  <c r="E2862" i="1" s="1"/>
  <c r="C2861" i="1"/>
  <c r="E2861" i="1" s="1"/>
  <c r="C2860" i="1"/>
  <c r="E2860" i="1" s="1"/>
  <c r="C2859" i="1"/>
  <c r="E2859" i="1" s="1"/>
  <c r="C2467" i="1"/>
  <c r="E2467" i="1" s="1"/>
  <c r="C2466" i="1"/>
  <c r="E2466" i="1" s="1"/>
  <c r="C2465" i="1"/>
  <c r="E2465" i="1" s="1"/>
  <c r="C2464" i="1"/>
  <c r="E2464" i="1" s="1"/>
  <c r="C2463" i="1"/>
  <c r="E2463" i="1" s="1"/>
  <c r="C2462" i="1"/>
  <c r="E2462" i="1" s="1"/>
  <c r="C2461" i="1"/>
  <c r="E2461" i="1" s="1"/>
  <c r="C2460" i="1"/>
  <c r="E2460" i="1" s="1"/>
  <c r="C2459" i="1"/>
  <c r="E2459" i="1" s="1"/>
  <c r="C2458" i="1"/>
  <c r="E2458" i="1" s="1"/>
  <c r="C1933" i="1"/>
  <c r="E1933" i="1" s="1"/>
  <c r="C1932" i="1"/>
  <c r="E1932" i="1" s="1"/>
  <c r="C1931" i="1"/>
  <c r="E1931" i="1" s="1"/>
  <c r="C1476" i="1"/>
  <c r="E1476" i="1" s="1"/>
  <c r="C1475" i="1"/>
  <c r="E1475" i="1" s="1"/>
  <c r="C1474" i="1"/>
  <c r="E1474" i="1" s="1"/>
  <c r="C1473" i="1"/>
  <c r="E1473" i="1" s="1"/>
  <c r="C1472" i="1"/>
  <c r="E1472" i="1" s="1"/>
  <c r="C1471" i="1"/>
  <c r="E1471" i="1" s="1"/>
  <c r="C1470" i="1"/>
  <c r="E1470" i="1" s="1"/>
  <c r="C1469" i="1"/>
  <c r="E1469" i="1" s="1"/>
  <c r="C1468" i="1"/>
  <c r="E1468" i="1" s="1"/>
  <c r="C1467" i="1"/>
  <c r="E1467" i="1" s="1"/>
  <c r="C1102" i="1"/>
  <c r="E1102" i="1" s="1"/>
  <c r="C1101" i="1"/>
  <c r="E1101" i="1" s="1"/>
  <c r="C1100" i="1"/>
  <c r="E1100" i="1" s="1"/>
  <c r="C1099" i="1"/>
  <c r="E1099" i="1" s="1"/>
  <c r="C1098" i="1"/>
  <c r="E1098" i="1" s="1"/>
  <c r="C1097" i="1"/>
  <c r="E1097" i="1" s="1"/>
  <c r="C1096" i="1"/>
  <c r="E1096" i="1" s="1"/>
  <c r="C1095" i="1"/>
  <c r="E1095" i="1" s="1"/>
  <c r="C1094" i="1"/>
  <c r="E1094" i="1" s="1"/>
  <c r="C1093" i="1"/>
  <c r="E1093" i="1" s="1"/>
  <c r="C556" i="1"/>
  <c r="E556" i="1" s="1"/>
  <c r="C555" i="1"/>
  <c r="E555" i="1" s="1"/>
  <c r="C554" i="1"/>
  <c r="E554" i="1" s="1"/>
  <c r="C553" i="1"/>
  <c r="E553" i="1" s="1"/>
  <c r="C552" i="1"/>
  <c r="E552" i="1" s="1"/>
  <c r="C551" i="1"/>
  <c r="E551" i="1" s="1"/>
  <c r="C550" i="1"/>
  <c r="E550" i="1" s="1"/>
  <c r="C549" i="1"/>
  <c r="E549" i="1" s="1"/>
  <c r="C548" i="1"/>
  <c r="E548" i="1" s="1"/>
  <c r="C547" i="1"/>
  <c r="E547" i="1" s="1"/>
  <c r="C210" i="1"/>
  <c r="E210" i="1" s="1"/>
  <c r="C209" i="1"/>
  <c r="E209" i="1" s="1"/>
  <c r="C208" i="1"/>
  <c r="E208" i="1" s="1"/>
  <c r="C207" i="1"/>
  <c r="E207" i="1" s="1"/>
  <c r="C3872" i="1"/>
  <c r="E3872" i="1" s="1"/>
  <c r="C3871" i="1"/>
  <c r="E3871" i="1" s="1"/>
  <c r="C3870" i="1"/>
  <c r="E3870" i="1" s="1"/>
  <c r="C3869" i="1"/>
  <c r="E3869" i="1" s="1"/>
  <c r="C3868" i="1"/>
  <c r="E3868" i="1" s="1"/>
  <c r="C3867" i="1"/>
  <c r="E3867" i="1" s="1"/>
  <c r="C3866" i="1"/>
  <c r="E3866" i="1" s="1"/>
  <c r="C3865" i="1"/>
  <c r="E3865" i="1" s="1"/>
  <c r="C3864" i="1"/>
  <c r="E3864" i="1" s="1"/>
  <c r="C3863" i="1"/>
  <c r="E3863" i="1" s="1"/>
  <c r="C3862" i="1"/>
  <c r="E3862" i="1" s="1"/>
  <c r="C3861" i="1"/>
  <c r="E3861" i="1" s="1"/>
  <c r="C3860" i="1"/>
  <c r="E3860" i="1" s="1"/>
  <c r="C3859" i="1"/>
  <c r="E3859" i="1" s="1"/>
  <c r="C3858" i="1"/>
  <c r="E3858" i="1" s="1"/>
  <c r="C3857" i="1"/>
  <c r="E3857" i="1" s="1"/>
  <c r="C3856" i="1"/>
  <c r="E3856" i="1" s="1"/>
  <c r="C3855" i="1"/>
  <c r="E3855" i="1" s="1"/>
  <c r="C3854" i="1"/>
  <c r="E3854" i="1" s="1"/>
  <c r="C3853" i="1"/>
  <c r="E3853" i="1" s="1"/>
  <c r="C3243" i="1"/>
  <c r="E3243" i="1" s="1"/>
  <c r="C3242" i="1"/>
  <c r="E3242" i="1" s="1"/>
  <c r="C3241" i="1"/>
  <c r="E3241" i="1" s="1"/>
  <c r="C3240" i="1"/>
  <c r="E3240" i="1" s="1"/>
  <c r="C3239" i="1"/>
  <c r="E3239" i="1" s="1"/>
  <c r="C3238" i="1"/>
  <c r="E3238" i="1" s="1"/>
  <c r="C3237" i="1"/>
  <c r="E3237" i="1" s="1"/>
  <c r="C3236" i="1"/>
  <c r="E3236" i="1" s="1"/>
  <c r="C3235" i="1"/>
  <c r="E3235" i="1" s="1"/>
  <c r="C3234" i="1"/>
  <c r="E3234" i="1" s="1"/>
  <c r="C2858" i="1"/>
  <c r="E2858" i="1" s="1"/>
  <c r="C2857" i="1"/>
  <c r="E2857" i="1" s="1"/>
  <c r="C2856" i="1"/>
  <c r="E2856" i="1" s="1"/>
  <c r="C2855" i="1"/>
  <c r="E2855" i="1" s="1"/>
  <c r="C2854" i="1"/>
  <c r="E2854" i="1" s="1"/>
  <c r="C2853" i="1"/>
  <c r="E2853" i="1" s="1"/>
  <c r="C2852" i="1"/>
  <c r="E2852" i="1" s="1"/>
  <c r="C2851" i="1"/>
  <c r="E2851" i="1" s="1"/>
  <c r="C2850" i="1"/>
  <c r="E2850" i="1" s="1"/>
  <c r="C2849" i="1"/>
  <c r="E2849" i="1" s="1"/>
  <c r="C2457" i="1"/>
  <c r="E2457" i="1" s="1"/>
  <c r="C2456" i="1"/>
  <c r="E2456" i="1" s="1"/>
  <c r="C2455" i="1"/>
  <c r="E2455" i="1" s="1"/>
  <c r="C2454" i="1"/>
  <c r="E2454" i="1" s="1"/>
  <c r="C2453" i="1"/>
  <c r="E2453" i="1" s="1"/>
  <c r="C2452" i="1"/>
  <c r="E2452" i="1" s="1"/>
  <c r="C2451" i="1"/>
  <c r="E2451" i="1" s="1"/>
  <c r="C2450" i="1"/>
  <c r="E2450" i="1" s="1"/>
  <c r="C2449" i="1"/>
  <c r="E2449" i="1" s="1"/>
  <c r="C2448" i="1"/>
  <c r="E2448" i="1" s="1"/>
  <c r="C1930" i="1"/>
  <c r="E1930" i="1" s="1"/>
  <c r="C1929" i="1"/>
  <c r="E1929" i="1" s="1"/>
  <c r="C1928" i="1"/>
  <c r="E1928" i="1" s="1"/>
  <c r="C1927" i="1"/>
  <c r="E1927" i="1" s="1"/>
  <c r="C1926" i="1"/>
  <c r="E1926" i="1" s="1"/>
  <c r="C1466" i="1"/>
  <c r="E1466" i="1" s="1"/>
  <c r="C1465" i="1"/>
  <c r="E1465" i="1" s="1"/>
  <c r="C1464" i="1"/>
  <c r="E1464" i="1" s="1"/>
  <c r="C1463" i="1"/>
  <c r="E1463" i="1" s="1"/>
  <c r="C1462" i="1"/>
  <c r="E1462" i="1" s="1"/>
  <c r="C1461" i="1"/>
  <c r="E1461" i="1" s="1"/>
  <c r="C1460" i="1"/>
  <c r="E1460" i="1" s="1"/>
  <c r="C1459" i="1"/>
  <c r="E1459" i="1" s="1"/>
  <c r="C1458" i="1"/>
  <c r="E1458" i="1" s="1"/>
  <c r="C1457" i="1"/>
  <c r="E1457" i="1" s="1"/>
  <c r="C1092" i="1"/>
  <c r="E1092" i="1" s="1"/>
  <c r="C1091" i="1"/>
  <c r="E1091" i="1" s="1"/>
  <c r="C1090" i="1"/>
  <c r="E1090" i="1" s="1"/>
  <c r="C1089" i="1"/>
  <c r="E1089" i="1" s="1"/>
  <c r="C1088" i="1"/>
  <c r="E1088" i="1" s="1"/>
  <c r="C1087" i="1"/>
  <c r="E1087" i="1" s="1"/>
  <c r="C1086" i="1"/>
  <c r="E1086" i="1" s="1"/>
  <c r="C1085" i="1"/>
  <c r="E1085" i="1" s="1"/>
  <c r="C1084" i="1"/>
  <c r="E1084" i="1" s="1"/>
  <c r="C1083" i="1"/>
  <c r="E1083" i="1" s="1"/>
  <c r="C546" i="1"/>
  <c r="E546" i="1" s="1"/>
  <c r="C545" i="1"/>
  <c r="E545" i="1" s="1"/>
  <c r="C544" i="1"/>
  <c r="E544" i="1" s="1"/>
  <c r="C543" i="1"/>
  <c r="E543" i="1" s="1"/>
  <c r="C542" i="1"/>
  <c r="E542" i="1" s="1"/>
  <c r="C541" i="1"/>
  <c r="E541" i="1" s="1"/>
  <c r="C540" i="1"/>
  <c r="E540" i="1" s="1"/>
  <c r="C539" i="1"/>
  <c r="E539" i="1" s="1"/>
  <c r="C538" i="1"/>
  <c r="E538" i="1" s="1"/>
  <c r="C537" i="1"/>
  <c r="E537" i="1" s="1"/>
  <c r="C206" i="1"/>
  <c r="E206" i="1" s="1"/>
  <c r="C205" i="1"/>
  <c r="E205" i="1" s="1"/>
  <c r="C204" i="1"/>
  <c r="E204" i="1" s="1"/>
  <c r="C203" i="1"/>
  <c r="E203" i="1" s="1"/>
  <c r="C3852" i="1"/>
  <c r="E3852" i="1" s="1"/>
  <c r="C3851" i="1"/>
  <c r="E3851" i="1" s="1"/>
  <c r="C3850" i="1"/>
  <c r="E3850" i="1" s="1"/>
  <c r="C3849" i="1"/>
  <c r="E3849" i="1" s="1"/>
  <c r="C3848" i="1"/>
  <c r="E3848" i="1" s="1"/>
  <c r="C3847" i="1"/>
  <c r="E3847" i="1" s="1"/>
  <c r="C3846" i="1"/>
  <c r="E3846" i="1" s="1"/>
  <c r="C3845" i="1"/>
  <c r="E3845" i="1" s="1"/>
  <c r="C3844" i="1"/>
  <c r="E3844" i="1" s="1"/>
  <c r="C3843" i="1"/>
  <c r="E3843" i="1" s="1"/>
  <c r="C3842" i="1"/>
  <c r="E3842" i="1" s="1"/>
  <c r="C3841" i="1"/>
  <c r="E3841" i="1" s="1"/>
  <c r="C3840" i="1"/>
  <c r="E3840" i="1" s="1"/>
  <c r="C3839" i="1"/>
  <c r="E3839" i="1" s="1"/>
  <c r="C3838" i="1"/>
  <c r="E3838" i="1" s="1"/>
  <c r="C3837" i="1"/>
  <c r="E3837" i="1" s="1"/>
  <c r="C3836" i="1"/>
  <c r="E3836" i="1" s="1"/>
  <c r="C3835" i="1"/>
  <c r="E3835" i="1" s="1"/>
  <c r="C3834" i="1"/>
  <c r="E3834" i="1" s="1"/>
  <c r="C3833" i="1"/>
  <c r="E3833" i="1" s="1"/>
  <c r="C3832" i="1"/>
  <c r="E3832" i="1" s="1"/>
  <c r="C3831" i="1"/>
  <c r="E3831" i="1" s="1"/>
  <c r="C3233" i="1"/>
  <c r="E3233" i="1" s="1"/>
  <c r="C3232" i="1"/>
  <c r="E3232" i="1" s="1"/>
  <c r="C3231" i="1"/>
  <c r="E3231" i="1" s="1"/>
  <c r="C3230" i="1"/>
  <c r="E3230" i="1" s="1"/>
  <c r="C3229" i="1"/>
  <c r="E3229" i="1" s="1"/>
  <c r="C2848" i="1"/>
  <c r="E2848" i="1" s="1"/>
  <c r="C2847" i="1"/>
  <c r="E2847" i="1" s="1"/>
  <c r="C2846" i="1"/>
  <c r="E2846" i="1" s="1"/>
  <c r="C2845" i="1"/>
  <c r="E2845" i="1" s="1"/>
  <c r="C2844" i="1"/>
  <c r="E2844" i="1" s="1"/>
  <c r="C2447" i="1"/>
  <c r="E2447" i="1" s="1"/>
  <c r="C2446" i="1"/>
  <c r="E2446" i="1" s="1"/>
  <c r="C2445" i="1"/>
  <c r="E2445" i="1" s="1"/>
  <c r="C2444" i="1"/>
  <c r="E2444" i="1" s="1"/>
  <c r="C2443" i="1"/>
  <c r="E2443" i="1" s="1"/>
  <c r="C1925" i="1"/>
  <c r="E1925" i="1" s="1"/>
  <c r="C1924" i="1"/>
  <c r="E1924" i="1" s="1"/>
  <c r="C1923" i="1"/>
  <c r="E1923" i="1" s="1"/>
  <c r="C1922" i="1"/>
  <c r="E1922" i="1" s="1"/>
  <c r="C1921" i="1"/>
  <c r="E1921" i="1" s="1"/>
  <c r="C1920" i="1"/>
  <c r="E1920" i="1" s="1"/>
  <c r="C1456" i="1"/>
  <c r="E1456" i="1" s="1"/>
  <c r="C1455" i="1"/>
  <c r="E1455" i="1" s="1"/>
  <c r="C1082" i="1"/>
  <c r="E1082" i="1" s="1"/>
  <c r="C1081" i="1"/>
  <c r="E1081" i="1" s="1"/>
  <c r="C1080" i="1"/>
  <c r="E1080" i="1" s="1"/>
  <c r="C1079" i="1"/>
  <c r="E1079" i="1" s="1"/>
  <c r="C1078" i="1"/>
  <c r="E1078" i="1" s="1"/>
  <c r="C536" i="1"/>
  <c r="E536" i="1" s="1"/>
  <c r="C535" i="1"/>
  <c r="E535" i="1" s="1"/>
  <c r="C534" i="1"/>
  <c r="E534" i="1" s="1"/>
  <c r="C533" i="1"/>
  <c r="E533" i="1" s="1"/>
  <c r="C532" i="1"/>
  <c r="E532" i="1" s="1"/>
  <c r="C202" i="1"/>
  <c r="E202" i="1" s="1"/>
  <c r="C201" i="1"/>
  <c r="E201" i="1" s="1"/>
  <c r="C200" i="1"/>
  <c r="E200" i="1" s="1"/>
  <c r="C199" i="1"/>
  <c r="E199" i="1" s="1"/>
  <c r="C198" i="1"/>
  <c r="E198" i="1" s="1"/>
  <c r="C3830" i="1"/>
  <c r="E3830" i="1" s="1"/>
  <c r="C3829" i="1"/>
  <c r="E3829" i="1" s="1"/>
  <c r="C3828" i="1"/>
  <c r="E3828" i="1" s="1"/>
  <c r="C3228" i="1"/>
  <c r="E3228" i="1" s="1"/>
  <c r="C3227" i="1"/>
  <c r="E3227" i="1" s="1"/>
  <c r="C3226" i="1"/>
  <c r="E3226" i="1" s="1"/>
  <c r="C3225" i="1"/>
  <c r="E3225" i="1" s="1"/>
  <c r="C3224" i="1"/>
  <c r="E3224" i="1" s="1"/>
  <c r="C3223" i="1"/>
  <c r="E3223" i="1" s="1"/>
  <c r="C3222" i="1"/>
  <c r="E3222" i="1" s="1"/>
  <c r="C3221" i="1"/>
  <c r="E3221" i="1" s="1"/>
  <c r="C3220" i="1"/>
  <c r="E3220" i="1" s="1"/>
  <c r="C3219" i="1"/>
  <c r="E3219" i="1" s="1"/>
  <c r="C2843" i="1"/>
  <c r="E2843" i="1" s="1"/>
  <c r="C2842" i="1"/>
  <c r="E2842" i="1" s="1"/>
  <c r="C2841" i="1"/>
  <c r="E2841" i="1" s="1"/>
  <c r="C2840" i="1"/>
  <c r="E2840" i="1" s="1"/>
  <c r="C2839" i="1"/>
  <c r="E2839" i="1" s="1"/>
  <c r="C2838" i="1"/>
  <c r="E2838" i="1" s="1"/>
  <c r="C2837" i="1"/>
  <c r="E2837" i="1" s="1"/>
  <c r="C2836" i="1"/>
  <c r="E2836" i="1" s="1"/>
  <c r="C2835" i="1"/>
  <c r="E2835" i="1" s="1"/>
  <c r="C2834" i="1"/>
  <c r="E2834" i="1" s="1"/>
  <c r="C2442" i="1"/>
  <c r="E2442" i="1" s="1"/>
  <c r="C2441" i="1"/>
  <c r="E2441" i="1" s="1"/>
  <c r="C2440" i="1"/>
  <c r="E2440" i="1" s="1"/>
  <c r="C2439" i="1"/>
  <c r="E2439" i="1" s="1"/>
  <c r="C2438" i="1"/>
  <c r="E2438" i="1" s="1"/>
  <c r="C2437" i="1"/>
  <c r="E2437" i="1" s="1"/>
  <c r="C2436" i="1"/>
  <c r="E2436" i="1" s="1"/>
  <c r="C2435" i="1"/>
  <c r="E2435" i="1" s="1"/>
  <c r="C2434" i="1"/>
  <c r="E2434" i="1" s="1"/>
  <c r="C2433" i="1"/>
  <c r="E2433" i="1" s="1"/>
  <c r="C1919" i="1"/>
  <c r="E1919" i="1" s="1"/>
  <c r="C1918" i="1"/>
  <c r="E1918" i="1" s="1"/>
  <c r="C1917" i="1"/>
  <c r="E1917" i="1" s="1"/>
  <c r="C1916" i="1"/>
  <c r="E1916" i="1" s="1"/>
  <c r="C1915" i="1"/>
  <c r="E1915" i="1" s="1"/>
  <c r="C1454" i="1"/>
  <c r="E1454" i="1" s="1"/>
  <c r="C1453" i="1"/>
  <c r="E1453" i="1" s="1"/>
  <c r="C1452" i="1"/>
  <c r="E1452" i="1" s="1"/>
  <c r="C1451" i="1"/>
  <c r="E1451" i="1" s="1"/>
  <c r="C1450" i="1"/>
  <c r="E1450" i="1" s="1"/>
  <c r="C1449" i="1"/>
  <c r="E1449" i="1" s="1"/>
  <c r="C1448" i="1"/>
  <c r="E1448" i="1" s="1"/>
  <c r="C1447" i="1"/>
  <c r="E1447" i="1" s="1"/>
  <c r="C1446" i="1"/>
  <c r="E1446" i="1" s="1"/>
  <c r="C1445" i="1"/>
  <c r="E1445" i="1" s="1"/>
  <c r="C1077" i="1"/>
  <c r="E1077" i="1" s="1"/>
  <c r="C1076" i="1"/>
  <c r="E1076" i="1" s="1"/>
  <c r="C1075" i="1"/>
  <c r="E1075" i="1" s="1"/>
  <c r="C1074" i="1"/>
  <c r="E1074" i="1" s="1"/>
  <c r="C1073" i="1"/>
  <c r="E1073" i="1" s="1"/>
  <c r="C1072" i="1"/>
  <c r="E1072" i="1" s="1"/>
  <c r="C1071" i="1"/>
  <c r="E1071" i="1" s="1"/>
  <c r="C1070" i="1"/>
  <c r="E1070" i="1" s="1"/>
  <c r="C1069" i="1"/>
  <c r="E1069" i="1" s="1"/>
  <c r="C1068" i="1"/>
  <c r="E1068" i="1" s="1"/>
  <c r="C531" i="1"/>
  <c r="E531" i="1" s="1"/>
  <c r="C530" i="1"/>
  <c r="E530" i="1" s="1"/>
  <c r="C529" i="1"/>
  <c r="E529" i="1" s="1"/>
  <c r="C528" i="1"/>
  <c r="E528" i="1" s="1"/>
  <c r="C527" i="1"/>
  <c r="E527" i="1" s="1"/>
  <c r="C197" i="1"/>
  <c r="E197" i="1" s="1"/>
  <c r="C3827" i="1"/>
  <c r="E3827" i="1" s="1"/>
  <c r="C3826" i="1"/>
  <c r="E3826" i="1" s="1"/>
  <c r="C3825" i="1"/>
  <c r="E3825" i="1" s="1"/>
  <c r="C3824" i="1"/>
  <c r="E3824" i="1" s="1"/>
  <c r="C3823" i="1"/>
  <c r="E3823" i="1" s="1"/>
  <c r="C3822" i="1"/>
  <c r="E3822" i="1" s="1"/>
  <c r="C3821" i="1"/>
  <c r="E3821" i="1" s="1"/>
  <c r="C3820" i="1"/>
  <c r="E3820" i="1" s="1"/>
  <c r="C3819" i="1"/>
  <c r="E3819" i="1" s="1"/>
  <c r="C3818" i="1"/>
  <c r="E3818" i="1" s="1"/>
  <c r="C3817" i="1"/>
  <c r="E3817" i="1" s="1"/>
  <c r="C3816" i="1"/>
  <c r="E3816" i="1" s="1"/>
  <c r="C3815" i="1"/>
  <c r="E3815" i="1" s="1"/>
  <c r="C3814" i="1"/>
  <c r="E3814" i="1" s="1"/>
  <c r="C3813" i="1"/>
  <c r="E3813" i="1" s="1"/>
  <c r="C3812" i="1"/>
  <c r="E3812" i="1" s="1"/>
  <c r="C3811" i="1"/>
  <c r="E3811" i="1" s="1"/>
  <c r="C3810" i="1"/>
  <c r="E3810" i="1" s="1"/>
  <c r="C3809" i="1"/>
  <c r="E3809" i="1" s="1"/>
  <c r="C3218" i="1"/>
  <c r="E3218" i="1" s="1"/>
  <c r="C3217" i="1"/>
  <c r="E3217" i="1" s="1"/>
  <c r="C3216" i="1"/>
  <c r="E3216" i="1" s="1"/>
  <c r="C3215" i="1"/>
  <c r="E3215" i="1" s="1"/>
  <c r="C3214" i="1"/>
  <c r="E3214" i="1" s="1"/>
  <c r="C3213" i="1"/>
  <c r="E3213" i="1" s="1"/>
  <c r="C3212" i="1"/>
  <c r="E3212" i="1" s="1"/>
  <c r="C3211" i="1"/>
  <c r="E3211" i="1" s="1"/>
  <c r="C3210" i="1"/>
  <c r="E3210" i="1" s="1"/>
  <c r="C3209" i="1"/>
  <c r="E3209" i="1" s="1"/>
  <c r="C2833" i="1"/>
  <c r="E2833" i="1" s="1"/>
  <c r="C2832" i="1"/>
  <c r="E2832" i="1" s="1"/>
  <c r="C2831" i="1"/>
  <c r="E2831" i="1" s="1"/>
  <c r="C2830" i="1"/>
  <c r="E2830" i="1" s="1"/>
  <c r="C2829" i="1"/>
  <c r="E2829" i="1" s="1"/>
  <c r="C2828" i="1"/>
  <c r="E2828" i="1" s="1"/>
  <c r="C2827" i="1"/>
  <c r="E2827" i="1" s="1"/>
  <c r="C2826" i="1"/>
  <c r="E2826" i="1" s="1"/>
  <c r="C2825" i="1"/>
  <c r="E2825" i="1" s="1"/>
  <c r="C2824" i="1"/>
  <c r="E2824" i="1" s="1"/>
  <c r="C2432" i="1"/>
  <c r="E2432" i="1" s="1"/>
  <c r="C2431" i="1"/>
  <c r="E2431" i="1" s="1"/>
  <c r="C2430" i="1"/>
  <c r="E2430" i="1" s="1"/>
  <c r="C2429" i="1"/>
  <c r="E2429" i="1" s="1"/>
  <c r="C2428" i="1"/>
  <c r="E2428" i="1" s="1"/>
  <c r="C2427" i="1"/>
  <c r="E2427" i="1" s="1"/>
  <c r="C2426" i="1"/>
  <c r="E2426" i="1" s="1"/>
  <c r="C2425" i="1"/>
  <c r="E2425" i="1" s="1"/>
  <c r="C2424" i="1"/>
  <c r="E2424" i="1" s="1"/>
  <c r="C1914" i="1"/>
  <c r="E1914" i="1" s="1"/>
  <c r="C1913" i="1"/>
  <c r="E1913" i="1" s="1"/>
  <c r="C1912" i="1"/>
  <c r="E1912" i="1" s="1"/>
  <c r="C1911" i="1"/>
  <c r="E1911" i="1" s="1"/>
  <c r="C1910" i="1"/>
  <c r="E1910" i="1" s="1"/>
  <c r="C1444" i="1"/>
  <c r="E1444" i="1" s="1"/>
  <c r="C1443" i="1"/>
  <c r="E1443" i="1" s="1"/>
  <c r="C1442" i="1"/>
  <c r="E1442" i="1" s="1"/>
  <c r="C1441" i="1"/>
  <c r="E1441" i="1" s="1"/>
  <c r="C1440" i="1"/>
  <c r="E1440" i="1" s="1"/>
  <c r="C1439" i="1"/>
  <c r="E1439" i="1" s="1"/>
  <c r="C1438" i="1"/>
  <c r="E1438" i="1" s="1"/>
  <c r="C1437" i="1"/>
  <c r="E1437" i="1" s="1"/>
  <c r="C1436" i="1"/>
  <c r="E1436" i="1" s="1"/>
  <c r="C1435" i="1"/>
  <c r="E1435" i="1" s="1"/>
  <c r="C1067" i="1"/>
  <c r="E1067" i="1" s="1"/>
  <c r="C1066" i="1"/>
  <c r="E1066" i="1" s="1"/>
  <c r="C1065" i="1"/>
  <c r="E1065" i="1" s="1"/>
  <c r="C1064" i="1"/>
  <c r="E1064" i="1" s="1"/>
  <c r="C1063" i="1"/>
  <c r="E1063" i="1" s="1"/>
  <c r="C1062" i="1"/>
  <c r="E1062" i="1" s="1"/>
  <c r="C1061" i="1"/>
  <c r="E1061" i="1" s="1"/>
  <c r="C1060" i="1"/>
  <c r="E1060" i="1" s="1"/>
  <c r="C1059" i="1"/>
  <c r="E1059" i="1" s="1"/>
  <c r="C1058" i="1"/>
  <c r="E1058" i="1" s="1"/>
  <c r="C526" i="1"/>
  <c r="E526" i="1" s="1"/>
  <c r="C525" i="1"/>
  <c r="E525" i="1" s="1"/>
  <c r="C524" i="1"/>
  <c r="E524" i="1" s="1"/>
  <c r="C523" i="1"/>
  <c r="E523" i="1" s="1"/>
  <c r="C522" i="1"/>
  <c r="E522" i="1" s="1"/>
  <c r="C521" i="1"/>
  <c r="E521" i="1" s="1"/>
  <c r="C520" i="1"/>
  <c r="E520" i="1" s="1"/>
  <c r="C519" i="1"/>
  <c r="E519" i="1" s="1"/>
  <c r="C518" i="1"/>
  <c r="E518" i="1" s="1"/>
  <c r="C196" i="1"/>
  <c r="E196" i="1" s="1"/>
  <c r="C195" i="1"/>
  <c r="E195" i="1" s="1"/>
  <c r="C194" i="1"/>
  <c r="E194" i="1" s="1"/>
  <c r="C193" i="1"/>
  <c r="E193" i="1" s="1"/>
  <c r="C192" i="1"/>
  <c r="E192" i="1" s="1"/>
  <c r="C3808" i="1"/>
  <c r="E3808" i="1" s="1"/>
  <c r="C3807" i="1"/>
  <c r="E3807" i="1" s="1"/>
  <c r="C3806" i="1"/>
  <c r="E3806" i="1" s="1"/>
  <c r="C3805" i="1"/>
  <c r="E3805" i="1" s="1"/>
  <c r="C3804" i="1"/>
  <c r="E3804" i="1" s="1"/>
  <c r="C3803" i="1"/>
  <c r="E3803" i="1" s="1"/>
  <c r="C3802" i="1"/>
  <c r="E3802" i="1" s="1"/>
  <c r="C3801" i="1"/>
  <c r="E3801" i="1" s="1"/>
  <c r="C3800" i="1"/>
  <c r="E3800" i="1" s="1"/>
  <c r="C3799" i="1"/>
  <c r="E3799" i="1" s="1"/>
  <c r="C3697" i="1"/>
  <c r="E3697" i="1" s="1"/>
  <c r="C3613" i="1"/>
  <c r="E3613" i="1" s="1"/>
  <c r="C3612" i="1"/>
  <c r="E3612" i="1" s="1"/>
  <c r="C3611" i="1"/>
  <c r="E3611" i="1" s="1"/>
  <c r="C3208" i="1"/>
  <c r="E3208" i="1" s="1"/>
  <c r="C3207" i="1"/>
  <c r="E3207" i="1" s="1"/>
  <c r="C3206" i="1"/>
  <c r="E3206" i="1" s="1"/>
  <c r="C3205" i="1"/>
  <c r="E3205" i="1" s="1"/>
  <c r="C3204" i="1"/>
  <c r="E3204" i="1" s="1"/>
  <c r="C3203" i="1"/>
  <c r="E3203" i="1" s="1"/>
  <c r="C3202" i="1"/>
  <c r="E3202" i="1" s="1"/>
  <c r="C3201" i="1"/>
  <c r="E3201" i="1" s="1"/>
  <c r="C3200" i="1"/>
  <c r="E3200" i="1" s="1"/>
  <c r="C3199" i="1"/>
  <c r="E3199" i="1" s="1"/>
  <c r="C2823" i="1"/>
  <c r="E2823" i="1" s="1"/>
  <c r="C2822" i="1"/>
  <c r="E2822" i="1" s="1"/>
  <c r="C2821" i="1"/>
  <c r="E2821" i="1" s="1"/>
  <c r="C2820" i="1"/>
  <c r="E2820" i="1" s="1"/>
  <c r="C2819" i="1"/>
  <c r="E2819" i="1" s="1"/>
  <c r="C2818" i="1"/>
  <c r="E2818" i="1" s="1"/>
  <c r="C2817" i="1"/>
  <c r="E2817" i="1" s="1"/>
  <c r="C2816" i="1"/>
  <c r="E2816" i="1" s="1"/>
  <c r="C2815" i="1"/>
  <c r="E2815" i="1" s="1"/>
  <c r="C2814" i="1"/>
  <c r="E2814" i="1" s="1"/>
  <c r="C2423" i="1"/>
  <c r="E2423" i="1" s="1"/>
  <c r="C2422" i="1"/>
  <c r="E2422" i="1" s="1"/>
  <c r="C2421" i="1"/>
  <c r="E2421" i="1" s="1"/>
  <c r="C2420" i="1"/>
  <c r="E2420" i="1" s="1"/>
  <c r="C2419" i="1"/>
  <c r="E2419" i="1" s="1"/>
  <c r="C2418" i="1"/>
  <c r="E2418" i="1" s="1"/>
  <c r="C2417" i="1"/>
  <c r="E2417" i="1" s="1"/>
  <c r="C2416" i="1"/>
  <c r="E2416" i="1" s="1"/>
  <c r="C2415" i="1"/>
  <c r="E2415" i="1" s="1"/>
  <c r="C2414" i="1"/>
  <c r="E2414" i="1" s="1"/>
  <c r="C1909" i="1"/>
  <c r="E1909" i="1" s="1"/>
  <c r="C1908" i="1"/>
  <c r="E1908" i="1" s="1"/>
  <c r="C1907" i="1"/>
  <c r="E1907" i="1" s="1"/>
  <c r="C1906" i="1"/>
  <c r="E1906" i="1" s="1"/>
  <c r="C1905" i="1"/>
  <c r="E1905" i="1" s="1"/>
  <c r="C1434" i="1"/>
  <c r="E1434" i="1" s="1"/>
  <c r="C1433" i="1"/>
  <c r="E1433" i="1" s="1"/>
  <c r="C1432" i="1"/>
  <c r="E1432" i="1" s="1"/>
  <c r="C1431" i="1"/>
  <c r="E1431" i="1" s="1"/>
  <c r="C1430" i="1"/>
  <c r="E1430" i="1" s="1"/>
  <c r="C1429" i="1"/>
  <c r="E1429" i="1" s="1"/>
  <c r="C1428" i="1"/>
  <c r="E1428" i="1" s="1"/>
  <c r="C1427" i="1"/>
  <c r="E1427" i="1" s="1"/>
  <c r="C1426" i="1"/>
  <c r="E1426" i="1" s="1"/>
  <c r="C1425" i="1"/>
  <c r="E1425" i="1" s="1"/>
  <c r="C1057" i="1"/>
  <c r="E1057" i="1" s="1"/>
  <c r="C1056" i="1"/>
  <c r="E1056" i="1" s="1"/>
  <c r="C1055" i="1"/>
  <c r="E1055" i="1" s="1"/>
  <c r="C1054" i="1"/>
  <c r="E1054" i="1" s="1"/>
  <c r="C1053" i="1"/>
  <c r="E1053" i="1" s="1"/>
  <c r="C1052" i="1"/>
  <c r="E1052" i="1" s="1"/>
  <c r="C1051" i="1"/>
  <c r="E1051" i="1" s="1"/>
  <c r="C1050" i="1"/>
  <c r="E1050" i="1" s="1"/>
  <c r="C1049" i="1"/>
  <c r="E1049" i="1" s="1"/>
  <c r="C1048" i="1"/>
  <c r="E1048" i="1" s="1"/>
  <c r="C517" i="1"/>
  <c r="E517" i="1" s="1"/>
  <c r="C516" i="1"/>
  <c r="E516" i="1" s="1"/>
  <c r="C515" i="1"/>
  <c r="E515" i="1" s="1"/>
  <c r="C514" i="1"/>
  <c r="E514" i="1" s="1"/>
  <c r="C513" i="1"/>
  <c r="E513" i="1" s="1"/>
  <c r="C512" i="1"/>
  <c r="E512" i="1" s="1"/>
  <c r="C511" i="1"/>
  <c r="E511" i="1" s="1"/>
  <c r="C510" i="1"/>
  <c r="E510" i="1" s="1"/>
  <c r="C509" i="1"/>
  <c r="E509" i="1" s="1"/>
  <c r="C508" i="1"/>
  <c r="E508" i="1" s="1"/>
  <c r="C191" i="1"/>
  <c r="E191" i="1" s="1"/>
  <c r="C190" i="1"/>
  <c r="E190" i="1" s="1"/>
  <c r="C189" i="1"/>
  <c r="E189" i="1" s="1"/>
  <c r="C188" i="1"/>
  <c r="E188" i="1" s="1"/>
  <c r="C187" i="1"/>
  <c r="E187" i="1" s="1"/>
  <c r="C3798" i="1"/>
  <c r="E3798" i="1" s="1"/>
  <c r="C3797" i="1"/>
  <c r="E3797" i="1" s="1"/>
  <c r="C3796" i="1"/>
  <c r="E3796" i="1" s="1"/>
  <c r="C3795" i="1"/>
  <c r="E3795" i="1" s="1"/>
  <c r="C3794" i="1"/>
  <c r="E3794" i="1" s="1"/>
  <c r="C3793" i="1"/>
  <c r="E3793" i="1" s="1"/>
  <c r="C3792" i="1"/>
  <c r="E3792" i="1" s="1"/>
  <c r="C3791" i="1"/>
  <c r="E3791" i="1" s="1"/>
  <c r="C3790" i="1"/>
  <c r="E3790" i="1" s="1"/>
  <c r="C3789" i="1"/>
  <c r="E3789" i="1" s="1"/>
  <c r="C3788" i="1"/>
  <c r="E3788" i="1" s="1"/>
  <c r="C3787" i="1"/>
  <c r="E3787" i="1" s="1"/>
  <c r="C3786" i="1"/>
  <c r="E3786" i="1" s="1"/>
  <c r="C3785" i="1"/>
  <c r="E3785" i="1" s="1"/>
  <c r="C3784" i="1"/>
  <c r="E3784" i="1" s="1"/>
  <c r="C3783" i="1"/>
  <c r="E3783" i="1" s="1"/>
  <c r="C3782" i="1"/>
  <c r="E3782" i="1" s="1"/>
  <c r="C3781" i="1"/>
  <c r="E3781" i="1" s="1"/>
  <c r="C3780" i="1"/>
  <c r="E3780" i="1" s="1"/>
  <c r="C3779" i="1"/>
  <c r="E3779" i="1" s="1"/>
  <c r="C3778" i="1"/>
  <c r="E3778" i="1" s="1"/>
  <c r="C3696" i="1"/>
  <c r="E3696" i="1" s="1"/>
  <c r="C3610" i="1"/>
  <c r="E3610" i="1" s="1"/>
  <c r="C3609" i="1"/>
  <c r="E3609" i="1" s="1"/>
  <c r="C3608" i="1"/>
  <c r="E3608" i="1" s="1"/>
  <c r="C3607" i="1"/>
  <c r="E3607" i="1" s="1"/>
  <c r="C3525" i="1"/>
  <c r="E3525" i="1" s="1"/>
  <c r="C3524" i="1"/>
  <c r="E3524" i="1" s="1"/>
  <c r="C3523" i="1"/>
  <c r="E3523" i="1" s="1"/>
  <c r="C3522" i="1"/>
  <c r="E3522" i="1" s="1"/>
  <c r="C3198" i="1"/>
  <c r="E3198" i="1" s="1"/>
  <c r="C3197" i="1"/>
  <c r="E3197" i="1" s="1"/>
  <c r="C3196" i="1"/>
  <c r="E3196" i="1" s="1"/>
  <c r="C3195" i="1"/>
  <c r="E3195" i="1" s="1"/>
  <c r="C3194" i="1"/>
  <c r="E3194" i="1" s="1"/>
  <c r="C3193" i="1"/>
  <c r="E3193" i="1" s="1"/>
  <c r="C3192" i="1"/>
  <c r="E3192" i="1" s="1"/>
  <c r="C3191" i="1"/>
  <c r="E3191" i="1" s="1"/>
  <c r="C3190" i="1"/>
  <c r="E3190" i="1" s="1"/>
  <c r="C3189" i="1"/>
  <c r="E3189" i="1" s="1"/>
  <c r="C2813" i="1"/>
  <c r="E2813" i="1" s="1"/>
  <c r="C2812" i="1"/>
  <c r="E2812" i="1" s="1"/>
  <c r="C2811" i="1"/>
  <c r="E2811" i="1" s="1"/>
  <c r="C2810" i="1"/>
  <c r="E2810" i="1" s="1"/>
  <c r="C2809" i="1"/>
  <c r="E2809" i="1" s="1"/>
  <c r="C2808" i="1"/>
  <c r="E2808" i="1" s="1"/>
  <c r="C2807" i="1"/>
  <c r="E2807" i="1" s="1"/>
  <c r="C2806" i="1"/>
  <c r="E2806" i="1" s="1"/>
  <c r="C2805" i="1"/>
  <c r="E2805" i="1" s="1"/>
  <c r="C2804" i="1"/>
  <c r="E2804" i="1" s="1"/>
  <c r="C2413" i="1"/>
  <c r="E2413" i="1" s="1"/>
  <c r="C2412" i="1"/>
  <c r="E2412" i="1" s="1"/>
  <c r="C2411" i="1"/>
  <c r="E2411" i="1" s="1"/>
  <c r="C2410" i="1"/>
  <c r="E2410" i="1" s="1"/>
  <c r="C2409" i="1"/>
  <c r="E2409" i="1" s="1"/>
  <c r="C2408" i="1"/>
  <c r="E2408" i="1" s="1"/>
  <c r="C2407" i="1"/>
  <c r="E2407" i="1" s="1"/>
  <c r="C2406" i="1"/>
  <c r="E2406" i="1" s="1"/>
  <c r="C2405" i="1"/>
  <c r="E2405" i="1" s="1"/>
  <c r="C2404" i="1"/>
  <c r="E2404" i="1" s="1"/>
  <c r="C1904" i="1"/>
  <c r="E1904" i="1" s="1"/>
  <c r="C1903" i="1"/>
  <c r="E1903" i="1" s="1"/>
  <c r="C1902" i="1"/>
  <c r="E1902" i="1" s="1"/>
  <c r="C1901" i="1"/>
  <c r="E1901" i="1" s="1"/>
  <c r="C1900" i="1"/>
  <c r="E1900" i="1" s="1"/>
  <c r="C1424" i="1"/>
  <c r="E1424" i="1" s="1"/>
  <c r="C1423" i="1"/>
  <c r="E1423" i="1" s="1"/>
  <c r="C1422" i="1"/>
  <c r="E1422" i="1" s="1"/>
  <c r="C1421" i="1"/>
  <c r="E1421" i="1" s="1"/>
  <c r="C1420" i="1"/>
  <c r="E1420" i="1" s="1"/>
  <c r="C1419" i="1"/>
  <c r="E1419" i="1" s="1"/>
  <c r="C1418" i="1"/>
  <c r="E1418" i="1" s="1"/>
  <c r="C1417" i="1"/>
  <c r="E1417" i="1" s="1"/>
  <c r="C1416" i="1"/>
  <c r="E1416" i="1" s="1"/>
  <c r="C1415" i="1"/>
  <c r="E1415" i="1" s="1"/>
  <c r="C1047" i="1"/>
  <c r="E1047" i="1" s="1"/>
  <c r="C1046" i="1"/>
  <c r="E1046" i="1" s="1"/>
  <c r="C1045" i="1"/>
  <c r="E1045" i="1" s="1"/>
  <c r="C1044" i="1"/>
  <c r="E1044" i="1" s="1"/>
  <c r="C1043" i="1"/>
  <c r="E1043" i="1" s="1"/>
  <c r="C1042" i="1"/>
  <c r="E1042" i="1" s="1"/>
  <c r="C1041" i="1"/>
  <c r="E1041" i="1" s="1"/>
  <c r="C1040" i="1"/>
  <c r="E1040" i="1" s="1"/>
  <c r="C1039" i="1"/>
  <c r="E1039" i="1" s="1"/>
  <c r="C1038" i="1"/>
  <c r="E1038" i="1" s="1"/>
  <c r="C507" i="1"/>
  <c r="E507" i="1" s="1"/>
  <c r="C506" i="1"/>
  <c r="E506" i="1" s="1"/>
  <c r="C505" i="1"/>
  <c r="E505" i="1" s="1"/>
  <c r="C504" i="1"/>
  <c r="E504" i="1" s="1"/>
  <c r="C503" i="1"/>
  <c r="E503" i="1" s="1"/>
  <c r="C502" i="1"/>
  <c r="E502" i="1" s="1"/>
  <c r="C501" i="1"/>
  <c r="E501" i="1" s="1"/>
  <c r="C500" i="1"/>
  <c r="E500" i="1" s="1"/>
  <c r="C499" i="1"/>
  <c r="E499" i="1" s="1"/>
  <c r="C498" i="1"/>
  <c r="E498" i="1" s="1"/>
  <c r="C186" i="1"/>
  <c r="E186" i="1" s="1"/>
  <c r="C185" i="1"/>
  <c r="E185" i="1" s="1"/>
  <c r="C184" i="1"/>
  <c r="E184" i="1" s="1"/>
  <c r="C183" i="1"/>
  <c r="E183" i="1" s="1"/>
  <c r="C3777" i="1"/>
  <c r="E3777" i="1" s="1"/>
  <c r="C3776" i="1"/>
  <c r="E3776" i="1" s="1"/>
  <c r="C3775" i="1"/>
  <c r="E3775" i="1" s="1"/>
  <c r="C3774" i="1"/>
  <c r="E3774" i="1" s="1"/>
  <c r="C3773" i="1"/>
  <c r="E3773" i="1" s="1"/>
  <c r="C3772" i="1"/>
  <c r="E3772" i="1" s="1"/>
  <c r="C3771" i="1"/>
  <c r="E3771" i="1" s="1"/>
  <c r="C3770" i="1"/>
  <c r="E3770" i="1" s="1"/>
  <c r="C3769" i="1"/>
  <c r="E3769" i="1" s="1"/>
  <c r="C3768" i="1"/>
  <c r="E3768" i="1" s="1"/>
  <c r="C3767" i="1"/>
  <c r="E3767" i="1" s="1"/>
  <c r="C3766" i="1"/>
  <c r="E3766" i="1" s="1"/>
  <c r="C3765" i="1"/>
  <c r="E3765" i="1" s="1"/>
  <c r="C3764" i="1"/>
  <c r="E3764" i="1" s="1"/>
  <c r="C3763" i="1"/>
  <c r="E3763" i="1" s="1"/>
  <c r="C3762" i="1"/>
  <c r="E3762" i="1" s="1"/>
  <c r="C3761" i="1"/>
  <c r="E3761" i="1" s="1"/>
  <c r="C3760" i="1"/>
  <c r="E3760" i="1" s="1"/>
  <c r="C3759" i="1"/>
  <c r="E3759" i="1" s="1"/>
  <c r="C3758" i="1"/>
  <c r="E3758" i="1" s="1"/>
  <c r="C3703" i="1"/>
  <c r="E3703" i="1" s="1"/>
  <c r="C3702" i="1"/>
  <c r="E3702" i="1" s="1"/>
  <c r="C3629" i="1"/>
  <c r="E3629" i="1" s="1"/>
  <c r="C3628" i="1"/>
  <c r="E3628" i="1" s="1"/>
  <c r="C3627" i="1"/>
  <c r="E3627" i="1" s="1"/>
  <c r="C3537" i="1"/>
  <c r="E3537" i="1" s="1"/>
  <c r="C3536" i="1"/>
  <c r="E3536" i="1" s="1"/>
  <c r="C3507" i="1"/>
  <c r="E3507" i="1" s="1"/>
  <c r="C3333" i="1"/>
  <c r="E3333" i="1" s="1"/>
  <c r="C3332" i="1"/>
  <c r="E3332" i="1" s="1"/>
  <c r="C3331" i="1"/>
  <c r="E3331" i="1" s="1"/>
  <c r="C3330" i="1"/>
  <c r="E3330" i="1" s="1"/>
  <c r="C3329" i="1"/>
  <c r="E3329" i="1" s="1"/>
  <c r="C3328" i="1"/>
  <c r="E3328" i="1" s="1"/>
  <c r="C3327" i="1"/>
  <c r="E3327" i="1" s="1"/>
  <c r="C3326" i="1"/>
  <c r="E3326" i="1" s="1"/>
  <c r="C3325" i="1"/>
  <c r="E3325" i="1" s="1"/>
  <c r="C3324" i="1"/>
  <c r="E3324" i="1" s="1"/>
  <c r="C2939" i="1"/>
  <c r="E2939" i="1" s="1"/>
  <c r="C2938" i="1"/>
  <c r="E2938" i="1" s="1"/>
  <c r="C2937" i="1"/>
  <c r="E2937" i="1" s="1"/>
  <c r="C2936" i="1"/>
  <c r="E2936" i="1" s="1"/>
  <c r="C2935" i="1"/>
  <c r="E2935" i="1" s="1"/>
  <c r="C2934" i="1"/>
  <c r="E2934" i="1" s="1"/>
  <c r="C2933" i="1"/>
  <c r="E2933" i="1" s="1"/>
  <c r="C2517" i="1"/>
  <c r="E2517" i="1" s="1"/>
  <c r="C2516" i="1"/>
  <c r="E2516" i="1" s="1"/>
  <c r="C2515" i="1"/>
  <c r="E2515" i="1" s="1"/>
  <c r="C2514" i="1"/>
  <c r="E2514" i="1" s="1"/>
  <c r="C2513" i="1"/>
  <c r="E2513" i="1" s="1"/>
  <c r="C2512" i="1"/>
  <c r="E2512" i="1" s="1"/>
  <c r="C2511" i="1"/>
  <c r="E2511" i="1" s="1"/>
  <c r="C2510" i="1"/>
  <c r="E2510" i="1" s="1"/>
  <c r="C2509" i="1"/>
  <c r="E2509" i="1" s="1"/>
  <c r="C2508" i="1"/>
  <c r="E2508" i="1" s="1"/>
  <c r="C1974" i="1"/>
  <c r="E1974" i="1" s="1"/>
  <c r="C1973" i="1"/>
  <c r="E1973" i="1" s="1"/>
  <c r="C1972" i="1"/>
  <c r="E1972" i="1" s="1"/>
  <c r="C1971" i="1"/>
  <c r="E1971" i="1" s="1"/>
  <c r="C1970" i="1"/>
  <c r="E1970" i="1" s="1"/>
  <c r="C1563" i="1"/>
  <c r="E1563" i="1" s="1"/>
  <c r="C1562" i="1"/>
  <c r="E1562" i="1" s="1"/>
  <c r="C1561" i="1"/>
  <c r="E1561" i="1" s="1"/>
  <c r="C1560" i="1"/>
  <c r="E1560" i="1" s="1"/>
  <c r="C1559" i="1"/>
  <c r="E1559" i="1" s="1"/>
  <c r="C1558" i="1"/>
  <c r="E1558" i="1" s="1"/>
  <c r="C1557" i="1"/>
  <c r="E1557" i="1" s="1"/>
  <c r="C1556" i="1"/>
  <c r="E1556" i="1" s="1"/>
  <c r="C1555" i="1"/>
  <c r="E1555" i="1" s="1"/>
  <c r="C1554" i="1"/>
  <c r="E1554" i="1" s="1"/>
  <c r="C1553" i="1"/>
  <c r="E1553" i="1" s="1"/>
  <c r="C1552" i="1"/>
  <c r="E1552" i="1" s="1"/>
  <c r="C1551" i="1"/>
  <c r="E1551" i="1" s="1"/>
  <c r="C1550" i="1"/>
  <c r="E1550" i="1" s="1"/>
  <c r="C1549" i="1"/>
  <c r="E1549" i="1" s="1"/>
  <c r="C1548" i="1"/>
  <c r="E1548" i="1" s="1"/>
  <c r="C1173" i="1"/>
  <c r="E1173" i="1" s="1"/>
  <c r="C1172" i="1"/>
  <c r="E1172" i="1" s="1"/>
  <c r="C1171" i="1"/>
  <c r="E1171" i="1" s="1"/>
  <c r="C1170" i="1"/>
  <c r="E1170" i="1" s="1"/>
  <c r="C1169" i="1"/>
  <c r="E1169" i="1" s="1"/>
  <c r="C1168" i="1"/>
  <c r="E1168" i="1" s="1"/>
  <c r="C1167" i="1"/>
  <c r="E1167" i="1" s="1"/>
  <c r="C1166" i="1"/>
  <c r="E1166" i="1" s="1"/>
  <c r="C1165" i="1"/>
  <c r="E1165" i="1" s="1"/>
  <c r="C1164" i="1"/>
  <c r="E1164" i="1" s="1"/>
  <c r="C637" i="1"/>
  <c r="E637" i="1" s="1"/>
  <c r="C636" i="1"/>
  <c r="E636" i="1" s="1"/>
  <c r="C635" i="1"/>
  <c r="E635" i="1" s="1"/>
  <c r="C634" i="1"/>
  <c r="E634" i="1" s="1"/>
  <c r="C633" i="1"/>
  <c r="E633" i="1" s="1"/>
  <c r="C632" i="1"/>
  <c r="E632" i="1" s="1"/>
  <c r="C631" i="1"/>
  <c r="E631" i="1" s="1"/>
  <c r="C630" i="1"/>
  <c r="E630" i="1" s="1"/>
  <c r="C629" i="1"/>
  <c r="E629" i="1" s="1"/>
  <c r="C628" i="1"/>
  <c r="E628" i="1" s="1"/>
  <c r="C250" i="1"/>
  <c r="E250" i="1" s="1"/>
  <c r="C249" i="1"/>
  <c r="E249" i="1" s="1"/>
  <c r="C248" i="1"/>
  <c r="E248" i="1" s="1"/>
  <c r="C247" i="1"/>
  <c r="E247" i="1" s="1"/>
  <c r="C246" i="1"/>
  <c r="E246" i="1" s="1"/>
  <c r="C4031" i="1"/>
  <c r="E4031" i="1" s="1"/>
  <c r="C4030" i="1"/>
  <c r="E4030" i="1" s="1"/>
  <c r="C4029" i="1"/>
  <c r="E4029" i="1" s="1"/>
  <c r="C4028" i="1"/>
  <c r="E4028" i="1" s="1"/>
  <c r="C4027" i="1"/>
  <c r="E4027" i="1" s="1"/>
  <c r="C4026" i="1"/>
  <c r="E4026" i="1" s="1"/>
  <c r="C4025" i="1"/>
  <c r="E4025" i="1" s="1"/>
  <c r="C4024" i="1"/>
  <c r="E4024" i="1" s="1"/>
  <c r="C4023" i="1"/>
  <c r="E4023" i="1" s="1"/>
  <c r="C4022" i="1"/>
  <c r="E4022" i="1" s="1"/>
  <c r="C4021" i="1"/>
  <c r="E4021" i="1" s="1"/>
  <c r="C4020" i="1"/>
  <c r="E4020" i="1" s="1"/>
  <c r="C4019" i="1"/>
  <c r="E4019" i="1" s="1"/>
  <c r="C4018" i="1"/>
  <c r="E4018" i="1" s="1"/>
  <c r="C4017" i="1"/>
  <c r="E4017" i="1" s="1"/>
  <c r="C4016" i="1"/>
  <c r="E4016" i="1" s="1"/>
  <c r="C4015" i="1"/>
  <c r="E4015" i="1" s="1"/>
  <c r="C4014" i="1"/>
  <c r="E4014" i="1" s="1"/>
  <c r="C4013" i="1"/>
  <c r="E4013" i="1" s="1"/>
  <c r="C4012" i="1"/>
  <c r="E4012" i="1" s="1"/>
  <c r="C3535" i="1"/>
  <c r="E3535" i="1" s="1"/>
  <c r="C3323" i="1"/>
  <c r="E3323" i="1" s="1"/>
  <c r="C3322" i="1"/>
  <c r="E3322" i="1" s="1"/>
  <c r="C3321" i="1"/>
  <c r="E3321" i="1" s="1"/>
  <c r="C3320" i="1"/>
  <c r="E3320" i="1" s="1"/>
  <c r="C3319" i="1"/>
  <c r="E3319" i="1" s="1"/>
  <c r="C3318" i="1"/>
  <c r="E3318" i="1" s="1"/>
  <c r="C3317" i="1"/>
  <c r="E3317" i="1" s="1"/>
  <c r="C3316" i="1"/>
  <c r="E3316" i="1" s="1"/>
  <c r="C3315" i="1"/>
  <c r="E3315" i="1" s="1"/>
  <c r="C3314" i="1"/>
  <c r="E3314" i="1" s="1"/>
  <c r="C2932" i="1"/>
  <c r="E2932" i="1" s="1"/>
  <c r="C2931" i="1"/>
  <c r="E2931" i="1" s="1"/>
  <c r="C2930" i="1"/>
  <c r="E2930" i="1" s="1"/>
  <c r="C2929" i="1"/>
  <c r="E2929" i="1" s="1"/>
  <c r="C2928" i="1"/>
  <c r="E2928" i="1" s="1"/>
  <c r="C2927" i="1"/>
  <c r="E2927" i="1" s="1"/>
  <c r="C2926" i="1"/>
  <c r="E2926" i="1" s="1"/>
  <c r="C2925" i="1"/>
  <c r="E2925" i="1" s="1"/>
  <c r="C2924" i="1"/>
  <c r="E2924" i="1" s="1"/>
  <c r="C2923" i="1"/>
  <c r="E2923" i="1" s="1"/>
  <c r="C1969" i="1"/>
  <c r="E1969" i="1" s="1"/>
  <c r="C1968" i="1"/>
  <c r="E1968" i="1" s="1"/>
  <c r="C1967" i="1"/>
  <c r="E1967" i="1" s="1"/>
  <c r="C1966" i="1"/>
  <c r="E1966" i="1" s="1"/>
  <c r="C1965" i="1"/>
  <c r="E1965" i="1" s="1"/>
  <c r="C1547" i="1"/>
  <c r="E1547" i="1" s="1"/>
  <c r="C1546" i="1"/>
  <c r="E1546" i="1" s="1"/>
  <c r="C1545" i="1"/>
  <c r="E1545" i="1" s="1"/>
  <c r="C1544" i="1"/>
  <c r="E1544" i="1" s="1"/>
  <c r="C1543" i="1"/>
  <c r="E1543" i="1" s="1"/>
  <c r="C1542" i="1"/>
  <c r="E1542" i="1" s="1"/>
  <c r="C1541" i="1"/>
  <c r="E1541" i="1" s="1"/>
  <c r="C1540" i="1"/>
  <c r="E1540" i="1" s="1"/>
  <c r="C1539" i="1"/>
  <c r="E1539" i="1" s="1"/>
  <c r="C1538" i="1"/>
  <c r="E1538" i="1" s="1"/>
  <c r="C1537" i="1"/>
  <c r="E1537" i="1" s="1"/>
  <c r="C1163" i="1"/>
  <c r="E1163" i="1" s="1"/>
  <c r="C1162" i="1"/>
  <c r="E1162" i="1" s="1"/>
  <c r="C1161" i="1"/>
  <c r="E1161" i="1" s="1"/>
  <c r="C1160" i="1"/>
  <c r="E1160" i="1" s="1"/>
  <c r="C1159" i="1"/>
  <c r="E1159" i="1" s="1"/>
  <c r="C1158" i="1"/>
  <c r="E1158" i="1" s="1"/>
  <c r="C1157" i="1"/>
  <c r="E1157" i="1" s="1"/>
  <c r="C1156" i="1"/>
  <c r="E1156" i="1" s="1"/>
  <c r="C1155" i="1"/>
  <c r="E1155" i="1" s="1"/>
  <c r="C1154" i="1"/>
  <c r="E1154" i="1" s="1"/>
  <c r="C627" i="1"/>
  <c r="E627" i="1" s="1"/>
  <c r="C626" i="1"/>
  <c r="E626" i="1" s="1"/>
  <c r="C625" i="1"/>
  <c r="E625" i="1" s="1"/>
  <c r="C624" i="1"/>
  <c r="E624" i="1" s="1"/>
  <c r="C623" i="1"/>
  <c r="E623" i="1" s="1"/>
  <c r="C622" i="1"/>
  <c r="E622" i="1" s="1"/>
  <c r="C621" i="1"/>
  <c r="E621" i="1" s="1"/>
  <c r="C620" i="1"/>
  <c r="E620" i="1" s="1"/>
  <c r="C619" i="1"/>
  <c r="E619" i="1" s="1"/>
  <c r="C618" i="1"/>
  <c r="E618" i="1" s="1"/>
  <c r="C245" i="1"/>
  <c r="E245" i="1" s="1"/>
  <c r="C244" i="1"/>
  <c r="E244" i="1" s="1"/>
  <c r="C243" i="1"/>
  <c r="E243" i="1" s="1"/>
  <c r="C242" i="1"/>
  <c r="E242" i="1" s="1"/>
  <c r="C241" i="1"/>
  <c r="E241" i="1" s="1"/>
  <c r="C4011" i="1"/>
  <c r="E4011" i="1" s="1"/>
  <c r="C4010" i="1"/>
  <c r="E4010" i="1" s="1"/>
  <c r="C4009" i="1"/>
  <c r="E4009" i="1" s="1"/>
  <c r="C4008" i="1"/>
  <c r="E4008" i="1" s="1"/>
  <c r="C4007" i="1"/>
  <c r="E4007" i="1" s="1"/>
  <c r="C4006" i="1"/>
  <c r="E4006" i="1" s="1"/>
  <c r="C4005" i="1"/>
  <c r="E4005" i="1" s="1"/>
  <c r="C4004" i="1"/>
  <c r="E4004" i="1" s="1"/>
  <c r="C4003" i="1"/>
  <c r="E4003" i="1" s="1"/>
  <c r="C4002" i="1"/>
  <c r="E4002" i="1" s="1"/>
  <c r="C4001" i="1"/>
  <c r="E4001" i="1" s="1"/>
  <c r="C4000" i="1"/>
  <c r="E4000" i="1" s="1"/>
  <c r="C3999" i="1"/>
  <c r="E3999" i="1" s="1"/>
  <c r="C3998" i="1"/>
  <c r="E3998" i="1" s="1"/>
  <c r="C3997" i="1"/>
  <c r="E3997" i="1" s="1"/>
  <c r="C3996" i="1"/>
  <c r="E3996" i="1" s="1"/>
  <c r="C3995" i="1"/>
  <c r="E3995" i="1" s="1"/>
  <c r="C3994" i="1"/>
  <c r="E3994" i="1" s="1"/>
  <c r="C3993" i="1"/>
  <c r="E3993" i="1" s="1"/>
  <c r="C3313" i="1"/>
  <c r="E3313" i="1" s="1"/>
  <c r="C3312" i="1"/>
  <c r="E3312" i="1" s="1"/>
  <c r="C3311" i="1"/>
  <c r="E3311" i="1" s="1"/>
  <c r="C3310" i="1"/>
  <c r="E3310" i="1" s="1"/>
  <c r="C3309" i="1"/>
  <c r="E3309" i="1" s="1"/>
  <c r="C3308" i="1"/>
  <c r="E3308" i="1" s="1"/>
  <c r="C3307" i="1"/>
  <c r="E3307" i="1" s="1"/>
  <c r="C3306" i="1"/>
  <c r="E3306" i="1" s="1"/>
  <c r="C3305" i="1"/>
  <c r="E3305" i="1" s="1"/>
  <c r="C3304" i="1"/>
  <c r="E3304" i="1" s="1"/>
  <c r="C2922" i="1"/>
  <c r="E2922" i="1" s="1"/>
  <c r="C2921" i="1"/>
  <c r="E2921" i="1" s="1"/>
  <c r="C2920" i="1"/>
  <c r="E2920" i="1" s="1"/>
  <c r="C2919" i="1"/>
  <c r="E2919" i="1" s="1"/>
  <c r="C2918" i="1"/>
  <c r="E2918" i="1" s="1"/>
  <c r="C2917" i="1"/>
  <c r="E2917" i="1" s="1"/>
  <c r="C2916" i="1"/>
  <c r="E2916" i="1" s="1"/>
  <c r="C2915" i="1"/>
  <c r="E2915" i="1" s="1"/>
  <c r="C2914" i="1"/>
  <c r="E2914" i="1" s="1"/>
  <c r="C2913" i="1"/>
  <c r="E2913" i="1" s="1"/>
  <c r="C2507" i="1"/>
  <c r="E2507" i="1" s="1"/>
  <c r="C2506" i="1"/>
  <c r="E2506" i="1" s="1"/>
  <c r="C2505" i="1"/>
  <c r="E2505" i="1" s="1"/>
  <c r="C2504" i="1"/>
  <c r="E2504" i="1" s="1"/>
  <c r="C2503" i="1"/>
  <c r="E2503" i="1" s="1"/>
  <c r="C2502" i="1"/>
  <c r="E2502" i="1" s="1"/>
  <c r="C2501" i="1"/>
  <c r="E2501" i="1" s="1"/>
  <c r="C2500" i="1"/>
  <c r="E2500" i="1" s="1"/>
  <c r="C2499" i="1"/>
  <c r="E2499" i="1" s="1"/>
  <c r="C2498" i="1"/>
  <c r="E2498" i="1" s="1"/>
  <c r="C1964" i="1"/>
  <c r="E1964" i="1" s="1"/>
  <c r="C1963" i="1"/>
  <c r="E1963" i="1" s="1"/>
  <c r="C1962" i="1"/>
  <c r="E1962" i="1" s="1"/>
  <c r="C1961" i="1"/>
  <c r="E1961" i="1" s="1"/>
  <c r="C1960" i="1"/>
  <c r="E1960" i="1" s="1"/>
  <c r="C1536" i="1"/>
  <c r="E1536" i="1" s="1"/>
  <c r="C1535" i="1"/>
  <c r="E1535" i="1" s="1"/>
  <c r="C1534" i="1"/>
  <c r="E1534" i="1" s="1"/>
  <c r="C1533" i="1"/>
  <c r="E1533" i="1" s="1"/>
  <c r="C1532" i="1"/>
  <c r="E1532" i="1" s="1"/>
  <c r="C1531" i="1"/>
  <c r="E1531" i="1" s="1"/>
  <c r="C1530" i="1"/>
  <c r="E1530" i="1" s="1"/>
  <c r="C1529" i="1"/>
  <c r="E1529" i="1" s="1"/>
  <c r="C1528" i="1"/>
  <c r="E1528" i="1" s="1"/>
  <c r="C1527" i="1"/>
  <c r="E1527" i="1" s="1"/>
  <c r="C1153" i="1"/>
  <c r="E1153" i="1" s="1"/>
  <c r="C1152" i="1"/>
  <c r="E1152" i="1" s="1"/>
  <c r="C1151" i="1"/>
  <c r="E1151" i="1" s="1"/>
  <c r="C1150" i="1"/>
  <c r="E1150" i="1" s="1"/>
  <c r="C1149" i="1"/>
  <c r="E1149" i="1" s="1"/>
  <c r="C1148" i="1"/>
  <c r="E1148" i="1" s="1"/>
  <c r="C1147" i="1"/>
  <c r="E1147" i="1" s="1"/>
  <c r="C1146" i="1"/>
  <c r="E1146" i="1" s="1"/>
  <c r="C1145" i="1"/>
  <c r="E1145" i="1" s="1"/>
  <c r="C1144" i="1"/>
  <c r="E1144" i="1" s="1"/>
  <c r="C617" i="1"/>
  <c r="E617" i="1" s="1"/>
  <c r="C616" i="1"/>
  <c r="E616" i="1" s="1"/>
  <c r="C615" i="1"/>
  <c r="E615" i="1" s="1"/>
  <c r="C614" i="1"/>
  <c r="E614" i="1" s="1"/>
  <c r="C613" i="1"/>
  <c r="E613" i="1" s="1"/>
  <c r="C612" i="1"/>
  <c r="E612" i="1" s="1"/>
  <c r="C611" i="1"/>
  <c r="E611" i="1" s="1"/>
  <c r="C610" i="1"/>
  <c r="E610" i="1" s="1"/>
  <c r="C609" i="1"/>
  <c r="E609" i="1" s="1"/>
  <c r="C608" i="1"/>
  <c r="E608" i="1" s="1"/>
  <c r="C240" i="1"/>
  <c r="E240" i="1" s="1"/>
  <c r="C239" i="1"/>
  <c r="E239" i="1" s="1"/>
  <c r="C238" i="1"/>
  <c r="E238" i="1" s="1"/>
  <c r="C237" i="1"/>
  <c r="E237" i="1" s="1"/>
  <c r="C236" i="1"/>
  <c r="E236" i="1" s="1"/>
  <c r="C3992" i="1"/>
  <c r="E3992" i="1" s="1"/>
  <c r="C3991" i="1"/>
  <c r="E3991" i="1" s="1"/>
  <c r="C3990" i="1"/>
  <c r="E3990" i="1" s="1"/>
  <c r="C3989" i="1"/>
  <c r="E3989" i="1" s="1"/>
  <c r="C3988" i="1"/>
  <c r="E3988" i="1" s="1"/>
  <c r="C3987" i="1"/>
  <c r="E3987" i="1" s="1"/>
  <c r="C3986" i="1"/>
  <c r="E3986" i="1" s="1"/>
  <c r="C3985" i="1"/>
  <c r="E3985" i="1" s="1"/>
  <c r="C3984" i="1"/>
  <c r="E3984" i="1" s="1"/>
  <c r="C3983" i="1"/>
  <c r="E3983" i="1" s="1"/>
  <c r="C3982" i="1"/>
  <c r="E3982" i="1" s="1"/>
  <c r="C3981" i="1"/>
  <c r="E3981" i="1" s="1"/>
  <c r="C3980" i="1"/>
  <c r="E3980" i="1" s="1"/>
  <c r="C3979" i="1"/>
  <c r="E3979" i="1" s="1"/>
  <c r="C3978" i="1"/>
  <c r="E3978" i="1" s="1"/>
  <c r="C3977" i="1"/>
  <c r="E3977" i="1" s="1"/>
  <c r="C3976" i="1"/>
  <c r="E3976" i="1" s="1"/>
  <c r="C3975" i="1"/>
  <c r="E3975" i="1" s="1"/>
  <c r="C3974" i="1"/>
  <c r="E3974" i="1" s="1"/>
  <c r="C3973" i="1"/>
  <c r="E3973" i="1" s="1"/>
  <c r="C3506" i="1"/>
  <c r="E3506" i="1" s="1"/>
  <c r="C3303" i="1"/>
  <c r="E3303" i="1" s="1"/>
  <c r="C3302" i="1"/>
  <c r="E3302" i="1" s="1"/>
  <c r="C3301" i="1"/>
  <c r="E3301" i="1" s="1"/>
  <c r="C3300" i="1"/>
  <c r="E3300" i="1" s="1"/>
  <c r="C3299" i="1"/>
  <c r="E3299" i="1" s="1"/>
  <c r="C3298" i="1"/>
  <c r="E3298" i="1" s="1"/>
  <c r="C3297" i="1"/>
  <c r="E3297" i="1" s="1"/>
  <c r="C3296" i="1"/>
  <c r="E3296" i="1" s="1"/>
  <c r="C3295" i="1"/>
  <c r="E3295" i="1" s="1"/>
  <c r="C3294" i="1"/>
  <c r="E3294" i="1" s="1"/>
  <c r="C2912" i="1"/>
  <c r="E2912" i="1" s="1"/>
  <c r="C2911" i="1"/>
  <c r="E2911" i="1" s="1"/>
  <c r="C2910" i="1"/>
  <c r="E2910" i="1" s="1"/>
  <c r="C2909" i="1"/>
  <c r="E2909" i="1" s="1"/>
  <c r="C2908" i="1"/>
  <c r="E2908" i="1" s="1"/>
  <c r="C2907" i="1"/>
  <c r="E2907" i="1" s="1"/>
  <c r="C2906" i="1"/>
  <c r="E2906" i="1" s="1"/>
  <c r="C2905" i="1"/>
  <c r="E2905" i="1" s="1"/>
  <c r="C2904" i="1"/>
  <c r="E2904" i="1" s="1"/>
  <c r="C2903" i="1"/>
  <c r="E2903" i="1" s="1"/>
  <c r="C2497" i="1"/>
  <c r="E2497" i="1" s="1"/>
  <c r="C2496" i="1"/>
  <c r="E2496" i="1" s="1"/>
  <c r="C2495" i="1"/>
  <c r="E2495" i="1" s="1"/>
  <c r="C2494" i="1"/>
  <c r="E2494" i="1" s="1"/>
  <c r="C2493" i="1"/>
  <c r="E2493" i="1" s="1"/>
  <c r="C2492" i="1"/>
  <c r="E2492" i="1" s="1"/>
  <c r="C2491" i="1"/>
  <c r="E2491" i="1" s="1"/>
  <c r="C2490" i="1"/>
  <c r="E2490" i="1" s="1"/>
  <c r="C2489" i="1"/>
  <c r="E2489" i="1" s="1"/>
  <c r="C2488" i="1"/>
  <c r="E2488" i="1" s="1"/>
  <c r="C1959" i="1"/>
  <c r="E1959" i="1" s="1"/>
  <c r="C1958" i="1"/>
  <c r="E1958" i="1" s="1"/>
  <c r="C1957" i="1"/>
  <c r="E1957" i="1" s="1"/>
  <c r="C1956" i="1"/>
  <c r="E1956" i="1" s="1"/>
  <c r="C1955" i="1"/>
  <c r="E1955" i="1" s="1"/>
  <c r="C1526" i="1"/>
  <c r="E1526" i="1" s="1"/>
  <c r="C1525" i="1"/>
  <c r="E1525" i="1" s="1"/>
  <c r="C1524" i="1"/>
  <c r="E1524" i="1" s="1"/>
  <c r="C1523" i="1"/>
  <c r="E1523" i="1" s="1"/>
  <c r="C1522" i="1"/>
  <c r="E1522" i="1" s="1"/>
  <c r="C1521" i="1"/>
  <c r="E1521" i="1" s="1"/>
  <c r="C1520" i="1"/>
  <c r="E1520" i="1" s="1"/>
  <c r="C1519" i="1"/>
  <c r="E1519" i="1" s="1"/>
  <c r="C1518" i="1"/>
  <c r="E1518" i="1" s="1"/>
  <c r="C1517" i="1"/>
  <c r="E1517" i="1" s="1"/>
  <c r="C1143" i="1"/>
  <c r="E1143" i="1" s="1"/>
  <c r="C1142" i="1"/>
  <c r="E1142" i="1" s="1"/>
  <c r="C1141" i="1"/>
  <c r="E1141" i="1" s="1"/>
  <c r="C1140" i="1"/>
  <c r="E1140" i="1" s="1"/>
  <c r="C1139" i="1"/>
  <c r="E1139" i="1" s="1"/>
  <c r="C1138" i="1"/>
  <c r="E1138" i="1" s="1"/>
  <c r="C1137" i="1"/>
  <c r="E1137" i="1" s="1"/>
  <c r="C1136" i="1"/>
  <c r="E1136" i="1" s="1"/>
  <c r="C1135" i="1"/>
  <c r="E1135" i="1" s="1"/>
  <c r="C1134" i="1"/>
  <c r="E1134" i="1" s="1"/>
  <c r="C607" i="1"/>
  <c r="E607" i="1" s="1"/>
  <c r="C606" i="1"/>
  <c r="E606" i="1" s="1"/>
  <c r="C605" i="1"/>
  <c r="E605" i="1" s="1"/>
  <c r="C604" i="1"/>
  <c r="E604" i="1" s="1"/>
  <c r="C603" i="1"/>
  <c r="E603" i="1" s="1"/>
  <c r="C602" i="1"/>
  <c r="E602" i="1" s="1"/>
  <c r="C601" i="1"/>
  <c r="E601" i="1" s="1"/>
  <c r="C600" i="1"/>
  <c r="E600" i="1" s="1"/>
  <c r="C599" i="1"/>
  <c r="E599" i="1" s="1"/>
  <c r="C598" i="1"/>
  <c r="E598" i="1" s="1"/>
  <c r="C235" i="1"/>
  <c r="E235" i="1" s="1"/>
  <c r="C234" i="1"/>
  <c r="E234" i="1" s="1"/>
  <c r="C233" i="1"/>
  <c r="E233" i="1" s="1"/>
  <c r="C232" i="1"/>
  <c r="E232" i="1" s="1"/>
  <c r="C231" i="1"/>
  <c r="E231" i="1" s="1"/>
  <c r="C3972" i="1"/>
  <c r="E3972" i="1" s="1"/>
  <c r="C3971" i="1"/>
  <c r="E3971" i="1" s="1"/>
  <c r="C3970" i="1"/>
  <c r="E3970" i="1" s="1"/>
  <c r="C3969" i="1"/>
  <c r="E3969" i="1" s="1"/>
  <c r="C3968" i="1"/>
  <c r="E3968" i="1" s="1"/>
  <c r="C3967" i="1"/>
  <c r="E3967" i="1" s="1"/>
  <c r="C3966" i="1"/>
  <c r="E3966" i="1" s="1"/>
  <c r="C3965" i="1"/>
  <c r="E3965" i="1" s="1"/>
  <c r="C3964" i="1"/>
  <c r="E3964" i="1" s="1"/>
  <c r="C3963" i="1"/>
  <c r="E3963" i="1" s="1"/>
  <c r="C3962" i="1"/>
  <c r="E3962" i="1" s="1"/>
  <c r="C3961" i="1"/>
  <c r="E3961" i="1" s="1"/>
  <c r="C3960" i="1"/>
  <c r="E3960" i="1" s="1"/>
  <c r="C3959" i="1"/>
  <c r="E3959" i="1" s="1"/>
  <c r="C3958" i="1"/>
  <c r="E3958" i="1" s="1"/>
  <c r="C3957" i="1"/>
  <c r="E3957" i="1" s="1"/>
  <c r="C3956" i="1"/>
  <c r="E3956" i="1" s="1"/>
  <c r="C3955" i="1"/>
  <c r="E3955" i="1" s="1"/>
  <c r="C3954" i="1"/>
  <c r="E3954" i="1" s="1"/>
  <c r="C3953" i="1"/>
  <c r="E3953" i="1" s="1"/>
  <c r="C3626" i="1"/>
  <c r="E3626" i="1" s="1"/>
  <c r="C3625" i="1"/>
  <c r="E3625" i="1" s="1"/>
  <c r="C3534" i="1"/>
  <c r="E3534" i="1" s="1"/>
  <c r="C3533" i="1"/>
  <c r="E3533" i="1" s="1"/>
  <c r="C3532" i="1"/>
  <c r="E3532" i="1" s="1"/>
  <c r="C3531" i="1"/>
  <c r="E3531" i="1" s="1"/>
  <c r="C3505" i="1"/>
  <c r="E3505" i="1" s="1"/>
  <c r="C3504" i="1"/>
  <c r="E3504" i="1" s="1"/>
  <c r="C3503" i="1"/>
  <c r="E3503" i="1" s="1"/>
  <c r="C3293" i="1"/>
  <c r="E3293" i="1" s="1"/>
  <c r="C3292" i="1"/>
  <c r="E3292" i="1" s="1"/>
  <c r="C3291" i="1"/>
  <c r="E3291" i="1" s="1"/>
  <c r="C3290" i="1"/>
  <c r="E3290" i="1" s="1"/>
  <c r="C3289" i="1"/>
  <c r="E3289" i="1" s="1"/>
  <c r="C3288" i="1"/>
  <c r="E3288" i="1" s="1"/>
  <c r="C3287" i="1"/>
  <c r="E3287" i="1" s="1"/>
  <c r="C3286" i="1"/>
  <c r="E3286" i="1" s="1"/>
  <c r="C3285" i="1"/>
  <c r="E3285" i="1" s="1"/>
  <c r="C3284" i="1"/>
  <c r="E3284" i="1" s="1"/>
  <c r="C2902" i="1"/>
  <c r="E2902" i="1" s="1"/>
  <c r="C2901" i="1"/>
  <c r="E2901" i="1" s="1"/>
  <c r="C2900" i="1"/>
  <c r="E2900" i="1" s="1"/>
  <c r="C2899" i="1"/>
  <c r="E2899" i="1" s="1"/>
  <c r="C2898" i="1"/>
  <c r="E2898" i="1" s="1"/>
  <c r="C2897" i="1"/>
  <c r="E2897" i="1" s="1"/>
  <c r="C2896" i="1"/>
  <c r="E2896" i="1" s="1"/>
  <c r="C2895" i="1"/>
  <c r="E2895" i="1" s="1"/>
  <c r="C2894" i="1"/>
  <c r="E2894" i="1" s="1"/>
  <c r="C2487" i="1"/>
  <c r="E2487" i="1" s="1"/>
  <c r="C2486" i="1"/>
  <c r="E2486" i="1" s="1"/>
  <c r="C2485" i="1"/>
  <c r="E2485" i="1" s="1"/>
  <c r="C2484" i="1"/>
  <c r="E2484" i="1" s="1"/>
  <c r="C2483" i="1"/>
  <c r="E2483" i="1" s="1"/>
  <c r="C2482" i="1"/>
  <c r="E2482" i="1" s="1"/>
  <c r="C2481" i="1"/>
  <c r="E2481" i="1" s="1"/>
  <c r="C2480" i="1"/>
  <c r="E2480" i="1" s="1"/>
  <c r="C2479" i="1"/>
  <c r="E2479" i="1" s="1"/>
  <c r="C2478" i="1"/>
  <c r="E2478" i="1" s="1"/>
  <c r="C1954" i="1"/>
  <c r="E1954" i="1" s="1"/>
  <c r="C1953" i="1"/>
  <c r="E1953" i="1" s="1"/>
  <c r="C1952" i="1"/>
  <c r="E1952" i="1" s="1"/>
  <c r="C1951" i="1"/>
  <c r="E1951" i="1" s="1"/>
  <c r="C1950" i="1"/>
  <c r="E1950" i="1" s="1"/>
  <c r="C1516" i="1"/>
  <c r="E1516" i="1" s="1"/>
  <c r="C1515" i="1"/>
  <c r="E1515" i="1" s="1"/>
  <c r="C1514" i="1"/>
  <c r="E1514" i="1" s="1"/>
  <c r="C1513" i="1"/>
  <c r="E1513" i="1" s="1"/>
  <c r="C1512" i="1"/>
  <c r="E1512" i="1" s="1"/>
  <c r="C1511" i="1"/>
  <c r="E1511" i="1" s="1"/>
  <c r="C1510" i="1"/>
  <c r="E1510" i="1" s="1"/>
  <c r="C1509" i="1"/>
  <c r="E1509" i="1" s="1"/>
  <c r="C1508" i="1"/>
  <c r="E1508" i="1" s="1"/>
  <c r="C1507" i="1"/>
  <c r="E1507" i="1" s="1"/>
  <c r="C597" i="1"/>
  <c r="E597" i="1" s="1"/>
  <c r="C596" i="1"/>
  <c r="E596" i="1" s="1"/>
  <c r="C595" i="1"/>
  <c r="E595" i="1" s="1"/>
  <c r="C594" i="1"/>
  <c r="E594" i="1" s="1"/>
  <c r="C593" i="1"/>
  <c r="E593" i="1" s="1"/>
  <c r="C592" i="1"/>
  <c r="E592" i="1" s="1"/>
  <c r="C591" i="1"/>
  <c r="E591" i="1" s="1"/>
  <c r="C590" i="1"/>
  <c r="E590" i="1" s="1"/>
  <c r="C589" i="1"/>
  <c r="E589" i="1" s="1"/>
  <c r="C588" i="1"/>
  <c r="E588" i="1" s="1"/>
  <c r="C230" i="1"/>
  <c r="E230" i="1" s="1"/>
  <c r="C229" i="1"/>
  <c r="E229" i="1" s="1"/>
  <c r="C228" i="1"/>
  <c r="E228" i="1" s="1"/>
  <c r="C227" i="1"/>
  <c r="E227" i="1" s="1"/>
  <c r="C226" i="1"/>
  <c r="E226" i="1" s="1"/>
  <c r="C3952" i="1"/>
  <c r="E3952" i="1" s="1"/>
  <c r="C3951" i="1"/>
  <c r="E3951" i="1" s="1"/>
  <c r="C3950" i="1"/>
  <c r="E3950" i="1" s="1"/>
  <c r="C3949" i="1"/>
  <c r="E3949" i="1" s="1"/>
  <c r="C3948" i="1"/>
  <c r="E3948" i="1" s="1"/>
  <c r="C3947" i="1"/>
  <c r="E3947" i="1" s="1"/>
  <c r="C3946" i="1"/>
  <c r="E3946" i="1" s="1"/>
  <c r="C3945" i="1"/>
  <c r="E3945" i="1" s="1"/>
  <c r="C3944" i="1"/>
  <c r="E3944" i="1" s="1"/>
  <c r="C3943" i="1"/>
  <c r="E3943" i="1" s="1"/>
  <c r="C3942" i="1"/>
  <c r="E3942" i="1" s="1"/>
  <c r="C3941" i="1"/>
  <c r="E3941" i="1" s="1"/>
  <c r="C3940" i="1"/>
  <c r="E3940" i="1" s="1"/>
  <c r="C3939" i="1"/>
  <c r="E3939" i="1" s="1"/>
  <c r="C3938" i="1"/>
  <c r="E3938" i="1" s="1"/>
  <c r="C3937" i="1"/>
  <c r="E3937" i="1" s="1"/>
  <c r="C3936" i="1"/>
  <c r="E3936" i="1" s="1"/>
  <c r="C3935" i="1"/>
  <c r="E3935" i="1" s="1"/>
  <c r="C3934" i="1"/>
  <c r="E3934" i="1" s="1"/>
  <c r="C3933" i="1"/>
  <c r="E3933" i="1" s="1"/>
  <c r="C3624" i="1"/>
  <c r="E3624" i="1" s="1"/>
  <c r="C3623" i="1"/>
  <c r="E3623" i="1" s="1"/>
  <c r="C3622" i="1"/>
  <c r="E3622" i="1" s="1"/>
  <c r="C3621" i="1"/>
  <c r="E3621" i="1" s="1"/>
  <c r="C3283" i="1"/>
  <c r="E3283" i="1" s="1"/>
  <c r="C3282" i="1"/>
  <c r="E3282" i="1" s="1"/>
  <c r="C3281" i="1"/>
  <c r="E3281" i="1" s="1"/>
  <c r="C3280" i="1"/>
  <c r="E3280" i="1" s="1"/>
  <c r="C3279" i="1"/>
  <c r="E3279" i="1" s="1"/>
  <c r="C3278" i="1"/>
  <c r="E3278" i="1" s="1"/>
  <c r="C3277" i="1"/>
  <c r="E3277" i="1" s="1"/>
  <c r="C3276" i="1"/>
  <c r="E3276" i="1" s="1"/>
  <c r="C3275" i="1"/>
  <c r="E3275" i="1" s="1"/>
  <c r="C3274" i="1"/>
  <c r="E3274" i="1" s="1"/>
  <c r="C2893" i="1"/>
  <c r="E2893" i="1" s="1"/>
  <c r="C2892" i="1"/>
  <c r="E2892" i="1" s="1"/>
  <c r="C2891" i="1"/>
  <c r="E2891" i="1" s="1"/>
  <c r="C2890" i="1"/>
  <c r="E2890" i="1" s="1"/>
  <c r="C2889" i="1"/>
  <c r="E2889" i="1" s="1"/>
  <c r="C2888" i="1"/>
  <c r="E2888" i="1" s="1"/>
  <c r="C2887" i="1"/>
  <c r="E2887" i="1" s="1"/>
  <c r="C2886" i="1"/>
  <c r="E2886" i="1" s="1"/>
  <c r="C2885" i="1"/>
  <c r="E2885" i="1" s="1"/>
  <c r="C2884" i="1"/>
  <c r="E2884" i="1" s="1"/>
  <c r="C2477" i="1"/>
  <c r="E2477" i="1" s="1"/>
  <c r="C2476" i="1"/>
  <c r="E2476" i="1" s="1"/>
  <c r="C2475" i="1"/>
  <c r="E2475" i="1" s="1"/>
  <c r="C2474" i="1"/>
  <c r="E2474" i="1" s="1"/>
  <c r="C2473" i="1"/>
  <c r="E2473" i="1" s="1"/>
  <c r="C2472" i="1"/>
  <c r="E2472" i="1" s="1"/>
  <c r="C2471" i="1"/>
  <c r="E2471" i="1" s="1"/>
  <c r="C2470" i="1"/>
  <c r="E2470" i="1" s="1"/>
  <c r="C2469" i="1"/>
  <c r="E2469" i="1" s="1"/>
  <c r="C2468" i="1"/>
  <c r="E2468" i="1" s="1"/>
  <c r="C1949" i="1"/>
  <c r="E1949" i="1" s="1"/>
  <c r="C1948" i="1"/>
  <c r="E1948" i="1" s="1"/>
  <c r="C1947" i="1"/>
  <c r="E1947" i="1" s="1"/>
  <c r="C1946" i="1"/>
  <c r="E1946" i="1" s="1"/>
  <c r="C1945" i="1"/>
  <c r="E1945" i="1" s="1"/>
  <c r="C1506" i="1"/>
  <c r="E1506" i="1" s="1"/>
  <c r="C1505" i="1"/>
  <c r="E1505" i="1" s="1"/>
  <c r="C1504" i="1"/>
  <c r="E1504" i="1" s="1"/>
  <c r="C1503" i="1"/>
  <c r="E1503" i="1" s="1"/>
  <c r="C1502" i="1"/>
  <c r="E1502" i="1" s="1"/>
  <c r="C1501" i="1"/>
  <c r="E1501" i="1" s="1"/>
  <c r="C1500" i="1"/>
  <c r="E1500" i="1" s="1"/>
  <c r="C1499" i="1"/>
  <c r="E1499" i="1" s="1"/>
  <c r="C1498" i="1"/>
  <c r="E1498" i="1" s="1"/>
  <c r="C1497" i="1"/>
  <c r="E1497" i="1" s="1"/>
  <c r="C1133" i="1"/>
  <c r="E1133" i="1" s="1"/>
  <c r="C1132" i="1"/>
  <c r="E1132" i="1" s="1"/>
  <c r="C1131" i="1"/>
  <c r="E1131" i="1" s="1"/>
  <c r="C1130" i="1"/>
  <c r="E1130" i="1" s="1"/>
  <c r="C1129" i="1"/>
  <c r="E1129" i="1" s="1"/>
  <c r="C1128" i="1"/>
  <c r="E1128" i="1" s="1"/>
  <c r="C1127" i="1"/>
  <c r="E1127" i="1" s="1"/>
  <c r="C1126" i="1"/>
  <c r="E1126" i="1" s="1"/>
  <c r="C1125" i="1"/>
  <c r="E1125" i="1" s="1"/>
  <c r="C1124" i="1"/>
  <c r="E1124" i="1" s="1"/>
  <c r="C587" i="1"/>
  <c r="E587" i="1" s="1"/>
  <c r="C586" i="1"/>
  <c r="E586" i="1" s="1"/>
  <c r="C585" i="1"/>
  <c r="E585" i="1" s="1"/>
  <c r="C584" i="1"/>
  <c r="E584" i="1" s="1"/>
  <c r="C583" i="1"/>
  <c r="E583" i="1" s="1"/>
  <c r="C582" i="1"/>
  <c r="E582" i="1" s="1"/>
  <c r="C581" i="1"/>
  <c r="E581" i="1" s="1"/>
  <c r="C580" i="1"/>
  <c r="E580" i="1" s="1"/>
  <c r="C579" i="1"/>
  <c r="E579" i="1" s="1"/>
  <c r="C578" i="1"/>
  <c r="E578" i="1" s="1"/>
  <c r="C225" i="1"/>
  <c r="E225" i="1" s="1"/>
  <c r="C224" i="1"/>
  <c r="E224" i="1" s="1"/>
  <c r="C223" i="1"/>
  <c r="E223" i="1" s="1"/>
  <c r="C222" i="1"/>
  <c r="E222" i="1" s="1"/>
  <c r="C221" i="1"/>
  <c r="E221" i="1" s="1"/>
  <c r="C3932" i="1"/>
  <c r="E3932" i="1" s="1"/>
  <c r="C3931" i="1"/>
  <c r="E3931" i="1" s="1"/>
  <c r="C3930" i="1"/>
  <c r="E3930" i="1" s="1"/>
  <c r="C3929" i="1"/>
  <c r="E3929" i="1" s="1"/>
  <c r="C3928" i="1"/>
  <c r="E3928" i="1" s="1"/>
  <c r="C3927" i="1"/>
  <c r="E3927" i="1" s="1"/>
  <c r="C3926" i="1"/>
  <c r="E3926" i="1" s="1"/>
  <c r="C3925" i="1"/>
  <c r="E3925" i="1" s="1"/>
  <c r="C3924" i="1"/>
  <c r="E3924" i="1" s="1"/>
  <c r="C3923" i="1"/>
  <c r="E3923" i="1" s="1"/>
  <c r="C3922" i="1"/>
  <c r="E3922" i="1" s="1"/>
  <c r="C3921" i="1"/>
  <c r="E3921" i="1" s="1"/>
  <c r="C3920" i="1"/>
  <c r="E3920" i="1" s="1"/>
  <c r="C3919" i="1"/>
  <c r="E3919" i="1" s="1"/>
  <c r="C3918" i="1"/>
  <c r="E3918" i="1" s="1"/>
  <c r="C3917" i="1"/>
  <c r="E3917" i="1" s="1"/>
  <c r="C3916" i="1"/>
  <c r="E3916" i="1" s="1"/>
  <c r="C3915" i="1"/>
  <c r="E3915" i="1" s="1"/>
  <c r="C3914" i="1"/>
  <c r="E3914" i="1" s="1"/>
  <c r="C3913" i="1"/>
  <c r="E3913" i="1" s="1"/>
  <c r="C3620" i="1"/>
  <c r="E3620" i="1" s="1"/>
  <c r="C3619" i="1"/>
  <c r="E3619" i="1" s="1"/>
  <c r="C3530" i="1"/>
  <c r="E3530" i="1" s="1"/>
  <c r="C3502" i="1"/>
  <c r="E3502" i="1" s="1"/>
  <c r="C3273" i="1"/>
  <c r="E3273" i="1" s="1"/>
  <c r="C3272" i="1"/>
  <c r="E3272" i="1" s="1"/>
  <c r="C3271" i="1"/>
  <c r="E3271" i="1" s="1"/>
  <c r="C3270" i="1"/>
  <c r="E3270" i="1" s="1"/>
  <c r="C3269" i="1"/>
  <c r="E3269" i="1" s="1"/>
  <c r="C3268" i="1"/>
  <c r="E3268" i="1" s="1"/>
  <c r="C3267" i="1"/>
  <c r="E3267" i="1" s="1"/>
  <c r="C3266" i="1"/>
  <c r="E3266" i="1" s="1"/>
  <c r="C3265" i="1"/>
  <c r="E3265" i="1" s="1"/>
  <c r="C3264" i="1"/>
  <c r="E3264" i="1" s="1"/>
  <c r="C2883" i="1"/>
  <c r="E2883" i="1" s="1"/>
  <c r="C2882" i="1"/>
  <c r="E2882" i="1" s="1"/>
  <c r="C2881" i="1"/>
  <c r="E2881" i="1" s="1"/>
  <c r="C2880" i="1"/>
  <c r="E2880" i="1" s="1"/>
  <c r="C2879" i="1"/>
  <c r="E2879" i="1" s="1"/>
  <c r="C2878" i="1"/>
  <c r="E2878" i="1" s="1"/>
  <c r="C2877" i="1"/>
  <c r="E2877" i="1" s="1"/>
  <c r="C2876" i="1"/>
  <c r="E2876" i="1" s="1"/>
  <c r="C2875" i="1"/>
  <c r="E2875" i="1" s="1"/>
  <c r="C2874" i="1"/>
  <c r="E2874" i="1" s="1"/>
  <c r="C1944" i="1"/>
  <c r="E1944" i="1" s="1"/>
  <c r="C1943" i="1"/>
  <c r="E1943" i="1" s="1"/>
  <c r="C1942" i="1"/>
  <c r="E1942" i="1" s="1"/>
  <c r="C1941" i="1"/>
  <c r="E1941" i="1" s="1"/>
  <c r="C1940" i="1"/>
  <c r="E1940" i="1" s="1"/>
  <c r="C1939" i="1"/>
  <c r="E1939" i="1" s="1"/>
  <c r="C1496" i="1"/>
  <c r="E1496" i="1" s="1"/>
  <c r="C1495" i="1"/>
  <c r="E1495" i="1" s="1"/>
  <c r="C1494" i="1"/>
  <c r="E1494" i="1" s="1"/>
  <c r="C1493" i="1"/>
  <c r="E1493" i="1" s="1"/>
  <c r="C1492" i="1"/>
  <c r="E1492" i="1" s="1"/>
  <c r="C1491" i="1"/>
  <c r="E1491" i="1" s="1"/>
  <c r="C1490" i="1"/>
  <c r="E1490" i="1" s="1"/>
  <c r="C1489" i="1"/>
  <c r="E1489" i="1" s="1"/>
  <c r="C1488" i="1"/>
  <c r="E1488" i="1" s="1"/>
  <c r="C1487" i="1"/>
  <c r="E1487" i="1" s="1"/>
  <c r="C1123" i="1"/>
  <c r="E1123" i="1" s="1"/>
  <c r="C1122" i="1"/>
  <c r="E1122" i="1" s="1"/>
  <c r="C1121" i="1"/>
  <c r="E1121" i="1" s="1"/>
  <c r="C1120" i="1"/>
  <c r="E1120" i="1" s="1"/>
  <c r="C1119" i="1"/>
  <c r="E1119" i="1" s="1"/>
  <c r="C1118" i="1"/>
  <c r="E1118" i="1" s="1"/>
  <c r="C1117" i="1"/>
  <c r="E1117" i="1" s="1"/>
  <c r="C1116" i="1"/>
  <c r="E1116" i="1" s="1"/>
  <c r="C1115" i="1"/>
  <c r="E1115" i="1" s="1"/>
  <c r="C1114" i="1"/>
  <c r="E1114" i="1" s="1"/>
  <c r="C577" i="1"/>
  <c r="E577" i="1" s="1"/>
  <c r="C576" i="1"/>
  <c r="E576" i="1" s="1"/>
  <c r="C575" i="1"/>
  <c r="E575" i="1" s="1"/>
  <c r="C574" i="1"/>
  <c r="E574" i="1" s="1"/>
  <c r="C573" i="1"/>
  <c r="E573" i="1" s="1"/>
  <c r="C572" i="1"/>
  <c r="E572" i="1" s="1"/>
  <c r="C571" i="1"/>
  <c r="E571" i="1" s="1"/>
  <c r="C570" i="1"/>
  <c r="E570" i="1" s="1"/>
  <c r="C569" i="1"/>
  <c r="E569" i="1" s="1"/>
  <c r="C568" i="1"/>
  <c r="E568" i="1" s="1"/>
  <c r="C220" i="1"/>
  <c r="E220" i="1" s="1"/>
  <c r="C219" i="1"/>
  <c r="E219" i="1" s="1"/>
  <c r="C218" i="1"/>
  <c r="E218" i="1" s="1"/>
  <c r="C217" i="1"/>
  <c r="E217" i="1" s="1"/>
  <c r="C216" i="1"/>
  <c r="E216" i="1" s="1"/>
  <c r="C3912" i="1"/>
  <c r="E3912" i="1" s="1"/>
  <c r="C3911" i="1"/>
  <c r="E3911" i="1" s="1"/>
  <c r="C3910" i="1"/>
  <c r="E3910" i="1" s="1"/>
  <c r="C3909" i="1"/>
  <c r="E3909" i="1" s="1"/>
  <c r="C3908" i="1"/>
  <c r="E3908" i="1" s="1"/>
  <c r="C3907" i="1"/>
  <c r="E3907" i="1" s="1"/>
  <c r="C3906" i="1"/>
  <c r="E3906" i="1" s="1"/>
  <c r="C3905" i="1"/>
  <c r="E3905" i="1" s="1"/>
  <c r="C3904" i="1"/>
  <c r="E3904" i="1" s="1"/>
  <c r="C3903" i="1"/>
  <c r="E3903" i="1" s="1"/>
  <c r="C3902" i="1"/>
  <c r="E3902" i="1" s="1"/>
  <c r="C3901" i="1"/>
  <c r="E3901" i="1" s="1"/>
  <c r="C3900" i="1"/>
  <c r="E3900" i="1" s="1"/>
  <c r="C3899" i="1"/>
  <c r="E3899" i="1" s="1"/>
  <c r="C3898" i="1"/>
  <c r="E3898" i="1" s="1"/>
  <c r="C3897" i="1"/>
  <c r="E3897" i="1" s="1"/>
  <c r="C3896" i="1"/>
  <c r="E3896" i="1" s="1"/>
  <c r="C3895" i="1"/>
  <c r="E3895" i="1" s="1"/>
  <c r="C3894" i="1"/>
  <c r="E3894" i="1" s="1"/>
  <c r="C3893" i="1"/>
  <c r="E3893" i="1" s="1"/>
  <c r="C3695" i="1"/>
  <c r="E3695" i="1" s="1"/>
  <c r="C3694" i="1"/>
  <c r="E3694" i="1" s="1"/>
  <c r="C3606" i="1"/>
  <c r="E3606" i="1" s="1"/>
  <c r="C3521" i="1"/>
  <c r="E3521" i="1" s="1"/>
  <c r="C3520" i="1"/>
  <c r="E3520" i="1" s="1"/>
  <c r="C3519" i="1"/>
  <c r="E3519" i="1" s="1"/>
  <c r="C3498" i="1"/>
  <c r="E3498" i="1" s="1"/>
  <c r="C3497" i="1"/>
  <c r="E3497" i="1" s="1"/>
  <c r="C3188" i="1"/>
  <c r="E3188" i="1" s="1"/>
  <c r="C3187" i="1"/>
  <c r="E3187" i="1" s="1"/>
  <c r="C3186" i="1"/>
  <c r="E3186" i="1" s="1"/>
  <c r="C3185" i="1"/>
  <c r="E3185" i="1" s="1"/>
  <c r="C3184" i="1"/>
  <c r="E3184" i="1" s="1"/>
  <c r="C3183" i="1"/>
  <c r="E3183" i="1" s="1"/>
  <c r="C3182" i="1"/>
  <c r="E3182" i="1" s="1"/>
  <c r="C3181" i="1"/>
  <c r="E3181" i="1" s="1"/>
  <c r="C3180" i="1"/>
  <c r="E3180" i="1" s="1"/>
  <c r="C3179" i="1"/>
  <c r="E3179" i="1" s="1"/>
  <c r="C2803" i="1"/>
  <c r="E2803" i="1" s="1"/>
  <c r="C2802" i="1"/>
  <c r="E2802" i="1" s="1"/>
  <c r="C2801" i="1"/>
  <c r="E2801" i="1" s="1"/>
  <c r="C2800" i="1"/>
  <c r="E2800" i="1" s="1"/>
  <c r="C2799" i="1"/>
  <c r="E2799" i="1" s="1"/>
  <c r="C2798" i="1"/>
  <c r="E2798" i="1" s="1"/>
  <c r="C2797" i="1"/>
  <c r="E2797" i="1" s="1"/>
  <c r="C2796" i="1"/>
  <c r="E2796" i="1" s="1"/>
  <c r="C2795" i="1"/>
  <c r="E2795" i="1" s="1"/>
  <c r="C2794" i="1"/>
  <c r="E2794" i="1" s="1"/>
  <c r="C2403" i="1"/>
  <c r="E2403" i="1" s="1"/>
  <c r="C2402" i="1"/>
  <c r="E2402" i="1" s="1"/>
  <c r="C2401" i="1"/>
  <c r="E2401" i="1" s="1"/>
  <c r="C2400" i="1"/>
  <c r="E2400" i="1" s="1"/>
  <c r="C2399" i="1"/>
  <c r="E2399" i="1" s="1"/>
  <c r="C2398" i="1"/>
  <c r="E2398" i="1" s="1"/>
  <c r="C2397" i="1"/>
  <c r="E2397" i="1" s="1"/>
  <c r="C2396" i="1"/>
  <c r="E2396" i="1" s="1"/>
  <c r="C2395" i="1"/>
  <c r="E2395" i="1" s="1"/>
  <c r="C2394" i="1"/>
  <c r="E2394" i="1" s="1"/>
  <c r="C1899" i="1"/>
  <c r="E1899" i="1" s="1"/>
  <c r="C1898" i="1"/>
  <c r="E1898" i="1" s="1"/>
  <c r="C1897" i="1"/>
  <c r="E1897" i="1" s="1"/>
  <c r="C1896" i="1"/>
  <c r="E1896" i="1" s="1"/>
  <c r="C1895" i="1"/>
  <c r="E1895" i="1" s="1"/>
  <c r="C1414" i="1"/>
  <c r="E1414" i="1" s="1"/>
  <c r="C1413" i="1"/>
  <c r="E1413" i="1" s="1"/>
  <c r="C1412" i="1"/>
  <c r="E1412" i="1" s="1"/>
  <c r="C1411" i="1"/>
  <c r="E1411" i="1" s="1"/>
  <c r="C1410" i="1"/>
  <c r="E1410" i="1" s="1"/>
  <c r="C1409" i="1"/>
  <c r="E1409" i="1" s="1"/>
  <c r="C1408" i="1"/>
  <c r="E1408" i="1" s="1"/>
  <c r="C1407" i="1"/>
  <c r="E1407" i="1" s="1"/>
  <c r="C1406" i="1"/>
  <c r="E1406" i="1" s="1"/>
  <c r="C1037" i="1"/>
  <c r="E1037" i="1" s="1"/>
  <c r="C1036" i="1"/>
  <c r="E1036" i="1" s="1"/>
  <c r="C1035" i="1"/>
  <c r="E1035" i="1" s="1"/>
  <c r="C1034" i="1"/>
  <c r="E1034" i="1" s="1"/>
  <c r="C1033" i="1"/>
  <c r="E1033" i="1" s="1"/>
  <c r="C1032" i="1"/>
  <c r="E1032" i="1" s="1"/>
  <c r="C1031" i="1"/>
  <c r="E1031" i="1" s="1"/>
  <c r="C1030" i="1"/>
  <c r="E1030" i="1" s="1"/>
  <c r="C1029" i="1"/>
  <c r="E1029" i="1" s="1"/>
  <c r="C1028" i="1"/>
  <c r="E1028" i="1" s="1"/>
  <c r="C497" i="1"/>
  <c r="E497" i="1" s="1"/>
  <c r="C496" i="1"/>
  <c r="E496" i="1" s="1"/>
  <c r="C495" i="1"/>
  <c r="E495" i="1" s="1"/>
  <c r="C494" i="1"/>
  <c r="E494" i="1" s="1"/>
  <c r="C493" i="1"/>
  <c r="E493" i="1" s="1"/>
  <c r="C492" i="1"/>
  <c r="E492" i="1" s="1"/>
  <c r="C491" i="1"/>
  <c r="E491" i="1" s="1"/>
  <c r="C490" i="1"/>
  <c r="E490" i="1" s="1"/>
  <c r="C489" i="1"/>
  <c r="E489" i="1" s="1"/>
  <c r="C488" i="1"/>
  <c r="E488" i="1" s="1"/>
  <c r="C182" i="1"/>
  <c r="E182" i="1" s="1"/>
  <c r="C181" i="1"/>
  <c r="E181" i="1" s="1"/>
  <c r="C180" i="1"/>
  <c r="E180" i="1" s="1"/>
  <c r="C179" i="1"/>
  <c r="E179" i="1" s="1"/>
  <c r="C178" i="1"/>
  <c r="E178" i="1" s="1"/>
  <c r="C3757" i="1"/>
  <c r="E3757" i="1" s="1"/>
  <c r="C3756" i="1"/>
  <c r="E3756" i="1" s="1"/>
  <c r="C3755" i="1"/>
  <c r="E3755" i="1" s="1"/>
  <c r="C3754" i="1"/>
  <c r="E3754" i="1" s="1"/>
  <c r="C3753" i="1"/>
  <c r="E3753" i="1" s="1"/>
  <c r="C3752" i="1"/>
  <c r="E3752" i="1" s="1"/>
  <c r="C3751" i="1"/>
  <c r="E3751" i="1" s="1"/>
  <c r="C3750" i="1"/>
  <c r="E3750" i="1" s="1"/>
  <c r="C3749" i="1"/>
  <c r="E3749" i="1" s="1"/>
  <c r="C3748" i="1"/>
  <c r="E3748" i="1" s="1"/>
  <c r="C3747" i="1"/>
  <c r="E3747" i="1" s="1"/>
  <c r="C3746" i="1"/>
  <c r="E3746" i="1" s="1"/>
  <c r="C3745" i="1"/>
  <c r="E3745" i="1" s="1"/>
  <c r="C3744" i="1"/>
  <c r="E3744" i="1" s="1"/>
  <c r="C3743" i="1"/>
  <c r="E3743" i="1" s="1"/>
  <c r="C3742" i="1"/>
  <c r="E3742" i="1" s="1"/>
  <c r="C3741" i="1"/>
  <c r="E3741" i="1" s="1"/>
  <c r="C3740" i="1"/>
  <c r="E3740" i="1" s="1"/>
  <c r="C3739" i="1"/>
  <c r="E3739" i="1" s="1"/>
  <c r="C3738" i="1"/>
  <c r="E3738" i="1" s="1"/>
  <c r="C3737" i="1"/>
  <c r="E3737" i="1" s="1"/>
  <c r="C3736" i="1"/>
  <c r="E3736" i="1" s="1"/>
  <c r="C63" i="1"/>
  <c r="E63" i="1" s="1"/>
  <c r="C62" i="1"/>
  <c r="E62" i="1" s="1"/>
  <c r="C61" i="1"/>
  <c r="E61" i="1" s="1"/>
  <c r="C60" i="1"/>
  <c r="E60" i="1" s="1"/>
  <c r="C59" i="1"/>
  <c r="E59" i="1" s="1"/>
  <c r="C58" i="1"/>
  <c r="E58" i="1" s="1"/>
  <c r="C57" i="1"/>
  <c r="E57" i="1" s="1"/>
  <c r="C56" i="1"/>
  <c r="E56" i="1" s="1"/>
  <c r="C55" i="1"/>
  <c r="E55" i="1" s="1"/>
  <c r="C54" i="1"/>
  <c r="E54" i="1" s="1"/>
  <c r="C53" i="1"/>
  <c r="E53" i="1" s="1"/>
  <c r="C52" i="1"/>
  <c r="E52" i="1" s="1"/>
  <c r="C51" i="1"/>
  <c r="E51" i="1" s="1"/>
  <c r="C50" i="1"/>
  <c r="E50" i="1" s="1"/>
  <c r="C49" i="1"/>
  <c r="E49" i="1" s="1"/>
  <c r="C48" i="1"/>
  <c r="E48" i="1" s="1"/>
  <c r="C47" i="1"/>
  <c r="E47" i="1" s="1"/>
  <c r="C46" i="1"/>
  <c r="E46" i="1" s="1"/>
  <c r="C45" i="1"/>
  <c r="E45" i="1" s="1"/>
  <c r="C44" i="1"/>
  <c r="E44" i="1" s="1"/>
  <c r="C43" i="1"/>
  <c r="E43" i="1" s="1"/>
  <c r="C42" i="1"/>
  <c r="E42" i="1" s="1"/>
  <c r="C41" i="1"/>
  <c r="E41" i="1" s="1"/>
  <c r="C40" i="1"/>
  <c r="E40" i="1" s="1"/>
  <c r="C39" i="1"/>
  <c r="E39" i="1" s="1"/>
  <c r="C38" i="1"/>
  <c r="E38" i="1" s="1"/>
  <c r="C37" i="1"/>
  <c r="E37" i="1" s="1"/>
  <c r="C36" i="1"/>
  <c r="E36" i="1" s="1"/>
  <c r="C35" i="1"/>
  <c r="E35" i="1" s="1"/>
  <c r="C34" i="1"/>
  <c r="E34" i="1" s="1"/>
  <c r="C33" i="1"/>
  <c r="E33" i="1" s="1"/>
  <c r="C32" i="1"/>
  <c r="E32" i="1" s="1"/>
  <c r="C31" i="1"/>
  <c r="E31" i="1" s="1"/>
  <c r="C30" i="1"/>
  <c r="E30" i="1" s="1"/>
  <c r="C29" i="1"/>
  <c r="E29" i="1" s="1"/>
  <c r="C28" i="1"/>
  <c r="E28" i="1" s="1"/>
  <c r="C27" i="1"/>
  <c r="E27" i="1" s="1"/>
  <c r="C26" i="1"/>
  <c r="E26" i="1" s="1"/>
  <c r="C25" i="1"/>
  <c r="E25" i="1" s="1"/>
  <c r="C24" i="1"/>
  <c r="E24" i="1" s="1"/>
  <c r="C23" i="1"/>
  <c r="E23" i="1" s="1"/>
  <c r="C22" i="1"/>
  <c r="E22" i="1" s="1"/>
  <c r="C21" i="1"/>
  <c r="E21" i="1" s="1"/>
  <c r="C20" i="1"/>
  <c r="E20" i="1" s="1"/>
  <c r="C19" i="1"/>
  <c r="E19" i="1" s="1"/>
  <c r="C18" i="1"/>
  <c r="E18" i="1" s="1"/>
  <c r="C17" i="1"/>
  <c r="E17" i="1" s="1"/>
  <c r="C16" i="1"/>
  <c r="E16" i="1" s="1"/>
  <c r="C15" i="1"/>
  <c r="E15" i="1" s="1"/>
  <c r="C14" i="1"/>
  <c r="E14" i="1" s="1"/>
  <c r="C13" i="1"/>
  <c r="E13" i="1" s="1"/>
  <c r="C12" i="1"/>
  <c r="E12" i="1" s="1"/>
  <c r="C11" i="1"/>
  <c r="E11" i="1" s="1"/>
  <c r="C10" i="1"/>
  <c r="E10" i="1" s="1"/>
  <c r="C9" i="1"/>
  <c r="E9" i="1" s="1"/>
  <c r="C8" i="1"/>
  <c r="E8" i="1" s="1"/>
  <c r="C7" i="1"/>
  <c r="E7" i="1" s="1"/>
  <c r="C123" i="1"/>
  <c r="E123" i="1" s="1"/>
  <c r="C122" i="1"/>
  <c r="E122" i="1" s="1"/>
  <c r="C121" i="1"/>
  <c r="E121" i="1" s="1"/>
  <c r="C120" i="1"/>
  <c r="E120" i="1" s="1"/>
  <c r="C119" i="1"/>
  <c r="E119" i="1" s="1"/>
  <c r="C118" i="1"/>
  <c r="E118" i="1" s="1"/>
  <c r="C117" i="1"/>
  <c r="E117" i="1" s="1"/>
  <c r="C116" i="1"/>
  <c r="E116" i="1" s="1"/>
  <c r="C115" i="1"/>
  <c r="E115" i="1" s="1"/>
  <c r="C114" i="1"/>
  <c r="E114" i="1" s="1"/>
  <c r="C113" i="1"/>
  <c r="E113" i="1" s="1"/>
  <c r="C112" i="1"/>
  <c r="E112" i="1" s="1"/>
  <c r="C111" i="1"/>
  <c r="E111" i="1" s="1"/>
  <c r="C110" i="1"/>
  <c r="E110" i="1" s="1"/>
  <c r="C109" i="1"/>
  <c r="E109" i="1" s="1"/>
  <c r="C108" i="1"/>
  <c r="E108" i="1" s="1"/>
  <c r="C107" i="1"/>
  <c r="E107" i="1" s="1"/>
  <c r="C106" i="1"/>
  <c r="E106" i="1" s="1"/>
  <c r="C105" i="1"/>
  <c r="E105" i="1" s="1"/>
  <c r="C104" i="1"/>
  <c r="E104" i="1" s="1"/>
  <c r="C103" i="1"/>
  <c r="E103" i="1" s="1"/>
  <c r="C102" i="1"/>
  <c r="E102" i="1" s="1"/>
  <c r="C101" i="1"/>
  <c r="E101" i="1" s="1"/>
  <c r="C100" i="1"/>
  <c r="E100" i="1" s="1"/>
  <c r="C99" i="1"/>
  <c r="E99" i="1" s="1"/>
  <c r="C98" i="1"/>
  <c r="E98" i="1" s="1"/>
  <c r="C97" i="1"/>
  <c r="E97" i="1" s="1"/>
  <c r="C96" i="1"/>
  <c r="E96" i="1" s="1"/>
  <c r="C95" i="1"/>
  <c r="E95" i="1" s="1"/>
  <c r="C94" i="1"/>
  <c r="E94" i="1" s="1"/>
  <c r="C93" i="1"/>
  <c r="E93" i="1" s="1"/>
  <c r="C92" i="1"/>
  <c r="E92" i="1" s="1"/>
  <c r="C91" i="1"/>
  <c r="E91" i="1" s="1"/>
  <c r="C90" i="1"/>
  <c r="E90" i="1" s="1"/>
  <c r="C89" i="1"/>
  <c r="E89" i="1" s="1"/>
  <c r="C88" i="1"/>
  <c r="E88" i="1" s="1"/>
  <c r="C87" i="1"/>
  <c r="E87" i="1" s="1"/>
  <c r="C86" i="1"/>
  <c r="E86" i="1" s="1"/>
  <c r="C85" i="1"/>
  <c r="E85" i="1" s="1"/>
  <c r="C84" i="1"/>
  <c r="E84" i="1" s="1"/>
  <c r="C83" i="1"/>
  <c r="E83" i="1" s="1"/>
  <c r="C82" i="1"/>
  <c r="E82" i="1" s="1"/>
  <c r="C81" i="1"/>
  <c r="E81" i="1" s="1"/>
  <c r="C80" i="1"/>
  <c r="E80" i="1" s="1"/>
  <c r="C79" i="1"/>
  <c r="E79" i="1" s="1"/>
  <c r="C78" i="1"/>
  <c r="E78" i="1" s="1"/>
  <c r="C77" i="1"/>
  <c r="E77" i="1" s="1"/>
  <c r="C76" i="1"/>
  <c r="E76" i="1" s="1"/>
  <c r="C75" i="1"/>
  <c r="E75" i="1" s="1"/>
  <c r="C74" i="1"/>
  <c r="E74" i="1" s="1"/>
  <c r="C73" i="1"/>
  <c r="E73" i="1" s="1"/>
  <c r="C72" i="1"/>
  <c r="E72" i="1" s="1"/>
  <c r="C71" i="1"/>
  <c r="E71" i="1" s="1"/>
  <c r="C70" i="1"/>
  <c r="E70" i="1" s="1"/>
  <c r="C69" i="1"/>
  <c r="E69" i="1" s="1"/>
  <c r="C68" i="1"/>
  <c r="E68" i="1" s="1"/>
  <c r="C67" i="1"/>
  <c r="E67" i="1" s="1"/>
  <c r="C66" i="1"/>
  <c r="E66" i="1" s="1"/>
  <c r="C65" i="1"/>
  <c r="E65" i="1" s="1"/>
  <c r="C64" i="1"/>
  <c r="E64" i="1" s="1"/>
  <c r="C6" i="1"/>
  <c r="E6" i="1" s="1"/>
  <c r="C5" i="1"/>
  <c r="E5" i="1" s="1"/>
  <c r="C4" i="1"/>
  <c r="E4" i="1" s="1"/>
  <c r="C3" i="1"/>
  <c r="E3" i="1" s="1"/>
  <c r="C2" i="1"/>
  <c r="E2" i="1" s="1"/>
  <c r="C124" i="1"/>
  <c r="E124" i="1" s="1"/>
  <c r="D2394" i="1"/>
  <c r="D4741" i="1" l="1"/>
  <c r="D4740" i="1"/>
  <c r="D4739" i="1"/>
  <c r="D4738" i="1"/>
  <c r="D4737" i="1"/>
  <c r="D4736" i="1"/>
  <c r="D4735" i="1"/>
  <c r="D4734" i="1"/>
  <c r="D4733" i="1"/>
  <c r="D4732" i="1"/>
  <c r="D4731" i="1"/>
  <c r="D4729" i="1"/>
  <c r="D4727" i="1"/>
  <c r="D4725" i="1"/>
  <c r="D4723" i="1"/>
  <c r="D4721" i="1"/>
  <c r="D4719" i="1"/>
  <c r="D4717" i="1"/>
  <c r="D4715" i="1"/>
  <c r="D4713" i="1"/>
  <c r="D4711" i="1"/>
  <c r="D4709" i="1"/>
  <c r="D4707" i="1"/>
  <c r="D4705" i="1"/>
  <c r="D4703" i="1"/>
  <c r="D4701" i="1"/>
  <c r="D4699" i="1"/>
  <c r="D4697" i="1"/>
  <c r="D4695" i="1"/>
  <c r="D4693" i="1"/>
  <c r="D4503" i="1"/>
  <c r="D4501" i="1"/>
  <c r="D4499" i="1"/>
  <c r="D4497" i="1"/>
  <c r="D4495" i="1"/>
  <c r="D4493" i="1"/>
  <c r="D4491" i="1"/>
  <c r="D4489" i="1"/>
  <c r="D4487" i="1"/>
  <c r="D4485" i="1"/>
  <c r="D4479" i="1"/>
  <c r="D4477" i="1"/>
  <c r="D4475" i="1"/>
  <c r="D4473" i="1"/>
  <c r="D4471" i="1"/>
  <c r="D4469" i="1"/>
  <c r="D4467" i="1"/>
  <c r="D4465" i="1"/>
  <c r="D4463" i="1"/>
  <c r="D4461" i="1"/>
  <c r="D4459" i="1"/>
  <c r="D4456" i="1"/>
  <c r="D4454" i="1"/>
  <c r="D4452" i="1"/>
  <c r="D4450" i="1"/>
  <c r="D4448" i="1"/>
  <c r="D4446" i="1"/>
  <c r="D4444" i="1"/>
  <c r="D4442" i="1"/>
  <c r="D4440" i="1"/>
  <c r="D4438" i="1"/>
  <c r="D4073" i="1"/>
  <c r="D4071" i="1"/>
  <c r="D4069" i="1"/>
  <c r="D4067" i="1"/>
  <c r="D4065" i="1"/>
  <c r="D4063" i="1"/>
  <c r="D4061" i="1"/>
  <c r="D4059" i="1"/>
  <c r="D4057" i="1"/>
  <c r="D4055" i="1"/>
  <c r="D4053" i="1"/>
  <c r="D4051" i="1"/>
  <c r="D4049" i="1"/>
  <c r="D4047" i="1"/>
  <c r="D4045" i="1"/>
  <c r="D4043" i="1"/>
  <c r="D4041" i="1"/>
  <c r="D4039" i="1"/>
  <c r="D4037" i="1"/>
  <c r="D4035" i="1"/>
  <c r="D4033" i="1"/>
  <c r="D4660" i="1"/>
  <c r="D4658" i="1"/>
  <c r="D4656" i="1"/>
  <c r="D4654" i="1"/>
  <c r="D4652" i="1"/>
  <c r="D4650" i="1"/>
  <c r="D4648" i="1"/>
  <c r="D4646" i="1"/>
  <c r="D4644" i="1"/>
  <c r="D4642" i="1"/>
  <c r="D4640" i="1"/>
  <c r="D4628" i="1"/>
  <c r="D4626" i="1"/>
  <c r="D4624" i="1"/>
  <c r="D4622" i="1"/>
  <c r="D4620" i="1"/>
  <c r="D4618" i="1"/>
  <c r="D4616" i="1"/>
  <c r="D4614" i="1"/>
  <c r="D4612" i="1"/>
  <c r="D4610" i="1"/>
  <c r="D4596" i="1"/>
  <c r="D4594" i="1"/>
  <c r="D4592" i="1"/>
  <c r="D4590" i="1"/>
  <c r="D4588" i="1"/>
  <c r="D4586" i="1"/>
  <c r="D4584" i="1"/>
  <c r="D4582" i="1"/>
  <c r="D4580" i="1"/>
  <c r="D4578" i="1"/>
  <c r="D4556" i="1"/>
  <c r="D4553" i="1"/>
  <c r="D4550" i="1"/>
  <c r="D4547" i="1"/>
  <c r="D4544" i="1"/>
  <c r="D4541" i="1"/>
  <c r="D4538" i="1"/>
  <c r="D4535" i="1"/>
  <c r="D4532" i="1"/>
  <c r="D4529" i="1"/>
  <c r="D4517" i="1"/>
  <c r="D4515" i="1"/>
  <c r="D4514" i="1"/>
  <c r="D4513" i="1"/>
  <c r="D4512" i="1"/>
  <c r="D4511" i="1"/>
  <c r="D4691" i="1"/>
  <c r="D4689" i="1"/>
  <c r="D4687" i="1"/>
  <c r="D4685" i="1"/>
  <c r="D4683" i="1"/>
  <c r="D4681" i="1"/>
  <c r="D4679" i="1"/>
  <c r="D4677" i="1"/>
  <c r="D4675" i="1"/>
  <c r="D4673" i="1"/>
  <c r="D4296" i="1"/>
  <c r="D4293" i="1"/>
  <c r="D4290" i="1"/>
  <c r="D4287" i="1"/>
  <c r="D4284" i="1"/>
  <c r="D4281" i="1"/>
  <c r="D4278" i="1"/>
  <c r="D4275" i="1"/>
  <c r="D4272" i="1"/>
  <c r="D4269" i="1"/>
  <c r="D4266" i="1"/>
  <c r="D4265" i="1"/>
  <c r="D4263" i="1"/>
  <c r="D4262" i="1"/>
  <c r="D4260" i="1"/>
  <c r="D4259" i="1"/>
  <c r="D4257" i="1"/>
  <c r="D4256" i="1"/>
  <c r="D4254" i="1"/>
  <c r="D4253" i="1"/>
  <c r="D4251" i="1"/>
  <c r="D4250" i="1"/>
  <c r="D4248" i="1"/>
  <c r="D4247" i="1"/>
  <c r="D4245" i="1"/>
  <c r="D4244" i="1"/>
  <c r="D4242" i="1"/>
  <c r="D4241" i="1"/>
  <c r="D4239" i="1"/>
  <c r="D4238" i="1"/>
  <c r="D4236" i="1"/>
  <c r="D4234" i="1"/>
  <c r="D4232" i="1"/>
  <c r="D4230" i="1"/>
  <c r="D4228" i="1"/>
  <c r="D4226" i="1"/>
  <c r="D4224" i="1"/>
  <c r="D4222" i="1"/>
  <c r="D4220" i="1"/>
  <c r="D4218" i="1"/>
  <c r="D4211" i="1"/>
  <c r="D4209" i="1"/>
  <c r="D4206" i="1"/>
  <c r="D4203" i="1"/>
  <c r="D4200" i="1"/>
  <c r="D4197" i="1"/>
  <c r="D4195" i="1"/>
  <c r="D4193" i="1"/>
  <c r="D4191" i="1"/>
  <c r="D4189" i="1"/>
  <c r="D4187" i="1"/>
  <c r="D4185" i="1"/>
  <c r="D4183" i="1"/>
  <c r="D4181" i="1"/>
  <c r="D4179" i="1"/>
  <c r="D4177" i="1"/>
  <c r="D4175" i="1"/>
  <c r="D4173" i="1"/>
  <c r="D4171" i="1"/>
  <c r="D4169" i="1"/>
  <c r="D4167" i="1"/>
  <c r="D4165" i="1"/>
  <c r="D4163" i="1"/>
  <c r="D4161" i="1"/>
  <c r="D4159" i="1"/>
  <c r="D4157" i="1"/>
  <c r="D4155" i="1"/>
  <c r="D4153" i="1"/>
  <c r="D4151" i="1"/>
  <c r="D4149" i="1"/>
  <c r="D4147" i="1"/>
  <c r="D4145" i="1"/>
  <c r="D4143" i="1"/>
  <c r="D4141" i="1"/>
  <c r="D4139" i="1"/>
  <c r="D4137" i="1"/>
  <c r="D4135" i="1"/>
  <c r="D4133" i="1"/>
  <c r="D4131" i="1"/>
  <c r="D4129" i="1"/>
  <c r="D4127" i="1"/>
  <c r="D4125" i="1"/>
  <c r="D4123" i="1"/>
  <c r="D4121" i="1"/>
  <c r="D4119" i="1"/>
  <c r="D4436" i="1"/>
  <c r="D4434" i="1"/>
  <c r="D4432" i="1"/>
  <c r="D4430" i="1"/>
  <c r="D4428" i="1"/>
  <c r="D4426" i="1"/>
  <c r="D4424" i="1"/>
  <c r="D4422" i="1"/>
  <c r="D4420" i="1"/>
  <c r="D4418" i="1"/>
  <c r="D4416" i="1"/>
  <c r="D4414" i="1"/>
  <c r="D4412" i="1"/>
  <c r="D4410" i="1"/>
  <c r="D4408" i="1"/>
  <c r="D4406" i="1"/>
  <c r="D4404" i="1"/>
  <c r="D4402" i="1"/>
  <c r="D4400" i="1"/>
  <c r="D4398" i="1"/>
  <c r="D4396" i="1"/>
  <c r="D4394" i="1"/>
  <c r="D4392" i="1"/>
  <c r="D4390" i="1"/>
  <c r="D4388" i="1"/>
  <c r="D4386" i="1"/>
  <c r="D4384" i="1"/>
  <c r="D4382" i="1"/>
  <c r="D4380" i="1"/>
  <c r="D4378" i="1"/>
  <c r="D4376" i="1"/>
  <c r="D4374" i="1"/>
  <c r="D4372" i="1"/>
  <c r="D4370" i="1"/>
  <c r="D4368" i="1"/>
  <c r="D4366" i="1"/>
  <c r="D4364" i="1"/>
  <c r="D4362" i="1"/>
  <c r="D4360" i="1"/>
  <c r="D4358" i="1"/>
  <c r="D4356" i="1"/>
  <c r="D4354" i="1"/>
  <c r="D4352" i="1"/>
  <c r="D4350" i="1"/>
  <c r="D4348" i="1"/>
  <c r="D4346" i="1"/>
  <c r="D4344" i="1"/>
  <c r="D4342" i="1"/>
  <c r="D4340" i="1"/>
  <c r="D4338" i="1"/>
  <c r="D4336" i="1"/>
  <c r="D4334" i="1"/>
  <c r="D4332" i="1"/>
  <c r="D4330" i="1"/>
  <c r="D4328" i="1"/>
  <c r="D4326" i="1"/>
  <c r="D4324" i="1"/>
  <c r="D4322" i="1"/>
  <c r="D4320" i="1"/>
  <c r="D4318" i="1"/>
  <c r="D4316" i="1"/>
  <c r="D4314" i="1"/>
  <c r="D4312" i="1"/>
  <c r="D4310" i="1"/>
  <c r="D4308" i="1"/>
  <c r="D4306" i="1"/>
  <c r="D4304" i="1"/>
  <c r="D4302" i="1"/>
  <c r="D4300" i="1"/>
  <c r="D4298" i="1"/>
  <c r="D4117" i="1"/>
  <c r="D4115" i="1"/>
  <c r="D4113" i="1"/>
  <c r="D4111" i="1"/>
  <c r="D4109" i="1"/>
  <c r="D4107" i="1"/>
  <c r="D4105" i="1"/>
  <c r="D4103" i="1"/>
  <c r="D4101" i="1"/>
  <c r="D4099" i="1"/>
  <c r="D3892" i="1"/>
  <c r="D3890" i="1"/>
  <c r="D3888" i="1"/>
  <c r="D3886" i="1"/>
  <c r="D3884" i="1"/>
  <c r="D3882" i="1"/>
  <c r="D3880" i="1"/>
  <c r="D3878" i="1"/>
  <c r="D3876" i="1"/>
  <c r="D3874" i="1"/>
  <c r="D3872" i="1"/>
  <c r="D3870" i="1"/>
  <c r="D3868" i="1"/>
  <c r="D3866" i="1"/>
  <c r="D3864" i="1"/>
  <c r="D3862" i="1"/>
  <c r="D3860" i="1"/>
  <c r="D3858" i="1"/>
  <c r="D3856" i="1"/>
  <c r="D3854" i="1"/>
  <c r="D3852" i="1"/>
  <c r="D3850" i="1"/>
  <c r="D3848" i="1"/>
  <c r="D3846" i="1"/>
  <c r="D3844" i="1"/>
  <c r="D3842" i="1"/>
  <c r="D3840" i="1"/>
  <c r="D3838" i="1"/>
  <c r="D3836" i="1"/>
  <c r="D3834" i="1"/>
  <c r="D3832" i="1"/>
  <c r="D3827" i="1"/>
  <c r="D3826" i="1"/>
  <c r="D3824" i="1"/>
  <c r="D3822" i="1"/>
  <c r="D3820" i="1"/>
  <c r="D3818" i="1"/>
  <c r="D3816" i="1"/>
  <c r="D3814" i="1"/>
  <c r="D3812" i="1"/>
  <c r="D3810" i="1"/>
  <c r="D3798" i="1"/>
  <c r="D3797" i="1"/>
  <c r="D3795" i="1"/>
  <c r="D3793" i="1"/>
  <c r="D3791" i="1"/>
  <c r="D3789" i="1"/>
  <c r="D3787" i="1"/>
  <c r="D3785" i="1"/>
  <c r="D3783" i="1"/>
  <c r="D3781" i="1"/>
  <c r="D3779" i="1"/>
  <c r="D3777" i="1"/>
  <c r="D3775" i="1"/>
  <c r="D3773" i="1"/>
  <c r="D3771" i="1"/>
  <c r="D3769" i="1"/>
  <c r="D3767" i="1"/>
  <c r="D3765" i="1"/>
  <c r="D3763" i="1"/>
  <c r="D3761" i="1"/>
  <c r="D3759" i="1"/>
  <c r="D4031" i="1"/>
  <c r="D4029" i="1"/>
  <c r="D4027" i="1"/>
  <c r="D4025" i="1"/>
  <c r="D4023" i="1"/>
  <c r="D4021" i="1"/>
  <c r="D4019" i="1"/>
  <c r="D4017" i="1"/>
  <c r="D4015" i="1"/>
  <c r="D4013" i="1"/>
  <c r="D4010" i="1"/>
  <c r="D4008" i="1"/>
  <c r="D4006" i="1"/>
  <c r="D4004" i="1"/>
  <c r="D4002" i="1"/>
  <c r="D4000" i="1"/>
  <c r="D3998" i="1"/>
  <c r="D3996" i="1"/>
  <c r="D3994" i="1"/>
  <c r="D3992" i="1"/>
  <c r="D3990" i="1"/>
  <c r="D3988" i="1"/>
  <c r="D3986" i="1"/>
  <c r="D3984" i="1"/>
  <c r="D3982" i="1"/>
  <c r="D3980" i="1"/>
  <c r="D3978" i="1"/>
  <c r="D3976" i="1"/>
  <c r="D3974" i="1"/>
  <c r="D3972" i="1"/>
  <c r="D3970" i="1"/>
  <c r="D3968" i="1"/>
  <c r="D3966" i="1"/>
  <c r="D3964" i="1"/>
  <c r="D3962" i="1"/>
  <c r="D3960" i="1"/>
  <c r="D3958" i="1"/>
  <c r="D3956" i="1"/>
  <c r="D3954" i="1"/>
  <c r="D3952" i="1"/>
  <c r="D3950" i="1"/>
  <c r="D3948" i="1"/>
  <c r="D3946" i="1"/>
  <c r="D3944" i="1"/>
  <c r="D3942" i="1"/>
  <c r="D3940" i="1"/>
  <c r="D3938" i="1"/>
  <c r="D3936" i="1"/>
  <c r="D3934" i="1"/>
  <c r="D3932" i="1"/>
  <c r="D3930" i="1"/>
  <c r="D3928" i="1"/>
  <c r="D3926" i="1"/>
  <c r="D3924" i="1"/>
  <c r="D3922" i="1"/>
  <c r="D3920" i="1"/>
  <c r="D3918" i="1"/>
  <c r="D3916" i="1"/>
  <c r="D3914" i="1"/>
  <c r="D3912" i="1"/>
  <c r="D3910" i="1"/>
  <c r="D3908" i="1"/>
  <c r="D3906" i="1"/>
  <c r="D3904" i="1"/>
  <c r="D3902" i="1"/>
  <c r="D3900" i="1"/>
  <c r="D3898" i="1"/>
  <c r="D3896" i="1"/>
  <c r="D3894" i="1"/>
  <c r="D3755" i="1"/>
  <c r="D3753" i="1"/>
  <c r="D3751" i="1"/>
  <c r="D3749" i="1"/>
  <c r="D3747" i="1"/>
  <c r="D3745" i="1"/>
  <c r="D3743" i="1"/>
  <c r="D3741" i="1"/>
  <c r="D3739" i="1"/>
  <c r="D3737" i="1"/>
  <c r="D4730" i="1"/>
  <c r="D4728" i="1"/>
  <c r="D4726" i="1"/>
  <c r="D4724" i="1"/>
  <c r="D4722" i="1"/>
  <c r="D4720" i="1"/>
  <c r="D4718" i="1"/>
  <c r="D4716" i="1"/>
  <c r="D4714" i="1"/>
  <c r="D4712" i="1"/>
  <c r="D4710" i="1"/>
  <c r="D4708" i="1"/>
  <c r="D4706" i="1"/>
  <c r="D4704" i="1"/>
  <c r="D4702" i="1"/>
  <c r="D4700" i="1"/>
  <c r="D4698" i="1"/>
  <c r="D4696" i="1"/>
  <c r="D4694" i="1"/>
  <c r="D4692" i="1"/>
  <c r="D4502" i="1"/>
  <c r="D4500" i="1"/>
  <c r="D4498" i="1"/>
  <c r="D4496" i="1"/>
  <c r="D4494" i="1"/>
  <c r="D4492" i="1"/>
  <c r="D4490" i="1"/>
  <c r="D4488" i="1"/>
  <c r="D4486" i="1"/>
  <c r="D4484" i="1"/>
  <c r="D4483" i="1"/>
  <c r="D4482" i="1"/>
  <c r="D4481" i="1"/>
  <c r="D4480" i="1"/>
  <c r="D4478" i="1"/>
  <c r="D4476" i="1"/>
  <c r="D4474" i="1"/>
  <c r="D4472" i="1"/>
  <c r="D4470" i="1"/>
  <c r="D4468" i="1"/>
  <c r="D4466" i="1"/>
  <c r="D4464" i="1"/>
  <c r="D4462" i="1"/>
  <c r="D4460" i="1"/>
  <c r="D4458" i="1"/>
  <c r="D4457" i="1"/>
  <c r="D4455" i="1"/>
  <c r="D4453" i="1"/>
  <c r="D4451" i="1"/>
  <c r="D4449" i="1"/>
  <c r="D4447" i="1"/>
  <c r="D4445" i="1"/>
  <c r="D4443" i="1"/>
  <c r="D4441" i="1"/>
  <c r="D4439" i="1"/>
  <c r="D4437"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2" i="1"/>
  <c r="D4070" i="1"/>
  <c r="D4068" i="1"/>
  <c r="D4066" i="1"/>
  <c r="D4064" i="1"/>
  <c r="D4062" i="1"/>
  <c r="D4060" i="1"/>
  <c r="D4058" i="1"/>
  <c r="D4056" i="1"/>
  <c r="D4054" i="1"/>
  <c r="D4052" i="1"/>
  <c r="D4050" i="1"/>
  <c r="D4048" i="1"/>
  <c r="D4046" i="1"/>
  <c r="D4044" i="1"/>
  <c r="D4042" i="1"/>
  <c r="D4040" i="1"/>
  <c r="D4038" i="1"/>
  <c r="D4036" i="1"/>
  <c r="D4034" i="1"/>
  <c r="D4032" i="1"/>
  <c r="D4669" i="1"/>
  <c r="D4668" i="1"/>
  <c r="D4667" i="1"/>
  <c r="D4666" i="1"/>
  <c r="D4665" i="1"/>
  <c r="D4664" i="1"/>
  <c r="D4663" i="1"/>
  <c r="D4662" i="1"/>
  <c r="D4661" i="1"/>
  <c r="D4659" i="1"/>
  <c r="D4657" i="1"/>
  <c r="D4655" i="1"/>
  <c r="D4653" i="1"/>
  <c r="D4651" i="1"/>
  <c r="D4649" i="1"/>
  <c r="D4647" i="1"/>
  <c r="D4645" i="1"/>
  <c r="D4643" i="1"/>
  <c r="D4641" i="1"/>
  <c r="D4639" i="1"/>
  <c r="D4638" i="1"/>
  <c r="D4637" i="1"/>
  <c r="D4636" i="1"/>
  <c r="D4635" i="1"/>
  <c r="D4634" i="1"/>
  <c r="D4633" i="1"/>
  <c r="D4632" i="1"/>
  <c r="D4631" i="1"/>
  <c r="D4630" i="1"/>
  <c r="D4629" i="1"/>
  <c r="D4627" i="1"/>
  <c r="D4625" i="1"/>
  <c r="D4623" i="1"/>
  <c r="D4621" i="1"/>
  <c r="D4619" i="1"/>
  <c r="D4617" i="1"/>
  <c r="D4615" i="1"/>
  <c r="D4613" i="1"/>
  <c r="D4611" i="1"/>
  <c r="D4609" i="1"/>
  <c r="D4608" i="1"/>
  <c r="D4607" i="1"/>
  <c r="D4606" i="1"/>
  <c r="D4605" i="1"/>
  <c r="D4604" i="1"/>
  <c r="D4603" i="1"/>
  <c r="D4602" i="1"/>
  <c r="D4601" i="1"/>
  <c r="D4600" i="1"/>
  <c r="D4599" i="1"/>
  <c r="D4598" i="1"/>
  <c r="D4597" i="1"/>
  <c r="D4595" i="1"/>
  <c r="D4593" i="1"/>
  <c r="D4591" i="1"/>
  <c r="D4589" i="1"/>
  <c r="D4587" i="1"/>
  <c r="D4585" i="1"/>
  <c r="D4583" i="1"/>
  <c r="D4581" i="1"/>
  <c r="D4579" i="1"/>
  <c r="D4577" i="1"/>
  <c r="D4576" i="1"/>
  <c r="D4575" i="1"/>
  <c r="D4574" i="1"/>
  <c r="D4573" i="1"/>
  <c r="D4572" i="1"/>
  <c r="D4571" i="1"/>
  <c r="D4570" i="1"/>
  <c r="D4569" i="1"/>
  <c r="D4568" i="1"/>
  <c r="D4567" i="1"/>
  <c r="D4566" i="1"/>
  <c r="D4565" i="1"/>
  <c r="D4564" i="1"/>
  <c r="D4563" i="1"/>
  <c r="D4562" i="1"/>
  <c r="D4561" i="1"/>
  <c r="D4560" i="1"/>
  <c r="D4559" i="1"/>
  <c r="D4558" i="1"/>
  <c r="D4557" i="1"/>
  <c r="D4555" i="1"/>
  <c r="D4554" i="1"/>
  <c r="D4552" i="1"/>
  <c r="D4551" i="1"/>
  <c r="D4549" i="1"/>
  <c r="D4548" i="1"/>
  <c r="D4546" i="1"/>
  <c r="D4545" i="1"/>
  <c r="D4543" i="1"/>
  <c r="D4542" i="1"/>
  <c r="D4540" i="1"/>
  <c r="D4539" i="1"/>
  <c r="D4537" i="1"/>
  <c r="D4536" i="1"/>
  <c r="D4534" i="1"/>
  <c r="D4533" i="1"/>
  <c r="D4531" i="1"/>
  <c r="D4530" i="1"/>
  <c r="D4528" i="1"/>
  <c r="D4527" i="1"/>
  <c r="D4526" i="1"/>
  <c r="D4525" i="1"/>
  <c r="D4524" i="1"/>
  <c r="D4523" i="1"/>
  <c r="D4522" i="1"/>
  <c r="D4521" i="1"/>
  <c r="D4520" i="1"/>
  <c r="D4519" i="1"/>
  <c r="D4518" i="1"/>
  <c r="D4516" i="1"/>
  <c r="D4690" i="1"/>
  <c r="D4688" i="1"/>
  <c r="D4686" i="1"/>
  <c r="D4684" i="1"/>
  <c r="D4682" i="1"/>
  <c r="D4680" i="1"/>
  <c r="D4678" i="1"/>
  <c r="D4676" i="1"/>
  <c r="D4674" i="1"/>
  <c r="D4672" i="1"/>
  <c r="D4671" i="1"/>
  <c r="D4670" i="1"/>
  <c r="D4510" i="1"/>
  <c r="D4509" i="1"/>
  <c r="D4508" i="1"/>
  <c r="D4507" i="1"/>
  <c r="D4506" i="1"/>
  <c r="D4505" i="1"/>
  <c r="D4504" i="1"/>
  <c r="D4295" i="1"/>
  <c r="D4294" i="1"/>
  <c r="D4292" i="1"/>
  <c r="D4291" i="1"/>
  <c r="D4289" i="1"/>
  <c r="D4288" i="1"/>
  <c r="D4286" i="1"/>
  <c r="D4285" i="1"/>
  <c r="D4283" i="1"/>
  <c r="D4282" i="1"/>
  <c r="D4280" i="1"/>
  <c r="D4279" i="1"/>
  <c r="D4277" i="1"/>
  <c r="D4276" i="1"/>
  <c r="D4274" i="1"/>
  <c r="D4273" i="1"/>
  <c r="D4271" i="1"/>
  <c r="D4270" i="1"/>
  <c r="D4268" i="1"/>
  <c r="D4267" i="1"/>
  <c r="D4264" i="1"/>
  <c r="D4261" i="1"/>
  <c r="D4258" i="1"/>
  <c r="D4255" i="1"/>
  <c r="D4252" i="1"/>
  <c r="D4249" i="1"/>
  <c r="D4246" i="1"/>
  <c r="D4243" i="1"/>
  <c r="D4240" i="1"/>
  <c r="D4237" i="1"/>
  <c r="D4235" i="1"/>
  <c r="D4233" i="1"/>
  <c r="D4231" i="1"/>
  <c r="D4229" i="1"/>
  <c r="D4227" i="1"/>
  <c r="D4225" i="1"/>
  <c r="D4223" i="1"/>
  <c r="D4221" i="1"/>
  <c r="D4219" i="1"/>
  <c r="D4217" i="1"/>
  <c r="D4216" i="1"/>
  <c r="D4215" i="1"/>
  <c r="D4214" i="1"/>
  <c r="D4213" i="1"/>
  <c r="D4212" i="1"/>
  <c r="D4210" i="1"/>
  <c r="D4208" i="1"/>
  <c r="D4207" i="1"/>
  <c r="D4205" i="1"/>
  <c r="D4204" i="1"/>
  <c r="D4202" i="1"/>
  <c r="D4201" i="1"/>
  <c r="D4199" i="1"/>
  <c r="D4198" i="1"/>
  <c r="D4196" i="1"/>
  <c r="D4194" i="1"/>
  <c r="D4192" i="1"/>
  <c r="D4190" i="1"/>
  <c r="D4188" i="1"/>
  <c r="D4186" i="1"/>
  <c r="D4184" i="1"/>
  <c r="D4182" i="1"/>
  <c r="D4180" i="1"/>
  <c r="D4178" i="1"/>
  <c r="D4176" i="1"/>
  <c r="D4174" i="1"/>
  <c r="D4172" i="1"/>
  <c r="D4170" i="1"/>
  <c r="D4168" i="1"/>
  <c r="D4166" i="1"/>
  <c r="D4164" i="1"/>
  <c r="D4162" i="1"/>
  <c r="D4160" i="1"/>
  <c r="D4158" i="1"/>
  <c r="D4156" i="1"/>
  <c r="D4154" i="1"/>
  <c r="D4152" i="1"/>
  <c r="D4150" i="1"/>
  <c r="D4148" i="1"/>
  <c r="D4146" i="1"/>
  <c r="D4144" i="1"/>
  <c r="D4142" i="1"/>
  <c r="D4140" i="1"/>
  <c r="D4138" i="1"/>
  <c r="D4136" i="1"/>
  <c r="D4134" i="1"/>
  <c r="D4132" i="1"/>
  <c r="D4130" i="1"/>
  <c r="D4128" i="1"/>
  <c r="D4126" i="1"/>
  <c r="D4124" i="1"/>
  <c r="D4122" i="1"/>
  <c r="D4120" i="1"/>
  <c r="D4118" i="1"/>
  <c r="D4435" i="1"/>
  <c r="D4433" i="1"/>
  <c r="D4431" i="1"/>
  <c r="D4429" i="1"/>
  <c r="D4427" i="1"/>
  <c r="D4425" i="1"/>
  <c r="D4423" i="1"/>
  <c r="D4421" i="1"/>
  <c r="D4419" i="1"/>
  <c r="D4417" i="1"/>
  <c r="D4415" i="1"/>
  <c r="D4413" i="1"/>
  <c r="D4411" i="1"/>
  <c r="D4409" i="1"/>
  <c r="D4407" i="1"/>
  <c r="D4405" i="1"/>
  <c r="D4403" i="1"/>
  <c r="D4401" i="1"/>
  <c r="D4399" i="1"/>
  <c r="D4397" i="1"/>
  <c r="D4395" i="1"/>
  <c r="D4393" i="1"/>
  <c r="D4391" i="1"/>
  <c r="D4389" i="1"/>
  <c r="D4387" i="1"/>
  <c r="D4385" i="1"/>
  <c r="D4383" i="1"/>
  <c r="D4381" i="1"/>
  <c r="D4379" i="1"/>
  <c r="D4377" i="1"/>
  <c r="D4375" i="1"/>
  <c r="D4373" i="1"/>
  <c r="D4371" i="1"/>
  <c r="D4369" i="1"/>
  <c r="D4367" i="1"/>
  <c r="D4365" i="1"/>
  <c r="D4363" i="1"/>
  <c r="D4361" i="1"/>
  <c r="D4359" i="1"/>
  <c r="D4357" i="1"/>
  <c r="D4355" i="1"/>
  <c r="D4353" i="1"/>
  <c r="D4351" i="1"/>
  <c r="D4349" i="1"/>
  <c r="D4347" i="1"/>
  <c r="D4345" i="1"/>
  <c r="D4343" i="1"/>
  <c r="D4341" i="1"/>
  <c r="D4339" i="1"/>
  <c r="D4337" i="1"/>
  <c r="D4335" i="1"/>
  <c r="D4333" i="1"/>
  <c r="D4331" i="1"/>
  <c r="D4329" i="1"/>
  <c r="D4327" i="1"/>
  <c r="D4325" i="1"/>
  <c r="D4323" i="1"/>
  <c r="D4321" i="1"/>
  <c r="D4319" i="1"/>
  <c r="D4317" i="1"/>
  <c r="D4315" i="1"/>
  <c r="D4313" i="1"/>
  <c r="D4311" i="1"/>
  <c r="D4309" i="1"/>
  <c r="D4307" i="1"/>
  <c r="D4305" i="1"/>
  <c r="D4303" i="1"/>
  <c r="D4301" i="1"/>
  <c r="D4299" i="1"/>
  <c r="D4297" i="1"/>
  <c r="D4116" i="1"/>
  <c r="D4114" i="1"/>
  <c r="D4112" i="1"/>
  <c r="D4110" i="1"/>
  <c r="D4108" i="1"/>
  <c r="D4106" i="1"/>
  <c r="D4104" i="1"/>
  <c r="D4102" i="1"/>
  <c r="D4100" i="1"/>
  <c r="D4098" i="1"/>
  <c r="D3891" i="1"/>
  <c r="D3889" i="1"/>
  <c r="D3887" i="1"/>
  <c r="D3885" i="1"/>
  <c r="D3883" i="1"/>
  <c r="D3881" i="1"/>
  <c r="D3879" i="1"/>
  <c r="D3877" i="1"/>
  <c r="D3875" i="1"/>
  <c r="D3873" i="1"/>
  <c r="D3871" i="1"/>
  <c r="D3869" i="1"/>
  <c r="D3867" i="1"/>
  <c r="D3865" i="1"/>
  <c r="D3863" i="1"/>
  <c r="D3861" i="1"/>
  <c r="D3859" i="1"/>
  <c r="D3857" i="1"/>
  <c r="D3855" i="1"/>
  <c r="D3853" i="1"/>
  <c r="D3851" i="1"/>
  <c r="D3849" i="1"/>
  <c r="D3847" i="1"/>
  <c r="D3845" i="1"/>
  <c r="D3843" i="1"/>
  <c r="D3841" i="1"/>
  <c r="D3839" i="1"/>
  <c r="D3837" i="1"/>
  <c r="D3835" i="1"/>
  <c r="D3833" i="1"/>
  <c r="D3831" i="1"/>
  <c r="D3830" i="1"/>
  <c r="D3829" i="1"/>
  <c r="D3828" i="1"/>
  <c r="D3825" i="1"/>
  <c r="D3823" i="1"/>
  <c r="D3821" i="1"/>
  <c r="D3819" i="1"/>
  <c r="D3817" i="1"/>
  <c r="D3815" i="1"/>
  <c r="D3813" i="1"/>
  <c r="D3811" i="1"/>
  <c r="D3809" i="1"/>
  <c r="D3808" i="1"/>
  <c r="D3807" i="1"/>
  <c r="D3806" i="1"/>
  <c r="D3805" i="1"/>
  <c r="D3804" i="1"/>
  <c r="D3803" i="1"/>
  <c r="D3802" i="1"/>
  <c r="D3801" i="1"/>
  <c r="D3800" i="1"/>
  <c r="D3799" i="1"/>
  <c r="D3796" i="1"/>
  <c r="D3794" i="1"/>
  <c r="D3792" i="1"/>
  <c r="D3790" i="1"/>
  <c r="D3788" i="1"/>
  <c r="D3786" i="1"/>
  <c r="D3784" i="1"/>
  <c r="D3782" i="1"/>
  <c r="D3780" i="1"/>
  <c r="D3778" i="1"/>
  <c r="D3776" i="1"/>
  <c r="D3774" i="1"/>
  <c r="D3772" i="1"/>
  <c r="D3770" i="1"/>
  <c r="D3768" i="1"/>
  <c r="D3766" i="1"/>
  <c r="D3764" i="1"/>
  <c r="D3762" i="1"/>
  <c r="D3760" i="1"/>
  <c r="D3758" i="1"/>
  <c r="D4030" i="1"/>
  <c r="D4028" i="1"/>
  <c r="D4026" i="1"/>
  <c r="D4024" i="1"/>
  <c r="D4022" i="1"/>
  <c r="D4020" i="1"/>
  <c r="D4018" i="1"/>
  <c r="D4016" i="1"/>
  <c r="D4014" i="1"/>
  <c r="D4012" i="1"/>
  <c r="D4011" i="1"/>
  <c r="D4009" i="1"/>
  <c r="D4007" i="1"/>
  <c r="D4005" i="1"/>
  <c r="D4003" i="1"/>
  <c r="D4001" i="1"/>
  <c r="D3999" i="1"/>
  <c r="D3997" i="1"/>
  <c r="D3995" i="1"/>
  <c r="D3993" i="1"/>
  <c r="D3991" i="1"/>
  <c r="D3989" i="1"/>
  <c r="D3987" i="1"/>
  <c r="D3985" i="1"/>
  <c r="D3983" i="1"/>
  <c r="D3981" i="1"/>
  <c r="D3979" i="1"/>
  <c r="D3977" i="1"/>
  <c r="D3975" i="1"/>
  <c r="D3973" i="1"/>
  <c r="D3971" i="1"/>
  <c r="D3969" i="1"/>
  <c r="D3967" i="1"/>
  <c r="D3965" i="1"/>
  <c r="D3963" i="1"/>
  <c r="D3961" i="1"/>
  <c r="D3959" i="1"/>
  <c r="D3957" i="1"/>
  <c r="D3955" i="1"/>
  <c r="D3953" i="1"/>
  <c r="D3951" i="1"/>
  <c r="D3949" i="1"/>
  <c r="D3947" i="1"/>
  <c r="D3945" i="1"/>
  <c r="D3943" i="1"/>
  <c r="D3941" i="1"/>
  <c r="D3939" i="1"/>
  <c r="D3937" i="1"/>
  <c r="D3935" i="1"/>
  <c r="D3933" i="1"/>
  <c r="D3931" i="1"/>
  <c r="D3929" i="1"/>
  <c r="D3927" i="1"/>
  <c r="D3925" i="1"/>
  <c r="D3923" i="1"/>
  <c r="D3921" i="1"/>
  <c r="D3919" i="1"/>
  <c r="D3917" i="1"/>
  <c r="D3915" i="1"/>
  <c r="D3913" i="1"/>
  <c r="D3911" i="1"/>
  <c r="D3909" i="1"/>
  <c r="D3907" i="1"/>
  <c r="D3905" i="1"/>
  <c r="D3903" i="1"/>
  <c r="D3901" i="1"/>
  <c r="D3899" i="1"/>
  <c r="D3897" i="1"/>
  <c r="D3895" i="1"/>
  <c r="D3893" i="1"/>
  <c r="D3757" i="1"/>
  <c r="D3756" i="1"/>
  <c r="D3754" i="1"/>
  <c r="D3752" i="1"/>
  <c r="D3750" i="1"/>
  <c r="D3748" i="1"/>
  <c r="D3746" i="1"/>
  <c r="D3744" i="1"/>
  <c r="D3742" i="1"/>
  <c r="D3740" i="1"/>
  <c r="D3738" i="1"/>
  <c r="D3736" i="1"/>
  <c r="D3605" i="1"/>
  <c r="D3689" i="1"/>
  <c r="D3671" i="1"/>
  <c r="D3598" i="1"/>
  <c r="D3706" i="1"/>
  <c r="D3594" i="1"/>
  <c r="D3578" i="1"/>
  <c r="D3514" i="1"/>
  <c r="D3544" i="1"/>
  <c r="D3543" i="1"/>
  <c r="D3693" i="1"/>
  <c r="D3692" i="1"/>
  <c r="D3728" i="1"/>
  <c r="D3727" i="1"/>
  <c r="D3715" i="1"/>
  <c r="D3674" i="1"/>
  <c r="D3673" i="1"/>
  <c r="D3672" i="1"/>
  <c r="D3714" i="1"/>
  <c r="D3713" i="1"/>
  <c r="D3712" i="1"/>
  <c r="D3711" i="1"/>
  <c r="D3710" i="1"/>
  <c r="D3580" i="1"/>
  <c r="D3666" i="1"/>
  <c r="D3665" i="1"/>
  <c r="D3664" i="1"/>
  <c r="D3663" i="1"/>
  <c r="D3662" i="1"/>
  <c r="D3686" i="1"/>
  <c r="D3670" i="1"/>
  <c r="D3602" i="1"/>
  <c r="D3659" i="1"/>
  <c r="D3601" i="1"/>
  <c r="D3709" i="1"/>
  <c r="D3600" i="1"/>
  <c r="D3705" i="1"/>
  <c r="D3654" i="1"/>
  <c r="D3579" i="1"/>
  <c r="D3516" i="1"/>
  <c r="D3577" i="1"/>
  <c r="D3576" i="1"/>
  <c r="D3575" i="1"/>
  <c r="D3574" i="1"/>
  <c r="D3653" i="1"/>
  <c r="D3542" i="1"/>
  <c r="D3541" i="1"/>
  <c r="D3691" i="1"/>
  <c r="D3726" i="1"/>
  <c r="D3721" i="1"/>
  <c r="D3708" i="1"/>
  <c r="D3599" i="1"/>
  <c r="D3668" i="1"/>
  <c r="D3707" i="1"/>
  <c r="D3587" i="1"/>
  <c r="D3581" i="1"/>
  <c r="D3572" i="1"/>
  <c r="D3700" i="1"/>
  <c r="D3501" i="1"/>
  <c r="D3536" i="1"/>
  <c r="D3535" i="1"/>
  <c r="D3695" i="1"/>
  <c r="D3498" i="1"/>
  <c r="D3690" i="1"/>
  <c r="D3723" i="1"/>
  <c r="D3604" i="1"/>
  <c r="D3684" i="1"/>
  <c r="D3597" i="1"/>
  <c r="D3667" i="1"/>
  <c r="D3591" i="1"/>
  <c r="D3566" i="1"/>
  <c r="D3565" i="1"/>
  <c r="D3649" i="1"/>
  <c r="D3560" i="1"/>
  <c r="D3513" i="1"/>
  <c r="D3558" i="1"/>
  <c r="D3646" i="1"/>
  <c r="D3645" i="1"/>
  <c r="D3644" i="1"/>
  <c r="D3643" i="1"/>
  <c r="D3555" i="1"/>
  <c r="D3642" i="1"/>
  <c r="D3512" i="1"/>
  <c r="D3554" i="1"/>
  <c r="D3639" i="1"/>
  <c r="D3637" i="1"/>
  <c r="D3546" i="1"/>
  <c r="D3509" i="1"/>
  <c r="D3632" i="1"/>
  <c r="D3688" i="1"/>
  <c r="D3685" i="1"/>
  <c r="D3669" i="1"/>
  <c r="D3571" i="1"/>
  <c r="D3570" i="1"/>
  <c r="D3651" i="1"/>
  <c r="D3569" i="1"/>
  <c r="D3610" i="1"/>
  <c r="D3696" i="1"/>
  <c r="D3609" i="1"/>
  <c r="D3608" i="1"/>
  <c r="D3497" i="1"/>
  <c r="D3606" i="1"/>
  <c r="D3725" i="1"/>
  <c r="D3724" i="1"/>
  <c r="D3683" i="1"/>
  <c r="D3682" i="1"/>
  <c r="D3680" i="1"/>
  <c r="D3596" i="1"/>
  <c r="D3595" i="1"/>
  <c r="D3658" i="1"/>
  <c r="D3593" i="1"/>
  <c r="D3592" i="1"/>
  <c r="D3590" i="1"/>
  <c r="D3657" i="1"/>
  <c r="D3564" i="1"/>
  <c r="D3562" i="1"/>
  <c r="D3561" i="1"/>
  <c r="D3647" i="1"/>
  <c r="D3559" i="1"/>
  <c r="D3557" i="1"/>
  <c r="D3556" i="1"/>
  <c r="D3641" i="1"/>
  <c r="D3640" i="1"/>
  <c r="D3511" i="1"/>
  <c r="D3638" i="1"/>
  <c r="D3553" i="1"/>
  <c r="D3510" i="1"/>
  <c r="D3551" i="1"/>
  <c r="D3636" i="1"/>
  <c r="D3550" i="1"/>
  <c r="D3635" i="1"/>
  <c r="D3634" i="1"/>
  <c r="D3549" i="1"/>
  <c r="D3548" i="1"/>
  <c r="D3547" i="1"/>
  <c r="D3633" i="1"/>
  <c r="D3545" i="1"/>
  <c r="D3540" i="1"/>
  <c r="D3539" i="1"/>
  <c r="D3704" i="1"/>
  <c r="D3538" i="1"/>
  <c r="D3631" i="1"/>
  <c r="D3630" i="1"/>
  <c r="D3687" i="1"/>
  <c r="D3722" i="1"/>
  <c r="D3716" i="1"/>
  <c r="D3582" i="1"/>
  <c r="D3589" i="1"/>
  <c r="D3588" i="1"/>
  <c r="D3652" i="1"/>
  <c r="D3573" i="1"/>
  <c r="D3568" i="1"/>
  <c r="D3529" i="1"/>
  <c r="D3615" i="1"/>
  <c r="D3527" i="1"/>
  <c r="D3614" i="1"/>
  <c r="D3526" i="1"/>
  <c r="D3629" i="1"/>
  <c r="D3628" i="1"/>
  <c r="D3505" i="1"/>
  <c r="D3534" i="1"/>
  <c r="D3626" i="1"/>
  <c r="D3624" i="1"/>
  <c r="D3623" i="1"/>
  <c r="D3622" i="1"/>
  <c r="D3694" i="1"/>
  <c r="D3521" i="1"/>
  <c r="D3520" i="1"/>
  <c r="D3519" i="1"/>
  <c r="D3661" i="1"/>
  <c r="D3681" i="1"/>
  <c r="D3718" i="1"/>
  <c r="D3518" i="1"/>
  <c r="D3656" i="1"/>
  <c r="D3648" i="1"/>
  <c r="D3563" i="1"/>
  <c r="D3515" i="1"/>
  <c r="D3552" i="1"/>
  <c r="D3508" i="1"/>
  <c r="D3720" i="1"/>
  <c r="D3719" i="1"/>
  <c r="D3603" i="1"/>
  <c r="D3679" i="1"/>
  <c r="D3678" i="1"/>
  <c r="D3660" i="1"/>
  <c r="D3675" i="1"/>
  <c r="D3517" i="1"/>
  <c r="D3584" i="1"/>
  <c r="D3583" i="1"/>
  <c r="D3650" i="1"/>
  <c r="D3567" i="1"/>
  <c r="D3701" i="1"/>
  <c r="D3618" i="1"/>
  <c r="D3699" i="1"/>
  <c r="D3617" i="1"/>
  <c r="D3500" i="1"/>
  <c r="D3528" i="1"/>
  <c r="D3698" i="1"/>
  <c r="D3499" i="1"/>
  <c r="D3697" i="1"/>
  <c r="D3613" i="1"/>
  <c r="D3612" i="1"/>
  <c r="D3611" i="1"/>
  <c r="D3607" i="1"/>
  <c r="D3525" i="1"/>
  <c r="D3524" i="1"/>
  <c r="D3523" i="1"/>
  <c r="D3522" i="1"/>
  <c r="D3627" i="1"/>
  <c r="D3702" i="1"/>
  <c r="D3504" i="1"/>
  <c r="D3533" i="1"/>
  <c r="D3532" i="1"/>
  <c r="D3503" i="1"/>
  <c r="D3625" i="1"/>
  <c r="D3531" i="1"/>
  <c r="D3621" i="1"/>
  <c r="D3530" i="1"/>
  <c r="D3620" i="1"/>
  <c r="D3502" i="1"/>
  <c r="D3717" i="1"/>
  <c r="D3677" i="1"/>
  <c r="D3676" i="1"/>
  <c r="D3655" i="1"/>
  <c r="D3586" i="1"/>
  <c r="D3585" i="1"/>
  <c r="D3616" i="1"/>
  <c r="D3537" i="1"/>
  <c r="D3703" i="1"/>
  <c r="D3507" i="1"/>
  <c r="D3506" i="1"/>
  <c r="D3619" i="1"/>
  <c r="D3496" i="1"/>
  <c r="D3495" i="1"/>
  <c r="D3494" i="1"/>
  <c r="D3493" i="1"/>
  <c r="D3492" i="1"/>
  <c r="D3491" i="1"/>
  <c r="D3490"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484" i="1"/>
  <c r="D3483" i="1"/>
  <c r="D3482" i="1"/>
  <c r="D3481" i="1"/>
  <c r="D3480" i="1"/>
  <c r="D3479" i="1"/>
  <c r="D3478" i="1"/>
  <c r="D3477" i="1"/>
  <c r="D3476" i="1"/>
  <c r="D3475" i="1"/>
  <c r="D3474" i="1"/>
  <c r="D3473" i="1"/>
  <c r="D3472" i="1"/>
  <c r="D3489" i="1"/>
  <c r="D3488" i="1"/>
  <c r="D3487" i="1"/>
  <c r="D3486" i="1"/>
  <c r="D3485"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377" i="1"/>
  <c r="D3376" i="1"/>
  <c r="D3375" i="1"/>
  <c r="D3374" i="1"/>
  <c r="D3373"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129" i="1"/>
  <c r="D3128" i="1"/>
  <c r="D3127" i="1"/>
  <c r="D3126" i="1"/>
  <c r="D3125" i="1"/>
  <c r="D3124" i="1"/>
  <c r="D3123" i="1"/>
  <c r="D3122" i="1"/>
  <c r="D3121" i="1"/>
  <c r="D3120" i="1"/>
  <c r="D3119" i="1"/>
  <c r="D3118" i="1"/>
  <c r="D3117" i="1"/>
  <c r="D3116" i="1"/>
  <c r="D3115" i="1"/>
  <c r="D3114" i="1"/>
  <c r="D3113" i="1"/>
  <c r="D3029" i="1"/>
  <c r="D3028" i="1"/>
  <c r="D3027" i="1"/>
  <c r="D3026" i="1"/>
  <c r="D3025" i="1"/>
  <c r="D3024" i="1"/>
  <c r="D3023" i="1"/>
  <c r="D3022" i="1"/>
  <c r="D3021" i="1"/>
  <c r="D3020" i="1"/>
  <c r="D3019" i="1"/>
  <c r="D3035" i="1"/>
  <c r="D3034" i="1"/>
  <c r="D3033" i="1"/>
  <c r="D3032" i="1"/>
  <c r="D3031" i="1"/>
  <c r="D3030"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59" i="1"/>
  <c r="D2958" i="1"/>
  <c r="D2957" i="1"/>
  <c r="D2956" i="1"/>
  <c r="D2955" i="1"/>
  <c r="D2954" i="1"/>
  <c r="D2953" i="1"/>
  <c r="D2952" i="1"/>
  <c r="D2951" i="1"/>
  <c r="D2950" i="1"/>
  <c r="D2949" i="1"/>
  <c r="D2948" i="1"/>
  <c r="D2947" i="1"/>
  <c r="D2946" i="1"/>
  <c r="D2945" i="1"/>
  <c r="D2944" i="1"/>
  <c r="D2943" i="1"/>
  <c r="D2942" i="1"/>
  <c r="D2941" i="1"/>
  <c r="D2940"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03" i="1"/>
  <c r="D2802" i="1"/>
  <c r="D2801" i="1"/>
  <c r="D2800" i="1"/>
  <c r="D2799" i="1"/>
  <c r="D2798" i="1"/>
  <c r="D2797" i="1"/>
  <c r="D2796" i="1"/>
  <c r="D2795" i="1"/>
  <c r="D2794"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793" i="1"/>
  <c r="D2792" i="1"/>
  <c r="D2791" i="1"/>
  <c r="D2790" i="1"/>
  <c r="D2789"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91" i="1"/>
  <c r="D2690" i="1"/>
  <c r="D2689" i="1"/>
  <c r="D2688" i="1"/>
  <c r="D2687"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27" i="1"/>
  <c r="D2526" i="1"/>
  <c r="D2525" i="1"/>
  <c r="D2524" i="1"/>
  <c r="D2523" i="1"/>
  <c r="D2522" i="1"/>
  <c r="D2521" i="1"/>
  <c r="D2520" i="1"/>
  <c r="D2519" i="1"/>
  <c r="D251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03" i="1"/>
  <c r="D2402" i="1"/>
  <c r="D2401" i="1"/>
  <c r="D2400" i="1"/>
  <c r="D2399" i="1"/>
  <c r="D2398" i="1"/>
  <c r="D2397" i="1"/>
  <c r="D2396" i="1"/>
  <c r="D2395" i="1"/>
  <c r="D2355" i="1"/>
  <c r="D2354" i="1"/>
  <c r="D2353" i="1"/>
  <c r="D2352" i="1"/>
  <c r="D2351" i="1"/>
  <c r="D2350" i="1"/>
  <c r="D2349" i="1"/>
  <c r="D2348" i="1"/>
  <c r="D2347" i="1"/>
  <c r="D2346" i="1"/>
  <c r="D2345" i="1"/>
  <c r="D2344" i="1"/>
  <c r="D2343" i="1"/>
  <c r="D2342" i="1"/>
  <c r="D2341" i="1"/>
  <c r="D2340" i="1"/>
  <c r="D2334" i="1"/>
  <c r="D2333" i="1"/>
  <c r="D2332" i="1"/>
  <c r="D2331" i="1"/>
  <c r="D2330" i="1"/>
  <c r="D2329" i="1"/>
  <c r="D2328" i="1"/>
  <c r="D2302" i="1"/>
  <c r="D2301" i="1"/>
  <c r="D2300" i="1"/>
  <c r="D2299" i="1"/>
  <c r="D2298" i="1"/>
  <c r="D2297" i="1"/>
  <c r="D2296" i="1"/>
  <c r="D2295" i="1"/>
  <c r="D2294" i="1"/>
  <c r="D2293" i="1"/>
  <c r="D2292" i="1"/>
  <c r="D2291" i="1"/>
  <c r="D2290" i="1"/>
  <c r="D2289" i="1"/>
  <c r="D2288" i="1"/>
  <c r="D2287" i="1"/>
  <c r="D2286"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39" i="1"/>
  <c r="D2338" i="1"/>
  <c r="D2337" i="1"/>
  <c r="D2336" i="1"/>
  <c r="D2335"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3735" i="1"/>
  <c r="D2045" i="1"/>
  <c r="D3734" i="1"/>
  <c r="D2044" i="1"/>
  <c r="D2043" i="1"/>
  <c r="D2042" i="1"/>
  <c r="D2041" i="1"/>
  <c r="D2040" i="1"/>
  <c r="D2039" i="1"/>
  <c r="D2038" i="1"/>
  <c r="D2037" i="1"/>
  <c r="D2036" i="1"/>
  <c r="D2035" i="1"/>
  <c r="D2034" i="1"/>
  <c r="D2033" i="1"/>
  <c r="D2032" i="1"/>
  <c r="D2031" i="1"/>
  <c r="D2030" i="1"/>
  <c r="D2029" i="1"/>
  <c r="D3733" i="1"/>
  <c r="D3732" i="1"/>
  <c r="D3731" i="1"/>
  <c r="D3730" i="1"/>
  <c r="D3729" i="1"/>
  <c r="D2028" i="1"/>
  <c r="D2027" i="1"/>
  <c r="D2026" i="1"/>
  <c r="D2025" i="1"/>
  <c r="D2024"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85" i="1"/>
  <c r="D2284" i="1"/>
  <c r="D2283" i="1"/>
  <c r="D2282" i="1"/>
  <c r="D2281" i="1"/>
  <c r="D2280" i="1"/>
  <c r="D2279"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50" i="1"/>
  <c r="D2049" i="1"/>
  <c r="D2048" i="1"/>
  <c r="D2047" i="1"/>
  <c r="D2046" i="1"/>
  <c r="D1993" i="1"/>
  <c r="D1992" i="1"/>
  <c r="D1991" i="1"/>
  <c r="D1990" i="1"/>
  <c r="D1989" i="1"/>
  <c r="D1988" i="1"/>
  <c r="D1987" i="1"/>
  <c r="D1986" i="1"/>
  <c r="D1985" i="1"/>
  <c r="D1984" i="1"/>
  <c r="D1983" i="1"/>
  <c r="D1982" i="1"/>
  <c r="D1981" i="1"/>
  <c r="D1980" i="1"/>
  <c r="D1979" i="1"/>
  <c r="D1978" i="1"/>
  <c r="D1977" i="1"/>
  <c r="D1976" i="1"/>
  <c r="D1975"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99" i="1"/>
  <c r="D1798" i="1"/>
  <c r="D1797" i="1"/>
  <c r="D1796" i="1"/>
  <c r="D1795" i="1"/>
  <c r="D1794" i="1"/>
  <c r="D1793" i="1"/>
  <c r="D1792" i="1"/>
  <c r="D1791" i="1"/>
  <c r="D1790" i="1"/>
  <c r="D1789" i="1"/>
  <c r="D1788" i="1"/>
  <c r="D1787" i="1"/>
  <c r="D1786" i="1"/>
  <c r="D1785" i="1"/>
  <c r="D1740" i="1"/>
  <c r="D1739" i="1"/>
  <c r="D1738" i="1"/>
  <c r="D1737" i="1"/>
  <c r="D1736" i="1"/>
  <c r="D1735" i="1"/>
  <c r="D1734"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573" i="1"/>
  <c r="D1572" i="1"/>
  <c r="D1571" i="1"/>
  <c r="D1570" i="1"/>
  <c r="D1569" i="1"/>
  <c r="D1568" i="1"/>
  <c r="D1567" i="1"/>
  <c r="D1566" i="1"/>
  <c r="D1565" i="1"/>
  <c r="D1564"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182" i="1"/>
  <c r="D1181" i="1"/>
  <c r="D1180" i="1"/>
  <c r="D1179" i="1"/>
  <c r="D1178" i="1"/>
  <c r="D1177" i="1"/>
  <c r="D1176" i="1"/>
  <c r="D1175" i="1"/>
  <c r="D1174" i="1"/>
  <c r="D1375" i="1"/>
  <c r="D1374" i="1"/>
  <c r="D1373" i="1"/>
  <c r="D1372" i="1"/>
  <c r="D1371" i="1"/>
  <c r="D1370" i="1"/>
  <c r="D1369" i="1"/>
  <c r="D1368" i="1"/>
  <c r="D1367" i="1"/>
  <c r="D1366" i="1"/>
  <c r="D1385" i="1"/>
  <c r="D1384" i="1"/>
  <c r="D1383" i="1"/>
  <c r="D1382" i="1"/>
  <c r="D1381" i="1"/>
  <c r="D1380" i="1"/>
  <c r="D1379" i="1"/>
  <c r="D1378" i="1"/>
  <c r="D1377" i="1"/>
  <c r="D1376"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313" i="1"/>
  <c r="D1312" i="1"/>
  <c r="D1311" i="1"/>
  <c r="D1310" i="1"/>
  <c r="D1309" i="1"/>
  <c r="D1308" i="1"/>
  <c r="D1307" i="1"/>
  <c r="D1306" i="1"/>
  <c r="D1305" i="1"/>
  <c r="D1304" i="1"/>
  <c r="D1203" i="1"/>
  <c r="D1202" i="1"/>
  <c r="D1201" i="1"/>
  <c r="D1200" i="1"/>
  <c r="D1199" i="1"/>
  <c r="D1198" i="1"/>
  <c r="D1197" i="1"/>
  <c r="D1196" i="1"/>
  <c r="D1195" i="1"/>
  <c r="D1194" i="1"/>
  <c r="D1193" i="1"/>
  <c r="D1192" i="1"/>
  <c r="D1191" i="1"/>
  <c r="D1190" i="1"/>
  <c r="D1189" i="1"/>
  <c r="D1188" i="1"/>
  <c r="D1187" i="1"/>
  <c r="D1186" i="1"/>
  <c r="D1185" i="1"/>
  <c r="D1184" i="1"/>
  <c r="D1183"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882" i="1"/>
  <c r="D881" i="1"/>
  <c r="D880" i="1"/>
  <c r="D879" i="1"/>
  <c r="D878" i="1"/>
  <c r="D877" i="1"/>
  <c r="D876" i="1"/>
  <c r="D875" i="1"/>
  <c r="D87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688" i="1"/>
  <c r="D687" i="1"/>
  <c r="D686" i="1"/>
  <c r="D685" i="1"/>
  <c r="D684" i="1"/>
  <c r="D683" i="1"/>
  <c r="D682" i="1"/>
  <c r="D681" i="1"/>
  <c r="D680"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52" i="1"/>
  <c r="D351" i="1"/>
  <c r="D350" i="1"/>
  <c r="D349" i="1"/>
  <c r="D348" i="1"/>
  <c r="D347"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259" i="1"/>
  <c r="D258" i="1"/>
  <c r="D257" i="1"/>
  <c r="D256" i="1"/>
  <c r="D255" i="1"/>
  <c r="D254" i="1"/>
  <c r="D253" i="1"/>
  <c r="D252" i="1"/>
  <c r="D251"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 i="1"/>
  <c r="D5" i="1"/>
  <c r="D4" i="1"/>
  <c r="D3" i="1"/>
  <c r="D2" i="1"/>
  <c r="D124" i="1"/>
  <c r="AI1214" i="1"/>
  <c r="AI3496" i="1"/>
  <c r="AF3496" i="1"/>
  <c r="AE3496" i="1"/>
  <c r="AD3496" i="1"/>
  <c r="AC3496" i="1"/>
  <c r="AB3496" i="1"/>
  <c r="AI3495" i="1"/>
  <c r="AF3495" i="1"/>
  <c r="AE3495" i="1"/>
  <c r="AD3495" i="1"/>
  <c r="AC3495" i="1"/>
  <c r="AB3495" i="1"/>
  <c r="AI3494" i="1"/>
  <c r="AF3494" i="1"/>
  <c r="AE3494" i="1"/>
  <c r="AD3494" i="1"/>
  <c r="AC3494" i="1"/>
  <c r="AB3494" i="1"/>
  <c r="AI3493" i="1"/>
  <c r="AF3493" i="1"/>
  <c r="AE3493" i="1"/>
  <c r="AD3493" i="1"/>
  <c r="AC3493" i="1"/>
  <c r="AB3493" i="1"/>
  <c r="AI3492" i="1"/>
  <c r="AF3492" i="1"/>
  <c r="AE3492" i="1"/>
  <c r="AD3492" i="1"/>
  <c r="AC3492" i="1"/>
  <c r="AB3492" i="1"/>
  <c r="AI3491" i="1"/>
  <c r="AF3491" i="1"/>
  <c r="AE3491" i="1"/>
  <c r="AD3491" i="1"/>
  <c r="AC3491" i="1"/>
  <c r="AB3491" i="1"/>
  <c r="AI3490" i="1"/>
  <c r="AF3490" i="1"/>
  <c r="AE3490" i="1"/>
  <c r="AD3490" i="1"/>
  <c r="AC3490" i="1"/>
  <c r="AB3490" i="1"/>
  <c r="AI3489" i="1"/>
  <c r="AF3489" i="1"/>
  <c r="AE3489" i="1"/>
  <c r="AD3489" i="1"/>
  <c r="AC3489" i="1"/>
  <c r="AB3489" i="1"/>
  <c r="AI3488" i="1"/>
  <c r="AF3488" i="1"/>
  <c r="AE3488" i="1"/>
  <c r="AD3488" i="1"/>
  <c r="AC3488" i="1"/>
  <c r="AB3488" i="1"/>
  <c r="AI3487" i="1"/>
  <c r="AF3487" i="1"/>
  <c r="AE3487" i="1"/>
  <c r="AD3487" i="1"/>
  <c r="AC3487" i="1"/>
  <c r="AB3487" i="1"/>
  <c r="AI3486" i="1"/>
  <c r="AF3486" i="1"/>
  <c r="AE3486" i="1"/>
  <c r="AD3486" i="1"/>
  <c r="AC3486" i="1"/>
  <c r="AB3486" i="1"/>
  <c r="AI3485" i="1"/>
  <c r="AF3485" i="1"/>
  <c r="AE3485" i="1"/>
  <c r="AD3485" i="1"/>
  <c r="AC3485" i="1"/>
  <c r="AB3485" i="1"/>
  <c r="AI3484" i="1"/>
  <c r="AF3484" i="1"/>
  <c r="AE3484" i="1"/>
  <c r="AD3484" i="1"/>
  <c r="AC3484" i="1"/>
  <c r="AB3484" i="1"/>
  <c r="AI3483" i="1"/>
  <c r="AF3483" i="1"/>
  <c r="AE3483" i="1"/>
  <c r="AD3483" i="1"/>
  <c r="AC3483" i="1"/>
  <c r="AI3482" i="1"/>
  <c r="AF3482" i="1"/>
  <c r="AE3482" i="1"/>
  <c r="AD3482" i="1"/>
  <c r="AC3482" i="1"/>
  <c r="AB3483" i="1"/>
  <c r="AB3482" i="1"/>
  <c r="AI3481" i="1"/>
  <c r="AF3481" i="1"/>
  <c r="AE3481" i="1"/>
  <c r="AD3481" i="1"/>
  <c r="AC3481" i="1"/>
  <c r="AB3481" i="1"/>
  <c r="AI3480" i="1"/>
  <c r="AF3480" i="1"/>
  <c r="AE3480" i="1"/>
  <c r="AD3480" i="1"/>
  <c r="AC3480" i="1"/>
  <c r="AB3480" i="1"/>
  <c r="AI3479" i="1"/>
  <c r="AF3479" i="1"/>
  <c r="AE3479" i="1"/>
  <c r="AD3479" i="1"/>
  <c r="AC3479" i="1"/>
  <c r="AB3479" i="1"/>
  <c r="AI3478" i="1"/>
  <c r="AF3478" i="1"/>
  <c r="AE3478" i="1"/>
  <c r="AD3478" i="1"/>
  <c r="AC3478" i="1"/>
  <c r="AB3478" i="1"/>
  <c r="AI3477" i="1"/>
  <c r="AF3477" i="1"/>
  <c r="AE3477" i="1"/>
  <c r="AD3477" i="1"/>
  <c r="AC3477" i="1"/>
  <c r="AB3477" i="1"/>
  <c r="AI3476" i="1"/>
  <c r="AI3475" i="1"/>
  <c r="AI3474" i="1"/>
  <c r="AI3473" i="1"/>
  <c r="AC3476" i="1"/>
  <c r="AC3475" i="1"/>
  <c r="AC3474" i="1"/>
  <c r="AC3473" i="1"/>
  <c r="AF3476" i="1"/>
  <c r="AE3476" i="1"/>
  <c r="AD3476" i="1"/>
  <c r="AB3476" i="1"/>
  <c r="AF3475" i="1"/>
  <c r="AE3475" i="1"/>
  <c r="AD3475" i="1"/>
  <c r="AB3475" i="1"/>
  <c r="AF3474" i="1"/>
  <c r="AE3474" i="1"/>
  <c r="AD3474" i="1"/>
  <c r="AB3474" i="1"/>
  <c r="AF3473" i="1"/>
  <c r="AE3473" i="1"/>
  <c r="AD3473" i="1"/>
  <c r="AB3473" i="1"/>
  <c r="AI3472" i="1"/>
  <c r="AF3472" i="1"/>
  <c r="AE3472" i="1"/>
  <c r="AD3472" i="1"/>
  <c r="AC3472" i="1"/>
  <c r="AB3472" i="1"/>
  <c r="AI3466" i="1"/>
  <c r="AF3466" i="1"/>
  <c r="AE3466" i="1"/>
  <c r="AD3466" i="1"/>
  <c r="AC3466" i="1"/>
  <c r="AB3466" i="1"/>
  <c r="AI3465" i="1"/>
  <c r="AF3465" i="1"/>
  <c r="AE3465" i="1"/>
  <c r="AD3465" i="1"/>
  <c r="AC3465" i="1"/>
  <c r="AB3465" i="1"/>
  <c r="AI3464" i="1"/>
  <c r="AF3464" i="1"/>
  <c r="AE3464" i="1"/>
  <c r="AD3464" i="1"/>
  <c r="AC3464" i="1"/>
  <c r="AB3464" i="1"/>
  <c r="AI3463" i="1"/>
  <c r="AF3463" i="1"/>
  <c r="AE3463" i="1"/>
  <c r="AD3463" i="1"/>
  <c r="AC3463" i="1"/>
  <c r="AB3463" i="1"/>
  <c r="AI3462" i="1"/>
  <c r="AF3462" i="1"/>
  <c r="AE3462" i="1"/>
  <c r="AD3462" i="1"/>
  <c r="AC3462" i="1"/>
  <c r="AB3462" i="1"/>
  <c r="AI3461" i="1"/>
  <c r="AF3461" i="1"/>
  <c r="AE3461" i="1"/>
  <c r="AD3461" i="1"/>
  <c r="AC3461" i="1"/>
  <c r="AB3461" i="1"/>
  <c r="AI3460" i="1"/>
  <c r="AF3460" i="1"/>
  <c r="AE3460" i="1"/>
  <c r="AD3460" i="1"/>
  <c r="AC3460" i="1"/>
  <c r="AB3460" i="1"/>
  <c r="AI3459" i="1"/>
  <c r="AF3459" i="1"/>
  <c r="AE3459" i="1"/>
  <c r="AD3459" i="1"/>
  <c r="AC3459" i="1"/>
  <c r="AB3459" i="1"/>
  <c r="AI3458" i="1"/>
  <c r="AF3458" i="1"/>
  <c r="AE3458" i="1"/>
  <c r="AD3458" i="1"/>
  <c r="AC3458" i="1"/>
  <c r="AB3458" i="1"/>
  <c r="AI3457" i="1"/>
  <c r="AF3457" i="1"/>
  <c r="AE3457" i="1"/>
  <c r="AD3457" i="1"/>
  <c r="AC3457" i="1"/>
  <c r="AB3457" i="1"/>
  <c r="AI3456" i="1"/>
  <c r="AF3456" i="1"/>
  <c r="AE3456" i="1"/>
  <c r="AD3456" i="1"/>
  <c r="AC3456" i="1"/>
  <c r="AB3456" i="1"/>
  <c r="AI3455" i="1"/>
  <c r="AF3455" i="1"/>
  <c r="AE3455" i="1"/>
  <c r="AD3455" i="1"/>
  <c r="AC3455" i="1"/>
  <c r="AB3455" i="1"/>
  <c r="AI3454" i="1"/>
  <c r="AF3454" i="1"/>
  <c r="AE3454" i="1"/>
  <c r="AD3454" i="1"/>
  <c r="AC3454" i="1"/>
  <c r="AB3454" i="1"/>
  <c r="AI3453" i="1"/>
  <c r="AF3453" i="1"/>
  <c r="AE3453" i="1"/>
  <c r="AD3453" i="1"/>
  <c r="AC3453" i="1"/>
  <c r="AB3453" i="1"/>
  <c r="AI3452" i="1"/>
  <c r="AF3452" i="1"/>
  <c r="AE3452" i="1"/>
  <c r="AD3452" i="1"/>
  <c r="AC3452" i="1"/>
  <c r="AB3452" i="1"/>
  <c r="AI3451" i="1"/>
  <c r="AF3451" i="1"/>
  <c r="AE3451" i="1"/>
  <c r="AD3451" i="1"/>
  <c r="AC3451" i="1"/>
  <c r="AB3451" i="1"/>
  <c r="AI3450" i="1"/>
  <c r="AF3450" i="1"/>
  <c r="AE3450" i="1"/>
  <c r="AD3450" i="1"/>
  <c r="AC3450" i="1"/>
  <c r="AB3450" i="1"/>
  <c r="AI3449" i="1"/>
  <c r="AF3449" i="1"/>
  <c r="AE3449" i="1"/>
  <c r="AD3449" i="1"/>
  <c r="AC3449" i="1"/>
  <c r="AB3449" i="1"/>
  <c r="AI3448" i="1"/>
  <c r="AF3448" i="1"/>
  <c r="AE3448" i="1"/>
  <c r="AD3448" i="1"/>
  <c r="AC3448" i="1"/>
  <c r="AB3448" i="1"/>
  <c r="AI3447" i="1"/>
  <c r="AF3447" i="1"/>
  <c r="AE3447" i="1"/>
  <c r="AD3447" i="1"/>
  <c r="AC3447" i="1"/>
  <c r="AB3447" i="1"/>
  <c r="AI3425" i="1"/>
  <c r="AF3425" i="1"/>
  <c r="AE3425" i="1"/>
  <c r="AD3425" i="1"/>
  <c r="AC3425" i="1"/>
  <c r="AB3425" i="1"/>
  <c r="AI3424" i="1"/>
  <c r="AF3424" i="1"/>
  <c r="AE3424" i="1"/>
  <c r="AD3424" i="1"/>
  <c r="AC3424" i="1"/>
  <c r="AB3424" i="1"/>
  <c r="AI3423" i="1"/>
  <c r="AF3423" i="1"/>
  <c r="AE3423" i="1"/>
  <c r="AD3423" i="1"/>
  <c r="AC3423" i="1"/>
  <c r="AB3423" i="1"/>
  <c r="AI3422" i="1"/>
  <c r="AF3422" i="1"/>
  <c r="AE3422" i="1"/>
  <c r="AD3422" i="1"/>
  <c r="AC3422" i="1"/>
  <c r="AB3422" i="1"/>
  <c r="AI3421" i="1"/>
  <c r="AF3421" i="1"/>
  <c r="AE3421" i="1"/>
  <c r="AD3421" i="1"/>
  <c r="AC3421" i="1"/>
  <c r="AB3421" i="1"/>
  <c r="AI3415" i="1"/>
  <c r="AF3415" i="1"/>
  <c r="AE3415" i="1"/>
  <c r="AD3415" i="1"/>
  <c r="AC3415" i="1"/>
  <c r="AB3415" i="1"/>
  <c r="AI3414" i="1"/>
  <c r="AF3414" i="1"/>
  <c r="AE3414" i="1"/>
  <c r="AD3414" i="1"/>
  <c r="AC3414" i="1"/>
  <c r="AB3414" i="1"/>
  <c r="AI3413" i="1"/>
  <c r="AF3413" i="1"/>
  <c r="AE3413" i="1"/>
  <c r="AD3413" i="1"/>
  <c r="AC3413" i="1"/>
  <c r="AB3413" i="1"/>
  <c r="AI3412" i="1"/>
  <c r="AF3412" i="1"/>
  <c r="AE3412" i="1"/>
  <c r="AD3412" i="1"/>
  <c r="AC3412" i="1"/>
  <c r="AB3412" i="1"/>
  <c r="AI3411" i="1"/>
  <c r="AF3411" i="1"/>
  <c r="AE3411" i="1"/>
  <c r="AD3411" i="1"/>
  <c r="AC3411" i="1"/>
  <c r="AB3411" i="1"/>
  <c r="AI3400" i="1"/>
  <c r="AF3400" i="1"/>
  <c r="AE3400" i="1"/>
  <c r="AD3400" i="1"/>
  <c r="AF3399" i="1"/>
  <c r="AE3399" i="1"/>
  <c r="AD3399" i="1"/>
  <c r="AB3400" i="1"/>
  <c r="AB3399" i="1"/>
  <c r="AI3399" i="1"/>
  <c r="AC3400" i="1"/>
  <c r="AC3399" i="1"/>
  <c r="AI4737" i="1"/>
  <c r="R201" i="1"/>
  <c r="R1214" i="1"/>
  <c r="AI1215" i="1"/>
  <c r="AI124" i="1"/>
  <c r="AI2988" i="1"/>
  <c r="AI2987" i="1"/>
  <c r="AI2986" i="1"/>
  <c r="AI2985" i="1"/>
  <c r="AI2984" i="1"/>
  <c r="AI1405" i="1"/>
  <c r="AI1404" i="1"/>
  <c r="AI1403" i="1"/>
  <c r="AI1402" i="1"/>
  <c r="AI1401" i="1"/>
  <c r="AI1400" i="1"/>
  <c r="AI1399" i="1"/>
  <c r="AI1398" i="1"/>
  <c r="AI1397" i="1"/>
  <c r="AI1396" i="1"/>
  <c r="AI1395" i="1"/>
  <c r="AI1394" i="1"/>
  <c r="AI1393" i="1"/>
  <c r="AI1392" i="1"/>
  <c r="AI1391" i="1"/>
  <c r="AI1390" i="1"/>
  <c r="AI1389" i="1"/>
  <c r="AI1388" i="1"/>
  <c r="AI1387" i="1"/>
  <c r="AI1386" i="1"/>
  <c r="AI1302" i="1"/>
  <c r="AI1300" i="1"/>
  <c r="AI1298" i="1"/>
  <c r="AI1296" i="1"/>
  <c r="AI1294" i="1"/>
  <c r="AI1292" i="1"/>
  <c r="AI1290" i="1"/>
  <c r="AI1288" i="1"/>
  <c r="AI1286" i="1"/>
  <c r="AI1284" i="1"/>
  <c r="AI1282" i="1"/>
  <c r="AI1280" i="1"/>
  <c r="AI1278" i="1"/>
  <c r="AI1276" i="1"/>
  <c r="AI1274" i="1"/>
  <c r="AI1272" i="1"/>
  <c r="AI1270" i="1"/>
  <c r="AI1268" i="1"/>
  <c r="AI1266" i="1"/>
  <c r="AI1264" i="1"/>
  <c r="AI1262" i="1"/>
  <c r="AI1260" i="1"/>
  <c r="AI1258" i="1"/>
  <c r="AI1256" i="1"/>
  <c r="AI1254" i="1"/>
  <c r="AI1252" i="1"/>
  <c r="AI1250" i="1"/>
  <c r="AI1248" i="1"/>
  <c r="AI1246"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4266" i="1"/>
  <c r="AI4263" i="1"/>
  <c r="AI4260" i="1"/>
  <c r="AI4257" i="1"/>
  <c r="AI4254" i="1"/>
  <c r="AI4251" i="1"/>
  <c r="AI4248" i="1"/>
  <c r="AI4245" i="1"/>
  <c r="AI4242" i="1"/>
  <c r="AI4239" i="1"/>
  <c r="AI2640" i="1"/>
  <c r="AI2639" i="1"/>
  <c r="AI2638" i="1"/>
  <c r="AI2637" i="1"/>
  <c r="AI2636" i="1"/>
  <c r="AI2635" i="1"/>
  <c r="AI2634" i="1"/>
  <c r="AI2633" i="1"/>
  <c r="AI2632" i="1"/>
  <c r="AI2631" i="1"/>
  <c r="AI2630" i="1"/>
  <c r="AI2629" i="1"/>
  <c r="AI2628" i="1"/>
  <c r="AI2627" i="1"/>
  <c r="AI2626" i="1"/>
  <c r="AI2625" i="1"/>
  <c r="AI2624" i="1"/>
  <c r="AI2623" i="1"/>
  <c r="AI2622" i="1"/>
  <c r="AI2621" i="1"/>
  <c r="AI2620" i="1"/>
  <c r="AI2619" i="1"/>
  <c r="AI2618" i="1"/>
  <c r="AI2617" i="1"/>
  <c r="AI2616" i="1"/>
  <c r="AI2615" i="1"/>
  <c r="AI2614" i="1"/>
  <c r="AI2613" i="1"/>
  <c r="AI2612" i="1"/>
  <c r="AI2611" i="1"/>
  <c r="AI2610" i="1"/>
  <c r="AI2609" i="1"/>
  <c r="AI2608" i="1"/>
  <c r="AI2607" i="1"/>
  <c r="AI2606" i="1"/>
  <c r="AI2605" i="1"/>
  <c r="AI2604" i="1"/>
  <c r="AI2603" i="1"/>
  <c r="AI2602" i="1"/>
  <c r="AI2601" i="1"/>
  <c r="AI2600" i="1"/>
  <c r="AI2599" i="1"/>
  <c r="AI2598" i="1"/>
  <c r="AI2597" i="1"/>
  <c r="AI2596" i="1"/>
  <c r="AI2595" i="1"/>
  <c r="AI2594" i="1"/>
  <c r="AI2593" i="1"/>
  <c r="AI2592" i="1"/>
  <c r="AI2591" i="1"/>
  <c r="AI1332" i="1"/>
  <c r="AI1330" i="1"/>
  <c r="AI1328" i="1"/>
  <c r="AI1326" i="1"/>
  <c r="AI1324" i="1"/>
  <c r="AI1322" i="1"/>
  <c r="AI1320" i="1"/>
  <c r="AI1318" i="1"/>
  <c r="AI1316" i="1"/>
  <c r="AI1314" i="1"/>
  <c r="AI1222" i="1"/>
  <c r="AI1220" i="1"/>
  <c r="AI1218" i="1"/>
  <c r="AI1216" i="1"/>
  <c r="AI1212" i="1"/>
  <c r="AI1210" i="1"/>
  <c r="AI1208" i="1"/>
  <c r="AI1206" i="1"/>
  <c r="AI1204" i="1"/>
  <c r="AI1201" i="1"/>
  <c r="AI1199" i="1"/>
  <c r="AI1197" i="1"/>
  <c r="AI1195" i="1"/>
  <c r="AI1193" i="1"/>
  <c r="AI1191" i="1"/>
  <c r="AI1189" i="1"/>
  <c r="AI1187" i="1"/>
  <c r="AI1185" i="1"/>
  <c r="AI1183" i="1"/>
  <c r="AI2273" i="1"/>
  <c r="AI2272" i="1"/>
  <c r="AI2271" i="1"/>
  <c r="AI2269" i="1"/>
  <c r="AI2267" i="1"/>
  <c r="AI2265" i="1"/>
  <c r="AI2263" i="1"/>
  <c r="AI2261" i="1"/>
  <c r="AI2259" i="1"/>
  <c r="AI2257" i="1"/>
  <c r="AI2255" i="1"/>
  <c r="AI2253" i="1"/>
  <c r="AI3362" i="1"/>
  <c r="AI3361" i="1"/>
  <c r="AI3360" i="1"/>
  <c r="AI3359" i="1"/>
  <c r="AI3358" i="1"/>
  <c r="AI3233" i="1"/>
  <c r="AI3232" i="1"/>
  <c r="AI3231" i="1"/>
  <c r="AI3230" i="1"/>
  <c r="AI3229" i="1"/>
  <c r="AI3024" i="1"/>
  <c r="AI3023" i="1"/>
  <c r="AI3022" i="1"/>
  <c r="AI3021" i="1"/>
  <c r="AI3020" i="1"/>
  <c r="AI3081" i="1"/>
  <c r="AI3078" i="1"/>
  <c r="AI3075" i="1"/>
  <c r="AI3071" i="1"/>
  <c r="AI3067" i="1"/>
  <c r="AI3063" i="1"/>
  <c r="AI3059" i="1"/>
  <c r="AI2659" i="1"/>
  <c r="AI2657" i="1"/>
  <c r="AI2655" i="1"/>
  <c r="AI2447" i="1"/>
  <c r="AI2446" i="1"/>
  <c r="AI2445" i="1"/>
  <c r="AI2444" i="1"/>
  <c r="AI2443" i="1"/>
  <c r="AI1925" i="1"/>
  <c r="AI1924" i="1"/>
  <c r="AI1923" i="1"/>
  <c r="AI1922" i="1"/>
  <c r="AI1921" i="1"/>
  <c r="AI1920" i="1"/>
  <c r="AI2590" i="1"/>
  <c r="AI2589" i="1"/>
  <c r="AI2588" i="1"/>
  <c r="AI2587" i="1"/>
  <c r="AI2586" i="1"/>
  <c r="AI2585" i="1"/>
  <c r="AI2584" i="1"/>
  <c r="AI2583" i="1"/>
  <c r="AI2582" i="1"/>
  <c r="AI2581" i="1"/>
  <c r="AI2580" i="1"/>
  <c r="AI2579" i="1"/>
  <c r="AI2578" i="1"/>
  <c r="AI2577" i="1"/>
  <c r="AI2576" i="1"/>
  <c r="AI2575" i="1"/>
  <c r="AI2574" i="1"/>
  <c r="AI2573" i="1"/>
  <c r="AI2572" i="1"/>
  <c r="AI2571" i="1"/>
  <c r="AI2570" i="1"/>
  <c r="AI2569" i="1"/>
  <c r="AI2568" i="1"/>
  <c r="AI2567" i="1"/>
  <c r="AI2566" i="1"/>
  <c r="AI2565" i="1"/>
  <c r="AI2564" i="1"/>
  <c r="AI2563" i="1"/>
  <c r="AI2562" i="1"/>
  <c r="AI2561" i="1"/>
  <c r="AI2560" i="1"/>
  <c r="AI2559" i="1"/>
  <c r="AI2558" i="1"/>
  <c r="AI2557" i="1"/>
  <c r="AI2556" i="1"/>
  <c r="AI2555" i="1"/>
  <c r="AI2554" i="1"/>
  <c r="AI2553" i="1"/>
  <c r="AI2552" i="1"/>
  <c r="AI2546" i="1"/>
  <c r="AI2545" i="1"/>
  <c r="AI2544" i="1"/>
  <c r="AI2543" i="1"/>
  <c r="AI2542" i="1"/>
  <c r="AI2541" i="1"/>
  <c r="AI2540" i="1"/>
  <c r="AI2539" i="1"/>
  <c r="AI2538" i="1"/>
  <c r="AI2537" i="1"/>
  <c r="AI995" i="1"/>
  <c r="AI994" i="1"/>
  <c r="AI993" i="1"/>
  <c r="AI992" i="1"/>
  <c r="AI991" i="1"/>
  <c r="AI990" i="1"/>
  <c r="AI989" i="1"/>
  <c r="AI988" i="1"/>
  <c r="AI987" i="1"/>
  <c r="AI986" i="1"/>
  <c r="AI882" i="1"/>
  <c r="AI881" i="1"/>
  <c r="AI880" i="1"/>
  <c r="AI879" i="1"/>
  <c r="AI878" i="1"/>
  <c r="AI877" i="1"/>
  <c r="AI876" i="1"/>
  <c r="AI875" i="1"/>
  <c r="AI874" i="1"/>
  <c r="AI2536" i="1"/>
  <c r="AI2535" i="1"/>
  <c r="AI2534" i="1"/>
  <c r="AI2533" i="1"/>
  <c r="AI2532" i="1"/>
  <c r="AI2531" i="1"/>
  <c r="AI2530" i="1"/>
  <c r="AI2529" i="1"/>
  <c r="AI2528" i="1"/>
  <c r="AI2527" i="1"/>
  <c r="AI2526" i="1"/>
  <c r="AI2525" i="1"/>
  <c r="AI2524" i="1"/>
  <c r="AI2523" i="1"/>
  <c r="AI2522" i="1"/>
  <c r="AI2521" i="1"/>
  <c r="AI2520" i="1"/>
  <c r="AI2519" i="1"/>
  <c r="AI2518" i="1"/>
  <c r="AI4741" i="1"/>
  <c r="AI4740" i="1"/>
  <c r="AI4739" i="1"/>
  <c r="AI4738" i="1"/>
  <c r="AI4736" i="1"/>
  <c r="AI4735" i="1"/>
  <c r="AI4734" i="1"/>
  <c r="AI4733" i="1"/>
  <c r="AI4732" i="1"/>
  <c r="AI4731" i="1"/>
  <c r="AI4729" i="1"/>
  <c r="AI4727" i="1"/>
  <c r="AI4725" i="1"/>
  <c r="AI4723" i="1"/>
  <c r="AI4721" i="1"/>
  <c r="AI4719" i="1"/>
  <c r="AI4717" i="1"/>
  <c r="AI4715" i="1"/>
  <c r="AI4713" i="1"/>
  <c r="AI4711" i="1"/>
  <c r="AI4709" i="1"/>
  <c r="AI4707" i="1"/>
  <c r="AI4705" i="1"/>
  <c r="AI4703" i="1"/>
  <c r="AI4701" i="1"/>
  <c r="AI4699" i="1"/>
  <c r="AI4697" i="1"/>
  <c r="AI4695" i="1"/>
  <c r="AI4693" i="1"/>
  <c r="AI4660" i="1"/>
  <c r="AI4658" i="1"/>
  <c r="AI4656" i="1"/>
  <c r="AI4654" i="1"/>
  <c r="AI4652" i="1"/>
  <c r="AI4650" i="1"/>
  <c r="AI4648" i="1"/>
  <c r="AI4646" i="1"/>
  <c r="AI4644" i="1"/>
  <c r="AI4642" i="1"/>
  <c r="AI4640" i="1"/>
  <c r="AI4628" i="1"/>
  <c r="AI4626" i="1"/>
  <c r="AI4624" i="1"/>
  <c r="AI4622" i="1"/>
  <c r="AI4620" i="1"/>
  <c r="AI4618" i="1"/>
  <c r="AI4616" i="1"/>
  <c r="AI4614" i="1"/>
  <c r="AI4612" i="1"/>
  <c r="AI4610" i="1"/>
  <c r="AI4596" i="1"/>
  <c r="AI4594" i="1"/>
  <c r="AI4592" i="1"/>
  <c r="AI4590" i="1"/>
  <c r="AI4588" i="1"/>
  <c r="AI4586" i="1"/>
  <c r="AI4584" i="1"/>
  <c r="AI4582" i="1"/>
  <c r="AI4580" i="1"/>
  <c r="AI4578" i="1"/>
  <c r="AI4556" i="1"/>
  <c r="AI4553" i="1"/>
  <c r="AI4550" i="1"/>
  <c r="AI4547" i="1"/>
  <c r="AI4544" i="1"/>
  <c r="AI4541" i="1"/>
  <c r="AI4538" i="1"/>
  <c r="AI4535" i="1"/>
  <c r="AI4532" i="1"/>
  <c r="AI4529" i="1"/>
  <c r="AI4517" i="1"/>
  <c r="AI4515" i="1"/>
  <c r="AI4514" i="1"/>
  <c r="AI4513" i="1"/>
  <c r="AI4512" i="1"/>
  <c r="AI4511" i="1"/>
  <c r="AI4691" i="1"/>
  <c r="AI4689" i="1"/>
  <c r="AI4687" i="1"/>
  <c r="AI4685" i="1"/>
  <c r="AI4683" i="1"/>
  <c r="AI4681" i="1"/>
  <c r="AI4679" i="1"/>
  <c r="AI4677" i="1"/>
  <c r="AI4675" i="1"/>
  <c r="AI4673" i="1"/>
  <c r="AI4503" i="1"/>
  <c r="AI4501" i="1"/>
  <c r="AI4499" i="1"/>
  <c r="AI4497" i="1"/>
  <c r="AI4495" i="1"/>
  <c r="AI4493" i="1"/>
  <c r="AI4491" i="1"/>
  <c r="AI4489" i="1"/>
  <c r="AI4487" i="1"/>
  <c r="AI4485" i="1"/>
  <c r="AI4479" i="1"/>
  <c r="AI4477" i="1"/>
  <c r="AI4475" i="1"/>
  <c r="AI4473" i="1"/>
  <c r="AI4471" i="1"/>
  <c r="AI4469" i="1"/>
  <c r="AI4467" i="1"/>
  <c r="AI4465" i="1"/>
  <c r="AI4463" i="1"/>
  <c r="AI4461" i="1"/>
  <c r="AI4459" i="1"/>
  <c r="AI4456" i="1"/>
  <c r="AI4454" i="1"/>
  <c r="AI4452" i="1"/>
  <c r="AI4450" i="1"/>
  <c r="AI4448" i="1"/>
  <c r="AI4446" i="1"/>
  <c r="AI4444" i="1"/>
  <c r="AI4442" i="1"/>
  <c r="AI4440" i="1"/>
  <c r="AI4438" i="1"/>
  <c r="AI4296" i="1"/>
  <c r="AI4293" i="1"/>
  <c r="AI4290" i="1"/>
  <c r="AI4287" i="1"/>
  <c r="AI4284" i="1"/>
  <c r="AI4281" i="1"/>
  <c r="AI4278" i="1"/>
  <c r="AI4275" i="1"/>
  <c r="AI4272" i="1"/>
  <c r="AI4269" i="1"/>
  <c r="AI4265" i="1"/>
  <c r="AI4262" i="1"/>
  <c r="AI4259" i="1"/>
  <c r="AI4256" i="1"/>
  <c r="AI4253" i="1"/>
  <c r="AI4250" i="1"/>
  <c r="AI4247" i="1"/>
  <c r="AI4244" i="1"/>
  <c r="AI4241" i="1"/>
  <c r="AI4238" i="1"/>
  <c r="AI4236" i="1"/>
  <c r="AI4234" i="1"/>
  <c r="AI4232" i="1"/>
  <c r="AI4230" i="1"/>
  <c r="AI4228" i="1"/>
  <c r="AI4226" i="1"/>
  <c r="AI4224" i="1"/>
  <c r="AI4222" i="1"/>
  <c r="AI4220" i="1"/>
  <c r="AI4218" i="1"/>
  <c r="AI4211" i="1"/>
  <c r="AI4209" i="1"/>
  <c r="AI4206" i="1"/>
  <c r="AI4203" i="1"/>
  <c r="AI4200" i="1"/>
  <c r="AI4197" i="1"/>
  <c r="AI4195" i="1"/>
  <c r="AI4193" i="1"/>
  <c r="AI4191" i="1"/>
  <c r="AI4189" i="1"/>
  <c r="AI4187" i="1"/>
  <c r="AI4185" i="1"/>
  <c r="AI4183" i="1"/>
  <c r="AI4181" i="1"/>
  <c r="AI4179" i="1"/>
  <c r="AI4177" i="1"/>
  <c r="AI4175" i="1"/>
  <c r="AI4173" i="1"/>
  <c r="AI4171" i="1"/>
  <c r="AI4169" i="1"/>
  <c r="AI4167" i="1"/>
  <c r="AI4165" i="1"/>
  <c r="AI4163" i="1"/>
  <c r="AI4161" i="1"/>
  <c r="AI4159" i="1"/>
  <c r="AI4157" i="1"/>
  <c r="AI4155" i="1"/>
  <c r="AI4153" i="1"/>
  <c r="AI4151" i="1"/>
  <c r="AI4149" i="1"/>
  <c r="AI4147" i="1"/>
  <c r="AI4145" i="1"/>
  <c r="AI4143" i="1"/>
  <c r="AI4141" i="1"/>
  <c r="AI4139" i="1"/>
  <c r="AI4137" i="1"/>
  <c r="AI4135" i="1"/>
  <c r="AI4133" i="1"/>
  <c r="AI4131" i="1"/>
  <c r="AI4129" i="1"/>
  <c r="AI4127" i="1"/>
  <c r="AI4125" i="1"/>
  <c r="AI4123" i="1"/>
  <c r="AI4121" i="1"/>
  <c r="AI4119" i="1"/>
  <c r="AI4436" i="1"/>
  <c r="AI4434" i="1"/>
  <c r="AI4432" i="1"/>
  <c r="AI4430" i="1"/>
  <c r="AI4428" i="1"/>
  <c r="AI4426" i="1"/>
  <c r="AI4424" i="1"/>
  <c r="AI4422" i="1"/>
  <c r="AI4420" i="1"/>
  <c r="AI4418" i="1"/>
  <c r="AI4416" i="1"/>
  <c r="AI4414" i="1"/>
  <c r="AI4412" i="1"/>
  <c r="AI4410" i="1"/>
  <c r="AI4408" i="1"/>
  <c r="AI4406" i="1"/>
  <c r="AI4404" i="1"/>
  <c r="AI4402" i="1"/>
  <c r="AI4400" i="1"/>
  <c r="AI4398" i="1"/>
  <c r="AI4396" i="1"/>
  <c r="AI4394" i="1"/>
  <c r="AI4392" i="1"/>
  <c r="AI4390" i="1"/>
  <c r="AI4388" i="1"/>
  <c r="AI4386" i="1"/>
  <c r="AI4384" i="1"/>
  <c r="AI4382" i="1"/>
  <c r="AI4380" i="1"/>
  <c r="AI4378" i="1"/>
  <c r="AI4376" i="1"/>
  <c r="AI4374" i="1"/>
  <c r="AI4372" i="1"/>
  <c r="AI4370" i="1"/>
  <c r="AI4368" i="1"/>
  <c r="AI4366" i="1"/>
  <c r="AI4364" i="1"/>
  <c r="AI4362" i="1"/>
  <c r="AI4360" i="1"/>
  <c r="AI4358" i="1"/>
  <c r="AI4356" i="1"/>
  <c r="AI4354" i="1"/>
  <c r="AI4352" i="1"/>
  <c r="AI4350" i="1"/>
  <c r="AI4348" i="1"/>
  <c r="AI4346" i="1"/>
  <c r="AI4344" i="1"/>
  <c r="AI4342" i="1"/>
  <c r="AI4340" i="1"/>
  <c r="AI4338" i="1"/>
  <c r="AI4336" i="1"/>
  <c r="AI4334" i="1"/>
  <c r="AI4332" i="1"/>
  <c r="AI4330" i="1"/>
  <c r="AI4328" i="1"/>
  <c r="AI4326" i="1"/>
  <c r="AI4324" i="1"/>
  <c r="AI4322" i="1"/>
  <c r="AI4320" i="1"/>
  <c r="AI4318" i="1"/>
  <c r="AI4316" i="1"/>
  <c r="AI4314" i="1"/>
  <c r="AI4312" i="1"/>
  <c r="AI4310" i="1"/>
  <c r="AI4308" i="1"/>
  <c r="AI4306" i="1"/>
  <c r="AI4304" i="1"/>
  <c r="AI4302" i="1"/>
  <c r="AI4300" i="1"/>
  <c r="AI4298" i="1"/>
  <c r="AI4117" i="1"/>
  <c r="AI4115" i="1"/>
  <c r="AI4113" i="1"/>
  <c r="AI4111" i="1"/>
  <c r="AI4109" i="1"/>
  <c r="AI4107" i="1"/>
  <c r="AI4105" i="1"/>
  <c r="AI4103" i="1"/>
  <c r="AI4101" i="1"/>
  <c r="AI4099" i="1"/>
  <c r="AI4073" i="1"/>
  <c r="AI4071" i="1"/>
  <c r="AI4069" i="1"/>
  <c r="AI4067" i="1"/>
  <c r="AI4065" i="1"/>
  <c r="AI4063" i="1"/>
  <c r="AI4061" i="1"/>
  <c r="AI4059" i="1"/>
  <c r="AI4057" i="1"/>
  <c r="AI4055" i="1"/>
  <c r="AI4053" i="1"/>
  <c r="AI4051" i="1"/>
  <c r="AI4049" i="1"/>
  <c r="AI4047" i="1"/>
  <c r="AI4045" i="1"/>
  <c r="AI4043" i="1"/>
  <c r="AI4041" i="1"/>
  <c r="AI4039" i="1"/>
  <c r="AI4037" i="1"/>
  <c r="AI4035" i="1"/>
  <c r="AI4033" i="1"/>
  <c r="AI3892" i="1"/>
  <c r="AI3890" i="1"/>
  <c r="AI3888" i="1"/>
  <c r="AI3886" i="1"/>
  <c r="AI3884" i="1"/>
  <c r="AI3882" i="1"/>
  <c r="AI3880" i="1"/>
  <c r="AI3878" i="1"/>
  <c r="AI3876" i="1"/>
  <c r="AI3874" i="1"/>
  <c r="AI3872" i="1"/>
  <c r="AI3870" i="1"/>
  <c r="AI3868" i="1"/>
  <c r="AI3866" i="1"/>
  <c r="AI3864" i="1"/>
  <c r="AI3862" i="1"/>
  <c r="AI3860" i="1"/>
  <c r="AI3858" i="1"/>
  <c r="AI3856" i="1"/>
  <c r="AI3854" i="1"/>
  <c r="AI3852" i="1"/>
  <c r="AI3850" i="1"/>
  <c r="AI3848" i="1"/>
  <c r="AI3846" i="1"/>
  <c r="AI3844" i="1"/>
  <c r="AI3842" i="1"/>
  <c r="AI3840" i="1"/>
  <c r="AI3838" i="1"/>
  <c r="AI3836" i="1"/>
  <c r="AI3834" i="1"/>
  <c r="AI3832" i="1"/>
  <c r="AI3827" i="1"/>
  <c r="AI3826" i="1"/>
  <c r="AI3824" i="1"/>
  <c r="AI3822" i="1"/>
  <c r="AI3820" i="1"/>
  <c r="AI3818" i="1"/>
  <c r="AI3816" i="1"/>
  <c r="AI3814" i="1"/>
  <c r="AI3812" i="1"/>
  <c r="AI3810" i="1"/>
  <c r="AI3798" i="1"/>
  <c r="AI3797" i="1"/>
  <c r="AI3795" i="1"/>
  <c r="AI3793" i="1"/>
  <c r="AI3791" i="1"/>
  <c r="AI3789" i="1"/>
  <c r="AI3787" i="1"/>
  <c r="AI3785" i="1"/>
  <c r="AI3783" i="1"/>
  <c r="AI3781" i="1"/>
  <c r="AI3779" i="1"/>
  <c r="AI3777" i="1"/>
  <c r="AI3775" i="1"/>
  <c r="AI3773" i="1"/>
  <c r="AI3771" i="1"/>
  <c r="AI3769" i="1"/>
  <c r="AI3767" i="1"/>
  <c r="AI3765" i="1"/>
  <c r="AI3763" i="1"/>
  <c r="AI3761" i="1"/>
  <c r="AI3759" i="1"/>
  <c r="AI4031" i="1"/>
  <c r="AI4029" i="1"/>
  <c r="AI4027" i="1"/>
  <c r="AI4025" i="1"/>
  <c r="AI4023" i="1"/>
  <c r="AI4021" i="1"/>
  <c r="AI4019" i="1"/>
  <c r="AI4017" i="1"/>
  <c r="AI4015" i="1"/>
  <c r="AI4013" i="1"/>
  <c r="AI4010" i="1"/>
  <c r="AI4008" i="1"/>
  <c r="AI4006" i="1"/>
  <c r="AI4004" i="1"/>
  <c r="AI4002" i="1"/>
  <c r="AI4000" i="1"/>
  <c r="AI3998" i="1"/>
  <c r="AI3996" i="1"/>
  <c r="AI3994" i="1"/>
  <c r="AI3992" i="1"/>
  <c r="AI3990" i="1"/>
  <c r="AI3988" i="1"/>
  <c r="AI3986" i="1"/>
  <c r="AI3984" i="1"/>
  <c r="AI3982" i="1"/>
  <c r="AI3980" i="1"/>
  <c r="AI3978" i="1"/>
  <c r="AI3976" i="1"/>
  <c r="AI3974" i="1"/>
  <c r="AI3972" i="1"/>
  <c r="AI3970" i="1"/>
  <c r="AI3968" i="1"/>
  <c r="AI3966" i="1"/>
  <c r="AI3964" i="1"/>
  <c r="AI3962" i="1"/>
  <c r="AI3960" i="1"/>
  <c r="AI3958" i="1"/>
  <c r="AI3956" i="1"/>
  <c r="AI3954" i="1"/>
  <c r="AI3952" i="1"/>
  <c r="AI3950" i="1"/>
  <c r="AI3948" i="1"/>
  <c r="AI3946" i="1"/>
  <c r="AI3944" i="1"/>
  <c r="AI3942" i="1"/>
  <c r="AI3940" i="1"/>
  <c r="AI3938" i="1"/>
  <c r="AI3936" i="1"/>
  <c r="AI3934" i="1"/>
  <c r="AI3932" i="1"/>
  <c r="AI3930" i="1"/>
  <c r="AI3928" i="1"/>
  <c r="AI3926" i="1"/>
  <c r="AI3924" i="1"/>
  <c r="AI3922" i="1"/>
  <c r="AI3920" i="1"/>
  <c r="AI3918" i="1"/>
  <c r="AI3916" i="1"/>
  <c r="AI3914" i="1"/>
  <c r="AI3912" i="1"/>
  <c r="AI3910" i="1"/>
  <c r="AI3908" i="1"/>
  <c r="AI3906" i="1"/>
  <c r="AI3904" i="1"/>
  <c r="AI3902" i="1"/>
  <c r="AI3900" i="1"/>
  <c r="AI3898" i="1"/>
  <c r="AI3896" i="1"/>
  <c r="AI3894" i="1"/>
  <c r="AI3755" i="1"/>
  <c r="AI3753" i="1"/>
  <c r="AI3751" i="1"/>
  <c r="AI3749" i="1"/>
  <c r="AI3747" i="1"/>
  <c r="AI3745" i="1"/>
  <c r="AI3743" i="1"/>
  <c r="AI3741" i="1"/>
  <c r="AI3739" i="1"/>
  <c r="AI3737" i="1"/>
  <c r="AI4730" i="1"/>
  <c r="AI4728" i="1"/>
  <c r="AI4726" i="1"/>
  <c r="AI4724" i="1"/>
  <c r="AI4722" i="1"/>
  <c r="AI4720" i="1"/>
  <c r="AI4718" i="1"/>
  <c r="AI4716" i="1"/>
  <c r="AI4714" i="1"/>
  <c r="AI4712" i="1"/>
  <c r="AI4710" i="1"/>
  <c r="AI4708" i="1"/>
  <c r="AI4706" i="1"/>
  <c r="AI4704" i="1"/>
  <c r="AI4702" i="1"/>
  <c r="AI4700" i="1"/>
  <c r="AI4698" i="1"/>
  <c r="AI4696" i="1"/>
  <c r="AI4694" i="1"/>
  <c r="AI4692" i="1"/>
  <c r="AI4669" i="1"/>
  <c r="AI4668" i="1"/>
  <c r="AI4667" i="1"/>
  <c r="AI4666" i="1"/>
  <c r="AI4665" i="1"/>
  <c r="AI4664" i="1"/>
  <c r="AI4663" i="1"/>
  <c r="AI4662" i="1"/>
  <c r="AI4661" i="1"/>
  <c r="AI4659" i="1"/>
  <c r="AI4657" i="1"/>
  <c r="AI4655" i="1"/>
  <c r="AI4653" i="1"/>
  <c r="AI4651" i="1"/>
  <c r="AI4649" i="1"/>
  <c r="AI4647" i="1"/>
  <c r="AI4645" i="1"/>
  <c r="AI4643" i="1"/>
  <c r="AI4641" i="1"/>
  <c r="AI4639" i="1"/>
  <c r="AI4638" i="1"/>
  <c r="AI4637" i="1"/>
  <c r="AI4636" i="1"/>
  <c r="AI4635" i="1"/>
  <c r="AI4634" i="1"/>
  <c r="AI4633" i="1"/>
  <c r="AI4632" i="1"/>
  <c r="AI4631" i="1"/>
  <c r="AI4630" i="1"/>
  <c r="AI4629" i="1"/>
  <c r="AI4627" i="1"/>
  <c r="AI4625" i="1"/>
  <c r="AI4623" i="1"/>
  <c r="AI4621" i="1"/>
  <c r="AI4619" i="1"/>
  <c r="AI4617" i="1"/>
  <c r="AI4615" i="1"/>
  <c r="AI4613" i="1"/>
  <c r="AI4611" i="1"/>
  <c r="AI4609" i="1"/>
  <c r="AI4608" i="1"/>
  <c r="AI4607" i="1"/>
  <c r="AI4606" i="1"/>
  <c r="AI4605" i="1"/>
  <c r="AI4604" i="1"/>
  <c r="AI4603" i="1"/>
  <c r="AI4602" i="1"/>
  <c r="AI4601" i="1"/>
  <c r="AI4600" i="1"/>
  <c r="AI4599" i="1"/>
  <c r="AI4598" i="1"/>
  <c r="AI4597" i="1"/>
  <c r="AI4595" i="1"/>
  <c r="AI4593" i="1"/>
  <c r="AI4591" i="1"/>
  <c r="AI4589" i="1"/>
  <c r="AI4587" i="1"/>
  <c r="AI4585" i="1"/>
  <c r="AI4583" i="1"/>
  <c r="AI4581" i="1"/>
  <c r="AI4579" i="1"/>
  <c r="AI4577" i="1"/>
  <c r="AI4576" i="1"/>
  <c r="AI4575" i="1"/>
  <c r="AI4574" i="1"/>
  <c r="AI4573" i="1"/>
  <c r="AI4572" i="1"/>
  <c r="AI4571" i="1"/>
  <c r="AI4570" i="1"/>
  <c r="AI4569" i="1"/>
  <c r="AI4568" i="1"/>
  <c r="AI4567" i="1"/>
  <c r="AI4566" i="1"/>
  <c r="AI4565" i="1"/>
  <c r="AI4564" i="1"/>
  <c r="AI4563" i="1"/>
  <c r="AI4562" i="1"/>
  <c r="AI4561" i="1"/>
  <c r="AI4560" i="1"/>
  <c r="AI4559" i="1"/>
  <c r="AI4558" i="1"/>
  <c r="AI4557" i="1"/>
  <c r="AI4555" i="1"/>
  <c r="AI4554" i="1"/>
  <c r="AI4552" i="1"/>
  <c r="AI4551" i="1"/>
  <c r="AI4549" i="1"/>
  <c r="AI4548" i="1"/>
  <c r="AI4546" i="1"/>
  <c r="AI4545" i="1"/>
  <c r="AI4543" i="1"/>
  <c r="AI4542" i="1"/>
  <c r="AI4540" i="1"/>
  <c r="AI4539" i="1"/>
  <c r="AI4537" i="1"/>
  <c r="AI4536" i="1"/>
  <c r="AI4534" i="1"/>
  <c r="AI4533" i="1"/>
  <c r="AI4531" i="1"/>
  <c r="AI4530" i="1"/>
  <c r="AI4528" i="1"/>
  <c r="AI4527" i="1"/>
  <c r="AI4526" i="1"/>
  <c r="AI4525" i="1"/>
  <c r="AI4524" i="1"/>
  <c r="AI4523" i="1"/>
  <c r="AI4522" i="1"/>
  <c r="AI4521" i="1"/>
  <c r="AI4520" i="1"/>
  <c r="AI4519" i="1"/>
  <c r="AI4518" i="1"/>
  <c r="AI4516" i="1"/>
  <c r="AI4690" i="1"/>
  <c r="AI4688" i="1"/>
  <c r="AI4686" i="1"/>
  <c r="AI4684" i="1"/>
  <c r="AI4682" i="1"/>
  <c r="AI4680" i="1"/>
  <c r="AI4678" i="1"/>
  <c r="AI4676" i="1"/>
  <c r="AI4674" i="1"/>
  <c r="AI4672" i="1"/>
  <c r="AI4671" i="1"/>
  <c r="AI4670" i="1"/>
  <c r="AI4510" i="1"/>
  <c r="AI4509" i="1"/>
  <c r="AI4508" i="1"/>
  <c r="AI4507" i="1"/>
  <c r="AI4506" i="1"/>
  <c r="AI4505" i="1"/>
  <c r="AI4504" i="1"/>
  <c r="AI4502" i="1"/>
  <c r="AI4500" i="1"/>
  <c r="AI4498" i="1"/>
  <c r="AI4496" i="1"/>
  <c r="AI4494" i="1"/>
  <c r="AI4492" i="1"/>
  <c r="AI4490" i="1"/>
  <c r="AI4488" i="1"/>
  <c r="AI4486" i="1"/>
  <c r="AI4484" i="1"/>
  <c r="AI4483" i="1"/>
  <c r="AI4482" i="1"/>
  <c r="AI4481" i="1"/>
  <c r="AI4480" i="1"/>
  <c r="AI4478" i="1"/>
  <c r="AI4476" i="1"/>
  <c r="AI4474" i="1"/>
  <c r="AI4472" i="1"/>
  <c r="AI4470" i="1"/>
  <c r="AI4468" i="1"/>
  <c r="AI4466" i="1"/>
  <c r="AI4464" i="1"/>
  <c r="AI4462" i="1"/>
  <c r="AI4460" i="1"/>
  <c r="AI4458" i="1"/>
  <c r="AI4457" i="1"/>
  <c r="AI4455" i="1"/>
  <c r="AI4453" i="1"/>
  <c r="AI4451" i="1"/>
  <c r="AI4449" i="1"/>
  <c r="AI4447" i="1"/>
  <c r="AI4445" i="1"/>
  <c r="AI4443" i="1"/>
  <c r="AI4441" i="1"/>
  <c r="AI4439" i="1"/>
  <c r="AI4437" i="1"/>
  <c r="AI4295" i="1"/>
  <c r="AI4294" i="1"/>
  <c r="AI4292" i="1"/>
  <c r="AI4291" i="1"/>
  <c r="AI4289" i="1"/>
  <c r="AI4288" i="1"/>
  <c r="AI4286" i="1"/>
  <c r="AI4285" i="1"/>
  <c r="AI4283" i="1"/>
  <c r="AI4282" i="1"/>
  <c r="AI4280" i="1"/>
  <c r="AI4279" i="1"/>
  <c r="AI4277" i="1"/>
  <c r="AI4276" i="1"/>
  <c r="AI4274" i="1"/>
  <c r="AI4273" i="1"/>
  <c r="AI4271" i="1"/>
  <c r="AI4270" i="1"/>
  <c r="AI4268" i="1"/>
  <c r="AI4267" i="1"/>
  <c r="AI4264" i="1"/>
  <c r="AI4261" i="1"/>
  <c r="AI4258" i="1"/>
  <c r="AI4255" i="1"/>
  <c r="AI4252" i="1"/>
  <c r="AI4249" i="1"/>
  <c r="AI4246" i="1"/>
  <c r="AI4243" i="1"/>
  <c r="AI4240" i="1"/>
  <c r="AI4237" i="1"/>
  <c r="AI4235" i="1"/>
  <c r="AI4233" i="1"/>
  <c r="AI4231" i="1"/>
  <c r="AI4229" i="1"/>
  <c r="AI4227" i="1"/>
  <c r="AI4225" i="1"/>
  <c r="AI4223" i="1"/>
  <c r="AI4221" i="1"/>
  <c r="AI4219" i="1"/>
  <c r="AI4217" i="1"/>
  <c r="AI4216" i="1"/>
  <c r="AI4215" i="1"/>
  <c r="AI4214" i="1"/>
  <c r="AI4213" i="1"/>
  <c r="AI4212" i="1"/>
  <c r="AI4210" i="1"/>
  <c r="AI4208" i="1"/>
  <c r="AI4207" i="1"/>
  <c r="AI4205" i="1"/>
  <c r="AI4204" i="1"/>
  <c r="AI4202" i="1"/>
  <c r="AI4201" i="1"/>
  <c r="AI4199" i="1"/>
  <c r="AI4198" i="1"/>
  <c r="AI4196" i="1"/>
  <c r="AI4194" i="1"/>
  <c r="AI4192" i="1"/>
  <c r="AI4190" i="1"/>
  <c r="AI4188" i="1"/>
  <c r="AI4186" i="1"/>
  <c r="AI4184" i="1"/>
  <c r="AI4182" i="1"/>
  <c r="AI4180" i="1"/>
  <c r="AI4178" i="1"/>
  <c r="AI4176" i="1"/>
  <c r="AI4174" i="1"/>
  <c r="AI4172" i="1"/>
  <c r="AI4170" i="1"/>
  <c r="AI4168" i="1"/>
  <c r="AI4166" i="1"/>
  <c r="AI4164" i="1"/>
  <c r="AI4162" i="1"/>
  <c r="AI4160" i="1"/>
  <c r="AI4158" i="1"/>
  <c r="AI4156" i="1"/>
  <c r="AI4154" i="1"/>
  <c r="AI4152" i="1"/>
  <c r="AI4150" i="1"/>
  <c r="AI4148" i="1"/>
  <c r="AI4146" i="1"/>
  <c r="AI4144" i="1"/>
  <c r="AI4142" i="1"/>
  <c r="AI4140" i="1"/>
  <c r="AI4138" i="1"/>
  <c r="AI4136" i="1"/>
  <c r="AI4134" i="1"/>
  <c r="AI4132" i="1"/>
  <c r="AI4130" i="1"/>
  <c r="AI4128" i="1"/>
  <c r="AI4126" i="1"/>
  <c r="AI4124" i="1"/>
  <c r="AI4122" i="1"/>
  <c r="AI4120" i="1"/>
  <c r="AI4118" i="1"/>
  <c r="AI4435" i="1"/>
  <c r="AI4433" i="1"/>
  <c r="AI4431" i="1"/>
  <c r="AI4429" i="1"/>
  <c r="AI4427" i="1"/>
  <c r="AI4425" i="1"/>
  <c r="AI4423" i="1"/>
  <c r="AI4421" i="1"/>
  <c r="AI4419" i="1"/>
  <c r="AI4417" i="1"/>
  <c r="AI4415" i="1"/>
  <c r="AI4413" i="1"/>
  <c r="AI4411" i="1"/>
  <c r="AI4409" i="1"/>
  <c r="AI4407" i="1"/>
  <c r="AI4405" i="1"/>
  <c r="AI4403" i="1"/>
  <c r="AI4401" i="1"/>
  <c r="AI4399" i="1"/>
  <c r="AI4397" i="1"/>
  <c r="AI4395" i="1"/>
  <c r="AI4393" i="1"/>
  <c r="AI4391" i="1"/>
  <c r="AI4389" i="1"/>
  <c r="AI4387" i="1"/>
  <c r="AI4385" i="1"/>
  <c r="AI4383" i="1"/>
  <c r="AI4381" i="1"/>
  <c r="AI4379" i="1"/>
  <c r="AI4377" i="1"/>
  <c r="AI4375" i="1"/>
  <c r="AI4373" i="1"/>
  <c r="AI4371" i="1"/>
  <c r="AI4369" i="1"/>
  <c r="AI4367" i="1"/>
  <c r="AI4365" i="1"/>
  <c r="AI4363" i="1"/>
  <c r="AI4361" i="1"/>
  <c r="AI4359" i="1"/>
  <c r="AI4357" i="1"/>
  <c r="AI4355" i="1"/>
  <c r="AI4353" i="1"/>
  <c r="AI4351" i="1"/>
  <c r="AI4349" i="1"/>
  <c r="AI4347" i="1"/>
  <c r="AI4345" i="1"/>
  <c r="AI4343" i="1"/>
  <c r="AI4341" i="1"/>
  <c r="AI4339" i="1"/>
  <c r="AI4337" i="1"/>
  <c r="AI4335" i="1"/>
  <c r="AI4333" i="1"/>
  <c r="AI4331" i="1"/>
  <c r="AI4329" i="1"/>
  <c r="AI4327" i="1"/>
  <c r="AI4325" i="1"/>
  <c r="AI4323" i="1"/>
  <c r="AI4321" i="1"/>
  <c r="AI4319" i="1"/>
  <c r="AI4317" i="1"/>
  <c r="AI4315" i="1"/>
  <c r="AI4313" i="1"/>
  <c r="AI4311" i="1"/>
  <c r="AI4309" i="1"/>
  <c r="AI4307" i="1"/>
  <c r="AI4305" i="1"/>
  <c r="AI4303" i="1"/>
  <c r="AI4301" i="1"/>
  <c r="AI4299" i="1"/>
  <c r="AI4297" i="1"/>
  <c r="AI4116" i="1"/>
  <c r="AI4114" i="1"/>
  <c r="AI4112" i="1"/>
  <c r="AI4110" i="1"/>
  <c r="AI4108" i="1"/>
  <c r="AI4106" i="1"/>
  <c r="AI4104" i="1"/>
  <c r="AI4102" i="1"/>
  <c r="AI4100" i="1"/>
  <c r="AI4098" i="1"/>
  <c r="AI4097" i="1"/>
  <c r="AI4096" i="1"/>
  <c r="AI4095" i="1"/>
  <c r="AI4094" i="1"/>
  <c r="AI4093" i="1"/>
  <c r="AI4092" i="1"/>
  <c r="AI4091" i="1"/>
  <c r="AI4090" i="1"/>
  <c r="AI4089" i="1"/>
  <c r="AI4088" i="1"/>
  <c r="AI4087" i="1"/>
  <c r="AI4086" i="1"/>
  <c r="AI4085" i="1"/>
  <c r="AI4084" i="1"/>
  <c r="AI4083" i="1"/>
  <c r="AI4082" i="1"/>
  <c r="AI4081" i="1"/>
  <c r="AI4080" i="1"/>
  <c r="AI4079" i="1"/>
  <c r="AI4078" i="1"/>
  <c r="AI4077" i="1"/>
  <c r="AI4076" i="1"/>
  <c r="AI4075" i="1"/>
  <c r="AI4074" i="1"/>
  <c r="AI4072" i="1"/>
  <c r="AI4070" i="1"/>
  <c r="AI4068" i="1"/>
  <c r="AI4066" i="1"/>
  <c r="AI4064" i="1"/>
  <c r="AI4062" i="1"/>
  <c r="AI4060" i="1"/>
  <c r="AI4058" i="1"/>
  <c r="AI4056" i="1"/>
  <c r="AI4054" i="1"/>
  <c r="AI4052" i="1"/>
  <c r="AI4050" i="1"/>
  <c r="AI4048" i="1"/>
  <c r="AI4046" i="1"/>
  <c r="AI4044" i="1"/>
  <c r="AI4042" i="1"/>
  <c r="AI4040" i="1"/>
  <c r="AI4038" i="1"/>
  <c r="AI4036" i="1"/>
  <c r="AI4034" i="1"/>
  <c r="AI4032" i="1"/>
  <c r="AI3891" i="1"/>
  <c r="AI3889" i="1"/>
  <c r="AI3887" i="1"/>
  <c r="AI3885" i="1"/>
  <c r="AI3883" i="1"/>
  <c r="AI3881" i="1"/>
  <c r="AI3879" i="1"/>
  <c r="AI3877" i="1"/>
  <c r="AI3875" i="1"/>
  <c r="AI3873" i="1"/>
  <c r="AI3871" i="1"/>
  <c r="AI3869" i="1"/>
  <c r="AI3867" i="1"/>
  <c r="AI3865" i="1"/>
  <c r="AI3863" i="1"/>
  <c r="AI3861" i="1"/>
  <c r="AI3859" i="1"/>
  <c r="AI3857" i="1"/>
  <c r="AI3855" i="1"/>
  <c r="AI3853" i="1"/>
  <c r="AI3851" i="1"/>
  <c r="AI3849" i="1"/>
  <c r="AI3847" i="1"/>
  <c r="AI3845" i="1"/>
  <c r="AI3843" i="1"/>
  <c r="AI3841" i="1"/>
  <c r="AI3839" i="1"/>
  <c r="AI3837" i="1"/>
  <c r="AI3835" i="1"/>
  <c r="AI3833" i="1"/>
  <c r="AI3831" i="1"/>
  <c r="AI3830" i="1"/>
  <c r="AI3829" i="1"/>
  <c r="AI3828" i="1"/>
  <c r="AI3825" i="1"/>
  <c r="AI3823" i="1"/>
  <c r="AI3821" i="1"/>
  <c r="AI3819" i="1"/>
  <c r="AI3817" i="1"/>
  <c r="AI3815" i="1"/>
  <c r="AI3813" i="1"/>
  <c r="AI3811" i="1"/>
  <c r="AI3809" i="1"/>
  <c r="AI3808" i="1"/>
  <c r="AI3807" i="1"/>
  <c r="AI3806" i="1"/>
  <c r="AI3805" i="1"/>
  <c r="AI3804" i="1"/>
  <c r="AI3803" i="1"/>
  <c r="AI3802" i="1"/>
  <c r="AI3801" i="1"/>
  <c r="AI3800" i="1"/>
  <c r="AI3799" i="1"/>
  <c r="AI3796" i="1"/>
  <c r="AI3794" i="1"/>
  <c r="AI3792" i="1"/>
  <c r="AI3790" i="1"/>
  <c r="AI3788" i="1"/>
  <c r="AI3786" i="1"/>
  <c r="AI3784" i="1"/>
  <c r="AI3782" i="1"/>
  <c r="AI3780" i="1"/>
  <c r="AI3778" i="1"/>
  <c r="AI3776" i="1"/>
  <c r="AI3774" i="1"/>
  <c r="AI3772" i="1"/>
  <c r="AI3770" i="1"/>
  <c r="AI3768" i="1"/>
  <c r="AI3766" i="1"/>
  <c r="AI3764" i="1"/>
  <c r="AI3762" i="1"/>
  <c r="AI3760" i="1"/>
  <c r="AI3758" i="1"/>
  <c r="AI4030" i="1"/>
  <c r="AI4028" i="1"/>
  <c r="AI4026" i="1"/>
  <c r="AI4024" i="1"/>
  <c r="AI4022" i="1"/>
  <c r="AI4020" i="1"/>
  <c r="AI4018" i="1"/>
  <c r="AI4016" i="1"/>
  <c r="AI4014" i="1"/>
  <c r="AI4012" i="1"/>
  <c r="AI4011" i="1"/>
  <c r="AI4009" i="1"/>
  <c r="AI4007" i="1"/>
  <c r="AI4005" i="1"/>
  <c r="AI4003" i="1"/>
  <c r="AI4001" i="1"/>
  <c r="AI3999" i="1"/>
  <c r="AI3997" i="1"/>
  <c r="AI3995" i="1"/>
  <c r="AI3993" i="1"/>
  <c r="AI3991" i="1"/>
  <c r="AI3989" i="1"/>
  <c r="AI3987" i="1"/>
  <c r="AI3985" i="1"/>
  <c r="AI3983" i="1"/>
  <c r="AI3981" i="1"/>
  <c r="AI3979" i="1"/>
  <c r="AI3977" i="1"/>
  <c r="AI3975" i="1"/>
  <c r="AI3973" i="1"/>
  <c r="AI3971" i="1"/>
  <c r="AI3969" i="1"/>
  <c r="AI3967" i="1"/>
  <c r="AI3965" i="1"/>
  <c r="AI3963" i="1"/>
  <c r="AI3961" i="1"/>
  <c r="AI3959" i="1"/>
  <c r="AI3957" i="1"/>
  <c r="AI3955" i="1"/>
  <c r="AI3953" i="1"/>
  <c r="AI3951" i="1"/>
  <c r="AI3949" i="1"/>
  <c r="AI3947" i="1"/>
  <c r="AI3945" i="1"/>
  <c r="AI3943" i="1"/>
  <c r="AI3941" i="1"/>
  <c r="AI3939" i="1"/>
  <c r="AI3937" i="1"/>
  <c r="AI3935" i="1"/>
  <c r="AI3933" i="1"/>
  <c r="AI3931" i="1"/>
  <c r="AI3929" i="1"/>
  <c r="AI3927" i="1"/>
  <c r="AI3925" i="1"/>
  <c r="AI3923" i="1"/>
  <c r="AI3921" i="1"/>
  <c r="AI3919" i="1"/>
  <c r="AI3917" i="1"/>
  <c r="AI3915" i="1"/>
  <c r="AI3913" i="1"/>
  <c r="AI3911" i="1"/>
  <c r="AI3909" i="1"/>
  <c r="AI3907" i="1"/>
  <c r="AI3905" i="1"/>
  <c r="AI3903" i="1"/>
  <c r="AI3901" i="1"/>
  <c r="AI3899" i="1"/>
  <c r="AI3897" i="1"/>
  <c r="AI3895" i="1"/>
  <c r="AI3893" i="1"/>
  <c r="AI3757" i="1"/>
  <c r="AI3756" i="1"/>
  <c r="AI3754" i="1"/>
  <c r="AI3752" i="1"/>
  <c r="AI3750" i="1"/>
  <c r="AI3748" i="1"/>
  <c r="AI3746" i="1"/>
  <c r="AI3744" i="1"/>
  <c r="AI3742" i="1"/>
  <c r="AI3740" i="1"/>
  <c r="AI3738" i="1"/>
  <c r="AI3736" i="1"/>
  <c r="AI3693" i="1"/>
  <c r="AI3692" i="1"/>
  <c r="AI3728" i="1"/>
  <c r="AI3727" i="1"/>
  <c r="AI3605" i="1"/>
  <c r="AI3689" i="1"/>
  <c r="AI3686" i="1"/>
  <c r="AI3715" i="1"/>
  <c r="AI3674" i="1"/>
  <c r="AI3673" i="1"/>
  <c r="AI3672" i="1"/>
  <c r="AI3714" i="1"/>
  <c r="AI3713" i="1"/>
  <c r="AI3712" i="1"/>
  <c r="AI3711" i="1"/>
  <c r="AI3710" i="1"/>
  <c r="AI3671" i="1"/>
  <c r="AI3598" i="1"/>
  <c r="AI3706" i="1"/>
  <c r="AI3594" i="1"/>
  <c r="AI3580" i="1"/>
  <c r="AI3666" i="1"/>
  <c r="AI3665" i="1"/>
  <c r="AI3664" i="1"/>
  <c r="AI3663" i="1"/>
  <c r="AI3662" i="1"/>
  <c r="AI3578" i="1"/>
  <c r="AI3514" i="1"/>
  <c r="AI3544" i="1"/>
  <c r="AI3543" i="1"/>
  <c r="AI3691" i="1"/>
  <c r="AI3726" i="1"/>
  <c r="AI3721" i="1"/>
  <c r="AI3670" i="1"/>
  <c r="AI3602" i="1"/>
  <c r="AI3659" i="1"/>
  <c r="AI3601" i="1"/>
  <c r="AI3709" i="1"/>
  <c r="AI3600" i="1"/>
  <c r="AI3708" i="1"/>
  <c r="AI3599" i="1"/>
  <c r="AI3668" i="1"/>
  <c r="AI3707" i="1"/>
  <c r="AI3587" i="1"/>
  <c r="AI3581" i="1"/>
  <c r="AI3705" i="1"/>
  <c r="AI3654" i="1"/>
  <c r="AI3579" i="1"/>
  <c r="AI3516" i="1"/>
  <c r="AI3577" i="1"/>
  <c r="AI3576" i="1"/>
  <c r="AI3575" i="1"/>
  <c r="AI3574" i="1"/>
  <c r="AI3653" i="1"/>
  <c r="AI3572" i="1"/>
  <c r="AI3542" i="1"/>
  <c r="AI3541" i="1"/>
  <c r="AI3700" i="1"/>
  <c r="AI3501" i="1"/>
  <c r="AI3536" i="1"/>
  <c r="AI3535" i="1"/>
  <c r="AI3695" i="1"/>
  <c r="AI3498" i="1"/>
  <c r="AI3690" i="1"/>
  <c r="AI3723" i="1"/>
  <c r="AI3688" i="1"/>
  <c r="AI3685" i="1"/>
  <c r="AI3604" i="1"/>
  <c r="AI3684" i="1"/>
  <c r="AI3669" i="1"/>
  <c r="AI3597" i="1"/>
  <c r="AI3667" i="1"/>
  <c r="AI3591" i="1"/>
  <c r="AI3571" i="1"/>
  <c r="AI3570" i="1"/>
  <c r="AI3651" i="1"/>
  <c r="AI3569" i="1"/>
  <c r="AI3566" i="1"/>
  <c r="AI3565" i="1"/>
  <c r="AI3649" i="1"/>
  <c r="AI3560" i="1"/>
  <c r="AI3513" i="1"/>
  <c r="AI3558" i="1"/>
  <c r="AI3646" i="1"/>
  <c r="AI3645" i="1"/>
  <c r="AI3644" i="1"/>
  <c r="AI3643" i="1"/>
  <c r="AI3555" i="1"/>
  <c r="AI3642" i="1"/>
  <c r="AI3512" i="1"/>
  <c r="AI3554" i="1"/>
  <c r="AI3639" i="1"/>
  <c r="AI3637" i="1"/>
  <c r="AI3546" i="1"/>
  <c r="AI3509" i="1"/>
  <c r="AI3632" i="1"/>
  <c r="AI3610" i="1"/>
  <c r="AI3696" i="1"/>
  <c r="AI3609" i="1"/>
  <c r="AI3608" i="1"/>
  <c r="AI3497" i="1"/>
  <c r="AI3606" i="1"/>
  <c r="AI3725" i="1"/>
  <c r="AI3724" i="1"/>
  <c r="AI3687" i="1"/>
  <c r="AI3722" i="1"/>
  <c r="AI3683" i="1"/>
  <c r="AI3682" i="1"/>
  <c r="AI3680" i="1"/>
  <c r="AI3716" i="1"/>
  <c r="AI3596" i="1"/>
  <c r="AI3595" i="1"/>
  <c r="AI3658" i="1"/>
  <c r="AI3593" i="1"/>
  <c r="AI3592" i="1"/>
  <c r="AI3590" i="1"/>
  <c r="AI3657" i="1"/>
  <c r="AI3582" i="1"/>
  <c r="AI3589" i="1"/>
  <c r="AI3588" i="1"/>
  <c r="AI3652" i="1"/>
  <c r="AI3573" i="1"/>
  <c r="AI3568" i="1"/>
  <c r="AI3564" i="1"/>
  <c r="AI3562" i="1"/>
  <c r="AI3561" i="1"/>
  <c r="AI3647" i="1"/>
  <c r="AI3559" i="1"/>
  <c r="AI3557" i="1"/>
  <c r="AI3556" i="1"/>
  <c r="AI3641" i="1"/>
  <c r="AI3640" i="1"/>
  <c r="AI3511" i="1"/>
  <c r="AI3638" i="1"/>
  <c r="AI3553" i="1"/>
  <c r="AI3510" i="1"/>
  <c r="AI3551" i="1"/>
  <c r="AI3636" i="1"/>
  <c r="AI3550" i="1"/>
  <c r="AI3635" i="1"/>
  <c r="AI3634" i="1"/>
  <c r="AI3549" i="1"/>
  <c r="AI3548" i="1"/>
  <c r="AI3547" i="1"/>
  <c r="AI3633" i="1"/>
  <c r="AI3545" i="1"/>
  <c r="AI3540" i="1"/>
  <c r="AI3539" i="1"/>
  <c r="AI3704" i="1"/>
  <c r="AI3538" i="1"/>
  <c r="AI3631" i="1"/>
  <c r="AI3630" i="1"/>
  <c r="AI3529" i="1"/>
  <c r="AI3615" i="1"/>
  <c r="AI3527" i="1"/>
  <c r="AI3614" i="1"/>
  <c r="AI3526" i="1"/>
  <c r="AI3629" i="1"/>
  <c r="AI3628" i="1"/>
  <c r="AI3505" i="1"/>
  <c r="AI3534" i="1"/>
  <c r="AI3626" i="1"/>
  <c r="AI3624" i="1"/>
  <c r="AI3623" i="1"/>
  <c r="AI3622" i="1"/>
  <c r="AI3694" i="1"/>
  <c r="AI3521" i="1"/>
  <c r="AI3520" i="1"/>
  <c r="AI3519" i="1"/>
  <c r="AI3720" i="1"/>
  <c r="AI3719" i="1"/>
  <c r="AI3661" i="1"/>
  <c r="AI3681" i="1"/>
  <c r="AI3718" i="1"/>
  <c r="AI3603" i="1"/>
  <c r="AI3679" i="1"/>
  <c r="AI3678" i="1"/>
  <c r="AI3660" i="1"/>
  <c r="AI3675" i="1"/>
  <c r="AI3518" i="1"/>
  <c r="AI3656" i="1"/>
  <c r="AI3517" i="1"/>
  <c r="AI3584" i="1"/>
  <c r="AI3583" i="1"/>
  <c r="AI3650" i="1"/>
  <c r="AI3567" i="1"/>
  <c r="AI3648" i="1"/>
  <c r="AI3563" i="1"/>
  <c r="AI3515" i="1"/>
  <c r="AI3552" i="1"/>
  <c r="AI3508" i="1"/>
  <c r="AI3701" i="1"/>
  <c r="AI3618" i="1"/>
  <c r="AI3699" i="1"/>
  <c r="AI3617" i="1"/>
  <c r="AI3500" i="1"/>
  <c r="AI3528" i="1"/>
  <c r="AI3698" i="1"/>
  <c r="AI3499" i="1"/>
  <c r="AI3697" i="1"/>
  <c r="AI3613" i="1"/>
  <c r="AI3612" i="1"/>
  <c r="AI3611" i="1"/>
  <c r="AI3607" i="1"/>
  <c r="AI3525" i="1"/>
  <c r="AI3524" i="1"/>
  <c r="AI3523" i="1"/>
  <c r="AI3522" i="1"/>
  <c r="AI3627" i="1"/>
  <c r="AI3702" i="1"/>
  <c r="AI3504" i="1"/>
  <c r="AI3533" i="1"/>
  <c r="AI3532" i="1"/>
  <c r="AI3503" i="1"/>
  <c r="AI3625" i="1"/>
  <c r="AI3531" i="1"/>
  <c r="AI3621" i="1"/>
  <c r="AI3530" i="1"/>
  <c r="AI3620" i="1"/>
  <c r="AI3502" i="1"/>
  <c r="AI3717" i="1"/>
  <c r="AI3677" i="1"/>
  <c r="AI3676" i="1"/>
  <c r="AI3655" i="1"/>
  <c r="AI3586" i="1"/>
  <c r="AI3585" i="1"/>
  <c r="AI3616" i="1"/>
  <c r="AI3537" i="1"/>
  <c r="AI3703" i="1"/>
  <c r="AI3507" i="1"/>
  <c r="AI3506" i="1"/>
  <c r="AI3619" i="1"/>
  <c r="AI3471" i="1"/>
  <c r="AI3470" i="1"/>
  <c r="AI3469" i="1"/>
  <c r="AI3468" i="1"/>
  <c r="AI3467" i="1"/>
  <c r="AI3446" i="1"/>
  <c r="AI3410" i="1"/>
  <c r="AI3409" i="1"/>
  <c r="AI3408" i="1"/>
  <c r="AI3407" i="1"/>
  <c r="AI3406" i="1"/>
  <c r="AI3405" i="1"/>
  <c r="AI3404" i="1"/>
  <c r="AI3403" i="1"/>
  <c r="AI3402" i="1"/>
  <c r="AI3401" i="1"/>
  <c r="AI3398" i="1"/>
  <c r="AI3397" i="1"/>
  <c r="AI3396" i="1"/>
  <c r="AI3395" i="1"/>
  <c r="AI3394" i="1"/>
  <c r="AI3393" i="1"/>
  <c r="AI3392" i="1"/>
  <c r="AI3391" i="1"/>
  <c r="AI3390" i="1"/>
  <c r="AI3389" i="1"/>
  <c r="AI3388" i="1"/>
  <c r="AI3387" i="1"/>
  <c r="AI3386" i="1"/>
  <c r="AI3385" i="1"/>
  <c r="AI3384" i="1"/>
  <c r="AI3383" i="1"/>
  <c r="AI3382" i="1"/>
  <c r="AI3381" i="1"/>
  <c r="AI3380" i="1"/>
  <c r="AI3379" i="1"/>
  <c r="AI3378" i="1"/>
  <c r="AI3445" i="1"/>
  <c r="AI3444" i="1"/>
  <c r="AI3443" i="1"/>
  <c r="AI3442" i="1"/>
  <c r="AI3441" i="1"/>
  <c r="AI3440" i="1"/>
  <c r="AI3439" i="1"/>
  <c r="AI3438" i="1"/>
  <c r="AI3437" i="1"/>
  <c r="AI3436" i="1"/>
  <c r="AI3435" i="1"/>
  <c r="AI3434" i="1"/>
  <c r="AI3433" i="1"/>
  <c r="AI3432" i="1"/>
  <c r="AI3431" i="1"/>
  <c r="AI3430" i="1"/>
  <c r="AI3429" i="1"/>
  <c r="AI3428" i="1"/>
  <c r="AI3427" i="1"/>
  <c r="AI3426" i="1"/>
  <c r="AI3420" i="1"/>
  <c r="AI3419" i="1"/>
  <c r="AI3418" i="1"/>
  <c r="AI3417" i="1"/>
  <c r="AI3416" i="1"/>
  <c r="AI3377" i="1"/>
  <c r="AI3376" i="1"/>
  <c r="AI3375" i="1"/>
  <c r="AI3374" i="1"/>
  <c r="AI3373" i="1"/>
  <c r="AI3372" i="1"/>
  <c r="AI3371" i="1"/>
  <c r="AI3370" i="1"/>
  <c r="AI3369" i="1"/>
  <c r="AI3368" i="1"/>
  <c r="AI3367" i="1"/>
  <c r="AI3366" i="1"/>
  <c r="AI3365" i="1"/>
  <c r="AI3364" i="1"/>
  <c r="AI3363" i="1"/>
  <c r="AI3357" i="1"/>
  <c r="AI3356" i="1"/>
  <c r="AI3355" i="1"/>
  <c r="AI3354" i="1"/>
  <c r="AI3353" i="1"/>
  <c r="AI3352" i="1"/>
  <c r="AI3351" i="1"/>
  <c r="AI3350" i="1"/>
  <c r="AI3349" i="1"/>
  <c r="AI3348" i="1"/>
  <c r="AI3347" i="1"/>
  <c r="AI3346" i="1"/>
  <c r="AI3345" i="1"/>
  <c r="AI3344" i="1"/>
  <c r="AI3343" i="1"/>
  <c r="AI3342" i="1"/>
  <c r="AI3341" i="1"/>
  <c r="AI3340" i="1"/>
  <c r="AI3339" i="1"/>
  <c r="AI3338" i="1"/>
  <c r="AI3337" i="1"/>
  <c r="AI3336" i="1"/>
  <c r="AI3335" i="1"/>
  <c r="AI3334" i="1"/>
  <c r="AI3263" i="1"/>
  <c r="AI3262" i="1"/>
  <c r="AI3261" i="1"/>
  <c r="AI3260" i="1"/>
  <c r="AI3259" i="1"/>
  <c r="AI3258" i="1"/>
  <c r="AI3257" i="1"/>
  <c r="AI3256" i="1"/>
  <c r="AI3255" i="1"/>
  <c r="AI3254" i="1"/>
  <c r="AI3253" i="1"/>
  <c r="AI3252" i="1"/>
  <c r="AI3251" i="1"/>
  <c r="AI3250" i="1"/>
  <c r="AI3249" i="1"/>
  <c r="AI3248" i="1"/>
  <c r="AI3247" i="1"/>
  <c r="AI3246" i="1"/>
  <c r="AI3245" i="1"/>
  <c r="AI3244" i="1"/>
  <c r="AI3243" i="1"/>
  <c r="AI3242" i="1"/>
  <c r="AI3241" i="1"/>
  <c r="AI3240" i="1"/>
  <c r="AI3239" i="1"/>
  <c r="AI3238" i="1"/>
  <c r="AI3237" i="1"/>
  <c r="AI3236" i="1"/>
  <c r="AI3235" i="1"/>
  <c r="AI3234" i="1"/>
  <c r="AI3228" i="1"/>
  <c r="AI3227" i="1"/>
  <c r="AI3226" i="1"/>
  <c r="AI3225" i="1"/>
  <c r="AI3224" i="1"/>
  <c r="AI3223" i="1"/>
  <c r="AI3222" i="1"/>
  <c r="AI3221" i="1"/>
  <c r="AI3220" i="1"/>
  <c r="AI3219" i="1"/>
  <c r="AI3218" i="1"/>
  <c r="AI3217" i="1"/>
  <c r="AI3216" i="1"/>
  <c r="AI3215" i="1"/>
  <c r="AI3214" i="1"/>
  <c r="AI3213" i="1"/>
  <c r="AI3212" i="1"/>
  <c r="AI3211" i="1"/>
  <c r="AI3210" i="1"/>
  <c r="AI3209" i="1"/>
  <c r="AI3208" i="1"/>
  <c r="AI3207" i="1"/>
  <c r="AI3206" i="1"/>
  <c r="AI3205" i="1"/>
  <c r="AI3204" i="1"/>
  <c r="AI3203" i="1"/>
  <c r="AI3202" i="1"/>
  <c r="AI3201" i="1"/>
  <c r="AI3200" i="1"/>
  <c r="AI3199" i="1"/>
  <c r="AI3198" i="1"/>
  <c r="AI3197" i="1"/>
  <c r="AI3196" i="1"/>
  <c r="AI3195" i="1"/>
  <c r="AI3194" i="1"/>
  <c r="AI3193" i="1"/>
  <c r="AI3192" i="1"/>
  <c r="AI3191" i="1"/>
  <c r="AI3190" i="1"/>
  <c r="AI3189" i="1"/>
  <c r="AI3333" i="1"/>
  <c r="AI3332" i="1"/>
  <c r="AI3331" i="1"/>
  <c r="AI3330" i="1"/>
  <c r="AI3329" i="1"/>
  <c r="AI3328" i="1"/>
  <c r="AI3327" i="1"/>
  <c r="AI3326" i="1"/>
  <c r="AI3325" i="1"/>
  <c r="AI3324" i="1"/>
  <c r="AI3323" i="1"/>
  <c r="AI3322" i="1"/>
  <c r="AI3321" i="1"/>
  <c r="AI3320" i="1"/>
  <c r="AI3319" i="1"/>
  <c r="AI3318" i="1"/>
  <c r="AI3317" i="1"/>
  <c r="AI3316" i="1"/>
  <c r="AI3315" i="1"/>
  <c r="AI3314" i="1"/>
  <c r="AI3313" i="1"/>
  <c r="AI3312" i="1"/>
  <c r="AI3311" i="1"/>
  <c r="AI3310" i="1"/>
  <c r="AI3309" i="1"/>
  <c r="AI3308" i="1"/>
  <c r="AI3307" i="1"/>
  <c r="AI3306" i="1"/>
  <c r="AI3305" i="1"/>
  <c r="AI3304" i="1"/>
  <c r="AI3303" i="1"/>
  <c r="AI3302" i="1"/>
  <c r="AI3301" i="1"/>
  <c r="AI3300" i="1"/>
  <c r="AI3299" i="1"/>
  <c r="AI3298" i="1"/>
  <c r="AI3297" i="1"/>
  <c r="AI3296" i="1"/>
  <c r="AI3295" i="1"/>
  <c r="AI3294" i="1"/>
  <c r="AI3293" i="1"/>
  <c r="AI3292" i="1"/>
  <c r="AI3291" i="1"/>
  <c r="AI3290" i="1"/>
  <c r="AI3289" i="1"/>
  <c r="AI3288" i="1"/>
  <c r="AI3287" i="1"/>
  <c r="AI3286" i="1"/>
  <c r="AI3285" i="1"/>
  <c r="AI3284" i="1"/>
  <c r="AI3283" i="1"/>
  <c r="AI3282" i="1"/>
  <c r="AI3281" i="1"/>
  <c r="AI3280" i="1"/>
  <c r="AI3279" i="1"/>
  <c r="AI3278" i="1"/>
  <c r="AI3277" i="1"/>
  <c r="AI3276" i="1"/>
  <c r="AI3275" i="1"/>
  <c r="AI3274" i="1"/>
  <c r="AI3273" i="1"/>
  <c r="AI3272" i="1"/>
  <c r="AI3271" i="1"/>
  <c r="AI3270" i="1"/>
  <c r="AI3269" i="1"/>
  <c r="AI3268" i="1"/>
  <c r="AI3267" i="1"/>
  <c r="AI3266" i="1"/>
  <c r="AI3265" i="1"/>
  <c r="AI3264" i="1"/>
  <c r="AI3188" i="1"/>
  <c r="AI3187" i="1"/>
  <c r="AI3186" i="1"/>
  <c r="AI3185" i="1"/>
  <c r="AI3184" i="1"/>
  <c r="AI3183" i="1"/>
  <c r="AI3182" i="1"/>
  <c r="AI3181" i="1"/>
  <c r="AI3180" i="1"/>
  <c r="AI3179" i="1"/>
  <c r="AI3178" i="1"/>
  <c r="AI3177" i="1"/>
  <c r="AI3176" i="1"/>
  <c r="AI3175" i="1"/>
  <c r="AI3174" i="1"/>
  <c r="AI3173" i="1"/>
  <c r="AI3172" i="1"/>
  <c r="AI3171" i="1"/>
  <c r="AI3170" i="1"/>
  <c r="AI3169" i="1"/>
  <c r="AI3168" i="1"/>
  <c r="AI3167" i="1"/>
  <c r="AI3166" i="1"/>
  <c r="AI3165" i="1"/>
  <c r="AI3164" i="1"/>
  <c r="AI3163" i="1"/>
  <c r="AI3162" i="1"/>
  <c r="AI3161" i="1"/>
  <c r="AI3029" i="1"/>
  <c r="AI3028" i="1"/>
  <c r="AI3027" i="1"/>
  <c r="AI3026" i="1"/>
  <c r="AI3025" i="1"/>
  <c r="AI3019" i="1"/>
  <c r="AI3035" i="1"/>
  <c r="AI3034" i="1"/>
  <c r="AI3033" i="1"/>
  <c r="AI3032" i="1"/>
  <c r="AI3031" i="1"/>
  <c r="AI3030" i="1"/>
  <c r="AI3160" i="1"/>
  <c r="AI3159" i="1"/>
  <c r="AI3158" i="1"/>
  <c r="AI3157" i="1"/>
  <c r="AI3156" i="1"/>
  <c r="AI3155" i="1"/>
  <c r="AI3154" i="1"/>
  <c r="AI3153" i="1"/>
  <c r="AI3152" i="1"/>
  <c r="AI3151" i="1"/>
  <c r="AI3150" i="1"/>
  <c r="AI3149" i="1"/>
  <c r="AI3148" i="1"/>
  <c r="AI3147" i="1"/>
  <c r="AI3146" i="1"/>
  <c r="AI3145" i="1"/>
  <c r="AI3144" i="1"/>
  <c r="AI3143" i="1"/>
  <c r="AI3142" i="1"/>
  <c r="AI3141" i="1"/>
  <c r="AI3140" i="1"/>
  <c r="AI3139" i="1"/>
  <c r="AI3138" i="1"/>
  <c r="AI3137" i="1"/>
  <c r="AI3136" i="1"/>
  <c r="AI3135" i="1"/>
  <c r="AI3134" i="1"/>
  <c r="AI3133" i="1"/>
  <c r="AI3132" i="1"/>
  <c r="AI3131" i="1"/>
  <c r="AI3130" i="1"/>
  <c r="AI2983" i="1"/>
  <c r="AI2982" i="1"/>
  <c r="AI2981" i="1"/>
  <c r="AI2980" i="1"/>
  <c r="AI2979" i="1"/>
  <c r="AI2978" i="1"/>
  <c r="AI2977" i="1"/>
  <c r="AI2976" i="1"/>
  <c r="AI2975" i="1"/>
  <c r="AI2974" i="1"/>
  <c r="AI2973" i="1"/>
  <c r="AI2972" i="1"/>
  <c r="AI2971" i="1"/>
  <c r="AI2970" i="1"/>
  <c r="AI2969" i="1"/>
  <c r="AI2968" i="1"/>
  <c r="AI2967" i="1"/>
  <c r="AI2966" i="1"/>
  <c r="AI2965" i="1"/>
  <c r="AI2964" i="1"/>
  <c r="AI2963" i="1"/>
  <c r="AI2962" i="1"/>
  <c r="AI2961" i="1"/>
  <c r="AI2960" i="1"/>
  <c r="AI3018" i="1"/>
  <c r="AI3017" i="1"/>
  <c r="AI3016" i="1"/>
  <c r="AI3015" i="1"/>
  <c r="AI3014" i="1"/>
  <c r="AI3013" i="1"/>
  <c r="AI3012" i="1"/>
  <c r="AI3011" i="1"/>
  <c r="AI3010" i="1"/>
  <c r="AI3009" i="1"/>
  <c r="AI3008" i="1"/>
  <c r="AI3007" i="1"/>
  <c r="AI3006" i="1"/>
  <c r="AI3005" i="1"/>
  <c r="AI3004" i="1"/>
  <c r="AI3003" i="1"/>
  <c r="AI3002" i="1"/>
  <c r="AI3001" i="1"/>
  <c r="AI3000" i="1"/>
  <c r="AI2999" i="1"/>
  <c r="AI2998" i="1"/>
  <c r="AI2997" i="1"/>
  <c r="AI2996" i="1"/>
  <c r="AI2995" i="1"/>
  <c r="AI2994" i="1"/>
  <c r="AI2993" i="1"/>
  <c r="AI2992" i="1"/>
  <c r="AI2991" i="1"/>
  <c r="AI2990" i="1"/>
  <c r="AI2989" i="1"/>
  <c r="AI3129" i="1"/>
  <c r="AI3128" i="1"/>
  <c r="AI3127" i="1"/>
  <c r="AI3126" i="1"/>
  <c r="AI3125" i="1"/>
  <c r="AI3124" i="1"/>
  <c r="AI3123" i="1"/>
  <c r="AI3122" i="1"/>
  <c r="AI3121" i="1"/>
  <c r="AI3120" i="1"/>
  <c r="AI3119" i="1"/>
  <c r="AI3118" i="1"/>
  <c r="AI3117" i="1"/>
  <c r="AI3116" i="1"/>
  <c r="AI3115" i="1"/>
  <c r="AI3114" i="1"/>
  <c r="AI3113" i="1"/>
  <c r="AI3112" i="1"/>
  <c r="AI3111" i="1"/>
  <c r="AI3110" i="1"/>
  <c r="AI3109" i="1"/>
  <c r="AI3108" i="1"/>
  <c r="AI3107" i="1"/>
  <c r="AI3106" i="1"/>
  <c r="AI3105" i="1"/>
  <c r="AI3104" i="1"/>
  <c r="AI3103" i="1"/>
  <c r="AI3102" i="1"/>
  <c r="AI3101" i="1"/>
  <c r="AI3100" i="1"/>
  <c r="AI3099" i="1"/>
  <c r="AI3098" i="1"/>
  <c r="AI3097" i="1"/>
  <c r="AI3096" i="1"/>
  <c r="AI3095" i="1"/>
  <c r="AI3094" i="1"/>
  <c r="AI3093" i="1"/>
  <c r="AI2959" i="1"/>
  <c r="AI2958" i="1"/>
  <c r="AI2957" i="1"/>
  <c r="AI2956" i="1"/>
  <c r="AI2955" i="1"/>
  <c r="AI2954" i="1"/>
  <c r="AI2953" i="1"/>
  <c r="AI2952" i="1"/>
  <c r="AI2951" i="1"/>
  <c r="AI2950" i="1"/>
  <c r="AI2949" i="1"/>
  <c r="AI2948" i="1"/>
  <c r="AI2947" i="1"/>
  <c r="AI2946" i="1"/>
  <c r="AI2945" i="1"/>
  <c r="AI2944" i="1"/>
  <c r="AI2943" i="1"/>
  <c r="AI2942" i="1"/>
  <c r="AI2941" i="1"/>
  <c r="AI2940" i="1"/>
  <c r="AI3092" i="1"/>
  <c r="AI3091" i="1"/>
  <c r="AI3090" i="1"/>
  <c r="AI3089" i="1"/>
  <c r="AI3088" i="1"/>
  <c r="AI3087" i="1"/>
  <c r="AI3086" i="1"/>
  <c r="AI3085" i="1"/>
  <c r="AI3084" i="1"/>
  <c r="AI3083" i="1"/>
  <c r="AI3082" i="1"/>
  <c r="AI3080" i="1"/>
  <c r="AI3079" i="1"/>
  <c r="AI3077" i="1"/>
  <c r="AI3076" i="1"/>
  <c r="AI3074" i="1"/>
  <c r="AI3073" i="1"/>
  <c r="AI3072" i="1"/>
  <c r="AI3070" i="1"/>
  <c r="AI3069" i="1"/>
  <c r="AI3068" i="1"/>
  <c r="AI3066" i="1"/>
  <c r="AI3065" i="1"/>
  <c r="AI3064" i="1"/>
  <c r="AI3062" i="1"/>
  <c r="AI3061" i="1"/>
  <c r="AI3060" i="1"/>
  <c r="AI3058" i="1"/>
  <c r="AI3057" i="1"/>
  <c r="AI3056" i="1"/>
  <c r="AI3055" i="1"/>
  <c r="AI3054" i="1"/>
  <c r="AI3053" i="1"/>
  <c r="AI3052" i="1"/>
  <c r="AI3051" i="1"/>
  <c r="AI3050" i="1"/>
  <c r="AI3049" i="1"/>
  <c r="AI3048" i="1"/>
  <c r="AI3047" i="1"/>
  <c r="AI3046" i="1"/>
  <c r="AI3045" i="1"/>
  <c r="AI3044" i="1"/>
  <c r="AI3043" i="1"/>
  <c r="AI3042" i="1"/>
  <c r="AI3041" i="1"/>
  <c r="AI3040" i="1"/>
  <c r="AI3039" i="1"/>
  <c r="AI3038" i="1"/>
  <c r="AI3037" i="1"/>
  <c r="AI3036" i="1"/>
  <c r="AI2873" i="1"/>
  <c r="AI2872" i="1"/>
  <c r="AI2871" i="1"/>
  <c r="AI2870" i="1"/>
  <c r="AI2869" i="1"/>
  <c r="AI2868" i="1"/>
  <c r="AI2867" i="1"/>
  <c r="AI2866" i="1"/>
  <c r="AI2865" i="1"/>
  <c r="AI2864" i="1"/>
  <c r="AI2863" i="1"/>
  <c r="AI2862" i="1"/>
  <c r="AI2861" i="1"/>
  <c r="AI2860" i="1"/>
  <c r="AI2859" i="1"/>
  <c r="AI2858" i="1"/>
  <c r="AI2857" i="1"/>
  <c r="AI2856" i="1"/>
  <c r="AI2855" i="1"/>
  <c r="AI2854" i="1"/>
  <c r="AI2853" i="1"/>
  <c r="AI2852" i="1"/>
  <c r="AI2851" i="1"/>
  <c r="AI2850" i="1"/>
  <c r="AI2849" i="1"/>
  <c r="AI2848" i="1"/>
  <c r="AI2847" i="1"/>
  <c r="AI2846" i="1"/>
  <c r="AI2845" i="1"/>
  <c r="AI2844" i="1"/>
  <c r="AI2843" i="1"/>
  <c r="AI2842" i="1"/>
  <c r="AI2841" i="1"/>
  <c r="AI2840" i="1"/>
  <c r="AI2839" i="1"/>
  <c r="AI2838" i="1"/>
  <c r="AI2837" i="1"/>
  <c r="AI2836" i="1"/>
  <c r="AI2835" i="1"/>
  <c r="AI2834" i="1"/>
  <c r="AI2833" i="1"/>
  <c r="AI2832" i="1"/>
  <c r="AI2831" i="1"/>
  <c r="AI2830" i="1"/>
  <c r="AI2829" i="1"/>
  <c r="AI2828" i="1"/>
  <c r="AI2827" i="1"/>
  <c r="AI2826" i="1"/>
  <c r="AI2825" i="1"/>
  <c r="AI2824" i="1"/>
  <c r="AI2823" i="1"/>
  <c r="AI2822" i="1"/>
  <c r="AI2821" i="1"/>
  <c r="AI2820" i="1"/>
  <c r="AI2819" i="1"/>
  <c r="AI2818" i="1"/>
  <c r="AI2817" i="1"/>
  <c r="AI2816" i="1"/>
  <c r="AI2815" i="1"/>
  <c r="AI2814" i="1"/>
  <c r="AI2813" i="1"/>
  <c r="AI2812" i="1"/>
  <c r="AI2811" i="1"/>
  <c r="AI2810" i="1"/>
  <c r="AI2809" i="1"/>
  <c r="AI2808" i="1"/>
  <c r="AI2807" i="1"/>
  <c r="AI2806" i="1"/>
  <c r="AI2805" i="1"/>
  <c r="AI2804" i="1"/>
  <c r="AI2939" i="1"/>
  <c r="AI2938" i="1"/>
  <c r="AI2937" i="1"/>
  <c r="AI2936" i="1"/>
  <c r="AI2935" i="1"/>
  <c r="AI2934" i="1"/>
  <c r="AI2933" i="1"/>
  <c r="AI2932" i="1"/>
  <c r="AI2931" i="1"/>
  <c r="AI2930" i="1"/>
  <c r="AI2929" i="1"/>
  <c r="AI2928" i="1"/>
  <c r="AI2927" i="1"/>
  <c r="AI2926" i="1"/>
  <c r="AI2925" i="1"/>
  <c r="AI2924" i="1"/>
  <c r="AI2923" i="1"/>
  <c r="AI2922" i="1"/>
  <c r="AI2921" i="1"/>
  <c r="AI2920" i="1"/>
  <c r="AI2919" i="1"/>
  <c r="AI2918" i="1"/>
  <c r="AI2917" i="1"/>
  <c r="AI2916" i="1"/>
  <c r="AI2915" i="1"/>
  <c r="AI2914" i="1"/>
  <c r="AI2913" i="1"/>
  <c r="AI2912" i="1"/>
  <c r="AI2911" i="1"/>
  <c r="AI2910" i="1"/>
  <c r="AI2909" i="1"/>
  <c r="AI2908" i="1"/>
  <c r="AI2907" i="1"/>
  <c r="AI2906" i="1"/>
  <c r="AI2905" i="1"/>
  <c r="AI2904" i="1"/>
  <c r="AI2903" i="1"/>
  <c r="AI2902" i="1"/>
  <c r="AI2901" i="1"/>
  <c r="AI2900" i="1"/>
  <c r="AI2899" i="1"/>
  <c r="AI2898" i="1"/>
  <c r="AI2897" i="1"/>
  <c r="AI2896" i="1"/>
  <c r="AI2895" i="1"/>
  <c r="AI2894" i="1"/>
  <c r="AI2893" i="1"/>
  <c r="AI2892" i="1"/>
  <c r="AI2891" i="1"/>
  <c r="AI2890" i="1"/>
  <c r="AI2889" i="1"/>
  <c r="AI2888" i="1"/>
  <c r="AI2887" i="1"/>
  <c r="AI2886" i="1"/>
  <c r="AI2885" i="1"/>
  <c r="AI2884" i="1"/>
  <c r="AI2883" i="1"/>
  <c r="AI2882" i="1"/>
  <c r="AI2881" i="1"/>
  <c r="AI2880" i="1"/>
  <c r="AI2879" i="1"/>
  <c r="AI2878" i="1"/>
  <c r="AI2877" i="1"/>
  <c r="AI2876" i="1"/>
  <c r="AI2875" i="1"/>
  <c r="AI2874" i="1"/>
  <c r="AI2803" i="1"/>
  <c r="AI2802" i="1"/>
  <c r="AI2801" i="1"/>
  <c r="AI2800" i="1"/>
  <c r="AI2799" i="1"/>
  <c r="AI2798" i="1"/>
  <c r="AI2797" i="1"/>
  <c r="AI2796" i="1"/>
  <c r="AI2795" i="1"/>
  <c r="AI2794" i="1"/>
  <c r="AI2788" i="1"/>
  <c r="AI2787" i="1"/>
  <c r="AI2786" i="1"/>
  <c r="AI2785" i="1"/>
  <c r="AI2784" i="1"/>
  <c r="AI2783" i="1"/>
  <c r="AI2782" i="1"/>
  <c r="AI2781" i="1"/>
  <c r="AI2780" i="1"/>
  <c r="AI2779" i="1"/>
  <c r="AI2778" i="1"/>
  <c r="AI2777" i="1"/>
  <c r="AI2776" i="1"/>
  <c r="AI2775" i="1"/>
  <c r="AI2774" i="1"/>
  <c r="AI2773" i="1"/>
  <c r="AI2772" i="1"/>
  <c r="AI2793" i="1"/>
  <c r="AI2792" i="1"/>
  <c r="AI2791" i="1"/>
  <c r="AI2790" i="1"/>
  <c r="AI2789" i="1"/>
  <c r="AI2771" i="1"/>
  <c r="AI2770" i="1"/>
  <c r="AI2769" i="1"/>
  <c r="AI2768" i="1"/>
  <c r="AI2767" i="1"/>
  <c r="AI2766" i="1"/>
  <c r="AI2765" i="1"/>
  <c r="AI2764" i="1"/>
  <c r="AI2763" i="1"/>
  <c r="AI2762" i="1"/>
  <c r="AI2761" i="1"/>
  <c r="AI2760" i="1"/>
  <c r="AI2759" i="1"/>
  <c r="AI2758" i="1"/>
  <c r="AI2757" i="1"/>
  <c r="AI2686" i="1"/>
  <c r="AI2685" i="1"/>
  <c r="AI2684" i="1"/>
  <c r="AI2683" i="1"/>
  <c r="AI2682" i="1"/>
  <c r="AI2681" i="1"/>
  <c r="AI2680" i="1"/>
  <c r="AI2679" i="1"/>
  <c r="AI2678" i="1"/>
  <c r="AI2677" i="1"/>
  <c r="AI2676" i="1"/>
  <c r="AI2675" i="1"/>
  <c r="AI2674" i="1"/>
  <c r="AI2673" i="1"/>
  <c r="AI2672" i="1"/>
  <c r="AI2671" i="1"/>
  <c r="AI2670" i="1"/>
  <c r="AI2669" i="1"/>
  <c r="AI2668" i="1"/>
  <c r="AI2667" i="1"/>
  <c r="AI2666" i="1"/>
  <c r="AI2665" i="1"/>
  <c r="AI2664" i="1"/>
  <c r="AI2663" i="1"/>
  <c r="AI2662" i="1"/>
  <c r="AI2661" i="1"/>
  <c r="AI2660" i="1"/>
  <c r="AI2658" i="1"/>
  <c r="AI2656" i="1"/>
  <c r="AI2654" i="1"/>
  <c r="AI2653" i="1"/>
  <c r="AI2652" i="1"/>
  <c r="AI2651" i="1"/>
  <c r="AI2691" i="1"/>
  <c r="AI2690" i="1"/>
  <c r="AI2689" i="1"/>
  <c r="AI2688" i="1"/>
  <c r="AI2687" i="1"/>
  <c r="AI2756" i="1"/>
  <c r="AI2755" i="1"/>
  <c r="AI2754" i="1"/>
  <c r="AI2753" i="1"/>
  <c r="AI2752" i="1"/>
  <c r="AI2751" i="1"/>
  <c r="AI2750" i="1"/>
  <c r="AI2749" i="1"/>
  <c r="AI2748" i="1"/>
  <c r="AI2747" i="1"/>
  <c r="AI2746" i="1"/>
  <c r="AI2745" i="1"/>
  <c r="AI2744" i="1"/>
  <c r="AI2743" i="1"/>
  <c r="AI2742" i="1"/>
  <c r="AI2741" i="1"/>
  <c r="AI2740" i="1"/>
  <c r="AI2739" i="1"/>
  <c r="AI2738" i="1"/>
  <c r="AI2737" i="1"/>
  <c r="AI2736" i="1"/>
  <c r="AI2735" i="1"/>
  <c r="AI2734" i="1"/>
  <c r="AI2733" i="1"/>
  <c r="AI2732" i="1"/>
  <c r="AI2731" i="1"/>
  <c r="AI2730" i="1"/>
  <c r="AI2729" i="1"/>
  <c r="AI2728" i="1"/>
  <c r="AI2727" i="1"/>
  <c r="AI2551" i="1"/>
  <c r="AI2550" i="1"/>
  <c r="AI2549" i="1"/>
  <c r="AI2548" i="1"/>
  <c r="AI2547" i="1"/>
  <c r="AI2650" i="1"/>
  <c r="AI2649" i="1"/>
  <c r="AI2648" i="1"/>
  <c r="AI2647" i="1"/>
  <c r="AI2646" i="1"/>
  <c r="AI2645" i="1"/>
  <c r="AI2644" i="1"/>
  <c r="AI2643" i="1"/>
  <c r="AI2642" i="1"/>
  <c r="AI2641" i="1"/>
  <c r="AI2726" i="1"/>
  <c r="AI2725" i="1"/>
  <c r="AI2724" i="1"/>
  <c r="AI2723" i="1"/>
  <c r="AI2722" i="1"/>
  <c r="AI2721" i="1"/>
  <c r="AI2720" i="1"/>
  <c r="AI2719" i="1"/>
  <c r="AI2718" i="1"/>
  <c r="AI2717" i="1"/>
  <c r="AI2716" i="1"/>
  <c r="AI2715" i="1"/>
  <c r="AI2714" i="1"/>
  <c r="AI2713" i="1"/>
  <c r="AI2712" i="1"/>
  <c r="AI2711" i="1"/>
  <c r="AI2710" i="1"/>
  <c r="AI2709" i="1"/>
  <c r="AI2708" i="1"/>
  <c r="AI2707" i="1"/>
  <c r="AI2706" i="1"/>
  <c r="AI2705" i="1"/>
  <c r="AI2704" i="1"/>
  <c r="AI2703" i="1"/>
  <c r="AI2702" i="1"/>
  <c r="AI2701" i="1"/>
  <c r="AI2700" i="1"/>
  <c r="AI2699" i="1"/>
  <c r="AI2698" i="1"/>
  <c r="AI2697" i="1"/>
  <c r="AI2696" i="1"/>
  <c r="AI2695" i="1"/>
  <c r="AI2694" i="1"/>
  <c r="AI2693" i="1"/>
  <c r="AI2692" i="1"/>
  <c r="AI2467" i="1"/>
  <c r="AI2466" i="1"/>
  <c r="AI2465" i="1"/>
  <c r="AI2464" i="1"/>
  <c r="AI2463" i="1"/>
  <c r="AI2462" i="1"/>
  <c r="AI2461" i="1"/>
  <c r="AI2460" i="1"/>
  <c r="AI2459" i="1"/>
  <c r="AI2458" i="1"/>
  <c r="AI2457" i="1"/>
  <c r="AI2456" i="1"/>
  <c r="AI2455" i="1"/>
  <c r="AI2454" i="1"/>
  <c r="AI2453" i="1"/>
  <c r="AI2452" i="1"/>
  <c r="AI2451" i="1"/>
  <c r="AI2450" i="1"/>
  <c r="AI2449" i="1"/>
  <c r="AI2448"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03" i="1"/>
  <c r="AI2402" i="1"/>
  <c r="AI2401" i="1"/>
  <c r="AI2400" i="1"/>
  <c r="AI2399" i="1"/>
  <c r="AI2398" i="1"/>
  <c r="AI2397" i="1"/>
  <c r="AI2396" i="1"/>
  <c r="AI2395" i="1"/>
  <c r="AI2394"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78" i="1"/>
  <c r="AI2277" i="1"/>
  <c r="AI2276" i="1"/>
  <c r="AI2275" i="1"/>
  <c r="AI2274" i="1"/>
  <c r="AI2270" i="1"/>
  <c r="AI2268" i="1"/>
  <c r="AI2266" i="1"/>
  <c r="AI2264" i="1"/>
  <c r="AI2262" i="1"/>
  <c r="AI2260" i="1"/>
  <c r="AI2258" i="1"/>
  <c r="AI2256" i="1"/>
  <c r="AI2254" i="1"/>
  <c r="AI2252" i="1"/>
  <c r="AI2251" i="1"/>
  <c r="AI2250" i="1"/>
  <c r="AI2249" i="1"/>
  <c r="AI2248" i="1"/>
  <c r="AI2247" i="1"/>
  <c r="AI2246" i="1"/>
  <c r="AI2245" i="1"/>
  <c r="AI2244" i="1"/>
  <c r="AI2243" i="1"/>
  <c r="AI2242" i="1"/>
  <c r="AI2241" i="1"/>
  <c r="AI2240" i="1"/>
  <c r="AI2239" i="1"/>
  <c r="AI2238" i="1"/>
  <c r="AI2237" i="1"/>
  <c r="AI2285" i="1"/>
  <c r="AI2284" i="1"/>
  <c r="AI2283" i="1"/>
  <c r="AI2282" i="1"/>
  <c r="AI2281" i="1"/>
  <c r="AI2280" i="1"/>
  <c r="AI2279"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50" i="1"/>
  <c r="AI2049" i="1"/>
  <c r="AI2048" i="1"/>
  <c r="AI2047" i="1"/>
  <c r="AI2046" i="1"/>
  <c r="AI3735" i="1"/>
  <c r="AI2045" i="1"/>
  <c r="AI3734" i="1"/>
  <c r="AI2044" i="1"/>
  <c r="AI2043" i="1"/>
  <c r="AI2042" i="1"/>
  <c r="AI2041" i="1"/>
  <c r="AI2040" i="1"/>
  <c r="AI2039" i="1"/>
  <c r="AI2038" i="1"/>
  <c r="AI2037" i="1"/>
  <c r="AI2036" i="1"/>
  <c r="AI2035" i="1"/>
  <c r="AI2034" i="1"/>
  <c r="AI2033" i="1"/>
  <c r="AI2032" i="1"/>
  <c r="AI2031" i="1"/>
  <c r="AI2030" i="1"/>
  <c r="AI2029" i="1"/>
  <c r="AI3733" i="1"/>
  <c r="AI3732" i="1"/>
  <c r="AI3731" i="1"/>
  <c r="AI3730" i="1"/>
  <c r="AI37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2393" i="1"/>
  <c r="AI2392" i="1"/>
  <c r="AI2391" i="1"/>
  <c r="AI2390" i="1"/>
  <c r="AI2389" i="1"/>
  <c r="AI2388" i="1"/>
  <c r="AI2387" i="1"/>
  <c r="AI2386" i="1"/>
  <c r="AI2385" i="1"/>
  <c r="AI2384" i="1"/>
  <c r="AI2383" i="1"/>
  <c r="AI2382" i="1"/>
  <c r="AI2381" i="1"/>
  <c r="AI2380" i="1"/>
  <c r="AI2379" i="1"/>
  <c r="AI2378" i="1"/>
  <c r="AI2377" i="1"/>
  <c r="AI2376" i="1"/>
  <c r="AI2375" i="1"/>
  <c r="AI1938" i="1"/>
  <c r="AI1937" i="1"/>
  <c r="AI1936" i="1"/>
  <c r="AI1935" i="1"/>
  <c r="AI1934" i="1"/>
  <c r="AI1933" i="1"/>
  <c r="AI1932" i="1"/>
  <c r="AI1931" i="1"/>
  <c r="AI1930" i="1"/>
  <c r="AI1929" i="1"/>
  <c r="AI1928" i="1"/>
  <c r="AI1927" i="1"/>
  <c r="AI1926" i="1"/>
  <c r="AI1919" i="1"/>
  <c r="AI1918" i="1"/>
  <c r="AI1917" i="1"/>
  <c r="AI1916" i="1"/>
  <c r="AI1915" i="1"/>
  <c r="AI1914" i="1"/>
  <c r="AI1913" i="1"/>
  <c r="AI1912" i="1"/>
  <c r="AI1911" i="1"/>
  <c r="AI1910" i="1"/>
  <c r="AI1909" i="1"/>
  <c r="AI1908" i="1"/>
  <c r="AI1907" i="1"/>
  <c r="AI1906" i="1"/>
  <c r="AI1905" i="1"/>
  <c r="AI1904" i="1"/>
  <c r="AI1903" i="1"/>
  <c r="AI1902" i="1"/>
  <c r="AI1901" i="1"/>
  <c r="AI1900"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99" i="1"/>
  <c r="AI1798" i="1"/>
  <c r="AI1797" i="1"/>
  <c r="AI1796" i="1"/>
  <c r="AI1795" i="1"/>
  <c r="AI1794" i="1"/>
  <c r="AI1793" i="1"/>
  <c r="AI1792" i="1"/>
  <c r="AI1791" i="1"/>
  <c r="AI1790" i="1"/>
  <c r="AI1789" i="1"/>
  <c r="AI1788" i="1"/>
  <c r="AI1787" i="1"/>
  <c r="AI1786" i="1"/>
  <c r="AI1785" i="1"/>
  <c r="AI1740" i="1"/>
  <c r="AI1739" i="1"/>
  <c r="AI1738" i="1"/>
  <c r="AI1737" i="1"/>
  <c r="AI1736" i="1"/>
  <c r="AI1735" i="1"/>
  <c r="AI173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573" i="1"/>
  <c r="AI1572" i="1"/>
  <c r="AI1571" i="1"/>
  <c r="AI1570" i="1"/>
  <c r="AI1569" i="1"/>
  <c r="AI1568" i="1"/>
  <c r="AI1567" i="1"/>
  <c r="AI1566" i="1"/>
  <c r="AI1565" i="1"/>
  <c r="AI1564"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14" i="1"/>
  <c r="AI1413" i="1"/>
  <c r="AI1412" i="1"/>
  <c r="AI1411" i="1"/>
  <c r="AI1410" i="1"/>
  <c r="AI1409" i="1"/>
  <c r="AI1408" i="1"/>
  <c r="AI1407" i="1"/>
  <c r="AI1406" i="1"/>
  <c r="AI1375" i="1"/>
  <c r="AI1374" i="1"/>
  <c r="AI1373" i="1"/>
  <c r="AI1372" i="1"/>
  <c r="AI1371" i="1"/>
  <c r="AI1370" i="1"/>
  <c r="AI1369" i="1"/>
  <c r="AI1368" i="1"/>
  <c r="AI1367" i="1"/>
  <c r="AI1366" i="1"/>
  <c r="AI1385" i="1"/>
  <c r="AI1384" i="1"/>
  <c r="AI1383" i="1"/>
  <c r="AI1382" i="1"/>
  <c r="AI1381" i="1"/>
  <c r="AI1380" i="1"/>
  <c r="AI1379" i="1"/>
  <c r="AI1378" i="1"/>
  <c r="AI1377" i="1"/>
  <c r="AI137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1" i="1"/>
  <c r="AI1329" i="1"/>
  <c r="AI1327" i="1"/>
  <c r="AI1325" i="1"/>
  <c r="AI1323" i="1"/>
  <c r="AI1321" i="1"/>
  <c r="AI1319" i="1"/>
  <c r="AI1317" i="1"/>
  <c r="AI1315" i="1"/>
  <c r="AI1303" i="1"/>
  <c r="AI1301" i="1"/>
  <c r="AI1299" i="1"/>
  <c r="AI1297" i="1"/>
  <c r="AI1295" i="1"/>
  <c r="AI1293" i="1"/>
  <c r="AI1291" i="1"/>
  <c r="AI1289" i="1"/>
  <c r="AI1287" i="1"/>
  <c r="AI1285" i="1"/>
  <c r="AI1283" i="1"/>
  <c r="AI1281" i="1"/>
  <c r="AI1279" i="1"/>
  <c r="AI1277" i="1"/>
  <c r="AI1275" i="1"/>
  <c r="AI1273" i="1"/>
  <c r="AI1271" i="1"/>
  <c r="AI1269" i="1"/>
  <c r="AI1267" i="1"/>
  <c r="AI1265" i="1"/>
  <c r="AI1263" i="1"/>
  <c r="AI1261" i="1"/>
  <c r="AI1259" i="1"/>
  <c r="AI1257" i="1"/>
  <c r="AI1255" i="1"/>
  <c r="AI1253" i="1"/>
  <c r="AI1251" i="1"/>
  <c r="AI1249" i="1"/>
  <c r="AI1247" i="1"/>
  <c r="AI1245" i="1"/>
  <c r="AI1223" i="1"/>
  <c r="AI1221" i="1"/>
  <c r="AI1219" i="1"/>
  <c r="AI1217" i="1"/>
  <c r="AI1213" i="1"/>
  <c r="AI1211" i="1"/>
  <c r="AI1209" i="1"/>
  <c r="AI1207" i="1"/>
  <c r="AI1205" i="1"/>
  <c r="AI1313" i="1"/>
  <c r="AI1312" i="1"/>
  <c r="AI1311" i="1"/>
  <c r="AI1310" i="1"/>
  <c r="AI1309" i="1"/>
  <c r="AI1308" i="1"/>
  <c r="AI1307" i="1"/>
  <c r="AI1306" i="1"/>
  <c r="AI1305" i="1"/>
  <c r="AI1304" i="1"/>
  <c r="AI1203" i="1"/>
  <c r="AI1202" i="1"/>
  <c r="AI1200" i="1"/>
  <c r="AI1198" i="1"/>
  <c r="AI1196" i="1"/>
  <c r="AI1194" i="1"/>
  <c r="AI1192" i="1"/>
  <c r="AI1190" i="1"/>
  <c r="AI1188" i="1"/>
  <c r="AI1186" i="1"/>
  <c r="AI1184" i="1"/>
  <c r="AI1182" i="1"/>
  <c r="AI1181" i="1"/>
  <c r="AI1180" i="1"/>
  <c r="AI1179" i="1"/>
  <c r="AI1178" i="1"/>
  <c r="AI1177" i="1"/>
  <c r="AI1176" i="1"/>
  <c r="AI1175" i="1"/>
  <c r="AI117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1013" i="1"/>
  <c r="AI1012" i="1"/>
  <c r="AI1011" i="1"/>
  <c r="AI1010" i="1"/>
  <c r="AI1009" i="1"/>
  <c r="AI1008" i="1"/>
  <c r="AI1007" i="1"/>
  <c r="AI1006" i="1"/>
  <c r="AI1005" i="1"/>
  <c r="AI1004" i="1"/>
  <c r="AI1003" i="1"/>
  <c r="AI1002" i="1"/>
  <c r="AI1001" i="1"/>
  <c r="AI1000" i="1"/>
  <c r="AI999" i="1"/>
  <c r="AI998" i="1"/>
  <c r="AI997" i="1"/>
  <c r="AI99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52" i="1"/>
  <c r="AI351" i="1"/>
  <c r="AI350" i="1"/>
  <c r="AI349" i="1"/>
  <c r="AI348" i="1"/>
  <c r="AI347" i="1"/>
  <c r="AI467" i="1"/>
  <c r="AI466" i="1"/>
  <c r="AI465" i="1"/>
  <c r="AI464" i="1"/>
  <c r="AI463" i="1"/>
  <c r="AI462" i="1"/>
  <c r="AI461" i="1"/>
  <c r="AI460" i="1"/>
  <c r="AI459" i="1"/>
  <c r="AI458" i="1"/>
  <c r="AI457" i="1"/>
  <c r="AI456" i="1"/>
  <c r="AI455" i="1"/>
  <c r="AI454" i="1"/>
  <c r="AI453" i="1"/>
  <c r="AI452" i="1"/>
  <c r="AI451" i="1"/>
  <c r="AI450" i="1"/>
  <c r="AI449" i="1"/>
  <c r="AI448" i="1"/>
  <c r="AI447" i="1"/>
  <c r="AI446"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259" i="1"/>
  <c r="AI258" i="1"/>
  <c r="AI257" i="1"/>
  <c r="AI256" i="1"/>
  <c r="AI255" i="1"/>
  <c r="AI254" i="1"/>
  <c r="AI253" i="1"/>
  <c r="AI252" i="1"/>
  <c r="AI251"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3"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 i="1"/>
  <c r="AI5" i="1"/>
  <c r="AI4" i="1"/>
  <c r="AI3" i="1"/>
  <c r="AI2" i="1"/>
  <c r="U49" i="5"/>
  <c r="R4251" i="1"/>
  <c r="R4266" i="1"/>
  <c r="R4263" i="1"/>
  <c r="R4260" i="1"/>
  <c r="R4257" i="1"/>
  <c r="R4254" i="1"/>
  <c r="R4248" i="1"/>
  <c r="R4245" i="1"/>
  <c r="R4242" i="1"/>
  <c r="R4239" i="1"/>
  <c r="R1925" i="1"/>
  <c r="R1924" i="1"/>
  <c r="R1923" i="1"/>
  <c r="R1922" i="1"/>
  <c r="R1921" i="1"/>
  <c r="R1920" i="1"/>
  <c r="R2590" i="1" l="1"/>
  <c r="R2589" i="1"/>
  <c r="R2588" i="1"/>
  <c r="R2587" i="1"/>
  <c r="R2586" i="1"/>
  <c r="R2585" i="1"/>
  <c r="R2584" i="1"/>
  <c r="R2583" i="1"/>
  <c r="R2582" i="1"/>
  <c r="R2581" i="1"/>
  <c r="R2580" i="1"/>
  <c r="R2579" i="1"/>
  <c r="R2578" i="1"/>
  <c r="R2577" i="1"/>
  <c r="R2576" i="1"/>
  <c r="R2575" i="1"/>
  <c r="R2574" i="1"/>
  <c r="R2573" i="1"/>
  <c r="R2572" i="1"/>
  <c r="R2537" i="1"/>
  <c r="R2571" i="1"/>
  <c r="R2570" i="1"/>
  <c r="R2569" i="1"/>
  <c r="R2568" i="1"/>
  <c r="R2567" i="1"/>
  <c r="R2566" i="1"/>
  <c r="R2565" i="1"/>
  <c r="R2564" i="1"/>
  <c r="R2563" i="1"/>
  <c r="R2562" i="1"/>
  <c r="R2561" i="1"/>
  <c r="R2560" i="1"/>
  <c r="R2559" i="1"/>
  <c r="R2558" i="1"/>
  <c r="R2557" i="1"/>
  <c r="R2556" i="1"/>
  <c r="R2555" i="1"/>
  <c r="R2554" i="1"/>
  <c r="R2553" i="1"/>
  <c r="R2552" i="1"/>
  <c r="R2546" i="1"/>
  <c r="R2545" i="1"/>
  <c r="R2544" i="1"/>
  <c r="R2543" i="1"/>
  <c r="R2542" i="1"/>
  <c r="R2541" i="1"/>
  <c r="R2540" i="1"/>
  <c r="R2539" i="1"/>
  <c r="R2538" i="1"/>
  <c r="R995" i="1"/>
  <c r="R994" i="1"/>
  <c r="R993" i="1"/>
  <c r="R992" i="1"/>
  <c r="R991" i="1"/>
  <c r="R990" i="1"/>
  <c r="R989" i="1"/>
  <c r="R988" i="1"/>
  <c r="R987" i="1"/>
  <c r="R986" i="1"/>
  <c r="R882" i="1"/>
  <c r="R881" i="1"/>
  <c r="R880" i="1"/>
  <c r="R879" i="1"/>
  <c r="R878" i="1"/>
  <c r="R877" i="1"/>
  <c r="R876" i="1"/>
  <c r="R875" i="1"/>
  <c r="R874" i="1"/>
  <c r="R4740" i="1"/>
  <c r="R4741" i="1"/>
  <c r="R2393" i="1"/>
  <c r="R2392" i="1"/>
  <c r="R2391" i="1"/>
  <c r="R2390" i="1"/>
  <c r="R2389" i="1"/>
  <c r="AF43" i="10"/>
  <c r="Y43" i="10"/>
  <c r="X43" i="10"/>
  <c r="W43" i="10"/>
  <c r="V43" i="10"/>
  <c r="U43" i="10"/>
  <c r="O43" i="10"/>
  <c r="K43" i="10"/>
  <c r="AF42" i="10"/>
  <c r="Y42" i="10"/>
  <c r="X42" i="10"/>
  <c r="W42" i="10"/>
  <c r="V42" i="10"/>
  <c r="U42" i="10"/>
  <c r="O42" i="10"/>
  <c r="K42" i="10"/>
  <c r="AF41" i="10"/>
  <c r="Y41" i="10"/>
  <c r="X41" i="10"/>
  <c r="W41" i="10"/>
  <c r="V41" i="10"/>
  <c r="U41" i="10"/>
  <c r="O41" i="10"/>
  <c r="K41" i="10"/>
  <c r="AF40" i="10"/>
  <c r="Y40" i="10"/>
  <c r="X40" i="10"/>
  <c r="W40" i="10"/>
  <c r="V40" i="10"/>
  <c r="U40" i="10"/>
  <c r="O40" i="10"/>
  <c r="K40" i="10"/>
  <c r="AF39" i="10"/>
  <c r="Y39" i="10"/>
  <c r="X39" i="10"/>
  <c r="W39" i="10"/>
  <c r="V39" i="10"/>
  <c r="U39" i="10"/>
  <c r="O39" i="10"/>
  <c r="K39" i="10"/>
  <c r="AF38" i="10"/>
  <c r="Y38" i="10"/>
  <c r="X38" i="10"/>
  <c r="W38" i="10"/>
  <c r="V38" i="10"/>
  <c r="U38" i="10"/>
  <c r="O38" i="10"/>
  <c r="K38" i="10"/>
  <c r="AF37" i="10"/>
  <c r="Y37" i="10"/>
  <c r="X37" i="10"/>
  <c r="W37" i="10"/>
  <c r="V37" i="10"/>
  <c r="U37" i="10"/>
  <c r="O37" i="10"/>
  <c r="K37" i="10"/>
  <c r="AF36" i="10"/>
  <c r="Y36" i="10"/>
  <c r="X36" i="10"/>
  <c r="W36" i="10"/>
  <c r="V36" i="10"/>
  <c r="U36" i="10"/>
  <c r="O36" i="10"/>
  <c r="K36" i="10"/>
  <c r="AF35" i="10"/>
  <c r="Y35" i="10"/>
  <c r="X35" i="10"/>
  <c r="W35" i="10"/>
  <c r="V35" i="10"/>
  <c r="U35" i="10"/>
  <c r="O35" i="10"/>
  <c r="K35" i="10"/>
  <c r="AF34" i="10"/>
  <c r="Y34" i="10"/>
  <c r="X34" i="10"/>
  <c r="W34" i="10"/>
  <c r="V34" i="10"/>
  <c r="U34" i="10"/>
  <c r="O34" i="10"/>
  <c r="K34" i="10"/>
  <c r="AF33" i="10"/>
  <c r="Y33" i="10"/>
  <c r="X33" i="10"/>
  <c r="W33" i="10"/>
  <c r="V33" i="10"/>
  <c r="U33" i="10"/>
  <c r="O33" i="10"/>
  <c r="K33" i="10"/>
  <c r="AF32" i="10"/>
  <c r="Y32" i="10"/>
  <c r="X32" i="10"/>
  <c r="W32" i="10"/>
  <c r="V32" i="10"/>
  <c r="U32" i="10"/>
  <c r="O32" i="10"/>
  <c r="K32" i="10"/>
  <c r="AF31" i="10"/>
  <c r="Y31" i="10"/>
  <c r="X31" i="10"/>
  <c r="W31" i="10"/>
  <c r="V31" i="10"/>
  <c r="U31" i="10"/>
  <c r="O31" i="10"/>
  <c r="K31" i="10"/>
  <c r="AF30" i="10"/>
  <c r="Y30" i="10"/>
  <c r="X30" i="10"/>
  <c r="W30" i="10"/>
  <c r="V30" i="10"/>
  <c r="U30" i="10"/>
  <c r="O30" i="10"/>
  <c r="K30" i="10"/>
  <c r="AF29" i="10"/>
  <c r="Y29" i="10"/>
  <c r="X29" i="10"/>
  <c r="W29" i="10"/>
  <c r="V29" i="10"/>
  <c r="U29" i="10"/>
  <c r="O29" i="10"/>
  <c r="K29" i="10"/>
  <c r="AF28" i="10"/>
  <c r="Y28" i="10"/>
  <c r="X28" i="10"/>
  <c r="W28" i="10"/>
  <c r="V28" i="10"/>
  <c r="U28" i="10"/>
  <c r="O28" i="10"/>
  <c r="K28" i="10"/>
  <c r="AF27" i="10"/>
  <c r="Y27" i="10"/>
  <c r="X27" i="10"/>
  <c r="W27" i="10"/>
  <c r="V27" i="10"/>
  <c r="U27" i="10"/>
  <c r="O27" i="10"/>
  <c r="K27" i="10"/>
  <c r="AF26" i="10"/>
  <c r="Y26" i="10"/>
  <c r="X26" i="10"/>
  <c r="W26" i="10"/>
  <c r="V26" i="10"/>
  <c r="U26" i="10"/>
  <c r="O26" i="10"/>
  <c r="K26" i="10"/>
  <c r="AF25" i="10"/>
  <c r="Y25" i="10"/>
  <c r="X25" i="10"/>
  <c r="W25" i="10"/>
  <c r="V25" i="10"/>
  <c r="U25" i="10"/>
  <c r="O25" i="10"/>
  <c r="K25" i="10"/>
  <c r="AF24" i="10"/>
  <c r="Y24" i="10"/>
  <c r="X24" i="10"/>
  <c r="W24" i="10"/>
  <c r="V24" i="10"/>
  <c r="U24" i="10"/>
  <c r="O24" i="10"/>
  <c r="K24" i="10"/>
  <c r="Y23" i="10"/>
  <c r="X23" i="10"/>
  <c r="W23" i="10"/>
  <c r="V23" i="10"/>
  <c r="U23" i="10"/>
  <c r="O23" i="10"/>
  <c r="K23" i="10"/>
  <c r="Y22" i="10"/>
  <c r="X22" i="10"/>
  <c r="W22" i="10"/>
  <c r="V22" i="10"/>
  <c r="U22" i="10"/>
  <c r="O22" i="10"/>
  <c r="K22" i="10"/>
  <c r="Y21" i="10"/>
  <c r="X21" i="10"/>
  <c r="W21" i="10"/>
  <c r="V21" i="10"/>
  <c r="U21" i="10"/>
  <c r="O21" i="10"/>
  <c r="K21" i="10"/>
  <c r="Y20" i="10"/>
  <c r="X20" i="10"/>
  <c r="W20" i="10"/>
  <c r="V20" i="10"/>
  <c r="U20" i="10"/>
  <c r="O20" i="10"/>
  <c r="K20" i="10"/>
  <c r="Y19" i="10"/>
  <c r="X19" i="10"/>
  <c r="W19" i="10"/>
  <c r="V19" i="10"/>
  <c r="U19" i="10"/>
  <c r="O19" i="10"/>
  <c r="K19" i="10"/>
  <c r="Y18" i="10"/>
  <c r="X18" i="10"/>
  <c r="W18" i="10"/>
  <c r="V18" i="10"/>
  <c r="U18" i="10"/>
  <c r="O18" i="10"/>
  <c r="K18" i="10"/>
  <c r="Y17" i="10"/>
  <c r="X17" i="10"/>
  <c r="W17" i="10"/>
  <c r="V17" i="10"/>
  <c r="U17" i="10"/>
  <c r="O17" i="10"/>
  <c r="K17" i="10"/>
  <c r="Y16" i="10"/>
  <c r="X16" i="10"/>
  <c r="W16" i="10"/>
  <c r="V16" i="10"/>
  <c r="U16" i="10"/>
  <c r="O16" i="10"/>
  <c r="K16" i="10"/>
  <c r="Y15" i="10"/>
  <c r="X15" i="10"/>
  <c r="W15" i="10"/>
  <c r="V15" i="10"/>
  <c r="U15" i="10"/>
  <c r="O15" i="10"/>
  <c r="K15" i="10"/>
  <c r="Y14" i="10"/>
  <c r="X14" i="10"/>
  <c r="W14" i="10"/>
  <c r="V14" i="10"/>
  <c r="U14" i="10"/>
  <c r="O14" i="10"/>
  <c r="K14" i="10"/>
  <c r="Y13" i="10"/>
  <c r="X13" i="10"/>
  <c r="W13" i="10"/>
  <c r="V13" i="10"/>
  <c r="U13" i="10"/>
  <c r="O13" i="10"/>
  <c r="K13" i="10"/>
  <c r="Y12" i="10"/>
  <c r="X12" i="10"/>
  <c r="W12" i="10"/>
  <c r="V12" i="10"/>
  <c r="U12" i="10"/>
  <c r="O12" i="10"/>
  <c r="K12" i="10"/>
  <c r="Y11" i="10"/>
  <c r="X11" i="10"/>
  <c r="W11" i="10"/>
  <c r="V11" i="10"/>
  <c r="U11" i="10"/>
  <c r="O11" i="10"/>
  <c r="K11" i="10"/>
  <c r="Y10" i="10"/>
  <c r="X10" i="10"/>
  <c r="W10" i="10"/>
  <c r="V10" i="10"/>
  <c r="U10" i="10"/>
  <c r="O10" i="10"/>
  <c r="K10" i="10"/>
  <c r="Y9" i="10"/>
  <c r="X9" i="10"/>
  <c r="W9" i="10"/>
  <c r="V9" i="10"/>
  <c r="U9" i="10"/>
  <c r="O9" i="10"/>
  <c r="K9" i="10"/>
  <c r="Y8" i="10"/>
  <c r="X8" i="10"/>
  <c r="W8" i="10"/>
  <c r="V8" i="10"/>
  <c r="U8" i="10"/>
  <c r="O8" i="10"/>
  <c r="K8" i="10"/>
  <c r="Y7" i="10"/>
  <c r="X7" i="10"/>
  <c r="W7" i="10"/>
  <c r="V7" i="10"/>
  <c r="U7" i="10"/>
  <c r="O7" i="10"/>
  <c r="K7" i="10"/>
  <c r="Y6" i="10"/>
  <c r="X6" i="10"/>
  <c r="W6" i="10"/>
  <c r="V6" i="10"/>
  <c r="U6" i="10"/>
  <c r="O6" i="10"/>
  <c r="K6" i="10"/>
  <c r="Y5" i="10"/>
  <c r="X5" i="10"/>
  <c r="W5" i="10"/>
  <c r="V5" i="10"/>
  <c r="U5" i="10"/>
  <c r="O5" i="10"/>
  <c r="K5" i="10"/>
  <c r="Y4" i="10"/>
  <c r="X4" i="10"/>
  <c r="W4" i="10"/>
  <c r="V4" i="10"/>
  <c r="U4" i="10"/>
  <c r="O4" i="10"/>
  <c r="K4" i="10"/>
  <c r="R1553" i="1"/>
  <c r="R1552" i="1"/>
  <c r="R1551" i="1"/>
  <c r="AL1560" i="1" l="1"/>
  <c r="AL1559" i="1"/>
  <c r="AL1558" i="1"/>
  <c r="AL1557" i="1"/>
  <c r="AL1556" i="1"/>
  <c r="AL1555" i="1"/>
  <c r="AL1554" i="1"/>
  <c r="AL1553" i="1"/>
  <c r="AL1552" i="1"/>
  <c r="AL1551" i="1"/>
  <c r="AL1550" i="1"/>
  <c r="AL1549" i="1"/>
  <c r="AL1548" i="1"/>
  <c r="AL1547" i="1"/>
  <c r="AL3717"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7"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 i="1"/>
  <c r="AL5" i="1"/>
  <c r="AL4" i="1"/>
  <c r="AL3" i="1"/>
  <c r="AL2" i="1"/>
  <c r="AL124" i="1"/>
  <c r="AL4741" i="1"/>
  <c r="AL4740" i="1"/>
  <c r="AL4739" i="1"/>
  <c r="AL4738" i="1"/>
  <c r="AL4737" i="1"/>
  <c r="AL4736" i="1"/>
  <c r="AL4735" i="1"/>
  <c r="AL4734" i="1"/>
  <c r="AL4733" i="1"/>
  <c r="AL4732" i="1"/>
  <c r="AL4731" i="1"/>
  <c r="AL4729" i="1"/>
  <c r="AL4727" i="1"/>
  <c r="AL4725" i="1"/>
  <c r="AL4723" i="1"/>
  <c r="AL4721" i="1"/>
  <c r="AL4719" i="1"/>
  <c r="AL4717" i="1"/>
  <c r="AL4715" i="1"/>
  <c r="AL4713" i="1"/>
  <c r="AL4711" i="1"/>
  <c r="AL4709" i="1"/>
  <c r="AL4707" i="1"/>
  <c r="AL4705" i="1"/>
  <c r="AL4703" i="1"/>
  <c r="AL4701" i="1"/>
  <c r="AL4699" i="1"/>
  <c r="AL4697" i="1"/>
  <c r="AL4695" i="1"/>
  <c r="AL4693" i="1"/>
  <c r="AL4660" i="1"/>
  <c r="AL4658" i="1"/>
  <c r="AL4656" i="1"/>
  <c r="AL4654" i="1"/>
  <c r="AL4652" i="1"/>
  <c r="AL4650" i="1"/>
  <c r="AL4648" i="1"/>
  <c r="AL4646" i="1"/>
  <c r="AL4644" i="1"/>
  <c r="AL4642" i="1"/>
  <c r="AL4640" i="1"/>
  <c r="AL4628" i="1"/>
  <c r="AL4626" i="1"/>
  <c r="AL4624" i="1"/>
  <c r="AL4622" i="1"/>
  <c r="AL4620" i="1"/>
  <c r="AL4618" i="1"/>
  <c r="AL4616" i="1"/>
  <c r="AL4614" i="1"/>
  <c r="AL4612" i="1"/>
  <c r="AL4610" i="1"/>
  <c r="AL4596" i="1"/>
  <c r="AL4594" i="1"/>
  <c r="AL4592" i="1"/>
  <c r="AL4590" i="1"/>
  <c r="AL4588" i="1"/>
  <c r="AL4586" i="1"/>
  <c r="AL4584" i="1"/>
  <c r="AL4582" i="1"/>
  <c r="AL4580" i="1"/>
  <c r="AL4578" i="1"/>
  <c r="AL4556" i="1"/>
  <c r="AL4553" i="1"/>
  <c r="AL4550" i="1"/>
  <c r="AL4547" i="1"/>
  <c r="AL4544" i="1"/>
  <c r="AL4541" i="1"/>
  <c r="AL4538" i="1"/>
  <c r="AL4535" i="1"/>
  <c r="AL4532" i="1"/>
  <c r="AL4529" i="1"/>
  <c r="AL4517" i="1"/>
  <c r="AL4515" i="1"/>
  <c r="AL4514" i="1"/>
  <c r="AL4513" i="1"/>
  <c r="AL4512" i="1"/>
  <c r="AL4511" i="1"/>
  <c r="AL4691" i="1"/>
  <c r="AL4689" i="1"/>
  <c r="AL4687" i="1"/>
  <c r="AL4685" i="1"/>
  <c r="AL4683" i="1"/>
  <c r="AL4681" i="1"/>
  <c r="AL4679" i="1"/>
  <c r="AL4677" i="1"/>
  <c r="AL4675" i="1"/>
  <c r="AL4673" i="1"/>
  <c r="AL4730" i="1"/>
  <c r="AL4728" i="1"/>
  <c r="AL4726" i="1"/>
  <c r="AL4724" i="1"/>
  <c r="AL4722" i="1"/>
  <c r="AL4720" i="1"/>
  <c r="AL4718" i="1"/>
  <c r="AL4716" i="1"/>
  <c r="AL4714" i="1"/>
  <c r="AL4712" i="1"/>
  <c r="AL4710" i="1"/>
  <c r="AL4708" i="1"/>
  <c r="AL4706" i="1"/>
  <c r="AL4704" i="1"/>
  <c r="AL4702" i="1"/>
  <c r="AL4700" i="1"/>
  <c r="AL4698" i="1"/>
  <c r="AL4696" i="1"/>
  <c r="AL4694" i="1"/>
  <c r="AL4692" i="1"/>
  <c r="AL4669" i="1"/>
  <c r="AL4668" i="1"/>
  <c r="AL4667" i="1"/>
  <c r="AL4666" i="1"/>
  <c r="AL4665" i="1"/>
  <c r="AL4664" i="1"/>
  <c r="AL4663" i="1"/>
  <c r="AL4662" i="1"/>
  <c r="AL4661" i="1"/>
  <c r="AL4659" i="1"/>
  <c r="AL4657" i="1"/>
  <c r="AL4655" i="1"/>
  <c r="AL4653" i="1"/>
  <c r="AL4651" i="1"/>
  <c r="AL4649" i="1"/>
  <c r="AL4647" i="1"/>
  <c r="AL4645" i="1"/>
  <c r="AL4643" i="1"/>
  <c r="AL4641" i="1"/>
  <c r="AL4639" i="1"/>
  <c r="AL4638" i="1"/>
  <c r="AL4637" i="1"/>
  <c r="AL4636" i="1"/>
  <c r="AL4635" i="1"/>
  <c r="AL4634" i="1"/>
  <c r="AL4633" i="1"/>
  <c r="AL4632" i="1"/>
  <c r="AL4631" i="1"/>
  <c r="AL4630" i="1"/>
  <c r="AL4629" i="1"/>
  <c r="AL4627" i="1"/>
  <c r="AL4625" i="1"/>
  <c r="AL4623" i="1"/>
  <c r="AL4621" i="1"/>
  <c r="AL4619" i="1"/>
  <c r="AL4617" i="1"/>
  <c r="AL4615" i="1"/>
  <c r="AL4613" i="1"/>
  <c r="AL4611" i="1"/>
  <c r="AL4609" i="1"/>
  <c r="AL4608" i="1"/>
  <c r="AL4607" i="1"/>
  <c r="AL4606" i="1"/>
  <c r="AL4605" i="1"/>
  <c r="AL4604" i="1"/>
  <c r="AL4603" i="1"/>
  <c r="AL4602" i="1"/>
  <c r="AL4601" i="1"/>
  <c r="AL4600" i="1"/>
  <c r="AL4599" i="1"/>
  <c r="AL4598" i="1"/>
  <c r="AL4597" i="1"/>
  <c r="AL4595" i="1"/>
  <c r="AL4593" i="1"/>
  <c r="AL4591" i="1"/>
  <c r="AL4589" i="1"/>
  <c r="AL4587" i="1"/>
  <c r="AL4585" i="1"/>
  <c r="AL4583" i="1"/>
  <c r="AL4581" i="1"/>
  <c r="AL4579" i="1"/>
  <c r="AL4577" i="1"/>
  <c r="AL4576" i="1"/>
  <c r="AL4575" i="1"/>
  <c r="AL4574" i="1"/>
  <c r="AL4573" i="1"/>
  <c r="AL4572" i="1"/>
  <c r="AL4571" i="1"/>
  <c r="AL4570" i="1"/>
  <c r="AL4569" i="1"/>
  <c r="AL4568" i="1"/>
  <c r="AL4567" i="1"/>
  <c r="AL4566" i="1"/>
  <c r="AL4565" i="1"/>
  <c r="AL4564" i="1"/>
  <c r="AL4563" i="1"/>
  <c r="AL4562" i="1"/>
  <c r="AL4561" i="1"/>
  <c r="AL4560" i="1"/>
  <c r="AL4559" i="1"/>
  <c r="AL4558" i="1"/>
  <c r="AL4557" i="1"/>
  <c r="AL4555" i="1"/>
  <c r="AL4554" i="1"/>
  <c r="AL4552" i="1"/>
  <c r="AL4551" i="1"/>
  <c r="AL4549" i="1"/>
  <c r="AL4548" i="1"/>
  <c r="AL4546" i="1"/>
  <c r="AL4545" i="1"/>
  <c r="AL4543" i="1"/>
  <c r="AL4542" i="1"/>
  <c r="AL4540" i="1"/>
  <c r="AL4539" i="1"/>
  <c r="AL4537" i="1"/>
  <c r="AL4536" i="1"/>
  <c r="AL4534" i="1"/>
  <c r="AL4533" i="1"/>
  <c r="AL4531" i="1"/>
  <c r="AL4530" i="1"/>
  <c r="AL4528" i="1"/>
  <c r="AL4527" i="1"/>
  <c r="AL4526" i="1"/>
  <c r="AL4525" i="1"/>
  <c r="AL4524" i="1"/>
  <c r="AL4523" i="1"/>
  <c r="AL4522" i="1"/>
  <c r="AL4521" i="1"/>
  <c r="AL4520" i="1"/>
  <c r="AL4519" i="1"/>
  <c r="AL4518" i="1"/>
  <c r="AL4516" i="1"/>
  <c r="AL4690" i="1"/>
  <c r="AL4688" i="1"/>
  <c r="AL4686" i="1"/>
  <c r="AL4684" i="1"/>
  <c r="AL4682" i="1"/>
  <c r="AL4680" i="1"/>
  <c r="AL4678" i="1"/>
  <c r="AL4676" i="1"/>
  <c r="AL4674" i="1"/>
  <c r="AL4672" i="1"/>
  <c r="AL4671" i="1"/>
  <c r="AL4670" i="1"/>
  <c r="AL4510" i="1"/>
  <c r="AL4509" i="1"/>
  <c r="AL4508" i="1"/>
  <c r="AL4507" i="1"/>
  <c r="AL4506" i="1"/>
  <c r="AL4505" i="1"/>
  <c r="AL4504" i="1"/>
  <c r="AL3693" i="1"/>
  <c r="AL3692" i="1"/>
  <c r="AL3728" i="1"/>
  <c r="AL3727" i="1"/>
  <c r="AL3605" i="1"/>
  <c r="AL3689" i="1"/>
  <c r="AL3686" i="1"/>
  <c r="AL3691" i="1"/>
  <c r="AL3726" i="1"/>
  <c r="AL3721" i="1"/>
  <c r="AL3690" i="1"/>
  <c r="AL3723" i="1"/>
  <c r="AL3688" i="1"/>
  <c r="AL3685" i="1"/>
  <c r="AL3604" i="1"/>
  <c r="AL3684" i="1"/>
  <c r="AL3725" i="1"/>
  <c r="AL3724" i="1"/>
  <c r="AL3687" i="1"/>
  <c r="AL3722" i="1"/>
  <c r="AL3683" i="1"/>
  <c r="AL3682" i="1"/>
  <c r="AL3680" i="1"/>
  <c r="AL3716" i="1"/>
  <c r="AL3720" i="1"/>
  <c r="AL3719" i="1"/>
  <c r="AL3661" i="1"/>
  <c r="AL3681" i="1"/>
  <c r="AL3718" i="1"/>
  <c r="AL3603" i="1"/>
  <c r="AL3679" i="1"/>
  <c r="AL3678" i="1"/>
  <c r="AL3660" i="1"/>
  <c r="AL3675" i="1"/>
  <c r="AL3677" i="1"/>
  <c r="AL3676" i="1"/>
  <c r="AL3178" i="1"/>
  <c r="AL3177" i="1"/>
  <c r="AL3176" i="1"/>
  <c r="AL3175" i="1"/>
  <c r="AL3174" i="1"/>
  <c r="AL3173" i="1"/>
  <c r="AL3172" i="1"/>
  <c r="AL3171" i="1"/>
  <c r="AL3170" i="1"/>
  <c r="AL3169" i="1"/>
  <c r="AL3168" i="1"/>
  <c r="AL3167" i="1"/>
  <c r="AL3166" i="1"/>
  <c r="AL3165" i="1"/>
  <c r="AL3164" i="1"/>
  <c r="AL3163" i="1"/>
  <c r="AL3162" i="1"/>
  <c r="AL3161" i="1"/>
  <c r="AL3029" i="1"/>
  <c r="AL3028" i="1"/>
  <c r="AL3027" i="1"/>
  <c r="AL3026" i="1"/>
  <c r="AL3025" i="1"/>
  <c r="AL3019" i="1"/>
  <c r="AL3035" i="1"/>
  <c r="AL3034" i="1"/>
  <c r="AL3033" i="1"/>
  <c r="AL3032" i="1"/>
  <c r="AL3031" i="1"/>
  <c r="AL3030" i="1"/>
  <c r="AL2788" i="1"/>
  <c r="AL2787" i="1"/>
  <c r="AL2786" i="1"/>
  <c r="AL2785" i="1"/>
  <c r="AL2784" i="1"/>
  <c r="AL2783" i="1"/>
  <c r="AL2782" i="1"/>
  <c r="AL2781" i="1"/>
  <c r="AL2780" i="1"/>
  <c r="AL2779" i="1"/>
  <c r="AL2778" i="1"/>
  <c r="AL2777" i="1"/>
  <c r="AL2776" i="1"/>
  <c r="AL2775" i="1"/>
  <c r="AL2774" i="1"/>
  <c r="AL2773" i="1"/>
  <c r="AL2772" i="1"/>
  <c r="AL2793" i="1"/>
  <c r="AL2792" i="1"/>
  <c r="AL2791" i="1"/>
  <c r="AL2790" i="1"/>
  <c r="AL2789" i="1"/>
  <c r="AL2771" i="1"/>
  <c r="AL2770" i="1"/>
  <c r="AL2769" i="1"/>
  <c r="AL2768" i="1"/>
  <c r="AL2767" i="1"/>
  <c r="AL2766" i="1"/>
  <c r="AL2765" i="1"/>
  <c r="AL2764" i="1"/>
  <c r="AL2763" i="1"/>
  <c r="AL2762" i="1"/>
  <c r="AL2761" i="1"/>
  <c r="AL2760" i="1"/>
  <c r="AL2759" i="1"/>
  <c r="AL2758" i="1"/>
  <c r="AL2757" i="1"/>
  <c r="AL2686" i="1"/>
  <c r="AL2685" i="1"/>
  <c r="AL2684" i="1"/>
  <c r="AL2683" i="1"/>
  <c r="AL2682" i="1"/>
  <c r="AL2681" i="1"/>
  <c r="AL2680" i="1"/>
  <c r="AL2679" i="1"/>
  <c r="AL2678" i="1"/>
  <c r="AL2677" i="1"/>
  <c r="AL2676" i="1"/>
  <c r="AL2675" i="1"/>
  <c r="AL2674" i="1"/>
  <c r="AL2673" i="1"/>
  <c r="AL2672" i="1"/>
  <c r="AL2671" i="1"/>
  <c r="AL2670" i="1"/>
  <c r="AL2669" i="1"/>
  <c r="AL2668" i="1"/>
  <c r="AL2667" i="1"/>
  <c r="AL2666" i="1"/>
  <c r="AL2665" i="1"/>
  <c r="AL2664" i="1"/>
  <c r="AL2663" i="1"/>
  <c r="AL2662" i="1"/>
  <c r="AL2661" i="1"/>
  <c r="AL2660" i="1"/>
  <c r="AL2658" i="1"/>
  <c r="AL2656" i="1"/>
  <c r="AL2654" i="1"/>
  <c r="AL2653" i="1"/>
  <c r="AL2652" i="1"/>
  <c r="AL2651" i="1"/>
  <c r="AL2691" i="1"/>
  <c r="AL2690" i="1"/>
  <c r="AL2689" i="1"/>
  <c r="AL2688" i="1"/>
  <c r="AL2687" i="1"/>
  <c r="AL2374" i="1"/>
  <c r="AL2373" i="1"/>
  <c r="AL2372" i="1"/>
  <c r="AL2371" i="1"/>
  <c r="AL2370" i="1"/>
  <c r="AL2369" i="1"/>
  <c r="AL2368" i="1"/>
  <c r="AL2367" i="1"/>
  <c r="AL2366" i="1"/>
  <c r="AL2365" i="1"/>
  <c r="AL2364" i="1"/>
  <c r="AL2363" i="1"/>
  <c r="AL2362" i="1"/>
  <c r="AL2361" i="1"/>
  <c r="AL2360" i="1"/>
  <c r="AL2359" i="1"/>
  <c r="AL2358" i="1"/>
  <c r="AL2357" i="1"/>
  <c r="AL2356" i="1"/>
  <c r="AL2355" i="1"/>
  <c r="AL2354" i="1"/>
  <c r="AL2353" i="1"/>
  <c r="AL2352" i="1"/>
  <c r="AL2351" i="1"/>
  <c r="AL2350" i="1"/>
  <c r="AL2349" i="1"/>
  <c r="AL2348" i="1"/>
  <c r="AL2347" i="1"/>
  <c r="AL2346" i="1"/>
  <c r="AL2345" i="1"/>
  <c r="AL2344" i="1"/>
  <c r="AL2343" i="1"/>
  <c r="AL2342" i="1"/>
  <c r="AL2341" i="1"/>
  <c r="AL2340" i="1"/>
  <c r="AL2339" i="1"/>
  <c r="AL2338" i="1"/>
  <c r="AL2337" i="1"/>
  <c r="AL2336" i="1"/>
  <c r="AL2335" i="1"/>
  <c r="AL2334" i="1"/>
  <c r="AL2333" i="1"/>
  <c r="AL2332" i="1"/>
  <c r="AL2331" i="1"/>
  <c r="AL2330" i="1"/>
  <c r="AL2329" i="1"/>
  <c r="AL2328" i="1"/>
  <c r="AL2327" i="1"/>
  <c r="AL2326" i="1"/>
  <c r="AL2325" i="1"/>
  <c r="AL2324" i="1"/>
  <c r="AL2323" i="1"/>
  <c r="AL2322" i="1"/>
  <c r="AL2321" i="1"/>
  <c r="AL2320" i="1"/>
  <c r="AL2319" i="1"/>
  <c r="AL2318" i="1"/>
  <c r="AL2317" i="1"/>
  <c r="AL2316" i="1"/>
  <c r="AL2315" i="1"/>
  <c r="AL2314" i="1"/>
  <c r="AL2313" i="1"/>
  <c r="AL2312" i="1"/>
  <c r="AL2311" i="1"/>
  <c r="AL2310" i="1"/>
  <c r="AL2309" i="1"/>
  <c r="AL2308" i="1"/>
  <c r="AL2307" i="1"/>
  <c r="AL2306" i="1"/>
  <c r="AL2305" i="1"/>
  <c r="AL2304" i="1"/>
  <c r="AL2303" i="1"/>
  <c r="AL2302" i="1"/>
  <c r="AL2301" i="1"/>
  <c r="AL2300" i="1"/>
  <c r="AL2299" i="1"/>
  <c r="AL2298" i="1"/>
  <c r="AL2297" i="1"/>
  <c r="AL2296" i="1"/>
  <c r="AL2295" i="1"/>
  <c r="AL2294" i="1"/>
  <c r="AL2293" i="1"/>
  <c r="AL2292" i="1"/>
  <c r="AL2291" i="1"/>
  <c r="AL2290" i="1"/>
  <c r="AL2289" i="1"/>
  <c r="AL2288" i="1"/>
  <c r="AL2287" i="1"/>
  <c r="AL2286" i="1"/>
  <c r="AL2278" i="1"/>
  <c r="AL2277" i="1"/>
  <c r="AL2276" i="1"/>
  <c r="AL2275" i="1"/>
  <c r="AL2274" i="1"/>
  <c r="AL2270" i="1"/>
  <c r="AL2268" i="1"/>
  <c r="AL2266" i="1"/>
  <c r="AL2264" i="1"/>
  <c r="AL2262" i="1"/>
  <c r="AL2260" i="1"/>
  <c r="AL2258" i="1"/>
  <c r="AL2256" i="1"/>
  <c r="AL2254" i="1"/>
  <c r="AL2252" i="1"/>
  <c r="AL2251" i="1"/>
  <c r="AL2250" i="1"/>
  <c r="AL2249" i="1"/>
  <c r="AL2248" i="1"/>
  <c r="AL2247" i="1"/>
  <c r="AL2246" i="1"/>
  <c r="AL2245" i="1"/>
  <c r="AL2244" i="1"/>
  <c r="AL2243" i="1"/>
  <c r="AL2242" i="1"/>
  <c r="AL2241" i="1"/>
  <c r="AL2240" i="1"/>
  <c r="AL2239" i="1"/>
  <c r="AL2238" i="1"/>
  <c r="AL2237" i="1"/>
  <c r="AL2285" i="1"/>
  <c r="AL2284" i="1"/>
  <c r="AL2283" i="1"/>
  <c r="AL2282" i="1"/>
  <c r="AL2281" i="1"/>
  <c r="AL2280" i="1"/>
  <c r="AL2279" i="1"/>
  <c r="AL1894" i="1"/>
  <c r="AL1893" i="1"/>
  <c r="AL1892" i="1"/>
  <c r="AL1891" i="1"/>
  <c r="AL1890" i="1"/>
  <c r="AL1889" i="1"/>
  <c r="AL1888" i="1"/>
  <c r="AL1887" i="1"/>
  <c r="AL1886" i="1"/>
  <c r="AL1885" i="1"/>
  <c r="AL1884" i="1"/>
  <c r="AL1879" i="1"/>
  <c r="AL1878" i="1"/>
  <c r="AL1877" i="1"/>
  <c r="AL1876" i="1"/>
  <c r="AL1875" i="1"/>
  <c r="AL1874" i="1"/>
  <c r="AL1784" i="1"/>
  <c r="AL1783" i="1"/>
  <c r="AL1782" i="1"/>
  <c r="AL1781" i="1"/>
  <c r="AL1780" i="1"/>
  <c r="AL1779" i="1"/>
  <c r="AL1778" i="1"/>
  <c r="AL1777" i="1"/>
  <c r="AL1776" i="1"/>
  <c r="AL1775" i="1"/>
  <c r="AL1774" i="1"/>
  <c r="AL1773" i="1"/>
  <c r="AL1772" i="1"/>
  <c r="AL1771" i="1"/>
  <c r="AL1770" i="1"/>
  <c r="AL1769" i="1"/>
  <c r="AL1768" i="1"/>
  <c r="AL1767" i="1"/>
  <c r="AL1766" i="1"/>
  <c r="AL1765" i="1"/>
  <c r="AL1764" i="1"/>
  <c r="AL1763" i="1"/>
  <c r="AL1762" i="1"/>
  <c r="AL1761" i="1"/>
  <c r="AL1760" i="1"/>
  <c r="AL1759" i="1"/>
  <c r="AL1758" i="1"/>
  <c r="AL1757" i="1"/>
  <c r="AL1756" i="1"/>
  <c r="AL1755" i="1"/>
  <c r="AL1754" i="1"/>
  <c r="AL1753" i="1"/>
  <c r="AL1752" i="1"/>
  <c r="AL1751" i="1"/>
  <c r="AL1750" i="1"/>
  <c r="AL1749" i="1"/>
  <c r="AL1748" i="1"/>
  <c r="AL1747" i="1"/>
  <c r="AL1746" i="1"/>
  <c r="AL1745" i="1"/>
  <c r="AL1744" i="1"/>
  <c r="AL1743" i="1"/>
  <c r="AL1742" i="1"/>
  <c r="AL1741" i="1"/>
  <c r="AL1799" i="1"/>
  <c r="AL1798" i="1"/>
  <c r="AL1797" i="1"/>
  <c r="AL1796" i="1"/>
  <c r="AL1795" i="1"/>
  <c r="AL1794" i="1"/>
  <c r="AL1793" i="1"/>
  <c r="AL1792" i="1"/>
  <c r="AL1791" i="1"/>
  <c r="AL1790" i="1"/>
  <c r="AL1789" i="1"/>
  <c r="AL1788" i="1"/>
  <c r="AL1787" i="1"/>
  <c r="AL1786" i="1"/>
  <c r="AL1785" i="1"/>
  <c r="AL1740" i="1"/>
  <c r="AL1739" i="1"/>
  <c r="AL1738" i="1"/>
  <c r="AL1737" i="1"/>
  <c r="AL1736" i="1"/>
  <c r="AL1735" i="1"/>
  <c r="AL1734" i="1"/>
  <c r="AL1026" i="1"/>
  <c r="AL1025" i="1"/>
  <c r="AL1024" i="1"/>
  <c r="AL1023" i="1"/>
  <c r="AL1022" i="1"/>
  <c r="AL1021" i="1"/>
  <c r="AL1020" i="1"/>
  <c r="AL1019" i="1"/>
  <c r="AL1018" i="1"/>
  <c r="AL1017" i="1"/>
  <c r="AL1016" i="1"/>
  <c r="AL1015" i="1"/>
  <c r="AL1014" i="1"/>
  <c r="AL937" i="1"/>
  <c r="AL936" i="1"/>
  <c r="AL935" i="1"/>
  <c r="AL934" i="1"/>
  <c r="AL933" i="1"/>
  <c r="AL932" i="1"/>
  <c r="AL931" i="1"/>
  <c r="AL930" i="1"/>
  <c r="AL929" i="1"/>
  <c r="AL928" i="1"/>
  <c r="AL927" i="1"/>
  <c r="AL926" i="1"/>
  <c r="AL925" i="1"/>
  <c r="AL924" i="1"/>
  <c r="AL923" i="1"/>
  <c r="AL922" i="1"/>
  <c r="AL921" i="1"/>
  <c r="AL920" i="1"/>
  <c r="AL919" i="1"/>
  <c r="AL918" i="1"/>
  <c r="AL917" i="1"/>
  <c r="AL916" i="1"/>
  <c r="AL915" i="1"/>
  <c r="AL914" i="1"/>
  <c r="AL913" i="1"/>
  <c r="AL912" i="1"/>
  <c r="AL911" i="1"/>
  <c r="AL910" i="1"/>
  <c r="AL909" i="1"/>
  <c r="AL908" i="1"/>
  <c r="AL907" i="1"/>
  <c r="AL906" i="1"/>
  <c r="AL905" i="1"/>
  <c r="AL904" i="1"/>
  <c r="AL903" i="1"/>
  <c r="AL902" i="1"/>
  <c r="AL901" i="1"/>
  <c r="AL900" i="1"/>
  <c r="AL899" i="1"/>
  <c r="AL898" i="1"/>
  <c r="AL897" i="1"/>
  <c r="AL896" i="1"/>
  <c r="AL895" i="1"/>
  <c r="AL894" i="1"/>
  <c r="AL893" i="1"/>
  <c r="AL892" i="1"/>
  <c r="AL891" i="1"/>
  <c r="AL890" i="1"/>
  <c r="AL889" i="1"/>
  <c r="AL888" i="1"/>
  <c r="AL887" i="1"/>
  <c r="AL886" i="1"/>
  <c r="AL885" i="1"/>
  <c r="AL884" i="1"/>
  <c r="AL883" i="1"/>
  <c r="AL1013" i="1"/>
  <c r="AL1012" i="1"/>
  <c r="AL1011" i="1"/>
  <c r="AL1010" i="1"/>
  <c r="AL1009" i="1"/>
  <c r="AL1008" i="1"/>
  <c r="AL1007" i="1"/>
  <c r="AL1006" i="1"/>
  <c r="AL1005" i="1"/>
  <c r="AL1004" i="1"/>
  <c r="AL1003" i="1"/>
  <c r="AL1002" i="1"/>
  <c r="AL1001" i="1"/>
  <c r="AL1000" i="1"/>
  <c r="AL999" i="1"/>
  <c r="AL998" i="1"/>
  <c r="AL997" i="1"/>
  <c r="AL996" i="1"/>
  <c r="AL985" i="1"/>
  <c r="AL984" i="1"/>
  <c r="AL983" i="1"/>
  <c r="AL982" i="1"/>
  <c r="AL981" i="1"/>
  <c r="AL980" i="1"/>
  <c r="AL979" i="1"/>
  <c r="AL978" i="1"/>
  <c r="AL977" i="1"/>
  <c r="AL976" i="1"/>
  <c r="AL975" i="1"/>
  <c r="AL974" i="1"/>
  <c r="AL973" i="1"/>
  <c r="AL972" i="1"/>
  <c r="AL971" i="1"/>
  <c r="AL970" i="1"/>
  <c r="AL969" i="1"/>
  <c r="AL968" i="1"/>
  <c r="AL967" i="1"/>
  <c r="AL966" i="1"/>
  <c r="AL965" i="1"/>
  <c r="AL964" i="1"/>
  <c r="AL963" i="1"/>
  <c r="AL962" i="1"/>
  <c r="AL961" i="1"/>
  <c r="AL960" i="1"/>
  <c r="AL959" i="1"/>
  <c r="AL958" i="1"/>
  <c r="AL957" i="1"/>
  <c r="AL956" i="1"/>
  <c r="AL955" i="1"/>
  <c r="AL954" i="1"/>
  <c r="AL953" i="1"/>
  <c r="AL952" i="1"/>
  <c r="AL951" i="1"/>
  <c r="AL950" i="1"/>
  <c r="AL949" i="1"/>
  <c r="AL948" i="1"/>
  <c r="AL947" i="1"/>
  <c r="AL946" i="1"/>
  <c r="AL945" i="1"/>
  <c r="AL944" i="1"/>
  <c r="AL943" i="1"/>
  <c r="AL942" i="1"/>
  <c r="AL941" i="1"/>
  <c r="AL940" i="1"/>
  <c r="AL939" i="1"/>
  <c r="AL938" i="1"/>
  <c r="AL487" i="1"/>
  <c r="AL486" i="1"/>
  <c r="AL485" i="1"/>
  <c r="AL484" i="1"/>
  <c r="AL483" i="1"/>
  <c r="AL482" i="1"/>
  <c r="AL481" i="1"/>
  <c r="AL480" i="1"/>
  <c r="AL479" i="1"/>
  <c r="AL478" i="1"/>
  <c r="AL477" i="1"/>
  <c r="AL476" i="1"/>
  <c r="AL475" i="1"/>
  <c r="AL474" i="1"/>
  <c r="AL473" i="1"/>
  <c r="AL472" i="1"/>
  <c r="AL471" i="1"/>
  <c r="AL470" i="1"/>
  <c r="AL469" i="1"/>
  <c r="AL468" i="1"/>
  <c r="AL388" i="1"/>
  <c r="AL387" i="1"/>
  <c r="AL386" i="1"/>
  <c r="AL385" i="1"/>
  <c r="AL384" i="1"/>
  <c r="AL383" i="1"/>
  <c r="AL382" i="1"/>
  <c r="AL381" i="1"/>
  <c r="AL380" i="1"/>
  <c r="AL379" i="1"/>
  <c r="AL378" i="1"/>
  <c r="AL377" i="1"/>
  <c r="AL376" i="1"/>
  <c r="AL375" i="1"/>
  <c r="AL374" i="1"/>
  <c r="AL373" i="1"/>
  <c r="AL372" i="1"/>
  <c r="AL371" i="1"/>
  <c r="AL370" i="1"/>
  <c r="AL369" i="1"/>
  <c r="AL368" i="1"/>
  <c r="AL367" i="1"/>
  <c r="AL366" i="1"/>
  <c r="AL365" i="1"/>
  <c r="AL364" i="1"/>
  <c r="AL363" i="1"/>
  <c r="AL362" i="1"/>
  <c r="AL361" i="1"/>
  <c r="AL360" i="1"/>
  <c r="AL359" i="1"/>
  <c r="AL358" i="1"/>
  <c r="AL357" i="1"/>
  <c r="AL356" i="1"/>
  <c r="AL355" i="1"/>
  <c r="AL354" i="1"/>
  <c r="AL353" i="1"/>
  <c r="AL422" i="1"/>
  <c r="AL421" i="1"/>
  <c r="AL420" i="1"/>
  <c r="AL419" i="1"/>
  <c r="AL418" i="1"/>
  <c r="AL417" i="1"/>
  <c r="AL416" i="1"/>
  <c r="AL415" i="1"/>
  <c r="AL414" i="1"/>
  <c r="AL413" i="1"/>
  <c r="AL412" i="1"/>
  <c r="AL411" i="1"/>
  <c r="AL410" i="1"/>
  <c r="AL409" i="1"/>
  <c r="AL408" i="1"/>
  <c r="AL407" i="1"/>
  <c r="AL406" i="1"/>
  <c r="AL405" i="1"/>
  <c r="AL404" i="1"/>
  <c r="AL403" i="1"/>
  <c r="AL402" i="1"/>
  <c r="AL401" i="1"/>
  <c r="AL400" i="1"/>
  <c r="AL399" i="1"/>
  <c r="AL398" i="1"/>
  <c r="AL397" i="1"/>
  <c r="AL396" i="1"/>
  <c r="AL395" i="1"/>
  <c r="AL394" i="1"/>
  <c r="AL393" i="1"/>
  <c r="AL392" i="1"/>
  <c r="AL391" i="1"/>
  <c r="AL390" i="1"/>
  <c r="AL389" i="1"/>
  <c r="AL352" i="1"/>
  <c r="AL351" i="1"/>
  <c r="AL350" i="1"/>
  <c r="AL349" i="1"/>
  <c r="AL348" i="1"/>
  <c r="AL347" i="1"/>
  <c r="AL4503" i="1"/>
  <c r="AL4501" i="1"/>
  <c r="AL4499" i="1"/>
  <c r="AL4497" i="1"/>
  <c r="AL4495" i="1"/>
  <c r="AL4493" i="1"/>
  <c r="AL4491" i="1"/>
  <c r="AL4489" i="1"/>
  <c r="AL4487" i="1"/>
  <c r="AL4485" i="1"/>
  <c r="AL4479" i="1"/>
  <c r="AL4477" i="1"/>
  <c r="AL4475" i="1"/>
  <c r="AL4473" i="1"/>
  <c r="AL4471" i="1"/>
  <c r="AL4469" i="1"/>
  <c r="AL4467" i="1"/>
  <c r="AL4465" i="1"/>
  <c r="AL4463" i="1"/>
  <c r="AL4461" i="1"/>
  <c r="AL4459" i="1"/>
  <c r="AL4456" i="1"/>
  <c r="AL4454" i="1"/>
  <c r="AL4452" i="1"/>
  <c r="AL4450" i="1"/>
  <c r="AL4448" i="1"/>
  <c r="AL4446" i="1"/>
  <c r="AL4444" i="1"/>
  <c r="AL4442" i="1"/>
  <c r="AL4440" i="1"/>
  <c r="AL4438" i="1"/>
  <c r="AL4296" i="1"/>
  <c r="AL4293" i="1"/>
  <c r="AL4290" i="1"/>
  <c r="AL4287" i="1"/>
  <c r="AL4284" i="1"/>
  <c r="AL4281" i="1"/>
  <c r="AL4278" i="1"/>
  <c r="AL4275" i="1"/>
  <c r="AL4272" i="1"/>
  <c r="AL4269" i="1"/>
  <c r="AL4265" i="1"/>
  <c r="AL4262" i="1"/>
  <c r="AL4259" i="1"/>
  <c r="AL4256" i="1"/>
  <c r="AL4253" i="1"/>
  <c r="AL4250" i="1"/>
  <c r="AL4247" i="1"/>
  <c r="AL4244" i="1"/>
  <c r="AL4241" i="1"/>
  <c r="AL4238" i="1"/>
  <c r="AL4236" i="1"/>
  <c r="AL4234" i="1"/>
  <c r="AL4232" i="1"/>
  <c r="AL4230" i="1"/>
  <c r="AL4228" i="1"/>
  <c r="AL4226" i="1"/>
  <c r="AL4224" i="1"/>
  <c r="AL4222" i="1"/>
  <c r="AL4220" i="1"/>
  <c r="AL4218" i="1"/>
  <c r="AL4211" i="1"/>
  <c r="AL4209" i="1"/>
  <c r="AL4206" i="1"/>
  <c r="AL4203" i="1"/>
  <c r="AL4200" i="1"/>
  <c r="AL4197" i="1"/>
  <c r="AL4195" i="1"/>
  <c r="AL4193" i="1"/>
  <c r="AL4191" i="1"/>
  <c r="AL4189" i="1"/>
  <c r="AL4187" i="1"/>
  <c r="AL4185" i="1"/>
  <c r="AL4183" i="1"/>
  <c r="AL4181" i="1"/>
  <c r="AL4179" i="1"/>
  <c r="AL4177" i="1"/>
  <c r="AL4175" i="1"/>
  <c r="AL4173" i="1"/>
  <c r="AL4171" i="1"/>
  <c r="AL4169" i="1"/>
  <c r="AL4167" i="1"/>
  <c r="AL4165" i="1"/>
  <c r="AL4163" i="1"/>
  <c r="AL4161" i="1"/>
  <c r="AL4159" i="1"/>
  <c r="AL4157" i="1"/>
  <c r="AL4155" i="1"/>
  <c r="AL4153" i="1"/>
  <c r="AL4151" i="1"/>
  <c r="AL4149" i="1"/>
  <c r="AL4147" i="1"/>
  <c r="AL4145" i="1"/>
  <c r="AL4143" i="1"/>
  <c r="AL4141" i="1"/>
  <c r="AL4139" i="1"/>
  <c r="AL4137" i="1"/>
  <c r="AL4135" i="1"/>
  <c r="AL4133" i="1"/>
  <c r="AL4131" i="1"/>
  <c r="AL4129" i="1"/>
  <c r="AL4127" i="1"/>
  <c r="AL4125" i="1"/>
  <c r="AL4123" i="1"/>
  <c r="AL4121" i="1"/>
  <c r="AL4119" i="1"/>
  <c r="AL4436" i="1"/>
  <c r="AL4434" i="1"/>
  <c r="AL4432" i="1"/>
  <c r="AL4430" i="1"/>
  <c r="AL4428" i="1"/>
  <c r="AL4426" i="1"/>
  <c r="AL4424" i="1"/>
  <c r="AL4422" i="1"/>
  <c r="AL4420" i="1"/>
  <c r="AL4418" i="1"/>
  <c r="AL4416" i="1"/>
  <c r="AL4414" i="1"/>
  <c r="AL4412" i="1"/>
  <c r="AL4410" i="1"/>
  <c r="AL4408" i="1"/>
  <c r="AL4406" i="1"/>
  <c r="AL4404" i="1"/>
  <c r="AL4402" i="1"/>
  <c r="AL4400" i="1"/>
  <c r="AL4398" i="1"/>
  <c r="AL4396" i="1"/>
  <c r="AL4394" i="1"/>
  <c r="AL4392" i="1"/>
  <c r="AL4390" i="1"/>
  <c r="AL4388" i="1"/>
  <c r="AL4386" i="1"/>
  <c r="AL4384" i="1"/>
  <c r="AL4382" i="1"/>
  <c r="AL4380" i="1"/>
  <c r="AL4378" i="1"/>
  <c r="AL4376" i="1"/>
  <c r="AL4374" i="1"/>
  <c r="AL4372" i="1"/>
  <c r="AL4370" i="1"/>
  <c r="AL4368" i="1"/>
  <c r="AL4366" i="1"/>
  <c r="AL4364" i="1"/>
  <c r="AL4362" i="1"/>
  <c r="AL4360" i="1"/>
  <c r="AL4358" i="1"/>
  <c r="AL4356" i="1"/>
  <c r="AL4354" i="1"/>
  <c r="AL4352" i="1"/>
  <c r="AL4350" i="1"/>
  <c r="AL4348" i="1"/>
  <c r="AL4346" i="1"/>
  <c r="AL4344" i="1"/>
  <c r="AL4342" i="1"/>
  <c r="AL4340" i="1"/>
  <c r="AL4338" i="1"/>
  <c r="AL4336" i="1"/>
  <c r="AL4334" i="1"/>
  <c r="AL4332" i="1"/>
  <c r="AL4330" i="1"/>
  <c r="AL4328" i="1"/>
  <c r="AL4326" i="1"/>
  <c r="AL4324" i="1"/>
  <c r="AL4322" i="1"/>
  <c r="AL4320" i="1"/>
  <c r="AL4318" i="1"/>
  <c r="AL4316" i="1"/>
  <c r="AL4314" i="1"/>
  <c r="AL4312" i="1"/>
  <c r="AL4310" i="1"/>
  <c r="AL4308" i="1"/>
  <c r="AL4306" i="1"/>
  <c r="AL4304" i="1"/>
  <c r="AL4302" i="1"/>
  <c r="AL4300" i="1"/>
  <c r="AL4298" i="1"/>
  <c r="AL4117" i="1"/>
  <c r="AL4115" i="1"/>
  <c r="AL4113" i="1"/>
  <c r="AL4111" i="1"/>
  <c r="AL4109" i="1"/>
  <c r="AL4107" i="1"/>
  <c r="AL4105" i="1"/>
  <c r="AL4103" i="1"/>
  <c r="AL4101" i="1"/>
  <c r="AL4099" i="1"/>
  <c r="AL4502" i="1"/>
  <c r="AL4500" i="1"/>
  <c r="AL4498" i="1"/>
  <c r="AL4496" i="1"/>
  <c r="AL4494" i="1"/>
  <c r="AL4492" i="1"/>
  <c r="AL4490" i="1"/>
  <c r="AL4488" i="1"/>
  <c r="AL4486" i="1"/>
  <c r="AL4484" i="1"/>
  <c r="AL4483" i="1"/>
  <c r="AL4482" i="1"/>
  <c r="AL4481" i="1"/>
  <c r="AL4480" i="1"/>
  <c r="AL4478" i="1"/>
  <c r="AL4476" i="1"/>
  <c r="AL4474" i="1"/>
  <c r="AL4472" i="1"/>
  <c r="AL4470" i="1"/>
  <c r="AL4468" i="1"/>
  <c r="AL4466" i="1"/>
  <c r="AL4464" i="1"/>
  <c r="AL4462" i="1"/>
  <c r="AL4460" i="1"/>
  <c r="AL4458" i="1"/>
  <c r="AL4457" i="1"/>
  <c r="AL4455" i="1"/>
  <c r="AL4453" i="1"/>
  <c r="AL4451" i="1"/>
  <c r="AL4449" i="1"/>
  <c r="AL4447" i="1"/>
  <c r="AL4445" i="1"/>
  <c r="AL4443" i="1"/>
  <c r="AL4441" i="1"/>
  <c r="AL4439" i="1"/>
  <c r="AL4437" i="1"/>
  <c r="AL4295" i="1"/>
  <c r="AL4294" i="1"/>
  <c r="AL4292" i="1"/>
  <c r="AL4291" i="1"/>
  <c r="AL4289" i="1"/>
  <c r="AL4288" i="1"/>
  <c r="AL4286" i="1"/>
  <c r="AL4285" i="1"/>
  <c r="AL4283" i="1"/>
  <c r="AL4282" i="1"/>
  <c r="AL4280" i="1"/>
  <c r="AL4279" i="1"/>
  <c r="AL4277" i="1"/>
  <c r="AL4276" i="1"/>
  <c r="AL4274" i="1"/>
  <c r="AL4273" i="1"/>
  <c r="AL4271" i="1"/>
  <c r="AL4270" i="1"/>
  <c r="AL4268" i="1"/>
  <c r="AL4267" i="1"/>
  <c r="AL4264" i="1"/>
  <c r="AL4261" i="1"/>
  <c r="AL4258" i="1"/>
  <c r="AL4255" i="1"/>
  <c r="AL4252" i="1"/>
  <c r="AL4249" i="1"/>
  <c r="AL4246" i="1"/>
  <c r="AL4243" i="1"/>
  <c r="AL4240" i="1"/>
  <c r="AL4237" i="1"/>
  <c r="AL4235" i="1"/>
  <c r="AL4233" i="1"/>
  <c r="AL4231" i="1"/>
  <c r="AL4229" i="1"/>
  <c r="AL4227" i="1"/>
  <c r="AL4225" i="1"/>
  <c r="AL4223" i="1"/>
  <c r="AL4221" i="1"/>
  <c r="AL4219" i="1"/>
  <c r="AL4217" i="1"/>
  <c r="AL4216" i="1"/>
  <c r="AL4215" i="1"/>
  <c r="AL4214" i="1"/>
  <c r="AL4213" i="1"/>
  <c r="AL4212" i="1"/>
  <c r="AL4210" i="1"/>
  <c r="AL4208" i="1"/>
  <c r="AL4207" i="1"/>
  <c r="AL4205" i="1"/>
  <c r="AL4204" i="1"/>
  <c r="AL4202" i="1"/>
  <c r="AL4201" i="1"/>
  <c r="AL4199" i="1"/>
  <c r="AL4198" i="1"/>
  <c r="AL4196" i="1"/>
  <c r="AL4194" i="1"/>
  <c r="AL4192" i="1"/>
  <c r="AL4190" i="1"/>
  <c r="AL4188" i="1"/>
  <c r="AL4186" i="1"/>
  <c r="AL4184" i="1"/>
  <c r="AL4182" i="1"/>
  <c r="AL4180" i="1"/>
  <c r="AL4178" i="1"/>
  <c r="AL4176" i="1"/>
  <c r="AL4174" i="1"/>
  <c r="AL4172" i="1"/>
  <c r="AL4170" i="1"/>
  <c r="AL4168" i="1"/>
  <c r="AL4166" i="1"/>
  <c r="AL4164" i="1"/>
  <c r="AL4162" i="1"/>
  <c r="AL4160" i="1"/>
  <c r="AL4158" i="1"/>
  <c r="AL4156" i="1"/>
  <c r="AL4154" i="1"/>
  <c r="AL4152" i="1"/>
  <c r="AL4150" i="1"/>
  <c r="AL4148" i="1"/>
  <c r="AL4146" i="1"/>
  <c r="AL4144" i="1"/>
  <c r="AL4142" i="1"/>
  <c r="AL4140" i="1"/>
  <c r="AL4138" i="1"/>
  <c r="AL4136" i="1"/>
  <c r="AL4134" i="1"/>
  <c r="AL4132" i="1"/>
  <c r="AL4130" i="1"/>
  <c r="AL4128" i="1"/>
  <c r="AL4126" i="1"/>
  <c r="AL4124" i="1"/>
  <c r="AL4122" i="1"/>
  <c r="AL4120" i="1"/>
  <c r="AL4118" i="1"/>
  <c r="AL4435" i="1"/>
  <c r="AL4433" i="1"/>
  <c r="AL4431" i="1"/>
  <c r="AL4429" i="1"/>
  <c r="AL4427" i="1"/>
  <c r="AL4425" i="1"/>
  <c r="AL4423" i="1"/>
  <c r="AL4421" i="1"/>
  <c r="AL4419" i="1"/>
  <c r="AL4417" i="1"/>
  <c r="AL4415" i="1"/>
  <c r="AL4413" i="1"/>
  <c r="AL4411" i="1"/>
  <c r="AL4409" i="1"/>
  <c r="AL4407" i="1"/>
  <c r="AL4405" i="1"/>
  <c r="AL4403" i="1"/>
  <c r="AL4401" i="1"/>
  <c r="AL4399" i="1"/>
  <c r="AL4397" i="1"/>
  <c r="AL4395" i="1"/>
  <c r="AL4393" i="1"/>
  <c r="AL4391" i="1"/>
  <c r="AL4389" i="1"/>
  <c r="AL4387" i="1"/>
  <c r="AL4385" i="1"/>
  <c r="AL4383" i="1"/>
  <c r="AL4381" i="1"/>
  <c r="AL4379" i="1"/>
  <c r="AL4377" i="1"/>
  <c r="AL4375" i="1"/>
  <c r="AL4373" i="1"/>
  <c r="AL4371" i="1"/>
  <c r="AL4369" i="1"/>
  <c r="AL4367" i="1"/>
  <c r="AL4365" i="1"/>
  <c r="AL4363" i="1"/>
  <c r="AL4361" i="1"/>
  <c r="AL4359" i="1"/>
  <c r="AL4357" i="1"/>
  <c r="AL4355" i="1"/>
  <c r="AL4353" i="1"/>
  <c r="AL4351" i="1"/>
  <c r="AL4349" i="1"/>
  <c r="AL4347" i="1"/>
  <c r="AL4345" i="1"/>
  <c r="AL4343" i="1"/>
  <c r="AL4341" i="1"/>
  <c r="AL4339" i="1"/>
  <c r="AL4337" i="1"/>
  <c r="AL4335" i="1"/>
  <c r="AL4333" i="1"/>
  <c r="AL4331" i="1"/>
  <c r="AL4329" i="1"/>
  <c r="AL4327" i="1"/>
  <c r="AL4325" i="1"/>
  <c r="AL4323" i="1"/>
  <c r="AL4321" i="1"/>
  <c r="AL4319" i="1"/>
  <c r="AL4317" i="1"/>
  <c r="AL4315" i="1"/>
  <c r="AL4313" i="1"/>
  <c r="AL4311" i="1"/>
  <c r="AL4309" i="1"/>
  <c r="AL4307" i="1"/>
  <c r="AL4305" i="1"/>
  <c r="AL4303" i="1"/>
  <c r="AL4301" i="1"/>
  <c r="AL4299" i="1"/>
  <c r="AL4297" i="1"/>
  <c r="AL4116" i="1"/>
  <c r="AL4114" i="1"/>
  <c r="AL4112" i="1"/>
  <c r="AL4110" i="1"/>
  <c r="AL4108" i="1"/>
  <c r="AL4106" i="1"/>
  <c r="AL4104" i="1"/>
  <c r="AL4102" i="1"/>
  <c r="AL4100" i="1"/>
  <c r="AL4098" i="1"/>
  <c r="AL3715" i="1"/>
  <c r="AL3674" i="1"/>
  <c r="AL3673" i="1"/>
  <c r="AL3672" i="1"/>
  <c r="AL3714" i="1"/>
  <c r="AL3713" i="1"/>
  <c r="AL3712" i="1"/>
  <c r="AL3711" i="1"/>
  <c r="AL3710" i="1"/>
  <c r="AL3671" i="1"/>
  <c r="AL3598" i="1"/>
  <c r="AL3706" i="1"/>
  <c r="AL3594" i="1"/>
  <c r="AL3670" i="1"/>
  <c r="AL3602" i="1"/>
  <c r="AL3659" i="1"/>
  <c r="AL3601" i="1"/>
  <c r="AL3709" i="1"/>
  <c r="AL3600" i="1"/>
  <c r="AL3708" i="1"/>
  <c r="AL3599" i="1"/>
  <c r="AL3668" i="1"/>
  <c r="AL3707" i="1"/>
  <c r="AL3587" i="1"/>
  <c r="AL3581" i="1"/>
  <c r="AL3669" i="1"/>
  <c r="AL3597" i="1"/>
  <c r="AL3667" i="1"/>
  <c r="AL3591" i="1"/>
  <c r="AL3596" i="1"/>
  <c r="AL3595" i="1"/>
  <c r="AL3658" i="1"/>
  <c r="AL3593" i="1"/>
  <c r="AL3592" i="1"/>
  <c r="AL3590" i="1"/>
  <c r="AL3657" i="1"/>
  <c r="AL3582" i="1"/>
  <c r="AL3589" i="1"/>
  <c r="AL3588" i="1"/>
  <c r="AL3518" i="1"/>
  <c r="AL3656" i="1"/>
  <c r="AL3517" i="1"/>
  <c r="AL3584" i="1"/>
  <c r="AL3583" i="1"/>
  <c r="AL3655" i="1"/>
  <c r="AL3586" i="1"/>
  <c r="AL3585" i="1"/>
  <c r="AL3471" i="1"/>
  <c r="AL3470" i="1"/>
  <c r="AL3469" i="1"/>
  <c r="AL3468" i="1"/>
  <c r="AL3467" i="1"/>
  <c r="AL3446" i="1"/>
  <c r="AL3410" i="1"/>
  <c r="AL3409" i="1"/>
  <c r="AL3408" i="1"/>
  <c r="AL3407" i="1"/>
  <c r="AL3406" i="1"/>
  <c r="AL3405" i="1"/>
  <c r="AL3404" i="1"/>
  <c r="AL3403" i="1"/>
  <c r="AL3402" i="1"/>
  <c r="AL3401" i="1"/>
  <c r="AL3398" i="1"/>
  <c r="AL3397" i="1"/>
  <c r="AL3396" i="1"/>
  <c r="AL3395" i="1"/>
  <c r="AL3394" i="1"/>
  <c r="AL3393" i="1"/>
  <c r="AL3392" i="1"/>
  <c r="AL3391" i="1"/>
  <c r="AL3390" i="1"/>
  <c r="AL3389" i="1"/>
  <c r="AL3388" i="1"/>
  <c r="AL3387" i="1"/>
  <c r="AL3386" i="1"/>
  <c r="AL3385" i="1"/>
  <c r="AL3384" i="1"/>
  <c r="AL3383" i="1"/>
  <c r="AL3382" i="1"/>
  <c r="AL3381" i="1"/>
  <c r="AL3380" i="1"/>
  <c r="AL3379" i="1"/>
  <c r="AL3378" i="1"/>
  <c r="AL3445" i="1"/>
  <c r="AL3444" i="1"/>
  <c r="AL3443" i="1"/>
  <c r="AL3442" i="1"/>
  <c r="AL3441" i="1"/>
  <c r="AL3440" i="1"/>
  <c r="AL3439" i="1"/>
  <c r="AL3438" i="1"/>
  <c r="AL3437" i="1"/>
  <c r="AL3436" i="1"/>
  <c r="AL3435" i="1"/>
  <c r="AL3434" i="1"/>
  <c r="AL3433" i="1"/>
  <c r="AL3432" i="1"/>
  <c r="AL3431" i="1"/>
  <c r="AL3430" i="1"/>
  <c r="AL3429" i="1"/>
  <c r="AL3428" i="1"/>
  <c r="AL3427" i="1"/>
  <c r="AL3426" i="1"/>
  <c r="AL3420" i="1"/>
  <c r="AL3419" i="1"/>
  <c r="AL3418" i="1"/>
  <c r="AL3417" i="1"/>
  <c r="AL3416" i="1"/>
  <c r="AL3377" i="1"/>
  <c r="AL3376" i="1"/>
  <c r="AL3375" i="1"/>
  <c r="AL3374" i="1"/>
  <c r="AL3373" i="1"/>
  <c r="AL3160" i="1"/>
  <c r="AL3159" i="1"/>
  <c r="AL3158" i="1"/>
  <c r="AL3157" i="1"/>
  <c r="AL3156" i="1"/>
  <c r="AL3155" i="1"/>
  <c r="AL3154" i="1"/>
  <c r="AL3153" i="1"/>
  <c r="AL3152" i="1"/>
  <c r="AL3151" i="1"/>
  <c r="AL3150" i="1"/>
  <c r="AL3149" i="1"/>
  <c r="AL3148" i="1"/>
  <c r="AL3147" i="1"/>
  <c r="AL3146" i="1"/>
  <c r="AL3145" i="1"/>
  <c r="AL3144" i="1"/>
  <c r="AL3143" i="1"/>
  <c r="AL3142" i="1"/>
  <c r="AL3141" i="1"/>
  <c r="AL3140" i="1"/>
  <c r="AL3139" i="1"/>
  <c r="AL3138" i="1"/>
  <c r="AL3137" i="1"/>
  <c r="AL3136" i="1"/>
  <c r="AL3135" i="1"/>
  <c r="AL3134" i="1"/>
  <c r="AL3133" i="1"/>
  <c r="AL3132" i="1"/>
  <c r="AL3131" i="1"/>
  <c r="AL3130" i="1"/>
  <c r="AL2983" i="1"/>
  <c r="AL2982" i="1"/>
  <c r="AL2981" i="1"/>
  <c r="AL2980" i="1"/>
  <c r="AL2979" i="1"/>
  <c r="AL2978" i="1"/>
  <c r="AL2977" i="1"/>
  <c r="AL2976" i="1"/>
  <c r="AL2975" i="1"/>
  <c r="AL2974" i="1"/>
  <c r="AL2973" i="1"/>
  <c r="AL2972" i="1"/>
  <c r="AL2971" i="1"/>
  <c r="AL2970" i="1"/>
  <c r="AL2969" i="1"/>
  <c r="AL2968" i="1"/>
  <c r="AL2967" i="1"/>
  <c r="AL2966" i="1"/>
  <c r="AL2965" i="1"/>
  <c r="AL2964" i="1"/>
  <c r="AL2963" i="1"/>
  <c r="AL2962" i="1"/>
  <c r="AL2961" i="1"/>
  <c r="AL2960" i="1"/>
  <c r="AL3018" i="1"/>
  <c r="AL3017" i="1"/>
  <c r="AL3016" i="1"/>
  <c r="AL3015" i="1"/>
  <c r="AL3014" i="1"/>
  <c r="AL3013" i="1"/>
  <c r="AL3012" i="1"/>
  <c r="AL3011" i="1"/>
  <c r="AL3010" i="1"/>
  <c r="AL3009" i="1"/>
  <c r="AL3008" i="1"/>
  <c r="AL3007" i="1"/>
  <c r="AL3006" i="1"/>
  <c r="AL3005" i="1"/>
  <c r="AL3004" i="1"/>
  <c r="AL3003" i="1"/>
  <c r="AL3002" i="1"/>
  <c r="AL3001" i="1"/>
  <c r="AL3000" i="1"/>
  <c r="AL2999" i="1"/>
  <c r="AL2998" i="1"/>
  <c r="AL2997" i="1"/>
  <c r="AL2996" i="1"/>
  <c r="AL2995" i="1"/>
  <c r="AL2994" i="1"/>
  <c r="AL2993" i="1"/>
  <c r="AL2992" i="1"/>
  <c r="AL2991" i="1"/>
  <c r="AL2990" i="1"/>
  <c r="AL2989" i="1"/>
  <c r="AL2756" i="1"/>
  <c r="AL2755" i="1"/>
  <c r="AL2754" i="1"/>
  <c r="AL2753" i="1"/>
  <c r="AL2752" i="1"/>
  <c r="AL2751" i="1"/>
  <c r="AL2750" i="1"/>
  <c r="AL2749" i="1"/>
  <c r="AL2748" i="1"/>
  <c r="AL2747" i="1"/>
  <c r="AL2746" i="1"/>
  <c r="AL2551" i="1"/>
  <c r="AL2550" i="1"/>
  <c r="AL2549" i="1"/>
  <c r="AL2548" i="1"/>
  <c r="AL2547" i="1"/>
  <c r="AL2650" i="1"/>
  <c r="AL2649" i="1"/>
  <c r="AL2648" i="1"/>
  <c r="AL2647" i="1"/>
  <c r="AL2646" i="1"/>
  <c r="AL2645" i="1"/>
  <c r="AL2644" i="1"/>
  <c r="AL2643" i="1"/>
  <c r="AL2642" i="1"/>
  <c r="AL2641" i="1"/>
  <c r="AL2236" i="1"/>
  <c r="AL2235" i="1"/>
  <c r="AL2234" i="1"/>
  <c r="AL2233" i="1"/>
  <c r="AL2232" i="1"/>
  <c r="AL2231" i="1"/>
  <c r="AL2230" i="1"/>
  <c r="AL2229" i="1"/>
  <c r="AL2228" i="1"/>
  <c r="AL2227" i="1"/>
  <c r="AL2226" i="1"/>
  <c r="AL2225" i="1"/>
  <c r="AL2224" i="1"/>
  <c r="AL2223" i="1"/>
  <c r="AL2222" i="1"/>
  <c r="AL2221" i="1"/>
  <c r="AL2220" i="1"/>
  <c r="AL2219" i="1"/>
  <c r="AL2218" i="1"/>
  <c r="AL2217" i="1"/>
  <c r="AL2216" i="1"/>
  <c r="AL2215" i="1"/>
  <c r="AL2214" i="1"/>
  <c r="AL2213" i="1"/>
  <c r="AL2212" i="1"/>
  <c r="AL2211" i="1"/>
  <c r="AL2210" i="1"/>
  <c r="AL2209" i="1"/>
  <c r="AL2208" i="1"/>
  <c r="AL2207" i="1"/>
  <c r="AL2206" i="1"/>
  <c r="AL2205" i="1"/>
  <c r="AL2204" i="1"/>
  <c r="AL2203" i="1"/>
  <c r="AL2202" i="1"/>
  <c r="AL2201" i="1"/>
  <c r="AL2200" i="1"/>
  <c r="AL2199" i="1"/>
  <c r="AL2198" i="1"/>
  <c r="AL2197" i="1"/>
  <c r="AL2196" i="1"/>
  <c r="AL2195" i="1"/>
  <c r="AL2194" i="1"/>
  <c r="AL2193" i="1"/>
  <c r="AL2192" i="1"/>
  <c r="AL2191" i="1"/>
  <c r="AL2190" i="1"/>
  <c r="AL2189" i="1"/>
  <c r="AL2188" i="1"/>
  <c r="AL2187" i="1"/>
  <c r="AL2186" i="1"/>
  <c r="AL2185" i="1"/>
  <c r="AL2184" i="1"/>
  <c r="AL2183" i="1"/>
  <c r="AL2182" i="1"/>
  <c r="AL2181" i="1"/>
  <c r="AL2180" i="1"/>
  <c r="AL2179" i="1"/>
  <c r="AL2178" i="1"/>
  <c r="AL2177" i="1"/>
  <c r="AL2176" i="1"/>
  <c r="AL2175" i="1"/>
  <c r="AL2174" i="1"/>
  <c r="AL2173" i="1"/>
  <c r="AL2172" i="1"/>
  <c r="AL2171" i="1"/>
  <c r="AL2170" i="1"/>
  <c r="AL2169" i="1"/>
  <c r="AL2168" i="1"/>
  <c r="AL2167" i="1"/>
  <c r="AL2166" i="1"/>
  <c r="AL2165" i="1"/>
  <c r="AL2164" i="1"/>
  <c r="AL2163" i="1"/>
  <c r="AL2162" i="1"/>
  <c r="AL2161" i="1"/>
  <c r="AL2160" i="1"/>
  <c r="AL2159" i="1"/>
  <c r="AL2158" i="1"/>
  <c r="AL2157" i="1"/>
  <c r="AL2156" i="1"/>
  <c r="AL2155" i="1"/>
  <c r="AL2154" i="1"/>
  <c r="AL2153" i="1"/>
  <c r="AL2152" i="1"/>
  <c r="AL2151" i="1"/>
  <c r="AL2150" i="1"/>
  <c r="AL2149" i="1"/>
  <c r="AL2148" i="1"/>
  <c r="AL2147" i="1"/>
  <c r="AL2146" i="1"/>
  <c r="AL2145" i="1"/>
  <c r="AL2144" i="1"/>
  <c r="AL2143" i="1"/>
  <c r="AL2142" i="1"/>
  <c r="AL2141" i="1"/>
  <c r="AL2140" i="1"/>
  <c r="AL2139" i="1"/>
  <c r="AL2138" i="1"/>
  <c r="AL2137" i="1"/>
  <c r="AL2136" i="1"/>
  <c r="AL2135" i="1"/>
  <c r="AL2090" i="1"/>
  <c r="AL2089" i="1"/>
  <c r="AL2088" i="1"/>
  <c r="AL2087" i="1"/>
  <c r="AL2086" i="1"/>
  <c r="AL2085" i="1"/>
  <c r="AL2084" i="1"/>
  <c r="AL2083" i="1"/>
  <c r="AL2082" i="1"/>
  <c r="AL2081" i="1"/>
  <c r="AL2080" i="1"/>
  <c r="AL2079" i="1"/>
  <c r="AL2078" i="1"/>
  <c r="AL2077" i="1"/>
  <c r="AL2076" i="1"/>
  <c r="AL2075" i="1"/>
  <c r="AL2074" i="1"/>
  <c r="AL2073" i="1"/>
  <c r="AL2072" i="1"/>
  <c r="AL2071" i="1"/>
  <c r="AL2070" i="1"/>
  <c r="AL2069" i="1"/>
  <c r="AL2068" i="1"/>
  <c r="AL2067" i="1"/>
  <c r="AL2066" i="1"/>
  <c r="AL2065" i="1"/>
  <c r="AL2064" i="1"/>
  <c r="AL2063" i="1"/>
  <c r="AL2062" i="1"/>
  <c r="AL2061" i="1"/>
  <c r="AL2060" i="1"/>
  <c r="AL2059" i="1"/>
  <c r="AL2058" i="1"/>
  <c r="AL2057" i="1"/>
  <c r="AL2056" i="1"/>
  <c r="AL2055" i="1"/>
  <c r="AL2054" i="1"/>
  <c r="AL2053" i="1"/>
  <c r="AL2052" i="1"/>
  <c r="AL2051" i="1"/>
  <c r="AL2134" i="1"/>
  <c r="AL2133" i="1"/>
  <c r="AL2132" i="1"/>
  <c r="AL2131" i="1"/>
  <c r="AL2130" i="1"/>
  <c r="AL2129" i="1"/>
  <c r="AL2128" i="1"/>
  <c r="AL2127" i="1"/>
  <c r="AL2126" i="1"/>
  <c r="AL2125" i="1"/>
  <c r="AL2124" i="1"/>
  <c r="AL2123" i="1"/>
  <c r="AL2122" i="1"/>
  <c r="AL2121" i="1"/>
  <c r="AL2120" i="1"/>
  <c r="AL2119" i="1"/>
  <c r="AL2118" i="1"/>
  <c r="AL2117" i="1"/>
  <c r="AL2116" i="1"/>
  <c r="AL2115" i="1"/>
  <c r="AL2114" i="1"/>
  <c r="AL2113" i="1"/>
  <c r="AL2112" i="1"/>
  <c r="AL2111" i="1"/>
  <c r="AL2110" i="1"/>
  <c r="AL2109" i="1"/>
  <c r="AL2108" i="1"/>
  <c r="AL2107" i="1"/>
  <c r="AL2106" i="1"/>
  <c r="AL2105" i="1"/>
  <c r="AL2104" i="1"/>
  <c r="AL2103" i="1"/>
  <c r="AL2102" i="1"/>
  <c r="AL2101" i="1"/>
  <c r="AL2100" i="1"/>
  <c r="AL2099" i="1"/>
  <c r="AL2098" i="1"/>
  <c r="AL2097" i="1"/>
  <c r="AL2096" i="1"/>
  <c r="AL2095" i="1"/>
  <c r="AL2094" i="1"/>
  <c r="AL2093" i="1"/>
  <c r="AL2092" i="1"/>
  <c r="AL2091" i="1"/>
  <c r="AL2050" i="1"/>
  <c r="AL2049" i="1"/>
  <c r="AL2048" i="1"/>
  <c r="AL2047" i="1"/>
  <c r="AL2046" i="1"/>
  <c r="AL1873" i="1"/>
  <c r="AL1872" i="1"/>
  <c r="AL1871" i="1"/>
  <c r="AL1870" i="1"/>
  <c r="AL1869" i="1"/>
  <c r="AL1868" i="1"/>
  <c r="AL1867" i="1"/>
  <c r="AL1866" i="1"/>
  <c r="AL1865" i="1"/>
  <c r="AL1864" i="1"/>
  <c r="AL1863" i="1"/>
  <c r="AL1862" i="1"/>
  <c r="AL1861" i="1"/>
  <c r="AL1860" i="1"/>
  <c r="AL1859" i="1"/>
  <c r="AL1858" i="1"/>
  <c r="AL1857" i="1"/>
  <c r="AL1856" i="1"/>
  <c r="AL1855" i="1"/>
  <c r="AL1854" i="1"/>
  <c r="AL1853" i="1"/>
  <c r="AL1852" i="1"/>
  <c r="AL1851" i="1"/>
  <c r="AL1850" i="1"/>
  <c r="AL1849" i="1"/>
  <c r="AL1848" i="1"/>
  <c r="AL1847" i="1"/>
  <c r="AL1846" i="1"/>
  <c r="AL1845" i="1"/>
  <c r="AL1844" i="1"/>
  <c r="AL1843" i="1"/>
  <c r="AL1842" i="1"/>
  <c r="AL1841" i="1"/>
  <c r="AL1840" i="1"/>
  <c r="AL1839" i="1"/>
  <c r="AL1664" i="1"/>
  <c r="AL1663" i="1"/>
  <c r="AL1662" i="1"/>
  <c r="AL1661" i="1"/>
  <c r="AL1660" i="1"/>
  <c r="AL1659" i="1"/>
  <c r="AL1658" i="1"/>
  <c r="AL1657" i="1"/>
  <c r="AL1656" i="1"/>
  <c r="AL1655" i="1"/>
  <c r="AL1654" i="1"/>
  <c r="AL1653" i="1"/>
  <c r="AL1652" i="1"/>
  <c r="AL1651" i="1"/>
  <c r="AL1650" i="1"/>
  <c r="AL1649" i="1"/>
  <c r="AL1648" i="1"/>
  <c r="AL1647" i="1"/>
  <c r="AL1646" i="1"/>
  <c r="AL1645" i="1"/>
  <c r="AL1644" i="1"/>
  <c r="AL1643" i="1"/>
  <c r="AL1642" i="1"/>
  <c r="AL1641" i="1"/>
  <c r="AL1640" i="1"/>
  <c r="AL1639" i="1"/>
  <c r="AL1638" i="1"/>
  <c r="AL1637" i="1"/>
  <c r="AL1636" i="1"/>
  <c r="AL1635" i="1"/>
  <c r="AL1634" i="1"/>
  <c r="AL1633" i="1"/>
  <c r="AL1632" i="1"/>
  <c r="AL1631" i="1"/>
  <c r="AL1630" i="1"/>
  <c r="AL1629" i="1"/>
  <c r="AL1628" i="1"/>
  <c r="AL1627" i="1"/>
  <c r="AL1626" i="1"/>
  <c r="AL1625" i="1"/>
  <c r="AL1624" i="1"/>
  <c r="AL1623" i="1"/>
  <c r="AL1622" i="1"/>
  <c r="AL1621" i="1"/>
  <c r="AL1620" i="1"/>
  <c r="AL1619" i="1"/>
  <c r="AL1618" i="1"/>
  <c r="AL1617" i="1"/>
  <c r="AL1616" i="1"/>
  <c r="AL1615" i="1"/>
  <c r="AL1614" i="1"/>
  <c r="AL1613" i="1"/>
  <c r="AL1612" i="1"/>
  <c r="AL1611" i="1"/>
  <c r="AL1610" i="1"/>
  <c r="AL1609" i="1"/>
  <c r="AL1608" i="1"/>
  <c r="AL1607" i="1"/>
  <c r="AL1606" i="1"/>
  <c r="AL1605" i="1"/>
  <c r="AL1604" i="1"/>
  <c r="AL1603" i="1"/>
  <c r="AL1602" i="1"/>
  <c r="AL1601" i="1"/>
  <c r="AL1600" i="1"/>
  <c r="AL1599" i="1"/>
  <c r="AL1598" i="1"/>
  <c r="AL1597" i="1"/>
  <c r="AL1596" i="1"/>
  <c r="AL1595" i="1"/>
  <c r="AL1594" i="1"/>
  <c r="AL1593" i="1"/>
  <c r="AL1592" i="1"/>
  <c r="AL1591" i="1"/>
  <c r="AL1590" i="1"/>
  <c r="AL1589" i="1"/>
  <c r="AL1588" i="1"/>
  <c r="AL1587" i="1"/>
  <c r="AL1586" i="1"/>
  <c r="AL1585" i="1"/>
  <c r="AL1584" i="1"/>
  <c r="AL1583" i="1"/>
  <c r="AL1582" i="1"/>
  <c r="AL1581" i="1"/>
  <c r="AL1580" i="1"/>
  <c r="AL1579" i="1"/>
  <c r="AL1578" i="1"/>
  <c r="AL1577" i="1"/>
  <c r="AL1576" i="1"/>
  <c r="AL1575" i="1"/>
  <c r="AL1574" i="1"/>
  <c r="AL1733" i="1"/>
  <c r="AL1732" i="1"/>
  <c r="AL1731" i="1"/>
  <c r="AL1730" i="1"/>
  <c r="AL1729" i="1"/>
  <c r="AL1728" i="1"/>
  <c r="AL1727" i="1"/>
  <c r="AL1726" i="1"/>
  <c r="AL1725" i="1"/>
  <c r="AL1724" i="1"/>
  <c r="AL1723" i="1"/>
  <c r="AL1722" i="1"/>
  <c r="AL1721" i="1"/>
  <c r="AL1720" i="1"/>
  <c r="AL1719" i="1"/>
  <c r="AL1718" i="1"/>
  <c r="AL1717" i="1"/>
  <c r="AL1716" i="1"/>
  <c r="AL1715" i="1"/>
  <c r="AL1714" i="1"/>
  <c r="AL1713" i="1"/>
  <c r="AL1712" i="1"/>
  <c r="AL1711" i="1"/>
  <c r="AL1710" i="1"/>
  <c r="AL1709" i="1"/>
  <c r="AL1708" i="1"/>
  <c r="AL1707" i="1"/>
  <c r="AL1706" i="1"/>
  <c r="AL1705" i="1"/>
  <c r="AL1704" i="1"/>
  <c r="AL1703" i="1"/>
  <c r="AL1702" i="1"/>
  <c r="AL1701" i="1"/>
  <c r="AL1700" i="1"/>
  <c r="AL1699" i="1"/>
  <c r="AL1698" i="1"/>
  <c r="AL1697" i="1"/>
  <c r="AL1696" i="1"/>
  <c r="AL1695" i="1"/>
  <c r="AL1694" i="1"/>
  <c r="AL1693" i="1"/>
  <c r="AL1692" i="1"/>
  <c r="AL1691" i="1"/>
  <c r="AL1690" i="1"/>
  <c r="AL1689" i="1"/>
  <c r="AL1688" i="1"/>
  <c r="AL1687" i="1"/>
  <c r="AL1686" i="1"/>
  <c r="AL1685" i="1"/>
  <c r="AL1684" i="1"/>
  <c r="AL1683" i="1"/>
  <c r="AL1682" i="1"/>
  <c r="AL1681" i="1"/>
  <c r="AL1680" i="1"/>
  <c r="AL1679" i="1"/>
  <c r="AL1678" i="1"/>
  <c r="AL1677" i="1"/>
  <c r="AL1676" i="1"/>
  <c r="AL1675" i="1"/>
  <c r="AL1674" i="1"/>
  <c r="AL1673" i="1"/>
  <c r="AL1672" i="1"/>
  <c r="AL1671" i="1"/>
  <c r="AL1670" i="1"/>
  <c r="AL1669" i="1"/>
  <c r="AL1668" i="1"/>
  <c r="AL1667" i="1"/>
  <c r="AL1666" i="1"/>
  <c r="AL1665" i="1"/>
  <c r="AL1573" i="1"/>
  <c r="AL1572" i="1"/>
  <c r="AL1571" i="1"/>
  <c r="AL1570" i="1"/>
  <c r="AL1569" i="1"/>
  <c r="AL1568" i="1"/>
  <c r="AL1567" i="1"/>
  <c r="AL1566" i="1"/>
  <c r="AL1565" i="1"/>
  <c r="AL1564" i="1"/>
  <c r="AL1365" i="1"/>
  <c r="AL1364" i="1"/>
  <c r="AL1363" i="1"/>
  <c r="AL1362" i="1"/>
  <c r="AL1361" i="1"/>
  <c r="AL1360" i="1"/>
  <c r="AL1359" i="1"/>
  <c r="AL1358" i="1"/>
  <c r="AL1357" i="1"/>
  <c r="AL1356" i="1"/>
  <c r="AL1355" i="1"/>
  <c r="AL1354" i="1"/>
  <c r="AL1353" i="1"/>
  <c r="AL1352" i="1"/>
  <c r="AL1351" i="1"/>
  <c r="AL1350" i="1"/>
  <c r="AL1349" i="1"/>
  <c r="AL1348" i="1"/>
  <c r="AL1347" i="1"/>
  <c r="AL1346" i="1"/>
  <c r="AL1345" i="1"/>
  <c r="AL1344" i="1"/>
  <c r="AL1343" i="1"/>
  <c r="AL1342" i="1"/>
  <c r="AL1341" i="1"/>
  <c r="AL1340" i="1"/>
  <c r="AL1339" i="1"/>
  <c r="AL1338" i="1"/>
  <c r="AL1337" i="1"/>
  <c r="AL1336" i="1"/>
  <c r="AL1335" i="1"/>
  <c r="AL1334" i="1"/>
  <c r="AL1333" i="1"/>
  <c r="AL1331" i="1"/>
  <c r="AL1329" i="1"/>
  <c r="AL1327" i="1"/>
  <c r="AL1325" i="1"/>
  <c r="AL1323" i="1"/>
  <c r="AL1321" i="1"/>
  <c r="AL1319" i="1"/>
  <c r="AL1317" i="1"/>
  <c r="AL1315" i="1"/>
  <c r="AL1223" i="1"/>
  <c r="AL1221" i="1"/>
  <c r="AL1219" i="1"/>
  <c r="AL1217" i="1"/>
  <c r="AL1213" i="1"/>
  <c r="AL1211" i="1"/>
  <c r="AL1209" i="1"/>
  <c r="AL1207" i="1"/>
  <c r="AL1205" i="1"/>
  <c r="AL1203" i="1"/>
  <c r="AL1202" i="1"/>
  <c r="AL1200" i="1"/>
  <c r="AL1198" i="1"/>
  <c r="AL1196" i="1"/>
  <c r="AL1194" i="1"/>
  <c r="AL1192" i="1"/>
  <c r="AL1190" i="1"/>
  <c r="AL1188" i="1"/>
  <c r="AL1186" i="1"/>
  <c r="AL1184" i="1"/>
  <c r="AL873" i="1"/>
  <c r="AL872" i="1"/>
  <c r="AL871" i="1"/>
  <c r="AL870" i="1"/>
  <c r="AL869" i="1"/>
  <c r="AL868" i="1"/>
  <c r="AL867" i="1"/>
  <c r="AL866" i="1"/>
  <c r="AL865" i="1"/>
  <c r="AL864" i="1"/>
  <c r="AL863" i="1"/>
  <c r="AL862" i="1"/>
  <c r="AL861" i="1"/>
  <c r="AL860" i="1"/>
  <c r="AL859" i="1"/>
  <c r="AL858" i="1"/>
  <c r="AL857" i="1"/>
  <c r="AL856" i="1"/>
  <c r="AL855" i="1"/>
  <c r="AL854" i="1"/>
  <c r="AL853" i="1"/>
  <c r="AL852" i="1"/>
  <c r="AL851" i="1"/>
  <c r="AL850" i="1"/>
  <c r="AL849" i="1"/>
  <c r="AL848" i="1"/>
  <c r="AL847" i="1"/>
  <c r="AL846" i="1"/>
  <c r="AL845" i="1"/>
  <c r="AL844" i="1"/>
  <c r="AL843" i="1"/>
  <c r="AL842" i="1"/>
  <c r="AL841" i="1"/>
  <c r="AL840" i="1"/>
  <c r="AL839" i="1"/>
  <c r="AL838" i="1"/>
  <c r="AL837" i="1"/>
  <c r="AL836" i="1"/>
  <c r="AL835" i="1"/>
  <c r="AL834" i="1"/>
  <c r="AL763" i="1"/>
  <c r="AL762" i="1"/>
  <c r="AL761" i="1"/>
  <c r="AL760" i="1"/>
  <c r="AL759" i="1"/>
  <c r="AL758" i="1"/>
  <c r="AL757" i="1"/>
  <c r="AL756" i="1"/>
  <c r="AL755" i="1"/>
  <c r="AL754" i="1"/>
  <c r="AL753" i="1"/>
  <c r="AL752" i="1"/>
  <c r="AL751" i="1"/>
  <c r="AL750" i="1"/>
  <c r="AL749" i="1"/>
  <c r="AL748" i="1"/>
  <c r="AL747" i="1"/>
  <c r="AL746" i="1"/>
  <c r="AL745" i="1"/>
  <c r="AL744" i="1"/>
  <c r="AL743" i="1"/>
  <c r="AL742" i="1"/>
  <c r="AL741" i="1"/>
  <c r="AL740" i="1"/>
  <c r="AL739" i="1"/>
  <c r="AL738" i="1"/>
  <c r="AL737" i="1"/>
  <c r="AL736" i="1"/>
  <c r="AL735" i="1"/>
  <c r="AL734" i="1"/>
  <c r="AL733" i="1"/>
  <c r="AL732" i="1"/>
  <c r="AL731" i="1"/>
  <c r="AL730" i="1"/>
  <c r="AL729" i="1"/>
  <c r="AL728" i="1"/>
  <c r="AL727" i="1"/>
  <c r="AL726" i="1"/>
  <c r="AL725" i="1"/>
  <c r="AL724" i="1"/>
  <c r="AL723" i="1"/>
  <c r="AL722" i="1"/>
  <c r="AL721" i="1"/>
  <c r="AL720" i="1"/>
  <c r="AL719" i="1"/>
  <c r="AL718" i="1"/>
  <c r="AL717" i="1"/>
  <c r="AL716" i="1"/>
  <c r="AL715" i="1"/>
  <c r="AL714" i="1"/>
  <c r="AL713" i="1"/>
  <c r="AL712" i="1"/>
  <c r="AL711" i="1"/>
  <c r="AL710" i="1"/>
  <c r="AL709" i="1"/>
  <c r="AL708" i="1"/>
  <c r="AL707" i="1"/>
  <c r="AL706" i="1"/>
  <c r="AL705" i="1"/>
  <c r="AL704" i="1"/>
  <c r="AL703" i="1"/>
  <c r="AL702" i="1"/>
  <c r="AL701" i="1"/>
  <c r="AL700" i="1"/>
  <c r="AL699" i="1"/>
  <c r="AL698" i="1"/>
  <c r="AL697" i="1"/>
  <c r="AL696" i="1"/>
  <c r="AL695" i="1"/>
  <c r="AL694" i="1"/>
  <c r="AL693" i="1"/>
  <c r="AL692" i="1"/>
  <c r="AL691" i="1"/>
  <c r="AL690" i="1"/>
  <c r="AL689" i="1"/>
  <c r="AL833" i="1"/>
  <c r="AL832" i="1"/>
  <c r="AL831" i="1"/>
  <c r="AL830" i="1"/>
  <c r="AL829" i="1"/>
  <c r="AL828" i="1"/>
  <c r="AL827" i="1"/>
  <c r="AL826" i="1"/>
  <c r="AL825" i="1"/>
  <c r="AL824" i="1"/>
  <c r="AL823" i="1"/>
  <c r="AL822" i="1"/>
  <c r="AL821" i="1"/>
  <c r="AL820" i="1"/>
  <c r="AL819" i="1"/>
  <c r="AL818" i="1"/>
  <c r="AL817" i="1"/>
  <c r="AL816" i="1"/>
  <c r="AL815" i="1"/>
  <c r="AL814" i="1"/>
  <c r="AL813" i="1"/>
  <c r="AL812" i="1"/>
  <c r="AL811" i="1"/>
  <c r="AL810" i="1"/>
  <c r="AL809" i="1"/>
  <c r="AL808" i="1"/>
  <c r="AL807" i="1"/>
  <c r="AL806" i="1"/>
  <c r="AL805" i="1"/>
  <c r="AL804" i="1"/>
  <c r="AL803" i="1"/>
  <c r="AL802" i="1"/>
  <c r="AL801" i="1"/>
  <c r="AL800" i="1"/>
  <c r="AL799" i="1"/>
  <c r="AL798" i="1"/>
  <c r="AL797" i="1"/>
  <c r="AL796" i="1"/>
  <c r="AL795" i="1"/>
  <c r="AL794" i="1"/>
  <c r="AL793" i="1"/>
  <c r="AL792" i="1"/>
  <c r="AL791" i="1"/>
  <c r="AL790" i="1"/>
  <c r="AL789" i="1"/>
  <c r="AL788" i="1"/>
  <c r="AL787" i="1"/>
  <c r="AL786" i="1"/>
  <c r="AL785" i="1"/>
  <c r="AL784" i="1"/>
  <c r="AL783" i="1"/>
  <c r="AL782" i="1"/>
  <c r="AL781" i="1"/>
  <c r="AL780" i="1"/>
  <c r="AL779" i="1"/>
  <c r="AL778" i="1"/>
  <c r="AL777" i="1"/>
  <c r="AL776" i="1"/>
  <c r="AL775" i="1"/>
  <c r="AL774" i="1"/>
  <c r="AL773" i="1"/>
  <c r="AL772" i="1"/>
  <c r="AL771" i="1"/>
  <c r="AL770" i="1"/>
  <c r="AL769" i="1"/>
  <c r="AL768" i="1"/>
  <c r="AL767" i="1"/>
  <c r="AL766" i="1"/>
  <c r="AL765" i="1"/>
  <c r="AL764" i="1"/>
  <c r="AL688" i="1"/>
  <c r="AL687" i="1"/>
  <c r="AL686" i="1"/>
  <c r="AL685" i="1"/>
  <c r="AL684" i="1"/>
  <c r="AL683" i="1"/>
  <c r="AL682" i="1"/>
  <c r="AL681" i="1"/>
  <c r="AL680" i="1"/>
  <c r="AL467" i="1"/>
  <c r="AL466" i="1"/>
  <c r="AL465" i="1"/>
  <c r="AL464" i="1"/>
  <c r="AL463" i="1"/>
  <c r="AL462" i="1"/>
  <c r="AL461" i="1"/>
  <c r="AL460" i="1"/>
  <c r="AL459" i="1"/>
  <c r="AL458" i="1"/>
  <c r="AL457" i="1"/>
  <c r="AL456" i="1"/>
  <c r="AL455" i="1"/>
  <c r="AL454" i="1"/>
  <c r="AL453" i="1"/>
  <c r="AL452" i="1"/>
  <c r="AL451" i="1"/>
  <c r="AL450" i="1"/>
  <c r="AL449" i="1"/>
  <c r="AL448" i="1"/>
  <c r="AL447" i="1"/>
  <c r="AL446" i="1"/>
  <c r="AL311" i="1"/>
  <c r="AL310" i="1"/>
  <c r="AL309" i="1"/>
  <c r="AL308" i="1"/>
  <c r="AL307" i="1"/>
  <c r="AL306" i="1"/>
  <c r="AL305" i="1"/>
  <c r="AL304" i="1"/>
  <c r="AL303" i="1"/>
  <c r="AL302" i="1"/>
  <c r="AL301" i="1"/>
  <c r="AL300" i="1"/>
  <c r="AL299" i="1"/>
  <c r="AL298" i="1"/>
  <c r="AL297" i="1"/>
  <c r="AL296" i="1"/>
  <c r="AL295" i="1"/>
  <c r="AL294" i="1"/>
  <c r="AL293" i="1"/>
  <c r="AL292" i="1"/>
  <c r="AL291" i="1"/>
  <c r="AL290" i="1"/>
  <c r="AL289" i="1"/>
  <c r="AL288" i="1"/>
  <c r="AL287" i="1"/>
  <c r="AL286" i="1"/>
  <c r="AL285"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346" i="1"/>
  <c r="AL345" i="1"/>
  <c r="AL344" i="1"/>
  <c r="AL343" i="1"/>
  <c r="AL342" i="1"/>
  <c r="AL341" i="1"/>
  <c r="AL340" i="1"/>
  <c r="AL339" i="1"/>
  <c r="AL338" i="1"/>
  <c r="AL337" i="1"/>
  <c r="AL336" i="1"/>
  <c r="AL335" i="1"/>
  <c r="AL334" i="1"/>
  <c r="AL333" i="1"/>
  <c r="AL332" i="1"/>
  <c r="AL331" i="1"/>
  <c r="AL330" i="1"/>
  <c r="AL329" i="1"/>
  <c r="AL328" i="1"/>
  <c r="AL327" i="1"/>
  <c r="AL326" i="1"/>
  <c r="AL325" i="1"/>
  <c r="AL324" i="1"/>
  <c r="AL323" i="1"/>
  <c r="AL322" i="1"/>
  <c r="AL321" i="1"/>
  <c r="AL320" i="1"/>
  <c r="AL319" i="1"/>
  <c r="AL318" i="1"/>
  <c r="AL317" i="1"/>
  <c r="AL316" i="1"/>
  <c r="AL315" i="1"/>
  <c r="AL314" i="1"/>
  <c r="AL313" i="1"/>
  <c r="AL312" i="1"/>
  <c r="AL259" i="1"/>
  <c r="AL258" i="1"/>
  <c r="AL257" i="1"/>
  <c r="AL256" i="1"/>
  <c r="AL255" i="1"/>
  <c r="AL254" i="1"/>
  <c r="AL253" i="1"/>
  <c r="AL252" i="1"/>
  <c r="AL251" i="1"/>
  <c r="AL4073" i="1"/>
  <c r="AL4071" i="1"/>
  <c r="AL4069" i="1"/>
  <c r="AL4067" i="1"/>
  <c r="AL4065" i="1"/>
  <c r="AL4063" i="1"/>
  <c r="AL4061" i="1"/>
  <c r="AL4059" i="1"/>
  <c r="AL4057" i="1"/>
  <c r="AL4055" i="1"/>
  <c r="AL4053" i="1"/>
  <c r="AL4051" i="1"/>
  <c r="AL4049" i="1"/>
  <c r="AL4047" i="1"/>
  <c r="AL4045" i="1"/>
  <c r="AL4043" i="1"/>
  <c r="AL4041" i="1"/>
  <c r="AL4039" i="1"/>
  <c r="AL4037" i="1"/>
  <c r="AL4035" i="1"/>
  <c r="AL4033" i="1"/>
  <c r="AL3892" i="1"/>
  <c r="AL3890" i="1"/>
  <c r="AL3888" i="1"/>
  <c r="AL3886" i="1"/>
  <c r="AL3884" i="1"/>
  <c r="AL3882" i="1"/>
  <c r="AL3880" i="1"/>
  <c r="AL3878" i="1"/>
  <c r="AL3876" i="1"/>
  <c r="AL3874" i="1"/>
  <c r="AL3872" i="1"/>
  <c r="AL3870" i="1"/>
  <c r="AL3868" i="1"/>
  <c r="AL3866" i="1"/>
  <c r="AL3864" i="1"/>
  <c r="AL3862" i="1"/>
  <c r="AL3860" i="1"/>
  <c r="AL3858" i="1"/>
  <c r="AL3856" i="1"/>
  <c r="AL3854" i="1"/>
  <c r="AL3852" i="1"/>
  <c r="AL3850" i="1"/>
  <c r="AL3848" i="1"/>
  <c r="AL3846" i="1"/>
  <c r="AL3844" i="1"/>
  <c r="AL3842" i="1"/>
  <c r="AL3840" i="1"/>
  <c r="AL3838" i="1"/>
  <c r="AL3836" i="1"/>
  <c r="AL3834" i="1"/>
  <c r="AL3832" i="1"/>
  <c r="AL3827" i="1"/>
  <c r="AL3826" i="1"/>
  <c r="AL3824" i="1"/>
  <c r="AL3822" i="1"/>
  <c r="AL3820" i="1"/>
  <c r="AL3818" i="1"/>
  <c r="AL3816" i="1"/>
  <c r="AL3814" i="1"/>
  <c r="AL3812" i="1"/>
  <c r="AL3810" i="1"/>
  <c r="AL3798" i="1"/>
  <c r="AL3797" i="1"/>
  <c r="AL3795" i="1"/>
  <c r="AL3793" i="1"/>
  <c r="AL3791" i="1"/>
  <c r="AL3789" i="1"/>
  <c r="AL3787" i="1"/>
  <c r="AL3785" i="1"/>
  <c r="AL3783" i="1"/>
  <c r="AL3781" i="1"/>
  <c r="AL3779" i="1"/>
  <c r="AL3777" i="1"/>
  <c r="AL3775" i="1"/>
  <c r="AL3773" i="1"/>
  <c r="AL3771" i="1"/>
  <c r="AL3769" i="1"/>
  <c r="AL3767" i="1"/>
  <c r="AL3765" i="1"/>
  <c r="AL3763" i="1"/>
  <c r="AL3761" i="1"/>
  <c r="AL3759" i="1"/>
  <c r="AL4031" i="1"/>
  <c r="AL4029" i="1"/>
  <c r="AL4027" i="1"/>
  <c r="AL4025" i="1"/>
  <c r="AL4023" i="1"/>
  <c r="AL4021" i="1"/>
  <c r="AL4019" i="1"/>
  <c r="AL4017" i="1"/>
  <c r="AL4015" i="1"/>
  <c r="AL4013" i="1"/>
  <c r="AL4010" i="1"/>
  <c r="AL4008" i="1"/>
  <c r="AL4006" i="1"/>
  <c r="AL4004" i="1"/>
  <c r="AL4002" i="1"/>
  <c r="AL4000" i="1"/>
  <c r="AL3998" i="1"/>
  <c r="AL3996" i="1"/>
  <c r="AL3994" i="1"/>
  <c r="AL3992" i="1"/>
  <c r="AL3990" i="1"/>
  <c r="AL3988" i="1"/>
  <c r="AL3986" i="1"/>
  <c r="AL3984" i="1"/>
  <c r="AL3982" i="1"/>
  <c r="AL3980" i="1"/>
  <c r="AL3978" i="1"/>
  <c r="AL3976" i="1"/>
  <c r="AL3974" i="1"/>
  <c r="AL3972" i="1"/>
  <c r="AL3970" i="1"/>
  <c r="AL3968" i="1"/>
  <c r="AL3966" i="1"/>
  <c r="AL3964" i="1"/>
  <c r="AL3962" i="1"/>
  <c r="AL3960" i="1"/>
  <c r="AL3958" i="1"/>
  <c r="AL3956" i="1"/>
  <c r="AL3954" i="1"/>
  <c r="AL3952" i="1"/>
  <c r="AL3950" i="1"/>
  <c r="AL3948" i="1"/>
  <c r="AL3946" i="1"/>
  <c r="AL3944" i="1"/>
  <c r="AL3942" i="1"/>
  <c r="AL3940" i="1"/>
  <c r="AL3938" i="1"/>
  <c r="AL3936" i="1"/>
  <c r="AL3934" i="1"/>
  <c r="AL3932" i="1"/>
  <c r="AL3930" i="1"/>
  <c r="AL3928" i="1"/>
  <c r="AL3926" i="1"/>
  <c r="AL3924" i="1"/>
  <c r="AL3922" i="1"/>
  <c r="AL3920" i="1"/>
  <c r="AL3918" i="1"/>
  <c r="AL3916" i="1"/>
  <c r="AL3914" i="1"/>
  <c r="AL3912" i="1"/>
  <c r="AL3910" i="1"/>
  <c r="AL3908" i="1"/>
  <c r="AL3906" i="1"/>
  <c r="AL3904" i="1"/>
  <c r="AL3902" i="1"/>
  <c r="AL3900" i="1"/>
  <c r="AL3898" i="1"/>
  <c r="AL3896" i="1"/>
  <c r="AL3894" i="1"/>
  <c r="AL3755" i="1"/>
  <c r="AL3753" i="1"/>
  <c r="AL3751" i="1"/>
  <c r="AL3749" i="1"/>
  <c r="AL3747" i="1"/>
  <c r="AL3745" i="1"/>
  <c r="AL3743" i="1"/>
  <c r="AL3741" i="1"/>
  <c r="AL3739" i="1"/>
  <c r="AL3737" i="1"/>
  <c r="AL4097" i="1"/>
  <c r="AL4096" i="1"/>
  <c r="AL4095" i="1"/>
  <c r="AL4094" i="1"/>
  <c r="AL4093" i="1"/>
  <c r="AL4092" i="1"/>
  <c r="AL4091" i="1"/>
  <c r="AL4090" i="1"/>
  <c r="AL4089" i="1"/>
  <c r="AL4082" i="1"/>
  <c r="AL4081" i="1"/>
  <c r="AL4080" i="1"/>
  <c r="AL4079" i="1"/>
  <c r="AL4078" i="1"/>
  <c r="AL4077" i="1"/>
  <c r="AL4076" i="1"/>
  <c r="AL4075" i="1"/>
  <c r="AL4074" i="1"/>
  <c r="AL4072" i="1"/>
  <c r="AL4070" i="1"/>
  <c r="AL4068" i="1"/>
  <c r="AL4066" i="1"/>
  <c r="AL4064" i="1"/>
  <c r="AL4062" i="1"/>
  <c r="AL4060" i="1"/>
  <c r="AL4058" i="1"/>
  <c r="AL4056" i="1"/>
  <c r="AL4054" i="1"/>
  <c r="AL4052" i="1"/>
  <c r="AL4050" i="1"/>
  <c r="AL4048" i="1"/>
  <c r="AL4046" i="1"/>
  <c r="AL4044" i="1"/>
  <c r="AL4042" i="1"/>
  <c r="AL4040" i="1"/>
  <c r="AL4038" i="1"/>
  <c r="AL4036" i="1"/>
  <c r="AL4034" i="1"/>
  <c r="AL4032" i="1"/>
  <c r="AL3891" i="1"/>
  <c r="AL3889" i="1"/>
  <c r="AL3887" i="1"/>
  <c r="AL3885" i="1"/>
  <c r="AL3883" i="1"/>
  <c r="AL3881" i="1"/>
  <c r="AL3879" i="1"/>
  <c r="AL3877" i="1"/>
  <c r="AL3875" i="1"/>
  <c r="AL3873" i="1"/>
  <c r="AL3871" i="1"/>
  <c r="AL3869" i="1"/>
  <c r="AL3867" i="1"/>
  <c r="AL3865" i="1"/>
  <c r="AL3863" i="1"/>
  <c r="AL3861" i="1"/>
  <c r="AL3859" i="1"/>
  <c r="AL3857" i="1"/>
  <c r="AL3855" i="1"/>
  <c r="AL3853" i="1"/>
  <c r="AL3851" i="1"/>
  <c r="AL3849" i="1"/>
  <c r="AL3847" i="1"/>
  <c r="AL3845" i="1"/>
  <c r="AL3843" i="1"/>
  <c r="AL3841" i="1"/>
  <c r="AL3839" i="1"/>
  <c r="AL3837" i="1"/>
  <c r="AL3835" i="1"/>
  <c r="AL3833" i="1"/>
  <c r="AL3831" i="1"/>
  <c r="AL3830" i="1"/>
  <c r="AL3829" i="1"/>
  <c r="AL3828" i="1"/>
  <c r="AL3825" i="1"/>
  <c r="AL3823" i="1"/>
  <c r="AL3821" i="1"/>
  <c r="AL3819" i="1"/>
  <c r="AL3817" i="1"/>
  <c r="AL3815" i="1"/>
  <c r="AL3813" i="1"/>
  <c r="AL3811" i="1"/>
  <c r="AL3809" i="1"/>
  <c r="AL3808" i="1"/>
  <c r="AL3807" i="1"/>
  <c r="AL3806" i="1"/>
  <c r="AL3805" i="1"/>
  <c r="AL3804" i="1"/>
  <c r="AL3803" i="1"/>
  <c r="AL3802" i="1"/>
  <c r="AL3801" i="1"/>
  <c r="AL3800" i="1"/>
  <c r="AL3799" i="1"/>
  <c r="AL3796" i="1"/>
  <c r="AL3794" i="1"/>
  <c r="AL3792" i="1"/>
  <c r="AL3790" i="1"/>
  <c r="AL3788" i="1"/>
  <c r="AL3786" i="1"/>
  <c r="AL3784" i="1"/>
  <c r="AL3782" i="1"/>
  <c r="AL3780" i="1"/>
  <c r="AL3778" i="1"/>
  <c r="AL3776" i="1"/>
  <c r="AL3774" i="1"/>
  <c r="AL3772" i="1"/>
  <c r="AL3770" i="1"/>
  <c r="AL3768" i="1"/>
  <c r="AL3766" i="1"/>
  <c r="AL3764" i="1"/>
  <c r="AL3762" i="1"/>
  <c r="AL3760" i="1"/>
  <c r="AL3758" i="1"/>
  <c r="AL4030" i="1"/>
  <c r="AL4028" i="1"/>
  <c r="AL4026" i="1"/>
  <c r="AL4024" i="1"/>
  <c r="AL4022" i="1"/>
  <c r="AL4020" i="1"/>
  <c r="AL4018" i="1"/>
  <c r="AL4016" i="1"/>
  <c r="AL4014" i="1"/>
  <c r="AL4012" i="1"/>
  <c r="AL4011" i="1"/>
  <c r="AL4009" i="1"/>
  <c r="AL4007" i="1"/>
  <c r="AL4005" i="1"/>
  <c r="AL4003" i="1"/>
  <c r="AL4001" i="1"/>
  <c r="AL3999" i="1"/>
  <c r="AL3997" i="1"/>
  <c r="AL3995" i="1"/>
  <c r="AL3993" i="1"/>
  <c r="AL3991" i="1"/>
  <c r="AL3989" i="1"/>
  <c r="AL3987" i="1"/>
  <c r="AL3985" i="1"/>
  <c r="AL3983" i="1"/>
  <c r="AL3981" i="1"/>
  <c r="AL3979" i="1"/>
  <c r="AL3977" i="1"/>
  <c r="AL3975" i="1"/>
  <c r="AL3973" i="1"/>
  <c r="AL3971" i="1"/>
  <c r="AL3969" i="1"/>
  <c r="AL3967" i="1"/>
  <c r="AL3965" i="1"/>
  <c r="AL3963" i="1"/>
  <c r="AL3961" i="1"/>
  <c r="AL3959" i="1"/>
  <c r="AL3957" i="1"/>
  <c r="AL3955" i="1"/>
  <c r="AL3953" i="1"/>
  <c r="AL3951" i="1"/>
  <c r="AL3949" i="1"/>
  <c r="AL3947" i="1"/>
  <c r="AL3945" i="1"/>
  <c r="AL3943" i="1"/>
  <c r="AL3941" i="1"/>
  <c r="AL3939" i="1"/>
  <c r="AL3937" i="1"/>
  <c r="AL3935" i="1"/>
  <c r="AL3933" i="1"/>
  <c r="AL3931" i="1"/>
  <c r="AL3929" i="1"/>
  <c r="AL3927" i="1"/>
  <c r="AL3925" i="1"/>
  <c r="AL3923" i="1"/>
  <c r="AL3921" i="1"/>
  <c r="AL3919" i="1"/>
  <c r="AL3917" i="1"/>
  <c r="AL3915" i="1"/>
  <c r="AL3913" i="1"/>
  <c r="AL3911" i="1"/>
  <c r="AL3909" i="1"/>
  <c r="AL3907" i="1"/>
  <c r="AL3905" i="1"/>
  <c r="AL3903" i="1"/>
  <c r="AL3901" i="1"/>
  <c r="AL3899" i="1"/>
  <c r="AL3897" i="1"/>
  <c r="AL3895" i="1"/>
  <c r="AL3893" i="1"/>
  <c r="AL3757" i="1"/>
  <c r="AL3756" i="1"/>
  <c r="AL3754" i="1"/>
  <c r="AL3752" i="1"/>
  <c r="AL3750" i="1"/>
  <c r="AL3748" i="1"/>
  <c r="AL3746" i="1"/>
  <c r="AL3744" i="1"/>
  <c r="AL3742" i="1"/>
  <c r="AL3740" i="1"/>
  <c r="AL3738" i="1"/>
  <c r="AL3736" i="1"/>
  <c r="AL3580" i="1"/>
  <c r="AL3666" i="1"/>
  <c r="AL3665" i="1"/>
  <c r="AL3664" i="1"/>
  <c r="AL3663" i="1"/>
  <c r="AL3662" i="1"/>
  <c r="AL3578" i="1"/>
  <c r="AL3514" i="1"/>
  <c r="AL3544" i="1"/>
  <c r="AL3543" i="1"/>
  <c r="AL3705" i="1"/>
  <c r="AL3654" i="1"/>
  <c r="AL3579" i="1"/>
  <c r="AL3516" i="1"/>
  <c r="AL3577" i="1"/>
  <c r="AL3576" i="1"/>
  <c r="AL3575" i="1"/>
  <c r="AL3574" i="1"/>
  <c r="AL3653" i="1"/>
  <c r="AL3572" i="1"/>
  <c r="AL3542" i="1"/>
  <c r="AL3541" i="1"/>
  <c r="AL3700" i="1"/>
  <c r="AL3501" i="1"/>
  <c r="AL3536" i="1"/>
  <c r="AL3535" i="1"/>
  <c r="AL3695" i="1"/>
  <c r="AL3498" i="1"/>
  <c r="AL3571" i="1"/>
  <c r="AL3570" i="1"/>
  <c r="AL3651" i="1"/>
  <c r="AL3569" i="1"/>
  <c r="AL3566" i="1"/>
  <c r="AL3565" i="1"/>
  <c r="AL3649" i="1"/>
  <c r="AL3560" i="1"/>
  <c r="AL3513" i="1"/>
  <c r="AL3558" i="1"/>
  <c r="AL3646" i="1"/>
  <c r="AL3645" i="1"/>
  <c r="AL3644" i="1"/>
  <c r="AL3643" i="1"/>
  <c r="AL3555" i="1"/>
  <c r="AL3642" i="1"/>
  <c r="AL3512" i="1"/>
  <c r="AL3554" i="1"/>
  <c r="AL3639" i="1"/>
  <c r="AL3637" i="1"/>
  <c r="AL3546" i="1"/>
  <c r="AL3509" i="1"/>
  <c r="AL3632" i="1"/>
  <c r="AL3610" i="1"/>
  <c r="AL3696" i="1"/>
  <c r="AL3609" i="1"/>
  <c r="AL3608" i="1"/>
  <c r="AL3497" i="1"/>
  <c r="AL3606" i="1"/>
  <c r="AL3652" i="1"/>
  <c r="AL3573" i="1"/>
  <c r="AL3568" i="1"/>
  <c r="AL3564" i="1"/>
  <c r="AL3562" i="1"/>
  <c r="AL3561" i="1"/>
  <c r="AL3647" i="1"/>
  <c r="AL3559" i="1"/>
  <c r="AL3557" i="1"/>
  <c r="AL3556" i="1"/>
  <c r="AL3641" i="1"/>
  <c r="AL3640" i="1"/>
  <c r="AL3511" i="1"/>
  <c r="AL3638" i="1"/>
  <c r="AL3553" i="1"/>
  <c r="AL3510" i="1"/>
  <c r="AL3551" i="1"/>
  <c r="AL3636" i="1"/>
  <c r="AL3550" i="1"/>
  <c r="AL3635" i="1"/>
  <c r="AL3634" i="1"/>
  <c r="AL3549" i="1"/>
  <c r="AL3548" i="1"/>
  <c r="AL3547" i="1"/>
  <c r="AL3633" i="1"/>
  <c r="AL3545" i="1"/>
  <c r="AL3540" i="1"/>
  <c r="AL3539" i="1"/>
  <c r="AL3704" i="1"/>
  <c r="AL3538" i="1"/>
  <c r="AL3631" i="1"/>
  <c r="AL3630" i="1"/>
  <c r="AL3529" i="1"/>
  <c r="AL3615" i="1"/>
  <c r="AL3527" i="1"/>
  <c r="AL3614" i="1"/>
  <c r="AL3526" i="1"/>
  <c r="AL3629" i="1"/>
  <c r="AL3628" i="1"/>
  <c r="AL3505" i="1"/>
  <c r="AL3534" i="1"/>
  <c r="AL3626" i="1"/>
  <c r="AL3624" i="1"/>
  <c r="AL3623" i="1"/>
  <c r="AL3622" i="1"/>
  <c r="AL3694" i="1"/>
  <c r="AL3521" i="1"/>
  <c r="AL3520" i="1"/>
  <c r="AL3519" i="1"/>
  <c r="AL3650" i="1"/>
  <c r="AL3567" i="1"/>
  <c r="AL3648" i="1"/>
  <c r="AL3563" i="1"/>
  <c r="AL3515" i="1"/>
  <c r="AL3552" i="1"/>
  <c r="AL3508" i="1"/>
  <c r="AL3701" i="1"/>
  <c r="AL3618" i="1"/>
  <c r="AL3699" i="1"/>
  <c r="AL3617" i="1"/>
  <c r="AL3500" i="1"/>
  <c r="AL3528" i="1"/>
  <c r="AL3698" i="1"/>
  <c r="AL3499" i="1"/>
  <c r="AL3697" i="1"/>
  <c r="AL3613" i="1"/>
  <c r="AL3612" i="1"/>
  <c r="AL3611" i="1"/>
  <c r="AL3607" i="1"/>
  <c r="AL3525" i="1"/>
  <c r="AL3524" i="1"/>
  <c r="AL3523" i="1"/>
  <c r="AL3522" i="1"/>
  <c r="AL3627" i="1"/>
  <c r="AL3702" i="1"/>
  <c r="AL3504" i="1"/>
  <c r="AL3533" i="1"/>
  <c r="AL3532" i="1"/>
  <c r="AL3503" i="1"/>
  <c r="AL3625" i="1"/>
  <c r="AL3531" i="1"/>
  <c r="AL3621" i="1"/>
  <c r="AL3530" i="1"/>
  <c r="AL3620" i="1"/>
  <c r="AL3502" i="1"/>
  <c r="AL3616" i="1"/>
  <c r="AL3537" i="1"/>
  <c r="AL3703" i="1"/>
  <c r="AL3507" i="1"/>
  <c r="AL3506" i="1"/>
  <c r="AL3619" i="1"/>
  <c r="AL3372" i="1"/>
  <c r="AL3371" i="1"/>
  <c r="AL3370" i="1"/>
  <c r="AL3369" i="1"/>
  <c r="AL3368" i="1"/>
  <c r="AL3367" i="1"/>
  <c r="AL3366" i="1"/>
  <c r="AL3365" i="1"/>
  <c r="AL3364" i="1"/>
  <c r="AL3363" i="1"/>
  <c r="AL3357" i="1"/>
  <c r="AL3356" i="1"/>
  <c r="AL3355" i="1"/>
  <c r="AL3354" i="1"/>
  <c r="AL3353" i="1"/>
  <c r="AL3352" i="1"/>
  <c r="AL3351" i="1"/>
  <c r="AL3350" i="1"/>
  <c r="AL3349" i="1"/>
  <c r="AL3348" i="1"/>
  <c r="AL3347" i="1"/>
  <c r="AL3346" i="1"/>
  <c r="AL3345" i="1"/>
  <c r="AL3344" i="1"/>
  <c r="AL3343" i="1"/>
  <c r="AL3342" i="1"/>
  <c r="AL3341" i="1"/>
  <c r="AL3340" i="1"/>
  <c r="AL3339" i="1"/>
  <c r="AL3338" i="1"/>
  <c r="AL3337" i="1"/>
  <c r="AL3336" i="1"/>
  <c r="AL3335" i="1"/>
  <c r="AL3334" i="1"/>
  <c r="AL3263" i="1"/>
  <c r="AL3262" i="1"/>
  <c r="AL3261" i="1"/>
  <c r="AL3260" i="1"/>
  <c r="AL3259" i="1"/>
  <c r="AL3258" i="1"/>
  <c r="AL3257" i="1"/>
  <c r="AL3256" i="1"/>
  <c r="AL3255" i="1"/>
  <c r="AL3254" i="1"/>
  <c r="AL3253" i="1"/>
  <c r="AL3252" i="1"/>
  <c r="AL3251" i="1"/>
  <c r="AL3250" i="1"/>
  <c r="AL3249" i="1"/>
  <c r="AL3248" i="1"/>
  <c r="AL3247" i="1"/>
  <c r="AL3246" i="1"/>
  <c r="AL3245" i="1"/>
  <c r="AL3244" i="1"/>
  <c r="AL3243" i="1"/>
  <c r="AL3242" i="1"/>
  <c r="AL3241" i="1"/>
  <c r="AL3240" i="1"/>
  <c r="AL3239" i="1"/>
  <c r="AL3238" i="1"/>
  <c r="AL3237" i="1"/>
  <c r="AL3236" i="1"/>
  <c r="AL3235" i="1"/>
  <c r="AL3234" i="1"/>
  <c r="AL3228" i="1"/>
  <c r="AL3227" i="1"/>
  <c r="AL3226" i="1"/>
  <c r="AL3225" i="1"/>
  <c r="AL3224" i="1"/>
  <c r="AL3223" i="1"/>
  <c r="AL3222" i="1"/>
  <c r="AL3221" i="1"/>
  <c r="AL3220" i="1"/>
  <c r="AL3219" i="1"/>
  <c r="AL3218" i="1"/>
  <c r="AL3217" i="1"/>
  <c r="AL3216" i="1"/>
  <c r="AL3215" i="1"/>
  <c r="AL3214" i="1"/>
  <c r="AL3213" i="1"/>
  <c r="AL3212" i="1"/>
  <c r="AL3211" i="1"/>
  <c r="AL3210" i="1"/>
  <c r="AL3209" i="1"/>
  <c r="AL3208" i="1"/>
  <c r="AL3207" i="1"/>
  <c r="AL3206" i="1"/>
  <c r="AL3205" i="1"/>
  <c r="AL3204" i="1"/>
  <c r="AL3203" i="1"/>
  <c r="AL3202" i="1"/>
  <c r="AL3201" i="1"/>
  <c r="AL3200" i="1"/>
  <c r="AL3199" i="1"/>
  <c r="AL3198" i="1"/>
  <c r="AL3197" i="1"/>
  <c r="AL3196" i="1"/>
  <c r="AL3195" i="1"/>
  <c r="AL3194" i="1"/>
  <c r="AL3193" i="1"/>
  <c r="AL3192" i="1"/>
  <c r="AL3191" i="1"/>
  <c r="AL3190" i="1"/>
  <c r="AL3189" i="1"/>
  <c r="AL3333" i="1"/>
  <c r="AL3332" i="1"/>
  <c r="AL3331" i="1"/>
  <c r="AL3330" i="1"/>
  <c r="AL3329" i="1"/>
  <c r="AL3328" i="1"/>
  <c r="AL3327" i="1"/>
  <c r="AL3326" i="1"/>
  <c r="AL3325" i="1"/>
  <c r="AL3324" i="1"/>
  <c r="AL3323" i="1"/>
  <c r="AL3322" i="1"/>
  <c r="AL3321" i="1"/>
  <c r="AL3320" i="1"/>
  <c r="AL3319" i="1"/>
  <c r="AL3318" i="1"/>
  <c r="AL3317" i="1"/>
  <c r="AL3316" i="1"/>
  <c r="AL3315" i="1"/>
  <c r="AL3314" i="1"/>
  <c r="AL3313" i="1"/>
  <c r="AL3312" i="1"/>
  <c r="AL3311" i="1"/>
  <c r="AL3310" i="1"/>
  <c r="AL3309" i="1"/>
  <c r="AL3308" i="1"/>
  <c r="AL3307" i="1"/>
  <c r="AL3306" i="1"/>
  <c r="AL3305" i="1"/>
  <c r="AL3304" i="1"/>
  <c r="AL3303" i="1"/>
  <c r="AL3302" i="1"/>
  <c r="AL3301" i="1"/>
  <c r="AL3300" i="1"/>
  <c r="AL3299" i="1"/>
  <c r="AL3298" i="1"/>
  <c r="AL3297" i="1"/>
  <c r="AL3296" i="1"/>
  <c r="AL3295" i="1"/>
  <c r="AL3294" i="1"/>
  <c r="AL3293" i="1"/>
  <c r="AL3292" i="1"/>
  <c r="AL3291" i="1"/>
  <c r="AL3290" i="1"/>
  <c r="AL3289" i="1"/>
  <c r="AL3288" i="1"/>
  <c r="AL3287" i="1"/>
  <c r="AL3286" i="1"/>
  <c r="AL3285" i="1"/>
  <c r="AL3284" i="1"/>
  <c r="AL3283" i="1"/>
  <c r="AL3282" i="1"/>
  <c r="AL3281" i="1"/>
  <c r="AL3280" i="1"/>
  <c r="AL3279" i="1"/>
  <c r="AL3278" i="1"/>
  <c r="AL3277" i="1"/>
  <c r="AL3276" i="1"/>
  <c r="AL3275" i="1"/>
  <c r="AL3274" i="1"/>
  <c r="AL3273" i="1"/>
  <c r="AL3272" i="1"/>
  <c r="AL3271" i="1"/>
  <c r="AL3270" i="1"/>
  <c r="AL3269" i="1"/>
  <c r="AL3268" i="1"/>
  <c r="AL3267" i="1"/>
  <c r="AL3266" i="1"/>
  <c r="AL3265" i="1"/>
  <c r="AL3264" i="1"/>
  <c r="AL3188" i="1"/>
  <c r="AL3187" i="1"/>
  <c r="AL3186" i="1"/>
  <c r="AL3185" i="1"/>
  <c r="AL3184" i="1"/>
  <c r="AL3183" i="1"/>
  <c r="AL3182" i="1"/>
  <c r="AL3181" i="1"/>
  <c r="AL3180" i="1"/>
  <c r="AL3179" i="1"/>
  <c r="AL3129" i="1"/>
  <c r="AL3128" i="1"/>
  <c r="AL3127" i="1"/>
  <c r="AL3126" i="1"/>
  <c r="AL3125" i="1"/>
  <c r="AL3124" i="1"/>
  <c r="AL3123" i="1"/>
  <c r="AL3122" i="1"/>
  <c r="AL3121" i="1"/>
  <c r="AL3120" i="1"/>
  <c r="AL3119" i="1"/>
  <c r="AL3118" i="1"/>
  <c r="AL3117" i="1"/>
  <c r="AL3116" i="1"/>
  <c r="AL3115" i="1"/>
  <c r="AL3114" i="1"/>
  <c r="AL3113" i="1"/>
  <c r="AL3112" i="1"/>
  <c r="AL3111" i="1"/>
  <c r="AL3110" i="1"/>
  <c r="AL3109" i="1"/>
  <c r="AL3108" i="1"/>
  <c r="AL3107" i="1"/>
  <c r="AL3106" i="1"/>
  <c r="AL3105" i="1"/>
  <c r="AL3104" i="1"/>
  <c r="AL3103" i="1"/>
  <c r="AL3102" i="1"/>
  <c r="AL3101" i="1"/>
  <c r="AL3100" i="1"/>
  <c r="AL3099" i="1"/>
  <c r="AL3098" i="1"/>
  <c r="AL3097" i="1"/>
  <c r="AL3096" i="1"/>
  <c r="AL3095" i="1"/>
  <c r="AL3094" i="1"/>
  <c r="AL3093" i="1"/>
  <c r="AL2959" i="1"/>
  <c r="AL2958" i="1"/>
  <c r="AL2957" i="1"/>
  <c r="AL2956" i="1"/>
  <c r="AL2955" i="1"/>
  <c r="AL2954" i="1"/>
  <c r="AL2953" i="1"/>
  <c r="AL2952" i="1"/>
  <c r="AL2951" i="1"/>
  <c r="AL2950" i="1"/>
  <c r="AL2949" i="1"/>
  <c r="AL2948" i="1"/>
  <c r="AL2947" i="1"/>
  <c r="AL2946" i="1"/>
  <c r="AL2945" i="1"/>
  <c r="AL2944" i="1"/>
  <c r="AL2943" i="1"/>
  <c r="AL2942" i="1"/>
  <c r="AL2941" i="1"/>
  <c r="AL2940" i="1"/>
  <c r="AL3092" i="1"/>
  <c r="AL3091" i="1"/>
  <c r="AL3090" i="1"/>
  <c r="AL3089" i="1"/>
  <c r="AL3088" i="1"/>
  <c r="AL3087" i="1"/>
  <c r="AL3086" i="1"/>
  <c r="AL3085" i="1"/>
  <c r="AL3084" i="1"/>
  <c r="AL3083" i="1"/>
  <c r="AL3082" i="1"/>
  <c r="AL3080" i="1"/>
  <c r="AL3079" i="1"/>
  <c r="AL3077" i="1"/>
  <c r="AL3076" i="1"/>
  <c r="AL3074" i="1"/>
  <c r="AL3073" i="1"/>
  <c r="AL3072" i="1"/>
  <c r="AL3070" i="1"/>
  <c r="AL3069" i="1"/>
  <c r="AL3068" i="1"/>
  <c r="AL3066" i="1"/>
  <c r="AL3065" i="1"/>
  <c r="AL3064" i="1"/>
  <c r="AL3062" i="1"/>
  <c r="AL3061" i="1"/>
  <c r="AL3060" i="1"/>
  <c r="AL3058" i="1"/>
  <c r="AL3057" i="1"/>
  <c r="AL3056" i="1"/>
  <c r="AL3055" i="1"/>
  <c r="AL3054" i="1"/>
  <c r="AL3053" i="1"/>
  <c r="AL3052" i="1"/>
  <c r="AL3051" i="1"/>
  <c r="AL3050" i="1"/>
  <c r="AL3049" i="1"/>
  <c r="AL3048" i="1"/>
  <c r="AL3047" i="1"/>
  <c r="AL3046" i="1"/>
  <c r="AL3045" i="1"/>
  <c r="AL3044" i="1"/>
  <c r="AL3043" i="1"/>
  <c r="AL3042" i="1"/>
  <c r="AL3041" i="1"/>
  <c r="AL3040" i="1"/>
  <c r="AL3039" i="1"/>
  <c r="AL3038" i="1"/>
  <c r="AL3037" i="1"/>
  <c r="AL3036" i="1"/>
  <c r="AL2873" i="1"/>
  <c r="AL2872" i="1"/>
  <c r="AL2871" i="1"/>
  <c r="AL2870" i="1"/>
  <c r="AL2869" i="1"/>
  <c r="AL2868" i="1"/>
  <c r="AL2867" i="1"/>
  <c r="AL2866" i="1"/>
  <c r="AL2865" i="1"/>
  <c r="AL2864" i="1"/>
  <c r="AL2863" i="1"/>
  <c r="AL2862" i="1"/>
  <c r="AL2861" i="1"/>
  <c r="AL2860" i="1"/>
  <c r="AL2859" i="1"/>
  <c r="AL2858" i="1"/>
  <c r="AL2857" i="1"/>
  <c r="AL2856" i="1"/>
  <c r="AL2855" i="1"/>
  <c r="AL2854" i="1"/>
  <c r="AL2853" i="1"/>
  <c r="AL2852" i="1"/>
  <c r="AL2851" i="1"/>
  <c r="AL2850" i="1"/>
  <c r="AL2849" i="1"/>
  <c r="AL2848" i="1"/>
  <c r="AL2847" i="1"/>
  <c r="AL2846" i="1"/>
  <c r="AL2845" i="1"/>
  <c r="AL2844" i="1"/>
  <c r="AL2843" i="1"/>
  <c r="AL2842" i="1"/>
  <c r="AL2841" i="1"/>
  <c r="AL2840" i="1"/>
  <c r="AL2839" i="1"/>
  <c r="AL2838" i="1"/>
  <c r="AL2837" i="1"/>
  <c r="AL2836" i="1"/>
  <c r="AL2835" i="1"/>
  <c r="AL2834" i="1"/>
  <c r="AL2833" i="1"/>
  <c r="AL2832" i="1"/>
  <c r="AL2831" i="1"/>
  <c r="AL2830" i="1"/>
  <c r="AL2829" i="1"/>
  <c r="AL2828" i="1"/>
  <c r="AL2827" i="1"/>
  <c r="AL2826" i="1"/>
  <c r="AL2825" i="1"/>
  <c r="AL2824" i="1"/>
  <c r="AL2823" i="1"/>
  <c r="AL2822" i="1"/>
  <c r="AL2821" i="1"/>
  <c r="AL2820" i="1"/>
  <c r="AL2819" i="1"/>
  <c r="AL2818" i="1"/>
  <c r="AL2817" i="1"/>
  <c r="AL2816" i="1"/>
  <c r="AL2815" i="1"/>
  <c r="AL2814" i="1"/>
  <c r="AL2813" i="1"/>
  <c r="AL2812" i="1"/>
  <c r="AL2811" i="1"/>
  <c r="AL2810" i="1"/>
  <c r="AL2809" i="1"/>
  <c r="AL2808" i="1"/>
  <c r="AL2807" i="1"/>
  <c r="AL2806" i="1"/>
  <c r="AL2805" i="1"/>
  <c r="AL2804" i="1"/>
  <c r="AL2939" i="1"/>
  <c r="AL2938" i="1"/>
  <c r="AL2937" i="1"/>
  <c r="AL2936" i="1"/>
  <c r="AL2935" i="1"/>
  <c r="AL2934" i="1"/>
  <c r="AL2933" i="1"/>
  <c r="AL2932" i="1"/>
  <c r="AL2931" i="1"/>
  <c r="AL2930" i="1"/>
  <c r="AL2929" i="1"/>
  <c r="AL2928" i="1"/>
  <c r="AL2927" i="1"/>
  <c r="AL2926" i="1"/>
  <c r="AL2925" i="1"/>
  <c r="AL2924" i="1"/>
  <c r="AL2923" i="1"/>
  <c r="AL2922" i="1"/>
  <c r="AL2921" i="1"/>
  <c r="AL2920" i="1"/>
  <c r="AL2919" i="1"/>
  <c r="AL2918" i="1"/>
  <c r="AL2917" i="1"/>
  <c r="AL2916" i="1"/>
  <c r="AL2915" i="1"/>
  <c r="AL2914" i="1"/>
  <c r="AL2913" i="1"/>
  <c r="AL2912" i="1"/>
  <c r="AL2911" i="1"/>
  <c r="AL2910" i="1"/>
  <c r="AL2909" i="1"/>
  <c r="AL2908" i="1"/>
  <c r="AL2907" i="1"/>
  <c r="AL2906" i="1"/>
  <c r="AL2905" i="1"/>
  <c r="AL2904" i="1"/>
  <c r="AL2903" i="1"/>
  <c r="AL2902" i="1"/>
  <c r="AL2901" i="1"/>
  <c r="AL2900" i="1"/>
  <c r="AL2899" i="1"/>
  <c r="AL2898" i="1"/>
  <c r="AL2897" i="1"/>
  <c r="AL2896" i="1"/>
  <c r="AL2895" i="1"/>
  <c r="AL2894" i="1"/>
  <c r="AL2893" i="1"/>
  <c r="AL2892" i="1"/>
  <c r="AL2891" i="1"/>
  <c r="AL2890" i="1"/>
  <c r="AL2889" i="1"/>
  <c r="AL2888" i="1"/>
  <c r="AL2887" i="1"/>
  <c r="AL2886" i="1"/>
  <c r="AL2885" i="1"/>
  <c r="AL2884" i="1"/>
  <c r="AL2883" i="1"/>
  <c r="AL2882" i="1"/>
  <c r="AL2881" i="1"/>
  <c r="AL2880" i="1"/>
  <c r="AL2879" i="1"/>
  <c r="AL2878" i="1"/>
  <c r="AL2877" i="1"/>
  <c r="AL2876" i="1"/>
  <c r="AL2875" i="1"/>
  <c r="AL2874" i="1"/>
  <c r="AL2803" i="1"/>
  <c r="AL2802" i="1"/>
  <c r="AL2801" i="1"/>
  <c r="AL2800" i="1"/>
  <c r="AL2799" i="1"/>
  <c r="AL2798" i="1"/>
  <c r="AL2797" i="1"/>
  <c r="AL2796" i="1"/>
  <c r="AL2795" i="1"/>
  <c r="AL2794" i="1"/>
  <c r="AL2716" i="1"/>
  <c r="AL2715" i="1"/>
  <c r="AL2714" i="1"/>
  <c r="AL2713" i="1"/>
  <c r="AL2712" i="1"/>
  <c r="AL2467" i="1"/>
  <c r="AL2466" i="1"/>
  <c r="AL2465" i="1"/>
  <c r="AL2464" i="1"/>
  <c r="AL2463" i="1"/>
  <c r="AL2462" i="1"/>
  <c r="AL2461" i="1"/>
  <c r="AL2460" i="1"/>
  <c r="AL2459" i="1"/>
  <c r="AL2458" i="1"/>
  <c r="AL2457" i="1"/>
  <c r="AL2456" i="1"/>
  <c r="AL2455" i="1"/>
  <c r="AL2454" i="1"/>
  <c r="AL2453" i="1"/>
  <c r="AL2452" i="1"/>
  <c r="AL2451" i="1"/>
  <c r="AL2450" i="1"/>
  <c r="AL2449" i="1"/>
  <c r="AL2448" i="1"/>
  <c r="AL2442" i="1"/>
  <c r="AL2441" i="1"/>
  <c r="AL2440" i="1"/>
  <c r="AL2439" i="1"/>
  <c r="AL2438" i="1"/>
  <c r="AL2437" i="1"/>
  <c r="AL2436" i="1"/>
  <c r="AL2435" i="1"/>
  <c r="AL2434" i="1"/>
  <c r="AL2433" i="1"/>
  <c r="AL2432" i="1"/>
  <c r="AL2431" i="1"/>
  <c r="AL2430" i="1"/>
  <c r="AL2429" i="1"/>
  <c r="AL2428" i="1"/>
  <c r="AL2427" i="1"/>
  <c r="AL2426" i="1"/>
  <c r="AL2425" i="1"/>
  <c r="AL2424" i="1"/>
  <c r="AL2423" i="1"/>
  <c r="AL2422" i="1"/>
  <c r="AL2421" i="1"/>
  <c r="AL2420" i="1"/>
  <c r="AL2419" i="1"/>
  <c r="AL2418" i="1"/>
  <c r="AL2417" i="1"/>
  <c r="AL2416" i="1"/>
  <c r="AL2415" i="1"/>
  <c r="AL2414" i="1"/>
  <c r="AL2413" i="1"/>
  <c r="AL2412" i="1"/>
  <c r="AL2411" i="1"/>
  <c r="AL2410" i="1"/>
  <c r="AL2409" i="1"/>
  <c r="AL2408" i="1"/>
  <c r="AL2407" i="1"/>
  <c r="AL2406" i="1"/>
  <c r="AL2405" i="1"/>
  <c r="AL2404" i="1"/>
  <c r="AL2517" i="1"/>
  <c r="AL2516" i="1"/>
  <c r="AL2515" i="1"/>
  <c r="AL2514" i="1"/>
  <c r="AL2513" i="1"/>
  <c r="AL2512" i="1"/>
  <c r="AL2511" i="1"/>
  <c r="AL2510" i="1"/>
  <c r="AL2509" i="1"/>
  <c r="AL2508" i="1"/>
  <c r="AL2507" i="1"/>
  <c r="AL2506" i="1"/>
  <c r="AL2505" i="1"/>
  <c r="AL2504" i="1"/>
  <c r="AL2503" i="1"/>
  <c r="AL2502" i="1"/>
  <c r="AL2501" i="1"/>
  <c r="AL2500" i="1"/>
  <c r="AL2499" i="1"/>
  <c r="AL2498" i="1"/>
  <c r="AL2497" i="1"/>
  <c r="AL2496" i="1"/>
  <c r="AL2495" i="1"/>
  <c r="AL2494" i="1"/>
  <c r="AL2493" i="1"/>
  <c r="AL2492" i="1"/>
  <c r="AL2491" i="1"/>
  <c r="AL2490" i="1"/>
  <c r="AL2489" i="1"/>
  <c r="AL2488" i="1"/>
  <c r="AL2487" i="1"/>
  <c r="AL2486" i="1"/>
  <c r="AL2485" i="1"/>
  <c r="AL2484" i="1"/>
  <c r="AL2483" i="1"/>
  <c r="AL2482" i="1"/>
  <c r="AL2481" i="1"/>
  <c r="AL2480" i="1"/>
  <c r="AL2479" i="1"/>
  <c r="AL2478" i="1"/>
  <c r="AL2477" i="1"/>
  <c r="AL2476" i="1"/>
  <c r="AL2475" i="1"/>
  <c r="AL2474" i="1"/>
  <c r="AL2473" i="1"/>
  <c r="AL2472" i="1"/>
  <c r="AL2471" i="1"/>
  <c r="AL2470" i="1"/>
  <c r="AL2469" i="1"/>
  <c r="AL2468" i="1"/>
  <c r="AL2403" i="1"/>
  <c r="AL2402" i="1"/>
  <c r="AL2401" i="1"/>
  <c r="AL2400" i="1"/>
  <c r="AL2399" i="1"/>
  <c r="AL2398" i="1"/>
  <c r="AL2397" i="1"/>
  <c r="AL2396" i="1"/>
  <c r="AL2395" i="1"/>
  <c r="AL2394" i="1"/>
  <c r="AL3735" i="1"/>
  <c r="AL2045" i="1"/>
  <c r="AL3734" i="1"/>
  <c r="AL2044" i="1"/>
  <c r="AL2043" i="1"/>
  <c r="AL2042" i="1"/>
  <c r="AL2041" i="1"/>
  <c r="AL2040" i="1"/>
  <c r="AL2039" i="1"/>
  <c r="AL2038" i="1"/>
  <c r="AL2037" i="1"/>
  <c r="AL2036" i="1"/>
  <c r="AL2035" i="1"/>
  <c r="AL2034" i="1"/>
  <c r="AL2033" i="1"/>
  <c r="AL2032" i="1"/>
  <c r="AL2031" i="1"/>
  <c r="AL2030" i="1"/>
  <c r="AL2029" i="1"/>
  <c r="AL3733" i="1"/>
  <c r="AL3732" i="1"/>
  <c r="AL3731" i="1"/>
  <c r="AL3730" i="1"/>
  <c r="AL3729" i="1"/>
  <c r="AL2028" i="1"/>
  <c r="AL2027" i="1"/>
  <c r="AL2026" i="1"/>
  <c r="AL2025" i="1"/>
  <c r="AL2024" i="1"/>
  <c r="AL2023" i="1"/>
  <c r="AL2022" i="1"/>
  <c r="AL2021" i="1"/>
  <c r="AL2020" i="1"/>
  <c r="AL2019" i="1"/>
  <c r="AL2018" i="1"/>
  <c r="AL2017" i="1"/>
  <c r="AL2016" i="1"/>
  <c r="AL2015" i="1"/>
  <c r="AL2014" i="1"/>
  <c r="AL2013" i="1"/>
  <c r="AL2012" i="1"/>
  <c r="AL2011" i="1"/>
  <c r="AL2010" i="1"/>
  <c r="AL2009" i="1"/>
  <c r="AL2008" i="1"/>
  <c r="AL2007" i="1"/>
  <c r="AL2006" i="1"/>
  <c r="AL2005" i="1"/>
  <c r="AL2004" i="1"/>
  <c r="AL2003" i="1"/>
  <c r="AL2002" i="1"/>
  <c r="AL2001" i="1"/>
  <c r="AL2000" i="1"/>
  <c r="AL1999" i="1"/>
  <c r="AL1998" i="1"/>
  <c r="AL1997" i="1"/>
  <c r="AL1996" i="1"/>
  <c r="AL1995" i="1"/>
  <c r="AL1994" i="1"/>
  <c r="AL1993" i="1"/>
  <c r="AL1992" i="1"/>
  <c r="AL1991" i="1"/>
  <c r="AL1990" i="1"/>
  <c r="AL1989" i="1"/>
  <c r="AL1988" i="1"/>
  <c r="AL1987" i="1"/>
  <c r="AL1986" i="1"/>
  <c r="AL1985" i="1"/>
  <c r="AL1984" i="1"/>
  <c r="AL1983" i="1"/>
  <c r="AL1982" i="1"/>
  <c r="AL1981" i="1"/>
  <c r="AL1980" i="1"/>
  <c r="AL1979" i="1"/>
  <c r="AL1978" i="1"/>
  <c r="AL1977" i="1"/>
  <c r="AL1976" i="1"/>
  <c r="AL1975" i="1"/>
  <c r="AL2388" i="1"/>
  <c r="AL2387" i="1"/>
  <c r="AL2386" i="1"/>
  <c r="AL2385" i="1"/>
  <c r="AL2384" i="1"/>
  <c r="AL2383" i="1"/>
  <c r="AL2382" i="1"/>
  <c r="AL2381" i="1"/>
  <c r="AL2380" i="1"/>
  <c r="AL2379" i="1"/>
  <c r="AL2378" i="1"/>
  <c r="AL2377" i="1"/>
  <c r="AL2376" i="1"/>
  <c r="AL2375" i="1"/>
  <c r="AL1938" i="1"/>
  <c r="AL1937" i="1"/>
  <c r="AL1936" i="1"/>
  <c r="AL1935" i="1"/>
  <c r="AL1934" i="1"/>
  <c r="AL1933" i="1"/>
  <c r="AL1932" i="1"/>
  <c r="AL1931" i="1"/>
  <c r="AL1930" i="1"/>
  <c r="AL1929" i="1"/>
  <c r="AL1928" i="1"/>
  <c r="AL1927" i="1"/>
  <c r="AL1926" i="1"/>
  <c r="AL1919" i="1"/>
  <c r="AL1918" i="1"/>
  <c r="AL1917" i="1"/>
  <c r="AL1916" i="1"/>
  <c r="AL1915" i="1"/>
  <c r="AL1914" i="1"/>
  <c r="AL1913" i="1"/>
  <c r="AL1912" i="1"/>
  <c r="AL1911" i="1"/>
  <c r="AL1910" i="1"/>
  <c r="AL1909" i="1"/>
  <c r="AL1908" i="1"/>
  <c r="AL1907" i="1"/>
  <c r="AL1906" i="1"/>
  <c r="AL1905" i="1"/>
  <c r="AL1904" i="1"/>
  <c r="AL1903" i="1"/>
  <c r="AL1902" i="1"/>
  <c r="AL1901" i="1"/>
  <c r="AL1900" i="1"/>
  <c r="AL1974" i="1"/>
  <c r="AL1973" i="1"/>
  <c r="AL1972" i="1"/>
  <c r="AL1971" i="1"/>
  <c r="AL1970" i="1"/>
  <c r="AL1969" i="1"/>
  <c r="AL1968" i="1"/>
  <c r="AL1967" i="1"/>
  <c r="AL1966" i="1"/>
  <c r="AL1965" i="1"/>
  <c r="AL1964" i="1"/>
  <c r="AL1963" i="1"/>
  <c r="AL1962" i="1"/>
  <c r="AL1961" i="1"/>
  <c r="AL1960" i="1"/>
  <c r="AL1959" i="1"/>
  <c r="AL1958" i="1"/>
  <c r="AL1957" i="1"/>
  <c r="AL1956" i="1"/>
  <c r="AL1955" i="1"/>
  <c r="AL1954" i="1"/>
  <c r="AL1953" i="1"/>
  <c r="AL1952" i="1"/>
  <c r="AL1951" i="1"/>
  <c r="AL1950" i="1"/>
  <c r="AL1949" i="1"/>
  <c r="AL1948" i="1"/>
  <c r="AL1947" i="1"/>
  <c r="AL1946" i="1"/>
  <c r="AL1945" i="1"/>
  <c r="AL1944" i="1"/>
  <c r="AL1943" i="1"/>
  <c r="AL1942" i="1"/>
  <c r="AL1941" i="1"/>
  <c r="AL1940" i="1"/>
  <c r="AL1939" i="1"/>
  <c r="AL1899" i="1"/>
  <c r="AL1898" i="1"/>
  <c r="AL1897" i="1"/>
  <c r="AL1896" i="1"/>
  <c r="AL1895" i="1"/>
  <c r="AL1838" i="1"/>
  <c r="AL1837" i="1"/>
  <c r="AL1836" i="1"/>
  <c r="AL1835" i="1"/>
  <c r="AL1834" i="1"/>
  <c r="AL1833" i="1"/>
  <c r="AL1832" i="1"/>
  <c r="AL1831" i="1"/>
  <c r="AL1830" i="1"/>
  <c r="AL1829" i="1"/>
  <c r="AL1828" i="1"/>
  <c r="AL1827" i="1"/>
  <c r="AL1826" i="1"/>
  <c r="AL1825" i="1"/>
  <c r="AL1824" i="1"/>
  <c r="AL1823" i="1"/>
  <c r="AL1822" i="1"/>
  <c r="AL1821" i="1"/>
  <c r="AL1820" i="1"/>
  <c r="AL1819" i="1"/>
  <c r="AL1818" i="1"/>
  <c r="AL1817" i="1"/>
  <c r="AL1816" i="1"/>
  <c r="AL1815" i="1"/>
  <c r="AL1814" i="1"/>
  <c r="AL1813" i="1"/>
  <c r="AL1812" i="1"/>
  <c r="AL1811" i="1"/>
  <c r="AL1810" i="1"/>
  <c r="AL1809" i="1"/>
  <c r="AL1808" i="1"/>
  <c r="AL1807" i="1"/>
  <c r="AL1806" i="1"/>
  <c r="AL1805" i="1"/>
  <c r="AL1804" i="1"/>
  <c r="AL1803" i="1"/>
  <c r="AL1802" i="1"/>
  <c r="AL1801" i="1"/>
  <c r="AL1800" i="1"/>
  <c r="AL1486" i="1"/>
  <c r="AL1485" i="1"/>
  <c r="AL1484" i="1"/>
  <c r="AL1483" i="1"/>
  <c r="AL1482" i="1"/>
  <c r="AL1481" i="1"/>
  <c r="AL1480" i="1"/>
  <c r="AL1479" i="1"/>
  <c r="AL1478" i="1"/>
  <c r="AL1477" i="1"/>
  <c r="AL1476" i="1"/>
  <c r="AL1475" i="1"/>
  <c r="AL1474" i="1"/>
  <c r="AL1473" i="1"/>
  <c r="AL1472" i="1"/>
  <c r="AL1471" i="1"/>
  <c r="AL1470" i="1"/>
  <c r="AL1469" i="1"/>
  <c r="AL1468" i="1"/>
  <c r="AL1467" i="1"/>
  <c r="AL1466" i="1"/>
  <c r="AL1465" i="1"/>
  <c r="AL1464" i="1"/>
  <c r="AL1463" i="1"/>
  <c r="AL1462" i="1"/>
  <c r="AL1461" i="1"/>
  <c r="AL1460" i="1"/>
  <c r="AL1459" i="1"/>
  <c r="AL1458" i="1"/>
  <c r="AL1457" i="1"/>
  <c r="AL1456" i="1"/>
  <c r="AL1455" i="1"/>
  <c r="AL1454" i="1"/>
  <c r="AL1453" i="1"/>
  <c r="AL1452" i="1"/>
  <c r="AL1451" i="1"/>
  <c r="AL1450" i="1"/>
  <c r="AL1449" i="1"/>
  <c r="AL1448" i="1"/>
  <c r="AL1447" i="1"/>
  <c r="AL1446" i="1"/>
  <c r="AL1445" i="1"/>
  <c r="AL1444" i="1"/>
  <c r="AL1443" i="1"/>
  <c r="AL1442" i="1"/>
  <c r="AL1441" i="1"/>
  <c r="AL1440" i="1"/>
  <c r="AL1439" i="1"/>
  <c r="AL1438" i="1"/>
  <c r="AL1437" i="1"/>
  <c r="AL1436" i="1"/>
  <c r="AL1435" i="1"/>
  <c r="AL1434" i="1"/>
  <c r="AL1433" i="1"/>
  <c r="AL1432" i="1"/>
  <c r="AL1431" i="1"/>
  <c r="AL1430" i="1"/>
  <c r="AL1429" i="1"/>
  <c r="AL1428" i="1"/>
  <c r="AL1427" i="1"/>
  <c r="AL1426" i="1"/>
  <c r="AL1425" i="1"/>
  <c r="AL1424" i="1"/>
  <c r="AL1423" i="1"/>
  <c r="AL1422" i="1"/>
  <c r="AL1421" i="1"/>
  <c r="AL1420" i="1"/>
  <c r="AL1419" i="1"/>
  <c r="AL1418" i="1"/>
  <c r="AL1417" i="1"/>
  <c r="AL1416" i="1"/>
  <c r="AL1415" i="1"/>
  <c r="AL1563" i="1"/>
  <c r="AL1562" i="1"/>
  <c r="AL1561" i="1"/>
  <c r="AL1546" i="1"/>
  <c r="AL1545" i="1"/>
  <c r="AL1544" i="1"/>
  <c r="AL1543" i="1"/>
  <c r="AL1542" i="1"/>
  <c r="AL1541" i="1"/>
  <c r="AL1540" i="1"/>
  <c r="AL1539" i="1"/>
  <c r="AL1538" i="1"/>
  <c r="AL1537" i="1"/>
  <c r="AL1536" i="1"/>
  <c r="AL1535" i="1"/>
  <c r="AL1534" i="1"/>
  <c r="AL1533" i="1"/>
  <c r="AL1532" i="1"/>
  <c r="AL1531" i="1"/>
  <c r="AL1530" i="1"/>
  <c r="AL1529" i="1"/>
  <c r="AL1528" i="1"/>
  <c r="AL1527" i="1"/>
  <c r="AL1526" i="1"/>
  <c r="AL1525" i="1"/>
  <c r="AL1524" i="1"/>
  <c r="AL1523" i="1"/>
  <c r="AL1522" i="1"/>
  <c r="AL1521" i="1"/>
  <c r="AL1520" i="1"/>
  <c r="AL1519" i="1"/>
  <c r="AL1518" i="1"/>
  <c r="AL1517" i="1"/>
  <c r="AL1516" i="1"/>
  <c r="AL1515" i="1"/>
  <c r="AL1514" i="1"/>
  <c r="AL1513" i="1"/>
  <c r="AL1512" i="1"/>
  <c r="AL1511" i="1"/>
  <c r="AL1510" i="1"/>
  <c r="AL1509" i="1"/>
  <c r="AL1508" i="1"/>
  <c r="AL1507" i="1"/>
  <c r="AL1506" i="1"/>
  <c r="AL1505" i="1"/>
  <c r="AL1504" i="1"/>
  <c r="AL1503" i="1"/>
  <c r="AL1502" i="1"/>
  <c r="AL1501" i="1"/>
  <c r="AL1500" i="1"/>
  <c r="AL1499" i="1"/>
  <c r="AL1498" i="1"/>
  <c r="AL1497" i="1"/>
  <c r="AL1496" i="1"/>
  <c r="AL1495" i="1"/>
  <c r="AL1494" i="1"/>
  <c r="AL1493" i="1"/>
  <c r="AL1492" i="1"/>
  <c r="AL1491" i="1"/>
  <c r="AL1490" i="1"/>
  <c r="AL1489" i="1"/>
  <c r="AL1488" i="1"/>
  <c r="AL1487" i="1"/>
  <c r="AL1414" i="1"/>
  <c r="AL1413" i="1"/>
  <c r="AL1412" i="1"/>
  <c r="AL1411" i="1"/>
  <c r="AL1410" i="1"/>
  <c r="AL1409" i="1"/>
  <c r="AL1408" i="1"/>
  <c r="AL1407" i="1"/>
  <c r="AL1406" i="1"/>
  <c r="AL1182" i="1"/>
  <c r="AL1181" i="1"/>
  <c r="AL1180" i="1"/>
  <c r="AL1179" i="1"/>
  <c r="AL1178" i="1"/>
  <c r="AL1177" i="1"/>
  <c r="AL1176" i="1"/>
  <c r="AL1175" i="1"/>
  <c r="AL1174" i="1"/>
  <c r="AL1113" i="1"/>
  <c r="AL1112" i="1"/>
  <c r="AL1111" i="1"/>
  <c r="AL1110" i="1"/>
  <c r="AL1109" i="1"/>
  <c r="AL1108" i="1"/>
  <c r="AL1107" i="1"/>
  <c r="AL1106" i="1"/>
  <c r="AL1105" i="1"/>
  <c r="AL1104" i="1"/>
  <c r="AL1103" i="1"/>
  <c r="AL1102" i="1"/>
  <c r="AL1101" i="1"/>
  <c r="AL1100" i="1"/>
  <c r="AL1099" i="1"/>
  <c r="AL1098" i="1"/>
  <c r="AL1097" i="1"/>
  <c r="AL1096" i="1"/>
  <c r="AL1095" i="1"/>
  <c r="AL1094" i="1"/>
  <c r="AL1093" i="1"/>
  <c r="AL1092" i="1"/>
  <c r="AL1091" i="1"/>
  <c r="AL1090" i="1"/>
  <c r="AL1089" i="1"/>
  <c r="AL1088" i="1"/>
  <c r="AL1087" i="1"/>
  <c r="AL1086" i="1"/>
  <c r="AL1085" i="1"/>
  <c r="AL1084" i="1"/>
  <c r="AL1083" i="1"/>
  <c r="AL1082" i="1"/>
  <c r="AL1081" i="1"/>
  <c r="AL1080" i="1"/>
  <c r="AL1079" i="1"/>
  <c r="AL1078" i="1"/>
  <c r="AL1077" i="1"/>
  <c r="AL1076" i="1"/>
  <c r="AL1075" i="1"/>
  <c r="AL1074" i="1"/>
  <c r="AL1073" i="1"/>
  <c r="AL1072" i="1"/>
  <c r="AL1071" i="1"/>
  <c r="AL1070" i="1"/>
  <c r="AL1069" i="1"/>
  <c r="AL1068" i="1"/>
  <c r="AL1067" i="1"/>
  <c r="AL1066" i="1"/>
  <c r="AL1065" i="1"/>
  <c r="AL1064" i="1"/>
  <c r="AL1063" i="1"/>
  <c r="AL1062" i="1"/>
  <c r="AL1061" i="1"/>
  <c r="AL1060" i="1"/>
  <c r="AL1059" i="1"/>
  <c r="AL1058" i="1"/>
  <c r="AL1057" i="1"/>
  <c r="AL1056" i="1"/>
  <c r="AL1055" i="1"/>
  <c r="AL1054" i="1"/>
  <c r="AL1053" i="1"/>
  <c r="AL1052" i="1"/>
  <c r="AL1051" i="1"/>
  <c r="AL1050" i="1"/>
  <c r="AL1049" i="1"/>
  <c r="AL1048" i="1"/>
  <c r="AL1047" i="1"/>
  <c r="AL1046" i="1"/>
  <c r="AL1045" i="1"/>
  <c r="AL1044" i="1"/>
  <c r="AL1043" i="1"/>
  <c r="AL1042" i="1"/>
  <c r="AL1041" i="1"/>
  <c r="AL1040" i="1"/>
  <c r="AL1039" i="1"/>
  <c r="AL1038" i="1"/>
  <c r="AL1173" i="1"/>
  <c r="AL1172" i="1"/>
  <c r="AL1171" i="1"/>
  <c r="AL1170" i="1"/>
  <c r="AL1169" i="1"/>
  <c r="AL1168" i="1"/>
  <c r="AL1167" i="1"/>
  <c r="AL1166" i="1"/>
  <c r="AL1165" i="1"/>
  <c r="AL1164" i="1"/>
  <c r="AL1163" i="1"/>
  <c r="AL1162" i="1"/>
  <c r="AL1161" i="1"/>
  <c r="AL1160" i="1"/>
  <c r="AL1159" i="1"/>
  <c r="AL1158" i="1"/>
  <c r="AL1157" i="1"/>
  <c r="AL1156" i="1"/>
  <c r="AL1155" i="1"/>
  <c r="AL1154" i="1"/>
  <c r="AL1153" i="1"/>
  <c r="AL1152" i="1"/>
  <c r="AL1151" i="1"/>
  <c r="AL1150" i="1"/>
  <c r="AL1149" i="1"/>
  <c r="AL1148" i="1"/>
  <c r="AL1147" i="1"/>
  <c r="AL1146" i="1"/>
  <c r="AL1145" i="1"/>
  <c r="AL1144" i="1"/>
  <c r="AL1143" i="1"/>
  <c r="AL1142" i="1"/>
  <c r="AL1141" i="1"/>
  <c r="AL1140" i="1"/>
  <c r="AL1139" i="1"/>
  <c r="AL1138" i="1"/>
  <c r="AL1137" i="1"/>
  <c r="AL1136" i="1"/>
  <c r="AL1135" i="1"/>
  <c r="AL1134" i="1"/>
  <c r="AL1133" i="1"/>
  <c r="AL1132" i="1"/>
  <c r="AL1131" i="1"/>
  <c r="AL1130" i="1"/>
  <c r="AL1129" i="1"/>
  <c r="AL1128" i="1"/>
  <c r="AL1127" i="1"/>
  <c r="AL1126" i="1"/>
  <c r="AL1125" i="1"/>
  <c r="AL1124" i="1"/>
  <c r="AL1123" i="1"/>
  <c r="AL1122" i="1"/>
  <c r="AL1121" i="1"/>
  <c r="AL1120" i="1"/>
  <c r="AL1119" i="1"/>
  <c r="AL1118" i="1"/>
  <c r="AL1117" i="1"/>
  <c r="AL1116" i="1"/>
  <c r="AL1115" i="1"/>
  <c r="AL1114" i="1"/>
  <c r="AL1037" i="1"/>
  <c r="AL1036" i="1"/>
  <c r="AL1035" i="1"/>
  <c r="AL1034" i="1"/>
  <c r="AL1033" i="1"/>
  <c r="AL1032" i="1"/>
  <c r="AL1031" i="1"/>
  <c r="AL1030" i="1"/>
  <c r="AL1029" i="1"/>
  <c r="AL1028" i="1"/>
  <c r="AL679" i="1"/>
  <c r="AL678" i="1"/>
  <c r="AL677" i="1"/>
  <c r="AL676" i="1"/>
  <c r="AL675" i="1"/>
  <c r="AL674" i="1"/>
  <c r="AL673" i="1"/>
  <c r="AL672" i="1"/>
  <c r="AL671" i="1"/>
  <c r="AL670" i="1"/>
  <c r="AL669" i="1"/>
  <c r="AL668" i="1"/>
  <c r="AL667" i="1"/>
  <c r="AL666" i="1"/>
  <c r="AL665" i="1"/>
  <c r="AL664" i="1"/>
  <c r="AL663" i="1"/>
  <c r="AL662" i="1"/>
  <c r="AL661" i="1"/>
  <c r="AL660" i="1"/>
  <c r="AL659" i="1"/>
  <c r="AL658" i="1"/>
  <c r="AL657" i="1"/>
  <c r="AL656" i="1"/>
  <c r="AL655" i="1"/>
  <c r="AL654" i="1"/>
  <c r="AL653" i="1"/>
  <c r="AL652" i="1"/>
  <c r="AL651" i="1"/>
  <c r="AL650" i="1"/>
  <c r="AL649" i="1"/>
  <c r="AL648" i="1"/>
  <c r="AL647" i="1"/>
  <c r="AL646" i="1"/>
  <c r="AL645" i="1"/>
  <c r="AL644" i="1"/>
  <c r="AL643" i="1"/>
  <c r="AL642" i="1"/>
  <c r="AL641" i="1"/>
  <c r="AL640" i="1"/>
  <c r="AL639" i="1"/>
  <c r="AL638" i="1"/>
  <c r="AL567" i="1"/>
  <c r="AL566" i="1"/>
  <c r="AL565" i="1"/>
  <c r="AL564" i="1"/>
  <c r="AL563" i="1"/>
  <c r="AL562" i="1"/>
  <c r="AL561" i="1"/>
  <c r="AL560" i="1"/>
  <c r="AL559" i="1"/>
  <c r="AL558" i="1"/>
  <c r="AL557" i="1"/>
  <c r="AL556" i="1"/>
  <c r="AL555" i="1"/>
  <c r="AL554" i="1"/>
  <c r="AL553" i="1"/>
  <c r="AL552" i="1"/>
  <c r="AL551" i="1"/>
  <c r="AL550" i="1"/>
  <c r="AL549" i="1"/>
  <c r="AL548" i="1"/>
  <c r="AL547" i="1"/>
  <c r="AL546" i="1"/>
  <c r="AL545" i="1"/>
  <c r="AL544" i="1"/>
  <c r="AL543" i="1"/>
  <c r="AL542" i="1"/>
  <c r="AL541" i="1"/>
  <c r="AL540" i="1"/>
  <c r="AL539" i="1"/>
  <c r="AL538" i="1"/>
  <c r="AL537" i="1"/>
  <c r="AL536" i="1"/>
  <c r="AL535" i="1"/>
  <c r="AL534" i="1"/>
  <c r="AL533" i="1"/>
  <c r="AL532" i="1"/>
  <c r="AL531" i="1"/>
  <c r="AL530" i="1"/>
  <c r="AL529" i="1"/>
  <c r="AL528" i="1"/>
  <c r="AL527" i="1"/>
  <c r="AL526" i="1"/>
  <c r="AL525" i="1"/>
  <c r="AL524" i="1"/>
  <c r="AL523" i="1"/>
  <c r="AL522" i="1"/>
  <c r="AL521" i="1"/>
  <c r="AL520" i="1"/>
  <c r="AL519" i="1"/>
  <c r="AL518" i="1"/>
  <c r="AL517" i="1"/>
  <c r="AL516" i="1"/>
  <c r="AL515" i="1"/>
  <c r="AL514" i="1"/>
  <c r="AL513" i="1"/>
  <c r="AL512" i="1"/>
  <c r="AL511" i="1"/>
  <c r="AL510" i="1"/>
  <c r="AL509" i="1"/>
  <c r="AL508" i="1"/>
  <c r="AL507" i="1"/>
  <c r="AL506" i="1"/>
  <c r="AL505" i="1"/>
  <c r="AL504" i="1"/>
  <c r="AL503" i="1"/>
  <c r="AL502" i="1"/>
  <c r="AL501" i="1"/>
  <c r="AL500" i="1"/>
  <c r="AL499" i="1"/>
  <c r="AL498" i="1"/>
  <c r="AL637" i="1"/>
  <c r="AL636" i="1"/>
  <c r="AL635" i="1"/>
  <c r="AL634" i="1"/>
  <c r="AL633" i="1"/>
  <c r="AL632" i="1"/>
  <c r="AL631" i="1"/>
  <c r="AL630" i="1"/>
  <c r="AL629" i="1"/>
  <c r="AL628" i="1"/>
  <c r="AL627" i="1"/>
  <c r="AL626" i="1"/>
  <c r="AL625" i="1"/>
  <c r="AL624" i="1"/>
  <c r="AL623" i="1"/>
  <c r="AL622" i="1"/>
  <c r="AL621" i="1"/>
  <c r="AL620" i="1"/>
  <c r="AL619" i="1"/>
  <c r="AL618" i="1"/>
  <c r="AL617" i="1"/>
  <c r="AL616" i="1"/>
  <c r="AL615" i="1"/>
  <c r="AL614" i="1"/>
  <c r="AL613" i="1"/>
  <c r="AL612" i="1"/>
  <c r="AL611" i="1"/>
  <c r="AL610" i="1"/>
  <c r="AL609" i="1"/>
  <c r="AL608" i="1"/>
  <c r="AL607" i="1"/>
  <c r="AL606" i="1"/>
  <c r="AL605" i="1"/>
  <c r="AL604" i="1"/>
  <c r="AL603" i="1"/>
  <c r="AL602" i="1"/>
  <c r="AL601" i="1"/>
  <c r="AL600" i="1"/>
  <c r="AL599" i="1"/>
  <c r="AL598" i="1"/>
  <c r="AL597" i="1"/>
  <c r="AL596" i="1"/>
  <c r="AL595" i="1"/>
  <c r="AL594" i="1"/>
  <c r="AL593" i="1"/>
  <c r="AL592" i="1"/>
  <c r="AL591" i="1"/>
  <c r="AL590" i="1"/>
  <c r="AL589" i="1"/>
  <c r="AL588" i="1"/>
  <c r="AL587" i="1"/>
  <c r="AL586" i="1"/>
  <c r="AL585" i="1"/>
  <c r="AL584" i="1"/>
  <c r="AL583" i="1"/>
  <c r="AL582" i="1"/>
  <c r="AL581" i="1"/>
  <c r="AL580" i="1"/>
  <c r="AL579" i="1"/>
  <c r="AL578" i="1"/>
  <c r="AL577" i="1"/>
  <c r="AL576" i="1"/>
  <c r="AL575" i="1"/>
  <c r="AL574" i="1"/>
  <c r="AL573" i="1"/>
  <c r="AL572" i="1"/>
  <c r="AL571" i="1"/>
  <c r="AL570" i="1"/>
  <c r="AL569" i="1"/>
  <c r="AL568" i="1"/>
  <c r="AL497" i="1"/>
  <c r="AL496" i="1"/>
  <c r="AL495" i="1"/>
  <c r="AL494" i="1"/>
  <c r="AL493" i="1"/>
  <c r="AL492" i="1"/>
  <c r="AL491" i="1"/>
  <c r="AL490" i="1"/>
  <c r="AL489" i="1"/>
  <c r="AL488" i="1"/>
  <c r="AL445" i="1"/>
  <c r="AL444" i="1"/>
  <c r="AL443" i="1"/>
  <c r="AL442" i="1"/>
  <c r="AL441" i="1"/>
  <c r="AL440" i="1"/>
  <c r="AL439" i="1"/>
  <c r="AL438" i="1"/>
  <c r="AL437" i="1"/>
  <c r="AL436" i="1"/>
  <c r="AL435" i="1"/>
  <c r="AL434" i="1"/>
  <c r="AL433" i="1"/>
  <c r="AL432" i="1"/>
  <c r="AL431" i="1"/>
  <c r="AL430" i="1"/>
  <c r="AL429" i="1"/>
  <c r="AL428" i="1"/>
  <c r="AL427" i="1"/>
  <c r="AL426" i="1"/>
  <c r="AL425" i="1"/>
  <c r="AL424" i="1"/>
  <c r="AL423"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5" i="1"/>
  <c r="AL224" i="1"/>
  <c r="AL223" i="1"/>
  <c r="AL222" i="1"/>
  <c r="AL221" i="1"/>
  <c r="AL220" i="1"/>
  <c r="AL219" i="1"/>
  <c r="AL218" i="1"/>
  <c r="AL217" i="1"/>
  <c r="AL216" i="1"/>
  <c r="AL182" i="1"/>
  <c r="AL181" i="1"/>
  <c r="AL180" i="1"/>
  <c r="AL179" i="1"/>
  <c r="AL178" i="1"/>
  <c r="AF177" i="1"/>
  <c r="AE177" i="1"/>
  <c r="AD177" i="1"/>
  <c r="AF176" i="1"/>
  <c r="AE176" i="1"/>
  <c r="AD176" i="1"/>
  <c r="AF175" i="1"/>
  <c r="AE175" i="1"/>
  <c r="AD175" i="1"/>
  <c r="AF174" i="1"/>
  <c r="AE174" i="1"/>
  <c r="AD174" i="1"/>
  <c r="AF173" i="1"/>
  <c r="AE173" i="1"/>
  <c r="AD173" i="1"/>
  <c r="AF172" i="1"/>
  <c r="AE172" i="1"/>
  <c r="AD172" i="1"/>
  <c r="AF171" i="1"/>
  <c r="AE171" i="1"/>
  <c r="AD171" i="1"/>
  <c r="AF170" i="1"/>
  <c r="AE170" i="1"/>
  <c r="AD170" i="1"/>
  <c r="AF169" i="1"/>
  <c r="AE169" i="1"/>
  <c r="AD169" i="1"/>
  <c r="AF168" i="1"/>
  <c r="AE168" i="1"/>
  <c r="AD168" i="1"/>
  <c r="AF167" i="1"/>
  <c r="AE167" i="1"/>
  <c r="AD167" i="1"/>
  <c r="AF166" i="1"/>
  <c r="AE166" i="1"/>
  <c r="AD166" i="1"/>
  <c r="AF165" i="1"/>
  <c r="AE165" i="1"/>
  <c r="AD165" i="1"/>
  <c r="AF164" i="1"/>
  <c r="AE164" i="1"/>
  <c r="AD164" i="1"/>
  <c r="AF163" i="1"/>
  <c r="AE163" i="1"/>
  <c r="AD163" i="1"/>
  <c r="AF162" i="1"/>
  <c r="AE162" i="1"/>
  <c r="AD162" i="1"/>
  <c r="AF161" i="1"/>
  <c r="AE161" i="1"/>
  <c r="AD161" i="1"/>
  <c r="AF160" i="1"/>
  <c r="AE160" i="1"/>
  <c r="AD160" i="1"/>
  <c r="AF159" i="1"/>
  <c r="AE159" i="1"/>
  <c r="AD159" i="1"/>
  <c r="AF158" i="1"/>
  <c r="AE158" i="1"/>
  <c r="AD158" i="1"/>
  <c r="AF157" i="1"/>
  <c r="AE157" i="1"/>
  <c r="AD157" i="1"/>
  <c r="AF156" i="1"/>
  <c r="AE156" i="1"/>
  <c r="AD156" i="1"/>
  <c r="AF155" i="1"/>
  <c r="AE155" i="1"/>
  <c r="AD155" i="1"/>
  <c r="AF154" i="1"/>
  <c r="AE154" i="1"/>
  <c r="AD154" i="1"/>
  <c r="AF153" i="1"/>
  <c r="AE153" i="1"/>
  <c r="AD153" i="1"/>
  <c r="AF152" i="1"/>
  <c r="AE152" i="1"/>
  <c r="AD152" i="1"/>
  <c r="AF151" i="1"/>
  <c r="AE151" i="1"/>
  <c r="AD151" i="1"/>
  <c r="AF150" i="1"/>
  <c r="AE150" i="1"/>
  <c r="AD150" i="1"/>
  <c r="AF149" i="1"/>
  <c r="AE149" i="1"/>
  <c r="AD149" i="1"/>
  <c r="AF148" i="1"/>
  <c r="AE148" i="1"/>
  <c r="AD148" i="1"/>
  <c r="AF147" i="1"/>
  <c r="AE147" i="1"/>
  <c r="AD147" i="1"/>
  <c r="AF146" i="1"/>
  <c r="AE146" i="1"/>
  <c r="AD146" i="1"/>
  <c r="AF145" i="1"/>
  <c r="AE145" i="1"/>
  <c r="AD145" i="1"/>
  <c r="AF144" i="1"/>
  <c r="AE144" i="1"/>
  <c r="AD144" i="1"/>
  <c r="AF143" i="1"/>
  <c r="AE143" i="1"/>
  <c r="AD143" i="1"/>
  <c r="AF142" i="1"/>
  <c r="AE142" i="1"/>
  <c r="AD142" i="1"/>
  <c r="AF141" i="1"/>
  <c r="AE141" i="1"/>
  <c r="AD141" i="1"/>
  <c r="AF140" i="1"/>
  <c r="AE140" i="1"/>
  <c r="AD140" i="1"/>
  <c r="AF139" i="1"/>
  <c r="AE139" i="1"/>
  <c r="AD139" i="1"/>
  <c r="AF138" i="1"/>
  <c r="AE138" i="1"/>
  <c r="AD138" i="1"/>
  <c r="AF137" i="1"/>
  <c r="AE137" i="1"/>
  <c r="AD137" i="1"/>
  <c r="AF136" i="1"/>
  <c r="AE136" i="1"/>
  <c r="AD136" i="1"/>
  <c r="AF135" i="1"/>
  <c r="AE135" i="1"/>
  <c r="AD135" i="1"/>
  <c r="AF134" i="1"/>
  <c r="AE134" i="1"/>
  <c r="AD134" i="1"/>
  <c r="AF133" i="1"/>
  <c r="AE133" i="1"/>
  <c r="AD133" i="1"/>
  <c r="AF132" i="1"/>
  <c r="AE132" i="1"/>
  <c r="AD132" i="1"/>
  <c r="AF131" i="1"/>
  <c r="AE131" i="1"/>
  <c r="AD131" i="1"/>
  <c r="AF130" i="1"/>
  <c r="AE130" i="1"/>
  <c r="AD130" i="1"/>
  <c r="AF129" i="1"/>
  <c r="AE129" i="1"/>
  <c r="AD129" i="1"/>
  <c r="AF128" i="1"/>
  <c r="AE128" i="1"/>
  <c r="AD128" i="1"/>
  <c r="AF127" i="1"/>
  <c r="AE127" i="1"/>
  <c r="AD127" i="1"/>
  <c r="AF126" i="1"/>
  <c r="AE126" i="1"/>
  <c r="AD126" i="1"/>
  <c r="AF125" i="1"/>
  <c r="AE125" i="1"/>
  <c r="AD125" i="1"/>
  <c r="AF63" i="1"/>
  <c r="AE63" i="1"/>
  <c r="AD63" i="1"/>
  <c r="AF62" i="1"/>
  <c r="AE62" i="1"/>
  <c r="AD62" i="1"/>
  <c r="AF61" i="1"/>
  <c r="AE61" i="1"/>
  <c r="AD61" i="1"/>
  <c r="AF60" i="1"/>
  <c r="AE60" i="1"/>
  <c r="AD60" i="1"/>
  <c r="AF59" i="1"/>
  <c r="AE59" i="1"/>
  <c r="AD59" i="1"/>
  <c r="AF58" i="1"/>
  <c r="AE58" i="1"/>
  <c r="AD58" i="1"/>
  <c r="AF57" i="1"/>
  <c r="AE57" i="1"/>
  <c r="AD57" i="1"/>
  <c r="AF56" i="1"/>
  <c r="AE56" i="1"/>
  <c r="AD56" i="1"/>
  <c r="AF55" i="1"/>
  <c r="AE55" i="1"/>
  <c r="AD55" i="1"/>
  <c r="AF54" i="1"/>
  <c r="AE54" i="1"/>
  <c r="AD54" i="1"/>
  <c r="AF53" i="1"/>
  <c r="AE53" i="1"/>
  <c r="AD53" i="1"/>
  <c r="AF52" i="1"/>
  <c r="AE52" i="1"/>
  <c r="AD52" i="1"/>
  <c r="AF51" i="1"/>
  <c r="AE51" i="1"/>
  <c r="AD51" i="1"/>
  <c r="AF50" i="1"/>
  <c r="AE50" i="1"/>
  <c r="AD50" i="1"/>
  <c r="AF49" i="1"/>
  <c r="AE49" i="1"/>
  <c r="AD49" i="1"/>
  <c r="AF48" i="1"/>
  <c r="AE48" i="1"/>
  <c r="AD48" i="1"/>
  <c r="AF47" i="1"/>
  <c r="AE47" i="1"/>
  <c r="AD47" i="1"/>
  <c r="AF46" i="1"/>
  <c r="AE46" i="1"/>
  <c r="AD46" i="1"/>
  <c r="AF45" i="1"/>
  <c r="AE45" i="1"/>
  <c r="AD45" i="1"/>
  <c r="AF44" i="1"/>
  <c r="AE44" i="1"/>
  <c r="AD44" i="1"/>
  <c r="AF43" i="1"/>
  <c r="AE43" i="1"/>
  <c r="AD43" i="1"/>
  <c r="AF42" i="1"/>
  <c r="AE42" i="1"/>
  <c r="AD42" i="1"/>
  <c r="AF41" i="1"/>
  <c r="AE41" i="1"/>
  <c r="AD41" i="1"/>
  <c r="AF40" i="1"/>
  <c r="AE40" i="1"/>
  <c r="AD40" i="1"/>
  <c r="AF39" i="1"/>
  <c r="AE39" i="1"/>
  <c r="AD39" i="1"/>
  <c r="AF38" i="1"/>
  <c r="AE38" i="1"/>
  <c r="AD38" i="1"/>
  <c r="AF37" i="1"/>
  <c r="AE37" i="1"/>
  <c r="AD37" i="1"/>
  <c r="AF36" i="1"/>
  <c r="AE36" i="1"/>
  <c r="AD36" i="1"/>
  <c r="AF35" i="1"/>
  <c r="AE35" i="1"/>
  <c r="AD35" i="1"/>
  <c r="AF34" i="1"/>
  <c r="AE34" i="1"/>
  <c r="AD34" i="1"/>
  <c r="AF33" i="1"/>
  <c r="AE33" i="1"/>
  <c r="AD33" i="1"/>
  <c r="AF32" i="1"/>
  <c r="AE32" i="1"/>
  <c r="AD32" i="1"/>
  <c r="AF31" i="1"/>
  <c r="AE31" i="1"/>
  <c r="AD31" i="1"/>
  <c r="AF30" i="1"/>
  <c r="AE30" i="1"/>
  <c r="AD30" i="1"/>
  <c r="AF29" i="1"/>
  <c r="AE29" i="1"/>
  <c r="AD29" i="1"/>
  <c r="AF28" i="1"/>
  <c r="AE28" i="1"/>
  <c r="AD28" i="1"/>
  <c r="AF27" i="1"/>
  <c r="AE27" i="1"/>
  <c r="AD27" i="1"/>
  <c r="AF26" i="1"/>
  <c r="AE26" i="1"/>
  <c r="AD26" i="1"/>
  <c r="AF25" i="1"/>
  <c r="AE25" i="1"/>
  <c r="AD25" i="1"/>
  <c r="AF24" i="1"/>
  <c r="AE24" i="1"/>
  <c r="AD24" i="1"/>
  <c r="AF23" i="1"/>
  <c r="AE23" i="1"/>
  <c r="AD23" i="1"/>
  <c r="AF22" i="1"/>
  <c r="AE22" i="1"/>
  <c r="AD22" i="1"/>
  <c r="AF21" i="1"/>
  <c r="AE21" i="1"/>
  <c r="AD21" i="1"/>
  <c r="AF20" i="1"/>
  <c r="AE20" i="1"/>
  <c r="AD20" i="1"/>
  <c r="AF19" i="1"/>
  <c r="AE19" i="1"/>
  <c r="AD19" i="1"/>
  <c r="AF18" i="1"/>
  <c r="AE18" i="1"/>
  <c r="AD18" i="1"/>
  <c r="AF17" i="1"/>
  <c r="AE17" i="1"/>
  <c r="AD17" i="1"/>
  <c r="AF16" i="1"/>
  <c r="AE16" i="1"/>
  <c r="AD16" i="1"/>
  <c r="AF15" i="1"/>
  <c r="AE15" i="1"/>
  <c r="AD15" i="1"/>
  <c r="AF14" i="1"/>
  <c r="AE14" i="1"/>
  <c r="AD14" i="1"/>
  <c r="AF13" i="1"/>
  <c r="AE13" i="1"/>
  <c r="AD13" i="1"/>
  <c r="AF12" i="1"/>
  <c r="AE12" i="1"/>
  <c r="AD12" i="1"/>
  <c r="AF11" i="1"/>
  <c r="AE11" i="1"/>
  <c r="AD11" i="1"/>
  <c r="AF10" i="1"/>
  <c r="AE10" i="1"/>
  <c r="AD10" i="1"/>
  <c r="AF9" i="1"/>
  <c r="AE9" i="1"/>
  <c r="AD9" i="1"/>
  <c r="AF8" i="1"/>
  <c r="AE8" i="1"/>
  <c r="AD8" i="1"/>
  <c r="AF7" i="1"/>
  <c r="AE7" i="1"/>
  <c r="AD7" i="1"/>
  <c r="AF123" i="1"/>
  <c r="AE123" i="1"/>
  <c r="AD123" i="1"/>
  <c r="AF122" i="1"/>
  <c r="AE122" i="1"/>
  <c r="AD122" i="1"/>
  <c r="AF121" i="1"/>
  <c r="AE121" i="1"/>
  <c r="AD121" i="1"/>
  <c r="AF120" i="1"/>
  <c r="AE120" i="1"/>
  <c r="AD120" i="1"/>
  <c r="AF119" i="1"/>
  <c r="AE119" i="1"/>
  <c r="AD119" i="1"/>
  <c r="AF118" i="1"/>
  <c r="AE118" i="1"/>
  <c r="AD118" i="1"/>
  <c r="AF117" i="1"/>
  <c r="AE117" i="1"/>
  <c r="AD117" i="1"/>
  <c r="AF116" i="1"/>
  <c r="AE116" i="1"/>
  <c r="AD116" i="1"/>
  <c r="AF115" i="1"/>
  <c r="AE115" i="1"/>
  <c r="AD115" i="1"/>
  <c r="AF114" i="1"/>
  <c r="AE114" i="1"/>
  <c r="AD114" i="1"/>
  <c r="AF113" i="1"/>
  <c r="AE113" i="1"/>
  <c r="AD113" i="1"/>
  <c r="AF112" i="1"/>
  <c r="AE112" i="1"/>
  <c r="AD112" i="1"/>
  <c r="AF111" i="1"/>
  <c r="AE111" i="1"/>
  <c r="AD111" i="1"/>
  <c r="AF110" i="1"/>
  <c r="AE110" i="1"/>
  <c r="AD110" i="1"/>
  <c r="AF109" i="1"/>
  <c r="AE109" i="1"/>
  <c r="AD109" i="1"/>
  <c r="AF108" i="1"/>
  <c r="AE108" i="1"/>
  <c r="AD108" i="1"/>
  <c r="AF107" i="1"/>
  <c r="AE107" i="1"/>
  <c r="AD107" i="1"/>
  <c r="AF106" i="1"/>
  <c r="AE106" i="1"/>
  <c r="AD106" i="1"/>
  <c r="AF105" i="1"/>
  <c r="AE105" i="1"/>
  <c r="AD105" i="1"/>
  <c r="AF104" i="1"/>
  <c r="AE104" i="1"/>
  <c r="AD104" i="1"/>
  <c r="AF103" i="1"/>
  <c r="AE103" i="1"/>
  <c r="AD103" i="1"/>
  <c r="AF102" i="1"/>
  <c r="AE102" i="1"/>
  <c r="AD102" i="1"/>
  <c r="AF101" i="1"/>
  <c r="AE101" i="1"/>
  <c r="AD101" i="1"/>
  <c r="AF100" i="1"/>
  <c r="AE100" i="1"/>
  <c r="AD100" i="1"/>
  <c r="AF99" i="1"/>
  <c r="AE99" i="1"/>
  <c r="AD99" i="1"/>
  <c r="AF98" i="1"/>
  <c r="AE98" i="1"/>
  <c r="AD98" i="1"/>
  <c r="AF97" i="1"/>
  <c r="AE97" i="1"/>
  <c r="AD97" i="1"/>
  <c r="AF96" i="1"/>
  <c r="AE96" i="1"/>
  <c r="AD96" i="1"/>
  <c r="AF95" i="1"/>
  <c r="AE95" i="1"/>
  <c r="AD95" i="1"/>
  <c r="AF94" i="1"/>
  <c r="AE94" i="1"/>
  <c r="AD94" i="1"/>
  <c r="AF93" i="1"/>
  <c r="AE93" i="1"/>
  <c r="AD93" i="1"/>
  <c r="AF92" i="1"/>
  <c r="AE92" i="1"/>
  <c r="AD92" i="1"/>
  <c r="AF91" i="1"/>
  <c r="AE91" i="1"/>
  <c r="AD91" i="1"/>
  <c r="AF90" i="1"/>
  <c r="AE90" i="1"/>
  <c r="AD90" i="1"/>
  <c r="AF89" i="1"/>
  <c r="AE89" i="1"/>
  <c r="AD89" i="1"/>
  <c r="AF88" i="1"/>
  <c r="AE88" i="1"/>
  <c r="AD88" i="1"/>
  <c r="AF87" i="1"/>
  <c r="AE87" i="1"/>
  <c r="AD87" i="1"/>
  <c r="AF86" i="1"/>
  <c r="AE86" i="1"/>
  <c r="AD86" i="1"/>
  <c r="AF85" i="1"/>
  <c r="AE85" i="1"/>
  <c r="AD85" i="1"/>
  <c r="AF84" i="1"/>
  <c r="AE84" i="1"/>
  <c r="AD84" i="1"/>
  <c r="AF83" i="1"/>
  <c r="AE83" i="1"/>
  <c r="AD83" i="1"/>
  <c r="AF82" i="1"/>
  <c r="AE82" i="1"/>
  <c r="AD82" i="1"/>
  <c r="AF81" i="1"/>
  <c r="AE81" i="1"/>
  <c r="AD81" i="1"/>
  <c r="AF80" i="1"/>
  <c r="AE80" i="1"/>
  <c r="AD80" i="1"/>
  <c r="AF79" i="1"/>
  <c r="AE79" i="1"/>
  <c r="AD79" i="1"/>
  <c r="AF78" i="1"/>
  <c r="AE78" i="1"/>
  <c r="AD78" i="1"/>
  <c r="AF77" i="1"/>
  <c r="AE77" i="1"/>
  <c r="AD77" i="1"/>
  <c r="AF76" i="1"/>
  <c r="AE76" i="1"/>
  <c r="AD76" i="1"/>
  <c r="AF75" i="1"/>
  <c r="AE75" i="1"/>
  <c r="AD75" i="1"/>
  <c r="AF74" i="1"/>
  <c r="AE74" i="1"/>
  <c r="AD74" i="1"/>
  <c r="AF73" i="1"/>
  <c r="AE73" i="1"/>
  <c r="AD73" i="1"/>
  <c r="AF72" i="1"/>
  <c r="AE72" i="1"/>
  <c r="AD72" i="1"/>
  <c r="AF71" i="1"/>
  <c r="AE71" i="1"/>
  <c r="AD71" i="1"/>
  <c r="AF70" i="1"/>
  <c r="AE70" i="1"/>
  <c r="AD70" i="1"/>
  <c r="AF69" i="1"/>
  <c r="AE69" i="1"/>
  <c r="AD69" i="1"/>
  <c r="AF68" i="1"/>
  <c r="AE68" i="1"/>
  <c r="AD68" i="1"/>
  <c r="AF67" i="1"/>
  <c r="AE67" i="1"/>
  <c r="AD67" i="1"/>
  <c r="AF66" i="1"/>
  <c r="AE66" i="1"/>
  <c r="AD66" i="1"/>
  <c r="AF65" i="1"/>
  <c r="AE65" i="1"/>
  <c r="AD65" i="1"/>
  <c r="AF64" i="1"/>
  <c r="AE64" i="1"/>
  <c r="AD64" i="1"/>
  <c r="AF6" i="1"/>
  <c r="AE6" i="1"/>
  <c r="AD6" i="1"/>
  <c r="AF5" i="1"/>
  <c r="AE5" i="1"/>
  <c r="AD5" i="1"/>
  <c r="AF4" i="1"/>
  <c r="AE4" i="1"/>
  <c r="AD4" i="1"/>
  <c r="AF3" i="1"/>
  <c r="AE3" i="1"/>
  <c r="AD3" i="1"/>
  <c r="AF2" i="1"/>
  <c r="AE2" i="1"/>
  <c r="AD2" i="1"/>
  <c r="AF124" i="1"/>
  <c r="AE124" i="1"/>
  <c r="AD124" i="1"/>
  <c r="AF1027" i="1"/>
  <c r="AE1027" i="1"/>
  <c r="AD1027" i="1"/>
  <c r="AF1026" i="1"/>
  <c r="AE1026" i="1"/>
  <c r="AD1026" i="1"/>
  <c r="AF1025" i="1"/>
  <c r="AE1025" i="1"/>
  <c r="AD1025" i="1"/>
  <c r="AF1024" i="1"/>
  <c r="AE1024" i="1"/>
  <c r="AD1024" i="1"/>
  <c r="AF1023" i="1"/>
  <c r="AE1023" i="1"/>
  <c r="AD1023" i="1"/>
  <c r="AF1022" i="1"/>
  <c r="AE1022" i="1"/>
  <c r="AD1022" i="1"/>
  <c r="AF1021" i="1"/>
  <c r="AE1021" i="1"/>
  <c r="AD1021" i="1"/>
  <c r="AF1020" i="1"/>
  <c r="AE1020" i="1"/>
  <c r="AD1020" i="1"/>
  <c r="AF1019" i="1"/>
  <c r="AE1019" i="1"/>
  <c r="AD1019" i="1"/>
  <c r="AF1018" i="1"/>
  <c r="AE1018" i="1"/>
  <c r="AD1018" i="1"/>
  <c r="AF1017" i="1"/>
  <c r="AE1017" i="1"/>
  <c r="AD1017" i="1"/>
  <c r="AF1016" i="1"/>
  <c r="AE1016" i="1"/>
  <c r="AD1016" i="1"/>
  <c r="AF1015" i="1"/>
  <c r="AE1015" i="1"/>
  <c r="AD1015" i="1"/>
  <c r="AF1014" i="1"/>
  <c r="AE1014" i="1"/>
  <c r="AD1014" i="1"/>
  <c r="AF937" i="1"/>
  <c r="AE937" i="1"/>
  <c r="AD937" i="1"/>
  <c r="AF936" i="1"/>
  <c r="AE936" i="1"/>
  <c r="AD936" i="1"/>
  <c r="AF935" i="1"/>
  <c r="AE935" i="1"/>
  <c r="AD935" i="1"/>
  <c r="AF934" i="1"/>
  <c r="AE934" i="1"/>
  <c r="AD934" i="1"/>
  <c r="AF933" i="1"/>
  <c r="AE933" i="1"/>
  <c r="AD933" i="1"/>
  <c r="AF932" i="1"/>
  <c r="AE932" i="1"/>
  <c r="AD932" i="1"/>
  <c r="AF931" i="1"/>
  <c r="AE931" i="1"/>
  <c r="AD931" i="1"/>
  <c r="AF930" i="1"/>
  <c r="AE930" i="1"/>
  <c r="AD930" i="1"/>
  <c r="AF929" i="1"/>
  <c r="AE929" i="1"/>
  <c r="AD929" i="1"/>
  <c r="AF928" i="1"/>
  <c r="AE928" i="1"/>
  <c r="AD928" i="1"/>
  <c r="AF927" i="1"/>
  <c r="AE927" i="1"/>
  <c r="AD927" i="1"/>
  <c r="AF926" i="1"/>
  <c r="AE926" i="1"/>
  <c r="AD926" i="1"/>
  <c r="AF925" i="1"/>
  <c r="AE925" i="1"/>
  <c r="AD925" i="1"/>
  <c r="AF924" i="1"/>
  <c r="AE924" i="1"/>
  <c r="AD924" i="1"/>
  <c r="AF923" i="1"/>
  <c r="AE923" i="1"/>
  <c r="AD923" i="1"/>
  <c r="AF922" i="1"/>
  <c r="AE922" i="1"/>
  <c r="AD922" i="1"/>
  <c r="AF921" i="1"/>
  <c r="AE921" i="1"/>
  <c r="AD921" i="1"/>
  <c r="AF920" i="1"/>
  <c r="AE920" i="1"/>
  <c r="AD920" i="1"/>
  <c r="AF919" i="1"/>
  <c r="AE919" i="1"/>
  <c r="AD919" i="1"/>
  <c r="AF918" i="1"/>
  <c r="AE918" i="1"/>
  <c r="AD918" i="1"/>
  <c r="AF917" i="1"/>
  <c r="AE917" i="1"/>
  <c r="AD917" i="1"/>
  <c r="AF916" i="1"/>
  <c r="AE916" i="1"/>
  <c r="AD916" i="1"/>
  <c r="AF915" i="1"/>
  <c r="AE915" i="1"/>
  <c r="AD915" i="1"/>
  <c r="AF914" i="1"/>
  <c r="AE914" i="1"/>
  <c r="AD914" i="1"/>
  <c r="AF913" i="1"/>
  <c r="AE913" i="1"/>
  <c r="AD913" i="1"/>
  <c r="AF912" i="1"/>
  <c r="AE912" i="1"/>
  <c r="AD912" i="1"/>
  <c r="AF911" i="1"/>
  <c r="AE911" i="1"/>
  <c r="AD911" i="1"/>
  <c r="AF910" i="1"/>
  <c r="AE910" i="1"/>
  <c r="AD910" i="1"/>
  <c r="AF909" i="1"/>
  <c r="AE909" i="1"/>
  <c r="AD909" i="1"/>
  <c r="AF908" i="1"/>
  <c r="AE908" i="1"/>
  <c r="AD908" i="1"/>
  <c r="AF907" i="1"/>
  <c r="AE907" i="1"/>
  <c r="AD907" i="1"/>
  <c r="AF906" i="1"/>
  <c r="AE906" i="1"/>
  <c r="AD906" i="1"/>
  <c r="AF905" i="1"/>
  <c r="AE905" i="1"/>
  <c r="AD905" i="1"/>
  <c r="AF904" i="1"/>
  <c r="AE904" i="1"/>
  <c r="AD904" i="1"/>
  <c r="AF903" i="1"/>
  <c r="AE903" i="1"/>
  <c r="AD903" i="1"/>
  <c r="AF902" i="1"/>
  <c r="AE902" i="1"/>
  <c r="AD902" i="1"/>
  <c r="AF901" i="1"/>
  <c r="AE901" i="1"/>
  <c r="AD901" i="1"/>
  <c r="AF900" i="1"/>
  <c r="AE900" i="1"/>
  <c r="AD900" i="1"/>
  <c r="AF899" i="1"/>
  <c r="AE899" i="1"/>
  <c r="AD899" i="1"/>
  <c r="AF898" i="1"/>
  <c r="AE898" i="1"/>
  <c r="AD898" i="1"/>
  <c r="AF897" i="1"/>
  <c r="AE897" i="1"/>
  <c r="AD897" i="1"/>
  <c r="AF896" i="1"/>
  <c r="AE896" i="1"/>
  <c r="AD896" i="1"/>
  <c r="AF895" i="1"/>
  <c r="AE895" i="1"/>
  <c r="AD895" i="1"/>
  <c r="AF894" i="1"/>
  <c r="AE894" i="1"/>
  <c r="AD894" i="1"/>
  <c r="AF893" i="1"/>
  <c r="AE893" i="1"/>
  <c r="AD893" i="1"/>
  <c r="AF892" i="1"/>
  <c r="AE892" i="1"/>
  <c r="AD892" i="1"/>
  <c r="AF891" i="1"/>
  <c r="AE891" i="1"/>
  <c r="AD891" i="1"/>
  <c r="AF890" i="1"/>
  <c r="AE890" i="1"/>
  <c r="AD890" i="1"/>
  <c r="AF889" i="1"/>
  <c r="AE889" i="1"/>
  <c r="AD889" i="1"/>
  <c r="AF888" i="1"/>
  <c r="AE888" i="1"/>
  <c r="AD888" i="1"/>
  <c r="AF887" i="1"/>
  <c r="AE887" i="1"/>
  <c r="AD887" i="1"/>
  <c r="AF886" i="1"/>
  <c r="AE886" i="1"/>
  <c r="AD886" i="1"/>
  <c r="AF885" i="1"/>
  <c r="AE885" i="1"/>
  <c r="AD885" i="1"/>
  <c r="AF884" i="1"/>
  <c r="AE884" i="1"/>
  <c r="AD884" i="1"/>
  <c r="AF883" i="1"/>
  <c r="AE883" i="1"/>
  <c r="AD883" i="1"/>
  <c r="AF1013" i="1"/>
  <c r="AE1013" i="1"/>
  <c r="AD1013" i="1"/>
  <c r="AF1012" i="1"/>
  <c r="AE1012" i="1"/>
  <c r="AD1012" i="1"/>
  <c r="AF1011" i="1"/>
  <c r="AE1011" i="1"/>
  <c r="AD1011" i="1"/>
  <c r="AF1010" i="1"/>
  <c r="AE1010" i="1"/>
  <c r="AD1010" i="1"/>
  <c r="AF1009" i="1"/>
  <c r="AE1009" i="1"/>
  <c r="AD1009" i="1"/>
  <c r="AF1008" i="1"/>
  <c r="AE1008" i="1"/>
  <c r="AD1008" i="1"/>
  <c r="AF1007" i="1"/>
  <c r="AE1007" i="1"/>
  <c r="AD1007" i="1"/>
  <c r="AF1006" i="1"/>
  <c r="AE1006" i="1"/>
  <c r="AD1006" i="1"/>
  <c r="AF1005" i="1"/>
  <c r="AE1005" i="1"/>
  <c r="AD1005" i="1"/>
  <c r="AF1004" i="1"/>
  <c r="AE1004" i="1"/>
  <c r="AD1004" i="1"/>
  <c r="AF1003" i="1"/>
  <c r="AE1003" i="1"/>
  <c r="AD1003" i="1"/>
  <c r="AF1002" i="1"/>
  <c r="AE1002" i="1"/>
  <c r="AD1002" i="1"/>
  <c r="AF1001" i="1"/>
  <c r="AE1001" i="1"/>
  <c r="AD1001" i="1"/>
  <c r="AF1000" i="1"/>
  <c r="AE1000" i="1"/>
  <c r="AD1000" i="1"/>
  <c r="AF999" i="1"/>
  <c r="AE999" i="1"/>
  <c r="AD999" i="1"/>
  <c r="AF998" i="1"/>
  <c r="AE998" i="1"/>
  <c r="AD998" i="1"/>
  <c r="AF997" i="1"/>
  <c r="AE997" i="1"/>
  <c r="AD997" i="1"/>
  <c r="AF996" i="1"/>
  <c r="AE996" i="1"/>
  <c r="AD996" i="1"/>
  <c r="AF985" i="1"/>
  <c r="AE985" i="1"/>
  <c r="AD985" i="1"/>
  <c r="AF984" i="1"/>
  <c r="AE984" i="1"/>
  <c r="AD984" i="1"/>
  <c r="AF983" i="1"/>
  <c r="AE983" i="1"/>
  <c r="AD983" i="1"/>
  <c r="AF982" i="1"/>
  <c r="AE982" i="1"/>
  <c r="AD982" i="1"/>
  <c r="AF981" i="1"/>
  <c r="AE981" i="1"/>
  <c r="AD981" i="1"/>
  <c r="AF980" i="1"/>
  <c r="AE980" i="1"/>
  <c r="AD980" i="1"/>
  <c r="AF979" i="1"/>
  <c r="AE979" i="1"/>
  <c r="AD979" i="1"/>
  <c r="AF978" i="1"/>
  <c r="AE978" i="1"/>
  <c r="AD978" i="1"/>
  <c r="AF977" i="1"/>
  <c r="AE977" i="1"/>
  <c r="AD977" i="1"/>
  <c r="AF976" i="1"/>
  <c r="AE976" i="1"/>
  <c r="AD976" i="1"/>
  <c r="AF975" i="1"/>
  <c r="AE975" i="1"/>
  <c r="AD975" i="1"/>
  <c r="AF974" i="1"/>
  <c r="AE974" i="1"/>
  <c r="AD974" i="1"/>
  <c r="AF973" i="1"/>
  <c r="AE973" i="1"/>
  <c r="AD973" i="1"/>
  <c r="AF972" i="1"/>
  <c r="AE972" i="1"/>
  <c r="AD972" i="1"/>
  <c r="AF971" i="1"/>
  <c r="AE971" i="1"/>
  <c r="AD971" i="1"/>
  <c r="AF970" i="1"/>
  <c r="AE970" i="1"/>
  <c r="AD970" i="1"/>
  <c r="AF969" i="1"/>
  <c r="AE969" i="1"/>
  <c r="AD969" i="1"/>
  <c r="AF968" i="1"/>
  <c r="AE968" i="1"/>
  <c r="AD968" i="1"/>
  <c r="AF967" i="1"/>
  <c r="AE967" i="1"/>
  <c r="AD967" i="1"/>
  <c r="AF966" i="1"/>
  <c r="AE966" i="1"/>
  <c r="AD966" i="1"/>
  <c r="AF965" i="1"/>
  <c r="AE965" i="1"/>
  <c r="AD965" i="1"/>
  <c r="AF964" i="1"/>
  <c r="AE964" i="1"/>
  <c r="AD964" i="1"/>
  <c r="AF963" i="1"/>
  <c r="AE963" i="1"/>
  <c r="AD963" i="1"/>
  <c r="AF962" i="1"/>
  <c r="AE962" i="1"/>
  <c r="AD962" i="1"/>
  <c r="AF961" i="1"/>
  <c r="AE961" i="1"/>
  <c r="AD961" i="1"/>
  <c r="AF960" i="1"/>
  <c r="AE960" i="1"/>
  <c r="AD960" i="1"/>
  <c r="AF959" i="1"/>
  <c r="AE959" i="1"/>
  <c r="AD959" i="1"/>
  <c r="AF958" i="1"/>
  <c r="AE958" i="1"/>
  <c r="AD958" i="1"/>
  <c r="AF957" i="1"/>
  <c r="AE957" i="1"/>
  <c r="AD957" i="1"/>
  <c r="AF956" i="1"/>
  <c r="AE956" i="1"/>
  <c r="AD956" i="1"/>
  <c r="AF955" i="1"/>
  <c r="AE955" i="1"/>
  <c r="AD955" i="1"/>
  <c r="AF954" i="1"/>
  <c r="AE954" i="1"/>
  <c r="AD954" i="1"/>
  <c r="AF953" i="1"/>
  <c r="AE953" i="1"/>
  <c r="AD953" i="1"/>
  <c r="AF952" i="1"/>
  <c r="AE952" i="1"/>
  <c r="AD952" i="1"/>
  <c r="AF951" i="1"/>
  <c r="AE951" i="1"/>
  <c r="AD951" i="1"/>
  <c r="AF950" i="1"/>
  <c r="AE950" i="1"/>
  <c r="AD950" i="1"/>
  <c r="AF949" i="1"/>
  <c r="AE949" i="1"/>
  <c r="AD949" i="1"/>
  <c r="AF948" i="1"/>
  <c r="AE948" i="1"/>
  <c r="AD948" i="1"/>
  <c r="AF947" i="1"/>
  <c r="AE947" i="1"/>
  <c r="AD947" i="1"/>
  <c r="AF946" i="1"/>
  <c r="AE946" i="1"/>
  <c r="AD946" i="1"/>
  <c r="AF945" i="1"/>
  <c r="AE945" i="1"/>
  <c r="AD945" i="1"/>
  <c r="AF944" i="1"/>
  <c r="AE944" i="1"/>
  <c r="AD944" i="1"/>
  <c r="AF943" i="1"/>
  <c r="AE943" i="1"/>
  <c r="AD943" i="1"/>
  <c r="AF942" i="1"/>
  <c r="AE942" i="1"/>
  <c r="AD942" i="1"/>
  <c r="AF941" i="1"/>
  <c r="AE941" i="1"/>
  <c r="AD941" i="1"/>
  <c r="AF940" i="1"/>
  <c r="AE940" i="1"/>
  <c r="AD940" i="1"/>
  <c r="AF939" i="1"/>
  <c r="AE939" i="1"/>
  <c r="AD939" i="1"/>
  <c r="AF938" i="1"/>
  <c r="AE938" i="1"/>
  <c r="AD938" i="1"/>
  <c r="AF487" i="1"/>
  <c r="AE487" i="1"/>
  <c r="AD487" i="1"/>
  <c r="AF486" i="1"/>
  <c r="AE486" i="1"/>
  <c r="AD486" i="1"/>
  <c r="AF485" i="1"/>
  <c r="AE485" i="1"/>
  <c r="AD485" i="1"/>
  <c r="AF484" i="1"/>
  <c r="AE484" i="1"/>
  <c r="AD484" i="1"/>
  <c r="AF483" i="1"/>
  <c r="AE483" i="1"/>
  <c r="AD483" i="1"/>
  <c r="AF482" i="1"/>
  <c r="AE482" i="1"/>
  <c r="AD482" i="1"/>
  <c r="AF481" i="1"/>
  <c r="AE481" i="1"/>
  <c r="AD481" i="1"/>
  <c r="AF480" i="1"/>
  <c r="AE480" i="1"/>
  <c r="AD480" i="1"/>
  <c r="AF479" i="1"/>
  <c r="AE479" i="1"/>
  <c r="AD479" i="1"/>
  <c r="AF478" i="1"/>
  <c r="AE478" i="1"/>
  <c r="AD478" i="1"/>
  <c r="AF477" i="1"/>
  <c r="AE477" i="1"/>
  <c r="AD477" i="1"/>
  <c r="AF476" i="1"/>
  <c r="AE476" i="1"/>
  <c r="AD476" i="1"/>
  <c r="AF475" i="1"/>
  <c r="AE475" i="1"/>
  <c r="AD475" i="1"/>
  <c r="AF474" i="1"/>
  <c r="AE474" i="1"/>
  <c r="AD474" i="1"/>
  <c r="AF473" i="1"/>
  <c r="AE473" i="1"/>
  <c r="AD473" i="1"/>
  <c r="AF472" i="1"/>
  <c r="AE472" i="1"/>
  <c r="AD472" i="1"/>
  <c r="AF471" i="1"/>
  <c r="AE471" i="1"/>
  <c r="AD471" i="1"/>
  <c r="AF470" i="1"/>
  <c r="AE470" i="1"/>
  <c r="AD470" i="1"/>
  <c r="AF469" i="1"/>
  <c r="AE469" i="1"/>
  <c r="AD469" i="1"/>
  <c r="AF468" i="1"/>
  <c r="AE468" i="1"/>
  <c r="AD468" i="1"/>
  <c r="AF388" i="1"/>
  <c r="AE388" i="1"/>
  <c r="AD388" i="1"/>
  <c r="AF387" i="1"/>
  <c r="AE387" i="1"/>
  <c r="AD387" i="1"/>
  <c r="AF386" i="1"/>
  <c r="AE386" i="1"/>
  <c r="AD386" i="1"/>
  <c r="AF385" i="1"/>
  <c r="AE385" i="1"/>
  <c r="AD385" i="1"/>
  <c r="AF384" i="1"/>
  <c r="AE384" i="1"/>
  <c r="AD384" i="1"/>
  <c r="AF383" i="1"/>
  <c r="AE383" i="1"/>
  <c r="AD383" i="1"/>
  <c r="AF382" i="1"/>
  <c r="AE382" i="1"/>
  <c r="AD382" i="1"/>
  <c r="AF381" i="1"/>
  <c r="AE381" i="1"/>
  <c r="AD381" i="1"/>
  <c r="AF380" i="1"/>
  <c r="AE380" i="1"/>
  <c r="AD380" i="1"/>
  <c r="AF379" i="1"/>
  <c r="AE379" i="1"/>
  <c r="AD379" i="1"/>
  <c r="AF378" i="1"/>
  <c r="AE378" i="1"/>
  <c r="AD378" i="1"/>
  <c r="AF377" i="1"/>
  <c r="AE377" i="1"/>
  <c r="AD377" i="1"/>
  <c r="AF376" i="1"/>
  <c r="AE376" i="1"/>
  <c r="AD376" i="1"/>
  <c r="AF375" i="1"/>
  <c r="AE375" i="1"/>
  <c r="AD375" i="1"/>
  <c r="AF374" i="1"/>
  <c r="AE374" i="1"/>
  <c r="AD374" i="1"/>
  <c r="AF373" i="1"/>
  <c r="AE373" i="1"/>
  <c r="AD373" i="1"/>
  <c r="AF372" i="1"/>
  <c r="AE372" i="1"/>
  <c r="AD372" i="1"/>
  <c r="AF371" i="1"/>
  <c r="AE371" i="1"/>
  <c r="AD371" i="1"/>
  <c r="AF370" i="1"/>
  <c r="AE370" i="1"/>
  <c r="AD370" i="1"/>
  <c r="AF369" i="1"/>
  <c r="AE369" i="1"/>
  <c r="AD369" i="1"/>
  <c r="AF368" i="1"/>
  <c r="AE368" i="1"/>
  <c r="AD368" i="1"/>
  <c r="AF367" i="1"/>
  <c r="AE367" i="1"/>
  <c r="AD367" i="1"/>
  <c r="AF366" i="1"/>
  <c r="AE366" i="1"/>
  <c r="AD366" i="1"/>
  <c r="AF365" i="1"/>
  <c r="AE365" i="1"/>
  <c r="AD365" i="1"/>
  <c r="AF364" i="1"/>
  <c r="AE364" i="1"/>
  <c r="AD364" i="1"/>
  <c r="AF363" i="1"/>
  <c r="AE363" i="1"/>
  <c r="AD363" i="1"/>
  <c r="AF362" i="1"/>
  <c r="AE362" i="1"/>
  <c r="AD362" i="1"/>
  <c r="AF361" i="1"/>
  <c r="AE361" i="1"/>
  <c r="AD361" i="1"/>
  <c r="AF360" i="1"/>
  <c r="AE360" i="1"/>
  <c r="AD360" i="1"/>
  <c r="AF359" i="1"/>
  <c r="AE359" i="1"/>
  <c r="AD359" i="1"/>
  <c r="AF358" i="1"/>
  <c r="AE358" i="1"/>
  <c r="AD358" i="1"/>
  <c r="AF357" i="1"/>
  <c r="AE357" i="1"/>
  <c r="AD357" i="1"/>
  <c r="AF356" i="1"/>
  <c r="AE356" i="1"/>
  <c r="AD356" i="1"/>
  <c r="AF355" i="1"/>
  <c r="AE355" i="1"/>
  <c r="AD355" i="1"/>
  <c r="AF354" i="1"/>
  <c r="AE354" i="1"/>
  <c r="AD354" i="1"/>
  <c r="AF353" i="1"/>
  <c r="AE353" i="1"/>
  <c r="AD353" i="1"/>
  <c r="AF422" i="1"/>
  <c r="AE422" i="1"/>
  <c r="AD422" i="1"/>
  <c r="AF421" i="1"/>
  <c r="AE421" i="1"/>
  <c r="AD421" i="1"/>
  <c r="AF420" i="1"/>
  <c r="AE420" i="1"/>
  <c r="AD420" i="1"/>
  <c r="AF419" i="1"/>
  <c r="AE419" i="1"/>
  <c r="AD419" i="1"/>
  <c r="AF418" i="1"/>
  <c r="AE418" i="1"/>
  <c r="AD418" i="1"/>
  <c r="AF417" i="1"/>
  <c r="AE417" i="1"/>
  <c r="AD417" i="1"/>
  <c r="AF416" i="1"/>
  <c r="AE416" i="1"/>
  <c r="AD416" i="1"/>
  <c r="AF415" i="1"/>
  <c r="AE415" i="1"/>
  <c r="AD415" i="1"/>
  <c r="AF414" i="1"/>
  <c r="AE414" i="1"/>
  <c r="AD414" i="1"/>
  <c r="AF413" i="1"/>
  <c r="AE413" i="1"/>
  <c r="AD413" i="1"/>
  <c r="AF412" i="1"/>
  <c r="AE412" i="1"/>
  <c r="AD412" i="1"/>
  <c r="AF411" i="1"/>
  <c r="AE411" i="1"/>
  <c r="AD411" i="1"/>
  <c r="AF410" i="1"/>
  <c r="AE410" i="1"/>
  <c r="AD410" i="1"/>
  <c r="AF409" i="1"/>
  <c r="AE409" i="1"/>
  <c r="AD409" i="1"/>
  <c r="AF408" i="1"/>
  <c r="AE408" i="1"/>
  <c r="AD408" i="1"/>
  <c r="AF407" i="1"/>
  <c r="AE407" i="1"/>
  <c r="AD407" i="1"/>
  <c r="AF406" i="1"/>
  <c r="AE406" i="1"/>
  <c r="AD406" i="1"/>
  <c r="AF405" i="1"/>
  <c r="AE405" i="1"/>
  <c r="AD405" i="1"/>
  <c r="AF404" i="1"/>
  <c r="AE404" i="1"/>
  <c r="AD404" i="1"/>
  <c r="AF403" i="1"/>
  <c r="AE403" i="1"/>
  <c r="AD403" i="1"/>
  <c r="AF402" i="1"/>
  <c r="AE402" i="1"/>
  <c r="AD402" i="1"/>
  <c r="AF401" i="1"/>
  <c r="AE401" i="1"/>
  <c r="AD401" i="1"/>
  <c r="AF400" i="1"/>
  <c r="AE400" i="1"/>
  <c r="AD400" i="1"/>
  <c r="AF399" i="1"/>
  <c r="AE399" i="1"/>
  <c r="AD399" i="1"/>
  <c r="AF398" i="1"/>
  <c r="AE398" i="1"/>
  <c r="AD398" i="1"/>
  <c r="AF397" i="1"/>
  <c r="AE397" i="1"/>
  <c r="AD397" i="1"/>
  <c r="AF396" i="1"/>
  <c r="AE396" i="1"/>
  <c r="AD396" i="1"/>
  <c r="AF395" i="1"/>
  <c r="AE395" i="1"/>
  <c r="AD395" i="1"/>
  <c r="AF394" i="1"/>
  <c r="AE394" i="1"/>
  <c r="AD394" i="1"/>
  <c r="AF393" i="1"/>
  <c r="AE393" i="1"/>
  <c r="AD393" i="1"/>
  <c r="AF392" i="1"/>
  <c r="AE392" i="1"/>
  <c r="AD392" i="1"/>
  <c r="AF391" i="1"/>
  <c r="AE391" i="1"/>
  <c r="AD391" i="1"/>
  <c r="AF390" i="1"/>
  <c r="AE390" i="1"/>
  <c r="AD390" i="1"/>
  <c r="AF389" i="1"/>
  <c r="AE389" i="1"/>
  <c r="AD389" i="1"/>
  <c r="AF352" i="1"/>
  <c r="AE352" i="1"/>
  <c r="AD352" i="1"/>
  <c r="AF351" i="1"/>
  <c r="AE351" i="1"/>
  <c r="AD351" i="1"/>
  <c r="AF350" i="1"/>
  <c r="AE350" i="1"/>
  <c r="AD350" i="1"/>
  <c r="AF349" i="1"/>
  <c r="AE349" i="1"/>
  <c r="AD349" i="1"/>
  <c r="AF348" i="1"/>
  <c r="AE348" i="1"/>
  <c r="AD348" i="1"/>
  <c r="AF347" i="1"/>
  <c r="AE347" i="1"/>
  <c r="AD347" i="1"/>
  <c r="AF1365" i="1"/>
  <c r="AE1365" i="1"/>
  <c r="AD1365" i="1"/>
  <c r="AF1364" i="1"/>
  <c r="AE1364" i="1"/>
  <c r="AD1364" i="1"/>
  <c r="AF1363" i="1"/>
  <c r="AE1363" i="1"/>
  <c r="AD1363" i="1"/>
  <c r="AF1362" i="1"/>
  <c r="AE1362" i="1"/>
  <c r="AD1362" i="1"/>
  <c r="AF1361" i="1"/>
  <c r="AE1361" i="1"/>
  <c r="AD1361" i="1"/>
  <c r="AF1360" i="1"/>
  <c r="AE1360" i="1"/>
  <c r="AD1360" i="1"/>
  <c r="AF1359" i="1"/>
  <c r="AE1359" i="1"/>
  <c r="AD1359" i="1"/>
  <c r="AF1358" i="1"/>
  <c r="AE1358" i="1"/>
  <c r="AD1358" i="1"/>
  <c r="AF1357" i="1"/>
  <c r="AE1357" i="1"/>
  <c r="AD1357" i="1"/>
  <c r="AF1356" i="1"/>
  <c r="AE1356" i="1"/>
  <c r="AD1356" i="1"/>
  <c r="AF1355" i="1"/>
  <c r="AE1355" i="1"/>
  <c r="AD1355" i="1"/>
  <c r="AF1354" i="1"/>
  <c r="AE1354" i="1"/>
  <c r="AD1354" i="1"/>
  <c r="AF1353" i="1"/>
  <c r="AE1353" i="1"/>
  <c r="AD1353" i="1"/>
  <c r="AF1352" i="1"/>
  <c r="AE1352" i="1"/>
  <c r="AD1352" i="1"/>
  <c r="AF1351" i="1"/>
  <c r="AE1351" i="1"/>
  <c r="AD1351" i="1"/>
  <c r="AF1350" i="1"/>
  <c r="AE1350" i="1"/>
  <c r="AD1350" i="1"/>
  <c r="AF1349" i="1"/>
  <c r="AE1349" i="1"/>
  <c r="AD1349" i="1"/>
  <c r="AF1348" i="1"/>
  <c r="AE1348" i="1"/>
  <c r="AD1348" i="1"/>
  <c r="AF1347" i="1"/>
  <c r="AE1347" i="1"/>
  <c r="AD1347" i="1"/>
  <c r="AF1346" i="1"/>
  <c r="AE1346" i="1"/>
  <c r="AD1346" i="1"/>
  <c r="AF1345" i="1"/>
  <c r="AE1345" i="1"/>
  <c r="AD1345" i="1"/>
  <c r="AF1344" i="1"/>
  <c r="AE1344" i="1"/>
  <c r="AD1344" i="1"/>
  <c r="AF1343" i="1"/>
  <c r="AE1343" i="1"/>
  <c r="AD1343" i="1"/>
  <c r="AF1342" i="1"/>
  <c r="AE1342" i="1"/>
  <c r="AD1342" i="1"/>
  <c r="AF1341" i="1"/>
  <c r="AE1341" i="1"/>
  <c r="AD1341" i="1"/>
  <c r="AF1340" i="1"/>
  <c r="AE1340" i="1"/>
  <c r="AD1340" i="1"/>
  <c r="AF1339" i="1"/>
  <c r="AE1339" i="1"/>
  <c r="AD1339" i="1"/>
  <c r="AF1338" i="1"/>
  <c r="AE1338" i="1"/>
  <c r="AD1338" i="1"/>
  <c r="AF1337" i="1"/>
  <c r="AE1337" i="1"/>
  <c r="AD1337" i="1"/>
  <c r="AF1336" i="1"/>
  <c r="AE1336" i="1"/>
  <c r="AD1336" i="1"/>
  <c r="AF1335" i="1"/>
  <c r="AE1335" i="1"/>
  <c r="AD1335" i="1"/>
  <c r="AF1334" i="1"/>
  <c r="AE1334" i="1"/>
  <c r="AD1334" i="1"/>
  <c r="AF1333" i="1"/>
  <c r="AE1333" i="1"/>
  <c r="AD1333" i="1"/>
  <c r="AF1331" i="1"/>
  <c r="AE1331" i="1"/>
  <c r="AD1331" i="1"/>
  <c r="AF1329" i="1"/>
  <c r="AE1329" i="1"/>
  <c r="AD1329" i="1"/>
  <c r="AF1327" i="1"/>
  <c r="AE1327" i="1"/>
  <c r="AD1327" i="1"/>
  <c r="AF1325" i="1"/>
  <c r="AE1325" i="1"/>
  <c r="AD1325" i="1"/>
  <c r="AF1323" i="1"/>
  <c r="AE1323" i="1"/>
  <c r="AD1323" i="1"/>
  <c r="AF1321" i="1"/>
  <c r="AE1321" i="1"/>
  <c r="AD1321" i="1"/>
  <c r="AF1319" i="1"/>
  <c r="AE1319" i="1"/>
  <c r="AD1319" i="1"/>
  <c r="AF1317" i="1"/>
  <c r="AE1317" i="1"/>
  <c r="AD1317" i="1"/>
  <c r="AF1315" i="1"/>
  <c r="AE1315" i="1"/>
  <c r="AD1315" i="1"/>
  <c r="AF1223" i="1"/>
  <c r="AE1223" i="1"/>
  <c r="AD1223" i="1"/>
  <c r="AF1221" i="1"/>
  <c r="AE1221" i="1"/>
  <c r="AD1221" i="1"/>
  <c r="AF1219" i="1"/>
  <c r="AE1219" i="1"/>
  <c r="AD1219" i="1"/>
  <c r="AF1217" i="1"/>
  <c r="AE1217" i="1"/>
  <c r="AD1217" i="1"/>
  <c r="AF1213" i="1"/>
  <c r="AE1213" i="1"/>
  <c r="AD1213" i="1"/>
  <c r="AF1211" i="1"/>
  <c r="AE1211" i="1"/>
  <c r="AD1211" i="1"/>
  <c r="AF1209" i="1"/>
  <c r="AE1209" i="1"/>
  <c r="AD1209" i="1"/>
  <c r="AF1207" i="1"/>
  <c r="AE1207" i="1"/>
  <c r="AD1207" i="1"/>
  <c r="AF1205" i="1"/>
  <c r="AE1205" i="1"/>
  <c r="AD1205" i="1"/>
  <c r="AF1203" i="1"/>
  <c r="AE1203" i="1"/>
  <c r="AD1203" i="1"/>
  <c r="AF1202" i="1"/>
  <c r="AE1202" i="1"/>
  <c r="AD1202" i="1"/>
  <c r="AF1200" i="1"/>
  <c r="AE1200" i="1"/>
  <c r="AD1200" i="1"/>
  <c r="AF1198" i="1"/>
  <c r="AE1198" i="1"/>
  <c r="AD1198" i="1"/>
  <c r="AF1196" i="1"/>
  <c r="AE1196" i="1"/>
  <c r="AD1196" i="1"/>
  <c r="AF1194" i="1"/>
  <c r="AE1194" i="1"/>
  <c r="AD1194" i="1"/>
  <c r="AF1192" i="1"/>
  <c r="AE1192" i="1"/>
  <c r="AD1192" i="1"/>
  <c r="AF1190" i="1"/>
  <c r="AE1190" i="1"/>
  <c r="AD1190" i="1"/>
  <c r="AF1188" i="1"/>
  <c r="AE1188" i="1"/>
  <c r="AD1188" i="1"/>
  <c r="AF1186" i="1"/>
  <c r="AE1186" i="1"/>
  <c r="AD1186" i="1"/>
  <c r="AF1184" i="1"/>
  <c r="AE1184" i="1"/>
  <c r="AD1184" i="1"/>
  <c r="AF873" i="1"/>
  <c r="AE873" i="1"/>
  <c r="AD873" i="1"/>
  <c r="AF872" i="1"/>
  <c r="AE872" i="1"/>
  <c r="AD872" i="1"/>
  <c r="AF871" i="1"/>
  <c r="AE871" i="1"/>
  <c r="AD871" i="1"/>
  <c r="AF870" i="1"/>
  <c r="AE870" i="1"/>
  <c r="AD870" i="1"/>
  <c r="AF869" i="1"/>
  <c r="AE869" i="1"/>
  <c r="AD869" i="1"/>
  <c r="AF868" i="1"/>
  <c r="AE868" i="1"/>
  <c r="AD868" i="1"/>
  <c r="AF867" i="1"/>
  <c r="AE867" i="1"/>
  <c r="AD867" i="1"/>
  <c r="AF866" i="1"/>
  <c r="AE866" i="1"/>
  <c r="AD866" i="1"/>
  <c r="AF865" i="1"/>
  <c r="AE865" i="1"/>
  <c r="AD865" i="1"/>
  <c r="AF864" i="1"/>
  <c r="AE864" i="1"/>
  <c r="AD864" i="1"/>
  <c r="AF863" i="1"/>
  <c r="AE863" i="1"/>
  <c r="AD863" i="1"/>
  <c r="AF862" i="1"/>
  <c r="AE862" i="1"/>
  <c r="AD862" i="1"/>
  <c r="AF861" i="1"/>
  <c r="AE861" i="1"/>
  <c r="AD861" i="1"/>
  <c r="AF860" i="1"/>
  <c r="AE860" i="1"/>
  <c r="AD860" i="1"/>
  <c r="AF859" i="1"/>
  <c r="AE859" i="1"/>
  <c r="AD859" i="1"/>
  <c r="AF858" i="1"/>
  <c r="AE858" i="1"/>
  <c r="AD858" i="1"/>
  <c r="AF857" i="1"/>
  <c r="AE857" i="1"/>
  <c r="AD857" i="1"/>
  <c r="AF856" i="1"/>
  <c r="AE856" i="1"/>
  <c r="AD856" i="1"/>
  <c r="AF855" i="1"/>
  <c r="AE855" i="1"/>
  <c r="AD855" i="1"/>
  <c r="AF854" i="1"/>
  <c r="AE854" i="1"/>
  <c r="AD854" i="1"/>
  <c r="AF853" i="1"/>
  <c r="AE853" i="1"/>
  <c r="AD853" i="1"/>
  <c r="AF852" i="1"/>
  <c r="AE852" i="1"/>
  <c r="AD852" i="1"/>
  <c r="AF851" i="1"/>
  <c r="AE851" i="1"/>
  <c r="AD851" i="1"/>
  <c r="AF850" i="1"/>
  <c r="AE850" i="1"/>
  <c r="AD850" i="1"/>
  <c r="AF849" i="1"/>
  <c r="AE849" i="1"/>
  <c r="AD849" i="1"/>
  <c r="AF848" i="1"/>
  <c r="AE848" i="1"/>
  <c r="AD848" i="1"/>
  <c r="AF847" i="1"/>
  <c r="AE847" i="1"/>
  <c r="AD847" i="1"/>
  <c r="AF846" i="1"/>
  <c r="AE846" i="1"/>
  <c r="AD846" i="1"/>
  <c r="AF845" i="1"/>
  <c r="AE845" i="1"/>
  <c r="AD845" i="1"/>
  <c r="AF844" i="1"/>
  <c r="AE844" i="1"/>
  <c r="AD844" i="1"/>
  <c r="AF843" i="1"/>
  <c r="AE843" i="1"/>
  <c r="AD843" i="1"/>
  <c r="AF842" i="1"/>
  <c r="AE842" i="1"/>
  <c r="AD842" i="1"/>
  <c r="AF841" i="1"/>
  <c r="AE841" i="1"/>
  <c r="AD841" i="1"/>
  <c r="AF840" i="1"/>
  <c r="AE840" i="1"/>
  <c r="AD840" i="1"/>
  <c r="AF839" i="1"/>
  <c r="AE839" i="1"/>
  <c r="AD839" i="1"/>
  <c r="AF838" i="1"/>
  <c r="AE838" i="1"/>
  <c r="AD838" i="1"/>
  <c r="AF837" i="1"/>
  <c r="AE837" i="1"/>
  <c r="AD837" i="1"/>
  <c r="AF836" i="1"/>
  <c r="AE836" i="1"/>
  <c r="AD836" i="1"/>
  <c r="AF835" i="1"/>
  <c r="AE835" i="1"/>
  <c r="AD835" i="1"/>
  <c r="AF834" i="1"/>
  <c r="AE834" i="1"/>
  <c r="AD834" i="1"/>
  <c r="AF763" i="1"/>
  <c r="AE763" i="1"/>
  <c r="AD763" i="1"/>
  <c r="AF762" i="1"/>
  <c r="AE762" i="1"/>
  <c r="AD762" i="1"/>
  <c r="AF761" i="1"/>
  <c r="AE761" i="1"/>
  <c r="AD761" i="1"/>
  <c r="AF760" i="1"/>
  <c r="AE760" i="1"/>
  <c r="AD760" i="1"/>
  <c r="AF759" i="1"/>
  <c r="AE759" i="1"/>
  <c r="AD759" i="1"/>
  <c r="AF758" i="1"/>
  <c r="AE758" i="1"/>
  <c r="AD758" i="1"/>
  <c r="AF757" i="1"/>
  <c r="AE757" i="1"/>
  <c r="AD757" i="1"/>
  <c r="AF756" i="1"/>
  <c r="AE756" i="1"/>
  <c r="AD756" i="1"/>
  <c r="AF755" i="1"/>
  <c r="AE755" i="1"/>
  <c r="AD755" i="1"/>
  <c r="AF754" i="1"/>
  <c r="AE754" i="1"/>
  <c r="AD754" i="1"/>
  <c r="AF753" i="1"/>
  <c r="AE753" i="1"/>
  <c r="AD753" i="1"/>
  <c r="AF752" i="1"/>
  <c r="AE752" i="1"/>
  <c r="AD752" i="1"/>
  <c r="AF751" i="1"/>
  <c r="AE751" i="1"/>
  <c r="AD751" i="1"/>
  <c r="AF750" i="1"/>
  <c r="AE750" i="1"/>
  <c r="AD750" i="1"/>
  <c r="AF749" i="1"/>
  <c r="AE749" i="1"/>
  <c r="AD749" i="1"/>
  <c r="AF748" i="1"/>
  <c r="AE748" i="1"/>
  <c r="AD748" i="1"/>
  <c r="AF747" i="1"/>
  <c r="AE747" i="1"/>
  <c r="AD747" i="1"/>
  <c r="AF746" i="1"/>
  <c r="AE746" i="1"/>
  <c r="AD746" i="1"/>
  <c r="AF745" i="1"/>
  <c r="AE745" i="1"/>
  <c r="AD745" i="1"/>
  <c r="AF744" i="1"/>
  <c r="AE744" i="1"/>
  <c r="AD744" i="1"/>
  <c r="AF743" i="1"/>
  <c r="AE743" i="1"/>
  <c r="AD743" i="1"/>
  <c r="AF742" i="1"/>
  <c r="AE742" i="1"/>
  <c r="AD742" i="1"/>
  <c r="AF741" i="1"/>
  <c r="AE741" i="1"/>
  <c r="AD741" i="1"/>
  <c r="AF740" i="1"/>
  <c r="AE740" i="1"/>
  <c r="AD740" i="1"/>
  <c r="AF739" i="1"/>
  <c r="AE739" i="1"/>
  <c r="AD739" i="1"/>
  <c r="AF738" i="1"/>
  <c r="AE738" i="1"/>
  <c r="AD738" i="1"/>
  <c r="AF737" i="1"/>
  <c r="AE737" i="1"/>
  <c r="AD737" i="1"/>
  <c r="AF736" i="1"/>
  <c r="AE736" i="1"/>
  <c r="AD736" i="1"/>
  <c r="AF735" i="1"/>
  <c r="AE735" i="1"/>
  <c r="AD735" i="1"/>
  <c r="AF734" i="1"/>
  <c r="AE734" i="1"/>
  <c r="AD734" i="1"/>
  <c r="AF733" i="1"/>
  <c r="AE733" i="1"/>
  <c r="AD733" i="1"/>
  <c r="AF732" i="1"/>
  <c r="AE732" i="1"/>
  <c r="AD732" i="1"/>
  <c r="AF731" i="1"/>
  <c r="AE731" i="1"/>
  <c r="AD731" i="1"/>
  <c r="AF730" i="1"/>
  <c r="AE730" i="1"/>
  <c r="AD730" i="1"/>
  <c r="AF729" i="1"/>
  <c r="AE729" i="1"/>
  <c r="AD729" i="1"/>
  <c r="AF728" i="1"/>
  <c r="AE728" i="1"/>
  <c r="AD728" i="1"/>
  <c r="AF727" i="1"/>
  <c r="AE727" i="1"/>
  <c r="AD727" i="1"/>
  <c r="AF726" i="1"/>
  <c r="AE726" i="1"/>
  <c r="AD726" i="1"/>
  <c r="AF725" i="1"/>
  <c r="AE725" i="1"/>
  <c r="AD725" i="1"/>
  <c r="AF724" i="1"/>
  <c r="AE724" i="1"/>
  <c r="AD724" i="1"/>
  <c r="AF723" i="1"/>
  <c r="AE723" i="1"/>
  <c r="AD723" i="1"/>
  <c r="AF722" i="1"/>
  <c r="AE722" i="1"/>
  <c r="AD722" i="1"/>
  <c r="AF721" i="1"/>
  <c r="AE721" i="1"/>
  <c r="AD721" i="1"/>
  <c r="AF720" i="1"/>
  <c r="AE720" i="1"/>
  <c r="AD720" i="1"/>
  <c r="AF719" i="1"/>
  <c r="AE719" i="1"/>
  <c r="AD719" i="1"/>
  <c r="AF718" i="1"/>
  <c r="AE718" i="1"/>
  <c r="AD718" i="1"/>
  <c r="AF717" i="1"/>
  <c r="AE717" i="1"/>
  <c r="AD717" i="1"/>
  <c r="AF716" i="1"/>
  <c r="AE716" i="1"/>
  <c r="AD716" i="1"/>
  <c r="AF715" i="1"/>
  <c r="AE715" i="1"/>
  <c r="AD715" i="1"/>
  <c r="AF714" i="1"/>
  <c r="AE714" i="1"/>
  <c r="AD714" i="1"/>
  <c r="AF713" i="1"/>
  <c r="AE713" i="1"/>
  <c r="AD713" i="1"/>
  <c r="AF712" i="1"/>
  <c r="AE712" i="1"/>
  <c r="AD712" i="1"/>
  <c r="AF711" i="1"/>
  <c r="AE711" i="1"/>
  <c r="AD711" i="1"/>
  <c r="AF710" i="1"/>
  <c r="AE710" i="1"/>
  <c r="AD710" i="1"/>
  <c r="AF709" i="1"/>
  <c r="AE709" i="1"/>
  <c r="AD709" i="1"/>
  <c r="AF708" i="1"/>
  <c r="AE708" i="1"/>
  <c r="AD708" i="1"/>
  <c r="AF707" i="1"/>
  <c r="AE707" i="1"/>
  <c r="AD707" i="1"/>
  <c r="AF706" i="1"/>
  <c r="AE706" i="1"/>
  <c r="AD706" i="1"/>
  <c r="AF705" i="1"/>
  <c r="AE705" i="1"/>
  <c r="AD705" i="1"/>
  <c r="AF704" i="1"/>
  <c r="AE704" i="1"/>
  <c r="AD704" i="1"/>
  <c r="AF703" i="1"/>
  <c r="AE703" i="1"/>
  <c r="AD703" i="1"/>
  <c r="AF702" i="1"/>
  <c r="AE702" i="1"/>
  <c r="AD702" i="1"/>
  <c r="AF701" i="1"/>
  <c r="AE701" i="1"/>
  <c r="AD701" i="1"/>
  <c r="AF700" i="1"/>
  <c r="AE700" i="1"/>
  <c r="AD700" i="1"/>
  <c r="AF699" i="1"/>
  <c r="AE699" i="1"/>
  <c r="AD699" i="1"/>
  <c r="AF698" i="1"/>
  <c r="AE698" i="1"/>
  <c r="AD698" i="1"/>
  <c r="AF697" i="1"/>
  <c r="AE697" i="1"/>
  <c r="AD697" i="1"/>
  <c r="AF696" i="1"/>
  <c r="AE696" i="1"/>
  <c r="AD696" i="1"/>
  <c r="AF695" i="1"/>
  <c r="AE695" i="1"/>
  <c r="AD695" i="1"/>
  <c r="AF694" i="1"/>
  <c r="AE694" i="1"/>
  <c r="AD694" i="1"/>
  <c r="AF693" i="1"/>
  <c r="AE693" i="1"/>
  <c r="AD693" i="1"/>
  <c r="AF692" i="1"/>
  <c r="AE692" i="1"/>
  <c r="AD692" i="1"/>
  <c r="AF691" i="1"/>
  <c r="AE691" i="1"/>
  <c r="AD691" i="1"/>
  <c r="AF690" i="1"/>
  <c r="AE690" i="1"/>
  <c r="AD690" i="1"/>
  <c r="AF689" i="1"/>
  <c r="AE689" i="1"/>
  <c r="AD689" i="1"/>
  <c r="AF833" i="1"/>
  <c r="AE833" i="1"/>
  <c r="AD833" i="1"/>
  <c r="AF832" i="1"/>
  <c r="AE832" i="1"/>
  <c r="AD832" i="1"/>
  <c r="AF831" i="1"/>
  <c r="AE831" i="1"/>
  <c r="AD831" i="1"/>
  <c r="AF830" i="1"/>
  <c r="AE830" i="1"/>
  <c r="AD830" i="1"/>
  <c r="AF829" i="1"/>
  <c r="AE829" i="1"/>
  <c r="AD829" i="1"/>
  <c r="AF828" i="1"/>
  <c r="AE828" i="1"/>
  <c r="AD828" i="1"/>
  <c r="AF827" i="1"/>
  <c r="AE827" i="1"/>
  <c r="AD827" i="1"/>
  <c r="AF826" i="1"/>
  <c r="AE826" i="1"/>
  <c r="AD826" i="1"/>
  <c r="AF825" i="1"/>
  <c r="AE825" i="1"/>
  <c r="AD825" i="1"/>
  <c r="AF824" i="1"/>
  <c r="AE824" i="1"/>
  <c r="AD824" i="1"/>
  <c r="AF823" i="1"/>
  <c r="AE823" i="1"/>
  <c r="AD823" i="1"/>
  <c r="AF822" i="1"/>
  <c r="AE822" i="1"/>
  <c r="AD822" i="1"/>
  <c r="AF821" i="1"/>
  <c r="AE821" i="1"/>
  <c r="AD821" i="1"/>
  <c r="AF820" i="1"/>
  <c r="AE820" i="1"/>
  <c r="AD820" i="1"/>
  <c r="AF819" i="1"/>
  <c r="AE819" i="1"/>
  <c r="AD819" i="1"/>
  <c r="AF818" i="1"/>
  <c r="AE818" i="1"/>
  <c r="AD818" i="1"/>
  <c r="AF817" i="1"/>
  <c r="AE817" i="1"/>
  <c r="AD817" i="1"/>
  <c r="AF816" i="1"/>
  <c r="AE816" i="1"/>
  <c r="AD816" i="1"/>
  <c r="AF815" i="1"/>
  <c r="AE815" i="1"/>
  <c r="AD815" i="1"/>
  <c r="AF814" i="1"/>
  <c r="AE814" i="1"/>
  <c r="AD814" i="1"/>
  <c r="AF813" i="1"/>
  <c r="AE813" i="1"/>
  <c r="AD813" i="1"/>
  <c r="AF812" i="1"/>
  <c r="AE812" i="1"/>
  <c r="AD812" i="1"/>
  <c r="AF811" i="1"/>
  <c r="AE811" i="1"/>
  <c r="AD811" i="1"/>
  <c r="AF810" i="1"/>
  <c r="AE810" i="1"/>
  <c r="AD810" i="1"/>
  <c r="AF809" i="1"/>
  <c r="AE809" i="1"/>
  <c r="AD809" i="1"/>
  <c r="AF808" i="1"/>
  <c r="AE808" i="1"/>
  <c r="AD808" i="1"/>
  <c r="AF807" i="1"/>
  <c r="AE807" i="1"/>
  <c r="AD807" i="1"/>
  <c r="AF806" i="1"/>
  <c r="AE806" i="1"/>
  <c r="AD806" i="1"/>
  <c r="AF805" i="1"/>
  <c r="AE805" i="1"/>
  <c r="AD805" i="1"/>
  <c r="AF804" i="1"/>
  <c r="AE804" i="1"/>
  <c r="AD804" i="1"/>
  <c r="AF803" i="1"/>
  <c r="AE803" i="1"/>
  <c r="AD803" i="1"/>
  <c r="AF802" i="1"/>
  <c r="AE802" i="1"/>
  <c r="AD802" i="1"/>
  <c r="AF801" i="1"/>
  <c r="AE801" i="1"/>
  <c r="AD801" i="1"/>
  <c r="AF800" i="1"/>
  <c r="AE800" i="1"/>
  <c r="AD800" i="1"/>
  <c r="AF799" i="1"/>
  <c r="AE799" i="1"/>
  <c r="AD799" i="1"/>
  <c r="AF798" i="1"/>
  <c r="AE798" i="1"/>
  <c r="AD798" i="1"/>
  <c r="AF797" i="1"/>
  <c r="AE797" i="1"/>
  <c r="AD797" i="1"/>
  <c r="AF796" i="1"/>
  <c r="AE796" i="1"/>
  <c r="AD796" i="1"/>
  <c r="AF795" i="1"/>
  <c r="AE795" i="1"/>
  <c r="AD795" i="1"/>
  <c r="AF794" i="1"/>
  <c r="AE794" i="1"/>
  <c r="AD794" i="1"/>
  <c r="AF793" i="1"/>
  <c r="AE793" i="1"/>
  <c r="AD793" i="1"/>
  <c r="AF792" i="1"/>
  <c r="AE792" i="1"/>
  <c r="AD792" i="1"/>
  <c r="AF791" i="1"/>
  <c r="AE791" i="1"/>
  <c r="AD791" i="1"/>
  <c r="AF790" i="1"/>
  <c r="AE790" i="1"/>
  <c r="AD790" i="1"/>
  <c r="AF789" i="1"/>
  <c r="AE789" i="1"/>
  <c r="AD789" i="1"/>
  <c r="AF788" i="1"/>
  <c r="AE788" i="1"/>
  <c r="AD788" i="1"/>
  <c r="AF787" i="1"/>
  <c r="AE787" i="1"/>
  <c r="AD787" i="1"/>
  <c r="AF786" i="1"/>
  <c r="AE786" i="1"/>
  <c r="AD786" i="1"/>
  <c r="AF785" i="1"/>
  <c r="AE785" i="1"/>
  <c r="AD785" i="1"/>
  <c r="AF784" i="1"/>
  <c r="AE784" i="1"/>
  <c r="AD784" i="1"/>
  <c r="AF783" i="1"/>
  <c r="AE783" i="1"/>
  <c r="AD783" i="1"/>
  <c r="AF782" i="1"/>
  <c r="AE782" i="1"/>
  <c r="AD782" i="1"/>
  <c r="AF781" i="1"/>
  <c r="AE781" i="1"/>
  <c r="AD781" i="1"/>
  <c r="AF780" i="1"/>
  <c r="AE780" i="1"/>
  <c r="AD780" i="1"/>
  <c r="AF779" i="1"/>
  <c r="AE779" i="1"/>
  <c r="AD779" i="1"/>
  <c r="AF778" i="1"/>
  <c r="AE778" i="1"/>
  <c r="AD778" i="1"/>
  <c r="AF777" i="1"/>
  <c r="AE777" i="1"/>
  <c r="AD777" i="1"/>
  <c r="AF776" i="1"/>
  <c r="AE776" i="1"/>
  <c r="AD776" i="1"/>
  <c r="AF775" i="1"/>
  <c r="AE775" i="1"/>
  <c r="AD775" i="1"/>
  <c r="AF774" i="1"/>
  <c r="AE774" i="1"/>
  <c r="AD774" i="1"/>
  <c r="AF773" i="1"/>
  <c r="AE773" i="1"/>
  <c r="AD773" i="1"/>
  <c r="AF772" i="1"/>
  <c r="AE772" i="1"/>
  <c r="AD772" i="1"/>
  <c r="AF771" i="1"/>
  <c r="AE771" i="1"/>
  <c r="AD771" i="1"/>
  <c r="AF770" i="1"/>
  <c r="AE770" i="1"/>
  <c r="AD770" i="1"/>
  <c r="AF769" i="1"/>
  <c r="AE769" i="1"/>
  <c r="AD769" i="1"/>
  <c r="AF768" i="1"/>
  <c r="AE768" i="1"/>
  <c r="AD768" i="1"/>
  <c r="AF767" i="1"/>
  <c r="AE767" i="1"/>
  <c r="AD767" i="1"/>
  <c r="AF766" i="1"/>
  <c r="AE766" i="1"/>
  <c r="AD766" i="1"/>
  <c r="AF765" i="1"/>
  <c r="AE765" i="1"/>
  <c r="AD765" i="1"/>
  <c r="AF764" i="1"/>
  <c r="AE764" i="1"/>
  <c r="AD764" i="1"/>
  <c r="AF688" i="1"/>
  <c r="AE688" i="1"/>
  <c r="AD688" i="1"/>
  <c r="AF687" i="1"/>
  <c r="AE687" i="1"/>
  <c r="AD687" i="1"/>
  <c r="AF686" i="1"/>
  <c r="AE686" i="1"/>
  <c r="AD686" i="1"/>
  <c r="AF685" i="1"/>
  <c r="AE685" i="1"/>
  <c r="AD685" i="1"/>
  <c r="AF684" i="1"/>
  <c r="AE684" i="1"/>
  <c r="AD684" i="1"/>
  <c r="AF683" i="1"/>
  <c r="AE683" i="1"/>
  <c r="AD683" i="1"/>
  <c r="AF682" i="1"/>
  <c r="AE682" i="1"/>
  <c r="AD682" i="1"/>
  <c r="AF681" i="1"/>
  <c r="AE681" i="1"/>
  <c r="AD681" i="1"/>
  <c r="AF680" i="1"/>
  <c r="AE680" i="1"/>
  <c r="AD680" i="1"/>
  <c r="AF467" i="1"/>
  <c r="AE467" i="1"/>
  <c r="AD467" i="1"/>
  <c r="AF466" i="1"/>
  <c r="AE466" i="1"/>
  <c r="AD466" i="1"/>
  <c r="AF465" i="1"/>
  <c r="AE465" i="1"/>
  <c r="AD465" i="1"/>
  <c r="AF464" i="1"/>
  <c r="AE464" i="1"/>
  <c r="AD464" i="1"/>
  <c r="AF463" i="1"/>
  <c r="AE463" i="1"/>
  <c r="AD463" i="1"/>
  <c r="AF462" i="1"/>
  <c r="AE462" i="1"/>
  <c r="AD462" i="1"/>
  <c r="AF461" i="1"/>
  <c r="AE461" i="1"/>
  <c r="AD461" i="1"/>
  <c r="AF460" i="1"/>
  <c r="AE460" i="1"/>
  <c r="AD460" i="1"/>
  <c r="AF459" i="1"/>
  <c r="AE459" i="1"/>
  <c r="AD459" i="1"/>
  <c r="AF458" i="1"/>
  <c r="AE458" i="1"/>
  <c r="AD458" i="1"/>
  <c r="AF457" i="1"/>
  <c r="AE457" i="1"/>
  <c r="AD457" i="1"/>
  <c r="AF456" i="1"/>
  <c r="AE456" i="1"/>
  <c r="AD456" i="1"/>
  <c r="AF455" i="1"/>
  <c r="AE455" i="1"/>
  <c r="AD455" i="1"/>
  <c r="AF454" i="1"/>
  <c r="AE454" i="1"/>
  <c r="AD454" i="1"/>
  <c r="AF453" i="1"/>
  <c r="AE453" i="1"/>
  <c r="AD453" i="1"/>
  <c r="AF452" i="1"/>
  <c r="AE452" i="1"/>
  <c r="AD452" i="1"/>
  <c r="AF451" i="1"/>
  <c r="AE451" i="1"/>
  <c r="AD451" i="1"/>
  <c r="AF450" i="1"/>
  <c r="AE450" i="1"/>
  <c r="AD450" i="1"/>
  <c r="AF449" i="1"/>
  <c r="AE449" i="1"/>
  <c r="AD449" i="1"/>
  <c r="AF448" i="1"/>
  <c r="AE448" i="1"/>
  <c r="AD448" i="1"/>
  <c r="AF447" i="1"/>
  <c r="AE447" i="1"/>
  <c r="AD447" i="1"/>
  <c r="AF446" i="1"/>
  <c r="AE446" i="1"/>
  <c r="AD446" i="1"/>
  <c r="AF311" i="1"/>
  <c r="AE311" i="1"/>
  <c r="AD311" i="1"/>
  <c r="AF310" i="1"/>
  <c r="AE310" i="1"/>
  <c r="AD310" i="1"/>
  <c r="AF309" i="1"/>
  <c r="AE309" i="1"/>
  <c r="AD309" i="1"/>
  <c r="AF308" i="1"/>
  <c r="AE308" i="1"/>
  <c r="AD308" i="1"/>
  <c r="AF307" i="1"/>
  <c r="AE307" i="1"/>
  <c r="AD307" i="1"/>
  <c r="AF306" i="1"/>
  <c r="AE306" i="1"/>
  <c r="AD306" i="1"/>
  <c r="AF305" i="1"/>
  <c r="AE305" i="1"/>
  <c r="AD305" i="1"/>
  <c r="AF304" i="1"/>
  <c r="AE304" i="1"/>
  <c r="AD304" i="1"/>
  <c r="AF303" i="1"/>
  <c r="AE303" i="1"/>
  <c r="AD303" i="1"/>
  <c r="AF302" i="1"/>
  <c r="AE302" i="1"/>
  <c r="AD302" i="1"/>
  <c r="AF301" i="1"/>
  <c r="AE301" i="1"/>
  <c r="AD301" i="1"/>
  <c r="AF300" i="1"/>
  <c r="AE300" i="1"/>
  <c r="AD300" i="1"/>
  <c r="AF299" i="1"/>
  <c r="AE299" i="1"/>
  <c r="AD299" i="1"/>
  <c r="AF298" i="1"/>
  <c r="AE298" i="1"/>
  <c r="AD298" i="1"/>
  <c r="AF297" i="1"/>
  <c r="AE297" i="1"/>
  <c r="AD297" i="1"/>
  <c r="AF296" i="1"/>
  <c r="AE296" i="1"/>
  <c r="AD296" i="1"/>
  <c r="AF295" i="1"/>
  <c r="AE295" i="1"/>
  <c r="AD295" i="1"/>
  <c r="AF294" i="1"/>
  <c r="AE294" i="1"/>
  <c r="AD294" i="1"/>
  <c r="AF293" i="1"/>
  <c r="AE293" i="1"/>
  <c r="AD293" i="1"/>
  <c r="AF292" i="1"/>
  <c r="AE292" i="1"/>
  <c r="AD292" i="1"/>
  <c r="AF291" i="1"/>
  <c r="AE291" i="1"/>
  <c r="AD291" i="1"/>
  <c r="AF290" i="1"/>
  <c r="AE290" i="1"/>
  <c r="AD290" i="1"/>
  <c r="AF289" i="1"/>
  <c r="AE289" i="1"/>
  <c r="AD289" i="1"/>
  <c r="AF288" i="1"/>
  <c r="AE288" i="1"/>
  <c r="AD288" i="1"/>
  <c r="AF287" i="1"/>
  <c r="AE287" i="1"/>
  <c r="AD287" i="1"/>
  <c r="AF286" i="1"/>
  <c r="AE286" i="1"/>
  <c r="AD286" i="1"/>
  <c r="AF285" i="1"/>
  <c r="AE285" i="1"/>
  <c r="AD285" i="1"/>
  <c r="AF284" i="1"/>
  <c r="AE284" i="1"/>
  <c r="AD284" i="1"/>
  <c r="AF283" i="1"/>
  <c r="AE283" i="1"/>
  <c r="AD283" i="1"/>
  <c r="AF282" i="1"/>
  <c r="AE282" i="1"/>
  <c r="AD282" i="1"/>
  <c r="AF281" i="1"/>
  <c r="AE281" i="1"/>
  <c r="AD281" i="1"/>
  <c r="AF280" i="1"/>
  <c r="AE280" i="1"/>
  <c r="AD280" i="1"/>
  <c r="AF279" i="1"/>
  <c r="AE279" i="1"/>
  <c r="AD279" i="1"/>
  <c r="AF278" i="1"/>
  <c r="AE278" i="1"/>
  <c r="AD278" i="1"/>
  <c r="AF277" i="1"/>
  <c r="AE277" i="1"/>
  <c r="AD277" i="1"/>
  <c r="AF276" i="1"/>
  <c r="AE276" i="1"/>
  <c r="AD276" i="1"/>
  <c r="AF275" i="1"/>
  <c r="AE275" i="1"/>
  <c r="AD275" i="1"/>
  <c r="AF274" i="1"/>
  <c r="AE274" i="1"/>
  <c r="AD274" i="1"/>
  <c r="AF273" i="1"/>
  <c r="AE273" i="1"/>
  <c r="AD273" i="1"/>
  <c r="AF272" i="1"/>
  <c r="AE272" i="1"/>
  <c r="AD272" i="1"/>
  <c r="AF271" i="1"/>
  <c r="AE271" i="1"/>
  <c r="AD271" i="1"/>
  <c r="AF270" i="1"/>
  <c r="AE270" i="1"/>
  <c r="AD270" i="1"/>
  <c r="AF269" i="1"/>
  <c r="AE269" i="1"/>
  <c r="AD269" i="1"/>
  <c r="AF268" i="1"/>
  <c r="AE268" i="1"/>
  <c r="AD268" i="1"/>
  <c r="AF267" i="1"/>
  <c r="AE267" i="1"/>
  <c r="AD267" i="1"/>
  <c r="AF266" i="1"/>
  <c r="AE266" i="1"/>
  <c r="AD266" i="1"/>
  <c r="AF265" i="1"/>
  <c r="AE265" i="1"/>
  <c r="AD265" i="1"/>
  <c r="AF264" i="1"/>
  <c r="AE264" i="1"/>
  <c r="AD264" i="1"/>
  <c r="AF263" i="1"/>
  <c r="AE263" i="1"/>
  <c r="AD263" i="1"/>
  <c r="AF262" i="1"/>
  <c r="AE262" i="1"/>
  <c r="AD262" i="1"/>
  <c r="AF261" i="1"/>
  <c r="AE261" i="1"/>
  <c r="AD261" i="1"/>
  <c r="AF260" i="1"/>
  <c r="AE260" i="1"/>
  <c r="AD260" i="1"/>
  <c r="AF346" i="1"/>
  <c r="AE346" i="1"/>
  <c r="AD346" i="1"/>
  <c r="AF345" i="1"/>
  <c r="AE345" i="1"/>
  <c r="AD345" i="1"/>
  <c r="AF344" i="1"/>
  <c r="AE344" i="1"/>
  <c r="AD344" i="1"/>
  <c r="AF343" i="1"/>
  <c r="AE343" i="1"/>
  <c r="AD343" i="1"/>
  <c r="AF342" i="1"/>
  <c r="AE342" i="1"/>
  <c r="AD342" i="1"/>
  <c r="AF341" i="1"/>
  <c r="AE341" i="1"/>
  <c r="AD341" i="1"/>
  <c r="AF340" i="1"/>
  <c r="AE340" i="1"/>
  <c r="AD340" i="1"/>
  <c r="AF339" i="1"/>
  <c r="AE339" i="1"/>
  <c r="AD339" i="1"/>
  <c r="AF338" i="1"/>
  <c r="AE338" i="1"/>
  <c r="AD338" i="1"/>
  <c r="AF337" i="1"/>
  <c r="AE337" i="1"/>
  <c r="AD337" i="1"/>
  <c r="AF336" i="1"/>
  <c r="AE336" i="1"/>
  <c r="AD336" i="1"/>
  <c r="AF335" i="1"/>
  <c r="AE335" i="1"/>
  <c r="AD335" i="1"/>
  <c r="AF334" i="1"/>
  <c r="AE334" i="1"/>
  <c r="AD334" i="1"/>
  <c r="AF333" i="1"/>
  <c r="AE333" i="1"/>
  <c r="AD333" i="1"/>
  <c r="AF332" i="1"/>
  <c r="AE332" i="1"/>
  <c r="AD332" i="1"/>
  <c r="AF331" i="1"/>
  <c r="AE331" i="1"/>
  <c r="AD331" i="1"/>
  <c r="AF330" i="1"/>
  <c r="AE330" i="1"/>
  <c r="AD330" i="1"/>
  <c r="AF329" i="1"/>
  <c r="AE329" i="1"/>
  <c r="AD329" i="1"/>
  <c r="AF328" i="1"/>
  <c r="AE328" i="1"/>
  <c r="AD328" i="1"/>
  <c r="AF327" i="1"/>
  <c r="AE327" i="1"/>
  <c r="AD327" i="1"/>
  <c r="AF326" i="1"/>
  <c r="AE326" i="1"/>
  <c r="AD326" i="1"/>
  <c r="AF325" i="1"/>
  <c r="AE325" i="1"/>
  <c r="AD325" i="1"/>
  <c r="AF324" i="1"/>
  <c r="AE324" i="1"/>
  <c r="AD324" i="1"/>
  <c r="AF323" i="1"/>
  <c r="AE323" i="1"/>
  <c r="AD323" i="1"/>
  <c r="AF322" i="1"/>
  <c r="AE322" i="1"/>
  <c r="AD322" i="1"/>
  <c r="AF321" i="1"/>
  <c r="AE321" i="1"/>
  <c r="AD321" i="1"/>
  <c r="AF320" i="1"/>
  <c r="AE320" i="1"/>
  <c r="AD320" i="1"/>
  <c r="AF319" i="1"/>
  <c r="AE319" i="1"/>
  <c r="AD319" i="1"/>
  <c r="AF318" i="1"/>
  <c r="AE318" i="1"/>
  <c r="AD318" i="1"/>
  <c r="AF317" i="1"/>
  <c r="AE317" i="1"/>
  <c r="AD317" i="1"/>
  <c r="AF316" i="1"/>
  <c r="AE316" i="1"/>
  <c r="AD316" i="1"/>
  <c r="AF315" i="1"/>
  <c r="AE315" i="1"/>
  <c r="AD315" i="1"/>
  <c r="AF314" i="1"/>
  <c r="AE314" i="1"/>
  <c r="AD314" i="1"/>
  <c r="AF313" i="1"/>
  <c r="AE313" i="1"/>
  <c r="AD313" i="1"/>
  <c r="AF312" i="1"/>
  <c r="AE312" i="1"/>
  <c r="AD312" i="1"/>
  <c r="AF259" i="1"/>
  <c r="AE259" i="1"/>
  <c r="AD259" i="1"/>
  <c r="AF258" i="1"/>
  <c r="AE258" i="1"/>
  <c r="AD258" i="1"/>
  <c r="AF257" i="1"/>
  <c r="AE257" i="1"/>
  <c r="AD257" i="1"/>
  <c r="AF256" i="1"/>
  <c r="AE256" i="1"/>
  <c r="AD256" i="1"/>
  <c r="AF255" i="1"/>
  <c r="AE255" i="1"/>
  <c r="AD255" i="1"/>
  <c r="AF254" i="1"/>
  <c r="AE254" i="1"/>
  <c r="AD254" i="1"/>
  <c r="AF253" i="1"/>
  <c r="AE253" i="1"/>
  <c r="AD253" i="1"/>
  <c r="AF252" i="1"/>
  <c r="AE252" i="1"/>
  <c r="AD252" i="1"/>
  <c r="AF251" i="1"/>
  <c r="AE251" i="1"/>
  <c r="AD251" i="1"/>
  <c r="AF1838" i="1"/>
  <c r="AE1838" i="1"/>
  <c r="AD1838" i="1"/>
  <c r="AF1837" i="1"/>
  <c r="AE1837" i="1"/>
  <c r="AD1837" i="1"/>
  <c r="AF1836" i="1"/>
  <c r="AE1836" i="1"/>
  <c r="AD1836" i="1"/>
  <c r="AF1835" i="1"/>
  <c r="AE1835" i="1"/>
  <c r="AD1835" i="1"/>
  <c r="AF1834" i="1"/>
  <c r="AE1834" i="1"/>
  <c r="AD1834" i="1"/>
  <c r="AF1833" i="1"/>
  <c r="AE1833" i="1"/>
  <c r="AD1833" i="1"/>
  <c r="AF1832" i="1"/>
  <c r="AE1832" i="1"/>
  <c r="AD1832" i="1"/>
  <c r="AF1831" i="1"/>
  <c r="AE1831" i="1"/>
  <c r="AD1831" i="1"/>
  <c r="AF1830" i="1"/>
  <c r="AE1830" i="1"/>
  <c r="AD1830" i="1"/>
  <c r="AF1829" i="1"/>
  <c r="AE1829" i="1"/>
  <c r="AD1829" i="1"/>
  <c r="AF1828" i="1"/>
  <c r="AE1828" i="1"/>
  <c r="AD1828" i="1"/>
  <c r="AF1827" i="1"/>
  <c r="AE1827" i="1"/>
  <c r="AD1827" i="1"/>
  <c r="AF1826" i="1"/>
  <c r="AE1826" i="1"/>
  <c r="AD1826" i="1"/>
  <c r="AF1825" i="1"/>
  <c r="AE1825" i="1"/>
  <c r="AD1825" i="1"/>
  <c r="AF1824" i="1"/>
  <c r="AE1824" i="1"/>
  <c r="AD1824" i="1"/>
  <c r="AF1823" i="1"/>
  <c r="AE1823" i="1"/>
  <c r="AD1823" i="1"/>
  <c r="AF1822" i="1"/>
  <c r="AE1822" i="1"/>
  <c r="AD1822" i="1"/>
  <c r="AF1821" i="1"/>
  <c r="AE1821" i="1"/>
  <c r="AD1821" i="1"/>
  <c r="AF1820" i="1"/>
  <c r="AE1820" i="1"/>
  <c r="AD1820" i="1"/>
  <c r="AF1819" i="1"/>
  <c r="AE1819" i="1"/>
  <c r="AD1819" i="1"/>
  <c r="AF1818" i="1"/>
  <c r="AE1818" i="1"/>
  <c r="AD1818" i="1"/>
  <c r="AF1817" i="1"/>
  <c r="AE1817" i="1"/>
  <c r="AD1817" i="1"/>
  <c r="AF1816" i="1"/>
  <c r="AE1816" i="1"/>
  <c r="AD1816" i="1"/>
  <c r="AF1815" i="1"/>
  <c r="AE1815" i="1"/>
  <c r="AD1815" i="1"/>
  <c r="AF1814" i="1"/>
  <c r="AE1814" i="1"/>
  <c r="AD1814" i="1"/>
  <c r="AF1813" i="1"/>
  <c r="AE1813" i="1"/>
  <c r="AD1813" i="1"/>
  <c r="AF1812" i="1"/>
  <c r="AE1812" i="1"/>
  <c r="AD1812" i="1"/>
  <c r="AF1811" i="1"/>
  <c r="AE1811" i="1"/>
  <c r="AD1811" i="1"/>
  <c r="AF1810" i="1"/>
  <c r="AE1810" i="1"/>
  <c r="AD1810" i="1"/>
  <c r="AF1809" i="1"/>
  <c r="AE1809" i="1"/>
  <c r="AD1809" i="1"/>
  <c r="AF1808" i="1"/>
  <c r="AE1808" i="1"/>
  <c r="AD1808" i="1"/>
  <c r="AF1807" i="1"/>
  <c r="AE1807" i="1"/>
  <c r="AD1807" i="1"/>
  <c r="AF1806" i="1"/>
  <c r="AE1806" i="1"/>
  <c r="AD1806" i="1"/>
  <c r="AF1805" i="1"/>
  <c r="AE1805" i="1"/>
  <c r="AD1805" i="1"/>
  <c r="AF1804" i="1"/>
  <c r="AE1804" i="1"/>
  <c r="AD1804" i="1"/>
  <c r="AF1803" i="1"/>
  <c r="AE1803" i="1"/>
  <c r="AD1803" i="1"/>
  <c r="AF1802" i="1"/>
  <c r="AE1802" i="1"/>
  <c r="AD1802" i="1"/>
  <c r="AF1801" i="1"/>
  <c r="AE1801" i="1"/>
  <c r="AD1801" i="1"/>
  <c r="AF1800" i="1"/>
  <c r="AE1800" i="1"/>
  <c r="AD1800" i="1"/>
  <c r="AF1486" i="1"/>
  <c r="AE1486" i="1"/>
  <c r="AD1486" i="1"/>
  <c r="AF1485" i="1"/>
  <c r="AE1485" i="1"/>
  <c r="AD1485" i="1"/>
  <c r="AF1484" i="1"/>
  <c r="AE1484" i="1"/>
  <c r="AD1484" i="1"/>
  <c r="AF1483" i="1"/>
  <c r="AE1483" i="1"/>
  <c r="AD1483" i="1"/>
  <c r="AF1482" i="1"/>
  <c r="AE1482" i="1"/>
  <c r="AD1482" i="1"/>
  <c r="AF1481" i="1"/>
  <c r="AE1481" i="1"/>
  <c r="AD1481" i="1"/>
  <c r="AF1480" i="1"/>
  <c r="AE1480" i="1"/>
  <c r="AD1480" i="1"/>
  <c r="AF1479" i="1"/>
  <c r="AE1479" i="1"/>
  <c r="AD1479" i="1"/>
  <c r="AF1478" i="1"/>
  <c r="AE1478" i="1"/>
  <c r="AD1478" i="1"/>
  <c r="AF1477" i="1"/>
  <c r="AE1477" i="1"/>
  <c r="AD1477" i="1"/>
  <c r="AF1476" i="1"/>
  <c r="AE1476" i="1"/>
  <c r="AD1476" i="1"/>
  <c r="AF1475" i="1"/>
  <c r="AE1475" i="1"/>
  <c r="AD1475" i="1"/>
  <c r="AF1474" i="1"/>
  <c r="AE1474" i="1"/>
  <c r="AD1474" i="1"/>
  <c r="AF1473" i="1"/>
  <c r="AE1473" i="1"/>
  <c r="AD1473" i="1"/>
  <c r="AF1472" i="1"/>
  <c r="AE1472" i="1"/>
  <c r="AD1472" i="1"/>
  <c r="AF1471" i="1"/>
  <c r="AE1471" i="1"/>
  <c r="AD1471" i="1"/>
  <c r="AF1470" i="1"/>
  <c r="AE1470" i="1"/>
  <c r="AD1470" i="1"/>
  <c r="AF1469" i="1"/>
  <c r="AE1469" i="1"/>
  <c r="AD1469" i="1"/>
  <c r="AF1468" i="1"/>
  <c r="AE1468" i="1"/>
  <c r="AD1468" i="1"/>
  <c r="AF1467" i="1"/>
  <c r="AE1467" i="1"/>
  <c r="AD1467" i="1"/>
  <c r="AF1466" i="1"/>
  <c r="AE1466" i="1"/>
  <c r="AD1466" i="1"/>
  <c r="AF1465" i="1"/>
  <c r="AE1465" i="1"/>
  <c r="AD1465" i="1"/>
  <c r="AF1464" i="1"/>
  <c r="AE1464" i="1"/>
  <c r="AD1464" i="1"/>
  <c r="AF1463" i="1"/>
  <c r="AE1463" i="1"/>
  <c r="AD1463" i="1"/>
  <c r="AF1462" i="1"/>
  <c r="AE1462" i="1"/>
  <c r="AD1462" i="1"/>
  <c r="AF1461" i="1"/>
  <c r="AE1461" i="1"/>
  <c r="AD1461" i="1"/>
  <c r="AF1460" i="1"/>
  <c r="AE1460" i="1"/>
  <c r="AD1460" i="1"/>
  <c r="AF1459" i="1"/>
  <c r="AE1459" i="1"/>
  <c r="AD1459" i="1"/>
  <c r="AF1458" i="1"/>
  <c r="AE1458" i="1"/>
  <c r="AD1458" i="1"/>
  <c r="AF1457" i="1"/>
  <c r="AE1457" i="1"/>
  <c r="AD1457" i="1"/>
  <c r="AF1456" i="1"/>
  <c r="AE1456" i="1"/>
  <c r="AD1456" i="1"/>
  <c r="AF1455" i="1"/>
  <c r="AE1455" i="1"/>
  <c r="AD1455" i="1"/>
  <c r="AF1454" i="1"/>
  <c r="AE1454" i="1"/>
  <c r="AD1454" i="1"/>
  <c r="AF1453" i="1"/>
  <c r="AE1453" i="1"/>
  <c r="AD1453" i="1"/>
  <c r="AF1452" i="1"/>
  <c r="AE1452" i="1"/>
  <c r="AD1452" i="1"/>
  <c r="AF1451" i="1"/>
  <c r="AE1451" i="1"/>
  <c r="AD1451" i="1"/>
  <c r="AF1450" i="1"/>
  <c r="AE1450" i="1"/>
  <c r="AD1450" i="1"/>
  <c r="AF1449" i="1"/>
  <c r="AE1449" i="1"/>
  <c r="AD1449" i="1"/>
  <c r="AF1448" i="1"/>
  <c r="AE1448" i="1"/>
  <c r="AD1448" i="1"/>
  <c r="AF1447" i="1"/>
  <c r="AE1447" i="1"/>
  <c r="AD1447" i="1"/>
  <c r="AF1446" i="1"/>
  <c r="AE1446" i="1"/>
  <c r="AD1446" i="1"/>
  <c r="AF1445" i="1"/>
  <c r="AE1445" i="1"/>
  <c r="AD1445" i="1"/>
  <c r="AF1444" i="1"/>
  <c r="AE1444" i="1"/>
  <c r="AD1444" i="1"/>
  <c r="AF1443" i="1"/>
  <c r="AE1443" i="1"/>
  <c r="AD1443" i="1"/>
  <c r="AF1442" i="1"/>
  <c r="AE1442" i="1"/>
  <c r="AD1442" i="1"/>
  <c r="AF1441" i="1"/>
  <c r="AE1441" i="1"/>
  <c r="AD1441" i="1"/>
  <c r="AF1440" i="1"/>
  <c r="AE1440" i="1"/>
  <c r="AD1440" i="1"/>
  <c r="AF1439" i="1"/>
  <c r="AE1439" i="1"/>
  <c r="AD1439" i="1"/>
  <c r="AF1438" i="1"/>
  <c r="AE1438" i="1"/>
  <c r="AD1438" i="1"/>
  <c r="AF1437" i="1"/>
  <c r="AE1437" i="1"/>
  <c r="AD1437" i="1"/>
  <c r="AF1436" i="1"/>
  <c r="AE1436" i="1"/>
  <c r="AD1436" i="1"/>
  <c r="AF1435" i="1"/>
  <c r="AE1435" i="1"/>
  <c r="AD1435" i="1"/>
  <c r="AF1434" i="1"/>
  <c r="AE1434" i="1"/>
  <c r="AD1434" i="1"/>
  <c r="AF1433" i="1"/>
  <c r="AE1433" i="1"/>
  <c r="AD1433" i="1"/>
  <c r="AF1432" i="1"/>
  <c r="AE1432" i="1"/>
  <c r="AD1432" i="1"/>
  <c r="AF1431" i="1"/>
  <c r="AE1431" i="1"/>
  <c r="AD1431" i="1"/>
  <c r="AF1430" i="1"/>
  <c r="AE1430" i="1"/>
  <c r="AD1430" i="1"/>
  <c r="AF1429" i="1"/>
  <c r="AE1429" i="1"/>
  <c r="AD1429" i="1"/>
  <c r="AF1428" i="1"/>
  <c r="AE1428" i="1"/>
  <c r="AD1428" i="1"/>
  <c r="AF1427" i="1"/>
  <c r="AE1427" i="1"/>
  <c r="AD1427" i="1"/>
  <c r="AF1426" i="1"/>
  <c r="AE1426" i="1"/>
  <c r="AD1426" i="1"/>
  <c r="AF1425" i="1"/>
  <c r="AE1425" i="1"/>
  <c r="AD1425" i="1"/>
  <c r="AF1424" i="1"/>
  <c r="AE1424" i="1"/>
  <c r="AD1424" i="1"/>
  <c r="AF1423" i="1"/>
  <c r="AE1423" i="1"/>
  <c r="AD1423" i="1"/>
  <c r="AF1422" i="1"/>
  <c r="AE1422" i="1"/>
  <c r="AD1422" i="1"/>
  <c r="AF1421" i="1"/>
  <c r="AE1421" i="1"/>
  <c r="AD1421" i="1"/>
  <c r="AF1420" i="1"/>
  <c r="AE1420" i="1"/>
  <c r="AD1420" i="1"/>
  <c r="AF1419" i="1"/>
  <c r="AE1419" i="1"/>
  <c r="AD1419" i="1"/>
  <c r="AF1418" i="1"/>
  <c r="AE1418" i="1"/>
  <c r="AD1418" i="1"/>
  <c r="AF1417" i="1"/>
  <c r="AE1417" i="1"/>
  <c r="AD1417" i="1"/>
  <c r="AF1416" i="1"/>
  <c r="AE1416" i="1"/>
  <c r="AD1416" i="1"/>
  <c r="AF1415" i="1"/>
  <c r="AE1415" i="1"/>
  <c r="AD1415" i="1"/>
  <c r="AF1563" i="1"/>
  <c r="AE1563" i="1"/>
  <c r="AD1563" i="1"/>
  <c r="AF1562" i="1"/>
  <c r="AE1562" i="1"/>
  <c r="AD1562" i="1"/>
  <c r="AF1561" i="1"/>
  <c r="AE1561" i="1"/>
  <c r="AD1561" i="1"/>
  <c r="AF1560" i="1"/>
  <c r="AE1560" i="1"/>
  <c r="AD1560" i="1"/>
  <c r="AF1559" i="1"/>
  <c r="AE1559" i="1"/>
  <c r="AD1559" i="1"/>
  <c r="AF1557" i="1"/>
  <c r="AE1557" i="1"/>
  <c r="AD1557" i="1"/>
  <c r="AF1555" i="1"/>
  <c r="AE1555" i="1"/>
  <c r="AD1555" i="1"/>
  <c r="AF1553" i="1"/>
  <c r="AE1553" i="1"/>
  <c r="AD1553" i="1"/>
  <c r="AF1551" i="1"/>
  <c r="AE1551" i="1"/>
  <c r="AD1551" i="1"/>
  <c r="AF1549" i="1"/>
  <c r="AE1549" i="1"/>
  <c r="AD1549" i="1"/>
  <c r="AF1547" i="1"/>
  <c r="AE1547" i="1"/>
  <c r="AD1547" i="1"/>
  <c r="AF1546" i="1"/>
  <c r="AE1546" i="1"/>
  <c r="AD1546" i="1"/>
  <c r="AF1545" i="1"/>
  <c r="AE1545" i="1"/>
  <c r="AD1545" i="1"/>
  <c r="AF1544" i="1"/>
  <c r="AE1544" i="1"/>
  <c r="AD1544" i="1"/>
  <c r="AF1543" i="1"/>
  <c r="AE1543" i="1"/>
  <c r="AD1543" i="1"/>
  <c r="AF1542" i="1"/>
  <c r="AE1542" i="1"/>
  <c r="AD1542" i="1"/>
  <c r="AF1541" i="1"/>
  <c r="AE1541" i="1"/>
  <c r="AD1541" i="1"/>
  <c r="AF1540" i="1"/>
  <c r="AE1540" i="1"/>
  <c r="AD1540" i="1"/>
  <c r="AF1539" i="1"/>
  <c r="AE1539" i="1"/>
  <c r="AD1539" i="1"/>
  <c r="AF1538" i="1"/>
  <c r="AE1538" i="1"/>
  <c r="AD1538" i="1"/>
  <c r="AF1537" i="1"/>
  <c r="AE1537" i="1"/>
  <c r="AD1537" i="1"/>
  <c r="AF1536" i="1"/>
  <c r="AE1536" i="1"/>
  <c r="AD1536" i="1"/>
  <c r="AF1535" i="1"/>
  <c r="AE1535" i="1"/>
  <c r="AD1535" i="1"/>
  <c r="AF1534" i="1"/>
  <c r="AE1534" i="1"/>
  <c r="AD1534" i="1"/>
  <c r="AF1533" i="1"/>
  <c r="AE1533" i="1"/>
  <c r="AD1533" i="1"/>
  <c r="AF1532" i="1"/>
  <c r="AE1532" i="1"/>
  <c r="AD1532" i="1"/>
  <c r="AF1531" i="1"/>
  <c r="AE1531" i="1"/>
  <c r="AD1531" i="1"/>
  <c r="AF1530" i="1"/>
  <c r="AE1530" i="1"/>
  <c r="AD1530" i="1"/>
  <c r="AF1529" i="1"/>
  <c r="AE1529" i="1"/>
  <c r="AD1529" i="1"/>
  <c r="AF1528" i="1"/>
  <c r="AE1528" i="1"/>
  <c r="AD1528" i="1"/>
  <c r="AF1527" i="1"/>
  <c r="AE1527" i="1"/>
  <c r="AD1527" i="1"/>
  <c r="AF1526" i="1"/>
  <c r="AE1526" i="1"/>
  <c r="AD1526" i="1"/>
  <c r="AF1525" i="1"/>
  <c r="AE1525" i="1"/>
  <c r="AD1525" i="1"/>
  <c r="AF1524" i="1"/>
  <c r="AE1524" i="1"/>
  <c r="AD1524" i="1"/>
  <c r="AF1523" i="1"/>
  <c r="AE1523" i="1"/>
  <c r="AD1523" i="1"/>
  <c r="AF1522" i="1"/>
  <c r="AE1522" i="1"/>
  <c r="AD1522" i="1"/>
  <c r="AF1521" i="1"/>
  <c r="AE1521" i="1"/>
  <c r="AD1521" i="1"/>
  <c r="AF1520" i="1"/>
  <c r="AE1520" i="1"/>
  <c r="AD1520" i="1"/>
  <c r="AF1519" i="1"/>
  <c r="AE1519" i="1"/>
  <c r="AD1519" i="1"/>
  <c r="AF1518" i="1"/>
  <c r="AE1518" i="1"/>
  <c r="AD1518" i="1"/>
  <c r="AF1517" i="1"/>
  <c r="AE1517" i="1"/>
  <c r="AD1517" i="1"/>
  <c r="AF1516" i="1"/>
  <c r="AE1516" i="1"/>
  <c r="AD1516" i="1"/>
  <c r="AF1515" i="1"/>
  <c r="AE1515" i="1"/>
  <c r="AD1515" i="1"/>
  <c r="AF1514" i="1"/>
  <c r="AE1514" i="1"/>
  <c r="AD1514" i="1"/>
  <c r="AF1513" i="1"/>
  <c r="AE1513" i="1"/>
  <c r="AD1513" i="1"/>
  <c r="AF1512" i="1"/>
  <c r="AE1512" i="1"/>
  <c r="AD1512" i="1"/>
  <c r="AF1511" i="1"/>
  <c r="AE1511" i="1"/>
  <c r="AD1511" i="1"/>
  <c r="AF1510" i="1"/>
  <c r="AE1510" i="1"/>
  <c r="AD1510" i="1"/>
  <c r="AF1509" i="1"/>
  <c r="AE1509" i="1"/>
  <c r="AD1509" i="1"/>
  <c r="AF1508" i="1"/>
  <c r="AE1508" i="1"/>
  <c r="AD1508" i="1"/>
  <c r="AF1507" i="1"/>
  <c r="AE1507" i="1"/>
  <c r="AD1507" i="1"/>
  <c r="AF1506" i="1"/>
  <c r="AE1506" i="1"/>
  <c r="AD1506" i="1"/>
  <c r="AF1505" i="1"/>
  <c r="AE1505" i="1"/>
  <c r="AD1505" i="1"/>
  <c r="AF1504" i="1"/>
  <c r="AE1504" i="1"/>
  <c r="AD1504" i="1"/>
  <c r="AF1503" i="1"/>
  <c r="AE1503" i="1"/>
  <c r="AD1503" i="1"/>
  <c r="AF1502" i="1"/>
  <c r="AE1502" i="1"/>
  <c r="AD1502" i="1"/>
  <c r="AF1501" i="1"/>
  <c r="AE1501" i="1"/>
  <c r="AD1501" i="1"/>
  <c r="AF1500" i="1"/>
  <c r="AE1500" i="1"/>
  <c r="AD1500" i="1"/>
  <c r="AF1499" i="1"/>
  <c r="AE1499" i="1"/>
  <c r="AD1499" i="1"/>
  <c r="AF1498" i="1"/>
  <c r="AE1498" i="1"/>
  <c r="AD1498" i="1"/>
  <c r="AF1497" i="1"/>
  <c r="AE1497" i="1"/>
  <c r="AD1497" i="1"/>
  <c r="AF1496" i="1"/>
  <c r="AE1496" i="1"/>
  <c r="AD1496" i="1"/>
  <c r="AF1495" i="1"/>
  <c r="AE1495" i="1"/>
  <c r="AD1495" i="1"/>
  <c r="AF1494" i="1"/>
  <c r="AE1494" i="1"/>
  <c r="AD1494" i="1"/>
  <c r="AF1493" i="1"/>
  <c r="AE1493" i="1"/>
  <c r="AD1493" i="1"/>
  <c r="AF1492" i="1"/>
  <c r="AE1492" i="1"/>
  <c r="AD1492" i="1"/>
  <c r="AF1491" i="1"/>
  <c r="AE1491" i="1"/>
  <c r="AD1491" i="1"/>
  <c r="AF1490" i="1"/>
  <c r="AE1490" i="1"/>
  <c r="AD1490" i="1"/>
  <c r="AF1489" i="1"/>
  <c r="AE1489" i="1"/>
  <c r="AD1489" i="1"/>
  <c r="AF1488" i="1"/>
  <c r="AE1488" i="1"/>
  <c r="AD1488" i="1"/>
  <c r="AF1487" i="1"/>
  <c r="AE1487" i="1"/>
  <c r="AD1487" i="1"/>
  <c r="AF1414" i="1"/>
  <c r="AE1414" i="1"/>
  <c r="AD1414" i="1"/>
  <c r="AF1413" i="1"/>
  <c r="AE1413" i="1"/>
  <c r="AD1413" i="1"/>
  <c r="AF1412" i="1"/>
  <c r="AE1412" i="1"/>
  <c r="AD1412" i="1"/>
  <c r="AF1411" i="1"/>
  <c r="AE1411" i="1"/>
  <c r="AD1411" i="1"/>
  <c r="AF1410" i="1"/>
  <c r="AE1410" i="1"/>
  <c r="AD1410" i="1"/>
  <c r="AF1409" i="1"/>
  <c r="AE1409" i="1"/>
  <c r="AD1409" i="1"/>
  <c r="AF1408" i="1"/>
  <c r="AE1408" i="1"/>
  <c r="AD1408" i="1"/>
  <c r="AF1407" i="1"/>
  <c r="AE1407" i="1"/>
  <c r="AD1407" i="1"/>
  <c r="AF1406" i="1"/>
  <c r="AE1406" i="1"/>
  <c r="AD1406" i="1"/>
  <c r="AF1182" i="1"/>
  <c r="AE1182" i="1"/>
  <c r="AD1182" i="1"/>
  <c r="AF1181" i="1"/>
  <c r="AE1181" i="1"/>
  <c r="AD1181" i="1"/>
  <c r="AF1180" i="1"/>
  <c r="AE1180" i="1"/>
  <c r="AD1180" i="1"/>
  <c r="AF1179" i="1"/>
  <c r="AE1179" i="1"/>
  <c r="AD1179" i="1"/>
  <c r="AF1178" i="1"/>
  <c r="AE1178" i="1"/>
  <c r="AD1178" i="1"/>
  <c r="AF1177" i="1"/>
  <c r="AE1177" i="1"/>
  <c r="AD1177" i="1"/>
  <c r="AF1176" i="1"/>
  <c r="AE1176" i="1"/>
  <c r="AD1176" i="1"/>
  <c r="AF1175" i="1"/>
  <c r="AE1175" i="1"/>
  <c r="AD1175" i="1"/>
  <c r="AF1174" i="1"/>
  <c r="AE1174" i="1"/>
  <c r="AD1174" i="1"/>
  <c r="AF1113" i="1"/>
  <c r="AE1113" i="1"/>
  <c r="AD1113" i="1"/>
  <c r="AF1112" i="1"/>
  <c r="AE1112" i="1"/>
  <c r="AD1112" i="1"/>
  <c r="AF1111" i="1"/>
  <c r="AE1111" i="1"/>
  <c r="AD1111" i="1"/>
  <c r="AF1110" i="1"/>
  <c r="AE1110" i="1"/>
  <c r="AD1110" i="1"/>
  <c r="AF1109" i="1"/>
  <c r="AE1109" i="1"/>
  <c r="AD1109" i="1"/>
  <c r="AF1108" i="1"/>
  <c r="AE1108" i="1"/>
  <c r="AD1108" i="1"/>
  <c r="AF1107" i="1"/>
  <c r="AE1107" i="1"/>
  <c r="AD1107" i="1"/>
  <c r="AF1106" i="1"/>
  <c r="AE1106" i="1"/>
  <c r="AD1106" i="1"/>
  <c r="AF1105" i="1"/>
  <c r="AE1105" i="1"/>
  <c r="AD1105" i="1"/>
  <c r="AF1104" i="1"/>
  <c r="AE1104" i="1"/>
  <c r="AD1104" i="1"/>
  <c r="AF1103" i="1"/>
  <c r="AE1103" i="1"/>
  <c r="AD1103" i="1"/>
  <c r="AF1102" i="1"/>
  <c r="AE1102" i="1"/>
  <c r="AD1102" i="1"/>
  <c r="AF1101" i="1"/>
  <c r="AE1101" i="1"/>
  <c r="AD1101" i="1"/>
  <c r="AF1100" i="1"/>
  <c r="AE1100" i="1"/>
  <c r="AD1100" i="1"/>
  <c r="AF1099" i="1"/>
  <c r="AE1099" i="1"/>
  <c r="AD1099" i="1"/>
  <c r="AF1098" i="1"/>
  <c r="AE1098" i="1"/>
  <c r="AD1098" i="1"/>
  <c r="AF1097" i="1"/>
  <c r="AE1097" i="1"/>
  <c r="AD1097" i="1"/>
  <c r="AF1096" i="1"/>
  <c r="AE1096" i="1"/>
  <c r="AD1096" i="1"/>
  <c r="AF1095" i="1"/>
  <c r="AE1095" i="1"/>
  <c r="AD1095" i="1"/>
  <c r="AF1094" i="1"/>
  <c r="AE1094" i="1"/>
  <c r="AD1094" i="1"/>
  <c r="AF1093" i="1"/>
  <c r="AE1093" i="1"/>
  <c r="AD1093" i="1"/>
  <c r="AF1092" i="1"/>
  <c r="AE1092" i="1"/>
  <c r="AD1092" i="1"/>
  <c r="AF1091" i="1"/>
  <c r="AE1091" i="1"/>
  <c r="AD1091" i="1"/>
  <c r="AF1090" i="1"/>
  <c r="AE1090" i="1"/>
  <c r="AD1090" i="1"/>
  <c r="AF1089" i="1"/>
  <c r="AE1089" i="1"/>
  <c r="AD1089" i="1"/>
  <c r="AF1088" i="1"/>
  <c r="AE1088" i="1"/>
  <c r="AD1088" i="1"/>
  <c r="AF1087" i="1"/>
  <c r="AE1087" i="1"/>
  <c r="AD1087" i="1"/>
  <c r="AF1086" i="1"/>
  <c r="AE1086" i="1"/>
  <c r="AD1086" i="1"/>
  <c r="AF1085" i="1"/>
  <c r="AE1085" i="1"/>
  <c r="AD1085" i="1"/>
  <c r="AF1084" i="1"/>
  <c r="AE1084" i="1"/>
  <c r="AD1084" i="1"/>
  <c r="AF1083" i="1"/>
  <c r="AE1083" i="1"/>
  <c r="AD1083" i="1"/>
  <c r="AF1082" i="1"/>
  <c r="AE1082" i="1"/>
  <c r="AD1082" i="1"/>
  <c r="AF1081" i="1"/>
  <c r="AE1081" i="1"/>
  <c r="AD1081" i="1"/>
  <c r="AF1080" i="1"/>
  <c r="AE1080" i="1"/>
  <c r="AD1080" i="1"/>
  <c r="AF1079" i="1"/>
  <c r="AE1079" i="1"/>
  <c r="AD1079" i="1"/>
  <c r="AF1078" i="1"/>
  <c r="AE1078" i="1"/>
  <c r="AD1078" i="1"/>
  <c r="AF1077" i="1"/>
  <c r="AE1077" i="1"/>
  <c r="AD1077" i="1"/>
  <c r="AF1076" i="1"/>
  <c r="AE1076" i="1"/>
  <c r="AD1076" i="1"/>
  <c r="AF1075" i="1"/>
  <c r="AE1075" i="1"/>
  <c r="AD1075" i="1"/>
  <c r="AF1074" i="1"/>
  <c r="AE1074" i="1"/>
  <c r="AD1074" i="1"/>
  <c r="AF1073" i="1"/>
  <c r="AE1073" i="1"/>
  <c r="AD1073" i="1"/>
  <c r="AF1072" i="1"/>
  <c r="AE1072" i="1"/>
  <c r="AD1072" i="1"/>
  <c r="AF1071" i="1"/>
  <c r="AE1071" i="1"/>
  <c r="AD1071" i="1"/>
  <c r="AF1070" i="1"/>
  <c r="AE1070" i="1"/>
  <c r="AD1070" i="1"/>
  <c r="AF1069" i="1"/>
  <c r="AE1069" i="1"/>
  <c r="AD1069" i="1"/>
  <c r="AF1068" i="1"/>
  <c r="AE1068" i="1"/>
  <c r="AD1068" i="1"/>
  <c r="AF1067" i="1"/>
  <c r="AE1067" i="1"/>
  <c r="AD1067" i="1"/>
  <c r="AF1066" i="1"/>
  <c r="AE1066" i="1"/>
  <c r="AD1066" i="1"/>
  <c r="AF1065" i="1"/>
  <c r="AE1065" i="1"/>
  <c r="AD1065" i="1"/>
  <c r="AF1064" i="1"/>
  <c r="AE1064" i="1"/>
  <c r="AD1064" i="1"/>
  <c r="AF1063" i="1"/>
  <c r="AE1063" i="1"/>
  <c r="AD1063" i="1"/>
  <c r="AF1062" i="1"/>
  <c r="AE1062" i="1"/>
  <c r="AD1062" i="1"/>
  <c r="AF1061" i="1"/>
  <c r="AE1061" i="1"/>
  <c r="AD1061" i="1"/>
  <c r="AF1060" i="1"/>
  <c r="AE1060" i="1"/>
  <c r="AD1060" i="1"/>
  <c r="AF1059" i="1"/>
  <c r="AE1059" i="1"/>
  <c r="AD1059" i="1"/>
  <c r="AF1058" i="1"/>
  <c r="AE1058" i="1"/>
  <c r="AD1058" i="1"/>
  <c r="AF1057" i="1"/>
  <c r="AE1057" i="1"/>
  <c r="AD1057" i="1"/>
  <c r="AF1056" i="1"/>
  <c r="AE1056" i="1"/>
  <c r="AD1056" i="1"/>
  <c r="AF1055" i="1"/>
  <c r="AE1055" i="1"/>
  <c r="AD1055" i="1"/>
  <c r="AF1054" i="1"/>
  <c r="AE1054" i="1"/>
  <c r="AD1054" i="1"/>
  <c r="AF1053" i="1"/>
  <c r="AE1053" i="1"/>
  <c r="AD1053" i="1"/>
  <c r="AF1052" i="1"/>
  <c r="AE1052" i="1"/>
  <c r="AD1052" i="1"/>
  <c r="AF1051" i="1"/>
  <c r="AE1051" i="1"/>
  <c r="AD1051" i="1"/>
  <c r="AF1050" i="1"/>
  <c r="AE1050" i="1"/>
  <c r="AD1050" i="1"/>
  <c r="AF1049" i="1"/>
  <c r="AE1049" i="1"/>
  <c r="AD1049" i="1"/>
  <c r="AF1048" i="1"/>
  <c r="AE1048" i="1"/>
  <c r="AD1048" i="1"/>
  <c r="AF1047" i="1"/>
  <c r="AE1047" i="1"/>
  <c r="AD1047" i="1"/>
  <c r="AF1046" i="1"/>
  <c r="AE1046" i="1"/>
  <c r="AD1046" i="1"/>
  <c r="AF1045" i="1"/>
  <c r="AE1045" i="1"/>
  <c r="AD1045" i="1"/>
  <c r="AF1044" i="1"/>
  <c r="AE1044" i="1"/>
  <c r="AD1044" i="1"/>
  <c r="AF1043" i="1"/>
  <c r="AE1043" i="1"/>
  <c r="AD1043" i="1"/>
  <c r="AF1042" i="1"/>
  <c r="AE1042" i="1"/>
  <c r="AD1042" i="1"/>
  <c r="AF1041" i="1"/>
  <c r="AE1041" i="1"/>
  <c r="AD1041" i="1"/>
  <c r="AF1040" i="1"/>
  <c r="AE1040" i="1"/>
  <c r="AD1040" i="1"/>
  <c r="AF1039" i="1"/>
  <c r="AE1039" i="1"/>
  <c r="AD1039" i="1"/>
  <c r="AF1038" i="1"/>
  <c r="AE1038" i="1"/>
  <c r="AD1038" i="1"/>
  <c r="AF1173" i="1"/>
  <c r="AE1173" i="1"/>
  <c r="AD1173" i="1"/>
  <c r="AF1172" i="1"/>
  <c r="AE1172" i="1"/>
  <c r="AD1172" i="1"/>
  <c r="AF1171" i="1"/>
  <c r="AE1171" i="1"/>
  <c r="AD1171" i="1"/>
  <c r="AF1170" i="1"/>
  <c r="AE1170" i="1"/>
  <c r="AD1170" i="1"/>
  <c r="AF1169" i="1"/>
  <c r="AE1169" i="1"/>
  <c r="AD1169" i="1"/>
  <c r="AF1168" i="1"/>
  <c r="AE1168" i="1"/>
  <c r="AD1168" i="1"/>
  <c r="AF1167" i="1"/>
  <c r="AE1167" i="1"/>
  <c r="AD1167" i="1"/>
  <c r="AF1166" i="1"/>
  <c r="AE1166" i="1"/>
  <c r="AD1166" i="1"/>
  <c r="AF1165" i="1"/>
  <c r="AE1165" i="1"/>
  <c r="AD1165" i="1"/>
  <c r="AF1164" i="1"/>
  <c r="AE1164" i="1"/>
  <c r="AD1164" i="1"/>
  <c r="AF1163" i="1"/>
  <c r="AE1163" i="1"/>
  <c r="AD1163" i="1"/>
  <c r="AF1162" i="1"/>
  <c r="AE1162" i="1"/>
  <c r="AD1162" i="1"/>
  <c r="AF1161" i="1"/>
  <c r="AE1161" i="1"/>
  <c r="AD1161" i="1"/>
  <c r="AF1160" i="1"/>
  <c r="AE1160" i="1"/>
  <c r="AD1160" i="1"/>
  <c r="AF1159" i="1"/>
  <c r="AE1159" i="1"/>
  <c r="AD1159" i="1"/>
  <c r="AF1158" i="1"/>
  <c r="AE1158" i="1"/>
  <c r="AD1158" i="1"/>
  <c r="AF1157" i="1"/>
  <c r="AE1157" i="1"/>
  <c r="AD1157" i="1"/>
  <c r="AF1156" i="1"/>
  <c r="AE1156" i="1"/>
  <c r="AD1156" i="1"/>
  <c r="AF1155" i="1"/>
  <c r="AE1155" i="1"/>
  <c r="AD1155" i="1"/>
  <c r="AF1154" i="1"/>
  <c r="AE1154" i="1"/>
  <c r="AD1154" i="1"/>
  <c r="AF1153" i="1"/>
  <c r="AE1153" i="1"/>
  <c r="AD1153" i="1"/>
  <c r="AF1152" i="1"/>
  <c r="AE1152" i="1"/>
  <c r="AD1152" i="1"/>
  <c r="AF1151" i="1"/>
  <c r="AE1151" i="1"/>
  <c r="AD1151" i="1"/>
  <c r="AF1150" i="1"/>
  <c r="AE1150" i="1"/>
  <c r="AD1150" i="1"/>
  <c r="AF1149" i="1"/>
  <c r="AE1149" i="1"/>
  <c r="AD1149" i="1"/>
  <c r="AF1148" i="1"/>
  <c r="AE1148" i="1"/>
  <c r="AD1148" i="1"/>
  <c r="AF1147" i="1"/>
  <c r="AE1147" i="1"/>
  <c r="AD1147" i="1"/>
  <c r="AF1146" i="1"/>
  <c r="AE1146" i="1"/>
  <c r="AD1146" i="1"/>
  <c r="AF1145" i="1"/>
  <c r="AE1145" i="1"/>
  <c r="AD1145" i="1"/>
  <c r="AF1144" i="1"/>
  <c r="AE1144" i="1"/>
  <c r="AD1144" i="1"/>
  <c r="AF1143" i="1"/>
  <c r="AE1143" i="1"/>
  <c r="AD1143" i="1"/>
  <c r="AF1142" i="1"/>
  <c r="AE1142" i="1"/>
  <c r="AD1142" i="1"/>
  <c r="AF1141" i="1"/>
  <c r="AE1141" i="1"/>
  <c r="AD1141" i="1"/>
  <c r="AF1140" i="1"/>
  <c r="AE1140" i="1"/>
  <c r="AD1140" i="1"/>
  <c r="AF1139" i="1"/>
  <c r="AE1139" i="1"/>
  <c r="AD1139" i="1"/>
  <c r="AF1138" i="1"/>
  <c r="AE1138" i="1"/>
  <c r="AD1138" i="1"/>
  <c r="AF1137" i="1"/>
  <c r="AE1137" i="1"/>
  <c r="AD1137" i="1"/>
  <c r="AF1136" i="1"/>
  <c r="AE1136" i="1"/>
  <c r="AD1136" i="1"/>
  <c r="AF1135" i="1"/>
  <c r="AE1135" i="1"/>
  <c r="AD1135" i="1"/>
  <c r="AF1134" i="1"/>
  <c r="AE1134" i="1"/>
  <c r="AD1134" i="1"/>
  <c r="AF1133" i="1"/>
  <c r="AE1133" i="1"/>
  <c r="AD1133" i="1"/>
  <c r="AF1132" i="1"/>
  <c r="AE1132" i="1"/>
  <c r="AD1132" i="1"/>
  <c r="AF1131" i="1"/>
  <c r="AE1131" i="1"/>
  <c r="AD1131" i="1"/>
  <c r="AF1130" i="1"/>
  <c r="AE1130" i="1"/>
  <c r="AD1130" i="1"/>
  <c r="AF1129" i="1"/>
  <c r="AE1129" i="1"/>
  <c r="AD1129" i="1"/>
  <c r="AF1128" i="1"/>
  <c r="AE1128" i="1"/>
  <c r="AD1128" i="1"/>
  <c r="AF1127" i="1"/>
  <c r="AE1127" i="1"/>
  <c r="AD1127" i="1"/>
  <c r="AF1126" i="1"/>
  <c r="AE1126" i="1"/>
  <c r="AD1126" i="1"/>
  <c r="AF1125" i="1"/>
  <c r="AE1125" i="1"/>
  <c r="AD1125" i="1"/>
  <c r="AF1124" i="1"/>
  <c r="AE1124" i="1"/>
  <c r="AD1124" i="1"/>
  <c r="AF1123" i="1"/>
  <c r="AE1123" i="1"/>
  <c r="AD1123" i="1"/>
  <c r="AF1122" i="1"/>
  <c r="AE1122" i="1"/>
  <c r="AD1122" i="1"/>
  <c r="AF1121" i="1"/>
  <c r="AE1121" i="1"/>
  <c r="AD1121" i="1"/>
  <c r="AF1120" i="1"/>
  <c r="AE1120" i="1"/>
  <c r="AD1120" i="1"/>
  <c r="AF1119" i="1"/>
  <c r="AE1119" i="1"/>
  <c r="AD1119" i="1"/>
  <c r="AF1118" i="1"/>
  <c r="AE1118" i="1"/>
  <c r="AD1118" i="1"/>
  <c r="AF1117" i="1"/>
  <c r="AE1117" i="1"/>
  <c r="AD1117" i="1"/>
  <c r="AF1116" i="1"/>
  <c r="AE1116" i="1"/>
  <c r="AD1116" i="1"/>
  <c r="AF1115" i="1"/>
  <c r="AE1115" i="1"/>
  <c r="AD1115" i="1"/>
  <c r="AF1114" i="1"/>
  <c r="AE1114" i="1"/>
  <c r="AD1114" i="1"/>
  <c r="AF1037" i="1"/>
  <c r="AE1037" i="1"/>
  <c r="AD1037" i="1"/>
  <c r="AF1036" i="1"/>
  <c r="AE1036" i="1"/>
  <c r="AD1036" i="1"/>
  <c r="AF1035" i="1"/>
  <c r="AE1035" i="1"/>
  <c r="AD1035" i="1"/>
  <c r="AF1034" i="1"/>
  <c r="AE1034" i="1"/>
  <c r="AD1034" i="1"/>
  <c r="AF1033" i="1"/>
  <c r="AE1033" i="1"/>
  <c r="AD1033" i="1"/>
  <c r="AF1032" i="1"/>
  <c r="AE1032" i="1"/>
  <c r="AD1032" i="1"/>
  <c r="AF1031" i="1"/>
  <c r="AE1031" i="1"/>
  <c r="AD1031" i="1"/>
  <c r="AF1030" i="1"/>
  <c r="AE1030" i="1"/>
  <c r="AD1030" i="1"/>
  <c r="AF1029" i="1"/>
  <c r="AE1029" i="1"/>
  <c r="AD1029" i="1"/>
  <c r="AF1028" i="1"/>
  <c r="AE1028" i="1"/>
  <c r="AD1028" i="1"/>
  <c r="AF679" i="1"/>
  <c r="AE679" i="1"/>
  <c r="AD679" i="1"/>
  <c r="AF678" i="1"/>
  <c r="AE678" i="1"/>
  <c r="AD678" i="1"/>
  <c r="AF677" i="1"/>
  <c r="AE677" i="1"/>
  <c r="AD677" i="1"/>
  <c r="AF676" i="1"/>
  <c r="AE676" i="1"/>
  <c r="AD676" i="1"/>
  <c r="AF675" i="1"/>
  <c r="AE675" i="1"/>
  <c r="AD675" i="1"/>
  <c r="AF674" i="1"/>
  <c r="AE674" i="1"/>
  <c r="AD674" i="1"/>
  <c r="AF673" i="1"/>
  <c r="AE673" i="1"/>
  <c r="AD673" i="1"/>
  <c r="AF672" i="1"/>
  <c r="AE672" i="1"/>
  <c r="AD672" i="1"/>
  <c r="AF671" i="1"/>
  <c r="AE671" i="1"/>
  <c r="AD671" i="1"/>
  <c r="AF670" i="1"/>
  <c r="AE670" i="1"/>
  <c r="AD670" i="1"/>
  <c r="AF669" i="1"/>
  <c r="AE669" i="1"/>
  <c r="AD669" i="1"/>
  <c r="AF668" i="1"/>
  <c r="AE668" i="1"/>
  <c r="AD668" i="1"/>
  <c r="AF667" i="1"/>
  <c r="AE667" i="1"/>
  <c r="AD667" i="1"/>
  <c r="AF666" i="1"/>
  <c r="AE666" i="1"/>
  <c r="AD666" i="1"/>
  <c r="AF665" i="1"/>
  <c r="AE665" i="1"/>
  <c r="AD665" i="1"/>
  <c r="AF664" i="1"/>
  <c r="AE664" i="1"/>
  <c r="AD664" i="1"/>
  <c r="AF663" i="1"/>
  <c r="AE663" i="1"/>
  <c r="AD663" i="1"/>
  <c r="AF662" i="1"/>
  <c r="AE662" i="1"/>
  <c r="AD662" i="1"/>
  <c r="AF661" i="1"/>
  <c r="AE661" i="1"/>
  <c r="AD661" i="1"/>
  <c r="AF660" i="1"/>
  <c r="AE660" i="1"/>
  <c r="AD660" i="1"/>
  <c r="AF659" i="1"/>
  <c r="AE659" i="1"/>
  <c r="AD659" i="1"/>
  <c r="AF658" i="1"/>
  <c r="AE658" i="1"/>
  <c r="AD658" i="1"/>
  <c r="AF657" i="1"/>
  <c r="AE657" i="1"/>
  <c r="AD657" i="1"/>
  <c r="AF656" i="1"/>
  <c r="AE656" i="1"/>
  <c r="AD656" i="1"/>
  <c r="AF655" i="1"/>
  <c r="AE655" i="1"/>
  <c r="AD655" i="1"/>
  <c r="AF654" i="1"/>
  <c r="AE654" i="1"/>
  <c r="AD654" i="1"/>
  <c r="AF653" i="1"/>
  <c r="AE653" i="1"/>
  <c r="AD653" i="1"/>
  <c r="AF652" i="1"/>
  <c r="AE652" i="1"/>
  <c r="AD652" i="1"/>
  <c r="AF651" i="1"/>
  <c r="AE651" i="1"/>
  <c r="AD651" i="1"/>
  <c r="AF650" i="1"/>
  <c r="AE650" i="1"/>
  <c r="AD650" i="1"/>
  <c r="AF649" i="1"/>
  <c r="AE649" i="1"/>
  <c r="AD649" i="1"/>
  <c r="AF648" i="1"/>
  <c r="AE648" i="1"/>
  <c r="AD648" i="1"/>
  <c r="AF647" i="1"/>
  <c r="AE647" i="1"/>
  <c r="AD647" i="1"/>
  <c r="AF646" i="1"/>
  <c r="AE646" i="1"/>
  <c r="AD646" i="1"/>
  <c r="AF645" i="1"/>
  <c r="AE645" i="1"/>
  <c r="AD645" i="1"/>
  <c r="AF644" i="1"/>
  <c r="AE644" i="1"/>
  <c r="AD644" i="1"/>
  <c r="AF643" i="1"/>
  <c r="AE643" i="1"/>
  <c r="AD643" i="1"/>
  <c r="AF642" i="1"/>
  <c r="AE642" i="1"/>
  <c r="AD642" i="1"/>
  <c r="AF641" i="1"/>
  <c r="AE641" i="1"/>
  <c r="AD641" i="1"/>
  <c r="AF640" i="1"/>
  <c r="AE640" i="1"/>
  <c r="AD640" i="1"/>
  <c r="AF639" i="1"/>
  <c r="AE639" i="1"/>
  <c r="AD639" i="1"/>
  <c r="AF638" i="1"/>
  <c r="AE638" i="1"/>
  <c r="AD638" i="1"/>
  <c r="AF567" i="1"/>
  <c r="AE567" i="1"/>
  <c r="AD567" i="1"/>
  <c r="AF566" i="1"/>
  <c r="AE566" i="1"/>
  <c r="AD566" i="1"/>
  <c r="AF565" i="1"/>
  <c r="AE565" i="1"/>
  <c r="AD565" i="1"/>
  <c r="AF564" i="1"/>
  <c r="AE564" i="1"/>
  <c r="AD564" i="1"/>
  <c r="AF563" i="1"/>
  <c r="AE563" i="1"/>
  <c r="AD563" i="1"/>
  <c r="AF562" i="1"/>
  <c r="AE562" i="1"/>
  <c r="AD562" i="1"/>
  <c r="AF561" i="1"/>
  <c r="AE561" i="1"/>
  <c r="AD561" i="1"/>
  <c r="AF560" i="1"/>
  <c r="AE560" i="1"/>
  <c r="AD560" i="1"/>
  <c r="AF559" i="1"/>
  <c r="AE559" i="1"/>
  <c r="AD559" i="1"/>
  <c r="AF558" i="1"/>
  <c r="AE558" i="1"/>
  <c r="AD558" i="1"/>
  <c r="AF557" i="1"/>
  <c r="AE557" i="1"/>
  <c r="AD557" i="1"/>
  <c r="AF556" i="1"/>
  <c r="AE556" i="1"/>
  <c r="AD556" i="1"/>
  <c r="AF555" i="1"/>
  <c r="AE555" i="1"/>
  <c r="AD555" i="1"/>
  <c r="AF554" i="1"/>
  <c r="AE554" i="1"/>
  <c r="AD554" i="1"/>
  <c r="AF553" i="1"/>
  <c r="AE553" i="1"/>
  <c r="AD553" i="1"/>
  <c r="AF552" i="1"/>
  <c r="AE552" i="1"/>
  <c r="AD552" i="1"/>
  <c r="AF551" i="1"/>
  <c r="AE551" i="1"/>
  <c r="AD551" i="1"/>
  <c r="AF550" i="1"/>
  <c r="AE550" i="1"/>
  <c r="AD550" i="1"/>
  <c r="AF549" i="1"/>
  <c r="AE549" i="1"/>
  <c r="AD549" i="1"/>
  <c r="AF548" i="1"/>
  <c r="AE548" i="1"/>
  <c r="AD548" i="1"/>
  <c r="AF547" i="1"/>
  <c r="AE547" i="1"/>
  <c r="AD547" i="1"/>
  <c r="AF546" i="1"/>
  <c r="AE546" i="1"/>
  <c r="AD546" i="1"/>
  <c r="AF545" i="1"/>
  <c r="AE545" i="1"/>
  <c r="AD545" i="1"/>
  <c r="AF544" i="1"/>
  <c r="AE544" i="1"/>
  <c r="AD544" i="1"/>
  <c r="AF543" i="1"/>
  <c r="AE543" i="1"/>
  <c r="AD543" i="1"/>
  <c r="AF542" i="1"/>
  <c r="AE542" i="1"/>
  <c r="AD542" i="1"/>
  <c r="AF541" i="1"/>
  <c r="AE541" i="1"/>
  <c r="AD541" i="1"/>
  <c r="AF540" i="1"/>
  <c r="AE540" i="1"/>
  <c r="AD540" i="1"/>
  <c r="AF539" i="1"/>
  <c r="AE539" i="1"/>
  <c r="AD539" i="1"/>
  <c r="AF538" i="1"/>
  <c r="AE538" i="1"/>
  <c r="AD538" i="1"/>
  <c r="AF537" i="1"/>
  <c r="AE537" i="1"/>
  <c r="AD537" i="1"/>
  <c r="AF536" i="1"/>
  <c r="AE536" i="1"/>
  <c r="AD536" i="1"/>
  <c r="AF535" i="1"/>
  <c r="AE535" i="1"/>
  <c r="AD535" i="1"/>
  <c r="AF534" i="1"/>
  <c r="AE534" i="1"/>
  <c r="AD534" i="1"/>
  <c r="AF533" i="1"/>
  <c r="AE533" i="1"/>
  <c r="AD533" i="1"/>
  <c r="AF532" i="1"/>
  <c r="AE532" i="1"/>
  <c r="AD532" i="1"/>
  <c r="AF531" i="1"/>
  <c r="AE531" i="1"/>
  <c r="AD531" i="1"/>
  <c r="AF530" i="1"/>
  <c r="AE530" i="1"/>
  <c r="AD530" i="1"/>
  <c r="AF529" i="1"/>
  <c r="AE529" i="1"/>
  <c r="AD529" i="1"/>
  <c r="AF528" i="1"/>
  <c r="AE528" i="1"/>
  <c r="AD528" i="1"/>
  <c r="AF527" i="1"/>
  <c r="AE527" i="1"/>
  <c r="AD527" i="1"/>
  <c r="AF526" i="1"/>
  <c r="AE526" i="1"/>
  <c r="AD526" i="1"/>
  <c r="AF525" i="1"/>
  <c r="AE525" i="1"/>
  <c r="AD525" i="1"/>
  <c r="AF524" i="1"/>
  <c r="AE524" i="1"/>
  <c r="AD524" i="1"/>
  <c r="AF523" i="1"/>
  <c r="AE523" i="1"/>
  <c r="AD523" i="1"/>
  <c r="AF522" i="1"/>
  <c r="AE522" i="1"/>
  <c r="AD522" i="1"/>
  <c r="AF521" i="1"/>
  <c r="AE521" i="1"/>
  <c r="AD521" i="1"/>
  <c r="AF520" i="1"/>
  <c r="AE520" i="1"/>
  <c r="AD520" i="1"/>
  <c r="AF519" i="1"/>
  <c r="AE519" i="1"/>
  <c r="AD519" i="1"/>
  <c r="AF518" i="1"/>
  <c r="AE518" i="1"/>
  <c r="AD518" i="1"/>
  <c r="AF517" i="1"/>
  <c r="AE517" i="1"/>
  <c r="AD517" i="1"/>
  <c r="AF516" i="1"/>
  <c r="AE516" i="1"/>
  <c r="AD516" i="1"/>
  <c r="AF515" i="1"/>
  <c r="AE515" i="1"/>
  <c r="AD515" i="1"/>
  <c r="AF514" i="1"/>
  <c r="AE514" i="1"/>
  <c r="AD514" i="1"/>
  <c r="AF513" i="1"/>
  <c r="AE513" i="1"/>
  <c r="AD513" i="1"/>
  <c r="AF512" i="1"/>
  <c r="AE512" i="1"/>
  <c r="AD512" i="1"/>
  <c r="AF511" i="1"/>
  <c r="AE511" i="1"/>
  <c r="AD511" i="1"/>
  <c r="AF510" i="1"/>
  <c r="AE510" i="1"/>
  <c r="AD510" i="1"/>
  <c r="AF509" i="1"/>
  <c r="AE509" i="1"/>
  <c r="AD509" i="1"/>
  <c r="AF508" i="1"/>
  <c r="AE508" i="1"/>
  <c r="AD508" i="1"/>
  <c r="AF507" i="1"/>
  <c r="AE507" i="1"/>
  <c r="AD507" i="1"/>
  <c r="AF506" i="1"/>
  <c r="AE506" i="1"/>
  <c r="AD506" i="1"/>
  <c r="AF505" i="1"/>
  <c r="AE505" i="1"/>
  <c r="AD505" i="1"/>
  <c r="AF504" i="1"/>
  <c r="AE504" i="1"/>
  <c r="AD504" i="1"/>
  <c r="AF503" i="1"/>
  <c r="AE503" i="1"/>
  <c r="AD503" i="1"/>
  <c r="AF502" i="1"/>
  <c r="AE502" i="1"/>
  <c r="AD502" i="1"/>
  <c r="AF501" i="1"/>
  <c r="AE501" i="1"/>
  <c r="AD501" i="1"/>
  <c r="AF500" i="1"/>
  <c r="AE500" i="1"/>
  <c r="AD500" i="1"/>
  <c r="AF499" i="1"/>
  <c r="AE499" i="1"/>
  <c r="AD499" i="1"/>
  <c r="AF498" i="1"/>
  <c r="AE498" i="1"/>
  <c r="AD498" i="1"/>
  <c r="AF637" i="1"/>
  <c r="AE637" i="1"/>
  <c r="AD637" i="1"/>
  <c r="AF636" i="1"/>
  <c r="AE636" i="1"/>
  <c r="AD636" i="1"/>
  <c r="AF635" i="1"/>
  <c r="AE635" i="1"/>
  <c r="AD635" i="1"/>
  <c r="AF634" i="1"/>
  <c r="AE634" i="1"/>
  <c r="AD634" i="1"/>
  <c r="AF633" i="1"/>
  <c r="AE633" i="1"/>
  <c r="AD633" i="1"/>
  <c r="AF632" i="1"/>
  <c r="AE632" i="1"/>
  <c r="AD632" i="1"/>
  <c r="AF631" i="1"/>
  <c r="AE631" i="1"/>
  <c r="AD631" i="1"/>
  <c r="AF630" i="1"/>
  <c r="AE630" i="1"/>
  <c r="AD630" i="1"/>
  <c r="AF629" i="1"/>
  <c r="AE629" i="1"/>
  <c r="AD629" i="1"/>
  <c r="AF628" i="1"/>
  <c r="AE628" i="1"/>
  <c r="AD628" i="1"/>
  <c r="AF627" i="1"/>
  <c r="AE627" i="1"/>
  <c r="AD627" i="1"/>
  <c r="AF626" i="1"/>
  <c r="AE626" i="1"/>
  <c r="AD626" i="1"/>
  <c r="AF625" i="1"/>
  <c r="AE625" i="1"/>
  <c r="AD625" i="1"/>
  <c r="AF624" i="1"/>
  <c r="AE624" i="1"/>
  <c r="AD624" i="1"/>
  <c r="AF623" i="1"/>
  <c r="AE623" i="1"/>
  <c r="AD623" i="1"/>
  <c r="AF622" i="1"/>
  <c r="AE622" i="1"/>
  <c r="AD622" i="1"/>
  <c r="AF621" i="1"/>
  <c r="AE621" i="1"/>
  <c r="AD621" i="1"/>
  <c r="AF620" i="1"/>
  <c r="AE620" i="1"/>
  <c r="AD620" i="1"/>
  <c r="AF619" i="1"/>
  <c r="AE619" i="1"/>
  <c r="AD619" i="1"/>
  <c r="AF618" i="1"/>
  <c r="AE618" i="1"/>
  <c r="AD618" i="1"/>
  <c r="AF617" i="1"/>
  <c r="AE617" i="1"/>
  <c r="AD617" i="1"/>
  <c r="AF616" i="1"/>
  <c r="AE616" i="1"/>
  <c r="AD616" i="1"/>
  <c r="AF615" i="1"/>
  <c r="AE615" i="1"/>
  <c r="AD615" i="1"/>
  <c r="AF614" i="1"/>
  <c r="AE614" i="1"/>
  <c r="AD614" i="1"/>
  <c r="AF613" i="1"/>
  <c r="AE613" i="1"/>
  <c r="AD613" i="1"/>
  <c r="AF612" i="1"/>
  <c r="AE612" i="1"/>
  <c r="AD612" i="1"/>
  <c r="AF611" i="1"/>
  <c r="AE611" i="1"/>
  <c r="AD611" i="1"/>
  <c r="AF610" i="1"/>
  <c r="AE610" i="1"/>
  <c r="AD610" i="1"/>
  <c r="AF609" i="1"/>
  <c r="AE609" i="1"/>
  <c r="AD609" i="1"/>
  <c r="AF608" i="1"/>
  <c r="AE608" i="1"/>
  <c r="AD608" i="1"/>
  <c r="AF607" i="1"/>
  <c r="AE607" i="1"/>
  <c r="AD607" i="1"/>
  <c r="AF606" i="1"/>
  <c r="AE606" i="1"/>
  <c r="AD606" i="1"/>
  <c r="AF605" i="1"/>
  <c r="AE605" i="1"/>
  <c r="AD605" i="1"/>
  <c r="AF604" i="1"/>
  <c r="AE604" i="1"/>
  <c r="AD604" i="1"/>
  <c r="AF603" i="1"/>
  <c r="AE603" i="1"/>
  <c r="AD603" i="1"/>
  <c r="AF602" i="1"/>
  <c r="AE602" i="1"/>
  <c r="AD602" i="1"/>
  <c r="AF601" i="1"/>
  <c r="AE601" i="1"/>
  <c r="AD601" i="1"/>
  <c r="AF600" i="1"/>
  <c r="AE600" i="1"/>
  <c r="AD600" i="1"/>
  <c r="AF599" i="1"/>
  <c r="AE599" i="1"/>
  <c r="AD599" i="1"/>
  <c r="AF598" i="1"/>
  <c r="AE598" i="1"/>
  <c r="AD598" i="1"/>
  <c r="AF597" i="1"/>
  <c r="AE597" i="1"/>
  <c r="AD597" i="1"/>
  <c r="AF596" i="1"/>
  <c r="AE596" i="1"/>
  <c r="AD596" i="1"/>
  <c r="AF595" i="1"/>
  <c r="AE595" i="1"/>
  <c r="AD595" i="1"/>
  <c r="AF594" i="1"/>
  <c r="AE594" i="1"/>
  <c r="AD594" i="1"/>
  <c r="AF593" i="1"/>
  <c r="AE593" i="1"/>
  <c r="AD593" i="1"/>
  <c r="AF592" i="1"/>
  <c r="AE592" i="1"/>
  <c r="AD592" i="1"/>
  <c r="AF591" i="1"/>
  <c r="AE591" i="1"/>
  <c r="AD591" i="1"/>
  <c r="AF590" i="1"/>
  <c r="AE590" i="1"/>
  <c r="AD590" i="1"/>
  <c r="AF589" i="1"/>
  <c r="AE589" i="1"/>
  <c r="AD589" i="1"/>
  <c r="AF588" i="1"/>
  <c r="AE588" i="1"/>
  <c r="AD588" i="1"/>
  <c r="AF587" i="1"/>
  <c r="AE587" i="1"/>
  <c r="AD587" i="1"/>
  <c r="AF586" i="1"/>
  <c r="AE586" i="1"/>
  <c r="AD586" i="1"/>
  <c r="AF585" i="1"/>
  <c r="AE585" i="1"/>
  <c r="AD585" i="1"/>
  <c r="AF584" i="1"/>
  <c r="AE584" i="1"/>
  <c r="AD584" i="1"/>
  <c r="AF583" i="1"/>
  <c r="AE583" i="1"/>
  <c r="AD583" i="1"/>
  <c r="AF582" i="1"/>
  <c r="AE582" i="1"/>
  <c r="AD582" i="1"/>
  <c r="AF581" i="1"/>
  <c r="AE581" i="1"/>
  <c r="AD581" i="1"/>
  <c r="AF580" i="1"/>
  <c r="AE580" i="1"/>
  <c r="AD580" i="1"/>
  <c r="AF579" i="1"/>
  <c r="AE579" i="1"/>
  <c r="AD579" i="1"/>
  <c r="AF578" i="1"/>
  <c r="AE578" i="1"/>
  <c r="AD578" i="1"/>
  <c r="AF577" i="1"/>
  <c r="AE577" i="1"/>
  <c r="AD577" i="1"/>
  <c r="AF576" i="1"/>
  <c r="AE576" i="1"/>
  <c r="AD576" i="1"/>
  <c r="AF575" i="1"/>
  <c r="AE575" i="1"/>
  <c r="AD575" i="1"/>
  <c r="AF574" i="1"/>
  <c r="AE574" i="1"/>
  <c r="AD574" i="1"/>
  <c r="AF573" i="1"/>
  <c r="AE573" i="1"/>
  <c r="AD573" i="1"/>
  <c r="AF572" i="1"/>
  <c r="AE572" i="1"/>
  <c r="AD572" i="1"/>
  <c r="AF571" i="1"/>
  <c r="AE571" i="1"/>
  <c r="AD571" i="1"/>
  <c r="AF570" i="1"/>
  <c r="AE570" i="1"/>
  <c r="AD570" i="1"/>
  <c r="AF569" i="1"/>
  <c r="AE569" i="1"/>
  <c r="AD569" i="1"/>
  <c r="AF568" i="1"/>
  <c r="AE568" i="1"/>
  <c r="AD568" i="1"/>
  <c r="AF497" i="1"/>
  <c r="AE497" i="1"/>
  <c r="AD497" i="1"/>
  <c r="AF496" i="1"/>
  <c r="AE496" i="1"/>
  <c r="AD496" i="1"/>
  <c r="AF495" i="1"/>
  <c r="AE495" i="1"/>
  <c r="AD495" i="1"/>
  <c r="AF494" i="1"/>
  <c r="AE494" i="1"/>
  <c r="AD494" i="1"/>
  <c r="AF493" i="1"/>
  <c r="AE493" i="1"/>
  <c r="AD493" i="1"/>
  <c r="AF492" i="1"/>
  <c r="AE492" i="1"/>
  <c r="AD492" i="1"/>
  <c r="AF491" i="1"/>
  <c r="AE491" i="1"/>
  <c r="AD491" i="1"/>
  <c r="AF490" i="1"/>
  <c r="AE490" i="1"/>
  <c r="AD490" i="1"/>
  <c r="AF489" i="1"/>
  <c r="AE489" i="1"/>
  <c r="AD489" i="1"/>
  <c r="AF488" i="1"/>
  <c r="AE488" i="1"/>
  <c r="AD488" i="1"/>
  <c r="AF445" i="1"/>
  <c r="AE445" i="1"/>
  <c r="AD445" i="1"/>
  <c r="AF444" i="1"/>
  <c r="AE444" i="1"/>
  <c r="AD444" i="1"/>
  <c r="AF443" i="1"/>
  <c r="AE443" i="1"/>
  <c r="AD443" i="1"/>
  <c r="AF442" i="1"/>
  <c r="AE442" i="1"/>
  <c r="AD442" i="1"/>
  <c r="AF441" i="1"/>
  <c r="AE441" i="1"/>
  <c r="AD441" i="1"/>
  <c r="AF440" i="1"/>
  <c r="AE440" i="1"/>
  <c r="AD440" i="1"/>
  <c r="AF439" i="1"/>
  <c r="AE439" i="1"/>
  <c r="AD439" i="1"/>
  <c r="AF438" i="1"/>
  <c r="AE438" i="1"/>
  <c r="AD438" i="1"/>
  <c r="AF437" i="1"/>
  <c r="AE437" i="1"/>
  <c r="AD437" i="1"/>
  <c r="AF436" i="1"/>
  <c r="AE436" i="1"/>
  <c r="AD436" i="1"/>
  <c r="AF435" i="1"/>
  <c r="AE435" i="1"/>
  <c r="AD435" i="1"/>
  <c r="AF434" i="1"/>
  <c r="AE434" i="1"/>
  <c r="AD434" i="1"/>
  <c r="AF433" i="1"/>
  <c r="AE433" i="1"/>
  <c r="AD433" i="1"/>
  <c r="AF432" i="1"/>
  <c r="AE432" i="1"/>
  <c r="AD432" i="1"/>
  <c r="AF431" i="1"/>
  <c r="AE431" i="1"/>
  <c r="AD431" i="1"/>
  <c r="AF430" i="1"/>
  <c r="AE430" i="1"/>
  <c r="AD430" i="1"/>
  <c r="AF429" i="1"/>
  <c r="AE429" i="1"/>
  <c r="AD429" i="1"/>
  <c r="AF428" i="1"/>
  <c r="AE428" i="1"/>
  <c r="AD428" i="1"/>
  <c r="AF427" i="1"/>
  <c r="AE427" i="1"/>
  <c r="AD427" i="1"/>
  <c r="AF426" i="1"/>
  <c r="AE426" i="1"/>
  <c r="AD426" i="1"/>
  <c r="AF425" i="1"/>
  <c r="AE425" i="1"/>
  <c r="AD425" i="1"/>
  <c r="AF424" i="1"/>
  <c r="AE424" i="1"/>
  <c r="AD424" i="1"/>
  <c r="AF423" i="1"/>
  <c r="AE423" i="1"/>
  <c r="AD423" i="1"/>
  <c r="AF215" i="1"/>
  <c r="AE215" i="1"/>
  <c r="AD215" i="1"/>
  <c r="AF214" i="1"/>
  <c r="AE214" i="1"/>
  <c r="AD214" i="1"/>
  <c r="AF213" i="1"/>
  <c r="AE213" i="1"/>
  <c r="AD213" i="1"/>
  <c r="AF212" i="1"/>
  <c r="AE212" i="1"/>
  <c r="AD212" i="1"/>
  <c r="AF211" i="1"/>
  <c r="AE211" i="1"/>
  <c r="AD211" i="1"/>
  <c r="AF210" i="1"/>
  <c r="AE210" i="1"/>
  <c r="AD210" i="1"/>
  <c r="AF209" i="1"/>
  <c r="AE209" i="1"/>
  <c r="AD209" i="1"/>
  <c r="AF208" i="1"/>
  <c r="AE208" i="1"/>
  <c r="AD208" i="1"/>
  <c r="AF207" i="1"/>
  <c r="AE207" i="1"/>
  <c r="AD207" i="1"/>
  <c r="AF206" i="1"/>
  <c r="AE206" i="1"/>
  <c r="AD206" i="1"/>
  <c r="AF205" i="1"/>
  <c r="AE205" i="1"/>
  <c r="AD205" i="1"/>
  <c r="AF204" i="1"/>
  <c r="AE204" i="1"/>
  <c r="AD204" i="1"/>
  <c r="AF203" i="1"/>
  <c r="AE203" i="1"/>
  <c r="AD203" i="1"/>
  <c r="AF202" i="1"/>
  <c r="AE202" i="1"/>
  <c r="AD202" i="1"/>
  <c r="AF201" i="1"/>
  <c r="AE201" i="1"/>
  <c r="AD201" i="1"/>
  <c r="AF200" i="1"/>
  <c r="AE200" i="1"/>
  <c r="AD200" i="1"/>
  <c r="AF199" i="1"/>
  <c r="AE199" i="1"/>
  <c r="AD199" i="1"/>
  <c r="AF198" i="1"/>
  <c r="AE198" i="1"/>
  <c r="AD198" i="1"/>
  <c r="AF197" i="1"/>
  <c r="AE197" i="1"/>
  <c r="AD197" i="1"/>
  <c r="AF196" i="1"/>
  <c r="AE196" i="1"/>
  <c r="AD196" i="1"/>
  <c r="AF195" i="1"/>
  <c r="AE195" i="1"/>
  <c r="AD195" i="1"/>
  <c r="AF194" i="1"/>
  <c r="AE194" i="1"/>
  <c r="AD194" i="1"/>
  <c r="AF193" i="1"/>
  <c r="AE193" i="1"/>
  <c r="AD193" i="1"/>
  <c r="AF192" i="1"/>
  <c r="AE192" i="1"/>
  <c r="AD192" i="1"/>
  <c r="AF191" i="1"/>
  <c r="AE191" i="1"/>
  <c r="AD191" i="1"/>
  <c r="AF190" i="1"/>
  <c r="AE190" i="1"/>
  <c r="AD190" i="1"/>
  <c r="AF189" i="1"/>
  <c r="AE189" i="1"/>
  <c r="AD189" i="1"/>
  <c r="AF188" i="1"/>
  <c r="AE188" i="1"/>
  <c r="AD188" i="1"/>
  <c r="AF187" i="1"/>
  <c r="AE187" i="1"/>
  <c r="AD187" i="1"/>
  <c r="AF186" i="1"/>
  <c r="AE186" i="1"/>
  <c r="AD186" i="1"/>
  <c r="AF185" i="1"/>
  <c r="AE185" i="1"/>
  <c r="AD185" i="1"/>
  <c r="AF184" i="1"/>
  <c r="AE184" i="1"/>
  <c r="AD184" i="1"/>
  <c r="AF183" i="1"/>
  <c r="AE183" i="1"/>
  <c r="AD183" i="1"/>
  <c r="AF250" i="1"/>
  <c r="AE250" i="1"/>
  <c r="AD250" i="1"/>
  <c r="AF249" i="1"/>
  <c r="AE249" i="1"/>
  <c r="AD249" i="1"/>
  <c r="AF248" i="1"/>
  <c r="AE248" i="1"/>
  <c r="AD248" i="1"/>
  <c r="AF247" i="1"/>
  <c r="AE247" i="1"/>
  <c r="AD247" i="1"/>
  <c r="AF246" i="1"/>
  <c r="AE246" i="1"/>
  <c r="AD246" i="1"/>
  <c r="AF245" i="1"/>
  <c r="AE245" i="1"/>
  <c r="AD245" i="1"/>
  <c r="AF244" i="1"/>
  <c r="AE244" i="1"/>
  <c r="AD244" i="1"/>
  <c r="AF243" i="1"/>
  <c r="AE243" i="1"/>
  <c r="AD243" i="1"/>
  <c r="AF242" i="1"/>
  <c r="AE242" i="1"/>
  <c r="AD242" i="1"/>
  <c r="AF241" i="1"/>
  <c r="AE241" i="1"/>
  <c r="AD241" i="1"/>
  <c r="AF240" i="1"/>
  <c r="AE240" i="1"/>
  <c r="AD240" i="1"/>
  <c r="AF239" i="1"/>
  <c r="AE239" i="1"/>
  <c r="AD239" i="1"/>
  <c r="AF238" i="1"/>
  <c r="AE238" i="1"/>
  <c r="AD238" i="1"/>
  <c r="AF237" i="1"/>
  <c r="AE237" i="1"/>
  <c r="AD237" i="1"/>
  <c r="AF236" i="1"/>
  <c r="AE236" i="1"/>
  <c r="AD236" i="1"/>
  <c r="AF235" i="1"/>
  <c r="AE235" i="1"/>
  <c r="AD235" i="1"/>
  <c r="AF234" i="1"/>
  <c r="AE234" i="1"/>
  <c r="AD234" i="1"/>
  <c r="AF233" i="1"/>
  <c r="AE233" i="1"/>
  <c r="AD233" i="1"/>
  <c r="AF232" i="1"/>
  <c r="AE232" i="1"/>
  <c r="AD232" i="1"/>
  <c r="AF231" i="1"/>
  <c r="AE231" i="1"/>
  <c r="AD231" i="1"/>
  <c r="AF230" i="1"/>
  <c r="AE230" i="1"/>
  <c r="AD230" i="1"/>
  <c r="AF229" i="1"/>
  <c r="AE229" i="1"/>
  <c r="AD229" i="1"/>
  <c r="AF228" i="1"/>
  <c r="AE228" i="1"/>
  <c r="AD228" i="1"/>
  <c r="AF227" i="1"/>
  <c r="AE227" i="1"/>
  <c r="AD227" i="1"/>
  <c r="AF226" i="1"/>
  <c r="AE226" i="1"/>
  <c r="AD226" i="1"/>
  <c r="AF225" i="1"/>
  <c r="AE225" i="1"/>
  <c r="AD225" i="1"/>
  <c r="AF224" i="1"/>
  <c r="AE224" i="1"/>
  <c r="AD224" i="1"/>
  <c r="AF223" i="1"/>
  <c r="AE223" i="1"/>
  <c r="AD223" i="1"/>
  <c r="AF222" i="1"/>
  <c r="AE222" i="1"/>
  <c r="AD222" i="1"/>
  <c r="AF221" i="1"/>
  <c r="AE221" i="1"/>
  <c r="AD221" i="1"/>
  <c r="AF220" i="1"/>
  <c r="AE220" i="1"/>
  <c r="AD220" i="1"/>
  <c r="AF219" i="1"/>
  <c r="AE219" i="1"/>
  <c r="AD219" i="1"/>
  <c r="AF218" i="1"/>
  <c r="AE218" i="1"/>
  <c r="AD218" i="1"/>
  <c r="AF217" i="1"/>
  <c r="AE217" i="1"/>
  <c r="AD217" i="1"/>
  <c r="AF216" i="1"/>
  <c r="AE216" i="1"/>
  <c r="AD216" i="1"/>
  <c r="AF182" i="1"/>
  <c r="AE182" i="1"/>
  <c r="AD182" i="1"/>
  <c r="AF181" i="1"/>
  <c r="AE181" i="1"/>
  <c r="AD181" i="1"/>
  <c r="AF180" i="1"/>
  <c r="AE180" i="1"/>
  <c r="AD180" i="1"/>
  <c r="AF179" i="1"/>
  <c r="AE179" i="1"/>
  <c r="AD179" i="1"/>
  <c r="AF178" i="1"/>
  <c r="AE178" i="1"/>
  <c r="AD178" i="1"/>
  <c r="AF4741" i="1"/>
  <c r="AE4741" i="1"/>
  <c r="AD4741" i="1"/>
  <c r="AF4740" i="1"/>
  <c r="AE4740" i="1"/>
  <c r="AD4740" i="1"/>
  <c r="AF4739" i="1"/>
  <c r="AE4739" i="1"/>
  <c r="AD4739" i="1"/>
  <c r="AF4738" i="1"/>
  <c r="AE4738" i="1"/>
  <c r="AD4738" i="1"/>
  <c r="AF4737" i="1"/>
  <c r="AE4737" i="1"/>
  <c r="AD4737" i="1"/>
  <c r="AF4736" i="1"/>
  <c r="AE4736" i="1"/>
  <c r="AD4736" i="1"/>
  <c r="AF4735" i="1"/>
  <c r="AE4735" i="1"/>
  <c r="AD4735" i="1"/>
  <c r="AF4734" i="1"/>
  <c r="AE4734" i="1"/>
  <c r="AD4734" i="1"/>
  <c r="AF4733" i="1"/>
  <c r="AE4733" i="1"/>
  <c r="AD4733" i="1"/>
  <c r="AF4732" i="1"/>
  <c r="AE4732" i="1"/>
  <c r="AD4732" i="1"/>
  <c r="AF4731" i="1"/>
  <c r="AE4731" i="1"/>
  <c r="AD4731" i="1"/>
  <c r="AF4729" i="1"/>
  <c r="AE4729" i="1"/>
  <c r="AD4729" i="1"/>
  <c r="AF4727" i="1"/>
  <c r="AE4727" i="1"/>
  <c r="AD4727" i="1"/>
  <c r="AF4725" i="1"/>
  <c r="AE4725" i="1"/>
  <c r="AD4725" i="1"/>
  <c r="AF4723" i="1"/>
  <c r="AE4723" i="1"/>
  <c r="AD4723" i="1"/>
  <c r="AF4721" i="1"/>
  <c r="AE4721" i="1"/>
  <c r="AD4721" i="1"/>
  <c r="AF4719" i="1"/>
  <c r="AE4719" i="1"/>
  <c r="AD4719" i="1"/>
  <c r="AF4717" i="1"/>
  <c r="AE4717" i="1"/>
  <c r="AD4717" i="1"/>
  <c r="AF4715" i="1"/>
  <c r="AE4715" i="1"/>
  <c r="AD4715" i="1"/>
  <c r="AF4713" i="1"/>
  <c r="AE4713" i="1"/>
  <c r="AD4713" i="1"/>
  <c r="AF4711" i="1"/>
  <c r="AE4711" i="1"/>
  <c r="AD4711" i="1"/>
  <c r="AF4709" i="1"/>
  <c r="AE4709" i="1"/>
  <c r="AD4709" i="1"/>
  <c r="AF4707" i="1"/>
  <c r="AE4707" i="1"/>
  <c r="AD4707" i="1"/>
  <c r="AF4705" i="1"/>
  <c r="AE4705" i="1"/>
  <c r="AD4705" i="1"/>
  <c r="AF4703" i="1"/>
  <c r="AE4703" i="1"/>
  <c r="AD4703" i="1"/>
  <c r="AF4701" i="1"/>
  <c r="AE4701" i="1"/>
  <c r="AD4701" i="1"/>
  <c r="AF4699" i="1"/>
  <c r="AE4699" i="1"/>
  <c r="AD4699" i="1"/>
  <c r="AF4697" i="1"/>
  <c r="AE4697" i="1"/>
  <c r="AD4697" i="1"/>
  <c r="AF4695" i="1"/>
  <c r="AE4695" i="1"/>
  <c r="AD4695" i="1"/>
  <c r="AF4693" i="1"/>
  <c r="AE4693" i="1"/>
  <c r="AD4693" i="1"/>
  <c r="AF4660" i="1"/>
  <c r="AE4660" i="1"/>
  <c r="AD4660" i="1"/>
  <c r="AF4658" i="1"/>
  <c r="AE4658" i="1"/>
  <c r="AD4658" i="1"/>
  <c r="AF4656" i="1"/>
  <c r="AE4656" i="1"/>
  <c r="AD4656" i="1"/>
  <c r="AF4654" i="1"/>
  <c r="AE4654" i="1"/>
  <c r="AD4654" i="1"/>
  <c r="AF4652" i="1"/>
  <c r="AE4652" i="1"/>
  <c r="AD4652" i="1"/>
  <c r="AF4650" i="1"/>
  <c r="AE4650" i="1"/>
  <c r="AD4650" i="1"/>
  <c r="AF4648" i="1"/>
  <c r="AE4648" i="1"/>
  <c r="AD4648" i="1"/>
  <c r="AF4646" i="1"/>
  <c r="AE4646" i="1"/>
  <c r="AD4646" i="1"/>
  <c r="AF4644" i="1"/>
  <c r="AE4644" i="1"/>
  <c r="AD4644" i="1"/>
  <c r="AF4642" i="1"/>
  <c r="AE4642" i="1"/>
  <c r="AD4642" i="1"/>
  <c r="AF4640" i="1"/>
  <c r="AE4640" i="1"/>
  <c r="AD4640" i="1"/>
  <c r="AF4628" i="1"/>
  <c r="AE4628" i="1"/>
  <c r="AD4628" i="1"/>
  <c r="AF4626" i="1"/>
  <c r="AE4626" i="1"/>
  <c r="AD4626" i="1"/>
  <c r="AF4624" i="1"/>
  <c r="AE4624" i="1"/>
  <c r="AD4624" i="1"/>
  <c r="AF4622" i="1"/>
  <c r="AE4622" i="1"/>
  <c r="AD4622" i="1"/>
  <c r="AF4620" i="1"/>
  <c r="AE4620" i="1"/>
  <c r="AD4620" i="1"/>
  <c r="AF4618" i="1"/>
  <c r="AE4618" i="1"/>
  <c r="AD4618" i="1"/>
  <c r="AF4616" i="1"/>
  <c r="AE4616" i="1"/>
  <c r="AD4616" i="1"/>
  <c r="AF4614" i="1"/>
  <c r="AE4614" i="1"/>
  <c r="AD4614" i="1"/>
  <c r="AF4612" i="1"/>
  <c r="AE4612" i="1"/>
  <c r="AD4612" i="1"/>
  <c r="AF4610" i="1"/>
  <c r="AE4610" i="1"/>
  <c r="AD4610" i="1"/>
  <c r="AF4596" i="1"/>
  <c r="AE4596" i="1"/>
  <c r="AD4596" i="1"/>
  <c r="AF4594" i="1"/>
  <c r="AE4594" i="1"/>
  <c r="AD4594" i="1"/>
  <c r="AF4592" i="1"/>
  <c r="AE4592" i="1"/>
  <c r="AD4592" i="1"/>
  <c r="AF4590" i="1"/>
  <c r="AE4590" i="1"/>
  <c r="AD4590" i="1"/>
  <c r="AF4588" i="1"/>
  <c r="AE4588" i="1"/>
  <c r="AD4588" i="1"/>
  <c r="AF4586" i="1"/>
  <c r="AE4586" i="1"/>
  <c r="AD4586" i="1"/>
  <c r="AF4584" i="1"/>
  <c r="AE4584" i="1"/>
  <c r="AD4584" i="1"/>
  <c r="AF4582" i="1"/>
  <c r="AE4582" i="1"/>
  <c r="AD4582" i="1"/>
  <c r="AF4580" i="1"/>
  <c r="AE4580" i="1"/>
  <c r="AD4580" i="1"/>
  <c r="AF4578" i="1"/>
  <c r="AE4578" i="1"/>
  <c r="AD4578" i="1"/>
  <c r="AF4556" i="1"/>
  <c r="AE4556" i="1"/>
  <c r="AD4556" i="1"/>
  <c r="AF4553" i="1"/>
  <c r="AE4553" i="1"/>
  <c r="AD4553" i="1"/>
  <c r="AF4550" i="1"/>
  <c r="AE4550" i="1"/>
  <c r="AD4550" i="1"/>
  <c r="AF4547" i="1"/>
  <c r="AE4547" i="1"/>
  <c r="AD4547" i="1"/>
  <c r="AF4544" i="1"/>
  <c r="AE4544" i="1"/>
  <c r="AD4544" i="1"/>
  <c r="AF4541" i="1"/>
  <c r="AE4541" i="1"/>
  <c r="AD4541" i="1"/>
  <c r="AF4538" i="1"/>
  <c r="AE4538" i="1"/>
  <c r="AD4538" i="1"/>
  <c r="AF4535" i="1"/>
  <c r="AE4535" i="1"/>
  <c r="AD4535" i="1"/>
  <c r="AF4532" i="1"/>
  <c r="AE4532" i="1"/>
  <c r="AD4532" i="1"/>
  <c r="AF4529" i="1"/>
  <c r="AE4529" i="1"/>
  <c r="AD4529" i="1"/>
  <c r="AF4517" i="1"/>
  <c r="AE4517" i="1"/>
  <c r="AD4517" i="1"/>
  <c r="AF4515" i="1"/>
  <c r="AE4515" i="1"/>
  <c r="AD4515" i="1"/>
  <c r="AF4514" i="1"/>
  <c r="AE4514" i="1"/>
  <c r="AD4514" i="1"/>
  <c r="AF4513" i="1"/>
  <c r="AE4513" i="1"/>
  <c r="AD4513" i="1"/>
  <c r="AF4512" i="1"/>
  <c r="AE4512" i="1"/>
  <c r="AD4512" i="1"/>
  <c r="AF4511" i="1"/>
  <c r="AE4511" i="1"/>
  <c r="AD4511" i="1"/>
  <c r="AF4691" i="1"/>
  <c r="AE4691" i="1"/>
  <c r="AD4691" i="1"/>
  <c r="AF4689" i="1"/>
  <c r="AE4689" i="1"/>
  <c r="AD4689" i="1"/>
  <c r="AF4687" i="1"/>
  <c r="AE4687" i="1"/>
  <c r="AD4687" i="1"/>
  <c r="AF4685" i="1"/>
  <c r="AE4685" i="1"/>
  <c r="AD4685" i="1"/>
  <c r="AF4683" i="1"/>
  <c r="AE4683" i="1"/>
  <c r="AD4683" i="1"/>
  <c r="AF4681" i="1"/>
  <c r="AE4681" i="1"/>
  <c r="AD4681" i="1"/>
  <c r="AF4679" i="1"/>
  <c r="AE4679" i="1"/>
  <c r="AD4679" i="1"/>
  <c r="AF4677" i="1"/>
  <c r="AE4677" i="1"/>
  <c r="AD4677" i="1"/>
  <c r="AF4675" i="1"/>
  <c r="AE4675" i="1"/>
  <c r="AD4675" i="1"/>
  <c r="AF4673" i="1"/>
  <c r="AE4673" i="1"/>
  <c r="AD4673" i="1"/>
  <c r="AF4503" i="1"/>
  <c r="AE4503" i="1"/>
  <c r="AD4503" i="1"/>
  <c r="AF4501" i="1"/>
  <c r="AE4501" i="1"/>
  <c r="AD4501" i="1"/>
  <c r="AF4499" i="1"/>
  <c r="AE4499" i="1"/>
  <c r="AD4499" i="1"/>
  <c r="AF4497" i="1"/>
  <c r="AE4497" i="1"/>
  <c r="AD4497" i="1"/>
  <c r="AF4495" i="1"/>
  <c r="AE4495" i="1"/>
  <c r="AD4495" i="1"/>
  <c r="AF4493" i="1"/>
  <c r="AE4493" i="1"/>
  <c r="AD4493" i="1"/>
  <c r="AF4491" i="1"/>
  <c r="AE4491" i="1"/>
  <c r="AD4491" i="1"/>
  <c r="AF4489" i="1"/>
  <c r="AE4489" i="1"/>
  <c r="AD4489" i="1"/>
  <c r="AF4487" i="1"/>
  <c r="AE4487" i="1"/>
  <c r="AD4487" i="1"/>
  <c r="AF4485" i="1"/>
  <c r="AE4485" i="1"/>
  <c r="AD4485" i="1"/>
  <c r="AF4456" i="1"/>
  <c r="AE4456" i="1"/>
  <c r="AD4456" i="1"/>
  <c r="AF4454" i="1"/>
  <c r="AE4454" i="1"/>
  <c r="AD4454" i="1"/>
  <c r="AF4452" i="1"/>
  <c r="AE4452" i="1"/>
  <c r="AD4452" i="1"/>
  <c r="AF4450" i="1"/>
  <c r="AE4450" i="1"/>
  <c r="AD4450" i="1"/>
  <c r="AF4448" i="1"/>
  <c r="AE4448" i="1"/>
  <c r="AD4448" i="1"/>
  <c r="AF4446" i="1"/>
  <c r="AE4446" i="1"/>
  <c r="AD4446" i="1"/>
  <c r="AF4444" i="1"/>
  <c r="AE4444" i="1"/>
  <c r="AD4444" i="1"/>
  <c r="AF4442" i="1"/>
  <c r="AE4442" i="1"/>
  <c r="AD4442" i="1"/>
  <c r="AF4440" i="1"/>
  <c r="AE4440" i="1"/>
  <c r="AD4440" i="1"/>
  <c r="AF4438" i="1"/>
  <c r="AE4438" i="1"/>
  <c r="AD4438" i="1"/>
  <c r="AF4296" i="1"/>
  <c r="AE4296" i="1"/>
  <c r="AD4296" i="1"/>
  <c r="AF4293" i="1"/>
  <c r="AE4293" i="1"/>
  <c r="AD4293" i="1"/>
  <c r="AF4290" i="1"/>
  <c r="AE4290" i="1"/>
  <c r="AD4290" i="1"/>
  <c r="AF4287" i="1"/>
  <c r="AE4287" i="1"/>
  <c r="AD4287" i="1"/>
  <c r="AF4284" i="1"/>
  <c r="AE4284" i="1"/>
  <c r="AD4284" i="1"/>
  <c r="AF4281" i="1"/>
  <c r="AE4281" i="1"/>
  <c r="AD4281" i="1"/>
  <c r="AF4278" i="1"/>
  <c r="AE4278" i="1"/>
  <c r="AD4278" i="1"/>
  <c r="AF4275" i="1"/>
  <c r="AE4275" i="1"/>
  <c r="AD4275" i="1"/>
  <c r="AF4272" i="1"/>
  <c r="AE4272" i="1"/>
  <c r="AD4272" i="1"/>
  <c r="AF4269" i="1"/>
  <c r="AE4269" i="1"/>
  <c r="AD4269" i="1"/>
  <c r="AF4265" i="1"/>
  <c r="AE4265" i="1"/>
  <c r="AD4265" i="1"/>
  <c r="AF4262" i="1"/>
  <c r="AE4262" i="1"/>
  <c r="AD4262" i="1"/>
  <c r="AF4259" i="1"/>
  <c r="AE4259" i="1"/>
  <c r="AD4259" i="1"/>
  <c r="AF4256" i="1"/>
  <c r="AE4256" i="1"/>
  <c r="AD4256" i="1"/>
  <c r="AF4253" i="1"/>
  <c r="AE4253" i="1"/>
  <c r="AD4253" i="1"/>
  <c r="AF4250" i="1"/>
  <c r="AE4250" i="1"/>
  <c r="AD4250" i="1"/>
  <c r="AF4247" i="1"/>
  <c r="AE4247" i="1"/>
  <c r="AD4247" i="1"/>
  <c r="AF4244" i="1"/>
  <c r="AE4244" i="1"/>
  <c r="AD4244" i="1"/>
  <c r="AF4241" i="1"/>
  <c r="AE4241" i="1"/>
  <c r="AD4241" i="1"/>
  <c r="AF4238" i="1"/>
  <c r="AE4238" i="1"/>
  <c r="AD4238" i="1"/>
  <c r="AF4236" i="1"/>
  <c r="AE4236" i="1"/>
  <c r="AD4236" i="1"/>
  <c r="AF4234" i="1"/>
  <c r="AE4234" i="1"/>
  <c r="AD4234" i="1"/>
  <c r="AF4232" i="1"/>
  <c r="AE4232" i="1"/>
  <c r="AD4232" i="1"/>
  <c r="AF4230" i="1"/>
  <c r="AE4230" i="1"/>
  <c r="AD4230" i="1"/>
  <c r="AF4228" i="1"/>
  <c r="AE4228" i="1"/>
  <c r="AD4228" i="1"/>
  <c r="AF4226" i="1"/>
  <c r="AE4226" i="1"/>
  <c r="AD4226" i="1"/>
  <c r="AF4224" i="1"/>
  <c r="AE4224" i="1"/>
  <c r="AD4224" i="1"/>
  <c r="AF4222" i="1"/>
  <c r="AE4222" i="1"/>
  <c r="AD4222" i="1"/>
  <c r="AF4220" i="1"/>
  <c r="AE4220" i="1"/>
  <c r="AD4220" i="1"/>
  <c r="AF4218" i="1"/>
  <c r="AE4218" i="1"/>
  <c r="AD4218" i="1"/>
  <c r="AF4211" i="1"/>
  <c r="AE4211" i="1"/>
  <c r="AD4211" i="1"/>
  <c r="AF4209" i="1"/>
  <c r="AE4209" i="1"/>
  <c r="AD4209" i="1"/>
  <c r="AF4206" i="1"/>
  <c r="AE4206" i="1"/>
  <c r="AD4206" i="1"/>
  <c r="AF4203" i="1"/>
  <c r="AE4203" i="1"/>
  <c r="AD4203" i="1"/>
  <c r="AF4200" i="1"/>
  <c r="AE4200" i="1"/>
  <c r="AD4200" i="1"/>
  <c r="AF4197" i="1"/>
  <c r="AE4197" i="1"/>
  <c r="AD4197" i="1"/>
  <c r="AF4195" i="1"/>
  <c r="AE4195" i="1"/>
  <c r="AD4195" i="1"/>
  <c r="AF4193" i="1"/>
  <c r="AE4193" i="1"/>
  <c r="AD4193" i="1"/>
  <c r="AF4191" i="1"/>
  <c r="AE4191" i="1"/>
  <c r="AD4191" i="1"/>
  <c r="AF4189" i="1"/>
  <c r="AE4189" i="1"/>
  <c r="AD4189" i="1"/>
  <c r="AF4187" i="1"/>
  <c r="AE4187" i="1"/>
  <c r="AD4187" i="1"/>
  <c r="AF4185" i="1"/>
  <c r="AE4185" i="1"/>
  <c r="AD4185" i="1"/>
  <c r="AF4183" i="1"/>
  <c r="AE4183" i="1"/>
  <c r="AD4183" i="1"/>
  <c r="AF4181" i="1"/>
  <c r="AE4181" i="1"/>
  <c r="AD4181" i="1"/>
  <c r="AF4179" i="1"/>
  <c r="AE4179" i="1"/>
  <c r="AD4179" i="1"/>
  <c r="AF4177" i="1"/>
  <c r="AE4177" i="1"/>
  <c r="AD4177" i="1"/>
  <c r="AF4175" i="1"/>
  <c r="AE4175" i="1"/>
  <c r="AD4175" i="1"/>
  <c r="AF4173" i="1"/>
  <c r="AE4173" i="1"/>
  <c r="AD4173" i="1"/>
  <c r="AF4171" i="1"/>
  <c r="AE4171" i="1"/>
  <c r="AD4171" i="1"/>
  <c r="AF4169" i="1"/>
  <c r="AE4169" i="1"/>
  <c r="AD4169" i="1"/>
  <c r="AF4167" i="1"/>
  <c r="AE4167" i="1"/>
  <c r="AD4167" i="1"/>
  <c r="AF4165" i="1"/>
  <c r="AE4165" i="1"/>
  <c r="AD4165" i="1"/>
  <c r="AF4163" i="1"/>
  <c r="AE4163" i="1"/>
  <c r="AD4163" i="1"/>
  <c r="AF4161" i="1"/>
  <c r="AE4161" i="1"/>
  <c r="AD4161" i="1"/>
  <c r="AF4159" i="1"/>
  <c r="AE4159" i="1"/>
  <c r="AD4159" i="1"/>
  <c r="AF4157" i="1"/>
  <c r="AE4157" i="1"/>
  <c r="AD4157" i="1"/>
  <c r="AF4155" i="1"/>
  <c r="AE4155" i="1"/>
  <c r="AD4155" i="1"/>
  <c r="AF4153" i="1"/>
  <c r="AE4153" i="1"/>
  <c r="AD4153" i="1"/>
  <c r="AF4151" i="1"/>
  <c r="AE4151" i="1"/>
  <c r="AD4151" i="1"/>
  <c r="AF4149" i="1"/>
  <c r="AE4149" i="1"/>
  <c r="AD4149" i="1"/>
  <c r="AF4147" i="1"/>
  <c r="AE4147" i="1"/>
  <c r="AD4147" i="1"/>
  <c r="AF4145" i="1"/>
  <c r="AE4145" i="1"/>
  <c r="AD4145" i="1"/>
  <c r="AF4143" i="1"/>
  <c r="AE4143" i="1"/>
  <c r="AD4143" i="1"/>
  <c r="AF4141" i="1"/>
  <c r="AE4141" i="1"/>
  <c r="AD4141" i="1"/>
  <c r="AF4139" i="1"/>
  <c r="AE4139" i="1"/>
  <c r="AD4139" i="1"/>
  <c r="AF4137" i="1"/>
  <c r="AE4137" i="1"/>
  <c r="AD4137" i="1"/>
  <c r="AF4135" i="1"/>
  <c r="AE4135" i="1"/>
  <c r="AD4135" i="1"/>
  <c r="AF4133" i="1"/>
  <c r="AE4133" i="1"/>
  <c r="AD4133" i="1"/>
  <c r="AF4131" i="1"/>
  <c r="AE4131" i="1"/>
  <c r="AD4131" i="1"/>
  <c r="AF4129" i="1"/>
  <c r="AE4129" i="1"/>
  <c r="AD4129" i="1"/>
  <c r="AF4127" i="1"/>
  <c r="AE4127" i="1"/>
  <c r="AD4127" i="1"/>
  <c r="AF4125" i="1"/>
  <c r="AE4125" i="1"/>
  <c r="AD4125" i="1"/>
  <c r="AF4123" i="1"/>
  <c r="AE4123" i="1"/>
  <c r="AD4123" i="1"/>
  <c r="AF4121" i="1"/>
  <c r="AE4121" i="1"/>
  <c r="AD4121" i="1"/>
  <c r="AF4119" i="1"/>
  <c r="AE4119" i="1"/>
  <c r="AD4119" i="1"/>
  <c r="AF4436" i="1"/>
  <c r="AE4436" i="1"/>
  <c r="AD4436" i="1"/>
  <c r="AF4434" i="1"/>
  <c r="AE4434" i="1"/>
  <c r="AD4434" i="1"/>
  <c r="AF4432" i="1"/>
  <c r="AE4432" i="1"/>
  <c r="AD4432" i="1"/>
  <c r="AF4430" i="1"/>
  <c r="AE4430" i="1"/>
  <c r="AD4430" i="1"/>
  <c r="AF4428" i="1"/>
  <c r="AE4428" i="1"/>
  <c r="AD4428" i="1"/>
  <c r="AF4426" i="1"/>
  <c r="AE4426" i="1"/>
  <c r="AD4426" i="1"/>
  <c r="AF4424" i="1"/>
  <c r="AE4424" i="1"/>
  <c r="AD4424" i="1"/>
  <c r="AF4422" i="1"/>
  <c r="AE4422" i="1"/>
  <c r="AD4422" i="1"/>
  <c r="AF4420" i="1"/>
  <c r="AE4420" i="1"/>
  <c r="AD4420" i="1"/>
  <c r="AF4418" i="1"/>
  <c r="AE4418" i="1"/>
  <c r="AD4418" i="1"/>
  <c r="AF4416" i="1"/>
  <c r="AE4416" i="1"/>
  <c r="AD4416" i="1"/>
  <c r="AF4414" i="1"/>
  <c r="AE4414" i="1"/>
  <c r="AD4414" i="1"/>
  <c r="AF4412" i="1"/>
  <c r="AE4412" i="1"/>
  <c r="AD4412" i="1"/>
  <c r="AF4410" i="1"/>
  <c r="AE4410" i="1"/>
  <c r="AD4410" i="1"/>
  <c r="AF4408" i="1"/>
  <c r="AE4408" i="1"/>
  <c r="AD4408" i="1"/>
  <c r="AF4406" i="1"/>
  <c r="AE4406" i="1"/>
  <c r="AD4406" i="1"/>
  <c r="AF4404" i="1"/>
  <c r="AE4404" i="1"/>
  <c r="AD4404" i="1"/>
  <c r="AF4402" i="1"/>
  <c r="AE4402" i="1"/>
  <c r="AD4402" i="1"/>
  <c r="AF4400" i="1"/>
  <c r="AE4400" i="1"/>
  <c r="AD4400" i="1"/>
  <c r="AF4398" i="1"/>
  <c r="AE4398" i="1"/>
  <c r="AD4398" i="1"/>
  <c r="AF4396" i="1"/>
  <c r="AE4396" i="1"/>
  <c r="AD4396" i="1"/>
  <c r="AF4394" i="1"/>
  <c r="AE4394" i="1"/>
  <c r="AD4394" i="1"/>
  <c r="AF4392" i="1"/>
  <c r="AE4392" i="1"/>
  <c r="AD4392" i="1"/>
  <c r="AF4390" i="1"/>
  <c r="AE4390" i="1"/>
  <c r="AD4390" i="1"/>
  <c r="AF4388" i="1"/>
  <c r="AE4388" i="1"/>
  <c r="AD4388" i="1"/>
  <c r="AF4386" i="1"/>
  <c r="AE4386" i="1"/>
  <c r="AD4386" i="1"/>
  <c r="AF4384" i="1"/>
  <c r="AE4384" i="1"/>
  <c r="AD4384" i="1"/>
  <c r="AF4382" i="1"/>
  <c r="AE4382" i="1"/>
  <c r="AD4382" i="1"/>
  <c r="AF4380" i="1"/>
  <c r="AE4380" i="1"/>
  <c r="AD4380" i="1"/>
  <c r="AF4378" i="1"/>
  <c r="AE4378" i="1"/>
  <c r="AD4378" i="1"/>
  <c r="AF4376" i="1"/>
  <c r="AE4376" i="1"/>
  <c r="AD4376" i="1"/>
  <c r="AF4374" i="1"/>
  <c r="AE4374" i="1"/>
  <c r="AD4374" i="1"/>
  <c r="AF4372" i="1"/>
  <c r="AE4372" i="1"/>
  <c r="AD4372" i="1"/>
  <c r="AF4370" i="1"/>
  <c r="AE4370" i="1"/>
  <c r="AD4370" i="1"/>
  <c r="AF4368" i="1"/>
  <c r="AE4368" i="1"/>
  <c r="AD4368" i="1"/>
  <c r="AF4366" i="1"/>
  <c r="AE4366" i="1"/>
  <c r="AD4366" i="1"/>
  <c r="AF4364" i="1"/>
  <c r="AE4364" i="1"/>
  <c r="AD4364" i="1"/>
  <c r="AF4362" i="1"/>
  <c r="AE4362" i="1"/>
  <c r="AD4362" i="1"/>
  <c r="AF4360" i="1"/>
  <c r="AE4360" i="1"/>
  <c r="AD4360" i="1"/>
  <c r="AF4358" i="1"/>
  <c r="AE4358" i="1"/>
  <c r="AD4358" i="1"/>
  <c r="AF4356" i="1"/>
  <c r="AE4356" i="1"/>
  <c r="AD4356" i="1"/>
  <c r="AF4354" i="1"/>
  <c r="AE4354" i="1"/>
  <c r="AD4354" i="1"/>
  <c r="AF4352" i="1"/>
  <c r="AE4352" i="1"/>
  <c r="AD4352" i="1"/>
  <c r="AF4350" i="1"/>
  <c r="AE4350" i="1"/>
  <c r="AD4350" i="1"/>
  <c r="AF4348" i="1"/>
  <c r="AE4348" i="1"/>
  <c r="AD4348" i="1"/>
  <c r="AF4346" i="1"/>
  <c r="AE4346" i="1"/>
  <c r="AD4346" i="1"/>
  <c r="AF4344" i="1"/>
  <c r="AE4344" i="1"/>
  <c r="AD4344" i="1"/>
  <c r="AF4342" i="1"/>
  <c r="AE4342" i="1"/>
  <c r="AD4342" i="1"/>
  <c r="AF4340" i="1"/>
  <c r="AE4340" i="1"/>
  <c r="AD4340" i="1"/>
  <c r="AF4338" i="1"/>
  <c r="AE4338" i="1"/>
  <c r="AD4338" i="1"/>
  <c r="AF4336" i="1"/>
  <c r="AE4336" i="1"/>
  <c r="AD4336" i="1"/>
  <c r="AF4334" i="1"/>
  <c r="AE4334" i="1"/>
  <c r="AD4334" i="1"/>
  <c r="AF4332" i="1"/>
  <c r="AE4332" i="1"/>
  <c r="AD4332" i="1"/>
  <c r="AF4330" i="1"/>
  <c r="AE4330" i="1"/>
  <c r="AD4330" i="1"/>
  <c r="AF4328" i="1"/>
  <c r="AE4328" i="1"/>
  <c r="AD4328" i="1"/>
  <c r="AF4326" i="1"/>
  <c r="AE4326" i="1"/>
  <c r="AD4326" i="1"/>
  <c r="AF4324" i="1"/>
  <c r="AE4324" i="1"/>
  <c r="AD4324" i="1"/>
  <c r="AF4322" i="1"/>
  <c r="AE4322" i="1"/>
  <c r="AD4322" i="1"/>
  <c r="AF4320" i="1"/>
  <c r="AE4320" i="1"/>
  <c r="AD4320" i="1"/>
  <c r="AF4318" i="1"/>
  <c r="AE4318" i="1"/>
  <c r="AD4318" i="1"/>
  <c r="AF4316" i="1"/>
  <c r="AE4316" i="1"/>
  <c r="AD4316" i="1"/>
  <c r="AF4314" i="1"/>
  <c r="AE4314" i="1"/>
  <c r="AD4314" i="1"/>
  <c r="AF4312" i="1"/>
  <c r="AE4312" i="1"/>
  <c r="AD4312" i="1"/>
  <c r="AF4310" i="1"/>
  <c r="AE4310" i="1"/>
  <c r="AD4310" i="1"/>
  <c r="AF4308" i="1"/>
  <c r="AE4308" i="1"/>
  <c r="AD4308" i="1"/>
  <c r="AF4306" i="1"/>
  <c r="AE4306" i="1"/>
  <c r="AD4306" i="1"/>
  <c r="AF4304" i="1"/>
  <c r="AE4304" i="1"/>
  <c r="AD4304" i="1"/>
  <c r="AF4302" i="1"/>
  <c r="AE4302" i="1"/>
  <c r="AD4302" i="1"/>
  <c r="AF4300" i="1"/>
  <c r="AE4300" i="1"/>
  <c r="AD4300" i="1"/>
  <c r="AF4298" i="1"/>
  <c r="AE4298" i="1"/>
  <c r="AD4298" i="1"/>
  <c r="AF4117" i="1"/>
  <c r="AE4117" i="1"/>
  <c r="AD4117" i="1"/>
  <c r="AF4115" i="1"/>
  <c r="AE4115" i="1"/>
  <c r="AD4115" i="1"/>
  <c r="AF4113" i="1"/>
  <c r="AE4113" i="1"/>
  <c r="AD4113" i="1"/>
  <c r="AF4111" i="1"/>
  <c r="AE4111" i="1"/>
  <c r="AD4111" i="1"/>
  <c r="AF4109" i="1"/>
  <c r="AE4109" i="1"/>
  <c r="AD4109" i="1"/>
  <c r="AF4107" i="1"/>
  <c r="AE4107" i="1"/>
  <c r="AD4107" i="1"/>
  <c r="AF4105" i="1"/>
  <c r="AE4105" i="1"/>
  <c r="AD4105" i="1"/>
  <c r="AF4103" i="1"/>
  <c r="AE4103" i="1"/>
  <c r="AD4103" i="1"/>
  <c r="AF4101" i="1"/>
  <c r="AE4101" i="1"/>
  <c r="AD4101" i="1"/>
  <c r="AF4099" i="1"/>
  <c r="AE4099" i="1"/>
  <c r="AD4099" i="1"/>
  <c r="AF4073" i="1"/>
  <c r="AE4073" i="1"/>
  <c r="AD4073" i="1"/>
  <c r="AF4071" i="1"/>
  <c r="AE4071" i="1"/>
  <c r="AD4071" i="1"/>
  <c r="AF4069" i="1"/>
  <c r="AE4069" i="1"/>
  <c r="AD4069" i="1"/>
  <c r="AF4067" i="1"/>
  <c r="AE4067" i="1"/>
  <c r="AD4067" i="1"/>
  <c r="AF4065" i="1"/>
  <c r="AE4065" i="1"/>
  <c r="AD4065" i="1"/>
  <c r="AF4063" i="1"/>
  <c r="AE4063" i="1"/>
  <c r="AD4063" i="1"/>
  <c r="AF4061" i="1"/>
  <c r="AE4061" i="1"/>
  <c r="AD4061" i="1"/>
  <c r="AF4059" i="1"/>
  <c r="AE4059" i="1"/>
  <c r="AD4059" i="1"/>
  <c r="AF4057" i="1"/>
  <c r="AE4057" i="1"/>
  <c r="AD4057" i="1"/>
  <c r="AF4055" i="1"/>
  <c r="AE4055" i="1"/>
  <c r="AD4055" i="1"/>
  <c r="AF4053" i="1"/>
  <c r="AE4053" i="1"/>
  <c r="AD4053" i="1"/>
  <c r="AF4051" i="1"/>
  <c r="AE4051" i="1"/>
  <c r="AD4051" i="1"/>
  <c r="AF4049" i="1"/>
  <c r="AE4049" i="1"/>
  <c r="AD4049" i="1"/>
  <c r="AF4047" i="1"/>
  <c r="AE4047" i="1"/>
  <c r="AD4047" i="1"/>
  <c r="AF4045" i="1"/>
  <c r="AE4045" i="1"/>
  <c r="AD4045" i="1"/>
  <c r="AF4043" i="1"/>
  <c r="AE4043" i="1"/>
  <c r="AD4043" i="1"/>
  <c r="AF4041" i="1"/>
  <c r="AE4041" i="1"/>
  <c r="AD4041" i="1"/>
  <c r="AF4039" i="1"/>
  <c r="AE4039" i="1"/>
  <c r="AD4039" i="1"/>
  <c r="AF4037" i="1"/>
  <c r="AE4037" i="1"/>
  <c r="AD4037" i="1"/>
  <c r="AF4035" i="1"/>
  <c r="AE4035" i="1"/>
  <c r="AD4035" i="1"/>
  <c r="AF4033" i="1"/>
  <c r="AE4033" i="1"/>
  <c r="AD4033" i="1"/>
  <c r="AF3892" i="1"/>
  <c r="AE3892" i="1"/>
  <c r="AD3892" i="1"/>
  <c r="AF3890" i="1"/>
  <c r="AE3890" i="1"/>
  <c r="AD3890" i="1"/>
  <c r="AF3888" i="1"/>
  <c r="AE3888" i="1"/>
  <c r="AD3888" i="1"/>
  <c r="AF3886" i="1"/>
  <c r="AE3886" i="1"/>
  <c r="AD3886" i="1"/>
  <c r="AF3884" i="1"/>
  <c r="AE3884" i="1"/>
  <c r="AD3884" i="1"/>
  <c r="AF3882" i="1"/>
  <c r="AE3882" i="1"/>
  <c r="AD3882" i="1"/>
  <c r="AF3880" i="1"/>
  <c r="AE3880" i="1"/>
  <c r="AD3880" i="1"/>
  <c r="AF3878" i="1"/>
  <c r="AE3878" i="1"/>
  <c r="AD3878" i="1"/>
  <c r="AF3876" i="1"/>
  <c r="AE3876" i="1"/>
  <c r="AD3876" i="1"/>
  <c r="AF3874" i="1"/>
  <c r="AE3874" i="1"/>
  <c r="AD3874" i="1"/>
  <c r="AF3872" i="1"/>
  <c r="AE3872" i="1"/>
  <c r="AD3872" i="1"/>
  <c r="AF3870" i="1"/>
  <c r="AE3870" i="1"/>
  <c r="AD3870" i="1"/>
  <c r="AF3868" i="1"/>
  <c r="AE3868" i="1"/>
  <c r="AD3868" i="1"/>
  <c r="AF3866" i="1"/>
  <c r="AE3866" i="1"/>
  <c r="AD3866" i="1"/>
  <c r="AF3864" i="1"/>
  <c r="AE3864" i="1"/>
  <c r="AD3864" i="1"/>
  <c r="AF3862" i="1"/>
  <c r="AE3862" i="1"/>
  <c r="AD3862" i="1"/>
  <c r="AF3860" i="1"/>
  <c r="AE3860" i="1"/>
  <c r="AD3860" i="1"/>
  <c r="AF3858" i="1"/>
  <c r="AE3858" i="1"/>
  <c r="AD3858" i="1"/>
  <c r="AF3856" i="1"/>
  <c r="AE3856" i="1"/>
  <c r="AD3856" i="1"/>
  <c r="AF3854" i="1"/>
  <c r="AE3854" i="1"/>
  <c r="AD3854" i="1"/>
  <c r="AF3852" i="1"/>
  <c r="AE3852" i="1"/>
  <c r="AD3852" i="1"/>
  <c r="AF3850" i="1"/>
  <c r="AE3850" i="1"/>
  <c r="AD3850" i="1"/>
  <c r="AF3848" i="1"/>
  <c r="AE3848" i="1"/>
  <c r="AD3848" i="1"/>
  <c r="AF3846" i="1"/>
  <c r="AE3846" i="1"/>
  <c r="AD3846" i="1"/>
  <c r="AF3844" i="1"/>
  <c r="AE3844" i="1"/>
  <c r="AD3844" i="1"/>
  <c r="AF3842" i="1"/>
  <c r="AE3842" i="1"/>
  <c r="AD3842" i="1"/>
  <c r="AF3840" i="1"/>
  <c r="AE3840" i="1"/>
  <c r="AD3840" i="1"/>
  <c r="AF3838" i="1"/>
  <c r="AE3838" i="1"/>
  <c r="AD3838" i="1"/>
  <c r="AF3836" i="1"/>
  <c r="AE3836" i="1"/>
  <c r="AD3836" i="1"/>
  <c r="AF3834" i="1"/>
  <c r="AE3834" i="1"/>
  <c r="AD3834" i="1"/>
  <c r="AF3832" i="1"/>
  <c r="AE3832" i="1"/>
  <c r="AD3832" i="1"/>
  <c r="AF3827" i="1"/>
  <c r="AE3827" i="1"/>
  <c r="AD3827" i="1"/>
  <c r="AF3826" i="1"/>
  <c r="AE3826" i="1"/>
  <c r="AD3826" i="1"/>
  <c r="AF3824" i="1"/>
  <c r="AE3824" i="1"/>
  <c r="AD3824" i="1"/>
  <c r="AF3822" i="1"/>
  <c r="AE3822" i="1"/>
  <c r="AD3822" i="1"/>
  <c r="AF3820" i="1"/>
  <c r="AE3820" i="1"/>
  <c r="AD3820" i="1"/>
  <c r="AF3818" i="1"/>
  <c r="AE3818" i="1"/>
  <c r="AD3818" i="1"/>
  <c r="AF3816" i="1"/>
  <c r="AE3816" i="1"/>
  <c r="AD3816" i="1"/>
  <c r="AF3814" i="1"/>
  <c r="AE3814" i="1"/>
  <c r="AD3814" i="1"/>
  <c r="AF3812" i="1"/>
  <c r="AE3812" i="1"/>
  <c r="AD3812" i="1"/>
  <c r="AF3810" i="1"/>
  <c r="AE3810" i="1"/>
  <c r="AD3810" i="1"/>
  <c r="AF3798" i="1"/>
  <c r="AE3798" i="1"/>
  <c r="AD3798" i="1"/>
  <c r="AF3797" i="1"/>
  <c r="AE3797" i="1"/>
  <c r="AD3797" i="1"/>
  <c r="AF3795" i="1"/>
  <c r="AE3795" i="1"/>
  <c r="AD3795" i="1"/>
  <c r="AF3793" i="1"/>
  <c r="AE3793" i="1"/>
  <c r="AD3793" i="1"/>
  <c r="AF3791" i="1"/>
  <c r="AE3791" i="1"/>
  <c r="AD3791" i="1"/>
  <c r="AF3789" i="1"/>
  <c r="AE3789" i="1"/>
  <c r="AD3789" i="1"/>
  <c r="AF3787" i="1"/>
  <c r="AE3787" i="1"/>
  <c r="AD3787" i="1"/>
  <c r="AF3785" i="1"/>
  <c r="AE3785" i="1"/>
  <c r="AD3785" i="1"/>
  <c r="AF3783" i="1"/>
  <c r="AE3783" i="1"/>
  <c r="AD3783" i="1"/>
  <c r="AF3781" i="1"/>
  <c r="AE3781" i="1"/>
  <c r="AD3781" i="1"/>
  <c r="AF3779" i="1"/>
  <c r="AE3779" i="1"/>
  <c r="AD3779" i="1"/>
  <c r="AF3777" i="1"/>
  <c r="AE3777" i="1"/>
  <c r="AD3777" i="1"/>
  <c r="AF3775" i="1"/>
  <c r="AE3775" i="1"/>
  <c r="AD3775" i="1"/>
  <c r="AF3773" i="1"/>
  <c r="AE3773" i="1"/>
  <c r="AD3773" i="1"/>
  <c r="AF3771" i="1"/>
  <c r="AE3771" i="1"/>
  <c r="AD3771" i="1"/>
  <c r="AF3769" i="1"/>
  <c r="AE3769" i="1"/>
  <c r="AD3769" i="1"/>
  <c r="AF3767" i="1"/>
  <c r="AE3767" i="1"/>
  <c r="AD3767" i="1"/>
  <c r="AF3765" i="1"/>
  <c r="AE3765" i="1"/>
  <c r="AD3765" i="1"/>
  <c r="AF3763" i="1"/>
  <c r="AE3763" i="1"/>
  <c r="AD3763" i="1"/>
  <c r="AF3761" i="1"/>
  <c r="AE3761" i="1"/>
  <c r="AD3761" i="1"/>
  <c r="AF3759" i="1"/>
  <c r="AE3759" i="1"/>
  <c r="AD3759" i="1"/>
  <c r="AF4031" i="1"/>
  <c r="AE4031" i="1"/>
  <c r="AD4031" i="1"/>
  <c r="AF4029" i="1"/>
  <c r="AE4029" i="1"/>
  <c r="AD4029" i="1"/>
  <c r="AF4027" i="1"/>
  <c r="AE4027" i="1"/>
  <c r="AD4027" i="1"/>
  <c r="AF4025" i="1"/>
  <c r="AE4025" i="1"/>
  <c r="AD4025" i="1"/>
  <c r="AF4023" i="1"/>
  <c r="AE4023" i="1"/>
  <c r="AD4023" i="1"/>
  <c r="AF4021" i="1"/>
  <c r="AE4021" i="1"/>
  <c r="AD4021" i="1"/>
  <c r="AF4019" i="1"/>
  <c r="AE4019" i="1"/>
  <c r="AD4019" i="1"/>
  <c r="AF4017" i="1"/>
  <c r="AE4017" i="1"/>
  <c r="AD4017" i="1"/>
  <c r="AF4015" i="1"/>
  <c r="AE4015" i="1"/>
  <c r="AD4015" i="1"/>
  <c r="AF4013" i="1"/>
  <c r="AE4013" i="1"/>
  <c r="AD4013" i="1"/>
  <c r="AF4010" i="1"/>
  <c r="AE4010" i="1"/>
  <c r="AD4010" i="1"/>
  <c r="AF4008" i="1"/>
  <c r="AE4008" i="1"/>
  <c r="AD4008" i="1"/>
  <c r="AF4006" i="1"/>
  <c r="AE4006" i="1"/>
  <c r="AD4006" i="1"/>
  <c r="AF4004" i="1"/>
  <c r="AE4004" i="1"/>
  <c r="AD4004" i="1"/>
  <c r="AF4002" i="1"/>
  <c r="AE4002" i="1"/>
  <c r="AD4002" i="1"/>
  <c r="AF4000" i="1"/>
  <c r="AE4000" i="1"/>
  <c r="AD4000" i="1"/>
  <c r="AF3998" i="1"/>
  <c r="AE3998" i="1"/>
  <c r="AD3998" i="1"/>
  <c r="AF3996" i="1"/>
  <c r="AE3996" i="1"/>
  <c r="AD3996" i="1"/>
  <c r="AF3994" i="1"/>
  <c r="AE3994" i="1"/>
  <c r="AD3994" i="1"/>
  <c r="AF3992" i="1"/>
  <c r="AE3992" i="1"/>
  <c r="AD3992" i="1"/>
  <c r="AF3990" i="1"/>
  <c r="AE3990" i="1"/>
  <c r="AD3990" i="1"/>
  <c r="AF3988" i="1"/>
  <c r="AE3988" i="1"/>
  <c r="AD3988" i="1"/>
  <c r="AF3986" i="1"/>
  <c r="AE3986" i="1"/>
  <c r="AD3986" i="1"/>
  <c r="AF3984" i="1"/>
  <c r="AE3984" i="1"/>
  <c r="AD3984" i="1"/>
  <c r="AF3982" i="1"/>
  <c r="AE3982" i="1"/>
  <c r="AD3982" i="1"/>
  <c r="AF3980" i="1"/>
  <c r="AE3980" i="1"/>
  <c r="AD3980" i="1"/>
  <c r="AF3978" i="1"/>
  <c r="AE3978" i="1"/>
  <c r="AD3978" i="1"/>
  <c r="AF3976" i="1"/>
  <c r="AE3976" i="1"/>
  <c r="AD3976" i="1"/>
  <c r="AF3974" i="1"/>
  <c r="AE3974" i="1"/>
  <c r="AD3974" i="1"/>
  <c r="AF3972" i="1"/>
  <c r="AE3972" i="1"/>
  <c r="AD3972" i="1"/>
  <c r="AF3970" i="1"/>
  <c r="AE3970" i="1"/>
  <c r="AD3970" i="1"/>
  <c r="AF3968" i="1"/>
  <c r="AE3968" i="1"/>
  <c r="AD3968" i="1"/>
  <c r="AF3966" i="1"/>
  <c r="AE3966" i="1"/>
  <c r="AD3966" i="1"/>
  <c r="AF3964" i="1"/>
  <c r="AE3964" i="1"/>
  <c r="AD3964" i="1"/>
  <c r="AF3962" i="1"/>
  <c r="AE3962" i="1"/>
  <c r="AD3962" i="1"/>
  <c r="AF3960" i="1"/>
  <c r="AE3960" i="1"/>
  <c r="AD3960" i="1"/>
  <c r="AF3958" i="1"/>
  <c r="AE3958" i="1"/>
  <c r="AD3958" i="1"/>
  <c r="AF3956" i="1"/>
  <c r="AE3956" i="1"/>
  <c r="AD3956" i="1"/>
  <c r="AF3954" i="1"/>
  <c r="AE3954" i="1"/>
  <c r="AD3954" i="1"/>
  <c r="AF3952" i="1"/>
  <c r="AE3952" i="1"/>
  <c r="AD3952" i="1"/>
  <c r="AF3950" i="1"/>
  <c r="AE3950" i="1"/>
  <c r="AD3950" i="1"/>
  <c r="AF3948" i="1"/>
  <c r="AE3948" i="1"/>
  <c r="AD3948" i="1"/>
  <c r="AF3946" i="1"/>
  <c r="AE3946" i="1"/>
  <c r="AD3946" i="1"/>
  <c r="AF3944" i="1"/>
  <c r="AE3944" i="1"/>
  <c r="AD3944" i="1"/>
  <c r="AF3942" i="1"/>
  <c r="AE3942" i="1"/>
  <c r="AD3942" i="1"/>
  <c r="AF3940" i="1"/>
  <c r="AE3940" i="1"/>
  <c r="AD3940" i="1"/>
  <c r="AF3938" i="1"/>
  <c r="AE3938" i="1"/>
  <c r="AD3938" i="1"/>
  <c r="AF3936" i="1"/>
  <c r="AE3936" i="1"/>
  <c r="AD3936" i="1"/>
  <c r="AF3934" i="1"/>
  <c r="AE3934" i="1"/>
  <c r="AD3934" i="1"/>
  <c r="AF3932" i="1"/>
  <c r="AE3932" i="1"/>
  <c r="AD3932" i="1"/>
  <c r="AF3930" i="1"/>
  <c r="AE3930" i="1"/>
  <c r="AD3930" i="1"/>
  <c r="AF3928" i="1"/>
  <c r="AE3928" i="1"/>
  <c r="AD3928" i="1"/>
  <c r="AF3926" i="1"/>
  <c r="AE3926" i="1"/>
  <c r="AD3926" i="1"/>
  <c r="AF3924" i="1"/>
  <c r="AE3924" i="1"/>
  <c r="AD3924" i="1"/>
  <c r="AF3922" i="1"/>
  <c r="AE3922" i="1"/>
  <c r="AD3922" i="1"/>
  <c r="AF3920" i="1"/>
  <c r="AE3920" i="1"/>
  <c r="AD3920" i="1"/>
  <c r="AF3918" i="1"/>
  <c r="AE3918" i="1"/>
  <c r="AD3918" i="1"/>
  <c r="AF3916" i="1"/>
  <c r="AE3916" i="1"/>
  <c r="AD3916" i="1"/>
  <c r="AF3914" i="1"/>
  <c r="AE3914" i="1"/>
  <c r="AD3914" i="1"/>
  <c r="AF3912" i="1"/>
  <c r="AE3912" i="1"/>
  <c r="AD3912" i="1"/>
  <c r="AF3910" i="1"/>
  <c r="AE3910" i="1"/>
  <c r="AD3910" i="1"/>
  <c r="AF3908" i="1"/>
  <c r="AE3908" i="1"/>
  <c r="AD3908" i="1"/>
  <c r="AF3906" i="1"/>
  <c r="AE3906" i="1"/>
  <c r="AD3906" i="1"/>
  <c r="AF3904" i="1"/>
  <c r="AE3904" i="1"/>
  <c r="AD3904" i="1"/>
  <c r="AF3902" i="1"/>
  <c r="AE3902" i="1"/>
  <c r="AD3902" i="1"/>
  <c r="AF3900" i="1"/>
  <c r="AE3900" i="1"/>
  <c r="AD3900" i="1"/>
  <c r="AF3898" i="1"/>
  <c r="AE3898" i="1"/>
  <c r="AD3898" i="1"/>
  <c r="AF3896" i="1"/>
  <c r="AE3896" i="1"/>
  <c r="AD3896" i="1"/>
  <c r="AF3894" i="1"/>
  <c r="AE3894" i="1"/>
  <c r="AD3894" i="1"/>
  <c r="AF3755" i="1"/>
  <c r="AE3755" i="1"/>
  <c r="AD3755" i="1"/>
  <c r="AF3753" i="1"/>
  <c r="AE3753" i="1"/>
  <c r="AD3753" i="1"/>
  <c r="AF3751" i="1"/>
  <c r="AE3751" i="1"/>
  <c r="AD3751" i="1"/>
  <c r="AF3749" i="1"/>
  <c r="AE3749" i="1"/>
  <c r="AD3749" i="1"/>
  <c r="AF3747" i="1"/>
  <c r="AE3747" i="1"/>
  <c r="AD3747" i="1"/>
  <c r="AF3745" i="1"/>
  <c r="AE3745" i="1"/>
  <c r="AD3745" i="1"/>
  <c r="AF3743" i="1"/>
  <c r="AE3743" i="1"/>
  <c r="AD3743" i="1"/>
  <c r="AF3741" i="1"/>
  <c r="AE3741" i="1"/>
  <c r="AD3741" i="1"/>
  <c r="AF3739" i="1"/>
  <c r="AE3739" i="1"/>
  <c r="AD3739" i="1"/>
  <c r="AF3737" i="1"/>
  <c r="AE3737" i="1"/>
  <c r="AD3737" i="1"/>
  <c r="AF3693" i="1"/>
  <c r="AE3693" i="1"/>
  <c r="AD3693" i="1"/>
  <c r="AF3692" i="1"/>
  <c r="AE3692" i="1"/>
  <c r="AD3692" i="1"/>
  <c r="AF3728" i="1"/>
  <c r="AE3728" i="1"/>
  <c r="AD3728" i="1"/>
  <c r="AF3727" i="1"/>
  <c r="AE3727" i="1"/>
  <c r="AD3727" i="1"/>
  <c r="AF3605" i="1"/>
  <c r="AE3605" i="1"/>
  <c r="AD3605" i="1"/>
  <c r="AF3689" i="1"/>
  <c r="AE3689" i="1"/>
  <c r="AD3689" i="1"/>
  <c r="AF3686" i="1"/>
  <c r="AE3686" i="1"/>
  <c r="AD3686" i="1"/>
  <c r="AF3691" i="1"/>
  <c r="AE3691" i="1"/>
  <c r="AD3691" i="1"/>
  <c r="AF3726" i="1"/>
  <c r="AE3726" i="1"/>
  <c r="AD3726" i="1"/>
  <c r="AF3721" i="1"/>
  <c r="AE3721" i="1"/>
  <c r="AD3721" i="1"/>
  <c r="AF3690" i="1"/>
  <c r="AE3690" i="1"/>
  <c r="AD3690" i="1"/>
  <c r="AF3723" i="1"/>
  <c r="AE3723" i="1"/>
  <c r="AD3723" i="1"/>
  <c r="AF3688" i="1"/>
  <c r="AE3688" i="1"/>
  <c r="AD3688" i="1"/>
  <c r="AF3685" i="1"/>
  <c r="AE3685" i="1"/>
  <c r="AD3685" i="1"/>
  <c r="AF3604" i="1"/>
  <c r="AE3604" i="1"/>
  <c r="AD3604" i="1"/>
  <c r="AF3684" i="1"/>
  <c r="AE3684" i="1"/>
  <c r="AD3684" i="1"/>
  <c r="AF3725" i="1"/>
  <c r="AE3725" i="1"/>
  <c r="AD3725" i="1"/>
  <c r="AF3724" i="1"/>
  <c r="AE3724" i="1"/>
  <c r="AD3724" i="1"/>
  <c r="AF3687" i="1"/>
  <c r="AE3687" i="1"/>
  <c r="AD3687" i="1"/>
  <c r="AF3722" i="1"/>
  <c r="AE3722" i="1"/>
  <c r="AD3722" i="1"/>
  <c r="AF3683" i="1"/>
  <c r="AE3683" i="1"/>
  <c r="AD3683" i="1"/>
  <c r="AF3682" i="1"/>
  <c r="AE3682" i="1"/>
  <c r="AD3682" i="1"/>
  <c r="AF3680" i="1"/>
  <c r="AE3680" i="1"/>
  <c r="AD3680" i="1"/>
  <c r="AF3716" i="1"/>
  <c r="AE3716" i="1"/>
  <c r="AD3716" i="1"/>
  <c r="AF3720" i="1"/>
  <c r="AE3720" i="1"/>
  <c r="AD3720" i="1"/>
  <c r="AF3719" i="1"/>
  <c r="AE3719" i="1"/>
  <c r="AD3719" i="1"/>
  <c r="AF3661" i="1"/>
  <c r="AE3661" i="1"/>
  <c r="AD3661" i="1"/>
  <c r="AF3681" i="1"/>
  <c r="AE3681" i="1"/>
  <c r="AD3681" i="1"/>
  <c r="AF3718" i="1"/>
  <c r="AE3718" i="1"/>
  <c r="AD3718" i="1"/>
  <c r="AF3603" i="1"/>
  <c r="AE3603" i="1"/>
  <c r="AD3603" i="1"/>
  <c r="AF3679" i="1"/>
  <c r="AE3679" i="1"/>
  <c r="AD3679" i="1"/>
  <c r="AF3678" i="1"/>
  <c r="AE3678" i="1"/>
  <c r="AD3678" i="1"/>
  <c r="AF3660" i="1"/>
  <c r="AE3660" i="1"/>
  <c r="AD3660" i="1"/>
  <c r="AF3675" i="1"/>
  <c r="AE3675" i="1"/>
  <c r="AD3675" i="1"/>
  <c r="AF3717" i="1"/>
  <c r="AE3717" i="1"/>
  <c r="AD3717" i="1"/>
  <c r="AF3677" i="1"/>
  <c r="AE3677" i="1"/>
  <c r="AD3677" i="1"/>
  <c r="AF3676" i="1"/>
  <c r="AE3676" i="1"/>
  <c r="AD3676" i="1"/>
  <c r="AF3715" i="1"/>
  <c r="AE3715" i="1"/>
  <c r="AD3715" i="1"/>
  <c r="AF3674" i="1"/>
  <c r="AE3674" i="1"/>
  <c r="AD3674" i="1"/>
  <c r="AF3673" i="1"/>
  <c r="AE3673" i="1"/>
  <c r="AD3673" i="1"/>
  <c r="AF3672" i="1"/>
  <c r="AE3672" i="1"/>
  <c r="AD3672" i="1"/>
  <c r="AF3714" i="1"/>
  <c r="AE3714" i="1"/>
  <c r="AD3714" i="1"/>
  <c r="AF3713" i="1"/>
  <c r="AE3713" i="1"/>
  <c r="AD3713" i="1"/>
  <c r="AF3712" i="1"/>
  <c r="AE3712" i="1"/>
  <c r="AD3712" i="1"/>
  <c r="AF3711" i="1"/>
  <c r="AE3711" i="1"/>
  <c r="AD3711" i="1"/>
  <c r="AF3710" i="1"/>
  <c r="AE3710" i="1"/>
  <c r="AD3710" i="1"/>
  <c r="AF3671" i="1"/>
  <c r="AE3671" i="1"/>
  <c r="AD3671" i="1"/>
  <c r="AF3598" i="1"/>
  <c r="AE3598" i="1"/>
  <c r="AD3598" i="1"/>
  <c r="AF3706" i="1"/>
  <c r="AE3706" i="1"/>
  <c r="AD3706" i="1"/>
  <c r="AF3594" i="1"/>
  <c r="AE3594" i="1"/>
  <c r="AD3594" i="1"/>
  <c r="AF3670" i="1"/>
  <c r="AE3670" i="1"/>
  <c r="AD3670" i="1"/>
  <c r="AF3602" i="1"/>
  <c r="AE3602" i="1"/>
  <c r="AD3602" i="1"/>
  <c r="AF3659" i="1"/>
  <c r="AE3659" i="1"/>
  <c r="AD3659" i="1"/>
  <c r="AF3601" i="1"/>
  <c r="AE3601" i="1"/>
  <c r="AD3601" i="1"/>
  <c r="AF3709" i="1"/>
  <c r="AE3709" i="1"/>
  <c r="AD3709" i="1"/>
  <c r="AF3600" i="1"/>
  <c r="AE3600" i="1"/>
  <c r="AD3600" i="1"/>
  <c r="AF3708" i="1"/>
  <c r="AE3708" i="1"/>
  <c r="AD3708" i="1"/>
  <c r="AF3599" i="1"/>
  <c r="AE3599" i="1"/>
  <c r="AD3599" i="1"/>
  <c r="AF3668" i="1"/>
  <c r="AE3668" i="1"/>
  <c r="AD3668" i="1"/>
  <c r="AF3707" i="1"/>
  <c r="AE3707" i="1"/>
  <c r="AD3707" i="1"/>
  <c r="AF3587" i="1"/>
  <c r="AE3587" i="1"/>
  <c r="AD3587" i="1"/>
  <c r="AF3581" i="1"/>
  <c r="AE3581" i="1"/>
  <c r="AD3581" i="1"/>
  <c r="AF3669" i="1"/>
  <c r="AE3669" i="1"/>
  <c r="AD3669" i="1"/>
  <c r="AF3597" i="1"/>
  <c r="AE3597" i="1"/>
  <c r="AD3597" i="1"/>
  <c r="AF3667" i="1"/>
  <c r="AE3667" i="1"/>
  <c r="AD3667" i="1"/>
  <c r="AF3591" i="1"/>
  <c r="AE3591" i="1"/>
  <c r="AD3591" i="1"/>
  <c r="AF3596" i="1"/>
  <c r="AE3596" i="1"/>
  <c r="AD3596" i="1"/>
  <c r="AF3595" i="1"/>
  <c r="AE3595" i="1"/>
  <c r="AD3595" i="1"/>
  <c r="AF3658" i="1"/>
  <c r="AE3658" i="1"/>
  <c r="AD3658" i="1"/>
  <c r="AF3593" i="1"/>
  <c r="AE3593" i="1"/>
  <c r="AD3593" i="1"/>
  <c r="AF3592" i="1"/>
  <c r="AE3592" i="1"/>
  <c r="AD3592" i="1"/>
  <c r="AF3590" i="1"/>
  <c r="AE3590" i="1"/>
  <c r="AD3590" i="1"/>
  <c r="AF3657" i="1"/>
  <c r="AE3657" i="1"/>
  <c r="AD3657" i="1"/>
  <c r="AF3582" i="1"/>
  <c r="AE3582" i="1"/>
  <c r="AD3582" i="1"/>
  <c r="AF3589" i="1"/>
  <c r="AE3589" i="1"/>
  <c r="AD3589" i="1"/>
  <c r="AF3588" i="1"/>
  <c r="AE3588" i="1"/>
  <c r="AD3588" i="1"/>
  <c r="AF3518" i="1"/>
  <c r="AE3518" i="1"/>
  <c r="AD3518" i="1"/>
  <c r="AF3656" i="1"/>
  <c r="AE3656" i="1"/>
  <c r="AD3656" i="1"/>
  <c r="AF3517" i="1"/>
  <c r="AE3517" i="1"/>
  <c r="AD3517" i="1"/>
  <c r="AF3584" i="1"/>
  <c r="AE3584" i="1"/>
  <c r="AD3584" i="1"/>
  <c r="AF3583" i="1"/>
  <c r="AE3583" i="1"/>
  <c r="AD3583" i="1"/>
  <c r="AF3655" i="1"/>
  <c r="AE3655" i="1"/>
  <c r="AD3655" i="1"/>
  <c r="AF3586" i="1"/>
  <c r="AE3586" i="1"/>
  <c r="AD3586" i="1"/>
  <c r="AF3585" i="1"/>
  <c r="AE3585" i="1"/>
  <c r="AD3585" i="1"/>
  <c r="AF3580" i="1"/>
  <c r="AE3580" i="1"/>
  <c r="AD3580" i="1"/>
  <c r="AF3666" i="1"/>
  <c r="AE3666" i="1"/>
  <c r="AD3666" i="1"/>
  <c r="AF3665" i="1"/>
  <c r="AE3665" i="1"/>
  <c r="AD3665" i="1"/>
  <c r="AF3664" i="1"/>
  <c r="AE3664" i="1"/>
  <c r="AD3664" i="1"/>
  <c r="AF3663" i="1"/>
  <c r="AE3663" i="1"/>
  <c r="AD3663" i="1"/>
  <c r="AF3662" i="1"/>
  <c r="AE3662" i="1"/>
  <c r="AD3662" i="1"/>
  <c r="AF3578" i="1"/>
  <c r="AE3578" i="1"/>
  <c r="AD3578" i="1"/>
  <c r="AF3514" i="1"/>
  <c r="AE3514" i="1"/>
  <c r="AD3514" i="1"/>
  <c r="AF3544" i="1"/>
  <c r="AE3544" i="1"/>
  <c r="AD3544" i="1"/>
  <c r="AF3543" i="1"/>
  <c r="AE3543" i="1"/>
  <c r="AD3543" i="1"/>
  <c r="AF3705" i="1"/>
  <c r="AE3705" i="1"/>
  <c r="AD3705" i="1"/>
  <c r="AF3654" i="1"/>
  <c r="AE3654" i="1"/>
  <c r="AD3654" i="1"/>
  <c r="AF3579" i="1"/>
  <c r="AE3579" i="1"/>
  <c r="AD3579" i="1"/>
  <c r="AF3516" i="1"/>
  <c r="AE3516" i="1"/>
  <c r="AD3516" i="1"/>
  <c r="AF3577" i="1"/>
  <c r="AE3577" i="1"/>
  <c r="AD3577" i="1"/>
  <c r="AF3576" i="1"/>
  <c r="AE3576" i="1"/>
  <c r="AD3576" i="1"/>
  <c r="AF3575" i="1"/>
  <c r="AE3575" i="1"/>
  <c r="AD3575" i="1"/>
  <c r="AF3574" i="1"/>
  <c r="AE3574" i="1"/>
  <c r="AD3574" i="1"/>
  <c r="AF3653" i="1"/>
  <c r="AE3653" i="1"/>
  <c r="AD3653" i="1"/>
  <c r="AF3572" i="1"/>
  <c r="AE3572" i="1"/>
  <c r="AD3572" i="1"/>
  <c r="AF3542" i="1"/>
  <c r="AE3542" i="1"/>
  <c r="AD3542" i="1"/>
  <c r="AF3541" i="1"/>
  <c r="AE3541" i="1"/>
  <c r="AD3541" i="1"/>
  <c r="AF3700" i="1"/>
  <c r="AE3700" i="1"/>
  <c r="AD3700" i="1"/>
  <c r="AF3501" i="1"/>
  <c r="AE3501" i="1"/>
  <c r="AD3501" i="1"/>
  <c r="AF3536" i="1"/>
  <c r="AE3536" i="1"/>
  <c r="AD3536" i="1"/>
  <c r="AF3535" i="1"/>
  <c r="AE3535" i="1"/>
  <c r="AD3535" i="1"/>
  <c r="AF3695" i="1"/>
  <c r="AE3695" i="1"/>
  <c r="AD3695" i="1"/>
  <c r="AF3498" i="1"/>
  <c r="AE3498" i="1"/>
  <c r="AD3498" i="1"/>
  <c r="AF3571" i="1"/>
  <c r="AE3571" i="1"/>
  <c r="AD3571" i="1"/>
  <c r="AF3570" i="1"/>
  <c r="AE3570" i="1"/>
  <c r="AD3570" i="1"/>
  <c r="AF3651" i="1"/>
  <c r="AE3651" i="1"/>
  <c r="AD3651" i="1"/>
  <c r="AF3569" i="1"/>
  <c r="AE3569" i="1"/>
  <c r="AD3569" i="1"/>
  <c r="AF3566" i="1"/>
  <c r="AE3566" i="1"/>
  <c r="AD3566" i="1"/>
  <c r="AF3565" i="1"/>
  <c r="AE3565" i="1"/>
  <c r="AD3565" i="1"/>
  <c r="AF3649" i="1"/>
  <c r="AE3649" i="1"/>
  <c r="AD3649" i="1"/>
  <c r="AF3560" i="1"/>
  <c r="AE3560" i="1"/>
  <c r="AD3560" i="1"/>
  <c r="AF3513" i="1"/>
  <c r="AE3513" i="1"/>
  <c r="AD3513" i="1"/>
  <c r="AF3558" i="1"/>
  <c r="AE3558" i="1"/>
  <c r="AD3558" i="1"/>
  <c r="AF3646" i="1"/>
  <c r="AE3646" i="1"/>
  <c r="AD3646" i="1"/>
  <c r="AF3645" i="1"/>
  <c r="AE3645" i="1"/>
  <c r="AD3645" i="1"/>
  <c r="AF3644" i="1"/>
  <c r="AE3644" i="1"/>
  <c r="AD3644" i="1"/>
  <c r="AF3643" i="1"/>
  <c r="AE3643" i="1"/>
  <c r="AD3643" i="1"/>
  <c r="AF3555" i="1"/>
  <c r="AE3555" i="1"/>
  <c r="AD3555" i="1"/>
  <c r="AF3642" i="1"/>
  <c r="AE3642" i="1"/>
  <c r="AD3642" i="1"/>
  <c r="AF3512" i="1"/>
  <c r="AE3512" i="1"/>
  <c r="AD3512" i="1"/>
  <c r="AF3554" i="1"/>
  <c r="AE3554" i="1"/>
  <c r="AD3554" i="1"/>
  <c r="AF3639" i="1"/>
  <c r="AE3639" i="1"/>
  <c r="AD3639" i="1"/>
  <c r="AF3637" i="1"/>
  <c r="AE3637" i="1"/>
  <c r="AD3637" i="1"/>
  <c r="AF3546" i="1"/>
  <c r="AE3546" i="1"/>
  <c r="AD3546" i="1"/>
  <c r="AF3509" i="1"/>
  <c r="AE3509" i="1"/>
  <c r="AD3509" i="1"/>
  <c r="AF3632" i="1"/>
  <c r="AE3632" i="1"/>
  <c r="AD3632" i="1"/>
  <c r="AF3610" i="1"/>
  <c r="AE3610" i="1"/>
  <c r="AD3610" i="1"/>
  <c r="AF3696" i="1"/>
  <c r="AE3696" i="1"/>
  <c r="AD3696" i="1"/>
  <c r="AF3609" i="1"/>
  <c r="AE3609" i="1"/>
  <c r="AD3609" i="1"/>
  <c r="AF3608" i="1"/>
  <c r="AE3608" i="1"/>
  <c r="AD3608" i="1"/>
  <c r="AF3497" i="1"/>
  <c r="AE3497" i="1"/>
  <c r="AD3497" i="1"/>
  <c r="AF3606" i="1"/>
  <c r="AE3606" i="1"/>
  <c r="AD3606" i="1"/>
  <c r="AF3652" i="1"/>
  <c r="AE3652" i="1"/>
  <c r="AD3652" i="1"/>
  <c r="AF3573" i="1"/>
  <c r="AE3573" i="1"/>
  <c r="AD3573" i="1"/>
  <c r="AF3568" i="1"/>
  <c r="AE3568" i="1"/>
  <c r="AD3568" i="1"/>
  <c r="AF3564" i="1"/>
  <c r="AE3564" i="1"/>
  <c r="AD3564" i="1"/>
  <c r="AF3562" i="1"/>
  <c r="AE3562" i="1"/>
  <c r="AD3562" i="1"/>
  <c r="AF3561" i="1"/>
  <c r="AE3561" i="1"/>
  <c r="AD3561" i="1"/>
  <c r="AF3647" i="1"/>
  <c r="AE3647" i="1"/>
  <c r="AD3647" i="1"/>
  <c r="AF3559" i="1"/>
  <c r="AE3559" i="1"/>
  <c r="AD3559" i="1"/>
  <c r="AF3557" i="1"/>
  <c r="AE3557" i="1"/>
  <c r="AD3557" i="1"/>
  <c r="AF3556" i="1"/>
  <c r="AE3556" i="1"/>
  <c r="AD3556" i="1"/>
  <c r="AF3641" i="1"/>
  <c r="AE3641" i="1"/>
  <c r="AD3641" i="1"/>
  <c r="AF3640" i="1"/>
  <c r="AE3640" i="1"/>
  <c r="AD3640" i="1"/>
  <c r="AF3511" i="1"/>
  <c r="AE3511" i="1"/>
  <c r="AD3511" i="1"/>
  <c r="AF3638" i="1"/>
  <c r="AE3638" i="1"/>
  <c r="AD3638" i="1"/>
  <c r="AF3553" i="1"/>
  <c r="AE3553" i="1"/>
  <c r="AD3553" i="1"/>
  <c r="AF3510" i="1"/>
  <c r="AE3510" i="1"/>
  <c r="AD3510" i="1"/>
  <c r="AF3551" i="1"/>
  <c r="AE3551" i="1"/>
  <c r="AD3551" i="1"/>
  <c r="AF3636" i="1"/>
  <c r="AE3636" i="1"/>
  <c r="AD3636" i="1"/>
  <c r="AF3550" i="1"/>
  <c r="AE3550" i="1"/>
  <c r="AD3550" i="1"/>
  <c r="AF3635" i="1"/>
  <c r="AE3635" i="1"/>
  <c r="AD3635" i="1"/>
  <c r="AF3634" i="1"/>
  <c r="AE3634" i="1"/>
  <c r="AD3634" i="1"/>
  <c r="AF3549" i="1"/>
  <c r="AE3549" i="1"/>
  <c r="AD3549" i="1"/>
  <c r="AF3548" i="1"/>
  <c r="AE3548" i="1"/>
  <c r="AD3548" i="1"/>
  <c r="AF3547" i="1"/>
  <c r="AE3547" i="1"/>
  <c r="AD3547" i="1"/>
  <c r="AF3633" i="1"/>
  <c r="AE3633" i="1"/>
  <c r="AD3633" i="1"/>
  <c r="AF3545" i="1"/>
  <c r="AE3545" i="1"/>
  <c r="AD3545" i="1"/>
  <c r="AF3540" i="1"/>
  <c r="AE3540" i="1"/>
  <c r="AD3540" i="1"/>
  <c r="AF3539" i="1"/>
  <c r="AE3539" i="1"/>
  <c r="AD3539" i="1"/>
  <c r="AF3704" i="1"/>
  <c r="AE3704" i="1"/>
  <c r="AD3704" i="1"/>
  <c r="AF3538" i="1"/>
  <c r="AE3538" i="1"/>
  <c r="AD3538" i="1"/>
  <c r="AF3631" i="1"/>
  <c r="AE3631" i="1"/>
  <c r="AD3631" i="1"/>
  <c r="AF3630" i="1"/>
  <c r="AE3630" i="1"/>
  <c r="AD3630" i="1"/>
  <c r="AF3529" i="1"/>
  <c r="AE3529" i="1"/>
  <c r="AD3529" i="1"/>
  <c r="AF3615" i="1"/>
  <c r="AE3615" i="1"/>
  <c r="AD3615" i="1"/>
  <c r="AF3527" i="1"/>
  <c r="AE3527" i="1"/>
  <c r="AD3527" i="1"/>
  <c r="AF3614" i="1"/>
  <c r="AE3614" i="1"/>
  <c r="AD3614" i="1"/>
  <c r="AF3526" i="1"/>
  <c r="AE3526" i="1"/>
  <c r="AD3526" i="1"/>
  <c r="AF3629" i="1"/>
  <c r="AE3629" i="1"/>
  <c r="AD3629" i="1"/>
  <c r="AF3628" i="1"/>
  <c r="AE3628" i="1"/>
  <c r="AD3628" i="1"/>
  <c r="AF3505" i="1"/>
  <c r="AE3505" i="1"/>
  <c r="AD3505" i="1"/>
  <c r="AF3534" i="1"/>
  <c r="AE3534" i="1"/>
  <c r="AD3534" i="1"/>
  <c r="AF3626" i="1"/>
  <c r="AE3626" i="1"/>
  <c r="AD3626" i="1"/>
  <c r="AF3624" i="1"/>
  <c r="AE3624" i="1"/>
  <c r="AD3624" i="1"/>
  <c r="AF3623" i="1"/>
  <c r="AE3623" i="1"/>
  <c r="AD3623" i="1"/>
  <c r="AF3622" i="1"/>
  <c r="AE3622" i="1"/>
  <c r="AD3622" i="1"/>
  <c r="AF3694" i="1"/>
  <c r="AE3694" i="1"/>
  <c r="AD3694" i="1"/>
  <c r="AF3521" i="1"/>
  <c r="AE3521" i="1"/>
  <c r="AD3521" i="1"/>
  <c r="AF3520" i="1"/>
  <c r="AE3520" i="1"/>
  <c r="AD3520" i="1"/>
  <c r="AF3519" i="1"/>
  <c r="AE3519" i="1"/>
  <c r="AD3519" i="1"/>
  <c r="AF3650" i="1"/>
  <c r="AE3650" i="1"/>
  <c r="AD3650" i="1"/>
  <c r="AF3567" i="1"/>
  <c r="AE3567" i="1"/>
  <c r="AD3567" i="1"/>
  <c r="AF3648" i="1"/>
  <c r="AE3648" i="1"/>
  <c r="AD3648" i="1"/>
  <c r="AF3563" i="1"/>
  <c r="AE3563" i="1"/>
  <c r="AD3563" i="1"/>
  <c r="AF3515" i="1"/>
  <c r="AE3515" i="1"/>
  <c r="AD3515" i="1"/>
  <c r="AF3552" i="1"/>
  <c r="AE3552" i="1"/>
  <c r="AD3552" i="1"/>
  <c r="AF3508" i="1"/>
  <c r="AE3508" i="1"/>
  <c r="AD3508" i="1"/>
  <c r="AF3701" i="1"/>
  <c r="AE3701" i="1"/>
  <c r="AD3701" i="1"/>
  <c r="AF3618" i="1"/>
  <c r="AE3618" i="1"/>
  <c r="AD3618" i="1"/>
  <c r="AF3699" i="1"/>
  <c r="AE3699" i="1"/>
  <c r="AD3699" i="1"/>
  <c r="AF3617" i="1"/>
  <c r="AE3617" i="1"/>
  <c r="AD3617" i="1"/>
  <c r="AF3500" i="1"/>
  <c r="AE3500" i="1"/>
  <c r="AD3500" i="1"/>
  <c r="AF3528" i="1"/>
  <c r="AE3528" i="1"/>
  <c r="AD3528" i="1"/>
  <c r="AF3698" i="1"/>
  <c r="AE3698" i="1"/>
  <c r="AD3698" i="1"/>
  <c r="AF3499" i="1"/>
  <c r="AE3499" i="1"/>
  <c r="AD3499" i="1"/>
  <c r="AF3697" i="1"/>
  <c r="AE3697" i="1"/>
  <c r="AD3697" i="1"/>
  <c r="AF3613" i="1"/>
  <c r="AE3613" i="1"/>
  <c r="AD3613" i="1"/>
  <c r="AF3612" i="1"/>
  <c r="AE3612" i="1"/>
  <c r="AD3612" i="1"/>
  <c r="AF3611" i="1"/>
  <c r="AE3611" i="1"/>
  <c r="AD3611" i="1"/>
  <c r="AF3607" i="1"/>
  <c r="AE3607" i="1"/>
  <c r="AD3607" i="1"/>
  <c r="AF3525" i="1"/>
  <c r="AE3525" i="1"/>
  <c r="AD3525" i="1"/>
  <c r="AF3524" i="1"/>
  <c r="AE3524" i="1"/>
  <c r="AD3524" i="1"/>
  <c r="AF3523" i="1"/>
  <c r="AE3523" i="1"/>
  <c r="AD3523" i="1"/>
  <c r="AF3522" i="1"/>
  <c r="AE3522" i="1"/>
  <c r="AD3522" i="1"/>
  <c r="AF3627" i="1"/>
  <c r="AE3627" i="1"/>
  <c r="AD3627" i="1"/>
  <c r="AF3702" i="1"/>
  <c r="AE3702" i="1"/>
  <c r="AD3702" i="1"/>
  <c r="AF3504" i="1"/>
  <c r="AE3504" i="1"/>
  <c r="AD3504" i="1"/>
  <c r="AF3533" i="1"/>
  <c r="AE3533" i="1"/>
  <c r="AD3533" i="1"/>
  <c r="AF3532" i="1"/>
  <c r="AE3532" i="1"/>
  <c r="AD3532" i="1"/>
  <c r="AF3503" i="1"/>
  <c r="AE3503" i="1"/>
  <c r="AD3503" i="1"/>
  <c r="AF3625" i="1"/>
  <c r="AE3625" i="1"/>
  <c r="AD3625" i="1"/>
  <c r="AF3531" i="1"/>
  <c r="AE3531" i="1"/>
  <c r="AD3531" i="1"/>
  <c r="AF3621" i="1"/>
  <c r="AE3621" i="1"/>
  <c r="AD3621" i="1"/>
  <c r="AF3530" i="1"/>
  <c r="AE3530" i="1"/>
  <c r="AD3530" i="1"/>
  <c r="AF3620" i="1"/>
  <c r="AE3620" i="1"/>
  <c r="AD3620" i="1"/>
  <c r="AF3502" i="1"/>
  <c r="AE3502" i="1"/>
  <c r="AD3502" i="1"/>
  <c r="AF3616" i="1"/>
  <c r="AE3616" i="1"/>
  <c r="AD3616" i="1"/>
  <c r="AF3537" i="1"/>
  <c r="AE3537" i="1"/>
  <c r="AD3537" i="1"/>
  <c r="AF3703" i="1"/>
  <c r="AE3703" i="1"/>
  <c r="AD3703" i="1"/>
  <c r="AF3507" i="1"/>
  <c r="AE3507" i="1"/>
  <c r="AD3507" i="1"/>
  <c r="AF3506" i="1"/>
  <c r="AE3506" i="1"/>
  <c r="AD3506" i="1"/>
  <c r="AF3619" i="1"/>
  <c r="AE3619" i="1"/>
  <c r="AD3619" i="1"/>
  <c r="AF4730" i="1"/>
  <c r="AE4730" i="1"/>
  <c r="AD4730" i="1"/>
  <c r="AF4728" i="1"/>
  <c r="AE4728" i="1"/>
  <c r="AD4728" i="1"/>
  <c r="AF4726" i="1"/>
  <c r="AE4726" i="1"/>
  <c r="AD4726" i="1"/>
  <c r="AF4724" i="1"/>
  <c r="AE4724" i="1"/>
  <c r="AD4724" i="1"/>
  <c r="AF4722" i="1"/>
  <c r="AE4722" i="1"/>
  <c r="AD4722" i="1"/>
  <c r="AF4720" i="1"/>
  <c r="AE4720" i="1"/>
  <c r="AD4720" i="1"/>
  <c r="AF4718" i="1"/>
  <c r="AE4718" i="1"/>
  <c r="AD4718" i="1"/>
  <c r="AF4716" i="1"/>
  <c r="AE4716" i="1"/>
  <c r="AD4716" i="1"/>
  <c r="AF4714" i="1"/>
  <c r="AE4714" i="1"/>
  <c r="AD4714" i="1"/>
  <c r="AF4712" i="1"/>
  <c r="AE4712" i="1"/>
  <c r="AD4712" i="1"/>
  <c r="AF4710" i="1"/>
  <c r="AE4710" i="1"/>
  <c r="AD4710" i="1"/>
  <c r="AF4708" i="1"/>
  <c r="AE4708" i="1"/>
  <c r="AD4708" i="1"/>
  <c r="AF4706" i="1"/>
  <c r="AE4706" i="1"/>
  <c r="AD4706" i="1"/>
  <c r="AF4704" i="1"/>
  <c r="AE4704" i="1"/>
  <c r="AD4704" i="1"/>
  <c r="AF4702" i="1"/>
  <c r="AE4702" i="1"/>
  <c r="AD4702" i="1"/>
  <c r="AF4700" i="1"/>
  <c r="AE4700" i="1"/>
  <c r="AD4700" i="1"/>
  <c r="AF4698" i="1"/>
  <c r="AE4698" i="1"/>
  <c r="AD4698" i="1"/>
  <c r="AF4696" i="1"/>
  <c r="AE4696" i="1"/>
  <c r="AD4696" i="1"/>
  <c r="AF4694" i="1"/>
  <c r="AE4694" i="1"/>
  <c r="AD4694" i="1"/>
  <c r="AF4692" i="1"/>
  <c r="AE4692" i="1"/>
  <c r="AD4692" i="1"/>
  <c r="AF4669" i="1"/>
  <c r="AE4669" i="1"/>
  <c r="AD4669" i="1"/>
  <c r="AF4668" i="1"/>
  <c r="AE4668" i="1"/>
  <c r="AD4668" i="1"/>
  <c r="AF4667" i="1"/>
  <c r="AE4667" i="1"/>
  <c r="AD4667" i="1"/>
  <c r="AF4666" i="1"/>
  <c r="AE4666" i="1"/>
  <c r="AD4666" i="1"/>
  <c r="AF4665" i="1"/>
  <c r="AE4665" i="1"/>
  <c r="AD4665" i="1"/>
  <c r="AF4664" i="1"/>
  <c r="AE4664" i="1"/>
  <c r="AD4664" i="1"/>
  <c r="AF4663" i="1"/>
  <c r="AE4663" i="1"/>
  <c r="AD4663" i="1"/>
  <c r="AF4662" i="1"/>
  <c r="AE4662" i="1"/>
  <c r="AD4662" i="1"/>
  <c r="AF4661" i="1"/>
  <c r="AE4661" i="1"/>
  <c r="AD4661" i="1"/>
  <c r="AF4659" i="1"/>
  <c r="AE4659" i="1"/>
  <c r="AD4659" i="1"/>
  <c r="AF4657" i="1"/>
  <c r="AE4657" i="1"/>
  <c r="AD4657" i="1"/>
  <c r="AF4655" i="1"/>
  <c r="AE4655" i="1"/>
  <c r="AD4655" i="1"/>
  <c r="AF4653" i="1"/>
  <c r="AE4653" i="1"/>
  <c r="AD4653" i="1"/>
  <c r="AF4651" i="1"/>
  <c r="AE4651" i="1"/>
  <c r="AD4651" i="1"/>
  <c r="AF4649" i="1"/>
  <c r="AE4649" i="1"/>
  <c r="AD4649" i="1"/>
  <c r="AF4647" i="1"/>
  <c r="AE4647" i="1"/>
  <c r="AD4647" i="1"/>
  <c r="AF4645" i="1"/>
  <c r="AE4645" i="1"/>
  <c r="AD4645" i="1"/>
  <c r="AF4643" i="1"/>
  <c r="AE4643" i="1"/>
  <c r="AD4643" i="1"/>
  <c r="AF4641" i="1"/>
  <c r="AE4641" i="1"/>
  <c r="AD4641" i="1"/>
  <c r="AF4639" i="1"/>
  <c r="AE4639" i="1"/>
  <c r="AD4639" i="1"/>
  <c r="AF4638" i="1"/>
  <c r="AE4638" i="1"/>
  <c r="AD4638" i="1"/>
  <c r="AF4637" i="1"/>
  <c r="AE4637" i="1"/>
  <c r="AD4637" i="1"/>
  <c r="AF4636" i="1"/>
  <c r="AE4636" i="1"/>
  <c r="AD4636" i="1"/>
  <c r="AF4635" i="1"/>
  <c r="AE4635" i="1"/>
  <c r="AD4635" i="1"/>
  <c r="AF4634" i="1"/>
  <c r="AE4634" i="1"/>
  <c r="AD4634" i="1"/>
  <c r="AF4633" i="1"/>
  <c r="AE4633" i="1"/>
  <c r="AD4633" i="1"/>
  <c r="AF4632" i="1"/>
  <c r="AE4632" i="1"/>
  <c r="AD4632" i="1"/>
  <c r="AF4631" i="1"/>
  <c r="AE4631" i="1"/>
  <c r="AD4631" i="1"/>
  <c r="AF4630" i="1"/>
  <c r="AE4630" i="1"/>
  <c r="AD4630" i="1"/>
  <c r="AF4629" i="1"/>
  <c r="AE4629" i="1"/>
  <c r="AD4629" i="1"/>
  <c r="AF4627" i="1"/>
  <c r="AE4627" i="1"/>
  <c r="AD4627" i="1"/>
  <c r="AF4625" i="1"/>
  <c r="AE4625" i="1"/>
  <c r="AD4625" i="1"/>
  <c r="AF4623" i="1"/>
  <c r="AE4623" i="1"/>
  <c r="AD4623" i="1"/>
  <c r="AF4621" i="1"/>
  <c r="AE4621" i="1"/>
  <c r="AD4621" i="1"/>
  <c r="AF4619" i="1"/>
  <c r="AE4619" i="1"/>
  <c r="AD4619" i="1"/>
  <c r="AF4617" i="1"/>
  <c r="AE4617" i="1"/>
  <c r="AD4617" i="1"/>
  <c r="AF4615" i="1"/>
  <c r="AE4615" i="1"/>
  <c r="AD4615" i="1"/>
  <c r="AF4613" i="1"/>
  <c r="AE4613" i="1"/>
  <c r="AD4613" i="1"/>
  <c r="AF4611" i="1"/>
  <c r="AE4611" i="1"/>
  <c r="AD4611" i="1"/>
  <c r="AF4609" i="1"/>
  <c r="AE4609" i="1"/>
  <c r="AD4609" i="1"/>
  <c r="AF4608" i="1"/>
  <c r="AE4608" i="1"/>
  <c r="AD4608" i="1"/>
  <c r="AF4607" i="1"/>
  <c r="AE4607" i="1"/>
  <c r="AD4607" i="1"/>
  <c r="AF4606" i="1"/>
  <c r="AE4606" i="1"/>
  <c r="AD4606" i="1"/>
  <c r="AF4605" i="1"/>
  <c r="AE4605" i="1"/>
  <c r="AD4605" i="1"/>
  <c r="AF4604" i="1"/>
  <c r="AE4604" i="1"/>
  <c r="AD4604" i="1"/>
  <c r="AF4603" i="1"/>
  <c r="AE4603" i="1"/>
  <c r="AD4603" i="1"/>
  <c r="AF4602" i="1"/>
  <c r="AE4602" i="1"/>
  <c r="AD4602" i="1"/>
  <c r="AF4601" i="1"/>
  <c r="AE4601" i="1"/>
  <c r="AD4601" i="1"/>
  <c r="AF4600" i="1"/>
  <c r="AE4600" i="1"/>
  <c r="AD4600" i="1"/>
  <c r="AF4599" i="1"/>
  <c r="AE4599" i="1"/>
  <c r="AD4599" i="1"/>
  <c r="AF4598" i="1"/>
  <c r="AE4598" i="1"/>
  <c r="AD4598" i="1"/>
  <c r="AF4597" i="1"/>
  <c r="AE4597" i="1"/>
  <c r="AD4597" i="1"/>
  <c r="AF4595" i="1"/>
  <c r="AE4595" i="1"/>
  <c r="AD4595" i="1"/>
  <c r="AF4593" i="1"/>
  <c r="AE4593" i="1"/>
  <c r="AD4593" i="1"/>
  <c r="AF4591" i="1"/>
  <c r="AE4591" i="1"/>
  <c r="AD4591" i="1"/>
  <c r="AF4589" i="1"/>
  <c r="AE4589" i="1"/>
  <c r="AD4589" i="1"/>
  <c r="AF4587" i="1"/>
  <c r="AE4587" i="1"/>
  <c r="AD4587" i="1"/>
  <c r="AF4585" i="1"/>
  <c r="AE4585" i="1"/>
  <c r="AD4585" i="1"/>
  <c r="AF4583" i="1"/>
  <c r="AE4583" i="1"/>
  <c r="AD4583" i="1"/>
  <c r="AF4581" i="1"/>
  <c r="AE4581" i="1"/>
  <c r="AD4581" i="1"/>
  <c r="AF4579" i="1"/>
  <c r="AE4579" i="1"/>
  <c r="AD4579" i="1"/>
  <c r="AF4577" i="1"/>
  <c r="AE4577" i="1"/>
  <c r="AD4577" i="1"/>
  <c r="AF4576" i="1"/>
  <c r="AE4576" i="1"/>
  <c r="AD4576" i="1"/>
  <c r="AF4575" i="1"/>
  <c r="AE4575" i="1"/>
  <c r="AD4575" i="1"/>
  <c r="AF4574" i="1"/>
  <c r="AE4574" i="1"/>
  <c r="AD4574" i="1"/>
  <c r="AF4573" i="1"/>
  <c r="AE4573" i="1"/>
  <c r="AD4573" i="1"/>
  <c r="AF4572" i="1"/>
  <c r="AE4572" i="1"/>
  <c r="AD4572" i="1"/>
  <c r="AF4571" i="1"/>
  <c r="AE4571" i="1"/>
  <c r="AD4571" i="1"/>
  <c r="AF4570" i="1"/>
  <c r="AE4570" i="1"/>
  <c r="AD4570" i="1"/>
  <c r="AF4569" i="1"/>
  <c r="AE4569" i="1"/>
  <c r="AD4569" i="1"/>
  <c r="AF4568" i="1"/>
  <c r="AE4568" i="1"/>
  <c r="AD4568" i="1"/>
  <c r="AF4567" i="1"/>
  <c r="AE4567" i="1"/>
  <c r="AD4567" i="1"/>
  <c r="AF4566" i="1"/>
  <c r="AE4566" i="1"/>
  <c r="AD4566" i="1"/>
  <c r="AF4565" i="1"/>
  <c r="AE4565" i="1"/>
  <c r="AD4565" i="1"/>
  <c r="AF4564" i="1"/>
  <c r="AE4564" i="1"/>
  <c r="AD4564" i="1"/>
  <c r="AF4563" i="1"/>
  <c r="AE4563" i="1"/>
  <c r="AD4563" i="1"/>
  <c r="AF4562" i="1"/>
  <c r="AE4562" i="1"/>
  <c r="AD4562" i="1"/>
  <c r="AF4561" i="1"/>
  <c r="AE4561" i="1"/>
  <c r="AD4561" i="1"/>
  <c r="AF4560" i="1"/>
  <c r="AE4560" i="1"/>
  <c r="AD4560" i="1"/>
  <c r="AF4559" i="1"/>
  <c r="AE4559" i="1"/>
  <c r="AD4559" i="1"/>
  <c r="AF4558" i="1"/>
  <c r="AE4558" i="1"/>
  <c r="AD4558" i="1"/>
  <c r="AF4557" i="1"/>
  <c r="AE4557" i="1"/>
  <c r="AD4557" i="1"/>
  <c r="AF4555" i="1"/>
  <c r="AE4555" i="1"/>
  <c r="AD4555" i="1"/>
  <c r="AF4554" i="1"/>
  <c r="AE4554" i="1"/>
  <c r="AD4554" i="1"/>
  <c r="AF4552" i="1"/>
  <c r="AE4552" i="1"/>
  <c r="AD4552" i="1"/>
  <c r="AF4551" i="1"/>
  <c r="AE4551" i="1"/>
  <c r="AD4551" i="1"/>
  <c r="AF4549" i="1"/>
  <c r="AE4549" i="1"/>
  <c r="AD4549" i="1"/>
  <c r="AF4548" i="1"/>
  <c r="AE4548" i="1"/>
  <c r="AD4548" i="1"/>
  <c r="AF4546" i="1"/>
  <c r="AE4546" i="1"/>
  <c r="AD4546" i="1"/>
  <c r="AF4545" i="1"/>
  <c r="AE4545" i="1"/>
  <c r="AD4545" i="1"/>
  <c r="AF4543" i="1"/>
  <c r="AE4543" i="1"/>
  <c r="AD4543" i="1"/>
  <c r="AF4542" i="1"/>
  <c r="AE4542" i="1"/>
  <c r="AD4542" i="1"/>
  <c r="AF4540" i="1"/>
  <c r="AE4540" i="1"/>
  <c r="AD4540" i="1"/>
  <c r="AF4539" i="1"/>
  <c r="AE4539" i="1"/>
  <c r="AD4539" i="1"/>
  <c r="AF4537" i="1"/>
  <c r="AE4537" i="1"/>
  <c r="AD4537" i="1"/>
  <c r="AF4536" i="1"/>
  <c r="AE4536" i="1"/>
  <c r="AD4536" i="1"/>
  <c r="AF4534" i="1"/>
  <c r="AE4534" i="1"/>
  <c r="AD4534" i="1"/>
  <c r="AF4533" i="1"/>
  <c r="AE4533" i="1"/>
  <c r="AD4533" i="1"/>
  <c r="AF4531" i="1"/>
  <c r="AE4531" i="1"/>
  <c r="AD4531" i="1"/>
  <c r="AF4530" i="1"/>
  <c r="AE4530" i="1"/>
  <c r="AD4530" i="1"/>
  <c r="AF4528" i="1"/>
  <c r="AE4528" i="1"/>
  <c r="AD4528" i="1"/>
  <c r="AF4527" i="1"/>
  <c r="AE4527" i="1"/>
  <c r="AD4527" i="1"/>
  <c r="AF4526" i="1"/>
  <c r="AE4526" i="1"/>
  <c r="AD4526" i="1"/>
  <c r="AF4525" i="1"/>
  <c r="AE4525" i="1"/>
  <c r="AD4525" i="1"/>
  <c r="AF4524" i="1"/>
  <c r="AE4524" i="1"/>
  <c r="AD4524" i="1"/>
  <c r="AF4523" i="1"/>
  <c r="AE4523" i="1"/>
  <c r="AD4523" i="1"/>
  <c r="AF4522" i="1"/>
  <c r="AE4522" i="1"/>
  <c r="AD4522" i="1"/>
  <c r="AF4521" i="1"/>
  <c r="AE4521" i="1"/>
  <c r="AD4521" i="1"/>
  <c r="AF4520" i="1"/>
  <c r="AE4520" i="1"/>
  <c r="AD4520" i="1"/>
  <c r="AF4519" i="1"/>
  <c r="AE4519" i="1"/>
  <c r="AD4519" i="1"/>
  <c r="AF4518" i="1"/>
  <c r="AE4518" i="1"/>
  <c r="AD4518" i="1"/>
  <c r="AF4516" i="1"/>
  <c r="AE4516" i="1"/>
  <c r="AD4516" i="1"/>
  <c r="AF4690" i="1"/>
  <c r="AE4690" i="1"/>
  <c r="AD4690" i="1"/>
  <c r="AF4688" i="1"/>
  <c r="AE4688" i="1"/>
  <c r="AD4688" i="1"/>
  <c r="AF4686" i="1"/>
  <c r="AE4686" i="1"/>
  <c r="AD4686" i="1"/>
  <c r="AF4684" i="1"/>
  <c r="AE4684" i="1"/>
  <c r="AD4684" i="1"/>
  <c r="AF4682" i="1"/>
  <c r="AE4682" i="1"/>
  <c r="AD4682" i="1"/>
  <c r="AF4680" i="1"/>
  <c r="AE4680" i="1"/>
  <c r="AD4680" i="1"/>
  <c r="AF4678" i="1"/>
  <c r="AE4678" i="1"/>
  <c r="AD4678" i="1"/>
  <c r="AF4676" i="1"/>
  <c r="AE4676" i="1"/>
  <c r="AD4676" i="1"/>
  <c r="AF4674" i="1"/>
  <c r="AE4674" i="1"/>
  <c r="AD4674" i="1"/>
  <c r="AF4672" i="1"/>
  <c r="AE4672" i="1"/>
  <c r="AD4672" i="1"/>
  <c r="AF4671" i="1"/>
  <c r="AE4671" i="1"/>
  <c r="AD4671" i="1"/>
  <c r="AF4670" i="1"/>
  <c r="AE4670" i="1"/>
  <c r="AD4670" i="1"/>
  <c r="AF4510" i="1"/>
  <c r="AE4510" i="1"/>
  <c r="AD4510" i="1"/>
  <c r="AF4509" i="1"/>
  <c r="AE4509" i="1"/>
  <c r="AD4509" i="1"/>
  <c r="AF4508" i="1"/>
  <c r="AE4508" i="1"/>
  <c r="AD4508" i="1"/>
  <c r="AF4507" i="1"/>
  <c r="AE4507" i="1"/>
  <c r="AD4507" i="1"/>
  <c r="AF4506" i="1"/>
  <c r="AE4506" i="1"/>
  <c r="AD4506" i="1"/>
  <c r="AF4505" i="1"/>
  <c r="AE4505" i="1"/>
  <c r="AD4505" i="1"/>
  <c r="AF4504" i="1"/>
  <c r="AE4504" i="1"/>
  <c r="AD4504" i="1"/>
  <c r="AF4479" i="1"/>
  <c r="AE4479" i="1"/>
  <c r="AD4479" i="1"/>
  <c r="AF4477" i="1"/>
  <c r="AE4477" i="1"/>
  <c r="AD4477" i="1"/>
  <c r="AF4475" i="1"/>
  <c r="AE4475" i="1"/>
  <c r="AD4475" i="1"/>
  <c r="AF4473" i="1"/>
  <c r="AE4473" i="1"/>
  <c r="AD4473" i="1"/>
  <c r="AF4471" i="1"/>
  <c r="AE4471" i="1"/>
  <c r="AD4471" i="1"/>
  <c r="AF4469" i="1"/>
  <c r="AE4469" i="1"/>
  <c r="AD4469" i="1"/>
  <c r="AF4467" i="1"/>
  <c r="AE4467" i="1"/>
  <c r="AD4467" i="1"/>
  <c r="AF4465" i="1"/>
  <c r="AE4465" i="1"/>
  <c r="AD4465" i="1"/>
  <c r="AF4463" i="1"/>
  <c r="AE4463" i="1"/>
  <c r="AD4463" i="1"/>
  <c r="AF4461" i="1"/>
  <c r="AE4461" i="1"/>
  <c r="AD4461" i="1"/>
  <c r="AF4459" i="1"/>
  <c r="AE4459" i="1"/>
  <c r="AD4459" i="1"/>
  <c r="AF4502" i="1"/>
  <c r="AE4502" i="1"/>
  <c r="AD4502" i="1"/>
  <c r="AF4500" i="1"/>
  <c r="AE4500" i="1"/>
  <c r="AD4500" i="1"/>
  <c r="AF4498" i="1"/>
  <c r="AE4498" i="1"/>
  <c r="AD4498" i="1"/>
  <c r="AF4496" i="1"/>
  <c r="AE4496" i="1"/>
  <c r="AD4496" i="1"/>
  <c r="AF4494" i="1"/>
  <c r="AE4494" i="1"/>
  <c r="AD4494" i="1"/>
  <c r="AF4492" i="1"/>
  <c r="AE4492" i="1"/>
  <c r="AD4492" i="1"/>
  <c r="AF4490" i="1"/>
  <c r="AE4490" i="1"/>
  <c r="AD4490" i="1"/>
  <c r="AF4488" i="1"/>
  <c r="AE4488" i="1"/>
  <c r="AD4488" i="1"/>
  <c r="AF4486" i="1"/>
  <c r="AE4486" i="1"/>
  <c r="AD4486" i="1"/>
  <c r="AF4484" i="1"/>
  <c r="AE4484" i="1"/>
  <c r="AD4484" i="1"/>
  <c r="AF4483" i="1"/>
  <c r="AE4483" i="1"/>
  <c r="AD4483" i="1"/>
  <c r="AF4482" i="1"/>
  <c r="AE4482" i="1"/>
  <c r="AD4482" i="1"/>
  <c r="AF4481" i="1"/>
  <c r="AE4481" i="1"/>
  <c r="AD4481" i="1"/>
  <c r="AF4480" i="1"/>
  <c r="AE4480" i="1"/>
  <c r="AD4480" i="1"/>
  <c r="AF4478" i="1"/>
  <c r="AE4478" i="1"/>
  <c r="AD4478" i="1"/>
  <c r="AF4476" i="1"/>
  <c r="AE4476" i="1"/>
  <c r="AD4476" i="1"/>
  <c r="AF4474" i="1"/>
  <c r="AE4474" i="1"/>
  <c r="AD4474" i="1"/>
  <c r="AF4472" i="1"/>
  <c r="AE4472" i="1"/>
  <c r="AD4472" i="1"/>
  <c r="AF4470" i="1"/>
  <c r="AE4470" i="1"/>
  <c r="AD4470" i="1"/>
  <c r="AF4468" i="1"/>
  <c r="AE4468" i="1"/>
  <c r="AD4468" i="1"/>
  <c r="AF4466" i="1"/>
  <c r="AE4466" i="1"/>
  <c r="AD4466" i="1"/>
  <c r="AF4464" i="1"/>
  <c r="AE4464" i="1"/>
  <c r="AD4464" i="1"/>
  <c r="AF4462" i="1"/>
  <c r="AE4462" i="1"/>
  <c r="AD4462" i="1"/>
  <c r="AF4460" i="1"/>
  <c r="AE4460" i="1"/>
  <c r="AD4460" i="1"/>
  <c r="AF4458" i="1"/>
  <c r="AE4458" i="1"/>
  <c r="AD4458" i="1"/>
  <c r="AF4457" i="1"/>
  <c r="AE4457" i="1"/>
  <c r="AD4457" i="1"/>
  <c r="AF4455" i="1"/>
  <c r="AE4455" i="1"/>
  <c r="AD4455" i="1"/>
  <c r="AF4453" i="1"/>
  <c r="AE4453" i="1"/>
  <c r="AD4453" i="1"/>
  <c r="AF4451" i="1"/>
  <c r="AE4451" i="1"/>
  <c r="AD4451" i="1"/>
  <c r="AF4449" i="1"/>
  <c r="AE4449" i="1"/>
  <c r="AD4449" i="1"/>
  <c r="AF4447" i="1"/>
  <c r="AE4447" i="1"/>
  <c r="AD4447" i="1"/>
  <c r="AF4445" i="1"/>
  <c r="AE4445" i="1"/>
  <c r="AD4445" i="1"/>
  <c r="AF4443" i="1"/>
  <c r="AE4443" i="1"/>
  <c r="AD4443" i="1"/>
  <c r="AF4441" i="1"/>
  <c r="AE4441" i="1"/>
  <c r="AD4441" i="1"/>
  <c r="AF4439" i="1"/>
  <c r="AE4439" i="1"/>
  <c r="AD4439" i="1"/>
  <c r="AF4437" i="1"/>
  <c r="AE4437" i="1"/>
  <c r="AD4437" i="1"/>
  <c r="AF4295" i="1"/>
  <c r="AE4295" i="1"/>
  <c r="AD4295" i="1"/>
  <c r="AF4294" i="1"/>
  <c r="AE4294" i="1"/>
  <c r="AD4294" i="1"/>
  <c r="AF4292" i="1"/>
  <c r="AE4292" i="1"/>
  <c r="AD4292" i="1"/>
  <c r="AF4291" i="1"/>
  <c r="AE4291" i="1"/>
  <c r="AD4291" i="1"/>
  <c r="AF4289" i="1"/>
  <c r="AE4289" i="1"/>
  <c r="AD4289" i="1"/>
  <c r="AF4288" i="1"/>
  <c r="AE4288" i="1"/>
  <c r="AD4288" i="1"/>
  <c r="AF4286" i="1"/>
  <c r="AE4286" i="1"/>
  <c r="AD4286" i="1"/>
  <c r="AF4285" i="1"/>
  <c r="AE4285" i="1"/>
  <c r="AD4285" i="1"/>
  <c r="AF4283" i="1"/>
  <c r="AE4283" i="1"/>
  <c r="AD4283" i="1"/>
  <c r="AF4282" i="1"/>
  <c r="AE4282" i="1"/>
  <c r="AD4282" i="1"/>
  <c r="AF4280" i="1"/>
  <c r="AE4280" i="1"/>
  <c r="AD4280" i="1"/>
  <c r="AF4279" i="1"/>
  <c r="AE4279" i="1"/>
  <c r="AD4279" i="1"/>
  <c r="AF4277" i="1"/>
  <c r="AE4277" i="1"/>
  <c r="AD4277" i="1"/>
  <c r="AF4276" i="1"/>
  <c r="AE4276" i="1"/>
  <c r="AD4276" i="1"/>
  <c r="AF4274" i="1"/>
  <c r="AE4274" i="1"/>
  <c r="AD4274" i="1"/>
  <c r="AF4273" i="1"/>
  <c r="AE4273" i="1"/>
  <c r="AD4273" i="1"/>
  <c r="AF4271" i="1"/>
  <c r="AE4271" i="1"/>
  <c r="AD4271" i="1"/>
  <c r="AF4270" i="1"/>
  <c r="AE4270" i="1"/>
  <c r="AD4270" i="1"/>
  <c r="AF4268" i="1"/>
  <c r="AE4268" i="1"/>
  <c r="AD4268" i="1"/>
  <c r="AF4267" i="1"/>
  <c r="AE4267" i="1"/>
  <c r="AD4267" i="1"/>
  <c r="AF4264" i="1"/>
  <c r="AE4264" i="1"/>
  <c r="AD4264" i="1"/>
  <c r="AF4261" i="1"/>
  <c r="AE4261" i="1"/>
  <c r="AD4261" i="1"/>
  <c r="AF4258" i="1"/>
  <c r="AE4258" i="1"/>
  <c r="AD4258" i="1"/>
  <c r="AF4255" i="1"/>
  <c r="AE4255" i="1"/>
  <c r="AD4255" i="1"/>
  <c r="AF4252" i="1"/>
  <c r="AE4252" i="1"/>
  <c r="AD4252" i="1"/>
  <c r="AF4249" i="1"/>
  <c r="AE4249" i="1"/>
  <c r="AD4249" i="1"/>
  <c r="AF4246" i="1"/>
  <c r="AE4246" i="1"/>
  <c r="AD4246" i="1"/>
  <c r="AF4243" i="1"/>
  <c r="AE4243" i="1"/>
  <c r="AD4243" i="1"/>
  <c r="AF4240" i="1"/>
  <c r="AE4240" i="1"/>
  <c r="AD4240" i="1"/>
  <c r="AF4237" i="1"/>
  <c r="AE4237" i="1"/>
  <c r="AD4237" i="1"/>
  <c r="AF4235" i="1"/>
  <c r="AE4235" i="1"/>
  <c r="AD4235" i="1"/>
  <c r="AF4233" i="1"/>
  <c r="AE4233" i="1"/>
  <c r="AD4233" i="1"/>
  <c r="AF4231" i="1"/>
  <c r="AE4231" i="1"/>
  <c r="AD4231" i="1"/>
  <c r="AF4229" i="1"/>
  <c r="AE4229" i="1"/>
  <c r="AD4229" i="1"/>
  <c r="AF4227" i="1"/>
  <c r="AE4227" i="1"/>
  <c r="AD4227" i="1"/>
  <c r="AF4225" i="1"/>
  <c r="AE4225" i="1"/>
  <c r="AD4225" i="1"/>
  <c r="AF4223" i="1"/>
  <c r="AE4223" i="1"/>
  <c r="AD4223" i="1"/>
  <c r="AF4221" i="1"/>
  <c r="AE4221" i="1"/>
  <c r="AD4221" i="1"/>
  <c r="AF4219" i="1"/>
  <c r="AE4219" i="1"/>
  <c r="AD4219" i="1"/>
  <c r="AF4217" i="1"/>
  <c r="AE4217" i="1"/>
  <c r="AD4217" i="1"/>
  <c r="AF4216" i="1"/>
  <c r="AE4216" i="1"/>
  <c r="AD4216" i="1"/>
  <c r="AF4215" i="1"/>
  <c r="AE4215" i="1"/>
  <c r="AD4215" i="1"/>
  <c r="AF4214" i="1"/>
  <c r="AE4214" i="1"/>
  <c r="AD4214" i="1"/>
  <c r="AF4213" i="1"/>
  <c r="AE4213" i="1"/>
  <c r="AD4213" i="1"/>
  <c r="AF4212" i="1"/>
  <c r="AE4212" i="1"/>
  <c r="AD4212" i="1"/>
  <c r="AF4210" i="1"/>
  <c r="AE4210" i="1"/>
  <c r="AD4210" i="1"/>
  <c r="AF4208" i="1"/>
  <c r="AE4208" i="1"/>
  <c r="AD4208" i="1"/>
  <c r="AF4207" i="1"/>
  <c r="AE4207" i="1"/>
  <c r="AD4207" i="1"/>
  <c r="AF4205" i="1"/>
  <c r="AE4205" i="1"/>
  <c r="AD4205" i="1"/>
  <c r="AF4204" i="1"/>
  <c r="AE4204" i="1"/>
  <c r="AD4204" i="1"/>
  <c r="AF4202" i="1"/>
  <c r="AE4202" i="1"/>
  <c r="AD4202" i="1"/>
  <c r="AF4201" i="1"/>
  <c r="AE4201" i="1"/>
  <c r="AD4201" i="1"/>
  <c r="AF4199" i="1"/>
  <c r="AE4199" i="1"/>
  <c r="AD4199" i="1"/>
  <c r="AF4198" i="1"/>
  <c r="AE4198" i="1"/>
  <c r="AD4198" i="1"/>
  <c r="AF4196" i="1"/>
  <c r="AE4196" i="1"/>
  <c r="AD4196" i="1"/>
  <c r="AF4194" i="1"/>
  <c r="AE4194" i="1"/>
  <c r="AD4194" i="1"/>
  <c r="AF4192" i="1"/>
  <c r="AE4192" i="1"/>
  <c r="AD4192" i="1"/>
  <c r="AF4190" i="1"/>
  <c r="AE4190" i="1"/>
  <c r="AD4190" i="1"/>
  <c r="AF4188" i="1"/>
  <c r="AE4188" i="1"/>
  <c r="AD4188" i="1"/>
  <c r="AF4186" i="1"/>
  <c r="AE4186" i="1"/>
  <c r="AD4186" i="1"/>
  <c r="AF4184" i="1"/>
  <c r="AE4184" i="1"/>
  <c r="AD4184" i="1"/>
  <c r="AF4182" i="1"/>
  <c r="AE4182" i="1"/>
  <c r="AD4182" i="1"/>
  <c r="AF4180" i="1"/>
  <c r="AE4180" i="1"/>
  <c r="AD4180" i="1"/>
  <c r="AF4178" i="1"/>
  <c r="AE4178" i="1"/>
  <c r="AD4178" i="1"/>
  <c r="AF4176" i="1"/>
  <c r="AE4176" i="1"/>
  <c r="AD4176" i="1"/>
  <c r="AF4174" i="1"/>
  <c r="AE4174" i="1"/>
  <c r="AD4174" i="1"/>
  <c r="AF4172" i="1"/>
  <c r="AE4172" i="1"/>
  <c r="AD4172" i="1"/>
  <c r="AF4170" i="1"/>
  <c r="AE4170" i="1"/>
  <c r="AD4170" i="1"/>
  <c r="AF4168" i="1"/>
  <c r="AE4168" i="1"/>
  <c r="AD4168" i="1"/>
  <c r="AF4166" i="1"/>
  <c r="AE4166" i="1"/>
  <c r="AD4166" i="1"/>
  <c r="AF4164" i="1"/>
  <c r="AE4164" i="1"/>
  <c r="AD4164" i="1"/>
  <c r="AF4162" i="1"/>
  <c r="AE4162" i="1"/>
  <c r="AD4162" i="1"/>
  <c r="AF4160" i="1"/>
  <c r="AE4160" i="1"/>
  <c r="AD4160" i="1"/>
  <c r="AF4158" i="1"/>
  <c r="AE4158" i="1"/>
  <c r="AD4158" i="1"/>
  <c r="AF4156" i="1"/>
  <c r="AE4156" i="1"/>
  <c r="AD4156" i="1"/>
  <c r="AF4154" i="1"/>
  <c r="AE4154" i="1"/>
  <c r="AD4154" i="1"/>
  <c r="AF4152" i="1"/>
  <c r="AE4152" i="1"/>
  <c r="AD4152" i="1"/>
  <c r="AF4150" i="1"/>
  <c r="AE4150" i="1"/>
  <c r="AD4150" i="1"/>
  <c r="AF4148" i="1"/>
  <c r="AE4148" i="1"/>
  <c r="AD4148" i="1"/>
  <c r="AF4146" i="1"/>
  <c r="AE4146" i="1"/>
  <c r="AD4146" i="1"/>
  <c r="AF4144" i="1"/>
  <c r="AE4144" i="1"/>
  <c r="AD4144" i="1"/>
  <c r="AF4142" i="1"/>
  <c r="AE4142" i="1"/>
  <c r="AD4142" i="1"/>
  <c r="AF4140" i="1"/>
  <c r="AE4140" i="1"/>
  <c r="AD4140" i="1"/>
  <c r="AF4138" i="1"/>
  <c r="AE4138" i="1"/>
  <c r="AD4138" i="1"/>
  <c r="AF4136" i="1"/>
  <c r="AE4136" i="1"/>
  <c r="AD4136" i="1"/>
  <c r="AF4134" i="1"/>
  <c r="AE4134" i="1"/>
  <c r="AD4134" i="1"/>
  <c r="AF4132" i="1"/>
  <c r="AE4132" i="1"/>
  <c r="AD4132" i="1"/>
  <c r="AF4130" i="1"/>
  <c r="AE4130" i="1"/>
  <c r="AD4130" i="1"/>
  <c r="AF4128" i="1"/>
  <c r="AE4128" i="1"/>
  <c r="AD4128" i="1"/>
  <c r="AF4126" i="1"/>
  <c r="AE4126" i="1"/>
  <c r="AD4126" i="1"/>
  <c r="AF4124" i="1"/>
  <c r="AE4124" i="1"/>
  <c r="AD4124" i="1"/>
  <c r="AF4122" i="1"/>
  <c r="AE4122" i="1"/>
  <c r="AD4122" i="1"/>
  <c r="AF4120" i="1"/>
  <c r="AE4120" i="1"/>
  <c r="AD4120" i="1"/>
  <c r="AF4118" i="1"/>
  <c r="AE4118" i="1"/>
  <c r="AD4118" i="1"/>
  <c r="AF4435" i="1"/>
  <c r="AE4435" i="1"/>
  <c r="AD4435" i="1"/>
  <c r="AF4433" i="1"/>
  <c r="AE4433" i="1"/>
  <c r="AD4433" i="1"/>
  <c r="AF4431" i="1"/>
  <c r="AE4431" i="1"/>
  <c r="AD4431" i="1"/>
  <c r="AF4429" i="1"/>
  <c r="AE4429" i="1"/>
  <c r="AD4429" i="1"/>
  <c r="AF4427" i="1"/>
  <c r="AE4427" i="1"/>
  <c r="AD4427" i="1"/>
  <c r="AF4425" i="1"/>
  <c r="AE4425" i="1"/>
  <c r="AD4425" i="1"/>
  <c r="AF4423" i="1"/>
  <c r="AE4423" i="1"/>
  <c r="AD4423" i="1"/>
  <c r="AF4421" i="1"/>
  <c r="AE4421" i="1"/>
  <c r="AD4421" i="1"/>
  <c r="AF4419" i="1"/>
  <c r="AE4419" i="1"/>
  <c r="AD4419" i="1"/>
  <c r="AF4417" i="1"/>
  <c r="AE4417" i="1"/>
  <c r="AD4417" i="1"/>
  <c r="AF4415" i="1"/>
  <c r="AE4415" i="1"/>
  <c r="AD4415" i="1"/>
  <c r="AF4413" i="1"/>
  <c r="AE4413" i="1"/>
  <c r="AD4413" i="1"/>
  <c r="AF4411" i="1"/>
  <c r="AE4411" i="1"/>
  <c r="AD4411" i="1"/>
  <c r="AF4409" i="1"/>
  <c r="AE4409" i="1"/>
  <c r="AD4409" i="1"/>
  <c r="AF4407" i="1"/>
  <c r="AE4407" i="1"/>
  <c r="AD4407" i="1"/>
  <c r="AF4405" i="1"/>
  <c r="AE4405" i="1"/>
  <c r="AD4405" i="1"/>
  <c r="AF4403" i="1"/>
  <c r="AE4403" i="1"/>
  <c r="AD4403" i="1"/>
  <c r="AF4401" i="1"/>
  <c r="AE4401" i="1"/>
  <c r="AD4401" i="1"/>
  <c r="AF4399" i="1"/>
  <c r="AE4399" i="1"/>
  <c r="AD4399" i="1"/>
  <c r="AF4397" i="1"/>
  <c r="AE4397" i="1"/>
  <c r="AD4397" i="1"/>
  <c r="AF4395" i="1"/>
  <c r="AE4395" i="1"/>
  <c r="AD4395" i="1"/>
  <c r="AF4393" i="1"/>
  <c r="AE4393" i="1"/>
  <c r="AD4393" i="1"/>
  <c r="AF4391" i="1"/>
  <c r="AE4391" i="1"/>
  <c r="AD4391" i="1"/>
  <c r="AF4389" i="1"/>
  <c r="AE4389" i="1"/>
  <c r="AD4389" i="1"/>
  <c r="AF4387" i="1"/>
  <c r="AE4387" i="1"/>
  <c r="AD4387" i="1"/>
  <c r="AF4385" i="1"/>
  <c r="AE4385" i="1"/>
  <c r="AD4385" i="1"/>
  <c r="AF4383" i="1"/>
  <c r="AE4383" i="1"/>
  <c r="AD4383" i="1"/>
  <c r="AF4381" i="1"/>
  <c r="AE4381" i="1"/>
  <c r="AD4381" i="1"/>
  <c r="AF4379" i="1"/>
  <c r="AE4379" i="1"/>
  <c r="AD4379" i="1"/>
  <c r="AF4377" i="1"/>
  <c r="AE4377" i="1"/>
  <c r="AD4377" i="1"/>
  <c r="AF4375" i="1"/>
  <c r="AE4375" i="1"/>
  <c r="AD4375" i="1"/>
  <c r="AF4373" i="1"/>
  <c r="AE4373" i="1"/>
  <c r="AD4373" i="1"/>
  <c r="AF4371" i="1"/>
  <c r="AE4371" i="1"/>
  <c r="AD4371" i="1"/>
  <c r="AF4369" i="1"/>
  <c r="AE4369" i="1"/>
  <c r="AD4369" i="1"/>
  <c r="AF4367" i="1"/>
  <c r="AE4367" i="1"/>
  <c r="AD4367" i="1"/>
  <c r="AF4365" i="1"/>
  <c r="AE4365" i="1"/>
  <c r="AD4365" i="1"/>
  <c r="AF4363" i="1"/>
  <c r="AE4363" i="1"/>
  <c r="AD4363" i="1"/>
  <c r="AF4361" i="1"/>
  <c r="AE4361" i="1"/>
  <c r="AD4361" i="1"/>
  <c r="AF4359" i="1"/>
  <c r="AE4359" i="1"/>
  <c r="AD4359" i="1"/>
  <c r="AF4357" i="1"/>
  <c r="AE4357" i="1"/>
  <c r="AD4357" i="1"/>
  <c r="AF4355" i="1"/>
  <c r="AE4355" i="1"/>
  <c r="AD4355" i="1"/>
  <c r="AF4353" i="1"/>
  <c r="AE4353" i="1"/>
  <c r="AD4353" i="1"/>
  <c r="AF4351" i="1"/>
  <c r="AE4351" i="1"/>
  <c r="AD4351" i="1"/>
  <c r="AF4349" i="1"/>
  <c r="AE4349" i="1"/>
  <c r="AD4349" i="1"/>
  <c r="AF4347" i="1"/>
  <c r="AE4347" i="1"/>
  <c r="AD4347" i="1"/>
  <c r="AF4345" i="1"/>
  <c r="AE4345" i="1"/>
  <c r="AD4345" i="1"/>
  <c r="AF4343" i="1"/>
  <c r="AE4343" i="1"/>
  <c r="AD4343" i="1"/>
  <c r="AF4341" i="1"/>
  <c r="AE4341" i="1"/>
  <c r="AD4341" i="1"/>
  <c r="AF4339" i="1"/>
  <c r="AE4339" i="1"/>
  <c r="AD4339" i="1"/>
  <c r="AF4337" i="1"/>
  <c r="AE4337" i="1"/>
  <c r="AD4337" i="1"/>
  <c r="AF4335" i="1"/>
  <c r="AE4335" i="1"/>
  <c r="AD4335" i="1"/>
  <c r="AF4333" i="1"/>
  <c r="AE4333" i="1"/>
  <c r="AD4333" i="1"/>
  <c r="AF4331" i="1"/>
  <c r="AE4331" i="1"/>
  <c r="AD4331" i="1"/>
  <c r="AF4329" i="1"/>
  <c r="AE4329" i="1"/>
  <c r="AD4329" i="1"/>
  <c r="AF4327" i="1"/>
  <c r="AE4327" i="1"/>
  <c r="AD4327" i="1"/>
  <c r="AF4325" i="1"/>
  <c r="AE4325" i="1"/>
  <c r="AD4325" i="1"/>
  <c r="AF4323" i="1"/>
  <c r="AE4323" i="1"/>
  <c r="AD4323" i="1"/>
  <c r="AF4321" i="1"/>
  <c r="AE4321" i="1"/>
  <c r="AD4321" i="1"/>
  <c r="AF4319" i="1"/>
  <c r="AE4319" i="1"/>
  <c r="AD4319" i="1"/>
  <c r="AF4317" i="1"/>
  <c r="AE4317" i="1"/>
  <c r="AD4317" i="1"/>
  <c r="AF4315" i="1"/>
  <c r="AE4315" i="1"/>
  <c r="AD4315" i="1"/>
  <c r="AF4313" i="1"/>
  <c r="AE4313" i="1"/>
  <c r="AD4313" i="1"/>
  <c r="AF4311" i="1"/>
  <c r="AE4311" i="1"/>
  <c r="AD4311" i="1"/>
  <c r="AF4309" i="1"/>
  <c r="AE4309" i="1"/>
  <c r="AD4309" i="1"/>
  <c r="AF4307" i="1"/>
  <c r="AE4307" i="1"/>
  <c r="AD4307" i="1"/>
  <c r="AF4305" i="1"/>
  <c r="AE4305" i="1"/>
  <c r="AD4305" i="1"/>
  <c r="AF4303" i="1"/>
  <c r="AE4303" i="1"/>
  <c r="AD4303" i="1"/>
  <c r="AF4301" i="1"/>
  <c r="AE4301" i="1"/>
  <c r="AD4301" i="1"/>
  <c r="AF4299" i="1"/>
  <c r="AE4299" i="1"/>
  <c r="AD4299" i="1"/>
  <c r="AF4297" i="1"/>
  <c r="AE4297" i="1"/>
  <c r="AD4297" i="1"/>
  <c r="AF4116" i="1"/>
  <c r="AE4116" i="1"/>
  <c r="AD4116" i="1"/>
  <c r="AF4114" i="1"/>
  <c r="AE4114" i="1"/>
  <c r="AD4114" i="1"/>
  <c r="AF4112" i="1"/>
  <c r="AE4112" i="1"/>
  <c r="AD4112" i="1"/>
  <c r="AF4110" i="1"/>
  <c r="AE4110" i="1"/>
  <c r="AD4110" i="1"/>
  <c r="AF4108" i="1"/>
  <c r="AE4108" i="1"/>
  <c r="AD4108" i="1"/>
  <c r="AF4106" i="1"/>
  <c r="AE4106" i="1"/>
  <c r="AD4106" i="1"/>
  <c r="AF4104" i="1"/>
  <c r="AE4104" i="1"/>
  <c r="AD4104" i="1"/>
  <c r="AF4102" i="1"/>
  <c r="AE4102" i="1"/>
  <c r="AD4102" i="1"/>
  <c r="AF4100" i="1"/>
  <c r="AE4100" i="1"/>
  <c r="AD4100" i="1"/>
  <c r="AF4098" i="1"/>
  <c r="AE4098" i="1"/>
  <c r="AD4098" i="1"/>
  <c r="AF4097" i="1"/>
  <c r="AE4097" i="1"/>
  <c r="AD4097" i="1"/>
  <c r="AF4096" i="1"/>
  <c r="AE4096" i="1"/>
  <c r="AD4096" i="1"/>
  <c r="AF4095" i="1"/>
  <c r="AE4095" i="1"/>
  <c r="AD4095" i="1"/>
  <c r="AF4094" i="1"/>
  <c r="AE4094" i="1"/>
  <c r="AD4094" i="1"/>
  <c r="AF4093" i="1"/>
  <c r="AE4093" i="1"/>
  <c r="AD4093" i="1"/>
  <c r="AF4092" i="1"/>
  <c r="AE4092" i="1"/>
  <c r="AD4092" i="1"/>
  <c r="AF4091" i="1"/>
  <c r="AE4091" i="1"/>
  <c r="AD4091" i="1"/>
  <c r="AF4090" i="1"/>
  <c r="AE4090" i="1"/>
  <c r="AD4090" i="1"/>
  <c r="AF4089" i="1"/>
  <c r="AE4089" i="1"/>
  <c r="AD4089" i="1"/>
  <c r="AF4082" i="1"/>
  <c r="AE4082" i="1"/>
  <c r="AD4082" i="1"/>
  <c r="AF4081" i="1"/>
  <c r="AE4081" i="1"/>
  <c r="AD4081" i="1"/>
  <c r="AF4080" i="1"/>
  <c r="AE4080" i="1"/>
  <c r="AD4080" i="1"/>
  <c r="AF4079" i="1"/>
  <c r="AE4079" i="1"/>
  <c r="AD4079" i="1"/>
  <c r="AF4078" i="1"/>
  <c r="AE4078" i="1"/>
  <c r="AD4078" i="1"/>
  <c r="AF4077" i="1"/>
  <c r="AE4077" i="1"/>
  <c r="AD4077" i="1"/>
  <c r="AF4076" i="1"/>
  <c r="AE4076" i="1"/>
  <c r="AD4076" i="1"/>
  <c r="AF4075" i="1"/>
  <c r="AE4075" i="1"/>
  <c r="AD4075" i="1"/>
  <c r="AF4074" i="1"/>
  <c r="AE4074" i="1"/>
  <c r="AD4074" i="1"/>
  <c r="AF4072" i="1"/>
  <c r="AE4072" i="1"/>
  <c r="AD4072" i="1"/>
  <c r="AF4070" i="1"/>
  <c r="AE4070" i="1"/>
  <c r="AD4070" i="1"/>
  <c r="AF4068" i="1"/>
  <c r="AE4068" i="1"/>
  <c r="AD4068" i="1"/>
  <c r="AF4066" i="1"/>
  <c r="AE4066" i="1"/>
  <c r="AD4066" i="1"/>
  <c r="AF4064" i="1"/>
  <c r="AE4064" i="1"/>
  <c r="AD4064" i="1"/>
  <c r="AF4062" i="1"/>
  <c r="AE4062" i="1"/>
  <c r="AD4062" i="1"/>
  <c r="AF4060" i="1"/>
  <c r="AE4060" i="1"/>
  <c r="AD4060" i="1"/>
  <c r="AF4058" i="1"/>
  <c r="AE4058" i="1"/>
  <c r="AD4058" i="1"/>
  <c r="AF4056" i="1"/>
  <c r="AE4056" i="1"/>
  <c r="AD4056" i="1"/>
  <c r="AF4054" i="1"/>
  <c r="AE4054" i="1"/>
  <c r="AD4054" i="1"/>
  <c r="AF4052" i="1"/>
  <c r="AE4052" i="1"/>
  <c r="AD4052" i="1"/>
  <c r="AF4050" i="1"/>
  <c r="AE4050" i="1"/>
  <c r="AD4050" i="1"/>
  <c r="AF4048" i="1"/>
  <c r="AE4048" i="1"/>
  <c r="AD4048" i="1"/>
  <c r="AF4046" i="1"/>
  <c r="AE4046" i="1"/>
  <c r="AD4046" i="1"/>
  <c r="AF4044" i="1"/>
  <c r="AE4044" i="1"/>
  <c r="AD4044" i="1"/>
  <c r="AF4042" i="1"/>
  <c r="AE4042" i="1"/>
  <c r="AD4042" i="1"/>
  <c r="AF4040" i="1"/>
  <c r="AE4040" i="1"/>
  <c r="AD4040" i="1"/>
  <c r="AF4038" i="1"/>
  <c r="AE4038" i="1"/>
  <c r="AD4038" i="1"/>
  <c r="AF4036" i="1"/>
  <c r="AE4036" i="1"/>
  <c r="AD4036" i="1"/>
  <c r="AF4034" i="1"/>
  <c r="AE4034" i="1"/>
  <c r="AD4034" i="1"/>
  <c r="AF4032" i="1"/>
  <c r="AE4032" i="1"/>
  <c r="AD4032" i="1"/>
  <c r="AF3891" i="1"/>
  <c r="AE3891" i="1"/>
  <c r="AD3891" i="1"/>
  <c r="AF3889" i="1"/>
  <c r="AE3889" i="1"/>
  <c r="AD3889" i="1"/>
  <c r="AF3887" i="1"/>
  <c r="AE3887" i="1"/>
  <c r="AD3887" i="1"/>
  <c r="AF3885" i="1"/>
  <c r="AE3885" i="1"/>
  <c r="AD3885" i="1"/>
  <c r="AF3883" i="1"/>
  <c r="AE3883" i="1"/>
  <c r="AD3883" i="1"/>
  <c r="AF3881" i="1"/>
  <c r="AE3881" i="1"/>
  <c r="AD3881" i="1"/>
  <c r="AF3879" i="1"/>
  <c r="AE3879" i="1"/>
  <c r="AD3879" i="1"/>
  <c r="AF3877" i="1"/>
  <c r="AE3877" i="1"/>
  <c r="AD3877" i="1"/>
  <c r="AF3875" i="1"/>
  <c r="AE3875" i="1"/>
  <c r="AD3875" i="1"/>
  <c r="AF3873" i="1"/>
  <c r="AE3873" i="1"/>
  <c r="AD3873" i="1"/>
  <c r="AF3871" i="1"/>
  <c r="AE3871" i="1"/>
  <c r="AD3871" i="1"/>
  <c r="AF3869" i="1"/>
  <c r="AE3869" i="1"/>
  <c r="AD3869" i="1"/>
  <c r="AF3867" i="1"/>
  <c r="AE3867" i="1"/>
  <c r="AD3867" i="1"/>
  <c r="AF3865" i="1"/>
  <c r="AE3865" i="1"/>
  <c r="AD3865" i="1"/>
  <c r="AF3863" i="1"/>
  <c r="AE3863" i="1"/>
  <c r="AD3863" i="1"/>
  <c r="AF3861" i="1"/>
  <c r="AE3861" i="1"/>
  <c r="AD3861" i="1"/>
  <c r="AF3859" i="1"/>
  <c r="AE3859" i="1"/>
  <c r="AD3859" i="1"/>
  <c r="AF3857" i="1"/>
  <c r="AE3857" i="1"/>
  <c r="AD3857" i="1"/>
  <c r="AF3855" i="1"/>
  <c r="AE3855" i="1"/>
  <c r="AD3855" i="1"/>
  <c r="AF3853" i="1"/>
  <c r="AE3853" i="1"/>
  <c r="AD3853" i="1"/>
  <c r="AF3851" i="1"/>
  <c r="AE3851" i="1"/>
  <c r="AD3851" i="1"/>
  <c r="AF3849" i="1"/>
  <c r="AE3849" i="1"/>
  <c r="AD3849" i="1"/>
  <c r="AF3847" i="1"/>
  <c r="AE3847" i="1"/>
  <c r="AD3847" i="1"/>
  <c r="AF3845" i="1"/>
  <c r="AE3845" i="1"/>
  <c r="AD3845" i="1"/>
  <c r="AF3843" i="1"/>
  <c r="AE3843" i="1"/>
  <c r="AD3843" i="1"/>
  <c r="AF3841" i="1"/>
  <c r="AE3841" i="1"/>
  <c r="AD3841" i="1"/>
  <c r="AF3839" i="1"/>
  <c r="AE3839" i="1"/>
  <c r="AD3839" i="1"/>
  <c r="AF3837" i="1"/>
  <c r="AE3837" i="1"/>
  <c r="AD3837" i="1"/>
  <c r="AF3835" i="1"/>
  <c r="AE3835" i="1"/>
  <c r="AD3835" i="1"/>
  <c r="AF3833" i="1"/>
  <c r="AE3833" i="1"/>
  <c r="AD3833" i="1"/>
  <c r="AF3831" i="1"/>
  <c r="AE3831" i="1"/>
  <c r="AD3831" i="1"/>
  <c r="AF3830" i="1"/>
  <c r="AE3830" i="1"/>
  <c r="AD3830" i="1"/>
  <c r="AF3829" i="1"/>
  <c r="AE3829" i="1"/>
  <c r="AD3829" i="1"/>
  <c r="AF3828" i="1"/>
  <c r="AE3828" i="1"/>
  <c r="AD3828" i="1"/>
  <c r="AF3825" i="1"/>
  <c r="AE3825" i="1"/>
  <c r="AD3825" i="1"/>
  <c r="AF3823" i="1"/>
  <c r="AE3823" i="1"/>
  <c r="AD3823" i="1"/>
  <c r="AF3821" i="1"/>
  <c r="AE3821" i="1"/>
  <c r="AD3821" i="1"/>
  <c r="AF3819" i="1"/>
  <c r="AE3819" i="1"/>
  <c r="AD3819" i="1"/>
  <c r="AF3817" i="1"/>
  <c r="AE3817" i="1"/>
  <c r="AD3817" i="1"/>
  <c r="AF3815" i="1"/>
  <c r="AE3815" i="1"/>
  <c r="AD3815" i="1"/>
  <c r="AF3813" i="1"/>
  <c r="AE3813" i="1"/>
  <c r="AD3813" i="1"/>
  <c r="AF3811" i="1"/>
  <c r="AE3811" i="1"/>
  <c r="AD3811" i="1"/>
  <c r="AF3809" i="1"/>
  <c r="AE3809" i="1"/>
  <c r="AD3809" i="1"/>
  <c r="AF3808" i="1"/>
  <c r="AE3808" i="1"/>
  <c r="AD3808" i="1"/>
  <c r="AF3807" i="1"/>
  <c r="AE3807" i="1"/>
  <c r="AD3807" i="1"/>
  <c r="AF3806" i="1"/>
  <c r="AE3806" i="1"/>
  <c r="AD3806" i="1"/>
  <c r="AF3805" i="1"/>
  <c r="AE3805" i="1"/>
  <c r="AD3805" i="1"/>
  <c r="AF3804" i="1"/>
  <c r="AE3804" i="1"/>
  <c r="AD3804" i="1"/>
  <c r="AF3803" i="1"/>
  <c r="AE3803" i="1"/>
  <c r="AD3803" i="1"/>
  <c r="AF3802" i="1"/>
  <c r="AE3802" i="1"/>
  <c r="AD3802" i="1"/>
  <c r="AF3801" i="1"/>
  <c r="AE3801" i="1"/>
  <c r="AD3801" i="1"/>
  <c r="AF3800" i="1"/>
  <c r="AE3800" i="1"/>
  <c r="AD3800" i="1"/>
  <c r="AF3799" i="1"/>
  <c r="AE3799" i="1"/>
  <c r="AD3799" i="1"/>
  <c r="AF3796" i="1"/>
  <c r="AE3796" i="1"/>
  <c r="AD3796" i="1"/>
  <c r="AF3794" i="1"/>
  <c r="AE3794" i="1"/>
  <c r="AD3794" i="1"/>
  <c r="AF3792" i="1"/>
  <c r="AE3792" i="1"/>
  <c r="AD3792" i="1"/>
  <c r="AF3790" i="1"/>
  <c r="AE3790" i="1"/>
  <c r="AD3790" i="1"/>
  <c r="AF3788" i="1"/>
  <c r="AE3788" i="1"/>
  <c r="AD3788" i="1"/>
  <c r="AF3786" i="1"/>
  <c r="AE3786" i="1"/>
  <c r="AD3786" i="1"/>
  <c r="AF3784" i="1"/>
  <c r="AE3784" i="1"/>
  <c r="AD3784" i="1"/>
  <c r="AF3782" i="1"/>
  <c r="AE3782" i="1"/>
  <c r="AD3782" i="1"/>
  <c r="AF3780" i="1"/>
  <c r="AE3780" i="1"/>
  <c r="AD3780" i="1"/>
  <c r="AF3778" i="1"/>
  <c r="AE3778" i="1"/>
  <c r="AD3778" i="1"/>
  <c r="AF3776" i="1"/>
  <c r="AE3776" i="1"/>
  <c r="AD3776" i="1"/>
  <c r="AF3774" i="1"/>
  <c r="AE3774" i="1"/>
  <c r="AD3774" i="1"/>
  <c r="AF3772" i="1"/>
  <c r="AE3772" i="1"/>
  <c r="AD3772" i="1"/>
  <c r="AF3770" i="1"/>
  <c r="AE3770" i="1"/>
  <c r="AD3770" i="1"/>
  <c r="AF3768" i="1"/>
  <c r="AE3768" i="1"/>
  <c r="AD3768" i="1"/>
  <c r="AF3766" i="1"/>
  <c r="AE3766" i="1"/>
  <c r="AD3766" i="1"/>
  <c r="AF3764" i="1"/>
  <c r="AE3764" i="1"/>
  <c r="AD3764" i="1"/>
  <c r="AF3762" i="1"/>
  <c r="AE3762" i="1"/>
  <c r="AD3762" i="1"/>
  <c r="AF3760" i="1"/>
  <c r="AE3760" i="1"/>
  <c r="AD3760" i="1"/>
  <c r="AF3758" i="1"/>
  <c r="AE3758" i="1"/>
  <c r="AD3758" i="1"/>
  <c r="AF4030" i="1"/>
  <c r="AE4030" i="1"/>
  <c r="AD4030" i="1"/>
  <c r="AF4028" i="1"/>
  <c r="AE4028" i="1"/>
  <c r="AD4028" i="1"/>
  <c r="AF4026" i="1"/>
  <c r="AE4026" i="1"/>
  <c r="AD4026" i="1"/>
  <c r="AF4024" i="1"/>
  <c r="AE4024" i="1"/>
  <c r="AD4024" i="1"/>
  <c r="AF4022" i="1"/>
  <c r="AE4022" i="1"/>
  <c r="AD4022" i="1"/>
  <c r="AF4020" i="1"/>
  <c r="AE4020" i="1"/>
  <c r="AD4020" i="1"/>
  <c r="AF4018" i="1"/>
  <c r="AE4018" i="1"/>
  <c r="AD4018" i="1"/>
  <c r="AF4016" i="1"/>
  <c r="AE4016" i="1"/>
  <c r="AD4016" i="1"/>
  <c r="AF4014" i="1"/>
  <c r="AE4014" i="1"/>
  <c r="AD4014" i="1"/>
  <c r="AF4012" i="1"/>
  <c r="AE4012" i="1"/>
  <c r="AD4012" i="1"/>
  <c r="AF4011" i="1"/>
  <c r="AE4011" i="1"/>
  <c r="AD4011" i="1"/>
  <c r="AF4009" i="1"/>
  <c r="AE4009" i="1"/>
  <c r="AD4009" i="1"/>
  <c r="AF4007" i="1"/>
  <c r="AE4007" i="1"/>
  <c r="AD4007" i="1"/>
  <c r="AF4005" i="1"/>
  <c r="AE4005" i="1"/>
  <c r="AD4005" i="1"/>
  <c r="AF4003" i="1"/>
  <c r="AE4003" i="1"/>
  <c r="AD4003" i="1"/>
  <c r="AF4001" i="1"/>
  <c r="AE4001" i="1"/>
  <c r="AD4001" i="1"/>
  <c r="AF3999" i="1"/>
  <c r="AE3999" i="1"/>
  <c r="AD3999" i="1"/>
  <c r="AF3997" i="1"/>
  <c r="AE3997" i="1"/>
  <c r="AD3997" i="1"/>
  <c r="AF3995" i="1"/>
  <c r="AE3995" i="1"/>
  <c r="AD3995" i="1"/>
  <c r="AF3993" i="1"/>
  <c r="AE3993" i="1"/>
  <c r="AD3993" i="1"/>
  <c r="AF3991" i="1"/>
  <c r="AE3991" i="1"/>
  <c r="AD3991" i="1"/>
  <c r="AF3989" i="1"/>
  <c r="AE3989" i="1"/>
  <c r="AD3989" i="1"/>
  <c r="AF3987" i="1"/>
  <c r="AE3987" i="1"/>
  <c r="AD3987" i="1"/>
  <c r="AF3985" i="1"/>
  <c r="AE3985" i="1"/>
  <c r="AD3985" i="1"/>
  <c r="AF3983" i="1"/>
  <c r="AE3983" i="1"/>
  <c r="AD3983" i="1"/>
  <c r="AF3981" i="1"/>
  <c r="AE3981" i="1"/>
  <c r="AD3981" i="1"/>
  <c r="AF3979" i="1"/>
  <c r="AE3979" i="1"/>
  <c r="AD3979" i="1"/>
  <c r="AF3977" i="1"/>
  <c r="AE3977" i="1"/>
  <c r="AD3977" i="1"/>
  <c r="AF3975" i="1"/>
  <c r="AE3975" i="1"/>
  <c r="AD3975" i="1"/>
  <c r="AF3973" i="1"/>
  <c r="AE3973" i="1"/>
  <c r="AD3973" i="1"/>
  <c r="AF3971" i="1"/>
  <c r="AE3971" i="1"/>
  <c r="AD3971" i="1"/>
  <c r="AF3969" i="1"/>
  <c r="AE3969" i="1"/>
  <c r="AD3969" i="1"/>
  <c r="AF3967" i="1"/>
  <c r="AE3967" i="1"/>
  <c r="AD3967" i="1"/>
  <c r="AF3965" i="1"/>
  <c r="AE3965" i="1"/>
  <c r="AD3965" i="1"/>
  <c r="AF3963" i="1"/>
  <c r="AE3963" i="1"/>
  <c r="AD3963" i="1"/>
  <c r="AF3961" i="1"/>
  <c r="AE3961" i="1"/>
  <c r="AD3961" i="1"/>
  <c r="AF3959" i="1"/>
  <c r="AE3959" i="1"/>
  <c r="AD3959" i="1"/>
  <c r="AF3957" i="1"/>
  <c r="AE3957" i="1"/>
  <c r="AD3957" i="1"/>
  <c r="AF3955" i="1"/>
  <c r="AE3955" i="1"/>
  <c r="AD3955" i="1"/>
  <c r="AF3953" i="1"/>
  <c r="AE3953" i="1"/>
  <c r="AD3953" i="1"/>
  <c r="AF3951" i="1"/>
  <c r="AE3951" i="1"/>
  <c r="AD3951" i="1"/>
  <c r="AF3949" i="1"/>
  <c r="AE3949" i="1"/>
  <c r="AD3949" i="1"/>
  <c r="AF3947" i="1"/>
  <c r="AE3947" i="1"/>
  <c r="AD3947" i="1"/>
  <c r="AF3945" i="1"/>
  <c r="AE3945" i="1"/>
  <c r="AD3945" i="1"/>
  <c r="AF3943" i="1"/>
  <c r="AE3943" i="1"/>
  <c r="AD3943" i="1"/>
  <c r="AF3941" i="1"/>
  <c r="AE3941" i="1"/>
  <c r="AD3941" i="1"/>
  <c r="AF3939" i="1"/>
  <c r="AE3939" i="1"/>
  <c r="AD3939" i="1"/>
  <c r="AF3937" i="1"/>
  <c r="AE3937" i="1"/>
  <c r="AD3937" i="1"/>
  <c r="AF3935" i="1"/>
  <c r="AE3935" i="1"/>
  <c r="AD3935" i="1"/>
  <c r="AF3933" i="1"/>
  <c r="AE3933" i="1"/>
  <c r="AD3933" i="1"/>
  <c r="AF3931" i="1"/>
  <c r="AE3931" i="1"/>
  <c r="AD3931" i="1"/>
  <c r="AF3929" i="1"/>
  <c r="AE3929" i="1"/>
  <c r="AD3929" i="1"/>
  <c r="AF3927" i="1"/>
  <c r="AE3927" i="1"/>
  <c r="AD3927" i="1"/>
  <c r="AF3925" i="1"/>
  <c r="AE3925" i="1"/>
  <c r="AD3925" i="1"/>
  <c r="AF3923" i="1"/>
  <c r="AE3923" i="1"/>
  <c r="AD3923" i="1"/>
  <c r="AF3921" i="1"/>
  <c r="AE3921" i="1"/>
  <c r="AD3921" i="1"/>
  <c r="AF3919" i="1"/>
  <c r="AE3919" i="1"/>
  <c r="AD3919" i="1"/>
  <c r="AF3917" i="1"/>
  <c r="AE3917" i="1"/>
  <c r="AD3917" i="1"/>
  <c r="AF3915" i="1"/>
  <c r="AE3915" i="1"/>
  <c r="AD3915" i="1"/>
  <c r="AF3913" i="1"/>
  <c r="AE3913" i="1"/>
  <c r="AD3913" i="1"/>
  <c r="AF3911" i="1"/>
  <c r="AE3911" i="1"/>
  <c r="AD3911" i="1"/>
  <c r="AF3909" i="1"/>
  <c r="AE3909" i="1"/>
  <c r="AD3909" i="1"/>
  <c r="AF3907" i="1"/>
  <c r="AE3907" i="1"/>
  <c r="AD3907" i="1"/>
  <c r="AF3905" i="1"/>
  <c r="AE3905" i="1"/>
  <c r="AD3905" i="1"/>
  <c r="AF3903" i="1"/>
  <c r="AE3903" i="1"/>
  <c r="AD3903" i="1"/>
  <c r="AF3901" i="1"/>
  <c r="AE3901" i="1"/>
  <c r="AD3901" i="1"/>
  <c r="AF3899" i="1"/>
  <c r="AE3899" i="1"/>
  <c r="AD3899" i="1"/>
  <c r="AF3897" i="1"/>
  <c r="AE3897" i="1"/>
  <c r="AD3897" i="1"/>
  <c r="AF3895" i="1"/>
  <c r="AE3895" i="1"/>
  <c r="AD3895" i="1"/>
  <c r="AF3893" i="1"/>
  <c r="AE3893" i="1"/>
  <c r="AD3893" i="1"/>
  <c r="AF3757" i="1"/>
  <c r="AE3757" i="1"/>
  <c r="AD3757" i="1"/>
  <c r="AF3756" i="1"/>
  <c r="AE3756" i="1"/>
  <c r="AD3756" i="1"/>
  <c r="AF3754" i="1"/>
  <c r="AE3754" i="1"/>
  <c r="AD3754" i="1"/>
  <c r="AF3752" i="1"/>
  <c r="AE3752" i="1"/>
  <c r="AD3752" i="1"/>
  <c r="AF3750" i="1"/>
  <c r="AE3750" i="1"/>
  <c r="AD3750" i="1"/>
  <c r="AF3748" i="1"/>
  <c r="AE3748" i="1"/>
  <c r="AD3748" i="1"/>
  <c r="AF3746" i="1"/>
  <c r="AE3746" i="1"/>
  <c r="AD3746" i="1"/>
  <c r="AF3744" i="1"/>
  <c r="AE3744" i="1"/>
  <c r="AD3744" i="1"/>
  <c r="AF3742" i="1"/>
  <c r="AE3742" i="1"/>
  <c r="AD3742" i="1"/>
  <c r="AF3740" i="1"/>
  <c r="AE3740" i="1"/>
  <c r="AD3740" i="1"/>
  <c r="AF3738" i="1"/>
  <c r="AE3738" i="1"/>
  <c r="AD3738" i="1"/>
  <c r="AF3736" i="1"/>
  <c r="AE3736" i="1"/>
  <c r="AD3736" i="1"/>
  <c r="AF3178" i="1"/>
  <c r="AE3178" i="1"/>
  <c r="AD3178" i="1"/>
  <c r="AF3177" i="1"/>
  <c r="AE3177" i="1"/>
  <c r="AD3177" i="1"/>
  <c r="AF3176" i="1"/>
  <c r="AE3176" i="1"/>
  <c r="AD3176" i="1"/>
  <c r="AF3175" i="1"/>
  <c r="AE3175" i="1"/>
  <c r="AD3175" i="1"/>
  <c r="AF3174" i="1"/>
  <c r="AE3174" i="1"/>
  <c r="AD3174" i="1"/>
  <c r="AF3173" i="1"/>
  <c r="AE3173" i="1"/>
  <c r="AD3173" i="1"/>
  <c r="AF3172" i="1"/>
  <c r="AE3172" i="1"/>
  <c r="AD3172" i="1"/>
  <c r="AF3171" i="1"/>
  <c r="AE3171" i="1"/>
  <c r="AD3171" i="1"/>
  <c r="AF3170" i="1"/>
  <c r="AE3170" i="1"/>
  <c r="AD3170" i="1"/>
  <c r="AF3169" i="1"/>
  <c r="AE3169" i="1"/>
  <c r="AD3169" i="1"/>
  <c r="AF3168" i="1"/>
  <c r="AE3168" i="1"/>
  <c r="AD3168" i="1"/>
  <c r="AF3167" i="1"/>
  <c r="AE3167" i="1"/>
  <c r="AD3167" i="1"/>
  <c r="AF3166" i="1"/>
  <c r="AE3166" i="1"/>
  <c r="AD3166" i="1"/>
  <c r="AF3165" i="1"/>
  <c r="AE3165" i="1"/>
  <c r="AD3165" i="1"/>
  <c r="AF3164" i="1"/>
  <c r="AE3164" i="1"/>
  <c r="AD3164" i="1"/>
  <c r="AF3163" i="1"/>
  <c r="AE3163" i="1"/>
  <c r="AD3163" i="1"/>
  <c r="AF3162" i="1"/>
  <c r="AE3162" i="1"/>
  <c r="AD3162" i="1"/>
  <c r="AF3161" i="1"/>
  <c r="AE3161" i="1"/>
  <c r="AD3161" i="1"/>
  <c r="AF3029" i="1"/>
  <c r="AE3029" i="1"/>
  <c r="AD3029" i="1"/>
  <c r="AF3028" i="1"/>
  <c r="AE3028" i="1"/>
  <c r="AD3028" i="1"/>
  <c r="AF3027" i="1"/>
  <c r="AE3027" i="1"/>
  <c r="AD3027" i="1"/>
  <c r="AF3026" i="1"/>
  <c r="AE3026" i="1"/>
  <c r="AD3026" i="1"/>
  <c r="AF3025" i="1"/>
  <c r="AE3025" i="1"/>
  <c r="AD3025" i="1"/>
  <c r="AF3019" i="1"/>
  <c r="AE3019" i="1"/>
  <c r="AD3019" i="1"/>
  <c r="AF3035" i="1"/>
  <c r="AE3035" i="1"/>
  <c r="AD3035" i="1"/>
  <c r="AF3034" i="1"/>
  <c r="AE3034" i="1"/>
  <c r="AD3034" i="1"/>
  <c r="AF3033" i="1"/>
  <c r="AE3033" i="1"/>
  <c r="AD3033" i="1"/>
  <c r="AF3032" i="1"/>
  <c r="AE3032" i="1"/>
  <c r="AD3032" i="1"/>
  <c r="AF3031" i="1"/>
  <c r="AE3031" i="1"/>
  <c r="AD3031" i="1"/>
  <c r="AF3030" i="1"/>
  <c r="AE3030" i="1"/>
  <c r="AD3030" i="1"/>
  <c r="AF2788" i="1"/>
  <c r="AE2788" i="1"/>
  <c r="AD2788" i="1"/>
  <c r="AF2787" i="1"/>
  <c r="AE2787" i="1"/>
  <c r="AD2787" i="1"/>
  <c r="AF2786" i="1"/>
  <c r="AE2786" i="1"/>
  <c r="AD2786" i="1"/>
  <c r="AF2785" i="1"/>
  <c r="AE2785" i="1"/>
  <c r="AD2785" i="1"/>
  <c r="AF2784" i="1"/>
  <c r="AE2784" i="1"/>
  <c r="AD2784" i="1"/>
  <c r="AF2783" i="1"/>
  <c r="AE2783" i="1"/>
  <c r="AD2783" i="1"/>
  <c r="AF2782" i="1"/>
  <c r="AE2782" i="1"/>
  <c r="AD2782" i="1"/>
  <c r="AF2781" i="1"/>
  <c r="AE2781" i="1"/>
  <c r="AD2781" i="1"/>
  <c r="AF2780" i="1"/>
  <c r="AE2780" i="1"/>
  <c r="AD2780" i="1"/>
  <c r="AF2779" i="1"/>
  <c r="AE2779" i="1"/>
  <c r="AD2779" i="1"/>
  <c r="AF2778" i="1"/>
  <c r="AE2778" i="1"/>
  <c r="AD2778" i="1"/>
  <c r="AF2777" i="1"/>
  <c r="AE2777" i="1"/>
  <c r="AD2777" i="1"/>
  <c r="AF2776" i="1"/>
  <c r="AE2776" i="1"/>
  <c r="AD2776" i="1"/>
  <c r="AF2775" i="1"/>
  <c r="AE2775" i="1"/>
  <c r="AD2775" i="1"/>
  <c r="AF2774" i="1"/>
  <c r="AE2774" i="1"/>
  <c r="AD2774" i="1"/>
  <c r="AF2773" i="1"/>
  <c r="AE2773" i="1"/>
  <c r="AD2773" i="1"/>
  <c r="AF2772" i="1"/>
  <c r="AE2772" i="1"/>
  <c r="AD2772" i="1"/>
  <c r="AF2793" i="1"/>
  <c r="AE2793" i="1"/>
  <c r="AD2793" i="1"/>
  <c r="AF2792" i="1"/>
  <c r="AE2792" i="1"/>
  <c r="AD2792" i="1"/>
  <c r="AF2791" i="1"/>
  <c r="AE2791" i="1"/>
  <c r="AD2791" i="1"/>
  <c r="AF2790" i="1"/>
  <c r="AE2790" i="1"/>
  <c r="AD2790" i="1"/>
  <c r="AF2789" i="1"/>
  <c r="AE2789" i="1"/>
  <c r="AD2789" i="1"/>
  <c r="AF2771" i="1"/>
  <c r="AE2771" i="1"/>
  <c r="AD2771" i="1"/>
  <c r="AF2770" i="1"/>
  <c r="AE2770" i="1"/>
  <c r="AD2770" i="1"/>
  <c r="AF2769" i="1"/>
  <c r="AE2769" i="1"/>
  <c r="AD2769" i="1"/>
  <c r="AF2768" i="1"/>
  <c r="AE2768" i="1"/>
  <c r="AD2768" i="1"/>
  <c r="AF2767" i="1"/>
  <c r="AE2767" i="1"/>
  <c r="AD2767" i="1"/>
  <c r="AF2766" i="1"/>
  <c r="AE2766" i="1"/>
  <c r="AD2766" i="1"/>
  <c r="AF2765" i="1"/>
  <c r="AE2765" i="1"/>
  <c r="AD2765" i="1"/>
  <c r="AF2764" i="1"/>
  <c r="AE2764" i="1"/>
  <c r="AD2764" i="1"/>
  <c r="AF2763" i="1"/>
  <c r="AE2763" i="1"/>
  <c r="AD2763" i="1"/>
  <c r="AF2762" i="1"/>
  <c r="AE2762" i="1"/>
  <c r="AD2762" i="1"/>
  <c r="AF2761" i="1"/>
  <c r="AE2761" i="1"/>
  <c r="AD2761" i="1"/>
  <c r="AF2760" i="1"/>
  <c r="AE2760" i="1"/>
  <c r="AD2760" i="1"/>
  <c r="AF2759" i="1"/>
  <c r="AE2759" i="1"/>
  <c r="AD2759" i="1"/>
  <c r="AF2758" i="1"/>
  <c r="AE2758" i="1"/>
  <c r="AD2758" i="1"/>
  <c r="AF2757" i="1"/>
  <c r="AE2757" i="1"/>
  <c r="AD2757" i="1"/>
  <c r="AF2686" i="1"/>
  <c r="AE2686" i="1"/>
  <c r="AD2686" i="1"/>
  <c r="AF2685" i="1"/>
  <c r="AE2685" i="1"/>
  <c r="AD2685" i="1"/>
  <c r="AF2684" i="1"/>
  <c r="AE2684" i="1"/>
  <c r="AD2684" i="1"/>
  <c r="AF2683" i="1"/>
  <c r="AE2683" i="1"/>
  <c r="AD2683" i="1"/>
  <c r="AF2682" i="1"/>
  <c r="AE2682" i="1"/>
  <c r="AD2682" i="1"/>
  <c r="AF2681" i="1"/>
  <c r="AE2681" i="1"/>
  <c r="AD2681" i="1"/>
  <c r="AF2680" i="1"/>
  <c r="AE2680" i="1"/>
  <c r="AD2680" i="1"/>
  <c r="AF2679" i="1"/>
  <c r="AE2679" i="1"/>
  <c r="AD2679" i="1"/>
  <c r="AF2678" i="1"/>
  <c r="AE2678" i="1"/>
  <c r="AD2678" i="1"/>
  <c r="AF2677" i="1"/>
  <c r="AE2677" i="1"/>
  <c r="AD2677" i="1"/>
  <c r="AF2676" i="1"/>
  <c r="AE2676" i="1"/>
  <c r="AD2676" i="1"/>
  <c r="AF2675" i="1"/>
  <c r="AE2675" i="1"/>
  <c r="AD2675" i="1"/>
  <c r="AF2674" i="1"/>
  <c r="AE2674" i="1"/>
  <c r="AD2674" i="1"/>
  <c r="AF2673" i="1"/>
  <c r="AE2673" i="1"/>
  <c r="AD2673" i="1"/>
  <c r="AF2672" i="1"/>
  <c r="AE2672" i="1"/>
  <c r="AD2672" i="1"/>
  <c r="AF2671" i="1"/>
  <c r="AE2671" i="1"/>
  <c r="AD2671" i="1"/>
  <c r="AF2670" i="1"/>
  <c r="AE2670" i="1"/>
  <c r="AD2670" i="1"/>
  <c r="AF2669" i="1"/>
  <c r="AE2669" i="1"/>
  <c r="AD2669" i="1"/>
  <c r="AF2668" i="1"/>
  <c r="AE2668" i="1"/>
  <c r="AD2668" i="1"/>
  <c r="AF2667" i="1"/>
  <c r="AE2667" i="1"/>
  <c r="AD2667" i="1"/>
  <c r="AF2666" i="1"/>
  <c r="AE2666" i="1"/>
  <c r="AD2666" i="1"/>
  <c r="AF2665" i="1"/>
  <c r="AE2665" i="1"/>
  <c r="AD2665" i="1"/>
  <c r="AF2664" i="1"/>
  <c r="AE2664" i="1"/>
  <c r="AD2664" i="1"/>
  <c r="AF2663" i="1"/>
  <c r="AE2663" i="1"/>
  <c r="AD2663" i="1"/>
  <c r="AF2662" i="1"/>
  <c r="AE2662" i="1"/>
  <c r="AD2662" i="1"/>
  <c r="AF2661" i="1"/>
  <c r="AE2661" i="1"/>
  <c r="AD2661" i="1"/>
  <c r="AF2660" i="1"/>
  <c r="AE2660" i="1"/>
  <c r="AD2660" i="1"/>
  <c r="AF2658" i="1"/>
  <c r="AE2658" i="1"/>
  <c r="AD2658" i="1"/>
  <c r="AF2656" i="1"/>
  <c r="AE2656" i="1"/>
  <c r="AD2656" i="1"/>
  <c r="AF2654" i="1"/>
  <c r="AE2654" i="1"/>
  <c r="AD2654" i="1"/>
  <c r="AF2653" i="1"/>
  <c r="AE2653" i="1"/>
  <c r="AD2653" i="1"/>
  <c r="AF2652" i="1"/>
  <c r="AE2652" i="1"/>
  <c r="AD2652" i="1"/>
  <c r="AF2651" i="1"/>
  <c r="AE2651" i="1"/>
  <c r="AD2651" i="1"/>
  <c r="AF2691" i="1"/>
  <c r="AE2691" i="1"/>
  <c r="AD2691" i="1"/>
  <c r="AF2690" i="1"/>
  <c r="AE2690" i="1"/>
  <c r="AD2690" i="1"/>
  <c r="AF2689" i="1"/>
  <c r="AE2689" i="1"/>
  <c r="AD2689" i="1"/>
  <c r="AF2688" i="1"/>
  <c r="AE2688" i="1"/>
  <c r="AD2688" i="1"/>
  <c r="AF2687" i="1"/>
  <c r="AE2687" i="1"/>
  <c r="AD2687" i="1"/>
  <c r="AF2374" i="1"/>
  <c r="AE2374" i="1"/>
  <c r="AD2374" i="1"/>
  <c r="AF2373" i="1"/>
  <c r="AE2373" i="1"/>
  <c r="AD2373" i="1"/>
  <c r="AF2372" i="1"/>
  <c r="AE2372" i="1"/>
  <c r="AD2372" i="1"/>
  <c r="AF2371" i="1"/>
  <c r="AE2371" i="1"/>
  <c r="AD2371" i="1"/>
  <c r="AF2370" i="1"/>
  <c r="AE2370" i="1"/>
  <c r="AD2370" i="1"/>
  <c r="AF2369" i="1"/>
  <c r="AE2369" i="1"/>
  <c r="AD2369" i="1"/>
  <c r="AF2368" i="1"/>
  <c r="AE2368" i="1"/>
  <c r="AD2368" i="1"/>
  <c r="AF2367" i="1"/>
  <c r="AE2367" i="1"/>
  <c r="AD2367" i="1"/>
  <c r="AF2366" i="1"/>
  <c r="AE2366" i="1"/>
  <c r="AD2366" i="1"/>
  <c r="AF2365" i="1"/>
  <c r="AE2365" i="1"/>
  <c r="AD2365" i="1"/>
  <c r="AF2364" i="1"/>
  <c r="AE2364" i="1"/>
  <c r="AD2364" i="1"/>
  <c r="AF2363" i="1"/>
  <c r="AE2363" i="1"/>
  <c r="AD2363" i="1"/>
  <c r="AF2362" i="1"/>
  <c r="AE2362" i="1"/>
  <c r="AD2362" i="1"/>
  <c r="AF2361" i="1"/>
  <c r="AE2361" i="1"/>
  <c r="AD2361" i="1"/>
  <c r="AF2360" i="1"/>
  <c r="AE2360" i="1"/>
  <c r="AD2360" i="1"/>
  <c r="AF2359" i="1"/>
  <c r="AE2359" i="1"/>
  <c r="AD2359" i="1"/>
  <c r="AF2358" i="1"/>
  <c r="AE2358" i="1"/>
  <c r="AD2358" i="1"/>
  <c r="AF2357" i="1"/>
  <c r="AE2357" i="1"/>
  <c r="AD2357" i="1"/>
  <c r="AF2356" i="1"/>
  <c r="AE2356" i="1"/>
  <c r="AD2356" i="1"/>
  <c r="AF2355" i="1"/>
  <c r="AE2355" i="1"/>
  <c r="AD2355" i="1"/>
  <c r="AF2354" i="1"/>
  <c r="AE2354" i="1"/>
  <c r="AD2354" i="1"/>
  <c r="AF2353" i="1"/>
  <c r="AE2353" i="1"/>
  <c r="AD2353" i="1"/>
  <c r="AF2352" i="1"/>
  <c r="AE2352" i="1"/>
  <c r="AD2352" i="1"/>
  <c r="AF2351" i="1"/>
  <c r="AE2351" i="1"/>
  <c r="AD2351" i="1"/>
  <c r="AF2350" i="1"/>
  <c r="AE2350" i="1"/>
  <c r="AD2350" i="1"/>
  <c r="AF2349" i="1"/>
  <c r="AE2349" i="1"/>
  <c r="AD2349" i="1"/>
  <c r="AF2348" i="1"/>
  <c r="AE2348" i="1"/>
  <c r="AD2348" i="1"/>
  <c r="AF2347" i="1"/>
  <c r="AE2347" i="1"/>
  <c r="AD2347" i="1"/>
  <c r="AF2346" i="1"/>
  <c r="AE2346" i="1"/>
  <c r="AD2346" i="1"/>
  <c r="AF2345" i="1"/>
  <c r="AE2345" i="1"/>
  <c r="AD2345" i="1"/>
  <c r="AF2344" i="1"/>
  <c r="AE2344" i="1"/>
  <c r="AD2344" i="1"/>
  <c r="AF2343" i="1"/>
  <c r="AE2343" i="1"/>
  <c r="AD2343" i="1"/>
  <c r="AF2342" i="1"/>
  <c r="AE2342" i="1"/>
  <c r="AD2342" i="1"/>
  <c r="AF2341" i="1"/>
  <c r="AE2341" i="1"/>
  <c r="AD2341" i="1"/>
  <c r="AF2340" i="1"/>
  <c r="AE2340" i="1"/>
  <c r="AD2340" i="1"/>
  <c r="AF2339" i="1"/>
  <c r="AE2339" i="1"/>
  <c r="AD2339" i="1"/>
  <c r="AF2338" i="1"/>
  <c r="AE2338" i="1"/>
  <c r="AD2338" i="1"/>
  <c r="AF2337" i="1"/>
  <c r="AE2337" i="1"/>
  <c r="AD2337" i="1"/>
  <c r="AF2336" i="1"/>
  <c r="AE2336" i="1"/>
  <c r="AD2336" i="1"/>
  <c r="AF2335" i="1"/>
  <c r="AE2335" i="1"/>
  <c r="AD2335" i="1"/>
  <c r="AF2334" i="1"/>
  <c r="AE2334" i="1"/>
  <c r="AD2334" i="1"/>
  <c r="AF2333" i="1"/>
  <c r="AE2333" i="1"/>
  <c r="AD2333" i="1"/>
  <c r="AF2332" i="1"/>
  <c r="AE2332" i="1"/>
  <c r="AD2332" i="1"/>
  <c r="AF2331" i="1"/>
  <c r="AE2331" i="1"/>
  <c r="AD2331" i="1"/>
  <c r="AF2330" i="1"/>
  <c r="AE2330" i="1"/>
  <c r="AD2330" i="1"/>
  <c r="AF2329" i="1"/>
  <c r="AE2329" i="1"/>
  <c r="AD2329" i="1"/>
  <c r="AF2328" i="1"/>
  <c r="AE2328" i="1"/>
  <c r="AD2328" i="1"/>
  <c r="AF2327" i="1"/>
  <c r="AE2327" i="1"/>
  <c r="AD2327" i="1"/>
  <c r="AF2326" i="1"/>
  <c r="AE2326" i="1"/>
  <c r="AD2326" i="1"/>
  <c r="AF2325" i="1"/>
  <c r="AE2325" i="1"/>
  <c r="AD2325" i="1"/>
  <c r="AF2324" i="1"/>
  <c r="AE2324" i="1"/>
  <c r="AD2324" i="1"/>
  <c r="AF2323" i="1"/>
  <c r="AE2323" i="1"/>
  <c r="AD2323" i="1"/>
  <c r="AF2322" i="1"/>
  <c r="AE2322" i="1"/>
  <c r="AD2322" i="1"/>
  <c r="AF2321" i="1"/>
  <c r="AE2321" i="1"/>
  <c r="AD2321" i="1"/>
  <c r="AF2320" i="1"/>
  <c r="AE2320" i="1"/>
  <c r="AD2320" i="1"/>
  <c r="AF2319" i="1"/>
  <c r="AE2319" i="1"/>
  <c r="AD2319" i="1"/>
  <c r="AF2318" i="1"/>
  <c r="AE2318" i="1"/>
  <c r="AD2318" i="1"/>
  <c r="AF2317" i="1"/>
  <c r="AE2317" i="1"/>
  <c r="AD2317" i="1"/>
  <c r="AF2316" i="1"/>
  <c r="AE2316" i="1"/>
  <c r="AD2316" i="1"/>
  <c r="AF2315" i="1"/>
  <c r="AE2315" i="1"/>
  <c r="AD2315" i="1"/>
  <c r="AF2314" i="1"/>
  <c r="AE2314" i="1"/>
  <c r="AD2314" i="1"/>
  <c r="AF2313" i="1"/>
  <c r="AE2313" i="1"/>
  <c r="AD2313" i="1"/>
  <c r="AF2312" i="1"/>
  <c r="AE2312" i="1"/>
  <c r="AD2312" i="1"/>
  <c r="AF2311" i="1"/>
  <c r="AE2311" i="1"/>
  <c r="AD2311" i="1"/>
  <c r="AF2310" i="1"/>
  <c r="AE2310" i="1"/>
  <c r="AD2310" i="1"/>
  <c r="AF2309" i="1"/>
  <c r="AE2309" i="1"/>
  <c r="AD2309" i="1"/>
  <c r="AF2308" i="1"/>
  <c r="AE2308" i="1"/>
  <c r="AD2308" i="1"/>
  <c r="AF2307" i="1"/>
  <c r="AE2307" i="1"/>
  <c r="AD2307" i="1"/>
  <c r="AF2306" i="1"/>
  <c r="AE2306" i="1"/>
  <c r="AD2306" i="1"/>
  <c r="AF2305" i="1"/>
  <c r="AE2305" i="1"/>
  <c r="AD2305" i="1"/>
  <c r="AF2304" i="1"/>
  <c r="AE2304" i="1"/>
  <c r="AD2304" i="1"/>
  <c r="AF2303" i="1"/>
  <c r="AE2303" i="1"/>
  <c r="AD2303" i="1"/>
  <c r="AF2302" i="1"/>
  <c r="AE2302" i="1"/>
  <c r="AD2302" i="1"/>
  <c r="AF2301" i="1"/>
  <c r="AE2301" i="1"/>
  <c r="AD2301" i="1"/>
  <c r="AF2300" i="1"/>
  <c r="AE2300" i="1"/>
  <c r="AD2300" i="1"/>
  <c r="AF2299" i="1"/>
  <c r="AE2299" i="1"/>
  <c r="AD2299" i="1"/>
  <c r="AF2298" i="1"/>
  <c r="AE2298" i="1"/>
  <c r="AD2298" i="1"/>
  <c r="AF2297" i="1"/>
  <c r="AE2297" i="1"/>
  <c r="AD2297" i="1"/>
  <c r="AF2296" i="1"/>
  <c r="AE2296" i="1"/>
  <c r="AD2296" i="1"/>
  <c r="AF2295" i="1"/>
  <c r="AE2295" i="1"/>
  <c r="AD2295" i="1"/>
  <c r="AF2294" i="1"/>
  <c r="AE2294" i="1"/>
  <c r="AD2294" i="1"/>
  <c r="AF2293" i="1"/>
  <c r="AE2293" i="1"/>
  <c r="AD2293" i="1"/>
  <c r="AF2292" i="1"/>
  <c r="AE2292" i="1"/>
  <c r="AD2292" i="1"/>
  <c r="AF2291" i="1"/>
  <c r="AE2291" i="1"/>
  <c r="AD2291" i="1"/>
  <c r="AF2290" i="1"/>
  <c r="AE2290" i="1"/>
  <c r="AD2290" i="1"/>
  <c r="AF2289" i="1"/>
  <c r="AE2289" i="1"/>
  <c r="AD2289" i="1"/>
  <c r="AF2288" i="1"/>
  <c r="AE2288" i="1"/>
  <c r="AD2288" i="1"/>
  <c r="AF2287" i="1"/>
  <c r="AE2287" i="1"/>
  <c r="AD2287" i="1"/>
  <c r="AF2286" i="1"/>
  <c r="AE2286" i="1"/>
  <c r="AD2286" i="1"/>
  <c r="AF2278" i="1"/>
  <c r="AE2278" i="1"/>
  <c r="AD2278" i="1"/>
  <c r="AF2277" i="1"/>
  <c r="AE2277" i="1"/>
  <c r="AD2277" i="1"/>
  <c r="AF2276" i="1"/>
  <c r="AE2276" i="1"/>
  <c r="AD2276" i="1"/>
  <c r="AF2275" i="1"/>
  <c r="AE2275" i="1"/>
  <c r="AD2275" i="1"/>
  <c r="AF2274" i="1"/>
  <c r="AE2274" i="1"/>
  <c r="AD2274" i="1"/>
  <c r="AF2270" i="1"/>
  <c r="AE2270" i="1"/>
  <c r="AD2270" i="1"/>
  <c r="AF2268" i="1"/>
  <c r="AE2268" i="1"/>
  <c r="AD2268" i="1"/>
  <c r="AF2266" i="1"/>
  <c r="AE2266" i="1"/>
  <c r="AD2266" i="1"/>
  <c r="AF2264" i="1"/>
  <c r="AE2264" i="1"/>
  <c r="AD2264" i="1"/>
  <c r="AF2262" i="1"/>
  <c r="AE2262" i="1"/>
  <c r="AD2262" i="1"/>
  <c r="AF2260" i="1"/>
  <c r="AE2260" i="1"/>
  <c r="AD2260" i="1"/>
  <c r="AF2258" i="1"/>
  <c r="AE2258" i="1"/>
  <c r="AD2258" i="1"/>
  <c r="AF2256" i="1"/>
  <c r="AE2256" i="1"/>
  <c r="AD2256" i="1"/>
  <c r="AF2254" i="1"/>
  <c r="AE2254" i="1"/>
  <c r="AD2254" i="1"/>
  <c r="AF2252" i="1"/>
  <c r="AE2252" i="1"/>
  <c r="AD2252" i="1"/>
  <c r="AF2251" i="1"/>
  <c r="AE2251" i="1"/>
  <c r="AD2251" i="1"/>
  <c r="AF2250" i="1"/>
  <c r="AE2250" i="1"/>
  <c r="AD2250" i="1"/>
  <c r="AF2249" i="1"/>
  <c r="AE2249" i="1"/>
  <c r="AD2249" i="1"/>
  <c r="AF2248" i="1"/>
  <c r="AE2248" i="1"/>
  <c r="AD2248" i="1"/>
  <c r="AF2247" i="1"/>
  <c r="AE2247" i="1"/>
  <c r="AD2247" i="1"/>
  <c r="AF2246" i="1"/>
  <c r="AE2246" i="1"/>
  <c r="AD2246" i="1"/>
  <c r="AF2245" i="1"/>
  <c r="AE2245" i="1"/>
  <c r="AD2245" i="1"/>
  <c r="AF2244" i="1"/>
  <c r="AE2244" i="1"/>
  <c r="AD2244" i="1"/>
  <c r="AF2243" i="1"/>
  <c r="AE2243" i="1"/>
  <c r="AD2243" i="1"/>
  <c r="AF2242" i="1"/>
  <c r="AE2242" i="1"/>
  <c r="AD2242" i="1"/>
  <c r="AF2241" i="1"/>
  <c r="AE2241" i="1"/>
  <c r="AD2241" i="1"/>
  <c r="AF2240" i="1"/>
  <c r="AE2240" i="1"/>
  <c r="AD2240" i="1"/>
  <c r="AF2239" i="1"/>
  <c r="AE2239" i="1"/>
  <c r="AD2239" i="1"/>
  <c r="AF2238" i="1"/>
  <c r="AE2238" i="1"/>
  <c r="AD2238" i="1"/>
  <c r="AF2237" i="1"/>
  <c r="AE2237" i="1"/>
  <c r="AD2237" i="1"/>
  <c r="AF2285" i="1"/>
  <c r="AE2285" i="1"/>
  <c r="AD2285" i="1"/>
  <c r="AF2284" i="1"/>
  <c r="AE2284" i="1"/>
  <c r="AD2284" i="1"/>
  <c r="AF2283" i="1"/>
  <c r="AE2283" i="1"/>
  <c r="AD2283" i="1"/>
  <c r="AF2282" i="1"/>
  <c r="AE2282" i="1"/>
  <c r="AD2282" i="1"/>
  <c r="AF2281" i="1"/>
  <c r="AE2281" i="1"/>
  <c r="AD2281" i="1"/>
  <c r="AF2280" i="1"/>
  <c r="AE2280" i="1"/>
  <c r="AD2280" i="1"/>
  <c r="AF2279" i="1"/>
  <c r="AE2279" i="1"/>
  <c r="AD2279" i="1"/>
  <c r="AF1894" i="1"/>
  <c r="AE1894" i="1"/>
  <c r="AD1894" i="1"/>
  <c r="AF1893" i="1"/>
  <c r="AE1893" i="1"/>
  <c r="AD1893" i="1"/>
  <c r="AF1892" i="1"/>
  <c r="AE1892" i="1"/>
  <c r="AD1892" i="1"/>
  <c r="AF1891" i="1"/>
  <c r="AE1891" i="1"/>
  <c r="AD1891" i="1"/>
  <c r="AF1890" i="1"/>
  <c r="AE1890" i="1"/>
  <c r="AD1890" i="1"/>
  <c r="AF1889" i="1"/>
  <c r="AE1889" i="1"/>
  <c r="AD1889" i="1"/>
  <c r="AF1888" i="1"/>
  <c r="AE1888" i="1"/>
  <c r="AD1888" i="1"/>
  <c r="AF1887" i="1"/>
  <c r="AE1887" i="1"/>
  <c r="AD1887" i="1"/>
  <c r="AF1886" i="1"/>
  <c r="AE1886" i="1"/>
  <c r="AD1886" i="1"/>
  <c r="AF1885" i="1"/>
  <c r="AE1885" i="1"/>
  <c r="AD1885" i="1"/>
  <c r="AF1884" i="1"/>
  <c r="AE1884" i="1"/>
  <c r="AD1884" i="1"/>
  <c r="AF1882" i="1"/>
  <c r="AE1882" i="1"/>
  <c r="AD1882" i="1"/>
  <c r="AF1883" i="1"/>
  <c r="AE1883" i="1"/>
  <c r="AD1883" i="1"/>
  <c r="AF1881" i="1"/>
  <c r="AE1881" i="1"/>
  <c r="AD1881" i="1"/>
  <c r="AF1880" i="1"/>
  <c r="AE1880" i="1"/>
  <c r="AD1880" i="1"/>
  <c r="AF1879" i="1"/>
  <c r="AE1879" i="1"/>
  <c r="AD1879" i="1"/>
  <c r="AF1878" i="1"/>
  <c r="AE1878" i="1"/>
  <c r="AD1878" i="1"/>
  <c r="AF1877" i="1"/>
  <c r="AE1877" i="1"/>
  <c r="AD1877" i="1"/>
  <c r="AF1876" i="1"/>
  <c r="AE1876" i="1"/>
  <c r="AD1876" i="1"/>
  <c r="AF1875" i="1"/>
  <c r="AE1875" i="1"/>
  <c r="AD1875" i="1"/>
  <c r="AF1874" i="1"/>
  <c r="AE1874" i="1"/>
  <c r="AD1874" i="1"/>
  <c r="AF1784" i="1"/>
  <c r="AE1784" i="1"/>
  <c r="AD1784" i="1"/>
  <c r="AF1783" i="1"/>
  <c r="AE1783" i="1"/>
  <c r="AD1783" i="1"/>
  <c r="AF1782" i="1"/>
  <c r="AE1782" i="1"/>
  <c r="AD1782" i="1"/>
  <c r="AF1781" i="1"/>
  <c r="AE1781" i="1"/>
  <c r="AD1781" i="1"/>
  <c r="AF1780" i="1"/>
  <c r="AE1780" i="1"/>
  <c r="AD1780" i="1"/>
  <c r="AF1779" i="1"/>
  <c r="AE1779" i="1"/>
  <c r="AD1779" i="1"/>
  <c r="AF1778" i="1"/>
  <c r="AE1778" i="1"/>
  <c r="AD1778" i="1"/>
  <c r="AF1777" i="1"/>
  <c r="AE1777" i="1"/>
  <c r="AD1777" i="1"/>
  <c r="AF1776" i="1"/>
  <c r="AE1776" i="1"/>
  <c r="AD1776" i="1"/>
  <c r="AF1775" i="1"/>
  <c r="AE1775" i="1"/>
  <c r="AD1775" i="1"/>
  <c r="AF1774" i="1"/>
  <c r="AE1774" i="1"/>
  <c r="AD1774" i="1"/>
  <c r="AF1773" i="1"/>
  <c r="AE1773" i="1"/>
  <c r="AD1773" i="1"/>
  <c r="AF1772" i="1"/>
  <c r="AE1772" i="1"/>
  <c r="AD1772" i="1"/>
  <c r="AF1771" i="1"/>
  <c r="AE1771" i="1"/>
  <c r="AD1771" i="1"/>
  <c r="AF1770" i="1"/>
  <c r="AE1770" i="1"/>
  <c r="AD1770" i="1"/>
  <c r="AF1769" i="1"/>
  <c r="AE1769" i="1"/>
  <c r="AD1769" i="1"/>
  <c r="AF1768" i="1"/>
  <c r="AE1768" i="1"/>
  <c r="AD1768" i="1"/>
  <c r="AF1767" i="1"/>
  <c r="AE1767" i="1"/>
  <c r="AD1767" i="1"/>
  <c r="AF1766" i="1"/>
  <c r="AE1766" i="1"/>
  <c r="AD1766" i="1"/>
  <c r="AF1765" i="1"/>
  <c r="AE1765" i="1"/>
  <c r="AD1765" i="1"/>
  <c r="AF1764" i="1"/>
  <c r="AE1764" i="1"/>
  <c r="AD1764" i="1"/>
  <c r="AF1763" i="1"/>
  <c r="AE1763" i="1"/>
  <c r="AD1763" i="1"/>
  <c r="AF1762" i="1"/>
  <c r="AE1762" i="1"/>
  <c r="AD1762" i="1"/>
  <c r="AF1761" i="1"/>
  <c r="AE1761" i="1"/>
  <c r="AD1761" i="1"/>
  <c r="AF1760" i="1"/>
  <c r="AE1760" i="1"/>
  <c r="AD1760" i="1"/>
  <c r="AF1759" i="1"/>
  <c r="AE1759" i="1"/>
  <c r="AD1759" i="1"/>
  <c r="AF1758" i="1"/>
  <c r="AE1758" i="1"/>
  <c r="AD1758" i="1"/>
  <c r="AF1757" i="1"/>
  <c r="AE1757" i="1"/>
  <c r="AD1757" i="1"/>
  <c r="AF1756" i="1"/>
  <c r="AE1756" i="1"/>
  <c r="AD1756" i="1"/>
  <c r="AF1755" i="1"/>
  <c r="AE1755" i="1"/>
  <c r="AD1755" i="1"/>
  <c r="AF1754" i="1"/>
  <c r="AE1754" i="1"/>
  <c r="AD1754" i="1"/>
  <c r="AF1753" i="1"/>
  <c r="AE1753" i="1"/>
  <c r="AD1753" i="1"/>
  <c r="AF1752" i="1"/>
  <c r="AE1752" i="1"/>
  <c r="AD1752" i="1"/>
  <c r="AF1751" i="1"/>
  <c r="AE1751" i="1"/>
  <c r="AD1751" i="1"/>
  <c r="AF1750" i="1"/>
  <c r="AE1750" i="1"/>
  <c r="AD1750" i="1"/>
  <c r="AF1749" i="1"/>
  <c r="AE1749" i="1"/>
  <c r="AD1749" i="1"/>
  <c r="AF1748" i="1"/>
  <c r="AE1748" i="1"/>
  <c r="AD1748" i="1"/>
  <c r="AF1747" i="1"/>
  <c r="AE1747" i="1"/>
  <c r="AD1747" i="1"/>
  <c r="AF1746" i="1"/>
  <c r="AE1746" i="1"/>
  <c r="AD1746" i="1"/>
  <c r="AF1745" i="1"/>
  <c r="AE1745" i="1"/>
  <c r="AD1745" i="1"/>
  <c r="AF1744" i="1"/>
  <c r="AE1744" i="1"/>
  <c r="AD1744" i="1"/>
  <c r="AF1743" i="1"/>
  <c r="AE1743" i="1"/>
  <c r="AD1743" i="1"/>
  <c r="AF1742" i="1"/>
  <c r="AE1742" i="1"/>
  <c r="AD1742" i="1"/>
  <c r="AF1741" i="1"/>
  <c r="AE1741" i="1"/>
  <c r="AD1741" i="1"/>
  <c r="AF1799" i="1"/>
  <c r="AE1799" i="1"/>
  <c r="AD1799" i="1"/>
  <c r="AF1798" i="1"/>
  <c r="AE1798" i="1"/>
  <c r="AD1798" i="1"/>
  <c r="AF1797" i="1"/>
  <c r="AE1797" i="1"/>
  <c r="AD1797" i="1"/>
  <c r="AF1796" i="1"/>
  <c r="AE1796" i="1"/>
  <c r="AD1796" i="1"/>
  <c r="AF1795" i="1"/>
  <c r="AE1795" i="1"/>
  <c r="AD1795" i="1"/>
  <c r="AF1794" i="1"/>
  <c r="AE1794" i="1"/>
  <c r="AD1794" i="1"/>
  <c r="AF1793" i="1"/>
  <c r="AE1793" i="1"/>
  <c r="AD1793" i="1"/>
  <c r="AF1792" i="1"/>
  <c r="AE1792" i="1"/>
  <c r="AD1792" i="1"/>
  <c r="AF1791" i="1"/>
  <c r="AE1791" i="1"/>
  <c r="AD1791" i="1"/>
  <c r="AF1790" i="1"/>
  <c r="AE1790" i="1"/>
  <c r="AD1790" i="1"/>
  <c r="AF1789" i="1"/>
  <c r="AE1789" i="1"/>
  <c r="AD1789" i="1"/>
  <c r="AF1788" i="1"/>
  <c r="AE1788" i="1"/>
  <c r="AD1788" i="1"/>
  <c r="AF1787" i="1"/>
  <c r="AE1787" i="1"/>
  <c r="AD1787" i="1"/>
  <c r="AF1786" i="1"/>
  <c r="AE1786" i="1"/>
  <c r="AD1786" i="1"/>
  <c r="AF1785" i="1"/>
  <c r="AE1785" i="1"/>
  <c r="AD1785" i="1"/>
  <c r="AF1740" i="1"/>
  <c r="AE1740" i="1"/>
  <c r="AD1740" i="1"/>
  <c r="AF1739" i="1"/>
  <c r="AE1739" i="1"/>
  <c r="AD1739" i="1"/>
  <c r="AF1738" i="1"/>
  <c r="AE1738" i="1"/>
  <c r="AD1738" i="1"/>
  <c r="AF1737" i="1"/>
  <c r="AE1737" i="1"/>
  <c r="AD1737" i="1"/>
  <c r="AF1736" i="1"/>
  <c r="AE1736" i="1"/>
  <c r="AD1736" i="1"/>
  <c r="AF1735" i="1"/>
  <c r="AE1735" i="1"/>
  <c r="AD1735" i="1"/>
  <c r="AF1734" i="1"/>
  <c r="AE1734" i="1"/>
  <c r="AD1734" i="1"/>
  <c r="AF3471" i="1"/>
  <c r="AE3471" i="1"/>
  <c r="AD3471" i="1"/>
  <c r="AF3470" i="1"/>
  <c r="AE3470" i="1"/>
  <c r="AD3470" i="1"/>
  <c r="AF3469" i="1"/>
  <c r="AE3469" i="1"/>
  <c r="AD3469" i="1"/>
  <c r="AF3468" i="1"/>
  <c r="AE3468" i="1"/>
  <c r="AD3468" i="1"/>
  <c r="AF3467" i="1"/>
  <c r="AE3467" i="1"/>
  <c r="AD3467" i="1"/>
  <c r="AF3446" i="1"/>
  <c r="AE3446" i="1"/>
  <c r="AD3446" i="1"/>
  <c r="AF3410" i="1"/>
  <c r="AE3410" i="1"/>
  <c r="AD3410" i="1"/>
  <c r="AF3409" i="1"/>
  <c r="AE3409" i="1"/>
  <c r="AD3409" i="1"/>
  <c r="AF3408" i="1"/>
  <c r="AE3408" i="1"/>
  <c r="AD3408" i="1"/>
  <c r="AF3407" i="1"/>
  <c r="AE3407" i="1"/>
  <c r="AD3407" i="1"/>
  <c r="AF3406" i="1"/>
  <c r="AE3406" i="1"/>
  <c r="AD3406" i="1"/>
  <c r="AF3405" i="1"/>
  <c r="AE3405" i="1"/>
  <c r="AD3405" i="1"/>
  <c r="AF3404" i="1"/>
  <c r="AE3404" i="1"/>
  <c r="AD3404" i="1"/>
  <c r="AF3403" i="1"/>
  <c r="AE3403" i="1"/>
  <c r="AD3403" i="1"/>
  <c r="AF3402" i="1"/>
  <c r="AE3402" i="1"/>
  <c r="AD3402" i="1"/>
  <c r="AF3401" i="1"/>
  <c r="AE3401" i="1"/>
  <c r="AD3401" i="1"/>
  <c r="AF3398" i="1"/>
  <c r="AE3398" i="1"/>
  <c r="AD3398" i="1"/>
  <c r="AF3397" i="1"/>
  <c r="AE3397" i="1"/>
  <c r="AD3397" i="1"/>
  <c r="AF3396" i="1"/>
  <c r="AE3396" i="1"/>
  <c r="AD3396" i="1"/>
  <c r="AF3395" i="1"/>
  <c r="AE3395" i="1"/>
  <c r="AD3395" i="1"/>
  <c r="AF3394" i="1"/>
  <c r="AE3394" i="1"/>
  <c r="AD3394" i="1"/>
  <c r="AF3393" i="1"/>
  <c r="AE3393" i="1"/>
  <c r="AD3393" i="1"/>
  <c r="AF3392" i="1"/>
  <c r="AE3392" i="1"/>
  <c r="AD3392" i="1"/>
  <c r="AF3391" i="1"/>
  <c r="AE3391" i="1"/>
  <c r="AD3391" i="1"/>
  <c r="AF3390" i="1"/>
  <c r="AE3390" i="1"/>
  <c r="AD3390" i="1"/>
  <c r="AF3389" i="1"/>
  <c r="AE3389" i="1"/>
  <c r="AD3389" i="1"/>
  <c r="AF3388" i="1"/>
  <c r="AE3388" i="1"/>
  <c r="AD3388" i="1"/>
  <c r="AF3387" i="1"/>
  <c r="AE3387" i="1"/>
  <c r="AD3387" i="1"/>
  <c r="AF3386" i="1"/>
  <c r="AE3386" i="1"/>
  <c r="AD3386" i="1"/>
  <c r="AF3385" i="1"/>
  <c r="AE3385" i="1"/>
  <c r="AD3385" i="1"/>
  <c r="AF3384" i="1"/>
  <c r="AE3384" i="1"/>
  <c r="AD3384" i="1"/>
  <c r="AF3383" i="1"/>
  <c r="AE3383" i="1"/>
  <c r="AD3383" i="1"/>
  <c r="AF3382" i="1"/>
  <c r="AE3382" i="1"/>
  <c r="AD3382" i="1"/>
  <c r="AF3381" i="1"/>
  <c r="AE3381" i="1"/>
  <c r="AD3381" i="1"/>
  <c r="AF3380" i="1"/>
  <c r="AE3380" i="1"/>
  <c r="AD3380" i="1"/>
  <c r="AF3379" i="1"/>
  <c r="AE3379" i="1"/>
  <c r="AD3379" i="1"/>
  <c r="AF3378" i="1"/>
  <c r="AE3378" i="1"/>
  <c r="AD3378" i="1"/>
  <c r="AF3445" i="1"/>
  <c r="AE3445" i="1"/>
  <c r="AD3445" i="1"/>
  <c r="AF3444" i="1"/>
  <c r="AE3444" i="1"/>
  <c r="AD3444" i="1"/>
  <c r="AF3443" i="1"/>
  <c r="AE3443" i="1"/>
  <c r="AD3443" i="1"/>
  <c r="AF3442" i="1"/>
  <c r="AE3442" i="1"/>
  <c r="AD3442" i="1"/>
  <c r="AF3441" i="1"/>
  <c r="AE3441" i="1"/>
  <c r="AD3441" i="1"/>
  <c r="AF3440" i="1"/>
  <c r="AE3440" i="1"/>
  <c r="AD3440" i="1"/>
  <c r="AF3439" i="1"/>
  <c r="AE3439" i="1"/>
  <c r="AD3439" i="1"/>
  <c r="AF3438" i="1"/>
  <c r="AE3438" i="1"/>
  <c r="AD3438" i="1"/>
  <c r="AF3437" i="1"/>
  <c r="AE3437" i="1"/>
  <c r="AD3437" i="1"/>
  <c r="AF3436" i="1"/>
  <c r="AE3436" i="1"/>
  <c r="AD3436" i="1"/>
  <c r="AF3435" i="1"/>
  <c r="AE3435" i="1"/>
  <c r="AD3435" i="1"/>
  <c r="AF3434" i="1"/>
  <c r="AE3434" i="1"/>
  <c r="AD3434" i="1"/>
  <c r="AF3433" i="1"/>
  <c r="AE3433" i="1"/>
  <c r="AD3433" i="1"/>
  <c r="AF3432" i="1"/>
  <c r="AE3432" i="1"/>
  <c r="AD3432" i="1"/>
  <c r="AF3431" i="1"/>
  <c r="AE3431" i="1"/>
  <c r="AD3431" i="1"/>
  <c r="AF3430" i="1"/>
  <c r="AE3430" i="1"/>
  <c r="AD3430" i="1"/>
  <c r="AF3429" i="1"/>
  <c r="AE3429" i="1"/>
  <c r="AD3429" i="1"/>
  <c r="AF3428" i="1"/>
  <c r="AE3428" i="1"/>
  <c r="AD3428" i="1"/>
  <c r="AF3427" i="1"/>
  <c r="AE3427" i="1"/>
  <c r="AD3427" i="1"/>
  <c r="AF3426" i="1"/>
  <c r="AE3426" i="1"/>
  <c r="AD3426" i="1"/>
  <c r="AF3420" i="1"/>
  <c r="AE3420" i="1"/>
  <c r="AD3420" i="1"/>
  <c r="AF3419" i="1"/>
  <c r="AE3419" i="1"/>
  <c r="AD3419" i="1"/>
  <c r="AF3418" i="1"/>
  <c r="AE3418" i="1"/>
  <c r="AD3418" i="1"/>
  <c r="AF3417" i="1"/>
  <c r="AE3417" i="1"/>
  <c r="AD3417" i="1"/>
  <c r="AF3416" i="1"/>
  <c r="AE3416" i="1"/>
  <c r="AD3416" i="1"/>
  <c r="AF3377" i="1"/>
  <c r="AE3377" i="1"/>
  <c r="AD3377" i="1"/>
  <c r="AF3376" i="1"/>
  <c r="AE3376" i="1"/>
  <c r="AD3376" i="1"/>
  <c r="AF3375" i="1"/>
  <c r="AE3375" i="1"/>
  <c r="AD3375" i="1"/>
  <c r="AF3374" i="1"/>
  <c r="AE3374" i="1"/>
  <c r="AD3374" i="1"/>
  <c r="AF3373" i="1"/>
  <c r="AE3373" i="1"/>
  <c r="AD3373" i="1"/>
  <c r="AF3160" i="1"/>
  <c r="AE3160" i="1"/>
  <c r="AD3160" i="1"/>
  <c r="AF3159" i="1"/>
  <c r="AE3159" i="1"/>
  <c r="AD3159" i="1"/>
  <c r="AF3158" i="1"/>
  <c r="AE3158" i="1"/>
  <c r="AD3158" i="1"/>
  <c r="AF3157" i="1"/>
  <c r="AE3157" i="1"/>
  <c r="AD3157" i="1"/>
  <c r="AF3156" i="1"/>
  <c r="AE3156" i="1"/>
  <c r="AD3156" i="1"/>
  <c r="AF3155" i="1"/>
  <c r="AE3155" i="1"/>
  <c r="AD3155" i="1"/>
  <c r="AF3154" i="1"/>
  <c r="AE3154" i="1"/>
  <c r="AD3154" i="1"/>
  <c r="AF3153" i="1"/>
  <c r="AE3153" i="1"/>
  <c r="AD3153" i="1"/>
  <c r="AF3152" i="1"/>
  <c r="AE3152" i="1"/>
  <c r="AD3152" i="1"/>
  <c r="AF3151" i="1"/>
  <c r="AE3151" i="1"/>
  <c r="AD3151" i="1"/>
  <c r="AF3150" i="1"/>
  <c r="AE3150" i="1"/>
  <c r="AD3150" i="1"/>
  <c r="AF3149" i="1"/>
  <c r="AE3149" i="1"/>
  <c r="AD3149" i="1"/>
  <c r="AF3148" i="1"/>
  <c r="AE3148" i="1"/>
  <c r="AD3148" i="1"/>
  <c r="AF3147" i="1"/>
  <c r="AE3147" i="1"/>
  <c r="AD3147" i="1"/>
  <c r="AF3146" i="1"/>
  <c r="AE3146" i="1"/>
  <c r="AD3146" i="1"/>
  <c r="AF3145" i="1"/>
  <c r="AE3145" i="1"/>
  <c r="AD3145" i="1"/>
  <c r="AF3144" i="1"/>
  <c r="AE3144" i="1"/>
  <c r="AD3144" i="1"/>
  <c r="AF3143" i="1"/>
  <c r="AE3143" i="1"/>
  <c r="AD3143" i="1"/>
  <c r="AF3142" i="1"/>
  <c r="AE3142" i="1"/>
  <c r="AD3142" i="1"/>
  <c r="AF3141" i="1"/>
  <c r="AE3141" i="1"/>
  <c r="AD3141" i="1"/>
  <c r="AF3140" i="1"/>
  <c r="AE3140" i="1"/>
  <c r="AD3140" i="1"/>
  <c r="AF3139" i="1"/>
  <c r="AE3139" i="1"/>
  <c r="AD3139" i="1"/>
  <c r="AF3138" i="1"/>
  <c r="AE3138" i="1"/>
  <c r="AD3138" i="1"/>
  <c r="AF3137" i="1"/>
  <c r="AE3137" i="1"/>
  <c r="AD3137" i="1"/>
  <c r="AF3136" i="1"/>
  <c r="AE3136" i="1"/>
  <c r="AD3136" i="1"/>
  <c r="AF3135" i="1"/>
  <c r="AE3135" i="1"/>
  <c r="AD3135" i="1"/>
  <c r="AF3134" i="1"/>
  <c r="AE3134" i="1"/>
  <c r="AD3134" i="1"/>
  <c r="AF3133" i="1"/>
  <c r="AE3133" i="1"/>
  <c r="AD3133" i="1"/>
  <c r="AF3132" i="1"/>
  <c r="AE3132" i="1"/>
  <c r="AD3132" i="1"/>
  <c r="AF3131" i="1"/>
  <c r="AE3131" i="1"/>
  <c r="AD3131" i="1"/>
  <c r="AF3130" i="1"/>
  <c r="AE3130" i="1"/>
  <c r="AD3130" i="1"/>
  <c r="AF2983" i="1"/>
  <c r="AE2983" i="1"/>
  <c r="AD2983" i="1"/>
  <c r="AF2982" i="1"/>
  <c r="AE2982" i="1"/>
  <c r="AD2982" i="1"/>
  <c r="AF2981" i="1"/>
  <c r="AE2981" i="1"/>
  <c r="AD2981" i="1"/>
  <c r="AF2980" i="1"/>
  <c r="AE2980" i="1"/>
  <c r="AD2980" i="1"/>
  <c r="AF2979" i="1"/>
  <c r="AE2979" i="1"/>
  <c r="AD2979" i="1"/>
  <c r="AF2978" i="1"/>
  <c r="AE2978" i="1"/>
  <c r="AD2978" i="1"/>
  <c r="AF2977" i="1"/>
  <c r="AE2977" i="1"/>
  <c r="AD2977" i="1"/>
  <c r="AF2976" i="1"/>
  <c r="AE2976" i="1"/>
  <c r="AD2976" i="1"/>
  <c r="AF2975" i="1"/>
  <c r="AE2975" i="1"/>
  <c r="AD2975" i="1"/>
  <c r="AF2974" i="1"/>
  <c r="AE2974" i="1"/>
  <c r="AD2974" i="1"/>
  <c r="AF2973" i="1"/>
  <c r="AE2973" i="1"/>
  <c r="AD2973" i="1"/>
  <c r="AF2972" i="1"/>
  <c r="AE2972" i="1"/>
  <c r="AD2972" i="1"/>
  <c r="AF2971" i="1"/>
  <c r="AE2971" i="1"/>
  <c r="AD2971" i="1"/>
  <c r="AF2970" i="1"/>
  <c r="AE2970" i="1"/>
  <c r="AD2970" i="1"/>
  <c r="AF2969" i="1"/>
  <c r="AE2969" i="1"/>
  <c r="AD2969" i="1"/>
  <c r="AF2968" i="1"/>
  <c r="AE2968" i="1"/>
  <c r="AD2968" i="1"/>
  <c r="AF2967" i="1"/>
  <c r="AE2967" i="1"/>
  <c r="AD2967" i="1"/>
  <c r="AF2966" i="1"/>
  <c r="AE2966" i="1"/>
  <c r="AD2966" i="1"/>
  <c r="AF2965" i="1"/>
  <c r="AE2965" i="1"/>
  <c r="AD2965" i="1"/>
  <c r="AF2964" i="1"/>
  <c r="AE2964" i="1"/>
  <c r="AD2964" i="1"/>
  <c r="AF2963" i="1"/>
  <c r="AE2963" i="1"/>
  <c r="AD2963" i="1"/>
  <c r="AF2962" i="1"/>
  <c r="AE2962" i="1"/>
  <c r="AD2962" i="1"/>
  <c r="AF2961" i="1"/>
  <c r="AE2961" i="1"/>
  <c r="AD2961" i="1"/>
  <c r="AF2960" i="1"/>
  <c r="AE2960" i="1"/>
  <c r="AD2960" i="1"/>
  <c r="AF3018" i="1"/>
  <c r="AE3018" i="1"/>
  <c r="AD3018" i="1"/>
  <c r="AF3017" i="1"/>
  <c r="AE3017" i="1"/>
  <c r="AD3017" i="1"/>
  <c r="AF3016" i="1"/>
  <c r="AE3016" i="1"/>
  <c r="AD3016" i="1"/>
  <c r="AF3015" i="1"/>
  <c r="AE3015" i="1"/>
  <c r="AD3015" i="1"/>
  <c r="AF3014" i="1"/>
  <c r="AE3014" i="1"/>
  <c r="AD3014" i="1"/>
  <c r="AF3013" i="1"/>
  <c r="AE3013" i="1"/>
  <c r="AD3013" i="1"/>
  <c r="AF3012" i="1"/>
  <c r="AE3012" i="1"/>
  <c r="AD3012" i="1"/>
  <c r="AF3011" i="1"/>
  <c r="AE3011" i="1"/>
  <c r="AD3011" i="1"/>
  <c r="AF3010" i="1"/>
  <c r="AE3010" i="1"/>
  <c r="AD3010" i="1"/>
  <c r="AF3009" i="1"/>
  <c r="AE3009" i="1"/>
  <c r="AD3009" i="1"/>
  <c r="AF3008" i="1"/>
  <c r="AE3008" i="1"/>
  <c r="AD3008" i="1"/>
  <c r="AF3007" i="1"/>
  <c r="AE3007" i="1"/>
  <c r="AD3007" i="1"/>
  <c r="AF3006" i="1"/>
  <c r="AE3006" i="1"/>
  <c r="AD3006" i="1"/>
  <c r="AF3005" i="1"/>
  <c r="AE3005" i="1"/>
  <c r="AD3005" i="1"/>
  <c r="AF3004" i="1"/>
  <c r="AE3004" i="1"/>
  <c r="AD3004" i="1"/>
  <c r="AF3003" i="1"/>
  <c r="AE3003" i="1"/>
  <c r="AD3003" i="1"/>
  <c r="AF3002" i="1"/>
  <c r="AE3002" i="1"/>
  <c r="AD3002" i="1"/>
  <c r="AF3001" i="1"/>
  <c r="AE3001" i="1"/>
  <c r="AD3001" i="1"/>
  <c r="AF3000" i="1"/>
  <c r="AE3000" i="1"/>
  <c r="AD3000" i="1"/>
  <c r="AF2999" i="1"/>
  <c r="AE2999" i="1"/>
  <c r="AD2999" i="1"/>
  <c r="AF2998" i="1"/>
  <c r="AE2998" i="1"/>
  <c r="AD2998" i="1"/>
  <c r="AF2997" i="1"/>
  <c r="AE2997" i="1"/>
  <c r="AD2997" i="1"/>
  <c r="AF2996" i="1"/>
  <c r="AE2996" i="1"/>
  <c r="AD2996" i="1"/>
  <c r="AF2995" i="1"/>
  <c r="AE2995" i="1"/>
  <c r="AD2995" i="1"/>
  <c r="AF2994" i="1"/>
  <c r="AE2994" i="1"/>
  <c r="AD2994" i="1"/>
  <c r="AF2993" i="1"/>
  <c r="AE2993" i="1"/>
  <c r="AD2993" i="1"/>
  <c r="AF2992" i="1"/>
  <c r="AE2992" i="1"/>
  <c r="AD2992" i="1"/>
  <c r="AF2991" i="1"/>
  <c r="AE2991" i="1"/>
  <c r="AD2991" i="1"/>
  <c r="AF2990" i="1"/>
  <c r="AE2990" i="1"/>
  <c r="AD2990" i="1"/>
  <c r="AF2989" i="1"/>
  <c r="AE2989" i="1"/>
  <c r="AD2989" i="1"/>
  <c r="AF2756" i="1"/>
  <c r="AE2756" i="1"/>
  <c r="AD2756" i="1"/>
  <c r="AF2755" i="1"/>
  <c r="AE2755" i="1"/>
  <c r="AD2755" i="1"/>
  <c r="AF2754" i="1"/>
  <c r="AE2754" i="1"/>
  <c r="AD2754" i="1"/>
  <c r="AF2753" i="1"/>
  <c r="AE2753" i="1"/>
  <c r="AD2753" i="1"/>
  <c r="AF2752" i="1"/>
  <c r="AE2752" i="1"/>
  <c r="AD2752" i="1"/>
  <c r="AF2751" i="1"/>
  <c r="AE2751" i="1"/>
  <c r="AD2751" i="1"/>
  <c r="AF2750" i="1"/>
  <c r="AE2750" i="1"/>
  <c r="AD2750" i="1"/>
  <c r="AF2749" i="1"/>
  <c r="AE2749" i="1"/>
  <c r="AD2749" i="1"/>
  <c r="AF2748" i="1"/>
  <c r="AE2748" i="1"/>
  <c r="AD2748" i="1"/>
  <c r="AF2747" i="1"/>
  <c r="AE2747" i="1"/>
  <c r="AD2747" i="1"/>
  <c r="AF2746" i="1"/>
  <c r="AE2746" i="1"/>
  <c r="AD2746" i="1"/>
  <c r="AF2551" i="1"/>
  <c r="AE2551" i="1"/>
  <c r="AD2551" i="1"/>
  <c r="AF2550" i="1"/>
  <c r="AE2550" i="1"/>
  <c r="AD2550" i="1"/>
  <c r="AF2549" i="1"/>
  <c r="AE2549" i="1"/>
  <c r="AD2549" i="1"/>
  <c r="AF2548" i="1"/>
  <c r="AE2548" i="1"/>
  <c r="AD2548" i="1"/>
  <c r="AF2547" i="1"/>
  <c r="AE2547" i="1"/>
  <c r="AD2547" i="1"/>
  <c r="AF2650" i="1"/>
  <c r="AE2650" i="1"/>
  <c r="AD2650" i="1"/>
  <c r="AF2649" i="1"/>
  <c r="AE2649" i="1"/>
  <c r="AD2649" i="1"/>
  <c r="AF2648" i="1"/>
  <c r="AE2648" i="1"/>
  <c r="AD2648" i="1"/>
  <c r="AF2647" i="1"/>
  <c r="AE2647" i="1"/>
  <c r="AD2647" i="1"/>
  <c r="AF2646" i="1"/>
  <c r="AE2646" i="1"/>
  <c r="AD2646" i="1"/>
  <c r="AF2645" i="1"/>
  <c r="AE2645" i="1"/>
  <c r="AD2645" i="1"/>
  <c r="AF2644" i="1"/>
  <c r="AE2644" i="1"/>
  <c r="AD2644" i="1"/>
  <c r="AF2643" i="1"/>
  <c r="AE2643" i="1"/>
  <c r="AD2643" i="1"/>
  <c r="AF2642" i="1"/>
  <c r="AE2642" i="1"/>
  <c r="AD2642" i="1"/>
  <c r="AF2641" i="1"/>
  <c r="AE2641" i="1"/>
  <c r="AD2641" i="1"/>
  <c r="AF2236" i="1"/>
  <c r="AE2236" i="1"/>
  <c r="AD2236" i="1"/>
  <c r="AF2235" i="1"/>
  <c r="AE2235" i="1"/>
  <c r="AD2235" i="1"/>
  <c r="AF2234" i="1"/>
  <c r="AE2234" i="1"/>
  <c r="AD2234" i="1"/>
  <c r="AF2233" i="1"/>
  <c r="AE2233" i="1"/>
  <c r="AD2233" i="1"/>
  <c r="AF2232" i="1"/>
  <c r="AE2232" i="1"/>
  <c r="AD2232" i="1"/>
  <c r="AF2231" i="1"/>
  <c r="AE2231" i="1"/>
  <c r="AD2231" i="1"/>
  <c r="AF2230" i="1"/>
  <c r="AE2230" i="1"/>
  <c r="AD2230" i="1"/>
  <c r="AF2229" i="1"/>
  <c r="AE2229" i="1"/>
  <c r="AD2229" i="1"/>
  <c r="AF2228" i="1"/>
  <c r="AE2228" i="1"/>
  <c r="AD2228" i="1"/>
  <c r="AF2227" i="1"/>
  <c r="AE2227" i="1"/>
  <c r="AD2227" i="1"/>
  <c r="AF2226" i="1"/>
  <c r="AE2226" i="1"/>
  <c r="AD2226" i="1"/>
  <c r="AF2225" i="1"/>
  <c r="AE2225" i="1"/>
  <c r="AD2225" i="1"/>
  <c r="AF2224" i="1"/>
  <c r="AE2224" i="1"/>
  <c r="AD2224" i="1"/>
  <c r="AF2223" i="1"/>
  <c r="AE2223" i="1"/>
  <c r="AD2223" i="1"/>
  <c r="AF2222" i="1"/>
  <c r="AE2222" i="1"/>
  <c r="AD2222" i="1"/>
  <c r="AF2221" i="1"/>
  <c r="AE2221" i="1"/>
  <c r="AD2221" i="1"/>
  <c r="AF2220" i="1"/>
  <c r="AE2220" i="1"/>
  <c r="AD2220" i="1"/>
  <c r="AF2219" i="1"/>
  <c r="AE2219" i="1"/>
  <c r="AD2219" i="1"/>
  <c r="AF2218" i="1"/>
  <c r="AE2218" i="1"/>
  <c r="AD2218" i="1"/>
  <c r="AF2217" i="1"/>
  <c r="AE2217" i="1"/>
  <c r="AD2217" i="1"/>
  <c r="AF2216" i="1"/>
  <c r="AE2216" i="1"/>
  <c r="AD2216" i="1"/>
  <c r="AF2215" i="1"/>
  <c r="AE2215" i="1"/>
  <c r="AD2215" i="1"/>
  <c r="AF2214" i="1"/>
  <c r="AE2214" i="1"/>
  <c r="AD2214" i="1"/>
  <c r="AF2213" i="1"/>
  <c r="AE2213" i="1"/>
  <c r="AD2213" i="1"/>
  <c r="AF2212" i="1"/>
  <c r="AE2212" i="1"/>
  <c r="AD2212" i="1"/>
  <c r="AF2211" i="1"/>
  <c r="AE2211" i="1"/>
  <c r="AD2211" i="1"/>
  <c r="AF2210" i="1"/>
  <c r="AE2210" i="1"/>
  <c r="AD2210" i="1"/>
  <c r="AF2209" i="1"/>
  <c r="AE2209" i="1"/>
  <c r="AD2209" i="1"/>
  <c r="AF2208" i="1"/>
  <c r="AE2208" i="1"/>
  <c r="AD2208" i="1"/>
  <c r="AF2207" i="1"/>
  <c r="AE2207" i="1"/>
  <c r="AD2207" i="1"/>
  <c r="AF2206" i="1"/>
  <c r="AE2206" i="1"/>
  <c r="AD2206" i="1"/>
  <c r="AF2205" i="1"/>
  <c r="AE2205" i="1"/>
  <c r="AD2205" i="1"/>
  <c r="AF2204" i="1"/>
  <c r="AE2204" i="1"/>
  <c r="AD2204" i="1"/>
  <c r="AF2203" i="1"/>
  <c r="AE2203" i="1"/>
  <c r="AD2203" i="1"/>
  <c r="AF2202" i="1"/>
  <c r="AE2202" i="1"/>
  <c r="AD2202" i="1"/>
  <c r="AF2201" i="1"/>
  <c r="AE2201" i="1"/>
  <c r="AD2201" i="1"/>
  <c r="AF2200" i="1"/>
  <c r="AE2200" i="1"/>
  <c r="AD2200" i="1"/>
  <c r="AF2199" i="1"/>
  <c r="AE2199" i="1"/>
  <c r="AD2199" i="1"/>
  <c r="AF2198" i="1"/>
  <c r="AE2198" i="1"/>
  <c r="AD2198" i="1"/>
  <c r="AF2197" i="1"/>
  <c r="AE2197" i="1"/>
  <c r="AD2197" i="1"/>
  <c r="AF2196" i="1"/>
  <c r="AE2196" i="1"/>
  <c r="AD2196" i="1"/>
  <c r="AF2195" i="1"/>
  <c r="AE2195" i="1"/>
  <c r="AD2195" i="1"/>
  <c r="AF2194" i="1"/>
  <c r="AE2194" i="1"/>
  <c r="AD2194" i="1"/>
  <c r="AF2193" i="1"/>
  <c r="AE2193" i="1"/>
  <c r="AD2193" i="1"/>
  <c r="AF2192" i="1"/>
  <c r="AE2192" i="1"/>
  <c r="AD2192" i="1"/>
  <c r="AF2191" i="1"/>
  <c r="AE2191" i="1"/>
  <c r="AD2191" i="1"/>
  <c r="AF2190" i="1"/>
  <c r="AE2190" i="1"/>
  <c r="AD2190" i="1"/>
  <c r="AF2189" i="1"/>
  <c r="AE2189" i="1"/>
  <c r="AD2189" i="1"/>
  <c r="AF2188" i="1"/>
  <c r="AE2188" i="1"/>
  <c r="AD2188" i="1"/>
  <c r="AF2187" i="1"/>
  <c r="AE2187" i="1"/>
  <c r="AD2187" i="1"/>
  <c r="AF2186" i="1"/>
  <c r="AE2186" i="1"/>
  <c r="AD2186" i="1"/>
  <c r="AF2185" i="1"/>
  <c r="AE2185" i="1"/>
  <c r="AD2185" i="1"/>
  <c r="AF2184" i="1"/>
  <c r="AE2184" i="1"/>
  <c r="AD2184" i="1"/>
  <c r="AF2183" i="1"/>
  <c r="AE2183" i="1"/>
  <c r="AD2183" i="1"/>
  <c r="AF2182" i="1"/>
  <c r="AE2182" i="1"/>
  <c r="AD2182" i="1"/>
  <c r="AF2181" i="1"/>
  <c r="AE2181" i="1"/>
  <c r="AD2181" i="1"/>
  <c r="AF2180" i="1"/>
  <c r="AE2180" i="1"/>
  <c r="AD2180" i="1"/>
  <c r="AF2179" i="1"/>
  <c r="AE2179" i="1"/>
  <c r="AD2179" i="1"/>
  <c r="AF2178" i="1"/>
  <c r="AE2178" i="1"/>
  <c r="AD2178" i="1"/>
  <c r="AF2177" i="1"/>
  <c r="AE2177" i="1"/>
  <c r="AD2177" i="1"/>
  <c r="AF2176" i="1"/>
  <c r="AE2176" i="1"/>
  <c r="AD2176" i="1"/>
  <c r="AF2175" i="1"/>
  <c r="AE2175" i="1"/>
  <c r="AD2175" i="1"/>
  <c r="AF2174" i="1"/>
  <c r="AE2174" i="1"/>
  <c r="AD2174" i="1"/>
  <c r="AF2173" i="1"/>
  <c r="AE2173" i="1"/>
  <c r="AD2173" i="1"/>
  <c r="AF2172" i="1"/>
  <c r="AE2172" i="1"/>
  <c r="AD2172" i="1"/>
  <c r="AF2171" i="1"/>
  <c r="AE2171" i="1"/>
  <c r="AD2171" i="1"/>
  <c r="AF2170" i="1"/>
  <c r="AE2170" i="1"/>
  <c r="AD2170" i="1"/>
  <c r="AF2169" i="1"/>
  <c r="AE2169" i="1"/>
  <c r="AD2169" i="1"/>
  <c r="AF2168" i="1"/>
  <c r="AE2168" i="1"/>
  <c r="AD2168" i="1"/>
  <c r="AF2167" i="1"/>
  <c r="AE2167" i="1"/>
  <c r="AD2167" i="1"/>
  <c r="AF2166" i="1"/>
  <c r="AE2166" i="1"/>
  <c r="AD2166" i="1"/>
  <c r="AF2165" i="1"/>
  <c r="AE2165" i="1"/>
  <c r="AD2165" i="1"/>
  <c r="AF2164" i="1"/>
  <c r="AE2164" i="1"/>
  <c r="AD2164" i="1"/>
  <c r="AF2163" i="1"/>
  <c r="AE2163" i="1"/>
  <c r="AD2163" i="1"/>
  <c r="AF2162" i="1"/>
  <c r="AE2162" i="1"/>
  <c r="AD2162" i="1"/>
  <c r="AF2161" i="1"/>
  <c r="AE2161" i="1"/>
  <c r="AD2161" i="1"/>
  <c r="AF2160" i="1"/>
  <c r="AE2160" i="1"/>
  <c r="AD2160" i="1"/>
  <c r="AF2159" i="1"/>
  <c r="AE2159" i="1"/>
  <c r="AD2159" i="1"/>
  <c r="AF2158" i="1"/>
  <c r="AE2158" i="1"/>
  <c r="AD2158" i="1"/>
  <c r="AF2157" i="1"/>
  <c r="AE2157" i="1"/>
  <c r="AD2157" i="1"/>
  <c r="AF2156" i="1"/>
  <c r="AE2156" i="1"/>
  <c r="AD2156" i="1"/>
  <c r="AF2155" i="1"/>
  <c r="AE2155" i="1"/>
  <c r="AD2155" i="1"/>
  <c r="AF2154" i="1"/>
  <c r="AE2154" i="1"/>
  <c r="AD2154" i="1"/>
  <c r="AF2153" i="1"/>
  <c r="AE2153" i="1"/>
  <c r="AD2153" i="1"/>
  <c r="AF2152" i="1"/>
  <c r="AE2152" i="1"/>
  <c r="AD2152" i="1"/>
  <c r="AF2151" i="1"/>
  <c r="AE2151" i="1"/>
  <c r="AD2151" i="1"/>
  <c r="AF2150" i="1"/>
  <c r="AE2150" i="1"/>
  <c r="AD2150" i="1"/>
  <c r="AF2149" i="1"/>
  <c r="AE2149" i="1"/>
  <c r="AD2149" i="1"/>
  <c r="AF2148" i="1"/>
  <c r="AE2148" i="1"/>
  <c r="AD2148" i="1"/>
  <c r="AF2147" i="1"/>
  <c r="AE2147" i="1"/>
  <c r="AD2147" i="1"/>
  <c r="AF2146" i="1"/>
  <c r="AE2146" i="1"/>
  <c r="AD2146" i="1"/>
  <c r="AF2145" i="1"/>
  <c r="AE2145" i="1"/>
  <c r="AD2145" i="1"/>
  <c r="AF2144" i="1"/>
  <c r="AE2144" i="1"/>
  <c r="AD2144" i="1"/>
  <c r="AF2143" i="1"/>
  <c r="AE2143" i="1"/>
  <c r="AD2143" i="1"/>
  <c r="AF2142" i="1"/>
  <c r="AE2142" i="1"/>
  <c r="AD2142" i="1"/>
  <c r="AF2141" i="1"/>
  <c r="AE2141" i="1"/>
  <c r="AD2141" i="1"/>
  <c r="AF2140" i="1"/>
  <c r="AE2140" i="1"/>
  <c r="AD2140" i="1"/>
  <c r="AF2139" i="1"/>
  <c r="AE2139" i="1"/>
  <c r="AD2139" i="1"/>
  <c r="AF2138" i="1"/>
  <c r="AE2138" i="1"/>
  <c r="AD2138" i="1"/>
  <c r="AF2137" i="1"/>
  <c r="AE2137" i="1"/>
  <c r="AD2137" i="1"/>
  <c r="AF2136" i="1"/>
  <c r="AE2136" i="1"/>
  <c r="AD2136" i="1"/>
  <c r="AF2135" i="1"/>
  <c r="AE2135" i="1"/>
  <c r="AD2135" i="1"/>
  <c r="AF2090" i="1"/>
  <c r="AE2090" i="1"/>
  <c r="AD2090" i="1"/>
  <c r="AF2089" i="1"/>
  <c r="AE2089" i="1"/>
  <c r="AD2089" i="1"/>
  <c r="AF2088" i="1"/>
  <c r="AE2088" i="1"/>
  <c r="AD2088" i="1"/>
  <c r="AF2087" i="1"/>
  <c r="AE2087" i="1"/>
  <c r="AD2087" i="1"/>
  <c r="AF2086" i="1"/>
  <c r="AE2086" i="1"/>
  <c r="AD2086" i="1"/>
  <c r="AF2085" i="1"/>
  <c r="AE2085" i="1"/>
  <c r="AD2085" i="1"/>
  <c r="AF2084" i="1"/>
  <c r="AE2084" i="1"/>
  <c r="AD2084" i="1"/>
  <c r="AF2083" i="1"/>
  <c r="AE2083" i="1"/>
  <c r="AD2083" i="1"/>
  <c r="AF2082" i="1"/>
  <c r="AE2082" i="1"/>
  <c r="AD2082" i="1"/>
  <c r="AF2081" i="1"/>
  <c r="AE2081" i="1"/>
  <c r="AD2081" i="1"/>
  <c r="AF2080" i="1"/>
  <c r="AE2080" i="1"/>
  <c r="AD2080" i="1"/>
  <c r="AF2079" i="1"/>
  <c r="AE2079" i="1"/>
  <c r="AD2079" i="1"/>
  <c r="AF2078" i="1"/>
  <c r="AE2078" i="1"/>
  <c r="AD2078" i="1"/>
  <c r="AF2077" i="1"/>
  <c r="AE2077" i="1"/>
  <c r="AD2077" i="1"/>
  <c r="AF2076" i="1"/>
  <c r="AE2076" i="1"/>
  <c r="AD2076" i="1"/>
  <c r="AF2075" i="1"/>
  <c r="AE2075" i="1"/>
  <c r="AD2075" i="1"/>
  <c r="AF2074" i="1"/>
  <c r="AE2074" i="1"/>
  <c r="AD2074" i="1"/>
  <c r="AF2073" i="1"/>
  <c r="AE2073" i="1"/>
  <c r="AD2073" i="1"/>
  <c r="AF2072" i="1"/>
  <c r="AE2072" i="1"/>
  <c r="AD2072" i="1"/>
  <c r="AF2071" i="1"/>
  <c r="AE2071" i="1"/>
  <c r="AD2071" i="1"/>
  <c r="AF2070" i="1"/>
  <c r="AE2070" i="1"/>
  <c r="AD2070" i="1"/>
  <c r="AF2069" i="1"/>
  <c r="AE2069" i="1"/>
  <c r="AD2069" i="1"/>
  <c r="AF2068" i="1"/>
  <c r="AE2068" i="1"/>
  <c r="AD2068" i="1"/>
  <c r="AF2067" i="1"/>
  <c r="AE2067" i="1"/>
  <c r="AD2067" i="1"/>
  <c r="AF2066" i="1"/>
  <c r="AE2066" i="1"/>
  <c r="AD2066" i="1"/>
  <c r="AF2065" i="1"/>
  <c r="AE2065" i="1"/>
  <c r="AD2065" i="1"/>
  <c r="AF2064" i="1"/>
  <c r="AE2064" i="1"/>
  <c r="AD2064" i="1"/>
  <c r="AF2063" i="1"/>
  <c r="AE2063" i="1"/>
  <c r="AD2063" i="1"/>
  <c r="AF2062" i="1"/>
  <c r="AE2062" i="1"/>
  <c r="AD2062" i="1"/>
  <c r="AF2061" i="1"/>
  <c r="AE2061" i="1"/>
  <c r="AD2061" i="1"/>
  <c r="AF2060" i="1"/>
  <c r="AE2060" i="1"/>
  <c r="AD2060" i="1"/>
  <c r="AF2059" i="1"/>
  <c r="AE2059" i="1"/>
  <c r="AD2059" i="1"/>
  <c r="AF2058" i="1"/>
  <c r="AE2058" i="1"/>
  <c r="AD2058" i="1"/>
  <c r="AF2057" i="1"/>
  <c r="AE2057" i="1"/>
  <c r="AD2057" i="1"/>
  <c r="AF2056" i="1"/>
  <c r="AE2056" i="1"/>
  <c r="AD2056" i="1"/>
  <c r="AF2055" i="1"/>
  <c r="AE2055" i="1"/>
  <c r="AD2055" i="1"/>
  <c r="AF2054" i="1"/>
  <c r="AE2054" i="1"/>
  <c r="AD2054" i="1"/>
  <c r="AF2053" i="1"/>
  <c r="AE2053" i="1"/>
  <c r="AD2053" i="1"/>
  <c r="AF2052" i="1"/>
  <c r="AE2052" i="1"/>
  <c r="AD2052" i="1"/>
  <c r="AF2051" i="1"/>
  <c r="AE2051" i="1"/>
  <c r="AD2051" i="1"/>
  <c r="AF2134" i="1"/>
  <c r="AE2134" i="1"/>
  <c r="AD2134" i="1"/>
  <c r="AF2133" i="1"/>
  <c r="AE2133" i="1"/>
  <c r="AD2133" i="1"/>
  <c r="AF2132" i="1"/>
  <c r="AE2132" i="1"/>
  <c r="AD2132" i="1"/>
  <c r="AF2131" i="1"/>
  <c r="AE2131" i="1"/>
  <c r="AD2131" i="1"/>
  <c r="AF2130" i="1"/>
  <c r="AE2130" i="1"/>
  <c r="AD2130" i="1"/>
  <c r="AF2129" i="1"/>
  <c r="AE2129" i="1"/>
  <c r="AD2129" i="1"/>
  <c r="AF2128" i="1"/>
  <c r="AE2128" i="1"/>
  <c r="AD2128" i="1"/>
  <c r="AF2127" i="1"/>
  <c r="AE2127" i="1"/>
  <c r="AD2127" i="1"/>
  <c r="AF2126" i="1"/>
  <c r="AE2126" i="1"/>
  <c r="AD2126" i="1"/>
  <c r="AF2125" i="1"/>
  <c r="AE2125" i="1"/>
  <c r="AD2125" i="1"/>
  <c r="AF2124" i="1"/>
  <c r="AE2124" i="1"/>
  <c r="AD2124" i="1"/>
  <c r="AF2123" i="1"/>
  <c r="AE2123" i="1"/>
  <c r="AD2123" i="1"/>
  <c r="AF2122" i="1"/>
  <c r="AE2122" i="1"/>
  <c r="AD2122" i="1"/>
  <c r="AF2121" i="1"/>
  <c r="AE2121" i="1"/>
  <c r="AD2121" i="1"/>
  <c r="AF2120" i="1"/>
  <c r="AE2120" i="1"/>
  <c r="AD2120" i="1"/>
  <c r="AF2119" i="1"/>
  <c r="AE2119" i="1"/>
  <c r="AD2119" i="1"/>
  <c r="AF2118" i="1"/>
  <c r="AE2118" i="1"/>
  <c r="AD2118" i="1"/>
  <c r="AF2117" i="1"/>
  <c r="AE2117" i="1"/>
  <c r="AD2117" i="1"/>
  <c r="AF2116" i="1"/>
  <c r="AE2116" i="1"/>
  <c r="AD2116" i="1"/>
  <c r="AF2115" i="1"/>
  <c r="AE2115" i="1"/>
  <c r="AD2115" i="1"/>
  <c r="AF2114" i="1"/>
  <c r="AE2114" i="1"/>
  <c r="AD2114" i="1"/>
  <c r="AF2113" i="1"/>
  <c r="AE2113" i="1"/>
  <c r="AD2113" i="1"/>
  <c r="AF2112" i="1"/>
  <c r="AE2112" i="1"/>
  <c r="AD2112" i="1"/>
  <c r="AF2111" i="1"/>
  <c r="AE2111" i="1"/>
  <c r="AD2111" i="1"/>
  <c r="AF2110" i="1"/>
  <c r="AE2110" i="1"/>
  <c r="AD2110" i="1"/>
  <c r="AF2109" i="1"/>
  <c r="AE2109" i="1"/>
  <c r="AD2109" i="1"/>
  <c r="AF2108" i="1"/>
  <c r="AE2108" i="1"/>
  <c r="AD2108" i="1"/>
  <c r="AF2107" i="1"/>
  <c r="AE2107" i="1"/>
  <c r="AD2107" i="1"/>
  <c r="AF2106" i="1"/>
  <c r="AE2106" i="1"/>
  <c r="AD2106" i="1"/>
  <c r="AF2105" i="1"/>
  <c r="AE2105" i="1"/>
  <c r="AD2105" i="1"/>
  <c r="AF2104" i="1"/>
  <c r="AE2104" i="1"/>
  <c r="AD2104" i="1"/>
  <c r="AF2103" i="1"/>
  <c r="AE2103" i="1"/>
  <c r="AD2103" i="1"/>
  <c r="AF2102" i="1"/>
  <c r="AE2102" i="1"/>
  <c r="AD2102" i="1"/>
  <c r="AF2101" i="1"/>
  <c r="AE2101" i="1"/>
  <c r="AD2101" i="1"/>
  <c r="AF2100" i="1"/>
  <c r="AE2100" i="1"/>
  <c r="AD2100" i="1"/>
  <c r="AF2099" i="1"/>
  <c r="AE2099" i="1"/>
  <c r="AD2099" i="1"/>
  <c r="AF2098" i="1"/>
  <c r="AE2098" i="1"/>
  <c r="AD2098" i="1"/>
  <c r="AF2097" i="1"/>
  <c r="AE2097" i="1"/>
  <c r="AD2097" i="1"/>
  <c r="AF2096" i="1"/>
  <c r="AE2096" i="1"/>
  <c r="AD2096" i="1"/>
  <c r="AF2095" i="1"/>
  <c r="AE2095" i="1"/>
  <c r="AD2095" i="1"/>
  <c r="AF2094" i="1"/>
  <c r="AE2094" i="1"/>
  <c r="AD2094" i="1"/>
  <c r="AF2093" i="1"/>
  <c r="AE2093" i="1"/>
  <c r="AD2093" i="1"/>
  <c r="AF2092" i="1"/>
  <c r="AE2092" i="1"/>
  <c r="AD2092" i="1"/>
  <c r="AF2091" i="1"/>
  <c r="AE2091" i="1"/>
  <c r="AD2091" i="1"/>
  <c r="AF2050" i="1"/>
  <c r="AE2050" i="1"/>
  <c r="AD2050" i="1"/>
  <c r="AF2049" i="1"/>
  <c r="AE2049" i="1"/>
  <c r="AD2049" i="1"/>
  <c r="AF2048" i="1"/>
  <c r="AE2048" i="1"/>
  <c r="AD2048" i="1"/>
  <c r="AF2047" i="1"/>
  <c r="AE2047" i="1"/>
  <c r="AD2047" i="1"/>
  <c r="AF2046" i="1"/>
  <c r="AE2046" i="1"/>
  <c r="AD2046" i="1"/>
  <c r="AF1873" i="1"/>
  <c r="AE1873" i="1"/>
  <c r="AD1873" i="1"/>
  <c r="AF1872" i="1"/>
  <c r="AE1872" i="1"/>
  <c r="AD1872" i="1"/>
  <c r="AF1871" i="1"/>
  <c r="AE1871" i="1"/>
  <c r="AD1871" i="1"/>
  <c r="AF1870" i="1"/>
  <c r="AE1870" i="1"/>
  <c r="AD1870" i="1"/>
  <c r="AF1869" i="1"/>
  <c r="AE1869" i="1"/>
  <c r="AD1869" i="1"/>
  <c r="AF1868" i="1"/>
  <c r="AE1868" i="1"/>
  <c r="AD1868" i="1"/>
  <c r="AF1867" i="1"/>
  <c r="AE1867" i="1"/>
  <c r="AD1867" i="1"/>
  <c r="AF1866" i="1"/>
  <c r="AE1866" i="1"/>
  <c r="AD1866" i="1"/>
  <c r="AF1865" i="1"/>
  <c r="AE1865" i="1"/>
  <c r="AD1865" i="1"/>
  <c r="AF1864" i="1"/>
  <c r="AE1864" i="1"/>
  <c r="AD1864" i="1"/>
  <c r="AF1863" i="1"/>
  <c r="AE1863" i="1"/>
  <c r="AD1863" i="1"/>
  <c r="AF1862" i="1"/>
  <c r="AE1862" i="1"/>
  <c r="AD1862" i="1"/>
  <c r="AF1861" i="1"/>
  <c r="AE1861" i="1"/>
  <c r="AD1861" i="1"/>
  <c r="AF1860" i="1"/>
  <c r="AE1860" i="1"/>
  <c r="AD1860" i="1"/>
  <c r="AF1859" i="1"/>
  <c r="AE1859" i="1"/>
  <c r="AD1859" i="1"/>
  <c r="AF1858" i="1"/>
  <c r="AE1858" i="1"/>
  <c r="AD1858" i="1"/>
  <c r="AF1857" i="1"/>
  <c r="AE1857" i="1"/>
  <c r="AD1857" i="1"/>
  <c r="AF1856" i="1"/>
  <c r="AE1856" i="1"/>
  <c r="AD1856" i="1"/>
  <c r="AF1855" i="1"/>
  <c r="AE1855" i="1"/>
  <c r="AD1855" i="1"/>
  <c r="AF1854" i="1"/>
  <c r="AE1854" i="1"/>
  <c r="AD1854" i="1"/>
  <c r="AF1853" i="1"/>
  <c r="AE1853" i="1"/>
  <c r="AD1853" i="1"/>
  <c r="AF1852" i="1"/>
  <c r="AE1852" i="1"/>
  <c r="AD1852" i="1"/>
  <c r="AF1851" i="1"/>
  <c r="AE1851" i="1"/>
  <c r="AD1851" i="1"/>
  <c r="AF1850" i="1"/>
  <c r="AE1850" i="1"/>
  <c r="AD1850" i="1"/>
  <c r="AF1849" i="1"/>
  <c r="AE1849" i="1"/>
  <c r="AD1849" i="1"/>
  <c r="AF1848" i="1"/>
  <c r="AE1848" i="1"/>
  <c r="AD1848" i="1"/>
  <c r="AF1847" i="1"/>
  <c r="AE1847" i="1"/>
  <c r="AD1847" i="1"/>
  <c r="AF1846" i="1"/>
  <c r="AE1846" i="1"/>
  <c r="AD1846" i="1"/>
  <c r="AF1845" i="1"/>
  <c r="AE1845" i="1"/>
  <c r="AD1845" i="1"/>
  <c r="AF1844" i="1"/>
  <c r="AE1844" i="1"/>
  <c r="AD1844" i="1"/>
  <c r="AF1843" i="1"/>
  <c r="AE1843" i="1"/>
  <c r="AD1843" i="1"/>
  <c r="AF1842" i="1"/>
  <c r="AE1842" i="1"/>
  <c r="AD1842" i="1"/>
  <c r="AF1841" i="1"/>
  <c r="AE1841" i="1"/>
  <c r="AD1841" i="1"/>
  <c r="AF1840" i="1"/>
  <c r="AE1840" i="1"/>
  <c r="AD1840" i="1"/>
  <c r="AF1839" i="1"/>
  <c r="AE1839" i="1"/>
  <c r="AD1839" i="1"/>
  <c r="AF1664" i="1"/>
  <c r="AE1664" i="1"/>
  <c r="AD1664" i="1"/>
  <c r="AF1663" i="1"/>
  <c r="AE1663" i="1"/>
  <c r="AD1663" i="1"/>
  <c r="AF1662" i="1"/>
  <c r="AE1662" i="1"/>
  <c r="AD1662" i="1"/>
  <c r="AF1661" i="1"/>
  <c r="AE1661" i="1"/>
  <c r="AD1661" i="1"/>
  <c r="AF1660" i="1"/>
  <c r="AE1660" i="1"/>
  <c r="AD1660" i="1"/>
  <c r="AF1659" i="1"/>
  <c r="AE1659" i="1"/>
  <c r="AD1659" i="1"/>
  <c r="AF1658" i="1"/>
  <c r="AE1658" i="1"/>
  <c r="AD1658" i="1"/>
  <c r="AF1657" i="1"/>
  <c r="AE1657" i="1"/>
  <c r="AD1657" i="1"/>
  <c r="AF1656" i="1"/>
  <c r="AE1656" i="1"/>
  <c r="AD1656" i="1"/>
  <c r="AF1655" i="1"/>
  <c r="AE1655" i="1"/>
  <c r="AD1655" i="1"/>
  <c r="AF1654" i="1"/>
  <c r="AE1654" i="1"/>
  <c r="AD1654" i="1"/>
  <c r="AF1653" i="1"/>
  <c r="AE1653" i="1"/>
  <c r="AD1653" i="1"/>
  <c r="AF1652" i="1"/>
  <c r="AE1652" i="1"/>
  <c r="AD1652" i="1"/>
  <c r="AF1651" i="1"/>
  <c r="AE1651" i="1"/>
  <c r="AD1651" i="1"/>
  <c r="AF1650" i="1"/>
  <c r="AE1650" i="1"/>
  <c r="AD1650" i="1"/>
  <c r="AF1649" i="1"/>
  <c r="AE1649" i="1"/>
  <c r="AD1649" i="1"/>
  <c r="AF1648" i="1"/>
  <c r="AE1648" i="1"/>
  <c r="AD1648" i="1"/>
  <c r="AF1647" i="1"/>
  <c r="AE1647" i="1"/>
  <c r="AD1647" i="1"/>
  <c r="AF1646" i="1"/>
  <c r="AE1646" i="1"/>
  <c r="AD1646" i="1"/>
  <c r="AF1645" i="1"/>
  <c r="AE1645" i="1"/>
  <c r="AD1645" i="1"/>
  <c r="AF1644" i="1"/>
  <c r="AE1644" i="1"/>
  <c r="AD1644" i="1"/>
  <c r="AF1643" i="1"/>
  <c r="AE1643" i="1"/>
  <c r="AD1643" i="1"/>
  <c r="AF1642" i="1"/>
  <c r="AE1642" i="1"/>
  <c r="AD1642" i="1"/>
  <c r="AF1641" i="1"/>
  <c r="AE1641" i="1"/>
  <c r="AD1641" i="1"/>
  <c r="AF1640" i="1"/>
  <c r="AE1640" i="1"/>
  <c r="AD1640" i="1"/>
  <c r="AF1639" i="1"/>
  <c r="AE1639" i="1"/>
  <c r="AD1639" i="1"/>
  <c r="AF1638" i="1"/>
  <c r="AE1638" i="1"/>
  <c r="AD1638" i="1"/>
  <c r="AF1637" i="1"/>
  <c r="AE1637" i="1"/>
  <c r="AD1637" i="1"/>
  <c r="AF1636" i="1"/>
  <c r="AE1636" i="1"/>
  <c r="AD1636" i="1"/>
  <c r="AF1635" i="1"/>
  <c r="AE1635" i="1"/>
  <c r="AD1635" i="1"/>
  <c r="AF1634" i="1"/>
  <c r="AE1634" i="1"/>
  <c r="AD1634" i="1"/>
  <c r="AF1633" i="1"/>
  <c r="AE1633" i="1"/>
  <c r="AD1633" i="1"/>
  <c r="AF1632" i="1"/>
  <c r="AE1632" i="1"/>
  <c r="AD1632" i="1"/>
  <c r="AF1631" i="1"/>
  <c r="AE1631" i="1"/>
  <c r="AD1631" i="1"/>
  <c r="AF1630" i="1"/>
  <c r="AE1630" i="1"/>
  <c r="AD1630" i="1"/>
  <c r="AF1629" i="1"/>
  <c r="AE1629" i="1"/>
  <c r="AD1629" i="1"/>
  <c r="AF1628" i="1"/>
  <c r="AE1628" i="1"/>
  <c r="AD1628" i="1"/>
  <c r="AF1627" i="1"/>
  <c r="AE1627" i="1"/>
  <c r="AD1627" i="1"/>
  <c r="AF1626" i="1"/>
  <c r="AE1626" i="1"/>
  <c r="AD1626" i="1"/>
  <c r="AF1625" i="1"/>
  <c r="AE1625" i="1"/>
  <c r="AD1625" i="1"/>
  <c r="AF1624" i="1"/>
  <c r="AE1624" i="1"/>
  <c r="AD1624" i="1"/>
  <c r="AF1623" i="1"/>
  <c r="AE1623" i="1"/>
  <c r="AD1623" i="1"/>
  <c r="AF1622" i="1"/>
  <c r="AE1622" i="1"/>
  <c r="AD1622" i="1"/>
  <c r="AF1621" i="1"/>
  <c r="AE1621" i="1"/>
  <c r="AD1621" i="1"/>
  <c r="AF1620" i="1"/>
  <c r="AE1620" i="1"/>
  <c r="AD1620" i="1"/>
  <c r="AF1619" i="1"/>
  <c r="AE1619" i="1"/>
  <c r="AD1619" i="1"/>
  <c r="AF1618" i="1"/>
  <c r="AE1618" i="1"/>
  <c r="AD1618" i="1"/>
  <c r="AF1617" i="1"/>
  <c r="AE1617" i="1"/>
  <c r="AD1617" i="1"/>
  <c r="AF1616" i="1"/>
  <c r="AE1616" i="1"/>
  <c r="AD1616" i="1"/>
  <c r="AF1615" i="1"/>
  <c r="AE1615" i="1"/>
  <c r="AD1615" i="1"/>
  <c r="AF1614" i="1"/>
  <c r="AE1614" i="1"/>
  <c r="AD1614" i="1"/>
  <c r="AF1613" i="1"/>
  <c r="AE1613" i="1"/>
  <c r="AD1613" i="1"/>
  <c r="AF1612" i="1"/>
  <c r="AE1612" i="1"/>
  <c r="AD1612" i="1"/>
  <c r="AF1611" i="1"/>
  <c r="AE1611" i="1"/>
  <c r="AD1611" i="1"/>
  <c r="AF1610" i="1"/>
  <c r="AE1610" i="1"/>
  <c r="AD1610" i="1"/>
  <c r="AF1609" i="1"/>
  <c r="AE1609" i="1"/>
  <c r="AD1609" i="1"/>
  <c r="AF1608" i="1"/>
  <c r="AE1608" i="1"/>
  <c r="AD1608" i="1"/>
  <c r="AF1607" i="1"/>
  <c r="AE1607" i="1"/>
  <c r="AD1607" i="1"/>
  <c r="AF1606" i="1"/>
  <c r="AE1606" i="1"/>
  <c r="AD1606" i="1"/>
  <c r="AF1605" i="1"/>
  <c r="AE1605" i="1"/>
  <c r="AD1605" i="1"/>
  <c r="AF1604" i="1"/>
  <c r="AE1604" i="1"/>
  <c r="AD1604" i="1"/>
  <c r="AF1603" i="1"/>
  <c r="AE1603" i="1"/>
  <c r="AD1603" i="1"/>
  <c r="AF1602" i="1"/>
  <c r="AE1602" i="1"/>
  <c r="AD1602" i="1"/>
  <c r="AF1601" i="1"/>
  <c r="AE1601" i="1"/>
  <c r="AD1601" i="1"/>
  <c r="AF1600" i="1"/>
  <c r="AE1600" i="1"/>
  <c r="AD1600" i="1"/>
  <c r="AF1599" i="1"/>
  <c r="AE1599" i="1"/>
  <c r="AD1599" i="1"/>
  <c r="AF1598" i="1"/>
  <c r="AE1598" i="1"/>
  <c r="AD1598" i="1"/>
  <c r="AF1597" i="1"/>
  <c r="AE1597" i="1"/>
  <c r="AD1597" i="1"/>
  <c r="AF1596" i="1"/>
  <c r="AE1596" i="1"/>
  <c r="AD1596" i="1"/>
  <c r="AF1595" i="1"/>
  <c r="AE1595" i="1"/>
  <c r="AD1595" i="1"/>
  <c r="AF1594" i="1"/>
  <c r="AE1594" i="1"/>
  <c r="AD1594" i="1"/>
  <c r="AF1593" i="1"/>
  <c r="AE1593" i="1"/>
  <c r="AD1593" i="1"/>
  <c r="AF1592" i="1"/>
  <c r="AE1592" i="1"/>
  <c r="AD1592" i="1"/>
  <c r="AF1591" i="1"/>
  <c r="AE1591" i="1"/>
  <c r="AD1591" i="1"/>
  <c r="AF1590" i="1"/>
  <c r="AE1590" i="1"/>
  <c r="AD1590" i="1"/>
  <c r="AF1589" i="1"/>
  <c r="AE1589" i="1"/>
  <c r="AD1589" i="1"/>
  <c r="AF1588" i="1"/>
  <c r="AE1588" i="1"/>
  <c r="AD1588" i="1"/>
  <c r="AF1587" i="1"/>
  <c r="AE1587" i="1"/>
  <c r="AD1587" i="1"/>
  <c r="AF1586" i="1"/>
  <c r="AE1586" i="1"/>
  <c r="AD1586" i="1"/>
  <c r="AF1585" i="1"/>
  <c r="AE1585" i="1"/>
  <c r="AD1585" i="1"/>
  <c r="AF1584" i="1"/>
  <c r="AE1584" i="1"/>
  <c r="AD1584" i="1"/>
  <c r="AF1583" i="1"/>
  <c r="AE1583" i="1"/>
  <c r="AD1583" i="1"/>
  <c r="AF1582" i="1"/>
  <c r="AE1582" i="1"/>
  <c r="AD1582" i="1"/>
  <c r="AF1581" i="1"/>
  <c r="AE1581" i="1"/>
  <c r="AD1581" i="1"/>
  <c r="AF1580" i="1"/>
  <c r="AE1580" i="1"/>
  <c r="AD1580" i="1"/>
  <c r="AF1579" i="1"/>
  <c r="AE1579" i="1"/>
  <c r="AD1579" i="1"/>
  <c r="AF1578" i="1"/>
  <c r="AE1578" i="1"/>
  <c r="AD1578" i="1"/>
  <c r="AF1577" i="1"/>
  <c r="AE1577" i="1"/>
  <c r="AD1577" i="1"/>
  <c r="AF1576" i="1"/>
  <c r="AE1576" i="1"/>
  <c r="AD1576" i="1"/>
  <c r="AF1575" i="1"/>
  <c r="AE1575" i="1"/>
  <c r="AD1575" i="1"/>
  <c r="AF1574" i="1"/>
  <c r="AE1574" i="1"/>
  <c r="AD1574" i="1"/>
  <c r="AF1733" i="1"/>
  <c r="AE1733" i="1"/>
  <c r="AD1733" i="1"/>
  <c r="AF1732" i="1"/>
  <c r="AE1732" i="1"/>
  <c r="AD1732" i="1"/>
  <c r="AF1731" i="1"/>
  <c r="AE1731" i="1"/>
  <c r="AD1731" i="1"/>
  <c r="AF1730" i="1"/>
  <c r="AE1730" i="1"/>
  <c r="AD1730" i="1"/>
  <c r="AF1729" i="1"/>
  <c r="AE1729" i="1"/>
  <c r="AD1729" i="1"/>
  <c r="AF1728" i="1"/>
  <c r="AE1728" i="1"/>
  <c r="AD1728" i="1"/>
  <c r="AF1727" i="1"/>
  <c r="AE1727" i="1"/>
  <c r="AD1727" i="1"/>
  <c r="AF1726" i="1"/>
  <c r="AE1726" i="1"/>
  <c r="AD1726" i="1"/>
  <c r="AF1725" i="1"/>
  <c r="AE1725" i="1"/>
  <c r="AD1725" i="1"/>
  <c r="AF1724" i="1"/>
  <c r="AE1724" i="1"/>
  <c r="AD1724" i="1"/>
  <c r="AF1723" i="1"/>
  <c r="AE1723" i="1"/>
  <c r="AD1723" i="1"/>
  <c r="AF1722" i="1"/>
  <c r="AE1722" i="1"/>
  <c r="AD1722" i="1"/>
  <c r="AF1721" i="1"/>
  <c r="AE1721" i="1"/>
  <c r="AD1721" i="1"/>
  <c r="AF1720" i="1"/>
  <c r="AE1720" i="1"/>
  <c r="AD1720" i="1"/>
  <c r="AF1719" i="1"/>
  <c r="AE1719" i="1"/>
  <c r="AD1719" i="1"/>
  <c r="AF1718" i="1"/>
  <c r="AE1718" i="1"/>
  <c r="AD1718" i="1"/>
  <c r="AF1717" i="1"/>
  <c r="AE1717" i="1"/>
  <c r="AD1717" i="1"/>
  <c r="AF1716" i="1"/>
  <c r="AE1716" i="1"/>
  <c r="AD1716" i="1"/>
  <c r="AF1715" i="1"/>
  <c r="AE1715" i="1"/>
  <c r="AD1715" i="1"/>
  <c r="AF1714" i="1"/>
  <c r="AE1714" i="1"/>
  <c r="AD1714" i="1"/>
  <c r="AF1713" i="1"/>
  <c r="AE1713" i="1"/>
  <c r="AD1713" i="1"/>
  <c r="AF1712" i="1"/>
  <c r="AE1712" i="1"/>
  <c r="AD1712" i="1"/>
  <c r="AF1711" i="1"/>
  <c r="AE1711" i="1"/>
  <c r="AD1711" i="1"/>
  <c r="AF1710" i="1"/>
  <c r="AE1710" i="1"/>
  <c r="AD1710" i="1"/>
  <c r="AF1709" i="1"/>
  <c r="AE1709" i="1"/>
  <c r="AD1709" i="1"/>
  <c r="AF1708" i="1"/>
  <c r="AE1708" i="1"/>
  <c r="AD1708" i="1"/>
  <c r="AF1707" i="1"/>
  <c r="AE1707" i="1"/>
  <c r="AD1707" i="1"/>
  <c r="AF1706" i="1"/>
  <c r="AE1706" i="1"/>
  <c r="AD1706" i="1"/>
  <c r="AF1705" i="1"/>
  <c r="AE1705" i="1"/>
  <c r="AD1705" i="1"/>
  <c r="AF1704" i="1"/>
  <c r="AE1704" i="1"/>
  <c r="AD1704" i="1"/>
  <c r="AF1703" i="1"/>
  <c r="AE1703" i="1"/>
  <c r="AD1703" i="1"/>
  <c r="AF1702" i="1"/>
  <c r="AE1702" i="1"/>
  <c r="AD1702" i="1"/>
  <c r="AF1701" i="1"/>
  <c r="AE1701" i="1"/>
  <c r="AD1701" i="1"/>
  <c r="AF1700" i="1"/>
  <c r="AE1700" i="1"/>
  <c r="AD1700" i="1"/>
  <c r="AF1699" i="1"/>
  <c r="AE1699" i="1"/>
  <c r="AD1699" i="1"/>
  <c r="AF1698" i="1"/>
  <c r="AE1698" i="1"/>
  <c r="AD1698" i="1"/>
  <c r="AF1697" i="1"/>
  <c r="AE1697" i="1"/>
  <c r="AD1697" i="1"/>
  <c r="AF1696" i="1"/>
  <c r="AE1696" i="1"/>
  <c r="AD1696" i="1"/>
  <c r="AF1695" i="1"/>
  <c r="AE1695" i="1"/>
  <c r="AD1695" i="1"/>
  <c r="AF1694" i="1"/>
  <c r="AE1694" i="1"/>
  <c r="AD1694" i="1"/>
  <c r="AF1693" i="1"/>
  <c r="AE1693" i="1"/>
  <c r="AD1693" i="1"/>
  <c r="AF1692" i="1"/>
  <c r="AE1692" i="1"/>
  <c r="AD1692" i="1"/>
  <c r="AF1691" i="1"/>
  <c r="AE1691" i="1"/>
  <c r="AD1691" i="1"/>
  <c r="AF1690" i="1"/>
  <c r="AE1690" i="1"/>
  <c r="AD1690" i="1"/>
  <c r="AF1689" i="1"/>
  <c r="AE1689" i="1"/>
  <c r="AD1689" i="1"/>
  <c r="AF1688" i="1"/>
  <c r="AE1688" i="1"/>
  <c r="AD1688" i="1"/>
  <c r="AF1687" i="1"/>
  <c r="AE1687" i="1"/>
  <c r="AD1687" i="1"/>
  <c r="AF1686" i="1"/>
  <c r="AE1686" i="1"/>
  <c r="AD1686" i="1"/>
  <c r="AF1685" i="1"/>
  <c r="AE1685" i="1"/>
  <c r="AD1685" i="1"/>
  <c r="AF1684" i="1"/>
  <c r="AE1684" i="1"/>
  <c r="AD1684" i="1"/>
  <c r="AF1683" i="1"/>
  <c r="AE1683" i="1"/>
  <c r="AD1683" i="1"/>
  <c r="AF1682" i="1"/>
  <c r="AE1682" i="1"/>
  <c r="AD1682" i="1"/>
  <c r="AF1681" i="1"/>
  <c r="AE1681" i="1"/>
  <c r="AD1681" i="1"/>
  <c r="AF1680" i="1"/>
  <c r="AE1680" i="1"/>
  <c r="AD1680" i="1"/>
  <c r="AF1679" i="1"/>
  <c r="AE1679" i="1"/>
  <c r="AD1679" i="1"/>
  <c r="AF1678" i="1"/>
  <c r="AE1678" i="1"/>
  <c r="AD1678" i="1"/>
  <c r="AF1677" i="1"/>
  <c r="AE1677" i="1"/>
  <c r="AD1677" i="1"/>
  <c r="AF1676" i="1"/>
  <c r="AE1676" i="1"/>
  <c r="AD1676" i="1"/>
  <c r="AF1675" i="1"/>
  <c r="AE1675" i="1"/>
  <c r="AD1675" i="1"/>
  <c r="AF1674" i="1"/>
  <c r="AE1674" i="1"/>
  <c r="AD1674" i="1"/>
  <c r="AF1673" i="1"/>
  <c r="AE1673" i="1"/>
  <c r="AD1673" i="1"/>
  <c r="AF1672" i="1"/>
  <c r="AE1672" i="1"/>
  <c r="AD1672" i="1"/>
  <c r="AF1671" i="1"/>
  <c r="AE1671" i="1"/>
  <c r="AD1671" i="1"/>
  <c r="AF1670" i="1"/>
  <c r="AE1670" i="1"/>
  <c r="AD1670" i="1"/>
  <c r="AF1669" i="1"/>
  <c r="AE1669" i="1"/>
  <c r="AD1669" i="1"/>
  <c r="AF1668" i="1"/>
  <c r="AE1668" i="1"/>
  <c r="AD1668" i="1"/>
  <c r="AF1667" i="1"/>
  <c r="AE1667" i="1"/>
  <c r="AD1667" i="1"/>
  <c r="AF1666" i="1"/>
  <c r="AE1666" i="1"/>
  <c r="AD1666" i="1"/>
  <c r="AF1665" i="1"/>
  <c r="AE1665" i="1"/>
  <c r="AD1665" i="1"/>
  <c r="AF1573" i="1"/>
  <c r="AE1573" i="1"/>
  <c r="AD1573" i="1"/>
  <c r="AF1572" i="1"/>
  <c r="AE1572" i="1"/>
  <c r="AD1572" i="1"/>
  <c r="AF1571" i="1"/>
  <c r="AE1571" i="1"/>
  <c r="AD1571" i="1"/>
  <c r="AF1570" i="1"/>
  <c r="AE1570" i="1"/>
  <c r="AD1570" i="1"/>
  <c r="AF1569" i="1"/>
  <c r="AE1569" i="1"/>
  <c r="AD1569" i="1"/>
  <c r="AF1568" i="1"/>
  <c r="AE1568" i="1"/>
  <c r="AD1568" i="1"/>
  <c r="AF1567" i="1"/>
  <c r="AE1567" i="1"/>
  <c r="AD1567" i="1"/>
  <c r="AF1566" i="1"/>
  <c r="AE1566" i="1"/>
  <c r="AD1566" i="1"/>
  <c r="AF1565" i="1"/>
  <c r="AE1565" i="1"/>
  <c r="AD1565" i="1"/>
  <c r="AF1564" i="1"/>
  <c r="AE1564" i="1"/>
  <c r="AD1564" i="1"/>
  <c r="AF3372" i="1"/>
  <c r="AE3372" i="1"/>
  <c r="AD3372" i="1"/>
  <c r="AF3371" i="1"/>
  <c r="AE3371" i="1"/>
  <c r="AD3371" i="1"/>
  <c r="AF3370" i="1"/>
  <c r="AE3370" i="1"/>
  <c r="AD3370" i="1"/>
  <c r="AF3369" i="1"/>
  <c r="AE3369" i="1"/>
  <c r="AD3369" i="1"/>
  <c r="AF3368" i="1"/>
  <c r="AE3368" i="1"/>
  <c r="AD3368" i="1"/>
  <c r="AF3367" i="1"/>
  <c r="AE3367" i="1"/>
  <c r="AD3367" i="1"/>
  <c r="AF3366" i="1"/>
  <c r="AE3366" i="1"/>
  <c r="AD3366" i="1"/>
  <c r="AF3365" i="1"/>
  <c r="AE3365" i="1"/>
  <c r="AD3365" i="1"/>
  <c r="AF3364" i="1"/>
  <c r="AE3364" i="1"/>
  <c r="AD3364" i="1"/>
  <c r="AF3363" i="1"/>
  <c r="AE3363" i="1"/>
  <c r="AD3363" i="1"/>
  <c r="AF3357" i="1"/>
  <c r="AE3357" i="1"/>
  <c r="AD3357" i="1"/>
  <c r="AF3356" i="1"/>
  <c r="AE3356" i="1"/>
  <c r="AD3356" i="1"/>
  <c r="AF3355" i="1"/>
  <c r="AE3355" i="1"/>
  <c r="AD3355" i="1"/>
  <c r="AF3354" i="1"/>
  <c r="AE3354" i="1"/>
  <c r="AD3354" i="1"/>
  <c r="AF3353" i="1"/>
  <c r="AE3353" i="1"/>
  <c r="AD3353" i="1"/>
  <c r="AF3352" i="1"/>
  <c r="AE3352" i="1"/>
  <c r="AD3352" i="1"/>
  <c r="AF3351" i="1"/>
  <c r="AE3351" i="1"/>
  <c r="AD3351" i="1"/>
  <c r="AF3350" i="1"/>
  <c r="AE3350" i="1"/>
  <c r="AD3350" i="1"/>
  <c r="AF3349" i="1"/>
  <c r="AE3349" i="1"/>
  <c r="AD3349" i="1"/>
  <c r="AF3348" i="1"/>
  <c r="AE3348" i="1"/>
  <c r="AD3348" i="1"/>
  <c r="AF3347" i="1"/>
  <c r="AE3347" i="1"/>
  <c r="AD3347" i="1"/>
  <c r="AF3346" i="1"/>
  <c r="AE3346" i="1"/>
  <c r="AD3346" i="1"/>
  <c r="AF3345" i="1"/>
  <c r="AE3345" i="1"/>
  <c r="AD3345" i="1"/>
  <c r="AF3344" i="1"/>
  <c r="AE3344" i="1"/>
  <c r="AD3344" i="1"/>
  <c r="AF3343" i="1"/>
  <c r="AE3343" i="1"/>
  <c r="AD3343" i="1"/>
  <c r="AF3342" i="1"/>
  <c r="AE3342" i="1"/>
  <c r="AD3342" i="1"/>
  <c r="AF3341" i="1"/>
  <c r="AE3341" i="1"/>
  <c r="AD3341" i="1"/>
  <c r="AF3340" i="1"/>
  <c r="AE3340" i="1"/>
  <c r="AD3340" i="1"/>
  <c r="AF3339" i="1"/>
  <c r="AE3339" i="1"/>
  <c r="AD3339" i="1"/>
  <c r="AF3338" i="1"/>
  <c r="AE3338" i="1"/>
  <c r="AD3338" i="1"/>
  <c r="AF3337" i="1"/>
  <c r="AE3337" i="1"/>
  <c r="AD3337" i="1"/>
  <c r="AF3336" i="1"/>
  <c r="AE3336" i="1"/>
  <c r="AD3336" i="1"/>
  <c r="AF3335" i="1"/>
  <c r="AE3335" i="1"/>
  <c r="AD3335" i="1"/>
  <c r="AF3334" i="1"/>
  <c r="AE3334" i="1"/>
  <c r="AD3334" i="1"/>
  <c r="AF3263" i="1"/>
  <c r="AE3263" i="1"/>
  <c r="AD3263" i="1"/>
  <c r="AF3262" i="1"/>
  <c r="AE3262" i="1"/>
  <c r="AD3262" i="1"/>
  <c r="AF3261" i="1"/>
  <c r="AE3261" i="1"/>
  <c r="AD3261" i="1"/>
  <c r="AF3260" i="1"/>
  <c r="AE3260" i="1"/>
  <c r="AD3260" i="1"/>
  <c r="AF3259" i="1"/>
  <c r="AE3259" i="1"/>
  <c r="AD3259" i="1"/>
  <c r="AF3258" i="1"/>
  <c r="AE3258" i="1"/>
  <c r="AD3258" i="1"/>
  <c r="AF3257" i="1"/>
  <c r="AE3257" i="1"/>
  <c r="AD3257" i="1"/>
  <c r="AF3256" i="1"/>
  <c r="AE3256" i="1"/>
  <c r="AD3256" i="1"/>
  <c r="AF3255" i="1"/>
  <c r="AE3255" i="1"/>
  <c r="AD3255" i="1"/>
  <c r="AF3254" i="1"/>
  <c r="AE3254" i="1"/>
  <c r="AD3254" i="1"/>
  <c r="AF3253" i="1"/>
  <c r="AE3253" i="1"/>
  <c r="AD3253" i="1"/>
  <c r="AF3252" i="1"/>
  <c r="AE3252" i="1"/>
  <c r="AD3252" i="1"/>
  <c r="AF3251" i="1"/>
  <c r="AE3251" i="1"/>
  <c r="AD3251" i="1"/>
  <c r="AF3250" i="1"/>
  <c r="AE3250" i="1"/>
  <c r="AD3250" i="1"/>
  <c r="AF3249" i="1"/>
  <c r="AE3249" i="1"/>
  <c r="AD3249" i="1"/>
  <c r="AF3248" i="1"/>
  <c r="AE3248" i="1"/>
  <c r="AD3248" i="1"/>
  <c r="AF3247" i="1"/>
  <c r="AE3247" i="1"/>
  <c r="AD3247" i="1"/>
  <c r="AF3246" i="1"/>
  <c r="AE3246" i="1"/>
  <c r="AD3246" i="1"/>
  <c r="AF3245" i="1"/>
  <c r="AE3245" i="1"/>
  <c r="AD3245" i="1"/>
  <c r="AF3244" i="1"/>
  <c r="AE3244" i="1"/>
  <c r="AD3244" i="1"/>
  <c r="AF3243" i="1"/>
  <c r="AE3243" i="1"/>
  <c r="AD3243" i="1"/>
  <c r="AF3242" i="1"/>
  <c r="AE3242" i="1"/>
  <c r="AD3242" i="1"/>
  <c r="AF3241" i="1"/>
  <c r="AE3241" i="1"/>
  <c r="AD3241" i="1"/>
  <c r="AF3240" i="1"/>
  <c r="AE3240" i="1"/>
  <c r="AD3240" i="1"/>
  <c r="AF3239" i="1"/>
  <c r="AE3239" i="1"/>
  <c r="AD3239" i="1"/>
  <c r="AF3238" i="1"/>
  <c r="AE3238" i="1"/>
  <c r="AD3238" i="1"/>
  <c r="AF3237" i="1"/>
  <c r="AE3237" i="1"/>
  <c r="AD3237" i="1"/>
  <c r="AF3236" i="1"/>
  <c r="AE3236" i="1"/>
  <c r="AD3236" i="1"/>
  <c r="AF3235" i="1"/>
  <c r="AE3235" i="1"/>
  <c r="AD3235" i="1"/>
  <c r="AF3234" i="1"/>
  <c r="AE3234" i="1"/>
  <c r="AD3234" i="1"/>
  <c r="AF3228" i="1"/>
  <c r="AE3228" i="1"/>
  <c r="AD3228" i="1"/>
  <c r="AF3227" i="1"/>
  <c r="AE3227" i="1"/>
  <c r="AD3227" i="1"/>
  <c r="AF3226" i="1"/>
  <c r="AE3226" i="1"/>
  <c r="AD3226" i="1"/>
  <c r="AF3225" i="1"/>
  <c r="AE3225" i="1"/>
  <c r="AD3225" i="1"/>
  <c r="AF3224" i="1"/>
  <c r="AE3224" i="1"/>
  <c r="AD3224" i="1"/>
  <c r="AF3223" i="1"/>
  <c r="AE3223" i="1"/>
  <c r="AD3223" i="1"/>
  <c r="AF3222" i="1"/>
  <c r="AE3222" i="1"/>
  <c r="AD3222" i="1"/>
  <c r="AF3221" i="1"/>
  <c r="AE3221" i="1"/>
  <c r="AD3221" i="1"/>
  <c r="AF3220" i="1"/>
  <c r="AE3220" i="1"/>
  <c r="AD3220" i="1"/>
  <c r="AF3219" i="1"/>
  <c r="AE3219" i="1"/>
  <c r="AD3219" i="1"/>
  <c r="AF3218" i="1"/>
  <c r="AE3218" i="1"/>
  <c r="AD3218" i="1"/>
  <c r="AF3217" i="1"/>
  <c r="AE3217" i="1"/>
  <c r="AD3217" i="1"/>
  <c r="AF3216" i="1"/>
  <c r="AE3216" i="1"/>
  <c r="AD3216" i="1"/>
  <c r="AF3215" i="1"/>
  <c r="AE3215" i="1"/>
  <c r="AD3215" i="1"/>
  <c r="AF3214" i="1"/>
  <c r="AE3214" i="1"/>
  <c r="AD3214" i="1"/>
  <c r="AF3213" i="1"/>
  <c r="AE3213" i="1"/>
  <c r="AD3213" i="1"/>
  <c r="AF3212" i="1"/>
  <c r="AE3212" i="1"/>
  <c r="AD3212" i="1"/>
  <c r="AF3211" i="1"/>
  <c r="AE3211" i="1"/>
  <c r="AD3211" i="1"/>
  <c r="AF3210" i="1"/>
  <c r="AE3210" i="1"/>
  <c r="AD3210" i="1"/>
  <c r="AF3209" i="1"/>
  <c r="AE3209" i="1"/>
  <c r="AD3209" i="1"/>
  <c r="AF3208" i="1"/>
  <c r="AE3208" i="1"/>
  <c r="AD3208" i="1"/>
  <c r="AF3207" i="1"/>
  <c r="AE3207" i="1"/>
  <c r="AD3207" i="1"/>
  <c r="AF3206" i="1"/>
  <c r="AE3206" i="1"/>
  <c r="AD3206" i="1"/>
  <c r="AF3205" i="1"/>
  <c r="AE3205" i="1"/>
  <c r="AD3205" i="1"/>
  <c r="AF3204" i="1"/>
  <c r="AE3204" i="1"/>
  <c r="AD3204" i="1"/>
  <c r="AF3203" i="1"/>
  <c r="AE3203" i="1"/>
  <c r="AD3203" i="1"/>
  <c r="AF3202" i="1"/>
  <c r="AE3202" i="1"/>
  <c r="AD3202" i="1"/>
  <c r="AF3201" i="1"/>
  <c r="AE3201" i="1"/>
  <c r="AD3201" i="1"/>
  <c r="AF3200" i="1"/>
  <c r="AE3200" i="1"/>
  <c r="AD3200" i="1"/>
  <c r="AF3199" i="1"/>
  <c r="AE3199" i="1"/>
  <c r="AD3199" i="1"/>
  <c r="AF3198" i="1"/>
  <c r="AE3198" i="1"/>
  <c r="AD3198" i="1"/>
  <c r="AF3197" i="1"/>
  <c r="AE3197" i="1"/>
  <c r="AD3197" i="1"/>
  <c r="AF3196" i="1"/>
  <c r="AE3196" i="1"/>
  <c r="AD3196" i="1"/>
  <c r="AF3195" i="1"/>
  <c r="AE3195" i="1"/>
  <c r="AD3195" i="1"/>
  <c r="AF3194" i="1"/>
  <c r="AE3194" i="1"/>
  <c r="AD3194" i="1"/>
  <c r="AF3193" i="1"/>
  <c r="AE3193" i="1"/>
  <c r="AD3193" i="1"/>
  <c r="AF3192" i="1"/>
  <c r="AE3192" i="1"/>
  <c r="AD3192" i="1"/>
  <c r="AF3191" i="1"/>
  <c r="AE3191" i="1"/>
  <c r="AD3191" i="1"/>
  <c r="AF3190" i="1"/>
  <c r="AE3190" i="1"/>
  <c r="AD3190" i="1"/>
  <c r="AF3189" i="1"/>
  <c r="AE3189" i="1"/>
  <c r="AD3189" i="1"/>
  <c r="AF3333" i="1"/>
  <c r="AE3333" i="1"/>
  <c r="AD3333" i="1"/>
  <c r="AF3332" i="1"/>
  <c r="AE3332" i="1"/>
  <c r="AD3332" i="1"/>
  <c r="AF3331" i="1"/>
  <c r="AE3331" i="1"/>
  <c r="AD3331" i="1"/>
  <c r="AF3330" i="1"/>
  <c r="AE3330" i="1"/>
  <c r="AD3330" i="1"/>
  <c r="AF3329" i="1"/>
  <c r="AE3329" i="1"/>
  <c r="AD3329" i="1"/>
  <c r="AF3328" i="1"/>
  <c r="AE3328" i="1"/>
  <c r="AD3328" i="1"/>
  <c r="AF3327" i="1"/>
  <c r="AE3327" i="1"/>
  <c r="AD3327" i="1"/>
  <c r="AF3326" i="1"/>
  <c r="AE3326" i="1"/>
  <c r="AD3326" i="1"/>
  <c r="AF3325" i="1"/>
  <c r="AE3325" i="1"/>
  <c r="AD3325" i="1"/>
  <c r="AF3324" i="1"/>
  <c r="AE3324" i="1"/>
  <c r="AD3324" i="1"/>
  <c r="AF3323" i="1"/>
  <c r="AE3323" i="1"/>
  <c r="AD3323" i="1"/>
  <c r="AF3322" i="1"/>
  <c r="AE3322" i="1"/>
  <c r="AD3322" i="1"/>
  <c r="AF3321" i="1"/>
  <c r="AE3321" i="1"/>
  <c r="AD3321" i="1"/>
  <c r="AF3320" i="1"/>
  <c r="AE3320" i="1"/>
  <c r="AD3320" i="1"/>
  <c r="AF3319" i="1"/>
  <c r="AE3319" i="1"/>
  <c r="AD3319" i="1"/>
  <c r="AF3318" i="1"/>
  <c r="AE3318" i="1"/>
  <c r="AD3318" i="1"/>
  <c r="AF3317" i="1"/>
  <c r="AE3317" i="1"/>
  <c r="AD3317" i="1"/>
  <c r="AF3316" i="1"/>
  <c r="AE3316" i="1"/>
  <c r="AD3316" i="1"/>
  <c r="AF3315" i="1"/>
  <c r="AE3315" i="1"/>
  <c r="AD3315" i="1"/>
  <c r="AF3314" i="1"/>
  <c r="AE3314" i="1"/>
  <c r="AD3314" i="1"/>
  <c r="AF3313" i="1"/>
  <c r="AE3313" i="1"/>
  <c r="AD3313" i="1"/>
  <c r="AF3312" i="1"/>
  <c r="AE3312" i="1"/>
  <c r="AD3312" i="1"/>
  <c r="AF3311" i="1"/>
  <c r="AE3311" i="1"/>
  <c r="AD3311" i="1"/>
  <c r="AF3310" i="1"/>
  <c r="AE3310" i="1"/>
  <c r="AD3310" i="1"/>
  <c r="AF3309" i="1"/>
  <c r="AE3309" i="1"/>
  <c r="AD3309" i="1"/>
  <c r="AF3308" i="1"/>
  <c r="AE3308" i="1"/>
  <c r="AD3308" i="1"/>
  <c r="AF3307" i="1"/>
  <c r="AE3307" i="1"/>
  <c r="AD3307" i="1"/>
  <c r="AF3306" i="1"/>
  <c r="AE3306" i="1"/>
  <c r="AD3306" i="1"/>
  <c r="AF3305" i="1"/>
  <c r="AE3305" i="1"/>
  <c r="AD3305" i="1"/>
  <c r="AF3304" i="1"/>
  <c r="AE3304" i="1"/>
  <c r="AD3304" i="1"/>
  <c r="AF3303" i="1"/>
  <c r="AE3303" i="1"/>
  <c r="AD3303" i="1"/>
  <c r="AF3302" i="1"/>
  <c r="AE3302" i="1"/>
  <c r="AD3302" i="1"/>
  <c r="AF3301" i="1"/>
  <c r="AE3301" i="1"/>
  <c r="AD3301" i="1"/>
  <c r="AF3300" i="1"/>
  <c r="AE3300" i="1"/>
  <c r="AD3300" i="1"/>
  <c r="AF3299" i="1"/>
  <c r="AE3299" i="1"/>
  <c r="AD3299" i="1"/>
  <c r="AF3298" i="1"/>
  <c r="AE3298" i="1"/>
  <c r="AD3298" i="1"/>
  <c r="AF3297" i="1"/>
  <c r="AE3297" i="1"/>
  <c r="AD3297" i="1"/>
  <c r="AF3296" i="1"/>
  <c r="AE3296" i="1"/>
  <c r="AD3296" i="1"/>
  <c r="AF3295" i="1"/>
  <c r="AE3295" i="1"/>
  <c r="AD3295" i="1"/>
  <c r="AF3294" i="1"/>
  <c r="AE3294" i="1"/>
  <c r="AD3294" i="1"/>
  <c r="AF3293" i="1"/>
  <c r="AE3293" i="1"/>
  <c r="AD3293" i="1"/>
  <c r="AF3292" i="1"/>
  <c r="AE3292" i="1"/>
  <c r="AD3292" i="1"/>
  <c r="AF3291" i="1"/>
  <c r="AE3291" i="1"/>
  <c r="AD3291" i="1"/>
  <c r="AF3290" i="1"/>
  <c r="AE3290" i="1"/>
  <c r="AD3290" i="1"/>
  <c r="AF3289" i="1"/>
  <c r="AE3289" i="1"/>
  <c r="AD3289" i="1"/>
  <c r="AF3288" i="1"/>
  <c r="AE3288" i="1"/>
  <c r="AD3288" i="1"/>
  <c r="AF3287" i="1"/>
  <c r="AE3287" i="1"/>
  <c r="AD3287" i="1"/>
  <c r="AF3286" i="1"/>
  <c r="AE3286" i="1"/>
  <c r="AD3286" i="1"/>
  <c r="AF3285" i="1"/>
  <c r="AE3285" i="1"/>
  <c r="AD3285" i="1"/>
  <c r="AF3284" i="1"/>
  <c r="AE3284" i="1"/>
  <c r="AD3284" i="1"/>
  <c r="AF3283" i="1"/>
  <c r="AE3283" i="1"/>
  <c r="AD3283" i="1"/>
  <c r="AF3282" i="1"/>
  <c r="AE3282" i="1"/>
  <c r="AD3282" i="1"/>
  <c r="AF3281" i="1"/>
  <c r="AE3281" i="1"/>
  <c r="AD3281" i="1"/>
  <c r="AF3280" i="1"/>
  <c r="AE3280" i="1"/>
  <c r="AD3280" i="1"/>
  <c r="AF3279" i="1"/>
  <c r="AE3279" i="1"/>
  <c r="AD3279" i="1"/>
  <c r="AF3278" i="1"/>
  <c r="AE3278" i="1"/>
  <c r="AD3278" i="1"/>
  <c r="AF3277" i="1"/>
  <c r="AE3277" i="1"/>
  <c r="AD3277" i="1"/>
  <c r="AF3276" i="1"/>
  <c r="AE3276" i="1"/>
  <c r="AD3276" i="1"/>
  <c r="AF3275" i="1"/>
  <c r="AE3275" i="1"/>
  <c r="AD3275" i="1"/>
  <c r="AF3274" i="1"/>
  <c r="AE3274" i="1"/>
  <c r="AD3274" i="1"/>
  <c r="AF3273" i="1"/>
  <c r="AE3273" i="1"/>
  <c r="AD3273" i="1"/>
  <c r="AF3272" i="1"/>
  <c r="AE3272" i="1"/>
  <c r="AD3272" i="1"/>
  <c r="AF3271" i="1"/>
  <c r="AE3271" i="1"/>
  <c r="AD3271" i="1"/>
  <c r="AF3270" i="1"/>
  <c r="AE3270" i="1"/>
  <c r="AD3270" i="1"/>
  <c r="AF3269" i="1"/>
  <c r="AE3269" i="1"/>
  <c r="AD3269" i="1"/>
  <c r="AF3268" i="1"/>
  <c r="AE3268" i="1"/>
  <c r="AD3268" i="1"/>
  <c r="AF3267" i="1"/>
  <c r="AE3267" i="1"/>
  <c r="AD3267" i="1"/>
  <c r="AF3266" i="1"/>
  <c r="AE3266" i="1"/>
  <c r="AD3266" i="1"/>
  <c r="AF3265" i="1"/>
  <c r="AE3265" i="1"/>
  <c r="AD3265" i="1"/>
  <c r="AF3264" i="1"/>
  <c r="AE3264" i="1"/>
  <c r="AD3264" i="1"/>
  <c r="AF3188" i="1"/>
  <c r="AE3188" i="1"/>
  <c r="AD3188" i="1"/>
  <c r="AF3187" i="1"/>
  <c r="AE3187" i="1"/>
  <c r="AD3187" i="1"/>
  <c r="AF3186" i="1"/>
  <c r="AE3186" i="1"/>
  <c r="AD3186" i="1"/>
  <c r="AF3185" i="1"/>
  <c r="AE3185" i="1"/>
  <c r="AD3185" i="1"/>
  <c r="AF3184" i="1"/>
  <c r="AE3184" i="1"/>
  <c r="AD3184" i="1"/>
  <c r="AF3183" i="1"/>
  <c r="AE3183" i="1"/>
  <c r="AD3183" i="1"/>
  <c r="AF3182" i="1"/>
  <c r="AE3182" i="1"/>
  <c r="AD3182" i="1"/>
  <c r="AF3181" i="1"/>
  <c r="AE3181" i="1"/>
  <c r="AD3181" i="1"/>
  <c r="AF3180" i="1"/>
  <c r="AE3180" i="1"/>
  <c r="AD3180" i="1"/>
  <c r="AF3179" i="1"/>
  <c r="AE3179" i="1"/>
  <c r="AD3179" i="1"/>
  <c r="AF3129" i="1"/>
  <c r="AE3129" i="1"/>
  <c r="AD3129" i="1"/>
  <c r="AF3128" i="1"/>
  <c r="AE3128" i="1"/>
  <c r="AD3128" i="1"/>
  <c r="AF3127" i="1"/>
  <c r="AE3127" i="1"/>
  <c r="AD3127" i="1"/>
  <c r="AF3126" i="1"/>
  <c r="AE3126" i="1"/>
  <c r="AD3126" i="1"/>
  <c r="AF3125" i="1"/>
  <c r="AE3125" i="1"/>
  <c r="AD3125" i="1"/>
  <c r="AF3124" i="1"/>
  <c r="AE3124" i="1"/>
  <c r="AD3124" i="1"/>
  <c r="AF3123" i="1"/>
  <c r="AE3123" i="1"/>
  <c r="AD3123" i="1"/>
  <c r="AF3122" i="1"/>
  <c r="AE3122" i="1"/>
  <c r="AD3122" i="1"/>
  <c r="AF3121" i="1"/>
  <c r="AE3121" i="1"/>
  <c r="AD3121" i="1"/>
  <c r="AF3120" i="1"/>
  <c r="AE3120" i="1"/>
  <c r="AD3120" i="1"/>
  <c r="AF3119" i="1"/>
  <c r="AE3119" i="1"/>
  <c r="AD3119" i="1"/>
  <c r="AF3118" i="1"/>
  <c r="AE3118" i="1"/>
  <c r="AD3118" i="1"/>
  <c r="AF3117" i="1"/>
  <c r="AE3117" i="1"/>
  <c r="AD3117" i="1"/>
  <c r="AF3116" i="1"/>
  <c r="AE3116" i="1"/>
  <c r="AD3116" i="1"/>
  <c r="AF3115" i="1"/>
  <c r="AE3115" i="1"/>
  <c r="AD3115" i="1"/>
  <c r="AF3114" i="1"/>
  <c r="AE3114" i="1"/>
  <c r="AD3114" i="1"/>
  <c r="AF3113" i="1"/>
  <c r="AE3113" i="1"/>
  <c r="AD3113" i="1"/>
  <c r="AF3112" i="1"/>
  <c r="AE3112" i="1"/>
  <c r="AD3112" i="1"/>
  <c r="AF3111" i="1"/>
  <c r="AE3111" i="1"/>
  <c r="AD3111" i="1"/>
  <c r="AF3110" i="1"/>
  <c r="AE3110" i="1"/>
  <c r="AD3110" i="1"/>
  <c r="AF3109" i="1"/>
  <c r="AE3109" i="1"/>
  <c r="AD3109" i="1"/>
  <c r="AF3108" i="1"/>
  <c r="AE3108" i="1"/>
  <c r="AD3108" i="1"/>
  <c r="AF3107" i="1"/>
  <c r="AE3107" i="1"/>
  <c r="AD3107" i="1"/>
  <c r="AF3106" i="1"/>
  <c r="AE3106" i="1"/>
  <c r="AD3106" i="1"/>
  <c r="AF3105" i="1"/>
  <c r="AE3105" i="1"/>
  <c r="AD3105" i="1"/>
  <c r="AF3104" i="1"/>
  <c r="AE3104" i="1"/>
  <c r="AD3104" i="1"/>
  <c r="AF3103" i="1"/>
  <c r="AE3103" i="1"/>
  <c r="AD3103" i="1"/>
  <c r="AF3102" i="1"/>
  <c r="AE3102" i="1"/>
  <c r="AD3102" i="1"/>
  <c r="AF3101" i="1"/>
  <c r="AE3101" i="1"/>
  <c r="AD3101" i="1"/>
  <c r="AF3100" i="1"/>
  <c r="AE3100" i="1"/>
  <c r="AD3100" i="1"/>
  <c r="AF3099" i="1"/>
  <c r="AE3099" i="1"/>
  <c r="AD3099" i="1"/>
  <c r="AF3098" i="1"/>
  <c r="AE3098" i="1"/>
  <c r="AD3098" i="1"/>
  <c r="AF3097" i="1"/>
  <c r="AE3097" i="1"/>
  <c r="AD3097" i="1"/>
  <c r="AF3096" i="1"/>
  <c r="AE3096" i="1"/>
  <c r="AD3096" i="1"/>
  <c r="AF3095" i="1"/>
  <c r="AE3095" i="1"/>
  <c r="AD3095" i="1"/>
  <c r="AF3094" i="1"/>
  <c r="AE3094" i="1"/>
  <c r="AD3094" i="1"/>
  <c r="AF3093" i="1"/>
  <c r="AE3093" i="1"/>
  <c r="AD3093" i="1"/>
  <c r="AF2959" i="1"/>
  <c r="AE2959" i="1"/>
  <c r="AD2959" i="1"/>
  <c r="AF2958" i="1"/>
  <c r="AE2958" i="1"/>
  <c r="AD2958" i="1"/>
  <c r="AF2957" i="1"/>
  <c r="AE2957" i="1"/>
  <c r="AD2957" i="1"/>
  <c r="AF2956" i="1"/>
  <c r="AE2956" i="1"/>
  <c r="AD2956" i="1"/>
  <c r="AF2955" i="1"/>
  <c r="AE2955" i="1"/>
  <c r="AD2955" i="1"/>
  <c r="AF2954" i="1"/>
  <c r="AE2954" i="1"/>
  <c r="AD2954" i="1"/>
  <c r="AF2953" i="1"/>
  <c r="AE2953" i="1"/>
  <c r="AD2953" i="1"/>
  <c r="AF2952" i="1"/>
  <c r="AE2952" i="1"/>
  <c r="AD2952" i="1"/>
  <c r="AF2951" i="1"/>
  <c r="AE2951" i="1"/>
  <c r="AD2951" i="1"/>
  <c r="AF2950" i="1"/>
  <c r="AE2950" i="1"/>
  <c r="AD2950" i="1"/>
  <c r="AF2949" i="1"/>
  <c r="AE2949" i="1"/>
  <c r="AD2949" i="1"/>
  <c r="AF2948" i="1"/>
  <c r="AE2948" i="1"/>
  <c r="AD2948" i="1"/>
  <c r="AF2947" i="1"/>
  <c r="AE2947" i="1"/>
  <c r="AD2947" i="1"/>
  <c r="AF2946" i="1"/>
  <c r="AE2946" i="1"/>
  <c r="AD2946" i="1"/>
  <c r="AF2945" i="1"/>
  <c r="AE2945" i="1"/>
  <c r="AD2945" i="1"/>
  <c r="AF2944" i="1"/>
  <c r="AE2944" i="1"/>
  <c r="AD2944" i="1"/>
  <c r="AF2943" i="1"/>
  <c r="AE2943" i="1"/>
  <c r="AD2943" i="1"/>
  <c r="AF2942" i="1"/>
  <c r="AE2942" i="1"/>
  <c r="AD2942" i="1"/>
  <c r="AF2941" i="1"/>
  <c r="AE2941" i="1"/>
  <c r="AD2941" i="1"/>
  <c r="AF2940" i="1"/>
  <c r="AE2940" i="1"/>
  <c r="AD2940" i="1"/>
  <c r="AF3092" i="1"/>
  <c r="AE3092" i="1"/>
  <c r="AD3092" i="1"/>
  <c r="AF3091" i="1"/>
  <c r="AE3091" i="1"/>
  <c r="AD3091" i="1"/>
  <c r="AF3090" i="1"/>
  <c r="AE3090" i="1"/>
  <c r="AD3090" i="1"/>
  <c r="AF3089" i="1"/>
  <c r="AE3089" i="1"/>
  <c r="AD3089" i="1"/>
  <c r="AF3088" i="1"/>
  <c r="AE3088" i="1"/>
  <c r="AD3088" i="1"/>
  <c r="AF3087" i="1"/>
  <c r="AE3087" i="1"/>
  <c r="AD3087" i="1"/>
  <c r="AF3086" i="1"/>
  <c r="AE3086" i="1"/>
  <c r="AD3086" i="1"/>
  <c r="AF3085" i="1"/>
  <c r="AE3085" i="1"/>
  <c r="AD3085" i="1"/>
  <c r="AF3084" i="1"/>
  <c r="AE3084" i="1"/>
  <c r="AD3084" i="1"/>
  <c r="AF3083" i="1"/>
  <c r="AE3083" i="1"/>
  <c r="AD3083" i="1"/>
  <c r="AF3082" i="1"/>
  <c r="AE3082" i="1"/>
  <c r="AD3082" i="1"/>
  <c r="AF3080" i="1"/>
  <c r="AE3080" i="1"/>
  <c r="AD3080" i="1"/>
  <c r="AF3079" i="1"/>
  <c r="AE3079" i="1"/>
  <c r="AD3079" i="1"/>
  <c r="AF3077" i="1"/>
  <c r="AE3077" i="1"/>
  <c r="AD3077" i="1"/>
  <c r="AF3076" i="1"/>
  <c r="AE3076" i="1"/>
  <c r="AD3076" i="1"/>
  <c r="AF3074" i="1"/>
  <c r="AE3074" i="1"/>
  <c r="AD3074" i="1"/>
  <c r="AF3073" i="1"/>
  <c r="AE3073" i="1"/>
  <c r="AD3073" i="1"/>
  <c r="AF3072" i="1"/>
  <c r="AE3072" i="1"/>
  <c r="AF3070" i="1"/>
  <c r="AE3070" i="1"/>
  <c r="AD3070" i="1"/>
  <c r="AF3069" i="1"/>
  <c r="AE3069" i="1"/>
  <c r="AD3069" i="1"/>
  <c r="AF3068" i="1"/>
  <c r="AE3068" i="1"/>
  <c r="AF3066" i="1"/>
  <c r="AE3066" i="1"/>
  <c r="AD3066" i="1"/>
  <c r="AF3065" i="1"/>
  <c r="AE3065" i="1"/>
  <c r="AD3065" i="1"/>
  <c r="AF3064" i="1"/>
  <c r="AE3064" i="1"/>
  <c r="AF3062" i="1"/>
  <c r="AE3062" i="1"/>
  <c r="AD3062" i="1"/>
  <c r="AF3061" i="1"/>
  <c r="AE3061" i="1"/>
  <c r="AD3061" i="1"/>
  <c r="AF3060" i="1"/>
  <c r="AE3060" i="1"/>
  <c r="AF3058" i="1"/>
  <c r="AE3058" i="1"/>
  <c r="AD3058" i="1"/>
  <c r="AF3057" i="1"/>
  <c r="AE3057" i="1"/>
  <c r="AD3057" i="1"/>
  <c r="AF3056" i="1"/>
  <c r="AE3056" i="1"/>
  <c r="AF3055" i="1"/>
  <c r="AE3055" i="1"/>
  <c r="AD3055" i="1"/>
  <c r="AF3054" i="1"/>
  <c r="AE3054" i="1"/>
  <c r="AD3054" i="1"/>
  <c r="AF3053" i="1"/>
  <c r="AE3053" i="1"/>
  <c r="AD3053" i="1"/>
  <c r="AF3052" i="1"/>
  <c r="AE3052" i="1"/>
  <c r="AD3052" i="1"/>
  <c r="AF3051" i="1"/>
  <c r="AE3051" i="1"/>
  <c r="AD3051" i="1"/>
  <c r="AF3050" i="1"/>
  <c r="AE3050" i="1"/>
  <c r="AD3050" i="1"/>
  <c r="AF3049" i="1"/>
  <c r="AE3049" i="1"/>
  <c r="AD3049" i="1"/>
  <c r="AF3048" i="1"/>
  <c r="AE3048" i="1"/>
  <c r="AD3048" i="1"/>
  <c r="AF3047" i="1"/>
  <c r="AE3047" i="1"/>
  <c r="AD3047" i="1"/>
  <c r="AF3046" i="1"/>
  <c r="AE3046" i="1"/>
  <c r="AD3046" i="1"/>
  <c r="AF3045" i="1"/>
  <c r="AE3045" i="1"/>
  <c r="AD3045" i="1"/>
  <c r="AF3044" i="1"/>
  <c r="AE3044" i="1"/>
  <c r="AD3044" i="1"/>
  <c r="AF3043" i="1"/>
  <c r="AE3043" i="1"/>
  <c r="AD3043" i="1"/>
  <c r="AF3042" i="1"/>
  <c r="AE3042" i="1"/>
  <c r="AD3042" i="1"/>
  <c r="AF3041" i="1"/>
  <c r="AE3041" i="1"/>
  <c r="AD3041" i="1"/>
  <c r="AF3040" i="1"/>
  <c r="AE3040" i="1"/>
  <c r="AD3040" i="1"/>
  <c r="AF3039" i="1"/>
  <c r="AE3039" i="1"/>
  <c r="AD3039" i="1"/>
  <c r="AF3038" i="1"/>
  <c r="AE3038" i="1"/>
  <c r="AD3038" i="1"/>
  <c r="AF3037" i="1"/>
  <c r="AE3037" i="1"/>
  <c r="AD3037" i="1"/>
  <c r="AF3036" i="1"/>
  <c r="AE3036" i="1"/>
  <c r="AD3036" i="1"/>
  <c r="AF2873" i="1"/>
  <c r="AE2873" i="1"/>
  <c r="AD2873" i="1"/>
  <c r="AF2872" i="1"/>
  <c r="AE2872" i="1"/>
  <c r="AD2872" i="1"/>
  <c r="AF2871" i="1"/>
  <c r="AE2871" i="1"/>
  <c r="AD2871" i="1"/>
  <c r="AF2870" i="1"/>
  <c r="AE2870" i="1"/>
  <c r="AD2870" i="1"/>
  <c r="AF2869" i="1"/>
  <c r="AE2869" i="1"/>
  <c r="AD2869" i="1"/>
  <c r="AF2868" i="1"/>
  <c r="AE2868" i="1"/>
  <c r="AD2868" i="1"/>
  <c r="AF2867" i="1"/>
  <c r="AE2867" i="1"/>
  <c r="AD2867" i="1"/>
  <c r="AF2866" i="1"/>
  <c r="AE2866" i="1"/>
  <c r="AD2866" i="1"/>
  <c r="AF2865" i="1"/>
  <c r="AE2865" i="1"/>
  <c r="AD2865" i="1"/>
  <c r="AF2864" i="1"/>
  <c r="AE2864" i="1"/>
  <c r="AD2864" i="1"/>
  <c r="AF2863" i="1"/>
  <c r="AE2863" i="1"/>
  <c r="AD2863" i="1"/>
  <c r="AF2862" i="1"/>
  <c r="AE2862" i="1"/>
  <c r="AD2862" i="1"/>
  <c r="AF2861" i="1"/>
  <c r="AE2861" i="1"/>
  <c r="AD2861" i="1"/>
  <c r="AF2860" i="1"/>
  <c r="AE2860" i="1"/>
  <c r="AD2860" i="1"/>
  <c r="AF2859" i="1"/>
  <c r="AE2859" i="1"/>
  <c r="AD2859" i="1"/>
  <c r="AF2858" i="1"/>
  <c r="AE2858" i="1"/>
  <c r="AD2858" i="1"/>
  <c r="AF2857" i="1"/>
  <c r="AE2857" i="1"/>
  <c r="AD2857" i="1"/>
  <c r="AF2856" i="1"/>
  <c r="AE2856" i="1"/>
  <c r="AD2856" i="1"/>
  <c r="AF2855" i="1"/>
  <c r="AE2855" i="1"/>
  <c r="AD2855" i="1"/>
  <c r="AF2854" i="1"/>
  <c r="AE2854" i="1"/>
  <c r="AD2854" i="1"/>
  <c r="AF2853" i="1"/>
  <c r="AE2853" i="1"/>
  <c r="AD2853" i="1"/>
  <c r="AF2852" i="1"/>
  <c r="AE2852" i="1"/>
  <c r="AD2852" i="1"/>
  <c r="AF2851" i="1"/>
  <c r="AE2851" i="1"/>
  <c r="AD2851" i="1"/>
  <c r="AF2850" i="1"/>
  <c r="AE2850" i="1"/>
  <c r="AD2850" i="1"/>
  <c r="AF2849" i="1"/>
  <c r="AE2849" i="1"/>
  <c r="AD2849" i="1"/>
  <c r="AF2848" i="1"/>
  <c r="AE2848" i="1"/>
  <c r="AD2848" i="1"/>
  <c r="AF2847" i="1"/>
  <c r="AE2847" i="1"/>
  <c r="AD2847" i="1"/>
  <c r="AF2846" i="1"/>
  <c r="AE2846" i="1"/>
  <c r="AD2846" i="1"/>
  <c r="AF2845" i="1"/>
  <c r="AE2845" i="1"/>
  <c r="AD2845" i="1"/>
  <c r="AF2844" i="1"/>
  <c r="AE2844" i="1"/>
  <c r="AD2844" i="1"/>
  <c r="AF2843" i="1"/>
  <c r="AE2843" i="1"/>
  <c r="AD2843" i="1"/>
  <c r="AF2842" i="1"/>
  <c r="AE2842" i="1"/>
  <c r="AD2842" i="1"/>
  <c r="AF2841" i="1"/>
  <c r="AE2841" i="1"/>
  <c r="AD2841" i="1"/>
  <c r="AF2840" i="1"/>
  <c r="AE2840" i="1"/>
  <c r="AD2840" i="1"/>
  <c r="AF2839" i="1"/>
  <c r="AE2839" i="1"/>
  <c r="AD2839" i="1"/>
  <c r="AF2838" i="1"/>
  <c r="AE2838" i="1"/>
  <c r="AD2838" i="1"/>
  <c r="AF2837" i="1"/>
  <c r="AE2837" i="1"/>
  <c r="AD2837" i="1"/>
  <c r="AF2836" i="1"/>
  <c r="AE2836" i="1"/>
  <c r="AD2836" i="1"/>
  <c r="AF2835" i="1"/>
  <c r="AE2835" i="1"/>
  <c r="AD2835" i="1"/>
  <c r="AF2834" i="1"/>
  <c r="AE2834" i="1"/>
  <c r="AD2834" i="1"/>
  <c r="AF2833" i="1"/>
  <c r="AE2833" i="1"/>
  <c r="AD2833" i="1"/>
  <c r="AF2832" i="1"/>
  <c r="AE2832" i="1"/>
  <c r="AD2832" i="1"/>
  <c r="AF2831" i="1"/>
  <c r="AE2831" i="1"/>
  <c r="AD2831" i="1"/>
  <c r="AF2830" i="1"/>
  <c r="AE2830" i="1"/>
  <c r="AD2830" i="1"/>
  <c r="AF2829" i="1"/>
  <c r="AE2829" i="1"/>
  <c r="AD2829" i="1"/>
  <c r="AF2828" i="1"/>
  <c r="AE2828" i="1"/>
  <c r="AD2828" i="1"/>
  <c r="AF2827" i="1"/>
  <c r="AE2827" i="1"/>
  <c r="AD2827" i="1"/>
  <c r="AF2826" i="1"/>
  <c r="AE2826" i="1"/>
  <c r="AD2826" i="1"/>
  <c r="AF2825" i="1"/>
  <c r="AE2825" i="1"/>
  <c r="AD2825" i="1"/>
  <c r="AF2824" i="1"/>
  <c r="AE2824" i="1"/>
  <c r="AD2824" i="1"/>
  <c r="AF2823" i="1"/>
  <c r="AE2823" i="1"/>
  <c r="AD2823" i="1"/>
  <c r="AF2822" i="1"/>
  <c r="AE2822" i="1"/>
  <c r="AD2822" i="1"/>
  <c r="AF2821" i="1"/>
  <c r="AE2821" i="1"/>
  <c r="AD2821" i="1"/>
  <c r="AF2820" i="1"/>
  <c r="AE2820" i="1"/>
  <c r="AD2820" i="1"/>
  <c r="AF2819" i="1"/>
  <c r="AE2819" i="1"/>
  <c r="AD2819" i="1"/>
  <c r="AF2818" i="1"/>
  <c r="AE2818" i="1"/>
  <c r="AD2818" i="1"/>
  <c r="AF2817" i="1"/>
  <c r="AE2817" i="1"/>
  <c r="AD2817" i="1"/>
  <c r="AF2816" i="1"/>
  <c r="AE2816" i="1"/>
  <c r="AD2816" i="1"/>
  <c r="AF2815" i="1"/>
  <c r="AE2815" i="1"/>
  <c r="AD2815" i="1"/>
  <c r="AF2814" i="1"/>
  <c r="AE2814" i="1"/>
  <c r="AD2814" i="1"/>
  <c r="AF2813" i="1"/>
  <c r="AE2813" i="1"/>
  <c r="AD2813" i="1"/>
  <c r="AF2812" i="1"/>
  <c r="AE2812" i="1"/>
  <c r="AD2812" i="1"/>
  <c r="AF2811" i="1"/>
  <c r="AE2811" i="1"/>
  <c r="AD2811" i="1"/>
  <c r="AF2810" i="1"/>
  <c r="AE2810" i="1"/>
  <c r="AD2810" i="1"/>
  <c r="AF2809" i="1"/>
  <c r="AE2809" i="1"/>
  <c r="AD2809" i="1"/>
  <c r="AF2808" i="1"/>
  <c r="AE2808" i="1"/>
  <c r="AD2808" i="1"/>
  <c r="AF2807" i="1"/>
  <c r="AE2807" i="1"/>
  <c r="AD2807" i="1"/>
  <c r="AF2806" i="1"/>
  <c r="AE2806" i="1"/>
  <c r="AD2806" i="1"/>
  <c r="AF2805" i="1"/>
  <c r="AE2805" i="1"/>
  <c r="AD2805" i="1"/>
  <c r="AF2804" i="1"/>
  <c r="AE2804" i="1"/>
  <c r="AD2804" i="1"/>
  <c r="AF2939" i="1"/>
  <c r="AE2939" i="1"/>
  <c r="AD2939" i="1"/>
  <c r="AF2938" i="1"/>
  <c r="AE2938" i="1"/>
  <c r="AD2938" i="1"/>
  <c r="AF2937" i="1"/>
  <c r="AE2937" i="1"/>
  <c r="AD2937" i="1"/>
  <c r="AF2936" i="1"/>
  <c r="AE2936" i="1"/>
  <c r="AD2936" i="1"/>
  <c r="AF2935" i="1"/>
  <c r="AE2935" i="1"/>
  <c r="AD2935" i="1"/>
  <c r="AF2934" i="1"/>
  <c r="AE2934" i="1"/>
  <c r="AD2934" i="1"/>
  <c r="AF2933" i="1"/>
  <c r="AE2933" i="1"/>
  <c r="AD2933" i="1"/>
  <c r="AF2932" i="1"/>
  <c r="AE2932" i="1"/>
  <c r="AD2932" i="1"/>
  <c r="AF2931" i="1"/>
  <c r="AE2931" i="1"/>
  <c r="AD2931" i="1"/>
  <c r="AF2930" i="1"/>
  <c r="AE2930" i="1"/>
  <c r="AD2930" i="1"/>
  <c r="AF2929" i="1"/>
  <c r="AE2929" i="1"/>
  <c r="AD2929" i="1"/>
  <c r="AF2928" i="1"/>
  <c r="AE2928" i="1"/>
  <c r="AD2928" i="1"/>
  <c r="AF2927" i="1"/>
  <c r="AE2927" i="1"/>
  <c r="AD2927" i="1"/>
  <c r="AF2926" i="1"/>
  <c r="AE2926" i="1"/>
  <c r="AD2926" i="1"/>
  <c r="AF2925" i="1"/>
  <c r="AE2925" i="1"/>
  <c r="AD2925" i="1"/>
  <c r="AF2924" i="1"/>
  <c r="AE2924" i="1"/>
  <c r="AD2924" i="1"/>
  <c r="AF2923" i="1"/>
  <c r="AE2923" i="1"/>
  <c r="AD2923" i="1"/>
  <c r="AF2922" i="1"/>
  <c r="AE2922" i="1"/>
  <c r="AD2922" i="1"/>
  <c r="AF2921" i="1"/>
  <c r="AE2921" i="1"/>
  <c r="AD2921" i="1"/>
  <c r="AF2920" i="1"/>
  <c r="AE2920" i="1"/>
  <c r="AD2920" i="1"/>
  <c r="AF2919" i="1"/>
  <c r="AE2919" i="1"/>
  <c r="AD2919" i="1"/>
  <c r="AF2918" i="1"/>
  <c r="AE2918" i="1"/>
  <c r="AD2918" i="1"/>
  <c r="AF2917" i="1"/>
  <c r="AE2917" i="1"/>
  <c r="AD2917" i="1"/>
  <c r="AF2916" i="1"/>
  <c r="AE2916" i="1"/>
  <c r="AD2916" i="1"/>
  <c r="AF2915" i="1"/>
  <c r="AE2915" i="1"/>
  <c r="AD2915" i="1"/>
  <c r="AF2914" i="1"/>
  <c r="AE2914" i="1"/>
  <c r="AD2914" i="1"/>
  <c r="AF2913" i="1"/>
  <c r="AE2913" i="1"/>
  <c r="AD2913" i="1"/>
  <c r="AF2912" i="1"/>
  <c r="AE2912" i="1"/>
  <c r="AD2912" i="1"/>
  <c r="AF2911" i="1"/>
  <c r="AE2911" i="1"/>
  <c r="AD2911" i="1"/>
  <c r="AF2910" i="1"/>
  <c r="AE2910" i="1"/>
  <c r="AD2910" i="1"/>
  <c r="AF2909" i="1"/>
  <c r="AE2909" i="1"/>
  <c r="AD2909" i="1"/>
  <c r="AF2908" i="1"/>
  <c r="AE2908" i="1"/>
  <c r="AD2908" i="1"/>
  <c r="AF2907" i="1"/>
  <c r="AE2907" i="1"/>
  <c r="AD2907" i="1"/>
  <c r="AF2906" i="1"/>
  <c r="AE2906" i="1"/>
  <c r="AD2906" i="1"/>
  <c r="AF2905" i="1"/>
  <c r="AE2905" i="1"/>
  <c r="AD2905" i="1"/>
  <c r="AF2904" i="1"/>
  <c r="AE2904" i="1"/>
  <c r="AD2904" i="1"/>
  <c r="AF2903" i="1"/>
  <c r="AE2903" i="1"/>
  <c r="AD2903" i="1"/>
  <c r="AF2902" i="1"/>
  <c r="AE2902" i="1"/>
  <c r="AD2902" i="1"/>
  <c r="AF2901" i="1"/>
  <c r="AE2901" i="1"/>
  <c r="AD2901" i="1"/>
  <c r="AF2900" i="1"/>
  <c r="AE2900" i="1"/>
  <c r="AD2900" i="1"/>
  <c r="AF2899" i="1"/>
  <c r="AE2899" i="1"/>
  <c r="AD2899" i="1"/>
  <c r="AF2898" i="1"/>
  <c r="AE2898" i="1"/>
  <c r="AD2898" i="1"/>
  <c r="AF2897" i="1"/>
  <c r="AE2897" i="1"/>
  <c r="AD2897" i="1"/>
  <c r="AF2896" i="1"/>
  <c r="AE2896" i="1"/>
  <c r="AD2896" i="1"/>
  <c r="AF2895" i="1"/>
  <c r="AE2895" i="1"/>
  <c r="AD2895" i="1"/>
  <c r="AF2894" i="1"/>
  <c r="AE2894" i="1"/>
  <c r="AD2894" i="1"/>
  <c r="AF2893" i="1"/>
  <c r="AE2893" i="1"/>
  <c r="AD2893" i="1"/>
  <c r="AF2892" i="1"/>
  <c r="AE2892" i="1"/>
  <c r="AD2892" i="1"/>
  <c r="AF2891" i="1"/>
  <c r="AE2891" i="1"/>
  <c r="AD2891" i="1"/>
  <c r="AF2890" i="1"/>
  <c r="AE2890" i="1"/>
  <c r="AD2890" i="1"/>
  <c r="AF2889" i="1"/>
  <c r="AE2889" i="1"/>
  <c r="AD2889" i="1"/>
  <c r="AF2888" i="1"/>
  <c r="AE2888" i="1"/>
  <c r="AD2888" i="1"/>
  <c r="AF2887" i="1"/>
  <c r="AE2887" i="1"/>
  <c r="AD2887" i="1"/>
  <c r="AF2886" i="1"/>
  <c r="AE2886" i="1"/>
  <c r="AD2886" i="1"/>
  <c r="AF2885" i="1"/>
  <c r="AE2885" i="1"/>
  <c r="AD2885" i="1"/>
  <c r="AF2884" i="1"/>
  <c r="AE2884" i="1"/>
  <c r="AD2884" i="1"/>
  <c r="AF2883" i="1"/>
  <c r="AE2883" i="1"/>
  <c r="AD2883" i="1"/>
  <c r="AF2882" i="1"/>
  <c r="AE2882" i="1"/>
  <c r="AD2882" i="1"/>
  <c r="AF2881" i="1"/>
  <c r="AE2881" i="1"/>
  <c r="AD2881" i="1"/>
  <c r="AF2880" i="1"/>
  <c r="AE2880" i="1"/>
  <c r="AD2880" i="1"/>
  <c r="AF2879" i="1"/>
  <c r="AE2879" i="1"/>
  <c r="AD2879" i="1"/>
  <c r="AF2878" i="1"/>
  <c r="AE2878" i="1"/>
  <c r="AD2878" i="1"/>
  <c r="AF2877" i="1"/>
  <c r="AE2877" i="1"/>
  <c r="AD2877" i="1"/>
  <c r="AF2876" i="1"/>
  <c r="AE2876" i="1"/>
  <c r="AD2876" i="1"/>
  <c r="AF2875" i="1"/>
  <c r="AE2875" i="1"/>
  <c r="AD2875" i="1"/>
  <c r="AF2874" i="1"/>
  <c r="AE2874" i="1"/>
  <c r="AD2874" i="1"/>
  <c r="AF2803" i="1"/>
  <c r="AE2803" i="1"/>
  <c r="AD2803" i="1"/>
  <c r="AF2802" i="1"/>
  <c r="AE2802" i="1"/>
  <c r="AD2802" i="1"/>
  <c r="AF2801" i="1"/>
  <c r="AE2801" i="1"/>
  <c r="AD2801" i="1"/>
  <c r="AF2800" i="1"/>
  <c r="AE2800" i="1"/>
  <c r="AD2800" i="1"/>
  <c r="AF2799" i="1"/>
  <c r="AE2799" i="1"/>
  <c r="AD2799" i="1"/>
  <c r="AF2798" i="1"/>
  <c r="AE2798" i="1"/>
  <c r="AD2798" i="1"/>
  <c r="AF2797" i="1"/>
  <c r="AE2797" i="1"/>
  <c r="AD2797" i="1"/>
  <c r="AF2796" i="1"/>
  <c r="AE2796" i="1"/>
  <c r="AD2796" i="1"/>
  <c r="AF2795" i="1"/>
  <c r="AE2795" i="1"/>
  <c r="AD2795" i="1"/>
  <c r="AF2794" i="1"/>
  <c r="AE2794" i="1"/>
  <c r="AD2794" i="1"/>
  <c r="AF2716" i="1"/>
  <c r="AE2716" i="1"/>
  <c r="AD2716" i="1"/>
  <c r="AF2715" i="1"/>
  <c r="AE2715" i="1"/>
  <c r="AD2715" i="1"/>
  <c r="AF2714" i="1"/>
  <c r="AE2714" i="1"/>
  <c r="AD2714" i="1"/>
  <c r="AF2713" i="1"/>
  <c r="AE2713" i="1"/>
  <c r="AD2713" i="1"/>
  <c r="AF2712" i="1"/>
  <c r="AE2712" i="1"/>
  <c r="AD2712" i="1"/>
  <c r="AF2467" i="1"/>
  <c r="AE2467" i="1"/>
  <c r="AD2467" i="1"/>
  <c r="AF2466" i="1"/>
  <c r="AE2466" i="1"/>
  <c r="AD2466" i="1"/>
  <c r="AF2465" i="1"/>
  <c r="AE2465" i="1"/>
  <c r="AD2465" i="1"/>
  <c r="AF2464" i="1"/>
  <c r="AE2464" i="1"/>
  <c r="AD2464" i="1"/>
  <c r="AF2463" i="1"/>
  <c r="AE2463" i="1"/>
  <c r="AD2463" i="1"/>
  <c r="AF2462" i="1"/>
  <c r="AE2462" i="1"/>
  <c r="AD2462" i="1"/>
  <c r="AF2461" i="1"/>
  <c r="AE2461" i="1"/>
  <c r="AD2461" i="1"/>
  <c r="AF2460" i="1"/>
  <c r="AE2460" i="1"/>
  <c r="AD2460" i="1"/>
  <c r="AF2459" i="1"/>
  <c r="AE2459" i="1"/>
  <c r="AD2459" i="1"/>
  <c r="AF2458" i="1"/>
  <c r="AE2458" i="1"/>
  <c r="AD2458" i="1"/>
  <c r="AF2457" i="1"/>
  <c r="AE2457" i="1"/>
  <c r="AD2457" i="1"/>
  <c r="AF2456" i="1"/>
  <c r="AE2456" i="1"/>
  <c r="AD2456" i="1"/>
  <c r="AF2455" i="1"/>
  <c r="AE2455" i="1"/>
  <c r="AD2455" i="1"/>
  <c r="AF2454" i="1"/>
  <c r="AE2454" i="1"/>
  <c r="AD2454" i="1"/>
  <c r="AF2453" i="1"/>
  <c r="AE2453" i="1"/>
  <c r="AD2453" i="1"/>
  <c r="AF2452" i="1"/>
  <c r="AE2452" i="1"/>
  <c r="AD2452" i="1"/>
  <c r="AF2451" i="1"/>
  <c r="AE2451" i="1"/>
  <c r="AD2451" i="1"/>
  <c r="AF2450" i="1"/>
  <c r="AE2450" i="1"/>
  <c r="AD2450" i="1"/>
  <c r="AF2449" i="1"/>
  <c r="AE2449" i="1"/>
  <c r="AD2449" i="1"/>
  <c r="AF2448" i="1"/>
  <c r="AE2448" i="1"/>
  <c r="AD2448" i="1"/>
  <c r="AF2442" i="1"/>
  <c r="AE2442" i="1"/>
  <c r="AD2442" i="1"/>
  <c r="AF2441" i="1"/>
  <c r="AE2441" i="1"/>
  <c r="AD2441" i="1"/>
  <c r="AF2440" i="1"/>
  <c r="AE2440" i="1"/>
  <c r="AD2440" i="1"/>
  <c r="AF2439" i="1"/>
  <c r="AE2439" i="1"/>
  <c r="AD2439" i="1"/>
  <c r="AF2438" i="1"/>
  <c r="AE2438" i="1"/>
  <c r="AD2438" i="1"/>
  <c r="AF2437" i="1"/>
  <c r="AE2437" i="1"/>
  <c r="AD2437" i="1"/>
  <c r="AF2436" i="1"/>
  <c r="AE2436" i="1"/>
  <c r="AD2436" i="1"/>
  <c r="AF2435" i="1"/>
  <c r="AE2435" i="1"/>
  <c r="AD2435" i="1"/>
  <c r="AF2434" i="1"/>
  <c r="AE2434" i="1"/>
  <c r="AD2434" i="1"/>
  <c r="AF2433" i="1"/>
  <c r="AE2433" i="1"/>
  <c r="AD2433" i="1"/>
  <c r="AF2432" i="1"/>
  <c r="AE2432" i="1"/>
  <c r="AD2432" i="1"/>
  <c r="AF2431" i="1"/>
  <c r="AE2431" i="1"/>
  <c r="AD2431" i="1"/>
  <c r="AF2430" i="1"/>
  <c r="AE2430" i="1"/>
  <c r="AD2430" i="1"/>
  <c r="AF2429" i="1"/>
  <c r="AE2429" i="1"/>
  <c r="AD2429" i="1"/>
  <c r="AF2428" i="1"/>
  <c r="AE2428" i="1"/>
  <c r="AD2428" i="1"/>
  <c r="AF2427" i="1"/>
  <c r="AE2427" i="1"/>
  <c r="AD2427" i="1"/>
  <c r="AF2426" i="1"/>
  <c r="AE2426" i="1"/>
  <c r="AD2426" i="1"/>
  <c r="AF2425" i="1"/>
  <c r="AE2425" i="1"/>
  <c r="AD2425" i="1"/>
  <c r="AF2424" i="1"/>
  <c r="AE2424" i="1"/>
  <c r="AD2424" i="1"/>
  <c r="AF2423" i="1"/>
  <c r="AE2423" i="1"/>
  <c r="AD2423" i="1"/>
  <c r="AF2422" i="1"/>
  <c r="AE2422" i="1"/>
  <c r="AD2422" i="1"/>
  <c r="AF2421" i="1"/>
  <c r="AE2421" i="1"/>
  <c r="AD2421" i="1"/>
  <c r="AF2420" i="1"/>
  <c r="AE2420" i="1"/>
  <c r="AD2420" i="1"/>
  <c r="AF2419" i="1"/>
  <c r="AE2419" i="1"/>
  <c r="AD2419" i="1"/>
  <c r="AF2418" i="1"/>
  <c r="AE2418" i="1"/>
  <c r="AD2418" i="1"/>
  <c r="AF2417" i="1"/>
  <c r="AE2417" i="1"/>
  <c r="AD2417" i="1"/>
  <c r="AF2416" i="1"/>
  <c r="AE2416" i="1"/>
  <c r="AD2416" i="1"/>
  <c r="AF2415" i="1"/>
  <c r="AE2415" i="1"/>
  <c r="AD2415" i="1"/>
  <c r="AF2414" i="1"/>
  <c r="AE2414" i="1"/>
  <c r="AD2414" i="1"/>
  <c r="AF2413" i="1"/>
  <c r="AE2413" i="1"/>
  <c r="AD2413" i="1"/>
  <c r="AF2412" i="1"/>
  <c r="AE2412" i="1"/>
  <c r="AD2412" i="1"/>
  <c r="AF2411" i="1"/>
  <c r="AE2411" i="1"/>
  <c r="AD2411" i="1"/>
  <c r="AF2410" i="1"/>
  <c r="AE2410" i="1"/>
  <c r="AD2410" i="1"/>
  <c r="AF2409" i="1"/>
  <c r="AE2409" i="1"/>
  <c r="AD2409" i="1"/>
  <c r="AF2408" i="1"/>
  <c r="AE2408" i="1"/>
  <c r="AD2408" i="1"/>
  <c r="AF2407" i="1"/>
  <c r="AE2407" i="1"/>
  <c r="AD2407" i="1"/>
  <c r="AF2406" i="1"/>
  <c r="AE2406" i="1"/>
  <c r="AD2406" i="1"/>
  <c r="AF2405" i="1"/>
  <c r="AE2405" i="1"/>
  <c r="AD2405" i="1"/>
  <c r="AF2404" i="1"/>
  <c r="AE2404" i="1"/>
  <c r="AD2404" i="1"/>
  <c r="AF2517" i="1"/>
  <c r="AE2517" i="1"/>
  <c r="AD2517" i="1"/>
  <c r="AF2516" i="1"/>
  <c r="AE2516" i="1"/>
  <c r="AD2516" i="1"/>
  <c r="AF2515" i="1"/>
  <c r="AE2515" i="1"/>
  <c r="AD2515" i="1"/>
  <c r="AF2514" i="1"/>
  <c r="AE2514" i="1"/>
  <c r="AD2514" i="1"/>
  <c r="AF2513" i="1"/>
  <c r="AE2513" i="1"/>
  <c r="AD2513" i="1"/>
  <c r="AF2512" i="1"/>
  <c r="AE2512" i="1"/>
  <c r="AD2512" i="1"/>
  <c r="AF2511" i="1"/>
  <c r="AE2511" i="1"/>
  <c r="AD2511" i="1"/>
  <c r="AF2510" i="1"/>
  <c r="AE2510" i="1"/>
  <c r="AD2510" i="1"/>
  <c r="AF2509" i="1"/>
  <c r="AE2509" i="1"/>
  <c r="AD2509" i="1"/>
  <c r="AF2508" i="1"/>
  <c r="AE2508" i="1"/>
  <c r="AD2508" i="1"/>
  <c r="AF2507" i="1"/>
  <c r="AE2507" i="1"/>
  <c r="AD2507" i="1"/>
  <c r="AF2506" i="1"/>
  <c r="AE2506" i="1"/>
  <c r="AD2506" i="1"/>
  <c r="AF2505" i="1"/>
  <c r="AE2505" i="1"/>
  <c r="AD2505" i="1"/>
  <c r="AF2504" i="1"/>
  <c r="AE2504" i="1"/>
  <c r="AD2504" i="1"/>
  <c r="AF2503" i="1"/>
  <c r="AE2503" i="1"/>
  <c r="AD2503" i="1"/>
  <c r="AF2502" i="1"/>
  <c r="AE2502" i="1"/>
  <c r="AD2502" i="1"/>
  <c r="AF2501" i="1"/>
  <c r="AE2501" i="1"/>
  <c r="AD2501" i="1"/>
  <c r="AF2500" i="1"/>
  <c r="AE2500" i="1"/>
  <c r="AD2500" i="1"/>
  <c r="AF2499" i="1"/>
  <c r="AE2499" i="1"/>
  <c r="AD2499" i="1"/>
  <c r="AF2498" i="1"/>
  <c r="AE2498" i="1"/>
  <c r="AD2498" i="1"/>
  <c r="AF2497" i="1"/>
  <c r="AE2497" i="1"/>
  <c r="AD2497" i="1"/>
  <c r="AF2496" i="1"/>
  <c r="AE2496" i="1"/>
  <c r="AD2496" i="1"/>
  <c r="AF2495" i="1"/>
  <c r="AE2495" i="1"/>
  <c r="AD2495" i="1"/>
  <c r="AF2494" i="1"/>
  <c r="AE2494" i="1"/>
  <c r="AD2494" i="1"/>
  <c r="AF2493" i="1"/>
  <c r="AE2493" i="1"/>
  <c r="AD2493" i="1"/>
  <c r="AF2492" i="1"/>
  <c r="AE2492" i="1"/>
  <c r="AD2492" i="1"/>
  <c r="AF2491" i="1"/>
  <c r="AE2491" i="1"/>
  <c r="AD2491" i="1"/>
  <c r="AF2490" i="1"/>
  <c r="AE2490" i="1"/>
  <c r="AD2490" i="1"/>
  <c r="AF2489" i="1"/>
  <c r="AE2489" i="1"/>
  <c r="AD2489" i="1"/>
  <c r="AF2488" i="1"/>
  <c r="AE2488" i="1"/>
  <c r="AD2488" i="1"/>
  <c r="AF2487" i="1"/>
  <c r="AE2487" i="1"/>
  <c r="AD2487" i="1"/>
  <c r="AF2486" i="1"/>
  <c r="AE2486" i="1"/>
  <c r="AD2486" i="1"/>
  <c r="AF2485" i="1"/>
  <c r="AE2485" i="1"/>
  <c r="AD2485" i="1"/>
  <c r="AF2484" i="1"/>
  <c r="AE2484" i="1"/>
  <c r="AD2484" i="1"/>
  <c r="AF2483" i="1"/>
  <c r="AE2483" i="1"/>
  <c r="AD2483" i="1"/>
  <c r="AF2482" i="1"/>
  <c r="AE2482" i="1"/>
  <c r="AD2482" i="1"/>
  <c r="AF2481" i="1"/>
  <c r="AE2481" i="1"/>
  <c r="AD2481" i="1"/>
  <c r="AF2480" i="1"/>
  <c r="AE2480" i="1"/>
  <c r="AD2480" i="1"/>
  <c r="AF2479" i="1"/>
  <c r="AE2479" i="1"/>
  <c r="AD2479" i="1"/>
  <c r="AF2478" i="1"/>
  <c r="AE2478" i="1"/>
  <c r="AD2478" i="1"/>
  <c r="AF2477" i="1"/>
  <c r="AE2477" i="1"/>
  <c r="AD2477" i="1"/>
  <c r="AF2476" i="1"/>
  <c r="AE2476" i="1"/>
  <c r="AD2476" i="1"/>
  <c r="AF2475" i="1"/>
  <c r="AE2475" i="1"/>
  <c r="AD2475" i="1"/>
  <c r="AF2474" i="1"/>
  <c r="AE2474" i="1"/>
  <c r="AD2474" i="1"/>
  <c r="AF2473" i="1"/>
  <c r="AE2473" i="1"/>
  <c r="AD2473" i="1"/>
  <c r="AF2472" i="1"/>
  <c r="AE2472" i="1"/>
  <c r="AD2472" i="1"/>
  <c r="AF2471" i="1"/>
  <c r="AE2471" i="1"/>
  <c r="AD2471" i="1"/>
  <c r="AF2470" i="1"/>
  <c r="AE2470" i="1"/>
  <c r="AD2470" i="1"/>
  <c r="AF2469" i="1"/>
  <c r="AE2469" i="1"/>
  <c r="AD2469" i="1"/>
  <c r="AF2468" i="1"/>
  <c r="AE2468" i="1"/>
  <c r="AD2468" i="1"/>
  <c r="AF2403" i="1"/>
  <c r="AE2403" i="1"/>
  <c r="AD2403" i="1"/>
  <c r="AF2402" i="1"/>
  <c r="AE2402" i="1"/>
  <c r="AD2402" i="1"/>
  <c r="AF2401" i="1"/>
  <c r="AE2401" i="1"/>
  <c r="AD2401" i="1"/>
  <c r="AF2400" i="1"/>
  <c r="AE2400" i="1"/>
  <c r="AD2400" i="1"/>
  <c r="AF2399" i="1"/>
  <c r="AE2399" i="1"/>
  <c r="AD2399" i="1"/>
  <c r="AF2398" i="1"/>
  <c r="AE2398" i="1"/>
  <c r="AD2398" i="1"/>
  <c r="AF2397" i="1"/>
  <c r="AE2397" i="1"/>
  <c r="AD2397" i="1"/>
  <c r="AF2396" i="1"/>
  <c r="AE2396" i="1"/>
  <c r="AD2396" i="1"/>
  <c r="AF2395" i="1"/>
  <c r="AE2395" i="1"/>
  <c r="AD2395" i="1"/>
  <c r="AF2394" i="1"/>
  <c r="AE2394" i="1"/>
  <c r="AD2394" i="1"/>
  <c r="AF3735" i="1"/>
  <c r="AE3735" i="1"/>
  <c r="AD3735" i="1"/>
  <c r="AF2045" i="1"/>
  <c r="AE2045" i="1"/>
  <c r="AD2045" i="1"/>
  <c r="AF3734" i="1"/>
  <c r="AE3734" i="1"/>
  <c r="AD3734" i="1"/>
  <c r="AF2044" i="1"/>
  <c r="AE2044" i="1"/>
  <c r="AD2044" i="1"/>
  <c r="AF2043" i="1"/>
  <c r="AE2043" i="1"/>
  <c r="AD2043" i="1"/>
  <c r="AF2042" i="1"/>
  <c r="AE2042" i="1"/>
  <c r="AD2042" i="1"/>
  <c r="AF2041" i="1"/>
  <c r="AE2041" i="1"/>
  <c r="AD2041" i="1"/>
  <c r="AF2040" i="1"/>
  <c r="AE2040" i="1"/>
  <c r="AD2040" i="1"/>
  <c r="AF2039" i="1"/>
  <c r="AE2039" i="1"/>
  <c r="AD2039" i="1"/>
  <c r="AF2038" i="1"/>
  <c r="AE2038" i="1"/>
  <c r="AD2038" i="1"/>
  <c r="AF2037" i="1"/>
  <c r="AE2037" i="1"/>
  <c r="AD2037" i="1"/>
  <c r="AF2036" i="1"/>
  <c r="AE2036" i="1"/>
  <c r="AD2036" i="1"/>
  <c r="AF2035" i="1"/>
  <c r="AE2035" i="1"/>
  <c r="AD2035" i="1"/>
  <c r="AF2034" i="1"/>
  <c r="AE2034" i="1"/>
  <c r="AD2034" i="1"/>
  <c r="AF2033" i="1"/>
  <c r="AE2033" i="1"/>
  <c r="AD2033" i="1"/>
  <c r="AF2032" i="1"/>
  <c r="AE2032" i="1"/>
  <c r="AD2032" i="1"/>
  <c r="AF2031" i="1"/>
  <c r="AE2031" i="1"/>
  <c r="AD2031" i="1"/>
  <c r="AF2030" i="1"/>
  <c r="AE2030" i="1"/>
  <c r="AD2030" i="1"/>
  <c r="AF2029" i="1"/>
  <c r="AE2029" i="1"/>
  <c r="AD2029" i="1"/>
  <c r="AF3733" i="1"/>
  <c r="AE3733" i="1"/>
  <c r="AD3733" i="1"/>
  <c r="AF3732" i="1"/>
  <c r="AE3732" i="1"/>
  <c r="AD3732" i="1"/>
  <c r="AF3731" i="1"/>
  <c r="AE3731" i="1"/>
  <c r="AD3731" i="1"/>
  <c r="AF3730" i="1"/>
  <c r="AE3730" i="1"/>
  <c r="AD3730" i="1"/>
  <c r="AF3729" i="1"/>
  <c r="AE3729" i="1"/>
  <c r="AD3729" i="1"/>
  <c r="AF2028" i="1"/>
  <c r="AE2028" i="1"/>
  <c r="AD2028" i="1"/>
  <c r="AF2027" i="1"/>
  <c r="AE2027" i="1"/>
  <c r="AD2027" i="1"/>
  <c r="AF2026" i="1"/>
  <c r="AE2026" i="1"/>
  <c r="AD2026" i="1"/>
  <c r="AF2025" i="1"/>
  <c r="AE2025" i="1"/>
  <c r="AD2025" i="1"/>
  <c r="AF2024" i="1"/>
  <c r="AE2024" i="1"/>
  <c r="AD2024" i="1"/>
  <c r="AF2023" i="1"/>
  <c r="AE2023" i="1"/>
  <c r="AD2023" i="1"/>
  <c r="AF2022" i="1"/>
  <c r="AE2022" i="1"/>
  <c r="AD2022" i="1"/>
  <c r="AF2021" i="1"/>
  <c r="AE2021" i="1"/>
  <c r="AD2021" i="1"/>
  <c r="AF2020" i="1"/>
  <c r="AE2020" i="1"/>
  <c r="AD2020" i="1"/>
  <c r="AF2019" i="1"/>
  <c r="AE2019" i="1"/>
  <c r="AD2019" i="1"/>
  <c r="AF2018" i="1"/>
  <c r="AE2018" i="1"/>
  <c r="AD2018" i="1"/>
  <c r="AF2017" i="1"/>
  <c r="AE2017" i="1"/>
  <c r="AD2017" i="1"/>
  <c r="AF2016" i="1"/>
  <c r="AE2016" i="1"/>
  <c r="AD2016" i="1"/>
  <c r="AF2015" i="1"/>
  <c r="AE2015" i="1"/>
  <c r="AD2015" i="1"/>
  <c r="AF2014" i="1"/>
  <c r="AE2014" i="1"/>
  <c r="AD2014" i="1"/>
  <c r="AF2013" i="1"/>
  <c r="AE2013" i="1"/>
  <c r="AD2013" i="1"/>
  <c r="AF2012" i="1"/>
  <c r="AE2012" i="1"/>
  <c r="AD2012" i="1"/>
  <c r="AF2011" i="1"/>
  <c r="AE2011" i="1"/>
  <c r="AD2011" i="1"/>
  <c r="AF2010" i="1"/>
  <c r="AE2010" i="1"/>
  <c r="AD2010" i="1"/>
  <c r="AF2009" i="1"/>
  <c r="AE2009" i="1"/>
  <c r="AD2009" i="1"/>
  <c r="AF2008" i="1"/>
  <c r="AE2008" i="1"/>
  <c r="AD2008" i="1"/>
  <c r="AF2007" i="1"/>
  <c r="AE2007" i="1"/>
  <c r="AD2007" i="1"/>
  <c r="AF2006" i="1"/>
  <c r="AE2006" i="1"/>
  <c r="AD2006" i="1"/>
  <c r="AF2005" i="1"/>
  <c r="AE2005" i="1"/>
  <c r="AD2005" i="1"/>
  <c r="AF2004" i="1"/>
  <c r="AE2004" i="1"/>
  <c r="AD2004" i="1"/>
  <c r="AF2003" i="1"/>
  <c r="AE2003" i="1"/>
  <c r="AD2003" i="1"/>
  <c r="AF2002" i="1"/>
  <c r="AE2002" i="1"/>
  <c r="AD2002" i="1"/>
  <c r="AF2001" i="1"/>
  <c r="AE2001" i="1"/>
  <c r="AD2001" i="1"/>
  <c r="AF2000" i="1"/>
  <c r="AE2000" i="1"/>
  <c r="AD2000" i="1"/>
  <c r="AF1999" i="1"/>
  <c r="AE1999" i="1"/>
  <c r="AD1999" i="1"/>
  <c r="AF1998" i="1"/>
  <c r="AE1998" i="1"/>
  <c r="AD1998" i="1"/>
  <c r="AF1997" i="1"/>
  <c r="AE1997" i="1"/>
  <c r="AD1997" i="1"/>
  <c r="AF1996" i="1"/>
  <c r="AE1996" i="1"/>
  <c r="AD1996" i="1"/>
  <c r="AF1995" i="1"/>
  <c r="AE1995" i="1"/>
  <c r="AD1995" i="1"/>
  <c r="AF1994" i="1"/>
  <c r="AE1994" i="1"/>
  <c r="AD1994" i="1"/>
  <c r="AF1993" i="1"/>
  <c r="AE1993" i="1"/>
  <c r="AD1993" i="1"/>
  <c r="AF1992" i="1"/>
  <c r="AE1992" i="1"/>
  <c r="AD1992" i="1"/>
  <c r="AF1991" i="1"/>
  <c r="AE1991" i="1"/>
  <c r="AD1991" i="1"/>
  <c r="AF1990" i="1"/>
  <c r="AE1990" i="1"/>
  <c r="AD1990" i="1"/>
  <c r="AF1989" i="1"/>
  <c r="AE1989" i="1"/>
  <c r="AD1989" i="1"/>
  <c r="AF1988" i="1"/>
  <c r="AE1988" i="1"/>
  <c r="AD1988" i="1"/>
  <c r="AF1987" i="1"/>
  <c r="AE1987" i="1"/>
  <c r="AD1987" i="1"/>
  <c r="AF1986" i="1"/>
  <c r="AE1986" i="1"/>
  <c r="AD1986" i="1"/>
  <c r="AF1985" i="1"/>
  <c r="AE1985" i="1"/>
  <c r="AD1985" i="1"/>
  <c r="AF1984" i="1"/>
  <c r="AE1984" i="1"/>
  <c r="AD1984" i="1"/>
  <c r="AF1983" i="1"/>
  <c r="AE1983" i="1"/>
  <c r="AD1983" i="1"/>
  <c r="AF1982" i="1"/>
  <c r="AE1982" i="1"/>
  <c r="AD1982" i="1"/>
  <c r="AF1981" i="1"/>
  <c r="AE1981" i="1"/>
  <c r="AD1981" i="1"/>
  <c r="AF1980" i="1"/>
  <c r="AE1980" i="1"/>
  <c r="AD1980" i="1"/>
  <c r="AF1979" i="1"/>
  <c r="AE1979" i="1"/>
  <c r="AD1979" i="1"/>
  <c r="AF1978" i="1"/>
  <c r="AE1978" i="1"/>
  <c r="AD1978" i="1"/>
  <c r="AF1977" i="1"/>
  <c r="AE1977" i="1"/>
  <c r="AD1977" i="1"/>
  <c r="AF1976" i="1"/>
  <c r="AE1976" i="1"/>
  <c r="AD1976" i="1"/>
  <c r="AF1975" i="1"/>
  <c r="AE1975" i="1"/>
  <c r="AD1975" i="1"/>
  <c r="AF2388" i="1"/>
  <c r="AE2388" i="1"/>
  <c r="AD2388" i="1"/>
  <c r="AF2387" i="1"/>
  <c r="AE2387" i="1"/>
  <c r="AD2387" i="1"/>
  <c r="AF2386" i="1"/>
  <c r="AE2386" i="1"/>
  <c r="AD2386" i="1"/>
  <c r="AF2385" i="1"/>
  <c r="AE2385" i="1"/>
  <c r="AD2385" i="1"/>
  <c r="AF2384" i="1"/>
  <c r="AE2384" i="1"/>
  <c r="AD2384" i="1"/>
  <c r="AF2383" i="1"/>
  <c r="AE2383" i="1"/>
  <c r="AD2383" i="1"/>
  <c r="AF2382" i="1"/>
  <c r="AE2382" i="1"/>
  <c r="AD2382" i="1"/>
  <c r="AF2381" i="1"/>
  <c r="AE2381" i="1"/>
  <c r="AD2381" i="1"/>
  <c r="AF2380" i="1"/>
  <c r="AE2380" i="1"/>
  <c r="AD2380" i="1"/>
  <c r="AF2379" i="1"/>
  <c r="AE2379" i="1"/>
  <c r="AD2379" i="1"/>
  <c r="AF2378" i="1"/>
  <c r="AE2378" i="1"/>
  <c r="AD2378" i="1"/>
  <c r="AF2377" i="1"/>
  <c r="AE2377" i="1"/>
  <c r="AD2377" i="1"/>
  <c r="AF2376" i="1"/>
  <c r="AE2376" i="1"/>
  <c r="AD2376" i="1"/>
  <c r="AF2375" i="1"/>
  <c r="AE2375" i="1"/>
  <c r="AD2375" i="1"/>
  <c r="AF1938" i="1"/>
  <c r="AE1938" i="1"/>
  <c r="AD1938" i="1"/>
  <c r="AF1937" i="1"/>
  <c r="AE1937" i="1"/>
  <c r="AD1937" i="1"/>
  <c r="AF1936" i="1"/>
  <c r="AE1936" i="1"/>
  <c r="AD1936" i="1"/>
  <c r="AF1935" i="1"/>
  <c r="AE1935" i="1"/>
  <c r="AD1935" i="1"/>
  <c r="AF1934" i="1"/>
  <c r="AE1934" i="1"/>
  <c r="AD1934" i="1"/>
  <c r="AF1933" i="1"/>
  <c r="AE1933" i="1"/>
  <c r="AD1933" i="1"/>
  <c r="AF1932" i="1"/>
  <c r="AE1932" i="1"/>
  <c r="AD1932" i="1"/>
  <c r="AF1931" i="1"/>
  <c r="AE1931" i="1"/>
  <c r="AD1931" i="1"/>
  <c r="AF1930" i="1"/>
  <c r="AE1930" i="1"/>
  <c r="AD1930" i="1"/>
  <c r="AF1929" i="1"/>
  <c r="AE1929" i="1"/>
  <c r="AD1929" i="1"/>
  <c r="AF1928" i="1"/>
  <c r="AE1928" i="1"/>
  <c r="AD1928" i="1"/>
  <c r="AF1927" i="1"/>
  <c r="AE1927" i="1"/>
  <c r="AD1927" i="1"/>
  <c r="AF1926" i="1"/>
  <c r="AE1926" i="1"/>
  <c r="AD1926" i="1"/>
  <c r="AF1919" i="1"/>
  <c r="AE1919" i="1"/>
  <c r="AD1919" i="1"/>
  <c r="AF1918" i="1"/>
  <c r="AE1918" i="1"/>
  <c r="AD1918" i="1"/>
  <c r="AF1917" i="1"/>
  <c r="AE1917" i="1"/>
  <c r="AD1917" i="1"/>
  <c r="AF1916" i="1"/>
  <c r="AE1916" i="1"/>
  <c r="AD1916" i="1"/>
  <c r="AF1915" i="1"/>
  <c r="AE1915" i="1"/>
  <c r="AD1915" i="1"/>
  <c r="AF1914" i="1"/>
  <c r="AE1914" i="1"/>
  <c r="AD1914" i="1"/>
  <c r="AF1913" i="1"/>
  <c r="AE1913" i="1"/>
  <c r="AD1913" i="1"/>
  <c r="AF1912" i="1"/>
  <c r="AE1912" i="1"/>
  <c r="AD1912" i="1"/>
  <c r="AF1911" i="1"/>
  <c r="AE1911" i="1"/>
  <c r="AD1911" i="1"/>
  <c r="AF1910" i="1"/>
  <c r="AE1910" i="1"/>
  <c r="AD1910" i="1"/>
  <c r="AF1909" i="1"/>
  <c r="AE1909" i="1"/>
  <c r="AD1909" i="1"/>
  <c r="AF1908" i="1"/>
  <c r="AE1908" i="1"/>
  <c r="AD1908" i="1"/>
  <c r="AF1907" i="1"/>
  <c r="AE1907" i="1"/>
  <c r="AD1907" i="1"/>
  <c r="AF1906" i="1"/>
  <c r="AE1906" i="1"/>
  <c r="AD1906" i="1"/>
  <c r="AF1905" i="1"/>
  <c r="AE1905" i="1"/>
  <c r="AD1905" i="1"/>
  <c r="AF1904" i="1"/>
  <c r="AE1904" i="1"/>
  <c r="AD1904" i="1"/>
  <c r="AF1903" i="1"/>
  <c r="AE1903" i="1"/>
  <c r="AD1903" i="1"/>
  <c r="AF1902" i="1"/>
  <c r="AE1902" i="1"/>
  <c r="AD1902" i="1"/>
  <c r="AF1901" i="1"/>
  <c r="AE1901" i="1"/>
  <c r="AD1901" i="1"/>
  <c r="AF1900" i="1"/>
  <c r="AE1900" i="1"/>
  <c r="AD1900" i="1"/>
  <c r="AF1974" i="1"/>
  <c r="AE1974" i="1"/>
  <c r="AD1974" i="1"/>
  <c r="AF1973" i="1"/>
  <c r="AE1973" i="1"/>
  <c r="AD1973" i="1"/>
  <c r="AF1972" i="1"/>
  <c r="AE1972" i="1"/>
  <c r="AD1972" i="1"/>
  <c r="AF1971" i="1"/>
  <c r="AE1971" i="1"/>
  <c r="AD1971" i="1"/>
  <c r="AF1970" i="1"/>
  <c r="AE1970" i="1"/>
  <c r="AD1970" i="1"/>
  <c r="AF1969" i="1"/>
  <c r="AE1969" i="1"/>
  <c r="AD1969" i="1"/>
  <c r="AF1968" i="1"/>
  <c r="AE1968" i="1"/>
  <c r="AD1968" i="1"/>
  <c r="AF1967" i="1"/>
  <c r="AE1967" i="1"/>
  <c r="AD1967" i="1"/>
  <c r="AF1966" i="1"/>
  <c r="AE1966" i="1"/>
  <c r="AD1966" i="1"/>
  <c r="AF1965" i="1"/>
  <c r="AE1965" i="1"/>
  <c r="AD1965" i="1"/>
  <c r="AF1964" i="1"/>
  <c r="AE1964" i="1"/>
  <c r="AD1964" i="1"/>
  <c r="AF1963" i="1"/>
  <c r="AE1963" i="1"/>
  <c r="AD1963" i="1"/>
  <c r="AF1962" i="1"/>
  <c r="AE1962" i="1"/>
  <c r="AD1962" i="1"/>
  <c r="AF1961" i="1"/>
  <c r="AE1961" i="1"/>
  <c r="AD1961" i="1"/>
  <c r="AF1960" i="1"/>
  <c r="AE1960" i="1"/>
  <c r="AD1960" i="1"/>
  <c r="AF1959" i="1"/>
  <c r="AE1959" i="1"/>
  <c r="AD1959" i="1"/>
  <c r="AF1958" i="1"/>
  <c r="AE1958" i="1"/>
  <c r="AD1958" i="1"/>
  <c r="AF1957" i="1"/>
  <c r="AE1957" i="1"/>
  <c r="AD1957" i="1"/>
  <c r="AF1956" i="1"/>
  <c r="AE1956" i="1"/>
  <c r="AD1956" i="1"/>
  <c r="AF1955" i="1"/>
  <c r="AE1955" i="1"/>
  <c r="AD1955" i="1"/>
  <c r="AF1954" i="1"/>
  <c r="AE1954" i="1"/>
  <c r="AD1954" i="1"/>
  <c r="AF1953" i="1"/>
  <c r="AE1953" i="1"/>
  <c r="AD1953" i="1"/>
  <c r="AF1952" i="1"/>
  <c r="AE1952" i="1"/>
  <c r="AD1952" i="1"/>
  <c r="AF1951" i="1"/>
  <c r="AE1951" i="1"/>
  <c r="AD1951" i="1"/>
  <c r="AF1950" i="1"/>
  <c r="AE1950" i="1"/>
  <c r="AD1950" i="1"/>
  <c r="AF1949" i="1"/>
  <c r="AE1949" i="1"/>
  <c r="AD1949" i="1"/>
  <c r="AF1948" i="1"/>
  <c r="AE1948" i="1"/>
  <c r="AD1948" i="1"/>
  <c r="AF1947" i="1"/>
  <c r="AE1947" i="1"/>
  <c r="AD1947" i="1"/>
  <c r="AF1946" i="1"/>
  <c r="AE1946" i="1"/>
  <c r="AD1946" i="1"/>
  <c r="AF1945" i="1"/>
  <c r="AE1945" i="1"/>
  <c r="AD1945" i="1"/>
  <c r="AF1944" i="1"/>
  <c r="AE1944" i="1"/>
  <c r="AD1944" i="1"/>
  <c r="AF1943" i="1"/>
  <c r="AE1943" i="1"/>
  <c r="AD1943" i="1"/>
  <c r="AF1942" i="1"/>
  <c r="AE1942" i="1"/>
  <c r="AD1942" i="1"/>
  <c r="AF1941" i="1"/>
  <c r="AE1941" i="1"/>
  <c r="AD1941" i="1"/>
  <c r="AF1940" i="1"/>
  <c r="AE1940" i="1"/>
  <c r="AD1940" i="1"/>
  <c r="AF1939" i="1"/>
  <c r="AE1939" i="1"/>
  <c r="AD1939" i="1"/>
  <c r="AF1899" i="1"/>
  <c r="AE1899" i="1"/>
  <c r="AD1899" i="1"/>
  <c r="AF1898" i="1"/>
  <c r="AE1898" i="1"/>
  <c r="AD1898" i="1"/>
  <c r="AF1897" i="1"/>
  <c r="AE1897" i="1"/>
  <c r="AD1897" i="1"/>
  <c r="AF1896" i="1"/>
  <c r="AE1896" i="1"/>
  <c r="AD1896" i="1"/>
  <c r="AF1895" i="1"/>
  <c r="AE1895" i="1"/>
  <c r="AD1895" i="1"/>
  <c r="AF1558" i="1"/>
  <c r="AE1558" i="1"/>
  <c r="AD1558" i="1"/>
  <c r="AF1556" i="1"/>
  <c r="AE1556" i="1"/>
  <c r="AD1556" i="1"/>
  <c r="AF1554" i="1"/>
  <c r="AE1554" i="1"/>
  <c r="AD1554" i="1"/>
  <c r="AF1552" i="1"/>
  <c r="AE1552" i="1"/>
  <c r="AD1552" i="1"/>
  <c r="AF1550" i="1"/>
  <c r="AE1550" i="1"/>
  <c r="AD1550" i="1"/>
  <c r="AF1548" i="1"/>
  <c r="AE1548" i="1"/>
  <c r="AD154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34" i="1"/>
  <c r="AC133" i="1"/>
  <c r="AC132" i="1"/>
  <c r="AC131" i="1"/>
  <c r="AC130" i="1"/>
  <c r="AC129" i="1"/>
  <c r="AC128" i="1"/>
  <c r="AC127" i="1"/>
  <c r="AC126" i="1"/>
  <c r="AC125"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AC33" i="1"/>
  <c r="AC32" i="1"/>
  <c r="AC31" i="1"/>
  <c r="AC30" i="1"/>
  <c r="AC29" i="1"/>
  <c r="AC28" i="1"/>
  <c r="AC27" i="1"/>
  <c r="AC26" i="1"/>
  <c r="AC25" i="1"/>
  <c r="AC24" i="1"/>
  <c r="AC23" i="1"/>
  <c r="AC22" i="1"/>
  <c r="AC21" i="1"/>
  <c r="AC20" i="1"/>
  <c r="AC19" i="1"/>
  <c r="AC18" i="1"/>
  <c r="AC17" i="1"/>
  <c r="AC16" i="1"/>
  <c r="AC15" i="1"/>
  <c r="AC14" i="1"/>
  <c r="AC13" i="1"/>
  <c r="AC12" i="1"/>
  <c r="AC11" i="1"/>
  <c r="AC10" i="1"/>
  <c r="AC9" i="1"/>
  <c r="AC8" i="1"/>
  <c r="AC7" i="1"/>
  <c r="AC123" i="1"/>
  <c r="AC122" i="1"/>
  <c r="AC121" i="1"/>
  <c r="AC120" i="1"/>
  <c r="AC119" i="1"/>
  <c r="AC118" i="1"/>
  <c r="AC117" i="1"/>
  <c r="AC116" i="1"/>
  <c r="AC11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 i="1"/>
  <c r="AC5" i="1"/>
  <c r="AC4" i="1"/>
  <c r="AC3" i="1"/>
  <c r="AC2" i="1"/>
  <c r="AC124" i="1"/>
  <c r="AC1027" i="1"/>
  <c r="AC1026" i="1"/>
  <c r="AC1025" i="1"/>
  <c r="AC1024" i="1"/>
  <c r="AC1023" i="1"/>
  <c r="AC1022" i="1"/>
  <c r="AC1021" i="1"/>
  <c r="AC1020" i="1"/>
  <c r="AC1019" i="1"/>
  <c r="AC1018" i="1"/>
  <c r="AC1017" i="1"/>
  <c r="AC1016" i="1"/>
  <c r="AC1015" i="1"/>
  <c r="AC1014" i="1"/>
  <c r="AC937" i="1"/>
  <c r="AC936" i="1"/>
  <c r="AC935" i="1"/>
  <c r="AC934" i="1"/>
  <c r="AC933" i="1"/>
  <c r="AC932" i="1"/>
  <c r="AC931" i="1"/>
  <c r="AC930" i="1"/>
  <c r="AC929" i="1"/>
  <c r="AC928" i="1"/>
  <c r="AC927" i="1"/>
  <c r="AC926" i="1"/>
  <c r="AC925" i="1"/>
  <c r="AC924" i="1"/>
  <c r="AC923" i="1"/>
  <c r="AC922" i="1"/>
  <c r="AC921" i="1"/>
  <c r="AC920" i="1"/>
  <c r="AC919" i="1"/>
  <c r="AC918" i="1"/>
  <c r="AC917" i="1"/>
  <c r="AC916" i="1"/>
  <c r="AC915" i="1"/>
  <c r="AC914" i="1"/>
  <c r="AC913" i="1"/>
  <c r="AC912" i="1"/>
  <c r="AC911" i="1"/>
  <c r="AC910" i="1"/>
  <c r="AC909" i="1"/>
  <c r="AC908" i="1"/>
  <c r="AC907" i="1"/>
  <c r="AC906" i="1"/>
  <c r="AC905" i="1"/>
  <c r="AC904" i="1"/>
  <c r="AC903" i="1"/>
  <c r="AC902" i="1"/>
  <c r="AC901" i="1"/>
  <c r="AC900" i="1"/>
  <c r="AC899" i="1"/>
  <c r="AC898" i="1"/>
  <c r="AC897" i="1"/>
  <c r="AC896" i="1"/>
  <c r="AC895" i="1"/>
  <c r="AC894" i="1"/>
  <c r="AC893" i="1"/>
  <c r="AC892" i="1"/>
  <c r="AC891" i="1"/>
  <c r="AC890" i="1"/>
  <c r="AC889" i="1"/>
  <c r="AC888" i="1"/>
  <c r="AC887" i="1"/>
  <c r="AC886" i="1"/>
  <c r="AC885" i="1"/>
  <c r="AC884" i="1"/>
  <c r="AC883" i="1"/>
  <c r="AC1013" i="1"/>
  <c r="AC1012" i="1"/>
  <c r="AC1011" i="1"/>
  <c r="AC1010" i="1"/>
  <c r="AC1009" i="1"/>
  <c r="AC1008" i="1"/>
  <c r="AC1007" i="1"/>
  <c r="AC1006" i="1"/>
  <c r="AC1005" i="1"/>
  <c r="AC1004" i="1"/>
  <c r="AC1003" i="1"/>
  <c r="AC1002" i="1"/>
  <c r="AC1001" i="1"/>
  <c r="AC1000" i="1"/>
  <c r="AC999" i="1"/>
  <c r="AC998" i="1"/>
  <c r="AC997" i="1"/>
  <c r="AC996" i="1"/>
  <c r="AC985" i="1"/>
  <c r="AC984" i="1"/>
  <c r="AC983" i="1"/>
  <c r="AC982" i="1"/>
  <c r="AC981" i="1"/>
  <c r="AC980" i="1"/>
  <c r="AC979" i="1"/>
  <c r="AC978" i="1"/>
  <c r="AC977" i="1"/>
  <c r="AC976" i="1"/>
  <c r="AC975" i="1"/>
  <c r="AC974" i="1"/>
  <c r="AC973" i="1"/>
  <c r="AC972" i="1"/>
  <c r="AC971" i="1"/>
  <c r="AC970" i="1"/>
  <c r="AC969" i="1"/>
  <c r="AC968" i="1"/>
  <c r="AC967" i="1"/>
  <c r="AC966" i="1"/>
  <c r="AC965" i="1"/>
  <c r="AC964" i="1"/>
  <c r="AC963" i="1"/>
  <c r="AC962" i="1"/>
  <c r="AC961" i="1"/>
  <c r="AC960" i="1"/>
  <c r="AC959" i="1"/>
  <c r="AC958" i="1"/>
  <c r="AC957" i="1"/>
  <c r="AC956" i="1"/>
  <c r="AC955" i="1"/>
  <c r="AC954" i="1"/>
  <c r="AC953" i="1"/>
  <c r="AC952" i="1"/>
  <c r="AC951" i="1"/>
  <c r="AC950" i="1"/>
  <c r="AC949" i="1"/>
  <c r="AC948" i="1"/>
  <c r="AC947" i="1"/>
  <c r="AC946" i="1"/>
  <c r="AC945" i="1"/>
  <c r="AC944" i="1"/>
  <c r="AC943" i="1"/>
  <c r="AC942" i="1"/>
  <c r="AC941" i="1"/>
  <c r="AC940" i="1"/>
  <c r="AC939" i="1"/>
  <c r="AC938" i="1"/>
  <c r="AC487" i="1"/>
  <c r="AC486" i="1"/>
  <c r="AC485" i="1"/>
  <c r="AC484" i="1"/>
  <c r="AC483" i="1"/>
  <c r="AC482" i="1"/>
  <c r="AC481" i="1"/>
  <c r="AC480" i="1"/>
  <c r="AC479" i="1"/>
  <c r="AC478" i="1"/>
  <c r="AC477" i="1"/>
  <c r="AC476" i="1"/>
  <c r="AC475" i="1"/>
  <c r="AC474" i="1"/>
  <c r="AC473" i="1"/>
  <c r="AC472" i="1"/>
  <c r="AC471" i="1"/>
  <c r="AC470" i="1"/>
  <c r="AC469" i="1"/>
  <c r="AC468"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52" i="1"/>
  <c r="AC351" i="1"/>
  <c r="AC350" i="1"/>
  <c r="AC349" i="1"/>
  <c r="AC348" i="1"/>
  <c r="AC347" i="1"/>
  <c r="AC1365" i="1"/>
  <c r="AC1364" i="1"/>
  <c r="AC1363" i="1"/>
  <c r="AC1362" i="1"/>
  <c r="AC1361" i="1"/>
  <c r="AC1360" i="1"/>
  <c r="AC1359" i="1"/>
  <c r="AC1358" i="1"/>
  <c r="AC1357" i="1"/>
  <c r="AC1356" i="1"/>
  <c r="AC1355" i="1"/>
  <c r="AC1354" i="1"/>
  <c r="AC1353" i="1"/>
  <c r="AC1352" i="1"/>
  <c r="AC1351" i="1"/>
  <c r="AC1350" i="1"/>
  <c r="AC1349" i="1"/>
  <c r="AC1348" i="1"/>
  <c r="AC1347" i="1"/>
  <c r="AC1346" i="1"/>
  <c r="AC1345" i="1"/>
  <c r="AC1344" i="1"/>
  <c r="AC1343" i="1"/>
  <c r="AC1342" i="1"/>
  <c r="AC1341" i="1"/>
  <c r="AC1340" i="1"/>
  <c r="AC1339" i="1"/>
  <c r="AC1338" i="1"/>
  <c r="AC1337" i="1"/>
  <c r="AC1336" i="1"/>
  <c r="AC1335" i="1"/>
  <c r="AC1334" i="1"/>
  <c r="AC1333" i="1"/>
  <c r="AC1331" i="1"/>
  <c r="AC1329" i="1"/>
  <c r="AC1327" i="1"/>
  <c r="AC1325" i="1"/>
  <c r="AC1323" i="1"/>
  <c r="AC1321" i="1"/>
  <c r="AC1319" i="1"/>
  <c r="AC1317" i="1"/>
  <c r="AC1315" i="1"/>
  <c r="AC1223" i="1"/>
  <c r="AC1221" i="1"/>
  <c r="AC1219" i="1"/>
  <c r="AC1217" i="1"/>
  <c r="AC1213" i="1"/>
  <c r="AC1211" i="1"/>
  <c r="AC1209" i="1"/>
  <c r="AC1207" i="1"/>
  <c r="AC1205" i="1"/>
  <c r="AC1203" i="1"/>
  <c r="AC1202" i="1"/>
  <c r="AC1200" i="1"/>
  <c r="AC1198" i="1"/>
  <c r="AC1196" i="1"/>
  <c r="AC1194" i="1"/>
  <c r="AC1192" i="1"/>
  <c r="AC1190" i="1"/>
  <c r="AC1188" i="1"/>
  <c r="AC1186" i="1"/>
  <c r="AC1184" i="1"/>
  <c r="AC873" i="1"/>
  <c r="AC872" i="1"/>
  <c r="AC871" i="1"/>
  <c r="AC870" i="1"/>
  <c r="AC869" i="1"/>
  <c r="AC868" i="1"/>
  <c r="AC867" i="1"/>
  <c r="AC866" i="1"/>
  <c r="AC865" i="1"/>
  <c r="AC864" i="1"/>
  <c r="AC863" i="1"/>
  <c r="AC862" i="1"/>
  <c r="AC861" i="1"/>
  <c r="AC860" i="1"/>
  <c r="AC859"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688" i="1"/>
  <c r="AC687" i="1"/>
  <c r="AC686" i="1"/>
  <c r="AC685" i="1"/>
  <c r="AC684" i="1"/>
  <c r="AC683" i="1"/>
  <c r="AC682" i="1"/>
  <c r="AC681" i="1"/>
  <c r="AC680" i="1"/>
  <c r="AC467" i="1"/>
  <c r="AC466" i="1"/>
  <c r="AC465" i="1"/>
  <c r="AC464" i="1"/>
  <c r="AC463" i="1"/>
  <c r="AC462" i="1"/>
  <c r="AC461" i="1"/>
  <c r="AC460" i="1"/>
  <c r="AC459" i="1"/>
  <c r="AC458" i="1"/>
  <c r="AC457" i="1"/>
  <c r="AC456" i="1"/>
  <c r="AC455" i="1"/>
  <c r="AC454" i="1"/>
  <c r="AC453" i="1"/>
  <c r="AC452" i="1"/>
  <c r="AC451" i="1"/>
  <c r="AC450" i="1"/>
  <c r="AC449" i="1"/>
  <c r="AC448" i="1"/>
  <c r="AC447" i="1"/>
  <c r="AC446" i="1"/>
  <c r="AC311" i="1"/>
  <c r="AC310" i="1"/>
  <c r="AC30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346" i="1"/>
  <c r="AC345" i="1"/>
  <c r="AC344" i="1"/>
  <c r="AC343" i="1"/>
  <c r="AC342" i="1"/>
  <c r="AC341" i="1"/>
  <c r="AC340" i="1"/>
  <c r="AC339" i="1"/>
  <c r="AC338" i="1"/>
  <c r="AC337" i="1"/>
  <c r="AC336" i="1"/>
  <c r="AC335" i="1"/>
  <c r="AC334" i="1"/>
  <c r="AC333" i="1"/>
  <c r="AC332" i="1"/>
  <c r="AC331" i="1"/>
  <c r="AC330" i="1"/>
  <c r="AC329" i="1"/>
  <c r="AC328" i="1"/>
  <c r="AC327" i="1"/>
  <c r="AC326" i="1"/>
  <c r="AC325" i="1"/>
  <c r="AC324" i="1"/>
  <c r="AC323" i="1"/>
  <c r="AC322" i="1"/>
  <c r="AC321" i="1"/>
  <c r="AC320" i="1"/>
  <c r="AC319" i="1"/>
  <c r="AC318" i="1"/>
  <c r="AC317" i="1"/>
  <c r="AC316" i="1"/>
  <c r="AC315" i="1"/>
  <c r="AC314" i="1"/>
  <c r="AC313" i="1"/>
  <c r="AC312" i="1"/>
  <c r="AC259" i="1"/>
  <c r="AC258" i="1"/>
  <c r="AC257" i="1"/>
  <c r="AC256" i="1"/>
  <c r="AC255" i="1"/>
  <c r="AC254" i="1"/>
  <c r="AC253" i="1"/>
  <c r="AC252" i="1"/>
  <c r="AC251" i="1"/>
  <c r="AC1838" i="1"/>
  <c r="AC1837" i="1"/>
  <c r="AC1836" i="1"/>
  <c r="AC1835" i="1"/>
  <c r="AC1834" i="1"/>
  <c r="AC1833" i="1"/>
  <c r="AC1832" i="1"/>
  <c r="AC1831" i="1"/>
  <c r="AC1830" i="1"/>
  <c r="AC1829" i="1"/>
  <c r="AC1828" i="1"/>
  <c r="AC1827" i="1"/>
  <c r="AC1826" i="1"/>
  <c r="AC1825" i="1"/>
  <c r="AC1824" i="1"/>
  <c r="AC1823" i="1"/>
  <c r="AC1822" i="1"/>
  <c r="AC1821" i="1"/>
  <c r="AC1820" i="1"/>
  <c r="AC1819" i="1"/>
  <c r="AC1818" i="1"/>
  <c r="AC1817" i="1"/>
  <c r="AC1816" i="1"/>
  <c r="AC1815" i="1"/>
  <c r="AC1814" i="1"/>
  <c r="AC1813" i="1"/>
  <c r="AC1812" i="1"/>
  <c r="AC1811" i="1"/>
  <c r="AC1810" i="1"/>
  <c r="AC1809" i="1"/>
  <c r="AC1808" i="1"/>
  <c r="AC1807" i="1"/>
  <c r="AC1806" i="1"/>
  <c r="AC1805" i="1"/>
  <c r="AC1804" i="1"/>
  <c r="AC1803" i="1"/>
  <c r="AC1802" i="1"/>
  <c r="AC1801" i="1"/>
  <c r="AC1800" i="1"/>
  <c r="AC1486" i="1"/>
  <c r="AC1485" i="1"/>
  <c r="AC1484" i="1"/>
  <c r="AC1483" i="1"/>
  <c r="AC1482" i="1"/>
  <c r="AC1481" i="1"/>
  <c r="AC1480" i="1"/>
  <c r="AC1479" i="1"/>
  <c r="AC1478" i="1"/>
  <c r="AC1477" i="1"/>
  <c r="AC1476" i="1"/>
  <c r="AC1475" i="1"/>
  <c r="AC1474" i="1"/>
  <c r="AC1473" i="1"/>
  <c r="AC1472" i="1"/>
  <c r="AC1471" i="1"/>
  <c r="AC1470" i="1"/>
  <c r="AC1469" i="1"/>
  <c r="AC1468" i="1"/>
  <c r="AC1467" i="1"/>
  <c r="AC1466" i="1"/>
  <c r="AC1465" i="1"/>
  <c r="AC1464" i="1"/>
  <c r="AC1463" i="1"/>
  <c r="AC1462" i="1"/>
  <c r="AC1461" i="1"/>
  <c r="AC1460" i="1"/>
  <c r="AC1459" i="1"/>
  <c r="AC1458" i="1"/>
  <c r="AC1457" i="1"/>
  <c r="AC1456" i="1"/>
  <c r="AC1455" i="1"/>
  <c r="AC1454" i="1"/>
  <c r="AC1453" i="1"/>
  <c r="AC1452" i="1"/>
  <c r="AC1451" i="1"/>
  <c r="AC1450" i="1"/>
  <c r="AC1449" i="1"/>
  <c r="AC1448" i="1"/>
  <c r="AC1447" i="1"/>
  <c r="AC1446" i="1"/>
  <c r="AC1445" i="1"/>
  <c r="AC1444" i="1"/>
  <c r="AC1443" i="1"/>
  <c r="AC1442" i="1"/>
  <c r="AC1441" i="1"/>
  <c r="AC1440" i="1"/>
  <c r="AC1439" i="1"/>
  <c r="AC1438" i="1"/>
  <c r="AC1437" i="1"/>
  <c r="AC1436" i="1"/>
  <c r="AC1435" i="1"/>
  <c r="AC1434" i="1"/>
  <c r="AC1433" i="1"/>
  <c r="AC1432" i="1"/>
  <c r="AC1431" i="1"/>
  <c r="AC1430" i="1"/>
  <c r="AC1429" i="1"/>
  <c r="AC1428" i="1"/>
  <c r="AC1427" i="1"/>
  <c r="AC1426" i="1"/>
  <c r="AC1425" i="1"/>
  <c r="AC1424" i="1"/>
  <c r="AC1423" i="1"/>
  <c r="AC1422" i="1"/>
  <c r="AC1421" i="1"/>
  <c r="AC1420" i="1"/>
  <c r="AC1419" i="1"/>
  <c r="AC1418" i="1"/>
  <c r="AC1417" i="1"/>
  <c r="AC1416" i="1"/>
  <c r="AC1415" i="1"/>
  <c r="AC1563" i="1"/>
  <c r="AC1562" i="1"/>
  <c r="AC1561" i="1"/>
  <c r="AC1560" i="1"/>
  <c r="AC1559" i="1"/>
  <c r="AC1557" i="1"/>
  <c r="AC1555" i="1"/>
  <c r="AC1553" i="1"/>
  <c r="AC1551" i="1"/>
  <c r="AC1549" i="1"/>
  <c r="AC1547" i="1"/>
  <c r="AC1546" i="1"/>
  <c r="AC1545" i="1"/>
  <c r="AC1544" i="1"/>
  <c r="AC1543" i="1"/>
  <c r="AC1542" i="1"/>
  <c r="AC1541" i="1"/>
  <c r="AC1540" i="1"/>
  <c r="AC1539" i="1"/>
  <c r="AC1538" i="1"/>
  <c r="AC1537" i="1"/>
  <c r="AC1536" i="1"/>
  <c r="AC1535" i="1"/>
  <c r="AC1534" i="1"/>
  <c r="AC1533" i="1"/>
  <c r="AC1532" i="1"/>
  <c r="AC1531" i="1"/>
  <c r="AC1530" i="1"/>
  <c r="AC1529" i="1"/>
  <c r="AC1528" i="1"/>
  <c r="AC1527" i="1"/>
  <c r="AC1526" i="1"/>
  <c r="AC1525" i="1"/>
  <c r="AC1524" i="1"/>
  <c r="AC1523" i="1"/>
  <c r="AC1522" i="1"/>
  <c r="AC1521" i="1"/>
  <c r="AC1520" i="1"/>
  <c r="AC1519" i="1"/>
  <c r="AC1518" i="1"/>
  <c r="AC1517" i="1"/>
  <c r="AC1516" i="1"/>
  <c r="AC1515" i="1"/>
  <c r="AC1514" i="1"/>
  <c r="AC1513" i="1"/>
  <c r="AC1512" i="1"/>
  <c r="AC1511" i="1"/>
  <c r="AC1510" i="1"/>
  <c r="AC1509" i="1"/>
  <c r="AC1508" i="1"/>
  <c r="AC1507" i="1"/>
  <c r="AC1506" i="1"/>
  <c r="AC1505" i="1"/>
  <c r="AC1504" i="1"/>
  <c r="AC1503" i="1"/>
  <c r="AC1502" i="1"/>
  <c r="AC1501" i="1"/>
  <c r="AC1500" i="1"/>
  <c r="AC1499" i="1"/>
  <c r="AC1498" i="1"/>
  <c r="AC1497" i="1"/>
  <c r="AC1496" i="1"/>
  <c r="AC1495" i="1"/>
  <c r="AC1494" i="1"/>
  <c r="AC1493" i="1"/>
  <c r="AC1492" i="1"/>
  <c r="AC1491" i="1"/>
  <c r="AC1490" i="1"/>
  <c r="AC1489" i="1"/>
  <c r="AC1488" i="1"/>
  <c r="AC1487" i="1"/>
  <c r="AC1414" i="1"/>
  <c r="AC1413" i="1"/>
  <c r="AC1412" i="1"/>
  <c r="AC1411" i="1"/>
  <c r="AC1410" i="1"/>
  <c r="AC1409" i="1"/>
  <c r="AC1408" i="1"/>
  <c r="AC1407" i="1"/>
  <c r="AC1406" i="1"/>
  <c r="AC1182" i="1"/>
  <c r="AC1181" i="1"/>
  <c r="AC1180" i="1"/>
  <c r="AC1179" i="1"/>
  <c r="AC1178" i="1"/>
  <c r="AC1177" i="1"/>
  <c r="AC1176" i="1"/>
  <c r="AC1175" i="1"/>
  <c r="AC1174" i="1"/>
  <c r="AC1113" i="1"/>
  <c r="AC1112" i="1"/>
  <c r="AC1111" i="1"/>
  <c r="AC1110" i="1"/>
  <c r="AC1109" i="1"/>
  <c r="AC1108" i="1"/>
  <c r="AC1107" i="1"/>
  <c r="AC1106" i="1"/>
  <c r="AC1105" i="1"/>
  <c r="AC1104" i="1"/>
  <c r="AC1103" i="1"/>
  <c r="AC1102" i="1"/>
  <c r="AC1101" i="1"/>
  <c r="AC1100" i="1"/>
  <c r="AC1099" i="1"/>
  <c r="AC1098" i="1"/>
  <c r="AC1097" i="1"/>
  <c r="AC1096" i="1"/>
  <c r="AC1095" i="1"/>
  <c r="AC1094" i="1"/>
  <c r="AC1093" i="1"/>
  <c r="AC1092" i="1"/>
  <c r="AC1091" i="1"/>
  <c r="AC1090" i="1"/>
  <c r="AC1089" i="1"/>
  <c r="AC1088" i="1"/>
  <c r="AC1087" i="1"/>
  <c r="AC1086" i="1"/>
  <c r="AC1085" i="1"/>
  <c r="AC1084" i="1"/>
  <c r="AC1083" i="1"/>
  <c r="AC1082" i="1"/>
  <c r="AC1081" i="1"/>
  <c r="AC1080" i="1"/>
  <c r="AC1079" i="1"/>
  <c r="AC1078" i="1"/>
  <c r="AC1077" i="1"/>
  <c r="AC1076" i="1"/>
  <c r="AC1075" i="1"/>
  <c r="AC1074" i="1"/>
  <c r="AC1073" i="1"/>
  <c r="AC1072" i="1"/>
  <c r="AC1071" i="1"/>
  <c r="AC1070" i="1"/>
  <c r="AC1069" i="1"/>
  <c r="AC1068" i="1"/>
  <c r="AC1067" i="1"/>
  <c r="AC1066" i="1"/>
  <c r="AC1065" i="1"/>
  <c r="AC1064" i="1"/>
  <c r="AC1063" i="1"/>
  <c r="AC1062" i="1"/>
  <c r="AC1061" i="1"/>
  <c r="AC1060" i="1"/>
  <c r="AC1059" i="1"/>
  <c r="AC1058" i="1"/>
  <c r="AC1057" i="1"/>
  <c r="AC1056" i="1"/>
  <c r="AC1055" i="1"/>
  <c r="AC1054" i="1"/>
  <c r="AC1053" i="1"/>
  <c r="AC1052" i="1"/>
  <c r="AC1051" i="1"/>
  <c r="AC1050" i="1"/>
  <c r="AC1049" i="1"/>
  <c r="AC1048" i="1"/>
  <c r="AC1047" i="1"/>
  <c r="AC1046" i="1"/>
  <c r="AC1045" i="1"/>
  <c r="AC1044" i="1"/>
  <c r="AC1043" i="1"/>
  <c r="AC1042" i="1"/>
  <c r="AC1041" i="1"/>
  <c r="AC1040" i="1"/>
  <c r="AC1039" i="1"/>
  <c r="AC1038" i="1"/>
  <c r="AC1173" i="1"/>
  <c r="AC1172" i="1"/>
  <c r="AC1171" i="1"/>
  <c r="AC1170" i="1"/>
  <c r="AC1169" i="1"/>
  <c r="AC1168" i="1"/>
  <c r="AC1167" i="1"/>
  <c r="AC1166" i="1"/>
  <c r="AC1165" i="1"/>
  <c r="AC1164" i="1"/>
  <c r="AC1163" i="1"/>
  <c r="AC1162" i="1"/>
  <c r="AC1161" i="1"/>
  <c r="AC1160" i="1"/>
  <c r="AC1159" i="1"/>
  <c r="AC1158" i="1"/>
  <c r="AC1157" i="1"/>
  <c r="AC1156" i="1"/>
  <c r="AC1155" i="1"/>
  <c r="AC1154" i="1"/>
  <c r="AC1153" i="1"/>
  <c r="AC1152" i="1"/>
  <c r="AC1151" i="1"/>
  <c r="AC1150" i="1"/>
  <c r="AC1149" i="1"/>
  <c r="AC1148" i="1"/>
  <c r="AC1147" i="1"/>
  <c r="AC1146" i="1"/>
  <c r="AC1145" i="1"/>
  <c r="AC1144" i="1"/>
  <c r="AC1143" i="1"/>
  <c r="AC1142" i="1"/>
  <c r="AC1141" i="1"/>
  <c r="AC1140" i="1"/>
  <c r="AC1139" i="1"/>
  <c r="AC1138" i="1"/>
  <c r="AC1137" i="1"/>
  <c r="AC1136" i="1"/>
  <c r="AC1135" i="1"/>
  <c r="AC1134" i="1"/>
  <c r="AC1133" i="1"/>
  <c r="AC1132" i="1"/>
  <c r="AC1131" i="1"/>
  <c r="AC1130" i="1"/>
  <c r="AC1129" i="1"/>
  <c r="AC1128" i="1"/>
  <c r="AC1127" i="1"/>
  <c r="AC1126" i="1"/>
  <c r="AC1125" i="1"/>
  <c r="AC1124" i="1"/>
  <c r="AC1123" i="1"/>
  <c r="AC1122" i="1"/>
  <c r="AC1121" i="1"/>
  <c r="AC1120" i="1"/>
  <c r="AC1119" i="1"/>
  <c r="AC1118" i="1"/>
  <c r="AC1117" i="1"/>
  <c r="AC1116" i="1"/>
  <c r="AC1115" i="1"/>
  <c r="AC1114" i="1"/>
  <c r="AC1037" i="1"/>
  <c r="AC1036" i="1"/>
  <c r="AC1035" i="1"/>
  <c r="AC1034" i="1"/>
  <c r="AC1033" i="1"/>
  <c r="AC1032" i="1"/>
  <c r="AC1031" i="1"/>
  <c r="AC1030" i="1"/>
  <c r="AC1029" i="1"/>
  <c r="AC1028"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497" i="1"/>
  <c r="AC496" i="1"/>
  <c r="AC495" i="1"/>
  <c r="AC494" i="1"/>
  <c r="AC493" i="1"/>
  <c r="AC492" i="1"/>
  <c r="AC491" i="1"/>
  <c r="AC490" i="1"/>
  <c r="AC489" i="1"/>
  <c r="AC488"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250" i="1"/>
  <c r="AC249" i="1"/>
  <c r="AC248" i="1"/>
  <c r="AC247" i="1"/>
  <c r="AC246" i="1"/>
  <c r="AC245" i="1"/>
  <c r="AC244" i="1"/>
  <c r="AC243" i="1"/>
  <c r="AC242" i="1"/>
  <c r="AC241" i="1"/>
  <c r="AC240" i="1"/>
  <c r="AC239" i="1"/>
  <c r="AC238" i="1"/>
  <c r="AC237" i="1"/>
  <c r="AC236" i="1"/>
  <c r="AC235" i="1"/>
  <c r="AC234" i="1"/>
  <c r="AC233" i="1"/>
  <c r="AC232" i="1"/>
  <c r="AC231" i="1"/>
  <c r="AC230" i="1"/>
  <c r="AC229" i="1"/>
  <c r="AC228" i="1"/>
  <c r="AC227" i="1"/>
  <c r="AC226" i="1"/>
  <c r="AC225" i="1"/>
  <c r="AC224" i="1"/>
  <c r="AC223" i="1"/>
  <c r="AC222" i="1"/>
  <c r="AC221" i="1"/>
  <c r="AC220" i="1"/>
  <c r="AC219" i="1"/>
  <c r="AC218" i="1"/>
  <c r="AC217" i="1"/>
  <c r="AC216" i="1"/>
  <c r="AC182" i="1"/>
  <c r="AC181" i="1"/>
  <c r="AC180" i="1"/>
  <c r="AC179" i="1"/>
  <c r="AC178" i="1"/>
  <c r="AC4741" i="1"/>
  <c r="AC4740" i="1"/>
  <c r="AC4739" i="1"/>
  <c r="AC4738" i="1"/>
  <c r="AC4737" i="1"/>
  <c r="AC4736" i="1"/>
  <c r="AC4735" i="1"/>
  <c r="AC4734" i="1"/>
  <c r="AC4733" i="1"/>
  <c r="AC4732" i="1"/>
  <c r="AC4731" i="1"/>
  <c r="AC4729" i="1"/>
  <c r="AC4727" i="1"/>
  <c r="AC4725" i="1"/>
  <c r="AC4723" i="1"/>
  <c r="AC4721" i="1"/>
  <c r="AC4719" i="1"/>
  <c r="AC4717" i="1"/>
  <c r="AC4715" i="1"/>
  <c r="AC4713" i="1"/>
  <c r="AC4711" i="1"/>
  <c r="AC4709" i="1"/>
  <c r="AC4707" i="1"/>
  <c r="AC4705" i="1"/>
  <c r="AC4703" i="1"/>
  <c r="AC4701" i="1"/>
  <c r="AC4699" i="1"/>
  <c r="AC4697" i="1"/>
  <c r="AC4695" i="1"/>
  <c r="AC4693" i="1"/>
  <c r="AC4660" i="1"/>
  <c r="AC4658" i="1"/>
  <c r="AC4656" i="1"/>
  <c r="AC4654" i="1"/>
  <c r="AC4652" i="1"/>
  <c r="AC4650" i="1"/>
  <c r="AC4648" i="1"/>
  <c r="AC4646" i="1"/>
  <c r="AC4644" i="1"/>
  <c r="AC4642" i="1"/>
  <c r="AC4640" i="1"/>
  <c r="AC4628" i="1"/>
  <c r="AC4626" i="1"/>
  <c r="AC4624" i="1"/>
  <c r="AC4622" i="1"/>
  <c r="AC4620" i="1"/>
  <c r="AC4618" i="1"/>
  <c r="AC4616" i="1"/>
  <c r="AC4614" i="1"/>
  <c r="AC4612" i="1"/>
  <c r="AC4610" i="1"/>
  <c r="AC4596" i="1"/>
  <c r="AC4594" i="1"/>
  <c r="AC4592" i="1"/>
  <c r="AC4590" i="1"/>
  <c r="AC4588" i="1"/>
  <c r="AC4586" i="1"/>
  <c r="AC4584" i="1"/>
  <c r="AC4582" i="1"/>
  <c r="AC4580" i="1"/>
  <c r="AC4578" i="1"/>
  <c r="AC4556" i="1"/>
  <c r="AC4553" i="1"/>
  <c r="AC4550" i="1"/>
  <c r="AC4547" i="1"/>
  <c r="AC4544" i="1"/>
  <c r="AC4541" i="1"/>
  <c r="AC4538" i="1"/>
  <c r="AC4535" i="1"/>
  <c r="AC4532" i="1"/>
  <c r="AC4529" i="1"/>
  <c r="AC4517" i="1"/>
  <c r="AC4515" i="1"/>
  <c r="AC4514" i="1"/>
  <c r="AC4513" i="1"/>
  <c r="AC4512" i="1"/>
  <c r="AC4511" i="1"/>
  <c r="AC4691" i="1"/>
  <c r="AC4689" i="1"/>
  <c r="AC4687" i="1"/>
  <c r="AC4685" i="1"/>
  <c r="AC4683" i="1"/>
  <c r="AC4681" i="1"/>
  <c r="AC4679" i="1"/>
  <c r="AC4677" i="1"/>
  <c r="AC4675" i="1"/>
  <c r="AC4673" i="1"/>
  <c r="AC4503" i="1"/>
  <c r="AC4501" i="1"/>
  <c r="AC4499" i="1"/>
  <c r="AC4497" i="1"/>
  <c r="AC4495" i="1"/>
  <c r="AC4493" i="1"/>
  <c r="AC4491" i="1"/>
  <c r="AC4489" i="1"/>
  <c r="AC4487" i="1"/>
  <c r="AC4485" i="1"/>
  <c r="AC4456" i="1"/>
  <c r="AC4454" i="1"/>
  <c r="AC4452" i="1"/>
  <c r="AC4450" i="1"/>
  <c r="AC4448" i="1"/>
  <c r="AC4446" i="1"/>
  <c r="AC4444" i="1"/>
  <c r="AC4442" i="1"/>
  <c r="AC4440" i="1"/>
  <c r="AC4438" i="1"/>
  <c r="AC4296" i="1"/>
  <c r="AC4293" i="1"/>
  <c r="AC4290" i="1"/>
  <c r="AC4287" i="1"/>
  <c r="AC4284" i="1"/>
  <c r="AC4281" i="1"/>
  <c r="AC4278" i="1"/>
  <c r="AC4275" i="1"/>
  <c r="AC4272" i="1"/>
  <c r="AC4269" i="1"/>
  <c r="AC4265" i="1"/>
  <c r="AC4262" i="1"/>
  <c r="AC4259" i="1"/>
  <c r="AC4256" i="1"/>
  <c r="AC4253" i="1"/>
  <c r="AC4250" i="1"/>
  <c r="AC4247" i="1"/>
  <c r="AC4244" i="1"/>
  <c r="AC4241" i="1"/>
  <c r="AC4238" i="1"/>
  <c r="AC4236" i="1"/>
  <c r="AC4234" i="1"/>
  <c r="AC4232" i="1"/>
  <c r="AC4230" i="1"/>
  <c r="AC4228" i="1"/>
  <c r="AC4226" i="1"/>
  <c r="AC4224" i="1"/>
  <c r="AC4222" i="1"/>
  <c r="AC4220" i="1"/>
  <c r="AC4218" i="1"/>
  <c r="AC4211" i="1"/>
  <c r="AC4209" i="1"/>
  <c r="AC4206" i="1"/>
  <c r="AC4203" i="1"/>
  <c r="AC4200" i="1"/>
  <c r="AC4197" i="1"/>
  <c r="AC4195" i="1"/>
  <c r="AC4193" i="1"/>
  <c r="AC4191" i="1"/>
  <c r="AC4189" i="1"/>
  <c r="AC4187" i="1"/>
  <c r="AC4185" i="1"/>
  <c r="AC4183" i="1"/>
  <c r="AC4181" i="1"/>
  <c r="AC4179" i="1"/>
  <c r="AC4177" i="1"/>
  <c r="AC4175" i="1"/>
  <c r="AC4173" i="1"/>
  <c r="AC4171" i="1"/>
  <c r="AC4169" i="1"/>
  <c r="AC4167" i="1"/>
  <c r="AC4165" i="1"/>
  <c r="AC4163" i="1"/>
  <c r="AC4161" i="1"/>
  <c r="AC4159" i="1"/>
  <c r="AC4157" i="1"/>
  <c r="AC4155" i="1"/>
  <c r="AC4153" i="1"/>
  <c r="AC4151" i="1"/>
  <c r="AC4149" i="1"/>
  <c r="AC4147" i="1"/>
  <c r="AC4145" i="1"/>
  <c r="AC4143" i="1"/>
  <c r="AC4141" i="1"/>
  <c r="AC4139" i="1"/>
  <c r="AC4137" i="1"/>
  <c r="AC4135" i="1"/>
  <c r="AC4133" i="1"/>
  <c r="AC4131" i="1"/>
  <c r="AC4129" i="1"/>
  <c r="AC4127" i="1"/>
  <c r="AC4125" i="1"/>
  <c r="AC4123" i="1"/>
  <c r="AC4121" i="1"/>
  <c r="AC4119" i="1"/>
  <c r="AC4436" i="1"/>
  <c r="AC4434" i="1"/>
  <c r="AC4432" i="1"/>
  <c r="AC4430" i="1"/>
  <c r="AC4428" i="1"/>
  <c r="AC4426" i="1"/>
  <c r="AC4424" i="1"/>
  <c r="AC4422" i="1"/>
  <c r="AC4420" i="1"/>
  <c r="AC4418" i="1"/>
  <c r="AC4416" i="1"/>
  <c r="AC4414" i="1"/>
  <c r="AC4412" i="1"/>
  <c r="AC4410" i="1"/>
  <c r="AC4408" i="1"/>
  <c r="AC4406" i="1"/>
  <c r="AC4404" i="1"/>
  <c r="AC4402" i="1"/>
  <c r="AC4400" i="1"/>
  <c r="AC4398" i="1"/>
  <c r="AC4396" i="1"/>
  <c r="AC4394" i="1"/>
  <c r="AC4392" i="1"/>
  <c r="AC4390" i="1"/>
  <c r="AC4388" i="1"/>
  <c r="AC4386" i="1"/>
  <c r="AC4384" i="1"/>
  <c r="AC4382" i="1"/>
  <c r="AC4380" i="1"/>
  <c r="AC4378" i="1"/>
  <c r="AC4376" i="1"/>
  <c r="AC4374" i="1"/>
  <c r="AC4372" i="1"/>
  <c r="AC4370" i="1"/>
  <c r="AC4368" i="1"/>
  <c r="AC4366" i="1"/>
  <c r="AC4364" i="1"/>
  <c r="AC4362" i="1"/>
  <c r="AC4360" i="1"/>
  <c r="AC4358" i="1"/>
  <c r="AC4356" i="1"/>
  <c r="AC4354" i="1"/>
  <c r="AC4352" i="1"/>
  <c r="AC4350" i="1"/>
  <c r="AC4348" i="1"/>
  <c r="AC4346" i="1"/>
  <c r="AC4344" i="1"/>
  <c r="AC4342" i="1"/>
  <c r="AC4340" i="1"/>
  <c r="AC4338" i="1"/>
  <c r="AC4336" i="1"/>
  <c r="AC4334" i="1"/>
  <c r="AC4332" i="1"/>
  <c r="AC4330" i="1"/>
  <c r="AC4328" i="1"/>
  <c r="AC4326" i="1"/>
  <c r="AC4324" i="1"/>
  <c r="AC4322" i="1"/>
  <c r="AC4320" i="1"/>
  <c r="AC4318" i="1"/>
  <c r="AC4316" i="1"/>
  <c r="AC4314" i="1"/>
  <c r="AC4312" i="1"/>
  <c r="AC4310" i="1"/>
  <c r="AC4308" i="1"/>
  <c r="AC4306" i="1"/>
  <c r="AC4304" i="1"/>
  <c r="AC4302" i="1"/>
  <c r="AC4300" i="1"/>
  <c r="AC4298" i="1"/>
  <c r="AC4117" i="1"/>
  <c r="AC4115" i="1"/>
  <c r="AC4113" i="1"/>
  <c r="AC4111" i="1"/>
  <c r="AC4109" i="1"/>
  <c r="AC4107" i="1"/>
  <c r="AC4105" i="1"/>
  <c r="AC4103" i="1"/>
  <c r="AC4101" i="1"/>
  <c r="AC4099" i="1"/>
  <c r="AC4073" i="1"/>
  <c r="AC4071" i="1"/>
  <c r="AC4069" i="1"/>
  <c r="AC4067" i="1"/>
  <c r="AC4065" i="1"/>
  <c r="AC4063" i="1"/>
  <c r="AC4061" i="1"/>
  <c r="AC4059" i="1"/>
  <c r="AC4057" i="1"/>
  <c r="AC4055" i="1"/>
  <c r="AC4053" i="1"/>
  <c r="AC4051" i="1"/>
  <c r="AC4049" i="1"/>
  <c r="AC4047" i="1"/>
  <c r="AC4045" i="1"/>
  <c r="AC4043" i="1"/>
  <c r="AC4041" i="1"/>
  <c r="AC4039" i="1"/>
  <c r="AC4037" i="1"/>
  <c r="AC4035" i="1"/>
  <c r="AC4033" i="1"/>
  <c r="AC3892" i="1"/>
  <c r="AC3890" i="1"/>
  <c r="AC3888" i="1"/>
  <c r="AC3886" i="1"/>
  <c r="AC3884" i="1"/>
  <c r="AC3882" i="1"/>
  <c r="AC3880" i="1"/>
  <c r="AC3878" i="1"/>
  <c r="AC3876" i="1"/>
  <c r="AC3874" i="1"/>
  <c r="AC3872" i="1"/>
  <c r="AC3870" i="1"/>
  <c r="AC3868" i="1"/>
  <c r="AC3866" i="1"/>
  <c r="AC3864" i="1"/>
  <c r="AC3862" i="1"/>
  <c r="AC3860" i="1"/>
  <c r="AC3858" i="1"/>
  <c r="AC3856" i="1"/>
  <c r="AC3854" i="1"/>
  <c r="AC3852" i="1"/>
  <c r="AC3850" i="1"/>
  <c r="AC3848" i="1"/>
  <c r="AC3846" i="1"/>
  <c r="AC3844" i="1"/>
  <c r="AC3842" i="1"/>
  <c r="AC3840" i="1"/>
  <c r="AC3838" i="1"/>
  <c r="AC3836" i="1"/>
  <c r="AC3834" i="1"/>
  <c r="AC3832" i="1"/>
  <c r="AC3827" i="1"/>
  <c r="AC3826" i="1"/>
  <c r="AC3824" i="1"/>
  <c r="AC3822" i="1"/>
  <c r="AC3820" i="1"/>
  <c r="AC3818" i="1"/>
  <c r="AC3816" i="1"/>
  <c r="AC3814" i="1"/>
  <c r="AC3812" i="1"/>
  <c r="AC3810" i="1"/>
  <c r="AC3798" i="1"/>
  <c r="AC3797" i="1"/>
  <c r="AC3795" i="1"/>
  <c r="AC3793" i="1"/>
  <c r="AC3791" i="1"/>
  <c r="AC3789" i="1"/>
  <c r="AC3787" i="1"/>
  <c r="AC3785" i="1"/>
  <c r="AC3783" i="1"/>
  <c r="AC3781" i="1"/>
  <c r="AC3779" i="1"/>
  <c r="AC3777" i="1"/>
  <c r="AC3775" i="1"/>
  <c r="AC3773" i="1"/>
  <c r="AC3771" i="1"/>
  <c r="AC3769" i="1"/>
  <c r="AC3767" i="1"/>
  <c r="AC3765" i="1"/>
  <c r="AC3763" i="1"/>
  <c r="AC3761" i="1"/>
  <c r="AC3759" i="1"/>
  <c r="AC4031" i="1"/>
  <c r="AC4029" i="1"/>
  <c r="AC4027" i="1"/>
  <c r="AC4025" i="1"/>
  <c r="AC4023" i="1"/>
  <c r="AC4021" i="1"/>
  <c r="AC4019" i="1"/>
  <c r="AC4017" i="1"/>
  <c r="AC4015" i="1"/>
  <c r="AC4013" i="1"/>
  <c r="AC4010" i="1"/>
  <c r="AC4008" i="1"/>
  <c r="AC4006" i="1"/>
  <c r="AC4004" i="1"/>
  <c r="AC4002" i="1"/>
  <c r="AC4000" i="1"/>
  <c r="AC3998" i="1"/>
  <c r="AC3996" i="1"/>
  <c r="AC3994" i="1"/>
  <c r="AC3992" i="1"/>
  <c r="AC3990" i="1"/>
  <c r="AC3988" i="1"/>
  <c r="AC3986" i="1"/>
  <c r="AC3984" i="1"/>
  <c r="AC3982" i="1"/>
  <c r="AC3980" i="1"/>
  <c r="AC3978" i="1"/>
  <c r="AC3976" i="1"/>
  <c r="AC3974" i="1"/>
  <c r="AC3972" i="1"/>
  <c r="AC3970" i="1"/>
  <c r="AC3968" i="1"/>
  <c r="AC3966" i="1"/>
  <c r="AC3964" i="1"/>
  <c r="AC3962" i="1"/>
  <c r="AC3960" i="1"/>
  <c r="AC3958" i="1"/>
  <c r="AC3956" i="1"/>
  <c r="AC3954" i="1"/>
  <c r="AC3952" i="1"/>
  <c r="AC3950" i="1"/>
  <c r="AC3948" i="1"/>
  <c r="AC3946" i="1"/>
  <c r="AC3944" i="1"/>
  <c r="AC3942" i="1"/>
  <c r="AC3940" i="1"/>
  <c r="AC3938" i="1"/>
  <c r="AC3936" i="1"/>
  <c r="AC3934" i="1"/>
  <c r="AC3932" i="1"/>
  <c r="AC3930" i="1"/>
  <c r="AC3928" i="1"/>
  <c r="AC3926" i="1"/>
  <c r="AC3924" i="1"/>
  <c r="AC3922" i="1"/>
  <c r="AC3920" i="1"/>
  <c r="AC3918" i="1"/>
  <c r="AC3916" i="1"/>
  <c r="AC3914" i="1"/>
  <c r="AC3912" i="1"/>
  <c r="AC3910" i="1"/>
  <c r="AC3908" i="1"/>
  <c r="AC3906" i="1"/>
  <c r="AC3904" i="1"/>
  <c r="AC3902" i="1"/>
  <c r="AC3900" i="1"/>
  <c r="AC3898" i="1"/>
  <c r="AC3896" i="1"/>
  <c r="AC3894" i="1"/>
  <c r="AC3755" i="1"/>
  <c r="AC3753" i="1"/>
  <c r="AC3751" i="1"/>
  <c r="AC3749" i="1"/>
  <c r="AC3747" i="1"/>
  <c r="AC3745" i="1"/>
  <c r="AC3743" i="1"/>
  <c r="AC3741" i="1"/>
  <c r="AC3739" i="1"/>
  <c r="AC3737" i="1"/>
  <c r="AC3693" i="1"/>
  <c r="AC3692" i="1"/>
  <c r="AC3728" i="1"/>
  <c r="AC3727" i="1"/>
  <c r="AC3605" i="1"/>
  <c r="AC3689" i="1"/>
  <c r="AC3686" i="1"/>
  <c r="AC3691" i="1"/>
  <c r="AC3726" i="1"/>
  <c r="AC3721" i="1"/>
  <c r="AC3690" i="1"/>
  <c r="AC3723" i="1"/>
  <c r="AC3688" i="1"/>
  <c r="AC3685" i="1"/>
  <c r="AC3604" i="1"/>
  <c r="AC3684" i="1"/>
  <c r="AC3725" i="1"/>
  <c r="AC3724" i="1"/>
  <c r="AC3687" i="1"/>
  <c r="AC3722" i="1"/>
  <c r="AC3683" i="1"/>
  <c r="AC3682" i="1"/>
  <c r="AC3680" i="1"/>
  <c r="AC3716" i="1"/>
  <c r="AC3720" i="1"/>
  <c r="AC3719" i="1"/>
  <c r="AC3661" i="1"/>
  <c r="AC3681" i="1"/>
  <c r="AC3718" i="1"/>
  <c r="AC3603" i="1"/>
  <c r="AC3679" i="1"/>
  <c r="AC3678" i="1"/>
  <c r="AC3660" i="1"/>
  <c r="AC3675" i="1"/>
  <c r="AC3717" i="1"/>
  <c r="AC3677" i="1"/>
  <c r="AC3676" i="1"/>
  <c r="AC3715" i="1"/>
  <c r="AC3674" i="1"/>
  <c r="AC3673" i="1"/>
  <c r="AC3672" i="1"/>
  <c r="AC3714" i="1"/>
  <c r="AC3713" i="1"/>
  <c r="AC3712" i="1"/>
  <c r="AC3711" i="1"/>
  <c r="AC3710" i="1"/>
  <c r="AC3671" i="1"/>
  <c r="AC3598" i="1"/>
  <c r="AC3706" i="1"/>
  <c r="AC3594" i="1"/>
  <c r="AC3670" i="1"/>
  <c r="AC3602" i="1"/>
  <c r="AC3659" i="1"/>
  <c r="AC3601" i="1"/>
  <c r="AC3709" i="1"/>
  <c r="AC3600" i="1"/>
  <c r="AC3708" i="1"/>
  <c r="AC3599" i="1"/>
  <c r="AC3668" i="1"/>
  <c r="AC3707" i="1"/>
  <c r="AC3587" i="1"/>
  <c r="AC3581" i="1"/>
  <c r="AC3669" i="1"/>
  <c r="AC3597" i="1"/>
  <c r="AC3667" i="1"/>
  <c r="AC3591" i="1"/>
  <c r="AC3596" i="1"/>
  <c r="AC3595" i="1"/>
  <c r="AC3658" i="1"/>
  <c r="AC3593" i="1"/>
  <c r="AC3592" i="1"/>
  <c r="AC3590" i="1"/>
  <c r="AC3657" i="1"/>
  <c r="AC3582" i="1"/>
  <c r="AC3589" i="1"/>
  <c r="AC3588" i="1"/>
  <c r="AC3518" i="1"/>
  <c r="AC3656" i="1"/>
  <c r="AC3517" i="1"/>
  <c r="AC3584" i="1"/>
  <c r="AC3583" i="1"/>
  <c r="AC3655" i="1"/>
  <c r="AC3586" i="1"/>
  <c r="AC3585" i="1"/>
  <c r="AC3580" i="1"/>
  <c r="AC3666" i="1"/>
  <c r="AC3665" i="1"/>
  <c r="AC3664" i="1"/>
  <c r="AC3663" i="1"/>
  <c r="AC3662" i="1"/>
  <c r="AC3578" i="1"/>
  <c r="AC3514" i="1"/>
  <c r="AC3544" i="1"/>
  <c r="AC3543" i="1"/>
  <c r="AC3705" i="1"/>
  <c r="AC3654" i="1"/>
  <c r="AC3579" i="1"/>
  <c r="AC3516" i="1"/>
  <c r="AC3577" i="1"/>
  <c r="AC3576" i="1"/>
  <c r="AC3575" i="1"/>
  <c r="AC3574" i="1"/>
  <c r="AC3653" i="1"/>
  <c r="AC3572" i="1"/>
  <c r="AC3542" i="1"/>
  <c r="AC3541" i="1"/>
  <c r="AC3700" i="1"/>
  <c r="AC3501" i="1"/>
  <c r="AC3536" i="1"/>
  <c r="AC3535" i="1"/>
  <c r="AC3695" i="1"/>
  <c r="AC3498" i="1"/>
  <c r="AC3571" i="1"/>
  <c r="AC3570" i="1"/>
  <c r="AC3651" i="1"/>
  <c r="AC3569" i="1"/>
  <c r="AC3566" i="1"/>
  <c r="AC3565" i="1"/>
  <c r="AC3649" i="1"/>
  <c r="AC3560" i="1"/>
  <c r="AC3513" i="1"/>
  <c r="AC3558" i="1"/>
  <c r="AC3646" i="1"/>
  <c r="AC3645" i="1"/>
  <c r="AC3644" i="1"/>
  <c r="AC3643" i="1"/>
  <c r="AC3555" i="1"/>
  <c r="AC3642" i="1"/>
  <c r="AC3512" i="1"/>
  <c r="AC3554" i="1"/>
  <c r="AC3639" i="1"/>
  <c r="AC3637" i="1"/>
  <c r="AC3546" i="1"/>
  <c r="AC3509" i="1"/>
  <c r="AC3632" i="1"/>
  <c r="AC3610" i="1"/>
  <c r="AC3696" i="1"/>
  <c r="AC3609" i="1"/>
  <c r="AC3608" i="1"/>
  <c r="AC3497" i="1"/>
  <c r="AC3606" i="1"/>
  <c r="AC3652" i="1"/>
  <c r="AC3573" i="1"/>
  <c r="AC3568" i="1"/>
  <c r="AC3564" i="1"/>
  <c r="AC3562" i="1"/>
  <c r="AC3561" i="1"/>
  <c r="AC3647" i="1"/>
  <c r="AC3559" i="1"/>
  <c r="AC3557" i="1"/>
  <c r="AC3556" i="1"/>
  <c r="AC3641" i="1"/>
  <c r="AC3640" i="1"/>
  <c r="AC3511" i="1"/>
  <c r="AC3638" i="1"/>
  <c r="AC3553" i="1"/>
  <c r="AC3510" i="1"/>
  <c r="AC3551" i="1"/>
  <c r="AC3636" i="1"/>
  <c r="AC3550" i="1"/>
  <c r="AC3635" i="1"/>
  <c r="AC3634" i="1"/>
  <c r="AC3549" i="1"/>
  <c r="AC3548" i="1"/>
  <c r="AC3547" i="1"/>
  <c r="AC3633" i="1"/>
  <c r="AC3545" i="1"/>
  <c r="AC3540" i="1"/>
  <c r="AC3539" i="1"/>
  <c r="AC3704" i="1"/>
  <c r="AC3538" i="1"/>
  <c r="AC3631" i="1"/>
  <c r="AC3630" i="1"/>
  <c r="AC3529" i="1"/>
  <c r="AC3615" i="1"/>
  <c r="AC3527" i="1"/>
  <c r="AC3614" i="1"/>
  <c r="AC3526" i="1"/>
  <c r="AC3629" i="1"/>
  <c r="AC3628" i="1"/>
  <c r="AC3505" i="1"/>
  <c r="AC3534" i="1"/>
  <c r="AC3626" i="1"/>
  <c r="AC3624" i="1"/>
  <c r="AC3623" i="1"/>
  <c r="AC3622" i="1"/>
  <c r="AC3694" i="1"/>
  <c r="AC3521" i="1"/>
  <c r="AC3520" i="1"/>
  <c r="AC3519" i="1"/>
  <c r="AC3650" i="1"/>
  <c r="AC3567" i="1"/>
  <c r="AC3648" i="1"/>
  <c r="AC3563" i="1"/>
  <c r="AC3515" i="1"/>
  <c r="AC3552" i="1"/>
  <c r="AC3508" i="1"/>
  <c r="AC3701" i="1"/>
  <c r="AC3618" i="1"/>
  <c r="AC3699" i="1"/>
  <c r="AC3617" i="1"/>
  <c r="AC3500" i="1"/>
  <c r="AC3528" i="1"/>
  <c r="AC3698" i="1"/>
  <c r="AC3499" i="1"/>
  <c r="AC3697" i="1"/>
  <c r="AC3613" i="1"/>
  <c r="AC3612" i="1"/>
  <c r="AC3611" i="1"/>
  <c r="AC3607" i="1"/>
  <c r="AC3525" i="1"/>
  <c r="AC3524" i="1"/>
  <c r="AC3523" i="1"/>
  <c r="AC3522" i="1"/>
  <c r="AC3627" i="1"/>
  <c r="AC3702" i="1"/>
  <c r="AC3504" i="1"/>
  <c r="AC3533" i="1"/>
  <c r="AC3532" i="1"/>
  <c r="AC3503" i="1"/>
  <c r="AC3625" i="1"/>
  <c r="AC3531" i="1"/>
  <c r="AC3621" i="1"/>
  <c r="AC3530" i="1"/>
  <c r="AC3620" i="1"/>
  <c r="AC3502" i="1"/>
  <c r="AC3616" i="1"/>
  <c r="AC3537" i="1"/>
  <c r="AC3703" i="1"/>
  <c r="AC3507" i="1"/>
  <c r="AC3506" i="1"/>
  <c r="AC3619" i="1"/>
  <c r="AC4730" i="1"/>
  <c r="AC4728" i="1"/>
  <c r="AC4726" i="1"/>
  <c r="AC4724" i="1"/>
  <c r="AC4722" i="1"/>
  <c r="AC4720" i="1"/>
  <c r="AC4718" i="1"/>
  <c r="AC4716" i="1"/>
  <c r="AC4714" i="1"/>
  <c r="AC4712" i="1"/>
  <c r="AC4710" i="1"/>
  <c r="AC4708" i="1"/>
  <c r="AC4706" i="1"/>
  <c r="AC4704" i="1"/>
  <c r="AC4702" i="1"/>
  <c r="AC4700" i="1"/>
  <c r="AC4698" i="1"/>
  <c r="AC4696" i="1"/>
  <c r="AC4694" i="1"/>
  <c r="AC4692" i="1"/>
  <c r="AC4669" i="1"/>
  <c r="AC4668" i="1"/>
  <c r="AC4667" i="1"/>
  <c r="AC4666" i="1"/>
  <c r="AC4665" i="1"/>
  <c r="AC4664" i="1"/>
  <c r="AC4663" i="1"/>
  <c r="AC4662" i="1"/>
  <c r="AC4661" i="1"/>
  <c r="AC4659" i="1"/>
  <c r="AC4657" i="1"/>
  <c r="AC4655" i="1"/>
  <c r="AC4653" i="1"/>
  <c r="AC4651" i="1"/>
  <c r="AC4649" i="1"/>
  <c r="AC4647" i="1"/>
  <c r="AC4645" i="1"/>
  <c r="AC4643" i="1"/>
  <c r="AC4641" i="1"/>
  <c r="AC4639" i="1"/>
  <c r="AC4638" i="1"/>
  <c r="AC4637" i="1"/>
  <c r="AC4636" i="1"/>
  <c r="AC4635" i="1"/>
  <c r="AC4634" i="1"/>
  <c r="AC4633" i="1"/>
  <c r="AC4632" i="1"/>
  <c r="AC4631" i="1"/>
  <c r="AC4630" i="1"/>
  <c r="AC4629" i="1"/>
  <c r="AC4627" i="1"/>
  <c r="AC4625" i="1"/>
  <c r="AC4623" i="1"/>
  <c r="AC4621" i="1"/>
  <c r="AC4619" i="1"/>
  <c r="AC4617" i="1"/>
  <c r="AC4615" i="1"/>
  <c r="AC4613" i="1"/>
  <c r="AC4611" i="1"/>
  <c r="AC4609" i="1"/>
  <c r="AC4608" i="1"/>
  <c r="AC4607" i="1"/>
  <c r="AC4606" i="1"/>
  <c r="AC4605" i="1"/>
  <c r="AC4604" i="1"/>
  <c r="AC4603" i="1"/>
  <c r="AC4602" i="1"/>
  <c r="AC4601" i="1"/>
  <c r="AC4600" i="1"/>
  <c r="AC4599" i="1"/>
  <c r="AC4598" i="1"/>
  <c r="AC4597" i="1"/>
  <c r="AC4595" i="1"/>
  <c r="AC4593" i="1"/>
  <c r="AC4591" i="1"/>
  <c r="AC4589" i="1"/>
  <c r="AC4587" i="1"/>
  <c r="AC4585" i="1"/>
  <c r="AC4583" i="1"/>
  <c r="AC4581" i="1"/>
  <c r="AC4579" i="1"/>
  <c r="AC4577" i="1"/>
  <c r="AC4576" i="1"/>
  <c r="AC4575" i="1"/>
  <c r="AC4574" i="1"/>
  <c r="AC4573" i="1"/>
  <c r="AC4572" i="1"/>
  <c r="AC4571" i="1"/>
  <c r="AC4570" i="1"/>
  <c r="AC4569" i="1"/>
  <c r="AC4568" i="1"/>
  <c r="AC4567" i="1"/>
  <c r="AC4566" i="1"/>
  <c r="AC4565" i="1"/>
  <c r="AC4564" i="1"/>
  <c r="AC4563" i="1"/>
  <c r="AC4562" i="1"/>
  <c r="AC4561" i="1"/>
  <c r="AC4560" i="1"/>
  <c r="AC4559" i="1"/>
  <c r="AC4558" i="1"/>
  <c r="AC4557" i="1"/>
  <c r="AC4555" i="1"/>
  <c r="AC4554" i="1"/>
  <c r="AC4552" i="1"/>
  <c r="AC4551" i="1"/>
  <c r="AC4549" i="1"/>
  <c r="AC4548" i="1"/>
  <c r="AC4546" i="1"/>
  <c r="AC4545" i="1"/>
  <c r="AC4543" i="1"/>
  <c r="AC4542" i="1"/>
  <c r="AC4540" i="1"/>
  <c r="AC4539" i="1"/>
  <c r="AC4537" i="1"/>
  <c r="AC4536" i="1"/>
  <c r="AC4534" i="1"/>
  <c r="AC4533" i="1"/>
  <c r="AC4531" i="1"/>
  <c r="AC4530" i="1"/>
  <c r="AC4528" i="1"/>
  <c r="AC4527" i="1"/>
  <c r="AC4526" i="1"/>
  <c r="AC4525" i="1"/>
  <c r="AC4524" i="1"/>
  <c r="AC4523" i="1"/>
  <c r="AC4522" i="1"/>
  <c r="AC4521" i="1"/>
  <c r="AC4520" i="1"/>
  <c r="AC4519" i="1"/>
  <c r="AC4518" i="1"/>
  <c r="AC4516" i="1"/>
  <c r="AC4690" i="1"/>
  <c r="AC4688" i="1"/>
  <c r="AC4686" i="1"/>
  <c r="AC4684" i="1"/>
  <c r="AC4682" i="1"/>
  <c r="AC4680" i="1"/>
  <c r="AC4678" i="1"/>
  <c r="AC4676" i="1"/>
  <c r="AC4674" i="1"/>
  <c r="AC4672" i="1"/>
  <c r="AC4671" i="1"/>
  <c r="AC4670" i="1"/>
  <c r="AC4510" i="1"/>
  <c r="AC4509" i="1"/>
  <c r="AC4508" i="1"/>
  <c r="AC4507" i="1"/>
  <c r="AC4506" i="1"/>
  <c r="AC4505" i="1"/>
  <c r="AC4504" i="1"/>
  <c r="AC4479" i="1"/>
  <c r="AC4477" i="1"/>
  <c r="AC4475" i="1"/>
  <c r="AC4473" i="1"/>
  <c r="AC4471" i="1"/>
  <c r="AC4469" i="1"/>
  <c r="AC4467" i="1"/>
  <c r="AC4465" i="1"/>
  <c r="AC4463" i="1"/>
  <c r="AC4461" i="1"/>
  <c r="AC4459" i="1"/>
  <c r="AC4502" i="1"/>
  <c r="AC4500" i="1"/>
  <c r="AC4498" i="1"/>
  <c r="AC4496" i="1"/>
  <c r="AC4494" i="1"/>
  <c r="AC4492" i="1"/>
  <c r="AC4490" i="1"/>
  <c r="AC4488" i="1"/>
  <c r="AC4486" i="1"/>
  <c r="AC4484" i="1"/>
  <c r="AC4483" i="1"/>
  <c r="AC4482" i="1"/>
  <c r="AC4481" i="1"/>
  <c r="AC4480" i="1"/>
  <c r="AC4478" i="1"/>
  <c r="AC4476" i="1"/>
  <c r="AC4474" i="1"/>
  <c r="AC4472" i="1"/>
  <c r="AC4470" i="1"/>
  <c r="AC4468" i="1"/>
  <c r="AC4466" i="1"/>
  <c r="AC4464" i="1"/>
  <c r="AC4462" i="1"/>
  <c r="AC4460" i="1"/>
  <c r="AC4458" i="1"/>
  <c r="AC4457" i="1"/>
  <c r="AC4455" i="1"/>
  <c r="AC4453" i="1"/>
  <c r="AC4451" i="1"/>
  <c r="AC4449" i="1"/>
  <c r="AC4447" i="1"/>
  <c r="AC4445" i="1"/>
  <c r="AC4443" i="1"/>
  <c r="AC4441" i="1"/>
  <c r="AC4439" i="1"/>
  <c r="AC4437" i="1"/>
  <c r="AC4295" i="1"/>
  <c r="AC4294" i="1"/>
  <c r="AC4292" i="1"/>
  <c r="AC4291" i="1"/>
  <c r="AC4289" i="1"/>
  <c r="AC4288" i="1"/>
  <c r="AC4286" i="1"/>
  <c r="AC4285" i="1"/>
  <c r="AC4283" i="1"/>
  <c r="AC4282" i="1"/>
  <c r="AC4280" i="1"/>
  <c r="AC4279" i="1"/>
  <c r="AC4277" i="1"/>
  <c r="AC4276" i="1"/>
  <c r="AC4274" i="1"/>
  <c r="AC4273" i="1"/>
  <c r="AC4271" i="1"/>
  <c r="AC4270" i="1"/>
  <c r="AC4268" i="1"/>
  <c r="AC4267" i="1"/>
  <c r="AC4264" i="1"/>
  <c r="AC4261" i="1"/>
  <c r="AC4258" i="1"/>
  <c r="AC4255" i="1"/>
  <c r="AC4252" i="1"/>
  <c r="AC4249" i="1"/>
  <c r="AC4246" i="1"/>
  <c r="AC4243" i="1"/>
  <c r="AC4240" i="1"/>
  <c r="AC4237" i="1"/>
  <c r="AC4235" i="1"/>
  <c r="AC4233" i="1"/>
  <c r="AC4231" i="1"/>
  <c r="AC4229" i="1"/>
  <c r="AC4227" i="1"/>
  <c r="AC4225" i="1"/>
  <c r="AC4223" i="1"/>
  <c r="AC4221" i="1"/>
  <c r="AC4219" i="1"/>
  <c r="AC4217" i="1"/>
  <c r="AC4216" i="1"/>
  <c r="AC4215" i="1"/>
  <c r="AC4214" i="1"/>
  <c r="AC4213" i="1"/>
  <c r="AC4212" i="1"/>
  <c r="AC4210" i="1"/>
  <c r="AC4208" i="1"/>
  <c r="AC4207" i="1"/>
  <c r="AC4205" i="1"/>
  <c r="AC4204" i="1"/>
  <c r="AC4202" i="1"/>
  <c r="AC4201" i="1"/>
  <c r="AC4199" i="1"/>
  <c r="AC4198" i="1"/>
  <c r="AC4196" i="1"/>
  <c r="AC4194" i="1"/>
  <c r="AC4192" i="1"/>
  <c r="AC4190" i="1"/>
  <c r="AC4188" i="1"/>
  <c r="AC4186" i="1"/>
  <c r="AC4184" i="1"/>
  <c r="AC4182" i="1"/>
  <c r="AC4180" i="1"/>
  <c r="AC4178" i="1"/>
  <c r="AC4176" i="1"/>
  <c r="AC4174" i="1"/>
  <c r="AC4172" i="1"/>
  <c r="AC4170" i="1"/>
  <c r="AC4168" i="1"/>
  <c r="AC4166" i="1"/>
  <c r="AC4164" i="1"/>
  <c r="AC4162" i="1"/>
  <c r="AC4160" i="1"/>
  <c r="AC4158" i="1"/>
  <c r="AC4156" i="1"/>
  <c r="AC4154" i="1"/>
  <c r="AC4152" i="1"/>
  <c r="AC4150" i="1"/>
  <c r="AC4148" i="1"/>
  <c r="AC4146" i="1"/>
  <c r="AC4144" i="1"/>
  <c r="AC4142" i="1"/>
  <c r="AC4140" i="1"/>
  <c r="AC4138" i="1"/>
  <c r="AC4136" i="1"/>
  <c r="AC4134" i="1"/>
  <c r="AC4132" i="1"/>
  <c r="AC4130" i="1"/>
  <c r="AC4128" i="1"/>
  <c r="AC4126" i="1"/>
  <c r="AC4124" i="1"/>
  <c r="AC4122" i="1"/>
  <c r="AC4120" i="1"/>
  <c r="AC4118" i="1"/>
  <c r="AC4435" i="1"/>
  <c r="AC4433" i="1"/>
  <c r="AC4431" i="1"/>
  <c r="AC4429" i="1"/>
  <c r="AC4427" i="1"/>
  <c r="AC4425" i="1"/>
  <c r="AC4423" i="1"/>
  <c r="AC4421" i="1"/>
  <c r="AC4419" i="1"/>
  <c r="AC4417" i="1"/>
  <c r="AC4415" i="1"/>
  <c r="AC4413" i="1"/>
  <c r="AC4411" i="1"/>
  <c r="AC4409" i="1"/>
  <c r="AC4407" i="1"/>
  <c r="AC4405" i="1"/>
  <c r="AC4403" i="1"/>
  <c r="AC4401" i="1"/>
  <c r="AC4399" i="1"/>
  <c r="AC4397" i="1"/>
  <c r="AC4395" i="1"/>
  <c r="AC4393" i="1"/>
  <c r="AC4391" i="1"/>
  <c r="AC4389" i="1"/>
  <c r="AC4387" i="1"/>
  <c r="AC4385" i="1"/>
  <c r="AC4383" i="1"/>
  <c r="AC4381" i="1"/>
  <c r="AC4379" i="1"/>
  <c r="AC4377" i="1"/>
  <c r="AC4375" i="1"/>
  <c r="AC4373" i="1"/>
  <c r="AC4371" i="1"/>
  <c r="AC4369" i="1"/>
  <c r="AC4367" i="1"/>
  <c r="AC4365" i="1"/>
  <c r="AC4363" i="1"/>
  <c r="AC4361" i="1"/>
  <c r="AC4359" i="1"/>
  <c r="AC4357" i="1"/>
  <c r="AC4355" i="1"/>
  <c r="AC4353" i="1"/>
  <c r="AC4351" i="1"/>
  <c r="AC4349" i="1"/>
  <c r="AC4347" i="1"/>
  <c r="AC4345" i="1"/>
  <c r="AC4343" i="1"/>
  <c r="AC4341" i="1"/>
  <c r="AC4339" i="1"/>
  <c r="AC4337" i="1"/>
  <c r="AC4335" i="1"/>
  <c r="AC4333" i="1"/>
  <c r="AC4331" i="1"/>
  <c r="AC4329" i="1"/>
  <c r="AC4327" i="1"/>
  <c r="AC4325" i="1"/>
  <c r="AC4323" i="1"/>
  <c r="AC4321" i="1"/>
  <c r="AC4319" i="1"/>
  <c r="AC4317" i="1"/>
  <c r="AC4315" i="1"/>
  <c r="AC4313" i="1"/>
  <c r="AC4311" i="1"/>
  <c r="AC4309" i="1"/>
  <c r="AC4307" i="1"/>
  <c r="AC4305" i="1"/>
  <c r="AC4303" i="1"/>
  <c r="AC4301" i="1"/>
  <c r="AC4299" i="1"/>
  <c r="AC4297" i="1"/>
  <c r="AC4116" i="1"/>
  <c r="AC4114" i="1"/>
  <c r="AC4112" i="1"/>
  <c r="AC4110" i="1"/>
  <c r="AC4108" i="1"/>
  <c r="AC4106" i="1"/>
  <c r="AC4104" i="1"/>
  <c r="AC4102" i="1"/>
  <c r="AC4100" i="1"/>
  <c r="AC4098" i="1"/>
  <c r="AC4097" i="1"/>
  <c r="AC4096" i="1"/>
  <c r="AC4095" i="1"/>
  <c r="AC4094" i="1"/>
  <c r="AC4093" i="1"/>
  <c r="AC4092" i="1"/>
  <c r="AC4091" i="1"/>
  <c r="AC4090" i="1"/>
  <c r="AC4089" i="1"/>
  <c r="AC4082" i="1"/>
  <c r="AC4081" i="1"/>
  <c r="AC4080" i="1"/>
  <c r="AC4079" i="1"/>
  <c r="AC4078" i="1"/>
  <c r="AC4077" i="1"/>
  <c r="AC4076" i="1"/>
  <c r="AC4075" i="1"/>
  <c r="AC4074" i="1"/>
  <c r="AC4072" i="1"/>
  <c r="AC4070" i="1"/>
  <c r="AC4068" i="1"/>
  <c r="AC4066" i="1"/>
  <c r="AC4064" i="1"/>
  <c r="AC4062" i="1"/>
  <c r="AC4060" i="1"/>
  <c r="AC4058" i="1"/>
  <c r="AC4056" i="1"/>
  <c r="AC4054" i="1"/>
  <c r="AC4052" i="1"/>
  <c r="AC4050" i="1"/>
  <c r="AC4048" i="1"/>
  <c r="AC4046" i="1"/>
  <c r="AC4044" i="1"/>
  <c r="AC4042" i="1"/>
  <c r="AC4040" i="1"/>
  <c r="AC4038" i="1"/>
  <c r="AC4036" i="1"/>
  <c r="AC4034" i="1"/>
  <c r="AC4032" i="1"/>
  <c r="AC3891" i="1"/>
  <c r="AC3889" i="1"/>
  <c r="AC3887" i="1"/>
  <c r="AC3885" i="1"/>
  <c r="AC3883" i="1"/>
  <c r="AC3881" i="1"/>
  <c r="AC3879" i="1"/>
  <c r="AC3877" i="1"/>
  <c r="AC3875" i="1"/>
  <c r="AC3873" i="1"/>
  <c r="AC3871" i="1"/>
  <c r="AC3869" i="1"/>
  <c r="AC3867" i="1"/>
  <c r="AC3865" i="1"/>
  <c r="AC3863" i="1"/>
  <c r="AC3861" i="1"/>
  <c r="AC3859" i="1"/>
  <c r="AC3857" i="1"/>
  <c r="AC3855" i="1"/>
  <c r="AC3853" i="1"/>
  <c r="AC3851" i="1"/>
  <c r="AC3849" i="1"/>
  <c r="AC3847" i="1"/>
  <c r="AC3845" i="1"/>
  <c r="AC3843" i="1"/>
  <c r="AC3841" i="1"/>
  <c r="AC3839" i="1"/>
  <c r="AC3837" i="1"/>
  <c r="AC3835" i="1"/>
  <c r="AC3833" i="1"/>
  <c r="AC3831" i="1"/>
  <c r="AC3830" i="1"/>
  <c r="AC3829" i="1"/>
  <c r="AC3828" i="1"/>
  <c r="AC3825" i="1"/>
  <c r="AC3823" i="1"/>
  <c r="AC3821" i="1"/>
  <c r="AC3819" i="1"/>
  <c r="AC3817" i="1"/>
  <c r="AC3815" i="1"/>
  <c r="AC3813" i="1"/>
  <c r="AC3811" i="1"/>
  <c r="AC3809" i="1"/>
  <c r="AC3808" i="1"/>
  <c r="AC3807" i="1"/>
  <c r="AC3806" i="1"/>
  <c r="AC3805" i="1"/>
  <c r="AC3804" i="1"/>
  <c r="AC3803" i="1"/>
  <c r="AC3802" i="1"/>
  <c r="AC3801" i="1"/>
  <c r="AC3800" i="1"/>
  <c r="AC3799" i="1"/>
  <c r="AC3796" i="1"/>
  <c r="AC3794" i="1"/>
  <c r="AC3792" i="1"/>
  <c r="AC3790" i="1"/>
  <c r="AC3788" i="1"/>
  <c r="AC3786" i="1"/>
  <c r="AC3784" i="1"/>
  <c r="AC3782" i="1"/>
  <c r="AC3780" i="1"/>
  <c r="AC3778" i="1"/>
  <c r="AC3776" i="1"/>
  <c r="AC3774" i="1"/>
  <c r="AC3772" i="1"/>
  <c r="AC3770" i="1"/>
  <c r="AC3768" i="1"/>
  <c r="AC3766" i="1"/>
  <c r="AC3764" i="1"/>
  <c r="AC3762" i="1"/>
  <c r="AC3760" i="1"/>
  <c r="AC3758" i="1"/>
  <c r="AC4030" i="1"/>
  <c r="AC4028" i="1"/>
  <c r="AC4026" i="1"/>
  <c r="AC4024" i="1"/>
  <c r="AC4022" i="1"/>
  <c r="AC4020" i="1"/>
  <c r="AC4018" i="1"/>
  <c r="AC4016" i="1"/>
  <c r="AC4014" i="1"/>
  <c r="AC4012" i="1"/>
  <c r="AC4011" i="1"/>
  <c r="AC4009" i="1"/>
  <c r="AC4007" i="1"/>
  <c r="AC4005" i="1"/>
  <c r="AC4003" i="1"/>
  <c r="AC4001" i="1"/>
  <c r="AC3999" i="1"/>
  <c r="AC3997" i="1"/>
  <c r="AC3995" i="1"/>
  <c r="AC3993" i="1"/>
  <c r="AC3991" i="1"/>
  <c r="AC3989" i="1"/>
  <c r="AC3987" i="1"/>
  <c r="AC3985" i="1"/>
  <c r="AC3983" i="1"/>
  <c r="AC3981" i="1"/>
  <c r="AC3979" i="1"/>
  <c r="AC3977" i="1"/>
  <c r="AC3975" i="1"/>
  <c r="AC3973" i="1"/>
  <c r="AC3971" i="1"/>
  <c r="AC3969" i="1"/>
  <c r="AC3967" i="1"/>
  <c r="AC3965" i="1"/>
  <c r="AC3963" i="1"/>
  <c r="AC3961" i="1"/>
  <c r="AC3959" i="1"/>
  <c r="AC3957" i="1"/>
  <c r="AC3955" i="1"/>
  <c r="AC3953" i="1"/>
  <c r="AC3951" i="1"/>
  <c r="AC3949" i="1"/>
  <c r="AC3947" i="1"/>
  <c r="AC3945" i="1"/>
  <c r="AC3943" i="1"/>
  <c r="AC3941" i="1"/>
  <c r="AC3939" i="1"/>
  <c r="AC3937" i="1"/>
  <c r="AC3935" i="1"/>
  <c r="AC3933" i="1"/>
  <c r="AC3931" i="1"/>
  <c r="AC3929" i="1"/>
  <c r="AC3927" i="1"/>
  <c r="AC3925" i="1"/>
  <c r="AC3923" i="1"/>
  <c r="AC3921" i="1"/>
  <c r="AC3919" i="1"/>
  <c r="AC3917" i="1"/>
  <c r="AC3915" i="1"/>
  <c r="AC3913" i="1"/>
  <c r="AC3911" i="1"/>
  <c r="AC3909" i="1"/>
  <c r="AC3907" i="1"/>
  <c r="AC3905" i="1"/>
  <c r="AC3903" i="1"/>
  <c r="AC3901" i="1"/>
  <c r="AC3899" i="1"/>
  <c r="AC3897" i="1"/>
  <c r="AC3895" i="1"/>
  <c r="AC3893" i="1"/>
  <c r="AC3757" i="1"/>
  <c r="AC3756" i="1"/>
  <c r="AC3754" i="1"/>
  <c r="AC3752" i="1"/>
  <c r="AC3750" i="1"/>
  <c r="AC3748" i="1"/>
  <c r="AC3746" i="1"/>
  <c r="AC3744" i="1"/>
  <c r="AC3742" i="1"/>
  <c r="AC3740" i="1"/>
  <c r="AC3738" i="1"/>
  <c r="AC3736" i="1"/>
  <c r="AC3178" i="1"/>
  <c r="AC3177" i="1"/>
  <c r="AC3176" i="1"/>
  <c r="AC3175" i="1"/>
  <c r="AC3174" i="1"/>
  <c r="AC3173" i="1"/>
  <c r="AC3172" i="1"/>
  <c r="AC3171" i="1"/>
  <c r="AC3170" i="1"/>
  <c r="AC3169" i="1"/>
  <c r="AC3168" i="1"/>
  <c r="AC3167" i="1"/>
  <c r="AC3166" i="1"/>
  <c r="AC3165" i="1"/>
  <c r="AC3164" i="1"/>
  <c r="AC3163" i="1"/>
  <c r="AC3162" i="1"/>
  <c r="AC3161" i="1"/>
  <c r="AC3029" i="1"/>
  <c r="AC3028" i="1"/>
  <c r="AC3027" i="1"/>
  <c r="AC3026" i="1"/>
  <c r="AC3025" i="1"/>
  <c r="AC3019" i="1"/>
  <c r="AC3035" i="1"/>
  <c r="AC3034" i="1"/>
  <c r="AC3033" i="1"/>
  <c r="AC3032" i="1"/>
  <c r="AC3031" i="1"/>
  <c r="AC3030" i="1"/>
  <c r="AC2788" i="1"/>
  <c r="AC2787" i="1"/>
  <c r="AC2786" i="1"/>
  <c r="AC2785" i="1"/>
  <c r="AC2784" i="1"/>
  <c r="AC2783" i="1"/>
  <c r="AC2782" i="1"/>
  <c r="AC2781" i="1"/>
  <c r="AC2780" i="1"/>
  <c r="AC2779" i="1"/>
  <c r="AC2778" i="1"/>
  <c r="AC2777" i="1"/>
  <c r="AC2776" i="1"/>
  <c r="AC2775" i="1"/>
  <c r="AC2774" i="1"/>
  <c r="AC2773" i="1"/>
  <c r="AC2772" i="1"/>
  <c r="AC2793" i="1"/>
  <c r="AC2792" i="1"/>
  <c r="AC2791" i="1"/>
  <c r="AC2790" i="1"/>
  <c r="AC2789" i="1"/>
  <c r="AC2771" i="1"/>
  <c r="AC2770" i="1"/>
  <c r="AC2769" i="1"/>
  <c r="AC2768" i="1"/>
  <c r="AC2767" i="1"/>
  <c r="AC2766" i="1"/>
  <c r="AC2765" i="1"/>
  <c r="AC2764" i="1"/>
  <c r="AC2763" i="1"/>
  <c r="AC2762" i="1"/>
  <c r="AC2761" i="1"/>
  <c r="AC2760" i="1"/>
  <c r="AC2759" i="1"/>
  <c r="AC2758" i="1"/>
  <c r="AC2757" i="1"/>
  <c r="AC2686" i="1"/>
  <c r="AC2685" i="1"/>
  <c r="AC2684" i="1"/>
  <c r="AC2683" i="1"/>
  <c r="AC2682" i="1"/>
  <c r="AC2681" i="1"/>
  <c r="AC2680" i="1"/>
  <c r="AC2679" i="1"/>
  <c r="AC2678" i="1"/>
  <c r="AC2677" i="1"/>
  <c r="AC2676" i="1"/>
  <c r="AC2675" i="1"/>
  <c r="AC2674" i="1"/>
  <c r="AC2673" i="1"/>
  <c r="AC2672" i="1"/>
  <c r="AC2671" i="1"/>
  <c r="AC2670" i="1"/>
  <c r="AC2669" i="1"/>
  <c r="AC2668" i="1"/>
  <c r="AC2667" i="1"/>
  <c r="AC2666" i="1"/>
  <c r="AC2665" i="1"/>
  <c r="AC2664" i="1"/>
  <c r="AC2663" i="1"/>
  <c r="AC2662" i="1"/>
  <c r="AC2661" i="1"/>
  <c r="AC2660" i="1"/>
  <c r="AC2658" i="1"/>
  <c r="AC2656" i="1"/>
  <c r="AC2654" i="1"/>
  <c r="AC2653" i="1"/>
  <c r="AC2652" i="1"/>
  <c r="AC2651" i="1"/>
  <c r="AC2691" i="1"/>
  <c r="AC2690" i="1"/>
  <c r="AC2689" i="1"/>
  <c r="AC2688" i="1"/>
  <c r="AC2687" i="1"/>
  <c r="AC2374" i="1"/>
  <c r="AC2373" i="1"/>
  <c r="AC2372" i="1"/>
  <c r="AC2371" i="1"/>
  <c r="AC2370" i="1"/>
  <c r="AC2369" i="1"/>
  <c r="AC2368" i="1"/>
  <c r="AC2367" i="1"/>
  <c r="AC2366" i="1"/>
  <c r="AC2365" i="1"/>
  <c r="AC2364" i="1"/>
  <c r="AC2363" i="1"/>
  <c r="AC2362" i="1"/>
  <c r="AC2361" i="1"/>
  <c r="AC2360" i="1"/>
  <c r="AC2359" i="1"/>
  <c r="AC2358" i="1"/>
  <c r="AC2357" i="1"/>
  <c r="AC2356" i="1"/>
  <c r="AC2355" i="1"/>
  <c r="AC2354" i="1"/>
  <c r="AC2353" i="1"/>
  <c r="AC2352" i="1"/>
  <c r="AC2351" i="1"/>
  <c r="AC2350" i="1"/>
  <c r="AC2349" i="1"/>
  <c r="AC2348" i="1"/>
  <c r="AC2347" i="1"/>
  <c r="AC2346" i="1"/>
  <c r="AC2345" i="1"/>
  <c r="AC2344" i="1"/>
  <c r="AC2343" i="1"/>
  <c r="AC2342" i="1"/>
  <c r="AC2341" i="1"/>
  <c r="AC2340" i="1"/>
  <c r="AC2339" i="1"/>
  <c r="AC2338" i="1"/>
  <c r="AC2337" i="1"/>
  <c r="AC2336" i="1"/>
  <c r="AC2335" i="1"/>
  <c r="AC2334" i="1"/>
  <c r="AC2333" i="1"/>
  <c r="AC2332" i="1"/>
  <c r="AC2331" i="1"/>
  <c r="AC2330" i="1"/>
  <c r="AC2329" i="1"/>
  <c r="AC2328" i="1"/>
  <c r="AC2327" i="1"/>
  <c r="AC2326" i="1"/>
  <c r="AC2325" i="1"/>
  <c r="AC2324" i="1"/>
  <c r="AC2323" i="1"/>
  <c r="AC2322" i="1"/>
  <c r="AC2321" i="1"/>
  <c r="AC2320" i="1"/>
  <c r="AC2319" i="1"/>
  <c r="AC2318" i="1"/>
  <c r="AC2317" i="1"/>
  <c r="AC2316" i="1"/>
  <c r="AC2315" i="1"/>
  <c r="AC2314" i="1"/>
  <c r="AC2313" i="1"/>
  <c r="AC2312" i="1"/>
  <c r="AC2311" i="1"/>
  <c r="AC2310" i="1"/>
  <c r="AC2309" i="1"/>
  <c r="AC2308" i="1"/>
  <c r="AC2307" i="1"/>
  <c r="AC2306" i="1"/>
  <c r="AC2305" i="1"/>
  <c r="AC2304" i="1"/>
  <c r="AC2303" i="1"/>
  <c r="AC2302" i="1"/>
  <c r="AC2301" i="1"/>
  <c r="AC2300" i="1"/>
  <c r="AC2299" i="1"/>
  <c r="AC2298" i="1"/>
  <c r="AC2297" i="1"/>
  <c r="AC2296" i="1"/>
  <c r="AC2295" i="1"/>
  <c r="AC2294" i="1"/>
  <c r="AC2293" i="1"/>
  <c r="AC2292" i="1"/>
  <c r="AC2291" i="1"/>
  <c r="AC2290" i="1"/>
  <c r="AC2289" i="1"/>
  <c r="AC2288" i="1"/>
  <c r="AC2287" i="1"/>
  <c r="AC2286" i="1"/>
  <c r="AC2278" i="1"/>
  <c r="AC2277" i="1"/>
  <c r="AC2276" i="1"/>
  <c r="AC2275" i="1"/>
  <c r="AC2274" i="1"/>
  <c r="AC2270" i="1"/>
  <c r="AC2268" i="1"/>
  <c r="AC2266" i="1"/>
  <c r="AC2264" i="1"/>
  <c r="AC2262" i="1"/>
  <c r="AC2260" i="1"/>
  <c r="AC2258" i="1"/>
  <c r="AC2256" i="1"/>
  <c r="AC2254" i="1"/>
  <c r="AC2252" i="1"/>
  <c r="AC2251" i="1"/>
  <c r="AC2250" i="1"/>
  <c r="AC2249" i="1"/>
  <c r="AC2248" i="1"/>
  <c r="AC2247" i="1"/>
  <c r="AC2246" i="1"/>
  <c r="AC2245" i="1"/>
  <c r="AC2244" i="1"/>
  <c r="AC2243" i="1"/>
  <c r="AC2242" i="1"/>
  <c r="AC2241" i="1"/>
  <c r="AC2240" i="1"/>
  <c r="AC2239" i="1"/>
  <c r="AC2238" i="1"/>
  <c r="AC2237" i="1"/>
  <c r="AC2285" i="1"/>
  <c r="AC2284" i="1"/>
  <c r="AC2283" i="1"/>
  <c r="AC2282" i="1"/>
  <c r="AC2281" i="1"/>
  <c r="AC2280" i="1"/>
  <c r="AC2279" i="1"/>
  <c r="AC1894" i="1"/>
  <c r="AC1893" i="1"/>
  <c r="AC1892" i="1"/>
  <c r="AC1891" i="1"/>
  <c r="AC1890" i="1"/>
  <c r="AC1889" i="1"/>
  <c r="AC1888" i="1"/>
  <c r="AC1887" i="1"/>
  <c r="AC1886" i="1"/>
  <c r="AC1885" i="1"/>
  <c r="AC1884" i="1"/>
  <c r="AC1882" i="1"/>
  <c r="AC1883" i="1"/>
  <c r="AC1881" i="1"/>
  <c r="AC1880" i="1"/>
  <c r="AC1879" i="1"/>
  <c r="AC1878" i="1"/>
  <c r="AC1877" i="1"/>
  <c r="AC1876" i="1"/>
  <c r="AC1875" i="1"/>
  <c r="AC1874" i="1"/>
  <c r="AC1784" i="1"/>
  <c r="AC1783" i="1"/>
  <c r="AC1782" i="1"/>
  <c r="AC1781" i="1"/>
  <c r="AC1780" i="1"/>
  <c r="AC1779" i="1"/>
  <c r="AC1778" i="1"/>
  <c r="AC1777" i="1"/>
  <c r="AC1776" i="1"/>
  <c r="AC1775" i="1"/>
  <c r="AC1774" i="1"/>
  <c r="AC1773" i="1"/>
  <c r="AC1772" i="1"/>
  <c r="AC1771" i="1"/>
  <c r="AC1770" i="1"/>
  <c r="AC1769" i="1"/>
  <c r="AC1768" i="1"/>
  <c r="AC1767" i="1"/>
  <c r="AC1766" i="1"/>
  <c r="AC1765" i="1"/>
  <c r="AC1764" i="1"/>
  <c r="AC1763" i="1"/>
  <c r="AC1762" i="1"/>
  <c r="AC1761" i="1"/>
  <c r="AC1760" i="1"/>
  <c r="AC1759" i="1"/>
  <c r="AC1758" i="1"/>
  <c r="AC1757" i="1"/>
  <c r="AC1756" i="1"/>
  <c r="AC1755" i="1"/>
  <c r="AC1754" i="1"/>
  <c r="AC1753" i="1"/>
  <c r="AC1752" i="1"/>
  <c r="AC1751" i="1"/>
  <c r="AC1750" i="1"/>
  <c r="AC1749" i="1"/>
  <c r="AC1748" i="1"/>
  <c r="AC1747" i="1"/>
  <c r="AC1746" i="1"/>
  <c r="AC1745" i="1"/>
  <c r="AC1744" i="1"/>
  <c r="AC1743" i="1"/>
  <c r="AC1742" i="1"/>
  <c r="AC1741" i="1"/>
  <c r="AC1799" i="1"/>
  <c r="AC1798" i="1"/>
  <c r="AC1797" i="1"/>
  <c r="AC1796" i="1"/>
  <c r="AC1795" i="1"/>
  <c r="AC1794" i="1"/>
  <c r="AC1793" i="1"/>
  <c r="AC1792" i="1"/>
  <c r="AC1791" i="1"/>
  <c r="AC1790" i="1"/>
  <c r="AC1789" i="1"/>
  <c r="AC1788" i="1"/>
  <c r="AC1787" i="1"/>
  <c r="AC1786" i="1"/>
  <c r="AC1785" i="1"/>
  <c r="AC1740" i="1"/>
  <c r="AC1739" i="1"/>
  <c r="AC1738" i="1"/>
  <c r="AC1737" i="1"/>
  <c r="AC1736" i="1"/>
  <c r="AC1735" i="1"/>
  <c r="AC1734" i="1"/>
  <c r="AC3471" i="1"/>
  <c r="AC3470" i="1"/>
  <c r="AC3469" i="1"/>
  <c r="AC3468" i="1"/>
  <c r="AC3467" i="1"/>
  <c r="AC3446" i="1"/>
  <c r="AC3410" i="1"/>
  <c r="AC3409" i="1"/>
  <c r="AC3408" i="1"/>
  <c r="AC3407" i="1"/>
  <c r="AC3406" i="1"/>
  <c r="AC3405" i="1"/>
  <c r="AC3404" i="1"/>
  <c r="AC3403" i="1"/>
  <c r="AC3402" i="1"/>
  <c r="AC3401" i="1"/>
  <c r="AC3398" i="1"/>
  <c r="AC3397" i="1"/>
  <c r="AC3396" i="1"/>
  <c r="AC3395" i="1"/>
  <c r="AC3394" i="1"/>
  <c r="AC3393" i="1"/>
  <c r="AC3392" i="1"/>
  <c r="AC3391" i="1"/>
  <c r="AC3390" i="1"/>
  <c r="AC3389" i="1"/>
  <c r="AC3388" i="1"/>
  <c r="AC3387" i="1"/>
  <c r="AC3386" i="1"/>
  <c r="AC3385" i="1"/>
  <c r="AC3384" i="1"/>
  <c r="AC3383" i="1"/>
  <c r="AC3382" i="1"/>
  <c r="AC3381" i="1"/>
  <c r="AC3380" i="1"/>
  <c r="AC3379" i="1"/>
  <c r="AC3378" i="1"/>
  <c r="AC3445" i="1"/>
  <c r="AC3444" i="1"/>
  <c r="AC3443" i="1"/>
  <c r="AC3442" i="1"/>
  <c r="AC3441" i="1"/>
  <c r="AC3440" i="1"/>
  <c r="AC3439" i="1"/>
  <c r="AC3438" i="1"/>
  <c r="AC3437" i="1"/>
  <c r="AC3436" i="1"/>
  <c r="AC3435" i="1"/>
  <c r="AC3434" i="1"/>
  <c r="AC3433" i="1"/>
  <c r="AC3432" i="1"/>
  <c r="AC3431" i="1"/>
  <c r="AC3430" i="1"/>
  <c r="AC3429" i="1"/>
  <c r="AC3428" i="1"/>
  <c r="AC3427" i="1"/>
  <c r="AC3426" i="1"/>
  <c r="AC3420" i="1"/>
  <c r="AC3419" i="1"/>
  <c r="AC3418" i="1"/>
  <c r="AC3417" i="1"/>
  <c r="AC3416" i="1"/>
  <c r="AC3377" i="1"/>
  <c r="AC3376" i="1"/>
  <c r="AC3375" i="1"/>
  <c r="AC3374" i="1"/>
  <c r="AC3373" i="1"/>
  <c r="AC3160" i="1"/>
  <c r="AC3159" i="1"/>
  <c r="AC3158" i="1"/>
  <c r="AC3157" i="1"/>
  <c r="AC3156" i="1"/>
  <c r="AC3155" i="1"/>
  <c r="AC3154" i="1"/>
  <c r="AC3153" i="1"/>
  <c r="AC3152" i="1"/>
  <c r="AC3151" i="1"/>
  <c r="AC3150" i="1"/>
  <c r="AC3149" i="1"/>
  <c r="AC3148" i="1"/>
  <c r="AC3147" i="1"/>
  <c r="AC3146" i="1"/>
  <c r="AC3145" i="1"/>
  <c r="AC3144" i="1"/>
  <c r="AC3143" i="1"/>
  <c r="AC3142" i="1"/>
  <c r="AC3141" i="1"/>
  <c r="AC3140" i="1"/>
  <c r="AC3139" i="1"/>
  <c r="AC3138" i="1"/>
  <c r="AC3137" i="1"/>
  <c r="AC3136" i="1"/>
  <c r="AC3135" i="1"/>
  <c r="AC3134" i="1"/>
  <c r="AC3133" i="1"/>
  <c r="AC3132" i="1"/>
  <c r="AC3131" i="1"/>
  <c r="AC3130" i="1"/>
  <c r="AC2983" i="1"/>
  <c r="AC2982" i="1"/>
  <c r="AC2981" i="1"/>
  <c r="AC2980" i="1"/>
  <c r="AC2979" i="1"/>
  <c r="AC2978" i="1"/>
  <c r="AC2977" i="1"/>
  <c r="AC2976" i="1"/>
  <c r="AC2975" i="1"/>
  <c r="AC2974" i="1"/>
  <c r="AC2973" i="1"/>
  <c r="AC2972" i="1"/>
  <c r="AC2971" i="1"/>
  <c r="AC2970" i="1"/>
  <c r="AC2969" i="1"/>
  <c r="AC2968" i="1"/>
  <c r="AC2967" i="1"/>
  <c r="AC2966" i="1"/>
  <c r="AC2965" i="1"/>
  <c r="AC2964" i="1"/>
  <c r="AC2963" i="1"/>
  <c r="AC2962" i="1"/>
  <c r="AC2961" i="1"/>
  <c r="AC2960" i="1"/>
  <c r="AC3018" i="1"/>
  <c r="AC3017" i="1"/>
  <c r="AC3016" i="1"/>
  <c r="AC3015" i="1"/>
  <c r="AC3014" i="1"/>
  <c r="AC3013" i="1"/>
  <c r="AC3012" i="1"/>
  <c r="AC3011" i="1"/>
  <c r="AC3010" i="1"/>
  <c r="AC3009" i="1"/>
  <c r="AC3008" i="1"/>
  <c r="AC3007" i="1"/>
  <c r="AC3006" i="1"/>
  <c r="AC3005" i="1"/>
  <c r="AC3004" i="1"/>
  <c r="AC3003" i="1"/>
  <c r="AC3002" i="1"/>
  <c r="AC3001" i="1"/>
  <c r="AC3000" i="1"/>
  <c r="AC2999" i="1"/>
  <c r="AC2998" i="1"/>
  <c r="AC2997" i="1"/>
  <c r="AC2996" i="1"/>
  <c r="AC2995" i="1"/>
  <c r="AC2994" i="1"/>
  <c r="AC2993" i="1"/>
  <c r="AC2992" i="1"/>
  <c r="AC2991" i="1"/>
  <c r="AC2990" i="1"/>
  <c r="AC2989" i="1"/>
  <c r="AC2756" i="1"/>
  <c r="AC2755" i="1"/>
  <c r="AC2754" i="1"/>
  <c r="AC2753" i="1"/>
  <c r="AC2752" i="1"/>
  <c r="AC2751" i="1"/>
  <c r="AC2750" i="1"/>
  <c r="AC2749" i="1"/>
  <c r="AC2748" i="1"/>
  <c r="AC2747" i="1"/>
  <c r="AC2746" i="1"/>
  <c r="AC2551" i="1"/>
  <c r="AC2550" i="1"/>
  <c r="AC2549" i="1"/>
  <c r="AC2548" i="1"/>
  <c r="AC2547" i="1"/>
  <c r="AC2650" i="1"/>
  <c r="AC2649" i="1"/>
  <c r="AC2648" i="1"/>
  <c r="AC2647" i="1"/>
  <c r="AC2646" i="1"/>
  <c r="AC2645" i="1"/>
  <c r="AC2644" i="1"/>
  <c r="AC2643" i="1"/>
  <c r="AC2642" i="1"/>
  <c r="AC2641" i="1"/>
  <c r="AC2236" i="1"/>
  <c r="AC2235" i="1"/>
  <c r="AC2234" i="1"/>
  <c r="AC2233" i="1"/>
  <c r="AC2232" i="1"/>
  <c r="AC2231" i="1"/>
  <c r="AC2230" i="1"/>
  <c r="AC2229" i="1"/>
  <c r="AC2228" i="1"/>
  <c r="AC2227" i="1"/>
  <c r="AC2226" i="1"/>
  <c r="AC2225" i="1"/>
  <c r="AC2224" i="1"/>
  <c r="AC2223" i="1"/>
  <c r="AC2222" i="1"/>
  <c r="AC2221" i="1"/>
  <c r="AC2220" i="1"/>
  <c r="AC2219" i="1"/>
  <c r="AC2218" i="1"/>
  <c r="AC2217" i="1"/>
  <c r="AC2216" i="1"/>
  <c r="AC2215" i="1"/>
  <c r="AC2214" i="1"/>
  <c r="AC2213" i="1"/>
  <c r="AC2212" i="1"/>
  <c r="AC2211" i="1"/>
  <c r="AC2210" i="1"/>
  <c r="AC2209" i="1"/>
  <c r="AC2208" i="1"/>
  <c r="AC2207" i="1"/>
  <c r="AC2206" i="1"/>
  <c r="AC2205" i="1"/>
  <c r="AC2204" i="1"/>
  <c r="AC2203" i="1"/>
  <c r="AC2202" i="1"/>
  <c r="AC2201" i="1"/>
  <c r="AC2200" i="1"/>
  <c r="AC2199" i="1"/>
  <c r="AC2198" i="1"/>
  <c r="AC2197" i="1"/>
  <c r="AC2196" i="1"/>
  <c r="AC2195" i="1"/>
  <c r="AC2194" i="1"/>
  <c r="AC2193" i="1"/>
  <c r="AC2192" i="1"/>
  <c r="AC2191" i="1"/>
  <c r="AC2190" i="1"/>
  <c r="AC2189" i="1"/>
  <c r="AC2188" i="1"/>
  <c r="AC2187" i="1"/>
  <c r="AC2186" i="1"/>
  <c r="AC2185" i="1"/>
  <c r="AC2184" i="1"/>
  <c r="AC2183" i="1"/>
  <c r="AC2182" i="1"/>
  <c r="AC2181" i="1"/>
  <c r="AC2180" i="1"/>
  <c r="AC2179" i="1"/>
  <c r="AC2178" i="1"/>
  <c r="AC2177" i="1"/>
  <c r="AC2176" i="1"/>
  <c r="AC2175" i="1"/>
  <c r="AC2174" i="1"/>
  <c r="AC2173" i="1"/>
  <c r="AC2172" i="1"/>
  <c r="AC2171" i="1"/>
  <c r="AC2170" i="1"/>
  <c r="AC2169" i="1"/>
  <c r="AC2168" i="1"/>
  <c r="AC2167" i="1"/>
  <c r="AC2166" i="1"/>
  <c r="AC2165" i="1"/>
  <c r="AC2164" i="1"/>
  <c r="AC2163" i="1"/>
  <c r="AC2162" i="1"/>
  <c r="AC2161" i="1"/>
  <c r="AC2160" i="1"/>
  <c r="AC2159" i="1"/>
  <c r="AC2158" i="1"/>
  <c r="AC2157" i="1"/>
  <c r="AC2156" i="1"/>
  <c r="AC2155" i="1"/>
  <c r="AC2154" i="1"/>
  <c r="AC2153" i="1"/>
  <c r="AC2152" i="1"/>
  <c r="AC2151" i="1"/>
  <c r="AC2150" i="1"/>
  <c r="AC2149" i="1"/>
  <c r="AC2148" i="1"/>
  <c r="AC2147" i="1"/>
  <c r="AC2146" i="1"/>
  <c r="AC2145" i="1"/>
  <c r="AC2144" i="1"/>
  <c r="AC2143" i="1"/>
  <c r="AC2142" i="1"/>
  <c r="AC2141" i="1"/>
  <c r="AC2140" i="1"/>
  <c r="AC2139" i="1"/>
  <c r="AC2138" i="1"/>
  <c r="AC2137" i="1"/>
  <c r="AC2136" i="1"/>
  <c r="AC2135" i="1"/>
  <c r="AC2090" i="1"/>
  <c r="AC2089" i="1"/>
  <c r="AC2088" i="1"/>
  <c r="AC2087" i="1"/>
  <c r="AC2086" i="1"/>
  <c r="AC2085" i="1"/>
  <c r="AC2084" i="1"/>
  <c r="AC2083" i="1"/>
  <c r="AC2082" i="1"/>
  <c r="AC2081" i="1"/>
  <c r="AC2080" i="1"/>
  <c r="AC2079" i="1"/>
  <c r="AC2078" i="1"/>
  <c r="AC2077" i="1"/>
  <c r="AC2076" i="1"/>
  <c r="AC2075" i="1"/>
  <c r="AC2074" i="1"/>
  <c r="AC2073" i="1"/>
  <c r="AC2072" i="1"/>
  <c r="AC2071" i="1"/>
  <c r="AC2070" i="1"/>
  <c r="AC2069" i="1"/>
  <c r="AC2068" i="1"/>
  <c r="AC2067" i="1"/>
  <c r="AC2066" i="1"/>
  <c r="AC2065" i="1"/>
  <c r="AC2064" i="1"/>
  <c r="AC2063" i="1"/>
  <c r="AC2062" i="1"/>
  <c r="AC2061" i="1"/>
  <c r="AC2060" i="1"/>
  <c r="AC2059" i="1"/>
  <c r="AC2058" i="1"/>
  <c r="AC2057" i="1"/>
  <c r="AC2056" i="1"/>
  <c r="AC2055" i="1"/>
  <c r="AC2054" i="1"/>
  <c r="AC2053" i="1"/>
  <c r="AC2052" i="1"/>
  <c r="AC2051" i="1"/>
  <c r="AC2134" i="1"/>
  <c r="AC2133" i="1"/>
  <c r="AC2132" i="1"/>
  <c r="AC2131" i="1"/>
  <c r="AC2130" i="1"/>
  <c r="AC2129" i="1"/>
  <c r="AC2128" i="1"/>
  <c r="AC2127" i="1"/>
  <c r="AC2126" i="1"/>
  <c r="AC2125" i="1"/>
  <c r="AC2124" i="1"/>
  <c r="AC2123" i="1"/>
  <c r="AC2122" i="1"/>
  <c r="AC2121" i="1"/>
  <c r="AC2120" i="1"/>
  <c r="AC2119" i="1"/>
  <c r="AC2118" i="1"/>
  <c r="AC2117" i="1"/>
  <c r="AC2116" i="1"/>
  <c r="AC2115" i="1"/>
  <c r="AC2114" i="1"/>
  <c r="AC2113" i="1"/>
  <c r="AC2112" i="1"/>
  <c r="AC2111" i="1"/>
  <c r="AC2110" i="1"/>
  <c r="AC2109" i="1"/>
  <c r="AC2108" i="1"/>
  <c r="AC2107" i="1"/>
  <c r="AC2106" i="1"/>
  <c r="AC2105" i="1"/>
  <c r="AC2104" i="1"/>
  <c r="AC2103" i="1"/>
  <c r="AC2102" i="1"/>
  <c r="AC2101" i="1"/>
  <c r="AC2100" i="1"/>
  <c r="AC2099" i="1"/>
  <c r="AC2098" i="1"/>
  <c r="AC2097" i="1"/>
  <c r="AC2096" i="1"/>
  <c r="AC2095" i="1"/>
  <c r="AC2094" i="1"/>
  <c r="AC2093" i="1"/>
  <c r="AC2092" i="1"/>
  <c r="AC2091" i="1"/>
  <c r="AC2050" i="1"/>
  <c r="AC2049" i="1"/>
  <c r="AC2048" i="1"/>
  <c r="AC2047" i="1"/>
  <c r="AC2046" i="1"/>
  <c r="AC1873" i="1"/>
  <c r="AC1872" i="1"/>
  <c r="AC1871" i="1"/>
  <c r="AC1870" i="1"/>
  <c r="AC1869" i="1"/>
  <c r="AC1868" i="1"/>
  <c r="AC1867" i="1"/>
  <c r="AC1866" i="1"/>
  <c r="AC1865" i="1"/>
  <c r="AC1864" i="1"/>
  <c r="AC1863" i="1"/>
  <c r="AC1862" i="1"/>
  <c r="AC1861" i="1"/>
  <c r="AC1860" i="1"/>
  <c r="AC1859" i="1"/>
  <c r="AC1858" i="1"/>
  <c r="AC1857" i="1"/>
  <c r="AC1856" i="1"/>
  <c r="AC1855" i="1"/>
  <c r="AC1854" i="1"/>
  <c r="AC1853" i="1"/>
  <c r="AC1852" i="1"/>
  <c r="AC1851" i="1"/>
  <c r="AC1850" i="1"/>
  <c r="AC1849" i="1"/>
  <c r="AC1848" i="1"/>
  <c r="AC1847" i="1"/>
  <c r="AC1846" i="1"/>
  <c r="AC1845" i="1"/>
  <c r="AC1844" i="1"/>
  <c r="AC1843" i="1"/>
  <c r="AC1842" i="1"/>
  <c r="AC1841" i="1"/>
  <c r="AC1840" i="1"/>
  <c r="AC1839" i="1"/>
  <c r="AC1664" i="1"/>
  <c r="AC1663" i="1"/>
  <c r="AC1662" i="1"/>
  <c r="AC1661" i="1"/>
  <c r="AC1660" i="1"/>
  <c r="AC1659" i="1"/>
  <c r="AC1658" i="1"/>
  <c r="AC1657" i="1"/>
  <c r="AC1656" i="1"/>
  <c r="AC1655" i="1"/>
  <c r="AC1654" i="1"/>
  <c r="AC1653" i="1"/>
  <c r="AC1652" i="1"/>
  <c r="AC1651" i="1"/>
  <c r="AC1650" i="1"/>
  <c r="AC1649" i="1"/>
  <c r="AC1648" i="1"/>
  <c r="AC1647" i="1"/>
  <c r="AC1646" i="1"/>
  <c r="AC1645" i="1"/>
  <c r="AC1644" i="1"/>
  <c r="AC1643" i="1"/>
  <c r="AC1642" i="1"/>
  <c r="AC1641" i="1"/>
  <c r="AC1640" i="1"/>
  <c r="AC1639" i="1"/>
  <c r="AC1638" i="1"/>
  <c r="AC1637" i="1"/>
  <c r="AC1636" i="1"/>
  <c r="AC1635" i="1"/>
  <c r="AC1634" i="1"/>
  <c r="AC1633" i="1"/>
  <c r="AC1632" i="1"/>
  <c r="AC1631" i="1"/>
  <c r="AC1630" i="1"/>
  <c r="AC1629" i="1"/>
  <c r="AC1628" i="1"/>
  <c r="AC1627" i="1"/>
  <c r="AC1626" i="1"/>
  <c r="AC1625" i="1"/>
  <c r="AC1624" i="1"/>
  <c r="AC1623" i="1"/>
  <c r="AC1622" i="1"/>
  <c r="AC1621" i="1"/>
  <c r="AC1620" i="1"/>
  <c r="AC1619" i="1"/>
  <c r="AC1618" i="1"/>
  <c r="AC1617" i="1"/>
  <c r="AC1616" i="1"/>
  <c r="AC1615" i="1"/>
  <c r="AC1614" i="1"/>
  <c r="AC1613" i="1"/>
  <c r="AC1612" i="1"/>
  <c r="AC1611" i="1"/>
  <c r="AC1610" i="1"/>
  <c r="AC1609" i="1"/>
  <c r="AC1608" i="1"/>
  <c r="AC1607" i="1"/>
  <c r="AC1606" i="1"/>
  <c r="AC1605" i="1"/>
  <c r="AC1604" i="1"/>
  <c r="AC1603" i="1"/>
  <c r="AC1602" i="1"/>
  <c r="AC1601" i="1"/>
  <c r="AC1600" i="1"/>
  <c r="AC1599" i="1"/>
  <c r="AC1598" i="1"/>
  <c r="AC1597" i="1"/>
  <c r="AC1596" i="1"/>
  <c r="AC1595" i="1"/>
  <c r="AC1594" i="1"/>
  <c r="AC1593" i="1"/>
  <c r="AC1592" i="1"/>
  <c r="AC1591" i="1"/>
  <c r="AC1590" i="1"/>
  <c r="AC1589" i="1"/>
  <c r="AC1588" i="1"/>
  <c r="AC1587" i="1"/>
  <c r="AC1586" i="1"/>
  <c r="AC1585" i="1"/>
  <c r="AC1584" i="1"/>
  <c r="AC1583" i="1"/>
  <c r="AC1582" i="1"/>
  <c r="AC1581" i="1"/>
  <c r="AC1580" i="1"/>
  <c r="AC1579" i="1"/>
  <c r="AC1578" i="1"/>
  <c r="AC1577" i="1"/>
  <c r="AC1576" i="1"/>
  <c r="AC1575" i="1"/>
  <c r="AC1574" i="1"/>
  <c r="AC1733" i="1"/>
  <c r="AC1732" i="1"/>
  <c r="AC1731" i="1"/>
  <c r="AC1730" i="1"/>
  <c r="AC1729" i="1"/>
  <c r="AC1728" i="1"/>
  <c r="AC1727" i="1"/>
  <c r="AC1726" i="1"/>
  <c r="AC1725" i="1"/>
  <c r="AC1724" i="1"/>
  <c r="AC1723" i="1"/>
  <c r="AC1722" i="1"/>
  <c r="AC1721" i="1"/>
  <c r="AC1720" i="1"/>
  <c r="AC1719" i="1"/>
  <c r="AC1718" i="1"/>
  <c r="AC1717" i="1"/>
  <c r="AC1716" i="1"/>
  <c r="AC1715" i="1"/>
  <c r="AC1714" i="1"/>
  <c r="AC1713" i="1"/>
  <c r="AC1712" i="1"/>
  <c r="AC1711" i="1"/>
  <c r="AC1710" i="1"/>
  <c r="AC1709" i="1"/>
  <c r="AC1708" i="1"/>
  <c r="AC1707" i="1"/>
  <c r="AC1706" i="1"/>
  <c r="AC1705" i="1"/>
  <c r="AC1704" i="1"/>
  <c r="AC1703" i="1"/>
  <c r="AC1702" i="1"/>
  <c r="AC1701" i="1"/>
  <c r="AC1700" i="1"/>
  <c r="AC1699" i="1"/>
  <c r="AC1698" i="1"/>
  <c r="AC1697" i="1"/>
  <c r="AC1696" i="1"/>
  <c r="AC1695" i="1"/>
  <c r="AC1694" i="1"/>
  <c r="AC1693" i="1"/>
  <c r="AC1692" i="1"/>
  <c r="AC1691" i="1"/>
  <c r="AC1690" i="1"/>
  <c r="AC1689" i="1"/>
  <c r="AC1688" i="1"/>
  <c r="AC1687" i="1"/>
  <c r="AC1686" i="1"/>
  <c r="AC1685" i="1"/>
  <c r="AC1684" i="1"/>
  <c r="AC1683" i="1"/>
  <c r="AC1682" i="1"/>
  <c r="AC1681" i="1"/>
  <c r="AC1680" i="1"/>
  <c r="AC1679" i="1"/>
  <c r="AC1678" i="1"/>
  <c r="AC1677" i="1"/>
  <c r="AC1676" i="1"/>
  <c r="AC1675" i="1"/>
  <c r="AC1674" i="1"/>
  <c r="AC1673" i="1"/>
  <c r="AC1672" i="1"/>
  <c r="AC1671" i="1"/>
  <c r="AC1670" i="1"/>
  <c r="AC1669" i="1"/>
  <c r="AC1668" i="1"/>
  <c r="AC1667" i="1"/>
  <c r="AC1666" i="1"/>
  <c r="AC1665" i="1"/>
  <c r="AC1573" i="1"/>
  <c r="AC1572" i="1"/>
  <c r="AC1571" i="1"/>
  <c r="AC1570" i="1"/>
  <c r="AC1569" i="1"/>
  <c r="AC1568" i="1"/>
  <c r="AC1567" i="1"/>
  <c r="AC1566" i="1"/>
  <c r="AC1565" i="1"/>
  <c r="AC1564" i="1"/>
  <c r="AC3372" i="1"/>
  <c r="AC3371" i="1"/>
  <c r="AC3370" i="1"/>
  <c r="AC3369" i="1"/>
  <c r="AC3368" i="1"/>
  <c r="AC3367" i="1"/>
  <c r="AC3366" i="1"/>
  <c r="AC3365" i="1"/>
  <c r="AC3364" i="1"/>
  <c r="AC3363" i="1"/>
  <c r="AC3357" i="1"/>
  <c r="AC3356" i="1"/>
  <c r="AC3355" i="1"/>
  <c r="AC3354" i="1"/>
  <c r="AC3353" i="1"/>
  <c r="AC3352" i="1"/>
  <c r="AC3351" i="1"/>
  <c r="AC3350" i="1"/>
  <c r="AC3349" i="1"/>
  <c r="AC3348" i="1"/>
  <c r="AC3347" i="1"/>
  <c r="AC3346" i="1"/>
  <c r="AC3345" i="1"/>
  <c r="AC3344" i="1"/>
  <c r="AC3343" i="1"/>
  <c r="AC3342" i="1"/>
  <c r="AC3341" i="1"/>
  <c r="AC3340" i="1"/>
  <c r="AC3339" i="1"/>
  <c r="AC3338" i="1"/>
  <c r="AC3337" i="1"/>
  <c r="AC3336" i="1"/>
  <c r="AC3335" i="1"/>
  <c r="AC3334" i="1"/>
  <c r="AC3263" i="1"/>
  <c r="AC3262" i="1"/>
  <c r="AC3261" i="1"/>
  <c r="AC3260" i="1"/>
  <c r="AC3259" i="1"/>
  <c r="AC3258" i="1"/>
  <c r="AC3257" i="1"/>
  <c r="AC3256" i="1"/>
  <c r="AC3255" i="1"/>
  <c r="AC3254" i="1"/>
  <c r="AC3253" i="1"/>
  <c r="AC3252" i="1"/>
  <c r="AC3251" i="1"/>
  <c r="AC3250" i="1"/>
  <c r="AC3249" i="1"/>
  <c r="AC3248" i="1"/>
  <c r="AC3247" i="1"/>
  <c r="AC3246" i="1"/>
  <c r="AC3245" i="1"/>
  <c r="AC3244" i="1"/>
  <c r="AC3243" i="1"/>
  <c r="AC3242" i="1"/>
  <c r="AC3241" i="1"/>
  <c r="AC3240" i="1"/>
  <c r="AC3239" i="1"/>
  <c r="AC3238" i="1"/>
  <c r="AC3237" i="1"/>
  <c r="AC3236" i="1"/>
  <c r="AC3235" i="1"/>
  <c r="AC3234" i="1"/>
  <c r="AC3228" i="1"/>
  <c r="AC3227" i="1"/>
  <c r="AC3226" i="1"/>
  <c r="AC3225" i="1"/>
  <c r="AC3224" i="1"/>
  <c r="AC3223" i="1"/>
  <c r="AC3222" i="1"/>
  <c r="AC3221" i="1"/>
  <c r="AC3220" i="1"/>
  <c r="AC3219" i="1"/>
  <c r="AC3218" i="1"/>
  <c r="AC3217" i="1"/>
  <c r="AC3216" i="1"/>
  <c r="AC3215" i="1"/>
  <c r="AC3214" i="1"/>
  <c r="AC3213" i="1"/>
  <c r="AC3212" i="1"/>
  <c r="AC3211" i="1"/>
  <c r="AC3210" i="1"/>
  <c r="AC3209" i="1"/>
  <c r="AC3208" i="1"/>
  <c r="AC3207" i="1"/>
  <c r="AC3206" i="1"/>
  <c r="AC3205" i="1"/>
  <c r="AC3204" i="1"/>
  <c r="AC3203" i="1"/>
  <c r="AC3202" i="1"/>
  <c r="AC3201" i="1"/>
  <c r="AC3200" i="1"/>
  <c r="AC3199" i="1"/>
  <c r="AC3198" i="1"/>
  <c r="AC3197" i="1"/>
  <c r="AC3196" i="1"/>
  <c r="AC3195" i="1"/>
  <c r="AC3194" i="1"/>
  <c r="AC3193" i="1"/>
  <c r="AC3192" i="1"/>
  <c r="AC3191" i="1"/>
  <c r="AC3190" i="1"/>
  <c r="AC3189" i="1"/>
  <c r="AC3333" i="1"/>
  <c r="AC3332" i="1"/>
  <c r="AC3331" i="1"/>
  <c r="AC3330" i="1"/>
  <c r="AC3329" i="1"/>
  <c r="AC3328" i="1"/>
  <c r="AC3327" i="1"/>
  <c r="AC3326" i="1"/>
  <c r="AC3325" i="1"/>
  <c r="AC3324" i="1"/>
  <c r="AC3323" i="1"/>
  <c r="AC3322" i="1"/>
  <c r="AC3321" i="1"/>
  <c r="AC3320" i="1"/>
  <c r="AC3319" i="1"/>
  <c r="AC3318" i="1"/>
  <c r="AC3317" i="1"/>
  <c r="AC3316" i="1"/>
  <c r="AC3315" i="1"/>
  <c r="AC3314" i="1"/>
  <c r="AC3313" i="1"/>
  <c r="AC3312" i="1"/>
  <c r="AC3311" i="1"/>
  <c r="AC3310" i="1"/>
  <c r="AC3309" i="1"/>
  <c r="AC3308" i="1"/>
  <c r="AC3307" i="1"/>
  <c r="AC3306" i="1"/>
  <c r="AC3305" i="1"/>
  <c r="AC3304" i="1"/>
  <c r="AC3303" i="1"/>
  <c r="AC3302" i="1"/>
  <c r="AC3301" i="1"/>
  <c r="AC3300" i="1"/>
  <c r="AC3299" i="1"/>
  <c r="AC3298" i="1"/>
  <c r="AC3297" i="1"/>
  <c r="AC3296" i="1"/>
  <c r="AC3295" i="1"/>
  <c r="AC3294" i="1"/>
  <c r="AC3293" i="1"/>
  <c r="AC3292" i="1"/>
  <c r="AC3291" i="1"/>
  <c r="AC3290" i="1"/>
  <c r="AC3289" i="1"/>
  <c r="AC3288" i="1"/>
  <c r="AC3287" i="1"/>
  <c r="AC3286" i="1"/>
  <c r="AC3285" i="1"/>
  <c r="AC3284" i="1"/>
  <c r="AC3283" i="1"/>
  <c r="AC3282" i="1"/>
  <c r="AC3281" i="1"/>
  <c r="AC3280" i="1"/>
  <c r="AC3279" i="1"/>
  <c r="AC3278" i="1"/>
  <c r="AC3277" i="1"/>
  <c r="AC3276" i="1"/>
  <c r="AC3275" i="1"/>
  <c r="AC3274" i="1"/>
  <c r="AC3273" i="1"/>
  <c r="AC3272" i="1"/>
  <c r="AC3271" i="1"/>
  <c r="AC3270" i="1"/>
  <c r="AC3269" i="1"/>
  <c r="AC3268" i="1"/>
  <c r="AC3267" i="1"/>
  <c r="AC3266" i="1"/>
  <c r="AC3265" i="1"/>
  <c r="AC3264" i="1"/>
  <c r="AC3188" i="1"/>
  <c r="AC3187" i="1"/>
  <c r="AC3186" i="1"/>
  <c r="AC3185" i="1"/>
  <c r="AC3184" i="1"/>
  <c r="AC3183" i="1"/>
  <c r="AC3182" i="1"/>
  <c r="AC3181" i="1"/>
  <c r="AC3180" i="1"/>
  <c r="AC3179" i="1"/>
  <c r="AC3129" i="1"/>
  <c r="AC3128" i="1"/>
  <c r="AC3127" i="1"/>
  <c r="AC3126" i="1"/>
  <c r="AC3125" i="1"/>
  <c r="AC3124" i="1"/>
  <c r="AC3123" i="1"/>
  <c r="AC3122" i="1"/>
  <c r="AC3121" i="1"/>
  <c r="AC3120" i="1"/>
  <c r="AC3119" i="1"/>
  <c r="AC3118" i="1"/>
  <c r="AC3117" i="1"/>
  <c r="AC3116" i="1"/>
  <c r="AC3115" i="1"/>
  <c r="AC3114" i="1"/>
  <c r="AC3113" i="1"/>
  <c r="AC3112" i="1"/>
  <c r="AC3111" i="1"/>
  <c r="AC3110" i="1"/>
  <c r="AC3109" i="1"/>
  <c r="AC3108" i="1"/>
  <c r="AC3107" i="1"/>
  <c r="AC3106" i="1"/>
  <c r="AC3105" i="1"/>
  <c r="AC3104" i="1"/>
  <c r="AC3103" i="1"/>
  <c r="AC3102" i="1"/>
  <c r="AC3101" i="1"/>
  <c r="AC3100" i="1"/>
  <c r="AC3099" i="1"/>
  <c r="AC3098" i="1"/>
  <c r="AC3097" i="1"/>
  <c r="AC3096" i="1"/>
  <c r="AC3095" i="1"/>
  <c r="AC3094" i="1"/>
  <c r="AC3093" i="1"/>
  <c r="AC2959" i="1"/>
  <c r="AC2958" i="1"/>
  <c r="AC2957" i="1"/>
  <c r="AC2956" i="1"/>
  <c r="AC2955" i="1"/>
  <c r="AC2954" i="1"/>
  <c r="AC2953" i="1"/>
  <c r="AC2952" i="1"/>
  <c r="AC2951" i="1"/>
  <c r="AC2950" i="1"/>
  <c r="AC2949" i="1"/>
  <c r="AC2948" i="1"/>
  <c r="AC2947" i="1"/>
  <c r="AC2946" i="1"/>
  <c r="AC2945" i="1"/>
  <c r="AC2944" i="1"/>
  <c r="AC2943" i="1"/>
  <c r="AC2942" i="1"/>
  <c r="AC2941" i="1"/>
  <c r="AC2940" i="1"/>
  <c r="AC3092" i="1"/>
  <c r="AC3091" i="1"/>
  <c r="AC3090" i="1"/>
  <c r="AC3089" i="1"/>
  <c r="AC3088" i="1"/>
  <c r="AC3087" i="1"/>
  <c r="AC3086" i="1"/>
  <c r="AC3085" i="1"/>
  <c r="AC3084" i="1"/>
  <c r="AC3083" i="1"/>
  <c r="AC3082" i="1"/>
  <c r="AC3080" i="1"/>
  <c r="AC3079" i="1"/>
  <c r="AC3077" i="1"/>
  <c r="AC3076" i="1"/>
  <c r="AC3074" i="1"/>
  <c r="AC3073" i="1"/>
  <c r="AC3072" i="1"/>
  <c r="AC3070" i="1"/>
  <c r="AC3069" i="1"/>
  <c r="AC3068" i="1"/>
  <c r="AC3066" i="1"/>
  <c r="AC3065" i="1"/>
  <c r="AC3064" i="1"/>
  <c r="AC3062" i="1"/>
  <c r="AC3061" i="1"/>
  <c r="AC3060" i="1"/>
  <c r="AC3058" i="1"/>
  <c r="AC3057" i="1"/>
  <c r="AC3056" i="1"/>
  <c r="AC3055" i="1"/>
  <c r="AC3054" i="1"/>
  <c r="AC3053" i="1"/>
  <c r="AC3052" i="1"/>
  <c r="AC3051" i="1"/>
  <c r="AC3050" i="1"/>
  <c r="AC3049" i="1"/>
  <c r="AC3048" i="1"/>
  <c r="AC3047" i="1"/>
  <c r="AC3046" i="1"/>
  <c r="AC3045" i="1"/>
  <c r="AC3044" i="1"/>
  <c r="AC3043" i="1"/>
  <c r="AC3042" i="1"/>
  <c r="AC3041" i="1"/>
  <c r="AC3040" i="1"/>
  <c r="AC3039" i="1"/>
  <c r="AC3038" i="1"/>
  <c r="AC3037" i="1"/>
  <c r="AC3036" i="1"/>
  <c r="AC2873" i="1"/>
  <c r="AC2872" i="1"/>
  <c r="AC2871" i="1"/>
  <c r="AC2870" i="1"/>
  <c r="AC2869" i="1"/>
  <c r="AC2868" i="1"/>
  <c r="AC2867" i="1"/>
  <c r="AC2866" i="1"/>
  <c r="AC2865" i="1"/>
  <c r="AC2864" i="1"/>
  <c r="AC2863" i="1"/>
  <c r="AC2862" i="1"/>
  <c r="AC2861" i="1"/>
  <c r="AC2860" i="1"/>
  <c r="AC2859" i="1"/>
  <c r="AC2858" i="1"/>
  <c r="AC2857" i="1"/>
  <c r="AC2856" i="1"/>
  <c r="AC2855" i="1"/>
  <c r="AC2854" i="1"/>
  <c r="AC2853" i="1"/>
  <c r="AC2852" i="1"/>
  <c r="AC2851" i="1"/>
  <c r="AC2850" i="1"/>
  <c r="AC2849" i="1"/>
  <c r="AC2848" i="1"/>
  <c r="AC2847" i="1"/>
  <c r="AC2846" i="1"/>
  <c r="AC2845" i="1"/>
  <c r="AC2844" i="1"/>
  <c r="AC2843" i="1"/>
  <c r="AC2842" i="1"/>
  <c r="AC2841" i="1"/>
  <c r="AC2840" i="1"/>
  <c r="AC2839" i="1"/>
  <c r="AC2838" i="1"/>
  <c r="AC2837" i="1"/>
  <c r="AC2836" i="1"/>
  <c r="AC2835" i="1"/>
  <c r="AC2834" i="1"/>
  <c r="AC2833" i="1"/>
  <c r="AC2832" i="1"/>
  <c r="AC2831" i="1"/>
  <c r="AC2830" i="1"/>
  <c r="AC2829" i="1"/>
  <c r="AC2828" i="1"/>
  <c r="AC2827" i="1"/>
  <c r="AC2826" i="1"/>
  <c r="AC2825" i="1"/>
  <c r="AC2824" i="1"/>
  <c r="AC2823" i="1"/>
  <c r="AC2822" i="1"/>
  <c r="AC2821" i="1"/>
  <c r="AC2820" i="1"/>
  <c r="AC2819" i="1"/>
  <c r="AC2818" i="1"/>
  <c r="AC2817" i="1"/>
  <c r="AC2816" i="1"/>
  <c r="AC2815" i="1"/>
  <c r="AC2814" i="1"/>
  <c r="AC2813" i="1"/>
  <c r="AC2812" i="1"/>
  <c r="AC2811" i="1"/>
  <c r="AC2810" i="1"/>
  <c r="AC2809" i="1"/>
  <c r="AC2808" i="1"/>
  <c r="AC2807" i="1"/>
  <c r="AC2806" i="1"/>
  <c r="AC2805" i="1"/>
  <c r="AC2804" i="1"/>
  <c r="AC2939" i="1"/>
  <c r="AC2938" i="1"/>
  <c r="AC2937" i="1"/>
  <c r="AC2936" i="1"/>
  <c r="AC2935" i="1"/>
  <c r="AC2934" i="1"/>
  <c r="AC2933" i="1"/>
  <c r="AC2932" i="1"/>
  <c r="AC2931" i="1"/>
  <c r="AC2930" i="1"/>
  <c r="AC2929" i="1"/>
  <c r="AC2928" i="1"/>
  <c r="AC2927" i="1"/>
  <c r="AC2926" i="1"/>
  <c r="AC2925" i="1"/>
  <c r="AC2924" i="1"/>
  <c r="AC2923" i="1"/>
  <c r="AC2922" i="1"/>
  <c r="AC2921" i="1"/>
  <c r="AC2920" i="1"/>
  <c r="AC2919" i="1"/>
  <c r="AC2918" i="1"/>
  <c r="AC2917" i="1"/>
  <c r="AC2916" i="1"/>
  <c r="AC2915" i="1"/>
  <c r="AC2914" i="1"/>
  <c r="AC2913" i="1"/>
  <c r="AC2912" i="1"/>
  <c r="AC2911" i="1"/>
  <c r="AC2910" i="1"/>
  <c r="AC2909" i="1"/>
  <c r="AC2908" i="1"/>
  <c r="AC2907" i="1"/>
  <c r="AC2906" i="1"/>
  <c r="AC2905" i="1"/>
  <c r="AC2904" i="1"/>
  <c r="AC2903" i="1"/>
  <c r="AC2902" i="1"/>
  <c r="AC2901" i="1"/>
  <c r="AC2900" i="1"/>
  <c r="AC2899" i="1"/>
  <c r="AC2898" i="1"/>
  <c r="AC2897" i="1"/>
  <c r="AC2896" i="1"/>
  <c r="AC2895" i="1"/>
  <c r="AC2894" i="1"/>
  <c r="AC2893" i="1"/>
  <c r="AC2892" i="1"/>
  <c r="AC2891" i="1"/>
  <c r="AC2890" i="1"/>
  <c r="AC2889" i="1"/>
  <c r="AC2888" i="1"/>
  <c r="AC2887" i="1"/>
  <c r="AC2886" i="1"/>
  <c r="AC2885" i="1"/>
  <c r="AC2884" i="1"/>
  <c r="AC2883" i="1"/>
  <c r="AC2882" i="1"/>
  <c r="AC2881" i="1"/>
  <c r="AC2880" i="1"/>
  <c r="AC2879" i="1"/>
  <c r="AC2878" i="1"/>
  <c r="AC2877" i="1"/>
  <c r="AC2876" i="1"/>
  <c r="AC2875" i="1"/>
  <c r="AC2874" i="1"/>
  <c r="AC2803" i="1"/>
  <c r="AC2802" i="1"/>
  <c r="AC2801" i="1"/>
  <c r="AC2800" i="1"/>
  <c r="AC2799" i="1"/>
  <c r="AC2798" i="1"/>
  <c r="AC2797" i="1"/>
  <c r="AC2796" i="1"/>
  <c r="AC2795" i="1"/>
  <c r="AC2794" i="1"/>
  <c r="AC2716" i="1"/>
  <c r="AC2715" i="1"/>
  <c r="AC2714" i="1"/>
  <c r="AC2713" i="1"/>
  <c r="AC2712" i="1"/>
  <c r="AC2467" i="1"/>
  <c r="AC2466" i="1"/>
  <c r="AC2465" i="1"/>
  <c r="AC2464" i="1"/>
  <c r="AC2463" i="1"/>
  <c r="AC2462" i="1"/>
  <c r="AC2461" i="1"/>
  <c r="AC2460" i="1"/>
  <c r="AC2459" i="1"/>
  <c r="AC2458" i="1"/>
  <c r="AC2457" i="1"/>
  <c r="AC2456" i="1"/>
  <c r="AC2455" i="1"/>
  <c r="AC2454" i="1"/>
  <c r="AC2453" i="1"/>
  <c r="AC2452" i="1"/>
  <c r="AC2451" i="1"/>
  <c r="AC2450" i="1"/>
  <c r="AC2449" i="1"/>
  <c r="AC2448" i="1"/>
  <c r="AC2442" i="1"/>
  <c r="AC2441" i="1"/>
  <c r="AC2440" i="1"/>
  <c r="AC2439" i="1"/>
  <c r="AC2438" i="1"/>
  <c r="AC2437" i="1"/>
  <c r="AC2436" i="1"/>
  <c r="AC2435" i="1"/>
  <c r="AC2434" i="1"/>
  <c r="AC2433" i="1"/>
  <c r="AC2432" i="1"/>
  <c r="AC2431" i="1"/>
  <c r="AC2430" i="1"/>
  <c r="AC2429" i="1"/>
  <c r="AC2428" i="1"/>
  <c r="AC2427" i="1"/>
  <c r="AC2426" i="1"/>
  <c r="AC2425" i="1"/>
  <c r="AC2424" i="1"/>
  <c r="AC2423" i="1"/>
  <c r="AC2422" i="1"/>
  <c r="AC2421" i="1"/>
  <c r="AC2420" i="1"/>
  <c r="AC2419" i="1"/>
  <c r="AC2418" i="1"/>
  <c r="AC2417" i="1"/>
  <c r="AC2416" i="1"/>
  <c r="AC2415" i="1"/>
  <c r="AC2414" i="1"/>
  <c r="AC2413" i="1"/>
  <c r="AC2412" i="1"/>
  <c r="AC2411" i="1"/>
  <c r="AC2410" i="1"/>
  <c r="AC2409" i="1"/>
  <c r="AC2408" i="1"/>
  <c r="AC2407" i="1"/>
  <c r="AC2406" i="1"/>
  <c r="AC2405" i="1"/>
  <c r="AC2404" i="1"/>
  <c r="AC2517" i="1"/>
  <c r="AC2516" i="1"/>
  <c r="AC2515" i="1"/>
  <c r="AC2514" i="1"/>
  <c r="AC2513" i="1"/>
  <c r="AC2512" i="1"/>
  <c r="AC2511" i="1"/>
  <c r="AC2510" i="1"/>
  <c r="AC2509" i="1"/>
  <c r="AC2508" i="1"/>
  <c r="AC2507" i="1"/>
  <c r="AC2506" i="1"/>
  <c r="AC2505" i="1"/>
  <c r="AC2504" i="1"/>
  <c r="AC2503" i="1"/>
  <c r="AC2502" i="1"/>
  <c r="AC2501" i="1"/>
  <c r="AC2500" i="1"/>
  <c r="AC2499" i="1"/>
  <c r="AC2498" i="1"/>
  <c r="AC2497" i="1"/>
  <c r="AC2496" i="1"/>
  <c r="AC2495" i="1"/>
  <c r="AC2494" i="1"/>
  <c r="AC2493" i="1"/>
  <c r="AC2492" i="1"/>
  <c r="AC2491" i="1"/>
  <c r="AC2490" i="1"/>
  <c r="AC2489" i="1"/>
  <c r="AC2488" i="1"/>
  <c r="AC2487" i="1"/>
  <c r="AC2486" i="1"/>
  <c r="AC2485" i="1"/>
  <c r="AC2484" i="1"/>
  <c r="AC2483" i="1"/>
  <c r="AC2482" i="1"/>
  <c r="AC2481" i="1"/>
  <c r="AC2480" i="1"/>
  <c r="AC2479" i="1"/>
  <c r="AC2478" i="1"/>
  <c r="AC2477" i="1"/>
  <c r="AC2476" i="1"/>
  <c r="AC2475" i="1"/>
  <c r="AC2474" i="1"/>
  <c r="AC2473" i="1"/>
  <c r="AC2472" i="1"/>
  <c r="AC2471" i="1"/>
  <c r="AC2470" i="1"/>
  <c r="AC2469" i="1"/>
  <c r="AC2468" i="1"/>
  <c r="AC2403" i="1"/>
  <c r="AC2402" i="1"/>
  <c r="AC2401" i="1"/>
  <c r="AC2400" i="1"/>
  <c r="AC2399" i="1"/>
  <c r="AC2398" i="1"/>
  <c r="AC2397" i="1"/>
  <c r="AC2396" i="1"/>
  <c r="AC2395" i="1"/>
  <c r="AC2394" i="1"/>
  <c r="AC3735" i="1"/>
  <c r="AC2045" i="1"/>
  <c r="AC3734" i="1"/>
  <c r="AC2044" i="1"/>
  <c r="AC2043" i="1"/>
  <c r="AC2042" i="1"/>
  <c r="AC2041" i="1"/>
  <c r="AC2040" i="1"/>
  <c r="AC2039" i="1"/>
  <c r="AC2038" i="1"/>
  <c r="AC2037" i="1"/>
  <c r="AC2036" i="1"/>
  <c r="AC2035" i="1"/>
  <c r="AC2034" i="1"/>
  <c r="AC2033" i="1"/>
  <c r="AC2032" i="1"/>
  <c r="AC2031" i="1"/>
  <c r="AC2030" i="1"/>
  <c r="AC2029" i="1"/>
  <c r="AC3733" i="1"/>
  <c r="AC3732" i="1"/>
  <c r="AC3731" i="1"/>
  <c r="AC3730" i="1"/>
  <c r="AC3729" i="1"/>
  <c r="AC2028" i="1"/>
  <c r="AC2027" i="1"/>
  <c r="AC2026" i="1"/>
  <c r="AC2025" i="1"/>
  <c r="AC2024" i="1"/>
  <c r="AC2023" i="1"/>
  <c r="AC2022" i="1"/>
  <c r="AC2021" i="1"/>
  <c r="AC2020" i="1"/>
  <c r="AC2019" i="1"/>
  <c r="AC2018" i="1"/>
  <c r="AC2017" i="1"/>
  <c r="AC2016" i="1"/>
  <c r="AC2015" i="1"/>
  <c r="AC2014" i="1"/>
  <c r="AC2013" i="1"/>
  <c r="AC2012" i="1"/>
  <c r="AC2011" i="1"/>
  <c r="AC2010" i="1"/>
  <c r="AC2009" i="1"/>
  <c r="AC2008" i="1"/>
  <c r="AC2007" i="1"/>
  <c r="AC2006" i="1"/>
  <c r="AC2005" i="1"/>
  <c r="AC2004" i="1"/>
  <c r="AC2003" i="1"/>
  <c r="AC2002" i="1"/>
  <c r="AC2001" i="1"/>
  <c r="AC2000" i="1"/>
  <c r="AC1999" i="1"/>
  <c r="AC1998" i="1"/>
  <c r="AC1997" i="1"/>
  <c r="AC1996" i="1"/>
  <c r="AC1995" i="1"/>
  <c r="AC1994" i="1"/>
  <c r="AC1993" i="1"/>
  <c r="AC1992" i="1"/>
  <c r="AC1991" i="1"/>
  <c r="AC1990" i="1"/>
  <c r="AC1989" i="1"/>
  <c r="AC1988" i="1"/>
  <c r="AC1987" i="1"/>
  <c r="AC1986" i="1"/>
  <c r="AC1985" i="1"/>
  <c r="AC1984" i="1"/>
  <c r="AC1983" i="1"/>
  <c r="AC1982" i="1"/>
  <c r="AC1981" i="1"/>
  <c r="AC1980" i="1"/>
  <c r="AC1979" i="1"/>
  <c r="AC1978" i="1"/>
  <c r="AC1977" i="1"/>
  <c r="AC1976" i="1"/>
  <c r="AC1975" i="1"/>
  <c r="AC2388" i="1"/>
  <c r="AC2387" i="1"/>
  <c r="AC2386" i="1"/>
  <c r="AC2385" i="1"/>
  <c r="AC2384" i="1"/>
  <c r="AC2383" i="1"/>
  <c r="AC2382" i="1"/>
  <c r="AC2381" i="1"/>
  <c r="AC2380" i="1"/>
  <c r="AC2379" i="1"/>
  <c r="AC2378" i="1"/>
  <c r="AC2377" i="1"/>
  <c r="AC2376" i="1"/>
  <c r="AC2375" i="1"/>
  <c r="AC1938" i="1"/>
  <c r="AC1937" i="1"/>
  <c r="AC1936" i="1"/>
  <c r="AC1935" i="1"/>
  <c r="AC1934" i="1"/>
  <c r="AC1933" i="1"/>
  <c r="AC1932" i="1"/>
  <c r="AC1931" i="1"/>
  <c r="AC1930" i="1"/>
  <c r="AC1929" i="1"/>
  <c r="AC1928" i="1"/>
  <c r="AC1927" i="1"/>
  <c r="AC1926" i="1"/>
  <c r="AC1919" i="1"/>
  <c r="AC1918" i="1"/>
  <c r="AC1917" i="1"/>
  <c r="AC1916" i="1"/>
  <c r="AC1915" i="1"/>
  <c r="AC1914" i="1"/>
  <c r="AC1913" i="1"/>
  <c r="AC1912" i="1"/>
  <c r="AC1911" i="1"/>
  <c r="AC1910" i="1"/>
  <c r="AC1909" i="1"/>
  <c r="AC1908" i="1"/>
  <c r="AC1907" i="1"/>
  <c r="AC1906" i="1"/>
  <c r="AC1905" i="1"/>
  <c r="AC1904" i="1"/>
  <c r="AC1903" i="1"/>
  <c r="AC1902" i="1"/>
  <c r="AC1901" i="1"/>
  <c r="AC1900" i="1"/>
  <c r="AC1974" i="1"/>
  <c r="AC1973" i="1"/>
  <c r="AC1972" i="1"/>
  <c r="AC1971" i="1"/>
  <c r="AC1970" i="1"/>
  <c r="AC1969" i="1"/>
  <c r="AC1968" i="1"/>
  <c r="AC1967" i="1"/>
  <c r="AC1966" i="1"/>
  <c r="AC1965" i="1"/>
  <c r="AC1964" i="1"/>
  <c r="AC1963" i="1"/>
  <c r="AC1962" i="1"/>
  <c r="AC1961" i="1"/>
  <c r="AC1960" i="1"/>
  <c r="AC1959" i="1"/>
  <c r="AC1958" i="1"/>
  <c r="AC1957" i="1"/>
  <c r="AC1956" i="1"/>
  <c r="AC1955" i="1"/>
  <c r="AC1954" i="1"/>
  <c r="AC1953" i="1"/>
  <c r="AC1952" i="1"/>
  <c r="AC1951" i="1"/>
  <c r="AC1950" i="1"/>
  <c r="AC1949" i="1"/>
  <c r="AC1948" i="1"/>
  <c r="AC1947" i="1"/>
  <c r="AC1946" i="1"/>
  <c r="AC1945" i="1"/>
  <c r="AC1944" i="1"/>
  <c r="AC1943" i="1"/>
  <c r="AC1942" i="1"/>
  <c r="AC1941" i="1"/>
  <c r="AC1940" i="1"/>
  <c r="AC1939" i="1"/>
  <c r="AC1899" i="1"/>
  <c r="AC1898" i="1"/>
  <c r="AC1897" i="1"/>
  <c r="AC1896" i="1"/>
  <c r="AC1895" i="1"/>
  <c r="AC1558" i="1"/>
  <c r="AC1556" i="1"/>
  <c r="AC1554" i="1"/>
  <c r="AC1552" i="1"/>
  <c r="AC1550" i="1"/>
  <c r="AC154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AB9" i="1"/>
  <c r="AB8" i="1"/>
  <c r="AB7"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64" i="1"/>
  <c r="AB6" i="1"/>
  <c r="AB5" i="1"/>
  <c r="AB4" i="1"/>
  <c r="AB3" i="1"/>
  <c r="AB2" i="1"/>
  <c r="AB124" i="1"/>
  <c r="AB1027" i="1"/>
  <c r="AB1026" i="1"/>
  <c r="AB1025" i="1"/>
  <c r="AB1024" i="1"/>
  <c r="AB1023" i="1"/>
  <c r="AB1022" i="1"/>
  <c r="AB1021" i="1"/>
  <c r="AB1020" i="1"/>
  <c r="AB1019" i="1"/>
  <c r="AB1018" i="1"/>
  <c r="AB1017" i="1"/>
  <c r="AB1016" i="1"/>
  <c r="AB1015" i="1"/>
  <c r="AB1014" i="1"/>
  <c r="AB937" i="1"/>
  <c r="AB936" i="1"/>
  <c r="AB935" i="1"/>
  <c r="AB934" i="1"/>
  <c r="AB933" i="1"/>
  <c r="AB932" i="1"/>
  <c r="AB931" i="1"/>
  <c r="AB930" i="1"/>
  <c r="AB929" i="1"/>
  <c r="AB928" i="1"/>
  <c r="AB927" i="1"/>
  <c r="AB926" i="1"/>
  <c r="AB925" i="1"/>
  <c r="AB924" i="1"/>
  <c r="AB923" i="1"/>
  <c r="AB922" i="1"/>
  <c r="AB921" i="1"/>
  <c r="AB920" i="1"/>
  <c r="AB919" i="1"/>
  <c r="AB918" i="1"/>
  <c r="AB917" i="1"/>
  <c r="AB916" i="1"/>
  <c r="AB915" i="1"/>
  <c r="AB914" i="1"/>
  <c r="AB913" i="1"/>
  <c r="AB912" i="1"/>
  <c r="AB911" i="1"/>
  <c r="AB910" i="1"/>
  <c r="AB909" i="1"/>
  <c r="AB908" i="1"/>
  <c r="AB907" i="1"/>
  <c r="AB906" i="1"/>
  <c r="AB905" i="1"/>
  <c r="AB904" i="1"/>
  <c r="AB903" i="1"/>
  <c r="AB902" i="1"/>
  <c r="AB901" i="1"/>
  <c r="AB900" i="1"/>
  <c r="AB899" i="1"/>
  <c r="AB898" i="1"/>
  <c r="AB897" i="1"/>
  <c r="AB896" i="1"/>
  <c r="AB895" i="1"/>
  <c r="AB894" i="1"/>
  <c r="AB893" i="1"/>
  <c r="AB892" i="1"/>
  <c r="AB891" i="1"/>
  <c r="AB890" i="1"/>
  <c r="AB889" i="1"/>
  <c r="AB888" i="1"/>
  <c r="AB887" i="1"/>
  <c r="AB886" i="1"/>
  <c r="AB885" i="1"/>
  <c r="AB884" i="1"/>
  <c r="AB883" i="1"/>
  <c r="AB1013" i="1"/>
  <c r="AB1012" i="1"/>
  <c r="AB1011" i="1"/>
  <c r="AB1010" i="1"/>
  <c r="AB1009" i="1"/>
  <c r="AB1008" i="1"/>
  <c r="AB1007" i="1"/>
  <c r="AB1006" i="1"/>
  <c r="AB1005" i="1"/>
  <c r="AB1004" i="1"/>
  <c r="AB1003" i="1"/>
  <c r="AB1002" i="1"/>
  <c r="AB1001" i="1"/>
  <c r="AB1000" i="1"/>
  <c r="AB999" i="1"/>
  <c r="AB998" i="1"/>
  <c r="AB997" i="1"/>
  <c r="AB996" i="1"/>
  <c r="AB985" i="1"/>
  <c r="AB984" i="1"/>
  <c r="AB983" i="1"/>
  <c r="AB982" i="1"/>
  <c r="AB981" i="1"/>
  <c r="AB980" i="1"/>
  <c r="AB979" i="1"/>
  <c r="AB978" i="1"/>
  <c r="AB977" i="1"/>
  <c r="AB976" i="1"/>
  <c r="AB975" i="1"/>
  <c r="AB974" i="1"/>
  <c r="AB973" i="1"/>
  <c r="AB972" i="1"/>
  <c r="AB971" i="1"/>
  <c r="AB970" i="1"/>
  <c r="AB969" i="1"/>
  <c r="AB968" i="1"/>
  <c r="AB967" i="1"/>
  <c r="AB966" i="1"/>
  <c r="AB965" i="1"/>
  <c r="AB964" i="1"/>
  <c r="AB963" i="1"/>
  <c r="AB962" i="1"/>
  <c r="AB961" i="1"/>
  <c r="AB960" i="1"/>
  <c r="AB959" i="1"/>
  <c r="AB958" i="1"/>
  <c r="AB957" i="1"/>
  <c r="AB956" i="1"/>
  <c r="AB955" i="1"/>
  <c r="AB954" i="1"/>
  <c r="AB953" i="1"/>
  <c r="AB952" i="1"/>
  <c r="AB951" i="1"/>
  <c r="AB950" i="1"/>
  <c r="AB949" i="1"/>
  <c r="AB948" i="1"/>
  <c r="AB947" i="1"/>
  <c r="AB946" i="1"/>
  <c r="AB945" i="1"/>
  <c r="AB944" i="1"/>
  <c r="AB943" i="1"/>
  <c r="AB942" i="1"/>
  <c r="AB941" i="1"/>
  <c r="AB940" i="1"/>
  <c r="AB939" i="1"/>
  <c r="AB938" i="1"/>
  <c r="AB487" i="1"/>
  <c r="AB486" i="1"/>
  <c r="AB485" i="1"/>
  <c r="AB484" i="1"/>
  <c r="AB483" i="1"/>
  <c r="AB482" i="1"/>
  <c r="AB481" i="1"/>
  <c r="AB480" i="1"/>
  <c r="AB479" i="1"/>
  <c r="AB478" i="1"/>
  <c r="AB477" i="1"/>
  <c r="AB476" i="1"/>
  <c r="AB475" i="1"/>
  <c r="AB474" i="1"/>
  <c r="AB473" i="1"/>
  <c r="AB472" i="1"/>
  <c r="AB471" i="1"/>
  <c r="AB470" i="1"/>
  <c r="AB469" i="1"/>
  <c r="AB468" i="1"/>
  <c r="AB388" i="1"/>
  <c r="AB387" i="1"/>
  <c r="AB386" i="1"/>
  <c r="AB385" i="1"/>
  <c r="AB384" i="1"/>
  <c r="AB383" i="1"/>
  <c r="AB382" i="1"/>
  <c r="AB381" i="1"/>
  <c r="AB380" i="1"/>
  <c r="AB379" i="1"/>
  <c r="AB378" i="1"/>
  <c r="AB377" i="1"/>
  <c r="AB376" i="1"/>
  <c r="AB375" i="1"/>
  <c r="AB374" i="1"/>
  <c r="AB373" i="1"/>
  <c r="AB372" i="1"/>
  <c r="AB371" i="1"/>
  <c r="AB370" i="1"/>
  <c r="AB369" i="1"/>
  <c r="AB368" i="1"/>
  <c r="AB367" i="1"/>
  <c r="AB366" i="1"/>
  <c r="AB365" i="1"/>
  <c r="AB364" i="1"/>
  <c r="AB363" i="1"/>
  <c r="AB362" i="1"/>
  <c r="AB361" i="1"/>
  <c r="AB360" i="1"/>
  <c r="AB359" i="1"/>
  <c r="AB358" i="1"/>
  <c r="AB357" i="1"/>
  <c r="AB356" i="1"/>
  <c r="AB355" i="1"/>
  <c r="AB354" i="1"/>
  <c r="AB353" i="1"/>
  <c r="AB422" i="1"/>
  <c r="AB421" i="1"/>
  <c r="AB420" i="1"/>
  <c r="AB419" i="1"/>
  <c r="AB418" i="1"/>
  <c r="AB417" i="1"/>
  <c r="AB416" i="1"/>
  <c r="AB415" i="1"/>
  <c r="AB414" i="1"/>
  <c r="AB413" i="1"/>
  <c r="AB412" i="1"/>
  <c r="AB411" i="1"/>
  <c r="AB410" i="1"/>
  <c r="AB409" i="1"/>
  <c r="AB408" i="1"/>
  <c r="AB407" i="1"/>
  <c r="AB406" i="1"/>
  <c r="AB405" i="1"/>
  <c r="AB404" i="1"/>
  <c r="AB403" i="1"/>
  <c r="AB402" i="1"/>
  <c r="AB401" i="1"/>
  <c r="AB400" i="1"/>
  <c r="AB399" i="1"/>
  <c r="AB398" i="1"/>
  <c r="AB397" i="1"/>
  <c r="AB396" i="1"/>
  <c r="AB395" i="1"/>
  <c r="AB394" i="1"/>
  <c r="AB393" i="1"/>
  <c r="AB392" i="1"/>
  <c r="AB391" i="1"/>
  <c r="AB390" i="1"/>
  <c r="AB389" i="1"/>
  <c r="AB352" i="1"/>
  <c r="AB351" i="1"/>
  <c r="AB350" i="1"/>
  <c r="AB349" i="1"/>
  <c r="AB348" i="1"/>
  <c r="AB347" i="1"/>
  <c r="AB1365" i="1"/>
  <c r="AB1364" i="1"/>
  <c r="AB1363" i="1"/>
  <c r="AB1362" i="1"/>
  <c r="AB1361" i="1"/>
  <c r="AB1360" i="1"/>
  <c r="AB1359" i="1"/>
  <c r="AB1358" i="1"/>
  <c r="AB1357" i="1"/>
  <c r="AB1356" i="1"/>
  <c r="AB1355" i="1"/>
  <c r="AB1354" i="1"/>
  <c r="AB1353" i="1"/>
  <c r="AB1352" i="1"/>
  <c r="AB1351" i="1"/>
  <c r="AB1350" i="1"/>
  <c r="AB1349" i="1"/>
  <c r="AB1348" i="1"/>
  <c r="AB1347" i="1"/>
  <c r="AB1346" i="1"/>
  <c r="AB1345" i="1"/>
  <c r="AB1344" i="1"/>
  <c r="AB1343" i="1"/>
  <c r="AB1342" i="1"/>
  <c r="AB1341" i="1"/>
  <c r="AB1340" i="1"/>
  <c r="AB1339" i="1"/>
  <c r="AB1338" i="1"/>
  <c r="AB1337" i="1"/>
  <c r="AB1336" i="1"/>
  <c r="AB1335" i="1"/>
  <c r="AB1334" i="1"/>
  <c r="AB1333" i="1"/>
  <c r="AB1331" i="1"/>
  <c r="AB1329" i="1"/>
  <c r="AB1327" i="1"/>
  <c r="AB1325" i="1"/>
  <c r="AB1323" i="1"/>
  <c r="AB1321" i="1"/>
  <c r="AB1319" i="1"/>
  <c r="AB1317" i="1"/>
  <c r="AB1315" i="1"/>
  <c r="AB1223" i="1"/>
  <c r="AB1221" i="1"/>
  <c r="AB1219" i="1"/>
  <c r="AB1217" i="1"/>
  <c r="AB1213" i="1"/>
  <c r="AB1211" i="1"/>
  <c r="AB1209" i="1"/>
  <c r="AB1207" i="1"/>
  <c r="AB1205" i="1"/>
  <c r="AB1203" i="1"/>
  <c r="AB1202" i="1"/>
  <c r="AB1200" i="1"/>
  <c r="AB1198" i="1"/>
  <c r="AB1196" i="1"/>
  <c r="AB1194" i="1"/>
  <c r="AB1192" i="1"/>
  <c r="AB1190" i="1"/>
  <c r="AB1188" i="1"/>
  <c r="AB1186" i="1"/>
  <c r="AB1184" i="1"/>
  <c r="AB873" i="1"/>
  <c r="AB872" i="1"/>
  <c r="AB871" i="1"/>
  <c r="AB870" i="1"/>
  <c r="AB869" i="1"/>
  <c r="AB868" i="1"/>
  <c r="AB867" i="1"/>
  <c r="AB866" i="1"/>
  <c r="AB865" i="1"/>
  <c r="AB864" i="1"/>
  <c r="AB863" i="1"/>
  <c r="AB862" i="1"/>
  <c r="AB861" i="1"/>
  <c r="AB860" i="1"/>
  <c r="AB859" i="1"/>
  <c r="AB858" i="1"/>
  <c r="AB857" i="1"/>
  <c r="AB856" i="1"/>
  <c r="AB855" i="1"/>
  <c r="AB854" i="1"/>
  <c r="AB853" i="1"/>
  <c r="AB852" i="1"/>
  <c r="AB851" i="1"/>
  <c r="AB850" i="1"/>
  <c r="AB849" i="1"/>
  <c r="AB848" i="1"/>
  <c r="AB847" i="1"/>
  <c r="AB846" i="1"/>
  <c r="AB845" i="1"/>
  <c r="AB844" i="1"/>
  <c r="AB843" i="1"/>
  <c r="AB842" i="1"/>
  <c r="AB841" i="1"/>
  <c r="AB840" i="1"/>
  <c r="AB839" i="1"/>
  <c r="AB838" i="1"/>
  <c r="AB837" i="1"/>
  <c r="AB836" i="1"/>
  <c r="AB835" i="1"/>
  <c r="AB834" i="1"/>
  <c r="AB763" i="1"/>
  <c r="AB762" i="1"/>
  <c r="AB761" i="1"/>
  <c r="AB760" i="1"/>
  <c r="AB759" i="1"/>
  <c r="AB758" i="1"/>
  <c r="AB757" i="1"/>
  <c r="AB756" i="1"/>
  <c r="AB755" i="1"/>
  <c r="AB754" i="1"/>
  <c r="AB753" i="1"/>
  <c r="AB752" i="1"/>
  <c r="AB751" i="1"/>
  <c r="AB750" i="1"/>
  <c r="AB749" i="1"/>
  <c r="AB748" i="1"/>
  <c r="AB747" i="1"/>
  <c r="AB746" i="1"/>
  <c r="AB745" i="1"/>
  <c r="AB744" i="1"/>
  <c r="AB743" i="1"/>
  <c r="AB742" i="1"/>
  <c r="AB741" i="1"/>
  <c r="AB740" i="1"/>
  <c r="AB739" i="1"/>
  <c r="AB738" i="1"/>
  <c r="AB737" i="1"/>
  <c r="AB736" i="1"/>
  <c r="AB735" i="1"/>
  <c r="AB734" i="1"/>
  <c r="AB733" i="1"/>
  <c r="AB732" i="1"/>
  <c r="AB731" i="1"/>
  <c r="AB730" i="1"/>
  <c r="AB729" i="1"/>
  <c r="AB728" i="1"/>
  <c r="AB727" i="1"/>
  <c r="AB726" i="1"/>
  <c r="AB725" i="1"/>
  <c r="AB724" i="1"/>
  <c r="AB723" i="1"/>
  <c r="AB722" i="1"/>
  <c r="AB721" i="1"/>
  <c r="AB720" i="1"/>
  <c r="AB719" i="1"/>
  <c r="AB718" i="1"/>
  <c r="AB717" i="1"/>
  <c r="AB716" i="1"/>
  <c r="AB715" i="1"/>
  <c r="AB714" i="1"/>
  <c r="AB713" i="1"/>
  <c r="AB712" i="1"/>
  <c r="AB711" i="1"/>
  <c r="AB710" i="1"/>
  <c r="AB709" i="1"/>
  <c r="AB708" i="1"/>
  <c r="AB707" i="1"/>
  <c r="AB706" i="1"/>
  <c r="AB705" i="1"/>
  <c r="AB704" i="1"/>
  <c r="AB703" i="1"/>
  <c r="AB702" i="1"/>
  <c r="AB701" i="1"/>
  <c r="AB700" i="1"/>
  <c r="AB699" i="1"/>
  <c r="AB698" i="1"/>
  <c r="AB697" i="1"/>
  <c r="AB696" i="1"/>
  <c r="AB695" i="1"/>
  <c r="AB694" i="1"/>
  <c r="AB693" i="1"/>
  <c r="AB692" i="1"/>
  <c r="AB691" i="1"/>
  <c r="AB690" i="1"/>
  <c r="AB689" i="1"/>
  <c r="AB833" i="1"/>
  <c r="AB832" i="1"/>
  <c r="AB831" i="1"/>
  <c r="AB830" i="1"/>
  <c r="AB829" i="1"/>
  <c r="AB828" i="1"/>
  <c r="AB827" i="1"/>
  <c r="AB826" i="1"/>
  <c r="AB825" i="1"/>
  <c r="AB824" i="1"/>
  <c r="AB823" i="1"/>
  <c r="AB822" i="1"/>
  <c r="AB821" i="1"/>
  <c r="AB820" i="1"/>
  <c r="AB819" i="1"/>
  <c r="AB818" i="1"/>
  <c r="AB817" i="1"/>
  <c r="AB816" i="1"/>
  <c r="AB815" i="1"/>
  <c r="AB814" i="1"/>
  <c r="AB813" i="1"/>
  <c r="AB812" i="1"/>
  <c r="AB811" i="1"/>
  <c r="AB810" i="1"/>
  <c r="AB809" i="1"/>
  <c r="AB808" i="1"/>
  <c r="AB807" i="1"/>
  <c r="AB806" i="1"/>
  <c r="AB805" i="1"/>
  <c r="AB804" i="1"/>
  <c r="AB803" i="1"/>
  <c r="AB802" i="1"/>
  <c r="AB801" i="1"/>
  <c r="AB800" i="1"/>
  <c r="AB799" i="1"/>
  <c r="AB798" i="1"/>
  <c r="AB797" i="1"/>
  <c r="AB796" i="1"/>
  <c r="AB795" i="1"/>
  <c r="AB794" i="1"/>
  <c r="AB793" i="1"/>
  <c r="AB792" i="1"/>
  <c r="AB791" i="1"/>
  <c r="AB790" i="1"/>
  <c r="AB789" i="1"/>
  <c r="AB788" i="1"/>
  <c r="AB787" i="1"/>
  <c r="AB786" i="1"/>
  <c r="AB785" i="1"/>
  <c r="AB784" i="1"/>
  <c r="AB783" i="1"/>
  <c r="AB782" i="1"/>
  <c r="AB781" i="1"/>
  <c r="AB780" i="1"/>
  <c r="AB779" i="1"/>
  <c r="AB778" i="1"/>
  <c r="AB777" i="1"/>
  <c r="AB776" i="1"/>
  <c r="AB775" i="1"/>
  <c r="AB774" i="1"/>
  <c r="AB773" i="1"/>
  <c r="AB772" i="1"/>
  <c r="AB771" i="1"/>
  <c r="AB770" i="1"/>
  <c r="AB769" i="1"/>
  <c r="AB768" i="1"/>
  <c r="AB767" i="1"/>
  <c r="AB766" i="1"/>
  <c r="AB765" i="1"/>
  <c r="AB764" i="1"/>
  <c r="AB688" i="1"/>
  <c r="AB687" i="1"/>
  <c r="AB686" i="1"/>
  <c r="AB685" i="1"/>
  <c r="AB684" i="1"/>
  <c r="AB683" i="1"/>
  <c r="AB682" i="1"/>
  <c r="AB681" i="1"/>
  <c r="AB680" i="1"/>
  <c r="AB467" i="1"/>
  <c r="AB466" i="1"/>
  <c r="AB465" i="1"/>
  <c r="AB464" i="1"/>
  <c r="AB463" i="1"/>
  <c r="AB462" i="1"/>
  <c r="AB461" i="1"/>
  <c r="AB460" i="1"/>
  <c r="AB459" i="1"/>
  <c r="AB458" i="1"/>
  <c r="AB457" i="1"/>
  <c r="AB456" i="1"/>
  <c r="AB455" i="1"/>
  <c r="AB454" i="1"/>
  <c r="AB453" i="1"/>
  <c r="AB452" i="1"/>
  <c r="AB451" i="1"/>
  <c r="AB450" i="1"/>
  <c r="AB449" i="1"/>
  <c r="AB448" i="1"/>
  <c r="AB447" i="1"/>
  <c r="AB446" i="1"/>
  <c r="AB311" i="1"/>
  <c r="AB310" i="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346" i="1"/>
  <c r="AB345" i="1"/>
  <c r="AB344" i="1"/>
  <c r="AB343" i="1"/>
  <c r="AB342"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259" i="1"/>
  <c r="AB258" i="1"/>
  <c r="AB257" i="1"/>
  <c r="AB256" i="1"/>
  <c r="AB255" i="1"/>
  <c r="AB254" i="1"/>
  <c r="AB253" i="1"/>
  <c r="AB252" i="1"/>
  <c r="AB251" i="1"/>
  <c r="AB1838" i="1"/>
  <c r="AB1837" i="1"/>
  <c r="AB1836" i="1"/>
  <c r="AB1835" i="1"/>
  <c r="AB1834" i="1"/>
  <c r="AB1833" i="1"/>
  <c r="AB1832" i="1"/>
  <c r="AB1831" i="1"/>
  <c r="AB1830" i="1"/>
  <c r="AB1829" i="1"/>
  <c r="AB1828" i="1"/>
  <c r="AB1827" i="1"/>
  <c r="AB1826" i="1"/>
  <c r="AB1825" i="1"/>
  <c r="AB1824" i="1"/>
  <c r="AB1823" i="1"/>
  <c r="AB1822" i="1"/>
  <c r="AB1821" i="1"/>
  <c r="AB1820" i="1"/>
  <c r="AB1819" i="1"/>
  <c r="AB1818" i="1"/>
  <c r="AB1817" i="1"/>
  <c r="AB1816" i="1"/>
  <c r="AB1815" i="1"/>
  <c r="AB1814" i="1"/>
  <c r="AB1813" i="1"/>
  <c r="AB1812" i="1"/>
  <c r="AB1811" i="1"/>
  <c r="AB1810" i="1"/>
  <c r="AB1809" i="1"/>
  <c r="AB1808" i="1"/>
  <c r="AB1807" i="1"/>
  <c r="AB1806" i="1"/>
  <c r="AB1805" i="1"/>
  <c r="AB1804" i="1"/>
  <c r="AB1803" i="1"/>
  <c r="AB1802" i="1"/>
  <c r="AB1801" i="1"/>
  <c r="AB1800" i="1"/>
  <c r="AB1486" i="1"/>
  <c r="AB1485" i="1"/>
  <c r="AB1484" i="1"/>
  <c r="AB1483" i="1"/>
  <c r="AB1482" i="1"/>
  <c r="AB1481" i="1"/>
  <c r="AB1480" i="1"/>
  <c r="AB1479" i="1"/>
  <c r="AB1478" i="1"/>
  <c r="AB1477" i="1"/>
  <c r="AB1476" i="1"/>
  <c r="AB1475" i="1"/>
  <c r="AB1474" i="1"/>
  <c r="AB1473" i="1"/>
  <c r="AB1472" i="1"/>
  <c r="AB1471" i="1"/>
  <c r="AB1470" i="1"/>
  <c r="AB1469" i="1"/>
  <c r="AB1468" i="1"/>
  <c r="AB1467" i="1"/>
  <c r="AB1466" i="1"/>
  <c r="AB1465" i="1"/>
  <c r="AB1464" i="1"/>
  <c r="AB1463" i="1"/>
  <c r="AB1462" i="1"/>
  <c r="AB1461" i="1"/>
  <c r="AB1460" i="1"/>
  <c r="AB1459" i="1"/>
  <c r="AB1458" i="1"/>
  <c r="AB1457" i="1"/>
  <c r="AB1456" i="1"/>
  <c r="AB1455" i="1"/>
  <c r="AB1454" i="1"/>
  <c r="AB1453" i="1"/>
  <c r="AB1452" i="1"/>
  <c r="AB1451" i="1"/>
  <c r="AB1450" i="1"/>
  <c r="AB1449" i="1"/>
  <c r="AB1448" i="1"/>
  <c r="AB1447" i="1"/>
  <c r="AB1446" i="1"/>
  <c r="AB1445" i="1"/>
  <c r="AB1444" i="1"/>
  <c r="AB1443" i="1"/>
  <c r="AB1442" i="1"/>
  <c r="AB1441" i="1"/>
  <c r="AB1440" i="1"/>
  <c r="AB1439" i="1"/>
  <c r="AB1438" i="1"/>
  <c r="AB1437" i="1"/>
  <c r="AB1436" i="1"/>
  <c r="AB1435" i="1"/>
  <c r="AB1434" i="1"/>
  <c r="AB1433" i="1"/>
  <c r="AB1432" i="1"/>
  <c r="AB1431" i="1"/>
  <c r="AB1430" i="1"/>
  <c r="AB1429" i="1"/>
  <c r="AB1428" i="1"/>
  <c r="AB1427" i="1"/>
  <c r="AB1426" i="1"/>
  <c r="AB1425" i="1"/>
  <c r="AB1424" i="1"/>
  <c r="AB1423" i="1"/>
  <c r="AB1422" i="1"/>
  <c r="AB1421" i="1"/>
  <c r="AB1420" i="1"/>
  <c r="AB1419" i="1"/>
  <c r="AB1418" i="1"/>
  <c r="AB1417" i="1"/>
  <c r="AB1416" i="1"/>
  <c r="AB1415" i="1"/>
  <c r="AB1563" i="1"/>
  <c r="AB1562" i="1"/>
  <c r="AB1561" i="1"/>
  <c r="AB1560" i="1"/>
  <c r="AB1559" i="1"/>
  <c r="AB1557" i="1"/>
  <c r="AB1555" i="1"/>
  <c r="AB1553" i="1"/>
  <c r="AB1551" i="1"/>
  <c r="AB1549" i="1"/>
  <c r="AB1547" i="1"/>
  <c r="AB1546" i="1"/>
  <c r="AB1545" i="1"/>
  <c r="AB1544" i="1"/>
  <c r="AB1543" i="1"/>
  <c r="AB1542" i="1"/>
  <c r="AB1541" i="1"/>
  <c r="AB1540" i="1"/>
  <c r="AB1539" i="1"/>
  <c r="AB1538" i="1"/>
  <c r="AB1537" i="1"/>
  <c r="AB1536" i="1"/>
  <c r="AB1535" i="1"/>
  <c r="AB1534" i="1"/>
  <c r="AB1533" i="1"/>
  <c r="AB1532" i="1"/>
  <c r="AB1531" i="1"/>
  <c r="AB1530" i="1"/>
  <c r="AB1529" i="1"/>
  <c r="AB1528" i="1"/>
  <c r="AB1527" i="1"/>
  <c r="AB1526" i="1"/>
  <c r="AB1525" i="1"/>
  <c r="AB1524" i="1"/>
  <c r="AB1523" i="1"/>
  <c r="AB1522" i="1"/>
  <c r="AB1521" i="1"/>
  <c r="AB1520" i="1"/>
  <c r="AB1519" i="1"/>
  <c r="AB1518" i="1"/>
  <c r="AB1517" i="1"/>
  <c r="AB1516" i="1"/>
  <c r="AB1515" i="1"/>
  <c r="AB1514" i="1"/>
  <c r="AB1513" i="1"/>
  <c r="AB1512" i="1"/>
  <c r="AB1511" i="1"/>
  <c r="AB1510" i="1"/>
  <c r="AB1509" i="1"/>
  <c r="AB1508" i="1"/>
  <c r="AB1507" i="1"/>
  <c r="AB1506" i="1"/>
  <c r="AB1505" i="1"/>
  <c r="AB1504" i="1"/>
  <c r="AB1503" i="1"/>
  <c r="AB1502" i="1"/>
  <c r="AB1501" i="1"/>
  <c r="AB1500" i="1"/>
  <c r="AB1499" i="1"/>
  <c r="AB1498" i="1"/>
  <c r="AB1497" i="1"/>
  <c r="AB1496" i="1"/>
  <c r="AB1495" i="1"/>
  <c r="AB1494" i="1"/>
  <c r="AB1493" i="1"/>
  <c r="AB1492" i="1"/>
  <c r="AB1491" i="1"/>
  <c r="AB1490" i="1"/>
  <c r="AB1489" i="1"/>
  <c r="AB1488" i="1"/>
  <c r="AB1487" i="1"/>
  <c r="AB1414" i="1"/>
  <c r="AB1413" i="1"/>
  <c r="AB1412" i="1"/>
  <c r="AB1411" i="1"/>
  <c r="AB1410" i="1"/>
  <c r="AB1409" i="1"/>
  <c r="AB1408" i="1"/>
  <c r="AB1407" i="1"/>
  <c r="AB1406" i="1"/>
  <c r="AB1182" i="1"/>
  <c r="AB1181" i="1"/>
  <c r="AB1180" i="1"/>
  <c r="AB1179" i="1"/>
  <c r="AB1178" i="1"/>
  <c r="AB1177" i="1"/>
  <c r="AB1176" i="1"/>
  <c r="AB1175" i="1"/>
  <c r="AB1174" i="1"/>
  <c r="AB1113" i="1"/>
  <c r="AB1112" i="1"/>
  <c r="AB1111" i="1"/>
  <c r="AB1110" i="1"/>
  <c r="AB1109" i="1"/>
  <c r="AB1108" i="1"/>
  <c r="AB1107" i="1"/>
  <c r="AB1106" i="1"/>
  <c r="AB1105" i="1"/>
  <c r="AB1104" i="1"/>
  <c r="AB1103" i="1"/>
  <c r="AB1102" i="1"/>
  <c r="AB1101" i="1"/>
  <c r="AB1100" i="1"/>
  <c r="AB1099" i="1"/>
  <c r="AB1098" i="1"/>
  <c r="AB1097" i="1"/>
  <c r="AB1096" i="1"/>
  <c r="AB1095" i="1"/>
  <c r="AB1094" i="1"/>
  <c r="AB1093" i="1"/>
  <c r="AB1092" i="1"/>
  <c r="AB1091" i="1"/>
  <c r="AB1090" i="1"/>
  <c r="AB1089" i="1"/>
  <c r="AB1088" i="1"/>
  <c r="AB1087" i="1"/>
  <c r="AB1086" i="1"/>
  <c r="AB1085" i="1"/>
  <c r="AB1084" i="1"/>
  <c r="AB1083" i="1"/>
  <c r="AB1082" i="1"/>
  <c r="AB1081" i="1"/>
  <c r="AB1080" i="1"/>
  <c r="AB1079" i="1"/>
  <c r="AB1078" i="1"/>
  <c r="AB1077" i="1"/>
  <c r="AB1076" i="1"/>
  <c r="AB1075" i="1"/>
  <c r="AB1074" i="1"/>
  <c r="AB1073" i="1"/>
  <c r="AB1072" i="1"/>
  <c r="AB1071" i="1"/>
  <c r="AB1070" i="1"/>
  <c r="AB1069" i="1"/>
  <c r="AB1068" i="1"/>
  <c r="AB1067" i="1"/>
  <c r="AB1066" i="1"/>
  <c r="AB1065" i="1"/>
  <c r="AB1064" i="1"/>
  <c r="AB1063" i="1"/>
  <c r="AB1062" i="1"/>
  <c r="AB1061" i="1"/>
  <c r="AB1060" i="1"/>
  <c r="AB1059" i="1"/>
  <c r="AB1058" i="1"/>
  <c r="AB1057" i="1"/>
  <c r="AB1056" i="1"/>
  <c r="AB1055" i="1"/>
  <c r="AB1054" i="1"/>
  <c r="AB1053" i="1"/>
  <c r="AB1052" i="1"/>
  <c r="AB1051" i="1"/>
  <c r="AB1050" i="1"/>
  <c r="AB1049" i="1"/>
  <c r="AB1048" i="1"/>
  <c r="AB1047" i="1"/>
  <c r="AB1046" i="1"/>
  <c r="AB1045" i="1"/>
  <c r="AB1044" i="1"/>
  <c r="AB1043" i="1"/>
  <c r="AB1042" i="1"/>
  <c r="AB1041" i="1"/>
  <c r="AB1040" i="1"/>
  <c r="AB1039" i="1"/>
  <c r="AB1038" i="1"/>
  <c r="AB1173" i="1"/>
  <c r="AB1172" i="1"/>
  <c r="AB1171" i="1"/>
  <c r="AB1170" i="1"/>
  <c r="AB1169" i="1"/>
  <c r="AB1168" i="1"/>
  <c r="AB1167" i="1"/>
  <c r="AB1166" i="1"/>
  <c r="AB1165" i="1"/>
  <c r="AB1164" i="1"/>
  <c r="AB1163" i="1"/>
  <c r="AB1162" i="1"/>
  <c r="AB1161" i="1"/>
  <c r="AB1160" i="1"/>
  <c r="AB1159" i="1"/>
  <c r="AB1158" i="1"/>
  <c r="AB1157" i="1"/>
  <c r="AB1156" i="1"/>
  <c r="AB1155" i="1"/>
  <c r="AB1154" i="1"/>
  <c r="AB1153" i="1"/>
  <c r="AB1152" i="1"/>
  <c r="AB1151" i="1"/>
  <c r="AB1150" i="1"/>
  <c r="AB1149" i="1"/>
  <c r="AB1148" i="1"/>
  <c r="AB1147" i="1"/>
  <c r="AB1146" i="1"/>
  <c r="AB1145" i="1"/>
  <c r="AB1144" i="1"/>
  <c r="AB1143" i="1"/>
  <c r="AB1142" i="1"/>
  <c r="AB1141" i="1"/>
  <c r="AB1140" i="1"/>
  <c r="AB1139" i="1"/>
  <c r="AB1138" i="1"/>
  <c r="AB1137" i="1"/>
  <c r="AB1136" i="1"/>
  <c r="AB1135" i="1"/>
  <c r="AB1134" i="1"/>
  <c r="AB1133" i="1"/>
  <c r="AB1132" i="1"/>
  <c r="AB1131" i="1"/>
  <c r="AB1130" i="1"/>
  <c r="AB1129" i="1"/>
  <c r="AB1128" i="1"/>
  <c r="AB1127" i="1"/>
  <c r="AB1126" i="1"/>
  <c r="AB1125" i="1"/>
  <c r="AB1124" i="1"/>
  <c r="AB1123" i="1"/>
  <c r="AB1122" i="1"/>
  <c r="AB1121" i="1"/>
  <c r="AB1120" i="1"/>
  <c r="AB1119" i="1"/>
  <c r="AB1118" i="1"/>
  <c r="AB1117" i="1"/>
  <c r="AB1116" i="1"/>
  <c r="AB1115" i="1"/>
  <c r="AB1114" i="1"/>
  <c r="AB1037" i="1"/>
  <c r="AB1036" i="1"/>
  <c r="AB1035" i="1"/>
  <c r="AB1034" i="1"/>
  <c r="AB1033" i="1"/>
  <c r="AB1032" i="1"/>
  <c r="AB1031" i="1"/>
  <c r="AB1030" i="1"/>
  <c r="AB1029" i="1"/>
  <c r="AB1028" i="1"/>
  <c r="AB679" i="1"/>
  <c r="AB678" i="1"/>
  <c r="AB677" i="1"/>
  <c r="AB676" i="1"/>
  <c r="AB675" i="1"/>
  <c r="AB674" i="1"/>
  <c r="AB673" i="1"/>
  <c r="AB672" i="1"/>
  <c r="AB671" i="1"/>
  <c r="AB670" i="1"/>
  <c r="AB669" i="1"/>
  <c r="AB668" i="1"/>
  <c r="AB667" i="1"/>
  <c r="AB666" i="1"/>
  <c r="AB665" i="1"/>
  <c r="AB664" i="1"/>
  <c r="AB663" i="1"/>
  <c r="AB662" i="1"/>
  <c r="AB661" i="1"/>
  <c r="AB660" i="1"/>
  <c r="AB659" i="1"/>
  <c r="AB658" i="1"/>
  <c r="AB657" i="1"/>
  <c r="AB656" i="1"/>
  <c r="AB655" i="1"/>
  <c r="AB654" i="1"/>
  <c r="AB653" i="1"/>
  <c r="AB652" i="1"/>
  <c r="AB651" i="1"/>
  <c r="AB650" i="1"/>
  <c r="AB649" i="1"/>
  <c r="AB648" i="1"/>
  <c r="AB647" i="1"/>
  <c r="AB646" i="1"/>
  <c r="AB645" i="1"/>
  <c r="AB644" i="1"/>
  <c r="AB643" i="1"/>
  <c r="AB642" i="1"/>
  <c r="AB641" i="1"/>
  <c r="AB640" i="1"/>
  <c r="AB639" i="1"/>
  <c r="AB638" i="1"/>
  <c r="AB567" i="1"/>
  <c r="AB566" i="1"/>
  <c r="AB565" i="1"/>
  <c r="AB564" i="1"/>
  <c r="AB563" i="1"/>
  <c r="AB562" i="1"/>
  <c r="AB561" i="1"/>
  <c r="AB560" i="1"/>
  <c r="AB559" i="1"/>
  <c r="AB558" i="1"/>
  <c r="AB557" i="1"/>
  <c r="AB556" i="1"/>
  <c r="AB555" i="1"/>
  <c r="AB554" i="1"/>
  <c r="AB553" i="1"/>
  <c r="AB552" i="1"/>
  <c r="AB551" i="1"/>
  <c r="AB550" i="1"/>
  <c r="AB549" i="1"/>
  <c r="AB548" i="1"/>
  <c r="AB547" i="1"/>
  <c r="AB546" i="1"/>
  <c r="AB545" i="1"/>
  <c r="AB544" i="1"/>
  <c r="AB543" i="1"/>
  <c r="AB542" i="1"/>
  <c r="AB541" i="1"/>
  <c r="AB540" i="1"/>
  <c r="AB539" i="1"/>
  <c r="AB538" i="1"/>
  <c r="AB537" i="1"/>
  <c r="AB536" i="1"/>
  <c r="AB535" i="1"/>
  <c r="AB534" i="1"/>
  <c r="AB533" i="1"/>
  <c r="AB532" i="1"/>
  <c r="AB531" i="1"/>
  <c r="AB530" i="1"/>
  <c r="AB529" i="1"/>
  <c r="AB528" i="1"/>
  <c r="AB527" i="1"/>
  <c r="AB526" i="1"/>
  <c r="AB525" i="1"/>
  <c r="AB524" i="1"/>
  <c r="AB523" i="1"/>
  <c r="AB522" i="1"/>
  <c r="AB521" i="1"/>
  <c r="AB520" i="1"/>
  <c r="AB519" i="1"/>
  <c r="AB518" i="1"/>
  <c r="AB517" i="1"/>
  <c r="AB516" i="1"/>
  <c r="AB515" i="1"/>
  <c r="AB514" i="1"/>
  <c r="AB513" i="1"/>
  <c r="AB512" i="1"/>
  <c r="AB511" i="1"/>
  <c r="AB510" i="1"/>
  <c r="AB509" i="1"/>
  <c r="AB508" i="1"/>
  <c r="AB507" i="1"/>
  <c r="AB506" i="1"/>
  <c r="AB505" i="1"/>
  <c r="AB504" i="1"/>
  <c r="AB503" i="1"/>
  <c r="AB502" i="1"/>
  <c r="AB501" i="1"/>
  <c r="AB500" i="1"/>
  <c r="AB499" i="1"/>
  <c r="AB498" i="1"/>
  <c r="AB637" i="1"/>
  <c r="AB636" i="1"/>
  <c r="AB635" i="1"/>
  <c r="AB634" i="1"/>
  <c r="AB633" i="1"/>
  <c r="AB632" i="1"/>
  <c r="AB631" i="1"/>
  <c r="AB630" i="1"/>
  <c r="AB629" i="1"/>
  <c r="AB628" i="1"/>
  <c r="AB627" i="1"/>
  <c r="AB626" i="1"/>
  <c r="AB625" i="1"/>
  <c r="AB624" i="1"/>
  <c r="AB623" i="1"/>
  <c r="AB622" i="1"/>
  <c r="AB621" i="1"/>
  <c r="AB620" i="1"/>
  <c r="AB619" i="1"/>
  <c r="AB618" i="1"/>
  <c r="AB617" i="1"/>
  <c r="AB616" i="1"/>
  <c r="AB615" i="1"/>
  <c r="AB614" i="1"/>
  <c r="AB613" i="1"/>
  <c r="AB612" i="1"/>
  <c r="AB611" i="1"/>
  <c r="AB610" i="1"/>
  <c r="AB609" i="1"/>
  <c r="AB608" i="1"/>
  <c r="AB607" i="1"/>
  <c r="AB606" i="1"/>
  <c r="AB605" i="1"/>
  <c r="AB604" i="1"/>
  <c r="AB603" i="1"/>
  <c r="AB602" i="1"/>
  <c r="AB601" i="1"/>
  <c r="AB600" i="1"/>
  <c r="AB599" i="1"/>
  <c r="AB598" i="1"/>
  <c r="AB597" i="1"/>
  <c r="AB596" i="1"/>
  <c r="AB595" i="1"/>
  <c r="AB594" i="1"/>
  <c r="AB593" i="1"/>
  <c r="AB592" i="1"/>
  <c r="AB591" i="1"/>
  <c r="AB590" i="1"/>
  <c r="AB589" i="1"/>
  <c r="AB588" i="1"/>
  <c r="AB587" i="1"/>
  <c r="AB586" i="1"/>
  <c r="AB585" i="1"/>
  <c r="AB584" i="1"/>
  <c r="AB583" i="1"/>
  <c r="AB582" i="1"/>
  <c r="AB581" i="1"/>
  <c r="AB580" i="1"/>
  <c r="AB579" i="1"/>
  <c r="AB578" i="1"/>
  <c r="AB577" i="1"/>
  <c r="AB576" i="1"/>
  <c r="AB575" i="1"/>
  <c r="AB574" i="1"/>
  <c r="AB573" i="1"/>
  <c r="AB572" i="1"/>
  <c r="AB571" i="1"/>
  <c r="AB570" i="1"/>
  <c r="AB569" i="1"/>
  <c r="AB568" i="1"/>
  <c r="AB497" i="1"/>
  <c r="AB496" i="1"/>
  <c r="AB495" i="1"/>
  <c r="AB494" i="1"/>
  <c r="AB493" i="1"/>
  <c r="AB492" i="1"/>
  <c r="AB491" i="1"/>
  <c r="AB490" i="1"/>
  <c r="AB489" i="1"/>
  <c r="AB488" i="1"/>
  <c r="AB445" i="1"/>
  <c r="AB444" i="1"/>
  <c r="AB443" i="1"/>
  <c r="AB442" i="1"/>
  <c r="AB441" i="1"/>
  <c r="AB440" i="1"/>
  <c r="AB439" i="1"/>
  <c r="AB438" i="1"/>
  <c r="AB437" i="1"/>
  <c r="AB436" i="1"/>
  <c r="AB435" i="1"/>
  <c r="AB434" i="1"/>
  <c r="AB433" i="1"/>
  <c r="AB432" i="1"/>
  <c r="AB431" i="1"/>
  <c r="AB430" i="1"/>
  <c r="AB429" i="1"/>
  <c r="AB428" i="1"/>
  <c r="AB427" i="1"/>
  <c r="AB426" i="1"/>
  <c r="AB425" i="1"/>
  <c r="AB424" i="1"/>
  <c r="AB423"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182" i="1"/>
  <c r="AB181" i="1"/>
  <c r="AB180" i="1"/>
  <c r="AB179" i="1"/>
  <c r="AB178" i="1"/>
  <c r="AB4741" i="1"/>
  <c r="AB4740" i="1"/>
  <c r="AB4739" i="1"/>
  <c r="AB4738" i="1"/>
  <c r="AB4737" i="1"/>
  <c r="AB4736" i="1"/>
  <c r="AB4735" i="1"/>
  <c r="AB4734" i="1"/>
  <c r="AB4733" i="1"/>
  <c r="AB4732" i="1"/>
  <c r="AB4731" i="1"/>
  <c r="AB4729" i="1"/>
  <c r="AB4727" i="1"/>
  <c r="AB4725" i="1"/>
  <c r="AB4723" i="1"/>
  <c r="AB4721" i="1"/>
  <c r="AB4719" i="1"/>
  <c r="AB4717" i="1"/>
  <c r="AB4715" i="1"/>
  <c r="AB4713" i="1"/>
  <c r="AB4711" i="1"/>
  <c r="AB4709" i="1"/>
  <c r="AB4707" i="1"/>
  <c r="AB4705" i="1"/>
  <c r="AB4703" i="1"/>
  <c r="AB4701" i="1"/>
  <c r="AB4699" i="1"/>
  <c r="AB4697" i="1"/>
  <c r="AB4695" i="1"/>
  <c r="AB4693" i="1"/>
  <c r="AB4660" i="1"/>
  <c r="AB4658" i="1"/>
  <c r="AB4656" i="1"/>
  <c r="AB4654" i="1"/>
  <c r="AB4652" i="1"/>
  <c r="AB4650" i="1"/>
  <c r="AB4648" i="1"/>
  <c r="AB4646" i="1"/>
  <c r="AB4644" i="1"/>
  <c r="AB4642" i="1"/>
  <c r="AB4640" i="1"/>
  <c r="AB4628" i="1"/>
  <c r="AB4626" i="1"/>
  <c r="AB4624" i="1"/>
  <c r="AB4622" i="1"/>
  <c r="AB4620" i="1"/>
  <c r="AB4618" i="1"/>
  <c r="AB4616" i="1"/>
  <c r="AB4614" i="1"/>
  <c r="AB4612" i="1"/>
  <c r="AB4610" i="1"/>
  <c r="AB4596" i="1"/>
  <c r="AB4594" i="1"/>
  <c r="AB4592" i="1"/>
  <c r="AB4590" i="1"/>
  <c r="AB4588" i="1"/>
  <c r="AB4586" i="1"/>
  <c r="AB4584" i="1"/>
  <c r="AB4582" i="1"/>
  <c r="AB4580" i="1"/>
  <c r="AB4578" i="1"/>
  <c r="AB4556" i="1"/>
  <c r="AB4553" i="1"/>
  <c r="AB4550" i="1"/>
  <c r="AB4547" i="1"/>
  <c r="AB4544" i="1"/>
  <c r="AB4541" i="1"/>
  <c r="AB4538" i="1"/>
  <c r="AB4535" i="1"/>
  <c r="AB4532" i="1"/>
  <c r="AB4529" i="1"/>
  <c r="AB4517" i="1"/>
  <c r="AB4515" i="1"/>
  <c r="AB4514" i="1"/>
  <c r="AB4513" i="1"/>
  <c r="AB4512" i="1"/>
  <c r="AB4511" i="1"/>
  <c r="AB4691" i="1"/>
  <c r="AB4689" i="1"/>
  <c r="AB4687" i="1"/>
  <c r="AB4685" i="1"/>
  <c r="AB4683" i="1"/>
  <c r="AB4681" i="1"/>
  <c r="AB4679" i="1"/>
  <c r="AB4677" i="1"/>
  <c r="AB4675" i="1"/>
  <c r="AB4673" i="1"/>
  <c r="AB4503" i="1"/>
  <c r="AB4501" i="1"/>
  <c r="AB4499" i="1"/>
  <c r="AB4497" i="1"/>
  <c r="AB4495" i="1"/>
  <c r="AB4493" i="1"/>
  <c r="AB4491" i="1"/>
  <c r="AB4489" i="1"/>
  <c r="AB4487" i="1"/>
  <c r="AB4485" i="1"/>
  <c r="AB4456" i="1"/>
  <c r="AB4454" i="1"/>
  <c r="AB4452" i="1"/>
  <c r="AB4450" i="1"/>
  <c r="AB4448" i="1"/>
  <c r="AB4446" i="1"/>
  <c r="AB4444" i="1"/>
  <c r="AB4442" i="1"/>
  <c r="AB4440" i="1"/>
  <c r="AB4438" i="1"/>
  <c r="AB4296" i="1"/>
  <c r="AB4293" i="1"/>
  <c r="AB4290" i="1"/>
  <c r="AB4287" i="1"/>
  <c r="AB4284" i="1"/>
  <c r="AB4281" i="1"/>
  <c r="AB4278" i="1"/>
  <c r="AB4275" i="1"/>
  <c r="AB4272" i="1"/>
  <c r="AB4269" i="1"/>
  <c r="AB4265" i="1"/>
  <c r="AB4262" i="1"/>
  <c r="AB4259" i="1"/>
  <c r="AB4256" i="1"/>
  <c r="AB4253" i="1"/>
  <c r="AB4250" i="1"/>
  <c r="AB4247" i="1"/>
  <c r="AB4244" i="1"/>
  <c r="AB4241" i="1"/>
  <c r="AB4238" i="1"/>
  <c r="AB4236" i="1"/>
  <c r="AB4234" i="1"/>
  <c r="AB4232" i="1"/>
  <c r="AB4230" i="1"/>
  <c r="AB4228" i="1"/>
  <c r="AB4226" i="1"/>
  <c r="AB4224" i="1"/>
  <c r="AB4222" i="1"/>
  <c r="AB4220" i="1"/>
  <c r="AB4218" i="1"/>
  <c r="AB4211" i="1"/>
  <c r="AB4209" i="1"/>
  <c r="AB4206" i="1"/>
  <c r="AB4203" i="1"/>
  <c r="AB4200" i="1"/>
  <c r="AB4197" i="1"/>
  <c r="AB4195" i="1"/>
  <c r="AB4193" i="1"/>
  <c r="AB4191" i="1"/>
  <c r="AB4189" i="1"/>
  <c r="AB4187" i="1"/>
  <c r="AB4185" i="1"/>
  <c r="AB4183" i="1"/>
  <c r="AB4181" i="1"/>
  <c r="AB4179" i="1"/>
  <c r="AB4177" i="1"/>
  <c r="AB4175" i="1"/>
  <c r="AB4173" i="1"/>
  <c r="AB4171" i="1"/>
  <c r="AB4169" i="1"/>
  <c r="AB4167" i="1"/>
  <c r="AB4165" i="1"/>
  <c r="AB4163" i="1"/>
  <c r="AB4161" i="1"/>
  <c r="AB4159" i="1"/>
  <c r="AB4157" i="1"/>
  <c r="AB4155" i="1"/>
  <c r="AB4153" i="1"/>
  <c r="AB4151" i="1"/>
  <c r="AB4149" i="1"/>
  <c r="AB4147" i="1"/>
  <c r="AB4145" i="1"/>
  <c r="AB4143" i="1"/>
  <c r="AB4141" i="1"/>
  <c r="AB4139" i="1"/>
  <c r="AB4137" i="1"/>
  <c r="AB4135" i="1"/>
  <c r="AB4133" i="1"/>
  <c r="AB4131" i="1"/>
  <c r="AB4129" i="1"/>
  <c r="AB4127" i="1"/>
  <c r="AB4125" i="1"/>
  <c r="AB4123" i="1"/>
  <c r="AB4121" i="1"/>
  <c r="AB4119" i="1"/>
  <c r="AB4436" i="1"/>
  <c r="AB4434" i="1"/>
  <c r="AB4432" i="1"/>
  <c r="AB4430" i="1"/>
  <c r="AB4428" i="1"/>
  <c r="AB4426" i="1"/>
  <c r="AB4424" i="1"/>
  <c r="AB4422" i="1"/>
  <c r="AB4420" i="1"/>
  <c r="AB4418" i="1"/>
  <c r="AB4416" i="1"/>
  <c r="AB4414" i="1"/>
  <c r="AB4412" i="1"/>
  <c r="AB4410" i="1"/>
  <c r="AB4408" i="1"/>
  <c r="AB4406" i="1"/>
  <c r="AB4404" i="1"/>
  <c r="AB4402" i="1"/>
  <c r="AB4400" i="1"/>
  <c r="AB4398" i="1"/>
  <c r="AB4396" i="1"/>
  <c r="AB4394" i="1"/>
  <c r="AB4392" i="1"/>
  <c r="AB4390" i="1"/>
  <c r="AB4388" i="1"/>
  <c r="AB4386" i="1"/>
  <c r="AB4384" i="1"/>
  <c r="AB4382" i="1"/>
  <c r="AB4380" i="1"/>
  <c r="AB4378" i="1"/>
  <c r="AB4376" i="1"/>
  <c r="AB4374" i="1"/>
  <c r="AB4372" i="1"/>
  <c r="AB4370" i="1"/>
  <c r="AB4368" i="1"/>
  <c r="AB4366" i="1"/>
  <c r="AB4364" i="1"/>
  <c r="AB4362" i="1"/>
  <c r="AB4360" i="1"/>
  <c r="AB4358" i="1"/>
  <c r="AB4356" i="1"/>
  <c r="AB4354" i="1"/>
  <c r="AB4352" i="1"/>
  <c r="AB4350" i="1"/>
  <c r="AB4348" i="1"/>
  <c r="AB4346" i="1"/>
  <c r="AB4344" i="1"/>
  <c r="AB4342" i="1"/>
  <c r="AB4340" i="1"/>
  <c r="AB4338" i="1"/>
  <c r="AB4336" i="1"/>
  <c r="AB4334" i="1"/>
  <c r="AB4332" i="1"/>
  <c r="AB4330" i="1"/>
  <c r="AB4328" i="1"/>
  <c r="AB4326" i="1"/>
  <c r="AB4324" i="1"/>
  <c r="AB4322" i="1"/>
  <c r="AB4320" i="1"/>
  <c r="AB4318" i="1"/>
  <c r="AB4316" i="1"/>
  <c r="AB4314" i="1"/>
  <c r="AB4312" i="1"/>
  <c r="AB4310" i="1"/>
  <c r="AB4308" i="1"/>
  <c r="AB4306" i="1"/>
  <c r="AB4304" i="1"/>
  <c r="AB4302" i="1"/>
  <c r="AB4300" i="1"/>
  <c r="AB4298" i="1"/>
  <c r="AB4117" i="1"/>
  <c r="AB4115" i="1"/>
  <c r="AB4113" i="1"/>
  <c r="AB4111" i="1"/>
  <c r="AB4109" i="1"/>
  <c r="AB4107" i="1"/>
  <c r="AB4105" i="1"/>
  <c r="AB4103" i="1"/>
  <c r="AB4101" i="1"/>
  <c r="AB4099" i="1"/>
  <c r="AB4073" i="1"/>
  <c r="AB4071" i="1"/>
  <c r="AB4069" i="1"/>
  <c r="AB4067" i="1"/>
  <c r="AB4065" i="1"/>
  <c r="AB4063" i="1"/>
  <c r="AB4061" i="1"/>
  <c r="AB4059" i="1"/>
  <c r="AB4057" i="1"/>
  <c r="AB4055" i="1"/>
  <c r="AB4053" i="1"/>
  <c r="AB4051" i="1"/>
  <c r="AB4049" i="1"/>
  <c r="AB4047" i="1"/>
  <c r="AB4045" i="1"/>
  <c r="AB4043" i="1"/>
  <c r="AB4041" i="1"/>
  <c r="AB4039" i="1"/>
  <c r="AB4037" i="1"/>
  <c r="AB4035" i="1"/>
  <c r="AB4033" i="1"/>
  <c r="AB3892" i="1"/>
  <c r="AB3890" i="1"/>
  <c r="AB3888" i="1"/>
  <c r="AB3886" i="1"/>
  <c r="AB3884" i="1"/>
  <c r="AB3882" i="1"/>
  <c r="AB3880" i="1"/>
  <c r="AB3878" i="1"/>
  <c r="AB3876" i="1"/>
  <c r="AB3874" i="1"/>
  <c r="AB3872" i="1"/>
  <c r="AB3870" i="1"/>
  <c r="AB3868" i="1"/>
  <c r="AB3866" i="1"/>
  <c r="AB3864" i="1"/>
  <c r="AB3862" i="1"/>
  <c r="AB3860" i="1"/>
  <c r="AB3858" i="1"/>
  <c r="AB3856" i="1"/>
  <c r="AB3854" i="1"/>
  <c r="AB3852" i="1"/>
  <c r="AB3850" i="1"/>
  <c r="AB3848" i="1"/>
  <c r="AB3846" i="1"/>
  <c r="AB3844" i="1"/>
  <c r="AB3842" i="1"/>
  <c r="AB3840" i="1"/>
  <c r="AB3838" i="1"/>
  <c r="AB3836" i="1"/>
  <c r="AB3834" i="1"/>
  <c r="AB3832" i="1"/>
  <c r="AB3827" i="1"/>
  <c r="AB3826" i="1"/>
  <c r="AB3824" i="1"/>
  <c r="AB3822" i="1"/>
  <c r="AB3820" i="1"/>
  <c r="AB3818" i="1"/>
  <c r="AB3816" i="1"/>
  <c r="AB3814" i="1"/>
  <c r="AB3812" i="1"/>
  <c r="AB3810" i="1"/>
  <c r="AB3798" i="1"/>
  <c r="AB3797" i="1"/>
  <c r="AB3795" i="1"/>
  <c r="AB3793" i="1"/>
  <c r="AB3791" i="1"/>
  <c r="AB3789" i="1"/>
  <c r="AB3787" i="1"/>
  <c r="AB3785" i="1"/>
  <c r="AB3783" i="1"/>
  <c r="AB3781" i="1"/>
  <c r="AB3779" i="1"/>
  <c r="AB3777" i="1"/>
  <c r="AB3775" i="1"/>
  <c r="AB3773" i="1"/>
  <c r="AB3771" i="1"/>
  <c r="AB3769" i="1"/>
  <c r="AB3767" i="1"/>
  <c r="AB3765" i="1"/>
  <c r="AB3763" i="1"/>
  <c r="AB3761" i="1"/>
  <c r="AB3759" i="1"/>
  <c r="AB4031" i="1"/>
  <c r="AB4029" i="1"/>
  <c r="AB4027" i="1"/>
  <c r="AB4025" i="1"/>
  <c r="AB4023" i="1"/>
  <c r="AB4021" i="1"/>
  <c r="AB4019" i="1"/>
  <c r="AB4017" i="1"/>
  <c r="AB4015" i="1"/>
  <c r="AB4013" i="1"/>
  <c r="AB4010" i="1"/>
  <c r="AB4008" i="1"/>
  <c r="AB4006" i="1"/>
  <c r="AB4004" i="1"/>
  <c r="AB4002" i="1"/>
  <c r="AB4000" i="1"/>
  <c r="AB3998" i="1"/>
  <c r="AB3996" i="1"/>
  <c r="AB3994" i="1"/>
  <c r="AB3992" i="1"/>
  <c r="AB3990" i="1"/>
  <c r="AB3988" i="1"/>
  <c r="AB3986" i="1"/>
  <c r="AB3984" i="1"/>
  <c r="AB3982" i="1"/>
  <c r="AB3980" i="1"/>
  <c r="AB3978" i="1"/>
  <c r="AB3976" i="1"/>
  <c r="AB3974" i="1"/>
  <c r="AB3972" i="1"/>
  <c r="AB3970" i="1"/>
  <c r="AB3968" i="1"/>
  <c r="AB3966" i="1"/>
  <c r="AB3964" i="1"/>
  <c r="AB3962" i="1"/>
  <c r="AB3960" i="1"/>
  <c r="AB3958" i="1"/>
  <c r="AB3956" i="1"/>
  <c r="AB3954" i="1"/>
  <c r="AB3952" i="1"/>
  <c r="AB3950" i="1"/>
  <c r="AB3948" i="1"/>
  <c r="AB3946" i="1"/>
  <c r="AB3944" i="1"/>
  <c r="AB3942" i="1"/>
  <c r="AB3940" i="1"/>
  <c r="AB3938" i="1"/>
  <c r="AB3936" i="1"/>
  <c r="AB3934" i="1"/>
  <c r="AB3932" i="1"/>
  <c r="AB3930" i="1"/>
  <c r="AB3928" i="1"/>
  <c r="AB3926" i="1"/>
  <c r="AB3924" i="1"/>
  <c r="AB3922" i="1"/>
  <c r="AB3920" i="1"/>
  <c r="AB3918" i="1"/>
  <c r="AB3916" i="1"/>
  <c r="AB3914" i="1"/>
  <c r="AB3912" i="1"/>
  <c r="AB3910" i="1"/>
  <c r="AB3908" i="1"/>
  <c r="AB3906" i="1"/>
  <c r="AB3904" i="1"/>
  <c r="AB3902" i="1"/>
  <c r="AB3900" i="1"/>
  <c r="AB3898" i="1"/>
  <c r="AB3896" i="1"/>
  <c r="AB3894" i="1"/>
  <c r="AB3755" i="1"/>
  <c r="AB3753" i="1"/>
  <c r="AB3751" i="1"/>
  <c r="AB3749" i="1"/>
  <c r="AB3747" i="1"/>
  <c r="AB3745" i="1"/>
  <c r="AB3743" i="1"/>
  <c r="AB3741" i="1"/>
  <c r="AB3739" i="1"/>
  <c r="AB3737" i="1"/>
  <c r="AB3693" i="1"/>
  <c r="AB3692" i="1"/>
  <c r="AB3728" i="1"/>
  <c r="AB3727" i="1"/>
  <c r="AB3605" i="1"/>
  <c r="AB3689" i="1"/>
  <c r="AB3686" i="1"/>
  <c r="AB3691" i="1"/>
  <c r="AB3726" i="1"/>
  <c r="AB3721" i="1"/>
  <c r="AB3690" i="1"/>
  <c r="AB3723" i="1"/>
  <c r="AB3688" i="1"/>
  <c r="AB3685" i="1"/>
  <c r="AB3604" i="1"/>
  <c r="AB3684" i="1"/>
  <c r="AB3725" i="1"/>
  <c r="AB3724" i="1"/>
  <c r="AB3687" i="1"/>
  <c r="AB3722" i="1"/>
  <c r="AB3683" i="1"/>
  <c r="AB3682" i="1"/>
  <c r="AB3680" i="1"/>
  <c r="AB3716" i="1"/>
  <c r="AB3720" i="1"/>
  <c r="AB3719" i="1"/>
  <c r="AB3661" i="1"/>
  <c r="AB3681" i="1"/>
  <c r="AB3718" i="1"/>
  <c r="AB3603" i="1"/>
  <c r="AB3679" i="1"/>
  <c r="AB3678" i="1"/>
  <c r="AB3660" i="1"/>
  <c r="AB3675" i="1"/>
  <c r="AB3717" i="1"/>
  <c r="AB3677" i="1"/>
  <c r="AB3676" i="1"/>
  <c r="AB3715" i="1"/>
  <c r="AB3674" i="1"/>
  <c r="AB3673" i="1"/>
  <c r="AB3672" i="1"/>
  <c r="AB3714" i="1"/>
  <c r="AB3713" i="1"/>
  <c r="AB3712" i="1"/>
  <c r="AB3711" i="1"/>
  <c r="AB3710" i="1"/>
  <c r="AB3671" i="1"/>
  <c r="AB3598" i="1"/>
  <c r="AB3706" i="1"/>
  <c r="AB3594" i="1"/>
  <c r="AB3670" i="1"/>
  <c r="AB3602" i="1"/>
  <c r="AB3659" i="1"/>
  <c r="AB3601" i="1"/>
  <c r="AB3709" i="1"/>
  <c r="AB3600" i="1"/>
  <c r="AB3708" i="1"/>
  <c r="AB3599" i="1"/>
  <c r="AB3668" i="1"/>
  <c r="AB3707" i="1"/>
  <c r="AB3587" i="1"/>
  <c r="AB3581" i="1"/>
  <c r="AB3669" i="1"/>
  <c r="AB3597" i="1"/>
  <c r="AB3667" i="1"/>
  <c r="AB3591" i="1"/>
  <c r="AB3596" i="1"/>
  <c r="AB3595" i="1"/>
  <c r="AB3658" i="1"/>
  <c r="AB3593" i="1"/>
  <c r="AB3592" i="1"/>
  <c r="AB3590" i="1"/>
  <c r="AB3657" i="1"/>
  <c r="AB3582" i="1"/>
  <c r="AB3589" i="1"/>
  <c r="AB3588" i="1"/>
  <c r="AB3518" i="1"/>
  <c r="AB3656" i="1"/>
  <c r="AB3517" i="1"/>
  <c r="AB3584" i="1"/>
  <c r="AB3583" i="1"/>
  <c r="AB3655" i="1"/>
  <c r="AB3586" i="1"/>
  <c r="AB3585" i="1"/>
  <c r="AB3580" i="1"/>
  <c r="AB3666" i="1"/>
  <c r="AB3665" i="1"/>
  <c r="AB3664" i="1"/>
  <c r="AB3663" i="1"/>
  <c r="AB3662" i="1"/>
  <c r="AB3578" i="1"/>
  <c r="AB3514" i="1"/>
  <c r="AB3544" i="1"/>
  <c r="AB3543" i="1"/>
  <c r="AB3705" i="1"/>
  <c r="AB3654" i="1"/>
  <c r="AB3579" i="1"/>
  <c r="AB3516" i="1"/>
  <c r="AB3577" i="1"/>
  <c r="AB3576" i="1"/>
  <c r="AB3575" i="1"/>
  <c r="AB3574" i="1"/>
  <c r="AB3653" i="1"/>
  <c r="AB3572" i="1"/>
  <c r="AB3542" i="1"/>
  <c r="AB3541" i="1"/>
  <c r="AB3700" i="1"/>
  <c r="AB3501" i="1"/>
  <c r="AB3536" i="1"/>
  <c r="AB3535" i="1"/>
  <c r="AB3695" i="1"/>
  <c r="AB3498" i="1"/>
  <c r="AB3571" i="1"/>
  <c r="AB3570" i="1"/>
  <c r="AB3651" i="1"/>
  <c r="AB3569" i="1"/>
  <c r="AB3566" i="1"/>
  <c r="AB3565" i="1"/>
  <c r="AB3649" i="1"/>
  <c r="AB3560" i="1"/>
  <c r="AB3513" i="1"/>
  <c r="AB3558" i="1"/>
  <c r="AB3646" i="1"/>
  <c r="AB3645" i="1"/>
  <c r="AB3644" i="1"/>
  <c r="AB3643" i="1"/>
  <c r="AB3555" i="1"/>
  <c r="AB3642" i="1"/>
  <c r="AB3512" i="1"/>
  <c r="AB3554" i="1"/>
  <c r="AB3639" i="1"/>
  <c r="AB3637" i="1"/>
  <c r="AB3546" i="1"/>
  <c r="AB3509" i="1"/>
  <c r="AB3632" i="1"/>
  <c r="AB3610" i="1"/>
  <c r="AB3696" i="1"/>
  <c r="AB3609" i="1"/>
  <c r="AB3608" i="1"/>
  <c r="AB3497" i="1"/>
  <c r="AB3606" i="1"/>
  <c r="AB3652" i="1"/>
  <c r="AB3573" i="1"/>
  <c r="AB3568" i="1"/>
  <c r="AB3564" i="1"/>
  <c r="AB3562" i="1"/>
  <c r="AB3561" i="1"/>
  <c r="AB3647" i="1"/>
  <c r="AB3559" i="1"/>
  <c r="AB3557" i="1"/>
  <c r="AB3556" i="1"/>
  <c r="AB3641" i="1"/>
  <c r="AB3640" i="1"/>
  <c r="AB3511" i="1"/>
  <c r="AB3638" i="1"/>
  <c r="AB3553" i="1"/>
  <c r="AB3510" i="1"/>
  <c r="AB3551" i="1"/>
  <c r="AB3636" i="1"/>
  <c r="AB3550" i="1"/>
  <c r="AB3635" i="1"/>
  <c r="AB3634" i="1"/>
  <c r="AB3549" i="1"/>
  <c r="AB3548" i="1"/>
  <c r="AB3547" i="1"/>
  <c r="AB3633" i="1"/>
  <c r="AB3545" i="1"/>
  <c r="AB3540" i="1"/>
  <c r="AB3539" i="1"/>
  <c r="AB3704" i="1"/>
  <c r="AB3538" i="1"/>
  <c r="AB3631" i="1"/>
  <c r="AB3630" i="1"/>
  <c r="AB3529" i="1"/>
  <c r="AB3615" i="1"/>
  <c r="AB3527" i="1"/>
  <c r="AB3614" i="1"/>
  <c r="AB3526" i="1"/>
  <c r="AB3629" i="1"/>
  <c r="AB3628" i="1"/>
  <c r="AB3505" i="1"/>
  <c r="AB3534" i="1"/>
  <c r="AB3626" i="1"/>
  <c r="AB3624" i="1"/>
  <c r="AB3623" i="1"/>
  <c r="AB3622" i="1"/>
  <c r="AB3694" i="1"/>
  <c r="AB3521" i="1"/>
  <c r="AB3520" i="1"/>
  <c r="AB3519" i="1"/>
  <c r="AB3650" i="1"/>
  <c r="AB3567" i="1"/>
  <c r="AB3648" i="1"/>
  <c r="AB3563" i="1"/>
  <c r="AB3515" i="1"/>
  <c r="AB3552" i="1"/>
  <c r="AB3508" i="1"/>
  <c r="AB3701" i="1"/>
  <c r="AB3618" i="1"/>
  <c r="AB3699" i="1"/>
  <c r="AB3617" i="1"/>
  <c r="AB3500" i="1"/>
  <c r="AB3528" i="1"/>
  <c r="AB3698" i="1"/>
  <c r="AB3499" i="1"/>
  <c r="AB3697" i="1"/>
  <c r="AB3613" i="1"/>
  <c r="AB3612" i="1"/>
  <c r="AB3611" i="1"/>
  <c r="AB3607" i="1"/>
  <c r="AB3525" i="1"/>
  <c r="AB3524" i="1"/>
  <c r="AB3523" i="1"/>
  <c r="AB3522" i="1"/>
  <c r="AB3627" i="1"/>
  <c r="AB3702" i="1"/>
  <c r="AB3504" i="1"/>
  <c r="AB3533" i="1"/>
  <c r="AB3532" i="1"/>
  <c r="AB3503" i="1"/>
  <c r="AB3625" i="1"/>
  <c r="AB3531" i="1"/>
  <c r="AB3621" i="1"/>
  <c r="AB3530" i="1"/>
  <c r="AB3620" i="1"/>
  <c r="AB3502" i="1"/>
  <c r="AB3616" i="1"/>
  <c r="AB3537" i="1"/>
  <c r="AB3703" i="1"/>
  <c r="AB3507" i="1"/>
  <c r="AB3506" i="1"/>
  <c r="AB3619" i="1"/>
  <c r="AB4730" i="1"/>
  <c r="AB4728" i="1"/>
  <c r="AB4726" i="1"/>
  <c r="AB4724" i="1"/>
  <c r="AB4722" i="1"/>
  <c r="AB4720" i="1"/>
  <c r="AB4718" i="1"/>
  <c r="AB4716" i="1"/>
  <c r="AB4714" i="1"/>
  <c r="AB4712" i="1"/>
  <c r="AB4710" i="1"/>
  <c r="AB4708" i="1"/>
  <c r="AB4706" i="1"/>
  <c r="AB4704" i="1"/>
  <c r="AB4702" i="1"/>
  <c r="AB4700" i="1"/>
  <c r="AB4698" i="1"/>
  <c r="AB4696" i="1"/>
  <c r="AB4694" i="1"/>
  <c r="AB4692" i="1"/>
  <c r="AB4669" i="1"/>
  <c r="AB4668" i="1"/>
  <c r="AB4667" i="1"/>
  <c r="AB4666" i="1"/>
  <c r="AB4665" i="1"/>
  <c r="AB4664" i="1"/>
  <c r="AB4663" i="1"/>
  <c r="AB4662" i="1"/>
  <c r="AB4661" i="1"/>
  <c r="AB4659" i="1"/>
  <c r="AB4657" i="1"/>
  <c r="AB4655" i="1"/>
  <c r="AB4653" i="1"/>
  <c r="AB4651" i="1"/>
  <c r="AB4649" i="1"/>
  <c r="AB4647" i="1"/>
  <c r="AB4645" i="1"/>
  <c r="AB4643" i="1"/>
  <c r="AB4641" i="1"/>
  <c r="AB4639" i="1"/>
  <c r="AB4638" i="1"/>
  <c r="AB4637" i="1"/>
  <c r="AB4636" i="1"/>
  <c r="AB4635" i="1"/>
  <c r="AB4634" i="1"/>
  <c r="AB4633" i="1"/>
  <c r="AB4632" i="1"/>
  <c r="AB4631" i="1"/>
  <c r="AB4630" i="1"/>
  <c r="AB4629" i="1"/>
  <c r="AB4627" i="1"/>
  <c r="AB4625" i="1"/>
  <c r="AB4623" i="1"/>
  <c r="AB4621" i="1"/>
  <c r="AB4619" i="1"/>
  <c r="AB4617" i="1"/>
  <c r="AB4615" i="1"/>
  <c r="AB4613" i="1"/>
  <c r="AB4611" i="1"/>
  <c r="AB4609" i="1"/>
  <c r="AB4608" i="1"/>
  <c r="AB4607" i="1"/>
  <c r="AB4606" i="1"/>
  <c r="AB4605" i="1"/>
  <c r="AB4604" i="1"/>
  <c r="AB4603" i="1"/>
  <c r="AB4602" i="1"/>
  <c r="AB4601" i="1"/>
  <c r="AB4600" i="1"/>
  <c r="AB4599" i="1"/>
  <c r="AB4598" i="1"/>
  <c r="AB4597" i="1"/>
  <c r="AB4595" i="1"/>
  <c r="AB4593" i="1"/>
  <c r="AB4591" i="1"/>
  <c r="AB4589" i="1"/>
  <c r="AB4587" i="1"/>
  <c r="AB4585" i="1"/>
  <c r="AB4583" i="1"/>
  <c r="AB4581" i="1"/>
  <c r="AB4579" i="1"/>
  <c r="AB4577" i="1"/>
  <c r="AB4576" i="1"/>
  <c r="AB4575" i="1"/>
  <c r="AB4574" i="1"/>
  <c r="AB4573" i="1"/>
  <c r="AB4572" i="1"/>
  <c r="AB4571" i="1"/>
  <c r="AB4570" i="1"/>
  <c r="AB4569" i="1"/>
  <c r="AB4568" i="1"/>
  <c r="AB4567" i="1"/>
  <c r="AB4566" i="1"/>
  <c r="AB4565" i="1"/>
  <c r="AB4564" i="1"/>
  <c r="AB4563" i="1"/>
  <c r="AB4562" i="1"/>
  <c r="AB4561" i="1"/>
  <c r="AB4560" i="1"/>
  <c r="AB4559" i="1"/>
  <c r="AB4558" i="1"/>
  <c r="AB4557" i="1"/>
  <c r="AB4555" i="1"/>
  <c r="AB4554" i="1"/>
  <c r="AB4552" i="1"/>
  <c r="AB4551" i="1"/>
  <c r="AB4549" i="1"/>
  <c r="AB4548" i="1"/>
  <c r="AB4546" i="1"/>
  <c r="AB4545" i="1"/>
  <c r="AB4543" i="1"/>
  <c r="AB4542" i="1"/>
  <c r="AB4540" i="1"/>
  <c r="AB4539" i="1"/>
  <c r="AB4537" i="1"/>
  <c r="AB4536" i="1"/>
  <c r="AB4534" i="1"/>
  <c r="AB4533" i="1"/>
  <c r="AB4531" i="1"/>
  <c r="AB4530" i="1"/>
  <c r="AB4528" i="1"/>
  <c r="AB4527" i="1"/>
  <c r="AB4526" i="1"/>
  <c r="AB4525" i="1"/>
  <c r="AB4524" i="1"/>
  <c r="AB4523" i="1"/>
  <c r="AB4522" i="1"/>
  <c r="AB4521" i="1"/>
  <c r="AB4520" i="1"/>
  <c r="AB4519" i="1"/>
  <c r="AB4518" i="1"/>
  <c r="AB4516" i="1"/>
  <c r="AB4690" i="1"/>
  <c r="AB4688" i="1"/>
  <c r="AB4686" i="1"/>
  <c r="AB4684" i="1"/>
  <c r="AB4682" i="1"/>
  <c r="AB4680" i="1"/>
  <c r="AB4678" i="1"/>
  <c r="AB4676" i="1"/>
  <c r="AB4674" i="1"/>
  <c r="AB4672" i="1"/>
  <c r="AB4671" i="1"/>
  <c r="AB4670" i="1"/>
  <c r="AB4510" i="1"/>
  <c r="AB4509" i="1"/>
  <c r="AB4508" i="1"/>
  <c r="AB4507" i="1"/>
  <c r="AB4506" i="1"/>
  <c r="AB4505" i="1"/>
  <c r="AB4504" i="1"/>
  <c r="AB4479" i="1"/>
  <c r="AB4477" i="1"/>
  <c r="AB4475" i="1"/>
  <c r="AB4473" i="1"/>
  <c r="AB4471" i="1"/>
  <c r="AB4469" i="1"/>
  <c r="AB4467" i="1"/>
  <c r="AB4465" i="1"/>
  <c r="AB4463" i="1"/>
  <c r="AB4461" i="1"/>
  <c r="AB4459" i="1"/>
  <c r="AB4502" i="1"/>
  <c r="AB4500" i="1"/>
  <c r="AB4498" i="1"/>
  <c r="AB4496" i="1"/>
  <c r="AB4494" i="1"/>
  <c r="AB4492" i="1"/>
  <c r="AB4490" i="1"/>
  <c r="AB4488" i="1"/>
  <c r="AB4486" i="1"/>
  <c r="AB4484" i="1"/>
  <c r="AB4483" i="1"/>
  <c r="AB4482" i="1"/>
  <c r="AB4481" i="1"/>
  <c r="AB4480" i="1"/>
  <c r="AB4478" i="1"/>
  <c r="AB4476" i="1"/>
  <c r="AB4474" i="1"/>
  <c r="AB4472" i="1"/>
  <c r="AB4470" i="1"/>
  <c r="AB4468" i="1"/>
  <c r="AB4466" i="1"/>
  <c r="AB4464" i="1"/>
  <c r="AB4462" i="1"/>
  <c r="AB4460" i="1"/>
  <c r="AB4458" i="1"/>
  <c r="AB4457" i="1"/>
  <c r="AB4455" i="1"/>
  <c r="AB4453" i="1"/>
  <c r="AB4451" i="1"/>
  <c r="AB4449" i="1"/>
  <c r="AB4447" i="1"/>
  <c r="AB4445" i="1"/>
  <c r="AB4443" i="1"/>
  <c r="AB4441" i="1"/>
  <c r="AB4439" i="1"/>
  <c r="AB4437" i="1"/>
  <c r="AB4295" i="1"/>
  <c r="AB4294" i="1"/>
  <c r="AB4292" i="1"/>
  <c r="AB4291" i="1"/>
  <c r="AB4289" i="1"/>
  <c r="AB4288" i="1"/>
  <c r="AB4286" i="1"/>
  <c r="AB4285" i="1"/>
  <c r="AB4283" i="1"/>
  <c r="AB4282" i="1"/>
  <c r="AB4280" i="1"/>
  <c r="AB4279" i="1"/>
  <c r="AB4277" i="1"/>
  <c r="AB4276" i="1"/>
  <c r="AB4274" i="1"/>
  <c r="AB4273" i="1"/>
  <c r="AB4271" i="1"/>
  <c r="AB4270" i="1"/>
  <c r="AB4268" i="1"/>
  <c r="AB4267" i="1"/>
  <c r="AB4264" i="1"/>
  <c r="AB4261" i="1"/>
  <c r="AB4258" i="1"/>
  <c r="AB4255" i="1"/>
  <c r="AB4252" i="1"/>
  <c r="AB4249" i="1"/>
  <c r="AB4246" i="1"/>
  <c r="AB4243" i="1"/>
  <c r="AB4240" i="1"/>
  <c r="AB4237" i="1"/>
  <c r="AB4235" i="1"/>
  <c r="AB4233" i="1"/>
  <c r="AB4231" i="1"/>
  <c r="AB4229" i="1"/>
  <c r="AB4227" i="1"/>
  <c r="AB4225" i="1"/>
  <c r="AB4223" i="1"/>
  <c r="AB4221" i="1"/>
  <c r="AB4219" i="1"/>
  <c r="AB4217" i="1"/>
  <c r="AB4216" i="1"/>
  <c r="AB4215" i="1"/>
  <c r="AB4214" i="1"/>
  <c r="AB4213" i="1"/>
  <c r="AB4212" i="1"/>
  <c r="AB4210" i="1"/>
  <c r="AB4208" i="1"/>
  <c r="AB4207" i="1"/>
  <c r="AB4205" i="1"/>
  <c r="AB4204" i="1"/>
  <c r="AB4202" i="1"/>
  <c r="AB4201" i="1"/>
  <c r="AB4199" i="1"/>
  <c r="AB4198" i="1"/>
  <c r="AB4196" i="1"/>
  <c r="AB4194" i="1"/>
  <c r="AB4192" i="1"/>
  <c r="AB4190" i="1"/>
  <c r="AB4188" i="1"/>
  <c r="AB4186" i="1"/>
  <c r="AB4184" i="1"/>
  <c r="AB4182" i="1"/>
  <c r="AB4180" i="1"/>
  <c r="AB4178" i="1"/>
  <c r="AB4176" i="1"/>
  <c r="AB4174" i="1"/>
  <c r="AB4172" i="1"/>
  <c r="AB4170" i="1"/>
  <c r="AB4168" i="1"/>
  <c r="AB4166" i="1"/>
  <c r="AB4164" i="1"/>
  <c r="AB4162" i="1"/>
  <c r="AB4160" i="1"/>
  <c r="AB4158" i="1"/>
  <c r="AB4156" i="1"/>
  <c r="AB4154" i="1"/>
  <c r="AB4152" i="1"/>
  <c r="AB4150" i="1"/>
  <c r="AB4148" i="1"/>
  <c r="AB4146" i="1"/>
  <c r="AB4144" i="1"/>
  <c r="AB4142" i="1"/>
  <c r="AB4140" i="1"/>
  <c r="AB4138" i="1"/>
  <c r="AB4136" i="1"/>
  <c r="AB4134" i="1"/>
  <c r="AB4132" i="1"/>
  <c r="AB4130" i="1"/>
  <c r="AB4128" i="1"/>
  <c r="AB4126" i="1"/>
  <c r="AB4124" i="1"/>
  <c r="AB4122" i="1"/>
  <c r="AB4120" i="1"/>
  <c r="AB4118" i="1"/>
  <c r="AB4435" i="1"/>
  <c r="AB4433" i="1"/>
  <c r="AB4431" i="1"/>
  <c r="AB4429" i="1"/>
  <c r="AB4427" i="1"/>
  <c r="AB4425" i="1"/>
  <c r="AB4423" i="1"/>
  <c r="AB4421" i="1"/>
  <c r="AB4419" i="1"/>
  <c r="AB4417" i="1"/>
  <c r="AB4415" i="1"/>
  <c r="AB4413" i="1"/>
  <c r="AB4411" i="1"/>
  <c r="AB4409" i="1"/>
  <c r="AB4407" i="1"/>
  <c r="AB4405" i="1"/>
  <c r="AB4403" i="1"/>
  <c r="AB4401" i="1"/>
  <c r="AB4399" i="1"/>
  <c r="AB4397" i="1"/>
  <c r="AB4395" i="1"/>
  <c r="AB4393" i="1"/>
  <c r="AB4391" i="1"/>
  <c r="AB4389" i="1"/>
  <c r="AB4387" i="1"/>
  <c r="AB4385" i="1"/>
  <c r="AB4383" i="1"/>
  <c r="AB4381" i="1"/>
  <c r="AB4379" i="1"/>
  <c r="AB4377" i="1"/>
  <c r="AB4375" i="1"/>
  <c r="AB4373" i="1"/>
  <c r="AB4371" i="1"/>
  <c r="AB4369" i="1"/>
  <c r="AB4367" i="1"/>
  <c r="AB4365" i="1"/>
  <c r="AB4363" i="1"/>
  <c r="AB4361" i="1"/>
  <c r="AB4359" i="1"/>
  <c r="AB4357" i="1"/>
  <c r="AB4355" i="1"/>
  <c r="AB4353" i="1"/>
  <c r="AB4351" i="1"/>
  <c r="AB4349" i="1"/>
  <c r="AB4347" i="1"/>
  <c r="AB4345" i="1"/>
  <c r="AB4343" i="1"/>
  <c r="AB4341" i="1"/>
  <c r="AB4339" i="1"/>
  <c r="AB4337" i="1"/>
  <c r="AB4335" i="1"/>
  <c r="AB4333" i="1"/>
  <c r="AB4331" i="1"/>
  <c r="AB4329" i="1"/>
  <c r="AB4327" i="1"/>
  <c r="AB4325" i="1"/>
  <c r="AB4323" i="1"/>
  <c r="AB4321" i="1"/>
  <c r="AB4319" i="1"/>
  <c r="AB4317" i="1"/>
  <c r="AB4315" i="1"/>
  <c r="AB4313" i="1"/>
  <c r="AB4311" i="1"/>
  <c r="AB4309" i="1"/>
  <c r="AB4307" i="1"/>
  <c r="AB4305" i="1"/>
  <c r="AB4303" i="1"/>
  <c r="AB4301" i="1"/>
  <c r="AB4299" i="1"/>
  <c r="AB4297" i="1"/>
  <c r="AB4116" i="1"/>
  <c r="AB4114" i="1"/>
  <c r="AB4112" i="1"/>
  <c r="AB4110" i="1"/>
  <c r="AB4108" i="1"/>
  <c r="AB4106" i="1"/>
  <c r="AB4104" i="1"/>
  <c r="AB4102" i="1"/>
  <c r="AB4100" i="1"/>
  <c r="AB4098" i="1"/>
  <c r="AB4097" i="1"/>
  <c r="AB4096" i="1"/>
  <c r="AB4095" i="1"/>
  <c r="AB4094" i="1"/>
  <c r="AB4093" i="1"/>
  <c r="AB4092" i="1"/>
  <c r="AB4091" i="1"/>
  <c r="AB4090" i="1"/>
  <c r="AB4089" i="1"/>
  <c r="AB4082" i="1"/>
  <c r="AB4081" i="1"/>
  <c r="AB4080" i="1"/>
  <c r="AB4079" i="1"/>
  <c r="AB4078" i="1"/>
  <c r="AB4077" i="1"/>
  <c r="AB4076" i="1"/>
  <c r="AB4075" i="1"/>
  <c r="AB4074" i="1"/>
  <c r="AB4072" i="1"/>
  <c r="AB4070" i="1"/>
  <c r="AB4068" i="1"/>
  <c r="AB4066" i="1"/>
  <c r="AB4064" i="1"/>
  <c r="AB4062" i="1"/>
  <c r="AB4060" i="1"/>
  <c r="AB4058" i="1"/>
  <c r="AB4056" i="1"/>
  <c r="AB4054" i="1"/>
  <c r="AB4052" i="1"/>
  <c r="AB4050" i="1"/>
  <c r="AB4048" i="1"/>
  <c r="AB4046" i="1"/>
  <c r="AB4044" i="1"/>
  <c r="AB4042" i="1"/>
  <c r="AB4040" i="1"/>
  <c r="AB4038" i="1"/>
  <c r="AB4036" i="1"/>
  <c r="AB4034" i="1"/>
  <c r="AB4032" i="1"/>
  <c r="AB3891" i="1"/>
  <c r="AB3889" i="1"/>
  <c r="AB3887" i="1"/>
  <c r="AB3885" i="1"/>
  <c r="AB3883" i="1"/>
  <c r="AB3881" i="1"/>
  <c r="AB3879" i="1"/>
  <c r="AB3877" i="1"/>
  <c r="AB3875" i="1"/>
  <c r="AB3873" i="1"/>
  <c r="AB3871" i="1"/>
  <c r="AB3869" i="1"/>
  <c r="AB3867" i="1"/>
  <c r="AB3865" i="1"/>
  <c r="AB3863" i="1"/>
  <c r="AB3861" i="1"/>
  <c r="AB3859" i="1"/>
  <c r="AB3857" i="1"/>
  <c r="AB3855" i="1"/>
  <c r="AB3853" i="1"/>
  <c r="AB3851" i="1"/>
  <c r="AB3849" i="1"/>
  <c r="AB3847" i="1"/>
  <c r="AB3845" i="1"/>
  <c r="AB3843" i="1"/>
  <c r="AB3841" i="1"/>
  <c r="AB3839" i="1"/>
  <c r="AB3837" i="1"/>
  <c r="AB3835" i="1"/>
  <c r="AB3833" i="1"/>
  <c r="AB3831" i="1"/>
  <c r="AB3830" i="1"/>
  <c r="AB3829" i="1"/>
  <c r="AB3828" i="1"/>
  <c r="AB3825" i="1"/>
  <c r="AB3823" i="1"/>
  <c r="AB3821" i="1"/>
  <c r="AB3819" i="1"/>
  <c r="AB3817" i="1"/>
  <c r="AB3815" i="1"/>
  <c r="AB3813" i="1"/>
  <c r="AB3811" i="1"/>
  <c r="AB3809" i="1"/>
  <c r="AB3808" i="1"/>
  <c r="AB3807" i="1"/>
  <c r="AB3806" i="1"/>
  <c r="AB3805" i="1"/>
  <c r="AB3804" i="1"/>
  <c r="AB3803" i="1"/>
  <c r="AB3802" i="1"/>
  <c r="AB3801" i="1"/>
  <c r="AB3800" i="1"/>
  <c r="AB3799" i="1"/>
  <c r="AB3796" i="1"/>
  <c r="AB3794" i="1"/>
  <c r="AB3792" i="1"/>
  <c r="AB3790" i="1"/>
  <c r="AB3788" i="1"/>
  <c r="AB3786" i="1"/>
  <c r="AB3784" i="1"/>
  <c r="AB3782" i="1"/>
  <c r="AB3780" i="1"/>
  <c r="AB3778" i="1"/>
  <c r="AB3776" i="1"/>
  <c r="AB3774" i="1"/>
  <c r="AB3772" i="1"/>
  <c r="AB3770" i="1"/>
  <c r="AB3768" i="1"/>
  <c r="AB3766" i="1"/>
  <c r="AB3764" i="1"/>
  <c r="AB3762" i="1"/>
  <c r="AB3760" i="1"/>
  <c r="AB3758" i="1"/>
  <c r="AB4030" i="1"/>
  <c r="AB4028" i="1"/>
  <c r="AB4026" i="1"/>
  <c r="AB4024" i="1"/>
  <c r="AB4022" i="1"/>
  <c r="AB4020" i="1"/>
  <c r="AB4018" i="1"/>
  <c r="AB4016" i="1"/>
  <c r="AB4014" i="1"/>
  <c r="AB4012" i="1"/>
  <c r="AB4011" i="1"/>
  <c r="AB4009" i="1"/>
  <c r="AB4007" i="1"/>
  <c r="AB4005" i="1"/>
  <c r="AB4003" i="1"/>
  <c r="AB4001" i="1"/>
  <c r="AB3999" i="1"/>
  <c r="AB3997" i="1"/>
  <c r="AB3995" i="1"/>
  <c r="AB3993" i="1"/>
  <c r="AB3991" i="1"/>
  <c r="AB3989" i="1"/>
  <c r="AB3987" i="1"/>
  <c r="AB3985" i="1"/>
  <c r="AB3983" i="1"/>
  <c r="AB3981" i="1"/>
  <c r="AB3979" i="1"/>
  <c r="AB3977" i="1"/>
  <c r="AB3975" i="1"/>
  <c r="AB3973" i="1"/>
  <c r="AB3971" i="1"/>
  <c r="AB3969" i="1"/>
  <c r="AB3967" i="1"/>
  <c r="AB3965" i="1"/>
  <c r="AB3963" i="1"/>
  <c r="AB3961" i="1"/>
  <c r="AB3959" i="1"/>
  <c r="AB3957" i="1"/>
  <c r="AB3955" i="1"/>
  <c r="AB3953" i="1"/>
  <c r="AB3951" i="1"/>
  <c r="AB3949" i="1"/>
  <c r="AB3947" i="1"/>
  <c r="AB3945" i="1"/>
  <c r="AB3943" i="1"/>
  <c r="AB3941" i="1"/>
  <c r="AB3939" i="1"/>
  <c r="AB3937" i="1"/>
  <c r="AB3935" i="1"/>
  <c r="AB3933" i="1"/>
  <c r="AB3931" i="1"/>
  <c r="AB3929" i="1"/>
  <c r="AB3927" i="1"/>
  <c r="AB3925" i="1"/>
  <c r="AB3923" i="1"/>
  <c r="AB3921" i="1"/>
  <c r="AB3919" i="1"/>
  <c r="AB3917" i="1"/>
  <c r="AB3915" i="1"/>
  <c r="AB3913" i="1"/>
  <c r="AB3911" i="1"/>
  <c r="AB3909" i="1"/>
  <c r="AB3907" i="1"/>
  <c r="AB3905" i="1"/>
  <c r="AB3903" i="1"/>
  <c r="AB3901" i="1"/>
  <c r="AB3899" i="1"/>
  <c r="AB3897" i="1"/>
  <c r="AB3895" i="1"/>
  <c r="AB3893" i="1"/>
  <c r="AB3757" i="1"/>
  <c r="AB3756" i="1"/>
  <c r="AB3754" i="1"/>
  <c r="AB3752" i="1"/>
  <c r="AB3750" i="1"/>
  <c r="AB3748" i="1"/>
  <c r="AB3746" i="1"/>
  <c r="AB3744" i="1"/>
  <c r="AB3742" i="1"/>
  <c r="AB3740" i="1"/>
  <c r="AB3738" i="1"/>
  <c r="AB3736" i="1"/>
  <c r="AB3178" i="1"/>
  <c r="AB3177" i="1"/>
  <c r="AB3176" i="1"/>
  <c r="AB3175" i="1"/>
  <c r="AB3174" i="1"/>
  <c r="AB3173" i="1"/>
  <c r="AB3172" i="1"/>
  <c r="AB3171" i="1"/>
  <c r="AB3170" i="1"/>
  <c r="AB3169" i="1"/>
  <c r="AB3168" i="1"/>
  <c r="AB3167" i="1"/>
  <c r="AB3166" i="1"/>
  <c r="AB3165" i="1"/>
  <c r="AB3164" i="1"/>
  <c r="AB3163" i="1"/>
  <c r="AB3162" i="1"/>
  <c r="AB3161" i="1"/>
  <c r="AB3029" i="1"/>
  <c r="AB3028" i="1"/>
  <c r="AB3027" i="1"/>
  <c r="AB3026" i="1"/>
  <c r="AB3025" i="1"/>
  <c r="AB3019" i="1"/>
  <c r="AB3035" i="1"/>
  <c r="AB3034" i="1"/>
  <c r="AB3033" i="1"/>
  <c r="AB3032" i="1"/>
  <c r="AB3031" i="1"/>
  <c r="AB3030" i="1"/>
  <c r="AB2788" i="1"/>
  <c r="AB2787" i="1"/>
  <c r="AB2786" i="1"/>
  <c r="AB2785" i="1"/>
  <c r="AB2784" i="1"/>
  <c r="AB2783" i="1"/>
  <c r="AB2782" i="1"/>
  <c r="AB2781" i="1"/>
  <c r="AB2780" i="1"/>
  <c r="AB2779" i="1"/>
  <c r="AB2778" i="1"/>
  <c r="AB2777" i="1"/>
  <c r="AB2776" i="1"/>
  <c r="AB2775" i="1"/>
  <c r="AB2774" i="1"/>
  <c r="AB2773" i="1"/>
  <c r="AB2772" i="1"/>
  <c r="AB2793" i="1"/>
  <c r="AB2792" i="1"/>
  <c r="AB2791" i="1"/>
  <c r="AB2790" i="1"/>
  <c r="AB2789" i="1"/>
  <c r="AB2771" i="1"/>
  <c r="AB2770" i="1"/>
  <c r="AB2769" i="1"/>
  <c r="AB2768" i="1"/>
  <c r="AB2767" i="1"/>
  <c r="AB2766" i="1"/>
  <c r="AB2765" i="1"/>
  <c r="AB2764" i="1"/>
  <c r="AB2763" i="1"/>
  <c r="AB2762" i="1"/>
  <c r="AB2761" i="1"/>
  <c r="AB2760" i="1"/>
  <c r="AB2759" i="1"/>
  <c r="AB2758" i="1"/>
  <c r="AB2757" i="1"/>
  <c r="AB2686" i="1"/>
  <c r="AB2685" i="1"/>
  <c r="AB2684" i="1"/>
  <c r="AB2683" i="1"/>
  <c r="AB2682" i="1"/>
  <c r="AB2681" i="1"/>
  <c r="AB2680" i="1"/>
  <c r="AB2679" i="1"/>
  <c r="AB2678" i="1"/>
  <c r="AB2677" i="1"/>
  <c r="AB2676" i="1"/>
  <c r="AB2675" i="1"/>
  <c r="AB2674" i="1"/>
  <c r="AB2673" i="1"/>
  <c r="AB2672" i="1"/>
  <c r="AB2671" i="1"/>
  <c r="AB2670" i="1"/>
  <c r="AB2669" i="1"/>
  <c r="AB2668" i="1"/>
  <c r="AB2667" i="1"/>
  <c r="AB2666" i="1"/>
  <c r="AB2665" i="1"/>
  <c r="AB2664" i="1"/>
  <c r="AB2663" i="1"/>
  <c r="AB2662" i="1"/>
  <c r="AB2661" i="1"/>
  <c r="AB2660" i="1"/>
  <c r="AB2658" i="1"/>
  <c r="AB2656" i="1"/>
  <c r="AB2654" i="1"/>
  <c r="AB2653" i="1"/>
  <c r="AB2652" i="1"/>
  <c r="AB2651" i="1"/>
  <c r="AB2691" i="1"/>
  <c r="AB2690" i="1"/>
  <c r="AB2689" i="1"/>
  <c r="AB2688" i="1"/>
  <c r="AB2687" i="1"/>
  <c r="AB2374" i="1"/>
  <c r="AB2373" i="1"/>
  <c r="AB2372" i="1"/>
  <c r="AB2371" i="1"/>
  <c r="AB2370" i="1"/>
  <c r="AB2369" i="1"/>
  <c r="AB2368" i="1"/>
  <c r="AB2367" i="1"/>
  <c r="AB2366" i="1"/>
  <c r="AB2365" i="1"/>
  <c r="AB2364" i="1"/>
  <c r="AB2363" i="1"/>
  <c r="AB2362" i="1"/>
  <c r="AB2361" i="1"/>
  <c r="AB2360" i="1"/>
  <c r="AB2359" i="1"/>
  <c r="AB2358" i="1"/>
  <c r="AB2357" i="1"/>
  <c r="AB2356" i="1"/>
  <c r="AB2355" i="1"/>
  <c r="AB2354" i="1"/>
  <c r="AB2353" i="1"/>
  <c r="AB2352" i="1"/>
  <c r="AB2351" i="1"/>
  <c r="AB2350" i="1"/>
  <c r="AB2349" i="1"/>
  <c r="AB2348" i="1"/>
  <c r="AB2347" i="1"/>
  <c r="AB2346" i="1"/>
  <c r="AB2345" i="1"/>
  <c r="AB2344" i="1"/>
  <c r="AB2343" i="1"/>
  <c r="AB2342" i="1"/>
  <c r="AB2341" i="1"/>
  <c r="AB2340" i="1"/>
  <c r="AB2339" i="1"/>
  <c r="AB2338" i="1"/>
  <c r="AB2337" i="1"/>
  <c r="AB2336" i="1"/>
  <c r="AB2335" i="1"/>
  <c r="AB2334" i="1"/>
  <c r="AB2333" i="1"/>
  <c r="AB2332" i="1"/>
  <c r="AB2331" i="1"/>
  <c r="AB2330" i="1"/>
  <c r="AB2329" i="1"/>
  <c r="AB2328" i="1"/>
  <c r="AB2327" i="1"/>
  <c r="AB2326" i="1"/>
  <c r="AB2325" i="1"/>
  <c r="AB2324" i="1"/>
  <c r="AB2323" i="1"/>
  <c r="AB2322" i="1"/>
  <c r="AB2321" i="1"/>
  <c r="AB2320" i="1"/>
  <c r="AB2319" i="1"/>
  <c r="AB2318" i="1"/>
  <c r="AB2317" i="1"/>
  <c r="AB2316" i="1"/>
  <c r="AB2315" i="1"/>
  <c r="AB2314" i="1"/>
  <c r="AB2313" i="1"/>
  <c r="AB2312" i="1"/>
  <c r="AB2311" i="1"/>
  <c r="AB2310" i="1"/>
  <c r="AB2309" i="1"/>
  <c r="AB2308" i="1"/>
  <c r="AB2307" i="1"/>
  <c r="AB2306" i="1"/>
  <c r="AB2305" i="1"/>
  <c r="AB2304" i="1"/>
  <c r="AB2303" i="1"/>
  <c r="AB2302" i="1"/>
  <c r="AB2301" i="1"/>
  <c r="AB2300" i="1"/>
  <c r="AB2299" i="1"/>
  <c r="AB2298" i="1"/>
  <c r="AB2297" i="1"/>
  <c r="AB2296" i="1"/>
  <c r="AB2295" i="1"/>
  <c r="AB2294" i="1"/>
  <c r="AB2293" i="1"/>
  <c r="AB2292" i="1"/>
  <c r="AB2291" i="1"/>
  <c r="AB2290" i="1"/>
  <c r="AB2289" i="1"/>
  <c r="AB2288" i="1"/>
  <c r="AB2287" i="1"/>
  <c r="AB2286" i="1"/>
  <c r="AB2278" i="1"/>
  <c r="AB2277" i="1"/>
  <c r="AB2276" i="1"/>
  <c r="AB2275" i="1"/>
  <c r="AB2274" i="1"/>
  <c r="AB2270" i="1"/>
  <c r="AB2268" i="1"/>
  <c r="AB2266" i="1"/>
  <c r="AB2264" i="1"/>
  <c r="AB2262" i="1"/>
  <c r="AB2260" i="1"/>
  <c r="AB2258" i="1"/>
  <c r="AB2256" i="1"/>
  <c r="AB2254" i="1"/>
  <c r="AB2252" i="1"/>
  <c r="AB2251" i="1"/>
  <c r="AB2250" i="1"/>
  <c r="AB2249" i="1"/>
  <c r="AB2248" i="1"/>
  <c r="AB2247" i="1"/>
  <c r="AB2246" i="1"/>
  <c r="AB2245" i="1"/>
  <c r="AB2244" i="1"/>
  <c r="AB2243" i="1"/>
  <c r="AB2242" i="1"/>
  <c r="AB2241" i="1"/>
  <c r="AB2240" i="1"/>
  <c r="AB2239" i="1"/>
  <c r="AB2238" i="1"/>
  <c r="AB2237" i="1"/>
  <c r="AB2285" i="1"/>
  <c r="AB2284" i="1"/>
  <c r="AB2283" i="1"/>
  <c r="AB2282" i="1"/>
  <c r="AB2281" i="1"/>
  <c r="AB2280" i="1"/>
  <c r="AB2279" i="1"/>
  <c r="AB1894" i="1"/>
  <c r="AB1893" i="1"/>
  <c r="AB1892" i="1"/>
  <c r="AB1891" i="1"/>
  <c r="AB1890" i="1"/>
  <c r="AB1889" i="1"/>
  <c r="AB1888" i="1"/>
  <c r="AB1887" i="1"/>
  <c r="AB1886" i="1"/>
  <c r="AB1885" i="1"/>
  <c r="AB1884" i="1"/>
  <c r="AB1882" i="1"/>
  <c r="AB1881" i="1"/>
  <c r="AB1880" i="1"/>
  <c r="AB1879" i="1"/>
  <c r="AB1878" i="1"/>
  <c r="AB1877" i="1"/>
  <c r="AB1876" i="1"/>
  <c r="AB1875" i="1"/>
  <c r="AB1874" i="1"/>
  <c r="AB1784" i="1"/>
  <c r="AB1783" i="1"/>
  <c r="AB1782" i="1"/>
  <c r="AB1781" i="1"/>
  <c r="AB1780" i="1"/>
  <c r="AB1779" i="1"/>
  <c r="AB1778" i="1"/>
  <c r="AB1777" i="1"/>
  <c r="AB1776" i="1"/>
  <c r="AB1775" i="1"/>
  <c r="AB1774" i="1"/>
  <c r="AB1773" i="1"/>
  <c r="AB1772" i="1"/>
  <c r="AB1771" i="1"/>
  <c r="AB1770" i="1"/>
  <c r="AB1769" i="1"/>
  <c r="AB1768" i="1"/>
  <c r="AB1767" i="1"/>
  <c r="AB1766" i="1"/>
  <c r="AB1765" i="1"/>
  <c r="AB1764" i="1"/>
  <c r="AB1763" i="1"/>
  <c r="AB1762" i="1"/>
  <c r="AB1761" i="1"/>
  <c r="AB1760" i="1"/>
  <c r="AB1759" i="1"/>
  <c r="AB1758" i="1"/>
  <c r="AB1757" i="1"/>
  <c r="AB1756" i="1"/>
  <c r="AB1755" i="1"/>
  <c r="AB1754" i="1"/>
  <c r="AB1753" i="1"/>
  <c r="AB1752" i="1"/>
  <c r="AB1751" i="1"/>
  <c r="AB1750" i="1"/>
  <c r="AB1749" i="1"/>
  <c r="AB1748" i="1"/>
  <c r="AB1747" i="1"/>
  <c r="AB1746" i="1"/>
  <c r="AB1745" i="1"/>
  <c r="AB1744" i="1"/>
  <c r="AB1743" i="1"/>
  <c r="AB1742" i="1"/>
  <c r="AB1741" i="1"/>
  <c r="AB1799" i="1"/>
  <c r="AB1798" i="1"/>
  <c r="AB1797" i="1"/>
  <c r="AB1796" i="1"/>
  <c r="AB1795" i="1"/>
  <c r="AB1794" i="1"/>
  <c r="AB1793" i="1"/>
  <c r="AB1792" i="1"/>
  <c r="AB1791" i="1"/>
  <c r="AB1790" i="1"/>
  <c r="AB1789" i="1"/>
  <c r="AB1788" i="1"/>
  <c r="AB1787" i="1"/>
  <c r="AB1786" i="1"/>
  <c r="AB1785" i="1"/>
  <c r="AB1740" i="1"/>
  <c r="AB1739" i="1"/>
  <c r="AB1738" i="1"/>
  <c r="AB1737" i="1"/>
  <c r="AB1736" i="1"/>
  <c r="AB1735" i="1"/>
  <c r="AB1734" i="1"/>
  <c r="AB3471" i="1"/>
  <c r="AB3470" i="1"/>
  <c r="AB3469" i="1"/>
  <c r="AB3468" i="1"/>
  <c r="AB3467" i="1"/>
  <c r="AB3446" i="1"/>
  <c r="AB3410" i="1"/>
  <c r="AB3409" i="1"/>
  <c r="AB3408" i="1"/>
  <c r="AB3407" i="1"/>
  <c r="AB3406" i="1"/>
  <c r="AB3405" i="1"/>
  <c r="AB3404" i="1"/>
  <c r="AB3403" i="1"/>
  <c r="AB3402" i="1"/>
  <c r="AB3401" i="1"/>
  <c r="AB3398" i="1"/>
  <c r="AB3397" i="1"/>
  <c r="AB3396" i="1"/>
  <c r="AB3395" i="1"/>
  <c r="AB3394" i="1"/>
  <c r="AB3393" i="1"/>
  <c r="AB3392" i="1"/>
  <c r="AB3391" i="1"/>
  <c r="AB3390" i="1"/>
  <c r="AB3389" i="1"/>
  <c r="AB3388" i="1"/>
  <c r="AB3387" i="1"/>
  <c r="AB3386" i="1"/>
  <c r="AB3385" i="1"/>
  <c r="AB3384" i="1"/>
  <c r="AB3383" i="1"/>
  <c r="AB3382" i="1"/>
  <c r="AB3381" i="1"/>
  <c r="AB3380" i="1"/>
  <c r="AB3379" i="1"/>
  <c r="AB3378" i="1"/>
  <c r="AB3445" i="1"/>
  <c r="AB3444" i="1"/>
  <c r="AB3443" i="1"/>
  <c r="AB3442" i="1"/>
  <c r="AB3441" i="1"/>
  <c r="AB3440" i="1"/>
  <c r="AB3439" i="1"/>
  <c r="AB3438" i="1"/>
  <c r="AB3437" i="1"/>
  <c r="AB3436" i="1"/>
  <c r="AB3435" i="1"/>
  <c r="AB3434" i="1"/>
  <c r="AB3433" i="1"/>
  <c r="AB3432" i="1"/>
  <c r="AB3431" i="1"/>
  <c r="AB3430" i="1"/>
  <c r="AB3429" i="1"/>
  <c r="AB3428" i="1"/>
  <c r="AB3427" i="1"/>
  <c r="AB3426" i="1"/>
  <c r="AB3420" i="1"/>
  <c r="AB3419" i="1"/>
  <c r="AB3418" i="1"/>
  <c r="AB3417" i="1"/>
  <c r="AB3416" i="1"/>
  <c r="AB3377" i="1"/>
  <c r="AB3376" i="1"/>
  <c r="AB3375" i="1"/>
  <c r="AB3374" i="1"/>
  <c r="AB3373" i="1"/>
  <c r="AB3160" i="1"/>
  <c r="AB3159" i="1"/>
  <c r="AB3158" i="1"/>
  <c r="AB3157" i="1"/>
  <c r="AB3156" i="1"/>
  <c r="AB3155" i="1"/>
  <c r="AB3154" i="1"/>
  <c r="AB3153" i="1"/>
  <c r="AB3152" i="1"/>
  <c r="AB3151" i="1"/>
  <c r="AB3150" i="1"/>
  <c r="AB3149" i="1"/>
  <c r="AB3148" i="1"/>
  <c r="AB3147" i="1"/>
  <c r="AB3146" i="1"/>
  <c r="AB3145" i="1"/>
  <c r="AB3144" i="1"/>
  <c r="AB3143" i="1"/>
  <c r="AB3142" i="1"/>
  <c r="AB3141" i="1"/>
  <c r="AB3140" i="1"/>
  <c r="AB3139" i="1"/>
  <c r="AB3138" i="1"/>
  <c r="AB3137" i="1"/>
  <c r="AB3136" i="1"/>
  <c r="AB3135" i="1"/>
  <c r="AB3134" i="1"/>
  <c r="AB3133" i="1"/>
  <c r="AB3132" i="1"/>
  <c r="AB3131" i="1"/>
  <c r="AB3130" i="1"/>
  <c r="AB2983" i="1"/>
  <c r="AB2982" i="1"/>
  <c r="AB2981" i="1"/>
  <c r="AB2980" i="1"/>
  <c r="AB2979" i="1"/>
  <c r="AB2978" i="1"/>
  <c r="AB2977" i="1"/>
  <c r="AB2976" i="1"/>
  <c r="AB2975" i="1"/>
  <c r="AB2974" i="1"/>
  <c r="AB2973" i="1"/>
  <c r="AB2972" i="1"/>
  <c r="AB2971" i="1"/>
  <c r="AB2970" i="1"/>
  <c r="AB2969" i="1"/>
  <c r="AB2968" i="1"/>
  <c r="AB2967" i="1"/>
  <c r="AB2966" i="1"/>
  <c r="AB2965" i="1"/>
  <c r="AB2964" i="1"/>
  <c r="AB2963" i="1"/>
  <c r="AB2962" i="1"/>
  <c r="AB2961" i="1"/>
  <c r="AB2960" i="1"/>
  <c r="AB3018" i="1"/>
  <c r="AB3017" i="1"/>
  <c r="AB3016" i="1"/>
  <c r="AB3015" i="1"/>
  <c r="AB3014" i="1"/>
  <c r="AB3013" i="1"/>
  <c r="AB3012" i="1"/>
  <c r="AB3011" i="1"/>
  <c r="AB3010" i="1"/>
  <c r="AB3009" i="1"/>
  <c r="AB3008" i="1"/>
  <c r="AB3007" i="1"/>
  <c r="AB3006" i="1"/>
  <c r="AB3005" i="1"/>
  <c r="AB3004" i="1"/>
  <c r="AB3003" i="1"/>
  <c r="AB3002" i="1"/>
  <c r="AB3001" i="1"/>
  <c r="AB3000" i="1"/>
  <c r="AB2999" i="1"/>
  <c r="AB2998" i="1"/>
  <c r="AB2997" i="1"/>
  <c r="AB2996" i="1"/>
  <c r="AB2995" i="1"/>
  <c r="AB2994" i="1"/>
  <c r="AB2993" i="1"/>
  <c r="AB2992" i="1"/>
  <c r="AB2991" i="1"/>
  <c r="AB2990" i="1"/>
  <c r="AB2989" i="1"/>
  <c r="AB2756" i="1"/>
  <c r="AB2755" i="1"/>
  <c r="AB2754" i="1"/>
  <c r="AB2753" i="1"/>
  <c r="AB2752" i="1"/>
  <c r="AB2751" i="1"/>
  <c r="AB2750" i="1"/>
  <c r="AB2749" i="1"/>
  <c r="AB2748" i="1"/>
  <c r="AB2747" i="1"/>
  <c r="AB2746" i="1"/>
  <c r="AB2551" i="1"/>
  <c r="AB2550" i="1"/>
  <c r="AB2549" i="1"/>
  <c r="AB2548" i="1"/>
  <c r="AB2547" i="1"/>
  <c r="AB2650" i="1"/>
  <c r="AB2649" i="1"/>
  <c r="AB2648" i="1"/>
  <c r="AB2647" i="1"/>
  <c r="AB2646" i="1"/>
  <c r="AB2645" i="1"/>
  <c r="AB2644" i="1"/>
  <c r="AB2643" i="1"/>
  <c r="AB2642" i="1"/>
  <c r="AB2641" i="1"/>
  <c r="AB2236" i="1"/>
  <c r="AB2235" i="1"/>
  <c r="AB2234" i="1"/>
  <c r="AB2233" i="1"/>
  <c r="AB2232" i="1"/>
  <c r="AB2231" i="1"/>
  <c r="AB2230" i="1"/>
  <c r="AB2229" i="1"/>
  <c r="AB2228" i="1"/>
  <c r="AB2227" i="1"/>
  <c r="AB2226" i="1"/>
  <c r="AB2225" i="1"/>
  <c r="AB2224" i="1"/>
  <c r="AB2223" i="1"/>
  <c r="AB2222" i="1"/>
  <c r="AB2221" i="1"/>
  <c r="AB2220" i="1"/>
  <c r="AB2219" i="1"/>
  <c r="AB2218" i="1"/>
  <c r="AB2217" i="1"/>
  <c r="AB2216" i="1"/>
  <c r="AB2215" i="1"/>
  <c r="AB2214" i="1"/>
  <c r="AB2213" i="1"/>
  <c r="AB2212" i="1"/>
  <c r="AB2211" i="1"/>
  <c r="AB2210" i="1"/>
  <c r="AB2209" i="1"/>
  <c r="AB2208" i="1"/>
  <c r="AB2207" i="1"/>
  <c r="AB2206" i="1"/>
  <c r="AB2205" i="1"/>
  <c r="AB2204" i="1"/>
  <c r="AB2203" i="1"/>
  <c r="AB2202" i="1"/>
  <c r="AB2201" i="1"/>
  <c r="AB2200" i="1"/>
  <c r="AB2199" i="1"/>
  <c r="AB2198" i="1"/>
  <c r="AB2197" i="1"/>
  <c r="AB2196" i="1"/>
  <c r="AB2195" i="1"/>
  <c r="AB2194" i="1"/>
  <c r="AB2193" i="1"/>
  <c r="AB2192" i="1"/>
  <c r="AB2191" i="1"/>
  <c r="AB2190" i="1"/>
  <c r="AB2189" i="1"/>
  <c r="AB2188" i="1"/>
  <c r="AB2187" i="1"/>
  <c r="AB2186" i="1"/>
  <c r="AB2185" i="1"/>
  <c r="AB2184" i="1"/>
  <c r="AB2183" i="1"/>
  <c r="AB2182" i="1"/>
  <c r="AB2181" i="1"/>
  <c r="AB2180" i="1"/>
  <c r="AB2179" i="1"/>
  <c r="AB2178" i="1"/>
  <c r="AB2177" i="1"/>
  <c r="AB2176" i="1"/>
  <c r="AB2175" i="1"/>
  <c r="AB2174" i="1"/>
  <c r="AB2173" i="1"/>
  <c r="AB2172" i="1"/>
  <c r="AB2171" i="1"/>
  <c r="AB2170" i="1"/>
  <c r="AB2169" i="1"/>
  <c r="AB2168" i="1"/>
  <c r="AB2167" i="1"/>
  <c r="AB2166" i="1"/>
  <c r="AB2165" i="1"/>
  <c r="AB2164" i="1"/>
  <c r="AB2163" i="1"/>
  <c r="AB2162" i="1"/>
  <c r="AB2161" i="1"/>
  <c r="AB2160" i="1"/>
  <c r="AB2159" i="1"/>
  <c r="AB2158" i="1"/>
  <c r="AB2157" i="1"/>
  <c r="AB2156" i="1"/>
  <c r="AB2155" i="1"/>
  <c r="AB2154" i="1"/>
  <c r="AB2153" i="1"/>
  <c r="AB2152" i="1"/>
  <c r="AB2151" i="1"/>
  <c r="AB2150" i="1"/>
  <c r="AB2149" i="1"/>
  <c r="AB2148" i="1"/>
  <c r="AB2147" i="1"/>
  <c r="AB2146" i="1"/>
  <c r="AB2145" i="1"/>
  <c r="AB2144" i="1"/>
  <c r="AB2143" i="1"/>
  <c r="AB2142" i="1"/>
  <c r="AB2141" i="1"/>
  <c r="AB2140" i="1"/>
  <c r="AB2139" i="1"/>
  <c r="AB2138" i="1"/>
  <c r="AB2137" i="1"/>
  <c r="AB2136" i="1"/>
  <c r="AB2135" i="1"/>
  <c r="AB2090" i="1"/>
  <c r="AB2089" i="1"/>
  <c r="AB2088" i="1"/>
  <c r="AB2087" i="1"/>
  <c r="AB2086" i="1"/>
  <c r="AB2085" i="1"/>
  <c r="AB2084" i="1"/>
  <c r="AB2083" i="1"/>
  <c r="AB2082" i="1"/>
  <c r="AB2081" i="1"/>
  <c r="AB2080" i="1"/>
  <c r="AB2079" i="1"/>
  <c r="AB2078" i="1"/>
  <c r="AB2077" i="1"/>
  <c r="AB2076" i="1"/>
  <c r="AB2075" i="1"/>
  <c r="AB2074" i="1"/>
  <c r="AB2073" i="1"/>
  <c r="AB2072" i="1"/>
  <c r="AB2071" i="1"/>
  <c r="AB2070" i="1"/>
  <c r="AB2069" i="1"/>
  <c r="AB2068" i="1"/>
  <c r="AB2067" i="1"/>
  <c r="AB2066" i="1"/>
  <c r="AB2065" i="1"/>
  <c r="AB2064" i="1"/>
  <c r="AB2063" i="1"/>
  <c r="AB2062" i="1"/>
  <c r="AB2061" i="1"/>
  <c r="AB2060" i="1"/>
  <c r="AB2059" i="1"/>
  <c r="AB2058" i="1"/>
  <c r="AB2057" i="1"/>
  <c r="AB2056" i="1"/>
  <c r="AB2055" i="1"/>
  <c r="AB2054" i="1"/>
  <c r="AB2053" i="1"/>
  <c r="AB2052" i="1"/>
  <c r="AB2051" i="1"/>
  <c r="AB2134" i="1"/>
  <c r="AB2133" i="1"/>
  <c r="AB2132" i="1"/>
  <c r="AB2131" i="1"/>
  <c r="AB2130" i="1"/>
  <c r="AB2129" i="1"/>
  <c r="AB2128" i="1"/>
  <c r="AB2127" i="1"/>
  <c r="AB2126" i="1"/>
  <c r="AB2125" i="1"/>
  <c r="AB2124" i="1"/>
  <c r="AB2123" i="1"/>
  <c r="AB2122" i="1"/>
  <c r="AB2121" i="1"/>
  <c r="AB2120" i="1"/>
  <c r="AB2119" i="1"/>
  <c r="AB2118" i="1"/>
  <c r="AB2117" i="1"/>
  <c r="AB2116" i="1"/>
  <c r="AB2115" i="1"/>
  <c r="AB2114" i="1"/>
  <c r="AB2113" i="1"/>
  <c r="AB2112" i="1"/>
  <c r="AB2111" i="1"/>
  <c r="AB2110" i="1"/>
  <c r="AB2109" i="1"/>
  <c r="AB2108" i="1"/>
  <c r="AB2107" i="1"/>
  <c r="AB2106" i="1"/>
  <c r="AB2105" i="1"/>
  <c r="AB2104" i="1"/>
  <c r="AB2103" i="1"/>
  <c r="AB2102" i="1"/>
  <c r="AB2101" i="1"/>
  <c r="AB2100" i="1"/>
  <c r="AB2099" i="1"/>
  <c r="AB2098" i="1"/>
  <c r="AB2097" i="1"/>
  <c r="AB2096" i="1"/>
  <c r="AB2095" i="1"/>
  <c r="AB2094" i="1"/>
  <c r="AB2093" i="1"/>
  <c r="AB2092" i="1"/>
  <c r="AB2091" i="1"/>
  <c r="AB2050" i="1"/>
  <c r="AB2049" i="1"/>
  <c r="AB2048" i="1"/>
  <c r="AB2047" i="1"/>
  <c r="AB2046" i="1"/>
  <c r="AB1873" i="1"/>
  <c r="AB1872" i="1"/>
  <c r="AB1871" i="1"/>
  <c r="AB1870" i="1"/>
  <c r="AB1869" i="1"/>
  <c r="AB1868" i="1"/>
  <c r="AB1867" i="1"/>
  <c r="AB1866" i="1"/>
  <c r="AB1865" i="1"/>
  <c r="AB1864" i="1"/>
  <c r="AB1863" i="1"/>
  <c r="AB1862" i="1"/>
  <c r="AB1861" i="1"/>
  <c r="AB1860" i="1"/>
  <c r="AB1859" i="1"/>
  <c r="AB1858" i="1"/>
  <c r="AB1857" i="1"/>
  <c r="AB1856" i="1"/>
  <c r="AB1855" i="1"/>
  <c r="AB1854" i="1"/>
  <c r="AB1853" i="1"/>
  <c r="AB1852" i="1"/>
  <c r="AB1851" i="1"/>
  <c r="AB1850" i="1"/>
  <c r="AB1849" i="1"/>
  <c r="AB1848" i="1"/>
  <c r="AB1847" i="1"/>
  <c r="AB1846" i="1"/>
  <c r="AB1845" i="1"/>
  <c r="AB1844" i="1"/>
  <c r="AB1843" i="1"/>
  <c r="AB1842" i="1"/>
  <c r="AB1841" i="1"/>
  <c r="AB1840" i="1"/>
  <c r="AB1839" i="1"/>
  <c r="AB1664" i="1"/>
  <c r="AB1663" i="1"/>
  <c r="AB1662" i="1"/>
  <c r="AB1661" i="1"/>
  <c r="AB1660" i="1"/>
  <c r="AB1659" i="1"/>
  <c r="AB1658" i="1"/>
  <c r="AB1657" i="1"/>
  <c r="AB1656" i="1"/>
  <c r="AB1655" i="1"/>
  <c r="AB1654" i="1"/>
  <c r="AB1653" i="1"/>
  <c r="AB1652" i="1"/>
  <c r="AB1651" i="1"/>
  <c r="AB1650" i="1"/>
  <c r="AB1649" i="1"/>
  <c r="AB1648" i="1"/>
  <c r="AB1647" i="1"/>
  <c r="AB1646" i="1"/>
  <c r="AB1645" i="1"/>
  <c r="AB1644" i="1"/>
  <c r="AB1643" i="1"/>
  <c r="AB1642" i="1"/>
  <c r="AB1641" i="1"/>
  <c r="AB1640" i="1"/>
  <c r="AB1639" i="1"/>
  <c r="AB1638" i="1"/>
  <c r="AB1637" i="1"/>
  <c r="AB1636" i="1"/>
  <c r="AB1635" i="1"/>
  <c r="AB1634" i="1"/>
  <c r="AB1633" i="1"/>
  <c r="AB1632" i="1"/>
  <c r="AB1631" i="1"/>
  <c r="AB1630" i="1"/>
  <c r="AB1629" i="1"/>
  <c r="AB1628" i="1"/>
  <c r="AB1627" i="1"/>
  <c r="AB1626" i="1"/>
  <c r="AB1625" i="1"/>
  <c r="AB1624" i="1"/>
  <c r="AB1623" i="1"/>
  <c r="AB1622" i="1"/>
  <c r="AB1621" i="1"/>
  <c r="AB1620" i="1"/>
  <c r="AB1619" i="1"/>
  <c r="AB1618" i="1"/>
  <c r="AB1617" i="1"/>
  <c r="AB1616" i="1"/>
  <c r="AB1615" i="1"/>
  <c r="AB1614" i="1"/>
  <c r="AB1613" i="1"/>
  <c r="AB1612" i="1"/>
  <c r="AB1611" i="1"/>
  <c r="AB1610" i="1"/>
  <c r="AB1609" i="1"/>
  <c r="AB1608" i="1"/>
  <c r="AB1607" i="1"/>
  <c r="AB1606" i="1"/>
  <c r="AB1605" i="1"/>
  <c r="AB1604" i="1"/>
  <c r="AB1603" i="1"/>
  <c r="AB1602" i="1"/>
  <c r="AB1601" i="1"/>
  <c r="AB1600" i="1"/>
  <c r="AB1599" i="1"/>
  <c r="AB1598" i="1"/>
  <c r="AB1597" i="1"/>
  <c r="AB1596" i="1"/>
  <c r="AB1595" i="1"/>
  <c r="AB1594" i="1"/>
  <c r="AB1593" i="1"/>
  <c r="AB1592" i="1"/>
  <c r="AB1591" i="1"/>
  <c r="AB1590" i="1"/>
  <c r="AB1589" i="1"/>
  <c r="AB1588" i="1"/>
  <c r="AB1587" i="1"/>
  <c r="AB1586" i="1"/>
  <c r="AB1585" i="1"/>
  <c r="AB1584" i="1"/>
  <c r="AB1583" i="1"/>
  <c r="AB1582" i="1"/>
  <c r="AB1581" i="1"/>
  <c r="AB1580" i="1"/>
  <c r="AB1579" i="1"/>
  <c r="AB1578" i="1"/>
  <c r="AB1577" i="1"/>
  <c r="AB1576" i="1"/>
  <c r="AB1575" i="1"/>
  <c r="AB1574" i="1"/>
  <c r="AB1733" i="1"/>
  <c r="AB1732" i="1"/>
  <c r="AB1731" i="1"/>
  <c r="AB1730" i="1"/>
  <c r="AB1729" i="1"/>
  <c r="AB1728" i="1"/>
  <c r="AB1727" i="1"/>
  <c r="AB1726" i="1"/>
  <c r="AB1725" i="1"/>
  <c r="AB1724" i="1"/>
  <c r="AB1723" i="1"/>
  <c r="AB1722" i="1"/>
  <c r="AB1721" i="1"/>
  <c r="AB1720" i="1"/>
  <c r="AB1719" i="1"/>
  <c r="AB1718" i="1"/>
  <c r="AB1717" i="1"/>
  <c r="AB1716" i="1"/>
  <c r="AB1715" i="1"/>
  <c r="AB1714" i="1"/>
  <c r="AB1713" i="1"/>
  <c r="AB1712" i="1"/>
  <c r="AB1711" i="1"/>
  <c r="AB1710" i="1"/>
  <c r="AB1709" i="1"/>
  <c r="AB1708" i="1"/>
  <c r="AB1707" i="1"/>
  <c r="AB1706" i="1"/>
  <c r="AB1705" i="1"/>
  <c r="AB1704" i="1"/>
  <c r="AB1703" i="1"/>
  <c r="AB1702" i="1"/>
  <c r="AB1701" i="1"/>
  <c r="AB1700" i="1"/>
  <c r="AB1699" i="1"/>
  <c r="AB1698" i="1"/>
  <c r="AB1697" i="1"/>
  <c r="AB1696" i="1"/>
  <c r="AB1695" i="1"/>
  <c r="AB1694" i="1"/>
  <c r="AB1693" i="1"/>
  <c r="AB1692" i="1"/>
  <c r="AB1691" i="1"/>
  <c r="AB1690" i="1"/>
  <c r="AB1689" i="1"/>
  <c r="AB1688" i="1"/>
  <c r="AB1687" i="1"/>
  <c r="AB1686" i="1"/>
  <c r="AB1685" i="1"/>
  <c r="AB1684" i="1"/>
  <c r="AB1683" i="1"/>
  <c r="AB1682" i="1"/>
  <c r="AB1681" i="1"/>
  <c r="AB1680" i="1"/>
  <c r="AB1679" i="1"/>
  <c r="AB1678" i="1"/>
  <c r="AB1677" i="1"/>
  <c r="AB1676" i="1"/>
  <c r="AB1675" i="1"/>
  <c r="AB1674" i="1"/>
  <c r="AB1673" i="1"/>
  <c r="AB1672" i="1"/>
  <c r="AB1671" i="1"/>
  <c r="AB1670" i="1"/>
  <c r="AB1669" i="1"/>
  <c r="AB1668" i="1"/>
  <c r="AB1667" i="1"/>
  <c r="AB1666" i="1"/>
  <c r="AB1665" i="1"/>
  <c r="AB1573" i="1"/>
  <c r="AB1572" i="1"/>
  <c r="AB1571" i="1"/>
  <c r="AB1570" i="1"/>
  <c r="AB1569" i="1"/>
  <c r="AB1568" i="1"/>
  <c r="AB1567" i="1"/>
  <c r="AB1566" i="1"/>
  <c r="AB1565" i="1"/>
  <c r="AB1564" i="1"/>
  <c r="AB3372" i="1"/>
  <c r="AB3371" i="1"/>
  <c r="AB3370" i="1"/>
  <c r="AB3369" i="1"/>
  <c r="AB3368" i="1"/>
  <c r="AB3367" i="1"/>
  <c r="AB3366" i="1"/>
  <c r="AB3365" i="1"/>
  <c r="AB3364" i="1"/>
  <c r="AB3363" i="1"/>
  <c r="AB3357" i="1"/>
  <c r="AB3356" i="1"/>
  <c r="AB3355" i="1"/>
  <c r="AB3354" i="1"/>
  <c r="AB3353" i="1"/>
  <c r="AB3352" i="1"/>
  <c r="AB3351" i="1"/>
  <c r="AB3350" i="1"/>
  <c r="AB3349" i="1"/>
  <c r="AB3348" i="1"/>
  <c r="AB3347" i="1"/>
  <c r="AB3346" i="1"/>
  <c r="AB3345" i="1"/>
  <c r="AB3344" i="1"/>
  <c r="AB3343" i="1"/>
  <c r="AB3342" i="1"/>
  <c r="AB3341" i="1"/>
  <c r="AB3340" i="1"/>
  <c r="AB3339" i="1"/>
  <c r="AB3338" i="1"/>
  <c r="AB3337" i="1"/>
  <c r="AB3336" i="1"/>
  <c r="AB3335" i="1"/>
  <c r="AB3334" i="1"/>
  <c r="AB3263" i="1"/>
  <c r="AB3262" i="1"/>
  <c r="AB3261" i="1"/>
  <c r="AB3260" i="1"/>
  <c r="AB3259" i="1"/>
  <c r="AB3258" i="1"/>
  <c r="AB3257" i="1"/>
  <c r="AB3256" i="1"/>
  <c r="AB3255" i="1"/>
  <c r="AB3254" i="1"/>
  <c r="AB3253" i="1"/>
  <c r="AB3252" i="1"/>
  <c r="AB3251" i="1"/>
  <c r="AB3250" i="1"/>
  <c r="AB3249" i="1"/>
  <c r="AB3248" i="1"/>
  <c r="AB3247" i="1"/>
  <c r="AB3246" i="1"/>
  <c r="AB3245" i="1"/>
  <c r="AB3244" i="1"/>
  <c r="AB3243" i="1"/>
  <c r="AB3242" i="1"/>
  <c r="AB3241" i="1"/>
  <c r="AB3240" i="1"/>
  <c r="AB3239" i="1"/>
  <c r="AB3238" i="1"/>
  <c r="AB3237" i="1"/>
  <c r="AB3236" i="1"/>
  <c r="AB3235" i="1"/>
  <c r="AB3234" i="1"/>
  <c r="AB3228" i="1"/>
  <c r="AB3227" i="1"/>
  <c r="AB3226" i="1"/>
  <c r="AB3225" i="1"/>
  <c r="AB3224" i="1"/>
  <c r="AB3223" i="1"/>
  <c r="AB3222" i="1"/>
  <c r="AB3221" i="1"/>
  <c r="AB3220" i="1"/>
  <c r="AB3219" i="1"/>
  <c r="AB3218" i="1"/>
  <c r="AB3217" i="1"/>
  <c r="AB3216" i="1"/>
  <c r="AB3215" i="1"/>
  <c r="AB3214" i="1"/>
  <c r="AB3213" i="1"/>
  <c r="AB3212" i="1"/>
  <c r="AB3211" i="1"/>
  <c r="AB3210" i="1"/>
  <c r="AB3209" i="1"/>
  <c r="AB3208" i="1"/>
  <c r="AB3207" i="1"/>
  <c r="AB3206" i="1"/>
  <c r="AB3205" i="1"/>
  <c r="AB3204" i="1"/>
  <c r="AB3203" i="1"/>
  <c r="AB3202" i="1"/>
  <c r="AB3201" i="1"/>
  <c r="AB3200" i="1"/>
  <c r="AB3199" i="1"/>
  <c r="AB3198" i="1"/>
  <c r="AB3197" i="1"/>
  <c r="AB3196" i="1"/>
  <c r="AB3195" i="1"/>
  <c r="AB3194" i="1"/>
  <c r="AB3193" i="1"/>
  <c r="AB3192" i="1"/>
  <c r="AB3191" i="1"/>
  <c r="AB3190" i="1"/>
  <c r="AB3189" i="1"/>
  <c r="AB3333" i="1"/>
  <c r="AB3332" i="1"/>
  <c r="AB3331" i="1"/>
  <c r="AB3330" i="1"/>
  <c r="AB3329" i="1"/>
  <c r="AB3328" i="1"/>
  <c r="AB3327" i="1"/>
  <c r="AB3326" i="1"/>
  <c r="AB3325" i="1"/>
  <c r="AB3324" i="1"/>
  <c r="AB3323" i="1"/>
  <c r="AB3322" i="1"/>
  <c r="AB3321" i="1"/>
  <c r="AB3320" i="1"/>
  <c r="AB3319" i="1"/>
  <c r="AB3318" i="1"/>
  <c r="AB3317" i="1"/>
  <c r="AB3316" i="1"/>
  <c r="AB3315" i="1"/>
  <c r="AB3314" i="1"/>
  <c r="AB3313" i="1"/>
  <c r="AB3312" i="1"/>
  <c r="AB3311" i="1"/>
  <c r="AB3310" i="1"/>
  <c r="AB3309" i="1"/>
  <c r="AB3308" i="1"/>
  <c r="AB3307" i="1"/>
  <c r="AB3306" i="1"/>
  <c r="AB3305" i="1"/>
  <c r="AB3304" i="1"/>
  <c r="AB3303" i="1"/>
  <c r="AB3302" i="1"/>
  <c r="AB3301" i="1"/>
  <c r="AB3300" i="1"/>
  <c r="AB3299" i="1"/>
  <c r="AB3298" i="1"/>
  <c r="AB3297" i="1"/>
  <c r="AB3296" i="1"/>
  <c r="AB3295" i="1"/>
  <c r="AB3294" i="1"/>
  <c r="AB3293" i="1"/>
  <c r="AB3292" i="1"/>
  <c r="AB3291" i="1"/>
  <c r="AB3290" i="1"/>
  <c r="AB3289" i="1"/>
  <c r="AB3288" i="1"/>
  <c r="AB3287" i="1"/>
  <c r="AB3286" i="1"/>
  <c r="AB3285" i="1"/>
  <c r="AB3284" i="1"/>
  <c r="AB3283" i="1"/>
  <c r="AB3282" i="1"/>
  <c r="AB3281" i="1"/>
  <c r="AB3280" i="1"/>
  <c r="AB3279" i="1"/>
  <c r="AB3278" i="1"/>
  <c r="AB3277" i="1"/>
  <c r="AB3276" i="1"/>
  <c r="AB3275" i="1"/>
  <c r="AB3274" i="1"/>
  <c r="AB3273" i="1"/>
  <c r="AB3272" i="1"/>
  <c r="AB3271" i="1"/>
  <c r="AB3270" i="1"/>
  <c r="AB3269" i="1"/>
  <c r="AB3268" i="1"/>
  <c r="AB3267" i="1"/>
  <c r="AB3266" i="1"/>
  <c r="AB3265" i="1"/>
  <c r="AB3264" i="1"/>
  <c r="AB3188" i="1"/>
  <c r="AB3187" i="1"/>
  <c r="AB3186" i="1"/>
  <c r="AB3185" i="1"/>
  <c r="AB3184" i="1"/>
  <c r="AB3183" i="1"/>
  <c r="AB3182" i="1"/>
  <c r="AB3181" i="1"/>
  <c r="AB3180" i="1"/>
  <c r="AB3179" i="1"/>
  <c r="AB3129" i="1"/>
  <c r="AB3128" i="1"/>
  <c r="AB3127" i="1"/>
  <c r="AB3126" i="1"/>
  <c r="AB3125" i="1"/>
  <c r="AB3124" i="1"/>
  <c r="AB3123" i="1"/>
  <c r="AB3122" i="1"/>
  <c r="AB3121" i="1"/>
  <c r="AB3120" i="1"/>
  <c r="AB3119" i="1"/>
  <c r="AB3118" i="1"/>
  <c r="AB3117" i="1"/>
  <c r="AB3116" i="1"/>
  <c r="AB3115" i="1"/>
  <c r="AB3114" i="1"/>
  <c r="AB3113" i="1"/>
  <c r="AB3112" i="1"/>
  <c r="AB3111" i="1"/>
  <c r="AB3110" i="1"/>
  <c r="AB3109" i="1"/>
  <c r="AB3108" i="1"/>
  <c r="AB3107" i="1"/>
  <c r="AB3106" i="1"/>
  <c r="AB3105" i="1"/>
  <c r="AB3104" i="1"/>
  <c r="AB3103" i="1"/>
  <c r="AB3102" i="1"/>
  <c r="AB3101" i="1"/>
  <c r="AB3100" i="1"/>
  <c r="AB3099" i="1"/>
  <c r="AB3098" i="1"/>
  <c r="AB3097" i="1"/>
  <c r="AB3096" i="1"/>
  <c r="AB3095" i="1"/>
  <c r="AB3094" i="1"/>
  <c r="AB3093" i="1"/>
  <c r="AB2959" i="1"/>
  <c r="AB2958" i="1"/>
  <c r="AB2957" i="1"/>
  <c r="AB2956" i="1"/>
  <c r="AB2955" i="1"/>
  <c r="AB2954" i="1"/>
  <c r="AB2953" i="1"/>
  <c r="AB2952" i="1"/>
  <c r="AB2951" i="1"/>
  <c r="AB2950" i="1"/>
  <c r="AB2949" i="1"/>
  <c r="AB2948" i="1"/>
  <c r="AB2947" i="1"/>
  <c r="AB2946" i="1"/>
  <c r="AB2945" i="1"/>
  <c r="AB2944" i="1"/>
  <c r="AB2943" i="1"/>
  <c r="AB2942" i="1"/>
  <c r="AB2941" i="1"/>
  <c r="AB2940" i="1"/>
  <c r="AB3092" i="1"/>
  <c r="AB3091" i="1"/>
  <c r="AB3090" i="1"/>
  <c r="AB3089" i="1"/>
  <c r="AB3088" i="1"/>
  <c r="AB3087" i="1"/>
  <c r="AB3086" i="1"/>
  <c r="AB3085" i="1"/>
  <c r="AB3084" i="1"/>
  <c r="AB3083" i="1"/>
  <c r="AB3082" i="1"/>
  <c r="AB3080" i="1"/>
  <c r="AB3079" i="1"/>
  <c r="AB3077" i="1"/>
  <c r="AB3076" i="1"/>
  <c r="AB3074" i="1"/>
  <c r="AB3073" i="1"/>
  <c r="AB3072" i="1"/>
  <c r="AB3070" i="1"/>
  <c r="AB3069" i="1"/>
  <c r="AB3068" i="1"/>
  <c r="AB3066" i="1"/>
  <c r="AB3065" i="1"/>
  <c r="AB3064" i="1"/>
  <c r="AB3062" i="1"/>
  <c r="AB3061" i="1"/>
  <c r="AB3060" i="1"/>
  <c r="AB3058" i="1"/>
  <c r="AB3057" i="1"/>
  <c r="AB3056" i="1"/>
  <c r="AB3055" i="1"/>
  <c r="AB3054" i="1"/>
  <c r="AB3053" i="1"/>
  <c r="AB3052" i="1"/>
  <c r="AB3051" i="1"/>
  <c r="AB3050" i="1"/>
  <c r="AB3049" i="1"/>
  <c r="AB3048" i="1"/>
  <c r="AB3047" i="1"/>
  <c r="AB3046" i="1"/>
  <c r="AB3045" i="1"/>
  <c r="AB3044" i="1"/>
  <c r="AB3043" i="1"/>
  <c r="AB3042" i="1"/>
  <c r="AB3041" i="1"/>
  <c r="AB3040" i="1"/>
  <c r="AB3039" i="1"/>
  <c r="AB3038" i="1"/>
  <c r="AB3037" i="1"/>
  <c r="AB3036" i="1"/>
  <c r="AB2873" i="1"/>
  <c r="AB2872" i="1"/>
  <c r="AB2871" i="1"/>
  <c r="AB2870" i="1"/>
  <c r="AB2869" i="1"/>
  <c r="AB2868" i="1"/>
  <c r="AB2867" i="1"/>
  <c r="AB2866" i="1"/>
  <c r="AB2865" i="1"/>
  <c r="AB2864" i="1"/>
  <c r="AB2863" i="1"/>
  <c r="AB2862" i="1"/>
  <c r="AB2861" i="1"/>
  <c r="AB2860" i="1"/>
  <c r="AB2859" i="1"/>
  <c r="AB2858" i="1"/>
  <c r="AB2857" i="1"/>
  <c r="AB2856" i="1"/>
  <c r="AB2855" i="1"/>
  <c r="AB2854" i="1"/>
  <c r="AB2853" i="1"/>
  <c r="AB2852" i="1"/>
  <c r="AB2851" i="1"/>
  <c r="AB2850" i="1"/>
  <c r="AB2849" i="1"/>
  <c r="AB2848" i="1"/>
  <c r="AB2847" i="1"/>
  <c r="AB2846" i="1"/>
  <c r="AB2845" i="1"/>
  <c r="AB2844" i="1"/>
  <c r="AB2843" i="1"/>
  <c r="AB2842" i="1"/>
  <c r="AB2841" i="1"/>
  <c r="AB2840" i="1"/>
  <c r="AB2839" i="1"/>
  <c r="AB2838" i="1"/>
  <c r="AB2837" i="1"/>
  <c r="AB2836" i="1"/>
  <c r="AB2835" i="1"/>
  <c r="AB2834" i="1"/>
  <c r="AB2833" i="1"/>
  <c r="AB2832" i="1"/>
  <c r="AB2831" i="1"/>
  <c r="AB2830" i="1"/>
  <c r="AB2829" i="1"/>
  <c r="AB2828" i="1"/>
  <c r="AB2827" i="1"/>
  <c r="AB2826" i="1"/>
  <c r="AB2825" i="1"/>
  <c r="AB2824" i="1"/>
  <c r="AB2823" i="1"/>
  <c r="AB2822" i="1"/>
  <c r="AB2821" i="1"/>
  <c r="AB2820" i="1"/>
  <c r="AB2819" i="1"/>
  <c r="AB2818" i="1"/>
  <c r="AB2817" i="1"/>
  <c r="AB2816" i="1"/>
  <c r="AB2815" i="1"/>
  <c r="AB2814" i="1"/>
  <c r="AB2813" i="1"/>
  <c r="AB2812" i="1"/>
  <c r="AB2811" i="1"/>
  <c r="AB2810" i="1"/>
  <c r="AB2809" i="1"/>
  <c r="AB2808" i="1"/>
  <c r="AB2807" i="1"/>
  <c r="AB2806" i="1"/>
  <c r="AB2805" i="1"/>
  <c r="AB2804" i="1"/>
  <c r="AB2939" i="1"/>
  <c r="AB2938" i="1"/>
  <c r="AB2937" i="1"/>
  <c r="AB2936" i="1"/>
  <c r="AB2935" i="1"/>
  <c r="AB2934" i="1"/>
  <c r="AB2933" i="1"/>
  <c r="AB2932" i="1"/>
  <c r="AB2931" i="1"/>
  <c r="AB2930" i="1"/>
  <c r="AB2929" i="1"/>
  <c r="AB2928" i="1"/>
  <c r="AB2927" i="1"/>
  <c r="AB2926" i="1"/>
  <c r="AB2925" i="1"/>
  <c r="AB2924" i="1"/>
  <c r="AB2923" i="1"/>
  <c r="AB2922" i="1"/>
  <c r="AB2921" i="1"/>
  <c r="AB2920" i="1"/>
  <c r="AB2919" i="1"/>
  <c r="AB2918" i="1"/>
  <c r="AB2917" i="1"/>
  <c r="AB2916" i="1"/>
  <c r="AB2915" i="1"/>
  <c r="AB2914" i="1"/>
  <c r="AB2913" i="1"/>
  <c r="AB2912" i="1"/>
  <c r="AB2911" i="1"/>
  <c r="AB2910" i="1"/>
  <c r="AB2909" i="1"/>
  <c r="AB2908" i="1"/>
  <c r="AB2907" i="1"/>
  <c r="AB2906" i="1"/>
  <c r="AB2905" i="1"/>
  <c r="AB2904" i="1"/>
  <c r="AB2903" i="1"/>
  <c r="AB2902" i="1"/>
  <c r="AB2901" i="1"/>
  <c r="AB2900" i="1"/>
  <c r="AB2899" i="1"/>
  <c r="AB2898" i="1"/>
  <c r="AB2897" i="1"/>
  <c r="AB2896" i="1"/>
  <c r="AB2895" i="1"/>
  <c r="AB2894" i="1"/>
  <c r="AB2893" i="1"/>
  <c r="AB2892" i="1"/>
  <c r="AB2891" i="1"/>
  <c r="AB2890" i="1"/>
  <c r="AB2889" i="1"/>
  <c r="AB2888" i="1"/>
  <c r="AB2887" i="1"/>
  <c r="AB2886" i="1"/>
  <c r="AB2885" i="1"/>
  <c r="AB2884" i="1"/>
  <c r="AB2883" i="1"/>
  <c r="AB2882" i="1"/>
  <c r="AB2881" i="1"/>
  <c r="AB2880" i="1"/>
  <c r="AB2879" i="1"/>
  <c r="AB2878" i="1"/>
  <c r="AB2877" i="1"/>
  <c r="AB2876" i="1"/>
  <c r="AB2875" i="1"/>
  <c r="AB2874" i="1"/>
  <c r="AB2803" i="1"/>
  <c r="AB2802" i="1"/>
  <c r="AB2801" i="1"/>
  <c r="AB2800" i="1"/>
  <c r="AB2799" i="1"/>
  <c r="AB2798" i="1"/>
  <c r="AB2797" i="1"/>
  <c r="AB2796" i="1"/>
  <c r="AB2795" i="1"/>
  <c r="AB2794" i="1"/>
  <c r="AB2716" i="1"/>
  <c r="AB2715" i="1"/>
  <c r="AB2714" i="1"/>
  <c r="AB2713" i="1"/>
  <c r="AB2712" i="1"/>
  <c r="AB2467" i="1"/>
  <c r="AB2466" i="1"/>
  <c r="AB2465" i="1"/>
  <c r="AB2464" i="1"/>
  <c r="AB2463" i="1"/>
  <c r="AB2462" i="1"/>
  <c r="AB2461" i="1"/>
  <c r="AB2460" i="1"/>
  <c r="AB2459" i="1"/>
  <c r="AB2458" i="1"/>
  <c r="AB2457" i="1"/>
  <c r="AB2456" i="1"/>
  <c r="AB2455" i="1"/>
  <c r="AB2454" i="1"/>
  <c r="AB2453" i="1"/>
  <c r="AB2452" i="1"/>
  <c r="AB2451" i="1"/>
  <c r="AB2450" i="1"/>
  <c r="AB2449" i="1"/>
  <c r="AB2448" i="1"/>
  <c r="AB2442" i="1"/>
  <c r="AB2441" i="1"/>
  <c r="AB2440" i="1"/>
  <c r="AB2439" i="1"/>
  <c r="AB2438" i="1"/>
  <c r="AB2437" i="1"/>
  <c r="AB2436" i="1"/>
  <c r="AB2435" i="1"/>
  <c r="AB2434" i="1"/>
  <c r="AB2433" i="1"/>
  <c r="AB2432" i="1"/>
  <c r="AB2431" i="1"/>
  <c r="AB2430" i="1"/>
  <c r="AB2429" i="1"/>
  <c r="AB2428" i="1"/>
  <c r="AB2427" i="1"/>
  <c r="AB2426" i="1"/>
  <c r="AB2425" i="1"/>
  <c r="AB2424" i="1"/>
  <c r="AB2423" i="1"/>
  <c r="AB2422" i="1"/>
  <c r="AB2421" i="1"/>
  <c r="AB2420" i="1"/>
  <c r="AB2419" i="1"/>
  <c r="AB2418" i="1"/>
  <c r="AB2417" i="1"/>
  <c r="AB2416" i="1"/>
  <c r="AB2415" i="1"/>
  <c r="AB2414" i="1"/>
  <c r="AB2413" i="1"/>
  <c r="AB2412" i="1"/>
  <c r="AB2411" i="1"/>
  <c r="AB2410" i="1"/>
  <c r="AB2409" i="1"/>
  <c r="AB2408" i="1"/>
  <c r="AB2407" i="1"/>
  <c r="AB2406" i="1"/>
  <c r="AB2405" i="1"/>
  <c r="AB2404" i="1"/>
  <c r="AB2517" i="1"/>
  <c r="AB2516" i="1"/>
  <c r="AB2515" i="1"/>
  <c r="AB2514" i="1"/>
  <c r="AB2513" i="1"/>
  <c r="AB2512" i="1"/>
  <c r="AB2511" i="1"/>
  <c r="AB2510" i="1"/>
  <c r="AB2509" i="1"/>
  <c r="AB2508" i="1"/>
  <c r="AB2507" i="1"/>
  <c r="AB2506" i="1"/>
  <c r="AB2505" i="1"/>
  <c r="AB2504" i="1"/>
  <c r="AB2503" i="1"/>
  <c r="AB2502" i="1"/>
  <c r="AB2501" i="1"/>
  <c r="AB2500" i="1"/>
  <c r="AB2499" i="1"/>
  <c r="AB2498" i="1"/>
  <c r="AB2497" i="1"/>
  <c r="AB2496" i="1"/>
  <c r="AB2495" i="1"/>
  <c r="AB2494" i="1"/>
  <c r="AB2493" i="1"/>
  <c r="AB2492" i="1"/>
  <c r="AB2491" i="1"/>
  <c r="AB2490" i="1"/>
  <c r="AB2489" i="1"/>
  <c r="AB2488" i="1"/>
  <c r="AB2487" i="1"/>
  <c r="AB2486" i="1"/>
  <c r="AB2485" i="1"/>
  <c r="AB2484" i="1"/>
  <c r="AB2483" i="1"/>
  <c r="AB2482" i="1"/>
  <c r="AB2481" i="1"/>
  <c r="AB2480" i="1"/>
  <c r="AB2479" i="1"/>
  <c r="AB2478" i="1"/>
  <c r="AB2477" i="1"/>
  <c r="AB2476" i="1"/>
  <c r="AB2475" i="1"/>
  <c r="AB2474" i="1"/>
  <c r="AB2473" i="1"/>
  <c r="AB2472" i="1"/>
  <c r="AB2471" i="1"/>
  <c r="AB2470" i="1"/>
  <c r="AB2469" i="1"/>
  <c r="AB2468" i="1"/>
  <c r="AB2403" i="1"/>
  <c r="AB2402" i="1"/>
  <c r="AB2401" i="1"/>
  <c r="AB2400" i="1"/>
  <c r="AB2399" i="1"/>
  <c r="AB2398" i="1"/>
  <c r="AB2397" i="1"/>
  <c r="AB2396" i="1"/>
  <c r="AB2395" i="1"/>
  <c r="AB2394" i="1"/>
  <c r="AB3735" i="1"/>
  <c r="AB2045" i="1"/>
  <c r="AB3734" i="1"/>
  <c r="AB2044" i="1"/>
  <c r="AB2043" i="1"/>
  <c r="AB2042" i="1"/>
  <c r="AB2041" i="1"/>
  <c r="AB2040" i="1"/>
  <c r="AB2039" i="1"/>
  <c r="AB2038" i="1"/>
  <c r="AB2037" i="1"/>
  <c r="AB2036" i="1"/>
  <c r="AB2035" i="1"/>
  <c r="AB2034" i="1"/>
  <c r="AB2033" i="1"/>
  <c r="AB2032" i="1"/>
  <c r="AB2031" i="1"/>
  <c r="AB2030" i="1"/>
  <c r="AB2029" i="1"/>
  <c r="AB3733" i="1"/>
  <c r="AB3732" i="1"/>
  <c r="AB3731" i="1"/>
  <c r="AB3730" i="1"/>
  <c r="AB3729" i="1"/>
  <c r="AB2028" i="1"/>
  <c r="AB2027" i="1"/>
  <c r="AB2026" i="1"/>
  <c r="AB2025" i="1"/>
  <c r="AB2024" i="1"/>
  <c r="AB2023" i="1"/>
  <c r="AB2022" i="1"/>
  <c r="AB2021" i="1"/>
  <c r="AB2020" i="1"/>
  <c r="AB2019" i="1"/>
  <c r="AB2018" i="1"/>
  <c r="AB2017" i="1"/>
  <c r="AB2016" i="1"/>
  <c r="AB2015" i="1"/>
  <c r="AB2014" i="1"/>
  <c r="AB2013" i="1"/>
  <c r="AB2012" i="1"/>
  <c r="AB2011" i="1"/>
  <c r="AB2010" i="1"/>
  <c r="AB2009" i="1"/>
  <c r="AB2008" i="1"/>
  <c r="AB2007" i="1"/>
  <c r="AB2006" i="1"/>
  <c r="AB2005" i="1"/>
  <c r="AB2004" i="1"/>
  <c r="AB2003" i="1"/>
  <c r="AB2002" i="1"/>
  <c r="AB2001" i="1"/>
  <c r="AB2000" i="1"/>
  <c r="AB1999" i="1"/>
  <c r="AB1998" i="1"/>
  <c r="AB1997" i="1"/>
  <c r="AB1996" i="1"/>
  <c r="AB1995" i="1"/>
  <c r="AB1994" i="1"/>
  <c r="AB1993" i="1"/>
  <c r="AB1992" i="1"/>
  <c r="AB1991" i="1"/>
  <c r="AB1990" i="1"/>
  <c r="AB1989" i="1"/>
  <c r="AB1988" i="1"/>
  <c r="AB1987" i="1"/>
  <c r="AB1986" i="1"/>
  <c r="AB1985" i="1"/>
  <c r="AB1984" i="1"/>
  <c r="AB1983" i="1"/>
  <c r="AB1982" i="1"/>
  <c r="AB1981" i="1"/>
  <c r="AB1980" i="1"/>
  <c r="AB1979" i="1"/>
  <c r="AB1978" i="1"/>
  <c r="AB1977" i="1"/>
  <c r="AB1976" i="1"/>
  <c r="AB1975" i="1"/>
  <c r="AB2388" i="1"/>
  <c r="AB2387" i="1"/>
  <c r="AB2386" i="1"/>
  <c r="AB2385" i="1"/>
  <c r="AB2384" i="1"/>
  <c r="AB2383" i="1"/>
  <c r="AB2382" i="1"/>
  <c r="AB2381" i="1"/>
  <c r="AB2380" i="1"/>
  <c r="AB2379" i="1"/>
  <c r="AB2378" i="1"/>
  <c r="AB2377" i="1"/>
  <c r="AB2376" i="1"/>
  <c r="AB2375" i="1"/>
  <c r="AB1938" i="1"/>
  <c r="AB1937" i="1"/>
  <c r="AB1936" i="1"/>
  <c r="AB1935" i="1"/>
  <c r="AB1934" i="1"/>
  <c r="AB1933" i="1"/>
  <c r="AB1932" i="1"/>
  <c r="AB1931" i="1"/>
  <c r="AB1930" i="1"/>
  <c r="AB1929" i="1"/>
  <c r="AB1928" i="1"/>
  <c r="AB1927" i="1"/>
  <c r="AB1926" i="1"/>
  <c r="AB1919" i="1"/>
  <c r="AB1918" i="1"/>
  <c r="AB1917" i="1"/>
  <c r="AB1916" i="1"/>
  <c r="AB1915" i="1"/>
  <c r="AB1914" i="1"/>
  <c r="AB1913" i="1"/>
  <c r="AB1912" i="1"/>
  <c r="AB1911" i="1"/>
  <c r="AB1910" i="1"/>
  <c r="AB1909" i="1"/>
  <c r="AB1908" i="1"/>
  <c r="AB1907" i="1"/>
  <c r="AB1906" i="1"/>
  <c r="AB1905" i="1"/>
  <c r="AB1904" i="1"/>
  <c r="AB1903" i="1"/>
  <c r="AB1902" i="1"/>
  <c r="AB1901" i="1"/>
  <c r="AB1900" i="1"/>
  <c r="AB1974" i="1"/>
  <c r="AB1973" i="1"/>
  <c r="AB1972" i="1"/>
  <c r="AB1971" i="1"/>
  <c r="AB1970" i="1"/>
  <c r="AB1969" i="1"/>
  <c r="AB1968" i="1"/>
  <c r="AB1967" i="1"/>
  <c r="AB1966" i="1"/>
  <c r="AB1965" i="1"/>
  <c r="AB1964" i="1"/>
  <c r="AB1963" i="1"/>
  <c r="AB1962" i="1"/>
  <c r="AB1961" i="1"/>
  <c r="AB1960" i="1"/>
  <c r="AB1959" i="1"/>
  <c r="AB1958" i="1"/>
  <c r="AB1957" i="1"/>
  <c r="AB1956" i="1"/>
  <c r="AB1955" i="1"/>
  <c r="AB1954" i="1"/>
  <c r="AB1953" i="1"/>
  <c r="AB1952" i="1"/>
  <c r="AB1951" i="1"/>
  <c r="AB1950" i="1"/>
  <c r="AB1949" i="1"/>
  <c r="AB1948" i="1"/>
  <c r="AB1947" i="1"/>
  <c r="AB1946" i="1"/>
  <c r="AB1945" i="1"/>
  <c r="AB1944" i="1"/>
  <c r="AB1943" i="1"/>
  <c r="AB1942" i="1"/>
  <c r="AB1941" i="1"/>
  <c r="AB1940" i="1"/>
  <c r="AB1939" i="1"/>
  <c r="AB1899" i="1"/>
  <c r="AB1898" i="1"/>
  <c r="AB1897" i="1"/>
  <c r="AB1896" i="1"/>
  <c r="AB1895" i="1"/>
  <c r="AB1558" i="1"/>
  <c r="AB1556" i="1"/>
  <c r="AB1554" i="1"/>
  <c r="AB1552" i="1"/>
  <c r="AB1550" i="1"/>
  <c r="AB1548" i="1"/>
  <c r="AB5036" i="6"/>
  <c r="O5036" i="6"/>
  <c r="K5036" i="6"/>
  <c r="AB5035" i="6"/>
  <c r="O5035" i="6"/>
  <c r="K5035" i="6"/>
  <c r="AB5034" i="6"/>
  <c r="O5034" i="6"/>
  <c r="K5034" i="6"/>
  <c r="AB5033" i="6"/>
  <c r="O5033" i="6"/>
  <c r="K5033" i="6"/>
  <c r="AB5032" i="6"/>
  <c r="O5032" i="6"/>
  <c r="K5032" i="6"/>
  <c r="AB5031" i="6"/>
  <c r="O5031" i="6"/>
  <c r="K5031" i="6"/>
  <c r="AB5030" i="6"/>
  <c r="O5030" i="6"/>
  <c r="K5030" i="6"/>
  <c r="AB5029" i="6"/>
  <c r="O5029" i="6"/>
  <c r="K5029" i="6"/>
  <c r="AB5028" i="6"/>
  <c r="O5028" i="6"/>
  <c r="K5028" i="6"/>
  <c r="AB5027" i="6"/>
  <c r="O5027" i="6"/>
  <c r="K5027" i="6"/>
  <c r="AB5026" i="6"/>
  <c r="O5026" i="6"/>
  <c r="K5026" i="6"/>
  <c r="AB5025" i="6"/>
  <c r="O5025" i="6"/>
  <c r="K5025" i="6"/>
  <c r="AB5024" i="6"/>
  <c r="O5024" i="6"/>
  <c r="K5024" i="6"/>
  <c r="AB5023" i="6"/>
  <c r="O5023" i="6"/>
  <c r="K5023" i="6"/>
  <c r="AB5022" i="6"/>
  <c r="O5022" i="6"/>
  <c r="K5022" i="6"/>
  <c r="AB5021" i="6"/>
  <c r="O5021" i="6"/>
  <c r="K5021" i="6"/>
  <c r="AB5020" i="6"/>
  <c r="O5020" i="6"/>
  <c r="K5020" i="6"/>
  <c r="AB5019" i="6"/>
  <c r="O5019" i="6"/>
  <c r="K5019" i="6"/>
  <c r="AB5018" i="6"/>
  <c r="O5018" i="6"/>
  <c r="K5018" i="6"/>
  <c r="AB5017" i="6"/>
  <c r="O5017" i="6"/>
  <c r="K5017" i="6"/>
  <c r="AB5016" i="6"/>
  <c r="O5016" i="6"/>
  <c r="K5016" i="6"/>
  <c r="AB5015" i="6"/>
  <c r="O5015" i="6"/>
  <c r="K5015" i="6"/>
  <c r="AB5014" i="6"/>
  <c r="O5014" i="6"/>
  <c r="K5014" i="6"/>
  <c r="AB5013" i="6"/>
  <c r="O5013" i="6"/>
  <c r="K5013" i="6"/>
  <c r="AB5012" i="6"/>
  <c r="O5012" i="6"/>
  <c r="K5012" i="6"/>
  <c r="AB5011" i="6"/>
  <c r="O5011" i="6"/>
  <c r="K5011" i="6"/>
  <c r="AB5010" i="6"/>
  <c r="O5010" i="6"/>
  <c r="K5010" i="6"/>
  <c r="AB5009" i="6"/>
  <c r="O5009" i="6"/>
  <c r="K5009" i="6"/>
  <c r="AB5008" i="6"/>
  <c r="O5008" i="6"/>
  <c r="K5008" i="6"/>
  <c r="AB5007" i="6"/>
  <c r="O5007" i="6"/>
  <c r="K5007" i="6"/>
  <c r="AB5006" i="6"/>
  <c r="O5006" i="6"/>
  <c r="K5006" i="6"/>
  <c r="AB5005" i="6"/>
  <c r="O5005" i="6"/>
  <c r="K5005" i="6"/>
  <c r="AB5004" i="6"/>
  <c r="O5004" i="6"/>
  <c r="K5004" i="6"/>
  <c r="AB5003" i="6"/>
  <c r="O5003" i="6"/>
  <c r="K5003" i="6"/>
  <c r="AB5002" i="6"/>
  <c r="O5002" i="6"/>
  <c r="K5002" i="6"/>
  <c r="AB5001" i="6"/>
  <c r="O5001" i="6"/>
  <c r="K5001" i="6"/>
  <c r="AB5000" i="6"/>
  <c r="O5000" i="6"/>
  <c r="K5000" i="6"/>
  <c r="AB4999" i="6"/>
  <c r="O4999" i="6"/>
  <c r="K4999" i="6"/>
  <c r="AB4998" i="6"/>
  <c r="O4998" i="6"/>
  <c r="K4998" i="6"/>
  <c r="AB4997" i="6"/>
  <c r="O4997" i="6"/>
  <c r="K4997" i="6"/>
  <c r="AB4996" i="6"/>
  <c r="O4996" i="6"/>
  <c r="K4996" i="6"/>
  <c r="AB4995" i="6"/>
  <c r="O4995" i="6"/>
  <c r="K4995" i="6"/>
  <c r="AB4994" i="6"/>
  <c r="O4994" i="6"/>
  <c r="K4994" i="6"/>
  <c r="AB4993" i="6"/>
  <c r="O4993" i="6"/>
  <c r="K4993" i="6"/>
  <c r="AB4992" i="6"/>
  <c r="O4992" i="6"/>
  <c r="K4992" i="6"/>
  <c r="AB4991" i="6"/>
  <c r="O4991" i="6"/>
  <c r="K4991" i="6"/>
  <c r="AB4990" i="6"/>
  <c r="O4990" i="6"/>
  <c r="K4990" i="6"/>
  <c r="AB4989" i="6"/>
  <c r="O4989" i="6"/>
  <c r="K4989" i="6"/>
  <c r="AB4988" i="6"/>
  <c r="O4988" i="6"/>
  <c r="K4988" i="6"/>
  <c r="AB4987" i="6"/>
  <c r="O4987" i="6"/>
  <c r="K4987" i="6"/>
  <c r="AB4986" i="6"/>
  <c r="O4986" i="6"/>
  <c r="K4986" i="6"/>
  <c r="AB4985" i="6"/>
  <c r="O4985" i="6"/>
  <c r="K4985" i="6"/>
  <c r="AB4984" i="6"/>
  <c r="O4984" i="6"/>
  <c r="K4984" i="6"/>
  <c r="AB4983" i="6"/>
  <c r="O4983" i="6"/>
  <c r="K4983" i="6"/>
  <c r="AB4982" i="6"/>
  <c r="O4982" i="6"/>
  <c r="K4982" i="6"/>
  <c r="AB4981" i="6"/>
  <c r="O4981" i="6"/>
  <c r="K4981" i="6"/>
  <c r="AB4980" i="6"/>
  <c r="O4980" i="6"/>
  <c r="K4980" i="6"/>
  <c r="AB4979" i="6"/>
  <c r="O4979" i="6"/>
  <c r="K4979" i="6"/>
  <c r="AB4978" i="6"/>
  <c r="O4978" i="6"/>
  <c r="K4978" i="6"/>
  <c r="AB4977" i="6"/>
  <c r="O4977" i="6"/>
  <c r="K4977" i="6"/>
  <c r="AB4976" i="6"/>
  <c r="O4976" i="6"/>
  <c r="K4976" i="6"/>
  <c r="AB4975" i="6"/>
  <c r="O4975" i="6"/>
  <c r="K4975" i="6"/>
  <c r="AB4974" i="6"/>
  <c r="O4974" i="6"/>
  <c r="K4974" i="6"/>
  <c r="AB4973" i="6"/>
  <c r="O4973" i="6"/>
  <c r="K4973" i="6"/>
  <c r="AB4972" i="6"/>
  <c r="O4972" i="6"/>
  <c r="K4972" i="6"/>
  <c r="AB4971" i="6"/>
  <c r="O4971" i="6"/>
  <c r="K4971" i="6"/>
  <c r="AB4970" i="6"/>
  <c r="O4970" i="6"/>
  <c r="K4970" i="6"/>
  <c r="AB4969" i="6"/>
  <c r="O4969" i="6"/>
  <c r="K4969" i="6"/>
  <c r="AB4968" i="6"/>
  <c r="O4968" i="6"/>
  <c r="K4968" i="6"/>
  <c r="AB4967" i="6"/>
  <c r="O4967" i="6"/>
  <c r="K4967" i="6"/>
  <c r="AB4966" i="6"/>
  <c r="O4966" i="6"/>
  <c r="K4966" i="6"/>
  <c r="AB4965" i="6"/>
  <c r="O4965" i="6"/>
  <c r="K4965" i="6"/>
  <c r="AB4964" i="6"/>
  <c r="O4964" i="6"/>
  <c r="K4964" i="6"/>
  <c r="AB4963" i="6"/>
  <c r="O4963" i="6"/>
  <c r="K4963" i="6"/>
  <c r="AB4962" i="6"/>
  <c r="O4962" i="6"/>
  <c r="K4962" i="6"/>
  <c r="AB4961" i="6"/>
  <c r="O4961" i="6"/>
  <c r="K4961" i="6"/>
  <c r="AB4960" i="6"/>
  <c r="O4960" i="6"/>
  <c r="K4960" i="6"/>
  <c r="AB4959" i="6"/>
  <c r="O4959" i="6"/>
  <c r="K4959" i="6"/>
  <c r="AB4958" i="6"/>
  <c r="O4958" i="6"/>
  <c r="K4958" i="6"/>
  <c r="AB4957" i="6"/>
  <c r="O4957" i="6"/>
  <c r="K4957" i="6"/>
  <c r="AB4956" i="6"/>
  <c r="O4956" i="6"/>
  <c r="K4956" i="6"/>
  <c r="AB4955" i="6"/>
  <c r="O4955" i="6"/>
  <c r="K4955" i="6"/>
  <c r="AB4954" i="6"/>
  <c r="O4954" i="6"/>
  <c r="K4954" i="6"/>
  <c r="AB4953" i="6"/>
  <c r="O4953" i="6"/>
  <c r="K4953" i="6"/>
  <c r="AB4952" i="6"/>
  <c r="O4952" i="6"/>
  <c r="K4952" i="6"/>
  <c r="AB4951" i="6"/>
  <c r="O4951" i="6"/>
  <c r="K4951" i="6"/>
  <c r="AB4950" i="6"/>
  <c r="O4950" i="6"/>
  <c r="K4950" i="6"/>
  <c r="AB4949" i="6"/>
  <c r="O4949" i="6"/>
  <c r="K4949" i="6"/>
  <c r="AB4948" i="6"/>
  <c r="O4948" i="6"/>
  <c r="K4948" i="6"/>
  <c r="AB4947" i="6"/>
  <c r="O4947" i="6"/>
  <c r="K4947" i="6"/>
  <c r="AB4946" i="6"/>
  <c r="O4946" i="6"/>
  <c r="K4946" i="6"/>
  <c r="AB4945" i="6"/>
  <c r="O4945" i="6"/>
  <c r="K4945" i="6"/>
  <c r="AB4944" i="6"/>
  <c r="O4944" i="6"/>
  <c r="K4944" i="6"/>
  <c r="AB4943" i="6"/>
  <c r="O4943" i="6"/>
  <c r="K4943" i="6"/>
  <c r="AB4942" i="6"/>
  <c r="O4942" i="6"/>
  <c r="K4942" i="6"/>
  <c r="AB4941" i="6"/>
  <c r="O4941" i="6"/>
  <c r="K4941" i="6"/>
  <c r="AB4940" i="6"/>
  <c r="O4940" i="6"/>
  <c r="K4940" i="6"/>
  <c r="AB4939" i="6"/>
  <c r="O4939" i="6"/>
  <c r="K4939" i="6"/>
  <c r="AB4938" i="6"/>
  <c r="O4938" i="6"/>
  <c r="K4938" i="6"/>
  <c r="AB4937" i="6"/>
  <c r="O4937" i="6"/>
  <c r="K4937" i="6"/>
  <c r="AB4936" i="6"/>
  <c r="O4936" i="6"/>
  <c r="K4936" i="6"/>
  <c r="AB4935" i="6"/>
  <c r="O4935" i="6"/>
  <c r="K4935" i="6"/>
  <c r="AB4934" i="6"/>
  <c r="O4934" i="6"/>
  <c r="K4934" i="6"/>
  <c r="AB4933" i="6"/>
  <c r="O4933" i="6"/>
  <c r="K4933" i="6"/>
  <c r="AB4932" i="6"/>
  <c r="O4932" i="6"/>
  <c r="K4932" i="6"/>
  <c r="AB4931" i="6"/>
  <c r="O4931" i="6"/>
  <c r="K4931" i="6"/>
  <c r="AB4930" i="6"/>
  <c r="O4930" i="6"/>
  <c r="K4930" i="6"/>
  <c r="AB4929" i="6"/>
  <c r="O4929" i="6"/>
  <c r="K4929" i="6"/>
  <c r="AB4928" i="6"/>
  <c r="O4928" i="6"/>
  <c r="K4928" i="6"/>
  <c r="AB4927" i="6"/>
  <c r="O4927" i="6"/>
  <c r="K4927" i="6"/>
  <c r="AB4926" i="6"/>
  <c r="O4926" i="6"/>
  <c r="K4926" i="6"/>
  <c r="AB4925" i="6"/>
  <c r="O4925" i="6"/>
  <c r="K4925" i="6"/>
  <c r="AB4924" i="6"/>
  <c r="O4924" i="6"/>
  <c r="K4924" i="6"/>
  <c r="AB4923" i="6"/>
  <c r="O4923" i="6"/>
  <c r="K4923" i="6"/>
  <c r="AB4922" i="6"/>
  <c r="O4922" i="6"/>
  <c r="K4922" i="6"/>
  <c r="AB4921" i="6"/>
  <c r="O4921" i="6"/>
  <c r="K4921" i="6"/>
  <c r="AB4920" i="6"/>
  <c r="O4920" i="6"/>
  <c r="K4920" i="6"/>
  <c r="AB4919" i="6"/>
  <c r="O4919" i="6"/>
  <c r="K4919" i="6"/>
  <c r="AB4918" i="6"/>
  <c r="O4918" i="6"/>
  <c r="K4918" i="6"/>
  <c r="AB4917" i="6"/>
  <c r="O4917" i="6"/>
  <c r="K4917" i="6"/>
  <c r="AB4916" i="6"/>
  <c r="O4916" i="6"/>
  <c r="K4916" i="6"/>
  <c r="AB4915" i="6"/>
  <c r="O4915" i="6"/>
  <c r="K4915" i="6"/>
  <c r="AB4914" i="6"/>
  <c r="O4914" i="6"/>
  <c r="K4914" i="6"/>
  <c r="AB4913" i="6"/>
  <c r="O4913" i="6"/>
  <c r="K4913" i="6"/>
  <c r="AB4912" i="6"/>
  <c r="O4912" i="6"/>
  <c r="K4912" i="6"/>
  <c r="AB4911" i="6"/>
  <c r="O4911" i="6"/>
  <c r="K4911" i="6"/>
  <c r="AB4910" i="6"/>
  <c r="O4910" i="6"/>
  <c r="K4910" i="6"/>
  <c r="AB4909" i="6"/>
  <c r="O4909" i="6"/>
  <c r="K4909" i="6"/>
  <c r="AB4908" i="6"/>
  <c r="O4908" i="6"/>
  <c r="K4908" i="6"/>
  <c r="AB4907" i="6"/>
  <c r="O4907" i="6"/>
  <c r="K4907" i="6"/>
  <c r="AB4906" i="6"/>
  <c r="O4906" i="6"/>
  <c r="K4906" i="6"/>
  <c r="AB4905" i="6"/>
  <c r="O4905" i="6"/>
  <c r="K4905" i="6"/>
  <c r="AB4904" i="6"/>
  <c r="O4904" i="6"/>
  <c r="K4904" i="6"/>
  <c r="AB4903" i="6"/>
  <c r="O4903" i="6"/>
  <c r="K4903" i="6"/>
  <c r="AB4902" i="6"/>
  <c r="O4902" i="6"/>
  <c r="K4902" i="6"/>
  <c r="AB4901" i="6"/>
  <c r="O4901" i="6"/>
  <c r="K4901" i="6"/>
  <c r="AB4900" i="6"/>
  <c r="O4900" i="6"/>
  <c r="K4900" i="6"/>
  <c r="AB4899" i="6"/>
  <c r="O4899" i="6"/>
  <c r="K4899" i="6"/>
  <c r="AB4898" i="6"/>
  <c r="O4898" i="6"/>
  <c r="K4898" i="6"/>
  <c r="AB4897" i="6"/>
  <c r="O4897" i="6"/>
  <c r="K4897" i="6"/>
  <c r="AB4896" i="6"/>
  <c r="O4896" i="6"/>
  <c r="K4896" i="6"/>
  <c r="AB4895" i="6"/>
  <c r="O4895" i="6"/>
  <c r="K4895" i="6"/>
  <c r="AB4894" i="6"/>
  <c r="O4894" i="6"/>
  <c r="K4894" i="6"/>
  <c r="AB4893" i="6"/>
  <c r="O4893" i="6"/>
  <c r="K4893" i="6"/>
  <c r="AB4892" i="6"/>
  <c r="O4892" i="6"/>
  <c r="K4892" i="6"/>
  <c r="AB4891" i="6"/>
  <c r="O4891" i="6"/>
  <c r="K4891" i="6"/>
  <c r="AB4890" i="6"/>
  <c r="O4890" i="6"/>
  <c r="K4890" i="6"/>
  <c r="AB4889" i="6"/>
  <c r="O4889" i="6"/>
  <c r="K4889" i="6"/>
  <c r="AB4888" i="6"/>
  <c r="O4888" i="6"/>
  <c r="K4888" i="6"/>
  <c r="AB4887" i="6"/>
  <c r="O4887" i="6"/>
  <c r="K4887" i="6"/>
  <c r="AB4886" i="6"/>
  <c r="O4886" i="6"/>
  <c r="K4886" i="6"/>
  <c r="AB4885" i="6"/>
  <c r="O4885" i="6"/>
  <c r="K4885" i="6"/>
  <c r="AB4884" i="6"/>
  <c r="O4884" i="6"/>
  <c r="K4884" i="6"/>
  <c r="AB4883" i="6"/>
  <c r="O4883" i="6"/>
  <c r="K4883" i="6"/>
  <c r="AB4882" i="6"/>
  <c r="O4882" i="6"/>
  <c r="K4882" i="6"/>
  <c r="AB4881" i="6"/>
  <c r="O4881" i="6"/>
  <c r="K4881" i="6"/>
  <c r="AB4880" i="6"/>
  <c r="O4880" i="6"/>
  <c r="K4880" i="6"/>
  <c r="AB4879" i="6"/>
  <c r="O4879" i="6"/>
  <c r="K4879" i="6"/>
  <c r="AB4878" i="6"/>
  <c r="O4878" i="6"/>
  <c r="K4878" i="6"/>
  <c r="AB4877" i="6"/>
  <c r="O4877" i="6"/>
  <c r="K4877" i="6"/>
  <c r="AB4876" i="6"/>
  <c r="O4876" i="6"/>
  <c r="K4876" i="6"/>
  <c r="AB4875" i="6"/>
  <c r="O4875" i="6"/>
  <c r="K4875" i="6"/>
  <c r="AB4874" i="6"/>
  <c r="O4874" i="6"/>
  <c r="K4874" i="6"/>
  <c r="AB4873" i="6"/>
  <c r="O4873" i="6"/>
  <c r="K4873" i="6"/>
  <c r="AB4872" i="6"/>
  <c r="O4872" i="6"/>
  <c r="K4872" i="6"/>
  <c r="AB4871" i="6"/>
  <c r="O4871" i="6"/>
  <c r="K4871" i="6"/>
  <c r="AB4870" i="6"/>
  <c r="O4870" i="6"/>
  <c r="K4870" i="6"/>
  <c r="AB4869" i="6"/>
  <c r="O4869" i="6"/>
  <c r="K4869" i="6"/>
  <c r="AB4868" i="6"/>
  <c r="O4868" i="6"/>
  <c r="K4868" i="6"/>
  <c r="AB4867" i="6"/>
  <c r="O4867" i="6"/>
  <c r="K4867" i="6"/>
  <c r="AB4866" i="6"/>
  <c r="O4866" i="6"/>
  <c r="K4866" i="6"/>
  <c r="AB4865" i="6"/>
  <c r="O4865" i="6"/>
  <c r="K4865" i="6"/>
  <c r="AB4864" i="6"/>
  <c r="O4864" i="6"/>
  <c r="K4864" i="6"/>
  <c r="AB4863" i="6"/>
  <c r="O4863" i="6"/>
  <c r="K4863" i="6"/>
  <c r="AB4862" i="6"/>
  <c r="O4862" i="6"/>
  <c r="K4862" i="6"/>
  <c r="AB4861" i="6"/>
  <c r="O4861" i="6"/>
  <c r="K4861" i="6"/>
  <c r="AB4860" i="6"/>
  <c r="V4860" i="6"/>
  <c r="U4860" i="6"/>
  <c r="K4860" i="6"/>
  <c r="AB4859" i="6"/>
  <c r="V4859" i="6"/>
  <c r="U4859" i="6"/>
  <c r="K4859" i="6"/>
  <c r="AB4858" i="6"/>
  <c r="V4858" i="6"/>
  <c r="U4858" i="6"/>
  <c r="K4858" i="6"/>
  <c r="AB4857" i="6"/>
  <c r="V4857" i="6"/>
  <c r="U4857" i="6"/>
  <c r="K4857" i="6"/>
  <c r="AB4856" i="6"/>
  <c r="V4856" i="6"/>
  <c r="U4856" i="6"/>
  <c r="K4856" i="6"/>
  <c r="AB4855" i="6"/>
  <c r="V4855" i="6"/>
  <c r="U4855" i="6"/>
  <c r="K4855" i="6"/>
  <c r="AB4854" i="6"/>
  <c r="V4854" i="6"/>
  <c r="U4854" i="6"/>
  <c r="K4854" i="6"/>
  <c r="AB4853" i="6"/>
  <c r="V4853" i="6"/>
  <c r="U4853" i="6"/>
  <c r="K4853" i="6"/>
  <c r="AB4852" i="6"/>
  <c r="V4852" i="6"/>
  <c r="U4852" i="6"/>
  <c r="K4852" i="6"/>
  <c r="AB4851" i="6"/>
  <c r="V4851" i="6"/>
  <c r="U4851" i="6"/>
  <c r="K4851" i="6"/>
  <c r="AB4850" i="6"/>
  <c r="V4850" i="6"/>
  <c r="U4850" i="6"/>
  <c r="K4850" i="6"/>
  <c r="AB4849" i="6"/>
  <c r="V4849" i="6"/>
  <c r="U4849" i="6"/>
  <c r="K4849" i="6"/>
  <c r="AB4848" i="6"/>
  <c r="V4848" i="6"/>
  <c r="U4848" i="6"/>
  <c r="K4848" i="6"/>
  <c r="AB4847" i="6"/>
  <c r="V4847" i="6"/>
  <c r="U4847" i="6"/>
  <c r="K4847" i="6"/>
  <c r="AB4846" i="6"/>
  <c r="V4846" i="6"/>
  <c r="U4846" i="6"/>
  <c r="K4846" i="6"/>
  <c r="AB4845" i="6"/>
  <c r="V4845" i="6"/>
  <c r="U4845" i="6"/>
  <c r="K4845" i="6"/>
  <c r="AB4844" i="6"/>
  <c r="V4844" i="6"/>
  <c r="U4844" i="6"/>
  <c r="K4844" i="6"/>
  <c r="AB4843" i="6"/>
  <c r="V4843" i="6"/>
  <c r="U4843" i="6"/>
  <c r="K4843" i="6"/>
  <c r="AB4842" i="6"/>
  <c r="V4842" i="6"/>
  <c r="U4842" i="6"/>
  <c r="K4842" i="6"/>
  <c r="AB4841" i="6"/>
  <c r="V4841" i="6"/>
  <c r="U4841" i="6"/>
  <c r="K4841" i="6"/>
  <c r="AB4840" i="6"/>
  <c r="V4840" i="6"/>
  <c r="U4840" i="6"/>
  <c r="K4840" i="6"/>
  <c r="AB4839" i="6"/>
  <c r="V4839" i="6"/>
  <c r="U4839" i="6"/>
  <c r="K4839" i="6"/>
  <c r="AB4838" i="6"/>
  <c r="V4838" i="6"/>
  <c r="U4838" i="6"/>
  <c r="K4838" i="6"/>
  <c r="AB4837" i="6"/>
  <c r="V4837" i="6"/>
  <c r="U4837" i="6"/>
  <c r="K4837" i="6"/>
  <c r="AB4836" i="6"/>
  <c r="V4836" i="6"/>
  <c r="U4836" i="6"/>
  <c r="K4836" i="6"/>
  <c r="AB4835" i="6"/>
  <c r="V4835" i="6"/>
  <c r="U4835" i="6"/>
  <c r="K4835" i="6"/>
  <c r="AB4834" i="6"/>
  <c r="V4834" i="6"/>
  <c r="U4834" i="6"/>
  <c r="K4834" i="6"/>
  <c r="AB4833" i="6"/>
  <c r="V4833" i="6"/>
  <c r="U4833" i="6"/>
  <c r="K4833" i="6"/>
  <c r="AB4832" i="6"/>
  <c r="V4832" i="6"/>
  <c r="U4832" i="6"/>
  <c r="K4832" i="6"/>
  <c r="AB4831" i="6"/>
  <c r="V4831" i="6"/>
  <c r="U4831" i="6"/>
  <c r="K4831" i="6"/>
  <c r="AB4830" i="6"/>
  <c r="V4830" i="6"/>
  <c r="U4830" i="6"/>
  <c r="K4830" i="6"/>
  <c r="AB4829" i="6"/>
  <c r="V4829" i="6"/>
  <c r="U4829" i="6"/>
  <c r="K4829" i="6"/>
  <c r="AB4828" i="6"/>
  <c r="V4828" i="6"/>
  <c r="U4828" i="6"/>
  <c r="K4828" i="6"/>
  <c r="AB4827" i="6"/>
  <c r="V4827" i="6"/>
  <c r="U4827" i="6"/>
  <c r="K4827" i="6"/>
  <c r="AB4826" i="6"/>
  <c r="V4826" i="6"/>
  <c r="U4826" i="6"/>
  <c r="K4826" i="6"/>
  <c r="AB4825" i="6"/>
  <c r="V4825" i="6"/>
  <c r="U4825" i="6"/>
  <c r="K4825" i="6"/>
  <c r="AB4824" i="6"/>
  <c r="V4824" i="6"/>
  <c r="U4824" i="6"/>
  <c r="K4824" i="6"/>
  <c r="AB4823" i="6"/>
  <c r="V4823" i="6"/>
  <c r="U4823" i="6"/>
  <c r="K4823" i="6"/>
  <c r="AB4822" i="6"/>
  <c r="V4822" i="6"/>
  <c r="U4822" i="6"/>
  <c r="K4822" i="6"/>
  <c r="AB4821" i="6"/>
  <c r="V4821" i="6"/>
  <c r="U4821" i="6"/>
  <c r="K4821" i="6"/>
  <c r="AB4820" i="6"/>
  <c r="V4820" i="6"/>
  <c r="U4820" i="6"/>
  <c r="K4820" i="6"/>
  <c r="AB4819" i="6"/>
  <c r="V4819" i="6"/>
  <c r="U4819" i="6"/>
  <c r="K4819" i="6"/>
  <c r="AB4818" i="6"/>
  <c r="V4818" i="6"/>
  <c r="U4818" i="6"/>
  <c r="K4818" i="6"/>
  <c r="AB4817" i="6"/>
  <c r="V4817" i="6"/>
  <c r="U4817" i="6"/>
  <c r="K4817" i="6"/>
  <c r="AB4816" i="6"/>
  <c r="V4816" i="6"/>
  <c r="U4816" i="6"/>
  <c r="K4816" i="6"/>
  <c r="AB4815" i="6"/>
  <c r="V4815" i="6"/>
  <c r="U4815" i="6"/>
  <c r="K4815" i="6"/>
  <c r="AB4814" i="6"/>
  <c r="V4814" i="6"/>
  <c r="U4814" i="6"/>
  <c r="K4814" i="6"/>
  <c r="AB4813" i="6"/>
  <c r="V4813" i="6"/>
  <c r="U4813" i="6"/>
  <c r="K4813" i="6"/>
  <c r="AB4812" i="6"/>
  <c r="V4812" i="6"/>
  <c r="U4812" i="6"/>
  <c r="K4812" i="6"/>
  <c r="AB4811" i="6"/>
  <c r="V4811" i="6"/>
  <c r="U4811" i="6"/>
  <c r="K4811" i="6"/>
  <c r="AB4810" i="6"/>
  <c r="V4810" i="6"/>
  <c r="U4810" i="6"/>
  <c r="K4810" i="6"/>
  <c r="AB4809" i="6"/>
  <c r="V4809" i="6"/>
  <c r="U4809" i="6"/>
  <c r="K4809" i="6"/>
  <c r="AB4808" i="6"/>
  <c r="V4808" i="6"/>
  <c r="U4808" i="6"/>
  <c r="K4808" i="6"/>
  <c r="AB4807" i="6"/>
  <c r="V4807" i="6"/>
  <c r="U4807" i="6"/>
  <c r="K4807" i="6"/>
  <c r="AB4806" i="6"/>
  <c r="V4806" i="6"/>
  <c r="U4806" i="6"/>
  <c r="K4806" i="6"/>
  <c r="AB4805" i="6"/>
  <c r="V4805" i="6"/>
  <c r="U4805" i="6"/>
  <c r="K4805" i="6"/>
  <c r="AB4804" i="6"/>
  <c r="V4804" i="6"/>
  <c r="U4804" i="6"/>
  <c r="K4804" i="6"/>
  <c r="AB4803" i="6"/>
  <c r="V4803" i="6"/>
  <c r="U4803" i="6"/>
  <c r="K4803" i="6"/>
  <c r="AB4802" i="6"/>
  <c r="V4802" i="6"/>
  <c r="U4802" i="6"/>
  <c r="K4802" i="6"/>
  <c r="AB4801" i="6"/>
  <c r="V4801" i="6"/>
  <c r="U4801" i="6"/>
  <c r="K4801" i="6"/>
  <c r="AB4800" i="6"/>
  <c r="V4800" i="6"/>
  <c r="U4800" i="6"/>
  <c r="K4800" i="6"/>
  <c r="AB4799" i="6"/>
  <c r="V4799" i="6"/>
  <c r="U4799" i="6"/>
  <c r="K4799" i="6"/>
  <c r="AB4798" i="6"/>
  <c r="V4798" i="6"/>
  <c r="U4798" i="6"/>
  <c r="K4798" i="6"/>
  <c r="AB4797" i="6"/>
  <c r="V4797" i="6"/>
  <c r="U4797" i="6"/>
  <c r="K4797" i="6"/>
  <c r="AB4796" i="6"/>
  <c r="V4796" i="6"/>
  <c r="U4796" i="6"/>
  <c r="K4796" i="6"/>
  <c r="AB4795" i="6"/>
  <c r="V4795" i="6"/>
  <c r="U4795" i="6"/>
  <c r="K4795" i="6"/>
  <c r="AB4794" i="6"/>
  <c r="V4794" i="6"/>
  <c r="U4794" i="6"/>
  <c r="K4794" i="6"/>
  <c r="AB4793" i="6"/>
  <c r="V4793" i="6"/>
  <c r="U4793" i="6"/>
  <c r="K4793" i="6"/>
  <c r="AB4792" i="6"/>
  <c r="V4792" i="6"/>
  <c r="U4792" i="6"/>
  <c r="K4792" i="6"/>
  <c r="AB4791" i="6"/>
  <c r="V4791" i="6"/>
  <c r="U4791" i="6"/>
  <c r="K4791" i="6"/>
  <c r="AB4790" i="6"/>
  <c r="V4790" i="6"/>
  <c r="U4790" i="6"/>
  <c r="K4790" i="6"/>
  <c r="AB4789" i="6"/>
  <c r="V4789" i="6"/>
  <c r="U4789" i="6"/>
  <c r="K4789" i="6"/>
  <c r="AB4788" i="6"/>
  <c r="V4788" i="6"/>
  <c r="U4788" i="6"/>
  <c r="K4788" i="6"/>
  <c r="AB4787" i="6"/>
  <c r="V4787" i="6"/>
  <c r="U4787" i="6"/>
  <c r="K4787" i="6"/>
  <c r="AB4786" i="6"/>
  <c r="V4786" i="6"/>
  <c r="U4786" i="6"/>
  <c r="K4786" i="6"/>
  <c r="AB4785" i="6"/>
  <c r="V4785" i="6"/>
  <c r="U4785" i="6"/>
  <c r="K4785" i="6"/>
  <c r="AB4784" i="6"/>
  <c r="V4784" i="6"/>
  <c r="U4784" i="6"/>
  <c r="K4784" i="6"/>
  <c r="AB4783" i="6"/>
  <c r="V4783" i="6"/>
  <c r="U4783" i="6"/>
  <c r="K4783" i="6"/>
  <c r="AB4782" i="6"/>
  <c r="V4782" i="6"/>
  <c r="U4782" i="6"/>
  <c r="K4782" i="6"/>
  <c r="AB4781" i="6"/>
  <c r="V4781" i="6"/>
  <c r="U4781" i="6"/>
  <c r="K4781" i="6"/>
  <c r="AB4780" i="6"/>
  <c r="V4780" i="6"/>
  <c r="U4780" i="6"/>
  <c r="K4780" i="6"/>
  <c r="AB4779" i="6"/>
  <c r="V4779" i="6"/>
  <c r="U4779" i="6"/>
  <c r="K4779" i="6"/>
  <c r="AB4778" i="6"/>
  <c r="V4778" i="6"/>
  <c r="U4778" i="6"/>
  <c r="K4778" i="6"/>
  <c r="AB4777" i="6"/>
  <c r="V4777" i="6"/>
  <c r="U4777" i="6"/>
  <c r="K4777" i="6"/>
  <c r="AB4776" i="6"/>
  <c r="V4776" i="6"/>
  <c r="U4776" i="6"/>
  <c r="K4776" i="6"/>
  <c r="AB4775" i="6"/>
  <c r="V4775" i="6"/>
  <c r="U4775" i="6"/>
  <c r="K4775" i="6"/>
  <c r="AB4774" i="6"/>
  <c r="V4774" i="6"/>
  <c r="U4774" i="6"/>
  <c r="K4774" i="6"/>
  <c r="AB4773" i="6"/>
  <c r="V4773" i="6"/>
  <c r="U4773" i="6"/>
  <c r="K4773" i="6"/>
  <c r="AB4772" i="6"/>
  <c r="V4772" i="6"/>
  <c r="U4772" i="6"/>
  <c r="K4772" i="6"/>
  <c r="AB4771" i="6"/>
  <c r="V4771" i="6"/>
  <c r="U4771" i="6"/>
  <c r="K4771" i="6"/>
  <c r="AB4770" i="6"/>
  <c r="V4770" i="6"/>
  <c r="U4770" i="6"/>
  <c r="K4770" i="6"/>
  <c r="AB4769" i="6"/>
  <c r="V4769" i="6"/>
  <c r="U4769" i="6"/>
  <c r="K4769" i="6"/>
  <c r="AB4768" i="6"/>
  <c r="V4768" i="6"/>
  <c r="U4768" i="6"/>
  <c r="K4768" i="6"/>
  <c r="AB4767" i="6"/>
  <c r="V4767" i="6"/>
  <c r="U4767" i="6"/>
  <c r="K4767" i="6"/>
  <c r="AB4766" i="6"/>
  <c r="V4766" i="6"/>
  <c r="U4766" i="6"/>
  <c r="K4766" i="6"/>
  <c r="AB4765" i="6"/>
  <c r="V4765" i="6"/>
  <c r="U4765" i="6"/>
  <c r="K4765" i="6"/>
  <c r="AB4764" i="6"/>
  <c r="V4764" i="6"/>
  <c r="U4764" i="6"/>
  <c r="K4764" i="6"/>
  <c r="AB4763" i="6"/>
  <c r="V4763" i="6"/>
  <c r="U4763" i="6"/>
  <c r="K4763" i="6"/>
  <c r="AB4762" i="6"/>
  <c r="V4762" i="6"/>
  <c r="U4762" i="6"/>
  <c r="K4762" i="6"/>
  <c r="AB4761" i="6"/>
  <c r="V4761" i="6"/>
  <c r="U4761" i="6"/>
  <c r="K4761" i="6"/>
  <c r="AB4760" i="6"/>
  <c r="V4760" i="6"/>
  <c r="U4760" i="6"/>
  <c r="K4760" i="6"/>
  <c r="AB4759" i="6"/>
  <c r="V4759" i="6"/>
  <c r="U4759" i="6"/>
  <c r="K4759" i="6"/>
  <c r="AB4758" i="6"/>
  <c r="V4758" i="6"/>
  <c r="U4758" i="6"/>
  <c r="K4758" i="6"/>
  <c r="AB4757" i="6"/>
  <c r="V4757" i="6"/>
  <c r="U4757" i="6"/>
  <c r="K4757" i="6"/>
  <c r="AB4756" i="6"/>
  <c r="V4756" i="6"/>
  <c r="U4756" i="6"/>
  <c r="K4756" i="6"/>
  <c r="AB4755" i="6"/>
  <c r="V4755" i="6"/>
  <c r="U4755" i="6"/>
  <c r="K4755" i="6"/>
  <c r="AB4754" i="6"/>
  <c r="V4754" i="6"/>
  <c r="U4754" i="6"/>
  <c r="K4754" i="6"/>
  <c r="AB4753" i="6"/>
  <c r="V4753" i="6"/>
  <c r="U4753" i="6"/>
  <c r="K4753" i="6"/>
  <c r="AB4752" i="6"/>
  <c r="V4752" i="6"/>
  <c r="U4752" i="6"/>
  <c r="K4752" i="6"/>
  <c r="AB4751" i="6"/>
  <c r="V4751" i="6"/>
  <c r="U4751" i="6"/>
  <c r="K4751" i="6"/>
  <c r="AB4750" i="6"/>
  <c r="V4750" i="6"/>
  <c r="U4750" i="6"/>
  <c r="K4750" i="6"/>
  <c r="AB4749" i="6"/>
  <c r="V4749" i="6"/>
  <c r="U4749" i="6"/>
  <c r="K4749" i="6"/>
  <c r="AB4748" i="6"/>
  <c r="V4748" i="6"/>
  <c r="U4748" i="6"/>
  <c r="K4748" i="6"/>
  <c r="AB4747" i="6"/>
  <c r="V4747" i="6"/>
  <c r="U4747" i="6"/>
  <c r="K4747" i="6"/>
  <c r="AB4746" i="6"/>
  <c r="V4746" i="6"/>
  <c r="U4746" i="6"/>
  <c r="K4746" i="6"/>
  <c r="AB4745" i="6"/>
  <c r="V4745" i="6"/>
  <c r="U4745" i="6"/>
  <c r="K4745" i="6"/>
  <c r="AB4744" i="6"/>
  <c r="V4744" i="6"/>
  <c r="U4744" i="6"/>
  <c r="K4744" i="6"/>
  <c r="AB4743" i="6"/>
  <c r="V4743" i="6"/>
  <c r="U4743" i="6"/>
  <c r="K4743" i="6"/>
  <c r="AB4742" i="6"/>
  <c r="V4742" i="6"/>
  <c r="U4742" i="6"/>
  <c r="K4742" i="6"/>
  <c r="AB4741" i="6"/>
  <c r="V4741" i="6"/>
  <c r="U4741" i="6"/>
  <c r="K4741" i="6"/>
  <c r="AB4740" i="6"/>
  <c r="V4740" i="6"/>
  <c r="U4740" i="6"/>
  <c r="K4740" i="6"/>
  <c r="AB4739" i="6"/>
  <c r="V4739" i="6"/>
  <c r="U4739" i="6"/>
  <c r="K4739" i="6"/>
  <c r="AB4738" i="6"/>
  <c r="V4738" i="6"/>
  <c r="U4738" i="6"/>
  <c r="K4738" i="6"/>
  <c r="AB4737" i="6"/>
  <c r="V4737" i="6"/>
  <c r="U4737" i="6"/>
  <c r="K4737" i="6"/>
  <c r="AB4736" i="6"/>
  <c r="V4736" i="6"/>
  <c r="U4736" i="6"/>
  <c r="K4736" i="6"/>
  <c r="AB4735" i="6"/>
  <c r="V4735" i="6"/>
  <c r="U4735" i="6"/>
  <c r="K4735" i="6"/>
  <c r="AB4734" i="6"/>
  <c r="V4734" i="6"/>
  <c r="U4734" i="6"/>
  <c r="K4734" i="6"/>
  <c r="AB4733" i="6"/>
  <c r="V4733" i="6"/>
  <c r="U4733" i="6"/>
  <c r="K4733" i="6"/>
  <c r="AB4732" i="6"/>
  <c r="V4732" i="6"/>
  <c r="U4732" i="6"/>
  <c r="K4732" i="6"/>
  <c r="AB4731" i="6"/>
  <c r="V4731" i="6"/>
  <c r="U4731" i="6"/>
  <c r="K4731" i="6"/>
  <c r="AB4730" i="6"/>
  <c r="V4730" i="6"/>
  <c r="U4730" i="6"/>
  <c r="K4730" i="6"/>
  <c r="AB4729" i="6"/>
  <c r="V4729" i="6"/>
  <c r="U4729" i="6"/>
  <c r="K4729" i="6"/>
  <c r="AB4728" i="6"/>
  <c r="V4728" i="6"/>
  <c r="U4728" i="6"/>
  <c r="K4728" i="6"/>
  <c r="AB4727" i="6"/>
  <c r="V4727" i="6"/>
  <c r="U4727" i="6"/>
  <c r="K4727" i="6"/>
  <c r="AB4726" i="6"/>
  <c r="V4726" i="6"/>
  <c r="U4726" i="6"/>
  <c r="K4726" i="6"/>
  <c r="AB4725" i="6"/>
  <c r="V4725" i="6"/>
  <c r="U4725" i="6"/>
  <c r="K4725" i="6"/>
  <c r="AB4724" i="6"/>
  <c r="V4724" i="6"/>
  <c r="U4724" i="6"/>
  <c r="K4724" i="6"/>
  <c r="AB4723" i="6"/>
  <c r="V4723" i="6"/>
  <c r="U4723" i="6"/>
  <c r="K4723" i="6"/>
  <c r="AB4722" i="6"/>
  <c r="V4722" i="6"/>
  <c r="U4722" i="6"/>
  <c r="K4722" i="6"/>
  <c r="AB4721" i="6"/>
  <c r="V4721" i="6"/>
  <c r="U4721" i="6"/>
  <c r="K4721" i="6"/>
  <c r="AB4720" i="6"/>
  <c r="V4720" i="6"/>
  <c r="U4720" i="6"/>
  <c r="K4720" i="6"/>
  <c r="AB4719" i="6"/>
  <c r="V4719" i="6"/>
  <c r="U4719" i="6"/>
  <c r="K4719" i="6"/>
  <c r="AB4718" i="6"/>
  <c r="V4718" i="6"/>
  <c r="U4718" i="6"/>
  <c r="K4718" i="6"/>
  <c r="AB4717" i="6"/>
  <c r="V4717" i="6"/>
  <c r="U4717" i="6"/>
  <c r="K4717" i="6"/>
  <c r="AB4716" i="6"/>
  <c r="V4716" i="6"/>
  <c r="U4716" i="6"/>
  <c r="K4716" i="6"/>
  <c r="AB4715" i="6"/>
  <c r="V4715" i="6"/>
  <c r="U4715" i="6"/>
  <c r="K4715" i="6"/>
  <c r="AB4714" i="6"/>
  <c r="V4714" i="6"/>
  <c r="U4714" i="6"/>
  <c r="K4714" i="6"/>
  <c r="AB4713" i="6"/>
  <c r="V4713" i="6"/>
  <c r="U4713" i="6"/>
  <c r="K4713" i="6"/>
  <c r="AB4712" i="6"/>
  <c r="V4712" i="6"/>
  <c r="U4712" i="6"/>
  <c r="K4712" i="6"/>
  <c r="AB4711" i="6"/>
  <c r="V4711" i="6"/>
  <c r="U4711" i="6"/>
  <c r="K4711" i="6"/>
  <c r="AB4710" i="6"/>
  <c r="V4710" i="6"/>
  <c r="U4710" i="6"/>
  <c r="K4710" i="6"/>
  <c r="AB4709" i="6"/>
  <c r="V4709" i="6"/>
  <c r="U4709" i="6"/>
  <c r="K4709" i="6"/>
  <c r="AB4708" i="6"/>
  <c r="V4708" i="6"/>
  <c r="U4708" i="6"/>
  <c r="K4708" i="6"/>
  <c r="AB4707" i="6"/>
  <c r="V4707" i="6"/>
  <c r="U4707" i="6"/>
  <c r="K4707" i="6"/>
  <c r="AB4706" i="6"/>
  <c r="V4706" i="6"/>
  <c r="U4706" i="6"/>
  <c r="K4706" i="6"/>
  <c r="AB4705" i="6"/>
  <c r="V4705" i="6"/>
  <c r="U4705" i="6"/>
  <c r="K4705" i="6"/>
  <c r="AB4704" i="6"/>
  <c r="V4704" i="6"/>
  <c r="U4704" i="6"/>
  <c r="K4704" i="6"/>
  <c r="AB4703" i="6"/>
  <c r="V4703" i="6"/>
  <c r="U4703" i="6"/>
  <c r="K4703" i="6"/>
  <c r="AB4702" i="6"/>
  <c r="V4702" i="6"/>
  <c r="U4702" i="6"/>
  <c r="K4702" i="6"/>
  <c r="AB4701" i="6"/>
  <c r="V4701" i="6"/>
  <c r="U4701" i="6"/>
  <c r="K4701" i="6"/>
  <c r="AB4700" i="6"/>
  <c r="V4700" i="6"/>
  <c r="U4700" i="6"/>
  <c r="K4700" i="6"/>
  <c r="AB4699" i="6"/>
  <c r="V4699" i="6"/>
  <c r="U4699" i="6"/>
  <c r="K4699" i="6"/>
  <c r="AB4698" i="6"/>
  <c r="V4698" i="6"/>
  <c r="U4698" i="6"/>
  <c r="K4698" i="6"/>
  <c r="AB4697" i="6"/>
  <c r="V4697" i="6"/>
  <c r="U4697" i="6"/>
  <c r="K4697" i="6"/>
  <c r="AB4696" i="6"/>
  <c r="V4696" i="6"/>
  <c r="U4696" i="6"/>
  <c r="K4696" i="6"/>
  <c r="AB4695" i="6"/>
  <c r="V4695" i="6"/>
  <c r="U4695" i="6"/>
  <c r="K4695" i="6"/>
  <c r="AB4694" i="6"/>
  <c r="V4694" i="6"/>
  <c r="U4694" i="6"/>
  <c r="K4694" i="6"/>
  <c r="AB4693" i="6"/>
  <c r="V4693" i="6"/>
  <c r="U4693" i="6"/>
  <c r="K4693" i="6"/>
  <c r="AB4692" i="6"/>
  <c r="V4692" i="6"/>
  <c r="U4692" i="6"/>
  <c r="K4692" i="6"/>
  <c r="AB4691" i="6"/>
  <c r="V4691" i="6"/>
  <c r="U4691" i="6"/>
  <c r="K4691" i="6"/>
  <c r="AB4690" i="6"/>
  <c r="V4690" i="6"/>
  <c r="U4690" i="6"/>
  <c r="K4690" i="6"/>
  <c r="AB4689" i="6"/>
  <c r="V4689" i="6"/>
  <c r="U4689" i="6"/>
  <c r="K4689" i="6"/>
  <c r="AB4688" i="6"/>
  <c r="V4688" i="6"/>
  <c r="U4688" i="6"/>
  <c r="K4688" i="6"/>
  <c r="AB4687" i="6"/>
  <c r="V4687" i="6"/>
  <c r="U4687" i="6"/>
  <c r="K4687" i="6"/>
  <c r="AB4686" i="6"/>
  <c r="V4686" i="6"/>
  <c r="U4686" i="6"/>
  <c r="K4686" i="6"/>
  <c r="AB4685" i="6"/>
  <c r="V4685" i="6"/>
  <c r="U4685" i="6"/>
  <c r="K4685" i="6"/>
  <c r="AB4684" i="6"/>
  <c r="V4684" i="6"/>
  <c r="U4684" i="6"/>
  <c r="K4684" i="6"/>
  <c r="AB4683" i="6"/>
  <c r="V4683" i="6"/>
  <c r="U4683" i="6"/>
  <c r="K4683" i="6"/>
  <c r="AB4682" i="6"/>
  <c r="V4682" i="6"/>
  <c r="U4682" i="6"/>
  <c r="K4682" i="6"/>
  <c r="AB4681" i="6"/>
  <c r="V4681" i="6"/>
  <c r="U4681" i="6"/>
  <c r="K4681" i="6"/>
  <c r="AB4680" i="6"/>
  <c r="V4680" i="6"/>
  <c r="U4680" i="6"/>
  <c r="K4680" i="6"/>
  <c r="AB4679" i="6"/>
  <c r="V4679" i="6"/>
  <c r="U4679" i="6"/>
  <c r="K4679" i="6"/>
  <c r="AB4678" i="6"/>
  <c r="V4678" i="6"/>
  <c r="U4678" i="6"/>
  <c r="K4678" i="6"/>
  <c r="AB4677" i="6"/>
  <c r="V4677" i="6"/>
  <c r="U4677" i="6"/>
  <c r="K4677" i="6"/>
  <c r="AB4676" i="6"/>
  <c r="V4676" i="6"/>
  <c r="U4676" i="6"/>
  <c r="K4676" i="6"/>
  <c r="AB4675" i="6"/>
  <c r="V4675" i="6"/>
  <c r="U4675" i="6"/>
  <c r="K4675" i="6"/>
  <c r="AB4674" i="6"/>
  <c r="V4674" i="6"/>
  <c r="U4674" i="6"/>
  <c r="K4674" i="6"/>
  <c r="AB4673" i="6"/>
  <c r="V4673" i="6"/>
  <c r="U4673" i="6"/>
  <c r="K4673" i="6"/>
  <c r="AB4672" i="6"/>
  <c r="V4672" i="6"/>
  <c r="U4672" i="6"/>
  <c r="K4672" i="6"/>
  <c r="AB4671" i="6"/>
  <c r="V4671" i="6"/>
  <c r="U4671" i="6"/>
  <c r="K4671" i="6"/>
  <c r="AB4670" i="6"/>
  <c r="V4670" i="6"/>
  <c r="U4670" i="6"/>
  <c r="K4670" i="6"/>
  <c r="AB4669" i="6"/>
  <c r="V4669" i="6"/>
  <c r="U4669" i="6"/>
  <c r="K4669" i="6"/>
  <c r="AB4668" i="6"/>
  <c r="V4668" i="6"/>
  <c r="U4668" i="6"/>
  <c r="K4668" i="6"/>
  <c r="AB4667" i="6"/>
  <c r="V4667" i="6"/>
  <c r="U4667" i="6"/>
  <c r="K4667" i="6"/>
  <c r="AB4666" i="6"/>
  <c r="V4666" i="6"/>
  <c r="U4666" i="6"/>
  <c r="K4666" i="6"/>
  <c r="AB4665" i="6"/>
  <c r="V4665" i="6"/>
  <c r="U4665" i="6"/>
  <c r="K4665" i="6"/>
  <c r="AB4664" i="6"/>
  <c r="V4664" i="6"/>
  <c r="U4664" i="6"/>
  <c r="K4664" i="6"/>
  <c r="AB4663" i="6"/>
  <c r="V4663" i="6"/>
  <c r="U4663" i="6"/>
  <c r="K4663" i="6"/>
  <c r="AB4662" i="6"/>
  <c r="V4662" i="6"/>
  <c r="U4662" i="6"/>
  <c r="K4662" i="6"/>
  <c r="AB4661" i="6"/>
  <c r="V4661" i="6"/>
  <c r="U4661" i="6"/>
  <c r="K4661" i="6"/>
  <c r="AB4660" i="6"/>
  <c r="V4660" i="6"/>
  <c r="U4660" i="6"/>
  <c r="K4660" i="6"/>
  <c r="AB4659" i="6"/>
  <c r="V4659" i="6"/>
  <c r="U4659" i="6"/>
  <c r="K4659" i="6"/>
  <c r="AB4658" i="6"/>
  <c r="V4658" i="6"/>
  <c r="U4658" i="6"/>
  <c r="K4658" i="6"/>
  <c r="AB4657" i="6"/>
  <c r="V4657" i="6"/>
  <c r="U4657" i="6"/>
  <c r="K4657" i="6"/>
  <c r="AB4656" i="6"/>
  <c r="V4656" i="6"/>
  <c r="U4656" i="6"/>
  <c r="K4656" i="6"/>
  <c r="AB4655" i="6"/>
  <c r="V4655" i="6"/>
  <c r="U4655" i="6"/>
  <c r="K4655" i="6"/>
  <c r="AB4654" i="6"/>
  <c r="V4654" i="6"/>
  <c r="U4654" i="6"/>
  <c r="K4654" i="6"/>
  <c r="AB4653" i="6"/>
  <c r="V4653" i="6"/>
  <c r="U4653" i="6"/>
  <c r="K4653" i="6"/>
  <c r="AB4652" i="6"/>
  <c r="V4652" i="6"/>
  <c r="U4652" i="6"/>
  <c r="K4652" i="6"/>
  <c r="AB4651" i="6"/>
  <c r="V4651" i="6"/>
  <c r="U4651" i="6"/>
  <c r="K4651" i="6"/>
  <c r="AB4650" i="6"/>
  <c r="V4650" i="6"/>
  <c r="U4650" i="6"/>
  <c r="K4650" i="6"/>
  <c r="AB4649" i="6"/>
  <c r="V4649" i="6"/>
  <c r="U4649" i="6"/>
  <c r="K4649" i="6"/>
  <c r="AB4648" i="6"/>
  <c r="V4648" i="6"/>
  <c r="U4648" i="6"/>
  <c r="K4648" i="6"/>
  <c r="AB4647" i="6"/>
  <c r="V4647" i="6"/>
  <c r="U4647" i="6"/>
  <c r="K4647" i="6"/>
  <c r="AB4646" i="6"/>
  <c r="V4646" i="6"/>
  <c r="U4646" i="6"/>
  <c r="K4646" i="6"/>
  <c r="AB4645" i="6"/>
  <c r="V4645" i="6"/>
  <c r="U4645" i="6"/>
  <c r="K4645" i="6"/>
  <c r="AB4644" i="6"/>
  <c r="V4644" i="6"/>
  <c r="U4644" i="6"/>
  <c r="K4644" i="6"/>
  <c r="AB4643" i="6"/>
  <c r="V4643" i="6"/>
  <c r="U4643" i="6"/>
  <c r="K4643" i="6"/>
  <c r="AB4642" i="6"/>
  <c r="V4642" i="6"/>
  <c r="U4642" i="6"/>
  <c r="K4642" i="6"/>
  <c r="AB4641" i="6"/>
  <c r="V4641" i="6"/>
  <c r="U4641" i="6"/>
  <c r="K4641" i="6"/>
  <c r="AB4640" i="6"/>
  <c r="V4640" i="6"/>
  <c r="U4640" i="6"/>
  <c r="K4640" i="6"/>
  <c r="AB4639" i="6"/>
  <c r="V4639" i="6"/>
  <c r="U4639" i="6"/>
  <c r="K4639" i="6"/>
  <c r="AB4638" i="6"/>
  <c r="V4638" i="6"/>
  <c r="U4638" i="6"/>
  <c r="K4638" i="6"/>
  <c r="AB4637" i="6"/>
  <c r="V4637" i="6"/>
  <c r="U4637" i="6"/>
  <c r="K4637" i="6"/>
  <c r="AB4636" i="6"/>
  <c r="V4636" i="6"/>
  <c r="U4636" i="6"/>
  <c r="K4636" i="6"/>
  <c r="AB4635" i="6"/>
  <c r="V4635" i="6"/>
  <c r="U4635" i="6"/>
  <c r="K4635" i="6"/>
  <c r="AB4634" i="6"/>
  <c r="V4634" i="6"/>
  <c r="U4634" i="6"/>
  <c r="K4634" i="6"/>
  <c r="AB4633" i="6"/>
  <c r="V4633" i="6"/>
  <c r="U4633" i="6"/>
  <c r="K4633" i="6"/>
  <c r="AB4632" i="6"/>
  <c r="V4632" i="6"/>
  <c r="U4632" i="6"/>
  <c r="K4632" i="6"/>
  <c r="AB4631" i="6"/>
  <c r="V4631" i="6"/>
  <c r="U4631" i="6"/>
  <c r="K4631" i="6"/>
  <c r="AB4630" i="6"/>
  <c r="V4630" i="6"/>
  <c r="U4630" i="6"/>
  <c r="K4630" i="6"/>
  <c r="AB4629" i="6"/>
  <c r="V4629" i="6"/>
  <c r="U4629" i="6"/>
  <c r="K4629" i="6"/>
  <c r="AB4628" i="6"/>
  <c r="V4628" i="6"/>
  <c r="U4628" i="6"/>
  <c r="K4628" i="6"/>
  <c r="AB4627" i="6"/>
  <c r="V4627" i="6"/>
  <c r="U4627" i="6"/>
  <c r="K4627" i="6"/>
  <c r="AB4626" i="6"/>
  <c r="V4626" i="6"/>
  <c r="U4626" i="6"/>
  <c r="K4626" i="6"/>
  <c r="AB4625" i="6"/>
  <c r="V4625" i="6"/>
  <c r="U4625" i="6"/>
  <c r="K4625" i="6"/>
  <c r="AB4624" i="6"/>
  <c r="V4624" i="6"/>
  <c r="U4624" i="6"/>
  <c r="K4624" i="6"/>
  <c r="AB4623" i="6"/>
  <c r="V4623" i="6"/>
  <c r="U4623" i="6"/>
  <c r="K4623" i="6"/>
  <c r="AB4622" i="6"/>
  <c r="V4622" i="6"/>
  <c r="U4622" i="6"/>
  <c r="K4622" i="6"/>
  <c r="AB4621" i="6"/>
  <c r="V4621" i="6"/>
  <c r="U4621" i="6"/>
  <c r="K4621" i="6"/>
  <c r="AB4620" i="6"/>
  <c r="V4620" i="6"/>
  <c r="U4620" i="6"/>
  <c r="K4620" i="6"/>
  <c r="AB4619" i="6"/>
  <c r="V4619" i="6"/>
  <c r="U4619" i="6"/>
  <c r="K4619" i="6"/>
  <c r="AB4618" i="6"/>
  <c r="V4618" i="6"/>
  <c r="U4618" i="6"/>
  <c r="K4618" i="6"/>
  <c r="AB4617" i="6"/>
  <c r="V4617" i="6"/>
  <c r="U4617" i="6"/>
  <c r="K4617" i="6"/>
  <c r="AB4616" i="6"/>
  <c r="V4616" i="6"/>
  <c r="U4616" i="6"/>
  <c r="K4616" i="6"/>
  <c r="AB4615" i="6"/>
  <c r="V4615" i="6"/>
  <c r="U4615" i="6"/>
  <c r="K4615" i="6"/>
  <c r="AB4614" i="6"/>
  <c r="V4614" i="6"/>
  <c r="U4614" i="6"/>
  <c r="K4614" i="6"/>
  <c r="AB4613" i="6"/>
  <c r="V4613" i="6"/>
  <c r="U4613" i="6"/>
  <c r="K4613" i="6"/>
  <c r="AB4612" i="6"/>
  <c r="V4612" i="6"/>
  <c r="U4612" i="6"/>
  <c r="K4612" i="6"/>
  <c r="AB4611" i="6"/>
  <c r="V4611" i="6"/>
  <c r="U4611" i="6"/>
  <c r="K4611" i="6"/>
  <c r="AB4610" i="6"/>
  <c r="V4610" i="6"/>
  <c r="U4610" i="6"/>
  <c r="K4610" i="6"/>
  <c r="AB4609" i="6"/>
  <c r="V4609" i="6"/>
  <c r="U4609" i="6"/>
  <c r="K4609" i="6"/>
  <c r="AB4608" i="6"/>
  <c r="V4608" i="6"/>
  <c r="U4608" i="6"/>
  <c r="K4608" i="6"/>
  <c r="AB4607" i="6"/>
  <c r="V4607" i="6"/>
  <c r="U4607" i="6"/>
  <c r="K4607" i="6"/>
  <c r="AB4606" i="6"/>
  <c r="V4606" i="6"/>
  <c r="U4606" i="6"/>
  <c r="K4606" i="6"/>
  <c r="AB4605" i="6"/>
  <c r="V4605" i="6"/>
  <c r="U4605" i="6"/>
  <c r="K4605" i="6"/>
  <c r="AB4604" i="6"/>
  <c r="V4604" i="6"/>
  <c r="U4604" i="6"/>
  <c r="K4604" i="6"/>
  <c r="AB4603" i="6"/>
  <c r="V4603" i="6"/>
  <c r="U4603" i="6"/>
  <c r="K4603" i="6"/>
  <c r="AB4602" i="6"/>
  <c r="V4602" i="6"/>
  <c r="U4602" i="6"/>
  <c r="K4602" i="6"/>
  <c r="AB4601" i="6"/>
  <c r="V4601" i="6"/>
  <c r="U4601" i="6"/>
  <c r="K4601" i="6"/>
  <c r="AB4600" i="6"/>
  <c r="V4600" i="6"/>
  <c r="U4600" i="6"/>
  <c r="K4600" i="6"/>
  <c r="AB4599" i="6"/>
  <c r="V4599" i="6"/>
  <c r="U4599" i="6"/>
  <c r="K4599" i="6"/>
  <c r="AB4598" i="6"/>
  <c r="V4598" i="6"/>
  <c r="U4598" i="6"/>
  <c r="K4598" i="6"/>
  <c r="AB4597" i="6"/>
  <c r="V4597" i="6"/>
  <c r="U4597" i="6"/>
  <c r="K4597" i="6"/>
  <c r="AB4596" i="6"/>
  <c r="V4596" i="6"/>
  <c r="U4596" i="6"/>
  <c r="K4596" i="6"/>
  <c r="AB4595" i="6"/>
  <c r="V4595" i="6"/>
  <c r="U4595" i="6"/>
  <c r="K4595" i="6"/>
  <c r="AB4594" i="6"/>
  <c r="V4594" i="6"/>
  <c r="U4594" i="6"/>
  <c r="K4594" i="6"/>
  <c r="AB4593" i="6"/>
  <c r="V4593" i="6"/>
  <c r="U4593" i="6"/>
  <c r="K4593" i="6"/>
  <c r="AB4592" i="6"/>
  <c r="V4592" i="6"/>
  <c r="U4592" i="6"/>
  <c r="K4592" i="6"/>
  <c r="AB4591" i="6"/>
  <c r="V4591" i="6"/>
  <c r="U4591" i="6"/>
  <c r="K4591" i="6"/>
  <c r="AB4590" i="6"/>
  <c r="V4590" i="6"/>
  <c r="U4590" i="6"/>
  <c r="K4590" i="6"/>
  <c r="AB4589" i="6"/>
  <c r="V4589" i="6"/>
  <c r="U4589" i="6"/>
  <c r="K4589" i="6"/>
  <c r="AB4588" i="6"/>
  <c r="V4588" i="6"/>
  <c r="U4588" i="6"/>
  <c r="K4588" i="6"/>
  <c r="AB4587" i="6"/>
  <c r="V4587" i="6"/>
  <c r="U4587" i="6"/>
  <c r="K4587" i="6"/>
  <c r="AB4586" i="6"/>
  <c r="V4586" i="6"/>
  <c r="U4586" i="6"/>
  <c r="K4586" i="6"/>
  <c r="AB4585" i="6"/>
  <c r="V4585" i="6"/>
  <c r="U4585" i="6"/>
  <c r="K4585" i="6"/>
  <c r="AB4584" i="6"/>
  <c r="V4584" i="6"/>
  <c r="U4584" i="6"/>
  <c r="K4584" i="6"/>
  <c r="AB4583" i="6"/>
  <c r="V4583" i="6"/>
  <c r="U4583" i="6"/>
  <c r="K4583" i="6"/>
  <c r="AB4582" i="6"/>
  <c r="V4582" i="6"/>
  <c r="U4582" i="6"/>
  <c r="K4582" i="6"/>
  <c r="AB4581" i="6"/>
  <c r="V4581" i="6"/>
  <c r="U4581" i="6"/>
  <c r="K4581" i="6"/>
  <c r="AB4580" i="6"/>
  <c r="V4580" i="6"/>
  <c r="U4580" i="6"/>
  <c r="K4580" i="6"/>
  <c r="AB4579" i="6"/>
  <c r="V4579" i="6"/>
  <c r="U4579" i="6"/>
  <c r="K4579" i="6"/>
  <c r="AB4578" i="6"/>
  <c r="V4578" i="6"/>
  <c r="U4578" i="6"/>
  <c r="K4578" i="6"/>
  <c r="AB4577" i="6"/>
  <c r="V4577" i="6"/>
  <c r="U4577" i="6"/>
  <c r="K4577" i="6"/>
  <c r="AB4576" i="6"/>
  <c r="V4576" i="6"/>
  <c r="U4576" i="6"/>
  <c r="K4576" i="6"/>
  <c r="AB4575" i="6"/>
  <c r="V4575" i="6"/>
  <c r="U4575" i="6"/>
  <c r="K4575" i="6"/>
  <c r="AB4574" i="6"/>
  <c r="V4574" i="6"/>
  <c r="U4574" i="6"/>
  <c r="K4574" i="6"/>
  <c r="AB4573" i="6"/>
  <c r="V4573" i="6"/>
  <c r="U4573" i="6"/>
  <c r="K4573" i="6"/>
  <c r="AB4572" i="6"/>
  <c r="V4572" i="6"/>
  <c r="U4572" i="6"/>
  <c r="K4572" i="6"/>
  <c r="AB4571" i="6"/>
  <c r="V4571" i="6"/>
  <c r="U4571" i="6"/>
  <c r="K4571" i="6"/>
  <c r="AB4570" i="6"/>
  <c r="V4570" i="6"/>
  <c r="U4570" i="6"/>
  <c r="K4570" i="6"/>
  <c r="AB4569" i="6"/>
  <c r="V4569" i="6"/>
  <c r="U4569" i="6"/>
  <c r="K4569" i="6"/>
  <c r="AB4568" i="6"/>
  <c r="V4568" i="6"/>
  <c r="U4568" i="6"/>
  <c r="K4568" i="6"/>
  <c r="AB4567" i="6"/>
  <c r="V4567" i="6"/>
  <c r="U4567" i="6"/>
  <c r="K4567" i="6"/>
  <c r="AB4566" i="6"/>
  <c r="V4566" i="6"/>
  <c r="U4566" i="6"/>
  <c r="K4566" i="6"/>
  <c r="AB4565" i="6"/>
  <c r="V4565" i="6"/>
  <c r="U4565" i="6"/>
  <c r="K4565" i="6"/>
  <c r="AB4564" i="6"/>
  <c r="V4564" i="6"/>
  <c r="U4564" i="6"/>
  <c r="K4564" i="6"/>
  <c r="AB4563" i="6"/>
  <c r="V4563" i="6"/>
  <c r="U4563" i="6"/>
  <c r="K4563" i="6"/>
  <c r="AB4562" i="6"/>
  <c r="V4562" i="6"/>
  <c r="U4562" i="6"/>
  <c r="K4562" i="6"/>
  <c r="AB4561" i="6"/>
  <c r="V4561" i="6"/>
  <c r="U4561" i="6"/>
  <c r="K4561" i="6"/>
  <c r="AB4560" i="6"/>
  <c r="V4560" i="6"/>
  <c r="U4560" i="6"/>
  <c r="K4560" i="6"/>
  <c r="AB4559" i="6"/>
  <c r="V4559" i="6"/>
  <c r="U4559" i="6"/>
  <c r="K4559" i="6"/>
  <c r="AB4558" i="6"/>
  <c r="V4558" i="6"/>
  <c r="U4558" i="6"/>
  <c r="K4558" i="6"/>
  <c r="AB4557" i="6"/>
  <c r="V4557" i="6"/>
  <c r="U4557" i="6"/>
  <c r="K4557" i="6"/>
  <c r="AB4556" i="6"/>
  <c r="V4556" i="6"/>
  <c r="U4556" i="6"/>
  <c r="K4556" i="6"/>
  <c r="AB4555" i="6"/>
  <c r="V4555" i="6"/>
  <c r="U4555" i="6"/>
  <c r="K4555" i="6"/>
  <c r="AB4554" i="6"/>
  <c r="V4554" i="6"/>
  <c r="U4554" i="6"/>
  <c r="K4554" i="6"/>
  <c r="AB4553" i="6"/>
  <c r="V4553" i="6"/>
  <c r="U4553" i="6"/>
  <c r="K4553" i="6"/>
  <c r="AB4552" i="6"/>
  <c r="V4552" i="6"/>
  <c r="U4552" i="6"/>
  <c r="K4552" i="6"/>
  <c r="AB4551" i="6"/>
  <c r="V4551" i="6"/>
  <c r="U4551" i="6"/>
  <c r="K4551" i="6"/>
  <c r="AB4550" i="6"/>
  <c r="V4550" i="6"/>
  <c r="U4550" i="6"/>
  <c r="K4550" i="6"/>
  <c r="AB4549" i="6"/>
  <c r="V4549" i="6"/>
  <c r="U4549" i="6"/>
  <c r="K4549" i="6"/>
  <c r="AB4548" i="6"/>
  <c r="V4548" i="6"/>
  <c r="U4548" i="6"/>
  <c r="K4548" i="6"/>
  <c r="AB4547" i="6"/>
  <c r="V4547" i="6"/>
  <c r="U4547" i="6"/>
  <c r="K4547" i="6"/>
  <c r="AB4546" i="6"/>
  <c r="V4546" i="6"/>
  <c r="U4546" i="6"/>
  <c r="K4546" i="6"/>
  <c r="AB4545" i="6"/>
  <c r="V4545" i="6"/>
  <c r="U4545" i="6"/>
  <c r="K4545" i="6"/>
  <c r="AB4544" i="6"/>
  <c r="V4544" i="6"/>
  <c r="U4544" i="6"/>
  <c r="K4544" i="6"/>
  <c r="AB4543" i="6"/>
  <c r="V4543" i="6"/>
  <c r="U4543" i="6"/>
  <c r="K4543" i="6"/>
  <c r="AB4542" i="6"/>
  <c r="V4542" i="6"/>
  <c r="U4542" i="6"/>
  <c r="K4542" i="6"/>
  <c r="AB4541" i="6"/>
  <c r="V4541" i="6"/>
  <c r="U4541" i="6"/>
  <c r="K4541" i="6"/>
  <c r="AB4540" i="6"/>
  <c r="V4540" i="6"/>
  <c r="U4540" i="6"/>
  <c r="K4540" i="6"/>
  <c r="AB4539" i="6"/>
  <c r="V4539" i="6"/>
  <c r="U4539" i="6"/>
  <c r="K4539" i="6"/>
  <c r="AB4538" i="6"/>
  <c r="V4538" i="6"/>
  <c r="U4538" i="6"/>
  <c r="K4538" i="6"/>
  <c r="AB4537" i="6"/>
  <c r="V4537" i="6"/>
  <c r="U4537" i="6"/>
  <c r="K4537" i="6"/>
  <c r="AB4536" i="6"/>
  <c r="V4536" i="6"/>
  <c r="U4536" i="6"/>
  <c r="K4536" i="6"/>
  <c r="AB4535" i="6"/>
  <c r="V4535" i="6"/>
  <c r="U4535" i="6"/>
  <c r="K4535" i="6"/>
  <c r="AB4534" i="6"/>
  <c r="V4534" i="6"/>
  <c r="U4534" i="6"/>
  <c r="K4534" i="6"/>
  <c r="AB4533" i="6"/>
  <c r="V4533" i="6"/>
  <c r="U4533" i="6"/>
  <c r="K4533" i="6"/>
  <c r="AB4532" i="6"/>
  <c r="V4532" i="6"/>
  <c r="U4532" i="6"/>
  <c r="K4532" i="6"/>
  <c r="AB4531" i="6"/>
  <c r="V4531" i="6"/>
  <c r="U4531" i="6"/>
  <c r="K4531" i="6"/>
  <c r="AB4530" i="6"/>
  <c r="V4530" i="6"/>
  <c r="U4530" i="6"/>
  <c r="K4530" i="6"/>
  <c r="AB4529" i="6"/>
  <c r="V4529" i="6"/>
  <c r="U4529" i="6"/>
  <c r="K4529" i="6"/>
  <c r="AB4528" i="6"/>
  <c r="V4528" i="6"/>
  <c r="U4528" i="6"/>
  <c r="K4528" i="6"/>
  <c r="AB4527" i="6"/>
  <c r="V4527" i="6"/>
  <c r="U4527" i="6"/>
  <c r="K4527" i="6"/>
  <c r="AB4526" i="6"/>
  <c r="V4526" i="6"/>
  <c r="U4526" i="6"/>
  <c r="K4526" i="6"/>
  <c r="AB4525" i="6"/>
  <c r="V4525" i="6"/>
  <c r="U4525" i="6"/>
  <c r="K4525" i="6"/>
  <c r="AB4524" i="6"/>
  <c r="V4524" i="6"/>
  <c r="U4524" i="6"/>
  <c r="K4524" i="6"/>
  <c r="AB4523" i="6"/>
  <c r="V4523" i="6"/>
  <c r="U4523" i="6"/>
  <c r="K4523" i="6"/>
  <c r="AB4522" i="6"/>
  <c r="V4522" i="6"/>
  <c r="U4522" i="6"/>
  <c r="K4522" i="6"/>
  <c r="AB4521" i="6"/>
  <c r="V4521" i="6"/>
  <c r="U4521" i="6"/>
  <c r="K4521" i="6"/>
  <c r="AB4520" i="6"/>
  <c r="V4520" i="6"/>
  <c r="U4520" i="6"/>
  <c r="K4520" i="6"/>
  <c r="AB4519" i="6"/>
  <c r="V4519" i="6"/>
  <c r="U4519" i="6"/>
  <c r="K4519" i="6"/>
  <c r="AB4518" i="6"/>
  <c r="V4518" i="6"/>
  <c r="U4518" i="6"/>
  <c r="K4518" i="6"/>
  <c r="AB4517" i="6"/>
  <c r="V4517" i="6"/>
  <c r="U4517" i="6"/>
  <c r="K4517" i="6"/>
  <c r="AB4516" i="6"/>
  <c r="V4516" i="6"/>
  <c r="U4516" i="6"/>
  <c r="K4516" i="6"/>
  <c r="AB4515" i="6"/>
  <c r="V4515" i="6"/>
  <c r="U4515" i="6"/>
  <c r="K4515" i="6"/>
  <c r="AB4514" i="6"/>
  <c r="V4514" i="6"/>
  <c r="U4514" i="6"/>
  <c r="K4514" i="6"/>
  <c r="AB4513" i="6"/>
  <c r="V4513" i="6"/>
  <c r="U4513" i="6"/>
  <c r="K4513" i="6"/>
  <c r="AB4512" i="6"/>
  <c r="V4512" i="6"/>
  <c r="U4512" i="6"/>
  <c r="K4512" i="6"/>
  <c r="AB4511" i="6"/>
  <c r="V4511" i="6"/>
  <c r="U4511" i="6"/>
  <c r="K4511" i="6"/>
  <c r="AB4510" i="6"/>
  <c r="V4510" i="6"/>
  <c r="U4510" i="6"/>
  <c r="K4510" i="6"/>
  <c r="AB4509" i="6"/>
  <c r="V4509" i="6"/>
  <c r="U4509" i="6"/>
  <c r="K4509" i="6"/>
  <c r="AB4508" i="6"/>
  <c r="V4508" i="6"/>
  <c r="U4508" i="6"/>
  <c r="K4508" i="6"/>
  <c r="AB4507" i="6"/>
  <c r="V4507" i="6"/>
  <c r="U4507" i="6"/>
  <c r="K4507" i="6"/>
  <c r="AB4506" i="6"/>
  <c r="V4506" i="6"/>
  <c r="U4506" i="6"/>
  <c r="K4506" i="6"/>
  <c r="AB4505" i="6"/>
  <c r="V4505" i="6"/>
  <c r="U4505" i="6"/>
  <c r="K4505" i="6"/>
  <c r="AB4504" i="6"/>
  <c r="V4504" i="6"/>
  <c r="U4504" i="6"/>
  <c r="K4504" i="6"/>
  <c r="AB4503" i="6"/>
  <c r="V4503" i="6"/>
  <c r="U4503" i="6"/>
  <c r="K4503" i="6"/>
  <c r="AB4502" i="6"/>
  <c r="V4502" i="6"/>
  <c r="U4502" i="6"/>
  <c r="K4502" i="6"/>
  <c r="AB4501" i="6"/>
  <c r="V4501" i="6"/>
  <c r="U4501" i="6"/>
  <c r="K4501" i="6"/>
  <c r="AB4500" i="6"/>
  <c r="V4500" i="6"/>
  <c r="U4500" i="6"/>
  <c r="K4500" i="6"/>
  <c r="AB4499" i="6"/>
  <c r="V4499" i="6"/>
  <c r="U4499" i="6"/>
  <c r="K4499" i="6"/>
  <c r="AB4498" i="6"/>
  <c r="V4498" i="6"/>
  <c r="U4498" i="6"/>
  <c r="K4498" i="6"/>
  <c r="AB4497" i="6"/>
  <c r="V4497" i="6"/>
  <c r="U4497" i="6"/>
  <c r="K4497" i="6"/>
  <c r="AB4496" i="6"/>
  <c r="V4496" i="6"/>
  <c r="U4496" i="6"/>
  <c r="K4496" i="6"/>
  <c r="AB4495" i="6"/>
  <c r="V4495" i="6"/>
  <c r="U4495" i="6"/>
  <c r="K4495" i="6"/>
  <c r="AB4494" i="6"/>
  <c r="V4494" i="6"/>
  <c r="U4494" i="6"/>
  <c r="K4494" i="6"/>
  <c r="AB4493" i="6"/>
  <c r="V4493" i="6"/>
  <c r="U4493" i="6"/>
  <c r="K4493" i="6"/>
  <c r="AB4492" i="6"/>
  <c r="V4492" i="6"/>
  <c r="U4492" i="6"/>
  <c r="K4492" i="6"/>
  <c r="AB4491" i="6"/>
  <c r="V4491" i="6"/>
  <c r="U4491" i="6"/>
  <c r="K4491" i="6"/>
  <c r="AB4490" i="6"/>
  <c r="V4490" i="6"/>
  <c r="U4490" i="6"/>
  <c r="K4490" i="6"/>
  <c r="AB4489" i="6"/>
  <c r="V4489" i="6"/>
  <c r="U4489" i="6"/>
  <c r="K4489" i="6"/>
  <c r="AB4488" i="6"/>
  <c r="V4488" i="6"/>
  <c r="U4488" i="6"/>
  <c r="K4488" i="6"/>
  <c r="AB4487" i="6"/>
  <c r="V4487" i="6"/>
  <c r="U4487" i="6"/>
  <c r="K4487" i="6"/>
  <c r="AB4486" i="6"/>
  <c r="V4486" i="6"/>
  <c r="U4486" i="6"/>
  <c r="K4486" i="6"/>
  <c r="AB4485" i="6"/>
  <c r="V4485" i="6"/>
  <c r="U4485" i="6"/>
  <c r="K4485" i="6"/>
  <c r="AB4484" i="6"/>
  <c r="V4484" i="6"/>
  <c r="U4484" i="6"/>
  <c r="K4484" i="6"/>
  <c r="AB4483" i="6"/>
  <c r="V4483" i="6"/>
  <c r="U4483" i="6"/>
  <c r="K4483" i="6"/>
  <c r="AB4482" i="6"/>
  <c r="V4482" i="6"/>
  <c r="U4482" i="6"/>
  <c r="K4482" i="6"/>
  <c r="AB4481" i="6"/>
  <c r="V4481" i="6"/>
  <c r="U4481" i="6"/>
  <c r="K4481" i="6"/>
  <c r="AB4480" i="6"/>
  <c r="V4480" i="6"/>
  <c r="U4480" i="6"/>
  <c r="K4480" i="6"/>
  <c r="AB4479" i="6"/>
  <c r="V4479" i="6"/>
  <c r="U4479" i="6"/>
  <c r="K4479" i="6"/>
  <c r="AB4478" i="6"/>
  <c r="V4478" i="6"/>
  <c r="U4478" i="6"/>
  <c r="K4478" i="6"/>
  <c r="AB4477" i="6"/>
  <c r="V4477" i="6"/>
  <c r="U4477" i="6"/>
  <c r="K4477" i="6"/>
  <c r="AB4476" i="6"/>
  <c r="V4476" i="6"/>
  <c r="U4476" i="6"/>
  <c r="K4476" i="6"/>
  <c r="AB4475" i="6"/>
  <c r="V4475" i="6"/>
  <c r="U4475" i="6"/>
  <c r="K4475" i="6"/>
  <c r="AB4474" i="6"/>
  <c r="V4474" i="6"/>
  <c r="U4474" i="6"/>
  <c r="K4474" i="6"/>
  <c r="AB4473" i="6"/>
  <c r="V4473" i="6"/>
  <c r="U4473" i="6"/>
  <c r="K4473" i="6"/>
  <c r="AB4472" i="6"/>
  <c r="V4472" i="6"/>
  <c r="U4472" i="6"/>
  <c r="K4472" i="6"/>
  <c r="AB4471" i="6"/>
  <c r="V4471" i="6"/>
  <c r="U4471" i="6"/>
  <c r="K4471" i="6"/>
  <c r="AB4470" i="6"/>
  <c r="V4470" i="6"/>
  <c r="U4470" i="6"/>
  <c r="K4470" i="6"/>
  <c r="AB4469" i="6"/>
  <c r="V4469" i="6"/>
  <c r="U4469" i="6"/>
  <c r="K4469" i="6"/>
  <c r="AB4468" i="6"/>
  <c r="V4468" i="6"/>
  <c r="U4468" i="6"/>
  <c r="K4468" i="6"/>
  <c r="AB4467" i="6"/>
  <c r="V4467" i="6"/>
  <c r="U4467" i="6"/>
  <c r="K4467" i="6"/>
  <c r="AB4466" i="6"/>
  <c r="V4466" i="6"/>
  <c r="U4466" i="6"/>
  <c r="K4466" i="6"/>
  <c r="AB4465" i="6"/>
  <c r="V4465" i="6"/>
  <c r="U4465" i="6"/>
  <c r="K4465" i="6"/>
  <c r="AB4464" i="6"/>
  <c r="V4464" i="6"/>
  <c r="U4464" i="6"/>
  <c r="K4464" i="6"/>
  <c r="AB4463" i="6"/>
  <c r="V4463" i="6"/>
  <c r="U4463" i="6"/>
  <c r="K4463" i="6"/>
  <c r="AB4462" i="6"/>
  <c r="V4462" i="6"/>
  <c r="U4462" i="6"/>
  <c r="K4462" i="6"/>
  <c r="AB4461" i="6"/>
  <c r="V4461" i="6"/>
  <c r="U4461" i="6"/>
  <c r="K4461" i="6"/>
  <c r="AB4460" i="6"/>
  <c r="V4460" i="6"/>
  <c r="U4460" i="6"/>
  <c r="K4460" i="6"/>
  <c r="AB4459" i="6"/>
  <c r="V4459" i="6"/>
  <c r="U4459" i="6"/>
  <c r="K4459" i="6"/>
  <c r="AB4458" i="6"/>
  <c r="V4458" i="6"/>
  <c r="U4458" i="6"/>
  <c r="K4458" i="6"/>
  <c r="AB4457" i="6"/>
  <c r="V4457" i="6"/>
  <c r="U4457" i="6"/>
  <c r="K4457" i="6"/>
  <c r="AB4456" i="6"/>
  <c r="V4456" i="6"/>
  <c r="U4456" i="6"/>
  <c r="K4456" i="6"/>
  <c r="AB4455" i="6"/>
  <c r="V4455" i="6"/>
  <c r="U4455" i="6"/>
  <c r="K4455" i="6"/>
  <c r="AB4454" i="6"/>
  <c r="V4454" i="6"/>
  <c r="U4454" i="6"/>
  <c r="K4454" i="6"/>
  <c r="AB4453" i="6"/>
  <c r="V4453" i="6"/>
  <c r="U4453" i="6"/>
  <c r="K4453" i="6"/>
  <c r="AB4452" i="6"/>
  <c r="V4452" i="6"/>
  <c r="U4452" i="6"/>
  <c r="K4452" i="6"/>
  <c r="AB4451" i="6"/>
  <c r="V4451" i="6"/>
  <c r="U4451" i="6"/>
  <c r="K4451" i="6"/>
  <c r="AB4450" i="6"/>
  <c r="V4450" i="6"/>
  <c r="U4450" i="6"/>
  <c r="K4450" i="6"/>
  <c r="AB4449" i="6"/>
  <c r="V4449" i="6"/>
  <c r="U4449" i="6"/>
  <c r="K4449" i="6"/>
  <c r="AB4448" i="6"/>
  <c r="V4448" i="6"/>
  <c r="U4448" i="6"/>
  <c r="K4448" i="6"/>
  <c r="AB4447" i="6"/>
  <c r="V4447" i="6"/>
  <c r="U4447" i="6"/>
  <c r="K4447" i="6"/>
  <c r="AB4446" i="6"/>
  <c r="V4446" i="6"/>
  <c r="U4446" i="6"/>
  <c r="K4446" i="6"/>
  <c r="AB4445" i="6"/>
  <c r="V4445" i="6"/>
  <c r="U4445" i="6"/>
  <c r="K4445" i="6"/>
  <c r="AB4444" i="6"/>
  <c r="V4444" i="6"/>
  <c r="U4444" i="6"/>
  <c r="K4444" i="6"/>
  <c r="AB4443" i="6"/>
  <c r="V4443" i="6"/>
  <c r="U4443" i="6"/>
  <c r="K4443" i="6"/>
  <c r="AB4442" i="6"/>
  <c r="V4442" i="6"/>
  <c r="U4442" i="6"/>
  <c r="K4442" i="6"/>
  <c r="AB4441" i="6"/>
  <c r="V4441" i="6"/>
  <c r="U4441" i="6"/>
  <c r="K4441" i="6"/>
  <c r="AB4440" i="6"/>
  <c r="V4440" i="6"/>
  <c r="U4440" i="6"/>
  <c r="K4440" i="6"/>
  <c r="AB4439" i="6"/>
  <c r="V4439" i="6"/>
  <c r="U4439" i="6"/>
  <c r="K4439" i="6"/>
  <c r="AB4438" i="6"/>
  <c r="V4438" i="6"/>
  <c r="U4438" i="6"/>
  <c r="K4438" i="6"/>
  <c r="AB4437" i="6"/>
  <c r="V4437" i="6"/>
  <c r="U4437" i="6"/>
  <c r="K4437" i="6"/>
  <c r="AB4436" i="6"/>
  <c r="V4436" i="6"/>
  <c r="U4436" i="6"/>
  <c r="K4436" i="6"/>
  <c r="AB4435" i="6"/>
  <c r="V4435" i="6"/>
  <c r="U4435" i="6"/>
  <c r="K4435" i="6"/>
  <c r="AB4434" i="6"/>
  <c r="V4434" i="6"/>
  <c r="U4434" i="6"/>
  <c r="K4434" i="6"/>
  <c r="AB4433" i="6"/>
  <c r="V4433" i="6"/>
  <c r="U4433" i="6"/>
  <c r="K4433" i="6"/>
  <c r="AB4432" i="6"/>
  <c r="V4432" i="6"/>
  <c r="U4432" i="6"/>
  <c r="K4432" i="6"/>
  <c r="AB4431" i="6"/>
  <c r="V4431" i="6"/>
  <c r="U4431" i="6"/>
  <c r="K4431" i="6"/>
  <c r="AB4430" i="6"/>
  <c r="V4430" i="6"/>
  <c r="U4430" i="6"/>
  <c r="K4430" i="6"/>
  <c r="AB4429" i="6"/>
  <c r="V4429" i="6"/>
  <c r="U4429" i="6"/>
  <c r="K4429" i="6"/>
  <c r="AB4428" i="6"/>
  <c r="V4428" i="6"/>
  <c r="U4428" i="6"/>
  <c r="K4428" i="6"/>
  <c r="AB4427" i="6"/>
  <c r="V4427" i="6"/>
  <c r="U4427" i="6"/>
  <c r="K4427" i="6"/>
  <c r="AB4426" i="6"/>
  <c r="V4426" i="6"/>
  <c r="U4426" i="6"/>
  <c r="K4426" i="6"/>
  <c r="AB4425" i="6"/>
  <c r="V4425" i="6"/>
  <c r="U4425" i="6"/>
  <c r="K4425" i="6"/>
  <c r="AB4424" i="6"/>
  <c r="V4424" i="6"/>
  <c r="U4424" i="6"/>
  <c r="K4424" i="6"/>
  <c r="AB4423" i="6"/>
  <c r="V4423" i="6"/>
  <c r="U4423" i="6"/>
  <c r="K4423" i="6"/>
  <c r="AB4422" i="6"/>
  <c r="V4422" i="6"/>
  <c r="U4422" i="6"/>
  <c r="K4422" i="6"/>
  <c r="AB4421" i="6"/>
  <c r="V4421" i="6"/>
  <c r="U4421" i="6"/>
  <c r="K4421" i="6"/>
  <c r="AB4420" i="6"/>
  <c r="V4420" i="6"/>
  <c r="U4420" i="6"/>
  <c r="K4420" i="6"/>
  <c r="AB4419" i="6"/>
  <c r="V4419" i="6"/>
  <c r="U4419" i="6"/>
  <c r="K4419" i="6"/>
  <c r="AB4418" i="6"/>
  <c r="V4418" i="6"/>
  <c r="U4418" i="6"/>
  <c r="K4418" i="6"/>
  <c r="AB4417" i="6"/>
  <c r="V4417" i="6"/>
  <c r="U4417" i="6"/>
  <c r="K4417" i="6"/>
  <c r="AB4416" i="6"/>
  <c r="V4416" i="6"/>
  <c r="U4416" i="6"/>
  <c r="K4416" i="6"/>
  <c r="AB4415" i="6"/>
  <c r="V4415" i="6"/>
  <c r="U4415" i="6"/>
  <c r="K4415" i="6"/>
  <c r="AB4414" i="6"/>
  <c r="V4414" i="6"/>
  <c r="U4414" i="6"/>
  <c r="K4414" i="6"/>
  <c r="AB4413" i="6"/>
  <c r="V4413" i="6"/>
  <c r="U4413" i="6"/>
  <c r="K4413" i="6"/>
  <c r="AB4412" i="6"/>
  <c r="V4412" i="6"/>
  <c r="U4412" i="6"/>
  <c r="K4412" i="6"/>
  <c r="AB4411" i="6"/>
  <c r="V4411" i="6"/>
  <c r="U4411" i="6"/>
  <c r="K4411" i="6"/>
  <c r="AB4410" i="6"/>
  <c r="V4410" i="6"/>
  <c r="U4410" i="6"/>
  <c r="K4410" i="6"/>
  <c r="AB4409" i="6"/>
  <c r="V4409" i="6"/>
  <c r="U4409" i="6"/>
  <c r="K4409" i="6"/>
  <c r="AB4408" i="6"/>
  <c r="V4408" i="6"/>
  <c r="U4408" i="6"/>
  <c r="K4408" i="6"/>
  <c r="AB4407" i="6"/>
  <c r="V4407" i="6"/>
  <c r="U4407" i="6"/>
  <c r="K4407" i="6"/>
  <c r="AB4406" i="6"/>
  <c r="V4406" i="6"/>
  <c r="U4406" i="6"/>
  <c r="K4406" i="6"/>
  <c r="AB4405" i="6"/>
  <c r="V4405" i="6"/>
  <c r="U4405" i="6"/>
  <c r="K4405" i="6"/>
  <c r="AB4404" i="6"/>
  <c r="V4404" i="6"/>
  <c r="U4404" i="6"/>
  <c r="K4404" i="6"/>
  <c r="AB4403" i="6"/>
  <c r="V4403" i="6"/>
  <c r="U4403" i="6"/>
  <c r="K4403" i="6"/>
  <c r="AB4402" i="6"/>
  <c r="V4402" i="6"/>
  <c r="U4402" i="6"/>
  <c r="K4402" i="6"/>
  <c r="AB4401" i="6"/>
  <c r="V4401" i="6"/>
  <c r="U4401" i="6"/>
  <c r="K4401" i="6"/>
  <c r="AB4400" i="6"/>
  <c r="V4400" i="6"/>
  <c r="U4400" i="6"/>
  <c r="K4400" i="6"/>
  <c r="AB4399" i="6"/>
  <c r="V4399" i="6"/>
  <c r="U4399" i="6"/>
  <c r="K4399" i="6"/>
  <c r="AB4398" i="6"/>
  <c r="V4398" i="6"/>
  <c r="U4398" i="6"/>
  <c r="K4398" i="6"/>
  <c r="AB4397" i="6"/>
  <c r="V4397" i="6"/>
  <c r="U4397" i="6"/>
  <c r="K4397" i="6"/>
  <c r="AB4396" i="6"/>
  <c r="V4396" i="6"/>
  <c r="U4396" i="6"/>
  <c r="K4396" i="6"/>
  <c r="AB4395" i="6"/>
  <c r="V4395" i="6"/>
  <c r="U4395" i="6"/>
  <c r="K4395" i="6"/>
  <c r="AB4394" i="6"/>
  <c r="V4394" i="6"/>
  <c r="U4394" i="6"/>
  <c r="K4394" i="6"/>
  <c r="AB4393" i="6"/>
  <c r="V4393" i="6"/>
  <c r="U4393" i="6"/>
  <c r="K4393" i="6"/>
  <c r="AB4392" i="6"/>
  <c r="V4392" i="6"/>
  <c r="U4392" i="6"/>
  <c r="K4392" i="6"/>
  <c r="AB4391" i="6"/>
  <c r="V4391" i="6"/>
  <c r="U4391" i="6"/>
  <c r="K4391" i="6"/>
  <c r="AB4390" i="6"/>
  <c r="V4390" i="6"/>
  <c r="U4390" i="6"/>
  <c r="K4390" i="6"/>
  <c r="AB4389" i="6"/>
  <c r="V4389" i="6"/>
  <c r="U4389" i="6"/>
  <c r="K4389" i="6"/>
  <c r="AB4388" i="6"/>
  <c r="V4388" i="6"/>
  <c r="U4388" i="6"/>
  <c r="K4388" i="6"/>
  <c r="AB4387" i="6"/>
  <c r="V4387" i="6"/>
  <c r="U4387" i="6"/>
  <c r="K4387" i="6"/>
  <c r="AB4386" i="6"/>
  <c r="V4386" i="6"/>
  <c r="U4386" i="6"/>
  <c r="K4386" i="6"/>
  <c r="AB4385" i="6"/>
  <c r="V4385" i="6"/>
  <c r="U4385" i="6"/>
  <c r="K4385" i="6"/>
  <c r="AB4384" i="6"/>
  <c r="V4384" i="6"/>
  <c r="U4384" i="6"/>
  <c r="K4384" i="6"/>
  <c r="AB4383" i="6"/>
  <c r="V4383" i="6"/>
  <c r="U4383" i="6"/>
  <c r="K4383" i="6"/>
  <c r="AB4382" i="6"/>
  <c r="V4382" i="6"/>
  <c r="U4382" i="6"/>
  <c r="K4382" i="6"/>
  <c r="AB4381" i="6"/>
  <c r="V4381" i="6"/>
  <c r="U4381" i="6"/>
  <c r="K4381" i="6"/>
  <c r="AB4380" i="6"/>
  <c r="V4380" i="6"/>
  <c r="U4380" i="6"/>
  <c r="K4380" i="6"/>
  <c r="AB4379" i="6"/>
  <c r="V4379" i="6"/>
  <c r="U4379" i="6"/>
  <c r="K4379" i="6"/>
  <c r="AB4378" i="6"/>
  <c r="V4378" i="6"/>
  <c r="U4378" i="6"/>
  <c r="K4378" i="6"/>
  <c r="AB4377" i="6"/>
  <c r="V4377" i="6"/>
  <c r="U4377" i="6"/>
  <c r="K4377" i="6"/>
  <c r="AB4376" i="6"/>
  <c r="V4376" i="6"/>
  <c r="U4376" i="6"/>
  <c r="K4376" i="6"/>
  <c r="AB4375" i="6"/>
  <c r="V4375" i="6"/>
  <c r="U4375" i="6"/>
  <c r="K4375" i="6"/>
  <c r="AB4374" i="6"/>
  <c r="V4374" i="6"/>
  <c r="U4374" i="6"/>
  <c r="K4374" i="6"/>
  <c r="AB4373" i="6"/>
  <c r="V4373" i="6"/>
  <c r="U4373" i="6"/>
  <c r="K4373" i="6"/>
  <c r="AB4372" i="6"/>
  <c r="V4372" i="6"/>
  <c r="U4372" i="6"/>
  <c r="K4372" i="6"/>
  <c r="AB4371" i="6"/>
  <c r="V4371" i="6"/>
  <c r="U4371" i="6"/>
  <c r="K4371" i="6"/>
  <c r="AB4370" i="6"/>
  <c r="V4370" i="6"/>
  <c r="U4370" i="6"/>
  <c r="K4370" i="6"/>
  <c r="AB4369" i="6"/>
  <c r="V4369" i="6"/>
  <c r="U4369" i="6"/>
  <c r="K4369" i="6"/>
  <c r="AB4368" i="6"/>
  <c r="V4368" i="6"/>
  <c r="U4368" i="6"/>
  <c r="K4368" i="6"/>
  <c r="AB4367" i="6"/>
  <c r="V4367" i="6"/>
  <c r="U4367" i="6"/>
  <c r="K4367" i="6"/>
  <c r="AB4366" i="6"/>
  <c r="V4366" i="6"/>
  <c r="U4366" i="6"/>
  <c r="K4366" i="6"/>
  <c r="AB4365" i="6"/>
  <c r="V4365" i="6"/>
  <c r="U4365" i="6"/>
  <c r="K4365" i="6"/>
  <c r="AB4364" i="6"/>
  <c r="V4364" i="6"/>
  <c r="U4364" i="6"/>
  <c r="K4364" i="6"/>
  <c r="AB4363" i="6"/>
  <c r="V4363" i="6"/>
  <c r="U4363" i="6"/>
  <c r="K4363" i="6"/>
  <c r="AB4362" i="6"/>
  <c r="V4362" i="6"/>
  <c r="U4362" i="6"/>
  <c r="K4362" i="6"/>
  <c r="AB4361" i="6"/>
  <c r="V4361" i="6"/>
  <c r="U4361" i="6"/>
  <c r="K4361" i="6"/>
  <c r="AB4360" i="6"/>
  <c r="V4360" i="6"/>
  <c r="U4360" i="6"/>
  <c r="K4360" i="6"/>
  <c r="AB4359" i="6"/>
  <c r="V4359" i="6"/>
  <c r="U4359" i="6"/>
  <c r="K4359" i="6"/>
  <c r="AB4358" i="6"/>
  <c r="V4358" i="6"/>
  <c r="U4358" i="6"/>
  <c r="K4358" i="6"/>
  <c r="AB4357" i="6"/>
  <c r="V4357" i="6"/>
  <c r="U4357" i="6"/>
  <c r="K4357" i="6"/>
  <c r="AB4356" i="6"/>
  <c r="V4356" i="6"/>
  <c r="U4356" i="6"/>
  <c r="K4356" i="6"/>
  <c r="AB4355" i="6"/>
  <c r="V4355" i="6"/>
  <c r="U4355" i="6"/>
  <c r="K4355" i="6"/>
  <c r="AB4354" i="6"/>
  <c r="V4354" i="6"/>
  <c r="U4354" i="6"/>
  <c r="K4354" i="6"/>
  <c r="AB4353" i="6"/>
  <c r="V4353" i="6"/>
  <c r="U4353" i="6"/>
  <c r="K4353" i="6"/>
  <c r="AB4352" i="6"/>
  <c r="V4352" i="6"/>
  <c r="U4352" i="6"/>
  <c r="K4352" i="6"/>
  <c r="AB4351" i="6"/>
  <c r="V4351" i="6"/>
  <c r="U4351" i="6"/>
  <c r="K4351" i="6"/>
  <c r="AB4350" i="6"/>
  <c r="V4350" i="6"/>
  <c r="U4350" i="6"/>
  <c r="K4350" i="6"/>
  <c r="AB4349" i="6"/>
  <c r="V4349" i="6"/>
  <c r="U4349" i="6"/>
  <c r="K4349" i="6"/>
  <c r="AB4348" i="6"/>
  <c r="V4348" i="6"/>
  <c r="U4348" i="6"/>
  <c r="K4348" i="6"/>
  <c r="AB4347" i="6"/>
  <c r="V4347" i="6"/>
  <c r="U4347" i="6"/>
  <c r="K4347" i="6"/>
  <c r="AB4346" i="6"/>
  <c r="V4346" i="6"/>
  <c r="U4346" i="6"/>
  <c r="K4346" i="6"/>
  <c r="AB4345" i="6"/>
  <c r="V4345" i="6"/>
  <c r="U4345" i="6"/>
  <c r="K4345" i="6"/>
  <c r="AB4344" i="6"/>
  <c r="V4344" i="6"/>
  <c r="U4344" i="6"/>
  <c r="K4344" i="6"/>
  <c r="AB4343" i="6"/>
  <c r="V4343" i="6"/>
  <c r="U4343" i="6"/>
  <c r="K4343" i="6"/>
  <c r="AB4342" i="6"/>
  <c r="V4342" i="6"/>
  <c r="U4342" i="6"/>
  <c r="K4342" i="6"/>
  <c r="AB4341" i="6"/>
  <c r="V4341" i="6"/>
  <c r="U4341" i="6"/>
  <c r="I4341" i="6"/>
  <c r="K4341" i="6" s="1"/>
  <c r="AB4340" i="6"/>
  <c r="V4340" i="6"/>
  <c r="U4340" i="6"/>
  <c r="K4340" i="6"/>
  <c r="AB4339" i="6"/>
  <c r="V4339" i="6"/>
  <c r="U4339" i="6"/>
  <c r="K4339" i="6"/>
  <c r="AB4338" i="6"/>
  <c r="V4338" i="6"/>
  <c r="U4338" i="6"/>
  <c r="K4338" i="6"/>
  <c r="AB4337" i="6"/>
  <c r="V4337" i="6"/>
  <c r="U4337" i="6"/>
  <c r="K4337" i="6"/>
  <c r="AB4336" i="6"/>
  <c r="V4336" i="6"/>
  <c r="U4336" i="6"/>
  <c r="K4336" i="6"/>
  <c r="AB4335" i="6"/>
  <c r="V4335" i="6"/>
  <c r="U4335" i="6"/>
  <c r="K4335" i="6"/>
  <c r="AB4334" i="6"/>
  <c r="V4334" i="6"/>
  <c r="U4334" i="6"/>
  <c r="K4334" i="6"/>
  <c r="AB4333" i="6"/>
  <c r="V4333" i="6"/>
  <c r="U4333" i="6"/>
  <c r="K4333" i="6"/>
  <c r="AB4332" i="6"/>
  <c r="V4332" i="6"/>
  <c r="U4332" i="6"/>
  <c r="K4332" i="6"/>
  <c r="AB4331" i="6"/>
  <c r="V4331" i="6"/>
  <c r="U4331" i="6"/>
  <c r="K4331" i="6"/>
  <c r="AB4330" i="6"/>
  <c r="V4330" i="6"/>
  <c r="U4330" i="6"/>
  <c r="K4330" i="6"/>
  <c r="AB4329" i="6"/>
  <c r="V4329" i="6"/>
  <c r="U4329" i="6"/>
  <c r="K4329" i="6"/>
  <c r="AB4328" i="6"/>
  <c r="V4328" i="6"/>
  <c r="U4328" i="6"/>
  <c r="K4328" i="6"/>
  <c r="AB4327" i="6"/>
  <c r="V4327" i="6"/>
  <c r="U4327" i="6"/>
  <c r="K4327" i="6"/>
  <c r="AB4326" i="6"/>
  <c r="V4326" i="6"/>
  <c r="U4326" i="6"/>
  <c r="K4326" i="6"/>
  <c r="AB4325" i="6"/>
  <c r="V4325" i="6"/>
  <c r="U4325" i="6"/>
  <c r="K4325" i="6"/>
  <c r="AB4324" i="6"/>
  <c r="V4324" i="6"/>
  <c r="U4324" i="6"/>
  <c r="K4324" i="6"/>
  <c r="AB4323" i="6"/>
  <c r="V4323" i="6"/>
  <c r="U4323" i="6"/>
  <c r="K4323" i="6"/>
  <c r="AB4322" i="6"/>
  <c r="V4322" i="6"/>
  <c r="U4322" i="6"/>
  <c r="K4322" i="6"/>
  <c r="AB4321" i="6"/>
  <c r="V4321" i="6"/>
  <c r="U4321" i="6"/>
  <c r="K4321" i="6"/>
  <c r="AB4320" i="6"/>
  <c r="V4320" i="6"/>
  <c r="U4320" i="6"/>
  <c r="K4320" i="6"/>
  <c r="AB4319" i="6"/>
  <c r="V4319" i="6"/>
  <c r="U4319" i="6"/>
  <c r="K4319" i="6"/>
  <c r="AB4318" i="6"/>
  <c r="V4318" i="6"/>
  <c r="U4318" i="6"/>
  <c r="K4318" i="6"/>
  <c r="AB4317" i="6"/>
  <c r="V4317" i="6"/>
  <c r="U4317" i="6"/>
  <c r="K4317" i="6"/>
  <c r="AB4316" i="6"/>
  <c r="V4316" i="6"/>
  <c r="U4316" i="6"/>
  <c r="K4316" i="6"/>
  <c r="AB4315" i="6"/>
  <c r="V4315" i="6"/>
  <c r="U4315" i="6"/>
  <c r="K4315" i="6"/>
  <c r="AB4314" i="6"/>
  <c r="V4314" i="6"/>
  <c r="U4314" i="6"/>
  <c r="K4314" i="6"/>
  <c r="AB4313" i="6"/>
  <c r="V4313" i="6"/>
  <c r="U4313" i="6"/>
  <c r="K4313" i="6"/>
  <c r="AB4312" i="6"/>
  <c r="V4312" i="6"/>
  <c r="U4312" i="6"/>
  <c r="K4312" i="6"/>
  <c r="AB4311" i="6"/>
  <c r="V4311" i="6"/>
  <c r="U4311" i="6"/>
  <c r="K4311" i="6"/>
  <c r="AB4310" i="6"/>
  <c r="V4310" i="6"/>
  <c r="U4310" i="6"/>
  <c r="K4310" i="6"/>
  <c r="AB4309" i="6"/>
  <c r="V4309" i="6"/>
  <c r="U4309" i="6"/>
  <c r="K4309" i="6"/>
  <c r="AB4308" i="6"/>
  <c r="V4308" i="6"/>
  <c r="U4308" i="6"/>
  <c r="K4308" i="6"/>
  <c r="AB4307" i="6"/>
  <c r="V4307" i="6"/>
  <c r="U4307" i="6"/>
  <c r="K4307" i="6"/>
  <c r="AB4306" i="6"/>
  <c r="V4306" i="6"/>
  <c r="U4306" i="6"/>
  <c r="K4306" i="6"/>
  <c r="AB4305" i="6"/>
  <c r="V4305" i="6"/>
  <c r="U4305" i="6"/>
  <c r="K4305" i="6"/>
  <c r="AB4304" i="6"/>
  <c r="V4304" i="6"/>
  <c r="U4304" i="6"/>
  <c r="K4304" i="6"/>
  <c r="AB4303" i="6"/>
  <c r="V4303" i="6"/>
  <c r="U4303" i="6"/>
  <c r="K4303" i="6"/>
  <c r="AB4302" i="6"/>
  <c r="V4302" i="6"/>
  <c r="U4302" i="6"/>
  <c r="K4302" i="6"/>
  <c r="AB4301" i="6"/>
  <c r="V4301" i="6"/>
  <c r="U4301" i="6"/>
  <c r="K4301" i="6"/>
  <c r="AB4300" i="6"/>
  <c r="V4300" i="6"/>
  <c r="U4300" i="6"/>
  <c r="K4300" i="6"/>
  <c r="AB4299" i="6"/>
  <c r="V4299" i="6"/>
  <c r="U4299" i="6"/>
  <c r="K4299" i="6"/>
  <c r="AB4298" i="6"/>
  <c r="V4298" i="6"/>
  <c r="U4298" i="6"/>
  <c r="K4298" i="6"/>
  <c r="AB4297" i="6"/>
  <c r="V4297" i="6"/>
  <c r="U4297" i="6"/>
  <c r="K4297" i="6"/>
  <c r="AB4296" i="6"/>
  <c r="V4296" i="6"/>
  <c r="U4296" i="6"/>
  <c r="K4296" i="6"/>
  <c r="AB4295" i="6"/>
  <c r="V4295" i="6"/>
  <c r="U4295" i="6"/>
  <c r="K4295" i="6"/>
  <c r="AB4294" i="6"/>
  <c r="V4294" i="6"/>
  <c r="U4294" i="6"/>
  <c r="K4294" i="6"/>
  <c r="AB4293" i="6"/>
  <c r="V4293" i="6"/>
  <c r="U4293" i="6"/>
  <c r="K4293" i="6"/>
  <c r="AB4292" i="6"/>
  <c r="V4292" i="6"/>
  <c r="U4292" i="6"/>
  <c r="K4292" i="6"/>
  <c r="AB4291" i="6"/>
  <c r="V4291" i="6"/>
  <c r="U4291" i="6"/>
  <c r="K4291" i="6"/>
  <c r="AB4290" i="6"/>
  <c r="V4290" i="6"/>
  <c r="U4290" i="6"/>
  <c r="K4290" i="6"/>
  <c r="AB4289" i="6"/>
  <c r="V4289" i="6"/>
  <c r="U4289" i="6"/>
  <c r="K4289" i="6"/>
  <c r="AB4288" i="6"/>
  <c r="V4288" i="6"/>
  <c r="U4288" i="6"/>
  <c r="K4288" i="6"/>
  <c r="AB4287" i="6"/>
  <c r="V4287" i="6"/>
  <c r="U4287" i="6"/>
  <c r="K4287" i="6"/>
  <c r="AB4286" i="6"/>
  <c r="V4286" i="6"/>
  <c r="U4286" i="6"/>
  <c r="K4286" i="6"/>
  <c r="AB4285" i="6"/>
  <c r="V4285" i="6"/>
  <c r="U4285" i="6"/>
  <c r="K4285" i="6"/>
  <c r="AB4284" i="6"/>
  <c r="V4284" i="6"/>
  <c r="U4284" i="6"/>
  <c r="K4284" i="6"/>
  <c r="AB4283" i="6"/>
  <c r="V4283" i="6"/>
  <c r="U4283" i="6"/>
  <c r="K4283" i="6"/>
  <c r="AB4282" i="6"/>
  <c r="V4282" i="6"/>
  <c r="U4282" i="6"/>
  <c r="K4282" i="6"/>
  <c r="AB4281" i="6"/>
  <c r="V4281" i="6"/>
  <c r="U4281" i="6"/>
  <c r="K4281" i="6"/>
  <c r="AB4280" i="6"/>
  <c r="V4280" i="6"/>
  <c r="U4280" i="6"/>
  <c r="K4280" i="6"/>
  <c r="AB4279" i="6"/>
  <c r="V4279" i="6"/>
  <c r="U4279" i="6"/>
  <c r="K4279" i="6"/>
  <c r="AB4278" i="6"/>
  <c r="V4278" i="6"/>
  <c r="U4278" i="6"/>
  <c r="K4278" i="6"/>
  <c r="AB4277" i="6"/>
  <c r="V4277" i="6"/>
  <c r="U4277" i="6"/>
  <c r="K4277" i="6"/>
  <c r="AB4276" i="6"/>
  <c r="V4276" i="6"/>
  <c r="U4276" i="6"/>
  <c r="K4276" i="6"/>
  <c r="AB4275" i="6"/>
  <c r="V4275" i="6"/>
  <c r="U4275" i="6"/>
  <c r="K4275" i="6"/>
  <c r="AB4274" i="6"/>
  <c r="V4274" i="6"/>
  <c r="U4274" i="6"/>
  <c r="K4274" i="6"/>
  <c r="AB4273" i="6"/>
  <c r="V4273" i="6"/>
  <c r="U4273" i="6"/>
  <c r="K4273" i="6"/>
  <c r="AB4272" i="6"/>
  <c r="V4272" i="6"/>
  <c r="U4272" i="6"/>
  <c r="K4272" i="6"/>
  <c r="AB4271" i="6"/>
  <c r="V4271" i="6"/>
  <c r="U4271" i="6"/>
  <c r="K4271" i="6"/>
  <c r="AB4270" i="6"/>
  <c r="V4270" i="6"/>
  <c r="U4270" i="6"/>
  <c r="K4270" i="6"/>
  <c r="AB4269" i="6"/>
  <c r="V4269" i="6"/>
  <c r="U4269" i="6"/>
  <c r="K4269" i="6"/>
  <c r="AB4268" i="6"/>
  <c r="V4268" i="6"/>
  <c r="U4268" i="6"/>
  <c r="K4268" i="6"/>
  <c r="AB4267" i="6"/>
  <c r="V4267" i="6"/>
  <c r="U4267" i="6"/>
  <c r="K4267" i="6"/>
  <c r="AB4266" i="6"/>
  <c r="O4266" i="6"/>
  <c r="K4266" i="6"/>
  <c r="AB4265" i="6"/>
  <c r="O4265" i="6"/>
  <c r="K4265" i="6"/>
  <c r="AB4264" i="6"/>
  <c r="O4264" i="6"/>
  <c r="K4264" i="6"/>
  <c r="AB4263" i="6"/>
  <c r="O4263" i="6"/>
  <c r="K4263" i="6"/>
  <c r="AB4262" i="6"/>
  <c r="O4262" i="6"/>
  <c r="K4262" i="6"/>
  <c r="AB4261" i="6"/>
  <c r="O4261" i="6"/>
  <c r="K4261" i="6"/>
  <c r="AB4260" i="6"/>
  <c r="O4260" i="6"/>
  <c r="K4260" i="6"/>
  <c r="AB4259" i="6"/>
  <c r="O4259" i="6"/>
  <c r="K4259" i="6"/>
  <c r="AB4258" i="6"/>
  <c r="O4258" i="6"/>
  <c r="K4258" i="6"/>
  <c r="AB4257" i="6"/>
  <c r="O4257" i="6"/>
  <c r="K4257" i="6"/>
  <c r="AB4256" i="6"/>
  <c r="O4256" i="6"/>
  <c r="K4256" i="6"/>
  <c r="AB4255" i="6"/>
  <c r="O4255" i="6"/>
  <c r="K4255" i="6"/>
  <c r="AB4254" i="6"/>
  <c r="O4254" i="6"/>
  <c r="K4254" i="6"/>
  <c r="AB4253" i="6"/>
  <c r="O4253" i="6"/>
  <c r="K4253" i="6"/>
  <c r="AB4252" i="6"/>
  <c r="O4252" i="6"/>
  <c r="K4252" i="6"/>
  <c r="AB4251" i="6"/>
  <c r="O4251" i="6"/>
  <c r="K4251" i="6"/>
  <c r="AB4250" i="6"/>
  <c r="O4250" i="6"/>
  <c r="K4250" i="6"/>
  <c r="AB4249" i="6"/>
  <c r="O4249" i="6"/>
  <c r="K4249" i="6"/>
  <c r="AB4248" i="6"/>
  <c r="O4248" i="6"/>
  <c r="K4248" i="6"/>
  <c r="AB4247" i="6"/>
  <c r="O4247" i="6"/>
  <c r="K4247" i="6"/>
  <c r="AB4246" i="6"/>
  <c r="O4246" i="6"/>
  <c r="K4246" i="6"/>
  <c r="AB4245" i="6"/>
  <c r="O4245" i="6"/>
  <c r="K4245" i="6"/>
  <c r="AB4244" i="6"/>
  <c r="O4244" i="6"/>
  <c r="K4244" i="6"/>
  <c r="AB4243" i="6"/>
  <c r="O4243" i="6"/>
  <c r="K4243" i="6"/>
  <c r="AB4242" i="6"/>
  <c r="O4242" i="6"/>
  <c r="K4242" i="6"/>
  <c r="AB4241" i="6"/>
  <c r="O4241" i="6"/>
  <c r="K4241" i="6"/>
  <c r="AB4240" i="6"/>
  <c r="O4240" i="6"/>
  <c r="K4240" i="6"/>
  <c r="AB4239" i="6"/>
  <c r="O4239" i="6"/>
  <c r="K4239" i="6"/>
  <c r="AB4238" i="6"/>
  <c r="O4238" i="6"/>
  <c r="K4238" i="6"/>
  <c r="AB4237" i="6"/>
  <c r="O4237" i="6"/>
  <c r="K4237" i="6"/>
  <c r="AB4236" i="6"/>
  <c r="O4236" i="6"/>
  <c r="K4236" i="6"/>
  <c r="AB4235" i="6"/>
  <c r="O4235" i="6"/>
  <c r="K4235" i="6"/>
  <c r="AB4234" i="6"/>
  <c r="O4234" i="6"/>
  <c r="K4234" i="6"/>
  <c r="AB4233" i="6"/>
  <c r="O4233" i="6"/>
  <c r="K4233" i="6"/>
  <c r="AB4232" i="6"/>
  <c r="O4232" i="6"/>
  <c r="K4232" i="6"/>
  <c r="AB4231" i="6"/>
  <c r="O4231" i="6"/>
  <c r="K4231" i="6"/>
  <c r="AB4230" i="6"/>
  <c r="O4230" i="6"/>
  <c r="K4230" i="6"/>
  <c r="AB4229" i="6"/>
  <c r="O4229" i="6"/>
  <c r="K4229" i="6"/>
  <c r="AB4228" i="6"/>
  <c r="O4228" i="6"/>
  <c r="K4228" i="6"/>
  <c r="AB4227" i="6"/>
  <c r="O4227" i="6"/>
  <c r="K4227" i="6"/>
  <c r="AB4226" i="6"/>
  <c r="O4226" i="6"/>
  <c r="K4226" i="6"/>
  <c r="AB4225" i="6"/>
  <c r="O4225" i="6"/>
  <c r="K4225" i="6"/>
  <c r="AB4224" i="6"/>
  <c r="O4224" i="6"/>
  <c r="K4224" i="6"/>
  <c r="AB4223" i="6"/>
  <c r="O4223" i="6"/>
  <c r="K4223" i="6"/>
  <c r="AB4222" i="6"/>
  <c r="O4222" i="6"/>
  <c r="K4222" i="6"/>
  <c r="AB4221" i="6"/>
  <c r="O4221" i="6"/>
  <c r="K4221" i="6"/>
  <c r="AB4220" i="6"/>
  <c r="O4220" i="6"/>
  <c r="K4220" i="6"/>
  <c r="AB4219" i="6"/>
  <c r="O4219" i="6"/>
  <c r="K4219" i="6"/>
  <c r="AB4218" i="6"/>
  <c r="O4218" i="6"/>
  <c r="K4218" i="6"/>
  <c r="AB4217" i="6"/>
  <c r="O4217" i="6"/>
  <c r="K4217" i="6"/>
  <c r="AB4216" i="6"/>
  <c r="O4216" i="6"/>
  <c r="K4216" i="6"/>
  <c r="AB4215" i="6"/>
  <c r="O4215" i="6"/>
  <c r="K4215" i="6"/>
  <c r="AB4214" i="6"/>
  <c r="O4214" i="6"/>
  <c r="K4214" i="6"/>
  <c r="AB4213" i="6"/>
  <c r="O4213" i="6"/>
  <c r="K4213" i="6"/>
  <c r="AB4212" i="6"/>
  <c r="O4212" i="6"/>
  <c r="K4212" i="6"/>
  <c r="AB4211" i="6"/>
  <c r="O4211" i="6"/>
  <c r="K4211" i="6"/>
  <c r="AB4210" i="6"/>
  <c r="O4210" i="6"/>
  <c r="K4210" i="6"/>
  <c r="AB4209" i="6"/>
  <c r="O4209" i="6"/>
  <c r="K4209" i="6"/>
  <c r="AB4208" i="6"/>
  <c r="O4208" i="6"/>
  <c r="K4208" i="6"/>
  <c r="AB4207" i="6"/>
  <c r="O4207" i="6"/>
  <c r="K4207" i="6"/>
  <c r="AB4206" i="6"/>
  <c r="O4206" i="6"/>
  <c r="K4206" i="6"/>
  <c r="AB4205" i="6"/>
  <c r="O4205" i="6"/>
  <c r="K4205" i="6"/>
  <c r="AB4204" i="6"/>
  <c r="O4204" i="6"/>
  <c r="K4204" i="6"/>
  <c r="AB4203" i="6"/>
  <c r="O4203" i="6"/>
  <c r="K4203" i="6"/>
  <c r="AB4202" i="6"/>
  <c r="O4202" i="6"/>
  <c r="K4202" i="6"/>
  <c r="AB4201" i="6"/>
  <c r="O4201" i="6"/>
  <c r="K4201" i="6"/>
  <c r="AB4200" i="6"/>
  <c r="O4200" i="6"/>
  <c r="K4200" i="6"/>
  <c r="AB4199" i="6"/>
  <c r="O4199" i="6"/>
  <c r="K4199" i="6"/>
  <c r="AB4198" i="6"/>
  <c r="O4198" i="6"/>
  <c r="K4198" i="6"/>
  <c r="AB4197" i="6"/>
  <c r="O4197" i="6"/>
  <c r="K4197" i="6"/>
  <c r="AB4196" i="6"/>
  <c r="O4196" i="6"/>
  <c r="K4196" i="6"/>
  <c r="AB4195" i="6"/>
  <c r="O4195" i="6"/>
  <c r="K4195" i="6"/>
  <c r="AB4194" i="6"/>
  <c r="O4194" i="6"/>
  <c r="K4194" i="6"/>
  <c r="AB4193" i="6"/>
  <c r="O4193" i="6"/>
  <c r="K4193" i="6"/>
  <c r="AB4192" i="6"/>
  <c r="O4192" i="6"/>
  <c r="K4192" i="6"/>
  <c r="AB4191" i="6"/>
  <c r="O4191" i="6"/>
  <c r="K4191" i="6"/>
  <c r="AB4190" i="6"/>
  <c r="O4190" i="6"/>
  <c r="K4190" i="6"/>
  <c r="AB4189" i="6"/>
  <c r="O4189" i="6"/>
  <c r="K4189" i="6"/>
  <c r="AB4188" i="6"/>
  <c r="O4188" i="6"/>
  <c r="K4188" i="6"/>
  <c r="AB4187" i="6"/>
  <c r="O4187" i="6"/>
  <c r="K4187" i="6"/>
  <c r="AB4186" i="6"/>
  <c r="O4186" i="6"/>
  <c r="K4186" i="6"/>
  <c r="AB4185" i="6"/>
  <c r="O4185" i="6"/>
  <c r="K4185" i="6"/>
  <c r="AB4184" i="6"/>
  <c r="O4184" i="6"/>
  <c r="K4184" i="6"/>
  <c r="AB4183" i="6"/>
  <c r="O4183" i="6"/>
  <c r="K4183" i="6"/>
  <c r="AB4182" i="6"/>
  <c r="O4182" i="6"/>
  <c r="K4182" i="6"/>
  <c r="AB4181" i="6"/>
  <c r="O4181" i="6"/>
  <c r="K4181" i="6"/>
  <c r="AB4180" i="6"/>
  <c r="O4180" i="6"/>
  <c r="K4180" i="6"/>
  <c r="AB4179" i="6"/>
  <c r="O4179" i="6"/>
  <c r="K4179" i="6"/>
  <c r="AB4178" i="6"/>
  <c r="O4178" i="6"/>
  <c r="K4178" i="6"/>
  <c r="AB4177" i="6"/>
  <c r="O4177" i="6"/>
  <c r="K4177" i="6"/>
  <c r="AB4176" i="6"/>
  <c r="O4176" i="6"/>
  <c r="K4176" i="6"/>
  <c r="AB4175" i="6"/>
  <c r="O4175" i="6"/>
  <c r="K4175" i="6"/>
  <c r="AB4174" i="6"/>
  <c r="O4174" i="6"/>
  <c r="K4174" i="6"/>
  <c r="AB4173" i="6"/>
  <c r="O4173" i="6"/>
  <c r="K4173" i="6"/>
  <c r="AB4172" i="6"/>
  <c r="O4172" i="6"/>
  <c r="K4172" i="6"/>
  <c r="AB4171" i="6"/>
  <c r="O4171" i="6"/>
  <c r="K4171" i="6"/>
  <c r="AB4170" i="6"/>
  <c r="O4170" i="6"/>
  <c r="K4170" i="6"/>
  <c r="AB4169" i="6"/>
  <c r="O4169" i="6"/>
  <c r="K4169" i="6"/>
  <c r="AB4168" i="6"/>
  <c r="O4168" i="6"/>
  <c r="K4168" i="6"/>
  <c r="AB4167" i="6"/>
  <c r="O4167" i="6"/>
  <c r="K4167" i="6"/>
  <c r="AB4166" i="6"/>
  <c r="O4166" i="6"/>
  <c r="K4166" i="6"/>
  <c r="AB4165" i="6"/>
  <c r="O4165" i="6"/>
  <c r="K4165" i="6"/>
  <c r="AB4164" i="6"/>
  <c r="O4164" i="6"/>
  <c r="K4164" i="6"/>
  <c r="AB4163" i="6"/>
  <c r="O4163" i="6"/>
  <c r="K4163" i="6"/>
  <c r="AB4162" i="6"/>
  <c r="O4162" i="6"/>
  <c r="K4162" i="6"/>
  <c r="AB4161" i="6"/>
  <c r="O4161" i="6"/>
  <c r="K4161" i="6"/>
  <c r="AB4160" i="6"/>
  <c r="O4160" i="6"/>
  <c r="K4160" i="6"/>
  <c r="AB4159" i="6"/>
  <c r="O4159" i="6"/>
  <c r="K4159" i="6"/>
  <c r="AB4158" i="6"/>
  <c r="O4158" i="6"/>
  <c r="K4158" i="6"/>
  <c r="AB4157" i="6"/>
  <c r="O4157" i="6"/>
  <c r="K4157" i="6"/>
  <c r="AB4156" i="6"/>
  <c r="O4156" i="6"/>
  <c r="K4156" i="6"/>
  <c r="AB4155" i="6"/>
  <c r="O4155" i="6"/>
  <c r="K4155" i="6"/>
  <c r="AB4154" i="6"/>
  <c r="O4154" i="6"/>
  <c r="K4154" i="6"/>
  <c r="AB4153" i="6"/>
  <c r="O4153" i="6"/>
  <c r="K4153" i="6"/>
  <c r="AB4152" i="6"/>
  <c r="O4152" i="6"/>
  <c r="K4152" i="6"/>
  <c r="AB4151" i="6"/>
  <c r="O4151" i="6"/>
  <c r="K4151" i="6"/>
  <c r="AB4150" i="6"/>
  <c r="O4150" i="6"/>
  <c r="K4150" i="6"/>
  <c r="AB4149" i="6"/>
  <c r="O4149" i="6"/>
  <c r="K4149" i="6"/>
  <c r="AB4148" i="6"/>
  <c r="O4148" i="6"/>
  <c r="K4148" i="6"/>
  <c r="AB4147" i="6"/>
  <c r="O4147" i="6"/>
  <c r="K4147" i="6"/>
  <c r="AB4146" i="6"/>
  <c r="O4146" i="6"/>
  <c r="K4146" i="6"/>
  <c r="AB4145" i="6"/>
  <c r="O4145" i="6"/>
  <c r="K4145" i="6"/>
  <c r="AB4144" i="6"/>
  <c r="O4144" i="6"/>
  <c r="K4144" i="6"/>
  <c r="AB4143" i="6"/>
  <c r="O4143" i="6"/>
  <c r="K4143" i="6"/>
  <c r="AB4142" i="6"/>
  <c r="O4142" i="6"/>
  <c r="K4142" i="6"/>
  <c r="AB4141" i="6"/>
  <c r="O4141" i="6"/>
  <c r="K4141" i="6"/>
  <c r="AB4140" i="6"/>
  <c r="O4140" i="6"/>
  <c r="K4140" i="6"/>
  <c r="AB4139" i="6"/>
  <c r="O4139" i="6"/>
  <c r="K4139" i="6"/>
  <c r="AB4138" i="6"/>
  <c r="O4138" i="6"/>
  <c r="K4138" i="6"/>
  <c r="AB4137" i="6"/>
  <c r="O4137" i="6"/>
  <c r="K4137" i="6"/>
  <c r="AB4136" i="6"/>
  <c r="O4136" i="6"/>
  <c r="K4136" i="6"/>
  <c r="AB4135" i="6"/>
  <c r="O4135" i="6"/>
  <c r="K4135" i="6"/>
  <c r="AB4134" i="6"/>
  <c r="O4134" i="6"/>
  <c r="K4134" i="6"/>
  <c r="AB4133" i="6"/>
  <c r="O4133" i="6"/>
  <c r="K4133" i="6"/>
  <c r="AB4132" i="6"/>
  <c r="O4132" i="6"/>
  <c r="K4132" i="6"/>
  <c r="AB4131" i="6"/>
  <c r="O4131" i="6"/>
  <c r="K4131" i="6"/>
  <c r="AB4130" i="6"/>
  <c r="V4130" i="6"/>
  <c r="U4130" i="6"/>
  <c r="O4130" i="6"/>
  <c r="K4130" i="6"/>
  <c r="AB4129" i="6"/>
  <c r="O4129" i="6"/>
  <c r="K4129" i="6"/>
  <c r="AB4128" i="6"/>
  <c r="V4128" i="6"/>
  <c r="U4128" i="6"/>
  <c r="O4128" i="6"/>
  <c r="K4128" i="6"/>
  <c r="AB4127" i="6"/>
  <c r="O4127" i="6"/>
  <c r="K4127" i="6"/>
  <c r="AB4126" i="6"/>
  <c r="V4126" i="6"/>
  <c r="U4126" i="6"/>
  <c r="O4126" i="6"/>
  <c r="K4126" i="6"/>
  <c r="AB4125" i="6"/>
  <c r="O4125" i="6"/>
  <c r="K4125" i="6"/>
  <c r="AB4124" i="6"/>
  <c r="V4124" i="6"/>
  <c r="U4124" i="6"/>
  <c r="O4124" i="6"/>
  <c r="K4124" i="6"/>
  <c r="AB4123" i="6"/>
  <c r="O4123" i="6"/>
  <c r="K4123" i="6"/>
  <c r="AB4122" i="6"/>
  <c r="V4122" i="6"/>
  <c r="U4122" i="6"/>
  <c r="O4122" i="6"/>
  <c r="K4122" i="6"/>
  <c r="AB4121" i="6"/>
  <c r="O4121" i="6"/>
  <c r="K4121" i="6"/>
  <c r="AB4120" i="6"/>
  <c r="V4120" i="6"/>
  <c r="U4120" i="6"/>
  <c r="O4120" i="6"/>
  <c r="K4120" i="6"/>
  <c r="AB4119" i="6"/>
  <c r="O4119" i="6"/>
  <c r="K4119" i="6"/>
  <c r="AB4118" i="6"/>
  <c r="V4118" i="6"/>
  <c r="U4118" i="6"/>
  <c r="O4118" i="6"/>
  <c r="K4118" i="6"/>
  <c r="AB4117" i="6"/>
  <c r="O4117" i="6"/>
  <c r="K4117" i="6"/>
  <c r="AB4116" i="6"/>
  <c r="V4116" i="6"/>
  <c r="U4116" i="6"/>
  <c r="O4116" i="6"/>
  <c r="K4116" i="6"/>
  <c r="AB4115" i="6"/>
  <c r="O4115" i="6"/>
  <c r="K4115" i="6"/>
  <c r="AB4114" i="6"/>
  <c r="V4114" i="6"/>
  <c r="U4114" i="6"/>
  <c r="O4114" i="6"/>
  <c r="K4114" i="6"/>
  <c r="AB4113" i="6"/>
  <c r="O4113" i="6"/>
  <c r="K4113" i="6"/>
  <c r="AB4112" i="6"/>
  <c r="V4112" i="6"/>
  <c r="U4112" i="6"/>
  <c r="O4112" i="6"/>
  <c r="K4112" i="6"/>
  <c r="AB4111" i="6"/>
  <c r="O4111" i="6"/>
  <c r="K4111" i="6"/>
  <c r="AB4110" i="6"/>
  <c r="V4110" i="6"/>
  <c r="U4110" i="6"/>
  <c r="O4110" i="6"/>
  <c r="K4110" i="6"/>
  <c r="AB4109" i="6"/>
  <c r="O4109" i="6"/>
  <c r="K4109" i="6"/>
  <c r="AB4108" i="6"/>
  <c r="V4108" i="6"/>
  <c r="U4108" i="6"/>
  <c r="O4108" i="6"/>
  <c r="K4108" i="6"/>
  <c r="AB4107" i="6"/>
  <c r="O4107" i="6"/>
  <c r="K4107" i="6"/>
  <c r="AB4106" i="6"/>
  <c r="V4106" i="6"/>
  <c r="U4106" i="6"/>
  <c r="O4106" i="6"/>
  <c r="K4106" i="6"/>
  <c r="AB4105" i="6"/>
  <c r="O4105" i="6"/>
  <c r="K4105" i="6"/>
  <c r="AB4104" i="6"/>
  <c r="V4104" i="6"/>
  <c r="U4104" i="6"/>
  <c r="O4104" i="6"/>
  <c r="K4104" i="6"/>
  <c r="AB4103" i="6"/>
  <c r="O4103" i="6"/>
  <c r="K4103" i="6"/>
  <c r="AB4102" i="6"/>
  <c r="V4102" i="6"/>
  <c r="U4102" i="6"/>
  <c r="O4102" i="6"/>
  <c r="K4102" i="6"/>
  <c r="AB4101" i="6"/>
  <c r="O4101" i="6"/>
  <c r="K4101" i="6"/>
  <c r="AB4100" i="6"/>
  <c r="V4100" i="6"/>
  <c r="U4100" i="6"/>
  <c r="O4100" i="6"/>
  <c r="K4100" i="6"/>
  <c r="AB4099" i="6"/>
  <c r="O4099" i="6"/>
  <c r="K4099" i="6"/>
  <c r="AB4098" i="6"/>
  <c r="V4098" i="6"/>
  <c r="U4098" i="6"/>
  <c r="O4098" i="6"/>
  <c r="K4098" i="6"/>
  <c r="AB4097" i="6"/>
  <c r="O4097" i="6"/>
  <c r="K4097" i="6"/>
  <c r="AB4096" i="6"/>
  <c r="V4096" i="6"/>
  <c r="U4096" i="6"/>
  <c r="O4096" i="6"/>
  <c r="K4096" i="6"/>
  <c r="AB4095" i="6"/>
  <c r="O4095" i="6"/>
  <c r="K4095" i="6"/>
  <c r="AB4094" i="6"/>
  <c r="V4094" i="6"/>
  <c r="U4094" i="6"/>
  <c r="O4094" i="6"/>
  <c r="K4094" i="6"/>
  <c r="AB4093" i="6"/>
  <c r="O4093" i="6"/>
  <c r="K4093" i="6"/>
  <c r="AB4092" i="6"/>
  <c r="V4092" i="6"/>
  <c r="U4092" i="6"/>
  <c r="O4092" i="6"/>
  <c r="K4092" i="6"/>
  <c r="AB4091" i="6"/>
  <c r="O4091" i="6"/>
  <c r="K4091" i="6"/>
  <c r="AB4090" i="6"/>
  <c r="V4090" i="6"/>
  <c r="U4090" i="6"/>
  <c r="O4090" i="6"/>
  <c r="K4090" i="6"/>
  <c r="AB4089" i="6"/>
  <c r="O4089" i="6"/>
  <c r="K4089" i="6"/>
  <c r="AB4088" i="6"/>
  <c r="V4088" i="6"/>
  <c r="U4088" i="6"/>
  <c r="O4088" i="6"/>
  <c r="K4088" i="6"/>
  <c r="AB4087" i="6"/>
  <c r="O4087" i="6"/>
  <c r="K4087" i="6"/>
  <c r="AB4086" i="6"/>
  <c r="V4086" i="6"/>
  <c r="U4086" i="6"/>
  <c r="O4086" i="6"/>
  <c r="K4086" i="6"/>
  <c r="AB4085" i="6"/>
  <c r="O4085" i="6"/>
  <c r="K4085" i="6"/>
  <c r="AB4084" i="6"/>
  <c r="V4084" i="6"/>
  <c r="U4084" i="6"/>
  <c r="O4084" i="6"/>
  <c r="K4084" i="6"/>
  <c r="AB4083" i="6"/>
  <c r="O4083" i="6"/>
  <c r="K4083" i="6"/>
  <c r="AB4082" i="6"/>
  <c r="V4082" i="6"/>
  <c r="U4082" i="6"/>
  <c r="O4082" i="6"/>
  <c r="K4082" i="6"/>
  <c r="AB4081" i="6"/>
  <c r="O4081" i="6"/>
  <c r="K4081" i="6"/>
  <c r="AB4080" i="6"/>
  <c r="V4080" i="6"/>
  <c r="U4080" i="6"/>
  <c r="O4080" i="6"/>
  <c r="K4080" i="6"/>
  <c r="AB4079" i="6"/>
  <c r="O4079" i="6"/>
  <c r="K4079" i="6"/>
  <c r="AB4078" i="6"/>
  <c r="V4078" i="6"/>
  <c r="U4078" i="6"/>
  <c r="O4078" i="6"/>
  <c r="K4078" i="6"/>
  <c r="AB4077" i="6"/>
  <c r="O4077" i="6"/>
  <c r="K4077" i="6"/>
  <c r="AB4076" i="6"/>
  <c r="V4076" i="6"/>
  <c r="U4076" i="6"/>
  <c r="O4076" i="6"/>
  <c r="K4076" i="6"/>
  <c r="AB4075" i="6"/>
  <c r="O4075" i="6"/>
  <c r="K4075" i="6"/>
  <c r="AB4074" i="6"/>
  <c r="V4074" i="6"/>
  <c r="U4074" i="6"/>
  <c r="O4074" i="6"/>
  <c r="K4074" i="6"/>
  <c r="AB4073" i="6"/>
  <c r="O4073" i="6"/>
  <c r="K4073" i="6"/>
  <c r="AB4072" i="6"/>
  <c r="V4072" i="6"/>
  <c r="U4072" i="6"/>
  <c r="O4072" i="6"/>
  <c r="K4072" i="6"/>
  <c r="AB4071" i="6"/>
  <c r="O4071" i="6"/>
  <c r="K4071" i="6"/>
  <c r="AB4070" i="6"/>
  <c r="V4070" i="6"/>
  <c r="U4070" i="6"/>
  <c r="O4070" i="6"/>
  <c r="K4070" i="6"/>
  <c r="AB4069" i="6"/>
  <c r="O4069" i="6"/>
  <c r="K4069" i="6"/>
  <c r="AB4068" i="6"/>
  <c r="V4068" i="6"/>
  <c r="U4068" i="6"/>
  <c r="O4068" i="6"/>
  <c r="K4068" i="6"/>
  <c r="AB4067" i="6"/>
  <c r="O4067" i="6"/>
  <c r="K4067" i="6"/>
  <c r="AB4066" i="6"/>
  <c r="V4066" i="6"/>
  <c r="U4066" i="6"/>
  <c r="O4066" i="6"/>
  <c r="K4066" i="6"/>
  <c r="AB4065" i="6"/>
  <c r="O4065" i="6"/>
  <c r="K4065" i="6"/>
  <c r="AB4064" i="6"/>
  <c r="V4064" i="6"/>
  <c r="U4064" i="6"/>
  <c r="O4064" i="6"/>
  <c r="K4064" i="6"/>
  <c r="AB4063" i="6"/>
  <c r="O4063" i="6"/>
  <c r="K4063" i="6"/>
  <c r="AB4062" i="6"/>
  <c r="V4062" i="6"/>
  <c r="U4062" i="6"/>
  <c r="O4062" i="6"/>
  <c r="K4062" i="6"/>
  <c r="AB4061" i="6"/>
  <c r="O4061" i="6"/>
  <c r="K4061" i="6"/>
  <c r="AB4060" i="6"/>
  <c r="O4060" i="6"/>
  <c r="K4060" i="6"/>
  <c r="AB4059" i="6"/>
  <c r="V4059" i="6"/>
  <c r="U4059" i="6"/>
  <c r="O4059" i="6"/>
  <c r="K4059" i="6"/>
  <c r="AB4058" i="6"/>
  <c r="O4058" i="6"/>
  <c r="K4058" i="6"/>
  <c r="AB4057" i="6"/>
  <c r="V4057" i="6"/>
  <c r="U4057" i="6"/>
  <c r="O4057" i="6"/>
  <c r="K4057" i="6"/>
  <c r="AB4056" i="6"/>
  <c r="O4056" i="6"/>
  <c r="K4056" i="6"/>
  <c r="AB4055" i="6"/>
  <c r="V4055" i="6"/>
  <c r="U4055" i="6"/>
  <c r="O4055" i="6"/>
  <c r="K4055" i="6"/>
  <c r="AB4054" i="6"/>
  <c r="O4054" i="6"/>
  <c r="K4054" i="6"/>
  <c r="AB4053" i="6"/>
  <c r="V4053" i="6"/>
  <c r="U4053" i="6"/>
  <c r="O4053" i="6"/>
  <c r="K4053" i="6"/>
  <c r="AB4052" i="6"/>
  <c r="O4052" i="6"/>
  <c r="K4052" i="6"/>
  <c r="AB4051" i="6"/>
  <c r="V4051" i="6"/>
  <c r="U4051" i="6"/>
  <c r="O4051" i="6"/>
  <c r="K4051" i="6"/>
  <c r="AB4050" i="6"/>
  <c r="O4050" i="6"/>
  <c r="K4050" i="6"/>
  <c r="AB4049" i="6"/>
  <c r="V4049" i="6"/>
  <c r="U4049" i="6"/>
  <c r="O4049" i="6"/>
  <c r="K4049" i="6"/>
  <c r="AB4048" i="6"/>
  <c r="O4048" i="6"/>
  <c r="K4048" i="6"/>
  <c r="AB4047" i="6"/>
  <c r="V4047" i="6"/>
  <c r="U4047" i="6"/>
  <c r="O4047" i="6"/>
  <c r="K4047" i="6"/>
  <c r="AB4046" i="6"/>
  <c r="O4046" i="6"/>
  <c r="K4046" i="6"/>
  <c r="AB4045" i="6"/>
  <c r="V4045" i="6"/>
  <c r="U4045" i="6"/>
  <c r="O4045" i="6"/>
  <c r="K4045" i="6"/>
  <c r="AB4044" i="6"/>
  <c r="O4044" i="6"/>
  <c r="K4044" i="6"/>
  <c r="AB4043" i="6"/>
  <c r="V4043" i="6"/>
  <c r="U4043" i="6"/>
  <c r="O4043" i="6"/>
  <c r="K4043" i="6"/>
  <c r="AB4042" i="6"/>
  <c r="O4042" i="6"/>
  <c r="K4042" i="6"/>
  <c r="AB4041" i="6"/>
  <c r="V4041" i="6"/>
  <c r="U4041" i="6"/>
  <c r="O4041" i="6"/>
  <c r="K4041" i="6"/>
  <c r="AB4040" i="6"/>
  <c r="O4040" i="6"/>
  <c r="K4040" i="6"/>
  <c r="AB4039" i="6"/>
  <c r="O4039" i="6"/>
  <c r="K4039" i="6"/>
  <c r="AB4038" i="6"/>
  <c r="O4038" i="6"/>
  <c r="K4038" i="6"/>
  <c r="AB4037" i="6"/>
  <c r="O4037" i="6"/>
  <c r="K4037" i="6"/>
  <c r="AB4036" i="6"/>
  <c r="O4036" i="6"/>
  <c r="K4036" i="6"/>
  <c r="AB4035" i="6"/>
  <c r="O4035" i="6"/>
  <c r="K4035" i="6"/>
  <c r="AB4034" i="6"/>
  <c r="O4034" i="6"/>
  <c r="K4034" i="6"/>
  <c r="AB4033" i="6"/>
  <c r="O4033" i="6"/>
  <c r="K4033" i="6"/>
  <c r="AB4032" i="6"/>
  <c r="O4032" i="6"/>
  <c r="K4032" i="6"/>
  <c r="AB4031" i="6"/>
  <c r="O4031" i="6"/>
  <c r="K4031" i="6"/>
  <c r="AB4030" i="6"/>
  <c r="O4030" i="6"/>
  <c r="K4030" i="6"/>
  <c r="AB4029" i="6"/>
  <c r="V4029" i="6"/>
  <c r="U4029" i="6"/>
  <c r="O4029" i="6"/>
  <c r="K4029" i="6"/>
  <c r="AB4028" i="6"/>
  <c r="O4028" i="6"/>
  <c r="K4028" i="6"/>
  <c r="AB4027" i="6"/>
  <c r="V4027" i="6"/>
  <c r="U4027" i="6"/>
  <c r="O4027" i="6"/>
  <c r="K4027" i="6"/>
  <c r="AB4026" i="6"/>
  <c r="O4026" i="6"/>
  <c r="K4026" i="6"/>
  <c r="AB4025" i="6"/>
  <c r="V4025" i="6"/>
  <c r="U4025" i="6"/>
  <c r="O4025" i="6"/>
  <c r="K4025" i="6"/>
  <c r="AB4024" i="6"/>
  <c r="O4024" i="6"/>
  <c r="K4024" i="6"/>
  <c r="AB4023" i="6"/>
  <c r="V4023" i="6"/>
  <c r="U4023" i="6"/>
  <c r="O4023" i="6"/>
  <c r="K4023" i="6"/>
  <c r="AB4022" i="6"/>
  <c r="O4022" i="6"/>
  <c r="K4022" i="6"/>
  <c r="AB4021" i="6"/>
  <c r="V4021" i="6"/>
  <c r="U4021" i="6"/>
  <c r="O4021" i="6"/>
  <c r="K4021" i="6"/>
  <c r="AB4020" i="6"/>
  <c r="O4020" i="6"/>
  <c r="K4020" i="6"/>
  <c r="AB4019" i="6"/>
  <c r="V4019" i="6"/>
  <c r="U4019" i="6"/>
  <c r="O4019" i="6"/>
  <c r="K4019" i="6"/>
  <c r="AB4018" i="6"/>
  <c r="O4018" i="6"/>
  <c r="K4018" i="6"/>
  <c r="AB4017" i="6"/>
  <c r="V4017" i="6"/>
  <c r="U4017" i="6"/>
  <c r="O4017" i="6"/>
  <c r="K4017" i="6"/>
  <c r="AB4016" i="6"/>
  <c r="O4016" i="6"/>
  <c r="K4016" i="6"/>
  <c r="AB4015" i="6"/>
  <c r="V4015" i="6"/>
  <c r="U4015" i="6"/>
  <c r="O4015" i="6"/>
  <c r="K4015" i="6"/>
  <c r="AB4014" i="6"/>
  <c r="O4014" i="6"/>
  <c r="K4014" i="6"/>
  <c r="AB4013" i="6"/>
  <c r="V4013" i="6"/>
  <c r="U4013" i="6"/>
  <c r="O4013" i="6"/>
  <c r="K4013" i="6"/>
  <c r="AB4012" i="6"/>
  <c r="O4012" i="6"/>
  <c r="K4012" i="6"/>
  <c r="AB4011" i="6"/>
  <c r="V4011" i="6"/>
  <c r="U4011" i="6"/>
  <c r="O4011" i="6"/>
  <c r="K4011" i="6"/>
  <c r="AB4010" i="6"/>
  <c r="O4010" i="6"/>
  <c r="K4010" i="6"/>
  <c r="AB4009" i="6"/>
  <c r="V4009" i="6"/>
  <c r="U4009" i="6"/>
  <c r="O4009" i="6"/>
  <c r="K4009" i="6"/>
  <c r="AB4008" i="6"/>
  <c r="O4008" i="6"/>
  <c r="K4008" i="6"/>
  <c r="AB4007" i="6"/>
  <c r="V4007" i="6"/>
  <c r="U4007" i="6"/>
  <c r="O4007" i="6"/>
  <c r="K4007" i="6"/>
  <c r="AB4006" i="6"/>
  <c r="O4006" i="6"/>
  <c r="K4006" i="6"/>
  <c r="AB4005" i="6"/>
  <c r="V4005" i="6"/>
  <c r="U4005" i="6"/>
  <c r="O4005" i="6"/>
  <c r="K4005" i="6"/>
  <c r="AB4004" i="6"/>
  <c r="O4004" i="6"/>
  <c r="K4004" i="6"/>
  <c r="AB4003" i="6"/>
  <c r="V4003" i="6"/>
  <c r="U4003" i="6"/>
  <c r="O4003" i="6"/>
  <c r="K4003" i="6"/>
  <c r="AB4002" i="6"/>
  <c r="O4002" i="6"/>
  <c r="K4002" i="6"/>
  <c r="AB4001" i="6"/>
  <c r="V4001" i="6"/>
  <c r="U4001" i="6"/>
  <c r="O4001" i="6"/>
  <c r="K4001" i="6"/>
  <c r="AB4000" i="6"/>
  <c r="O4000" i="6"/>
  <c r="K4000" i="6"/>
  <c r="AB3999" i="6"/>
  <c r="V3999" i="6"/>
  <c r="U3999" i="6"/>
  <c r="O3999" i="6"/>
  <c r="K3999" i="6"/>
  <c r="AB3998" i="6"/>
  <c r="O3998" i="6"/>
  <c r="K3998" i="6"/>
  <c r="AB3997" i="6"/>
  <c r="V3997" i="6"/>
  <c r="U3997" i="6"/>
  <c r="O3997" i="6"/>
  <c r="K3997" i="6"/>
  <c r="AB3996" i="6"/>
  <c r="O3996" i="6"/>
  <c r="K3996" i="6"/>
  <c r="AB3995" i="6"/>
  <c r="V3995" i="6"/>
  <c r="U3995" i="6"/>
  <c r="O3995" i="6"/>
  <c r="K3995" i="6"/>
  <c r="AB3994" i="6"/>
  <c r="O3994" i="6"/>
  <c r="K3994" i="6"/>
  <c r="AB3993" i="6"/>
  <c r="V3993" i="6"/>
  <c r="U3993" i="6"/>
  <c r="O3993" i="6"/>
  <c r="K3993" i="6"/>
  <c r="AB3992" i="6"/>
  <c r="O3992" i="6"/>
  <c r="K3992" i="6"/>
  <c r="AB3991" i="6"/>
  <c r="V3991" i="6"/>
  <c r="U3991" i="6"/>
  <c r="O3991" i="6"/>
  <c r="K3991" i="6"/>
  <c r="AB3990" i="6"/>
  <c r="O3990" i="6"/>
  <c r="K3990" i="6"/>
  <c r="AB3989" i="6"/>
  <c r="V3989" i="6"/>
  <c r="U3989" i="6"/>
  <c r="O3989" i="6"/>
  <c r="K3989" i="6"/>
  <c r="AB3988" i="6"/>
  <c r="O3988" i="6"/>
  <c r="K3988" i="6"/>
  <c r="AB3987" i="6"/>
  <c r="V3987" i="6"/>
  <c r="U3987" i="6"/>
  <c r="O3987" i="6"/>
  <c r="K3987" i="6"/>
  <c r="AB3986" i="6"/>
  <c r="O3986" i="6"/>
  <c r="K3986" i="6"/>
  <c r="AB3985" i="6"/>
  <c r="V3985" i="6"/>
  <c r="U3985" i="6"/>
  <c r="O3985" i="6"/>
  <c r="K3985" i="6"/>
  <c r="AB3984" i="6"/>
  <c r="O3984" i="6"/>
  <c r="K3984" i="6"/>
  <c r="AB3983" i="6"/>
  <c r="V3983" i="6"/>
  <c r="U3983" i="6"/>
  <c r="O3983" i="6"/>
  <c r="K3983" i="6"/>
  <c r="AB3982" i="6"/>
  <c r="O3982" i="6"/>
  <c r="K3982" i="6"/>
  <c r="AB3981" i="6"/>
  <c r="V3981" i="6"/>
  <c r="U3981" i="6"/>
  <c r="O3981" i="6"/>
  <c r="K3981" i="6"/>
  <c r="AB3980" i="6"/>
  <c r="O3980" i="6"/>
  <c r="K3980" i="6"/>
  <c r="AB3979" i="6"/>
  <c r="V3979" i="6"/>
  <c r="U3979" i="6"/>
  <c r="O3979" i="6"/>
  <c r="K3979" i="6"/>
  <c r="AB3978" i="6"/>
  <c r="O3978" i="6"/>
  <c r="K3978" i="6"/>
  <c r="AB3977" i="6"/>
  <c r="V3977" i="6"/>
  <c r="U3977" i="6"/>
  <c r="O3977" i="6"/>
  <c r="K3977" i="6"/>
  <c r="AB3976" i="6"/>
  <c r="O3976" i="6"/>
  <c r="K3976" i="6"/>
  <c r="AB3975" i="6"/>
  <c r="V3975" i="6"/>
  <c r="U3975" i="6"/>
  <c r="O3975" i="6"/>
  <c r="K3975" i="6"/>
  <c r="AB3974" i="6"/>
  <c r="O3974" i="6"/>
  <c r="K3974" i="6"/>
  <c r="AB3973" i="6"/>
  <c r="V3973" i="6"/>
  <c r="U3973" i="6"/>
  <c r="O3973" i="6"/>
  <c r="K3973" i="6"/>
  <c r="AB3972" i="6"/>
  <c r="O3972" i="6"/>
  <c r="K3972" i="6"/>
  <c r="AB3971" i="6"/>
  <c r="V3971" i="6"/>
  <c r="U3971" i="6"/>
  <c r="O3971" i="6"/>
  <c r="K3971" i="6"/>
  <c r="AB3970" i="6"/>
  <c r="O3970" i="6"/>
  <c r="K3970" i="6"/>
  <c r="AB3969" i="6"/>
  <c r="V3969" i="6"/>
  <c r="U3969" i="6"/>
  <c r="O3969" i="6"/>
  <c r="K3969" i="6"/>
  <c r="AB3968" i="6"/>
  <c r="O3968" i="6"/>
  <c r="K3968" i="6"/>
  <c r="AB3967" i="6"/>
  <c r="V3967" i="6"/>
  <c r="U3967" i="6"/>
  <c r="O3967" i="6"/>
  <c r="K3967" i="6"/>
  <c r="AB3966" i="6"/>
  <c r="O3966" i="6"/>
  <c r="K3966" i="6"/>
  <c r="AB3965" i="6"/>
  <c r="V3965" i="6"/>
  <c r="U3965" i="6"/>
  <c r="O3965" i="6"/>
  <c r="K3965" i="6"/>
  <c r="AB3964" i="6"/>
  <c r="O3964" i="6"/>
  <c r="K3964" i="6"/>
  <c r="AB3963" i="6"/>
  <c r="V3963" i="6"/>
  <c r="U3963" i="6"/>
  <c r="O3963" i="6"/>
  <c r="K3963" i="6"/>
  <c r="AB3962" i="6"/>
  <c r="O3962" i="6"/>
  <c r="K3962" i="6"/>
  <c r="AB3961" i="6"/>
  <c r="O3961" i="6"/>
  <c r="K3961" i="6"/>
  <c r="AB3960" i="6"/>
  <c r="O3960" i="6"/>
  <c r="K3960" i="6"/>
  <c r="AB3959" i="6"/>
  <c r="O3959" i="6"/>
  <c r="K3959" i="6"/>
  <c r="AB3958" i="6"/>
  <c r="O3958" i="6"/>
  <c r="K3958" i="6"/>
  <c r="AB3957" i="6"/>
  <c r="O3957" i="6"/>
  <c r="K3957" i="6"/>
  <c r="AB3956" i="6"/>
  <c r="V3956" i="6"/>
  <c r="U3956" i="6"/>
  <c r="K3956" i="6"/>
  <c r="AB3955" i="6"/>
  <c r="V3955" i="6"/>
  <c r="U3955" i="6"/>
  <c r="K3955" i="6"/>
  <c r="AB3954" i="6"/>
  <c r="V3954" i="6"/>
  <c r="U3954" i="6"/>
  <c r="K3954" i="6"/>
  <c r="AB3953" i="6"/>
  <c r="V3953" i="6"/>
  <c r="U3953" i="6"/>
  <c r="K3953" i="6"/>
  <c r="AB3952" i="6"/>
  <c r="V3952" i="6"/>
  <c r="U3952" i="6"/>
  <c r="K3952" i="6"/>
  <c r="AB3951" i="6"/>
  <c r="V3951" i="6"/>
  <c r="U3951" i="6"/>
  <c r="K3951" i="6"/>
  <c r="AB3950" i="6"/>
  <c r="V3950" i="6"/>
  <c r="U3950" i="6"/>
  <c r="K3950" i="6"/>
  <c r="AB3949" i="6"/>
  <c r="V3949" i="6"/>
  <c r="U3949" i="6"/>
  <c r="K3949" i="6"/>
  <c r="AB3948" i="6"/>
  <c r="V3948" i="6"/>
  <c r="U3948" i="6"/>
  <c r="K3948" i="6"/>
  <c r="AB3947" i="6"/>
  <c r="V3947" i="6"/>
  <c r="U3947" i="6"/>
  <c r="K3947" i="6"/>
  <c r="AB3946" i="6"/>
  <c r="V3946" i="6"/>
  <c r="U3946" i="6"/>
  <c r="K3946" i="6"/>
  <c r="AB3945" i="6"/>
  <c r="V3945" i="6"/>
  <c r="U3945" i="6"/>
  <c r="K3945" i="6"/>
  <c r="AB3944" i="6"/>
  <c r="V3944" i="6"/>
  <c r="U3944" i="6"/>
  <c r="K3944" i="6"/>
  <c r="AB3943" i="6"/>
  <c r="V3943" i="6"/>
  <c r="U3943" i="6"/>
  <c r="K3943" i="6"/>
  <c r="AB3942" i="6"/>
  <c r="V3942" i="6"/>
  <c r="U3942" i="6"/>
  <c r="K3942" i="6"/>
  <c r="AB3941" i="6"/>
  <c r="V3941" i="6"/>
  <c r="U3941" i="6"/>
  <c r="K3941" i="6"/>
  <c r="AB3940" i="6"/>
  <c r="V3940" i="6"/>
  <c r="U3940" i="6"/>
  <c r="K3940" i="6"/>
  <c r="AB3939" i="6"/>
  <c r="V3939" i="6"/>
  <c r="U3939" i="6"/>
  <c r="K3939" i="6"/>
  <c r="AB3938" i="6"/>
  <c r="V3938" i="6"/>
  <c r="U3938" i="6"/>
  <c r="K3938" i="6"/>
  <c r="AB3937" i="6"/>
  <c r="V3937" i="6"/>
  <c r="U3937" i="6"/>
  <c r="K3937" i="6"/>
  <c r="AB3936" i="6"/>
  <c r="V3936" i="6"/>
  <c r="U3936" i="6"/>
  <c r="K3936" i="6"/>
  <c r="AB3935" i="6"/>
  <c r="V3935" i="6"/>
  <c r="U3935" i="6"/>
  <c r="K3935" i="6"/>
  <c r="AB3934" i="6"/>
  <c r="V3934" i="6"/>
  <c r="U3934" i="6"/>
  <c r="K3934" i="6"/>
  <c r="AB3933" i="6"/>
  <c r="V3933" i="6"/>
  <c r="U3933" i="6"/>
  <c r="K3933" i="6"/>
  <c r="AB3932" i="6"/>
  <c r="V3932" i="6"/>
  <c r="U3932" i="6"/>
  <c r="K3932" i="6"/>
  <c r="AB3931" i="6"/>
  <c r="V3931" i="6"/>
  <c r="U3931" i="6"/>
  <c r="K3931" i="6"/>
  <c r="AB3930" i="6"/>
  <c r="V3930" i="6"/>
  <c r="U3930" i="6"/>
  <c r="K3930" i="6"/>
  <c r="AB3929" i="6"/>
  <c r="V3929" i="6"/>
  <c r="U3929" i="6"/>
  <c r="K3929" i="6"/>
  <c r="AB3928" i="6"/>
  <c r="V3928" i="6"/>
  <c r="U3928" i="6"/>
  <c r="K3928" i="6"/>
  <c r="AB3927" i="6"/>
  <c r="V3927" i="6"/>
  <c r="U3927" i="6"/>
  <c r="K3927" i="6"/>
  <c r="AB3926" i="6"/>
  <c r="V3926" i="6"/>
  <c r="U3926" i="6"/>
  <c r="K3926" i="6"/>
  <c r="AB3925" i="6"/>
  <c r="V3925" i="6"/>
  <c r="U3925" i="6"/>
  <c r="K3925" i="6"/>
  <c r="AB3924" i="6"/>
  <c r="V3924" i="6"/>
  <c r="U3924" i="6"/>
  <c r="K3924" i="6"/>
  <c r="AB3923" i="6"/>
  <c r="V3923" i="6"/>
  <c r="U3923" i="6"/>
  <c r="K3923" i="6"/>
  <c r="AB3922" i="6"/>
  <c r="V3922" i="6"/>
  <c r="U3922" i="6"/>
  <c r="K3922" i="6"/>
  <c r="AB3921" i="6"/>
  <c r="V3921" i="6"/>
  <c r="U3921" i="6"/>
  <c r="K3921" i="6"/>
  <c r="AB3920" i="6"/>
  <c r="V3920" i="6"/>
  <c r="U3920" i="6"/>
  <c r="K3920" i="6"/>
  <c r="AB3919" i="6"/>
  <c r="V3919" i="6"/>
  <c r="U3919" i="6"/>
  <c r="K3919" i="6"/>
  <c r="AB3918" i="6"/>
  <c r="V3918" i="6"/>
  <c r="U3918" i="6"/>
  <c r="K3918" i="6"/>
  <c r="AB3917" i="6"/>
  <c r="V3917" i="6"/>
  <c r="U3917" i="6"/>
  <c r="K3917" i="6"/>
  <c r="AB3916" i="6"/>
  <c r="V3916" i="6"/>
  <c r="U3916" i="6"/>
  <c r="K3916" i="6"/>
  <c r="AB3915" i="6"/>
  <c r="V3915" i="6"/>
  <c r="U3915" i="6"/>
  <c r="K3915" i="6"/>
  <c r="AB3914" i="6"/>
  <c r="V3914" i="6"/>
  <c r="U3914" i="6"/>
  <c r="K3914" i="6"/>
  <c r="AB3913" i="6"/>
  <c r="V3913" i="6"/>
  <c r="U3913" i="6"/>
  <c r="K3913" i="6"/>
  <c r="AB3912" i="6"/>
  <c r="V3912" i="6"/>
  <c r="U3912" i="6"/>
  <c r="K3912" i="6"/>
  <c r="AB3911" i="6"/>
  <c r="V3911" i="6"/>
  <c r="U3911" i="6"/>
  <c r="K3911" i="6"/>
  <c r="AB3910" i="6"/>
  <c r="V3910" i="6"/>
  <c r="U3910" i="6"/>
  <c r="K3910" i="6"/>
  <c r="AB3909" i="6"/>
  <c r="V3909" i="6"/>
  <c r="U3909" i="6"/>
  <c r="K3909" i="6"/>
  <c r="AB3908" i="6"/>
  <c r="V3908" i="6"/>
  <c r="U3908" i="6"/>
  <c r="K3908" i="6"/>
  <c r="AB3907" i="6"/>
  <c r="V3907" i="6"/>
  <c r="U3907" i="6"/>
  <c r="K3907" i="6"/>
  <c r="AB3906" i="6"/>
  <c r="V3906" i="6"/>
  <c r="U3906" i="6"/>
  <c r="K3906" i="6"/>
  <c r="AB3905" i="6"/>
  <c r="V3905" i="6"/>
  <c r="U3905" i="6"/>
  <c r="K3905" i="6"/>
  <c r="AB3904" i="6"/>
  <c r="V3904" i="6"/>
  <c r="U3904" i="6"/>
  <c r="K3904" i="6"/>
  <c r="AB3903" i="6"/>
  <c r="V3903" i="6"/>
  <c r="U3903" i="6"/>
  <c r="K3903" i="6"/>
  <c r="AB3902" i="6"/>
  <c r="V3902" i="6"/>
  <c r="U3902" i="6"/>
  <c r="K3902" i="6"/>
  <c r="AB3901" i="6"/>
  <c r="V3901" i="6"/>
  <c r="U3901" i="6"/>
  <c r="K3901" i="6"/>
  <c r="AB3900" i="6"/>
  <c r="V3900" i="6"/>
  <c r="U3900" i="6"/>
  <c r="K3900" i="6"/>
  <c r="AB3899" i="6"/>
  <c r="V3899" i="6"/>
  <c r="U3899" i="6"/>
  <c r="K3899" i="6"/>
  <c r="AB3898" i="6"/>
  <c r="V3898" i="6"/>
  <c r="U3898" i="6"/>
  <c r="K3898" i="6"/>
  <c r="AB3897" i="6"/>
  <c r="V3897" i="6"/>
  <c r="U3897" i="6"/>
  <c r="K3897" i="6"/>
  <c r="AB3896" i="6"/>
  <c r="V3896" i="6"/>
  <c r="U3896" i="6"/>
  <c r="K3896" i="6"/>
  <c r="AB3895" i="6"/>
  <c r="V3895" i="6"/>
  <c r="U3895" i="6"/>
  <c r="K3895" i="6"/>
  <c r="AB3894" i="6"/>
  <c r="V3894" i="6"/>
  <c r="U3894" i="6"/>
  <c r="K3894" i="6"/>
  <c r="AB3893" i="6"/>
  <c r="V3893" i="6"/>
  <c r="U3893" i="6"/>
  <c r="K3893" i="6"/>
  <c r="AB3892" i="6"/>
  <c r="V3892" i="6"/>
  <c r="U3892" i="6"/>
  <c r="K3892" i="6"/>
  <c r="AB3891" i="6"/>
  <c r="V3891" i="6"/>
  <c r="U3891" i="6"/>
  <c r="K3891" i="6"/>
  <c r="AB3890" i="6"/>
  <c r="V3890" i="6"/>
  <c r="U3890" i="6"/>
  <c r="K3890" i="6"/>
  <c r="AB3889" i="6"/>
  <c r="V3889" i="6"/>
  <c r="U3889" i="6"/>
  <c r="K3889" i="6"/>
  <c r="AB3888" i="6"/>
  <c r="V3888" i="6"/>
  <c r="U3888" i="6"/>
  <c r="K3888" i="6"/>
  <c r="AB3887" i="6"/>
  <c r="V3887" i="6"/>
  <c r="U3887" i="6"/>
  <c r="K3887" i="6"/>
  <c r="AB3886" i="6"/>
  <c r="V3886" i="6"/>
  <c r="U3886" i="6"/>
  <c r="K3886" i="6"/>
  <c r="AB3885" i="6"/>
  <c r="V3885" i="6"/>
  <c r="U3885" i="6"/>
  <c r="K3885" i="6"/>
  <c r="AB3884" i="6"/>
  <c r="V3884" i="6"/>
  <c r="U3884" i="6"/>
  <c r="K3884" i="6"/>
  <c r="AB3883" i="6"/>
  <c r="V3883" i="6"/>
  <c r="U3883" i="6"/>
  <c r="K3883" i="6"/>
  <c r="AB3882" i="6"/>
  <c r="V3882" i="6"/>
  <c r="U3882" i="6"/>
  <c r="K3882" i="6"/>
  <c r="AB3881" i="6"/>
  <c r="V3881" i="6"/>
  <c r="U3881" i="6"/>
  <c r="K3881" i="6"/>
  <c r="AB3880" i="6"/>
  <c r="V3880" i="6"/>
  <c r="U3880" i="6"/>
  <c r="K3880" i="6"/>
  <c r="AB3879" i="6"/>
  <c r="V3879" i="6"/>
  <c r="U3879" i="6"/>
  <c r="K3879" i="6"/>
  <c r="AB3878" i="6"/>
  <c r="V3878" i="6"/>
  <c r="U3878" i="6"/>
  <c r="K3878" i="6"/>
  <c r="AB3877" i="6"/>
  <c r="V3877" i="6"/>
  <c r="U3877" i="6"/>
  <c r="K3877" i="6"/>
  <c r="AB3876" i="6"/>
  <c r="V3876" i="6"/>
  <c r="U3876" i="6"/>
  <c r="K3876" i="6"/>
  <c r="AB3875" i="6"/>
  <c r="V3875" i="6"/>
  <c r="U3875" i="6"/>
  <c r="K3875" i="6"/>
  <c r="AB3874" i="6"/>
  <c r="V3874" i="6"/>
  <c r="U3874" i="6"/>
  <c r="K3874" i="6"/>
  <c r="AB3873" i="6"/>
  <c r="V3873" i="6"/>
  <c r="U3873" i="6"/>
  <c r="K3873" i="6"/>
  <c r="AB3872" i="6"/>
  <c r="V3872" i="6"/>
  <c r="U3872" i="6"/>
  <c r="K3872" i="6"/>
  <c r="AB3871" i="6"/>
  <c r="V3871" i="6"/>
  <c r="U3871" i="6"/>
  <c r="K3871" i="6"/>
  <c r="AB3870" i="6"/>
  <c r="V3870" i="6"/>
  <c r="U3870" i="6"/>
  <c r="K3870" i="6"/>
  <c r="AB3869" i="6"/>
  <c r="V3869" i="6"/>
  <c r="U3869" i="6"/>
  <c r="K3869" i="6"/>
  <c r="AB3868" i="6"/>
  <c r="V3868" i="6"/>
  <c r="U3868" i="6"/>
  <c r="K3868" i="6"/>
  <c r="AB3867" i="6"/>
  <c r="V3867" i="6"/>
  <c r="U3867" i="6"/>
  <c r="K3867" i="6"/>
  <c r="AB3866" i="6"/>
  <c r="V3866" i="6"/>
  <c r="U3866" i="6"/>
  <c r="K3866" i="6"/>
  <c r="AB3865" i="6"/>
  <c r="V3865" i="6"/>
  <c r="U3865" i="6"/>
  <c r="K3865" i="6"/>
  <c r="AB3864" i="6"/>
  <c r="V3864" i="6"/>
  <c r="U3864" i="6"/>
  <c r="K3864" i="6"/>
  <c r="AB3863" i="6"/>
  <c r="V3863" i="6"/>
  <c r="U3863" i="6"/>
  <c r="K3863" i="6"/>
  <c r="AB3862" i="6"/>
  <c r="V3862" i="6"/>
  <c r="U3862" i="6"/>
  <c r="K3862" i="6"/>
  <c r="AB3861" i="6"/>
  <c r="V3861" i="6"/>
  <c r="U3861" i="6"/>
  <c r="K3861" i="6"/>
  <c r="AB3860" i="6"/>
  <c r="V3860" i="6"/>
  <c r="U3860" i="6"/>
  <c r="K3860" i="6"/>
  <c r="AB3859" i="6"/>
  <c r="V3859" i="6"/>
  <c r="U3859" i="6"/>
  <c r="K3859" i="6"/>
  <c r="AB3858" i="6"/>
  <c r="V3858" i="6"/>
  <c r="U3858" i="6"/>
  <c r="K3858" i="6"/>
  <c r="AB3857" i="6"/>
  <c r="V3857" i="6"/>
  <c r="U3857" i="6"/>
  <c r="K3857" i="6"/>
  <c r="AB3856" i="6"/>
  <c r="V3856" i="6"/>
  <c r="U3856" i="6"/>
  <c r="K3856" i="6"/>
  <c r="AB3855" i="6"/>
  <c r="V3855" i="6"/>
  <c r="U3855" i="6"/>
  <c r="K3855" i="6"/>
  <c r="AB3854" i="6"/>
  <c r="V3854" i="6"/>
  <c r="U3854" i="6"/>
  <c r="K3854" i="6"/>
  <c r="AB3853" i="6"/>
  <c r="V3853" i="6"/>
  <c r="U3853" i="6"/>
  <c r="K3853" i="6"/>
  <c r="AB3852" i="6"/>
  <c r="V3852" i="6"/>
  <c r="U3852" i="6"/>
  <c r="K3852" i="6"/>
  <c r="AB3851" i="6"/>
  <c r="V3851" i="6"/>
  <c r="U3851" i="6"/>
  <c r="K3851" i="6"/>
  <c r="AB3850" i="6"/>
  <c r="V3850" i="6"/>
  <c r="U3850" i="6"/>
  <c r="K3850" i="6"/>
  <c r="AB3849" i="6"/>
  <c r="V3849" i="6"/>
  <c r="U3849" i="6"/>
  <c r="K3849" i="6"/>
  <c r="AB3848" i="6"/>
  <c r="V3848" i="6"/>
  <c r="U3848" i="6"/>
  <c r="K3848" i="6"/>
  <c r="AB3847" i="6"/>
  <c r="V3847" i="6"/>
  <c r="U3847" i="6"/>
  <c r="K3847" i="6"/>
  <c r="AB3846" i="6"/>
  <c r="V3846" i="6"/>
  <c r="U3846" i="6"/>
  <c r="K3846" i="6"/>
  <c r="AB3845" i="6"/>
  <c r="V3845" i="6"/>
  <c r="U3845" i="6"/>
  <c r="K3845" i="6"/>
  <c r="AB3844" i="6"/>
  <c r="V3844" i="6"/>
  <c r="U3844" i="6"/>
  <c r="K3844" i="6"/>
  <c r="AB3843" i="6"/>
  <c r="V3843" i="6"/>
  <c r="U3843" i="6"/>
  <c r="K3843" i="6"/>
  <c r="AB3842" i="6"/>
  <c r="V3842" i="6"/>
  <c r="U3842" i="6"/>
  <c r="K3842" i="6"/>
  <c r="AB3841" i="6"/>
  <c r="V3841" i="6"/>
  <c r="U3841" i="6"/>
  <c r="K3841" i="6"/>
  <c r="AB3840" i="6"/>
  <c r="V3840" i="6"/>
  <c r="U3840" i="6"/>
  <c r="K3840" i="6"/>
  <c r="AB3839" i="6"/>
  <c r="V3839" i="6"/>
  <c r="U3839" i="6"/>
  <c r="K3839" i="6"/>
  <c r="AB3838" i="6"/>
  <c r="V3838" i="6"/>
  <c r="U3838" i="6"/>
  <c r="K3838" i="6"/>
  <c r="AB3837" i="6"/>
  <c r="V3837" i="6"/>
  <c r="U3837" i="6"/>
  <c r="K3837" i="6"/>
  <c r="AB3836" i="6"/>
  <c r="V3836" i="6"/>
  <c r="U3836" i="6"/>
  <c r="K3836" i="6"/>
  <c r="AB3835" i="6"/>
  <c r="V3835" i="6"/>
  <c r="U3835" i="6"/>
  <c r="K3835" i="6"/>
  <c r="AB3834" i="6"/>
  <c r="V3834" i="6"/>
  <c r="U3834" i="6"/>
  <c r="K3834" i="6"/>
  <c r="AB3833" i="6"/>
  <c r="V3833" i="6"/>
  <c r="U3833" i="6"/>
  <c r="K3833" i="6"/>
  <c r="AB3832" i="6"/>
  <c r="V3832" i="6"/>
  <c r="U3832" i="6"/>
  <c r="K3832" i="6"/>
  <c r="AB3831" i="6"/>
  <c r="V3831" i="6"/>
  <c r="U3831" i="6"/>
  <c r="K3831" i="6"/>
  <c r="AB3830" i="6"/>
  <c r="V3830" i="6"/>
  <c r="U3830" i="6"/>
  <c r="K3830" i="6"/>
  <c r="AB3829" i="6"/>
  <c r="V3829" i="6"/>
  <c r="U3829" i="6"/>
  <c r="K3829" i="6"/>
  <c r="AB3828" i="6"/>
  <c r="V3828" i="6"/>
  <c r="U3828" i="6"/>
  <c r="K3828" i="6"/>
  <c r="AB3827" i="6"/>
  <c r="V3827" i="6"/>
  <c r="U3827" i="6"/>
  <c r="K3827" i="6"/>
  <c r="AB3826" i="6"/>
  <c r="V3826" i="6"/>
  <c r="U3826" i="6"/>
  <c r="K3826" i="6"/>
  <c r="AB3825" i="6"/>
  <c r="V3825" i="6"/>
  <c r="U3825" i="6"/>
  <c r="K3825" i="6"/>
  <c r="AB3824" i="6"/>
  <c r="V3824" i="6"/>
  <c r="U3824" i="6"/>
  <c r="K3824" i="6"/>
  <c r="AB3823" i="6"/>
  <c r="V3823" i="6"/>
  <c r="U3823" i="6"/>
  <c r="K3823" i="6"/>
  <c r="AB3822" i="6"/>
  <c r="V3822" i="6"/>
  <c r="U3822" i="6"/>
  <c r="K3822" i="6"/>
  <c r="AB3821" i="6"/>
  <c r="V3821" i="6"/>
  <c r="U3821" i="6"/>
  <c r="K3821" i="6"/>
  <c r="AB3820" i="6"/>
  <c r="V3820" i="6"/>
  <c r="U3820" i="6"/>
  <c r="K3820" i="6"/>
  <c r="AB3819" i="6"/>
  <c r="V3819" i="6"/>
  <c r="U3819" i="6"/>
  <c r="K3819" i="6"/>
  <c r="AB3818" i="6"/>
  <c r="V3818" i="6"/>
  <c r="U3818" i="6"/>
  <c r="K3818" i="6"/>
  <c r="AB3817" i="6"/>
  <c r="V3817" i="6"/>
  <c r="U3817" i="6"/>
  <c r="K3817" i="6"/>
  <c r="AB3816" i="6"/>
  <c r="V3816" i="6"/>
  <c r="U3816" i="6"/>
  <c r="K3816" i="6"/>
  <c r="AB3815" i="6"/>
  <c r="V3815" i="6"/>
  <c r="U3815" i="6"/>
  <c r="K3815" i="6"/>
  <c r="AB3814" i="6"/>
  <c r="V3814" i="6"/>
  <c r="U3814" i="6"/>
  <c r="K3814" i="6"/>
  <c r="AB3813" i="6"/>
  <c r="V3813" i="6"/>
  <c r="U3813" i="6"/>
  <c r="K3813" i="6"/>
  <c r="AB3812" i="6"/>
  <c r="V3812" i="6"/>
  <c r="U3812" i="6"/>
  <c r="K3812" i="6"/>
  <c r="AB3811" i="6"/>
  <c r="V3811" i="6"/>
  <c r="U3811" i="6"/>
  <c r="K3811" i="6"/>
  <c r="AB3810" i="6"/>
  <c r="V3810" i="6"/>
  <c r="U3810" i="6"/>
  <c r="K3810" i="6"/>
  <c r="AB3809" i="6"/>
  <c r="V3809" i="6"/>
  <c r="U3809" i="6"/>
  <c r="K3809" i="6"/>
  <c r="AB3808" i="6"/>
  <c r="V3808" i="6"/>
  <c r="U3808" i="6"/>
  <c r="K3808" i="6"/>
  <c r="AB3807" i="6"/>
  <c r="V3807" i="6"/>
  <c r="U3807" i="6"/>
  <c r="K3807" i="6"/>
  <c r="AB3806" i="6"/>
  <c r="V3806" i="6"/>
  <c r="U3806" i="6"/>
  <c r="K3806" i="6"/>
  <c r="AB3805" i="6"/>
  <c r="V3805" i="6"/>
  <c r="U3805" i="6"/>
  <c r="K3805" i="6"/>
  <c r="AB3804" i="6"/>
  <c r="V3804" i="6"/>
  <c r="U3804" i="6"/>
  <c r="K3804" i="6"/>
  <c r="AB3803" i="6"/>
  <c r="V3803" i="6"/>
  <c r="U3803" i="6"/>
  <c r="K3803" i="6"/>
  <c r="AB3802" i="6"/>
  <c r="V3802" i="6"/>
  <c r="U3802" i="6"/>
  <c r="K3802" i="6"/>
  <c r="AB3801" i="6"/>
  <c r="V3801" i="6"/>
  <c r="U3801" i="6"/>
  <c r="K3801" i="6"/>
  <c r="AB3800" i="6"/>
  <c r="V3800" i="6"/>
  <c r="U3800" i="6"/>
  <c r="K3800" i="6"/>
  <c r="AB3799" i="6"/>
  <c r="V3799" i="6"/>
  <c r="U3799" i="6"/>
  <c r="K3799" i="6"/>
  <c r="AB3798" i="6"/>
  <c r="V3798" i="6"/>
  <c r="U3798" i="6"/>
  <c r="K3798" i="6"/>
  <c r="AB3797" i="6"/>
  <c r="V3797" i="6"/>
  <c r="U3797" i="6"/>
  <c r="K3797" i="6"/>
  <c r="AB3796" i="6"/>
  <c r="V3796" i="6"/>
  <c r="U3796" i="6"/>
  <c r="K3796" i="6"/>
  <c r="AB3795" i="6"/>
  <c r="V3795" i="6"/>
  <c r="U3795" i="6"/>
  <c r="K3795" i="6"/>
  <c r="AB3794" i="6"/>
  <c r="V3794" i="6"/>
  <c r="U3794" i="6"/>
  <c r="K3794" i="6"/>
  <c r="AB3793" i="6"/>
  <c r="V3793" i="6"/>
  <c r="U3793" i="6"/>
  <c r="K3793" i="6"/>
  <c r="AB3792" i="6"/>
  <c r="V3792" i="6"/>
  <c r="U3792" i="6"/>
  <c r="K3792" i="6"/>
  <c r="AB3791" i="6"/>
  <c r="V3791" i="6"/>
  <c r="U3791" i="6"/>
  <c r="K3791" i="6"/>
  <c r="AB3790" i="6"/>
  <c r="V3790" i="6"/>
  <c r="U3790" i="6"/>
  <c r="K3790" i="6"/>
  <c r="AB3789" i="6"/>
  <c r="V3789" i="6"/>
  <c r="U3789" i="6"/>
  <c r="K3789" i="6"/>
  <c r="AB3788" i="6"/>
  <c r="V3788" i="6"/>
  <c r="U3788" i="6"/>
  <c r="K3788" i="6"/>
  <c r="AB3787" i="6"/>
  <c r="V3787" i="6"/>
  <c r="U3787" i="6"/>
  <c r="K3787" i="6"/>
  <c r="AB3786" i="6"/>
  <c r="V3786" i="6"/>
  <c r="U3786" i="6"/>
  <c r="K3786" i="6"/>
  <c r="AB3785" i="6"/>
  <c r="V3785" i="6"/>
  <c r="U3785" i="6"/>
  <c r="K3785" i="6"/>
  <c r="AB3784" i="6"/>
  <c r="V3784" i="6"/>
  <c r="U3784" i="6"/>
  <c r="K3784" i="6"/>
  <c r="AB3783" i="6"/>
  <c r="V3783" i="6"/>
  <c r="U3783" i="6"/>
  <c r="K3783" i="6"/>
  <c r="AB3782" i="6"/>
  <c r="V3782" i="6"/>
  <c r="U3782" i="6"/>
  <c r="K3782" i="6"/>
  <c r="AB3781" i="6"/>
  <c r="V3781" i="6"/>
  <c r="U3781" i="6"/>
  <c r="K3781" i="6"/>
  <c r="AB3780" i="6"/>
  <c r="V3780" i="6"/>
  <c r="U3780" i="6"/>
  <c r="K3780" i="6"/>
  <c r="AB3779" i="6"/>
  <c r="V3779" i="6"/>
  <c r="U3779" i="6"/>
  <c r="K3779" i="6"/>
  <c r="AB3778" i="6"/>
  <c r="V3778" i="6"/>
  <c r="U3778" i="6"/>
  <c r="K3778" i="6"/>
  <c r="AB3777" i="6"/>
  <c r="V3777" i="6"/>
  <c r="U3777" i="6"/>
  <c r="K3777" i="6"/>
  <c r="AB3776" i="6"/>
  <c r="V3776" i="6"/>
  <c r="U3776" i="6"/>
  <c r="K3776" i="6"/>
  <c r="AB3775" i="6"/>
  <c r="V3775" i="6"/>
  <c r="U3775" i="6"/>
  <c r="K3775" i="6"/>
  <c r="AB3774" i="6"/>
  <c r="V3774" i="6"/>
  <c r="U3774" i="6"/>
  <c r="K3774" i="6"/>
  <c r="AB3773" i="6"/>
  <c r="V3773" i="6"/>
  <c r="U3773" i="6"/>
  <c r="K3773" i="6"/>
  <c r="AB3772" i="6"/>
  <c r="V3772" i="6"/>
  <c r="U3772" i="6"/>
  <c r="K3772" i="6"/>
  <c r="AB3771" i="6"/>
  <c r="V3771" i="6"/>
  <c r="U3771" i="6"/>
  <c r="K3771" i="6"/>
  <c r="AB3770" i="6"/>
  <c r="V3770" i="6"/>
  <c r="U3770" i="6"/>
  <c r="K3770" i="6"/>
  <c r="AB3769" i="6"/>
  <c r="V3769" i="6"/>
  <c r="U3769" i="6"/>
  <c r="K3769" i="6"/>
  <c r="AB3768" i="6"/>
  <c r="V3768" i="6"/>
  <c r="U3768" i="6"/>
  <c r="K3768" i="6"/>
  <c r="AB3767" i="6"/>
  <c r="V3767" i="6"/>
  <c r="U3767" i="6"/>
  <c r="K3767" i="6"/>
  <c r="AB3766" i="6"/>
  <c r="V3766" i="6"/>
  <c r="U3766" i="6"/>
  <c r="K3766" i="6"/>
  <c r="AB3765" i="6"/>
  <c r="V3765" i="6"/>
  <c r="U3765" i="6"/>
  <c r="K3765" i="6"/>
  <c r="AB3764" i="6"/>
  <c r="V3764" i="6"/>
  <c r="U3764" i="6"/>
  <c r="K3764" i="6"/>
  <c r="AB3763" i="6"/>
  <c r="V3763" i="6"/>
  <c r="U3763" i="6"/>
  <c r="K3763" i="6"/>
  <c r="AB3762" i="6"/>
  <c r="V3762" i="6"/>
  <c r="U3762" i="6"/>
  <c r="K3762" i="6"/>
  <c r="AB3761" i="6"/>
  <c r="V3761" i="6"/>
  <c r="U3761" i="6"/>
  <c r="K3761" i="6"/>
  <c r="AB3760" i="6"/>
  <c r="V3760" i="6"/>
  <c r="U3760" i="6"/>
  <c r="K3760" i="6"/>
  <c r="AB3759" i="6"/>
  <c r="V3759" i="6"/>
  <c r="U3759" i="6"/>
  <c r="K3759" i="6"/>
  <c r="AB3758" i="6"/>
  <c r="V3758" i="6"/>
  <c r="U3758" i="6"/>
  <c r="K3758" i="6"/>
  <c r="AB3757" i="6"/>
  <c r="V3757" i="6"/>
  <c r="U3757" i="6"/>
  <c r="K3757" i="6"/>
  <c r="AB3756" i="6"/>
  <c r="V3756" i="6"/>
  <c r="U3756" i="6"/>
  <c r="K3756" i="6"/>
  <c r="AB3755" i="6"/>
  <c r="V3755" i="6"/>
  <c r="U3755" i="6"/>
  <c r="K3755" i="6"/>
  <c r="AB3754" i="6"/>
  <c r="V3754" i="6"/>
  <c r="U3754" i="6"/>
  <c r="K3754" i="6"/>
  <c r="AB3753" i="6"/>
  <c r="V3753" i="6"/>
  <c r="U3753" i="6"/>
  <c r="K3753" i="6"/>
  <c r="AB3752" i="6"/>
  <c r="V3752" i="6"/>
  <c r="U3752" i="6"/>
  <c r="K3752" i="6"/>
  <c r="AB3751" i="6"/>
  <c r="V3751" i="6"/>
  <c r="U3751" i="6"/>
  <c r="K3751" i="6"/>
  <c r="AB3750" i="6"/>
  <c r="V3750" i="6"/>
  <c r="U3750" i="6"/>
  <c r="K3750" i="6"/>
  <c r="AB3749" i="6"/>
  <c r="V3749" i="6"/>
  <c r="U3749" i="6"/>
  <c r="K3749" i="6"/>
  <c r="AB3748" i="6"/>
  <c r="V3748" i="6"/>
  <c r="U3748" i="6"/>
  <c r="K3748" i="6"/>
  <c r="AB3747" i="6"/>
  <c r="V3747" i="6"/>
  <c r="U3747" i="6"/>
  <c r="K3747" i="6"/>
  <c r="AB3746" i="6"/>
  <c r="V3746" i="6"/>
  <c r="U3746" i="6"/>
  <c r="K3746" i="6"/>
  <c r="AB3745" i="6"/>
  <c r="V3745" i="6"/>
  <c r="U3745" i="6"/>
  <c r="K3745" i="6"/>
  <c r="AB3744" i="6"/>
  <c r="V3744" i="6"/>
  <c r="U3744" i="6"/>
  <c r="K3744" i="6"/>
  <c r="AB3743" i="6"/>
  <c r="V3743" i="6"/>
  <c r="U3743" i="6"/>
  <c r="K3743" i="6"/>
  <c r="AB3742" i="6"/>
  <c r="V3742" i="6"/>
  <c r="U3742" i="6"/>
  <c r="K3742" i="6"/>
  <c r="AB3741" i="6"/>
  <c r="V3741" i="6"/>
  <c r="U3741" i="6"/>
  <c r="K3741" i="6"/>
  <c r="AB3740" i="6"/>
  <c r="V3740" i="6"/>
  <c r="U3740" i="6"/>
  <c r="K3740" i="6"/>
  <c r="AB3739" i="6"/>
  <c r="V3739" i="6"/>
  <c r="U3739" i="6"/>
  <c r="K3739" i="6"/>
  <c r="AB3738" i="6"/>
  <c r="V3738" i="6"/>
  <c r="U3738" i="6"/>
  <c r="K3738" i="6"/>
  <c r="AB3737" i="6"/>
  <c r="V3737" i="6"/>
  <c r="U3737" i="6"/>
  <c r="K3737" i="6"/>
  <c r="AB3736" i="6"/>
  <c r="V3736" i="6"/>
  <c r="U3736" i="6"/>
  <c r="K3736" i="6"/>
  <c r="AB3735" i="6"/>
  <c r="V3735" i="6"/>
  <c r="U3735" i="6"/>
  <c r="K3735" i="6"/>
  <c r="AB3734" i="6"/>
  <c r="V3734" i="6"/>
  <c r="U3734" i="6"/>
  <c r="K3734" i="6"/>
  <c r="AB3733" i="6"/>
  <c r="V3733" i="6"/>
  <c r="U3733" i="6"/>
  <c r="K3733" i="6"/>
  <c r="AB3732" i="6"/>
  <c r="V3732" i="6"/>
  <c r="U3732" i="6"/>
  <c r="K3732" i="6"/>
  <c r="AB3731" i="6"/>
  <c r="V3731" i="6"/>
  <c r="U3731" i="6"/>
  <c r="K3731" i="6"/>
  <c r="AB3730" i="6"/>
  <c r="V3730" i="6"/>
  <c r="U3730" i="6"/>
  <c r="K3730" i="6"/>
  <c r="AB3729" i="6"/>
  <c r="V3729" i="6"/>
  <c r="U3729" i="6"/>
  <c r="K3729" i="6"/>
  <c r="AB3728" i="6"/>
  <c r="V3728" i="6"/>
  <c r="U3728" i="6"/>
  <c r="K3728" i="6"/>
  <c r="AB3727" i="6"/>
  <c r="V3727" i="6"/>
  <c r="U3727" i="6"/>
  <c r="K3727" i="6"/>
  <c r="AB3726" i="6"/>
  <c r="V3726" i="6"/>
  <c r="U3726" i="6"/>
  <c r="K3726" i="6"/>
  <c r="AB3725" i="6"/>
  <c r="V3725" i="6"/>
  <c r="U3725" i="6"/>
  <c r="K3725" i="6"/>
  <c r="AB3724" i="6"/>
  <c r="V3724" i="6"/>
  <c r="U3724" i="6"/>
  <c r="K3724" i="6"/>
  <c r="AB3723" i="6"/>
  <c r="V3723" i="6"/>
  <c r="U3723" i="6"/>
  <c r="K3723" i="6"/>
  <c r="AB3722" i="6"/>
  <c r="V3722" i="6"/>
  <c r="U3722" i="6"/>
  <c r="K3722" i="6"/>
  <c r="AB3721" i="6"/>
  <c r="V3721" i="6"/>
  <c r="U3721" i="6"/>
  <c r="K3721" i="6"/>
  <c r="AB3720" i="6"/>
  <c r="V3720" i="6"/>
  <c r="U3720" i="6"/>
  <c r="K3720" i="6"/>
  <c r="AB3719" i="6"/>
  <c r="V3719" i="6"/>
  <c r="U3719" i="6"/>
  <c r="K3719" i="6"/>
  <c r="AB3718" i="6"/>
  <c r="V3718" i="6"/>
  <c r="U3718" i="6"/>
  <c r="K3718" i="6"/>
  <c r="AB3717" i="6"/>
  <c r="V3717" i="6"/>
  <c r="U3717" i="6"/>
  <c r="K3717" i="6"/>
  <c r="AB3716" i="6"/>
  <c r="V3716" i="6"/>
  <c r="U3716" i="6"/>
  <c r="K3716" i="6"/>
  <c r="AB3715" i="6"/>
  <c r="V3715" i="6"/>
  <c r="U3715" i="6"/>
  <c r="K3715" i="6"/>
  <c r="AB3714" i="6"/>
  <c r="V3714" i="6"/>
  <c r="U3714" i="6"/>
  <c r="K3714" i="6"/>
  <c r="AB3713" i="6"/>
  <c r="V3713" i="6"/>
  <c r="U3713" i="6"/>
  <c r="K3713" i="6"/>
  <c r="AB3712" i="6"/>
  <c r="V3712" i="6"/>
  <c r="U3712" i="6"/>
  <c r="K3712" i="6"/>
  <c r="AB3711" i="6"/>
  <c r="V3711" i="6"/>
  <c r="U3711" i="6"/>
  <c r="K3711" i="6"/>
  <c r="AB3710" i="6"/>
  <c r="V3710" i="6"/>
  <c r="U3710" i="6"/>
  <c r="K3710" i="6"/>
  <c r="AB3709" i="6"/>
  <c r="V3709" i="6"/>
  <c r="U3709" i="6"/>
  <c r="K3709" i="6"/>
  <c r="AB3708" i="6"/>
  <c r="V3708" i="6"/>
  <c r="U3708" i="6"/>
  <c r="K3708" i="6"/>
  <c r="AB3707" i="6"/>
  <c r="V3707" i="6"/>
  <c r="U3707" i="6"/>
  <c r="K3707" i="6"/>
  <c r="AB3706" i="6"/>
  <c r="V3706" i="6"/>
  <c r="U3706" i="6"/>
  <c r="K3706" i="6"/>
  <c r="AB3705" i="6"/>
  <c r="V3705" i="6"/>
  <c r="U3705" i="6"/>
  <c r="K3705" i="6"/>
  <c r="AB3704" i="6"/>
  <c r="V3704" i="6"/>
  <c r="U3704" i="6"/>
  <c r="K3704" i="6"/>
  <c r="AB3703" i="6"/>
  <c r="V3703" i="6"/>
  <c r="U3703" i="6"/>
  <c r="K3703" i="6"/>
  <c r="AB3702" i="6"/>
  <c r="V3702" i="6"/>
  <c r="U3702" i="6"/>
  <c r="K3702" i="6"/>
  <c r="AB3701" i="6"/>
  <c r="V3701" i="6"/>
  <c r="U3701" i="6"/>
  <c r="K3701" i="6"/>
  <c r="AB3700" i="6"/>
  <c r="V3700" i="6"/>
  <c r="U3700" i="6"/>
  <c r="K3700" i="6"/>
  <c r="AB3699" i="6"/>
  <c r="V3699" i="6"/>
  <c r="U3699" i="6"/>
  <c r="K3699" i="6"/>
  <c r="AB3698" i="6"/>
  <c r="V3698" i="6"/>
  <c r="U3698" i="6"/>
  <c r="K3698" i="6"/>
  <c r="AB3697" i="6"/>
  <c r="V3697" i="6"/>
  <c r="U3697" i="6"/>
  <c r="K3697" i="6"/>
  <c r="AB3696" i="6"/>
  <c r="V3696" i="6"/>
  <c r="U3696" i="6"/>
  <c r="K3696" i="6"/>
  <c r="AB3695" i="6"/>
  <c r="V3695" i="6"/>
  <c r="U3695" i="6"/>
  <c r="K3695" i="6"/>
  <c r="AB3694" i="6"/>
  <c r="V3694" i="6"/>
  <c r="U3694" i="6"/>
  <c r="K3694" i="6"/>
  <c r="AB3693" i="6"/>
  <c r="V3693" i="6"/>
  <c r="U3693" i="6"/>
  <c r="K3693" i="6"/>
  <c r="AB3692" i="6"/>
  <c r="V3692" i="6"/>
  <c r="U3692" i="6"/>
  <c r="K3692" i="6"/>
  <c r="AB3691" i="6"/>
  <c r="V3691" i="6"/>
  <c r="U3691" i="6"/>
  <c r="K3691" i="6"/>
  <c r="AB3690" i="6"/>
  <c r="V3690" i="6"/>
  <c r="U3690" i="6"/>
  <c r="K3690" i="6"/>
  <c r="AB3689" i="6"/>
  <c r="V3689" i="6"/>
  <c r="U3689" i="6"/>
  <c r="K3689" i="6"/>
  <c r="AB3688" i="6"/>
  <c r="V3688" i="6"/>
  <c r="U3688" i="6"/>
  <c r="K3688" i="6"/>
  <c r="AB3687" i="6"/>
  <c r="V3687" i="6"/>
  <c r="U3687" i="6"/>
  <c r="K3687" i="6"/>
  <c r="AB3686" i="6"/>
  <c r="V3686" i="6"/>
  <c r="U3686" i="6"/>
  <c r="K3686" i="6"/>
  <c r="AB3685" i="6"/>
  <c r="V3685" i="6"/>
  <c r="U3685" i="6"/>
  <c r="K3685" i="6"/>
  <c r="AB3684" i="6"/>
  <c r="V3684" i="6"/>
  <c r="U3684" i="6"/>
  <c r="K3684" i="6"/>
  <c r="AB3683" i="6"/>
  <c r="V3683" i="6"/>
  <c r="U3683" i="6"/>
  <c r="K3683" i="6"/>
  <c r="AB3682" i="6"/>
  <c r="V3682" i="6"/>
  <c r="U3682" i="6"/>
  <c r="K3682" i="6"/>
  <c r="AB3681" i="6"/>
  <c r="V3681" i="6"/>
  <c r="U3681" i="6"/>
  <c r="K3681" i="6"/>
  <c r="AB3680" i="6"/>
  <c r="V3680" i="6"/>
  <c r="U3680" i="6"/>
  <c r="K3680" i="6"/>
  <c r="AB3679" i="6"/>
  <c r="V3679" i="6"/>
  <c r="U3679" i="6"/>
  <c r="K3679" i="6"/>
  <c r="AB3678" i="6"/>
  <c r="V3678" i="6"/>
  <c r="U3678" i="6"/>
  <c r="K3678" i="6"/>
  <c r="AB3677" i="6"/>
  <c r="V3677" i="6"/>
  <c r="U3677" i="6"/>
  <c r="K3677" i="6"/>
  <c r="AB3676" i="6"/>
  <c r="V3676" i="6"/>
  <c r="U3676" i="6"/>
  <c r="K3676" i="6"/>
  <c r="AB3675" i="6"/>
  <c r="V3675" i="6"/>
  <c r="U3675" i="6"/>
  <c r="K3675" i="6"/>
  <c r="AB3674" i="6"/>
  <c r="V3674" i="6"/>
  <c r="U3674" i="6"/>
  <c r="K3674" i="6"/>
  <c r="AB3673" i="6"/>
  <c r="V3673" i="6"/>
  <c r="U3673" i="6"/>
  <c r="K3673" i="6"/>
  <c r="AB3672" i="6"/>
  <c r="V3672" i="6"/>
  <c r="U3672" i="6"/>
  <c r="K3672" i="6"/>
  <c r="AB3671" i="6"/>
  <c r="V3671" i="6"/>
  <c r="U3671" i="6"/>
  <c r="K3671" i="6"/>
  <c r="AB3670" i="6"/>
  <c r="V3670" i="6"/>
  <c r="U3670" i="6"/>
  <c r="K3670" i="6"/>
  <c r="AB3669" i="6"/>
  <c r="V3669" i="6"/>
  <c r="U3669" i="6"/>
  <c r="K3669" i="6"/>
  <c r="AB3668" i="6"/>
  <c r="V3668" i="6"/>
  <c r="U3668" i="6"/>
  <c r="K3668" i="6"/>
  <c r="AB3667" i="6"/>
  <c r="V3667" i="6"/>
  <c r="U3667" i="6"/>
  <c r="K3667" i="6"/>
  <c r="AB3666" i="6"/>
  <c r="V3666" i="6"/>
  <c r="U3666" i="6"/>
  <c r="K3666" i="6"/>
  <c r="AB3665" i="6"/>
  <c r="V3665" i="6"/>
  <c r="U3665" i="6"/>
  <c r="K3665" i="6"/>
  <c r="AB3664" i="6"/>
  <c r="V3664" i="6"/>
  <c r="U3664" i="6"/>
  <c r="K3664" i="6"/>
  <c r="AB3663" i="6"/>
  <c r="V3663" i="6"/>
  <c r="U3663" i="6"/>
  <c r="K3663" i="6"/>
  <c r="AB3662" i="6"/>
  <c r="V3662" i="6"/>
  <c r="U3662" i="6"/>
  <c r="K3662" i="6"/>
  <c r="AB3661" i="6"/>
  <c r="V3661" i="6"/>
  <c r="U3661" i="6"/>
  <c r="K3661" i="6"/>
  <c r="AB3660" i="6"/>
  <c r="V3660" i="6"/>
  <c r="U3660" i="6"/>
  <c r="K3660" i="6"/>
  <c r="AB3659" i="6"/>
  <c r="V3659" i="6"/>
  <c r="U3659" i="6"/>
  <c r="K3659" i="6"/>
  <c r="AB3658" i="6"/>
  <c r="V3658" i="6"/>
  <c r="U3658" i="6"/>
  <c r="K3658" i="6"/>
  <c r="AB3657" i="6"/>
  <c r="V3657" i="6"/>
  <c r="U3657" i="6"/>
  <c r="K3657" i="6"/>
  <c r="AB3656" i="6"/>
  <c r="V3656" i="6"/>
  <c r="U3656" i="6"/>
  <c r="K3656" i="6"/>
  <c r="AB3655" i="6"/>
  <c r="V3655" i="6"/>
  <c r="U3655" i="6"/>
  <c r="K3655" i="6"/>
  <c r="AB3654" i="6"/>
  <c r="V3654" i="6"/>
  <c r="U3654" i="6"/>
  <c r="K3654" i="6"/>
  <c r="AB3653" i="6"/>
  <c r="V3653" i="6"/>
  <c r="U3653" i="6"/>
  <c r="K3653" i="6"/>
  <c r="AB3652" i="6"/>
  <c r="V3652" i="6"/>
  <c r="U3652" i="6"/>
  <c r="K3652" i="6"/>
  <c r="AB3651" i="6"/>
  <c r="V3651" i="6"/>
  <c r="U3651" i="6"/>
  <c r="K3651" i="6"/>
  <c r="AB3650" i="6"/>
  <c r="V3650" i="6"/>
  <c r="U3650" i="6"/>
  <c r="K3650" i="6"/>
  <c r="AB3649" i="6"/>
  <c r="V3649" i="6"/>
  <c r="U3649" i="6"/>
  <c r="K3649" i="6"/>
  <c r="AB3648" i="6"/>
  <c r="V3648" i="6"/>
  <c r="U3648" i="6"/>
  <c r="K3648" i="6"/>
  <c r="AB3647" i="6"/>
  <c r="V3647" i="6"/>
  <c r="U3647" i="6"/>
  <c r="K3647" i="6"/>
  <c r="AB3646" i="6"/>
  <c r="V3646" i="6"/>
  <c r="U3646" i="6"/>
  <c r="K3646" i="6"/>
  <c r="AB3645" i="6"/>
  <c r="V3645" i="6"/>
  <c r="U3645" i="6"/>
  <c r="K3645" i="6"/>
  <c r="AB3644" i="6"/>
  <c r="V3644" i="6"/>
  <c r="U3644" i="6"/>
  <c r="K3644" i="6"/>
  <c r="AB3643" i="6"/>
  <c r="V3643" i="6"/>
  <c r="U3643" i="6"/>
  <c r="K3643" i="6"/>
  <c r="AB3642" i="6"/>
  <c r="V3642" i="6"/>
  <c r="U3642" i="6"/>
  <c r="K3642" i="6"/>
  <c r="AB3641" i="6"/>
  <c r="V3641" i="6"/>
  <c r="U3641" i="6"/>
  <c r="K3641" i="6"/>
  <c r="AB3640" i="6"/>
  <c r="V3640" i="6"/>
  <c r="U3640" i="6"/>
  <c r="K3640" i="6"/>
  <c r="AB3639" i="6"/>
  <c r="V3639" i="6"/>
  <c r="U3639" i="6"/>
  <c r="K3639" i="6"/>
  <c r="AB3638" i="6"/>
  <c r="V3638" i="6"/>
  <c r="U3638" i="6"/>
  <c r="K3638" i="6"/>
  <c r="AB3637" i="6"/>
  <c r="V3637" i="6"/>
  <c r="U3637" i="6"/>
  <c r="K3637" i="6"/>
  <c r="AB3636" i="6"/>
  <c r="V3636" i="6"/>
  <c r="U3636" i="6"/>
  <c r="K3636" i="6"/>
  <c r="AB3635" i="6"/>
  <c r="V3635" i="6"/>
  <c r="U3635" i="6"/>
  <c r="K3635" i="6"/>
  <c r="AB3634" i="6"/>
  <c r="V3634" i="6"/>
  <c r="U3634" i="6"/>
  <c r="K3634" i="6"/>
  <c r="AB3633" i="6"/>
  <c r="V3633" i="6"/>
  <c r="U3633" i="6"/>
  <c r="K3633" i="6"/>
  <c r="AB3632" i="6"/>
  <c r="V3632" i="6"/>
  <c r="U3632" i="6"/>
  <c r="K3632" i="6"/>
  <c r="AB3631" i="6"/>
  <c r="V3631" i="6"/>
  <c r="U3631" i="6"/>
  <c r="K3631" i="6"/>
  <c r="AB3630" i="6"/>
  <c r="V3630" i="6"/>
  <c r="U3630" i="6"/>
  <c r="K3630" i="6"/>
  <c r="AB3629" i="6"/>
  <c r="V3629" i="6"/>
  <c r="U3629" i="6"/>
  <c r="K3629" i="6"/>
  <c r="AB3628" i="6"/>
  <c r="V3628" i="6"/>
  <c r="U3628" i="6"/>
  <c r="K3628" i="6"/>
  <c r="AB3627" i="6"/>
  <c r="V3627" i="6"/>
  <c r="U3627" i="6"/>
  <c r="K3627" i="6"/>
  <c r="AB3626" i="6"/>
  <c r="V3626" i="6"/>
  <c r="U3626" i="6"/>
  <c r="K3626" i="6"/>
  <c r="AB3625" i="6"/>
  <c r="V3625" i="6"/>
  <c r="U3625" i="6"/>
  <c r="K3625" i="6"/>
  <c r="AB3624" i="6"/>
  <c r="V3624" i="6"/>
  <c r="U3624" i="6"/>
  <c r="K3624" i="6"/>
  <c r="AB3623" i="6"/>
  <c r="V3623" i="6"/>
  <c r="U3623" i="6"/>
  <c r="K3623" i="6"/>
  <c r="AB3622" i="6"/>
  <c r="V3622" i="6"/>
  <c r="U3622" i="6"/>
  <c r="K3622" i="6"/>
  <c r="AB3621" i="6"/>
  <c r="V3621" i="6"/>
  <c r="U3621" i="6"/>
  <c r="K3621" i="6"/>
  <c r="AB3620" i="6"/>
  <c r="V3620" i="6"/>
  <c r="U3620" i="6"/>
  <c r="K3620" i="6"/>
  <c r="AB3619" i="6"/>
  <c r="V3619" i="6"/>
  <c r="U3619" i="6"/>
  <c r="K3619" i="6"/>
  <c r="AB3618" i="6"/>
  <c r="V3618" i="6"/>
  <c r="U3618" i="6"/>
  <c r="K3618" i="6"/>
  <c r="AB3617" i="6"/>
  <c r="V3617" i="6"/>
  <c r="U3617" i="6"/>
  <c r="K3617" i="6"/>
  <c r="AB3616" i="6"/>
  <c r="V3616" i="6"/>
  <c r="U3616" i="6"/>
  <c r="K3616" i="6"/>
  <c r="AB3615" i="6"/>
  <c r="V3615" i="6"/>
  <c r="U3615" i="6"/>
  <c r="K3615" i="6"/>
  <c r="AB3614" i="6"/>
  <c r="V3614" i="6"/>
  <c r="U3614" i="6"/>
  <c r="K3614" i="6"/>
  <c r="AB3613" i="6"/>
  <c r="V3613" i="6"/>
  <c r="U3613" i="6"/>
  <c r="K3613" i="6"/>
  <c r="AB3612" i="6"/>
  <c r="V3612" i="6"/>
  <c r="U3612" i="6"/>
  <c r="K3612" i="6"/>
  <c r="AB3611" i="6"/>
  <c r="V3611" i="6"/>
  <c r="U3611" i="6"/>
  <c r="K3611" i="6"/>
  <c r="AB3610" i="6"/>
  <c r="V3610" i="6"/>
  <c r="U3610" i="6"/>
  <c r="K3610" i="6"/>
  <c r="AB3609" i="6"/>
  <c r="V3609" i="6"/>
  <c r="U3609" i="6"/>
  <c r="K3609" i="6"/>
  <c r="AB3608" i="6"/>
  <c r="V3608" i="6"/>
  <c r="U3608" i="6"/>
  <c r="K3608" i="6"/>
  <c r="AB3607" i="6"/>
  <c r="V3607" i="6"/>
  <c r="U3607" i="6"/>
  <c r="K3607" i="6"/>
  <c r="AB3606" i="6"/>
  <c r="V3606" i="6"/>
  <c r="U3606" i="6"/>
  <c r="K3606" i="6"/>
  <c r="AB3605" i="6"/>
  <c r="V3605" i="6"/>
  <c r="U3605" i="6"/>
  <c r="K3605" i="6"/>
  <c r="AB3604" i="6"/>
  <c r="V3604" i="6"/>
  <c r="U3604" i="6"/>
  <c r="K3604" i="6"/>
  <c r="AB3603" i="6"/>
  <c r="V3603" i="6"/>
  <c r="U3603" i="6"/>
  <c r="K3603" i="6"/>
  <c r="AB3602" i="6"/>
  <c r="V3602" i="6"/>
  <c r="U3602" i="6"/>
  <c r="K3602" i="6"/>
  <c r="AB3601" i="6"/>
  <c r="V3601" i="6"/>
  <c r="U3601" i="6"/>
  <c r="K3601" i="6"/>
  <c r="AB3600" i="6"/>
  <c r="V3600" i="6"/>
  <c r="U3600" i="6"/>
  <c r="K3600" i="6"/>
  <c r="AB3599" i="6"/>
  <c r="V3599" i="6"/>
  <c r="U3599" i="6"/>
  <c r="K3599" i="6"/>
  <c r="AB3598" i="6"/>
  <c r="V3598" i="6"/>
  <c r="U3598" i="6"/>
  <c r="K3598" i="6"/>
  <c r="AB3597" i="6"/>
  <c r="V3597" i="6"/>
  <c r="U3597" i="6"/>
  <c r="K3597" i="6"/>
  <c r="AB3596" i="6"/>
  <c r="V3596" i="6"/>
  <c r="U3596" i="6"/>
  <c r="K3596" i="6"/>
  <c r="AB3595" i="6"/>
  <c r="V3595" i="6"/>
  <c r="U3595" i="6"/>
  <c r="K3595" i="6"/>
  <c r="AB3594" i="6"/>
  <c r="V3594" i="6"/>
  <c r="U3594" i="6"/>
  <c r="K3594" i="6"/>
  <c r="AB3593" i="6"/>
  <c r="V3593" i="6"/>
  <c r="U3593" i="6"/>
  <c r="K3593" i="6"/>
  <c r="AB3592" i="6"/>
  <c r="V3592" i="6"/>
  <c r="U3592" i="6"/>
  <c r="K3592" i="6"/>
  <c r="AB3591" i="6"/>
  <c r="V3591" i="6"/>
  <c r="U3591" i="6"/>
  <c r="K3591" i="6"/>
  <c r="AB3590" i="6"/>
  <c r="V3590" i="6"/>
  <c r="U3590" i="6"/>
  <c r="K3590" i="6"/>
  <c r="AB3589" i="6"/>
  <c r="V3589" i="6"/>
  <c r="U3589" i="6"/>
  <c r="K3589" i="6"/>
  <c r="AB3588" i="6"/>
  <c r="V3588" i="6"/>
  <c r="U3588" i="6"/>
  <c r="K3588" i="6"/>
  <c r="AB3587" i="6"/>
  <c r="V3587" i="6"/>
  <c r="U3587" i="6"/>
  <c r="K3587" i="6"/>
  <c r="AB3586" i="6"/>
  <c r="V3586" i="6"/>
  <c r="U3586" i="6"/>
  <c r="K3586" i="6"/>
  <c r="AB3585" i="6"/>
  <c r="V3585" i="6"/>
  <c r="U3585" i="6"/>
  <c r="K3585" i="6"/>
  <c r="AB3584" i="6"/>
  <c r="V3584" i="6"/>
  <c r="U3584" i="6"/>
  <c r="K3584" i="6"/>
  <c r="AB3583" i="6"/>
  <c r="V3583" i="6"/>
  <c r="U3583" i="6"/>
  <c r="K3583" i="6"/>
  <c r="AB3582" i="6"/>
  <c r="V3582" i="6"/>
  <c r="U3582" i="6"/>
  <c r="K3582" i="6"/>
  <c r="AB3581" i="6"/>
  <c r="V3581" i="6"/>
  <c r="U3581" i="6"/>
  <c r="K3581" i="6"/>
  <c r="AB3580" i="6"/>
  <c r="V3580" i="6"/>
  <c r="U3580" i="6"/>
  <c r="K3580" i="6"/>
  <c r="AB3579" i="6"/>
  <c r="V3579" i="6"/>
  <c r="U3579" i="6"/>
  <c r="K3579" i="6"/>
  <c r="AB3578" i="6"/>
  <c r="V3578" i="6"/>
  <c r="U3578" i="6"/>
  <c r="K3578" i="6"/>
  <c r="AB3577" i="6"/>
  <c r="V3577" i="6"/>
  <c r="U3577" i="6"/>
  <c r="K3577" i="6"/>
  <c r="AB3576" i="6"/>
  <c r="V3576" i="6"/>
  <c r="U3576" i="6"/>
  <c r="K3576" i="6"/>
  <c r="AB3575" i="6"/>
  <c r="V3575" i="6"/>
  <c r="U3575" i="6"/>
  <c r="K3575" i="6"/>
  <c r="AB3574" i="6"/>
  <c r="V3574" i="6"/>
  <c r="U3574" i="6"/>
  <c r="K3574" i="6"/>
  <c r="AB3573" i="6"/>
  <c r="V3573" i="6"/>
  <c r="U3573" i="6"/>
  <c r="K3573" i="6"/>
  <c r="AB3572" i="6"/>
  <c r="V3572" i="6"/>
  <c r="U3572" i="6"/>
  <c r="K3572" i="6"/>
  <c r="AB3571" i="6"/>
  <c r="V3571" i="6"/>
  <c r="U3571" i="6"/>
  <c r="K3571" i="6"/>
  <c r="AB3570" i="6"/>
  <c r="V3570" i="6"/>
  <c r="U3570" i="6"/>
  <c r="K3570" i="6"/>
  <c r="AB3569" i="6"/>
  <c r="V3569" i="6"/>
  <c r="U3569" i="6"/>
  <c r="K3569" i="6"/>
  <c r="AB3568" i="6"/>
  <c r="V3568" i="6"/>
  <c r="U3568" i="6"/>
  <c r="K3568" i="6"/>
  <c r="AB3567" i="6"/>
  <c r="V3567" i="6"/>
  <c r="U3567" i="6"/>
  <c r="K3567" i="6"/>
  <c r="AB3566" i="6"/>
  <c r="V3566" i="6"/>
  <c r="U3566" i="6"/>
  <c r="K3566" i="6"/>
  <c r="AB3565" i="6"/>
  <c r="V3565" i="6"/>
  <c r="U3565" i="6"/>
  <c r="K3565" i="6"/>
  <c r="AB3564" i="6"/>
  <c r="V3564" i="6"/>
  <c r="U3564" i="6"/>
  <c r="K3564" i="6"/>
  <c r="AB3563" i="6"/>
  <c r="V3563" i="6"/>
  <c r="U3563" i="6"/>
  <c r="K3563" i="6"/>
  <c r="AB3562" i="6"/>
  <c r="V3562" i="6"/>
  <c r="U3562" i="6"/>
  <c r="K3562" i="6"/>
  <c r="AB3561" i="6"/>
  <c r="V3561" i="6"/>
  <c r="U3561" i="6"/>
  <c r="K3561" i="6"/>
  <c r="AB3560" i="6"/>
  <c r="V3560" i="6"/>
  <c r="U3560" i="6"/>
  <c r="K3560" i="6"/>
  <c r="AB3559" i="6"/>
  <c r="V3559" i="6"/>
  <c r="U3559" i="6"/>
  <c r="K3559" i="6"/>
  <c r="AB3558" i="6"/>
  <c r="V3558" i="6"/>
  <c r="U3558" i="6"/>
  <c r="K3558" i="6"/>
  <c r="AB3557" i="6"/>
  <c r="V3557" i="6"/>
  <c r="U3557" i="6"/>
  <c r="K3557" i="6"/>
  <c r="AB3556" i="6"/>
  <c r="V3556" i="6"/>
  <c r="U3556" i="6"/>
  <c r="K3556" i="6"/>
  <c r="AB3555" i="6"/>
  <c r="V3555" i="6"/>
  <c r="U3555" i="6"/>
  <c r="K3555" i="6"/>
  <c r="AB3554" i="6"/>
  <c r="V3554" i="6"/>
  <c r="U3554" i="6"/>
  <c r="K3554" i="6"/>
  <c r="AB3553" i="6"/>
  <c r="V3553" i="6"/>
  <c r="U3553" i="6"/>
  <c r="K3553" i="6"/>
  <c r="AB3552" i="6"/>
  <c r="V3552" i="6"/>
  <c r="U3552" i="6"/>
  <c r="K3552" i="6"/>
  <c r="AB3551" i="6"/>
  <c r="V3551" i="6"/>
  <c r="U3551" i="6"/>
  <c r="K3551" i="6"/>
  <c r="AB3550" i="6"/>
  <c r="V3550" i="6"/>
  <c r="U3550" i="6"/>
  <c r="K3550" i="6"/>
  <c r="AB3549" i="6"/>
  <c r="V3549" i="6"/>
  <c r="U3549" i="6"/>
  <c r="K3549" i="6"/>
  <c r="AB3548" i="6"/>
  <c r="V3548" i="6"/>
  <c r="U3548" i="6"/>
  <c r="K3548" i="6"/>
  <c r="AB3547" i="6"/>
  <c r="V3547" i="6"/>
  <c r="U3547" i="6"/>
  <c r="K3547" i="6"/>
  <c r="AB3546" i="6"/>
  <c r="V3546" i="6"/>
  <c r="U3546" i="6"/>
  <c r="K3546" i="6"/>
  <c r="AB3545" i="6"/>
  <c r="V3545" i="6"/>
  <c r="U3545" i="6"/>
  <c r="K3545" i="6"/>
  <c r="AB3544" i="6"/>
  <c r="V3544" i="6"/>
  <c r="U3544" i="6"/>
  <c r="K3544" i="6"/>
  <c r="AB3543" i="6"/>
  <c r="V3543" i="6"/>
  <c r="U3543" i="6"/>
  <c r="K3543" i="6"/>
  <c r="AB3542" i="6"/>
  <c r="V3542" i="6"/>
  <c r="U3542" i="6"/>
  <c r="K3542" i="6"/>
  <c r="AB3541" i="6"/>
  <c r="V3541" i="6"/>
  <c r="U3541" i="6"/>
  <c r="K3541" i="6"/>
  <c r="AB3540" i="6"/>
  <c r="V3540" i="6"/>
  <c r="U3540" i="6"/>
  <c r="K3540" i="6"/>
  <c r="AB3539" i="6"/>
  <c r="V3539" i="6"/>
  <c r="U3539" i="6"/>
  <c r="K3539" i="6"/>
  <c r="AB3538" i="6"/>
  <c r="V3538" i="6"/>
  <c r="U3538" i="6"/>
  <c r="K3538" i="6"/>
  <c r="AB3537" i="6"/>
  <c r="V3537" i="6"/>
  <c r="U3537" i="6"/>
  <c r="K3537" i="6"/>
  <c r="AB3536" i="6"/>
  <c r="V3536" i="6"/>
  <c r="U3536" i="6"/>
  <c r="K3536" i="6"/>
  <c r="AB3535" i="6"/>
  <c r="V3535" i="6"/>
  <c r="U3535" i="6"/>
  <c r="K3535" i="6"/>
  <c r="AB3534" i="6"/>
  <c r="V3534" i="6"/>
  <c r="U3534" i="6"/>
  <c r="K3534" i="6"/>
  <c r="AB3533" i="6"/>
  <c r="V3533" i="6"/>
  <c r="U3533" i="6"/>
  <c r="K3533" i="6"/>
  <c r="AB3532" i="6"/>
  <c r="V3532" i="6"/>
  <c r="U3532" i="6"/>
  <c r="K3532" i="6"/>
  <c r="AB3531" i="6"/>
  <c r="V3531" i="6"/>
  <c r="U3531" i="6"/>
  <c r="K3531" i="6"/>
  <c r="AB3530" i="6"/>
  <c r="V3530" i="6"/>
  <c r="U3530" i="6"/>
  <c r="K3530" i="6"/>
  <c r="AB3529" i="6"/>
  <c r="V3529" i="6"/>
  <c r="U3529" i="6"/>
  <c r="K3529" i="6"/>
  <c r="AB3528" i="6"/>
  <c r="V3528" i="6"/>
  <c r="U3528" i="6"/>
  <c r="K3528" i="6"/>
  <c r="AB3527" i="6"/>
  <c r="V3527" i="6"/>
  <c r="U3527" i="6"/>
  <c r="K3527" i="6"/>
  <c r="AB3526" i="6"/>
  <c r="V3526" i="6"/>
  <c r="U3526" i="6"/>
  <c r="K3526" i="6"/>
  <c r="AB3525" i="6"/>
  <c r="V3525" i="6"/>
  <c r="U3525" i="6"/>
  <c r="K3525" i="6"/>
  <c r="AB3524" i="6"/>
  <c r="V3524" i="6"/>
  <c r="U3524" i="6"/>
  <c r="K3524" i="6"/>
  <c r="AB3523" i="6"/>
  <c r="V3523" i="6"/>
  <c r="U3523" i="6"/>
  <c r="K3523" i="6"/>
  <c r="AB3522" i="6"/>
  <c r="V3522" i="6"/>
  <c r="U3522" i="6"/>
  <c r="K3522" i="6"/>
  <c r="AB3521" i="6"/>
  <c r="V3521" i="6"/>
  <c r="U3521" i="6"/>
  <c r="K3521" i="6"/>
  <c r="AB3520" i="6"/>
  <c r="V3520" i="6"/>
  <c r="U3520" i="6"/>
  <c r="K3520" i="6"/>
  <c r="AB3519" i="6"/>
  <c r="V3519" i="6"/>
  <c r="U3519" i="6"/>
  <c r="K3519" i="6"/>
  <c r="AB3518" i="6"/>
  <c r="V3518" i="6"/>
  <c r="U3518" i="6"/>
  <c r="K3518" i="6"/>
  <c r="AB3517" i="6"/>
  <c r="V3517" i="6"/>
  <c r="U3517" i="6"/>
  <c r="K3517" i="6"/>
  <c r="AB3516" i="6"/>
  <c r="V3516" i="6"/>
  <c r="U3516" i="6"/>
  <c r="K3516" i="6"/>
  <c r="AB3515" i="6"/>
  <c r="V3515" i="6"/>
  <c r="U3515" i="6"/>
  <c r="K3515" i="6"/>
  <c r="AB3514" i="6"/>
  <c r="V3514" i="6"/>
  <c r="U3514" i="6"/>
  <c r="K3514" i="6"/>
  <c r="AB3513" i="6"/>
  <c r="V3513" i="6"/>
  <c r="U3513" i="6"/>
  <c r="K3513" i="6"/>
  <c r="AB3512" i="6"/>
  <c r="V3512" i="6"/>
  <c r="U3512" i="6"/>
  <c r="K3512" i="6"/>
  <c r="AB3511" i="6"/>
  <c r="V3511" i="6"/>
  <c r="U3511" i="6"/>
  <c r="K3511" i="6"/>
  <c r="AB3510" i="6"/>
  <c r="V3510" i="6"/>
  <c r="U3510" i="6"/>
  <c r="K3510" i="6"/>
  <c r="AB3509" i="6"/>
  <c r="V3509" i="6"/>
  <c r="U3509" i="6"/>
  <c r="K3509" i="6"/>
  <c r="AB3508" i="6"/>
  <c r="V3508" i="6"/>
  <c r="U3508" i="6"/>
  <c r="K3508" i="6"/>
  <c r="AB3507" i="6"/>
  <c r="V3507" i="6"/>
  <c r="U3507" i="6"/>
  <c r="K3507" i="6"/>
  <c r="AB3506" i="6"/>
  <c r="V3506" i="6"/>
  <c r="U3506" i="6"/>
  <c r="K3506" i="6"/>
  <c r="AB3505" i="6"/>
  <c r="V3505" i="6"/>
  <c r="U3505" i="6"/>
  <c r="K3505" i="6"/>
  <c r="AB3504" i="6"/>
  <c r="V3504" i="6"/>
  <c r="U3504" i="6"/>
  <c r="K3504" i="6"/>
  <c r="AB3503" i="6"/>
  <c r="V3503" i="6"/>
  <c r="U3503" i="6"/>
  <c r="K3503" i="6"/>
  <c r="AB3502" i="6"/>
  <c r="V3502" i="6"/>
  <c r="U3502" i="6"/>
  <c r="K3502" i="6"/>
  <c r="AB3501" i="6"/>
  <c r="V3501" i="6"/>
  <c r="U3501" i="6"/>
  <c r="K3501" i="6"/>
  <c r="AB3500" i="6"/>
  <c r="V3500" i="6"/>
  <c r="U3500" i="6"/>
  <c r="K3500" i="6"/>
  <c r="AB3499" i="6"/>
  <c r="V3499" i="6"/>
  <c r="U3499" i="6"/>
  <c r="K3499" i="6"/>
  <c r="AB3498" i="6"/>
  <c r="V3498" i="6"/>
  <c r="U3498" i="6"/>
  <c r="K3498" i="6"/>
  <c r="AB3497" i="6"/>
  <c r="V3497" i="6"/>
  <c r="U3497" i="6"/>
  <c r="K3497" i="6"/>
  <c r="AB3496" i="6"/>
  <c r="V3496" i="6"/>
  <c r="U3496" i="6"/>
  <c r="K3496" i="6"/>
  <c r="AB3495" i="6"/>
  <c r="V3495" i="6"/>
  <c r="U3495" i="6"/>
  <c r="K3495" i="6"/>
  <c r="AB3494" i="6"/>
  <c r="V3494" i="6"/>
  <c r="U3494" i="6"/>
  <c r="K3494" i="6"/>
  <c r="AB3493" i="6"/>
  <c r="V3493" i="6"/>
  <c r="U3493" i="6"/>
  <c r="K3493" i="6"/>
  <c r="AB3492" i="6"/>
  <c r="V3492" i="6"/>
  <c r="U3492" i="6"/>
  <c r="K3492" i="6"/>
  <c r="AB3491" i="6"/>
  <c r="V3491" i="6"/>
  <c r="U3491" i="6"/>
  <c r="K3491" i="6"/>
  <c r="AB3490" i="6"/>
  <c r="V3490" i="6"/>
  <c r="U3490" i="6"/>
  <c r="K3490" i="6"/>
  <c r="AB3489" i="6"/>
  <c r="V3489" i="6"/>
  <c r="U3489" i="6"/>
  <c r="K3489" i="6"/>
  <c r="AB3488" i="6"/>
  <c r="V3488" i="6"/>
  <c r="U3488" i="6"/>
  <c r="K3488" i="6"/>
  <c r="AB3487" i="6"/>
  <c r="V3487" i="6"/>
  <c r="U3487" i="6"/>
  <c r="K3487" i="6"/>
  <c r="AB3486" i="6"/>
  <c r="V3486" i="6"/>
  <c r="U3486" i="6"/>
  <c r="K3486" i="6"/>
  <c r="AB3485" i="6"/>
  <c r="V3485" i="6"/>
  <c r="U3485" i="6"/>
  <c r="K3485" i="6"/>
  <c r="AB3484" i="6"/>
  <c r="V3484" i="6"/>
  <c r="U3484" i="6"/>
  <c r="K3484" i="6"/>
  <c r="AB3483" i="6"/>
  <c r="V3483" i="6"/>
  <c r="U3483" i="6"/>
  <c r="K3483" i="6"/>
  <c r="AB3482" i="6"/>
  <c r="V3482" i="6"/>
  <c r="U3482" i="6"/>
  <c r="K3482" i="6"/>
  <c r="AB3481" i="6"/>
  <c r="V3481" i="6"/>
  <c r="U3481" i="6"/>
  <c r="K3481" i="6"/>
  <c r="AB3480" i="6"/>
  <c r="V3480" i="6"/>
  <c r="U3480" i="6"/>
  <c r="K3480" i="6"/>
  <c r="AB3479" i="6"/>
  <c r="V3479" i="6"/>
  <c r="U3479" i="6"/>
  <c r="K3479" i="6"/>
  <c r="AB3478" i="6"/>
  <c r="V3478" i="6"/>
  <c r="U3478" i="6"/>
  <c r="K3478" i="6"/>
  <c r="AB3477" i="6"/>
  <c r="V3477" i="6"/>
  <c r="U3477" i="6"/>
  <c r="K3477" i="6"/>
  <c r="AB3476" i="6"/>
  <c r="V3476" i="6"/>
  <c r="U3476" i="6"/>
  <c r="K3476" i="6"/>
  <c r="AB3475" i="6"/>
  <c r="V3475" i="6"/>
  <c r="U3475" i="6"/>
  <c r="K3475" i="6"/>
  <c r="AB3474" i="6"/>
  <c r="V3474" i="6"/>
  <c r="U3474" i="6"/>
  <c r="K3474" i="6"/>
  <c r="AB3473" i="6"/>
  <c r="V3473" i="6"/>
  <c r="U3473" i="6"/>
  <c r="K3473" i="6"/>
  <c r="AB3472" i="6"/>
  <c r="V3472" i="6"/>
  <c r="U3472" i="6"/>
  <c r="K3472" i="6"/>
  <c r="AB3471" i="6"/>
  <c r="V3471" i="6"/>
  <c r="U3471" i="6"/>
  <c r="K3471" i="6"/>
  <c r="AB3470" i="6"/>
  <c r="V3470" i="6"/>
  <c r="U3470" i="6"/>
  <c r="K3470" i="6"/>
  <c r="AB3469" i="6"/>
  <c r="V3469" i="6"/>
  <c r="U3469" i="6"/>
  <c r="K3469" i="6"/>
  <c r="AB3468" i="6"/>
  <c r="V3468" i="6"/>
  <c r="U3468" i="6"/>
  <c r="K3468" i="6"/>
  <c r="AB3467" i="6"/>
  <c r="V3467" i="6"/>
  <c r="U3467" i="6"/>
  <c r="K3467" i="6"/>
  <c r="AB3466" i="6"/>
  <c r="V3466" i="6"/>
  <c r="U3466" i="6"/>
  <c r="K3466" i="6"/>
  <c r="AB3465" i="6"/>
  <c r="V3465" i="6"/>
  <c r="U3465" i="6"/>
  <c r="K3465" i="6"/>
  <c r="AB3464" i="6"/>
  <c r="V3464" i="6"/>
  <c r="U3464" i="6"/>
  <c r="K3464" i="6"/>
  <c r="AB3463" i="6"/>
  <c r="V3463" i="6"/>
  <c r="U3463" i="6"/>
  <c r="K3463" i="6"/>
  <c r="AB3462" i="6"/>
  <c r="V3462" i="6"/>
  <c r="U3462" i="6"/>
  <c r="K3462" i="6"/>
  <c r="AB3461" i="6"/>
  <c r="V3461" i="6"/>
  <c r="U3461" i="6"/>
  <c r="K3461" i="6"/>
  <c r="AB3460" i="6"/>
  <c r="V3460" i="6"/>
  <c r="U3460" i="6"/>
  <c r="K3460" i="6"/>
  <c r="AB3459" i="6"/>
  <c r="V3459" i="6"/>
  <c r="U3459" i="6"/>
  <c r="K3459" i="6"/>
  <c r="AB3458" i="6"/>
  <c r="V3458" i="6"/>
  <c r="U3458" i="6"/>
  <c r="K3458" i="6"/>
  <c r="AB3457" i="6"/>
  <c r="V3457" i="6"/>
  <c r="U3457" i="6"/>
  <c r="K3457" i="6"/>
  <c r="AB3456" i="6"/>
  <c r="V3456" i="6"/>
  <c r="U3456" i="6"/>
  <c r="K3456" i="6"/>
  <c r="AB3455" i="6"/>
  <c r="V3455" i="6"/>
  <c r="U3455" i="6"/>
  <c r="K3455" i="6"/>
  <c r="AB3454" i="6"/>
  <c r="V3454" i="6"/>
  <c r="U3454" i="6"/>
  <c r="K3454" i="6"/>
  <c r="AB3453" i="6"/>
  <c r="V3453" i="6"/>
  <c r="U3453" i="6"/>
  <c r="K3453" i="6"/>
  <c r="AB3452" i="6"/>
  <c r="V3452" i="6"/>
  <c r="U3452" i="6"/>
  <c r="K3452" i="6"/>
  <c r="AB3451" i="6"/>
  <c r="V3451" i="6"/>
  <c r="U3451" i="6"/>
  <c r="K3451" i="6"/>
  <c r="AB3450" i="6"/>
  <c r="V3450" i="6"/>
  <c r="U3450" i="6"/>
  <c r="K3450" i="6"/>
  <c r="AB3449" i="6"/>
  <c r="V3449" i="6"/>
  <c r="U3449" i="6"/>
  <c r="K3449" i="6"/>
  <c r="AB3448" i="6"/>
  <c r="V3448" i="6"/>
  <c r="U3448" i="6"/>
  <c r="K3448" i="6"/>
  <c r="AB3447" i="6"/>
  <c r="V3447" i="6"/>
  <c r="U3447" i="6"/>
  <c r="K3447" i="6"/>
  <c r="AB3446" i="6"/>
  <c r="V3446" i="6"/>
  <c r="U3446" i="6"/>
  <c r="K3446" i="6"/>
  <c r="AB3445" i="6"/>
  <c r="V3445" i="6"/>
  <c r="U3445" i="6"/>
  <c r="K3445" i="6"/>
  <c r="AB3444" i="6"/>
  <c r="V3444" i="6"/>
  <c r="U3444" i="6"/>
  <c r="K3444" i="6"/>
  <c r="AB3443" i="6"/>
  <c r="V3443" i="6"/>
  <c r="U3443" i="6"/>
  <c r="K3443" i="6"/>
  <c r="AB3442" i="6"/>
  <c r="V3442" i="6"/>
  <c r="U3442" i="6"/>
  <c r="K3442" i="6"/>
  <c r="AB3441" i="6"/>
  <c r="V3441" i="6"/>
  <c r="U3441" i="6"/>
  <c r="K3441" i="6"/>
  <c r="AB3440" i="6"/>
  <c r="V3440" i="6"/>
  <c r="U3440" i="6"/>
  <c r="K3440" i="6"/>
  <c r="AB3439" i="6"/>
  <c r="V3439" i="6"/>
  <c r="U3439" i="6"/>
  <c r="K3439" i="6"/>
  <c r="AB3438" i="6"/>
  <c r="V3438" i="6"/>
  <c r="U3438" i="6"/>
  <c r="K3438" i="6"/>
  <c r="AB3437" i="6"/>
  <c r="V3437" i="6"/>
  <c r="U3437" i="6"/>
  <c r="K3437" i="6"/>
  <c r="AB3436" i="6"/>
  <c r="V3436" i="6"/>
  <c r="U3436" i="6"/>
  <c r="K3436" i="6"/>
  <c r="AB3435" i="6"/>
  <c r="V3435" i="6"/>
  <c r="U3435" i="6"/>
  <c r="K3435" i="6"/>
  <c r="AB3434" i="6"/>
  <c r="V3434" i="6"/>
  <c r="U3434" i="6"/>
  <c r="K3434" i="6"/>
  <c r="AB3433" i="6"/>
  <c r="V3433" i="6"/>
  <c r="U3433" i="6"/>
  <c r="K3433" i="6"/>
  <c r="AB3432" i="6"/>
  <c r="V3432" i="6"/>
  <c r="U3432" i="6"/>
  <c r="K3432" i="6"/>
  <c r="AB3431" i="6"/>
  <c r="V3431" i="6"/>
  <c r="U3431" i="6"/>
  <c r="K3431" i="6"/>
  <c r="AB3430" i="6"/>
  <c r="V3430" i="6"/>
  <c r="U3430" i="6"/>
  <c r="K3430" i="6"/>
  <c r="AB3429" i="6"/>
  <c r="V3429" i="6"/>
  <c r="U3429" i="6"/>
  <c r="K3429" i="6"/>
  <c r="AB3428" i="6"/>
  <c r="V3428" i="6"/>
  <c r="U3428" i="6"/>
  <c r="K3428" i="6"/>
  <c r="AB3427" i="6"/>
  <c r="V3427" i="6"/>
  <c r="U3427" i="6"/>
  <c r="K3427" i="6"/>
  <c r="AB3426" i="6"/>
  <c r="V3426" i="6"/>
  <c r="U3426" i="6"/>
  <c r="K3426" i="6"/>
  <c r="AB3425" i="6"/>
  <c r="V3425" i="6"/>
  <c r="U3425" i="6"/>
  <c r="K3425" i="6"/>
  <c r="AB3424" i="6"/>
  <c r="V3424" i="6"/>
  <c r="U3424" i="6"/>
  <c r="K3424" i="6"/>
  <c r="AB3423" i="6"/>
  <c r="V3423" i="6"/>
  <c r="U3423" i="6"/>
  <c r="K3423" i="6"/>
  <c r="AB3422" i="6"/>
  <c r="V3422" i="6"/>
  <c r="U3422" i="6"/>
  <c r="K3422" i="6"/>
  <c r="AB3421" i="6"/>
  <c r="V3421" i="6"/>
  <c r="U3421" i="6"/>
  <c r="K3421" i="6"/>
  <c r="AB3420" i="6"/>
  <c r="V3420" i="6"/>
  <c r="U3420" i="6"/>
  <c r="K3420" i="6"/>
  <c r="AB3419" i="6"/>
  <c r="V3419" i="6"/>
  <c r="U3419" i="6"/>
  <c r="K3419" i="6"/>
  <c r="AB3418" i="6"/>
  <c r="V3418" i="6"/>
  <c r="U3418" i="6"/>
  <c r="K3418" i="6"/>
  <c r="AB3417" i="6"/>
  <c r="V3417" i="6"/>
  <c r="U3417" i="6"/>
  <c r="K3417" i="6"/>
  <c r="AB3416" i="6"/>
  <c r="V3416" i="6"/>
  <c r="U3416" i="6"/>
  <c r="K3416" i="6"/>
  <c r="AB3415" i="6"/>
  <c r="V3415" i="6"/>
  <c r="U3415" i="6"/>
  <c r="K3415" i="6"/>
  <c r="AB3414" i="6"/>
  <c r="V3414" i="6"/>
  <c r="U3414" i="6"/>
  <c r="K3414" i="6"/>
  <c r="AB3413" i="6"/>
  <c r="V3413" i="6"/>
  <c r="U3413" i="6"/>
  <c r="K3413" i="6"/>
  <c r="AB3412" i="6"/>
  <c r="V3412" i="6"/>
  <c r="U3412" i="6"/>
  <c r="K3412" i="6"/>
  <c r="AB3411" i="6"/>
  <c r="V3411" i="6"/>
  <c r="U3411" i="6"/>
  <c r="K3411" i="6"/>
  <c r="AB3410" i="6"/>
  <c r="V3410" i="6"/>
  <c r="U3410" i="6"/>
  <c r="K3410" i="6"/>
  <c r="AB3409" i="6"/>
  <c r="V3409" i="6"/>
  <c r="U3409" i="6"/>
  <c r="K3409" i="6"/>
  <c r="AB3408" i="6"/>
  <c r="V3408" i="6"/>
  <c r="U3408" i="6"/>
  <c r="K3408" i="6"/>
  <c r="AB3407" i="6"/>
  <c r="V3407" i="6"/>
  <c r="U3407" i="6"/>
  <c r="K3407" i="6"/>
  <c r="AB3406" i="6"/>
  <c r="V3406" i="6"/>
  <c r="U3406" i="6"/>
  <c r="K3406" i="6"/>
  <c r="AB3405" i="6"/>
  <c r="V3405" i="6"/>
  <c r="U3405" i="6"/>
  <c r="K3405" i="6"/>
  <c r="AB3404" i="6"/>
  <c r="V3404" i="6"/>
  <c r="U3404" i="6"/>
  <c r="K3404" i="6"/>
  <c r="AB3403" i="6"/>
  <c r="V3403" i="6"/>
  <c r="U3403" i="6"/>
  <c r="K3403" i="6"/>
  <c r="AB3402" i="6"/>
  <c r="V3402" i="6"/>
  <c r="U3402" i="6"/>
  <c r="K3402" i="6"/>
  <c r="AB3401" i="6"/>
  <c r="V3401" i="6"/>
  <c r="U3401" i="6"/>
  <c r="K3401" i="6"/>
  <c r="AB3400" i="6"/>
  <c r="V3400" i="6"/>
  <c r="U3400" i="6"/>
  <c r="K3400" i="6"/>
  <c r="AB3399" i="6"/>
  <c r="V3399" i="6"/>
  <c r="U3399" i="6"/>
  <c r="K3399" i="6"/>
  <c r="AB3398" i="6"/>
  <c r="V3398" i="6"/>
  <c r="U3398" i="6"/>
  <c r="K3398" i="6"/>
  <c r="AB3397" i="6"/>
  <c r="V3397" i="6"/>
  <c r="U3397" i="6"/>
  <c r="K3397" i="6"/>
  <c r="AB3396" i="6"/>
  <c r="V3396" i="6"/>
  <c r="U3396" i="6"/>
  <c r="K3396" i="6"/>
  <c r="AB3395" i="6"/>
  <c r="V3395" i="6"/>
  <c r="U3395" i="6"/>
  <c r="K3395" i="6"/>
  <c r="AB3394" i="6"/>
  <c r="V3394" i="6"/>
  <c r="U3394" i="6"/>
  <c r="K3394" i="6"/>
  <c r="AB3393" i="6"/>
  <c r="V3393" i="6"/>
  <c r="U3393" i="6"/>
  <c r="K3393" i="6"/>
  <c r="AB3392" i="6"/>
  <c r="V3392" i="6"/>
  <c r="U3392" i="6"/>
  <c r="K3392" i="6"/>
  <c r="AB3391" i="6"/>
  <c r="V3391" i="6"/>
  <c r="U3391" i="6"/>
  <c r="K3391" i="6"/>
  <c r="AB3390" i="6"/>
  <c r="V3390" i="6"/>
  <c r="U3390" i="6"/>
  <c r="K3390" i="6"/>
  <c r="AB3389" i="6"/>
  <c r="V3389" i="6"/>
  <c r="U3389" i="6"/>
  <c r="K3389" i="6"/>
  <c r="AB3388" i="6"/>
  <c r="V3388" i="6"/>
  <c r="U3388" i="6"/>
  <c r="K3388" i="6"/>
  <c r="AB3387" i="6"/>
  <c r="V3387" i="6"/>
  <c r="U3387" i="6"/>
  <c r="K3387" i="6"/>
  <c r="AB3386" i="6"/>
  <c r="V3386" i="6"/>
  <c r="U3386" i="6"/>
  <c r="K3386" i="6"/>
  <c r="AB3385" i="6"/>
  <c r="V3385" i="6"/>
  <c r="U3385" i="6"/>
  <c r="K3385" i="6"/>
  <c r="AB3384" i="6"/>
  <c r="V3384" i="6"/>
  <c r="U3384" i="6"/>
  <c r="K3384" i="6"/>
  <c r="AB3383" i="6"/>
  <c r="V3383" i="6"/>
  <c r="U3383" i="6"/>
  <c r="K3383" i="6"/>
  <c r="AB3382" i="6"/>
  <c r="V3382" i="6"/>
  <c r="U3382" i="6"/>
  <c r="K3382" i="6"/>
  <c r="AB3381" i="6"/>
  <c r="V3381" i="6"/>
  <c r="U3381" i="6"/>
  <c r="K3381" i="6"/>
  <c r="AB3380" i="6"/>
  <c r="V3380" i="6"/>
  <c r="U3380" i="6"/>
  <c r="K3380" i="6"/>
  <c r="AB3379" i="6"/>
  <c r="V3379" i="6"/>
  <c r="U3379" i="6"/>
  <c r="K3379" i="6"/>
  <c r="AB3378" i="6"/>
  <c r="V3378" i="6"/>
  <c r="U3378" i="6"/>
  <c r="K3378" i="6"/>
  <c r="AB3377" i="6"/>
  <c r="V3377" i="6"/>
  <c r="U3377" i="6"/>
  <c r="K3377" i="6"/>
  <c r="AB3376" i="6"/>
  <c r="V3376" i="6"/>
  <c r="U3376" i="6"/>
  <c r="K3376" i="6"/>
  <c r="AB3375" i="6"/>
  <c r="V3375" i="6"/>
  <c r="U3375" i="6"/>
  <c r="K3375" i="6"/>
  <c r="AB3374" i="6"/>
  <c r="V3374" i="6"/>
  <c r="U3374" i="6"/>
  <c r="K3374" i="6"/>
  <c r="AB3373" i="6"/>
  <c r="V3373" i="6"/>
  <c r="U3373" i="6"/>
  <c r="K3373" i="6"/>
  <c r="AB3372" i="6"/>
  <c r="V3372" i="6"/>
  <c r="U3372" i="6"/>
  <c r="K3372" i="6"/>
  <c r="AB3371" i="6"/>
  <c r="V3371" i="6"/>
  <c r="U3371" i="6"/>
  <c r="K3371" i="6"/>
  <c r="AB3370" i="6"/>
  <c r="V3370" i="6"/>
  <c r="U3370" i="6"/>
  <c r="K3370" i="6"/>
  <c r="AB3369" i="6"/>
  <c r="V3369" i="6"/>
  <c r="U3369" i="6"/>
  <c r="K3369" i="6"/>
  <c r="AB3368" i="6"/>
  <c r="V3368" i="6"/>
  <c r="U3368" i="6"/>
  <c r="K3368" i="6"/>
  <c r="AB3367" i="6"/>
  <c r="V3367" i="6"/>
  <c r="U3367" i="6"/>
  <c r="K3367" i="6"/>
  <c r="AB3366" i="6"/>
  <c r="V3366" i="6"/>
  <c r="U3366" i="6"/>
  <c r="K3366" i="6"/>
  <c r="AB3365" i="6"/>
  <c r="V3365" i="6"/>
  <c r="U3365" i="6"/>
  <c r="K3365" i="6"/>
  <c r="AB3364" i="6"/>
  <c r="V3364" i="6"/>
  <c r="U3364" i="6"/>
  <c r="K3364" i="6"/>
  <c r="AB3363" i="6"/>
  <c r="V3363" i="6"/>
  <c r="U3363" i="6"/>
  <c r="K3363" i="6"/>
  <c r="AB3362" i="6"/>
  <c r="V3362" i="6"/>
  <c r="U3362" i="6"/>
  <c r="K3362" i="6"/>
  <c r="AB3361" i="6"/>
  <c r="V3361" i="6"/>
  <c r="U3361" i="6"/>
  <c r="K3361" i="6"/>
  <c r="AB3360" i="6"/>
  <c r="V3360" i="6"/>
  <c r="U3360" i="6"/>
  <c r="K3360" i="6"/>
  <c r="AB3359" i="6"/>
  <c r="V3359" i="6"/>
  <c r="U3359" i="6"/>
  <c r="K3359" i="6"/>
  <c r="AB3358" i="6"/>
  <c r="V3358" i="6"/>
  <c r="U3358" i="6"/>
  <c r="K3358" i="6"/>
  <c r="AB3357" i="6"/>
  <c r="V3357" i="6"/>
  <c r="U3357" i="6"/>
  <c r="K3357" i="6"/>
  <c r="AB3356" i="6"/>
  <c r="V3356" i="6"/>
  <c r="U3356" i="6"/>
  <c r="K3356" i="6"/>
  <c r="AB3355" i="6"/>
  <c r="V3355" i="6"/>
  <c r="U3355" i="6"/>
  <c r="K3355" i="6"/>
  <c r="AB3354" i="6"/>
  <c r="V3354" i="6"/>
  <c r="U3354" i="6"/>
  <c r="K3354" i="6"/>
  <c r="AB3353" i="6"/>
  <c r="V3353" i="6"/>
  <c r="U3353" i="6"/>
  <c r="K3353" i="6"/>
  <c r="AB3352" i="6"/>
  <c r="V3352" i="6"/>
  <c r="U3352" i="6"/>
  <c r="K3352" i="6"/>
  <c r="AB3351" i="6"/>
  <c r="V3351" i="6"/>
  <c r="U3351" i="6"/>
  <c r="K3351" i="6"/>
  <c r="AB3350" i="6"/>
  <c r="V3350" i="6"/>
  <c r="U3350" i="6"/>
  <c r="K3350" i="6"/>
  <c r="AB3349" i="6"/>
  <c r="V3349" i="6"/>
  <c r="U3349" i="6"/>
  <c r="K3349" i="6"/>
  <c r="AB3348" i="6"/>
  <c r="V3348" i="6"/>
  <c r="U3348" i="6"/>
  <c r="K3348" i="6"/>
  <c r="AB3347" i="6"/>
  <c r="V3347" i="6"/>
  <c r="U3347" i="6"/>
  <c r="K3347" i="6"/>
  <c r="AB3346" i="6"/>
  <c r="V3346" i="6"/>
  <c r="U3346" i="6"/>
  <c r="K3346" i="6"/>
  <c r="AB3345" i="6"/>
  <c r="V3345" i="6"/>
  <c r="U3345" i="6"/>
  <c r="K3345" i="6"/>
  <c r="AB3344" i="6"/>
  <c r="V3344" i="6"/>
  <c r="U3344" i="6"/>
  <c r="K3344" i="6"/>
  <c r="AB3343" i="6"/>
  <c r="V3343" i="6"/>
  <c r="U3343" i="6"/>
  <c r="K3343" i="6"/>
  <c r="AB3342" i="6"/>
  <c r="V3342" i="6"/>
  <c r="U3342" i="6"/>
  <c r="K3342" i="6"/>
  <c r="AB3341" i="6"/>
  <c r="V3341" i="6"/>
  <c r="U3341" i="6"/>
  <c r="K3341" i="6"/>
  <c r="AB3340" i="6"/>
  <c r="V3340" i="6"/>
  <c r="U3340" i="6"/>
  <c r="K3340" i="6"/>
  <c r="AB3339" i="6"/>
  <c r="V3339" i="6"/>
  <c r="U3339" i="6"/>
  <c r="K3339" i="6"/>
  <c r="AB3338" i="6"/>
  <c r="V3338" i="6"/>
  <c r="U3338" i="6"/>
  <c r="K3338" i="6"/>
  <c r="AB3337" i="6"/>
  <c r="V3337" i="6"/>
  <c r="U3337" i="6"/>
  <c r="K3337" i="6"/>
  <c r="AB3336" i="6"/>
  <c r="V3336" i="6"/>
  <c r="U3336" i="6"/>
  <c r="K3336" i="6"/>
  <c r="AB3335" i="6"/>
  <c r="V3335" i="6"/>
  <c r="U3335" i="6"/>
  <c r="K3335" i="6"/>
  <c r="AB3334" i="6"/>
  <c r="V3334" i="6"/>
  <c r="U3334" i="6"/>
  <c r="K3334" i="6"/>
  <c r="AB3333" i="6"/>
  <c r="V3333" i="6"/>
  <c r="U3333" i="6"/>
  <c r="K3333" i="6"/>
  <c r="AB3332" i="6"/>
  <c r="V3332" i="6"/>
  <c r="U3332" i="6"/>
  <c r="K3332" i="6"/>
  <c r="AB3331" i="6"/>
  <c r="V3331" i="6"/>
  <c r="U3331" i="6"/>
  <c r="K3331" i="6"/>
  <c r="AB3330" i="6"/>
  <c r="V3330" i="6"/>
  <c r="U3330" i="6"/>
  <c r="K3330" i="6"/>
  <c r="AB3329" i="6"/>
  <c r="V3329" i="6"/>
  <c r="U3329" i="6"/>
  <c r="K3329" i="6"/>
  <c r="AB3328" i="6"/>
  <c r="V3328" i="6"/>
  <c r="U3328" i="6"/>
  <c r="K3328" i="6"/>
  <c r="AB3327" i="6"/>
  <c r="V3327" i="6"/>
  <c r="U3327" i="6"/>
  <c r="K3327" i="6"/>
  <c r="AB3326" i="6"/>
  <c r="V3326" i="6"/>
  <c r="U3326" i="6"/>
  <c r="K3326" i="6"/>
  <c r="AB3325" i="6"/>
  <c r="V3325" i="6"/>
  <c r="U3325" i="6"/>
  <c r="K3325" i="6"/>
  <c r="AB3324" i="6"/>
  <c r="V3324" i="6"/>
  <c r="U3324" i="6"/>
  <c r="K3324" i="6"/>
  <c r="AB3323" i="6"/>
  <c r="V3323" i="6"/>
  <c r="U3323" i="6"/>
  <c r="K3323" i="6"/>
  <c r="AB3322" i="6"/>
  <c r="V3322" i="6"/>
  <c r="U3322" i="6"/>
  <c r="K3322" i="6"/>
  <c r="AB3321" i="6"/>
  <c r="V3321" i="6"/>
  <c r="U3321" i="6"/>
  <c r="K3321" i="6"/>
  <c r="AB3320" i="6"/>
  <c r="V3320" i="6"/>
  <c r="U3320" i="6"/>
  <c r="K3320" i="6"/>
  <c r="AB3319" i="6"/>
  <c r="V3319" i="6"/>
  <c r="U3319" i="6"/>
  <c r="K3319" i="6"/>
  <c r="AB3318" i="6"/>
  <c r="V3318" i="6"/>
  <c r="U3318" i="6"/>
  <c r="K3318" i="6"/>
  <c r="AB3317" i="6"/>
  <c r="V3317" i="6"/>
  <c r="U3317" i="6"/>
  <c r="K3317" i="6"/>
  <c r="AB3316" i="6"/>
  <c r="V3316" i="6"/>
  <c r="U3316" i="6"/>
  <c r="K3316" i="6"/>
  <c r="AB3315" i="6"/>
  <c r="V3315" i="6"/>
  <c r="U3315" i="6"/>
  <c r="K3315" i="6"/>
  <c r="AB3314" i="6"/>
  <c r="V3314" i="6"/>
  <c r="U3314" i="6"/>
  <c r="K3314" i="6"/>
  <c r="AB3313" i="6"/>
  <c r="V3313" i="6"/>
  <c r="U3313" i="6"/>
  <c r="K3313" i="6"/>
  <c r="AB3312" i="6"/>
  <c r="V3312" i="6"/>
  <c r="U3312" i="6"/>
  <c r="K3312" i="6"/>
  <c r="AB3311" i="6"/>
  <c r="V3311" i="6"/>
  <c r="U3311" i="6"/>
  <c r="K3311" i="6"/>
  <c r="AB3310" i="6"/>
  <c r="V3310" i="6"/>
  <c r="U3310" i="6"/>
  <c r="K3310" i="6"/>
  <c r="AB3309" i="6"/>
  <c r="V3309" i="6"/>
  <c r="U3309" i="6"/>
  <c r="K3309" i="6"/>
  <c r="AB3308" i="6"/>
  <c r="V3308" i="6"/>
  <c r="U3308" i="6"/>
  <c r="K3308" i="6"/>
  <c r="AB3307" i="6"/>
  <c r="V3307" i="6"/>
  <c r="U3307" i="6"/>
  <c r="K3307" i="6"/>
  <c r="AB3306" i="6"/>
  <c r="V3306" i="6"/>
  <c r="U3306" i="6"/>
  <c r="K3306" i="6"/>
  <c r="AB3305" i="6"/>
  <c r="V3305" i="6"/>
  <c r="U3305" i="6"/>
  <c r="K3305" i="6"/>
  <c r="AB3304" i="6"/>
  <c r="V3304" i="6"/>
  <c r="U3304" i="6"/>
  <c r="K3304" i="6"/>
  <c r="AB3303" i="6"/>
  <c r="V3303" i="6"/>
  <c r="U3303" i="6"/>
  <c r="K3303" i="6"/>
  <c r="AB3302" i="6"/>
  <c r="V3302" i="6"/>
  <c r="U3302" i="6"/>
  <c r="K3302" i="6"/>
  <c r="AB3301" i="6"/>
  <c r="V3301" i="6"/>
  <c r="U3301" i="6"/>
  <c r="K3301" i="6"/>
  <c r="AB3300" i="6"/>
  <c r="V3300" i="6"/>
  <c r="U3300" i="6"/>
  <c r="K3300" i="6"/>
  <c r="AB3299" i="6"/>
  <c r="V3299" i="6"/>
  <c r="U3299" i="6"/>
  <c r="K3299" i="6"/>
  <c r="AB3298" i="6"/>
  <c r="V3298" i="6"/>
  <c r="U3298" i="6"/>
  <c r="K3298" i="6"/>
  <c r="AB3297" i="6"/>
  <c r="V3297" i="6"/>
  <c r="U3297" i="6"/>
  <c r="K3297" i="6"/>
  <c r="AB3296" i="6"/>
  <c r="V3296" i="6"/>
  <c r="U3296" i="6"/>
  <c r="K3296" i="6"/>
  <c r="AB3295" i="6"/>
  <c r="V3295" i="6"/>
  <c r="U3295" i="6"/>
  <c r="K3295" i="6"/>
  <c r="AB3294" i="6"/>
  <c r="V3294" i="6"/>
  <c r="U3294" i="6"/>
  <c r="K3294" i="6"/>
  <c r="AB3293" i="6"/>
  <c r="V3293" i="6"/>
  <c r="U3293" i="6"/>
  <c r="K3293" i="6"/>
  <c r="AB3292" i="6"/>
  <c r="V3292" i="6"/>
  <c r="U3292" i="6"/>
  <c r="K3292" i="6"/>
  <c r="AB3291" i="6"/>
  <c r="V3291" i="6"/>
  <c r="U3291" i="6"/>
  <c r="K3291" i="6"/>
  <c r="AB3290" i="6"/>
  <c r="V3290" i="6"/>
  <c r="U3290" i="6"/>
  <c r="K3290" i="6"/>
  <c r="AB3289" i="6"/>
  <c r="V3289" i="6"/>
  <c r="U3289" i="6"/>
  <c r="K3289" i="6"/>
  <c r="AB3288" i="6"/>
  <c r="V3288" i="6"/>
  <c r="U3288" i="6"/>
  <c r="K3288" i="6"/>
  <c r="AB3287" i="6"/>
  <c r="V3287" i="6"/>
  <c r="U3287" i="6"/>
  <c r="K3287" i="6"/>
  <c r="AB3286" i="6"/>
  <c r="V3286" i="6"/>
  <c r="U3286" i="6"/>
  <c r="K3286" i="6"/>
  <c r="AB3285" i="6"/>
  <c r="V3285" i="6"/>
  <c r="U3285" i="6"/>
  <c r="K3285" i="6"/>
  <c r="AB3284" i="6"/>
  <c r="V3284" i="6"/>
  <c r="U3284" i="6"/>
  <c r="K3284" i="6"/>
  <c r="AB3283" i="6"/>
  <c r="V3283" i="6"/>
  <c r="U3283" i="6"/>
  <c r="K3283" i="6"/>
  <c r="AB3282" i="6"/>
  <c r="V3282" i="6"/>
  <c r="U3282" i="6"/>
  <c r="K3282" i="6"/>
  <c r="AB3281" i="6"/>
  <c r="V3281" i="6"/>
  <c r="U3281" i="6"/>
  <c r="K3281" i="6"/>
  <c r="AB3280" i="6"/>
  <c r="V3280" i="6"/>
  <c r="U3280" i="6"/>
  <c r="K3280" i="6"/>
  <c r="AB3279" i="6"/>
  <c r="V3279" i="6"/>
  <c r="U3279" i="6"/>
  <c r="K3279" i="6"/>
  <c r="AB3278" i="6"/>
  <c r="V3278" i="6"/>
  <c r="U3278" i="6"/>
  <c r="K3278" i="6"/>
  <c r="AB3277" i="6"/>
  <c r="V3277" i="6"/>
  <c r="U3277" i="6"/>
  <c r="K3277" i="6"/>
  <c r="AB3276" i="6"/>
  <c r="V3276" i="6"/>
  <c r="U3276" i="6"/>
  <c r="K3276" i="6"/>
  <c r="AB3275" i="6"/>
  <c r="V3275" i="6"/>
  <c r="U3275" i="6"/>
  <c r="K3275" i="6"/>
  <c r="AB3274" i="6"/>
  <c r="V3274" i="6"/>
  <c r="U3274" i="6"/>
  <c r="K3274" i="6"/>
  <c r="AB3273" i="6"/>
  <c r="V3273" i="6"/>
  <c r="U3273" i="6"/>
  <c r="K3273" i="6"/>
  <c r="AB3272" i="6"/>
  <c r="V3272" i="6"/>
  <c r="U3272" i="6"/>
  <c r="K3272" i="6"/>
  <c r="AB3271" i="6"/>
  <c r="V3271" i="6"/>
  <c r="U3271" i="6"/>
  <c r="K3271" i="6"/>
  <c r="AB3270" i="6"/>
  <c r="V3270" i="6"/>
  <c r="U3270" i="6"/>
  <c r="K3270" i="6"/>
  <c r="AB3269" i="6"/>
  <c r="V3269" i="6"/>
  <c r="U3269" i="6"/>
  <c r="K3269" i="6"/>
  <c r="AB3268" i="6"/>
  <c r="V3268" i="6"/>
  <c r="U3268" i="6"/>
  <c r="K3268" i="6"/>
  <c r="AB3267" i="6"/>
  <c r="V3267" i="6"/>
  <c r="U3267" i="6"/>
  <c r="K3267" i="6"/>
  <c r="AB3266" i="6"/>
  <c r="V3266" i="6"/>
  <c r="U3266" i="6"/>
  <c r="K3266" i="6"/>
  <c r="AB3265" i="6"/>
  <c r="V3265" i="6"/>
  <c r="U3265" i="6"/>
  <c r="K3265" i="6"/>
  <c r="AB3264" i="6"/>
  <c r="V3264" i="6"/>
  <c r="U3264" i="6"/>
  <c r="K3264" i="6"/>
  <c r="AB3263" i="6"/>
  <c r="V3263" i="6"/>
  <c r="U3263" i="6"/>
  <c r="K3263" i="6"/>
  <c r="AB3262" i="6"/>
  <c r="V3262" i="6"/>
  <c r="U3262" i="6"/>
  <c r="K3262" i="6"/>
  <c r="AB3261" i="6"/>
  <c r="V3261" i="6"/>
  <c r="U3261" i="6"/>
  <c r="K3261" i="6"/>
  <c r="AB3260" i="6"/>
  <c r="V3260" i="6"/>
  <c r="U3260" i="6"/>
  <c r="K3260" i="6"/>
  <c r="AB3259" i="6"/>
  <c r="V3259" i="6"/>
  <c r="U3259" i="6"/>
  <c r="K3259" i="6"/>
  <c r="AB3258" i="6"/>
  <c r="V3258" i="6"/>
  <c r="U3258" i="6"/>
  <c r="K3258" i="6"/>
  <c r="AB3257" i="6"/>
  <c r="V3257" i="6"/>
  <c r="U3257" i="6"/>
  <c r="K3257" i="6"/>
  <c r="AB3256" i="6"/>
  <c r="V3256" i="6"/>
  <c r="U3256" i="6"/>
  <c r="K3256" i="6"/>
  <c r="AB3255" i="6"/>
  <c r="V3255" i="6"/>
  <c r="U3255" i="6"/>
  <c r="K3255" i="6"/>
  <c r="AB3254" i="6"/>
  <c r="V3254" i="6"/>
  <c r="U3254" i="6"/>
  <c r="K3254" i="6"/>
  <c r="AB3253" i="6"/>
  <c r="V3253" i="6"/>
  <c r="U3253" i="6"/>
  <c r="K3253" i="6"/>
  <c r="AB3252" i="6"/>
  <c r="V3252" i="6"/>
  <c r="U3252" i="6"/>
  <c r="K3252" i="6"/>
  <c r="AB3251" i="6"/>
  <c r="V3251" i="6"/>
  <c r="U3251" i="6"/>
  <c r="K3251" i="6"/>
  <c r="AB3250" i="6"/>
  <c r="V3250" i="6"/>
  <c r="U3250" i="6"/>
  <c r="K3250" i="6"/>
  <c r="AB3249" i="6"/>
  <c r="V3249" i="6"/>
  <c r="U3249" i="6"/>
  <c r="K3249" i="6"/>
  <c r="AB3248" i="6"/>
  <c r="V3248" i="6"/>
  <c r="U3248" i="6"/>
  <c r="K3248" i="6"/>
  <c r="AB3247" i="6"/>
  <c r="V3247" i="6"/>
  <c r="U3247" i="6"/>
  <c r="K3247" i="6"/>
  <c r="AB3246" i="6"/>
  <c r="V3246" i="6"/>
  <c r="U3246" i="6"/>
  <c r="K3246" i="6"/>
  <c r="AB3245" i="6"/>
  <c r="V3245" i="6"/>
  <c r="U3245" i="6"/>
  <c r="K3245" i="6"/>
  <c r="AB3244" i="6"/>
  <c r="V3244" i="6"/>
  <c r="U3244" i="6"/>
  <c r="K3244" i="6"/>
  <c r="AB3243" i="6"/>
  <c r="V3243" i="6"/>
  <c r="U3243" i="6"/>
  <c r="K3243" i="6"/>
  <c r="AB3242" i="6"/>
  <c r="V3242" i="6"/>
  <c r="U3242" i="6"/>
  <c r="K3242" i="6"/>
  <c r="AB3241" i="6"/>
  <c r="V3241" i="6"/>
  <c r="U3241" i="6"/>
  <c r="K3241" i="6"/>
  <c r="AB3240" i="6"/>
  <c r="V3240" i="6"/>
  <c r="U3240" i="6"/>
  <c r="K3240" i="6"/>
  <c r="AB3239" i="6"/>
  <c r="V3239" i="6"/>
  <c r="U3239" i="6"/>
  <c r="K3239" i="6"/>
  <c r="AB3238" i="6"/>
  <c r="V3238" i="6"/>
  <c r="U3238" i="6"/>
  <c r="K3238" i="6"/>
  <c r="AB3237" i="6"/>
  <c r="V3237" i="6"/>
  <c r="U3237" i="6"/>
  <c r="K3237" i="6"/>
  <c r="AB3236" i="6"/>
  <c r="V3236" i="6"/>
  <c r="U3236" i="6"/>
  <c r="K3236" i="6"/>
  <c r="AB3235" i="6"/>
  <c r="V3235" i="6"/>
  <c r="U3235" i="6"/>
  <c r="K3235" i="6"/>
  <c r="AB3234" i="6"/>
  <c r="V3234" i="6"/>
  <c r="U3234" i="6"/>
  <c r="K3234" i="6"/>
  <c r="AB3233" i="6"/>
  <c r="V3233" i="6"/>
  <c r="U3233" i="6"/>
  <c r="K3233" i="6"/>
  <c r="AB3232" i="6"/>
  <c r="V3232" i="6"/>
  <c r="U3232" i="6"/>
  <c r="K3232" i="6"/>
  <c r="AB3231" i="6"/>
  <c r="V3231" i="6"/>
  <c r="U3231" i="6"/>
  <c r="K3231" i="6"/>
  <c r="AB3230" i="6"/>
  <c r="V3230" i="6"/>
  <c r="U3230" i="6"/>
  <c r="K3230" i="6"/>
  <c r="AB3229" i="6"/>
  <c r="V3229" i="6"/>
  <c r="U3229" i="6"/>
  <c r="K3229" i="6"/>
  <c r="AB3228" i="6"/>
  <c r="V3228" i="6"/>
  <c r="U3228" i="6"/>
  <c r="K3228" i="6"/>
  <c r="AB3227" i="6"/>
  <c r="V3227" i="6"/>
  <c r="U3227" i="6"/>
  <c r="K3227" i="6"/>
  <c r="AB3226" i="6"/>
  <c r="V3226" i="6"/>
  <c r="U3226" i="6"/>
  <c r="K3226" i="6"/>
  <c r="AB3225" i="6"/>
  <c r="V3225" i="6"/>
  <c r="U3225" i="6"/>
  <c r="K3225" i="6"/>
  <c r="AB3224" i="6"/>
  <c r="V3224" i="6"/>
  <c r="U3224" i="6"/>
  <c r="K3224" i="6"/>
  <c r="AB3223" i="6"/>
  <c r="V3223" i="6"/>
  <c r="U3223" i="6"/>
  <c r="K3223" i="6"/>
  <c r="AB3222" i="6"/>
  <c r="V3222" i="6"/>
  <c r="U3222" i="6"/>
  <c r="K3222" i="6"/>
  <c r="AB3221" i="6"/>
  <c r="V3221" i="6"/>
  <c r="U3221" i="6"/>
  <c r="K3221" i="6"/>
  <c r="AB3220" i="6"/>
  <c r="V3220" i="6"/>
  <c r="U3220" i="6"/>
  <c r="K3220" i="6"/>
  <c r="AB3219" i="6"/>
  <c r="V3219" i="6"/>
  <c r="U3219" i="6"/>
  <c r="K3219" i="6"/>
  <c r="AB3218" i="6"/>
  <c r="V3218" i="6"/>
  <c r="U3218" i="6"/>
  <c r="K3218" i="6"/>
  <c r="AB3217" i="6"/>
  <c r="V3217" i="6"/>
  <c r="U3217" i="6"/>
  <c r="K3217" i="6"/>
  <c r="AB3216" i="6"/>
  <c r="V3216" i="6"/>
  <c r="U3216" i="6"/>
  <c r="K3216" i="6"/>
  <c r="AB3215" i="6"/>
  <c r="V3215" i="6"/>
  <c r="U3215" i="6"/>
  <c r="K3215" i="6"/>
  <c r="AB3214" i="6"/>
  <c r="V3214" i="6"/>
  <c r="U3214" i="6"/>
  <c r="K3214" i="6"/>
  <c r="AB3213" i="6"/>
  <c r="V3213" i="6"/>
  <c r="U3213" i="6"/>
  <c r="K3213" i="6"/>
  <c r="AB3212" i="6"/>
  <c r="V3212" i="6"/>
  <c r="U3212" i="6"/>
  <c r="K3212" i="6"/>
  <c r="AB3211" i="6"/>
  <c r="V3211" i="6"/>
  <c r="U3211" i="6"/>
  <c r="K3211" i="6"/>
  <c r="AB3210" i="6"/>
  <c r="V3210" i="6"/>
  <c r="U3210" i="6"/>
  <c r="K3210" i="6"/>
  <c r="AB3209" i="6"/>
  <c r="V3209" i="6"/>
  <c r="U3209" i="6"/>
  <c r="K3209" i="6"/>
  <c r="AB3208" i="6"/>
  <c r="V3208" i="6"/>
  <c r="U3208" i="6"/>
  <c r="K3208" i="6"/>
  <c r="AB3207" i="6"/>
  <c r="V3207" i="6"/>
  <c r="U3207" i="6"/>
  <c r="K3207" i="6"/>
  <c r="AB3206" i="6"/>
  <c r="V3206" i="6"/>
  <c r="U3206" i="6"/>
  <c r="K3206" i="6"/>
  <c r="AB3205" i="6"/>
  <c r="V3205" i="6"/>
  <c r="U3205" i="6"/>
  <c r="K3205" i="6"/>
  <c r="AB3204" i="6"/>
  <c r="V3204" i="6"/>
  <c r="U3204" i="6"/>
  <c r="K3204" i="6"/>
  <c r="AB3203" i="6"/>
  <c r="V3203" i="6"/>
  <c r="U3203" i="6"/>
  <c r="K3203" i="6"/>
  <c r="AB3202" i="6"/>
  <c r="V3202" i="6"/>
  <c r="U3202" i="6"/>
  <c r="K3202" i="6"/>
  <c r="AB3201" i="6"/>
  <c r="V3201" i="6"/>
  <c r="U3201" i="6"/>
  <c r="K3201" i="6"/>
  <c r="AB3200" i="6"/>
  <c r="V3200" i="6"/>
  <c r="U3200" i="6"/>
  <c r="K3200" i="6"/>
  <c r="AB3199" i="6"/>
  <c r="V3199" i="6"/>
  <c r="U3199" i="6"/>
  <c r="K3199" i="6"/>
  <c r="AB3198" i="6"/>
  <c r="V3198" i="6"/>
  <c r="U3198" i="6"/>
  <c r="K3198" i="6"/>
  <c r="AB3197" i="6"/>
  <c r="V3197" i="6"/>
  <c r="U3197" i="6"/>
  <c r="K3197" i="6"/>
  <c r="AB3196" i="6"/>
  <c r="V3196" i="6"/>
  <c r="U3196" i="6"/>
  <c r="K3196" i="6"/>
  <c r="AB3195" i="6"/>
  <c r="V3195" i="6"/>
  <c r="U3195" i="6"/>
  <c r="K3195" i="6"/>
  <c r="AB3194" i="6"/>
  <c r="V3194" i="6"/>
  <c r="U3194" i="6"/>
  <c r="K3194" i="6"/>
  <c r="AB3193" i="6"/>
  <c r="V3193" i="6"/>
  <c r="U3193" i="6"/>
  <c r="K3193" i="6"/>
  <c r="AB3192" i="6"/>
  <c r="V3192" i="6"/>
  <c r="U3192" i="6"/>
  <c r="K3192" i="6"/>
  <c r="AB3191" i="6"/>
  <c r="V3191" i="6"/>
  <c r="U3191" i="6"/>
  <c r="K3191" i="6"/>
  <c r="AB3190" i="6"/>
  <c r="V3190" i="6"/>
  <c r="U3190" i="6"/>
  <c r="K3190" i="6"/>
  <c r="AB3189" i="6"/>
  <c r="V3189" i="6"/>
  <c r="U3189" i="6"/>
  <c r="K3189" i="6"/>
  <c r="AB3188" i="6"/>
  <c r="V3188" i="6"/>
  <c r="U3188" i="6"/>
  <c r="K3188" i="6"/>
  <c r="AB3187" i="6"/>
  <c r="V3187" i="6"/>
  <c r="U3187" i="6"/>
  <c r="K3187" i="6"/>
  <c r="AB3186" i="6"/>
  <c r="V3186" i="6"/>
  <c r="U3186" i="6"/>
  <c r="K3186" i="6"/>
  <c r="AB3185" i="6"/>
  <c r="V3185" i="6"/>
  <c r="U3185" i="6"/>
  <c r="K3185" i="6"/>
  <c r="AB3184" i="6"/>
  <c r="V3184" i="6"/>
  <c r="U3184" i="6"/>
  <c r="K3184" i="6"/>
  <c r="AB3183" i="6"/>
  <c r="V3183" i="6"/>
  <c r="U3183" i="6"/>
  <c r="K3183" i="6"/>
  <c r="AB3182" i="6"/>
  <c r="V3182" i="6"/>
  <c r="U3182" i="6"/>
  <c r="K3182" i="6"/>
  <c r="AB3181" i="6"/>
  <c r="V3181" i="6"/>
  <c r="U3181" i="6"/>
  <c r="K3181" i="6"/>
  <c r="AB3180" i="6"/>
  <c r="V3180" i="6"/>
  <c r="U3180" i="6"/>
  <c r="K3180" i="6"/>
  <c r="AB3179" i="6"/>
  <c r="V3179" i="6"/>
  <c r="U3179" i="6"/>
  <c r="K3179" i="6"/>
  <c r="AB3178" i="6"/>
  <c r="V3178" i="6"/>
  <c r="U3178" i="6"/>
  <c r="K3178" i="6"/>
  <c r="AB3177" i="6"/>
  <c r="V3177" i="6"/>
  <c r="U3177" i="6"/>
  <c r="K3177" i="6"/>
  <c r="AB3176" i="6"/>
  <c r="V3176" i="6"/>
  <c r="U3176" i="6"/>
  <c r="K3176" i="6"/>
  <c r="AB3175" i="6"/>
  <c r="V3175" i="6"/>
  <c r="U3175" i="6"/>
  <c r="K3175" i="6"/>
  <c r="AB3174" i="6"/>
  <c r="V3174" i="6"/>
  <c r="U3174" i="6"/>
  <c r="K3174" i="6"/>
  <c r="AB3173" i="6"/>
  <c r="V3173" i="6"/>
  <c r="U3173" i="6"/>
  <c r="K3173" i="6"/>
  <c r="AB3172" i="6"/>
  <c r="V3172" i="6"/>
  <c r="U3172" i="6"/>
  <c r="K3172" i="6"/>
  <c r="AB3171" i="6"/>
  <c r="V3171" i="6"/>
  <c r="U3171" i="6"/>
  <c r="K3171" i="6"/>
  <c r="AB3170" i="6"/>
  <c r="V3170" i="6"/>
  <c r="U3170" i="6"/>
  <c r="K3170" i="6"/>
  <c r="AB3169" i="6"/>
  <c r="V3169" i="6"/>
  <c r="U3169" i="6"/>
  <c r="K3169" i="6"/>
  <c r="AB3168" i="6"/>
  <c r="V3168" i="6"/>
  <c r="U3168" i="6"/>
  <c r="K3168" i="6"/>
  <c r="AB3167" i="6"/>
  <c r="V3167" i="6"/>
  <c r="U3167" i="6"/>
  <c r="K3167" i="6"/>
  <c r="AB3166" i="6"/>
  <c r="V3166" i="6"/>
  <c r="U3166" i="6"/>
  <c r="K3166" i="6"/>
  <c r="AB3165" i="6"/>
  <c r="V3165" i="6"/>
  <c r="U3165" i="6"/>
  <c r="K3165" i="6"/>
  <c r="AB3164" i="6"/>
  <c r="V3164" i="6"/>
  <c r="U3164" i="6"/>
  <c r="K3164" i="6"/>
  <c r="AB3163" i="6"/>
  <c r="V3163" i="6"/>
  <c r="U3163" i="6"/>
  <c r="K3163" i="6"/>
  <c r="AB3162" i="6"/>
  <c r="V3162" i="6"/>
  <c r="U3162" i="6"/>
  <c r="K3162" i="6"/>
  <c r="AB3161" i="6"/>
  <c r="V3161" i="6"/>
  <c r="U3161" i="6"/>
  <c r="K3161" i="6"/>
  <c r="AB3160" i="6"/>
  <c r="V3160" i="6"/>
  <c r="U3160" i="6"/>
  <c r="K3160" i="6"/>
  <c r="AB3159" i="6"/>
  <c r="V3159" i="6"/>
  <c r="U3159" i="6"/>
  <c r="K3159" i="6"/>
  <c r="AB3158" i="6"/>
  <c r="V3158" i="6"/>
  <c r="U3158" i="6"/>
  <c r="K3158" i="6"/>
  <c r="AB3157" i="6"/>
  <c r="V3157" i="6"/>
  <c r="U3157" i="6"/>
  <c r="K3157" i="6"/>
  <c r="AB3156" i="6"/>
  <c r="V3156" i="6"/>
  <c r="U3156" i="6"/>
  <c r="K3156" i="6"/>
  <c r="AB3155" i="6"/>
  <c r="V3155" i="6"/>
  <c r="U3155" i="6"/>
  <c r="K3155" i="6"/>
  <c r="AB3154" i="6"/>
  <c r="V3154" i="6"/>
  <c r="U3154" i="6"/>
  <c r="K3154" i="6"/>
  <c r="AB3153" i="6"/>
  <c r="V3153" i="6"/>
  <c r="U3153" i="6"/>
  <c r="K3153" i="6"/>
  <c r="AB3152" i="6"/>
  <c r="V3152" i="6"/>
  <c r="U3152" i="6"/>
  <c r="K3152" i="6"/>
  <c r="AB3151" i="6"/>
  <c r="V3151" i="6"/>
  <c r="U3151" i="6"/>
  <c r="K3151" i="6"/>
  <c r="AB3150" i="6"/>
  <c r="V3150" i="6"/>
  <c r="U3150" i="6"/>
  <c r="K3150" i="6"/>
  <c r="AB3149" i="6"/>
  <c r="V3149" i="6"/>
  <c r="U3149" i="6"/>
  <c r="K3149" i="6"/>
  <c r="AB3148" i="6"/>
  <c r="V3148" i="6"/>
  <c r="U3148" i="6"/>
  <c r="K3148" i="6"/>
  <c r="AB3147" i="6"/>
  <c r="V3147" i="6"/>
  <c r="U3147" i="6"/>
  <c r="K3147" i="6"/>
  <c r="AB3146" i="6"/>
  <c r="V3146" i="6"/>
  <c r="U3146" i="6"/>
  <c r="K3146" i="6"/>
  <c r="AB3145" i="6"/>
  <c r="V3145" i="6"/>
  <c r="U3145" i="6"/>
  <c r="K3145" i="6"/>
  <c r="AB3144" i="6"/>
  <c r="V3144" i="6"/>
  <c r="U3144" i="6"/>
  <c r="K3144" i="6"/>
  <c r="AB3143" i="6"/>
  <c r="V3143" i="6"/>
  <c r="U3143" i="6"/>
  <c r="K3143" i="6"/>
  <c r="AB3142" i="6"/>
  <c r="V3142" i="6"/>
  <c r="U3142" i="6"/>
  <c r="K3142" i="6"/>
  <c r="AB3141" i="6"/>
  <c r="V3141" i="6"/>
  <c r="U3141" i="6"/>
  <c r="K3141" i="6"/>
  <c r="AB3140" i="6"/>
  <c r="V3140" i="6"/>
  <c r="U3140" i="6"/>
  <c r="K3140" i="6"/>
  <c r="AB3139" i="6"/>
  <c r="V3139" i="6"/>
  <c r="U3139" i="6"/>
  <c r="K3139" i="6"/>
  <c r="AB3138" i="6"/>
  <c r="V3138" i="6"/>
  <c r="U3138" i="6"/>
  <c r="K3138" i="6"/>
  <c r="AB3137" i="6"/>
  <c r="V3137" i="6"/>
  <c r="U3137" i="6"/>
  <c r="K3137" i="6"/>
  <c r="AB3136" i="6"/>
  <c r="V3136" i="6"/>
  <c r="U3136" i="6"/>
  <c r="K3136" i="6"/>
  <c r="AB3135" i="6"/>
  <c r="V3135" i="6"/>
  <c r="U3135" i="6"/>
  <c r="K3135" i="6"/>
  <c r="AB3134" i="6"/>
  <c r="V3134" i="6"/>
  <c r="U3134" i="6"/>
  <c r="K3134" i="6"/>
  <c r="AB3133" i="6"/>
  <c r="V3133" i="6"/>
  <c r="U3133" i="6"/>
  <c r="K3133" i="6"/>
  <c r="AB3132" i="6"/>
  <c r="V3132" i="6"/>
  <c r="U3132" i="6"/>
  <c r="K3132" i="6"/>
  <c r="AB3131" i="6"/>
  <c r="V3131" i="6"/>
  <c r="U3131" i="6"/>
  <c r="K3131" i="6"/>
  <c r="AB3130" i="6"/>
  <c r="V3130" i="6"/>
  <c r="U3130" i="6"/>
  <c r="K3130" i="6"/>
  <c r="AB3129" i="6"/>
  <c r="V3129" i="6"/>
  <c r="U3129" i="6"/>
  <c r="K3129" i="6"/>
  <c r="AB3128" i="6"/>
  <c r="V3128" i="6"/>
  <c r="U3128" i="6"/>
  <c r="K3128" i="6"/>
  <c r="AB3127" i="6"/>
  <c r="V3127" i="6"/>
  <c r="U3127" i="6"/>
  <c r="K3127" i="6"/>
  <c r="AB3126" i="6"/>
  <c r="V3126" i="6"/>
  <c r="U3126" i="6"/>
  <c r="K3126" i="6"/>
  <c r="AB3125" i="6"/>
  <c r="V3125" i="6"/>
  <c r="U3125" i="6"/>
  <c r="K3125" i="6"/>
  <c r="AB3124" i="6"/>
  <c r="V3124" i="6"/>
  <c r="U3124" i="6"/>
  <c r="K3124" i="6"/>
  <c r="AB3123" i="6"/>
  <c r="V3123" i="6"/>
  <c r="U3123" i="6"/>
  <c r="K3123" i="6"/>
  <c r="AB3122" i="6"/>
  <c r="V3122" i="6"/>
  <c r="U3122" i="6"/>
  <c r="K3122" i="6"/>
  <c r="AB3121" i="6"/>
  <c r="V3121" i="6"/>
  <c r="U3121" i="6"/>
  <c r="K3121" i="6"/>
  <c r="AB3120" i="6"/>
  <c r="V3120" i="6"/>
  <c r="U3120" i="6"/>
  <c r="K3120" i="6"/>
  <c r="AB3119" i="6"/>
  <c r="V3119" i="6"/>
  <c r="U3119" i="6"/>
  <c r="K3119" i="6"/>
  <c r="AB3118" i="6"/>
  <c r="V3118" i="6"/>
  <c r="U3118" i="6"/>
  <c r="K3118" i="6"/>
  <c r="AB3117" i="6"/>
  <c r="V3117" i="6"/>
  <c r="U3117" i="6"/>
  <c r="K3117" i="6"/>
  <c r="AB3116" i="6"/>
  <c r="V3116" i="6"/>
  <c r="U3116" i="6"/>
  <c r="K3116" i="6"/>
  <c r="AB3115" i="6"/>
  <c r="V3115" i="6"/>
  <c r="U3115" i="6"/>
  <c r="K3115" i="6"/>
  <c r="AB3114" i="6"/>
  <c r="V3114" i="6"/>
  <c r="U3114" i="6"/>
  <c r="K3114" i="6"/>
  <c r="AB3113" i="6"/>
  <c r="V3113" i="6"/>
  <c r="U3113" i="6"/>
  <c r="K3113" i="6"/>
  <c r="AB3112" i="6"/>
  <c r="V3112" i="6"/>
  <c r="U3112" i="6"/>
  <c r="K3112" i="6"/>
  <c r="AB3111" i="6"/>
  <c r="V3111" i="6"/>
  <c r="U3111" i="6"/>
  <c r="K3111" i="6"/>
  <c r="AB3110" i="6"/>
  <c r="V3110" i="6"/>
  <c r="U3110" i="6"/>
  <c r="K3110" i="6"/>
  <c r="AB3109" i="6"/>
  <c r="V3109" i="6"/>
  <c r="U3109" i="6"/>
  <c r="K3109" i="6"/>
  <c r="AB3108" i="6"/>
  <c r="V3108" i="6"/>
  <c r="U3108" i="6"/>
  <c r="K3108" i="6"/>
  <c r="AB3107" i="6"/>
  <c r="V3107" i="6"/>
  <c r="U3107" i="6"/>
  <c r="K3107" i="6"/>
  <c r="AB3106" i="6"/>
  <c r="V3106" i="6"/>
  <c r="U3106" i="6"/>
  <c r="K3106" i="6"/>
  <c r="AB3105" i="6"/>
  <c r="V3105" i="6"/>
  <c r="U3105" i="6"/>
  <c r="K3105" i="6"/>
  <c r="AB3104" i="6"/>
  <c r="V3104" i="6"/>
  <c r="U3104" i="6"/>
  <c r="K3104" i="6"/>
  <c r="AB3103" i="6"/>
  <c r="V3103" i="6"/>
  <c r="U3103" i="6"/>
  <c r="K3103" i="6"/>
  <c r="AB3102" i="6"/>
  <c r="V3102" i="6"/>
  <c r="U3102" i="6"/>
  <c r="K3102" i="6"/>
  <c r="AB3101" i="6"/>
  <c r="V3101" i="6"/>
  <c r="U3101" i="6"/>
  <c r="K3101" i="6"/>
  <c r="AB3100" i="6"/>
  <c r="V3100" i="6"/>
  <c r="U3100" i="6"/>
  <c r="K3100" i="6"/>
  <c r="AB3099" i="6"/>
  <c r="V3099" i="6"/>
  <c r="U3099" i="6"/>
  <c r="K3099" i="6"/>
  <c r="AB3098" i="6"/>
  <c r="V3098" i="6"/>
  <c r="U3098" i="6"/>
  <c r="K3098" i="6"/>
  <c r="AB3097" i="6"/>
  <c r="V3097" i="6"/>
  <c r="U3097" i="6"/>
  <c r="K3097" i="6"/>
  <c r="AB3096" i="6"/>
  <c r="V3096" i="6"/>
  <c r="U3096" i="6"/>
  <c r="K3096" i="6"/>
  <c r="AB3095" i="6"/>
  <c r="V3095" i="6"/>
  <c r="U3095" i="6"/>
  <c r="K3095" i="6"/>
  <c r="AB3094" i="6"/>
  <c r="V3094" i="6"/>
  <c r="U3094" i="6"/>
  <c r="K3094" i="6"/>
  <c r="AB3093" i="6"/>
  <c r="V3093" i="6"/>
  <c r="U3093" i="6"/>
  <c r="K3093" i="6"/>
  <c r="AB3092" i="6"/>
  <c r="V3092" i="6"/>
  <c r="U3092" i="6"/>
  <c r="K3092" i="6"/>
  <c r="AB3091" i="6"/>
  <c r="V3091" i="6"/>
  <c r="U3091" i="6"/>
  <c r="K3091" i="6"/>
  <c r="AB3090" i="6"/>
  <c r="V3090" i="6"/>
  <c r="U3090" i="6"/>
  <c r="K3090" i="6"/>
  <c r="AB3089" i="6"/>
  <c r="V3089" i="6"/>
  <c r="U3089" i="6"/>
  <c r="K3089" i="6"/>
  <c r="AB3088" i="6"/>
  <c r="V3088" i="6"/>
  <c r="U3088" i="6"/>
  <c r="K3088" i="6"/>
  <c r="AB3087" i="6"/>
  <c r="V3087" i="6"/>
  <c r="U3087" i="6"/>
  <c r="K3087" i="6"/>
  <c r="AB3086" i="6"/>
  <c r="V3086" i="6"/>
  <c r="U3086" i="6"/>
  <c r="K3086" i="6"/>
  <c r="AB3085" i="6"/>
  <c r="V3085" i="6"/>
  <c r="U3085" i="6"/>
  <c r="K3085" i="6"/>
  <c r="AB3084" i="6"/>
  <c r="V3084" i="6"/>
  <c r="U3084" i="6"/>
  <c r="K3084" i="6"/>
  <c r="AB3083" i="6"/>
  <c r="V3083" i="6"/>
  <c r="U3083" i="6"/>
  <c r="K3083" i="6"/>
  <c r="AB3082" i="6"/>
  <c r="V3082" i="6"/>
  <c r="U3082" i="6"/>
  <c r="K3082" i="6"/>
  <c r="AB3081" i="6"/>
  <c r="V3081" i="6"/>
  <c r="U3081" i="6"/>
  <c r="K3081" i="6"/>
  <c r="AB3080" i="6"/>
  <c r="V3080" i="6"/>
  <c r="U3080" i="6"/>
  <c r="K3080" i="6"/>
  <c r="AB3079" i="6"/>
  <c r="V3079" i="6"/>
  <c r="U3079" i="6"/>
  <c r="K3079" i="6"/>
  <c r="AB3078" i="6"/>
  <c r="V3078" i="6"/>
  <c r="U3078" i="6"/>
  <c r="K3078" i="6"/>
  <c r="AB3077" i="6"/>
  <c r="V3077" i="6"/>
  <c r="U3077" i="6"/>
  <c r="K3077" i="6"/>
  <c r="AB3076" i="6"/>
  <c r="V3076" i="6"/>
  <c r="U3076" i="6"/>
  <c r="K3076" i="6"/>
  <c r="AB3075" i="6"/>
  <c r="V3075" i="6"/>
  <c r="U3075" i="6"/>
  <c r="K3075" i="6"/>
  <c r="AB3074" i="6"/>
  <c r="V3074" i="6"/>
  <c r="U3074" i="6"/>
  <c r="K3074" i="6"/>
  <c r="AB3073" i="6"/>
  <c r="V3073" i="6"/>
  <c r="U3073" i="6"/>
  <c r="K3073" i="6"/>
  <c r="AB3072" i="6"/>
  <c r="V3072" i="6"/>
  <c r="U3072" i="6"/>
  <c r="K3072" i="6"/>
  <c r="AB3071" i="6"/>
  <c r="V3071" i="6"/>
  <c r="U3071" i="6"/>
  <c r="K3071" i="6"/>
  <c r="AB3070" i="6"/>
  <c r="V3070" i="6"/>
  <c r="U3070" i="6"/>
  <c r="K3070" i="6"/>
  <c r="AB3069" i="6"/>
  <c r="V3069" i="6"/>
  <c r="U3069" i="6"/>
  <c r="K3069" i="6"/>
  <c r="AB3068" i="6"/>
  <c r="V3068" i="6"/>
  <c r="U3068" i="6"/>
  <c r="K3068" i="6"/>
  <c r="AB3067" i="6"/>
  <c r="V3067" i="6"/>
  <c r="U3067" i="6"/>
  <c r="K3067" i="6"/>
  <c r="AB3066" i="6"/>
  <c r="V3066" i="6"/>
  <c r="U3066" i="6"/>
  <c r="K3066" i="6"/>
  <c r="AB3065" i="6"/>
  <c r="V3065" i="6"/>
  <c r="U3065" i="6"/>
  <c r="K3065" i="6"/>
  <c r="AB3064" i="6"/>
  <c r="V3064" i="6"/>
  <c r="U3064" i="6"/>
  <c r="K3064" i="6"/>
  <c r="AB3063" i="6"/>
  <c r="V3063" i="6"/>
  <c r="U3063" i="6"/>
  <c r="K3063" i="6"/>
  <c r="AB3062" i="6"/>
  <c r="V3062" i="6"/>
  <c r="U3062" i="6"/>
  <c r="K3062" i="6"/>
  <c r="AB3061" i="6"/>
  <c r="V3061" i="6"/>
  <c r="U3061" i="6"/>
  <c r="K3061" i="6"/>
  <c r="AB3060" i="6"/>
  <c r="V3060" i="6"/>
  <c r="U3060" i="6"/>
  <c r="K3060" i="6"/>
  <c r="AB3059" i="6"/>
  <c r="V3059" i="6"/>
  <c r="U3059" i="6"/>
  <c r="K3059" i="6"/>
  <c r="AB3058" i="6"/>
  <c r="V3058" i="6"/>
  <c r="U3058" i="6"/>
  <c r="K3058" i="6"/>
  <c r="AB3057" i="6"/>
  <c r="V3057" i="6"/>
  <c r="U3057" i="6"/>
  <c r="K3057" i="6"/>
  <c r="AB3056" i="6"/>
  <c r="V3056" i="6"/>
  <c r="U3056" i="6"/>
  <c r="K3056" i="6"/>
  <c r="AB3055" i="6"/>
  <c r="V3055" i="6"/>
  <c r="U3055" i="6"/>
  <c r="K3055" i="6"/>
  <c r="AB3054" i="6"/>
  <c r="V3054" i="6"/>
  <c r="U3054" i="6"/>
  <c r="K3054" i="6"/>
  <c r="AB3053" i="6"/>
  <c r="V3053" i="6"/>
  <c r="U3053" i="6"/>
  <c r="K3053" i="6"/>
  <c r="AB3052" i="6"/>
  <c r="V3052" i="6"/>
  <c r="U3052" i="6"/>
  <c r="K3052" i="6"/>
  <c r="AB3051" i="6"/>
  <c r="V3051" i="6"/>
  <c r="U3051" i="6"/>
  <c r="K3051" i="6"/>
  <c r="AB3050" i="6"/>
  <c r="V3050" i="6"/>
  <c r="U3050" i="6"/>
  <c r="K3050" i="6"/>
  <c r="AB3049" i="6"/>
  <c r="V3049" i="6"/>
  <c r="U3049" i="6"/>
  <c r="K3049" i="6"/>
  <c r="AB3048" i="6"/>
  <c r="V3048" i="6"/>
  <c r="U3048" i="6"/>
  <c r="K3048" i="6"/>
  <c r="AB3047" i="6"/>
  <c r="V3047" i="6"/>
  <c r="U3047" i="6"/>
  <c r="K3047" i="6"/>
  <c r="AB3046" i="6"/>
  <c r="V3046" i="6"/>
  <c r="U3046" i="6"/>
  <c r="K3046" i="6"/>
  <c r="AB3045" i="6"/>
  <c r="V3045" i="6"/>
  <c r="U3045" i="6"/>
  <c r="K3045" i="6"/>
  <c r="AB3044" i="6"/>
  <c r="V3044" i="6"/>
  <c r="U3044" i="6"/>
  <c r="K3044" i="6"/>
  <c r="AB3043" i="6"/>
  <c r="V3043" i="6"/>
  <c r="U3043" i="6"/>
  <c r="K3043" i="6"/>
  <c r="AB3042" i="6"/>
  <c r="V3042" i="6"/>
  <c r="U3042" i="6"/>
  <c r="K3042" i="6"/>
  <c r="AB3041" i="6"/>
  <c r="V3041" i="6"/>
  <c r="U3041" i="6"/>
  <c r="K3041" i="6"/>
  <c r="AB3040" i="6"/>
  <c r="V3040" i="6"/>
  <c r="U3040" i="6"/>
  <c r="K3040" i="6"/>
  <c r="AB3039" i="6"/>
  <c r="V3039" i="6"/>
  <c r="U3039" i="6"/>
  <c r="K3039" i="6"/>
  <c r="AB3038" i="6"/>
  <c r="V3038" i="6"/>
  <c r="U3038" i="6"/>
  <c r="K3038" i="6"/>
  <c r="AB3037" i="6"/>
  <c r="V3037" i="6"/>
  <c r="U3037" i="6"/>
  <c r="K3037" i="6"/>
  <c r="AB3036" i="6"/>
  <c r="V3036" i="6"/>
  <c r="U3036" i="6"/>
  <c r="K3036" i="6"/>
  <c r="AB3035" i="6"/>
  <c r="V3035" i="6"/>
  <c r="U3035" i="6"/>
  <c r="K3035" i="6"/>
  <c r="AB3034" i="6"/>
  <c r="V3034" i="6"/>
  <c r="U3034" i="6"/>
  <c r="K3034" i="6"/>
  <c r="AB3033" i="6"/>
  <c r="V3033" i="6"/>
  <c r="U3033" i="6"/>
  <c r="K3033" i="6"/>
  <c r="AB3032" i="6"/>
  <c r="V3032" i="6"/>
  <c r="U3032" i="6"/>
  <c r="K3032" i="6"/>
  <c r="AB3031" i="6"/>
  <c r="V3031" i="6"/>
  <c r="U3031" i="6"/>
  <c r="K3031" i="6"/>
  <c r="AB3030" i="6"/>
  <c r="V3030" i="6"/>
  <c r="U3030" i="6"/>
  <c r="K3030" i="6"/>
  <c r="AB3029" i="6"/>
  <c r="V3029" i="6"/>
  <c r="U3029" i="6"/>
  <c r="K3029" i="6"/>
  <c r="AB3028" i="6"/>
  <c r="V3028" i="6"/>
  <c r="U3028" i="6"/>
  <c r="K3028" i="6"/>
  <c r="AB3027" i="6"/>
  <c r="V3027" i="6"/>
  <c r="U3027" i="6"/>
  <c r="K3027" i="6"/>
  <c r="AB3026" i="6"/>
  <c r="V3026" i="6"/>
  <c r="U3026" i="6"/>
  <c r="K3026" i="6"/>
  <c r="AB3025" i="6"/>
  <c r="V3025" i="6"/>
  <c r="U3025" i="6"/>
  <c r="K3025" i="6"/>
  <c r="AB3024" i="6"/>
  <c r="V3024" i="6"/>
  <c r="U3024" i="6"/>
  <c r="K3024" i="6"/>
  <c r="AB3023" i="6"/>
  <c r="V3023" i="6"/>
  <c r="U3023" i="6"/>
  <c r="K3023" i="6"/>
  <c r="AB3022" i="6"/>
  <c r="V3022" i="6"/>
  <c r="U3022" i="6"/>
  <c r="K3022" i="6"/>
  <c r="AB3021" i="6"/>
  <c r="V3021" i="6"/>
  <c r="U3021" i="6"/>
  <c r="K3021" i="6"/>
  <c r="AB3020" i="6"/>
  <c r="V3020" i="6"/>
  <c r="U3020" i="6"/>
  <c r="K3020" i="6"/>
  <c r="AB3019" i="6"/>
  <c r="V3019" i="6"/>
  <c r="U3019" i="6"/>
  <c r="K3019" i="6"/>
  <c r="AB3018" i="6"/>
  <c r="V3018" i="6"/>
  <c r="U3018" i="6"/>
  <c r="K3018" i="6"/>
  <c r="AB3017" i="6"/>
  <c r="V3017" i="6"/>
  <c r="U3017" i="6"/>
  <c r="K3017" i="6"/>
  <c r="AB3016" i="6"/>
  <c r="V3016" i="6"/>
  <c r="U3016" i="6"/>
  <c r="K3016" i="6"/>
  <c r="AB3015" i="6"/>
  <c r="V3015" i="6"/>
  <c r="U3015" i="6"/>
  <c r="K3015" i="6"/>
  <c r="AB3014" i="6"/>
  <c r="V3014" i="6"/>
  <c r="U3014" i="6"/>
  <c r="K3014" i="6"/>
  <c r="AB3013" i="6"/>
  <c r="V3013" i="6"/>
  <c r="U3013" i="6"/>
  <c r="K3013" i="6"/>
  <c r="AB3012" i="6"/>
  <c r="V3012" i="6"/>
  <c r="U3012" i="6"/>
  <c r="K3012" i="6"/>
  <c r="AB3011" i="6"/>
  <c r="V3011" i="6"/>
  <c r="U3011" i="6"/>
  <c r="K3011" i="6"/>
  <c r="AB3010" i="6"/>
  <c r="V3010" i="6"/>
  <c r="U3010" i="6"/>
  <c r="K3010" i="6"/>
  <c r="AB3009" i="6"/>
  <c r="V3009" i="6"/>
  <c r="U3009" i="6"/>
  <c r="K3009" i="6"/>
  <c r="AB3008" i="6"/>
  <c r="V3008" i="6"/>
  <c r="U3008" i="6"/>
  <c r="K3008" i="6"/>
  <c r="AB3007" i="6"/>
  <c r="V3007" i="6"/>
  <c r="U3007" i="6"/>
  <c r="K3007" i="6"/>
  <c r="AB3006" i="6"/>
  <c r="V3006" i="6"/>
  <c r="U3006" i="6"/>
  <c r="K3006" i="6"/>
  <c r="AB3005" i="6"/>
  <c r="V3005" i="6"/>
  <c r="U3005" i="6"/>
  <c r="K3005" i="6"/>
  <c r="AB3004" i="6"/>
  <c r="V3004" i="6"/>
  <c r="U3004" i="6"/>
  <c r="K3004" i="6"/>
  <c r="AB3003" i="6"/>
  <c r="V3003" i="6"/>
  <c r="U3003" i="6"/>
  <c r="K3003" i="6"/>
  <c r="AB3002" i="6"/>
  <c r="V3002" i="6"/>
  <c r="U3002" i="6"/>
  <c r="K3002" i="6"/>
  <c r="AB3001" i="6"/>
  <c r="V3001" i="6"/>
  <c r="U3001" i="6"/>
  <c r="K3001" i="6"/>
  <c r="AB3000" i="6"/>
  <c r="V3000" i="6"/>
  <c r="U3000" i="6"/>
  <c r="K3000" i="6"/>
  <c r="AB2999" i="6"/>
  <c r="V2999" i="6"/>
  <c r="U2999" i="6"/>
  <c r="K2999" i="6"/>
  <c r="AB2998" i="6"/>
  <c r="V2998" i="6"/>
  <c r="U2998" i="6"/>
  <c r="K2998" i="6"/>
  <c r="AB2997" i="6"/>
  <c r="V2997" i="6"/>
  <c r="U2997" i="6"/>
  <c r="K2997" i="6"/>
  <c r="AB2996" i="6"/>
  <c r="V2996" i="6"/>
  <c r="U2996" i="6"/>
  <c r="K2996" i="6"/>
  <c r="AB2995" i="6"/>
  <c r="V2995" i="6"/>
  <c r="U2995" i="6"/>
  <c r="K2995" i="6"/>
  <c r="AB2994" i="6"/>
  <c r="V2994" i="6"/>
  <c r="U2994" i="6"/>
  <c r="K2994" i="6"/>
  <c r="AB2993" i="6"/>
  <c r="V2993" i="6"/>
  <c r="U2993" i="6"/>
  <c r="K2993" i="6"/>
  <c r="AB2992" i="6"/>
  <c r="V2992" i="6"/>
  <c r="U2992" i="6"/>
  <c r="K2992" i="6"/>
  <c r="AB2991" i="6"/>
  <c r="V2991" i="6"/>
  <c r="U2991" i="6"/>
  <c r="K2991" i="6"/>
  <c r="AB2990" i="6"/>
  <c r="V2990" i="6"/>
  <c r="U2990" i="6"/>
  <c r="K2990" i="6"/>
  <c r="AB2989" i="6"/>
  <c r="V2989" i="6"/>
  <c r="U2989" i="6"/>
  <c r="K2989" i="6"/>
  <c r="AB2988" i="6"/>
  <c r="V2988" i="6"/>
  <c r="U2988" i="6"/>
  <c r="K2988" i="6"/>
  <c r="AB2987" i="6"/>
  <c r="V2987" i="6"/>
  <c r="U2987" i="6"/>
  <c r="K2987" i="6"/>
  <c r="AB2986" i="6"/>
  <c r="V2986" i="6"/>
  <c r="U2986" i="6"/>
  <c r="K2986" i="6"/>
  <c r="AB2985" i="6"/>
  <c r="V2985" i="6"/>
  <c r="U2985" i="6"/>
  <c r="K2985" i="6"/>
  <c r="AB2984" i="6"/>
  <c r="V2984" i="6"/>
  <c r="U2984" i="6"/>
  <c r="K2984" i="6"/>
  <c r="AB2983" i="6"/>
  <c r="V2983" i="6"/>
  <c r="U2983" i="6"/>
  <c r="K2983" i="6"/>
  <c r="AB2982" i="6"/>
  <c r="V2982" i="6"/>
  <c r="U2982" i="6"/>
  <c r="K2982" i="6"/>
  <c r="AB2981" i="6"/>
  <c r="V2981" i="6"/>
  <c r="U2981" i="6"/>
  <c r="K2981" i="6"/>
  <c r="AB2980" i="6"/>
  <c r="V2980" i="6"/>
  <c r="U2980" i="6"/>
  <c r="K2980" i="6"/>
  <c r="AB2979" i="6"/>
  <c r="V2979" i="6"/>
  <c r="U2979" i="6"/>
  <c r="K2979" i="6"/>
  <c r="AB2978" i="6"/>
  <c r="V2978" i="6"/>
  <c r="U2978" i="6"/>
  <c r="K2978" i="6"/>
  <c r="AB2977" i="6"/>
  <c r="V2977" i="6"/>
  <c r="U2977" i="6"/>
  <c r="K2977" i="6"/>
  <c r="AB2976" i="6"/>
  <c r="V2976" i="6"/>
  <c r="U2976" i="6"/>
  <c r="K2976" i="6"/>
  <c r="AB2975" i="6"/>
  <c r="V2975" i="6"/>
  <c r="U2975" i="6"/>
  <c r="K2975" i="6"/>
  <c r="AB2974" i="6"/>
  <c r="V2974" i="6"/>
  <c r="U2974" i="6"/>
  <c r="K2974" i="6"/>
  <c r="AB2973" i="6"/>
  <c r="V2973" i="6"/>
  <c r="U2973" i="6"/>
  <c r="K2973" i="6"/>
  <c r="AB2972" i="6"/>
  <c r="V2972" i="6"/>
  <c r="U2972" i="6"/>
  <c r="K2972" i="6"/>
  <c r="AB2971" i="6"/>
  <c r="V2971" i="6"/>
  <c r="U2971" i="6"/>
  <c r="K2971" i="6"/>
  <c r="AB2970" i="6"/>
  <c r="V2970" i="6"/>
  <c r="U2970" i="6"/>
  <c r="K2970" i="6"/>
  <c r="AB2969" i="6"/>
  <c r="V2969" i="6"/>
  <c r="U2969" i="6"/>
  <c r="K2969" i="6"/>
  <c r="AB2968" i="6"/>
  <c r="V2968" i="6"/>
  <c r="U2968" i="6"/>
  <c r="K2968" i="6"/>
  <c r="AB2967" i="6"/>
  <c r="V2967" i="6"/>
  <c r="U2967" i="6"/>
  <c r="K2967" i="6"/>
  <c r="AB2966" i="6"/>
  <c r="V2966" i="6"/>
  <c r="U2966" i="6"/>
  <c r="K2966" i="6"/>
  <c r="AB2965" i="6"/>
  <c r="V2965" i="6"/>
  <c r="U2965" i="6"/>
  <c r="K2965" i="6"/>
  <c r="AB2964" i="6"/>
  <c r="V2964" i="6"/>
  <c r="U2964" i="6"/>
  <c r="K2964" i="6"/>
  <c r="AB2963" i="6"/>
  <c r="V2963" i="6"/>
  <c r="U2963" i="6"/>
  <c r="K2963" i="6"/>
  <c r="AB2962" i="6"/>
  <c r="V2962" i="6"/>
  <c r="U2962" i="6"/>
  <c r="K2962" i="6"/>
  <c r="AB2961" i="6"/>
  <c r="V2961" i="6"/>
  <c r="U2961" i="6"/>
  <c r="K2961" i="6"/>
  <c r="AB2960" i="6"/>
  <c r="V2960" i="6"/>
  <c r="U2960" i="6"/>
  <c r="K2960" i="6"/>
  <c r="AB2959" i="6"/>
  <c r="V2959" i="6"/>
  <c r="U2959" i="6"/>
  <c r="K2959" i="6"/>
  <c r="AB2958" i="6"/>
  <c r="V2958" i="6"/>
  <c r="U2958" i="6"/>
  <c r="K2958" i="6"/>
  <c r="AB2957" i="6"/>
  <c r="V2957" i="6"/>
  <c r="U2957" i="6"/>
  <c r="K2957" i="6"/>
  <c r="AB2956" i="6"/>
  <c r="V2956" i="6"/>
  <c r="U2956" i="6"/>
  <c r="K2956" i="6"/>
  <c r="AB2955" i="6"/>
  <c r="V2955" i="6"/>
  <c r="U2955" i="6"/>
  <c r="K2955" i="6"/>
  <c r="AB2954" i="6"/>
  <c r="V2954" i="6"/>
  <c r="U2954" i="6"/>
  <c r="K2954" i="6"/>
  <c r="AB2953" i="6"/>
  <c r="V2953" i="6"/>
  <c r="U2953" i="6"/>
  <c r="K2953" i="6"/>
  <c r="AB2952" i="6"/>
  <c r="V2952" i="6"/>
  <c r="U2952" i="6"/>
  <c r="K2952" i="6"/>
  <c r="AB2951" i="6"/>
  <c r="V2951" i="6"/>
  <c r="U2951" i="6"/>
  <c r="K2951" i="6"/>
  <c r="AB2950" i="6"/>
  <c r="V2950" i="6"/>
  <c r="U2950" i="6"/>
  <c r="K2950" i="6"/>
  <c r="AB2949" i="6"/>
  <c r="V2949" i="6"/>
  <c r="U2949" i="6"/>
  <c r="K2949" i="6"/>
  <c r="AB2948" i="6"/>
  <c r="V2948" i="6"/>
  <c r="U2948" i="6"/>
  <c r="K2948" i="6"/>
  <c r="AB2947" i="6"/>
  <c r="V2947" i="6"/>
  <c r="U2947" i="6"/>
  <c r="K2947" i="6"/>
  <c r="AB2946" i="6"/>
  <c r="V2946" i="6"/>
  <c r="U2946" i="6"/>
  <c r="K2946" i="6"/>
  <c r="AB2945" i="6"/>
  <c r="V2945" i="6"/>
  <c r="U2945" i="6"/>
  <c r="K2945" i="6"/>
  <c r="AB2944" i="6"/>
  <c r="V2944" i="6"/>
  <c r="U2944" i="6"/>
  <c r="K2944" i="6"/>
  <c r="AB2943" i="6"/>
  <c r="V2943" i="6"/>
  <c r="U2943" i="6"/>
  <c r="K2943" i="6"/>
  <c r="AB2942" i="6"/>
  <c r="V2942" i="6"/>
  <c r="U2942" i="6"/>
  <c r="K2942" i="6"/>
  <c r="AB2941" i="6"/>
  <c r="V2941" i="6"/>
  <c r="U2941" i="6"/>
  <c r="K2941" i="6"/>
  <c r="AB2940" i="6"/>
  <c r="V2940" i="6"/>
  <c r="U2940" i="6"/>
  <c r="K2940" i="6"/>
  <c r="AB2939" i="6"/>
  <c r="O2939" i="6"/>
  <c r="K2939" i="6"/>
  <c r="AB2938" i="6"/>
  <c r="O2938" i="6"/>
  <c r="K2938" i="6"/>
  <c r="AB2937" i="6"/>
  <c r="O2937" i="6"/>
  <c r="K2937" i="6"/>
  <c r="AB2936" i="6"/>
  <c r="O2936" i="6"/>
  <c r="K2936" i="6"/>
  <c r="AB2935" i="6"/>
  <c r="O2935" i="6"/>
  <c r="K2935" i="6"/>
  <c r="AB2934" i="6"/>
  <c r="O2934" i="6"/>
  <c r="K2934" i="6"/>
  <c r="AB2933" i="6"/>
  <c r="O2933" i="6"/>
  <c r="K2933" i="6"/>
  <c r="AB2932" i="6"/>
  <c r="O2932" i="6"/>
  <c r="K2932" i="6"/>
  <c r="AB2931" i="6"/>
  <c r="O2931" i="6"/>
  <c r="K2931" i="6"/>
  <c r="AB2930" i="6"/>
  <c r="O2930" i="6"/>
  <c r="K2930" i="6"/>
  <c r="AB2929" i="6"/>
  <c r="O2929" i="6"/>
  <c r="K2929" i="6"/>
  <c r="AB2928" i="6"/>
  <c r="O2928" i="6"/>
  <c r="K2928" i="6"/>
  <c r="AB2927" i="6"/>
  <c r="O2927" i="6"/>
  <c r="K2927" i="6"/>
  <c r="AB2926" i="6"/>
  <c r="O2926" i="6"/>
  <c r="K2926" i="6"/>
  <c r="AB2925" i="6"/>
  <c r="O2925" i="6"/>
  <c r="K2925" i="6"/>
  <c r="AB2924" i="6"/>
  <c r="O2924" i="6"/>
  <c r="K2924" i="6"/>
  <c r="AB2923" i="6"/>
  <c r="O2923" i="6"/>
  <c r="K2923" i="6"/>
  <c r="AB2922" i="6"/>
  <c r="O2922" i="6"/>
  <c r="K2922" i="6"/>
  <c r="AB2921" i="6"/>
  <c r="O2921" i="6"/>
  <c r="K2921" i="6"/>
  <c r="AB2920" i="6"/>
  <c r="O2920" i="6"/>
  <c r="K2920" i="6"/>
  <c r="AB2919" i="6"/>
  <c r="O2919" i="6"/>
  <c r="K2919" i="6"/>
  <c r="AB2918" i="6"/>
  <c r="O2918" i="6"/>
  <c r="K2918" i="6"/>
  <c r="AB2917" i="6"/>
  <c r="O2917" i="6"/>
  <c r="K2917" i="6"/>
  <c r="AB2916" i="6"/>
  <c r="O2916" i="6"/>
  <c r="K2916" i="6"/>
  <c r="AB2915" i="6"/>
  <c r="O2915" i="6"/>
  <c r="K2915" i="6"/>
  <c r="AB2914" i="6"/>
  <c r="O2914" i="6"/>
  <c r="K2914" i="6"/>
  <c r="AB2913" i="6"/>
  <c r="O2913" i="6"/>
  <c r="K2913" i="6"/>
  <c r="AB2912" i="6"/>
  <c r="O2912" i="6"/>
  <c r="K2912" i="6"/>
  <c r="AB2911" i="6"/>
  <c r="O2911" i="6"/>
  <c r="K2911" i="6"/>
  <c r="AB2910" i="6"/>
  <c r="O2910" i="6"/>
  <c r="K2910" i="6"/>
  <c r="AB2909" i="6"/>
  <c r="O2909" i="6"/>
  <c r="K2909" i="6"/>
  <c r="AB2908" i="6"/>
  <c r="O2908" i="6"/>
  <c r="K2908" i="6"/>
  <c r="AB2907" i="6"/>
  <c r="O2907" i="6"/>
  <c r="K2907" i="6"/>
  <c r="AB2906" i="6"/>
  <c r="O2906" i="6"/>
  <c r="K2906" i="6"/>
  <c r="AB2905" i="6"/>
  <c r="O2905" i="6"/>
  <c r="K2905" i="6"/>
  <c r="AB2904" i="6"/>
  <c r="O2904" i="6"/>
  <c r="K2904" i="6"/>
  <c r="AB2903" i="6"/>
  <c r="O2903" i="6"/>
  <c r="K2903" i="6"/>
  <c r="AB2902" i="6"/>
  <c r="O2902" i="6"/>
  <c r="K2902" i="6"/>
  <c r="AB2901" i="6"/>
  <c r="O2901" i="6"/>
  <c r="K2901" i="6"/>
  <c r="AB2900" i="6"/>
  <c r="O2900" i="6"/>
  <c r="K2900" i="6"/>
  <c r="AB2899" i="6"/>
  <c r="O2899" i="6"/>
  <c r="K2899" i="6"/>
  <c r="AB2898" i="6"/>
  <c r="O2898" i="6"/>
  <c r="K2898" i="6"/>
  <c r="AB2897" i="6"/>
  <c r="O2897" i="6"/>
  <c r="K2897" i="6"/>
  <c r="AB2896" i="6"/>
  <c r="O2896" i="6"/>
  <c r="K2896" i="6"/>
  <c r="AB2895" i="6"/>
  <c r="O2895" i="6"/>
  <c r="K2895" i="6"/>
  <c r="AB2894" i="6"/>
  <c r="O2894" i="6"/>
  <c r="K2894" i="6"/>
  <c r="AB2893" i="6"/>
  <c r="O2893" i="6"/>
  <c r="K2893" i="6"/>
  <c r="AB2892" i="6"/>
  <c r="O2892" i="6"/>
  <c r="K2892" i="6"/>
  <c r="AB2891" i="6"/>
  <c r="O2891" i="6"/>
  <c r="K2891" i="6"/>
  <c r="AB2890" i="6"/>
  <c r="O2890" i="6"/>
  <c r="K2890" i="6"/>
  <c r="AB2889" i="6"/>
  <c r="O2889" i="6"/>
  <c r="K2889" i="6"/>
  <c r="AB2888" i="6"/>
  <c r="O2888" i="6"/>
  <c r="K2888" i="6"/>
  <c r="AB2887" i="6"/>
  <c r="O2887" i="6"/>
  <c r="K2887" i="6"/>
  <c r="AB2886" i="6"/>
  <c r="O2886" i="6"/>
  <c r="K2886" i="6"/>
  <c r="AB2885" i="6"/>
  <c r="O2885" i="6"/>
  <c r="K2885" i="6"/>
  <c r="AB2884" i="6"/>
  <c r="O2884" i="6"/>
  <c r="K2884" i="6"/>
  <c r="AB2883" i="6"/>
  <c r="O2883" i="6"/>
  <c r="K2883" i="6"/>
  <c r="AB2882" i="6"/>
  <c r="O2882" i="6"/>
  <c r="K2882" i="6"/>
  <c r="AB2881" i="6"/>
  <c r="O2881" i="6"/>
  <c r="K2881" i="6"/>
  <c r="AB2880" i="6"/>
  <c r="O2880" i="6"/>
  <c r="K2880" i="6"/>
  <c r="AB2879" i="6"/>
  <c r="O2879" i="6"/>
  <c r="K2879" i="6"/>
  <c r="AB2878" i="6"/>
  <c r="O2878" i="6"/>
  <c r="K2878" i="6"/>
  <c r="AB2877" i="6"/>
  <c r="O2877" i="6"/>
  <c r="K2877" i="6"/>
  <c r="AB2876" i="6"/>
  <c r="V2876" i="6"/>
  <c r="U2876" i="6"/>
  <c r="O2876" i="6"/>
  <c r="K2876" i="6"/>
  <c r="AB2875" i="6"/>
  <c r="O2875" i="6"/>
  <c r="K2875" i="6"/>
  <c r="AB2874" i="6"/>
  <c r="V2874" i="6"/>
  <c r="U2874" i="6"/>
  <c r="O2874" i="6"/>
  <c r="K2874" i="6"/>
  <c r="AB2873" i="6"/>
  <c r="O2873" i="6"/>
  <c r="K2873" i="6"/>
  <c r="AB2872" i="6"/>
  <c r="V2872" i="6"/>
  <c r="U2872" i="6"/>
  <c r="O2872" i="6"/>
  <c r="K2872" i="6"/>
  <c r="AB2871" i="6"/>
  <c r="O2871" i="6"/>
  <c r="K2871" i="6"/>
  <c r="AB2870" i="6"/>
  <c r="V2870" i="6"/>
  <c r="U2870" i="6"/>
  <c r="O2870" i="6"/>
  <c r="K2870" i="6"/>
  <c r="AB2869" i="6"/>
  <c r="O2869" i="6"/>
  <c r="K2869" i="6"/>
  <c r="AB2868" i="6"/>
  <c r="V2868" i="6"/>
  <c r="U2868" i="6"/>
  <c r="O2868" i="6"/>
  <c r="K2868" i="6"/>
  <c r="AB2867" i="6"/>
  <c r="O2867" i="6"/>
  <c r="K2867" i="6"/>
  <c r="AB2866" i="6"/>
  <c r="V2866" i="6"/>
  <c r="U2866" i="6"/>
  <c r="O2866" i="6"/>
  <c r="K2866" i="6"/>
  <c r="AB2865" i="6"/>
  <c r="O2865" i="6"/>
  <c r="K2865" i="6"/>
  <c r="AB2864" i="6"/>
  <c r="V2864" i="6"/>
  <c r="U2864" i="6"/>
  <c r="O2864" i="6"/>
  <c r="K2864" i="6"/>
  <c r="AB2863" i="6"/>
  <c r="O2863" i="6"/>
  <c r="K2863" i="6"/>
  <c r="AB2862" i="6"/>
  <c r="V2862" i="6"/>
  <c r="U2862" i="6"/>
  <c r="O2862" i="6"/>
  <c r="K2862" i="6"/>
  <c r="AB2861" i="6"/>
  <c r="O2861" i="6"/>
  <c r="K2861" i="6"/>
  <c r="AB2860" i="6"/>
  <c r="V2860" i="6"/>
  <c r="U2860" i="6"/>
  <c r="O2860" i="6"/>
  <c r="K2860" i="6"/>
  <c r="AB2859" i="6"/>
  <c r="O2859" i="6"/>
  <c r="K2859" i="6"/>
  <c r="AB2858" i="6"/>
  <c r="V2858" i="6"/>
  <c r="U2858" i="6"/>
  <c r="O2858" i="6"/>
  <c r="K2858" i="6"/>
  <c r="AB2857" i="6"/>
  <c r="O2857" i="6"/>
  <c r="K2857" i="6"/>
  <c r="AB2856" i="6"/>
  <c r="V2856" i="6"/>
  <c r="U2856" i="6"/>
  <c r="O2856" i="6"/>
  <c r="K2856" i="6"/>
  <c r="AB2855" i="6"/>
  <c r="O2855" i="6"/>
  <c r="K2855" i="6"/>
  <c r="AB2854" i="6"/>
  <c r="V2854" i="6"/>
  <c r="U2854" i="6"/>
  <c r="O2854" i="6"/>
  <c r="K2854" i="6"/>
  <c r="AB2853" i="6"/>
  <c r="O2853" i="6"/>
  <c r="K2853" i="6"/>
  <c r="AB2852" i="6"/>
  <c r="V2852" i="6"/>
  <c r="U2852" i="6"/>
  <c r="O2852" i="6"/>
  <c r="K2852" i="6"/>
  <c r="AB2851" i="6"/>
  <c r="O2851" i="6"/>
  <c r="K2851" i="6"/>
  <c r="AB2850" i="6"/>
  <c r="V2850" i="6"/>
  <c r="U2850" i="6"/>
  <c r="O2850" i="6"/>
  <c r="K2850" i="6"/>
  <c r="AB2849" i="6"/>
  <c r="O2849" i="6"/>
  <c r="K2849" i="6"/>
  <c r="AB2848" i="6"/>
  <c r="V2848" i="6"/>
  <c r="U2848" i="6"/>
  <c r="O2848" i="6"/>
  <c r="K2848" i="6"/>
  <c r="AB2847" i="6"/>
  <c r="O2847" i="6"/>
  <c r="K2847" i="6"/>
  <c r="AB2846" i="6"/>
  <c r="V2846" i="6"/>
  <c r="U2846" i="6"/>
  <c r="O2846" i="6"/>
  <c r="K2846" i="6"/>
  <c r="AB2845" i="6"/>
  <c r="O2845" i="6"/>
  <c r="K2845" i="6"/>
  <c r="AB2844" i="6"/>
  <c r="V2844" i="6"/>
  <c r="U2844" i="6"/>
  <c r="O2844" i="6"/>
  <c r="K2844" i="6"/>
  <c r="AB2843" i="6"/>
  <c r="O2843" i="6"/>
  <c r="K2843" i="6"/>
  <c r="AB2842" i="6"/>
  <c r="V2842" i="6"/>
  <c r="U2842" i="6"/>
  <c r="O2842" i="6"/>
  <c r="K2842" i="6"/>
  <c r="AB2841" i="6"/>
  <c r="O2841" i="6"/>
  <c r="K2841" i="6"/>
  <c r="AB2840" i="6"/>
  <c r="V2840" i="6"/>
  <c r="U2840" i="6"/>
  <c r="O2840" i="6"/>
  <c r="K2840" i="6"/>
  <c r="AB2839" i="6"/>
  <c r="O2839" i="6"/>
  <c r="K2839" i="6"/>
  <c r="AB2838" i="6"/>
  <c r="V2838" i="6"/>
  <c r="U2838" i="6"/>
  <c r="O2838" i="6"/>
  <c r="K2838" i="6"/>
  <c r="AB2837" i="6"/>
  <c r="O2837" i="6"/>
  <c r="K2837" i="6"/>
  <c r="AB2836" i="6"/>
  <c r="V2836" i="6"/>
  <c r="U2836" i="6"/>
  <c r="O2836" i="6"/>
  <c r="K2836" i="6"/>
  <c r="AB2835" i="6"/>
  <c r="O2835" i="6"/>
  <c r="K2835" i="6"/>
  <c r="AB2834" i="6"/>
  <c r="V2834" i="6"/>
  <c r="U2834" i="6"/>
  <c r="O2834" i="6"/>
  <c r="K2834" i="6"/>
  <c r="AB2833" i="6"/>
  <c r="O2833" i="6"/>
  <c r="K2833" i="6"/>
  <c r="AB2832" i="6"/>
  <c r="V2832" i="6"/>
  <c r="U2832" i="6"/>
  <c r="O2832" i="6"/>
  <c r="K2832" i="6"/>
  <c r="AB2831" i="6"/>
  <c r="O2831" i="6"/>
  <c r="K2831" i="6"/>
  <c r="AB2830" i="6"/>
  <c r="V2830" i="6"/>
  <c r="U2830" i="6"/>
  <c r="O2830" i="6"/>
  <c r="K2830" i="6"/>
  <c r="AB2829" i="6"/>
  <c r="O2829" i="6"/>
  <c r="K2829" i="6"/>
  <c r="AB2828" i="6"/>
  <c r="V2828" i="6"/>
  <c r="U2828" i="6"/>
  <c r="O2828" i="6"/>
  <c r="K2828" i="6"/>
  <c r="AB2827" i="6"/>
  <c r="O2827" i="6"/>
  <c r="K2827" i="6"/>
  <c r="AB2826" i="6"/>
  <c r="V2826" i="6"/>
  <c r="U2826" i="6"/>
  <c r="O2826" i="6"/>
  <c r="K2826" i="6"/>
  <c r="AB2825" i="6"/>
  <c r="O2825" i="6"/>
  <c r="K2825" i="6"/>
  <c r="AB2824" i="6"/>
  <c r="V2824" i="6"/>
  <c r="U2824" i="6"/>
  <c r="O2824" i="6"/>
  <c r="K2824" i="6"/>
  <c r="AB2823" i="6"/>
  <c r="O2823" i="6"/>
  <c r="K2823" i="6"/>
  <c r="AB2822" i="6"/>
  <c r="V2822" i="6"/>
  <c r="U2822" i="6"/>
  <c r="O2822" i="6"/>
  <c r="K2822" i="6"/>
  <c r="AB2821" i="6"/>
  <c r="O2821" i="6"/>
  <c r="K2821" i="6"/>
  <c r="AB2820" i="6"/>
  <c r="V2820" i="6"/>
  <c r="U2820" i="6"/>
  <c r="O2820" i="6"/>
  <c r="K2820" i="6"/>
  <c r="AB2819" i="6"/>
  <c r="O2819" i="6"/>
  <c r="K2819" i="6"/>
  <c r="AB2818" i="6"/>
  <c r="V2818" i="6"/>
  <c r="U2818" i="6"/>
  <c r="O2818" i="6"/>
  <c r="K2818" i="6"/>
  <c r="AB2817" i="6"/>
  <c r="O2817" i="6"/>
  <c r="K2817" i="6"/>
  <c r="AB2816" i="6"/>
  <c r="V2816" i="6"/>
  <c r="U2816" i="6"/>
  <c r="O2816" i="6"/>
  <c r="K2816" i="6"/>
  <c r="AB2815" i="6"/>
  <c r="O2815" i="6"/>
  <c r="K2815" i="6"/>
  <c r="AB2814" i="6"/>
  <c r="V2814" i="6"/>
  <c r="U2814" i="6"/>
  <c r="O2814" i="6"/>
  <c r="K2814" i="6"/>
  <c r="AB2813" i="6"/>
  <c r="O2813" i="6"/>
  <c r="K2813" i="6"/>
  <c r="AB2812" i="6"/>
  <c r="V2812" i="6"/>
  <c r="U2812" i="6"/>
  <c r="O2812" i="6"/>
  <c r="K2812" i="6"/>
  <c r="AB2811" i="6"/>
  <c r="O2811" i="6"/>
  <c r="K2811" i="6"/>
  <c r="AB2810" i="6"/>
  <c r="V2810" i="6"/>
  <c r="U2810" i="6"/>
  <c r="O2810" i="6"/>
  <c r="K2810" i="6"/>
  <c r="AB2809" i="6"/>
  <c r="O2809" i="6"/>
  <c r="K2809" i="6"/>
  <c r="AB2808" i="6"/>
  <c r="V2808" i="6"/>
  <c r="U2808" i="6"/>
  <c r="O2808" i="6"/>
  <c r="K2808" i="6"/>
  <c r="AB2807" i="6"/>
  <c r="O2807" i="6"/>
  <c r="K2807" i="6"/>
  <c r="AB2806" i="6"/>
  <c r="V2806" i="6"/>
  <c r="U2806" i="6"/>
  <c r="O2806" i="6"/>
  <c r="K2806" i="6"/>
  <c r="AB2805" i="6"/>
  <c r="O2805" i="6"/>
  <c r="K2805" i="6"/>
  <c r="AB2804" i="6"/>
  <c r="V2804" i="6"/>
  <c r="U2804" i="6"/>
  <c r="O2804" i="6"/>
  <c r="K2804" i="6"/>
  <c r="AB2803" i="6"/>
  <c r="O2803" i="6"/>
  <c r="K2803" i="6"/>
  <c r="AB2802" i="6"/>
  <c r="V2802" i="6"/>
  <c r="U2802" i="6"/>
  <c r="O2802" i="6"/>
  <c r="K2802" i="6"/>
  <c r="AB2801" i="6"/>
  <c r="O2801" i="6"/>
  <c r="K2801" i="6"/>
  <c r="AB2800" i="6"/>
  <c r="V2800" i="6"/>
  <c r="U2800" i="6"/>
  <c r="O2800" i="6"/>
  <c r="K2800" i="6"/>
  <c r="AB2799" i="6"/>
  <c r="O2799" i="6"/>
  <c r="K2799" i="6"/>
  <c r="AB2798" i="6"/>
  <c r="V2798" i="6"/>
  <c r="U2798" i="6"/>
  <c r="O2798" i="6"/>
  <c r="K2798" i="6"/>
  <c r="AB2797" i="6"/>
  <c r="O2797" i="6"/>
  <c r="K2797" i="6"/>
  <c r="AB2796" i="6"/>
  <c r="V2796" i="6"/>
  <c r="U2796" i="6"/>
  <c r="O2796" i="6"/>
  <c r="K2796" i="6"/>
  <c r="AB2795" i="6"/>
  <c r="O2795" i="6"/>
  <c r="K2795" i="6"/>
  <c r="AB2794" i="6"/>
  <c r="V2794" i="6"/>
  <c r="U2794" i="6"/>
  <c r="O2794" i="6"/>
  <c r="K2794" i="6"/>
  <c r="AB2793" i="6"/>
  <c r="O2793" i="6"/>
  <c r="K2793" i="6"/>
  <c r="AB2792" i="6"/>
  <c r="V2792" i="6"/>
  <c r="U2792" i="6"/>
  <c r="O2792" i="6"/>
  <c r="K2792" i="6"/>
  <c r="AB2791" i="6"/>
  <c r="O2791" i="6"/>
  <c r="K2791" i="6"/>
  <c r="AB2790" i="6"/>
  <c r="V2790" i="6"/>
  <c r="U2790" i="6"/>
  <c r="O2790" i="6"/>
  <c r="K2790" i="6"/>
  <c r="AB2789" i="6"/>
  <c r="O2789" i="6"/>
  <c r="K2789" i="6"/>
  <c r="AB2788" i="6"/>
  <c r="V2788" i="6"/>
  <c r="U2788" i="6"/>
  <c r="O2788" i="6"/>
  <c r="K2788" i="6"/>
  <c r="AB2787" i="6"/>
  <c r="O2787" i="6"/>
  <c r="K2787" i="6"/>
  <c r="AB2786" i="6"/>
  <c r="V2786" i="6"/>
  <c r="U2786" i="6"/>
  <c r="O2786" i="6"/>
  <c r="K2786" i="6"/>
  <c r="AB2785" i="6"/>
  <c r="O2785" i="6"/>
  <c r="K2785" i="6"/>
  <c r="AB2784" i="6"/>
  <c r="V2784" i="6"/>
  <c r="U2784" i="6"/>
  <c r="O2784" i="6"/>
  <c r="K2784" i="6"/>
  <c r="AB2783" i="6"/>
  <c r="O2783" i="6"/>
  <c r="K2783" i="6"/>
  <c r="AB2782" i="6"/>
  <c r="V2782" i="6"/>
  <c r="U2782" i="6"/>
  <c r="O2782" i="6"/>
  <c r="K2782" i="6"/>
  <c r="AB2781" i="6"/>
  <c r="O2781" i="6"/>
  <c r="K2781" i="6"/>
  <c r="AB2780" i="6"/>
  <c r="V2780" i="6"/>
  <c r="U2780" i="6"/>
  <c r="O2780" i="6"/>
  <c r="K2780" i="6"/>
  <c r="AB2779" i="6"/>
  <c r="O2779" i="6"/>
  <c r="K2779" i="6"/>
  <c r="AB2778" i="6"/>
  <c r="V2778" i="6"/>
  <c r="U2778" i="6"/>
  <c r="O2778" i="6"/>
  <c r="K2778" i="6"/>
  <c r="AB2777" i="6"/>
  <c r="O2777" i="6"/>
  <c r="K2777" i="6"/>
  <c r="AB2776" i="6"/>
  <c r="V2776" i="6"/>
  <c r="U2776" i="6"/>
  <c r="O2776" i="6"/>
  <c r="K2776" i="6"/>
  <c r="AB2775" i="6"/>
  <c r="O2775" i="6"/>
  <c r="K2775" i="6"/>
  <c r="AB2774" i="6"/>
  <c r="V2774" i="6"/>
  <c r="U2774" i="6"/>
  <c r="O2774" i="6"/>
  <c r="K2774" i="6"/>
  <c r="AB2773" i="6"/>
  <c r="O2773" i="6"/>
  <c r="K2773" i="6"/>
  <c r="AB2772" i="6"/>
  <c r="V2772" i="6"/>
  <c r="U2772" i="6"/>
  <c r="O2772" i="6"/>
  <c r="K2772" i="6"/>
  <c r="AB2771" i="6"/>
  <c r="O2771" i="6"/>
  <c r="K2771" i="6"/>
  <c r="AB2770" i="6"/>
  <c r="V2770" i="6"/>
  <c r="U2770" i="6"/>
  <c r="O2770" i="6"/>
  <c r="K2770" i="6"/>
  <c r="AB2769" i="6"/>
  <c r="O2769" i="6"/>
  <c r="K2769" i="6"/>
  <c r="AB2768" i="6"/>
  <c r="V2768" i="6"/>
  <c r="U2768" i="6"/>
  <c r="O2768" i="6"/>
  <c r="K2768" i="6"/>
  <c r="AB2767" i="6"/>
  <c r="O2767" i="6"/>
  <c r="K2767" i="6"/>
  <c r="AB2766" i="6"/>
  <c r="V2766" i="6"/>
  <c r="U2766" i="6"/>
  <c r="O2766" i="6"/>
  <c r="K2766" i="6"/>
  <c r="AB2765" i="6"/>
  <c r="O2765" i="6"/>
  <c r="K2765" i="6"/>
  <c r="AB2764" i="6"/>
  <c r="V2764" i="6"/>
  <c r="U2764" i="6"/>
  <c r="O2764" i="6"/>
  <c r="K2764" i="6"/>
  <c r="AB2763" i="6"/>
  <c r="O2763" i="6"/>
  <c r="K2763" i="6"/>
  <c r="AB2762" i="6"/>
  <c r="V2762" i="6"/>
  <c r="U2762" i="6"/>
  <c r="O2762" i="6"/>
  <c r="K2762" i="6"/>
  <c r="AB2761" i="6"/>
  <c r="O2761" i="6"/>
  <c r="K2761" i="6"/>
  <c r="AB2760" i="6"/>
  <c r="V2760" i="6"/>
  <c r="U2760" i="6"/>
  <c r="O2760" i="6"/>
  <c r="K2760" i="6"/>
  <c r="AB2759" i="6"/>
  <c r="O2759" i="6"/>
  <c r="K2759" i="6"/>
  <c r="AB2758" i="6"/>
  <c r="V2758" i="6"/>
  <c r="U2758" i="6"/>
  <c r="O2758" i="6"/>
  <c r="K2758" i="6"/>
  <c r="AB2757" i="6"/>
  <c r="O2757" i="6"/>
  <c r="K2757" i="6"/>
  <c r="AB2756" i="6"/>
  <c r="V2756" i="6"/>
  <c r="U2756" i="6"/>
  <c r="O2756" i="6"/>
  <c r="K2756" i="6"/>
  <c r="AB2755" i="6"/>
  <c r="O2755" i="6"/>
  <c r="K2755" i="6"/>
  <c r="AB2754" i="6"/>
  <c r="V2754" i="6"/>
  <c r="U2754" i="6"/>
  <c r="O2754" i="6"/>
  <c r="K2754" i="6"/>
  <c r="AB2753" i="6"/>
  <c r="O2753" i="6"/>
  <c r="K2753" i="6"/>
  <c r="AB2752" i="6"/>
  <c r="V2752" i="6"/>
  <c r="U2752" i="6"/>
  <c r="O2752" i="6"/>
  <c r="K2752" i="6"/>
  <c r="AB2751" i="6"/>
  <c r="O2751" i="6"/>
  <c r="K2751" i="6"/>
  <c r="AB2750" i="6"/>
  <c r="V2750" i="6"/>
  <c r="U2750" i="6"/>
  <c r="O2750" i="6"/>
  <c r="K2750" i="6"/>
  <c r="AB2749" i="6"/>
  <c r="O2749" i="6"/>
  <c r="K2749" i="6"/>
  <c r="AB2748" i="6"/>
  <c r="V2748" i="6"/>
  <c r="U2748" i="6"/>
  <c r="O2748" i="6"/>
  <c r="K2748" i="6"/>
  <c r="AB2747" i="6"/>
  <c r="O2747" i="6"/>
  <c r="K2747" i="6"/>
  <c r="AB2746" i="6"/>
  <c r="V2746" i="6"/>
  <c r="U2746" i="6"/>
  <c r="O2746" i="6"/>
  <c r="K2746" i="6"/>
  <c r="AB2745" i="6"/>
  <c r="O2745" i="6"/>
  <c r="K2745" i="6"/>
  <c r="AB2744" i="6"/>
  <c r="V2744" i="6"/>
  <c r="U2744" i="6"/>
  <c r="O2744" i="6"/>
  <c r="K2744" i="6"/>
  <c r="AB2743" i="6"/>
  <c r="O2743" i="6"/>
  <c r="K2743" i="6"/>
  <c r="AB2742" i="6"/>
  <c r="V2742" i="6"/>
  <c r="U2742" i="6"/>
  <c r="O2742" i="6"/>
  <c r="K2742" i="6"/>
  <c r="AB2741" i="6"/>
  <c r="O2741" i="6"/>
  <c r="K2741" i="6"/>
  <c r="AB2740" i="6"/>
  <c r="V2740" i="6"/>
  <c r="U2740" i="6"/>
  <c r="O2740" i="6"/>
  <c r="K2740" i="6"/>
  <c r="AB2739" i="6"/>
  <c r="O2739" i="6"/>
  <c r="K2739" i="6"/>
  <c r="AB2738" i="6"/>
  <c r="V2738" i="6"/>
  <c r="U2738" i="6"/>
  <c r="O2738" i="6"/>
  <c r="K2738" i="6"/>
  <c r="AB2737" i="6"/>
  <c r="O2737" i="6"/>
  <c r="K2737" i="6"/>
  <c r="AB2736" i="6"/>
  <c r="V2736" i="6"/>
  <c r="U2736" i="6"/>
  <c r="O2736" i="6"/>
  <c r="K2736" i="6"/>
  <c r="AB2735" i="6"/>
  <c r="O2735" i="6"/>
  <c r="K2735" i="6"/>
  <c r="AB2734" i="6"/>
  <c r="V2734" i="6"/>
  <c r="U2734" i="6"/>
  <c r="O2734" i="6"/>
  <c r="K2734" i="6"/>
  <c r="AB2733" i="6"/>
  <c r="O2733" i="6"/>
  <c r="K2733" i="6"/>
  <c r="AB2732" i="6"/>
  <c r="V2732" i="6"/>
  <c r="U2732" i="6"/>
  <c r="O2732" i="6"/>
  <c r="K2732" i="6"/>
  <c r="AB2731" i="6"/>
  <c r="O2731" i="6"/>
  <c r="K2731" i="6"/>
  <c r="AB2730" i="6"/>
  <c r="V2730" i="6"/>
  <c r="U2730" i="6"/>
  <c r="O2730" i="6"/>
  <c r="K2730" i="6"/>
  <c r="AB2729" i="6"/>
  <c r="O2729" i="6"/>
  <c r="K2729" i="6"/>
  <c r="AB2728" i="6"/>
  <c r="V2728" i="6"/>
  <c r="U2728" i="6"/>
  <c r="O2728" i="6"/>
  <c r="K2728" i="6"/>
  <c r="AB2727" i="6"/>
  <c r="O2727" i="6"/>
  <c r="K2727" i="6"/>
  <c r="AB2726" i="6"/>
  <c r="V2726" i="6"/>
  <c r="U2726" i="6"/>
  <c r="O2726" i="6"/>
  <c r="K2726" i="6"/>
  <c r="AB2725" i="6"/>
  <c r="O2725" i="6"/>
  <c r="K2725" i="6"/>
  <c r="AB2724" i="6"/>
  <c r="V2724" i="6"/>
  <c r="U2724" i="6"/>
  <c r="O2724" i="6"/>
  <c r="K2724" i="6"/>
  <c r="AB2723" i="6"/>
  <c r="O2723" i="6"/>
  <c r="K2723" i="6"/>
  <c r="AB2722" i="6"/>
  <c r="V2722" i="6"/>
  <c r="U2722" i="6"/>
  <c r="O2722" i="6"/>
  <c r="K2722" i="6"/>
  <c r="AB2721" i="6"/>
  <c r="O2721" i="6"/>
  <c r="K2721" i="6"/>
  <c r="AB2720" i="6"/>
  <c r="V2720" i="6"/>
  <c r="U2720" i="6"/>
  <c r="O2720" i="6"/>
  <c r="K2720" i="6"/>
  <c r="AB2719" i="6"/>
  <c r="O2719" i="6"/>
  <c r="K2719" i="6"/>
  <c r="AB2718" i="6"/>
  <c r="V2718" i="6"/>
  <c r="U2718" i="6"/>
  <c r="O2718" i="6"/>
  <c r="K2718" i="6"/>
  <c r="AB2717" i="6"/>
  <c r="O2717" i="6"/>
  <c r="K2717" i="6"/>
  <c r="AB2716" i="6"/>
  <c r="V2716" i="6"/>
  <c r="U2716" i="6"/>
  <c r="O2716" i="6"/>
  <c r="K2716" i="6"/>
  <c r="AB2715" i="6"/>
  <c r="O2715" i="6"/>
  <c r="K2715" i="6"/>
  <c r="AB2714" i="6"/>
  <c r="V2714" i="6"/>
  <c r="U2714" i="6"/>
  <c r="O2714" i="6"/>
  <c r="K2714" i="6"/>
  <c r="AB2713" i="6"/>
  <c r="O2713" i="6"/>
  <c r="K2713" i="6"/>
  <c r="AB2712" i="6"/>
  <c r="V2712" i="6"/>
  <c r="U2712" i="6"/>
  <c r="O2712" i="6"/>
  <c r="K2712" i="6"/>
  <c r="AB2711" i="6"/>
  <c r="O2711" i="6"/>
  <c r="K2711" i="6"/>
  <c r="AB2710" i="6"/>
  <c r="V2710" i="6"/>
  <c r="U2710" i="6"/>
  <c r="O2710" i="6"/>
  <c r="K2710" i="6"/>
  <c r="AB2709" i="6"/>
  <c r="O2709" i="6"/>
  <c r="K2709" i="6"/>
  <c r="AB2708" i="6"/>
  <c r="V2708" i="6"/>
  <c r="U2708" i="6"/>
  <c r="O2708" i="6"/>
  <c r="K2708" i="6"/>
  <c r="AB2707" i="6"/>
  <c r="O2707" i="6"/>
  <c r="K2707" i="6"/>
  <c r="AB2706" i="6"/>
  <c r="V2706" i="6"/>
  <c r="U2706" i="6"/>
  <c r="O2706" i="6"/>
  <c r="K2706" i="6"/>
  <c r="AB2705" i="6"/>
  <c r="O2705" i="6"/>
  <c r="K2705" i="6"/>
  <c r="AB2704" i="6"/>
  <c r="V2704" i="6"/>
  <c r="U2704" i="6"/>
  <c r="O2704" i="6"/>
  <c r="K2704" i="6"/>
  <c r="AB2703" i="6"/>
  <c r="O2703" i="6"/>
  <c r="K2703" i="6"/>
  <c r="AB2702" i="6"/>
  <c r="V2702" i="6"/>
  <c r="U2702" i="6"/>
  <c r="O2702" i="6"/>
  <c r="K2702" i="6"/>
  <c r="AB2701" i="6"/>
  <c r="O2701" i="6"/>
  <c r="K2701" i="6"/>
  <c r="AB2700" i="6"/>
  <c r="V2700" i="6"/>
  <c r="U2700" i="6"/>
  <c r="O2700" i="6"/>
  <c r="K2700" i="6"/>
  <c r="AB2699" i="6"/>
  <c r="O2699" i="6"/>
  <c r="K2699" i="6"/>
  <c r="AB2698" i="6"/>
  <c r="V2698" i="6"/>
  <c r="U2698" i="6"/>
  <c r="O2698" i="6"/>
  <c r="K2698" i="6"/>
  <c r="AB2697" i="6"/>
  <c r="O2697" i="6"/>
  <c r="K2697" i="6"/>
  <c r="AB2696" i="6"/>
  <c r="V2696" i="6"/>
  <c r="U2696" i="6"/>
  <c r="O2696" i="6"/>
  <c r="K2696" i="6"/>
  <c r="AB2695" i="6"/>
  <c r="O2695" i="6"/>
  <c r="K2695" i="6"/>
  <c r="AB2694" i="6"/>
  <c r="V2694" i="6"/>
  <c r="U2694" i="6"/>
  <c r="O2694" i="6"/>
  <c r="K2694" i="6"/>
  <c r="AB2693" i="6"/>
  <c r="O2693" i="6"/>
  <c r="K2693" i="6"/>
  <c r="AB2692" i="6"/>
  <c r="V2692" i="6"/>
  <c r="U2692" i="6"/>
  <c r="O2692" i="6"/>
  <c r="K2692" i="6"/>
  <c r="AB2691" i="6"/>
  <c r="O2691" i="6"/>
  <c r="K2691" i="6"/>
  <c r="AB2690" i="6"/>
  <c r="V2690" i="6"/>
  <c r="U2690" i="6"/>
  <c r="O2690" i="6"/>
  <c r="K2690" i="6"/>
  <c r="AB2689" i="6"/>
  <c r="O2689" i="6"/>
  <c r="K2689" i="6"/>
  <c r="AB2688" i="6"/>
  <c r="V2688" i="6"/>
  <c r="U2688" i="6"/>
  <c r="O2688" i="6"/>
  <c r="K2688" i="6"/>
  <c r="AB2687" i="6"/>
  <c r="O2687" i="6"/>
  <c r="K2687" i="6"/>
  <c r="AB2686" i="6"/>
  <c r="V2686" i="6"/>
  <c r="U2686" i="6"/>
  <c r="O2686" i="6"/>
  <c r="K2686" i="6"/>
  <c r="AB2685" i="6"/>
  <c r="O2685" i="6"/>
  <c r="K2685" i="6"/>
  <c r="AB2684" i="6"/>
  <c r="V2684" i="6"/>
  <c r="U2684" i="6"/>
  <c r="O2684" i="6"/>
  <c r="K2684" i="6"/>
  <c r="AB2683" i="6"/>
  <c r="O2683" i="6"/>
  <c r="K2683" i="6"/>
  <c r="AB2682" i="6"/>
  <c r="V2682" i="6"/>
  <c r="U2682" i="6"/>
  <c r="O2682" i="6"/>
  <c r="K2682" i="6"/>
  <c r="AB2681" i="6"/>
  <c r="O2681" i="6"/>
  <c r="K2681" i="6"/>
  <c r="AB2680" i="6"/>
  <c r="V2680" i="6"/>
  <c r="U2680" i="6"/>
  <c r="O2680" i="6"/>
  <c r="K2680" i="6"/>
  <c r="AB2679" i="6"/>
  <c r="O2679" i="6"/>
  <c r="K2679" i="6"/>
  <c r="AB2678" i="6"/>
  <c r="V2678" i="6"/>
  <c r="U2678" i="6"/>
  <c r="O2678" i="6"/>
  <c r="K2678" i="6"/>
  <c r="AB2677" i="6"/>
  <c r="O2677" i="6"/>
  <c r="K2677" i="6"/>
  <c r="AB2676" i="6"/>
  <c r="V2676" i="6"/>
  <c r="U2676" i="6"/>
  <c r="O2676" i="6"/>
  <c r="K2676" i="6"/>
  <c r="AB2675" i="6"/>
  <c r="O2675" i="6"/>
  <c r="K2675" i="6"/>
  <c r="AB2674" i="6"/>
  <c r="V2674" i="6"/>
  <c r="U2674" i="6"/>
  <c r="O2674" i="6"/>
  <c r="K2674" i="6"/>
  <c r="AB2673" i="6"/>
  <c r="O2673" i="6"/>
  <c r="K2673" i="6"/>
  <c r="AB2672" i="6"/>
  <c r="V2672" i="6"/>
  <c r="U2672" i="6"/>
  <c r="O2672" i="6"/>
  <c r="K2672" i="6"/>
  <c r="AB2671" i="6"/>
  <c r="O2671" i="6"/>
  <c r="K2671" i="6"/>
  <c r="AB2670" i="6"/>
  <c r="V2670" i="6"/>
  <c r="U2670" i="6"/>
  <c r="O2670" i="6"/>
  <c r="K2670" i="6"/>
  <c r="AB2669" i="6"/>
  <c r="O2669" i="6"/>
  <c r="K2669" i="6"/>
  <c r="AB2668" i="6"/>
  <c r="V2668" i="6"/>
  <c r="U2668" i="6"/>
  <c r="O2668" i="6"/>
  <c r="K2668" i="6"/>
  <c r="AB2667" i="6"/>
  <c r="O2667" i="6"/>
  <c r="K2667" i="6"/>
  <c r="AB2666" i="6"/>
  <c r="V2666" i="6"/>
  <c r="U2666" i="6"/>
  <c r="O2666" i="6"/>
  <c r="K2666" i="6"/>
  <c r="AB2665" i="6"/>
  <c r="O2665" i="6"/>
  <c r="K2665" i="6"/>
  <c r="AB2664" i="6"/>
  <c r="V2664" i="6"/>
  <c r="U2664" i="6"/>
  <c r="O2664" i="6"/>
  <c r="K2664" i="6"/>
  <c r="AB2663" i="6"/>
  <c r="O2663" i="6"/>
  <c r="K2663" i="6"/>
  <c r="AB2662" i="6"/>
  <c r="V2662" i="6"/>
  <c r="U2662" i="6"/>
  <c r="O2662" i="6"/>
  <c r="K2662" i="6"/>
  <c r="AB2661" i="6"/>
  <c r="O2661" i="6"/>
  <c r="K2661" i="6"/>
  <c r="AB2660" i="6"/>
  <c r="V2660" i="6"/>
  <c r="U2660" i="6"/>
  <c r="O2660" i="6"/>
  <c r="K2660" i="6"/>
  <c r="AB2659" i="6"/>
  <c r="O2659" i="6"/>
  <c r="K2659" i="6"/>
  <c r="AB2658" i="6"/>
  <c r="V2658" i="6"/>
  <c r="U2658" i="6"/>
  <c r="O2658" i="6"/>
  <c r="K2658" i="6"/>
  <c r="AB2657" i="6"/>
  <c r="O2657" i="6"/>
  <c r="K2657" i="6"/>
  <c r="AB2656" i="6"/>
  <c r="V2656" i="6"/>
  <c r="U2656" i="6"/>
  <c r="O2656" i="6"/>
  <c r="K2656" i="6"/>
  <c r="AB2655" i="6"/>
  <c r="O2655" i="6"/>
  <c r="K2655" i="6"/>
  <c r="AB2654" i="6"/>
  <c r="V2654" i="6"/>
  <c r="U2654" i="6"/>
  <c r="O2654" i="6"/>
  <c r="K2654" i="6"/>
  <c r="AB2653" i="6"/>
  <c r="O2653" i="6"/>
  <c r="K2653" i="6"/>
  <c r="AB2652" i="6"/>
  <c r="V2652" i="6"/>
  <c r="U2652" i="6"/>
  <c r="O2652" i="6"/>
  <c r="K2652" i="6"/>
  <c r="AB2651" i="6"/>
  <c r="O2651" i="6"/>
  <c r="K2651" i="6"/>
  <c r="AB2650" i="6"/>
  <c r="V2650" i="6"/>
  <c r="U2650" i="6"/>
  <c r="O2650" i="6"/>
  <c r="K2650" i="6"/>
  <c r="AB2649" i="6"/>
  <c r="O2649" i="6"/>
  <c r="K2649" i="6"/>
  <c r="AB2648" i="6"/>
  <c r="V2648" i="6"/>
  <c r="U2648" i="6"/>
  <c r="O2648" i="6"/>
  <c r="K2648" i="6"/>
  <c r="AB2647" i="6"/>
  <c r="O2647" i="6"/>
  <c r="K2647" i="6"/>
  <c r="AB2646" i="6"/>
  <c r="V2646" i="6"/>
  <c r="U2646" i="6"/>
  <c r="O2646" i="6"/>
  <c r="K2646" i="6"/>
  <c r="AB2645" i="6"/>
  <c r="O2645" i="6"/>
  <c r="K2645" i="6"/>
  <c r="AB2644" i="6"/>
  <c r="V2644" i="6"/>
  <c r="U2644" i="6"/>
  <c r="O2644" i="6"/>
  <c r="K2644" i="6"/>
  <c r="AB2643" i="6"/>
  <c r="O2643" i="6"/>
  <c r="K2643" i="6"/>
  <c r="AB2642" i="6"/>
  <c r="V2642" i="6"/>
  <c r="U2642" i="6"/>
  <c r="O2642" i="6"/>
  <c r="K2642" i="6"/>
  <c r="AB2641" i="6"/>
  <c r="O2641" i="6"/>
  <c r="K2641" i="6"/>
  <c r="AB2640" i="6"/>
  <c r="V2640" i="6"/>
  <c r="U2640" i="6"/>
  <c r="O2640" i="6"/>
  <c r="K2640" i="6"/>
  <c r="AB2639" i="6"/>
  <c r="O2639" i="6"/>
  <c r="K2639" i="6"/>
  <c r="AB2638" i="6"/>
  <c r="V2638" i="6"/>
  <c r="U2638" i="6"/>
  <c r="O2638" i="6"/>
  <c r="K2638" i="6"/>
  <c r="AB2637" i="6"/>
  <c r="O2637" i="6"/>
  <c r="K2637" i="6"/>
  <c r="AB2636" i="6"/>
  <c r="V2636" i="6"/>
  <c r="U2636" i="6"/>
  <c r="O2636" i="6"/>
  <c r="K2636" i="6"/>
  <c r="AB2635" i="6"/>
  <c r="O2635" i="6"/>
  <c r="K2635" i="6"/>
  <c r="AB2634" i="6"/>
  <c r="V2634" i="6"/>
  <c r="U2634" i="6"/>
  <c r="O2634" i="6"/>
  <c r="K2634" i="6"/>
  <c r="AB2633" i="6"/>
  <c r="O2633" i="6"/>
  <c r="K2633" i="6"/>
  <c r="AB2632" i="6"/>
  <c r="V2632" i="6"/>
  <c r="U2632" i="6"/>
  <c r="O2632" i="6"/>
  <c r="K2632" i="6"/>
  <c r="AB2631" i="6"/>
  <c r="O2631" i="6"/>
  <c r="K2631" i="6"/>
  <c r="AB2630" i="6"/>
  <c r="V2630" i="6"/>
  <c r="U2630" i="6"/>
  <c r="O2630" i="6"/>
  <c r="K2630" i="6"/>
  <c r="AB2629" i="6"/>
  <c r="O2629" i="6"/>
  <c r="K2629" i="6"/>
  <c r="AB2628" i="6"/>
  <c r="V2628" i="6"/>
  <c r="U2628" i="6"/>
  <c r="O2628" i="6"/>
  <c r="K2628" i="6"/>
  <c r="AB2627" i="6"/>
  <c r="O2627" i="6"/>
  <c r="K2627" i="6"/>
  <c r="AB2626" i="6"/>
  <c r="V2626" i="6"/>
  <c r="U2626" i="6"/>
  <c r="O2626" i="6"/>
  <c r="K2626" i="6"/>
  <c r="AB2625" i="6"/>
  <c r="O2625" i="6"/>
  <c r="K2625" i="6"/>
  <c r="AB2624" i="6"/>
  <c r="V2624" i="6"/>
  <c r="U2624" i="6"/>
  <c r="O2624" i="6"/>
  <c r="K2624" i="6"/>
  <c r="AB2623" i="6"/>
  <c r="O2623" i="6"/>
  <c r="K2623" i="6"/>
  <c r="AB2622" i="6"/>
  <c r="V2622" i="6"/>
  <c r="U2622" i="6"/>
  <c r="O2622" i="6"/>
  <c r="K2622" i="6"/>
  <c r="AB2621" i="6"/>
  <c r="O2621" i="6"/>
  <c r="K2621" i="6"/>
  <c r="AB2620" i="6"/>
  <c r="V2620" i="6"/>
  <c r="U2620" i="6"/>
  <c r="O2620" i="6"/>
  <c r="K2620" i="6"/>
  <c r="AB2619" i="6"/>
  <c r="O2619" i="6"/>
  <c r="K2619" i="6"/>
  <c r="AB2618" i="6"/>
  <c r="V2618" i="6"/>
  <c r="U2618" i="6"/>
  <c r="O2618" i="6"/>
  <c r="K2618" i="6"/>
  <c r="AB2617" i="6"/>
  <c r="O2617" i="6"/>
  <c r="K2617" i="6"/>
  <c r="AB2616" i="6"/>
  <c r="V2616" i="6"/>
  <c r="U2616" i="6"/>
  <c r="O2616" i="6"/>
  <c r="K2616" i="6"/>
  <c r="AB2615" i="6"/>
  <c r="O2615" i="6"/>
  <c r="K2615" i="6"/>
  <c r="AB2614" i="6"/>
  <c r="V2614" i="6"/>
  <c r="U2614" i="6"/>
  <c r="O2614" i="6"/>
  <c r="K2614" i="6"/>
  <c r="AB2613" i="6"/>
  <c r="O2613" i="6"/>
  <c r="K2613" i="6"/>
  <c r="AB2612" i="6"/>
  <c r="V2612" i="6"/>
  <c r="U2612" i="6"/>
  <c r="O2612" i="6"/>
  <c r="K2612" i="6"/>
  <c r="AB2611" i="6"/>
  <c r="O2611" i="6"/>
  <c r="K2611" i="6"/>
  <c r="AB2610" i="6"/>
  <c r="V2610" i="6"/>
  <c r="U2610" i="6"/>
  <c r="O2610" i="6"/>
  <c r="K2610" i="6"/>
  <c r="AB2609" i="6"/>
  <c r="O2609" i="6"/>
  <c r="K2609" i="6"/>
  <c r="AB2608" i="6"/>
  <c r="V2608" i="6"/>
  <c r="U2608" i="6"/>
  <c r="O2608" i="6"/>
  <c r="K2608" i="6"/>
  <c r="AB2607" i="6"/>
  <c r="O2607" i="6"/>
  <c r="K2607" i="6"/>
  <c r="AB2606" i="6"/>
  <c r="V2606" i="6"/>
  <c r="U2606" i="6"/>
  <c r="O2606" i="6"/>
  <c r="K2606" i="6"/>
  <c r="AB2605" i="6"/>
  <c r="O2605" i="6"/>
  <c r="K2605" i="6"/>
  <c r="AB2604" i="6"/>
  <c r="V2604" i="6"/>
  <c r="U2604" i="6"/>
  <c r="O2604" i="6"/>
  <c r="K2604" i="6"/>
  <c r="AB2603" i="6"/>
  <c r="O2603" i="6"/>
  <c r="K2603" i="6"/>
  <c r="AB2602" i="6"/>
  <c r="V2602" i="6"/>
  <c r="U2602" i="6"/>
  <c r="O2602" i="6"/>
  <c r="K2602" i="6"/>
  <c r="AB2601" i="6"/>
  <c r="O2601" i="6"/>
  <c r="K2601" i="6"/>
  <c r="AB2600" i="6"/>
  <c r="V2600" i="6"/>
  <c r="U2600" i="6"/>
  <c r="O2600" i="6"/>
  <c r="K2600" i="6"/>
  <c r="AB2599" i="6"/>
  <c r="O2599" i="6"/>
  <c r="K2599" i="6"/>
  <c r="AB2598" i="6"/>
  <c r="V2598" i="6"/>
  <c r="U2598" i="6"/>
  <c r="O2598" i="6"/>
  <c r="K2598" i="6"/>
  <c r="AB2597" i="6"/>
  <c r="O2597" i="6"/>
  <c r="K2597" i="6"/>
  <c r="AB2596" i="6"/>
  <c r="V2596" i="6"/>
  <c r="U2596" i="6"/>
  <c r="O2596" i="6"/>
  <c r="K2596" i="6"/>
  <c r="AB2595" i="6"/>
  <c r="O2595" i="6"/>
  <c r="K2595" i="6"/>
  <c r="AB2594" i="6"/>
  <c r="V2594" i="6"/>
  <c r="U2594" i="6"/>
  <c r="O2594" i="6"/>
  <c r="K2594" i="6"/>
  <c r="AB2593" i="6"/>
  <c r="O2593" i="6"/>
  <c r="K2593" i="6"/>
  <c r="AB2592" i="6"/>
  <c r="V2592" i="6"/>
  <c r="U2592" i="6"/>
  <c r="O2592" i="6"/>
  <c r="K2592" i="6"/>
  <c r="AB2591" i="6"/>
  <c r="O2591" i="6"/>
  <c r="K2591" i="6"/>
  <c r="AB2590" i="6"/>
  <c r="V2590" i="6"/>
  <c r="U2590" i="6"/>
  <c r="O2590" i="6"/>
  <c r="K2590" i="6"/>
  <c r="AB2589" i="6"/>
  <c r="O2589" i="6"/>
  <c r="K2589" i="6"/>
  <c r="AB2588" i="6"/>
  <c r="V2588" i="6"/>
  <c r="U2588" i="6"/>
  <c r="O2588" i="6"/>
  <c r="K2588" i="6"/>
  <c r="AB2587" i="6"/>
  <c r="O2587" i="6"/>
  <c r="K2587" i="6"/>
  <c r="AB2586" i="6"/>
  <c r="V2586" i="6"/>
  <c r="U2586" i="6"/>
  <c r="O2586" i="6"/>
  <c r="K2586" i="6"/>
  <c r="AB2585" i="6"/>
  <c r="O2585" i="6"/>
  <c r="K2585" i="6"/>
  <c r="AB2584" i="6"/>
  <c r="V2584" i="6"/>
  <c r="U2584" i="6"/>
  <c r="O2584" i="6"/>
  <c r="K2584" i="6"/>
  <c r="AB2583" i="6"/>
  <c r="O2583" i="6"/>
  <c r="K2583" i="6"/>
  <c r="AB2582" i="6"/>
  <c r="V2582" i="6"/>
  <c r="U2582" i="6"/>
  <c r="O2582" i="6"/>
  <c r="K2582" i="6"/>
  <c r="AB2581" i="6"/>
  <c r="O2581" i="6"/>
  <c r="K2581" i="6"/>
  <c r="AB2580" i="6"/>
  <c r="V2580" i="6"/>
  <c r="U2580" i="6"/>
  <c r="O2580" i="6"/>
  <c r="K2580" i="6"/>
  <c r="AB2579" i="6"/>
  <c r="O2579" i="6"/>
  <c r="K2579" i="6"/>
  <c r="AB2578" i="6"/>
  <c r="V2578" i="6"/>
  <c r="U2578" i="6"/>
  <c r="O2578" i="6"/>
  <c r="K2578" i="6"/>
  <c r="AB2577" i="6"/>
  <c r="O2577" i="6"/>
  <c r="K2577" i="6"/>
  <c r="AB2576" i="6"/>
  <c r="V2576" i="6"/>
  <c r="U2576" i="6"/>
  <c r="O2576" i="6"/>
  <c r="K2576" i="6"/>
  <c r="AB2575" i="6"/>
  <c r="O2575" i="6"/>
  <c r="K2575" i="6"/>
  <c r="AB2574" i="6"/>
  <c r="V2574" i="6"/>
  <c r="U2574" i="6"/>
  <c r="O2574" i="6"/>
  <c r="K2574" i="6"/>
  <c r="AB2573" i="6"/>
  <c r="O2573" i="6"/>
  <c r="K2573" i="6"/>
  <c r="AB2572" i="6"/>
  <c r="V2572" i="6"/>
  <c r="U2572" i="6"/>
  <c r="O2572" i="6"/>
  <c r="K2572" i="6"/>
  <c r="AB2571" i="6"/>
  <c r="O2571" i="6"/>
  <c r="K2571" i="6"/>
  <c r="AB2570" i="6"/>
  <c r="V2570" i="6"/>
  <c r="U2570" i="6"/>
  <c r="O2570" i="6"/>
  <c r="K2570" i="6"/>
  <c r="AB2569" i="6"/>
  <c r="O2569" i="6"/>
  <c r="K2569" i="6"/>
  <c r="AB2568" i="6"/>
  <c r="V2568" i="6"/>
  <c r="U2568" i="6"/>
  <c r="O2568" i="6"/>
  <c r="K2568" i="6"/>
  <c r="AB2567" i="6"/>
  <c r="O2567" i="6"/>
  <c r="K2567" i="6"/>
  <c r="AB2566" i="6"/>
  <c r="V2566" i="6"/>
  <c r="U2566" i="6"/>
  <c r="O2566" i="6"/>
  <c r="K2566" i="6"/>
  <c r="AB2565" i="6"/>
  <c r="O2565" i="6"/>
  <c r="K2565" i="6"/>
  <c r="AB2564" i="6"/>
  <c r="V2564" i="6"/>
  <c r="U2564" i="6"/>
  <c r="O2564" i="6"/>
  <c r="K2564" i="6"/>
  <c r="AB2563" i="6"/>
  <c r="O2563" i="6"/>
  <c r="K2563" i="6"/>
  <c r="AB2562" i="6"/>
  <c r="V2562" i="6"/>
  <c r="U2562" i="6"/>
  <c r="O2562" i="6"/>
  <c r="K2562" i="6"/>
  <c r="AB2561" i="6"/>
  <c r="O2561" i="6"/>
  <c r="K2561" i="6"/>
  <c r="AB2560" i="6"/>
  <c r="V2560" i="6"/>
  <c r="U2560" i="6"/>
  <c r="O2560" i="6"/>
  <c r="K2560" i="6"/>
  <c r="AB2559" i="6"/>
  <c r="O2559" i="6"/>
  <c r="K2559" i="6"/>
  <c r="AB2558" i="6"/>
  <c r="V2558" i="6"/>
  <c r="U2558" i="6"/>
  <c r="O2558" i="6"/>
  <c r="K2558" i="6"/>
  <c r="AB2557" i="6"/>
  <c r="O2557" i="6"/>
  <c r="K2557" i="6"/>
  <c r="AB2556" i="6"/>
  <c r="V2556" i="6"/>
  <c r="U2556" i="6"/>
  <c r="O2556" i="6"/>
  <c r="K2556" i="6"/>
  <c r="AB2555" i="6"/>
  <c r="O2555" i="6"/>
  <c r="K2555" i="6"/>
  <c r="AB2554" i="6"/>
  <c r="V2554" i="6"/>
  <c r="U2554" i="6"/>
  <c r="O2554" i="6"/>
  <c r="K2554" i="6"/>
  <c r="AB2553" i="6"/>
  <c r="O2553" i="6"/>
  <c r="K2553" i="6"/>
  <c r="AB2552" i="6"/>
  <c r="V2552" i="6"/>
  <c r="U2552" i="6"/>
  <c r="O2552" i="6"/>
  <c r="K2552" i="6"/>
  <c r="AB2551" i="6"/>
  <c r="O2551" i="6"/>
  <c r="K2551" i="6"/>
  <c r="AB2550" i="6"/>
  <c r="V2550" i="6"/>
  <c r="U2550" i="6"/>
  <c r="O2550" i="6"/>
  <c r="K2550" i="6"/>
  <c r="AB2549" i="6"/>
  <c r="O2549" i="6"/>
  <c r="K2549" i="6"/>
  <c r="AB2548" i="6"/>
  <c r="V2548" i="6"/>
  <c r="U2548" i="6"/>
  <c r="O2548" i="6"/>
  <c r="K2548" i="6"/>
  <c r="AB2547" i="6"/>
  <c r="O2547" i="6"/>
  <c r="K2547" i="6"/>
  <c r="AB2546" i="6"/>
  <c r="V2546" i="6"/>
  <c r="U2546" i="6"/>
  <c r="O2546" i="6"/>
  <c r="K2546" i="6"/>
  <c r="AB2545" i="6"/>
  <c r="O2545" i="6"/>
  <c r="K2545" i="6"/>
  <c r="AB2544" i="6"/>
  <c r="V2544" i="6"/>
  <c r="U2544" i="6"/>
  <c r="O2544" i="6"/>
  <c r="K2544" i="6"/>
  <c r="AB2543" i="6"/>
  <c r="O2543" i="6"/>
  <c r="K2543" i="6"/>
  <c r="AB2542" i="6"/>
  <c r="V2542" i="6"/>
  <c r="U2542" i="6"/>
  <c r="O2542" i="6"/>
  <c r="K2542" i="6"/>
  <c r="AB2541" i="6"/>
  <c r="O2541" i="6"/>
  <c r="K2541" i="6"/>
  <c r="AB2540" i="6"/>
  <c r="V2540" i="6"/>
  <c r="U2540" i="6"/>
  <c r="O2540" i="6"/>
  <c r="K2540" i="6"/>
  <c r="AB2539" i="6"/>
  <c r="O2539" i="6"/>
  <c r="K2539" i="6"/>
  <c r="AB2538" i="6"/>
  <c r="V2538" i="6"/>
  <c r="U2538" i="6"/>
  <c r="O2538" i="6"/>
  <c r="K2538" i="6"/>
  <c r="AB2537" i="6"/>
  <c r="O2537" i="6"/>
  <c r="K2537" i="6"/>
  <c r="AB2536" i="6"/>
  <c r="V2536" i="6"/>
  <c r="U2536" i="6"/>
  <c r="O2536" i="6"/>
  <c r="K2536" i="6"/>
  <c r="AB2535" i="6"/>
  <c r="O2535" i="6"/>
  <c r="K2535" i="6"/>
  <c r="AB2534" i="6"/>
  <c r="V2534" i="6"/>
  <c r="U2534" i="6"/>
  <c r="O2534" i="6"/>
  <c r="K2534" i="6"/>
  <c r="AB2533" i="6"/>
  <c r="O2533" i="6"/>
  <c r="K2533" i="6"/>
  <c r="AB2532" i="6"/>
  <c r="V2532" i="6"/>
  <c r="U2532" i="6"/>
  <c r="O2532" i="6"/>
  <c r="K2532" i="6"/>
  <c r="AB2531" i="6"/>
  <c r="O2531" i="6"/>
  <c r="K2531" i="6"/>
  <c r="AB2530" i="6"/>
  <c r="V2530" i="6"/>
  <c r="U2530" i="6"/>
  <c r="O2530" i="6"/>
  <c r="K2530" i="6"/>
  <c r="AB2529" i="6"/>
  <c r="O2529" i="6"/>
  <c r="K2529" i="6"/>
  <c r="AB2528" i="6"/>
  <c r="V2528" i="6"/>
  <c r="U2528" i="6"/>
  <c r="O2528" i="6"/>
  <c r="K2528" i="6"/>
  <c r="AB2527" i="6"/>
  <c r="O2527" i="6"/>
  <c r="K2527" i="6"/>
  <c r="AB2526" i="6"/>
  <c r="V2526" i="6"/>
  <c r="U2526" i="6"/>
  <c r="O2526" i="6"/>
  <c r="K2526" i="6"/>
  <c r="AB2525" i="6"/>
  <c r="O2525" i="6"/>
  <c r="K2525" i="6"/>
  <c r="AB2524" i="6"/>
  <c r="V2524" i="6"/>
  <c r="U2524" i="6"/>
  <c r="O2524" i="6"/>
  <c r="K2524" i="6"/>
  <c r="AB2523" i="6"/>
  <c r="O2523" i="6"/>
  <c r="K2523" i="6"/>
  <c r="AB2522" i="6"/>
  <c r="V2522" i="6"/>
  <c r="U2522" i="6"/>
  <c r="O2522" i="6"/>
  <c r="K2522" i="6"/>
  <c r="AB2521" i="6"/>
  <c r="O2521" i="6"/>
  <c r="K2521" i="6"/>
  <c r="AB2520" i="6"/>
  <c r="V2520" i="6"/>
  <c r="U2520" i="6"/>
  <c r="O2520" i="6"/>
  <c r="K2520" i="6"/>
  <c r="AB2519" i="6"/>
  <c r="O2519" i="6"/>
  <c r="K2519" i="6"/>
  <c r="AB2518" i="6"/>
  <c r="V2518" i="6"/>
  <c r="U2518" i="6"/>
  <c r="O2518" i="6"/>
  <c r="K2518" i="6"/>
  <c r="AB2517" i="6"/>
  <c r="O2517" i="6"/>
  <c r="K2517" i="6"/>
  <c r="AB2516" i="6"/>
  <c r="V2516" i="6"/>
  <c r="U2516" i="6"/>
  <c r="O2516" i="6"/>
  <c r="K2516" i="6"/>
  <c r="AB2515" i="6"/>
  <c r="O2515" i="6"/>
  <c r="K2515" i="6"/>
  <c r="AB2514" i="6"/>
  <c r="V2514" i="6"/>
  <c r="U2514" i="6"/>
  <c r="O2514" i="6"/>
  <c r="K2514" i="6"/>
  <c r="AB2513" i="6"/>
  <c r="O2513" i="6"/>
  <c r="K2513" i="6"/>
  <c r="AB2512" i="6"/>
  <c r="V2512" i="6"/>
  <c r="U2512" i="6"/>
  <c r="O2512" i="6"/>
  <c r="K2512" i="6"/>
  <c r="AB2511" i="6"/>
  <c r="O2511" i="6"/>
  <c r="K2511" i="6"/>
  <c r="AB2510" i="6"/>
  <c r="V2510" i="6"/>
  <c r="U2510" i="6"/>
  <c r="O2510" i="6"/>
  <c r="K2510" i="6"/>
  <c r="AB2509" i="6"/>
  <c r="O2509" i="6"/>
  <c r="K2509" i="6"/>
  <c r="AB2508" i="6"/>
  <c r="V2508" i="6"/>
  <c r="U2508" i="6"/>
  <c r="O2508" i="6"/>
  <c r="K2508" i="6"/>
  <c r="AB2507" i="6"/>
  <c r="O2507" i="6"/>
  <c r="K2507" i="6"/>
  <c r="AB2506" i="6"/>
  <c r="V2506" i="6"/>
  <c r="U2506" i="6"/>
  <c r="O2506" i="6"/>
  <c r="K2506" i="6"/>
  <c r="AB2505" i="6"/>
  <c r="O2505" i="6"/>
  <c r="K2505" i="6"/>
  <c r="AB2504" i="6"/>
  <c r="V2504" i="6"/>
  <c r="U2504" i="6"/>
  <c r="O2504" i="6"/>
  <c r="K2504" i="6"/>
  <c r="AB2503" i="6"/>
  <c r="O2503" i="6"/>
  <c r="K2503" i="6"/>
  <c r="AB2502" i="6"/>
  <c r="V2502" i="6"/>
  <c r="U2502" i="6"/>
  <c r="O2502" i="6"/>
  <c r="K2502" i="6"/>
  <c r="AB2501" i="6"/>
  <c r="O2501" i="6"/>
  <c r="K2501" i="6"/>
  <c r="AB2500" i="6"/>
  <c r="V2500" i="6"/>
  <c r="U2500" i="6"/>
  <c r="O2500" i="6"/>
  <c r="K2500" i="6"/>
  <c r="AB2499" i="6"/>
  <c r="O2499" i="6"/>
  <c r="K2499" i="6"/>
  <c r="AB2498" i="6"/>
  <c r="V2498" i="6"/>
  <c r="U2498" i="6"/>
  <c r="O2498" i="6"/>
  <c r="K2498" i="6"/>
  <c r="AB2497" i="6"/>
  <c r="O2497" i="6"/>
  <c r="K2497" i="6"/>
  <c r="AB2496" i="6"/>
  <c r="V2496" i="6"/>
  <c r="U2496" i="6"/>
  <c r="O2496" i="6"/>
  <c r="K2496" i="6"/>
  <c r="AB2495" i="6"/>
  <c r="O2495" i="6"/>
  <c r="K2495" i="6"/>
  <c r="AB2494" i="6"/>
  <c r="V2494" i="6"/>
  <c r="U2494" i="6"/>
  <c r="O2494" i="6"/>
  <c r="K2494" i="6"/>
  <c r="AB2493" i="6"/>
  <c r="O2493" i="6"/>
  <c r="K2493" i="6"/>
  <c r="AB2492" i="6"/>
  <c r="V2492" i="6"/>
  <c r="U2492" i="6"/>
  <c r="O2492" i="6"/>
  <c r="K2492" i="6"/>
  <c r="AB2491" i="6"/>
  <c r="O2491" i="6"/>
  <c r="K2491" i="6"/>
  <c r="AB2490" i="6"/>
  <c r="V2490" i="6"/>
  <c r="U2490" i="6"/>
  <c r="O2490" i="6"/>
  <c r="K2490" i="6"/>
  <c r="AB2489" i="6"/>
  <c r="O2489" i="6"/>
  <c r="K2489" i="6"/>
  <c r="AB2488" i="6"/>
  <c r="V2488" i="6"/>
  <c r="U2488" i="6"/>
  <c r="O2488" i="6"/>
  <c r="K2488" i="6"/>
  <c r="AB2487" i="6"/>
  <c r="O2487" i="6"/>
  <c r="K2487" i="6"/>
  <c r="AB2486" i="6"/>
  <c r="V2486" i="6"/>
  <c r="U2486" i="6"/>
  <c r="O2486" i="6"/>
  <c r="K2486" i="6"/>
  <c r="AB2485" i="6"/>
  <c r="O2485" i="6"/>
  <c r="K2485" i="6"/>
  <c r="AB2484" i="6"/>
  <c r="V2484" i="6"/>
  <c r="U2484" i="6"/>
  <c r="O2484" i="6"/>
  <c r="K2484" i="6"/>
  <c r="AB2483" i="6"/>
  <c r="O2483" i="6"/>
  <c r="K2483" i="6"/>
  <c r="AB2482" i="6"/>
  <c r="V2482" i="6"/>
  <c r="U2482" i="6"/>
  <c r="O2482" i="6"/>
  <c r="K2482" i="6"/>
  <c r="AB2481" i="6"/>
  <c r="O2481" i="6"/>
  <c r="K2481" i="6"/>
  <c r="AB2480" i="6"/>
  <c r="V2480" i="6"/>
  <c r="U2480" i="6"/>
  <c r="O2480" i="6"/>
  <c r="K2480" i="6"/>
  <c r="AB2479" i="6"/>
  <c r="O2479" i="6"/>
  <c r="K2479" i="6"/>
  <c r="AB2478" i="6"/>
  <c r="V2478" i="6"/>
  <c r="U2478" i="6"/>
  <c r="O2478" i="6"/>
  <c r="K2478" i="6"/>
  <c r="AB2477" i="6"/>
  <c r="O2477" i="6"/>
  <c r="K2477" i="6"/>
  <c r="AB2476" i="6"/>
  <c r="V2476" i="6"/>
  <c r="U2476" i="6"/>
  <c r="O2476" i="6"/>
  <c r="K2476" i="6"/>
  <c r="AB2475" i="6"/>
  <c r="O2475" i="6"/>
  <c r="K2475" i="6"/>
  <c r="AB2474" i="6"/>
  <c r="V2474" i="6"/>
  <c r="U2474" i="6"/>
  <c r="O2474" i="6"/>
  <c r="K2474" i="6"/>
  <c r="AB2473" i="6"/>
  <c r="O2473" i="6"/>
  <c r="K2473" i="6"/>
  <c r="AB2472" i="6"/>
  <c r="V2472" i="6"/>
  <c r="U2472" i="6"/>
  <c r="O2472" i="6"/>
  <c r="K2472" i="6"/>
  <c r="AB2471" i="6"/>
  <c r="O2471" i="6"/>
  <c r="K2471" i="6"/>
  <c r="AB2470" i="6"/>
  <c r="V2470" i="6"/>
  <c r="U2470" i="6"/>
  <c r="O2470" i="6"/>
  <c r="K2470" i="6"/>
  <c r="AB2469" i="6"/>
  <c r="O2469" i="6"/>
  <c r="K2469" i="6"/>
  <c r="AB2468" i="6"/>
  <c r="V2468" i="6"/>
  <c r="U2468" i="6"/>
  <c r="O2468" i="6"/>
  <c r="K2468" i="6"/>
  <c r="AB2467" i="6"/>
  <c r="O2467" i="6"/>
  <c r="K2467" i="6"/>
  <c r="AB2466" i="6"/>
  <c r="V2466" i="6"/>
  <c r="U2466" i="6"/>
  <c r="O2466" i="6"/>
  <c r="K2466" i="6"/>
  <c r="AB2465" i="6"/>
  <c r="O2465" i="6"/>
  <c r="K2465" i="6"/>
  <c r="AB2464" i="6"/>
  <c r="V2464" i="6"/>
  <c r="U2464" i="6"/>
  <c r="O2464" i="6"/>
  <c r="K2464" i="6"/>
  <c r="AB2463" i="6"/>
  <c r="O2463" i="6"/>
  <c r="K2463" i="6"/>
  <c r="AB2462" i="6"/>
  <c r="V2462" i="6"/>
  <c r="U2462" i="6"/>
  <c r="O2462" i="6"/>
  <c r="K2462" i="6"/>
  <c r="AB2461" i="6"/>
  <c r="O2461" i="6"/>
  <c r="K2461" i="6"/>
  <c r="AB2460" i="6"/>
  <c r="V2460" i="6"/>
  <c r="U2460" i="6"/>
  <c r="O2460" i="6"/>
  <c r="K2460" i="6"/>
  <c r="AB2459" i="6"/>
  <c r="O2459" i="6"/>
  <c r="K2459" i="6"/>
  <c r="AB2458" i="6"/>
  <c r="V2458" i="6"/>
  <c r="U2458" i="6"/>
  <c r="O2458" i="6"/>
  <c r="K2458" i="6"/>
  <c r="AB2457" i="6"/>
  <c r="O2457" i="6"/>
  <c r="K2457" i="6"/>
  <c r="AB2456" i="6"/>
  <c r="V2456" i="6"/>
  <c r="U2456" i="6"/>
  <c r="O2456" i="6"/>
  <c r="K2456" i="6"/>
  <c r="AB2455" i="6"/>
  <c r="O2455" i="6"/>
  <c r="K2455" i="6"/>
  <c r="AB2454" i="6"/>
  <c r="V2454" i="6"/>
  <c r="U2454" i="6"/>
  <c r="O2454" i="6"/>
  <c r="K2454" i="6"/>
  <c r="AB2453" i="6"/>
  <c r="O2453" i="6"/>
  <c r="K2453" i="6"/>
  <c r="AB2452" i="6"/>
  <c r="V2452" i="6"/>
  <c r="U2452" i="6"/>
  <c r="O2452" i="6"/>
  <c r="K2452" i="6"/>
  <c r="AB2451" i="6"/>
  <c r="O2451" i="6"/>
  <c r="K2451" i="6"/>
  <c r="AB2450" i="6"/>
  <c r="V2450" i="6"/>
  <c r="U2450" i="6"/>
  <c r="O2450" i="6"/>
  <c r="K2450" i="6"/>
  <c r="AB2449" i="6"/>
  <c r="O2449" i="6"/>
  <c r="K2449" i="6"/>
  <c r="AB2448" i="6"/>
  <c r="V2448" i="6"/>
  <c r="U2448" i="6"/>
  <c r="O2448" i="6"/>
  <c r="K2448" i="6"/>
  <c r="AB2447" i="6"/>
  <c r="O2447" i="6"/>
  <c r="K2447" i="6"/>
  <c r="AB2446" i="6"/>
  <c r="V2446" i="6"/>
  <c r="U2446" i="6"/>
  <c r="O2446" i="6"/>
  <c r="K2446" i="6"/>
  <c r="AB2445" i="6"/>
  <c r="O2445" i="6"/>
  <c r="K2445" i="6"/>
  <c r="AB2444" i="6"/>
  <c r="V2444" i="6"/>
  <c r="U2444" i="6"/>
  <c r="O2444" i="6"/>
  <c r="K2444" i="6"/>
  <c r="AB2443" i="6"/>
  <c r="O2443" i="6"/>
  <c r="K2443" i="6"/>
  <c r="AB2442" i="6"/>
  <c r="V2442" i="6"/>
  <c r="U2442" i="6"/>
  <c r="O2442" i="6"/>
  <c r="K2442" i="6"/>
  <c r="AB2441" i="6"/>
  <c r="O2441" i="6"/>
  <c r="K2441" i="6"/>
  <c r="AB2440" i="6"/>
  <c r="V2440" i="6"/>
  <c r="U2440" i="6"/>
  <c r="O2440" i="6"/>
  <c r="K2440" i="6"/>
  <c r="AB2439" i="6"/>
  <c r="O2439" i="6"/>
  <c r="K2439" i="6"/>
  <c r="AB2438" i="6"/>
  <c r="V2438" i="6"/>
  <c r="U2438" i="6"/>
  <c r="O2438" i="6"/>
  <c r="K2438" i="6"/>
  <c r="AB2437" i="6"/>
  <c r="O2437" i="6"/>
  <c r="K2437" i="6"/>
  <c r="AB2436" i="6"/>
  <c r="V2436" i="6"/>
  <c r="U2436" i="6"/>
  <c r="O2436" i="6"/>
  <c r="K2436" i="6"/>
  <c r="AB2435" i="6"/>
  <c r="O2435" i="6"/>
  <c r="K2435" i="6"/>
  <c r="AB2434" i="6"/>
  <c r="V2434" i="6"/>
  <c r="U2434" i="6"/>
  <c r="O2434" i="6"/>
  <c r="K2434" i="6"/>
  <c r="AB2433" i="6"/>
  <c r="O2433" i="6"/>
  <c r="K2433" i="6"/>
  <c r="AB2432" i="6"/>
  <c r="V2432" i="6"/>
  <c r="U2432" i="6"/>
  <c r="O2432" i="6"/>
  <c r="K2432" i="6"/>
  <c r="AB2431" i="6"/>
  <c r="O2431" i="6"/>
  <c r="K2431" i="6"/>
  <c r="AB2430" i="6"/>
  <c r="V2430" i="6"/>
  <c r="U2430" i="6"/>
  <c r="O2430" i="6"/>
  <c r="K2430" i="6"/>
  <c r="AB2429" i="6"/>
  <c r="O2429" i="6"/>
  <c r="K2429" i="6"/>
  <c r="AB2428" i="6"/>
  <c r="V2428" i="6"/>
  <c r="U2428" i="6"/>
  <c r="O2428" i="6"/>
  <c r="K2428" i="6"/>
  <c r="AB2427" i="6"/>
  <c r="O2427" i="6"/>
  <c r="K2427" i="6"/>
  <c r="AB2426" i="6"/>
  <c r="V2426" i="6"/>
  <c r="U2426" i="6"/>
  <c r="O2426" i="6"/>
  <c r="K2426" i="6"/>
  <c r="AB2425" i="6"/>
  <c r="O2425" i="6"/>
  <c r="K2425" i="6"/>
  <c r="AB2424" i="6"/>
  <c r="V2424" i="6"/>
  <c r="U2424" i="6"/>
  <c r="O2424" i="6"/>
  <c r="K2424" i="6"/>
  <c r="AB2423" i="6"/>
  <c r="O2423" i="6"/>
  <c r="K2423" i="6"/>
  <c r="AB2422" i="6"/>
  <c r="V2422" i="6"/>
  <c r="U2422" i="6"/>
  <c r="O2422" i="6"/>
  <c r="K2422" i="6"/>
  <c r="AB2421" i="6"/>
  <c r="O2421" i="6"/>
  <c r="K2421" i="6"/>
  <c r="AB2420" i="6"/>
  <c r="V2420" i="6"/>
  <c r="U2420" i="6"/>
  <c r="O2420" i="6"/>
  <c r="K2420" i="6"/>
  <c r="AB2419" i="6"/>
  <c r="O2419" i="6"/>
  <c r="K2419" i="6"/>
  <c r="AB2418" i="6"/>
  <c r="V2418" i="6"/>
  <c r="U2418" i="6"/>
  <c r="O2418" i="6"/>
  <c r="K2418" i="6"/>
  <c r="AB2417" i="6"/>
  <c r="O2417" i="6"/>
  <c r="K2417" i="6"/>
  <c r="AB2416" i="6"/>
  <c r="V2416" i="6"/>
  <c r="U2416" i="6"/>
  <c r="O2416" i="6"/>
  <c r="K2416" i="6"/>
  <c r="AB2415" i="6"/>
  <c r="O2415" i="6"/>
  <c r="K2415" i="6"/>
  <c r="AB2414" i="6"/>
  <c r="V2414" i="6"/>
  <c r="U2414" i="6"/>
  <c r="O2414" i="6"/>
  <c r="K2414" i="6"/>
  <c r="AB2413" i="6"/>
  <c r="O2413" i="6"/>
  <c r="K2413" i="6"/>
  <c r="AB2412" i="6"/>
  <c r="V2412" i="6"/>
  <c r="U2412" i="6"/>
  <c r="O2412" i="6"/>
  <c r="K2412" i="6"/>
  <c r="AB2411" i="6"/>
  <c r="O2411" i="6"/>
  <c r="K2411" i="6"/>
  <c r="AB2410" i="6"/>
  <c r="O2410" i="6"/>
  <c r="K2410" i="6"/>
  <c r="AB2409" i="6"/>
  <c r="O2409" i="6"/>
  <c r="K2409" i="6"/>
  <c r="AB2408" i="6"/>
  <c r="O2408" i="6"/>
  <c r="K2408" i="6"/>
  <c r="AB2407" i="6"/>
  <c r="O2407" i="6"/>
  <c r="K2407" i="6"/>
  <c r="AB2406" i="6"/>
  <c r="O2406" i="6"/>
  <c r="K2406" i="6"/>
  <c r="AB2405" i="6"/>
  <c r="O2405" i="6"/>
  <c r="K2405" i="6"/>
  <c r="AB2404" i="6"/>
  <c r="O2404" i="6"/>
  <c r="K2404" i="6"/>
  <c r="AB2403" i="6"/>
  <c r="O2403" i="6"/>
  <c r="K2403" i="6"/>
  <c r="AB2402" i="6"/>
  <c r="O2402" i="6"/>
  <c r="K2402" i="6"/>
  <c r="AB2401" i="6"/>
  <c r="O2401" i="6"/>
  <c r="K2401" i="6"/>
  <c r="AB2400" i="6"/>
  <c r="O2400" i="6"/>
  <c r="K2400" i="6"/>
  <c r="AB2399" i="6"/>
  <c r="O2399" i="6"/>
  <c r="K2399" i="6"/>
  <c r="AB2398" i="6"/>
  <c r="O2398" i="6"/>
  <c r="K2398" i="6"/>
  <c r="AB2397" i="6"/>
  <c r="O2397" i="6"/>
  <c r="K2397" i="6"/>
  <c r="AB2396" i="6"/>
  <c r="O2396" i="6"/>
  <c r="K2396" i="6"/>
  <c r="AB2395" i="6"/>
  <c r="O2395" i="6"/>
  <c r="K2395" i="6"/>
  <c r="AB2394" i="6"/>
  <c r="O2394" i="6"/>
  <c r="K2394" i="6"/>
  <c r="AB2393" i="6"/>
  <c r="O2393" i="6"/>
  <c r="K2393" i="6"/>
  <c r="AB2392" i="6"/>
  <c r="O2392" i="6"/>
  <c r="K2392" i="6"/>
  <c r="AB2391" i="6"/>
  <c r="O2391" i="6"/>
  <c r="K2391" i="6"/>
  <c r="AB2390" i="6"/>
  <c r="O2390" i="6"/>
  <c r="K2390" i="6"/>
  <c r="AB2389" i="6"/>
  <c r="O2389" i="6"/>
  <c r="K2389" i="6"/>
  <c r="AB2388" i="6"/>
  <c r="O2388" i="6"/>
  <c r="K2388" i="6"/>
  <c r="AB2387" i="6"/>
  <c r="O2387" i="6"/>
  <c r="K2387" i="6"/>
  <c r="AB2386" i="6"/>
  <c r="O2386" i="6"/>
  <c r="K2386" i="6"/>
  <c r="AB2385" i="6"/>
  <c r="O2385" i="6"/>
  <c r="K2385" i="6"/>
  <c r="AB2384" i="6"/>
  <c r="O2384" i="6"/>
  <c r="K2384" i="6"/>
  <c r="AB2383" i="6"/>
  <c r="O2383" i="6"/>
  <c r="K2383" i="6"/>
  <c r="AB2382" i="6"/>
  <c r="O2382" i="6"/>
  <c r="K2382" i="6"/>
  <c r="AB2381" i="6"/>
  <c r="O2381" i="6"/>
  <c r="K2381" i="6"/>
  <c r="AB2380" i="6"/>
  <c r="O2380" i="6"/>
  <c r="K2380" i="6"/>
  <c r="AB2379" i="6"/>
  <c r="O2379" i="6"/>
  <c r="K2379" i="6"/>
  <c r="AB2378" i="6"/>
  <c r="O2378" i="6"/>
  <c r="K2378" i="6"/>
  <c r="AB2377" i="6"/>
  <c r="O2377" i="6"/>
  <c r="K2377" i="6"/>
  <c r="AB2376" i="6"/>
  <c r="O2376" i="6"/>
  <c r="K2376" i="6"/>
  <c r="AB2375" i="6"/>
  <c r="V2375" i="6"/>
  <c r="U2375" i="6"/>
  <c r="O2375" i="6"/>
  <c r="K2375" i="6"/>
  <c r="AB2374" i="6"/>
  <c r="O2374" i="6"/>
  <c r="K2374" i="6"/>
  <c r="AB2373" i="6"/>
  <c r="V2373" i="6"/>
  <c r="U2373" i="6"/>
  <c r="O2373" i="6"/>
  <c r="K2373" i="6"/>
  <c r="AB2372" i="6"/>
  <c r="O2372" i="6"/>
  <c r="K2372" i="6"/>
  <c r="AB2371" i="6"/>
  <c r="V2371" i="6"/>
  <c r="U2371" i="6"/>
  <c r="O2371" i="6"/>
  <c r="K2371" i="6"/>
  <c r="AB2370" i="6"/>
  <c r="O2370" i="6"/>
  <c r="K2370" i="6"/>
  <c r="AB2369" i="6"/>
  <c r="V2369" i="6"/>
  <c r="U2369" i="6"/>
  <c r="O2369" i="6"/>
  <c r="K2369" i="6"/>
  <c r="AB2368" i="6"/>
  <c r="O2368" i="6"/>
  <c r="K2368" i="6"/>
  <c r="AB2367" i="6"/>
  <c r="V2367" i="6"/>
  <c r="U2367" i="6"/>
  <c r="O2367" i="6"/>
  <c r="K2367" i="6"/>
  <c r="AB2366" i="6"/>
  <c r="O2366" i="6"/>
  <c r="K2366" i="6"/>
  <c r="AB2365" i="6"/>
  <c r="V2365" i="6"/>
  <c r="U2365" i="6"/>
  <c r="O2365" i="6"/>
  <c r="K2365" i="6"/>
  <c r="AB2364" i="6"/>
  <c r="O2364" i="6"/>
  <c r="K2364" i="6"/>
  <c r="AB2363" i="6"/>
  <c r="V2363" i="6"/>
  <c r="U2363" i="6"/>
  <c r="O2363" i="6"/>
  <c r="K2363" i="6"/>
  <c r="AB2362" i="6"/>
  <c r="O2362" i="6"/>
  <c r="K2362" i="6"/>
  <c r="AB2361" i="6"/>
  <c r="V2361" i="6"/>
  <c r="U2361" i="6"/>
  <c r="O2361" i="6"/>
  <c r="K2361" i="6"/>
  <c r="AB2360" i="6"/>
  <c r="O2360" i="6"/>
  <c r="K2360" i="6"/>
  <c r="AB2359" i="6"/>
  <c r="V2359" i="6"/>
  <c r="U2359" i="6"/>
  <c r="O2359" i="6"/>
  <c r="K2359" i="6"/>
  <c r="AB2358" i="6"/>
  <c r="O2358" i="6"/>
  <c r="K2358" i="6"/>
  <c r="AB2357" i="6"/>
  <c r="V2357" i="6"/>
  <c r="U2357" i="6"/>
  <c r="O2357" i="6"/>
  <c r="K2357" i="6"/>
  <c r="AB2356" i="6"/>
  <c r="O2356" i="6"/>
  <c r="K2356" i="6"/>
  <c r="AB2355" i="6"/>
  <c r="O2355" i="6"/>
  <c r="K2355" i="6"/>
  <c r="AB2354" i="6"/>
  <c r="O2354" i="6"/>
  <c r="K2354" i="6"/>
  <c r="AB2353" i="6"/>
  <c r="O2353" i="6"/>
  <c r="K2353" i="6"/>
  <c r="AB2352" i="6"/>
  <c r="O2352" i="6"/>
  <c r="K2352" i="6"/>
  <c r="AB2351" i="6"/>
  <c r="O2351" i="6"/>
  <c r="K2351" i="6"/>
  <c r="AB2350" i="6"/>
  <c r="V2350" i="6"/>
  <c r="U2350" i="6"/>
  <c r="O2350" i="6"/>
  <c r="K2350" i="6"/>
  <c r="AB2349" i="6"/>
  <c r="O2349" i="6"/>
  <c r="K2349" i="6"/>
  <c r="AB2348" i="6"/>
  <c r="V2348" i="6"/>
  <c r="U2348" i="6"/>
  <c r="O2348" i="6"/>
  <c r="K2348" i="6"/>
  <c r="AB2347" i="6"/>
  <c r="O2347" i="6"/>
  <c r="K2347" i="6"/>
  <c r="AB2346" i="6"/>
  <c r="V2346" i="6"/>
  <c r="U2346" i="6"/>
  <c r="O2346" i="6"/>
  <c r="K2346" i="6"/>
  <c r="AB2345" i="6"/>
  <c r="O2345" i="6"/>
  <c r="K2345" i="6"/>
  <c r="AB2344" i="6"/>
  <c r="V2344" i="6"/>
  <c r="U2344" i="6"/>
  <c r="O2344" i="6"/>
  <c r="K2344" i="6"/>
  <c r="AB2343" i="6"/>
  <c r="O2343" i="6"/>
  <c r="K2343" i="6"/>
  <c r="AB2342" i="6"/>
  <c r="V2342" i="6"/>
  <c r="U2342" i="6"/>
  <c r="O2342" i="6"/>
  <c r="K2342" i="6"/>
  <c r="AB2341" i="6"/>
  <c r="O2341" i="6"/>
  <c r="K2341" i="6"/>
  <c r="AB2340" i="6"/>
  <c r="V2340" i="6"/>
  <c r="U2340" i="6"/>
  <c r="O2340" i="6"/>
  <c r="K2340" i="6"/>
  <c r="AB2339" i="6"/>
  <c r="O2339" i="6"/>
  <c r="K2339" i="6"/>
  <c r="AB2338" i="6"/>
  <c r="V2338" i="6"/>
  <c r="U2338" i="6"/>
  <c r="O2338" i="6"/>
  <c r="K2338" i="6"/>
  <c r="AB2337" i="6"/>
  <c r="O2337" i="6"/>
  <c r="K2337" i="6"/>
  <c r="AB2336" i="6"/>
  <c r="V2336" i="6"/>
  <c r="U2336" i="6"/>
  <c r="O2336" i="6"/>
  <c r="K2336" i="6"/>
  <c r="AB2335" i="6"/>
  <c r="O2335" i="6"/>
  <c r="K2335" i="6"/>
  <c r="AB2334" i="6"/>
  <c r="V2334" i="6"/>
  <c r="U2334" i="6"/>
  <c r="O2334" i="6"/>
  <c r="K2334" i="6"/>
  <c r="AB2333" i="6"/>
  <c r="O2333" i="6"/>
  <c r="K2333" i="6"/>
  <c r="AB2332" i="6"/>
  <c r="V2332" i="6"/>
  <c r="U2332" i="6"/>
  <c r="O2332" i="6"/>
  <c r="K2332" i="6"/>
  <c r="AB2331" i="6"/>
  <c r="O2331" i="6"/>
  <c r="K2331" i="6"/>
  <c r="AB2330" i="6"/>
  <c r="O2330" i="6"/>
  <c r="K2330" i="6"/>
  <c r="AB2329" i="6"/>
  <c r="O2329" i="6"/>
  <c r="K2329" i="6"/>
  <c r="AB2328" i="6"/>
  <c r="O2328" i="6"/>
  <c r="K2328" i="6"/>
  <c r="AB2327" i="6"/>
  <c r="O2327" i="6"/>
  <c r="K2327" i="6"/>
  <c r="AB2326" i="6"/>
  <c r="O2326" i="6"/>
  <c r="K2326" i="6"/>
  <c r="AB2325" i="6"/>
  <c r="V2325" i="6"/>
  <c r="U2325" i="6"/>
  <c r="O2325" i="6"/>
  <c r="K2325" i="6"/>
  <c r="AB2324" i="6"/>
  <c r="O2324" i="6"/>
  <c r="K2324" i="6"/>
  <c r="AB2323" i="6"/>
  <c r="V2323" i="6"/>
  <c r="U2323" i="6"/>
  <c r="O2323" i="6"/>
  <c r="K2323" i="6"/>
  <c r="AB2322" i="6"/>
  <c r="O2322" i="6"/>
  <c r="K2322" i="6"/>
  <c r="AB2321" i="6"/>
  <c r="V2321" i="6"/>
  <c r="U2321" i="6"/>
  <c r="O2321" i="6"/>
  <c r="K2321" i="6"/>
  <c r="AB2320" i="6"/>
  <c r="O2320" i="6"/>
  <c r="K2320" i="6"/>
  <c r="AB2319" i="6"/>
  <c r="V2319" i="6"/>
  <c r="U2319" i="6"/>
  <c r="O2319" i="6"/>
  <c r="K2319" i="6"/>
  <c r="AB2318" i="6"/>
  <c r="O2318" i="6"/>
  <c r="K2318" i="6"/>
  <c r="AB2317" i="6"/>
  <c r="V2317" i="6"/>
  <c r="U2317" i="6"/>
  <c r="O2317" i="6"/>
  <c r="K2317" i="6"/>
  <c r="AB2316" i="6"/>
  <c r="O2316" i="6"/>
  <c r="K2316" i="6"/>
  <c r="AB2315" i="6"/>
  <c r="O2315" i="6"/>
  <c r="K2315" i="6"/>
  <c r="AB2314" i="6"/>
  <c r="O2314" i="6"/>
  <c r="K2314" i="6"/>
  <c r="AB2313" i="6"/>
  <c r="O2313" i="6"/>
  <c r="K2313" i="6"/>
  <c r="AB2312" i="6"/>
  <c r="O2312" i="6"/>
  <c r="K2312" i="6"/>
  <c r="AB2311" i="6"/>
  <c r="O2311" i="6"/>
  <c r="K2311" i="6"/>
  <c r="AB2310" i="6"/>
  <c r="O2310" i="6"/>
  <c r="K2310" i="6"/>
  <c r="AB2309" i="6"/>
  <c r="O2309" i="6"/>
  <c r="K2309" i="6"/>
  <c r="AB2308" i="6"/>
  <c r="O2308" i="6"/>
  <c r="K2308" i="6"/>
  <c r="V2307" i="6"/>
  <c r="U2307" i="6"/>
  <c r="K2307" i="6"/>
  <c r="V2306" i="6"/>
  <c r="U2306" i="6"/>
  <c r="K2306" i="6"/>
  <c r="V2305" i="6"/>
  <c r="U2305" i="6"/>
  <c r="K2305" i="6"/>
  <c r="V2304" i="6"/>
  <c r="U2304" i="6"/>
  <c r="K2304" i="6"/>
  <c r="V2303" i="6"/>
  <c r="U2303" i="6"/>
  <c r="K2303" i="6"/>
  <c r="V2302" i="6"/>
  <c r="U2302" i="6"/>
  <c r="K2302" i="6"/>
  <c r="V2301" i="6"/>
  <c r="U2301" i="6"/>
  <c r="K2301" i="6"/>
  <c r="V2300" i="6"/>
  <c r="U2300" i="6"/>
  <c r="K2300" i="6"/>
  <c r="V2299" i="6"/>
  <c r="U2299" i="6"/>
  <c r="K2299" i="6"/>
  <c r="V2298" i="6"/>
  <c r="U2298" i="6"/>
  <c r="K2298" i="6"/>
  <c r="V2297" i="6"/>
  <c r="U2297" i="6"/>
  <c r="K2297" i="6"/>
  <c r="AB2296" i="6"/>
  <c r="V2296" i="6"/>
  <c r="U2296" i="6"/>
  <c r="K2296" i="6"/>
  <c r="AB2295" i="6"/>
  <c r="V2295" i="6"/>
  <c r="U2295" i="6"/>
  <c r="K2295" i="6"/>
  <c r="AB2294" i="6"/>
  <c r="V2294" i="6"/>
  <c r="U2294" i="6"/>
  <c r="K2294" i="6"/>
  <c r="AB2293" i="6"/>
  <c r="V2293" i="6"/>
  <c r="U2293" i="6"/>
  <c r="K2293" i="6"/>
  <c r="AB2292" i="6"/>
  <c r="V2292" i="6"/>
  <c r="U2292" i="6"/>
  <c r="K2292" i="6"/>
  <c r="AB2291" i="6"/>
  <c r="V2291" i="6"/>
  <c r="U2291" i="6"/>
  <c r="K2291" i="6"/>
  <c r="AB2290" i="6"/>
  <c r="V2290" i="6"/>
  <c r="U2290" i="6"/>
  <c r="K2290" i="6"/>
  <c r="AB2289" i="6"/>
  <c r="V2289" i="6"/>
  <c r="U2289" i="6"/>
  <c r="K2289" i="6"/>
  <c r="AB2288" i="6"/>
  <c r="V2288" i="6"/>
  <c r="U2288" i="6"/>
  <c r="K2288" i="6"/>
  <c r="AB2287" i="6"/>
  <c r="V2287" i="6"/>
  <c r="U2287" i="6"/>
  <c r="K2287" i="6"/>
  <c r="AB2286" i="6"/>
  <c r="V2286" i="6"/>
  <c r="U2286" i="6"/>
  <c r="K2286" i="6"/>
  <c r="AB2285" i="6"/>
  <c r="V2285" i="6"/>
  <c r="U2285" i="6"/>
  <c r="K2285" i="6"/>
  <c r="AB2284" i="6"/>
  <c r="V2284" i="6"/>
  <c r="U2284" i="6"/>
  <c r="K2284" i="6"/>
  <c r="AB2283" i="6"/>
  <c r="V2283" i="6"/>
  <c r="U2283" i="6"/>
  <c r="K2283" i="6"/>
  <c r="AB2282" i="6"/>
  <c r="V2282" i="6"/>
  <c r="U2282" i="6"/>
  <c r="K2282" i="6"/>
  <c r="AB2281" i="6"/>
  <c r="V2281" i="6"/>
  <c r="U2281" i="6"/>
  <c r="K2281" i="6"/>
  <c r="AB2280" i="6"/>
  <c r="V2280" i="6"/>
  <c r="U2280" i="6"/>
  <c r="K2280" i="6"/>
  <c r="AB2279" i="6"/>
  <c r="V2279" i="6"/>
  <c r="U2279" i="6"/>
  <c r="K2279" i="6"/>
  <c r="AB2278" i="6"/>
  <c r="V2278" i="6"/>
  <c r="U2278" i="6"/>
  <c r="K2278" i="6"/>
  <c r="AB2277" i="6"/>
  <c r="V2277" i="6"/>
  <c r="U2277" i="6"/>
  <c r="K2277" i="6"/>
  <c r="AB2276" i="6"/>
  <c r="V2276" i="6"/>
  <c r="U2276" i="6"/>
  <c r="K2276" i="6"/>
  <c r="AB2275" i="6"/>
  <c r="V2275" i="6"/>
  <c r="U2275" i="6"/>
  <c r="K2275" i="6"/>
  <c r="AB2274" i="6"/>
  <c r="V2274" i="6"/>
  <c r="U2274" i="6"/>
  <c r="K2274" i="6"/>
  <c r="AB2273" i="6"/>
  <c r="V2273" i="6"/>
  <c r="U2273" i="6"/>
  <c r="K2273" i="6"/>
  <c r="AB2272" i="6"/>
  <c r="V2272" i="6"/>
  <c r="U2272" i="6"/>
  <c r="K2272" i="6"/>
  <c r="AB2271" i="6"/>
  <c r="V2271" i="6"/>
  <c r="U2271" i="6"/>
  <c r="K2271" i="6"/>
  <c r="AB2270" i="6"/>
  <c r="V2270" i="6"/>
  <c r="U2270" i="6"/>
  <c r="K2270" i="6"/>
  <c r="AB2269" i="6"/>
  <c r="V2269" i="6"/>
  <c r="U2269" i="6"/>
  <c r="K2269" i="6"/>
  <c r="AB2268" i="6"/>
  <c r="V2268" i="6"/>
  <c r="U2268" i="6"/>
  <c r="K2268" i="6"/>
  <c r="AB2267" i="6"/>
  <c r="V2267" i="6"/>
  <c r="U2267" i="6"/>
  <c r="K2267" i="6"/>
  <c r="AB2266" i="6"/>
  <c r="V2266" i="6"/>
  <c r="U2266" i="6"/>
  <c r="K2266" i="6"/>
  <c r="AB2265" i="6"/>
  <c r="V2265" i="6"/>
  <c r="U2265" i="6"/>
  <c r="K2265" i="6"/>
  <c r="AB2264" i="6"/>
  <c r="V2264" i="6"/>
  <c r="U2264" i="6"/>
  <c r="K2264" i="6"/>
  <c r="AB2263" i="6"/>
  <c r="V2263" i="6"/>
  <c r="U2263" i="6"/>
  <c r="K2263" i="6"/>
  <c r="AB2262" i="6"/>
  <c r="V2262" i="6"/>
  <c r="U2262" i="6"/>
  <c r="K2262" i="6"/>
  <c r="AB2261" i="6"/>
  <c r="V2261" i="6"/>
  <c r="U2261" i="6"/>
  <c r="K2261" i="6"/>
  <c r="AB2260" i="6"/>
  <c r="V2260" i="6"/>
  <c r="U2260" i="6"/>
  <c r="K2260" i="6"/>
  <c r="AB2259" i="6"/>
  <c r="V2259" i="6"/>
  <c r="U2259" i="6"/>
  <c r="K2259" i="6"/>
  <c r="AB2258" i="6"/>
  <c r="V2258" i="6"/>
  <c r="U2258" i="6"/>
  <c r="K2258" i="6"/>
  <c r="AB2257" i="6"/>
  <c r="V2257" i="6"/>
  <c r="U2257" i="6"/>
  <c r="K2257" i="6"/>
  <c r="AB2256" i="6"/>
  <c r="V2256" i="6"/>
  <c r="U2256" i="6"/>
  <c r="K2256" i="6"/>
  <c r="AB2255" i="6"/>
  <c r="V2255" i="6"/>
  <c r="U2255" i="6"/>
  <c r="K2255" i="6"/>
  <c r="AB2254" i="6"/>
  <c r="V2254" i="6"/>
  <c r="U2254" i="6"/>
  <c r="K2254" i="6"/>
  <c r="AB2253" i="6"/>
  <c r="V2253" i="6"/>
  <c r="U2253" i="6"/>
  <c r="K2253" i="6"/>
  <c r="AB2252" i="6"/>
  <c r="V2252" i="6"/>
  <c r="U2252" i="6"/>
  <c r="K2252" i="6"/>
  <c r="AB2251" i="6"/>
  <c r="V2251" i="6"/>
  <c r="U2251" i="6"/>
  <c r="K2251" i="6"/>
  <c r="AB2250" i="6"/>
  <c r="V2250" i="6"/>
  <c r="U2250" i="6"/>
  <c r="K2250" i="6"/>
  <c r="AB2249" i="6"/>
  <c r="V2249" i="6"/>
  <c r="U2249" i="6"/>
  <c r="K2249" i="6"/>
  <c r="AB2248" i="6"/>
  <c r="V2248" i="6"/>
  <c r="U2248" i="6"/>
  <c r="K2248" i="6"/>
  <c r="AB2247" i="6"/>
  <c r="V2247" i="6"/>
  <c r="U2247" i="6"/>
  <c r="K2247" i="6"/>
  <c r="AB2246" i="6"/>
  <c r="V2246" i="6"/>
  <c r="U2246" i="6"/>
  <c r="K2246" i="6"/>
  <c r="AB2245" i="6"/>
  <c r="V2245" i="6"/>
  <c r="U2245" i="6"/>
  <c r="K2245" i="6"/>
  <c r="AB2244" i="6"/>
  <c r="V2244" i="6"/>
  <c r="U2244" i="6"/>
  <c r="K2244" i="6"/>
  <c r="AB2243" i="6"/>
  <c r="V2243" i="6"/>
  <c r="U2243" i="6"/>
  <c r="K2243" i="6"/>
  <c r="AB2242" i="6"/>
  <c r="V2242" i="6"/>
  <c r="U2242" i="6"/>
  <c r="K2242" i="6"/>
  <c r="AB2241" i="6"/>
  <c r="V2241" i="6"/>
  <c r="U2241" i="6"/>
  <c r="K2241" i="6"/>
  <c r="AB2240" i="6"/>
  <c r="V2240" i="6"/>
  <c r="U2240" i="6"/>
  <c r="K2240" i="6"/>
  <c r="AB2239" i="6"/>
  <c r="V2239" i="6"/>
  <c r="U2239" i="6"/>
  <c r="K2239" i="6"/>
  <c r="AB2238" i="6"/>
  <c r="V2238" i="6"/>
  <c r="U2238" i="6"/>
  <c r="K2238" i="6"/>
  <c r="AB2237" i="6"/>
  <c r="V2237" i="6"/>
  <c r="U2237" i="6"/>
  <c r="K2237" i="6"/>
  <c r="AB2236" i="6"/>
  <c r="V2236" i="6"/>
  <c r="U2236" i="6"/>
  <c r="K2236" i="6"/>
  <c r="AB2235" i="6"/>
  <c r="V2235" i="6"/>
  <c r="U2235" i="6"/>
  <c r="K2235" i="6"/>
  <c r="AB2234" i="6"/>
  <c r="V2234" i="6"/>
  <c r="U2234" i="6"/>
  <c r="K2234" i="6"/>
  <c r="AB2233" i="6"/>
  <c r="V2233" i="6"/>
  <c r="U2233" i="6"/>
  <c r="K2233" i="6"/>
  <c r="AB2232" i="6"/>
  <c r="V2232" i="6"/>
  <c r="U2232" i="6"/>
  <c r="K2232" i="6"/>
  <c r="AB2231" i="6"/>
  <c r="V2231" i="6"/>
  <c r="U2231" i="6"/>
  <c r="K2231" i="6"/>
  <c r="AB2230" i="6"/>
  <c r="V2230" i="6"/>
  <c r="U2230" i="6"/>
  <c r="K2230" i="6"/>
  <c r="AB2229" i="6"/>
  <c r="V2229" i="6"/>
  <c r="U2229" i="6"/>
  <c r="K2229" i="6"/>
  <c r="AB2228" i="6"/>
  <c r="V2228" i="6"/>
  <c r="U2228" i="6"/>
  <c r="K2228" i="6"/>
  <c r="AB2227" i="6"/>
  <c r="V2227" i="6"/>
  <c r="U2227" i="6"/>
  <c r="K2227" i="6"/>
  <c r="AB2226" i="6"/>
  <c r="V2226" i="6"/>
  <c r="U2226" i="6"/>
  <c r="K2226" i="6"/>
  <c r="AB2225" i="6"/>
  <c r="V2225" i="6"/>
  <c r="U2225" i="6"/>
  <c r="K2225" i="6"/>
  <c r="AB2224" i="6"/>
  <c r="V2224" i="6"/>
  <c r="U2224" i="6"/>
  <c r="K2224" i="6"/>
  <c r="AB2223" i="6"/>
  <c r="V2223" i="6"/>
  <c r="U2223" i="6"/>
  <c r="K2223" i="6"/>
  <c r="AB2222" i="6"/>
  <c r="V2222" i="6"/>
  <c r="U2222" i="6"/>
  <c r="K2222" i="6"/>
  <c r="AB2221" i="6"/>
  <c r="V2221" i="6"/>
  <c r="U2221" i="6"/>
  <c r="K2221" i="6"/>
  <c r="AB2220" i="6"/>
  <c r="V2220" i="6"/>
  <c r="U2220" i="6"/>
  <c r="K2220" i="6"/>
  <c r="AB2219" i="6"/>
  <c r="V2219" i="6"/>
  <c r="U2219" i="6"/>
  <c r="K2219" i="6"/>
  <c r="AB2218" i="6"/>
  <c r="V2218" i="6"/>
  <c r="U2218" i="6"/>
  <c r="K2218" i="6"/>
  <c r="AB2217" i="6"/>
  <c r="V2217" i="6"/>
  <c r="U2217" i="6"/>
  <c r="K2217" i="6"/>
  <c r="AB2216" i="6"/>
  <c r="V2216" i="6"/>
  <c r="U2216" i="6"/>
  <c r="K2216" i="6"/>
  <c r="AB2215" i="6"/>
  <c r="V2215" i="6"/>
  <c r="U2215" i="6"/>
  <c r="K2215" i="6"/>
  <c r="AB2214" i="6"/>
  <c r="V2214" i="6"/>
  <c r="U2214" i="6"/>
  <c r="K2214" i="6"/>
  <c r="AB2213" i="6"/>
  <c r="V2213" i="6"/>
  <c r="U2213" i="6"/>
  <c r="K2213" i="6"/>
  <c r="AB2212" i="6"/>
  <c r="V2212" i="6"/>
  <c r="U2212" i="6"/>
  <c r="K2212" i="6"/>
  <c r="AB2211" i="6"/>
  <c r="V2211" i="6"/>
  <c r="U2211" i="6"/>
  <c r="K2211" i="6"/>
  <c r="AB2210" i="6"/>
  <c r="V2210" i="6"/>
  <c r="U2210" i="6"/>
  <c r="K2210" i="6"/>
  <c r="AB2209" i="6"/>
  <c r="V2209" i="6"/>
  <c r="U2209" i="6"/>
  <c r="K2209" i="6"/>
  <c r="AB2208" i="6"/>
  <c r="V2208" i="6"/>
  <c r="U2208" i="6"/>
  <c r="K2208" i="6"/>
  <c r="AB2207" i="6"/>
  <c r="V2207" i="6"/>
  <c r="U2207" i="6"/>
  <c r="K2207" i="6"/>
  <c r="AB2206" i="6"/>
  <c r="V2206" i="6"/>
  <c r="U2206" i="6"/>
  <c r="K2206" i="6"/>
  <c r="AB2205" i="6"/>
  <c r="V2205" i="6"/>
  <c r="U2205" i="6"/>
  <c r="K2205" i="6"/>
  <c r="AB2204" i="6"/>
  <c r="V2204" i="6"/>
  <c r="U2204" i="6"/>
  <c r="K2204" i="6"/>
  <c r="AB2203" i="6"/>
  <c r="V2203" i="6"/>
  <c r="U2203" i="6"/>
  <c r="K2203" i="6"/>
  <c r="AB2202" i="6"/>
  <c r="V2202" i="6"/>
  <c r="U2202" i="6"/>
  <c r="K2202" i="6"/>
  <c r="AB2201" i="6"/>
  <c r="V2201" i="6"/>
  <c r="U2201" i="6"/>
  <c r="K2201" i="6"/>
  <c r="AB2200" i="6"/>
  <c r="V2200" i="6"/>
  <c r="U2200" i="6"/>
  <c r="K2200" i="6"/>
  <c r="AB2199" i="6"/>
  <c r="V2199" i="6"/>
  <c r="U2199" i="6"/>
  <c r="K2199" i="6"/>
  <c r="AB2198" i="6"/>
  <c r="V2198" i="6"/>
  <c r="U2198" i="6"/>
  <c r="K2198" i="6"/>
  <c r="AB2197" i="6"/>
  <c r="V2197" i="6"/>
  <c r="U2197" i="6"/>
  <c r="K2197" i="6"/>
  <c r="AB2196" i="6"/>
  <c r="V2196" i="6"/>
  <c r="U2196" i="6"/>
  <c r="K2196" i="6"/>
  <c r="AB2195" i="6"/>
  <c r="V2195" i="6"/>
  <c r="U2195" i="6"/>
  <c r="K2195" i="6"/>
  <c r="AB2194" i="6"/>
  <c r="V2194" i="6"/>
  <c r="U2194" i="6"/>
  <c r="K2194" i="6"/>
  <c r="AB2193" i="6"/>
  <c r="V2193" i="6"/>
  <c r="U2193" i="6"/>
  <c r="K2193" i="6"/>
  <c r="AB2192" i="6"/>
  <c r="V2192" i="6"/>
  <c r="U2192" i="6"/>
  <c r="K2192" i="6"/>
  <c r="AB2191" i="6"/>
  <c r="V2191" i="6"/>
  <c r="U2191" i="6"/>
  <c r="K2191" i="6"/>
  <c r="AB2190" i="6"/>
  <c r="V2190" i="6"/>
  <c r="U2190" i="6"/>
  <c r="K2190" i="6"/>
  <c r="AB2189" i="6"/>
  <c r="V2189" i="6"/>
  <c r="U2189" i="6"/>
  <c r="K2189" i="6"/>
  <c r="AB2188" i="6"/>
  <c r="V2188" i="6"/>
  <c r="U2188" i="6"/>
  <c r="K2188" i="6"/>
  <c r="AB2187" i="6"/>
  <c r="V2187" i="6"/>
  <c r="U2187" i="6"/>
  <c r="K2187" i="6"/>
  <c r="AB2186" i="6"/>
  <c r="V2186" i="6"/>
  <c r="U2186" i="6"/>
  <c r="K2186" i="6"/>
  <c r="AB2185" i="6"/>
  <c r="V2185" i="6"/>
  <c r="U2185" i="6"/>
  <c r="K2185" i="6"/>
  <c r="AB2184" i="6"/>
  <c r="V2184" i="6"/>
  <c r="U2184" i="6"/>
  <c r="K2184" i="6"/>
  <c r="AB2183" i="6"/>
  <c r="V2183" i="6"/>
  <c r="U2183" i="6"/>
  <c r="K2183" i="6"/>
  <c r="AB2182" i="6"/>
  <c r="V2182" i="6"/>
  <c r="U2182" i="6"/>
  <c r="K2182" i="6"/>
  <c r="AB2181" i="6"/>
  <c r="V2181" i="6"/>
  <c r="U2181" i="6"/>
  <c r="K2181" i="6"/>
  <c r="AB2180" i="6"/>
  <c r="V2180" i="6"/>
  <c r="U2180" i="6"/>
  <c r="K2180" i="6"/>
  <c r="AB2179" i="6"/>
  <c r="V2179" i="6"/>
  <c r="U2179" i="6"/>
  <c r="K2179" i="6"/>
  <c r="AB2178" i="6"/>
  <c r="V2178" i="6"/>
  <c r="U2178" i="6"/>
  <c r="K2178" i="6"/>
  <c r="AB2177" i="6"/>
  <c r="V2177" i="6"/>
  <c r="U2177" i="6"/>
  <c r="K2177" i="6"/>
  <c r="AB2176" i="6"/>
  <c r="V2176" i="6"/>
  <c r="U2176" i="6"/>
  <c r="K2176" i="6"/>
  <c r="AB2175" i="6"/>
  <c r="V2175" i="6"/>
  <c r="U2175" i="6"/>
  <c r="K2175" i="6"/>
  <c r="AB2174" i="6"/>
  <c r="V2174" i="6"/>
  <c r="U2174" i="6"/>
  <c r="K2174" i="6"/>
  <c r="AB2173" i="6"/>
  <c r="V2173" i="6"/>
  <c r="U2173" i="6"/>
  <c r="K2173" i="6"/>
  <c r="AB2172" i="6"/>
  <c r="V2172" i="6"/>
  <c r="U2172" i="6"/>
  <c r="K2172" i="6"/>
  <c r="AB2171" i="6"/>
  <c r="V2171" i="6"/>
  <c r="U2171" i="6"/>
  <c r="K2171" i="6"/>
  <c r="AB2170" i="6"/>
  <c r="V2170" i="6"/>
  <c r="U2170" i="6"/>
  <c r="K2170" i="6"/>
  <c r="AB2169" i="6"/>
  <c r="V2169" i="6"/>
  <c r="U2169" i="6"/>
  <c r="K2169" i="6"/>
  <c r="AB2168" i="6"/>
  <c r="V2168" i="6"/>
  <c r="U2168" i="6"/>
  <c r="K2168" i="6"/>
  <c r="AB2167" i="6"/>
  <c r="V2167" i="6"/>
  <c r="U2167" i="6"/>
  <c r="K2167" i="6"/>
  <c r="AB2166" i="6"/>
  <c r="V2166" i="6"/>
  <c r="U2166" i="6"/>
  <c r="K2166" i="6"/>
  <c r="AB2165" i="6"/>
  <c r="V2165" i="6"/>
  <c r="U2165" i="6"/>
  <c r="K2165" i="6"/>
  <c r="AB2164" i="6"/>
  <c r="V2164" i="6"/>
  <c r="U2164" i="6"/>
  <c r="K2164" i="6"/>
  <c r="AB2163" i="6"/>
  <c r="V2163" i="6"/>
  <c r="U2163" i="6"/>
  <c r="K2163" i="6"/>
  <c r="AB2162" i="6"/>
  <c r="V2162" i="6"/>
  <c r="U2162" i="6"/>
  <c r="K2162" i="6"/>
  <c r="AB2161" i="6"/>
  <c r="V2161" i="6"/>
  <c r="U2161" i="6"/>
  <c r="K2161" i="6"/>
  <c r="AB2160" i="6"/>
  <c r="V2160" i="6"/>
  <c r="U2160" i="6"/>
  <c r="K2160" i="6"/>
  <c r="AB2159" i="6"/>
  <c r="V2159" i="6"/>
  <c r="U2159" i="6"/>
  <c r="K2159" i="6"/>
  <c r="AB2158" i="6"/>
  <c r="V2158" i="6"/>
  <c r="U2158" i="6"/>
  <c r="K2158" i="6"/>
  <c r="AB2157" i="6"/>
  <c r="V2157" i="6"/>
  <c r="U2157" i="6"/>
  <c r="K2157" i="6"/>
  <c r="AB2156" i="6"/>
  <c r="V2156" i="6"/>
  <c r="U2156" i="6"/>
  <c r="K2156" i="6"/>
  <c r="AB2155" i="6"/>
  <c r="V2155" i="6"/>
  <c r="U2155" i="6"/>
  <c r="K2155" i="6"/>
  <c r="AB2154" i="6"/>
  <c r="V2154" i="6"/>
  <c r="U2154" i="6"/>
  <c r="K2154" i="6"/>
  <c r="AB2153" i="6"/>
  <c r="V2153" i="6"/>
  <c r="U2153" i="6"/>
  <c r="K2153" i="6"/>
  <c r="AB2152" i="6"/>
  <c r="V2152" i="6"/>
  <c r="U2152" i="6"/>
  <c r="K2152" i="6"/>
  <c r="AB2151" i="6"/>
  <c r="V2151" i="6"/>
  <c r="U2151" i="6"/>
  <c r="K2151" i="6"/>
  <c r="AB2150" i="6"/>
  <c r="V2150" i="6"/>
  <c r="U2150" i="6"/>
  <c r="K2150" i="6"/>
  <c r="AB2149" i="6"/>
  <c r="V2149" i="6"/>
  <c r="U2149" i="6"/>
  <c r="K2149" i="6"/>
  <c r="AB2148" i="6"/>
  <c r="V2148" i="6"/>
  <c r="U2148" i="6"/>
  <c r="K2148" i="6"/>
  <c r="AB2147" i="6"/>
  <c r="V2147" i="6"/>
  <c r="U2147" i="6"/>
  <c r="K2147" i="6"/>
  <c r="AB2146" i="6"/>
  <c r="V2146" i="6"/>
  <c r="U2146" i="6"/>
  <c r="K2146" i="6"/>
  <c r="AB2145" i="6"/>
  <c r="V2145" i="6"/>
  <c r="U2145" i="6"/>
  <c r="K2145" i="6"/>
  <c r="AB2144" i="6"/>
  <c r="V2144" i="6"/>
  <c r="U2144" i="6"/>
  <c r="K2144" i="6"/>
  <c r="AB2143" i="6"/>
  <c r="V2143" i="6"/>
  <c r="U2143" i="6"/>
  <c r="K2143" i="6"/>
  <c r="AB2142" i="6"/>
  <c r="V2142" i="6"/>
  <c r="U2142" i="6"/>
  <c r="K2142" i="6"/>
  <c r="AB2141" i="6"/>
  <c r="V2141" i="6"/>
  <c r="U2141" i="6"/>
  <c r="K2141" i="6"/>
  <c r="AB2140" i="6"/>
  <c r="V2140" i="6"/>
  <c r="U2140" i="6"/>
  <c r="K2140" i="6"/>
  <c r="AB2139" i="6"/>
  <c r="V2139" i="6"/>
  <c r="U2139" i="6"/>
  <c r="K2139" i="6"/>
  <c r="AB2138" i="6"/>
  <c r="V2138" i="6"/>
  <c r="U2138" i="6"/>
  <c r="K2138" i="6"/>
  <c r="AB2137" i="6"/>
  <c r="V2137" i="6"/>
  <c r="U2137" i="6"/>
  <c r="K2137" i="6"/>
  <c r="AB2136" i="6"/>
  <c r="V2136" i="6"/>
  <c r="U2136" i="6"/>
  <c r="K2136" i="6"/>
  <c r="AB2135" i="6"/>
  <c r="V2135" i="6"/>
  <c r="U2135" i="6"/>
  <c r="K2135" i="6"/>
  <c r="AB2134" i="6"/>
  <c r="V2134" i="6"/>
  <c r="U2134" i="6"/>
  <c r="K2134" i="6"/>
  <c r="AB2133" i="6"/>
  <c r="V2133" i="6"/>
  <c r="U2133" i="6"/>
  <c r="K2133" i="6"/>
  <c r="AB2132" i="6"/>
  <c r="V2132" i="6"/>
  <c r="U2132" i="6"/>
  <c r="K2132" i="6"/>
  <c r="AB2131" i="6"/>
  <c r="V2131" i="6"/>
  <c r="U2131" i="6"/>
  <c r="K2131" i="6"/>
  <c r="AB2130" i="6"/>
  <c r="V2130" i="6"/>
  <c r="U2130" i="6"/>
  <c r="K2130" i="6"/>
  <c r="AB2129" i="6"/>
  <c r="V2129" i="6"/>
  <c r="U2129" i="6"/>
  <c r="K2129" i="6"/>
  <c r="AB2128" i="6"/>
  <c r="V2128" i="6"/>
  <c r="U2128" i="6"/>
  <c r="K2128" i="6"/>
  <c r="AB2127" i="6"/>
  <c r="V2127" i="6"/>
  <c r="U2127" i="6"/>
  <c r="K2127" i="6"/>
  <c r="AB2126" i="6"/>
  <c r="V2126" i="6"/>
  <c r="U2126" i="6"/>
  <c r="K2126" i="6"/>
  <c r="AB2125" i="6"/>
  <c r="V2125" i="6"/>
  <c r="U2125" i="6"/>
  <c r="K2125" i="6"/>
  <c r="AB2124" i="6"/>
  <c r="V2124" i="6"/>
  <c r="U2124" i="6"/>
  <c r="K2124" i="6"/>
  <c r="AB2123" i="6"/>
  <c r="V2123" i="6"/>
  <c r="U2123" i="6"/>
  <c r="K2123" i="6"/>
  <c r="AB2122" i="6"/>
  <c r="V2122" i="6"/>
  <c r="U2122" i="6"/>
  <c r="K2122" i="6"/>
  <c r="AB2121" i="6"/>
  <c r="V2121" i="6"/>
  <c r="U2121" i="6"/>
  <c r="K2121" i="6"/>
  <c r="AB2120" i="6"/>
  <c r="V2120" i="6"/>
  <c r="U2120" i="6"/>
  <c r="K2120" i="6"/>
  <c r="AB2119" i="6"/>
  <c r="V2119" i="6"/>
  <c r="U2119" i="6"/>
  <c r="K2119" i="6"/>
  <c r="AB2118" i="6"/>
  <c r="V2118" i="6"/>
  <c r="U2118" i="6"/>
  <c r="K2118" i="6"/>
  <c r="AB2117" i="6"/>
  <c r="V2117" i="6"/>
  <c r="U2117" i="6"/>
  <c r="K2117" i="6"/>
  <c r="AB2116" i="6"/>
  <c r="V2116" i="6"/>
  <c r="U2116" i="6"/>
  <c r="K2116" i="6"/>
  <c r="AB2115" i="6"/>
  <c r="V2115" i="6"/>
  <c r="U2115" i="6"/>
  <c r="K2115" i="6"/>
  <c r="AB2114" i="6"/>
  <c r="V2114" i="6"/>
  <c r="U2114" i="6"/>
  <c r="K2114" i="6"/>
  <c r="AB2113" i="6"/>
  <c r="V2113" i="6"/>
  <c r="U2113" i="6"/>
  <c r="K2113" i="6"/>
  <c r="AB2112" i="6"/>
  <c r="V2112" i="6"/>
  <c r="U2112" i="6"/>
  <c r="K2112" i="6"/>
  <c r="AB2111" i="6"/>
  <c r="V2111" i="6"/>
  <c r="U2111" i="6"/>
  <c r="K2111" i="6"/>
  <c r="AB2110" i="6"/>
  <c r="V2110" i="6"/>
  <c r="U2110" i="6"/>
  <c r="K2110" i="6"/>
  <c r="AB2109" i="6"/>
  <c r="V2109" i="6"/>
  <c r="U2109" i="6"/>
  <c r="K2109" i="6"/>
  <c r="AB2108" i="6"/>
  <c r="V2108" i="6"/>
  <c r="U2108" i="6"/>
  <c r="K2108" i="6"/>
  <c r="AB2107" i="6"/>
  <c r="V2107" i="6"/>
  <c r="U2107" i="6"/>
  <c r="K2107" i="6"/>
  <c r="AB2106" i="6"/>
  <c r="V2106" i="6"/>
  <c r="U2106" i="6"/>
  <c r="K2106" i="6"/>
  <c r="AB2105" i="6"/>
  <c r="V2105" i="6"/>
  <c r="U2105" i="6"/>
  <c r="K2105" i="6"/>
  <c r="AB2104" i="6"/>
  <c r="V2104" i="6"/>
  <c r="U2104" i="6"/>
  <c r="K2104" i="6"/>
  <c r="AB2103" i="6"/>
  <c r="V2103" i="6"/>
  <c r="U2103" i="6"/>
  <c r="K2103" i="6"/>
  <c r="AB2102" i="6"/>
  <c r="V2102" i="6"/>
  <c r="U2102" i="6"/>
  <c r="K2102" i="6"/>
  <c r="AB2101" i="6"/>
  <c r="V2101" i="6"/>
  <c r="U2101" i="6"/>
  <c r="K2101" i="6"/>
  <c r="AB2100" i="6"/>
  <c r="V2100" i="6"/>
  <c r="U2100" i="6"/>
  <c r="K2100" i="6"/>
  <c r="AB2099" i="6"/>
  <c r="V2099" i="6"/>
  <c r="U2099" i="6"/>
  <c r="K2099" i="6"/>
  <c r="AB2098" i="6"/>
  <c r="V2098" i="6"/>
  <c r="U2098" i="6"/>
  <c r="K2098" i="6"/>
  <c r="AB2097" i="6"/>
  <c r="V2097" i="6"/>
  <c r="U2097" i="6"/>
  <c r="K2097" i="6"/>
  <c r="AB2096" i="6"/>
  <c r="V2096" i="6"/>
  <c r="U2096" i="6"/>
  <c r="K2096" i="6"/>
  <c r="AB2095" i="6"/>
  <c r="V2095" i="6"/>
  <c r="U2095" i="6"/>
  <c r="K2095" i="6"/>
  <c r="AB2094" i="6"/>
  <c r="V2094" i="6"/>
  <c r="U2094" i="6"/>
  <c r="K2094" i="6"/>
  <c r="AB2093" i="6"/>
  <c r="V2093" i="6"/>
  <c r="U2093" i="6"/>
  <c r="K2093" i="6"/>
  <c r="AB2092" i="6"/>
  <c r="V2092" i="6"/>
  <c r="U2092" i="6"/>
  <c r="K2092" i="6"/>
  <c r="AB2091" i="6"/>
  <c r="V2091" i="6"/>
  <c r="U2091" i="6"/>
  <c r="K2091" i="6"/>
  <c r="AB2090" i="6"/>
  <c r="V2090" i="6"/>
  <c r="U2090" i="6"/>
  <c r="K2090" i="6"/>
  <c r="AB2089" i="6"/>
  <c r="V2089" i="6"/>
  <c r="U2089" i="6"/>
  <c r="K2089" i="6"/>
  <c r="AB2088" i="6"/>
  <c r="V2088" i="6"/>
  <c r="U2088" i="6"/>
  <c r="K2088" i="6"/>
  <c r="AB2087" i="6"/>
  <c r="V2087" i="6"/>
  <c r="U2087" i="6"/>
  <c r="K2087" i="6"/>
  <c r="AB2086" i="6"/>
  <c r="V2086" i="6"/>
  <c r="U2086" i="6"/>
  <c r="K2086" i="6"/>
  <c r="AB2085" i="6"/>
  <c r="V2085" i="6"/>
  <c r="U2085" i="6"/>
  <c r="K2085" i="6"/>
  <c r="AB2084" i="6"/>
  <c r="V2084" i="6"/>
  <c r="U2084" i="6"/>
  <c r="K2084" i="6"/>
  <c r="AB2083" i="6"/>
  <c r="V2083" i="6"/>
  <c r="U2083" i="6"/>
  <c r="K2083" i="6"/>
  <c r="AB2082" i="6"/>
  <c r="V2082" i="6"/>
  <c r="U2082" i="6"/>
  <c r="K2082" i="6"/>
  <c r="AB2081" i="6"/>
  <c r="V2081" i="6"/>
  <c r="U2081" i="6"/>
  <c r="K2081" i="6"/>
  <c r="AB2080" i="6"/>
  <c r="V2080" i="6"/>
  <c r="U2080" i="6"/>
  <c r="K2080" i="6"/>
  <c r="AB2079" i="6"/>
  <c r="V2079" i="6"/>
  <c r="U2079" i="6"/>
  <c r="K2079" i="6"/>
  <c r="AB2078" i="6"/>
  <c r="V2078" i="6"/>
  <c r="U2078" i="6"/>
  <c r="K2078" i="6"/>
  <c r="AB2077" i="6"/>
  <c r="V2077" i="6"/>
  <c r="U2077" i="6"/>
  <c r="K2077" i="6"/>
  <c r="AB2076" i="6"/>
  <c r="V2076" i="6"/>
  <c r="U2076" i="6"/>
  <c r="K2076" i="6"/>
  <c r="AB2075" i="6"/>
  <c r="V2075" i="6"/>
  <c r="U2075" i="6"/>
  <c r="K2075" i="6"/>
  <c r="AB2074" i="6"/>
  <c r="V2074" i="6"/>
  <c r="U2074" i="6"/>
  <c r="K2074" i="6"/>
  <c r="AB2073" i="6"/>
  <c r="V2073" i="6"/>
  <c r="U2073" i="6"/>
  <c r="K2073" i="6"/>
  <c r="AB2072" i="6"/>
  <c r="V2072" i="6"/>
  <c r="U2072" i="6"/>
  <c r="K2072" i="6"/>
  <c r="AB2071" i="6"/>
  <c r="V2071" i="6"/>
  <c r="U2071" i="6"/>
  <c r="K2071" i="6"/>
  <c r="AB2070" i="6"/>
  <c r="V2070" i="6"/>
  <c r="U2070" i="6"/>
  <c r="K2070" i="6"/>
  <c r="AB2069" i="6"/>
  <c r="V2069" i="6"/>
  <c r="U2069" i="6"/>
  <c r="K2069" i="6"/>
  <c r="AB2068" i="6"/>
  <c r="V2068" i="6"/>
  <c r="U2068" i="6"/>
  <c r="K2068" i="6"/>
  <c r="AB2067" i="6"/>
  <c r="V2067" i="6"/>
  <c r="U2067" i="6"/>
  <c r="K2067" i="6"/>
  <c r="AB2066" i="6"/>
  <c r="V2066" i="6"/>
  <c r="U2066" i="6"/>
  <c r="K2066" i="6"/>
  <c r="AB2065" i="6"/>
  <c r="V2065" i="6"/>
  <c r="U2065" i="6"/>
  <c r="K2065" i="6"/>
  <c r="AB2064" i="6"/>
  <c r="V2064" i="6"/>
  <c r="U2064" i="6"/>
  <c r="K2064" i="6"/>
  <c r="AB2063" i="6"/>
  <c r="V2063" i="6"/>
  <c r="U2063" i="6"/>
  <c r="K2063" i="6"/>
  <c r="AB2062" i="6"/>
  <c r="V2062" i="6"/>
  <c r="U2062" i="6"/>
  <c r="K2062" i="6"/>
  <c r="AB2061" i="6"/>
  <c r="V2061" i="6"/>
  <c r="U2061" i="6"/>
  <c r="K2061" i="6"/>
  <c r="AB2060" i="6"/>
  <c r="V2060" i="6"/>
  <c r="U2060" i="6"/>
  <c r="K2060" i="6"/>
  <c r="AB2059" i="6"/>
  <c r="V2059" i="6"/>
  <c r="U2059" i="6"/>
  <c r="K2059" i="6"/>
  <c r="AB2058" i="6"/>
  <c r="V2058" i="6"/>
  <c r="U2058" i="6"/>
  <c r="K2058" i="6"/>
  <c r="AB2057" i="6"/>
  <c r="V2057" i="6"/>
  <c r="U2057" i="6"/>
  <c r="K2057" i="6"/>
  <c r="AB2056" i="6"/>
  <c r="V2056" i="6"/>
  <c r="U2056" i="6"/>
  <c r="K2056" i="6"/>
  <c r="AB2055" i="6"/>
  <c r="V2055" i="6"/>
  <c r="U2055" i="6"/>
  <c r="K2055" i="6"/>
  <c r="AB2054" i="6"/>
  <c r="V2054" i="6"/>
  <c r="U2054" i="6"/>
  <c r="K2054" i="6"/>
  <c r="AB2053" i="6"/>
  <c r="V2053" i="6"/>
  <c r="U2053" i="6"/>
  <c r="K2053" i="6"/>
  <c r="AB2052" i="6"/>
  <c r="V2052" i="6"/>
  <c r="U2052" i="6"/>
  <c r="K2052" i="6"/>
  <c r="AB2051" i="6"/>
  <c r="V2051" i="6"/>
  <c r="U2051" i="6"/>
  <c r="K2051" i="6"/>
  <c r="AB2050" i="6"/>
  <c r="V2050" i="6"/>
  <c r="U2050" i="6"/>
  <c r="K2050" i="6"/>
  <c r="AB2049" i="6"/>
  <c r="V2049" i="6"/>
  <c r="U2049" i="6"/>
  <c r="K2049" i="6"/>
  <c r="AB2048" i="6"/>
  <c r="V2048" i="6"/>
  <c r="U2048" i="6"/>
  <c r="K2048" i="6"/>
  <c r="AB2047" i="6"/>
  <c r="V2047" i="6"/>
  <c r="U2047" i="6"/>
  <c r="K2047" i="6"/>
  <c r="AB2046" i="6"/>
  <c r="V2046" i="6"/>
  <c r="U2046" i="6"/>
  <c r="K2046" i="6"/>
  <c r="AB2045" i="6"/>
  <c r="V2045" i="6"/>
  <c r="U2045" i="6"/>
  <c r="K2045" i="6"/>
  <c r="AB2044" i="6"/>
  <c r="V2044" i="6"/>
  <c r="U2044" i="6"/>
  <c r="K2044" i="6"/>
  <c r="AB2043" i="6"/>
  <c r="V2043" i="6"/>
  <c r="U2043" i="6"/>
  <c r="K2043" i="6"/>
  <c r="AB2042" i="6"/>
  <c r="V2042" i="6"/>
  <c r="U2042" i="6"/>
  <c r="K2042" i="6"/>
  <c r="AB2041" i="6"/>
  <c r="V2041" i="6"/>
  <c r="U2041" i="6"/>
  <c r="K2041" i="6"/>
  <c r="AB2040" i="6"/>
  <c r="V2040" i="6"/>
  <c r="U2040" i="6"/>
  <c r="K2040" i="6"/>
  <c r="AB2039" i="6"/>
  <c r="V2039" i="6"/>
  <c r="U2039" i="6"/>
  <c r="K2039" i="6"/>
  <c r="AB2038" i="6"/>
  <c r="V2038" i="6"/>
  <c r="U2038" i="6"/>
  <c r="K2038" i="6"/>
  <c r="AB2037" i="6"/>
  <c r="V2037" i="6"/>
  <c r="U2037" i="6"/>
  <c r="K2037" i="6"/>
  <c r="AB2036" i="6"/>
  <c r="V2036" i="6"/>
  <c r="U2036" i="6"/>
  <c r="K2036" i="6"/>
  <c r="AB2035" i="6"/>
  <c r="V2035" i="6"/>
  <c r="U2035" i="6"/>
  <c r="K2035" i="6"/>
  <c r="AB2034" i="6"/>
  <c r="V2034" i="6"/>
  <c r="U2034" i="6"/>
  <c r="K2034" i="6"/>
  <c r="AB2033" i="6"/>
  <c r="V2033" i="6"/>
  <c r="U2033" i="6"/>
  <c r="K2033" i="6"/>
  <c r="AB2032" i="6"/>
  <c r="V2032" i="6"/>
  <c r="U2032" i="6"/>
  <c r="K2032" i="6"/>
  <c r="AB2031" i="6"/>
  <c r="V2031" i="6"/>
  <c r="U2031" i="6"/>
  <c r="K2031" i="6"/>
  <c r="AB2030" i="6"/>
  <c r="V2030" i="6"/>
  <c r="U2030" i="6"/>
  <c r="K2030" i="6"/>
  <c r="AB2029" i="6"/>
  <c r="V2029" i="6"/>
  <c r="U2029" i="6"/>
  <c r="K2029" i="6"/>
  <c r="AB2028" i="6"/>
  <c r="V2028" i="6"/>
  <c r="U2028" i="6"/>
  <c r="K2028" i="6"/>
  <c r="AB2027" i="6"/>
  <c r="V2027" i="6"/>
  <c r="U2027" i="6"/>
  <c r="K2027" i="6"/>
  <c r="AB2026" i="6"/>
  <c r="V2026" i="6"/>
  <c r="U2026" i="6"/>
  <c r="K2026" i="6"/>
  <c r="AB2025" i="6"/>
  <c r="V2025" i="6"/>
  <c r="U2025" i="6"/>
  <c r="K2025" i="6"/>
  <c r="AB2024" i="6"/>
  <c r="V2024" i="6"/>
  <c r="U2024" i="6"/>
  <c r="K2024" i="6"/>
  <c r="AB2023" i="6"/>
  <c r="V2023" i="6"/>
  <c r="U2023" i="6"/>
  <c r="K2023" i="6"/>
  <c r="AB2022" i="6"/>
  <c r="V2022" i="6"/>
  <c r="U2022" i="6"/>
  <c r="K2022" i="6"/>
  <c r="AB2021" i="6"/>
  <c r="V2021" i="6"/>
  <c r="U2021" i="6"/>
  <c r="K2021" i="6"/>
  <c r="AB2020" i="6"/>
  <c r="V2020" i="6"/>
  <c r="U2020" i="6"/>
  <c r="K2020" i="6"/>
  <c r="AB2019" i="6"/>
  <c r="V2019" i="6"/>
  <c r="U2019" i="6"/>
  <c r="K2019" i="6"/>
  <c r="AB2018" i="6"/>
  <c r="V2018" i="6"/>
  <c r="U2018" i="6"/>
  <c r="K2018" i="6"/>
  <c r="AB2017" i="6"/>
  <c r="V2017" i="6"/>
  <c r="U2017" i="6"/>
  <c r="K2017" i="6"/>
  <c r="AB2016" i="6"/>
  <c r="V2016" i="6"/>
  <c r="U2016" i="6"/>
  <c r="K2016" i="6"/>
  <c r="AB2015" i="6"/>
  <c r="V2015" i="6"/>
  <c r="U2015" i="6"/>
  <c r="K2015" i="6"/>
  <c r="AB2014" i="6"/>
  <c r="V2014" i="6"/>
  <c r="U2014" i="6"/>
  <c r="K2014" i="6"/>
  <c r="AB2013" i="6"/>
  <c r="V2013" i="6"/>
  <c r="U2013" i="6"/>
  <c r="K2013" i="6"/>
  <c r="AB2012" i="6"/>
  <c r="V2012" i="6"/>
  <c r="U2012" i="6"/>
  <c r="K2012" i="6"/>
  <c r="AB2011" i="6"/>
  <c r="V2011" i="6"/>
  <c r="U2011" i="6"/>
  <c r="K2011" i="6"/>
  <c r="AB2010" i="6"/>
  <c r="V2010" i="6"/>
  <c r="U2010" i="6"/>
  <c r="K2010" i="6"/>
  <c r="AB2009" i="6"/>
  <c r="V2009" i="6"/>
  <c r="U2009" i="6"/>
  <c r="K2009" i="6"/>
  <c r="AB2008" i="6"/>
  <c r="V2008" i="6"/>
  <c r="U2008" i="6"/>
  <c r="K2008" i="6"/>
  <c r="AB2007" i="6"/>
  <c r="V2007" i="6"/>
  <c r="U2007" i="6"/>
  <c r="K2007" i="6"/>
  <c r="AB2006" i="6"/>
  <c r="V2006" i="6"/>
  <c r="U2006" i="6"/>
  <c r="K2006" i="6"/>
  <c r="AB2005" i="6"/>
  <c r="V2005" i="6"/>
  <c r="U2005" i="6"/>
  <c r="K2005" i="6"/>
  <c r="AB2004" i="6"/>
  <c r="V2004" i="6"/>
  <c r="U2004" i="6"/>
  <c r="K2004" i="6"/>
  <c r="AB2003" i="6"/>
  <c r="V2003" i="6"/>
  <c r="U2003" i="6"/>
  <c r="K2003" i="6"/>
  <c r="AB2002" i="6"/>
  <c r="V2002" i="6"/>
  <c r="U2002" i="6"/>
  <c r="K2002" i="6"/>
  <c r="AB2001" i="6"/>
  <c r="V2001" i="6"/>
  <c r="U2001" i="6"/>
  <c r="K2001" i="6"/>
  <c r="AB2000" i="6"/>
  <c r="V2000" i="6"/>
  <c r="U2000" i="6"/>
  <c r="K2000" i="6"/>
  <c r="AB1999" i="6"/>
  <c r="V1999" i="6"/>
  <c r="U1999" i="6"/>
  <c r="K1999" i="6"/>
  <c r="AB1998" i="6"/>
  <c r="V1998" i="6"/>
  <c r="U1998" i="6"/>
  <c r="K1998" i="6"/>
  <c r="AB1997" i="6"/>
  <c r="V1997" i="6"/>
  <c r="U1997" i="6"/>
  <c r="K1997" i="6"/>
  <c r="AB1996" i="6"/>
  <c r="V1996" i="6"/>
  <c r="U1996" i="6"/>
  <c r="K1996" i="6"/>
  <c r="AB1995" i="6"/>
  <c r="V1995" i="6"/>
  <c r="U1995" i="6"/>
  <c r="K1995" i="6"/>
  <c r="AB1994" i="6"/>
  <c r="V1994" i="6"/>
  <c r="U1994" i="6"/>
  <c r="K1994" i="6"/>
  <c r="AB1993" i="6"/>
  <c r="V1993" i="6"/>
  <c r="U1993" i="6"/>
  <c r="K1993" i="6"/>
  <c r="AB1992" i="6"/>
  <c r="V1992" i="6"/>
  <c r="U1992" i="6"/>
  <c r="K1992" i="6"/>
  <c r="AB1991" i="6"/>
  <c r="V1991" i="6"/>
  <c r="U1991" i="6"/>
  <c r="K1991" i="6"/>
  <c r="AB1990" i="6"/>
  <c r="V1990" i="6"/>
  <c r="U1990" i="6"/>
  <c r="K1990" i="6"/>
  <c r="AB1989" i="6"/>
  <c r="V1989" i="6"/>
  <c r="U1989" i="6"/>
  <c r="K1989" i="6"/>
  <c r="AB1988" i="6"/>
  <c r="V1988" i="6"/>
  <c r="U1988" i="6"/>
  <c r="K1988" i="6"/>
  <c r="AB1987" i="6"/>
  <c r="V1987" i="6"/>
  <c r="U1987" i="6"/>
  <c r="K1987" i="6"/>
  <c r="AB1986" i="6"/>
  <c r="V1986" i="6"/>
  <c r="U1986" i="6"/>
  <c r="K1986" i="6"/>
  <c r="AB1985" i="6"/>
  <c r="V1985" i="6"/>
  <c r="U1985" i="6"/>
  <c r="K1985" i="6"/>
  <c r="AB1984" i="6"/>
  <c r="V1984" i="6"/>
  <c r="U1984" i="6"/>
  <c r="K1984" i="6"/>
  <c r="AB1983" i="6"/>
  <c r="V1983" i="6"/>
  <c r="U1983" i="6"/>
  <c r="K1983" i="6"/>
  <c r="AB1982" i="6"/>
  <c r="V1982" i="6"/>
  <c r="U1982" i="6"/>
  <c r="K1982" i="6"/>
  <c r="AB1981" i="6"/>
  <c r="V1981" i="6"/>
  <c r="U1981" i="6"/>
  <c r="K1981" i="6"/>
  <c r="AB1980" i="6"/>
  <c r="V1980" i="6"/>
  <c r="U1980" i="6"/>
  <c r="K1980" i="6"/>
  <c r="AB1979" i="6"/>
  <c r="V1979" i="6"/>
  <c r="U1979" i="6"/>
  <c r="K1979" i="6"/>
  <c r="AB1978" i="6"/>
  <c r="V1978" i="6"/>
  <c r="U1978" i="6"/>
  <c r="K1978" i="6"/>
  <c r="AB1977" i="6"/>
  <c r="V1977" i="6"/>
  <c r="U1977" i="6"/>
  <c r="K1977" i="6"/>
  <c r="AB1976" i="6"/>
  <c r="V1976" i="6"/>
  <c r="U1976" i="6"/>
  <c r="K1976" i="6"/>
  <c r="AB1975" i="6"/>
  <c r="V1975" i="6"/>
  <c r="U1975" i="6"/>
  <c r="K1975" i="6"/>
  <c r="AB1974" i="6"/>
  <c r="V1974" i="6"/>
  <c r="U1974" i="6"/>
  <c r="K1974" i="6"/>
  <c r="AB1973" i="6"/>
  <c r="V1973" i="6"/>
  <c r="U1973" i="6"/>
  <c r="K1973" i="6"/>
  <c r="AB1972" i="6"/>
  <c r="V1972" i="6"/>
  <c r="U1972" i="6"/>
  <c r="K1972" i="6"/>
  <c r="AB1971" i="6"/>
  <c r="V1971" i="6"/>
  <c r="U1971" i="6"/>
  <c r="K1971" i="6"/>
  <c r="AB1970" i="6"/>
  <c r="V1970" i="6"/>
  <c r="U1970" i="6"/>
  <c r="K1970" i="6"/>
  <c r="AB1969" i="6"/>
  <c r="V1969" i="6"/>
  <c r="U1969" i="6"/>
  <c r="K1969" i="6"/>
  <c r="AB1968" i="6"/>
  <c r="V1968" i="6"/>
  <c r="U1968" i="6"/>
  <c r="K1968" i="6"/>
  <c r="AB1967" i="6"/>
  <c r="V1967" i="6"/>
  <c r="U1967" i="6"/>
  <c r="K1967" i="6"/>
  <c r="AB1966" i="6"/>
  <c r="V1966" i="6"/>
  <c r="U1966" i="6"/>
  <c r="K1966" i="6"/>
  <c r="AB1965" i="6"/>
  <c r="V1965" i="6"/>
  <c r="U1965" i="6"/>
  <c r="K1965" i="6"/>
  <c r="AB1964" i="6"/>
  <c r="V1964" i="6"/>
  <c r="U1964" i="6"/>
  <c r="K1964" i="6"/>
  <c r="AB1963" i="6"/>
  <c r="V1963" i="6"/>
  <c r="U1963" i="6"/>
  <c r="K1963" i="6"/>
  <c r="AB1962" i="6"/>
  <c r="V1962" i="6"/>
  <c r="U1962" i="6"/>
  <c r="K1962" i="6"/>
  <c r="AB1961" i="6"/>
  <c r="V1961" i="6"/>
  <c r="U1961" i="6"/>
  <c r="K1961" i="6"/>
  <c r="AB1960" i="6"/>
  <c r="V1960" i="6"/>
  <c r="U1960" i="6"/>
  <c r="K1960" i="6"/>
  <c r="AB1959" i="6"/>
  <c r="V1959" i="6"/>
  <c r="U1959" i="6"/>
  <c r="K1959" i="6"/>
  <c r="AB1958" i="6"/>
  <c r="V1958" i="6"/>
  <c r="U1958" i="6"/>
  <c r="K1958" i="6"/>
  <c r="AB1957" i="6"/>
  <c r="V1957" i="6"/>
  <c r="U1957" i="6"/>
  <c r="K1957" i="6"/>
  <c r="AB1956" i="6"/>
  <c r="V1956" i="6"/>
  <c r="U1956" i="6"/>
  <c r="K1956" i="6"/>
  <c r="AB1955" i="6"/>
  <c r="V1955" i="6"/>
  <c r="U1955" i="6"/>
  <c r="K1955" i="6"/>
  <c r="AB1954" i="6"/>
  <c r="V1954" i="6"/>
  <c r="U1954" i="6"/>
  <c r="K1954" i="6"/>
  <c r="AB1953" i="6"/>
  <c r="V1953" i="6"/>
  <c r="U1953" i="6"/>
  <c r="K1953" i="6"/>
  <c r="AB1952" i="6"/>
  <c r="V1952" i="6"/>
  <c r="U1952" i="6"/>
  <c r="K1952" i="6"/>
  <c r="AB1951" i="6"/>
  <c r="V1951" i="6"/>
  <c r="U1951" i="6"/>
  <c r="K1951" i="6"/>
  <c r="AB1950" i="6"/>
  <c r="V1950" i="6"/>
  <c r="U1950" i="6"/>
  <c r="K1950" i="6"/>
  <c r="AB1949" i="6"/>
  <c r="V1949" i="6"/>
  <c r="U1949" i="6"/>
  <c r="K1949" i="6"/>
  <c r="AB1948" i="6"/>
  <c r="V1948" i="6"/>
  <c r="U1948" i="6"/>
  <c r="K1948" i="6"/>
  <c r="AB1947" i="6"/>
  <c r="V1947" i="6"/>
  <c r="U1947" i="6"/>
  <c r="K1947" i="6"/>
  <c r="AB1946" i="6"/>
  <c r="V1946" i="6"/>
  <c r="U1946" i="6"/>
  <c r="K1946" i="6"/>
  <c r="AB1945" i="6"/>
  <c r="V1945" i="6"/>
  <c r="U1945" i="6"/>
  <c r="K1945" i="6"/>
  <c r="AB1944" i="6"/>
  <c r="V1944" i="6"/>
  <c r="U1944" i="6"/>
  <c r="K1944" i="6"/>
  <c r="AB1943" i="6"/>
  <c r="V1943" i="6"/>
  <c r="U1943" i="6"/>
  <c r="K1943" i="6"/>
  <c r="AB1942" i="6"/>
  <c r="V1942" i="6"/>
  <c r="U1942" i="6"/>
  <c r="K1942" i="6"/>
  <c r="AB1941" i="6"/>
  <c r="V1941" i="6"/>
  <c r="U1941" i="6"/>
  <c r="K1941" i="6"/>
  <c r="AB1940" i="6"/>
  <c r="V1940" i="6"/>
  <c r="U1940" i="6"/>
  <c r="K1940" i="6"/>
  <c r="AB1939" i="6"/>
  <c r="V1939" i="6"/>
  <c r="U1939" i="6"/>
  <c r="K1939" i="6"/>
  <c r="AB1938" i="6"/>
  <c r="V1938" i="6"/>
  <c r="U1938" i="6"/>
  <c r="K1938" i="6"/>
  <c r="AB1937" i="6"/>
  <c r="V1937" i="6"/>
  <c r="U1937" i="6"/>
  <c r="K1937" i="6"/>
  <c r="AB1936" i="6"/>
  <c r="V1936" i="6"/>
  <c r="U1936" i="6"/>
  <c r="K1936" i="6"/>
  <c r="AB1935" i="6"/>
  <c r="V1935" i="6"/>
  <c r="U1935" i="6"/>
  <c r="K1935" i="6"/>
  <c r="AB1934" i="6"/>
  <c r="V1934" i="6"/>
  <c r="U1934" i="6"/>
  <c r="K1934" i="6"/>
  <c r="AB1933" i="6"/>
  <c r="V1933" i="6"/>
  <c r="U1933" i="6"/>
  <c r="K1933" i="6"/>
  <c r="AB1932" i="6"/>
  <c r="V1932" i="6"/>
  <c r="U1932" i="6"/>
  <c r="K1932" i="6"/>
  <c r="AB1931" i="6"/>
  <c r="V1931" i="6"/>
  <c r="U1931" i="6"/>
  <c r="K1931" i="6"/>
  <c r="AB1930" i="6"/>
  <c r="V1930" i="6"/>
  <c r="U1930" i="6"/>
  <c r="K1930" i="6"/>
  <c r="AB1929" i="6"/>
  <c r="V1929" i="6"/>
  <c r="U1929" i="6"/>
  <c r="K1929" i="6"/>
  <c r="AB1928" i="6"/>
  <c r="V1928" i="6"/>
  <c r="U1928" i="6"/>
  <c r="K1928" i="6"/>
  <c r="AB1927" i="6"/>
  <c r="V1927" i="6"/>
  <c r="U1927" i="6"/>
  <c r="K1927" i="6"/>
  <c r="AB1926" i="6"/>
  <c r="V1926" i="6"/>
  <c r="U1926" i="6"/>
  <c r="K1926" i="6"/>
  <c r="AB1925" i="6"/>
  <c r="V1925" i="6"/>
  <c r="U1925" i="6"/>
  <c r="K1925" i="6"/>
  <c r="AB1924" i="6"/>
  <c r="V1924" i="6"/>
  <c r="U1924" i="6"/>
  <c r="K1924" i="6"/>
  <c r="AB1923" i="6"/>
  <c r="V1923" i="6"/>
  <c r="U1923" i="6"/>
  <c r="K1923" i="6"/>
  <c r="AB1922" i="6"/>
  <c r="V1922" i="6"/>
  <c r="U1922" i="6"/>
  <c r="K1922" i="6"/>
  <c r="AB1921" i="6"/>
  <c r="V1921" i="6"/>
  <c r="U1921" i="6"/>
  <c r="K1921" i="6"/>
  <c r="AB1920" i="6"/>
  <c r="V1920" i="6"/>
  <c r="U1920" i="6"/>
  <c r="K1920" i="6"/>
  <c r="AB1919" i="6"/>
  <c r="V1919" i="6"/>
  <c r="U1919" i="6"/>
  <c r="K1919" i="6"/>
  <c r="AB1918" i="6"/>
  <c r="V1918" i="6"/>
  <c r="U1918" i="6"/>
  <c r="K1918" i="6"/>
  <c r="AB1917" i="6"/>
  <c r="V1917" i="6"/>
  <c r="U1917" i="6"/>
  <c r="K1917" i="6"/>
  <c r="AB1916" i="6"/>
  <c r="V1916" i="6"/>
  <c r="U1916" i="6"/>
  <c r="K1916" i="6"/>
  <c r="AB1915" i="6"/>
  <c r="V1915" i="6"/>
  <c r="U1915" i="6"/>
  <c r="K1915" i="6"/>
  <c r="AB1914" i="6"/>
  <c r="V1914" i="6"/>
  <c r="U1914" i="6"/>
  <c r="K1914" i="6"/>
  <c r="AB1913" i="6"/>
  <c r="V1913" i="6"/>
  <c r="U1913" i="6"/>
  <c r="K1913" i="6"/>
  <c r="AB1912" i="6"/>
  <c r="V1912" i="6"/>
  <c r="U1912" i="6"/>
  <c r="K1912" i="6"/>
  <c r="AB1911" i="6"/>
  <c r="V1911" i="6"/>
  <c r="U1911" i="6"/>
  <c r="K1911" i="6"/>
  <c r="AB1910" i="6"/>
  <c r="V1910" i="6"/>
  <c r="U1910" i="6"/>
  <c r="K1910" i="6"/>
  <c r="AB1909" i="6"/>
  <c r="V1909" i="6"/>
  <c r="U1909" i="6"/>
  <c r="K1909" i="6"/>
  <c r="AB1908" i="6"/>
  <c r="V1908" i="6"/>
  <c r="U1908" i="6"/>
  <c r="K1908" i="6"/>
  <c r="AB1907" i="6"/>
  <c r="V1907" i="6"/>
  <c r="U1907" i="6"/>
  <c r="K1907" i="6"/>
  <c r="AB1906" i="6"/>
  <c r="V1906" i="6"/>
  <c r="U1906" i="6"/>
  <c r="K1906" i="6"/>
  <c r="AB1905" i="6"/>
  <c r="V1905" i="6"/>
  <c r="U1905" i="6"/>
  <c r="K1905" i="6"/>
  <c r="AB1904" i="6"/>
  <c r="V1904" i="6"/>
  <c r="U1904" i="6"/>
  <c r="K1904" i="6"/>
  <c r="AB1903" i="6"/>
  <c r="V1903" i="6"/>
  <c r="U1903" i="6"/>
  <c r="K1903" i="6"/>
  <c r="AB1902" i="6"/>
  <c r="V1902" i="6"/>
  <c r="U1902" i="6"/>
  <c r="K1902" i="6"/>
  <c r="AB1901" i="6"/>
  <c r="V1901" i="6"/>
  <c r="U1901" i="6"/>
  <c r="K1901" i="6"/>
  <c r="AB1900" i="6"/>
  <c r="V1900" i="6"/>
  <c r="U1900" i="6"/>
  <c r="K1900" i="6"/>
  <c r="AB1899" i="6"/>
  <c r="V1899" i="6"/>
  <c r="U1899" i="6"/>
  <c r="K1899" i="6"/>
  <c r="AB1898" i="6"/>
  <c r="V1898" i="6"/>
  <c r="U1898" i="6"/>
  <c r="K1898" i="6"/>
  <c r="AB1897" i="6"/>
  <c r="V1897" i="6"/>
  <c r="U1897" i="6"/>
  <c r="K1897" i="6"/>
  <c r="AB1896" i="6"/>
  <c r="V1896" i="6"/>
  <c r="U1896" i="6"/>
  <c r="K1896" i="6"/>
  <c r="AB1895" i="6"/>
  <c r="V1895" i="6"/>
  <c r="U1895" i="6"/>
  <c r="K1895" i="6"/>
  <c r="AB1894" i="6"/>
  <c r="V1894" i="6"/>
  <c r="U1894" i="6"/>
  <c r="K1894" i="6"/>
  <c r="AB1893" i="6"/>
  <c r="V1893" i="6"/>
  <c r="U1893" i="6"/>
  <c r="K1893" i="6"/>
  <c r="AB1892" i="6"/>
  <c r="V1892" i="6"/>
  <c r="U1892" i="6"/>
  <c r="K1892" i="6"/>
  <c r="AB1891" i="6"/>
  <c r="V1891" i="6"/>
  <c r="U1891" i="6"/>
  <c r="K1891" i="6"/>
  <c r="AB1890" i="6"/>
  <c r="V1890" i="6"/>
  <c r="U1890" i="6"/>
  <c r="K1890" i="6"/>
  <c r="AB1889" i="6"/>
  <c r="V1889" i="6"/>
  <c r="U1889" i="6"/>
  <c r="K1889" i="6"/>
  <c r="AB1888" i="6"/>
  <c r="V1888" i="6"/>
  <c r="U1888" i="6"/>
  <c r="K1888" i="6"/>
  <c r="AB1887" i="6"/>
  <c r="V1887" i="6"/>
  <c r="U1887" i="6"/>
  <c r="K1887" i="6"/>
  <c r="AB1886" i="6"/>
  <c r="V1886" i="6"/>
  <c r="U1886" i="6"/>
  <c r="K1886" i="6"/>
  <c r="AB1885" i="6"/>
  <c r="V1885" i="6"/>
  <c r="U1885" i="6"/>
  <c r="K1885" i="6"/>
  <c r="AB1884" i="6"/>
  <c r="V1884" i="6"/>
  <c r="U1884" i="6"/>
  <c r="K1884" i="6"/>
  <c r="AB1883" i="6"/>
  <c r="V1883" i="6"/>
  <c r="U1883" i="6"/>
  <c r="K1883" i="6"/>
  <c r="AB1882" i="6"/>
  <c r="V1882" i="6"/>
  <c r="U1882" i="6"/>
  <c r="K1882" i="6"/>
  <c r="AB1881" i="6"/>
  <c r="V1881" i="6"/>
  <c r="U1881" i="6"/>
  <c r="K1881" i="6"/>
  <c r="AB1880" i="6"/>
  <c r="V1880" i="6"/>
  <c r="U1880" i="6"/>
  <c r="K1880" i="6"/>
  <c r="AB1879" i="6"/>
  <c r="V1879" i="6"/>
  <c r="U1879" i="6"/>
  <c r="K1879" i="6"/>
  <c r="AB1878" i="6"/>
  <c r="V1878" i="6"/>
  <c r="U1878" i="6"/>
  <c r="K1878" i="6"/>
  <c r="AB1877" i="6"/>
  <c r="V1877" i="6"/>
  <c r="U1877" i="6"/>
  <c r="K1877" i="6"/>
  <c r="AB1876" i="6"/>
  <c r="V1876" i="6"/>
  <c r="U1876" i="6"/>
  <c r="K1876" i="6"/>
  <c r="AB1875" i="6"/>
  <c r="V1875" i="6"/>
  <c r="U1875" i="6"/>
  <c r="K1875" i="6"/>
  <c r="AB1874" i="6"/>
  <c r="V1874" i="6"/>
  <c r="U1874" i="6"/>
  <c r="K1874" i="6"/>
  <c r="AB1873" i="6"/>
  <c r="V1873" i="6"/>
  <c r="U1873" i="6"/>
  <c r="K1873" i="6"/>
  <c r="AB1872" i="6"/>
  <c r="V1872" i="6"/>
  <c r="U1872" i="6"/>
  <c r="K1872" i="6"/>
  <c r="AB1871" i="6"/>
  <c r="V1871" i="6"/>
  <c r="U1871" i="6"/>
  <c r="K1871" i="6"/>
  <c r="AB1870" i="6"/>
  <c r="V1870" i="6"/>
  <c r="U1870" i="6"/>
  <c r="K1870" i="6"/>
  <c r="AB1869" i="6"/>
  <c r="V1869" i="6"/>
  <c r="U1869" i="6"/>
  <c r="K1869" i="6"/>
  <c r="AB1868" i="6"/>
  <c r="V1868" i="6"/>
  <c r="U1868" i="6"/>
  <c r="K1868" i="6"/>
  <c r="AB1867" i="6"/>
  <c r="V1867" i="6"/>
  <c r="U1867" i="6"/>
  <c r="K1867" i="6"/>
  <c r="AB1866" i="6"/>
  <c r="V1866" i="6"/>
  <c r="U1866" i="6"/>
  <c r="K1866" i="6"/>
  <c r="AB1865" i="6"/>
  <c r="V1865" i="6"/>
  <c r="U1865" i="6"/>
  <c r="K1865" i="6"/>
  <c r="AB1864" i="6"/>
  <c r="V1864" i="6"/>
  <c r="U1864" i="6"/>
  <c r="K1864" i="6"/>
  <c r="AB1863" i="6"/>
  <c r="V1863" i="6"/>
  <c r="U1863" i="6"/>
  <c r="K1863" i="6"/>
  <c r="AB1862" i="6"/>
  <c r="V1862" i="6"/>
  <c r="U1862" i="6"/>
  <c r="K1862" i="6"/>
  <c r="AB1861" i="6"/>
  <c r="V1861" i="6"/>
  <c r="U1861" i="6"/>
  <c r="K1861" i="6"/>
  <c r="AB1860" i="6"/>
  <c r="V1860" i="6"/>
  <c r="U1860" i="6"/>
  <c r="K1860" i="6"/>
  <c r="AB1859" i="6"/>
  <c r="V1859" i="6"/>
  <c r="U1859" i="6"/>
  <c r="K1859" i="6"/>
  <c r="AB1858" i="6"/>
  <c r="V1858" i="6"/>
  <c r="U1858" i="6"/>
  <c r="K1858" i="6"/>
  <c r="AB1857" i="6"/>
  <c r="V1857" i="6"/>
  <c r="U1857" i="6"/>
  <c r="K1857" i="6"/>
  <c r="AB1856" i="6"/>
  <c r="V1856" i="6"/>
  <c r="U1856" i="6"/>
  <c r="K1856" i="6"/>
  <c r="AB1855" i="6"/>
  <c r="V1855" i="6"/>
  <c r="U1855" i="6"/>
  <c r="K1855" i="6"/>
  <c r="AB1854" i="6"/>
  <c r="V1854" i="6"/>
  <c r="U1854" i="6"/>
  <c r="K1854" i="6"/>
  <c r="AB1853" i="6"/>
  <c r="V1853" i="6"/>
  <c r="U1853" i="6"/>
  <c r="K1853" i="6"/>
  <c r="AB1852" i="6"/>
  <c r="V1852" i="6"/>
  <c r="U1852" i="6"/>
  <c r="K1852" i="6"/>
  <c r="AB1851" i="6"/>
  <c r="V1851" i="6"/>
  <c r="U1851" i="6"/>
  <c r="K1851" i="6"/>
  <c r="AB1850" i="6"/>
  <c r="V1850" i="6"/>
  <c r="U1850" i="6"/>
  <c r="K1850" i="6"/>
  <c r="AB1849" i="6"/>
  <c r="V1849" i="6"/>
  <c r="U1849" i="6"/>
  <c r="K1849" i="6"/>
  <c r="AB1848" i="6"/>
  <c r="V1848" i="6"/>
  <c r="U1848" i="6"/>
  <c r="K1848" i="6"/>
  <c r="AB1847" i="6"/>
  <c r="V1847" i="6"/>
  <c r="U1847" i="6"/>
  <c r="K1847" i="6"/>
  <c r="AB1846" i="6"/>
  <c r="V1846" i="6"/>
  <c r="U1846" i="6"/>
  <c r="K1846" i="6"/>
  <c r="AB1845" i="6"/>
  <c r="V1845" i="6"/>
  <c r="U1845" i="6"/>
  <c r="K1845" i="6"/>
  <c r="AB1844" i="6"/>
  <c r="V1844" i="6"/>
  <c r="U1844" i="6"/>
  <c r="K1844" i="6"/>
  <c r="AB1843" i="6"/>
  <c r="V1843" i="6"/>
  <c r="U1843" i="6"/>
  <c r="K1843" i="6"/>
  <c r="AB1842" i="6"/>
  <c r="V1842" i="6"/>
  <c r="U1842" i="6"/>
  <c r="K1842" i="6"/>
  <c r="AB1841" i="6"/>
  <c r="V1841" i="6"/>
  <c r="U1841" i="6"/>
  <c r="K1841" i="6"/>
  <c r="AB1840" i="6"/>
  <c r="V1840" i="6"/>
  <c r="U1840" i="6"/>
  <c r="K1840" i="6"/>
  <c r="AB1839" i="6"/>
  <c r="V1839" i="6"/>
  <c r="U1839" i="6"/>
  <c r="K1839" i="6"/>
  <c r="AB1838" i="6"/>
  <c r="V1838" i="6"/>
  <c r="U1838" i="6"/>
  <c r="K1838" i="6"/>
  <c r="AB1837" i="6"/>
  <c r="V1837" i="6"/>
  <c r="U1837" i="6"/>
  <c r="K1837" i="6"/>
  <c r="AB1836" i="6"/>
  <c r="V1836" i="6"/>
  <c r="U1836" i="6"/>
  <c r="K1836" i="6"/>
  <c r="AB1835" i="6"/>
  <c r="V1835" i="6"/>
  <c r="U1835" i="6"/>
  <c r="K1835" i="6"/>
  <c r="AB1834" i="6"/>
  <c r="V1834" i="6"/>
  <c r="U1834" i="6"/>
  <c r="K1834" i="6"/>
  <c r="AB1833" i="6"/>
  <c r="V1833" i="6"/>
  <c r="U1833" i="6"/>
  <c r="K1833" i="6"/>
  <c r="AB1832" i="6"/>
  <c r="V1832" i="6"/>
  <c r="U1832" i="6"/>
  <c r="K1832" i="6"/>
  <c r="AB1831" i="6"/>
  <c r="V1831" i="6"/>
  <c r="U1831" i="6"/>
  <c r="K1831" i="6"/>
  <c r="AB1830" i="6"/>
  <c r="V1830" i="6"/>
  <c r="U1830" i="6"/>
  <c r="K1830" i="6"/>
  <c r="AB1829" i="6"/>
  <c r="V1829" i="6"/>
  <c r="U1829" i="6"/>
  <c r="K1829" i="6"/>
  <c r="AB1828" i="6"/>
  <c r="V1828" i="6"/>
  <c r="U1828" i="6"/>
  <c r="K1828" i="6"/>
  <c r="AB1827" i="6"/>
  <c r="V1827" i="6"/>
  <c r="U1827" i="6"/>
  <c r="K1827" i="6"/>
  <c r="AB1826" i="6"/>
  <c r="V1826" i="6"/>
  <c r="U1826" i="6"/>
  <c r="K1826" i="6"/>
  <c r="AB1825" i="6"/>
  <c r="V1825" i="6"/>
  <c r="U1825" i="6"/>
  <c r="K1825" i="6"/>
  <c r="AB1824" i="6"/>
  <c r="V1824" i="6"/>
  <c r="U1824" i="6"/>
  <c r="K1824" i="6"/>
  <c r="AB1823" i="6"/>
  <c r="V1823" i="6"/>
  <c r="U1823" i="6"/>
  <c r="K1823" i="6"/>
  <c r="AB1822" i="6"/>
  <c r="V1822" i="6"/>
  <c r="U1822" i="6"/>
  <c r="K1822" i="6"/>
  <c r="AB1821" i="6"/>
  <c r="V1821" i="6"/>
  <c r="U1821" i="6"/>
  <c r="K1821" i="6"/>
  <c r="AB1820" i="6"/>
  <c r="V1820" i="6"/>
  <c r="U1820" i="6"/>
  <c r="K1820" i="6"/>
  <c r="AB1819" i="6"/>
  <c r="V1819" i="6"/>
  <c r="U1819" i="6"/>
  <c r="K1819" i="6"/>
  <c r="AB1818" i="6"/>
  <c r="V1818" i="6"/>
  <c r="U1818" i="6"/>
  <c r="K1818" i="6"/>
  <c r="AB1817" i="6"/>
  <c r="V1817" i="6"/>
  <c r="U1817" i="6"/>
  <c r="K1817" i="6"/>
  <c r="AB1816" i="6"/>
  <c r="V1816" i="6"/>
  <c r="U1816" i="6"/>
  <c r="K1816" i="6"/>
  <c r="AB1815" i="6"/>
  <c r="V1815" i="6"/>
  <c r="U1815" i="6"/>
  <c r="K1815" i="6"/>
  <c r="AB1814" i="6"/>
  <c r="V1814" i="6"/>
  <c r="U1814" i="6"/>
  <c r="K1814" i="6"/>
  <c r="AB1813" i="6"/>
  <c r="V1813" i="6"/>
  <c r="U1813" i="6"/>
  <c r="K1813" i="6"/>
  <c r="AB1812" i="6"/>
  <c r="V1812" i="6"/>
  <c r="U1812" i="6"/>
  <c r="K1812" i="6"/>
  <c r="AB1811" i="6"/>
  <c r="V1811" i="6"/>
  <c r="U1811" i="6"/>
  <c r="K1811" i="6"/>
  <c r="AB1810" i="6"/>
  <c r="V1810" i="6"/>
  <c r="U1810" i="6"/>
  <c r="K1810" i="6"/>
  <c r="AB1809" i="6"/>
  <c r="V1809" i="6"/>
  <c r="U1809" i="6"/>
  <c r="K1809" i="6"/>
  <c r="AB1808" i="6"/>
  <c r="V1808" i="6"/>
  <c r="U1808" i="6"/>
  <c r="K1808" i="6"/>
  <c r="AB1807" i="6"/>
  <c r="V1807" i="6"/>
  <c r="U1807" i="6"/>
  <c r="K1807" i="6"/>
  <c r="AB1806" i="6"/>
  <c r="V1806" i="6"/>
  <c r="U1806" i="6"/>
  <c r="K1806" i="6"/>
  <c r="AB1805" i="6"/>
  <c r="V1805" i="6"/>
  <c r="U1805" i="6"/>
  <c r="K1805" i="6"/>
  <c r="AB1804" i="6"/>
  <c r="V1804" i="6"/>
  <c r="U1804" i="6"/>
  <c r="K1804" i="6"/>
  <c r="AB1803" i="6"/>
  <c r="V1803" i="6"/>
  <c r="U1803" i="6"/>
  <c r="K1803" i="6"/>
  <c r="AB1802" i="6"/>
  <c r="V1802" i="6"/>
  <c r="U1802" i="6"/>
  <c r="K1802" i="6"/>
  <c r="AB1801" i="6"/>
  <c r="V1801" i="6"/>
  <c r="U1801" i="6"/>
  <c r="K1801" i="6"/>
  <c r="AB1800" i="6"/>
  <c r="V1800" i="6"/>
  <c r="U1800" i="6"/>
  <c r="K1800" i="6"/>
  <c r="AB1799" i="6"/>
  <c r="V1799" i="6"/>
  <c r="U1799" i="6"/>
  <c r="K1799" i="6"/>
  <c r="AB1798" i="6"/>
  <c r="V1798" i="6"/>
  <c r="U1798" i="6"/>
  <c r="K1798" i="6"/>
  <c r="AB1797" i="6"/>
  <c r="V1797" i="6"/>
  <c r="U1797" i="6"/>
  <c r="K1797" i="6"/>
  <c r="AB1796" i="6"/>
  <c r="V1796" i="6"/>
  <c r="U1796" i="6"/>
  <c r="K1796" i="6"/>
  <c r="AB1795" i="6"/>
  <c r="V1795" i="6"/>
  <c r="U1795" i="6"/>
  <c r="K1795" i="6"/>
  <c r="AB1794" i="6"/>
  <c r="V1794" i="6"/>
  <c r="U1794" i="6"/>
  <c r="K1794" i="6"/>
  <c r="AB1793" i="6"/>
  <c r="V1793" i="6"/>
  <c r="U1793" i="6"/>
  <c r="K1793" i="6"/>
  <c r="AB1792" i="6"/>
  <c r="V1792" i="6"/>
  <c r="U1792" i="6"/>
  <c r="K1792" i="6"/>
  <c r="AB1791" i="6"/>
  <c r="V1791" i="6"/>
  <c r="U1791" i="6"/>
  <c r="K1791" i="6"/>
  <c r="AB1790" i="6"/>
  <c r="V1790" i="6"/>
  <c r="U1790" i="6"/>
  <c r="K1790" i="6"/>
  <c r="AB1789" i="6"/>
  <c r="V1789" i="6"/>
  <c r="U1789" i="6"/>
  <c r="K1789" i="6"/>
  <c r="AB1788" i="6"/>
  <c r="V1788" i="6"/>
  <c r="U1788" i="6"/>
  <c r="K1788" i="6"/>
  <c r="AB1787" i="6"/>
  <c r="V1787" i="6"/>
  <c r="U1787" i="6"/>
  <c r="K1787" i="6"/>
  <c r="AB1786" i="6"/>
  <c r="V1786" i="6"/>
  <c r="U1786" i="6"/>
  <c r="K1786" i="6"/>
  <c r="AB1785" i="6"/>
  <c r="V1785" i="6"/>
  <c r="U1785" i="6"/>
  <c r="K1785" i="6"/>
  <c r="AB1784" i="6"/>
  <c r="V1784" i="6"/>
  <c r="U1784" i="6"/>
  <c r="K1784" i="6"/>
  <c r="AB1783" i="6"/>
  <c r="V1783" i="6"/>
  <c r="U1783" i="6"/>
  <c r="K1783" i="6"/>
  <c r="AB1782" i="6"/>
  <c r="V1782" i="6"/>
  <c r="U1782" i="6"/>
  <c r="K1782" i="6"/>
  <c r="AB1781" i="6"/>
  <c r="V1781" i="6"/>
  <c r="U1781" i="6"/>
  <c r="K1781" i="6"/>
  <c r="AB1780" i="6"/>
  <c r="V1780" i="6"/>
  <c r="U1780" i="6"/>
  <c r="K1780" i="6"/>
  <c r="AB1779" i="6"/>
  <c r="V1779" i="6"/>
  <c r="U1779" i="6"/>
  <c r="K1779" i="6"/>
  <c r="AB1778" i="6"/>
  <c r="V1778" i="6"/>
  <c r="U1778" i="6"/>
  <c r="K1778" i="6"/>
  <c r="AB1777" i="6"/>
  <c r="V1777" i="6"/>
  <c r="U1777" i="6"/>
  <c r="K1777" i="6"/>
  <c r="AB1776" i="6"/>
  <c r="V1776" i="6"/>
  <c r="U1776" i="6"/>
  <c r="K1776" i="6"/>
  <c r="AB1775" i="6"/>
  <c r="V1775" i="6"/>
  <c r="U1775" i="6"/>
  <c r="K1775" i="6"/>
  <c r="AB1774" i="6"/>
  <c r="V1774" i="6"/>
  <c r="U1774" i="6"/>
  <c r="K1774" i="6"/>
  <c r="AB1773" i="6"/>
  <c r="V1773" i="6"/>
  <c r="U1773" i="6"/>
  <c r="K1773" i="6"/>
  <c r="AB1772" i="6"/>
  <c r="V1772" i="6"/>
  <c r="U1772" i="6"/>
  <c r="K1772" i="6"/>
  <c r="AB1771" i="6"/>
  <c r="V1771" i="6"/>
  <c r="U1771" i="6"/>
  <c r="K1771" i="6"/>
  <c r="AB1770" i="6"/>
  <c r="V1770" i="6"/>
  <c r="U1770" i="6"/>
  <c r="K1770" i="6"/>
  <c r="AB1769" i="6"/>
  <c r="V1769" i="6"/>
  <c r="U1769" i="6"/>
  <c r="K1769" i="6"/>
  <c r="AB1768" i="6"/>
  <c r="V1768" i="6"/>
  <c r="U1768" i="6"/>
  <c r="K1768" i="6"/>
  <c r="AB1767" i="6"/>
  <c r="V1767" i="6"/>
  <c r="U1767" i="6"/>
  <c r="K1767" i="6"/>
  <c r="AB1766" i="6"/>
  <c r="V1766" i="6"/>
  <c r="U1766" i="6"/>
  <c r="K1766" i="6"/>
  <c r="AB1765" i="6"/>
  <c r="V1765" i="6"/>
  <c r="U1765" i="6"/>
  <c r="K1765" i="6"/>
  <c r="AB1764" i="6"/>
  <c r="V1764" i="6"/>
  <c r="U1764" i="6"/>
  <c r="K1764" i="6"/>
  <c r="AB1763" i="6"/>
  <c r="V1763" i="6"/>
  <c r="U1763" i="6"/>
  <c r="K1763" i="6"/>
  <c r="AB1762" i="6"/>
  <c r="V1762" i="6"/>
  <c r="U1762" i="6"/>
  <c r="K1762" i="6"/>
  <c r="AB1761" i="6"/>
  <c r="V1761" i="6"/>
  <c r="U1761" i="6"/>
  <c r="K1761" i="6"/>
  <c r="AB1760" i="6"/>
  <c r="V1760" i="6"/>
  <c r="U1760" i="6"/>
  <c r="K1760" i="6"/>
  <c r="AB1759" i="6"/>
  <c r="V1759" i="6"/>
  <c r="U1759" i="6"/>
  <c r="K1759" i="6"/>
  <c r="AB1758" i="6"/>
  <c r="V1758" i="6"/>
  <c r="U1758" i="6"/>
  <c r="K1758" i="6"/>
  <c r="AB1757" i="6"/>
  <c r="V1757" i="6"/>
  <c r="U1757" i="6"/>
  <c r="K1757" i="6"/>
  <c r="AB1756" i="6"/>
  <c r="V1756" i="6"/>
  <c r="U1756" i="6"/>
  <c r="K1756" i="6"/>
  <c r="AB1755" i="6"/>
  <c r="V1755" i="6"/>
  <c r="U1755" i="6"/>
  <c r="K1755" i="6"/>
  <c r="AB1754" i="6"/>
  <c r="V1754" i="6"/>
  <c r="U1754" i="6"/>
  <c r="K1754" i="6"/>
  <c r="AB1753" i="6"/>
  <c r="V1753" i="6"/>
  <c r="U1753" i="6"/>
  <c r="K1753" i="6"/>
  <c r="AB1752" i="6"/>
  <c r="V1752" i="6"/>
  <c r="U1752" i="6"/>
  <c r="K1752" i="6"/>
  <c r="AB1751" i="6"/>
  <c r="V1751" i="6"/>
  <c r="U1751" i="6"/>
  <c r="K1751" i="6"/>
  <c r="AB1750" i="6"/>
  <c r="V1750" i="6"/>
  <c r="U1750" i="6"/>
  <c r="K1750" i="6"/>
  <c r="AB1749" i="6"/>
  <c r="V1749" i="6"/>
  <c r="U1749" i="6"/>
  <c r="K1749" i="6"/>
  <c r="AB1748" i="6"/>
  <c r="V1748" i="6"/>
  <c r="U1748" i="6"/>
  <c r="K1748" i="6"/>
  <c r="AB1747" i="6"/>
  <c r="V1747" i="6"/>
  <c r="U1747" i="6"/>
  <c r="K1747" i="6"/>
  <c r="AB1746" i="6"/>
  <c r="V1746" i="6"/>
  <c r="U1746" i="6"/>
  <c r="K1746" i="6"/>
  <c r="AB1745" i="6"/>
  <c r="V1745" i="6"/>
  <c r="U1745" i="6"/>
  <c r="K1745" i="6"/>
  <c r="AB1744" i="6"/>
  <c r="V1744" i="6"/>
  <c r="U1744" i="6"/>
  <c r="K1744" i="6"/>
  <c r="AB1743" i="6"/>
  <c r="V1743" i="6"/>
  <c r="U1743" i="6"/>
  <c r="K1743" i="6"/>
  <c r="AB1742" i="6"/>
  <c r="V1742" i="6"/>
  <c r="U1742" i="6"/>
  <c r="K1742" i="6"/>
  <c r="AB1741" i="6"/>
  <c r="V1741" i="6"/>
  <c r="U1741" i="6"/>
  <c r="K1741" i="6"/>
  <c r="AB1740" i="6"/>
  <c r="V1740" i="6"/>
  <c r="U1740" i="6"/>
  <c r="K1740" i="6"/>
  <c r="AB1739" i="6"/>
  <c r="V1739" i="6"/>
  <c r="U1739" i="6"/>
  <c r="K1739" i="6"/>
  <c r="AB1738" i="6"/>
  <c r="V1738" i="6"/>
  <c r="U1738" i="6"/>
  <c r="K1738" i="6"/>
  <c r="AB1737" i="6"/>
  <c r="V1737" i="6"/>
  <c r="U1737" i="6"/>
  <c r="K1737" i="6"/>
  <c r="AB1736" i="6"/>
  <c r="V1736" i="6"/>
  <c r="U1736" i="6"/>
  <c r="K1736" i="6"/>
  <c r="AB1735" i="6"/>
  <c r="V1735" i="6"/>
  <c r="U1735" i="6"/>
  <c r="K1735" i="6"/>
  <c r="AB1734" i="6"/>
  <c r="V1734" i="6"/>
  <c r="U1734" i="6"/>
  <c r="K1734" i="6"/>
  <c r="AB1733" i="6"/>
  <c r="V1733" i="6"/>
  <c r="U1733" i="6"/>
  <c r="K1733" i="6"/>
  <c r="AB1732" i="6"/>
  <c r="V1732" i="6"/>
  <c r="U1732" i="6"/>
  <c r="K1732" i="6"/>
  <c r="AB1731" i="6"/>
  <c r="V1731" i="6"/>
  <c r="U1731" i="6"/>
  <c r="K1731" i="6"/>
  <c r="AB1730" i="6"/>
  <c r="V1730" i="6"/>
  <c r="U1730" i="6"/>
  <c r="K1730" i="6"/>
  <c r="AB1729" i="6"/>
  <c r="V1729" i="6"/>
  <c r="U1729" i="6"/>
  <c r="K1729" i="6"/>
  <c r="AB1728" i="6"/>
  <c r="V1728" i="6"/>
  <c r="U1728" i="6"/>
  <c r="K1728" i="6"/>
  <c r="AB1727" i="6"/>
  <c r="V1727" i="6"/>
  <c r="U1727" i="6"/>
  <c r="K1727" i="6"/>
  <c r="AB1726" i="6"/>
  <c r="V1726" i="6"/>
  <c r="U1726" i="6"/>
  <c r="K1726" i="6"/>
  <c r="AB1725" i="6"/>
  <c r="V1725" i="6"/>
  <c r="U1725" i="6"/>
  <c r="K1725" i="6"/>
  <c r="AB1724" i="6"/>
  <c r="V1724" i="6"/>
  <c r="U1724" i="6"/>
  <c r="K1724" i="6"/>
  <c r="AB1723" i="6"/>
  <c r="V1723" i="6"/>
  <c r="U1723" i="6"/>
  <c r="K1723" i="6"/>
  <c r="AB1722" i="6"/>
  <c r="V1722" i="6"/>
  <c r="U1722" i="6"/>
  <c r="K1722" i="6"/>
  <c r="AB1721" i="6"/>
  <c r="V1721" i="6"/>
  <c r="U1721" i="6"/>
  <c r="K1721" i="6"/>
  <c r="AB1720" i="6"/>
  <c r="V1720" i="6"/>
  <c r="U1720" i="6"/>
  <c r="K1720" i="6"/>
  <c r="AB1719" i="6"/>
  <c r="V1719" i="6"/>
  <c r="U1719" i="6"/>
  <c r="K1719" i="6"/>
  <c r="AB1718" i="6"/>
  <c r="V1718" i="6"/>
  <c r="U1718" i="6"/>
  <c r="K1718" i="6"/>
  <c r="AB1717" i="6"/>
  <c r="V1717" i="6"/>
  <c r="U1717" i="6"/>
  <c r="K1717" i="6"/>
  <c r="AB1716" i="6"/>
  <c r="V1716" i="6"/>
  <c r="U1716" i="6"/>
  <c r="K1716" i="6"/>
  <c r="AB1715" i="6"/>
  <c r="V1715" i="6"/>
  <c r="U1715" i="6"/>
  <c r="K1715" i="6"/>
  <c r="AB1714" i="6"/>
  <c r="V1714" i="6"/>
  <c r="U1714" i="6"/>
  <c r="K1714" i="6"/>
  <c r="AB1713" i="6"/>
  <c r="V1713" i="6"/>
  <c r="U1713" i="6"/>
  <c r="K1713" i="6"/>
  <c r="AB1712" i="6"/>
  <c r="V1712" i="6"/>
  <c r="U1712" i="6"/>
  <c r="K1712" i="6"/>
  <c r="AB1711" i="6"/>
  <c r="V1711" i="6"/>
  <c r="U1711" i="6"/>
  <c r="K1711" i="6"/>
  <c r="AB1710" i="6"/>
  <c r="V1710" i="6"/>
  <c r="U1710" i="6"/>
  <c r="K1710" i="6"/>
  <c r="AB1709" i="6"/>
  <c r="V1709" i="6"/>
  <c r="U1709" i="6"/>
  <c r="K1709" i="6"/>
  <c r="AB1708" i="6"/>
  <c r="V1708" i="6"/>
  <c r="U1708" i="6"/>
  <c r="K1708" i="6"/>
  <c r="AB1707" i="6"/>
  <c r="V1707" i="6"/>
  <c r="U1707" i="6"/>
  <c r="K1707" i="6"/>
  <c r="AB1706" i="6"/>
  <c r="V1706" i="6"/>
  <c r="U1706" i="6"/>
  <c r="K1706" i="6"/>
  <c r="AB1705" i="6"/>
  <c r="V1705" i="6"/>
  <c r="U1705" i="6"/>
  <c r="K1705" i="6"/>
  <c r="AB1704" i="6"/>
  <c r="V1704" i="6"/>
  <c r="U1704" i="6"/>
  <c r="K1704" i="6"/>
  <c r="AB1703" i="6"/>
  <c r="V1703" i="6"/>
  <c r="U1703" i="6"/>
  <c r="K1703" i="6"/>
  <c r="AB1702" i="6"/>
  <c r="V1702" i="6"/>
  <c r="U1702" i="6"/>
  <c r="K1702" i="6"/>
  <c r="AB1701" i="6"/>
  <c r="V1701" i="6"/>
  <c r="U1701" i="6"/>
  <c r="K1701" i="6"/>
  <c r="AB1700" i="6"/>
  <c r="V1700" i="6"/>
  <c r="U1700" i="6"/>
  <c r="K1700" i="6"/>
  <c r="AB1699" i="6"/>
  <c r="V1699" i="6"/>
  <c r="U1699" i="6"/>
  <c r="K1699" i="6"/>
  <c r="AB1698" i="6"/>
  <c r="V1698" i="6"/>
  <c r="U1698" i="6"/>
  <c r="K1698" i="6"/>
  <c r="AB1697" i="6"/>
  <c r="V1697" i="6"/>
  <c r="U1697" i="6"/>
  <c r="K1697" i="6"/>
  <c r="AB1696" i="6"/>
  <c r="V1696" i="6"/>
  <c r="U1696" i="6"/>
  <c r="K1696" i="6"/>
  <c r="AB1695" i="6"/>
  <c r="V1695" i="6"/>
  <c r="U1695" i="6"/>
  <c r="K1695" i="6"/>
  <c r="AB1694" i="6"/>
  <c r="V1694" i="6"/>
  <c r="U1694" i="6"/>
  <c r="K1694" i="6"/>
  <c r="AB1693" i="6"/>
  <c r="V1693" i="6"/>
  <c r="U1693" i="6"/>
  <c r="K1693" i="6"/>
  <c r="AB1692" i="6"/>
  <c r="V1692" i="6"/>
  <c r="U1692" i="6"/>
  <c r="K1692" i="6"/>
  <c r="AB1691" i="6"/>
  <c r="V1691" i="6"/>
  <c r="U1691" i="6"/>
  <c r="K1691" i="6"/>
  <c r="AB1690" i="6"/>
  <c r="V1690" i="6"/>
  <c r="U1690" i="6"/>
  <c r="K1690" i="6"/>
  <c r="AB1689" i="6"/>
  <c r="V1689" i="6"/>
  <c r="U1689" i="6"/>
  <c r="K1689" i="6"/>
  <c r="AB1688" i="6"/>
  <c r="V1688" i="6"/>
  <c r="U1688" i="6"/>
  <c r="K1688" i="6"/>
  <c r="AB1687" i="6"/>
  <c r="V1687" i="6"/>
  <c r="U1687" i="6"/>
  <c r="K1687" i="6"/>
  <c r="AB1686" i="6"/>
  <c r="V1686" i="6"/>
  <c r="U1686" i="6"/>
  <c r="K1686" i="6"/>
  <c r="AB1685" i="6"/>
  <c r="V1685" i="6"/>
  <c r="U1685" i="6"/>
  <c r="K1685" i="6"/>
  <c r="AB1684" i="6"/>
  <c r="V1684" i="6"/>
  <c r="U1684" i="6"/>
  <c r="K1684" i="6"/>
  <c r="AB1683" i="6"/>
  <c r="V1683" i="6"/>
  <c r="U1683" i="6"/>
  <c r="K1683" i="6"/>
  <c r="AB1682" i="6"/>
  <c r="V1682" i="6"/>
  <c r="U1682" i="6"/>
  <c r="K1682" i="6"/>
  <c r="AB1681" i="6"/>
  <c r="V1681" i="6"/>
  <c r="U1681" i="6"/>
  <c r="K1681" i="6"/>
  <c r="AB1680" i="6"/>
  <c r="V1680" i="6"/>
  <c r="U1680" i="6"/>
  <c r="K1680" i="6"/>
  <c r="AB1679" i="6"/>
  <c r="V1679" i="6"/>
  <c r="U1679" i="6"/>
  <c r="K1679" i="6"/>
  <c r="AB1678" i="6"/>
  <c r="V1678" i="6"/>
  <c r="U1678" i="6"/>
  <c r="K1678" i="6"/>
  <c r="AB1677" i="6"/>
  <c r="V1677" i="6"/>
  <c r="U1677" i="6"/>
  <c r="K1677" i="6"/>
  <c r="AB1676" i="6"/>
  <c r="V1676" i="6"/>
  <c r="U1676" i="6"/>
  <c r="K1676" i="6"/>
  <c r="AB1675" i="6"/>
  <c r="V1675" i="6"/>
  <c r="U1675" i="6"/>
  <c r="K1675" i="6"/>
  <c r="AB1674" i="6"/>
  <c r="V1674" i="6"/>
  <c r="U1674" i="6"/>
  <c r="K1674" i="6"/>
  <c r="AB1673" i="6"/>
  <c r="V1673" i="6"/>
  <c r="U1673" i="6"/>
  <c r="K1673" i="6"/>
  <c r="AB1672" i="6"/>
  <c r="V1672" i="6"/>
  <c r="U1672" i="6"/>
  <c r="K1672" i="6"/>
  <c r="AB1671" i="6"/>
  <c r="V1671" i="6"/>
  <c r="U1671" i="6"/>
  <c r="K1671" i="6"/>
  <c r="AB1670" i="6"/>
  <c r="V1670" i="6"/>
  <c r="U1670" i="6"/>
  <c r="K1670" i="6"/>
  <c r="AB1669" i="6"/>
  <c r="V1669" i="6"/>
  <c r="U1669" i="6"/>
  <c r="K1669" i="6"/>
  <c r="AB1668" i="6"/>
  <c r="V1668" i="6"/>
  <c r="U1668" i="6"/>
  <c r="K1668" i="6"/>
  <c r="AB1667" i="6"/>
  <c r="V1667" i="6"/>
  <c r="U1667" i="6"/>
  <c r="K1667" i="6"/>
  <c r="AB1666" i="6"/>
  <c r="V1666" i="6"/>
  <c r="U1666" i="6"/>
  <c r="K1666" i="6"/>
  <c r="AB1665" i="6"/>
  <c r="V1665" i="6"/>
  <c r="U1665" i="6"/>
  <c r="K1665" i="6"/>
  <c r="AB1664" i="6"/>
  <c r="V1664" i="6"/>
  <c r="U1664" i="6"/>
  <c r="K1664" i="6"/>
  <c r="AB1663" i="6"/>
  <c r="V1663" i="6"/>
  <c r="U1663" i="6"/>
  <c r="K1663" i="6"/>
  <c r="AB1662" i="6"/>
  <c r="V1662" i="6"/>
  <c r="U1662" i="6"/>
  <c r="K1662" i="6"/>
  <c r="AB1661" i="6"/>
  <c r="V1661" i="6"/>
  <c r="U1661" i="6"/>
  <c r="K1661" i="6"/>
  <c r="AB1660" i="6"/>
  <c r="V1660" i="6"/>
  <c r="U1660" i="6"/>
  <c r="K1660" i="6"/>
  <c r="AB1659" i="6"/>
  <c r="V1659" i="6"/>
  <c r="U1659" i="6"/>
  <c r="K1659" i="6"/>
  <c r="AB1658" i="6"/>
  <c r="V1658" i="6"/>
  <c r="U1658" i="6"/>
  <c r="K1658" i="6"/>
  <c r="AB1657" i="6"/>
  <c r="V1657" i="6"/>
  <c r="U1657" i="6"/>
  <c r="K1657" i="6"/>
  <c r="AB1656" i="6"/>
  <c r="V1656" i="6"/>
  <c r="U1656" i="6"/>
  <c r="K1656" i="6"/>
  <c r="AB1655" i="6"/>
  <c r="V1655" i="6"/>
  <c r="U1655" i="6"/>
  <c r="K1655" i="6"/>
  <c r="AB1654" i="6"/>
  <c r="V1654" i="6"/>
  <c r="U1654" i="6"/>
  <c r="K1654" i="6"/>
  <c r="AB1653" i="6"/>
  <c r="V1653" i="6"/>
  <c r="U1653" i="6"/>
  <c r="K1653" i="6"/>
  <c r="AB1652" i="6"/>
  <c r="V1652" i="6"/>
  <c r="U1652" i="6"/>
  <c r="K1652" i="6"/>
  <c r="AB1651" i="6"/>
  <c r="V1651" i="6"/>
  <c r="U1651" i="6"/>
  <c r="K1651" i="6"/>
  <c r="AB1650" i="6"/>
  <c r="V1650" i="6"/>
  <c r="U1650" i="6"/>
  <c r="K1650" i="6"/>
  <c r="AB1649" i="6"/>
  <c r="V1649" i="6"/>
  <c r="U1649" i="6"/>
  <c r="K1649" i="6"/>
  <c r="AB1648" i="6"/>
  <c r="V1648" i="6"/>
  <c r="U1648" i="6"/>
  <c r="K1648" i="6"/>
  <c r="AB1647" i="6"/>
  <c r="V1647" i="6"/>
  <c r="U1647" i="6"/>
  <c r="K1647" i="6"/>
  <c r="AB1646" i="6"/>
  <c r="V1646" i="6"/>
  <c r="U1646" i="6"/>
  <c r="K1646" i="6"/>
  <c r="AB1645" i="6"/>
  <c r="V1645" i="6"/>
  <c r="U1645" i="6"/>
  <c r="K1645" i="6"/>
  <c r="AB1644" i="6"/>
  <c r="V1644" i="6"/>
  <c r="U1644" i="6"/>
  <c r="K1644" i="6"/>
  <c r="AB1643" i="6"/>
  <c r="V1643" i="6"/>
  <c r="U1643" i="6"/>
  <c r="K1643" i="6"/>
  <c r="AB1642" i="6"/>
  <c r="V1642" i="6"/>
  <c r="U1642" i="6"/>
  <c r="K1642" i="6"/>
  <c r="AB1641" i="6"/>
  <c r="V1641" i="6"/>
  <c r="U1641" i="6"/>
  <c r="K1641" i="6"/>
  <c r="AB1640" i="6"/>
  <c r="V1640" i="6"/>
  <c r="U1640" i="6"/>
  <c r="K1640" i="6"/>
  <c r="AB1639" i="6"/>
  <c r="V1639" i="6"/>
  <c r="U1639" i="6"/>
  <c r="K1639" i="6"/>
  <c r="AB1638" i="6"/>
  <c r="V1638" i="6"/>
  <c r="U1638" i="6"/>
  <c r="K1638" i="6"/>
  <c r="AB1637" i="6"/>
  <c r="V1637" i="6"/>
  <c r="U1637" i="6"/>
  <c r="K1637" i="6"/>
  <c r="AB1636" i="6"/>
  <c r="V1636" i="6"/>
  <c r="U1636" i="6"/>
  <c r="K1636" i="6"/>
  <c r="AB1635" i="6"/>
  <c r="V1635" i="6"/>
  <c r="U1635" i="6"/>
  <c r="K1635" i="6"/>
  <c r="AB1634" i="6"/>
  <c r="V1634" i="6"/>
  <c r="U1634" i="6"/>
  <c r="K1634" i="6"/>
  <c r="AB1633" i="6"/>
  <c r="V1633" i="6"/>
  <c r="U1633" i="6"/>
  <c r="K1633" i="6"/>
  <c r="AB1632" i="6"/>
  <c r="V1632" i="6"/>
  <c r="U1632" i="6"/>
  <c r="K1632" i="6"/>
  <c r="AB1631" i="6"/>
  <c r="V1631" i="6"/>
  <c r="U1631" i="6"/>
  <c r="K1631" i="6"/>
  <c r="AB1630" i="6"/>
  <c r="V1630" i="6"/>
  <c r="U1630" i="6"/>
  <c r="K1630" i="6"/>
  <c r="AB1629" i="6"/>
  <c r="V1629" i="6"/>
  <c r="U1629" i="6"/>
  <c r="K1629" i="6"/>
  <c r="AB1628" i="6"/>
  <c r="V1628" i="6"/>
  <c r="U1628" i="6"/>
  <c r="K1628" i="6"/>
  <c r="AB1627" i="6"/>
  <c r="V1627" i="6"/>
  <c r="U1627" i="6"/>
  <c r="K1627" i="6"/>
  <c r="AB1626" i="6"/>
  <c r="V1626" i="6"/>
  <c r="U1626" i="6"/>
  <c r="K1626" i="6"/>
  <c r="AB1625" i="6"/>
  <c r="V1625" i="6"/>
  <c r="U1625" i="6"/>
  <c r="K1625" i="6"/>
  <c r="AB1624" i="6"/>
  <c r="V1624" i="6"/>
  <c r="U1624" i="6"/>
  <c r="K1624" i="6"/>
  <c r="AB1623" i="6"/>
  <c r="V1623" i="6"/>
  <c r="U1623" i="6"/>
  <c r="K1623" i="6"/>
  <c r="AB1622" i="6"/>
  <c r="V1622" i="6"/>
  <c r="U1622" i="6"/>
  <c r="K1622" i="6"/>
  <c r="AB1621" i="6"/>
  <c r="V1621" i="6"/>
  <c r="U1621" i="6"/>
  <c r="K1621" i="6"/>
  <c r="AB1620" i="6"/>
  <c r="V1620" i="6"/>
  <c r="U1620" i="6"/>
  <c r="K1620" i="6"/>
  <c r="AB1619" i="6"/>
  <c r="V1619" i="6"/>
  <c r="U1619" i="6"/>
  <c r="K1619" i="6"/>
  <c r="AB1618" i="6"/>
  <c r="V1618" i="6"/>
  <c r="U1618" i="6"/>
  <c r="K1618" i="6"/>
  <c r="AB1617" i="6"/>
  <c r="V1617" i="6"/>
  <c r="U1617" i="6"/>
  <c r="K1617" i="6"/>
  <c r="AB1616" i="6"/>
  <c r="V1616" i="6"/>
  <c r="U1616" i="6"/>
  <c r="K1616" i="6"/>
  <c r="AB1615" i="6"/>
  <c r="V1615" i="6"/>
  <c r="U1615" i="6"/>
  <c r="K1615" i="6"/>
  <c r="AB1614" i="6"/>
  <c r="V1614" i="6"/>
  <c r="U1614" i="6"/>
  <c r="K1614" i="6"/>
  <c r="AB1613" i="6"/>
  <c r="V1613" i="6"/>
  <c r="U1613" i="6"/>
  <c r="K1613" i="6"/>
  <c r="AB1612" i="6"/>
  <c r="V1612" i="6"/>
  <c r="U1612" i="6"/>
  <c r="K1612" i="6"/>
  <c r="AB1611" i="6"/>
  <c r="V1611" i="6"/>
  <c r="U1611" i="6"/>
  <c r="K1611" i="6"/>
  <c r="AB1610" i="6"/>
  <c r="V1610" i="6"/>
  <c r="U1610" i="6"/>
  <c r="K1610" i="6"/>
  <c r="AB1609" i="6"/>
  <c r="V1609" i="6"/>
  <c r="U1609" i="6"/>
  <c r="K1609" i="6"/>
  <c r="AB1608" i="6"/>
  <c r="V1608" i="6"/>
  <c r="U1608" i="6"/>
  <c r="K1608" i="6"/>
  <c r="AB1607" i="6"/>
  <c r="V1607" i="6"/>
  <c r="U1607" i="6"/>
  <c r="K1607" i="6"/>
  <c r="AB1606" i="6"/>
  <c r="V1606" i="6"/>
  <c r="U1606" i="6"/>
  <c r="K1606" i="6"/>
  <c r="AB1605" i="6"/>
  <c r="V1605" i="6"/>
  <c r="U1605" i="6"/>
  <c r="K1605" i="6"/>
  <c r="AB1604" i="6"/>
  <c r="V1604" i="6"/>
  <c r="U1604" i="6"/>
  <c r="K1604" i="6"/>
  <c r="AB1603" i="6"/>
  <c r="V1603" i="6"/>
  <c r="U1603" i="6"/>
  <c r="K1603" i="6"/>
  <c r="AB1602" i="6"/>
  <c r="V1602" i="6"/>
  <c r="U1602" i="6"/>
  <c r="K1602" i="6"/>
  <c r="AB1601" i="6"/>
  <c r="V1601" i="6"/>
  <c r="U1601" i="6"/>
  <c r="K1601" i="6"/>
  <c r="AB1600" i="6"/>
  <c r="V1600" i="6"/>
  <c r="U1600" i="6"/>
  <c r="K1600" i="6"/>
  <c r="AB1599" i="6"/>
  <c r="V1599" i="6"/>
  <c r="U1599" i="6"/>
  <c r="K1599" i="6"/>
  <c r="AB1598" i="6"/>
  <c r="V1598" i="6"/>
  <c r="U1598" i="6"/>
  <c r="K1598" i="6"/>
  <c r="AB1597" i="6"/>
  <c r="V1597" i="6"/>
  <c r="U1597" i="6"/>
  <c r="K1597" i="6"/>
  <c r="AB1596" i="6"/>
  <c r="V1596" i="6"/>
  <c r="U1596" i="6"/>
  <c r="K1596" i="6"/>
  <c r="AB1595" i="6"/>
  <c r="V1595" i="6"/>
  <c r="U1595" i="6"/>
  <c r="K1595" i="6"/>
  <c r="AB1594" i="6"/>
  <c r="V1594" i="6"/>
  <c r="U1594" i="6"/>
  <c r="K1594" i="6"/>
  <c r="AB1593" i="6"/>
  <c r="V1593" i="6"/>
  <c r="U1593" i="6"/>
  <c r="K1593" i="6"/>
  <c r="AB1592" i="6"/>
  <c r="V1592" i="6"/>
  <c r="U1592" i="6"/>
  <c r="K1592" i="6"/>
  <c r="AB1591" i="6"/>
  <c r="V1591" i="6"/>
  <c r="U1591" i="6"/>
  <c r="K1591" i="6"/>
  <c r="AB1590" i="6"/>
  <c r="V1590" i="6"/>
  <c r="U1590" i="6"/>
  <c r="K1590" i="6"/>
  <c r="AB1589" i="6"/>
  <c r="V1589" i="6"/>
  <c r="U1589" i="6"/>
  <c r="K1589" i="6"/>
  <c r="AB1588" i="6"/>
  <c r="V1588" i="6"/>
  <c r="U1588" i="6"/>
  <c r="K1588" i="6"/>
  <c r="AB1587" i="6"/>
  <c r="V1587" i="6"/>
  <c r="U1587" i="6"/>
  <c r="K1587" i="6"/>
  <c r="AB1586" i="6"/>
  <c r="V1586" i="6"/>
  <c r="U1586" i="6"/>
  <c r="K1586" i="6"/>
  <c r="AB1585" i="6"/>
  <c r="V1585" i="6"/>
  <c r="U1585" i="6"/>
  <c r="K1585" i="6"/>
  <c r="AB1584" i="6"/>
  <c r="V1584" i="6"/>
  <c r="U1584" i="6"/>
  <c r="K1584" i="6"/>
  <c r="AB1583" i="6"/>
  <c r="V1583" i="6"/>
  <c r="U1583" i="6"/>
  <c r="K1583" i="6"/>
  <c r="AB1582" i="6"/>
  <c r="V1582" i="6"/>
  <c r="U1582" i="6"/>
  <c r="K1582" i="6"/>
  <c r="AB1581" i="6"/>
  <c r="V1581" i="6"/>
  <c r="U1581" i="6"/>
  <c r="K1581" i="6"/>
  <c r="AB1580" i="6"/>
  <c r="V1580" i="6"/>
  <c r="U1580" i="6"/>
  <c r="K1580" i="6"/>
  <c r="AB1579" i="6"/>
  <c r="V1579" i="6"/>
  <c r="U1579" i="6"/>
  <c r="K1579" i="6"/>
  <c r="AB1578" i="6"/>
  <c r="V1578" i="6"/>
  <c r="U1578" i="6"/>
  <c r="K1578" i="6"/>
  <c r="AB1577" i="6"/>
  <c r="V1577" i="6"/>
  <c r="U1577" i="6"/>
  <c r="K1577" i="6"/>
  <c r="AB1576" i="6"/>
  <c r="V1576" i="6"/>
  <c r="U1576" i="6"/>
  <c r="K1576" i="6"/>
  <c r="AB1575" i="6"/>
  <c r="V1575" i="6"/>
  <c r="U1575" i="6"/>
  <c r="K1575" i="6"/>
  <c r="AB1574" i="6"/>
  <c r="V1574" i="6"/>
  <c r="U1574" i="6"/>
  <c r="K1574" i="6"/>
  <c r="AB1573" i="6"/>
  <c r="V1573" i="6"/>
  <c r="U1573" i="6"/>
  <c r="K1573" i="6"/>
  <c r="AB1572" i="6"/>
  <c r="V1572" i="6"/>
  <c r="U1572" i="6"/>
  <c r="K1572" i="6"/>
  <c r="AB1571" i="6"/>
  <c r="V1571" i="6"/>
  <c r="U1571" i="6"/>
  <c r="K1571" i="6"/>
  <c r="AB1570" i="6"/>
  <c r="V1570" i="6"/>
  <c r="U1570" i="6"/>
  <c r="K1570" i="6"/>
  <c r="AB1569" i="6"/>
  <c r="V1569" i="6"/>
  <c r="U1569" i="6"/>
  <c r="K1569" i="6"/>
  <c r="AB1568" i="6"/>
  <c r="V1568" i="6"/>
  <c r="U1568" i="6"/>
  <c r="K1568" i="6"/>
  <c r="AB1567" i="6"/>
  <c r="V1567" i="6"/>
  <c r="U1567" i="6"/>
  <c r="K1567" i="6"/>
  <c r="AB1566" i="6"/>
  <c r="V1566" i="6"/>
  <c r="U1566" i="6"/>
  <c r="K1566" i="6"/>
  <c r="AB1565" i="6"/>
  <c r="V1565" i="6"/>
  <c r="U1565" i="6"/>
  <c r="K1565" i="6"/>
  <c r="AB1564" i="6"/>
  <c r="V1564" i="6"/>
  <c r="U1564" i="6"/>
  <c r="K1564" i="6"/>
  <c r="AB1563" i="6"/>
  <c r="V1563" i="6"/>
  <c r="U1563" i="6"/>
  <c r="K1563" i="6"/>
  <c r="AB1562" i="6"/>
  <c r="V1562" i="6"/>
  <c r="U1562" i="6"/>
  <c r="K1562" i="6"/>
  <c r="AB1561" i="6"/>
  <c r="V1561" i="6"/>
  <c r="U1561" i="6"/>
  <c r="K1561" i="6"/>
  <c r="AB1560" i="6"/>
  <c r="V1560" i="6"/>
  <c r="U1560" i="6"/>
  <c r="K1560" i="6"/>
  <c r="AB1559" i="6"/>
  <c r="V1559" i="6"/>
  <c r="U1559" i="6"/>
  <c r="K1559" i="6"/>
  <c r="AB1558" i="6"/>
  <c r="V1558" i="6"/>
  <c r="U1558" i="6"/>
  <c r="K1558" i="6"/>
  <c r="AB1557" i="6"/>
  <c r="V1557" i="6"/>
  <c r="U1557" i="6"/>
  <c r="K1557" i="6"/>
  <c r="AB1556" i="6"/>
  <c r="V1556" i="6"/>
  <c r="U1556" i="6"/>
  <c r="K1556" i="6"/>
  <c r="AB1555" i="6"/>
  <c r="V1555" i="6"/>
  <c r="U1555" i="6"/>
  <c r="K1555" i="6"/>
  <c r="AB1554" i="6"/>
  <c r="V1554" i="6"/>
  <c r="U1554" i="6"/>
  <c r="K1554" i="6"/>
  <c r="AB1553" i="6"/>
  <c r="V1553" i="6"/>
  <c r="U1553" i="6"/>
  <c r="K1553" i="6"/>
  <c r="AB1552" i="6"/>
  <c r="V1552" i="6"/>
  <c r="U1552" i="6"/>
  <c r="K1552" i="6"/>
  <c r="AB1551" i="6"/>
  <c r="V1551" i="6"/>
  <c r="U1551" i="6"/>
  <c r="K1551" i="6"/>
  <c r="AB1550" i="6"/>
  <c r="V1550" i="6"/>
  <c r="U1550" i="6"/>
  <c r="K1550" i="6"/>
  <c r="AB1549" i="6"/>
  <c r="V1549" i="6"/>
  <c r="U1549" i="6"/>
  <c r="K1549" i="6"/>
  <c r="AB1548" i="6"/>
  <c r="V1548" i="6"/>
  <c r="U1548" i="6"/>
  <c r="K1548" i="6"/>
  <c r="AB1547" i="6"/>
  <c r="V1547" i="6"/>
  <c r="U1547" i="6"/>
  <c r="K1547" i="6"/>
  <c r="AB1546" i="6"/>
  <c r="V1546" i="6"/>
  <c r="U1546" i="6"/>
  <c r="K1546" i="6"/>
  <c r="AB1545" i="6"/>
  <c r="V1545" i="6"/>
  <c r="U1545" i="6"/>
  <c r="K1545" i="6"/>
  <c r="AB1544" i="6"/>
  <c r="V1544" i="6"/>
  <c r="U1544" i="6"/>
  <c r="K1544" i="6"/>
  <c r="AB1543" i="6"/>
  <c r="V1543" i="6"/>
  <c r="U1543" i="6"/>
  <c r="K1543" i="6"/>
  <c r="AB1542" i="6"/>
  <c r="V1542" i="6"/>
  <c r="U1542" i="6"/>
  <c r="K1542" i="6"/>
  <c r="AB1541" i="6"/>
  <c r="V1541" i="6"/>
  <c r="U1541" i="6"/>
  <c r="K1541" i="6"/>
  <c r="AB1540" i="6"/>
  <c r="V1540" i="6"/>
  <c r="U1540" i="6"/>
  <c r="K1540" i="6"/>
  <c r="AB1539" i="6"/>
  <c r="V1539" i="6"/>
  <c r="U1539" i="6"/>
  <c r="K1539" i="6"/>
  <c r="AB1538" i="6"/>
  <c r="V1538" i="6"/>
  <c r="U1538" i="6"/>
  <c r="K1538" i="6"/>
  <c r="AB1537" i="6"/>
  <c r="V1537" i="6"/>
  <c r="U1537" i="6"/>
  <c r="K1537" i="6"/>
  <c r="AB1536" i="6"/>
  <c r="V1536" i="6"/>
  <c r="U1536" i="6"/>
  <c r="K1536" i="6"/>
  <c r="AB1535" i="6"/>
  <c r="V1535" i="6"/>
  <c r="U1535" i="6"/>
  <c r="K1535" i="6"/>
  <c r="AB1534" i="6"/>
  <c r="V1534" i="6"/>
  <c r="U1534" i="6"/>
  <c r="K1534" i="6"/>
  <c r="AB1533" i="6"/>
  <c r="V1533" i="6"/>
  <c r="U1533" i="6"/>
  <c r="K1533" i="6"/>
  <c r="AB1532" i="6"/>
  <c r="V1532" i="6"/>
  <c r="U1532" i="6"/>
  <c r="K1532" i="6"/>
  <c r="AB1531" i="6"/>
  <c r="V1531" i="6"/>
  <c r="U1531" i="6"/>
  <c r="K1531" i="6"/>
  <c r="AB1530" i="6"/>
  <c r="V1530" i="6"/>
  <c r="U1530" i="6"/>
  <c r="K1530" i="6"/>
  <c r="AB1529" i="6"/>
  <c r="V1529" i="6"/>
  <c r="U1529" i="6"/>
  <c r="K1529" i="6"/>
  <c r="AB1528" i="6"/>
  <c r="V1528" i="6"/>
  <c r="U1528" i="6"/>
  <c r="K1528" i="6"/>
  <c r="AB1527" i="6"/>
  <c r="V1527" i="6"/>
  <c r="U1527" i="6"/>
  <c r="K1527" i="6"/>
  <c r="AB1526" i="6"/>
  <c r="V1526" i="6"/>
  <c r="U1526" i="6"/>
  <c r="K1526" i="6"/>
  <c r="AB1525" i="6"/>
  <c r="V1525" i="6"/>
  <c r="U1525" i="6"/>
  <c r="K1525" i="6"/>
  <c r="AB1524" i="6"/>
  <c r="V1524" i="6"/>
  <c r="U1524" i="6"/>
  <c r="K1524" i="6"/>
  <c r="AB1523" i="6"/>
  <c r="V1523" i="6"/>
  <c r="U1523" i="6"/>
  <c r="K1523" i="6"/>
  <c r="AB1522" i="6"/>
  <c r="V1522" i="6"/>
  <c r="U1522" i="6"/>
  <c r="K1522" i="6"/>
  <c r="AB1521" i="6"/>
  <c r="V1521" i="6"/>
  <c r="U1521" i="6"/>
  <c r="K1521" i="6"/>
  <c r="AB1520" i="6"/>
  <c r="V1520" i="6"/>
  <c r="U1520" i="6"/>
  <c r="K1520" i="6"/>
  <c r="AB1519" i="6"/>
  <c r="V1519" i="6"/>
  <c r="U1519" i="6"/>
  <c r="K1519" i="6"/>
  <c r="AB1518" i="6"/>
  <c r="V1518" i="6"/>
  <c r="U1518" i="6"/>
  <c r="K1518" i="6"/>
  <c r="AB1517" i="6"/>
  <c r="V1517" i="6"/>
  <c r="U1517" i="6"/>
  <c r="K1517" i="6"/>
  <c r="AB1516" i="6"/>
  <c r="V1516" i="6"/>
  <c r="U1516" i="6"/>
  <c r="K1516" i="6"/>
  <c r="AB1515" i="6"/>
  <c r="V1515" i="6"/>
  <c r="U1515" i="6"/>
  <c r="K1515" i="6"/>
  <c r="AB1514" i="6"/>
  <c r="V1514" i="6"/>
  <c r="U1514" i="6"/>
  <c r="K1514" i="6"/>
  <c r="AB1513" i="6"/>
  <c r="V1513" i="6"/>
  <c r="U1513" i="6"/>
  <c r="K1513" i="6"/>
  <c r="AB1512" i="6"/>
  <c r="V1512" i="6"/>
  <c r="U1512" i="6"/>
  <c r="K1512" i="6"/>
  <c r="AB1511" i="6"/>
  <c r="V1511" i="6"/>
  <c r="U1511" i="6"/>
  <c r="K1511" i="6"/>
  <c r="AB1510" i="6"/>
  <c r="V1510" i="6"/>
  <c r="U1510" i="6"/>
  <c r="K1510" i="6"/>
  <c r="AB1509" i="6"/>
  <c r="V1509" i="6"/>
  <c r="U1509" i="6"/>
  <c r="K1509" i="6"/>
  <c r="AB1508" i="6"/>
  <c r="V1508" i="6"/>
  <c r="U1508" i="6"/>
  <c r="K1508" i="6"/>
  <c r="AB1507" i="6"/>
  <c r="V1507" i="6"/>
  <c r="U1507" i="6"/>
  <c r="K1507" i="6"/>
  <c r="AB1506" i="6"/>
  <c r="V1506" i="6"/>
  <c r="U1506" i="6"/>
  <c r="K1506" i="6"/>
  <c r="AB1505" i="6"/>
  <c r="V1505" i="6"/>
  <c r="U1505" i="6"/>
  <c r="K1505" i="6"/>
  <c r="AB1504" i="6"/>
  <c r="V1504" i="6"/>
  <c r="U1504" i="6"/>
  <c r="K1504" i="6"/>
  <c r="AB1503" i="6"/>
  <c r="V1503" i="6"/>
  <c r="U1503" i="6"/>
  <c r="K1503" i="6"/>
  <c r="AB1502" i="6"/>
  <c r="V1502" i="6"/>
  <c r="U1502" i="6"/>
  <c r="K1502" i="6"/>
  <c r="AB1501" i="6"/>
  <c r="V1501" i="6"/>
  <c r="U1501" i="6"/>
  <c r="K1501" i="6"/>
  <c r="AB1500" i="6"/>
  <c r="V1500" i="6"/>
  <c r="U1500" i="6"/>
  <c r="K1500" i="6"/>
  <c r="AB1499" i="6"/>
  <c r="V1499" i="6"/>
  <c r="U1499" i="6"/>
  <c r="K1499" i="6"/>
  <c r="AB1498" i="6"/>
  <c r="V1498" i="6"/>
  <c r="U1498" i="6"/>
  <c r="K1498" i="6"/>
  <c r="AB1497" i="6"/>
  <c r="V1497" i="6"/>
  <c r="U1497" i="6"/>
  <c r="K1497" i="6"/>
  <c r="AB1496" i="6"/>
  <c r="V1496" i="6"/>
  <c r="U1496" i="6"/>
  <c r="K1496" i="6"/>
  <c r="AB1495" i="6"/>
  <c r="V1495" i="6"/>
  <c r="U1495" i="6"/>
  <c r="K1495" i="6"/>
  <c r="AB1494" i="6"/>
  <c r="V1494" i="6"/>
  <c r="U1494" i="6"/>
  <c r="K1494" i="6"/>
  <c r="AB1493" i="6"/>
  <c r="V1493" i="6"/>
  <c r="U1493" i="6"/>
  <c r="K1493" i="6"/>
  <c r="AB1492" i="6"/>
  <c r="V1492" i="6"/>
  <c r="U1492" i="6"/>
  <c r="K1492" i="6"/>
  <c r="AB1491" i="6"/>
  <c r="V1491" i="6"/>
  <c r="U1491" i="6"/>
  <c r="K1491" i="6"/>
  <c r="AB1490" i="6"/>
  <c r="V1490" i="6"/>
  <c r="U1490" i="6"/>
  <c r="K1490" i="6"/>
  <c r="AB1489" i="6"/>
  <c r="V1489" i="6"/>
  <c r="U1489" i="6"/>
  <c r="K1489" i="6"/>
  <c r="AB1488" i="6"/>
  <c r="V1488" i="6"/>
  <c r="U1488" i="6"/>
  <c r="K1488" i="6"/>
  <c r="AB1487" i="6"/>
  <c r="V1487" i="6"/>
  <c r="U1487" i="6"/>
  <c r="K1487" i="6"/>
  <c r="AB1486" i="6"/>
  <c r="V1486" i="6"/>
  <c r="U1486" i="6"/>
  <c r="K1486" i="6"/>
  <c r="AB1485" i="6"/>
  <c r="V1485" i="6"/>
  <c r="U1485" i="6"/>
  <c r="K1485" i="6"/>
  <c r="AB1484" i="6"/>
  <c r="V1484" i="6"/>
  <c r="U1484" i="6"/>
  <c r="K1484" i="6"/>
  <c r="AB1483" i="6"/>
  <c r="V1483" i="6"/>
  <c r="U1483" i="6"/>
  <c r="K1483" i="6"/>
  <c r="AB1482" i="6"/>
  <c r="V1482" i="6"/>
  <c r="U1482" i="6"/>
  <c r="K1482" i="6"/>
  <c r="AB1481" i="6"/>
  <c r="V1481" i="6"/>
  <c r="U1481" i="6"/>
  <c r="K1481" i="6"/>
  <c r="AB1480" i="6"/>
  <c r="V1480" i="6"/>
  <c r="U1480" i="6"/>
  <c r="K1480" i="6"/>
  <c r="AB1479" i="6"/>
  <c r="V1479" i="6"/>
  <c r="U1479" i="6"/>
  <c r="K1479" i="6"/>
  <c r="AB1478" i="6"/>
  <c r="V1478" i="6"/>
  <c r="U1478" i="6"/>
  <c r="K1478" i="6"/>
  <c r="AB1477" i="6"/>
  <c r="V1477" i="6"/>
  <c r="U1477" i="6"/>
  <c r="K1477" i="6"/>
  <c r="AB1476" i="6"/>
  <c r="V1476" i="6"/>
  <c r="U1476" i="6"/>
  <c r="K1476" i="6"/>
  <c r="AB1475" i="6"/>
  <c r="V1475" i="6"/>
  <c r="U1475" i="6"/>
  <c r="K1475" i="6"/>
  <c r="AB1474" i="6"/>
  <c r="V1474" i="6"/>
  <c r="U1474" i="6"/>
  <c r="K1474" i="6"/>
  <c r="AB1473" i="6"/>
  <c r="V1473" i="6"/>
  <c r="U1473" i="6"/>
  <c r="K1473" i="6"/>
  <c r="AB1472" i="6"/>
  <c r="V1472" i="6"/>
  <c r="U1472" i="6"/>
  <c r="K1472" i="6"/>
  <c r="AB1471" i="6"/>
  <c r="V1471" i="6"/>
  <c r="U1471" i="6"/>
  <c r="K1471" i="6"/>
  <c r="AB1470" i="6"/>
  <c r="V1470" i="6"/>
  <c r="U1470" i="6"/>
  <c r="K1470" i="6"/>
  <c r="AB1469" i="6"/>
  <c r="V1469" i="6"/>
  <c r="U1469" i="6"/>
  <c r="K1469" i="6"/>
  <c r="AB1468" i="6"/>
  <c r="V1468" i="6"/>
  <c r="U1468" i="6"/>
  <c r="K1468" i="6"/>
  <c r="AB1467" i="6"/>
  <c r="V1467" i="6"/>
  <c r="U1467" i="6"/>
  <c r="K1467" i="6"/>
  <c r="AB1466" i="6"/>
  <c r="V1466" i="6"/>
  <c r="U1466" i="6"/>
  <c r="K1466" i="6"/>
  <c r="AB1465" i="6"/>
  <c r="V1465" i="6"/>
  <c r="U1465" i="6"/>
  <c r="K1465" i="6"/>
  <c r="AB1464" i="6"/>
  <c r="V1464" i="6"/>
  <c r="U1464" i="6"/>
  <c r="K1464" i="6"/>
  <c r="AB1463" i="6"/>
  <c r="V1463" i="6"/>
  <c r="U1463" i="6"/>
  <c r="K1463" i="6"/>
  <c r="AB1462" i="6"/>
  <c r="V1462" i="6"/>
  <c r="U1462" i="6"/>
  <c r="K1462" i="6"/>
  <c r="AB1461" i="6"/>
  <c r="V1461" i="6"/>
  <c r="U1461" i="6"/>
  <c r="K1461" i="6"/>
  <c r="AB1460" i="6"/>
  <c r="V1460" i="6"/>
  <c r="U1460" i="6"/>
  <c r="K1460" i="6"/>
  <c r="AB1459" i="6"/>
  <c r="V1459" i="6"/>
  <c r="U1459" i="6"/>
  <c r="K1459" i="6"/>
  <c r="AB1458" i="6"/>
  <c r="V1458" i="6"/>
  <c r="U1458" i="6"/>
  <c r="K1458" i="6"/>
  <c r="AB1457" i="6"/>
  <c r="V1457" i="6"/>
  <c r="U1457" i="6"/>
  <c r="K1457" i="6"/>
  <c r="AB1456" i="6"/>
  <c r="V1456" i="6"/>
  <c r="U1456" i="6"/>
  <c r="K1456" i="6"/>
  <c r="AB1455" i="6"/>
  <c r="V1455" i="6"/>
  <c r="U1455" i="6"/>
  <c r="K1455" i="6"/>
  <c r="AB1454" i="6"/>
  <c r="V1454" i="6"/>
  <c r="U1454" i="6"/>
  <c r="K1454" i="6"/>
  <c r="AB1453" i="6"/>
  <c r="V1453" i="6"/>
  <c r="U1453" i="6"/>
  <c r="K1453" i="6"/>
  <c r="AB1452" i="6"/>
  <c r="V1452" i="6"/>
  <c r="U1452" i="6"/>
  <c r="K1452" i="6"/>
  <c r="AB1451" i="6"/>
  <c r="V1451" i="6"/>
  <c r="U1451" i="6"/>
  <c r="K1451" i="6"/>
  <c r="AB1450" i="6"/>
  <c r="V1450" i="6"/>
  <c r="U1450" i="6"/>
  <c r="K1450" i="6"/>
  <c r="AB1449" i="6"/>
  <c r="V1449" i="6"/>
  <c r="U1449" i="6"/>
  <c r="K1449" i="6"/>
  <c r="AB1448" i="6"/>
  <c r="V1448" i="6"/>
  <c r="U1448" i="6"/>
  <c r="K1448" i="6"/>
  <c r="AB1447" i="6"/>
  <c r="V1447" i="6"/>
  <c r="U1447" i="6"/>
  <c r="K1447" i="6"/>
  <c r="AB1446" i="6"/>
  <c r="V1446" i="6"/>
  <c r="U1446" i="6"/>
  <c r="K1446" i="6"/>
  <c r="AB1445" i="6"/>
  <c r="V1445" i="6"/>
  <c r="U1445" i="6"/>
  <c r="K1445" i="6"/>
  <c r="AB1444" i="6"/>
  <c r="V1444" i="6"/>
  <c r="U1444" i="6"/>
  <c r="K1444" i="6"/>
  <c r="AB1443" i="6"/>
  <c r="V1443" i="6"/>
  <c r="U1443" i="6"/>
  <c r="K1443" i="6"/>
  <c r="AB1442" i="6"/>
  <c r="V1442" i="6"/>
  <c r="U1442" i="6"/>
  <c r="K1442" i="6"/>
  <c r="AB1441" i="6"/>
  <c r="V1441" i="6"/>
  <c r="U1441" i="6"/>
  <c r="K1441" i="6"/>
  <c r="AB1440" i="6"/>
  <c r="V1440" i="6"/>
  <c r="U1440" i="6"/>
  <c r="K1440" i="6"/>
  <c r="AB1439" i="6"/>
  <c r="V1439" i="6"/>
  <c r="U1439" i="6"/>
  <c r="K1439" i="6"/>
  <c r="AB1438" i="6"/>
  <c r="V1438" i="6"/>
  <c r="U1438" i="6"/>
  <c r="K1438" i="6"/>
  <c r="AB1437" i="6"/>
  <c r="V1437" i="6"/>
  <c r="U1437" i="6"/>
  <c r="K1437" i="6"/>
  <c r="AB1436" i="6"/>
  <c r="V1436" i="6"/>
  <c r="U1436" i="6"/>
  <c r="K1436" i="6"/>
  <c r="AB1435" i="6"/>
  <c r="V1435" i="6"/>
  <c r="U1435" i="6"/>
  <c r="K1435" i="6"/>
  <c r="AB1434" i="6"/>
  <c r="V1434" i="6"/>
  <c r="U1434" i="6"/>
  <c r="K1434" i="6"/>
  <c r="AB1433" i="6"/>
  <c r="V1433" i="6"/>
  <c r="U1433" i="6"/>
  <c r="K1433" i="6"/>
  <c r="AB1432" i="6"/>
  <c r="V1432" i="6"/>
  <c r="U1432" i="6"/>
  <c r="K1432" i="6"/>
  <c r="AB1431" i="6"/>
  <c r="V1431" i="6"/>
  <c r="U1431" i="6"/>
  <c r="K1431" i="6"/>
  <c r="AB1430" i="6"/>
  <c r="V1430" i="6"/>
  <c r="U1430" i="6"/>
  <c r="K1430" i="6"/>
  <c r="AB1429" i="6"/>
  <c r="V1429" i="6"/>
  <c r="U1429" i="6"/>
  <c r="K1429" i="6"/>
  <c r="AB1428" i="6"/>
  <c r="V1428" i="6"/>
  <c r="U1428" i="6"/>
  <c r="K1428" i="6"/>
  <c r="AB1427" i="6"/>
  <c r="V1427" i="6"/>
  <c r="U1427" i="6"/>
  <c r="K1427" i="6"/>
  <c r="AB1426" i="6"/>
  <c r="V1426" i="6"/>
  <c r="U1426" i="6"/>
  <c r="K1426" i="6"/>
  <c r="AB1425" i="6"/>
  <c r="V1425" i="6"/>
  <c r="U1425" i="6"/>
  <c r="K1425" i="6"/>
  <c r="AB1424" i="6"/>
  <c r="V1424" i="6"/>
  <c r="U1424" i="6"/>
  <c r="K1424" i="6"/>
  <c r="AB1423" i="6"/>
  <c r="V1423" i="6"/>
  <c r="U1423" i="6"/>
  <c r="K1423" i="6"/>
  <c r="AB1422" i="6"/>
  <c r="V1422" i="6"/>
  <c r="U1422" i="6"/>
  <c r="K1422" i="6"/>
  <c r="AB1421" i="6"/>
  <c r="V1421" i="6"/>
  <c r="U1421" i="6"/>
  <c r="K1421" i="6"/>
  <c r="AB1420" i="6"/>
  <c r="V1420" i="6"/>
  <c r="U1420" i="6"/>
  <c r="K1420" i="6"/>
  <c r="AB1419" i="6"/>
  <c r="V1419" i="6"/>
  <c r="U1419" i="6"/>
  <c r="K1419" i="6"/>
  <c r="AB1418" i="6"/>
  <c r="V1418" i="6"/>
  <c r="U1418" i="6"/>
  <c r="K1418" i="6"/>
  <c r="AB1417" i="6"/>
  <c r="V1417" i="6"/>
  <c r="U1417" i="6"/>
  <c r="K1417" i="6"/>
  <c r="AB1416" i="6"/>
  <c r="V1416" i="6"/>
  <c r="U1416" i="6"/>
  <c r="K1416" i="6"/>
  <c r="AB1415" i="6"/>
  <c r="V1415" i="6"/>
  <c r="U1415" i="6"/>
  <c r="K1415" i="6"/>
  <c r="AB1414" i="6"/>
  <c r="V1414" i="6"/>
  <c r="U1414" i="6"/>
  <c r="K1414" i="6"/>
  <c r="AB1413" i="6"/>
  <c r="V1413" i="6"/>
  <c r="U1413" i="6"/>
  <c r="K1413" i="6"/>
  <c r="AB1412" i="6"/>
  <c r="V1412" i="6"/>
  <c r="U1412" i="6"/>
  <c r="K1412" i="6"/>
  <c r="AB1411" i="6"/>
  <c r="V1411" i="6"/>
  <c r="U1411" i="6"/>
  <c r="K1411" i="6"/>
  <c r="AB1410" i="6"/>
  <c r="V1410" i="6"/>
  <c r="U1410" i="6"/>
  <c r="K1410" i="6"/>
  <c r="AB1409" i="6"/>
  <c r="V1409" i="6"/>
  <c r="U1409" i="6"/>
  <c r="K1409" i="6"/>
  <c r="AB1408" i="6"/>
  <c r="V1408" i="6"/>
  <c r="U1408" i="6"/>
  <c r="K1408" i="6"/>
  <c r="AB1407" i="6"/>
  <c r="V1407" i="6"/>
  <c r="U1407" i="6"/>
  <c r="K1407" i="6"/>
  <c r="AB1406" i="6"/>
  <c r="V1406" i="6"/>
  <c r="U1406" i="6"/>
  <c r="K1406" i="6"/>
  <c r="AB1405" i="6"/>
  <c r="V1405" i="6"/>
  <c r="U1405" i="6"/>
  <c r="K1405" i="6"/>
  <c r="AB1404" i="6"/>
  <c r="V1404" i="6"/>
  <c r="U1404" i="6"/>
  <c r="K1404" i="6"/>
  <c r="AB1403" i="6"/>
  <c r="V1403" i="6"/>
  <c r="U1403" i="6"/>
  <c r="K1403" i="6"/>
  <c r="AB1402" i="6"/>
  <c r="V1402" i="6"/>
  <c r="U1402" i="6"/>
  <c r="K1402" i="6"/>
  <c r="AB1401" i="6"/>
  <c r="V1401" i="6"/>
  <c r="U1401" i="6"/>
  <c r="K1401" i="6"/>
  <c r="AB1400" i="6"/>
  <c r="V1400" i="6"/>
  <c r="U1400" i="6"/>
  <c r="K1400" i="6"/>
  <c r="AB1399" i="6"/>
  <c r="V1399" i="6"/>
  <c r="U1399" i="6"/>
  <c r="K1399" i="6"/>
  <c r="AB1398" i="6"/>
  <c r="V1398" i="6"/>
  <c r="U1398" i="6"/>
  <c r="K1398" i="6"/>
  <c r="AB1397" i="6"/>
  <c r="V1397" i="6"/>
  <c r="U1397" i="6"/>
  <c r="K1397" i="6"/>
  <c r="AB1396" i="6"/>
  <c r="V1396" i="6"/>
  <c r="U1396" i="6"/>
  <c r="K1396" i="6"/>
  <c r="AB1395" i="6"/>
  <c r="V1395" i="6"/>
  <c r="U1395" i="6"/>
  <c r="K1395" i="6"/>
  <c r="AB1394" i="6"/>
  <c r="V1394" i="6"/>
  <c r="U1394" i="6"/>
  <c r="K1394" i="6"/>
  <c r="AB1393" i="6"/>
  <c r="V1393" i="6"/>
  <c r="U1393" i="6"/>
  <c r="K1393" i="6"/>
  <c r="AB1392" i="6"/>
  <c r="V1392" i="6"/>
  <c r="U1392" i="6"/>
  <c r="K1392" i="6"/>
  <c r="AB1391" i="6"/>
  <c r="V1391" i="6"/>
  <c r="U1391" i="6"/>
  <c r="K1391" i="6"/>
  <c r="AB1390" i="6"/>
  <c r="V1390" i="6"/>
  <c r="U1390" i="6"/>
  <c r="K1390" i="6"/>
  <c r="AB1389" i="6"/>
  <c r="V1389" i="6"/>
  <c r="U1389" i="6"/>
  <c r="K1389" i="6"/>
  <c r="AB1388" i="6"/>
  <c r="V1388" i="6"/>
  <c r="U1388" i="6"/>
  <c r="K1388" i="6"/>
  <c r="AB1387" i="6"/>
  <c r="V1387" i="6"/>
  <c r="U1387" i="6"/>
  <c r="K1387" i="6"/>
  <c r="AB1386" i="6"/>
  <c r="V1386" i="6"/>
  <c r="U1386" i="6"/>
  <c r="K1386" i="6"/>
  <c r="AB1385" i="6"/>
  <c r="V1385" i="6"/>
  <c r="U1385" i="6"/>
  <c r="K1385" i="6"/>
  <c r="AB1384" i="6"/>
  <c r="V1384" i="6"/>
  <c r="U1384" i="6"/>
  <c r="K1384" i="6"/>
  <c r="AB1383" i="6"/>
  <c r="V1383" i="6"/>
  <c r="U1383" i="6"/>
  <c r="K1383" i="6"/>
  <c r="AB1382" i="6"/>
  <c r="V1382" i="6"/>
  <c r="U1382" i="6"/>
  <c r="K1382" i="6"/>
  <c r="AB1381" i="6"/>
  <c r="V1381" i="6"/>
  <c r="U1381" i="6"/>
  <c r="K1381" i="6"/>
  <c r="AB1380" i="6"/>
  <c r="V1380" i="6"/>
  <c r="U1380" i="6"/>
  <c r="K1380" i="6"/>
  <c r="AB1379" i="6"/>
  <c r="V1379" i="6"/>
  <c r="U1379" i="6"/>
  <c r="K1379" i="6"/>
  <c r="AB1378" i="6"/>
  <c r="V1378" i="6"/>
  <c r="U1378" i="6"/>
  <c r="K1378" i="6"/>
  <c r="AB1377" i="6"/>
  <c r="V1377" i="6"/>
  <c r="U1377" i="6"/>
  <c r="K1377" i="6"/>
  <c r="AB1376" i="6"/>
  <c r="V1376" i="6"/>
  <c r="U1376" i="6"/>
  <c r="K1376" i="6"/>
  <c r="AB1375" i="6"/>
  <c r="V1375" i="6"/>
  <c r="U1375" i="6"/>
  <c r="K1375" i="6"/>
  <c r="AB1374" i="6"/>
  <c r="V1374" i="6"/>
  <c r="U1374" i="6"/>
  <c r="K1374" i="6"/>
  <c r="AB1373" i="6"/>
  <c r="V1373" i="6"/>
  <c r="U1373" i="6"/>
  <c r="K1373" i="6"/>
  <c r="AB1372" i="6"/>
  <c r="V1372" i="6"/>
  <c r="U1372" i="6"/>
  <c r="K1372" i="6"/>
  <c r="AB1371" i="6"/>
  <c r="V1371" i="6"/>
  <c r="U1371" i="6"/>
  <c r="K1371" i="6"/>
  <c r="AB1370" i="6"/>
  <c r="V1370" i="6"/>
  <c r="U1370" i="6"/>
  <c r="K1370" i="6"/>
  <c r="AB1369" i="6"/>
  <c r="V1369" i="6"/>
  <c r="U1369" i="6"/>
  <c r="K1369" i="6"/>
  <c r="AB1368" i="6"/>
  <c r="V1368" i="6"/>
  <c r="U1368" i="6"/>
  <c r="K1368" i="6"/>
  <c r="AB1367" i="6"/>
  <c r="V1367" i="6"/>
  <c r="U1367" i="6"/>
  <c r="K1367" i="6"/>
  <c r="AB1366" i="6"/>
  <c r="V1366" i="6"/>
  <c r="U1366" i="6"/>
  <c r="K1366" i="6"/>
  <c r="AB1365" i="6"/>
  <c r="V1365" i="6"/>
  <c r="U1365" i="6"/>
  <c r="K1365" i="6"/>
  <c r="AB1364" i="6"/>
  <c r="V1364" i="6"/>
  <c r="U1364" i="6"/>
  <c r="K1364" i="6"/>
  <c r="AB1363" i="6"/>
  <c r="V1363" i="6"/>
  <c r="U1363" i="6"/>
  <c r="K1363" i="6"/>
  <c r="AB1362" i="6"/>
  <c r="V1362" i="6"/>
  <c r="U1362" i="6"/>
  <c r="K1362" i="6"/>
  <c r="AB1361" i="6"/>
  <c r="V1361" i="6"/>
  <c r="U1361" i="6"/>
  <c r="K1361" i="6"/>
  <c r="AB1360" i="6"/>
  <c r="V1360" i="6"/>
  <c r="U1360" i="6"/>
  <c r="K1360" i="6"/>
  <c r="AB1359" i="6"/>
  <c r="V1359" i="6"/>
  <c r="U1359" i="6"/>
  <c r="K1359" i="6"/>
  <c r="AB1358" i="6"/>
  <c r="V1358" i="6"/>
  <c r="U1358" i="6"/>
  <c r="K1358" i="6"/>
  <c r="AB1357" i="6"/>
  <c r="V1357" i="6"/>
  <c r="U1357" i="6"/>
  <c r="K1357" i="6"/>
  <c r="AB1356" i="6"/>
  <c r="V1356" i="6"/>
  <c r="U1356" i="6"/>
  <c r="K1356" i="6"/>
  <c r="AB1355" i="6"/>
  <c r="V1355" i="6"/>
  <c r="U1355" i="6"/>
  <c r="K1355" i="6"/>
  <c r="AB1354" i="6"/>
  <c r="V1354" i="6"/>
  <c r="U1354" i="6"/>
  <c r="K1354" i="6"/>
  <c r="AB1353" i="6"/>
  <c r="V1353" i="6"/>
  <c r="U1353" i="6"/>
  <c r="K1353" i="6"/>
  <c r="AB1352" i="6"/>
  <c r="V1352" i="6"/>
  <c r="U1352" i="6"/>
  <c r="K1352" i="6"/>
  <c r="AB1351" i="6"/>
  <c r="V1351" i="6"/>
  <c r="U1351" i="6"/>
  <c r="K1351" i="6"/>
  <c r="AB1350" i="6"/>
  <c r="V1350" i="6"/>
  <c r="U1350" i="6"/>
  <c r="K1350" i="6"/>
  <c r="AB1349" i="6"/>
  <c r="V1349" i="6"/>
  <c r="U1349" i="6"/>
  <c r="K1349" i="6"/>
  <c r="AB1348" i="6"/>
  <c r="V1348" i="6"/>
  <c r="U1348" i="6"/>
  <c r="K1348" i="6"/>
  <c r="AB1347" i="6"/>
  <c r="V1347" i="6"/>
  <c r="U1347" i="6"/>
  <c r="K1347" i="6"/>
  <c r="AB1346" i="6"/>
  <c r="V1346" i="6"/>
  <c r="U1346" i="6"/>
  <c r="K1346" i="6"/>
  <c r="AB1345" i="6"/>
  <c r="V1345" i="6"/>
  <c r="U1345" i="6"/>
  <c r="K1345" i="6"/>
  <c r="AB1344" i="6"/>
  <c r="V1344" i="6"/>
  <c r="U1344" i="6"/>
  <c r="K1344" i="6"/>
  <c r="AB1343" i="6"/>
  <c r="V1343" i="6"/>
  <c r="U1343" i="6"/>
  <c r="K1343" i="6"/>
  <c r="AB1342" i="6"/>
  <c r="V1342" i="6"/>
  <c r="U1342" i="6"/>
  <c r="K1342" i="6"/>
  <c r="AB1341" i="6"/>
  <c r="V1341" i="6"/>
  <c r="U1341" i="6"/>
  <c r="K1341" i="6"/>
  <c r="AB1340" i="6"/>
  <c r="V1340" i="6"/>
  <c r="U1340" i="6"/>
  <c r="K1340" i="6"/>
  <c r="AB1339" i="6"/>
  <c r="V1339" i="6"/>
  <c r="U1339" i="6"/>
  <c r="K1339" i="6"/>
  <c r="AB1338" i="6"/>
  <c r="V1338" i="6"/>
  <c r="U1338" i="6"/>
  <c r="K1338" i="6"/>
  <c r="AB1337" i="6"/>
  <c r="V1337" i="6"/>
  <c r="U1337" i="6"/>
  <c r="K1337" i="6"/>
  <c r="AB1336" i="6"/>
  <c r="V1336" i="6"/>
  <c r="U1336" i="6"/>
  <c r="K1336" i="6"/>
  <c r="AB1335" i="6"/>
  <c r="V1335" i="6"/>
  <c r="U1335" i="6"/>
  <c r="K1335" i="6"/>
  <c r="AB1334" i="6"/>
  <c r="V1334" i="6"/>
  <c r="U1334" i="6"/>
  <c r="K1334" i="6"/>
  <c r="AB1333" i="6"/>
  <c r="V1333" i="6"/>
  <c r="U1333" i="6"/>
  <c r="K1333" i="6"/>
  <c r="AB1332" i="6"/>
  <c r="V1332" i="6"/>
  <c r="U1332" i="6"/>
  <c r="K1332" i="6"/>
  <c r="AB1331" i="6"/>
  <c r="V1331" i="6"/>
  <c r="U1331" i="6"/>
  <c r="K1331" i="6"/>
  <c r="AB1330" i="6"/>
  <c r="V1330" i="6"/>
  <c r="U1330" i="6"/>
  <c r="K1330" i="6"/>
  <c r="AB1329" i="6"/>
  <c r="V1329" i="6"/>
  <c r="U1329" i="6"/>
  <c r="K1329" i="6"/>
  <c r="AB1328" i="6"/>
  <c r="V1328" i="6"/>
  <c r="U1328" i="6"/>
  <c r="K1328" i="6"/>
  <c r="AB1327" i="6"/>
  <c r="V1327" i="6"/>
  <c r="U1327" i="6"/>
  <c r="K1327" i="6"/>
  <c r="AB1326" i="6"/>
  <c r="V1326" i="6"/>
  <c r="U1326" i="6"/>
  <c r="K1326" i="6"/>
  <c r="AB1325" i="6"/>
  <c r="V1325" i="6"/>
  <c r="U1325" i="6"/>
  <c r="K1325" i="6"/>
  <c r="AB1324" i="6"/>
  <c r="V1324" i="6"/>
  <c r="U1324" i="6"/>
  <c r="K1324" i="6"/>
  <c r="AB1323" i="6"/>
  <c r="V1323" i="6"/>
  <c r="U1323" i="6"/>
  <c r="K1323" i="6"/>
  <c r="AB1322" i="6"/>
  <c r="V1322" i="6"/>
  <c r="U1322" i="6"/>
  <c r="K1322" i="6"/>
  <c r="AB1321" i="6"/>
  <c r="V1321" i="6"/>
  <c r="U1321" i="6"/>
  <c r="K1321" i="6"/>
  <c r="AB1320" i="6"/>
  <c r="V1320" i="6"/>
  <c r="U1320" i="6"/>
  <c r="K1320" i="6"/>
  <c r="AB1319" i="6"/>
  <c r="V1319" i="6"/>
  <c r="U1319" i="6"/>
  <c r="K1319" i="6"/>
  <c r="AB1318" i="6"/>
  <c r="V1318" i="6"/>
  <c r="U1318" i="6"/>
  <c r="K1318" i="6"/>
  <c r="AB1317" i="6"/>
  <c r="V1317" i="6"/>
  <c r="U1317" i="6"/>
  <c r="K1317" i="6"/>
  <c r="AB1316" i="6"/>
  <c r="V1316" i="6"/>
  <c r="U1316" i="6"/>
  <c r="K1316" i="6"/>
  <c r="AB1315" i="6"/>
  <c r="V1315" i="6"/>
  <c r="U1315" i="6"/>
  <c r="K1315" i="6"/>
  <c r="AB1314" i="6"/>
  <c r="V1314" i="6"/>
  <c r="U1314" i="6"/>
  <c r="K1314" i="6"/>
  <c r="AB1313" i="6"/>
  <c r="V1313" i="6"/>
  <c r="U1313" i="6"/>
  <c r="K1313" i="6"/>
  <c r="AB1312" i="6"/>
  <c r="V1312" i="6"/>
  <c r="U1312" i="6"/>
  <c r="K1312" i="6"/>
  <c r="AB1311" i="6"/>
  <c r="V1311" i="6"/>
  <c r="U1311" i="6"/>
  <c r="K1311" i="6"/>
  <c r="AB1310" i="6"/>
  <c r="V1310" i="6"/>
  <c r="U1310" i="6"/>
  <c r="K1310" i="6"/>
  <c r="AB1309" i="6"/>
  <c r="V1309" i="6"/>
  <c r="U1309" i="6"/>
  <c r="K1309" i="6"/>
  <c r="AB1308" i="6"/>
  <c r="V1308" i="6"/>
  <c r="U1308" i="6"/>
  <c r="K1308" i="6"/>
  <c r="AB1307" i="6"/>
  <c r="V1307" i="6"/>
  <c r="U1307" i="6"/>
  <c r="K1307" i="6"/>
  <c r="AB1306" i="6"/>
  <c r="V1306" i="6"/>
  <c r="U1306" i="6"/>
  <c r="K1306" i="6"/>
  <c r="AB1305" i="6"/>
  <c r="V1305" i="6"/>
  <c r="U1305" i="6"/>
  <c r="K1305" i="6"/>
  <c r="AB1304" i="6"/>
  <c r="V1304" i="6"/>
  <c r="U1304" i="6"/>
  <c r="K1304" i="6"/>
  <c r="AB1303" i="6"/>
  <c r="V1303" i="6"/>
  <c r="U1303" i="6"/>
  <c r="K1303" i="6"/>
  <c r="AB1302" i="6"/>
  <c r="V1302" i="6"/>
  <c r="U1302" i="6"/>
  <c r="K1302" i="6"/>
  <c r="AB1301" i="6"/>
  <c r="V1301" i="6"/>
  <c r="U1301" i="6"/>
  <c r="K1301" i="6"/>
  <c r="AB1300" i="6"/>
  <c r="V1300" i="6"/>
  <c r="U1300" i="6"/>
  <c r="K1300" i="6"/>
  <c r="AB1299" i="6"/>
  <c r="V1299" i="6"/>
  <c r="U1299" i="6"/>
  <c r="K1299" i="6"/>
  <c r="AB1298" i="6"/>
  <c r="V1298" i="6"/>
  <c r="U1298" i="6"/>
  <c r="K1298" i="6"/>
  <c r="AB1297" i="6"/>
  <c r="V1297" i="6"/>
  <c r="U1297" i="6"/>
  <c r="K1297" i="6"/>
  <c r="AB1296" i="6"/>
  <c r="V1296" i="6"/>
  <c r="U1296" i="6"/>
  <c r="K1296" i="6"/>
  <c r="AB1295" i="6"/>
  <c r="V1295" i="6"/>
  <c r="U1295" i="6"/>
  <c r="K1295" i="6"/>
  <c r="AB1294" i="6"/>
  <c r="V1294" i="6"/>
  <c r="U1294" i="6"/>
  <c r="K1294" i="6"/>
  <c r="AB1293" i="6"/>
  <c r="V1293" i="6"/>
  <c r="U1293" i="6"/>
  <c r="K1293" i="6"/>
  <c r="AB1292" i="6"/>
  <c r="V1292" i="6"/>
  <c r="U1292" i="6"/>
  <c r="K1292" i="6"/>
  <c r="AB1291" i="6"/>
  <c r="V1291" i="6"/>
  <c r="U1291" i="6"/>
  <c r="K1291" i="6"/>
  <c r="AB1290" i="6"/>
  <c r="V1290" i="6"/>
  <c r="U1290" i="6"/>
  <c r="K1290" i="6"/>
  <c r="AB1289" i="6"/>
  <c r="V1289" i="6"/>
  <c r="U1289" i="6"/>
  <c r="K1289" i="6"/>
  <c r="AB1288" i="6"/>
  <c r="V1288" i="6"/>
  <c r="U1288" i="6"/>
  <c r="K1288" i="6"/>
  <c r="AB1287" i="6"/>
  <c r="V1287" i="6"/>
  <c r="U1287" i="6"/>
  <c r="K1287" i="6"/>
  <c r="AB1286" i="6"/>
  <c r="V1286" i="6"/>
  <c r="U1286" i="6"/>
  <c r="K1286" i="6"/>
  <c r="AB1285" i="6"/>
  <c r="V1285" i="6"/>
  <c r="U1285" i="6"/>
  <c r="K1285" i="6"/>
  <c r="AB1284" i="6"/>
  <c r="V1284" i="6"/>
  <c r="U1284" i="6"/>
  <c r="K1284" i="6"/>
  <c r="AB1283" i="6"/>
  <c r="V1283" i="6"/>
  <c r="U1283" i="6"/>
  <c r="K1283" i="6"/>
  <c r="AB1282" i="6"/>
  <c r="V1282" i="6"/>
  <c r="U1282" i="6"/>
  <c r="K1282" i="6"/>
  <c r="AB1281" i="6"/>
  <c r="V1281" i="6"/>
  <c r="U1281" i="6"/>
  <c r="K1281" i="6"/>
  <c r="AB1280" i="6"/>
  <c r="V1280" i="6"/>
  <c r="U1280" i="6"/>
  <c r="K1280" i="6"/>
  <c r="AB1279" i="6"/>
  <c r="V1279" i="6"/>
  <c r="U1279" i="6"/>
  <c r="K1279" i="6"/>
  <c r="AB1278" i="6"/>
  <c r="V1278" i="6"/>
  <c r="U1278" i="6"/>
  <c r="K1278" i="6"/>
  <c r="AB1277" i="6"/>
  <c r="V1277" i="6"/>
  <c r="U1277" i="6"/>
  <c r="K1277" i="6"/>
  <c r="AB1276" i="6"/>
  <c r="V1276" i="6"/>
  <c r="U1276" i="6"/>
  <c r="K1276" i="6"/>
  <c r="AB1275" i="6"/>
  <c r="V1275" i="6"/>
  <c r="U1275" i="6"/>
  <c r="K1275" i="6"/>
  <c r="AB1274" i="6"/>
  <c r="V1274" i="6"/>
  <c r="U1274" i="6"/>
  <c r="K1274" i="6"/>
  <c r="AB1273" i="6"/>
  <c r="V1273" i="6"/>
  <c r="U1273" i="6"/>
  <c r="K1273" i="6"/>
  <c r="AB1272" i="6"/>
  <c r="V1272" i="6"/>
  <c r="U1272" i="6"/>
  <c r="K1272" i="6"/>
  <c r="AB1271" i="6"/>
  <c r="V1271" i="6"/>
  <c r="U1271" i="6"/>
  <c r="K1271" i="6"/>
  <c r="AB1270" i="6"/>
  <c r="V1270" i="6"/>
  <c r="U1270" i="6"/>
  <c r="K1270" i="6"/>
  <c r="AB1269" i="6"/>
  <c r="V1269" i="6"/>
  <c r="U1269" i="6"/>
  <c r="K1269" i="6"/>
  <c r="AB1268" i="6"/>
  <c r="V1268" i="6"/>
  <c r="U1268" i="6"/>
  <c r="K1268" i="6"/>
  <c r="AB1267" i="6"/>
  <c r="V1267" i="6"/>
  <c r="U1267" i="6"/>
  <c r="K1267" i="6"/>
  <c r="AB1266" i="6"/>
  <c r="V1266" i="6"/>
  <c r="U1266" i="6"/>
  <c r="K1266" i="6"/>
  <c r="AB1265" i="6"/>
  <c r="V1265" i="6"/>
  <c r="U1265" i="6"/>
  <c r="K1265" i="6"/>
  <c r="AB1264" i="6"/>
  <c r="V1264" i="6"/>
  <c r="U1264" i="6"/>
  <c r="K1264" i="6"/>
  <c r="AB1263" i="6"/>
  <c r="V1263" i="6"/>
  <c r="U1263" i="6"/>
  <c r="K1263" i="6"/>
  <c r="AB1262" i="6"/>
  <c r="V1262" i="6"/>
  <c r="U1262" i="6"/>
  <c r="K1262" i="6"/>
  <c r="AB1261" i="6"/>
  <c r="V1261" i="6"/>
  <c r="U1261" i="6"/>
  <c r="K1261" i="6"/>
  <c r="AB1260" i="6"/>
  <c r="V1260" i="6"/>
  <c r="U1260" i="6"/>
  <c r="K1260" i="6"/>
  <c r="AB1259" i="6"/>
  <c r="V1259" i="6"/>
  <c r="U1259" i="6"/>
  <c r="K1259" i="6"/>
  <c r="AB1258" i="6"/>
  <c r="V1258" i="6"/>
  <c r="U1258" i="6"/>
  <c r="K1258" i="6"/>
  <c r="AB1257" i="6"/>
  <c r="V1257" i="6"/>
  <c r="U1257" i="6"/>
  <c r="K1257" i="6"/>
  <c r="AB1256" i="6"/>
  <c r="V1256" i="6"/>
  <c r="U1256" i="6"/>
  <c r="K1256" i="6"/>
  <c r="AB1255" i="6"/>
  <c r="V1255" i="6"/>
  <c r="U1255" i="6"/>
  <c r="K1255" i="6"/>
  <c r="AB1254" i="6"/>
  <c r="V1254" i="6"/>
  <c r="U1254" i="6"/>
  <c r="K1254" i="6"/>
  <c r="AB1253" i="6"/>
  <c r="V1253" i="6"/>
  <c r="U1253" i="6"/>
  <c r="K1253" i="6"/>
  <c r="AB1252" i="6"/>
  <c r="V1252" i="6"/>
  <c r="U1252" i="6"/>
  <c r="K1252" i="6"/>
  <c r="AB1251" i="6"/>
  <c r="V1251" i="6"/>
  <c r="U1251" i="6"/>
  <c r="K1251" i="6"/>
  <c r="AB1250" i="6"/>
  <c r="V1250" i="6"/>
  <c r="U1250" i="6"/>
  <c r="K1250" i="6"/>
  <c r="AB1249" i="6"/>
  <c r="V1249" i="6"/>
  <c r="U1249" i="6"/>
  <c r="K1249" i="6"/>
  <c r="AB1248" i="6"/>
  <c r="V1248" i="6"/>
  <c r="U1248" i="6"/>
  <c r="K1248" i="6"/>
  <c r="AB1247" i="6"/>
  <c r="V1247" i="6"/>
  <c r="U1247" i="6"/>
  <c r="K1247" i="6"/>
  <c r="AB1246" i="6"/>
  <c r="V1246" i="6"/>
  <c r="U1246" i="6"/>
  <c r="K1246" i="6"/>
  <c r="AB1245" i="6"/>
  <c r="V1245" i="6"/>
  <c r="U1245" i="6"/>
  <c r="K1245" i="6"/>
  <c r="AB1244" i="6"/>
  <c r="V1244" i="6"/>
  <c r="U1244" i="6"/>
  <c r="K1244" i="6"/>
  <c r="AB1243" i="6"/>
  <c r="V1243" i="6"/>
  <c r="U1243" i="6"/>
  <c r="K1243" i="6"/>
  <c r="AB1242" i="6"/>
  <c r="V1242" i="6"/>
  <c r="U1242" i="6"/>
  <c r="K1242" i="6"/>
  <c r="AB1241" i="6"/>
  <c r="V1241" i="6"/>
  <c r="U1241" i="6"/>
  <c r="K1241" i="6"/>
  <c r="AB1240" i="6"/>
  <c r="V1240" i="6"/>
  <c r="U1240" i="6"/>
  <c r="K1240" i="6"/>
  <c r="AB1239" i="6"/>
  <c r="V1239" i="6"/>
  <c r="U1239" i="6"/>
  <c r="K1239" i="6"/>
  <c r="AB1238" i="6"/>
  <c r="V1238" i="6"/>
  <c r="U1238" i="6"/>
  <c r="K1238" i="6"/>
  <c r="AB1237" i="6"/>
  <c r="V1237" i="6"/>
  <c r="U1237" i="6"/>
  <c r="K1237" i="6"/>
  <c r="AB1236" i="6"/>
  <c r="V1236" i="6"/>
  <c r="U1236" i="6"/>
  <c r="K1236" i="6"/>
  <c r="AB1235" i="6"/>
  <c r="V1235" i="6"/>
  <c r="U1235" i="6"/>
  <c r="K1235" i="6"/>
  <c r="AB1234" i="6"/>
  <c r="V1234" i="6"/>
  <c r="U1234" i="6"/>
  <c r="K1234" i="6"/>
  <c r="AB1233" i="6"/>
  <c r="V1233" i="6"/>
  <c r="U1233" i="6"/>
  <c r="K1233" i="6"/>
  <c r="AB1232" i="6"/>
  <c r="V1232" i="6"/>
  <c r="U1232" i="6"/>
  <c r="K1232" i="6"/>
  <c r="AB1231" i="6"/>
  <c r="V1231" i="6"/>
  <c r="U1231" i="6"/>
  <c r="K1231" i="6"/>
  <c r="AB1230" i="6"/>
  <c r="V1230" i="6"/>
  <c r="U1230" i="6"/>
  <c r="K1230" i="6"/>
  <c r="AB1229" i="6"/>
  <c r="V1229" i="6"/>
  <c r="U1229" i="6"/>
  <c r="K1229" i="6"/>
  <c r="AB1228" i="6"/>
  <c r="V1228" i="6"/>
  <c r="U1228" i="6"/>
  <c r="K1228" i="6"/>
  <c r="AB1227" i="6"/>
  <c r="V1227" i="6"/>
  <c r="U1227" i="6"/>
  <c r="K1227" i="6"/>
  <c r="AB1226" i="6"/>
  <c r="V1226" i="6"/>
  <c r="U1226" i="6"/>
  <c r="K1226" i="6"/>
  <c r="AB1225" i="6"/>
  <c r="V1225" i="6"/>
  <c r="U1225" i="6"/>
  <c r="K1225" i="6"/>
  <c r="AB1224" i="6"/>
  <c r="V1224" i="6"/>
  <c r="U1224" i="6"/>
  <c r="K1224" i="6"/>
  <c r="AB1223" i="6"/>
  <c r="V1223" i="6"/>
  <c r="U1223" i="6"/>
  <c r="K1223" i="6"/>
  <c r="AB1222" i="6"/>
  <c r="V1222" i="6"/>
  <c r="U1222" i="6"/>
  <c r="K1222" i="6"/>
  <c r="AB1221" i="6"/>
  <c r="V1221" i="6"/>
  <c r="U1221" i="6"/>
  <c r="K1221" i="6"/>
  <c r="AB1220" i="6"/>
  <c r="V1220" i="6"/>
  <c r="U1220" i="6"/>
  <c r="K1220" i="6"/>
  <c r="AB1219" i="6"/>
  <c r="V1219" i="6"/>
  <c r="U1219" i="6"/>
  <c r="K1219" i="6"/>
  <c r="AB1218" i="6"/>
  <c r="V1218" i="6"/>
  <c r="U1218" i="6"/>
  <c r="K1218" i="6"/>
  <c r="AB1217" i="6"/>
  <c r="V1217" i="6"/>
  <c r="U1217" i="6"/>
  <c r="K1217" i="6"/>
  <c r="AB1216" i="6"/>
  <c r="V1216" i="6"/>
  <c r="U1216" i="6"/>
  <c r="K1216" i="6"/>
  <c r="AB1215" i="6"/>
  <c r="V1215" i="6"/>
  <c r="U1215" i="6"/>
  <c r="K1215" i="6"/>
  <c r="AB1214" i="6"/>
  <c r="V1214" i="6"/>
  <c r="U1214" i="6"/>
  <c r="K1214" i="6"/>
  <c r="AB1213" i="6"/>
  <c r="V1213" i="6"/>
  <c r="U1213" i="6"/>
  <c r="K1213" i="6"/>
  <c r="AB1212" i="6"/>
  <c r="V1212" i="6"/>
  <c r="U1212" i="6"/>
  <c r="K1212" i="6"/>
  <c r="AB1211" i="6"/>
  <c r="V1211" i="6"/>
  <c r="U1211" i="6"/>
  <c r="K1211" i="6"/>
  <c r="AB1210" i="6"/>
  <c r="V1210" i="6"/>
  <c r="U1210" i="6"/>
  <c r="K1210" i="6"/>
  <c r="AB1209" i="6"/>
  <c r="V1209" i="6"/>
  <c r="U1209" i="6"/>
  <c r="K1209" i="6"/>
  <c r="AB1208" i="6"/>
  <c r="V1208" i="6"/>
  <c r="U1208" i="6"/>
  <c r="K1208" i="6"/>
  <c r="AB1207" i="6"/>
  <c r="V1207" i="6"/>
  <c r="U1207" i="6"/>
  <c r="K1207" i="6"/>
  <c r="AB1206" i="6"/>
  <c r="V1206" i="6"/>
  <c r="U1206" i="6"/>
  <c r="K1206" i="6"/>
  <c r="AB1205" i="6"/>
  <c r="V1205" i="6"/>
  <c r="U1205" i="6"/>
  <c r="K1205" i="6"/>
  <c r="AB1204" i="6"/>
  <c r="V1204" i="6"/>
  <c r="U1204" i="6"/>
  <c r="K1204" i="6"/>
  <c r="AB1203" i="6"/>
  <c r="V1203" i="6"/>
  <c r="U1203" i="6"/>
  <c r="K1203" i="6"/>
  <c r="AB1202" i="6"/>
  <c r="V1202" i="6"/>
  <c r="U1202" i="6"/>
  <c r="K1202" i="6"/>
  <c r="AB1201" i="6"/>
  <c r="V1201" i="6"/>
  <c r="U1201" i="6"/>
  <c r="K1201" i="6"/>
  <c r="AB1200" i="6"/>
  <c r="V1200" i="6"/>
  <c r="U1200" i="6"/>
  <c r="K1200" i="6"/>
  <c r="AB1199" i="6"/>
  <c r="V1199" i="6"/>
  <c r="U1199" i="6"/>
  <c r="K1199" i="6"/>
  <c r="AB1198" i="6"/>
  <c r="V1198" i="6"/>
  <c r="U1198" i="6"/>
  <c r="K1198" i="6"/>
  <c r="AB1197" i="6"/>
  <c r="V1197" i="6"/>
  <c r="U1197" i="6"/>
  <c r="K1197" i="6"/>
  <c r="AB1196" i="6"/>
  <c r="V1196" i="6"/>
  <c r="U1196" i="6"/>
  <c r="K1196" i="6"/>
  <c r="AB1195" i="6"/>
  <c r="V1195" i="6"/>
  <c r="U1195" i="6"/>
  <c r="K1195" i="6"/>
  <c r="AB1194" i="6"/>
  <c r="V1194" i="6"/>
  <c r="U1194" i="6"/>
  <c r="K1194" i="6"/>
  <c r="AB1193" i="6"/>
  <c r="V1193" i="6"/>
  <c r="U1193" i="6"/>
  <c r="K1193" i="6"/>
  <c r="AB1192" i="6"/>
  <c r="V1192" i="6"/>
  <c r="U1192" i="6"/>
  <c r="K1192" i="6"/>
  <c r="AB1191" i="6"/>
  <c r="V1191" i="6"/>
  <c r="U1191" i="6"/>
  <c r="K1191" i="6"/>
  <c r="AB1190" i="6"/>
  <c r="V1190" i="6"/>
  <c r="U1190" i="6"/>
  <c r="K1190" i="6"/>
  <c r="AB1189" i="6"/>
  <c r="V1189" i="6"/>
  <c r="U1189" i="6"/>
  <c r="K1189" i="6"/>
  <c r="AB1188" i="6"/>
  <c r="V1188" i="6"/>
  <c r="U1188" i="6"/>
  <c r="K1188" i="6"/>
  <c r="AB1187" i="6"/>
  <c r="V1187" i="6"/>
  <c r="U1187" i="6"/>
  <c r="K1187" i="6"/>
  <c r="AB1186" i="6"/>
  <c r="V1186" i="6"/>
  <c r="U1186" i="6"/>
  <c r="K1186" i="6"/>
  <c r="AB1185" i="6"/>
  <c r="V1185" i="6"/>
  <c r="U1185" i="6"/>
  <c r="K1185" i="6"/>
  <c r="AB1184" i="6"/>
  <c r="V1184" i="6"/>
  <c r="U1184" i="6"/>
  <c r="K1184" i="6"/>
  <c r="AB1183" i="6"/>
  <c r="V1183" i="6"/>
  <c r="U1183" i="6"/>
  <c r="K1183" i="6"/>
  <c r="AB1182" i="6"/>
  <c r="V1182" i="6"/>
  <c r="U1182" i="6"/>
  <c r="K1182" i="6"/>
  <c r="AB1181" i="6"/>
  <c r="V1181" i="6"/>
  <c r="U1181" i="6"/>
  <c r="K1181" i="6"/>
  <c r="AB1180" i="6"/>
  <c r="V1180" i="6"/>
  <c r="U1180" i="6"/>
  <c r="K1180" i="6"/>
  <c r="AB1179" i="6"/>
  <c r="V1179" i="6"/>
  <c r="U1179" i="6"/>
  <c r="K1179" i="6"/>
  <c r="AB1178" i="6"/>
  <c r="V1178" i="6"/>
  <c r="U1178" i="6"/>
  <c r="K1178" i="6"/>
  <c r="AB1177" i="6"/>
  <c r="V1177" i="6"/>
  <c r="U1177" i="6"/>
  <c r="K1177" i="6"/>
  <c r="AB1176" i="6"/>
  <c r="V1176" i="6"/>
  <c r="U1176" i="6"/>
  <c r="K1176" i="6"/>
  <c r="AB1175" i="6"/>
  <c r="V1175" i="6"/>
  <c r="U1175" i="6"/>
  <c r="K1175" i="6"/>
  <c r="AB1174" i="6"/>
  <c r="V1174" i="6"/>
  <c r="U1174" i="6"/>
  <c r="K1174" i="6"/>
  <c r="AB1173" i="6"/>
  <c r="V1173" i="6"/>
  <c r="U1173" i="6"/>
  <c r="K1173" i="6"/>
  <c r="AB1172" i="6"/>
  <c r="V1172" i="6"/>
  <c r="U1172" i="6"/>
  <c r="K1172" i="6"/>
  <c r="AB1171" i="6"/>
  <c r="V1171" i="6"/>
  <c r="U1171" i="6"/>
  <c r="K1171" i="6"/>
  <c r="AB1170" i="6"/>
  <c r="V1170" i="6"/>
  <c r="U1170" i="6"/>
  <c r="K1170" i="6"/>
  <c r="AB1169" i="6"/>
  <c r="V1169" i="6"/>
  <c r="U1169" i="6"/>
  <c r="K1169" i="6"/>
  <c r="AB1168" i="6"/>
  <c r="V1168" i="6"/>
  <c r="U1168" i="6"/>
  <c r="K1168" i="6"/>
  <c r="AB1167" i="6"/>
  <c r="V1167" i="6"/>
  <c r="U1167" i="6"/>
  <c r="K1167" i="6"/>
  <c r="AB1166" i="6"/>
  <c r="V1166" i="6"/>
  <c r="U1166" i="6"/>
  <c r="K1166" i="6"/>
  <c r="AB1165" i="6"/>
  <c r="V1165" i="6"/>
  <c r="U1165" i="6"/>
  <c r="K1165" i="6"/>
  <c r="AB1164" i="6"/>
  <c r="V1164" i="6"/>
  <c r="U1164" i="6"/>
  <c r="K1164" i="6"/>
  <c r="AB1163" i="6"/>
  <c r="V1163" i="6"/>
  <c r="U1163" i="6"/>
  <c r="K1163" i="6"/>
  <c r="AB1162" i="6"/>
  <c r="V1162" i="6"/>
  <c r="U1162" i="6"/>
  <c r="K1162" i="6"/>
  <c r="AB1161" i="6"/>
  <c r="V1161" i="6"/>
  <c r="U1161" i="6"/>
  <c r="K1161" i="6"/>
  <c r="AB1160" i="6"/>
  <c r="V1160" i="6"/>
  <c r="U1160" i="6"/>
  <c r="K1160" i="6"/>
  <c r="AB1159" i="6"/>
  <c r="V1159" i="6"/>
  <c r="U1159" i="6"/>
  <c r="K1159" i="6"/>
  <c r="AB1158" i="6"/>
  <c r="V1158" i="6"/>
  <c r="U1158" i="6"/>
  <c r="K1158" i="6"/>
  <c r="AB1157" i="6"/>
  <c r="V1157" i="6"/>
  <c r="U1157" i="6"/>
  <c r="K1157" i="6"/>
  <c r="AB1156" i="6"/>
  <c r="V1156" i="6"/>
  <c r="U1156" i="6"/>
  <c r="K1156" i="6"/>
  <c r="AB1155" i="6"/>
  <c r="V1155" i="6"/>
  <c r="U1155" i="6"/>
  <c r="K1155" i="6"/>
  <c r="AB1154" i="6"/>
  <c r="V1154" i="6"/>
  <c r="U1154" i="6"/>
  <c r="K1154" i="6"/>
  <c r="AB1153" i="6"/>
  <c r="V1153" i="6"/>
  <c r="U1153" i="6"/>
  <c r="K1153" i="6"/>
  <c r="AB1152" i="6"/>
  <c r="V1152" i="6"/>
  <c r="U1152" i="6"/>
  <c r="K1152" i="6"/>
  <c r="AB1151" i="6"/>
  <c r="V1151" i="6"/>
  <c r="U1151" i="6"/>
  <c r="K1151" i="6"/>
  <c r="AB1150" i="6"/>
  <c r="V1150" i="6"/>
  <c r="U1150" i="6"/>
  <c r="K1150" i="6"/>
  <c r="AB1149" i="6"/>
  <c r="V1149" i="6"/>
  <c r="U1149" i="6"/>
  <c r="K1149" i="6"/>
  <c r="AB1148" i="6"/>
  <c r="V1148" i="6"/>
  <c r="U1148" i="6"/>
  <c r="K1148" i="6"/>
  <c r="AB1147" i="6"/>
  <c r="V1147" i="6"/>
  <c r="U1147" i="6"/>
  <c r="K1147" i="6"/>
  <c r="AB1146" i="6"/>
  <c r="V1146" i="6"/>
  <c r="U1146" i="6"/>
  <c r="K1146" i="6"/>
  <c r="AB1145" i="6"/>
  <c r="V1145" i="6"/>
  <c r="U1145" i="6"/>
  <c r="K1145" i="6"/>
  <c r="AB1144" i="6"/>
  <c r="V1144" i="6"/>
  <c r="U1144" i="6"/>
  <c r="K1144" i="6"/>
  <c r="AB1143" i="6"/>
  <c r="V1143" i="6"/>
  <c r="U1143" i="6"/>
  <c r="K1143" i="6"/>
  <c r="AB1142" i="6"/>
  <c r="V1142" i="6"/>
  <c r="U1142" i="6"/>
  <c r="K1142" i="6"/>
  <c r="AB1141" i="6"/>
  <c r="V1141" i="6"/>
  <c r="U1141" i="6"/>
  <c r="K1141" i="6"/>
  <c r="AB1140" i="6"/>
  <c r="V1140" i="6"/>
  <c r="U1140" i="6"/>
  <c r="K1140" i="6"/>
  <c r="AB1139" i="6"/>
  <c r="V1139" i="6"/>
  <c r="U1139" i="6"/>
  <c r="K1139" i="6"/>
  <c r="AB1138" i="6"/>
  <c r="V1138" i="6"/>
  <c r="U1138" i="6"/>
  <c r="K1138" i="6"/>
  <c r="AB1137" i="6"/>
  <c r="V1137" i="6"/>
  <c r="U1137" i="6"/>
  <c r="K1137" i="6"/>
  <c r="AB1136" i="6"/>
  <c r="V1136" i="6"/>
  <c r="U1136" i="6"/>
  <c r="K1136" i="6"/>
  <c r="AB1135" i="6"/>
  <c r="V1135" i="6"/>
  <c r="U1135" i="6"/>
  <c r="K1135" i="6"/>
  <c r="AB1134" i="6"/>
  <c r="V1134" i="6"/>
  <c r="U1134" i="6"/>
  <c r="K1134" i="6"/>
  <c r="AB1133" i="6"/>
  <c r="V1133" i="6"/>
  <c r="U1133" i="6"/>
  <c r="K1133" i="6"/>
  <c r="AB1132" i="6"/>
  <c r="V1132" i="6"/>
  <c r="U1132" i="6"/>
  <c r="K1132" i="6"/>
  <c r="AB1131" i="6"/>
  <c r="V1131" i="6"/>
  <c r="U1131" i="6"/>
  <c r="K1131" i="6"/>
  <c r="AB1130" i="6"/>
  <c r="V1130" i="6"/>
  <c r="U1130" i="6"/>
  <c r="K1130" i="6"/>
  <c r="AB1129" i="6"/>
  <c r="V1129" i="6"/>
  <c r="U1129" i="6"/>
  <c r="K1129" i="6"/>
  <c r="AB1128" i="6"/>
  <c r="V1128" i="6"/>
  <c r="U1128" i="6"/>
  <c r="K1128" i="6"/>
  <c r="AB1127" i="6"/>
  <c r="V1127" i="6"/>
  <c r="U1127" i="6"/>
  <c r="K1127" i="6"/>
  <c r="AB1126" i="6"/>
  <c r="V1126" i="6"/>
  <c r="U1126" i="6"/>
  <c r="K1126" i="6"/>
  <c r="AB1125" i="6"/>
  <c r="V1125" i="6"/>
  <c r="U1125" i="6"/>
  <c r="K1125" i="6"/>
  <c r="AB1124" i="6"/>
  <c r="V1124" i="6"/>
  <c r="U1124" i="6"/>
  <c r="K1124" i="6"/>
  <c r="AB1123" i="6"/>
  <c r="V1123" i="6"/>
  <c r="U1123" i="6"/>
  <c r="K1123" i="6"/>
  <c r="AB1122" i="6"/>
  <c r="V1122" i="6"/>
  <c r="U1122" i="6"/>
  <c r="K1122" i="6"/>
  <c r="AB1121" i="6"/>
  <c r="V1121" i="6"/>
  <c r="U1121" i="6"/>
  <c r="K1121" i="6"/>
  <c r="AB1120" i="6"/>
  <c r="V1120" i="6"/>
  <c r="U1120" i="6"/>
  <c r="K1120" i="6"/>
  <c r="AB1119" i="6"/>
  <c r="V1119" i="6"/>
  <c r="U1119" i="6"/>
  <c r="K1119" i="6"/>
  <c r="AB1118" i="6"/>
  <c r="V1118" i="6"/>
  <c r="U1118" i="6"/>
  <c r="K1118" i="6"/>
  <c r="AB1117" i="6"/>
  <c r="V1117" i="6"/>
  <c r="U1117" i="6"/>
  <c r="K1117" i="6"/>
  <c r="AB1116" i="6"/>
  <c r="V1116" i="6"/>
  <c r="U1116" i="6"/>
  <c r="K1116" i="6"/>
  <c r="AB1115" i="6"/>
  <c r="V1115" i="6"/>
  <c r="U1115" i="6"/>
  <c r="K1115" i="6"/>
  <c r="AB1114" i="6"/>
  <c r="V1114" i="6"/>
  <c r="U1114" i="6"/>
  <c r="K1114" i="6"/>
  <c r="AB1113" i="6"/>
  <c r="V1113" i="6"/>
  <c r="U1113" i="6"/>
  <c r="K1113" i="6"/>
  <c r="AB1112" i="6"/>
  <c r="V1112" i="6"/>
  <c r="U1112" i="6"/>
  <c r="K1112" i="6"/>
  <c r="AB1111" i="6"/>
  <c r="V1111" i="6"/>
  <c r="U1111" i="6"/>
  <c r="K1111" i="6"/>
  <c r="AB1110" i="6"/>
  <c r="V1110" i="6"/>
  <c r="U1110" i="6"/>
  <c r="K1110" i="6"/>
  <c r="AB1109" i="6"/>
  <c r="V1109" i="6"/>
  <c r="U1109" i="6"/>
  <c r="K1109" i="6"/>
  <c r="AB1108" i="6"/>
  <c r="V1108" i="6"/>
  <c r="U1108" i="6"/>
  <c r="K1108" i="6"/>
  <c r="AB1107" i="6"/>
  <c r="V1107" i="6"/>
  <c r="U1107" i="6"/>
  <c r="K1107" i="6"/>
  <c r="AB1106" i="6"/>
  <c r="V1106" i="6"/>
  <c r="U1106" i="6"/>
  <c r="K1106" i="6"/>
  <c r="AB1105" i="6"/>
  <c r="V1105" i="6"/>
  <c r="U1105" i="6"/>
  <c r="K1105" i="6"/>
  <c r="AB1104" i="6"/>
  <c r="V1104" i="6"/>
  <c r="U1104" i="6"/>
  <c r="K1104" i="6"/>
  <c r="AB1103" i="6"/>
  <c r="V1103" i="6"/>
  <c r="U1103" i="6"/>
  <c r="K1103" i="6"/>
  <c r="AB1102" i="6"/>
  <c r="V1102" i="6"/>
  <c r="U1102" i="6"/>
  <c r="K1102" i="6"/>
  <c r="AB1101" i="6"/>
  <c r="V1101" i="6"/>
  <c r="U1101" i="6"/>
  <c r="K1101" i="6"/>
  <c r="AB1100" i="6"/>
  <c r="V1100" i="6"/>
  <c r="U1100" i="6"/>
  <c r="K1100" i="6"/>
  <c r="AB1099" i="6"/>
  <c r="V1099" i="6"/>
  <c r="U1099" i="6"/>
  <c r="K1099" i="6"/>
  <c r="AB1098" i="6"/>
  <c r="V1098" i="6"/>
  <c r="U1098" i="6"/>
  <c r="K1098" i="6"/>
  <c r="AB1097" i="6"/>
  <c r="V1097" i="6"/>
  <c r="U1097" i="6"/>
  <c r="K1097" i="6"/>
  <c r="AB1096" i="6"/>
  <c r="V1096" i="6"/>
  <c r="U1096" i="6"/>
  <c r="K1096" i="6"/>
  <c r="AB1095" i="6"/>
  <c r="V1095" i="6"/>
  <c r="U1095" i="6"/>
  <c r="K1095" i="6"/>
  <c r="AB1094" i="6"/>
  <c r="V1094" i="6"/>
  <c r="U1094" i="6"/>
  <c r="K1094" i="6"/>
  <c r="AB1093" i="6"/>
  <c r="V1093" i="6"/>
  <c r="U1093" i="6"/>
  <c r="K1093" i="6"/>
  <c r="AB1092" i="6"/>
  <c r="V1092" i="6"/>
  <c r="U1092" i="6"/>
  <c r="K1092" i="6"/>
  <c r="AB1091" i="6"/>
  <c r="V1091" i="6"/>
  <c r="U1091" i="6"/>
  <c r="K1091" i="6"/>
  <c r="AB1090" i="6"/>
  <c r="V1090" i="6"/>
  <c r="U1090" i="6"/>
  <c r="K1090" i="6"/>
  <c r="AB1089" i="6"/>
  <c r="V1089" i="6"/>
  <c r="U1089" i="6"/>
  <c r="K1089" i="6"/>
  <c r="AB1088" i="6"/>
  <c r="V1088" i="6"/>
  <c r="U1088" i="6"/>
  <c r="K1088" i="6"/>
  <c r="AB1087" i="6"/>
  <c r="V1087" i="6"/>
  <c r="U1087" i="6"/>
  <c r="K1087" i="6"/>
  <c r="AB1086" i="6"/>
  <c r="V1086" i="6"/>
  <c r="U1086" i="6"/>
  <c r="K1086" i="6"/>
  <c r="AB1085" i="6"/>
  <c r="V1085" i="6"/>
  <c r="U1085" i="6"/>
  <c r="K1085" i="6"/>
  <c r="AB1084" i="6"/>
  <c r="V1084" i="6"/>
  <c r="U1084" i="6"/>
  <c r="K1084" i="6"/>
  <c r="AB1083" i="6"/>
  <c r="V1083" i="6"/>
  <c r="U1083" i="6"/>
  <c r="K1083" i="6"/>
  <c r="AB1082" i="6"/>
  <c r="V1082" i="6"/>
  <c r="U1082" i="6"/>
  <c r="K1082" i="6"/>
  <c r="AB1081" i="6"/>
  <c r="V1081" i="6"/>
  <c r="U1081" i="6"/>
  <c r="K1081" i="6"/>
  <c r="AB1080" i="6"/>
  <c r="V1080" i="6"/>
  <c r="U1080" i="6"/>
  <c r="K1080" i="6"/>
  <c r="AB1079" i="6"/>
  <c r="V1079" i="6"/>
  <c r="U1079" i="6"/>
  <c r="K1079" i="6"/>
  <c r="AB1078" i="6"/>
  <c r="V1078" i="6"/>
  <c r="U1078" i="6"/>
  <c r="K1078" i="6"/>
  <c r="AB1077" i="6"/>
  <c r="V1077" i="6"/>
  <c r="U1077" i="6"/>
  <c r="K1077" i="6"/>
  <c r="AB1076" i="6"/>
  <c r="O1076" i="6"/>
  <c r="K1076" i="6"/>
  <c r="AB1075" i="6"/>
  <c r="V1075" i="6"/>
  <c r="U1075" i="6"/>
  <c r="O1075" i="6"/>
  <c r="K1075" i="6"/>
  <c r="AB1074" i="6"/>
  <c r="O1074" i="6"/>
  <c r="K1074" i="6"/>
  <c r="AB1073" i="6"/>
  <c r="V1073" i="6"/>
  <c r="U1073" i="6"/>
  <c r="O1073" i="6"/>
  <c r="K1073" i="6"/>
  <c r="AB1072" i="6"/>
  <c r="O1072" i="6"/>
  <c r="K1072" i="6"/>
  <c r="AB1071" i="6"/>
  <c r="V1071" i="6"/>
  <c r="U1071" i="6"/>
  <c r="O1071" i="6"/>
  <c r="K1071" i="6"/>
  <c r="AB1070" i="6"/>
  <c r="O1070" i="6"/>
  <c r="K1070" i="6"/>
  <c r="AB1069" i="6"/>
  <c r="V1069" i="6"/>
  <c r="U1069" i="6"/>
  <c r="O1069" i="6"/>
  <c r="K1069" i="6"/>
  <c r="AB1068" i="6"/>
  <c r="O1068" i="6"/>
  <c r="K1068" i="6"/>
  <c r="AB1067" i="6"/>
  <c r="V1067" i="6"/>
  <c r="U1067" i="6"/>
  <c r="O1067" i="6"/>
  <c r="K1067" i="6"/>
  <c r="AB1066" i="6"/>
  <c r="O1066" i="6"/>
  <c r="K1066" i="6"/>
  <c r="AB1065" i="6"/>
  <c r="V1065" i="6"/>
  <c r="U1065" i="6"/>
  <c r="O1065" i="6"/>
  <c r="K1065" i="6"/>
  <c r="AB1064" i="6"/>
  <c r="O1064" i="6"/>
  <c r="K1064" i="6"/>
  <c r="AB1063" i="6"/>
  <c r="V1063" i="6"/>
  <c r="U1063" i="6"/>
  <c r="O1063" i="6"/>
  <c r="K1063" i="6"/>
  <c r="AB1062" i="6"/>
  <c r="O1062" i="6"/>
  <c r="K1062" i="6"/>
  <c r="AB1061" i="6"/>
  <c r="V1061" i="6"/>
  <c r="U1061" i="6"/>
  <c r="O1061" i="6"/>
  <c r="K1061" i="6"/>
  <c r="AB1060" i="6"/>
  <c r="O1060" i="6"/>
  <c r="K1060" i="6"/>
  <c r="AB1059" i="6"/>
  <c r="V1059" i="6"/>
  <c r="U1059" i="6"/>
  <c r="O1059" i="6"/>
  <c r="K1059" i="6"/>
  <c r="AB1058" i="6"/>
  <c r="O1058" i="6"/>
  <c r="K1058" i="6"/>
  <c r="AB1057" i="6"/>
  <c r="V1057" i="6"/>
  <c r="U1057" i="6"/>
  <c r="O1057" i="6"/>
  <c r="K1057" i="6"/>
  <c r="AB1056" i="6"/>
  <c r="O1056" i="6"/>
  <c r="K1056" i="6"/>
  <c r="AB1055" i="6"/>
  <c r="V1055" i="6"/>
  <c r="U1055" i="6"/>
  <c r="O1055" i="6"/>
  <c r="K1055" i="6"/>
  <c r="AB1054" i="6"/>
  <c r="O1054" i="6"/>
  <c r="K1054" i="6"/>
  <c r="AB1053" i="6"/>
  <c r="V1053" i="6"/>
  <c r="U1053" i="6"/>
  <c r="O1053" i="6"/>
  <c r="K1053" i="6"/>
  <c r="AB1052" i="6"/>
  <c r="O1052" i="6"/>
  <c r="K1052" i="6"/>
  <c r="AB1051" i="6"/>
  <c r="V1051" i="6"/>
  <c r="U1051" i="6"/>
  <c r="O1051" i="6"/>
  <c r="K1051" i="6"/>
  <c r="AB1050" i="6"/>
  <c r="O1050" i="6"/>
  <c r="K1050" i="6"/>
  <c r="AB1049" i="6"/>
  <c r="V1049" i="6"/>
  <c r="U1049" i="6"/>
  <c r="O1049" i="6"/>
  <c r="K1049" i="6"/>
  <c r="AB1048" i="6"/>
  <c r="O1048" i="6"/>
  <c r="K1048" i="6"/>
  <c r="AB1047" i="6"/>
  <c r="V1047" i="6"/>
  <c r="U1047" i="6"/>
  <c r="O1047" i="6"/>
  <c r="K1047" i="6"/>
  <c r="AB1046" i="6"/>
  <c r="O1046" i="6"/>
  <c r="K1046" i="6"/>
  <c r="AB1045" i="6"/>
  <c r="V1045" i="6"/>
  <c r="U1045" i="6"/>
  <c r="O1045" i="6"/>
  <c r="K1045" i="6"/>
  <c r="AB1044" i="6"/>
  <c r="O1044" i="6"/>
  <c r="K1044" i="6"/>
  <c r="AB1043" i="6"/>
  <c r="V1043" i="6"/>
  <c r="U1043" i="6"/>
  <c r="O1043" i="6"/>
  <c r="K1043" i="6"/>
  <c r="AB1042" i="6"/>
  <c r="O1042" i="6"/>
  <c r="K1042" i="6"/>
  <c r="AB1041" i="6"/>
  <c r="V1041" i="6"/>
  <c r="U1041" i="6"/>
  <c r="O1041" i="6"/>
  <c r="K1041" i="6"/>
  <c r="AB1040" i="6"/>
  <c r="O1040" i="6"/>
  <c r="K1040" i="6"/>
  <c r="AB1039" i="6"/>
  <c r="V1039" i="6"/>
  <c r="U1039" i="6"/>
  <c r="O1039" i="6"/>
  <c r="K1039" i="6"/>
  <c r="AB1038" i="6"/>
  <c r="O1038" i="6"/>
  <c r="K1038" i="6"/>
  <c r="AB1037" i="6"/>
  <c r="V1037" i="6"/>
  <c r="U1037" i="6"/>
  <c r="O1037" i="6"/>
  <c r="K1037" i="6"/>
  <c r="AB1036" i="6"/>
  <c r="O1036" i="6"/>
  <c r="K1036" i="6"/>
  <c r="AB1035" i="6"/>
  <c r="V1035" i="6"/>
  <c r="U1035" i="6"/>
  <c r="O1035" i="6"/>
  <c r="K1035" i="6"/>
  <c r="AB1034" i="6"/>
  <c r="O1034" i="6"/>
  <c r="K1034" i="6"/>
  <c r="AB1033" i="6"/>
  <c r="V1033" i="6"/>
  <c r="U1033" i="6"/>
  <c r="O1033" i="6"/>
  <c r="K1033" i="6"/>
  <c r="AB1032" i="6"/>
  <c r="O1032" i="6"/>
  <c r="K1032" i="6"/>
  <c r="AB1031" i="6"/>
  <c r="V1031" i="6"/>
  <c r="U1031" i="6"/>
  <c r="O1031" i="6"/>
  <c r="K1031" i="6"/>
  <c r="AB1030" i="6"/>
  <c r="O1030" i="6"/>
  <c r="K1030" i="6"/>
  <c r="AB1029" i="6"/>
  <c r="V1029" i="6"/>
  <c r="U1029" i="6"/>
  <c r="O1029" i="6"/>
  <c r="K1029" i="6"/>
  <c r="AB1028" i="6"/>
  <c r="O1028" i="6"/>
  <c r="K1028" i="6"/>
  <c r="AB1027" i="6"/>
  <c r="V1027" i="6"/>
  <c r="U1027" i="6"/>
  <c r="O1027" i="6"/>
  <c r="K1027" i="6"/>
  <c r="AB1026" i="6"/>
  <c r="O1026" i="6"/>
  <c r="K1026" i="6"/>
  <c r="AB1025" i="6"/>
  <c r="V1025" i="6"/>
  <c r="U1025" i="6"/>
  <c r="O1025" i="6"/>
  <c r="K1025" i="6"/>
  <c r="AB1024" i="6"/>
  <c r="O1024" i="6"/>
  <c r="K1024" i="6"/>
  <c r="AB1023" i="6"/>
  <c r="V1023" i="6"/>
  <c r="U1023" i="6"/>
  <c r="O1023" i="6"/>
  <c r="K1023" i="6"/>
  <c r="AB1022" i="6"/>
  <c r="O1022" i="6"/>
  <c r="K1022" i="6"/>
  <c r="AB1021" i="6"/>
  <c r="V1021" i="6"/>
  <c r="U1021" i="6"/>
  <c r="O1021" i="6"/>
  <c r="K1021" i="6"/>
  <c r="AB1020" i="6"/>
  <c r="O1020" i="6"/>
  <c r="K1020" i="6"/>
  <c r="AB1019" i="6"/>
  <c r="V1019" i="6"/>
  <c r="U1019" i="6"/>
  <c r="O1019" i="6"/>
  <c r="K1019" i="6"/>
  <c r="AB1018" i="6"/>
  <c r="O1018" i="6"/>
  <c r="K1018" i="6"/>
  <c r="AB1017" i="6"/>
  <c r="V1017" i="6"/>
  <c r="U1017" i="6"/>
  <c r="O1017" i="6"/>
  <c r="K1017" i="6"/>
  <c r="AB1016" i="6"/>
  <c r="O1016" i="6"/>
  <c r="K1016" i="6"/>
  <c r="AB1015" i="6"/>
  <c r="V1015" i="6"/>
  <c r="U1015" i="6"/>
  <c r="O1015" i="6"/>
  <c r="K1015" i="6"/>
  <c r="AB1014" i="6"/>
  <c r="O1014" i="6"/>
  <c r="K1014" i="6"/>
  <c r="AB1013" i="6"/>
  <c r="V1013" i="6"/>
  <c r="U1013" i="6"/>
  <c r="O1013" i="6"/>
  <c r="K1013" i="6"/>
  <c r="AB1012" i="6"/>
  <c r="O1012" i="6"/>
  <c r="K1012" i="6"/>
  <c r="AB1011" i="6"/>
  <c r="V1011" i="6"/>
  <c r="U1011" i="6"/>
  <c r="O1011" i="6"/>
  <c r="K1011" i="6"/>
  <c r="AB1010" i="6"/>
  <c r="O1010" i="6"/>
  <c r="K1010" i="6"/>
  <c r="AB1009" i="6"/>
  <c r="V1009" i="6"/>
  <c r="U1009" i="6"/>
  <c r="O1009" i="6"/>
  <c r="K1009" i="6"/>
  <c r="AB1008" i="6"/>
  <c r="O1008" i="6"/>
  <c r="K1008" i="6"/>
  <c r="AB1007" i="6"/>
  <c r="V1007" i="6"/>
  <c r="U1007" i="6"/>
  <c r="O1007" i="6"/>
  <c r="K1007" i="6"/>
  <c r="AB1006" i="6"/>
  <c r="O1006" i="6"/>
  <c r="K1006" i="6"/>
  <c r="AB1005" i="6"/>
  <c r="V1005" i="6"/>
  <c r="U1005" i="6"/>
  <c r="O1005" i="6"/>
  <c r="K1005" i="6"/>
  <c r="AB1004" i="6"/>
  <c r="O1004" i="6"/>
  <c r="K1004" i="6"/>
  <c r="AB1003" i="6"/>
  <c r="V1003" i="6"/>
  <c r="U1003" i="6"/>
  <c r="O1003" i="6"/>
  <c r="K1003" i="6"/>
  <c r="AB1002" i="6"/>
  <c r="O1002" i="6"/>
  <c r="K1002" i="6"/>
  <c r="AB1001" i="6"/>
  <c r="V1001" i="6"/>
  <c r="U1001" i="6"/>
  <c r="O1001" i="6"/>
  <c r="K1001" i="6"/>
  <c r="AB1000" i="6"/>
  <c r="O1000" i="6"/>
  <c r="K1000" i="6"/>
  <c r="AB999" i="6"/>
  <c r="V999" i="6"/>
  <c r="U999" i="6"/>
  <c r="O999" i="6"/>
  <c r="K999" i="6"/>
  <c r="AB998" i="6"/>
  <c r="O998" i="6"/>
  <c r="K998" i="6"/>
  <c r="AB997" i="6"/>
  <c r="V997" i="6"/>
  <c r="U997" i="6"/>
  <c r="O997" i="6"/>
  <c r="K997" i="6"/>
  <c r="AB996" i="6"/>
  <c r="O996" i="6"/>
  <c r="K996" i="6"/>
  <c r="AB995" i="6"/>
  <c r="V995" i="6"/>
  <c r="U995" i="6"/>
  <c r="O995" i="6"/>
  <c r="K995" i="6"/>
  <c r="AB994" i="6"/>
  <c r="O994" i="6"/>
  <c r="K994" i="6"/>
  <c r="AB993" i="6"/>
  <c r="V993" i="6"/>
  <c r="U993" i="6"/>
  <c r="O993" i="6"/>
  <c r="K993" i="6"/>
  <c r="AB992" i="6"/>
  <c r="O992" i="6"/>
  <c r="K992" i="6"/>
  <c r="AB991" i="6"/>
  <c r="V991" i="6"/>
  <c r="U991" i="6"/>
  <c r="O991" i="6"/>
  <c r="K991" i="6"/>
  <c r="AB990" i="6"/>
  <c r="O990" i="6"/>
  <c r="K990" i="6"/>
  <c r="AB989" i="6"/>
  <c r="V989" i="6"/>
  <c r="U989" i="6"/>
  <c r="O989" i="6"/>
  <c r="K989" i="6"/>
  <c r="AB988" i="6"/>
  <c r="O988" i="6"/>
  <c r="K988" i="6"/>
  <c r="AB987" i="6"/>
  <c r="V987" i="6"/>
  <c r="U987" i="6"/>
  <c r="O987" i="6"/>
  <c r="K987" i="6"/>
  <c r="AB986" i="6"/>
  <c r="O986" i="6"/>
  <c r="K986" i="6"/>
  <c r="AB985" i="6"/>
  <c r="V985" i="6"/>
  <c r="U985" i="6"/>
  <c r="O985" i="6"/>
  <c r="K985" i="6"/>
  <c r="AB984" i="6"/>
  <c r="O984" i="6"/>
  <c r="K984" i="6"/>
  <c r="AB983" i="6"/>
  <c r="V983" i="6"/>
  <c r="U983" i="6"/>
  <c r="O983" i="6"/>
  <c r="K983" i="6"/>
  <c r="AB982" i="6"/>
  <c r="O982" i="6"/>
  <c r="K982" i="6"/>
  <c r="AB981" i="6"/>
  <c r="V981" i="6"/>
  <c r="U981" i="6"/>
  <c r="O981" i="6"/>
  <c r="K981" i="6"/>
  <c r="AB980" i="6"/>
  <c r="O980" i="6"/>
  <c r="K980" i="6"/>
  <c r="AB979" i="6"/>
  <c r="V979" i="6"/>
  <c r="U979" i="6"/>
  <c r="O979" i="6"/>
  <c r="K979" i="6"/>
  <c r="AB978" i="6"/>
  <c r="O978" i="6"/>
  <c r="K978" i="6"/>
  <c r="AB977" i="6"/>
  <c r="V977" i="6"/>
  <c r="U977" i="6"/>
  <c r="O977" i="6"/>
  <c r="K977" i="6"/>
  <c r="AB976" i="6"/>
  <c r="O976" i="6"/>
  <c r="K976" i="6"/>
  <c r="AB975" i="6"/>
  <c r="V975" i="6"/>
  <c r="U975" i="6"/>
  <c r="O975" i="6"/>
  <c r="K975" i="6"/>
  <c r="AB974" i="6"/>
  <c r="O974" i="6"/>
  <c r="K974" i="6"/>
  <c r="AB973" i="6"/>
  <c r="V973" i="6"/>
  <c r="U973" i="6"/>
  <c r="O973" i="6"/>
  <c r="K973" i="6"/>
  <c r="AB972" i="6"/>
  <c r="O972" i="6"/>
  <c r="K972" i="6"/>
  <c r="AB971" i="6"/>
  <c r="V971" i="6"/>
  <c r="U971" i="6"/>
  <c r="O971" i="6"/>
  <c r="K971" i="6"/>
  <c r="AB970" i="6"/>
  <c r="O970" i="6"/>
  <c r="K970" i="6"/>
  <c r="AB969" i="6"/>
  <c r="V969" i="6"/>
  <c r="U969" i="6"/>
  <c r="O969" i="6"/>
  <c r="K969" i="6"/>
  <c r="AB968" i="6"/>
  <c r="O968" i="6"/>
  <c r="K968" i="6"/>
  <c r="AB967" i="6"/>
  <c r="V967" i="6"/>
  <c r="U967" i="6"/>
  <c r="O967" i="6"/>
  <c r="K967" i="6"/>
  <c r="AB966" i="6"/>
  <c r="O966" i="6"/>
  <c r="K966" i="6"/>
  <c r="AB965" i="6"/>
  <c r="V965" i="6"/>
  <c r="U965" i="6"/>
  <c r="O965" i="6"/>
  <c r="K965" i="6"/>
  <c r="AB964" i="6"/>
  <c r="O964" i="6"/>
  <c r="K964" i="6"/>
  <c r="AB963" i="6"/>
  <c r="V963" i="6"/>
  <c r="U963" i="6"/>
  <c r="O963" i="6"/>
  <c r="K963" i="6"/>
  <c r="AB962" i="6"/>
  <c r="O962" i="6"/>
  <c r="K962" i="6"/>
  <c r="AB961" i="6"/>
  <c r="V961" i="6"/>
  <c r="U961" i="6"/>
  <c r="O961" i="6"/>
  <c r="K961" i="6"/>
  <c r="AB960" i="6"/>
  <c r="O960" i="6"/>
  <c r="K960" i="6"/>
  <c r="AB959" i="6"/>
  <c r="V959" i="6"/>
  <c r="U959" i="6"/>
  <c r="O959" i="6"/>
  <c r="K959" i="6"/>
  <c r="AB958" i="6"/>
  <c r="O958" i="6"/>
  <c r="K958" i="6"/>
  <c r="AB957" i="6"/>
  <c r="V957" i="6"/>
  <c r="U957" i="6"/>
  <c r="O957" i="6"/>
  <c r="K957" i="6"/>
  <c r="AB956" i="6"/>
  <c r="O956" i="6"/>
  <c r="K956" i="6"/>
  <c r="AB955" i="6"/>
  <c r="V955" i="6"/>
  <c r="U955" i="6"/>
  <c r="O955" i="6"/>
  <c r="K955" i="6"/>
  <c r="AB954" i="6"/>
  <c r="O954" i="6"/>
  <c r="K954" i="6"/>
  <c r="AB953" i="6"/>
  <c r="V953" i="6"/>
  <c r="U953" i="6"/>
  <c r="O953" i="6"/>
  <c r="K953" i="6"/>
  <c r="AB952" i="6"/>
  <c r="O952" i="6"/>
  <c r="K952" i="6"/>
  <c r="AB951" i="6"/>
  <c r="V951" i="6"/>
  <c r="U951" i="6"/>
  <c r="O951" i="6"/>
  <c r="K951" i="6"/>
  <c r="AB950" i="6"/>
  <c r="O950" i="6"/>
  <c r="K950" i="6"/>
  <c r="AB949" i="6"/>
  <c r="V949" i="6"/>
  <c r="U949" i="6"/>
  <c r="O949" i="6"/>
  <c r="K949" i="6"/>
  <c r="AB948" i="6"/>
  <c r="O948" i="6"/>
  <c r="K948" i="6"/>
  <c r="AB947" i="6"/>
  <c r="V947" i="6"/>
  <c r="U947" i="6"/>
  <c r="O947" i="6"/>
  <c r="K947" i="6"/>
  <c r="AB946" i="6"/>
  <c r="O946" i="6"/>
  <c r="K946" i="6"/>
  <c r="AB945" i="6"/>
  <c r="V945" i="6"/>
  <c r="U945" i="6"/>
  <c r="O945" i="6"/>
  <c r="K945" i="6"/>
  <c r="AB944" i="6"/>
  <c r="O944" i="6"/>
  <c r="K944" i="6"/>
  <c r="AB943" i="6"/>
  <c r="V943" i="6"/>
  <c r="U943" i="6"/>
  <c r="O943" i="6"/>
  <c r="K943" i="6"/>
  <c r="AB942" i="6"/>
  <c r="O942" i="6"/>
  <c r="K942" i="6"/>
  <c r="AB941" i="6"/>
  <c r="V941" i="6"/>
  <c r="U941" i="6"/>
  <c r="O941" i="6"/>
  <c r="K941" i="6"/>
  <c r="AB940" i="6"/>
  <c r="O940" i="6"/>
  <c r="K940" i="6"/>
  <c r="AB939" i="6"/>
  <c r="V939" i="6"/>
  <c r="U939" i="6"/>
  <c r="O939" i="6"/>
  <c r="K939" i="6"/>
  <c r="AB938" i="6"/>
  <c r="O938" i="6"/>
  <c r="K938" i="6"/>
  <c r="AB937" i="6"/>
  <c r="V937" i="6"/>
  <c r="U937" i="6"/>
  <c r="O937" i="6"/>
  <c r="K937" i="6"/>
  <c r="AB936" i="6"/>
  <c r="O936" i="6"/>
  <c r="K936" i="6"/>
  <c r="AB935" i="6"/>
  <c r="V935" i="6"/>
  <c r="U935" i="6"/>
  <c r="O935" i="6"/>
  <c r="K935" i="6"/>
  <c r="AB934" i="6"/>
  <c r="O934" i="6"/>
  <c r="K934" i="6"/>
  <c r="AB933" i="6"/>
  <c r="V933" i="6"/>
  <c r="U933" i="6"/>
  <c r="O933" i="6"/>
  <c r="K933" i="6"/>
  <c r="AB932" i="6"/>
  <c r="O932" i="6"/>
  <c r="K932" i="6"/>
  <c r="AB931" i="6"/>
  <c r="V931" i="6"/>
  <c r="U931" i="6"/>
  <c r="O931" i="6"/>
  <c r="K931" i="6"/>
  <c r="AB930" i="6"/>
  <c r="O930" i="6"/>
  <c r="K930" i="6"/>
  <c r="AB929" i="6"/>
  <c r="V929" i="6"/>
  <c r="U929" i="6"/>
  <c r="O929" i="6"/>
  <c r="K929" i="6"/>
  <c r="AB928" i="6"/>
  <c r="O928" i="6"/>
  <c r="K928" i="6"/>
  <c r="AB927" i="6"/>
  <c r="V927" i="6"/>
  <c r="U927" i="6"/>
  <c r="O927" i="6"/>
  <c r="K927" i="6"/>
  <c r="AB926" i="6"/>
  <c r="O926" i="6"/>
  <c r="K926" i="6"/>
  <c r="AB925" i="6"/>
  <c r="V925" i="6"/>
  <c r="U925" i="6"/>
  <c r="O925" i="6"/>
  <c r="K925" i="6"/>
  <c r="AB924" i="6"/>
  <c r="O924" i="6"/>
  <c r="K924" i="6"/>
  <c r="AB923" i="6"/>
  <c r="V923" i="6"/>
  <c r="U923" i="6"/>
  <c r="O923" i="6"/>
  <c r="K923" i="6"/>
  <c r="AB922" i="6"/>
  <c r="O922" i="6"/>
  <c r="K922" i="6"/>
  <c r="AB921" i="6"/>
  <c r="V921" i="6"/>
  <c r="U921" i="6"/>
  <c r="O921" i="6"/>
  <c r="K921" i="6"/>
  <c r="AB920" i="6"/>
  <c r="O920" i="6"/>
  <c r="K920" i="6"/>
  <c r="AB919" i="6"/>
  <c r="V919" i="6"/>
  <c r="U919" i="6"/>
  <c r="O919" i="6"/>
  <c r="K919" i="6"/>
  <c r="AB918" i="6"/>
  <c r="O918" i="6"/>
  <c r="K918" i="6"/>
  <c r="AB917" i="6"/>
  <c r="V917" i="6"/>
  <c r="U917" i="6"/>
  <c r="O917" i="6"/>
  <c r="K917" i="6"/>
  <c r="AB916" i="6"/>
  <c r="O916" i="6"/>
  <c r="K916" i="6"/>
  <c r="AB915" i="6"/>
  <c r="V915" i="6"/>
  <c r="U915" i="6"/>
  <c r="O915" i="6"/>
  <c r="K915" i="6"/>
  <c r="AB914" i="6"/>
  <c r="O914" i="6"/>
  <c r="K914" i="6"/>
  <c r="AB913" i="6"/>
  <c r="V913" i="6"/>
  <c r="U913" i="6"/>
  <c r="O913" i="6"/>
  <c r="K913" i="6"/>
  <c r="AB912" i="6"/>
  <c r="O912" i="6"/>
  <c r="K912" i="6"/>
  <c r="AB911" i="6"/>
  <c r="V911" i="6"/>
  <c r="U911" i="6"/>
  <c r="O911" i="6"/>
  <c r="K911" i="6"/>
  <c r="AB910" i="6"/>
  <c r="O910" i="6"/>
  <c r="K910" i="6"/>
  <c r="AB909" i="6"/>
  <c r="V909" i="6"/>
  <c r="U909" i="6"/>
  <c r="O909" i="6"/>
  <c r="K909" i="6"/>
  <c r="AB908" i="6"/>
  <c r="O908" i="6"/>
  <c r="K908" i="6"/>
  <c r="AB907" i="6"/>
  <c r="V907" i="6"/>
  <c r="U907" i="6"/>
  <c r="O907" i="6"/>
  <c r="K907" i="6"/>
  <c r="AB906" i="6"/>
  <c r="O906" i="6"/>
  <c r="K906" i="6"/>
  <c r="AB905" i="6"/>
  <c r="V905" i="6"/>
  <c r="U905" i="6"/>
  <c r="O905" i="6"/>
  <c r="K905" i="6"/>
  <c r="AB904" i="6"/>
  <c r="O904" i="6"/>
  <c r="K904" i="6"/>
  <c r="AB903" i="6"/>
  <c r="V903" i="6"/>
  <c r="U903" i="6"/>
  <c r="O903" i="6"/>
  <c r="K903" i="6"/>
  <c r="AB902" i="6"/>
  <c r="O902" i="6"/>
  <c r="K902" i="6"/>
  <c r="AB901" i="6"/>
  <c r="V901" i="6"/>
  <c r="U901" i="6"/>
  <c r="O901" i="6"/>
  <c r="K901" i="6"/>
  <c r="AB900" i="6"/>
  <c r="O900" i="6"/>
  <c r="K900" i="6"/>
  <c r="AB899" i="6"/>
  <c r="V899" i="6"/>
  <c r="U899" i="6"/>
  <c r="O899" i="6"/>
  <c r="K899" i="6"/>
  <c r="AB898" i="6"/>
  <c r="O898" i="6"/>
  <c r="K898" i="6"/>
  <c r="AB897" i="6"/>
  <c r="V897" i="6"/>
  <c r="U897" i="6"/>
  <c r="O897" i="6"/>
  <c r="K897" i="6"/>
  <c r="AB896" i="6"/>
  <c r="O896" i="6"/>
  <c r="K896" i="6"/>
  <c r="AB895" i="6"/>
  <c r="V895" i="6"/>
  <c r="U895" i="6"/>
  <c r="O895" i="6"/>
  <c r="K895" i="6"/>
  <c r="AB894" i="6"/>
  <c r="O894" i="6"/>
  <c r="K894" i="6"/>
  <c r="AB893" i="6"/>
  <c r="V893" i="6"/>
  <c r="U893" i="6"/>
  <c r="O893" i="6"/>
  <c r="K893" i="6"/>
  <c r="AB892" i="6"/>
  <c r="O892" i="6"/>
  <c r="K892" i="6"/>
  <c r="AB891" i="6"/>
  <c r="V891" i="6"/>
  <c r="U891" i="6"/>
  <c r="O891" i="6"/>
  <c r="K891" i="6"/>
  <c r="AB890" i="6"/>
  <c r="O890" i="6"/>
  <c r="K890" i="6"/>
  <c r="AB889" i="6"/>
  <c r="V889" i="6"/>
  <c r="U889" i="6"/>
  <c r="O889" i="6"/>
  <c r="K889" i="6"/>
  <c r="AB888" i="6"/>
  <c r="O888" i="6"/>
  <c r="K888" i="6"/>
  <c r="AB887" i="6"/>
  <c r="V887" i="6"/>
  <c r="U887" i="6"/>
  <c r="O887" i="6"/>
  <c r="K887" i="6"/>
  <c r="AB886" i="6"/>
  <c r="O886" i="6"/>
  <c r="K886" i="6"/>
  <c r="AB885" i="6"/>
  <c r="V885" i="6"/>
  <c r="U885" i="6"/>
  <c r="O885" i="6"/>
  <c r="K885" i="6"/>
  <c r="AB884" i="6"/>
  <c r="O884" i="6"/>
  <c r="K884" i="6"/>
  <c r="AB883" i="6"/>
  <c r="V883" i="6"/>
  <c r="U883" i="6"/>
  <c r="O883" i="6"/>
  <c r="K883" i="6"/>
  <c r="AB882" i="6"/>
  <c r="O882" i="6"/>
  <c r="K882" i="6"/>
  <c r="AB881" i="6"/>
  <c r="V881" i="6"/>
  <c r="U881" i="6"/>
  <c r="O881" i="6"/>
  <c r="K881" i="6"/>
  <c r="AB880" i="6"/>
  <c r="O880" i="6"/>
  <c r="K880" i="6"/>
  <c r="AB879" i="6"/>
  <c r="V879" i="6"/>
  <c r="U879" i="6"/>
  <c r="O879" i="6"/>
  <c r="K879" i="6"/>
  <c r="AB878" i="6"/>
  <c r="O878" i="6"/>
  <c r="K878" i="6"/>
  <c r="AB877" i="6"/>
  <c r="V877" i="6"/>
  <c r="U877" i="6"/>
  <c r="O877" i="6"/>
  <c r="K877" i="6"/>
  <c r="AB876" i="6"/>
  <c r="O876" i="6"/>
  <c r="K876" i="6"/>
  <c r="AB875" i="6"/>
  <c r="V875" i="6"/>
  <c r="U875" i="6"/>
  <c r="O875" i="6"/>
  <c r="K875" i="6"/>
  <c r="AB874" i="6"/>
  <c r="O874" i="6"/>
  <c r="K874" i="6"/>
  <c r="AB873" i="6"/>
  <c r="V873" i="6"/>
  <c r="U873" i="6"/>
  <c r="O873" i="6"/>
  <c r="K873" i="6"/>
  <c r="AB872" i="6"/>
  <c r="O872" i="6"/>
  <c r="K872" i="6"/>
  <c r="AB871" i="6"/>
  <c r="V871" i="6"/>
  <c r="U871" i="6"/>
  <c r="O871" i="6"/>
  <c r="K871" i="6"/>
  <c r="AB870" i="6"/>
  <c r="O870" i="6"/>
  <c r="K870" i="6"/>
  <c r="AB869" i="6"/>
  <c r="V869" i="6"/>
  <c r="U869" i="6"/>
  <c r="O869" i="6"/>
  <c r="K869" i="6"/>
  <c r="AB868" i="6"/>
  <c r="O868" i="6"/>
  <c r="K868" i="6"/>
  <c r="AB867" i="6"/>
  <c r="V867" i="6"/>
  <c r="U867" i="6"/>
  <c r="O867" i="6"/>
  <c r="K867" i="6"/>
  <c r="AB866" i="6"/>
  <c r="O866" i="6"/>
  <c r="K866" i="6"/>
  <c r="AB865" i="6"/>
  <c r="V865" i="6"/>
  <c r="U865" i="6"/>
  <c r="O865" i="6"/>
  <c r="K865" i="6"/>
  <c r="AB864" i="6"/>
  <c r="O864" i="6"/>
  <c r="K864" i="6"/>
  <c r="AB863" i="6"/>
  <c r="V863" i="6"/>
  <c r="U863" i="6"/>
  <c r="O863" i="6"/>
  <c r="K863" i="6"/>
  <c r="AB862" i="6"/>
  <c r="O862" i="6"/>
  <c r="K862" i="6"/>
  <c r="AB861" i="6"/>
  <c r="V861" i="6"/>
  <c r="U861" i="6"/>
  <c r="O861" i="6"/>
  <c r="K861" i="6"/>
  <c r="AB860" i="6"/>
  <c r="O860" i="6"/>
  <c r="K860" i="6"/>
  <c r="AB859" i="6"/>
  <c r="V859" i="6"/>
  <c r="U859" i="6"/>
  <c r="O859" i="6"/>
  <c r="K859" i="6"/>
  <c r="AB858" i="6"/>
  <c r="O858" i="6"/>
  <c r="K858" i="6"/>
  <c r="AB857" i="6"/>
  <c r="V857" i="6"/>
  <c r="U857" i="6"/>
  <c r="O857" i="6"/>
  <c r="K857" i="6"/>
  <c r="AB856" i="6"/>
  <c r="O856" i="6"/>
  <c r="K856" i="6"/>
  <c r="AB855" i="6"/>
  <c r="V855" i="6"/>
  <c r="U855" i="6"/>
  <c r="O855" i="6"/>
  <c r="K855" i="6"/>
  <c r="AB854" i="6"/>
  <c r="O854" i="6"/>
  <c r="K854" i="6"/>
  <c r="AB853" i="6"/>
  <c r="V853" i="6"/>
  <c r="U853" i="6"/>
  <c r="O853" i="6"/>
  <c r="K853" i="6"/>
  <c r="AB852" i="6"/>
  <c r="O852" i="6"/>
  <c r="K852" i="6"/>
  <c r="AB851" i="6"/>
  <c r="V851" i="6"/>
  <c r="U851" i="6"/>
  <c r="O851" i="6"/>
  <c r="K851" i="6"/>
  <c r="AB850" i="6"/>
  <c r="O850" i="6"/>
  <c r="K850" i="6"/>
  <c r="AB849" i="6"/>
  <c r="V849" i="6"/>
  <c r="U849" i="6"/>
  <c r="O849" i="6"/>
  <c r="K849" i="6"/>
  <c r="AB848" i="6"/>
  <c r="O848" i="6"/>
  <c r="K848" i="6"/>
  <c r="AB847" i="6"/>
  <c r="V847" i="6"/>
  <c r="U847" i="6"/>
  <c r="O847" i="6"/>
  <c r="K847" i="6"/>
  <c r="AB846" i="6"/>
  <c r="O846" i="6"/>
  <c r="K846" i="6"/>
  <c r="AB845" i="6"/>
  <c r="V845" i="6"/>
  <c r="U845" i="6"/>
  <c r="K845" i="6"/>
  <c r="AB844" i="6"/>
  <c r="V844" i="6"/>
  <c r="U844" i="6"/>
  <c r="O844" i="6"/>
  <c r="K844" i="6"/>
  <c r="AB843" i="6"/>
  <c r="O843" i="6"/>
  <c r="K843" i="6"/>
  <c r="AB842" i="6"/>
  <c r="V842" i="6"/>
  <c r="U842" i="6"/>
  <c r="K842" i="6"/>
  <c r="AB841" i="6"/>
  <c r="V841" i="6"/>
  <c r="U841" i="6"/>
  <c r="O841" i="6"/>
  <c r="K841" i="6"/>
  <c r="AB840" i="6"/>
  <c r="O840" i="6"/>
  <c r="K840" i="6"/>
  <c r="AB839" i="6"/>
  <c r="V839" i="6"/>
  <c r="U839" i="6"/>
  <c r="K839" i="6"/>
  <c r="AB838" i="6"/>
  <c r="V838" i="6"/>
  <c r="U838" i="6"/>
  <c r="O838" i="6"/>
  <c r="K838" i="6"/>
  <c r="AB837" i="6"/>
  <c r="O837" i="6"/>
  <c r="K837" i="6"/>
  <c r="AB836" i="6"/>
  <c r="V836" i="6"/>
  <c r="U836" i="6"/>
  <c r="K836" i="6"/>
  <c r="AB835" i="6"/>
  <c r="V835" i="6"/>
  <c r="U835" i="6"/>
  <c r="O835" i="6"/>
  <c r="K835" i="6"/>
  <c r="AB834" i="6"/>
  <c r="O834" i="6"/>
  <c r="K834" i="6"/>
  <c r="AB833" i="6"/>
  <c r="V833" i="6"/>
  <c r="U833" i="6"/>
  <c r="K833" i="6"/>
  <c r="AB832" i="6"/>
  <c r="V832" i="6"/>
  <c r="U832" i="6"/>
  <c r="O832" i="6"/>
  <c r="K832" i="6"/>
  <c r="AB831" i="6"/>
  <c r="O831" i="6"/>
  <c r="K831" i="6"/>
  <c r="AB830" i="6"/>
  <c r="V830" i="6"/>
  <c r="U830" i="6"/>
  <c r="K830" i="6"/>
  <c r="AB829" i="6"/>
  <c r="V829" i="6"/>
  <c r="U829" i="6"/>
  <c r="O829" i="6"/>
  <c r="K829" i="6"/>
  <c r="AB828" i="6"/>
  <c r="O828" i="6"/>
  <c r="K828" i="6"/>
  <c r="AB827" i="6"/>
  <c r="V827" i="6"/>
  <c r="U827" i="6"/>
  <c r="O827" i="6"/>
  <c r="K827" i="6"/>
  <c r="AB826" i="6"/>
  <c r="O826" i="6"/>
  <c r="K826" i="6"/>
  <c r="AB825" i="6"/>
  <c r="V825" i="6"/>
  <c r="U825" i="6"/>
  <c r="O825" i="6"/>
  <c r="K825" i="6"/>
  <c r="AB824" i="6"/>
  <c r="O824" i="6"/>
  <c r="K824" i="6"/>
  <c r="AB823" i="6"/>
  <c r="V823" i="6"/>
  <c r="U823" i="6"/>
  <c r="O823" i="6"/>
  <c r="K823" i="6"/>
  <c r="AB822" i="6"/>
  <c r="O822" i="6"/>
  <c r="K822" i="6"/>
  <c r="AB821" i="6"/>
  <c r="V821" i="6"/>
  <c r="U821" i="6"/>
  <c r="O821" i="6"/>
  <c r="K821" i="6"/>
  <c r="AB820" i="6"/>
  <c r="O820" i="6"/>
  <c r="K820" i="6"/>
  <c r="AB819" i="6"/>
  <c r="V819" i="6"/>
  <c r="U819" i="6"/>
  <c r="O819" i="6"/>
  <c r="K819" i="6"/>
  <c r="AB818" i="6"/>
  <c r="O818" i="6"/>
  <c r="K818" i="6"/>
  <c r="AB817" i="6"/>
  <c r="V817" i="6"/>
  <c r="U817" i="6"/>
  <c r="O817" i="6"/>
  <c r="K817" i="6"/>
  <c r="AB816" i="6"/>
  <c r="O816" i="6"/>
  <c r="K816" i="6"/>
  <c r="AB815" i="6"/>
  <c r="V815" i="6"/>
  <c r="U815" i="6"/>
  <c r="O815" i="6"/>
  <c r="K815" i="6"/>
  <c r="AB814" i="6"/>
  <c r="O814" i="6"/>
  <c r="K814" i="6"/>
  <c r="AB813" i="6"/>
  <c r="V813" i="6"/>
  <c r="U813" i="6"/>
  <c r="O813" i="6"/>
  <c r="K813" i="6"/>
  <c r="AB812" i="6"/>
  <c r="O812" i="6"/>
  <c r="K812" i="6"/>
  <c r="AB811" i="6"/>
  <c r="V811" i="6"/>
  <c r="U811" i="6"/>
  <c r="O811" i="6"/>
  <c r="K811" i="6"/>
  <c r="AB810" i="6"/>
  <c r="O810" i="6"/>
  <c r="K810" i="6"/>
  <c r="AB809" i="6"/>
  <c r="V809" i="6"/>
  <c r="U809" i="6"/>
  <c r="O809" i="6"/>
  <c r="K809" i="6"/>
  <c r="AB808" i="6"/>
  <c r="O808" i="6"/>
  <c r="K808" i="6"/>
  <c r="AB807" i="6"/>
  <c r="V807" i="6"/>
  <c r="U807" i="6"/>
  <c r="O807" i="6"/>
  <c r="K807" i="6"/>
  <c r="AB806" i="6"/>
  <c r="O806" i="6"/>
  <c r="K806" i="6"/>
  <c r="AB805" i="6"/>
  <c r="V805" i="6"/>
  <c r="U805" i="6"/>
  <c r="O805" i="6"/>
  <c r="K805" i="6"/>
  <c r="AB804" i="6"/>
  <c r="O804" i="6"/>
  <c r="K804" i="6"/>
  <c r="AB803" i="6"/>
  <c r="V803" i="6"/>
  <c r="U803" i="6"/>
  <c r="O803" i="6"/>
  <c r="K803" i="6"/>
  <c r="AB802" i="6"/>
  <c r="O802" i="6"/>
  <c r="K802" i="6"/>
  <c r="AB801" i="6"/>
  <c r="V801" i="6"/>
  <c r="U801" i="6"/>
  <c r="O801" i="6"/>
  <c r="K801" i="6"/>
  <c r="AB800" i="6"/>
  <c r="O800" i="6"/>
  <c r="K800" i="6"/>
  <c r="AB799" i="6"/>
  <c r="V799" i="6"/>
  <c r="U799" i="6"/>
  <c r="O799" i="6"/>
  <c r="K799" i="6"/>
  <c r="AB798" i="6"/>
  <c r="O798" i="6"/>
  <c r="K798" i="6"/>
  <c r="AB797" i="6"/>
  <c r="V797" i="6"/>
  <c r="U797" i="6"/>
  <c r="O797" i="6"/>
  <c r="K797" i="6"/>
  <c r="AB796" i="6"/>
  <c r="O796" i="6"/>
  <c r="K796" i="6"/>
  <c r="AB795" i="6"/>
  <c r="V795" i="6"/>
  <c r="U795" i="6"/>
  <c r="O795" i="6"/>
  <c r="K795" i="6"/>
  <c r="AB794" i="6"/>
  <c r="O794" i="6"/>
  <c r="K794" i="6"/>
  <c r="AB793" i="6"/>
  <c r="V793" i="6"/>
  <c r="U793" i="6"/>
  <c r="O793" i="6"/>
  <c r="K793" i="6"/>
  <c r="AB792" i="6"/>
  <c r="O792" i="6"/>
  <c r="K792" i="6"/>
  <c r="AB791" i="6"/>
  <c r="V791" i="6"/>
  <c r="U791" i="6"/>
  <c r="O791" i="6"/>
  <c r="K791" i="6"/>
  <c r="AB790" i="6"/>
  <c r="O790" i="6"/>
  <c r="K790" i="6"/>
  <c r="AB789" i="6"/>
  <c r="V789" i="6"/>
  <c r="U789" i="6"/>
  <c r="O789" i="6"/>
  <c r="K789" i="6"/>
  <c r="AB788" i="6"/>
  <c r="O788" i="6"/>
  <c r="K788" i="6"/>
  <c r="AB787" i="6"/>
  <c r="V787" i="6"/>
  <c r="U787" i="6"/>
  <c r="O787" i="6"/>
  <c r="K787" i="6"/>
  <c r="AB786" i="6"/>
  <c r="O786" i="6"/>
  <c r="K786" i="6"/>
  <c r="AB785" i="6"/>
  <c r="V785" i="6"/>
  <c r="U785" i="6"/>
  <c r="O785" i="6"/>
  <c r="K785" i="6"/>
  <c r="AB784" i="6"/>
  <c r="O784" i="6"/>
  <c r="K784" i="6"/>
  <c r="AB783" i="6"/>
  <c r="V783" i="6"/>
  <c r="U783" i="6"/>
  <c r="O783" i="6"/>
  <c r="K783" i="6"/>
  <c r="AB782" i="6"/>
  <c r="O782" i="6"/>
  <c r="K782" i="6"/>
  <c r="AB781" i="6"/>
  <c r="V781" i="6"/>
  <c r="U781" i="6"/>
  <c r="O781" i="6"/>
  <c r="K781" i="6"/>
  <c r="AB780" i="6"/>
  <c r="O780" i="6"/>
  <c r="K780" i="6"/>
  <c r="AB779" i="6"/>
  <c r="V779" i="6"/>
  <c r="U779" i="6"/>
  <c r="O779" i="6"/>
  <c r="K779" i="6"/>
  <c r="AB778" i="6"/>
  <c r="O778" i="6"/>
  <c r="K778" i="6"/>
  <c r="AB777" i="6"/>
  <c r="V777" i="6"/>
  <c r="U777" i="6"/>
  <c r="O777" i="6"/>
  <c r="K777" i="6"/>
  <c r="AB776" i="6"/>
  <c r="O776" i="6"/>
  <c r="K776" i="6"/>
  <c r="AB775" i="6"/>
  <c r="V775" i="6"/>
  <c r="U775" i="6"/>
  <c r="O775" i="6"/>
  <c r="K775" i="6"/>
  <c r="AB774" i="6"/>
  <c r="O774" i="6"/>
  <c r="K774" i="6"/>
  <c r="AB773" i="6"/>
  <c r="V773" i="6"/>
  <c r="U773" i="6"/>
  <c r="O773" i="6"/>
  <c r="K773" i="6"/>
  <c r="AB772" i="6"/>
  <c r="O772" i="6"/>
  <c r="K772" i="6"/>
  <c r="AB771" i="6"/>
  <c r="V771" i="6"/>
  <c r="U771" i="6"/>
  <c r="O771" i="6"/>
  <c r="K771" i="6"/>
  <c r="AB770" i="6"/>
  <c r="O770" i="6"/>
  <c r="K770" i="6"/>
  <c r="AB769" i="6"/>
  <c r="V769" i="6"/>
  <c r="U769" i="6"/>
  <c r="O769" i="6"/>
  <c r="K769" i="6"/>
  <c r="AB768" i="6"/>
  <c r="O768" i="6"/>
  <c r="K768" i="6"/>
  <c r="AB767" i="6"/>
  <c r="V767" i="6"/>
  <c r="U767" i="6"/>
  <c r="O767" i="6"/>
  <c r="K767" i="6"/>
  <c r="AB766" i="6"/>
  <c r="O766" i="6"/>
  <c r="K766" i="6"/>
  <c r="AB765" i="6"/>
  <c r="V765" i="6"/>
  <c r="U765" i="6"/>
  <c r="O765" i="6"/>
  <c r="K765" i="6"/>
  <c r="AB764" i="6"/>
  <c r="O764" i="6"/>
  <c r="K764" i="6"/>
  <c r="AB763" i="6"/>
  <c r="V763" i="6"/>
  <c r="U763" i="6"/>
  <c r="O763" i="6"/>
  <c r="K763" i="6"/>
  <c r="AB762" i="6"/>
  <c r="O762" i="6"/>
  <c r="K762" i="6"/>
  <c r="AB761" i="6"/>
  <c r="V761" i="6"/>
  <c r="U761" i="6"/>
  <c r="O761" i="6"/>
  <c r="K761" i="6"/>
  <c r="AB760" i="6"/>
  <c r="O760" i="6"/>
  <c r="K760" i="6"/>
  <c r="AB759" i="6"/>
  <c r="V759" i="6"/>
  <c r="U759" i="6"/>
  <c r="O759" i="6"/>
  <c r="K759" i="6"/>
  <c r="AB758" i="6"/>
  <c r="O758" i="6"/>
  <c r="K758" i="6"/>
  <c r="AB757" i="6"/>
  <c r="V757" i="6"/>
  <c r="U757" i="6"/>
  <c r="O757" i="6"/>
  <c r="K757" i="6"/>
  <c r="AB756" i="6"/>
  <c r="O756" i="6"/>
  <c r="K756" i="6"/>
  <c r="AB755" i="6"/>
  <c r="V755" i="6"/>
  <c r="U755" i="6"/>
  <c r="O755" i="6"/>
  <c r="K755" i="6"/>
  <c r="AB754" i="6"/>
  <c r="O754" i="6"/>
  <c r="K754" i="6"/>
  <c r="AB753" i="6"/>
  <c r="V753" i="6"/>
  <c r="U753" i="6"/>
  <c r="O753" i="6"/>
  <c r="K753" i="6"/>
  <c r="AB752" i="6"/>
  <c r="O752" i="6"/>
  <c r="K752" i="6"/>
  <c r="AB751" i="6"/>
  <c r="V751" i="6"/>
  <c r="U751" i="6"/>
  <c r="O751" i="6"/>
  <c r="K751" i="6"/>
  <c r="AB750" i="6"/>
  <c r="O750" i="6"/>
  <c r="K750" i="6"/>
  <c r="AB749" i="6"/>
  <c r="V749" i="6"/>
  <c r="U749" i="6"/>
  <c r="O749" i="6"/>
  <c r="K749" i="6"/>
  <c r="AB748" i="6"/>
  <c r="O748" i="6"/>
  <c r="K748" i="6"/>
  <c r="AB747" i="6"/>
  <c r="V747" i="6"/>
  <c r="U747" i="6"/>
  <c r="O747" i="6"/>
  <c r="K747" i="6"/>
  <c r="AB746" i="6"/>
  <c r="O746" i="6"/>
  <c r="K746" i="6"/>
  <c r="AB745" i="6"/>
  <c r="V745" i="6"/>
  <c r="U745" i="6"/>
  <c r="O745" i="6"/>
  <c r="K745" i="6"/>
  <c r="AB744" i="6"/>
  <c r="O744" i="6"/>
  <c r="K744" i="6"/>
  <c r="AB743" i="6"/>
  <c r="V743" i="6"/>
  <c r="U743" i="6"/>
  <c r="O743" i="6"/>
  <c r="K743" i="6"/>
  <c r="AB742" i="6"/>
  <c r="O742" i="6"/>
  <c r="K742" i="6"/>
  <c r="AB741" i="6"/>
  <c r="V741" i="6"/>
  <c r="U741" i="6"/>
  <c r="O741" i="6"/>
  <c r="K741" i="6"/>
  <c r="AB740" i="6"/>
  <c r="O740" i="6"/>
  <c r="K740" i="6"/>
  <c r="AB739" i="6"/>
  <c r="V739" i="6"/>
  <c r="U739" i="6"/>
  <c r="O739" i="6"/>
  <c r="K739" i="6"/>
  <c r="AB738" i="6"/>
  <c r="O738" i="6"/>
  <c r="K738" i="6"/>
  <c r="AB737" i="6"/>
  <c r="V737" i="6"/>
  <c r="U737" i="6"/>
  <c r="O737" i="6"/>
  <c r="K737" i="6"/>
  <c r="AB736" i="6"/>
  <c r="O736" i="6"/>
  <c r="K736" i="6"/>
  <c r="AB735" i="6"/>
  <c r="V735" i="6"/>
  <c r="U735" i="6"/>
  <c r="O735" i="6"/>
  <c r="K735" i="6"/>
  <c r="AB734" i="6"/>
  <c r="O734" i="6"/>
  <c r="K734" i="6"/>
  <c r="AB733" i="6"/>
  <c r="V733" i="6"/>
  <c r="U733" i="6"/>
  <c r="O733" i="6"/>
  <c r="K733" i="6"/>
  <c r="AB732" i="6"/>
  <c r="O732" i="6"/>
  <c r="K732" i="6"/>
  <c r="AB731" i="6"/>
  <c r="V731" i="6"/>
  <c r="U731" i="6"/>
  <c r="O731" i="6"/>
  <c r="K731" i="6"/>
  <c r="AB730" i="6"/>
  <c r="O730" i="6"/>
  <c r="K730" i="6"/>
  <c r="AB729" i="6"/>
  <c r="V729" i="6"/>
  <c r="U729" i="6"/>
  <c r="O729" i="6"/>
  <c r="K729" i="6"/>
  <c r="AB728" i="6"/>
  <c r="O728" i="6"/>
  <c r="K728" i="6"/>
  <c r="AB727" i="6"/>
  <c r="V727" i="6"/>
  <c r="U727" i="6"/>
  <c r="O727" i="6"/>
  <c r="K727" i="6"/>
  <c r="AB726" i="6"/>
  <c r="O726" i="6"/>
  <c r="K726" i="6"/>
  <c r="AB725" i="6"/>
  <c r="V725" i="6"/>
  <c r="U725" i="6"/>
  <c r="O725" i="6"/>
  <c r="K725" i="6"/>
  <c r="AB724" i="6"/>
  <c r="O724" i="6"/>
  <c r="K724" i="6"/>
  <c r="AB723" i="6"/>
  <c r="V723" i="6"/>
  <c r="U723" i="6"/>
  <c r="O723" i="6"/>
  <c r="K723" i="6"/>
  <c r="AB722" i="6"/>
  <c r="O722" i="6"/>
  <c r="K722" i="6"/>
  <c r="AB721" i="6"/>
  <c r="V721" i="6"/>
  <c r="U721" i="6"/>
  <c r="O721" i="6"/>
  <c r="K721" i="6"/>
  <c r="AB720" i="6"/>
  <c r="O720" i="6"/>
  <c r="K720" i="6"/>
  <c r="AB719" i="6"/>
  <c r="V719" i="6"/>
  <c r="U719" i="6"/>
  <c r="O719" i="6"/>
  <c r="K719" i="6"/>
  <c r="AB718" i="6"/>
  <c r="O718" i="6"/>
  <c r="K718" i="6"/>
  <c r="AB717" i="6"/>
  <c r="V717" i="6"/>
  <c r="U717" i="6"/>
  <c r="O717" i="6"/>
  <c r="K717" i="6"/>
  <c r="AB716" i="6"/>
  <c r="O716" i="6"/>
  <c r="K716" i="6"/>
  <c r="AB715" i="6"/>
  <c r="V715" i="6"/>
  <c r="U715" i="6"/>
  <c r="O715" i="6"/>
  <c r="K715" i="6"/>
  <c r="AB714" i="6"/>
  <c r="O714" i="6"/>
  <c r="K714" i="6"/>
  <c r="AB713" i="6"/>
  <c r="V713" i="6"/>
  <c r="U713" i="6"/>
  <c r="O713" i="6"/>
  <c r="K713" i="6"/>
  <c r="AB712" i="6"/>
  <c r="O712" i="6"/>
  <c r="K712" i="6"/>
  <c r="AB711" i="6"/>
  <c r="V711" i="6"/>
  <c r="U711" i="6"/>
  <c r="O711" i="6"/>
  <c r="K711" i="6"/>
  <c r="AB710" i="6"/>
  <c r="O710" i="6"/>
  <c r="K710" i="6"/>
  <c r="AB709" i="6"/>
  <c r="V709" i="6"/>
  <c r="U709" i="6"/>
  <c r="O709" i="6"/>
  <c r="K709" i="6"/>
  <c r="AB708" i="6"/>
  <c r="O708" i="6"/>
  <c r="K708" i="6"/>
  <c r="AB707" i="6"/>
  <c r="V707" i="6"/>
  <c r="U707" i="6"/>
  <c r="O707" i="6"/>
  <c r="K707" i="6"/>
  <c r="AB706" i="6"/>
  <c r="O706" i="6"/>
  <c r="K706" i="6"/>
  <c r="AB705" i="6"/>
  <c r="V705" i="6"/>
  <c r="U705" i="6"/>
  <c r="O705" i="6"/>
  <c r="K705" i="6"/>
  <c r="AB704" i="6"/>
  <c r="O704" i="6"/>
  <c r="K704" i="6"/>
  <c r="AB703" i="6"/>
  <c r="V703" i="6"/>
  <c r="U703" i="6"/>
  <c r="O703" i="6"/>
  <c r="K703" i="6"/>
  <c r="AB702" i="6"/>
  <c r="O702" i="6"/>
  <c r="K702" i="6"/>
  <c r="AB701" i="6"/>
  <c r="V701" i="6"/>
  <c r="U701" i="6"/>
  <c r="O701" i="6"/>
  <c r="K701" i="6"/>
  <c r="AB700" i="6"/>
  <c r="O700" i="6"/>
  <c r="K700" i="6"/>
  <c r="AB699" i="6"/>
  <c r="V699" i="6"/>
  <c r="U699" i="6"/>
  <c r="O699" i="6"/>
  <c r="K699" i="6"/>
  <c r="AB698" i="6"/>
  <c r="O698" i="6"/>
  <c r="K698" i="6"/>
  <c r="AB697" i="6"/>
  <c r="V697" i="6"/>
  <c r="U697" i="6"/>
  <c r="O697" i="6"/>
  <c r="K697" i="6"/>
  <c r="AB696" i="6"/>
  <c r="O696" i="6"/>
  <c r="K696" i="6"/>
  <c r="AB695" i="6"/>
  <c r="V695" i="6"/>
  <c r="U695" i="6"/>
  <c r="O695" i="6"/>
  <c r="K695" i="6"/>
  <c r="AB694" i="6"/>
  <c r="O694" i="6"/>
  <c r="K694" i="6"/>
  <c r="AB693" i="6"/>
  <c r="V693" i="6"/>
  <c r="U693" i="6"/>
  <c r="O693" i="6"/>
  <c r="K693" i="6"/>
  <c r="AB692" i="6"/>
  <c r="O692" i="6"/>
  <c r="K692" i="6"/>
  <c r="AB691" i="6"/>
  <c r="V691" i="6"/>
  <c r="U691" i="6"/>
  <c r="O691" i="6"/>
  <c r="K691" i="6"/>
  <c r="AB690" i="6"/>
  <c r="O690" i="6"/>
  <c r="K690" i="6"/>
  <c r="AB689" i="6"/>
  <c r="V689" i="6"/>
  <c r="U689" i="6"/>
  <c r="O689" i="6"/>
  <c r="K689" i="6"/>
  <c r="AB688" i="6"/>
  <c r="O688" i="6"/>
  <c r="K688" i="6"/>
  <c r="AB687" i="6"/>
  <c r="O687" i="6"/>
  <c r="K687" i="6"/>
  <c r="AB686" i="6"/>
  <c r="O686" i="6"/>
  <c r="K686" i="6"/>
  <c r="AB685" i="6"/>
  <c r="O685" i="6"/>
  <c r="K685" i="6"/>
  <c r="AB684" i="6"/>
  <c r="O684" i="6"/>
  <c r="K684" i="6"/>
  <c r="AB683" i="6"/>
  <c r="O683" i="6"/>
  <c r="K683" i="6"/>
  <c r="AB682" i="6"/>
  <c r="O682" i="6"/>
  <c r="K682" i="6"/>
  <c r="AB681" i="6"/>
  <c r="O681" i="6"/>
  <c r="K681" i="6"/>
  <c r="AB680" i="6"/>
  <c r="O680" i="6"/>
  <c r="K680" i="6"/>
  <c r="AB679" i="6"/>
  <c r="O679" i="6"/>
  <c r="K679" i="6"/>
  <c r="AB678" i="6"/>
  <c r="O678" i="6"/>
  <c r="K678" i="6"/>
  <c r="AB677" i="6"/>
  <c r="O677" i="6"/>
  <c r="K677" i="6"/>
  <c r="AB676" i="6"/>
  <c r="O676" i="6"/>
  <c r="K676" i="6"/>
  <c r="AB675" i="6"/>
  <c r="O675" i="6"/>
  <c r="K675" i="6"/>
  <c r="AB674" i="6"/>
  <c r="O674" i="6"/>
  <c r="K674" i="6"/>
  <c r="AB673" i="6"/>
  <c r="O673" i="6"/>
  <c r="K673" i="6"/>
  <c r="AB672" i="6"/>
  <c r="O672" i="6"/>
  <c r="K672" i="6"/>
  <c r="AB671" i="6"/>
  <c r="O671" i="6"/>
  <c r="K671" i="6"/>
  <c r="AB670" i="6"/>
  <c r="O670" i="6"/>
  <c r="K670" i="6"/>
  <c r="AB669" i="6"/>
  <c r="O669" i="6"/>
  <c r="K669" i="6"/>
  <c r="AB668" i="6"/>
  <c r="O668" i="6"/>
  <c r="K668" i="6"/>
  <c r="AB667" i="6"/>
  <c r="O667" i="6"/>
  <c r="K667" i="6"/>
  <c r="AB666" i="6"/>
  <c r="O666" i="6"/>
  <c r="K666" i="6"/>
  <c r="AB665" i="6"/>
  <c r="O665" i="6"/>
  <c r="K665" i="6"/>
  <c r="AB664" i="6"/>
  <c r="O664" i="6"/>
  <c r="K664" i="6"/>
  <c r="AB663" i="6"/>
  <c r="O663" i="6"/>
  <c r="K663" i="6"/>
  <c r="AB662" i="6"/>
  <c r="O662" i="6"/>
  <c r="K662" i="6"/>
  <c r="AB661" i="6"/>
  <c r="O661" i="6"/>
  <c r="K661" i="6"/>
  <c r="AB660" i="6"/>
  <c r="O660" i="6"/>
  <c r="K660" i="6"/>
  <c r="AB659" i="6"/>
  <c r="O659" i="6"/>
  <c r="K659" i="6"/>
  <c r="AB658" i="6"/>
  <c r="O658" i="6"/>
  <c r="K658" i="6"/>
  <c r="AB657" i="6"/>
  <c r="O657" i="6"/>
  <c r="K657" i="6"/>
  <c r="AB656" i="6"/>
  <c r="O656" i="6"/>
  <c r="K656" i="6"/>
  <c r="AB655" i="6"/>
  <c r="O655" i="6"/>
  <c r="K655" i="6"/>
  <c r="AB654" i="6"/>
  <c r="O654" i="6"/>
  <c r="K654" i="6"/>
  <c r="AB653" i="6"/>
  <c r="O653" i="6"/>
  <c r="K653" i="6"/>
  <c r="AB652" i="6"/>
  <c r="O652" i="6"/>
  <c r="K652" i="6"/>
  <c r="AB651" i="6"/>
  <c r="O651" i="6"/>
  <c r="K651" i="6"/>
  <c r="AB650" i="6"/>
  <c r="O650" i="6"/>
  <c r="K650" i="6"/>
  <c r="AB649" i="6"/>
  <c r="O649" i="6"/>
  <c r="K649" i="6"/>
  <c r="AB648" i="6"/>
  <c r="O648" i="6"/>
  <c r="K648" i="6"/>
  <c r="AB647" i="6"/>
  <c r="O647" i="6"/>
  <c r="K647" i="6"/>
  <c r="AB646" i="6"/>
  <c r="O646" i="6"/>
  <c r="K646" i="6"/>
  <c r="AB645" i="6"/>
  <c r="O645" i="6"/>
  <c r="K645" i="6"/>
  <c r="AB644" i="6"/>
  <c r="O644" i="6"/>
  <c r="K644" i="6"/>
  <c r="AB643" i="6"/>
  <c r="O643" i="6"/>
  <c r="K643" i="6"/>
  <c r="AB642" i="6"/>
  <c r="O642" i="6"/>
  <c r="K642" i="6"/>
  <c r="AB641" i="6"/>
  <c r="O641" i="6"/>
  <c r="K641" i="6"/>
  <c r="AB640" i="6"/>
  <c r="O640" i="6"/>
  <c r="K640" i="6"/>
  <c r="AB639" i="6"/>
  <c r="O639" i="6"/>
  <c r="K639" i="6"/>
  <c r="AB638" i="6"/>
  <c r="O638" i="6"/>
  <c r="K638" i="6"/>
  <c r="AB637" i="6"/>
  <c r="O637" i="6"/>
  <c r="K637" i="6"/>
  <c r="AB636" i="6"/>
  <c r="O636" i="6"/>
  <c r="K636" i="6"/>
  <c r="AB635" i="6"/>
  <c r="O635" i="6"/>
  <c r="K635" i="6"/>
  <c r="AB634" i="6"/>
  <c r="O634" i="6"/>
  <c r="K634" i="6"/>
  <c r="AB633" i="6"/>
  <c r="O633" i="6"/>
  <c r="K633" i="6"/>
  <c r="AB632" i="6"/>
  <c r="O632" i="6"/>
  <c r="K632" i="6"/>
  <c r="AB631" i="6"/>
  <c r="O631" i="6"/>
  <c r="K631" i="6"/>
  <c r="AB630" i="6"/>
  <c r="O630" i="6"/>
  <c r="K630" i="6"/>
  <c r="AB629" i="6"/>
  <c r="O629" i="6"/>
  <c r="K629" i="6"/>
  <c r="AB628" i="6"/>
  <c r="O628" i="6"/>
  <c r="K628" i="6"/>
  <c r="AB627" i="6"/>
  <c r="O627" i="6"/>
  <c r="K627" i="6"/>
  <c r="AB626" i="6"/>
  <c r="O626" i="6"/>
  <c r="K626" i="6"/>
  <c r="AB625" i="6"/>
  <c r="O625" i="6"/>
  <c r="K625" i="6"/>
  <c r="AB624" i="6"/>
  <c r="O624" i="6"/>
  <c r="K624" i="6"/>
  <c r="AB623" i="6"/>
  <c r="O623" i="6"/>
  <c r="K623" i="6"/>
  <c r="AB622" i="6"/>
  <c r="O622" i="6"/>
  <c r="K622" i="6"/>
  <c r="AB621" i="6"/>
  <c r="O621" i="6"/>
  <c r="K621" i="6"/>
  <c r="AB620" i="6"/>
  <c r="O620" i="6"/>
  <c r="K620" i="6"/>
  <c r="AB619" i="6"/>
  <c r="O619" i="6"/>
  <c r="K619" i="6"/>
  <c r="AB618" i="6"/>
  <c r="O618" i="6"/>
  <c r="K618" i="6"/>
  <c r="AB617" i="6"/>
  <c r="O617" i="6"/>
  <c r="K617" i="6"/>
  <c r="AB616" i="6"/>
  <c r="O616" i="6"/>
  <c r="K616" i="6"/>
  <c r="AB615" i="6"/>
  <c r="O615" i="6"/>
  <c r="K615" i="6"/>
  <c r="AB614" i="6"/>
  <c r="O614" i="6"/>
  <c r="K614" i="6"/>
  <c r="AB613" i="6"/>
  <c r="O613" i="6"/>
  <c r="K613" i="6"/>
  <c r="AB612" i="6"/>
  <c r="O612" i="6"/>
  <c r="K612" i="6"/>
  <c r="AB611" i="6"/>
  <c r="O611" i="6"/>
  <c r="K611" i="6"/>
  <c r="AB610" i="6"/>
  <c r="O610" i="6"/>
  <c r="K610" i="6"/>
  <c r="AB609" i="6"/>
  <c r="O609" i="6"/>
  <c r="K609" i="6"/>
  <c r="AB608" i="6"/>
  <c r="O608" i="6"/>
  <c r="K608" i="6"/>
  <c r="AB607" i="6"/>
  <c r="O607" i="6"/>
  <c r="K607" i="6"/>
  <c r="AB606" i="6"/>
  <c r="O606" i="6"/>
  <c r="K606" i="6"/>
  <c r="AB605" i="6"/>
  <c r="O605" i="6"/>
  <c r="K605" i="6"/>
  <c r="AB604" i="6"/>
  <c r="O604" i="6"/>
  <c r="K604" i="6"/>
  <c r="AB603" i="6"/>
  <c r="O603" i="6"/>
  <c r="K603" i="6"/>
  <c r="AB602" i="6"/>
  <c r="O602" i="6"/>
  <c r="K602" i="6"/>
  <c r="AB601" i="6"/>
  <c r="O601" i="6"/>
  <c r="K601" i="6"/>
  <c r="AB600" i="6"/>
  <c r="O600" i="6"/>
  <c r="K600" i="6"/>
  <c r="AB599" i="6"/>
  <c r="O599" i="6"/>
  <c r="K599" i="6"/>
  <c r="AB598" i="6"/>
  <c r="O598" i="6"/>
  <c r="K598" i="6"/>
  <c r="AB597" i="6"/>
  <c r="O597" i="6"/>
  <c r="K597" i="6"/>
  <c r="AB596" i="6"/>
  <c r="O596" i="6"/>
  <c r="K596" i="6"/>
  <c r="AB595" i="6"/>
  <c r="O595" i="6"/>
  <c r="K595" i="6"/>
  <c r="AB594" i="6"/>
  <c r="O594" i="6"/>
  <c r="K594" i="6"/>
  <c r="AB593" i="6"/>
  <c r="O593" i="6"/>
  <c r="K593" i="6"/>
  <c r="AB592" i="6"/>
  <c r="O592" i="6"/>
  <c r="K592" i="6"/>
  <c r="AB591" i="6"/>
  <c r="O591" i="6"/>
  <c r="K591" i="6"/>
  <c r="AB590" i="6"/>
  <c r="O590" i="6"/>
  <c r="K590" i="6"/>
  <c r="AB589" i="6"/>
  <c r="O589" i="6"/>
  <c r="K589" i="6"/>
  <c r="AB588" i="6"/>
  <c r="O588" i="6"/>
  <c r="K588" i="6"/>
  <c r="AB587" i="6"/>
  <c r="O587" i="6"/>
  <c r="K587" i="6"/>
  <c r="AB586" i="6"/>
  <c r="O586" i="6"/>
  <c r="K586" i="6"/>
  <c r="AB585" i="6"/>
  <c r="O585" i="6"/>
  <c r="K585" i="6"/>
  <c r="AB584" i="6"/>
  <c r="O584" i="6"/>
  <c r="K584" i="6"/>
  <c r="AB583" i="6"/>
  <c r="O583" i="6"/>
  <c r="K583" i="6"/>
  <c r="AB582" i="6"/>
  <c r="O582" i="6"/>
  <c r="K582" i="6"/>
  <c r="AB581" i="6"/>
  <c r="O581" i="6"/>
  <c r="K581" i="6"/>
  <c r="AB580" i="6"/>
  <c r="O580" i="6"/>
  <c r="K580" i="6"/>
  <c r="AB579" i="6"/>
  <c r="O579" i="6"/>
  <c r="K579" i="6"/>
  <c r="AB578" i="6"/>
  <c r="O578" i="6"/>
  <c r="K578" i="6"/>
  <c r="AB577" i="6"/>
  <c r="O577" i="6"/>
  <c r="K577" i="6"/>
  <c r="AB576" i="6"/>
  <c r="O576" i="6"/>
  <c r="K576" i="6"/>
  <c r="AB575" i="6"/>
  <c r="O575" i="6"/>
  <c r="K575" i="6"/>
  <c r="AB574" i="6"/>
  <c r="O574" i="6"/>
  <c r="K574" i="6"/>
  <c r="AB573" i="6"/>
  <c r="O573" i="6"/>
  <c r="K573" i="6"/>
  <c r="AB572" i="6"/>
  <c r="O572" i="6"/>
  <c r="K572" i="6"/>
  <c r="AB571" i="6"/>
  <c r="O571" i="6"/>
  <c r="K571" i="6"/>
  <c r="AB570" i="6"/>
  <c r="O570" i="6"/>
  <c r="K570" i="6"/>
  <c r="AB569" i="6"/>
  <c r="O569" i="6"/>
  <c r="K569" i="6"/>
  <c r="AB568" i="6"/>
  <c r="O568" i="6"/>
  <c r="K568" i="6"/>
  <c r="AB567" i="6"/>
  <c r="O567" i="6"/>
  <c r="K567" i="6"/>
  <c r="AB566" i="6"/>
  <c r="O566" i="6"/>
  <c r="K566" i="6"/>
  <c r="AB565" i="6"/>
  <c r="O565" i="6"/>
  <c r="K565" i="6"/>
  <c r="AB564" i="6"/>
  <c r="O564" i="6"/>
  <c r="K564" i="6"/>
  <c r="AB563" i="6"/>
  <c r="O563" i="6"/>
  <c r="K563" i="6"/>
  <c r="AB562" i="6"/>
  <c r="O562" i="6"/>
  <c r="K562" i="6"/>
  <c r="AB561" i="6"/>
  <c r="O561" i="6"/>
  <c r="K561" i="6"/>
  <c r="AB560" i="6"/>
  <c r="O560" i="6"/>
  <c r="K560" i="6"/>
  <c r="AB559" i="6"/>
  <c r="O559" i="6"/>
  <c r="K559" i="6"/>
  <c r="AB558" i="6"/>
  <c r="O558" i="6"/>
  <c r="K558" i="6"/>
  <c r="AB557" i="6"/>
  <c r="O557" i="6"/>
  <c r="K557" i="6"/>
  <c r="AB556" i="6"/>
  <c r="O556" i="6"/>
  <c r="K556" i="6"/>
  <c r="AB555" i="6"/>
  <c r="O555" i="6"/>
  <c r="K555" i="6"/>
  <c r="AB554" i="6"/>
  <c r="O554" i="6"/>
  <c r="K554" i="6"/>
  <c r="AB553" i="6"/>
  <c r="O553" i="6"/>
  <c r="K553" i="6"/>
  <c r="AB552" i="6"/>
  <c r="O552" i="6"/>
  <c r="K552" i="6"/>
  <c r="AB551" i="6"/>
  <c r="O551" i="6"/>
  <c r="K551" i="6"/>
  <c r="AB550" i="6"/>
  <c r="O550" i="6"/>
  <c r="K550" i="6"/>
  <c r="AB549" i="6"/>
  <c r="O549" i="6"/>
  <c r="K549" i="6"/>
  <c r="AB548" i="6"/>
  <c r="O548" i="6"/>
  <c r="K548" i="6"/>
  <c r="AB547" i="6"/>
  <c r="O547" i="6"/>
  <c r="K547" i="6"/>
  <c r="AB546" i="6"/>
  <c r="O546" i="6"/>
  <c r="K546" i="6"/>
  <c r="AB545" i="6"/>
  <c r="O545" i="6"/>
  <c r="K545" i="6"/>
  <c r="AB544" i="6"/>
  <c r="O544" i="6"/>
  <c r="K544" i="6"/>
  <c r="AB543" i="6"/>
  <c r="O543" i="6"/>
  <c r="K543" i="6"/>
  <c r="AB542" i="6"/>
  <c r="O542" i="6"/>
  <c r="K542" i="6"/>
  <c r="AB541" i="6"/>
  <c r="O541" i="6"/>
  <c r="K541" i="6"/>
  <c r="AB540" i="6"/>
  <c r="O540" i="6"/>
  <c r="K540" i="6"/>
  <c r="AB539" i="6"/>
  <c r="O539" i="6"/>
  <c r="K539" i="6"/>
  <c r="AB538" i="6"/>
  <c r="O538" i="6"/>
  <c r="K538" i="6"/>
  <c r="AB537" i="6"/>
  <c r="O537" i="6"/>
  <c r="K537" i="6"/>
  <c r="AB536" i="6"/>
  <c r="O536" i="6"/>
  <c r="K536" i="6"/>
  <c r="AB535" i="6"/>
  <c r="O535" i="6"/>
  <c r="K535" i="6"/>
  <c r="AB534" i="6"/>
  <c r="O534" i="6"/>
  <c r="K534" i="6"/>
  <c r="AB533" i="6"/>
  <c r="O533" i="6"/>
  <c r="K533" i="6"/>
  <c r="AB532" i="6"/>
  <c r="V532" i="6"/>
  <c r="U532" i="6"/>
  <c r="O532" i="6"/>
  <c r="K532" i="6"/>
  <c r="AB531" i="6"/>
  <c r="O531" i="6"/>
  <c r="K531" i="6"/>
  <c r="AB530" i="6"/>
  <c r="V530" i="6"/>
  <c r="U530" i="6"/>
  <c r="O530" i="6"/>
  <c r="K530" i="6"/>
  <c r="AB529" i="6"/>
  <c r="O529" i="6"/>
  <c r="K529" i="6"/>
  <c r="AB528" i="6"/>
  <c r="V528" i="6"/>
  <c r="U528" i="6"/>
  <c r="O528" i="6"/>
  <c r="K528" i="6"/>
  <c r="AB527" i="6"/>
  <c r="O527" i="6"/>
  <c r="K527" i="6"/>
  <c r="AB526" i="6"/>
  <c r="V526" i="6"/>
  <c r="U526" i="6"/>
  <c r="O526" i="6"/>
  <c r="K526" i="6"/>
  <c r="AB525" i="6"/>
  <c r="O525" i="6"/>
  <c r="K525" i="6"/>
  <c r="AB524" i="6"/>
  <c r="V524" i="6"/>
  <c r="U524" i="6"/>
  <c r="O524" i="6"/>
  <c r="K524" i="6"/>
  <c r="AB523" i="6"/>
  <c r="O523" i="6"/>
  <c r="K523" i="6"/>
  <c r="AB522" i="6"/>
  <c r="V522" i="6"/>
  <c r="U522" i="6"/>
  <c r="O522" i="6"/>
  <c r="K522" i="6"/>
  <c r="AB521" i="6"/>
  <c r="O521" i="6"/>
  <c r="K521" i="6"/>
  <c r="AB520" i="6"/>
  <c r="V520" i="6"/>
  <c r="U520" i="6"/>
  <c r="O520" i="6"/>
  <c r="K520" i="6"/>
  <c r="AB519" i="6"/>
  <c r="O519" i="6"/>
  <c r="K519" i="6"/>
  <c r="AB518" i="6"/>
  <c r="V518" i="6"/>
  <c r="U518" i="6"/>
  <c r="O518" i="6"/>
  <c r="K518" i="6"/>
  <c r="AB517" i="6"/>
  <c r="O517" i="6"/>
  <c r="K517" i="6"/>
  <c r="AB516" i="6"/>
  <c r="V516" i="6"/>
  <c r="U516" i="6"/>
  <c r="O516" i="6"/>
  <c r="K516" i="6"/>
  <c r="AB515" i="6"/>
  <c r="O515" i="6"/>
  <c r="K515" i="6"/>
  <c r="AB514" i="6"/>
  <c r="V514" i="6"/>
  <c r="U514" i="6"/>
  <c r="O514" i="6"/>
  <c r="K514" i="6"/>
  <c r="AB513" i="6"/>
  <c r="O513" i="6"/>
  <c r="K513" i="6"/>
  <c r="AB512" i="6"/>
  <c r="V512" i="6"/>
  <c r="U512" i="6"/>
  <c r="O512" i="6"/>
  <c r="K512" i="6"/>
  <c r="AB511" i="6"/>
  <c r="O511" i="6"/>
  <c r="K511" i="6"/>
  <c r="AB510" i="6"/>
  <c r="V510" i="6"/>
  <c r="U510" i="6"/>
  <c r="O510" i="6"/>
  <c r="K510" i="6"/>
  <c r="AB509" i="6"/>
  <c r="O509" i="6"/>
  <c r="K509" i="6"/>
  <c r="AB508" i="6"/>
  <c r="V508" i="6"/>
  <c r="U508" i="6"/>
  <c r="O508" i="6"/>
  <c r="K508" i="6"/>
  <c r="AB507" i="6"/>
  <c r="O507" i="6"/>
  <c r="K507" i="6"/>
  <c r="AB506" i="6"/>
  <c r="V506" i="6"/>
  <c r="U506" i="6"/>
  <c r="O506" i="6"/>
  <c r="K506" i="6"/>
  <c r="AB505" i="6"/>
  <c r="O505" i="6"/>
  <c r="K505" i="6"/>
  <c r="AB504" i="6"/>
  <c r="V504" i="6"/>
  <c r="U504" i="6"/>
  <c r="O504" i="6"/>
  <c r="K504" i="6"/>
  <c r="AB503" i="6"/>
  <c r="O503" i="6"/>
  <c r="K503" i="6"/>
  <c r="AB502" i="6"/>
  <c r="V502" i="6"/>
  <c r="U502" i="6"/>
  <c r="O502" i="6"/>
  <c r="K502" i="6"/>
  <c r="AB501" i="6"/>
  <c r="O501" i="6"/>
  <c r="K501" i="6"/>
  <c r="AB500" i="6"/>
  <c r="V500" i="6"/>
  <c r="U500" i="6"/>
  <c r="O500" i="6"/>
  <c r="K500" i="6"/>
  <c r="AB499" i="6"/>
  <c r="O499" i="6"/>
  <c r="K499" i="6"/>
  <c r="AB498" i="6"/>
  <c r="V498" i="6"/>
  <c r="U498" i="6"/>
  <c r="O498" i="6"/>
  <c r="K498" i="6"/>
  <c r="AB497" i="6"/>
  <c r="O497" i="6"/>
  <c r="K497" i="6"/>
  <c r="AB496" i="6"/>
  <c r="V496" i="6"/>
  <c r="U496" i="6"/>
  <c r="O496" i="6"/>
  <c r="K496" i="6"/>
  <c r="AB495" i="6"/>
  <c r="O495" i="6"/>
  <c r="K495" i="6"/>
  <c r="AB494" i="6"/>
  <c r="V494" i="6"/>
  <c r="U494" i="6"/>
  <c r="O494" i="6"/>
  <c r="K494" i="6"/>
  <c r="AB493" i="6"/>
  <c r="O493" i="6"/>
  <c r="K493" i="6"/>
  <c r="AB492" i="6"/>
  <c r="V492" i="6"/>
  <c r="U492" i="6"/>
  <c r="O492" i="6"/>
  <c r="K492" i="6"/>
  <c r="AB491" i="6"/>
  <c r="O491" i="6"/>
  <c r="K491" i="6"/>
  <c r="AB490" i="6"/>
  <c r="V490" i="6"/>
  <c r="U490" i="6"/>
  <c r="O490" i="6"/>
  <c r="K490" i="6"/>
  <c r="AB489" i="6"/>
  <c r="O489" i="6"/>
  <c r="K489" i="6"/>
  <c r="AB488" i="6"/>
  <c r="V488" i="6"/>
  <c r="U488" i="6"/>
  <c r="O488" i="6"/>
  <c r="K488" i="6"/>
  <c r="AB487" i="6"/>
  <c r="O487" i="6"/>
  <c r="K487" i="6"/>
  <c r="AB486" i="6"/>
  <c r="V486" i="6"/>
  <c r="U486" i="6"/>
  <c r="O486" i="6"/>
  <c r="K486" i="6"/>
  <c r="AB485" i="6"/>
  <c r="O485" i="6"/>
  <c r="K485" i="6"/>
  <c r="AB484" i="6"/>
  <c r="V484" i="6"/>
  <c r="U484" i="6"/>
  <c r="O484" i="6"/>
  <c r="K484" i="6"/>
  <c r="AB483" i="6"/>
  <c r="O483" i="6"/>
  <c r="K483" i="6"/>
  <c r="AB482" i="6"/>
  <c r="V482" i="6"/>
  <c r="U482" i="6"/>
  <c r="O482" i="6"/>
  <c r="K482" i="6"/>
  <c r="AB481" i="6"/>
  <c r="O481" i="6"/>
  <c r="K481" i="6"/>
  <c r="AB480" i="6"/>
  <c r="V480" i="6"/>
  <c r="U480" i="6"/>
  <c r="O480" i="6"/>
  <c r="K480" i="6"/>
  <c r="AB479" i="6"/>
  <c r="O479" i="6"/>
  <c r="K479" i="6"/>
  <c r="AB478" i="6"/>
  <c r="V478" i="6"/>
  <c r="U478" i="6"/>
  <c r="O478" i="6"/>
  <c r="K478" i="6"/>
  <c r="AB477" i="6"/>
  <c r="O477" i="6"/>
  <c r="K477" i="6"/>
  <c r="AB476" i="6"/>
  <c r="V476" i="6"/>
  <c r="U476" i="6"/>
  <c r="O476" i="6"/>
  <c r="K476" i="6"/>
  <c r="AB475" i="6"/>
  <c r="O475" i="6"/>
  <c r="K475" i="6"/>
  <c r="AB474" i="6"/>
  <c r="V474" i="6"/>
  <c r="U474" i="6"/>
  <c r="O474" i="6"/>
  <c r="K474" i="6"/>
  <c r="AB473" i="6"/>
  <c r="O473" i="6"/>
  <c r="K473" i="6"/>
  <c r="AB472" i="6"/>
  <c r="V472" i="6"/>
  <c r="U472" i="6"/>
  <c r="O472" i="6"/>
  <c r="K472" i="6"/>
  <c r="AB471" i="6"/>
  <c r="O471" i="6"/>
  <c r="K471" i="6"/>
  <c r="AB470" i="6"/>
  <c r="V470" i="6"/>
  <c r="U470" i="6"/>
  <c r="O470" i="6"/>
  <c r="K470" i="6"/>
  <c r="AB469" i="6"/>
  <c r="O469" i="6"/>
  <c r="K469" i="6"/>
  <c r="AB468" i="6"/>
  <c r="V468" i="6"/>
  <c r="U468" i="6"/>
  <c r="O468" i="6"/>
  <c r="K468" i="6"/>
  <c r="AB467" i="6"/>
  <c r="O467" i="6"/>
  <c r="K467" i="6"/>
  <c r="AB466" i="6"/>
  <c r="V466" i="6"/>
  <c r="U466" i="6"/>
  <c r="O466" i="6"/>
  <c r="K466" i="6"/>
  <c r="AB465" i="6"/>
  <c r="O465" i="6"/>
  <c r="K465" i="6"/>
  <c r="AB464" i="6"/>
  <c r="V464" i="6"/>
  <c r="U464" i="6"/>
  <c r="O464" i="6"/>
  <c r="K464" i="6"/>
  <c r="AB463" i="6"/>
  <c r="O463" i="6"/>
  <c r="K463" i="6"/>
  <c r="AB462" i="6"/>
  <c r="V462" i="6"/>
  <c r="U462" i="6"/>
  <c r="O462" i="6"/>
  <c r="K462" i="6"/>
  <c r="AB461" i="6"/>
  <c r="O461" i="6"/>
  <c r="K461" i="6"/>
  <c r="AB460" i="6"/>
  <c r="V460" i="6"/>
  <c r="U460" i="6"/>
  <c r="O460" i="6"/>
  <c r="K460" i="6"/>
  <c r="AB459" i="6"/>
  <c r="O459" i="6"/>
  <c r="K459" i="6"/>
  <c r="AB458" i="6"/>
  <c r="V458" i="6"/>
  <c r="U458" i="6"/>
  <c r="O458" i="6"/>
  <c r="K458" i="6"/>
  <c r="AB457" i="6"/>
  <c r="O457" i="6"/>
  <c r="K457" i="6"/>
  <c r="AB456" i="6"/>
  <c r="V456" i="6"/>
  <c r="U456" i="6"/>
  <c r="O456" i="6"/>
  <c r="K456" i="6"/>
  <c r="AB455" i="6"/>
  <c r="O455" i="6"/>
  <c r="K455" i="6"/>
  <c r="AB454" i="6"/>
  <c r="V454" i="6"/>
  <c r="U454" i="6"/>
  <c r="O454" i="6"/>
  <c r="K454" i="6"/>
  <c r="AB453" i="6"/>
  <c r="O453" i="6"/>
  <c r="K453" i="6"/>
  <c r="AB452" i="6"/>
  <c r="V452" i="6"/>
  <c r="U452" i="6"/>
  <c r="O452" i="6"/>
  <c r="K452" i="6"/>
  <c r="AB451" i="6"/>
  <c r="O451" i="6"/>
  <c r="K451" i="6"/>
  <c r="AB450" i="6"/>
  <c r="V450" i="6"/>
  <c r="U450" i="6"/>
  <c r="O450" i="6"/>
  <c r="K450" i="6"/>
  <c r="AB449" i="6"/>
  <c r="O449" i="6"/>
  <c r="K449" i="6"/>
  <c r="AB448" i="6"/>
  <c r="V448" i="6"/>
  <c r="U448" i="6"/>
  <c r="O448" i="6"/>
  <c r="K448" i="6"/>
  <c r="AB447" i="6"/>
  <c r="O447" i="6"/>
  <c r="K447" i="6"/>
  <c r="AB446" i="6"/>
  <c r="V446" i="6"/>
  <c r="U446" i="6"/>
  <c r="O446" i="6"/>
  <c r="K446" i="6"/>
  <c r="AB445" i="6"/>
  <c r="O445" i="6"/>
  <c r="K445" i="6"/>
  <c r="AB444" i="6"/>
  <c r="V444" i="6"/>
  <c r="U444" i="6"/>
  <c r="O444" i="6"/>
  <c r="K444" i="6"/>
  <c r="AB443" i="6"/>
  <c r="O443" i="6"/>
  <c r="K443" i="6"/>
  <c r="AB442" i="6"/>
  <c r="V442" i="6"/>
  <c r="U442" i="6"/>
  <c r="O442" i="6"/>
  <c r="K442" i="6"/>
  <c r="AB441" i="6"/>
  <c r="O441" i="6"/>
  <c r="K441" i="6"/>
  <c r="AB440" i="6"/>
  <c r="V440" i="6"/>
  <c r="U440" i="6"/>
  <c r="O440" i="6"/>
  <c r="K440" i="6"/>
  <c r="AB439" i="6"/>
  <c r="O439" i="6"/>
  <c r="K439" i="6"/>
  <c r="AB438" i="6"/>
  <c r="V438" i="6"/>
  <c r="U438" i="6"/>
  <c r="O438" i="6"/>
  <c r="K438" i="6"/>
  <c r="AB437" i="6"/>
  <c r="O437" i="6"/>
  <c r="K437" i="6"/>
  <c r="AB436" i="6"/>
  <c r="V436" i="6"/>
  <c r="U436" i="6"/>
  <c r="O436" i="6"/>
  <c r="K436" i="6"/>
  <c r="AB435" i="6"/>
  <c r="O435" i="6"/>
  <c r="K435" i="6"/>
  <c r="AB434" i="6"/>
  <c r="V434" i="6"/>
  <c r="U434" i="6"/>
  <c r="O434" i="6"/>
  <c r="K434" i="6"/>
  <c r="AB433" i="6"/>
  <c r="O433" i="6"/>
  <c r="K433" i="6"/>
  <c r="AB432" i="6"/>
  <c r="V432" i="6"/>
  <c r="U432" i="6"/>
  <c r="O432" i="6"/>
  <c r="K432" i="6"/>
  <c r="AB431" i="6"/>
  <c r="O431" i="6"/>
  <c r="K431" i="6"/>
  <c r="AB430" i="6"/>
  <c r="V430" i="6"/>
  <c r="U430" i="6"/>
  <c r="O430" i="6"/>
  <c r="K430" i="6"/>
  <c r="AB429" i="6"/>
  <c r="O429" i="6"/>
  <c r="K429" i="6"/>
  <c r="AB428" i="6"/>
  <c r="V428" i="6"/>
  <c r="U428" i="6"/>
  <c r="O428" i="6"/>
  <c r="K428" i="6"/>
  <c r="AB427" i="6"/>
  <c r="O427" i="6"/>
  <c r="K427" i="6"/>
  <c r="AB426" i="6"/>
  <c r="V426" i="6"/>
  <c r="U426" i="6"/>
  <c r="O426" i="6"/>
  <c r="K426" i="6"/>
  <c r="AB425" i="6"/>
  <c r="O425" i="6"/>
  <c r="K425" i="6"/>
  <c r="AB424" i="6"/>
  <c r="V424" i="6"/>
  <c r="U424" i="6"/>
  <c r="O424" i="6"/>
  <c r="K424" i="6"/>
  <c r="AB423" i="6"/>
  <c r="O423" i="6"/>
  <c r="K423" i="6"/>
  <c r="AB422" i="6"/>
  <c r="V422" i="6"/>
  <c r="U422" i="6"/>
  <c r="O422" i="6"/>
  <c r="K422" i="6"/>
  <c r="AB421" i="6"/>
  <c r="O421" i="6"/>
  <c r="K421" i="6"/>
  <c r="AB420" i="6"/>
  <c r="V420" i="6"/>
  <c r="U420" i="6"/>
  <c r="O420" i="6"/>
  <c r="K420" i="6"/>
  <c r="AB419" i="6"/>
  <c r="O419" i="6"/>
  <c r="K419" i="6"/>
  <c r="AB418" i="6"/>
  <c r="V418" i="6"/>
  <c r="U418" i="6"/>
  <c r="O418" i="6"/>
  <c r="K418" i="6"/>
  <c r="AB417" i="6"/>
  <c r="O417" i="6"/>
  <c r="K417" i="6"/>
  <c r="AB416" i="6"/>
  <c r="V416" i="6"/>
  <c r="U416" i="6"/>
  <c r="O416" i="6"/>
  <c r="K416" i="6"/>
  <c r="AB415" i="6"/>
  <c r="O415" i="6"/>
  <c r="K415" i="6"/>
  <c r="AB414" i="6"/>
  <c r="V414" i="6"/>
  <c r="U414" i="6"/>
  <c r="O414" i="6"/>
  <c r="K414" i="6"/>
  <c r="AB413" i="6"/>
  <c r="O413" i="6"/>
  <c r="K413" i="6"/>
  <c r="AB412" i="6"/>
  <c r="V412" i="6"/>
  <c r="U412" i="6"/>
  <c r="O412" i="6"/>
  <c r="K412" i="6"/>
  <c r="AB411" i="6"/>
  <c r="O411" i="6"/>
  <c r="K411" i="6"/>
  <c r="AB410" i="6"/>
  <c r="V410" i="6"/>
  <c r="U410" i="6"/>
  <c r="O410" i="6"/>
  <c r="K410" i="6"/>
  <c r="AB409" i="6"/>
  <c r="O409" i="6"/>
  <c r="K409" i="6"/>
  <c r="AB408" i="6"/>
  <c r="V408" i="6"/>
  <c r="U408" i="6"/>
  <c r="O408" i="6"/>
  <c r="K408" i="6"/>
  <c r="AB407" i="6"/>
  <c r="O407" i="6"/>
  <c r="K407" i="6"/>
  <c r="AB406" i="6"/>
  <c r="V406" i="6"/>
  <c r="U406" i="6"/>
  <c r="O406" i="6"/>
  <c r="K406" i="6"/>
  <c r="AB405" i="6"/>
  <c r="O405" i="6"/>
  <c r="K405" i="6"/>
  <c r="AB404" i="6"/>
  <c r="V404" i="6"/>
  <c r="U404" i="6"/>
  <c r="O404" i="6"/>
  <c r="K404" i="6"/>
  <c r="AB403" i="6"/>
  <c r="O403" i="6"/>
  <c r="K403" i="6"/>
  <c r="AB402" i="6"/>
  <c r="V402" i="6"/>
  <c r="U402" i="6"/>
  <c r="O402" i="6"/>
  <c r="K402" i="6"/>
  <c r="AB401" i="6"/>
  <c r="O401" i="6"/>
  <c r="K401" i="6"/>
  <c r="AB400" i="6"/>
  <c r="V400" i="6"/>
  <c r="U400" i="6"/>
  <c r="O400" i="6"/>
  <c r="K400" i="6"/>
  <c r="AB399" i="6"/>
  <c r="O399" i="6"/>
  <c r="K399" i="6"/>
  <c r="AB398" i="6"/>
  <c r="V398" i="6"/>
  <c r="U398" i="6"/>
  <c r="O398" i="6"/>
  <c r="K398" i="6"/>
  <c r="AB397" i="6"/>
  <c r="O397" i="6"/>
  <c r="K397" i="6"/>
  <c r="AB396" i="6"/>
  <c r="V396" i="6"/>
  <c r="U396" i="6"/>
  <c r="O396" i="6"/>
  <c r="K396" i="6"/>
  <c r="AB395" i="6"/>
  <c r="O395" i="6"/>
  <c r="K395" i="6"/>
  <c r="AB394" i="6"/>
  <c r="V394" i="6"/>
  <c r="U394" i="6"/>
  <c r="O394" i="6"/>
  <c r="K394" i="6"/>
  <c r="AB393" i="6"/>
  <c r="O393" i="6"/>
  <c r="K393" i="6"/>
  <c r="AB392" i="6"/>
  <c r="V392" i="6"/>
  <c r="U392" i="6"/>
  <c r="O392" i="6"/>
  <c r="K392" i="6"/>
  <c r="AB391" i="6"/>
  <c r="O391" i="6"/>
  <c r="K391" i="6"/>
  <c r="AB390" i="6"/>
  <c r="V390" i="6"/>
  <c r="U390" i="6"/>
  <c r="O390" i="6"/>
  <c r="K390" i="6"/>
  <c r="AB389" i="6"/>
  <c r="O389" i="6"/>
  <c r="K389" i="6"/>
  <c r="AB388" i="6"/>
  <c r="V388" i="6"/>
  <c r="U388" i="6"/>
  <c r="O388" i="6"/>
  <c r="K388" i="6"/>
  <c r="AB387" i="6"/>
  <c r="O387" i="6"/>
  <c r="K387" i="6"/>
  <c r="AB386" i="6"/>
  <c r="V386" i="6"/>
  <c r="U386" i="6"/>
  <c r="O386" i="6"/>
  <c r="K386" i="6"/>
  <c r="AB385" i="6"/>
  <c r="O385" i="6"/>
  <c r="K385" i="6"/>
  <c r="AB384" i="6"/>
  <c r="V384" i="6"/>
  <c r="U384" i="6"/>
  <c r="O384" i="6"/>
  <c r="K384" i="6"/>
  <c r="AB383" i="6"/>
  <c r="O383" i="6"/>
  <c r="K383" i="6"/>
  <c r="AB382" i="6"/>
  <c r="V382" i="6"/>
  <c r="U382" i="6"/>
  <c r="O382" i="6"/>
  <c r="K382" i="6"/>
  <c r="AB381" i="6"/>
  <c r="O381" i="6"/>
  <c r="K381" i="6"/>
  <c r="AB380" i="6"/>
  <c r="V380" i="6"/>
  <c r="U380" i="6"/>
  <c r="O380" i="6"/>
  <c r="K380" i="6"/>
  <c r="AB379" i="6"/>
  <c r="O379" i="6"/>
  <c r="K379" i="6"/>
  <c r="AB378" i="6"/>
  <c r="V378" i="6"/>
  <c r="U378" i="6"/>
  <c r="O378" i="6"/>
  <c r="K378" i="6"/>
  <c r="AB377" i="6"/>
  <c r="O377" i="6"/>
  <c r="K377" i="6"/>
  <c r="AB376" i="6"/>
  <c r="V376" i="6"/>
  <c r="U376" i="6"/>
  <c r="O376" i="6"/>
  <c r="K376" i="6"/>
  <c r="AB375" i="6"/>
  <c r="O375" i="6"/>
  <c r="K375" i="6"/>
  <c r="AB374" i="6"/>
  <c r="V374" i="6"/>
  <c r="U374" i="6"/>
  <c r="O374" i="6"/>
  <c r="K374" i="6"/>
  <c r="AB373" i="6"/>
  <c r="O373" i="6"/>
  <c r="K373" i="6"/>
  <c r="AB372" i="6"/>
  <c r="V372" i="6"/>
  <c r="U372" i="6"/>
  <c r="O372" i="6"/>
  <c r="K372" i="6"/>
  <c r="AB371" i="6"/>
  <c r="O371" i="6"/>
  <c r="K371" i="6"/>
  <c r="AB370" i="6"/>
  <c r="V370" i="6"/>
  <c r="U370" i="6"/>
  <c r="O370" i="6"/>
  <c r="K370" i="6"/>
  <c r="AB369" i="6"/>
  <c r="O369" i="6"/>
  <c r="K369" i="6"/>
  <c r="AB368" i="6"/>
  <c r="V368" i="6"/>
  <c r="U368" i="6"/>
  <c r="O368" i="6"/>
  <c r="K368" i="6"/>
  <c r="AB367" i="6"/>
  <c r="O367" i="6"/>
  <c r="K367" i="6"/>
  <c r="AB366" i="6"/>
  <c r="V366" i="6"/>
  <c r="U366" i="6"/>
  <c r="O366" i="6"/>
  <c r="K366" i="6"/>
  <c r="AB365" i="6"/>
  <c r="O365" i="6"/>
  <c r="K365" i="6"/>
  <c r="AB364" i="6"/>
  <c r="V364" i="6"/>
  <c r="U364" i="6"/>
  <c r="O364" i="6"/>
  <c r="K364" i="6"/>
  <c r="AB363" i="6"/>
  <c r="O363" i="6"/>
  <c r="K363" i="6"/>
  <c r="AB362" i="6"/>
  <c r="V362" i="6"/>
  <c r="U362" i="6"/>
  <c r="O362" i="6"/>
  <c r="K362" i="6"/>
  <c r="AB361" i="6"/>
  <c r="O361" i="6"/>
  <c r="K361" i="6"/>
  <c r="AB360" i="6"/>
  <c r="V360" i="6"/>
  <c r="U360" i="6"/>
  <c r="O360" i="6"/>
  <c r="K360" i="6"/>
  <c r="AB359" i="6"/>
  <c r="O359" i="6"/>
  <c r="K359" i="6"/>
  <c r="AB358" i="6"/>
  <c r="V358" i="6"/>
  <c r="U358" i="6"/>
  <c r="O358" i="6"/>
  <c r="K358" i="6"/>
  <c r="AB357" i="6"/>
  <c r="O357" i="6"/>
  <c r="K357" i="6"/>
  <c r="AB356" i="6"/>
  <c r="V356" i="6"/>
  <c r="U356" i="6"/>
  <c r="O356" i="6"/>
  <c r="K356" i="6"/>
  <c r="AB355" i="6"/>
  <c r="O355" i="6"/>
  <c r="K355" i="6"/>
  <c r="AB354" i="6"/>
  <c r="V354" i="6"/>
  <c r="U354" i="6"/>
  <c r="O354" i="6"/>
  <c r="K354" i="6"/>
  <c r="AB353" i="6"/>
  <c r="O353" i="6"/>
  <c r="K353" i="6"/>
  <c r="AB352" i="6"/>
  <c r="V352" i="6"/>
  <c r="U352" i="6"/>
  <c r="O352" i="6"/>
  <c r="K352" i="6"/>
  <c r="AB351" i="6"/>
  <c r="O351" i="6"/>
  <c r="K351" i="6"/>
  <c r="AB350" i="6"/>
  <c r="V350" i="6"/>
  <c r="U350" i="6"/>
  <c r="O350" i="6"/>
  <c r="K350" i="6"/>
  <c r="AB349" i="6"/>
  <c r="O349" i="6"/>
  <c r="K349" i="6"/>
  <c r="AB348" i="6"/>
  <c r="V348" i="6"/>
  <c r="U348" i="6"/>
  <c r="O348" i="6"/>
  <c r="K348" i="6"/>
  <c r="AB347" i="6"/>
  <c r="O347" i="6"/>
  <c r="K347" i="6"/>
  <c r="AB346" i="6"/>
  <c r="V346" i="6"/>
  <c r="U346" i="6"/>
  <c r="O346" i="6"/>
  <c r="K346" i="6"/>
  <c r="AB345" i="6"/>
  <c r="O345" i="6"/>
  <c r="K345" i="6"/>
  <c r="AB344" i="6"/>
  <c r="V344" i="6"/>
  <c r="U344" i="6"/>
  <c r="O344" i="6"/>
  <c r="K344" i="6"/>
  <c r="AB343" i="6"/>
  <c r="O343" i="6"/>
  <c r="K343" i="6"/>
  <c r="AB342" i="6"/>
  <c r="V342" i="6"/>
  <c r="U342" i="6"/>
  <c r="O342" i="6"/>
  <c r="K342" i="6"/>
  <c r="AB341" i="6"/>
  <c r="O341" i="6"/>
  <c r="K341" i="6"/>
  <c r="AB340" i="6"/>
  <c r="V340" i="6"/>
  <c r="U340" i="6"/>
  <c r="O340" i="6"/>
  <c r="K340" i="6"/>
  <c r="AB339" i="6"/>
  <c r="O339" i="6"/>
  <c r="K339" i="6"/>
  <c r="AB338" i="6"/>
  <c r="V338" i="6"/>
  <c r="U338" i="6"/>
  <c r="O338" i="6"/>
  <c r="K338" i="6"/>
  <c r="AB337" i="6"/>
  <c r="O337" i="6"/>
  <c r="K337" i="6"/>
  <c r="AB336" i="6"/>
  <c r="V336" i="6"/>
  <c r="U336" i="6"/>
  <c r="O336" i="6"/>
  <c r="K336" i="6"/>
  <c r="AB335" i="6"/>
  <c r="O335" i="6"/>
  <c r="K335" i="6"/>
  <c r="AB334" i="6"/>
  <c r="V334" i="6"/>
  <c r="U334" i="6"/>
  <c r="O334" i="6"/>
  <c r="K334" i="6"/>
  <c r="AB333" i="6"/>
  <c r="O333" i="6"/>
  <c r="K333" i="6"/>
  <c r="AB332" i="6"/>
  <c r="V332" i="6"/>
  <c r="U332" i="6"/>
  <c r="O332" i="6"/>
  <c r="K332" i="6"/>
  <c r="AB331" i="6"/>
  <c r="O331" i="6"/>
  <c r="K331" i="6"/>
  <c r="AB330" i="6"/>
  <c r="V330" i="6"/>
  <c r="U330" i="6"/>
  <c r="O330" i="6"/>
  <c r="K330" i="6"/>
  <c r="AB329" i="6"/>
  <c r="O329" i="6"/>
  <c r="K329" i="6"/>
  <c r="AB328" i="6"/>
  <c r="V328" i="6"/>
  <c r="U328" i="6"/>
  <c r="O328" i="6"/>
  <c r="K328" i="6"/>
  <c r="AB327" i="6"/>
  <c r="O327" i="6"/>
  <c r="K327" i="6"/>
  <c r="AB326" i="6"/>
  <c r="V326" i="6"/>
  <c r="U326" i="6"/>
  <c r="O326" i="6"/>
  <c r="K326" i="6"/>
  <c r="AB325" i="6"/>
  <c r="O325" i="6"/>
  <c r="K325" i="6"/>
  <c r="AB324" i="6"/>
  <c r="V324" i="6"/>
  <c r="U324" i="6"/>
  <c r="O324" i="6"/>
  <c r="K324" i="6"/>
  <c r="AB323" i="6"/>
  <c r="O323" i="6"/>
  <c r="K323" i="6"/>
  <c r="AB322" i="6"/>
  <c r="V322" i="6"/>
  <c r="U322" i="6"/>
  <c r="O322" i="6"/>
  <c r="K322" i="6"/>
  <c r="AB321" i="6"/>
  <c r="O321" i="6"/>
  <c r="K321" i="6"/>
  <c r="AB320" i="6"/>
  <c r="V320" i="6"/>
  <c r="U320" i="6"/>
  <c r="O320" i="6"/>
  <c r="K320" i="6"/>
  <c r="AB319" i="6"/>
  <c r="O319" i="6"/>
  <c r="K319" i="6"/>
  <c r="AB318" i="6"/>
  <c r="V318" i="6"/>
  <c r="U318" i="6"/>
  <c r="O318" i="6"/>
  <c r="K318" i="6"/>
  <c r="AB317" i="6"/>
  <c r="O317" i="6"/>
  <c r="K317" i="6"/>
  <c r="AB316" i="6"/>
  <c r="V316" i="6"/>
  <c r="U316" i="6"/>
  <c r="O316" i="6"/>
  <c r="K316" i="6"/>
  <c r="AB315" i="6"/>
  <c r="O315" i="6"/>
  <c r="K315" i="6"/>
  <c r="AB314" i="6"/>
  <c r="V314" i="6"/>
  <c r="U314" i="6"/>
  <c r="O314" i="6"/>
  <c r="K314" i="6"/>
  <c r="AB313" i="6"/>
  <c r="O313" i="6"/>
  <c r="K313" i="6"/>
  <c r="AB312" i="6"/>
  <c r="V312" i="6"/>
  <c r="U312" i="6"/>
  <c r="O312" i="6"/>
  <c r="K312" i="6"/>
  <c r="AB311" i="6"/>
  <c r="O311" i="6"/>
  <c r="K311" i="6"/>
  <c r="AB310" i="6"/>
  <c r="V310" i="6"/>
  <c r="U310" i="6"/>
  <c r="O310" i="6"/>
  <c r="K310" i="6"/>
  <c r="AB309" i="6"/>
  <c r="O309" i="6"/>
  <c r="K309" i="6"/>
  <c r="AB308" i="6"/>
  <c r="V308" i="6"/>
  <c r="U308" i="6"/>
  <c r="O308" i="6"/>
  <c r="K308" i="6"/>
  <c r="AB307" i="6"/>
  <c r="O307" i="6"/>
  <c r="K307" i="6"/>
  <c r="AB306" i="6"/>
  <c r="V306" i="6"/>
  <c r="U306" i="6"/>
  <c r="O306" i="6"/>
  <c r="K306" i="6"/>
  <c r="AB305" i="6"/>
  <c r="O305" i="6"/>
  <c r="K305" i="6"/>
  <c r="AB304" i="6"/>
  <c r="V304" i="6"/>
  <c r="U304" i="6"/>
  <c r="O304" i="6"/>
  <c r="K304" i="6"/>
  <c r="AB303" i="6"/>
  <c r="O303" i="6"/>
  <c r="K303" i="6"/>
  <c r="AB302" i="6"/>
  <c r="V302" i="6"/>
  <c r="U302" i="6"/>
  <c r="O302" i="6"/>
  <c r="K302" i="6"/>
  <c r="AB301" i="6"/>
  <c r="O301" i="6"/>
  <c r="K301" i="6"/>
  <c r="AB300" i="6"/>
  <c r="V300" i="6"/>
  <c r="U300" i="6"/>
  <c r="O300" i="6"/>
  <c r="K300" i="6"/>
  <c r="AB299" i="6"/>
  <c r="O299" i="6"/>
  <c r="K299" i="6"/>
  <c r="AB298" i="6"/>
  <c r="V298" i="6"/>
  <c r="U298" i="6"/>
  <c r="O298" i="6"/>
  <c r="K298" i="6"/>
  <c r="AB297" i="6"/>
  <c r="O297" i="6"/>
  <c r="K297" i="6"/>
  <c r="AB296" i="6"/>
  <c r="V296" i="6"/>
  <c r="U296" i="6"/>
  <c r="O296" i="6"/>
  <c r="K296" i="6"/>
  <c r="AB295" i="6"/>
  <c r="O295" i="6"/>
  <c r="K295" i="6"/>
  <c r="AB294" i="6"/>
  <c r="V294" i="6"/>
  <c r="U294" i="6"/>
  <c r="O294" i="6"/>
  <c r="K294" i="6"/>
  <c r="AB293" i="6"/>
  <c r="O293" i="6"/>
  <c r="K293" i="6"/>
  <c r="AB292" i="6"/>
  <c r="V292" i="6"/>
  <c r="U292" i="6"/>
  <c r="O292" i="6"/>
  <c r="K292" i="6"/>
  <c r="AB291" i="6"/>
  <c r="O291" i="6"/>
  <c r="K291" i="6"/>
  <c r="AB290" i="6"/>
  <c r="V290" i="6"/>
  <c r="U290" i="6"/>
  <c r="O290" i="6"/>
  <c r="K290" i="6"/>
  <c r="AB289" i="6"/>
  <c r="O289" i="6"/>
  <c r="K289" i="6"/>
  <c r="AB288" i="6"/>
  <c r="V288" i="6"/>
  <c r="U288" i="6"/>
  <c r="O288" i="6"/>
  <c r="K288" i="6"/>
  <c r="AB287" i="6"/>
  <c r="O287" i="6"/>
  <c r="K287" i="6"/>
  <c r="AB286" i="6"/>
  <c r="V286" i="6"/>
  <c r="U286" i="6"/>
  <c r="O286" i="6"/>
  <c r="K286" i="6"/>
  <c r="AB285" i="6"/>
  <c r="O285" i="6"/>
  <c r="K285" i="6"/>
  <c r="AB284" i="6"/>
  <c r="V284" i="6"/>
  <c r="U284" i="6"/>
  <c r="O284" i="6"/>
  <c r="K284" i="6"/>
  <c r="AB283" i="6"/>
  <c r="O283" i="6"/>
  <c r="K283" i="6"/>
  <c r="AB282" i="6"/>
  <c r="V282" i="6"/>
  <c r="U282" i="6"/>
  <c r="O282" i="6"/>
  <c r="K282" i="6"/>
  <c r="AB281" i="6"/>
  <c r="O281" i="6"/>
  <c r="K281" i="6"/>
  <c r="AB280" i="6"/>
  <c r="V280" i="6"/>
  <c r="U280" i="6"/>
  <c r="O280" i="6"/>
  <c r="K280" i="6"/>
  <c r="AB279" i="6"/>
  <c r="O279" i="6"/>
  <c r="K279" i="6"/>
  <c r="AB278" i="6"/>
  <c r="V278" i="6"/>
  <c r="U278" i="6"/>
  <c r="O278" i="6"/>
  <c r="K278" i="6"/>
  <c r="AB277" i="6"/>
  <c r="O277" i="6"/>
  <c r="K277" i="6"/>
  <c r="AB276" i="6"/>
  <c r="V276" i="6"/>
  <c r="U276" i="6"/>
  <c r="O276" i="6"/>
  <c r="K276" i="6"/>
  <c r="AB275" i="6"/>
  <c r="O275" i="6"/>
  <c r="K275" i="6"/>
  <c r="AB274" i="6"/>
  <c r="V274" i="6"/>
  <c r="U274" i="6"/>
  <c r="O274" i="6"/>
  <c r="K274" i="6"/>
  <c r="AB273" i="6"/>
  <c r="O273" i="6"/>
  <c r="K273" i="6"/>
  <c r="AB272" i="6"/>
  <c r="V272" i="6"/>
  <c r="U272" i="6"/>
  <c r="O272" i="6"/>
  <c r="K272" i="6"/>
  <c r="AB271" i="6"/>
  <c r="O271" i="6"/>
  <c r="K271" i="6"/>
  <c r="AB270" i="6"/>
  <c r="V270" i="6"/>
  <c r="U270" i="6"/>
  <c r="O270" i="6"/>
  <c r="K270" i="6"/>
  <c r="AB269" i="6"/>
  <c r="O269" i="6"/>
  <c r="K269" i="6"/>
  <c r="AB268" i="6"/>
  <c r="V268" i="6"/>
  <c r="U268" i="6"/>
  <c r="O268" i="6"/>
  <c r="K268" i="6"/>
  <c r="AB267" i="6"/>
  <c r="O267" i="6"/>
  <c r="K267" i="6"/>
  <c r="AB266" i="6"/>
  <c r="V266" i="6"/>
  <c r="U266" i="6"/>
  <c r="O266" i="6"/>
  <c r="K266" i="6"/>
  <c r="AB265" i="6"/>
  <c r="O265" i="6"/>
  <c r="K265" i="6"/>
  <c r="AB264" i="6"/>
  <c r="V264" i="6"/>
  <c r="U264" i="6"/>
  <c r="O264" i="6"/>
  <c r="K264" i="6"/>
  <c r="AB263" i="6"/>
  <c r="O263" i="6"/>
  <c r="K263" i="6"/>
  <c r="AB262" i="6"/>
  <c r="V262" i="6"/>
  <c r="U262" i="6"/>
  <c r="O262" i="6"/>
  <c r="K262" i="6"/>
  <c r="AB261" i="6"/>
  <c r="O261" i="6"/>
  <c r="K261" i="6"/>
  <c r="AB260" i="6"/>
  <c r="V260" i="6"/>
  <c r="U260" i="6"/>
  <c r="O260" i="6"/>
  <c r="K260" i="6"/>
  <c r="AB259" i="6"/>
  <c r="O259" i="6"/>
  <c r="K259" i="6"/>
  <c r="AB258" i="6"/>
  <c r="V258" i="6"/>
  <c r="U258" i="6"/>
  <c r="O258" i="6"/>
  <c r="K258" i="6"/>
  <c r="AB257" i="6"/>
  <c r="O257" i="6"/>
  <c r="K257" i="6"/>
  <c r="AB256" i="6"/>
  <c r="V256" i="6"/>
  <c r="U256" i="6"/>
  <c r="O256" i="6"/>
  <c r="K256" i="6"/>
  <c r="AB255" i="6"/>
  <c r="O255" i="6"/>
  <c r="K255" i="6"/>
  <c r="AB254" i="6"/>
  <c r="V254" i="6"/>
  <c r="U254" i="6"/>
  <c r="O254" i="6"/>
  <c r="K254" i="6"/>
  <c r="AB253" i="6"/>
  <c r="O253" i="6"/>
  <c r="K253" i="6"/>
  <c r="AB252" i="6"/>
  <c r="V252" i="6"/>
  <c r="U252" i="6"/>
  <c r="O252" i="6"/>
  <c r="K252" i="6"/>
  <c r="AB251" i="6"/>
  <c r="O251" i="6"/>
  <c r="K251" i="6"/>
  <c r="AB250" i="6"/>
  <c r="V250" i="6"/>
  <c r="U250" i="6"/>
  <c r="O250" i="6"/>
  <c r="K250" i="6"/>
  <c r="AB249" i="6"/>
  <c r="O249" i="6"/>
  <c r="K249" i="6"/>
  <c r="AB248" i="6"/>
  <c r="V248" i="6"/>
  <c r="U248" i="6"/>
  <c r="O248" i="6"/>
  <c r="K248" i="6"/>
  <c r="AB247" i="6"/>
  <c r="O247" i="6"/>
  <c r="K247" i="6"/>
  <c r="AB246" i="6"/>
  <c r="V246" i="6"/>
  <c r="U246" i="6"/>
  <c r="O246" i="6"/>
  <c r="K246" i="6"/>
  <c r="AB245" i="6"/>
  <c r="O245" i="6"/>
  <c r="K245" i="6"/>
  <c r="AB244" i="6"/>
  <c r="V244" i="6"/>
  <c r="U244" i="6"/>
  <c r="O244" i="6"/>
  <c r="K244" i="6"/>
  <c r="AB243" i="6"/>
  <c r="O243" i="6"/>
  <c r="K243" i="6"/>
  <c r="AB242" i="6"/>
  <c r="V242" i="6"/>
  <c r="U242" i="6"/>
  <c r="O242" i="6"/>
  <c r="K242" i="6"/>
  <c r="AB241" i="6"/>
  <c r="O241" i="6"/>
  <c r="K241" i="6"/>
  <c r="AB240" i="6"/>
  <c r="V240" i="6"/>
  <c r="U240" i="6"/>
  <c r="O240" i="6"/>
  <c r="K240" i="6"/>
  <c r="AB239" i="6"/>
  <c r="O239" i="6"/>
  <c r="K239" i="6"/>
  <c r="AB238" i="6"/>
  <c r="V238" i="6"/>
  <c r="U238" i="6"/>
  <c r="O238" i="6"/>
  <c r="K238" i="6"/>
  <c r="AB237" i="6"/>
  <c r="O237" i="6"/>
  <c r="K237" i="6"/>
  <c r="AB236" i="6"/>
  <c r="V236" i="6"/>
  <c r="U236" i="6"/>
  <c r="O236" i="6"/>
  <c r="K236" i="6"/>
  <c r="AB235" i="6"/>
  <c r="O235" i="6"/>
  <c r="K235" i="6"/>
  <c r="AB234" i="6"/>
  <c r="V234" i="6"/>
  <c r="U234" i="6"/>
  <c r="O234" i="6"/>
  <c r="K234" i="6"/>
  <c r="AB233" i="6"/>
  <c r="O233" i="6"/>
  <c r="K233" i="6"/>
  <c r="AB232" i="6"/>
  <c r="V232" i="6"/>
  <c r="U232" i="6"/>
  <c r="O232" i="6"/>
  <c r="K232" i="6"/>
  <c r="AB231" i="6"/>
  <c r="O231" i="6"/>
  <c r="K231" i="6"/>
  <c r="AB230" i="6"/>
  <c r="V230" i="6"/>
  <c r="U230" i="6"/>
  <c r="O230" i="6"/>
  <c r="K230" i="6"/>
  <c r="AB229" i="6"/>
  <c r="O229" i="6"/>
  <c r="K229" i="6"/>
  <c r="AB228" i="6"/>
  <c r="V228" i="6"/>
  <c r="U228" i="6"/>
  <c r="O228" i="6"/>
  <c r="K228" i="6"/>
  <c r="AB227" i="6"/>
  <c r="O227" i="6"/>
  <c r="K227" i="6"/>
  <c r="AB226" i="6"/>
  <c r="V226" i="6"/>
  <c r="U226" i="6"/>
  <c r="O226" i="6"/>
  <c r="K226" i="6"/>
  <c r="AB225" i="6"/>
  <c r="O225" i="6"/>
  <c r="K225" i="6"/>
  <c r="AB224" i="6"/>
  <c r="V224" i="6"/>
  <c r="U224" i="6"/>
  <c r="O224" i="6"/>
  <c r="K224" i="6"/>
  <c r="AB223" i="6"/>
  <c r="O223" i="6"/>
  <c r="K223" i="6"/>
  <c r="AB222" i="6"/>
  <c r="V222" i="6"/>
  <c r="U222" i="6"/>
  <c r="O222" i="6"/>
  <c r="K222" i="6"/>
  <c r="AB221" i="6"/>
  <c r="O221" i="6"/>
  <c r="K221" i="6"/>
  <c r="AB220" i="6"/>
  <c r="V220" i="6"/>
  <c r="U220" i="6"/>
  <c r="O220" i="6"/>
  <c r="K220" i="6"/>
  <c r="AB219" i="6"/>
  <c r="O219" i="6"/>
  <c r="K219" i="6"/>
  <c r="AB218" i="6"/>
  <c r="V218" i="6"/>
  <c r="U218" i="6"/>
  <c r="O218" i="6"/>
  <c r="K218" i="6"/>
  <c r="AB217" i="6"/>
  <c r="O217" i="6"/>
  <c r="K217" i="6"/>
  <c r="AB216" i="6"/>
  <c r="V216" i="6"/>
  <c r="U216" i="6"/>
  <c r="O216" i="6"/>
  <c r="K216" i="6"/>
  <c r="AB215" i="6"/>
  <c r="O215" i="6"/>
  <c r="K215" i="6"/>
  <c r="AB214" i="6"/>
  <c r="V214" i="6"/>
  <c r="U214" i="6"/>
  <c r="O214" i="6"/>
  <c r="K214" i="6"/>
  <c r="AB213" i="6"/>
  <c r="O213" i="6"/>
  <c r="K213" i="6"/>
  <c r="AB212" i="6"/>
  <c r="V212" i="6"/>
  <c r="U212" i="6"/>
  <c r="O212" i="6"/>
  <c r="K212" i="6"/>
  <c r="AB211" i="6"/>
  <c r="O211" i="6"/>
  <c r="K211" i="6"/>
  <c r="AB210" i="6"/>
  <c r="V210" i="6"/>
  <c r="U210" i="6"/>
  <c r="O210" i="6"/>
  <c r="K210" i="6"/>
  <c r="AB209" i="6"/>
  <c r="O209" i="6"/>
  <c r="K209" i="6"/>
  <c r="AB208" i="6"/>
  <c r="V208" i="6"/>
  <c r="U208" i="6"/>
  <c r="O208" i="6"/>
  <c r="K208" i="6"/>
  <c r="AB207" i="6"/>
  <c r="O207" i="6"/>
  <c r="K207" i="6"/>
  <c r="AB206" i="6"/>
  <c r="V206" i="6"/>
  <c r="U206" i="6"/>
  <c r="O206" i="6"/>
  <c r="K206" i="6"/>
  <c r="AB205" i="6"/>
  <c r="O205" i="6"/>
  <c r="K205" i="6"/>
  <c r="AB204" i="6"/>
  <c r="V204" i="6"/>
  <c r="U204" i="6"/>
  <c r="O204" i="6"/>
  <c r="K204" i="6"/>
  <c r="AB203" i="6"/>
  <c r="O203" i="6"/>
  <c r="K203" i="6"/>
  <c r="AB202" i="6"/>
  <c r="V202" i="6"/>
  <c r="U202" i="6"/>
  <c r="O202" i="6"/>
  <c r="K202" i="6"/>
  <c r="AB201" i="6"/>
  <c r="O201" i="6"/>
  <c r="K201" i="6"/>
  <c r="AB200" i="6"/>
  <c r="V200" i="6"/>
  <c r="U200" i="6"/>
  <c r="O200" i="6"/>
  <c r="K200" i="6"/>
  <c r="AB199" i="6"/>
  <c r="O199" i="6"/>
  <c r="K199" i="6"/>
  <c r="AB198" i="6"/>
  <c r="V198" i="6"/>
  <c r="U198" i="6"/>
  <c r="O198" i="6"/>
  <c r="K198" i="6"/>
  <c r="AB197" i="6"/>
  <c r="O197" i="6"/>
  <c r="K197" i="6"/>
  <c r="AB196" i="6"/>
  <c r="V196" i="6"/>
  <c r="U196" i="6"/>
  <c r="O196" i="6"/>
  <c r="K196" i="6"/>
  <c r="AB195" i="6"/>
  <c r="O195" i="6"/>
  <c r="K195" i="6"/>
  <c r="AB194" i="6"/>
  <c r="V194" i="6"/>
  <c r="U194" i="6"/>
  <c r="O194" i="6"/>
  <c r="K194" i="6"/>
  <c r="AB193" i="6"/>
  <c r="O193" i="6"/>
  <c r="K193" i="6"/>
  <c r="AB192" i="6"/>
  <c r="V192" i="6"/>
  <c r="U192" i="6"/>
  <c r="O192" i="6"/>
  <c r="K192" i="6"/>
  <c r="AB191" i="6"/>
  <c r="O191" i="6"/>
  <c r="K191" i="6"/>
  <c r="AB190" i="6"/>
  <c r="V190" i="6"/>
  <c r="U190" i="6"/>
  <c r="O190" i="6"/>
  <c r="K190" i="6"/>
  <c r="AB189" i="6"/>
  <c r="O189" i="6"/>
  <c r="K189" i="6"/>
  <c r="AB188" i="6"/>
  <c r="V188" i="6"/>
  <c r="U188" i="6"/>
  <c r="O188" i="6"/>
  <c r="K188" i="6"/>
  <c r="AB187" i="6"/>
  <c r="O187" i="6"/>
  <c r="K187" i="6"/>
  <c r="AB186" i="6"/>
  <c r="V186" i="6"/>
  <c r="U186" i="6"/>
  <c r="O186" i="6"/>
  <c r="K186" i="6"/>
  <c r="AB185" i="6"/>
  <c r="O185" i="6"/>
  <c r="K185" i="6"/>
  <c r="AB184" i="6"/>
  <c r="V184" i="6"/>
  <c r="U184" i="6"/>
  <c r="O184" i="6"/>
  <c r="K184" i="6"/>
  <c r="AB183" i="6"/>
  <c r="O183" i="6"/>
  <c r="K183" i="6"/>
  <c r="AB182" i="6"/>
  <c r="V182" i="6"/>
  <c r="U182" i="6"/>
  <c r="O182" i="6"/>
  <c r="K182" i="6"/>
  <c r="AB181" i="6"/>
  <c r="O181" i="6"/>
  <c r="K181" i="6"/>
  <c r="AB180" i="6"/>
  <c r="V180" i="6"/>
  <c r="U180" i="6"/>
  <c r="O180" i="6"/>
  <c r="K180" i="6"/>
  <c r="AB179" i="6"/>
  <c r="O179" i="6"/>
  <c r="K179" i="6"/>
  <c r="AB178" i="6"/>
  <c r="V178" i="6"/>
  <c r="U178" i="6"/>
  <c r="O178" i="6"/>
  <c r="K178" i="6"/>
  <c r="AB177" i="6"/>
  <c r="O177" i="6"/>
  <c r="K177" i="6"/>
  <c r="AB176" i="6"/>
  <c r="V176" i="6"/>
  <c r="U176" i="6"/>
  <c r="O176" i="6"/>
  <c r="K176" i="6"/>
  <c r="AB175" i="6"/>
  <c r="O175" i="6"/>
  <c r="K175" i="6"/>
  <c r="AB174" i="6"/>
  <c r="V174" i="6"/>
  <c r="U174" i="6"/>
  <c r="O174" i="6"/>
  <c r="K174" i="6"/>
  <c r="AB173" i="6"/>
  <c r="O173" i="6"/>
  <c r="K173" i="6"/>
  <c r="AB172" i="6"/>
  <c r="V172" i="6"/>
  <c r="U172" i="6"/>
  <c r="O172" i="6"/>
  <c r="K172" i="6"/>
  <c r="AB171" i="6"/>
  <c r="O171" i="6"/>
  <c r="K171" i="6"/>
  <c r="AB170" i="6"/>
  <c r="V170" i="6"/>
  <c r="U170" i="6"/>
  <c r="O170" i="6"/>
  <c r="K170" i="6"/>
  <c r="AB169" i="6"/>
  <c r="O169" i="6"/>
  <c r="K169" i="6"/>
  <c r="AB168" i="6"/>
  <c r="V168" i="6"/>
  <c r="U168" i="6"/>
  <c r="O168" i="6"/>
  <c r="K168" i="6"/>
  <c r="AB167" i="6"/>
  <c r="O167" i="6"/>
  <c r="K167" i="6"/>
  <c r="AB166" i="6"/>
  <c r="V166" i="6"/>
  <c r="U166" i="6"/>
  <c r="O166" i="6"/>
  <c r="K166" i="6"/>
  <c r="AB165" i="6"/>
  <c r="O165" i="6"/>
  <c r="K165" i="6"/>
  <c r="AB164" i="6"/>
  <c r="V164" i="6"/>
  <c r="U164" i="6"/>
  <c r="O164" i="6"/>
  <c r="K164" i="6"/>
  <c r="AB163" i="6"/>
  <c r="O163" i="6"/>
  <c r="K163" i="6"/>
  <c r="AB162" i="6"/>
  <c r="V162" i="6"/>
  <c r="U162" i="6"/>
  <c r="O162" i="6"/>
  <c r="K162" i="6"/>
  <c r="AB161" i="6"/>
  <c r="O161" i="6"/>
  <c r="K161" i="6"/>
  <c r="AB160" i="6"/>
  <c r="V160" i="6"/>
  <c r="U160" i="6"/>
  <c r="O160" i="6"/>
  <c r="K160" i="6"/>
  <c r="AB159" i="6"/>
  <c r="O159" i="6"/>
  <c r="K159" i="6"/>
  <c r="AB158" i="6"/>
  <c r="V158" i="6"/>
  <c r="U158" i="6"/>
  <c r="O158" i="6"/>
  <c r="K158" i="6"/>
  <c r="AB157" i="6"/>
  <c r="O157" i="6"/>
  <c r="K157" i="6"/>
  <c r="AB156" i="6"/>
  <c r="V156" i="6"/>
  <c r="U156" i="6"/>
  <c r="O156" i="6"/>
  <c r="K156" i="6"/>
  <c r="AB155" i="6"/>
  <c r="O155" i="6"/>
  <c r="K155" i="6"/>
  <c r="AB154" i="6"/>
  <c r="V154" i="6"/>
  <c r="U154" i="6"/>
  <c r="O154" i="6"/>
  <c r="K154" i="6"/>
  <c r="AB153" i="6"/>
  <c r="O153" i="6"/>
  <c r="K153" i="6"/>
  <c r="AB152" i="6"/>
  <c r="V152" i="6"/>
  <c r="U152" i="6"/>
  <c r="O152" i="6"/>
  <c r="K152" i="6"/>
  <c r="AB151" i="6"/>
  <c r="O151" i="6"/>
  <c r="K151" i="6"/>
  <c r="AB150" i="6"/>
  <c r="V150" i="6"/>
  <c r="U150" i="6"/>
  <c r="O150" i="6"/>
  <c r="K150" i="6"/>
  <c r="AB149" i="6"/>
  <c r="O149" i="6"/>
  <c r="K149" i="6"/>
  <c r="AB148" i="6"/>
  <c r="V148" i="6"/>
  <c r="U148" i="6"/>
  <c r="O148" i="6"/>
  <c r="K148" i="6"/>
  <c r="AB147" i="6"/>
  <c r="O147" i="6"/>
  <c r="K147" i="6"/>
  <c r="AB146" i="6"/>
  <c r="V146" i="6"/>
  <c r="U146" i="6"/>
  <c r="O146" i="6"/>
  <c r="K146" i="6"/>
  <c r="AB145" i="6"/>
  <c r="O145" i="6"/>
  <c r="K145" i="6"/>
  <c r="AB144" i="6"/>
  <c r="V144" i="6"/>
  <c r="U144" i="6"/>
  <c r="O144" i="6"/>
  <c r="K144" i="6"/>
  <c r="AB143" i="6"/>
  <c r="O143" i="6"/>
  <c r="K143" i="6"/>
  <c r="AB142" i="6"/>
  <c r="V142" i="6"/>
  <c r="U142" i="6"/>
  <c r="O142" i="6"/>
  <c r="K142" i="6"/>
  <c r="AB141" i="6"/>
  <c r="O141" i="6"/>
  <c r="K141" i="6"/>
  <c r="AB140" i="6"/>
  <c r="V140" i="6"/>
  <c r="U140" i="6"/>
  <c r="O140" i="6"/>
  <c r="K140" i="6"/>
  <c r="AB139" i="6"/>
  <c r="O139" i="6"/>
  <c r="K139" i="6"/>
  <c r="AB138" i="6"/>
  <c r="V138" i="6"/>
  <c r="U138" i="6"/>
  <c r="O138" i="6"/>
  <c r="K138" i="6"/>
  <c r="AB137" i="6"/>
  <c r="O137" i="6"/>
  <c r="K137" i="6"/>
  <c r="AB136" i="6"/>
  <c r="V136" i="6"/>
  <c r="U136" i="6"/>
  <c r="O136" i="6"/>
  <c r="K136" i="6"/>
  <c r="AB135" i="6"/>
  <c r="O135" i="6"/>
  <c r="K135" i="6"/>
  <c r="AB134" i="6"/>
  <c r="V134" i="6"/>
  <c r="U134" i="6"/>
  <c r="O134" i="6"/>
  <c r="K134" i="6"/>
  <c r="AB133" i="6"/>
  <c r="O133" i="6"/>
  <c r="K133" i="6"/>
  <c r="AB132" i="6"/>
  <c r="V132" i="6"/>
  <c r="U132" i="6"/>
  <c r="O132" i="6"/>
  <c r="K132" i="6"/>
  <c r="AB131" i="6"/>
  <c r="O131" i="6"/>
  <c r="K131" i="6"/>
  <c r="AB130" i="6"/>
  <c r="V130" i="6"/>
  <c r="U130" i="6"/>
  <c r="O130" i="6"/>
  <c r="K130" i="6"/>
  <c r="AB129" i="6"/>
  <c r="O129" i="6"/>
  <c r="K129" i="6"/>
  <c r="AB128" i="6"/>
  <c r="V128" i="6"/>
  <c r="U128" i="6"/>
  <c r="O128" i="6"/>
  <c r="K128" i="6"/>
  <c r="AB127" i="6"/>
  <c r="O127" i="6"/>
  <c r="K127" i="6"/>
  <c r="AB126" i="6"/>
  <c r="V126" i="6"/>
  <c r="U126" i="6"/>
  <c r="O126" i="6"/>
  <c r="K126" i="6"/>
  <c r="AB125" i="6"/>
  <c r="O125" i="6"/>
  <c r="K125" i="6"/>
  <c r="AB124" i="6"/>
  <c r="V124" i="6"/>
  <c r="U124" i="6"/>
  <c r="O124" i="6"/>
  <c r="K124" i="6"/>
  <c r="AB123" i="6"/>
  <c r="O123" i="6"/>
  <c r="K123" i="6"/>
  <c r="AB122" i="6"/>
  <c r="O122" i="6"/>
  <c r="K122" i="6"/>
  <c r="AB121" i="6"/>
  <c r="O121" i="6"/>
  <c r="K121" i="6"/>
  <c r="AB120" i="6"/>
  <c r="O120" i="6"/>
  <c r="K120" i="6"/>
  <c r="AB119" i="6"/>
  <c r="O119" i="6"/>
  <c r="K119" i="6"/>
  <c r="AB118" i="6"/>
  <c r="O118" i="6"/>
  <c r="K118" i="6"/>
  <c r="AB117" i="6"/>
  <c r="V117" i="6"/>
  <c r="U117" i="6"/>
  <c r="O117" i="6"/>
  <c r="K117" i="6"/>
  <c r="AB116" i="6"/>
  <c r="O116" i="6"/>
  <c r="K116" i="6"/>
  <c r="AB115" i="6"/>
  <c r="V115" i="6"/>
  <c r="U115" i="6"/>
  <c r="O115" i="6"/>
  <c r="K115" i="6"/>
  <c r="AB114" i="6"/>
  <c r="O114" i="6"/>
  <c r="K114" i="6"/>
  <c r="AB113" i="6"/>
  <c r="V113" i="6"/>
  <c r="U113" i="6"/>
  <c r="O113" i="6"/>
  <c r="K113" i="6"/>
  <c r="AB112" i="6"/>
  <c r="O112" i="6"/>
  <c r="K112" i="6"/>
  <c r="AB111" i="6"/>
  <c r="V111" i="6"/>
  <c r="U111" i="6"/>
  <c r="O111" i="6"/>
  <c r="K111" i="6"/>
  <c r="AB110" i="6"/>
  <c r="O110" i="6"/>
  <c r="K110" i="6"/>
  <c r="AB109" i="6"/>
  <c r="V109" i="6"/>
  <c r="U109" i="6"/>
  <c r="O109" i="6"/>
  <c r="K109" i="6"/>
  <c r="AB108" i="6"/>
  <c r="O108" i="6"/>
  <c r="K108" i="6"/>
  <c r="AB107" i="6"/>
  <c r="O107" i="6"/>
  <c r="K107" i="6"/>
  <c r="AB106" i="6"/>
  <c r="O106" i="6"/>
  <c r="K106" i="6"/>
  <c r="AB105" i="6"/>
  <c r="O105" i="6"/>
  <c r="K105" i="6"/>
  <c r="AB104" i="6"/>
  <c r="O104" i="6"/>
  <c r="K104" i="6"/>
  <c r="AB103" i="6"/>
  <c r="O103" i="6"/>
  <c r="K103" i="6"/>
  <c r="AB102" i="6"/>
  <c r="O102" i="6"/>
  <c r="K102" i="6"/>
  <c r="AB101" i="6"/>
  <c r="O101" i="6"/>
  <c r="K101" i="6"/>
  <c r="AB100" i="6"/>
  <c r="O100" i="6"/>
  <c r="K100" i="6"/>
  <c r="AB99" i="6"/>
  <c r="O99" i="6"/>
  <c r="K99" i="6"/>
  <c r="AB98" i="6"/>
  <c r="V98" i="6"/>
  <c r="U98" i="6"/>
  <c r="O98" i="6"/>
  <c r="K98" i="6"/>
  <c r="AB97" i="6"/>
  <c r="O97" i="6"/>
  <c r="K97" i="6"/>
  <c r="AB96" i="6"/>
  <c r="V96" i="6"/>
  <c r="U96" i="6"/>
  <c r="O96" i="6"/>
  <c r="K96" i="6"/>
  <c r="AB95" i="6"/>
  <c r="O95" i="6"/>
  <c r="K95" i="6"/>
  <c r="AB94" i="6"/>
  <c r="V94" i="6"/>
  <c r="U94" i="6"/>
  <c r="O94" i="6"/>
  <c r="K94" i="6"/>
  <c r="AB93" i="6"/>
  <c r="O93" i="6"/>
  <c r="K93" i="6"/>
  <c r="AB92" i="6"/>
  <c r="V92" i="6"/>
  <c r="U92" i="6"/>
  <c r="O92" i="6"/>
  <c r="K92" i="6"/>
  <c r="AB91" i="6"/>
  <c r="O91" i="6"/>
  <c r="K91" i="6"/>
  <c r="AB90" i="6"/>
  <c r="V90" i="6"/>
  <c r="U90" i="6"/>
  <c r="O90" i="6"/>
  <c r="K90" i="6"/>
  <c r="AB89" i="6"/>
  <c r="O89" i="6"/>
  <c r="K89" i="6"/>
  <c r="AB88" i="6"/>
  <c r="V88" i="6"/>
  <c r="U88" i="6"/>
  <c r="O88" i="6"/>
  <c r="K88" i="6"/>
  <c r="AB87" i="6"/>
  <c r="O87" i="6"/>
  <c r="K87" i="6"/>
  <c r="AB86" i="6"/>
  <c r="V86" i="6"/>
  <c r="U86" i="6"/>
  <c r="O86" i="6"/>
  <c r="K86" i="6"/>
  <c r="AB85" i="6"/>
  <c r="O85" i="6"/>
  <c r="K85" i="6"/>
  <c r="AB84" i="6"/>
  <c r="V84" i="6"/>
  <c r="U84" i="6"/>
  <c r="O84" i="6"/>
  <c r="K84" i="6"/>
  <c r="AB83" i="6"/>
  <c r="O83" i="6"/>
  <c r="K83" i="6"/>
  <c r="AB82" i="6"/>
  <c r="V82" i="6"/>
  <c r="U82" i="6"/>
  <c r="O82" i="6"/>
  <c r="K82" i="6"/>
  <c r="AB81" i="6"/>
  <c r="O81" i="6"/>
  <c r="K81" i="6"/>
  <c r="AB80" i="6"/>
  <c r="O80" i="6"/>
  <c r="K80" i="6"/>
  <c r="AB79" i="6"/>
  <c r="O79" i="6"/>
  <c r="K79" i="6"/>
  <c r="AB78" i="6"/>
  <c r="O78" i="6"/>
  <c r="K78" i="6"/>
  <c r="AB77" i="6"/>
  <c r="O77" i="6"/>
  <c r="K77" i="6"/>
  <c r="AB76" i="6"/>
  <c r="O76" i="6"/>
  <c r="K76" i="6"/>
  <c r="AB75" i="6"/>
  <c r="O75" i="6"/>
  <c r="K75" i="6"/>
  <c r="AB74" i="6"/>
  <c r="O74" i="6"/>
  <c r="K74" i="6"/>
  <c r="AB73" i="6"/>
  <c r="O73" i="6"/>
  <c r="K73" i="6"/>
  <c r="AB72" i="6"/>
  <c r="O72" i="6"/>
  <c r="K72" i="6"/>
  <c r="AB71" i="6"/>
  <c r="O71" i="6"/>
  <c r="K71" i="6"/>
  <c r="AB70" i="6"/>
  <c r="O70" i="6"/>
  <c r="K70" i="6"/>
  <c r="AB69" i="6"/>
  <c r="O69" i="6"/>
  <c r="K69" i="6"/>
  <c r="AB68" i="6"/>
  <c r="O68" i="6"/>
  <c r="K68" i="6"/>
  <c r="AB67" i="6"/>
  <c r="O67" i="6"/>
  <c r="K67" i="6"/>
  <c r="AB66" i="6"/>
  <c r="O66" i="6"/>
  <c r="K66" i="6"/>
  <c r="AB65" i="6"/>
  <c r="O65" i="6"/>
  <c r="K65" i="6"/>
  <c r="AB64" i="6"/>
  <c r="O64" i="6"/>
  <c r="K64" i="6"/>
  <c r="AB63" i="6"/>
  <c r="O63" i="6"/>
  <c r="K63" i="6"/>
  <c r="AB62" i="6"/>
  <c r="O62" i="6"/>
  <c r="K62" i="6"/>
  <c r="AB61" i="6"/>
  <c r="O61" i="6"/>
  <c r="K61" i="6"/>
  <c r="AB60" i="6"/>
  <c r="V60" i="6"/>
  <c r="U60" i="6"/>
  <c r="O60" i="6"/>
  <c r="K60" i="6"/>
  <c r="AB59" i="6"/>
  <c r="O59" i="6"/>
  <c r="K59" i="6"/>
  <c r="AB58" i="6"/>
  <c r="V58" i="6"/>
  <c r="U58" i="6"/>
  <c r="O58" i="6"/>
  <c r="K58" i="6"/>
  <c r="AB57" i="6"/>
  <c r="O57" i="6"/>
  <c r="K57" i="6"/>
  <c r="AB56" i="6"/>
  <c r="V56" i="6"/>
  <c r="U56" i="6"/>
  <c r="O56" i="6"/>
  <c r="K56" i="6"/>
  <c r="AB55" i="6"/>
  <c r="O55" i="6"/>
  <c r="K55" i="6"/>
  <c r="AB54" i="6"/>
  <c r="V54" i="6"/>
  <c r="U54" i="6"/>
  <c r="O54" i="6"/>
  <c r="K54" i="6"/>
  <c r="AB53" i="6"/>
  <c r="O53" i="6"/>
  <c r="K53" i="6"/>
  <c r="AB52" i="6"/>
  <c r="V52" i="6"/>
  <c r="U52" i="6"/>
  <c r="O52" i="6"/>
  <c r="K52" i="6"/>
  <c r="AB51" i="6"/>
  <c r="O51" i="6"/>
  <c r="K51" i="6"/>
  <c r="AB50" i="6"/>
  <c r="V50" i="6"/>
  <c r="U50" i="6"/>
  <c r="O50" i="6"/>
  <c r="K50" i="6"/>
  <c r="AB49" i="6"/>
  <c r="O49" i="6"/>
  <c r="K49" i="6"/>
  <c r="AB48" i="6"/>
  <c r="V48" i="6"/>
  <c r="U48" i="6"/>
  <c r="O48" i="6"/>
  <c r="K48" i="6"/>
  <c r="AB47" i="6"/>
  <c r="O47" i="6"/>
  <c r="K47" i="6"/>
  <c r="AB46" i="6"/>
  <c r="V46" i="6"/>
  <c r="U46" i="6"/>
  <c r="O46" i="6"/>
  <c r="K46" i="6"/>
  <c r="AB45" i="6"/>
  <c r="O45" i="6"/>
  <c r="K45" i="6"/>
  <c r="AB44" i="6"/>
  <c r="V44" i="6"/>
  <c r="U44" i="6"/>
  <c r="O44" i="6"/>
  <c r="K44" i="6"/>
  <c r="AB43" i="6"/>
  <c r="O43" i="6"/>
  <c r="K43" i="6"/>
  <c r="AB42" i="6"/>
  <c r="V42" i="6"/>
  <c r="U42" i="6"/>
  <c r="O42" i="6"/>
  <c r="K42" i="6"/>
  <c r="AB41" i="6"/>
  <c r="O41" i="6"/>
  <c r="K41" i="6"/>
  <c r="AB40" i="6"/>
  <c r="V40" i="6"/>
  <c r="U40" i="6"/>
  <c r="O40" i="6"/>
  <c r="K40" i="6"/>
  <c r="AB39" i="6"/>
  <c r="O39" i="6"/>
  <c r="K39" i="6"/>
  <c r="AB38" i="6"/>
  <c r="V38" i="6"/>
  <c r="U38" i="6"/>
  <c r="O38" i="6"/>
  <c r="K38" i="6"/>
  <c r="AB37" i="6"/>
  <c r="O37" i="6"/>
  <c r="K37" i="6"/>
  <c r="AB36" i="6"/>
  <c r="V36" i="6"/>
  <c r="U36" i="6"/>
  <c r="O36" i="6"/>
  <c r="K36" i="6"/>
  <c r="AB35" i="6"/>
  <c r="O35" i="6"/>
  <c r="K35" i="6"/>
  <c r="AB34" i="6"/>
  <c r="V34" i="6"/>
  <c r="U34" i="6"/>
  <c r="O34" i="6"/>
  <c r="K34" i="6"/>
  <c r="AB33" i="6"/>
  <c r="O33" i="6"/>
  <c r="K33" i="6"/>
  <c r="AB32" i="6"/>
  <c r="V32" i="6"/>
  <c r="U32" i="6"/>
  <c r="O32" i="6"/>
  <c r="K32" i="6"/>
  <c r="AB31" i="6"/>
  <c r="O31" i="6"/>
  <c r="K31" i="6"/>
  <c r="AB30" i="6"/>
  <c r="O30" i="6"/>
  <c r="K30" i="6"/>
  <c r="AB29" i="6"/>
  <c r="O29" i="6"/>
  <c r="K29" i="6"/>
  <c r="AB28" i="6"/>
  <c r="O28" i="6"/>
  <c r="K28" i="6"/>
  <c r="AB27" i="6"/>
  <c r="O27" i="6"/>
  <c r="K27" i="6"/>
  <c r="AB26" i="6"/>
  <c r="O26" i="6"/>
  <c r="K26" i="6"/>
  <c r="AB25" i="6"/>
  <c r="V25" i="6"/>
  <c r="U25" i="6"/>
  <c r="O25" i="6"/>
  <c r="K25" i="6"/>
  <c r="AB24" i="6"/>
  <c r="O24" i="6"/>
  <c r="K24" i="6"/>
  <c r="AB23" i="6"/>
  <c r="V23" i="6"/>
  <c r="U23" i="6"/>
  <c r="O23" i="6"/>
  <c r="K23" i="6"/>
  <c r="AB22" i="6"/>
  <c r="O22" i="6"/>
  <c r="K22" i="6"/>
  <c r="AB21" i="6"/>
  <c r="V21" i="6"/>
  <c r="U21" i="6"/>
  <c r="O21" i="6"/>
  <c r="K21" i="6"/>
  <c r="AB20" i="6"/>
  <c r="O20" i="6"/>
  <c r="K20" i="6"/>
  <c r="AB19" i="6"/>
  <c r="V19" i="6"/>
  <c r="U19" i="6"/>
  <c r="O19" i="6"/>
  <c r="K19" i="6"/>
  <c r="AB18" i="6"/>
  <c r="O18" i="6"/>
  <c r="K18" i="6"/>
  <c r="AB17" i="6"/>
  <c r="V17" i="6"/>
  <c r="U17" i="6"/>
  <c r="O17" i="6"/>
  <c r="K17" i="6"/>
  <c r="AB16" i="6"/>
  <c r="O16" i="6"/>
  <c r="K16" i="6"/>
  <c r="AB15" i="6"/>
  <c r="V15" i="6"/>
  <c r="U15" i="6"/>
  <c r="O15" i="6"/>
  <c r="K15" i="6"/>
  <c r="AB14" i="6"/>
  <c r="O14" i="6"/>
  <c r="K14" i="6"/>
  <c r="AB13" i="6"/>
  <c r="V13" i="6"/>
  <c r="U13" i="6"/>
  <c r="O13" i="6"/>
  <c r="K13" i="6"/>
  <c r="AB12" i="6"/>
  <c r="O12" i="6"/>
  <c r="K12" i="6"/>
  <c r="AB11" i="6"/>
  <c r="V11" i="6"/>
  <c r="U11" i="6"/>
  <c r="O11" i="6"/>
  <c r="K11" i="6"/>
  <c r="AB10" i="6"/>
  <c r="O10" i="6"/>
  <c r="K10" i="6"/>
  <c r="AB9" i="6"/>
  <c r="V9" i="6"/>
  <c r="U9" i="6"/>
  <c r="O9" i="6"/>
  <c r="K9" i="6"/>
  <c r="AB8" i="6"/>
  <c r="O8" i="6"/>
  <c r="K8" i="6"/>
  <c r="AB7" i="6"/>
  <c r="V7" i="6"/>
  <c r="U7" i="6"/>
  <c r="O7" i="6"/>
  <c r="K7" i="6"/>
  <c r="O6" i="6"/>
  <c r="K6" i="6"/>
  <c r="O5" i="6"/>
  <c r="K5" i="6"/>
  <c r="O4" i="6"/>
  <c r="K4" i="6"/>
  <c r="O3" i="6"/>
  <c r="K3" i="6"/>
  <c r="O2" i="6"/>
  <c r="K2" i="6"/>
  <c r="R1899" i="1"/>
  <c r="R1898" i="1"/>
  <c r="R1897" i="1"/>
  <c r="R1896" i="1"/>
  <c r="R1895" i="1"/>
  <c r="R4073" i="1"/>
  <c r="R1163" i="1"/>
  <c r="R1162" i="1"/>
  <c r="R1161" i="1"/>
  <c r="R1160" i="1"/>
  <c r="R1159" i="1"/>
  <c r="R1158" i="1"/>
  <c r="R1157" i="1"/>
  <c r="R1156" i="1"/>
  <c r="R1155" i="1"/>
  <c r="R1154" i="1"/>
  <c r="R1153" i="1"/>
  <c r="R1152" i="1"/>
  <c r="R1151" i="1"/>
  <c r="R1150" i="1"/>
  <c r="R1149" i="1"/>
  <c r="R1148" i="1"/>
  <c r="R1147" i="1"/>
  <c r="R1146" i="1"/>
  <c r="R1145" i="1"/>
  <c r="R1144" i="1"/>
  <c r="R1113" i="1"/>
  <c r="R1112" i="1"/>
  <c r="R1111" i="1"/>
  <c r="R1110" i="1"/>
  <c r="R1109" i="1"/>
  <c r="R1108" i="1"/>
  <c r="R1107" i="1"/>
  <c r="R1106" i="1"/>
  <c r="R1105" i="1"/>
  <c r="R1104" i="1"/>
  <c r="R1103" i="1"/>
  <c r="R1102" i="1"/>
  <c r="R1101" i="1"/>
  <c r="R1100" i="1"/>
  <c r="R1099" i="1"/>
  <c r="R1098" i="1"/>
  <c r="R1097" i="1"/>
  <c r="R1096" i="1"/>
  <c r="R1095" i="1"/>
  <c r="R1094" i="1"/>
  <c r="R1093" i="1"/>
  <c r="R1123" i="1"/>
  <c r="R1122" i="1"/>
  <c r="R1121" i="1"/>
  <c r="R1120" i="1"/>
  <c r="R1119" i="1"/>
  <c r="R1118" i="1"/>
  <c r="R1117" i="1"/>
  <c r="R1116" i="1"/>
  <c r="R1115" i="1"/>
  <c r="R1114" i="1"/>
  <c r="R1143" i="1"/>
  <c r="R1142" i="1"/>
  <c r="R1141" i="1"/>
  <c r="R1140" i="1"/>
  <c r="R1139" i="1"/>
  <c r="R1138" i="1"/>
  <c r="R1137" i="1"/>
  <c r="R1136" i="1"/>
  <c r="R1135" i="1"/>
  <c r="R1134" i="1"/>
  <c r="R1133" i="1"/>
  <c r="R1132" i="1"/>
  <c r="R1131" i="1"/>
  <c r="R1130" i="1"/>
  <c r="R1129" i="1"/>
  <c r="R1128" i="1"/>
  <c r="R1127" i="1"/>
  <c r="R1126" i="1"/>
  <c r="R1125" i="1"/>
  <c r="R1124" i="1"/>
  <c r="R1173" i="1"/>
  <c r="R1172" i="1"/>
  <c r="R1171" i="1"/>
  <c r="R1170" i="1"/>
  <c r="R1169" i="1"/>
  <c r="R1168" i="1"/>
  <c r="R1167" i="1"/>
  <c r="R1166" i="1"/>
  <c r="R1165" i="1"/>
  <c r="R1164" i="1"/>
  <c r="R357" i="1"/>
  <c r="R356" i="1"/>
  <c r="R355" i="1"/>
  <c r="R354" i="1"/>
  <c r="R353" i="1"/>
  <c r="R373" i="1"/>
  <c r="R362" i="1"/>
  <c r="R361" i="1"/>
  <c r="R360" i="1"/>
  <c r="R359" i="1"/>
  <c r="R358" i="1"/>
  <c r="R352" i="1"/>
  <c r="R351" i="1"/>
  <c r="R350" i="1"/>
  <c r="R349" i="1"/>
  <c r="R348" i="1"/>
  <c r="R347" i="1"/>
  <c r="R215" i="1"/>
  <c r="R214" i="1"/>
  <c r="R213" i="1"/>
  <c r="R212" i="1"/>
  <c r="R211" i="1"/>
  <c r="R182" i="1"/>
  <c r="R181" i="1"/>
  <c r="R180" i="1"/>
  <c r="R179" i="1"/>
  <c r="R178" i="1"/>
  <c r="R196" i="1"/>
  <c r="R195" i="1"/>
  <c r="R194" i="1"/>
  <c r="R193" i="1"/>
  <c r="R192" i="1"/>
  <c r="R210" i="1"/>
  <c r="R209" i="1"/>
  <c r="R208" i="1"/>
  <c r="R207" i="1"/>
  <c r="R123" i="1"/>
  <c r="R122" i="1"/>
  <c r="R121" i="1"/>
  <c r="R120" i="1"/>
  <c r="R119" i="1"/>
  <c r="R118" i="1"/>
  <c r="R117" i="1"/>
  <c r="R116" i="1"/>
  <c r="R115" i="1"/>
  <c r="R106" i="1"/>
  <c r="R105" i="1"/>
  <c r="R104" i="1"/>
  <c r="R103" i="1"/>
  <c r="R102" i="1"/>
  <c r="R101" i="1"/>
  <c r="R100" i="1"/>
  <c r="R99" i="1"/>
  <c r="R98" i="1"/>
  <c r="R24" i="1"/>
  <c r="R23" i="1"/>
  <c r="R22" i="1"/>
  <c r="R21" i="1"/>
  <c r="R20" i="1"/>
  <c r="R19" i="1"/>
  <c r="R18" i="1"/>
  <c r="R17" i="1"/>
  <c r="R16" i="1"/>
  <c r="R15" i="1"/>
  <c r="R321" i="1"/>
  <c r="R320" i="1"/>
  <c r="R319" i="1"/>
  <c r="R318" i="1"/>
  <c r="R317" i="1"/>
  <c r="R336" i="1"/>
  <c r="R335" i="1"/>
  <c r="R334" i="1"/>
  <c r="R333" i="1"/>
  <c r="R332" i="1"/>
  <c r="R191" i="1"/>
  <c r="R190" i="1"/>
  <c r="R189" i="1"/>
  <c r="R188" i="1"/>
  <c r="R187" i="1"/>
  <c r="R230" i="1"/>
  <c r="R229" i="1"/>
  <c r="R228" i="1"/>
  <c r="R227" i="1"/>
  <c r="R226" i="1"/>
  <c r="R186" i="1"/>
  <c r="R185" i="1"/>
  <c r="R184" i="1"/>
  <c r="R183" i="1"/>
  <c r="R197" i="1"/>
  <c r="R250" i="1"/>
  <c r="R249" i="1"/>
  <c r="R248" i="1"/>
  <c r="R247" i="1"/>
  <c r="R246" i="1"/>
  <c r="R279" i="1"/>
  <c r="R278" i="1"/>
  <c r="R277" i="1"/>
  <c r="R276" i="1"/>
  <c r="R275" i="1"/>
  <c r="R274" i="1"/>
  <c r="R273" i="1"/>
  <c r="R272" i="1"/>
  <c r="R271" i="1"/>
  <c r="R270" i="1"/>
  <c r="R269" i="1"/>
  <c r="R268" i="1"/>
  <c r="R267" i="1"/>
  <c r="R266" i="1"/>
  <c r="R265" i="1"/>
  <c r="R264" i="1"/>
  <c r="R263" i="1"/>
  <c r="R262" i="1"/>
  <c r="R261" i="1"/>
  <c r="R260" i="1"/>
  <c r="R289" i="1"/>
  <c r="R288" i="1"/>
  <c r="R287" i="1"/>
  <c r="R286" i="1"/>
  <c r="R285" i="1"/>
  <c r="R284" i="1"/>
  <c r="R283" i="1"/>
  <c r="R282" i="1"/>
  <c r="R281" i="1"/>
  <c r="R280" i="1"/>
  <c r="R294" i="1"/>
  <c r="R293" i="1"/>
  <c r="R292" i="1"/>
  <c r="R291" i="1"/>
  <c r="R290" i="1"/>
  <c r="R259" i="1"/>
  <c r="R258" i="1"/>
  <c r="R257" i="1"/>
  <c r="R256" i="1"/>
  <c r="R255" i="1"/>
  <c r="R254" i="1"/>
  <c r="R253" i="1"/>
  <c r="R252" i="1"/>
  <c r="R251" i="1"/>
  <c r="R38" i="1"/>
  <c r="R37" i="1"/>
  <c r="R36" i="1"/>
  <c r="R35" i="1"/>
  <c r="R34" i="1"/>
  <c r="R33" i="1"/>
  <c r="R32" i="1"/>
  <c r="R97" i="1"/>
  <c r="R96" i="1"/>
  <c r="R95" i="1"/>
  <c r="R94" i="1"/>
  <c r="R93" i="1"/>
  <c r="R92" i="1"/>
  <c r="R91" i="1"/>
  <c r="R90" i="1"/>
  <c r="R89" i="1"/>
  <c r="R55" i="1"/>
  <c r="R54" i="1"/>
  <c r="R53" i="1"/>
  <c r="R52" i="1"/>
  <c r="R51" i="1"/>
  <c r="R50" i="1"/>
  <c r="R49" i="1"/>
  <c r="R48" i="1"/>
  <c r="R47" i="1"/>
  <c r="R46" i="1"/>
  <c r="R14" i="1"/>
  <c r="R13" i="1"/>
  <c r="R12" i="1"/>
  <c r="R11" i="1"/>
  <c r="R10" i="1"/>
  <c r="R9" i="1"/>
  <c r="R8" i="1"/>
  <c r="R7" i="1"/>
  <c r="R1365" i="1"/>
  <c r="R1364" i="1"/>
  <c r="R1363" i="1"/>
  <c r="R1362" i="1"/>
  <c r="R1361" i="1"/>
  <c r="R1360" i="1"/>
  <c r="R1359" i="1"/>
  <c r="R1358" i="1"/>
  <c r="R1357" i="1"/>
  <c r="R1356" i="1"/>
  <c r="R1343" i="1"/>
  <c r="R1342" i="1"/>
  <c r="R1341" i="1"/>
  <c r="R1340" i="1"/>
  <c r="R1339" i="1"/>
  <c r="R1338" i="1"/>
  <c r="R1337" i="1"/>
  <c r="R1336" i="1"/>
  <c r="R1335" i="1"/>
  <c r="R1334" i="1"/>
  <c r="R1355" i="1"/>
  <c r="R1354" i="1"/>
  <c r="R1353" i="1"/>
  <c r="R1333" i="1"/>
  <c r="R1331" i="1"/>
  <c r="R1329" i="1"/>
  <c r="R1327" i="1"/>
  <c r="R1325" i="1"/>
  <c r="R1323" i="1"/>
  <c r="R1321" i="1"/>
  <c r="R1319" i="1"/>
  <c r="R1317" i="1"/>
  <c r="R1315" i="1"/>
  <c r="R1352" i="1"/>
  <c r="R1351" i="1"/>
  <c r="R1350" i="1"/>
  <c r="R1349" i="1"/>
  <c r="R1348" i="1"/>
  <c r="R1347" i="1"/>
  <c r="R1346" i="1"/>
  <c r="R1345" i="1"/>
  <c r="R1344" i="1"/>
  <c r="R1203" i="1"/>
  <c r="R1202" i="1"/>
  <c r="R1200" i="1"/>
  <c r="R1198" i="1"/>
  <c r="R1196" i="1"/>
  <c r="R1194" i="1"/>
  <c r="R1192" i="1"/>
  <c r="R1190" i="1"/>
  <c r="R1188" i="1"/>
  <c r="R1186" i="1"/>
  <c r="R1184" i="1"/>
  <c r="R1182" i="1"/>
  <c r="R1181" i="1"/>
  <c r="R1180" i="1"/>
  <c r="R1179" i="1"/>
  <c r="R1178" i="1"/>
  <c r="R1177" i="1"/>
  <c r="R1176" i="1"/>
  <c r="R1175" i="1"/>
  <c r="R1174" i="1"/>
  <c r="R1223" i="1"/>
  <c r="R1221" i="1"/>
  <c r="R1219" i="1"/>
  <c r="R1217" i="1"/>
  <c r="R1213" i="1"/>
  <c r="R1211" i="1"/>
  <c r="R1209" i="1"/>
  <c r="R1207" i="1"/>
  <c r="R1205" i="1"/>
  <c r="R1082" i="1"/>
  <c r="R1081" i="1"/>
  <c r="R1080" i="1"/>
  <c r="R1079" i="1"/>
  <c r="R1078" i="1"/>
  <c r="R1037" i="1"/>
  <c r="R1036" i="1"/>
  <c r="R1035" i="1"/>
  <c r="R1034" i="1"/>
  <c r="R1033" i="1"/>
  <c r="R1032" i="1"/>
  <c r="R1031" i="1"/>
  <c r="R1030" i="1"/>
  <c r="R1029" i="1"/>
  <c r="R1028" i="1"/>
  <c r="R1077" i="1"/>
  <c r="R1076" i="1"/>
  <c r="R1075" i="1"/>
  <c r="R1074" i="1"/>
  <c r="R1073" i="1"/>
  <c r="R1072" i="1"/>
  <c r="R1071" i="1"/>
  <c r="R1070" i="1"/>
  <c r="R1069" i="1"/>
  <c r="R1068" i="1"/>
  <c r="R1092" i="1"/>
  <c r="R1091" i="1"/>
  <c r="R1090" i="1"/>
  <c r="R1089" i="1"/>
  <c r="R1088" i="1"/>
  <c r="R1087" i="1"/>
  <c r="R1086" i="1"/>
  <c r="R1085" i="1"/>
  <c r="R1084" i="1"/>
  <c r="R1083" i="1"/>
  <c r="R1057" i="1"/>
  <c r="R1056" i="1"/>
  <c r="R1055" i="1"/>
  <c r="R1054" i="1"/>
  <c r="R1053" i="1"/>
  <c r="R1052" i="1"/>
  <c r="R1051" i="1"/>
  <c r="R1050" i="1"/>
  <c r="R1049" i="1"/>
  <c r="R1048" i="1"/>
  <c r="R1067" i="1"/>
  <c r="R1066" i="1"/>
  <c r="R1065" i="1"/>
  <c r="R1064" i="1"/>
  <c r="R1063" i="1"/>
  <c r="R1062" i="1"/>
  <c r="R1061" i="1"/>
  <c r="R1060" i="1"/>
  <c r="R1059" i="1"/>
  <c r="R1058" i="1"/>
  <c r="R1047" i="1"/>
  <c r="R1046" i="1"/>
  <c r="R1045" i="1"/>
  <c r="R1044" i="1"/>
  <c r="R1043" i="1"/>
  <c r="R1042" i="1"/>
  <c r="R1041" i="1"/>
  <c r="R1040" i="1"/>
  <c r="R1039" i="1"/>
  <c r="R1038" i="1"/>
  <c r="R6" i="1"/>
  <c r="R5" i="1"/>
  <c r="R4" i="1"/>
  <c r="R3" i="1"/>
  <c r="R2" i="1"/>
  <c r="R124" i="1"/>
  <c r="R79" i="1"/>
  <c r="R78" i="1"/>
  <c r="R77" i="1"/>
  <c r="R76" i="1"/>
  <c r="R75" i="1"/>
  <c r="R74" i="1"/>
  <c r="R73" i="1"/>
  <c r="R72" i="1"/>
  <c r="R432" i="1"/>
  <c r="R431" i="1"/>
  <c r="R430" i="1"/>
  <c r="R429" i="1"/>
  <c r="R428" i="1"/>
  <c r="R915" i="1"/>
  <c r="R914" i="1"/>
  <c r="R913" i="1"/>
  <c r="R912" i="1"/>
  <c r="R911" i="1"/>
  <c r="R910" i="1"/>
  <c r="R909" i="1"/>
  <c r="R908" i="1"/>
  <c r="R907" i="1"/>
  <c r="R955" i="1"/>
  <c r="R954" i="1"/>
  <c r="R953" i="1"/>
  <c r="R952" i="1"/>
  <c r="R951" i="1"/>
  <c r="R950" i="1"/>
  <c r="R949" i="1"/>
  <c r="R948" i="1"/>
  <c r="R947" i="1"/>
  <c r="R937" i="1"/>
  <c r="R936" i="1"/>
  <c r="R935" i="1"/>
  <c r="R934" i="1"/>
  <c r="R933" i="1"/>
  <c r="R932" i="1"/>
  <c r="R931" i="1"/>
  <c r="R930" i="1"/>
  <c r="R929" i="1"/>
  <c r="R928" i="1"/>
  <c r="R887" i="1"/>
  <c r="R886" i="1"/>
  <c r="R885" i="1"/>
  <c r="R884" i="1"/>
  <c r="R883" i="1"/>
  <c r="R919" i="1"/>
  <c r="R918" i="1"/>
  <c r="R917" i="1"/>
  <c r="R916" i="1"/>
  <c r="R965" i="1"/>
  <c r="R964" i="1"/>
  <c r="R963" i="1"/>
  <c r="R962" i="1"/>
  <c r="R961" i="1"/>
  <c r="R960" i="1"/>
  <c r="R959" i="1"/>
  <c r="R958" i="1"/>
  <c r="R957" i="1"/>
  <c r="R956" i="1"/>
  <c r="R1013" i="1"/>
  <c r="R1012" i="1"/>
  <c r="R1011" i="1"/>
  <c r="R1010" i="1"/>
  <c r="R1009" i="1"/>
  <c r="R1008" i="1"/>
  <c r="R1007" i="1"/>
  <c r="R1006" i="1"/>
  <c r="R1005" i="1"/>
  <c r="R1004" i="1"/>
  <c r="R1027" i="1"/>
  <c r="R1026" i="1"/>
  <c r="R1025" i="1"/>
  <c r="R1024" i="1"/>
  <c r="R1023" i="1"/>
  <c r="R1022" i="1"/>
  <c r="R1021" i="1"/>
  <c r="R1020" i="1"/>
  <c r="R1019" i="1"/>
  <c r="R1018" i="1"/>
  <c r="R1017" i="1"/>
  <c r="R1016" i="1"/>
  <c r="R1015" i="1"/>
  <c r="R1014" i="1"/>
  <c r="R927" i="1"/>
  <c r="R926" i="1"/>
  <c r="R925" i="1"/>
  <c r="R924" i="1"/>
  <c r="R923" i="1"/>
  <c r="R922" i="1"/>
  <c r="R921" i="1"/>
  <c r="R920" i="1"/>
  <c r="R985" i="1"/>
  <c r="R984" i="1"/>
  <c r="R983" i="1"/>
  <c r="R982" i="1"/>
  <c r="R981" i="1"/>
  <c r="R980" i="1"/>
  <c r="R979" i="1"/>
  <c r="R978" i="1"/>
  <c r="R977" i="1"/>
  <c r="R976" i="1"/>
  <c r="R975" i="1"/>
  <c r="R974" i="1"/>
  <c r="R973" i="1"/>
  <c r="R972" i="1"/>
  <c r="R971" i="1"/>
  <c r="R970" i="1"/>
  <c r="R969" i="1"/>
  <c r="R968" i="1"/>
  <c r="R967" i="1"/>
  <c r="R966" i="1"/>
  <c r="R906" i="1"/>
  <c r="R905" i="1"/>
  <c r="R904" i="1"/>
  <c r="R903" i="1"/>
  <c r="R902" i="1"/>
  <c r="R901" i="1"/>
  <c r="R900" i="1"/>
  <c r="R899" i="1"/>
  <c r="R898" i="1"/>
  <c r="R946" i="1"/>
  <c r="R945" i="1"/>
  <c r="R944" i="1"/>
  <c r="R943" i="1"/>
  <c r="R942" i="1"/>
  <c r="R941" i="1"/>
  <c r="R940" i="1"/>
  <c r="R939" i="1"/>
  <c r="R938" i="1"/>
  <c r="R897" i="1"/>
  <c r="R896" i="1"/>
  <c r="R895" i="1"/>
  <c r="R894" i="1"/>
  <c r="R893" i="1"/>
  <c r="R892" i="1"/>
  <c r="R891" i="1"/>
  <c r="R890" i="1"/>
  <c r="R889" i="1"/>
  <c r="R888" i="1"/>
  <c r="R1003" i="1"/>
  <c r="R1002" i="1"/>
  <c r="R1001" i="1"/>
  <c r="R1000" i="1"/>
  <c r="R999" i="1"/>
  <c r="R998" i="1"/>
  <c r="R997" i="1"/>
  <c r="R996" i="1"/>
  <c r="R71" i="1"/>
  <c r="R70" i="1"/>
  <c r="R69" i="1"/>
  <c r="R68" i="1"/>
  <c r="R67" i="1"/>
  <c r="R66" i="1"/>
  <c r="R65" i="1"/>
  <c r="R64" i="1"/>
  <c r="R88" i="1"/>
  <c r="R87" i="1"/>
  <c r="R86" i="1"/>
  <c r="R85" i="1"/>
  <c r="R84" i="1"/>
  <c r="R83" i="1"/>
  <c r="R82" i="1"/>
  <c r="R81" i="1"/>
  <c r="R80" i="1"/>
  <c r="R177" i="1"/>
  <c r="R176" i="1"/>
  <c r="R175" i="1"/>
  <c r="R174" i="1"/>
  <c r="R173" i="1"/>
  <c r="R172" i="1"/>
  <c r="R171" i="1"/>
  <c r="R170" i="1"/>
  <c r="R169" i="1"/>
  <c r="R168" i="1"/>
  <c r="R166" i="1"/>
  <c r="R164" i="1"/>
  <c r="R162" i="1"/>
  <c r="R160" i="1"/>
  <c r="R158" i="1"/>
  <c r="R156" i="1"/>
  <c r="R154" i="1"/>
  <c r="R152" i="1"/>
  <c r="R151" i="1"/>
  <c r="R149" i="1"/>
  <c r="R147" i="1"/>
  <c r="R145" i="1"/>
  <c r="R143" i="1"/>
  <c r="R141" i="1"/>
  <c r="R139" i="1"/>
  <c r="R137" i="1"/>
  <c r="R135" i="1"/>
  <c r="R167" i="1"/>
  <c r="R165" i="1"/>
  <c r="R163" i="1"/>
  <c r="R161" i="1"/>
  <c r="R159" i="1"/>
  <c r="R157" i="1"/>
  <c r="R155" i="1"/>
  <c r="R153" i="1"/>
  <c r="R150" i="1"/>
  <c r="R148" i="1"/>
  <c r="R146" i="1"/>
  <c r="R144" i="1"/>
  <c r="R142" i="1"/>
  <c r="R140" i="1"/>
  <c r="R138" i="1"/>
  <c r="R136" i="1"/>
  <c r="R134" i="1"/>
  <c r="R133" i="1"/>
  <c r="R132" i="1"/>
  <c r="R131" i="1"/>
  <c r="R130" i="1"/>
  <c r="R129" i="1"/>
  <c r="R128" i="1"/>
  <c r="R127" i="1"/>
  <c r="R126" i="1"/>
  <c r="R125" i="1"/>
  <c r="R31" i="1"/>
  <c r="R30" i="1"/>
  <c r="R29" i="1"/>
  <c r="R28" i="1"/>
  <c r="R27" i="1"/>
  <c r="R26" i="1"/>
  <c r="R25" i="1"/>
  <c r="R63" i="1"/>
  <c r="R62" i="1"/>
  <c r="R61" i="1"/>
  <c r="R60" i="1"/>
  <c r="R59" i="1"/>
  <c r="R58" i="1"/>
  <c r="R57" i="1"/>
  <c r="R56" i="1"/>
  <c r="R45" i="1"/>
  <c r="R44" i="1"/>
  <c r="R43" i="1"/>
  <c r="R42" i="1"/>
  <c r="R41" i="1"/>
  <c r="R40" i="1"/>
  <c r="R39" i="1"/>
  <c r="R114" i="1"/>
  <c r="R113" i="1"/>
  <c r="R112" i="1"/>
  <c r="R111" i="1"/>
  <c r="R110" i="1"/>
  <c r="R109" i="1"/>
  <c r="R108" i="1"/>
  <c r="R107" i="1"/>
  <c r="R367" i="1"/>
  <c r="R366" i="1"/>
  <c r="R365" i="1"/>
  <c r="R364" i="1"/>
  <c r="R363" i="1"/>
  <c r="R372" i="1"/>
  <c r="R371" i="1"/>
  <c r="R370" i="1"/>
  <c r="R369" i="1"/>
  <c r="R368" i="1"/>
  <c r="R206" i="1"/>
  <c r="R205" i="1"/>
  <c r="R204" i="1"/>
  <c r="R203" i="1"/>
  <c r="R245" i="1"/>
  <c r="R244" i="1"/>
  <c r="R243" i="1"/>
  <c r="R242" i="1"/>
  <c r="R241" i="1"/>
  <c r="R378" i="1"/>
  <c r="R377" i="1"/>
  <c r="R376" i="1"/>
  <c r="R375" i="1"/>
  <c r="R374" i="1"/>
  <c r="R326" i="1"/>
  <c r="R325" i="1"/>
  <c r="R324" i="1"/>
  <c r="R323" i="1"/>
  <c r="R322" i="1"/>
  <c r="R331" i="1"/>
  <c r="R330" i="1"/>
  <c r="R329" i="1"/>
  <c r="R328" i="1"/>
  <c r="R327" i="1"/>
  <c r="R225" i="1"/>
  <c r="R224" i="1"/>
  <c r="R223" i="1"/>
  <c r="R222" i="1"/>
  <c r="R221" i="1"/>
  <c r="R235" i="1"/>
  <c r="R234" i="1"/>
  <c r="R233" i="1"/>
  <c r="R232" i="1"/>
  <c r="R231" i="1"/>
  <c r="R301" i="1"/>
  <c r="R300" i="1"/>
  <c r="R299" i="1"/>
  <c r="R298" i="1"/>
  <c r="R297" i="1"/>
  <c r="R341" i="1"/>
  <c r="R340" i="1"/>
  <c r="R339" i="1"/>
  <c r="R338" i="1"/>
  <c r="R337" i="1"/>
  <c r="R346" i="1"/>
  <c r="R345" i="1"/>
  <c r="R344" i="1"/>
  <c r="R343" i="1"/>
  <c r="R342" i="1"/>
  <c r="R240" i="1"/>
  <c r="R239" i="1"/>
  <c r="R238" i="1"/>
  <c r="R237" i="1"/>
  <c r="R236" i="1"/>
  <c r="R311" i="1"/>
  <c r="R310" i="1"/>
  <c r="R309" i="1"/>
  <c r="R308" i="1"/>
  <c r="R307" i="1"/>
  <c r="R306" i="1"/>
  <c r="R305" i="1"/>
  <c r="R304" i="1"/>
  <c r="R303" i="1"/>
  <c r="R302" i="1"/>
  <c r="R316" i="1"/>
  <c r="R315" i="1"/>
  <c r="R314" i="1"/>
  <c r="R313" i="1"/>
  <c r="R312" i="1"/>
  <c r="R220" i="1"/>
  <c r="R219" i="1"/>
  <c r="R218" i="1"/>
  <c r="R217" i="1"/>
  <c r="R216" i="1"/>
  <c r="R296" i="1"/>
  <c r="R295" i="1"/>
  <c r="R202" i="1"/>
  <c r="R200" i="1"/>
  <c r="R199" i="1"/>
  <c r="R198" i="1"/>
  <c r="R406" i="1"/>
  <c r="R405" i="1"/>
  <c r="R404" i="1"/>
  <c r="R403" i="1"/>
  <c r="R402" i="1"/>
  <c r="R401" i="1"/>
  <c r="R400" i="1"/>
  <c r="R399" i="1"/>
  <c r="R398" i="1"/>
  <c r="R397" i="1"/>
  <c r="R391" i="1"/>
  <c r="R390" i="1"/>
  <c r="R389" i="1"/>
  <c r="R455" i="1"/>
  <c r="R454" i="1"/>
  <c r="R453" i="1"/>
  <c r="R452" i="1"/>
  <c r="R451" i="1"/>
  <c r="R383" i="1"/>
  <c r="R382" i="1"/>
  <c r="R381" i="1"/>
  <c r="R380" i="1"/>
  <c r="R379" i="1"/>
  <c r="R450" i="1"/>
  <c r="R449" i="1"/>
  <c r="R448" i="1"/>
  <c r="R447" i="1"/>
  <c r="R446" i="1"/>
  <c r="R427" i="1"/>
  <c r="R426" i="1"/>
  <c r="R425" i="1"/>
  <c r="R424" i="1"/>
  <c r="R423" i="1"/>
  <c r="R467" i="1"/>
  <c r="R466" i="1"/>
  <c r="R465" i="1"/>
  <c r="R464" i="1"/>
  <c r="R463" i="1"/>
  <c r="R388" i="1"/>
  <c r="R387" i="1"/>
  <c r="R386" i="1"/>
  <c r="R385" i="1"/>
  <c r="R384" i="1"/>
  <c r="R472" i="1"/>
  <c r="R471" i="1"/>
  <c r="R470" i="1"/>
  <c r="R469" i="1"/>
  <c r="R468" i="1"/>
  <c r="R396" i="1"/>
  <c r="R395" i="1"/>
  <c r="R394" i="1"/>
  <c r="R393" i="1"/>
  <c r="R392" i="1"/>
  <c r="R482" i="1"/>
  <c r="R481" i="1"/>
  <c r="R480" i="1"/>
  <c r="R479" i="1"/>
  <c r="R478" i="1"/>
  <c r="R417" i="1"/>
  <c r="R416" i="1"/>
  <c r="R415" i="1"/>
  <c r="R414" i="1"/>
  <c r="R413" i="1"/>
  <c r="R412" i="1"/>
  <c r="R460" i="1"/>
  <c r="R459" i="1"/>
  <c r="R458" i="1"/>
  <c r="R457" i="1"/>
  <c r="R456" i="1"/>
  <c r="R477" i="1"/>
  <c r="R476" i="1"/>
  <c r="R475" i="1"/>
  <c r="R474" i="1"/>
  <c r="R473" i="1"/>
  <c r="R462" i="1"/>
  <c r="R461" i="1"/>
  <c r="R487" i="1"/>
  <c r="R486" i="1"/>
  <c r="R485" i="1"/>
  <c r="R484" i="1"/>
  <c r="R483" i="1"/>
  <c r="R422" i="1"/>
  <c r="R421" i="1"/>
  <c r="R420" i="1"/>
  <c r="R419" i="1"/>
  <c r="R418" i="1"/>
  <c r="R411" i="1"/>
  <c r="R410" i="1"/>
  <c r="R409" i="1"/>
  <c r="R408" i="1"/>
  <c r="R407" i="1"/>
  <c r="R440" i="1"/>
  <c r="R439" i="1"/>
  <c r="R438" i="1"/>
  <c r="R437" i="1"/>
  <c r="R436" i="1"/>
  <c r="R435" i="1"/>
  <c r="R434" i="1"/>
  <c r="R433" i="1"/>
  <c r="R445" i="1"/>
  <c r="R444" i="1"/>
  <c r="R443" i="1"/>
  <c r="R442" i="1"/>
  <c r="R441" i="1"/>
  <c r="R556" i="1"/>
  <c r="R555" i="1"/>
  <c r="R554" i="1"/>
  <c r="R553" i="1"/>
  <c r="R552" i="1"/>
  <c r="R551" i="1"/>
  <c r="R550" i="1"/>
  <c r="R549" i="1"/>
  <c r="R548" i="1"/>
  <c r="R547" i="1"/>
  <c r="R546" i="1"/>
  <c r="R545" i="1"/>
  <c r="R544" i="1"/>
  <c r="R543" i="1"/>
  <c r="R542" i="1"/>
  <c r="R541" i="1"/>
  <c r="R540" i="1"/>
  <c r="R539" i="1"/>
  <c r="R538" i="1"/>
  <c r="R537" i="1"/>
  <c r="R517" i="1"/>
  <c r="R516" i="1"/>
  <c r="R515" i="1"/>
  <c r="R514" i="1"/>
  <c r="R513" i="1"/>
  <c r="R512" i="1"/>
  <c r="R511" i="1"/>
  <c r="R510" i="1"/>
  <c r="R509" i="1"/>
  <c r="R508" i="1"/>
  <c r="R526" i="1"/>
  <c r="R525" i="1"/>
  <c r="R524" i="1"/>
  <c r="R523" i="1"/>
  <c r="R522" i="1"/>
  <c r="R521" i="1"/>
  <c r="R520" i="1"/>
  <c r="R519" i="1"/>
  <c r="R518" i="1"/>
  <c r="R507" i="1"/>
  <c r="R506" i="1"/>
  <c r="R505" i="1"/>
  <c r="R504" i="1"/>
  <c r="R503" i="1"/>
  <c r="R502" i="1"/>
  <c r="R501" i="1"/>
  <c r="R500" i="1"/>
  <c r="R499" i="1"/>
  <c r="R498" i="1"/>
  <c r="R497" i="1"/>
  <c r="R496" i="1"/>
  <c r="R495" i="1"/>
  <c r="R494" i="1"/>
  <c r="R493" i="1"/>
  <c r="R492" i="1"/>
  <c r="R491" i="1"/>
  <c r="R490" i="1"/>
  <c r="R489" i="1"/>
  <c r="R488" i="1"/>
  <c r="R567" i="1"/>
  <c r="R566" i="1"/>
  <c r="R565" i="1"/>
  <c r="R564" i="1"/>
  <c r="R563" i="1"/>
  <c r="R562" i="1"/>
  <c r="R561" i="1"/>
  <c r="R560" i="1"/>
  <c r="R559" i="1"/>
  <c r="R558" i="1"/>
  <c r="R557" i="1"/>
  <c r="R536" i="1"/>
  <c r="R535" i="1"/>
  <c r="R534" i="1"/>
  <c r="R533" i="1"/>
  <c r="R532" i="1"/>
  <c r="R531" i="1"/>
  <c r="R530" i="1"/>
  <c r="R529" i="1"/>
  <c r="R528" i="1"/>
  <c r="R527" i="1"/>
  <c r="R813" i="1"/>
  <c r="R812" i="1"/>
  <c r="R811" i="1"/>
  <c r="R810" i="1"/>
  <c r="R809" i="1"/>
  <c r="R808" i="1"/>
  <c r="R807" i="1"/>
  <c r="R806" i="1"/>
  <c r="R805" i="1"/>
  <c r="R804" i="1"/>
  <c r="R577" i="1"/>
  <c r="R576" i="1"/>
  <c r="R575" i="1"/>
  <c r="R574" i="1"/>
  <c r="R573" i="1"/>
  <c r="R572" i="1"/>
  <c r="R571" i="1"/>
  <c r="R570" i="1"/>
  <c r="R569" i="1"/>
  <c r="R568" i="1"/>
  <c r="R843" i="1"/>
  <c r="R842" i="1"/>
  <c r="R841" i="1"/>
  <c r="R840" i="1"/>
  <c r="R839" i="1"/>
  <c r="R838" i="1"/>
  <c r="R837" i="1"/>
  <c r="R836" i="1"/>
  <c r="R835" i="1"/>
  <c r="R834" i="1"/>
  <c r="R793" i="1"/>
  <c r="R792" i="1"/>
  <c r="R791" i="1"/>
  <c r="R790" i="1"/>
  <c r="R789" i="1"/>
  <c r="R788" i="1"/>
  <c r="R787" i="1"/>
  <c r="R786" i="1"/>
  <c r="R785" i="1"/>
  <c r="R784" i="1"/>
  <c r="R669" i="1"/>
  <c r="R668" i="1"/>
  <c r="R733" i="1"/>
  <c r="R732" i="1"/>
  <c r="R731" i="1"/>
  <c r="R730" i="1"/>
  <c r="R729" i="1"/>
  <c r="R863" i="1"/>
  <c r="R862" i="1"/>
  <c r="R861" i="1"/>
  <c r="R860" i="1"/>
  <c r="R859" i="1"/>
  <c r="R858" i="1"/>
  <c r="R857" i="1"/>
  <c r="R856" i="1"/>
  <c r="R855" i="1"/>
  <c r="R854" i="1"/>
  <c r="R873" i="1"/>
  <c r="R872" i="1"/>
  <c r="R871" i="1"/>
  <c r="R870" i="1"/>
  <c r="R869" i="1"/>
  <c r="R868" i="1"/>
  <c r="R867" i="1"/>
  <c r="R866" i="1"/>
  <c r="R865" i="1"/>
  <c r="R864" i="1"/>
  <c r="R679" i="1"/>
  <c r="R678" i="1"/>
  <c r="R677" i="1"/>
  <c r="R676" i="1"/>
  <c r="R675" i="1"/>
  <c r="R674" i="1"/>
  <c r="R673" i="1"/>
  <c r="R672" i="1"/>
  <c r="R671" i="1"/>
  <c r="R670" i="1"/>
  <c r="R823" i="1"/>
  <c r="R822" i="1"/>
  <c r="R821" i="1"/>
  <c r="R820" i="1"/>
  <c r="R819" i="1"/>
  <c r="R818" i="1"/>
  <c r="R817" i="1"/>
  <c r="R816" i="1"/>
  <c r="R815" i="1"/>
  <c r="R814" i="1"/>
  <c r="R833" i="1"/>
  <c r="R832" i="1"/>
  <c r="R831" i="1"/>
  <c r="R830" i="1"/>
  <c r="R829" i="1"/>
  <c r="R828" i="1"/>
  <c r="R827" i="1"/>
  <c r="R826" i="1"/>
  <c r="R825" i="1"/>
  <c r="R824" i="1"/>
  <c r="R803" i="1"/>
  <c r="R802" i="1"/>
  <c r="R801" i="1"/>
  <c r="R800" i="1"/>
  <c r="R799" i="1"/>
  <c r="R798" i="1"/>
  <c r="R797" i="1"/>
  <c r="R796" i="1"/>
  <c r="R795" i="1"/>
  <c r="R794" i="1"/>
  <c r="R667" i="1"/>
  <c r="R666" i="1"/>
  <c r="R665" i="1"/>
  <c r="R664" i="1"/>
  <c r="R663" i="1"/>
  <c r="R662" i="1"/>
  <c r="R661" i="1"/>
  <c r="R660" i="1"/>
  <c r="R659" i="1"/>
  <c r="R658" i="1"/>
  <c r="R783" i="1"/>
  <c r="R782" i="1"/>
  <c r="R781" i="1"/>
  <c r="R780" i="1"/>
  <c r="R779" i="1"/>
  <c r="R778" i="1"/>
  <c r="R777" i="1"/>
  <c r="R776" i="1"/>
  <c r="R775" i="1"/>
  <c r="R774" i="1"/>
  <c r="R647" i="1"/>
  <c r="R646" i="1"/>
  <c r="R645" i="1"/>
  <c r="R644" i="1"/>
  <c r="R643" i="1"/>
  <c r="R642" i="1"/>
  <c r="R641" i="1"/>
  <c r="R640" i="1"/>
  <c r="R639" i="1"/>
  <c r="R638" i="1"/>
  <c r="R853" i="1"/>
  <c r="R852" i="1"/>
  <c r="R851" i="1"/>
  <c r="R850" i="1"/>
  <c r="R849" i="1"/>
  <c r="R848" i="1"/>
  <c r="R847" i="1"/>
  <c r="R846" i="1"/>
  <c r="R845" i="1"/>
  <c r="R844" i="1"/>
  <c r="R773" i="1"/>
  <c r="R772" i="1"/>
  <c r="R771" i="1"/>
  <c r="R770" i="1"/>
  <c r="R769" i="1"/>
  <c r="R768" i="1"/>
  <c r="R767" i="1"/>
  <c r="R766" i="1"/>
  <c r="R765" i="1"/>
  <c r="R764" i="1"/>
  <c r="R657" i="1"/>
  <c r="R656" i="1"/>
  <c r="R655" i="1"/>
  <c r="R654" i="1"/>
  <c r="R653" i="1"/>
  <c r="R652" i="1"/>
  <c r="R651" i="1"/>
  <c r="R650" i="1"/>
  <c r="R649" i="1"/>
  <c r="R648" i="1"/>
  <c r="R617" i="1"/>
  <c r="R616" i="1"/>
  <c r="R615" i="1"/>
  <c r="R614" i="1"/>
  <c r="R613" i="1"/>
  <c r="R612" i="1"/>
  <c r="R611" i="1"/>
  <c r="R610" i="1"/>
  <c r="R609" i="1"/>
  <c r="R608" i="1"/>
  <c r="R607" i="1"/>
  <c r="R606" i="1"/>
  <c r="R605" i="1"/>
  <c r="R604" i="1"/>
  <c r="R603" i="1"/>
  <c r="R602" i="1"/>
  <c r="R601" i="1"/>
  <c r="R600" i="1"/>
  <c r="R599" i="1"/>
  <c r="R598" i="1"/>
  <c r="R753" i="1"/>
  <c r="R752" i="1"/>
  <c r="R751" i="1"/>
  <c r="R750" i="1"/>
  <c r="R749" i="1"/>
  <c r="R748" i="1"/>
  <c r="R747" i="1"/>
  <c r="R746" i="1"/>
  <c r="R745" i="1"/>
  <c r="R744" i="1"/>
  <c r="R743" i="1"/>
  <c r="R742" i="1"/>
  <c r="R741" i="1"/>
  <c r="R740" i="1"/>
  <c r="R739" i="1"/>
  <c r="R738" i="1"/>
  <c r="R737" i="1"/>
  <c r="R736" i="1"/>
  <c r="R735" i="1"/>
  <c r="R734" i="1"/>
  <c r="R627" i="1"/>
  <c r="R626" i="1"/>
  <c r="R625" i="1"/>
  <c r="R624" i="1"/>
  <c r="R623" i="1"/>
  <c r="R622" i="1"/>
  <c r="R621" i="1"/>
  <c r="R620" i="1"/>
  <c r="R619" i="1"/>
  <c r="R618" i="1"/>
  <c r="R697" i="1"/>
  <c r="R696" i="1"/>
  <c r="R695" i="1"/>
  <c r="R694" i="1"/>
  <c r="R693" i="1"/>
  <c r="R692" i="1"/>
  <c r="R691" i="1"/>
  <c r="R690" i="1"/>
  <c r="R689" i="1"/>
  <c r="R763" i="1"/>
  <c r="R762" i="1"/>
  <c r="R761" i="1"/>
  <c r="R760" i="1"/>
  <c r="R759" i="1"/>
  <c r="R758" i="1"/>
  <c r="R757" i="1"/>
  <c r="R756" i="1"/>
  <c r="R755" i="1"/>
  <c r="R754" i="1"/>
  <c r="R637" i="1"/>
  <c r="R636" i="1"/>
  <c r="R635" i="1"/>
  <c r="R634" i="1"/>
  <c r="R633" i="1"/>
  <c r="R632" i="1"/>
  <c r="R631" i="1"/>
  <c r="R630" i="1"/>
  <c r="R629" i="1"/>
  <c r="R628" i="1"/>
  <c r="R718" i="1"/>
  <c r="R717" i="1"/>
  <c r="R716" i="1"/>
  <c r="R715" i="1"/>
  <c r="R714" i="1"/>
  <c r="R713" i="1"/>
  <c r="R712" i="1"/>
  <c r="R711" i="1"/>
  <c r="R710" i="1"/>
  <c r="R709" i="1"/>
  <c r="R708" i="1"/>
  <c r="R688" i="1"/>
  <c r="R687" i="1"/>
  <c r="R686" i="1"/>
  <c r="R685" i="1"/>
  <c r="R684" i="1"/>
  <c r="R683" i="1"/>
  <c r="R682" i="1"/>
  <c r="R681" i="1"/>
  <c r="R680" i="1"/>
  <c r="R587" i="1"/>
  <c r="R586" i="1"/>
  <c r="R585" i="1"/>
  <c r="R584" i="1"/>
  <c r="R583" i="1"/>
  <c r="R582" i="1"/>
  <c r="R581" i="1"/>
  <c r="R580" i="1"/>
  <c r="R579" i="1"/>
  <c r="R578" i="1"/>
  <c r="R707" i="1"/>
  <c r="R706" i="1"/>
  <c r="R705" i="1"/>
  <c r="R704" i="1"/>
  <c r="R703" i="1"/>
  <c r="R702" i="1"/>
  <c r="R701" i="1"/>
  <c r="R700" i="1"/>
  <c r="R699" i="1"/>
  <c r="R698" i="1"/>
  <c r="R728" i="1"/>
  <c r="R727" i="1"/>
  <c r="R726" i="1"/>
  <c r="R725" i="1"/>
  <c r="R724" i="1"/>
  <c r="R723" i="1"/>
  <c r="R722" i="1"/>
  <c r="R721" i="1"/>
  <c r="R720" i="1"/>
  <c r="R719" i="1"/>
  <c r="R597" i="1"/>
  <c r="R596" i="1"/>
  <c r="R595" i="1"/>
  <c r="R594" i="1"/>
  <c r="R593" i="1"/>
  <c r="R592" i="1"/>
  <c r="R591" i="1"/>
  <c r="R590" i="1"/>
  <c r="R589" i="1"/>
  <c r="R588" i="1"/>
  <c r="R1809" i="1"/>
  <c r="R1808" i="1"/>
  <c r="R1807" i="1"/>
  <c r="R1806" i="1"/>
  <c r="R1805" i="1"/>
  <c r="R1804" i="1"/>
  <c r="R1803" i="1"/>
  <c r="R1802" i="1"/>
  <c r="R1801" i="1"/>
  <c r="R1800" i="1"/>
  <c r="R1536" i="1"/>
  <c r="R1535" i="1"/>
  <c r="R1534" i="1"/>
  <c r="R1533" i="1"/>
  <c r="R1532" i="1"/>
  <c r="R1531" i="1"/>
  <c r="R1530" i="1"/>
  <c r="R1529" i="1"/>
  <c r="R1528" i="1"/>
  <c r="R1527" i="1"/>
  <c r="R1830" i="1"/>
  <c r="R1829" i="1"/>
  <c r="R1828" i="1"/>
  <c r="R1827" i="1"/>
  <c r="R1826" i="1"/>
  <c r="R1825" i="1"/>
  <c r="R1824" i="1"/>
  <c r="R1823" i="1"/>
  <c r="R1822" i="1"/>
  <c r="R1821" i="1"/>
  <c r="R1526" i="1"/>
  <c r="R1525" i="1"/>
  <c r="R1524" i="1"/>
  <c r="R1523" i="1"/>
  <c r="R1522" i="1"/>
  <c r="R1521" i="1"/>
  <c r="R1520" i="1"/>
  <c r="R1519" i="1"/>
  <c r="R1518" i="1"/>
  <c r="R1517" i="1"/>
  <c r="R1476" i="1"/>
  <c r="R1475" i="1"/>
  <c r="R1474" i="1"/>
  <c r="R1473" i="1"/>
  <c r="R1472" i="1"/>
  <c r="R1471" i="1"/>
  <c r="R1470" i="1"/>
  <c r="R1469" i="1"/>
  <c r="R1468" i="1"/>
  <c r="R1467" i="1"/>
  <c r="R1820" i="1"/>
  <c r="R1819" i="1"/>
  <c r="R1818" i="1"/>
  <c r="R1817" i="1"/>
  <c r="R1816" i="1"/>
  <c r="R1815" i="1"/>
  <c r="R1814" i="1"/>
  <c r="R1813" i="1"/>
  <c r="R1812" i="1"/>
  <c r="R1811" i="1"/>
  <c r="R1810" i="1"/>
  <c r="R1833" i="1"/>
  <c r="R1832" i="1"/>
  <c r="R1831" i="1"/>
  <c r="R1838" i="1"/>
  <c r="R1837" i="1"/>
  <c r="R1836" i="1"/>
  <c r="R1835" i="1"/>
  <c r="R1834" i="1"/>
  <c r="R1496" i="1"/>
  <c r="R1495" i="1"/>
  <c r="R1494" i="1"/>
  <c r="R1493" i="1"/>
  <c r="R1492" i="1"/>
  <c r="R1491" i="1"/>
  <c r="R1490" i="1"/>
  <c r="R1489" i="1"/>
  <c r="R1488" i="1"/>
  <c r="R1487" i="1"/>
  <c r="R1434" i="1"/>
  <c r="R1433" i="1"/>
  <c r="R1432" i="1"/>
  <c r="R1431" i="1"/>
  <c r="R1430" i="1"/>
  <c r="R1429" i="1"/>
  <c r="R1428" i="1"/>
  <c r="R1427" i="1"/>
  <c r="R1426" i="1"/>
  <c r="R1425" i="1"/>
  <c r="R1454" i="1"/>
  <c r="R1453" i="1"/>
  <c r="R1452" i="1"/>
  <c r="R1451" i="1"/>
  <c r="R1450" i="1"/>
  <c r="R1449" i="1"/>
  <c r="R1448" i="1"/>
  <c r="R1447" i="1"/>
  <c r="R1446" i="1"/>
  <c r="R1445" i="1"/>
  <c r="R1444" i="1"/>
  <c r="R1443" i="1"/>
  <c r="R1442" i="1"/>
  <c r="R1441" i="1"/>
  <c r="R1440" i="1"/>
  <c r="R1439" i="1"/>
  <c r="R1438" i="1"/>
  <c r="R1437" i="1"/>
  <c r="R1436" i="1"/>
  <c r="R1435" i="1"/>
  <c r="R1486" i="1"/>
  <c r="R1485" i="1"/>
  <c r="R1484" i="1"/>
  <c r="R1483" i="1"/>
  <c r="R1482" i="1"/>
  <c r="R1481" i="1"/>
  <c r="R1480" i="1"/>
  <c r="R1479" i="1"/>
  <c r="R1478" i="1"/>
  <c r="R1477" i="1"/>
  <c r="R1516" i="1"/>
  <c r="R1515" i="1"/>
  <c r="R1514" i="1"/>
  <c r="R1513" i="1"/>
  <c r="R1512" i="1"/>
  <c r="R1511" i="1"/>
  <c r="R1510" i="1"/>
  <c r="R1509" i="1"/>
  <c r="R1508" i="1"/>
  <c r="R1507" i="1"/>
  <c r="R1506" i="1"/>
  <c r="R1505" i="1"/>
  <c r="R1504" i="1"/>
  <c r="R1503" i="1"/>
  <c r="R1502" i="1"/>
  <c r="R1501" i="1"/>
  <c r="R1500" i="1"/>
  <c r="R1499" i="1"/>
  <c r="R1498" i="1"/>
  <c r="R1497" i="1"/>
  <c r="R1456" i="1"/>
  <c r="R1455" i="1"/>
  <c r="R1563" i="1"/>
  <c r="R1562" i="1"/>
  <c r="R1561" i="1"/>
  <c r="R1560" i="1"/>
  <c r="R1559" i="1"/>
  <c r="R1557" i="1"/>
  <c r="R1555" i="1"/>
  <c r="R1549" i="1"/>
  <c r="R1547" i="1"/>
  <c r="R1546" i="1"/>
  <c r="R1545" i="1"/>
  <c r="R1544" i="1"/>
  <c r="R1543" i="1"/>
  <c r="R1542" i="1"/>
  <c r="R1541" i="1"/>
  <c r="R1540" i="1"/>
  <c r="R1539" i="1"/>
  <c r="R1538" i="1"/>
  <c r="R1537" i="1"/>
  <c r="R1424" i="1"/>
  <c r="R1423" i="1"/>
  <c r="R1422" i="1"/>
  <c r="R1421" i="1"/>
  <c r="R1420" i="1"/>
  <c r="R1419" i="1"/>
  <c r="R1418" i="1"/>
  <c r="R1417" i="1"/>
  <c r="R1416" i="1"/>
  <c r="R1415" i="1"/>
  <c r="R1414" i="1"/>
  <c r="R1413" i="1"/>
  <c r="R1412" i="1"/>
  <c r="R1411" i="1"/>
  <c r="R1410" i="1"/>
  <c r="R1409" i="1"/>
  <c r="R1408" i="1"/>
  <c r="R1407" i="1"/>
  <c r="R1406" i="1"/>
  <c r="R1466" i="1"/>
  <c r="R1465" i="1"/>
  <c r="R1464" i="1"/>
  <c r="R1463" i="1"/>
  <c r="R1462" i="1"/>
  <c r="R1461" i="1"/>
  <c r="R1460" i="1"/>
  <c r="R1459" i="1"/>
  <c r="R1458" i="1"/>
  <c r="R1457" i="1"/>
  <c r="V1163" i="1" l="1"/>
  <c r="V1162" i="1"/>
  <c r="V1161" i="1"/>
  <c r="V1160" i="1"/>
  <c r="V1159" i="1"/>
  <c r="V1158" i="1"/>
  <c r="V1157" i="1"/>
  <c r="V1156" i="1"/>
  <c r="V1155" i="1"/>
  <c r="V1154" i="1"/>
  <c r="V1153" i="1"/>
  <c r="V1152" i="1"/>
  <c r="V1151" i="1"/>
  <c r="V1150" i="1"/>
  <c r="V1149" i="1"/>
  <c r="V1148" i="1"/>
  <c r="V1147" i="1"/>
  <c r="V1146" i="1"/>
  <c r="V1145" i="1"/>
  <c r="V1144" i="1"/>
  <c r="V1113" i="1"/>
  <c r="V1112" i="1"/>
  <c r="V1111" i="1"/>
  <c r="V1110" i="1"/>
  <c r="V1109" i="1"/>
  <c r="V1108" i="1"/>
  <c r="V1107" i="1"/>
  <c r="V1106" i="1"/>
  <c r="V1105" i="1"/>
  <c r="V1104" i="1"/>
  <c r="V1103" i="1"/>
  <c r="V1102" i="1"/>
  <c r="V1101" i="1"/>
  <c r="V1100" i="1"/>
  <c r="V1099" i="1"/>
  <c r="V1098" i="1"/>
  <c r="V1097" i="1"/>
  <c r="V1096" i="1"/>
  <c r="V1095" i="1"/>
  <c r="V1094" i="1"/>
  <c r="V1093" i="1"/>
  <c r="V1123" i="1"/>
  <c r="V1122" i="1"/>
  <c r="V1121" i="1"/>
  <c r="V1120" i="1"/>
  <c r="V1119" i="1"/>
  <c r="V1118" i="1"/>
  <c r="V1117" i="1"/>
  <c r="V1116" i="1"/>
  <c r="V1115" i="1"/>
  <c r="V1114" i="1"/>
  <c r="V1143" i="1"/>
  <c r="V1142" i="1"/>
  <c r="V1141" i="1"/>
  <c r="V1140" i="1"/>
  <c r="V1139" i="1"/>
  <c r="V1138" i="1"/>
  <c r="V1137" i="1"/>
  <c r="V1136" i="1"/>
  <c r="V1135" i="1"/>
  <c r="V1134" i="1"/>
  <c r="V1133" i="1"/>
  <c r="V1132" i="1"/>
  <c r="V1131" i="1"/>
  <c r="V1130" i="1"/>
  <c r="V1129" i="1"/>
  <c r="V1128" i="1"/>
  <c r="V1127" i="1"/>
  <c r="V1126" i="1"/>
  <c r="V1125" i="1"/>
  <c r="V1124" i="1"/>
  <c r="V1173" i="1"/>
  <c r="V1172" i="1"/>
  <c r="V1171" i="1"/>
  <c r="V1170" i="1"/>
  <c r="V1169" i="1"/>
  <c r="V1168" i="1"/>
  <c r="V1167" i="1"/>
  <c r="V1166" i="1"/>
  <c r="V1165" i="1"/>
  <c r="V1164" i="1"/>
  <c r="V357" i="1"/>
  <c r="V356" i="1"/>
  <c r="V355" i="1"/>
  <c r="V354" i="1"/>
  <c r="V353" i="1"/>
  <c r="V373" i="1"/>
  <c r="V362" i="1"/>
  <c r="V361" i="1"/>
  <c r="V360" i="1"/>
  <c r="V359" i="1"/>
  <c r="V358" i="1"/>
  <c r="V352" i="1"/>
  <c r="V351" i="1"/>
  <c r="V350" i="1"/>
  <c r="V349" i="1"/>
  <c r="V348" i="1"/>
  <c r="V347" i="1"/>
  <c r="V215" i="1"/>
  <c r="V214" i="1"/>
  <c r="V213" i="1"/>
  <c r="V212" i="1"/>
  <c r="V211" i="1"/>
  <c r="V182" i="1"/>
  <c r="V181" i="1"/>
  <c r="V180" i="1"/>
  <c r="V179" i="1"/>
  <c r="V178" i="1"/>
  <c r="V196" i="1"/>
  <c r="V195" i="1"/>
  <c r="V194" i="1"/>
  <c r="V193" i="1"/>
  <c r="V192" i="1"/>
  <c r="V210" i="1"/>
  <c r="V209" i="1"/>
  <c r="V208" i="1"/>
  <c r="V207" i="1"/>
  <c r="V123" i="1"/>
  <c r="V122" i="1"/>
  <c r="V121" i="1"/>
  <c r="V120" i="1"/>
  <c r="V119" i="1"/>
  <c r="V118" i="1"/>
  <c r="V117" i="1"/>
  <c r="V116" i="1"/>
  <c r="V115" i="1"/>
  <c r="V106" i="1"/>
  <c r="V105" i="1"/>
  <c r="V104" i="1"/>
  <c r="V103" i="1"/>
  <c r="V102" i="1"/>
  <c r="V101" i="1"/>
  <c r="V100" i="1"/>
  <c r="V99" i="1"/>
  <c r="V98" i="1"/>
  <c r="V24" i="1"/>
  <c r="V23" i="1"/>
  <c r="V22" i="1"/>
  <c r="V21" i="1"/>
  <c r="V20" i="1"/>
  <c r="V19" i="1"/>
  <c r="V18" i="1"/>
  <c r="V17" i="1"/>
  <c r="V16" i="1"/>
  <c r="V15" i="1"/>
  <c r="V321" i="1"/>
  <c r="V320" i="1"/>
  <c r="V319" i="1"/>
  <c r="V318" i="1"/>
  <c r="V317" i="1"/>
  <c r="V336" i="1"/>
  <c r="V335" i="1"/>
  <c r="V334" i="1"/>
  <c r="V333" i="1"/>
  <c r="V332" i="1"/>
  <c r="V191" i="1"/>
  <c r="V190" i="1"/>
  <c r="V189" i="1"/>
  <c r="V188" i="1"/>
  <c r="V187" i="1"/>
  <c r="V230" i="1"/>
  <c r="V229" i="1"/>
  <c r="V228" i="1"/>
  <c r="V227" i="1"/>
  <c r="V226" i="1"/>
  <c r="V186" i="1"/>
  <c r="V185" i="1"/>
  <c r="V184" i="1"/>
  <c r="V183" i="1"/>
  <c r="V197" i="1"/>
  <c r="V250" i="1"/>
  <c r="V249" i="1"/>
  <c r="V248" i="1"/>
  <c r="V247" i="1"/>
  <c r="V246" i="1"/>
  <c r="V279" i="1"/>
  <c r="V278" i="1"/>
  <c r="V277" i="1"/>
  <c r="V276" i="1"/>
  <c r="V275" i="1"/>
  <c r="V274" i="1"/>
  <c r="V273" i="1"/>
  <c r="V272" i="1"/>
  <c r="V271" i="1"/>
  <c r="V270" i="1"/>
  <c r="V269" i="1"/>
  <c r="V268" i="1"/>
  <c r="V267" i="1"/>
  <c r="V266" i="1"/>
  <c r="V265" i="1"/>
  <c r="V264" i="1"/>
  <c r="V263" i="1"/>
  <c r="V262" i="1"/>
  <c r="V261" i="1"/>
  <c r="V260" i="1"/>
  <c r="V289" i="1"/>
  <c r="V288" i="1"/>
  <c r="V287" i="1"/>
  <c r="V286" i="1"/>
  <c r="V285" i="1"/>
  <c r="V284" i="1"/>
  <c r="V283" i="1"/>
  <c r="V282" i="1"/>
  <c r="V281" i="1"/>
  <c r="V280" i="1"/>
  <c r="V294" i="1"/>
  <c r="V293" i="1"/>
  <c r="V292" i="1"/>
  <c r="V291" i="1"/>
  <c r="V290" i="1"/>
  <c r="V259" i="1"/>
  <c r="V258" i="1"/>
  <c r="V257" i="1"/>
  <c r="V256" i="1"/>
  <c r="V255" i="1"/>
  <c r="V254" i="1"/>
  <c r="V253" i="1"/>
  <c r="V252" i="1"/>
  <c r="V251" i="1"/>
  <c r="V38" i="1"/>
  <c r="V37" i="1"/>
  <c r="V36" i="1"/>
  <c r="V35" i="1"/>
  <c r="V34" i="1"/>
  <c r="V33" i="1"/>
  <c r="V32" i="1"/>
  <c r="V97" i="1"/>
  <c r="V96" i="1"/>
  <c r="V95" i="1"/>
  <c r="V94" i="1"/>
  <c r="V93" i="1"/>
  <c r="V92" i="1"/>
  <c r="V91" i="1"/>
  <c r="V90" i="1"/>
  <c r="V89" i="1"/>
  <c r="V55" i="1"/>
  <c r="V54" i="1"/>
  <c r="V53" i="1"/>
  <c r="V52" i="1"/>
  <c r="V51" i="1"/>
  <c r="V50" i="1"/>
  <c r="V49" i="1"/>
  <c r="V48" i="1"/>
  <c r="V47" i="1"/>
  <c r="V46" i="1"/>
  <c r="V14" i="1"/>
  <c r="V13" i="1"/>
  <c r="V12" i="1"/>
  <c r="V11" i="1"/>
  <c r="V10" i="1"/>
  <c r="V9" i="1"/>
  <c r="V8" i="1"/>
  <c r="V7" i="1"/>
  <c r="V1365" i="1"/>
  <c r="V1364" i="1"/>
  <c r="V1363" i="1"/>
  <c r="V1362" i="1"/>
  <c r="V1361" i="1"/>
  <c r="V1360" i="1"/>
  <c r="V1359" i="1"/>
  <c r="V1358" i="1"/>
  <c r="V1357" i="1"/>
  <c r="V1356" i="1"/>
  <c r="V1343" i="1"/>
  <c r="V1342" i="1"/>
  <c r="V1341" i="1"/>
  <c r="V1340" i="1"/>
  <c r="V1339" i="1"/>
  <c r="V1338" i="1"/>
  <c r="V1337" i="1"/>
  <c r="V1336" i="1"/>
  <c r="V1335" i="1"/>
  <c r="V1334" i="1"/>
  <c r="V1355" i="1"/>
  <c r="V1354" i="1"/>
  <c r="V1353" i="1"/>
  <c r="V1333" i="1"/>
  <c r="V1331" i="1"/>
  <c r="V1329" i="1"/>
  <c r="V1327" i="1"/>
  <c r="V1325" i="1"/>
  <c r="V1323" i="1"/>
  <c r="V1321" i="1"/>
  <c r="V1319" i="1"/>
  <c r="V1317" i="1"/>
  <c r="V1315" i="1"/>
  <c r="V1352" i="1"/>
  <c r="V1351" i="1"/>
  <c r="V1350" i="1"/>
  <c r="V1349" i="1"/>
  <c r="V1348" i="1"/>
  <c r="V1347" i="1"/>
  <c r="V1346" i="1"/>
  <c r="V1345" i="1"/>
  <c r="V1344" i="1"/>
  <c r="V1203" i="1"/>
  <c r="V1202" i="1"/>
  <c r="V1200" i="1"/>
  <c r="V1198" i="1"/>
  <c r="V1196" i="1"/>
  <c r="V1194" i="1"/>
  <c r="V1192" i="1"/>
  <c r="V1190" i="1"/>
  <c r="V1188" i="1"/>
  <c r="V1186" i="1"/>
  <c r="V1184" i="1"/>
  <c r="V1182" i="1"/>
  <c r="V1181" i="1"/>
  <c r="V1180" i="1"/>
  <c r="V1179" i="1"/>
  <c r="V1178" i="1"/>
  <c r="V1177" i="1"/>
  <c r="V1176" i="1"/>
  <c r="V1175" i="1"/>
  <c r="V1174" i="1"/>
  <c r="V1223" i="1"/>
  <c r="V1221" i="1"/>
  <c r="V1219" i="1"/>
  <c r="V1217" i="1"/>
  <c r="V1213" i="1"/>
  <c r="V1211" i="1"/>
  <c r="V1209" i="1"/>
  <c r="V1207" i="1"/>
  <c r="V1205" i="1"/>
  <c r="V1082" i="1"/>
  <c r="V1081" i="1"/>
  <c r="V1080" i="1"/>
  <c r="V1079" i="1"/>
  <c r="V1078" i="1"/>
  <c r="V1037" i="1"/>
  <c r="V1036" i="1"/>
  <c r="V1035" i="1"/>
  <c r="V1034" i="1"/>
  <c r="V1033" i="1"/>
  <c r="V1032" i="1"/>
  <c r="V1031" i="1"/>
  <c r="V1030" i="1"/>
  <c r="V1029" i="1"/>
  <c r="V1028" i="1"/>
  <c r="V1077" i="1"/>
  <c r="V1076" i="1"/>
  <c r="V1075" i="1"/>
  <c r="V1074" i="1"/>
  <c r="V1073" i="1"/>
  <c r="V1072" i="1"/>
  <c r="V1071" i="1"/>
  <c r="V1070" i="1"/>
  <c r="V1069" i="1"/>
  <c r="V1068" i="1"/>
  <c r="V1092" i="1"/>
  <c r="V1091" i="1"/>
  <c r="V1090" i="1"/>
  <c r="V1089" i="1"/>
  <c r="V1088" i="1"/>
  <c r="V1087" i="1"/>
  <c r="V1086" i="1"/>
  <c r="V1085" i="1"/>
  <c r="V1084" i="1"/>
  <c r="V1083" i="1"/>
  <c r="V1057" i="1"/>
  <c r="V1056" i="1"/>
  <c r="V1055" i="1"/>
  <c r="V1054" i="1"/>
  <c r="V1053" i="1"/>
  <c r="V1052" i="1"/>
  <c r="V1051" i="1"/>
  <c r="V1050" i="1"/>
  <c r="V1049" i="1"/>
  <c r="V1048" i="1"/>
  <c r="V1067" i="1"/>
  <c r="V1066" i="1"/>
  <c r="V1065" i="1"/>
  <c r="V1064" i="1"/>
  <c r="V1063" i="1"/>
  <c r="V1062" i="1"/>
  <c r="V1061" i="1"/>
  <c r="V1060" i="1"/>
  <c r="V1059" i="1"/>
  <c r="V1058" i="1"/>
  <c r="V1047" i="1"/>
  <c r="V1046" i="1"/>
  <c r="V1045" i="1"/>
  <c r="V1044" i="1"/>
  <c r="V1043" i="1"/>
  <c r="V1042" i="1"/>
  <c r="V1041" i="1"/>
  <c r="V1040" i="1"/>
  <c r="V1039" i="1"/>
  <c r="V1038" i="1"/>
  <c r="V6" i="1"/>
  <c r="V5" i="1"/>
  <c r="V4" i="1"/>
  <c r="V3" i="1"/>
  <c r="V2" i="1"/>
  <c r="V124" i="1"/>
  <c r="V79" i="1"/>
  <c r="V78" i="1"/>
  <c r="V77" i="1"/>
  <c r="V76" i="1"/>
  <c r="V75" i="1"/>
  <c r="V74" i="1"/>
  <c r="V73" i="1"/>
  <c r="V72" i="1"/>
  <c r="V432" i="1"/>
  <c r="V431" i="1"/>
  <c r="V430" i="1"/>
  <c r="V429" i="1"/>
  <c r="V428" i="1"/>
  <c r="V915" i="1"/>
  <c r="V914" i="1"/>
  <c r="V913" i="1"/>
  <c r="V912" i="1"/>
  <c r="V911" i="1"/>
  <c r="V910" i="1"/>
  <c r="V909" i="1"/>
  <c r="V908" i="1"/>
  <c r="V907" i="1"/>
  <c r="V955" i="1"/>
  <c r="V954" i="1"/>
  <c r="V953" i="1"/>
  <c r="V952" i="1"/>
  <c r="V951" i="1"/>
  <c r="V950" i="1"/>
  <c r="V949" i="1"/>
  <c r="V948" i="1"/>
  <c r="V947" i="1"/>
  <c r="V937" i="1"/>
  <c r="V936" i="1"/>
  <c r="V935" i="1"/>
  <c r="V934" i="1"/>
  <c r="V933" i="1"/>
  <c r="V932" i="1"/>
  <c r="V931" i="1"/>
  <c r="V930" i="1"/>
  <c r="V929" i="1"/>
  <c r="V928" i="1"/>
  <c r="V887" i="1"/>
  <c r="V886" i="1"/>
  <c r="V885" i="1"/>
  <c r="V884" i="1"/>
  <c r="V883" i="1"/>
  <c r="V919" i="1"/>
  <c r="V918" i="1"/>
  <c r="V917" i="1"/>
  <c r="V916" i="1"/>
  <c r="V965" i="1"/>
  <c r="V964" i="1"/>
  <c r="V963" i="1"/>
  <c r="V962" i="1"/>
  <c r="V961" i="1"/>
  <c r="V960" i="1"/>
  <c r="V959" i="1"/>
  <c r="V958" i="1"/>
  <c r="V957" i="1"/>
  <c r="V956" i="1"/>
  <c r="V1013" i="1"/>
  <c r="V1012" i="1"/>
  <c r="V1011" i="1"/>
  <c r="V1010" i="1"/>
  <c r="V1009" i="1"/>
  <c r="V1008" i="1"/>
  <c r="V1007" i="1"/>
  <c r="V1006" i="1"/>
  <c r="V1005" i="1"/>
  <c r="V1004" i="1"/>
  <c r="V1027" i="1"/>
  <c r="V1026" i="1"/>
  <c r="V1025" i="1"/>
  <c r="V1024" i="1"/>
  <c r="V1023" i="1"/>
  <c r="V1022" i="1"/>
  <c r="V1021" i="1"/>
  <c r="V1020" i="1"/>
  <c r="V1019" i="1"/>
  <c r="V1018" i="1"/>
  <c r="V1017" i="1"/>
  <c r="V1016" i="1"/>
  <c r="V1015" i="1"/>
  <c r="V1014" i="1"/>
  <c r="V927" i="1"/>
  <c r="V926" i="1"/>
  <c r="V925" i="1"/>
  <c r="V924" i="1"/>
  <c r="V923" i="1"/>
  <c r="V922" i="1"/>
  <c r="V921" i="1"/>
  <c r="V920" i="1"/>
  <c r="V985" i="1"/>
  <c r="V984" i="1"/>
  <c r="V983" i="1"/>
  <c r="V982" i="1"/>
  <c r="V981" i="1"/>
  <c r="V980" i="1"/>
  <c r="V979" i="1"/>
  <c r="V978" i="1"/>
  <c r="V977" i="1"/>
  <c r="V976" i="1"/>
  <c r="V975" i="1"/>
  <c r="V974" i="1"/>
  <c r="V973" i="1"/>
  <c r="V972" i="1"/>
  <c r="V971" i="1"/>
  <c r="V970" i="1"/>
  <c r="V969" i="1"/>
  <c r="V968" i="1"/>
  <c r="V967" i="1"/>
  <c r="V966" i="1"/>
  <c r="V906" i="1"/>
  <c r="V905" i="1"/>
  <c r="V904" i="1"/>
  <c r="V903" i="1"/>
  <c r="V902" i="1"/>
  <c r="V901" i="1"/>
  <c r="V900" i="1"/>
  <c r="V899" i="1"/>
  <c r="V898" i="1"/>
  <c r="V946" i="1"/>
  <c r="V945" i="1"/>
  <c r="V944" i="1"/>
  <c r="V943" i="1"/>
  <c r="V942" i="1"/>
  <c r="V941" i="1"/>
  <c r="V940" i="1"/>
  <c r="V939" i="1"/>
  <c r="V938" i="1"/>
  <c r="V897" i="1"/>
  <c r="V896" i="1"/>
  <c r="V895" i="1"/>
  <c r="V894" i="1"/>
  <c r="V893" i="1"/>
  <c r="V892" i="1"/>
  <c r="V891" i="1"/>
  <c r="V890" i="1"/>
  <c r="V889" i="1"/>
  <c r="V888" i="1"/>
  <c r="V1003" i="1"/>
  <c r="V1002" i="1"/>
  <c r="V1001" i="1"/>
  <c r="V1000" i="1"/>
  <c r="V999" i="1"/>
  <c r="V998" i="1"/>
  <c r="V997" i="1"/>
  <c r="V996" i="1"/>
  <c r="V71" i="1"/>
  <c r="V70" i="1"/>
  <c r="V69" i="1"/>
  <c r="V68" i="1"/>
  <c r="V67" i="1"/>
  <c r="V66" i="1"/>
  <c r="V65" i="1"/>
  <c r="V64" i="1"/>
  <c r="V88" i="1"/>
  <c r="V87" i="1"/>
  <c r="V86" i="1"/>
  <c r="V85" i="1"/>
  <c r="V84" i="1"/>
  <c r="V83" i="1"/>
  <c r="V82" i="1"/>
  <c r="V81" i="1"/>
  <c r="V80" i="1"/>
  <c r="V177" i="1"/>
  <c r="V176" i="1"/>
  <c r="V175" i="1"/>
  <c r="V174" i="1"/>
  <c r="V173" i="1"/>
  <c r="V172" i="1"/>
  <c r="V171" i="1"/>
  <c r="V170" i="1"/>
  <c r="V169" i="1"/>
  <c r="V168" i="1"/>
  <c r="V166" i="1"/>
  <c r="V164" i="1"/>
  <c r="V162" i="1"/>
  <c r="V160" i="1"/>
  <c r="V158" i="1"/>
  <c r="V156" i="1"/>
  <c r="V154" i="1"/>
  <c r="V152" i="1"/>
  <c r="V151" i="1"/>
  <c r="V149" i="1"/>
  <c r="V147" i="1"/>
  <c r="V145" i="1"/>
  <c r="V143" i="1"/>
  <c r="V141" i="1"/>
  <c r="V139" i="1"/>
  <c r="V137" i="1"/>
  <c r="V135" i="1"/>
  <c r="V167" i="1"/>
  <c r="V165" i="1"/>
  <c r="V163" i="1"/>
  <c r="V161" i="1"/>
  <c r="V159" i="1"/>
  <c r="V157" i="1"/>
  <c r="V155" i="1"/>
  <c r="V153" i="1"/>
  <c r="V150" i="1"/>
  <c r="V148" i="1"/>
  <c r="V146" i="1"/>
  <c r="V144" i="1"/>
  <c r="V142" i="1"/>
  <c r="V140" i="1"/>
  <c r="V138" i="1"/>
  <c r="V136" i="1"/>
  <c r="V134" i="1"/>
  <c r="V133" i="1"/>
  <c r="V132" i="1"/>
  <c r="V131" i="1"/>
  <c r="V130" i="1"/>
  <c r="V129" i="1"/>
  <c r="V128" i="1"/>
  <c r="V127" i="1"/>
  <c r="V126" i="1"/>
  <c r="V125" i="1"/>
  <c r="V31" i="1"/>
  <c r="V30" i="1"/>
  <c r="V29" i="1"/>
  <c r="V28" i="1"/>
  <c r="V27" i="1"/>
  <c r="V26" i="1"/>
  <c r="V25" i="1"/>
  <c r="V63" i="1"/>
  <c r="V62" i="1"/>
  <c r="V61" i="1"/>
  <c r="V60" i="1"/>
  <c r="V59" i="1"/>
  <c r="V58" i="1"/>
  <c r="V57" i="1"/>
  <c r="V56" i="1"/>
  <c r="V45" i="1"/>
  <c r="V44" i="1"/>
  <c r="V43" i="1"/>
  <c r="V42" i="1"/>
  <c r="V41" i="1"/>
  <c r="V40" i="1"/>
  <c r="V39" i="1"/>
  <c r="V114" i="1"/>
  <c r="V113" i="1"/>
  <c r="V112" i="1"/>
  <c r="V111" i="1"/>
  <c r="V110" i="1"/>
  <c r="V109" i="1"/>
  <c r="V108" i="1"/>
  <c r="V107" i="1"/>
  <c r="V367" i="1"/>
  <c r="V366" i="1"/>
  <c r="V365" i="1"/>
  <c r="V364" i="1"/>
  <c r="V363" i="1"/>
  <c r="V372" i="1"/>
  <c r="V371" i="1"/>
  <c r="V370" i="1"/>
  <c r="V369" i="1"/>
  <c r="V368" i="1"/>
  <c r="V206" i="1"/>
  <c r="V205" i="1"/>
  <c r="V204" i="1"/>
  <c r="V203" i="1"/>
  <c r="V245" i="1"/>
  <c r="V244" i="1"/>
  <c r="V243" i="1"/>
  <c r="V242" i="1"/>
  <c r="V241" i="1"/>
  <c r="V378" i="1"/>
  <c r="V377" i="1"/>
  <c r="V376" i="1"/>
  <c r="V375" i="1"/>
  <c r="V374" i="1"/>
  <c r="V326" i="1"/>
  <c r="V325" i="1"/>
  <c r="V324" i="1"/>
  <c r="V323" i="1"/>
  <c r="V322" i="1"/>
  <c r="V331" i="1"/>
  <c r="V330" i="1"/>
  <c r="V329" i="1"/>
  <c r="V328" i="1"/>
  <c r="V327" i="1"/>
  <c r="V225" i="1"/>
  <c r="V224" i="1"/>
  <c r="V223" i="1"/>
  <c r="V222" i="1"/>
  <c r="V221" i="1"/>
  <c r="V235" i="1"/>
  <c r="V234" i="1"/>
  <c r="V233" i="1"/>
  <c r="V232" i="1"/>
  <c r="V231" i="1"/>
  <c r="V301" i="1"/>
  <c r="V300" i="1"/>
  <c r="V299" i="1"/>
  <c r="V298" i="1"/>
  <c r="V297" i="1"/>
  <c r="V341" i="1"/>
  <c r="V340" i="1"/>
  <c r="V339" i="1"/>
  <c r="V338" i="1"/>
  <c r="V337" i="1"/>
  <c r="V346" i="1"/>
  <c r="V345" i="1"/>
  <c r="V344" i="1"/>
  <c r="V343" i="1"/>
  <c r="V342" i="1"/>
  <c r="V240" i="1"/>
  <c r="V239" i="1"/>
  <c r="V238" i="1"/>
  <c r="V237" i="1"/>
  <c r="V236" i="1"/>
  <c r="V311" i="1"/>
  <c r="V310" i="1"/>
  <c r="V309" i="1"/>
  <c r="V308" i="1"/>
  <c r="V307" i="1"/>
  <c r="V306" i="1"/>
  <c r="V305" i="1"/>
  <c r="V304" i="1"/>
  <c r="V303" i="1"/>
  <c r="V302" i="1"/>
  <c r="V316" i="1"/>
  <c r="V315" i="1"/>
  <c r="V314" i="1"/>
  <c r="V313" i="1"/>
  <c r="V312" i="1"/>
  <c r="V220" i="1"/>
  <c r="V219" i="1"/>
  <c r="V218" i="1"/>
  <c r="V217" i="1"/>
  <c r="V216" i="1"/>
  <c r="V296" i="1"/>
  <c r="V295" i="1"/>
  <c r="V202" i="1"/>
  <c r="V201" i="1"/>
  <c r="V200" i="1"/>
  <c r="V199" i="1"/>
  <c r="V198" i="1"/>
  <c r="V406" i="1"/>
  <c r="V405" i="1"/>
  <c r="V404" i="1"/>
  <c r="V403" i="1"/>
  <c r="V402" i="1"/>
  <c r="V401" i="1"/>
  <c r="V400" i="1"/>
  <c r="V399" i="1"/>
  <c r="V398" i="1"/>
  <c r="V397" i="1"/>
  <c r="V391" i="1"/>
  <c r="V390" i="1"/>
  <c r="V389" i="1"/>
  <c r="V455" i="1"/>
  <c r="V454" i="1"/>
  <c r="V453" i="1"/>
  <c r="V452" i="1"/>
  <c r="V451" i="1"/>
  <c r="V383" i="1"/>
  <c r="V382" i="1"/>
  <c r="V381" i="1"/>
  <c r="V380" i="1"/>
  <c r="V379" i="1"/>
  <c r="V450" i="1"/>
  <c r="V449" i="1"/>
  <c r="V448" i="1"/>
  <c r="V447" i="1"/>
  <c r="V446" i="1"/>
  <c r="V427" i="1"/>
  <c r="V426" i="1"/>
  <c r="V425" i="1"/>
  <c r="V424" i="1"/>
  <c r="V423" i="1"/>
  <c r="V467" i="1"/>
  <c r="V466" i="1"/>
  <c r="V465" i="1"/>
  <c r="V464" i="1"/>
  <c r="V463" i="1"/>
  <c r="V388" i="1"/>
  <c r="V387" i="1"/>
  <c r="V386" i="1"/>
  <c r="V385" i="1"/>
  <c r="V384" i="1"/>
  <c r="V472" i="1"/>
  <c r="V471" i="1"/>
  <c r="V470" i="1"/>
  <c r="V469" i="1"/>
  <c r="V468" i="1"/>
  <c r="V396" i="1"/>
  <c r="V395" i="1"/>
  <c r="V394" i="1"/>
  <c r="V393" i="1"/>
  <c r="V392" i="1"/>
  <c r="V482" i="1"/>
  <c r="V481" i="1"/>
  <c r="V480" i="1"/>
  <c r="V479" i="1"/>
  <c r="V478" i="1"/>
  <c r="V417" i="1"/>
  <c r="V416" i="1"/>
  <c r="V415" i="1"/>
  <c r="V414" i="1"/>
  <c r="V413" i="1"/>
  <c r="V412" i="1"/>
  <c r="V460" i="1"/>
  <c r="V459" i="1"/>
  <c r="V458" i="1"/>
  <c r="V457" i="1"/>
  <c r="V456" i="1"/>
  <c r="V477" i="1"/>
  <c r="V476" i="1"/>
  <c r="V475" i="1"/>
  <c r="V474" i="1"/>
  <c r="V473" i="1"/>
  <c r="V462" i="1"/>
  <c r="V461" i="1"/>
  <c r="V487" i="1"/>
  <c r="V486" i="1"/>
  <c r="V485" i="1"/>
  <c r="V484" i="1"/>
  <c r="V483" i="1"/>
  <c r="V422" i="1"/>
  <c r="V421" i="1"/>
  <c r="V420" i="1"/>
  <c r="V419" i="1"/>
  <c r="V418" i="1"/>
  <c r="V411" i="1"/>
  <c r="V410" i="1"/>
  <c r="V409" i="1"/>
  <c r="V408" i="1"/>
  <c r="V407" i="1"/>
  <c r="V440" i="1"/>
  <c r="V439" i="1"/>
  <c r="V438" i="1"/>
  <c r="V437" i="1"/>
  <c r="V436" i="1"/>
  <c r="V435" i="1"/>
  <c r="V434" i="1"/>
  <c r="V433" i="1"/>
  <c r="V445" i="1"/>
  <c r="V444" i="1"/>
  <c r="V443" i="1"/>
  <c r="V442" i="1"/>
  <c r="V441" i="1"/>
  <c r="V556" i="1"/>
  <c r="V555" i="1"/>
  <c r="V554" i="1"/>
  <c r="V553" i="1"/>
  <c r="V552" i="1"/>
  <c r="V551" i="1"/>
  <c r="V550" i="1"/>
  <c r="V549" i="1"/>
  <c r="V548" i="1"/>
  <c r="V547" i="1"/>
  <c r="V546" i="1"/>
  <c r="V545" i="1"/>
  <c r="V544" i="1"/>
  <c r="V543" i="1"/>
  <c r="V542" i="1"/>
  <c r="V541" i="1"/>
  <c r="V540" i="1"/>
  <c r="V539" i="1"/>
  <c r="V538" i="1"/>
  <c r="V537" i="1"/>
  <c r="V517" i="1"/>
  <c r="V516" i="1"/>
  <c r="V515" i="1"/>
  <c r="V514" i="1"/>
  <c r="V513" i="1"/>
  <c r="V512" i="1"/>
  <c r="V511" i="1"/>
  <c r="V510" i="1"/>
  <c r="V509" i="1"/>
  <c r="V508" i="1"/>
  <c r="V526" i="1"/>
  <c r="V525" i="1"/>
  <c r="V524" i="1"/>
  <c r="V523" i="1"/>
  <c r="V522" i="1"/>
  <c r="V521" i="1"/>
  <c r="V520" i="1"/>
  <c r="V519" i="1"/>
  <c r="V518" i="1"/>
  <c r="V507" i="1"/>
  <c r="V506" i="1"/>
  <c r="V505" i="1"/>
  <c r="V504" i="1"/>
  <c r="V503" i="1"/>
  <c r="V502" i="1"/>
  <c r="V501" i="1"/>
  <c r="V500" i="1"/>
  <c r="V499" i="1"/>
  <c r="V498" i="1"/>
  <c r="V497" i="1"/>
  <c r="V496" i="1"/>
  <c r="V495" i="1"/>
  <c r="V494" i="1"/>
  <c r="V493" i="1"/>
  <c r="V492" i="1"/>
  <c r="V491" i="1"/>
  <c r="V490" i="1"/>
  <c r="V489" i="1"/>
  <c r="V488" i="1"/>
  <c r="V567" i="1"/>
  <c r="V566" i="1"/>
  <c r="V565" i="1"/>
  <c r="V564" i="1"/>
  <c r="V563" i="1"/>
  <c r="V562" i="1"/>
  <c r="V561" i="1"/>
  <c r="V560" i="1"/>
  <c r="V559" i="1"/>
  <c r="V558" i="1"/>
  <c r="V557" i="1"/>
  <c r="V536" i="1"/>
  <c r="V535" i="1"/>
  <c r="V534" i="1"/>
  <c r="V533" i="1"/>
  <c r="V532" i="1"/>
  <c r="V531" i="1"/>
  <c r="V530" i="1"/>
  <c r="V529" i="1"/>
  <c r="V528" i="1"/>
  <c r="V527" i="1"/>
  <c r="V813" i="1"/>
  <c r="V812" i="1"/>
  <c r="V811" i="1"/>
  <c r="V810" i="1"/>
  <c r="V809" i="1"/>
  <c r="V808" i="1"/>
  <c r="V807" i="1"/>
  <c r="V806" i="1"/>
  <c r="V805" i="1"/>
  <c r="V804" i="1"/>
  <c r="V577" i="1"/>
  <c r="V576" i="1"/>
  <c r="V575" i="1"/>
  <c r="V574" i="1"/>
  <c r="V573" i="1"/>
  <c r="V572" i="1"/>
  <c r="V571" i="1"/>
  <c r="V570" i="1"/>
  <c r="V569" i="1"/>
  <c r="V568" i="1"/>
  <c r="V843" i="1"/>
  <c r="V842" i="1"/>
  <c r="V841" i="1"/>
  <c r="V840" i="1"/>
  <c r="V839" i="1"/>
  <c r="V838" i="1"/>
  <c r="V837" i="1"/>
  <c r="V836" i="1"/>
  <c r="V835" i="1"/>
  <c r="V834" i="1"/>
  <c r="V793" i="1"/>
  <c r="V792" i="1"/>
  <c r="V791" i="1"/>
  <c r="V790" i="1"/>
  <c r="V789" i="1"/>
  <c r="V788" i="1"/>
  <c r="V787" i="1"/>
  <c r="V786" i="1"/>
  <c r="V785" i="1"/>
  <c r="V784" i="1"/>
  <c r="V669" i="1"/>
  <c r="V668" i="1"/>
  <c r="V733" i="1"/>
  <c r="V732" i="1"/>
  <c r="V731" i="1"/>
  <c r="V730" i="1"/>
  <c r="V729" i="1"/>
  <c r="V863" i="1"/>
  <c r="V862" i="1"/>
  <c r="V861" i="1"/>
  <c r="V860" i="1"/>
  <c r="V859" i="1"/>
  <c r="V858" i="1"/>
  <c r="V857" i="1"/>
  <c r="V856" i="1"/>
  <c r="V855" i="1"/>
  <c r="V854" i="1"/>
  <c r="V873" i="1"/>
  <c r="V872" i="1"/>
  <c r="V871" i="1"/>
  <c r="V870" i="1"/>
  <c r="V869" i="1"/>
  <c r="V868" i="1"/>
  <c r="V867" i="1"/>
  <c r="V866" i="1"/>
  <c r="V865" i="1"/>
  <c r="V864" i="1"/>
  <c r="V679" i="1"/>
  <c r="V678" i="1"/>
  <c r="V677" i="1"/>
  <c r="V676" i="1"/>
  <c r="V675" i="1"/>
  <c r="V674" i="1"/>
  <c r="V673" i="1"/>
  <c r="V672" i="1"/>
  <c r="V671" i="1"/>
  <c r="V670" i="1"/>
  <c r="V823" i="1"/>
  <c r="V822" i="1"/>
  <c r="V821" i="1"/>
  <c r="V820" i="1"/>
  <c r="V819" i="1"/>
  <c r="V818" i="1"/>
  <c r="V817" i="1"/>
  <c r="V816" i="1"/>
  <c r="V815" i="1"/>
  <c r="V814" i="1"/>
  <c r="V833" i="1"/>
  <c r="V832" i="1"/>
  <c r="V831" i="1"/>
  <c r="V830" i="1"/>
  <c r="V829" i="1"/>
  <c r="V828" i="1"/>
  <c r="V827" i="1"/>
  <c r="V826" i="1"/>
  <c r="V825" i="1"/>
  <c r="V824" i="1"/>
  <c r="V803" i="1"/>
  <c r="V802" i="1"/>
  <c r="V801" i="1"/>
  <c r="V800" i="1"/>
  <c r="V799" i="1"/>
  <c r="V798" i="1"/>
  <c r="V797" i="1"/>
  <c r="V796" i="1"/>
  <c r="V795" i="1"/>
  <c r="V794" i="1"/>
  <c r="V667" i="1"/>
  <c r="V666" i="1"/>
  <c r="V665" i="1"/>
  <c r="V664" i="1"/>
  <c r="V663" i="1"/>
  <c r="V662" i="1"/>
  <c r="V661" i="1"/>
  <c r="V660" i="1"/>
  <c r="V659" i="1"/>
  <c r="V658" i="1"/>
  <c r="V783" i="1"/>
  <c r="V782" i="1"/>
  <c r="V781" i="1"/>
  <c r="V780" i="1"/>
  <c r="V779" i="1"/>
  <c r="V778" i="1"/>
  <c r="V777" i="1"/>
  <c r="V776" i="1"/>
  <c r="V775" i="1"/>
  <c r="V774" i="1"/>
  <c r="V647" i="1"/>
  <c r="V646" i="1"/>
  <c r="V645" i="1"/>
  <c r="V644" i="1"/>
  <c r="V643" i="1"/>
  <c r="V642" i="1"/>
  <c r="V641" i="1"/>
  <c r="V640" i="1"/>
  <c r="V639" i="1"/>
  <c r="V638" i="1"/>
  <c r="V853" i="1"/>
  <c r="V852" i="1"/>
  <c r="V851" i="1"/>
  <c r="V850" i="1"/>
  <c r="V849" i="1"/>
  <c r="V848" i="1"/>
  <c r="V847" i="1"/>
  <c r="V846" i="1"/>
  <c r="V845" i="1"/>
  <c r="V844" i="1"/>
  <c r="V773" i="1"/>
  <c r="V772" i="1"/>
  <c r="V771" i="1"/>
  <c r="V770" i="1"/>
  <c r="V769" i="1"/>
  <c r="V768" i="1"/>
  <c r="V767" i="1"/>
  <c r="V766" i="1"/>
  <c r="V765" i="1"/>
  <c r="V764" i="1"/>
  <c r="V657" i="1"/>
  <c r="V656" i="1"/>
  <c r="V655" i="1"/>
  <c r="V654" i="1"/>
  <c r="V653" i="1"/>
  <c r="V652" i="1"/>
  <c r="V651" i="1"/>
  <c r="V650" i="1"/>
  <c r="V649" i="1"/>
  <c r="V648" i="1"/>
  <c r="V617" i="1"/>
  <c r="V616" i="1"/>
  <c r="V615" i="1"/>
  <c r="V614" i="1"/>
  <c r="V613" i="1"/>
  <c r="V612" i="1"/>
  <c r="V611" i="1"/>
  <c r="V610" i="1"/>
  <c r="V609" i="1"/>
  <c r="V608" i="1"/>
  <c r="V607" i="1"/>
  <c r="V606" i="1"/>
  <c r="V605" i="1"/>
  <c r="V604" i="1"/>
  <c r="V603" i="1"/>
  <c r="V602" i="1"/>
  <c r="V601" i="1"/>
  <c r="V600" i="1"/>
  <c r="V599" i="1"/>
  <c r="V598" i="1"/>
  <c r="V753" i="1"/>
  <c r="V752" i="1"/>
  <c r="V751" i="1"/>
  <c r="V750" i="1"/>
  <c r="V749" i="1"/>
  <c r="V748" i="1"/>
  <c r="V747" i="1"/>
  <c r="V746" i="1"/>
  <c r="V745" i="1"/>
  <c r="V744" i="1"/>
  <c r="V743" i="1"/>
  <c r="V742" i="1"/>
  <c r="V741" i="1"/>
  <c r="V740" i="1"/>
  <c r="V739" i="1"/>
  <c r="V738" i="1"/>
  <c r="V737" i="1"/>
  <c r="V736" i="1"/>
  <c r="V735" i="1"/>
  <c r="V734" i="1"/>
  <c r="V627" i="1"/>
  <c r="V626" i="1"/>
  <c r="V625" i="1"/>
  <c r="V624" i="1"/>
  <c r="V623" i="1"/>
  <c r="V622" i="1"/>
  <c r="V621" i="1"/>
  <c r="V620" i="1"/>
  <c r="V619" i="1"/>
  <c r="V618" i="1"/>
  <c r="V697" i="1"/>
  <c r="V696" i="1"/>
  <c r="V695" i="1"/>
  <c r="V694" i="1"/>
  <c r="V693" i="1"/>
  <c r="V692" i="1"/>
  <c r="V691" i="1"/>
  <c r="V690" i="1"/>
  <c r="V689" i="1"/>
  <c r="V763" i="1"/>
  <c r="V762" i="1"/>
  <c r="V761" i="1"/>
  <c r="V760" i="1"/>
  <c r="V759" i="1"/>
  <c r="V758" i="1"/>
  <c r="V757" i="1"/>
  <c r="V756" i="1"/>
  <c r="V755" i="1"/>
  <c r="V754" i="1"/>
  <c r="V637" i="1"/>
  <c r="V636" i="1"/>
  <c r="V635" i="1"/>
  <c r="V634" i="1"/>
  <c r="V633" i="1"/>
  <c r="V632" i="1"/>
  <c r="V631" i="1"/>
  <c r="V630" i="1"/>
  <c r="V629" i="1"/>
  <c r="V628" i="1"/>
  <c r="V718" i="1"/>
  <c r="V717" i="1"/>
  <c r="V716" i="1"/>
  <c r="V715" i="1"/>
  <c r="V714" i="1"/>
  <c r="V713" i="1"/>
  <c r="V712" i="1"/>
  <c r="V711" i="1"/>
  <c r="V710" i="1"/>
  <c r="V709" i="1"/>
  <c r="V708" i="1"/>
  <c r="V688" i="1"/>
  <c r="V687" i="1"/>
  <c r="V686" i="1"/>
  <c r="V685" i="1"/>
  <c r="V684" i="1"/>
  <c r="V683" i="1"/>
  <c r="V682" i="1"/>
  <c r="V681" i="1"/>
  <c r="V680" i="1"/>
  <c r="V587" i="1"/>
  <c r="V586" i="1"/>
  <c r="V585" i="1"/>
  <c r="V584" i="1"/>
  <c r="V583" i="1"/>
  <c r="V582" i="1"/>
  <c r="V581" i="1"/>
  <c r="V580" i="1"/>
  <c r="V579" i="1"/>
  <c r="V578" i="1"/>
  <c r="V707" i="1"/>
  <c r="V706" i="1"/>
  <c r="V705" i="1"/>
  <c r="V704" i="1"/>
  <c r="V703" i="1"/>
  <c r="V702" i="1"/>
  <c r="V701" i="1"/>
  <c r="V700" i="1"/>
  <c r="V699" i="1"/>
  <c r="V698" i="1"/>
  <c r="V728" i="1"/>
  <c r="V727" i="1"/>
  <c r="V726" i="1"/>
  <c r="V725" i="1"/>
  <c r="V724" i="1"/>
  <c r="V723" i="1"/>
  <c r="V722" i="1"/>
  <c r="V721" i="1"/>
  <c r="V720" i="1"/>
  <c r="V719" i="1"/>
  <c r="V597" i="1"/>
  <c r="V596" i="1"/>
  <c r="V595" i="1"/>
  <c r="V594" i="1"/>
  <c r="V593" i="1"/>
  <c r="V592" i="1"/>
  <c r="V591" i="1"/>
  <c r="V590" i="1"/>
  <c r="V589" i="1"/>
  <c r="V588" i="1"/>
  <c r="V1809" i="1"/>
  <c r="V1808" i="1"/>
  <c r="V1807" i="1"/>
  <c r="V1806" i="1"/>
  <c r="V1805" i="1"/>
  <c r="V1804" i="1"/>
  <c r="V1803" i="1"/>
  <c r="V1802" i="1"/>
  <c r="V1801" i="1"/>
  <c r="V1800" i="1"/>
  <c r="V1536" i="1"/>
  <c r="V1535" i="1"/>
  <c r="V1534" i="1"/>
  <c r="V1533" i="1"/>
  <c r="V1532" i="1"/>
  <c r="V1531" i="1"/>
  <c r="V1530" i="1"/>
  <c r="V1529" i="1"/>
  <c r="V1528" i="1"/>
  <c r="V1527" i="1"/>
  <c r="V1830" i="1"/>
  <c r="V1829" i="1"/>
  <c r="V1828" i="1"/>
  <c r="V1827" i="1"/>
  <c r="V1826" i="1"/>
  <c r="V1825" i="1"/>
  <c r="V1824" i="1"/>
  <c r="V1823" i="1"/>
  <c r="V1822" i="1"/>
  <c r="V1821" i="1"/>
  <c r="V1526" i="1"/>
  <c r="V1525" i="1"/>
  <c r="V1524" i="1"/>
  <c r="V1523" i="1"/>
  <c r="V1522" i="1"/>
  <c r="V1521" i="1"/>
  <c r="V1520" i="1"/>
  <c r="V1519" i="1"/>
  <c r="V1518" i="1"/>
  <c r="V1517" i="1"/>
  <c r="V1476" i="1"/>
  <c r="V1475" i="1"/>
  <c r="V1474" i="1"/>
  <c r="V1473" i="1"/>
  <c r="V1472" i="1"/>
  <c r="V1471" i="1"/>
  <c r="V1470" i="1"/>
  <c r="V1469" i="1"/>
  <c r="V1468" i="1"/>
  <c r="V1467" i="1"/>
  <c r="V1820" i="1"/>
  <c r="V1819" i="1"/>
  <c r="V1818" i="1"/>
  <c r="V1817" i="1"/>
  <c r="V1816" i="1"/>
  <c r="V1815" i="1"/>
  <c r="V1814" i="1"/>
  <c r="V1813" i="1"/>
  <c r="V1812" i="1"/>
  <c r="V1811" i="1"/>
  <c r="V1810" i="1"/>
  <c r="V1833" i="1"/>
  <c r="V1832" i="1"/>
  <c r="V1831" i="1"/>
  <c r="V1838" i="1"/>
  <c r="V1837" i="1"/>
  <c r="V1836" i="1"/>
  <c r="V1835" i="1"/>
  <c r="V1834" i="1"/>
  <c r="V1496" i="1"/>
  <c r="V1495" i="1"/>
  <c r="V1494" i="1"/>
  <c r="V1493" i="1"/>
  <c r="V1492" i="1"/>
  <c r="V1491" i="1"/>
  <c r="V1490" i="1"/>
  <c r="V1489" i="1"/>
  <c r="V1488" i="1"/>
  <c r="V1487" i="1"/>
  <c r="V1434" i="1"/>
  <c r="V1433" i="1"/>
  <c r="V1432" i="1"/>
  <c r="V1431" i="1"/>
  <c r="V1430" i="1"/>
  <c r="V1429" i="1"/>
  <c r="V1428" i="1"/>
  <c r="V1427" i="1"/>
  <c r="V1426" i="1"/>
  <c r="V1425" i="1"/>
  <c r="V1454" i="1"/>
  <c r="V1453" i="1"/>
  <c r="V1452" i="1"/>
  <c r="V1451" i="1"/>
  <c r="V1450" i="1"/>
  <c r="V1449" i="1"/>
  <c r="V1448" i="1"/>
  <c r="V1447" i="1"/>
  <c r="V1446" i="1"/>
  <c r="V1445" i="1"/>
  <c r="V1444" i="1"/>
  <c r="V1443" i="1"/>
  <c r="V1442" i="1"/>
  <c r="V1441" i="1"/>
  <c r="V1440" i="1"/>
  <c r="V1439" i="1"/>
  <c r="V1438" i="1"/>
  <c r="V1437" i="1"/>
  <c r="V1436" i="1"/>
  <c r="V1435" i="1"/>
  <c r="V1486" i="1"/>
  <c r="V1485" i="1"/>
  <c r="V1484" i="1"/>
  <c r="V1483" i="1"/>
  <c r="V1482" i="1"/>
  <c r="V1481" i="1"/>
  <c r="V1480" i="1"/>
  <c r="V1479" i="1"/>
  <c r="V1478" i="1"/>
  <c r="V1477" i="1"/>
  <c r="V1516" i="1"/>
  <c r="V1515" i="1"/>
  <c r="V1514" i="1"/>
  <c r="V1513" i="1"/>
  <c r="V1512" i="1"/>
  <c r="V1511" i="1"/>
  <c r="V1510" i="1"/>
  <c r="V1509" i="1"/>
  <c r="V1508" i="1"/>
  <c r="V1507" i="1"/>
  <c r="V1506" i="1"/>
  <c r="V1505" i="1"/>
  <c r="V1504" i="1"/>
  <c r="V1503" i="1"/>
  <c r="V1502" i="1"/>
  <c r="V1501" i="1"/>
  <c r="V1500" i="1"/>
  <c r="V1499" i="1"/>
  <c r="V1498" i="1"/>
  <c r="V1497" i="1"/>
  <c r="V1456" i="1"/>
  <c r="V1455" i="1"/>
  <c r="V1563" i="1"/>
  <c r="V1562" i="1"/>
  <c r="V1561" i="1"/>
  <c r="V1560" i="1"/>
  <c r="V1559" i="1"/>
  <c r="V1557" i="1"/>
  <c r="V1555" i="1"/>
  <c r="V1553" i="1"/>
  <c r="V1551" i="1"/>
  <c r="V1549" i="1"/>
  <c r="V1547" i="1"/>
  <c r="V1546" i="1"/>
  <c r="V1545" i="1"/>
  <c r="V1544" i="1"/>
  <c r="V1543" i="1"/>
  <c r="V1542" i="1"/>
  <c r="V1541" i="1"/>
  <c r="V1540" i="1"/>
  <c r="V1539" i="1"/>
  <c r="V1538" i="1"/>
  <c r="V1537" i="1"/>
  <c r="V1424" i="1"/>
  <c r="V1423" i="1"/>
  <c r="V1422" i="1"/>
  <c r="V1421" i="1"/>
  <c r="V1420" i="1"/>
  <c r="V1419" i="1"/>
  <c r="V1418" i="1"/>
  <c r="V1417" i="1"/>
  <c r="V1416" i="1"/>
  <c r="V1415" i="1"/>
  <c r="V1414" i="1"/>
  <c r="V1413" i="1"/>
  <c r="V1412" i="1"/>
  <c r="V1411" i="1"/>
  <c r="V1410" i="1"/>
  <c r="V1409" i="1"/>
  <c r="V1408" i="1"/>
  <c r="V1407" i="1"/>
  <c r="V1406" i="1"/>
  <c r="V1466" i="1"/>
  <c r="V1465" i="1"/>
  <c r="V1464" i="1"/>
  <c r="V1463" i="1"/>
  <c r="V1462" i="1"/>
  <c r="V1461" i="1"/>
  <c r="V1460" i="1"/>
  <c r="V1459" i="1"/>
  <c r="V1458" i="1"/>
  <c r="V1457" i="1"/>
  <c r="R4739" i="1" l="1"/>
  <c r="R4738" i="1"/>
  <c r="R4737" i="1"/>
  <c r="R4736" i="1"/>
  <c r="R4735" i="1"/>
  <c r="R4734" i="1"/>
  <c r="R4733" i="1"/>
  <c r="R4732" i="1"/>
  <c r="R4731" i="1"/>
  <c r="R4729" i="1"/>
  <c r="R4727" i="1"/>
  <c r="R4725" i="1"/>
  <c r="R4723" i="1"/>
  <c r="R4721" i="1"/>
  <c r="R4719" i="1"/>
  <c r="R4717" i="1"/>
  <c r="R4715" i="1"/>
  <c r="R4713" i="1"/>
  <c r="R4711" i="1"/>
  <c r="R4709" i="1"/>
  <c r="R4707" i="1"/>
  <c r="R4705" i="1"/>
  <c r="R4703" i="1"/>
  <c r="R4701" i="1"/>
  <c r="R4699" i="1"/>
  <c r="R4697" i="1"/>
  <c r="R4695" i="1"/>
  <c r="R4693" i="1"/>
  <c r="R4660" i="1"/>
  <c r="R4658" i="1"/>
  <c r="R4656" i="1"/>
  <c r="R4654" i="1"/>
  <c r="R4652" i="1"/>
  <c r="R4650" i="1"/>
  <c r="R4648" i="1"/>
  <c r="R4646" i="1"/>
  <c r="R4644" i="1"/>
  <c r="R4642" i="1"/>
  <c r="R4640" i="1"/>
  <c r="R4628" i="1"/>
  <c r="R4626" i="1"/>
  <c r="R4624" i="1"/>
  <c r="R4622" i="1"/>
  <c r="R4620" i="1"/>
  <c r="R4618" i="1"/>
  <c r="R4616" i="1"/>
  <c r="R4614" i="1"/>
  <c r="R4612" i="1"/>
  <c r="R4610" i="1"/>
  <c r="R4596" i="1"/>
  <c r="R4594" i="1"/>
  <c r="R4592" i="1"/>
  <c r="R4590" i="1"/>
  <c r="R4588" i="1"/>
  <c r="R4586" i="1"/>
  <c r="R4584" i="1"/>
  <c r="R4582" i="1"/>
  <c r="R4580" i="1"/>
  <c r="R4578" i="1"/>
  <c r="R4556" i="1"/>
  <c r="R4553" i="1"/>
  <c r="R4550" i="1"/>
  <c r="R4547" i="1"/>
  <c r="R4544" i="1"/>
  <c r="R4541" i="1"/>
  <c r="R4538" i="1"/>
  <c r="R4535" i="1"/>
  <c r="R4532" i="1"/>
  <c r="R4529" i="1"/>
  <c r="R4517" i="1"/>
  <c r="R4515" i="1"/>
  <c r="R4514" i="1"/>
  <c r="R4513" i="1"/>
  <c r="R4512" i="1"/>
  <c r="R4511" i="1"/>
  <c r="R4691" i="1"/>
  <c r="R4689" i="1"/>
  <c r="R4687" i="1"/>
  <c r="R4685" i="1"/>
  <c r="R4683" i="1"/>
  <c r="R4681" i="1"/>
  <c r="R4679" i="1"/>
  <c r="R4677" i="1"/>
  <c r="R4675" i="1"/>
  <c r="R4673" i="1"/>
  <c r="R4503" i="1"/>
  <c r="R4501" i="1"/>
  <c r="R4499" i="1"/>
  <c r="R4497" i="1"/>
  <c r="R4495" i="1"/>
  <c r="R4493" i="1"/>
  <c r="R4491" i="1"/>
  <c r="R4489" i="1"/>
  <c r="R4487" i="1"/>
  <c r="R4485" i="1"/>
  <c r="R4479" i="1"/>
  <c r="R4477" i="1"/>
  <c r="R4475" i="1"/>
  <c r="R4473" i="1"/>
  <c r="R4471" i="1"/>
  <c r="R4469" i="1"/>
  <c r="R4467" i="1"/>
  <c r="R4465" i="1"/>
  <c r="R4463" i="1"/>
  <c r="R4461" i="1"/>
  <c r="R4459" i="1"/>
  <c r="R4456" i="1"/>
  <c r="R4454" i="1"/>
  <c r="R4452" i="1"/>
  <c r="R4450" i="1"/>
  <c r="R4448" i="1"/>
  <c r="R4446" i="1"/>
  <c r="R4444" i="1"/>
  <c r="R4442" i="1"/>
  <c r="R4440" i="1"/>
  <c r="R4438" i="1"/>
  <c r="R4296" i="1"/>
  <c r="R4293" i="1"/>
  <c r="R4290" i="1"/>
  <c r="R4287" i="1"/>
  <c r="R4284" i="1"/>
  <c r="R4281" i="1"/>
  <c r="R4278" i="1"/>
  <c r="R4275" i="1"/>
  <c r="R4272" i="1"/>
  <c r="R4269" i="1"/>
  <c r="R4265" i="1"/>
  <c r="R4262" i="1"/>
  <c r="R4259" i="1"/>
  <c r="R4256" i="1"/>
  <c r="R4253" i="1"/>
  <c r="R4250" i="1"/>
  <c r="R4247" i="1"/>
  <c r="R4244" i="1"/>
  <c r="R4241" i="1"/>
  <c r="R4238" i="1"/>
  <c r="R4236" i="1"/>
  <c r="R4234" i="1"/>
  <c r="R4232" i="1"/>
  <c r="R4230" i="1"/>
  <c r="R4228" i="1"/>
  <c r="R4226" i="1"/>
  <c r="R4224" i="1"/>
  <c r="R4222" i="1"/>
  <c r="R4220" i="1"/>
  <c r="R4218" i="1"/>
  <c r="R4211" i="1"/>
  <c r="R4209" i="1"/>
  <c r="R4206" i="1"/>
  <c r="R4203" i="1"/>
  <c r="R4200" i="1"/>
  <c r="R4197" i="1"/>
  <c r="R4195" i="1"/>
  <c r="R4193" i="1"/>
  <c r="R4191" i="1"/>
  <c r="R4189" i="1"/>
  <c r="R4187" i="1"/>
  <c r="R4185" i="1"/>
  <c r="R4183" i="1"/>
  <c r="R4181" i="1"/>
  <c r="R4179" i="1"/>
  <c r="R4177" i="1"/>
  <c r="R4175" i="1"/>
  <c r="R4173" i="1"/>
  <c r="R4171" i="1"/>
  <c r="R4169" i="1"/>
  <c r="R4167" i="1"/>
  <c r="R4165" i="1"/>
  <c r="R4163" i="1"/>
  <c r="R4161" i="1"/>
  <c r="R4159" i="1"/>
  <c r="R4157" i="1"/>
  <c r="R4155" i="1"/>
  <c r="R4153" i="1"/>
  <c r="R4151" i="1"/>
  <c r="R4149" i="1"/>
  <c r="R4147" i="1"/>
  <c r="R4145" i="1"/>
  <c r="R4143" i="1"/>
  <c r="R4141" i="1"/>
  <c r="R4139" i="1"/>
  <c r="R4137" i="1"/>
  <c r="R4135" i="1"/>
  <c r="R4133" i="1"/>
  <c r="R4131" i="1"/>
  <c r="R4129" i="1"/>
  <c r="R4127" i="1"/>
  <c r="R4125" i="1"/>
  <c r="R4123" i="1"/>
  <c r="R4121" i="1"/>
  <c r="R4119" i="1"/>
  <c r="R4436" i="1"/>
  <c r="R4434" i="1"/>
  <c r="R4432" i="1"/>
  <c r="R4430" i="1"/>
  <c r="R4428" i="1"/>
  <c r="R4426" i="1"/>
  <c r="R4424" i="1"/>
  <c r="R4422" i="1"/>
  <c r="R4420" i="1"/>
  <c r="R4418" i="1"/>
  <c r="R4416" i="1"/>
  <c r="R4414" i="1"/>
  <c r="R4412" i="1"/>
  <c r="R4410" i="1"/>
  <c r="R4408" i="1"/>
  <c r="R4406" i="1"/>
  <c r="R4404" i="1"/>
  <c r="R4402" i="1"/>
  <c r="R4400" i="1"/>
  <c r="R4398" i="1"/>
  <c r="R4396" i="1"/>
  <c r="R4394" i="1"/>
  <c r="R4392" i="1"/>
  <c r="R4390" i="1"/>
  <c r="R4388" i="1"/>
  <c r="R4386" i="1"/>
  <c r="R4384" i="1"/>
  <c r="R4382" i="1"/>
  <c r="R4380" i="1"/>
  <c r="R4378" i="1"/>
  <c r="R4376" i="1"/>
  <c r="R4374" i="1"/>
  <c r="R4372" i="1"/>
  <c r="R4370" i="1"/>
  <c r="R4368" i="1"/>
  <c r="R4366" i="1"/>
  <c r="R4364" i="1"/>
  <c r="R4362" i="1"/>
  <c r="R4360" i="1"/>
  <c r="R4358" i="1"/>
  <c r="R4356" i="1"/>
  <c r="R4354" i="1"/>
  <c r="R4352" i="1"/>
  <c r="R4350" i="1"/>
  <c r="R4348" i="1"/>
  <c r="R4346" i="1"/>
  <c r="R4344" i="1"/>
  <c r="R4342" i="1"/>
  <c r="R4340" i="1"/>
  <c r="R4338" i="1"/>
  <c r="R4336" i="1"/>
  <c r="R4334" i="1"/>
  <c r="R4332" i="1"/>
  <c r="R4330" i="1"/>
  <c r="R4328" i="1"/>
  <c r="R4326" i="1"/>
  <c r="R4324" i="1"/>
  <c r="R4322" i="1"/>
  <c r="R4320" i="1"/>
  <c r="R4318" i="1"/>
  <c r="R4316" i="1"/>
  <c r="R4314" i="1"/>
  <c r="R4312" i="1"/>
  <c r="R4310" i="1"/>
  <c r="R4308" i="1"/>
  <c r="R4306" i="1"/>
  <c r="R4304" i="1"/>
  <c r="R4302" i="1"/>
  <c r="R4300" i="1"/>
  <c r="R4298" i="1"/>
  <c r="R4117" i="1"/>
  <c r="R4115" i="1"/>
  <c r="R4113" i="1"/>
  <c r="R4111" i="1"/>
  <c r="R4109" i="1"/>
  <c r="R4107" i="1"/>
  <c r="R4105" i="1"/>
  <c r="R4103" i="1"/>
  <c r="R4101" i="1"/>
  <c r="R4099" i="1"/>
  <c r="R4071" i="1"/>
  <c r="R4069" i="1"/>
  <c r="R4067" i="1"/>
  <c r="R4065" i="1"/>
  <c r="R4063" i="1"/>
  <c r="R4061" i="1"/>
  <c r="R4059" i="1"/>
  <c r="R4057" i="1"/>
  <c r="R4055" i="1"/>
  <c r="R4053" i="1"/>
  <c r="R4051" i="1"/>
  <c r="R4049" i="1"/>
  <c r="R4047" i="1"/>
  <c r="R4045" i="1"/>
  <c r="R4043" i="1"/>
  <c r="R4041" i="1"/>
  <c r="R4039" i="1"/>
  <c r="R4037" i="1"/>
  <c r="R4035" i="1"/>
  <c r="R4033" i="1"/>
  <c r="R3892" i="1"/>
  <c r="R3890" i="1"/>
  <c r="R3888" i="1"/>
  <c r="R3886" i="1"/>
  <c r="R3884" i="1"/>
  <c r="R3882" i="1"/>
  <c r="R3880" i="1"/>
  <c r="R3878" i="1"/>
  <c r="R3876" i="1"/>
  <c r="R3874" i="1"/>
  <c r="R3872" i="1"/>
  <c r="R3870" i="1"/>
  <c r="R3868" i="1"/>
  <c r="R3866" i="1"/>
  <c r="R3864" i="1"/>
  <c r="R3862" i="1"/>
  <c r="R3860" i="1"/>
  <c r="R3858" i="1"/>
  <c r="R3856" i="1"/>
  <c r="R3854" i="1"/>
  <c r="R3852" i="1"/>
  <c r="R3850" i="1"/>
  <c r="R3848" i="1"/>
  <c r="R3846" i="1"/>
  <c r="R3844" i="1"/>
  <c r="R3842" i="1"/>
  <c r="R3840" i="1"/>
  <c r="R3838" i="1"/>
  <c r="R3836" i="1"/>
  <c r="R3834" i="1"/>
  <c r="R3832" i="1"/>
  <c r="R3827" i="1"/>
  <c r="R3826" i="1"/>
  <c r="R3824" i="1"/>
  <c r="R3822" i="1"/>
  <c r="R3820" i="1"/>
  <c r="R3818" i="1"/>
  <c r="R3816" i="1"/>
  <c r="R3814" i="1"/>
  <c r="R3812" i="1"/>
  <c r="R3810" i="1"/>
  <c r="R3798" i="1"/>
  <c r="R3797" i="1"/>
  <c r="R3795" i="1"/>
  <c r="R3793" i="1"/>
  <c r="R3791" i="1"/>
  <c r="R3789" i="1"/>
  <c r="R3787" i="1"/>
  <c r="R3785" i="1"/>
  <c r="R3783" i="1"/>
  <c r="R3781" i="1"/>
  <c r="R3779" i="1"/>
  <c r="R3777" i="1"/>
  <c r="R3775" i="1"/>
  <c r="R3773" i="1"/>
  <c r="R3771" i="1"/>
  <c r="R3769" i="1"/>
  <c r="R3767" i="1"/>
  <c r="R3765" i="1"/>
  <c r="R3763" i="1"/>
  <c r="R3761" i="1"/>
  <c r="R3759" i="1"/>
  <c r="R4031" i="1"/>
  <c r="R4029" i="1"/>
  <c r="R4027" i="1"/>
  <c r="R4025" i="1"/>
  <c r="R4023" i="1"/>
  <c r="R4021" i="1"/>
  <c r="R4019" i="1"/>
  <c r="R4017" i="1"/>
  <c r="R4015" i="1"/>
  <c r="R4013" i="1"/>
  <c r="R4010" i="1"/>
  <c r="R4008" i="1"/>
  <c r="R4006" i="1"/>
  <c r="R4004" i="1"/>
  <c r="R4002" i="1"/>
  <c r="R4000" i="1"/>
  <c r="R3998" i="1"/>
  <c r="R3996" i="1"/>
  <c r="R3994" i="1"/>
  <c r="R3992" i="1"/>
  <c r="R3990" i="1"/>
  <c r="R3988" i="1"/>
  <c r="R3986" i="1"/>
  <c r="R3984" i="1"/>
  <c r="R3982" i="1"/>
  <c r="R3980" i="1"/>
  <c r="R3978" i="1"/>
  <c r="R3976" i="1"/>
  <c r="R3974" i="1"/>
  <c r="R3972" i="1"/>
  <c r="R3970" i="1"/>
  <c r="R3968" i="1"/>
  <c r="R3966" i="1"/>
  <c r="R3964" i="1"/>
  <c r="R3962" i="1"/>
  <c r="R3960" i="1"/>
  <c r="R3958" i="1"/>
  <c r="R3956" i="1"/>
  <c r="R3954" i="1"/>
  <c r="R3952" i="1"/>
  <c r="R3950" i="1"/>
  <c r="R3948" i="1"/>
  <c r="R3946" i="1"/>
  <c r="R3944" i="1"/>
  <c r="R3942" i="1"/>
  <c r="R3940" i="1"/>
  <c r="R3938" i="1"/>
  <c r="R3936" i="1"/>
  <c r="R3934" i="1"/>
  <c r="R3932" i="1"/>
  <c r="R3930" i="1"/>
  <c r="R3928" i="1"/>
  <c r="R3926" i="1"/>
  <c r="R3924" i="1"/>
  <c r="R3922" i="1"/>
  <c r="R3920" i="1"/>
  <c r="R3918" i="1"/>
  <c r="R3916" i="1"/>
  <c r="R3914" i="1"/>
  <c r="R3912" i="1"/>
  <c r="R3910" i="1"/>
  <c r="R3908" i="1"/>
  <c r="R3906" i="1"/>
  <c r="R3904" i="1"/>
  <c r="R3902" i="1"/>
  <c r="R3900" i="1"/>
  <c r="R3898" i="1"/>
  <c r="R3896" i="1"/>
  <c r="R3894" i="1"/>
  <c r="R3755" i="1"/>
  <c r="R3753" i="1"/>
  <c r="R3751" i="1"/>
  <c r="R3749" i="1"/>
  <c r="R3747" i="1"/>
  <c r="R3745" i="1"/>
  <c r="R3743" i="1"/>
  <c r="R3741" i="1"/>
  <c r="R3739" i="1"/>
  <c r="R3737" i="1"/>
  <c r="R4730" i="1"/>
  <c r="R4728" i="1"/>
  <c r="R4726" i="1"/>
  <c r="R4724" i="1"/>
  <c r="R4722" i="1"/>
  <c r="R4720" i="1"/>
  <c r="R4718" i="1"/>
  <c r="R4716" i="1"/>
  <c r="R4714" i="1"/>
  <c r="R4712" i="1"/>
  <c r="R4710" i="1"/>
  <c r="R4708" i="1"/>
  <c r="R4706" i="1"/>
  <c r="R4704" i="1"/>
  <c r="R4702" i="1"/>
  <c r="R4700" i="1"/>
  <c r="R4698" i="1"/>
  <c r="R4696" i="1"/>
  <c r="R4694" i="1"/>
  <c r="R4692" i="1"/>
  <c r="R4669" i="1"/>
  <c r="R4668" i="1"/>
  <c r="R4667" i="1"/>
  <c r="R4666" i="1"/>
  <c r="R4665" i="1"/>
  <c r="R4664" i="1"/>
  <c r="R4663" i="1"/>
  <c r="R4662" i="1"/>
  <c r="R4661" i="1"/>
  <c r="R4659" i="1"/>
  <c r="R4657" i="1"/>
  <c r="R4655" i="1"/>
  <c r="R4653" i="1"/>
  <c r="R4651" i="1"/>
  <c r="R4649" i="1"/>
  <c r="R4647" i="1"/>
  <c r="R4645" i="1"/>
  <c r="R4643" i="1"/>
  <c r="R4641" i="1"/>
  <c r="R4639" i="1"/>
  <c r="R4638" i="1"/>
  <c r="R4637" i="1"/>
  <c r="R4636" i="1"/>
  <c r="R4635" i="1"/>
  <c r="R4634" i="1"/>
  <c r="R4633" i="1"/>
  <c r="R4632" i="1"/>
  <c r="R4631" i="1"/>
  <c r="R4630" i="1"/>
  <c r="R4629" i="1"/>
  <c r="R4627" i="1"/>
  <c r="R4625" i="1"/>
  <c r="R4623" i="1"/>
  <c r="R4621" i="1"/>
  <c r="R4619" i="1"/>
  <c r="R4617" i="1"/>
  <c r="R4615" i="1"/>
  <c r="R4613" i="1"/>
  <c r="R4611" i="1"/>
  <c r="R4609" i="1"/>
  <c r="R4608" i="1"/>
  <c r="R4607" i="1"/>
  <c r="R4606" i="1"/>
  <c r="R4605" i="1"/>
  <c r="R4604" i="1"/>
  <c r="R4603" i="1"/>
  <c r="R4602" i="1"/>
  <c r="R4601" i="1"/>
  <c r="R4600" i="1"/>
  <c r="R4599" i="1"/>
  <c r="R4598" i="1"/>
  <c r="R4597" i="1"/>
  <c r="R4595" i="1"/>
  <c r="R4593" i="1"/>
  <c r="R4591" i="1"/>
  <c r="R4589" i="1"/>
  <c r="R4587" i="1"/>
  <c r="R4585" i="1"/>
  <c r="R4583" i="1"/>
  <c r="R4581" i="1"/>
  <c r="R4579" i="1"/>
  <c r="R4577" i="1"/>
  <c r="R4576" i="1"/>
  <c r="R4574" i="1"/>
  <c r="R4572" i="1"/>
  <c r="R4570" i="1"/>
  <c r="R4568" i="1"/>
  <c r="R4566" i="1"/>
  <c r="R4564" i="1"/>
  <c r="R4562" i="1"/>
  <c r="R4560" i="1"/>
  <c r="R4558" i="1"/>
  <c r="R4555" i="1"/>
  <c r="R4552" i="1"/>
  <c r="R4549" i="1"/>
  <c r="R4546" i="1"/>
  <c r="R4543" i="1"/>
  <c r="R4540" i="1"/>
  <c r="R4537" i="1"/>
  <c r="R4534" i="1"/>
  <c r="R4531" i="1"/>
  <c r="R4528" i="1"/>
  <c r="R4575" i="1"/>
  <c r="R4573" i="1"/>
  <c r="R4571" i="1"/>
  <c r="R4569" i="1"/>
  <c r="R4567" i="1"/>
  <c r="R4565" i="1"/>
  <c r="R4563" i="1"/>
  <c r="R4561" i="1"/>
  <c r="R4559" i="1"/>
  <c r="R4557" i="1"/>
  <c r="R4554" i="1"/>
  <c r="R4551" i="1"/>
  <c r="R4548" i="1"/>
  <c r="R4545" i="1"/>
  <c r="R4542" i="1"/>
  <c r="R4539" i="1"/>
  <c r="R4536" i="1"/>
  <c r="R4533" i="1"/>
  <c r="R4530" i="1"/>
  <c r="R4527" i="1"/>
  <c r="R4526" i="1"/>
  <c r="R4525" i="1"/>
  <c r="R4524" i="1"/>
  <c r="R4523" i="1"/>
  <c r="R4522" i="1"/>
  <c r="R4521" i="1"/>
  <c r="R4520" i="1"/>
  <c r="R4519" i="1"/>
  <c r="R4518" i="1"/>
  <c r="R4516" i="1"/>
  <c r="R4690" i="1"/>
  <c r="R4688" i="1"/>
  <c r="R4686" i="1"/>
  <c r="R4684" i="1"/>
  <c r="R4682" i="1"/>
  <c r="R4680" i="1"/>
  <c r="R4678" i="1"/>
  <c r="R4676" i="1"/>
  <c r="R4674" i="1"/>
  <c r="R4672" i="1"/>
  <c r="R4671" i="1"/>
  <c r="R4670" i="1"/>
  <c r="R4510" i="1"/>
  <c r="R4509" i="1"/>
  <c r="R4508" i="1"/>
  <c r="R4507" i="1"/>
  <c r="R4506" i="1"/>
  <c r="R4505" i="1"/>
  <c r="R4504" i="1"/>
  <c r="R4502" i="1"/>
  <c r="R4500" i="1"/>
  <c r="R4498" i="1"/>
  <c r="R4496" i="1"/>
  <c r="R4494" i="1"/>
  <c r="R4492" i="1"/>
  <c r="R4490" i="1"/>
  <c r="R4488" i="1"/>
  <c r="R4486" i="1"/>
  <c r="R4484" i="1"/>
  <c r="R4483" i="1"/>
  <c r="R4482" i="1"/>
  <c r="R4481" i="1"/>
  <c r="R4480" i="1"/>
  <c r="R4478" i="1"/>
  <c r="R4476" i="1"/>
  <c r="R4474" i="1"/>
  <c r="R4472" i="1"/>
  <c r="R4470" i="1"/>
  <c r="R4468" i="1"/>
  <c r="R4466" i="1"/>
  <c r="R4464" i="1"/>
  <c r="R4462" i="1"/>
  <c r="R4460" i="1"/>
  <c r="R4458" i="1"/>
  <c r="R4457" i="1"/>
  <c r="R4455" i="1"/>
  <c r="R4453" i="1"/>
  <c r="R4451" i="1"/>
  <c r="R4449" i="1"/>
  <c r="R4447" i="1"/>
  <c r="R4445" i="1"/>
  <c r="R4443" i="1"/>
  <c r="R4441" i="1"/>
  <c r="R4439" i="1"/>
  <c r="R4437" i="1"/>
  <c r="R4295" i="1"/>
  <c r="R4294" i="1"/>
  <c r="R4292" i="1"/>
  <c r="R4291" i="1"/>
  <c r="R4289" i="1"/>
  <c r="R4288" i="1"/>
  <c r="R4286" i="1"/>
  <c r="R4285" i="1"/>
  <c r="R4283" i="1"/>
  <c r="R4282" i="1"/>
  <c r="R4280" i="1"/>
  <c r="R4279" i="1"/>
  <c r="R4277" i="1"/>
  <c r="R4276" i="1"/>
  <c r="R4274" i="1"/>
  <c r="R4273" i="1"/>
  <c r="R4271" i="1"/>
  <c r="R4270" i="1"/>
  <c r="R4268" i="1"/>
  <c r="R4267" i="1"/>
  <c r="R4264" i="1"/>
  <c r="R4261" i="1"/>
  <c r="R4258" i="1"/>
  <c r="R4255" i="1"/>
  <c r="R4252" i="1"/>
  <c r="R4249" i="1"/>
  <c r="R4246" i="1"/>
  <c r="R4243" i="1"/>
  <c r="R4240" i="1"/>
  <c r="R4237" i="1"/>
  <c r="R4235" i="1"/>
  <c r="R4233" i="1"/>
  <c r="R4231" i="1"/>
  <c r="R4229" i="1"/>
  <c r="R4227" i="1"/>
  <c r="R4225" i="1"/>
  <c r="R4223" i="1"/>
  <c r="R4221" i="1"/>
  <c r="R4219" i="1"/>
  <c r="R4217" i="1"/>
  <c r="R4216" i="1"/>
  <c r="R4215" i="1"/>
  <c r="R4214" i="1"/>
  <c r="R4213" i="1"/>
  <c r="R4212" i="1"/>
  <c r="R4210" i="1"/>
  <c r="R4208" i="1"/>
  <c r="R4207" i="1"/>
  <c r="R4205" i="1"/>
  <c r="R4204" i="1"/>
  <c r="R4202" i="1"/>
  <c r="R4201" i="1"/>
  <c r="R4199" i="1"/>
  <c r="R4198" i="1"/>
  <c r="R4196" i="1"/>
  <c r="R4194" i="1"/>
  <c r="R4192" i="1"/>
  <c r="R4190" i="1"/>
  <c r="R4188" i="1"/>
  <c r="R4186" i="1"/>
  <c r="R4184" i="1"/>
  <c r="R4182" i="1"/>
  <c r="R4180" i="1"/>
  <c r="R4178" i="1"/>
  <c r="R4176" i="1"/>
  <c r="R4174" i="1"/>
  <c r="R4172" i="1"/>
  <c r="R4170" i="1"/>
  <c r="R4168" i="1"/>
  <c r="R4166" i="1"/>
  <c r="R4164" i="1"/>
  <c r="R4162" i="1"/>
  <c r="R4160" i="1"/>
  <c r="R4158" i="1"/>
  <c r="R4156" i="1"/>
  <c r="R4154" i="1"/>
  <c r="R4152" i="1"/>
  <c r="R4150" i="1"/>
  <c r="R4148" i="1"/>
  <c r="R4146" i="1"/>
  <c r="R4144" i="1"/>
  <c r="R4142" i="1"/>
  <c r="R4140" i="1"/>
  <c r="R4138" i="1"/>
  <c r="R4136" i="1"/>
  <c r="R4134" i="1"/>
  <c r="R4132" i="1"/>
  <c r="R4130" i="1"/>
  <c r="R4128" i="1"/>
  <c r="R4126" i="1"/>
  <c r="R4124" i="1"/>
  <c r="R4122" i="1"/>
  <c r="R4120" i="1"/>
  <c r="R4118" i="1"/>
  <c r="R4435" i="1"/>
  <c r="R4433" i="1"/>
  <c r="R4431" i="1"/>
  <c r="R4429" i="1"/>
  <c r="R4427" i="1"/>
  <c r="R4425" i="1"/>
  <c r="R4423" i="1"/>
  <c r="R4421" i="1"/>
  <c r="R4419" i="1"/>
  <c r="R4417" i="1"/>
  <c r="R4415" i="1"/>
  <c r="R4413" i="1"/>
  <c r="R4411" i="1"/>
  <c r="R4409" i="1"/>
  <c r="R4407" i="1"/>
  <c r="R4405" i="1"/>
  <c r="R4403" i="1"/>
  <c r="R4401" i="1"/>
  <c r="R4399" i="1"/>
  <c r="R4397" i="1"/>
  <c r="R4395" i="1"/>
  <c r="R4393" i="1"/>
  <c r="R4391" i="1"/>
  <c r="R4389" i="1"/>
  <c r="R4387" i="1"/>
  <c r="R4385" i="1"/>
  <c r="R4383" i="1"/>
  <c r="R4381" i="1"/>
  <c r="R4379" i="1"/>
  <c r="R4377" i="1"/>
  <c r="R4375" i="1"/>
  <c r="R4373" i="1"/>
  <c r="R4371" i="1"/>
  <c r="R4369" i="1"/>
  <c r="R4367" i="1"/>
  <c r="R4365" i="1"/>
  <c r="R4363" i="1"/>
  <c r="R4361" i="1"/>
  <c r="R4359" i="1"/>
  <c r="R4357" i="1"/>
  <c r="R4355" i="1"/>
  <c r="R4353" i="1"/>
  <c r="R4351" i="1"/>
  <c r="R4349" i="1"/>
  <c r="R4347" i="1"/>
  <c r="R4345" i="1"/>
  <c r="R4343" i="1"/>
  <c r="R4341" i="1"/>
  <c r="R4339" i="1"/>
  <c r="R4337" i="1"/>
  <c r="R4335" i="1"/>
  <c r="R4333" i="1"/>
  <c r="R4331" i="1"/>
  <c r="R4329" i="1"/>
  <c r="R4327" i="1"/>
  <c r="R4325" i="1"/>
  <c r="R4323" i="1"/>
  <c r="R4321" i="1"/>
  <c r="R4319" i="1"/>
  <c r="R4317" i="1"/>
  <c r="R4315" i="1"/>
  <c r="R4313" i="1"/>
  <c r="R4311" i="1"/>
  <c r="R4309" i="1"/>
  <c r="R4307" i="1"/>
  <c r="R4305" i="1"/>
  <c r="R4303" i="1"/>
  <c r="R4301" i="1"/>
  <c r="R4299" i="1"/>
  <c r="R4297" i="1"/>
  <c r="R4116" i="1"/>
  <c r="R4114" i="1"/>
  <c r="R4112" i="1"/>
  <c r="R4110" i="1"/>
  <c r="R4108" i="1"/>
  <c r="R4106" i="1"/>
  <c r="R4104" i="1"/>
  <c r="R4102" i="1"/>
  <c r="R4100" i="1"/>
  <c r="R4098" i="1"/>
  <c r="R4097" i="1"/>
  <c r="R4096" i="1"/>
  <c r="R4095" i="1"/>
  <c r="R4094" i="1"/>
  <c r="R4093" i="1"/>
  <c r="R4092" i="1"/>
  <c r="R4091" i="1"/>
  <c r="R4090" i="1"/>
  <c r="R4089" i="1"/>
  <c r="R4082" i="1"/>
  <c r="R4081" i="1"/>
  <c r="R4080" i="1"/>
  <c r="R4079" i="1"/>
  <c r="R4078" i="1"/>
  <c r="R4077" i="1"/>
  <c r="R4076" i="1"/>
  <c r="R4075" i="1"/>
  <c r="R4074" i="1"/>
  <c r="R4072" i="1"/>
  <c r="R4070" i="1"/>
  <c r="R4068" i="1"/>
  <c r="R4066" i="1"/>
  <c r="R4064" i="1"/>
  <c r="R4062" i="1"/>
  <c r="R4060" i="1"/>
  <c r="R4058" i="1"/>
  <c r="R4056" i="1"/>
  <c r="R4054" i="1"/>
  <c r="R4052" i="1"/>
  <c r="R4050" i="1"/>
  <c r="R4048" i="1"/>
  <c r="R4046" i="1"/>
  <c r="R4044" i="1"/>
  <c r="R4042" i="1"/>
  <c r="R4040" i="1"/>
  <c r="R4038" i="1"/>
  <c r="R4036" i="1"/>
  <c r="R4034" i="1"/>
  <c r="R4032" i="1"/>
  <c r="R3891" i="1"/>
  <c r="R3889" i="1"/>
  <c r="R3887" i="1"/>
  <c r="R3885" i="1"/>
  <c r="R3883" i="1"/>
  <c r="R3881" i="1"/>
  <c r="R3879" i="1"/>
  <c r="R3877" i="1"/>
  <c r="R3875" i="1"/>
  <c r="R3873" i="1"/>
  <c r="R3871" i="1"/>
  <c r="R3869" i="1"/>
  <c r="R3867" i="1"/>
  <c r="R3865" i="1"/>
  <c r="R3863" i="1"/>
  <c r="R3861" i="1"/>
  <c r="R3859" i="1"/>
  <c r="R3857" i="1"/>
  <c r="R3855" i="1"/>
  <c r="R3853" i="1"/>
  <c r="R3851" i="1"/>
  <c r="R3849" i="1"/>
  <c r="R3847" i="1"/>
  <c r="R3845" i="1"/>
  <c r="R3843" i="1"/>
  <c r="R3841" i="1"/>
  <c r="R3839" i="1"/>
  <c r="R3837" i="1"/>
  <c r="R3835" i="1"/>
  <c r="R3833" i="1"/>
  <c r="R3831" i="1"/>
  <c r="R3830" i="1"/>
  <c r="R3829" i="1"/>
  <c r="R3828" i="1"/>
  <c r="R3825" i="1"/>
  <c r="R3823" i="1"/>
  <c r="R3821" i="1"/>
  <c r="R3819" i="1"/>
  <c r="R3817" i="1"/>
  <c r="R3815" i="1"/>
  <c r="R3813" i="1"/>
  <c r="R3811" i="1"/>
  <c r="R3809" i="1"/>
  <c r="R3808" i="1"/>
  <c r="R3807" i="1"/>
  <c r="R3806" i="1"/>
  <c r="R3805" i="1"/>
  <c r="R3804" i="1"/>
  <c r="R3803" i="1"/>
  <c r="R3802" i="1"/>
  <c r="R3801" i="1"/>
  <c r="R3800" i="1"/>
  <c r="R3799" i="1"/>
  <c r="R3796" i="1"/>
  <c r="R3794" i="1"/>
  <c r="R3792" i="1"/>
  <c r="R3790" i="1"/>
  <c r="R3788" i="1"/>
  <c r="R3786" i="1"/>
  <c r="R3784" i="1"/>
  <c r="R3782" i="1"/>
  <c r="R3780" i="1"/>
  <c r="R3778" i="1"/>
  <c r="R3776" i="1"/>
  <c r="R3774" i="1"/>
  <c r="R3772" i="1"/>
  <c r="R3770" i="1"/>
  <c r="R3768" i="1"/>
  <c r="R3766" i="1"/>
  <c r="R3764" i="1"/>
  <c r="R3762" i="1"/>
  <c r="R3760" i="1"/>
  <c r="R3758" i="1"/>
  <c r="R4030" i="1"/>
  <c r="R4028" i="1"/>
  <c r="R4026" i="1"/>
  <c r="R4024" i="1"/>
  <c r="R4022" i="1"/>
  <c r="R4020" i="1"/>
  <c r="R4018" i="1"/>
  <c r="R4016" i="1"/>
  <c r="R4014" i="1"/>
  <c r="R4012" i="1"/>
  <c r="R4011" i="1"/>
  <c r="R4009" i="1"/>
  <c r="R4007" i="1"/>
  <c r="R4005" i="1"/>
  <c r="R4003" i="1"/>
  <c r="R4001" i="1"/>
  <c r="R3999" i="1"/>
  <c r="R3997" i="1"/>
  <c r="R3995" i="1"/>
  <c r="R3993" i="1"/>
  <c r="R3991" i="1"/>
  <c r="R3989" i="1"/>
  <c r="R3987" i="1"/>
  <c r="R3985" i="1"/>
  <c r="R3983" i="1"/>
  <c r="R3981" i="1"/>
  <c r="R3979" i="1"/>
  <c r="R3977" i="1"/>
  <c r="R3975" i="1"/>
  <c r="R3973" i="1"/>
  <c r="R3971" i="1"/>
  <c r="R3969" i="1"/>
  <c r="R3967" i="1"/>
  <c r="R3965" i="1"/>
  <c r="R3963" i="1"/>
  <c r="R3961" i="1"/>
  <c r="R3959" i="1"/>
  <c r="R3957" i="1"/>
  <c r="R3955" i="1"/>
  <c r="R3953" i="1"/>
  <c r="R3951" i="1"/>
  <c r="R3949" i="1"/>
  <c r="R3947" i="1"/>
  <c r="R3945" i="1"/>
  <c r="R3943" i="1"/>
  <c r="R3941" i="1"/>
  <c r="R3939" i="1"/>
  <c r="R3937" i="1"/>
  <c r="R3935" i="1"/>
  <c r="R3933" i="1"/>
  <c r="R3931" i="1"/>
  <c r="R3929" i="1"/>
  <c r="R3927" i="1"/>
  <c r="R3925" i="1"/>
  <c r="R3923" i="1"/>
  <c r="R3921" i="1"/>
  <c r="R3919" i="1"/>
  <c r="R3917" i="1"/>
  <c r="R3915" i="1"/>
  <c r="R3913" i="1"/>
  <c r="R3911" i="1"/>
  <c r="R3909" i="1"/>
  <c r="R3907" i="1"/>
  <c r="R3905" i="1"/>
  <c r="R3903" i="1"/>
  <c r="R3901" i="1"/>
  <c r="R3899" i="1"/>
  <c r="R3897" i="1"/>
  <c r="R3895" i="1"/>
  <c r="R3893" i="1"/>
  <c r="R3757" i="1"/>
  <c r="R3756" i="1"/>
  <c r="R3754" i="1"/>
  <c r="R3752" i="1"/>
  <c r="R3750" i="1"/>
  <c r="R3748" i="1"/>
  <c r="R3746" i="1"/>
  <c r="R3744" i="1"/>
  <c r="R3742" i="1"/>
  <c r="R3740" i="1"/>
  <c r="R3738" i="1"/>
  <c r="R3736" i="1"/>
  <c r="R3693" i="1"/>
  <c r="R3692" i="1"/>
  <c r="R3728" i="1"/>
  <c r="R3727" i="1"/>
  <c r="R3605" i="1"/>
  <c r="R3689" i="1"/>
  <c r="R3686" i="1"/>
  <c r="R3715" i="1"/>
  <c r="R3674" i="1"/>
  <c r="R3673" i="1"/>
  <c r="R3672" i="1"/>
  <c r="R3714" i="1"/>
  <c r="R3713" i="1"/>
  <c r="R3712" i="1"/>
  <c r="R3711" i="1"/>
  <c r="R3710" i="1"/>
  <c r="R3671" i="1"/>
  <c r="R3598" i="1"/>
  <c r="R3706" i="1"/>
  <c r="R3594" i="1"/>
  <c r="R3580" i="1"/>
  <c r="R3666" i="1"/>
  <c r="R3665" i="1"/>
  <c r="R3664" i="1"/>
  <c r="R3663" i="1"/>
  <c r="R3662" i="1"/>
  <c r="R3578" i="1"/>
  <c r="R3514" i="1"/>
  <c r="R3544" i="1"/>
  <c r="R3543" i="1"/>
  <c r="R3691" i="1"/>
  <c r="R3726" i="1"/>
  <c r="R3721" i="1"/>
  <c r="R3670" i="1"/>
  <c r="R3602" i="1"/>
  <c r="R3659" i="1"/>
  <c r="R3601" i="1"/>
  <c r="R3709" i="1"/>
  <c r="R3600" i="1"/>
  <c r="R3708" i="1"/>
  <c r="R3599" i="1"/>
  <c r="R3668" i="1"/>
  <c r="R3707" i="1"/>
  <c r="R3587" i="1"/>
  <c r="R3581" i="1"/>
  <c r="R3705" i="1"/>
  <c r="R3654" i="1"/>
  <c r="R3579" i="1"/>
  <c r="R3516" i="1"/>
  <c r="R3577" i="1"/>
  <c r="R3576" i="1"/>
  <c r="R3575" i="1"/>
  <c r="R3574" i="1"/>
  <c r="R3653" i="1"/>
  <c r="R3542" i="1"/>
  <c r="R3541" i="1"/>
  <c r="R3572" i="1"/>
  <c r="R3700" i="1"/>
  <c r="R3501" i="1"/>
  <c r="R3536" i="1"/>
  <c r="R3535" i="1"/>
  <c r="R3695" i="1"/>
  <c r="R3498" i="1"/>
  <c r="R3690" i="1"/>
  <c r="R3723" i="1"/>
  <c r="R3604" i="1"/>
  <c r="R3684" i="1"/>
  <c r="R3688" i="1"/>
  <c r="R3685" i="1"/>
  <c r="R3597" i="1"/>
  <c r="R3667" i="1"/>
  <c r="R3591" i="1"/>
  <c r="R3669" i="1"/>
  <c r="R3566" i="1"/>
  <c r="R3565" i="1"/>
  <c r="R3649" i="1"/>
  <c r="R3560" i="1"/>
  <c r="R3513" i="1"/>
  <c r="R3558" i="1"/>
  <c r="R3646" i="1"/>
  <c r="R3645" i="1"/>
  <c r="R3644" i="1"/>
  <c r="R3643" i="1"/>
  <c r="R3555" i="1"/>
  <c r="R3642" i="1"/>
  <c r="R3512" i="1"/>
  <c r="R3554" i="1"/>
  <c r="R3639" i="1"/>
  <c r="R3637" i="1"/>
  <c r="R3546" i="1"/>
  <c r="R3509" i="1"/>
  <c r="R3632" i="1"/>
  <c r="R3571" i="1"/>
  <c r="R3570" i="1"/>
  <c r="R3651" i="1"/>
  <c r="R3569" i="1"/>
  <c r="R3610" i="1"/>
  <c r="R3696" i="1"/>
  <c r="R3609" i="1"/>
  <c r="R3608" i="1"/>
  <c r="R3497" i="1"/>
  <c r="R3606" i="1"/>
  <c r="R3725" i="1"/>
  <c r="R3724" i="1"/>
  <c r="R3683" i="1"/>
  <c r="R3682" i="1"/>
  <c r="R3680" i="1"/>
  <c r="R3687" i="1"/>
  <c r="R3722" i="1"/>
  <c r="R3716" i="1"/>
  <c r="R3596" i="1"/>
  <c r="R3595" i="1"/>
  <c r="R3658" i="1"/>
  <c r="R3593" i="1"/>
  <c r="R3592" i="1"/>
  <c r="R3590" i="1"/>
  <c r="R3657" i="1"/>
  <c r="R3582" i="1"/>
  <c r="R3589" i="1"/>
  <c r="R3588" i="1"/>
  <c r="R3564" i="1"/>
  <c r="R3562" i="1"/>
  <c r="R3561" i="1"/>
  <c r="R3647" i="1"/>
  <c r="R3559" i="1"/>
  <c r="R3557" i="1"/>
  <c r="R3556" i="1"/>
  <c r="R3641" i="1"/>
  <c r="R3640" i="1"/>
  <c r="R3511" i="1"/>
  <c r="R3638" i="1"/>
  <c r="R3553" i="1"/>
  <c r="R3510" i="1"/>
  <c r="R3551" i="1"/>
  <c r="R3636" i="1"/>
  <c r="R3550" i="1"/>
  <c r="R3635" i="1"/>
  <c r="R3634" i="1"/>
  <c r="R3549" i="1"/>
  <c r="R3548" i="1"/>
  <c r="R3547" i="1"/>
  <c r="R3633" i="1"/>
  <c r="R3545" i="1"/>
  <c r="R3540" i="1"/>
  <c r="R3539" i="1"/>
  <c r="R3704" i="1"/>
  <c r="R3538" i="1"/>
  <c r="R3631" i="1"/>
  <c r="R3630" i="1"/>
  <c r="R3652" i="1"/>
  <c r="R3573" i="1"/>
  <c r="R3568" i="1"/>
  <c r="R3529" i="1"/>
  <c r="R3615" i="1"/>
  <c r="R3527" i="1"/>
  <c r="R3614" i="1"/>
  <c r="R3526" i="1"/>
  <c r="R3629" i="1"/>
  <c r="R3628" i="1"/>
  <c r="R3505" i="1"/>
  <c r="R3534" i="1"/>
  <c r="R3626" i="1"/>
  <c r="R3624" i="1"/>
  <c r="R3623" i="1"/>
  <c r="R3622" i="1"/>
  <c r="R3694" i="1"/>
  <c r="R3521" i="1"/>
  <c r="R3520" i="1"/>
  <c r="R3519" i="1"/>
  <c r="R3661" i="1"/>
  <c r="R3681" i="1"/>
  <c r="R3718" i="1"/>
  <c r="R3720" i="1"/>
  <c r="R3719" i="1"/>
  <c r="R3603" i="1"/>
  <c r="R3679" i="1"/>
  <c r="R3678" i="1"/>
  <c r="R3660" i="1"/>
  <c r="R3675" i="1"/>
  <c r="R3518" i="1"/>
  <c r="R3656" i="1"/>
  <c r="R3517" i="1"/>
  <c r="R3584" i="1"/>
  <c r="R3583" i="1"/>
  <c r="R3648" i="1"/>
  <c r="R3563" i="1"/>
  <c r="R3515" i="1"/>
  <c r="R3552" i="1"/>
  <c r="R3508" i="1"/>
  <c r="R3650" i="1"/>
  <c r="R3567" i="1"/>
  <c r="R3701" i="1"/>
  <c r="R3618" i="1"/>
  <c r="R3699" i="1"/>
  <c r="R3617" i="1"/>
  <c r="R3500" i="1"/>
  <c r="R3528" i="1"/>
  <c r="R3698" i="1"/>
  <c r="R3499" i="1"/>
  <c r="R3697" i="1"/>
  <c r="R3613" i="1"/>
  <c r="R3612" i="1"/>
  <c r="R3611" i="1"/>
  <c r="R3607" i="1"/>
  <c r="R3525" i="1"/>
  <c r="R3524" i="1"/>
  <c r="R3523" i="1"/>
  <c r="R3522" i="1"/>
  <c r="R3627" i="1"/>
  <c r="R3702" i="1"/>
  <c r="R3504" i="1"/>
  <c r="R3533" i="1"/>
  <c r="R3532" i="1"/>
  <c r="R3503" i="1"/>
  <c r="R3625" i="1"/>
  <c r="R3531" i="1"/>
  <c r="R3621" i="1"/>
  <c r="R3530" i="1"/>
  <c r="R3620" i="1"/>
  <c r="R3502" i="1"/>
  <c r="R3717" i="1"/>
  <c r="R3677" i="1"/>
  <c r="R3676" i="1"/>
  <c r="R3655" i="1"/>
  <c r="R3586" i="1"/>
  <c r="R3585" i="1"/>
  <c r="R3616" i="1"/>
  <c r="R3537" i="1"/>
  <c r="R3703" i="1"/>
  <c r="R3507" i="1"/>
  <c r="R3506" i="1"/>
  <c r="R3619" i="1"/>
  <c r="R3471" i="1"/>
  <c r="R3470" i="1"/>
  <c r="R3469" i="1"/>
  <c r="R3468" i="1"/>
  <c r="R3467" i="1"/>
  <c r="R3446" i="1"/>
  <c r="R3410" i="1"/>
  <c r="R3409" i="1"/>
  <c r="R3408" i="1"/>
  <c r="R3407" i="1"/>
  <c r="R3406" i="1"/>
  <c r="R3405" i="1"/>
  <c r="R3404" i="1"/>
  <c r="R3403" i="1"/>
  <c r="R3402" i="1"/>
  <c r="R3401" i="1"/>
  <c r="R3398" i="1"/>
  <c r="R3397" i="1"/>
  <c r="R3396" i="1"/>
  <c r="R3395" i="1"/>
  <c r="R3394" i="1"/>
  <c r="R3393" i="1"/>
  <c r="R3392" i="1"/>
  <c r="R3391" i="1"/>
  <c r="R3390" i="1"/>
  <c r="R3389" i="1"/>
  <c r="R3388" i="1"/>
  <c r="R3387" i="1"/>
  <c r="R3386" i="1"/>
  <c r="R3385" i="1"/>
  <c r="R3384" i="1"/>
  <c r="R3383" i="1"/>
  <c r="R3382" i="1"/>
  <c r="R3381" i="1"/>
  <c r="R3380" i="1"/>
  <c r="R3379" i="1"/>
  <c r="R3378" i="1"/>
  <c r="R3445" i="1"/>
  <c r="R3444" i="1"/>
  <c r="R3443" i="1"/>
  <c r="R3442" i="1"/>
  <c r="R3441" i="1"/>
  <c r="R3440" i="1"/>
  <c r="R3439" i="1"/>
  <c r="R3438" i="1"/>
  <c r="R3437" i="1"/>
  <c r="R3436" i="1"/>
  <c r="R3435" i="1"/>
  <c r="R3434" i="1"/>
  <c r="R3433" i="1"/>
  <c r="R3432" i="1"/>
  <c r="R3431" i="1"/>
  <c r="R3430" i="1"/>
  <c r="R3429" i="1"/>
  <c r="R3428" i="1"/>
  <c r="R3427" i="1"/>
  <c r="R3426" i="1"/>
  <c r="R3420" i="1"/>
  <c r="R3419" i="1"/>
  <c r="R3418" i="1"/>
  <c r="R3417" i="1"/>
  <c r="R3416" i="1"/>
  <c r="R3377" i="1"/>
  <c r="R3376" i="1"/>
  <c r="R3375" i="1"/>
  <c r="R3374" i="1"/>
  <c r="R3373" i="1"/>
  <c r="R3372" i="1"/>
  <c r="R3371" i="1"/>
  <c r="R3370" i="1"/>
  <c r="R3369" i="1"/>
  <c r="R3368" i="1"/>
  <c r="R3367" i="1"/>
  <c r="R3366" i="1"/>
  <c r="R3365" i="1"/>
  <c r="R3364" i="1"/>
  <c r="R3363"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029" i="1"/>
  <c r="R3028" i="1"/>
  <c r="R3027" i="1"/>
  <c r="R3026" i="1"/>
  <c r="R3025" i="1"/>
  <c r="R3019" i="1"/>
  <c r="R3035" i="1"/>
  <c r="R3034" i="1"/>
  <c r="R3033" i="1"/>
  <c r="R3032" i="1"/>
  <c r="R3031" i="1"/>
  <c r="R3030"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0" i="1"/>
  <c r="R3077" i="1"/>
  <c r="R3074" i="1"/>
  <c r="R3070" i="1"/>
  <c r="R3066" i="1"/>
  <c r="R3062" i="1"/>
  <c r="R3058" i="1"/>
  <c r="R3079" i="1"/>
  <c r="R3076" i="1"/>
  <c r="R3073" i="1"/>
  <c r="R3072" i="1"/>
  <c r="R3069" i="1"/>
  <c r="R3068" i="1"/>
  <c r="R3065" i="1"/>
  <c r="R3064" i="1"/>
  <c r="R3061" i="1"/>
  <c r="R3060" i="1"/>
  <c r="R3057" i="1"/>
  <c r="R3056" i="1"/>
  <c r="R3055" i="1"/>
  <c r="R3054" i="1"/>
  <c r="R3053" i="1"/>
  <c r="R3052" i="1"/>
  <c r="R3051" i="1"/>
  <c r="R3050" i="1"/>
  <c r="R3049" i="1"/>
  <c r="R3048" i="1"/>
  <c r="R3047" i="1"/>
  <c r="R3046" i="1"/>
  <c r="R3045" i="1"/>
  <c r="R3044" i="1"/>
  <c r="R3043" i="1"/>
  <c r="R3042" i="1"/>
  <c r="R3041" i="1"/>
  <c r="R3040" i="1"/>
  <c r="R3039" i="1"/>
  <c r="R3038" i="1"/>
  <c r="R3037" i="1"/>
  <c r="R3036" i="1"/>
  <c r="R2959" i="1"/>
  <c r="R2958" i="1"/>
  <c r="R2957" i="1"/>
  <c r="R2956" i="1"/>
  <c r="R2955" i="1"/>
  <c r="R2954" i="1"/>
  <c r="R2953" i="1"/>
  <c r="R2952" i="1"/>
  <c r="R2951" i="1"/>
  <c r="R2950" i="1"/>
  <c r="R2949" i="1"/>
  <c r="R2948" i="1"/>
  <c r="R2947" i="1"/>
  <c r="R2946" i="1"/>
  <c r="R2945" i="1"/>
  <c r="R2944" i="1"/>
  <c r="R2943" i="1"/>
  <c r="R2942" i="1"/>
  <c r="R2941" i="1"/>
  <c r="R2940"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03" i="1"/>
  <c r="R2802" i="1"/>
  <c r="R2801" i="1"/>
  <c r="R2800" i="1"/>
  <c r="R2799" i="1"/>
  <c r="R2798" i="1"/>
  <c r="R2797" i="1"/>
  <c r="R2796" i="1"/>
  <c r="R2795" i="1"/>
  <c r="R2794"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93" i="1"/>
  <c r="R2792" i="1"/>
  <c r="R2791" i="1"/>
  <c r="R2790" i="1"/>
  <c r="R2789"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8" i="1"/>
  <c r="R2656" i="1"/>
  <c r="R2654" i="1"/>
  <c r="R2653" i="1"/>
  <c r="R2652" i="1"/>
  <c r="R2651" i="1"/>
  <c r="R2691" i="1"/>
  <c r="R2690" i="1"/>
  <c r="R2689" i="1"/>
  <c r="R2688" i="1"/>
  <c r="R2687" i="1"/>
  <c r="R2756" i="1"/>
  <c r="R2755" i="1"/>
  <c r="R2754" i="1"/>
  <c r="R2753" i="1"/>
  <c r="R2752" i="1"/>
  <c r="R2751" i="1"/>
  <c r="R2750" i="1"/>
  <c r="R2749" i="1"/>
  <c r="R2748" i="1"/>
  <c r="R2747" i="1"/>
  <c r="R2746" i="1"/>
  <c r="R2551" i="1"/>
  <c r="R2550" i="1"/>
  <c r="R2549" i="1"/>
  <c r="R2548" i="1"/>
  <c r="R2547" i="1"/>
  <c r="R2650" i="1"/>
  <c r="R2649" i="1"/>
  <c r="R2648" i="1"/>
  <c r="R2647" i="1"/>
  <c r="R2646" i="1"/>
  <c r="R2645" i="1"/>
  <c r="R2644" i="1"/>
  <c r="R2643" i="1"/>
  <c r="R2642" i="1"/>
  <c r="R2641" i="1"/>
  <c r="R2716" i="1"/>
  <c r="R2715" i="1"/>
  <c r="R2714" i="1"/>
  <c r="R2713" i="1"/>
  <c r="R2712" i="1"/>
  <c r="R2467" i="1"/>
  <c r="R2466" i="1"/>
  <c r="R2465" i="1"/>
  <c r="R2464" i="1"/>
  <c r="R2463" i="1"/>
  <c r="R2462" i="1"/>
  <c r="R2461" i="1"/>
  <c r="R2460" i="1"/>
  <c r="R2459" i="1"/>
  <c r="R2458" i="1"/>
  <c r="R2457" i="1"/>
  <c r="R2456" i="1"/>
  <c r="R2455" i="1"/>
  <c r="R2454" i="1"/>
  <c r="R2453" i="1"/>
  <c r="R2452" i="1"/>
  <c r="R2451" i="1"/>
  <c r="R2450" i="1"/>
  <c r="R2449" i="1"/>
  <c r="R2448"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03" i="1"/>
  <c r="R2402" i="1"/>
  <c r="R2401" i="1"/>
  <c r="R2400" i="1"/>
  <c r="R2399" i="1"/>
  <c r="R2398" i="1"/>
  <c r="R2397" i="1"/>
  <c r="R2396" i="1"/>
  <c r="R2395" i="1"/>
  <c r="R2394" i="1"/>
  <c r="R2374" i="1"/>
  <c r="R2373" i="1"/>
  <c r="R2372" i="1"/>
  <c r="R2371" i="1"/>
  <c r="R2370" i="1"/>
  <c r="R2369" i="1"/>
  <c r="R2368" i="1"/>
  <c r="R2367" i="1"/>
  <c r="R2366" i="1"/>
  <c r="R2365" i="1"/>
  <c r="R2364" i="1"/>
  <c r="R2363" i="1"/>
  <c r="R2362" i="1"/>
  <c r="R2361" i="1"/>
  <c r="R2360" i="1"/>
  <c r="R2359" i="1"/>
  <c r="R2358" i="1"/>
  <c r="R2357" i="1"/>
  <c r="R2356" i="1"/>
  <c r="R2339" i="1"/>
  <c r="R2338" i="1"/>
  <c r="R2337" i="1"/>
  <c r="R2336" i="1"/>
  <c r="R2335" i="1"/>
  <c r="R2355" i="1"/>
  <c r="R2354" i="1"/>
  <c r="R2353" i="1"/>
  <c r="R2352" i="1"/>
  <c r="R2351" i="1"/>
  <c r="R2350" i="1"/>
  <c r="R2349" i="1"/>
  <c r="R2348" i="1"/>
  <c r="R2347" i="1"/>
  <c r="R2346" i="1"/>
  <c r="R2345" i="1"/>
  <c r="R2344" i="1"/>
  <c r="R2343" i="1"/>
  <c r="R2342" i="1"/>
  <c r="R2341" i="1"/>
  <c r="R2340" i="1"/>
  <c r="R2334" i="1"/>
  <c r="R2333" i="1"/>
  <c r="R2332" i="1"/>
  <c r="R2331" i="1"/>
  <c r="R2330" i="1"/>
  <c r="R2329" i="1"/>
  <c r="R2328" i="1"/>
  <c r="R2302" i="1"/>
  <c r="R2301" i="1"/>
  <c r="R2300" i="1"/>
  <c r="R2299" i="1"/>
  <c r="R2298" i="1"/>
  <c r="R2297" i="1"/>
  <c r="R2296" i="1"/>
  <c r="R2295" i="1"/>
  <c r="R2294" i="1"/>
  <c r="R2293" i="1"/>
  <c r="R2292" i="1"/>
  <c r="R2291" i="1"/>
  <c r="R2290" i="1"/>
  <c r="R2289" i="1"/>
  <c r="R2288" i="1"/>
  <c r="R2287" i="1"/>
  <c r="R2286"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278" i="1"/>
  <c r="R2277" i="1"/>
  <c r="R2276" i="1"/>
  <c r="R2275" i="1"/>
  <c r="R2274" i="1"/>
  <c r="R2270" i="1"/>
  <c r="R2268" i="1"/>
  <c r="R2266" i="1"/>
  <c r="R2264" i="1"/>
  <c r="R2262" i="1"/>
  <c r="R2260" i="1"/>
  <c r="R2258" i="1"/>
  <c r="R2256" i="1"/>
  <c r="R2254" i="1"/>
  <c r="R2252" i="1"/>
  <c r="R2251" i="1"/>
  <c r="R2250" i="1"/>
  <c r="R2249" i="1"/>
  <c r="R2248" i="1"/>
  <c r="R2247" i="1"/>
  <c r="R2246" i="1"/>
  <c r="R2245" i="1"/>
  <c r="R2244" i="1"/>
  <c r="R2243" i="1"/>
  <c r="R2242" i="1"/>
  <c r="R2241" i="1"/>
  <c r="R2240" i="1"/>
  <c r="R2239" i="1"/>
  <c r="R2238" i="1"/>
  <c r="R2237" i="1"/>
  <c r="R2285" i="1"/>
  <c r="R2284" i="1"/>
  <c r="R2283" i="1"/>
  <c r="R2282" i="1"/>
  <c r="R2281" i="1"/>
  <c r="R2280" i="1"/>
  <c r="R2279"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50" i="1"/>
  <c r="R2049" i="1"/>
  <c r="R2048" i="1"/>
  <c r="R2047" i="1"/>
  <c r="R2046" i="1"/>
  <c r="R3735" i="1"/>
  <c r="R2045" i="1"/>
  <c r="R3734" i="1"/>
  <c r="R2044" i="1"/>
  <c r="R2043" i="1"/>
  <c r="R2042" i="1"/>
  <c r="R2041" i="1"/>
  <c r="R2040" i="1"/>
  <c r="R2039" i="1"/>
  <c r="R2038" i="1"/>
  <c r="R2037" i="1"/>
  <c r="R2036" i="1"/>
  <c r="R2035" i="1"/>
  <c r="R2034" i="1"/>
  <c r="R2033" i="1"/>
  <c r="R2032" i="1"/>
  <c r="R2031" i="1"/>
  <c r="R2030" i="1"/>
  <c r="R2029" i="1"/>
  <c r="R3733" i="1"/>
  <c r="R3732" i="1"/>
  <c r="R3731" i="1"/>
  <c r="R3730" i="1"/>
  <c r="R37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2388" i="1"/>
  <c r="R2387" i="1"/>
  <c r="R2386" i="1"/>
  <c r="R2385" i="1"/>
  <c r="R2384" i="1"/>
  <c r="R2383" i="1"/>
  <c r="R2382" i="1"/>
  <c r="R2381" i="1"/>
  <c r="R2380" i="1"/>
  <c r="R2379" i="1"/>
  <c r="R2378" i="1"/>
  <c r="R2377" i="1"/>
  <c r="R2376" i="1"/>
  <c r="R2375" i="1"/>
  <c r="R1993" i="1"/>
  <c r="R1992" i="1"/>
  <c r="R1991" i="1"/>
  <c r="R1990" i="1"/>
  <c r="R1989" i="1"/>
  <c r="R1988" i="1"/>
  <c r="R1987" i="1"/>
  <c r="R1986" i="1"/>
  <c r="R1985" i="1"/>
  <c r="R1984" i="1"/>
  <c r="R1983" i="1"/>
  <c r="R1982" i="1"/>
  <c r="R1981" i="1"/>
  <c r="R1980" i="1"/>
  <c r="R1979" i="1"/>
  <c r="R1978" i="1"/>
  <c r="R1977" i="1"/>
  <c r="R1976" i="1"/>
  <c r="R1975" i="1"/>
  <c r="R1938" i="1"/>
  <c r="R1937" i="1"/>
  <c r="R1936" i="1"/>
  <c r="R1935" i="1"/>
  <c r="R1934" i="1"/>
  <c r="R1933" i="1"/>
  <c r="R1932" i="1"/>
  <c r="R1931" i="1"/>
  <c r="R1930" i="1"/>
  <c r="R1929" i="1"/>
  <c r="R1928" i="1"/>
  <c r="R1927" i="1"/>
  <c r="R1926" i="1"/>
  <c r="R1919" i="1"/>
  <c r="R1918" i="1"/>
  <c r="R1917" i="1"/>
  <c r="R1916" i="1"/>
  <c r="R1915" i="1"/>
  <c r="R1914" i="1"/>
  <c r="R1913" i="1"/>
  <c r="R1912" i="1"/>
  <c r="R1911" i="1"/>
  <c r="R1910" i="1"/>
  <c r="R1909" i="1"/>
  <c r="R1908" i="1"/>
  <c r="R1907" i="1"/>
  <c r="R1906" i="1"/>
  <c r="R1905" i="1"/>
  <c r="R1904" i="1"/>
  <c r="R1903" i="1"/>
  <c r="R1902" i="1"/>
  <c r="R1901" i="1"/>
  <c r="R1900"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894" i="1"/>
  <c r="R1893" i="1"/>
  <c r="R1892" i="1"/>
  <c r="R1891" i="1"/>
  <c r="R1890" i="1"/>
  <c r="R1889" i="1"/>
  <c r="R1888" i="1"/>
  <c r="R1887" i="1"/>
  <c r="R1886" i="1"/>
  <c r="R1885" i="1"/>
  <c r="R1884" i="1"/>
  <c r="R1882" i="1"/>
  <c r="R1881" i="1"/>
  <c r="R1879" i="1"/>
  <c r="R1877" i="1"/>
  <c r="R1875" i="1"/>
  <c r="R1880" i="1"/>
  <c r="R1878" i="1"/>
  <c r="R1876" i="1"/>
  <c r="R1874"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99" i="1"/>
  <c r="R1798" i="1"/>
  <c r="R1797" i="1"/>
  <c r="R1796" i="1"/>
  <c r="R1795" i="1"/>
  <c r="R1794" i="1"/>
  <c r="R1792" i="1"/>
  <c r="R1790" i="1"/>
  <c r="R1788" i="1"/>
  <c r="R1786" i="1"/>
  <c r="R1793" i="1"/>
  <c r="R1791" i="1"/>
  <c r="R1789" i="1"/>
  <c r="R1787" i="1"/>
  <c r="R1785" i="1"/>
  <c r="R1740" i="1"/>
  <c r="R1739" i="1"/>
  <c r="R1738" i="1"/>
  <c r="R1737" i="1"/>
  <c r="R1736" i="1"/>
  <c r="R1735" i="1"/>
  <c r="R173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664" i="1"/>
  <c r="R1663" i="1"/>
  <c r="R1662" i="1"/>
  <c r="R1661" i="1"/>
  <c r="R1660" i="1"/>
  <c r="R1659" i="1"/>
  <c r="R1658" i="1"/>
  <c r="R1657" i="1"/>
  <c r="R1656" i="1"/>
  <c r="R1655" i="1"/>
  <c r="R1653" i="1"/>
  <c r="R1651" i="1"/>
  <c r="R1649" i="1"/>
  <c r="R1647" i="1"/>
  <c r="R1645" i="1"/>
  <c r="R1643" i="1"/>
  <c r="R1641" i="1"/>
  <c r="R1639" i="1"/>
  <c r="R1637" i="1"/>
  <c r="R1654" i="1"/>
  <c r="R1652" i="1"/>
  <c r="R1650" i="1"/>
  <c r="R1648" i="1"/>
  <c r="R1646" i="1"/>
  <c r="R1644" i="1"/>
  <c r="R1642" i="1"/>
  <c r="R1640" i="1"/>
  <c r="R1638"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3" i="1"/>
  <c r="R1601" i="1"/>
  <c r="R1599" i="1"/>
  <c r="R1597" i="1"/>
  <c r="R1595" i="1"/>
  <c r="R1593" i="1"/>
  <c r="R1591" i="1"/>
  <c r="R1589" i="1"/>
  <c r="R1587" i="1"/>
  <c r="R1585" i="1"/>
  <c r="R1604" i="1"/>
  <c r="R1602" i="1"/>
  <c r="R1600" i="1"/>
  <c r="R1598" i="1"/>
  <c r="R1596" i="1"/>
  <c r="R1594" i="1"/>
  <c r="R1592" i="1"/>
  <c r="R1590" i="1"/>
  <c r="R1588" i="1"/>
  <c r="R1586" i="1"/>
  <c r="R1584" i="1"/>
  <c r="R1583" i="1"/>
  <c r="R1582" i="1"/>
  <c r="R1581" i="1"/>
  <c r="R1580" i="1"/>
  <c r="R1579" i="1"/>
  <c r="R1578" i="1"/>
  <c r="R1577" i="1"/>
  <c r="R1576" i="1"/>
  <c r="R1575" i="1"/>
  <c r="R157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573" i="1"/>
  <c r="R1572" i="1"/>
  <c r="R1571" i="1"/>
  <c r="R1570" i="1"/>
  <c r="R1569" i="1"/>
  <c r="R1568" i="1"/>
  <c r="R1567" i="1"/>
  <c r="R1566" i="1"/>
  <c r="R1565" i="1"/>
  <c r="R1564" i="1"/>
  <c r="R1558" i="1"/>
  <c r="R1556" i="1"/>
  <c r="R1554" i="1"/>
  <c r="R1550" i="1"/>
  <c r="R1548" i="1"/>
  <c r="Q1883" i="1" l="1"/>
  <c r="AL1880" i="1" s="1"/>
  <c r="AL1027" i="1" l="1"/>
  <c r="AL1882" i="1"/>
  <c r="AL1883" i="1"/>
  <c r="AL1881" i="1"/>
  <c r="R1883" i="1"/>
  <c r="AB1883" i="1"/>
</calcChain>
</file>

<file path=xl/sharedStrings.xml><?xml version="1.0" encoding="utf-8"?>
<sst xmlns="http://schemas.openxmlformats.org/spreadsheetml/2006/main" count="148477" uniqueCount="992">
  <si>
    <t>date</t>
  </si>
  <si>
    <t>location</t>
  </si>
  <si>
    <t>days.post.fert</t>
  </si>
  <si>
    <t>Treatment</t>
  </si>
  <si>
    <t>family</t>
  </si>
  <si>
    <t>indiv.1to15</t>
  </si>
  <si>
    <t>ImageJ_num</t>
  </si>
  <si>
    <t>Length.mm</t>
  </si>
  <si>
    <t>disposition</t>
  </si>
  <si>
    <t>reared.wild</t>
  </si>
  <si>
    <t>measure.type</t>
  </si>
  <si>
    <t>file.name</t>
  </si>
  <si>
    <t>original name (from Dropbox)</t>
  </si>
  <si>
    <t>measured.by</t>
  </si>
  <si>
    <t>duplicate.to.remove</t>
  </si>
  <si>
    <t>live-eth.test</t>
  </si>
  <si>
    <t>experiment</t>
  </si>
  <si>
    <t>regression.method.X0.84</t>
  </si>
  <si>
    <t>ave.diff.method.X0.87</t>
  </si>
  <si>
    <t>Comments</t>
  </si>
  <si>
    <t>Comments2</t>
  </si>
  <si>
    <t>Kup</t>
  </si>
  <si>
    <t>T1</t>
  </si>
  <si>
    <t>K16</t>
  </si>
  <si>
    <t>live</t>
  </si>
  <si>
    <t>reared</t>
  </si>
  <si>
    <t>ImageJ</t>
  </si>
  <si>
    <t>CG_D20_T1_K16_Live_Done.jpg</t>
  </si>
  <si>
    <t>H. Golden 2019</t>
  </si>
  <si>
    <t>growth</t>
  </si>
  <si>
    <t>T2</t>
  </si>
  <si>
    <t>K3</t>
  </si>
  <si>
    <t>ethanol</t>
  </si>
  <si>
    <t>CG_D20_T2_K3.jpg</t>
  </si>
  <si>
    <t>A. Pulak 2019</t>
  </si>
  <si>
    <t>yes</t>
  </si>
  <si>
    <t>CG_D20_T2_K3_Live_Done.jpg</t>
  </si>
  <si>
    <t>IMG_2496 copy.jpg</t>
  </si>
  <si>
    <t>duplicate</t>
  </si>
  <si>
    <t>K8</t>
  </si>
  <si>
    <t>CG_D20_T2_K8.jpg</t>
  </si>
  <si>
    <t>CG_D20_T2_K8_Live_Done.jpg</t>
  </si>
  <si>
    <t>T3</t>
  </si>
  <si>
    <t>K1</t>
  </si>
  <si>
    <t>CG_D20_T3_K1_Live_Done.jpg</t>
  </si>
  <si>
    <t>IMG_2536.jpg</t>
  </si>
  <si>
    <t>CG_D20_T3_K16.jpg</t>
  </si>
  <si>
    <t>CG_D20_T3_K16_Live_Done.jpg</t>
  </si>
  <si>
    <t>IMG_2573.jpg</t>
  </si>
  <si>
    <t>K5</t>
  </si>
  <si>
    <t>CG_D20_T3_K5_Live_Done.jpg</t>
  </si>
  <si>
    <t>IMG_2552.jpg</t>
  </si>
  <si>
    <t>Oks</t>
  </si>
  <si>
    <t>O1</t>
  </si>
  <si>
    <t>CG_D20_T2_O1.jpg</t>
  </si>
  <si>
    <t>O2</t>
  </si>
  <si>
    <t>CG_D20_T2_O2.jpg</t>
  </si>
  <si>
    <t>O4</t>
  </si>
  <si>
    <t>CG_D20_T2_O4.jpg</t>
  </si>
  <si>
    <t>O6</t>
  </si>
  <si>
    <t>CG_D20_T2_O6.jpg</t>
  </si>
  <si>
    <t>CG_D20_T3_O2.jpg</t>
  </si>
  <si>
    <t>CG_D20_T3_O2_Live_Done.jpg</t>
  </si>
  <si>
    <t>IMG_2604.jpg</t>
  </si>
  <si>
    <t>WK1</t>
  </si>
  <si>
    <t>wild</t>
  </si>
  <si>
    <t>CG_D25_T1_WK1</t>
  </si>
  <si>
    <t>WK2</t>
  </si>
  <si>
    <t>CG_D25_T1_WK2</t>
  </si>
  <si>
    <t>WK3</t>
  </si>
  <si>
    <t>CG_D25_T1_WK3</t>
  </si>
  <si>
    <t>WK4</t>
  </si>
  <si>
    <t>CG_D25_T1_WK4</t>
  </si>
  <si>
    <t>CG_D25_T2_K1</t>
  </si>
  <si>
    <t>IMG_0422.JPG</t>
  </si>
  <si>
    <t>K10</t>
  </si>
  <si>
    <t>CG_D25_T2_K10</t>
  </si>
  <si>
    <t>IMG_0441.JPG</t>
  </si>
  <si>
    <t>K11</t>
  </si>
  <si>
    <t>CG_D25_T2_K11</t>
  </si>
  <si>
    <t>IMG_0442.JPG</t>
  </si>
  <si>
    <t>K12</t>
  </si>
  <si>
    <t>CG_D25_T2_K12</t>
  </si>
  <si>
    <t>K13</t>
  </si>
  <si>
    <t>CG_D25_T2_K13</t>
  </si>
  <si>
    <t>D8B1333D-F0FA-4F2B-BAD5-FD6AE1D6BCE6.JPG</t>
  </si>
  <si>
    <t>K14</t>
  </si>
  <si>
    <t>CG_D25_T2_K14</t>
  </si>
  <si>
    <t>FullSizeRender 49.jpg</t>
  </si>
  <si>
    <t>K15</t>
  </si>
  <si>
    <t>CG_D25_T2_K15</t>
  </si>
  <si>
    <t>CG_D25_T2_K16</t>
  </si>
  <si>
    <t>06368FB2-F5C2-4C54-B7AB-F9B6E4A4676B.JPG</t>
  </si>
  <si>
    <t>DUPLICATE, Resolved: remeasured by HG 20181210 - duplicate deleted.</t>
  </si>
  <si>
    <t>K2</t>
  </si>
  <si>
    <t>CG_D25_T2_K2</t>
  </si>
  <si>
    <t>IMG_0423.jpg</t>
  </si>
  <si>
    <t>CG_D25_T2_K3</t>
  </si>
  <si>
    <t>IMG_0424.JPG</t>
  </si>
  <si>
    <t>K4</t>
  </si>
  <si>
    <t>CG_D25_T2_K4</t>
  </si>
  <si>
    <t>IMG_0425.JPG</t>
  </si>
  <si>
    <t>CG_D25_T2_K5</t>
  </si>
  <si>
    <t>IMG_0431.JPG</t>
  </si>
  <si>
    <t>K6</t>
  </si>
  <si>
    <t>CG_D25_T2_K6</t>
  </si>
  <si>
    <t>IMG_0432.JPG</t>
  </si>
  <si>
    <t>K7</t>
  </si>
  <si>
    <t>CG_D25_T2_K7</t>
  </si>
  <si>
    <t>IMG_0433.JPG</t>
  </si>
  <si>
    <t>CG_D25_T2_K8</t>
  </si>
  <si>
    <t>IMG_0434.JPG</t>
  </si>
  <si>
    <t>K9</t>
  </si>
  <si>
    <t>CG_D25_T2_K9</t>
  </si>
  <si>
    <t>IMG_0440.JPG</t>
  </si>
  <si>
    <t>CG_D25_T2_WK1</t>
  </si>
  <si>
    <t>IMG_0427.JPG</t>
  </si>
  <si>
    <t>CG_D25_T2_WK2</t>
  </si>
  <si>
    <t>IMG_0436.jpg</t>
  </si>
  <si>
    <t>CG_D25_T2_WK3</t>
  </si>
  <si>
    <t>CG_D25_T2_WK4</t>
  </si>
  <si>
    <t>FullSizeRender 132.jpg</t>
  </si>
  <si>
    <t>WK5</t>
  </si>
  <si>
    <t>CG_D25_T2_WK5</t>
  </si>
  <si>
    <t>CG_D25_T3_K16</t>
  </si>
  <si>
    <t>IMG_0415.JPG</t>
  </si>
  <si>
    <t>CG_D25_T3_K2</t>
  </si>
  <si>
    <t>IMG_0399.jpg</t>
  </si>
  <si>
    <t>CG_D25_T3_K4</t>
  </si>
  <si>
    <t>IMG_0400.jpg</t>
  </si>
  <si>
    <t>CG_D25_T3_K5</t>
  </si>
  <si>
    <t>IMG_0406.jpg</t>
  </si>
  <si>
    <t>CG_D25_T3_K7</t>
  </si>
  <si>
    <t>IMG_0405.jpg</t>
  </si>
  <si>
    <t>CG_D25_T3_K8</t>
  </si>
  <si>
    <t>IMG_0407.jpg</t>
  </si>
  <si>
    <t>CG_D25_T3_WK1</t>
  </si>
  <si>
    <t>IMG_0401.jpg</t>
  </si>
  <si>
    <t>CG_D25_T3_WK2</t>
  </si>
  <si>
    <t>IMG_0409.jpg</t>
  </si>
  <si>
    <t>CG_D25_T3_WK3</t>
  </si>
  <si>
    <t>IMG_0413.JPG</t>
  </si>
  <si>
    <t>CG_D25_T3_WK4</t>
  </si>
  <si>
    <t>IMG_0418.JPG</t>
  </si>
  <si>
    <t>CG_D25_T3_WK5</t>
  </si>
  <si>
    <t>IMG_0419.JPG</t>
  </si>
  <si>
    <t>CG_D25_T1_WK5</t>
  </si>
  <si>
    <t>WO1</t>
  </si>
  <si>
    <t>CG_D25_T1_WO1</t>
  </si>
  <si>
    <t>FullSizeRender 109.jpg</t>
  </si>
  <si>
    <t>WO2</t>
  </si>
  <si>
    <t>CG_D25_T1_WO2</t>
  </si>
  <si>
    <t>Error resolved-These fish were WO2</t>
  </si>
  <si>
    <t>WO3</t>
  </si>
  <si>
    <t>CG_D25_T1_WO3</t>
  </si>
  <si>
    <t>WO4</t>
  </si>
  <si>
    <t>CG_D25_T1_WO4</t>
  </si>
  <si>
    <t>FF52C47F-B40F-4FF4-A0E9-C7891270FDD3.JPG</t>
  </si>
  <si>
    <t>WO5</t>
  </si>
  <si>
    <t>CG_D25_T1_WO5</t>
  </si>
  <si>
    <t>3896C993-6CF7-4AC0-B5A4-A9E4384B8EA2.JPG</t>
  </si>
  <si>
    <t>CG_D25_T2_O1</t>
  </si>
  <si>
    <t>IMG_0429.JPG</t>
  </si>
  <si>
    <t>CG_D25_T2_O2</t>
  </si>
  <si>
    <t>IMG_0430.JPG</t>
  </si>
  <si>
    <t>CG_D25_T2_O4</t>
  </si>
  <si>
    <t>O5</t>
  </si>
  <si>
    <t>CG_D25_T2_O5</t>
  </si>
  <si>
    <t>IMG_0438.JPG</t>
  </si>
  <si>
    <t>CG_D25_T2_O6</t>
  </si>
  <si>
    <t>IMG_0439.JPG</t>
  </si>
  <si>
    <t>CG_D25_T2_WO1</t>
  </si>
  <si>
    <t>IMG_0428.JPG</t>
  </si>
  <si>
    <t>CG_D25_T2_WO2</t>
  </si>
  <si>
    <t>IMG_0437.JPG</t>
  </si>
  <si>
    <t>See image 435 Resolved: Label is correct</t>
  </si>
  <si>
    <t>CG_D25_T2_WO3</t>
  </si>
  <si>
    <t>CG_D25_T2_WO4</t>
  </si>
  <si>
    <t>CG_D25_T2_WO5</t>
  </si>
  <si>
    <t>CG_D25_T3_O1</t>
  </si>
  <si>
    <t>IMG_0403.jpg</t>
  </si>
  <si>
    <t>CG_D25_T3_O2</t>
  </si>
  <si>
    <t>IMG_0404.jpg</t>
  </si>
  <si>
    <t>CG_D25_T3_O6</t>
  </si>
  <si>
    <t>IMG_0411.JPG</t>
  </si>
  <si>
    <t>CG_D25_T3_WO1</t>
  </si>
  <si>
    <t>IMG_0402.jpg</t>
  </si>
  <si>
    <t>CG_D25_T3_WO3</t>
  </si>
  <si>
    <t>IMG_0414.JPG</t>
  </si>
  <si>
    <t>CG_D25_T3_WO4</t>
  </si>
  <si>
    <t>IMG_0420.JPG</t>
  </si>
  <si>
    <t>CG_D25_T3_WO5</t>
  </si>
  <si>
    <t>IMG_0421.JPG</t>
  </si>
  <si>
    <t>OksZev</t>
  </si>
  <si>
    <t>WOZ1</t>
  </si>
  <si>
    <t>CG_D25_T1_WOZ1</t>
  </si>
  <si>
    <t>FullSizeRender 182.jpg</t>
  </si>
  <si>
    <t>WOZ2</t>
  </si>
  <si>
    <t>CG_D25_T1_WOZ2</t>
  </si>
  <si>
    <t>WOZ3</t>
  </si>
  <si>
    <t>CG_D25_T1_WOZ3</t>
  </si>
  <si>
    <t>3217B045-7CA1-4464-A835-C574D18C7397.JPG</t>
  </si>
  <si>
    <t>WOZ4</t>
  </si>
  <si>
    <t>CG_D25_T1_WOZ4</t>
  </si>
  <si>
    <t>WOZ5</t>
  </si>
  <si>
    <t>CG_D25_T1_WOZ5</t>
  </si>
  <si>
    <t>CG_D25_T2_WOZ1</t>
  </si>
  <si>
    <t>IMG_0426.JPG</t>
  </si>
  <si>
    <t>CG_D25_T2_WOZ2</t>
  </si>
  <si>
    <t>IMG_0435.JPG</t>
  </si>
  <si>
    <t>Incorrect label??? (see image 437) - Resolved: These are WOZ2 not WO2</t>
  </si>
  <si>
    <t>CG_D25_T2_WOZ3</t>
  </si>
  <si>
    <t>59968477-6338-453B-8E73-A93A3DE9D367.JPG</t>
  </si>
  <si>
    <t>CG_D25_T2_WOZ4</t>
  </si>
  <si>
    <t>CG_D25_T2_WOZ5</t>
  </si>
  <si>
    <t>FullSizeRender 264.jpg</t>
  </si>
  <si>
    <t>CG_D25_T3_WO2</t>
  </si>
  <si>
    <t>IMG_0412.JPG</t>
  </si>
  <si>
    <t>See image 410, Resolved as WO2, not WOZ3, HG 20181210</t>
  </si>
  <si>
    <t>CG_D25_T3_WOZ2</t>
  </si>
  <si>
    <t>IMG_0408.jpg</t>
  </si>
  <si>
    <t>CG_D25_T3_WOZ3</t>
  </si>
  <si>
    <t>IMG_0410.jpg</t>
  </si>
  <si>
    <t>Incorrect label??? (see image 412), Resolved- Label is correct HG 20181210</t>
  </si>
  <si>
    <t>CG_D25_T3_WOZ4</t>
  </si>
  <si>
    <t>IMG_0416.JPG</t>
  </si>
  <si>
    <t>CG_D25_T3_WOZ5</t>
  </si>
  <si>
    <t>IMG_0417.JPG</t>
  </si>
  <si>
    <t>CG_D30_T1_K1.jpg</t>
  </si>
  <si>
    <t>CG_D30_T1_K14</t>
  </si>
  <si>
    <t>CG_D30_T1_K3.jpg</t>
  </si>
  <si>
    <t>CG_D30_T2_K16</t>
  </si>
  <si>
    <t>CG_D30_T2_K6</t>
  </si>
  <si>
    <t>IMG_0996.JPG</t>
  </si>
  <si>
    <t>DUPLICATE, Resolved: remeasured by HG 20181210 - duplicate was mis-labeled as D30_T2_K6, but was D30_T3_K6. Also, date=7/14/17</t>
  </si>
  <si>
    <t>CG_D30_T3_K16</t>
  </si>
  <si>
    <t>IMG_0618.JPG</t>
  </si>
  <si>
    <t>CG_D30_T3_K2</t>
  </si>
  <si>
    <t>IMG_0619.JPG</t>
  </si>
  <si>
    <t>CG_D30_T3_K3</t>
  </si>
  <si>
    <t>CG_D30_T3_K4</t>
  </si>
  <si>
    <t>CG_D30_T3_K5</t>
  </si>
  <si>
    <t>IMG_0616.JPG</t>
  </si>
  <si>
    <t>CG_D30_T3_K7</t>
  </si>
  <si>
    <t>CG_D30_T3_K8</t>
  </si>
  <si>
    <t>IMG_0617.JPG</t>
  </si>
  <si>
    <t>CG_D30_T3_WK1</t>
  </si>
  <si>
    <t>CG_D30_T1_O5</t>
  </si>
  <si>
    <t>IMG_1191.JPG</t>
  </si>
  <si>
    <t>CG_D30_T2_O4</t>
  </si>
  <si>
    <t>IMG_1197.JPG</t>
  </si>
  <si>
    <t>Same Label as Image 1196. Resolved-Same fish as in 1196. Removed Image1196 from dataframe. HG20181211</t>
  </si>
  <si>
    <t>CG_D30_T2_O5</t>
  </si>
  <si>
    <t>IMG_1195.JPG</t>
  </si>
  <si>
    <t>CG_D30_T3_O1</t>
  </si>
  <si>
    <t>IMG_1192.JPG</t>
  </si>
  <si>
    <t>CG_D30_T3_O2</t>
  </si>
  <si>
    <t>IMG_1193.JPG</t>
  </si>
  <si>
    <t>CG_D30_T3_O6</t>
  </si>
  <si>
    <t>IMG_1194.JPG</t>
  </si>
  <si>
    <t>CG_D30_T3_WO1</t>
  </si>
  <si>
    <t>CG_D35_T1_K1</t>
  </si>
  <si>
    <t>CG_D35_T1_K12</t>
  </si>
  <si>
    <t>CG_D35_T1_K2</t>
  </si>
  <si>
    <t>CG_D35_T1_K6</t>
  </si>
  <si>
    <t>CG_D35_T1_WK2</t>
  </si>
  <si>
    <t>IMG_6132.JPG</t>
  </si>
  <si>
    <t>CG_D35_T1_WK3</t>
  </si>
  <si>
    <t>IMG_6104.JPG</t>
  </si>
  <si>
    <t>CG_D35_T1_WK4</t>
  </si>
  <si>
    <t>IMG_6045.JPG</t>
  </si>
  <si>
    <t>CG_D35_T1_WK5</t>
  </si>
  <si>
    <t>IMG_6092.JPG</t>
  </si>
  <si>
    <t>CG_D35_T2_K11</t>
  </si>
  <si>
    <t>CG_D35_T2_K12</t>
  </si>
  <si>
    <t>CG_D35_T2_K13</t>
  </si>
  <si>
    <t>CG_D35_T2_K14</t>
  </si>
  <si>
    <t>CG_D35_T2_K15</t>
  </si>
  <si>
    <t>Error resolved. Family name is K15, not K16. HG20181211</t>
  </si>
  <si>
    <t>CG_D35_T2_K16</t>
  </si>
  <si>
    <t>CG_D35_T2_K4</t>
  </si>
  <si>
    <t>CG_D35_T2_K6</t>
  </si>
  <si>
    <t>CG_D35_T2_K7</t>
  </si>
  <si>
    <t>CG_D35_T2_K8</t>
  </si>
  <si>
    <t>CG_D40_T2_K8</t>
  </si>
  <si>
    <t>CG_D35_T3_K16</t>
  </si>
  <si>
    <t>CG_D35_T3_K2</t>
  </si>
  <si>
    <t>CG_D35_T3_K7</t>
  </si>
  <si>
    <t>CG_D35_T1_O1.jpg</t>
  </si>
  <si>
    <t>CG_D35_T1_O2.jpg</t>
  </si>
  <si>
    <t>CG_D35_T1_O4.jpg</t>
  </si>
  <si>
    <t>These fish are for "Hatched" measurements</t>
  </si>
  <si>
    <t>CG_D35_T1_O4</t>
  </si>
  <si>
    <t>FullSizeRender 26.jpg</t>
  </si>
  <si>
    <t>CG_D35_T1_O6.jpg</t>
  </si>
  <si>
    <t>CG_D35_T1_WO2</t>
  </si>
  <si>
    <t>IMG_6141.JPG</t>
  </si>
  <si>
    <t>CG_D35_T1_WO3</t>
  </si>
  <si>
    <t>IMG_6117.JPG</t>
  </si>
  <si>
    <t>Same sample as image 6108, Resolved-These are the same fish as in image6108, HG20181211</t>
  </si>
  <si>
    <t>CG_D35_T1_WO4</t>
  </si>
  <si>
    <t>IMG_6058.JPG</t>
  </si>
  <si>
    <t>Same sample as image 6056, Resolved-These are the same fish as in image6056. HG20181211</t>
  </si>
  <si>
    <t>CG_D35_T1_WO5</t>
  </si>
  <si>
    <t>IMG_6059.JPG</t>
  </si>
  <si>
    <t>CG_D35_T2_O1.jpg</t>
  </si>
  <si>
    <t>CG_D35_T2_O2.jpg</t>
  </si>
  <si>
    <t>CG_D35_T2_O4.jpg</t>
  </si>
  <si>
    <t>CG_D35_T2_O5.jpg</t>
  </si>
  <si>
    <t>CG_D35_T2_O5</t>
  </si>
  <si>
    <t>CG_D35_T2_O6</t>
  </si>
  <si>
    <t>CG_D35_T3_O1</t>
  </si>
  <si>
    <t>IMG_1699.JPG</t>
  </si>
  <si>
    <t>CG_D35_T3_O2.jpg</t>
  </si>
  <si>
    <t>CG_D35_T3_O6.jpg</t>
  </si>
  <si>
    <t>CG_D35_T3_O6</t>
  </si>
  <si>
    <t>IMG_1723.JPG</t>
  </si>
  <si>
    <t>CG_D35_T1_WOZ2</t>
  </si>
  <si>
    <t>IMG_6124.JPG</t>
  </si>
  <si>
    <t>Same sample as image 6020, Resolved-These are the same fish as in image6020. HG20181211</t>
  </si>
  <si>
    <t>CG_D35_T1_WOZ3</t>
  </si>
  <si>
    <t>IMG_6085.JPG</t>
  </si>
  <si>
    <t>Same sample as image 6081, Resolved-These are the same fish as in image6081. HG20181211</t>
  </si>
  <si>
    <t>CG_D35_T1_WOZ4</t>
  </si>
  <si>
    <t>IMG_6038.JPG</t>
  </si>
  <si>
    <t>CG_D35_T1_WOZ5</t>
  </si>
  <si>
    <t>IMG_6034.JPG</t>
  </si>
  <si>
    <t>CG_D40_T1_K1</t>
  </si>
  <si>
    <t>CG_D40_T1_K10</t>
  </si>
  <si>
    <t>CG_D40_T1_K11</t>
  </si>
  <si>
    <t>CG_D40_T1_K12</t>
  </si>
  <si>
    <t>CG_D40_T1_K13</t>
  </si>
  <si>
    <t>CG_D40_T1_K14</t>
  </si>
  <si>
    <t>CG_D40_T1_K15</t>
  </si>
  <si>
    <t>CG_D40_T1_K16</t>
  </si>
  <si>
    <t>CG_D40_T1_K2</t>
  </si>
  <si>
    <t>CG_D40_T1_K3</t>
  </si>
  <si>
    <t>CG_D40_T1_K4</t>
  </si>
  <si>
    <t>CG_D40_T1_K5</t>
  </si>
  <si>
    <t>CG_D40_T1_K7</t>
  </si>
  <si>
    <t>CG_D40_T1_K8</t>
  </si>
  <si>
    <t>CG_D40_T1_K9</t>
  </si>
  <si>
    <t>CG_D40_T2_K1</t>
  </si>
  <si>
    <t>CG_D40_T2_K11</t>
  </si>
  <si>
    <t>CG_D40_T2_K13</t>
  </si>
  <si>
    <t>CG_D40_T2_K14</t>
  </si>
  <si>
    <t>CG_D40_T2_K15</t>
  </si>
  <si>
    <t>CG_D40_T2_K16</t>
  </si>
  <si>
    <t>CG_D40_T2_K2</t>
  </si>
  <si>
    <t>CG_D40_T2_K3</t>
  </si>
  <si>
    <t>CG_D40_T2_K4</t>
  </si>
  <si>
    <t>CG_D40_T2_K5</t>
  </si>
  <si>
    <t>CG_D40_T2_K7</t>
  </si>
  <si>
    <t>CG_D40_T2_K9</t>
  </si>
  <si>
    <t>CG_D40_T1_O1</t>
  </si>
  <si>
    <t>CG_D40_T1_O2</t>
  </si>
  <si>
    <t>CG_D40_T1_O4</t>
  </si>
  <si>
    <t>CG_D40_T1_O6</t>
  </si>
  <si>
    <t>CG_D40_T2_O1</t>
  </si>
  <si>
    <t>CG_D40_T2_O6</t>
  </si>
  <si>
    <t>calipers</t>
  </si>
  <si>
    <t>respiration</t>
  </si>
  <si>
    <t>From Respiration Experiment: Run1_Tank1_Probe1_RespTemp16: Weight (g) 0.315</t>
  </si>
  <si>
    <t>Resp data not used in CG growth graph bcs fish were no longer being cared for appropriately, i.e. fed regularly, etc. at this point in the experiment.</t>
  </si>
  <si>
    <t>From Respiration Experiment: Run1_Tank3_Probe7_RespTemp12: Weight (g) 0.2</t>
  </si>
  <si>
    <t>From Respiration Experiment: Run1_Tank3_Probe9_RespTemp12: Weight (g) 0.296</t>
  </si>
  <si>
    <t>From Respiration Experiment: Run1_Tank4_Probe10_RespTemp8: Weight (g) 0.041</t>
  </si>
  <si>
    <t>From Respiration Experiment: Run1_Tank4_Probe11_RespTemp8: Weight (g) 0.04</t>
  </si>
  <si>
    <t>From Respiration Experiment: Run1_Tank4_Probe12_RespTemp8: Weight (g) 0.055</t>
  </si>
  <si>
    <t>From Respiration Experiment: Run10_Tank1_Probe1_RespTemp16: Weight (g) 0.297</t>
  </si>
  <si>
    <t>From Respiration Experiment: Run10_Tank1_Probe2_RespTemp16: Weight (g) 0.507</t>
  </si>
  <si>
    <t>From Respiration Experiment: Run10_Tank1_Probe3_RespTemp16: Weight (g) 0.377</t>
  </si>
  <si>
    <t>From Respiration Experiment: Run10_Tank2_Probe4_RespTemp8: Weight (g) 0.056</t>
  </si>
  <si>
    <t>From Respiration Experiment: Run10_Tank2_Probe4_RespTemp8: Weight (g) 0.132</t>
  </si>
  <si>
    <t>From Respiration Experiment: Run10_Tank2_Probe5_RespTemp8: Weight (g) 0.158</t>
  </si>
  <si>
    <t>From Respiration Experiment: Run10_Tank2_Probe5_RespTemp8: Weight (g) 0.182</t>
  </si>
  <si>
    <t>From Respiration Experiment: Run10_Tank2_Probe6_RespTemp8: Weight (g) 0.109</t>
  </si>
  <si>
    <t>From Respiration Experiment: Run10_Tank2_Probe6_RespTemp8: Weight (g) 0.121</t>
  </si>
  <si>
    <t>From Respiration Experiment: Run10_Tank3_Probe7_RespTemp16: Weight (g) 0.368</t>
  </si>
  <si>
    <t>From Respiration Experiment: Run10_Tank3_Probe8_RespTemp16: Weight (g) 0.511</t>
  </si>
  <si>
    <t>From Respiration Experiment: Run10_Tank3_Probe9_RespTemp16: Weight (g) 0.354</t>
  </si>
  <si>
    <t>From Respiration Experiment: Run10_Tank4_Probe10_RespTemp8: Weight (g) 0.077</t>
  </si>
  <si>
    <t>From Respiration Experiment: Run10_Tank4_Probe10_RespTemp8: Weight (g) 0.078</t>
  </si>
  <si>
    <t>From Respiration Experiment: Run10_Tank4_Probe11_RespTemp8: Weight (g) 0.099</t>
  </si>
  <si>
    <t>From Respiration Experiment: Run10_Tank4_Probe11_RespTemp8: Weight (g) 0.101</t>
  </si>
  <si>
    <t>From Respiration Experiment: Run10_Tank4_Probe12_RespTemp8: Weight (g) 0.098</t>
  </si>
  <si>
    <t>From Respiration Experiment: Run10_Tank4_Probe12_RespTemp8: Weight (g) 0.108</t>
  </si>
  <si>
    <t>From Respiration Experiment: Run11_Tank1_Probe1_RespTemp12: Weight (g) 0.231</t>
  </si>
  <si>
    <t>From Respiration Experiment: Run11_Tank1_Probe2_RespTemp12: Weight (g) 0.273</t>
  </si>
  <si>
    <t>From Respiration Experiment: Run11_Tank1_Probe3_RespTemp12: Weight (g) 0.388</t>
  </si>
  <si>
    <t>From Respiration Experiment: Run11_Tank2_Probe4_RespTemp12: Weight (g) 0.243</t>
  </si>
  <si>
    <t>From Respiration Experiment: Run11_Tank2_Probe5_RespTemp12: Weight (g) 0.305</t>
  </si>
  <si>
    <t>From Respiration Experiment: Run11_Tank2_Probe6_RespTemp12: Weight (g) 0.281</t>
  </si>
  <si>
    <t>From Respiration Experiment: Run11_Tank3_Probe7_RespTemp12: Weight (g) 0.401</t>
  </si>
  <si>
    <t>From Respiration Experiment: Run11_Tank3_Probe8_RespTemp12: Weight (g) 0.4</t>
  </si>
  <si>
    <t>From Respiration Experiment: Run11_Tank3_Probe9_RespTemp12: Weight (g) 0.374</t>
  </si>
  <si>
    <t>From Respiration Experiment: Run11_Tank4_Probe10_RespTemp8: Weight (g) 0.053</t>
  </si>
  <si>
    <t>From Respiration Experiment: Run11_Tank4_Probe10_RespTemp8: Weight (g) 0.064</t>
  </si>
  <si>
    <t>From Respiration Experiment: Run11_Tank4_Probe10_RespTemp8: Weight (g) 0.067</t>
  </si>
  <si>
    <t>From Respiration Experiment: Run11_Tank4_Probe10_RespTemp8: Weight (g) 0.071</t>
  </si>
  <si>
    <t>From Respiration Experiment: Run11_Tank4_Probe11_RespTemp8: Weight (g) 0.025</t>
  </si>
  <si>
    <t>From Respiration Experiment: Run11_Tank4_Probe11_RespTemp8: Weight (g) 0.037</t>
  </si>
  <si>
    <t>From Respiration Experiment: Run11_Tank4_Probe11_RespTemp8: Weight (g) 0.045</t>
  </si>
  <si>
    <t>From Respiration Experiment: Run11_Tank4_Probe11_RespTemp8: Weight (g) 0.049</t>
  </si>
  <si>
    <t>From Respiration Experiment: Run11_Tank4_Probe12_RespTemp8: Weight (g) 0.046</t>
  </si>
  <si>
    <t>From Respiration Experiment: Run11_Tank4_Probe12_RespTemp8: Weight (g) 0.063</t>
  </si>
  <si>
    <t>From Respiration Experiment: Run11_Tank4_Probe12_RespTemp8: Weight (g) 0.074</t>
  </si>
  <si>
    <t>From Respiration Experiment: Run12_Tank1_Probe1_RespTemp16: Weight (g) 0.821</t>
  </si>
  <si>
    <t>From Respiration Experiment: Run12_Tank1_Probe2_RespTemp16: Weight (g) 0.443</t>
  </si>
  <si>
    <t>From Respiration Experiment: Run12_Tank1_Probe3_RespTemp16: Weight (g) 0.453</t>
  </si>
  <si>
    <t>From Respiration Experiment: Run12_Tank2_Probe4_RespTemp12: Weight (g) 0.643</t>
  </si>
  <si>
    <t>From Respiration Experiment: Run12_Tank2_Probe5_RespTemp12: Weight (g) 0.508</t>
  </si>
  <si>
    <t>From Respiration Experiment: Run12_Tank2_Probe6_RespTemp12: Weight (g) 0.583</t>
  </si>
  <si>
    <t>From Respiration Experiment: Run12_Tank3_Probe7_RespTemp12: Weight (g) 0.325</t>
  </si>
  <si>
    <t>From Respiration Experiment: Run12_Tank3_Probe8_RespTemp12: Weight (g) 0.211</t>
  </si>
  <si>
    <t>From Respiration Experiment: Run12_Tank3_Probe9_RespTemp12: Weight (g) 0.404</t>
  </si>
  <si>
    <t>From Respiration Experiment: Run12_Tank4_Probe10_RespTemp8: Weight (g) 0.338</t>
  </si>
  <si>
    <t>From Respiration Experiment: Run12_Tank4_Probe11_RespTemp8: Weight (g) 0.428</t>
  </si>
  <si>
    <t>From Respiration Experiment: Run12_Tank4_Probe12_RespTemp8: Weight (g) 0.328</t>
  </si>
  <si>
    <t>From Respiration Experiment: Run13_Tank1_Probe1_RespTemp16: Weight (g) 0.455</t>
  </si>
  <si>
    <t>From Respiration Experiment: Run13_Tank1_Probe2_RespTemp16: Weight (g) 0.339</t>
  </si>
  <si>
    <t>From Respiration Experiment: Run13_Tank1_Probe3_RespTemp16: Weight (g) 0.452</t>
  </si>
  <si>
    <t>From Respiration Experiment: Run13_Tank2_Probe4_RespTemp12: Weight (g) 0.581</t>
  </si>
  <si>
    <t>From Respiration Experiment: Run13_Tank2_Probe5_RespTemp12: Weight (g) 0.568</t>
  </si>
  <si>
    <t>From Respiration Experiment: Run13_Tank2_Probe6_RespTemp12: Weight (g) 0.7</t>
  </si>
  <si>
    <t>From Respiration Experiment: Run13_Tank3_Probe7_RespTemp12: Weight (g) 0.467</t>
  </si>
  <si>
    <t>From Respiration Experiment: Run13_Tank3_Probe8_RespTemp12: Weight (g) 0.521</t>
  </si>
  <si>
    <t>From Respiration Experiment: Run13_Tank3_Probe9_RespTemp12: Weight (g) 0.524</t>
  </si>
  <si>
    <t>From Respiration Experiment: Run13_Tank4_Probe10_RespTemp8: Weight (g) 0.367</t>
  </si>
  <si>
    <t>From Respiration Experiment: Run13_Tank4_Probe11_RespTemp8: Weight (g) 0.414</t>
  </si>
  <si>
    <t>From Respiration Experiment: Run13_Tank4_Probe12_RespTemp8: Weight (g) 0.4</t>
  </si>
  <si>
    <t>From Respiration Experiment: Run2_Tank1_Probe3_RespTemp16: Weight (g) 0.03</t>
  </si>
  <si>
    <t>From Respiration Experiment: Run2_Tank2_Probe4_RespTemp12: Weight (g) 0.276</t>
  </si>
  <si>
    <t>From Respiration Experiment: Run2_Tank2_Probe6_RespTemp12: Weight (g) 0.253</t>
  </si>
  <si>
    <t>From Respiration Experiment: Run2_Tank3_Probe8_RespTemp12: Weight (g) 0.04</t>
  </si>
  <si>
    <t>From Respiration Experiment: Run2_Tank3_Probe9_RespTemp12: Weight (g) 0.46</t>
  </si>
  <si>
    <t>From Respiration Experiment: Run2_Tank4_Probe10_RespTemp8: Weight (g) 0.172</t>
  </si>
  <si>
    <t>From Respiration Experiment: Run2_Tank4_Probe11_RespTemp8: Weight (g) 0.169</t>
  </si>
  <si>
    <t>From Respiration Experiment: Run2_Tank4_Probe12_RespTemp8: Weight (g) 0.258</t>
  </si>
  <si>
    <t>From Respiration Experiment: Run3_Tank1_Probe1_RespTemp16: Weight (g) 0.315</t>
  </si>
  <si>
    <t>From Respiration Experiment: Run3_Tank1_Probe2_RespTemp16: Weight (g) 0.236</t>
  </si>
  <si>
    <t>From Respiration Experiment: Run3_Tank1_Probe3_RespTemp16: Weight (g) 0.43</t>
  </si>
  <si>
    <t>From Respiration Experiment: Run3_Tank2_Probe4_RespTemp12: Weight (g) 0.191</t>
  </si>
  <si>
    <t>From Respiration Experiment: Run3_Tank2_Probe6_RespTemp12: Weight (g) 0.165</t>
  </si>
  <si>
    <t>From Respiration Experiment: Run3_Tank2_Probe7_RespTemp12: Weight (g) 0.288</t>
  </si>
  <si>
    <t>From Respiration Experiment: Run3_Tank3_Probe8_RespTemp12: Weight (g) 0.26</t>
  </si>
  <si>
    <t>From Respiration Experiment: Run3_Tank3_Probe9_RespTemp12: Weight (g) 0.335</t>
  </si>
  <si>
    <t>From Respiration Experiment: Run3_Tank4_Probe10_RespTemp8: Weight (g) 0.03</t>
  </si>
  <si>
    <t>From Respiration Experiment: Run3_Tank4_Probe10_RespTemp8: Weight (g) 0.054</t>
  </si>
  <si>
    <t>From Respiration Experiment: Run3_Tank4_Probe10_RespTemp8: Weight (g) 0.055</t>
  </si>
  <si>
    <t>From Respiration Experiment: Run3_Tank4_Probe10_RespTemp8: Weight (g) 0.059</t>
  </si>
  <si>
    <t>From Respiration Experiment: Run3_Tank4_Probe11_RespTemp8: Weight (g) 0.054</t>
  </si>
  <si>
    <t>From Respiration Experiment: Run3_Tank4_Probe11_RespTemp8: Weight (g) 0.056</t>
  </si>
  <si>
    <t>From Respiration Experiment: Run3_Tank4_Probe11_RespTemp8: Weight (g) 0.057</t>
  </si>
  <si>
    <t>From Respiration Experiment: Run3_Tank4_Probe11_RespTemp8: Weight (g) 0.062</t>
  </si>
  <si>
    <t>From Respiration Experiment: Run3_Tank4_Probe12_RespTemp8: Weight (g) 0.023</t>
  </si>
  <si>
    <t>From Respiration Experiment: Run3_Tank4_Probe12_RespTemp8: Weight (g) 0.027</t>
  </si>
  <si>
    <t>From Respiration Experiment: Run3_Tank4_Probe12_RespTemp8: Weight (g) 0.032</t>
  </si>
  <si>
    <t>From Respiration Experiment: Run3_Tank4_Probe12_RespTemp8: Weight (g) 0.036</t>
  </si>
  <si>
    <t>From Respiration Experiment: Run4_Tank1_Probe1_RespTemp16: Weight (g) 0.034</t>
  </si>
  <si>
    <t>From Respiration Experiment: Run4_Tank1_Probe1_RespTemp16: Weight (g) 0.035</t>
  </si>
  <si>
    <t>From Respiration Experiment: Run4_Tank1_Probe1_RespTemp16: Weight (g) 0.039</t>
  </si>
  <si>
    <t>From Respiration Experiment: Run4_Tank1_Probe1_RespTemp16: Weight (g) 0.069</t>
  </si>
  <si>
    <t>From Respiration Experiment: Run4_Tank1_Probe2_RespTemp16: Weight (g) 0.207</t>
  </si>
  <si>
    <t>From Respiration Experiment: Run4_Tank1_Probe3_RespTemp16: Weight (g) 0.04</t>
  </si>
  <si>
    <t>From Respiration Experiment: Run4_Tank1_Probe3_RespTemp16: Weight (g) 0.053</t>
  </si>
  <si>
    <t>From Respiration Experiment: Run4_Tank1_Probe3_RespTemp16: Weight (g) 0.058</t>
  </si>
  <si>
    <t>From Respiration Experiment: Run4_Tank2_Probe4_RespTemp12: Weight (g) 0.321</t>
  </si>
  <si>
    <t>From Respiration Experiment: Run4_Tank2_Probe6_RespTemp12: Weight (g) 0.301</t>
  </si>
  <si>
    <t>From Respiration Experiment: Run4_Tank3_Probe7_RespTemp12: Weight (g) 0.281</t>
  </si>
  <si>
    <t>From Respiration Experiment: Run4_Tank3_Probe8_RespTemp12: Weight (g) 0.297</t>
  </si>
  <si>
    <t>From Respiration Experiment: Run4_Tank3_Probe9_RespTemp12: Weight (g) 0.034</t>
  </si>
  <si>
    <t>From Respiration Experiment: Run4_Tank3_Probe9_RespTemp12: Weight (g) 0.037</t>
  </si>
  <si>
    <t>From Respiration Experiment: Run4_Tank3_Probe9_RespTemp12: Weight (g) 0.051</t>
  </si>
  <si>
    <t>From Respiration Experiment: Run4_Tank3_Probe9_RespTemp12: Weight (g) 0.053</t>
  </si>
  <si>
    <t>From Respiration Experiment: Run4_Tank4_Probe10_RespTemp8: Weight (g) 0.385</t>
  </si>
  <si>
    <t>From Respiration Experiment: Run4_Tank4_Probe11_RespTemp8: Weight (g) 0.548</t>
  </si>
  <si>
    <t>From Respiration Experiment: Run4_Tank4_Probe12_RespTemp8: Weight (g) 0.316</t>
  </si>
  <si>
    <t>From Respiration Experiment: Run5_Tank1_Probe1_RespTemp16: Weight (g) 0.254</t>
  </si>
  <si>
    <t>From Respiration Experiment: Run5_Tank1_Probe2_RespTemp16: Weight (g) 0.272</t>
  </si>
  <si>
    <t>From Respiration Experiment: Run5_Tank1_Probe3_RespTemp16: Weight (g) 0.283</t>
  </si>
  <si>
    <t>From Respiration Experiment: Run5_Tank2_Probe4_RespTemp12: Weight (g) 0.028</t>
  </si>
  <si>
    <t>From Respiration Experiment: Run5_Tank2_Probe4_RespTemp12: Weight (g) 0.036</t>
  </si>
  <si>
    <t>From Respiration Experiment: Run5_Tank2_Probe4_RespTemp12: Weight (g) 0.044</t>
  </si>
  <si>
    <t>From Respiration Experiment: Run5_Tank2_Probe4_RespTemp12: Weight (g) 0.047</t>
  </si>
  <si>
    <t>From Respiration Experiment: Run5_Tank2_Probe6_RespTemp12: Weight (g) 0.026</t>
  </si>
  <si>
    <t>From Respiration Experiment: Run5_Tank2_Probe6_RespTemp12: Weight (g) 0.03</t>
  </si>
  <si>
    <t>From Respiration Experiment: Run5_Tank2_Probe6_RespTemp12: Weight (g) 0.049</t>
  </si>
  <si>
    <t>From Respiration Experiment: Run5_Tank2_Probe6_RespTemp12: Weight (g) 0.069</t>
  </si>
  <si>
    <t>From Respiration Experiment: Run5_Tank3_Probe7_RespTemp12: Weight (g) 0.046</t>
  </si>
  <si>
    <t>From Respiration Experiment: Run5_Tank3_Probe7_RespTemp12: Weight (g) 0.047</t>
  </si>
  <si>
    <t>From Respiration Experiment: Run5_Tank3_Probe7_RespTemp12: Weight (g) 0.057</t>
  </si>
  <si>
    <t>From Respiration Experiment: Run5_Tank3_Probe8_RespTemp12: Weight (g) 0.026</t>
  </si>
  <si>
    <t>From Respiration Experiment: Run5_Tank3_Probe8_RespTemp12: Weight (g) 0.034</t>
  </si>
  <si>
    <t>From Respiration Experiment: Run5_Tank3_Probe8_RespTemp12: Weight (g) 0.045</t>
  </si>
  <si>
    <t>From Respiration Experiment: Run5_Tank3_Probe8_RespTemp12: Weight (g) 0.071</t>
  </si>
  <si>
    <t>From Respiration Experiment: Run5_Tank3_Probe9_RespTemp12: Weight (g) 0.046</t>
  </si>
  <si>
    <t>From Respiration Experiment: Run5_Tank3_Probe9_RespTemp12: Weight (g) 0.063</t>
  </si>
  <si>
    <t>From Respiration Experiment: Run5_Tank3_Probe9_RespTemp12: Weight (g) 0.064</t>
  </si>
  <si>
    <t>From Respiration Experiment: Run5_Tank4_Probe10_RespTemp8: Weight (g) 0.338</t>
  </si>
  <si>
    <t>From Respiration Experiment: Run5_Tank4_Probe11_RespTemp8: Weight (g) 0.379</t>
  </si>
  <si>
    <t>From Respiration Experiment: Run5_Tank4_Probe12_RespTemp8: Weight (g) 0.312</t>
  </si>
  <si>
    <t>From Respiration Experiment: Run6_Tank1_Probe1_RespTemp16: Weight (g) 0.495</t>
  </si>
  <si>
    <t>From Respiration Experiment: Run6_Tank1_Probe2_RespTemp16: Weight (g) 0.166</t>
  </si>
  <si>
    <t>From Respiration Experiment: Run6_Tank1_Probe3_RespTemp16: Weight (g) 0.231</t>
  </si>
  <si>
    <t>From Respiration Experiment: Run6_Tank2_Probe4_RespTemp12: Weight (g) 0.041</t>
  </si>
  <si>
    <t>From Respiration Experiment: Run6_Tank2_Probe4_RespTemp12: Weight (g) 0.05</t>
  </si>
  <si>
    <t>From Respiration Experiment: Run6_Tank2_Probe4_RespTemp12: Weight (g) 0.051</t>
  </si>
  <si>
    <t>From Respiration Experiment: Run6_Tank2_Probe4_RespTemp12: Weight (g) 0.058</t>
  </si>
  <si>
    <t>From Respiration Experiment: Run6_Tank2_Probe6_RespTemp12: Weight (g) 0.032</t>
  </si>
  <si>
    <t>From Respiration Experiment: Run6_Tank2_Probe6_RespTemp12: Weight (g) 0.045</t>
  </si>
  <si>
    <t>From Respiration Experiment: Run6_Tank2_Probe6_RespTemp12: Weight (g) 0.049</t>
  </si>
  <si>
    <t>From Respiration Experiment: Run6_Tank3_Probe7_RespTemp8: Weight (g) 0.201</t>
  </si>
  <si>
    <t>From Respiration Experiment: Run6_Tank3_Probe8_RespTemp8: Weight (g) 0.197</t>
  </si>
  <si>
    <t>From Respiration Experiment: Run6_Tank3_Probe9_RespTemp8: Weight (g) 0.192</t>
  </si>
  <si>
    <t>From Respiration Experiment: Run6_Tank4_Probe10_RespTemp8: Weight (g) 0.255</t>
  </si>
  <si>
    <t>From Respiration Experiment: Run6_Tank4_Probe11_RespTemp8: Weight (g) 0.024</t>
  </si>
  <si>
    <t>From Respiration Experiment: Run6_Tank4_Probe11_RespTemp8: Weight (g) 0.038</t>
  </si>
  <si>
    <t>From Respiration Experiment: Run6_Tank4_Probe11_RespTemp8: Weight (g) 0.041</t>
  </si>
  <si>
    <t>From Respiration Experiment: Run6_Tank4_Probe12_RespTemp8: Weight (g) 0.022</t>
  </si>
  <si>
    <t>From Respiration Experiment: Run6_Tank4_Probe12_RespTemp8: Weight (g) 0.026</t>
  </si>
  <si>
    <t>From Respiration Experiment: Run6_Tank4_Probe12_RespTemp8: Weight (g) 0.034</t>
  </si>
  <si>
    <t>From Respiration Experiment: Run6_Tank4_Probe12_RespTemp8: Weight (g) 0.048</t>
  </si>
  <si>
    <t>From Respiration Experiment: Run7_Tank1_Probe1_RespTemp16: Weight (g) 0.036</t>
  </si>
  <si>
    <t>From Respiration Experiment: Run7_Tank1_Probe1_RespTemp16: Weight (g) 0.042</t>
  </si>
  <si>
    <t>From Respiration Experiment: Run7_Tank1_Probe1_RespTemp16: Weight (g) 0.046</t>
  </si>
  <si>
    <t>From Respiration Experiment: Run7_Tank1_Probe1_RespTemp16: Weight (g) 0.054</t>
  </si>
  <si>
    <t>From Respiration Experiment: Run7_Tank1_Probe2_RespTemp16: Weight (g) 0.031</t>
  </si>
  <si>
    <t>From Respiration Experiment: Run7_Tank1_Probe2_RespTemp16: Weight (g) 0.046</t>
  </si>
  <si>
    <t>From Respiration Experiment: Run7_Tank1_Probe2_RespTemp16: Weight (g) 0.048</t>
  </si>
  <si>
    <t>From Respiration Experiment: Run7_Tank1_Probe2_RespTemp16: Weight (g) 0.053</t>
  </si>
  <si>
    <t>From Respiration Experiment: Run7_Tank1_Probe2_RespTemp16: Weight (g) 0.061</t>
  </si>
  <si>
    <t>From Respiration Experiment: Run7_Tank1_Probe3_RespTemp16: Weight (g) 0.03</t>
  </si>
  <si>
    <t>From Respiration Experiment: Run7_Tank1_Probe3_RespTemp16: Weight (g) 0.047</t>
  </si>
  <si>
    <t>From Respiration Experiment: Run7_Tank1_Probe3_RespTemp16: Weight (g) 0.05</t>
  </si>
  <si>
    <t>From Respiration Experiment: Run7_Tank1_Probe3_RespTemp16: Weight (g) 0.057</t>
  </si>
  <si>
    <t>From Respiration Experiment: Run7_Tank2_Probe4_RespTemp8: Weight (g) 0.209</t>
  </si>
  <si>
    <t>From Respiration Experiment: Run7_Tank2_Probe6_RespTemp8: Weight (g) 0.247</t>
  </si>
  <si>
    <t>From Respiration Experiment: Run7_Tank3_Probe7_RespTemp16: Weight (g) 0.023</t>
  </si>
  <si>
    <t>From Respiration Experiment: Run7_Tank3_Probe7_RespTemp16: Weight (g) 0.029</t>
  </si>
  <si>
    <t>From Respiration Experiment: Run7_Tank3_Probe7_RespTemp16: Weight (g) 0.031</t>
  </si>
  <si>
    <t>From Respiration Experiment: Run7_Tank3_Probe7_RespTemp16: Weight (g) 0.038</t>
  </si>
  <si>
    <t>From Respiration Experiment: Run7_Tank3_Probe8_RespTemp16: Weight (g) 0.042</t>
  </si>
  <si>
    <t>From Respiration Experiment: Run7_Tank3_Probe8_RespTemp16: Weight (g) 0.043</t>
  </si>
  <si>
    <t>From Respiration Experiment: Run7_Tank3_Probe8_RespTemp16: Weight (g) 0.046</t>
  </si>
  <si>
    <t>From Respiration Experiment: Run7_Tank3_Probe8_RespTemp16: Weight (g) 0.062</t>
  </si>
  <si>
    <t>From Respiration Experiment: Run7_Tank3_Probe9_RespTemp16: Weight (g) 0.018</t>
  </si>
  <si>
    <t>From Respiration Experiment: Run7_Tank3_Probe9_RespTemp16: Weight (g) 0.02</t>
  </si>
  <si>
    <t>From Respiration Experiment: Run7_Tank3_Probe9_RespTemp16: Weight (g) 0.025</t>
  </si>
  <si>
    <t>From Respiration Experiment: Run7_Tank3_Probe9_RespTemp16: Weight (g) 0.035</t>
  </si>
  <si>
    <t>From Respiration Experiment: Run7_Tank4_Probe10_RespTemp8: Weight (g) 0.035</t>
  </si>
  <si>
    <t>From Respiration Experiment: Run7_Tank4_Probe10_RespTemp8: Weight (g) 0.06</t>
  </si>
  <si>
    <t>From Respiration Experiment: Run7_Tank4_Probe10_RespTemp8: Weight (g) 0.064</t>
  </si>
  <si>
    <t>From Respiration Experiment: Run7_Tank4_Probe10_RespTemp8: Weight (g) 0.066</t>
  </si>
  <si>
    <t>From Respiration Experiment: Run7_Tank4_Probe11_RespTemp8: Weight (g) 0.06</t>
  </si>
  <si>
    <t>From Respiration Experiment: Run7_Tank4_Probe11_RespTemp8: Weight (g) 0.26</t>
  </si>
  <si>
    <t>From Respiration Experiment: Run7_Tank4_Probe11_RespTemp8: Weight (g) 0.33</t>
  </si>
  <si>
    <t>From Respiration Experiment: Run7_Tank4_Probe11_RespTemp8: Weight (g) 0.39</t>
  </si>
  <si>
    <t>From Respiration Experiment: Run7_Tank4_Probe12_RespTemp8: Weight (g) 0.192</t>
  </si>
  <si>
    <t>From Respiration Experiment: Run8_Tank1_Probe1_RespTemp16: Weight (g) 0.042</t>
  </si>
  <si>
    <t>From Respiration Experiment: Run8_Tank1_Probe1_RespTemp16: Weight (g) 0.045</t>
  </si>
  <si>
    <t>From Respiration Experiment: Run8_Tank1_Probe1_RespTemp16: Weight (g) 0.046</t>
  </si>
  <si>
    <t>From Respiration Experiment: Run8_Tank1_Probe2_RespTemp16: Weight (g) 0.133</t>
  </si>
  <si>
    <t>From Respiration Experiment: Run8_Tank1_Probe3_RespTemp16: Weight (g) 0.279</t>
  </si>
  <si>
    <t>From Respiration Experiment: Run8_Tank2_Probe4_RespTemp8: Weight (g) 0.189</t>
  </si>
  <si>
    <t>From Respiration Experiment: Run8_Tank2_Probe6_RespTemp8: Weight (g) 0.236</t>
  </si>
  <si>
    <t>From Respiration Experiment: Run8_Tank3_Probe7_RespTemp16: Weight (g) 0.183</t>
  </si>
  <si>
    <t>From Respiration Experiment: Run8_Tank3_Probe8_RespTemp16: Weight (g) 0.019</t>
  </si>
  <si>
    <t>From Respiration Experiment: Run8_Tank3_Probe8_RespTemp16: Weight (g) 0.03</t>
  </si>
  <si>
    <t>From Respiration Experiment: Run8_Tank3_Probe8_RespTemp16: Weight (g) 0.041</t>
  </si>
  <si>
    <t>From Respiration Experiment: Run8_Tank3_Probe8_RespTemp16: Weight (g) 0.043</t>
  </si>
  <si>
    <t>From Respiration Experiment: Run8_Tank3_Probe9_RespTemp16: Weight (g) 0.014</t>
  </si>
  <si>
    <t>From Respiration Experiment: Run8_Tank3_Probe9_RespTemp16: Weight (g) 0.028</t>
  </si>
  <si>
    <t>From Respiration Experiment: Run8_Tank3_Probe9_RespTemp16: Weight (g) 0.029</t>
  </si>
  <si>
    <t>From Respiration Experiment: Run8_Tank3_Probe9_RespTemp16: Weight (g) 0.035</t>
  </si>
  <si>
    <t>From Respiration Experiment: Run8_Tank4_Probe10_RespTemp8: Weight (g) 0.172</t>
  </si>
  <si>
    <t>From Respiration Experiment: Run8_Tank4_Probe11_RespTemp8: Weight (g) 0.183</t>
  </si>
  <si>
    <t>From Respiration Experiment: Run8_Tank4_Probe12_RespTemp8: Weight (g) 0.235</t>
  </si>
  <si>
    <t>From Respiration Experiment: Run9_Tank1_Probe1_RespTemp16: Weight (g) 0.275</t>
  </si>
  <si>
    <t>From Respiration Experiment: Run9_Tank1_Probe2_RespTemp16: Weight (g) 0.534</t>
  </si>
  <si>
    <t>From Respiration Experiment: Run9_Tank1_Probe3_RespTemp16: Weight (g) 0.41</t>
  </si>
  <si>
    <t>From Respiration Experiment: Run9_Tank2_Probe4_RespTemp8: Weight (g) 0.204</t>
  </si>
  <si>
    <t>From Respiration Experiment: Run9_Tank2_Probe5_RespTemp8: Weight (g) 0.063</t>
  </si>
  <si>
    <t>From Respiration Experiment: Run9_Tank2_Probe6_RespTemp8: Weight (g) 0.053</t>
  </si>
  <si>
    <t>From Respiration Experiment: Run9_Tank2_Probe6_RespTemp8: Weight (g) 0.064</t>
  </si>
  <si>
    <t>From Respiration Experiment: Run9_Tank3_Probe7_RespTemp16: Weight (g) 0.31</t>
  </si>
  <si>
    <t>From Respiration Experiment: Run9_Tank3_Probe8_RespTemp16: Weight (g) 0.367</t>
  </si>
  <si>
    <t>From Respiration Experiment: Run9_Tank3_Probe9_RespTemp16: Weight (g) 0.381</t>
  </si>
  <si>
    <t>From Respiration Experiment: Run9_Tank4_Probe10_RespTemp8: Weight (g) 0.176</t>
  </si>
  <si>
    <t>From Respiration Experiment: Run9_Tank4_Probe11_RespTemp8: Weight (g) 0.11</t>
  </si>
  <si>
    <t>From Respiration Experiment: Run9_Tank4_Probe12_RespTemp8: Weight (g) 0.08</t>
  </si>
  <si>
    <t>From Respiration Experiment: Run9_Tank4_Probe12_RespTemp8: Weight (g) 0.59</t>
  </si>
  <si>
    <t>CG_D25_T1_O4.jpg</t>
  </si>
  <si>
    <t>Returned to original vial</t>
  </si>
  <si>
    <t>CG_D25_T1_O1.jpg</t>
  </si>
  <si>
    <t>CG_D25_T1_O2.jpg</t>
  </si>
  <si>
    <t>CG_D25_T1_K10 .jpg</t>
  </si>
  <si>
    <t>CG_D25_T1_K9.jpg</t>
  </si>
  <si>
    <t>CG_D25_T1_K8.jpg</t>
  </si>
  <si>
    <t>CG_D25_T1_K12.jpg</t>
  </si>
  <si>
    <t>CG_D25_T1_K13.jpg</t>
  </si>
  <si>
    <t>CG_D25_T1_K14.jpg</t>
  </si>
  <si>
    <t>CG_D25_T1_K5.jpg</t>
  </si>
  <si>
    <t>CG_D25_T1_K3.jpg</t>
  </si>
  <si>
    <t>CG_D25_T1_K1.jpg</t>
  </si>
  <si>
    <t>CG_D25_T1_K7.jpg</t>
  </si>
  <si>
    <t>CG_D25_T1_K2.jpg</t>
  </si>
  <si>
    <t>CG_D25_T1_K4.jpg</t>
  </si>
  <si>
    <t>CG_D25_T1_K11.jpg</t>
  </si>
  <si>
    <t>CG_D25_T1_K15.jpg</t>
  </si>
  <si>
    <t>CG_D25_T1_K16.jpg</t>
  </si>
  <si>
    <t>CG_D30_T1_K2.jpg</t>
  </si>
  <si>
    <t>CG_D30_T1_K13.jpg</t>
  </si>
  <si>
    <t>CG_D30_T1_K5.jpg</t>
  </si>
  <si>
    <t>CG_D30_T1_K7.jpg</t>
  </si>
  <si>
    <t>CG_D30_T1_K12.jpg</t>
  </si>
  <si>
    <t>CG_D30_T1_K16.jpg</t>
  </si>
  <si>
    <t>CG_D30_T1_K8.jpg</t>
  </si>
  <si>
    <t>CG_D30_T1_K11.jpg</t>
  </si>
  <si>
    <t>CG_D30_T1_K4.jpg</t>
  </si>
  <si>
    <t>CG_D20_T2_K13.jpg</t>
  </si>
  <si>
    <t>CG_D20_T2_K4.jpg</t>
  </si>
  <si>
    <t>CG_D20_T2_K12.jpg</t>
  </si>
  <si>
    <t>CG_D20_T2_K9.jpg</t>
  </si>
  <si>
    <t>CG_D20_T2_K16.jpg</t>
  </si>
  <si>
    <t>CG_D20_T2_K11.jpg</t>
  </si>
  <si>
    <t>CG_D20_T2_K2.jpg</t>
  </si>
  <si>
    <t>CG_D20_T2_K1.jpg</t>
  </si>
  <si>
    <t>CG_D20_T2_K14.jpg</t>
  </si>
  <si>
    <t>CG_D20_T2_K15.jpg</t>
  </si>
  <si>
    <t>CG_D20_T2_K5.jpg</t>
  </si>
  <si>
    <t>CG_D20_T2_K10.jpg</t>
  </si>
  <si>
    <t>CG_D20_T2_K7.jpg</t>
  </si>
  <si>
    <t>CG_D20_T3_K7.jpg</t>
  </si>
  <si>
    <t>CG_D20_T3_K8.jpg</t>
  </si>
  <si>
    <t>CG_D20_T3_K4.jpg</t>
  </si>
  <si>
    <t>CG_D20_T3_O6.jpg</t>
  </si>
  <si>
    <t>CG_D35_T1_K10.jpg</t>
  </si>
  <si>
    <t>CG_D35_T1_K8.jpg</t>
  </si>
  <si>
    <t>CG_D35_T1_K7.jpg</t>
  </si>
  <si>
    <t>CG_D35_T1_K13.jpg</t>
  </si>
  <si>
    <t>CG_D35_T1_K9.jpg</t>
  </si>
  <si>
    <t>CG_D35_T1_K5.jpg</t>
  </si>
  <si>
    <t>CG_D35_T1_K4.jpg</t>
  </si>
  <si>
    <t>CG_D35_T1_K15.jpg</t>
  </si>
  <si>
    <t>CG_D35_T1_K11.jpg</t>
  </si>
  <si>
    <t>CG_D35_T1_K16.jpg</t>
  </si>
  <si>
    <t>CG_D35_T1_K3.jpg</t>
  </si>
  <si>
    <t>CG_D35_T1_K14.jpg</t>
  </si>
  <si>
    <t>SwimUp</t>
  </si>
  <si>
    <t>CG_SwimUp_T3_K7.jpg</t>
  </si>
  <si>
    <t>n=10; 6/25/17</t>
  </si>
  <si>
    <t>CG_SwimUp_T3_K8.jpg</t>
  </si>
  <si>
    <t>labelled n=10; actual n=11; 6/25/17</t>
  </si>
  <si>
    <t>CG_SwimUp_T3_O6.jpg</t>
  </si>
  <si>
    <t>CG_SwimUp_T3_K4.jpg</t>
  </si>
  <si>
    <t>CG_SwimUp_T3_K16.jpg</t>
  </si>
  <si>
    <t>CG_SwimUp_T3_K5.jpg</t>
  </si>
  <si>
    <t>CG_SwimUp_T3_K2.jpg</t>
  </si>
  <si>
    <t>n=5; 6/25/17</t>
  </si>
  <si>
    <t>CG_SwimUp_T3_K3.jpg</t>
  </si>
  <si>
    <t>n=1; 6/25/17</t>
  </si>
  <si>
    <t>CG_SwimUp_T3_O2.jpg</t>
  </si>
  <si>
    <t>CG_SwimUp_T2_K7.jpg</t>
  </si>
  <si>
    <t>n=10; 6/28/17</t>
  </si>
  <si>
    <t>CG_SwimUp_T3_O1.jpg</t>
  </si>
  <si>
    <t>n=10; 4 on 6/25/17, 6 on 6/26/17</t>
  </si>
  <si>
    <t>CG_SwimUp_T2_K5.jpg</t>
  </si>
  <si>
    <t>CG_SwimUp_T2_K4.jpg</t>
  </si>
  <si>
    <t>CG_SwimUp_T2_K2.jpg</t>
  </si>
  <si>
    <t>CG_SwimUp_T2_K3.jpg</t>
  </si>
  <si>
    <t>CG_SwimUp_T2_O6.jpg</t>
  </si>
  <si>
    <t>n=10; 6/30/17</t>
  </si>
  <si>
    <t>CG_SwimUp_T2_K12.jpg</t>
  </si>
  <si>
    <t>CG_SwimUp_T2_K1.jpg</t>
  </si>
  <si>
    <t>CG_SwimUp_T2_K13.jpg</t>
  </si>
  <si>
    <t>CG_SwimUp_T2_K6.jpg</t>
  </si>
  <si>
    <t>n=5; 6/30/17</t>
  </si>
  <si>
    <t>CG_SwimUp_T2_K14.jpg</t>
  </si>
  <si>
    <t>CG_SwimUp_T2_K16.jpg</t>
  </si>
  <si>
    <t>CG_SwimUp_T2_K11.jpg</t>
  </si>
  <si>
    <t>CG_SwimUp_T2_K10.jpg</t>
  </si>
  <si>
    <t>CG_SwimUp_T2_K15.jpg</t>
  </si>
  <si>
    <t>CG_SwimUp_T2_K8.jpg</t>
  </si>
  <si>
    <t>CG_SwimUp_T2_K9.jpg</t>
  </si>
  <si>
    <t>CG_SwimUp_T1_K11.jpg</t>
  </si>
  <si>
    <t>n=10; 1 on 7/9, 8 on 7/11</t>
  </si>
  <si>
    <t>CG_SwimUp_T2_O1.jpg</t>
  </si>
  <si>
    <t>CG_SwimUp_T1_K13.jpg</t>
  </si>
  <si>
    <t>n=10; 7/10/17</t>
  </si>
  <si>
    <t>CG_SwimUp_T1_K1.jpg</t>
  </si>
  <si>
    <t>CG_SwimUp_T1_K16.jpg</t>
  </si>
  <si>
    <t>n=10; 7/11/17</t>
  </si>
  <si>
    <t>CG_SwimUp_T1_K14.jpg</t>
  </si>
  <si>
    <t>CG_SwimUp_T1_K2.jpg</t>
  </si>
  <si>
    <t>n=10; 9/10</t>
  </si>
  <si>
    <t>CG_SwimUp_T1_O1.jpg</t>
  </si>
  <si>
    <t>n=10</t>
  </si>
  <si>
    <t>CG_SwimUp_T1_O4.jpg</t>
  </si>
  <si>
    <t>n=1</t>
  </si>
  <si>
    <t>CG_SwimUp_T1_K15.jpg</t>
  </si>
  <si>
    <t>labelled n=10, actual n=9; 7/10/17</t>
  </si>
  <si>
    <t>CG_SwimUp_T1_K10.jpg</t>
  </si>
  <si>
    <t>CG_SwimUp_T1_K7.jpg</t>
  </si>
  <si>
    <t>n=11; 1 on 7/9</t>
  </si>
  <si>
    <t>CG_SwimUp_T1_K12.jpg</t>
  </si>
  <si>
    <t>CG_SwimUp_T1_K9.jpg</t>
  </si>
  <si>
    <t>CG_SwimUp_T1_K3.jpg</t>
  </si>
  <si>
    <t>CG_SwimUp_T1_K5.jpg</t>
  </si>
  <si>
    <t>CG_SwimUp_T1_O2.jpg</t>
  </si>
  <si>
    <t>CG_SwimUp_T1_K8.jpg</t>
  </si>
  <si>
    <t>Hatchling</t>
  </si>
  <si>
    <t>CG_Hatchling_T1_K16.jpg</t>
  </si>
  <si>
    <t>n=7 on 7/3; n=3 on 7/4</t>
  </si>
  <si>
    <t>CG_Hatchling_T1_K13.jpg</t>
  </si>
  <si>
    <t>n=9 on 7/7/17; n=1 on 7/6/17</t>
  </si>
  <si>
    <t>CG_Hatchling_T1_K14.jpg</t>
  </si>
  <si>
    <t>n=10, 1 on 7/5/17, 3 on 7/6/17, 6 on 7/7/17</t>
  </si>
  <si>
    <t>CG_Hatchling_T1_K15.jpg</t>
  </si>
  <si>
    <t>n=10, 6 on 7/7/17, 3 on 7/6, 1 on 7/5</t>
  </si>
  <si>
    <t>CG_Hatchling_T1_K12.jpg</t>
  </si>
  <si>
    <t>n=10, 2 on 7/4/17, 2 on 7/5, 6 on 7/7</t>
  </si>
  <si>
    <t>CG_Hatchling_T1_K11.jpg</t>
  </si>
  <si>
    <t>n=10, 1 on 7/4/17, 1 on 7/6/17, 8 on 7/7/17</t>
  </si>
  <si>
    <t>CG_Hatchling_T1_K10.jpg</t>
  </si>
  <si>
    <t>CG_Hatchling_T1_K9.jpg</t>
  </si>
  <si>
    <t>n=10, 2 on 7/4/17</t>
  </si>
  <si>
    <t>CG_Hatchling_T1_K8.jpg</t>
  </si>
  <si>
    <t>n=10; 7/4/17</t>
  </si>
  <si>
    <t>CG_Hatchling_T1_K6.jpg</t>
  </si>
  <si>
    <t>CG_Hatchling_T1_K7.jpg</t>
  </si>
  <si>
    <t>CG_Hatchling_T1_K5.jpg</t>
  </si>
  <si>
    <t>n=9, 3 on 7/3/17</t>
  </si>
  <si>
    <t>CG_Hatchling_T1_K4.jpg</t>
  </si>
  <si>
    <t>n=10, 1 on 7/4/17, 4 on 7/5, 2 on 7/6, 3 on 7/7</t>
  </si>
  <si>
    <t>CG_Hatchling_T1_K1.jpg</t>
  </si>
  <si>
    <t>n=12, 2 on 7/4/17</t>
  </si>
  <si>
    <t>CG_Hatchling_T1_K2.jpg</t>
  </si>
  <si>
    <t>n=10, 2 on 7/3, 2 on 7/7, 3 on 7/6, 3 on 7/5</t>
  </si>
  <si>
    <t>CG_Hatchling_T1_K3.jpg</t>
  </si>
  <si>
    <t>n=10, 1 on 7/3/17, 9 on 7/6</t>
  </si>
  <si>
    <t>CG_Hatchling_T2_K2.jpg</t>
  </si>
  <si>
    <t>CG_Hatchling_T2_K3.jpg</t>
  </si>
  <si>
    <t>CG_Hatchling_T2_K4.jpg</t>
  </si>
  <si>
    <t>n=10, 3 on 6/26/17, 7 on 6/27</t>
  </si>
  <si>
    <t>CG_Hatchling_T2_K5.jpg</t>
  </si>
  <si>
    <t>CG_Hatchling_T2_K6.jpg</t>
  </si>
  <si>
    <t>n=4, 4 on 6/26/17</t>
  </si>
  <si>
    <t>n=10; 6/27/17</t>
  </si>
  <si>
    <t>CG_Hatchling_T2_K7.jpg</t>
  </si>
  <si>
    <t>n=10; 6/26/17</t>
  </si>
  <si>
    <t>CG_Hatchling_T2_K8.jpg</t>
  </si>
  <si>
    <t>CG_Hatchling_T2_K9.jpg</t>
  </si>
  <si>
    <t>CG_Hatchling_T2_K10.jpg</t>
  </si>
  <si>
    <t>CG_Hatchling_T2_K11.jpg</t>
  </si>
  <si>
    <t>CG_Hatchling_T2_K12.jpg</t>
  </si>
  <si>
    <t>CG_Hatchling_T2_K13.jpg</t>
  </si>
  <si>
    <t>CG_Hatchling_T2_K14.jpg</t>
  </si>
  <si>
    <t>CG_Hatchling_T2_K15.jpg</t>
  </si>
  <si>
    <t>CG_Hatchling_T2_K16.jpg</t>
  </si>
  <si>
    <t>CG_Hatchling_T3_K1.jpg</t>
  </si>
  <si>
    <t>n=7; collected 6/23/17</t>
  </si>
  <si>
    <t>CG_Hatchling_T1_O1.jpg</t>
  </si>
  <si>
    <t>n=10, 6 on 7/6/17, 3 on 7/8, 1 on 7/7</t>
  </si>
  <si>
    <t>A. Kocher 2019</t>
  </si>
  <si>
    <t>swimup</t>
  </si>
  <si>
    <t>hatch</t>
  </si>
  <si>
    <t>CG_Hatchling_T1_O4.jpg</t>
  </si>
  <si>
    <t>n=10, 1 on 7/6/17, 1 on 7/7, 8 on 7/8</t>
  </si>
  <si>
    <t>CG_Hatchling_T1_O6.jpg</t>
  </si>
  <si>
    <t>n=9, 2 on 7/8/17</t>
  </si>
  <si>
    <t>CG_Hatchling_T3_O1.jpg</t>
  </si>
  <si>
    <t>CG_Hatchling_T3_O2.jpg</t>
  </si>
  <si>
    <t>CG_Hatchling_T3_K16.jpg</t>
  </si>
  <si>
    <t>n=10; 6/23/17</t>
  </si>
  <si>
    <t>CG_Hatchling_T3_K15.jpg</t>
  </si>
  <si>
    <t>n=2; 6/25/17</t>
  </si>
  <si>
    <t>CG_Hatchling_T3_K7.jpg</t>
  </si>
  <si>
    <t>n=20; 6/22/17</t>
  </si>
  <si>
    <t>CG_Hatchling_T3_K3.jpg</t>
  </si>
  <si>
    <t>n=10, 8 from 6/22/17, 2 from 6/23</t>
  </si>
  <si>
    <t>CG_Hatchling_T3_K6.jpg</t>
  </si>
  <si>
    <t>n=2, 1 on 6/22/17, 1 on 6/25</t>
  </si>
  <si>
    <t>CG_Hatchling_T2_O2.jpg</t>
  </si>
  <si>
    <t>CG_Hatchling_T1_O2.jpg</t>
  </si>
  <si>
    <t>n=10, 1 on 7/5/17, 2 on 7/7, 7 on 7/8</t>
  </si>
  <si>
    <t>CG_Hatchling_T2_O1.jpg</t>
  </si>
  <si>
    <t>CG_Hatchling_T2_O6.jpg</t>
  </si>
  <si>
    <t>CG_Hatchling_T3_K4_a.jpg</t>
  </si>
  <si>
    <t>CG_Hatchling_T3_K5.jpg</t>
  </si>
  <si>
    <t>CG_Hatchling_T3_K4_b.jpg</t>
  </si>
  <si>
    <t>CG_Hatchling_T3_K8.jpg</t>
  </si>
  <si>
    <t>CG_Hatchling_T2_O5.jpg</t>
  </si>
  <si>
    <t>n=5, 1 on 6/27/17 (from O6!), 4 on 6/28</t>
  </si>
  <si>
    <t>dried.ethanol</t>
  </si>
  <si>
    <t>CG_Hatchling_T2_K1.jpg</t>
  </si>
  <si>
    <t>Dried ethanol; n=10, 6/25/17</t>
  </si>
  <si>
    <t>CG_SwimUp_T2_O2.jpg</t>
  </si>
  <si>
    <t>Dried ethanol; n=10, 6/30/17</t>
  </si>
  <si>
    <t>CG_SwimUp_T2_O5.jpg</t>
  </si>
  <si>
    <t>Dried ethanol; n=1, 6/30/17</t>
  </si>
  <si>
    <t>Eyed</t>
  </si>
  <si>
    <t>Not eyed</t>
  </si>
  <si>
    <t>Eyed; n=2</t>
  </si>
  <si>
    <t>Eyed; n=5</t>
  </si>
  <si>
    <t>Eyed; n=3</t>
  </si>
  <si>
    <t>indiv.1to15(vial)</t>
  </si>
  <si>
    <t>yolk.vol</t>
  </si>
  <si>
    <t>yolk.sac.height</t>
  </si>
  <si>
    <t>yolk.sac.length</t>
  </si>
  <si>
    <t>yolk.sac.volume</t>
  </si>
  <si>
    <t>Post Fert Eggs</t>
  </si>
  <si>
    <t>O3</t>
  </si>
  <si>
    <t>yolksac</t>
  </si>
  <si>
    <t>Original Length</t>
  </si>
  <si>
    <t>Dried length pre ethanol</t>
  </si>
  <si>
    <t>Dried length post ethanol</t>
  </si>
  <si>
    <t>DRIEDHATCHLINGS1</t>
  </si>
  <si>
    <t>DRIEDHATCHLINGS2</t>
  </si>
  <si>
    <t>DRIEDHATCHLINGS3</t>
  </si>
  <si>
    <t>DRIEDSWIMUPS1</t>
  </si>
  <si>
    <t>DRIEDSWIMUPS2</t>
  </si>
  <si>
    <t>DRIEDSWIMUPS3</t>
  </si>
  <si>
    <t>Repeat Data</t>
  </si>
  <si>
    <t>Repeat Data2</t>
  </si>
  <si>
    <t>Repeat Data3</t>
  </si>
  <si>
    <t/>
  </si>
  <si>
    <t>check</t>
  </si>
  <si>
    <t>decision</t>
  </si>
  <si>
    <t>A. Kocher 2019, HG 2022 yolk</t>
  </si>
  <si>
    <t>A. Pulak 2019, HG 2022 yolk</t>
  </si>
  <si>
    <t>ln.at.hatch</t>
  </si>
  <si>
    <t>ln.at.swimup</t>
  </si>
  <si>
    <t>eyed</t>
  </si>
  <si>
    <t>not duplicate</t>
  </si>
  <si>
    <t>no</t>
  </si>
  <si>
    <t>Duplicate data entries were detected and deleted.</t>
  </si>
  <si>
    <t>Eyed_Data</t>
  </si>
  <si>
    <t>This sheet contains a subset of data from sheet "CG_Lengths_HG_2022"</t>
  </si>
  <si>
    <t>This subset contains rows of data with eyed lifestage information.</t>
  </si>
  <si>
    <t>In summary:</t>
  </si>
  <si>
    <t>T1 has data for Kup and Sag for DPF 5, 10, and 20</t>
  </si>
  <si>
    <t>T2 has data for Kup and Sag for DPF 5, and 10</t>
  </si>
  <si>
    <t xml:space="preserve">T3 has data for Kup and Sag for DPF 5 </t>
  </si>
  <si>
    <t>Duplicate</t>
  </si>
  <si>
    <t>length measured live</t>
  </si>
  <si>
    <t>This sheet is THE UPDATED copy of sheet "CG_Lengths_Newest_20210708" that HG is/has inspected for errors, including duplicate data, missing data, etc.</t>
  </si>
  <si>
    <r>
      <t xml:space="preserve">This </t>
    </r>
    <r>
      <rPr>
        <sz val="12"/>
        <color rgb="FFFF0000"/>
        <rFont val="Calibri (Body)"/>
      </rPr>
      <t>IS THE MASTER WORKING file</t>
    </r>
    <r>
      <rPr>
        <sz val="12"/>
        <color theme="1"/>
        <rFont val="Calibri"/>
        <family val="2"/>
        <scheme val="minor"/>
      </rPr>
      <t xml:space="preserve"> for all Common Garden larval lengths, yolk volumes, eyed egg stage, and pre/post fertiliztion egg size.</t>
    </r>
  </si>
  <si>
    <t>All other .xlsx files for larval lengths, yolk volumes, etc. should be archived!!!</t>
  </si>
  <si>
    <r>
      <rPr>
        <sz val="12"/>
        <color rgb="FFFF0000"/>
        <rFont val="Calibri (Body)"/>
      </rPr>
      <t>USE</t>
    </r>
    <r>
      <rPr>
        <sz val="12"/>
        <color rgb="FFFF0000"/>
        <rFont val="Calibri"/>
        <family val="2"/>
        <scheme val="minor"/>
      </rPr>
      <t xml:space="preserve"> Sheets</t>
    </r>
    <r>
      <rPr>
        <sz val="12"/>
        <color theme="1"/>
        <rFont val="Calibri"/>
        <family val="2"/>
        <scheme val="minor"/>
      </rPr>
      <t xml:space="preserve"> within this master file </t>
    </r>
    <r>
      <rPr>
        <sz val="12"/>
        <color rgb="FFFF0000"/>
        <rFont val="Calibri (Body)"/>
      </rPr>
      <t>to generate .csv files</t>
    </r>
    <r>
      <rPr>
        <sz val="12"/>
        <color theme="1"/>
        <rFont val="Calibri"/>
        <family val="2"/>
        <scheme val="minor"/>
      </rPr>
      <t xml:space="preserve"> for use in R and other analyses.</t>
    </r>
  </si>
  <si>
    <t>Missing data were detected, and where possible, image files were inspected, and where possible, new data was created using image J software measurements and entered here</t>
  </si>
  <si>
    <t>initial.postfert</t>
  </si>
  <si>
    <t>HG 2022</t>
  </si>
  <si>
    <t>measured hatchlings against chamber mesh background, swim-ups present, but cannot measure accurately using mesh</t>
  </si>
  <si>
    <t>IMG_2341.jpg</t>
  </si>
  <si>
    <r>
      <rPr>
        <sz val="12"/>
        <color rgb="FFFF0000"/>
        <rFont val="Calibri (Body)"/>
      </rPr>
      <t xml:space="preserve">NOTE: </t>
    </r>
    <r>
      <rPr>
        <sz val="12"/>
        <color theme="1"/>
        <rFont val="Calibri"/>
        <family val="2"/>
        <scheme val="minor"/>
      </rPr>
      <t>Tried using chamber images (created to count individuals) with background mesh for scale. Did NOT work because cannot measure both hatchlings and swimups, only hatchlings.</t>
    </r>
  </si>
  <si>
    <t>na</t>
  </si>
  <si>
    <t>HG2022: Measured using images and compared to A. Kocher 2019 measurements. HG's measurements are larger and result in much higher estimates of Yolk Volume. Might want to use these measurements to adjust for sampler bias.</t>
  </si>
  <si>
    <t>IMG_2339_CG_D15_T2_K8.jpg</t>
  </si>
  <si>
    <t>IMG_2334_CG_D15_T3_K2.jpg</t>
  </si>
  <si>
    <t>IMG_2340_CG_D15_T2_K7.jpg</t>
  </si>
  <si>
    <t>IMG_2341_CG_D15_T2_K5.jpg</t>
  </si>
  <si>
    <t>IMG_2347_CG_D15_T3_K10.jpg</t>
  </si>
  <si>
    <t>H. Golden 2022</t>
  </si>
  <si>
    <t>IMG_2348_CG_D15_T2_K11.jpg</t>
  </si>
  <si>
    <t>CG-D25-T1-O6-HG2022-Done.tif</t>
  </si>
  <si>
    <t>CG-D30-T1-O2-HG2022-Done.tif</t>
  </si>
  <si>
    <t>CG-D30-T1-O4-HG2022-Done.tif</t>
  </si>
  <si>
    <t>CG-D30-T1-O6-HG2022-Done.tif</t>
  </si>
  <si>
    <t>CG-D30-T2-O1-HG2022-Done.tif</t>
  </si>
  <si>
    <t>CG-D30-T2-O2-HG2022-Done.tif</t>
  </si>
  <si>
    <t>CG-D30-T2-K1-HG2022-Done.tif</t>
  </si>
  <si>
    <t>CG-D30-T2-K2-HG2022-Done.tif</t>
  </si>
  <si>
    <t>CG-D10-T3-K1-HG2022-Done.tif</t>
  </si>
  <si>
    <t>CG-D10-T3-K14-HG2022-Done.tif</t>
  </si>
  <si>
    <t>CG-D30-T2-K3-HG2022-Done.tif</t>
  </si>
  <si>
    <t>CG-D30-T2-K7-HG2022-Done.tif</t>
  </si>
  <si>
    <t>CG-D30-T2-K8-HG2022-Done.tif</t>
  </si>
  <si>
    <t>CG-D30-T2-K9-HG2022-Done.tif</t>
  </si>
  <si>
    <t>CG-D30-T2-K10-HG2022-Done.tif</t>
  </si>
  <si>
    <t>CG-D25-T1-K6-LADphoto-Done.tif</t>
  </si>
  <si>
    <t>CG-D30-T1-K6-LADphoto-Done.tif</t>
  </si>
  <si>
    <t>CG-D30-T3-K3-LADphoto-Done.tif</t>
  </si>
  <si>
    <t>CG-D35-T1-O4-LADphoto-Done.tif</t>
  </si>
  <si>
    <t>CG-D35-T3-K5-LADphoto-Done.tif</t>
  </si>
  <si>
    <t>CG-D40-T1-K6-LADphoto-Done.tif</t>
  </si>
  <si>
    <t>CG-D40-T1-O5-LADphoto-Done.tif</t>
  </si>
  <si>
    <t>CG-D25-T3-K7-2017image-Done.tif</t>
  </si>
  <si>
    <t>CG-Chamber-D15-T2-K1-Done.tif</t>
  </si>
  <si>
    <t>CG-Chamber-D15-T2-K2-Done.tif</t>
  </si>
  <si>
    <t>CG-Chamber-D15-T2-O1-Done.tif</t>
  </si>
  <si>
    <t>CG-D30-T2-K11-HG2022-Done.tif</t>
  </si>
  <si>
    <t>CG-D30-T2-K12-HG2022-Done.tif</t>
  </si>
  <si>
    <t>CG-D30-T2-K13-HG2022-Done.tif</t>
  </si>
  <si>
    <t>CG-D30-T2-K14-HG2022-Done.tif</t>
  </si>
  <si>
    <t>CG-D30-T2-K15-HG2022-Done.tif</t>
  </si>
  <si>
    <t>CG-Swimup-T2-K8-HG2022-2-Done.tif</t>
  </si>
  <si>
    <t>CG-Chamber-D15-T2-K3-Done.tif</t>
  </si>
  <si>
    <t>CG-Chamber-D15-T2-K4-Done.tif</t>
  </si>
  <si>
    <t>CG-Chamber-D15-T2-K7-Done.tif</t>
  </si>
  <si>
    <t>CG-Chamber-D15-T2-K5-Done.tif</t>
  </si>
  <si>
    <t>CG-Chamber-D15-T2-K8-Done.tif</t>
  </si>
  <si>
    <t>CG-Chamber-D15-T3-O1-Done.tif</t>
  </si>
  <si>
    <t>CG-Chamber-D15-T3-O2-Done.tif</t>
  </si>
  <si>
    <t>Measured in chambers from images using background mesh for scale, but many fish are not lying on the mesh, rather they are swimming (closer to the camera) an might measure too large.</t>
  </si>
  <si>
    <t>CG-Hatch-T1-O5-LADphoto-HG2022-Done.tif</t>
  </si>
  <si>
    <t>n=6, on 7/11/17</t>
  </si>
  <si>
    <t>CG-D35-T2-K10-HG2022-dry-reETOH-Done.tif</t>
  </si>
  <si>
    <t>Sample dried to a crisp, fish resuspended in 70% ethanol for 1 month prior to measuring in imageJ. driedout_wet_regression (see tab) was used to obtain regression method length.</t>
  </si>
  <si>
    <t>data.source</t>
  </si>
  <si>
    <t>chamber</t>
  </si>
  <si>
    <t>A. Kocher 2019, lnths = H. Golden 2022</t>
  </si>
  <si>
    <t>ethanol.vs.chambers</t>
  </si>
  <si>
    <t>live.vs.chamber</t>
  </si>
  <si>
    <t xml:space="preserve">	13.106</t>
  </si>
  <si>
    <t>CG-D15-T2-K2.jpg</t>
  </si>
  <si>
    <t>This data below shows my attempt  and is NOT included in the CG_LnYolkVol_HG_2022 sheet.</t>
  </si>
  <si>
    <t>This file was once called "CG_Lengths_Newest_20191212_HG2022.xlsx" and was updated and renamed "00_CG_LengthYolkVolume_WorkingFile_HG2022.xlsx"</t>
  </si>
  <si>
    <t>CG_LengthYolkVolume_HG_2022</t>
  </si>
  <si>
    <t>Sag</t>
  </si>
  <si>
    <t>CG_D40_T2_K6_Done2023.jpg</t>
  </si>
  <si>
    <t>H. Golden 2023</t>
  </si>
  <si>
    <t>CG_D40_T2_K10_Done2023.jpg</t>
  </si>
  <si>
    <t>CG_D40_T2_K12_Done2023.jpg</t>
  </si>
  <si>
    <t>CG_D40_T2_O1_Done2023.jpg</t>
  </si>
  <si>
    <t>CG_D40_T2_O2_Done2023.jpg</t>
  </si>
  <si>
    <t>CG_D40_T2_O4_Done2023.jpg</t>
  </si>
  <si>
    <t>CG_D40_T2_O5_Done2023.jpg</t>
  </si>
  <si>
    <t>CG_D40_T3_K2_Done2023.jpg</t>
  </si>
  <si>
    <t>CG_D40_T3_K4-2_Done2023.jpg</t>
  </si>
  <si>
    <t>CG_D40_T3_K5-3_Done2023.jpg</t>
  </si>
  <si>
    <t>CG_D40_T3_K7-2_Done2023.jpg</t>
  </si>
  <si>
    <t>CG_D40_T3_K8_Done2023.jpg</t>
  </si>
  <si>
    <t>CG_D40_T3_K16_Done2023.jpg</t>
  </si>
  <si>
    <t>CG_D40_T3_O1_Done2023.jpg</t>
  </si>
  <si>
    <t>CG_D40_T3_O6_Done2023.jpg</t>
  </si>
  <si>
    <t>adj_Length</t>
  </si>
  <si>
    <t>calc_days_post_fert</t>
  </si>
  <si>
    <t>fertilization_date</t>
  </si>
  <si>
    <t>alt.dpf</t>
  </si>
  <si>
    <t>alt.fert.date</t>
  </si>
  <si>
    <t>Dam</t>
  </si>
  <si>
    <t>K001</t>
  </si>
  <si>
    <t>k003</t>
  </si>
  <si>
    <t>sire</t>
  </si>
  <si>
    <t>K014</t>
  </si>
  <si>
    <t>k015</t>
  </si>
  <si>
    <t>K016</t>
  </si>
  <si>
    <t>K017</t>
  </si>
  <si>
    <t>k018</t>
  </si>
  <si>
    <t>K019</t>
  </si>
  <si>
    <t>k012</t>
  </si>
  <si>
    <t>k021</t>
  </si>
  <si>
    <t>K020</t>
  </si>
  <si>
    <t>K022</t>
  </si>
  <si>
    <t>k024</t>
  </si>
  <si>
    <t>K023</t>
  </si>
  <si>
    <t>K002</t>
  </si>
  <si>
    <t>K004</t>
  </si>
  <si>
    <t>k006</t>
  </si>
  <si>
    <t>K005</t>
  </si>
  <si>
    <t>K007</t>
  </si>
  <si>
    <t>k009</t>
  </si>
  <si>
    <t>K008</t>
  </si>
  <si>
    <t>K010</t>
  </si>
  <si>
    <t>K011</t>
  </si>
  <si>
    <t>K013</t>
  </si>
  <si>
    <t>Oks3-001</t>
  </si>
  <si>
    <t>oks3-008</t>
  </si>
  <si>
    <t>Oks3-007</t>
  </si>
  <si>
    <t>Oks3-009</t>
  </si>
  <si>
    <t>oks3-011</t>
  </si>
  <si>
    <t>Oks3-010</t>
  </si>
  <si>
    <t>Oks3-013</t>
  </si>
  <si>
    <t>oks3-014</t>
  </si>
  <si>
    <t>Oks3-016</t>
  </si>
  <si>
    <t>fam.for.sorting</t>
  </si>
  <si>
    <t>K01</t>
  </si>
  <si>
    <t>K03</t>
  </si>
  <si>
    <t>K04</t>
  </si>
  <si>
    <t>K05</t>
  </si>
  <si>
    <t>K06</t>
  </si>
  <si>
    <t>K07</t>
  </si>
  <si>
    <t>K08</t>
  </si>
  <si>
    <t>K09</t>
  </si>
  <si>
    <t>O02</t>
  </si>
  <si>
    <t>O03</t>
  </si>
  <si>
    <t>O05</t>
  </si>
  <si>
    <t>K02</t>
  </si>
  <si>
    <t>O01</t>
  </si>
  <si>
    <t>O04</t>
  </si>
  <si>
    <t>O06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</si>
</sst>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m/dd/yy;@"/>
  </numFmts>
  <fonts count="26"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Arial"/>
      <family val="2"/>
    </font>
    <font>
      <sz val="10"/>
      <color rgb="FF000000"/>
      <name val="Arial"/>
      <family val="2"/>
    </font>
    <font>
      <sz val="10"/>
      <name val="Arial"/>
      <family val="2"/>
    </font>
    <font>
      <sz val="10"/>
      <name val="Arial"/>
      <family val="2"/>
    </font>
    <font>
      <sz val="10"/>
      <color theme="1"/>
      <name val="Helvetica"/>
      <family val="2"/>
    </font>
    <font>
      <u/>
      <sz val="10"/>
      <color rgb="FF0000FF"/>
      <name val="Helvetica"/>
      <family val="2"/>
    </font>
    <font>
      <sz val="12"/>
      <color rgb="FFFF0000"/>
      <name val="Calibri (Body)"/>
    </font>
    <font>
      <sz val="10"/>
      <color rgb="FFFF000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FFFF"/>
        <bgColor rgb="FF00FFFF"/>
      </patternFill>
    </fill>
    <fill>
      <patternFill patternType="solid">
        <fgColor rgb="FF00FF00"/>
        <bgColor rgb="FF00FF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14" fontId="0" fillId="0" borderId="0" xfId="0" applyNumberFormat="1"/>
    <xf numFmtId="0" fontId="18" fillId="0" borderId="0" xfId="0" applyFont="1"/>
    <xf numFmtId="0" fontId="20" fillId="0" borderId="0" xfId="0" applyFont="1"/>
    <xf numFmtId="164" fontId="20" fillId="0" borderId="0" xfId="0" applyNumberFormat="1" applyFont="1"/>
    <xf numFmtId="0" fontId="0" fillId="33" borderId="0" xfId="0" applyFill="1"/>
    <xf numFmtId="0" fontId="20" fillId="33" borderId="0" xfId="0" applyFont="1" applyFill="1"/>
    <xf numFmtId="0" fontId="18" fillId="33" borderId="0" xfId="0" applyFont="1" applyFill="1"/>
    <xf numFmtId="0" fontId="20" fillId="0" borderId="0" xfId="0" applyFont="1" applyAlignment="1">
      <alignment horizontal="right"/>
    </xf>
    <xf numFmtId="0" fontId="19" fillId="0" borderId="0" xfId="0" applyFont="1"/>
    <xf numFmtId="0" fontId="21" fillId="34" borderId="0" xfId="0" applyFont="1" applyFill="1"/>
    <xf numFmtId="164" fontId="21" fillId="34" borderId="0" xfId="0" applyNumberFormat="1" applyFont="1" applyFill="1"/>
    <xf numFmtId="0" fontId="21" fillId="0" borderId="0" xfId="0" applyFont="1"/>
    <xf numFmtId="0" fontId="21" fillId="35" borderId="0" xfId="0" applyFont="1" applyFill="1"/>
    <xf numFmtId="0" fontId="22" fillId="0" borderId="0" xfId="0" applyFont="1"/>
    <xf numFmtId="0" fontId="23" fillId="0" borderId="0" xfId="0" applyFont="1"/>
    <xf numFmtId="0" fontId="14" fillId="0" borderId="0" xfId="0" applyFont="1"/>
    <xf numFmtId="0" fontId="25" fillId="34" borderId="0" xfId="0" applyFont="1" applyFill="1"/>
    <xf numFmtId="2" fontId="14" fillId="0" borderId="0" xfId="0" applyNumberFormat="1" applyFont="1"/>
    <xf numFmtId="0" fontId="25" fillId="0" borderId="0" xfId="0" applyFont="1"/>
    <xf numFmtId="14" fontId="25" fillId="34" borderId="0" xfId="0" applyNumberFormat="1" applyFont="1" applyFill="1"/>
    <xf numFmtId="0" fontId="16" fillId="0" borderId="0" xfId="0" applyFont="1"/>
    <xf numFmtId="164" fontId="21" fillId="0" borderId="0" xfId="0" applyNumberFormat="1" applyFont="1"/>
    <xf numFmtId="0" fontId="0" fillId="0" borderId="0" xfId="0" applyAlignment="1">
      <alignment horizontal="right"/>
    </xf>
    <xf numFmtId="0" fontId="21" fillId="0" borderId="0" xfId="0" applyFont="1" applyAlignment="1">
      <alignment horizontal="right"/>
    </xf>
    <xf numFmtId="0" fontId="18" fillId="0" borderId="0" xfId="0" applyFont="1" applyAlignment="1">
      <alignment horizontal="right"/>
    </xf>
    <xf numFmtId="0" fontId="14" fillId="0" borderId="0" xfId="0" applyFont="1" applyAlignment="1">
      <alignment horizontal="right"/>
    </xf>
    <xf numFmtId="1" fontId="0" fillId="0" borderId="0" xfId="0" applyNumberFormat="1"/>
    <xf numFmtId="165" fontId="0" fillId="0" borderId="0" xfId="0" applyNumberFormat="1"/>
    <xf numFmtId="165" fontId="0" fillId="0" borderId="0" xfId="0" applyNumberFormat="1" applyAlignment="1">
      <alignment horizontal="center"/>
    </xf>
    <xf numFmtId="165" fontId="21" fillId="0" borderId="0" xfId="0" applyNumberFormat="1" applyFont="1"/>
    <xf numFmtId="165"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3058369091210989E-2"/>
                  <c:y val="0.2031049497788041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driedout_wet_regression!$AB$2:$AB$51</c:f>
              <c:numCache>
                <c:formatCode>General</c:formatCode>
                <c:ptCount val="50"/>
                <c:pt idx="0">
                  <c:v>7.6479999999999997</c:v>
                </c:pt>
                <c:pt idx="1">
                  <c:v>7.0670000000000002</c:v>
                </c:pt>
                <c:pt idx="2">
                  <c:v>6.6079999999999997</c:v>
                </c:pt>
                <c:pt idx="3">
                  <c:v>7.1360000000000001</c:v>
                </c:pt>
                <c:pt idx="4">
                  <c:v>7.9359999999999999</c:v>
                </c:pt>
                <c:pt idx="5">
                  <c:v>11.19</c:v>
                </c:pt>
                <c:pt idx="6">
                  <c:v>9.5039999999999996</c:v>
                </c:pt>
                <c:pt idx="7">
                  <c:v>9.9049999999999994</c:v>
                </c:pt>
                <c:pt idx="8">
                  <c:v>9.1910000000000007</c:v>
                </c:pt>
                <c:pt idx="9">
                  <c:v>8.8089999999999993</c:v>
                </c:pt>
                <c:pt idx="10">
                  <c:v>8.9930000000000003</c:v>
                </c:pt>
                <c:pt idx="11">
                  <c:v>9.1709999999999994</c:v>
                </c:pt>
                <c:pt idx="12">
                  <c:v>10.537000000000001</c:v>
                </c:pt>
                <c:pt idx="13">
                  <c:v>10.278</c:v>
                </c:pt>
                <c:pt idx="14">
                  <c:v>9.8000000000000007</c:v>
                </c:pt>
                <c:pt idx="15">
                  <c:v>9.7859999999999996</c:v>
                </c:pt>
                <c:pt idx="16">
                  <c:v>9.5749999999999993</c:v>
                </c:pt>
                <c:pt idx="17">
                  <c:v>9.1850000000000005</c:v>
                </c:pt>
                <c:pt idx="18">
                  <c:v>8.2089999999999996</c:v>
                </c:pt>
                <c:pt idx="19">
                  <c:v>9.625</c:v>
                </c:pt>
                <c:pt idx="20">
                  <c:v>10.326000000000001</c:v>
                </c:pt>
                <c:pt idx="21">
                  <c:v>8.2420000000000009</c:v>
                </c:pt>
                <c:pt idx="22">
                  <c:v>10.76</c:v>
                </c:pt>
                <c:pt idx="23">
                  <c:v>10.099</c:v>
                </c:pt>
                <c:pt idx="24">
                  <c:v>10.42</c:v>
                </c:pt>
                <c:pt idx="25">
                  <c:v>12.182</c:v>
                </c:pt>
                <c:pt idx="26">
                  <c:v>12.295999999999999</c:v>
                </c:pt>
                <c:pt idx="27">
                  <c:v>11.91</c:v>
                </c:pt>
                <c:pt idx="28">
                  <c:v>12.276</c:v>
                </c:pt>
                <c:pt idx="29">
                  <c:v>11.535</c:v>
                </c:pt>
                <c:pt idx="30">
                  <c:v>9.5220000000000002</c:v>
                </c:pt>
                <c:pt idx="31">
                  <c:v>9.7349999999999994</c:v>
                </c:pt>
                <c:pt idx="32">
                  <c:v>10.221</c:v>
                </c:pt>
                <c:pt idx="33">
                  <c:v>9.8450000000000006</c:v>
                </c:pt>
                <c:pt idx="34">
                  <c:v>9.4749999999999996</c:v>
                </c:pt>
                <c:pt idx="35">
                  <c:v>10.132999999999999</c:v>
                </c:pt>
                <c:pt idx="36">
                  <c:v>10.388999999999999</c:v>
                </c:pt>
                <c:pt idx="37">
                  <c:v>11.212</c:v>
                </c:pt>
                <c:pt idx="38">
                  <c:v>11.135</c:v>
                </c:pt>
                <c:pt idx="39">
                  <c:v>10.601000000000001</c:v>
                </c:pt>
                <c:pt idx="40">
                  <c:v>10.852</c:v>
                </c:pt>
                <c:pt idx="41">
                  <c:v>11.657999999999999</c:v>
                </c:pt>
                <c:pt idx="42">
                  <c:v>10.973000000000001</c:v>
                </c:pt>
                <c:pt idx="43">
                  <c:v>11.148</c:v>
                </c:pt>
                <c:pt idx="44">
                  <c:v>11.249000000000001</c:v>
                </c:pt>
                <c:pt idx="45">
                  <c:v>11.678000000000001</c:v>
                </c:pt>
                <c:pt idx="46">
                  <c:v>10.114000000000001</c:v>
                </c:pt>
                <c:pt idx="47">
                  <c:v>12.084</c:v>
                </c:pt>
                <c:pt idx="48">
                  <c:v>10.36</c:v>
                </c:pt>
                <c:pt idx="49">
                  <c:v>11.082000000000001</c:v>
                </c:pt>
              </c:numCache>
            </c:numRef>
          </c:xVal>
          <c:yVal>
            <c:numRef>
              <c:f>driedout_wet_regression!$AC$2:$AC$51</c:f>
              <c:numCache>
                <c:formatCode>General</c:formatCode>
                <c:ptCount val="50"/>
                <c:pt idx="0">
                  <c:v>8.6869999999999994</c:v>
                </c:pt>
                <c:pt idx="1">
                  <c:v>8.7479999999999993</c:v>
                </c:pt>
                <c:pt idx="2">
                  <c:v>8.7550000000000008</c:v>
                </c:pt>
                <c:pt idx="3">
                  <c:v>8.7579999999999991</c:v>
                </c:pt>
                <c:pt idx="4">
                  <c:v>8.8979999999999997</c:v>
                </c:pt>
                <c:pt idx="5">
                  <c:v>12.194000000000001</c:v>
                </c:pt>
                <c:pt idx="6">
                  <c:v>12.238</c:v>
                </c:pt>
                <c:pt idx="7">
                  <c:v>12.268000000000001</c:v>
                </c:pt>
                <c:pt idx="8">
                  <c:v>12.307</c:v>
                </c:pt>
                <c:pt idx="9">
                  <c:v>12.093999999999999</c:v>
                </c:pt>
                <c:pt idx="10">
                  <c:v>10.234999999999999</c:v>
                </c:pt>
                <c:pt idx="11">
                  <c:v>10.425000000000001</c:v>
                </c:pt>
                <c:pt idx="12">
                  <c:v>11.053000000000001</c:v>
                </c:pt>
                <c:pt idx="13">
                  <c:v>11.484</c:v>
                </c:pt>
                <c:pt idx="14">
                  <c:v>10.016999999999999</c:v>
                </c:pt>
                <c:pt idx="15">
                  <c:v>10.63</c:v>
                </c:pt>
                <c:pt idx="16">
                  <c:v>10.282</c:v>
                </c:pt>
                <c:pt idx="17">
                  <c:v>10.169</c:v>
                </c:pt>
                <c:pt idx="18">
                  <c:v>10.837999999999999</c:v>
                </c:pt>
                <c:pt idx="19">
                  <c:v>10.704000000000001</c:v>
                </c:pt>
                <c:pt idx="20">
                  <c:v>11.305</c:v>
                </c:pt>
                <c:pt idx="21">
                  <c:v>9.4909999999999997</c:v>
                </c:pt>
                <c:pt idx="22">
                  <c:v>11.997</c:v>
                </c:pt>
                <c:pt idx="23">
                  <c:v>11.704000000000001</c:v>
                </c:pt>
                <c:pt idx="24">
                  <c:v>11.129</c:v>
                </c:pt>
                <c:pt idx="25">
                  <c:v>13.35</c:v>
                </c:pt>
                <c:pt idx="26">
                  <c:v>13.366</c:v>
                </c:pt>
                <c:pt idx="27">
                  <c:v>13.381</c:v>
                </c:pt>
                <c:pt idx="28">
                  <c:v>13.622</c:v>
                </c:pt>
                <c:pt idx="29">
                  <c:v>13.688000000000001</c:v>
                </c:pt>
                <c:pt idx="30">
                  <c:v>9.7690000000000001</c:v>
                </c:pt>
                <c:pt idx="31">
                  <c:v>9.7799999999999994</c:v>
                </c:pt>
                <c:pt idx="32">
                  <c:v>10.242000000000001</c:v>
                </c:pt>
                <c:pt idx="33">
                  <c:v>10.51</c:v>
                </c:pt>
                <c:pt idx="34">
                  <c:v>11.023999999999999</c:v>
                </c:pt>
                <c:pt idx="35">
                  <c:v>11.14</c:v>
                </c:pt>
                <c:pt idx="36">
                  <c:v>11.523999999999999</c:v>
                </c:pt>
                <c:pt idx="37">
                  <c:v>12.073</c:v>
                </c:pt>
                <c:pt idx="38">
                  <c:v>12.452</c:v>
                </c:pt>
                <c:pt idx="39">
                  <c:v>11.811</c:v>
                </c:pt>
                <c:pt idx="40">
                  <c:v>11.881</c:v>
                </c:pt>
                <c:pt idx="41">
                  <c:v>12.627000000000001</c:v>
                </c:pt>
                <c:pt idx="42">
                  <c:v>11.946999999999999</c:v>
                </c:pt>
                <c:pt idx="43">
                  <c:v>12.273</c:v>
                </c:pt>
                <c:pt idx="44">
                  <c:v>12.500999999999999</c:v>
                </c:pt>
                <c:pt idx="45">
                  <c:v>12.039</c:v>
                </c:pt>
                <c:pt idx="46">
                  <c:v>12.362</c:v>
                </c:pt>
                <c:pt idx="47">
                  <c:v>12.443</c:v>
                </c:pt>
                <c:pt idx="48">
                  <c:v>12.058</c:v>
                </c:pt>
                <c:pt idx="49">
                  <c:v>12.412000000000001</c:v>
                </c:pt>
              </c:numCache>
            </c:numRef>
          </c:yVal>
          <c:smooth val="0"/>
          <c:extLst>
            <c:ext xmlns:c16="http://schemas.microsoft.com/office/drawing/2014/chart" uri="{C3380CC4-5D6E-409C-BE32-E72D297353CC}">
              <c16:uniqueId val="{00000000-843B-DC46-9B28-7D1B31B3AA87}"/>
            </c:ext>
          </c:extLst>
        </c:ser>
        <c:dLbls>
          <c:showLegendKey val="0"/>
          <c:showVal val="0"/>
          <c:showCatName val="0"/>
          <c:showSerName val="0"/>
          <c:showPercent val="0"/>
          <c:showBubbleSize val="0"/>
        </c:dLbls>
        <c:axId val="1598574799"/>
        <c:axId val="1598600815"/>
      </c:scatterChart>
      <c:valAx>
        <c:axId val="1598574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Dried</a:t>
                </a:r>
                <a:r>
                  <a:rPr lang="en-US" baseline="0"/>
                  <a:t> + ethanol Length (mm)</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00815"/>
        <c:crosses val="autoZero"/>
        <c:crossBetween val="midCat"/>
      </c:valAx>
      <c:valAx>
        <c:axId val="159860081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Original</a:t>
                </a:r>
                <a:r>
                  <a:rPr lang="en-US" baseline="0"/>
                  <a:t> ethanol length (mm)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57479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16</xdr:col>
      <xdr:colOff>800100</xdr:colOff>
      <xdr:row>0</xdr:row>
      <xdr:rowOff>0</xdr:rowOff>
    </xdr:from>
    <xdr:ext cx="5762625" cy="4133850"/>
    <xdr:pic>
      <xdr:nvPicPr>
        <xdr:cNvPr id="2" name="image1.png" title="Image">
          <a:extLst>
            <a:ext uri="{FF2B5EF4-FFF2-40B4-BE49-F238E27FC236}">
              <a16:creationId xmlns:a16="http://schemas.microsoft.com/office/drawing/2014/main" id="{0673C256-9413-AA4F-879B-FEBAAFF3F264}"/>
            </a:ext>
          </a:extLst>
        </xdr:cNvPr>
        <xdr:cNvPicPr preferRelativeResize="0"/>
      </xdr:nvPicPr>
      <xdr:blipFill>
        <a:blip xmlns:r="http://schemas.openxmlformats.org/officeDocument/2006/relationships" r:embed="rId1" cstate="print"/>
        <a:stretch>
          <a:fillRect/>
        </a:stretch>
      </xdr:blipFill>
      <xdr:spPr>
        <a:xfrm>
          <a:off x="14008100" y="0"/>
          <a:ext cx="5762625" cy="4133850"/>
        </a:xfrm>
        <a:prstGeom prst="rect">
          <a:avLst/>
        </a:prstGeom>
        <a:noFill/>
      </xdr:spPr>
    </xdr:pic>
    <xdr:clientData fLocksWithSheet="0"/>
  </xdr:oneCellAnchor>
  <xdr:twoCellAnchor>
    <xdr:from>
      <xdr:col>15</xdr:col>
      <xdr:colOff>177800</xdr:colOff>
      <xdr:row>20</xdr:row>
      <xdr:rowOff>190500</xdr:rowOff>
    </xdr:from>
    <xdr:to>
      <xdr:col>26</xdr:col>
      <xdr:colOff>533400</xdr:colOff>
      <xdr:row>45</xdr:row>
      <xdr:rowOff>177800</xdr:rowOff>
    </xdr:to>
    <xdr:graphicFrame macro="">
      <xdr:nvGraphicFramePr>
        <xdr:cNvPr id="4" name="Chart 3">
          <a:extLst>
            <a:ext uri="{FF2B5EF4-FFF2-40B4-BE49-F238E27FC236}">
              <a16:creationId xmlns:a16="http://schemas.microsoft.com/office/drawing/2014/main" id="{8D4CA1F2-B25B-D99A-2911-236D08ECB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741"/>
  <sheetViews>
    <sheetView tabSelected="1" zoomScale="90" zoomScaleNormal="90" workbookViewId="0">
      <pane ySplit="1" topLeftCell="A4699" activePane="bottomLeft" state="frozen"/>
      <selection pane="bottomLeft" activeCell="J1" sqref="I1:J1048576"/>
    </sheetView>
  </sheetViews>
  <sheetFormatPr baseColWidth="10" defaultRowHeight="16" x14ac:dyDescent="0.2"/>
  <cols>
    <col min="1" max="1" width="10.5" style="28" bestFit="1" customWidth="1"/>
    <col min="2" max="3" width="8.33203125" customWidth="1"/>
    <col min="4" max="5" width="8.33203125" style="27" customWidth="1"/>
    <col min="6" max="6" width="7.6640625" bestFit="1" customWidth="1"/>
    <col min="7" max="7" width="12.33203125" bestFit="1" customWidth="1"/>
    <col min="8" max="8" width="9.83203125" bestFit="1" customWidth="1"/>
    <col min="9" max="10" width="6.33203125" customWidth="1"/>
    <col min="11" max="11" width="8.6640625" bestFit="1" customWidth="1"/>
    <col min="12" max="12" width="8.33203125" bestFit="1" customWidth="1"/>
    <col min="13" max="13" width="10.1640625" bestFit="1" customWidth="1"/>
    <col min="14" max="14" width="11.6640625" bestFit="1" customWidth="1"/>
    <col min="15" max="15" width="10.5" style="23" bestFit="1" customWidth="1"/>
    <col min="16" max="17" width="10.5" customWidth="1"/>
    <col min="19" max="19" width="11.33203125" bestFit="1" customWidth="1"/>
    <col min="20" max="20" width="10.5" bestFit="1" customWidth="1"/>
    <col min="21" max="21" width="12.33203125" bestFit="1" customWidth="1"/>
    <col min="22" max="22" width="18.83203125" customWidth="1"/>
    <col min="23" max="23" width="11.6640625" customWidth="1"/>
    <col min="24" max="24" width="17.83203125" bestFit="1" customWidth="1"/>
    <col min="25" max="25" width="8.1640625" customWidth="1"/>
    <col min="26" max="26" width="11" bestFit="1" customWidth="1"/>
    <col min="27" max="33" width="11" customWidth="1"/>
    <col min="34" max="34" width="10.5" bestFit="1" customWidth="1"/>
    <col min="35" max="35" width="13.33203125" customWidth="1"/>
    <col min="36" max="36" width="20" customWidth="1"/>
    <col min="37" max="38" width="21.33203125" customWidth="1"/>
  </cols>
  <sheetData>
    <row r="1" spans="1:45" x14ac:dyDescent="0.2">
      <c r="A1" s="28" t="s">
        <v>0</v>
      </c>
      <c r="B1" t="s">
        <v>938</v>
      </c>
      <c r="C1" t="s">
        <v>940</v>
      </c>
      <c r="D1" s="27" t="s">
        <v>937</v>
      </c>
      <c r="E1" s="27" t="s">
        <v>939</v>
      </c>
      <c r="F1" t="s">
        <v>1</v>
      </c>
      <c r="G1" t="s">
        <v>2</v>
      </c>
      <c r="H1" t="s">
        <v>3</v>
      </c>
      <c r="I1" t="s">
        <v>4</v>
      </c>
      <c r="J1" t="s">
        <v>976</v>
      </c>
      <c r="K1" t="s">
        <v>941</v>
      </c>
      <c r="L1" t="s">
        <v>944</v>
      </c>
      <c r="M1" t="s">
        <v>5</v>
      </c>
      <c r="N1" t="s">
        <v>6</v>
      </c>
      <c r="O1" s="23" t="s">
        <v>7</v>
      </c>
      <c r="P1" t="s">
        <v>809</v>
      </c>
      <c r="Q1" t="s">
        <v>808</v>
      </c>
      <c r="R1" t="s">
        <v>810</v>
      </c>
      <c r="S1" t="s">
        <v>8</v>
      </c>
      <c r="T1" t="s">
        <v>9</v>
      </c>
      <c r="U1" t="s">
        <v>10</v>
      </c>
      <c r="V1" t="s">
        <v>11</v>
      </c>
      <c r="W1" t="s">
        <v>12</v>
      </c>
      <c r="X1" t="s">
        <v>13</v>
      </c>
      <c r="Y1" t="s">
        <v>14</v>
      </c>
      <c r="Z1" t="s">
        <v>15</v>
      </c>
      <c r="AA1" t="s">
        <v>851</v>
      </c>
      <c r="AB1" t="s">
        <v>807</v>
      </c>
      <c r="AC1" t="s">
        <v>29</v>
      </c>
      <c r="AD1" t="s">
        <v>831</v>
      </c>
      <c r="AE1" t="s">
        <v>832</v>
      </c>
      <c r="AF1" t="s">
        <v>361</v>
      </c>
      <c r="AG1" t="s">
        <v>833</v>
      </c>
      <c r="AH1" t="s">
        <v>16</v>
      </c>
      <c r="AI1" t="s">
        <v>936</v>
      </c>
      <c r="AJ1" t="s">
        <v>19</v>
      </c>
      <c r="AK1" t="s">
        <v>20</v>
      </c>
      <c r="AL1" t="s">
        <v>844</v>
      </c>
      <c r="AM1" t="s">
        <v>823</v>
      </c>
      <c r="AN1" t="s">
        <v>824</v>
      </c>
      <c r="AO1" t="s">
        <v>825</v>
      </c>
      <c r="AP1" t="s">
        <v>828</v>
      </c>
      <c r="AQ1" t="s">
        <v>909</v>
      </c>
      <c r="AR1" t="s">
        <v>912</v>
      </c>
      <c r="AS1" t="s">
        <v>913</v>
      </c>
    </row>
    <row r="2" spans="1:45" x14ac:dyDescent="0.2">
      <c r="A2" s="28">
        <v>42899</v>
      </c>
      <c r="B2" s="1">
        <v>42899</v>
      </c>
      <c r="C2" s="1" t="str">
        <f>IF(F2="Kup","6/13/2017",IF(F2="Sag","6/14/2017",""))</f>
        <v>6/13/2017</v>
      </c>
      <c r="D2" s="27">
        <f>A2-B2</f>
        <v>0</v>
      </c>
      <c r="E2" s="27">
        <f>A2-C2</f>
        <v>0</v>
      </c>
      <c r="F2" s="12" t="s">
        <v>21</v>
      </c>
      <c r="G2" s="12">
        <v>0</v>
      </c>
      <c r="H2" s="3" t="s">
        <v>856</v>
      </c>
      <c r="I2" s="12" t="s">
        <v>43</v>
      </c>
      <c r="J2" s="12" t="s">
        <v>977</v>
      </c>
      <c r="K2" s="3" t="s">
        <v>942</v>
      </c>
      <c r="L2" s="3" t="s">
        <v>943</v>
      </c>
      <c r="M2" s="12">
        <v>2</v>
      </c>
      <c r="N2" s="12">
        <v>2</v>
      </c>
      <c r="O2" s="24"/>
      <c r="P2" s="12">
        <v>3.387</v>
      </c>
      <c r="Q2" s="12">
        <v>2.7280000000000002</v>
      </c>
      <c r="R2">
        <f>IF(Q2&gt;0,(P2*(Q2^2))*(3.14159/6),"")</f>
        <v>13.19781948946912</v>
      </c>
      <c r="S2" s="12" t="s">
        <v>32</v>
      </c>
      <c r="T2" t="s">
        <v>25</v>
      </c>
      <c r="U2" s="12" t="s">
        <v>26</v>
      </c>
      <c r="V2" t="e">
        <f>"CG_"&amp;G2&amp;"_"&amp;H2&amp;"_"&amp;#REF!&amp;".jpg"</f>
        <v>#REF!</v>
      </c>
      <c r="X2" s="2" t="s">
        <v>764</v>
      </c>
      <c r="AA2" s="12" t="s">
        <v>35</v>
      </c>
      <c r="AB2" t="str">
        <f>IF(Q2&gt;0,"yes","no")</f>
        <v>yes</v>
      </c>
      <c r="AC2" t="str">
        <f>IF(O2&gt;0,"yes","no")</f>
        <v>no</v>
      </c>
      <c r="AD2" t="str">
        <f>IF(AH2="hatch","yes","no")</f>
        <v>no</v>
      </c>
      <c r="AE2" t="str">
        <f>IF(AH2="swimup","yes","no")</f>
        <v>no</v>
      </c>
      <c r="AF2" t="str">
        <f>IF(AH2="respiration","yes","no")</f>
        <v>no</v>
      </c>
      <c r="AH2" t="s">
        <v>813</v>
      </c>
      <c r="AI2" t="str">
        <f>IF(O2&gt;0,(IF(S2="live",O2*0.84,IF(S2="dried.ethanol",O2*0.8449+2.8227,O2))),"")</f>
        <v/>
      </c>
      <c r="AJ2" s="12"/>
      <c r="AL2" t="str">
        <f>IF(OR(AND(Q2=Q3,P2&gt;0),AND(O2&gt;0,O2=O3)),"duplicate","")</f>
        <v/>
      </c>
      <c r="AM2" t="s">
        <v>826</v>
      </c>
      <c r="AN2" t="s">
        <v>826</v>
      </c>
      <c r="AO2" t="s">
        <v>826</v>
      </c>
      <c r="AP2" t="s">
        <v>826</v>
      </c>
      <c r="AQ2" t="s">
        <v>32</v>
      </c>
    </row>
    <row r="3" spans="1:45" x14ac:dyDescent="0.2">
      <c r="A3" s="28">
        <v>42899</v>
      </c>
      <c r="B3" s="1">
        <v>42899</v>
      </c>
      <c r="C3" s="1" t="str">
        <f>IF(F3="Kup","6/13/2017",IF(F3="Sag","6/14/2017",""))</f>
        <v>6/13/2017</v>
      </c>
      <c r="D3" s="27">
        <f>A3-B3</f>
        <v>0</v>
      </c>
      <c r="E3" s="27">
        <f>A3-C3</f>
        <v>0</v>
      </c>
      <c r="F3" s="12" t="s">
        <v>21</v>
      </c>
      <c r="G3" s="12">
        <v>0</v>
      </c>
      <c r="H3" s="3" t="s">
        <v>856</v>
      </c>
      <c r="I3" s="12" t="s">
        <v>43</v>
      </c>
      <c r="J3" s="12" t="s">
        <v>977</v>
      </c>
      <c r="K3" s="3" t="s">
        <v>942</v>
      </c>
      <c r="L3" s="3" t="s">
        <v>943</v>
      </c>
      <c r="M3" s="12">
        <v>3</v>
      </c>
      <c r="N3" s="12">
        <v>3</v>
      </c>
      <c r="O3" s="24"/>
      <c r="P3" s="12">
        <v>3.6789999999999998</v>
      </c>
      <c r="Q3" s="12">
        <v>2.5640000000000001</v>
      </c>
      <c r="R3">
        <f>IF(Q3&gt;0,(P3*(Q3^2))*(3.14159/6),"")</f>
        <v>12.663801222577092</v>
      </c>
      <c r="S3" s="12" t="s">
        <v>32</v>
      </c>
      <c r="T3" t="s">
        <v>25</v>
      </c>
      <c r="U3" s="12" t="s">
        <v>26</v>
      </c>
      <c r="V3" t="e">
        <f>"CG_"&amp;G3&amp;"_"&amp;H3&amp;"_"&amp;#REF!&amp;".jpg"</f>
        <v>#REF!</v>
      </c>
      <c r="X3" s="2" t="s">
        <v>764</v>
      </c>
      <c r="AA3" s="12" t="s">
        <v>35</v>
      </c>
      <c r="AB3" t="str">
        <f>IF(Q3&gt;0,"yes","no")</f>
        <v>yes</v>
      </c>
      <c r="AC3" t="str">
        <f>IF(O3&gt;0,"yes","no")</f>
        <v>no</v>
      </c>
      <c r="AD3" t="str">
        <f>IF(AH3="hatch","yes","no")</f>
        <v>no</v>
      </c>
      <c r="AE3" t="str">
        <f>IF(AH3="swimup","yes","no")</f>
        <v>no</v>
      </c>
      <c r="AF3" t="str">
        <f>IF(AH3="respiration","yes","no")</f>
        <v>no</v>
      </c>
      <c r="AH3" t="s">
        <v>813</v>
      </c>
      <c r="AI3" t="str">
        <f>IF(O3&gt;0,(IF(S3="live",O3*0.84,IF(S3="dried.ethanol",O3*0.8449+2.8227,O3))),"")</f>
        <v/>
      </c>
      <c r="AJ3" s="12"/>
      <c r="AL3" t="str">
        <f>IF(OR(AND(Q3=Q4,P3&gt;0),AND(O3&gt;0,O3=O4)),"duplicate","")</f>
        <v/>
      </c>
      <c r="AM3" t="s">
        <v>826</v>
      </c>
      <c r="AN3" t="s">
        <v>826</v>
      </c>
      <c r="AO3" t="s">
        <v>826</v>
      </c>
      <c r="AP3" t="s">
        <v>826</v>
      </c>
      <c r="AQ3" t="s">
        <v>32</v>
      </c>
    </row>
    <row r="4" spans="1:45" x14ac:dyDescent="0.2">
      <c r="A4" s="28">
        <v>42899</v>
      </c>
      <c r="B4" s="1">
        <v>42899</v>
      </c>
      <c r="C4" s="1" t="str">
        <f>IF(F4="Kup","6/13/2017",IF(F4="Sag","6/14/2017",""))</f>
        <v>6/13/2017</v>
      </c>
      <c r="D4" s="27">
        <f>A4-B4</f>
        <v>0</v>
      </c>
      <c r="E4" s="27">
        <f>A4-C4</f>
        <v>0</v>
      </c>
      <c r="F4" s="12" t="s">
        <v>21</v>
      </c>
      <c r="G4" s="12">
        <v>0</v>
      </c>
      <c r="H4" s="3" t="s">
        <v>856</v>
      </c>
      <c r="I4" s="12" t="s">
        <v>43</v>
      </c>
      <c r="J4" s="12" t="s">
        <v>977</v>
      </c>
      <c r="K4" s="3" t="s">
        <v>942</v>
      </c>
      <c r="L4" s="3" t="s">
        <v>943</v>
      </c>
      <c r="M4" s="12">
        <v>4</v>
      </c>
      <c r="N4" s="12">
        <v>4</v>
      </c>
      <c r="O4" s="24"/>
      <c r="P4" s="12">
        <v>2.9329999999999998</v>
      </c>
      <c r="Q4" s="12">
        <v>2.7050000000000001</v>
      </c>
      <c r="R4">
        <f>IF(Q4&gt;0,(P4*(Q4^2))*(3.14159/6),"")</f>
        <v>11.23685708451279</v>
      </c>
      <c r="S4" s="12" t="s">
        <v>32</v>
      </c>
      <c r="T4" t="s">
        <v>25</v>
      </c>
      <c r="U4" s="12" t="s">
        <v>26</v>
      </c>
      <c r="V4" t="e">
        <f>"CG_"&amp;G4&amp;"_"&amp;H4&amp;"_"&amp;#REF!&amp;".jpg"</f>
        <v>#REF!</v>
      </c>
      <c r="X4" s="2" t="s">
        <v>764</v>
      </c>
      <c r="AA4" s="12" t="s">
        <v>35</v>
      </c>
      <c r="AB4" t="str">
        <f>IF(Q4&gt;0,"yes","no")</f>
        <v>yes</v>
      </c>
      <c r="AC4" t="str">
        <f>IF(O4&gt;0,"yes","no")</f>
        <v>no</v>
      </c>
      <c r="AD4" t="str">
        <f>IF(AH4="hatch","yes","no")</f>
        <v>no</v>
      </c>
      <c r="AE4" t="str">
        <f>IF(AH4="swimup","yes","no")</f>
        <v>no</v>
      </c>
      <c r="AF4" t="str">
        <f>IF(AH4="respiration","yes","no")</f>
        <v>no</v>
      </c>
      <c r="AH4" t="s">
        <v>813</v>
      </c>
      <c r="AI4" t="str">
        <f>IF(O4&gt;0,(IF(S4="live",O4*0.84,IF(S4="dried.ethanol",O4*0.8449+2.8227,O4))),"")</f>
        <v/>
      </c>
      <c r="AJ4" s="12"/>
      <c r="AL4" t="str">
        <f>IF(OR(AND(Q4=Q5,P4&gt;0),AND(O4&gt;0,O4=O5)),"duplicate","")</f>
        <v/>
      </c>
      <c r="AM4" t="s">
        <v>826</v>
      </c>
      <c r="AN4" t="s">
        <v>826</v>
      </c>
      <c r="AO4" t="s">
        <v>826</v>
      </c>
      <c r="AP4" t="s">
        <v>826</v>
      </c>
      <c r="AQ4" t="s">
        <v>32</v>
      </c>
    </row>
    <row r="5" spans="1:45" x14ac:dyDescent="0.2">
      <c r="A5" s="28">
        <v>42899</v>
      </c>
      <c r="B5" s="1">
        <v>42899</v>
      </c>
      <c r="C5" s="1" t="str">
        <f>IF(F5="Kup","6/13/2017",IF(F5="Sag","6/14/2017",""))</f>
        <v>6/13/2017</v>
      </c>
      <c r="D5" s="27">
        <f>A5-B5</f>
        <v>0</v>
      </c>
      <c r="E5" s="27">
        <f>A5-C5</f>
        <v>0</v>
      </c>
      <c r="F5" s="12" t="s">
        <v>21</v>
      </c>
      <c r="G5" s="12">
        <v>0</v>
      </c>
      <c r="H5" s="3" t="s">
        <v>856</v>
      </c>
      <c r="I5" s="12" t="s">
        <v>43</v>
      </c>
      <c r="J5" s="12" t="s">
        <v>977</v>
      </c>
      <c r="K5" s="3" t="s">
        <v>942</v>
      </c>
      <c r="L5" s="3" t="s">
        <v>943</v>
      </c>
      <c r="M5" s="12">
        <v>5</v>
      </c>
      <c r="N5" s="12">
        <v>5</v>
      </c>
      <c r="O5" s="24"/>
      <c r="P5" s="12">
        <v>3.113</v>
      </c>
      <c r="Q5" s="12">
        <v>2.6549999999999998</v>
      </c>
      <c r="R5">
        <f>IF(Q5&gt;0,(P5*(Q5^2))*(3.14159/6),"")</f>
        <v>11.489640149678621</v>
      </c>
      <c r="S5" s="12" t="s">
        <v>32</v>
      </c>
      <c r="T5" t="s">
        <v>25</v>
      </c>
      <c r="U5" s="12" t="s">
        <v>26</v>
      </c>
      <c r="V5" t="e">
        <f>"CG_"&amp;G5&amp;"_"&amp;H5&amp;"_"&amp;#REF!&amp;".jpg"</f>
        <v>#REF!</v>
      </c>
      <c r="X5" s="2" t="s">
        <v>764</v>
      </c>
      <c r="AA5" s="12" t="s">
        <v>35</v>
      </c>
      <c r="AB5" t="str">
        <f>IF(Q5&gt;0,"yes","no")</f>
        <v>yes</v>
      </c>
      <c r="AC5" t="str">
        <f>IF(O5&gt;0,"yes","no")</f>
        <v>no</v>
      </c>
      <c r="AD5" t="str">
        <f>IF(AH5="hatch","yes","no")</f>
        <v>no</v>
      </c>
      <c r="AE5" t="str">
        <f>IF(AH5="swimup","yes","no")</f>
        <v>no</v>
      </c>
      <c r="AF5" t="str">
        <f>IF(AH5="respiration","yes","no")</f>
        <v>no</v>
      </c>
      <c r="AH5" t="s">
        <v>813</v>
      </c>
      <c r="AI5" t="str">
        <f>IF(O5&gt;0,(IF(S5="live",O5*0.84,IF(S5="dried.ethanol",O5*0.8449+2.8227,O5))),"")</f>
        <v/>
      </c>
      <c r="AJ5" s="12"/>
      <c r="AL5" t="str">
        <f>IF(OR(AND(Q5=Q6,P5&gt;0),AND(O5&gt;0,O5=O6)),"duplicate","")</f>
        <v/>
      </c>
      <c r="AM5" t="s">
        <v>826</v>
      </c>
      <c r="AN5" t="s">
        <v>826</v>
      </c>
      <c r="AO5" t="s">
        <v>826</v>
      </c>
      <c r="AP5" t="s">
        <v>826</v>
      </c>
      <c r="AQ5" t="s">
        <v>32</v>
      </c>
    </row>
    <row r="6" spans="1:45" x14ac:dyDescent="0.2">
      <c r="A6" s="28">
        <v>42899</v>
      </c>
      <c r="B6" s="1">
        <v>42899</v>
      </c>
      <c r="C6" s="1" t="str">
        <f>IF(F6="Kup","6/13/2017",IF(F6="Sag","6/14/2017",""))</f>
        <v>6/13/2017</v>
      </c>
      <c r="D6" s="27">
        <f>A6-B6</f>
        <v>0</v>
      </c>
      <c r="E6" s="27">
        <f>A6-C6</f>
        <v>0</v>
      </c>
      <c r="F6" s="12" t="s">
        <v>21</v>
      </c>
      <c r="G6" s="12">
        <v>0</v>
      </c>
      <c r="H6" s="3" t="s">
        <v>856</v>
      </c>
      <c r="I6" s="12" t="s">
        <v>43</v>
      </c>
      <c r="J6" s="12" t="s">
        <v>977</v>
      </c>
      <c r="K6" s="3" t="s">
        <v>942</v>
      </c>
      <c r="L6" s="3" t="s">
        <v>943</v>
      </c>
      <c r="M6" s="12">
        <v>6</v>
      </c>
      <c r="N6" s="12">
        <v>6</v>
      </c>
      <c r="O6" s="24"/>
      <c r="P6" s="12">
        <v>3.016</v>
      </c>
      <c r="Q6" s="12">
        <v>2.2869999999999999</v>
      </c>
      <c r="R6">
        <f>IF(Q6&gt;0,(P6*(Q6^2))*(3.14159/6),"")</f>
        <v>8.2596552732128909</v>
      </c>
      <c r="S6" s="12" t="s">
        <v>32</v>
      </c>
      <c r="T6" t="s">
        <v>25</v>
      </c>
      <c r="U6" s="12" t="s">
        <v>26</v>
      </c>
      <c r="V6" t="e">
        <f>"CG_"&amp;G6&amp;"_"&amp;H6&amp;"_"&amp;#REF!&amp;".jpg"</f>
        <v>#REF!</v>
      </c>
      <c r="X6" s="2" t="s">
        <v>764</v>
      </c>
      <c r="AA6" s="12" t="s">
        <v>35</v>
      </c>
      <c r="AB6" t="str">
        <f>IF(Q6&gt;0,"yes","no")</f>
        <v>yes</v>
      </c>
      <c r="AC6" t="str">
        <f>IF(O6&gt;0,"yes","no")</f>
        <v>no</v>
      </c>
      <c r="AD6" t="str">
        <f>IF(AH6="hatch","yes","no")</f>
        <v>no</v>
      </c>
      <c r="AE6" t="str">
        <f>IF(AH6="swimup","yes","no")</f>
        <v>no</v>
      </c>
      <c r="AF6" t="str">
        <f>IF(AH6="respiration","yes","no")</f>
        <v>no</v>
      </c>
      <c r="AH6" t="s">
        <v>813</v>
      </c>
      <c r="AI6" t="str">
        <f>IF(O6&gt;0,(IF(S6="live",O6*0.84,IF(S6="dried.ethanol",O6*0.8449+2.8227,O6))),"")</f>
        <v/>
      </c>
      <c r="AJ6" s="12"/>
      <c r="AL6" t="str">
        <f>IF(OR(AND(Q6=Q7,P6&gt;0),AND(O6&gt;0,O6=O7)),"duplicate","")</f>
        <v/>
      </c>
      <c r="AM6" t="s">
        <v>826</v>
      </c>
      <c r="AN6" t="s">
        <v>826</v>
      </c>
      <c r="AO6" t="s">
        <v>826</v>
      </c>
      <c r="AP6" t="s">
        <v>826</v>
      </c>
      <c r="AQ6" t="s">
        <v>32</v>
      </c>
    </row>
    <row r="7" spans="1:45" x14ac:dyDescent="0.2">
      <c r="A7" s="28">
        <v>42899</v>
      </c>
      <c r="B7" s="1">
        <v>42899</v>
      </c>
      <c r="C7" s="1" t="str">
        <f>IF(F7="Kup","6/13/2017",IF(F7="Sag","6/14/2017",""))</f>
        <v>6/13/2017</v>
      </c>
      <c r="D7" s="27">
        <f>A7-B7</f>
        <v>0</v>
      </c>
      <c r="E7" s="27">
        <f>A7-C7</f>
        <v>0</v>
      </c>
      <c r="F7" s="12" t="s">
        <v>21</v>
      </c>
      <c r="G7" s="12">
        <v>0</v>
      </c>
      <c r="H7" s="3" t="s">
        <v>856</v>
      </c>
      <c r="I7" s="12" t="s">
        <v>31</v>
      </c>
      <c r="J7" s="12" t="s">
        <v>978</v>
      </c>
      <c r="K7" s="3" t="s">
        <v>958</v>
      </c>
      <c r="L7" s="3" t="s">
        <v>959</v>
      </c>
      <c r="M7" s="12">
        <v>1</v>
      </c>
      <c r="N7" s="12">
        <v>1</v>
      </c>
      <c r="O7" s="24"/>
      <c r="P7" s="12">
        <v>3.452</v>
      </c>
      <c r="Q7" s="12">
        <v>2.863</v>
      </c>
      <c r="R7">
        <f>IF(Q7&gt;0,(P7*(Q7^2))*(3.14159/6),"")</f>
        <v>14.815343954732484</v>
      </c>
      <c r="S7" s="12" t="s">
        <v>32</v>
      </c>
      <c r="T7" t="s">
        <v>25</v>
      </c>
      <c r="U7" s="12" t="s">
        <v>26</v>
      </c>
      <c r="V7" s="12" t="e">
        <f>"CG_D"&amp;G7&amp;"_"&amp;H7&amp;"_"&amp;#REF!&amp;".jpg"</f>
        <v>#REF!</v>
      </c>
      <c r="X7" s="2" t="s">
        <v>764</v>
      </c>
      <c r="AA7" s="12" t="s">
        <v>35</v>
      </c>
      <c r="AB7" t="str">
        <f>IF(Q7&gt;0,"yes","no")</f>
        <v>yes</v>
      </c>
      <c r="AC7" t="str">
        <f>IF(O7&gt;0,"yes","no")</f>
        <v>no</v>
      </c>
      <c r="AD7" t="str">
        <f>IF(AH7="hatch","yes","no")</f>
        <v>no</v>
      </c>
      <c r="AE7" t="str">
        <f>IF(AH7="swimup","yes","no")</f>
        <v>no</v>
      </c>
      <c r="AF7" t="str">
        <f>IF(AH7="respiration","yes","no")</f>
        <v>no</v>
      </c>
      <c r="AH7" t="s">
        <v>813</v>
      </c>
      <c r="AI7" t="str">
        <f>IF(O7&gt;0,(IF(S7="live",O7*0.84,IF(S7="dried.ethanol",O7*0.8449+2.8227,O7))),"")</f>
        <v/>
      </c>
      <c r="AJ7" s="12"/>
      <c r="AL7" t="str">
        <f>IF(OR(AND(Q7=Q8,P7&gt;0),AND(O7&gt;0,O7=O8)),"duplicate","")</f>
        <v>duplicate</v>
      </c>
      <c r="AM7" t="s">
        <v>827</v>
      </c>
      <c r="AN7" t="s">
        <v>826</v>
      </c>
      <c r="AO7" t="s">
        <v>826</v>
      </c>
      <c r="AP7" t="s">
        <v>826</v>
      </c>
      <c r="AQ7" t="s">
        <v>32</v>
      </c>
    </row>
    <row r="8" spans="1:45" x14ac:dyDescent="0.2">
      <c r="A8" s="28">
        <v>42899</v>
      </c>
      <c r="B8" s="1">
        <v>42899</v>
      </c>
      <c r="C8" s="1" t="str">
        <f>IF(F8="Kup","6/13/2017",IF(F8="Sag","6/14/2017",""))</f>
        <v>6/13/2017</v>
      </c>
      <c r="D8" s="27">
        <f>A8-B8</f>
        <v>0</v>
      </c>
      <c r="E8" s="27">
        <f>A8-C8</f>
        <v>0</v>
      </c>
      <c r="F8" s="12" t="s">
        <v>21</v>
      </c>
      <c r="G8" s="12">
        <v>0</v>
      </c>
      <c r="H8" s="3" t="s">
        <v>856</v>
      </c>
      <c r="I8" s="12" t="s">
        <v>31</v>
      </c>
      <c r="J8" s="12" t="s">
        <v>978</v>
      </c>
      <c r="K8" s="3" t="s">
        <v>958</v>
      </c>
      <c r="L8" s="3" t="s">
        <v>959</v>
      </c>
      <c r="M8" s="12">
        <v>2</v>
      </c>
      <c r="N8" s="12">
        <v>2</v>
      </c>
      <c r="O8" s="24"/>
      <c r="P8" s="12">
        <v>3.427</v>
      </c>
      <c r="Q8" s="12">
        <v>2.863</v>
      </c>
      <c r="R8">
        <f>IF(Q8&gt;0,(P8*(Q8^2))*(3.14159/6),"")</f>
        <v>14.708048590054526</v>
      </c>
      <c r="S8" s="12" t="s">
        <v>32</v>
      </c>
      <c r="T8" t="s">
        <v>25</v>
      </c>
      <c r="U8" s="12" t="s">
        <v>26</v>
      </c>
      <c r="V8" s="12" t="e">
        <f>"CG_D"&amp;G8&amp;"_"&amp;H8&amp;"_"&amp;#REF!&amp;".jpg"</f>
        <v>#REF!</v>
      </c>
      <c r="X8" s="2" t="s">
        <v>764</v>
      </c>
      <c r="AA8" s="12" t="s">
        <v>35</v>
      </c>
      <c r="AB8" t="str">
        <f>IF(Q8&gt;0,"yes","no")</f>
        <v>yes</v>
      </c>
      <c r="AC8" t="str">
        <f>IF(O8&gt;0,"yes","no")</f>
        <v>no</v>
      </c>
      <c r="AD8" t="str">
        <f>IF(AH8="hatch","yes","no")</f>
        <v>no</v>
      </c>
      <c r="AE8" t="str">
        <f>IF(AH8="swimup","yes","no")</f>
        <v>no</v>
      </c>
      <c r="AF8" t="str">
        <f>IF(AH8="respiration","yes","no")</f>
        <v>no</v>
      </c>
      <c r="AH8" t="s">
        <v>813</v>
      </c>
      <c r="AI8" t="str">
        <f>IF(O8&gt;0,(IF(S8="live",O8*0.84,IF(S8="dried.ethanol",O8*0.8449+2.8227,O8))),"")</f>
        <v/>
      </c>
      <c r="AJ8" s="12"/>
      <c r="AL8" t="str">
        <f>IF(OR(AND(Q8=Q9,P8&gt;0),AND(O8&gt;0,O8=O9)),"duplicate","")</f>
        <v/>
      </c>
      <c r="AM8" t="s">
        <v>826</v>
      </c>
      <c r="AN8" t="s">
        <v>826</v>
      </c>
      <c r="AO8" t="s">
        <v>826</v>
      </c>
      <c r="AP8" t="s">
        <v>826</v>
      </c>
      <c r="AQ8" t="s">
        <v>32</v>
      </c>
    </row>
    <row r="9" spans="1:45" x14ac:dyDescent="0.2">
      <c r="A9" s="28">
        <v>42899</v>
      </c>
      <c r="B9" s="1">
        <v>42899</v>
      </c>
      <c r="C9" s="1" t="str">
        <f>IF(F9="Kup","6/13/2017",IF(F9="Sag","6/14/2017",""))</f>
        <v>6/13/2017</v>
      </c>
      <c r="D9" s="27">
        <f>A9-B9</f>
        <v>0</v>
      </c>
      <c r="E9" s="27">
        <f>A9-C9</f>
        <v>0</v>
      </c>
      <c r="F9" s="12" t="s">
        <v>21</v>
      </c>
      <c r="G9" s="12">
        <v>0</v>
      </c>
      <c r="H9" s="3" t="s">
        <v>856</v>
      </c>
      <c r="I9" s="12" t="s">
        <v>31</v>
      </c>
      <c r="J9" s="12" t="s">
        <v>978</v>
      </c>
      <c r="K9" s="3" t="s">
        <v>958</v>
      </c>
      <c r="L9" s="3" t="s">
        <v>959</v>
      </c>
      <c r="M9" s="12">
        <v>3</v>
      </c>
      <c r="N9" s="12">
        <v>3</v>
      </c>
      <c r="O9" s="24"/>
      <c r="P9" s="12">
        <v>3.4279999999999999</v>
      </c>
      <c r="Q9" s="12">
        <v>3.28</v>
      </c>
      <c r="R9">
        <f>IF(Q9&gt;0,(P9*(Q9^2))*(3.14159/6),"")</f>
        <v>19.310199300394657</v>
      </c>
      <c r="S9" s="12" t="s">
        <v>32</v>
      </c>
      <c r="T9" t="s">
        <v>25</v>
      </c>
      <c r="U9" s="12" t="s">
        <v>26</v>
      </c>
      <c r="V9" s="12" t="e">
        <f>"CG_D"&amp;G9&amp;"_"&amp;H9&amp;"_"&amp;#REF!&amp;".jpg"</f>
        <v>#REF!</v>
      </c>
      <c r="X9" s="2" t="s">
        <v>764</v>
      </c>
      <c r="AA9" s="12" t="s">
        <v>35</v>
      </c>
      <c r="AB9" t="str">
        <f>IF(Q9&gt;0,"yes","no")</f>
        <v>yes</v>
      </c>
      <c r="AC9" t="str">
        <f>IF(O9&gt;0,"yes","no")</f>
        <v>no</v>
      </c>
      <c r="AD9" t="str">
        <f>IF(AH9="hatch","yes","no")</f>
        <v>no</v>
      </c>
      <c r="AE9" t="str">
        <f>IF(AH9="swimup","yes","no")</f>
        <v>no</v>
      </c>
      <c r="AF9" t="str">
        <f>IF(AH9="respiration","yes","no")</f>
        <v>no</v>
      </c>
      <c r="AH9" t="s">
        <v>813</v>
      </c>
      <c r="AI9" t="str">
        <f>IF(O9&gt;0,(IF(S9="live",O9*0.84,IF(S9="dried.ethanol",O9*0.8449+2.8227,O9))),"")</f>
        <v/>
      </c>
      <c r="AJ9" s="12"/>
      <c r="AL9" t="str">
        <f>IF(OR(AND(Q9=Q10,P9&gt;0),AND(O9&gt;0,O9=O10)),"duplicate","")</f>
        <v/>
      </c>
      <c r="AM9" t="s">
        <v>826</v>
      </c>
      <c r="AN9" t="s">
        <v>826</v>
      </c>
      <c r="AO9" t="s">
        <v>826</v>
      </c>
      <c r="AP9" t="s">
        <v>826</v>
      </c>
      <c r="AQ9" t="s">
        <v>32</v>
      </c>
    </row>
    <row r="10" spans="1:45" x14ac:dyDescent="0.2">
      <c r="A10" s="28">
        <v>42899</v>
      </c>
      <c r="B10" s="1">
        <v>42899</v>
      </c>
      <c r="C10" s="1" t="str">
        <f>IF(F10="Kup","6/13/2017",IF(F10="Sag","6/14/2017",""))</f>
        <v>6/13/2017</v>
      </c>
      <c r="D10" s="27">
        <f>A10-B10</f>
        <v>0</v>
      </c>
      <c r="E10" s="27">
        <f>A10-C10</f>
        <v>0</v>
      </c>
      <c r="F10" s="12" t="s">
        <v>21</v>
      </c>
      <c r="G10" s="12">
        <v>0</v>
      </c>
      <c r="H10" s="3" t="s">
        <v>856</v>
      </c>
      <c r="I10" s="12" t="s">
        <v>31</v>
      </c>
      <c r="J10" s="12" t="s">
        <v>978</v>
      </c>
      <c r="K10" s="3" t="s">
        <v>958</v>
      </c>
      <c r="L10" s="3" t="s">
        <v>959</v>
      </c>
      <c r="M10" s="12">
        <v>4</v>
      </c>
      <c r="N10" s="12">
        <v>4</v>
      </c>
      <c r="O10" s="24"/>
      <c r="P10" s="12">
        <v>3.641</v>
      </c>
      <c r="Q10" s="12">
        <v>3.3420000000000001</v>
      </c>
      <c r="R10">
        <f>IF(Q10&gt;0,(P10*(Q10^2))*(3.14159/6),"")</f>
        <v>21.292753456009859</v>
      </c>
      <c r="S10" s="12" t="s">
        <v>32</v>
      </c>
      <c r="T10" t="s">
        <v>25</v>
      </c>
      <c r="U10" s="12" t="s">
        <v>26</v>
      </c>
      <c r="V10" s="12" t="e">
        <f>"CG_D"&amp;G10&amp;"_"&amp;H10&amp;"_"&amp;#REF!&amp;".jpg"</f>
        <v>#REF!</v>
      </c>
      <c r="X10" s="2" t="s">
        <v>764</v>
      </c>
      <c r="AA10" s="12" t="s">
        <v>35</v>
      </c>
      <c r="AB10" t="str">
        <f>IF(Q10&gt;0,"yes","no")</f>
        <v>yes</v>
      </c>
      <c r="AC10" t="str">
        <f>IF(O10&gt;0,"yes","no")</f>
        <v>no</v>
      </c>
      <c r="AD10" t="str">
        <f>IF(AH10="hatch","yes","no")</f>
        <v>no</v>
      </c>
      <c r="AE10" t="str">
        <f>IF(AH10="swimup","yes","no")</f>
        <v>no</v>
      </c>
      <c r="AF10" t="str">
        <f>IF(AH10="respiration","yes","no")</f>
        <v>no</v>
      </c>
      <c r="AH10" t="s">
        <v>813</v>
      </c>
      <c r="AI10" t="str">
        <f>IF(O10&gt;0,(IF(S10="live",O10*0.84,IF(S10="dried.ethanol",O10*0.8449+2.8227,O10))),"")</f>
        <v/>
      </c>
      <c r="AJ10" s="12"/>
      <c r="AL10" t="str">
        <f>IF(OR(AND(Q10=Q11,P10&gt;0),AND(O10&gt;0,O10=O11)),"duplicate","")</f>
        <v/>
      </c>
      <c r="AM10" t="s">
        <v>826</v>
      </c>
      <c r="AN10" t="s">
        <v>826</v>
      </c>
      <c r="AO10" t="s">
        <v>826</v>
      </c>
      <c r="AP10" t="s">
        <v>826</v>
      </c>
      <c r="AQ10" t="s">
        <v>32</v>
      </c>
    </row>
    <row r="11" spans="1:45" x14ac:dyDescent="0.2">
      <c r="A11" s="28">
        <v>42899</v>
      </c>
      <c r="B11" s="1">
        <v>42899</v>
      </c>
      <c r="C11" s="1" t="str">
        <f>IF(F11="Kup","6/13/2017",IF(F11="Sag","6/14/2017",""))</f>
        <v>6/13/2017</v>
      </c>
      <c r="D11" s="27">
        <f>A11-B11</f>
        <v>0</v>
      </c>
      <c r="E11" s="27">
        <f>A11-C11</f>
        <v>0</v>
      </c>
      <c r="F11" s="12" t="s">
        <v>21</v>
      </c>
      <c r="G11" s="12">
        <v>0</v>
      </c>
      <c r="H11" s="3" t="s">
        <v>856</v>
      </c>
      <c r="I11" s="12" t="s">
        <v>31</v>
      </c>
      <c r="J11" s="12" t="s">
        <v>978</v>
      </c>
      <c r="K11" s="3" t="s">
        <v>958</v>
      </c>
      <c r="L11" s="3" t="s">
        <v>959</v>
      </c>
      <c r="M11" s="12">
        <v>5</v>
      </c>
      <c r="N11" s="12">
        <v>5</v>
      </c>
      <c r="O11" s="24"/>
      <c r="P11" s="12">
        <v>3.7709999999999999</v>
      </c>
      <c r="Q11" s="12">
        <v>3.4380000000000002</v>
      </c>
      <c r="R11">
        <f>IF(Q11&gt;0,(P11*(Q11^2))*(3.14159/6),"")</f>
        <v>23.33815568296686</v>
      </c>
      <c r="S11" s="12" t="s">
        <v>32</v>
      </c>
      <c r="T11" t="s">
        <v>25</v>
      </c>
      <c r="U11" s="12" t="s">
        <v>26</v>
      </c>
      <c r="V11" s="12" t="e">
        <f>"CG_D"&amp;G11&amp;"_"&amp;H11&amp;"_"&amp;#REF!&amp;".jpg"</f>
        <v>#REF!</v>
      </c>
      <c r="X11" s="2" t="s">
        <v>764</v>
      </c>
      <c r="AA11" s="12" t="s">
        <v>35</v>
      </c>
      <c r="AB11" t="str">
        <f>IF(Q11&gt;0,"yes","no")</f>
        <v>yes</v>
      </c>
      <c r="AC11" t="str">
        <f>IF(O11&gt;0,"yes","no")</f>
        <v>no</v>
      </c>
      <c r="AD11" t="str">
        <f>IF(AH11="hatch","yes","no")</f>
        <v>no</v>
      </c>
      <c r="AE11" t="str">
        <f>IF(AH11="swimup","yes","no")</f>
        <v>no</v>
      </c>
      <c r="AF11" t="str">
        <f>IF(AH11="respiration","yes","no")</f>
        <v>no</v>
      </c>
      <c r="AH11" t="s">
        <v>813</v>
      </c>
      <c r="AI11" t="str">
        <f>IF(O11&gt;0,(IF(S11="live",O11*0.84,IF(S11="dried.ethanol",O11*0.8449+2.8227,O11))),"")</f>
        <v/>
      </c>
      <c r="AJ11" s="12"/>
      <c r="AL11" t="str">
        <f>IF(OR(AND(Q11=Q12,P11&gt;0),AND(O11&gt;0,O11=O12)),"duplicate","")</f>
        <v/>
      </c>
      <c r="AM11" t="s">
        <v>826</v>
      </c>
      <c r="AN11" t="s">
        <v>826</v>
      </c>
      <c r="AO11" t="s">
        <v>826</v>
      </c>
      <c r="AP11" t="s">
        <v>826</v>
      </c>
      <c r="AQ11" t="s">
        <v>32</v>
      </c>
    </row>
    <row r="12" spans="1:45" x14ac:dyDescent="0.2">
      <c r="A12" s="28">
        <v>42899</v>
      </c>
      <c r="B12" s="1">
        <v>42899</v>
      </c>
      <c r="C12" s="1" t="str">
        <f>IF(F12="Kup","6/13/2017",IF(F12="Sag","6/14/2017",""))</f>
        <v>6/13/2017</v>
      </c>
      <c r="D12" s="27">
        <f>A12-B12</f>
        <v>0</v>
      </c>
      <c r="E12" s="27">
        <f>A12-C12</f>
        <v>0</v>
      </c>
      <c r="F12" s="12" t="s">
        <v>21</v>
      </c>
      <c r="G12" s="12">
        <v>0</v>
      </c>
      <c r="H12" s="3" t="s">
        <v>856</v>
      </c>
      <c r="I12" s="12" t="s">
        <v>31</v>
      </c>
      <c r="J12" s="12" t="s">
        <v>978</v>
      </c>
      <c r="K12" s="3" t="s">
        <v>958</v>
      </c>
      <c r="L12" s="3" t="s">
        <v>959</v>
      </c>
      <c r="M12" s="12">
        <v>6</v>
      </c>
      <c r="N12" s="12">
        <v>6</v>
      </c>
      <c r="O12" s="24"/>
      <c r="P12" s="12">
        <v>3.3029999999999999</v>
      </c>
      <c r="Q12" s="12">
        <v>2.8719999999999999</v>
      </c>
      <c r="R12">
        <f>IF(Q12&gt;0,(P12*(Q12^2))*(3.14159/6),"")</f>
        <v>14.265128900153277</v>
      </c>
      <c r="S12" s="12" t="s">
        <v>32</v>
      </c>
      <c r="T12" t="s">
        <v>25</v>
      </c>
      <c r="U12" s="12" t="s">
        <v>26</v>
      </c>
      <c r="V12" s="12" t="e">
        <f>"CG_D"&amp;G12&amp;"_"&amp;H12&amp;"_"&amp;#REF!&amp;".jpg"</f>
        <v>#REF!</v>
      </c>
      <c r="X12" s="2" t="s">
        <v>764</v>
      </c>
      <c r="AA12" s="12" t="s">
        <v>35</v>
      </c>
      <c r="AB12" t="str">
        <f>IF(Q12&gt;0,"yes","no")</f>
        <v>yes</v>
      </c>
      <c r="AC12" t="str">
        <f>IF(O12&gt;0,"yes","no")</f>
        <v>no</v>
      </c>
      <c r="AD12" t="str">
        <f>IF(AH12="hatch","yes","no")</f>
        <v>no</v>
      </c>
      <c r="AE12" t="str">
        <f>IF(AH12="swimup","yes","no")</f>
        <v>no</v>
      </c>
      <c r="AF12" t="str">
        <f>IF(AH12="respiration","yes","no")</f>
        <v>no</v>
      </c>
      <c r="AH12" t="s">
        <v>813</v>
      </c>
      <c r="AI12" t="str">
        <f>IF(O12&gt;0,(IF(S12="live",O12*0.84,IF(S12="dried.ethanol",O12*0.8449+2.8227,O12))),"")</f>
        <v/>
      </c>
      <c r="AJ12" s="12"/>
      <c r="AL12" t="str">
        <f>IF(OR(AND(Q12=Q13,P12&gt;0),AND(O12&gt;0,O12=O13)),"duplicate","")</f>
        <v/>
      </c>
      <c r="AM12" t="s">
        <v>826</v>
      </c>
      <c r="AN12" t="s">
        <v>826</v>
      </c>
      <c r="AO12" t="s">
        <v>826</v>
      </c>
      <c r="AP12" t="s">
        <v>826</v>
      </c>
      <c r="AQ12" t="s">
        <v>32</v>
      </c>
    </row>
    <row r="13" spans="1:45" x14ac:dyDescent="0.2">
      <c r="A13" s="28">
        <v>42899</v>
      </c>
      <c r="B13" s="1">
        <v>42899</v>
      </c>
      <c r="C13" s="1" t="str">
        <f>IF(F13="Kup","6/13/2017",IF(F13="Sag","6/14/2017",""))</f>
        <v>6/13/2017</v>
      </c>
      <c r="D13" s="27">
        <f>A13-B13</f>
        <v>0</v>
      </c>
      <c r="E13" s="27">
        <f>A13-C13</f>
        <v>0</v>
      </c>
      <c r="F13" s="12" t="s">
        <v>21</v>
      </c>
      <c r="G13" s="12">
        <v>0</v>
      </c>
      <c r="H13" s="3" t="s">
        <v>856</v>
      </c>
      <c r="I13" s="12" t="s">
        <v>31</v>
      </c>
      <c r="J13" s="12" t="s">
        <v>978</v>
      </c>
      <c r="K13" s="3" t="s">
        <v>958</v>
      </c>
      <c r="L13" s="3" t="s">
        <v>959</v>
      </c>
      <c r="M13" s="12">
        <v>7</v>
      </c>
      <c r="N13" s="12">
        <v>7</v>
      </c>
      <c r="O13" s="24"/>
      <c r="P13" s="12">
        <v>3.4329999999999998</v>
      </c>
      <c r="Q13" s="12">
        <v>3.0139999999999998</v>
      </c>
      <c r="R13">
        <f>IF(Q13&gt;0,(P13*(Q13^2))*(3.14159/6),"")</f>
        <v>16.328961116143347</v>
      </c>
      <c r="S13" s="12" t="s">
        <v>32</v>
      </c>
      <c r="T13" t="s">
        <v>25</v>
      </c>
      <c r="U13" s="12" t="s">
        <v>26</v>
      </c>
      <c r="V13" s="12" t="e">
        <f>"CG_D"&amp;G13&amp;"_"&amp;H13&amp;"_"&amp;#REF!&amp;".jpg"</f>
        <v>#REF!</v>
      </c>
      <c r="X13" s="2" t="s">
        <v>764</v>
      </c>
      <c r="AA13" s="12" t="s">
        <v>35</v>
      </c>
      <c r="AB13" t="str">
        <f>IF(Q13&gt;0,"yes","no")</f>
        <v>yes</v>
      </c>
      <c r="AC13" t="str">
        <f>IF(O13&gt;0,"yes","no")</f>
        <v>no</v>
      </c>
      <c r="AD13" t="str">
        <f>IF(AH13="hatch","yes","no")</f>
        <v>no</v>
      </c>
      <c r="AE13" t="str">
        <f>IF(AH13="swimup","yes","no")</f>
        <v>no</v>
      </c>
      <c r="AF13" t="str">
        <f>IF(AH13="respiration","yes","no")</f>
        <v>no</v>
      </c>
      <c r="AH13" t="s">
        <v>813</v>
      </c>
      <c r="AI13" t="str">
        <f>IF(O13&gt;0,(IF(S13="live",O13*0.84,IF(S13="dried.ethanol",O13*0.8449+2.8227,O13))),"")</f>
        <v/>
      </c>
      <c r="AJ13" s="12"/>
      <c r="AL13" t="str">
        <f>IF(OR(AND(Q13=Q14,P13&gt;0),AND(O13&gt;0,O13=O14)),"duplicate","")</f>
        <v/>
      </c>
      <c r="AM13" t="s">
        <v>826</v>
      </c>
      <c r="AN13" t="s">
        <v>826</v>
      </c>
      <c r="AO13" t="s">
        <v>826</v>
      </c>
      <c r="AP13" t="s">
        <v>826</v>
      </c>
      <c r="AQ13" t="s">
        <v>32</v>
      </c>
    </row>
    <row r="14" spans="1:45" x14ac:dyDescent="0.2">
      <c r="A14" s="28">
        <v>42899</v>
      </c>
      <c r="B14" s="1">
        <v>42899</v>
      </c>
      <c r="C14" s="1" t="str">
        <f>IF(F14="Kup","6/13/2017",IF(F14="Sag","6/14/2017",""))</f>
        <v>6/13/2017</v>
      </c>
      <c r="D14" s="27">
        <f>A14-B14</f>
        <v>0</v>
      </c>
      <c r="E14" s="27">
        <f>A14-C14</f>
        <v>0</v>
      </c>
      <c r="F14" s="12" t="s">
        <v>21</v>
      </c>
      <c r="G14" s="12">
        <v>0</v>
      </c>
      <c r="H14" s="3" t="s">
        <v>856</v>
      </c>
      <c r="I14" s="12" t="s">
        <v>31</v>
      </c>
      <c r="J14" s="12" t="s">
        <v>978</v>
      </c>
      <c r="K14" s="3" t="s">
        <v>958</v>
      </c>
      <c r="L14" s="3" t="s">
        <v>959</v>
      </c>
      <c r="M14" s="12">
        <v>8</v>
      </c>
      <c r="N14" s="12">
        <v>8</v>
      </c>
      <c r="O14" s="24"/>
      <c r="P14" s="12">
        <v>3.1640000000000001</v>
      </c>
      <c r="Q14" s="12">
        <v>2.3149999999999999</v>
      </c>
      <c r="R14">
        <f>IF(Q14&gt;0,(P14*(Q14^2))*(3.14159/6),"")</f>
        <v>8.878441163460165</v>
      </c>
      <c r="S14" s="12" t="s">
        <v>32</v>
      </c>
      <c r="T14" t="s">
        <v>25</v>
      </c>
      <c r="U14" s="12" t="s">
        <v>26</v>
      </c>
      <c r="V14" s="12" t="e">
        <f>"CG_D"&amp;G14&amp;"_"&amp;H14&amp;"_"&amp;#REF!&amp;".jpg"</f>
        <v>#REF!</v>
      </c>
      <c r="X14" s="2" t="s">
        <v>764</v>
      </c>
      <c r="AA14" s="12" t="s">
        <v>35</v>
      </c>
      <c r="AB14" t="str">
        <f>IF(Q14&gt;0,"yes","no")</f>
        <v>yes</v>
      </c>
      <c r="AC14" t="str">
        <f>IF(O14&gt;0,"yes","no")</f>
        <v>no</v>
      </c>
      <c r="AD14" t="str">
        <f>IF(AH14="hatch","yes","no")</f>
        <v>no</v>
      </c>
      <c r="AE14" t="str">
        <f>IF(AH14="swimup","yes","no")</f>
        <v>no</v>
      </c>
      <c r="AF14" t="str">
        <f>IF(AH14="respiration","yes","no")</f>
        <v>no</v>
      </c>
      <c r="AH14" t="s">
        <v>813</v>
      </c>
      <c r="AI14" t="str">
        <f>IF(O14&gt;0,(IF(S14="live",O14*0.84,IF(S14="dried.ethanol",O14*0.8449+2.8227,O14))),"")</f>
        <v/>
      </c>
      <c r="AJ14" s="12"/>
      <c r="AL14" t="str">
        <f>IF(OR(AND(Q14=Q15,P14&gt;0),AND(O14&gt;0,O14=O15)),"duplicate","")</f>
        <v/>
      </c>
      <c r="AM14" t="s">
        <v>826</v>
      </c>
      <c r="AN14" t="s">
        <v>826</v>
      </c>
      <c r="AO14" t="s">
        <v>826</v>
      </c>
      <c r="AP14" t="s">
        <v>826</v>
      </c>
      <c r="AQ14" t="s">
        <v>32</v>
      </c>
    </row>
    <row r="15" spans="1:45" x14ac:dyDescent="0.2">
      <c r="A15" s="28">
        <v>42899</v>
      </c>
      <c r="B15" s="1">
        <v>42899</v>
      </c>
      <c r="C15" s="1" t="str">
        <f>IF(F15="Kup","6/13/2017",IF(F15="Sag","6/14/2017",""))</f>
        <v>6/13/2017</v>
      </c>
      <c r="D15" s="27">
        <f>A15-B15</f>
        <v>0</v>
      </c>
      <c r="E15" s="27">
        <f>A15-C15</f>
        <v>0</v>
      </c>
      <c r="F15" s="12" t="s">
        <v>21</v>
      </c>
      <c r="G15" s="12">
        <v>0</v>
      </c>
      <c r="H15" s="3" t="s">
        <v>856</v>
      </c>
      <c r="I15" s="12" t="s">
        <v>99</v>
      </c>
      <c r="J15" s="12" t="s">
        <v>979</v>
      </c>
      <c r="K15" s="3" t="s">
        <v>960</v>
      </c>
      <c r="L15" s="3" t="s">
        <v>959</v>
      </c>
      <c r="M15" s="12">
        <v>1</v>
      </c>
      <c r="N15" s="12">
        <v>1</v>
      </c>
      <c r="O15" s="24"/>
      <c r="P15" s="12">
        <v>2.9670000000000001</v>
      </c>
      <c r="Q15" s="12">
        <v>2.9159999999999999</v>
      </c>
      <c r="R15">
        <f>IF(Q15&gt;0,(P15*(Q15^2))*(3.14159/6),"")</f>
        <v>13.209635713175278</v>
      </c>
      <c r="S15" s="12" t="s">
        <v>32</v>
      </c>
      <c r="T15" t="s">
        <v>25</v>
      </c>
      <c r="U15" s="12" t="s">
        <v>26</v>
      </c>
      <c r="V15" t="e">
        <f>"CG_"&amp;G15&amp;"_"&amp;H15&amp;"_"&amp;#REF!&amp;".jpg"</f>
        <v>#REF!</v>
      </c>
      <c r="X15" s="2" t="s">
        <v>764</v>
      </c>
      <c r="AA15" s="12" t="s">
        <v>35</v>
      </c>
      <c r="AB15" t="str">
        <f>IF(Q15&gt;0,"yes","no")</f>
        <v>yes</v>
      </c>
      <c r="AC15" t="str">
        <f>IF(O15&gt;0,"yes","no")</f>
        <v>no</v>
      </c>
      <c r="AD15" t="str">
        <f>IF(AH15="hatch","yes","no")</f>
        <v>no</v>
      </c>
      <c r="AE15" t="str">
        <f>IF(AH15="swimup","yes","no")</f>
        <v>no</v>
      </c>
      <c r="AF15" t="str">
        <f>IF(AH15="respiration","yes","no")</f>
        <v>no</v>
      </c>
      <c r="AH15" t="s">
        <v>813</v>
      </c>
      <c r="AI15" t="str">
        <f>IF(O15&gt;0,(IF(S15="live",O15*0.84,IF(S15="dried.ethanol",O15*0.8449+2.8227,O15))),"")</f>
        <v/>
      </c>
      <c r="AJ15" s="12"/>
      <c r="AL15" t="str">
        <f>IF(OR(AND(Q15=Q16,P15&gt;0),AND(O15&gt;0,O15=O16)),"duplicate","")</f>
        <v/>
      </c>
      <c r="AM15" t="s">
        <v>826</v>
      </c>
      <c r="AN15" t="s">
        <v>826</v>
      </c>
      <c r="AO15" t="s">
        <v>826</v>
      </c>
      <c r="AP15" t="s">
        <v>826</v>
      </c>
      <c r="AQ15" t="s">
        <v>32</v>
      </c>
    </row>
    <row r="16" spans="1:45" x14ac:dyDescent="0.2">
      <c r="A16" s="28">
        <v>42899</v>
      </c>
      <c r="B16" s="1">
        <v>42899</v>
      </c>
      <c r="C16" s="1" t="str">
        <f>IF(F16="Kup","6/13/2017",IF(F16="Sag","6/14/2017",""))</f>
        <v>6/13/2017</v>
      </c>
      <c r="D16" s="27">
        <f>A16-B16</f>
        <v>0</v>
      </c>
      <c r="E16" s="27">
        <f>A16-C16</f>
        <v>0</v>
      </c>
      <c r="F16" s="12" t="s">
        <v>21</v>
      </c>
      <c r="G16" s="12">
        <v>0</v>
      </c>
      <c r="H16" s="3" t="s">
        <v>856</v>
      </c>
      <c r="I16" s="12" t="s">
        <v>99</v>
      </c>
      <c r="J16" s="12" t="s">
        <v>979</v>
      </c>
      <c r="K16" s="3" t="s">
        <v>960</v>
      </c>
      <c r="L16" s="3" t="s">
        <v>959</v>
      </c>
      <c r="M16" s="12">
        <v>2</v>
      </c>
      <c r="N16" s="12">
        <v>2</v>
      </c>
      <c r="O16" s="24"/>
      <c r="P16" s="12">
        <v>2.8149999999999999</v>
      </c>
      <c r="Q16" s="12">
        <v>2.149</v>
      </c>
      <c r="R16">
        <f>IF(Q16&gt;0,(P16*(Q16^2))*(3.14159/6),"")</f>
        <v>6.8069018056743076</v>
      </c>
      <c r="S16" s="12" t="s">
        <v>32</v>
      </c>
      <c r="T16" t="s">
        <v>25</v>
      </c>
      <c r="U16" s="12" t="s">
        <v>26</v>
      </c>
      <c r="V16" t="e">
        <f>"CG_"&amp;G16&amp;"_"&amp;H16&amp;"_"&amp;#REF!&amp;".jpg"</f>
        <v>#REF!</v>
      </c>
      <c r="X16" s="2" t="s">
        <v>764</v>
      </c>
      <c r="AA16" s="12" t="s">
        <v>35</v>
      </c>
      <c r="AB16" t="str">
        <f>IF(Q16&gt;0,"yes","no")</f>
        <v>yes</v>
      </c>
      <c r="AC16" t="str">
        <f>IF(O16&gt;0,"yes","no")</f>
        <v>no</v>
      </c>
      <c r="AD16" t="str">
        <f>IF(AH16="hatch","yes","no")</f>
        <v>no</v>
      </c>
      <c r="AE16" t="str">
        <f>IF(AH16="swimup","yes","no")</f>
        <v>no</v>
      </c>
      <c r="AF16" t="str">
        <f>IF(AH16="respiration","yes","no")</f>
        <v>no</v>
      </c>
      <c r="AH16" t="s">
        <v>813</v>
      </c>
      <c r="AI16" t="str">
        <f>IF(O16&gt;0,(IF(S16="live",O16*0.84,IF(S16="dried.ethanol",O16*0.8449+2.8227,O16))),"")</f>
        <v/>
      </c>
      <c r="AJ16" s="12"/>
      <c r="AL16" t="str">
        <f>IF(OR(AND(Q16=Q17,P16&gt;0),AND(O16&gt;0,O16=O17)),"duplicate","")</f>
        <v/>
      </c>
      <c r="AM16" t="s">
        <v>826</v>
      </c>
      <c r="AN16" t="s">
        <v>826</v>
      </c>
      <c r="AO16" t="s">
        <v>826</v>
      </c>
      <c r="AP16" t="s">
        <v>826</v>
      </c>
      <c r="AQ16" t="s">
        <v>32</v>
      </c>
    </row>
    <row r="17" spans="1:43" x14ac:dyDescent="0.2">
      <c r="A17" s="28">
        <v>42899</v>
      </c>
      <c r="B17" s="1">
        <v>42899</v>
      </c>
      <c r="C17" s="1" t="str">
        <f>IF(F17="Kup","6/13/2017",IF(F17="Sag","6/14/2017",""))</f>
        <v>6/13/2017</v>
      </c>
      <c r="D17" s="27">
        <f>A17-B17</f>
        <v>0</v>
      </c>
      <c r="E17" s="27">
        <f>A17-C17</f>
        <v>0</v>
      </c>
      <c r="F17" s="12" t="s">
        <v>21</v>
      </c>
      <c r="G17" s="12">
        <v>0</v>
      </c>
      <c r="H17" s="3" t="s">
        <v>856</v>
      </c>
      <c r="I17" s="12" t="s">
        <v>99</v>
      </c>
      <c r="J17" s="12" t="s">
        <v>979</v>
      </c>
      <c r="K17" s="3" t="s">
        <v>960</v>
      </c>
      <c r="L17" s="3" t="s">
        <v>959</v>
      </c>
      <c r="M17" s="12">
        <v>3</v>
      </c>
      <c r="N17" s="12">
        <v>3</v>
      </c>
      <c r="O17" s="24"/>
      <c r="P17" s="12">
        <v>3.306</v>
      </c>
      <c r="Q17" s="12">
        <v>2.9990000000000001</v>
      </c>
      <c r="R17">
        <f>IF(Q17&gt;0,(P17*(Q17^2))*(3.14159/6),"")</f>
        <v>15.568760444476091</v>
      </c>
      <c r="S17" s="12" t="s">
        <v>32</v>
      </c>
      <c r="T17" t="s">
        <v>25</v>
      </c>
      <c r="U17" s="12" t="s">
        <v>26</v>
      </c>
      <c r="V17" t="e">
        <f>"CG_"&amp;G17&amp;"_"&amp;H17&amp;"_"&amp;#REF!&amp;".jpg"</f>
        <v>#REF!</v>
      </c>
      <c r="X17" s="2" t="s">
        <v>764</v>
      </c>
      <c r="AA17" s="12" t="s">
        <v>35</v>
      </c>
      <c r="AB17" t="str">
        <f>IF(Q17&gt;0,"yes","no")</f>
        <v>yes</v>
      </c>
      <c r="AC17" t="str">
        <f>IF(O17&gt;0,"yes","no")</f>
        <v>no</v>
      </c>
      <c r="AD17" t="str">
        <f>IF(AH17="hatch","yes","no")</f>
        <v>no</v>
      </c>
      <c r="AE17" t="str">
        <f>IF(AH17="swimup","yes","no")</f>
        <v>no</v>
      </c>
      <c r="AF17" t="str">
        <f>IF(AH17="respiration","yes","no")</f>
        <v>no</v>
      </c>
      <c r="AH17" t="s">
        <v>813</v>
      </c>
      <c r="AI17" t="str">
        <f>IF(O17&gt;0,(IF(S17="live",O17*0.84,IF(S17="dried.ethanol",O17*0.8449+2.8227,O17))),"")</f>
        <v/>
      </c>
      <c r="AJ17" s="12"/>
      <c r="AL17" t="str">
        <f>IF(OR(AND(Q17=Q18,P17&gt;0),AND(O17&gt;0,O17=O18)),"duplicate","")</f>
        <v/>
      </c>
      <c r="AM17" t="s">
        <v>826</v>
      </c>
      <c r="AN17" t="s">
        <v>826</v>
      </c>
      <c r="AO17" t="s">
        <v>826</v>
      </c>
      <c r="AP17" t="s">
        <v>826</v>
      </c>
      <c r="AQ17" t="s">
        <v>32</v>
      </c>
    </row>
    <row r="18" spans="1:43" x14ac:dyDescent="0.2">
      <c r="A18" s="28">
        <v>42899</v>
      </c>
      <c r="B18" s="1">
        <v>42899</v>
      </c>
      <c r="C18" s="1" t="str">
        <f>IF(F18="Kup","6/13/2017",IF(F18="Sag","6/14/2017",""))</f>
        <v>6/13/2017</v>
      </c>
      <c r="D18" s="27">
        <f>A18-B18</f>
        <v>0</v>
      </c>
      <c r="E18" s="27">
        <f>A18-C18</f>
        <v>0</v>
      </c>
      <c r="F18" s="12" t="s">
        <v>21</v>
      </c>
      <c r="G18" s="12">
        <v>0</v>
      </c>
      <c r="H18" s="3" t="s">
        <v>856</v>
      </c>
      <c r="I18" s="12" t="s">
        <v>99</v>
      </c>
      <c r="J18" s="12" t="s">
        <v>979</v>
      </c>
      <c r="K18" s="3" t="s">
        <v>960</v>
      </c>
      <c r="L18" s="3" t="s">
        <v>959</v>
      </c>
      <c r="M18" s="12">
        <v>4</v>
      </c>
      <c r="N18" s="12">
        <v>4</v>
      </c>
      <c r="O18" s="24"/>
      <c r="P18" s="12">
        <v>2.9329999999999998</v>
      </c>
      <c r="Q18" s="12">
        <v>2.7549999999999999</v>
      </c>
      <c r="R18">
        <f>IF(Q18&gt;0,(P18*(Q18^2))*(3.14159/6),"")</f>
        <v>11.656106982397789</v>
      </c>
      <c r="S18" s="12" t="s">
        <v>32</v>
      </c>
      <c r="T18" t="s">
        <v>25</v>
      </c>
      <c r="U18" s="12" t="s">
        <v>26</v>
      </c>
      <c r="V18" t="e">
        <f>"CG_"&amp;G18&amp;"_"&amp;H18&amp;"_"&amp;#REF!&amp;".jpg"</f>
        <v>#REF!</v>
      </c>
      <c r="X18" s="2" t="s">
        <v>764</v>
      </c>
      <c r="AA18" s="12" t="s">
        <v>35</v>
      </c>
      <c r="AB18" t="str">
        <f>IF(Q18&gt;0,"yes","no")</f>
        <v>yes</v>
      </c>
      <c r="AC18" t="str">
        <f>IF(O18&gt;0,"yes","no")</f>
        <v>no</v>
      </c>
      <c r="AD18" t="str">
        <f>IF(AH18="hatch","yes","no")</f>
        <v>no</v>
      </c>
      <c r="AE18" t="str">
        <f>IF(AH18="swimup","yes","no")</f>
        <v>no</v>
      </c>
      <c r="AF18" t="str">
        <f>IF(AH18="respiration","yes","no")</f>
        <v>no</v>
      </c>
      <c r="AH18" t="s">
        <v>813</v>
      </c>
      <c r="AI18" t="str">
        <f>IF(O18&gt;0,(IF(S18="live",O18*0.84,IF(S18="dried.ethanol",O18*0.8449+2.8227,O18))),"")</f>
        <v/>
      </c>
      <c r="AJ18" s="12"/>
      <c r="AL18" t="str">
        <f>IF(OR(AND(Q18=Q19,P18&gt;0),AND(O18&gt;0,O18=O19)),"duplicate","")</f>
        <v/>
      </c>
      <c r="AM18" t="s">
        <v>826</v>
      </c>
      <c r="AN18" t="s">
        <v>826</v>
      </c>
      <c r="AO18" t="s">
        <v>826</v>
      </c>
      <c r="AP18" t="s">
        <v>826</v>
      </c>
      <c r="AQ18" t="s">
        <v>32</v>
      </c>
    </row>
    <row r="19" spans="1:43" x14ac:dyDescent="0.2">
      <c r="A19" s="28">
        <v>42899</v>
      </c>
      <c r="B19" s="1">
        <v>42899</v>
      </c>
      <c r="C19" s="1" t="str">
        <f>IF(F19="Kup","6/13/2017",IF(F19="Sag","6/14/2017",""))</f>
        <v>6/13/2017</v>
      </c>
      <c r="D19" s="27">
        <f>A19-B19</f>
        <v>0</v>
      </c>
      <c r="E19" s="27">
        <f>A19-C19</f>
        <v>0</v>
      </c>
      <c r="F19" s="12" t="s">
        <v>21</v>
      </c>
      <c r="G19" s="12">
        <v>0</v>
      </c>
      <c r="H19" s="3" t="s">
        <v>856</v>
      </c>
      <c r="I19" s="12" t="s">
        <v>99</v>
      </c>
      <c r="J19" s="12" t="s">
        <v>979</v>
      </c>
      <c r="K19" s="3" t="s">
        <v>960</v>
      </c>
      <c r="L19" s="3" t="s">
        <v>959</v>
      </c>
      <c r="M19" s="12">
        <v>5</v>
      </c>
      <c r="N19" s="12">
        <v>5</v>
      </c>
      <c r="O19" s="24"/>
      <c r="P19" s="12">
        <v>3.2570000000000001</v>
      </c>
      <c r="Q19" s="12">
        <v>2.927</v>
      </c>
      <c r="R19">
        <f>IF(Q19&gt;0,(P19*(Q19^2))*(3.14159/6),"")</f>
        <v>14.610378227233213</v>
      </c>
      <c r="S19" s="12" t="s">
        <v>32</v>
      </c>
      <c r="T19" t="s">
        <v>25</v>
      </c>
      <c r="U19" s="12" t="s">
        <v>26</v>
      </c>
      <c r="V19" t="e">
        <f>"CG_"&amp;G19&amp;"_"&amp;H19&amp;"_"&amp;#REF!&amp;".jpg"</f>
        <v>#REF!</v>
      </c>
      <c r="X19" s="2" t="s">
        <v>764</v>
      </c>
      <c r="AA19" s="12" t="s">
        <v>35</v>
      </c>
      <c r="AB19" t="str">
        <f>IF(Q19&gt;0,"yes","no")</f>
        <v>yes</v>
      </c>
      <c r="AC19" t="str">
        <f>IF(O19&gt;0,"yes","no")</f>
        <v>no</v>
      </c>
      <c r="AD19" t="str">
        <f>IF(AH19="hatch","yes","no")</f>
        <v>no</v>
      </c>
      <c r="AE19" t="str">
        <f>IF(AH19="swimup","yes","no")</f>
        <v>no</v>
      </c>
      <c r="AF19" t="str">
        <f>IF(AH19="respiration","yes","no")</f>
        <v>no</v>
      </c>
      <c r="AH19" t="s">
        <v>813</v>
      </c>
      <c r="AI19" t="str">
        <f>IF(O19&gt;0,(IF(S19="live",O19*0.84,IF(S19="dried.ethanol",O19*0.8449+2.8227,O19))),"")</f>
        <v/>
      </c>
      <c r="AJ19" s="12"/>
      <c r="AL19" t="str">
        <f>IF(OR(AND(Q19=Q20,P19&gt;0),AND(O19&gt;0,O19=O20)),"duplicate","")</f>
        <v/>
      </c>
      <c r="AM19" t="s">
        <v>826</v>
      </c>
      <c r="AN19" t="s">
        <v>826</v>
      </c>
      <c r="AO19" t="s">
        <v>826</v>
      </c>
      <c r="AP19" t="s">
        <v>826</v>
      </c>
      <c r="AQ19" t="s">
        <v>32</v>
      </c>
    </row>
    <row r="20" spans="1:43" x14ac:dyDescent="0.2">
      <c r="A20" s="28">
        <v>42899</v>
      </c>
      <c r="B20" s="1">
        <v>42899</v>
      </c>
      <c r="C20" s="1" t="str">
        <f>IF(F20="Kup","6/13/2017",IF(F20="Sag","6/14/2017",""))</f>
        <v>6/13/2017</v>
      </c>
      <c r="D20" s="27">
        <f>A20-B20</f>
        <v>0</v>
      </c>
      <c r="E20" s="27">
        <f>A20-C20</f>
        <v>0</v>
      </c>
      <c r="F20" s="12" t="s">
        <v>21</v>
      </c>
      <c r="G20" s="12">
        <v>0</v>
      </c>
      <c r="H20" s="3" t="s">
        <v>856</v>
      </c>
      <c r="I20" s="12" t="s">
        <v>99</v>
      </c>
      <c r="J20" s="12" t="s">
        <v>979</v>
      </c>
      <c r="K20" s="3" t="s">
        <v>960</v>
      </c>
      <c r="L20" s="3" t="s">
        <v>959</v>
      </c>
      <c r="M20" s="12">
        <v>6</v>
      </c>
      <c r="N20" s="12">
        <v>6</v>
      </c>
      <c r="O20" s="24"/>
      <c r="P20" s="12">
        <v>3.5059999999999998</v>
      </c>
      <c r="Q20" s="12">
        <v>3.0760000000000001</v>
      </c>
      <c r="R20">
        <f>IF(Q20&gt;0,(P20*(Q20^2))*(3.14159/6),"")</f>
        <v>17.369320524770504</v>
      </c>
      <c r="S20" s="12" t="s">
        <v>32</v>
      </c>
      <c r="T20" t="s">
        <v>25</v>
      </c>
      <c r="U20" s="12" t="s">
        <v>26</v>
      </c>
      <c r="V20" t="e">
        <f>"CG_"&amp;G20&amp;"_"&amp;H20&amp;"_"&amp;#REF!&amp;".jpg"</f>
        <v>#REF!</v>
      </c>
      <c r="X20" s="2" t="s">
        <v>764</v>
      </c>
      <c r="AA20" s="12" t="s">
        <v>35</v>
      </c>
      <c r="AB20" t="str">
        <f>IF(Q20&gt;0,"yes","no")</f>
        <v>yes</v>
      </c>
      <c r="AC20" t="str">
        <f>IF(O20&gt;0,"yes","no")</f>
        <v>no</v>
      </c>
      <c r="AD20" t="str">
        <f>IF(AH20="hatch","yes","no")</f>
        <v>no</v>
      </c>
      <c r="AE20" t="str">
        <f>IF(AH20="swimup","yes","no")</f>
        <v>no</v>
      </c>
      <c r="AF20" t="str">
        <f>IF(AH20="respiration","yes","no")</f>
        <v>no</v>
      </c>
      <c r="AH20" t="s">
        <v>813</v>
      </c>
      <c r="AI20" t="str">
        <f>IF(O20&gt;0,(IF(S20="live",O20*0.84,IF(S20="dried.ethanol",O20*0.8449+2.8227,O20))),"")</f>
        <v/>
      </c>
      <c r="AJ20" s="12"/>
      <c r="AL20" t="str">
        <f>IF(OR(AND(Q20=Q21,P20&gt;0),AND(O20&gt;0,O20=O21)),"duplicate","")</f>
        <v/>
      </c>
      <c r="AM20" t="s">
        <v>826</v>
      </c>
      <c r="AN20" t="s">
        <v>826</v>
      </c>
      <c r="AO20" t="s">
        <v>826</v>
      </c>
      <c r="AP20" t="s">
        <v>826</v>
      </c>
      <c r="AQ20" t="s">
        <v>32</v>
      </c>
    </row>
    <row r="21" spans="1:43" x14ac:dyDescent="0.2">
      <c r="A21" s="28">
        <v>42899</v>
      </c>
      <c r="B21" s="1">
        <v>42899</v>
      </c>
      <c r="C21" s="1" t="str">
        <f>IF(F21="Kup","6/13/2017",IF(F21="Sag","6/14/2017",""))</f>
        <v>6/13/2017</v>
      </c>
      <c r="D21" s="27">
        <f>A21-B21</f>
        <v>0</v>
      </c>
      <c r="E21" s="27">
        <f>A21-C21</f>
        <v>0</v>
      </c>
      <c r="F21" s="12" t="s">
        <v>21</v>
      </c>
      <c r="G21" s="12">
        <v>0</v>
      </c>
      <c r="H21" s="3" t="s">
        <v>856</v>
      </c>
      <c r="I21" s="12" t="s">
        <v>99</v>
      </c>
      <c r="J21" s="12" t="s">
        <v>979</v>
      </c>
      <c r="K21" s="3" t="s">
        <v>960</v>
      </c>
      <c r="L21" s="3" t="s">
        <v>959</v>
      </c>
      <c r="M21" s="12">
        <v>7</v>
      </c>
      <c r="N21" s="12">
        <v>7</v>
      </c>
      <c r="O21" s="24"/>
      <c r="P21" s="12">
        <v>3.34</v>
      </c>
      <c r="Q21" s="12">
        <v>2.1070000000000002</v>
      </c>
      <c r="R21">
        <f>IF(Q21&gt;0,(P21*(Q21^2))*(3.14159/6),"")</f>
        <v>7.763790245043233</v>
      </c>
      <c r="S21" s="12" t="s">
        <v>32</v>
      </c>
      <c r="T21" t="s">
        <v>25</v>
      </c>
      <c r="U21" s="12" t="s">
        <v>26</v>
      </c>
      <c r="V21" t="e">
        <f>"CG_"&amp;G21&amp;"_"&amp;H21&amp;"_"&amp;#REF!&amp;".jpg"</f>
        <v>#REF!</v>
      </c>
      <c r="X21" s="2" t="s">
        <v>764</v>
      </c>
      <c r="AA21" s="12" t="s">
        <v>35</v>
      </c>
      <c r="AB21" t="str">
        <f>IF(Q21&gt;0,"yes","no")</f>
        <v>yes</v>
      </c>
      <c r="AC21" t="str">
        <f>IF(O21&gt;0,"yes","no")</f>
        <v>no</v>
      </c>
      <c r="AD21" t="str">
        <f>IF(AH21="hatch","yes","no")</f>
        <v>no</v>
      </c>
      <c r="AE21" t="str">
        <f>IF(AH21="swimup","yes","no")</f>
        <v>no</v>
      </c>
      <c r="AF21" t="str">
        <f>IF(AH21="respiration","yes","no")</f>
        <v>no</v>
      </c>
      <c r="AH21" t="s">
        <v>813</v>
      </c>
      <c r="AI21" t="str">
        <f>IF(O21&gt;0,(IF(S21="live",O21*0.84,IF(S21="dried.ethanol",O21*0.8449+2.8227,O21))),"")</f>
        <v/>
      </c>
      <c r="AJ21" s="12"/>
      <c r="AL21" t="str">
        <f>IF(OR(AND(Q21=Q22,P21&gt;0),AND(O21&gt;0,O21=O22)),"duplicate","")</f>
        <v/>
      </c>
      <c r="AM21" t="s">
        <v>826</v>
      </c>
      <c r="AN21" t="s">
        <v>826</v>
      </c>
      <c r="AO21" t="s">
        <v>826</v>
      </c>
      <c r="AP21" t="s">
        <v>826</v>
      </c>
      <c r="AQ21" t="s">
        <v>32</v>
      </c>
    </row>
    <row r="22" spans="1:43" x14ac:dyDescent="0.2">
      <c r="A22" s="28">
        <v>42899</v>
      </c>
      <c r="B22" s="1">
        <v>42899</v>
      </c>
      <c r="C22" s="1" t="str">
        <f>IF(F22="Kup","6/13/2017",IF(F22="Sag","6/14/2017",""))</f>
        <v>6/13/2017</v>
      </c>
      <c r="D22" s="27">
        <f>A22-B22</f>
        <v>0</v>
      </c>
      <c r="E22" s="27">
        <f>A22-C22</f>
        <v>0</v>
      </c>
      <c r="F22" s="12" t="s">
        <v>21</v>
      </c>
      <c r="G22" s="12">
        <v>0</v>
      </c>
      <c r="H22" s="3" t="s">
        <v>856</v>
      </c>
      <c r="I22" s="12" t="s">
        <v>99</v>
      </c>
      <c r="J22" s="12" t="s">
        <v>979</v>
      </c>
      <c r="K22" s="3" t="s">
        <v>960</v>
      </c>
      <c r="L22" s="3" t="s">
        <v>959</v>
      </c>
      <c r="M22" s="12">
        <v>8</v>
      </c>
      <c r="N22" s="12">
        <v>8</v>
      </c>
      <c r="O22" s="24"/>
      <c r="P22" s="12">
        <v>3.2210000000000001</v>
      </c>
      <c r="Q22" s="12">
        <v>2.2719999999999998</v>
      </c>
      <c r="R22">
        <f>IF(Q22&gt;0,(P22*(Q22^2))*(3.14159/6),"")</f>
        <v>8.7057388316996249</v>
      </c>
      <c r="S22" s="12" t="s">
        <v>32</v>
      </c>
      <c r="T22" t="s">
        <v>25</v>
      </c>
      <c r="U22" s="12" t="s">
        <v>26</v>
      </c>
      <c r="V22" t="e">
        <f>"CG_"&amp;G22&amp;"_"&amp;H22&amp;"_"&amp;#REF!&amp;".jpg"</f>
        <v>#REF!</v>
      </c>
      <c r="X22" s="2" t="s">
        <v>764</v>
      </c>
      <c r="AA22" s="12" t="s">
        <v>35</v>
      </c>
      <c r="AB22" t="str">
        <f>IF(Q22&gt;0,"yes","no")</f>
        <v>yes</v>
      </c>
      <c r="AC22" t="str">
        <f>IF(O22&gt;0,"yes","no")</f>
        <v>no</v>
      </c>
      <c r="AD22" t="str">
        <f>IF(AH22="hatch","yes","no")</f>
        <v>no</v>
      </c>
      <c r="AE22" t="str">
        <f>IF(AH22="swimup","yes","no")</f>
        <v>no</v>
      </c>
      <c r="AF22" t="str">
        <f>IF(AH22="respiration","yes","no")</f>
        <v>no</v>
      </c>
      <c r="AH22" t="s">
        <v>813</v>
      </c>
      <c r="AI22" t="str">
        <f>IF(O22&gt;0,(IF(S22="live",O22*0.84,IF(S22="dried.ethanol",O22*0.8449+2.8227,O22))),"")</f>
        <v/>
      </c>
      <c r="AJ22" s="12"/>
      <c r="AL22" t="str">
        <f>IF(OR(AND(Q22=Q23,P22&gt;0),AND(O22&gt;0,O22=O23)),"duplicate","")</f>
        <v/>
      </c>
      <c r="AM22" t="s">
        <v>826</v>
      </c>
      <c r="AN22" t="s">
        <v>826</v>
      </c>
      <c r="AO22" t="s">
        <v>826</v>
      </c>
      <c r="AP22" t="s">
        <v>826</v>
      </c>
      <c r="AQ22" t="s">
        <v>32</v>
      </c>
    </row>
    <row r="23" spans="1:43" x14ac:dyDescent="0.2">
      <c r="A23" s="28">
        <v>42899</v>
      </c>
      <c r="B23" s="1">
        <v>42899</v>
      </c>
      <c r="C23" s="1" t="str">
        <f>IF(F23="Kup","6/13/2017",IF(F23="Sag","6/14/2017",""))</f>
        <v>6/13/2017</v>
      </c>
      <c r="D23" s="27">
        <f>A23-B23</f>
        <v>0</v>
      </c>
      <c r="E23" s="27">
        <f>A23-C23</f>
        <v>0</v>
      </c>
      <c r="F23" s="12" t="s">
        <v>21</v>
      </c>
      <c r="G23" s="12">
        <v>0</v>
      </c>
      <c r="H23" s="3" t="s">
        <v>856</v>
      </c>
      <c r="I23" s="12" t="s">
        <v>99</v>
      </c>
      <c r="J23" s="12" t="s">
        <v>979</v>
      </c>
      <c r="K23" s="3" t="s">
        <v>960</v>
      </c>
      <c r="L23" s="3" t="s">
        <v>959</v>
      </c>
      <c r="M23" s="12">
        <v>9</v>
      </c>
      <c r="N23" s="12">
        <v>9</v>
      </c>
      <c r="O23" s="24"/>
      <c r="P23" s="12">
        <v>3.415</v>
      </c>
      <c r="Q23" s="12">
        <v>2.9380000000000002</v>
      </c>
      <c r="R23">
        <f>IF(Q23&gt;0,(P23*(Q23^2))*(3.14159/6),"")</f>
        <v>15.434499335757234</v>
      </c>
      <c r="S23" s="12" t="s">
        <v>32</v>
      </c>
      <c r="T23" t="s">
        <v>25</v>
      </c>
      <c r="U23" s="12" t="s">
        <v>26</v>
      </c>
      <c r="V23" t="e">
        <f>"CG_"&amp;G23&amp;"_"&amp;H23&amp;"_"&amp;#REF!&amp;".jpg"</f>
        <v>#REF!</v>
      </c>
      <c r="X23" s="2" t="s">
        <v>764</v>
      </c>
      <c r="AA23" s="12" t="s">
        <v>35</v>
      </c>
      <c r="AB23" t="str">
        <f>IF(Q23&gt;0,"yes","no")</f>
        <v>yes</v>
      </c>
      <c r="AC23" t="str">
        <f>IF(O23&gt;0,"yes","no")</f>
        <v>no</v>
      </c>
      <c r="AD23" t="str">
        <f>IF(AH23="hatch","yes","no")</f>
        <v>no</v>
      </c>
      <c r="AE23" t="str">
        <f>IF(AH23="swimup","yes","no")</f>
        <v>no</v>
      </c>
      <c r="AF23" t="str">
        <f>IF(AH23="respiration","yes","no")</f>
        <v>no</v>
      </c>
      <c r="AH23" t="s">
        <v>813</v>
      </c>
      <c r="AI23" t="str">
        <f>IF(O23&gt;0,(IF(S23="live",O23*0.84,IF(S23="dried.ethanol",O23*0.8449+2.8227,O23))),"")</f>
        <v/>
      </c>
      <c r="AJ23" s="12"/>
      <c r="AL23" t="str">
        <f>IF(OR(AND(Q23=Q24,P23&gt;0),AND(O23&gt;0,O23=O24)),"duplicate","")</f>
        <v/>
      </c>
      <c r="AM23" t="s">
        <v>826</v>
      </c>
      <c r="AN23" t="s">
        <v>826</v>
      </c>
      <c r="AO23" t="s">
        <v>826</v>
      </c>
      <c r="AP23" t="s">
        <v>826</v>
      </c>
      <c r="AQ23" t="s">
        <v>32</v>
      </c>
    </row>
    <row r="24" spans="1:43" x14ac:dyDescent="0.2">
      <c r="A24" s="28">
        <v>42899</v>
      </c>
      <c r="B24" s="1">
        <v>42899</v>
      </c>
      <c r="C24" s="1" t="str">
        <f>IF(F24="Kup","6/13/2017",IF(F24="Sag","6/14/2017",""))</f>
        <v>6/13/2017</v>
      </c>
      <c r="D24" s="27">
        <f>A24-B24</f>
        <v>0</v>
      </c>
      <c r="E24" s="27">
        <f>A24-C24</f>
        <v>0</v>
      </c>
      <c r="F24" s="12" t="s">
        <v>21</v>
      </c>
      <c r="G24" s="12">
        <v>0</v>
      </c>
      <c r="H24" s="3" t="s">
        <v>856</v>
      </c>
      <c r="I24" s="12" t="s">
        <v>99</v>
      </c>
      <c r="J24" s="12" t="s">
        <v>979</v>
      </c>
      <c r="K24" s="3" t="s">
        <v>960</v>
      </c>
      <c r="L24" s="3" t="s">
        <v>959</v>
      </c>
      <c r="M24" s="12">
        <v>10</v>
      </c>
      <c r="N24" s="12">
        <v>10</v>
      </c>
      <c r="O24" s="24"/>
      <c r="P24" s="12">
        <v>3.2829999999999999</v>
      </c>
      <c r="Q24" s="12">
        <v>3.1349999999999998</v>
      </c>
      <c r="R24">
        <f>IF(Q24&gt;0,(P24*(Q24^2))*(3.14159/6),"")</f>
        <v>16.89445663985887</v>
      </c>
      <c r="S24" s="12" t="s">
        <v>32</v>
      </c>
      <c r="T24" t="s">
        <v>25</v>
      </c>
      <c r="U24" s="12" t="s">
        <v>26</v>
      </c>
      <c r="V24" t="e">
        <f>"CG_"&amp;G24&amp;"_"&amp;H24&amp;"_"&amp;#REF!&amp;".jpg"</f>
        <v>#REF!</v>
      </c>
      <c r="X24" s="2" t="s">
        <v>764</v>
      </c>
      <c r="AA24" s="12" t="s">
        <v>35</v>
      </c>
      <c r="AB24" t="str">
        <f>IF(Q24&gt;0,"yes","no")</f>
        <v>yes</v>
      </c>
      <c r="AC24" t="str">
        <f>IF(O24&gt;0,"yes","no")</f>
        <v>no</v>
      </c>
      <c r="AD24" t="str">
        <f>IF(AH24="hatch","yes","no")</f>
        <v>no</v>
      </c>
      <c r="AE24" t="str">
        <f>IF(AH24="swimup","yes","no")</f>
        <v>no</v>
      </c>
      <c r="AF24" t="str">
        <f>IF(AH24="respiration","yes","no")</f>
        <v>no</v>
      </c>
      <c r="AH24" t="s">
        <v>813</v>
      </c>
      <c r="AI24" t="str">
        <f>IF(O24&gt;0,(IF(S24="live",O24*0.84,IF(S24="dried.ethanol",O24*0.8449+2.8227,O24))),"")</f>
        <v/>
      </c>
      <c r="AJ24" s="12"/>
      <c r="AL24" t="str">
        <f>IF(OR(AND(Q24=Q25,P24&gt;0),AND(O24&gt;0,O24=O25)),"duplicate","")</f>
        <v/>
      </c>
      <c r="AM24" t="s">
        <v>826</v>
      </c>
      <c r="AN24" t="s">
        <v>826</v>
      </c>
      <c r="AO24" t="s">
        <v>826</v>
      </c>
      <c r="AP24" t="s">
        <v>826</v>
      </c>
      <c r="AQ24" t="s">
        <v>32</v>
      </c>
    </row>
    <row r="25" spans="1:43" x14ac:dyDescent="0.2">
      <c r="A25" s="28">
        <v>42899</v>
      </c>
      <c r="B25" s="1">
        <v>42899</v>
      </c>
      <c r="C25" s="1" t="str">
        <f>IF(F25="Kup","6/13/2017",IF(F25="Sag","6/14/2017",""))</f>
        <v>6/13/2017</v>
      </c>
      <c r="D25" s="27">
        <f>A25-B25</f>
        <v>0</v>
      </c>
      <c r="E25" s="27">
        <f>A25-C25</f>
        <v>0</v>
      </c>
      <c r="F25" s="12" t="s">
        <v>21</v>
      </c>
      <c r="G25" s="12">
        <v>0</v>
      </c>
      <c r="H25" s="3" t="s">
        <v>856</v>
      </c>
      <c r="I25" s="12" t="s">
        <v>49</v>
      </c>
      <c r="J25" s="12" t="s">
        <v>980</v>
      </c>
      <c r="K25" s="3" t="s">
        <v>961</v>
      </c>
      <c r="L25" s="3" t="s">
        <v>962</v>
      </c>
      <c r="M25" s="12">
        <v>1</v>
      </c>
      <c r="N25" s="12">
        <v>1</v>
      </c>
      <c r="O25" s="24"/>
      <c r="P25" s="12">
        <v>3.5870000000000002</v>
      </c>
      <c r="Q25" s="12">
        <v>2.9420000000000002</v>
      </c>
      <c r="R25">
        <f>IF(Q25&gt;0,(P25*(Q25^2))*(3.14159/6),"")</f>
        <v>16.256047849113688</v>
      </c>
      <c r="S25" s="12" t="s">
        <v>32</v>
      </c>
      <c r="T25" t="s">
        <v>25</v>
      </c>
      <c r="U25" s="12" t="s">
        <v>26</v>
      </c>
      <c r="V25" t="e">
        <f>"CG_"&amp;G25&amp;"_"&amp;H25&amp;"_"&amp;#REF!&amp;".jpg"</f>
        <v>#REF!</v>
      </c>
      <c r="X25" s="2" t="s">
        <v>764</v>
      </c>
      <c r="AA25" s="12" t="s">
        <v>35</v>
      </c>
      <c r="AB25" t="str">
        <f>IF(Q25&gt;0,"yes","no")</f>
        <v>yes</v>
      </c>
      <c r="AC25" t="str">
        <f>IF(O25&gt;0,"yes","no")</f>
        <v>no</v>
      </c>
      <c r="AD25" t="str">
        <f>IF(AH25="hatch","yes","no")</f>
        <v>no</v>
      </c>
      <c r="AE25" t="str">
        <f>IF(AH25="swimup","yes","no")</f>
        <v>no</v>
      </c>
      <c r="AF25" t="str">
        <f>IF(AH25="respiration","yes","no")</f>
        <v>no</v>
      </c>
      <c r="AH25" t="s">
        <v>813</v>
      </c>
      <c r="AI25" t="str">
        <f>IF(O25&gt;0,(IF(S25="live",O25*0.84,IF(S25="dried.ethanol",O25*0.8449+2.8227,O25))),"")</f>
        <v/>
      </c>
      <c r="AJ25" s="12"/>
      <c r="AL25" t="str">
        <f>IF(OR(AND(Q25=Q26,P25&gt;0),AND(O25&gt;0,O25=O26)),"duplicate","")</f>
        <v/>
      </c>
      <c r="AM25" t="s">
        <v>826</v>
      </c>
      <c r="AN25" t="s">
        <v>826</v>
      </c>
      <c r="AO25" t="s">
        <v>826</v>
      </c>
      <c r="AP25" t="s">
        <v>826</v>
      </c>
      <c r="AQ25" t="s">
        <v>32</v>
      </c>
    </row>
    <row r="26" spans="1:43" x14ac:dyDescent="0.2">
      <c r="A26" s="28">
        <v>42899</v>
      </c>
      <c r="B26" s="1">
        <v>42899</v>
      </c>
      <c r="C26" s="1" t="str">
        <f>IF(F26="Kup","6/13/2017",IF(F26="Sag","6/14/2017",""))</f>
        <v>6/13/2017</v>
      </c>
      <c r="D26" s="27">
        <f>A26-B26</f>
        <v>0</v>
      </c>
      <c r="E26" s="27">
        <f>A26-C26</f>
        <v>0</v>
      </c>
      <c r="F26" s="12" t="s">
        <v>21</v>
      </c>
      <c r="G26" s="12">
        <v>0</v>
      </c>
      <c r="H26" s="3" t="s">
        <v>856</v>
      </c>
      <c r="I26" s="12" t="s">
        <v>49</v>
      </c>
      <c r="J26" s="12" t="s">
        <v>980</v>
      </c>
      <c r="K26" s="3" t="s">
        <v>961</v>
      </c>
      <c r="L26" s="3" t="s">
        <v>962</v>
      </c>
      <c r="M26" s="12">
        <v>2</v>
      </c>
      <c r="N26" s="12">
        <v>2</v>
      </c>
      <c r="O26" s="24"/>
      <c r="P26" s="12">
        <v>3.6019999999999999</v>
      </c>
      <c r="Q26" s="12">
        <v>2.8029999999999999</v>
      </c>
      <c r="R26">
        <f>IF(Q26&gt;0,(P26*(Q26^2))*(3.14159/6),"")</f>
        <v>14.817951175981433</v>
      </c>
      <c r="S26" s="12" t="s">
        <v>32</v>
      </c>
      <c r="T26" t="s">
        <v>25</v>
      </c>
      <c r="U26" s="12" t="s">
        <v>26</v>
      </c>
      <c r="V26" t="e">
        <f>"CG_"&amp;G26&amp;"_"&amp;H26&amp;"_"&amp;#REF!&amp;".jpg"</f>
        <v>#REF!</v>
      </c>
      <c r="X26" s="2" t="s">
        <v>764</v>
      </c>
      <c r="AA26" s="12" t="s">
        <v>35</v>
      </c>
      <c r="AB26" t="str">
        <f>IF(Q26&gt;0,"yes","no")</f>
        <v>yes</v>
      </c>
      <c r="AC26" t="str">
        <f>IF(O26&gt;0,"yes","no")</f>
        <v>no</v>
      </c>
      <c r="AD26" t="str">
        <f>IF(AH26="hatch","yes","no")</f>
        <v>no</v>
      </c>
      <c r="AE26" t="str">
        <f>IF(AH26="swimup","yes","no")</f>
        <v>no</v>
      </c>
      <c r="AF26" t="str">
        <f>IF(AH26="respiration","yes","no")</f>
        <v>no</v>
      </c>
      <c r="AH26" t="s">
        <v>813</v>
      </c>
      <c r="AI26" t="str">
        <f>IF(O26&gt;0,(IF(S26="live",O26*0.84,IF(S26="dried.ethanol",O26*0.8449+2.8227,O26))),"")</f>
        <v/>
      </c>
      <c r="AJ26" s="12"/>
      <c r="AL26" t="str">
        <f>IF(OR(AND(Q26=Q27,P26&gt;0),AND(O26&gt;0,O26=O27)),"duplicate","")</f>
        <v/>
      </c>
      <c r="AM26" t="s">
        <v>826</v>
      </c>
      <c r="AN26" t="s">
        <v>826</v>
      </c>
      <c r="AO26" t="s">
        <v>826</v>
      </c>
      <c r="AP26" t="s">
        <v>826</v>
      </c>
      <c r="AQ26" t="s">
        <v>32</v>
      </c>
    </row>
    <row r="27" spans="1:43" x14ac:dyDescent="0.2">
      <c r="A27" s="28">
        <v>42899</v>
      </c>
      <c r="B27" s="1">
        <v>42899</v>
      </c>
      <c r="C27" s="1" t="str">
        <f>IF(F27="Kup","6/13/2017",IF(F27="Sag","6/14/2017",""))</f>
        <v>6/13/2017</v>
      </c>
      <c r="D27" s="27">
        <f>A27-B27</f>
        <v>0</v>
      </c>
      <c r="E27" s="27">
        <f>A27-C27</f>
        <v>0</v>
      </c>
      <c r="F27" s="12" t="s">
        <v>21</v>
      </c>
      <c r="G27" s="12">
        <v>0</v>
      </c>
      <c r="H27" s="3" t="s">
        <v>856</v>
      </c>
      <c r="I27" s="12" t="s">
        <v>49</v>
      </c>
      <c r="J27" s="12" t="s">
        <v>980</v>
      </c>
      <c r="K27" s="3" t="s">
        <v>961</v>
      </c>
      <c r="L27" s="3" t="s">
        <v>962</v>
      </c>
      <c r="M27" s="12">
        <v>3</v>
      </c>
      <c r="N27" s="12">
        <v>3</v>
      </c>
      <c r="O27" s="24"/>
      <c r="P27" s="12">
        <v>3.74</v>
      </c>
      <c r="Q27" s="12">
        <v>3.4820000000000002</v>
      </c>
      <c r="R27">
        <f>IF(Q27&gt;0,(P27*(Q27^2))*(3.14159/6),"")</f>
        <v>23.742551638583066</v>
      </c>
      <c r="S27" s="12" t="s">
        <v>32</v>
      </c>
      <c r="T27" t="s">
        <v>25</v>
      </c>
      <c r="U27" s="12" t="s">
        <v>26</v>
      </c>
      <c r="V27" t="e">
        <f>"CG_"&amp;G27&amp;"_"&amp;H27&amp;"_"&amp;#REF!&amp;".jpg"</f>
        <v>#REF!</v>
      </c>
      <c r="X27" s="2" t="s">
        <v>764</v>
      </c>
      <c r="AA27" s="12" t="s">
        <v>35</v>
      </c>
      <c r="AB27" t="str">
        <f>IF(Q27&gt;0,"yes","no")</f>
        <v>yes</v>
      </c>
      <c r="AC27" t="str">
        <f>IF(O27&gt;0,"yes","no")</f>
        <v>no</v>
      </c>
      <c r="AD27" t="str">
        <f>IF(AH27="hatch","yes","no")</f>
        <v>no</v>
      </c>
      <c r="AE27" t="str">
        <f>IF(AH27="swimup","yes","no")</f>
        <v>no</v>
      </c>
      <c r="AF27" t="str">
        <f>IF(AH27="respiration","yes","no")</f>
        <v>no</v>
      </c>
      <c r="AH27" t="s">
        <v>813</v>
      </c>
      <c r="AI27" t="str">
        <f>IF(O27&gt;0,(IF(S27="live",O27*0.84,IF(S27="dried.ethanol",O27*0.8449+2.8227,O27))),"")</f>
        <v/>
      </c>
      <c r="AJ27" s="12"/>
      <c r="AL27" t="str">
        <f>IF(OR(AND(Q27=Q28,P27&gt;0),AND(O27&gt;0,O27=O28)),"duplicate","")</f>
        <v/>
      </c>
      <c r="AM27" t="s">
        <v>826</v>
      </c>
      <c r="AN27" t="s">
        <v>826</v>
      </c>
      <c r="AO27" t="s">
        <v>826</v>
      </c>
      <c r="AP27" t="s">
        <v>826</v>
      </c>
      <c r="AQ27" t="s">
        <v>32</v>
      </c>
    </row>
    <row r="28" spans="1:43" x14ac:dyDescent="0.2">
      <c r="A28" s="28">
        <v>42899</v>
      </c>
      <c r="B28" s="1">
        <v>42899</v>
      </c>
      <c r="C28" s="1" t="str">
        <f>IF(F28="Kup","6/13/2017",IF(F28="Sag","6/14/2017",""))</f>
        <v>6/13/2017</v>
      </c>
      <c r="D28" s="27">
        <f>A28-B28</f>
        <v>0</v>
      </c>
      <c r="E28" s="27">
        <f>A28-C28</f>
        <v>0</v>
      </c>
      <c r="F28" s="12" t="s">
        <v>21</v>
      </c>
      <c r="G28" s="12">
        <v>0</v>
      </c>
      <c r="H28" s="3" t="s">
        <v>856</v>
      </c>
      <c r="I28" s="12" t="s">
        <v>49</v>
      </c>
      <c r="J28" s="12" t="s">
        <v>980</v>
      </c>
      <c r="K28" s="3" t="s">
        <v>961</v>
      </c>
      <c r="L28" s="3" t="s">
        <v>962</v>
      </c>
      <c r="M28" s="12">
        <v>4</v>
      </c>
      <c r="N28" s="12">
        <v>4</v>
      </c>
      <c r="O28" s="24"/>
      <c r="P28" s="12">
        <v>3.4279999999999999</v>
      </c>
      <c r="Q28" s="12">
        <v>2.371</v>
      </c>
      <c r="R28">
        <f>IF(Q28&gt;0,(P28*(Q28^2))*(3.14159/6),"")</f>
        <v>10.090255809903885</v>
      </c>
      <c r="S28" s="12" t="s">
        <v>32</v>
      </c>
      <c r="T28" t="s">
        <v>25</v>
      </c>
      <c r="U28" s="12" t="s">
        <v>26</v>
      </c>
      <c r="V28" t="e">
        <f>"CG_"&amp;G28&amp;"_"&amp;H28&amp;"_"&amp;#REF!&amp;".jpg"</f>
        <v>#REF!</v>
      </c>
      <c r="X28" s="2" t="s">
        <v>764</v>
      </c>
      <c r="AA28" s="12" t="s">
        <v>35</v>
      </c>
      <c r="AB28" t="str">
        <f>IF(Q28&gt;0,"yes","no")</f>
        <v>yes</v>
      </c>
      <c r="AC28" t="str">
        <f>IF(O28&gt;0,"yes","no")</f>
        <v>no</v>
      </c>
      <c r="AD28" t="str">
        <f>IF(AH28="hatch","yes","no")</f>
        <v>no</v>
      </c>
      <c r="AE28" t="str">
        <f>IF(AH28="swimup","yes","no")</f>
        <v>no</v>
      </c>
      <c r="AF28" t="str">
        <f>IF(AH28="respiration","yes","no")</f>
        <v>no</v>
      </c>
      <c r="AH28" t="s">
        <v>813</v>
      </c>
      <c r="AI28" t="str">
        <f>IF(O28&gt;0,(IF(S28="live",O28*0.84,IF(S28="dried.ethanol",O28*0.8449+2.8227,O28))),"")</f>
        <v/>
      </c>
      <c r="AJ28" s="12"/>
      <c r="AL28" t="str">
        <f>IF(OR(AND(Q28=Q29,P28&gt;0),AND(O28&gt;0,O28=O29)),"duplicate","")</f>
        <v/>
      </c>
      <c r="AM28" t="s">
        <v>826</v>
      </c>
      <c r="AN28" t="s">
        <v>826</v>
      </c>
      <c r="AO28" t="s">
        <v>826</v>
      </c>
      <c r="AP28" t="s">
        <v>826</v>
      </c>
      <c r="AQ28" t="s">
        <v>32</v>
      </c>
    </row>
    <row r="29" spans="1:43" x14ac:dyDescent="0.2">
      <c r="A29" s="28">
        <v>42899</v>
      </c>
      <c r="B29" s="1">
        <v>42899</v>
      </c>
      <c r="C29" s="1" t="str">
        <f>IF(F29="Kup","6/13/2017",IF(F29="Sag","6/14/2017",""))</f>
        <v>6/13/2017</v>
      </c>
      <c r="D29" s="27">
        <f>A29-B29</f>
        <v>0</v>
      </c>
      <c r="E29" s="27">
        <f>A29-C29</f>
        <v>0</v>
      </c>
      <c r="F29" s="12" t="s">
        <v>21</v>
      </c>
      <c r="G29" s="12">
        <v>0</v>
      </c>
      <c r="H29" s="3" t="s">
        <v>856</v>
      </c>
      <c r="I29" s="12" t="s">
        <v>49</v>
      </c>
      <c r="J29" s="12" t="s">
        <v>980</v>
      </c>
      <c r="K29" s="3" t="s">
        <v>961</v>
      </c>
      <c r="L29" s="3" t="s">
        <v>962</v>
      </c>
      <c r="M29" s="12">
        <v>5</v>
      </c>
      <c r="N29" s="12">
        <v>5</v>
      </c>
      <c r="O29" s="24"/>
      <c r="P29" s="12">
        <v>3.2349999999999999</v>
      </c>
      <c r="Q29" s="12">
        <v>1.909</v>
      </c>
      <c r="R29">
        <f>IF(Q29&gt;0,(P29*(Q29^2))*(3.14159/6),"")</f>
        <v>6.1728311459776082</v>
      </c>
      <c r="S29" s="12" t="s">
        <v>32</v>
      </c>
      <c r="T29" t="s">
        <v>25</v>
      </c>
      <c r="U29" s="12" t="s">
        <v>26</v>
      </c>
      <c r="V29" t="e">
        <f>"CG_"&amp;G29&amp;"_"&amp;H29&amp;"_"&amp;#REF!&amp;".jpg"</f>
        <v>#REF!</v>
      </c>
      <c r="X29" s="2" t="s">
        <v>764</v>
      </c>
      <c r="AA29" s="12" t="s">
        <v>35</v>
      </c>
      <c r="AB29" t="str">
        <f>IF(Q29&gt;0,"yes","no")</f>
        <v>yes</v>
      </c>
      <c r="AC29" t="str">
        <f>IF(O29&gt;0,"yes","no")</f>
        <v>no</v>
      </c>
      <c r="AD29" t="str">
        <f>IF(AH29="hatch","yes","no")</f>
        <v>no</v>
      </c>
      <c r="AE29" t="str">
        <f>IF(AH29="swimup","yes","no")</f>
        <v>no</v>
      </c>
      <c r="AF29" t="str">
        <f>IF(AH29="respiration","yes","no")</f>
        <v>no</v>
      </c>
      <c r="AH29" t="s">
        <v>813</v>
      </c>
      <c r="AI29" t="str">
        <f>IF(O29&gt;0,(IF(S29="live",O29*0.84,IF(S29="dried.ethanol",O29*0.8449+2.8227,O29))),"")</f>
        <v/>
      </c>
      <c r="AJ29" s="12"/>
      <c r="AL29" t="str">
        <f>IF(OR(AND(Q29=Q30,P29&gt;0),AND(O29&gt;0,O29=O30)),"duplicate","")</f>
        <v/>
      </c>
      <c r="AM29" t="s">
        <v>826</v>
      </c>
      <c r="AN29" t="s">
        <v>826</v>
      </c>
      <c r="AO29" t="s">
        <v>826</v>
      </c>
      <c r="AP29" t="s">
        <v>826</v>
      </c>
      <c r="AQ29" t="s">
        <v>32</v>
      </c>
    </row>
    <row r="30" spans="1:43" x14ac:dyDescent="0.2">
      <c r="A30" s="28">
        <v>42899</v>
      </c>
      <c r="B30" s="1">
        <v>42899</v>
      </c>
      <c r="C30" s="1" t="str">
        <f>IF(F30="Kup","6/13/2017",IF(F30="Sag","6/14/2017",""))</f>
        <v>6/13/2017</v>
      </c>
      <c r="D30" s="27">
        <f>A30-B30</f>
        <v>0</v>
      </c>
      <c r="E30" s="27">
        <f>A30-C30</f>
        <v>0</v>
      </c>
      <c r="F30" s="12" t="s">
        <v>21</v>
      </c>
      <c r="G30" s="12">
        <v>0</v>
      </c>
      <c r="H30" s="3" t="s">
        <v>856</v>
      </c>
      <c r="I30" s="12" t="s">
        <v>49</v>
      </c>
      <c r="J30" s="12" t="s">
        <v>980</v>
      </c>
      <c r="K30" s="3" t="s">
        <v>961</v>
      </c>
      <c r="L30" s="3" t="s">
        <v>962</v>
      </c>
      <c r="M30" s="12">
        <v>6</v>
      </c>
      <c r="N30" s="12">
        <v>6</v>
      </c>
      <c r="O30" s="24"/>
      <c r="P30" s="12">
        <v>3.4420000000000002</v>
      </c>
      <c r="Q30" s="12">
        <v>2.5790000000000002</v>
      </c>
      <c r="R30">
        <f>IF(Q30&gt;0,(P30*(Q30^2))*(3.14159/6),"")</f>
        <v>11.987035892966663</v>
      </c>
      <c r="S30" s="12" t="s">
        <v>32</v>
      </c>
      <c r="T30" t="s">
        <v>25</v>
      </c>
      <c r="U30" s="12" t="s">
        <v>26</v>
      </c>
      <c r="V30" t="e">
        <f>"CG_"&amp;G30&amp;"_"&amp;H30&amp;"_"&amp;#REF!&amp;".jpg"</f>
        <v>#REF!</v>
      </c>
      <c r="X30" s="2" t="s">
        <v>764</v>
      </c>
      <c r="AA30" s="12" t="s">
        <v>35</v>
      </c>
      <c r="AB30" t="str">
        <f>IF(Q30&gt;0,"yes","no")</f>
        <v>yes</v>
      </c>
      <c r="AC30" t="str">
        <f>IF(O30&gt;0,"yes","no")</f>
        <v>no</v>
      </c>
      <c r="AD30" t="str">
        <f>IF(AH30="hatch","yes","no")</f>
        <v>no</v>
      </c>
      <c r="AE30" t="str">
        <f>IF(AH30="swimup","yes","no")</f>
        <v>no</v>
      </c>
      <c r="AF30" t="str">
        <f>IF(AH30="respiration","yes","no")</f>
        <v>no</v>
      </c>
      <c r="AH30" t="s">
        <v>813</v>
      </c>
      <c r="AI30" t="str">
        <f>IF(O30&gt;0,(IF(S30="live",O30*0.84,IF(S30="dried.ethanol",O30*0.8449+2.8227,O30))),"")</f>
        <v/>
      </c>
      <c r="AJ30" s="12"/>
      <c r="AL30" t="str">
        <f>IF(OR(AND(Q30=Q31,P30&gt;0),AND(O30&gt;0,O30=O31)),"duplicate","")</f>
        <v/>
      </c>
      <c r="AM30" t="s">
        <v>826</v>
      </c>
      <c r="AN30" t="s">
        <v>826</v>
      </c>
      <c r="AO30" t="s">
        <v>826</v>
      </c>
      <c r="AP30" t="s">
        <v>826</v>
      </c>
      <c r="AQ30" t="s">
        <v>32</v>
      </c>
    </row>
    <row r="31" spans="1:43" x14ac:dyDescent="0.2">
      <c r="A31" s="28">
        <v>42899</v>
      </c>
      <c r="B31" s="1">
        <v>42899</v>
      </c>
      <c r="C31" s="1" t="str">
        <f>IF(F31="Kup","6/13/2017",IF(F31="Sag","6/14/2017",""))</f>
        <v>6/13/2017</v>
      </c>
      <c r="D31" s="27">
        <f>A31-B31</f>
        <v>0</v>
      </c>
      <c r="E31" s="27">
        <f>A31-C31</f>
        <v>0</v>
      </c>
      <c r="F31" s="12" t="s">
        <v>21</v>
      </c>
      <c r="G31" s="12">
        <v>0</v>
      </c>
      <c r="H31" s="3" t="s">
        <v>856</v>
      </c>
      <c r="I31" s="12" t="s">
        <v>49</v>
      </c>
      <c r="J31" s="12" t="s">
        <v>980</v>
      </c>
      <c r="K31" s="3" t="s">
        <v>961</v>
      </c>
      <c r="L31" s="3" t="s">
        <v>962</v>
      </c>
      <c r="M31" s="12">
        <v>7</v>
      </c>
      <c r="N31" s="12">
        <v>7</v>
      </c>
      <c r="O31" s="24"/>
      <c r="P31" s="12">
        <v>3.6749999999999998</v>
      </c>
      <c r="Q31" s="12">
        <v>3.1930000000000001</v>
      </c>
      <c r="R31">
        <f>IF(Q31&gt;0,(P31*(Q31^2))*(3.14159/6),"")</f>
        <v>19.617941537369873</v>
      </c>
      <c r="S31" s="12" t="s">
        <v>32</v>
      </c>
      <c r="T31" t="s">
        <v>25</v>
      </c>
      <c r="U31" s="12" t="s">
        <v>26</v>
      </c>
      <c r="V31" t="e">
        <f>"CG_"&amp;G31&amp;"_"&amp;H31&amp;"_"&amp;#REF!&amp;".jpg"</f>
        <v>#REF!</v>
      </c>
      <c r="X31" s="2" t="s">
        <v>764</v>
      </c>
      <c r="AA31" s="12" t="s">
        <v>35</v>
      </c>
      <c r="AB31" t="str">
        <f>IF(Q31&gt;0,"yes","no")</f>
        <v>yes</v>
      </c>
      <c r="AC31" t="str">
        <f>IF(O31&gt;0,"yes","no")</f>
        <v>no</v>
      </c>
      <c r="AD31" t="str">
        <f>IF(AH31="hatch","yes","no")</f>
        <v>no</v>
      </c>
      <c r="AE31" t="str">
        <f>IF(AH31="swimup","yes","no")</f>
        <v>no</v>
      </c>
      <c r="AF31" t="str">
        <f>IF(AH31="respiration","yes","no")</f>
        <v>no</v>
      </c>
      <c r="AH31" t="s">
        <v>813</v>
      </c>
      <c r="AI31" t="str">
        <f>IF(O31&gt;0,(IF(S31="live",O31*0.84,IF(S31="dried.ethanol",O31*0.8449+2.8227,O31))),"")</f>
        <v/>
      </c>
      <c r="AJ31" s="12"/>
      <c r="AL31" t="str">
        <f>IF(OR(AND(Q31=Q32,P31&gt;0),AND(O31&gt;0,O31=O32)),"duplicate","")</f>
        <v/>
      </c>
      <c r="AM31" t="s">
        <v>826</v>
      </c>
      <c r="AN31" t="s">
        <v>826</v>
      </c>
      <c r="AO31" t="s">
        <v>826</v>
      </c>
      <c r="AP31" t="s">
        <v>826</v>
      </c>
      <c r="AQ31" t="s">
        <v>32</v>
      </c>
    </row>
    <row r="32" spans="1:43" x14ac:dyDescent="0.2">
      <c r="A32" s="28">
        <v>42899</v>
      </c>
      <c r="B32" s="1">
        <v>42899</v>
      </c>
      <c r="C32" s="1" t="str">
        <f>IF(F32="Kup","6/13/2017",IF(F32="Sag","6/14/2017",""))</f>
        <v>6/13/2017</v>
      </c>
      <c r="D32" s="27">
        <f>A32-B32</f>
        <v>0</v>
      </c>
      <c r="E32" s="27">
        <f>A32-C32</f>
        <v>0</v>
      </c>
      <c r="F32" s="12" t="s">
        <v>21</v>
      </c>
      <c r="G32" s="12">
        <v>0</v>
      </c>
      <c r="H32" s="3" t="s">
        <v>856</v>
      </c>
      <c r="I32" s="12" t="s">
        <v>104</v>
      </c>
      <c r="J32" s="12" t="s">
        <v>981</v>
      </c>
      <c r="K32" s="3" t="s">
        <v>963</v>
      </c>
      <c r="L32" s="3" t="s">
        <v>962</v>
      </c>
      <c r="M32" s="12">
        <v>1</v>
      </c>
      <c r="N32" s="12">
        <v>1</v>
      </c>
      <c r="O32" s="24"/>
      <c r="P32" s="12">
        <v>2.569</v>
      </c>
      <c r="Q32" s="12">
        <v>2.1509999999999998</v>
      </c>
      <c r="R32">
        <f>IF(Q32&gt;0,(P32*(Q32^2))*(3.14159/6),"")</f>
        <v>6.223621615828784</v>
      </c>
      <c r="S32" s="12" t="s">
        <v>32</v>
      </c>
      <c r="T32" t="s">
        <v>25</v>
      </c>
      <c r="U32" s="12" t="s">
        <v>26</v>
      </c>
      <c r="V32" s="12" t="e">
        <f>"CG_D"&amp;G32&amp;"_"&amp;H32&amp;"_"&amp;#REF!&amp;".jpg"</f>
        <v>#REF!</v>
      </c>
      <c r="X32" s="2" t="s">
        <v>764</v>
      </c>
      <c r="AA32" s="12" t="s">
        <v>35</v>
      </c>
      <c r="AB32" t="str">
        <f>IF(Q32&gt;0,"yes","no")</f>
        <v>yes</v>
      </c>
      <c r="AC32" t="str">
        <f>IF(O32&gt;0,"yes","no")</f>
        <v>no</v>
      </c>
      <c r="AD32" t="str">
        <f>IF(AH32="hatch","yes","no")</f>
        <v>no</v>
      </c>
      <c r="AE32" t="str">
        <f>IF(AH32="swimup","yes","no")</f>
        <v>no</v>
      </c>
      <c r="AF32" t="str">
        <f>IF(AH32="respiration","yes","no")</f>
        <v>no</v>
      </c>
      <c r="AH32" t="s">
        <v>813</v>
      </c>
      <c r="AI32" t="str">
        <f>IF(O32&gt;0,(IF(S32="live",O32*0.84,IF(S32="dried.ethanol",O32*0.8449+2.8227,O32))),"")</f>
        <v/>
      </c>
      <c r="AJ32" s="12"/>
      <c r="AL32" t="str">
        <f>IF(OR(AND(Q32=Q33,P32&gt;0),AND(O32&gt;0,O32=O33)),"duplicate","")</f>
        <v/>
      </c>
      <c r="AM32" t="s">
        <v>826</v>
      </c>
      <c r="AN32" t="s">
        <v>826</v>
      </c>
      <c r="AO32" t="s">
        <v>826</v>
      </c>
      <c r="AP32" t="s">
        <v>826</v>
      </c>
      <c r="AQ32" t="s">
        <v>32</v>
      </c>
    </row>
    <row r="33" spans="1:43" x14ac:dyDescent="0.2">
      <c r="A33" s="28">
        <v>42899</v>
      </c>
      <c r="B33" s="1">
        <v>42899</v>
      </c>
      <c r="C33" s="1" t="str">
        <f>IF(F33="Kup","6/13/2017",IF(F33="Sag","6/14/2017",""))</f>
        <v>6/13/2017</v>
      </c>
      <c r="D33" s="27">
        <f>A33-B33</f>
        <v>0</v>
      </c>
      <c r="E33" s="27">
        <f>A33-C33</f>
        <v>0</v>
      </c>
      <c r="F33" s="12" t="s">
        <v>21</v>
      </c>
      <c r="G33" s="12">
        <v>0</v>
      </c>
      <c r="H33" s="3" t="s">
        <v>856</v>
      </c>
      <c r="I33" s="12" t="s">
        <v>104</v>
      </c>
      <c r="J33" s="12" t="s">
        <v>981</v>
      </c>
      <c r="K33" s="3" t="s">
        <v>963</v>
      </c>
      <c r="L33" s="3" t="s">
        <v>962</v>
      </c>
      <c r="M33" s="12">
        <v>2</v>
      </c>
      <c r="N33" s="12">
        <v>2</v>
      </c>
      <c r="O33" s="24"/>
      <c r="P33" s="12">
        <v>3.1320000000000001</v>
      </c>
      <c r="Q33" s="12">
        <v>2.6739999999999999</v>
      </c>
      <c r="R33">
        <f>IF(Q33&gt;0,(P33*(Q33^2))*(3.14159/6),"")</f>
        <v>11.725808972154478</v>
      </c>
      <c r="S33" s="12" t="s">
        <v>32</v>
      </c>
      <c r="T33" t="s">
        <v>25</v>
      </c>
      <c r="U33" s="12" t="s">
        <v>26</v>
      </c>
      <c r="V33" s="12" t="e">
        <f>"CG_D"&amp;G33&amp;"_"&amp;H33&amp;"_"&amp;#REF!&amp;".jpg"</f>
        <v>#REF!</v>
      </c>
      <c r="X33" s="2" t="s">
        <v>764</v>
      </c>
      <c r="AA33" s="12" t="s">
        <v>35</v>
      </c>
      <c r="AB33" t="str">
        <f>IF(Q33&gt;0,"yes","no")</f>
        <v>yes</v>
      </c>
      <c r="AC33" t="str">
        <f>IF(O33&gt;0,"yes","no")</f>
        <v>no</v>
      </c>
      <c r="AD33" t="str">
        <f>IF(AH33="hatch","yes","no")</f>
        <v>no</v>
      </c>
      <c r="AE33" t="str">
        <f>IF(AH33="swimup","yes","no")</f>
        <v>no</v>
      </c>
      <c r="AF33" t="str">
        <f>IF(AH33="respiration","yes","no")</f>
        <v>no</v>
      </c>
      <c r="AH33" t="s">
        <v>813</v>
      </c>
      <c r="AI33" t="str">
        <f>IF(O33&gt;0,(IF(S33="live",O33*0.84,IF(S33="dried.ethanol",O33*0.8449+2.8227,O33))),"")</f>
        <v/>
      </c>
      <c r="AJ33" s="12"/>
      <c r="AL33" t="str">
        <f>IF(OR(AND(Q33=Q34,P33&gt;0),AND(O33&gt;0,O33=O34)),"duplicate","")</f>
        <v/>
      </c>
      <c r="AM33" t="s">
        <v>826</v>
      </c>
      <c r="AN33" t="s">
        <v>826</v>
      </c>
      <c r="AO33" t="s">
        <v>826</v>
      </c>
      <c r="AP33" t="s">
        <v>826</v>
      </c>
      <c r="AQ33" t="s">
        <v>32</v>
      </c>
    </row>
    <row r="34" spans="1:43" x14ac:dyDescent="0.2">
      <c r="A34" s="28">
        <v>42899</v>
      </c>
      <c r="B34" s="1">
        <v>42899</v>
      </c>
      <c r="C34" s="1" t="str">
        <f>IF(F34="Kup","6/13/2017",IF(F34="Sag","6/14/2017",""))</f>
        <v>6/13/2017</v>
      </c>
      <c r="D34" s="27">
        <f>A34-B34</f>
        <v>0</v>
      </c>
      <c r="E34" s="27">
        <f>A34-C34</f>
        <v>0</v>
      </c>
      <c r="F34" s="12" t="s">
        <v>21</v>
      </c>
      <c r="G34" s="12">
        <v>0</v>
      </c>
      <c r="H34" s="3" t="s">
        <v>856</v>
      </c>
      <c r="I34" s="12" t="s">
        <v>104</v>
      </c>
      <c r="J34" s="12" t="s">
        <v>981</v>
      </c>
      <c r="K34" s="3" t="s">
        <v>963</v>
      </c>
      <c r="L34" s="3" t="s">
        <v>962</v>
      </c>
      <c r="M34" s="12">
        <v>3</v>
      </c>
      <c r="N34" s="12">
        <v>3</v>
      </c>
      <c r="O34" s="24"/>
      <c r="P34" s="12">
        <v>2.976</v>
      </c>
      <c r="Q34" s="12">
        <v>2.383</v>
      </c>
      <c r="R34">
        <f>IF(Q34&gt;0,(P34*(Q34^2))*(3.14159/6),"")</f>
        <v>8.8486958374529596</v>
      </c>
      <c r="S34" s="12" t="s">
        <v>32</v>
      </c>
      <c r="T34" t="s">
        <v>25</v>
      </c>
      <c r="U34" s="12" t="s">
        <v>26</v>
      </c>
      <c r="V34" s="12" t="e">
        <f>"CG_D"&amp;G34&amp;"_"&amp;H34&amp;"_"&amp;#REF!&amp;".jpg"</f>
        <v>#REF!</v>
      </c>
      <c r="X34" s="2" t="s">
        <v>764</v>
      </c>
      <c r="AA34" s="12" t="s">
        <v>35</v>
      </c>
      <c r="AB34" t="str">
        <f>IF(Q34&gt;0,"yes","no")</f>
        <v>yes</v>
      </c>
      <c r="AC34" t="str">
        <f>IF(O34&gt;0,"yes","no")</f>
        <v>no</v>
      </c>
      <c r="AD34" t="str">
        <f>IF(AH34="hatch","yes","no")</f>
        <v>no</v>
      </c>
      <c r="AE34" t="str">
        <f>IF(AH34="swimup","yes","no")</f>
        <v>no</v>
      </c>
      <c r="AF34" t="str">
        <f>IF(AH34="respiration","yes","no")</f>
        <v>no</v>
      </c>
      <c r="AH34" t="s">
        <v>813</v>
      </c>
      <c r="AI34" t="str">
        <f>IF(O34&gt;0,(IF(S34="live",O34*0.84,IF(S34="dried.ethanol",O34*0.8449+2.8227,O34))),"")</f>
        <v/>
      </c>
      <c r="AJ34" s="12"/>
      <c r="AL34" t="str">
        <f>IF(OR(AND(Q34=Q35,P34&gt;0),AND(O34&gt;0,O34=O35)),"duplicate","")</f>
        <v/>
      </c>
      <c r="AM34" t="s">
        <v>826</v>
      </c>
      <c r="AN34" t="s">
        <v>826</v>
      </c>
      <c r="AO34" t="s">
        <v>826</v>
      </c>
      <c r="AP34" t="s">
        <v>826</v>
      </c>
      <c r="AQ34" t="s">
        <v>32</v>
      </c>
    </row>
    <row r="35" spans="1:43" x14ac:dyDescent="0.2">
      <c r="A35" s="28">
        <v>42899</v>
      </c>
      <c r="B35" s="1">
        <v>42899</v>
      </c>
      <c r="C35" s="1" t="str">
        <f>IF(F35="Kup","6/13/2017",IF(F35="Sag","6/14/2017",""))</f>
        <v>6/13/2017</v>
      </c>
      <c r="D35" s="27">
        <f>A35-B35</f>
        <v>0</v>
      </c>
      <c r="E35" s="27">
        <f>A35-C35</f>
        <v>0</v>
      </c>
      <c r="F35" s="12" t="s">
        <v>21</v>
      </c>
      <c r="G35" s="12">
        <v>0</v>
      </c>
      <c r="H35" s="3" t="s">
        <v>856</v>
      </c>
      <c r="I35" s="12" t="s">
        <v>104</v>
      </c>
      <c r="J35" s="12" t="s">
        <v>981</v>
      </c>
      <c r="K35" s="3" t="s">
        <v>963</v>
      </c>
      <c r="L35" s="3" t="s">
        <v>962</v>
      </c>
      <c r="M35" s="12">
        <v>4</v>
      </c>
      <c r="N35" s="12">
        <v>4</v>
      </c>
      <c r="O35" s="24"/>
      <c r="P35" s="12">
        <v>3.1560000000000001</v>
      </c>
      <c r="Q35" s="12">
        <v>2.778</v>
      </c>
      <c r="R35">
        <f>IF(Q35&gt;0,(P35*(Q35^2))*(3.14159/6),"")</f>
        <v>12.752629219060561</v>
      </c>
      <c r="S35" s="12" t="s">
        <v>32</v>
      </c>
      <c r="T35" t="s">
        <v>25</v>
      </c>
      <c r="U35" s="12" t="s">
        <v>26</v>
      </c>
      <c r="V35" s="12" t="e">
        <f>"CG_D"&amp;G35&amp;"_"&amp;H35&amp;"_"&amp;#REF!&amp;".jpg"</f>
        <v>#REF!</v>
      </c>
      <c r="X35" s="2" t="s">
        <v>764</v>
      </c>
      <c r="AA35" s="12" t="s">
        <v>35</v>
      </c>
      <c r="AB35" t="str">
        <f>IF(Q35&gt;0,"yes","no")</f>
        <v>yes</v>
      </c>
      <c r="AC35" t="str">
        <f>IF(O35&gt;0,"yes","no")</f>
        <v>no</v>
      </c>
      <c r="AD35" t="str">
        <f>IF(AH35="hatch","yes","no")</f>
        <v>no</v>
      </c>
      <c r="AE35" t="str">
        <f>IF(AH35="swimup","yes","no")</f>
        <v>no</v>
      </c>
      <c r="AF35" t="str">
        <f>IF(AH35="respiration","yes","no")</f>
        <v>no</v>
      </c>
      <c r="AH35" t="s">
        <v>813</v>
      </c>
      <c r="AI35" t="str">
        <f>IF(O35&gt;0,(IF(S35="live",O35*0.84,IF(S35="dried.ethanol",O35*0.8449+2.8227,O35))),"")</f>
        <v/>
      </c>
      <c r="AJ35" s="12"/>
      <c r="AL35" t="str">
        <f>IF(OR(AND(Q35=Q36,P35&gt;0),AND(O35&gt;0,O35=O36)),"duplicate","")</f>
        <v/>
      </c>
      <c r="AM35" t="s">
        <v>826</v>
      </c>
      <c r="AN35" t="s">
        <v>826</v>
      </c>
      <c r="AO35" t="s">
        <v>826</v>
      </c>
      <c r="AP35" t="s">
        <v>826</v>
      </c>
      <c r="AQ35" t="s">
        <v>32</v>
      </c>
    </row>
    <row r="36" spans="1:43" x14ac:dyDescent="0.2">
      <c r="A36" s="28">
        <v>42899</v>
      </c>
      <c r="B36" s="1">
        <v>42899</v>
      </c>
      <c r="C36" s="1" t="str">
        <f>IF(F36="Kup","6/13/2017",IF(F36="Sag","6/14/2017",""))</f>
        <v>6/13/2017</v>
      </c>
      <c r="D36" s="27">
        <f>A36-B36</f>
        <v>0</v>
      </c>
      <c r="E36" s="27">
        <f>A36-C36</f>
        <v>0</v>
      </c>
      <c r="F36" s="12" t="s">
        <v>21</v>
      </c>
      <c r="G36" s="12">
        <v>0</v>
      </c>
      <c r="H36" s="3" t="s">
        <v>856</v>
      </c>
      <c r="I36" s="12" t="s">
        <v>104</v>
      </c>
      <c r="J36" s="12" t="s">
        <v>981</v>
      </c>
      <c r="K36" s="3" t="s">
        <v>963</v>
      </c>
      <c r="L36" s="3" t="s">
        <v>962</v>
      </c>
      <c r="M36" s="12">
        <v>5</v>
      </c>
      <c r="N36" s="12">
        <v>5</v>
      </c>
      <c r="O36" s="24"/>
      <c r="P36" s="12">
        <v>2.9020000000000001</v>
      </c>
      <c r="Q36" s="12">
        <v>2.613</v>
      </c>
      <c r="R36">
        <f>IF(Q36&gt;0,(P36*(Q36^2))*(3.14159/6),"")</f>
        <v>10.374674576414069</v>
      </c>
      <c r="S36" s="12" t="s">
        <v>32</v>
      </c>
      <c r="T36" t="s">
        <v>25</v>
      </c>
      <c r="U36" s="12" t="s">
        <v>26</v>
      </c>
      <c r="V36" s="12" t="e">
        <f>"CG_D"&amp;G36&amp;"_"&amp;H36&amp;"_"&amp;#REF!&amp;".jpg"</f>
        <v>#REF!</v>
      </c>
      <c r="X36" s="2" t="s">
        <v>764</v>
      </c>
      <c r="AA36" s="12" t="s">
        <v>35</v>
      </c>
      <c r="AB36" t="str">
        <f>IF(Q36&gt;0,"yes","no")</f>
        <v>yes</v>
      </c>
      <c r="AC36" t="str">
        <f>IF(O36&gt;0,"yes","no")</f>
        <v>no</v>
      </c>
      <c r="AD36" t="str">
        <f>IF(AH36="hatch","yes","no")</f>
        <v>no</v>
      </c>
      <c r="AE36" t="str">
        <f>IF(AH36="swimup","yes","no")</f>
        <v>no</v>
      </c>
      <c r="AF36" t="str">
        <f>IF(AH36="respiration","yes","no")</f>
        <v>no</v>
      </c>
      <c r="AH36" t="s">
        <v>813</v>
      </c>
      <c r="AI36" t="str">
        <f>IF(O36&gt;0,(IF(S36="live",O36*0.84,IF(S36="dried.ethanol",O36*0.8449+2.8227,O36))),"")</f>
        <v/>
      </c>
      <c r="AJ36" s="12"/>
      <c r="AL36" t="str">
        <f>IF(OR(AND(Q36=Q37,P36&gt;0),AND(O36&gt;0,O36=O37)),"duplicate","")</f>
        <v/>
      </c>
      <c r="AM36" t="s">
        <v>826</v>
      </c>
      <c r="AN36" t="s">
        <v>826</v>
      </c>
      <c r="AO36" t="s">
        <v>826</v>
      </c>
      <c r="AP36" t="s">
        <v>826</v>
      </c>
      <c r="AQ36" t="s">
        <v>32</v>
      </c>
    </row>
    <row r="37" spans="1:43" x14ac:dyDescent="0.2">
      <c r="A37" s="28">
        <v>42899</v>
      </c>
      <c r="B37" s="1">
        <v>42899</v>
      </c>
      <c r="C37" s="1" t="str">
        <f>IF(F37="Kup","6/13/2017",IF(F37="Sag","6/14/2017",""))</f>
        <v>6/13/2017</v>
      </c>
      <c r="D37" s="27">
        <f>A37-B37</f>
        <v>0</v>
      </c>
      <c r="E37" s="27">
        <f>A37-C37</f>
        <v>0</v>
      </c>
      <c r="F37" s="12" t="s">
        <v>21</v>
      </c>
      <c r="G37" s="12">
        <v>0</v>
      </c>
      <c r="H37" s="3" t="s">
        <v>856</v>
      </c>
      <c r="I37" s="12" t="s">
        <v>104</v>
      </c>
      <c r="J37" s="12" t="s">
        <v>981</v>
      </c>
      <c r="K37" s="3" t="s">
        <v>963</v>
      </c>
      <c r="L37" s="3" t="s">
        <v>962</v>
      </c>
      <c r="M37" s="12">
        <v>6</v>
      </c>
      <c r="N37" s="12">
        <v>6</v>
      </c>
      <c r="O37" s="24"/>
      <c r="P37" s="12">
        <v>2.7749999999999999</v>
      </c>
      <c r="Q37" s="12">
        <v>2.754</v>
      </c>
      <c r="R37">
        <f>IF(Q37&gt;0,(P37*(Q37^2))*(3.14159/6),"")</f>
        <v>11.020190824453499</v>
      </c>
      <c r="S37" s="12" t="s">
        <v>32</v>
      </c>
      <c r="T37" t="s">
        <v>25</v>
      </c>
      <c r="U37" s="12" t="s">
        <v>26</v>
      </c>
      <c r="V37" s="12" t="e">
        <f>"CG_D"&amp;G37&amp;"_"&amp;H37&amp;"_"&amp;#REF!&amp;".jpg"</f>
        <v>#REF!</v>
      </c>
      <c r="X37" s="2" t="s">
        <v>764</v>
      </c>
      <c r="AA37" s="12" t="s">
        <v>35</v>
      </c>
      <c r="AB37" t="str">
        <f>IF(Q37&gt;0,"yes","no")</f>
        <v>yes</v>
      </c>
      <c r="AC37" t="str">
        <f>IF(O37&gt;0,"yes","no")</f>
        <v>no</v>
      </c>
      <c r="AD37" t="str">
        <f>IF(AH37="hatch","yes","no")</f>
        <v>no</v>
      </c>
      <c r="AE37" t="str">
        <f>IF(AH37="swimup","yes","no")</f>
        <v>no</v>
      </c>
      <c r="AF37" t="str">
        <f>IF(AH37="respiration","yes","no")</f>
        <v>no</v>
      </c>
      <c r="AH37" t="s">
        <v>813</v>
      </c>
      <c r="AI37" t="str">
        <f>IF(O37&gt;0,(IF(S37="live",O37*0.84,IF(S37="dried.ethanol",O37*0.8449+2.8227,O37))),"")</f>
        <v/>
      </c>
      <c r="AJ37" s="12"/>
      <c r="AL37" t="str">
        <f>IF(OR(AND(Q37=Q38,P37&gt;0),AND(O37&gt;0,O37=O38)),"duplicate","")</f>
        <v/>
      </c>
      <c r="AM37" t="s">
        <v>826</v>
      </c>
      <c r="AN37" t="s">
        <v>826</v>
      </c>
      <c r="AO37" t="s">
        <v>826</v>
      </c>
      <c r="AP37" t="s">
        <v>826</v>
      </c>
      <c r="AQ37" t="s">
        <v>32</v>
      </c>
    </row>
    <row r="38" spans="1:43" x14ac:dyDescent="0.2">
      <c r="A38" s="28">
        <v>42899</v>
      </c>
      <c r="B38" s="1">
        <v>42899</v>
      </c>
      <c r="C38" s="1" t="str">
        <f>IF(F38="Kup","6/13/2017",IF(F38="Sag","6/14/2017",""))</f>
        <v>6/13/2017</v>
      </c>
      <c r="D38" s="27">
        <f>A38-B38</f>
        <v>0</v>
      </c>
      <c r="E38" s="27">
        <f>A38-C38</f>
        <v>0</v>
      </c>
      <c r="F38" s="12" t="s">
        <v>21</v>
      </c>
      <c r="G38" s="12">
        <v>0</v>
      </c>
      <c r="H38" s="3" t="s">
        <v>856</v>
      </c>
      <c r="I38" s="12" t="s">
        <v>104</v>
      </c>
      <c r="J38" s="12" t="s">
        <v>981</v>
      </c>
      <c r="K38" s="3" t="s">
        <v>963</v>
      </c>
      <c r="L38" s="3" t="s">
        <v>962</v>
      </c>
      <c r="M38" s="12">
        <v>7</v>
      </c>
      <c r="N38" s="12">
        <v>7</v>
      </c>
      <c r="O38" s="24"/>
      <c r="P38" s="12">
        <v>3.1179999999999999</v>
      </c>
      <c r="Q38" s="12">
        <v>2.8210000000000002</v>
      </c>
      <c r="R38">
        <f>IF(Q38&gt;0,(P38*(Q38^2))*(3.14159/6),"")</f>
        <v>12.992135419090403</v>
      </c>
      <c r="S38" s="12" t="s">
        <v>32</v>
      </c>
      <c r="T38" t="s">
        <v>25</v>
      </c>
      <c r="U38" s="12" t="s">
        <v>26</v>
      </c>
      <c r="V38" s="12" t="e">
        <f>"CG_D"&amp;G38&amp;"_"&amp;H38&amp;"_"&amp;#REF!&amp;".jpg"</f>
        <v>#REF!</v>
      </c>
      <c r="X38" s="2" t="s">
        <v>764</v>
      </c>
      <c r="AA38" s="12" t="s">
        <v>35</v>
      </c>
      <c r="AB38" t="str">
        <f>IF(Q38&gt;0,"yes","no")</f>
        <v>yes</v>
      </c>
      <c r="AC38" t="str">
        <f>IF(O38&gt;0,"yes","no")</f>
        <v>no</v>
      </c>
      <c r="AD38" t="str">
        <f>IF(AH38="hatch","yes","no")</f>
        <v>no</v>
      </c>
      <c r="AE38" t="str">
        <f>IF(AH38="swimup","yes","no")</f>
        <v>no</v>
      </c>
      <c r="AF38" t="str">
        <f>IF(AH38="respiration","yes","no")</f>
        <v>no</v>
      </c>
      <c r="AH38" t="s">
        <v>813</v>
      </c>
      <c r="AI38" t="str">
        <f>IF(O38&gt;0,(IF(S38="live",O38*0.84,IF(S38="dried.ethanol",O38*0.8449+2.8227,O38))),"")</f>
        <v/>
      </c>
      <c r="AJ38" s="12"/>
      <c r="AL38" t="str">
        <f>IF(OR(AND(Q38=Q39,P38&gt;0),AND(O38&gt;0,O38=O39)),"duplicate","")</f>
        <v/>
      </c>
      <c r="AM38" t="s">
        <v>826</v>
      </c>
      <c r="AN38" t="s">
        <v>826</v>
      </c>
      <c r="AO38" t="s">
        <v>826</v>
      </c>
      <c r="AP38" t="s">
        <v>826</v>
      </c>
      <c r="AQ38" t="s">
        <v>32</v>
      </c>
    </row>
    <row r="39" spans="1:43" x14ac:dyDescent="0.2">
      <c r="A39" s="28">
        <v>42899</v>
      </c>
      <c r="B39" s="1">
        <v>42899</v>
      </c>
      <c r="C39" s="1" t="str">
        <f>IF(F39="Kup","6/13/2017",IF(F39="Sag","6/14/2017",""))</f>
        <v>6/13/2017</v>
      </c>
      <c r="D39" s="27">
        <f>A39-B39</f>
        <v>0</v>
      </c>
      <c r="E39" s="27">
        <f>A39-C39</f>
        <v>0</v>
      </c>
      <c r="F39" s="12" t="s">
        <v>21</v>
      </c>
      <c r="G39" s="12">
        <v>0</v>
      </c>
      <c r="H39" s="3" t="s">
        <v>856</v>
      </c>
      <c r="I39" s="12" t="s">
        <v>107</v>
      </c>
      <c r="J39" s="12" t="s">
        <v>982</v>
      </c>
      <c r="K39" s="3" t="s">
        <v>964</v>
      </c>
      <c r="L39" s="3" t="s">
        <v>951</v>
      </c>
      <c r="M39" s="12">
        <v>1</v>
      </c>
      <c r="N39" s="12">
        <v>1</v>
      </c>
      <c r="O39" s="24"/>
      <c r="P39" s="12">
        <v>2.9750000000000001</v>
      </c>
      <c r="Q39" s="12">
        <v>2.3039999999999998</v>
      </c>
      <c r="R39">
        <f>IF(Q39&gt;0,(P39*(Q39^2))*(3.14159/6),"")</f>
        <v>8.2689463664639984</v>
      </c>
      <c r="S39" s="12" t="s">
        <v>32</v>
      </c>
      <c r="T39" t="s">
        <v>25</v>
      </c>
      <c r="U39" s="12" t="s">
        <v>26</v>
      </c>
      <c r="V39" t="e">
        <f>"CG_"&amp;G39&amp;"_"&amp;H39&amp;"_"&amp;#REF!&amp;".jpg"</f>
        <v>#REF!</v>
      </c>
      <c r="X39" s="2" t="s">
        <v>764</v>
      </c>
      <c r="AA39" s="12" t="s">
        <v>35</v>
      </c>
      <c r="AB39" t="str">
        <f>IF(Q39&gt;0,"yes","no")</f>
        <v>yes</v>
      </c>
      <c r="AC39" t="str">
        <f>IF(O39&gt;0,"yes","no")</f>
        <v>no</v>
      </c>
      <c r="AD39" t="str">
        <f>IF(AH39="hatch","yes","no")</f>
        <v>no</v>
      </c>
      <c r="AE39" t="str">
        <f>IF(AH39="swimup","yes","no")</f>
        <v>no</v>
      </c>
      <c r="AF39" t="str">
        <f>IF(AH39="respiration","yes","no")</f>
        <v>no</v>
      </c>
      <c r="AH39" t="s">
        <v>813</v>
      </c>
      <c r="AI39" t="str">
        <f>IF(O39&gt;0,(IF(S39="live",O39*0.84,IF(S39="dried.ethanol",O39*0.8449+2.8227,O39))),"")</f>
        <v/>
      </c>
      <c r="AJ39" s="12"/>
      <c r="AL39" t="str">
        <f>IF(OR(AND(Q39=Q40,P39&gt;0),AND(O39&gt;0,O39=O40)),"duplicate","")</f>
        <v/>
      </c>
      <c r="AM39" t="s">
        <v>826</v>
      </c>
      <c r="AN39" t="s">
        <v>826</v>
      </c>
      <c r="AO39" t="s">
        <v>826</v>
      </c>
      <c r="AP39" t="s">
        <v>826</v>
      </c>
      <c r="AQ39" t="s">
        <v>32</v>
      </c>
    </row>
    <row r="40" spans="1:43" x14ac:dyDescent="0.2">
      <c r="A40" s="28">
        <v>42899</v>
      </c>
      <c r="B40" s="1">
        <v>42899</v>
      </c>
      <c r="C40" s="1" t="str">
        <f>IF(F40="Kup","6/13/2017",IF(F40="Sag","6/14/2017",""))</f>
        <v>6/13/2017</v>
      </c>
      <c r="D40" s="27">
        <f>A40-B40</f>
        <v>0</v>
      </c>
      <c r="E40" s="27">
        <f>A40-C40</f>
        <v>0</v>
      </c>
      <c r="F40" s="12" t="s">
        <v>21</v>
      </c>
      <c r="G40" s="12">
        <v>0</v>
      </c>
      <c r="H40" s="3" t="s">
        <v>856</v>
      </c>
      <c r="I40" s="12" t="s">
        <v>107</v>
      </c>
      <c r="J40" s="12" t="s">
        <v>982</v>
      </c>
      <c r="K40" s="3" t="s">
        <v>964</v>
      </c>
      <c r="L40" s="3" t="s">
        <v>951</v>
      </c>
      <c r="M40" s="12">
        <v>2</v>
      </c>
      <c r="N40" s="12">
        <v>2</v>
      </c>
      <c r="O40" s="24"/>
      <c r="P40" s="12">
        <v>3.2970000000000002</v>
      </c>
      <c r="Q40" s="12">
        <v>2.734</v>
      </c>
      <c r="R40">
        <f>IF(Q40&gt;0,(P40*(Q40^2))*(3.14159/6),"")</f>
        <v>12.903698976770979</v>
      </c>
      <c r="S40" s="12" t="s">
        <v>32</v>
      </c>
      <c r="T40" t="s">
        <v>25</v>
      </c>
      <c r="U40" s="12" t="s">
        <v>26</v>
      </c>
      <c r="V40" t="e">
        <f>"CG_"&amp;G40&amp;"_"&amp;H40&amp;"_"&amp;#REF!&amp;".jpg"</f>
        <v>#REF!</v>
      </c>
      <c r="X40" s="2" t="s">
        <v>764</v>
      </c>
      <c r="AA40" s="12" t="s">
        <v>35</v>
      </c>
      <c r="AB40" t="str">
        <f>IF(Q40&gt;0,"yes","no")</f>
        <v>yes</v>
      </c>
      <c r="AC40" t="str">
        <f>IF(O40&gt;0,"yes","no")</f>
        <v>no</v>
      </c>
      <c r="AD40" t="str">
        <f>IF(AH40="hatch","yes","no")</f>
        <v>no</v>
      </c>
      <c r="AE40" t="str">
        <f>IF(AH40="swimup","yes","no")</f>
        <v>no</v>
      </c>
      <c r="AF40" t="str">
        <f>IF(AH40="respiration","yes","no")</f>
        <v>no</v>
      </c>
      <c r="AH40" t="s">
        <v>813</v>
      </c>
      <c r="AI40" t="str">
        <f>IF(O40&gt;0,(IF(S40="live",O40*0.84,IF(S40="dried.ethanol",O40*0.8449+2.8227,O40))),"")</f>
        <v/>
      </c>
      <c r="AJ40" s="12"/>
      <c r="AL40" t="str">
        <f>IF(OR(AND(Q40=Q41,P40&gt;0),AND(O40&gt;0,O40=O41)),"duplicate","")</f>
        <v/>
      </c>
      <c r="AM40" t="s">
        <v>826</v>
      </c>
      <c r="AN40" t="s">
        <v>826</v>
      </c>
      <c r="AO40" t="s">
        <v>826</v>
      </c>
      <c r="AP40" t="s">
        <v>826</v>
      </c>
      <c r="AQ40" t="s">
        <v>32</v>
      </c>
    </row>
    <row r="41" spans="1:43" x14ac:dyDescent="0.2">
      <c r="A41" s="28">
        <v>42899</v>
      </c>
      <c r="B41" s="1">
        <v>42899</v>
      </c>
      <c r="C41" s="1" t="str">
        <f>IF(F41="Kup","6/13/2017",IF(F41="Sag","6/14/2017",""))</f>
        <v>6/13/2017</v>
      </c>
      <c r="D41" s="27">
        <f>A41-B41</f>
        <v>0</v>
      </c>
      <c r="E41" s="27">
        <f>A41-C41</f>
        <v>0</v>
      </c>
      <c r="F41" s="12" t="s">
        <v>21</v>
      </c>
      <c r="G41" s="12">
        <v>0</v>
      </c>
      <c r="H41" s="3" t="s">
        <v>856</v>
      </c>
      <c r="I41" s="12" t="s">
        <v>107</v>
      </c>
      <c r="J41" s="12" t="s">
        <v>982</v>
      </c>
      <c r="K41" s="3" t="s">
        <v>964</v>
      </c>
      <c r="L41" s="3" t="s">
        <v>951</v>
      </c>
      <c r="M41" s="12">
        <v>3</v>
      </c>
      <c r="N41" s="12">
        <v>3</v>
      </c>
      <c r="O41" s="24"/>
      <c r="P41" s="12">
        <v>3.1760000000000002</v>
      </c>
      <c r="Q41" s="12">
        <v>2.64</v>
      </c>
      <c r="R41">
        <f>IF(Q41&gt;0,(P41*(Q41^2))*(3.14159/6),"")</f>
        <v>11.590084518144002</v>
      </c>
      <c r="S41" s="12" t="s">
        <v>32</v>
      </c>
      <c r="T41" t="s">
        <v>25</v>
      </c>
      <c r="U41" s="12" t="s">
        <v>26</v>
      </c>
      <c r="V41" t="e">
        <f>"CG_"&amp;G41&amp;"_"&amp;H41&amp;"_"&amp;#REF!&amp;".jpg"</f>
        <v>#REF!</v>
      </c>
      <c r="X41" s="2" t="s">
        <v>764</v>
      </c>
      <c r="AA41" s="12" t="s">
        <v>35</v>
      </c>
      <c r="AB41" t="str">
        <f>IF(Q41&gt;0,"yes","no")</f>
        <v>yes</v>
      </c>
      <c r="AC41" t="str">
        <f>IF(O41&gt;0,"yes","no")</f>
        <v>no</v>
      </c>
      <c r="AD41" t="str">
        <f>IF(AH41="hatch","yes","no")</f>
        <v>no</v>
      </c>
      <c r="AE41" t="str">
        <f>IF(AH41="swimup","yes","no")</f>
        <v>no</v>
      </c>
      <c r="AF41" t="str">
        <f>IF(AH41="respiration","yes","no")</f>
        <v>no</v>
      </c>
      <c r="AH41" t="s">
        <v>813</v>
      </c>
      <c r="AI41" t="str">
        <f>IF(O41&gt;0,(IF(S41="live",O41*0.84,IF(S41="dried.ethanol",O41*0.8449+2.8227,O41))),"")</f>
        <v/>
      </c>
      <c r="AJ41" s="12"/>
      <c r="AL41" t="str">
        <f>IF(OR(AND(Q41=Q42,P41&gt;0),AND(O41&gt;0,O41=O42)),"duplicate","")</f>
        <v/>
      </c>
      <c r="AM41" t="s">
        <v>826</v>
      </c>
      <c r="AN41" t="s">
        <v>826</v>
      </c>
      <c r="AO41" t="s">
        <v>826</v>
      </c>
      <c r="AP41" t="s">
        <v>826</v>
      </c>
      <c r="AQ41" t="s">
        <v>32</v>
      </c>
    </row>
    <row r="42" spans="1:43" x14ac:dyDescent="0.2">
      <c r="A42" s="28">
        <v>42899</v>
      </c>
      <c r="B42" s="1">
        <v>42899</v>
      </c>
      <c r="C42" s="1" t="str">
        <f>IF(F42="Kup","6/13/2017",IF(F42="Sag","6/14/2017",""))</f>
        <v>6/13/2017</v>
      </c>
      <c r="D42" s="27">
        <f>A42-B42</f>
        <v>0</v>
      </c>
      <c r="E42" s="27">
        <f>A42-C42</f>
        <v>0</v>
      </c>
      <c r="F42" s="12" t="s">
        <v>21</v>
      </c>
      <c r="G42" s="12">
        <v>0</v>
      </c>
      <c r="H42" s="3" t="s">
        <v>856</v>
      </c>
      <c r="I42" s="12" t="s">
        <v>107</v>
      </c>
      <c r="J42" s="12" t="s">
        <v>982</v>
      </c>
      <c r="K42" s="3" t="s">
        <v>964</v>
      </c>
      <c r="L42" s="3" t="s">
        <v>951</v>
      </c>
      <c r="M42" s="12">
        <v>4</v>
      </c>
      <c r="N42" s="12">
        <v>4</v>
      </c>
      <c r="O42" s="24"/>
      <c r="P42" s="12">
        <v>3.6890000000000001</v>
      </c>
      <c r="Q42" s="12">
        <v>3.35</v>
      </c>
      <c r="R42">
        <f>IF(Q42&gt;0,(P42*(Q42^2))*(3.14159/6),"")</f>
        <v>21.676867589329163</v>
      </c>
      <c r="S42" s="12" t="s">
        <v>32</v>
      </c>
      <c r="T42" t="s">
        <v>25</v>
      </c>
      <c r="U42" s="12" t="s">
        <v>26</v>
      </c>
      <c r="V42" t="e">
        <f>"CG_"&amp;G42&amp;"_"&amp;H42&amp;"_"&amp;#REF!&amp;".jpg"</f>
        <v>#REF!</v>
      </c>
      <c r="X42" s="2" t="s">
        <v>764</v>
      </c>
      <c r="AA42" s="12" t="s">
        <v>35</v>
      </c>
      <c r="AB42" t="str">
        <f>IF(Q42&gt;0,"yes","no")</f>
        <v>yes</v>
      </c>
      <c r="AC42" t="str">
        <f>IF(O42&gt;0,"yes","no")</f>
        <v>no</v>
      </c>
      <c r="AD42" t="str">
        <f>IF(AH42="hatch","yes","no")</f>
        <v>no</v>
      </c>
      <c r="AE42" t="str">
        <f>IF(AH42="swimup","yes","no")</f>
        <v>no</v>
      </c>
      <c r="AF42" t="str">
        <f>IF(AH42="respiration","yes","no")</f>
        <v>no</v>
      </c>
      <c r="AH42" t="s">
        <v>813</v>
      </c>
      <c r="AI42" t="str">
        <f>IF(O42&gt;0,(IF(S42="live",O42*0.84,IF(S42="dried.ethanol",O42*0.8449+2.8227,O42))),"")</f>
        <v/>
      </c>
      <c r="AJ42" s="12"/>
      <c r="AL42" t="str">
        <f>IF(OR(AND(Q42=Q43,P42&gt;0),AND(O42&gt;0,O42=O43)),"duplicate","")</f>
        <v/>
      </c>
      <c r="AM42" t="s">
        <v>826</v>
      </c>
      <c r="AN42" t="s">
        <v>826</v>
      </c>
      <c r="AO42" t="s">
        <v>826</v>
      </c>
      <c r="AP42" t="s">
        <v>826</v>
      </c>
      <c r="AQ42" t="s">
        <v>32</v>
      </c>
    </row>
    <row r="43" spans="1:43" x14ac:dyDescent="0.2">
      <c r="A43" s="28">
        <v>42899</v>
      </c>
      <c r="B43" s="1">
        <v>42899</v>
      </c>
      <c r="C43" s="1" t="str">
        <f>IF(F43="Kup","6/13/2017",IF(F43="Sag","6/14/2017",""))</f>
        <v>6/13/2017</v>
      </c>
      <c r="D43" s="27">
        <f>A43-B43</f>
        <v>0</v>
      </c>
      <c r="E43" s="27">
        <f>A43-C43</f>
        <v>0</v>
      </c>
      <c r="F43" s="12" t="s">
        <v>21</v>
      </c>
      <c r="G43" s="12">
        <v>0</v>
      </c>
      <c r="H43" s="3" t="s">
        <v>856</v>
      </c>
      <c r="I43" s="12" t="s">
        <v>107</v>
      </c>
      <c r="J43" s="12" t="s">
        <v>982</v>
      </c>
      <c r="K43" s="3" t="s">
        <v>964</v>
      </c>
      <c r="L43" s="3" t="s">
        <v>951</v>
      </c>
      <c r="M43" s="12">
        <v>5</v>
      </c>
      <c r="N43" s="12">
        <v>5</v>
      </c>
      <c r="O43" s="24"/>
      <c r="P43" s="12">
        <v>2.9969999999999999</v>
      </c>
      <c r="Q43" s="12">
        <v>2.4060000000000001</v>
      </c>
      <c r="R43">
        <f>IF(Q43&gt;0,(P43*(Q43^2))*(3.14159/6),"")</f>
        <v>9.0839815699753803</v>
      </c>
      <c r="S43" s="12" t="s">
        <v>32</v>
      </c>
      <c r="T43" t="s">
        <v>25</v>
      </c>
      <c r="U43" s="12" t="s">
        <v>26</v>
      </c>
      <c r="V43" t="e">
        <f>"CG_"&amp;G43&amp;"_"&amp;H43&amp;"_"&amp;#REF!&amp;".jpg"</f>
        <v>#REF!</v>
      </c>
      <c r="X43" s="2" t="s">
        <v>764</v>
      </c>
      <c r="AA43" s="12" t="s">
        <v>35</v>
      </c>
      <c r="AB43" t="str">
        <f>IF(Q43&gt;0,"yes","no")</f>
        <v>yes</v>
      </c>
      <c r="AC43" t="str">
        <f>IF(O43&gt;0,"yes","no")</f>
        <v>no</v>
      </c>
      <c r="AD43" t="str">
        <f>IF(AH43="hatch","yes","no")</f>
        <v>no</v>
      </c>
      <c r="AE43" t="str">
        <f>IF(AH43="swimup","yes","no")</f>
        <v>no</v>
      </c>
      <c r="AF43" t="str">
        <f>IF(AH43="respiration","yes","no")</f>
        <v>no</v>
      </c>
      <c r="AH43" t="s">
        <v>813</v>
      </c>
      <c r="AI43" t="str">
        <f>IF(O43&gt;0,(IF(S43="live",O43*0.84,IF(S43="dried.ethanol",O43*0.8449+2.8227,O43))),"")</f>
        <v/>
      </c>
      <c r="AJ43" s="12"/>
      <c r="AL43" t="str">
        <f>IF(OR(AND(Q43=Q44,P43&gt;0),AND(O43&gt;0,O43=O44)),"duplicate","")</f>
        <v/>
      </c>
      <c r="AM43" t="s">
        <v>826</v>
      </c>
      <c r="AN43" t="s">
        <v>826</v>
      </c>
      <c r="AO43" t="s">
        <v>826</v>
      </c>
      <c r="AP43" t="s">
        <v>826</v>
      </c>
      <c r="AQ43" t="s">
        <v>32</v>
      </c>
    </row>
    <row r="44" spans="1:43" x14ac:dyDescent="0.2">
      <c r="A44" s="28">
        <v>42899</v>
      </c>
      <c r="B44" s="1">
        <v>42899</v>
      </c>
      <c r="C44" s="1" t="str">
        <f>IF(F44="Kup","6/13/2017",IF(F44="Sag","6/14/2017",""))</f>
        <v>6/13/2017</v>
      </c>
      <c r="D44" s="27">
        <f>A44-B44</f>
        <v>0</v>
      </c>
      <c r="E44" s="27">
        <f>A44-C44</f>
        <v>0</v>
      </c>
      <c r="F44" s="12" t="s">
        <v>21</v>
      </c>
      <c r="G44" s="12">
        <v>0</v>
      </c>
      <c r="H44" s="3" t="s">
        <v>856</v>
      </c>
      <c r="I44" s="12" t="s">
        <v>107</v>
      </c>
      <c r="J44" s="12" t="s">
        <v>982</v>
      </c>
      <c r="K44" s="3" t="s">
        <v>964</v>
      </c>
      <c r="L44" s="3" t="s">
        <v>951</v>
      </c>
      <c r="M44" s="12">
        <v>6</v>
      </c>
      <c r="N44" s="12">
        <v>6</v>
      </c>
      <c r="O44" s="24"/>
      <c r="P44" s="12">
        <v>3.3839999999999999</v>
      </c>
      <c r="Q44" s="12">
        <v>2.9470000000000001</v>
      </c>
      <c r="R44">
        <f>IF(Q44&gt;0,(P44*(Q44^2))*(3.14159/6),"")</f>
        <v>15.388237535958838</v>
      </c>
      <c r="S44" s="12" t="s">
        <v>32</v>
      </c>
      <c r="T44" t="s">
        <v>25</v>
      </c>
      <c r="U44" s="12" t="s">
        <v>26</v>
      </c>
      <c r="V44" t="e">
        <f>"CG_"&amp;G44&amp;"_"&amp;H44&amp;"_"&amp;#REF!&amp;".jpg"</f>
        <v>#REF!</v>
      </c>
      <c r="X44" s="2" t="s">
        <v>764</v>
      </c>
      <c r="AA44" s="12" t="s">
        <v>35</v>
      </c>
      <c r="AB44" t="str">
        <f>IF(Q44&gt;0,"yes","no")</f>
        <v>yes</v>
      </c>
      <c r="AC44" t="str">
        <f>IF(O44&gt;0,"yes","no")</f>
        <v>no</v>
      </c>
      <c r="AD44" t="str">
        <f>IF(AH44="hatch","yes","no")</f>
        <v>no</v>
      </c>
      <c r="AE44" t="str">
        <f>IF(AH44="swimup","yes","no")</f>
        <v>no</v>
      </c>
      <c r="AF44" t="str">
        <f>IF(AH44="respiration","yes","no")</f>
        <v>no</v>
      </c>
      <c r="AH44" t="s">
        <v>813</v>
      </c>
      <c r="AI44" t="str">
        <f>IF(O44&gt;0,(IF(S44="live",O44*0.84,IF(S44="dried.ethanol",O44*0.8449+2.8227,O44))),"")</f>
        <v/>
      </c>
      <c r="AJ44" s="12"/>
      <c r="AL44" t="str">
        <f>IF(OR(AND(Q44=Q45,P44&gt;0),AND(O44&gt;0,O44=O45)),"duplicate","")</f>
        <v/>
      </c>
      <c r="AM44" t="s">
        <v>826</v>
      </c>
      <c r="AN44" t="s">
        <v>826</v>
      </c>
      <c r="AO44" t="s">
        <v>826</v>
      </c>
      <c r="AP44" t="s">
        <v>826</v>
      </c>
      <c r="AQ44" t="s">
        <v>32</v>
      </c>
    </row>
    <row r="45" spans="1:43" x14ac:dyDescent="0.2">
      <c r="A45" s="28">
        <v>42899</v>
      </c>
      <c r="B45" s="1">
        <v>42899</v>
      </c>
      <c r="C45" s="1" t="str">
        <f>IF(F45="Kup","6/13/2017",IF(F45="Sag","6/14/2017",""))</f>
        <v>6/13/2017</v>
      </c>
      <c r="D45" s="27">
        <f>A45-B45</f>
        <v>0</v>
      </c>
      <c r="E45" s="27">
        <f>A45-C45</f>
        <v>0</v>
      </c>
      <c r="F45" s="12" t="s">
        <v>21</v>
      </c>
      <c r="G45" s="12">
        <v>0</v>
      </c>
      <c r="H45" s="3" t="s">
        <v>856</v>
      </c>
      <c r="I45" s="12" t="s">
        <v>107</v>
      </c>
      <c r="J45" s="12" t="s">
        <v>982</v>
      </c>
      <c r="K45" s="3" t="s">
        <v>964</v>
      </c>
      <c r="L45" s="3" t="s">
        <v>951</v>
      </c>
      <c r="M45" s="12">
        <v>7</v>
      </c>
      <c r="N45" s="12">
        <v>7</v>
      </c>
      <c r="O45" s="24"/>
      <c r="P45" s="12">
        <v>2.512</v>
      </c>
      <c r="Q45" s="12">
        <v>1.9910000000000001</v>
      </c>
      <c r="R45">
        <f>IF(Q45&gt;0,(P45*(Q45^2))*(3.14159/6),"")</f>
        <v>5.2138725464534135</v>
      </c>
      <c r="S45" s="12" t="s">
        <v>32</v>
      </c>
      <c r="T45" t="s">
        <v>25</v>
      </c>
      <c r="U45" s="12" t="s">
        <v>26</v>
      </c>
      <c r="V45" t="e">
        <f>"CG_"&amp;G45&amp;"_"&amp;H45&amp;"_"&amp;#REF!&amp;".jpg"</f>
        <v>#REF!</v>
      </c>
      <c r="X45" s="2" t="s">
        <v>764</v>
      </c>
      <c r="AA45" s="12" t="s">
        <v>35</v>
      </c>
      <c r="AB45" t="str">
        <f>IF(Q45&gt;0,"yes","no")</f>
        <v>yes</v>
      </c>
      <c r="AC45" t="str">
        <f>IF(O45&gt;0,"yes","no")</f>
        <v>no</v>
      </c>
      <c r="AD45" t="str">
        <f>IF(AH45="hatch","yes","no")</f>
        <v>no</v>
      </c>
      <c r="AE45" t="str">
        <f>IF(AH45="swimup","yes","no")</f>
        <v>no</v>
      </c>
      <c r="AF45" t="str">
        <f>IF(AH45="respiration","yes","no")</f>
        <v>no</v>
      </c>
      <c r="AH45" t="s">
        <v>813</v>
      </c>
      <c r="AI45" t="str">
        <f>IF(O45&gt;0,(IF(S45="live",O45*0.84,IF(S45="dried.ethanol",O45*0.8449+2.8227,O45))),"")</f>
        <v/>
      </c>
      <c r="AJ45" s="12"/>
      <c r="AL45" t="str">
        <f>IF(OR(AND(Q45=Q46,P45&gt;0),AND(O45&gt;0,O45=O46)),"duplicate","")</f>
        <v/>
      </c>
      <c r="AM45" t="s">
        <v>826</v>
      </c>
      <c r="AN45" t="s">
        <v>826</v>
      </c>
      <c r="AO45" t="s">
        <v>826</v>
      </c>
      <c r="AP45" t="s">
        <v>826</v>
      </c>
      <c r="AQ45" t="s">
        <v>32</v>
      </c>
    </row>
    <row r="46" spans="1:43" x14ac:dyDescent="0.2">
      <c r="A46" s="28">
        <v>42899</v>
      </c>
      <c r="B46" s="1">
        <v>42899</v>
      </c>
      <c r="C46" s="1" t="str">
        <f>IF(F46="Kup","6/13/2017",IF(F46="Sag","6/14/2017",""))</f>
        <v>6/13/2017</v>
      </c>
      <c r="D46" s="27">
        <f>A46-B46</f>
        <v>0</v>
      </c>
      <c r="E46" s="27">
        <f>A46-C46</f>
        <v>0</v>
      </c>
      <c r="F46" s="12" t="s">
        <v>21</v>
      </c>
      <c r="G46" s="12">
        <v>0</v>
      </c>
      <c r="H46" s="3" t="s">
        <v>856</v>
      </c>
      <c r="I46" s="12" t="s">
        <v>39</v>
      </c>
      <c r="J46" s="12" t="s">
        <v>983</v>
      </c>
      <c r="K46" s="3" t="s">
        <v>965</v>
      </c>
      <c r="L46" s="3" t="s">
        <v>951</v>
      </c>
      <c r="M46" s="12">
        <v>1</v>
      </c>
      <c r="N46" s="12">
        <v>1</v>
      </c>
      <c r="O46" s="24"/>
      <c r="P46" s="12">
        <v>3.2090000000000001</v>
      </c>
      <c r="Q46" s="12">
        <v>2.6429999999999998</v>
      </c>
      <c r="R46">
        <f>IF(Q46&gt;0,(P46*(Q46^2))*(3.14159/6),"")</f>
        <v>11.737140377837862</v>
      </c>
      <c r="S46" s="12" t="s">
        <v>32</v>
      </c>
      <c r="T46" t="s">
        <v>25</v>
      </c>
      <c r="U46" s="12" t="s">
        <v>26</v>
      </c>
      <c r="V46" s="12" t="e">
        <f>"CG_D"&amp;G46&amp;"_"&amp;H46&amp;"_"&amp;#REF!&amp;".jpg"</f>
        <v>#REF!</v>
      </c>
      <c r="X46" s="2" t="s">
        <v>764</v>
      </c>
      <c r="AA46" s="12" t="s">
        <v>35</v>
      </c>
      <c r="AB46" t="str">
        <f>IF(Q46&gt;0,"yes","no")</f>
        <v>yes</v>
      </c>
      <c r="AC46" t="str">
        <f>IF(O46&gt;0,"yes","no")</f>
        <v>no</v>
      </c>
      <c r="AD46" t="str">
        <f>IF(AH46="hatch","yes","no")</f>
        <v>no</v>
      </c>
      <c r="AE46" t="str">
        <f>IF(AH46="swimup","yes","no")</f>
        <v>no</v>
      </c>
      <c r="AF46" t="str">
        <f>IF(AH46="respiration","yes","no")</f>
        <v>no</v>
      </c>
      <c r="AH46" t="s">
        <v>813</v>
      </c>
      <c r="AI46" t="str">
        <f>IF(O46&gt;0,(IF(S46="live",O46*0.84,IF(S46="dried.ethanol",O46*0.8449+2.8227,O46))),"")</f>
        <v/>
      </c>
      <c r="AJ46" s="12"/>
      <c r="AL46" t="str">
        <f>IF(OR(AND(Q46=Q47,P46&gt;0),AND(O46&gt;0,O46=O47)),"duplicate","")</f>
        <v/>
      </c>
      <c r="AM46" t="s">
        <v>826</v>
      </c>
      <c r="AN46" t="s">
        <v>826</v>
      </c>
      <c r="AO46" t="s">
        <v>826</v>
      </c>
      <c r="AP46" t="s">
        <v>826</v>
      </c>
      <c r="AQ46" t="s">
        <v>32</v>
      </c>
    </row>
    <row r="47" spans="1:43" x14ac:dyDescent="0.2">
      <c r="A47" s="28">
        <v>42899</v>
      </c>
      <c r="B47" s="1">
        <v>42899</v>
      </c>
      <c r="C47" s="1" t="str">
        <f>IF(F47="Kup","6/13/2017",IF(F47="Sag","6/14/2017",""))</f>
        <v>6/13/2017</v>
      </c>
      <c r="D47" s="27">
        <f>A47-B47</f>
        <v>0</v>
      </c>
      <c r="E47" s="27">
        <f>A47-C47</f>
        <v>0</v>
      </c>
      <c r="F47" s="12" t="s">
        <v>21</v>
      </c>
      <c r="G47" s="12">
        <v>0</v>
      </c>
      <c r="H47" s="3" t="s">
        <v>856</v>
      </c>
      <c r="I47" s="12" t="s">
        <v>39</v>
      </c>
      <c r="J47" s="12" t="s">
        <v>983</v>
      </c>
      <c r="K47" s="3" t="s">
        <v>965</v>
      </c>
      <c r="L47" s="3" t="s">
        <v>951</v>
      </c>
      <c r="M47" s="12">
        <v>2</v>
      </c>
      <c r="N47" s="12">
        <v>2</v>
      </c>
      <c r="O47" s="24"/>
      <c r="P47" s="12">
        <v>3.0710000000000002</v>
      </c>
      <c r="Q47" s="12">
        <v>2.7269999999999999</v>
      </c>
      <c r="R47">
        <f>IF(Q47&gt;0,(P47*(Q47^2))*(3.14159/6),"")</f>
        <v>11.957719118058133</v>
      </c>
      <c r="S47" s="12" t="s">
        <v>32</v>
      </c>
      <c r="T47" t="s">
        <v>25</v>
      </c>
      <c r="U47" s="12" t="s">
        <v>26</v>
      </c>
      <c r="V47" s="12" t="e">
        <f>"CG_D"&amp;G47&amp;"_"&amp;H47&amp;"_"&amp;#REF!&amp;".jpg"</f>
        <v>#REF!</v>
      </c>
      <c r="X47" s="2" t="s">
        <v>764</v>
      </c>
      <c r="AA47" s="12" t="s">
        <v>35</v>
      </c>
      <c r="AB47" t="str">
        <f>IF(Q47&gt;0,"yes","no")</f>
        <v>yes</v>
      </c>
      <c r="AC47" t="str">
        <f>IF(O47&gt;0,"yes","no")</f>
        <v>no</v>
      </c>
      <c r="AD47" t="str">
        <f>IF(AH47="hatch","yes","no")</f>
        <v>no</v>
      </c>
      <c r="AE47" t="str">
        <f>IF(AH47="swimup","yes","no")</f>
        <v>no</v>
      </c>
      <c r="AF47" t="str">
        <f>IF(AH47="respiration","yes","no")</f>
        <v>no</v>
      </c>
      <c r="AH47" t="s">
        <v>813</v>
      </c>
      <c r="AI47" t="str">
        <f>IF(O47&gt;0,(IF(S47="live",O47*0.84,IF(S47="dried.ethanol",O47*0.8449+2.8227,O47))),"")</f>
        <v/>
      </c>
      <c r="AJ47" s="12"/>
      <c r="AL47" t="str">
        <f>IF(OR(AND(Q47=Q48,P47&gt;0),AND(O47&gt;0,O47=O48)),"duplicate","")</f>
        <v/>
      </c>
      <c r="AM47" t="s">
        <v>826</v>
      </c>
      <c r="AN47" t="s">
        <v>826</v>
      </c>
      <c r="AO47" t="s">
        <v>826</v>
      </c>
      <c r="AP47" t="s">
        <v>826</v>
      </c>
      <c r="AQ47" t="s">
        <v>32</v>
      </c>
    </row>
    <row r="48" spans="1:43" x14ac:dyDescent="0.2">
      <c r="A48" s="28">
        <v>42899</v>
      </c>
      <c r="B48" s="1">
        <v>42899</v>
      </c>
      <c r="C48" s="1" t="str">
        <f>IF(F48="Kup","6/13/2017",IF(F48="Sag","6/14/2017",""))</f>
        <v>6/13/2017</v>
      </c>
      <c r="D48" s="27">
        <f>A48-B48</f>
        <v>0</v>
      </c>
      <c r="E48" s="27">
        <f>A48-C48</f>
        <v>0</v>
      </c>
      <c r="F48" s="12" t="s">
        <v>21</v>
      </c>
      <c r="G48" s="12">
        <v>0</v>
      </c>
      <c r="H48" s="3" t="s">
        <v>856</v>
      </c>
      <c r="I48" s="12" t="s">
        <v>39</v>
      </c>
      <c r="J48" s="12" t="s">
        <v>983</v>
      </c>
      <c r="K48" s="3" t="s">
        <v>965</v>
      </c>
      <c r="L48" s="3" t="s">
        <v>951</v>
      </c>
      <c r="M48" s="12">
        <v>3</v>
      </c>
      <c r="N48" s="12">
        <v>3</v>
      </c>
      <c r="O48" s="24"/>
      <c r="P48" s="12">
        <v>3.1080000000000001</v>
      </c>
      <c r="Q48" s="12">
        <v>2.0470000000000002</v>
      </c>
      <c r="R48">
        <f>IF(Q48&gt;0,(P48*(Q48^2))*(3.14159/6),"")</f>
        <v>6.8189098826165795</v>
      </c>
      <c r="S48" s="12" t="s">
        <v>32</v>
      </c>
      <c r="T48" t="s">
        <v>25</v>
      </c>
      <c r="U48" s="12" t="s">
        <v>26</v>
      </c>
      <c r="V48" s="12" t="e">
        <f>"CG_D"&amp;G48&amp;"_"&amp;H48&amp;"_"&amp;#REF!&amp;".jpg"</f>
        <v>#REF!</v>
      </c>
      <c r="X48" s="2" t="s">
        <v>764</v>
      </c>
      <c r="AA48" s="12" t="s">
        <v>35</v>
      </c>
      <c r="AB48" t="str">
        <f>IF(Q48&gt;0,"yes","no")</f>
        <v>yes</v>
      </c>
      <c r="AC48" t="str">
        <f>IF(O48&gt;0,"yes","no")</f>
        <v>no</v>
      </c>
      <c r="AD48" t="str">
        <f>IF(AH48="hatch","yes","no")</f>
        <v>no</v>
      </c>
      <c r="AE48" t="str">
        <f>IF(AH48="swimup","yes","no")</f>
        <v>no</v>
      </c>
      <c r="AF48" t="str">
        <f>IF(AH48="respiration","yes","no")</f>
        <v>no</v>
      </c>
      <c r="AH48" t="s">
        <v>813</v>
      </c>
      <c r="AI48" t="str">
        <f>IF(O48&gt;0,(IF(S48="live",O48*0.84,IF(S48="dried.ethanol",O48*0.8449+2.8227,O48))),"")</f>
        <v/>
      </c>
      <c r="AJ48" s="12"/>
      <c r="AL48" t="str">
        <f>IF(OR(AND(Q48=Q49,P48&gt;0),AND(O48&gt;0,O48=O49)),"duplicate","")</f>
        <v/>
      </c>
      <c r="AM48" t="s">
        <v>826</v>
      </c>
      <c r="AN48" t="s">
        <v>826</v>
      </c>
      <c r="AO48" t="s">
        <v>826</v>
      </c>
      <c r="AP48" t="s">
        <v>826</v>
      </c>
      <c r="AQ48" t="s">
        <v>32</v>
      </c>
    </row>
    <row r="49" spans="1:43" x14ac:dyDescent="0.2">
      <c r="A49" s="28">
        <v>42899</v>
      </c>
      <c r="B49" s="1">
        <v>42899</v>
      </c>
      <c r="C49" s="1" t="str">
        <f>IF(F49="Kup","6/13/2017",IF(F49="Sag","6/14/2017",""))</f>
        <v>6/13/2017</v>
      </c>
      <c r="D49" s="27">
        <f>A49-B49</f>
        <v>0</v>
      </c>
      <c r="E49" s="27">
        <f>A49-C49</f>
        <v>0</v>
      </c>
      <c r="F49" s="12" t="s">
        <v>21</v>
      </c>
      <c r="G49" s="12">
        <v>0</v>
      </c>
      <c r="H49" s="3" t="s">
        <v>856</v>
      </c>
      <c r="I49" s="12" t="s">
        <v>39</v>
      </c>
      <c r="J49" s="12" t="s">
        <v>983</v>
      </c>
      <c r="K49" s="3" t="s">
        <v>965</v>
      </c>
      <c r="L49" s="3" t="s">
        <v>951</v>
      </c>
      <c r="M49" s="12">
        <v>4</v>
      </c>
      <c r="N49" s="12">
        <v>4</v>
      </c>
      <c r="O49" s="24"/>
      <c r="P49" s="12">
        <v>3.2</v>
      </c>
      <c r="Q49" s="12">
        <v>3.004</v>
      </c>
      <c r="R49">
        <f>IF(Q49&gt;0,(P49*(Q49^2))*(3.14159/6),"")</f>
        <v>15.119871160234666</v>
      </c>
      <c r="S49" s="12" t="s">
        <v>32</v>
      </c>
      <c r="T49" t="s">
        <v>25</v>
      </c>
      <c r="U49" s="12" t="s">
        <v>26</v>
      </c>
      <c r="V49" s="12" t="e">
        <f>"CG_D"&amp;G49&amp;"_"&amp;H49&amp;"_"&amp;#REF!&amp;".jpg"</f>
        <v>#REF!</v>
      </c>
      <c r="X49" s="2" t="s">
        <v>764</v>
      </c>
      <c r="AA49" s="12" t="s">
        <v>35</v>
      </c>
      <c r="AB49" t="str">
        <f>IF(Q49&gt;0,"yes","no")</f>
        <v>yes</v>
      </c>
      <c r="AC49" t="str">
        <f>IF(O49&gt;0,"yes","no")</f>
        <v>no</v>
      </c>
      <c r="AD49" t="str">
        <f>IF(AH49="hatch","yes","no")</f>
        <v>no</v>
      </c>
      <c r="AE49" t="str">
        <f>IF(AH49="swimup","yes","no")</f>
        <v>no</v>
      </c>
      <c r="AF49" t="str">
        <f>IF(AH49="respiration","yes","no")</f>
        <v>no</v>
      </c>
      <c r="AH49" t="s">
        <v>813</v>
      </c>
      <c r="AI49" t="str">
        <f>IF(O49&gt;0,(IF(S49="live",O49*0.84,IF(S49="dried.ethanol",O49*0.8449+2.8227,O49))),"")</f>
        <v/>
      </c>
      <c r="AJ49" s="12"/>
      <c r="AL49" t="str">
        <f>IF(OR(AND(Q49=Q50,P49&gt;0),AND(O49&gt;0,O49=O50)),"duplicate","")</f>
        <v/>
      </c>
      <c r="AM49" t="s">
        <v>826</v>
      </c>
      <c r="AN49" t="s">
        <v>826</v>
      </c>
      <c r="AO49" t="s">
        <v>826</v>
      </c>
      <c r="AP49" t="s">
        <v>826</v>
      </c>
      <c r="AQ49" t="s">
        <v>32</v>
      </c>
    </row>
    <row r="50" spans="1:43" x14ac:dyDescent="0.2">
      <c r="A50" s="28">
        <v>42899</v>
      </c>
      <c r="B50" s="1">
        <v>42899</v>
      </c>
      <c r="C50" s="1" t="str">
        <f>IF(F50="Kup","6/13/2017",IF(F50="Sag","6/14/2017",""))</f>
        <v>6/13/2017</v>
      </c>
      <c r="D50" s="27">
        <f>A50-B50</f>
        <v>0</v>
      </c>
      <c r="E50" s="27">
        <f>A50-C50</f>
        <v>0</v>
      </c>
      <c r="F50" s="12" t="s">
        <v>21</v>
      </c>
      <c r="G50" s="12">
        <v>0</v>
      </c>
      <c r="H50" s="3" t="s">
        <v>856</v>
      </c>
      <c r="I50" s="12" t="s">
        <v>39</v>
      </c>
      <c r="J50" s="12" t="s">
        <v>983</v>
      </c>
      <c r="K50" s="3" t="s">
        <v>965</v>
      </c>
      <c r="L50" s="3" t="s">
        <v>951</v>
      </c>
      <c r="M50" s="12">
        <v>5</v>
      </c>
      <c r="N50" s="12">
        <v>5</v>
      </c>
      <c r="O50" s="24"/>
      <c r="P50" s="12">
        <v>3.4609999999999999</v>
      </c>
      <c r="Q50" s="12">
        <v>3.2189999999999999</v>
      </c>
      <c r="R50">
        <f>IF(Q50&gt;0,(P50*(Q50^2))*(3.14159/6),"")</f>
        <v>18.777674568950562</v>
      </c>
      <c r="S50" s="12" t="s">
        <v>32</v>
      </c>
      <c r="T50" t="s">
        <v>25</v>
      </c>
      <c r="U50" s="12" t="s">
        <v>26</v>
      </c>
      <c r="V50" s="12" t="e">
        <f>"CG_D"&amp;G50&amp;"_"&amp;H50&amp;"_"&amp;#REF!&amp;".jpg"</f>
        <v>#REF!</v>
      </c>
      <c r="X50" s="2" t="s">
        <v>764</v>
      </c>
      <c r="AA50" s="12" t="s">
        <v>35</v>
      </c>
      <c r="AB50" t="str">
        <f>IF(Q50&gt;0,"yes","no")</f>
        <v>yes</v>
      </c>
      <c r="AC50" t="str">
        <f>IF(O50&gt;0,"yes","no")</f>
        <v>no</v>
      </c>
      <c r="AD50" t="str">
        <f>IF(AH50="hatch","yes","no")</f>
        <v>no</v>
      </c>
      <c r="AE50" t="str">
        <f>IF(AH50="swimup","yes","no")</f>
        <v>no</v>
      </c>
      <c r="AF50" t="str">
        <f>IF(AH50="respiration","yes","no")</f>
        <v>no</v>
      </c>
      <c r="AH50" t="s">
        <v>813</v>
      </c>
      <c r="AI50" t="str">
        <f>IF(O50&gt;0,(IF(S50="live",O50*0.84,IF(S50="dried.ethanol",O50*0.8449+2.8227,O50))),"")</f>
        <v/>
      </c>
      <c r="AJ50" s="12"/>
      <c r="AL50" t="str">
        <f>IF(OR(AND(Q50=Q51,P50&gt;0),AND(O50&gt;0,O50=O51)),"duplicate","")</f>
        <v/>
      </c>
      <c r="AM50" t="s">
        <v>826</v>
      </c>
      <c r="AN50" t="s">
        <v>826</v>
      </c>
      <c r="AO50" t="s">
        <v>826</v>
      </c>
      <c r="AP50" t="s">
        <v>826</v>
      </c>
      <c r="AQ50" t="s">
        <v>32</v>
      </c>
    </row>
    <row r="51" spans="1:43" x14ac:dyDescent="0.2">
      <c r="A51" s="28">
        <v>42899</v>
      </c>
      <c r="B51" s="1">
        <v>42899</v>
      </c>
      <c r="C51" s="1" t="str">
        <f>IF(F51="Kup","6/13/2017",IF(F51="Sag","6/14/2017",""))</f>
        <v>6/13/2017</v>
      </c>
      <c r="D51" s="27">
        <f>A51-B51</f>
        <v>0</v>
      </c>
      <c r="E51" s="27">
        <f>A51-C51</f>
        <v>0</v>
      </c>
      <c r="F51" s="12" t="s">
        <v>21</v>
      </c>
      <c r="G51" s="12">
        <v>0</v>
      </c>
      <c r="H51" s="3" t="s">
        <v>856</v>
      </c>
      <c r="I51" s="12" t="s">
        <v>39</v>
      </c>
      <c r="J51" s="12" t="s">
        <v>983</v>
      </c>
      <c r="K51" s="3" t="s">
        <v>965</v>
      </c>
      <c r="L51" s="3" t="s">
        <v>951</v>
      </c>
      <c r="M51" s="12">
        <v>6</v>
      </c>
      <c r="N51" s="12">
        <v>6</v>
      </c>
      <c r="O51" s="24"/>
      <c r="P51" s="12">
        <v>3.1779999999999999</v>
      </c>
      <c r="Q51" s="12">
        <v>2.4409999999999998</v>
      </c>
      <c r="R51">
        <f>IF(Q51&gt;0,(P51*(Q51^2))*(3.14159/6),"")</f>
        <v>9.9148855906971018</v>
      </c>
      <c r="S51" s="12" t="s">
        <v>32</v>
      </c>
      <c r="T51" t="s">
        <v>25</v>
      </c>
      <c r="U51" s="12" t="s">
        <v>26</v>
      </c>
      <c r="V51" s="12" t="e">
        <f>"CG_D"&amp;G51&amp;"_"&amp;H51&amp;"_"&amp;#REF!&amp;".jpg"</f>
        <v>#REF!</v>
      </c>
      <c r="X51" s="2" t="s">
        <v>764</v>
      </c>
      <c r="AA51" s="12" t="s">
        <v>35</v>
      </c>
      <c r="AB51" t="str">
        <f>IF(Q51&gt;0,"yes","no")</f>
        <v>yes</v>
      </c>
      <c r="AC51" t="str">
        <f>IF(O51&gt;0,"yes","no")</f>
        <v>no</v>
      </c>
      <c r="AD51" t="str">
        <f>IF(AH51="hatch","yes","no")</f>
        <v>no</v>
      </c>
      <c r="AE51" t="str">
        <f>IF(AH51="swimup","yes","no")</f>
        <v>no</v>
      </c>
      <c r="AF51" t="str">
        <f>IF(AH51="respiration","yes","no")</f>
        <v>no</v>
      </c>
      <c r="AH51" t="s">
        <v>813</v>
      </c>
      <c r="AI51" t="str">
        <f>IF(O51&gt;0,(IF(S51="live",O51*0.84,IF(S51="dried.ethanol",O51*0.8449+2.8227,O51))),"")</f>
        <v/>
      </c>
      <c r="AJ51" s="12"/>
      <c r="AL51" t="str">
        <f>IF(OR(AND(Q51=Q52,P51&gt;0),AND(O51&gt;0,O51=O52)),"duplicate","")</f>
        <v/>
      </c>
      <c r="AM51" t="s">
        <v>826</v>
      </c>
      <c r="AN51" t="s">
        <v>826</v>
      </c>
      <c r="AO51" t="s">
        <v>826</v>
      </c>
      <c r="AP51" t="s">
        <v>826</v>
      </c>
      <c r="AQ51" t="s">
        <v>32</v>
      </c>
    </row>
    <row r="52" spans="1:43" x14ac:dyDescent="0.2">
      <c r="A52" s="28">
        <v>42899</v>
      </c>
      <c r="B52" s="1">
        <v>42899</v>
      </c>
      <c r="C52" s="1" t="str">
        <f>IF(F52="Kup","6/13/2017",IF(F52="Sag","6/14/2017",""))</f>
        <v>6/13/2017</v>
      </c>
      <c r="D52" s="27">
        <f>A52-B52</f>
        <v>0</v>
      </c>
      <c r="E52" s="27">
        <f>A52-C52</f>
        <v>0</v>
      </c>
      <c r="F52" s="12" t="s">
        <v>21</v>
      </c>
      <c r="G52" s="12">
        <v>0</v>
      </c>
      <c r="H52" s="3" t="s">
        <v>856</v>
      </c>
      <c r="I52" s="12" t="s">
        <v>39</v>
      </c>
      <c r="J52" s="12" t="s">
        <v>983</v>
      </c>
      <c r="K52" s="3" t="s">
        <v>965</v>
      </c>
      <c r="L52" s="3" t="s">
        <v>951</v>
      </c>
      <c r="M52" s="12">
        <v>7</v>
      </c>
      <c r="N52" s="12">
        <v>7</v>
      </c>
      <c r="O52" s="24"/>
      <c r="P52" s="12">
        <v>3.3660000000000001</v>
      </c>
      <c r="Q52" s="12">
        <v>3.24</v>
      </c>
      <c r="R52">
        <f>IF(Q52&gt;0,(P52*(Q52^2))*(3.14159/6),"")</f>
        <v>18.501306058224003</v>
      </c>
      <c r="S52" s="12" t="s">
        <v>32</v>
      </c>
      <c r="T52" t="s">
        <v>25</v>
      </c>
      <c r="U52" s="12" t="s">
        <v>26</v>
      </c>
      <c r="V52" s="12" t="e">
        <f>"CG_D"&amp;G52&amp;"_"&amp;H52&amp;"_"&amp;#REF!&amp;".jpg"</f>
        <v>#REF!</v>
      </c>
      <c r="X52" s="2" t="s">
        <v>764</v>
      </c>
      <c r="AA52" s="12" t="s">
        <v>35</v>
      </c>
      <c r="AB52" t="str">
        <f>IF(Q52&gt;0,"yes","no")</f>
        <v>yes</v>
      </c>
      <c r="AC52" t="str">
        <f>IF(O52&gt;0,"yes","no")</f>
        <v>no</v>
      </c>
      <c r="AD52" t="str">
        <f>IF(AH52="hatch","yes","no")</f>
        <v>no</v>
      </c>
      <c r="AE52" t="str">
        <f>IF(AH52="swimup","yes","no")</f>
        <v>no</v>
      </c>
      <c r="AF52" t="str">
        <f>IF(AH52="respiration","yes","no")</f>
        <v>no</v>
      </c>
      <c r="AH52" t="s">
        <v>813</v>
      </c>
      <c r="AI52" t="str">
        <f>IF(O52&gt;0,(IF(S52="live",O52*0.84,IF(S52="dried.ethanol",O52*0.8449+2.8227,O52))),"")</f>
        <v/>
      </c>
      <c r="AJ52" s="12"/>
      <c r="AL52" t="str">
        <f>IF(OR(AND(Q52=Q53,P52&gt;0),AND(O52&gt;0,O52=O53)),"duplicate","")</f>
        <v/>
      </c>
      <c r="AM52" t="s">
        <v>826</v>
      </c>
      <c r="AN52" t="s">
        <v>826</v>
      </c>
      <c r="AO52" t="s">
        <v>826</v>
      </c>
      <c r="AP52" t="s">
        <v>826</v>
      </c>
      <c r="AQ52" t="s">
        <v>32</v>
      </c>
    </row>
    <row r="53" spans="1:43" x14ac:dyDescent="0.2">
      <c r="A53" s="28">
        <v>42899</v>
      </c>
      <c r="B53" s="1">
        <v>42899</v>
      </c>
      <c r="C53" s="1" t="str">
        <f>IF(F53="Kup","6/13/2017",IF(F53="Sag","6/14/2017",""))</f>
        <v>6/13/2017</v>
      </c>
      <c r="D53" s="27">
        <f>A53-B53</f>
        <v>0</v>
      </c>
      <c r="E53" s="27">
        <f>A53-C53</f>
        <v>0</v>
      </c>
      <c r="F53" s="12" t="s">
        <v>21</v>
      </c>
      <c r="G53" s="12">
        <v>0</v>
      </c>
      <c r="H53" s="3" t="s">
        <v>856</v>
      </c>
      <c r="I53" s="12" t="s">
        <v>39</v>
      </c>
      <c r="J53" s="12" t="s">
        <v>983</v>
      </c>
      <c r="K53" s="3" t="s">
        <v>965</v>
      </c>
      <c r="L53" s="3" t="s">
        <v>951</v>
      </c>
      <c r="M53" s="12">
        <v>8</v>
      </c>
      <c r="N53" s="12">
        <v>8</v>
      </c>
      <c r="O53" s="24"/>
      <c r="P53" s="12">
        <v>3.0369999999999999</v>
      </c>
      <c r="Q53" s="12">
        <v>2.9140000000000001</v>
      </c>
      <c r="R53">
        <f>IF(Q53&gt;0,(P53*(Q53^2))*(3.14159/6),"")</f>
        <v>13.502747369171114</v>
      </c>
      <c r="S53" s="12" t="s">
        <v>32</v>
      </c>
      <c r="T53" t="s">
        <v>25</v>
      </c>
      <c r="U53" s="12" t="s">
        <v>26</v>
      </c>
      <c r="V53" s="12" t="e">
        <f>"CG_D"&amp;G53&amp;"_"&amp;H53&amp;"_"&amp;#REF!&amp;".jpg"</f>
        <v>#REF!</v>
      </c>
      <c r="X53" s="2" t="s">
        <v>764</v>
      </c>
      <c r="AA53" s="12" t="s">
        <v>35</v>
      </c>
      <c r="AB53" t="str">
        <f>IF(Q53&gt;0,"yes","no")</f>
        <v>yes</v>
      </c>
      <c r="AC53" t="str">
        <f>IF(O53&gt;0,"yes","no")</f>
        <v>no</v>
      </c>
      <c r="AD53" t="str">
        <f>IF(AH53="hatch","yes","no")</f>
        <v>no</v>
      </c>
      <c r="AE53" t="str">
        <f>IF(AH53="swimup","yes","no")</f>
        <v>no</v>
      </c>
      <c r="AF53" t="str">
        <f>IF(AH53="respiration","yes","no")</f>
        <v>no</v>
      </c>
      <c r="AH53" t="s">
        <v>813</v>
      </c>
      <c r="AI53" t="str">
        <f>IF(O53&gt;0,(IF(S53="live",O53*0.84,IF(S53="dried.ethanol",O53*0.8449+2.8227,O53))),"")</f>
        <v/>
      </c>
      <c r="AJ53" s="12"/>
      <c r="AL53" t="str">
        <f>IF(OR(AND(Q53=Q54,P53&gt;0),AND(O53&gt;0,O53=O54)),"duplicate","")</f>
        <v/>
      </c>
      <c r="AM53" t="s">
        <v>826</v>
      </c>
      <c r="AN53" t="s">
        <v>826</v>
      </c>
      <c r="AO53" t="s">
        <v>826</v>
      </c>
      <c r="AP53" t="s">
        <v>826</v>
      </c>
      <c r="AQ53" t="s">
        <v>32</v>
      </c>
    </row>
    <row r="54" spans="1:43" x14ac:dyDescent="0.2">
      <c r="A54" s="28">
        <v>42899</v>
      </c>
      <c r="B54" s="1">
        <v>42899</v>
      </c>
      <c r="C54" s="1" t="str">
        <f>IF(F54="Kup","6/13/2017",IF(F54="Sag","6/14/2017",""))</f>
        <v>6/13/2017</v>
      </c>
      <c r="D54" s="27">
        <f>A54-B54</f>
        <v>0</v>
      </c>
      <c r="E54" s="27">
        <f>A54-C54</f>
        <v>0</v>
      </c>
      <c r="F54" s="12" t="s">
        <v>21</v>
      </c>
      <c r="G54" s="12">
        <v>0</v>
      </c>
      <c r="H54" s="3" t="s">
        <v>856</v>
      </c>
      <c r="I54" s="12" t="s">
        <v>39</v>
      </c>
      <c r="J54" s="12" t="s">
        <v>983</v>
      </c>
      <c r="K54" s="3" t="s">
        <v>965</v>
      </c>
      <c r="L54" s="3" t="s">
        <v>951</v>
      </c>
      <c r="M54" s="12">
        <v>9</v>
      </c>
      <c r="N54" s="12">
        <v>9</v>
      </c>
      <c r="O54" s="24"/>
      <c r="P54" s="12">
        <v>2.742</v>
      </c>
      <c r="Q54" s="12">
        <v>2.6629999999999998</v>
      </c>
      <c r="R54">
        <f>IF(Q54&gt;0,(P54*(Q54^2))*(3.14159/6),"")</f>
        <v>10.181412630402468</v>
      </c>
      <c r="S54" s="12" t="s">
        <v>32</v>
      </c>
      <c r="T54" t="s">
        <v>25</v>
      </c>
      <c r="U54" s="12" t="s">
        <v>26</v>
      </c>
      <c r="V54" s="12" t="e">
        <f>"CG_D"&amp;G54&amp;"_"&amp;H54&amp;"_"&amp;#REF!&amp;".jpg"</f>
        <v>#REF!</v>
      </c>
      <c r="X54" s="2" t="s">
        <v>764</v>
      </c>
      <c r="AA54" s="12" t="s">
        <v>35</v>
      </c>
      <c r="AB54" t="str">
        <f>IF(Q54&gt;0,"yes","no")</f>
        <v>yes</v>
      </c>
      <c r="AC54" t="str">
        <f>IF(O54&gt;0,"yes","no")</f>
        <v>no</v>
      </c>
      <c r="AD54" t="str">
        <f>IF(AH54="hatch","yes","no")</f>
        <v>no</v>
      </c>
      <c r="AE54" t="str">
        <f>IF(AH54="swimup","yes","no")</f>
        <v>no</v>
      </c>
      <c r="AF54" t="str">
        <f>IF(AH54="respiration","yes","no")</f>
        <v>no</v>
      </c>
      <c r="AH54" t="s">
        <v>813</v>
      </c>
      <c r="AI54" t="str">
        <f>IF(O54&gt;0,(IF(S54="live",O54*0.84,IF(S54="dried.ethanol",O54*0.8449+2.8227,O54))),"")</f>
        <v/>
      </c>
      <c r="AJ54" s="12"/>
      <c r="AL54" t="str">
        <f>IF(OR(AND(Q54=Q55,P54&gt;0),AND(O54&gt;0,O54=O55)),"duplicate","")</f>
        <v/>
      </c>
      <c r="AM54" t="s">
        <v>826</v>
      </c>
      <c r="AN54" t="s">
        <v>826</v>
      </c>
      <c r="AO54" t="s">
        <v>826</v>
      </c>
      <c r="AP54" t="s">
        <v>826</v>
      </c>
      <c r="AQ54" t="s">
        <v>32</v>
      </c>
    </row>
    <row r="55" spans="1:43" x14ac:dyDescent="0.2">
      <c r="A55" s="28">
        <v>42899</v>
      </c>
      <c r="B55" s="1">
        <v>42899</v>
      </c>
      <c r="C55" s="1" t="str">
        <f>IF(F55="Kup","6/13/2017",IF(F55="Sag","6/14/2017",""))</f>
        <v>6/13/2017</v>
      </c>
      <c r="D55" s="27">
        <f>A55-B55</f>
        <v>0</v>
      </c>
      <c r="E55" s="27">
        <f>A55-C55</f>
        <v>0</v>
      </c>
      <c r="F55" s="12" t="s">
        <v>21</v>
      </c>
      <c r="G55" s="12">
        <v>0</v>
      </c>
      <c r="H55" s="3" t="s">
        <v>856</v>
      </c>
      <c r="I55" s="12" t="s">
        <v>39</v>
      </c>
      <c r="J55" s="12" t="s">
        <v>983</v>
      </c>
      <c r="K55" s="3" t="s">
        <v>965</v>
      </c>
      <c r="L55" s="3" t="s">
        <v>951</v>
      </c>
      <c r="M55" s="12">
        <v>10</v>
      </c>
      <c r="N55" s="12">
        <v>10</v>
      </c>
      <c r="O55" s="24"/>
      <c r="P55" s="12">
        <v>3.56</v>
      </c>
      <c r="Q55" s="12">
        <v>3.2829999999999999</v>
      </c>
      <c r="R55">
        <f>IF(Q55&gt;0,(P55*(Q55^2))*(3.14159/6),"")</f>
        <v>20.090466395429264</v>
      </c>
      <c r="S55" s="12" t="s">
        <v>32</v>
      </c>
      <c r="T55" t="s">
        <v>25</v>
      </c>
      <c r="U55" s="12" t="s">
        <v>26</v>
      </c>
      <c r="V55" s="12" t="e">
        <f>"CG_D"&amp;G55&amp;"_"&amp;H55&amp;"_"&amp;#REF!&amp;".jpg"</f>
        <v>#REF!</v>
      </c>
      <c r="X55" s="2" t="s">
        <v>764</v>
      </c>
      <c r="AA55" s="12" t="s">
        <v>35</v>
      </c>
      <c r="AB55" t="str">
        <f>IF(Q55&gt;0,"yes","no")</f>
        <v>yes</v>
      </c>
      <c r="AC55" t="str">
        <f>IF(O55&gt;0,"yes","no")</f>
        <v>no</v>
      </c>
      <c r="AD55" t="str">
        <f>IF(AH55="hatch","yes","no")</f>
        <v>no</v>
      </c>
      <c r="AE55" t="str">
        <f>IF(AH55="swimup","yes","no")</f>
        <v>no</v>
      </c>
      <c r="AF55" t="str">
        <f>IF(AH55="respiration","yes","no")</f>
        <v>no</v>
      </c>
      <c r="AH55" t="s">
        <v>813</v>
      </c>
      <c r="AI55" t="str">
        <f>IF(O55&gt;0,(IF(S55="live",O55*0.84,IF(S55="dried.ethanol",O55*0.8449+2.8227,O55))),"")</f>
        <v/>
      </c>
      <c r="AJ55" s="12"/>
      <c r="AL55" t="str">
        <f>IF(OR(AND(Q55=Q56,P55&gt;0),AND(O55&gt;0,O55=O56)),"duplicate","")</f>
        <v/>
      </c>
      <c r="AM55" t="s">
        <v>826</v>
      </c>
      <c r="AN55" t="s">
        <v>826</v>
      </c>
      <c r="AO55" t="s">
        <v>826</v>
      </c>
      <c r="AP55" t="s">
        <v>826</v>
      </c>
      <c r="AQ55" t="s">
        <v>32</v>
      </c>
    </row>
    <row r="56" spans="1:43" x14ac:dyDescent="0.2">
      <c r="A56" s="28">
        <v>42899</v>
      </c>
      <c r="B56" s="1">
        <v>42899</v>
      </c>
      <c r="C56" s="1" t="str">
        <f>IF(F56="Kup","6/13/2017",IF(F56="Sag","6/14/2017",""))</f>
        <v>6/13/2017</v>
      </c>
      <c r="D56" s="27">
        <f>A56-B56</f>
        <v>0</v>
      </c>
      <c r="E56" s="27">
        <f>A56-C56</f>
        <v>0</v>
      </c>
      <c r="F56" s="12" t="s">
        <v>21</v>
      </c>
      <c r="G56" s="12">
        <v>0</v>
      </c>
      <c r="H56" s="3" t="s">
        <v>856</v>
      </c>
      <c r="I56" s="12" t="s">
        <v>112</v>
      </c>
      <c r="J56" s="12" t="s">
        <v>984</v>
      </c>
      <c r="K56" s="3" t="s">
        <v>966</v>
      </c>
      <c r="L56" s="3" t="s">
        <v>946</v>
      </c>
      <c r="M56" s="12">
        <v>1</v>
      </c>
      <c r="N56" s="12">
        <v>1</v>
      </c>
      <c r="O56" s="24"/>
      <c r="P56" s="12">
        <v>3.774</v>
      </c>
      <c r="Q56" s="12">
        <v>3.17</v>
      </c>
      <c r="R56">
        <f>IF(Q56&gt;0,(P56*(Q56^2))*(3.14159/6),"")</f>
        <v>19.857230439378998</v>
      </c>
      <c r="S56" s="12" t="s">
        <v>32</v>
      </c>
      <c r="T56" t="s">
        <v>25</v>
      </c>
      <c r="U56" s="12" t="s">
        <v>26</v>
      </c>
      <c r="V56" t="e">
        <f>"CG_"&amp;G56&amp;"_"&amp;H56&amp;"_"&amp;#REF!&amp;".jpg"</f>
        <v>#REF!</v>
      </c>
      <c r="X56" s="2" t="s">
        <v>764</v>
      </c>
      <c r="AA56" s="12" t="s">
        <v>35</v>
      </c>
      <c r="AB56" t="str">
        <f>IF(Q56&gt;0,"yes","no")</f>
        <v>yes</v>
      </c>
      <c r="AC56" t="str">
        <f>IF(O56&gt;0,"yes","no")</f>
        <v>no</v>
      </c>
      <c r="AD56" t="str">
        <f>IF(AH56="hatch","yes","no")</f>
        <v>no</v>
      </c>
      <c r="AE56" t="str">
        <f>IF(AH56="swimup","yes","no")</f>
        <v>no</v>
      </c>
      <c r="AF56" t="str">
        <f>IF(AH56="respiration","yes","no")</f>
        <v>no</v>
      </c>
      <c r="AH56" t="s">
        <v>813</v>
      </c>
      <c r="AI56" t="str">
        <f>IF(O56&gt;0,(IF(S56="live",O56*0.84,IF(S56="dried.ethanol",O56*0.8449+2.8227,O56))),"")</f>
        <v/>
      </c>
      <c r="AJ56" s="12"/>
      <c r="AL56" t="str">
        <f>IF(OR(AND(Q56=Q57,P56&gt;0),AND(O56&gt;0,O56=O57)),"duplicate","")</f>
        <v/>
      </c>
      <c r="AM56" t="s">
        <v>826</v>
      </c>
      <c r="AN56" t="s">
        <v>826</v>
      </c>
      <c r="AO56" t="s">
        <v>826</v>
      </c>
      <c r="AP56" t="s">
        <v>826</v>
      </c>
      <c r="AQ56" t="s">
        <v>32</v>
      </c>
    </row>
    <row r="57" spans="1:43" x14ac:dyDescent="0.2">
      <c r="A57" s="28">
        <v>42899</v>
      </c>
      <c r="B57" s="1">
        <v>42899</v>
      </c>
      <c r="C57" s="1" t="str">
        <f>IF(F57="Kup","6/13/2017",IF(F57="Sag","6/14/2017",""))</f>
        <v>6/13/2017</v>
      </c>
      <c r="D57" s="27">
        <f>A57-B57</f>
        <v>0</v>
      </c>
      <c r="E57" s="27">
        <f>A57-C57</f>
        <v>0</v>
      </c>
      <c r="F57" s="12" t="s">
        <v>21</v>
      </c>
      <c r="G57" s="12">
        <v>0</v>
      </c>
      <c r="H57" s="3" t="s">
        <v>856</v>
      </c>
      <c r="I57" s="12" t="s">
        <v>112</v>
      </c>
      <c r="J57" s="12" t="s">
        <v>984</v>
      </c>
      <c r="K57" s="3" t="s">
        <v>966</v>
      </c>
      <c r="L57" s="3" t="s">
        <v>946</v>
      </c>
      <c r="M57" s="12">
        <v>2</v>
      </c>
      <c r="N57" s="12">
        <v>2</v>
      </c>
      <c r="O57" s="24"/>
      <c r="P57" s="12">
        <v>3.8690000000000002</v>
      </c>
      <c r="Q57" s="12">
        <v>3.2370000000000001</v>
      </c>
      <c r="R57">
        <f>IF(Q57&gt;0,(P57*(Q57^2))*(3.14159/6),"")</f>
        <v>21.226695210093165</v>
      </c>
      <c r="S57" s="12" t="s">
        <v>32</v>
      </c>
      <c r="T57" t="s">
        <v>25</v>
      </c>
      <c r="U57" s="12" t="s">
        <v>26</v>
      </c>
      <c r="V57" t="e">
        <f>"CG_"&amp;G57&amp;"_"&amp;H57&amp;"_"&amp;#REF!&amp;".jpg"</f>
        <v>#REF!</v>
      </c>
      <c r="X57" s="2" t="s">
        <v>764</v>
      </c>
      <c r="AA57" s="12" t="s">
        <v>35</v>
      </c>
      <c r="AB57" t="str">
        <f>IF(Q57&gt;0,"yes","no")</f>
        <v>yes</v>
      </c>
      <c r="AC57" t="str">
        <f>IF(O57&gt;0,"yes","no")</f>
        <v>no</v>
      </c>
      <c r="AD57" t="str">
        <f>IF(AH57="hatch","yes","no")</f>
        <v>no</v>
      </c>
      <c r="AE57" t="str">
        <f>IF(AH57="swimup","yes","no")</f>
        <v>no</v>
      </c>
      <c r="AF57" t="str">
        <f>IF(AH57="respiration","yes","no")</f>
        <v>no</v>
      </c>
      <c r="AH57" t="s">
        <v>813</v>
      </c>
      <c r="AI57" t="str">
        <f>IF(O57&gt;0,(IF(S57="live",O57*0.84,IF(S57="dried.ethanol",O57*0.8449+2.8227,O57))),"")</f>
        <v/>
      </c>
      <c r="AJ57" s="12"/>
      <c r="AL57" t="str">
        <f>IF(OR(AND(Q57=Q58,P57&gt;0),AND(O57&gt;0,O57=O58)),"duplicate","")</f>
        <v/>
      </c>
      <c r="AM57" t="s">
        <v>826</v>
      </c>
      <c r="AN57" t="s">
        <v>826</v>
      </c>
      <c r="AO57" t="s">
        <v>826</v>
      </c>
      <c r="AP57" t="s">
        <v>826</v>
      </c>
      <c r="AQ57" t="s">
        <v>32</v>
      </c>
    </row>
    <row r="58" spans="1:43" x14ac:dyDescent="0.2">
      <c r="A58" s="28">
        <v>42899</v>
      </c>
      <c r="B58" s="1">
        <v>42899</v>
      </c>
      <c r="C58" s="1" t="str">
        <f>IF(F58="Kup","6/13/2017",IF(F58="Sag","6/14/2017",""))</f>
        <v>6/13/2017</v>
      </c>
      <c r="D58" s="27">
        <f>A58-B58</f>
        <v>0</v>
      </c>
      <c r="E58" s="27">
        <f>A58-C58</f>
        <v>0</v>
      </c>
      <c r="F58" s="12" t="s">
        <v>21</v>
      </c>
      <c r="G58" s="12">
        <v>0</v>
      </c>
      <c r="H58" s="3" t="s">
        <v>856</v>
      </c>
      <c r="I58" s="12" t="s">
        <v>112</v>
      </c>
      <c r="J58" s="12" t="s">
        <v>984</v>
      </c>
      <c r="K58" s="3" t="s">
        <v>966</v>
      </c>
      <c r="L58" s="3" t="s">
        <v>946</v>
      </c>
      <c r="M58" s="12">
        <v>3</v>
      </c>
      <c r="N58" s="12">
        <v>3</v>
      </c>
      <c r="O58" s="24"/>
      <c r="P58" s="12">
        <v>3.2309999999999999</v>
      </c>
      <c r="Q58" s="12">
        <v>3.0609999999999999</v>
      </c>
      <c r="R58">
        <f>IF(Q58&gt;0,(P58*(Q58^2))*(3.14159/6),"")</f>
        <v>15.851190037356014</v>
      </c>
      <c r="S58" s="12" t="s">
        <v>32</v>
      </c>
      <c r="T58" t="s">
        <v>25</v>
      </c>
      <c r="U58" s="12" t="s">
        <v>26</v>
      </c>
      <c r="V58" t="e">
        <f>"CG_"&amp;G58&amp;"_"&amp;H58&amp;"_"&amp;#REF!&amp;".jpg"</f>
        <v>#REF!</v>
      </c>
      <c r="X58" s="2" t="s">
        <v>764</v>
      </c>
      <c r="AA58" s="12" t="s">
        <v>35</v>
      </c>
      <c r="AB58" t="str">
        <f>IF(Q58&gt;0,"yes","no")</f>
        <v>yes</v>
      </c>
      <c r="AC58" t="str">
        <f>IF(O58&gt;0,"yes","no")</f>
        <v>no</v>
      </c>
      <c r="AD58" t="str">
        <f>IF(AH58="hatch","yes","no")</f>
        <v>no</v>
      </c>
      <c r="AE58" t="str">
        <f>IF(AH58="swimup","yes","no")</f>
        <v>no</v>
      </c>
      <c r="AF58" t="str">
        <f>IF(AH58="respiration","yes","no")</f>
        <v>no</v>
      </c>
      <c r="AH58" t="s">
        <v>813</v>
      </c>
      <c r="AI58" t="str">
        <f>IF(O58&gt;0,(IF(S58="live",O58*0.84,IF(S58="dried.ethanol",O58*0.8449+2.8227,O58))),"")</f>
        <v/>
      </c>
      <c r="AJ58" s="12"/>
      <c r="AL58" t="str">
        <f>IF(OR(AND(Q58=Q59,P58&gt;0),AND(O58&gt;0,O58=O59)),"duplicate","")</f>
        <v/>
      </c>
      <c r="AM58" t="s">
        <v>826</v>
      </c>
      <c r="AN58" t="s">
        <v>826</v>
      </c>
      <c r="AO58" t="s">
        <v>826</v>
      </c>
      <c r="AP58" t="s">
        <v>826</v>
      </c>
      <c r="AQ58" t="s">
        <v>32</v>
      </c>
    </row>
    <row r="59" spans="1:43" x14ac:dyDescent="0.2">
      <c r="A59" s="28">
        <v>42899</v>
      </c>
      <c r="B59" s="1">
        <v>42899</v>
      </c>
      <c r="C59" s="1" t="str">
        <f>IF(F59="Kup","6/13/2017",IF(F59="Sag","6/14/2017",""))</f>
        <v>6/13/2017</v>
      </c>
      <c r="D59" s="27">
        <f>A59-B59</f>
        <v>0</v>
      </c>
      <c r="E59" s="27">
        <f>A59-C59</f>
        <v>0</v>
      </c>
      <c r="F59" s="12" t="s">
        <v>21</v>
      </c>
      <c r="G59" s="12">
        <v>0</v>
      </c>
      <c r="H59" s="3" t="s">
        <v>856</v>
      </c>
      <c r="I59" s="12" t="s">
        <v>112</v>
      </c>
      <c r="J59" s="12" t="s">
        <v>984</v>
      </c>
      <c r="K59" s="3" t="s">
        <v>966</v>
      </c>
      <c r="L59" s="3" t="s">
        <v>946</v>
      </c>
      <c r="M59" s="12">
        <v>4</v>
      </c>
      <c r="N59" s="12">
        <v>4</v>
      </c>
      <c r="O59" s="24"/>
      <c r="P59" s="12">
        <v>3.605</v>
      </c>
      <c r="Q59" s="12">
        <v>2.9289999999999998</v>
      </c>
      <c r="R59">
        <f>IF(Q59&gt;0,(P59*(Q59^2))*(3.14159/6),"")</f>
        <v>16.193557506959987</v>
      </c>
      <c r="S59" s="12" t="s">
        <v>32</v>
      </c>
      <c r="T59" t="s">
        <v>25</v>
      </c>
      <c r="U59" s="12" t="s">
        <v>26</v>
      </c>
      <c r="V59" t="e">
        <f>"CG_"&amp;G59&amp;"_"&amp;H59&amp;"_"&amp;#REF!&amp;".jpg"</f>
        <v>#REF!</v>
      </c>
      <c r="X59" s="2" t="s">
        <v>764</v>
      </c>
      <c r="AA59" s="12" t="s">
        <v>35</v>
      </c>
      <c r="AB59" t="str">
        <f>IF(Q59&gt;0,"yes","no")</f>
        <v>yes</v>
      </c>
      <c r="AC59" t="str">
        <f>IF(O59&gt;0,"yes","no")</f>
        <v>no</v>
      </c>
      <c r="AD59" t="str">
        <f>IF(AH59="hatch","yes","no")</f>
        <v>no</v>
      </c>
      <c r="AE59" t="str">
        <f>IF(AH59="swimup","yes","no")</f>
        <v>no</v>
      </c>
      <c r="AF59" t="str">
        <f>IF(AH59="respiration","yes","no")</f>
        <v>no</v>
      </c>
      <c r="AH59" t="s">
        <v>813</v>
      </c>
      <c r="AI59" t="str">
        <f>IF(O59&gt;0,(IF(S59="live",O59*0.84,IF(S59="dried.ethanol",O59*0.8449+2.8227,O59))),"")</f>
        <v/>
      </c>
      <c r="AJ59" s="12"/>
      <c r="AL59" t="str">
        <f>IF(OR(AND(Q59=Q60,P59&gt;0),AND(O59&gt;0,O59=O60)),"duplicate","")</f>
        <v/>
      </c>
      <c r="AM59" t="s">
        <v>826</v>
      </c>
      <c r="AN59" t="s">
        <v>826</v>
      </c>
      <c r="AO59" t="s">
        <v>826</v>
      </c>
      <c r="AP59" t="s">
        <v>826</v>
      </c>
      <c r="AQ59" t="s">
        <v>32</v>
      </c>
    </row>
    <row r="60" spans="1:43" x14ac:dyDescent="0.2">
      <c r="A60" s="28">
        <v>42899</v>
      </c>
      <c r="B60" s="1">
        <v>42899</v>
      </c>
      <c r="C60" s="1" t="str">
        <f>IF(F60="Kup","6/13/2017",IF(F60="Sag","6/14/2017",""))</f>
        <v>6/13/2017</v>
      </c>
      <c r="D60" s="27">
        <f>A60-B60</f>
        <v>0</v>
      </c>
      <c r="E60" s="27">
        <f>A60-C60</f>
        <v>0</v>
      </c>
      <c r="F60" s="12" t="s">
        <v>21</v>
      </c>
      <c r="G60" s="12">
        <v>0</v>
      </c>
      <c r="H60" s="3" t="s">
        <v>856</v>
      </c>
      <c r="I60" s="12" t="s">
        <v>112</v>
      </c>
      <c r="J60" s="12" t="s">
        <v>984</v>
      </c>
      <c r="K60" s="3" t="s">
        <v>966</v>
      </c>
      <c r="L60" s="3" t="s">
        <v>946</v>
      </c>
      <c r="M60" s="12">
        <v>5</v>
      </c>
      <c r="N60" s="12">
        <v>5</v>
      </c>
      <c r="O60" s="24"/>
      <c r="P60" s="12">
        <v>3.383</v>
      </c>
      <c r="Q60" s="12">
        <v>2.8639999999999999</v>
      </c>
      <c r="R60">
        <f>IF(Q60&gt;0,(P60*(Q60^2))*(3.14159/6),"")</f>
        <v>14.529353173238185</v>
      </c>
      <c r="S60" s="12" t="s">
        <v>32</v>
      </c>
      <c r="T60" t="s">
        <v>25</v>
      </c>
      <c r="U60" s="12" t="s">
        <v>26</v>
      </c>
      <c r="V60" t="e">
        <f>"CG_"&amp;G60&amp;"_"&amp;H60&amp;"_"&amp;#REF!&amp;".jpg"</f>
        <v>#REF!</v>
      </c>
      <c r="X60" s="2" t="s">
        <v>764</v>
      </c>
      <c r="AA60" s="12" t="s">
        <v>35</v>
      </c>
      <c r="AB60" t="str">
        <f>IF(Q60&gt;0,"yes","no")</f>
        <v>yes</v>
      </c>
      <c r="AC60" t="str">
        <f>IF(O60&gt;0,"yes","no")</f>
        <v>no</v>
      </c>
      <c r="AD60" t="str">
        <f>IF(AH60="hatch","yes","no")</f>
        <v>no</v>
      </c>
      <c r="AE60" t="str">
        <f>IF(AH60="swimup","yes","no")</f>
        <v>no</v>
      </c>
      <c r="AF60" t="str">
        <f>IF(AH60="respiration","yes","no")</f>
        <v>no</v>
      </c>
      <c r="AH60" t="s">
        <v>813</v>
      </c>
      <c r="AI60" t="str">
        <f>IF(O60&gt;0,(IF(S60="live",O60*0.84,IF(S60="dried.ethanol",O60*0.8449+2.8227,O60))),"")</f>
        <v/>
      </c>
      <c r="AJ60" s="12"/>
      <c r="AL60" t="str">
        <f>IF(OR(AND(Q60=Q61,P60&gt;0),AND(O60&gt;0,O60=O61)),"duplicate","")</f>
        <v/>
      </c>
      <c r="AM60" t="s">
        <v>826</v>
      </c>
      <c r="AN60" t="s">
        <v>826</v>
      </c>
      <c r="AO60" t="s">
        <v>826</v>
      </c>
      <c r="AP60" t="s">
        <v>826</v>
      </c>
      <c r="AQ60" t="s">
        <v>32</v>
      </c>
    </row>
    <row r="61" spans="1:43" x14ac:dyDescent="0.2">
      <c r="A61" s="28">
        <v>42899</v>
      </c>
      <c r="B61" s="1">
        <v>42899</v>
      </c>
      <c r="C61" s="1" t="str">
        <f>IF(F61="Kup","6/13/2017",IF(F61="Sag","6/14/2017",""))</f>
        <v>6/13/2017</v>
      </c>
      <c r="D61" s="27">
        <f>A61-B61</f>
        <v>0</v>
      </c>
      <c r="E61" s="27">
        <f>A61-C61</f>
        <v>0</v>
      </c>
      <c r="F61" s="12" t="s">
        <v>21</v>
      </c>
      <c r="G61" s="12">
        <v>0</v>
      </c>
      <c r="H61" s="3" t="s">
        <v>856</v>
      </c>
      <c r="I61" s="12" t="s">
        <v>112</v>
      </c>
      <c r="J61" s="12" t="s">
        <v>984</v>
      </c>
      <c r="K61" s="3" t="s">
        <v>966</v>
      </c>
      <c r="L61" s="3" t="s">
        <v>946</v>
      </c>
      <c r="M61" s="12">
        <v>6</v>
      </c>
      <c r="N61" s="12">
        <v>6</v>
      </c>
      <c r="O61" s="24"/>
      <c r="P61" s="12">
        <v>3.1779999999999999</v>
      </c>
      <c r="Q61" s="12">
        <v>2.9929999999999999</v>
      </c>
      <c r="R61">
        <f>IF(Q61&gt;0,(P61*(Q61^2))*(3.14159/6),"")</f>
        <v>14.90615325463966</v>
      </c>
      <c r="S61" s="12" t="s">
        <v>32</v>
      </c>
      <c r="T61" t="s">
        <v>25</v>
      </c>
      <c r="U61" s="12" t="s">
        <v>26</v>
      </c>
      <c r="V61" t="e">
        <f>"CG_"&amp;G61&amp;"_"&amp;H61&amp;"_"&amp;#REF!&amp;".jpg"</f>
        <v>#REF!</v>
      </c>
      <c r="X61" s="2" t="s">
        <v>764</v>
      </c>
      <c r="AA61" s="12" t="s">
        <v>35</v>
      </c>
      <c r="AB61" t="str">
        <f>IF(Q61&gt;0,"yes","no")</f>
        <v>yes</v>
      </c>
      <c r="AC61" t="str">
        <f>IF(O61&gt;0,"yes","no")</f>
        <v>no</v>
      </c>
      <c r="AD61" t="str">
        <f>IF(AH61="hatch","yes","no")</f>
        <v>no</v>
      </c>
      <c r="AE61" t="str">
        <f>IF(AH61="swimup","yes","no")</f>
        <v>no</v>
      </c>
      <c r="AF61" t="str">
        <f>IF(AH61="respiration","yes","no")</f>
        <v>no</v>
      </c>
      <c r="AH61" t="s">
        <v>813</v>
      </c>
      <c r="AI61" t="str">
        <f>IF(O61&gt;0,(IF(S61="live",O61*0.84,IF(S61="dried.ethanol",O61*0.8449+2.8227,O61))),"")</f>
        <v/>
      </c>
      <c r="AJ61" s="12"/>
      <c r="AL61" t="str">
        <f>IF(OR(AND(Q61=Q62,P61&gt;0),AND(O61&gt;0,O61=O62)),"duplicate","")</f>
        <v/>
      </c>
      <c r="AM61" t="s">
        <v>826</v>
      </c>
      <c r="AN61" t="s">
        <v>826</v>
      </c>
      <c r="AO61" t="s">
        <v>826</v>
      </c>
      <c r="AP61" t="s">
        <v>826</v>
      </c>
      <c r="AQ61" t="s">
        <v>32</v>
      </c>
    </row>
    <row r="62" spans="1:43" x14ac:dyDescent="0.2">
      <c r="A62" s="28">
        <v>42899</v>
      </c>
      <c r="B62" s="1">
        <v>42899</v>
      </c>
      <c r="C62" s="1" t="str">
        <f>IF(F62="Kup","6/13/2017",IF(F62="Sag","6/14/2017",""))</f>
        <v>6/13/2017</v>
      </c>
      <c r="D62" s="27">
        <f>A62-B62</f>
        <v>0</v>
      </c>
      <c r="E62" s="27">
        <f>A62-C62</f>
        <v>0</v>
      </c>
      <c r="F62" s="12" t="s">
        <v>21</v>
      </c>
      <c r="G62" s="12">
        <v>0</v>
      </c>
      <c r="H62" s="3" t="s">
        <v>856</v>
      </c>
      <c r="I62" s="12" t="s">
        <v>112</v>
      </c>
      <c r="J62" s="12" t="s">
        <v>984</v>
      </c>
      <c r="K62" s="3" t="s">
        <v>966</v>
      </c>
      <c r="L62" s="3" t="s">
        <v>946</v>
      </c>
      <c r="M62" s="12">
        <v>7</v>
      </c>
      <c r="N62" s="12">
        <v>7</v>
      </c>
      <c r="O62" s="24"/>
      <c r="P62" s="12">
        <v>3.5649999999999999</v>
      </c>
      <c r="Q62" s="12">
        <v>2.5760000000000001</v>
      </c>
      <c r="R62">
        <f>IF(Q62&gt;0,(P62*(Q62^2))*(3.14159/6),"")</f>
        <v>12.386525670414933</v>
      </c>
      <c r="S62" s="12" t="s">
        <v>32</v>
      </c>
      <c r="T62" t="s">
        <v>25</v>
      </c>
      <c r="U62" s="12" t="s">
        <v>26</v>
      </c>
      <c r="V62" t="e">
        <f>"CG_"&amp;G62&amp;"_"&amp;H62&amp;"_"&amp;#REF!&amp;".jpg"</f>
        <v>#REF!</v>
      </c>
      <c r="X62" s="2" t="s">
        <v>764</v>
      </c>
      <c r="AA62" s="12" t="s">
        <v>35</v>
      </c>
      <c r="AB62" t="str">
        <f>IF(Q62&gt;0,"yes","no")</f>
        <v>yes</v>
      </c>
      <c r="AC62" t="str">
        <f>IF(O62&gt;0,"yes","no")</f>
        <v>no</v>
      </c>
      <c r="AD62" t="str">
        <f>IF(AH62="hatch","yes","no")</f>
        <v>no</v>
      </c>
      <c r="AE62" t="str">
        <f>IF(AH62="swimup","yes","no")</f>
        <v>no</v>
      </c>
      <c r="AF62" t="str">
        <f>IF(AH62="respiration","yes","no")</f>
        <v>no</v>
      </c>
      <c r="AH62" t="s">
        <v>813</v>
      </c>
      <c r="AI62" t="str">
        <f>IF(O62&gt;0,(IF(S62="live",O62*0.84,IF(S62="dried.ethanol",O62*0.8449+2.8227,O62))),"")</f>
        <v/>
      </c>
      <c r="AJ62" s="12"/>
      <c r="AL62" t="str">
        <f>IF(OR(AND(Q62=Q63,P62&gt;0),AND(O62&gt;0,O62=O63)),"duplicate","")</f>
        <v/>
      </c>
      <c r="AM62" t="s">
        <v>826</v>
      </c>
      <c r="AN62" t="s">
        <v>826</v>
      </c>
      <c r="AO62" t="s">
        <v>826</v>
      </c>
      <c r="AP62" t="s">
        <v>826</v>
      </c>
      <c r="AQ62" t="s">
        <v>32</v>
      </c>
    </row>
    <row r="63" spans="1:43" x14ac:dyDescent="0.2">
      <c r="A63" s="28">
        <v>42899</v>
      </c>
      <c r="B63" s="1">
        <v>42899</v>
      </c>
      <c r="C63" s="1" t="str">
        <f>IF(F63="Kup","6/13/2017",IF(F63="Sag","6/14/2017",""))</f>
        <v>6/13/2017</v>
      </c>
      <c r="D63" s="27">
        <f>A63-B63</f>
        <v>0</v>
      </c>
      <c r="E63" s="27">
        <f>A63-C63</f>
        <v>0</v>
      </c>
      <c r="F63" s="12" t="s">
        <v>21</v>
      </c>
      <c r="G63" s="12">
        <v>0</v>
      </c>
      <c r="H63" s="3" t="s">
        <v>856</v>
      </c>
      <c r="I63" s="12" t="s">
        <v>112</v>
      </c>
      <c r="J63" s="12" t="s">
        <v>984</v>
      </c>
      <c r="K63" s="3" t="s">
        <v>966</v>
      </c>
      <c r="L63" s="3" t="s">
        <v>946</v>
      </c>
      <c r="M63" s="12">
        <v>8</v>
      </c>
      <c r="N63" s="12">
        <v>8</v>
      </c>
      <c r="O63" s="24"/>
      <c r="P63" s="12">
        <v>3.593</v>
      </c>
      <c r="Q63" s="12">
        <v>2.93</v>
      </c>
      <c r="R63">
        <f>IF(Q63&gt;0,(P63*(Q63^2))*(3.14159/6),"")</f>
        <v>16.150676319277167</v>
      </c>
      <c r="S63" s="12" t="s">
        <v>32</v>
      </c>
      <c r="T63" t="s">
        <v>25</v>
      </c>
      <c r="U63" s="12" t="s">
        <v>26</v>
      </c>
      <c r="V63" t="e">
        <f>"CG_"&amp;G63&amp;"_"&amp;H63&amp;"_"&amp;#REF!&amp;".jpg"</f>
        <v>#REF!</v>
      </c>
      <c r="X63" s="2" t="s">
        <v>764</v>
      </c>
      <c r="AA63" s="12" t="s">
        <v>35</v>
      </c>
      <c r="AB63" t="str">
        <f>IF(Q63&gt;0,"yes","no")</f>
        <v>yes</v>
      </c>
      <c r="AC63" t="str">
        <f>IF(O63&gt;0,"yes","no")</f>
        <v>no</v>
      </c>
      <c r="AD63" t="str">
        <f>IF(AH63="hatch","yes","no")</f>
        <v>no</v>
      </c>
      <c r="AE63" t="str">
        <f>IF(AH63="swimup","yes","no")</f>
        <v>no</v>
      </c>
      <c r="AF63" t="str">
        <f>IF(AH63="respiration","yes","no")</f>
        <v>no</v>
      </c>
      <c r="AH63" t="s">
        <v>813</v>
      </c>
      <c r="AI63" t="str">
        <f>IF(O63&gt;0,(IF(S63="live",O63*0.84,IF(S63="dried.ethanol",O63*0.8449+2.8227,O63))),"")</f>
        <v/>
      </c>
      <c r="AJ63" s="12"/>
      <c r="AL63" t="str">
        <f>IF(OR(AND(Q63=Q64,P63&gt;0),AND(O63&gt;0,O63=O64)),"duplicate","")</f>
        <v/>
      </c>
      <c r="AM63" t="s">
        <v>826</v>
      </c>
      <c r="AN63" t="s">
        <v>826</v>
      </c>
      <c r="AO63" t="s">
        <v>826</v>
      </c>
      <c r="AP63" t="s">
        <v>826</v>
      </c>
      <c r="AQ63" t="s">
        <v>32</v>
      </c>
    </row>
    <row r="64" spans="1:43" x14ac:dyDescent="0.2">
      <c r="A64" s="28">
        <v>42899</v>
      </c>
      <c r="B64" s="1">
        <v>42899</v>
      </c>
      <c r="C64" s="1" t="str">
        <f>IF(F64="Kup","6/13/2017",IF(F64="Sag","6/14/2017",""))</f>
        <v>6/13/2017</v>
      </c>
      <c r="D64" s="27">
        <f>A64-B64</f>
        <v>0</v>
      </c>
      <c r="E64" s="27">
        <f>A64-C64</f>
        <v>0</v>
      </c>
      <c r="F64" s="12" t="s">
        <v>21</v>
      </c>
      <c r="G64" s="12">
        <v>0</v>
      </c>
      <c r="H64" s="3" t="s">
        <v>856</v>
      </c>
      <c r="I64" s="12" t="s">
        <v>75</v>
      </c>
      <c r="J64" s="12" t="s">
        <v>75</v>
      </c>
      <c r="K64" s="3" t="s">
        <v>945</v>
      </c>
      <c r="L64" s="3" t="s">
        <v>946</v>
      </c>
      <c r="M64" s="12">
        <v>1</v>
      </c>
      <c r="N64" s="12">
        <v>1</v>
      </c>
      <c r="O64" s="24"/>
      <c r="P64" s="12">
        <v>3.0750000000000002</v>
      </c>
      <c r="Q64" s="12">
        <v>2.9529999999999998</v>
      </c>
      <c r="R64">
        <f>IF(Q64&gt;0,(P64*(Q64^2))*(3.14159/6),"")</f>
        <v>14.040102213558873</v>
      </c>
      <c r="S64" s="12" t="s">
        <v>32</v>
      </c>
      <c r="T64" t="s">
        <v>25</v>
      </c>
      <c r="U64" s="12" t="s">
        <v>26</v>
      </c>
      <c r="V64" t="e">
        <f>"CG_"&amp;G64&amp;"_"&amp;H64&amp;"_"&amp;#REF!&amp;".jpg"</f>
        <v>#REF!</v>
      </c>
      <c r="X64" s="2" t="s">
        <v>764</v>
      </c>
      <c r="AA64" s="12" t="s">
        <v>35</v>
      </c>
      <c r="AB64" t="str">
        <f>IF(Q64&gt;0,"yes","no")</f>
        <v>yes</v>
      </c>
      <c r="AC64" t="str">
        <f>IF(O64&gt;0,"yes","no")</f>
        <v>no</v>
      </c>
      <c r="AD64" t="str">
        <f>IF(AH64="hatch","yes","no")</f>
        <v>no</v>
      </c>
      <c r="AE64" t="str">
        <f>IF(AH64="swimup","yes","no")</f>
        <v>no</v>
      </c>
      <c r="AF64" t="str">
        <f>IF(AH64="respiration","yes","no")</f>
        <v>no</v>
      </c>
      <c r="AH64" t="s">
        <v>813</v>
      </c>
      <c r="AI64" t="str">
        <f>IF(O64&gt;0,(IF(S64="live",O64*0.84,IF(S64="dried.ethanol",O64*0.8449+2.8227,O64))),"")</f>
        <v/>
      </c>
      <c r="AJ64" s="12"/>
      <c r="AL64" t="str">
        <f>IF(OR(AND(Q64=Q65,P64&gt;0),AND(O64&gt;0,O64=O65)),"duplicate","")</f>
        <v/>
      </c>
      <c r="AM64" t="s">
        <v>826</v>
      </c>
      <c r="AN64" t="s">
        <v>826</v>
      </c>
      <c r="AO64" t="s">
        <v>826</v>
      </c>
      <c r="AP64" t="s">
        <v>826</v>
      </c>
      <c r="AQ64" t="s">
        <v>32</v>
      </c>
    </row>
    <row r="65" spans="1:43" x14ac:dyDescent="0.2">
      <c r="A65" s="28">
        <v>42899</v>
      </c>
      <c r="B65" s="1">
        <v>42899</v>
      </c>
      <c r="C65" s="1" t="str">
        <f>IF(F65="Kup","6/13/2017",IF(F65="Sag","6/14/2017",""))</f>
        <v>6/13/2017</v>
      </c>
      <c r="D65" s="27">
        <f>A65-B65</f>
        <v>0</v>
      </c>
      <c r="E65" s="27">
        <f>A65-C65</f>
        <v>0</v>
      </c>
      <c r="F65" s="12" t="s">
        <v>21</v>
      </c>
      <c r="G65" s="12">
        <v>0</v>
      </c>
      <c r="H65" s="3" t="s">
        <v>856</v>
      </c>
      <c r="I65" s="12" t="s">
        <v>75</v>
      </c>
      <c r="J65" s="12" t="s">
        <v>75</v>
      </c>
      <c r="K65" s="3" t="s">
        <v>945</v>
      </c>
      <c r="L65" s="3" t="s">
        <v>946</v>
      </c>
      <c r="M65" s="12">
        <v>2</v>
      </c>
      <c r="N65" s="12">
        <v>2</v>
      </c>
      <c r="O65" s="24"/>
      <c r="P65" s="12">
        <v>3.2170000000000001</v>
      </c>
      <c r="Q65" s="12">
        <v>2.673</v>
      </c>
      <c r="R65">
        <f>IF(Q65&gt;0,(P65*(Q65^2))*(3.14159/6),"")</f>
        <v>12.035031571367146</v>
      </c>
      <c r="S65" s="12" t="s">
        <v>32</v>
      </c>
      <c r="T65" t="s">
        <v>25</v>
      </c>
      <c r="U65" s="12" t="s">
        <v>26</v>
      </c>
      <c r="V65" t="e">
        <f>"CG_"&amp;G65&amp;"_"&amp;H65&amp;"_"&amp;#REF!&amp;".jpg"</f>
        <v>#REF!</v>
      </c>
      <c r="X65" s="2" t="s">
        <v>764</v>
      </c>
      <c r="AA65" s="12" t="s">
        <v>35</v>
      </c>
      <c r="AB65" t="str">
        <f>IF(Q65&gt;0,"yes","no")</f>
        <v>yes</v>
      </c>
      <c r="AC65" t="str">
        <f>IF(O65&gt;0,"yes","no")</f>
        <v>no</v>
      </c>
      <c r="AD65" t="str">
        <f>IF(AH65="hatch","yes","no")</f>
        <v>no</v>
      </c>
      <c r="AE65" t="str">
        <f>IF(AH65="swimup","yes","no")</f>
        <v>no</v>
      </c>
      <c r="AF65" t="str">
        <f>IF(AH65="respiration","yes","no")</f>
        <v>no</v>
      </c>
      <c r="AH65" t="s">
        <v>813</v>
      </c>
      <c r="AI65" t="str">
        <f>IF(O65&gt;0,(IF(S65="live",O65*0.84,IF(S65="dried.ethanol",O65*0.8449+2.8227,O65))),"")</f>
        <v/>
      </c>
      <c r="AJ65" s="12"/>
      <c r="AL65" t="str">
        <f>IF(OR(AND(Q65=Q66,P65&gt;0),AND(O65&gt;0,O65=O66)),"duplicate","")</f>
        <v/>
      </c>
      <c r="AM65" t="s">
        <v>826</v>
      </c>
      <c r="AN65" t="s">
        <v>826</v>
      </c>
      <c r="AO65" t="s">
        <v>826</v>
      </c>
      <c r="AP65" t="s">
        <v>826</v>
      </c>
      <c r="AQ65" t="s">
        <v>32</v>
      </c>
    </row>
    <row r="66" spans="1:43" x14ac:dyDescent="0.2">
      <c r="A66" s="28">
        <v>42899</v>
      </c>
      <c r="B66" s="1">
        <v>42899</v>
      </c>
      <c r="C66" s="1" t="str">
        <f>IF(F66="Kup","6/13/2017",IF(F66="Sag","6/14/2017",""))</f>
        <v>6/13/2017</v>
      </c>
      <c r="D66" s="27">
        <f>A66-B66</f>
        <v>0</v>
      </c>
      <c r="E66" s="27">
        <f>A66-C66</f>
        <v>0</v>
      </c>
      <c r="F66" s="12" t="s">
        <v>21</v>
      </c>
      <c r="G66" s="12">
        <v>0</v>
      </c>
      <c r="H66" s="3" t="s">
        <v>856</v>
      </c>
      <c r="I66" s="12" t="s">
        <v>75</v>
      </c>
      <c r="J66" s="12" t="s">
        <v>75</v>
      </c>
      <c r="K66" s="3" t="s">
        <v>945</v>
      </c>
      <c r="L66" s="3" t="s">
        <v>946</v>
      </c>
      <c r="M66" s="12">
        <v>3</v>
      </c>
      <c r="N66" s="12">
        <v>3</v>
      </c>
      <c r="O66" s="24"/>
      <c r="P66" s="12">
        <v>2.863</v>
      </c>
      <c r="Q66" s="12">
        <v>2.71</v>
      </c>
      <c r="R66">
        <f>IF(Q66&gt;0,(P66*(Q66^2))*(3.14159/6),"")</f>
        <v>11.009261442282831</v>
      </c>
      <c r="S66" s="12" t="s">
        <v>32</v>
      </c>
      <c r="T66" t="s">
        <v>25</v>
      </c>
      <c r="U66" s="12" t="s">
        <v>26</v>
      </c>
      <c r="V66" t="e">
        <f>"CG_"&amp;G66&amp;"_"&amp;H66&amp;"_"&amp;#REF!&amp;".jpg"</f>
        <v>#REF!</v>
      </c>
      <c r="X66" s="2" t="s">
        <v>764</v>
      </c>
      <c r="AA66" s="12" t="s">
        <v>35</v>
      </c>
      <c r="AB66" t="str">
        <f>IF(Q66&gt;0,"yes","no")</f>
        <v>yes</v>
      </c>
      <c r="AC66" t="str">
        <f>IF(O66&gt;0,"yes","no")</f>
        <v>no</v>
      </c>
      <c r="AD66" t="str">
        <f>IF(AH66="hatch","yes","no")</f>
        <v>no</v>
      </c>
      <c r="AE66" t="str">
        <f>IF(AH66="swimup","yes","no")</f>
        <v>no</v>
      </c>
      <c r="AF66" t="str">
        <f>IF(AH66="respiration","yes","no")</f>
        <v>no</v>
      </c>
      <c r="AH66" t="s">
        <v>813</v>
      </c>
      <c r="AI66" t="str">
        <f>IF(O66&gt;0,(IF(S66="live",O66*0.84,IF(S66="dried.ethanol",O66*0.8449+2.8227,O66))),"")</f>
        <v/>
      </c>
      <c r="AJ66" s="12"/>
      <c r="AL66" t="str">
        <f>IF(OR(AND(Q66=Q67,P66&gt;0),AND(O66&gt;0,O66=O67)),"duplicate","")</f>
        <v/>
      </c>
      <c r="AM66" t="s">
        <v>826</v>
      </c>
      <c r="AN66" t="s">
        <v>826</v>
      </c>
      <c r="AO66" t="s">
        <v>826</v>
      </c>
      <c r="AP66" t="s">
        <v>826</v>
      </c>
      <c r="AQ66" t="s">
        <v>32</v>
      </c>
    </row>
    <row r="67" spans="1:43" x14ac:dyDescent="0.2">
      <c r="A67" s="28">
        <v>42899</v>
      </c>
      <c r="B67" s="1">
        <v>42899</v>
      </c>
      <c r="C67" s="1" t="str">
        <f>IF(F67="Kup","6/13/2017",IF(F67="Sag","6/14/2017",""))</f>
        <v>6/13/2017</v>
      </c>
      <c r="D67" s="27">
        <f>A67-B67</f>
        <v>0</v>
      </c>
      <c r="E67" s="27">
        <f>A67-C67</f>
        <v>0</v>
      </c>
      <c r="F67" s="12" t="s">
        <v>21</v>
      </c>
      <c r="G67" s="12">
        <v>0</v>
      </c>
      <c r="H67" s="3" t="s">
        <v>856</v>
      </c>
      <c r="I67" s="12" t="s">
        <v>75</v>
      </c>
      <c r="J67" s="12" t="s">
        <v>75</v>
      </c>
      <c r="K67" s="3" t="s">
        <v>945</v>
      </c>
      <c r="L67" s="3" t="s">
        <v>946</v>
      </c>
      <c r="M67" s="12">
        <v>4</v>
      </c>
      <c r="N67" s="12">
        <v>4</v>
      </c>
      <c r="O67" s="24"/>
      <c r="P67" s="12">
        <v>3.5049999999999999</v>
      </c>
      <c r="Q67" s="12">
        <v>3.0960000000000001</v>
      </c>
      <c r="R67">
        <f>IF(Q67&gt;0,(P67*(Q67^2))*(3.14159/6),"")</f>
        <v>17.590904943451196</v>
      </c>
      <c r="S67" s="12" t="s">
        <v>32</v>
      </c>
      <c r="T67" t="s">
        <v>25</v>
      </c>
      <c r="U67" s="12" t="s">
        <v>26</v>
      </c>
      <c r="V67" t="e">
        <f>"CG_"&amp;G67&amp;"_"&amp;H67&amp;"_"&amp;#REF!&amp;".jpg"</f>
        <v>#REF!</v>
      </c>
      <c r="X67" s="2" t="s">
        <v>764</v>
      </c>
      <c r="AA67" s="12" t="s">
        <v>35</v>
      </c>
      <c r="AB67" t="str">
        <f>IF(Q67&gt;0,"yes","no")</f>
        <v>yes</v>
      </c>
      <c r="AC67" t="str">
        <f>IF(O67&gt;0,"yes","no")</f>
        <v>no</v>
      </c>
      <c r="AD67" t="str">
        <f>IF(AH67="hatch","yes","no")</f>
        <v>no</v>
      </c>
      <c r="AE67" t="str">
        <f>IF(AH67="swimup","yes","no")</f>
        <v>no</v>
      </c>
      <c r="AF67" t="str">
        <f>IF(AH67="respiration","yes","no")</f>
        <v>no</v>
      </c>
      <c r="AH67" t="s">
        <v>813</v>
      </c>
      <c r="AI67" t="str">
        <f>IF(O67&gt;0,(IF(S67="live",O67*0.84,IF(S67="dried.ethanol",O67*0.8449+2.8227,O67))),"")</f>
        <v/>
      </c>
      <c r="AJ67" s="12"/>
      <c r="AL67" t="str">
        <f>IF(OR(AND(Q67=Q68,P67&gt;0),AND(O67&gt;0,O67=O68)),"duplicate","")</f>
        <v/>
      </c>
      <c r="AM67" t="s">
        <v>826</v>
      </c>
      <c r="AN67" t="s">
        <v>826</v>
      </c>
      <c r="AO67" t="s">
        <v>826</v>
      </c>
      <c r="AP67" t="s">
        <v>826</v>
      </c>
      <c r="AQ67" t="s">
        <v>32</v>
      </c>
    </row>
    <row r="68" spans="1:43" x14ac:dyDescent="0.2">
      <c r="A68" s="28">
        <v>42899</v>
      </c>
      <c r="B68" s="1">
        <v>42899</v>
      </c>
      <c r="C68" s="1" t="str">
        <f>IF(F68="Kup","6/13/2017",IF(F68="Sag","6/14/2017",""))</f>
        <v>6/13/2017</v>
      </c>
      <c r="D68" s="27">
        <f>A68-B68</f>
        <v>0</v>
      </c>
      <c r="E68" s="27">
        <f>A68-C68</f>
        <v>0</v>
      </c>
      <c r="F68" s="12" t="s">
        <v>21</v>
      </c>
      <c r="G68" s="12">
        <v>0</v>
      </c>
      <c r="H68" s="3" t="s">
        <v>856</v>
      </c>
      <c r="I68" s="12" t="s">
        <v>75</v>
      </c>
      <c r="J68" s="12" t="s">
        <v>75</v>
      </c>
      <c r="K68" s="3" t="s">
        <v>945</v>
      </c>
      <c r="L68" s="3" t="s">
        <v>946</v>
      </c>
      <c r="M68" s="12">
        <v>5</v>
      </c>
      <c r="N68" s="12">
        <v>5</v>
      </c>
      <c r="O68" s="24"/>
      <c r="P68" s="12">
        <v>2.9060000000000001</v>
      </c>
      <c r="Q68" s="12">
        <v>2.3180000000000001</v>
      </c>
      <c r="R68">
        <f>IF(Q68&gt;0,(P68*(Q68^2))*(3.14159/6),"")</f>
        <v>8.1756205890878277</v>
      </c>
      <c r="S68" s="12" t="s">
        <v>32</v>
      </c>
      <c r="T68" t="s">
        <v>25</v>
      </c>
      <c r="U68" s="12" t="s">
        <v>26</v>
      </c>
      <c r="V68" t="e">
        <f>"CG_"&amp;G68&amp;"_"&amp;H68&amp;"_"&amp;#REF!&amp;".jpg"</f>
        <v>#REF!</v>
      </c>
      <c r="X68" s="2" t="s">
        <v>764</v>
      </c>
      <c r="AA68" s="12" t="s">
        <v>35</v>
      </c>
      <c r="AB68" t="str">
        <f>IF(Q68&gt;0,"yes","no")</f>
        <v>yes</v>
      </c>
      <c r="AC68" t="str">
        <f>IF(O68&gt;0,"yes","no")</f>
        <v>no</v>
      </c>
      <c r="AD68" t="str">
        <f>IF(AH68="hatch","yes","no")</f>
        <v>no</v>
      </c>
      <c r="AE68" t="str">
        <f>IF(AH68="swimup","yes","no")</f>
        <v>no</v>
      </c>
      <c r="AF68" t="str">
        <f>IF(AH68="respiration","yes","no")</f>
        <v>no</v>
      </c>
      <c r="AH68" t="s">
        <v>813</v>
      </c>
      <c r="AI68" t="str">
        <f>IF(O68&gt;0,(IF(S68="live",O68*0.84,IF(S68="dried.ethanol",O68*0.8449+2.8227,O68))),"")</f>
        <v/>
      </c>
      <c r="AJ68" s="12"/>
      <c r="AL68" t="str">
        <f>IF(OR(AND(Q68=Q69,P68&gt;0),AND(O68&gt;0,O68=O69)),"duplicate","")</f>
        <v/>
      </c>
      <c r="AM68" t="s">
        <v>826</v>
      </c>
      <c r="AN68" t="s">
        <v>826</v>
      </c>
      <c r="AO68" t="s">
        <v>826</v>
      </c>
      <c r="AP68" t="s">
        <v>826</v>
      </c>
      <c r="AQ68" t="s">
        <v>32</v>
      </c>
    </row>
    <row r="69" spans="1:43" x14ac:dyDescent="0.2">
      <c r="A69" s="28">
        <v>42899</v>
      </c>
      <c r="B69" s="1">
        <v>42899</v>
      </c>
      <c r="C69" s="1" t="str">
        <f>IF(F69="Kup","6/13/2017",IF(F69="Sag","6/14/2017",""))</f>
        <v>6/13/2017</v>
      </c>
      <c r="D69" s="27">
        <f>A69-B69</f>
        <v>0</v>
      </c>
      <c r="E69" s="27">
        <f>A69-C69</f>
        <v>0</v>
      </c>
      <c r="F69" s="12" t="s">
        <v>21</v>
      </c>
      <c r="G69" s="12">
        <v>0</v>
      </c>
      <c r="H69" s="3" t="s">
        <v>856</v>
      </c>
      <c r="I69" s="12" t="s">
        <v>75</v>
      </c>
      <c r="J69" s="12" t="s">
        <v>75</v>
      </c>
      <c r="K69" s="3" t="s">
        <v>945</v>
      </c>
      <c r="L69" s="3" t="s">
        <v>946</v>
      </c>
      <c r="M69" s="12">
        <v>6</v>
      </c>
      <c r="N69" s="12">
        <v>6</v>
      </c>
      <c r="O69" s="24"/>
      <c r="P69" s="12">
        <v>3.4089999999999998</v>
      </c>
      <c r="Q69" s="12">
        <v>2.7069999999999999</v>
      </c>
      <c r="R69">
        <f>IF(Q69&gt;0,(P69*(Q69^2))*(3.14159/6),"")</f>
        <v>13.079820024992195</v>
      </c>
      <c r="S69" s="12" t="s">
        <v>32</v>
      </c>
      <c r="T69" t="s">
        <v>25</v>
      </c>
      <c r="U69" s="12" t="s">
        <v>26</v>
      </c>
      <c r="V69" t="e">
        <f>"CG_"&amp;G69&amp;"_"&amp;H69&amp;"_"&amp;#REF!&amp;".jpg"</f>
        <v>#REF!</v>
      </c>
      <c r="X69" s="2" t="s">
        <v>764</v>
      </c>
      <c r="AA69" s="12" t="s">
        <v>35</v>
      </c>
      <c r="AB69" t="str">
        <f>IF(Q69&gt;0,"yes","no")</f>
        <v>yes</v>
      </c>
      <c r="AC69" t="str">
        <f>IF(O69&gt;0,"yes","no")</f>
        <v>no</v>
      </c>
      <c r="AD69" t="str">
        <f>IF(AH69="hatch","yes","no")</f>
        <v>no</v>
      </c>
      <c r="AE69" t="str">
        <f>IF(AH69="swimup","yes","no")</f>
        <v>no</v>
      </c>
      <c r="AF69" t="str">
        <f>IF(AH69="respiration","yes","no")</f>
        <v>no</v>
      </c>
      <c r="AH69" t="s">
        <v>813</v>
      </c>
      <c r="AI69" t="str">
        <f>IF(O69&gt;0,(IF(S69="live",O69*0.84,IF(S69="dried.ethanol",O69*0.8449+2.8227,O69))),"")</f>
        <v/>
      </c>
      <c r="AJ69" s="12"/>
      <c r="AL69" t="str">
        <f>IF(OR(AND(Q69=Q70,P69&gt;0),AND(O69&gt;0,O69=O70)),"duplicate","")</f>
        <v/>
      </c>
      <c r="AM69" t="s">
        <v>826</v>
      </c>
      <c r="AN69" t="s">
        <v>826</v>
      </c>
      <c r="AO69" t="s">
        <v>826</v>
      </c>
      <c r="AP69" t="s">
        <v>826</v>
      </c>
      <c r="AQ69" t="s">
        <v>32</v>
      </c>
    </row>
    <row r="70" spans="1:43" x14ac:dyDescent="0.2">
      <c r="A70" s="28">
        <v>42899</v>
      </c>
      <c r="B70" s="1">
        <v>42899</v>
      </c>
      <c r="C70" s="1" t="str">
        <f>IF(F70="Kup","6/13/2017",IF(F70="Sag","6/14/2017",""))</f>
        <v>6/13/2017</v>
      </c>
      <c r="D70" s="27">
        <f>A70-B70</f>
        <v>0</v>
      </c>
      <c r="E70" s="27">
        <f>A70-C70</f>
        <v>0</v>
      </c>
      <c r="F70" s="12" t="s">
        <v>21</v>
      </c>
      <c r="G70" s="12">
        <v>0</v>
      </c>
      <c r="H70" s="3" t="s">
        <v>856</v>
      </c>
      <c r="I70" s="12" t="s">
        <v>75</v>
      </c>
      <c r="J70" s="12" t="s">
        <v>75</v>
      </c>
      <c r="K70" s="3" t="s">
        <v>945</v>
      </c>
      <c r="L70" s="3" t="s">
        <v>946</v>
      </c>
      <c r="M70" s="12">
        <v>7</v>
      </c>
      <c r="N70" s="12">
        <v>7</v>
      </c>
      <c r="O70" s="24"/>
      <c r="P70" s="12">
        <v>3.746</v>
      </c>
      <c r="Q70" s="12">
        <v>2.8580000000000001</v>
      </c>
      <c r="R70">
        <f>IF(Q70&gt;0,(P70*(Q70^2))*(3.14159/6),"")</f>
        <v>16.021031614747827</v>
      </c>
      <c r="S70" s="12" t="s">
        <v>32</v>
      </c>
      <c r="T70" t="s">
        <v>25</v>
      </c>
      <c r="U70" s="12" t="s">
        <v>26</v>
      </c>
      <c r="V70" t="e">
        <f>"CG_"&amp;G70&amp;"_"&amp;H70&amp;"_"&amp;#REF!&amp;".jpg"</f>
        <v>#REF!</v>
      </c>
      <c r="X70" s="2" t="s">
        <v>764</v>
      </c>
      <c r="AA70" s="12" t="s">
        <v>35</v>
      </c>
      <c r="AB70" t="str">
        <f>IF(Q70&gt;0,"yes","no")</f>
        <v>yes</v>
      </c>
      <c r="AC70" t="str">
        <f>IF(O70&gt;0,"yes","no")</f>
        <v>no</v>
      </c>
      <c r="AD70" t="str">
        <f>IF(AH70="hatch","yes","no")</f>
        <v>no</v>
      </c>
      <c r="AE70" t="str">
        <f>IF(AH70="swimup","yes","no")</f>
        <v>no</v>
      </c>
      <c r="AF70" t="str">
        <f>IF(AH70="respiration","yes","no")</f>
        <v>no</v>
      </c>
      <c r="AH70" t="s">
        <v>813</v>
      </c>
      <c r="AI70" t="str">
        <f>IF(O70&gt;0,(IF(S70="live",O70*0.84,IF(S70="dried.ethanol",O70*0.8449+2.8227,O70))),"")</f>
        <v/>
      </c>
      <c r="AJ70" s="12"/>
      <c r="AL70" t="str">
        <f>IF(OR(AND(Q70=Q71,P70&gt;0),AND(O70&gt;0,O70=O71)),"duplicate","")</f>
        <v/>
      </c>
      <c r="AM70" t="s">
        <v>826</v>
      </c>
      <c r="AN70" t="s">
        <v>826</v>
      </c>
      <c r="AO70" t="s">
        <v>826</v>
      </c>
      <c r="AP70" t="s">
        <v>826</v>
      </c>
      <c r="AQ70" t="s">
        <v>32</v>
      </c>
    </row>
    <row r="71" spans="1:43" x14ac:dyDescent="0.2">
      <c r="A71" s="28">
        <v>42899</v>
      </c>
      <c r="B71" s="1">
        <v>42899</v>
      </c>
      <c r="C71" s="1" t="str">
        <f>IF(F71="Kup","6/13/2017",IF(F71="Sag","6/14/2017",""))</f>
        <v>6/13/2017</v>
      </c>
      <c r="D71" s="27">
        <f>A71-B71</f>
        <v>0</v>
      </c>
      <c r="E71" s="27">
        <f>A71-C71</f>
        <v>0</v>
      </c>
      <c r="F71" s="12" t="s">
        <v>21</v>
      </c>
      <c r="G71" s="12">
        <v>0</v>
      </c>
      <c r="H71" s="3" t="s">
        <v>856</v>
      </c>
      <c r="I71" s="12" t="s">
        <v>75</v>
      </c>
      <c r="J71" s="12" t="s">
        <v>75</v>
      </c>
      <c r="K71" s="3" t="s">
        <v>945</v>
      </c>
      <c r="L71" s="3" t="s">
        <v>946</v>
      </c>
      <c r="M71" s="12">
        <v>8</v>
      </c>
      <c r="N71" s="12">
        <v>8</v>
      </c>
      <c r="O71" s="24"/>
      <c r="P71" s="12">
        <v>3.2839999999999998</v>
      </c>
      <c r="Q71" s="12">
        <v>3.0059999999999998</v>
      </c>
      <c r="R71">
        <f>IF(Q71&gt;0,(P71*(Q71^2))*(3.14159/6),"")</f>
        <v>15.537436131249356</v>
      </c>
      <c r="S71" s="12" t="s">
        <v>32</v>
      </c>
      <c r="T71" t="s">
        <v>25</v>
      </c>
      <c r="U71" s="12" t="s">
        <v>26</v>
      </c>
      <c r="V71" t="e">
        <f>"CG_"&amp;G71&amp;"_"&amp;H71&amp;"_"&amp;#REF!&amp;".jpg"</f>
        <v>#REF!</v>
      </c>
      <c r="X71" s="2" t="s">
        <v>764</v>
      </c>
      <c r="AA71" s="12" t="s">
        <v>35</v>
      </c>
      <c r="AB71" t="str">
        <f>IF(Q71&gt;0,"yes","no")</f>
        <v>yes</v>
      </c>
      <c r="AC71" t="str">
        <f>IF(O71&gt;0,"yes","no")</f>
        <v>no</v>
      </c>
      <c r="AD71" t="str">
        <f>IF(AH71="hatch","yes","no")</f>
        <v>no</v>
      </c>
      <c r="AE71" t="str">
        <f>IF(AH71="swimup","yes","no")</f>
        <v>no</v>
      </c>
      <c r="AF71" t="str">
        <f>IF(AH71="respiration","yes","no")</f>
        <v>no</v>
      </c>
      <c r="AH71" t="s">
        <v>813</v>
      </c>
      <c r="AI71" t="str">
        <f>IF(O71&gt;0,(IF(S71="live",O71*0.84,IF(S71="dried.ethanol",O71*0.8449+2.8227,O71))),"")</f>
        <v/>
      </c>
      <c r="AJ71" s="12"/>
      <c r="AL71" t="str">
        <f>IF(OR(AND(Q71=Q72,P71&gt;0),AND(O71&gt;0,O71=O72)),"duplicate","")</f>
        <v/>
      </c>
      <c r="AM71" t="s">
        <v>826</v>
      </c>
      <c r="AN71" t="s">
        <v>826</v>
      </c>
      <c r="AO71" t="s">
        <v>826</v>
      </c>
      <c r="AP71" t="s">
        <v>826</v>
      </c>
      <c r="AQ71" t="s">
        <v>32</v>
      </c>
    </row>
    <row r="72" spans="1:43" x14ac:dyDescent="0.2">
      <c r="A72" s="28">
        <v>42899</v>
      </c>
      <c r="B72" s="1">
        <v>42899</v>
      </c>
      <c r="C72" s="1" t="str">
        <f>IF(F72="Kup","6/13/2017",IF(F72="Sag","6/14/2017",""))</f>
        <v>6/13/2017</v>
      </c>
      <c r="D72" s="27">
        <f>A72-B72</f>
        <v>0</v>
      </c>
      <c r="E72" s="27">
        <f>A72-C72</f>
        <v>0</v>
      </c>
      <c r="F72" s="12" t="s">
        <v>21</v>
      </c>
      <c r="G72" s="12">
        <v>0</v>
      </c>
      <c r="H72" s="3" t="s">
        <v>856</v>
      </c>
      <c r="I72" s="12" t="s">
        <v>78</v>
      </c>
      <c r="J72" s="12" t="s">
        <v>78</v>
      </c>
      <c r="K72" s="3" t="s">
        <v>947</v>
      </c>
      <c r="L72" s="3" t="s">
        <v>949</v>
      </c>
      <c r="M72" s="12">
        <v>1</v>
      </c>
      <c r="N72" s="12">
        <v>1</v>
      </c>
      <c r="O72" s="24"/>
      <c r="P72" s="12">
        <v>3.53</v>
      </c>
      <c r="Q72" s="12">
        <v>2.9750000000000001</v>
      </c>
      <c r="R72">
        <f>IF(Q72&gt;0,(P72*(Q72^2))*(3.14159/6),"")</f>
        <v>16.358628921322914</v>
      </c>
      <c r="S72" s="12" t="s">
        <v>32</v>
      </c>
      <c r="T72" t="s">
        <v>25</v>
      </c>
      <c r="U72" s="12" t="s">
        <v>26</v>
      </c>
      <c r="V72" t="e">
        <f>"CG_"&amp;G72&amp;"_"&amp;H72&amp;"_"&amp;#REF!&amp;".jpg"</f>
        <v>#REF!</v>
      </c>
      <c r="X72" s="2" t="s">
        <v>764</v>
      </c>
      <c r="AA72" s="12" t="s">
        <v>35</v>
      </c>
      <c r="AB72" t="str">
        <f>IF(Q72&gt;0,"yes","no")</f>
        <v>yes</v>
      </c>
      <c r="AC72" t="str">
        <f>IF(O72&gt;0,"yes","no")</f>
        <v>no</v>
      </c>
      <c r="AD72" t="str">
        <f>IF(AH72="hatch","yes","no")</f>
        <v>no</v>
      </c>
      <c r="AE72" t="str">
        <f>IF(AH72="swimup","yes","no")</f>
        <v>no</v>
      </c>
      <c r="AF72" t="str">
        <f>IF(AH72="respiration","yes","no")</f>
        <v>no</v>
      </c>
      <c r="AH72" t="s">
        <v>813</v>
      </c>
      <c r="AI72" t="str">
        <f>IF(O72&gt;0,(IF(S72="live",O72*0.84,IF(S72="dried.ethanol",O72*0.8449+2.8227,O72))),"")</f>
        <v/>
      </c>
      <c r="AJ72" s="12"/>
      <c r="AL72" t="str">
        <f>IF(OR(AND(Q72=Q73,P72&gt;0),AND(O72&gt;0,O72=O73)),"duplicate","")</f>
        <v/>
      </c>
      <c r="AM72" t="s">
        <v>826</v>
      </c>
      <c r="AN72" t="s">
        <v>826</v>
      </c>
      <c r="AO72" t="s">
        <v>826</v>
      </c>
      <c r="AP72" t="s">
        <v>826</v>
      </c>
      <c r="AQ72" t="s">
        <v>32</v>
      </c>
    </row>
    <row r="73" spans="1:43" x14ac:dyDescent="0.2">
      <c r="A73" s="28">
        <v>42899</v>
      </c>
      <c r="B73" s="1">
        <v>42899</v>
      </c>
      <c r="C73" s="1" t="str">
        <f>IF(F73="Kup","6/13/2017",IF(F73="Sag","6/14/2017",""))</f>
        <v>6/13/2017</v>
      </c>
      <c r="D73" s="27">
        <f>A73-B73</f>
        <v>0</v>
      </c>
      <c r="E73" s="27">
        <f>A73-C73</f>
        <v>0</v>
      </c>
      <c r="F73" s="12" t="s">
        <v>21</v>
      </c>
      <c r="G73" s="12">
        <v>0</v>
      </c>
      <c r="H73" s="3" t="s">
        <v>856</v>
      </c>
      <c r="I73" s="12" t="s">
        <v>78</v>
      </c>
      <c r="J73" s="12" t="s">
        <v>78</v>
      </c>
      <c r="K73" s="3" t="s">
        <v>947</v>
      </c>
      <c r="L73" s="3" t="s">
        <v>949</v>
      </c>
      <c r="M73" s="12">
        <v>2</v>
      </c>
      <c r="N73" s="12">
        <v>2</v>
      </c>
      <c r="O73" s="24"/>
      <c r="P73" s="12">
        <v>3.2280000000000002</v>
      </c>
      <c r="Q73" s="12">
        <v>2.972</v>
      </c>
      <c r="R73">
        <f>IF(Q73&gt;0,(P73*(Q73^2))*(3.14159/6),"")</f>
        <v>14.928954406969281</v>
      </c>
      <c r="S73" s="12" t="s">
        <v>32</v>
      </c>
      <c r="T73" t="s">
        <v>25</v>
      </c>
      <c r="U73" s="12" t="s">
        <v>26</v>
      </c>
      <c r="V73" t="e">
        <f>"CG_"&amp;G73&amp;"_"&amp;H73&amp;"_"&amp;#REF!&amp;".jpg"</f>
        <v>#REF!</v>
      </c>
      <c r="X73" s="2" t="s">
        <v>764</v>
      </c>
      <c r="AA73" s="12" t="s">
        <v>35</v>
      </c>
      <c r="AB73" t="str">
        <f>IF(Q73&gt;0,"yes","no")</f>
        <v>yes</v>
      </c>
      <c r="AC73" t="str">
        <f>IF(O73&gt;0,"yes","no")</f>
        <v>no</v>
      </c>
      <c r="AD73" t="str">
        <f>IF(AH73="hatch","yes","no")</f>
        <v>no</v>
      </c>
      <c r="AE73" t="str">
        <f>IF(AH73="swimup","yes","no")</f>
        <v>no</v>
      </c>
      <c r="AF73" t="str">
        <f>IF(AH73="respiration","yes","no")</f>
        <v>no</v>
      </c>
      <c r="AH73" t="s">
        <v>813</v>
      </c>
      <c r="AI73" t="str">
        <f>IF(O73&gt;0,(IF(S73="live",O73*0.84,IF(S73="dried.ethanol",O73*0.8449+2.8227,O73))),"")</f>
        <v/>
      </c>
      <c r="AJ73" s="12"/>
      <c r="AL73" t="str">
        <f>IF(OR(AND(Q73=Q74,P73&gt;0),AND(O73&gt;0,O73=O74)),"duplicate","")</f>
        <v/>
      </c>
      <c r="AM73" t="s">
        <v>826</v>
      </c>
      <c r="AN73" t="s">
        <v>826</v>
      </c>
      <c r="AO73" t="s">
        <v>826</v>
      </c>
      <c r="AP73" t="s">
        <v>826</v>
      </c>
      <c r="AQ73" t="s">
        <v>32</v>
      </c>
    </row>
    <row r="74" spans="1:43" x14ac:dyDescent="0.2">
      <c r="A74" s="28">
        <v>42899</v>
      </c>
      <c r="B74" s="1">
        <v>42899</v>
      </c>
      <c r="C74" s="1" t="str">
        <f>IF(F74="Kup","6/13/2017",IF(F74="Sag","6/14/2017",""))</f>
        <v>6/13/2017</v>
      </c>
      <c r="D74" s="27">
        <f>A74-B74</f>
        <v>0</v>
      </c>
      <c r="E74" s="27">
        <f>A74-C74</f>
        <v>0</v>
      </c>
      <c r="F74" s="12" t="s">
        <v>21</v>
      </c>
      <c r="G74" s="12">
        <v>0</v>
      </c>
      <c r="H74" s="3" t="s">
        <v>856</v>
      </c>
      <c r="I74" s="12" t="s">
        <v>78</v>
      </c>
      <c r="J74" s="12" t="s">
        <v>78</v>
      </c>
      <c r="K74" s="3" t="s">
        <v>947</v>
      </c>
      <c r="L74" s="3" t="s">
        <v>949</v>
      </c>
      <c r="M74" s="12">
        <v>3</v>
      </c>
      <c r="N74" s="12">
        <v>3</v>
      </c>
      <c r="O74" s="24"/>
      <c r="P74" s="12">
        <v>2.9950000000000001</v>
      </c>
      <c r="Q74" s="12">
        <v>2.7919999999999998</v>
      </c>
      <c r="R74">
        <f>IF(Q74&gt;0,(P74*(Q74^2))*(3.14159/6),"")</f>
        <v>12.224353778688529</v>
      </c>
      <c r="S74" s="12" t="s">
        <v>32</v>
      </c>
      <c r="T74" t="s">
        <v>25</v>
      </c>
      <c r="U74" s="12" t="s">
        <v>26</v>
      </c>
      <c r="V74" t="e">
        <f>"CG_"&amp;G74&amp;"_"&amp;H74&amp;"_"&amp;#REF!&amp;".jpg"</f>
        <v>#REF!</v>
      </c>
      <c r="X74" s="2" t="s">
        <v>764</v>
      </c>
      <c r="AA74" s="12" t="s">
        <v>35</v>
      </c>
      <c r="AB74" t="str">
        <f>IF(Q74&gt;0,"yes","no")</f>
        <v>yes</v>
      </c>
      <c r="AC74" t="str">
        <f>IF(O74&gt;0,"yes","no")</f>
        <v>no</v>
      </c>
      <c r="AD74" t="str">
        <f>IF(AH74="hatch","yes","no")</f>
        <v>no</v>
      </c>
      <c r="AE74" t="str">
        <f>IF(AH74="swimup","yes","no")</f>
        <v>no</v>
      </c>
      <c r="AF74" t="str">
        <f>IF(AH74="respiration","yes","no")</f>
        <v>no</v>
      </c>
      <c r="AH74" t="s">
        <v>813</v>
      </c>
      <c r="AI74" t="str">
        <f>IF(O74&gt;0,(IF(S74="live",O74*0.84,IF(S74="dried.ethanol",O74*0.8449+2.8227,O74))),"")</f>
        <v/>
      </c>
      <c r="AJ74" s="12"/>
      <c r="AL74" t="str">
        <f>IF(OR(AND(Q74=Q75,P74&gt;0),AND(O74&gt;0,O74=O75)),"duplicate","")</f>
        <v/>
      </c>
      <c r="AM74" t="s">
        <v>826</v>
      </c>
      <c r="AN74" t="s">
        <v>826</v>
      </c>
      <c r="AO74" t="s">
        <v>826</v>
      </c>
      <c r="AP74" t="s">
        <v>826</v>
      </c>
      <c r="AQ74" t="s">
        <v>32</v>
      </c>
    </row>
    <row r="75" spans="1:43" x14ac:dyDescent="0.2">
      <c r="A75" s="28">
        <v>42899</v>
      </c>
      <c r="B75" s="1">
        <v>42899</v>
      </c>
      <c r="C75" s="1" t="str">
        <f>IF(F75="Kup","6/13/2017",IF(F75="Sag","6/14/2017",""))</f>
        <v>6/13/2017</v>
      </c>
      <c r="D75" s="27">
        <f>A75-B75</f>
        <v>0</v>
      </c>
      <c r="E75" s="27">
        <f>A75-C75</f>
        <v>0</v>
      </c>
      <c r="F75" s="12" t="s">
        <v>21</v>
      </c>
      <c r="G75" s="12">
        <v>0</v>
      </c>
      <c r="H75" s="3" t="s">
        <v>856</v>
      </c>
      <c r="I75" s="12" t="s">
        <v>78</v>
      </c>
      <c r="J75" s="12" t="s">
        <v>78</v>
      </c>
      <c r="K75" s="3" t="s">
        <v>947</v>
      </c>
      <c r="L75" s="3" t="s">
        <v>949</v>
      </c>
      <c r="M75" s="12">
        <v>4</v>
      </c>
      <c r="N75" s="12">
        <v>4</v>
      </c>
      <c r="O75" s="24"/>
      <c r="P75" s="12">
        <v>3.3170000000000002</v>
      </c>
      <c r="Q75" s="12">
        <v>3.2069999999999999</v>
      </c>
      <c r="R75">
        <f>IF(Q75&gt;0,(P75*(Q75^2))*(3.14159/6),"")</f>
        <v>17.862475529965241</v>
      </c>
      <c r="S75" s="12" t="s">
        <v>32</v>
      </c>
      <c r="T75" t="s">
        <v>25</v>
      </c>
      <c r="U75" s="12" t="s">
        <v>26</v>
      </c>
      <c r="V75" t="e">
        <f>"CG_"&amp;G75&amp;"_"&amp;H75&amp;"_"&amp;#REF!&amp;".jpg"</f>
        <v>#REF!</v>
      </c>
      <c r="X75" s="2" t="s">
        <v>764</v>
      </c>
      <c r="AA75" s="12" t="s">
        <v>35</v>
      </c>
      <c r="AB75" t="str">
        <f>IF(Q75&gt;0,"yes","no")</f>
        <v>yes</v>
      </c>
      <c r="AC75" t="str">
        <f>IF(O75&gt;0,"yes","no")</f>
        <v>no</v>
      </c>
      <c r="AD75" t="str">
        <f>IF(AH75="hatch","yes","no")</f>
        <v>no</v>
      </c>
      <c r="AE75" t="str">
        <f>IF(AH75="swimup","yes","no")</f>
        <v>no</v>
      </c>
      <c r="AF75" t="str">
        <f>IF(AH75="respiration","yes","no")</f>
        <v>no</v>
      </c>
      <c r="AH75" t="s">
        <v>813</v>
      </c>
      <c r="AI75" t="str">
        <f>IF(O75&gt;0,(IF(S75="live",O75*0.84,IF(S75="dried.ethanol",O75*0.8449+2.8227,O75))),"")</f>
        <v/>
      </c>
      <c r="AJ75" s="12"/>
      <c r="AL75" t="str">
        <f>IF(OR(AND(Q75=Q76,P75&gt;0),AND(O75&gt;0,O75=O76)),"duplicate","")</f>
        <v/>
      </c>
      <c r="AM75" t="s">
        <v>826</v>
      </c>
      <c r="AN75" t="s">
        <v>826</v>
      </c>
      <c r="AO75" t="s">
        <v>826</v>
      </c>
      <c r="AP75" t="s">
        <v>826</v>
      </c>
      <c r="AQ75" t="s">
        <v>32</v>
      </c>
    </row>
    <row r="76" spans="1:43" x14ac:dyDescent="0.2">
      <c r="A76" s="28">
        <v>42899</v>
      </c>
      <c r="B76" s="1">
        <v>42899</v>
      </c>
      <c r="C76" s="1" t="str">
        <f>IF(F76="Kup","6/13/2017",IF(F76="Sag","6/14/2017",""))</f>
        <v>6/13/2017</v>
      </c>
      <c r="D76" s="27">
        <f>A76-B76</f>
        <v>0</v>
      </c>
      <c r="E76" s="27">
        <f>A76-C76</f>
        <v>0</v>
      </c>
      <c r="F76" s="12" t="s">
        <v>21</v>
      </c>
      <c r="G76" s="12">
        <v>0</v>
      </c>
      <c r="H76" s="3" t="s">
        <v>856</v>
      </c>
      <c r="I76" s="12" t="s">
        <v>78</v>
      </c>
      <c r="J76" s="12" t="s">
        <v>78</v>
      </c>
      <c r="K76" s="3" t="s">
        <v>947</v>
      </c>
      <c r="L76" s="3" t="s">
        <v>949</v>
      </c>
      <c r="M76" s="12">
        <v>5</v>
      </c>
      <c r="N76" s="12">
        <v>5</v>
      </c>
      <c r="O76" s="24"/>
      <c r="P76" s="12">
        <v>3.129</v>
      </c>
      <c r="Q76" s="12">
        <v>2.7280000000000002</v>
      </c>
      <c r="R76">
        <f>IF(Q76&gt;0,(P76*(Q76^2))*(3.14159/6),"")</f>
        <v>12.192494001343041</v>
      </c>
      <c r="S76" s="12" t="s">
        <v>32</v>
      </c>
      <c r="T76" t="s">
        <v>25</v>
      </c>
      <c r="U76" s="12" t="s">
        <v>26</v>
      </c>
      <c r="V76" t="e">
        <f>"CG_"&amp;G76&amp;"_"&amp;H76&amp;"_"&amp;#REF!&amp;".jpg"</f>
        <v>#REF!</v>
      </c>
      <c r="X76" s="2" t="s">
        <v>764</v>
      </c>
      <c r="AA76" s="12" t="s">
        <v>35</v>
      </c>
      <c r="AB76" t="str">
        <f>IF(Q76&gt;0,"yes","no")</f>
        <v>yes</v>
      </c>
      <c r="AC76" t="str">
        <f>IF(O76&gt;0,"yes","no")</f>
        <v>no</v>
      </c>
      <c r="AD76" t="str">
        <f>IF(AH76="hatch","yes","no")</f>
        <v>no</v>
      </c>
      <c r="AE76" t="str">
        <f>IF(AH76="swimup","yes","no")</f>
        <v>no</v>
      </c>
      <c r="AF76" t="str">
        <f>IF(AH76="respiration","yes","no")</f>
        <v>no</v>
      </c>
      <c r="AH76" t="s">
        <v>813</v>
      </c>
      <c r="AI76" t="str">
        <f>IF(O76&gt;0,(IF(S76="live",O76*0.84,IF(S76="dried.ethanol",O76*0.8449+2.8227,O76))),"")</f>
        <v/>
      </c>
      <c r="AJ76" s="12"/>
      <c r="AL76" t="str">
        <f>IF(OR(AND(Q76=Q77,P76&gt;0),AND(O76&gt;0,O76=O77)),"duplicate","")</f>
        <v/>
      </c>
      <c r="AM76" t="s">
        <v>826</v>
      </c>
      <c r="AN76" t="s">
        <v>826</v>
      </c>
      <c r="AO76" t="s">
        <v>826</v>
      </c>
      <c r="AP76" t="s">
        <v>826</v>
      </c>
      <c r="AQ76" t="s">
        <v>32</v>
      </c>
    </row>
    <row r="77" spans="1:43" x14ac:dyDescent="0.2">
      <c r="A77" s="28">
        <v>42899</v>
      </c>
      <c r="B77" s="1">
        <v>42899</v>
      </c>
      <c r="C77" s="1" t="str">
        <f>IF(F77="Kup","6/13/2017",IF(F77="Sag","6/14/2017",""))</f>
        <v>6/13/2017</v>
      </c>
      <c r="D77" s="27">
        <f>A77-B77</f>
        <v>0</v>
      </c>
      <c r="E77" s="27">
        <f>A77-C77</f>
        <v>0</v>
      </c>
      <c r="F77" s="12" t="s">
        <v>21</v>
      </c>
      <c r="G77" s="12">
        <v>0</v>
      </c>
      <c r="H77" s="3" t="s">
        <v>856</v>
      </c>
      <c r="I77" s="12" t="s">
        <v>78</v>
      </c>
      <c r="J77" s="12" t="s">
        <v>78</v>
      </c>
      <c r="K77" s="3" t="s">
        <v>947</v>
      </c>
      <c r="L77" s="3" t="s">
        <v>949</v>
      </c>
      <c r="M77" s="12">
        <v>6</v>
      </c>
      <c r="N77" s="12">
        <v>6</v>
      </c>
      <c r="O77" s="24"/>
      <c r="P77" s="12">
        <v>3.157</v>
      </c>
      <c r="Q77" s="12">
        <v>2.3959999999999999</v>
      </c>
      <c r="R77">
        <f>IF(Q77&gt;0,(P77*(Q77^2))*(3.14159/6),"")</f>
        <v>9.4895684939830112</v>
      </c>
      <c r="S77" s="12" t="s">
        <v>32</v>
      </c>
      <c r="T77" t="s">
        <v>25</v>
      </c>
      <c r="U77" s="12" t="s">
        <v>26</v>
      </c>
      <c r="V77" t="e">
        <f>"CG_"&amp;G77&amp;"_"&amp;H77&amp;"_"&amp;#REF!&amp;".jpg"</f>
        <v>#REF!</v>
      </c>
      <c r="X77" s="2" t="s">
        <v>764</v>
      </c>
      <c r="AA77" s="12" t="s">
        <v>35</v>
      </c>
      <c r="AB77" t="str">
        <f>IF(Q77&gt;0,"yes","no")</f>
        <v>yes</v>
      </c>
      <c r="AC77" t="str">
        <f>IF(O77&gt;0,"yes","no")</f>
        <v>no</v>
      </c>
      <c r="AD77" t="str">
        <f>IF(AH77="hatch","yes","no")</f>
        <v>no</v>
      </c>
      <c r="AE77" t="str">
        <f>IF(AH77="swimup","yes","no")</f>
        <v>no</v>
      </c>
      <c r="AF77" t="str">
        <f>IF(AH77="respiration","yes","no")</f>
        <v>no</v>
      </c>
      <c r="AH77" t="s">
        <v>813</v>
      </c>
      <c r="AI77" t="str">
        <f>IF(O77&gt;0,(IF(S77="live",O77*0.84,IF(S77="dried.ethanol",O77*0.8449+2.8227,O77))),"")</f>
        <v/>
      </c>
      <c r="AJ77" s="12"/>
      <c r="AL77" t="str">
        <f>IF(OR(AND(Q77=Q78,P77&gt;0),AND(O77&gt;0,O77=O78)),"duplicate","")</f>
        <v/>
      </c>
      <c r="AM77" t="s">
        <v>826</v>
      </c>
      <c r="AN77" t="s">
        <v>826</v>
      </c>
      <c r="AO77" t="s">
        <v>826</v>
      </c>
      <c r="AP77" t="s">
        <v>826</v>
      </c>
      <c r="AQ77" t="s">
        <v>32</v>
      </c>
    </row>
    <row r="78" spans="1:43" x14ac:dyDescent="0.2">
      <c r="A78" s="28">
        <v>42899</v>
      </c>
      <c r="B78" s="1">
        <v>42899</v>
      </c>
      <c r="C78" s="1" t="str">
        <f>IF(F78="Kup","6/13/2017",IF(F78="Sag","6/14/2017",""))</f>
        <v>6/13/2017</v>
      </c>
      <c r="D78" s="27">
        <f>A78-B78</f>
        <v>0</v>
      </c>
      <c r="E78" s="27">
        <f>A78-C78</f>
        <v>0</v>
      </c>
      <c r="F78" s="12" t="s">
        <v>21</v>
      </c>
      <c r="G78" s="12">
        <v>0</v>
      </c>
      <c r="H78" s="3" t="s">
        <v>856</v>
      </c>
      <c r="I78" s="12" t="s">
        <v>78</v>
      </c>
      <c r="J78" s="12" t="s">
        <v>78</v>
      </c>
      <c r="K78" s="3" t="s">
        <v>947</v>
      </c>
      <c r="L78" s="3" t="s">
        <v>949</v>
      </c>
      <c r="M78" s="12">
        <v>7</v>
      </c>
      <c r="N78" s="12">
        <v>7</v>
      </c>
      <c r="O78" s="24"/>
      <c r="P78" s="12">
        <v>3.726</v>
      </c>
      <c r="Q78" s="12">
        <v>3.29</v>
      </c>
      <c r="R78">
        <f>IF(Q78&gt;0,(P78*(Q78^2))*(3.14159/6),"")</f>
        <v>21.117033162098998</v>
      </c>
      <c r="S78" s="12" t="s">
        <v>32</v>
      </c>
      <c r="T78" t="s">
        <v>25</v>
      </c>
      <c r="U78" s="12" t="s">
        <v>26</v>
      </c>
      <c r="V78" t="e">
        <f>"CG_"&amp;G78&amp;"_"&amp;H78&amp;"_"&amp;#REF!&amp;".jpg"</f>
        <v>#REF!</v>
      </c>
      <c r="X78" s="2" t="s">
        <v>764</v>
      </c>
      <c r="AA78" s="12" t="s">
        <v>35</v>
      </c>
      <c r="AB78" t="str">
        <f>IF(Q78&gt;0,"yes","no")</f>
        <v>yes</v>
      </c>
      <c r="AC78" t="str">
        <f>IF(O78&gt;0,"yes","no")</f>
        <v>no</v>
      </c>
      <c r="AD78" t="str">
        <f>IF(AH78="hatch","yes","no")</f>
        <v>no</v>
      </c>
      <c r="AE78" t="str">
        <f>IF(AH78="swimup","yes","no")</f>
        <v>no</v>
      </c>
      <c r="AF78" t="str">
        <f>IF(AH78="respiration","yes","no")</f>
        <v>no</v>
      </c>
      <c r="AH78" t="s">
        <v>813</v>
      </c>
      <c r="AI78" t="str">
        <f>IF(O78&gt;0,(IF(S78="live",O78*0.84,IF(S78="dried.ethanol",O78*0.8449+2.8227,O78))),"")</f>
        <v/>
      </c>
      <c r="AJ78" s="12"/>
      <c r="AL78" t="str">
        <f>IF(OR(AND(Q78=Q79,P78&gt;0),AND(O78&gt;0,O78=O79)),"duplicate","")</f>
        <v/>
      </c>
      <c r="AM78" t="s">
        <v>826</v>
      </c>
      <c r="AN78" t="s">
        <v>826</v>
      </c>
      <c r="AO78" t="s">
        <v>826</v>
      </c>
      <c r="AP78" t="s">
        <v>826</v>
      </c>
      <c r="AQ78" t="s">
        <v>32</v>
      </c>
    </row>
    <row r="79" spans="1:43" x14ac:dyDescent="0.2">
      <c r="A79" s="28">
        <v>42899</v>
      </c>
      <c r="B79" s="1">
        <v>42899</v>
      </c>
      <c r="C79" s="1" t="str">
        <f>IF(F79="Kup","6/13/2017",IF(F79="Sag","6/14/2017",""))</f>
        <v>6/13/2017</v>
      </c>
      <c r="D79" s="27">
        <f>A79-B79</f>
        <v>0</v>
      </c>
      <c r="E79" s="27">
        <f>A79-C79</f>
        <v>0</v>
      </c>
      <c r="F79" s="12" t="s">
        <v>21</v>
      </c>
      <c r="G79" s="12">
        <v>0</v>
      </c>
      <c r="H79" s="3" t="s">
        <v>856</v>
      </c>
      <c r="I79" s="12" t="s">
        <v>78</v>
      </c>
      <c r="J79" s="12" t="s">
        <v>78</v>
      </c>
      <c r="K79" s="3" t="s">
        <v>947</v>
      </c>
      <c r="L79" s="3" t="s">
        <v>949</v>
      </c>
      <c r="M79" s="12">
        <v>8</v>
      </c>
      <c r="N79" s="12">
        <v>8</v>
      </c>
      <c r="O79" s="24"/>
      <c r="P79" s="12">
        <v>3.5169999999999999</v>
      </c>
      <c r="Q79" s="12">
        <v>2.6320000000000001</v>
      </c>
      <c r="R79">
        <f>IF(Q79&gt;0,(P79*(Q79^2))*(3.14159/6),"")</f>
        <v>12.756819002658451</v>
      </c>
      <c r="S79" s="12" t="s">
        <v>32</v>
      </c>
      <c r="T79" t="s">
        <v>25</v>
      </c>
      <c r="U79" s="12" t="s">
        <v>26</v>
      </c>
      <c r="V79" t="e">
        <f>"CG_"&amp;G79&amp;"_"&amp;H79&amp;"_"&amp;#REF!&amp;".jpg"</f>
        <v>#REF!</v>
      </c>
      <c r="X79" s="2" t="s">
        <v>764</v>
      </c>
      <c r="AA79" s="12" t="s">
        <v>35</v>
      </c>
      <c r="AB79" t="str">
        <f>IF(Q79&gt;0,"yes","no")</f>
        <v>yes</v>
      </c>
      <c r="AC79" t="str">
        <f>IF(O79&gt;0,"yes","no")</f>
        <v>no</v>
      </c>
      <c r="AD79" t="str">
        <f>IF(AH79="hatch","yes","no")</f>
        <v>no</v>
      </c>
      <c r="AE79" t="str">
        <f>IF(AH79="swimup","yes","no")</f>
        <v>no</v>
      </c>
      <c r="AF79" t="str">
        <f>IF(AH79="respiration","yes","no")</f>
        <v>no</v>
      </c>
      <c r="AH79" t="s">
        <v>813</v>
      </c>
      <c r="AI79" t="str">
        <f>IF(O79&gt;0,(IF(S79="live",O79*0.84,IF(S79="dried.ethanol",O79*0.8449+2.8227,O79))),"")</f>
        <v/>
      </c>
      <c r="AJ79" s="12"/>
      <c r="AL79" t="str">
        <f>IF(OR(AND(Q79=Q80,P79&gt;0),AND(O79&gt;0,O79=O80)),"duplicate","")</f>
        <v/>
      </c>
      <c r="AM79" t="s">
        <v>826</v>
      </c>
      <c r="AN79" t="s">
        <v>826</v>
      </c>
      <c r="AO79" t="s">
        <v>826</v>
      </c>
      <c r="AP79" t="s">
        <v>826</v>
      </c>
      <c r="AQ79" t="s">
        <v>32</v>
      </c>
    </row>
    <row r="80" spans="1:43" x14ac:dyDescent="0.2">
      <c r="A80" s="28">
        <v>42899</v>
      </c>
      <c r="B80" s="1">
        <v>42899</v>
      </c>
      <c r="C80" s="1" t="str">
        <f>IF(F80="Kup","6/13/2017",IF(F80="Sag","6/14/2017",""))</f>
        <v>6/13/2017</v>
      </c>
      <c r="D80" s="27">
        <f>A80-B80</f>
        <v>0</v>
      </c>
      <c r="E80" s="27">
        <f>A80-C80</f>
        <v>0</v>
      </c>
      <c r="F80" s="12" t="s">
        <v>21</v>
      </c>
      <c r="G80" s="12">
        <v>0</v>
      </c>
      <c r="H80" s="3" t="s">
        <v>856</v>
      </c>
      <c r="I80" s="12" t="s">
        <v>81</v>
      </c>
      <c r="J80" s="12" t="s">
        <v>81</v>
      </c>
      <c r="K80" s="3" t="s">
        <v>948</v>
      </c>
      <c r="L80" s="3" t="s">
        <v>949</v>
      </c>
      <c r="M80" s="12">
        <v>1</v>
      </c>
      <c r="N80" s="12">
        <v>1</v>
      </c>
      <c r="O80" s="24"/>
      <c r="P80" s="12">
        <v>3.6840000000000002</v>
      </c>
      <c r="Q80" s="12">
        <v>2.37</v>
      </c>
      <c r="R80">
        <f>IF(Q80&gt;0,(P80*(Q80^2))*(3.14159/6),"")</f>
        <v>10.834642078793999</v>
      </c>
      <c r="S80" s="12" t="s">
        <v>32</v>
      </c>
      <c r="T80" t="s">
        <v>25</v>
      </c>
      <c r="U80" s="12" t="s">
        <v>26</v>
      </c>
      <c r="V80" t="e">
        <f>"CG_"&amp;G80&amp;"_"&amp;H80&amp;"_"&amp;#REF!&amp;".jpg"</f>
        <v>#REF!</v>
      </c>
      <c r="X80" s="2" t="s">
        <v>764</v>
      </c>
      <c r="AA80" s="12" t="s">
        <v>35</v>
      </c>
      <c r="AB80" t="str">
        <f>IF(Q80&gt;0,"yes","no")</f>
        <v>yes</v>
      </c>
      <c r="AC80" t="str">
        <f>IF(O80&gt;0,"yes","no")</f>
        <v>no</v>
      </c>
      <c r="AD80" t="str">
        <f>IF(AH80="hatch","yes","no")</f>
        <v>no</v>
      </c>
      <c r="AE80" t="str">
        <f>IF(AH80="swimup","yes","no")</f>
        <v>no</v>
      </c>
      <c r="AF80" t="str">
        <f>IF(AH80="respiration","yes","no")</f>
        <v>no</v>
      </c>
      <c r="AH80" t="s">
        <v>813</v>
      </c>
      <c r="AI80" t="str">
        <f>IF(O80&gt;0,(IF(S80="live",O80*0.84,IF(S80="dried.ethanol",O80*0.8449+2.8227,O80))),"")</f>
        <v/>
      </c>
      <c r="AJ80" s="12"/>
      <c r="AL80" t="str">
        <f>IF(OR(AND(Q80=Q81,P80&gt;0),AND(O80&gt;0,O80=O81)),"duplicate","")</f>
        <v/>
      </c>
      <c r="AM80" t="s">
        <v>826</v>
      </c>
      <c r="AN80" t="s">
        <v>826</v>
      </c>
      <c r="AO80" t="s">
        <v>826</v>
      </c>
      <c r="AP80" t="s">
        <v>826</v>
      </c>
      <c r="AQ80" t="s">
        <v>32</v>
      </c>
    </row>
    <row r="81" spans="1:43" x14ac:dyDescent="0.2">
      <c r="A81" s="28">
        <v>42899</v>
      </c>
      <c r="B81" s="1">
        <v>42899</v>
      </c>
      <c r="C81" s="1" t="str">
        <f>IF(F81="Kup","6/13/2017",IF(F81="Sag","6/14/2017",""))</f>
        <v>6/13/2017</v>
      </c>
      <c r="D81" s="27">
        <f>A81-B81</f>
        <v>0</v>
      </c>
      <c r="E81" s="27">
        <f>A81-C81</f>
        <v>0</v>
      </c>
      <c r="F81" s="12" t="s">
        <v>21</v>
      </c>
      <c r="G81" s="12">
        <v>0</v>
      </c>
      <c r="H81" s="3" t="s">
        <v>856</v>
      </c>
      <c r="I81" s="12" t="s">
        <v>81</v>
      </c>
      <c r="J81" s="12" t="s">
        <v>81</v>
      </c>
      <c r="K81" s="3" t="s">
        <v>948</v>
      </c>
      <c r="L81" s="3" t="s">
        <v>949</v>
      </c>
      <c r="M81" s="12">
        <v>2</v>
      </c>
      <c r="N81" s="12">
        <v>2</v>
      </c>
      <c r="O81" s="24"/>
      <c r="P81" s="12">
        <v>3.6680000000000001</v>
      </c>
      <c r="Q81" s="12">
        <v>2.9540000000000002</v>
      </c>
      <c r="R81">
        <f>IF(Q81&gt;0,(P81*(Q81^2))*(3.14159/6),"")</f>
        <v>16.759017884660988</v>
      </c>
      <c r="S81" s="12" t="s">
        <v>32</v>
      </c>
      <c r="T81" t="s">
        <v>25</v>
      </c>
      <c r="U81" s="12" t="s">
        <v>26</v>
      </c>
      <c r="V81" t="e">
        <f>"CG_"&amp;G81&amp;"_"&amp;H81&amp;"_"&amp;#REF!&amp;".jpg"</f>
        <v>#REF!</v>
      </c>
      <c r="X81" s="2" t="s">
        <v>764</v>
      </c>
      <c r="AA81" s="12" t="s">
        <v>35</v>
      </c>
      <c r="AB81" t="str">
        <f>IF(Q81&gt;0,"yes","no")</f>
        <v>yes</v>
      </c>
      <c r="AC81" t="str">
        <f>IF(O81&gt;0,"yes","no")</f>
        <v>no</v>
      </c>
      <c r="AD81" t="str">
        <f>IF(AH81="hatch","yes","no")</f>
        <v>no</v>
      </c>
      <c r="AE81" t="str">
        <f>IF(AH81="swimup","yes","no")</f>
        <v>no</v>
      </c>
      <c r="AF81" t="str">
        <f>IF(AH81="respiration","yes","no")</f>
        <v>no</v>
      </c>
      <c r="AH81" t="s">
        <v>813</v>
      </c>
      <c r="AI81" t="str">
        <f>IF(O81&gt;0,(IF(S81="live",O81*0.84,IF(S81="dried.ethanol",O81*0.8449+2.8227,O81))),"")</f>
        <v/>
      </c>
      <c r="AJ81" s="12"/>
      <c r="AL81" t="str">
        <f>IF(OR(AND(Q81=Q82,P81&gt;0),AND(O81&gt;0,O81=O82)),"duplicate","")</f>
        <v/>
      </c>
      <c r="AM81" t="s">
        <v>826</v>
      </c>
      <c r="AN81" t="s">
        <v>826</v>
      </c>
      <c r="AO81" t="s">
        <v>826</v>
      </c>
      <c r="AP81" t="s">
        <v>826</v>
      </c>
      <c r="AQ81" t="s">
        <v>32</v>
      </c>
    </row>
    <row r="82" spans="1:43" x14ac:dyDescent="0.2">
      <c r="A82" s="28">
        <v>42899</v>
      </c>
      <c r="B82" s="1">
        <v>42899</v>
      </c>
      <c r="C82" s="1" t="str">
        <f>IF(F82="Kup","6/13/2017",IF(F82="Sag","6/14/2017",""))</f>
        <v>6/13/2017</v>
      </c>
      <c r="D82" s="27">
        <f>A82-B82</f>
        <v>0</v>
      </c>
      <c r="E82" s="27">
        <f>A82-C82</f>
        <v>0</v>
      </c>
      <c r="F82" s="12" t="s">
        <v>21</v>
      </c>
      <c r="G82" s="12">
        <v>0</v>
      </c>
      <c r="H82" s="3" t="s">
        <v>856</v>
      </c>
      <c r="I82" s="12" t="s">
        <v>81</v>
      </c>
      <c r="J82" s="12" t="s">
        <v>81</v>
      </c>
      <c r="K82" s="3" t="s">
        <v>948</v>
      </c>
      <c r="L82" s="3" t="s">
        <v>949</v>
      </c>
      <c r="M82" s="12">
        <v>3</v>
      </c>
      <c r="N82" s="12">
        <v>3</v>
      </c>
      <c r="O82" s="24"/>
      <c r="P82" s="12">
        <v>3.4660000000000002</v>
      </c>
      <c r="Q82" s="12">
        <v>3.0209999999999999</v>
      </c>
      <c r="R82">
        <f>IF(Q82&gt;0,(P82*(Q82^2))*(3.14159/6),"")</f>
        <v>16.562590502934089</v>
      </c>
      <c r="S82" s="12" t="s">
        <v>32</v>
      </c>
      <c r="T82" t="s">
        <v>25</v>
      </c>
      <c r="U82" s="12" t="s">
        <v>26</v>
      </c>
      <c r="V82" t="e">
        <f>"CG_"&amp;G82&amp;"_"&amp;H82&amp;"_"&amp;#REF!&amp;".jpg"</f>
        <v>#REF!</v>
      </c>
      <c r="X82" s="2" t="s">
        <v>764</v>
      </c>
      <c r="AA82" s="12" t="s">
        <v>35</v>
      </c>
      <c r="AB82" t="str">
        <f>IF(Q82&gt;0,"yes","no")</f>
        <v>yes</v>
      </c>
      <c r="AC82" t="str">
        <f>IF(O82&gt;0,"yes","no")</f>
        <v>no</v>
      </c>
      <c r="AD82" t="str">
        <f>IF(AH82="hatch","yes","no")</f>
        <v>no</v>
      </c>
      <c r="AE82" t="str">
        <f>IF(AH82="swimup","yes","no")</f>
        <v>no</v>
      </c>
      <c r="AF82" t="str">
        <f>IF(AH82="respiration","yes","no")</f>
        <v>no</v>
      </c>
      <c r="AH82" t="s">
        <v>813</v>
      </c>
      <c r="AI82" t="str">
        <f>IF(O82&gt;0,(IF(S82="live",O82*0.84,IF(S82="dried.ethanol",O82*0.8449+2.8227,O82))),"")</f>
        <v/>
      </c>
      <c r="AJ82" s="12"/>
      <c r="AL82" t="str">
        <f>IF(OR(AND(Q82=Q83,P82&gt;0),AND(O82&gt;0,O82=O83)),"duplicate","")</f>
        <v/>
      </c>
      <c r="AM82" t="s">
        <v>826</v>
      </c>
      <c r="AN82" t="s">
        <v>826</v>
      </c>
      <c r="AO82" t="s">
        <v>826</v>
      </c>
      <c r="AP82" t="s">
        <v>826</v>
      </c>
      <c r="AQ82" t="s">
        <v>32</v>
      </c>
    </row>
    <row r="83" spans="1:43" x14ac:dyDescent="0.2">
      <c r="A83" s="28">
        <v>42899</v>
      </c>
      <c r="B83" s="1">
        <v>42899</v>
      </c>
      <c r="C83" s="1" t="str">
        <f>IF(F83="Kup","6/13/2017",IF(F83="Sag","6/14/2017",""))</f>
        <v>6/13/2017</v>
      </c>
      <c r="D83" s="27">
        <f>A83-B83</f>
        <v>0</v>
      </c>
      <c r="E83" s="27">
        <f>A83-C83</f>
        <v>0</v>
      </c>
      <c r="F83" s="12" t="s">
        <v>21</v>
      </c>
      <c r="G83" s="12">
        <v>0</v>
      </c>
      <c r="H83" s="3" t="s">
        <v>856</v>
      </c>
      <c r="I83" s="12" t="s">
        <v>81</v>
      </c>
      <c r="J83" s="12" t="s">
        <v>81</v>
      </c>
      <c r="K83" s="3" t="s">
        <v>948</v>
      </c>
      <c r="L83" s="3" t="s">
        <v>949</v>
      </c>
      <c r="M83" s="12">
        <v>4</v>
      </c>
      <c r="N83" s="12">
        <v>4</v>
      </c>
      <c r="O83" s="24"/>
      <c r="P83" s="12">
        <v>2.9609999999999999</v>
      </c>
      <c r="Q83" s="12">
        <v>2.1890000000000001</v>
      </c>
      <c r="R83">
        <f>IF(Q83&gt;0,(P83*(Q83^2))*(3.14159/6),"")</f>
        <v>7.428962840148464</v>
      </c>
      <c r="S83" s="12" t="s">
        <v>32</v>
      </c>
      <c r="T83" t="s">
        <v>25</v>
      </c>
      <c r="U83" s="12" t="s">
        <v>26</v>
      </c>
      <c r="V83" t="e">
        <f>"CG_"&amp;G83&amp;"_"&amp;H83&amp;"_"&amp;#REF!&amp;".jpg"</f>
        <v>#REF!</v>
      </c>
      <c r="X83" s="2" t="s">
        <v>764</v>
      </c>
      <c r="AA83" s="12" t="s">
        <v>35</v>
      </c>
      <c r="AB83" t="str">
        <f>IF(Q83&gt;0,"yes","no")</f>
        <v>yes</v>
      </c>
      <c r="AC83" t="str">
        <f>IF(O83&gt;0,"yes","no")</f>
        <v>no</v>
      </c>
      <c r="AD83" t="str">
        <f>IF(AH83="hatch","yes","no")</f>
        <v>no</v>
      </c>
      <c r="AE83" t="str">
        <f>IF(AH83="swimup","yes","no")</f>
        <v>no</v>
      </c>
      <c r="AF83" t="str">
        <f>IF(AH83="respiration","yes","no")</f>
        <v>no</v>
      </c>
      <c r="AH83" t="s">
        <v>813</v>
      </c>
      <c r="AI83" t="str">
        <f>IF(O83&gt;0,(IF(S83="live",O83*0.84,IF(S83="dried.ethanol",O83*0.8449+2.8227,O83))),"")</f>
        <v/>
      </c>
      <c r="AJ83" s="12"/>
      <c r="AL83" t="str">
        <f>IF(OR(AND(Q83=Q84,P83&gt;0),AND(O83&gt;0,O83=O84)),"duplicate","")</f>
        <v/>
      </c>
      <c r="AM83" t="s">
        <v>826</v>
      </c>
      <c r="AN83" t="s">
        <v>826</v>
      </c>
      <c r="AO83" t="s">
        <v>826</v>
      </c>
      <c r="AP83" t="s">
        <v>826</v>
      </c>
      <c r="AQ83" t="s">
        <v>32</v>
      </c>
    </row>
    <row r="84" spans="1:43" x14ac:dyDescent="0.2">
      <c r="A84" s="28">
        <v>42899</v>
      </c>
      <c r="B84" s="1">
        <v>42899</v>
      </c>
      <c r="C84" s="1" t="str">
        <f>IF(F84="Kup","6/13/2017",IF(F84="Sag","6/14/2017",""))</f>
        <v>6/13/2017</v>
      </c>
      <c r="D84" s="27">
        <f>A84-B84</f>
        <v>0</v>
      </c>
      <c r="E84" s="27">
        <f>A84-C84</f>
        <v>0</v>
      </c>
      <c r="F84" s="12" t="s">
        <v>21</v>
      </c>
      <c r="G84" s="12">
        <v>0</v>
      </c>
      <c r="H84" s="3" t="s">
        <v>856</v>
      </c>
      <c r="I84" s="12" t="s">
        <v>81</v>
      </c>
      <c r="J84" s="12" t="s">
        <v>81</v>
      </c>
      <c r="K84" s="3" t="s">
        <v>948</v>
      </c>
      <c r="L84" s="3" t="s">
        <v>949</v>
      </c>
      <c r="M84" s="12">
        <v>5</v>
      </c>
      <c r="N84" s="12">
        <v>5</v>
      </c>
      <c r="O84" s="24"/>
      <c r="P84" s="12">
        <v>3.31</v>
      </c>
      <c r="Q84" s="12">
        <v>3.048</v>
      </c>
      <c r="R84">
        <f>IF(Q84&gt;0,(P84*(Q84^2))*(3.14159/6),"")</f>
        <v>16.101123255753599</v>
      </c>
      <c r="S84" s="12" t="s">
        <v>32</v>
      </c>
      <c r="T84" t="s">
        <v>25</v>
      </c>
      <c r="U84" s="12" t="s">
        <v>26</v>
      </c>
      <c r="V84" t="e">
        <f>"CG_"&amp;G84&amp;"_"&amp;H84&amp;"_"&amp;#REF!&amp;".jpg"</f>
        <v>#REF!</v>
      </c>
      <c r="X84" s="2" t="s">
        <v>764</v>
      </c>
      <c r="AA84" s="12" t="s">
        <v>35</v>
      </c>
      <c r="AB84" t="str">
        <f>IF(Q84&gt;0,"yes","no")</f>
        <v>yes</v>
      </c>
      <c r="AC84" t="str">
        <f>IF(O84&gt;0,"yes","no")</f>
        <v>no</v>
      </c>
      <c r="AD84" t="str">
        <f>IF(AH84="hatch","yes","no")</f>
        <v>no</v>
      </c>
      <c r="AE84" t="str">
        <f>IF(AH84="swimup","yes","no")</f>
        <v>no</v>
      </c>
      <c r="AF84" t="str">
        <f>IF(AH84="respiration","yes","no")</f>
        <v>no</v>
      </c>
      <c r="AH84" t="s">
        <v>813</v>
      </c>
      <c r="AI84" t="str">
        <f>IF(O84&gt;0,(IF(S84="live",O84*0.84,IF(S84="dried.ethanol",O84*0.8449+2.8227,O84))),"")</f>
        <v/>
      </c>
      <c r="AJ84" s="12"/>
      <c r="AL84" t="str">
        <f>IF(OR(AND(Q84=Q85,P84&gt;0),AND(O84&gt;0,O84=O85)),"duplicate","")</f>
        <v/>
      </c>
      <c r="AM84" t="s">
        <v>826</v>
      </c>
      <c r="AN84" t="s">
        <v>826</v>
      </c>
      <c r="AO84" t="s">
        <v>826</v>
      </c>
      <c r="AP84" t="s">
        <v>826</v>
      </c>
      <c r="AQ84" t="s">
        <v>32</v>
      </c>
    </row>
    <row r="85" spans="1:43" x14ac:dyDescent="0.2">
      <c r="A85" s="28">
        <v>42899</v>
      </c>
      <c r="B85" s="1">
        <v>42899</v>
      </c>
      <c r="C85" s="1" t="str">
        <f>IF(F85="Kup","6/13/2017",IF(F85="Sag","6/14/2017",""))</f>
        <v>6/13/2017</v>
      </c>
      <c r="D85" s="27">
        <f>A85-B85</f>
        <v>0</v>
      </c>
      <c r="E85" s="27">
        <f>A85-C85</f>
        <v>0</v>
      </c>
      <c r="F85" s="12" t="s">
        <v>21</v>
      </c>
      <c r="G85" s="12">
        <v>0</v>
      </c>
      <c r="H85" s="3" t="s">
        <v>856</v>
      </c>
      <c r="I85" s="12" t="s">
        <v>81</v>
      </c>
      <c r="J85" s="12" t="s">
        <v>81</v>
      </c>
      <c r="K85" s="3" t="s">
        <v>948</v>
      </c>
      <c r="L85" s="3" t="s">
        <v>949</v>
      </c>
      <c r="M85" s="12">
        <v>6</v>
      </c>
      <c r="N85" s="12">
        <v>6</v>
      </c>
      <c r="O85" s="24"/>
      <c r="P85" s="12">
        <v>3.4380000000000002</v>
      </c>
      <c r="Q85" s="12">
        <v>3.306</v>
      </c>
      <c r="R85">
        <f>IF(Q85&gt;0,(P85*(Q85^2))*(3.14159/6),"")</f>
        <v>19.674777347390521</v>
      </c>
      <c r="S85" s="12" t="s">
        <v>32</v>
      </c>
      <c r="T85" t="s">
        <v>25</v>
      </c>
      <c r="U85" s="12" t="s">
        <v>26</v>
      </c>
      <c r="V85" t="e">
        <f>"CG_"&amp;G85&amp;"_"&amp;H85&amp;"_"&amp;#REF!&amp;".jpg"</f>
        <v>#REF!</v>
      </c>
      <c r="X85" s="2" t="s">
        <v>764</v>
      </c>
      <c r="AA85" s="12" t="s">
        <v>35</v>
      </c>
      <c r="AB85" t="str">
        <f>IF(Q85&gt;0,"yes","no")</f>
        <v>yes</v>
      </c>
      <c r="AC85" t="str">
        <f>IF(O85&gt;0,"yes","no")</f>
        <v>no</v>
      </c>
      <c r="AD85" t="str">
        <f>IF(AH85="hatch","yes","no")</f>
        <v>no</v>
      </c>
      <c r="AE85" t="str">
        <f>IF(AH85="swimup","yes","no")</f>
        <v>no</v>
      </c>
      <c r="AF85" t="str">
        <f>IF(AH85="respiration","yes","no")</f>
        <v>no</v>
      </c>
      <c r="AH85" t="s">
        <v>813</v>
      </c>
      <c r="AI85" t="str">
        <f>IF(O85&gt;0,(IF(S85="live",O85*0.84,IF(S85="dried.ethanol",O85*0.8449+2.8227,O85))),"")</f>
        <v/>
      </c>
      <c r="AJ85" s="12"/>
      <c r="AL85" t="str">
        <f>IF(OR(AND(Q85=Q86,P85&gt;0),AND(O85&gt;0,O85=O86)),"duplicate","")</f>
        <v/>
      </c>
      <c r="AM85" t="s">
        <v>826</v>
      </c>
      <c r="AN85" t="s">
        <v>826</v>
      </c>
      <c r="AO85" t="s">
        <v>826</v>
      </c>
      <c r="AP85" t="s">
        <v>826</v>
      </c>
      <c r="AQ85" t="s">
        <v>32</v>
      </c>
    </row>
    <row r="86" spans="1:43" x14ac:dyDescent="0.2">
      <c r="A86" s="28">
        <v>42899</v>
      </c>
      <c r="B86" s="1">
        <v>42899</v>
      </c>
      <c r="C86" s="1" t="str">
        <f>IF(F86="Kup","6/13/2017",IF(F86="Sag","6/14/2017",""))</f>
        <v>6/13/2017</v>
      </c>
      <c r="D86" s="27">
        <f>A86-B86</f>
        <v>0</v>
      </c>
      <c r="E86" s="27">
        <f>A86-C86</f>
        <v>0</v>
      </c>
      <c r="F86" s="12" t="s">
        <v>21</v>
      </c>
      <c r="G86" s="12">
        <v>0</v>
      </c>
      <c r="H86" s="3" t="s">
        <v>856</v>
      </c>
      <c r="I86" s="12" t="s">
        <v>81</v>
      </c>
      <c r="J86" s="12" t="s">
        <v>81</v>
      </c>
      <c r="K86" s="3" t="s">
        <v>948</v>
      </c>
      <c r="L86" s="3" t="s">
        <v>949</v>
      </c>
      <c r="M86" s="12">
        <v>7</v>
      </c>
      <c r="N86" s="12">
        <v>7</v>
      </c>
      <c r="O86" s="24"/>
      <c r="P86" s="12">
        <v>3.653</v>
      </c>
      <c r="Q86" s="12">
        <v>3.3740000000000001</v>
      </c>
      <c r="R86">
        <f>IF(Q86&gt;0,(P86*(Q86^2))*(3.14159/6),"")</f>
        <v>21.773993262229084</v>
      </c>
      <c r="S86" s="12" t="s">
        <v>32</v>
      </c>
      <c r="T86" t="s">
        <v>25</v>
      </c>
      <c r="U86" s="12" t="s">
        <v>26</v>
      </c>
      <c r="V86" t="e">
        <f>"CG_"&amp;G86&amp;"_"&amp;H86&amp;"_"&amp;#REF!&amp;".jpg"</f>
        <v>#REF!</v>
      </c>
      <c r="X86" s="2" t="s">
        <v>764</v>
      </c>
      <c r="AA86" s="12" t="s">
        <v>35</v>
      </c>
      <c r="AB86" t="str">
        <f>IF(Q86&gt;0,"yes","no")</f>
        <v>yes</v>
      </c>
      <c r="AC86" t="str">
        <f>IF(O86&gt;0,"yes","no")</f>
        <v>no</v>
      </c>
      <c r="AD86" t="str">
        <f>IF(AH86="hatch","yes","no")</f>
        <v>no</v>
      </c>
      <c r="AE86" t="str">
        <f>IF(AH86="swimup","yes","no")</f>
        <v>no</v>
      </c>
      <c r="AF86" t="str">
        <f>IF(AH86="respiration","yes","no")</f>
        <v>no</v>
      </c>
      <c r="AH86" t="s">
        <v>813</v>
      </c>
      <c r="AI86" t="str">
        <f>IF(O86&gt;0,(IF(S86="live",O86*0.84,IF(S86="dried.ethanol",O86*0.8449+2.8227,O86))),"")</f>
        <v/>
      </c>
      <c r="AJ86" s="12"/>
      <c r="AL86" t="str">
        <f>IF(OR(AND(Q86=Q87,P86&gt;0),AND(O86&gt;0,O86=O87)),"duplicate","")</f>
        <v/>
      </c>
      <c r="AM86" t="s">
        <v>826</v>
      </c>
      <c r="AN86" t="s">
        <v>826</v>
      </c>
      <c r="AO86" t="s">
        <v>826</v>
      </c>
      <c r="AP86" t="s">
        <v>826</v>
      </c>
      <c r="AQ86" t="s">
        <v>32</v>
      </c>
    </row>
    <row r="87" spans="1:43" x14ac:dyDescent="0.2">
      <c r="A87" s="28">
        <v>42899</v>
      </c>
      <c r="B87" s="1">
        <v>42899</v>
      </c>
      <c r="C87" s="1" t="str">
        <f>IF(F87="Kup","6/13/2017",IF(F87="Sag","6/14/2017",""))</f>
        <v>6/13/2017</v>
      </c>
      <c r="D87" s="27">
        <f>A87-B87</f>
        <v>0</v>
      </c>
      <c r="E87" s="27">
        <f>A87-C87</f>
        <v>0</v>
      </c>
      <c r="F87" s="12" t="s">
        <v>21</v>
      </c>
      <c r="G87" s="12">
        <v>0</v>
      </c>
      <c r="H87" s="3" t="s">
        <v>856</v>
      </c>
      <c r="I87" s="12" t="s">
        <v>81</v>
      </c>
      <c r="J87" s="12" t="s">
        <v>81</v>
      </c>
      <c r="K87" s="3" t="s">
        <v>948</v>
      </c>
      <c r="L87" s="3" t="s">
        <v>949</v>
      </c>
      <c r="M87" s="12">
        <v>8</v>
      </c>
      <c r="N87" s="12">
        <v>8</v>
      </c>
      <c r="O87" s="24"/>
      <c r="P87" s="12">
        <v>3.9350000000000001</v>
      </c>
      <c r="Q87" s="12">
        <v>3.2970000000000002</v>
      </c>
      <c r="R87">
        <f>IF(Q87&gt;0,(P87*(Q87^2))*(3.14159/6),"")</f>
        <v>22.396537746039975</v>
      </c>
      <c r="S87" s="12" t="s">
        <v>32</v>
      </c>
      <c r="T87" t="s">
        <v>25</v>
      </c>
      <c r="U87" s="12" t="s">
        <v>26</v>
      </c>
      <c r="V87" t="e">
        <f>"CG_"&amp;G87&amp;"_"&amp;H87&amp;"_"&amp;#REF!&amp;".jpg"</f>
        <v>#REF!</v>
      </c>
      <c r="X87" s="2" t="s">
        <v>764</v>
      </c>
      <c r="AA87" s="12" t="s">
        <v>35</v>
      </c>
      <c r="AB87" t="str">
        <f>IF(Q87&gt;0,"yes","no")</f>
        <v>yes</v>
      </c>
      <c r="AC87" t="str">
        <f>IF(O87&gt;0,"yes","no")</f>
        <v>no</v>
      </c>
      <c r="AD87" t="str">
        <f>IF(AH87="hatch","yes","no")</f>
        <v>no</v>
      </c>
      <c r="AE87" t="str">
        <f>IF(AH87="swimup","yes","no")</f>
        <v>no</v>
      </c>
      <c r="AF87" t="str">
        <f>IF(AH87="respiration","yes","no")</f>
        <v>no</v>
      </c>
      <c r="AH87" t="s">
        <v>813</v>
      </c>
      <c r="AI87" t="str">
        <f>IF(O87&gt;0,(IF(S87="live",O87*0.84,IF(S87="dried.ethanol",O87*0.8449+2.8227,O87))),"")</f>
        <v/>
      </c>
      <c r="AJ87" s="12"/>
      <c r="AL87" t="str">
        <f>IF(OR(AND(Q87=Q88,P87&gt;0),AND(O87&gt;0,O87=O88)),"duplicate","")</f>
        <v/>
      </c>
      <c r="AM87" t="s">
        <v>826</v>
      </c>
      <c r="AN87" t="s">
        <v>826</v>
      </c>
      <c r="AO87" t="s">
        <v>826</v>
      </c>
      <c r="AP87" t="s">
        <v>826</v>
      </c>
      <c r="AQ87" t="s">
        <v>32</v>
      </c>
    </row>
    <row r="88" spans="1:43" x14ac:dyDescent="0.2">
      <c r="A88" s="28">
        <v>42899</v>
      </c>
      <c r="B88" s="1">
        <v>42899</v>
      </c>
      <c r="C88" s="1" t="str">
        <f>IF(F88="Kup","6/13/2017",IF(F88="Sag","6/14/2017",""))</f>
        <v>6/13/2017</v>
      </c>
      <c r="D88" s="27">
        <f>A88-B88</f>
        <v>0</v>
      </c>
      <c r="E88" s="27">
        <f>A88-C88</f>
        <v>0</v>
      </c>
      <c r="F88" s="12" t="s">
        <v>21</v>
      </c>
      <c r="G88" s="12">
        <v>0</v>
      </c>
      <c r="H88" s="3" t="s">
        <v>856</v>
      </c>
      <c r="I88" s="12" t="s">
        <v>81</v>
      </c>
      <c r="J88" s="12" t="s">
        <v>81</v>
      </c>
      <c r="K88" s="3" t="s">
        <v>948</v>
      </c>
      <c r="L88" s="3" t="s">
        <v>949</v>
      </c>
      <c r="M88" s="12">
        <v>9</v>
      </c>
      <c r="N88" s="12">
        <v>9</v>
      </c>
      <c r="O88" s="24"/>
      <c r="P88" s="12">
        <v>3.827</v>
      </c>
      <c r="Q88" s="12">
        <v>3.375</v>
      </c>
      <c r="R88">
        <f>IF(Q88&gt;0,(P88*(Q88^2))*(3.14159/6),"")</f>
        <v>22.824657640546871</v>
      </c>
      <c r="S88" s="12" t="s">
        <v>32</v>
      </c>
      <c r="T88" t="s">
        <v>25</v>
      </c>
      <c r="U88" s="12" t="s">
        <v>26</v>
      </c>
      <c r="V88" t="e">
        <f>"CG_"&amp;G88&amp;"_"&amp;H88&amp;"_"&amp;#REF!&amp;".jpg"</f>
        <v>#REF!</v>
      </c>
      <c r="X88" s="2" t="s">
        <v>764</v>
      </c>
      <c r="AA88" s="12" t="s">
        <v>35</v>
      </c>
      <c r="AB88" t="str">
        <f>IF(Q88&gt;0,"yes","no")</f>
        <v>yes</v>
      </c>
      <c r="AC88" t="str">
        <f>IF(O88&gt;0,"yes","no")</f>
        <v>no</v>
      </c>
      <c r="AD88" t="str">
        <f>IF(AH88="hatch","yes","no")</f>
        <v>no</v>
      </c>
      <c r="AE88" t="str">
        <f>IF(AH88="swimup","yes","no")</f>
        <v>no</v>
      </c>
      <c r="AF88" t="str">
        <f>IF(AH88="respiration","yes","no")</f>
        <v>no</v>
      </c>
      <c r="AH88" t="s">
        <v>813</v>
      </c>
      <c r="AI88" t="str">
        <f>IF(O88&gt;0,(IF(S88="live",O88*0.84,IF(S88="dried.ethanol",O88*0.8449+2.8227,O88))),"")</f>
        <v/>
      </c>
      <c r="AJ88" s="12"/>
      <c r="AL88" t="str">
        <f>IF(OR(AND(Q88=Q89,P88&gt;0),AND(O88&gt;0,O88=O89)),"duplicate","")</f>
        <v/>
      </c>
      <c r="AM88" t="s">
        <v>826</v>
      </c>
      <c r="AN88" t="s">
        <v>826</v>
      </c>
      <c r="AO88" t="s">
        <v>826</v>
      </c>
      <c r="AP88" t="s">
        <v>826</v>
      </c>
      <c r="AQ88" t="s">
        <v>32</v>
      </c>
    </row>
    <row r="89" spans="1:43" x14ac:dyDescent="0.2">
      <c r="A89" s="28">
        <v>42899</v>
      </c>
      <c r="B89" s="1">
        <v>42899</v>
      </c>
      <c r="C89" s="1" t="str">
        <f>IF(F89="Kup","6/13/2017",IF(F89="Sag","6/14/2017",""))</f>
        <v>6/13/2017</v>
      </c>
      <c r="D89" s="27">
        <f>A89-B89</f>
        <v>0</v>
      </c>
      <c r="E89" s="27">
        <f>A89-C89</f>
        <v>0</v>
      </c>
      <c r="F89" s="12" t="s">
        <v>21</v>
      </c>
      <c r="G89" s="12">
        <v>0</v>
      </c>
      <c r="H89" s="3" t="s">
        <v>856</v>
      </c>
      <c r="I89" s="12" t="s">
        <v>83</v>
      </c>
      <c r="J89" s="12" t="s">
        <v>83</v>
      </c>
      <c r="K89" s="3" t="s">
        <v>950</v>
      </c>
      <c r="L89" s="3" t="s">
        <v>952</v>
      </c>
      <c r="M89" s="12">
        <v>1</v>
      </c>
      <c r="N89" s="12">
        <v>1</v>
      </c>
      <c r="O89" s="24"/>
      <c r="P89" s="12">
        <v>3.286</v>
      </c>
      <c r="Q89" s="12">
        <v>3.0019999999999998</v>
      </c>
      <c r="R89">
        <f>IF(Q89&gt;0,(P89*(Q89^2))*(3.14159/6),"")</f>
        <v>15.50555052165649</v>
      </c>
      <c r="S89" s="12" t="s">
        <v>32</v>
      </c>
      <c r="T89" t="s">
        <v>25</v>
      </c>
      <c r="U89" s="12" t="s">
        <v>26</v>
      </c>
      <c r="V89" s="12" t="e">
        <f>"CG_D"&amp;G89&amp;"_"&amp;H89&amp;"_"&amp;#REF!&amp;".jpg"</f>
        <v>#REF!</v>
      </c>
      <c r="X89" s="2" t="s">
        <v>764</v>
      </c>
      <c r="AA89" s="12" t="s">
        <v>35</v>
      </c>
      <c r="AB89" t="str">
        <f>IF(Q89&gt;0,"yes","no")</f>
        <v>yes</v>
      </c>
      <c r="AC89" t="str">
        <f>IF(O89&gt;0,"yes","no")</f>
        <v>no</v>
      </c>
      <c r="AD89" t="str">
        <f>IF(AH89="hatch","yes","no")</f>
        <v>no</v>
      </c>
      <c r="AE89" t="str">
        <f>IF(AH89="swimup","yes","no")</f>
        <v>no</v>
      </c>
      <c r="AF89" t="str">
        <f>IF(AH89="respiration","yes","no")</f>
        <v>no</v>
      </c>
      <c r="AH89" t="s">
        <v>813</v>
      </c>
      <c r="AI89" t="str">
        <f>IF(O89&gt;0,(IF(S89="live",O89*0.84,IF(S89="dried.ethanol",O89*0.8449+2.8227,O89))),"")</f>
        <v/>
      </c>
      <c r="AJ89" s="12"/>
      <c r="AL89" t="str">
        <f>IF(OR(AND(Q89=Q90,P89&gt;0),AND(O89&gt;0,O89=O90)),"duplicate","")</f>
        <v/>
      </c>
      <c r="AM89" t="s">
        <v>826</v>
      </c>
      <c r="AN89" t="s">
        <v>826</v>
      </c>
      <c r="AO89" t="s">
        <v>826</v>
      </c>
      <c r="AP89" t="s">
        <v>826</v>
      </c>
      <c r="AQ89" t="s">
        <v>32</v>
      </c>
    </row>
    <row r="90" spans="1:43" x14ac:dyDescent="0.2">
      <c r="A90" s="28">
        <v>42899</v>
      </c>
      <c r="B90" s="1">
        <v>42899</v>
      </c>
      <c r="C90" s="1" t="str">
        <f>IF(F90="Kup","6/13/2017",IF(F90="Sag","6/14/2017",""))</f>
        <v>6/13/2017</v>
      </c>
      <c r="D90" s="27">
        <f>A90-B90</f>
        <v>0</v>
      </c>
      <c r="E90" s="27">
        <f>A90-C90</f>
        <v>0</v>
      </c>
      <c r="F90" s="12" t="s">
        <v>21</v>
      </c>
      <c r="G90" s="12">
        <v>0</v>
      </c>
      <c r="H90" s="3" t="s">
        <v>856</v>
      </c>
      <c r="I90" s="12" t="s">
        <v>83</v>
      </c>
      <c r="J90" s="12" t="s">
        <v>83</v>
      </c>
      <c r="K90" s="3" t="s">
        <v>950</v>
      </c>
      <c r="L90" s="3" t="s">
        <v>952</v>
      </c>
      <c r="M90" s="12">
        <v>2</v>
      </c>
      <c r="N90" s="12">
        <v>2</v>
      </c>
      <c r="O90" s="24"/>
      <c r="P90" s="12">
        <v>2.9460000000000002</v>
      </c>
      <c r="Q90" s="12">
        <v>2.379</v>
      </c>
      <c r="R90">
        <f>IF(Q90&gt;0,(P90*(Q90^2))*(3.14159/6),"")</f>
        <v>8.7301133404722897</v>
      </c>
      <c r="S90" s="12" t="s">
        <v>32</v>
      </c>
      <c r="T90" t="s">
        <v>25</v>
      </c>
      <c r="U90" s="12" t="s">
        <v>26</v>
      </c>
      <c r="V90" s="12" t="e">
        <f>"CG_D"&amp;G90&amp;"_"&amp;H90&amp;"_"&amp;#REF!&amp;".jpg"</f>
        <v>#REF!</v>
      </c>
      <c r="X90" s="2" t="s">
        <v>764</v>
      </c>
      <c r="AA90" s="12" t="s">
        <v>35</v>
      </c>
      <c r="AB90" t="str">
        <f>IF(Q90&gt;0,"yes","no")</f>
        <v>yes</v>
      </c>
      <c r="AC90" t="str">
        <f>IF(O90&gt;0,"yes","no")</f>
        <v>no</v>
      </c>
      <c r="AD90" t="str">
        <f>IF(AH90="hatch","yes","no")</f>
        <v>no</v>
      </c>
      <c r="AE90" t="str">
        <f>IF(AH90="swimup","yes","no")</f>
        <v>no</v>
      </c>
      <c r="AF90" t="str">
        <f>IF(AH90="respiration","yes","no")</f>
        <v>no</v>
      </c>
      <c r="AH90" t="s">
        <v>813</v>
      </c>
      <c r="AI90" t="str">
        <f>IF(O90&gt;0,(IF(S90="live",O90*0.84,IF(S90="dried.ethanol",O90*0.8449+2.8227,O90))),"")</f>
        <v/>
      </c>
      <c r="AJ90" s="12"/>
      <c r="AL90" t="str">
        <f>IF(OR(AND(Q90=Q91,P90&gt;0),AND(O90&gt;0,O90=O91)),"duplicate","")</f>
        <v/>
      </c>
      <c r="AM90" t="s">
        <v>826</v>
      </c>
      <c r="AN90" t="s">
        <v>826</v>
      </c>
      <c r="AO90" t="s">
        <v>826</v>
      </c>
      <c r="AP90" t="s">
        <v>826</v>
      </c>
      <c r="AQ90" t="s">
        <v>32</v>
      </c>
    </row>
    <row r="91" spans="1:43" x14ac:dyDescent="0.2">
      <c r="A91" s="28">
        <v>42899</v>
      </c>
      <c r="B91" s="1">
        <v>42899</v>
      </c>
      <c r="C91" s="1" t="str">
        <f>IF(F91="Kup","6/13/2017",IF(F91="Sag","6/14/2017",""))</f>
        <v>6/13/2017</v>
      </c>
      <c r="D91" s="27">
        <f>A91-B91</f>
        <v>0</v>
      </c>
      <c r="E91" s="27">
        <f>A91-C91</f>
        <v>0</v>
      </c>
      <c r="F91" s="12" t="s">
        <v>21</v>
      </c>
      <c r="G91" s="12">
        <v>0</v>
      </c>
      <c r="H91" s="3" t="s">
        <v>856</v>
      </c>
      <c r="I91" s="12" t="s">
        <v>83</v>
      </c>
      <c r="J91" s="12" t="s">
        <v>83</v>
      </c>
      <c r="K91" s="3" t="s">
        <v>950</v>
      </c>
      <c r="L91" s="3" t="s">
        <v>952</v>
      </c>
      <c r="M91" s="12">
        <v>3</v>
      </c>
      <c r="N91" s="12">
        <v>3</v>
      </c>
      <c r="O91" s="24"/>
      <c r="P91" s="12">
        <v>3.2610000000000001</v>
      </c>
      <c r="Q91" s="12">
        <v>2.9350000000000001</v>
      </c>
      <c r="R91">
        <f>IF(Q91&gt;0,(P91*(Q91^2))*(3.14159/6),"")</f>
        <v>14.708394354497125</v>
      </c>
      <c r="S91" s="12" t="s">
        <v>32</v>
      </c>
      <c r="T91" t="s">
        <v>25</v>
      </c>
      <c r="U91" s="12" t="s">
        <v>26</v>
      </c>
      <c r="V91" s="12" t="e">
        <f>"CG_D"&amp;G91&amp;"_"&amp;H91&amp;"_"&amp;#REF!&amp;".jpg"</f>
        <v>#REF!</v>
      </c>
      <c r="X91" s="2" t="s">
        <v>764</v>
      </c>
      <c r="AA91" s="12" t="s">
        <v>35</v>
      </c>
      <c r="AB91" t="str">
        <f>IF(Q91&gt;0,"yes","no")</f>
        <v>yes</v>
      </c>
      <c r="AC91" t="str">
        <f>IF(O91&gt;0,"yes","no")</f>
        <v>no</v>
      </c>
      <c r="AD91" t="str">
        <f>IF(AH91="hatch","yes","no")</f>
        <v>no</v>
      </c>
      <c r="AE91" t="str">
        <f>IF(AH91="swimup","yes","no")</f>
        <v>no</v>
      </c>
      <c r="AF91" t="str">
        <f>IF(AH91="respiration","yes","no")</f>
        <v>no</v>
      </c>
      <c r="AH91" t="s">
        <v>813</v>
      </c>
      <c r="AI91" t="str">
        <f>IF(O91&gt;0,(IF(S91="live",O91*0.84,IF(S91="dried.ethanol",O91*0.8449+2.8227,O91))),"")</f>
        <v/>
      </c>
      <c r="AJ91" s="12"/>
      <c r="AL91" t="str">
        <f>IF(OR(AND(Q91=Q92,P91&gt;0),AND(O91&gt;0,O91=O92)),"duplicate","")</f>
        <v/>
      </c>
      <c r="AM91" t="s">
        <v>826</v>
      </c>
      <c r="AN91" t="s">
        <v>826</v>
      </c>
      <c r="AO91" t="s">
        <v>826</v>
      </c>
      <c r="AP91" t="s">
        <v>826</v>
      </c>
      <c r="AQ91" t="s">
        <v>32</v>
      </c>
    </row>
    <row r="92" spans="1:43" x14ac:dyDescent="0.2">
      <c r="A92" s="28">
        <v>42899</v>
      </c>
      <c r="B92" s="1">
        <v>42899</v>
      </c>
      <c r="C92" s="1" t="str">
        <f>IF(F92="Kup","6/13/2017",IF(F92="Sag","6/14/2017",""))</f>
        <v>6/13/2017</v>
      </c>
      <c r="D92" s="27">
        <f>A92-B92</f>
        <v>0</v>
      </c>
      <c r="E92" s="27">
        <f>A92-C92</f>
        <v>0</v>
      </c>
      <c r="F92" s="12" t="s">
        <v>21</v>
      </c>
      <c r="G92" s="12">
        <v>0</v>
      </c>
      <c r="H92" s="3" t="s">
        <v>856</v>
      </c>
      <c r="I92" s="12" t="s">
        <v>83</v>
      </c>
      <c r="J92" s="12" t="s">
        <v>83</v>
      </c>
      <c r="K92" s="3" t="s">
        <v>950</v>
      </c>
      <c r="L92" s="3" t="s">
        <v>952</v>
      </c>
      <c r="M92" s="12">
        <v>4</v>
      </c>
      <c r="N92" s="12">
        <v>4</v>
      </c>
      <c r="O92" s="24"/>
      <c r="P92" s="12">
        <v>3.24</v>
      </c>
      <c r="Q92" s="12">
        <v>3.0419999999999998</v>
      </c>
      <c r="R92">
        <f>IF(Q92&gt;0,(P92*(Q92^2))*(3.14159/6),"")</f>
        <v>15.698627520170398</v>
      </c>
      <c r="S92" s="12" t="s">
        <v>32</v>
      </c>
      <c r="T92" t="s">
        <v>25</v>
      </c>
      <c r="U92" s="12" t="s">
        <v>26</v>
      </c>
      <c r="V92" s="12" t="e">
        <f>"CG_D"&amp;G92&amp;"_"&amp;H92&amp;"_"&amp;#REF!&amp;".jpg"</f>
        <v>#REF!</v>
      </c>
      <c r="X92" s="2" t="s">
        <v>764</v>
      </c>
      <c r="AA92" s="12" t="s">
        <v>35</v>
      </c>
      <c r="AB92" t="str">
        <f>IF(Q92&gt;0,"yes","no")</f>
        <v>yes</v>
      </c>
      <c r="AC92" t="str">
        <f>IF(O92&gt;0,"yes","no")</f>
        <v>no</v>
      </c>
      <c r="AD92" t="str">
        <f>IF(AH92="hatch","yes","no")</f>
        <v>no</v>
      </c>
      <c r="AE92" t="str">
        <f>IF(AH92="swimup","yes","no")</f>
        <v>no</v>
      </c>
      <c r="AF92" t="str">
        <f>IF(AH92="respiration","yes","no")</f>
        <v>no</v>
      </c>
      <c r="AH92" t="s">
        <v>813</v>
      </c>
      <c r="AI92" t="str">
        <f>IF(O92&gt;0,(IF(S92="live",O92*0.84,IF(S92="dried.ethanol",O92*0.8449+2.8227,O92))),"")</f>
        <v/>
      </c>
      <c r="AJ92" s="12"/>
      <c r="AL92" t="str">
        <f>IF(OR(AND(Q92=Q93,P92&gt;0),AND(O92&gt;0,O92=O93)),"duplicate","")</f>
        <v/>
      </c>
      <c r="AM92" t="s">
        <v>826</v>
      </c>
      <c r="AN92" t="s">
        <v>826</v>
      </c>
      <c r="AO92" t="s">
        <v>826</v>
      </c>
      <c r="AP92" t="s">
        <v>826</v>
      </c>
      <c r="AQ92" t="s">
        <v>32</v>
      </c>
    </row>
    <row r="93" spans="1:43" x14ac:dyDescent="0.2">
      <c r="A93" s="28">
        <v>42899</v>
      </c>
      <c r="B93" s="1">
        <v>42899</v>
      </c>
      <c r="C93" s="1" t="str">
        <f>IF(F93="Kup","6/13/2017",IF(F93="Sag","6/14/2017",""))</f>
        <v>6/13/2017</v>
      </c>
      <c r="D93" s="27">
        <f>A93-B93</f>
        <v>0</v>
      </c>
      <c r="E93" s="27">
        <f>A93-C93</f>
        <v>0</v>
      </c>
      <c r="F93" s="12" t="s">
        <v>21</v>
      </c>
      <c r="G93" s="12">
        <v>0</v>
      </c>
      <c r="H93" s="3" t="s">
        <v>856</v>
      </c>
      <c r="I93" s="12" t="s">
        <v>83</v>
      </c>
      <c r="J93" s="12" t="s">
        <v>83</v>
      </c>
      <c r="K93" s="3" t="s">
        <v>950</v>
      </c>
      <c r="L93" s="3" t="s">
        <v>952</v>
      </c>
      <c r="M93" s="12">
        <v>5</v>
      </c>
      <c r="N93" s="12">
        <v>5</v>
      </c>
      <c r="O93" s="24"/>
      <c r="P93" s="12">
        <v>2.8820000000000001</v>
      </c>
      <c r="Q93" s="12">
        <v>2.0310000000000001</v>
      </c>
      <c r="R93">
        <f>IF(Q93&gt;0,(P93*(Q93^2))*(3.14159/6),"")</f>
        <v>6.2246090348445309</v>
      </c>
      <c r="S93" s="12" t="s">
        <v>32</v>
      </c>
      <c r="T93" t="s">
        <v>25</v>
      </c>
      <c r="U93" s="12" t="s">
        <v>26</v>
      </c>
      <c r="V93" s="12" t="e">
        <f>"CG_D"&amp;G93&amp;"_"&amp;H93&amp;"_"&amp;#REF!&amp;".jpg"</f>
        <v>#REF!</v>
      </c>
      <c r="X93" s="2" t="s">
        <v>764</v>
      </c>
      <c r="AA93" s="12" t="s">
        <v>35</v>
      </c>
      <c r="AB93" t="str">
        <f>IF(Q93&gt;0,"yes","no")</f>
        <v>yes</v>
      </c>
      <c r="AC93" t="str">
        <f>IF(O93&gt;0,"yes","no")</f>
        <v>no</v>
      </c>
      <c r="AD93" t="str">
        <f>IF(AH93="hatch","yes","no")</f>
        <v>no</v>
      </c>
      <c r="AE93" t="str">
        <f>IF(AH93="swimup","yes","no")</f>
        <v>no</v>
      </c>
      <c r="AF93" t="str">
        <f>IF(AH93="respiration","yes","no")</f>
        <v>no</v>
      </c>
      <c r="AH93" t="s">
        <v>813</v>
      </c>
      <c r="AI93" t="str">
        <f>IF(O93&gt;0,(IF(S93="live",O93*0.84,IF(S93="dried.ethanol",O93*0.8449+2.8227,O93))),"")</f>
        <v/>
      </c>
      <c r="AJ93" s="12"/>
      <c r="AL93" t="str">
        <f>IF(OR(AND(Q93=Q94,P93&gt;0),AND(O93&gt;0,O93=O94)),"duplicate","")</f>
        <v/>
      </c>
      <c r="AM93" t="s">
        <v>826</v>
      </c>
      <c r="AN93" t="s">
        <v>826</v>
      </c>
      <c r="AO93" t="s">
        <v>826</v>
      </c>
      <c r="AP93" t="s">
        <v>826</v>
      </c>
      <c r="AQ93" t="s">
        <v>32</v>
      </c>
    </row>
    <row r="94" spans="1:43" x14ac:dyDescent="0.2">
      <c r="A94" s="28">
        <v>42899</v>
      </c>
      <c r="B94" s="1">
        <v>42899</v>
      </c>
      <c r="C94" s="1" t="str">
        <f>IF(F94="Kup","6/13/2017",IF(F94="Sag","6/14/2017",""))</f>
        <v>6/13/2017</v>
      </c>
      <c r="D94" s="27">
        <f>A94-B94</f>
        <v>0</v>
      </c>
      <c r="E94" s="27">
        <f>A94-C94</f>
        <v>0</v>
      </c>
      <c r="F94" s="12" t="s">
        <v>21</v>
      </c>
      <c r="G94" s="12">
        <v>0</v>
      </c>
      <c r="H94" s="3" t="s">
        <v>856</v>
      </c>
      <c r="I94" s="12" t="s">
        <v>83</v>
      </c>
      <c r="J94" s="12" t="s">
        <v>83</v>
      </c>
      <c r="K94" s="3" t="s">
        <v>950</v>
      </c>
      <c r="L94" s="3" t="s">
        <v>952</v>
      </c>
      <c r="M94" s="12">
        <v>6</v>
      </c>
      <c r="N94" s="12">
        <v>6</v>
      </c>
      <c r="O94" s="24"/>
      <c r="P94" s="12">
        <v>3.2189999999999999</v>
      </c>
      <c r="Q94" s="12">
        <v>2.9249999999999998</v>
      </c>
      <c r="R94">
        <f>IF(Q94&gt;0,(P94*(Q94^2))*(3.14159/6),"")</f>
        <v>14.420189678821872</v>
      </c>
      <c r="S94" s="12" t="s">
        <v>32</v>
      </c>
      <c r="T94" t="s">
        <v>25</v>
      </c>
      <c r="U94" s="12" t="s">
        <v>26</v>
      </c>
      <c r="V94" s="12" t="e">
        <f>"CG_D"&amp;G94&amp;"_"&amp;H94&amp;"_"&amp;#REF!&amp;".jpg"</f>
        <v>#REF!</v>
      </c>
      <c r="X94" s="2" t="s">
        <v>764</v>
      </c>
      <c r="AA94" s="12" t="s">
        <v>35</v>
      </c>
      <c r="AB94" t="str">
        <f>IF(Q94&gt;0,"yes","no")</f>
        <v>yes</v>
      </c>
      <c r="AC94" t="str">
        <f>IF(O94&gt;0,"yes","no")</f>
        <v>no</v>
      </c>
      <c r="AD94" t="str">
        <f>IF(AH94="hatch","yes","no")</f>
        <v>no</v>
      </c>
      <c r="AE94" t="str">
        <f>IF(AH94="swimup","yes","no")</f>
        <v>no</v>
      </c>
      <c r="AF94" t="str">
        <f>IF(AH94="respiration","yes","no")</f>
        <v>no</v>
      </c>
      <c r="AH94" t="s">
        <v>813</v>
      </c>
      <c r="AI94" t="str">
        <f>IF(O94&gt;0,(IF(S94="live",O94*0.84,IF(S94="dried.ethanol",O94*0.8449+2.8227,O94))),"")</f>
        <v/>
      </c>
      <c r="AJ94" s="12"/>
      <c r="AL94" t="str">
        <f>IF(OR(AND(Q94=Q95,P94&gt;0),AND(O94&gt;0,O94=O95)),"duplicate","")</f>
        <v/>
      </c>
      <c r="AM94" t="s">
        <v>826</v>
      </c>
      <c r="AN94" t="s">
        <v>826</v>
      </c>
      <c r="AO94" t="s">
        <v>826</v>
      </c>
      <c r="AP94" t="s">
        <v>826</v>
      </c>
      <c r="AQ94" t="s">
        <v>32</v>
      </c>
    </row>
    <row r="95" spans="1:43" x14ac:dyDescent="0.2">
      <c r="A95" s="28">
        <v>42899</v>
      </c>
      <c r="B95" s="1">
        <v>42899</v>
      </c>
      <c r="C95" s="1" t="str">
        <f>IF(F95="Kup","6/13/2017",IF(F95="Sag","6/14/2017",""))</f>
        <v>6/13/2017</v>
      </c>
      <c r="D95" s="27">
        <f>A95-B95</f>
        <v>0</v>
      </c>
      <c r="E95" s="27">
        <f>A95-C95</f>
        <v>0</v>
      </c>
      <c r="F95" s="12" t="s">
        <v>21</v>
      </c>
      <c r="G95" s="12">
        <v>0</v>
      </c>
      <c r="H95" s="3" t="s">
        <v>856</v>
      </c>
      <c r="I95" s="12" t="s">
        <v>83</v>
      </c>
      <c r="J95" s="12" t="s">
        <v>83</v>
      </c>
      <c r="K95" s="3" t="s">
        <v>950</v>
      </c>
      <c r="L95" s="3" t="s">
        <v>952</v>
      </c>
      <c r="M95" s="12">
        <v>7</v>
      </c>
      <c r="N95" s="12">
        <v>7</v>
      </c>
      <c r="O95" s="24"/>
      <c r="P95" s="12">
        <v>3.0859999999999999</v>
      </c>
      <c r="Q95" s="12">
        <v>2.9540000000000002</v>
      </c>
      <c r="R95">
        <f>IF(Q95&gt;0,(P95*(Q95^2))*(3.14159/6),"")</f>
        <v>14.099871644510307</v>
      </c>
      <c r="S95" s="12" t="s">
        <v>32</v>
      </c>
      <c r="T95" t="s">
        <v>25</v>
      </c>
      <c r="U95" s="12" t="s">
        <v>26</v>
      </c>
      <c r="V95" s="12" t="e">
        <f>"CG_D"&amp;G95&amp;"_"&amp;H95&amp;"_"&amp;#REF!&amp;".jpg"</f>
        <v>#REF!</v>
      </c>
      <c r="X95" s="2" t="s">
        <v>764</v>
      </c>
      <c r="AA95" s="12" t="s">
        <v>35</v>
      </c>
      <c r="AB95" t="str">
        <f>IF(Q95&gt;0,"yes","no")</f>
        <v>yes</v>
      </c>
      <c r="AC95" t="str">
        <f>IF(O95&gt;0,"yes","no")</f>
        <v>no</v>
      </c>
      <c r="AD95" t="str">
        <f>IF(AH95="hatch","yes","no")</f>
        <v>no</v>
      </c>
      <c r="AE95" t="str">
        <f>IF(AH95="swimup","yes","no")</f>
        <v>no</v>
      </c>
      <c r="AF95" t="str">
        <f>IF(AH95="respiration","yes","no")</f>
        <v>no</v>
      </c>
      <c r="AH95" t="s">
        <v>813</v>
      </c>
      <c r="AI95" t="str">
        <f>IF(O95&gt;0,(IF(S95="live",O95*0.84,IF(S95="dried.ethanol",O95*0.8449+2.8227,O95))),"")</f>
        <v/>
      </c>
      <c r="AJ95" s="12"/>
      <c r="AL95" t="str">
        <f>IF(OR(AND(Q95=Q96,P95&gt;0),AND(O95&gt;0,O95=O96)),"duplicate","")</f>
        <v/>
      </c>
      <c r="AM95" t="s">
        <v>826</v>
      </c>
      <c r="AN95" t="s">
        <v>826</v>
      </c>
      <c r="AO95" t="s">
        <v>826</v>
      </c>
      <c r="AP95" t="s">
        <v>826</v>
      </c>
      <c r="AQ95" t="s">
        <v>32</v>
      </c>
    </row>
    <row r="96" spans="1:43" x14ac:dyDescent="0.2">
      <c r="A96" s="28">
        <v>42899</v>
      </c>
      <c r="B96" s="1">
        <v>42899</v>
      </c>
      <c r="C96" s="1" t="str">
        <f>IF(F96="Kup","6/13/2017",IF(F96="Sag","6/14/2017",""))</f>
        <v>6/13/2017</v>
      </c>
      <c r="D96" s="27">
        <f>A96-B96</f>
        <v>0</v>
      </c>
      <c r="E96" s="27">
        <f>A96-C96</f>
        <v>0</v>
      </c>
      <c r="F96" s="12" t="s">
        <v>21</v>
      </c>
      <c r="G96" s="12">
        <v>0</v>
      </c>
      <c r="H96" s="3" t="s">
        <v>856</v>
      </c>
      <c r="I96" s="12" t="s">
        <v>83</v>
      </c>
      <c r="J96" s="12" t="s">
        <v>83</v>
      </c>
      <c r="K96" s="3" t="s">
        <v>950</v>
      </c>
      <c r="L96" s="3" t="s">
        <v>952</v>
      </c>
      <c r="M96" s="12">
        <v>8</v>
      </c>
      <c r="N96" s="12">
        <v>8</v>
      </c>
      <c r="O96" s="24"/>
      <c r="P96" s="12">
        <v>3.355</v>
      </c>
      <c r="Q96" s="12">
        <v>2.7149999999999999</v>
      </c>
      <c r="R96">
        <f>IF(Q96&gt;0,(P96*(Q96^2))*(3.14159/6),"")</f>
        <v>12.948827573116873</v>
      </c>
      <c r="S96" s="12" t="s">
        <v>32</v>
      </c>
      <c r="T96" t="s">
        <v>25</v>
      </c>
      <c r="U96" s="12" t="s">
        <v>26</v>
      </c>
      <c r="V96" s="12" t="e">
        <f>"CG_D"&amp;G96&amp;"_"&amp;H96&amp;"_"&amp;#REF!&amp;".jpg"</f>
        <v>#REF!</v>
      </c>
      <c r="X96" s="2" t="s">
        <v>764</v>
      </c>
      <c r="AA96" s="12" t="s">
        <v>35</v>
      </c>
      <c r="AB96" t="str">
        <f>IF(Q96&gt;0,"yes","no")</f>
        <v>yes</v>
      </c>
      <c r="AC96" t="str">
        <f>IF(O96&gt;0,"yes","no")</f>
        <v>no</v>
      </c>
      <c r="AD96" t="str">
        <f>IF(AH96="hatch","yes","no")</f>
        <v>no</v>
      </c>
      <c r="AE96" t="str">
        <f>IF(AH96="swimup","yes","no")</f>
        <v>no</v>
      </c>
      <c r="AF96" t="str">
        <f>IF(AH96="respiration","yes","no")</f>
        <v>no</v>
      </c>
      <c r="AH96" t="s">
        <v>813</v>
      </c>
      <c r="AI96" t="str">
        <f>IF(O96&gt;0,(IF(S96="live",O96*0.84,IF(S96="dried.ethanol",O96*0.8449+2.8227,O96))),"")</f>
        <v/>
      </c>
      <c r="AJ96" s="12"/>
      <c r="AL96" t="str">
        <f>IF(OR(AND(Q96=Q97,P96&gt;0),AND(O96&gt;0,O96=O97)),"duplicate","")</f>
        <v/>
      </c>
      <c r="AM96" t="s">
        <v>826</v>
      </c>
      <c r="AN96" t="s">
        <v>826</v>
      </c>
      <c r="AO96" t="s">
        <v>826</v>
      </c>
      <c r="AP96" t="s">
        <v>826</v>
      </c>
      <c r="AQ96" t="s">
        <v>32</v>
      </c>
    </row>
    <row r="97" spans="1:43" x14ac:dyDescent="0.2">
      <c r="A97" s="28">
        <v>42899</v>
      </c>
      <c r="B97" s="1">
        <v>42899</v>
      </c>
      <c r="C97" s="1" t="str">
        <f>IF(F97="Kup","6/13/2017",IF(F97="Sag","6/14/2017",""))</f>
        <v>6/13/2017</v>
      </c>
      <c r="D97" s="27">
        <f>A97-B97</f>
        <v>0</v>
      </c>
      <c r="E97" s="27">
        <f>A97-C97</f>
        <v>0</v>
      </c>
      <c r="F97" s="12" t="s">
        <v>21</v>
      </c>
      <c r="G97" s="12">
        <v>0</v>
      </c>
      <c r="H97" s="3" t="s">
        <v>856</v>
      </c>
      <c r="I97" s="12" t="s">
        <v>83</v>
      </c>
      <c r="J97" s="12" t="s">
        <v>83</v>
      </c>
      <c r="K97" s="3" t="s">
        <v>950</v>
      </c>
      <c r="L97" s="3" t="s">
        <v>952</v>
      </c>
      <c r="M97" s="12">
        <v>9</v>
      </c>
      <c r="N97" s="12">
        <v>9</v>
      </c>
      <c r="O97" s="24"/>
      <c r="P97" s="12">
        <v>3.194</v>
      </c>
      <c r="Q97" s="12">
        <v>2.8180000000000001</v>
      </c>
      <c r="R97">
        <f>IF(Q97&gt;0,(P97*(Q97^2))*(3.14159/6),"")</f>
        <v>13.280521976071505</v>
      </c>
      <c r="S97" s="12" t="s">
        <v>32</v>
      </c>
      <c r="T97" t="s">
        <v>25</v>
      </c>
      <c r="U97" s="12" t="s">
        <v>26</v>
      </c>
      <c r="V97" s="12" t="e">
        <f>"CG_D"&amp;G97&amp;"_"&amp;H97&amp;"_"&amp;#REF!&amp;".jpg"</f>
        <v>#REF!</v>
      </c>
      <c r="X97" s="2" t="s">
        <v>764</v>
      </c>
      <c r="AA97" s="12" t="s">
        <v>35</v>
      </c>
      <c r="AB97" t="str">
        <f>IF(Q97&gt;0,"yes","no")</f>
        <v>yes</v>
      </c>
      <c r="AC97" t="str">
        <f>IF(O97&gt;0,"yes","no")</f>
        <v>no</v>
      </c>
      <c r="AD97" t="str">
        <f>IF(AH97="hatch","yes","no")</f>
        <v>no</v>
      </c>
      <c r="AE97" t="str">
        <f>IF(AH97="swimup","yes","no")</f>
        <v>no</v>
      </c>
      <c r="AF97" t="str">
        <f>IF(AH97="respiration","yes","no")</f>
        <v>no</v>
      </c>
      <c r="AH97" t="s">
        <v>813</v>
      </c>
      <c r="AI97" t="str">
        <f>IF(O97&gt;0,(IF(S97="live",O97*0.84,IF(S97="dried.ethanol",O97*0.8449+2.8227,O97))),"")</f>
        <v/>
      </c>
      <c r="AJ97" s="12"/>
      <c r="AL97" t="str">
        <f>IF(OR(AND(Q97=Q98,P97&gt;0),AND(O97&gt;0,O97=O98)),"duplicate","")</f>
        <v/>
      </c>
      <c r="AM97" t="s">
        <v>826</v>
      </c>
      <c r="AN97" t="s">
        <v>826</v>
      </c>
      <c r="AO97" t="s">
        <v>826</v>
      </c>
      <c r="AP97" t="s">
        <v>826</v>
      </c>
      <c r="AQ97" t="s">
        <v>32</v>
      </c>
    </row>
    <row r="98" spans="1:43" x14ac:dyDescent="0.2">
      <c r="A98" s="28">
        <v>42899</v>
      </c>
      <c r="B98" s="1">
        <v>42899</v>
      </c>
      <c r="C98" s="1" t="str">
        <f>IF(F98="Kup","6/13/2017",IF(F98="Sag","6/14/2017",""))</f>
        <v>6/13/2017</v>
      </c>
      <c r="D98" s="27">
        <f>A98-B98</f>
        <v>0</v>
      </c>
      <c r="E98" s="27">
        <f>A98-C98</f>
        <v>0</v>
      </c>
      <c r="F98" s="12" t="s">
        <v>21</v>
      </c>
      <c r="G98" s="12">
        <v>0</v>
      </c>
      <c r="H98" s="3" t="s">
        <v>856</v>
      </c>
      <c r="I98" s="12" t="s">
        <v>86</v>
      </c>
      <c r="J98" s="12" t="s">
        <v>86</v>
      </c>
      <c r="K98" s="3" t="s">
        <v>953</v>
      </c>
      <c r="L98" s="3" t="s">
        <v>952</v>
      </c>
      <c r="M98" s="12">
        <v>1</v>
      </c>
      <c r="N98" s="12">
        <v>1</v>
      </c>
      <c r="O98" s="24"/>
      <c r="P98" s="12">
        <v>3.4009999999999998</v>
      </c>
      <c r="Q98" s="12">
        <v>3.266</v>
      </c>
      <c r="R98">
        <f>IF(Q98&gt;0,(P98*(Q98^2))*(3.14159/6),"")</f>
        <v>18.994910352153003</v>
      </c>
      <c r="S98" s="12" t="s">
        <v>32</v>
      </c>
      <c r="T98" t="s">
        <v>25</v>
      </c>
      <c r="U98" s="12" t="s">
        <v>26</v>
      </c>
      <c r="V98" t="e">
        <f>"CG_"&amp;G98&amp;"_"&amp;H98&amp;"_"&amp;#REF!&amp;".jpg"</f>
        <v>#REF!</v>
      </c>
      <c r="X98" s="2" t="s">
        <v>764</v>
      </c>
      <c r="AA98" s="12" t="s">
        <v>35</v>
      </c>
      <c r="AB98" t="str">
        <f>IF(Q98&gt;0,"yes","no")</f>
        <v>yes</v>
      </c>
      <c r="AC98" t="str">
        <f>IF(O98&gt;0,"yes","no")</f>
        <v>no</v>
      </c>
      <c r="AD98" t="str">
        <f>IF(AH98="hatch","yes","no")</f>
        <v>no</v>
      </c>
      <c r="AE98" t="str">
        <f>IF(AH98="swimup","yes","no")</f>
        <v>no</v>
      </c>
      <c r="AF98" t="str">
        <f>IF(AH98="respiration","yes","no")</f>
        <v>no</v>
      </c>
      <c r="AH98" t="s">
        <v>813</v>
      </c>
      <c r="AI98" t="str">
        <f>IF(O98&gt;0,(IF(S98="live",O98*0.84,IF(S98="dried.ethanol",O98*0.8449+2.8227,O98))),"")</f>
        <v/>
      </c>
      <c r="AJ98" s="12"/>
      <c r="AL98" t="str">
        <f>IF(OR(AND(Q98=Q99,P98&gt;0),AND(O98&gt;0,O98=O99)),"duplicate","")</f>
        <v/>
      </c>
      <c r="AM98" t="s">
        <v>826</v>
      </c>
      <c r="AN98" t="s">
        <v>826</v>
      </c>
      <c r="AO98" t="s">
        <v>826</v>
      </c>
      <c r="AP98" t="s">
        <v>826</v>
      </c>
      <c r="AQ98" t="s">
        <v>32</v>
      </c>
    </row>
    <row r="99" spans="1:43" x14ac:dyDescent="0.2">
      <c r="A99" s="28">
        <v>42899</v>
      </c>
      <c r="B99" s="1">
        <v>42899</v>
      </c>
      <c r="C99" s="1" t="str">
        <f>IF(F99="Kup","6/13/2017",IF(F99="Sag","6/14/2017",""))</f>
        <v>6/13/2017</v>
      </c>
      <c r="D99" s="27">
        <f>A99-B99</f>
        <v>0</v>
      </c>
      <c r="E99" s="27">
        <f>A99-C99</f>
        <v>0</v>
      </c>
      <c r="F99" s="12" t="s">
        <v>21</v>
      </c>
      <c r="G99" s="12">
        <v>0</v>
      </c>
      <c r="H99" s="3" t="s">
        <v>856</v>
      </c>
      <c r="I99" s="12" t="s">
        <v>86</v>
      </c>
      <c r="J99" s="12" t="s">
        <v>86</v>
      </c>
      <c r="K99" s="3" t="s">
        <v>953</v>
      </c>
      <c r="L99" s="3" t="s">
        <v>952</v>
      </c>
      <c r="M99" s="12">
        <v>2</v>
      </c>
      <c r="N99" s="12">
        <v>2</v>
      </c>
      <c r="O99" s="24"/>
      <c r="P99" s="12">
        <v>3.5920000000000001</v>
      </c>
      <c r="Q99" s="12">
        <v>3.444</v>
      </c>
      <c r="R99">
        <f>IF(Q99&gt;0,(P99*(Q99^2))*(3.14159/6),"")</f>
        <v>22.308011979415678</v>
      </c>
      <c r="S99" s="12" t="s">
        <v>32</v>
      </c>
      <c r="T99" t="s">
        <v>25</v>
      </c>
      <c r="U99" s="12" t="s">
        <v>26</v>
      </c>
      <c r="V99" t="e">
        <f>"CG_"&amp;G99&amp;"_"&amp;H99&amp;"_"&amp;#REF!&amp;".jpg"</f>
        <v>#REF!</v>
      </c>
      <c r="X99" s="2" t="s">
        <v>764</v>
      </c>
      <c r="AA99" s="12" t="s">
        <v>35</v>
      </c>
      <c r="AB99" t="str">
        <f>IF(Q99&gt;0,"yes","no")</f>
        <v>yes</v>
      </c>
      <c r="AC99" t="str">
        <f>IF(O99&gt;0,"yes","no")</f>
        <v>no</v>
      </c>
      <c r="AD99" t="str">
        <f>IF(AH99="hatch","yes","no")</f>
        <v>no</v>
      </c>
      <c r="AE99" t="str">
        <f>IF(AH99="swimup","yes","no")</f>
        <v>no</v>
      </c>
      <c r="AF99" t="str">
        <f>IF(AH99="respiration","yes","no")</f>
        <v>no</v>
      </c>
      <c r="AH99" t="s">
        <v>813</v>
      </c>
      <c r="AI99" t="str">
        <f>IF(O99&gt;0,(IF(S99="live",O99*0.84,IF(S99="dried.ethanol",O99*0.8449+2.8227,O99))),"")</f>
        <v/>
      </c>
      <c r="AJ99" s="12"/>
      <c r="AL99" t="str">
        <f>IF(OR(AND(Q99=Q100,P99&gt;0),AND(O99&gt;0,O99=O100)),"duplicate","")</f>
        <v/>
      </c>
      <c r="AM99" t="s">
        <v>826</v>
      </c>
      <c r="AN99" t="s">
        <v>826</v>
      </c>
      <c r="AO99" t="s">
        <v>826</v>
      </c>
      <c r="AP99" t="s">
        <v>826</v>
      </c>
      <c r="AQ99" t="s">
        <v>32</v>
      </c>
    </row>
    <row r="100" spans="1:43" x14ac:dyDescent="0.2">
      <c r="A100" s="28">
        <v>42899</v>
      </c>
      <c r="B100" s="1">
        <v>42899</v>
      </c>
      <c r="C100" s="1" t="str">
        <f>IF(F100="Kup","6/13/2017",IF(F100="Sag","6/14/2017",""))</f>
        <v>6/13/2017</v>
      </c>
      <c r="D100" s="27">
        <f>A100-B100</f>
        <v>0</v>
      </c>
      <c r="E100" s="27">
        <f>A100-C100</f>
        <v>0</v>
      </c>
      <c r="F100" s="12" t="s">
        <v>21</v>
      </c>
      <c r="G100" s="12">
        <v>0</v>
      </c>
      <c r="H100" s="3" t="s">
        <v>856</v>
      </c>
      <c r="I100" s="12" t="s">
        <v>86</v>
      </c>
      <c r="J100" s="12" t="s">
        <v>86</v>
      </c>
      <c r="K100" s="3" t="s">
        <v>953</v>
      </c>
      <c r="L100" s="3" t="s">
        <v>952</v>
      </c>
      <c r="M100" s="12">
        <v>3</v>
      </c>
      <c r="N100" s="12">
        <v>3</v>
      </c>
      <c r="O100" s="24"/>
      <c r="P100" s="12">
        <v>3.6259999999999999</v>
      </c>
      <c r="Q100" s="12">
        <v>3.4409999999999998</v>
      </c>
      <c r="R100">
        <f>IF(Q100&gt;0,(P100*(Q100^2))*(3.14159/6),"")</f>
        <v>22.479953081928084</v>
      </c>
      <c r="S100" s="12" t="s">
        <v>32</v>
      </c>
      <c r="T100" t="s">
        <v>25</v>
      </c>
      <c r="U100" s="12" t="s">
        <v>26</v>
      </c>
      <c r="V100" t="e">
        <f>"CG_"&amp;G100&amp;"_"&amp;H100&amp;"_"&amp;#REF!&amp;".jpg"</f>
        <v>#REF!</v>
      </c>
      <c r="X100" s="2" t="s">
        <v>764</v>
      </c>
      <c r="AA100" s="12" t="s">
        <v>35</v>
      </c>
      <c r="AB100" t="str">
        <f>IF(Q100&gt;0,"yes","no")</f>
        <v>yes</v>
      </c>
      <c r="AC100" t="str">
        <f>IF(O100&gt;0,"yes","no")</f>
        <v>no</v>
      </c>
      <c r="AD100" t="str">
        <f>IF(AH100="hatch","yes","no")</f>
        <v>no</v>
      </c>
      <c r="AE100" t="str">
        <f>IF(AH100="swimup","yes","no")</f>
        <v>no</v>
      </c>
      <c r="AF100" t="str">
        <f>IF(AH100="respiration","yes","no")</f>
        <v>no</v>
      </c>
      <c r="AH100" t="s">
        <v>813</v>
      </c>
      <c r="AI100" t="str">
        <f>IF(O100&gt;0,(IF(S100="live",O100*0.84,IF(S100="dried.ethanol",O100*0.8449+2.8227,O100))),"")</f>
        <v/>
      </c>
      <c r="AJ100" s="12"/>
      <c r="AL100" t="str">
        <f>IF(OR(AND(Q100=Q101,P100&gt;0),AND(O100&gt;0,O100=O101)),"duplicate","")</f>
        <v/>
      </c>
      <c r="AM100" t="s">
        <v>826</v>
      </c>
      <c r="AN100" t="s">
        <v>826</v>
      </c>
      <c r="AO100" t="s">
        <v>826</v>
      </c>
      <c r="AP100" t="s">
        <v>826</v>
      </c>
      <c r="AQ100" t="s">
        <v>32</v>
      </c>
    </row>
    <row r="101" spans="1:43" x14ac:dyDescent="0.2">
      <c r="A101" s="28">
        <v>42899</v>
      </c>
      <c r="B101" s="1">
        <v>42899</v>
      </c>
      <c r="C101" s="1" t="str">
        <f>IF(F101="Kup","6/13/2017",IF(F101="Sag","6/14/2017",""))</f>
        <v>6/13/2017</v>
      </c>
      <c r="D101" s="27">
        <f>A101-B101</f>
        <v>0</v>
      </c>
      <c r="E101" s="27">
        <f>A101-C101</f>
        <v>0</v>
      </c>
      <c r="F101" s="12" t="s">
        <v>21</v>
      </c>
      <c r="G101" s="12">
        <v>0</v>
      </c>
      <c r="H101" s="3" t="s">
        <v>856</v>
      </c>
      <c r="I101" s="12" t="s">
        <v>86</v>
      </c>
      <c r="J101" s="12" t="s">
        <v>86</v>
      </c>
      <c r="K101" s="3" t="s">
        <v>953</v>
      </c>
      <c r="L101" s="3" t="s">
        <v>952</v>
      </c>
      <c r="M101" s="12">
        <v>4</v>
      </c>
      <c r="N101" s="12">
        <v>4</v>
      </c>
      <c r="O101" s="24"/>
      <c r="P101" s="12">
        <v>3.5760000000000001</v>
      </c>
      <c r="Q101" s="12">
        <v>3.399</v>
      </c>
      <c r="R101">
        <f>IF(Q101&gt;0,(P101*(Q101^2))*(3.14159/6),"")</f>
        <v>21.632070754835635</v>
      </c>
      <c r="S101" s="12" t="s">
        <v>32</v>
      </c>
      <c r="T101" t="s">
        <v>25</v>
      </c>
      <c r="U101" s="12" t="s">
        <v>26</v>
      </c>
      <c r="V101" t="e">
        <f>"CG_"&amp;G101&amp;"_"&amp;H101&amp;"_"&amp;#REF!&amp;".jpg"</f>
        <v>#REF!</v>
      </c>
      <c r="X101" s="2" t="s">
        <v>764</v>
      </c>
      <c r="AA101" s="12" t="s">
        <v>35</v>
      </c>
      <c r="AB101" t="str">
        <f>IF(Q101&gt;0,"yes","no")</f>
        <v>yes</v>
      </c>
      <c r="AC101" t="str">
        <f>IF(O101&gt;0,"yes","no")</f>
        <v>no</v>
      </c>
      <c r="AD101" t="str">
        <f>IF(AH101="hatch","yes","no")</f>
        <v>no</v>
      </c>
      <c r="AE101" t="str">
        <f>IF(AH101="swimup","yes","no")</f>
        <v>no</v>
      </c>
      <c r="AF101" t="str">
        <f>IF(AH101="respiration","yes","no")</f>
        <v>no</v>
      </c>
      <c r="AH101" t="s">
        <v>813</v>
      </c>
      <c r="AI101" t="str">
        <f>IF(O101&gt;0,(IF(S101="live",O101*0.84,IF(S101="dried.ethanol",O101*0.8449+2.8227,O101))),"")</f>
        <v/>
      </c>
      <c r="AJ101" s="12"/>
      <c r="AL101" t="str">
        <f>IF(OR(AND(Q101=Q102,P101&gt;0),AND(O101&gt;0,O101=O102)),"duplicate","")</f>
        <v/>
      </c>
      <c r="AM101" t="s">
        <v>826</v>
      </c>
      <c r="AN101" t="s">
        <v>826</v>
      </c>
      <c r="AO101" t="s">
        <v>826</v>
      </c>
      <c r="AP101" t="s">
        <v>826</v>
      </c>
      <c r="AQ101" t="s">
        <v>32</v>
      </c>
    </row>
    <row r="102" spans="1:43" x14ac:dyDescent="0.2">
      <c r="A102" s="28">
        <v>42899</v>
      </c>
      <c r="B102" s="1">
        <v>42899</v>
      </c>
      <c r="C102" s="1" t="str">
        <f>IF(F102="Kup","6/13/2017",IF(F102="Sag","6/14/2017",""))</f>
        <v>6/13/2017</v>
      </c>
      <c r="D102" s="27">
        <f>A102-B102</f>
        <v>0</v>
      </c>
      <c r="E102" s="27">
        <f>A102-C102</f>
        <v>0</v>
      </c>
      <c r="F102" s="12" t="s">
        <v>21</v>
      </c>
      <c r="G102" s="12">
        <v>0</v>
      </c>
      <c r="H102" s="3" t="s">
        <v>856</v>
      </c>
      <c r="I102" s="12" t="s">
        <v>86</v>
      </c>
      <c r="J102" s="12" t="s">
        <v>86</v>
      </c>
      <c r="K102" s="3" t="s">
        <v>953</v>
      </c>
      <c r="L102" s="3" t="s">
        <v>952</v>
      </c>
      <c r="M102" s="12">
        <v>5</v>
      </c>
      <c r="N102" s="12">
        <v>5</v>
      </c>
      <c r="O102" s="24"/>
      <c r="P102" s="12">
        <v>3.5329999999999999</v>
      </c>
      <c r="Q102" s="12">
        <v>2.8820000000000001</v>
      </c>
      <c r="R102">
        <f>IF(Q102&gt;0,(P102*(Q102^2))*(3.14159/6),"")</f>
        <v>15.364903813962046</v>
      </c>
      <c r="S102" s="12" t="s">
        <v>32</v>
      </c>
      <c r="T102" t="s">
        <v>25</v>
      </c>
      <c r="U102" s="12" t="s">
        <v>26</v>
      </c>
      <c r="V102" t="e">
        <f>"CG_"&amp;G102&amp;"_"&amp;H102&amp;"_"&amp;#REF!&amp;".jpg"</f>
        <v>#REF!</v>
      </c>
      <c r="X102" s="2" t="s">
        <v>764</v>
      </c>
      <c r="AA102" s="12" t="s">
        <v>35</v>
      </c>
      <c r="AB102" t="str">
        <f>IF(Q102&gt;0,"yes","no")</f>
        <v>yes</v>
      </c>
      <c r="AC102" t="str">
        <f>IF(O102&gt;0,"yes","no")</f>
        <v>no</v>
      </c>
      <c r="AD102" t="str">
        <f>IF(AH102="hatch","yes","no")</f>
        <v>no</v>
      </c>
      <c r="AE102" t="str">
        <f>IF(AH102="swimup","yes","no")</f>
        <v>no</v>
      </c>
      <c r="AF102" t="str">
        <f>IF(AH102="respiration","yes","no")</f>
        <v>no</v>
      </c>
      <c r="AH102" t="s">
        <v>813</v>
      </c>
      <c r="AI102" t="str">
        <f>IF(O102&gt;0,(IF(S102="live",O102*0.84,IF(S102="dried.ethanol",O102*0.8449+2.8227,O102))),"")</f>
        <v/>
      </c>
      <c r="AJ102" s="12"/>
      <c r="AL102" t="str">
        <f>IF(OR(AND(Q102=Q103,P102&gt;0),AND(O102&gt;0,O102=O103)),"duplicate","")</f>
        <v/>
      </c>
      <c r="AM102" t="s">
        <v>826</v>
      </c>
      <c r="AN102" t="s">
        <v>826</v>
      </c>
      <c r="AO102" t="s">
        <v>826</v>
      </c>
      <c r="AP102" t="s">
        <v>826</v>
      </c>
      <c r="AQ102" t="s">
        <v>32</v>
      </c>
    </row>
    <row r="103" spans="1:43" x14ac:dyDescent="0.2">
      <c r="A103" s="28">
        <v>42899</v>
      </c>
      <c r="B103" s="1">
        <v>42899</v>
      </c>
      <c r="C103" s="1" t="str">
        <f>IF(F103="Kup","6/13/2017",IF(F103="Sag","6/14/2017",""))</f>
        <v>6/13/2017</v>
      </c>
      <c r="D103" s="27">
        <f>A103-B103</f>
        <v>0</v>
      </c>
      <c r="E103" s="27">
        <f>A103-C103</f>
        <v>0</v>
      </c>
      <c r="F103" s="12" t="s">
        <v>21</v>
      </c>
      <c r="G103" s="12">
        <v>0</v>
      </c>
      <c r="H103" s="3" t="s">
        <v>856</v>
      </c>
      <c r="I103" s="12" t="s">
        <v>86</v>
      </c>
      <c r="J103" s="12" t="s">
        <v>86</v>
      </c>
      <c r="K103" s="3" t="s">
        <v>953</v>
      </c>
      <c r="L103" s="3" t="s">
        <v>952</v>
      </c>
      <c r="M103" s="12">
        <v>6</v>
      </c>
      <c r="N103" s="12">
        <v>6</v>
      </c>
      <c r="O103" s="24"/>
      <c r="P103" s="12">
        <v>3.238</v>
      </c>
      <c r="Q103" s="12">
        <v>2.419</v>
      </c>
      <c r="R103">
        <f>IF(Q103&gt;0,(P103*(Q103^2))*(3.14159/6),"")</f>
        <v>9.9208032467006024</v>
      </c>
      <c r="S103" s="12" t="s">
        <v>32</v>
      </c>
      <c r="T103" t="s">
        <v>25</v>
      </c>
      <c r="U103" s="12" t="s">
        <v>26</v>
      </c>
      <c r="V103" t="e">
        <f>"CG_"&amp;G103&amp;"_"&amp;H103&amp;"_"&amp;#REF!&amp;".jpg"</f>
        <v>#REF!</v>
      </c>
      <c r="X103" s="2" t="s">
        <v>764</v>
      </c>
      <c r="AA103" s="12" t="s">
        <v>35</v>
      </c>
      <c r="AB103" t="str">
        <f>IF(Q103&gt;0,"yes","no")</f>
        <v>yes</v>
      </c>
      <c r="AC103" t="str">
        <f>IF(O103&gt;0,"yes","no")</f>
        <v>no</v>
      </c>
      <c r="AD103" t="str">
        <f>IF(AH103="hatch","yes","no")</f>
        <v>no</v>
      </c>
      <c r="AE103" t="str">
        <f>IF(AH103="swimup","yes","no")</f>
        <v>no</v>
      </c>
      <c r="AF103" t="str">
        <f>IF(AH103="respiration","yes","no")</f>
        <v>no</v>
      </c>
      <c r="AH103" t="s">
        <v>813</v>
      </c>
      <c r="AI103" t="str">
        <f>IF(O103&gt;0,(IF(S103="live",O103*0.84,IF(S103="dried.ethanol",O103*0.8449+2.8227,O103))),"")</f>
        <v/>
      </c>
      <c r="AJ103" s="12"/>
      <c r="AL103" t="str">
        <f>IF(OR(AND(Q103=Q104,P103&gt;0),AND(O103&gt;0,O103=O104)),"duplicate","")</f>
        <v/>
      </c>
      <c r="AM103" t="s">
        <v>826</v>
      </c>
      <c r="AN103" t="s">
        <v>826</v>
      </c>
      <c r="AO103" t="s">
        <v>826</v>
      </c>
      <c r="AP103" t="s">
        <v>826</v>
      </c>
      <c r="AQ103" t="s">
        <v>32</v>
      </c>
    </row>
    <row r="104" spans="1:43" x14ac:dyDescent="0.2">
      <c r="A104" s="28">
        <v>42899</v>
      </c>
      <c r="B104" s="1">
        <v>42899</v>
      </c>
      <c r="C104" s="1" t="str">
        <f>IF(F104="Kup","6/13/2017",IF(F104="Sag","6/14/2017",""))</f>
        <v>6/13/2017</v>
      </c>
      <c r="D104" s="27">
        <f>A104-B104</f>
        <v>0</v>
      </c>
      <c r="E104" s="27">
        <f>A104-C104</f>
        <v>0</v>
      </c>
      <c r="F104" s="12" t="s">
        <v>21</v>
      </c>
      <c r="G104" s="12">
        <v>0</v>
      </c>
      <c r="H104" s="3" t="s">
        <v>856</v>
      </c>
      <c r="I104" s="12" t="s">
        <v>86</v>
      </c>
      <c r="J104" s="12" t="s">
        <v>86</v>
      </c>
      <c r="K104" s="3" t="s">
        <v>953</v>
      </c>
      <c r="L104" s="3" t="s">
        <v>952</v>
      </c>
      <c r="M104" s="12">
        <v>7</v>
      </c>
      <c r="N104" s="12">
        <v>7</v>
      </c>
      <c r="O104" s="24"/>
      <c r="P104" s="12">
        <v>3.4689999999999999</v>
      </c>
      <c r="Q104" s="12">
        <v>3.0369999999999999</v>
      </c>
      <c r="R104">
        <f>IF(Q104&gt;0,(P104*(Q104^2))*(3.14159/6),"")</f>
        <v>16.752982666694496</v>
      </c>
      <c r="S104" s="12" t="s">
        <v>32</v>
      </c>
      <c r="T104" t="s">
        <v>25</v>
      </c>
      <c r="U104" s="12" t="s">
        <v>26</v>
      </c>
      <c r="V104" t="e">
        <f>"CG_"&amp;G104&amp;"_"&amp;H104&amp;"_"&amp;#REF!&amp;".jpg"</f>
        <v>#REF!</v>
      </c>
      <c r="X104" s="2" t="s">
        <v>764</v>
      </c>
      <c r="AA104" s="12" t="s">
        <v>35</v>
      </c>
      <c r="AB104" t="str">
        <f>IF(Q104&gt;0,"yes","no")</f>
        <v>yes</v>
      </c>
      <c r="AC104" t="str">
        <f>IF(O104&gt;0,"yes","no")</f>
        <v>no</v>
      </c>
      <c r="AD104" t="str">
        <f>IF(AH104="hatch","yes","no")</f>
        <v>no</v>
      </c>
      <c r="AE104" t="str">
        <f>IF(AH104="swimup","yes","no")</f>
        <v>no</v>
      </c>
      <c r="AF104" t="str">
        <f>IF(AH104="respiration","yes","no")</f>
        <v>no</v>
      </c>
      <c r="AH104" t="s">
        <v>813</v>
      </c>
      <c r="AI104" t="str">
        <f>IF(O104&gt;0,(IF(S104="live",O104*0.84,IF(S104="dried.ethanol",O104*0.8449+2.8227,O104))),"")</f>
        <v/>
      </c>
      <c r="AJ104" s="12"/>
      <c r="AL104" t="str">
        <f>IF(OR(AND(Q104=Q105,P104&gt;0),AND(O104&gt;0,O104=O105)),"duplicate","")</f>
        <v/>
      </c>
      <c r="AM104" t="s">
        <v>826</v>
      </c>
      <c r="AN104" t="s">
        <v>826</v>
      </c>
      <c r="AO104" t="s">
        <v>826</v>
      </c>
      <c r="AP104" t="s">
        <v>826</v>
      </c>
      <c r="AQ104" t="s">
        <v>32</v>
      </c>
    </row>
    <row r="105" spans="1:43" x14ac:dyDescent="0.2">
      <c r="A105" s="28">
        <v>42899</v>
      </c>
      <c r="B105" s="1">
        <v>42899</v>
      </c>
      <c r="C105" s="1" t="str">
        <f>IF(F105="Kup","6/13/2017",IF(F105="Sag","6/14/2017",""))</f>
        <v>6/13/2017</v>
      </c>
      <c r="D105" s="27">
        <f>A105-B105</f>
        <v>0</v>
      </c>
      <c r="E105" s="27">
        <f>A105-C105</f>
        <v>0</v>
      </c>
      <c r="F105" s="12" t="s">
        <v>21</v>
      </c>
      <c r="G105" s="12">
        <v>0</v>
      </c>
      <c r="H105" s="3" t="s">
        <v>856</v>
      </c>
      <c r="I105" s="12" t="s">
        <v>86</v>
      </c>
      <c r="J105" s="12" t="s">
        <v>86</v>
      </c>
      <c r="K105" s="3" t="s">
        <v>953</v>
      </c>
      <c r="L105" s="3" t="s">
        <v>952</v>
      </c>
      <c r="M105" s="12">
        <v>8</v>
      </c>
      <c r="N105" s="12">
        <v>8</v>
      </c>
      <c r="O105" s="24"/>
      <c r="P105" s="12">
        <v>3.3740000000000001</v>
      </c>
      <c r="Q105" s="12">
        <v>2.621</v>
      </c>
      <c r="R105">
        <f>IF(Q105&gt;0,(P105*(Q105^2))*(3.14159/6),"")</f>
        <v>12.136050518841175</v>
      </c>
      <c r="S105" s="12" t="s">
        <v>32</v>
      </c>
      <c r="T105" t="s">
        <v>25</v>
      </c>
      <c r="U105" s="12" t="s">
        <v>26</v>
      </c>
      <c r="V105" t="e">
        <f>"CG_"&amp;G105&amp;"_"&amp;H105&amp;"_"&amp;#REF!&amp;".jpg"</f>
        <v>#REF!</v>
      </c>
      <c r="X105" s="2" t="s">
        <v>764</v>
      </c>
      <c r="AA105" s="12" t="s">
        <v>35</v>
      </c>
      <c r="AB105" t="str">
        <f>IF(Q105&gt;0,"yes","no")</f>
        <v>yes</v>
      </c>
      <c r="AC105" t="str">
        <f>IF(O105&gt;0,"yes","no")</f>
        <v>no</v>
      </c>
      <c r="AD105" t="str">
        <f>IF(AH105="hatch","yes","no")</f>
        <v>no</v>
      </c>
      <c r="AE105" t="str">
        <f>IF(AH105="swimup","yes","no")</f>
        <v>no</v>
      </c>
      <c r="AF105" t="str">
        <f>IF(AH105="respiration","yes","no")</f>
        <v>no</v>
      </c>
      <c r="AH105" t="s">
        <v>813</v>
      </c>
      <c r="AI105" t="str">
        <f>IF(O105&gt;0,(IF(S105="live",O105*0.84,IF(S105="dried.ethanol",O105*0.8449+2.8227,O105))),"")</f>
        <v/>
      </c>
      <c r="AJ105" s="12"/>
      <c r="AL105" t="str">
        <f>IF(OR(AND(Q105=Q106,P105&gt;0),AND(O105&gt;0,O105=O106)),"duplicate","")</f>
        <v/>
      </c>
      <c r="AM105" t="s">
        <v>826</v>
      </c>
      <c r="AN105" t="s">
        <v>826</v>
      </c>
      <c r="AO105" t="s">
        <v>826</v>
      </c>
      <c r="AP105" t="s">
        <v>826</v>
      </c>
      <c r="AQ105" t="s">
        <v>32</v>
      </c>
    </row>
    <row r="106" spans="1:43" x14ac:dyDescent="0.2">
      <c r="A106" s="28">
        <v>42899</v>
      </c>
      <c r="B106" s="1">
        <v>42899</v>
      </c>
      <c r="C106" s="1" t="str">
        <f>IF(F106="Kup","6/13/2017",IF(F106="Sag","6/14/2017",""))</f>
        <v>6/13/2017</v>
      </c>
      <c r="D106" s="27">
        <f>A106-B106</f>
        <v>0</v>
      </c>
      <c r="E106" s="27">
        <f>A106-C106</f>
        <v>0</v>
      </c>
      <c r="F106" s="12" t="s">
        <v>21</v>
      </c>
      <c r="G106" s="12">
        <v>0</v>
      </c>
      <c r="H106" s="3" t="s">
        <v>856</v>
      </c>
      <c r="I106" s="12" t="s">
        <v>86</v>
      </c>
      <c r="J106" s="12" t="s">
        <v>86</v>
      </c>
      <c r="K106" s="3" t="s">
        <v>953</v>
      </c>
      <c r="L106" s="3" t="s">
        <v>952</v>
      </c>
      <c r="M106" s="12">
        <v>9</v>
      </c>
      <c r="N106" s="12">
        <v>9</v>
      </c>
      <c r="O106" s="24"/>
      <c r="P106" s="12">
        <v>3.7040000000000002</v>
      </c>
      <c r="Q106" s="12">
        <v>3.5419999999999998</v>
      </c>
      <c r="R106">
        <f>IF(Q106&gt;0,(P106*(Q106^2))*(3.14159/6),"")</f>
        <v>24.3313579114185</v>
      </c>
      <c r="S106" s="12" t="s">
        <v>32</v>
      </c>
      <c r="T106" t="s">
        <v>25</v>
      </c>
      <c r="U106" s="12" t="s">
        <v>26</v>
      </c>
      <c r="V106" t="e">
        <f>"CG_"&amp;G106&amp;"_"&amp;H106&amp;"_"&amp;#REF!&amp;".jpg"</f>
        <v>#REF!</v>
      </c>
      <c r="X106" s="2" t="s">
        <v>764</v>
      </c>
      <c r="AA106" s="12" t="s">
        <v>35</v>
      </c>
      <c r="AB106" t="str">
        <f>IF(Q106&gt;0,"yes","no")</f>
        <v>yes</v>
      </c>
      <c r="AC106" t="str">
        <f>IF(O106&gt;0,"yes","no")</f>
        <v>no</v>
      </c>
      <c r="AD106" t="str">
        <f>IF(AH106="hatch","yes","no")</f>
        <v>no</v>
      </c>
      <c r="AE106" t="str">
        <f>IF(AH106="swimup","yes","no")</f>
        <v>no</v>
      </c>
      <c r="AF106" t="str">
        <f>IF(AH106="respiration","yes","no")</f>
        <v>no</v>
      </c>
      <c r="AH106" t="s">
        <v>813</v>
      </c>
      <c r="AI106" t="str">
        <f>IF(O106&gt;0,(IF(S106="live",O106*0.84,IF(S106="dried.ethanol",O106*0.8449+2.8227,O106))),"")</f>
        <v/>
      </c>
      <c r="AJ106" s="12"/>
      <c r="AL106" t="str">
        <f>IF(OR(AND(Q106=Q107,P106&gt;0),AND(O106&gt;0,O106=O107)),"duplicate","")</f>
        <v/>
      </c>
      <c r="AM106" t="s">
        <v>826</v>
      </c>
      <c r="AN106" t="s">
        <v>826</v>
      </c>
      <c r="AO106" t="s">
        <v>826</v>
      </c>
      <c r="AP106" t="s">
        <v>826</v>
      </c>
      <c r="AQ106" t="s">
        <v>32</v>
      </c>
    </row>
    <row r="107" spans="1:43" x14ac:dyDescent="0.2">
      <c r="A107" s="28">
        <v>42899</v>
      </c>
      <c r="B107" s="1">
        <v>42899</v>
      </c>
      <c r="C107" s="1" t="str">
        <f>IF(F107="Kup","6/13/2017",IF(F107="Sag","6/14/2017",""))</f>
        <v>6/13/2017</v>
      </c>
      <c r="D107" s="27">
        <f>A107-B107</f>
        <v>0</v>
      </c>
      <c r="E107" s="27">
        <f>A107-C107</f>
        <v>0</v>
      </c>
      <c r="F107" s="12" t="s">
        <v>21</v>
      </c>
      <c r="G107" s="12">
        <v>0</v>
      </c>
      <c r="H107" s="3" t="s">
        <v>856</v>
      </c>
      <c r="I107" s="12" t="s">
        <v>89</v>
      </c>
      <c r="J107" s="12" t="s">
        <v>89</v>
      </c>
      <c r="K107" s="3" t="s">
        <v>954</v>
      </c>
      <c r="L107" s="3" t="s">
        <v>955</v>
      </c>
      <c r="M107" s="12">
        <v>1</v>
      </c>
      <c r="N107" s="12">
        <v>1</v>
      </c>
      <c r="O107" s="24"/>
      <c r="P107" s="12">
        <v>3.4279999999999999</v>
      </c>
      <c r="Q107" s="12">
        <v>2.9089999999999998</v>
      </c>
      <c r="R107">
        <f>IF(Q107&gt;0,(P107*(Q107^2))*(3.14159/6),"")</f>
        <v>15.188906588892683</v>
      </c>
      <c r="S107" s="12" t="s">
        <v>32</v>
      </c>
      <c r="T107" t="s">
        <v>25</v>
      </c>
      <c r="U107" s="12" t="s">
        <v>26</v>
      </c>
      <c r="V107" t="e">
        <f>"CG_"&amp;G107&amp;"_"&amp;H107&amp;"_"&amp;#REF!&amp;".jpg"</f>
        <v>#REF!</v>
      </c>
      <c r="X107" s="2" t="s">
        <v>764</v>
      </c>
      <c r="AA107" s="12" t="s">
        <v>35</v>
      </c>
      <c r="AB107" t="str">
        <f>IF(Q107&gt;0,"yes","no")</f>
        <v>yes</v>
      </c>
      <c r="AC107" t="str">
        <f>IF(O107&gt;0,"yes","no")</f>
        <v>no</v>
      </c>
      <c r="AD107" t="str">
        <f>IF(AH107="hatch","yes","no")</f>
        <v>no</v>
      </c>
      <c r="AE107" t="str">
        <f>IF(AH107="swimup","yes","no")</f>
        <v>no</v>
      </c>
      <c r="AF107" t="str">
        <f>IF(AH107="respiration","yes","no")</f>
        <v>no</v>
      </c>
      <c r="AH107" t="s">
        <v>813</v>
      </c>
      <c r="AI107" t="str">
        <f>IF(O107&gt;0,(IF(S107="live",O107*0.84,IF(S107="dried.ethanol",O107*0.8449+2.8227,O107))),"")</f>
        <v/>
      </c>
      <c r="AJ107" s="12"/>
      <c r="AL107" t="str">
        <f>IF(OR(AND(Q107=Q108,P107&gt;0),AND(O107&gt;0,O107=O108)),"duplicate","")</f>
        <v/>
      </c>
      <c r="AM107" t="s">
        <v>826</v>
      </c>
      <c r="AN107" t="s">
        <v>826</v>
      </c>
      <c r="AO107" t="s">
        <v>826</v>
      </c>
      <c r="AP107" t="s">
        <v>826</v>
      </c>
      <c r="AQ107" t="s">
        <v>32</v>
      </c>
    </row>
    <row r="108" spans="1:43" x14ac:dyDescent="0.2">
      <c r="A108" s="28">
        <v>42899</v>
      </c>
      <c r="B108" s="1">
        <v>42899</v>
      </c>
      <c r="C108" s="1" t="str">
        <f>IF(F108="Kup","6/13/2017",IF(F108="Sag","6/14/2017",""))</f>
        <v>6/13/2017</v>
      </c>
      <c r="D108" s="27">
        <f>A108-B108</f>
        <v>0</v>
      </c>
      <c r="E108" s="27">
        <f>A108-C108</f>
        <v>0</v>
      </c>
      <c r="F108" s="12" t="s">
        <v>21</v>
      </c>
      <c r="G108" s="12">
        <v>0</v>
      </c>
      <c r="H108" s="3" t="s">
        <v>856</v>
      </c>
      <c r="I108" s="12" t="s">
        <v>89</v>
      </c>
      <c r="J108" s="12" t="s">
        <v>89</v>
      </c>
      <c r="K108" s="3" t="s">
        <v>954</v>
      </c>
      <c r="L108" s="3" t="s">
        <v>955</v>
      </c>
      <c r="M108" s="12">
        <v>2</v>
      </c>
      <c r="N108" s="12">
        <v>2</v>
      </c>
      <c r="O108" s="24"/>
      <c r="P108" s="12">
        <v>3.556</v>
      </c>
      <c r="Q108" s="12">
        <v>2.8170000000000002</v>
      </c>
      <c r="R108">
        <f>IF(Q108&gt;0,(P108*(Q108^2))*(3.14159/6),"")</f>
        <v>14.775211344664262</v>
      </c>
      <c r="S108" s="12" t="s">
        <v>32</v>
      </c>
      <c r="T108" t="s">
        <v>25</v>
      </c>
      <c r="U108" s="12" t="s">
        <v>26</v>
      </c>
      <c r="V108" t="e">
        <f>"CG_"&amp;G108&amp;"_"&amp;H108&amp;"_"&amp;#REF!&amp;".jpg"</f>
        <v>#REF!</v>
      </c>
      <c r="X108" s="2" t="s">
        <v>764</v>
      </c>
      <c r="AA108" s="12" t="s">
        <v>35</v>
      </c>
      <c r="AB108" t="str">
        <f>IF(Q108&gt;0,"yes","no")</f>
        <v>yes</v>
      </c>
      <c r="AC108" t="str">
        <f>IF(O108&gt;0,"yes","no")</f>
        <v>no</v>
      </c>
      <c r="AD108" t="str">
        <f>IF(AH108="hatch","yes","no")</f>
        <v>no</v>
      </c>
      <c r="AE108" t="str">
        <f>IF(AH108="swimup","yes","no")</f>
        <v>no</v>
      </c>
      <c r="AF108" t="str">
        <f>IF(AH108="respiration","yes","no")</f>
        <v>no</v>
      </c>
      <c r="AH108" t="s">
        <v>813</v>
      </c>
      <c r="AI108" t="str">
        <f>IF(O108&gt;0,(IF(S108="live",O108*0.84,IF(S108="dried.ethanol",O108*0.8449+2.8227,O108))),"")</f>
        <v/>
      </c>
      <c r="AJ108" s="12"/>
      <c r="AL108" t="str">
        <f>IF(OR(AND(Q108=Q109,P108&gt;0),AND(O108&gt;0,O108=O109)),"duplicate","")</f>
        <v/>
      </c>
      <c r="AM108" t="s">
        <v>826</v>
      </c>
      <c r="AN108" t="s">
        <v>826</v>
      </c>
      <c r="AO108" t="s">
        <v>826</v>
      </c>
      <c r="AP108" t="s">
        <v>826</v>
      </c>
      <c r="AQ108" t="s">
        <v>32</v>
      </c>
    </row>
    <row r="109" spans="1:43" x14ac:dyDescent="0.2">
      <c r="A109" s="28">
        <v>42899</v>
      </c>
      <c r="B109" s="1">
        <v>42899</v>
      </c>
      <c r="C109" s="1" t="str">
        <f>IF(F109="Kup","6/13/2017",IF(F109="Sag","6/14/2017",""))</f>
        <v>6/13/2017</v>
      </c>
      <c r="D109" s="27">
        <f>A109-B109</f>
        <v>0</v>
      </c>
      <c r="E109" s="27">
        <f>A109-C109</f>
        <v>0</v>
      </c>
      <c r="F109" s="12" t="s">
        <v>21</v>
      </c>
      <c r="G109" s="12">
        <v>0</v>
      </c>
      <c r="H109" s="3" t="s">
        <v>856</v>
      </c>
      <c r="I109" s="12" t="s">
        <v>89</v>
      </c>
      <c r="J109" s="12" t="s">
        <v>89</v>
      </c>
      <c r="K109" s="3" t="s">
        <v>954</v>
      </c>
      <c r="L109" s="3" t="s">
        <v>955</v>
      </c>
      <c r="M109" s="12">
        <v>3</v>
      </c>
      <c r="N109" s="12">
        <v>3</v>
      </c>
      <c r="O109" s="24"/>
      <c r="P109" s="12">
        <v>3.5230000000000001</v>
      </c>
      <c r="Q109" s="12">
        <v>3.0779999999999998</v>
      </c>
      <c r="R109">
        <f>IF(Q109&gt;0,(P109*(Q109^2))*(3.14159/6),"")</f>
        <v>17.476245208531978</v>
      </c>
      <c r="S109" s="12" t="s">
        <v>32</v>
      </c>
      <c r="T109" t="s">
        <v>25</v>
      </c>
      <c r="U109" s="12" t="s">
        <v>26</v>
      </c>
      <c r="V109" t="e">
        <f>"CG_"&amp;G109&amp;"_"&amp;H109&amp;"_"&amp;#REF!&amp;".jpg"</f>
        <v>#REF!</v>
      </c>
      <c r="X109" s="2" t="s">
        <v>764</v>
      </c>
      <c r="AA109" s="12" t="s">
        <v>35</v>
      </c>
      <c r="AB109" t="str">
        <f>IF(Q109&gt;0,"yes","no")</f>
        <v>yes</v>
      </c>
      <c r="AC109" t="str">
        <f>IF(O109&gt;0,"yes","no")</f>
        <v>no</v>
      </c>
      <c r="AD109" t="str">
        <f>IF(AH109="hatch","yes","no")</f>
        <v>no</v>
      </c>
      <c r="AE109" t="str">
        <f>IF(AH109="swimup","yes","no")</f>
        <v>no</v>
      </c>
      <c r="AF109" t="str">
        <f>IF(AH109="respiration","yes","no")</f>
        <v>no</v>
      </c>
      <c r="AH109" t="s">
        <v>813</v>
      </c>
      <c r="AI109" t="str">
        <f>IF(O109&gt;0,(IF(S109="live",O109*0.84,IF(S109="dried.ethanol",O109*0.8449+2.8227,O109))),"")</f>
        <v/>
      </c>
      <c r="AJ109" s="12"/>
      <c r="AL109" t="str">
        <f>IF(OR(AND(Q109=Q110,P109&gt;0),AND(O109&gt;0,O109=O110)),"duplicate","")</f>
        <v/>
      </c>
      <c r="AM109" t="s">
        <v>826</v>
      </c>
      <c r="AN109" t="s">
        <v>826</v>
      </c>
      <c r="AO109" t="s">
        <v>826</v>
      </c>
      <c r="AP109" t="s">
        <v>826</v>
      </c>
      <c r="AQ109" t="s">
        <v>32</v>
      </c>
    </row>
    <row r="110" spans="1:43" x14ac:dyDescent="0.2">
      <c r="A110" s="28">
        <v>42899</v>
      </c>
      <c r="B110" s="1">
        <v>42899</v>
      </c>
      <c r="C110" s="1" t="str">
        <f>IF(F110="Kup","6/13/2017",IF(F110="Sag","6/14/2017",""))</f>
        <v>6/13/2017</v>
      </c>
      <c r="D110" s="27">
        <f>A110-B110</f>
        <v>0</v>
      </c>
      <c r="E110" s="27">
        <f>A110-C110</f>
        <v>0</v>
      </c>
      <c r="F110" s="12" t="s">
        <v>21</v>
      </c>
      <c r="G110" s="12">
        <v>0</v>
      </c>
      <c r="H110" s="3" t="s">
        <v>856</v>
      </c>
      <c r="I110" s="12" t="s">
        <v>89</v>
      </c>
      <c r="J110" s="12" t="s">
        <v>89</v>
      </c>
      <c r="K110" s="3" t="s">
        <v>954</v>
      </c>
      <c r="L110" s="3" t="s">
        <v>955</v>
      </c>
      <c r="M110" s="12">
        <v>4</v>
      </c>
      <c r="N110" s="12">
        <v>4</v>
      </c>
      <c r="O110" s="24"/>
      <c r="P110" s="12">
        <v>3.3359999999999999</v>
      </c>
      <c r="Q110" s="12">
        <v>3.173</v>
      </c>
      <c r="R110">
        <f>IF(Q110&gt;0,(P110*(Q110^2))*(3.14159/6),"")</f>
        <v>17.585893617313157</v>
      </c>
      <c r="S110" s="12" t="s">
        <v>32</v>
      </c>
      <c r="T110" t="s">
        <v>25</v>
      </c>
      <c r="U110" s="12" t="s">
        <v>26</v>
      </c>
      <c r="V110" t="e">
        <f>"CG_"&amp;G110&amp;"_"&amp;H110&amp;"_"&amp;#REF!&amp;".jpg"</f>
        <v>#REF!</v>
      </c>
      <c r="X110" s="2" t="s">
        <v>764</v>
      </c>
      <c r="AA110" s="12" t="s">
        <v>35</v>
      </c>
      <c r="AB110" t="str">
        <f>IF(Q110&gt;0,"yes","no")</f>
        <v>yes</v>
      </c>
      <c r="AC110" t="str">
        <f>IF(O110&gt;0,"yes","no")</f>
        <v>no</v>
      </c>
      <c r="AD110" t="str">
        <f>IF(AH110="hatch","yes","no")</f>
        <v>no</v>
      </c>
      <c r="AE110" t="str">
        <f>IF(AH110="swimup","yes","no")</f>
        <v>no</v>
      </c>
      <c r="AF110" t="str">
        <f>IF(AH110="respiration","yes","no")</f>
        <v>no</v>
      </c>
      <c r="AH110" t="s">
        <v>813</v>
      </c>
      <c r="AI110" t="str">
        <f>IF(O110&gt;0,(IF(S110="live",O110*0.84,IF(S110="dried.ethanol",O110*0.8449+2.8227,O110))),"")</f>
        <v/>
      </c>
      <c r="AJ110" s="12"/>
      <c r="AL110" t="str">
        <f>IF(OR(AND(Q110=Q111,P110&gt;0),AND(O110&gt;0,O110=O111)),"duplicate","")</f>
        <v/>
      </c>
      <c r="AM110" t="s">
        <v>826</v>
      </c>
      <c r="AN110" t="s">
        <v>826</v>
      </c>
      <c r="AO110" t="s">
        <v>826</v>
      </c>
      <c r="AP110" t="s">
        <v>826</v>
      </c>
      <c r="AQ110" t="s">
        <v>32</v>
      </c>
    </row>
    <row r="111" spans="1:43" x14ac:dyDescent="0.2">
      <c r="A111" s="28">
        <v>42899</v>
      </c>
      <c r="B111" s="1">
        <v>42899</v>
      </c>
      <c r="C111" s="1" t="str">
        <f>IF(F111="Kup","6/13/2017",IF(F111="Sag","6/14/2017",""))</f>
        <v>6/13/2017</v>
      </c>
      <c r="D111" s="27">
        <f>A111-B111</f>
        <v>0</v>
      </c>
      <c r="E111" s="27">
        <f>A111-C111</f>
        <v>0</v>
      </c>
      <c r="F111" s="12" t="s">
        <v>21</v>
      </c>
      <c r="G111" s="12">
        <v>0</v>
      </c>
      <c r="H111" s="3" t="s">
        <v>856</v>
      </c>
      <c r="I111" s="12" t="s">
        <v>89</v>
      </c>
      <c r="J111" s="12" t="s">
        <v>89</v>
      </c>
      <c r="K111" s="3" t="s">
        <v>954</v>
      </c>
      <c r="L111" s="3" t="s">
        <v>955</v>
      </c>
      <c r="M111" s="12">
        <v>5</v>
      </c>
      <c r="N111" s="12">
        <v>5</v>
      </c>
      <c r="O111" s="24"/>
      <c r="P111" s="12">
        <v>3.2589999999999999</v>
      </c>
      <c r="Q111" s="12">
        <v>3.1960000000000002</v>
      </c>
      <c r="R111">
        <f>IF(Q111&gt;0,(P111*(Q111^2))*(3.14159/6),"")</f>
        <v>17.429950639855495</v>
      </c>
      <c r="S111" s="12" t="s">
        <v>32</v>
      </c>
      <c r="T111" t="s">
        <v>25</v>
      </c>
      <c r="U111" s="12" t="s">
        <v>26</v>
      </c>
      <c r="V111" t="e">
        <f>"CG_"&amp;G111&amp;"_"&amp;H111&amp;"_"&amp;#REF!&amp;".jpg"</f>
        <v>#REF!</v>
      </c>
      <c r="X111" s="2" t="s">
        <v>764</v>
      </c>
      <c r="AA111" s="12" t="s">
        <v>35</v>
      </c>
      <c r="AB111" t="str">
        <f>IF(Q111&gt;0,"yes","no")</f>
        <v>yes</v>
      </c>
      <c r="AC111" t="str">
        <f>IF(O111&gt;0,"yes","no")</f>
        <v>no</v>
      </c>
      <c r="AD111" t="str">
        <f>IF(AH111="hatch","yes","no")</f>
        <v>no</v>
      </c>
      <c r="AE111" t="str">
        <f>IF(AH111="swimup","yes","no")</f>
        <v>no</v>
      </c>
      <c r="AF111" t="str">
        <f>IF(AH111="respiration","yes","no")</f>
        <v>no</v>
      </c>
      <c r="AH111" t="s">
        <v>813</v>
      </c>
      <c r="AI111" t="str">
        <f>IF(O111&gt;0,(IF(S111="live",O111*0.84,IF(S111="dried.ethanol",O111*0.8449+2.8227,O111))),"")</f>
        <v/>
      </c>
      <c r="AJ111" s="12"/>
      <c r="AL111" t="str">
        <f>IF(OR(AND(Q111=Q112,P111&gt;0),AND(O111&gt;0,O111=O112)),"duplicate","")</f>
        <v/>
      </c>
      <c r="AM111" t="s">
        <v>826</v>
      </c>
      <c r="AN111" t="s">
        <v>826</v>
      </c>
      <c r="AO111" t="s">
        <v>826</v>
      </c>
      <c r="AP111" t="s">
        <v>826</v>
      </c>
      <c r="AQ111" t="s">
        <v>32</v>
      </c>
    </row>
    <row r="112" spans="1:43" x14ac:dyDescent="0.2">
      <c r="A112" s="28">
        <v>42899</v>
      </c>
      <c r="B112" s="1">
        <v>42899</v>
      </c>
      <c r="C112" s="1" t="str">
        <f>IF(F112="Kup","6/13/2017",IF(F112="Sag","6/14/2017",""))</f>
        <v>6/13/2017</v>
      </c>
      <c r="D112" s="27">
        <f>A112-B112</f>
        <v>0</v>
      </c>
      <c r="E112" s="27">
        <f>A112-C112</f>
        <v>0</v>
      </c>
      <c r="F112" s="12" t="s">
        <v>21</v>
      </c>
      <c r="G112" s="12">
        <v>0</v>
      </c>
      <c r="H112" s="3" t="s">
        <v>856</v>
      </c>
      <c r="I112" s="12" t="s">
        <v>89</v>
      </c>
      <c r="J112" s="12" t="s">
        <v>89</v>
      </c>
      <c r="K112" s="3" t="s">
        <v>954</v>
      </c>
      <c r="L112" s="3" t="s">
        <v>955</v>
      </c>
      <c r="M112" s="12">
        <v>6</v>
      </c>
      <c r="N112" s="12">
        <v>6</v>
      </c>
      <c r="O112" s="24"/>
      <c r="P112" s="12">
        <v>3.661</v>
      </c>
      <c r="Q112" s="12">
        <v>3.3980000000000001</v>
      </c>
      <c r="R112">
        <f>IF(Q112&gt;0,(P112*(Q112^2))*(3.14159/6),"")</f>
        <v>22.133226756729993</v>
      </c>
      <c r="S112" s="12" t="s">
        <v>32</v>
      </c>
      <c r="T112" t="s">
        <v>25</v>
      </c>
      <c r="U112" s="12" t="s">
        <v>26</v>
      </c>
      <c r="V112" t="e">
        <f>"CG_"&amp;G112&amp;"_"&amp;H112&amp;"_"&amp;#REF!&amp;".jpg"</f>
        <v>#REF!</v>
      </c>
      <c r="X112" s="2" t="s">
        <v>764</v>
      </c>
      <c r="AA112" s="12" t="s">
        <v>35</v>
      </c>
      <c r="AB112" t="str">
        <f>IF(Q112&gt;0,"yes","no")</f>
        <v>yes</v>
      </c>
      <c r="AC112" t="str">
        <f>IF(O112&gt;0,"yes","no")</f>
        <v>no</v>
      </c>
      <c r="AD112" t="str">
        <f>IF(AH112="hatch","yes","no")</f>
        <v>no</v>
      </c>
      <c r="AE112" t="str">
        <f>IF(AH112="swimup","yes","no")</f>
        <v>no</v>
      </c>
      <c r="AF112" t="str">
        <f>IF(AH112="respiration","yes","no")</f>
        <v>no</v>
      </c>
      <c r="AH112" t="s">
        <v>813</v>
      </c>
      <c r="AI112" t="str">
        <f>IF(O112&gt;0,(IF(S112="live",O112*0.84,IF(S112="dried.ethanol",O112*0.8449+2.8227,O112))),"")</f>
        <v/>
      </c>
      <c r="AJ112" s="12"/>
      <c r="AL112" t="str">
        <f>IF(OR(AND(Q112=Q113,P112&gt;0),AND(O112&gt;0,O112=O113)),"duplicate","")</f>
        <v/>
      </c>
      <c r="AM112" t="s">
        <v>826</v>
      </c>
      <c r="AN112" t="s">
        <v>826</v>
      </c>
      <c r="AO112" t="s">
        <v>826</v>
      </c>
      <c r="AP112" t="s">
        <v>826</v>
      </c>
      <c r="AQ112" t="s">
        <v>32</v>
      </c>
    </row>
    <row r="113" spans="1:43" x14ac:dyDescent="0.2">
      <c r="A113" s="28">
        <v>42899</v>
      </c>
      <c r="B113" s="1">
        <v>42899</v>
      </c>
      <c r="C113" s="1" t="str">
        <f>IF(F113="Kup","6/13/2017",IF(F113="Sag","6/14/2017",""))</f>
        <v>6/13/2017</v>
      </c>
      <c r="D113" s="27">
        <f>A113-B113</f>
        <v>0</v>
      </c>
      <c r="E113" s="27">
        <f>A113-C113</f>
        <v>0</v>
      </c>
      <c r="F113" s="12" t="s">
        <v>21</v>
      </c>
      <c r="G113" s="12">
        <v>0</v>
      </c>
      <c r="H113" s="3" t="s">
        <v>856</v>
      </c>
      <c r="I113" s="12" t="s">
        <v>89</v>
      </c>
      <c r="J113" s="12" t="s">
        <v>89</v>
      </c>
      <c r="K113" s="3" t="s">
        <v>954</v>
      </c>
      <c r="L113" s="3" t="s">
        <v>955</v>
      </c>
      <c r="M113" s="12">
        <v>7</v>
      </c>
      <c r="N113" s="12">
        <v>7</v>
      </c>
      <c r="O113" s="24"/>
      <c r="P113" s="12">
        <v>3.79</v>
      </c>
      <c r="Q113" s="12">
        <v>3.339</v>
      </c>
      <c r="R113">
        <f>IF(Q113&gt;0,(P113*(Q113^2))*(3.14159/6),"")</f>
        <v>22.124338960906346</v>
      </c>
      <c r="S113" s="12" t="s">
        <v>32</v>
      </c>
      <c r="T113" t="s">
        <v>25</v>
      </c>
      <c r="U113" s="12" t="s">
        <v>26</v>
      </c>
      <c r="V113" t="e">
        <f>"CG_"&amp;G113&amp;"_"&amp;H113&amp;"_"&amp;#REF!&amp;".jpg"</f>
        <v>#REF!</v>
      </c>
      <c r="X113" s="2" t="s">
        <v>764</v>
      </c>
      <c r="AA113" s="12" t="s">
        <v>35</v>
      </c>
      <c r="AB113" t="str">
        <f>IF(Q113&gt;0,"yes","no")</f>
        <v>yes</v>
      </c>
      <c r="AC113" t="str">
        <f>IF(O113&gt;0,"yes","no")</f>
        <v>no</v>
      </c>
      <c r="AD113" t="str">
        <f>IF(AH113="hatch","yes","no")</f>
        <v>no</v>
      </c>
      <c r="AE113" t="str">
        <f>IF(AH113="swimup","yes","no")</f>
        <v>no</v>
      </c>
      <c r="AF113" t="str">
        <f>IF(AH113="respiration","yes","no")</f>
        <v>no</v>
      </c>
      <c r="AH113" t="s">
        <v>813</v>
      </c>
      <c r="AI113" t="str">
        <f>IF(O113&gt;0,(IF(S113="live",O113*0.84,IF(S113="dried.ethanol",O113*0.8449+2.8227,O113))),"")</f>
        <v/>
      </c>
      <c r="AJ113" s="12"/>
      <c r="AL113" t="str">
        <f>IF(OR(AND(Q113=Q114,P113&gt;0),AND(O113&gt;0,O113=O114)),"duplicate","")</f>
        <v/>
      </c>
      <c r="AM113" t="s">
        <v>826</v>
      </c>
      <c r="AN113" t="s">
        <v>826</v>
      </c>
      <c r="AO113" t="s">
        <v>826</v>
      </c>
      <c r="AP113" t="s">
        <v>826</v>
      </c>
      <c r="AQ113" t="s">
        <v>32</v>
      </c>
    </row>
    <row r="114" spans="1:43" x14ac:dyDescent="0.2">
      <c r="A114" s="28">
        <v>42899</v>
      </c>
      <c r="B114" s="1">
        <v>42899</v>
      </c>
      <c r="C114" s="1" t="str">
        <f>IF(F114="Kup","6/13/2017",IF(F114="Sag","6/14/2017",""))</f>
        <v>6/13/2017</v>
      </c>
      <c r="D114" s="27">
        <f>A114-B114</f>
        <v>0</v>
      </c>
      <c r="E114" s="27">
        <f>A114-C114</f>
        <v>0</v>
      </c>
      <c r="F114" s="12" t="s">
        <v>21</v>
      </c>
      <c r="G114" s="12">
        <v>0</v>
      </c>
      <c r="H114" s="3" t="s">
        <v>856</v>
      </c>
      <c r="I114" s="12" t="s">
        <v>89</v>
      </c>
      <c r="J114" s="12" t="s">
        <v>89</v>
      </c>
      <c r="K114" s="3" t="s">
        <v>954</v>
      </c>
      <c r="L114" s="3" t="s">
        <v>955</v>
      </c>
      <c r="M114" s="12">
        <v>8</v>
      </c>
      <c r="N114" s="12">
        <v>8</v>
      </c>
      <c r="O114" s="24"/>
      <c r="P114" s="12">
        <v>3.5790000000000002</v>
      </c>
      <c r="Q114" s="12">
        <v>3.032</v>
      </c>
      <c r="R114">
        <f>IF(Q114&gt;0,(P114*(Q114^2))*(3.14159/6),"")</f>
        <v>17.227344867957438</v>
      </c>
      <c r="S114" s="12" t="s">
        <v>32</v>
      </c>
      <c r="T114" t="s">
        <v>25</v>
      </c>
      <c r="U114" s="12" t="s">
        <v>26</v>
      </c>
      <c r="V114" t="e">
        <f>"CG_"&amp;G114&amp;"_"&amp;H114&amp;"_"&amp;#REF!&amp;".jpg"</f>
        <v>#REF!</v>
      </c>
      <c r="X114" s="2" t="s">
        <v>764</v>
      </c>
      <c r="AA114" s="12" t="s">
        <v>35</v>
      </c>
      <c r="AB114" t="str">
        <f>IF(Q114&gt;0,"yes","no")</f>
        <v>yes</v>
      </c>
      <c r="AC114" t="str">
        <f>IF(O114&gt;0,"yes","no")</f>
        <v>no</v>
      </c>
      <c r="AD114" t="str">
        <f>IF(AH114="hatch","yes","no")</f>
        <v>no</v>
      </c>
      <c r="AE114" t="str">
        <f>IF(AH114="swimup","yes","no")</f>
        <v>no</v>
      </c>
      <c r="AF114" t="str">
        <f>IF(AH114="respiration","yes","no")</f>
        <v>no</v>
      </c>
      <c r="AH114" t="s">
        <v>813</v>
      </c>
      <c r="AI114" t="str">
        <f>IF(O114&gt;0,(IF(S114="live",O114*0.84,IF(S114="dried.ethanol",O114*0.8449+2.8227,O114))),"")</f>
        <v/>
      </c>
      <c r="AJ114" s="12"/>
      <c r="AL114" t="str">
        <f>IF(OR(AND(Q114=Q115,P114&gt;0),AND(O114&gt;0,O114=O115)),"duplicate","")</f>
        <v/>
      </c>
      <c r="AM114" t="s">
        <v>826</v>
      </c>
      <c r="AN114" t="s">
        <v>826</v>
      </c>
      <c r="AO114" t="s">
        <v>826</v>
      </c>
      <c r="AP114" t="s">
        <v>826</v>
      </c>
      <c r="AQ114" t="s">
        <v>32</v>
      </c>
    </row>
    <row r="115" spans="1:43" x14ac:dyDescent="0.2">
      <c r="A115" s="28">
        <v>42899</v>
      </c>
      <c r="B115" s="1">
        <v>42899</v>
      </c>
      <c r="C115" s="1" t="str">
        <f>IF(F115="Kup","6/13/2017",IF(F115="Sag","6/14/2017",""))</f>
        <v>6/13/2017</v>
      </c>
      <c r="D115" s="27">
        <f>A115-B115</f>
        <v>0</v>
      </c>
      <c r="E115" s="27">
        <f>A115-C115</f>
        <v>0</v>
      </c>
      <c r="F115" s="12" t="s">
        <v>21</v>
      </c>
      <c r="G115" s="12">
        <v>0</v>
      </c>
      <c r="H115" s="3" t="s">
        <v>856</v>
      </c>
      <c r="I115" s="12" t="s">
        <v>23</v>
      </c>
      <c r="J115" s="12" t="s">
        <v>23</v>
      </c>
      <c r="K115" s="3" t="s">
        <v>956</v>
      </c>
      <c r="L115" s="3" t="s">
        <v>955</v>
      </c>
      <c r="M115" s="12">
        <v>1</v>
      </c>
      <c r="N115" s="12">
        <v>1</v>
      </c>
      <c r="O115" s="24"/>
      <c r="P115" s="12">
        <v>2.9319999999999999</v>
      </c>
      <c r="Q115" s="12">
        <v>2.4140000000000001</v>
      </c>
      <c r="R115">
        <f>IF(Q115&gt;0,(P115*(Q115^2))*(3.14159/6),"")</f>
        <v>8.9461618911574128</v>
      </c>
      <c r="S115" s="12" t="s">
        <v>32</v>
      </c>
      <c r="T115" t="s">
        <v>25</v>
      </c>
      <c r="U115" s="12" t="s">
        <v>26</v>
      </c>
      <c r="V115" t="e">
        <f>"CG_"&amp;G115&amp;"_"&amp;H115&amp;"_"&amp;#REF!&amp;".jpg"</f>
        <v>#REF!</v>
      </c>
      <c r="X115" s="2" t="s">
        <v>764</v>
      </c>
      <c r="AA115" s="12" t="s">
        <v>35</v>
      </c>
      <c r="AB115" t="str">
        <f>IF(Q115&gt;0,"yes","no")</f>
        <v>yes</v>
      </c>
      <c r="AC115" t="str">
        <f>IF(O115&gt;0,"yes","no")</f>
        <v>no</v>
      </c>
      <c r="AD115" t="str">
        <f>IF(AH115="hatch","yes","no")</f>
        <v>no</v>
      </c>
      <c r="AE115" t="str">
        <f>IF(AH115="swimup","yes","no")</f>
        <v>no</v>
      </c>
      <c r="AF115" t="str">
        <f>IF(AH115="respiration","yes","no")</f>
        <v>no</v>
      </c>
      <c r="AH115" t="s">
        <v>813</v>
      </c>
      <c r="AI115" t="str">
        <f>IF(O115&gt;0,(IF(S115="live",O115*0.84,IF(S115="dried.ethanol",O115*0.8449+2.8227,O115))),"")</f>
        <v/>
      </c>
      <c r="AJ115" s="12"/>
      <c r="AL115" t="str">
        <f>IF(OR(AND(Q115=Q116,P115&gt;0),AND(O115&gt;0,O115=O116)),"duplicate","")</f>
        <v/>
      </c>
      <c r="AM115" t="s">
        <v>826</v>
      </c>
      <c r="AN115" t="s">
        <v>826</v>
      </c>
      <c r="AO115" t="s">
        <v>826</v>
      </c>
      <c r="AP115" t="s">
        <v>826</v>
      </c>
      <c r="AQ115" t="s">
        <v>32</v>
      </c>
    </row>
    <row r="116" spans="1:43" x14ac:dyDescent="0.2">
      <c r="A116" s="28">
        <v>42899</v>
      </c>
      <c r="B116" s="1">
        <v>42899</v>
      </c>
      <c r="C116" s="1" t="str">
        <f>IF(F116="Kup","6/13/2017",IF(F116="Sag","6/14/2017",""))</f>
        <v>6/13/2017</v>
      </c>
      <c r="D116" s="27">
        <f>A116-B116</f>
        <v>0</v>
      </c>
      <c r="E116" s="27">
        <f>A116-C116</f>
        <v>0</v>
      </c>
      <c r="F116" s="12" t="s">
        <v>21</v>
      </c>
      <c r="G116" s="12">
        <v>0</v>
      </c>
      <c r="H116" s="3" t="s">
        <v>856</v>
      </c>
      <c r="I116" s="12" t="s">
        <v>23</v>
      </c>
      <c r="J116" s="12" t="s">
        <v>23</v>
      </c>
      <c r="K116" s="3" t="s">
        <v>956</v>
      </c>
      <c r="L116" s="3" t="s">
        <v>955</v>
      </c>
      <c r="M116" s="12">
        <v>2</v>
      </c>
      <c r="N116" s="12">
        <v>2</v>
      </c>
      <c r="O116" s="24"/>
      <c r="P116" s="12">
        <v>2.911</v>
      </c>
      <c r="Q116" s="12">
        <v>2.6859999999999999</v>
      </c>
      <c r="R116">
        <f>IF(Q116&gt;0,(P116*(Q116^2))*(3.14159/6),"")</f>
        <v>10.996449334546671</v>
      </c>
      <c r="S116" s="12" t="s">
        <v>32</v>
      </c>
      <c r="T116" t="s">
        <v>25</v>
      </c>
      <c r="U116" s="12" t="s">
        <v>26</v>
      </c>
      <c r="V116" t="e">
        <f>"CG_"&amp;G116&amp;"_"&amp;H116&amp;"_"&amp;#REF!&amp;".jpg"</f>
        <v>#REF!</v>
      </c>
      <c r="X116" s="2" t="s">
        <v>764</v>
      </c>
      <c r="AA116" s="12" t="s">
        <v>35</v>
      </c>
      <c r="AB116" t="str">
        <f>IF(Q116&gt;0,"yes","no")</f>
        <v>yes</v>
      </c>
      <c r="AC116" t="str">
        <f>IF(O116&gt;0,"yes","no")</f>
        <v>no</v>
      </c>
      <c r="AD116" t="str">
        <f>IF(AH116="hatch","yes","no")</f>
        <v>no</v>
      </c>
      <c r="AE116" t="str">
        <f>IF(AH116="swimup","yes","no")</f>
        <v>no</v>
      </c>
      <c r="AF116" t="str">
        <f>IF(AH116="respiration","yes","no")</f>
        <v>no</v>
      </c>
      <c r="AH116" t="s">
        <v>813</v>
      </c>
      <c r="AI116" t="str">
        <f>IF(O116&gt;0,(IF(S116="live",O116*0.84,IF(S116="dried.ethanol",O116*0.8449+2.8227,O116))),"")</f>
        <v/>
      </c>
      <c r="AJ116" s="12"/>
      <c r="AL116" t="str">
        <f>IF(OR(AND(Q116=Q117,P116&gt;0),AND(O116&gt;0,O116=O117)),"duplicate","")</f>
        <v/>
      </c>
      <c r="AM116" t="s">
        <v>826</v>
      </c>
      <c r="AN116" t="s">
        <v>826</v>
      </c>
      <c r="AO116" t="s">
        <v>826</v>
      </c>
      <c r="AP116" t="s">
        <v>826</v>
      </c>
      <c r="AQ116" t="s">
        <v>32</v>
      </c>
    </row>
    <row r="117" spans="1:43" x14ac:dyDescent="0.2">
      <c r="A117" s="28">
        <v>42899</v>
      </c>
      <c r="B117" s="1">
        <v>42899</v>
      </c>
      <c r="C117" s="1" t="str">
        <f>IF(F117="Kup","6/13/2017",IF(F117="Sag","6/14/2017",""))</f>
        <v>6/13/2017</v>
      </c>
      <c r="D117" s="27">
        <f>A117-B117</f>
        <v>0</v>
      </c>
      <c r="E117" s="27">
        <f>A117-C117</f>
        <v>0</v>
      </c>
      <c r="F117" s="12" t="s">
        <v>21</v>
      </c>
      <c r="G117" s="12">
        <v>0</v>
      </c>
      <c r="H117" s="3" t="s">
        <v>856</v>
      </c>
      <c r="I117" s="12" t="s">
        <v>23</v>
      </c>
      <c r="J117" s="12" t="s">
        <v>23</v>
      </c>
      <c r="K117" s="3" t="s">
        <v>956</v>
      </c>
      <c r="L117" s="3" t="s">
        <v>955</v>
      </c>
      <c r="M117" s="12">
        <v>3</v>
      </c>
      <c r="N117" s="12">
        <v>3</v>
      </c>
      <c r="O117" s="24"/>
      <c r="P117" s="12">
        <v>3.117</v>
      </c>
      <c r="Q117" s="12">
        <v>2.714</v>
      </c>
      <c r="R117">
        <f>IF(Q117&gt;0,(P117*(Q117^2))*(3.14159/6),"")</f>
        <v>12.021391593404978</v>
      </c>
      <c r="S117" s="12" t="s">
        <v>32</v>
      </c>
      <c r="T117" t="s">
        <v>25</v>
      </c>
      <c r="U117" s="12" t="s">
        <v>26</v>
      </c>
      <c r="V117" t="e">
        <f>"CG_"&amp;G117&amp;"_"&amp;H117&amp;"_"&amp;#REF!&amp;".jpg"</f>
        <v>#REF!</v>
      </c>
      <c r="X117" s="2" t="s">
        <v>764</v>
      </c>
      <c r="AA117" s="12" t="s">
        <v>35</v>
      </c>
      <c r="AB117" t="str">
        <f>IF(Q117&gt;0,"yes","no")</f>
        <v>yes</v>
      </c>
      <c r="AC117" t="str">
        <f>IF(O117&gt;0,"yes","no")</f>
        <v>no</v>
      </c>
      <c r="AD117" t="str">
        <f>IF(AH117="hatch","yes","no")</f>
        <v>no</v>
      </c>
      <c r="AE117" t="str">
        <f>IF(AH117="swimup","yes","no")</f>
        <v>no</v>
      </c>
      <c r="AF117" t="str">
        <f>IF(AH117="respiration","yes","no")</f>
        <v>no</v>
      </c>
      <c r="AH117" t="s">
        <v>813</v>
      </c>
      <c r="AI117" t="str">
        <f>IF(O117&gt;0,(IF(S117="live",O117*0.84,IF(S117="dried.ethanol",O117*0.8449+2.8227,O117))),"")</f>
        <v/>
      </c>
      <c r="AJ117" s="12"/>
      <c r="AL117" t="str">
        <f>IF(OR(AND(Q117=Q118,P117&gt;0),AND(O117&gt;0,O117=O118)),"duplicate","")</f>
        <v/>
      </c>
      <c r="AM117" t="s">
        <v>826</v>
      </c>
      <c r="AN117" t="s">
        <v>826</v>
      </c>
      <c r="AO117" t="s">
        <v>826</v>
      </c>
      <c r="AP117" t="s">
        <v>826</v>
      </c>
      <c r="AQ117" t="s">
        <v>32</v>
      </c>
    </row>
    <row r="118" spans="1:43" x14ac:dyDescent="0.2">
      <c r="A118" s="28">
        <v>42899</v>
      </c>
      <c r="B118" s="1">
        <v>42899</v>
      </c>
      <c r="C118" s="1" t="str">
        <f>IF(F118="Kup","6/13/2017",IF(F118="Sag","6/14/2017",""))</f>
        <v>6/13/2017</v>
      </c>
      <c r="D118" s="27">
        <f>A118-B118</f>
        <v>0</v>
      </c>
      <c r="E118" s="27">
        <f>A118-C118</f>
        <v>0</v>
      </c>
      <c r="F118" s="12" t="s">
        <v>21</v>
      </c>
      <c r="G118" s="12">
        <v>0</v>
      </c>
      <c r="H118" s="3" t="s">
        <v>856</v>
      </c>
      <c r="I118" s="12" t="s">
        <v>23</v>
      </c>
      <c r="J118" s="12" t="s">
        <v>23</v>
      </c>
      <c r="K118" s="3" t="s">
        <v>956</v>
      </c>
      <c r="L118" s="3" t="s">
        <v>955</v>
      </c>
      <c r="M118" s="12">
        <v>4</v>
      </c>
      <c r="N118" s="12">
        <v>4</v>
      </c>
      <c r="O118" s="24"/>
      <c r="P118" s="12">
        <v>2.8980000000000001</v>
      </c>
      <c r="Q118" s="12">
        <v>2.31</v>
      </c>
      <c r="R118">
        <f>IF(Q118&gt;0,(P118*(Q118^2))*(3.14159/6),"")</f>
        <v>8.0969339467169998</v>
      </c>
      <c r="S118" s="12" t="s">
        <v>32</v>
      </c>
      <c r="T118" t="s">
        <v>25</v>
      </c>
      <c r="U118" s="12" t="s">
        <v>26</v>
      </c>
      <c r="V118" t="e">
        <f>"CG_"&amp;G118&amp;"_"&amp;H118&amp;"_"&amp;#REF!&amp;".jpg"</f>
        <v>#REF!</v>
      </c>
      <c r="X118" s="2" t="s">
        <v>764</v>
      </c>
      <c r="AA118" s="12" t="s">
        <v>35</v>
      </c>
      <c r="AB118" t="str">
        <f>IF(Q118&gt;0,"yes","no")</f>
        <v>yes</v>
      </c>
      <c r="AC118" t="str">
        <f>IF(O118&gt;0,"yes","no")</f>
        <v>no</v>
      </c>
      <c r="AD118" t="str">
        <f>IF(AH118="hatch","yes","no")</f>
        <v>no</v>
      </c>
      <c r="AE118" t="str">
        <f>IF(AH118="swimup","yes","no")</f>
        <v>no</v>
      </c>
      <c r="AF118" t="str">
        <f>IF(AH118="respiration","yes","no")</f>
        <v>no</v>
      </c>
      <c r="AH118" t="s">
        <v>813</v>
      </c>
      <c r="AI118" t="str">
        <f>IF(O118&gt;0,(IF(S118="live",O118*0.84,IF(S118="dried.ethanol",O118*0.8449+2.8227,O118))),"")</f>
        <v/>
      </c>
      <c r="AJ118" s="12"/>
      <c r="AL118" t="str">
        <f>IF(OR(AND(Q118=Q119,P118&gt;0),AND(O118&gt;0,O118=O119)),"duplicate","")</f>
        <v/>
      </c>
      <c r="AM118" t="s">
        <v>826</v>
      </c>
      <c r="AN118" t="s">
        <v>826</v>
      </c>
      <c r="AO118" t="s">
        <v>826</v>
      </c>
      <c r="AP118" t="s">
        <v>826</v>
      </c>
      <c r="AQ118" t="s">
        <v>32</v>
      </c>
    </row>
    <row r="119" spans="1:43" x14ac:dyDescent="0.2">
      <c r="A119" s="28">
        <v>42899</v>
      </c>
      <c r="B119" s="1">
        <v>42899</v>
      </c>
      <c r="C119" s="1" t="str">
        <f>IF(F119="Kup","6/13/2017",IF(F119="Sag","6/14/2017",""))</f>
        <v>6/13/2017</v>
      </c>
      <c r="D119" s="27">
        <f>A119-B119</f>
        <v>0</v>
      </c>
      <c r="E119" s="27">
        <f>A119-C119</f>
        <v>0</v>
      </c>
      <c r="F119" s="12" t="s">
        <v>21</v>
      </c>
      <c r="G119" s="12">
        <v>0</v>
      </c>
      <c r="H119" s="3" t="s">
        <v>856</v>
      </c>
      <c r="I119" s="12" t="s">
        <v>23</v>
      </c>
      <c r="J119" s="12" t="s">
        <v>23</v>
      </c>
      <c r="K119" s="3" t="s">
        <v>956</v>
      </c>
      <c r="L119" s="3" t="s">
        <v>955</v>
      </c>
      <c r="M119" s="12">
        <v>5</v>
      </c>
      <c r="N119" s="12">
        <v>5</v>
      </c>
      <c r="O119" s="24"/>
      <c r="P119" s="12">
        <v>3.0169999999999999</v>
      </c>
      <c r="Q119" s="12">
        <v>2.86</v>
      </c>
      <c r="R119">
        <f>IF(Q119&gt;0,(P119*(Q119^2))*(3.14159/6),"")</f>
        <v>12.921282805764662</v>
      </c>
      <c r="S119" s="12" t="s">
        <v>32</v>
      </c>
      <c r="T119" t="s">
        <v>25</v>
      </c>
      <c r="U119" s="12" t="s">
        <v>26</v>
      </c>
      <c r="V119" t="e">
        <f>"CG_"&amp;G119&amp;"_"&amp;H119&amp;"_"&amp;#REF!&amp;".jpg"</f>
        <v>#REF!</v>
      </c>
      <c r="X119" s="2" t="s">
        <v>764</v>
      </c>
      <c r="AA119" s="12" t="s">
        <v>35</v>
      </c>
      <c r="AB119" t="str">
        <f>IF(Q119&gt;0,"yes","no")</f>
        <v>yes</v>
      </c>
      <c r="AC119" t="str">
        <f>IF(O119&gt;0,"yes","no")</f>
        <v>no</v>
      </c>
      <c r="AD119" t="str">
        <f>IF(AH119="hatch","yes","no")</f>
        <v>no</v>
      </c>
      <c r="AE119" t="str">
        <f>IF(AH119="swimup","yes","no")</f>
        <v>no</v>
      </c>
      <c r="AF119" t="str">
        <f>IF(AH119="respiration","yes","no")</f>
        <v>no</v>
      </c>
      <c r="AH119" t="s">
        <v>813</v>
      </c>
      <c r="AI119" t="str">
        <f>IF(O119&gt;0,(IF(S119="live",O119*0.84,IF(S119="dried.ethanol",O119*0.8449+2.8227,O119))),"")</f>
        <v/>
      </c>
      <c r="AJ119" s="12"/>
      <c r="AL119" t="str">
        <f>IF(OR(AND(Q119=Q120,P119&gt;0),AND(O119&gt;0,O119=O120)),"duplicate","")</f>
        <v/>
      </c>
      <c r="AM119" t="s">
        <v>826</v>
      </c>
      <c r="AN119" t="s">
        <v>826</v>
      </c>
      <c r="AO119" t="s">
        <v>826</v>
      </c>
      <c r="AP119" t="s">
        <v>826</v>
      </c>
      <c r="AQ119" t="s">
        <v>32</v>
      </c>
    </row>
    <row r="120" spans="1:43" x14ac:dyDescent="0.2">
      <c r="A120" s="28">
        <v>42899</v>
      </c>
      <c r="B120" s="1">
        <v>42899</v>
      </c>
      <c r="C120" s="1" t="str">
        <f>IF(F120="Kup","6/13/2017",IF(F120="Sag","6/14/2017",""))</f>
        <v>6/13/2017</v>
      </c>
      <c r="D120" s="27">
        <f>A120-B120</f>
        <v>0</v>
      </c>
      <c r="E120" s="27">
        <f>A120-C120</f>
        <v>0</v>
      </c>
      <c r="F120" s="12" t="s">
        <v>21</v>
      </c>
      <c r="G120" s="12">
        <v>0</v>
      </c>
      <c r="H120" s="3" t="s">
        <v>856</v>
      </c>
      <c r="I120" s="12" t="s">
        <v>23</v>
      </c>
      <c r="J120" s="12" t="s">
        <v>23</v>
      </c>
      <c r="K120" s="3" t="s">
        <v>956</v>
      </c>
      <c r="L120" s="3" t="s">
        <v>955</v>
      </c>
      <c r="M120" s="12">
        <v>6</v>
      </c>
      <c r="N120" s="12">
        <v>6</v>
      </c>
      <c r="O120" s="24"/>
      <c r="P120" s="12">
        <v>2.8410000000000002</v>
      </c>
      <c r="Q120" s="12">
        <v>2.54</v>
      </c>
      <c r="R120">
        <f>IF(Q120&gt;0,(P120*(Q120^2))*(3.14159/6),"")</f>
        <v>9.5970315478339998</v>
      </c>
      <c r="S120" s="12" t="s">
        <v>32</v>
      </c>
      <c r="T120" t="s">
        <v>25</v>
      </c>
      <c r="U120" s="12" t="s">
        <v>26</v>
      </c>
      <c r="V120" t="e">
        <f>"CG_"&amp;G120&amp;"_"&amp;H120&amp;"_"&amp;#REF!&amp;".jpg"</f>
        <v>#REF!</v>
      </c>
      <c r="X120" s="2" t="s">
        <v>764</v>
      </c>
      <c r="AA120" s="12" t="s">
        <v>35</v>
      </c>
      <c r="AB120" t="str">
        <f>IF(Q120&gt;0,"yes","no")</f>
        <v>yes</v>
      </c>
      <c r="AC120" t="str">
        <f>IF(O120&gt;0,"yes","no")</f>
        <v>no</v>
      </c>
      <c r="AD120" t="str">
        <f>IF(AH120="hatch","yes","no")</f>
        <v>no</v>
      </c>
      <c r="AE120" t="str">
        <f>IF(AH120="swimup","yes","no")</f>
        <v>no</v>
      </c>
      <c r="AF120" t="str">
        <f>IF(AH120="respiration","yes","no")</f>
        <v>no</v>
      </c>
      <c r="AH120" t="s">
        <v>813</v>
      </c>
      <c r="AI120" t="str">
        <f>IF(O120&gt;0,(IF(S120="live",O120*0.84,IF(S120="dried.ethanol",O120*0.8449+2.8227,O120))),"")</f>
        <v/>
      </c>
      <c r="AJ120" s="12"/>
      <c r="AL120" t="str">
        <f>IF(OR(AND(Q120=Q121,P120&gt;0),AND(O120&gt;0,O120=O121)),"duplicate","")</f>
        <v/>
      </c>
      <c r="AM120" t="s">
        <v>826</v>
      </c>
      <c r="AN120" t="s">
        <v>826</v>
      </c>
      <c r="AO120" t="s">
        <v>826</v>
      </c>
      <c r="AP120" t="s">
        <v>826</v>
      </c>
      <c r="AQ120" t="s">
        <v>32</v>
      </c>
    </row>
    <row r="121" spans="1:43" x14ac:dyDescent="0.2">
      <c r="A121" s="28">
        <v>42899</v>
      </c>
      <c r="B121" s="1">
        <v>42899</v>
      </c>
      <c r="C121" s="1" t="str">
        <f>IF(F121="Kup","6/13/2017",IF(F121="Sag","6/14/2017",""))</f>
        <v>6/13/2017</v>
      </c>
      <c r="D121" s="27">
        <f>A121-B121</f>
        <v>0</v>
      </c>
      <c r="E121" s="27">
        <f>A121-C121</f>
        <v>0</v>
      </c>
      <c r="F121" s="12" t="s">
        <v>21</v>
      </c>
      <c r="G121" s="12">
        <v>0</v>
      </c>
      <c r="H121" s="3" t="s">
        <v>856</v>
      </c>
      <c r="I121" s="12" t="s">
        <v>23</v>
      </c>
      <c r="J121" s="12" t="s">
        <v>23</v>
      </c>
      <c r="K121" s="3" t="s">
        <v>956</v>
      </c>
      <c r="L121" s="3" t="s">
        <v>955</v>
      </c>
      <c r="M121" s="12">
        <v>7</v>
      </c>
      <c r="N121" s="12">
        <v>7</v>
      </c>
      <c r="O121" s="24"/>
      <c r="P121" s="12">
        <v>2.9409999999999998</v>
      </c>
      <c r="Q121" s="12">
        <v>2.5270000000000001</v>
      </c>
      <c r="R121">
        <f>IF(Q121&gt;0,(P121*(Q121^2))*(3.14159/6),"")</f>
        <v>9.8334013179254178</v>
      </c>
      <c r="S121" s="12" t="s">
        <v>32</v>
      </c>
      <c r="T121" t="s">
        <v>25</v>
      </c>
      <c r="U121" s="12" t="s">
        <v>26</v>
      </c>
      <c r="V121" t="e">
        <f>"CG_"&amp;G121&amp;"_"&amp;H121&amp;"_"&amp;#REF!&amp;".jpg"</f>
        <v>#REF!</v>
      </c>
      <c r="X121" s="2" t="s">
        <v>764</v>
      </c>
      <c r="AA121" s="12" t="s">
        <v>35</v>
      </c>
      <c r="AB121" t="str">
        <f>IF(Q121&gt;0,"yes","no")</f>
        <v>yes</v>
      </c>
      <c r="AC121" t="str">
        <f>IF(O121&gt;0,"yes","no")</f>
        <v>no</v>
      </c>
      <c r="AD121" t="str">
        <f>IF(AH121="hatch","yes","no")</f>
        <v>no</v>
      </c>
      <c r="AE121" t="str">
        <f>IF(AH121="swimup","yes","no")</f>
        <v>no</v>
      </c>
      <c r="AF121" t="str">
        <f>IF(AH121="respiration","yes","no")</f>
        <v>no</v>
      </c>
      <c r="AH121" t="s">
        <v>813</v>
      </c>
      <c r="AI121" t="str">
        <f>IF(O121&gt;0,(IF(S121="live",O121*0.84,IF(S121="dried.ethanol",O121*0.8449+2.8227,O121))),"")</f>
        <v/>
      </c>
      <c r="AJ121" s="12"/>
      <c r="AL121" t="str">
        <f>IF(OR(AND(Q121=Q122,P121&gt;0),AND(O121&gt;0,O121=O122)),"duplicate","")</f>
        <v/>
      </c>
      <c r="AM121" t="s">
        <v>826</v>
      </c>
      <c r="AN121" t="s">
        <v>826</v>
      </c>
      <c r="AO121" t="s">
        <v>826</v>
      </c>
      <c r="AP121" t="s">
        <v>826</v>
      </c>
      <c r="AQ121" t="s">
        <v>32</v>
      </c>
    </row>
    <row r="122" spans="1:43" x14ac:dyDescent="0.2">
      <c r="A122" s="28">
        <v>42899</v>
      </c>
      <c r="B122" s="1">
        <v>42899</v>
      </c>
      <c r="C122" s="1" t="str">
        <f>IF(F122="Kup","6/13/2017",IF(F122="Sag","6/14/2017",""))</f>
        <v>6/13/2017</v>
      </c>
      <c r="D122" s="27">
        <f>A122-B122</f>
        <v>0</v>
      </c>
      <c r="E122" s="27">
        <f>A122-C122</f>
        <v>0</v>
      </c>
      <c r="F122" s="12" t="s">
        <v>21</v>
      </c>
      <c r="G122" s="12">
        <v>0</v>
      </c>
      <c r="H122" s="3" t="s">
        <v>856</v>
      </c>
      <c r="I122" s="12" t="s">
        <v>23</v>
      </c>
      <c r="J122" s="12" t="s">
        <v>23</v>
      </c>
      <c r="K122" s="3" t="s">
        <v>956</v>
      </c>
      <c r="L122" s="3" t="s">
        <v>955</v>
      </c>
      <c r="M122" s="12">
        <v>8</v>
      </c>
      <c r="N122" s="12">
        <v>8</v>
      </c>
      <c r="O122" s="24"/>
      <c r="P122" s="12">
        <v>3.556</v>
      </c>
      <c r="Q122" s="12">
        <v>3.121</v>
      </c>
      <c r="R122">
        <f>IF(Q122&gt;0,(P122*(Q122^2))*(3.14159/6),"")</f>
        <v>18.136252146213273</v>
      </c>
      <c r="S122" s="12" t="s">
        <v>32</v>
      </c>
      <c r="T122" t="s">
        <v>25</v>
      </c>
      <c r="U122" s="12" t="s">
        <v>26</v>
      </c>
      <c r="V122" t="e">
        <f>"CG_"&amp;G122&amp;"_"&amp;H122&amp;"_"&amp;#REF!&amp;".jpg"</f>
        <v>#REF!</v>
      </c>
      <c r="X122" s="2" t="s">
        <v>764</v>
      </c>
      <c r="AA122" s="12" t="s">
        <v>35</v>
      </c>
      <c r="AB122" t="str">
        <f>IF(Q122&gt;0,"yes","no")</f>
        <v>yes</v>
      </c>
      <c r="AC122" t="str">
        <f>IF(O122&gt;0,"yes","no")</f>
        <v>no</v>
      </c>
      <c r="AD122" t="str">
        <f>IF(AH122="hatch","yes","no")</f>
        <v>no</v>
      </c>
      <c r="AE122" t="str">
        <f>IF(AH122="swimup","yes","no")</f>
        <v>no</v>
      </c>
      <c r="AF122" t="str">
        <f>IF(AH122="respiration","yes","no")</f>
        <v>no</v>
      </c>
      <c r="AH122" t="s">
        <v>813</v>
      </c>
      <c r="AI122" t="str">
        <f>IF(O122&gt;0,(IF(S122="live",O122*0.84,IF(S122="dried.ethanol",O122*0.8449+2.8227,O122))),"")</f>
        <v/>
      </c>
      <c r="AJ122" s="12"/>
      <c r="AL122" t="str">
        <f>IF(OR(AND(Q122=Q123,P122&gt;0),AND(O122&gt;0,O122=O123)),"duplicate","")</f>
        <v/>
      </c>
      <c r="AM122" t="s">
        <v>826</v>
      </c>
      <c r="AN122" t="s">
        <v>826</v>
      </c>
      <c r="AO122" t="s">
        <v>826</v>
      </c>
      <c r="AP122" t="s">
        <v>826</v>
      </c>
      <c r="AQ122" t="s">
        <v>32</v>
      </c>
    </row>
    <row r="123" spans="1:43" x14ac:dyDescent="0.2">
      <c r="A123" s="28">
        <v>42899</v>
      </c>
      <c r="B123" s="1">
        <v>42899</v>
      </c>
      <c r="C123" s="1" t="str">
        <f>IF(F123="Kup","6/13/2017",IF(F123="Sag","6/14/2017",""))</f>
        <v>6/13/2017</v>
      </c>
      <c r="D123" s="27">
        <f>A123-B123</f>
        <v>0</v>
      </c>
      <c r="E123" s="27">
        <f>A123-C123</f>
        <v>0</v>
      </c>
      <c r="F123" s="12" t="s">
        <v>21</v>
      </c>
      <c r="G123" s="12">
        <v>0</v>
      </c>
      <c r="H123" s="3" t="s">
        <v>856</v>
      </c>
      <c r="I123" s="12" t="s">
        <v>23</v>
      </c>
      <c r="J123" s="12" t="s">
        <v>23</v>
      </c>
      <c r="K123" s="3" t="s">
        <v>956</v>
      </c>
      <c r="L123" s="3" t="s">
        <v>955</v>
      </c>
      <c r="M123" s="12">
        <v>9</v>
      </c>
      <c r="N123" s="12">
        <v>9</v>
      </c>
      <c r="O123" s="24"/>
      <c r="P123" s="12">
        <v>3.1669999999999998</v>
      </c>
      <c r="Q123" s="12">
        <v>2.4929999999999999</v>
      </c>
      <c r="R123">
        <f>IF(Q123&gt;0,(P123*(Q123^2))*(3.14159/6),"")</f>
        <v>10.306017506718494</v>
      </c>
      <c r="S123" s="12" t="s">
        <v>32</v>
      </c>
      <c r="T123" t="s">
        <v>25</v>
      </c>
      <c r="U123" s="12" t="s">
        <v>26</v>
      </c>
      <c r="V123" t="e">
        <f>"CG_"&amp;G123&amp;"_"&amp;H123&amp;"_"&amp;#REF!&amp;".jpg"</f>
        <v>#REF!</v>
      </c>
      <c r="X123" s="2" t="s">
        <v>764</v>
      </c>
      <c r="AA123" s="12" t="s">
        <v>35</v>
      </c>
      <c r="AB123" t="str">
        <f>IF(Q123&gt;0,"yes","no")</f>
        <v>yes</v>
      </c>
      <c r="AC123" t="str">
        <f>IF(O123&gt;0,"yes","no")</f>
        <v>no</v>
      </c>
      <c r="AD123" t="str">
        <f>IF(AH123="hatch","yes","no")</f>
        <v>no</v>
      </c>
      <c r="AE123" t="str">
        <f>IF(AH123="swimup","yes","no")</f>
        <v>no</v>
      </c>
      <c r="AF123" t="str">
        <f>IF(AH123="respiration","yes","no")</f>
        <v>no</v>
      </c>
      <c r="AH123" t="s">
        <v>813</v>
      </c>
      <c r="AI123" t="str">
        <f>IF(O123&gt;0,(IF(S123="live",O123*0.84,IF(S123="dried.ethanol",O123*0.8449+2.8227,O123))),"")</f>
        <v/>
      </c>
      <c r="AJ123" s="12"/>
      <c r="AL123" t="str">
        <f>IF(OR(AND(Q123=Q124,P123&gt;0),AND(O123&gt;0,O123=O124)),"duplicate","")</f>
        <v/>
      </c>
      <c r="AM123" t="s">
        <v>826</v>
      </c>
      <c r="AN123" t="s">
        <v>826</v>
      </c>
      <c r="AO123" t="s">
        <v>826</v>
      </c>
      <c r="AP123" t="s">
        <v>826</v>
      </c>
      <c r="AQ123" t="s">
        <v>32</v>
      </c>
    </row>
    <row r="124" spans="1:43" x14ac:dyDescent="0.2">
      <c r="A124" s="28">
        <v>42899</v>
      </c>
      <c r="B124" s="1">
        <v>42899</v>
      </c>
      <c r="C124" s="1" t="str">
        <f>IF(F124="Kup","6/13/2017",IF(F124="Sag","6/14/2017",""))</f>
        <v>6/13/2017</v>
      </c>
      <c r="D124" s="27">
        <f>A124-B124</f>
        <v>0</v>
      </c>
      <c r="E124" s="27">
        <f>A124-C124</f>
        <v>0</v>
      </c>
      <c r="F124" s="12" t="s">
        <v>21</v>
      </c>
      <c r="G124" s="12">
        <v>0</v>
      </c>
      <c r="H124" s="3" t="s">
        <v>856</v>
      </c>
      <c r="I124" s="12" t="s">
        <v>43</v>
      </c>
      <c r="J124" s="12"/>
      <c r="K124" s="3" t="s">
        <v>942</v>
      </c>
      <c r="L124" s="3" t="s">
        <v>943</v>
      </c>
      <c r="M124" s="12">
        <v>1</v>
      </c>
      <c r="N124" s="12">
        <v>1</v>
      </c>
      <c r="O124" s="24"/>
      <c r="P124" s="12">
        <v>3.6960000000000002</v>
      </c>
      <c r="Q124" s="12">
        <v>2.9830000000000001</v>
      </c>
      <c r="R124">
        <f>IF(Q124&gt;0,(P124*(Q124^2))*(3.14159/6),"")</f>
        <v>17.220141855538159</v>
      </c>
      <c r="S124" s="12" t="s">
        <v>32</v>
      </c>
      <c r="T124" t="s">
        <v>25</v>
      </c>
      <c r="U124" s="12" t="s">
        <v>26</v>
      </c>
      <c r="V124" t="e">
        <f>"CG_"&amp;G124&amp;"_"&amp;H124&amp;"_"&amp;#REF!&amp;".jpg"</f>
        <v>#REF!</v>
      </c>
      <c r="X124" s="2" t="s">
        <v>764</v>
      </c>
      <c r="AA124" s="12" t="s">
        <v>35</v>
      </c>
      <c r="AB124" t="str">
        <f>IF(Q124&gt;0,"yes","no")</f>
        <v>yes</v>
      </c>
      <c r="AC124" t="str">
        <f>IF(O124&gt;0,"yes","no")</f>
        <v>no</v>
      </c>
      <c r="AD124" t="str">
        <f>IF(AH124="hatch","yes","no")</f>
        <v>no</v>
      </c>
      <c r="AE124" t="str">
        <f>IF(AH124="swimup","yes","no")</f>
        <v>no</v>
      </c>
      <c r="AF124" t="str">
        <f>IF(AH124="respiration","yes","no")</f>
        <v>no</v>
      </c>
      <c r="AH124" t="s">
        <v>813</v>
      </c>
      <c r="AI124" t="str">
        <f>IF(O124&gt;0,(IF(S124="live",O124*0.84,IF(S124="dried.ethanol",O124*0.8449+2.8227,O124))),"")</f>
        <v/>
      </c>
      <c r="AJ124" s="12"/>
      <c r="AL124" t="str">
        <f>IF(OR(AND(Q124=Q125,P124&gt;0),AND(O124&gt;0,O124=O125)),"duplicate","")</f>
        <v/>
      </c>
      <c r="AM124" t="s">
        <v>826</v>
      </c>
      <c r="AN124" t="s">
        <v>826</v>
      </c>
      <c r="AO124" t="s">
        <v>826</v>
      </c>
      <c r="AP124" t="s">
        <v>826</v>
      </c>
      <c r="AQ124" t="s">
        <v>32</v>
      </c>
    </row>
    <row r="125" spans="1:43" x14ac:dyDescent="0.2">
      <c r="A125" s="28">
        <v>42901</v>
      </c>
      <c r="B125" s="1">
        <v>42901</v>
      </c>
      <c r="C125" s="1" t="str">
        <f>IF(F125="Kup","6/13/2017",IF(F125="Sag","6/14/2017",""))</f>
        <v>6/14/2017</v>
      </c>
      <c r="D125" s="27">
        <f>A125-B125</f>
        <v>0</v>
      </c>
      <c r="E125" s="27">
        <f>A125-C125</f>
        <v>1</v>
      </c>
      <c r="F125" s="12" t="s">
        <v>919</v>
      </c>
      <c r="G125" s="12">
        <v>0</v>
      </c>
      <c r="H125" s="3" t="s">
        <v>856</v>
      </c>
      <c r="I125" s="12" t="s">
        <v>55</v>
      </c>
      <c r="J125" s="12" t="s">
        <v>985</v>
      </c>
      <c r="K125" s="2" t="s">
        <v>969</v>
      </c>
      <c r="L125" s="2" t="s">
        <v>968</v>
      </c>
      <c r="M125" s="12">
        <v>1</v>
      </c>
      <c r="N125" s="12">
        <v>1</v>
      </c>
      <c r="O125" s="24"/>
      <c r="P125" s="12">
        <v>3.4340000000000002</v>
      </c>
      <c r="Q125" s="12">
        <v>3.2890000000000001</v>
      </c>
      <c r="R125">
        <f>IF(Q125&gt;0,(P125*(Q125^2))*(3.14159/6),"")</f>
        <v>19.450299508611877</v>
      </c>
      <c r="S125" s="12" t="s">
        <v>32</v>
      </c>
      <c r="T125" t="s">
        <v>25</v>
      </c>
      <c r="U125" s="12" t="s">
        <v>26</v>
      </c>
      <c r="V125" t="e">
        <f>"CG_"&amp;G125&amp;"_"&amp;H125&amp;"_"&amp;#REF!&amp;".jpg"</f>
        <v>#REF!</v>
      </c>
      <c r="X125" s="2" t="s">
        <v>764</v>
      </c>
      <c r="AA125" s="12" t="s">
        <v>35</v>
      </c>
      <c r="AB125" t="str">
        <f>IF(Q125&gt;0,"yes","no")</f>
        <v>yes</v>
      </c>
      <c r="AC125" t="str">
        <f>IF(O125&gt;0,"yes","no")</f>
        <v>no</v>
      </c>
      <c r="AD125" t="str">
        <f>IF(AH125="hatch","yes","no")</f>
        <v>no</v>
      </c>
      <c r="AE125" t="str">
        <f>IF(AH125="swimup","yes","no")</f>
        <v>no</v>
      </c>
      <c r="AF125" t="str">
        <f>IF(AH125="respiration","yes","no")</f>
        <v>no</v>
      </c>
      <c r="AH125" t="s">
        <v>813</v>
      </c>
      <c r="AI125" t="str">
        <f>IF(O125&gt;0,(IF(S125="live",O125*0.84,IF(S125="dried.ethanol",O125*0.8449+2.8227,O125))),"")</f>
        <v/>
      </c>
      <c r="AJ125" s="12"/>
      <c r="AL125" t="str">
        <f>IF(OR(AND(Q125=Q126,P125&gt;0),AND(O125&gt;0,O125=O126)),"duplicate","")</f>
        <v/>
      </c>
      <c r="AM125" t="s">
        <v>826</v>
      </c>
      <c r="AN125" t="s">
        <v>826</v>
      </c>
      <c r="AO125" t="s">
        <v>826</v>
      </c>
      <c r="AP125" t="s">
        <v>826</v>
      </c>
      <c r="AQ125" t="s">
        <v>32</v>
      </c>
    </row>
    <row r="126" spans="1:43" x14ac:dyDescent="0.2">
      <c r="A126" s="28">
        <v>42901</v>
      </c>
      <c r="B126" s="1">
        <v>42901</v>
      </c>
      <c r="C126" s="1" t="str">
        <f>IF(F126="Kup","6/13/2017",IF(F126="Sag","6/14/2017",""))</f>
        <v>6/14/2017</v>
      </c>
      <c r="D126" s="27">
        <f>A126-B126</f>
        <v>0</v>
      </c>
      <c r="E126" s="27">
        <f>A126-C126</f>
        <v>1</v>
      </c>
      <c r="F126" s="12" t="s">
        <v>919</v>
      </c>
      <c r="G126" s="12">
        <v>0</v>
      </c>
      <c r="H126" s="3" t="s">
        <v>856</v>
      </c>
      <c r="I126" s="12" t="s">
        <v>55</v>
      </c>
      <c r="J126" s="12" t="s">
        <v>985</v>
      </c>
      <c r="K126" s="2" t="s">
        <v>969</v>
      </c>
      <c r="L126" s="2" t="s">
        <v>968</v>
      </c>
      <c r="M126" s="12">
        <v>2</v>
      </c>
      <c r="N126" s="12">
        <v>2</v>
      </c>
      <c r="O126" s="24"/>
      <c r="P126" s="12">
        <v>3.2610000000000001</v>
      </c>
      <c r="Q126" s="12">
        <v>2.931</v>
      </c>
      <c r="R126">
        <f>IF(Q126&gt;0,(P126*(Q126^2))*(3.14159/6),"")</f>
        <v>14.668330649969564</v>
      </c>
      <c r="S126" s="12" t="s">
        <v>32</v>
      </c>
      <c r="T126" t="s">
        <v>25</v>
      </c>
      <c r="U126" s="12" t="s">
        <v>26</v>
      </c>
      <c r="V126" t="e">
        <f>"CG_"&amp;G126&amp;"_"&amp;H126&amp;"_"&amp;#REF!&amp;".jpg"</f>
        <v>#REF!</v>
      </c>
      <c r="X126" s="2" t="s">
        <v>764</v>
      </c>
      <c r="AA126" s="12" t="s">
        <v>35</v>
      </c>
      <c r="AB126" t="str">
        <f>IF(Q126&gt;0,"yes","no")</f>
        <v>yes</v>
      </c>
      <c r="AC126" t="str">
        <f>IF(O126&gt;0,"yes","no")</f>
        <v>no</v>
      </c>
      <c r="AD126" t="str">
        <f>IF(AH126="hatch","yes","no")</f>
        <v>no</v>
      </c>
      <c r="AE126" t="str">
        <f>IF(AH126="swimup","yes","no")</f>
        <v>no</v>
      </c>
      <c r="AF126" t="str">
        <f>IF(AH126="respiration","yes","no")</f>
        <v>no</v>
      </c>
      <c r="AH126" t="s">
        <v>813</v>
      </c>
      <c r="AI126" t="str">
        <f>IF(O126&gt;0,(IF(S126="live",O126*0.84,IF(S126="dried.ethanol",O126*0.8449+2.8227,O126))),"")</f>
        <v/>
      </c>
      <c r="AJ126" s="12"/>
      <c r="AL126" t="str">
        <f>IF(OR(AND(Q126=Q127,P126&gt;0),AND(O126&gt;0,O126=O127)),"duplicate","")</f>
        <v/>
      </c>
      <c r="AM126" t="s">
        <v>826</v>
      </c>
      <c r="AN126" t="s">
        <v>826</v>
      </c>
      <c r="AO126" t="s">
        <v>826</v>
      </c>
      <c r="AP126" t="s">
        <v>826</v>
      </c>
      <c r="AQ126" t="s">
        <v>32</v>
      </c>
    </row>
    <row r="127" spans="1:43" x14ac:dyDescent="0.2">
      <c r="A127" s="28">
        <v>42901</v>
      </c>
      <c r="B127" s="1">
        <v>42901</v>
      </c>
      <c r="C127" s="1" t="str">
        <f>IF(F127="Kup","6/13/2017",IF(F127="Sag","6/14/2017",""))</f>
        <v>6/14/2017</v>
      </c>
      <c r="D127" s="27">
        <f>A127-B127</f>
        <v>0</v>
      </c>
      <c r="E127" s="27">
        <f>A127-C127</f>
        <v>1</v>
      </c>
      <c r="F127" s="12" t="s">
        <v>919</v>
      </c>
      <c r="G127" s="12">
        <v>0</v>
      </c>
      <c r="H127" s="3" t="s">
        <v>856</v>
      </c>
      <c r="I127" s="12" t="s">
        <v>55</v>
      </c>
      <c r="J127" s="12" t="s">
        <v>985</v>
      </c>
      <c r="K127" s="2" t="s">
        <v>969</v>
      </c>
      <c r="L127" s="2" t="s">
        <v>968</v>
      </c>
      <c r="M127" s="12">
        <v>3</v>
      </c>
      <c r="N127" s="12">
        <v>3</v>
      </c>
      <c r="O127" s="24"/>
      <c r="P127" s="12">
        <v>3.2320000000000002</v>
      </c>
      <c r="Q127" s="12">
        <v>2.98</v>
      </c>
      <c r="R127">
        <f>IF(Q127&gt;0,(P127*(Q127^2))*(3.14159/6),"")</f>
        <v>15.028032850325333</v>
      </c>
      <c r="S127" s="12" t="s">
        <v>32</v>
      </c>
      <c r="T127" t="s">
        <v>25</v>
      </c>
      <c r="U127" s="12" t="s">
        <v>26</v>
      </c>
      <c r="V127" t="e">
        <f>"CG_"&amp;G127&amp;"_"&amp;H127&amp;"_"&amp;#REF!&amp;".jpg"</f>
        <v>#REF!</v>
      </c>
      <c r="X127" s="2" t="s">
        <v>764</v>
      </c>
      <c r="AA127" s="12" t="s">
        <v>35</v>
      </c>
      <c r="AB127" t="str">
        <f>IF(Q127&gt;0,"yes","no")</f>
        <v>yes</v>
      </c>
      <c r="AC127" t="str">
        <f>IF(O127&gt;0,"yes","no")</f>
        <v>no</v>
      </c>
      <c r="AD127" t="str">
        <f>IF(AH127="hatch","yes","no")</f>
        <v>no</v>
      </c>
      <c r="AE127" t="str">
        <f>IF(AH127="swimup","yes","no")</f>
        <v>no</v>
      </c>
      <c r="AF127" t="str">
        <f>IF(AH127="respiration","yes","no")</f>
        <v>no</v>
      </c>
      <c r="AH127" t="s">
        <v>813</v>
      </c>
      <c r="AI127" t="str">
        <f>IF(O127&gt;0,(IF(S127="live",O127*0.84,IF(S127="dried.ethanol",O127*0.8449+2.8227,O127))),"")</f>
        <v/>
      </c>
      <c r="AJ127" s="12"/>
      <c r="AL127" t="str">
        <f>IF(OR(AND(Q127=Q128,P127&gt;0),AND(O127&gt;0,O127=O128)),"duplicate","")</f>
        <v/>
      </c>
      <c r="AM127" t="s">
        <v>826</v>
      </c>
      <c r="AN127" t="s">
        <v>826</v>
      </c>
      <c r="AO127" t="s">
        <v>826</v>
      </c>
      <c r="AP127" t="s">
        <v>826</v>
      </c>
      <c r="AQ127" t="s">
        <v>32</v>
      </c>
    </row>
    <row r="128" spans="1:43" x14ac:dyDescent="0.2">
      <c r="A128" s="28">
        <v>42901</v>
      </c>
      <c r="B128" s="1">
        <v>42901</v>
      </c>
      <c r="C128" s="1" t="str">
        <f>IF(F128="Kup","6/13/2017",IF(F128="Sag","6/14/2017",""))</f>
        <v>6/14/2017</v>
      </c>
      <c r="D128" s="27">
        <f>A128-B128</f>
        <v>0</v>
      </c>
      <c r="E128" s="27">
        <f>A128-C128</f>
        <v>1</v>
      </c>
      <c r="F128" s="12" t="s">
        <v>919</v>
      </c>
      <c r="G128" s="12">
        <v>0</v>
      </c>
      <c r="H128" s="3" t="s">
        <v>856</v>
      </c>
      <c r="I128" s="12" t="s">
        <v>55</v>
      </c>
      <c r="J128" s="12" t="s">
        <v>985</v>
      </c>
      <c r="K128" s="2" t="s">
        <v>969</v>
      </c>
      <c r="L128" s="2" t="s">
        <v>968</v>
      </c>
      <c r="M128" s="12">
        <v>4</v>
      </c>
      <c r="N128" s="12">
        <v>4</v>
      </c>
      <c r="O128" s="24"/>
      <c r="P128" s="12">
        <v>2.9849999999999999</v>
      </c>
      <c r="Q128" s="12">
        <v>2.5830000000000002</v>
      </c>
      <c r="R128">
        <f>IF(Q128&gt;0,(P128*(Q128^2))*(3.14159/6),"")</f>
        <v>10.427769032346225</v>
      </c>
      <c r="S128" s="12" t="s">
        <v>32</v>
      </c>
      <c r="T128" t="s">
        <v>25</v>
      </c>
      <c r="U128" s="12" t="s">
        <v>26</v>
      </c>
      <c r="V128" t="e">
        <f>"CG_"&amp;G128&amp;"_"&amp;H128&amp;"_"&amp;#REF!&amp;".jpg"</f>
        <v>#REF!</v>
      </c>
      <c r="X128" s="2" t="s">
        <v>764</v>
      </c>
      <c r="AA128" s="12" t="s">
        <v>35</v>
      </c>
      <c r="AB128" t="str">
        <f>IF(Q128&gt;0,"yes","no")</f>
        <v>yes</v>
      </c>
      <c r="AC128" t="str">
        <f>IF(O128&gt;0,"yes","no")</f>
        <v>no</v>
      </c>
      <c r="AD128" t="str">
        <f>IF(AH128="hatch","yes","no")</f>
        <v>no</v>
      </c>
      <c r="AE128" t="str">
        <f>IF(AH128="swimup","yes","no")</f>
        <v>no</v>
      </c>
      <c r="AF128" t="str">
        <f>IF(AH128="respiration","yes","no")</f>
        <v>no</v>
      </c>
      <c r="AH128" t="s">
        <v>813</v>
      </c>
      <c r="AI128" t="str">
        <f>IF(O128&gt;0,(IF(S128="live",O128*0.84,IF(S128="dried.ethanol",O128*0.8449+2.8227,O128))),"")</f>
        <v/>
      </c>
      <c r="AJ128" s="12"/>
      <c r="AL128" t="str">
        <f>IF(OR(AND(Q128=Q129,P128&gt;0),AND(O128&gt;0,O128=O129)),"duplicate","")</f>
        <v/>
      </c>
      <c r="AM128" t="s">
        <v>826</v>
      </c>
      <c r="AN128" t="s">
        <v>826</v>
      </c>
      <c r="AO128" t="s">
        <v>826</v>
      </c>
      <c r="AP128" t="s">
        <v>826</v>
      </c>
      <c r="AQ128" t="s">
        <v>32</v>
      </c>
    </row>
    <row r="129" spans="1:43" x14ac:dyDescent="0.2">
      <c r="A129" s="28">
        <v>42901</v>
      </c>
      <c r="B129" s="1">
        <v>42901</v>
      </c>
      <c r="C129" s="1" t="str">
        <f>IF(F129="Kup","6/13/2017",IF(F129="Sag","6/14/2017",""))</f>
        <v>6/14/2017</v>
      </c>
      <c r="D129" s="27">
        <f>A129-B129</f>
        <v>0</v>
      </c>
      <c r="E129" s="27">
        <f>A129-C129</f>
        <v>1</v>
      </c>
      <c r="F129" s="12" t="s">
        <v>919</v>
      </c>
      <c r="G129" s="12">
        <v>0</v>
      </c>
      <c r="H129" s="3" t="s">
        <v>856</v>
      </c>
      <c r="I129" s="12" t="s">
        <v>55</v>
      </c>
      <c r="J129" s="12" t="s">
        <v>985</v>
      </c>
      <c r="K129" s="2" t="s">
        <v>969</v>
      </c>
      <c r="L129" s="2" t="s">
        <v>968</v>
      </c>
      <c r="M129" s="12">
        <v>7</v>
      </c>
      <c r="N129" s="12">
        <v>7</v>
      </c>
      <c r="O129" s="24"/>
      <c r="P129" s="12">
        <v>3.2959999999999998</v>
      </c>
      <c r="Q129" s="12">
        <v>2.823</v>
      </c>
      <c r="R129">
        <f>IF(Q129&gt;0,(P129*(Q129^2))*(3.14159/6),"")</f>
        <v>13.753309451681758</v>
      </c>
      <c r="S129" s="12" t="s">
        <v>32</v>
      </c>
      <c r="T129" t="s">
        <v>25</v>
      </c>
      <c r="U129" s="12" t="s">
        <v>26</v>
      </c>
      <c r="V129" t="e">
        <f>"CG_"&amp;G129&amp;"_"&amp;H129&amp;"_"&amp;#REF!&amp;".jpg"</f>
        <v>#REF!</v>
      </c>
      <c r="X129" s="2" t="s">
        <v>764</v>
      </c>
      <c r="AA129" s="12" t="s">
        <v>35</v>
      </c>
      <c r="AB129" t="str">
        <f>IF(Q129&gt;0,"yes","no")</f>
        <v>yes</v>
      </c>
      <c r="AC129" t="str">
        <f>IF(O129&gt;0,"yes","no")</f>
        <v>no</v>
      </c>
      <c r="AD129" t="str">
        <f>IF(AH129="hatch","yes","no")</f>
        <v>no</v>
      </c>
      <c r="AE129" t="str">
        <f>IF(AH129="swimup","yes","no")</f>
        <v>no</v>
      </c>
      <c r="AF129" t="str">
        <f>IF(AH129="respiration","yes","no")</f>
        <v>no</v>
      </c>
      <c r="AH129" t="s">
        <v>813</v>
      </c>
      <c r="AI129" t="str">
        <f>IF(O129&gt;0,(IF(S129="live",O129*0.84,IF(S129="dried.ethanol",O129*0.8449+2.8227,O129))),"")</f>
        <v/>
      </c>
      <c r="AJ129" s="12"/>
      <c r="AL129" t="str">
        <f>IF(OR(AND(Q129=Q130,P129&gt;0),AND(O129&gt;0,O129=O130)),"duplicate","")</f>
        <v/>
      </c>
      <c r="AM129" t="s">
        <v>826</v>
      </c>
      <c r="AN129" t="s">
        <v>826</v>
      </c>
      <c r="AO129" t="s">
        <v>826</v>
      </c>
      <c r="AP129" t="s">
        <v>826</v>
      </c>
      <c r="AQ129" t="s">
        <v>32</v>
      </c>
    </row>
    <row r="130" spans="1:43" x14ac:dyDescent="0.2">
      <c r="A130" s="28">
        <v>42901</v>
      </c>
      <c r="B130" s="1">
        <v>42901</v>
      </c>
      <c r="C130" s="1" t="str">
        <f>IF(F130="Kup","6/13/2017",IF(F130="Sag","6/14/2017",""))</f>
        <v>6/14/2017</v>
      </c>
      <c r="D130" s="27">
        <f>A130-B130</f>
        <v>0</v>
      </c>
      <c r="E130" s="27">
        <f>A130-C130</f>
        <v>1</v>
      </c>
      <c r="F130" s="12" t="s">
        <v>919</v>
      </c>
      <c r="G130" s="12">
        <v>0</v>
      </c>
      <c r="H130" s="3" t="s">
        <v>856</v>
      </c>
      <c r="I130" s="12" t="s">
        <v>55</v>
      </c>
      <c r="J130" s="12" t="s">
        <v>985</v>
      </c>
      <c r="K130" s="2" t="s">
        <v>969</v>
      </c>
      <c r="L130" s="2" t="s">
        <v>968</v>
      </c>
      <c r="M130" s="12">
        <v>8</v>
      </c>
      <c r="N130" s="12">
        <v>8</v>
      </c>
      <c r="O130" s="24"/>
      <c r="P130" s="12">
        <v>3.3279999999999998</v>
      </c>
      <c r="Q130" s="12">
        <v>2.6150000000000002</v>
      </c>
      <c r="R130">
        <f>IF(Q130&gt;0,(P130*(Q130^2))*(3.14159/6),"")</f>
        <v>11.915848132725333</v>
      </c>
      <c r="S130" s="12" t="s">
        <v>32</v>
      </c>
      <c r="T130" t="s">
        <v>25</v>
      </c>
      <c r="U130" s="12" t="s">
        <v>26</v>
      </c>
      <c r="V130" t="e">
        <f>"CG_"&amp;G130&amp;"_"&amp;H130&amp;"_"&amp;#REF!&amp;".jpg"</f>
        <v>#REF!</v>
      </c>
      <c r="X130" s="2" t="s">
        <v>764</v>
      </c>
      <c r="AA130" s="12" t="s">
        <v>35</v>
      </c>
      <c r="AB130" t="str">
        <f>IF(Q130&gt;0,"yes","no")</f>
        <v>yes</v>
      </c>
      <c r="AC130" t="str">
        <f>IF(O130&gt;0,"yes","no")</f>
        <v>no</v>
      </c>
      <c r="AD130" t="str">
        <f>IF(AH130="hatch","yes","no")</f>
        <v>no</v>
      </c>
      <c r="AE130" t="str">
        <f>IF(AH130="swimup","yes","no")</f>
        <v>no</v>
      </c>
      <c r="AF130" t="str">
        <f>IF(AH130="respiration","yes","no")</f>
        <v>no</v>
      </c>
      <c r="AH130" t="s">
        <v>813</v>
      </c>
      <c r="AI130" t="str">
        <f>IF(O130&gt;0,(IF(S130="live",O130*0.84,IF(S130="dried.ethanol",O130*0.8449+2.8227,O130))),"")</f>
        <v/>
      </c>
      <c r="AJ130" s="12"/>
      <c r="AL130" t="str">
        <f>IF(OR(AND(Q130=Q131,P130&gt;0),AND(O130&gt;0,O130=O131)),"duplicate","")</f>
        <v/>
      </c>
      <c r="AM130" t="s">
        <v>826</v>
      </c>
      <c r="AN130" t="s">
        <v>826</v>
      </c>
      <c r="AO130" t="s">
        <v>826</v>
      </c>
      <c r="AP130" t="s">
        <v>826</v>
      </c>
      <c r="AQ130" t="s">
        <v>32</v>
      </c>
    </row>
    <row r="131" spans="1:43" x14ac:dyDescent="0.2">
      <c r="A131" s="28">
        <v>42901</v>
      </c>
      <c r="B131" s="1">
        <v>42901</v>
      </c>
      <c r="C131" s="1" t="str">
        <f>IF(F131="Kup","6/13/2017",IF(F131="Sag","6/14/2017",""))</f>
        <v>6/14/2017</v>
      </c>
      <c r="D131" s="27">
        <f>A131-B131</f>
        <v>0</v>
      </c>
      <c r="E131" s="27">
        <f>A131-C131</f>
        <v>1</v>
      </c>
      <c r="F131" s="12" t="s">
        <v>919</v>
      </c>
      <c r="G131" s="12">
        <v>0</v>
      </c>
      <c r="H131" s="3" t="s">
        <v>856</v>
      </c>
      <c r="I131" s="12" t="s">
        <v>55</v>
      </c>
      <c r="J131" s="12" t="s">
        <v>985</v>
      </c>
      <c r="K131" s="2" t="s">
        <v>969</v>
      </c>
      <c r="L131" s="2" t="s">
        <v>968</v>
      </c>
      <c r="M131" s="12">
        <v>9</v>
      </c>
      <c r="N131" s="12">
        <v>9</v>
      </c>
      <c r="O131" s="24"/>
      <c r="P131" s="12">
        <v>3.2349999999999999</v>
      </c>
      <c r="Q131" s="12">
        <v>2.7509999999999999</v>
      </c>
      <c r="R131">
        <f>IF(Q131&gt;0,(P131*(Q131^2))*(3.14159/6),"")</f>
        <v>12.818987417707271</v>
      </c>
      <c r="S131" s="12" t="s">
        <v>32</v>
      </c>
      <c r="T131" t="s">
        <v>25</v>
      </c>
      <c r="U131" s="12" t="s">
        <v>26</v>
      </c>
      <c r="V131" t="e">
        <f>"CG_"&amp;G131&amp;"_"&amp;H131&amp;"_"&amp;#REF!&amp;".jpg"</f>
        <v>#REF!</v>
      </c>
      <c r="X131" s="2" t="s">
        <v>764</v>
      </c>
      <c r="AA131" s="12" t="s">
        <v>35</v>
      </c>
      <c r="AB131" t="str">
        <f>IF(Q131&gt;0,"yes","no")</f>
        <v>yes</v>
      </c>
      <c r="AC131" t="str">
        <f>IF(O131&gt;0,"yes","no")</f>
        <v>no</v>
      </c>
      <c r="AD131" t="str">
        <f>IF(AH131="hatch","yes","no")</f>
        <v>no</v>
      </c>
      <c r="AE131" t="str">
        <f>IF(AH131="swimup","yes","no")</f>
        <v>no</v>
      </c>
      <c r="AF131" t="str">
        <f>IF(AH131="respiration","yes","no")</f>
        <v>no</v>
      </c>
      <c r="AH131" t="s">
        <v>813</v>
      </c>
      <c r="AI131" t="str">
        <f>IF(O131&gt;0,(IF(S131="live",O131*0.84,IF(S131="dried.ethanol",O131*0.8449+2.8227,O131))),"")</f>
        <v/>
      </c>
      <c r="AJ131" s="12"/>
      <c r="AL131" t="str">
        <f>IF(OR(AND(Q131=Q132,P131&gt;0),AND(O131&gt;0,O131=O132)),"duplicate","")</f>
        <v/>
      </c>
      <c r="AM131" t="s">
        <v>826</v>
      </c>
      <c r="AN131" t="s">
        <v>826</v>
      </c>
      <c r="AO131" t="s">
        <v>826</v>
      </c>
      <c r="AP131" t="s">
        <v>826</v>
      </c>
      <c r="AQ131" t="s">
        <v>32</v>
      </c>
    </row>
    <row r="132" spans="1:43" x14ac:dyDescent="0.2">
      <c r="A132" s="28">
        <v>42901</v>
      </c>
      <c r="B132" s="1">
        <v>42901</v>
      </c>
      <c r="C132" s="1" t="str">
        <f>IF(F132="Kup","6/13/2017",IF(F132="Sag","6/14/2017",""))</f>
        <v>6/14/2017</v>
      </c>
      <c r="D132" s="27">
        <f>A132-B132</f>
        <v>0</v>
      </c>
      <c r="E132" s="27">
        <f>A132-C132</f>
        <v>1</v>
      </c>
      <c r="F132" s="12" t="s">
        <v>919</v>
      </c>
      <c r="G132" s="12">
        <v>0</v>
      </c>
      <c r="H132" s="3" t="s">
        <v>856</v>
      </c>
      <c r="I132" s="12" t="s">
        <v>55</v>
      </c>
      <c r="J132" s="12" t="s">
        <v>985</v>
      </c>
      <c r="K132" s="2" t="s">
        <v>969</v>
      </c>
      <c r="L132" s="2" t="s">
        <v>968</v>
      </c>
      <c r="M132" s="12">
        <v>10</v>
      </c>
      <c r="N132" s="12">
        <v>10</v>
      </c>
      <c r="O132" s="24"/>
      <c r="P132" s="12">
        <v>3.4359999999999999</v>
      </c>
      <c r="Q132" s="12">
        <v>3.2909999999999999</v>
      </c>
      <c r="R132">
        <f>IF(Q132&gt;0,(P132*(Q132^2))*(3.14159/6),"")</f>
        <v>19.485303524317736</v>
      </c>
      <c r="S132" s="12" t="s">
        <v>32</v>
      </c>
      <c r="T132" t="s">
        <v>25</v>
      </c>
      <c r="U132" s="12" t="s">
        <v>26</v>
      </c>
      <c r="V132" t="e">
        <f>"CG_"&amp;G132&amp;"_"&amp;H132&amp;"_"&amp;#REF!&amp;".jpg"</f>
        <v>#REF!</v>
      </c>
      <c r="X132" s="2" t="s">
        <v>764</v>
      </c>
      <c r="AA132" s="12" t="s">
        <v>35</v>
      </c>
      <c r="AB132" t="str">
        <f>IF(Q132&gt;0,"yes","no")</f>
        <v>yes</v>
      </c>
      <c r="AC132" t="str">
        <f>IF(O132&gt;0,"yes","no")</f>
        <v>no</v>
      </c>
      <c r="AD132" t="str">
        <f>IF(AH132="hatch","yes","no")</f>
        <v>no</v>
      </c>
      <c r="AE132" t="str">
        <f>IF(AH132="swimup","yes","no")</f>
        <v>no</v>
      </c>
      <c r="AF132" t="str">
        <f>IF(AH132="respiration","yes","no")</f>
        <v>no</v>
      </c>
      <c r="AH132" t="s">
        <v>813</v>
      </c>
      <c r="AI132" t="str">
        <f>IF(O132&gt;0,(IF(S132="live",O132*0.84,IF(S132="dried.ethanol",O132*0.8449+2.8227,O132))),"")</f>
        <v/>
      </c>
      <c r="AJ132" s="12"/>
      <c r="AL132" t="str">
        <f>IF(OR(AND(Q132=Q133,P132&gt;0),AND(O132&gt;0,O132=O133)),"duplicate","")</f>
        <v/>
      </c>
      <c r="AM132" t="s">
        <v>826</v>
      </c>
      <c r="AN132" t="s">
        <v>826</v>
      </c>
      <c r="AO132" t="s">
        <v>826</v>
      </c>
      <c r="AP132" t="s">
        <v>826</v>
      </c>
      <c r="AQ132" t="s">
        <v>32</v>
      </c>
    </row>
    <row r="133" spans="1:43" x14ac:dyDescent="0.2">
      <c r="A133" s="28">
        <v>42901</v>
      </c>
      <c r="B133" s="1">
        <v>42901</v>
      </c>
      <c r="C133" s="1" t="str">
        <f>IF(F133="Kup","6/13/2017",IF(F133="Sag","6/14/2017",""))</f>
        <v>6/14/2017</v>
      </c>
      <c r="D133" s="27">
        <f>A133-B133</f>
        <v>0</v>
      </c>
      <c r="E133" s="27">
        <f>A133-C133</f>
        <v>1</v>
      </c>
      <c r="F133" s="12" t="s">
        <v>919</v>
      </c>
      <c r="G133" s="12">
        <v>0</v>
      </c>
      <c r="H133" s="3" t="s">
        <v>856</v>
      </c>
      <c r="I133" s="12" t="s">
        <v>55</v>
      </c>
      <c r="J133" s="12" t="s">
        <v>985</v>
      </c>
      <c r="K133" s="2" t="s">
        <v>969</v>
      </c>
      <c r="L133" s="2" t="s">
        <v>968</v>
      </c>
      <c r="M133" s="12">
        <v>11</v>
      </c>
      <c r="N133" s="12">
        <v>11</v>
      </c>
      <c r="O133" s="24"/>
      <c r="P133" s="12">
        <v>3.0190000000000001</v>
      </c>
      <c r="Q133" s="12">
        <v>2.411</v>
      </c>
      <c r="R133">
        <f>IF(Q133&gt;0,(P133*(Q133^2))*(3.14159/6),"")</f>
        <v>9.1887363213955684</v>
      </c>
      <c r="S133" s="12" t="s">
        <v>32</v>
      </c>
      <c r="T133" t="s">
        <v>25</v>
      </c>
      <c r="U133" s="12" t="s">
        <v>26</v>
      </c>
      <c r="V133" t="e">
        <f>"CG_"&amp;G133&amp;"_"&amp;H133&amp;"_"&amp;#REF!&amp;".jpg"</f>
        <v>#REF!</v>
      </c>
      <c r="X133" s="2" t="s">
        <v>764</v>
      </c>
      <c r="AA133" s="12" t="s">
        <v>35</v>
      </c>
      <c r="AB133" t="str">
        <f>IF(Q133&gt;0,"yes","no")</f>
        <v>yes</v>
      </c>
      <c r="AC133" t="str">
        <f>IF(O133&gt;0,"yes","no")</f>
        <v>no</v>
      </c>
      <c r="AD133" t="str">
        <f>IF(AH133="hatch","yes","no")</f>
        <v>no</v>
      </c>
      <c r="AE133" t="str">
        <f>IF(AH133="swimup","yes","no")</f>
        <v>no</v>
      </c>
      <c r="AF133" t="str">
        <f>IF(AH133="respiration","yes","no")</f>
        <v>no</v>
      </c>
      <c r="AH133" t="s">
        <v>813</v>
      </c>
      <c r="AI133" t="str">
        <f>IF(O133&gt;0,(IF(S133="live",O133*0.84,IF(S133="dried.ethanol",O133*0.8449+2.8227,O133))),"")</f>
        <v/>
      </c>
      <c r="AJ133" s="12"/>
      <c r="AL133" t="str">
        <f>IF(OR(AND(Q133=Q134,P133&gt;0),AND(O133&gt;0,O133=O134)),"duplicate","")</f>
        <v/>
      </c>
      <c r="AM133" t="s">
        <v>826</v>
      </c>
      <c r="AN133" t="s">
        <v>826</v>
      </c>
      <c r="AO133" t="s">
        <v>826</v>
      </c>
      <c r="AP133" t="s">
        <v>826</v>
      </c>
      <c r="AQ133" t="s">
        <v>32</v>
      </c>
    </row>
    <row r="134" spans="1:43" x14ac:dyDescent="0.2">
      <c r="A134" s="28">
        <v>42901</v>
      </c>
      <c r="B134" s="1">
        <v>42901</v>
      </c>
      <c r="C134" s="1" t="str">
        <f>IF(F134="Kup","6/13/2017",IF(F134="Sag","6/14/2017",""))</f>
        <v>6/14/2017</v>
      </c>
      <c r="D134" s="27">
        <f>A134-B134</f>
        <v>0</v>
      </c>
      <c r="E134" s="27">
        <f>A134-C134</f>
        <v>1</v>
      </c>
      <c r="F134" s="12" t="s">
        <v>919</v>
      </c>
      <c r="G134" s="12">
        <v>0</v>
      </c>
      <c r="H134" s="3" t="s">
        <v>856</v>
      </c>
      <c r="I134" s="12" t="s">
        <v>812</v>
      </c>
      <c r="J134" s="12" t="s">
        <v>986</v>
      </c>
      <c r="K134" s="2" t="s">
        <v>970</v>
      </c>
      <c r="L134" s="2" t="s">
        <v>971</v>
      </c>
      <c r="M134" s="3">
        <v>1</v>
      </c>
      <c r="N134" s="12">
        <v>1</v>
      </c>
      <c r="O134" s="24"/>
      <c r="P134" s="12">
        <v>3.782</v>
      </c>
      <c r="Q134" s="12">
        <v>3.2589999999999999</v>
      </c>
      <c r="R134">
        <f>IF(Q134&gt;0,(P134*(Q134^2))*(3.14159/6),"")</f>
        <v>21.032383931657296</v>
      </c>
      <c r="S134" s="12" t="s">
        <v>32</v>
      </c>
      <c r="T134" t="s">
        <v>25</v>
      </c>
      <c r="U134" s="12" t="s">
        <v>26</v>
      </c>
      <c r="V134" t="e">
        <f>"CG_"&amp;G134&amp;"_"&amp;H134&amp;"_"&amp;#REF!&amp;".jpg"</f>
        <v>#REF!</v>
      </c>
      <c r="X134" s="2" t="s">
        <v>764</v>
      </c>
      <c r="AA134" s="12" t="s">
        <v>35</v>
      </c>
      <c r="AB134" t="str">
        <f>IF(Q134&gt;0,"yes","no")</f>
        <v>yes</v>
      </c>
      <c r="AC134" t="str">
        <f>IF(O134&gt;0,"yes","no")</f>
        <v>no</v>
      </c>
      <c r="AD134" t="str">
        <f>IF(AH134="hatch","yes","no")</f>
        <v>no</v>
      </c>
      <c r="AE134" t="str">
        <f>IF(AH134="swimup","yes","no")</f>
        <v>no</v>
      </c>
      <c r="AF134" t="str">
        <f>IF(AH134="respiration","yes","no")</f>
        <v>no</v>
      </c>
      <c r="AH134" t="s">
        <v>813</v>
      </c>
      <c r="AI134" t="str">
        <f>IF(O134&gt;0,(IF(S134="live",O134*0.84,IF(S134="dried.ethanol",O134*0.8449+2.8227,O134))),"")</f>
        <v/>
      </c>
      <c r="AJ134" s="12"/>
      <c r="AL134" t="str">
        <f>IF(OR(AND(Q134=Q135,P134&gt;0),AND(O134&gt;0,O134=O135)),"duplicate","")</f>
        <v/>
      </c>
      <c r="AM134" t="s">
        <v>826</v>
      </c>
      <c r="AN134" t="s">
        <v>826</v>
      </c>
      <c r="AO134" t="s">
        <v>826</v>
      </c>
      <c r="AP134" t="s">
        <v>826</v>
      </c>
      <c r="AQ134" t="s">
        <v>32</v>
      </c>
    </row>
    <row r="135" spans="1:43" x14ac:dyDescent="0.2">
      <c r="A135" s="28">
        <v>42901</v>
      </c>
      <c r="B135" s="1">
        <v>42901</v>
      </c>
      <c r="C135" s="1" t="str">
        <f>IF(F135="Kup","6/13/2017",IF(F135="Sag","6/14/2017",""))</f>
        <v>6/14/2017</v>
      </c>
      <c r="D135" s="27">
        <f>A135-B135</f>
        <v>0</v>
      </c>
      <c r="E135" s="27">
        <f>A135-C135</f>
        <v>1</v>
      </c>
      <c r="F135" s="12" t="s">
        <v>919</v>
      </c>
      <c r="G135" s="12">
        <v>0</v>
      </c>
      <c r="H135" s="3" t="s">
        <v>856</v>
      </c>
      <c r="I135" s="12" t="s">
        <v>812</v>
      </c>
      <c r="J135" s="12" t="s">
        <v>986</v>
      </c>
      <c r="K135" s="2" t="s">
        <v>970</v>
      </c>
      <c r="L135" s="2" t="s">
        <v>971</v>
      </c>
      <c r="M135" s="3">
        <v>1</v>
      </c>
      <c r="N135" s="12">
        <v>1</v>
      </c>
      <c r="O135" s="24"/>
      <c r="P135" s="12">
        <v>3.8290000000000002</v>
      </c>
      <c r="Q135" s="12">
        <v>3.4169999999999998</v>
      </c>
      <c r="R135">
        <f>IF(Q135&gt;0,(P135*(Q135^2))*(3.14159/6),"")</f>
        <v>23.408499682819958</v>
      </c>
      <c r="S135" s="12" t="s">
        <v>32</v>
      </c>
      <c r="T135" t="s">
        <v>25</v>
      </c>
      <c r="U135" s="12" t="s">
        <v>26</v>
      </c>
      <c r="V135" t="e">
        <f>"CG_"&amp;G135&amp;"_"&amp;H135&amp;"_"&amp;#REF!&amp;".jpg"</f>
        <v>#REF!</v>
      </c>
      <c r="X135" s="2" t="s">
        <v>764</v>
      </c>
      <c r="AA135" s="12" t="s">
        <v>35</v>
      </c>
      <c r="AB135" t="str">
        <f>IF(Q135&gt;0,"yes","no")</f>
        <v>yes</v>
      </c>
      <c r="AC135" t="str">
        <f>IF(O135&gt;0,"yes","no")</f>
        <v>no</v>
      </c>
      <c r="AD135" t="str">
        <f>IF(AH135="hatch","yes","no")</f>
        <v>no</v>
      </c>
      <c r="AE135" t="str">
        <f>IF(AH135="swimup","yes","no")</f>
        <v>no</v>
      </c>
      <c r="AF135" t="str">
        <f>IF(AH135="respiration","yes","no")</f>
        <v>no</v>
      </c>
      <c r="AH135" t="s">
        <v>813</v>
      </c>
      <c r="AI135" t="str">
        <f>IF(O135&gt;0,(IF(S135="live",O135*0.84,IF(S135="dried.ethanol",O135*0.8449+2.8227,O135))),"")</f>
        <v/>
      </c>
      <c r="AJ135" s="12"/>
      <c r="AL135" t="str">
        <f>IF(OR(AND(Q135=Q136,P135&gt;0),AND(O135&gt;0,O135=O136)),"duplicate","")</f>
        <v/>
      </c>
      <c r="AM135" t="s">
        <v>826</v>
      </c>
      <c r="AN135" t="s">
        <v>826</v>
      </c>
      <c r="AO135" t="s">
        <v>826</v>
      </c>
      <c r="AP135" t="s">
        <v>826</v>
      </c>
      <c r="AQ135" t="s">
        <v>32</v>
      </c>
    </row>
    <row r="136" spans="1:43" x14ac:dyDescent="0.2">
      <c r="A136" s="28">
        <v>42901</v>
      </c>
      <c r="B136" s="1">
        <v>42901</v>
      </c>
      <c r="C136" s="1" t="str">
        <f>IF(F136="Kup","6/13/2017",IF(F136="Sag","6/14/2017",""))</f>
        <v>6/14/2017</v>
      </c>
      <c r="D136" s="27">
        <f>A136-B136</f>
        <v>0</v>
      </c>
      <c r="E136" s="27">
        <f>A136-C136</f>
        <v>1</v>
      </c>
      <c r="F136" s="12" t="s">
        <v>919</v>
      </c>
      <c r="G136" s="12">
        <v>0</v>
      </c>
      <c r="H136" s="3" t="s">
        <v>856</v>
      </c>
      <c r="I136" s="12" t="s">
        <v>812</v>
      </c>
      <c r="J136" s="12" t="s">
        <v>986</v>
      </c>
      <c r="K136" s="2" t="s">
        <v>970</v>
      </c>
      <c r="L136" s="2" t="s">
        <v>971</v>
      </c>
      <c r="M136" s="3">
        <v>2</v>
      </c>
      <c r="N136" s="12">
        <v>2</v>
      </c>
      <c r="O136" s="24"/>
      <c r="P136" s="12">
        <v>3.294</v>
      </c>
      <c r="Q136" s="12">
        <v>2.7730000000000001</v>
      </c>
      <c r="R136">
        <f>IF(Q136&gt;0,(P136*(Q136^2))*(3.14159/6),"")</f>
        <v>13.262383728699392</v>
      </c>
      <c r="S136" s="12" t="s">
        <v>32</v>
      </c>
      <c r="T136" t="s">
        <v>25</v>
      </c>
      <c r="U136" s="12" t="s">
        <v>26</v>
      </c>
      <c r="V136" t="e">
        <f>"CG_"&amp;G136&amp;"_"&amp;H136&amp;"_"&amp;#REF!&amp;".jpg"</f>
        <v>#REF!</v>
      </c>
      <c r="X136" s="2" t="s">
        <v>764</v>
      </c>
      <c r="AA136" s="12" t="s">
        <v>35</v>
      </c>
      <c r="AB136" t="str">
        <f>IF(Q136&gt;0,"yes","no")</f>
        <v>yes</v>
      </c>
      <c r="AC136" t="str">
        <f>IF(O136&gt;0,"yes","no")</f>
        <v>no</v>
      </c>
      <c r="AD136" t="str">
        <f>IF(AH136="hatch","yes","no")</f>
        <v>no</v>
      </c>
      <c r="AE136" t="str">
        <f>IF(AH136="swimup","yes","no")</f>
        <v>no</v>
      </c>
      <c r="AF136" t="str">
        <f>IF(AH136="respiration","yes","no")</f>
        <v>no</v>
      </c>
      <c r="AH136" t="s">
        <v>813</v>
      </c>
      <c r="AI136" t="str">
        <f>IF(O136&gt;0,(IF(S136="live",O136*0.84,IF(S136="dried.ethanol",O136*0.8449+2.8227,O136))),"")</f>
        <v/>
      </c>
      <c r="AJ136" s="12"/>
      <c r="AL136" t="str">
        <f>IF(OR(AND(Q136=Q137,P136&gt;0),AND(O136&gt;0,O136=O137)),"duplicate","")</f>
        <v/>
      </c>
      <c r="AM136" t="s">
        <v>826</v>
      </c>
      <c r="AN136" t="s">
        <v>826</v>
      </c>
      <c r="AO136" t="s">
        <v>826</v>
      </c>
      <c r="AP136" t="s">
        <v>826</v>
      </c>
      <c r="AQ136" t="s">
        <v>32</v>
      </c>
    </row>
    <row r="137" spans="1:43" x14ac:dyDescent="0.2">
      <c r="A137" s="28">
        <v>42901</v>
      </c>
      <c r="B137" s="1">
        <v>42901</v>
      </c>
      <c r="C137" s="1" t="str">
        <f>IF(F137="Kup","6/13/2017",IF(F137="Sag","6/14/2017",""))</f>
        <v>6/14/2017</v>
      </c>
      <c r="D137" s="27">
        <f>A137-B137</f>
        <v>0</v>
      </c>
      <c r="E137" s="27">
        <f>A137-C137</f>
        <v>1</v>
      </c>
      <c r="F137" s="12" t="s">
        <v>919</v>
      </c>
      <c r="G137" s="12">
        <v>0</v>
      </c>
      <c r="H137" s="3" t="s">
        <v>856</v>
      </c>
      <c r="I137" s="12" t="s">
        <v>812</v>
      </c>
      <c r="J137" s="12" t="s">
        <v>986</v>
      </c>
      <c r="K137" s="2" t="s">
        <v>970</v>
      </c>
      <c r="L137" s="2" t="s">
        <v>971</v>
      </c>
      <c r="M137" s="3">
        <v>3</v>
      </c>
      <c r="N137" s="12">
        <v>2</v>
      </c>
      <c r="O137" s="24"/>
      <c r="P137" s="12">
        <v>3.3730000000000002</v>
      </c>
      <c r="Q137" s="12">
        <v>2.8340000000000001</v>
      </c>
      <c r="R137">
        <f>IF(Q137&gt;0,(P137*(Q137^2))*(3.14159/6),"")</f>
        <v>14.184508389226153</v>
      </c>
      <c r="S137" s="12" t="s">
        <v>32</v>
      </c>
      <c r="T137" t="s">
        <v>25</v>
      </c>
      <c r="U137" s="12" t="s">
        <v>26</v>
      </c>
      <c r="V137" t="e">
        <f>"CG_"&amp;G137&amp;"_"&amp;H137&amp;"_"&amp;#REF!&amp;".jpg"</f>
        <v>#REF!</v>
      </c>
      <c r="X137" s="2" t="s">
        <v>764</v>
      </c>
      <c r="AA137" s="12" t="s">
        <v>35</v>
      </c>
      <c r="AB137" t="str">
        <f>IF(Q137&gt;0,"yes","no")</f>
        <v>yes</v>
      </c>
      <c r="AC137" t="str">
        <f>IF(O137&gt;0,"yes","no")</f>
        <v>no</v>
      </c>
      <c r="AD137" t="str">
        <f>IF(AH137="hatch","yes","no")</f>
        <v>no</v>
      </c>
      <c r="AE137" t="str">
        <f>IF(AH137="swimup","yes","no")</f>
        <v>no</v>
      </c>
      <c r="AF137" t="str">
        <f>IF(AH137="respiration","yes","no")</f>
        <v>no</v>
      </c>
      <c r="AH137" t="s">
        <v>813</v>
      </c>
      <c r="AI137" t="str">
        <f>IF(O137&gt;0,(IF(S137="live",O137*0.84,IF(S137="dried.ethanol",O137*0.8449+2.8227,O137))),"")</f>
        <v/>
      </c>
      <c r="AJ137" s="12"/>
      <c r="AL137" t="str">
        <f>IF(OR(AND(Q137=Q138,P137&gt;0),AND(O137&gt;0,O137=O138)),"duplicate","")</f>
        <v/>
      </c>
      <c r="AM137" t="s">
        <v>826</v>
      </c>
      <c r="AN137" t="s">
        <v>826</v>
      </c>
      <c r="AO137" t="s">
        <v>826</v>
      </c>
      <c r="AP137" t="s">
        <v>826</v>
      </c>
      <c r="AQ137" t="s">
        <v>32</v>
      </c>
    </row>
    <row r="138" spans="1:43" x14ac:dyDescent="0.2">
      <c r="A138" s="28">
        <v>42901</v>
      </c>
      <c r="B138" s="1">
        <v>42901</v>
      </c>
      <c r="C138" s="1" t="str">
        <f>IF(F138="Kup","6/13/2017",IF(F138="Sag","6/14/2017",""))</f>
        <v>6/14/2017</v>
      </c>
      <c r="D138" s="27">
        <f>A138-B138</f>
        <v>0</v>
      </c>
      <c r="E138" s="27">
        <f>A138-C138</f>
        <v>1</v>
      </c>
      <c r="F138" s="12" t="s">
        <v>919</v>
      </c>
      <c r="G138" s="12">
        <v>0</v>
      </c>
      <c r="H138" s="3" t="s">
        <v>856</v>
      </c>
      <c r="I138" s="12" t="s">
        <v>812</v>
      </c>
      <c r="J138" s="12" t="s">
        <v>986</v>
      </c>
      <c r="K138" s="2" t="s">
        <v>970</v>
      </c>
      <c r="L138" s="2" t="s">
        <v>971</v>
      </c>
      <c r="M138" s="12">
        <v>3</v>
      </c>
      <c r="N138" s="12">
        <v>3</v>
      </c>
      <c r="O138" s="24"/>
      <c r="P138" s="12">
        <v>3.4649999999999999</v>
      </c>
      <c r="Q138" s="12">
        <v>2.8460000000000001</v>
      </c>
      <c r="R138">
        <f>IF(Q138&gt;0,(P138*(Q138^2))*(3.14159/6),"")</f>
        <v>14.695057370324099</v>
      </c>
      <c r="S138" s="12" t="s">
        <v>32</v>
      </c>
      <c r="T138" t="s">
        <v>25</v>
      </c>
      <c r="U138" s="12" t="s">
        <v>26</v>
      </c>
      <c r="V138" t="e">
        <f>"CG_"&amp;G138&amp;"_"&amp;H138&amp;"_"&amp;#REF!&amp;".jpg"</f>
        <v>#REF!</v>
      </c>
      <c r="X138" s="2" t="s">
        <v>764</v>
      </c>
      <c r="AA138" s="12" t="s">
        <v>35</v>
      </c>
      <c r="AB138" t="str">
        <f>IF(Q138&gt;0,"yes","no")</f>
        <v>yes</v>
      </c>
      <c r="AC138" t="str">
        <f>IF(O138&gt;0,"yes","no")</f>
        <v>no</v>
      </c>
      <c r="AD138" t="str">
        <f>IF(AH138="hatch","yes","no")</f>
        <v>no</v>
      </c>
      <c r="AE138" t="str">
        <f>IF(AH138="swimup","yes","no")</f>
        <v>no</v>
      </c>
      <c r="AF138" t="str">
        <f>IF(AH138="respiration","yes","no")</f>
        <v>no</v>
      </c>
      <c r="AH138" t="s">
        <v>813</v>
      </c>
      <c r="AI138" t="str">
        <f>IF(O138&gt;0,(IF(S138="live",O138*0.84,IF(S138="dried.ethanol",O138*0.8449+2.8227,O138))),"")</f>
        <v/>
      </c>
      <c r="AJ138" s="12"/>
      <c r="AL138" t="str">
        <f>IF(OR(AND(Q138=Q139,P138&gt;0),AND(O138&gt;0,O138=O139)),"duplicate","")</f>
        <v/>
      </c>
      <c r="AM138" t="s">
        <v>826</v>
      </c>
      <c r="AN138" t="s">
        <v>826</v>
      </c>
      <c r="AO138" t="s">
        <v>826</v>
      </c>
      <c r="AP138" t="s">
        <v>826</v>
      </c>
      <c r="AQ138" t="s">
        <v>32</v>
      </c>
    </row>
    <row r="139" spans="1:43" x14ac:dyDescent="0.2">
      <c r="A139" s="28">
        <v>42901</v>
      </c>
      <c r="B139" s="1">
        <v>42901</v>
      </c>
      <c r="C139" s="1" t="str">
        <f>IF(F139="Kup","6/13/2017",IF(F139="Sag","6/14/2017",""))</f>
        <v>6/14/2017</v>
      </c>
      <c r="D139" s="27">
        <f>A139-B139</f>
        <v>0</v>
      </c>
      <c r="E139" s="27">
        <f>A139-C139</f>
        <v>1</v>
      </c>
      <c r="F139" s="12" t="s">
        <v>919</v>
      </c>
      <c r="G139" s="12">
        <v>0</v>
      </c>
      <c r="H139" s="3" t="s">
        <v>856</v>
      </c>
      <c r="I139" s="12" t="s">
        <v>812</v>
      </c>
      <c r="J139" s="12" t="s">
        <v>986</v>
      </c>
      <c r="K139" s="2" t="s">
        <v>970</v>
      </c>
      <c r="L139" s="2" t="s">
        <v>971</v>
      </c>
      <c r="M139" s="12">
        <v>3</v>
      </c>
      <c r="N139" s="12">
        <v>3</v>
      </c>
      <c r="O139" s="24"/>
      <c r="P139" s="12">
        <v>3.5110000000000001</v>
      </c>
      <c r="Q139" s="12">
        <v>3.097</v>
      </c>
      <c r="R139">
        <f>IF(Q139&gt;0,(P139*(Q139^2))*(3.14159/6),"")</f>
        <v>17.632402686948069</v>
      </c>
      <c r="S139" s="12" t="s">
        <v>32</v>
      </c>
      <c r="T139" t="s">
        <v>25</v>
      </c>
      <c r="U139" s="12" t="s">
        <v>26</v>
      </c>
      <c r="V139" t="e">
        <f>"CG_"&amp;G139&amp;"_"&amp;H139&amp;"_"&amp;#REF!&amp;".jpg"</f>
        <v>#REF!</v>
      </c>
      <c r="X139" s="2" t="s">
        <v>764</v>
      </c>
      <c r="AA139" s="12" t="s">
        <v>35</v>
      </c>
      <c r="AB139" t="str">
        <f>IF(Q139&gt;0,"yes","no")</f>
        <v>yes</v>
      </c>
      <c r="AC139" t="str">
        <f>IF(O139&gt;0,"yes","no")</f>
        <v>no</v>
      </c>
      <c r="AD139" t="str">
        <f>IF(AH139="hatch","yes","no")</f>
        <v>no</v>
      </c>
      <c r="AE139" t="str">
        <f>IF(AH139="swimup","yes","no")</f>
        <v>no</v>
      </c>
      <c r="AF139" t="str">
        <f>IF(AH139="respiration","yes","no")</f>
        <v>no</v>
      </c>
      <c r="AH139" t="s">
        <v>813</v>
      </c>
      <c r="AI139" t="str">
        <f>IF(O139&gt;0,(IF(S139="live",O139*0.84,IF(S139="dried.ethanol",O139*0.8449+2.8227,O139))),"")</f>
        <v/>
      </c>
      <c r="AJ139" s="12"/>
      <c r="AL139" t="str">
        <f>IF(OR(AND(Q139=Q140,P139&gt;0),AND(O139&gt;0,O139=O140)),"duplicate","")</f>
        <v/>
      </c>
      <c r="AM139" t="s">
        <v>826</v>
      </c>
      <c r="AN139" t="s">
        <v>826</v>
      </c>
      <c r="AO139" t="s">
        <v>826</v>
      </c>
      <c r="AP139" t="s">
        <v>826</v>
      </c>
      <c r="AQ139" t="s">
        <v>32</v>
      </c>
    </row>
    <row r="140" spans="1:43" x14ac:dyDescent="0.2">
      <c r="A140" s="28">
        <v>42901</v>
      </c>
      <c r="B140" s="1">
        <v>42901</v>
      </c>
      <c r="C140" s="1" t="str">
        <f>IF(F140="Kup","6/13/2017",IF(F140="Sag","6/14/2017",""))</f>
        <v>6/14/2017</v>
      </c>
      <c r="D140" s="27">
        <f>A140-B140</f>
        <v>0</v>
      </c>
      <c r="E140" s="27">
        <f>A140-C140</f>
        <v>1</v>
      </c>
      <c r="F140" s="12" t="s">
        <v>919</v>
      </c>
      <c r="G140" s="12">
        <v>0</v>
      </c>
      <c r="H140" s="3" t="s">
        <v>856</v>
      </c>
      <c r="I140" s="12" t="s">
        <v>812</v>
      </c>
      <c r="J140" s="12" t="s">
        <v>986</v>
      </c>
      <c r="K140" s="2" t="s">
        <v>970</v>
      </c>
      <c r="L140" s="2" t="s">
        <v>971</v>
      </c>
      <c r="M140" s="12">
        <v>4</v>
      </c>
      <c r="N140" s="12">
        <v>4</v>
      </c>
      <c r="O140" s="24"/>
      <c r="P140" s="12">
        <v>3.4609999999999999</v>
      </c>
      <c r="Q140" s="12">
        <v>2.2850000000000001</v>
      </c>
      <c r="R140">
        <f>IF(Q140&gt;0,(P140*(Q140^2))*(3.14159/6),"")</f>
        <v>9.4617673142437919</v>
      </c>
      <c r="S140" s="12" t="s">
        <v>32</v>
      </c>
      <c r="T140" t="s">
        <v>25</v>
      </c>
      <c r="U140" s="12" t="s">
        <v>26</v>
      </c>
      <c r="V140" t="e">
        <f>"CG_"&amp;G140&amp;"_"&amp;H140&amp;"_"&amp;#REF!&amp;".jpg"</f>
        <v>#REF!</v>
      </c>
      <c r="X140" s="2" t="s">
        <v>764</v>
      </c>
      <c r="AA140" s="12" t="s">
        <v>35</v>
      </c>
      <c r="AB140" t="str">
        <f>IF(Q140&gt;0,"yes","no")</f>
        <v>yes</v>
      </c>
      <c r="AC140" t="str">
        <f>IF(O140&gt;0,"yes","no")</f>
        <v>no</v>
      </c>
      <c r="AD140" t="str">
        <f>IF(AH140="hatch","yes","no")</f>
        <v>no</v>
      </c>
      <c r="AE140" t="str">
        <f>IF(AH140="swimup","yes","no")</f>
        <v>no</v>
      </c>
      <c r="AF140" t="str">
        <f>IF(AH140="respiration","yes","no")</f>
        <v>no</v>
      </c>
      <c r="AH140" t="s">
        <v>813</v>
      </c>
      <c r="AI140" t="str">
        <f>IF(O140&gt;0,(IF(S140="live",O140*0.84,IF(S140="dried.ethanol",O140*0.8449+2.8227,O140))),"")</f>
        <v/>
      </c>
      <c r="AJ140" s="12"/>
      <c r="AL140" t="str">
        <f>IF(OR(AND(Q140=Q141,P140&gt;0),AND(O140&gt;0,O140=O141)),"duplicate","")</f>
        <v/>
      </c>
      <c r="AM140" t="s">
        <v>826</v>
      </c>
      <c r="AN140" t="s">
        <v>826</v>
      </c>
      <c r="AO140" t="s">
        <v>826</v>
      </c>
      <c r="AP140" t="s">
        <v>826</v>
      </c>
      <c r="AQ140" t="s">
        <v>32</v>
      </c>
    </row>
    <row r="141" spans="1:43" x14ac:dyDescent="0.2">
      <c r="A141" s="28">
        <v>42901</v>
      </c>
      <c r="B141" s="1">
        <v>42901</v>
      </c>
      <c r="C141" s="1" t="str">
        <f>IF(F141="Kup","6/13/2017",IF(F141="Sag","6/14/2017",""))</f>
        <v>6/14/2017</v>
      </c>
      <c r="D141" s="27">
        <f>A141-B141</f>
        <v>0</v>
      </c>
      <c r="E141" s="27">
        <f>A141-C141</f>
        <v>1</v>
      </c>
      <c r="F141" s="12" t="s">
        <v>919</v>
      </c>
      <c r="G141" s="12">
        <v>0</v>
      </c>
      <c r="H141" s="3" t="s">
        <v>856</v>
      </c>
      <c r="I141" s="12" t="s">
        <v>812</v>
      </c>
      <c r="J141" s="12" t="s">
        <v>986</v>
      </c>
      <c r="K141" s="2" t="s">
        <v>970</v>
      </c>
      <c r="L141" s="2" t="s">
        <v>971</v>
      </c>
      <c r="M141" s="12">
        <v>4</v>
      </c>
      <c r="N141" s="12">
        <v>4</v>
      </c>
      <c r="O141" s="24"/>
      <c r="P141" s="12">
        <v>3.698</v>
      </c>
      <c r="Q141" s="12">
        <v>3.4390000000000001</v>
      </c>
      <c r="R141">
        <f>IF(Q141&gt;0,(P141*(Q141^2))*(3.14159/6),"")</f>
        <v>22.899685293465037</v>
      </c>
      <c r="S141" s="12" t="s">
        <v>32</v>
      </c>
      <c r="T141" t="s">
        <v>25</v>
      </c>
      <c r="U141" s="12" t="s">
        <v>26</v>
      </c>
      <c r="V141" t="e">
        <f>"CG_"&amp;G141&amp;"_"&amp;H141&amp;"_"&amp;#REF!&amp;".jpg"</f>
        <v>#REF!</v>
      </c>
      <c r="X141" s="2" t="s">
        <v>764</v>
      </c>
      <c r="AA141" s="12" t="s">
        <v>35</v>
      </c>
      <c r="AB141" t="str">
        <f>IF(Q141&gt;0,"yes","no")</f>
        <v>yes</v>
      </c>
      <c r="AC141" t="str">
        <f>IF(O141&gt;0,"yes","no")</f>
        <v>no</v>
      </c>
      <c r="AD141" t="str">
        <f>IF(AH141="hatch","yes","no")</f>
        <v>no</v>
      </c>
      <c r="AE141" t="str">
        <f>IF(AH141="swimup","yes","no")</f>
        <v>no</v>
      </c>
      <c r="AF141" t="str">
        <f>IF(AH141="respiration","yes","no")</f>
        <v>no</v>
      </c>
      <c r="AH141" t="s">
        <v>813</v>
      </c>
      <c r="AI141" t="str">
        <f>IF(O141&gt;0,(IF(S141="live",O141*0.84,IF(S141="dried.ethanol",O141*0.8449+2.8227,O141))),"")</f>
        <v/>
      </c>
      <c r="AJ141" s="12"/>
      <c r="AL141" t="str">
        <f>IF(OR(AND(Q141=Q142,P141&gt;0),AND(O141&gt;0,O141=O142)),"duplicate","")</f>
        <v/>
      </c>
      <c r="AM141" t="s">
        <v>826</v>
      </c>
      <c r="AN141" t="s">
        <v>826</v>
      </c>
      <c r="AO141" t="s">
        <v>826</v>
      </c>
      <c r="AP141" t="s">
        <v>826</v>
      </c>
      <c r="AQ141" t="s">
        <v>32</v>
      </c>
    </row>
    <row r="142" spans="1:43" x14ac:dyDescent="0.2">
      <c r="A142" s="28">
        <v>42901</v>
      </c>
      <c r="B142" s="1">
        <v>42901</v>
      </c>
      <c r="C142" s="1" t="str">
        <f>IF(F142="Kup","6/13/2017",IF(F142="Sag","6/14/2017",""))</f>
        <v>6/14/2017</v>
      </c>
      <c r="D142" s="27">
        <f>A142-B142</f>
        <v>0</v>
      </c>
      <c r="E142" s="27">
        <f>A142-C142</f>
        <v>1</v>
      </c>
      <c r="F142" s="12" t="s">
        <v>919</v>
      </c>
      <c r="G142" s="12">
        <v>0</v>
      </c>
      <c r="H142" s="3" t="s">
        <v>856</v>
      </c>
      <c r="I142" s="12" t="s">
        <v>812</v>
      </c>
      <c r="J142" s="12" t="s">
        <v>986</v>
      </c>
      <c r="K142" s="2" t="s">
        <v>970</v>
      </c>
      <c r="L142" s="2" t="s">
        <v>971</v>
      </c>
      <c r="M142" s="12">
        <v>5</v>
      </c>
      <c r="N142" s="12">
        <v>5</v>
      </c>
      <c r="O142" s="24"/>
      <c r="P142" s="12">
        <v>3.2650000000000001</v>
      </c>
      <c r="Q142" s="12">
        <v>3.0870000000000002</v>
      </c>
      <c r="R142">
        <f>IF(Q142&gt;0,(P142*(Q142^2))*(3.14159/6),"")</f>
        <v>16.291260945488023</v>
      </c>
      <c r="S142" s="12" t="s">
        <v>32</v>
      </c>
      <c r="T142" t="s">
        <v>25</v>
      </c>
      <c r="U142" s="12" t="s">
        <v>26</v>
      </c>
      <c r="V142" t="e">
        <f>"CG_"&amp;G142&amp;"_"&amp;H142&amp;"_"&amp;#REF!&amp;".jpg"</f>
        <v>#REF!</v>
      </c>
      <c r="X142" s="2" t="s">
        <v>764</v>
      </c>
      <c r="AA142" s="12" t="s">
        <v>35</v>
      </c>
      <c r="AB142" t="str">
        <f>IF(Q142&gt;0,"yes","no")</f>
        <v>yes</v>
      </c>
      <c r="AC142" t="str">
        <f>IF(O142&gt;0,"yes","no")</f>
        <v>no</v>
      </c>
      <c r="AD142" t="str">
        <f>IF(AH142="hatch","yes","no")</f>
        <v>no</v>
      </c>
      <c r="AE142" t="str">
        <f>IF(AH142="swimup","yes","no")</f>
        <v>no</v>
      </c>
      <c r="AF142" t="str">
        <f>IF(AH142="respiration","yes","no")</f>
        <v>no</v>
      </c>
      <c r="AH142" t="s">
        <v>813</v>
      </c>
      <c r="AI142" t="str">
        <f>IF(O142&gt;0,(IF(S142="live",O142*0.84,IF(S142="dried.ethanol",O142*0.8449+2.8227,O142))),"")</f>
        <v/>
      </c>
      <c r="AJ142" s="12"/>
      <c r="AL142" t="str">
        <f>IF(OR(AND(Q142=Q143,P142&gt;0),AND(O142&gt;0,O142=O143)),"duplicate","")</f>
        <v/>
      </c>
      <c r="AM142" t="s">
        <v>826</v>
      </c>
      <c r="AN142" t="s">
        <v>826</v>
      </c>
      <c r="AO142" t="s">
        <v>826</v>
      </c>
      <c r="AP142" t="s">
        <v>826</v>
      </c>
      <c r="AQ142" t="s">
        <v>32</v>
      </c>
    </row>
    <row r="143" spans="1:43" x14ac:dyDescent="0.2">
      <c r="A143" s="28">
        <v>42901</v>
      </c>
      <c r="B143" s="1">
        <v>42901</v>
      </c>
      <c r="C143" s="1" t="str">
        <f>IF(F143="Kup","6/13/2017",IF(F143="Sag","6/14/2017",""))</f>
        <v>6/14/2017</v>
      </c>
      <c r="D143" s="27">
        <f>A143-B143</f>
        <v>0</v>
      </c>
      <c r="E143" s="27">
        <f>A143-C143</f>
        <v>1</v>
      </c>
      <c r="F143" s="12" t="s">
        <v>919</v>
      </c>
      <c r="G143" s="12">
        <v>0</v>
      </c>
      <c r="H143" s="3" t="s">
        <v>856</v>
      </c>
      <c r="I143" s="12" t="s">
        <v>812</v>
      </c>
      <c r="J143" s="12" t="s">
        <v>986</v>
      </c>
      <c r="K143" s="2" t="s">
        <v>970</v>
      </c>
      <c r="L143" s="2" t="s">
        <v>971</v>
      </c>
      <c r="M143" s="12">
        <v>5</v>
      </c>
      <c r="N143" s="12">
        <v>5</v>
      </c>
      <c r="O143" s="24"/>
      <c r="P143" s="12">
        <v>3.3879999999999999</v>
      </c>
      <c r="Q143" s="12">
        <v>3.0680000000000001</v>
      </c>
      <c r="R143">
        <f>IF(Q143&gt;0,(P143*(Q143^2))*(3.14159/6),"")</f>
        <v>16.697535200693014</v>
      </c>
      <c r="S143" s="12" t="s">
        <v>32</v>
      </c>
      <c r="T143" t="s">
        <v>25</v>
      </c>
      <c r="U143" s="12" t="s">
        <v>26</v>
      </c>
      <c r="V143" t="e">
        <f>"CG_"&amp;G143&amp;"_"&amp;H143&amp;"_"&amp;#REF!&amp;".jpg"</f>
        <v>#REF!</v>
      </c>
      <c r="X143" s="2" t="s">
        <v>764</v>
      </c>
      <c r="AA143" s="12" t="s">
        <v>35</v>
      </c>
      <c r="AB143" t="str">
        <f>IF(Q143&gt;0,"yes","no")</f>
        <v>yes</v>
      </c>
      <c r="AC143" t="str">
        <f>IF(O143&gt;0,"yes","no")</f>
        <v>no</v>
      </c>
      <c r="AD143" t="str">
        <f>IF(AH143="hatch","yes","no")</f>
        <v>no</v>
      </c>
      <c r="AE143" t="str">
        <f>IF(AH143="swimup","yes","no")</f>
        <v>no</v>
      </c>
      <c r="AF143" t="str">
        <f>IF(AH143="respiration","yes","no")</f>
        <v>no</v>
      </c>
      <c r="AH143" t="s">
        <v>813</v>
      </c>
      <c r="AI143" t="str">
        <f>IF(O143&gt;0,(IF(S143="live",O143*0.84,IF(S143="dried.ethanol",O143*0.8449+2.8227,O143))),"")</f>
        <v/>
      </c>
      <c r="AJ143" s="12"/>
      <c r="AL143" t="str">
        <f>IF(OR(AND(Q143=Q144,P143&gt;0),AND(O143&gt;0,O143=O144)),"duplicate","")</f>
        <v/>
      </c>
      <c r="AM143" t="s">
        <v>826</v>
      </c>
      <c r="AN143" t="s">
        <v>826</v>
      </c>
      <c r="AO143" t="s">
        <v>826</v>
      </c>
      <c r="AP143" t="s">
        <v>826</v>
      </c>
      <c r="AQ143" t="s">
        <v>32</v>
      </c>
    </row>
    <row r="144" spans="1:43" x14ac:dyDescent="0.2">
      <c r="A144" s="28">
        <v>42901</v>
      </c>
      <c r="B144" s="1">
        <v>42901</v>
      </c>
      <c r="C144" s="1" t="str">
        <f>IF(F144="Kup","6/13/2017",IF(F144="Sag","6/14/2017",""))</f>
        <v>6/14/2017</v>
      </c>
      <c r="D144" s="27">
        <f>A144-B144</f>
        <v>0</v>
      </c>
      <c r="E144" s="27">
        <f>A144-C144</f>
        <v>1</v>
      </c>
      <c r="F144" s="12" t="s">
        <v>919</v>
      </c>
      <c r="G144" s="12">
        <v>0</v>
      </c>
      <c r="H144" s="3" t="s">
        <v>856</v>
      </c>
      <c r="I144" s="12" t="s">
        <v>812</v>
      </c>
      <c r="J144" s="12" t="s">
        <v>986</v>
      </c>
      <c r="K144" s="2" t="s">
        <v>970</v>
      </c>
      <c r="L144" s="2" t="s">
        <v>971</v>
      </c>
      <c r="M144" s="12">
        <v>6</v>
      </c>
      <c r="N144" s="12">
        <v>6</v>
      </c>
      <c r="O144" s="24"/>
      <c r="P144" s="12">
        <v>3.1269999999999998</v>
      </c>
      <c r="Q144" s="12">
        <v>2.1360000000000001</v>
      </c>
      <c r="R144">
        <f>IF(Q144&gt;0,(P144*(Q144^2))*(3.14159/6),"")</f>
        <v>7.4701381476028788</v>
      </c>
      <c r="S144" s="12" t="s">
        <v>32</v>
      </c>
      <c r="T144" t="s">
        <v>25</v>
      </c>
      <c r="U144" s="12" t="s">
        <v>26</v>
      </c>
      <c r="V144" t="e">
        <f>"CG_"&amp;G144&amp;"_"&amp;H144&amp;"_"&amp;#REF!&amp;".jpg"</f>
        <v>#REF!</v>
      </c>
      <c r="X144" s="2" t="s">
        <v>764</v>
      </c>
      <c r="AA144" s="12" t="s">
        <v>35</v>
      </c>
      <c r="AB144" t="str">
        <f>IF(Q144&gt;0,"yes","no")</f>
        <v>yes</v>
      </c>
      <c r="AC144" t="str">
        <f>IF(O144&gt;0,"yes","no")</f>
        <v>no</v>
      </c>
      <c r="AD144" t="str">
        <f>IF(AH144="hatch","yes","no")</f>
        <v>no</v>
      </c>
      <c r="AE144" t="str">
        <f>IF(AH144="swimup","yes","no")</f>
        <v>no</v>
      </c>
      <c r="AF144" t="str">
        <f>IF(AH144="respiration","yes","no")</f>
        <v>no</v>
      </c>
      <c r="AH144" t="s">
        <v>813</v>
      </c>
      <c r="AI144" t="str">
        <f>IF(O144&gt;0,(IF(S144="live",O144*0.84,IF(S144="dried.ethanol",O144*0.8449+2.8227,O144))),"")</f>
        <v/>
      </c>
      <c r="AJ144" s="12"/>
      <c r="AL144" t="str">
        <f>IF(OR(AND(Q144=Q145,P144&gt;0),AND(O144&gt;0,O144=O145)),"duplicate","")</f>
        <v/>
      </c>
      <c r="AM144" t="s">
        <v>826</v>
      </c>
      <c r="AN144" t="s">
        <v>826</v>
      </c>
      <c r="AO144" t="s">
        <v>826</v>
      </c>
      <c r="AP144" t="s">
        <v>826</v>
      </c>
      <c r="AQ144" t="s">
        <v>32</v>
      </c>
    </row>
    <row r="145" spans="1:43" x14ac:dyDescent="0.2">
      <c r="A145" s="28">
        <v>42901</v>
      </c>
      <c r="B145" s="1">
        <v>42901</v>
      </c>
      <c r="C145" s="1" t="str">
        <f>IF(F145="Kup","6/13/2017",IF(F145="Sag","6/14/2017",""))</f>
        <v>6/14/2017</v>
      </c>
      <c r="D145" s="27">
        <f>A145-B145</f>
        <v>0</v>
      </c>
      <c r="E145" s="27">
        <f>A145-C145</f>
        <v>1</v>
      </c>
      <c r="F145" s="12" t="s">
        <v>919</v>
      </c>
      <c r="G145" s="12">
        <v>0</v>
      </c>
      <c r="H145" s="3" t="s">
        <v>856</v>
      </c>
      <c r="I145" s="12" t="s">
        <v>812</v>
      </c>
      <c r="J145" s="12" t="s">
        <v>986</v>
      </c>
      <c r="K145" s="2" t="s">
        <v>970</v>
      </c>
      <c r="L145" s="2" t="s">
        <v>971</v>
      </c>
      <c r="M145" s="12">
        <v>6</v>
      </c>
      <c r="N145" s="12">
        <v>6</v>
      </c>
      <c r="O145" s="24"/>
      <c r="P145" s="12">
        <v>3.35</v>
      </c>
      <c r="Q145" s="12">
        <v>2.3439999999999999</v>
      </c>
      <c r="R145">
        <f>IF(Q145&gt;0,(P145*(Q145^2))*(3.14159/6),"")</f>
        <v>9.6373643274506655</v>
      </c>
      <c r="S145" s="12" t="s">
        <v>32</v>
      </c>
      <c r="T145" t="s">
        <v>25</v>
      </c>
      <c r="U145" s="12" t="s">
        <v>26</v>
      </c>
      <c r="V145" t="e">
        <f>"CG_"&amp;G145&amp;"_"&amp;H145&amp;"_"&amp;#REF!&amp;".jpg"</f>
        <v>#REF!</v>
      </c>
      <c r="X145" s="2" t="s">
        <v>764</v>
      </c>
      <c r="AA145" s="12" t="s">
        <v>35</v>
      </c>
      <c r="AB145" t="str">
        <f>IF(Q145&gt;0,"yes","no")</f>
        <v>yes</v>
      </c>
      <c r="AC145" t="str">
        <f>IF(O145&gt;0,"yes","no")</f>
        <v>no</v>
      </c>
      <c r="AD145" t="str">
        <f>IF(AH145="hatch","yes","no")</f>
        <v>no</v>
      </c>
      <c r="AE145" t="str">
        <f>IF(AH145="swimup","yes","no")</f>
        <v>no</v>
      </c>
      <c r="AF145" t="str">
        <f>IF(AH145="respiration","yes","no")</f>
        <v>no</v>
      </c>
      <c r="AH145" t="s">
        <v>813</v>
      </c>
      <c r="AI145" t="str">
        <f>IF(O145&gt;0,(IF(S145="live",O145*0.84,IF(S145="dried.ethanol",O145*0.8449+2.8227,O145))),"")</f>
        <v/>
      </c>
      <c r="AJ145" s="12"/>
      <c r="AL145" t="str">
        <f>IF(OR(AND(Q145=Q146,P145&gt;0),AND(O145&gt;0,O145=O146)),"duplicate","")</f>
        <v/>
      </c>
      <c r="AM145" t="s">
        <v>826</v>
      </c>
      <c r="AN145" t="s">
        <v>826</v>
      </c>
      <c r="AO145" t="s">
        <v>826</v>
      </c>
      <c r="AP145" t="s">
        <v>826</v>
      </c>
      <c r="AQ145" t="s">
        <v>32</v>
      </c>
    </row>
    <row r="146" spans="1:43" x14ac:dyDescent="0.2">
      <c r="A146" s="28">
        <v>42901</v>
      </c>
      <c r="B146" s="1">
        <v>42901</v>
      </c>
      <c r="C146" s="1" t="str">
        <f>IF(F146="Kup","6/13/2017",IF(F146="Sag","6/14/2017",""))</f>
        <v>6/14/2017</v>
      </c>
      <c r="D146" s="27">
        <f>A146-B146</f>
        <v>0</v>
      </c>
      <c r="E146" s="27">
        <f>A146-C146</f>
        <v>1</v>
      </c>
      <c r="F146" s="12" t="s">
        <v>919</v>
      </c>
      <c r="G146" s="12">
        <v>0</v>
      </c>
      <c r="H146" s="3" t="s">
        <v>856</v>
      </c>
      <c r="I146" s="12" t="s">
        <v>812</v>
      </c>
      <c r="J146" s="12" t="s">
        <v>986</v>
      </c>
      <c r="K146" s="2" t="s">
        <v>970</v>
      </c>
      <c r="L146" s="2" t="s">
        <v>971</v>
      </c>
      <c r="M146" s="12">
        <v>7</v>
      </c>
      <c r="N146" s="12">
        <v>7</v>
      </c>
      <c r="O146" s="24"/>
      <c r="P146" s="12">
        <v>3.38</v>
      </c>
      <c r="Q146" s="12">
        <v>2.931</v>
      </c>
      <c r="R146">
        <f>IF(Q146&gt;0,(P146*(Q146^2))*(3.14159/6),"")</f>
        <v>15.203605518827699</v>
      </c>
      <c r="S146" s="12" t="s">
        <v>32</v>
      </c>
      <c r="T146" t="s">
        <v>25</v>
      </c>
      <c r="U146" s="12" t="s">
        <v>26</v>
      </c>
      <c r="V146" t="e">
        <f>"CG_"&amp;G146&amp;"_"&amp;H146&amp;"_"&amp;#REF!&amp;".jpg"</f>
        <v>#REF!</v>
      </c>
      <c r="X146" s="2" t="s">
        <v>764</v>
      </c>
      <c r="AA146" s="12" t="s">
        <v>35</v>
      </c>
      <c r="AB146" t="str">
        <f>IF(Q146&gt;0,"yes","no")</f>
        <v>yes</v>
      </c>
      <c r="AC146" t="str">
        <f>IF(O146&gt;0,"yes","no")</f>
        <v>no</v>
      </c>
      <c r="AD146" t="str">
        <f>IF(AH146="hatch","yes","no")</f>
        <v>no</v>
      </c>
      <c r="AE146" t="str">
        <f>IF(AH146="swimup","yes","no")</f>
        <v>no</v>
      </c>
      <c r="AF146" t="str">
        <f>IF(AH146="respiration","yes","no")</f>
        <v>no</v>
      </c>
      <c r="AH146" t="s">
        <v>813</v>
      </c>
      <c r="AI146" t="str">
        <f>IF(O146&gt;0,(IF(S146="live",O146*0.84,IF(S146="dried.ethanol",O146*0.8449+2.8227,O146))),"")</f>
        <v/>
      </c>
      <c r="AJ146" s="12"/>
      <c r="AL146" t="str">
        <f>IF(OR(AND(Q146=Q147,P146&gt;0),AND(O146&gt;0,O146=O147)),"duplicate","")</f>
        <v/>
      </c>
      <c r="AM146" t="s">
        <v>826</v>
      </c>
      <c r="AN146" t="s">
        <v>826</v>
      </c>
      <c r="AO146" t="s">
        <v>826</v>
      </c>
      <c r="AP146" t="s">
        <v>826</v>
      </c>
      <c r="AQ146" t="s">
        <v>32</v>
      </c>
    </row>
    <row r="147" spans="1:43" x14ac:dyDescent="0.2">
      <c r="A147" s="28">
        <v>42901</v>
      </c>
      <c r="B147" s="1">
        <v>42901</v>
      </c>
      <c r="C147" s="1" t="str">
        <f>IF(F147="Kup","6/13/2017",IF(F147="Sag","6/14/2017",""))</f>
        <v>6/14/2017</v>
      </c>
      <c r="D147" s="27">
        <f>A147-B147</f>
        <v>0</v>
      </c>
      <c r="E147" s="27">
        <f>A147-C147</f>
        <v>1</v>
      </c>
      <c r="F147" s="12" t="s">
        <v>919</v>
      </c>
      <c r="G147" s="12">
        <v>0</v>
      </c>
      <c r="H147" s="3" t="s">
        <v>856</v>
      </c>
      <c r="I147" s="12" t="s">
        <v>812</v>
      </c>
      <c r="J147" s="12" t="s">
        <v>986</v>
      </c>
      <c r="K147" s="2" t="s">
        <v>970</v>
      </c>
      <c r="L147" s="2" t="s">
        <v>971</v>
      </c>
      <c r="M147" s="12">
        <v>7</v>
      </c>
      <c r="N147" s="12">
        <v>7</v>
      </c>
      <c r="O147" s="24"/>
      <c r="P147" s="12">
        <v>3.4660000000000002</v>
      </c>
      <c r="Q147" s="12">
        <v>3.4390000000000001</v>
      </c>
      <c r="R147">
        <f>IF(Q147&gt;0,(P147*(Q147^2))*(3.14159/6),"")</f>
        <v>21.463036567644622</v>
      </c>
      <c r="S147" s="12" t="s">
        <v>32</v>
      </c>
      <c r="T147" t="s">
        <v>25</v>
      </c>
      <c r="U147" s="12" t="s">
        <v>26</v>
      </c>
      <c r="V147" t="e">
        <f>"CG_"&amp;G147&amp;"_"&amp;H147&amp;"_"&amp;#REF!&amp;".jpg"</f>
        <v>#REF!</v>
      </c>
      <c r="X147" s="2" t="s">
        <v>764</v>
      </c>
      <c r="AA147" s="12" t="s">
        <v>35</v>
      </c>
      <c r="AB147" t="str">
        <f>IF(Q147&gt;0,"yes","no")</f>
        <v>yes</v>
      </c>
      <c r="AC147" t="str">
        <f>IF(O147&gt;0,"yes","no")</f>
        <v>no</v>
      </c>
      <c r="AD147" t="str">
        <f>IF(AH147="hatch","yes","no")</f>
        <v>no</v>
      </c>
      <c r="AE147" t="str">
        <f>IF(AH147="swimup","yes","no")</f>
        <v>no</v>
      </c>
      <c r="AF147" t="str">
        <f>IF(AH147="respiration","yes","no")</f>
        <v>no</v>
      </c>
      <c r="AH147" t="s">
        <v>813</v>
      </c>
      <c r="AI147" t="str">
        <f>IF(O147&gt;0,(IF(S147="live",O147*0.84,IF(S147="dried.ethanol",O147*0.8449+2.8227,O147))),"")</f>
        <v/>
      </c>
      <c r="AJ147" s="12"/>
      <c r="AL147" t="str">
        <f>IF(OR(AND(Q147=Q148,P147&gt;0),AND(O147&gt;0,O147=O148)),"duplicate","")</f>
        <v/>
      </c>
      <c r="AM147" t="s">
        <v>826</v>
      </c>
      <c r="AN147" t="s">
        <v>826</v>
      </c>
      <c r="AO147" t="s">
        <v>826</v>
      </c>
      <c r="AP147" t="s">
        <v>826</v>
      </c>
      <c r="AQ147" t="s">
        <v>32</v>
      </c>
    </row>
    <row r="148" spans="1:43" x14ac:dyDescent="0.2">
      <c r="A148" s="28">
        <v>42901</v>
      </c>
      <c r="B148" s="1">
        <v>42901</v>
      </c>
      <c r="C148" s="1" t="str">
        <f>IF(F148="Kup","6/13/2017",IF(F148="Sag","6/14/2017",""))</f>
        <v>6/14/2017</v>
      </c>
      <c r="D148" s="27">
        <f>A148-B148</f>
        <v>0</v>
      </c>
      <c r="E148" s="27">
        <f>A148-C148</f>
        <v>1</v>
      </c>
      <c r="F148" s="12" t="s">
        <v>919</v>
      </c>
      <c r="G148" s="12">
        <v>0</v>
      </c>
      <c r="H148" s="3" t="s">
        <v>856</v>
      </c>
      <c r="I148" s="12" t="s">
        <v>812</v>
      </c>
      <c r="J148" s="12" t="s">
        <v>986</v>
      </c>
      <c r="K148" s="2" t="s">
        <v>970</v>
      </c>
      <c r="L148" s="2" t="s">
        <v>971</v>
      </c>
      <c r="M148" s="12">
        <v>8</v>
      </c>
      <c r="N148" s="12">
        <v>8</v>
      </c>
      <c r="O148" s="24"/>
      <c r="P148" s="12">
        <v>3.2160000000000002</v>
      </c>
      <c r="Q148" s="12">
        <v>2.9039999999999999</v>
      </c>
      <c r="R148">
        <f>IF(Q148&gt;0,(P148*(Q148^2))*(3.14159/6),"")</f>
        <v>14.200626980643838</v>
      </c>
      <c r="S148" s="12" t="s">
        <v>32</v>
      </c>
      <c r="T148" t="s">
        <v>25</v>
      </c>
      <c r="U148" s="12" t="s">
        <v>26</v>
      </c>
      <c r="V148" t="e">
        <f>"CG_"&amp;G148&amp;"_"&amp;H148&amp;"_"&amp;#REF!&amp;".jpg"</f>
        <v>#REF!</v>
      </c>
      <c r="X148" s="2" t="s">
        <v>764</v>
      </c>
      <c r="AA148" s="12" t="s">
        <v>35</v>
      </c>
      <c r="AB148" t="str">
        <f>IF(Q148&gt;0,"yes","no")</f>
        <v>yes</v>
      </c>
      <c r="AC148" t="str">
        <f>IF(O148&gt;0,"yes","no")</f>
        <v>no</v>
      </c>
      <c r="AD148" t="str">
        <f>IF(AH148="hatch","yes","no")</f>
        <v>no</v>
      </c>
      <c r="AE148" t="str">
        <f>IF(AH148="swimup","yes","no")</f>
        <v>no</v>
      </c>
      <c r="AF148" t="str">
        <f>IF(AH148="respiration","yes","no")</f>
        <v>no</v>
      </c>
      <c r="AH148" t="s">
        <v>813</v>
      </c>
      <c r="AI148" t="str">
        <f>IF(O148&gt;0,(IF(S148="live",O148*0.84,IF(S148="dried.ethanol",O148*0.8449+2.8227,O148))),"")</f>
        <v/>
      </c>
      <c r="AJ148" s="12"/>
      <c r="AL148" t="str">
        <f>IF(OR(AND(Q148=Q149,P148&gt;0),AND(O148&gt;0,O148=O149)),"duplicate","")</f>
        <v/>
      </c>
      <c r="AM148" t="s">
        <v>826</v>
      </c>
      <c r="AN148" t="s">
        <v>826</v>
      </c>
      <c r="AO148" t="s">
        <v>826</v>
      </c>
      <c r="AP148" t="s">
        <v>826</v>
      </c>
      <c r="AQ148" t="s">
        <v>32</v>
      </c>
    </row>
    <row r="149" spans="1:43" x14ac:dyDescent="0.2">
      <c r="A149" s="28">
        <v>42901</v>
      </c>
      <c r="B149" s="1">
        <v>42901</v>
      </c>
      <c r="C149" s="1" t="str">
        <f>IF(F149="Kup","6/13/2017",IF(F149="Sag","6/14/2017",""))</f>
        <v>6/14/2017</v>
      </c>
      <c r="D149" s="27">
        <f>A149-B149</f>
        <v>0</v>
      </c>
      <c r="E149" s="27">
        <f>A149-C149</f>
        <v>1</v>
      </c>
      <c r="F149" s="12" t="s">
        <v>919</v>
      </c>
      <c r="G149" s="12">
        <v>0</v>
      </c>
      <c r="H149" s="3" t="s">
        <v>856</v>
      </c>
      <c r="I149" s="12" t="s">
        <v>812</v>
      </c>
      <c r="J149" s="12" t="s">
        <v>986</v>
      </c>
      <c r="K149" s="2" t="s">
        <v>970</v>
      </c>
      <c r="L149" s="2" t="s">
        <v>971</v>
      </c>
      <c r="M149" s="12">
        <v>8</v>
      </c>
      <c r="N149" s="12">
        <v>8</v>
      </c>
      <c r="O149" s="24"/>
      <c r="P149" s="12">
        <v>3.7029999999999998</v>
      </c>
      <c r="Q149" s="12">
        <v>3.2170000000000001</v>
      </c>
      <c r="R149">
        <f>IF(Q149&gt;0,(P149*(Q149^2))*(3.14159/6),"")</f>
        <v>20.065689579353588</v>
      </c>
      <c r="S149" s="12" t="s">
        <v>32</v>
      </c>
      <c r="T149" t="s">
        <v>25</v>
      </c>
      <c r="U149" s="12" t="s">
        <v>26</v>
      </c>
      <c r="V149" t="e">
        <f>"CG_"&amp;G149&amp;"_"&amp;H149&amp;"_"&amp;#REF!&amp;".jpg"</f>
        <v>#REF!</v>
      </c>
      <c r="X149" s="2" t="s">
        <v>764</v>
      </c>
      <c r="AA149" s="12" t="s">
        <v>35</v>
      </c>
      <c r="AB149" t="str">
        <f>IF(Q149&gt;0,"yes","no")</f>
        <v>yes</v>
      </c>
      <c r="AC149" t="str">
        <f>IF(O149&gt;0,"yes","no")</f>
        <v>no</v>
      </c>
      <c r="AD149" t="str">
        <f>IF(AH149="hatch","yes","no")</f>
        <v>no</v>
      </c>
      <c r="AE149" t="str">
        <f>IF(AH149="swimup","yes","no")</f>
        <v>no</v>
      </c>
      <c r="AF149" t="str">
        <f>IF(AH149="respiration","yes","no")</f>
        <v>no</v>
      </c>
      <c r="AH149" t="s">
        <v>813</v>
      </c>
      <c r="AI149" t="str">
        <f>IF(O149&gt;0,(IF(S149="live",O149*0.84,IF(S149="dried.ethanol",O149*0.8449+2.8227,O149))),"")</f>
        <v/>
      </c>
      <c r="AJ149" s="12"/>
      <c r="AL149" t="str">
        <f>IF(OR(AND(Q149=Q150,P149&gt;0),AND(O149&gt;0,O149=O150)),"duplicate","")</f>
        <v/>
      </c>
      <c r="AM149" t="s">
        <v>826</v>
      </c>
      <c r="AN149" t="s">
        <v>826</v>
      </c>
      <c r="AO149" t="s">
        <v>826</v>
      </c>
      <c r="AP149" t="s">
        <v>826</v>
      </c>
      <c r="AQ149" t="s">
        <v>32</v>
      </c>
    </row>
    <row r="150" spans="1:43" x14ac:dyDescent="0.2">
      <c r="A150" s="28">
        <v>42901</v>
      </c>
      <c r="B150" s="1">
        <v>42901</v>
      </c>
      <c r="C150" s="1" t="str">
        <f>IF(F150="Kup","6/13/2017",IF(F150="Sag","6/14/2017",""))</f>
        <v>6/14/2017</v>
      </c>
      <c r="D150" s="27">
        <f>A150-B150</f>
        <v>0</v>
      </c>
      <c r="E150" s="27">
        <f>A150-C150</f>
        <v>1</v>
      </c>
      <c r="F150" s="12" t="s">
        <v>919</v>
      </c>
      <c r="G150" s="12">
        <v>0</v>
      </c>
      <c r="H150" s="3" t="s">
        <v>856</v>
      </c>
      <c r="I150" s="12" t="s">
        <v>812</v>
      </c>
      <c r="J150" s="12" t="s">
        <v>986</v>
      </c>
      <c r="K150" s="2" t="s">
        <v>970</v>
      </c>
      <c r="L150" s="2" t="s">
        <v>971</v>
      </c>
      <c r="M150" s="12">
        <v>9</v>
      </c>
      <c r="N150" s="12">
        <v>9</v>
      </c>
      <c r="O150" s="24"/>
      <c r="P150" s="12">
        <v>3.2349999999999999</v>
      </c>
      <c r="Q150" s="12">
        <v>2.5390000000000001</v>
      </c>
      <c r="R150">
        <f>IF(Q150&gt;0,(P150*(Q150^2))*(3.14159/6),"")</f>
        <v>10.919379052273607</v>
      </c>
      <c r="S150" s="12" t="s">
        <v>32</v>
      </c>
      <c r="T150" t="s">
        <v>25</v>
      </c>
      <c r="U150" s="12" t="s">
        <v>26</v>
      </c>
      <c r="V150" t="e">
        <f>"CG_"&amp;G150&amp;"_"&amp;H150&amp;"_"&amp;#REF!&amp;".jpg"</f>
        <v>#REF!</v>
      </c>
      <c r="X150" s="2" t="s">
        <v>764</v>
      </c>
      <c r="AA150" s="12" t="s">
        <v>35</v>
      </c>
      <c r="AB150" t="str">
        <f>IF(Q150&gt;0,"yes","no")</f>
        <v>yes</v>
      </c>
      <c r="AC150" t="str">
        <f>IF(O150&gt;0,"yes","no")</f>
        <v>no</v>
      </c>
      <c r="AD150" t="str">
        <f>IF(AH150="hatch","yes","no")</f>
        <v>no</v>
      </c>
      <c r="AE150" t="str">
        <f>IF(AH150="swimup","yes","no")</f>
        <v>no</v>
      </c>
      <c r="AF150" t="str">
        <f>IF(AH150="respiration","yes","no")</f>
        <v>no</v>
      </c>
      <c r="AH150" t="s">
        <v>813</v>
      </c>
      <c r="AI150" t="str">
        <f>IF(O150&gt;0,(IF(S150="live",O150*0.84,IF(S150="dried.ethanol",O150*0.8449+2.8227,O150))),"")</f>
        <v/>
      </c>
      <c r="AJ150" s="12"/>
      <c r="AL150" t="str">
        <f>IF(OR(AND(Q150=Q151,P150&gt;0),AND(O150&gt;0,O150=O151)),"duplicate","")</f>
        <v/>
      </c>
      <c r="AM150" t="s">
        <v>826</v>
      </c>
      <c r="AN150" t="s">
        <v>826</v>
      </c>
      <c r="AO150" t="s">
        <v>826</v>
      </c>
      <c r="AP150" t="s">
        <v>826</v>
      </c>
      <c r="AQ150" t="s">
        <v>32</v>
      </c>
    </row>
    <row r="151" spans="1:43" x14ac:dyDescent="0.2">
      <c r="A151" s="28">
        <v>42901</v>
      </c>
      <c r="B151" s="1">
        <v>42901</v>
      </c>
      <c r="C151" s="1" t="str">
        <f>IF(F151="Kup","6/13/2017",IF(F151="Sag","6/14/2017",""))</f>
        <v>6/14/2017</v>
      </c>
      <c r="D151" s="27">
        <f>A151-B151</f>
        <v>0</v>
      </c>
      <c r="E151" s="27">
        <f>A151-C151</f>
        <v>1</v>
      </c>
      <c r="F151" s="12" t="s">
        <v>919</v>
      </c>
      <c r="G151" s="12">
        <v>0</v>
      </c>
      <c r="H151" s="3" t="s">
        <v>856</v>
      </c>
      <c r="I151" s="12" t="s">
        <v>812</v>
      </c>
      <c r="J151" s="12" t="s">
        <v>986</v>
      </c>
      <c r="K151" s="2" t="s">
        <v>970</v>
      </c>
      <c r="L151" s="2" t="s">
        <v>971</v>
      </c>
      <c r="M151" s="12">
        <v>9</v>
      </c>
      <c r="N151" s="12">
        <v>9</v>
      </c>
      <c r="O151" s="24"/>
      <c r="P151" s="12">
        <v>3.403</v>
      </c>
      <c r="Q151" s="12">
        <v>2.7839999999999998</v>
      </c>
      <c r="R151">
        <f>IF(Q151&gt;0,(P151*(Q151^2))*(3.14159/6),"")</f>
        <v>13.810158608747516</v>
      </c>
      <c r="S151" s="12" t="s">
        <v>32</v>
      </c>
      <c r="T151" t="s">
        <v>25</v>
      </c>
      <c r="U151" s="12" t="s">
        <v>26</v>
      </c>
      <c r="V151" t="e">
        <f>"CG_"&amp;G151&amp;"_"&amp;H151&amp;"_"&amp;#REF!&amp;".jpg"</f>
        <v>#REF!</v>
      </c>
      <c r="X151" s="2" t="s">
        <v>764</v>
      </c>
      <c r="AA151" s="12" t="s">
        <v>35</v>
      </c>
      <c r="AB151" t="str">
        <f>IF(Q151&gt;0,"yes","no")</f>
        <v>yes</v>
      </c>
      <c r="AC151" t="str">
        <f>IF(O151&gt;0,"yes","no")</f>
        <v>no</v>
      </c>
      <c r="AD151" t="str">
        <f>IF(AH151="hatch","yes","no")</f>
        <v>no</v>
      </c>
      <c r="AE151" t="str">
        <f>IF(AH151="swimup","yes","no")</f>
        <v>no</v>
      </c>
      <c r="AF151" t="str">
        <f>IF(AH151="respiration","yes","no")</f>
        <v>no</v>
      </c>
      <c r="AH151" t="s">
        <v>813</v>
      </c>
      <c r="AI151" t="str">
        <f>IF(O151&gt;0,(IF(S151="live",O151*0.84,IF(S151="dried.ethanol",O151*0.8449+2.8227,O151))),"")</f>
        <v/>
      </c>
      <c r="AJ151" s="12"/>
      <c r="AL151" t="str">
        <f>IF(OR(AND(Q151=Q152,P151&gt;0),AND(O151&gt;0,O151=O152)),"duplicate","")</f>
        <v/>
      </c>
      <c r="AM151" t="s">
        <v>826</v>
      </c>
      <c r="AN151" t="s">
        <v>826</v>
      </c>
      <c r="AO151" t="s">
        <v>826</v>
      </c>
      <c r="AP151" t="s">
        <v>826</v>
      </c>
      <c r="AQ151" t="s">
        <v>32</v>
      </c>
    </row>
    <row r="152" spans="1:43" x14ac:dyDescent="0.2">
      <c r="A152" s="28">
        <v>42901</v>
      </c>
      <c r="B152" s="1">
        <v>42901</v>
      </c>
      <c r="C152" s="1" t="str">
        <f>IF(F152="Kup","6/13/2017",IF(F152="Sag","6/14/2017",""))</f>
        <v>6/14/2017</v>
      </c>
      <c r="D152" s="27">
        <f>A152-B152</f>
        <v>0</v>
      </c>
      <c r="E152" s="27">
        <f>A152-C152</f>
        <v>1</v>
      </c>
      <c r="F152" s="12" t="s">
        <v>919</v>
      </c>
      <c r="G152" s="12">
        <v>0</v>
      </c>
      <c r="H152" s="3" t="s">
        <v>856</v>
      </c>
      <c r="I152" s="12" t="s">
        <v>812</v>
      </c>
      <c r="J152" s="12" t="s">
        <v>986</v>
      </c>
      <c r="K152" s="2" t="s">
        <v>970</v>
      </c>
      <c r="L152" s="2" t="s">
        <v>971</v>
      </c>
      <c r="M152" s="12">
        <v>10</v>
      </c>
      <c r="N152" s="12">
        <v>10</v>
      </c>
      <c r="O152" s="24"/>
      <c r="P152" s="12">
        <v>3.6080000000000001</v>
      </c>
      <c r="Q152" s="12">
        <v>3.0139999999999998</v>
      </c>
      <c r="R152">
        <f>IF(Q152&gt;0,(P152*(Q152^2))*(3.14159/6),"")</f>
        <v>17.161343346066182</v>
      </c>
      <c r="S152" s="12" t="s">
        <v>32</v>
      </c>
      <c r="T152" t="s">
        <v>25</v>
      </c>
      <c r="U152" s="12" t="s">
        <v>26</v>
      </c>
      <c r="V152" t="e">
        <f>"CG_"&amp;G152&amp;"_"&amp;H152&amp;"_"&amp;#REF!&amp;".jpg"</f>
        <v>#REF!</v>
      </c>
      <c r="X152" s="2" t="s">
        <v>764</v>
      </c>
      <c r="AA152" s="12" t="s">
        <v>35</v>
      </c>
      <c r="AB152" t="str">
        <f>IF(Q152&gt;0,"yes","no")</f>
        <v>yes</v>
      </c>
      <c r="AC152" t="str">
        <f>IF(O152&gt;0,"yes","no")</f>
        <v>no</v>
      </c>
      <c r="AD152" t="str">
        <f>IF(AH152="hatch","yes","no")</f>
        <v>no</v>
      </c>
      <c r="AE152" t="str">
        <f>IF(AH152="swimup","yes","no")</f>
        <v>no</v>
      </c>
      <c r="AF152" t="str">
        <f>IF(AH152="respiration","yes","no")</f>
        <v>no</v>
      </c>
      <c r="AH152" t="s">
        <v>813</v>
      </c>
      <c r="AI152" t="str">
        <f>IF(O152&gt;0,(IF(S152="live",O152*0.84,IF(S152="dried.ethanol",O152*0.8449+2.8227,O152))),"")</f>
        <v/>
      </c>
      <c r="AJ152" s="12"/>
      <c r="AL152" t="str">
        <f>IF(OR(AND(Q152=Q153,P152&gt;0),AND(O152&gt;0,O152=O153)),"duplicate","")</f>
        <v/>
      </c>
      <c r="AM152" t="s">
        <v>826</v>
      </c>
      <c r="AN152" t="s">
        <v>826</v>
      </c>
      <c r="AO152" t="s">
        <v>826</v>
      </c>
      <c r="AP152" t="s">
        <v>826</v>
      </c>
      <c r="AQ152" t="s">
        <v>32</v>
      </c>
    </row>
    <row r="153" spans="1:43" x14ac:dyDescent="0.2">
      <c r="A153" s="28">
        <v>42901</v>
      </c>
      <c r="B153" s="1">
        <v>42901</v>
      </c>
      <c r="C153" s="1" t="str">
        <f>IF(F153="Kup","6/13/2017",IF(F153="Sag","6/14/2017",""))</f>
        <v>6/14/2017</v>
      </c>
      <c r="D153" s="27">
        <f>A153-B153</f>
        <v>0</v>
      </c>
      <c r="E153" s="27">
        <f>A153-C153</f>
        <v>1</v>
      </c>
      <c r="F153" s="12" t="s">
        <v>919</v>
      </c>
      <c r="G153" s="12">
        <v>0</v>
      </c>
      <c r="H153" s="3" t="s">
        <v>856</v>
      </c>
      <c r="I153" s="12" t="s">
        <v>812</v>
      </c>
      <c r="J153" s="12" t="s">
        <v>986</v>
      </c>
      <c r="K153" s="2" t="s">
        <v>970</v>
      </c>
      <c r="L153" s="2" t="s">
        <v>971</v>
      </c>
      <c r="M153" s="12">
        <v>11</v>
      </c>
      <c r="N153" s="12">
        <v>11</v>
      </c>
      <c r="O153" s="24"/>
      <c r="P153" s="12">
        <v>2.7360000000000002</v>
      </c>
      <c r="Q153" s="12">
        <v>2.468</v>
      </c>
      <c r="R153">
        <f>IF(Q153&gt;0,(P153*(Q153^2))*(3.14159/6),"")</f>
        <v>8.7257880402009587</v>
      </c>
      <c r="S153" s="12" t="s">
        <v>32</v>
      </c>
      <c r="T153" t="s">
        <v>25</v>
      </c>
      <c r="U153" s="12" t="s">
        <v>26</v>
      </c>
      <c r="V153" t="e">
        <f>"CG_"&amp;G153&amp;"_"&amp;H153&amp;"_"&amp;#REF!&amp;".jpg"</f>
        <v>#REF!</v>
      </c>
      <c r="X153" s="2" t="s">
        <v>764</v>
      </c>
      <c r="AA153" s="12" t="s">
        <v>35</v>
      </c>
      <c r="AB153" t="str">
        <f>IF(Q153&gt;0,"yes","no")</f>
        <v>yes</v>
      </c>
      <c r="AC153" t="str">
        <f>IF(O153&gt;0,"yes","no")</f>
        <v>no</v>
      </c>
      <c r="AD153" t="str">
        <f>IF(AH153="hatch","yes","no")</f>
        <v>no</v>
      </c>
      <c r="AE153" t="str">
        <f>IF(AH153="swimup","yes","no")</f>
        <v>no</v>
      </c>
      <c r="AF153" t="str">
        <f>IF(AH153="respiration","yes","no")</f>
        <v>no</v>
      </c>
      <c r="AH153" t="s">
        <v>813</v>
      </c>
      <c r="AI153" t="str">
        <f>IF(O153&gt;0,(IF(S153="live",O153*0.84,IF(S153="dried.ethanol",O153*0.8449+2.8227,O153))),"")</f>
        <v/>
      </c>
      <c r="AJ153" s="12"/>
      <c r="AL153" t="str">
        <f>IF(OR(AND(Q153=Q154,P153&gt;0),AND(O153&gt;0,O153=O154)),"duplicate","")</f>
        <v/>
      </c>
      <c r="AM153" t="s">
        <v>826</v>
      </c>
      <c r="AN153" t="s">
        <v>826</v>
      </c>
      <c r="AO153" t="s">
        <v>826</v>
      </c>
      <c r="AP153" t="s">
        <v>826</v>
      </c>
      <c r="AQ153" t="s">
        <v>32</v>
      </c>
    </row>
    <row r="154" spans="1:43" x14ac:dyDescent="0.2">
      <c r="A154" s="28">
        <v>42901</v>
      </c>
      <c r="B154" s="1">
        <v>42901</v>
      </c>
      <c r="C154" s="1" t="str">
        <f>IF(F154="Kup","6/13/2017",IF(F154="Sag","6/14/2017",""))</f>
        <v>6/14/2017</v>
      </c>
      <c r="D154" s="27">
        <f>A154-B154</f>
        <v>0</v>
      </c>
      <c r="E154" s="27">
        <f>A154-C154</f>
        <v>1</v>
      </c>
      <c r="F154" s="12" t="s">
        <v>919</v>
      </c>
      <c r="G154" s="12">
        <v>0</v>
      </c>
      <c r="H154" s="3" t="s">
        <v>856</v>
      </c>
      <c r="I154" s="12" t="s">
        <v>812</v>
      </c>
      <c r="J154" s="12" t="s">
        <v>986</v>
      </c>
      <c r="K154" s="2" t="s">
        <v>970</v>
      </c>
      <c r="L154" s="2" t="s">
        <v>971</v>
      </c>
      <c r="M154" s="12">
        <v>11</v>
      </c>
      <c r="N154" s="12">
        <v>11</v>
      </c>
      <c r="O154" s="24"/>
      <c r="P154" s="12">
        <v>2.7549999999999999</v>
      </c>
      <c r="Q154" s="12">
        <v>2.4740000000000002</v>
      </c>
      <c r="R154">
        <f>IF(Q154&gt;0,(P154*(Q154^2))*(3.14159/6),"")</f>
        <v>8.8291571980640349</v>
      </c>
      <c r="S154" s="12" t="s">
        <v>32</v>
      </c>
      <c r="T154" t="s">
        <v>25</v>
      </c>
      <c r="U154" s="12" t="s">
        <v>26</v>
      </c>
      <c r="V154" t="e">
        <f>"CG_"&amp;G154&amp;"_"&amp;H154&amp;"_"&amp;#REF!&amp;".jpg"</f>
        <v>#REF!</v>
      </c>
      <c r="X154" s="2" t="s">
        <v>764</v>
      </c>
      <c r="AA154" s="12" t="s">
        <v>35</v>
      </c>
      <c r="AB154" t="str">
        <f>IF(Q154&gt;0,"yes","no")</f>
        <v>yes</v>
      </c>
      <c r="AC154" t="str">
        <f>IF(O154&gt;0,"yes","no")</f>
        <v>no</v>
      </c>
      <c r="AD154" t="str">
        <f>IF(AH154="hatch","yes","no")</f>
        <v>no</v>
      </c>
      <c r="AE154" t="str">
        <f>IF(AH154="swimup","yes","no")</f>
        <v>no</v>
      </c>
      <c r="AF154" t="str">
        <f>IF(AH154="respiration","yes","no")</f>
        <v>no</v>
      </c>
      <c r="AH154" t="s">
        <v>813</v>
      </c>
      <c r="AI154" t="str">
        <f>IF(O154&gt;0,(IF(S154="live",O154*0.84,IF(S154="dried.ethanol",O154*0.8449+2.8227,O154))),"")</f>
        <v/>
      </c>
      <c r="AJ154" s="12"/>
      <c r="AL154" t="str">
        <f>IF(OR(AND(Q154=Q155,P154&gt;0),AND(O154&gt;0,O154=O155)),"duplicate","")</f>
        <v/>
      </c>
      <c r="AM154" t="s">
        <v>826</v>
      </c>
      <c r="AN154" t="s">
        <v>826</v>
      </c>
      <c r="AO154" t="s">
        <v>826</v>
      </c>
      <c r="AP154" t="s">
        <v>826</v>
      </c>
      <c r="AQ154" t="s">
        <v>32</v>
      </c>
    </row>
    <row r="155" spans="1:43" x14ac:dyDescent="0.2">
      <c r="A155" s="28">
        <v>42901</v>
      </c>
      <c r="B155" s="1">
        <v>42901</v>
      </c>
      <c r="C155" s="1" t="str">
        <f>IF(F155="Kup","6/13/2017",IF(F155="Sag","6/14/2017",""))</f>
        <v>6/14/2017</v>
      </c>
      <c r="D155" s="27">
        <f>A155-B155</f>
        <v>0</v>
      </c>
      <c r="E155" s="27">
        <f>A155-C155</f>
        <v>1</v>
      </c>
      <c r="F155" s="12" t="s">
        <v>919</v>
      </c>
      <c r="G155" s="12">
        <v>0</v>
      </c>
      <c r="H155" s="3" t="s">
        <v>856</v>
      </c>
      <c r="I155" s="12" t="s">
        <v>812</v>
      </c>
      <c r="J155" s="12" t="s">
        <v>986</v>
      </c>
      <c r="K155" s="2" t="s">
        <v>970</v>
      </c>
      <c r="L155" s="2" t="s">
        <v>971</v>
      </c>
      <c r="M155" s="12">
        <v>12</v>
      </c>
      <c r="N155" s="12">
        <v>12</v>
      </c>
      <c r="O155" s="24"/>
      <c r="P155" s="12">
        <v>3.2050000000000001</v>
      </c>
      <c r="Q155" s="12">
        <v>2.8820000000000001</v>
      </c>
      <c r="R155">
        <f>IF(Q155&gt;0,(P155*(Q155^2))*(3.14159/6),"")</f>
        <v>13.938442322034634</v>
      </c>
      <c r="S155" s="12" t="s">
        <v>32</v>
      </c>
      <c r="T155" t="s">
        <v>25</v>
      </c>
      <c r="U155" s="12" t="s">
        <v>26</v>
      </c>
      <c r="V155" t="e">
        <f>"CG_"&amp;G155&amp;"_"&amp;H155&amp;"_"&amp;#REF!&amp;".jpg"</f>
        <v>#REF!</v>
      </c>
      <c r="X155" s="2" t="s">
        <v>764</v>
      </c>
      <c r="AA155" s="12" t="s">
        <v>35</v>
      </c>
      <c r="AB155" t="str">
        <f>IF(Q155&gt;0,"yes","no")</f>
        <v>yes</v>
      </c>
      <c r="AC155" t="str">
        <f>IF(O155&gt;0,"yes","no")</f>
        <v>no</v>
      </c>
      <c r="AD155" t="str">
        <f>IF(AH155="hatch","yes","no")</f>
        <v>no</v>
      </c>
      <c r="AE155" t="str">
        <f>IF(AH155="swimup","yes","no")</f>
        <v>no</v>
      </c>
      <c r="AF155" t="str">
        <f>IF(AH155="respiration","yes","no")</f>
        <v>no</v>
      </c>
      <c r="AH155" t="s">
        <v>813</v>
      </c>
      <c r="AI155" t="str">
        <f>IF(O155&gt;0,(IF(S155="live",O155*0.84,IF(S155="dried.ethanol",O155*0.8449+2.8227,O155))),"")</f>
        <v/>
      </c>
      <c r="AJ155" s="12"/>
      <c r="AL155" t="str">
        <f>IF(OR(AND(Q155=Q156,P155&gt;0),AND(O155&gt;0,O155=O156)),"duplicate","")</f>
        <v/>
      </c>
      <c r="AM155" t="s">
        <v>826</v>
      </c>
      <c r="AN155" t="s">
        <v>826</v>
      </c>
      <c r="AO155" t="s">
        <v>826</v>
      </c>
      <c r="AP155" t="s">
        <v>826</v>
      </c>
      <c r="AQ155" t="s">
        <v>32</v>
      </c>
    </row>
    <row r="156" spans="1:43" x14ac:dyDescent="0.2">
      <c r="A156" s="28">
        <v>42901</v>
      </c>
      <c r="B156" s="1">
        <v>42901</v>
      </c>
      <c r="C156" s="1" t="str">
        <f>IF(F156="Kup","6/13/2017",IF(F156="Sag","6/14/2017",""))</f>
        <v>6/14/2017</v>
      </c>
      <c r="D156" s="27">
        <f>A156-B156</f>
        <v>0</v>
      </c>
      <c r="E156" s="27">
        <f>A156-C156</f>
        <v>1</v>
      </c>
      <c r="F156" s="12" t="s">
        <v>919</v>
      </c>
      <c r="G156" s="12">
        <v>0</v>
      </c>
      <c r="H156" s="3" t="s">
        <v>856</v>
      </c>
      <c r="I156" s="12" t="s">
        <v>812</v>
      </c>
      <c r="J156" s="12" t="s">
        <v>986</v>
      </c>
      <c r="K156" s="2" t="s">
        <v>970</v>
      </c>
      <c r="L156" s="2" t="s">
        <v>971</v>
      </c>
      <c r="M156" s="12">
        <v>12</v>
      </c>
      <c r="N156" s="12">
        <v>12</v>
      </c>
      <c r="O156" s="24"/>
      <c r="P156" s="12">
        <v>3.5720000000000001</v>
      </c>
      <c r="Q156" s="12">
        <v>3.222</v>
      </c>
      <c r="R156">
        <f>IF(Q156&gt;0,(P156*(Q156^2))*(3.14159/6),"")</f>
        <v>19.416045356928716</v>
      </c>
      <c r="S156" s="12" t="s">
        <v>32</v>
      </c>
      <c r="T156" t="s">
        <v>25</v>
      </c>
      <c r="U156" s="12" t="s">
        <v>26</v>
      </c>
      <c r="V156" t="e">
        <f>"CG_"&amp;G156&amp;"_"&amp;H156&amp;"_"&amp;#REF!&amp;".jpg"</f>
        <v>#REF!</v>
      </c>
      <c r="X156" s="2" t="s">
        <v>764</v>
      </c>
      <c r="AA156" s="12" t="s">
        <v>35</v>
      </c>
      <c r="AB156" t="str">
        <f>IF(Q156&gt;0,"yes","no")</f>
        <v>yes</v>
      </c>
      <c r="AC156" t="str">
        <f>IF(O156&gt;0,"yes","no")</f>
        <v>no</v>
      </c>
      <c r="AD156" t="str">
        <f>IF(AH156="hatch","yes","no")</f>
        <v>no</v>
      </c>
      <c r="AE156" t="str">
        <f>IF(AH156="swimup","yes","no")</f>
        <v>no</v>
      </c>
      <c r="AF156" t="str">
        <f>IF(AH156="respiration","yes","no")</f>
        <v>no</v>
      </c>
      <c r="AH156" t="s">
        <v>813</v>
      </c>
      <c r="AI156" t="str">
        <f>IF(O156&gt;0,(IF(S156="live",O156*0.84,IF(S156="dried.ethanol",O156*0.8449+2.8227,O156))),"")</f>
        <v/>
      </c>
      <c r="AJ156" s="12"/>
      <c r="AL156" t="str">
        <f>IF(OR(AND(Q156=Q157,P156&gt;0),AND(O156&gt;0,O156=O157)),"duplicate","")</f>
        <v/>
      </c>
      <c r="AM156" t="s">
        <v>826</v>
      </c>
      <c r="AN156" t="s">
        <v>826</v>
      </c>
      <c r="AO156" t="s">
        <v>826</v>
      </c>
      <c r="AP156" t="s">
        <v>826</v>
      </c>
      <c r="AQ156" t="s">
        <v>32</v>
      </c>
    </row>
    <row r="157" spans="1:43" x14ac:dyDescent="0.2">
      <c r="A157" s="28">
        <v>42901</v>
      </c>
      <c r="B157" s="1">
        <v>42901</v>
      </c>
      <c r="C157" s="1" t="str">
        <f>IF(F157="Kup","6/13/2017",IF(F157="Sag","6/14/2017",""))</f>
        <v>6/14/2017</v>
      </c>
      <c r="D157" s="27">
        <f>A157-B157</f>
        <v>0</v>
      </c>
      <c r="E157" s="27">
        <f>A157-C157</f>
        <v>1</v>
      </c>
      <c r="F157" s="12" t="s">
        <v>919</v>
      </c>
      <c r="G157" s="12">
        <v>0</v>
      </c>
      <c r="H157" s="3" t="s">
        <v>856</v>
      </c>
      <c r="I157" s="12" t="s">
        <v>812</v>
      </c>
      <c r="J157" s="12" t="s">
        <v>986</v>
      </c>
      <c r="K157" s="2" t="s">
        <v>970</v>
      </c>
      <c r="L157" s="2" t="s">
        <v>971</v>
      </c>
      <c r="M157" s="12">
        <v>13</v>
      </c>
      <c r="N157" s="12">
        <v>13</v>
      </c>
      <c r="O157" s="24"/>
      <c r="P157" s="12">
        <v>3.6749999999999998</v>
      </c>
      <c r="Q157" s="12">
        <v>3.1150000000000002</v>
      </c>
      <c r="R157">
        <f>IF(Q157&gt;0,(P157*(Q157^2))*(3.14159/6),"")</f>
        <v>18.671177209496875</v>
      </c>
      <c r="S157" s="12" t="s">
        <v>32</v>
      </c>
      <c r="T157" t="s">
        <v>25</v>
      </c>
      <c r="U157" s="12" t="s">
        <v>26</v>
      </c>
      <c r="V157" t="e">
        <f>"CG_"&amp;G157&amp;"_"&amp;H157&amp;"_"&amp;#REF!&amp;".jpg"</f>
        <v>#REF!</v>
      </c>
      <c r="X157" s="2" t="s">
        <v>764</v>
      </c>
      <c r="AA157" s="12" t="s">
        <v>35</v>
      </c>
      <c r="AB157" t="str">
        <f>IF(Q157&gt;0,"yes","no")</f>
        <v>yes</v>
      </c>
      <c r="AC157" t="str">
        <f>IF(O157&gt;0,"yes","no")</f>
        <v>no</v>
      </c>
      <c r="AD157" t="str">
        <f>IF(AH157="hatch","yes","no")</f>
        <v>no</v>
      </c>
      <c r="AE157" t="str">
        <f>IF(AH157="swimup","yes","no")</f>
        <v>no</v>
      </c>
      <c r="AF157" t="str">
        <f>IF(AH157="respiration","yes","no")</f>
        <v>no</v>
      </c>
      <c r="AH157" t="s">
        <v>813</v>
      </c>
      <c r="AI157" t="str">
        <f>IF(O157&gt;0,(IF(S157="live",O157*0.84,IF(S157="dried.ethanol",O157*0.8449+2.8227,O157))),"")</f>
        <v/>
      </c>
      <c r="AJ157" s="12"/>
      <c r="AL157" t="str">
        <f>IF(OR(AND(Q157=Q158,P157&gt;0),AND(O157&gt;0,O157=O158)),"duplicate","")</f>
        <v/>
      </c>
      <c r="AM157" t="s">
        <v>826</v>
      </c>
      <c r="AN157" t="s">
        <v>826</v>
      </c>
      <c r="AO157" t="s">
        <v>826</v>
      </c>
      <c r="AP157" t="s">
        <v>826</v>
      </c>
      <c r="AQ157" t="s">
        <v>32</v>
      </c>
    </row>
    <row r="158" spans="1:43" x14ac:dyDescent="0.2">
      <c r="A158" s="28">
        <v>42901</v>
      </c>
      <c r="B158" s="1">
        <v>42901</v>
      </c>
      <c r="C158" s="1" t="str">
        <f>IF(F158="Kup","6/13/2017",IF(F158="Sag","6/14/2017",""))</f>
        <v>6/14/2017</v>
      </c>
      <c r="D158" s="27">
        <f>A158-B158</f>
        <v>0</v>
      </c>
      <c r="E158" s="27">
        <f>A158-C158</f>
        <v>1</v>
      </c>
      <c r="F158" s="12" t="s">
        <v>919</v>
      </c>
      <c r="G158" s="12">
        <v>0</v>
      </c>
      <c r="H158" s="3" t="s">
        <v>856</v>
      </c>
      <c r="I158" s="12" t="s">
        <v>812</v>
      </c>
      <c r="J158" s="12" t="s">
        <v>986</v>
      </c>
      <c r="K158" s="2" t="s">
        <v>970</v>
      </c>
      <c r="L158" s="2" t="s">
        <v>971</v>
      </c>
      <c r="M158" s="12">
        <v>13</v>
      </c>
      <c r="N158" s="12">
        <v>13</v>
      </c>
      <c r="O158" s="24"/>
      <c r="P158" s="12">
        <v>2.988</v>
      </c>
      <c r="Q158" s="12">
        <v>2.2029999999999998</v>
      </c>
      <c r="R158">
        <f>IF(Q158&gt;0,(P158*(Q158^2))*(3.14159/6),"")</f>
        <v>7.5929028454303786</v>
      </c>
      <c r="S158" s="12" t="s">
        <v>32</v>
      </c>
      <c r="T158" t="s">
        <v>25</v>
      </c>
      <c r="U158" s="12" t="s">
        <v>26</v>
      </c>
      <c r="V158" t="e">
        <f>"CG_"&amp;G158&amp;"_"&amp;H158&amp;"_"&amp;#REF!&amp;".jpg"</f>
        <v>#REF!</v>
      </c>
      <c r="X158" s="2" t="s">
        <v>764</v>
      </c>
      <c r="AA158" s="12" t="s">
        <v>35</v>
      </c>
      <c r="AB158" t="str">
        <f>IF(Q158&gt;0,"yes","no")</f>
        <v>yes</v>
      </c>
      <c r="AC158" t="str">
        <f>IF(O158&gt;0,"yes","no")</f>
        <v>no</v>
      </c>
      <c r="AD158" t="str">
        <f>IF(AH158="hatch","yes","no")</f>
        <v>no</v>
      </c>
      <c r="AE158" t="str">
        <f>IF(AH158="swimup","yes","no")</f>
        <v>no</v>
      </c>
      <c r="AF158" t="str">
        <f>IF(AH158="respiration","yes","no")</f>
        <v>no</v>
      </c>
      <c r="AH158" t="s">
        <v>813</v>
      </c>
      <c r="AI158" t="str">
        <f>IF(O158&gt;0,(IF(S158="live",O158*0.84,IF(S158="dried.ethanol",O158*0.8449+2.8227,O158))),"")</f>
        <v/>
      </c>
      <c r="AJ158" s="12"/>
      <c r="AL158" t="str">
        <f>IF(OR(AND(Q158=Q159,P158&gt;0),AND(O158&gt;0,O158=O159)),"duplicate","")</f>
        <v/>
      </c>
      <c r="AM158" t="s">
        <v>826</v>
      </c>
      <c r="AN158" t="s">
        <v>826</v>
      </c>
      <c r="AO158" t="s">
        <v>826</v>
      </c>
      <c r="AP158" t="s">
        <v>826</v>
      </c>
      <c r="AQ158" t="s">
        <v>32</v>
      </c>
    </row>
    <row r="159" spans="1:43" x14ac:dyDescent="0.2">
      <c r="A159" s="28">
        <v>42901</v>
      </c>
      <c r="B159" s="1">
        <v>42901</v>
      </c>
      <c r="C159" s="1" t="str">
        <f>IF(F159="Kup","6/13/2017",IF(F159="Sag","6/14/2017",""))</f>
        <v>6/14/2017</v>
      </c>
      <c r="D159" s="27">
        <f>A159-B159</f>
        <v>0</v>
      </c>
      <c r="E159" s="27">
        <f>A159-C159</f>
        <v>1</v>
      </c>
      <c r="F159" s="12" t="s">
        <v>919</v>
      </c>
      <c r="G159" s="12">
        <v>0</v>
      </c>
      <c r="H159" s="3" t="s">
        <v>856</v>
      </c>
      <c r="I159" s="12" t="s">
        <v>812</v>
      </c>
      <c r="J159" s="12" t="s">
        <v>986</v>
      </c>
      <c r="K159" s="2" t="s">
        <v>970</v>
      </c>
      <c r="L159" s="2" t="s">
        <v>971</v>
      </c>
      <c r="M159" s="12">
        <v>14</v>
      </c>
      <c r="N159" s="12">
        <v>14</v>
      </c>
      <c r="O159" s="24"/>
      <c r="P159" s="12">
        <v>3.3340000000000001</v>
      </c>
      <c r="Q159" s="12">
        <v>2.5019999999999998</v>
      </c>
      <c r="R159">
        <f>IF(Q159&gt;0,(P159*(Q159^2))*(3.14159/6),"")</f>
        <v>10.927944021974037</v>
      </c>
      <c r="S159" s="12" t="s">
        <v>32</v>
      </c>
      <c r="T159" t="s">
        <v>25</v>
      </c>
      <c r="U159" s="12" t="s">
        <v>26</v>
      </c>
      <c r="V159" t="e">
        <f>"CG_"&amp;G159&amp;"_"&amp;H159&amp;"_"&amp;#REF!&amp;".jpg"</f>
        <v>#REF!</v>
      </c>
      <c r="X159" s="2" t="s">
        <v>764</v>
      </c>
      <c r="AA159" s="12" t="s">
        <v>35</v>
      </c>
      <c r="AB159" t="str">
        <f>IF(Q159&gt;0,"yes","no")</f>
        <v>yes</v>
      </c>
      <c r="AC159" t="str">
        <f>IF(O159&gt;0,"yes","no")</f>
        <v>no</v>
      </c>
      <c r="AD159" t="str">
        <f>IF(AH159="hatch","yes","no")</f>
        <v>no</v>
      </c>
      <c r="AE159" t="str">
        <f>IF(AH159="swimup","yes","no")</f>
        <v>no</v>
      </c>
      <c r="AF159" t="str">
        <f>IF(AH159="respiration","yes","no")</f>
        <v>no</v>
      </c>
      <c r="AH159" t="s">
        <v>813</v>
      </c>
      <c r="AI159" t="str">
        <f>IF(O159&gt;0,(IF(S159="live",O159*0.84,IF(S159="dried.ethanol",O159*0.8449+2.8227,O159))),"")</f>
        <v/>
      </c>
      <c r="AJ159" s="12"/>
      <c r="AL159" t="str">
        <f>IF(OR(AND(Q159=Q160,P159&gt;0),AND(O159&gt;0,O159=O160)),"duplicate","")</f>
        <v/>
      </c>
      <c r="AM159" t="s">
        <v>826</v>
      </c>
      <c r="AN159" t="s">
        <v>826</v>
      </c>
      <c r="AO159" t="s">
        <v>826</v>
      </c>
      <c r="AP159" t="s">
        <v>826</v>
      </c>
      <c r="AQ159" t="s">
        <v>32</v>
      </c>
    </row>
    <row r="160" spans="1:43" x14ac:dyDescent="0.2">
      <c r="A160" s="28">
        <v>42901</v>
      </c>
      <c r="B160" s="1">
        <v>42901</v>
      </c>
      <c r="C160" s="1" t="str">
        <f>IF(F160="Kup","6/13/2017",IF(F160="Sag","6/14/2017",""))</f>
        <v>6/14/2017</v>
      </c>
      <c r="D160" s="27">
        <f>A160-B160</f>
        <v>0</v>
      </c>
      <c r="E160" s="27">
        <f>A160-C160</f>
        <v>1</v>
      </c>
      <c r="F160" s="12" t="s">
        <v>919</v>
      </c>
      <c r="G160" s="12">
        <v>0</v>
      </c>
      <c r="H160" s="3" t="s">
        <v>856</v>
      </c>
      <c r="I160" s="12" t="s">
        <v>812</v>
      </c>
      <c r="J160" s="12" t="s">
        <v>986</v>
      </c>
      <c r="K160" s="2" t="s">
        <v>970</v>
      </c>
      <c r="L160" s="2" t="s">
        <v>971</v>
      </c>
      <c r="M160" s="12">
        <v>14</v>
      </c>
      <c r="N160" s="12">
        <v>14</v>
      </c>
      <c r="O160" s="24"/>
      <c r="P160" s="12">
        <v>3.2010000000000001</v>
      </c>
      <c r="Q160" s="12">
        <v>3.101</v>
      </c>
      <c r="R160">
        <f>IF(Q160&gt;0,(P160*(Q160^2))*(3.14159/6),"")</f>
        <v>16.117120839931264</v>
      </c>
      <c r="S160" s="12" t="s">
        <v>32</v>
      </c>
      <c r="T160" t="s">
        <v>25</v>
      </c>
      <c r="U160" s="12" t="s">
        <v>26</v>
      </c>
      <c r="V160" t="e">
        <f>"CG_"&amp;G160&amp;"_"&amp;H160&amp;"_"&amp;#REF!&amp;".jpg"</f>
        <v>#REF!</v>
      </c>
      <c r="X160" s="2" t="s">
        <v>764</v>
      </c>
      <c r="AA160" s="12" t="s">
        <v>35</v>
      </c>
      <c r="AB160" t="str">
        <f>IF(Q160&gt;0,"yes","no")</f>
        <v>yes</v>
      </c>
      <c r="AC160" t="str">
        <f>IF(O160&gt;0,"yes","no")</f>
        <v>no</v>
      </c>
      <c r="AD160" t="str">
        <f>IF(AH160="hatch","yes","no")</f>
        <v>no</v>
      </c>
      <c r="AE160" t="str">
        <f>IF(AH160="swimup","yes","no")</f>
        <v>no</v>
      </c>
      <c r="AF160" t="str">
        <f>IF(AH160="respiration","yes","no")</f>
        <v>no</v>
      </c>
      <c r="AH160" t="s">
        <v>813</v>
      </c>
      <c r="AI160" t="str">
        <f>IF(O160&gt;0,(IF(S160="live",O160*0.84,IF(S160="dried.ethanol",O160*0.8449+2.8227,O160))),"")</f>
        <v/>
      </c>
      <c r="AJ160" s="12"/>
      <c r="AL160" t="str">
        <f>IF(OR(AND(Q160=Q161,P160&gt;0),AND(O160&gt;0,O160=O161)),"duplicate","")</f>
        <v/>
      </c>
      <c r="AM160" t="s">
        <v>826</v>
      </c>
      <c r="AN160" t="s">
        <v>826</v>
      </c>
      <c r="AO160" t="s">
        <v>826</v>
      </c>
      <c r="AP160" t="s">
        <v>826</v>
      </c>
      <c r="AQ160" t="s">
        <v>32</v>
      </c>
    </row>
    <row r="161" spans="1:43" x14ac:dyDescent="0.2">
      <c r="A161" s="28">
        <v>42901</v>
      </c>
      <c r="B161" s="1">
        <v>42901</v>
      </c>
      <c r="C161" s="1" t="str">
        <f>IF(F161="Kup","6/13/2017",IF(F161="Sag","6/14/2017",""))</f>
        <v>6/14/2017</v>
      </c>
      <c r="D161" s="27">
        <f>A161-B161</f>
        <v>0</v>
      </c>
      <c r="E161" s="27">
        <f>A161-C161</f>
        <v>1</v>
      </c>
      <c r="F161" s="12" t="s">
        <v>919</v>
      </c>
      <c r="G161" s="12">
        <v>0</v>
      </c>
      <c r="H161" s="3" t="s">
        <v>856</v>
      </c>
      <c r="I161" s="12" t="s">
        <v>812</v>
      </c>
      <c r="J161" s="12" t="s">
        <v>986</v>
      </c>
      <c r="K161" s="2" t="s">
        <v>970</v>
      </c>
      <c r="L161" s="2" t="s">
        <v>971</v>
      </c>
      <c r="M161" s="12">
        <v>15</v>
      </c>
      <c r="N161" s="12">
        <v>15</v>
      </c>
      <c r="O161" s="24"/>
      <c r="P161" s="12">
        <v>2.9950000000000001</v>
      </c>
      <c r="Q161" s="12">
        <v>2.3290000000000002</v>
      </c>
      <c r="R161">
        <f>IF(Q161&gt;0,(P161*(Q161^2))*(3.14159/6),"")</f>
        <v>8.5061700238590081</v>
      </c>
      <c r="S161" s="12" t="s">
        <v>32</v>
      </c>
      <c r="T161" t="s">
        <v>25</v>
      </c>
      <c r="U161" s="12" t="s">
        <v>26</v>
      </c>
      <c r="V161" t="e">
        <f>"CG_"&amp;G161&amp;"_"&amp;H161&amp;"_"&amp;#REF!&amp;".jpg"</f>
        <v>#REF!</v>
      </c>
      <c r="X161" s="2" t="s">
        <v>764</v>
      </c>
      <c r="AA161" s="12" t="s">
        <v>35</v>
      </c>
      <c r="AB161" t="str">
        <f>IF(Q161&gt;0,"yes","no")</f>
        <v>yes</v>
      </c>
      <c r="AC161" t="str">
        <f>IF(O161&gt;0,"yes","no")</f>
        <v>no</v>
      </c>
      <c r="AD161" t="str">
        <f>IF(AH161="hatch","yes","no")</f>
        <v>no</v>
      </c>
      <c r="AE161" t="str">
        <f>IF(AH161="swimup","yes","no")</f>
        <v>no</v>
      </c>
      <c r="AF161" t="str">
        <f>IF(AH161="respiration","yes","no")</f>
        <v>no</v>
      </c>
      <c r="AH161" t="s">
        <v>813</v>
      </c>
      <c r="AI161" t="str">
        <f>IF(O161&gt;0,(IF(S161="live",O161*0.84,IF(S161="dried.ethanol",O161*0.8449+2.8227,O161))),"")</f>
        <v/>
      </c>
      <c r="AJ161" s="12"/>
      <c r="AL161" t="str">
        <f>IF(OR(AND(Q161=Q162,P161&gt;0),AND(O161&gt;0,O161=O162)),"duplicate","")</f>
        <v/>
      </c>
      <c r="AM161" t="s">
        <v>826</v>
      </c>
      <c r="AN161" t="s">
        <v>826</v>
      </c>
      <c r="AO161" t="s">
        <v>826</v>
      </c>
      <c r="AP161" t="s">
        <v>826</v>
      </c>
      <c r="AQ161" t="s">
        <v>32</v>
      </c>
    </row>
    <row r="162" spans="1:43" x14ac:dyDescent="0.2">
      <c r="A162" s="28">
        <v>42901</v>
      </c>
      <c r="B162" s="1">
        <v>42901</v>
      </c>
      <c r="C162" s="1" t="str">
        <f>IF(F162="Kup","6/13/2017",IF(F162="Sag","6/14/2017",""))</f>
        <v>6/14/2017</v>
      </c>
      <c r="D162" s="27">
        <f>A162-B162</f>
        <v>0</v>
      </c>
      <c r="E162" s="27">
        <f>A162-C162</f>
        <v>1</v>
      </c>
      <c r="F162" s="12" t="s">
        <v>919</v>
      </c>
      <c r="G162" s="12">
        <v>0</v>
      </c>
      <c r="H162" s="3" t="s">
        <v>856</v>
      </c>
      <c r="I162" s="12" t="s">
        <v>812</v>
      </c>
      <c r="J162" s="12" t="s">
        <v>986</v>
      </c>
      <c r="K162" s="2" t="s">
        <v>970</v>
      </c>
      <c r="L162" s="2" t="s">
        <v>971</v>
      </c>
      <c r="M162" s="12">
        <v>15</v>
      </c>
      <c r="N162" s="12">
        <v>15</v>
      </c>
      <c r="O162" s="24"/>
      <c r="P162" s="12">
        <v>3.33</v>
      </c>
      <c r="Q162" s="12">
        <v>3.972</v>
      </c>
      <c r="R162">
        <f>IF(Q162&gt;0,(P162*(Q162^2))*(3.14159/6),"")</f>
        <v>27.508123699840795</v>
      </c>
      <c r="S162" s="12" t="s">
        <v>32</v>
      </c>
      <c r="T162" t="s">
        <v>25</v>
      </c>
      <c r="U162" s="12" t="s">
        <v>26</v>
      </c>
      <c r="V162" t="e">
        <f>"CG_"&amp;G162&amp;"_"&amp;H162&amp;"_"&amp;#REF!&amp;".jpg"</f>
        <v>#REF!</v>
      </c>
      <c r="X162" s="2" t="s">
        <v>764</v>
      </c>
      <c r="AA162" s="12" t="s">
        <v>35</v>
      </c>
      <c r="AB162" t="str">
        <f>IF(Q162&gt;0,"yes","no")</f>
        <v>yes</v>
      </c>
      <c r="AC162" t="str">
        <f>IF(O162&gt;0,"yes","no")</f>
        <v>no</v>
      </c>
      <c r="AD162" t="str">
        <f>IF(AH162="hatch","yes","no")</f>
        <v>no</v>
      </c>
      <c r="AE162" t="str">
        <f>IF(AH162="swimup","yes","no")</f>
        <v>no</v>
      </c>
      <c r="AF162" t="str">
        <f>IF(AH162="respiration","yes","no")</f>
        <v>no</v>
      </c>
      <c r="AH162" t="s">
        <v>813</v>
      </c>
      <c r="AI162" t="str">
        <f>IF(O162&gt;0,(IF(S162="live",O162*0.84,IF(S162="dried.ethanol",O162*0.8449+2.8227,O162))),"")</f>
        <v/>
      </c>
      <c r="AJ162" s="12"/>
      <c r="AL162" t="str">
        <f>IF(OR(AND(Q162=Q163,P162&gt;0),AND(O162&gt;0,O162=O163)),"duplicate","")</f>
        <v/>
      </c>
      <c r="AM162" t="s">
        <v>826</v>
      </c>
      <c r="AN162" t="s">
        <v>826</v>
      </c>
      <c r="AO162" t="s">
        <v>826</v>
      </c>
      <c r="AP162" t="s">
        <v>826</v>
      </c>
      <c r="AQ162" t="s">
        <v>32</v>
      </c>
    </row>
    <row r="163" spans="1:43" x14ac:dyDescent="0.2">
      <c r="A163" s="28">
        <v>42901</v>
      </c>
      <c r="B163" s="1">
        <v>42901</v>
      </c>
      <c r="C163" s="1" t="str">
        <f>IF(F163="Kup","6/13/2017",IF(F163="Sag","6/14/2017",""))</f>
        <v>6/14/2017</v>
      </c>
      <c r="D163" s="27">
        <f>A163-B163</f>
        <v>0</v>
      </c>
      <c r="E163" s="27">
        <f>A163-C163</f>
        <v>1</v>
      </c>
      <c r="F163" s="12" t="s">
        <v>919</v>
      </c>
      <c r="G163" s="12">
        <v>0</v>
      </c>
      <c r="H163" s="3" t="s">
        <v>856</v>
      </c>
      <c r="I163" s="12" t="s">
        <v>812</v>
      </c>
      <c r="J163" s="12" t="s">
        <v>986</v>
      </c>
      <c r="K163" s="2" t="s">
        <v>970</v>
      </c>
      <c r="L163" s="2" t="s">
        <v>971</v>
      </c>
      <c r="M163" s="12">
        <v>16</v>
      </c>
      <c r="N163" s="12">
        <v>16</v>
      </c>
      <c r="O163" s="24"/>
      <c r="P163" s="12">
        <v>3.2669999999999999</v>
      </c>
      <c r="Q163" s="12">
        <v>2.3359999999999999</v>
      </c>
      <c r="R163">
        <f>IF(Q163&gt;0,(P163*(Q163^2))*(3.14159/6),"")</f>
        <v>9.3345431330764779</v>
      </c>
      <c r="S163" s="12" t="s">
        <v>32</v>
      </c>
      <c r="T163" t="s">
        <v>25</v>
      </c>
      <c r="U163" s="12" t="s">
        <v>26</v>
      </c>
      <c r="V163" t="e">
        <f>"CG_"&amp;G163&amp;"_"&amp;H163&amp;"_"&amp;#REF!&amp;".jpg"</f>
        <v>#REF!</v>
      </c>
      <c r="X163" s="2" t="s">
        <v>764</v>
      </c>
      <c r="AA163" s="12" t="s">
        <v>35</v>
      </c>
      <c r="AB163" t="str">
        <f>IF(Q163&gt;0,"yes","no")</f>
        <v>yes</v>
      </c>
      <c r="AC163" t="str">
        <f>IF(O163&gt;0,"yes","no")</f>
        <v>no</v>
      </c>
      <c r="AD163" t="str">
        <f>IF(AH163="hatch","yes","no")</f>
        <v>no</v>
      </c>
      <c r="AE163" t="str">
        <f>IF(AH163="swimup","yes","no")</f>
        <v>no</v>
      </c>
      <c r="AF163" t="str">
        <f>IF(AH163="respiration","yes","no")</f>
        <v>no</v>
      </c>
      <c r="AH163" t="s">
        <v>813</v>
      </c>
      <c r="AI163" t="str">
        <f>IF(O163&gt;0,(IF(S163="live",O163*0.84,IF(S163="dried.ethanol",O163*0.8449+2.8227,O163))),"")</f>
        <v/>
      </c>
      <c r="AJ163" s="12"/>
      <c r="AL163" t="str">
        <f>IF(OR(AND(Q163=Q164,P163&gt;0),AND(O163&gt;0,O163=O164)),"duplicate","")</f>
        <v/>
      </c>
      <c r="AM163" t="s">
        <v>826</v>
      </c>
      <c r="AN163" t="s">
        <v>826</v>
      </c>
      <c r="AO163" t="s">
        <v>826</v>
      </c>
      <c r="AP163" t="s">
        <v>826</v>
      </c>
      <c r="AQ163" t="s">
        <v>32</v>
      </c>
    </row>
    <row r="164" spans="1:43" x14ac:dyDescent="0.2">
      <c r="A164" s="28">
        <v>42901</v>
      </c>
      <c r="B164" s="1">
        <v>42901</v>
      </c>
      <c r="C164" s="1" t="str">
        <f>IF(F164="Kup","6/13/2017",IF(F164="Sag","6/14/2017",""))</f>
        <v>6/14/2017</v>
      </c>
      <c r="D164" s="27">
        <f>A164-B164</f>
        <v>0</v>
      </c>
      <c r="E164" s="27">
        <f>A164-C164</f>
        <v>1</v>
      </c>
      <c r="F164" s="12" t="s">
        <v>919</v>
      </c>
      <c r="G164" s="12">
        <v>0</v>
      </c>
      <c r="H164" s="3" t="s">
        <v>856</v>
      </c>
      <c r="I164" s="12" t="s">
        <v>812</v>
      </c>
      <c r="J164" s="12" t="s">
        <v>986</v>
      </c>
      <c r="K164" s="2" t="s">
        <v>970</v>
      </c>
      <c r="L164" s="2" t="s">
        <v>971</v>
      </c>
      <c r="M164" s="12">
        <v>16</v>
      </c>
      <c r="N164" s="12">
        <v>16</v>
      </c>
      <c r="O164" s="24"/>
      <c r="P164" s="12">
        <v>3.4380000000000002</v>
      </c>
      <c r="Q164" s="12">
        <v>2.879</v>
      </c>
      <c r="R164">
        <f>IF(Q164&gt;0,(P164*(Q164^2))*(3.14159/6),"")</f>
        <v>14.92064019217587</v>
      </c>
      <c r="S164" s="12" t="s">
        <v>32</v>
      </c>
      <c r="T164" t="s">
        <v>25</v>
      </c>
      <c r="U164" s="12" t="s">
        <v>26</v>
      </c>
      <c r="V164" t="e">
        <f>"CG_"&amp;G164&amp;"_"&amp;H164&amp;"_"&amp;#REF!&amp;".jpg"</f>
        <v>#REF!</v>
      </c>
      <c r="X164" s="2" t="s">
        <v>764</v>
      </c>
      <c r="AA164" s="12" t="s">
        <v>35</v>
      </c>
      <c r="AB164" t="str">
        <f>IF(Q164&gt;0,"yes","no")</f>
        <v>yes</v>
      </c>
      <c r="AC164" t="str">
        <f>IF(O164&gt;0,"yes","no")</f>
        <v>no</v>
      </c>
      <c r="AD164" t="str">
        <f>IF(AH164="hatch","yes","no")</f>
        <v>no</v>
      </c>
      <c r="AE164" t="str">
        <f>IF(AH164="swimup","yes","no")</f>
        <v>no</v>
      </c>
      <c r="AF164" t="str">
        <f>IF(AH164="respiration","yes","no")</f>
        <v>no</v>
      </c>
      <c r="AH164" t="s">
        <v>813</v>
      </c>
      <c r="AI164" t="str">
        <f>IF(O164&gt;0,(IF(S164="live",O164*0.84,IF(S164="dried.ethanol",O164*0.8449+2.8227,O164))),"")</f>
        <v/>
      </c>
      <c r="AJ164" s="12"/>
      <c r="AL164" t="str">
        <f>IF(OR(AND(Q164=Q165,P164&gt;0),AND(O164&gt;0,O164=O165)),"duplicate","")</f>
        <v/>
      </c>
      <c r="AM164" t="s">
        <v>826</v>
      </c>
      <c r="AN164" t="s">
        <v>826</v>
      </c>
      <c r="AO164" t="s">
        <v>826</v>
      </c>
      <c r="AP164" t="s">
        <v>826</v>
      </c>
      <c r="AQ164" t="s">
        <v>32</v>
      </c>
    </row>
    <row r="165" spans="1:43" x14ac:dyDescent="0.2">
      <c r="A165" s="28">
        <v>42901</v>
      </c>
      <c r="B165" s="1">
        <v>42901</v>
      </c>
      <c r="C165" s="1" t="str">
        <f>IF(F165="Kup","6/13/2017",IF(F165="Sag","6/14/2017",""))</f>
        <v>6/14/2017</v>
      </c>
      <c r="D165" s="27">
        <f>A165-B165</f>
        <v>0</v>
      </c>
      <c r="E165" s="27">
        <f>A165-C165</f>
        <v>1</v>
      </c>
      <c r="F165" s="12" t="s">
        <v>919</v>
      </c>
      <c r="G165" s="12">
        <v>0</v>
      </c>
      <c r="H165" s="3" t="s">
        <v>856</v>
      </c>
      <c r="I165" s="12" t="s">
        <v>812</v>
      </c>
      <c r="J165" s="12" t="s">
        <v>986</v>
      </c>
      <c r="K165" s="2" t="s">
        <v>970</v>
      </c>
      <c r="L165" s="2" t="s">
        <v>971</v>
      </c>
      <c r="M165" s="12">
        <v>17</v>
      </c>
      <c r="N165" s="12">
        <v>17</v>
      </c>
      <c r="O165" s="24"/>
      <c r="P165" s="12">
        <v>3.4119999999999999</v>
      </c>
      <c r="Q165" s="12">
        <v>2.69</v>
      </c>
      <c r="R165">
        <f>IF(Q165&gt;0,(P165*(Q165^2))*(3.14159/6),"")</f>
        <v>12.927419378231331</v>
      </c>
      <c r="S165" s="12" t="s">
        <v>32</v>
      </c>
      <c r="T165" t="s">
        <v>25</v>
      </c>
      <c r="U165" s="12" t="s">
        <v>26</v>
      </c>
      <c r="V165" t="e">
        <f>"CG_"&amp;G165&amp;"_"&amp;H165&amp;"_"&amp;#REF!&amp;".jpg"</f>
        <v>#REF!</v>
      </c>
      <c r="X165" s="2" t="s">
        <v>764</v>
      </c>
      <c r="AA165" s="12" t="s">
        <v>35</v>
      </c>
      <c r="AB165" t="str">
        <f>IF(Q165&gt;0,"yes","no")</f>
        <v>yes</v>
      </c>
      <c r="AC165" t="str">
        <f>IF(O165&gt;0,"yes","no")</f>
        <v>no</v>
      </c>
      <c r="AD165" t="str">
        <f>IF(AH165="hatch","yes","no")</f>
        <v>no</v>
      </c>
      <c r="AE165" t="str">
        <f>IF(AH165="swimup","yes","no")</f>
        <v>no</v>
      </c>
      <c r="AF165" t="str">
        <f>IF(AH165="respiration","yes","no")</f>
        <v>no</v>
      </c>
      <c r="AH165" t="s">
        <v>813</v>
      </c>
      <c r="AI165" t="str">
        <f>IF(O165&gt;0,(IF(S165="live",O165*0.84,IF(S165="dried.ethanol",O165*0.8449+2.8227,O165))),"")</f>
        <v/>
      </c>
      <c r="AJ165" s="12"/>
      <c r="AL165" t="str">
        <f>IF(OR(AND(Q165=Q166,P165&gt;0),AND(O165&gt;0,O165=O166)),"duplicate","")</f>
        <v/>
      </c>
      <c r="AM165" t="s">
        <v>826</v>
      </c>
      <c r="AN165" t="s">
        <v>826</v>
      </c>
      <c r="AO165" t="s">
        <v>826</v>
      </c>
      <c r="AP165" t="s">
        <v>826</v>
      </c>
      <c r="AQ165" t="s">
        <v>32</v>
      </c>
    </row>
    <row r="166" spans="1:43" x14ac:dyDescent="0.2">
      <c r="A166" s="28">
        <v>42901</v>
      </c>
      <c r="B166" s="1">
        <v>42901</v>
      </c>
      <c r="C166" s="1" t="str">
        <f>IF(F166="Kup","6/13/2017",IF(F166="Sag","6/14/2017",""))</f>
        <v>6/14/2017</v>
      </c>
      <c r="D166" s="27">
        <f>A166-B166</f>
        <v>0</v>
      </c>
      <c r="E166" s="27">
        <f>A166-C166</f>
        <v>1</v>
      </c>
      <c r="F166" s="12" t="s">
        <v>919</v>
      </c>
      <c r="G166" s="12">
        <v>0</v>
      </c>
      <c r="H166" s="3" t="s">
        <v>856</v>
      </c>
      <c r="I166" s="12" t="s">
        <v>812</v>
      </c>
      <c r="J166" s="12" t="s">
        <v>986</v>
      </c>
      <c r="K166" s="2" t="s">
        <v>970</v>
      </c>
      <c r="L166" s="2" t="s">
        <v>971</v>
      </c>
      <c r="M166" s="12">
        <v>17</v>
      </c>
      <c r="N166" s="12">
        <v>17</v>
      </c>
      <c r="O166" s="24"/>
      <c r="P166" s="12">
        <v>3.5070000000000001</v>
      </c>
      <c r="Q166" s="12">
        <v>2.8690000000000002</v>
      </c>
      <c r="R166">
        <f>IF(Q166&gt;0,(P166*(Q166^2))*(3.14159/6),"")</f>
        <v>15.114546388761157</v>
      </c>
      <c r="S166" s="12" t="s">
        <v>32</v>
      </c>
      <c r="T166" t="s">
        <v>25</v>
      </c>
      <c r="U166" s="12" t="s">
        <v>26</v>
      </c>
      <c r="V166" t="e">
        <f>"CG_"&amp;G166&amp;"_"&amp;H166&amp;"_"&amp;#REF!&amp;".jpg"</f>
        <v>#REF!</v>
      </c>
      <c r="X166" s="2" t="s">
        <v>764</v>
      </c>
      <c r="AA166" s="12" t="s">
        <v>35</v>
      </c>
      <c r="AB166" t="str">
        <f>IF(Q166&gt;0,"yes","no")</f>
        <v>yes</v>
      </c>
      <c r="AC166" t="str">
        <f>IF(O166&gt;0,"yes","no")</f>
        <v>no</v>
      </c>
      <c r="AD166" t="str">
        <f>IF(AH166="hatch","yes","no")</f>
        <v>no</v>
      </c>
      <c r="AE166" t="str">
        <f>IF(AH166="swimup","yes","no")</f>
        <v>no</v>
      </c>
      <c r="AF166" t="str">
        <f>IF(AH166="respiration","yes","no")</f>
        <v>no</v>
      </c>
      <c r="AH166" t="s">
        <v>813</v>
      </c>
      <c r="AI166" t="str">
        <f>IF(O166&gt;0,(IF(S166="live",O166*0.84,IF(S166="dried.ethanol",O166*0.8449+2.8227,O166))),"")</f>
        <v/>
      </c>
      <c r="AJ166" s="12"/>
      <c r="AL166" t="str">
        <f>IF(OR(AND(Q166=Q167,P166&gt;0),AND(O166&gt;0,O166=O167)),"duplicate","")</f>
        <v/>
      </c>
      <c r="AM166" t="s">
        <v>826</v>
      </c>
      <c r="AN166" t="s">
        <v>826</v>
      </c>
      <c r="AO166" t="s">
        <v>826</v>
      </c>
      <c r="AP166" t="s">
        <v>826</v>
      </c>
      <c r="AQ166" t="s">
        <v>32</v>
      </c>
    </row>
    <row r="167" spans="1:43" x14ac:dyDescent="0.2">
      <c r="A167" s="28">
        <v>42901</v>
      </c>
      <c r="B167" s="1">
        <v>42901</v>
      </c>
      <c r="C167" s="1" t="str">
        <f>IF(F167="Kup","6/13/2017",IF(F167="Sag","6/14/2017",""))</f>
        <v>6/14/2017</v>
      </c>
      <c r="D167" s="27">
        <f>A167-B167</f>
        <v>0</v>
      </c>
      <c r="E167" s="27">
        <f>A167-C167</f>
        <v>1</v>
      </c>
      <c r="F167" s="12" t="s">
        <v>919</v>
      </c>
      <c r="G167" s="12">
        <v>0</v>
      </c>
      <c r="H167" s="3" t="s">
        <v>856</v>
      </c>
      <c r="I167" s="12" t="s">
        <v>812</v>
      </c>
      <c r="J167" s="12" t="s">
        <v>986</v>
      </c>
      <c r="K167" s="2" t="s">
        <v>970</v>
      </c>
      <c r="L167" s="2" t="s">
        <v>971</v>
      </c>
      <c r="M167" s="12">
        <v>18</v>
      </c>
      <c r="N167" s="12">
        <v>18</v>
      </c>
      <c r="O167" s="24"/>
      <c r="P167" s="12">
        <v>2.871</v>
      </c>
      <c r="Q167" s="12">
        <v>2.8519999999999999</v>
      </c>
      <c r="R167">
        <f>IF(Q167&gt;0,(P167*(Q167^2))*(3.14159/6),"")</f>
        <v>12.227297817131758</v>
      </c>
      <c r="S167" s="12" t="s">
        <v>32</v>
      </c>
      <c r="T167" t="s">
        <v>25</v>
      </c>
      <c r="U167" s="12" t="s">
        <v>26</v>
      </c>
      <c r="V167" t="e">
        <f>"CG_"&amp;G167&amp;"_"&amp;H167&amp;"_"&amp;#REF!&amp;".jpg"</f>
        <v>#REF!</v>
      </c>
      <c r="X167" s="2" t="s">
        <v>764</v>
      </c>
      <c r="AA167" s="12" t="s">
        <v>35</v>
      </c>
      <c r="AB167" t="str">
        <f>IF(Q167&gt;0,"yes","no")</f>
        <v>yes</v>
      </c>
      <c r="AC167" t="str">
        <f>IF(O167&gt;0,"yes","no")</f>
        <v>no</v>
      </c>
      <c r="AD167" t="str">
        <f>IF(AH167="hatch","yes","no")</f>
        <v>no</v>
      </c>
      <c r="AE167" t="str">
        <f>IF(AH167="swimup","yes","no")</f>
        <v>no</v>
      </c>
      <c r="AF167" t="str">
        <f>IF(AH167="respiration","yes","no")</f>
        <v>no</v>
      </c>
      <c r="AH167" t="s">
        <v>813</v>
      </c>
      <c r="AI167" t="str">
        <f>IF(O167&gt;0,(IF(S167="live",O167*0.84,IF(S167="dried.ethanol",O167*0.8449+2.8227,O167))),"")</f>
        <v/>
      </c>
      <c r="AJ167" s="12"/>
      <c r="AL167" t="str">
        <f>IF(OR(AND(Q167=Q168,P167&gt;0),AND(O167&gt;0,O167=O168)),"duplicate","")</f>
        <v/>
      </c>
      <c r="AM167" t="s">
        <v>826</v>
      </c>
      <c r="AN167" t="s">
        <v>826</v>
      </c>
      <c r="AO167" t="s">
        <v>826</v>
      </c>
      <c r="AP167" t="s">
        <v>826</v>
      </c>
      <c r="AQ167" t="s">
        <v>32</v>
      </c>
    </row>
    <row r="168" spans="1:43" x14ac:dyDescent="0.2">
      <c r="A168" s="28">
        <v>42901</v>
      </c>
      <c r="B168" s="1">
        <v>42901</v>
      </c>
      <c r="C168" s="1" t="str">
        <f>IF(F168="Kup","6/13/2017",IF(F168="Sag","6/14/2017",""))</f>
        <v>6/14/2017</v>
      </c>
      <c r="D168" s="27">
        <f>A168-B168</f>
        <v>0</v>
      </c>
      <c r="E168" s="27">
        <f>A168-C168</f>
        <v>1</v>
      </c>
      <c r="F168" s="12" t="s">
        <v>919</v>
      </c>
      <c r="G168" s="12">
        <v>0</v>
      </c>
      <c r="H168" s="3" t="s">
        <v>856</v>
      </c>
      <c r="I168" s="12" t="s">
        <v>166</v>
      </c>
      <c r="J168" s="12" t="s">
        <v>987</v>
      </c>
      <c r="K168" s="2" t="s">
        <v>973</v>
      </c>
      <c r="L168" s="2" t="s">
        <v>974</v>
      </c>
      <c r="M168" s="12">
        <v>1</v>
      </c>
      <c r="N168" s="12">
        <v>1</v>
      </c>
      <c r="O168" s="24"/>
      <c r="P168" s="12">
        <v>3.133</v>
      </c>
      <c r="Q168" s="12">
        <v>3.0270000000000001</v>
      </c>
      <c r="R168">
        <f>IF(Q168&gt;0,(P168*(Q168^2))*(3.14159/6),"")</f>
        <v>15.030848320768605</v>
      </c>
      <c r="S168" s="12" t="s">
        <v>32</v>
      </c>
      <c r="T168" t="s">
        <v>25</v>
      </c>
      <c r="U168" s="12" t="s">
        <v>26</v>
      </c>
      <c r="V168" t="e">
        <f>"CG_"&amp;G168&amp;"_"&amp;H168&amp;"_"&amp;#REF!&amp;".jpg"</f>
        <v>#REF!</v>
      </c>
      <c r="X168" s="2" t="s">
        <v>764</v>
      </c>
      <c r="AA168" s="12" t="s">
        <v>35</v>
      </c>
      <c r="AB168" t="str">
        <f>IF(Q168&gt;0,"yes","no")</f>
        <v>yes</v>
      </c>
      <c r="AC168" t="str">
        <f>IF(O168&gt;0,"yes","no")</f>
        <v>no</v>
      </c>
      <c r="AD168" t="str">
        <f>IF(AH168="hatch","yes","no")</f>
        <v>no</v>
      </c>
      <c r="AE168" t="str">
        <f>IF(AH168="swimup","yes","no")</f>
        <v>no</v>
      </c>
      <c r="AF168" t="str">
        <f>IF(AH168="respiration","yes","no")</f>
        <v>no</v>
      </c>
      <c r="AH168" t="s">
        <v>813</v>
      </c>
      <c r="AI168" t="str">
        <f>IF(O168&gt;0,(IF(S168="live",O168*0.84,IF(S168="dried.ethanol",O168*0.8449+2.8227,O168))),"")</f>
        <v/>
      </c>
      <c r="AJ168" s="12"/>
      <c r="AL168" t="str">
        <f>IF(OR(AND(Q168=Q169,P168&gt;0),AND(O168&gt;0,O168=O169)),"duplicate","")</f>
        <v/>
      </c>
      <c r="AM168" t="s">
        <v>826</v>
      </c>
      <c r="AN168" t="s">
        <v>826</v>
      </c>
      <c r="AO168" t="s">
        <v>826</v>
      </c>
      <c r="AP168" t="s">
        <v>826</v>
      </c>
      <c r="AQ168" t="s">
        <v>32</v>
      </c>
    </row>
    <row r="169" spans="1:43" x14ac:dyDescent="0.2">
      <c r="A169" s="28">
        <v>42901</v>
      </c>
      <c r="B169" s="1">
        <v>42901</v>
      </c>
      <c r="C169" s="1" t="str">
        <f>IF(F169="Kup","6/13/2017",IF(F169="Sag","6/14/2017",""))</f>
        <v>6/14/2017</v>
      </c>
      <c r="D169" s="27">
        <f>A169-B169</f>
        <v>0</v>
      </c>
      <c r="E169" s="27">
        <f>A169-C169</f>
        <v>1</v>
      </c>
      <c r="F169" s="12" t="s">
        <v>919</v>
      </c>
      <c r="G169" s="12">
        <v>0</v>
      </c>
      <c r="H169" s="3" t="s">
        <v>856</v>
      </c>
      <c r="I169" s="12" t="s">
        <v>166</v>
      </c>
      <c r="J169" s="12" t="s">
        <v>987</v>
      </c>
      <c r="K169" s="2" t="s">
        <v>973</v>
      </c>
      <c r="L169" s="2" t="s">
        <v>974</v>
      </c>
      <c r="M169" s="12">
        <v>2</v>
      </c>
      <c r="N169" s="12">
        <v>2</v>
      </c>
      <c r="O169" s="24"/>
      <c r="P169" s="12">
        <v>3.3959999999999999</v>
      </c>
      <c r="Q169" s="12">
        <v>3.3769999999999998</v>
      </c>
      <c r="R169">
        <f>IF(Q169&gt;0,(P169*(Q169^2))*(3.14159/6),"")</f>
        <v>20.278137255812254</v>
      </c>
      <c r="S169" s="12" t="s">
        <v>32</v>
      </c>
      <c r="T169" t="s">
        <v>25</v>
      </c>
      <c r="U169" s="12" t="s">
        <v>26</v>
      </c>
      <c r="V169" t="e">
        <f>"CG_"&amp;G169&amp;"_"&amp;H169&amp;"_"&amp;#REF!&amp;".jpg"</f>
        <v>#REF!</v>
      </c>
      <c r="X169" s="2" t="s">
        <v>764</v>
      </c>
      <c r="AA169" s="12" t="s">
        <v>35</v>
      </c>
      <c r="AB169" t="str">
        <f>IF(Q169&gt;0,"yes","no")</f>
        <v>yes</v>
      </c>
      <c r="AC169" t="str">
        <f>IF(O169&gt;0,"yes","no")</f>
        <v>no</v>
      </c>
      <c r="AD169" t="str">
        <f>IF(AH169="hatch","yes","no")</f>
        <v>no</v>
      </c>
      <c r="AE169" t="str">
        <f>IF(AH169="swimup","yes","no")</f>
        <v>no</v>
      </c>
      <c r="AF169" t="str">
        <f>IF(AH169="respiration","yes","no")</f>
        <v>no</v>
      </c>
      <c r="AH169" t="s">
        <v>813</v>
      </c>
      <c r="AI169" t="str">
        <f>IF(O169&gt;0,(IF(S169="live",O169*0.84,IF(S169="dried.ethanol",O169*0.8449+2.8227,O169))),"")</f>
        <v/>
      </c>
      <c r="AJ169" s="12"/>
      <c r="AL169" t="str">
        <f>IF(OR(AND(Q169=Q170,P169&gt;0),AND(O169&gt;0,O169=O170)),"duplicate","")</f>
        <v/>
      </c>
      <c r="AM169" t="s">
        <v>826</v>
      </c>
      <c r="AN169" t="s">
        <v>826</v>
      </c>
      <c r="AO169" t="s">
        <v>826</v>
      </c>
      <c r="AP169" t="s">
        <v>826</v>
      </c>
      <c r="AQ169" t="s">
        <v>32</v>
      </c>
    </row>
    <row r="170" spans="1:43" x14ac:dyDescent="0.2">
      <c r="A170" s="28">
        <v>42901</v>
      </c>
      <c r="B170" s="1">
        <v>42901</v>
      </c>
      <c r="C170" s="1" t="str">
        <f>IF(F170="Kup","6/13/2017",IF(F170="Sag","6/14/2017",""))</f>
        <v>6/14/2017</v>
      </c>
      <c r="D170" s="27">
        <f>A170-B170</f>
        <v>0</v>
      </c>
      <c r="E170" s="27">
        <f>A170-C170</f>
        <v>1</v>
      </c>
      <c r="F170" s="12" t="s">
        <v>919</v>
      </c>
      <c r="G170" s="12">
        <v>0</v>
      </c>
      <c r="H170" s="3" t="s">
        <v>856</v>
      </c>
      <c r="I170" s="12" t="s">
        <v>166</v>
      </c>
      <c r="J170" s="12" t="s">
        <v>987</v>
      </c>
      <c r="K170" s="2" t="s">
        <v>973</v>
      </c>
      <c r="L170" s="2" t="s">
        <v>974</v>
      </c>
      <c r="M170" s="12">
        <v>3</v>
      </c>
      <c r="N170" s="12">
        <v>3</v>
      </c>
      <c r="O170" s="24"/>
      <c r="P170" s="12">
        <v>3.0590000000000002</v>
      </c>
      <c r="Q170" s="12">
        <v>2.6379999999999999</v>
      </c>
      <c r="R170">
        <f>IF(Q170&gt;0,(P170*(Q170^2))*(3.14159/6),"")</f>
        <v>11.146212406539604</v>
      </c>
      <c r="S170" s="12" t="s">
        <v>32</v>
      </c>
      <c r="T170" t="s">
        <v>25</v>
      </c>
      <c r="U170" s="12" t="s">
        <v>26</v>
      </c>
      <c r="V170" t="e">
        <f>"CG_"&amp;G170&amp;"_"&amp;H170&amp;"_"&amp;#REF!&amp;".jpg"</f>
        <v>#REF!</v>
      </c>
      <c r="X170" s="2" t="s">
        <v>764</v>
      </c>
      <c r="AA170" s="12" t="s">
        <v>35</v>
      </c>
      <c r="AB170" t="str">
        <f>IF(Q170&gt;0,"yes","no")</f>
        <v>yes</v>
      </c>
      <c r="AC170" t="str">
        <f>IF(O170&gt;0,"yes","no")</f>
        <v>no</v>
      </c>
      <c r="AD170" t="str">
        <f>IF(AH170="hatch","yes","no")</f>
        <v>no</v>
      </c>
      <c r="AE170" t="str">
        <f>IF(AH170="swimup","yes","no")</f>
        <v>no</v>
      </c>
      <c r="AF170" t="str">
        <f>IF(AH170="respiration","yes","no")</f>
        <v>no</v>
      </c>
      <c r="AH170" t="s">
        <v>813</v>
      </c>
      <c r="AI170" t="str">
        <f>IF(O170&gt;0,(IF(S170="live",O170*0.84,IF(S170="dried.ethanol",O170*0.8449+2.8227,O170))),"")</f>
        <v/>
      </c>
      <c r="AJ170" s="12"/>
      <c r="AL170" t="str">
        <f>IF(OR(AND(Q170=Q171,P170&gt;0),AND(O170&gt;0,O170=O171)),"duplicate","")</f>
        <v/>
      </c>
      <c r="AM170" t="s">
        <v>826</v>
      </c>
      <c r="AN170" t="s">
        <v>826</v>
      </c>
      <c r="AO170" t="s">
        <v>826</v>
      </c>
      <c r="AP170" t="s">
        <v>826</v>
      </c>
      <c r="AQ170" t="s">
        <v>32</v>
      </c>
    </row>
    <row r="171" spans="1:43" x14ac:dyDescent="0.2">
      <c r="A171" s="28">
        <v>42901</v>
      </c>
      <c r="B171" s="1">
        <v>42901</v>
      </c>
      <c r="C171" s="1" t="str">
        <f>IF(F171="Kup","6/13/2017",IF(F171="Sag","6/14/2017",""))</f>
        <v>6/14/2017</v>
      </c>
      <c r="D171" s="27">
        <f>A171-B171</f>
        <v>0</v>
      </c>
      <c r="E171" s="27">
        <f>A171-C171</f>
        <v>1</v>
      </c>
      <c r="F171" s="12" t="s">
        <v>919</v>
      </c>
      <c r="G171" s="12">
        <v>0</v>
      </c>
      <c r="H171" s="3" t="s">
        <v>856</v>
      </c>
      <c r="I171" s="12" t="s">
        <v>166</v>
      </c>
      <c r="J171" s="12" t="s">
        <v>987</v>
      </c>
      <c r="K171" s="2" t="s">
        <v>973</v>
      </c>
      <c r="L171" s="2" t="s">
        <v>974</v>
      </c>
      <c r="M171" s="12">
        <v>4</v>
      </c>
      <c r="N171" s="12">
        <v>4</v>
      </c>
      <c r="O171" s="24"/>
      <c r="P171" s="12">
        <v>3.1789999999999998</v>
      </c>
      <c r="Q171" s="12">
        <v>2.7229999999999999</v>
      </c>
      <c r="R171">
        <f>IF(Q171&gt;0,(P171*(Q171^2))*(3.14159/6),"")</f>
        <v>12.341958054181779</v>
      </c>
      <c r="S171" s="12" t="s">
        <v>32</v>
      </c>
      <c r="T171" t="s">
        <v>25</v>
      </c>
      <c r="U171" s="12" t="s">
        <v>26</v>
      </c>
      <c r="V171" t="e">
        <f>"CG_"&amp;G171&amp;"_"&amp;H171&amp;"_"&amp;#REF!&amp;".jpg"</f>
        <v>#REF!</v>
      </c>
      <c r="X171" s="2" t="s">
        <v>764</v>
      </c>
      <c r="AA171" s="12" t="s">
        <v>35</v>
      </c>
      <c r="AB171" t="str">
        <f>IF(Q171&gt;0,"yes","no")</f>
        <v>yes</v>
      </c>
      <c r="AC171" t="str">
        <f>IF(O171&gt;0,"yes","no")</f>
        <v>no</v>
      </c>
      <c r="AD171" t="str">
        <f>IF(AH171="hatch","yes","no")</f>
        <v>no</v>
      </c>
      <c r="AE171" t="str">
        <f>IF(AH171="swimup","yes","no")</f>
        <v>no</v>
      </c>
      <c r="AF171" t="str">
        <f>IF(AH171="respiration","yes","no")</f>
        <v>no</v>
      </c>
      <c r="AH171" t="s">
        <v>813</v>
      </c>
      <c r="AI171" t="str">
        <f>IF(O171&gt;0,(IF(S171="live",O171*0.84,IF(S171="dried.ethanol",O171*0.8449+2.8227,O171))),"")</f>
        <v/>
      </c>
      <c r="AJ171" s="12"/>
      <c r="AL171" t="str">
        <f>IF(OR(AND(Q171=Q172,P171&gt;0),AND(O171&gt;0,O171=O172)),"duplicate","")</f>
        <v/>
      </c>
      <c r="AM171" t="s">
        <v>826</v>
      </c>
      <c r="AN171" t="s">
        <v>826</v>
      </c>
      <c r="AO171" t="s">
        <v>826</v>
      </c>
      <c r="AP171" t="s">
        <v>826</v>
      </c>
      <c r="AQ171" t="s">
        <v>32</v>
      </c>
    </row>
    <row r="172" spans="1:43" x14ac:dyDescent="0.2">
      <c r="A172" s="28">
        <v>42901</v>
      </c>
      <c r="B172" s="1">
        <v>42901</v>
      </c>
      <c r="C172" s="1" t="str">
        <f>IF(F172="Kup","6/13/2017",IF(F172="Sag","6/14/2017",""))</f>
        <v>6/14/2017</v>
      </c>
      <c r="D172" s="27">
        <f>A172-B172</f>
        <v>0</v>
      </c>
      <c r="E172" s="27">
        <f>A172-C172</f>
        <v>1</v>
      </c>
      <c r="F172" s="12" t="s">
        <v>919</v>
      </c>
      <c r="G172" s="12">
        <v>0</v>
      </c>
      <c r="H172" s="3" t="s">
        <v>856</v>
      </c>
      <c r="I172" s="12" t="s">
        <v>166</v>
      </c>
      <c r="J172" s="12" t="s">
        <v>987</v>
      </c>
      <c r="K172" s="2" t="s">
        <v>973</v>
      </c>
      <c r="L172" s="2" t="s">
        <v>974</v>
      </c>
      <c r="M172" s="12">
        <v>5</v>
      </c>
      <c r="N172" s="12">
        <v>5</v>
      </c>
      <c r="O172" s="24"/>
      <c r="P172" s="12">
        <v>2.976</v>
      </c>
      <c r="Q172" s="12">
        <v>2.855</v>
      </c>
      <c r="R172">
        <f>IF(Q172&gt;0,(P172*(Q172^2))*(3.14159/6),"")</f>
        <v>12.701160600356001</v>
      </c>
      <c r="S172" s="12" t="s">
        <v>32</v>
      </c>
      <c r="T172" t="s">
        <v>25</v>
      </c>
      <c r="U172" s="12" t="s">
        <v>26</v>
      </c>
      <c r="V172" t="e">
        <f>"CG_"&amp;G172&amp;"_"&amp;H172&amp;"_"&amp;#REF!&amp;".jpg"</f>
        <v>#REF!</v>
      </c>
      <c r="X172" s="2" t="s">
        <v>764</v>
      </c>
      <c r="AA172" s="12" t="s">
        <v>35</v>
      </c>
      <c r="AB172" t="str">
        <f>IF(Q172&gt;0,"yes","no")</f>
        <v>yes</v>
      </c>
      <c r="AC172" t="str">
        <f>IF(O172&gt;0,"yes","no")</f>
        <v>no</v>
      </c>
      <c r="AD172" t="str">
        <f>IF(AH172="hatch","yes","no")</f>
        <v>no</v>
      </c>
      <c r="AE172" t="str">
        <f>IF(AH172="swimup","yes","no")</f>
        <v>no</v>
      </c>
      <c r="AF172" t="str">
        <f>IF(AH172="respiration","yes","no")</f>
        <v>no</v>
      </c>
      <c r="AH172" t="s">
        <v>813</v>
      </c>
      <c r="AI172" t="str">
        <f>IF(O172&gt;0,(IF(S172="live",O172*0.84,IF(S172="dried.ethanol",O172*0.8449+2.8227,O172))),"")</f>
        <v/>
      </c>
      <c r="AJ172" s="12"/>
      <c r="AL172" t="str">
        <f>IF(OR(AND(Q172=Q173,P172&gt;0),AND(O172&gt;0,O172=O173)),"duplicate","")</f>
        <v/>
      </c>
      <c r="AM172" t="s">
        <v>826</v>
      </c>
      <c r="AN172" t="s">
        <v>826</v>
      </c>
      <c r="AO172" t="s">
        <v>826</v>
      </c>
      <c r="AP172" t="s">
        <v>826</v>
      </c>
      <c r="AQ172" t="s">
        <v>32</v>
      </c>
    </row>
    <row r="173" spans="1:43" x14ac:dyDescent="0.2">
      <c r="A173" s="28">
        <v>42901</v>
      </c>
      <c r="B173" s="1">
        <v>42901</v>
      </c>
      <c r="C173" s="1" t="str">
        <f>IF(F173="Kup","6/13/2017",IF(F173="Sag","6/14/2017",""))</f>
        <v>6/14/2017</v>
      </c>
      <c r="D173" s="27">
        <f>A173-B173</f>
        <v>0</v>
      </c>
      <c r="E173" s="27">
        <f>A173-C173</f>
        <v>1</v>
      </c>
      <c r="F173" s="12" t="s">
        <v>919</v>
      </c>
      <c r="G173" s="12">
        <v>0</v>
      </c>
      <c r="H173" s="3" t="s">
        <v>856</v>
      </c>
      <c r="I173" s="12" t="s">
        <v>166</v>
      </c>
      <c r="J173" s="12" t="s">
        <v>987</v>
      </c>
      <c r="K173" s="2" t="s">
        <v>973</v>
      </c>
      <c r="L173" s="2" t="s">
        <v>974</v>
      </c>
      <c r="M173" s="12">
        <v>6</v>
      </c>
      <c r="N173" s="12">
        <v>6</v>
      </c>
      <c r="O173" s="24"/>
      <c r="P173" s="12">
        <v>3.0590000000000002</v>
      </c>
      <c r="Q173" s="12">
        <v>2.8</v>
      </c>
      <c r="R173">
        <f>IF(Q173&gt;0,(P173*(Q173^2))*(3.14159/6),"")</f>
        <v>12.557228445066665</v>
      </c>
      <c r="S173" s="12" t="s">
        <v>32</v>
      </c>
      <c r="T173" t="s">
        <v>25</v>
      </c>
      <c r="U173" s="12" t="s">
        <v>26</v>
      </c>
      <c r="V173" t="e">
        <f>"CG_"&amp;G173&amp;"_"&amp;H173&amp;"_"&amp;#REF!&amp;".jpg"</f>
        <v>#REF!</v>
      </c>
      <c r="X173" s="2" t="s">
        <v>764</v>
      </c>
      <c r="AA173" s="12" t="s">
        <v>35</v>
      </c>
      <c r="AB173" t="str">
        <f>IF(Q173&gt;0,"yes","no")</f>
        <v>yes</v>
      </c>
      <c r="AC173" t="str">
        <f>IF(O173&gt;0,"yes","no")</f>
        <v>no</v>
      </c>
      <c r="AD173" t="str">
        <f>IF(AH173="hatch","yes","no")</f>
        <v>no</v>
      </c>
      <c r="AE173" t="str">
        <f>IF(AH173="swimup","yes","no")</f>
        <v>no</v>
      </c>
      <c r="AF173" t="str">
        <f>IF(AH173="respiration","yes","no")</f>
        <v>no</v>
      </c>
      <c r="AH173" t="s">
        <v>813</v>
      </c>
      <c r="AI173" t="str">
        <f>IF(O173&gt;0,(IF(S173="live",O173*0.84,IF(S173="dried.ethanol",O173*0.8449+2.8227,O173))),"")</f>
        <v/>
      </c>
      <c r="AJ173" s="12"/>
      <c r="AL173" t="str">
        <f>IF(OR(AND(Q173=Q174,P173&gt;0),AND(O173&gt;0,O173=O174)),"duplicate","")</f>
        <v/>
      </c>
      <c r="AM173" t="s">
        <v>826</v>
      </c>
      <c r="AN173" t="s">
        <v>826</v>
      </c>
      <c r="AO173" t="s">
        <v>826</v>
      </c>
      <c r="AP173" t="s">
        <v>826</v>
      </c>
      <c r="AQ173" t="s">
        <v>32</v>
      </c>
    </row>
    <row r="174" spans="1:43" x14ac:dyDescent="0.2">
      <c r="A174" s="28">
        <v>42901</v>
      </c>
      <c r="B174" s="1">
        <v>42901</v>
      </c>
      <c r="C174" s="1" t="str">
        <f>IF(F174="Kup","6/13/2017",IF(F174="Sag","6/14/2017",""))</f>
        <v>6/14/2017</v>
      </c>
      <c r="D174" s="27">
        <f>A174-B174</f>
        <v>0</v>
      </c>
      <c r="E174" s="27">
        <f>A174-C174</f>
        <v>1</v>
      </c>
      <c r="F174" s="12" t="s">
        <v>919</v>
      </c>
      <c r="G174" s="12">
        <v>0</v>
      </c>
      <c r="H174" s="3" t="s">
        <v>856</v>
      </c>
      <c r="I174" s="12" t="s">
        <v>166</v>
      </c>
      <c r="J174" s="12" t="s">
        <v>987</v>
      </c>
      <c r="K174" s="2" t="s">
        <v>973</v>
      </c>
      <c r="L174" s="2" t="s">
        <v>974</v>
      </c>
      <c r="M174" s="12">
        <v>7</v>
      </c>
      <c r="N174" s="12">
        <v>7</v>
      </c>
      <c r="O174" s="24"/>
      <c r="P174" s="12">
        <v>3.141</v>
      </c>
      <c r="Q174" s="12">
        <v>2.831</v>
      </c>
      <c r="R174">
        <f>IF(Q174&gt;0,(P174*(Q174^2))*(3.14159/6),"")</f>
        <v>13.180926266256765</v>
      </c>
      <c r="S174" s="12" t="s">
        <v>32</v>
      </c>
      <c r="T174" t="s">
        <v>25</v>
      </c>
      <c r="U174" s="12" t="s">
        <v>26</v>
      </c>
      <c r="V174" t="e">
        <f>"CG_"&amp;G174&amp;"_"&amp;H174&amp;"_"&amp;#REF!&amp;".jpg"</f>
        <v>#REF!</v>
      </c>
      <c r="X174" s="2" t="s">
        <v>764</v>
      </c>
      <c r="AA174" s="12" t="s">
        <v>35</v>
      </c>
      <c r="AB174" t="str">
        <f>IF(Q174&gt;0,"yes","no")</f>
        <v>yes</v>
      </c>
      <c r="AC174" t="str">
        <f>IF(O174&gt;0,"yes","no")</f>
        <v>no</v>
      </c>
      <c r="AD174" t="str">
        <f>IF(AH174="hatch","yes","no")</f>
        <v>no</v>
      </c>
      <c r="AE174" t="str">
        <f>IF(AH174="swimup","yes","no")</f>
        <v>no</v>
      </c>
      <c r="AF174" t="str">
        <f>IF(AH174="respiration","yes","no")</f>
        <v>no</v>
      </c>
      <c r="AH174" t="s">
        <v>813</v>
      </c>
      <c r="AI174" t="str">
        <f>IF(O174&gt;0,(IF(S174="live",O174*0.84,IF(S174="dried.ethanol",O174*0.8449+2.8227,O174))),"")</f>
        <v/>
      </c>
      <c r="AJ174" s="12"/>
      <c r="AL174" t="str">
        <f>IF(OR(AND(Q174=Q175,P174&gt;0),AND(O174&gt;0,O174=O175)),"duplicate","")</f>
        <v/>
      </c>
      <c r="AM174" t="s">
        <v>826</v>
      </c>
      <c r="AN174" t="s">
        <v>826</v>
      </c>
      <c r="AO174" t="s">
        <v>826</v>
      </c>
      <c r="AP174" t="s">
        <v>826</v>
      </c>
      <c r="AQ174" t="s">
        <v>32</v>
      </c>
    </row>
    <row r="175" spans="1:43" x14ac:dyDescent="0.2">
      <c r="A175" s="28">
        <v>42901</v>
      </c>
      <c r="B175" s="1">
        <v>42901</v>
      </c>
      <c r="C175" s="1" t="str">
        <f>IF(F175="Kup","6/13/2017",IF(F175="Sag","6/14/2017",""))</f>
        <v>6/14/2017</v>
      </c>
      <c r="D175" s="27">
        <f>A175-B175</f>
        <v>0</v>
      </c>
      <c r="E175" s="27">
        <f>A175-C175</f>
        <v>1</v>
      </c>
      <c r="F175" s="12" t="s">
        <v>919</v>
      </c>
      <c r="G175" s="12">
        <v>0</v>
      </c>
      <c r="H175" s="3" t="s">
        <v>856</v>
      </c>
      <c r="I175" s="12" t="s">
        <v>166</v>
      </c>
      <c r="J175" s="12" t="s">
        <v>987</v>
      </c>
      <c r="K175" s="2" t="s">
        <v>973</v>
      </c>
      <c r="L175" s="2" t="s">
        <v>974</v>
      </c>
      <c r="M175" s="12">
        <v>8</v>
      </c>
      <c r="N175" s="12">
        <v>8</v>
      </c>
      <c r="O175" s="24"/>
      <c r="P175" s="12">
        <v>2.843</v>
      </c>
      <c r="Q175" s="12">
        <v>2.278</v>
      </c>
      <c r="R175">
        <f>IF(Q175&gt;0,(P175*(Q175^2))*(3.14159/6),"")</f>
        <v>7.7247165895658458</v>
      </c>
      <c r="S175" s="12" t="s">
        <v>32</v>
      </c>
      <c r="T175" t="s">
        <v>25</v>
      </c>
      <c r="U175" s="12" t="s">
        <v>26</v>
      </c>
      <c r="V175" t="e">
        <f>"CG_"&amp;G175&amp;"_"&amp;H175&amp;"_"&amp;#REF!&amp;".jpg"</f>
        <v>#REF!</v>
      </c>
      <c r="X175" s="2" t="s">
        <v>764</v>
      </c>
      <c r="AA175" s="12" t="s">
        <v>35</v>
      </c>
      <c r="AB175" t="str">
        <f>IF(Q175&gt;0,"yes","no")</f>
        <v>yes</v>
      </c>
      <c r="AC175" t="str">
        <f>IF(O175&gt;0,"yes","no")</f>
        <v>no</v>
      </c>
      <c r="AD175" t="str">
        <f>IF(AH175="hatch","yes","no")</f>
        <v>no</v>
      </c>
      <c r="AE175" t="str">
        <f>IF(AH175="swimup","yes","no")</f>
        <v>no</v>
      </c>
      <c r="AF175" t="str">
        <f>IF(AH175="respiration","yes","no")</f>
        <v>no</v>
      </c>
      <c r="AH175" t="s">
        <v>813</v>
      </c>
      <c r="AI175" t="str">
        <f>IF(O175&gt;0,(IF(S175="live",O175*0.84,IF(S175="dried.ethanol",O175*0.8449+2.8227,O175))),"")</f>
        <v/>
      </c>
      <c r="AJ175" s="12"/>
      <c r="AL175" t="str">
        <f>IF(OR(AND(Q175=Q176,P175&gt;0),AND(O175&gt;0,O175=O176)),"duplicate","")</f>
        <v/>
      </c>
      <c r="AM175" t="s">
        <v>826</v>
      </c>
      <c r="AN175" t="s">
        <v>826</v>
      </c>
      <c r="AO175" t="s">
        <v>826</v>
      </c>
      <c r="AP175" t="s">
        <v>826</v>
      </c>
      <c r="AQ175" t="s">
        <v>32</v>
      </c>
    </row>
    <row r="176" spans="1:43" x14ac:dyDescent="0.2">
      <c r="A176" s="28">
        <v>42901</v>
      </c>
      <c r="B176" s="1">
        <v>42901</v>
      </c>
      <c r="C176" s="1" t="str">
        <f>IF(F176="Kup","6/13/2017",IF(F176="Sag","6/14/2017",""))</f>
        <v>6/14/2017</v>
      </c>
      <c r="D176" s="27">
        <f>A176-B176</f>
        <v>0</v>
      </c>
      <c r="E176" s="27">
        <f>A176-C176</f>
        <v>1</v>
      </c>
      <c r="F176" s="12" t="s">
        <v>919</v>
      </c>
      <c r="G176" s="12">
        <v>0</v>
      </c>
      <c r="H176" s="3" t="s">
        <v>856</v>
      </c>
      <c r="I176" s="12" t="s">
        <v>166</v>
      </c>
      <c r="J176" s="12" t="s">
        <v>987</v>
      </c>
      <c r="K176" s="2" t="s">
        <v>973</v>
      </c>
      <c r="L176" s="2" t="s">
        <v>974</v>
      </c>
      <c r="M176" s="12">
        <v>9</v>
      </c>
      <c r="N176" s="12">
        <v>9</v>
      </c>
      <c r="O176" s="24"/>
      <c r="P176" s="12">
        <v>3.323</v>
      </c>
      <c r="Q176" s="12">
        <v>2.7389999999999999</v>
      </c>
      <c r="R176">
        <f>IF(Q176&gt;0,(P176*(Q176^2))*(3.14159/6),"")</f>
        <v>13.053069827011992</v>
      </c>
      <c r="S176" s="12" t="s">
        <v>32</v>
      </c>
      <c r="T176" t="s">
        <v>25</v>
      </c>
      <c r="U176" s="12" t="s">
        <v>26</v>
      </c>
      <c r="V176" t="e">
        <f>"CG_"&amp;G176&amp;"_"&amp;H176&amp;"_"&amp;#REF!&amp;".jpg"</f>
        <v>#REF!</v>
      </c>
      <c r="X176" s="2" t="s">
        <v>764</v>
      </c>
      <c r="AA176" s="12" t="s">
        <v>35</v>
      </c>
      <c r="AB176" t="str">
        <f>IF(Q176&gt;0,"yes","no")</f>
        <v>yes</v>
      </c>
      <c r="AC176" t="str">
        <f>IF(O176&gt;0,"yes","no")</f>
        <v>no</v>
      </c>
      <c r="AD176" t="str">
        <f>IF(AH176="hatch","yes","no")</f>
        <v>no</v>
      </c>
      <c r="AE176" t="str">
        <f>IF(AH176="swimup","yes","no")</f>
        <v>no</v>
      </c>
      <c r="AF176" t="str">
        <f>IF(AH176="respiration","yes","no")</f>
        <v>no</v>
      </c>
      <c r="AH176" t="s">
        <v>813</v>
      </c>
      <c r="AI176" t="str">
        <f>IF(O176&gt;0,(IF(S176="live",O176*0.84,IF(S176="dried.ethanol",O176*0.8449+2.8227,O176))),"")</f>
        <v/>
      </c>
      <c r="AJ176" s="12"/>
      <c r="AL176" t="str">
        <f>IF(OR(AND(Q176=Q177,P176&gt;0),AND(O176&gt;0,O176=O177)),"duplicate","")</f>
        <v/>
      </c>
      <c r="AM176" t="s">
        <v>826</v>
      </c>
      <c r="AN176" t="s">
        <v>826</v>
      </c>
      <c r="AO176" t="s">
        <v>826</v>
      </c>
      <c r="AP176" t="s">
        <v>826</v>
      </c>
      <c r="AQ176" t="s">
        <v>32</v>
      </c>
    </row>
    <row r="177" spans="1:43" x14ac:dyDescent="0.2">
      <c r="A177" s="28">
        <v>42901</v>
      </c>
      <c r="B177" s="1">
        <v>42901</v>
      </c>
      <c r="C177" s="1" t="str">
        <f>IF(F177="Kup","6/13/2017",IF(F177="Sag","6/14/2017",""))</f>
        <v>6/14/2017</v>
      </c>
      <c r="D177" s="27">
        <f>A177-B177</f>
        <v>0</v>
      </c>
      <c r="E177" s="27">
        <f>A177-C177</f>
        <v>1</v>
      </c>
      <c r="F177" s="12" t="s">
        <v>919</v>
      </c>
      <c r="G177" s="12">
        <v>0</v>
      </c>
      <c r="H177" s="3" t="s">
        <v>856</v>
      </c>
      <c r="I177" s="12" t="s">
        <v>166</v>
      </c>
      <c r="J177" s="12" t="s">
        <v>987</v>
      </c>
      <c r="K177" s="2" t="s">
        <v>973</v>
      </c>
      <c r="L177" s="2" t="s">
        <v>974</v>
      </c>
      <c r="M177" s="12">
        <v>10</v>
      </c>
      <c r="N177" s="12">
        <v>10</v>
      </c>
      <c r="O177" s="24"/>
      <c r="P177" s="12">
        <v>3.0739999999999998</v>
      </c>
      <c r="Q177" s="12">
        <v>2.4169999999999998</v>
      </c>
      <c r="R177">
        <f>IF(Q177&gt;0,(P177*(Q177^2))*(3.14159/6),"")</f>
        <v>9.402761479204953</v>
      </c>
      <c r="S177" s="12" t="s">
        <v>32</v>
      </c>
      <c r="T177" t="s">
        <v>25</v>
      </c>
      <c r="U177" s="12" t="s">
        <v>26</v>
      </c>
      <c r="V177" t="e">
        <f>"CG_"&amp;G177&amp;"_"&amp;H177&amp;"_"&amp;#REF!&amp;".jpg"</f>
        <v>#REF!</v>
      </c>
      <c r="X177" s="2" t="s">
        <v>764</v>
      </c>
      <c r="AA177" s="12" t="s">
        <v>35</v>
      </c>
      <c r="AB177" t="str">
        <f>IF(Q177&gt;0,"yes","no")</f>
        <v>yes</v>
      </c>
      <c r="AC177" t="str">
        <f>IF(O177&gt;0,"yes","no")</f>
        <v>no</v>
      </c>
      <c r="AD177" t="str">
        <f>IF(AH177="hatch","yes","no")</f>
        <v>no</v>
      </c>
      <c r="AE177" t="str">
        <f>IF(AH177="swimup","yes","no")</f>
        <v>no</v>
      </c>
      <c r="AF177" t="str">
        <f>IF(AH177="respiration","yes","no")</f>
        <v>no</v>
      </c>
      <c r="AH177" t="s">
        <v>813</v>
      </c>
      <c r="AI177" t="str">
        <f>IF(O177&gt;0,(IF(S177="live",O177*0.84,IF(S177="dried.ethanol",O177*0.8449+2.8227,O177))),"")</f>
        <v/>
      </c>
      <c r="AJ177" s="12"/>
      <c r="AL177" t="str">
        <f>IF(OR(AND(Q177=If_Needed_AdjustForSamplerBias!J4,P177&gt;0),AND(O177&gt;0,O177=If_Needed_AdjustForSamplerBias!H4)),"duplicate","")</f>
        <v/>
      </c>
      <c r="AM177" t="s">
        <v>826</v>
      </c>
      <c r="AN177" t="s">
        <v>826</v>
      </c>
      <c r="AO177" t="s">
        <v>826</v>
      </c>
      <c r="AP177" t="s">
        <v>826</v>
      </c>
      <c r="AQ177" t="s">
        <v>32</v>
      </c>
    </row>
    <row r="178" spans="1:43" x14ac:dyDescent="0.2">
      <c r="A178" s="29">
        <v>42904</v>
      </c>
      <c r="B178" s="1">
        <v>42899</v>
      </c>
      <c r="C178" s="1" t="str">
        <f>IF(F178="Kup","6/13/2017",IF(F178="Sag","6/14/2017",""))</f>
        <v>6/13/2017</v>
      </c>
      <c r="D178" s="27">
        <f>A178-B178</f>
        <v>5</v>
      </c>
      <c r="E178" s="27">
        <f>A178-C178</f>
        <v>5</v>
      </c>
      <c r="F178" s="12" t="s">
        <v>21</v>
      </c>
      <c r="G178" s="12">
        <v>5</v>
      </c>
      <c r="H178" s="12" t="s">
        <v>22</v>
      </c>
      <c r="I178" s="12" t="s">
        <v>43</v>
      </c>
      <c r="J178" s="12" t="s">
        <v>977</v>
      </c>
      <c r="K178" s="3" t="s">
        <v>942</v>
      </c>
      <c r="L178" s="3" t="s">
        <v>943</v>
      </c>
      <c r="M178" s="12">
        <v>1</v>
      </c>
      <c r="N178" s="12">
        <v>1</v>
      </c>
      <c r="O178" s="24"/>
      <c r="P178" s="12">
        <v>3.3740000000000001</v>
      </c>
      <c r="Q178" s="12">
        <v>2.4300000000000002</v>
      </c>
      <c r="R178">
        <f>IF(Q178&gt;0,(P178*(Q178^2))*(3.14159/6),"")</f>
        <v>10.431719024138999</v>
      </c>
      <c r="S178" s="12" t="s">
        <v>32</v>
      </c>
      <c r="T178" t="s">
        <v>25</v>
      </c>
      <c r="U178" s="12" t="s">
        <v>26</v>
      </c>
      <c r="V178" s="12" t="e">
        <f>"CG_D"&amp;G178&amp;"_"&amp;H178&amp;"_"&amp;#REF!&amp;".jpg"</f>
        <v>#REF!</v>
      </c>
      <c r="W178" s="12"/>
      <c r="X178" s="2" t="s">
        <v>764</v>
      </c>
      <c r="Y178" s="12"/>
      <c r="Z178" s="12"/>
      <c r="AA178" s="12" t="s">
        <v>835</v>
      </c>
      <c r="AB178" t="str">
        <f>IF(Q178&gt;0,"yes","no")</f>
        <v>yes</v>
      </c>
      <c r="AC178" t="str">
        <f>IF(O178&gt;0,"yes","no")</f>
        <v>no</v>
      </c>
      <c r="AD178" t="str">
        <f>IF(AH178="hatch","yes","no")</f>
        <v>no</v>
      </c>
      <c r="AE178" t="str">
        <f>IF(AH178="swimup","yes","no")</f>
        <v>no</v>
      </c>
      <c r="AF178" t="str">
        <f>IF(AH178="respiration","yes","no")</f>
        <v>no</v>
      </c>
      <c r="AH178" t="s">
        <v>813</v>
      </c>
      <c r="AI178" t="str">
        <f>IF(O178&gt;0,(IF(S178="live",O178*0.84,IF(S178="dried.ethanol",O178*0.8449+2.8227,O178))),"")</f>
        <v/>
      </c>
      <c r="AJ178" s="12"/>
      <c r="AL178" t="str">
        <f>IF(OR(AND(Q178=Q179,P178&gt;0),AND(O178&gt;0,O178=O179)),"duplicate","")</f>
        <v/>
      </c>
      <c r="AM178" t="s">
        <v>826</v>
      </c>
      <c r="AN178" t="s">
        <v>826</v>
      </c>
      <c r="AO178" t="s">
        <v>826</v>
      </c>
      <c r="AQ178" t="s">
        <v>32</v>
      </c>
    </row>
    <row r="179" spans="1:43" x14ac:dyDescent="0.2">
      <c r="A179" s="29">
        <v>42904</v>
      </c>
      <c r="B179" s="1">
        <v>42899</v>
      </c>
      <c r="C179" s="1" t="str">
        <f>IF(F179="Kup","6/13/2017",IF(F179="Sag","6/14/2017",""))</f>
        <v>6/13/2017</v>
      </c>
      <c r="D179" s="27">
        <f>A179-B179</f>
        <v>5</v>
      </c>
      <c r="E179" s="27">
        <f>A179-C179</f>
        <v>5</v>
      </c>
      <c r="F179" s="12" t="s">
        <v>21</v>
      </c>
      <c r="G179" s="12">
        <v>5</v>
      </c>
      <c r="H179" s="12" t="s">
        <v>22</v>
      </c>
      <c r="I179" s="12" t="s">
        <v>43</v>
      </c>
      <c r="J179" s="12" t="s">
        <v>977</v>
      </c>
      <c r="K179" s="3" t="s">
        <v>942</v>
      </c>
      <c r="L179" s="3" t="s">
        <v>943</v>
      </c>
      <c r="M179" s="12">
        <v>2</v>
      </c>
      <c r="N179" s="12">
        <v>2</v>
      </c>
      <c r="O179" s="24"/>
      <c r="P179" s="12">
        <v>3.0910000000000002</v>
      </c>
      <c r="Q179" s="12">
        <v>2.367</v>
      </c>
      <c r="R179">
        <f>IF(Q179&gt;0,(P179*(Q179^2))*(3.14159/6),"")</f>
        <v>9.0676297024102333</v>
      </c>
      <c r="S179" s="12" t="s">
        <v>32</v>
      </c>
      <c r="T179" t="s">
        <v>25</v>
      </c>
      <c r="U179" s="12" t="s">
        <v>26</v>
      </c>
      <c r="V179" s="12" t="e">
        <f>"CG_D"&amp;G179&amp;"_"&amp;H179&amp;"_"&amp;#REF!&amp;".jpg"</f>
        <v>#REF!</v>
      </c>
      <c r="W179" s="12"/>
      <c r="X179" s="2" t="s">
        <v>764</v>
      </c>
      <c r="Y179" s="12"/>
      <c r="Z179" s="12"/>
      <c r="AA179" s="12" t="s">
        <v>835</v>
      </c>
      <c r="AB179" t="str">
        <f>IF(Q179&gt;0,"yes","no")</f>
        <v>yes</v>
      </c>
      <c r="AC179" t="str">
        <f>IF(O179&gt;0,"yes","no")</f>
        <v>no</v>
      </c>
      <c r="AD179" t="str">
        <f>IF(AH179="hatch","yes","no")</f>
        <v>no</v>
      </c>
      <c r="AE179" t="str">
        <f>IF(AH179="swimup","yes","no")</f>
        <v>no</v>
      </c>
      <c r="AF179" t="str">
        <f>IF(AH179="respiration","yes","no")</f>
        <v>no</v>
      </c>
      <c r="AH179" t="s">
        <v>813</v>
      </c>
      <c r="AI179" t="str">
        <f>IF(O179&gt;0,(IF(S179="live",O179*0.84,IF(S179="dried.ethanol",O179*0.8449+2.8227,O179))),"")</f>
        <v/>
      </c>
      <c r="AJ179" s="12"/>
      <c r="AL179" t="str">
        <f>IF(OR(AND(Q179=Q180,P179&gt;0),AND(O179&gt;0,O179=O180)),"duplicate","")</f>
        <v/>
      </c>
      <c r="AM179" t="s">
        <v>826</v>
      </c>
      <c r="AN179" t="s">
        <v>826</v>
      </c>
      <c r="AO179" t="s">
        <v>826</v>
      </c>
      <c r="AQ179" t="s">
        <v>32</v>
      </c>
    </row>
    <row r="180" spans="1:43" x14ac:dyDescent="0.2">
      <c r="A180" s="29">
        <v>42904</v>
      </c>
      <c r="B180" s="1">
        <v>42899</v>
      </c>
      <c r="C180" s="1" t="str">
        <f>IF(F180="Kup","6/13/2017",IF(F180="Sag","6/14/2017",""))</f>
        <v>6/13/2017</v>
      </c>
      <c r="D180" s="27">
        <f>A180-B180</f>
        <v>5</v>
      </c>
      <c r="E180" s="27">
        <f>A180-C180</f>
        <v>5</v>
      </c>
      <c r="F180" s="12" t="s">
        <v>21</v>
      </c>
      <c r="G180" s="12">
        <v>5</v>
      </c>
      <c r="H180" s="12" t="s">
        <v>22</v>
      </c>
      <c r="I180" s="12" t="s">
        <v>43</v>
      </c>
      <c r="J180" s="12" t="s">
        <v>977</v>
      </c>
      <c r="K180" s="3" t="s">
        <v>942</v>
      </c>
      <c r="L180" s="3" t="s">
        <v>943</v>
      </c>
      <c r="M180" s="12">
        <v>3</v>
      </c>
      <c r="N180" s="12">
        <v>3</v>
      </c>
      <c r="O180" s="24"/>
      <c r="P180" s="12">
        <v>2.9460000000000002</v>
      </c>
      <c r="Q180" s="12">
        <v>2.794</v>
      </c>
      <c r="R180">
        <f>IF(Q180&gt;0,(P180*(Q180^2))*(3.14159/6),"")</f>
        <v>12.041589045160839</v>
      </c>
      <c r="S180" s="12" t="s">
        <v>32</v>
      </c>
      <c r="T180" t="s">
        <v>25</v>
      </c>
      <c r="U180" s="12" t="s">
        <v>26</v>
      </c>
      <c r="V180" s="12" t="e">
        <f>"CG_D"&amp;G180&amp;"_"&amp;H180&amp;"_"&amp;#REF!&amp;".jpg"</f>
        <v>#REF!</v>
      </c>
      <c r="W180" s="12"/>
      <c r="X180" s="2" t="s">
        <v>764</v>
      </c>
      <c r="Y180" s="12"/>
      <c r="Z180" s="12"/>
      <c r="AA180" s="12" t="s">
        <v>835</v>
      </c>
      <c r="AB180" t="str">
        <f>IF(Q180&gt;0,"yes","no")</f>
        <v>yes</v>
      </c>
      <c r="AC180" t="str">
        <f>IF(O180&gt;0,"yes","no")</f>
        <v>no</v>
      </c>
      <c r="AD180" t="str">
        <f>IF(AH180="hatch","yes","no")</f>
        <v>no</v>
      </c>
      <c r="AE180" t="str">
        <f>IF(AH180="swimup","yes","no")</f>
        <v>no</v>
      </c>
      <c r="AF180" t="str">
        <f>IF(AH180="respiration","yes","no")</f>
        <v>no</v>
      </c>
      <c r="AH180" t="s">
        <v>813</v>
      </c>
      <c r="AI180" t="str">
        <f>IF(O180&gt;0,(IF(S180="live",O180*0.84,IF(S180="dried.ethanol",O180*0.8449+2.8227,O180))),"")</f>
        <v/>
      </c>
      <c r="AJ180" s="12"/>
      <c r="AL180" t="str">
        <f>IF(OR(AND(Q180=Q181,P180&gt;0),AND(O180&gt;0,O180=O181)),"duplicate","")</f>
        <v/>
      </c>
      <c r="AM180" t="s">
        <v>826</v>
      </c>
      <c r="AN180" t="s">
        <v>826</v>
      </c>
      <c r="AO180" t="s">
        <v>826</v>
      </c>
      <c r="AQ180" t="s">
        <v>32</v>
      </c>
    </row>
    <row r="181" spans="1:43" x14ac:dyDescent="0.2">
      <c r="A181" s="29">
        <v>42904</v>
      </c>
      <c r="B181" s="1">
        <v>42899</v>
      </c>
      <c r="C181" s="1" t="str">
        <f>IF(F181="Kup","6/13/2017",IF(F181="Sag","6/14/2017",""))</f>
        <v>6/13/2017</v>
      </c>
      <c r="D181" s="27">
        <f>A181-B181</f>
        <v>5</v>
      </c>
      <c r="E181" s="27">
        <f>A181-C181</f>
        <v>5</v>
      </c>
      <c r="F181" s="12" t="s">
        <v>21</v>
      </c>
      <c r="G181" s="12">
        <v>5</v>
      </c>
      <c r="H181" s="12" t="s">
        <v>22</v>
      </c>
      <c r="I181" s="12" t="s">
        <v>43</v>
      </c>
      <c r="J181" s="12" t="s">
        <v>977</v>
      </c>
      <c r="K181" s="3" t="s">
        <v>942</v>
      </c>
      <c r="L181" s="3" t="s">
        <v>943</v>
      </c>
      <c r="M181" s="12">
        <v>4</v>
      </c>
      <c r="N181" s="12">
        <v>4</v>
      </c>
      <c r="O181" s="24"/>
      <c r="P181" s="12">
        <v>3.4470000000000001</v>
      </c>
      <c r="Q181" s="12">
        <v>2.6139999999999999</v>
      </c>
      <c r="R181">
        <f>IF(Q181&gt;0,(P181*(Q181^2))*(3.14159/6),"")</f>
        <v>12.332488108641178</v>
      </c>
      <c r="S181" s="12" t="s">
        <v>32</v>
      </c>
      <c r="T181" t="s">
        <v>25</v>
      </c>
      <c r="U181" s="12" t="s">
        <v>26</v>
      </c>
      <c r="V181" s="12" t="e">
        <f>"CG_D"&amp;G181&amp;"_"&amp;H181&amp;"_"&amp;#REF!&amp;".jpg"</f>
        <v>#REF!</v>
      </c>
      <c r="W181" s="12"/>
      <c r="X181" s="2" t="s">
        <v>764</v>
      </c>
      <c r="Y181" s="12"/>
      <c r="Z181" s="12"/>
      <c r="AA181" s="12" t="s">
        <v>835</v>
      </c>
      <c r="AB181" t="str">
        <f>IF(Q181&gt;0,"yes","no")</f>
        <v>yes</v>
      </c>
      <c r="AC181" t="str">
        <f>IF(O181&gt;0,"yes","no")</f>
        <v>no</v>
      </c>
      <c r="AD181" t="str">
        <f>IF(AH181="hatch","yes","no")</f>
        <v>no</v>
      </c>
      <c r="AE181" t="str">
        <f>IF(AH181="swimup","yes","no")</f>
        <v>no</v>
      </c>
      <c r="AF181" t="str">
        <f>IF(AH181="respiration","yes","no")</f>
        <v>no</v>
      </c>
      <c r="AH181" t="s">
        <v>813</v>
      </c>
      <c r="AI181" t="str">
        <f>IF(O181&gt;0,(IF(S181="live",O181*0.84,IF(S181="dried.ethanol",O181*0.8449+2.8227,O181))),"")</f>
        <v/>
      </c>
      <c r="AJ181" s="12"/>
      <c r="AL181" t="str">
        <f>IF(OR(AND(Q181=Q182,P181&gt;0),AND(O181&gt;0,O181=O182)),"duplicate","")</f>
        <v/>
      </c>
      <c r="AM181" t="s">
        <v>826</v>
      </c>
      <c r="AN181" t="s">
        <v>826</v>
      </c>
      <c r="AO181" t="s">
        <v>826</v>
      </c>
      <c r="AQ181" t="s">
        <v>32</v>
      </c>
    </row>
    <row r="182" spans="1:43" x14ac:dyDescent="0.2">
      <c r="A182" s="29">
        <v>42904</v>
      </c>
      <c r="B182" s="1">
        <v>42899</v>
      </c>
      <c r="C182" s="1" t="str">
        <f>IF(F182="Kup","6/13/2017",IF(F182="Sag","6/14/2017",""))</f>
        <v>6/13/2017</v>
      </c>
      <c r="D182" s="27">
        <f>A182-B182</f>
        <v>5</v>
      </c>
      <c r="E182" s="27">
        <f>A182-C182</f>
        <v>5</v>
      </c>
      <c r="F182" s="12" t="s">
        <v>21</v>
      </c>
      <c r="G182" s="12">
        <v>5</v>
      </c>
      <c r="H182" s="12" t="s">
        <v>22</v>
      </c>
      <c r="I182" s="12" t="s">
        <v>43</v>
      </c>
      <c r="J182" s="12" t="s">
        <v>977</v>
      </c>
      <c r="K182" s="3" t="s">
        <v>942</v>
      </c>
      <c r="L182" s="3" t="s">
        <v>943</v>
      </c>
      <c r="M182" s="12">
        <v>5</v>
      </c>
      <c r="N182" s="12">
        <v>5</v>
      </c>
      <c r="O182" s="24"/>
      <c r="P182" s="12">
        <v>2.6989999999999998</v>
      </c>
      <c r="Q182" s="12">
        <v>2.6419999999999999</v>
      </c>
      <c r="R182">
        <f>IF(Q182&gt;0,(P182*(Q182^2))*(3.14159/6),"")</f>
        <v>9.8643112371052037</v>
      </c>
      <c r="S182" s="12" t="s">
        <v>32</v>
      </c>
      <c r="T182" t="s">
        <v>25</v>
      </c>
      <c r="U182" s="12" t="s">
        <v>26</v>
      </c>
      <c r="V182" s="12" t="e">
        <f>"CG_D"&amp;G182&amp;"_"&amp;H182&amp;"_"&amp;#REF!&amp;".jpg"</f>
        <v>#REF!</v>
      </c>
      <c r="W182" s="12"/>
      <c r="X182" s="2" t="s">
        <v>764</v>
      </c>
      <c r="Y182" s="12"/>
      <c r="Z182" s="12"/>
      <c r="AA182" s="12" t="s">
        <v>835</v>
      </c>
      <c r="AB182" t="str">
        <f>IF(Q182&gt;0,"yes","no")</f>
        <v>yes</v>
      </c>
      <c r="AC182" t="str">
        <f>IF(O182&gt;0,"yes","no")</f>
        <v>no</v>
      </c>
      <c r="AD182" t="str">
        <f>IF(AH182="hatch","yes","no")</f>
        <v>no</v>
      </c>
      <c r="AE182" t="str">
        <f>IF(AH182="swimup","yes","no")</f>
        <v>no</v>
      </c>
      <c r="AF182" t="str">
        <f>IF(AH182="respiration","yes","no")</f>
        <v>no</v>
      </c>
      <c r="AH182" t="s">
        <v>813</v>
      </c>
      <c r="AI182" t="str">
        <f>IF(O182&gt;0,(IF(S182="live",O182*0.84,IF(S182="dried.ethanol",O182*0.8449+2.8227,O182))),"")</f>
        <v/>
      </c>
      <c r="AJ182" s="12"/>
      <c r="AL182" t="str">
        <f>IF(OR(AND(Q182=Q183,P182&gt;0),AND(O182&gt;0,O182=O183)),"duplicate","")</f>
        <v/>
      </c>
      <c r="AM182" t="s">
        <v>826</v>
      </c>
      <c r="AN182" t="s">
        <v>826</v>
      </c>
      <c r="AO182" t="s">
        <v>826</v>
      </c>
      <c r="AQ182" t="s">
        <v>32</v>
      </c>
    </row>
    <row r="183" spans="1:43" x14ac:dyDescent="0.2">
      <c r="A183" s="29">
        <v>42904</v>
      </c>
      <c r="B183" s="1">
        <v>42899</v>
      </c>
      <c r="C183" s="1" t="str">
        <f>IF(F183="Kup","6/13/2017",IF(F183="Sag","6/14/2017",""))</f>
        <v>6/13/2017</v>
      </c>
      <c r="D183" s="27">
        <f>A183-B183</f>
        <v>5</v>
      </c>
      <c r="E183" s="27">
        <f>A183-C183</f>
        <v>5</v>
      </c>
      <c r="F183" s="12" t="s">
        <v>21</v>
      </c>
      <c r="G183" s="12">
        <v>5</v>
      </c>
      <c r="H183" s="12" t="s">
        <v>22</v>
      </c>
      <c r="I183" s="12" t="s">
        <v>94</v>
      </c>
      <c r="J183" s="12" t="s">
        <v>988</v>
      </c>
      <c r="K183" s="2" t="s">
        <v>957</v>
      </c>
      <c r="L183" s="2" t="s">
        <v>943</v>
      </c>
      <c r="M183" s="12">
        <v>1</v>
      </c>
      <c r="N183" s="12">
        <v>1</v>
      </c>
      <c r="O183" s="24"/>
      <c r="P183" s="12">
        <v>3.5910000000000002</v>
      </c>
      <c r="Q183" s="12">
        <v>2.9510000000000001</v>
      </c>
      <c r="R183">
        <f>IF(Q183&gt;0,(P183*(Q183^2))*(3.14159/6),"")</f>
        <v>16.373897960307616</v>
      </c>
      <c r="S183" s="12" t="s">
        <v>32</v>
      </c>
      <c r="T183" t="s">
        <v>25</v>
      </c>
      <c r="U183" s="12" t="s">
        <v>26</v>
      </c>
      <c r="V183" s="12" t="e">
        <f>"CG_D"&amp;G183&amp;"_"&amp;H183&amp;"_"&amp;#REF!&amp;".jpg"</f>
        <v>#REF!</v>
      </c>
      <c r="W183" s="12"/>
      <c r="X183" s="2" t="s">
        <v>764</v>
      </c>
      <c r="Y183" s="12"/>
      <c r="Z183" s="12"/>
      <c r="AA183" s="12" t="s">
        <v>835</v>
      </c>
      <c r="AB183" t="str">
        <f>IF(Q183&gt;0,"yes","no")</f>
        <v>yes</v>
      </c>
      <c r="AC183" t="str">
        <f>IF(O183&gt;0,"yes","no")</f>
        <v>no</v>
      </c>
      <c r="AD183" t="str">
        <f>IF(AH183="hatch","yes","no")</f>
        <v>no</v>
      </c>
      <c r="AE183" t="str">
        <f>IF(AH183="swimup","yes","no")</f>
        <v>no</v>
      </c>
      <c r="AF183" t="str">
        <f>IF(AH183="respiration","yes","no")</f>
        <v>no</v>
      </c>
      <c r="AH183" t="s">
        <v>813</v>
      </c>
      <c r="AI183" t="str">
        <f>IF(O183&gt;0,(IF(S183="live",O183*0.84,IF(S183="dried.ethanol",O183*0.8449+2.8227,O183))),"")</f>
        <v/>
      </c>
      <c r="AJ183" s="12"/>
      <c r="AL183" t="str">
        <f>IF(OR(AND(Q183=Q184,P183&gt;0),AND(O183&gt;0,O183=O184)),"duplicate","")</f>
        <v/>
      </c>
      <c r="AM183" t="s">
        <v>826</v>
      </c>
      <c r="AN183" t="s">
        <v>826</v>
      </c>
      <c r="AO183" t="s">
        <v>826</v>
      </c>
      <c r="AP183" t="s">
        <v>826</v>
      </c>
      <c r="AQ183" t="s">
        <v>32</v>
      </c>
    </row>
    <row r="184" spans="1:43" x14ac:dyDescent="0.2">
      <c r="A184" s="29">
        <v>42904</v>
      </c>
      <c r="B184" s="1">
        <v>42899</v>
      </c>
      <c r="C184" s="1" t="str">
        <f>IF(F184="Kup","6/13/2017",IF(F184="Sag","6/14/2017",""))</f>
        <v>6/13/2017</v>
      </c>
      <c r="D184" s="27">
        <f>A184-B184</f>
        <v>5</v>
      </c>
      <c r="E184" s="27">
        <f>A184-C184</f>
        <v>5</v>
      </c>
      <c r="F184" s="12" t="s">
        <v>21</v>
      </c>
      <c r="G184" s="12">
        <v>5</v>
      </c>
      <c r="H184" s="12" t="s">
        <v>22</v>
      </c>
      <c r="I184" s="12" t="s">
        <v>94</v>
      </c>
      <c r="J184" s="12" t="s">
        <v>988</v>
      </c>
      <c r="K184" s="2" t="s">
        <v>957</v>
      </c>
      <c r="L184" s="2" t="s">
        <v>943</v>
      </c>
      <c r="M184" s="12">
        <v>2</v>
      </c>
      <c r="N184" s="12">
        <v>2</v>
      </c>
      <c r="O184" s="24"/>
      <c r="P184" s="12">
        <v>3.7469999999999999</v>
      </c>
      <c r="Q184" s="12">
        <v>3.528</v>
      </c>
      <c r="R184">
        <f>IF(Q184&gt;0,(P184*(Q184^2))*(3.14159/6),"")</f>
        <v>24.419631245526716</v>
      </c>
      <c r="S184" s="12" t="s">
        <v>32</v>
      </c>
      <c r="T184" t="s">
        <v>25</v>
      </c>
      <c r="U184" s="12" t="s">
        <v>26</v>
      </c>
      <c r="V184" s="12" t="e">
        <f>"CG_D"&amp;G184&amp;"_"&amp;H184&amp;"_"&amp;#REF!&amp;".jpg"</f>
        <v>#REF!</v>
      </c>
      <c r="W184" s="12"/>
      <c r="X184" s="2" t="s">
        <v>764</v>
      </c>
      <c r="Y184" s="12"/>
      <c r="Z184" s="12"/>
      <c r="AA184" s="12" t="s">
        <v>835</v>
      </c>
      <c r="AB184" t="str">
        <f>IF(Q184&gt;0,"yes","no")</f>
        <v>yes</v>
      </c>
      <c r="AC184" t="str">
        <f>IF(O184&gt;0,"yes","no")</f>
        <v>no</v>
      </c>
      <c r="AD184" t="str">
        <f>IF(AH184="hatch","yes","no")</f>
        <v>no</v>
      </c>
      <c r="AE184" t="str">
        <f>IF(AH184="swimup","yes","no")</f>
        <v>no</v>
      </c>
      <c r="AF184" t="str">
        <f>IF(AH184="respiration","yes","no")</f>
        <v>no</v>
      </c>
      <c r="AH184" t="s">
        <v>813</v>
      </c>
      <c r="AI184" t="str">
        <f>IF(O184&gt;0,(IF(S184="live",O184*0.84,IF(S184="dried.ethanol",O184*0.8449+2.8227,O184))),"")</f>
        <v/>
      </c>
      <c r="AJ184" s="12"/>
      <c r="AL184" t="str">
        <f>IF(OR(AND(Q184=Q185,P184&gt;0),AND(O184&gt;0,O184=O185)),"duplicate","")</f>
        <v/>
      </c>
      <c r="AM184" t="s">
        <v>826</v>
      </c>
      <c r="AN184" t="s">
        <v>826</v>
      </c>
      <c r="AO184" t="s">
        <v>826</v>
      </c>
      <c r="AP184" t="s">
        <v>826</v>
      </c>
      <c r="AQ184" t="s">
        <v>32</v>
      </c>
    </row>
    <row r="185" spans="1:43" x14ac:dyDescent="0.2">
      <c r="A185" s="29">
        <v>42904</v>
      </c>
      <c r="B185" s="1">
        <v>42899</v>
      </c>
      <c r="C185" s="1" t="str">
        <f>IF(F185="Kup","6/13/2017",IF(F185="Sag","6/14/2017",""))</f>
        <v>6/13/2017</v>
      </c>
      <c r="D185" s="27">
        <f>A185-B185</f>
        <v>5</v>
      </c>
      <c r="E185" s="27">
        <f>A185-C185</f>
        <v>5</v>
      </c>
      <c r="F185" s="12" t="s">
        <v>21</v>
      </c>
      <c r="G185" s="12">
        <v>5</v>
      </c>
      <c r="H185" s="12" t="s">
        <v>22</v>
      </c>
      <c r="I185" s="12" t="s">
        <v>94</v>
      </c>
      <c r="J185" s="12" t="s">
        <v>988</v>
      </c>
      <c r="K185" s="2" t="s">
        <v>957</v>
      </c>
      <c r="L185" s="2" t="s">
        <v>943</v>
      </c>
      <c r="M185" s="12">
        <v>3</v>
      </c>
      <c r="N185" s="12">
        <v>3</v>
      </c>
      <c r="O185" s="24"/>
      <c r="P185" s="12">
        <v>3.5129999999999999</v>
      </c>
      <c r="Q185" s="12">
        <v>2.847</v>
      </c>
      <c r="R185">
        <f>IF(Q185&gt;0,(P185*(Q185^2))*(3.14159/6),"")</f>
        <v>14.909096974211502</v>
      </c>
      <c r="S185" s="12" t="s">
        <v>32</v>
      </c>
      <c r="T185" t="s">
        <v>25</v>
      </c>
      <c r="U185" s="12" t="s">
        <v>26</v>
      </c>
      <c r="V185" s="12" t="e">
        <f>"CG_D"&amp;G185&amp;"_"&amp;H185&amp;"_"&amp;#REF!&amp;".jpg"</f>
        <v>#REF!</v>
      </c>
      <c r="W185" s="12"/>
      <c r="X185" s="2" t="s">
        <v>764</v>
      </c>
      <c r="Y185" s="12"/>
      <c r="Z185" s="12"/>
      <c r="AA185" s="12" t="s">
        <v>835</v>
      </c>
      <c r="AB185" t="str">
        <f>IF(Q185&gt;0,"yes","no")</f>
        <v>yes</v>
      </c>
      <c r="AC185" t="str">
        <f>IF(O185&gt;0,"yes","no")</f>
        <v>no</v>
      </c>
      <c r="AD185" t="str">
        <f>IF(AH185="hatch","yes","no")</f>
        <v>no</v>
      </c>
      <c r="AE185" t="str">
        <f>IF(AH185="swimup","yes","no")</f>
        <v>no</v>
      </c>
      <c r="AF185" t="str">
        <f>IF(AH185="respiration","yes","no")</f>
        <v>no</v>
      </c>
      <c r="AH185" t="s">
        <v>813</v>
      </c>
      <c r="AI185" t="str">
        <f>IF(O185&gt;0,(IF(S185="live",O185*0.84,IF(S185="dried.ethanol",O185*0.8449+2.8227,O185))),"")</f>
        <v/>
      </c>
      <c r="AJ185" s="12"/>
      <c r="AL185" t="str">
        <f>IF(OR(AND(Q185=Q186,P185&gt;0),AND(O185&gt;0,O185=O186)),"duplicate","")</f>
        <v/>
      </c>
      <c r="AM185" t="s">
        <v>826</v>
      </c>
      <c r="AN185" t="s">
        <v>826</v>
      </c>
      <c r="AO185" t="s">
        <v>826</v>
      </c>
      <c r="AP185" t="s">
        <v>826</v>
      </c>
      <c r="AQ185" t="s">
        <v>32</v>
      </c>
    </row>
    <row r="186" spans="1:43" x14ac:dyDescent="0.2">
      <c r="A186" s="29">
        <v>42904</v>
      </c>
      <c r="B186" s="1">
        <v>42899</v>
      </c>
      <c r="C186" s="1" t="str">
        <f>IF(F186="Kup","6/13/2017",IF(F186="Sag","6/14/2017",""))</f>
        <v>6/13/2017</v>
      </c>
      <c r="D186" s="27">
        <f>A186-B186</f>
        <v>5</v>
      </c>
      <c r="E186" s="27">
        <f>A186-C186</f>
        <v>5</v>
      </c>
      <c r="F186" s="12" t="s">
        <v>21</v>
      </c>
      <c r="G186" s="12">
        <v>5</v>
      </c>
      <c r="H186" s="12" t="s">
        <v>22</v>
      </c>
      <c r="I186" s="12" t="s">
        <v>94</v>
      </c>
      <c r="J186" s="12" t="s">
        <v>988</v>
      </c>
      <c r="K186" s="2" t="s">
        <v>957</v>
      </c>
      <c r="L186" s="2" t="s">
        <v>943</v>
      </c>
      <c r="M186" s="12">
        <v>4</v>
      </c>
      <c r="N186" s="12">
        <v>4</v>
      </c>
      <c r="O186" s="24"/>
      <c r="P186" s="12">
        <v>3.1659999999999999</v>
      </c>
      <c r="Q186" s="12">
        <v>2.399</v>
      </c>
      <c r="R186">
        <f>IF(Q186&gt;0,(P186*(Q186^2))*(3.14159/6),"")</f>
        <v>9.5404676209603227</v>
      </c>
      <c r="S186" s="12" t="s">
        <v>32</v>
      </c>
      <c r="T186" t="s">
        <v>25</v>
      </c>
      <c r="U186" s="12" t="s">
        <v>26</v>
      </c>
      <c r="V186" s="12" t="e">
        <f>"CG_D"&amp;G186&amp;"_"&amp;H186&amp;"_"&amp;#REF!&amp;".jpg"</f>
        <v>#REF!</v>
      </c>
      <c r="W186" s="12"/>
      <c r="X186" s="2" t="s">
        <v>764</v>
      </c>
      <c r="Y186" s="12"/>
      <c r="Z186" s="12"/>
      <c r="AA186" s="12" t="s">
        <v>835</v>
      </c>
      <c r="AB186" t="str">
        <f>IF(Q186&gt;0,"yes","no")</f>
        <v>yes</v>
      </c>
      <c r="AC186" t="str">
        <f>IF(O186&gt;0,"yes","no")</f>
        <v>no</v>
      </c>
      <c r="AD186" t="str">
        <f>IF(AH186="hatch","yes","no")</f>
        <v>no</v>
      </c>
      <c r="AE186" t="str">
        <f>IF(AH186="swimup","yes","no")</f>
        <v>no</v>
      </c>
      <c r="AF186" t="str">
        <f>IF(AH186="respiration","yes","no")</f>
        <v>no</v>
      </c>
      <c r="AH186" t="s">
        <v>813</v>
      </c>
      <c r="AI186" t="str">
        <f>IF(O186&gt;0,(IF(S186="live",O186*0.84,IF(S186="dried.ethanol",O186*0.8449+2.8227,O186))),"")</f>
        <v/>
      </c>
      <c r="AJ186" s="12"/>
      <c r="AL186" t="str">
        <f>IF(OR(AND(Q186=Q187,P186&gt;0),AND(O186&gt;0,O186=O187)),"duplicate","")</f>
        <v/>
      </c>
      <c r="AM186" t="s">
        <v>826</v>
      </c>
      <c r="AN186" t="s">
        <v>826</v>
      </c>
      <c r="AO186" t="s">
        <v>826</v>
      </c>
      <c r="AP186" t="s">
        <v>826</v>
      </c>
      <c r="AQ186" t="s">
        <v>32</v>
      </c>
    </row>
    <row r="187" spans="1:43" x14ac:dyDescent="0.2">
      <c r="A187" s="29">
        <v>42904</v>
      </c>
      <c r="B187" s="1">
        <v>42899</v>
      </c>
      <c r="C187" s="1" t="str">
        <f>IF(F187="Kup","6/13/2017",IF(F187="Sag","6/14/2017",""))</f>
        <v>6/13/2017</v>
      </c>
      <c r="D187" s="27">
        <f>A187-B187</f>
        <v>5</v>
      </c>
      <c r="E187" s="27">
        <f>A187-C187</f>
        <v>5</v>
      </c>
      <c r="F187" s="12" t="s">
        <v>21</v>
      </c>
      <c r="G187" s="12">
        <v>5</v>
      </c>
      <c r="H187" s="12" t="s">
        <v>22</v>
      </c>
      <c r="I187" s="12" t="s">
        <v>31</v>
      </c>
      <c r="J187" s="12" t="s">
        <v>978</v>
      </c>
      <c r="K187" s="3" t="s">
        <v>958</v>
      </c>
      <c r="L187" s="3" t="s">
        <v>959</v>
      </c>
      <c r="M187" s="12">
        <v>1</v>
      </c>
      <c r="N187" s="12">
        <v>1</v>
      </c>
      <c r="O187" s="24"/>
      <c r="P187" s="12">
        <v>3.149</v>
      </c>
      <c r="Q187" s="12">
        <v>2.964</v>
      </c>
      <c r="R187">
        <f>IF(Q187&gt;0,(P187*(Q187^2))*(3.14159/6),"")</f>
        <v>14.48529401549256</v>
      </c>
      <c r="S187" s="12" t="s">
        <v>32</v>
      </c>
      <c r="T187" t="s">
        <v>25</v>
      </c>
      <c r="U187" s="12" t="s">
        <v>26</v>
      </c>
      <c r="V187" s="12" t="e">
        <f>"CG_D"&amp;G187&amp;"_"&amp;H187&amp;"_"&amp;#REF!&amp;".jpg"</f>
        <v>#REF!</v>
      </c>
      <c r="W187" s="12"/>
      <c r="X187" s="2" t="s">
        <v>764</v>
      </c>
      <c r="Y187" s="12"/>
      <c r="Z187" s="12"/>
      <c r="AA187" s="12" t="s">
        <v>835</v>
      </c>
      <c r="AB187" t="str">
        <f>IF(Q187&gt;0,"yes","no")</f>
        <v>yes</v>
      </c>
      <c r="AC187" t="str">
        <f>IF(O187&gt;0,"yes","no")</f>
        <v>no</v>
      </c>
      <c r="AD187" t="str">
        <f>IF(AH187="hatch","yes","no")</f>
        <v>no</v>
      </c>
      <c r="AE187" t="str">
        <f>IF(AH187="swimup","yes","no")</f>
        <v>no</v>
      </c>
      <c r="AF187" t="str">
        <f>IF(AH187="respiration","yes","no")</f>
        <v>no</v>
      </c>
      <c r="AH187" t="s">
        <v>813</v>
      </c>
      <c r="AI187" t="str">
        <f>IF(O187&gt;0,(IF(S187="live",O187*0.84,IF(S187="dried.ethanol",O187*0.8449+2.8227,O187))),"")</f>
        <v/>
      </c>
      <c r="AJ187" s="12"/>
      <c r="AL187" t="str">
        <f>IF(OR(AND(Q187=Q188,P187&gt;0),AND(O187&gt;0,O187=O188)),"duplicate","")</f>
        <v/>
      </c>
      <c r="AM187" t="s">
        <v>826</v>
      </c>
      <c r="AN187" t="s">
        <v>826</v>
      </c>
      <c r="AO187" t="s">
        <v>826</v>
      </c>
      <c r="AP187" t="s">
        <v>826</v>
      </c>
      <c r="AQ187" t="s">
        <v>32</v>
      </c>
    </row>
    <row r="188" spans="1:43" x14ac:dyDescent="0.2">
      <c r="A188" s="29">
        <v>42904</v>
      </c>
      <c r="B188" s="1">
        <v>42899</v>
      </c>
      <c r="C188" s="1" t="str">
        <f>IF(F188="Kup","6/13/2017",IF(F188="Sag","6/14/2017",""))</f>
        <v>6/13/2017</v>
      </c>
      <c r="D188" s="27">
        <f>A188-B188</f>
        <v>5</v>
      </c>
      <c r="E188" s="27">
        <f>A188-C188</f>
        <v>5</v>
      </c>
      <c r="F188" s="12" t="s">
        <v>21</v>
      </c>
      <c r="G188" s="12">
        <v>5</v>
      </c>
      <c r="H188" s="12" t="s">
        <v>22</v>
      </c>
      <c r="I188" s="12" t="s">
        <v>31</v>
      </c>
      <c r="J188" s="12" t="s">
        <v>978</v>
      </c>
      <c r="K188" s="3" t="s">
        <v>958</v>
      </c>
      <c r="L188" s="3" t="s">
        <v>959</v>
      </c>
      <c r="M188" s="12">
        <v>2</v>
      </c>
      <c r="N188" s="12">
        <v>2</v>
      </c>
      <c r="O188" s="24"/>
      <c r="P188" s="12">
        <v>2.7930000000000001</v>
      </c>
      <c r="Q188" s="12">
        <v>2.5110000000000001</v>
      </c>
      <c r="R188">
        <f>IF(Q188&gt;0,(P188*(Q188^2))*(3.14159/6),"")</f>
        <v>9.2206729158525444</v>
      </c>
      <c r="S188" s="12" t="s">
        <v>32</v>
      </c>
      <c r="T188" t="s">
        <v>25</v>
      </c>
      <c r="U188" s="12" t="s">
        <v>26</v>
      </c>
      <c r="V188" s="12" t="e">
        <f>"CG_D"&amp;G188&amp;"_"&amp;H188&amp;"_"&amp;#REF!&amp;".jpg"</f>
        <v>#REF!</v>
      </c>
      <c r="W188" s="12"/>
      <c r="X188" s="2" t="s">
        <v>764</v>
      </c>
      <c r="Y188" s="12"/>
      <c r="Z188" s="12"/>
      <c r="AA188" s="12" t="s">
        <v>835</v>
      </c>
      <c r="AB188" t="str">
        <f>IF(Q188&gt;0,"yes","no")</f>
        <v>yes</v>
      </c>
      <c r="AC188" t="str">
        <f>IF(O188&gt;0,"yes","no")</f>
        <v>no</v>
      </c>
      <c r="AD188" t="str">
        <f>IF(AH188="hatch","yes","no")</f>
        <v>no</v>
      </c>
      <c r="AE188" t="str">
        <f>IF(AH188="swimup","yes","no")</f>
        <v>no</v>
      </c>
      <c r="AF188" t="str">
        <f>IF(AH188="respiration","yes","no")</f>
        <v>no</v>
      </c>
      <c r="AH188" t="s">
        <v>813</v>
      </c>
      <c r="AI188" t="str">
        <f>IF(O188&gt;0,(IF(S188="live",O188*0.84,IF(S188="dried.ethanol",O188*0.8449+2.8227,O188))),"")</f>
        <v/>
      </c>
      <c r="AJ188" s="12"/>
      <c r="AL188" t="str">
        <f>IF(OR(AND(Q188=Q189,P188&gt;0),AND(O188&gt;0,O188=O189)),"duplicate","")</f>
        <v/>
      </c>
      <c r="AM188" t="s">
        <v>826</v>
      </c>
      <c r="AN188" t="s">
        <v>826</v>
      </c>
      <c r="AO188" t="s">
        <v>826</v>
      </c>
      <c r="AP188" t="s">
        <v>826</v>
      </c>
      <c r="AQ188" t="s">
        <v>32</v>
      </c>
    </row>
    <row r="189" spans="1:43" x14ac:dyDescent="0.2">
      <c r="A189" s="29">
        <v>42904</v>
      </c>
      <c r="B189" s="1">
        <v>42899</v>
      </c>
      <c r="C189" s="1" t="str">
        <f>IF(F189="Kup","6/13/2017",IF(F189="Sag","6/14/2017",""))</f>
        <v>6/13/2017</v>
      </c>
      <c r="D189" s="27">
        <f>A189-B189</f>
        <v>5</v>
      </c>
      <c r="E189" s="27">
        <f>A189-C189</f>
        <v>5</v>
      </c>
      <c r="F189" s="12" t="s">
        <v>21</v>
      </c>
      <c r="G189" s="12">
        <v>5</v>
      </c>
      <c r="H189" s="12" t="s">
        <v>22</v>
      </c>
      <c r="I189" s="12" t="s">
        <v>31</v>
      </c>
      <c r="J189" s="12" t="s">
        <v>978</v>
      </c>
      <c r="K189" s="3" t="s">
        <v>958</v>
      </c>
      <c r="L189" s="3" t="s">
        <v>959</v>
      </c>
      <c r="M189" s="12">
        <v>3</v>
      </c>
      <c r="N189" s="12">
        <v>3</v>
      </c>
      <c r="O189" s="24"/>
      <c r="P189" s="12">
        <v>2.9289999999999998</v>
      </c>
      <c r="Q189" s="12">
        <v>2.4329999999999998</v>
      </c>
      <c r="R189">
        <f>IF(Q189&gt;0,(P189*(Q189^2))*(3.14159/6),"")</f>
        <v>9.0782438689594631</v>
      </c>
      <c r="S189" s="12" t="s">
        <v>32</v>
      </c>
      <c r="T189" t="s">
        <v>25</v>
      </c>
      <c r="U189" s="12" t="s">
        <v>26</v>
      </c>
      <c r="V189" s="12" t="e">
        <f>"CG_D"&amp;G189&amp;"_"&amp;H189&amp;"_"&amp;#REF!&amp;".jpg"</f>
        <v>#REF!</v>
      </c>
      <c r="W189" s="12"/>
      <c r="X189" s="2" t="s">
        <v>764</v>
      </c>
      <c r="Y189" s="12"/>
      <c r="Z189" s="12"/>
      <c r="AA189" s="12" t="s">
        <v>835</v>
      </c>
      <c r="AB189" t="str">
        <f>IF(Q189&gt;0,"yes","no")</f>
        <v>yes</v>
      </c>
      <c r="AC189" t="str">
        <f>IF(O189&gt;0,"yes","no")</f>
        <v>no</v>
      </c>
      <c r="AD189" t="str">
        <f>IF(AH189="hatch","yes","no")</f>
        <v>no</v>
      </c>
      <c r="AE189" t="str">
        <f>IF(AH189="swimup","yes","no")</f>
        <v>no</v>
      </c>
      <c r="AF189" t="str">
        <f>IF(AH189="respiration","yes","no")</f>
        <v>no</v>
      </c>
      <c r="AH189" t="s">
        <v>813</v>
      </c>
      <c r="AI189" t="str">
        <f>IF(O189&gt;0,(IF(S189="live",O189*0.84,IF(S189="dried.ethanol",O189*0.8449+2.8227,O189))),"")</f>
        <v/>
      </c>
      <c r="AJ189" s="12"/>
      <c r="AL189" t="str">
        <f>IF(OR(AND(Q189=Q190,P189&gt;0),AND(O189&gt;0,O189=O190)),"duplicate","")</f>
        <v/>
      </c>
      <c r="AM189" t="s">
        <v>826</v>
      </c>
      <c r="AN189" t="s">
        <v>826</v>
      </c>
      <c r="AO189" t="s">
        <v>826</v>
      </c>
      <c r="AP189" t="s">
        <v>826</v>
      </c>
      <c r="AQ189" t="s">
        <v>32</v>
      </c>
    </row>
    <row r="190" spans="1:43" x14ac:dyDescent="0.2">
      <c r="A190" s="29">
        <v>42904</v>
      </c>
      <c r="B190" s="1">
        <v>42899</v>
      </c>
      <c r="C190" s="1" t="str">
        <f>IF(F190="Kup","6/13/2017",IF(F190="Sag","6/14/2017",""))</f>
        <v>6/13/2017</v>
      </c>
      <c r="D190" s="27">
        <f>A190-B190</f>
        <v>5</v>
      </c>
      <c r="E190" s="27">
        <f>A190-C190</f>
        <v>5</v>
      </c>
      <c r="F190" s="12" t="s">
        <v>21</v>
      </c>
      <c r="G190" s="12">
        <v>5</v>
      </c>
      <c r="H190" s="12" t="s">
        <v>22</v>
      </c>
      <c r="I190" s="12" t="s">
        <v>31</v>
      </c>
      <c r="J190" s="12" t="s">
        <v>978</v>
      </c>
      <c r="K190" s="3" t="s">
        <v>958</v>
      </c>
      <c r="L190" s="3" t="s">
        <v>959</v>
      </c>
      <c r="M190" s="12">
        <v>4</v>
      </c>
      <c r="N190" s="12">
        <v>4</v>
      </c>
      <c r="O190" s="24"/>
      <c r="P190" s="12">
        <v>3.077</v>
      </c>
      <c r="Q190" s="12">
        <v>2.4089999999999998</v>
      </c>
      <c r="R190">
        <f>IF(Q190&gt;0,(P190*(Q190^2))*(3.14159/6),"")</f>
        <v>9.3497360743738032</v>
      </c>
      <c r="S190" s="12" t="s">
        <v>32</v>
      </c>
      <c r="T190" t="s">
        <v>25</v>
      </c>
      <c r="U190" s="12" t="s">
        <v>26</v>
      </c>
      <c r="V190" s="12" t="e">
        <f>"CG_D"&amp;G190&amp;"_"&amp;H190&amp;"_"&amp;#REF!&amp;".jpg"</f>
        <v>#REF!</v>
      </c>
      <c r="W190" s="12"/>
      <c r="X190" s="2" t="s">
        <v>764</v>
      </c>
      <c r="Y190" s="12"/>
      <c r="Z190" s="12"/>
      <c r="AA190" s="12" t="s">
        <v>835</v>
      </c>
      <c r="AB190" t="str">
        <f>IF(Q190&gt;0,"yes","no")</f>
        <v>yes</v>
      </c>
      <c r="AC190" t="str">
        <f>IF(O190&gt;0,"yes","no")</f>
        <v>no</v>
      </c>
      <c r="AD190" t="str">
        <f>IF(AH190="hatch","yes","no")</f>
        <v>no</v>
      </c>
      <c r="AE190" t="str">
        <f>IF(AH190="swimup","yes","no")</f>
        <v>no</v>
      </c>
      <c r="AF190" t="str">
        <f>IF(AH190="respiration","yes","no")</f>
        <v>no</v>
      </c>
      <c r="AH190" t="s">
        <v>813</v>
      </c>
      <c r="AI190" t="str">
        <f>IF(O190&gt;0,(IF(S190="live",O190*0.84,IF(S190="dried.ethanol",O190*0.8449+2.8227,O190))),"")</f>
        <v/>
      </c>
      <c r="AJ190" s="12"/>
      <c r="AL190" t="str">
        <f>IF(OR(AND(Q190=Q191,P190&gt;0),AND(O190&gt;0,O190=O191)),"duplicate","")</f>
        <v/>
      </c>
      <c r="AM190" t="s">
        <v>826</v>
      </c>
      <c r="AN190" t="s">
        <v>826</v>
      </c>
      <c r="AO190" t="s">
        <v>826</v>
      </c>
      <c r="AP190" t="s">
        <v>826</v>
      </c>
      <c r="AQ190" t="s">
        <v>32</v>
      </c>
    </row>
    <row r="191" spans="1:43" x14ac:dyDescent="0.2">
      <c r="A191" s="29">
        <v>42904</v>
      </c>
      <c r="B191" s="1">
        <v>42899</v>
      </c>
      <c r="C191" s="1" t="str">
        <f>IF(F191="Kup","6/13/2017",IF(F191="Sag","6/14/2017",""))</f>
        <v>6/13/2017</v>
      </c>
      <c r="D191" s="27">
        <f>A191-B191</f>
        <v>5</v>
      </c>
      <c r="E191" s="27">
        <f>A191-C191</f>
        <v>5</v>
      </c>
      <c r="F191" s="12" t="s">
        <v>21</v>
      </c>
      <c r="G191" s="12">
        <v>5</v>
      </c>
      <c r="H191" s="12" t="s">
        <v>22</v>
      </c>
      <c r="I191" s="12" t="s">
        <v>31</v>
      </c>
      <c r="J191" s="12" t="s">
        <v>978</v>
      </c>
      <c r="K191" s="3" t="s">
        <v>958</v>
      </c>
      <c r="L191" s="3" t="s">
        <v>959</v>
      </c>
      <c r="M191" s="12">
        <v>5</v>
      </c>
      <c r="N191" s="12">
        <v>5</v>
      </c>
      <c r="O191" s="24"/>
      <c r="P191" s="12">
        <v>3.16</v>
      </c>
      <c r="Q191" s="12">
        <v>2.5649999999999999</v>
      </c>
      <c r="R191">
        <f>IF(Q191&gt;0,(P191*(Q191^2))*(3.14159/6),"")</f>
        <v>10.885793133015</v>
      </c>
      <c r="S191" s="12" t="s">
        <v>32</v>
      </c>
      <c r="T191" t="s">
        <v>25</v>
      </c>
      <c r="U191" s="12" t="s">
        <v>26</v>
      </c>
      <c r="V191" s="12" t="e">
        <f>"CG_D"&amp;G191&amp;"_"&amp;H191&amp;"_"&amp;#REF!&amp;".jpg"</f>
        <v>#REF!</v>
      </c>
      <c r="W191" s="12"/>
      <c r="X191" s="2" t="s">
        <v>764</v>
      </c>
      <c r="Y191" s="12"/>
      <c r="Z191" s="12"/>
      <c r="AA191" s="12" t="s">
        <v>835</v>
      </c>
      <c r="AB191" t="str">
        <f>IF(Q191&gt;0,"yes","no")</f>
        <v>yes</v>
      </c>
      <c r="AC191" t="str">
        <f>IF(O191&gt;0,"yes","no")</f>
        <v>no</v>
      </c>
      <c r="AD191" t="str">
        <f>IF(AH191="hatch","yes","no")</f>
        <v>no</v>
      </c>
      <c r="AE191" t="str">
        <f>IF(AH191="swimup","yes","no")</f>
        <v>no</v>
      </c>
      <c r="AF191" t="str">
        <f>IF(AH191="respiration","yes","no")</f>
        <v>no</v>
      </c>
      <c r="AH191" t="s">
        <v>813</v>
      </c>
      <c r="AI191" t="str">
        <f>IF(O191&gt;0,(IF(S191="live",O191*0.84,IF(S191="dried.ethanol",O191*0.8449+2.8227,O191))),"")</f>
        <v/>
      </c>
      <c r="AJ191" s="12"/>
      <c r="AL191" t="str">
        <f>IF(OR(AND(Q191=Q192,P191&gt;0),AND(O191&gt;0,O191=O192)),"duplicate","")</f>
        <v/>
      </c>
      <c r="AM191" t="s">
        <v>826</v>
      </c>
      <c r="AN191" t="s">
        <v>826</v>
      </c>
      <c r="AO191" t="s">
        <v>826</v>
      </c>
      <c r="AP191" t="s">
        <v>826</v>
      </c>
      <c r="AQ191" t="s">
        <v>32</v>
      </c>
    </row>
    <row r="192" spans="1:43" x14ac:dyDescent="0.2">
      <c r="A192" s="29">
        <v>42904</v>
      </c>
      <c r="B192" s="1">
        <v>42899</v>
      </c>
      <c r="C192" s="1" t="str">
        <f>IF(F192="Kup","6/13/2017",IF(F192="Sag","6/14/2017",""))</f>
        <v>6/13/2017</v>
      </c>
      <c r="D192" s="27">
        <f>A192-B192</f>
        <v>5</v>
      </c>
      <c r="E192" s="27">
        <f>A192-C192</f>
        <v>5</v>
      </c>
      <c r="F192" s="12" t="s">
        <v>21</v>
      </c>
      <c r="G192" s="12">
        <v>5</v>
      </c>
      <c r="H192" s="12" t="s">
        <v>22</v>
      </c>
      <c r="I192" s="12" t="s">
        <v>99</v>
      </c>
      <c r="J192" s="12" t="s">
        <v>979</v>
      </c>
      <c r="K192" s="3" t="s">
        <v>960</v>
      </c>
      <c r="L192" s="3" t="s">
        <v>959</v>
      </c>
      <c r="M192" s="12">
        <v>1</v>
      </c>
      <c r="N192" s="12">
        <v>1</v>
      </c>
      <c r="O192" s="24"/>
      <c r="P192" s="12">
        <v>3.3290000000000002</v>
      </c>
      <c r="Q192" s="12">
        <v>2.8450000000000002</v>
      </c>
      <c r="R192">
        <f>IF(Q192&gt;0,(P192*(Q192^2))*(3.14159/6),"")</f>
        <v>14.108361921861292</v>
      </c>
      <c r="S192" s="12" t="s">
        <v>32</v>
      </c>
      <c r="T192" t="s">
        <v>25</v>
      </c>
      <c r="U192" s="12" t="s">
        <v>26</v>
      </c>
      <c r="V192" s="12" t="e">
        <f>"CG_D"&amp;G192&amp;"_"&amp;H192&amp;"_"&amp;#REF!&amp;".jpg"</f>
        <v>#REF!</v>
      </c>
      <c r="W192" s="12"/>
      <c r="X192" s="2" t="s">
        <v>764</v>
      </c>
      <c r="Y192" s="12"/>
      <c r="Z192" s="12"/>
      <c r="AA192" s="12" t="s">
        <v>835</v>
      </c>
      <c r="AB192" t="str">
        <f>IF(Q192&gt;0,"yes","no")</f>
        <v>yes</v>
      </c>
      <c r="AC192" t="str">
        <f>IF(O192&gt;0,"yes","no")</f>
        <v>no</v>
      </c>
      <c r="AD192" t="str">
        <f>IF(AH192="hatch","yes","no")</f>
        <v>no</v>
      </c>
      <c r="AE192" t="str">
        <f>IF(AH192="swimup","yes","no")</f>
        <v>no</v>
      </c>
      <c r="AF192" t="str">
        <f>IF(AH192="respiration","yes","no")</f>
        <v>no</v>
      </c>
      <c r="AH192" t="s">
        <v>813</v>
      </c>
      <c r="AI192" t="str">
        <f>IF(O192&gt;0,(IF(S192="live",O192*0.84,IF(S192="dried.ethanol",O192*0.8449+2.8227,O192))),"")</f>
        <v/>
      </c>
      <c r="AJ192" s="12"/>
      <c r="AL192" t="str">
        <f>IF(OR(AND(Q192=Q193,P192&gt;0),AND(O192&gt;0,O192=O193)),"duplicate","")</f>
        <v/>
      </c>
      <c r="AM192" t="s">
        <v>826</v>
      </c>
      <c r="AN192" t="s">
        <v>826</v>
      </c>
      <c r="AO192" t="s">
        <v>826</v>
      </c>
      <c r="AP192" t="s">
        <v>826</v>
      </c>
      <c r="AQ192" t="s">
        <v>32</v>
      </c>
    </row>
    <row r="193" spans="1:43" x14ac:dyDescent="0.2">
      <c r="A193" s="29">
        <v>42904</v>
      </c>
      <c r="B193" s="1">
        <v>42899</v>
      </c>
      <c r="C193" s="1" t="str">
        <f>IF(F193="Kup","6/13/2017",IF(F193="Sag","6/14/2017",""))</f>
        <v>6/13/2017</v>
      </c>
      <c r="D193" s="27">
        <f>A193-B193</f>
        <v>5</v>
      </c>
      <c r="E193" s="27">
        <f>A193-C193</f>
        <v>5</v>
      </c>
      <c r="F193" s="12" t="s">
        <v>21</v>
      </c>
      <c r="G193" s="12">
        <v>5</v>
      </c>
      <c r="H193" s="12" t="s">
        <v>22</v>
      </c>
      <c r="I193" s="12" t="s">
        <v>99</v>
      </c>
      <c r="J193" s="12" t="s">
        <v>979</v>
      </c>
      <c r="K193" s="3" t="s">
        <v>960</v>
      </c>
      <c r="L193" s="3" t="s">
        <v>959</v>
      </c>
      <c r="M193" s="12">
        <v>2</v>
      </c>
      <c r="N193" s="12">
        <v>2</v>
      </c>
      <c r="O193" s="24"/>
      <c r="P193" s="12">
        <v>3.101</v>
      </c>
      <c r="Q193" s="12">
        <v>2.4460000000000002</v>
      </c>
      <c r="R193">
        <f>IF(Q193&gt;0,(P193*(Q193^2))*(3.14159/6),"")</f>
        <v>9.7143316676734059</v>
      </c>
      <c r="S193" s="12" t="s">
        <v>32</v>
      </c>
      <c r="T193" t="s">
        <v>25</v>
      </c>
      <c r="U193" s="12" t="s">
        <v>26</v>
      </c>
      <c r="V193" s="12" t="e">
        <f>"CG_D"&amp;G193&amp;"_"&amp;H193&amp;"_"&amp;#REF!&amp;".jpg"</f>
        <v>#REF!</v>
      </c>
      <c r="W193" s="12"/>
      <c r="X193" s="2" t="s">
        <v>764</v>
      </c>
      <c r="Y193" s="12"/>
      <c r="Z193" s="12"/>
      <c r="AA193" s="12" t="s">
        <v>835</v>
      </c>
      <c r="AB193" t="str">
        <f>IF(Q193&gt;0,"yes","no")</f>
        <v>yes</v>
      </c>
      <c r="AC193" t="str">
        <f>IF(O193&gt;0,"yes","no")</f>
        <v>no</v>
      </c>
      <c r="AD193" t="str">
        <f>IF(AH193="hatch","yes","no")</f>
        <v>no</v>
      </c>
      <c r="AE193" t="str">
        <f>IF(AH193="swimup","yes","no")</f>
        <v>no</v>
      </c>
      <c r="AF193" t="str">
        <f>IF(AH193="respiration","yes","no")</f>
        <v>no</v>
      </c>
      <c r="AH193" t="s">
        <v>813</v>
      </c>
      <c r="AI193" t="str">
        <f>IF(O193&gt;0,(IF(S193="live",O193*0.84,IF(S193="dried.ethanol",O193*0.8449+2.8227,O193))),"")</f>
        <v/>
      </c>
      <c r="AJ193" s="12"/>
      <c r="AL193" t="str">
        <f>IF(OR(AND(Q193=Q194,P193&gt;0),AND(O193&gt;0,O193=O194)),"duplicate","")</f>
        <v/>
      </c>
      <c r="AM193" t="s">
        <v>826</v>
      </c>
      <c r="AN193" t="s">
        <v>826</v>
      </c>
      <c r="AO193" t="s">
        <v>826</v>
      </c>
      <c r="AP193" t="s">
        <v>826</v>
      </c>
      <c r="AQ193" t="s">
        <v>32</v>
      </c>
    </row>
    <row r="194" spans="1:43" x14ac:dyDescent="0.2">
      <c r="A194" s="29">
        <v>42904</v>
      </c>
      <c r="B194" s="1">
        <v>42899</v>
      </c>
      <c r="C194" s="1" t="str">
        <f>IF(F194="Kup","6/13/2017",IF(F194="Sag","6/14/2017",""))</f>
        <v>6/13/2017</v>
      </c>
      <c r="D194" s="27">
        <f>A194-B194</f>
        <v>5</v>
      </c>
      <c r="E194" s="27">
        <f>A194-C194</f>
        <v>5</v>
      </c>
      <c r="F194" s="12" t="s">
        <v>21</v>
      </c>
      <c r="G194" s="12">
        <v>5</v>
      </c>
      <c r="H194" s="12" t="s">
        <v>22</v>
      </c>
      <c r="I194" s="12" t="s">
        <v>99</v>
      </c>
      <c r="J194" s="12" t="s">
        <v>979</v>
      </c>
      <c r="K194" s="3" t="s">
        <v>960</v>
      </c>
      <c r="L194" s="3" t="s">
        <v>959</v>
      </c>
      <c r="M194" s="12">
        <v>3</v>
      </c>
      <c r="N194" s="12">
        <v>3</v>
      </c>
      <c r="O194" s="24"/>
      <c r="P194" s="12">
        <v>2.988</v>
      </c>
      <c r="Q194" s="12">
        <v>2.5339999999999998</v>
      </c>
      <c r="R194">
        <f>IF(Q194&gt;0,(P194*(Q194^2))*(3.14159/6),"")</f>
        <v>10.045974460063917</v>
      </c>
      <c r="S194" s="12" t="s">
        <v>32</v>
      </c>
      <c r="T194" t="s">
        <v>25</v>
      </c>
      <c r="U194" s="12" t="s">
        <v>26</v>
      </c>
      <c r="V194" s="12" t="e">
        <f>"CG_D"&amp;G194&amp;"_"&amp;H194&amp;"_"&amp;#REF!&amp;".jpg"</f>
        <v>#REF!</v>
      </c>
      <c r="W194" s="12"/>
      <c r="X194" s="2" t="s">
        <v>764</v>
      </c>
      <c r="Y194" s="12"/>
      <c r="Z194" s="12"/>
      <c r="AA194" s="12" t="s">
        <v>835</v>
      </c>
      <c r="AB194" t="str">
        <f>IF(Q194&gt;0,"yes","no")</f>
        <v>yes</v>
      </c>
      <c r="AC194" t="str">
        <f>IF(O194&gt;0,"yes","no")</f>
        <v>no</v>
      </c>
      <c r="AD194" t="str">
        <f>IF(AH194="hatch","yes","no")</f>
        <v>no</v>
      </c>
      <c r="AE194" t="str">
        <f>IF(AH194="swimup","yes","no")</f>
        <v>no</v>
      </c>
      <c r="AF194" t="str">
        <f>IF(AH194="respiration","yes","no")</f>
        <v>no</v>
      </c>
      <c r="AH194" t="s">
        <v>813</v>
      </c>
      <c r="AI194" t="str">
        <f>IF(O194&gt;0,(IF(S194="live",O194*0.84,IF(S194="dried.ethanol",O194*0.8449+2.8227,O194))),"")</f>
        <v/>
      </c>
      <c r="AJ194" s="12"/>
      <c r="AL194" t="str">
        <f>IF(OR(AND(Q194=Q195,P194&gt;0),AND(O194&gt;0,O194=O195)),"duplicate","")</f>
        <v/>
      </c>
      <c r="AM194" t="s">
        <v>826</v>
      </c>
      <c r="AN194" t="s">
        <v>826</v>
      </c>
      <c r="AO194" t="s">
        <v>826</v>
      </c>
      <c r="AP194" t="s">
        <v>826</v>
      </c>
      <c r="AQ194" t="s">
        <v>32</v>
      </c>
    </row>
    <row r="195" spans="1:43" x14ac:dyDescent="0.2">
      <c r="A195" s="29">
        <v>42904</v>
      </c>
      <c r="B195" s="1">
        <v>42899</v>
      </c>
      <c r="C195" s="1" t="str">
        <f>IF(F195="Kup","6/13/2017",IF(F195="Sag","6/14/2017",""))</f>
        <v>6/13/2017</v>
      </c>
      <c r="D195" s="27">
        <f>A195-B195</f>
        <v>5</v>
      </c>
      <c r="E195" s="27">
        <f>A195-C195</f>
        <v>5</v>
      </c>
      <c r="F195" s="12" t="s">
        <v>21</v>
      </c>
      <c r="G195" s="12">
        <v>5</v>
      </c>
      <c r="H195" s="12" t="s">
        <v>22</v>
      </c>
      <c r="I195" s="12" t="s">
        <v>99</v>
      </c>
      <c r="J195" s="12" t="s">
        <v>979</v>
      </c>
      <c r="K195" s="3" t="s">
        <v>960</v>
      </c>
      <c r="L195" s="3" t="s">
        <v>959</v>
      </c>
      <c r="M195" s="12">
        <v>4</v>
      </c>
      <c r="N195" s="12">
        <v>4</v>
      </c>
      <c r="O195" s="24"/>
      <c r="P195" s="12">
        <v>2.8580000000000001</v>
      </c>
      <c r="Q195" s="12">
        <v>2.2160000000000002</v>
      </c>
      <c r="R195">
        <f>IF(Q195&gt;0,(P195*(Q195^2))*(3.14159/6),"")</f>
        <v>7.3485218873213878</v>
      </c>
      <c r="S195" s="12" t="s">
        <v>32</v>
      </c>
      <c r="T195" t="s">
        <v>25</v>
      </c>
      <c r="U195" s="12" t="s">
        <v>26</v>
      </c>
      <c r="V195" s="12" t="e">
        <f>"CG_D"&amp;G195&amp;"_"&amp;H195&amp;"_"&amp;#REF!&amp;".jpg"</f>
        <v>#REF!</v>
      </c>
      <c r="W195" s="12"/>
      <c r="X195" s="2" t="s">
        <v>764</v>
      </c>
      <c r="Y195" s="12"/>
      <c r="Z195" s="12"/>
      <c r="AA195" s="12" t="s">
        <v>835</v>
      </c>
      <c r="AB195" t="str">
        <f>IF(Q195&gt;0,"yes","no")</f>
        <v>yes</v>
      </c>
      <c r="AC195" t="str">
        <f>IF(O195&gt;0,"yes","no")</f>
        <v>no</v>
      </c>
      <c r="AD195" t="str">
        <f>IF(AH195="hatch","yes","no")</f>
        <v>no</v>
      </c>
      <c r="AE195" t="str">
        <f>IF(AH195="swimup","yes","no")</f>
        <v>no</v>
      </c>
      <c r="AF195" t="str">
        <f>IF(AH195="respiration","yes","no")</f>
        <v>no</v>
      </c>
      <c r="AH195" t="s">
        <v>813</v>
      </c>
      <c r="AI195" t="str">
        <f>IF(O195&gt;0,(IF(S195="live",O195*0.84,IF(S195="dried.ethanol",O195*0.8449+2.8227,O195))),"")</f>
        <v/>
      </c>
      <c r="AJ195" s="12"/>
      <c r="AL195" t="str">
        <f>IF(OR(AND(Q195=Q196,P195&gt;0),AND(O195&gt;0,O195=O196)),"duplicate","")</f>
        <v/>
      </c>
      <c r="AM195" t="s">
        <v>826</v>
      </c>
      <c r="AN195" t="s">
        <v>826</v>
      </c>
      <c r="AO195" t="s">
        <v>826</v>
      </c>
      <c r="AP195" t="s">
        <v>826</v>
      </c>
      <c r="AQ195" t="s">
        <v>32</v>
      </c>
    </row>
    <row r="196" spans="1:43" x14ac:dyDescent="0.2">
      <c r="A196" s="29">
        <v>42904</v>
      </c>
      <c r="B196" s="1">
        <v>42899</v>
      </c>
      <c r="C196" s="1" t="str">
        <f>IF(F196="Kup","6/13/2017",IF(F196="Sag","6/14/2017",""))</f>
        <v>6/13/2017</v>
      </c>
      <c r="D196" s="27">
        <f>A196-B196</f>
        <v>5</v>
      </c>
      <c r="E196" s="27">
        <f>A196-C196</f>
        <v>5</v>
      </c>
      <c r="F196" s="12" t="s">
        <v>21</v>
      </c>
      <c r="G196" s="12">
        <v>5</v>
      </c>
      <c r="H196" s="12" t="s">
        <v>22</v>
      </c>
      <c r="I196" s="12" t="s">
        <v>99</v>
      </c>
      <c r="J196" s="12" t="s">
        <v>979</v>
      </c>
      <c r="K196" s="3" t="s">
        <v>960</v>
      </c>
      <c r="L196" s="3" t="s">
        <v>959</v>
      </c>
      <c r="M196" s="12">
        <v>5</v>
      </c>
      <c r="N196" s="12">
        <v>5</v>
      </c>
      <c r="O196" s="24"/>
      <c r="P196" s="12">
        <v>3.23</v>
      </c>
      <c r="Q196" s="12">
        <v>2.597</v>
      </c>
      <c r="R196">
        <f>IF(Q196&gt;0,(P196*(Q196^2))*(3.14159/6),"")</f>
        <v>11.406297036850216</v>
      </c>
      <c r="S196" s="12" t="s">
        <v>32</v>
      </c>
      <c r="T196" t="s">
        <v>25</v>
      </c>
      <c r="U196" s="12" t="s">
        <v>26</v>
      </c>
      <c r="V196" s="12" t="e">
        <f>"CG_D"&amp;G196&amp;"_"&amp;H196&amp;"_"&amp;#REF!&amp;".jpg"</f>
        <v>#REF!</v>
      </c>
      <c r="W196" s="12"/>
      <c r="X196" s="2" t="s">
        <v>764</v>
      </c>
      <c r="Y196" s="12"/>
      <c r="Z196" s="12"/>
      <c r="AA196" s="12" t="s">
        <v>835</v>
      </c>
      <c r="AB196" t="str">
        <f>IF(Q196&gt;0,"yes","no")</f>
        <v>yes</v>
      </c>
      <c r="AC196" t="str">
        <f>IF(O196&gt;0,"yes","no")</f>
        <v>no</v>
      </c>
      <c r="AD196" t="str">
        <f>IF(AH196="hatch","yes","no")</f>
        <v>no</v>
      </c>
      <c r="AE196" t="str">
        <f>IF(AH196="swimup","yes","no")</f>
        <v>no</v>
      </c>
      <c r="AF196" t="str">
        <f>IF(AH196="respiration","yes","no")</f>
        <v>no</v>
      </c>
      <c r="AH196" t="s">
        <v>813</v>
      </c>
      <c r="AI196" t="str">
        <f>IF(O196&gt;0,(IF(S196="live",O196*0.84,IF(S196="dried.ethanol",O196*0.8449+2.8227,O196))),"")</f>
        <v/>
      </c>
      <c r="AJ196" s="12"/>
      <c r="AL196" t="str">
        <f>IF(OR(AND(Q196=Q197,P196&gt;0),AND(O196&gt;0,O196=O197)),"duplicate","")</f>
        <v/>
      </c>
      <c r="AM196" t="s">
        <v>826</v>
      </c>
      <c r="AN196" t="s">
        <v>826</v>
      </c>
      <c r="AO196" t="s">
        <v>826</v>
      </c>
      <c r="AP196" t="s">
        <v>826</v>
      </c>
      <c r="AQ196" t="s">
        <v>32</v>
      </c>
    </row>
    <row r="197" spans="1:43" x14ac:dyDescent="0.2">
      <c r="A197" s="29">
        <v>42904</v>
      </c>
      <c r="B197" s="1">
        <v>42899</v>
      </c>
      <c r="C197" s="1" t="str">
        <f>IF(F197="Kup","6/13/2017",IF(F197="Sag","6/14/2017",""))</f>
        <v>6/13/2017</v>
      </c>
      <c r="D197" s="27">
        <f>A197-B197</f>
        <v>5</v>
      </c>
      <c r="E197" s="27">
        <f>A197-C197</f>
        <v>5</v>
      </c>
      <c r="F197" s="12" t="s">
        <v>21</v>
      </c>
      <c r="G197" s="12">
        <v>5</v>
      </c>
      <c r="H197" s="12" t="s">
        <v>22</v>
      </c>
      <c r="I197" s="12" t="s">
        <v>49</v>
      </c>
      <c r="J197" s="12" t="s">
        <v>980</v>
      </c>
      <c r="K197" s="3" t="s">
        <v>961</v>
      </c>
      <c r="L197" s="3" t="s">
        <v>962</v>
      </c>
      <c r="M197" s="12">
        <v>1</v>
      </c>
      <c r="N197" s="12">
        <v>1</v>
      </c>
      <c r="O197" s="24"/>
      <c r="P197" s="12">
        <v>3.758</v>
      </c>
      <c r="Q197" s="12">
        <v>3.242</v>
      </c>
      <c r="R197">
        <f>IF(Q197&gt;0,(P197*(Q197^2))*(3.14159/6),"")</f>
        <v>20.681453233317345</v>
      </c>
      <c r="S197" s="12" t="s">
        <v>32</v>
      </c>
      <c r="T197" t="s">
        <v>25</v>
      </c>
      <c r="U197" s="12" t="s">
        <v>26</v>
      </c>
      <c r="V197" s="12" t="e">
        <f>"CG_D"&amp;G197&amp;"_"&amp;H197&amp;"_"&amp;#REF!&amp;".jpg"</f>
        <v>#REF!</v>
      </c>
      <c r="W197" s="12"/>
      <c r="X197" s="2" t="s">
        <v>764</v>
      </c>
      <c r="Y197" s="12"/>
      <c r="Z197" s="12"/>
      <c r="AA197" s="12" t="s">
        <v>835</v>
      </c>
      <c r="AB197" t="str">
        <f>IF(Q197&gt;0,"yes","no")</f>
        <v>yes</v>
      </c>
      <c r="AC197" t="str">
        <f>IF(O197&gt;0,"yes","no")</f>
        <v>no</v>
      </c>
      <c r="AD197" t="str">
        <f>IF(AH197="hatch","yes","no")</f>
        <v>no</v>
      </c>
      <c r="AE197" t="str">
        <f>IF(AH197="swimup","yes","no")</f>
        <v>no</v>
      </c>
      <c r="AF197" t="str">
        <f>IF(AH197="respiration","yes","no")</f>
        <v>no</v>
      </c>
      <c r="AH197" t="s">
        <v>813</v>
      </c>
      <c r="AI197" t="str">
        <f>IF(O197&gt;0,(IF(S197="live",O197*0.84,IF(S197="dried.ethanol",O197*0.8449+2.8227,O197))),"")</f>
        <v/>
      </c>
      <c r="AJ197" s="12"/>
      <c r="AL197" t="str">
        <f>IF(OR(AND(Q197=Q198,P197&gt;0),AND(O197&gt;0,O197=O198)),"duplicate","")</f>
        <v/>
      </c>
      <c r="AM197" t="s">
        <v>826</v>
      </c>
      <c r="AN197" t="s">
        <v>826</v>
      </c>
      <c r="AO197" t="s">
        <v>826</v>
      </c>
      <c r="AP197" t="s">
        <v>826</v>
      </c>
      <c r="AQ197" t="s">
        <v>32</v>
      </c>
    </row>
    <row r="198" spans="1:43" x14ac:dyDescent="0.2">
      <c r="A198" s="29">
        <v>42904</v>
      </c>
      <c r="B198" s="1">
        <v>42899</v>
      </c>
      <c r="C198" s="1" t="str">
        <f>IF(F198="Kup","6/13/2017",IF(F198="Sag","6/14/2017",""))</f>
        <v>6/13/2017</v>
      </c>
      <c r="D198" s="27">
        <f>A198-B198</f>
        <v>5</v>
      </c>
      <c r="E198" s="27">
        <f>A198-C198</f>
        <v>5</v>
      </c>
      <c r="F198" s="12" t="s">
        <v>21</v>
      </c>
      <c r="G198" s="12">
        <v>5</v>
      </c>
      <c r="H198" s="12" t="s">
        <v>22</v>
      </c>
      <c r="I198" s="12" t="s">
        <v>104</v>
      </c>
      <c r="J198" s="12" t="s">
        <v>981</v>
      </c>
      <c r="K198" s="3" t="s">
        <v>963</v>
      </c>
      <c r="L198" s="3" t="s">
        <v>962</v>
      </c>
      <c r="M198" s="12">
        <v>1</v>
      </c>
      <c r="N198" s="12">
        <v>1</v>
      </c>
      <c r="O198" s="24"/>
      <c r="P198" s="12">
        <v>2.7879999999999998</v>
      </c>
      <c r="Q198" s="12">
        <v>2.4009999999999998</v>
      </c>
      <c r="R198">
        <f>IF(Q198&gt;0,(P198*(Q198^2))*(3.14159/6),"")</f>
        <v>8.4154112653281494</v>
      </c>
      <c r="S198" s="12" t="s">
        <v>32</v>
      </c>
      <c r="T198" t="s">
        <v>25</v>
      </c>
      <c r="U198" s="12" t="s">
        <v>26</v>
      </c>
      <c r="V198" s="12" t="e">
        <f>"CG_D"&amp;G198&amp;"_"&amp;H198&amp;"_"&amp;#REF!&amp;".jpg"</f>
        <v>#REF!</v>
      </c>
      <c r="W198" s="12"/>
      <c r="X198" s="2" t="s">
        <v>764</v>
      </c>
      <c r="Y198" s="12"/>
      <c r="Z198" s="12"/>
      <c r="AA198" s="12" t="s">
        <v>835</v>
      </c>
      <c r="AB198" t="str">
        <f>IF(Q198&gt;0,"yes","no")</f>
        <v>yes</v>
      </c>
      <c r="AC198" t="str">
        <f>IF(O198&gt;0,"yes","no")</f>
        <v>no</v>
      </c>
      <c r="AD198" t="str">
        <f>IF(AH198="hatch","yes","no")</f>
        <v>no</v>
      </c>
      <c r="AE198" t="str">
        <f>IF(AH198="swimup","yes","no")</f>
        <v>no</v>
      </c>
      <c r="AF198" t="str">
        <f>IF(AH198="respiration","yes","no")</f>
        <v>no</v>
      </c>
      <c r="AH198" t="s">
        <v>813</v>
      </c>
      <c r="AI198" t="str">
        <f>IF(O198&gt;0,(IF(S198="live",O198*0.84,IF(S198="dried.ethanol",O198*0.8449+2.8227,O198))),"")</f>
        <v/>
      </c>
      <c r="AJ198" s="12" t="s">
        <v>802</v>
      </c>
      <c r="AL198" t="str">
        <f>IF(OR(AND(Q198=Q199,P198&gt;0),AND(O198&gt;0,O198=O199)),"duplicate","")</f>
        <v/>
      </c>
      <c r="AM198" t="s">
        <v>826</v>
      </c>
      <c r="AN198" t="s">
        <v>826</v>
      </c>
      <c r="AO198" t="s">
        <v>826</v>
      </c>
      <c r="AP198" t="s">
        <v>826</v>
      </c>
      <c r="AQ198" t="s">
        <v>32</v>
      </c>
    </row>
    <row r="199" spans="1:43" x14ac:dyDescent="0.2">
      <c r="A199" s="29">
        <v>42904</v>
      </c>
      <c r="B199" s="1">
        <v>42899</v>
      </c>
      <c r="C199" s="1" t="str">
        <f>IF(F199="Kup","6/13/2017",IF(F199="Sag","6/14/2017",""))</f>
        <v>6/13/2017</v>
      </c>
      <c r="D199" s="27">
        <f>A199-B199</f>
        <v>5</v>
      </c>
      <c r="E199" s="27">
        <f>A199-C199</f>
        <v>5</v>
      </c>
      <c r="F199" s="12" t="s">
        <v>21</v>
      </c>
      <c r="G199" s="12">
        <v>5</v>
      </c>
      <c r="H199" s="12" t="s">
        <v>22</v>
      </c>
      <c r="I199" s="12" t="s">
        <v>104</v>
      </c>
      <c r="J199" s="12" t="s">
        <v>981</v>
      </c>
      <c r="K199" s="3" t="s">
        <v>963</v>
      </c>
      <c r="L199" s="3" t="s">
        <v>962</v>
      </c>
      <c r="M199" s="12">
        <v>2</v>
      </c>
      <c r="N199" s="12">
        <v>2</v>
      </c>
      <c r="O199" s="24"/>
      <c r="P199" s="12">
        <v>3.5289999999999999</v>
      </c>
      <c r="Q199" s="12">
        <v>2.6779999999999999</v>
      </c>
      <c r="R199">
        <f>IF(Q199&gt;0,(P199*(Q199^2))*(3.14159/6),"")</f>
        <v>13.251683635474871</v>
      </c>
      <c r="S199" s="12" t="s">
        <v>32</v>
      </c>
      <c r="T199" t="s">
        <v>25</v>
      </c>
      <c r="U199" s="12" t="s">
        <v>26</v>
      </c>
      <c r="V199" s="12" t="e">
        <f>"CG_D"&amp;G199&amp;"_"&amp;H199&amp;"_"&amp;#REF!&amp;".jpg"</f>
        <v>#REF!</v>
      </c>
      <c r="W199" s="12"/>
      <c r="X199" s="2" t="s">
        <v>764</v>
      </c>
      <c r="Y199" s="12"/>
      <c r="Z199" s="12"/>
      <c r="AA199" s="12" t="s">
        <v>835</v>
      </c>
      <c r="AB199" t="str">
        <f>IF(Q199&gt;0,"yes","no")</f>
        <v>yes</v>
      </c>
      <c r="AC199" t="str">
        <f>IF(O199&gt;0,"yes","no")</f>
        <v>no</v>
      </c>
      <c r="AD199" t="str">
        <f>IF(AH199="hatch","yes","no")</f>
        <v>no</v>
      </c>
      <c r="AE199" t="str">
        <f>IF(AH199="swimup","yes","no")</f>
        <v>no</v>
      </c>
      <c r="AF199" t="str">
        <f>IF(AH199="respiration","yes","no")</f>
        <v>no</v>
      </c>
      <c r="AH199" t="s">
        <v>813</v>
      </c>
      <c r="AI199" t="str">
        <f>IF(O199&gt;0,(IF(S199="live",O199*0.84,IF(S199="dried.ethanol",O199*0.8449+2.8227,O199))),"")</f>
        <v/>
      </c>
      <c r="AJ199" s="12" t="s">
        <v>802</v>
      </c>
      <c r="AL199" t="str">
        <f>IF(OR(AND(Q199=Q200,P199&gt;0),AND(O199&gt;0,O199=O200)),"duplicate","")</f>
        <v/>
      </c>
      <c r="AM199" t="s">
        <v>826</v>
      </c>
      <c r="AN199" t="s">
        <v>826</v>
      </c>
      <c r="AO199" t="s">
        <v>826</v>
      </c>
      <c r="AP199" t="s">
        <v>826</v>
      </c>
      <c r="AQ199" t="s">
        <v>32</v>
      </c>
    </row>
    <row r="200" spans="1:43" x14ac:dyDescent="0.2">
      <c r="A200" s="29">
        <v>42904</v>
      </c>
      <c r="B200" s="1">
        <v>42899</v>
      </c>
      <c r="C200" s="1" t="str">
        <f>IF(F200="Kup","6/13/2017",IF(F200="Sag","6/14/2017",""))</f>
        <v>6/13/2017</v>
      </c>
      <c r="D200" s="27">
        <f>A200-B200</f>
        <v>5</v>
      </c>
      <c r="E200" s="27">
        <f>A200-C200</f>
        <v>5</v>
      </c>
      <c r="F200" s="12" t="s">
        <v>21</v>
      </c>
      <c r="G200" s="12">
        <v>5</v>
      </c>
      <c r="H200" s="12" t="s">
        <v>22</v>
      </c>
      <c r="I200" s="12" t="s">
        <v>104</v>
      </c>
      <c r="J200" s="12" t="s">
        <v>981</v>
      </c>
      <c r="K200" s="3" t="s">
        <v>963</v>
      </c>
      <c r="L200" s="3" t="s">
        <v>962</v>
      </c>
      <c r="M200" s="12">
        <v>3</v>
      </c>
      <c r="N200" s="12">
        <v>3</v>
      </c>
      <c r="O200" s="24"/>
      <c r="P200" s="12">
        <v>3.49</v>
      </c>
      <c r="Q200" s="12">
        <v>2.59</v>
      </c>
      <c r="R200">
        <f>IF(Q200&gt;0,(P200*(Q200^2))*(3.14159/6),"")</f>
        <v>12.25810142961833</v>
      </c>
      <c r="S200" s="12" t="s">
        <v>32</v>
      </c>
      <c r="T200" t="s">
        <v>25</v>
      </c>
      <c r="U200" s="12" t="s">
        <v>26</v>
      </c>
      <c r="V200" s="12" t="e">
        <f>"CG_D"&amp;G200&amp;"_"&amp;H200&amp;"_"&amp;#REF!&amp;".jpg"</f>
        <v>#REF!</v>
      </c>
      <c r="W200" s="12"/>
      <c r="X200" s="2" t="s">
        <v>764</v>
      </c>
      <c r="Y200" s="12"/>
      <c r="Z200" s="12"/>
      <c r="AA200" s="12" t="s">
        <v>835</v>
      </c>
      <c r="AB200" t="str">
        <f>IF(Q200&gt;0,"yes","no")</f>
        <v>yes</v>
      </c>
      <c r="AC200" t="str">
        <f>IF(O200&gt;0,"yes","no")</f>
        <v>no</v>
      </c>
      <c r="AD200" t="str">
        <f>IF(AH200="hatch","yes","no")</f>
        <v>no</v>
      </c>
      <c r="AE200" t="str">
        <f>IF(AH200="swimup","yes","no")</f>
        <v>no</v>
      </c>
      <c r="AF200" t="str">
        <f>IF(AH200="respiration","yes","no")</f>
        <v>no</v>
      </c>
      <c r="AH200" t="s">
        <v>813</v>
      </c>
      <c r="AI200" t="str">
        <f>IF(O200&gt;0,(IF(S200="live",O200*0.84,IF(S200="dried.ethanol",O200*0.8449+2.8227,O200))),"")</f>
        <v/>
      </c>
      <c r="AJ200" s="12" t="s">
        <v>802</v>
      </c>
      <c r="AL200" t="str">
        <f>IF(OR(AND(Q200=Q201,P200&gt;0),AND(O200&gt;0,O200=O201)),"duplicate","")</f>
        <v/>
      </c>
      <c r="AM200" t="s">
        <v>826</v>
      </c>
      <c r="AN200" t="s">
        <v>826</v>
      </c>
      <c r="AO200" t="s">
        <v>826</v>
      </c>
      <c r="AP200" t="s">
        <v>826</v>
      </c>
      <c r="AQ200" t="s">
        <v>32</v>
      </c>
    </row>
    <row r="201" spans="1:43" x14ac:dyDescent="0.2">
      <c r="A201" s="29">
        <v>42904</v>
      </c>
      <c r="B201" s="1">
        <v>42899</v>
      </c>
      <c r="C201" s="1" t="str">
        <f>IF(F201="Kup","6/13/2017",IF(F201="Sag","6/14/2017",""))</f>
        <v>6/13/2017</v>
      </c>
      <c r="D201" s="27">
        <f>A201-B201</f>
        <v>5</v>
      </c>
      <c r="E201" s="27">
        <f>A201-C201</f>
        <v>5</v>
      </c>
      <c r="F201" s="12" t="s">
        <v>21</v>
      </c>
      <c r="G201" s="12">
        <v>5</v>
      </c>
      <c r="H201" s="12" t="s">
        <v>22</v>
      </c>
      <c r="I201" s="12" t="s">
        <v>104</v>
      </c>
      <c r="J201" s="12" t="s">
        <v>981</v>
      </c>
      <c r="K201" s="3" t="s">
        <v>963</v>
      </c>
      <c r="L201" s="3" t="s">
        <v>962</v>
      </c>
      <c r="M201" s="12">
        <v>4</v>
      </c>
      <c r="N201" s="12">
        <v>4</v>
      </c>
      <c r="O201" s="24"/>
      <c r="P201" s="12">
        <v>3.38</v>
      </c>
      <c r="Q201" s="12">
        <v>2.6440000000000001</v>
      </c>
      <c r="R201">
        <f>IF(Q201&gt;0,(P201*(Q201^2))*(3.14159/6),"")</f>
        <v>12.371941488101866</v>
      </c>
      <c r="S201" s="12" t="s">
        <v>32</v>
      </c>
      <c r="T201" t="s">
        <v>25</v>
      </c>
      <c r="U201" s="12" t="s">
        <v>26</v>
      </c>
      <c r="V201" s="12" t="e">
        <f>"CG_D"&amp;G201&amp;"_"&amp;H201&amp;"_"&amp;#REF!&amp;".jpg"</f>
        <v>#REF!</v>
      </c>
      <c r="W201" s="12"/>
      <c r="X201" s="2" t="s">
        <v>764</v>
      </c>
      <c r="Y201" s="12"/>
      <c r="Z201" s="12"/>
      <c r="AA201" s="12" t="s">
        <v>835</v>
      </c>
      <c r="AB201" t="str">
        <f>IF(Q201&gt;0,"yes","no")</f>
        <v>yes</v>
      </c>
      <c r="AC201" t="str">
        <f>IF(O201&gt;0,"yes","no")</f>
        <v>no</v>
      </c>
      <c r="AD201" t="str">
        <f>IF(AH201="hatch","yes","no")</f>
        <v>no</v>
      </c>
      <c r="AE201" t="str">
        <f>IF(AH201="swimup","yes","no")</f>
        <v>no</v>
      </c>
      <c r="AF201" t="str">
        <f>IF(AH201="respiration","yes","no")</f>
        <v>no</v>
      </c>
      <c r="AH201" t="s">
        <v>813</v>
      </c>
      <c r="AI201" t="str">
        <f>IF(O201&gt;0,(IF(S201="live",O201*0.84,IF(S201="dried.ethanol",O201*0.8449+2.8227,O201))),"")</f>
        <v/>
      </c>
      <c r="AJ201" s="12" t="s">
        <v>802</v>
      </c>
      <c r="AL201" t="str">
        <f>IF(OR(AND(Q201=Q202,P201&gt;0),AND(O201&gt;0,O201=O202)),"duplicate","")</f>
        <v/>
      </c>
      <c r="AM201" t="s">
        <v>826</v>
      </c>
      <c r="AN201" t="s">
        <v>826</v>
      </c>
      <c r="AO201" t="s">
        <v>826</v>
      </c>
      <c r="AP201" t="s">
        <v>826</v>
      </c>
      <c r="AQ201" t="s">
        <v>32</v>
      </c>
    </row>
    <row r="202" spans="1:43" x14ac:dyDescent="0.2">
      <c r="A202" s="29">
        <v>42904</v>
      </c>
      <c r="B202" s="1">
        <v>42899</v>
      </c>
      <c r="C202" s="1" t="str">
        <f>IF(F202="Kup","6/13/2017",IF(F202="Sag","6/14/2017",""))</f>
        <v>6/13/2017</v>
      </c>
      <c r="D202" s="27">
        <f>A202-B202</f>
        <v>5</v>
      </c>
      <c r="E202" s="27">
        <f>A202-C202</f>
        <v>5</v>
      </c>
      <c r="F202" s="12" t="s">
        <v>21</v>
      </c>
      <c r="G202" s="12">
        <v>5</v>
      </c>
      <c r="H202" s="12" t="s">
        <v>22</v>
      </c>
      <c r="I202" s="12" t="s">
        <v>104</v>
      </c>
      <c r="J202" s="12" t="s">
        <v>981</v>
      </c>
      <c r="K202" s="3" t="s">
        <v>963</v>
      </c>
      <c r="L202" s="3" t="s">
        <v>962</v>
      </c>
      <c r="M202" s="12">
        <v>5</v>
      </c>
      <c r="N202" s="12">
        <v>5</v>
      </c>
      <c r="O202" s="24"/>
      <c r="P202" s="12">
        <v>2.7029999999999998</v>
      </c>
      <c r="Q202" s="12">
        <v>2.5720000000000001</v>
      </c>
      <c r="R202">
        <f>IF(Q202&gt;0,(P202*(Q202^2))*(3.14159/6),"")</f>
        <v>9.3623792541032778</v>
      </c>
      <c r="S202" s="12" t="s">
        <v>32</v>
      </c>
      <c r="T202" t="s">
        <v>25</v>
      </c>
      <c r="U202" s="12" t="s">
        <v>26</v>
      </c>
      <c r="V202" s="12" t="e">
        <f>"CG_D"&amp;G202&amp;"_"&amp;H202&amp;"_"&amp;#REF!&amp;".jpg"</f>
        <v>#REF!</v>
      </c>
      <c r="W202" s="12"/>
      <c r="X202" s="2" t="s">
        <v>764</v>
      </c>
      <c r="Y202" s="12"/>
      <c r="Z202" s="12"/>
      <c r="AA202" s="12" t="s">
        <v>835</v>
      </c>
      <c r="AB202" t="str">
        <f>IF(Q202&gt;0,"yes","no")</f>
        <v>yes</v>
      </c>
      <c r="AC202" t="str">
        <f>IF(O202&gt;0,"yes","no")</f>
        <v>no</v>
      </c>
      <c r="AD202" t="str">
        <f>IF(AH202="hatch","yes","no")</f>
        <v>no</v>
      </c>
      <c r="AE202" t="str">
        <f>IF(AH202="swimup","yes","no")</f>
        <v>no</v>
      </c>
      <c r="AF202" t="str">
        <f>IF(AH202="respiration","yes","no")</f>
        <v>no</v>
      </c>
      <c r="AH202" t="s">
        <v>813</v>
      </c>
      <c r="AI202" t="str">
        <f>IF(O202&gt;0,(IF(S202="live",O202*0.84,IF(S202="dried.ethanol",O202*0.8449+2.8227,O202))),"")</f>
        <v/>
      </c>
      <c r="AJ202" s="12" t="s">
        <v>802</v>
      </c>
      <c r="AL202" t="str">
        <f>IF(OR(AND(Q202=Q203,P202&gt;0),AND(O202&gt;0,O202=O203)),"duplicate","")</f>
        <v/>
      </c>
      <c r="AM202" t="s">
        <v>826</v>
      </c>
      <c r="AN202" t="s">
        <v>826</v>
      </c>
      <c r="AO202" t="s">
        <v>826</v>
      </c>
      <c r="AP202" t="s">
        <v>826</v>
      </c>
      <c r="AQ202" t="s">
        <v>32</v>
      </c>
    </row>
    <row r="203" spans="1:43" x14ac:dyDescent="0.2">
      <c r="A203" s="29">
        <v>42904</v>
      </c>
      <c r="B203" s="1">
        <v>42899</v>
      </c>
      <c r="C203" s="1" t="str">
        <f>IF(F203="Kup","6/13/2017",IF(F203="Sag","6/14/2017",""))</f>
        <v>6/13/2017</v>
      </c>
      <c r="D203" s="27">
        <f>A203-B203</f>
        <v>5</v>
      </c>
      <c r="E203" s="27">
        <f>A203-C203</f>
        <v>5</v>
      </c>
      <c r="F203" s="12" t="s">
        <v>21</v>
      </c>
      <c r="G203" s="12">
        <v>5</v>
      </c>
      <c r="H203" s="12" t="s">
        <v>22</v>
      </c>
      <c r="I203" s="12" t="s">
        <v>107</v>
      </c>
      <c r="J203" s="12" t="s">
        <v>982</v>
      </c>
      <c r="K203" s="3" t="s">
        <v>964</v>
      </c>
      <c r="L203" s="3" t="s">
        <v>951</v>
      </c>
      <c r="M203" s="12">
        <v>1</v>
      </c>
      <c r="N203" s="12">
        <v>1</v>
      </c>
      <c r="O203" s="24"/>
      <c r="P203" s="12">
        <v>3.5569999999999999</v>
      </c>
      <c r="Q203" s="12">
        <v>2.4969999999999999</v>
      </c>
      <c r="R203">
        <f>IF(Q203&gt;0,(P203*(Q203^2))*(3.14159/6),"")</f>
        <v>11.61232562079511</v>
      </c>
      <c r="S203" s="12" t="s">
        <v>32</v>
      </c>
      <c r="T203" t="s">
        <v>25</v>
      </c>
      <c r="U203" s="12" t="s">
        <v>26</v>
      </c>
      <c r="V203" s="12" t="e">
        <f>"CG_D"&amp;G203&amp;"_"&amp;H203&amp;"_"&amp;#REF!&amp;".jpg"</f>
        <v>#REF!</v>
      </c>
      <c r="W203" s="12"/>
      <c r="X203" s="2" t="s">
        <v>764</v>
      </c>
      <c r="Y203" s="12"/>
      <c r="Z203" s="12"/>
      <c r="AA203" s="12" t="s">
        <v>835</v>
      </c>
      <c r="AB203" t="str">
        <f>IF(Q203&gt;0,"yes","no")</f>
        <v>yes</v>
      </c>
      <c r="AC203" t="str">
        <f>IF(O203&gt;0,"yes","no")</f>
        <v>no</v>
      </c>
      <c r="AD203" t="str">
        <f>IF(AH203="hatch","yes","no")</f>
        <v>no</v>
      </c>
      <c r="AE203" t="str">
        <f>IF(AH203="swimup","yes","no")</f>
        <v>no</v>
      </c>
      <c r="AF203" t="str">
        <f>IF(AH203="respiration","yes","no")</f>
        <v>no</v>
      </c>
      <c r="AH203" t="s">
        <v>813</v>
      </c>
      <c r="AI203" t="str">
        <f>IF(O203&gt;0,(IF(S203="live",O203*0.84,IF(S203="dried.ethanol",O203*0.8449+2.8227,O203))),"")</f>
        <v/>
      </c>
      <c r="AJ203" s="12" t="s">
        <v>802</v>
      </c>
      <c r="AL203" t="str">
        <f>IF(OR(AND(Q203=Q204,P203&gt;0),AND(O203&gt;0,O203=O204)),"duplicate","")</f>
        <v/>
      </c>
      <c r="AM203" t="s">
        <v>826</v>
      </c>
      <c r="AN203" t="s">
        <v>826</v>
      </c>
      <c r="AO203" t="s">
        <v>826</v>
      </c>
      <c r="AP203" t="s">
        <v>826</v>
      </c>
      <c r="AQ203" t="s">
        <v>32</v>
      </c>
    </row>
    <row r="204" spans="1:43" x14ac:dyDescent="0.2">
      <c r="A204" s="29">
        <v>42904</v>
      </c>
      <c r="B204" s="1">
        <v>42899</v>
      </c>
      <c r="C204" s="1" t="str">
        <f>IF(F204="Kup","6/13/2017",IF(F204="Sag","6/14/2017",""))</f>
        <v>6/13/2017</v>
      </c>
      <c r="D204" s="27">
        <f>A204-B204</f>
        <v>5</v>
      </c>
      <c r="E204" s="27">
        <f>A204-C204</f>
        <v>5</v>
      </c>
      <c r="F204" s="12" t="s">
        <v>21</v>
      </c>
      <c r="G204" s="12">
        <v>5</v>
      </c>
      <c r="H204" s="12" t="s">
        <v>22</v>
      </c>
      <c r="I204" s="12" t="s">
        <v>107</v>
      </c>
      <c r="J204" s="12" t="s">
        <v>982</v>
      </c>
      <c r="K204" s="3" t="s">
        <v>964</v>
      </c>
      <c r="L204" s="3" t="s">
        <v>951</v>
      </c>
      <c r="M204" s="12">
        <v>2</v>
      </c>
      <c r="N204" s="12">
        <v>2</v>
      </c>
      <c r="O204" s="24"/>
      <c r="P204" s="12">
        <v>2.9860000000000002</v>
      </c>
      <c r="Q204" s="12">
        <v>2.4489999999999998</v>
      </c>
      <c r="R204">
        <f>IF(Q204&gt;0,(P204*(Q204^2))*(3.14159/6),"")</f>
        <v>9.3770369883686229</v>
      </c>
      <c r="S204" s="12" t="s">
        <v>32</v>
      </c>
      <c r="T204" t="s">
        <v>25</v>
      </c>
      <c r="U204" s="12" t="s">
        <v>26</v>
      </c>
      <c r="V204" s="12" t="e">
        <f>"CG_D"&amp;G204&amp;"_"&amp;H204&amp;"_"&amp;#REF!&amp;".jpg"</f>
        <v>#REF!</v>
      </c>
      <c r="W204" s="12"/>
      <c r="X204" s="2" t="s">
        <v>764</v>
      </c>
      <c r="Y204" s="12"/>
      <c r="Z204" s="12"/>
      <c r="AA204" s="12" t="s">
        <v>835</v>
      </c>
      <c r="AB204" t="str">
        <f>IF(Q204&gt;0,"yes","no")</f>
        <v>yes</v>
      </c>
      <c r="AC204" t="str">
        <f>IF(O204&gt;0,"yes","no")</f>
        <v>no</v>
      </c>
      <c r="AD204" t="str">
        <f>IF(AH204="hatch","yes","no")</f>
        <v>no</v>
      </c>
      <c r="AE204" t="str">
        <f>IF(AH204="swimup","yes","no")</f>
        <v>no</v>
      </c>
      <c r="AF204" t="str">
        <f>IF(AH204="respiration","yes","no")</f>
        <v>no</v>
      </c>
      <c r="AH204" t="s">
        <v>813</v>
      </c>
      <c r="AI204" t="str">
        <f>IF(O204&gt;0,(IF(S204="live",O204*0.84,IF(S204="dried.ethanol",O204*0.8449+2.8227,O204))),"")</f>
        <v/>
      </c>
      <c r="AJ204" s="12" t="s">
        <v>802</v>
      </c>
      <c r="AL204" t="str">
        <f>IF(OR(AND(Q204=Q205,P204&gt;0),AND(O204&gt;0,O204=O205)),"duplicate","")</f>
        <v/>
      </c>
      <c r="AM204" t="s">
        <v>826</v>
      </c>
      <c r="AN204" t="s">
        <v>826</v>
      </c>
      <c r="AO204" t="s">
        <v>826</v>
      </c>
      <c r="AP204" t="s">
        <v>826</v>
      </c>
      <c r="AQ204" t="s">
        <v>32</v>
      </c>
    </row>
    <row r="205" spans="1:43" x14ac:dyDescent="0.2">
      <c r="A205" s="29">
        <v>42904</v>
      </c>
      <c r="B205" s="1">
        <v>42899</v>
      </c>
      <c r="C205" s="1" t="str">
        <f>IF(F205="Kup","6/13/2017",IF(F205="Sag","6/14/2017",""))</f>
        <v>6/13/2017</v>
      </c>
      <c r="D205" s="27">
        <f>A205-B205</f>
        <v>5</v>
      </c>
      <c r="E205" s="27">
        <f>A205-C205</f>
        <v>5</v>
      </c>
      <c r="F205" s="12" t="s">
        <v>21</v>
      </c>
      <c r="G205" s="12">
        <v>5</v>
      </c>
      <c r="H205" s="12" t="s">
        <v>22</v>
      </c>
      <c r="I205" s="12" t="s">
        <v>107</v>
      </c>
      <c r="J205" s="12" t="s">
        <v>982</v>
      </c>
      <c r="K205" s="3" t="s">
        <v>964</v>
      </c>
      <c r="L205" s="3" t="s">
        <v>951</v>
      </c>
      <c r="M205" s="12">
        <v>3</v>
      </c>
      <c r="N205" s="12">
        <v>3</v>
      </c>
      <c r="O205" s="24"/>
      <c r="P205" s="12">
        <v>3.21</v>
      </c>
      <c r="Q205" s="12">
        <v>2.448</v>
      </c>
      <c r="R205">
        <f>IF(Q205&gt;0,(P205*(Q205^2))*(3.14159/6),"")</f>
        <v>10.072241143257598</v>
      </c>
      <c r="S205" s="12" t="s">
        <v>32</v>
      </c>
      <c r="T205" t="s">
        <v>25</v>
      </c>
      <c r="U205" s="12" t="s">
        <v>26</v>
      </c>
      <c r="V205" s="12" t="e">
        <f>"CG_D"&amp;G205&amp;"_"&amp;H205&amp;"_"&amp;#REF!&amp;".jpg"</f>
        <v>#REF!</v>
      </c>
      <c r="W205" s="12"/>
      <c r="X205" s="2" t="s">
        <v>764</v>
      </c>
      <c r="Y205" s="12"/>
      <c r="Z205" s="12"/>
      <c r="AA205" s="12" t="s">
        <v>835</v>
      </c>
      <c r="AB205" t="str">
        <f>IF(Q205&gt;0,"yes","no")</f>
        <v>yes</v>
      </c>
      <c r="AC205" t="str">
        <f>IF(O205&gt;0,"yes","no")</f>
        <v>no</v>
      </c>
      <c r="AD205" t="str">
        <f>IF(AH205="hatch","yes","no")</f>
        <v>no</v>
      </c>
      <c r="AE205" t="str">
        <f>IF(AH205="swimup","yes","no")</f>
        <v>no</v>
      </c>
      <c r="AF205" t="str">
        <f>IF(AH205="respiration","yes","no")</f>
        <v>no</v>
      </c>
      <c r="AH205" t="s">
        <v>813</v>
      </c>
      <c r="AI205" t="str">
        <f>IF(O205&gt;0,(IF(S205="live",O205*0.84,IF(S205="dried.ethanol",O205*0.8449+2.8227,O205))),"")</f>
        <v/>
      </c>
      <c r="AJ205" s="12" t="s">
        <v>802</v>
      </c>
      <c r="AL205" t="str">
        <f>IF(OR(AND(Q205=Q206,P205&gt;0),AND(O205&gt;0,O205=O206)),"duplicate","")</f>
        <v/>
      </c>
      <c r="AM205" t="s">
        <v>826</v>
      </c>
      <c r="AN205" t="s">
        <v>826</v>
      </c>
      <c r="AO205" t="s">
        <v>826</v>
      </c>
      <c r="AP205" t="s">
        <v>826</v>
      </c>
      <c r="AQ205" t="s">
        <v>32</v>
      </c>
    </row>
    <row r="206" spans="1:43" x14ac:dyDescent="0.2">
      <c r="A206" s="29">
        <v>42904</v>
      </c>
      <c r="B206" s="1">
        <v>42899</v>
      </c>
      <c r="C206" s="1" t="str">
        <f>IF(F206="Kup","6/13/2017",IF(F206="Sag","6/14/2017",""))</f>
        <v>6/13/2017</v>
      </c>
      <c r="D206" s="27">
        <f>A206-B206</f>
        <v>5</v>
      </c>
      <c r="E206" s="27">
        <f>A206-C206</f>
        <v>5</v>
      </c>
      <c r="F206" s="12" t="s">
        <v>21</v>
      </c>
      <c r="G206" s="12">
        <v>5</v>
      </c>
      <c r="H206" s="12" t="s">
        <v>22</v>
      </c>
      <c r="I206" s="12" t="s">
        <v>107</v>
      </c>
      <c r="J206" s="12" t="s">
        <v>982</v>
      </c>
      <c r="K206" s="3" t="s">
        <v>964</v>
      </c>
      <c r="L206" s="3" t="s">
        <v>951</v>
      </c>
      <c r="M206" s="12">
        <v>4</v>
      </c>
      <c r="N206" s="12">
        <v>4</v>
      </c>
      <c r="O206" s="24"/>
      <c r="P206" s="12">
        <v>3.6419999999999999</v>
      </c>
      <c r="Q206" s="12">
        <v>2.286</v>
      </c>
      <c r="R206">
        <f>IF(Q206&gt;0,(P206*(Q206^2))*(3.14159/6),"")</f>
        <v>9.9653062325734787</v>
      </c>
      <c r="S206" s="12" t="s">
        <v>32</v>
      </c>
      <c r="T206" t="s">
        <v>25</v>
      </c>
      <c r="U206" s="12" t="s">
        <v>26</v>
      </c>
      <c r="V206" s="12" t="e">
        <f>"CG_D"&amp;G206&amp;"_"&amp;H206&amp;"_"&amp;#REF!&amp;".jpg"</f>
        <v>#REF!</v>
      </c>
      <c r="W206" s="12"/>
      <c r="X206" s="2" t="s">
        <v>764</v>
      </c>
      <c r="Y206" s="12"/>
      <c r="Z206" s="12"/>
      <c r="AA206" s="12" t="s">
        <v>835</v>
      </c>
      <c r="AB206" t="str">
        <f>IF(Q206&gt;0,"yes","no")</f>
        <v>yes</v>
      </c>
      <c r="AC206" t="str">
        <f>IF(O206&gt;0,"yes","no")</f>
        <v>no</v>
      </c>
      <c r="AD206" t="str">
        <f>IF(AH206="hatch","yes","no")</f>
        <v>no</v>
      </c>
      <c r="AE206" t="str">
        <f>IF(AH206="swimup","yes","no")</f>
        <v>no</v>
      </c>
      <c r="AF206" t="str">
        <f>IF(AH206="respiration","yes","no")</f>
        <v>no</v>
      </c>
      <c r="AH206" t="s">
        <v>813</v>
      </c>
      <c r="AI206" t="str">
        <f>IF(O206&gt;0,(IF(S206="live",O206*0.84,IF(S206="dried.ethanol",O206*0.8449+2.8227,O206))),"")</f>
        <v/>
      </c>
      <c r="AJ206" s="12" t="s">
        <v>802</v>
      </c>
      <c r="AL206" t="str">
        <f>IF(OR(AND(Q206=Q207,P206&gt;0),AND(O206&gt;0,O206=O207)),"duplicate","")</f>
        <v/>
      </c>
      <c r="AM206" t="s">
        <v>826</v>
      </c>
      <c r="AN206" t="s">
        <v>826</v>
      </c>
      <c r="AO206" t="s">
        <v>826</v>
      </c>
      <c r="AP206" t="s">
        <v>826</v>
      </c>
      <c r="AQ206" t="s">
        <v>32</v>
      </c>
    </row>
    <row r="207" spans="1:43" x14ac:dyDescent="0.2">
      <c r="A207" s="29">
        <v>42904</v>
      </c>
      <c r="B207" s="1">
        <v>42899</v>
      </c>
      <c r="C207" s="1" t="str">
        <f>IF(F207="Kup","6/13/2017",IF(F207="Sag","6/14/2017",""))</f>
        <v>6/13/2017</v>
      </c>
      <c r="D207" s="27">
        <f>A207-B207</f>
        <v>5</v>
      </c>
      <c r="E207" s="27">
        <f>A207-C207</f>
        <v>5</v>
      </c>
      <c r="F207" s="12" t="s">
        <v>21</v>
      </c>
      <c r="G207" s="12">
        <v>5</v>
      </c>
      <c r="H207" s="12" t="s">
        <v>22</v>
      </c>
      <c r="I207" s="12" t="s">
        <v>39</v>
      </c>
      <c r="J207" s="12" t="s">
        <v>983</v>
      </c>
      <c r="K207" s="3" t="s">
        <v>965</v>
      </c>
      <c r="L207" s="3" t="s">
        <v>951</v>
      </c>
      <c r="M207" s="12">
        <v>1</v>
      </c>
      <c r="N207" s="12">
        <v>1</v>
      </c>
      <c r="O207" s="24"/>
      <c r="P207" s="12">
        <v>3.0489999999999999</v>
      </c>
      <c r="Q207" s="12">
        <v>2.528</v>
      </c>
      <c r="R207">
        <f>IF(Q207&gt;0,(P207*(Q207^2))*(3.14159/6),"")</f>
        <v>10.202575541983572</v>
      </c>
      <c r="S207" s="12" t="s">
        <v>32</v>
      </c>
      <c r="T207" t="s">
        <v>25</v>
      </c>
      <c r="U207" s="12" t="s">
        <v>26</v>
      </c>
      <c r="V207" s="12" t="e">
        <f>"CG_D"&amp;G207&amp;"_"&amp;H207&amp;"_"&amp;#REF!&amp;".jpg"</f>
        <v>#REF!</v>
      </c>
      <c r="W207" s="12"/>
      <c r="X207" s="2" t="s">
        <v>764</v>
      </c>
      <c r="Y207" s="12"/>
      <c r="Z207" s="12"/>
      <c r="AA207" s="12" t="s">
        <v>835</v>
      </c>
      <c r="AB207" t="str">
        <f>IF(Q207&gt;0,"yes","no")</f>
        <v>yes</v>
      </c>
      <c r="AC207" t="str">
        <f>IF(O207&gt;0,"yes","no")</f>
        <v>no</v>
      </c>
      <c r="AD207" t="str">
        <f>IF(AH207="hatch","yes","no")</f>
        <v>no</v>
      </c>
      <c r="AE207" t="str">
        <f>IF(AH207="swimup","yes","no")</f>
        <v>no</v>
      </c>
      <c r="AF207" t="str">
        <f>IF(AH207="respiration","yes","no")</f>
        <v>no</v>
      </c>
      <c r="AH207" t="s">
        <v>813</v>
      </c>
      <c r="AI207" t="str">
        <f>IF(O207&gt;0,(IF(S207="live",O207*0.84,IF(S207="dried.ethanol",O207*0.8449+2.8227,O207))),"")</f>
        <v/>
      </c>
      <c r="AJ207" s="12"/>
      <c r="AL207" t="str">
        <f>IF(OR(AND(Q207=Q208,P207&gt;0),AND(O207&gt;0,O207=O208)),"duplicate","")</f>
        <v/>
      </c>
      <c r="AM207" t="s">
        <v>826</v>
      </c>
      <c r="AN207" t="s">
        <v>826</v>
      </c>
      <c r="AO207" t="s">
        <v>826</v>
      </c>
      <c r="AP207" t="s">
        <v>826</v>
      </c>
      <c r="AQ207" t="s">
        <v>32</v>
      </c>
    </row>
    <row r="208" spans="1:43" x14ac:dyDescent="0.2">
      <c r="A208" s="29">
        <v>42904</v>
      </c>
      <c r="B208" s="1">
        <v>42899</v>
      </c>
      <c r="C208" s="1" t="str">
        <f>IF(F208="Kup","6/13/2017",IF(F208="Sag","6/14/2017",""))</f>
        <v>6/13/2017</v>
      </c>
      <c r="D208" s="27">
        <f>A208-B208</f>
        <v>5</v>
      </c>
      <c r="E208" s="27">
        <f>A208-C208</f>
        <v>5</v>
      </c>
      <c r="F208" s="12" t="s">
        <v>21</v>
      </c>
      <c r="G208" s="12">
        <v>5</v>
      </c>
      <c r="H208" s="12" t="s">
        <v>22</v>
      </c>
      <c r="I208" s="12" t="s">
        <v>39</v>
      </c>
      <c r="J208" s="12" t="s">
        <v>983</v>
      </c>
      <c r="K208" s="3" t="s">
        <v>965</v>
      </c>
      <c r="L208" s="3" t="s">
        <v>951</v>
      </c>
      <c r="M208" s="12">
        <v>2</v>
      </c>
      <c r="N208" s="12">
        <v>2</v>
      </c>
      <c r="O208" s="24"/>
      <c r="P208" s="12">
        <v>3.036</v>
      </c>
      <c r="Q208" s="12">
        <v>2.4630000000000001</v>
      </c>
      <c r="R208">
        <f>IF(Q208&gt;0,(P208*(Q208^2))*(3.14159/6),"")</f>
        <v>9.6433703584752593</v>
      </c>
      <c r="S208" s="12" t="s">
        <v>32</v>
      </c>
      <c r="T208" t="s">
        <v>25</v>
      </c>
      <c r="U208" s="12" t="s">
        <v>26</v>
      </c>
      <c r="V208" s="12" t="e">
        <f>"CG_D"&amp;G208&amp;"_"&amp;H208&amp;"_"&amp;#REF!&amp;".jpg"</f>
        <v>#REF!</v>
      </c>
      <c r="W208" s="12"/>
      <c r="X208" s="2" t="s">
        <v>764</v>
      </c>
      <c r="Y208" s="12"/>
      <c r="Z208" s="12"/>
      <c r="AA208" s="12" t="s">
        <v>835</v>
      </c>
      <c r="AB208" t="str">
        <f>IF(Q208&gt;0,"yes","no")</f>
        <v>yes</v>
      </c>
      <c r="AC208" t="str">
        <f>IF(O208&gt;0,"yes","no")</f>
        <v>no</v>
      </c>
      <c r="AD208" t="str">
        <f>IF(AH208="hatch","yes","no")</f>
        <v>no</v>
      </c>
      <c r="AE208" t="str">
        <f>IF(AH208="swimup","yes","no")</f>
        <v>no</v>
      </c>
      <c r="AF208" t="str">
        <f>IF(AH208="respiration","yes","no")</f>
        <v>no</v>
      </c>
      <c r="AH208" t="s">
        <v>813</v>
      </c>
      <c r="AI208" t="str">
        <f>IF(O208&gt;0,(IF(S208="live",O208*0.84,IF(S208="dried.ethanol",O208*0.8449+2.8227,O208))),"")</f>
        <v/>
      </c>
      <c r="AJ208" s="12"/>
      <c r="AL208" t="str">
        <f>IF(OR(AND(Q208=Q209,P208&gt;0),AND(O208&gt;0,O208=O209)),"duplicate","")</f>
        <v/>
      </c>
      <c r="AM208" t="s">
        <v>826</v>
      </c>
      <c r="AN208" t="s">
        <v>826</v>
      </c>
      <c r="AO208" t="s">
        <v>826</v>
      </c>
      <c r="AP208" t="s">
        <v>826</v>
      </c>
      <c r="AQ208" t="s">
        <v>32</v>
      </c>
    </row>
    <row r="209" spans="1:43" x14ac:dyDescent="0.2">
      <c r="A209" s="29">
        <v>42904</v>
      </c>
      <c r="B209" s="1">
        <v>42899</v>
      </c>
      <c r="C209" s="1" t="str">
        <f>IF(F209="Kup","6/13/2017",IF(F209="Sag","6/14/2017",""))</f>
        <v>6/13/2017</v>
      </c>
      <c r="D209" s="27">
        <f>A209-B209</f>
        <v>5</v>
      </c>
      <c r="E209" s="27">
        <f>A209-C209</f>
        <v>5</v>
      </c>
      <c r="F209" s="12" t="s">
        <v>21</v>
      </c>
      <c r="G209" s="12">
        <v>5</v>
      </c>
      <c r="H209" s="12" t="s">
        <v>22</v>
      </c>
      <c r="I209" s="12" t="s">
        <v>39</v>
      </c>
      <c r="J209" s="12" t="s">
        <v>983</v>
      </c>
      <c r="K209" s="3" t="s">
        <v>965</v>
      </c>
      <c r="L209" s="3" t="s">
        <v>951</v>
      </c>
      <c r="M209" s="12">
        <v>3</v>
      </c>
      <c r="N209" s="12">
        <v>3</v>
      </c>
      <c r="O209" s="24"/>
      <c r="P209" s="12">
        <v>3.17</v>
      </c>
      <c r="Q209" s="12">
        <v>2.1989999999999998</v>
      </c>
      <c r="R209">
        <f>IF(Q209&gt;0,(P209*(Q209^2))*(3.14159/6),"")</f>
        <v>8.0261630189200481</v>
      </c>
      <c r="S209" s="12" t="s">
        <v>32</v>
      </c>
      <c r="T209" t="s">
        <v>25</v>
      </c>
      <c r="U209" s="12" t="s">
        <v>26</v>
      </c>
      <c r="V209" s="12" t="e">
        <f>"CG_D"&amp;G209&amp;"_"&amp;H209&amp;"_"&amp;#REF!&amp;".jpg"</f>
        <v>#REF!</v>
      </c>
      <c r="W209" s="12"/>
      <c r="X209" s="2" t="s">
        <v>764</v>
      </c>
      <c r="Y209" s="12"/>
      <c r="Z209" s="12"/>
      <c r="AA209" s="12" t="s">
        <v>835</v>
      </c>
      <c r="AB209" t="str">
        <f>IF(Q209&gt;0,"yes","no")</f>
        <v>yes</v>
      </c>
      <c r="AC209" t="str">
        <f>IF(O209&gt;0,"yes","no")</f>
        <v>no</v>
      </c>
      <c r="AD209" t="str">
        <f>IF(AH209="hatch","yes","no")</f>
        <v>no</v>
      </c>
      <c r="AE209" t="str">
        <f>IF(AH209="swimup","yes","no")</f>
        <v>no</v>
      </c>
      <c r="AF209" t="str">
        <f>IF(AH209="respiration","yes","no")</f>
        <v>no</v>
      </c>
      <c r="AH209" t="s">
        <v>813</v>
      </c>
      <c r="AI209" t="str">
        <f>IF(O209&gt;0,(IF(S209="live",O209*0.84,IF(S209="dried.ethanol",O209*0.8449+2.8227,O209))),"")</f>
        <v/>
      </c>
      <c r="AJ209" s="12"/>
      <c r="AL209" t="str">
        <f>IF(OR(AND(Q209=Q210,P209&gt;0),AND(O209&gt;0,O209=O210)),"duplicate","")</f>
        <v/>
      </c>
      <c r="AM209" t="s">
        <v>826</v>
      </c>
      <c r="AN209" t="s">
        <v>826</v>
      </c>
      <c r="AO209" t="s">
        <v>826</v>
      </c>
      <c r="AP209" t="s">
        <v>826</v>
      </c>
      <c r="AQ209" t="s">
        <v>32</v>
      </c>
    </row>
    <row r="210" spans="1:43" x14ac:dyDescent="0.2">
      <c r="A210" s="29">
        <v>42904</v>
      </c>
      <c r="B210" s="1">
        <v>42899</v>
      </c>
      <c r="C210" s="1" t="str">
        <f>IF(F210="Kup","6/13/2017",IF(F210="Sag","6/14/2017",""))</f>
        <v>6/13/2017</v>
      </c>
      <c r="D210" s="27">
        <f>A210-B210</f>
        <v>5</v>
      </c>
      <c r="E210" s="27">
        <f>A210-C210</f>
        <v>5</v>
      </c>
      <c r="F210" s="12" t="s">
        <v>21</v>
      </c>
      <c r="G210" s="12">
        <v>5</v>
      </c>
      <c r="H210" s="12" t="s">
        <v>22</v>
      </c>
      <c r="I210" s="12" t="s">
        <v>39</v>
      </c>
      <c r="J210" s="12" t="s">
        <v>983</v>
      </c>
      <c r="K210" s="3" t="s">
        <v>965</v>
      </c>
      <c r="L210" s="3" t="s">
        <v>951</v>
      </c>
      <c r="M210" s="12">
        <v>4</v>
      </c>
      <c r="N210" s="12">
        <v>4</v>
      </c>
      <c r="O210" s="24"/>
      <c r="P210" s="12">
        <v>3.3159999999999998</v>
      </c>
      <c r="Q210" s="12">
        <v>2.71</v>
      </c>
      <c r="R210">
        <f>IF(Q210&gt;0,(P210*(Q210^2))*(3.14159/6),"")</f>
        <v>12.751208851767331</v>
      </c>
      <c r="S210" s="12" t="s">
        <v>32</v>
      </c>
      <c r="T210" t="s">
        <v>25</v>
      </c>
      <c r="U210" s="12" t="s">
        <v>26</v>
      </c>
      <c r="V210" s="12" t="e">
        <f>"CG_D"&amp;G210&amp;"_"&amp;H210&amp;"_"&amp;#REF!&amp;".jpg"</f>
        <v>#REF!</v>
      </c>
      <c r="W210" s="12"/>
      <c r="X210" s="2" t="s">
        <v>764</v>
      </c>
      <c r="Y210" s="12"/>
      <c r="Z210" s="12"/>
      <c r="AA210" s="12" t="s">
        <v>835</v>
      </c>
      <c r="AB210" t="str">
        <f>IF(Q210&gt;0,"yes","no")</f>
        <v>yes</v>
      </c>
      <c r="AC210" t="str">
        <f>IF(O210&gt;0,"yes","no")</f>
        <v>no</v>
      </c>
      <c r="AD210" t="str">
        <f>IF(AH210="hatch","yes","no")</f>
        <v>no</v>
      </c>
      <c r="AE210" t="str">
        <f>IF(AH210="swimup","yes","no")</f>
        <v>no</v>
      </c>
      <c r="AF210" t="str">
        <f>IF(AH210="respiration","yes","no")</f>
        <v>no</v>
      </c>
      <c r="AH210" t="s">
        <v>813</v>
      </c>
      <c r="AI210" t="str">
        <f>IF(O210&gt;0,(IF(S210="live",O210*0.84,IF(S210="dried.ethanol",O210*0.8449+2.8227,O210))),"")</f>
        <v/>
      </c>
      <c r="AJ210" s="12"/>
      <c r="AL210" t="str">
        <f>IF(OR(AND(Q210=Q211,P210&gt;0),AND(O210&gt;0,O210=O211)),"duplicate","")</f>
        <v/>
      </c>
      <c r="AM210" t="s">
        <v>826</v>
      </c>
      <c r="AN210" t="s">
        <v>826</v>
      </c>
      <c r="AO210" t="s">
        <v>826</v>
      </c>
      <c r="AP210" t="s">
        <v>826</v>
      </c>
      <c r="AQ210" t="s">
        <v>32</v>
      </c>
    </row>
    <row r="211" spans="1:43" x14ac:dyDescent="0.2">
      <c r="A211" s="29">
        <v>42904</v>
      </c>
      <c r="B211" s="1">
        <v>42899</v>
      </c>
      <c r="C211" s="1" t="str">
        <f>IF(F211="Kup","6/13/2017",IF(F211="Sag","6/14/2017",""))</f>
        <v>6/13/2017</v>
      </c>
      <c r="D211" s="27">
        <f>A211-B211</f>
        <v>5</v>
      </c>
      <c r="E211" s="27">
        <f>A211-C211</f>
        <v>5</v>
      </c>
      <c r="F211" s="12" t="s">
        <v>21</v>
      </c>
      <c r="G211" s="12">
        <v>5</v>
      </c>
      <c r="H211" s="12" t="s">
        <v>22</v>
      </c>
      <c r="I211" s="12" t="s">
        <v>112</v>
      </c>
      <c r="J211" s="12" t="s">
        <v>984</v>
      </c>
      <c r="K211" s="3" t="s">
        <v>966</v>
      </c>
      <c r="L211" s="3" t="s">
        <v>946</v>
      </c>
      <c r="M211" s="12">
        <v>1</v>
      </c>
      <c r="N211" s="12">
        <v>1</v>
      </c>
      <c r="O211" s="24"/>
      <c r="P211" s="12">
        <v>2.4359999999999999</v>
      </c>
      <c r="Q211" s="12">
        <v>1.83</v>
      </c>
      <c r="R211">
        <f>IF(Q211&gt;0,(P211*(Q211^2))*(3.14159/6),"")</f>
        <v>4.2714735249059999</v>
      </c>
      <c r="S211" s="12" t="s">
        <v>32</v>
      </c>
      <c r="T211" t="s">
        <v>25</v>
      </c>
      <c r="U211" s="12" t="s">
        <v>26</v>
      </c>
      <c r="V211" s="12" t="e">
        <f>"CG_D"&amp;G211&amp;"_"&amp;H211&amp;"_"&amp;#REF!&amp;".jpg"</f>
        <v>#REF!</v>
      </c>
      <c r="W211" s="12"/>
      <c r="X211" s="2" t="s">
        <v>764</v>
      </c>
      <c r="Y211" s="12"/>
      <c r="Z211" s="12"/>
      <c r="AA211" s="12" t="s">
        <v>835</v>
      </c>
      <c r="AB211" t="str">
        <f>IF(Q211&gt;0,"yes","no")</f>
        <v>yes</v>
      </c>
      <c r="AC211" t="str">
        <f>IF(O211&gt;0,"yes","no")</f>
        <v>no</v>
      </c>
      <c r="AD211" t="str">
        <f>IF(AH211="hatch","yes","no")</f>
        <v>no</v>
      </c>
      <c r="AE211" t="str">
        <f>IF(AH211="swimup","yes","no")</f>
        <v>no</v>
      </c>
      <c r="AF211" t="str">
        <f>IF(AH211="respiration","yes","no")</f>
        <v>no</v>
      </c>
      <c r="AH211" t="s">
        <v>813</v>
      </c>
      <c r="AI211" t="str">
        <f>IF(O211&gt;0,(IF(S211="live",O211*0.84,IF(S211="dried.ethanol",O211*0.8449+2.8227,O211))),"")</f>
        <v/>
      </c>
      <c r="AJ211" s="12"/>
      <c r="AL211" t="str">
        <f>IF(OR(AND(Q211=Q212,P211&gt;0),AND(O211&gt;0,O211=O212)),"duplicate","")</f>
        <v/>
      </c>
      <c r="AM211" t="s">
        <v>826</v>
      </c>
      <c r="AN211" t="s">
        <v>826</v>
      </c>
      <c r="AO211" t="s">
        <v>826</v>
      </c>
      <c r="AP211" t="s">
        <v>826</v>
      </c>
      <c r="AQ211" t="s">
        <v>32</v>
      </c>
    </row>
    <row r="212" spans="1:43" x14ac:dyDescent="0.2">
      <c r="A212" s="29">
        <v>42904</v>
      </c>
      <c r="B212" s="1">
        <v>42899</v>
      </c>
      <c r="C212" s="1" t="str">
        <f>IF(F212="Kup","6/13/2017",IF(F212="Sag","6/14/2017",""))</f>
        <v>6/13/2017</v>
      </c>
      <c r="D212" s="27">
        <f>A212-B212</f>
        <v>5</v>
      </c>
      <c r="E212" s="27">
        <f>A212-C212</f>
        <v>5</v>
      </c>
      <c r="F212" s="12" t="s">
        <v>21</v>
      </c>
      <c r="G212" s="12">
        <v>5</v>
      </c>
      <c r="H212" s="12" t="s">
        <v>22</v>
      </c>
      <c r="I212" s="12" t="s">
        <v>112</v>
      </c>
      <c r="J212" s="12" t="s">
        <v>984</v>
      </c>
      <c r="K212" s="3" t="s">
        <v>966</v>
      </c>
      <c r="L212" s="3" t="s">
        <v>946</v>
      </c>
      <c r="M212" s="12">
        <v>2</v>
      </c>
      <c r="N212" s="12">
        <v>2</v>
      </c>
      <c r="O212" s="24"/>
      <c r="P212" s="12">
        <v>2.625</v>
      </c>
      <c r="Q212" s="12">
        <v>2.1110000000000002</v>
      </c>
      <c r="R212">
        <f>IF(Q212&gt;0,(P212*(Q212^2))*(3.14159/6),"")</f>
        <v>6.1249709020456251</v>
      </c>
      <c r="S212" s="12" t="s">
        <v>32</v>
      </c>
      <c r="T212" t="s">
        <v>25</v>
      </c>
      <c r="U212" s="12" t="s">
        <v>26</v>
      </c>
      <c r="V212" s="12" t="e">
        <f>"CG_D"&amp;G212&amp;"_"&amp;H212&amp;"_"&amp;#REF!&amp;".jpg"</f>
        <v>#REF!</v>
      </c>
      <c r="W212" s="12"/>
      <c r="X212" s="2" t="s">
        <v>764</v>
      </c>
      <c r="Y212" s="12"/>
      <c r="Z212" s="12"/>
      <c r="AA212" s="12" t="s">
        <v>835</v>
      </c>
      <c r="AB212" t="str">
        <f>IF(Q212&gt;0,"yes","no")</f>
        <v>yes</v>
      </c>
      <c r="AC212" t="str">
        <f>IF(O212&gt;0,"yes","no")</f>
        <v>no</v>
      </c>
      <c r="AD212" t="str">
        <f>IF(AH212="hatch","yes","no")</f>
        <v>no</v>
      </c>
      <c r="AE212" t="str">
        <f>IF(AH212="swimup","yes","no")</f>
        <v>no</v>
      </c>
      <c r="AF212" t="str">
        <f>IF(AH212="respiration","yes","no")</f>
        <v>no</v>
      </c>
      <c r="AH212" t="s">
        <v>813</v>
      </c>
      <c r="AI212" t="str">
        <f>IF(O212&gt;0,(IF(S212="live",O212*0.84,IF(S212="dried.ethanol",O212*0.8449+2.8227,O212))),"")</f>
        <v/>
      </c>
      <c r="AJ212" s="12"/>
      <c r="AL212" t="str">
        <f>IF(OR(AND(Q212=Q213,P212&gt;0),AND(O212&gt;0,O212=O213)),"duplicate","")</f>
        <v/>
      </c>
      <c r="AM212" t="s">
        <v>826</v>
      </c>
      <c r="AN212" t="s">
        <v>826</v>
      </c>
      <c r="AO212" t="s">
        <v>826</v>
      </c>
      <c r="AP212" t="s">
        <v>826</v>
      </c>
      <c r="AQ212" t="s">
        <v>32</v>
      </c>
    </row>
    <row r="213" spans="1:43" x14ac:dyDescent="0.2">
      <c r="A213" s="29">
        <v>42904</v>
      </c>
      <c r="B213" s="1">
        <v>42899</v>
      </c>
      <c r="C213" s="1" t="str">
        <f>IF(F213="Kup","6/13/2017",IF(F213="Sag","6/14/2017",""))</f>
        <v>6/13/2017</v>
      </c>
      <c r="D213" s="27">
        <f>A213-B213</f>
        <v>5</v>
      </c>
      <c r="E213" s="27">
        <f>A213-C213</f>
        <v>5</v>
      </c>
      <c r="F213" s="12" t="s">
        <v>21</v>
      </c>
      <c r="G213" s="12">
        <v>5</v>
      </c>
      <c r="H213" s="12" t="s">
        <v>22</v>
      </c>
      <c r="I213" s="12" t="s">
        <v>112</v>
      </c>
      <c r="J213" s="12" t="s">
        <v>984</v>
      </c>
      <c r="K213" s="3" t="s">
        <v>966</v>
      </c>
      <c r="L213" s="3" t="s">
        <v>946</v>
      </c>
      <c r="M213" s="12">
        <v>3</v>
      </c>
      <c r="N213" s="12">
        <v>3</v>
      </c>
      <c r="O213" s="24"/>
      <c r="P213" s="12">
        <v>2.9220000000000002</v>
      </c>
      <c r="Q213" s="12">
        <v>2.1509999999999998</v>
      </c>
      <c r="R213">
        <f>IF(Q213&gt;0,(P213*(Q213^2))*(3.14159/6),"")</f>
        <v>7.0787942239983286</v>
      </c>
      <c r="S213" s="12" t="s">
        <v>32</v>
      </c>
      <c r="T213" t="s">
        <v>25</v>
      </c>
      <c r="U213" s="12" t="s">
        <v>26</v>
      </c>
      <c r="V213" s="12" t="e">
        <f>"CG_D"&amp;G213&amp;"_"&amp;H213&amp;"_"&amp;#REF!&amp;".jpg"</f>
        <v>#REF!</v>
      </c>
      <c r="W213" s="12"/>
      <c r="X213" s="2" t="s">
        <v>764</v>
      </c>
      <c r="Y213" s="12"/>
      <c r="Z213" s="12"/>
      <c r="AA213" s="12" t="s">
        <v>835</v>
      </c>
      <c r="AB213" t="str">
        <f>IF(Q213&gt;0,"yes","no")</f>
        <v>yes</v>
      </c>
      <c r="AC213" t="str">
        <f>IF(O213&gt;0,"yes","no")</f>
        <v>no</v>
      </c>
      <c r="AD213" t="str">
        <f>IF(AH213="hatch","yes","no")</f>
        <v>no</v>
      </c>
      <c r="AE213" t="str">
        <f>IF(AH213="swimup","yes","no")</f>
        <v>no</v>
      </c>
      <c r="AF213" t="str">
        <f>IF(AH213="respiration","yes","no")</f>
        <v>no</v>
      </c>
      <c r="AH213" t="s">
        <v>813</v>
      </c>
      <c r="AI213" t="str">
        <f>IF(O213&gt;0,(IF(S213="live",O213*0.84,IF(S213="dried.ethanol",O213*0.8449+2.8227,O213))),"")</f>
        <v/>
      </c>
      <c r="AJ213" s="12"/>
      <c r="AL213" t="str">
        <f>IF(OR(AND(Q213=Q214,P213&gt;0),AND(O213&gt;0,O213=O214)),"duplicate","")</f>
        <v/>
      </c>
      <c r="AM213" t="s">
        <v>826</v>
      </c>
      <c r="AN213" t="s">
        <v>826</v>
      </c>
      <c r="AO213" t="s">
        <v>826</v>
      </c>
      <c r="AP213" t="s">
        <v>826</v>
      </c>
      <c r="AQ213" t="s">
        <v>32</v>
      </c>
    </row>
    <row r="214" spans="1:43" x14ac:dyDescent="0.2">
      <c r="A214" s="29">
        <v>42904</v>
      </c>
      <c r="B214" s="1">
        <v>42899</v>
      </c>
      <c r="C214" s="1" t="str">
        <f>IF(F214="Kup","6/13/2017",IF(F214="Sag","6/14/2017",""))</f>
        <v>6/13/2017</v>
      </c>
      <c r="D214" s="27">
        <f>A214-B214</f>
        <v>5</v>
      </c>
      <c r="E214" s="27">
        <f>A214-C214</f>
        <v>5</v>
      </c>
      <c r="F214" s="12" t="s">
        <v>21</v>
      </c>
      <c r="G214" s="12">
        <v>5</v>
      </c>
      <c r="H214" s="12" t="s">
        <v>22</v>
      </c>
      <c r="I214" s="12" t="s">
        <v>112</v>
      </c>
      <c r="J214" s="12" t="s">
        <v>984</v>
      </c>
      <c r="K214" s="3" t="s">
        <v>966</v>
      </c>
      <c r="L214" s="3" t="s">
        <v>946</v>
      </c>
      <c r="M214" s="12">
        <v>4</v>
      </c>
      <c r="N214" s="12">
        <v>4</v>
      </c>
      <c r="O214" s="24"/>
      <c r="P214" s="12">
        <v>3.5110000000000001</v>
      </c>
      <c r="Q214" s="12">
        <v>2.5249999999999999</v>
      </c>
      <c r="R214">
        <f>IF(Q214&gt;0,(P214*(Q214^2))*(3.14159/6),"")</f>
        <v>11.720654116717707</v>
      </c>
      <c r="S214" s="12" t="s">
        <v>32</v>
      </c>
      <c r="T214" t="s">
        <v>25</v>
      </c>
      <c r="U214" s="12" t="s">
        <v>26</v>
      </c>
      <c r="V214" s="12" t="e">
        <f>"CG_D"&amp;G214&amp;"_"&amp;H214&amp;"_"&amp;#REF!&amp;".jpg"</f>
        <v>#REF!</v>
      </c>
      <c r="W214" s="12"/>
      <c r="X214" s="2" t="s">
        <v>764</v>
      </c>
      <c r="Y214" s="12"/>
      <c r="Z214" s="12"/>
      <c r="AA214" s="12" t="s">
        <v>835</v>
      </c>
      <c r="AB214" t="str">
        <f>IF(Q214&gt;0,"yes","no")</f>
        <v>yes</v>
      </c>
      <c r="AC214" t="str">
        <f>IF(O214&gt;0,"yes","no")</f>
        <v>no</v>
      </c>
      <c r="AD214" t="str">
        <f>IF(AH214="hatch","yes","no")</f>
        <v>no</v>
      </c>
      <c r="AE214" t="str">
        <f>IF(AH214="swimup","yes","no")</f>
        <v>no</v>
      </c>
      <c r="AF214" t="str">
        <f>IF(AH214="respiration","yes","no")</f>
        <v>no</v>
      </c>
      <c r="AH214" t="s">
        <v>813</v>
      </c>
      <c r="AI214" t="str">
        <f>IF(O214&gt;0,(IF(S214="live",O214*0.84,IF(S214="dried.ethanol",O214*0.8449+2.8227,O214))),"")</f>
        <v/>
      </c>
      <c r="AJ214" s="12"/>
      <c r="AL214" t="str">
        <f>IF(OR(AND(Q214=Q215,P214&gt;0),AND(O214&gt;0,O214=O215)),"duplicate","")</f>
        <v/>
      </c>
      <c r="AM214" t="s">
        <v>826</v>
      </c>
      <c r="AN214" t="s">
        <v>826</v>
      </c>
      <c r="AO214" t="s">
        <v>826</v>
      </c>
      <c r="AP214" t="s">
        <v>826</v>
      </c>
      <c r="AQ214" t="s">
        <v>32</v>
      </c>
    </row>
    <row r="215" spans="1:43" x14ac:dyDescent="0.2">
      <c r="A215" s="29">
        <v>42904</v>
      </c>
      <c r="B215" s="1">
        <v>42899</v>
      </c>
      <c r="C215" s="1" t="str">
        <f>IF(F215="Kup","6/13/2017",IF(F215="Sag","6/14/2017",""))</f>
        <v>6/13/2017</v>
      </c>
      <c r="D215" s="27">
        <f>A215-B215</f>
        <v>5</v>
      </c>
      <c r="E215" s="27">
        <f>A215-C215</f>
        <v>5</v>
      </c>
      <c r="F215" s="12" t="s">
        <v>21</v>
      </c>
      <c r="G215" s="12">
        <v>5</v>
      </c>
      <c r="H215" s="12" t="s">
        <v>22</v>
      </c>
      <c r="I215" s="12" t="s">
        <v>112</v>
      </c>
      <c r="J215" s="12" t="s">
        <v>984</v>
      </c>
      <c r="K215" s="3" t="s">
        <v>966</v>
      </c>
      <c r="L215" s="3" t="s">
        <v>946</v>
      </c>
      <c r="M215" s="12">
        <v>5</v>
      </c>
      <c r="N215" s="12">
        <v>5</v>
      </c>
      <c r="O215" s="24"/>
      <c r="P215" s="12">
        <v>3.2559999999999998</v>
      </c>
      <c r="Q215" s="12">
        <v>2.8420000000000001</v>
      </c>
      <c r="R215">
        <f>IF(Q215&gt;0,(P215*(Q215^2))*(3.14159/6),"")</f>
        <v>13.769900397911091</v>
      </c>
      <c r="S215" s="12" t="s">
        <v>32</v>
      </c>
      <c r="T215" t="s">
        <v>25</v>
      </c>
      <c r="U215" s="12" t="s">
        <v>26</v>
      </c>
      <c r="V215" s="12" t="e">
        <f>"CG_D"&amp;G215&amp;"_"&amp;H215&amp;"_"&amp;#REF!&amp;".jpg"</f>
        <v>#REF!</v>
      </c>
      <c r="W215" s="12"/>
      <c r="X215" s="2" t="s">
        <v>764</v>
      </c>
      <c r="Y215" s="12"/>
      <c r="Z215" s="12"/>
      <c r="AA215" s="12" t="s">
        <v>835</v>
      </c>
      <c r="AB215" t="str">
        <f>IF(Q215&gt;0,"yes","no")</f>
        <v>yes</v>
      </c>
      <c r="AC215" t="str">
        <f>IF(O215&gt;0,"yes","no")</f>
        <v>no</v>
      </c>
      <c r="AD215" t="str">
        <f>IF(AH215="hatch","yes","no")</f>
        <v>no</v>
      </c>
      <c r="AE215" t="str">
        <f>IF(AH215="swimup","yes","no")</f>
        <v>no</v>
      </c>
      <c r="AF215" t="str">
        <f>IF(AH215="respiration","yes","no")</f>
        <v>no</v>
      </c>
      <c r="AH215" t="s">
        <v>813</v>
      </c>
      <c r="AI215" t="str">
        <f>IF(O215&gt;0,(IF(S215="live",O215*0.84,IF(S215="dried.ethanol",O215*0.8449+2.8227,O215))),"")</f>
        <v/>
      </c>
      <c r="AJ215" s="12"/>
      <c r="AL215" t="str">
        <f>IF(OR(AND(Q215=Q216,P215&gt;0),AND(O215&gt;0,O215=O216)),"duplicate","")</f>
        <v/>
      </c>
      <c r="AM215" t="s">
        <v>826</v>
      </c>
      <c r="AN215" t="s">
        <v>826</v>
      </c>
      <c r="AO215" t="s">
        <v>826</v>
      </c>
      <c r="AP215" t="s">
        <v>826</v>
      </c>
      <c r="AQ215" t="s">
        <v>32</v>
      </c>
    </row>
    <row r="216" spans="1:43" x14ac:dyDescent="0.2">
      <c r="A216" s="29">
        <v>42904</v>
      </c>
      <c r="B216" s="1">
        <v>42899</v>
      </c>
      <c r="C216" s="1" t="str">
        <f>IF(F216="Kup","6/13/2017",IF(F216="Sag","6/14/2017",""))</f>
        <v>6/13/2017</v>
      </c>
      <c r="D216" s="27">
        <f>A216-B216</f>
        <v>5</v>
      </c>
      <c r="E216" s="27">
        <f>A216-C216</f>
        <v>5</v>
      </c>
      <c r="F216" s="12" t="s">
        <v>21</v>
      </c>
      <c r="G216" s="12">
        <v>5</v>
      </c>
      <c r="H216" s="12" t="s">
        <v>22</v>
      </c>
      <c r="I216" s="12" t="s">
        <v>75</v>
      </c>
      <c r="J216" s="12" t="s">
        <v>75</v>
      </c>
      <c r="K216" s="3" t="s">
        <v>945</v>
      </c>
      <c r="L216" s="3" t="s">
        <v>946</v>
      </c>
      <c r="M216" s="12">
        <v>1</v>
      </c>
      <c r="N216" s="12">
        <v>1</v>
      </c>
      <c r="O216" s="24"/>
      <c r="P216" s="12">
        <v>3.21</v>
      </c>
      <c r="Q216" s="12">
        <v>2.415</v>
      </c>
      <c r="R216">
        <f>IF(Q216&gt;0,(P216*(Q216^2))*(3.14159/6),"")</f>
        <v>9.8025159596962492</v>
      </c>
      <c r="S216" s="12" t="s">
        <v>32</v>
      </c>
      <c r="T216" t="s">
        <v>25</v>
      </c>
      <c r="U216" s="12" t="s">
        <v>26</v>
      </c>
      <c r="V216" s="12" t="e">
        <f>"CG_D"&amp;G216&amp;"_"&amp;H216&amp;"_"&amp;#REF!&amp;".jpg"</f>
        <v>#REF!</v>
      </c>
      <c r="W216" s="12"/>
      <c r="X216" s="2" t="s">
        <v>764</v>
      </c>
      <c r="Y216" s="12"/>
      <c r="Z216" s="12"/>
      <c r="AA216" s="12" t="s">
        <v>835</v>
      </c>
      <c r="AB216" t="str">
        <f>IF(Q216&gt;0,"yes","no")</f>
        <v>yes</v>
      </c>
      <c r="AC216" t="str">
        <f>IF(O216&gt;0,"yes","no")</f>
        <v>no</v>
      </c>
      <c r="AD216" t="str">
        <f>IF(AH216="hatch","yes","no")</f>
        <v>no</v>
      </c>
      <c r="AE216" t="str">
        <f>IF(AH216="swimup","yes","no")</f>
        <v>no</v>
      </c>
      <c r="AF216" t="str">
        <f>IF(AH216="respiration","yes","no")</f>
        <v>no</v>
      </c>
      <c r="AH216" t="s">
        <v>813</v>
      </c>
      <c r="AI216" t="str">
        <f>IF(O216&gt;0,(IF(S216="live",O216*0.84,IF(S216="dried.ethanol",O216*0.8449+2.8227,O216))),"")</f>
        <v/>
      </c>
      <c r="AJ216" s="12" t="s">
        <v>802</v>
      </c>
      <c r="AL216" t="str">
        <f>IF(OR(AND(Q216=Q217,P216&gt;0),AND(O216&gt;0,O216=O217)),"duplicate","")</f>
        <v/>
      </c>
      <c r="AM216" t="s">
        <v>826</v>
      </c>
      <c r="AN216" t="s">
        <v>826</v>
      </c>
      <c r="AO216" t="s">
        <v>826</v>
      </c>
      <c r="AP216" t="s">
        <v>826</v>
      </c>
      <c r="AQ216" t="s">
        <v>32</v>
      </c>
    </row>
    <row r="217" spans="1:43" x14ac:dyDescent="0.2">
      <c r="A217" s="29">
        <v>42904</v>
      </c>
      <c r="B217" s="1">
        <v>42899</v>
      </c>
      <c r="C217" s="1" t="str">
        <f>IF(F217="Kup","6/13/2017",IF(F217="Sag","6/14/2017",""))</f>
        <v>6/13/2017</v>
      </c>
      <c r="D217" s="27">
        <f>A217-B217</f>
        <v>5</v>
      </c>
      <c r="E217" s="27">
        <f>A217-C217</f>
        <v>5</v>
      </c>
      <c r="F217" s="12" t="s">
        <v>21</v>
      </c>
      <c r="G217" s="12">
        <v>5</v>
      </c>
      <c r="H217" s="12" t="s">
        <v>22</v>
      </c>
      <c r="I217" s="12" t="s">
        <v>75</v>
      </c>
      <c r="J217" s="12" t="s">
        <v>75</v>
      </c>
      <c r="K217" s="3" t="s">
        <v>945</v>
      </c>
      <c r="L217" s="3" t="s">
        <v>946</v>
      </c>
      <c r="M217" s="12">
        <v>2</v>
      </c>
      <c r="N217" s="12">
        <v>2</v>
      </c>
      <c r="O217" s="24"/>
      <c r="P217" s="12">
        <v>3.7639999999999998</v>
      </c>
      <c r="Q217" s="12">
        <v>2.9620000000000002</v>
      </c>
      <c r="R217">
        <f>IF(Q217&gt;0,(P217*(Q217^2))*(3.14159/6),"")</f>
        <v>17.290915109158906</v>
      </c>
      <c r="S217" s="12" t="s">
        <v>32</v>
      </c>
      <c r="T217" t="s">
        <v>25</v>
      </c>
      <c r="U217" s="12" t="s">
        <v>26</v>
      </c>
      <c r="V217" s="12" t="e">
        <f>"CG_D"&amp;G217&amp;"_"&amp;H217&amp;"_"&amp;#REF!&amp;".jpg"</f>
        <v>#REF!</v>
      </c>
      <c r="W217" s="12"/>
      <c r="X217" s="2" t="s">
        <v>764</v>
      </c>
      <c r="Y217" s="12"/>
      <c r="Z217" s="12"/>
      <c r="AA217" s="12" t="s">
        <v>835</v>
      </c>
      <c r="AB217" t="str">
        <f>IF(Q217&gt;0,"yes","no")</f>
        <v>yes</v>
      </c>
      <c r="AC217" t="str">
        <f>IF(O217&gt;0,"yes","no")</f>
        <v>no</v>
      </c>
      <c r="AD217" t="str">
        <f>IF(AH217="hatch","yes","no")</f>
        <v>no</v>
      </c>
      <c r="AE217" t="str">
        <f>IF(AH217="swimup","yes","no")</f>
        <v>no</v>
      </c>
      <c r="AF217" t="str">
        <f>IF(AH217="respiration","yes","no")</f>
        <v>no</v>
      </c>
      <c r="AH217" t="s">
        <v>813</v>
      </c>
      <c r="AI217" t="str">
        <f>IF(O217&gt;0,(IF(S217="live",O217*0.84,IF(S217="dried.ethanol",O217*0.8449+2.8227,O217))),"")</f>
        <v/>
      </c>
      <c r="AJ217" s="12" t="s">
        <v>802</v>
      </c>
      <c r="AL217" t="str">
        <f>IF(OR(AND(Q217=Q218,P217&gt;0),AND(O217&gt;0,O217=O218)),"duplicate","")</f>
        <v/>
      </c>
      <c r="AM217" t="s">
        <v>826</v>
      </c>
      <c r="AN217" t="s">
        <v>826</v>
      </c>
      <c r="AO217" t="s">
        <v>826</v>
      </c>
      <c r="AP217" t="s">
        <v>826</v>
      </c>
      <c r="AQ217" t="s">
        <v>32</v>
      </c>
    </row>
    <row r="218" spans="1:43" x14ac:dyDescent="0.2">
      <c r="A218" s="29">
        <v>42904</v>
      </c>
      <c r="B218" s="1">
        <v>42899</v>
      </c>
      <c r="C218" s="1" t="str">
        <f>IF(F218="Kup","6/13/2017",IF(F218="Sag","6/14/2017",""))</f>
        <v>6/13/2017</v>
      </c>
      <c r="D218" s="27">
        <f>A218-B218</f>
        <v>5</v>
      </c>
      <c r="E218" s="27">
        <f>A218-C218</f>
        <v>5</v>
      </c>
      <c r="F218" s="12" t="s">
        <v>21</v>
      </c>
      <c r="G218" s="12">
        <v>5</v>
      </c>
      <c r="H218" s="12" t="s">
        <v>22</v>
      </c>
      <c r="I218" s="12" t="s">
        <v>75</v>
      </c>
      <c r="J218" s="12" t="s">
        <v>75</v>
      </c>
      <c r="K218" s="3" t="s">
        <v>945</v>
      </c>
      <c r="L218" s="3" t="s">
        <v>946</v>
      </c>
      <c r="M218" s="12">
        <v>3</v>
      </c>
      <c r="N218" s="12">
        <v>3</v>
      </c>
      <c r="O218" s="24"/>
      <c r="P218" s="12">
        <v>3.327</v>
      </c>
      <c r="Q218" s="12">
        <v>2.4849999999999999</v>
      </c>
      <c r="R218">
        <f>IF(Q218&gt;0,(P218*(Q218^2))*(3.14159/6),"")</f>
        <v>10.757313922247372</v>
      </c>
      <c r="S218" s="12" t="s">
        <v>32</v>
      </c>
      <c r="T218" t="s">
        <v>25</v>
      </c>
      <c r="U218" s="12" t="s">
        <v>26</v>
      </c>
      <c r="V218" s="12" t="e">
        <f>"CG_D"&amp;G218&amp;"_"&amp;H218&amp;"_"&amp;#REF!&amp;".jpg"</f>
        <v>#REF!</v>
      </c>
      <c r="W218" s="12"/>
      <c r="X218" s="2" t="s">
        <v>764</v>
      </c>
      <c r="Y218" s="12"/>
      <c r="Z218" s="12"/>
      <c r="AA218" s="12" t="s">
        <v>835</v>
      </c>
      <c r="AB218" t="str">
        <f>IF(Q218&gt;0,"yes","no")</f>
        <v>yes</v>
      </c>
      <c r="AC218" t="str">
        <f>IF(O218&gt;0,"yes","no")</f>
        <v>no</v>
      </c>
      <c r="AD218" t="str">
        <f>IF(AH218="hatch","yes","no")</f>
        <v>no</v>
      </c>
      <c r="AE218" t="str">
        <f>IF(AH218="swimup","yes","no")</f>
        <v>no</v>
      </c>
      <c r="AF218" t="str">
        <f>IF(AH218="respiration","yes","no")</f>
        <v>no</v>
      </c>
      <c r="AH218" t="s">
        <v>813</v>
      </c>
      <c r="AI218" t="str">
        <f>IF(O218&gt;0,(IF(S218="live",O218*0.84,IF(S218="dried.ethanol",O218*0.8449+2.8227,O218))),"")</f>
        <v/>
      </c>
      <c r="AJ218" s="12" t="s">
        <v>802</v>
      </c>
      <c r="AL218" t="str">
        <f>IF(OR(AND(Q218=Q219,P218&gt;0),AND(O218&gt;0,O218=O219)),"duplicate","")</f>
        <v/>
      </c>
      <c r="AM218" t="s">
        <v>826</v>
      </c>
      <c r="AN218" t="s">
        <v>826</v>
      </c>
      <c r="AO218" t="s">
        <v>826</v>
      </c>
      <c r="AP218" t="s">
        <v>826</v>
      </c>
      <c r="AQ218" t="s">
        <v>32</v>
      </c>
    </row>
    <row r="219" spans="1:43" x14ac:dyDescent="0.2">
      <c r="A219" s="29">
        <v>42904</v>
      </c>
      <c r="B219" s="1">
        <v>42899</v>
      </c>
      <c r="C219" s="1" t="str">
        <f>IF(F219="Kup","6/13/2017",IF(F219="Sag","6/14/2017",""))</f>
        <v>6/13/2017</v>
      </c>
      <c r="D219" s="27">
        <f>A219-B219</f>
        <v>5</v>
      </c>
      <c r="E219" s="27">
        <f>A219-C219</f>
        <v>5</v>
      </c>
      <c r="F219" s="12" t="s">
        <v>21</v>
      </c>
      <c r="G219" s="12">
        <v>5</v>
      </c>
      <c r="H219" s="12" t="s">
        <v>22</v>
      </c>
      <c r="I219" s="12" t="s">
        <v>75</v>
      </c>
      <c r="J219" s="12" t="s">
        <v>75</v>
      </c>
      <c r="K219" s="3" t="s">
        <v>945</v>
      </c>
      <c r="L219" s="3" t="s">
        <v>946</v>
      </c>
      <c r="M219" s="12">
        <v>4</v>
      </c>
      <c r="N219" s="12">
        <v>4</v>
      </c>
      <c r="O219" s="24"/>
      <c r="P219" s="12">
        <v>3.323</v>
      </c>
      <c r="Q219" s="12">
        <v>2.3919999999999999</v>
      </c>
      <c r="R219">
        <f>IF(Q219&gt;0,(P219*(Q219^2))*(3.14159/6),"")</f>
        <v>9.955221959056745</v>
      </c>
      <c r="S219" s="12" t="s">
        <v>32</v>
      </c>
      <c r="T219" t="s">
        <v>25</v>
      </c>
      <c r="U219" s="12" t="s">
        <v>26</v>
      </c>
      <c r="V219" s="12" t="e">
        <f>"CG_D"&amp;G219&amp;"_"&amp;H219&amp;"_"&amp;#REF!&amp;".jpg"</f>
        <v>#REF!</v>
      </c>
      <c r="W219" s="12"/>
      <c r="X219" s="2" t="s">
        <v>764</v>
      </c>
      <c r="Y219" s="12"/>
      <c r="Z219" s="12"/>
      <c r="AA219" s="12" t="s">
        <v>835</v>
      </c>
      <c r="AB219" t="str">
        <f>IF(Q219&gt;0,"yes","no")</f>
        <v>yes</v>
      </c>
      <c r="AC219" t="str">
        <f>IF(O219&gt;0,"yes","no")</f>
        <v>no</v>
      </c>
      <c r="AD219" t="str">
        <f>IF(AH219="hatch","yes","no")</f>
        <v>no</v>
      </c>
      <c r="AE219" t="str">
        <f>IF(AH219="swimup","yes","no")</f>
        <v>no</v>
      </c>
      <c r="AF219" t="str">
        <f>IF(AH219="respiration","yes","no")</f>
        <v>no</v>
      </c>
      <c r="AH219" t="s">
        <v>813</v>
      </c>
      <c r="AI219" t="str">
        <f>IF(O219&gt;0,(IF(S219="live",O219*0.84,IF(S219="dried.ethanol",O219*0.8449+2.8227,O219))),"")</f>
        <v/>
      </c>
      <c r="AJ219" s="12" t="s">
        <v>802</v>
      </c>
      <c r="AL219" t="str">
        <f>IF(OR(AND(Q219=Q220,P219&gt;0),AND(O219&gt;0,O219=O220)),"duplicate","")</f>
        <v/>
      </c>
      <c r="AM219" t="s">
        <v>826</v>
      </c>
      <c r="AN219" t="s">
        <v>826</v>
      </c>
      <c r="AO219" t="s">
        <v>826</v>
      </c>
      <c r="AP219" t="s">
        <v>826</v>
      </c>
      <c r="AQ219" t="s">
        <v>32</v>
      </c>
    </row>
    <row r="220" spans="1:43" x14ac:dyDescent="0.2">
      <c r="A220" s="29">
        <v>42904</v>
      </c>
      <c r="B220" s="1">
        <v>42899</v>
      </c>
      <c r="C220" s="1" t="str">
        <f>IF(F220="Kup","6/13/2017",IF(F220="Sag","6/14/2017",""))</f>
        <v>6/13/2017</v>
      </c>
      <c r="D220" s="27">
        <f>A220-B220</f>
        <v>5</v>
      </c>
      <c r="E220" s="27">
        <f>A220-C220</f>
        <v>5</v>
      </c>
      <c r="F220" s="12" t="s">
        <v>21</v>
      </c>
      <c r="G220" s="12">
        <v>5</v>
      </c>
      <c r="H220" s="12" t="s">
        <v>22</v>
      </c>
      <c r="I220" s="12" t="s">
        <v>75</v>
      </c>
      <c r="J220" s="12" t="s">
        <v>75</v>
      </c>
      <c r="K220" s="3" t="s">
        <v>945</v>
      </c>
      <c r="L220" s="3" t="s">
        <v>946</v>
      </c>
      <c r="M220" s="12">
        <v>5</v>
      </c>
      <c r="N220" s="12">
        <v>5</v>
      </c>
      <c r="O220" s="24"/>
      <c r="P220" s="12">
        <v>2.9809999999999999</v>
      </c>
      <c r="Q220" s="12">
        <v>2.7149999999999999</v>
      </c>
      <c r="R220">
        <f>IF(Q220&gt;0,(P220*(Q220^2))*(3.14159/6),"")</f>
        <v>11.505351712507123</v>
      </c>
      <c r="S220" s="12" t="s">
        <v>32</v>
      </c>
      <c r="T220" t="s">
        <v>25</v>
      </c>
      <c r="U220" s="12" t="s">
        <v>26</v>
      </c>
      <c r="V220" s="12" t="e">
        <f>"CG_D"&amp;G220&amp;"_"&amp;H220&amp;"_"&amp;#REF!&amp;".jpg"</f>
        <v>#REF!</v>
      </c>
      <c r="W220" s="12"/>
      <c r="X220" s="2" t="s">
        <v>764</v>
      </c>
      <c r="Y220" s="12"/>
      <c r="Z220" s="12"/>
      <c r="AA220" s="12" t="s">
        <v>835</v>
      </c>
      <c r="AB220" t="str">
        <f>IF(Q220&gt;0,"yes","no")</f>
        <v>yes</v>
      </c>
      <c r="AC220" t="str">
        <f>IF(O220&gt;0,"yes","no")</f>
        <v>no</v>
      </c>
      <c r="AD220" t="str">
        <f>IF(AH220="hatch","yes","no")</f>
        <v>no</v>
      </c>
      <c r="AE220" t="str">
        <f>IF(AH220="swimup","yes","no")</f>
        <v>no</v>
      </c>
      <c r="AF220" t="str">
        <f>IF(AH220="respiration","yes","no")</f>
        <v>no</v>
      </c>
      <c r="AH220" t="s">
        <v>813</v>
      </c>
      <c r="AI220" t="str">
        <f>IF(O220&gt;0,(IF(S220="live",O220*0.84,IF(S220="dried.ethanol",O220*0.8449+2.8227,O220))),"")</f>
        <v/>
      </c>
      <c r="AJ220" s="12" t="s">
        <v>802</v>
      </c>
      <c r="AL220" t="str">
        <f>IF(OR(AND(Q220=Q221,P220&gt;0),AND(O220&gt;0,O220=O221)),"duplicate","")</f>
        <v/>
      </c>
      <c r="AM220" t="s">
        <v>826</v>
      </c>
      <c r="AN220" t="s">
        <v>826</v>
      </c>
      <c r="AO220" t="s">
        <v>826</v>
      </c>
      <c r="AP220" t="s">
        <v>826</v>
      </c>
      <c r="AQ220" t="s">
        <v>32</v>
      </c>
    </row>
    <row r="221" spans="1:43" x14ac:dyDescent="0.2">
      <c r="A221" s="29">
        <v>42904</v>
      </c>
      <c r="B221" s="1">
        <v>42899</v>
      </c>
      <c r="C221" s="1" t="str">
        <f>IF(F221="Kup","6/13/2017",IF(F221="Sag","6/14/2017",""))</f>
        <v>6/13/2017</v>
      </c>
      <c r="D221" s="27">
        <f>A221-B221</f>
        <v>5</v>
      </c>
      <c r="E221" s="27">
        <f>A221-C221</f>
        <v>5</v>
      </c>
      <c r="F221" s="12" t="s">
        <v>21</v>
      </c>
      <c r="G221" s="12">
        <v>5</v>
      </c>
      <c r="H221" s="12" t="s">
        <v>22</v>
      </c>
      <c r="I221" s="12" t="s">
        <v>78</v>
      </c>
      <c r="J221" s="12" t="s">
        <v>78</v>
      </c>
      <c r="K221" s="3" t="s">
        <v>947</v>
      </c>
      <c r="L221" s="3" t="s">
        <v>949</v>
      </c>
      <c r="M221" s="12">
        <v>1</v>
      </c>
      <c r="N221" s="12">
        <v>1</v>
      </c>
      <c r="O221" s="24"/>
      <c r="P221" s="12">
        <v>3.5840000000000001</v>
      </c>
      <c r="Q221" s="12">
        <v>2.44</v>
      </c>
      <c r="R221">
        <f>IF(Q221&gt;0,(P221*(Q221^2))*(3.14159/6),"")</f>
        <v>11.172385413802665</v>
      </c>
      <c r="S221" s="12" t="s">
        <v>32</v>
      </c>
      <c r="T221" t="s">
        <v>25</v>
      </c>
      <c r="U221" s="12" t="s">
        <v>26</v>
      </c>
      <c r="V221" s="12" t="e">
        <f>"CG_D"&amp;G221&amp;"_"&amp;H221&amp;"_"&amp;#REF!&amp;".jpg"</f>
        <v>#REF!</v>
      </c>
      <c r="W221" s="12"/>
      <c r="X221" s="2" t="s">
        <v>764</v>
      </c>
      <c r="Y221" s="12"/>
      <c r="Z221" s="12"/>
      <c r="AA221" s="12" t="s">
        <v>835</v>
      </c>
      <c r="AB221" t="str">
        <f>IF(Q221&gt;0,"yes","no")</f>
        <v>yes</v>
      </c>
      <c r="AC221" t="str">
        <f>IF(O221&gt;0,"yes","no")</f>
        <v>no</v>
      </c>
      <c r="AD221" t="str">
        <f>IF(AH221="hatch","yes","no")</f>
        <v>no</v>
      </c>
      <c r="AE221" t="str">
        <f>IF(AH221="swimup","yes","no")</f>
        <v>no</v>
      </c>
      <c r="AF221" t="str">
        <f>IF(AH221="respiration","yes","no")</f>
        <v>no</v>
      </c>
      <c r="AH221" t="s">
        <v>813</v>
      </c>
      <c r="AI221" t="str">
        <f>IF(O221&gt;0,(IF(S221="live",O221*0.84,IF(S221="dried.ethanol",O221*0.8449+2.8227,O221))),"")</f>
        <v/>
      </c>
      <c r="AJ221" s="12" t="s">
        <v>802</v>
      </c>
      <c r="AL221" t="str">
        <f>IF(OR(AND(Q221=Q222,P221&gt;0),AND(O221&gt;0,O221=O222)),"duplicate","")</f>
        <v/>
      </c>
      <c r="AM221" t="s">
        <v>826</v>
      </c>
      <c r="AN221" t="s">
        <v>826</v>
      </c>
      <c r="AO221" t="s">
        <v>826</v>
      </c>
      <c r="AP221" t="s">
        <v>826</v>
      </c>
      <c r="AQ221" t="s">
        <v>32</v>
      </c>
    </row>
    <row r="222" spans="1:43" x14ac:dyDescent="0.2">
      <c r="A222" s="29">
        <v>42904</v>
      </c>
      <c r="B222" s="1">
        <v>42899</v>
      </c>
      <c r="C222" s="1" t="str">
        <f>IF(F222="Kup","6/13/2017",IF(F222="Sag","6/14/2017",""))</f>
        <v>6/13/2017</v>
      </c>
      <c r="D222" s="27">
        <f>A222-B222</f>
        <v>5</v>
      </c>
      <c r="E222" s="27">
        <f>A222-C222</f>
        <v>5</v>
      </c>
      <c r="F222" s="12" t="s">
        <v>21</v>
      </c>
      <c r="G222" s="12">
        <v>5</v>
      </c>
      <c r="H222" s="12" t="s">
        <v>22</v>
      </c>
      <c r="I222" s="12" t="s">
        <v>78</v>
      </c>
      <c r="J222" s="12" t="s">
        <v>78</v>
      </c>
      <c r="K222" s="3" t="s">
        <v>947</v>
      </c>
      <c r="L222" s="3" t="s">
        <v>949</v>
      </c>
      <c r="M222" s="12">
        <v>2</v>
      </c>
      <c r="N222" s="12">
        <v>2</v>
      </c>
      <c r="O222" s="24"/>
      <c r="P222" s="12">
        <v>2.996</v>
      </c>
      <c r="Q222" s="12">
        <v>2.3580000000000001</v>
      </c>
      <c r="R222">
        <f>IF(Q222&gt;0,(P222*(Q222^2))*(3.14159/6),"")</f>
        <v>8.7222326399661583</v>
      </c>
      <c r="S222" s="12" t="s">
        <v>32</v>
      </c>
      <c r="T222" t="s">
        <v>25</v>
      </c>
      <c r="U222" s="12" t="s">
        <v>26</v>
      </c>
      <c r="V222" s="12" t="e">
        <f>"CG_D"&amp;G222&amp;"_"&amp;H222&amp;"_"&amp;#REF!&amp;".jpg"</f>
        <v>#REF!</v>
      </c>
      <c r="W222" s="12"/>
      <c r="X222" s="2" t="s">
        <v>764</v>
      </c>
      <c r="Y222" s="12"/>
      <c r="Z222" s="12"/>
      <c r="AA222" s="12" t="s">
        <v>835</v>
      </c>
      <c r="AB222" t="str">
        <f>IF(Q222&gt;0,"yes","no")</f>
        <v>yes</v>
      </c>
      <c r="AC222" t="str">
        <f>IF(O222&gt;0,"yes","no")</f>
        <v>no</v>
      </c>
      <c r="AD222" t="str">
        <f>IF(AH222="hatch","yes","no")</f>
        <v>no</v>
      </c>
      <c r="AE222" t="str">
        <f>IF(AH222="swimup","yes","no")</f>
        <v>no</v>
      </c>
      <c r="AF222" t="str">
        <f>IF(AH222="respiration","yes","no")</f>
        <v>no</v>
      </c>
      <c r="AH222" t="s">
        <v>813</v>
      </c>
      <c r="AI222" t="str">
        <f>IF(O222&gt;0,(IF(S222="live",O222*0.84,IF(S222="dried.ethanol",O222*0.8449+2.8227,O222))),"")</f>
        <v/>
      </c>
      <c r="AJ222" s="12" t="s">
        <v>802</v>
      </c>
      <c r="AL222" t="str">
        <f>IF(OR(AND(Q222=Q223,P222&gt;0),AND(O222&gt;0,O222=O223)),"duplicate","")</f>
        <v/>
      </c>
      <c r="AM222" t="s">
        <v>826</v>
      </c>
      <c r="AN222" t="s">
        <v>826</v>
      </c>
      <c r="AO222" t="s">
        <v>826</v>
      </c>
      <c r="AP222" t="s">
        <v>826</v>
      </c>
      <c r="AQ222" t="s">
        <v>32</v>
      </c>
    </row>
    <row r="223" spans="1:43" x14ac:dyDescent="0.2">
      <c r="A223" s="29">
        <v>42904</v>
      </c>
      <c r="B223" s="1">
        <v>42899</v>
      </c>
      <c r="C223" s="1" t="str">
        <f>IF(F223="Kup","6/13/2017",IF(F223="Sag","6/14/2017",""))</f>
        <v>6/13/2017</v>
      </c>
      <c r="D223" s="27">
        <f>A223-B223</f>
        <v>5</v>
      </c>
      <c r="E223" s="27">
        <f>A223-C223</f>
        <v>5</v>
      </c>
      <c r="F223" s="12" t="s">
        <v>21</v>
      </c>
      <c r="G223" s="12">
        <v>5</v>
      </c>
      <c r="H223" s="12" t="s">
        <v>22</v>
      </c>
      <c r="I223" s="12" t="s">
        <v>78</v>
      </c>
      <c r="J223" s="12" t="s">
        <v>78</v>
      </c>
      <c r="K223" s="3" t="s">
        <v>947</v>
      </c>
      <c r="L223" s="3" t="s">
        <v>949</v>
      </c>
      <c r="M223" s="12">
        <v>3</v>
      </c>
      <c r="N223" s="12">
        <v>3</v>
      </c>
      <c r="O223" s="24"/>
      <c r="P223" s="12">
        <v>3.2570000000000001</v>
      </c>
      <c r="Q223" s="12">
        <v>2.4</v>
      </c>
      <c r="R223">
        <f>IF(Q223&gt;0,(P223*(Q223^2))*(3.14159/6),"")</f>
        <v>9.822872284799999</v>
      </c>
      <c r="S223" s="12" t="s">
        <v>32</v>
      </c>
      <c r="T223" t="s">
        <v>25</v>
      </c>
      <c r="U223" s="12" t="s">
        <v>26</v>
      </c>
      <c r="V223" s="12" t="e">
        <f>"CG_D"&amp;G223&amp;"_"&amp;H223&amp;"_"&amp;#REF!&amp;".jpg"</f>
        <v>#REF!</v>
      </c>
      <c r="W223" s="12"/>
      <c r="X223" s="2" t="s">
        <v>764</v>
      </c>
      <c r="Y223" s="12"/>
      <c r="Z223" s="12"/>
      <c r="AA223" s="12" t="s">
        <v>835</v>
      </c>
      <c r="AB223" t="str">
        <f>IF(Q223&gt;0,"yes","no")</f>
        <v>yes</v>
      </c>
      <c r="AC223" t="str">
        <f>IF(O223&gt;0,"yes","no")</f>
        <v>no</v>
      </c>
      <c r="AD223" t="str">
        <f>IF(AH223="hatch","yes","no")</f>
        <v>no</v>
      </c>
      <c r="AE223" t="str">
        <f>IF(AH223="swimup","yes","no")</f>
        <v>no</v>
      </c>
      <c r="AF223" t="str">
        <f>IF(AH223="respiration","yes","no")</f>
        <v>no</v>
      </c>
      <c r="AH223" t="s">
        <v>813</v>
      </c>
      <c r="AI223" t="str">
        <f>IF(O223&gt;0,(IF(S223="live",O223*0.84,IF(S223="dried.ethanol",O223*0.8449+2.8227,O223))),"")</f>
        <v/>
      </c>
      <c r="AJ223" s="12" t="s">
        <v>802</v>
      </c>
      <c r="AL223" t="str">
        <f>IF(OR(AND(Q223=Q224,P223&gt;0),AND(O223&gt;0,O223=O224)),"duplicate","")</f>
        <v/>
      </c>
      <c r="AM223" t="s">
        <v>826</v>
      </c>
      <c r="AN223" t="s">
        <v>826</v>
      </c>
      <c r="AO223" t="s">
        <v>826</v>
      </c>
      <c r="AP223" t="s">
        <v>826</v>
      </c>
      <c r="AQ223" t="s">
        <v>32</v>
      </c>
    </row>
    <row r="224" spans="1:43" x14ac:dyDescent="0.2">
      <c r="A224" s="29">
        <v>42904</v>
      </c>
      <c r="B224" s="1">
        <v>42899</v>
      </c>
      <c r="C224" s="1" t="str">
        <f>IF(F224="Kup","6/13/2017",IF(F224="Sag","6/14/2017",""))</f>
        <v>6/13/2017</v>
      </c>
      <c r="D224" s="27">
        <f>A224-B224</f>
        <v>5</v>
      </c>
      <c r="E224" s="27">
        <f>A224-C224</f>
        <v>5</v>
      </c>
      <c r="F224" s="12" t="s">
        <v>21</v>
      </c>
      <c r="G224" s="12">
        <v>5</v>
      </c>
      <c r="H224" s="12" t="s">
        <v>22</v>
      </c>
      <c r="I224" s="12" t="s">
        <v>78</v>
      </c>
      <c r="J224" s="12" t="s">
        <v>78</v>
      </c>
      <c r="K224" s="3" t="s">
        <v>947</v>
      </c>
      <c r="L224" s="3" t="s">
        <v>949</v>
      </c>
      <c r="M224" s="12">
        <v>4</v>
      </c>
      <c r="N224" s="12">
        <v>4</v>
      </c>
      <c r="O224" s="24"/>
      <c r="P224" s="12">
        <v>3.6280000000000001</v>
      </c>
      <c r="Q224" s="12">
        <v>2.617</v>
      </c>
      <c r="R224">
        <f>IF(Q224&gt;0,(P224*(Q224^2))*(3.14159/6),"")</f>
        <v>13.009870665391714</v>
      </c>
      <c r="S224" s="12" t="s">
        <v>32</v>
      </c>
      <c r="T224" t="s">
        <v>25</v>
      </c>
      <c r="U224" s="12" t="s">
        <v>26</v>
      </c>
      <c r="V224" s="12" t="e">
        <f>"CG_D"&amp;G224&amp;"_"&amp;H224&amp;"_"&amp;#REF!&amp;".jpg"</f>
        <v>#REF!</v>
      </c>
      <c r="W224" s="12"/>
      <c r="X224" s="2" t="s">
        <v>764</v>
      </c>
      <c r="Y224" s="12"/>
      <c r="Z224" s="12"/>
      <c r="AA224" s="12" t="s">
        <v>835</v>
      </c>
      <c r="AB224" t="str">
        <f>IF(Q224&gt;0,"yes","no")</f>
        <v>yes</v>
      </c>
      <c r="AC224" t="str">
        <f>IF(O224&gt;0,"yes","no")</f>
        <v>no</v>
      </c>
      <c r="AD224" t="str">
        <f>IF(AH224="hatch","yes","no")</f>
        <v>no</v>
      </c>
      <c r="AE224" t="str">
        <f>IF(AH224="swimup","yes","no")</f>
        <v>no</v>
      </c>
      <c r="AF224" t="str">
        <f>IF(AH224="respiration","yes","no")</f>
        <v>no</v>
      </c>
      <c r="AH224" t="s">
        <v>813</v>
      </c>
      <c r="AI224" t="str">
        <f>IF(O224&gt;0,(IF(S224="live",O224*0.84,IF(S224="dried.ethanol",O224*0.8449+2.8227,O224))),"")</f>
        <v/>
      </c>
      <c r="AJ224" s="12" t="s">
        <v>802</v>
      </c>
      <c r="AL224" t="str">
        <f>IF(OR(AND(Q224=Q225,P224&gt;0),AND(O224&gt;0,O224=O225)),"duplicate","")</f>
        <v/>
      </c>
      <c r="AM224" t="s">
        <v>826</v>
      </c>
      <c r="AN224" t="s">
        <v>826</v>
      </c>
      <c r="AO224" t="s">
        <v>826</v>
      </c>
      <c r="AP224" t="s">
        <v>826</v>
      </c>
      <c r="AQ224" t="s">
        <v>32</v>
      </c>
    </row>
    <row r="225" spans="1:43" x14ac:dyDescent="0.2">
      <c r="A225" s="29">
        <v>42904</v>
      </c>
      <c r="B225" s="1">
        <v>42899</v>
      </c>
      <c r="C225" s="1" t="str">
        <f>IF(F225="Kup","6/13/2017",IF(F225="Sag","6/14/2017",""))</f>
        <v>6/13/2017</v>
      </c>
      <c r="D225" s="27">
        <f>A225-B225</f>
        <v>5</v>
      </c>
      <c r="E225" s="27">
        <f>A225-C225</f>
        <v>5</v>
      </c>
      <c r="F225" s="12" t="s">
        <v>21</v>
      </c>
      <c r="G225" s="12">
        <v>5</v>
      </c>
      <c r="H225" s="12" t="s">
        <v>22</v>
      </c>
      <c r="I225" s="12" t="s">
        <v>78</v>
      </c>
      <c r="J225" s="12" t="s">
        <v>78</v>
      </c>
      <c r="K225" s="3" t="s">
        <v>947</v>
      </c>
      <c r="L225" s="3" t="s">
        <v>949</v>
      </c>
      <c r="M225" s="12">
        <v>5</v>
      </c>
      <c r="N225" s="12">
        <v>5</v>
      </c>
      <c r="O225" s="24"/>
      <c r="P225" s="12">
        <v>4.0490000000000004</v>
      </c>
      <c r="Q225" s="12">
        <v>2.7959999999999998</v>
      </c>
      <c r="R225">
        <f>IF(Q225&gt;0,(P225*(Q225^2))*(3.14159/6),"")</f>
        <v>16.573734077663758</v>
      </c>
      <c r="S225" s="12" t="s">
        <v>32</v>
      </c>
      <c r="T225" t="s">
        <v>25</v>
      </c>
      <c r="U225" s="12" t="s">
        <v>26</v>
      </c>
      <c r="V225" s="12" t="e">
        <f>"CG_D"&amp;G225&amp;"_"&amp;H225&amp;"_"&amp;#REF!&amp;".jpg"</f>
        <v>#REF!</v>
      </c>
      <c r="W225" s="12"/>
      <c r="X225" s="2" t="s">
        <v>764</v>
      </c>
      <c r="Y225" s="12"/>
      <c r="Z225" s="12"/>
      <c r="AA225" s="12" t="s">
        <v>835</v>
      </c>
      <c r="AB225" t="str">
        <f>IF(Q225&gt;0,"yes","no")</f>
        <v>yes</v>
      </c>
      <c r="AC225" t="str">
        <f>IF(O225&gt;0,"yes","no")</f>
        <v>no</v>
      </c>
      <c r="AD225" t="str">
        <f>IF(AH225="hatch","yes","no")</f>
        <v>no</v>
      </c>
      <c r="AE225" t="str">
        <f>IF(AH225="swimup","yes","no")</f>
        <v>no</v>
      </c>
      <c r="AF225" t="str">
        <f>IF(AH225="respiration","yes","no")</f>
        <v>no</v>
      </c>
      <c r="AH225" t="s">
        <v>813</v>
      </c>
      <c r="AI225" t="str">
        <f>IF(O225&gt;0,(IF(S225="live",O225*0.84,IF(S225="dried.ethanol",O225*0.8449+2.8227,O225))),"")</f>
        <v/>
      </c>
      <c r="AJ225" s="12" t="s">
        <v>802</v>
      </c>
      <c r="AL225" t="str">
        <f>IF(OR(AND(Q225=Q226,P225&gt;0),AND(O225&gt;0,O225=O226)),"duplicate","")</f>
        <v/>
      </c>
      <c r="AM225" t="s">
        <v>826</v>
      </c>
      <c r="AN225" t="s">
        <v>826</v>
      </c>
      <c r="AO225" t="s">
        <v>826</v>
      </c>
      <c r="AP225" t="s">
        <v>826</v>
      </c>
      <c r="AQ225" t="s">
        <v>32</v>
      </c>
    </row>
    <row r="226" spans="1:43" x14ac:dyDescent="0.2">
      <c r="A226" s="29">
        <v>42904</v>
      </c>
      <c r="B226" s="1">
        <v>42899</v>
      </c>
      <c r="C226" s="1" t="str">
        <f>IF(F226="Kup","6/13/2017",IF(F226="Sag","6/14/2017",""))</f>
        <v>6/13/2017</v>
      </c>
      <c r="D226" s="27">
        <f>A226-B226</f>
        <v>5</v>
      </c>
      <c r="E226" s="27">
        <f>A226-C226</f>
        <v>5</v>
      </c>
      <c r="F226" s="12" t="s">
        <v>21</v>
      </c>
      <c r="G226" s="12">
        <v>5</v>
      </c>
      <c r="H226" s="12" t="s">
        <v>22</v>
      </c>
      <c r="I226" s="12" t="s">
        <v>81</v>
      </c>
      <c r="J226" s="12" t="s">
        <v>81</v>
      </c>
      <c r="K226" s="3" t="s">
        <v>948</v>
      </c>
      <c r="L226" s="3" t="s">
        <v>949</v>
      </c>
      <c r="M226" s="12">
        <v>1</v>
      </c>
      <c r="N226" s="12">
        <v>1</v>
      </c>
      <c r="O226" s="24"/>
      <c r="P226" s="12">
        <v>3.113</v>
      </c>
      <c r="Q226" s="12">
        <v>2.5169999999999999</v>
      </c>
      <c r="R226">
        <f>IF(Q226&gt;0,(P226*(Q226^2))*(3.14159/6),"")</f>
        <v>10.326277868814103</v>
      </c>
      <c r="S226" s="12" t="s">
        <v>32</v>
      </c>
      <c r="T226" t="s">
        <v>25</v>
      </c>
      <c r="U226" s="12" t="s">
        <v>26</v>
      </c>
      <c r="V226" s="12" t="e">
        <f>"CG_D"&amp;G226&amp;"_"&amp;H226&amp;"_"&amp;#REF!&amp;".jpg"</f>
        <v>#REF!</v>
      </c>
      <c r="W226" s="12"/>
      <c r="X226" s="2" t="s">
        <v>764</v>
      </c>
      <c r="Y226" s="12"/>
      <c r="Z226" s="12"/>
      <c r="AA226" s="12" t="s">
        <v>835</v>
      </c>
      <c r="AB226" t="str">
        <f>IF(Q226&gt;0,"yes","no")</f>
        <v>yes</v>
      </c>
      <c r="AC226" t="str">
        <f>IF(O226&gt;0,"yes","no")</f>
        <v>no</v>
      </c>
      <c r="AD226" t="str">
        <f>IF(AH226="hatch","yes","no")</f>
        <v>no</v>
      </c>
      <c r="AE226" t="str">
        <f>IF(AH226="swimup","yes","no")</f>
        <v>no</v>
      </c>
      <c r="AF226" t="str">
        <f>IF(AH226="respiration","yes","no")</f>
        <v>no</v>
      </c>
      <c r="AH226" t="s">
        <v>813</v>
      </c>
      <c r="AI226" t="str">
        <f>IF(O226&gt;0,(IF(S226="live",O226*0.84,IF(S226="dried.ethanol",O226*0.8449+2.8227,O226))),"")</f>
        <v/>
      </c>
      <c r="AJ226" s="12"/>
      <c r="AL226" t="str">
        <f>IF(OR(AND(Q226=Q227,P226&gt;0),AND(O226&gt;0,O226=O227)),"duplicate","")</f>
        <v/>
      </c>
      <c r="AM226" t="s">
        <v>826</v>
      </c>
      <c r="AN226" t="s">
        <v>826</v>
      </c>
      <c r="AO226" t="s">
        <v>826</v>
      </c>
      <c r="AP226" t="s">
        <v>826</v>
      </c>
      <c r="AQ226" t="s">
        <v>32</v>
      </c>
    </row>
    <row r="227" spans="1:43" x14ac:dyDescent="0.2">
      <c r="A227" s="29">
        <v>42904</v>
      </c>
      <c r="B227" s="1">
        <v>42899</v>
      </c>
      <c r="C227" s="1" t="str">
        <f>IF(F227="Kup","6/13/2017",IF(F227="Sag","6/14/2017",""))</f>
        <v>6/13/2017</v>
      </c>
      <c r="D227" s="27">
        <f>A227-B227</f>
        <v>5</v>
      </c>
      <c r="E227" s="27">
        <f>A227-C227</f>
        <v>5</v>
      </c>
      <c r="F227" s="12" t="s">
        <v>21</v>
      </c>
      <c r="G227" s="12">
        <v>5</v>
      </c>
      <c r="H227" s="12" t="s">
        <v>22</v>
      </c>
      <c r="I227" s="12" t="s">
        <v>81</v>
      </c>
      <c r="J227" s="12" t="s">
        <v>81</v>
      </c>
      <c r="K227" s="3" t="s">
        <v>948</v>
      </c>
      <c r="L227" s="3" t="s">
        <v>949</v>
      </c>
      <c r="M227" s="12">
        <v>2</v>
      </c>
      <c r="N227" s="12">
        <v>2</v>
      </c>
      <c r="O227" s="24"/>
      <c r="P227" s="12">
        <v>3.5379999999999998</v>
      </c>
      <c r="Q227" s="12">
        <v>3.3570000000000002</v>
      </c>
      <c r="R227">
        <f>IF(Q227&gt;0,(P227*(Q227^2))*(3.14159/6),"")</f>
        <v>20.876551758078929</v>
      </c>
      <c r="S227" s="12" t="s">
        <v>32</v>
      </c>
      <c r="T227" t="s">
        <v>25</v>
      </c>
      <c r="U227" s="12" t="s">
        <v>26</v>
      </c>
      <c r="V227" s="12" t="e">
        <f>"CG_D"&amp;G227&amp;"_"&amp;H227&amp;"_"&amp;#REF!&amp;".jpg"</f>
        <v>#REF!</v>
      </c>
      <c r="W227" s="12"/>
      <c r="X227" s="2" t="s">
        <v>764</v>
      </c>
      <c r="Y227" s="12"/>
      <c r="Z227" s="12"/>
      <c r="AA227" s="12" t="s">
        <v>835</v>
      </c>
      <c r="AB227" t="str">
        <f>IF(Q227&gt;0,"yes","no")</f>
        <v>yes</v>
      </c>
      <c r="AC227" t="str">
        <f>IF(O227&gt;0,"yes","no")</f>
        <v>no</v>
      </c>
      <c r="AD227" t="str">
        <f>IF(AH227="hatch","yes","no")</f>
        <v>no</v>
      </c>
      <c r="AE227" t="str">
        <f>IF(AH227="swimup","yes","no")</f>
        <v>no</v>
      </c>
      <c r="AF227" t="str">
        <f>IF(AH227="respiration","yes","no")</f>
        <v>no</v>
      </c>
      <c r="AH227" t="s">
        <v>813</v>
      </c>
      <c r="AI227" t="str">
        <f>IF(O227&gt;0,(IF(S227="live",O227*0.84,IF(S227="dried.ethanol",O227*0.8449+2.8227,O227))),"")</f>
        <v/>
      </c>
      <c r="AJ227" s="12"/>
      <c r="AL227" t="str">
        <f>IF(OR(AND(Q227=Q228,P227&gt;0),AND(O227&gt;0,O227=O228)),"duplicate","")</f>
        <v/>
      </c>
      <c r="AM227" t="s">
        <v>826</v>
      </c>
      <c r="AN227" t="s">
        <v>826</v>
      </c>
      <c r="AO227" t="s">
        <v>826</v>
      </c>
      <c r="AP227" t="s">
        <v>826</v>
      </c>
      <c r="AQ227" t="s">
        <v>32</v>
      </c>
    </row>
    <row r="228" spans="1:43" x14ac:dyDescent="0.2">
      <c r="A228" s="29">
        <v>42904</v>
      </c>
      <c r="B228" s="1">
        <v>42899</v>
      </c>
      <c r="C228" s="1" t="str">
        <f>IF(F228="Kup","6/13/2017",IF(F228="Sag","6/14/2017",""))</f>
        <v>6/13/2017</v>
      </c>
      <c r="D228" s="27">
        <f>A228-B228</f>
        <v>5</v>
      </c>
      <c r="E228" s="27">
        <f>A228-C228</f>
        <v>5</v>
      </c>
      <c r="F228" s="12" t="s">
        <v>21</v>
      </c>
      <c r="G228" s="12">
        <v>5</v>
      </c>
      <c r="H228" s="12" t="s">
        <v>22</v>
      </c>
      <c r="I228" s="12" t="s">
        <v>81</v>
      </c>
      <c r="J228" s="12" t="s">
        <v>81</v>
      </c>
      <c r="K228" s="3" t="s">
        <v>948</v>
      </c>
      <c r="L228" s="3" t="s">
        <v>949</v>
      </c>
      <c r="M228" s="12">
        <v>3</v>
      </c>
      <c r="N228" s="12">
        <v>3</v>
      </c>
      <c r="O228" s="24"/>
      <c r="P228" s="12">
        <v>3.13</v>
      </c>
      <c r="Q228" s="12">
        <v>2.806</v>
      </c>
      <c r="R228">
        <f>IF(Q228&gt;0,(P228*(Q228^2))*(3.14159/6),"")</f>
        <v>12.903809009913532</v>
      </c>
      <c r="S228" s="12" t="s">
        <v>32</v>
      </c>
      <c r="T228" t="s">
        <v>25</v>
      </c>
      <c r="U228" s="12" t="s">
        <v>26</v>
      </c>
      <c r="V228" s="12" t="e">
        <f>"CG_D"&amp;G228&amp;"_"&amp;H228&amp;"_"&amp;#REF!&amp;".jpg"</f>
        <v>#REF!</v>
      </c>
      <c r="W228" s="12"/>
      <c r="X228" s="2" t="s">
        <v>764</v>
      </c>
      <c r="Y228" s="12"/>
      <c r="Z228" s="12"/>
      <c r="AA228" s="12" t="s">
        <v>835</v>
      </c>
      <c r="AB228" t="str">
        <f>IF(Q228&gt;0,"yes","no")</f>
        <v>yes</v>
      </c>
      <c r="AC228" t="str">
        <f>IF(O228&gt;0,"yes","no")</f>
        <v>no</v>
      </c>
      <c r="AD228" t="str">
        <f>IF(AH228="hatch","yes","no")</f>
        <v>no</v>
      </c>
      <c r="AE228" t="str">
        <f>IF(AH228="swimup","yes","no")</f>
        <v>no</v>
      </c>
      <c r="AF228" t="str">
        <f>IF(AH228="respiration","yes","no")</f>
        <v>no</v>
      </c>
      <c r="AH228" t="s">
        <v>813</v>
      </c>
      <c r="AI228" t="str">
        <f>IF(O228&gt;0,(IF(S228="live",O228*0.84,IF(S228="dried.ethanol",O228*0.8449+2.8227,O228))),"")</f>
        <v/>
      </c>
      <c r="AJ228" s="12"/>
      <c r="AL228" t="str">
        <f>IF(OR(AND(Q228=Q229,P228&gt;0),AND(O228&gt;0,O228=O229)),"duplicate","")</f>
        <v/>
      </c>
      <c r="AM228" t="s">
        <v>826</v>
      </c>
      <c r="AN228" t="s">
        <v>826</v>
      </c>
      <c r="AO228" t="s">
        <v>826</v>
      </c>
      <c r="AP228" t="s">
        <v>826</v>
      </c>
      <c r="AQ228" t="s">
        <v>32</v>
      </c>
    </row>
    <row r="229" spans="1:43" x14ac:dyDescent="0.2">
      <c r="A229" s="29">
        <v>42904</v>
      </c>
      <c r="B229" s="1">
        <v>42899</v>
      </c>
      <c r="C229" s="1" t="str">
        <f>IF(F229="Kup","6/13/2017",IF(F229="Sag","6/14/2017",""))</f>
        <v>6/13/2017</v>
      </c>
      <c r="D229" s="27">
        <f>A229-B229</f>
        <v>5</v>
      </c>
      <c r="E229" s="27">
        <f>A229-C229</f>
        <v>5</v>
      </c>
      <c r="F229" s="12" t="s">
        <v>21</v>
      </c>
      <c r="G229" s="12">
        <v>5</v>
      </c>
      <c r="H229" s="12" t="s">
        <v>22</v>
      </c>
      <c r="I229" s="12" t="s">
        <v>81</v>
      </c>
      <c r="J229" s="12" t="s">
        <v>81</v>
      </c>
      <c r="K229" s="3" t="s">
        <v>948</v>
      </c>
      <c r="L229" s="3" t="s">
        <v>949</v>
      </c>
      <c r="M229" s="12">
        <v>4</v>
      </c>
      <c r="N229" s="12">
        <v>4</v>
      </c>
      <c r="O229" s="24"/>
      <c r="P229" s="12">
        <v>3.5310000000000001</v>
      </c>
      <c r="Q229" s="12">
        <v>3.1920000000000002</v>
      </c>
      <c r="R229">
        <f>IF(Q229&gt;0,(P229*(Q229^2))*(3.14159/6),"")</f>
        <v>18.837433769837759</v>
      </c>
      <c r="S229" s="12" t="s">
        <v>32</v>
      </c>
      <c r="T229" t="s">
        <v>25</v>
      </c>
      <c r="U229" s="12" t="s">
        <v>26</v>
      </c>
      <c r="V229" s="12" t="e">
        <f>"CG_D"&amp;G229&amp;"_"&amp;H229&amp;"_"&amp;#REF!&amp;".jpg"</f>
        <v>#REF!</v>
      </c>
      <c r="W229" s="12"/>
      <c r="X229" s="2" t="s">
        <v>764</v>
      </c>
      <c r="Y229" s="12"/>
      <c r="Z229" s="12"/>
      <c r="AA229" s="12" t="s">
        <v>835</v>
      </c>
      <c r="AB229" t="str">
        <f>IF(Q229&gt;0,"yes","no")</f>
        <v>yes</v>
      </c>
      <c r="AC229" t="str">
        <f>IF(O229&gt;0,"yes","no")</f>
        <v>no</v>
      </c>
      <c r="AD229" t="str">
        <f>IF(AH229="hatch","yes","no")</f>
        <v>no</v>
      </c>
      <c r="AE229" t="str">
        <f>IF(AH229="swimup","yes","no")</f>
        <v>no</v>
      </c>
      <c r="AF229" t="str">
        <f>IF(AH229="respiration","yes","no")</f>
        <v>no</v>
      </c>
      <c r="AH229" t="s">
        <v>813</v>
      </c>
      <c r="AI229" t="str">
        <f>IF(O229&gt;0,(IF(S229="live",O229*0.84,IF(S229="dried.ethanol",O229*0.8449+2.8227,O229))),"")</f>
        <v/>
      </c>
      <c r="AJ229" s="12"/>
      <c r="AL229" t="str">
        <f>IF(OR(AND(Q229=Q230,P229&gt;0),AND(O229&gt;0,O229=O230)),"duplicate","")</f>
        <v/>
      </c>
      <c r="AM229" t="s">
        <v>826</v>
      </c>
      <c r="AN229" t="s">
        <v>826</v>
      </c>
      <c r="AO229" t="s">
        <v>826</v>
      </c>
      <c r="AP229" t="s">
        <v>826</v>
      </c>
      <c r="AQ229" t="s">
        <v>32</v>
      </c>
    </row>
    <row r="230" spans="1:43" x14ac:dyDescent="0.2">
      <c r="A230" s="29">
        <v>42904</v>
      </c>
      <c r="B230" s="1">
        <v>42899</v>
      </c>
      <c r="C230" s="1" t="str">
        <f>IF(F230="Kup","6/13/2017",IF(F230="Sag","6/14/2017",""))</f>
        <v>6/13/2017</v>
      </c>
      <c r="D230" s="27">
        <f>A230-B230</f>
        <v>5</v>
      </c>
      <c r="E230" s="27">
        <f>A230-C230</f>
        <v>5</v>
      </c>
      <c r="F230" s="12" t="s">
        <v>21</v>
      </c>
      <c r="G230" s="12">
        <v>5</v>
      </c>
      <c r="H230" s="12" t="s">
        <v>22</v>
      </c>
      <c r="I230" s="12" t="s">
        <v>81</v>
      </c>
      <c r="J230" s="12" t="s">
        <v>81</v>
      </c>
      <c r="K230" s="3" t="s">
        <v>948</v>
      </c>
      <c r="L230" s="3" t="s">
        <v>949</v>
      </c>
      <c r="M230" s="12">
        <v>5</v>
      </c>
      <c r="N230" s="12">
        <v>5</v>
      </c>
      <c r="O230" s="24"/>
      <c r="P230" s="12">
        <v>3.7480000000000002</v>
      </c>
      <c r="Q230" s="12">
        <v>3.363</v>
      </c>
      <c r="R230">
        <f>IF(Q230&gt;0,(P230*(Q230^2))*(3.14159/6),"")</f>
        <v>22.194817193046177</v>
      </c>
      <c r="S230" s="12" t="s">
        <v>32</v>
      </c>
      <c r="T230" t="s">
        <v>25</v>
      </c>
      <c r="U230" s="12" t="s">
        <v>26</v>
      </c>
      <c r="V230" s="12" t="e">
        <f>"CG_D"&amp;G230&amp;"_"&amp;H230&amp;"_"&amp;#REF!&amp;".jpg"</f>
        <v>#REF!</v>
      </c>
      <c r="W230" s="12"/>
      <c r="X230" s="2" t="s">
        <v>764</v>
      </c>
      <c r="Y230" s="12"/>
      <c r="Z230" s="12"/>
      <c r="AA230" s="12" t="s">
        <v>835</v>
      </c>
      <c r="AB230" t="str">
        <f>IF(Q230&gt;0,"yes","no")</f>
        <v>yes</v>
      </c>
      <c r="AC230" t="str">
        <f>IF(O230&gt;0,"yes","no")</f>
        <v>no</v>
      </c>
      <c r="AD230" t="str">
        <f>IF(AH230="hatch","yes","no")</f>
        <v>no</v>
      </c>
      <c r="AE230" t="str">
        <f>IF(AH230="swimup","yes","no")</f>
        <v>no</v>
      </c>
      <c r="AF230" t="str">
        <f>IF(AH230="respiration","yes","no")</f>
        <v>no</v>
      </c>
      <c r="AH230" t="s">
        <v>813</v>
      </c>
      <c r="AI230" t="str">
        <f>IF(O230&gt;0,(IF(S230="live",O230*0.84,IF(S230="dried.ethanol",O230*0.8449+2.8227,O230))),"")</f>
        <v/>
      </c>
      <c r="AJ230" s="12"/>
      <c r="AL230" t="str">
        <f>IF(OR(AND(Q230=Q231,P230&gt;0),AND(O230&gt;0,O230=O231)),"duplicate","")</f>
        <v/>
      </c>
      <c r="AM230" t="s">
        <v>826</v>
      </c>
      <c r="AN230" t="s">
        <v>826</v>
      </c>
      <c r="AO230" t="s">
        <v>826</v>
      </c>
      <c r="AP230" t="s">
        <v>826</v>
      </c>
      <c r="AQ230" t="s">
        <v>32</v>
      </c>
    </row>
    <row r="231" spans="1:43" x14ac:dyDescent="0.2">
      <c r="A231" s="29">
        <v>42904</v>
      </c>
      <c r="B231" s="1">
        <v>42899</v>
      </c>
      <c r="C231" s="1" t="str">
        <f>IF(F231="Kup","6/13/2017",IF(F231="Sag","6/14/2017",""))</f>
        <v>6/13/2017</v>
      </c>
      <c r="D231" s="27">
        <f>A231-B231</f>
        <v>5</v>
      </c>
      <c r="E231" s="27">
        <f>A231-C231</f>
        <v>5</v>
      </c>
      <c r="F231" s="12" t="s">
        <v>21</v>
      </c>
      <c r="G231" s="12">
        <v>5</v>
      </c>
      <c r="H231" s="12" t="s">
        <v>22</v>
      </c>
      <c r="I231" s="12" t="s">
        <v>83</v>
      </c>
      <c r="J231" s="12" t="s">
        <v>83</v>
      </c>
      <c r="K231" s="3" t="s">
        <v>950</v>
      </c>
      <c r="L231" s="3" t="s">
        <v>952</v>
      </c>
      <c r="M231" s="12">
        <v>1</v>
      </c>
      <c r="N231" s="12">
        <v>1</v>
      </c>
      <c r="O231" s="24"/>
      <c r="P231" s="12">
        <v>3.4260000000000002</v>
      </c>
      <c r="Q231" s="12">
        <v>2.7050000000000001</v>
      </c>
      <c r="R231">
        <f>IF(Q231&gt;0,(P231*(Q231^2))*(3.14159/6),"")</f>
        <v>13.125629857327249</v>
      </c>
      <c r="S231" s="12" t="s">
        <v>32</v>
      </c>
      <c r="T231" t="s">
        <v>25</v>
      </c>
      <c r="U231" s="12" t="s">
        <v>26</v>
      </c>
      <c r="V231" s="12" t="e">
        <f>"CG_D"&amp;G231&amp;"_"&amp;H231&amp;"_"&amp;#REF!&amp;".jpg"</f>
        <v>#REF!</v>
      </c>
      <c r="W231" s="12"/>
      <c r="X231" s="2" t="s">
        <v>764</v>
      </c>
      <c r="Y231" s="12"/>
      <c r="Z231" s="12"/>
      <c r="AA231" s="12" t="s">
        <v>835</v>
      </c>
      <c r="AB231" t="str">
        <f>IF(Q231&gt;0,"yes","no")</f>
        <v>yes</v>
      </c>
      <c r="AC231" t="str">
        <f>IF(O231&gt;0,"yes","no")</f>
        <v>no</v>
      </c>
      <c r="AD231" t="str">
        <f>IF(AH231="hatch","yes","no")</f>
        <v>no</v>
      </c>
      <c r="AE231" t="str">
        <f>IF(AH231="swimup","yes","no")</f>
        <v>no</v>
      </c>
      <c r="AF231" t="str">
        <f>IF(AH231="respiration","yes","no")</f>
        <v>no</v>
      </c>
      <c r="AH231" t="s">
        <v>813</v>
      </c>
      <c r="AI231" t="str">
        <f>IF(O231&gt;0,(IF(S231="live",O231*0.84,IF(S231="dried.ethanol",O231*0.8449+2.8227,O231))),"")</f>
        <v/>
      </c>
      <c r="AJ231" s="12" t="s">
        <v>802</v>
      </c>
      <c r="AL231" t="str">
        <f>IF(OR(AND(Q231=Q232,P231&gt;0),AND(O231&gt;0,O231=O232)),"duplicate","")</f>
        <v/>
      </c>
      <c r="AM231" t="s">
        <v>826</v>
      </c>
      <c r="AN231" t="s">
        <v>826</v>
      </c>
      <c r="AO231" t="s">
        <v>826</v>
      </c>
      <c r="AP231" t="s">
        <v>826</v>
      </c>
      <c r="AQ231" t="s">
        <v>32</v>
      </c>
    </row>
    <row r="232" spans="1:43" x14ac:dyDescent="0.2">
      <c r="A232" s="29">
        <v>42904</v>
      </c>
      <c r="B232" s="1">
        <v>42899</v>
      </c>
      <c r="C232" s="1" t="str">
        <f>IF(F232="Kup","6/13/2017",IF(F232="Sag","6/14/2017",""))</f>
        <v>6/13/2017</v>
      </c>
      <c r="D232" s="27">
        <f>A232-B232</f>
        <v>5</v>
      </c>
      <c r="E232" s="27">
        <f>A232-C232</f>
        <v>5</v>
      </c>
      <c r="F232" s="12" t="s">
        <v>21</v>
      </c>
      <c r="G232" s="12">
        <v>5</v>
      </c>
      <c r="H232" s="12" t="s">
        <v>22</v>
      </c>
      <c r="I232" s="12" t="s">
        <v>83</v>
      </c>
      <c r="J232" s="12" t="s">
        <v>83</v>
      </c>
      <c r="K232" s="3" t="s">
        <v>950</v>
      </c>
      <c r="L232" s="3" t="s">
        <v>952</v>
      </c>
      <c r="M232" s="12">
        <v>2</v>
      </c>
      <c r="N232" s="12">
        <v>2</v>
      </c>
      <c r="O232" s="24"/>
      <c r="P232" s="12">
        <v>3.3769999999999998</v>
      </c>
      <c r="Q232" s="12">
        <v>2.3580000000000001</v>
      </c>
      <c r="R232">
        <f>IF(Q232&gt;0,(P232*(Q232^2))*(3.14159/6),"")</f>
        <v>9.831435121884418</v>
      </c>
      <c r="S232" s="12" t="s">
        <v>32</v>
      </c>
      <c r="T232" t="s">
        <v>25</v>
      </c>
      <c r="U232" s="12" t="s">
        <v>26</v>
      </c>
      <c r="V232" s="12" t="e">
        <f>"CG_D"&amp;G232&amp;"_"&amp;H232&amp;"_"&amp;#REF!&amp;".jpg"</f>
        <v>#REF!</v>
      </c>
      <c r="W232" s="12"/>
      <c r="X232" s="2" t="s">
        <v>764</v>
      </c>
      <c r="Y232" s="12"/>
      <c r="Z232" s="12"/>
      <c r="AA232" s="12" t="s">
        <v>835</v>
      </c>
      <c r="AB232" t="str">
        <f>IF(Q232&gt;0,"yes","no")</f>
        <v>yes</v>
      </c>
      <c r="AC232" t="str">
        <f>IF(O232&gt;0,"yes","no")</f>
        <v>no</v>
      </c>
      <c r="AD232" t="str">
        <f>IF(AH232="hatch","yes","no")</f>
        <v>no</v>
      </c>
      <c r="AE232" t="str">
        <f>IF(AH232="swimup","yes","no")</f>
        <v>no</v>
      </c>
      <c r="AF232" t="str">
        <f>IF(AH232="respiration","yes","no")</f>
        <v>no</v>
      </c>
      <c r="AH232" t="s">
        <v>813</v>
      </c>
      <c r="AI232" t="str">
        <f>IF(O232&gt;0,(IF(S232="live",O232*0.84,IF(S232="dried.ethanol",O232*0.8449+2.8227,O232))),"")</f>
        <v/>
      </c>
      <c r="AJ232" s="12" t="s">
        <v>802</v>
      </c>
      <c r="AL232" t="str">
        <f>IF(OR(AND(Q232=Q233,P232&gt;0),AND(O232&gt;0,O232=O233)),"duplicate","")</f>
        <v/>
      </c>
      <c r="AM232" t="s">
        <v>826</v>
      </c>
      <c r="AN232" t="s">
        <v>826</v>
      </c>
      <c r="AO232" t="s">
        <v>826</v>
      </c>
      <c r="AP232" t="s">
        <v>826</v>
      </c>
      <c r="AQ232" t="s">
        <v>32</v>
      </c>
    </row>
    <row r="233" spans="1:43" x14ac:dyDescent="0.2">
      <c r="A233" s="29">
        <v>42904</v>
      </c>
      <c r="B233" s="1">
        <v>42899</v>
      </c>
      <c r="C233" s="1" t="str">
        <f>IF(F233="Kup","6/13/2017",IF(F233="Sag","6/14/2017",""))</f>
        <v>6/13/2017</v>
      </c>
      <c r="D233" s="27">
        <f>A233-B233</f>
        <v>5</v>
      </c>
      <c r="E233" s="27">
        <f>A233-C233</f>
        <v>5</v>
      </c>
      <c r="F233" s="12" t="s">
        <v>21</v>
      </c>
      <c r="G233" s="12">
        <v>5</v>
      </c>
      <c r="H233" s="12" t="s">
        <v>22</v>
      </c>
      <c r="I233" s="12" t="s">
        <v>83</v>
      </c>
      <c r="J233" s="12" t="s">
        <v>83</v>
      </c>
      <c r="K233" s="3" t="s">
        <v>950</v>
      </c>
      <c r="L233" s="3" t="s">
        <v>952</v>
      </c>
      <c r="M233" s="12">
        <v>3</v>
      </c>
      <c r="N233" s="12">
        <v>3</v>
      </c>
      <c r="O233" s="24"/>
      <c r="P233" s="12">
        <v>3.3519999999999999</v>
      </c>
      <c r="Q233" s="12">
        <v>2.5880000000000001</v>
      </c>
      <c r="R233">
        <f>IF(Q233&gt;0,(P233*(Q233^2))*(3.14159/6),"")</f>
        <v>11.755221300093652</v>
      </c>
      <c r="S233" s="12" t="s">
        <v>32</v>
      </c>
      <c r="T233" t="s">
        <v>25</v>
      </c>
      <c r="U233" s="12" t="s">
        <v>26</v>
      </c>
      <c r="V233" s="12" t="e">
        <f>"CG_D"&amp;G233&amp;"_"&amp;H233&amp;"_"&amp;#REF!&amp;".jpg"</f>
        <v>#REF!</v>
      </c>
      <c r="W233" s="12"/>
      <c r="X233" s="2" t="s">
        <v>764</v>
      </c>
      <c r="Y233" s="12"/>
      <c r="Z233" s="12"/>
      <c r="AA233" s="12" t="s">
        <v>835</v>
      </c>
      <c r="AB233" t="str">
        <f>IF(Q233&gt;0,"yes","no")</f>
        <v>yes</v>
      </c>
      <c r="AC233" t="str">
        <f>IF(O233&gt;0,"yes","no")</f>
        <v>no</v>
      </c>
      <c r="AD233" t="str">
        <f>IF(AH233="hatch","yes","no")</f>
        <v>no</v>
      </c>
      <c r="AE233" t="str">
        <f>IF(AH233="swimup","yes","no")</f>
        <v>no</v>
      </c>
      <c r="AF233" t="str">
        <f>IF(AH233="respiration","yes","no")</f>
        <v>no</v>
      </c>
      <c r="AH233" t="s">
        <v>813</v>
      </c>
      <c r="AI233" t="str">
        <f>IF(O233&gt;0,(IF(S233="live",O233*0.84,IF(S233="dried.ethanol",O233*0.8449+2.8227,O233))),"")</f>
        <v/>
      </c>
      <c r="AJ233" s="12" t="s">
        <v>802</v>
      </c>
      <c r="AL233" t="str">
        <f>IF(OR(AND(Q233=Q234,P233&gt;0),AND(O233&gt;0,O233=O234)),"duplicate","")</f>
        <v/>
      </c>
      <c r="AM233" t="s">
        <v>826</v>
      </c>
      <c r="AN233" t="s">
        <v>826</v>
      </c>
      <c r="AO233" t="s">
        <v>826</v>
      </c>
      <c r="AP233" t="s">
        <v>826</v>
      </c>
      <c r="AQ233" t="s">
        <v>32</v>
      </c>
    </row>
    <row r="234" spans="1:43" x14ac:dyDescent="0.2">
      <c r="A234" s="29">
        <v>42904</v>
      </c>
      <c r="B234" s="1">
        <v>42899</v>
      </c>
      <c r="C234" s="1" t="str">
        <f>IF(F234="Kup","6/13/2017",IF(F234="Sag","6/14/2017",""))</f>
        <v>6/13/2017</v>
      </c>
      <c r="D234" s="27">
        <f>A234-B234</f>
        <v>5</v>
      </c>
      <c r="E234" s="27">
        <f>A234-C234</f>
        <v>5</v>
      </c>
      <c r="F234" s="12" t="s">
        <v>21</v>
      </c>
      <c r="G234" s="12">
        <v>5</v>
      </c>
      <c r="H234" s="12" t="s">
        <v>22</v>
      </c>
      <c r="I234" s="12" t="s">
        <v>83</v>
      </c>
      <c r="J234" s="12" t="s">
        <v>83</v>
      </c>
      <c r="K234" s="3" t="s">
        <v>950</v>
      </c>
      <c r="L234" s="3" t="s">
        <v>952</v>
      </c>
      <c r="M234" s="12">
        <v>4</v>
      </c>
      <c r="N234" s="12">
        <v>4</v>
      </c>
      <c r="O234" s="24"/>
      <c r="P234" s="12">
        <v>3.5680000000000001</v>
      </c>
      <c r="Q234" s="12">
        <v>2.4169999999999998</v>
      </c>
      <c r="R234">
        <f>IF(Q234&gt;0,(P234*(Q234^2))*(3.14159/6),"")</f>
        <v>10.913810331100612</v>
      </c>
      <c r="S234" s="12" t="s">
        <v>32</v>
      </c>
      <c r="T234" t="s">
        <v>25</v>
      </c>
      <c r="U234" s="12" t="s">
        <v>26</v>
      </c>
      <c r="V234" s="12" t="e">
        <f>"CG_D"&amp;G234&amp;"_"&amp;H234&amp;"_"&amp;#REF!&amp;".jpg"</f>
        <v>#REF!</v>
      </c>
      <c r="W234" s="12"/>
      <c r="X234" s="2" t="s">
        <v>764</v>
      </c>
      <c r="Y234" s="12"/>
      <c r="Z234" s="12"/>
      <c r="AA234" s="12" t="s">
        <v>835</v>
      </c>
      <c r="AB234" t="str">
        <f>IF(Q234&gt;0,"yes","no")</f>
        <v>yes</v>
      </c>
      <c r="AC234" t="str">
        <f>IF(O234&gt;0,"yes","no")</f>
        <v>no</v>
      </c>
      <c r="AD234" t="str">
        <f>IF(AH234="hatch","yes","no")</f>
        <v>no</v>
      </c>
      <c r="AE234" t="str">
        <f>IF(AH234="swimup","yes","no")</f>
        <v>no</v>
      </c>
      <c r="AF234" t="str">
        <f>IF(AH234="respiration","yes","no")</f>
        <v>no</v>
      </c>
      <c r="AH234" t="s">
        <v>813</v>
      </c>
      <c r="AI234" t="str">
        <f>IF(O234&gt;0,(IF(S234="live",O234*0.84,IF(S234="dried.ethanol",O234*0.8449+2.8227,O234))),"")</f>
        <v/>
      </c>
      <c r="AJ234" s="12" t="s">
        <v>802</v>
      </c>
      <c r="AL234" t="str">
        <f>IF(OR(AND(Q234=Q235,P234&gt;0),AND(O234&gt;0,O234=O235)),"duplicate","")</f>
        <v/>
      </c>
      <c r="AM234" t="s">
        <v>826</v>
      </c>
      <c r="AN234" t="s">
        <v>826</v>
      </c>
      <c r="AO234" t="s">
        <v>826</v>
      </c>
      <c r="AP234" t="s">
        <v>826</v>
      </c>
      <c r="AQ234" t="s">
        <v>32</v>
      </c>
    </row>
    <row r="235" spans="1:43" x14ac:dyDescent="0.2">
      <c r="A235" s="29">
        <v>42904</v>
      </c>
      <c r="B235" s="1">
        <v>42899</v>
      </c>
      <c r="C235" s="1" t="str">
        <f>IF(F235="Kup","6/13/2017",IF(F235="Sag","6/14/2017",""))</f>
        <v>6/13/2017</v>
      </c>
      <c r="D235" s="27">
        <f>A235-B235</f>
        <v>5</v>
      </c>
      <c r="E235" s="27">
        <f>A235-C235</f>
        <v>5</v>
      </c>
      <c r="F235" s="12" t="s">
        <v>21</v>
      </c>
      <c r="G235" s="12">
        <v>5</v>
      </c>
      <c r="H235" s="12" t="s">
        <v>22</v>
      </c>
      <c r="I235" s="12" t="s">
        <v>83</v>
      </c>
      <c r="J235" s="12" t="s">
        <v>83</v>
      </c>
      <c r="K235" s="3" t="s">
        <v>950</v>
      </c>
      <c r="L235" s="3" t="s">
        <v>952</v>
      </c>
      <c r="M235" s="12">
        <v>5</v>
      </c>
      <c r="N235" s="12">
        <v>5</v>
      </c>
      <c r="O235" s="24"/>
      <c r="P235" s="12">
        <v>3.1549999999999998</v>
      </c>
      <c r="Q235" s="12">
        <v>2.8420000000000001</v>
      </c>
      <c r="R235">
        <f>IF(Q235&gt;0,(P235*(Q235^2))*(3.14159/6),"")</f>
        <v>13.342762824142966</v>
      </c>
      <c r="S235" s="12" t="s">
        <v>32</v>
      </c>
      <c r="T235" t="s">
        <v>25</v>
      </c>
      <c r="U235" s="12" t="s">
        <v>26</v>
      </c>
      <c r="V235" s="12" t="e">
        <f>"CG_D"&amp;G235&amp;"_"&amp;H235&amp;"_"&amp;#REF!&amp;".jpg"</f>
        <v>#REF!</v>
      </c>
      <c r="W235" s="12"/>
      <c r="X235" s="2" t="s">
        <v>764</v>
      </c>
      <c r="Y235" s="12"/>
      <c r="Z235" s="12"/>
      <c r="AA235" s="12" t="s">
        <v>835</v>
      </c>
      <c r="AB235" t="str">
        <f>IF(Q235&gt;0,"yes","no")</f>
        <v>yes</v>
      </c>
      <c r="AC235" t="str">
        <f>IF(O235&gt;0,"yes","no")</f>
        <v>no</v>
      </c>
      <c r="AD235" t="str">
        <f>IF(AH235="hatch","yes","no")</f>
        <v>no</v>
      </c>
      <c r="AE235" t="str">
        <f>IF(AH235="swimup","yes","no")</f>
        <v>no</v>
      </c>
      <c r="AF235" t="str">
        <f>IF(AH235="respiration","yes","no")</f>
        <v>no</v>
      </c>
      <c r="AH235" t="s">
        <v>813</v>
      </c>
      <c r="AI235" t="str">
        <f>IF(O235&gt;0,(IF(S235="live",O235*0.84,IF(S235="dried.ethanol",O235*0.8449+2.8227,O235))),"")</f>
        <v/>
      </c>
      <c r="AJ235" s="12" t="s">
        <v>802</v>
      </c>
      <c r="AL235" t="str">
        <f>IF(OR(AND(Q235=Q236,P235&gt;0),AND(O235&gt;0,O235=O236)),"duplicate","")</f>
        <v/>
      </c>
      <c r="AM235" t="s">
        <v>826</v>
      </c>
      <c r="AN235" t="s">
        <v>826</v>
      </c>
      <c r="AO235" t="s">
        <v>826</v>
      </c>
      <c r="AP235" t="s">
        <v>826</v>
      </c>
      <c r="AQ235" t="s">
        <v>32</v>
      </c>
    </row>
    <row r="236" spans="1:43" x14ac:dyDescent="0.2">
      <c r="A236" s="29">
        <v>42904</v>
      </c>
      <c r="B236" s="1">
        <v>42899</v>
      </c>
      <c r="C236" s="1" t="str">
        <f>IF(F236="Kup","6/13/2017",IF(F236="Sag","6/14/2017",""))</f>
        <v>6/13/2017</v>
      </c>
      <c r="D236" s="27">
        <f>A236-B236</f>
        <v>5</v>
      </c>
      <c r="E236" s="27">
        <f>A236-C236</f>
        <v>5</v>
      </c>
      <c r="F236" s="12" t="s">
        <v>21</v>
      </c>
      <c r="G236" s="12">
        <v>5</v>
      </c>
      <c r="H236" s="12" t="s">
        <v>22</v>
      </c>
      <c r="I236" s="12" t="s">
        <v>86</v>
      </c>
      <c r="J236" s="12" t="s">
        <v>86</v>
      </c>
      <c r="K236" s="3" t="s">
        <v>953</v>
      </c>
      <c r="L236" s="3" t="s">
        <v>952</v>
      </c>
      <c r="M236" s="12">
        <v>1</v>
      </c>
      <c r="N236" s="12">
        <v>1</v>
      </c>
      <c r="O236" s="24"/>
      <c r="P236" s="12">
        <v>2.9089999999999998</v>
      </c>
      <c r="Q236" s="12">
        <v>2.4350000000000001</v>
      </c>
      <c r="R236">
        <f>IF(Q236&gt;0,(P236*(Q236^2))*(3.14159/6),"")</f>
        <v>9.0310845420307899</v>
      </c>
      <c r="S236" s="12" t="s">
        <v>32</v>
      </c>
      <c r="T236" t="s">
        <v>25</v>
      </c>
      <c r="U236" s="12" t="s">
        <v>26</v>
      </c>
      <c r="V236" s="12" t="e">
        <f>"CG_D"&amp;G236&amp;"_"&amp;H236&amp;"_"&amp;#REF!&amp;".jpg"</f>
        <v>#REF!</v>
      </c>
      <c r="W236" s="12"/>
      <c r="X236" s="2" t="s">
        <v>764</v>
      </c>
      <c r="Y236" s="12"/>
      <c r="Z236" s="12"/>
      <c r="AA236" s="12" t="s">
        <v>835</v>
      </c>
      <c r="AB236" t="str">
        <f>IF(Q236&gt;0,"yes","no")</f>
        <v>yes</v>
      </c>
      <c r="AC236" t="str">
        <f>IF(O236&gt;0,"yes","no")</f>
        <v>no</v>
      </c>
      <c r="AD236" t="str">
        <f>IF(AH236="hatch","yes","no")</f>
        <v>no</v>
      </c>
      <c r="AE236" t="str">
        <f>IF(AH236="swimup","yes","no")</f>
        <v>no</v>
      </c>
      <c r="AF236" t="str">
        <f>IF(AH236="respiration","yes","no")</f>
        <v>no</v>
      </c>
      <c r="AH236" t="s">
        <v>813</v>
      </c>
      <c r="AI236" t="str">
        <f>IF(O236&gt;0,(IF(S236="live",O236*0.84,IF(S236="dried.ethanol",O236*0.8449+2.8227,O236))),"")</f>
        <v/>
      </c>
      <c r="AJ236" s="12" t="s">
        <v>802</v>
      </c>
      <c r="AL236" t="str">
        <f>IF(OR(AND(Q236=Q237,P236&gt;0),AND(O236&gt;0,O236=O237)),"duplicate","")</f>
        <v/>
      </c>
      <c r="AM236" t="s">
        <v>826</v>
      </c>
      <c r="AN236" t="s">
        <v>826</v>
      </c>
      <c r="AO236" t="s">
        <v>826</v>
      </c>
      <c r="AP236" t="s">
        <v>826</v>
      </c>
      <c r="AQ236" t="s">
        <v>32</v>
      </c>
    </row>
    <row r="237" spans="1:43" x14ac:dyDescent="0.2">
      <c r="A237" s="29">
        <v>42904</v>
      </c>
      <c r="B237" s="1">
        <v>42899</v>
      </c>
      <c r="C237" s="1" t="str">
        <f>IF(F237="Kup","6/13/2017",IF(F237="Sag","6/14/2017",""))</f>
        <v>6/13/2017</v>
      </c>
      <c r="D237" s="27">
        <f>A237-B237</f>
        <v>5</v>
      </c>
      <c r="E237" s="27">
        <f>A237-C237</f>
        <v>5</v>
      </c>
      <c r="F237" s="12" t="s">
        <v>21</v>
      </c>
      <c r="G237" s="12">
        <v>5</v>
      </c>
      <c r="H237" s="12" t="s">
        <v>22</v>
      </c>
      <c r="I237" s="12" t="s">
        <v>86</v>
      </c>
      <c r="J237" s="12" t="s">
        <v>86</v>
      </c>
      <c r="K237" s="3" t="s">
        <v>953</v>
      </c>
      <c r="L237" s="3" t="s">
        <v>952</v>
      </c>
      <c r="M237" s="12">
        <v>2</v>
      </c>
      <c r="N237" s="12">
        <v>2</v>
      </c>
      <c r="O237" s="24"/>
      <c r="P237" s="12">
        <v>3.621</v>
      </c>
      <c r="Q237" s="12">
        <v>2.8330000000000002</v>
      </c>
      <c r="R237">
        <f>IF(Q237&gt;0,(P237*(Q237^2))*(3.14159/6),"")</f>
        <v>15.216680758288286</v>
      </c>
      <c r="S237" s="12" t="s">
        <v>32</v>
      </c>
      <c r="T237" t="s">
        <v>25</v>
      </c>
      <c r="U237" s="12" t="s">
        <v>26</v>
      </c>
      <c r="V237" s="12" t="e">
        <f>"CG_D"&amp;G237&amp;"_"&amp;H237&amp;"_"&amp;#REF!&amp;".jpg"</f>
        <v>#REF!</v>
      </c>
      <c r="W237" s="12"/>
      <c r="X237" s="2" t="s">
        <v>764</v>
      </c>
      <c r="Y237" s="12"/>
      <c r="Z237" s="12"/>
      <c r="AA237" s="12" t="s">
        <v>835</v>
      </c>
      <c r="AB237" t="str">
        <f>IF(Q237&gt;0,"yes","no")</f>
        <v>yes</v>
      </c>
      <c r="AC237" t="str">
        <f>IF(O237&gt;0,"yes","no")</f>
        <v>no</v>
      </c>
      <c r="AD237" t="str">
        <f>IF(AH237="hatch","yes","no")</f>
        <v>no</v>
      </c>
      <c r="AE237" t="str">
        <f>IF(AH237="swimup","yes","no")</f>
        <v>no</v>
      </c>
      <c r="AF237" t="str">
        <f>IF(AH237="respiration","yes","no")</f>
        <v>no</v>
      </c>
      <c r="AH237" t="s">
        <v>813</v>
      </c>
      <c r="AI237" t="str">
        <f>IF(O237&gt;0,(IF(S237="live",O237*0.84,IF(S237="dried.ethanol",O237*0.8449+2.8227,O237))),"")</f>
        <v/>
      </c>
      <c r="AJ237" s="12" t="s">
        <v>802</v>
      </c>
      <c r="AL237" t="str">
        <f>IF(OR(AND(Q237=Q238,P237&gt;0),AND(O237&gt;0,O237=O238)),"duplicate","")</f>
        <v/>
      </c>
      <c r="AM237" t="s">
        <v>826</v>
      </c>
      <c r="AN237" t="s">
        <v>826</v>
      </c>
      <c r="AO237" t="s">
        <v>826</v>
      </c>
      <c r="AP237" t="s">
        <v>826</v>
      </c>
      <c r="AQ237" t="s">
        <v>32</v>
      </c>
    </row>
    <row r="238" spans="1:43" x14ac:dyDescent="0.2">
      <c r="A238" s="29">
        <v>42904</v>
      </c>
      <c r="B238" s="1">
        <v>42899</v>
      </c>
      <c r="C238" s="1" t="str">
        <f>IF(F238="Kup","6/13/2017",IF(F238="Sag","6/14/2017",""))</f>
        <v>6/13/2017</v>
      </c>
      <c r="D238" s="27">
        <f>A238-B238</f>
        <v>5</v>
      </c>
      <c r="E238" s="27">
        <f>A238-C238</f>
        <v>5</v>
      </c>
      <c r="F238" s="12" t="s">
        <v>21</v>
      </c>
      <c r="G238" s="12">
        <v>5</v>
      </c>
      <c r="H238" s="12" t="s">
        <v>22</v>
      </c>
      <c r="I238" s="12" t="s">
        <v>86</v>
      </c>
      <c r="J238" s="12" t="s">
        <v>86</v>
      </c>
      <c r="K238" s="3" t="s">
        <v>953</v>
      </c>
      <c r="L238" s="3" t="s">
        <v>952</v>
      </c>
      <c r="M238" s="12">
        <v>3</v>
      </c>
      <c r="N238" s="12">
        <v>3</v>
      </c>
      <c r="O238" s="24"/>
      <c r="P238" s="12">
        <v>3.5649999999999999</v>
      </c>
      <c r="Q238" s="12">
        <v>2.3719999999999999</v>
      </c>
      <c r="R238">
        <f>IF(Q238&gt;0,(P238*(Q238^2))*(3.14159/6),"")</f>
        <v>10.502366241357732</v>
      </c>
      <c r="S238" s="12" t="s">
        <v>32</v>
      </c>
      <c r="T238" t="s">
        <v>25</v>
      </c>
      <c r="U238" s="12" t="s">
        <v>26</v>
      </c>
      <c r="V238" s="12" t="e">
        <f>"CG_D"&amp;G238&amp;"_"&amp;H238&amp;"_"&amp;#REF!&amp;".jpg"</f>
        <v>#REF!</v>
      </c>
      <c r="W238" s="12"/>
      <c r="X238" s="2" t="s">
        <v>764</v>
      </c>
      <c r="Y238" s="12"/>
      <c r="Z238" s="12"/>
      <c r="AA238" s="12" t="s">
        <v>835</v>
      </c>
      <c r="AB238" t="str">
        <f>IF(Q238&gt;0,"yes","no")</f>
        <v>yes</v>
      </c>
      <c r="AC238" t="str">
        <f>IF(O238&gt;0,"yes","no")</f>
        <v>no</v>
      </c>
      <c r="AD238" t="str">
        <f>IF(AH238="hatch","yes","no")</f>
        <v>no</v>
      </c>
      <c r="AE238" t="str">
        <f>IF(AH238="swimup","yes","no")</f>
        <v>no</v>
      </c>
      <c r="AF238" t="str">
        <f>IF(AH238="respiration","yes","no")</f>
        <v>no</v>
      </c>
      <c r="AH238" t="s">
        <v>813</v>
      </c>
      <c r="AI238" t="str">
        <f>IF(O238&gt;0,(IF(S238="live",O238*0.84,IF(S238="dried.ethanol",O238*0.8449+2.8227,O238))),"")</f>
        <v/>
      </c>
      <c r="AJ238" s="12" t="s">
        <v>802</v>
      </c>
      <c r="AL238" t="str">
        <f>IF(OR(AND(Q238=Q239,P238&gt;0),AND(O238&gt;0,O238=O239)),"duplicate","")</f>
        <v/>
      </c>
      <c r="AM238" t="s">
        <v>826</v>
      </c>
      <c r="AN238" t="s">
        <v>826</v>
      </c>
      <c r="AO238" t="s">
        <v>826</v>
      </c>
      <c r="AP238" t="s">
        <v>826</v>
      </c>
      <c r="AQ238" t="s">
        <v>32</v>
      </c>
    </row>
    <row r="239" spans="1:43" x14ac:dyDescent="0.2">
      <c r="A239" s="29">
        <v>42904</v>
      </c>
      <c r="B239" s="1">
        <v>42899</v>
      </c>
      <c r="C239" s="1" t="str">
        <f>IF(F239="Kup","6/13/2017",IF(F239="Sag","6/14/2017",""))</f>
        <v>6/13/2017</v>
      </c>
      <c r="D239" s="27">
        <f>A239-B239</f>
        <v>5</v>
      </c>
      <c r="E239" s="27">
        <f>A239-C239</f>
        <v>5</v>
      </c>
      <c r="F239" s="12" t="s">
        <v>21</v>
      </c>
      <c r="G239" s="12">
        <v>5</v>
      </c>
      <c r="H239" s="12" t="s">
        <v>22</v>
      </c>
      <c r="I239" s="12" t="s">
        <v>86</v>
      </c>
      <c r="J239" s="12" t="s">
        <v>86</v>
      </c>
      <c r="K239" s="3" t="s">
        <v>953</v>
      </c>
      <c r="L239" s="3" t="s">
        <v>952</v>
      </c>
      <c r="M239" s="12">
        <v>4</v>
      </c>
      <c r="N239" s="12">
        <v>4</v>
      </c>
      <c r="O239" s="24"/>
      <c r="P239" s="12">
        <v>3.8460000000000001</v>
      </c>
      <c r="Q239" s="12">
        <v>3.177</v>
      </c>
      <c r="R239">
        <f>IF(Q239&gt;0,(P239*(Q239^2))*(3.14159/6),"")</f>
        <v>20.32553403144351</v>
      </c>
      <c r="S239" s="12" t="s">
        <v>32</v>
      </c>
      <c r="T239" t="s">
        <v>25</v>
      </c>
      <c r="U239" s="12" t="s">
        <v>26</v>
      </c>
      <c r="V239" s="12" t="e">
        <f>"CG_D"&amp;G239&amp;"_"&amp;H239&amp;"_"&amp;#REF!&amp;".jpg"</f>
        <v>#REF!</v>
      </c>
      <c r="W239" s="12"/>
      <c r="X239" s="2" t="s">
        <v>764</v>
      </c>
      <c r="Y239" s="12"/>
      <c r="Z239" s="12"/>
      <c r="AA239" s="12" t="s">
        <v>835</v>
      </c>
      <c r="AB239" t="str">
        <f>IF(Q239&gt;0,"yes","no")</f>
        <v>yes</v>
      </c>
      <c r="AC239" t="str">
        <f>IF(O239&gt;0,"yes","no")</f>
        <v>no</v>
      </c>
      <c r="AD239" t="str">
        <f>IF(AH239="hatch","yes","no")</f>
        <v>no</v>
      </c>
      <c r="AE239" t="str">
        <f>IF(AH239="swimup","yes","no")</f>
        <v>no</v>
      </c>
      <c r="AF239" t="str">
        <f>IF(AH239="respiration","yes","no")</f>
        <v>no</v>
      </c>
      <c r="AH239" t="s">
        <v>813</v>
      </c>
      <c r="AI239" t="str">
        <f>IF(O239&gt;0,(IF(S239="live",O239*0.84,IF(S239="dried.ethanol",O239*0.8449+2.8227,O239))),"")</f>
        <v/>
      </c>
      <c r="AJ239" s="12" t="s">
        <v>802</v>
      </c>
      <c r="AL239" t="str">
        <f>IF(OR(AND(Q239=Q240,P239&gt;0),AND(O239&gt;0,O239=O240)),"duplicate","")</f>
        <v/>
      </c>
      <c r="AM239" t="s">
        <v>826</v>
      </c>
      <c r="AN239" t="s">
        <v>826</v>
      </c>
      <c r="AO239" t="s">
        <v>826</v>
      </c>
      <c r="AP239" t="s">
        <v>826</v>
      </c>
      <c r="AQ239" t="s">
        <v>32</v>
      </c>
    </row>
    <row r="240" spans="1:43" x14ac:dyDescent="0.2">
      <c r="A240" s="29">
        <v>42904</v>
      </c>
      <c r="B240" s="1">
        <v>42899</v>
      </c>
      <c r="C240" s="1" t="str">
        <f>IF(F240="Kup","6/13/2017",IF(F240="Sag","6/14/2017",""))</f>
        <v>6/13/2017</v>
      </c>
      <c r="D240" s="27">
        <f>A240-B240</f>
        <v>5</v>
      </c>
      <c r="E240" s="27">
        <f>A240-C240</f>
        <v>5</v>
      </c>
      <c r="F240" s="12" t="s">
        <v>21</v>
      </c>
      <c r="G240" s="12">
        <v>5</v>
      </c>
      <c r="H240" s="12" t="s">
        <v>22</v>
      </c>
      <c r="I240" s="12" t="s">
        <v>86</v>
      </c>
      <c r="J240" s="12" t="s">
        <v>86</v>
      </c>
      <c r="K240" s="3" t="s">
        <v>953</v>
      </c>
      <c r="L240" s="3" t="s">
        <v>952</v>
      </c>
      <c r="M240" s="12">
        <v>5</v>
      </c>
      <c r="N240" s="12">
        <v>5</v>
      </c>
      <c r="O240" s="24"/>
      <c r="P240" s="12">
        <v>3.6760000000000002</v>
      </c>
      <c r="Q240" s="12">
        <v>2.8</v>
      </c>
      <c r="R240">
        <f>IF(Q240&gt;0,(P240*(Q240^2))*(3.14159/6),"")</f>
        <v>15.090020190933329</v>
      </c>
      <c r="S240" s="12" t="s">
        <v>32</v>
      </c>
      <c r="T240" t="s">
        <v>25</v>
      </c>
      <c r="U240" s="12" t="s">
        <v>26</v>
      </c>
      <c r="V240" s="12" t="e">
        <f>"CG_D"&amp;G240&amp;"_"&amp;H240&amp;"_"&amp;#REF!&amp;".jpg"</f>
        <v>#REF!</v>
      </c>
      <c r="W240" s="12"/>
      <c r="X240" s="2" t="s">
        <v>764</v>
      </c>
      <c r="Y240" s="12"/>
      <c r="Z240" s="12"/>
      <c r="AA240" s="12" t="s">
        <v>835</v>
      </c>
      <c r="AB240" t="str">
        <f>IF(Q240&gt;0,"yes","no")</f>
        <v>yes</v>
      </c>
      <c r="AC240" t="str">
        <f>IF(O240&gt;0,"yes","no")</f>
        <v>no</v>
      </c>
      <c r="AD240" t="str">
        <f>IF(AH240="hatch","yes","no")</f>
        <v>no</v>
      </c>
      <c r="AE240" t="str">
        <f>IF(AH240="swimup","yes","no")</f>
        <v>no</v>
      </c>
      <c r="AF240" t="str">
        <f>IF(AH240="respiration","yes","no")</f>
        <v>no</v>
      </c>
      <c r="AH240" t="s">
        <v>813</v>
      </c>
      <c r="AI240" t="str">
        <f>IF(O240&gt;0,(IF(S240="live",O240*0.84,IF(S240="dried.ethanol",O240*0.8449+2.8227,O240))),"")</f>
        <v/>
      </c>
      <c r="AJ240" s="12" t="s">
        <v>802</v>
      </c>
      <c r="AL240" t="str">
        <f>IF(OR(AND(Q240=Q241,P240&gt;0),AND(O240&gt;0,O240=O241)),"duplicate","")</f>
        <v/>
      </c>
      <c r="AM240" t="s">
        <v>826</v>
      </c>
      <c r="AN240" t="s">
        <v>826</v>
      </c>
      <c r="AO240" t="s">
        <v>826</v>
      </c>
      <c r="AP240" t="s">
        <v>826</v>
      </c>
      <c r="AQ240" t="s">
        <v>32</v>
      </c>
    </row>
    <row r="241" spans="1:43" x14ac:dyDescent="0.2">
      <c r="A241" s="29">
        <v>42904</v>
      </c>
      <c r="B241" s="1">
        <v>42899</v>
      </c>
      <c r="C241" s="1" t="str">
        <f>IF(F241="Kup","6/13/2017",IF(F241="Sag","6/14/2017",""))</f>
        <v>6/13/2017</v>
      </c>
      <c r="D241" s="27">
        <f>A241-B241</f>
        <v>5</v>
      </c>
      <c r="E241" s="27">
        <f>A241-C241</f>
        <v>5</v>
      </c>
      <c r="F241" s="12" t="s">
        <v>21</v>
      </c>
      <c r="G241" s="12">
        <v>5</v>
      </c>
      <c r="H241" s="12" t="s">
        <v>22</v>
      </c>
      <c r="I241" s="12" t="s">
        <v>89</v>
      </c>
      <c r="J241" s="12" t="s">
        <v>89</v>
      </c>
      <c r="K241" s="3" t="s">
        <v>954</v>
      </c>
      <c r="L241" s="3" t="s">
        <v>955</v>
      </c>
      <c r="M241" s="12">
        <v>1</v>
      </c>
      <c r="N241" s="12">
        <v>1</v>
      </c>
      <c r="O241" s="24"/>
      <c r="P241" s="12">
        <v>3.7610000000000001</v>
      </c>
      <c r="Q241" s="12">
        <v>3.3029999999999999</v>
      </c>
      <c r="R241">
        <f>IF(Q241&gt;0,(P241*(Q241^2))*(3.14159/6),"")</f>
        <v>21.484177721096984</v>
      </c>
      <c r="S241" s="12" t="s">
        <v>32</v>
      </c>
      <c r="T241" t="s">
        <v>25</v>
      </c>
      <c r="U241" s="12" t="s">
        <v>26</v>
      </c>
      <c r="V241" s="12" t="e">
        <f>"CG_D"&amp;G241&amp;"_"&amp;H241&amp;"_"&amp;#REF!&amp;".jpg"</f>
        <v>#REF!</v>
      </c>
      <c r="W241" s="12"/>
      <c r="X241" s="2" t="s">
        <v>764</v>
      </c>
      <c r="Y241" s="12"/>
      <c r="Z241" s="12"/>
      <c r="AA241" s="12" t="s">
        <v>835</v>
      </c>
      <c r="AB241" t="str">
        <f>IF(Q241&gt;0,"yes","no")</f>
        <v>yes</v>
      </c>
      <c r="AC241" t="str">
        <f>IF(O241&gt;0,"yes","no")</f>
        <v>no</v>
      </c>
      <c r="AD241" t="str">
        <f>IF(AH241="hatch","yes","no")</f>
        <v>no</v>
      </c>
      <c r="AE241" t="str">
        <f>IF(AH241="swimup","yes","no")</f>
        <v>no</v>
      </c>
      <c r="AF241" t="str">
        <f>IF(AH241="respiration","yes","no")</f>
        <v>no</v>
      </c>
      <c r="AH241" t="s">
        <v>813</v>
      </c>
      <c r="AI241" t="str">
        <f>IF(O241&gt;0,(IF(S241="live",O241*0.84,IF(S241="dried.ethanol",O241*0.8449+2.8227,O241))),"")</f>
        <v/>
      </c>
      <c r="AJ241" s="12" t="s">
        <v>802</v>
      </c>
      <c r="AL241" t="str">
        <f>IF(OR(AND(Q241=Q242,P241&gt;0),AND(O241&gt;0,O241=O242)),"duplicate","")</f>
        <v/>
      </c>
      <c r="AM241" t="s">
        <v>826</v>
      </c>
      <c r="AN241" t="s">
        <v>826</v>
      </c>
      <c r="AO241" t="s">
        <v>826</v>
      </c>
      <c r="AP241" t="s">
        <v>826</v>
      </c>
      <c r="AQ241" t="s">
        <v>32</v>
      </c>
    </row>
    <row r="242" spans="1:43" x14ac:dyDescent="0.2">
      <c r="A242" s="29">
        <v>42904</v>
      </c>
      <c r="B242" s="1">
        <v>42899</v>
      </c>
      <c r="C242" s="1" t="str">
        <f>IF(F242="Kup","6/13/2017",IF(F242="Sag","6/14/2017",""))</f>
        <v>6/13/2017</v>
      </c>
      <c r="D242" s="27">
        <f>A242-B242</f>
        <v>5</v>
      </c>
      <c r="E242" s="27">
        <f>A242-C242</f>
        <v>5</v>
      </c>
      <c r="F242" s="12" t="s">
        <v>21</v>
      </c>
      <c r="G242" s="12">
        <v>5</v>
      </c>
      <c r="H242" s="12" t="s">
        <v>22</v>
      </c>
      <c r="I242" s="12" t="s">
        <v>89</v>
      </c>
      <c r="J242" s="12" t="s">
        <v>89</v>
      </c>
      <c r="K242" s="3" t="s">
        <v>954</v>
      </c>
      <c r="L242" s="3" t="s">
        <v>955</v>
      </c>
      <c r="M242" s="12">
        <v>2</v>
      </c>
      <c r="N242" s="12">
        <v>2</v>
      </c>
      <c r="O242" s="24"/>
      <c r="P242" s="12">
        <v>3.59</v>
      </c>
      <c r="Q242" s="12">
        <v>2.81</v>
      </c>
      <c r="R242">
        <f>IF(Q242&gt;0,(P242*(Q242^2))*(3.14159/6),"")</f>
        <v>14.842441431401665</v>
      </c>
      <c r="S242" s="12" t="s">
        <v>32</v>
      </c>
      <c r="T242" t="s">
        <v>25</v>
      </c>
      <c r="U242" s="12" t="s">
        <v>26</v>
      </c>
      <c r="V242" s="12" t="e">
        <f>"CG_D"&amp;G242&amp;"_"&amp;H242&amp;"_"&amp;#REF!&amp;".jpg"</f>
        <v>#REF!</v>
      </c>
      <c r="W242" s="12"/>
      <c r="X242" s="2" t="s">
        <v>764</v>
      </c>
      <c r="Y242" s="12"/>
      <c r="Z242" s="12"/>
      <c r="AA242" s="12" t="s">
        <v>835</v>
      </c>
      <c r="AB242" t="str">
        <f>IF(Q242&gt;0,"yes","no")</f>
        <v>yes</v>
      </c>
      <c r="AC242" t="str">
        <f>IF(O242&gt;0,"yes","no")</f>
        <v>no</v>
      </c>
      <c r="AD242" t="str">
        <f>IF(AH242="hatch","yes","no")</f>
        <v>no</v>
      </c>
      <c r="AE242" t="str">
        <f>IF(AH242="swimup","yes","no")</f>
        <v>no</v>
      </c>
      <c r="AF242" t="str">
        <f>IF(AH242="respiration","yes","no")</f>
        <v>no</v>
      </c>
      <c r="AH242" t="s">
        <v>813</v>
      </c>
      <c r="AI242" t="str">
        <f>IF(O242&gt;0,(IF(S242="live",O242*0.84,IF(S242="dried.ethanol",O242*0.8449+2.8227,O242))),"")</f>
        <v/>
      </c>
      <c r="AJ242" s="12" t="s">
        <v>802</v>
      </c>
      <c r="AL242" t="str">
        <f>IF(OR(AND(Q242=Q243,P242&gt;0),AND(O242&gt;0,O242=O243)),"duplicate","")</f>
        <v/>
      </c>
      <c r="AM242" t="s">
        <v>826</v>
      </c>
      <c r="AN242" t="s">
        <v>826</v>
      </c>
      <c r="AO242" t="s">
        <v>826</v>
      </c>
      <c r="AP242" t="s">
        <v>826</v>
      </c>
      <c r="AQ242" t="s">
        <v>32</v>
      </c>
    </row>
    <row r="243" spans="1:43" x14ac:dyDescent="0.2">
      <c r="A243" s="29">
        <v>42904</v>
      </c>
      <c r="B243" s="1">
        <v>42899</v>
      </c>
      <c r="C243" s="1" t="str">
        <f>IF(F243="Kup","6/13/2017",IF(F243="Sag","6/14/2017",""))</f>
        <v>6/13/2017</v>
      </c>
      <c r="D243" s="27">
        <f>A243-B243</f>
        <v>5</v>
      </c>
      <c r="E243" s="27">
        <f>A243-C243</f>
        <v>5</v>
      </c>
      <c r="F243" s="12" t="s">
        <v>21</v>
      </c>
      <c r="G243" s="12">
        <v>5</v>
      </c>
      <c r="H243" s="12" t="s">
        <v>22</v>
      </c>
      <c r="I243" s="12" t="s">
        <v>89</v>
      </c>
      <c r="J243" s="12" t="s">
        <v>89</v>
      </c>
      <c r="K243" s="3" t="s">
        <v>954</v>
      </c>
      <c r="L243" s="3" t="s">
        <v>955</v>
      </c>
      <c r="M243" s="12">
        <v>3</v>
      </c>
      <c r="N243" s="12">
        <v>3</v>
      </c>
      <c r="O243" s="24"/>
      <c r="P243" s="12">
        <v>3.78</v>
      </c>
      <c r="Q243" s="12">
        <v>3.1240000000000001</v>
      </c>
      <c r="R243">
        <f>IF(Q243&gt;0,(P243*(Q243^2))*(3.14159/6),"")</f>
        <v>19.3157735701392</v>
      </c>
      <c r="S243" s="12" t="s">
        <v>32</v>
      </c>
      <c r="T243" t="s">
        <v>25</v>
      </c>
      <c r="U243" s="12" t="s">
        <v>26</v>
      </c>
      <c r="V243" s="12" t="e">
        <f>"CG_D"&amp;G243&amp;"_"&amp;H243&amp;"_"&amp;#REF!&amp;".jpg"</f>
        <v>#REF!</v>
      </c>
      <c r="W243" s="12"/>
      <c r="X243" s="2" t="s">
        <v>764</v>
      </c>
      <c r="Y243" s="12"/>
      <c r="Z243" s="12"/>
      <c r="AA243" s="12" t="s">
        <v>835</v>
      </c>
      <c r="AB243" t="str">
        <f>IF(Q243&gt;0,"yes","no")</f>
        <v>yes</v>
      </c>
      <c r="AC243" t="str">
        <f>IF(O243&gt;0,"yes","no")</f>
        <v>no</v>
      </c>
      <c r="AD243" t="str">
        <f>IF(AH243="hatch","yes","no")</f>
        <v>no</v>
      </c>
      <c r="AE243" t="str">
        <f>IF(AH243="swimup","yes","no")</f>
        <v>no</v>
      </c>
      <c r="AF243" t="str">
        <f>IF(AH243="respiration","yes","no")</f>
        <v>no</v>
      </c>
      <c r="AH243" t="s">
        <v>813</v>
      </c>
      <c r="AI243" t="str">
        <f>IF(O243&gt;0,(IF(S243="live",O243*0.84,IF(S243="dried.ethanol",O243*0.8449+2.8227,O243))),"")</f>
        <v/>
      </c>
      <c r="AJ243" s="12" t="s">
        <v>802</v>
      </c>
      <c r="AL243" t="str">
        <f>IF(OR(AND(Q243=Q244,P243&gt;0),AND(O243&gt;0,O243=O244)),"duplicate","")</f>
        <v/>
      </c>
      <c r="AM243" t="s">
        <v>826</v>
      </c>
      <c r="AN243" t="s">
        <v>826</v>
      </c>
      <c r="AO243" t="s">
        <v>826</v>
      </c>
      <c r="AP243" t="s">
        <v>826</v>
      </c>
      <c r="AQ243" t="s">
        <v>32</v>
      </c>
    </row>
    <row r="244" spans="1:43" x14ac:dyDescent="0.2">
      <c r="A244" s="29">
        <v>42904</v>
      </c>
      <c r="B244" s="1">
        <v>42899</v>
      </c>
      <c r="C244" s="1" t="str">
        <f>IF(F244="Kup","6/13/2017",IF(F244="Sag","6/14/2017",""))</f>
        <v>6/13/2017</v>
      </c>
      <c r="D244" s="27">
        <f>A244-B244</f>
        <v>5</v>
      </c>
      <c r="E244" s="27">
        <f>A244-C244</f>
        <v>5</v>
      </c>
      <c r="F244" s="12" t="s">
        <v>21</v>
      </c>
      <c r="G244" s="12">
        <v>5</v>
      </c>
      <c r="H244" s="12" t="s">
        <v>22</v>
      </c>
      <c r="I244" s="12" t="s">
        <v>89</v>
      </c>
      <c r="J244" s="12" t="s">
        <v>89</v>
      </c>
      <c r="K244" s="3" t="s">
        <v>954</v>
      </c>
      <c r="L244" s="3" t="s">
        <v>955</v>
      </c>
      <c r="M244" s="12">
        <v>4</v>
      </c>
      <c r="N244" s="12">
        <v>4</v>
      </c>
      <c r="O244" s="24"/>
      <c r="P244" s="12">
        <v>3.5470000000000002</v>
      </c>
      <c r="Q244" s="12">
        <v>3.48</v>
      </c>
      <c r="R244">
        <f>IF(Q244&gt;0,(P244*(Q244^2))*(3.14159/6),"")</f>
        <v>22.491474703031997</v>
      </c>
      <c r="S244" s="12" t="s">
        <v>32</v>
      </c>
      <c r="T244" t="s">
        <v>25</v>
      </c>
      <c r="U244" s="12" t="s">
        <v>26</v>
      </c>
      <c r="V244" s="12" t="e">
        <f>"CG_D"&amp;G244&amp;"_"&amp;H244&amp;"_"&amp;#REF!&amp;".jpg"</f>
        <v>#REF!</v>
      </c>
      <c r="W244" s="12"/>
      <c r="X244" s="2" t="s">
        <v>764</v>
      </c>
      <c r="Y244" s="12"/>
      <c r="Z244" s="12"/>
      <c r="AA244" s="12" t="s">
        <v>835</v>
      </c>
      <c r="AB244" t="str">
        <f>IF(Q244&gt;0,"yes","no")</f>
        <v>yes</v>
      </c>
      <c r="AC244" t="str">
        <f>IF(O244&gt;0,"yes","no")</f>
        <v>no</v>
      </c>
      <c r="AD244" t="str">
        <f>IF(AH244="hatch","yes","no")</f>
        <v>no</v>
      </c>
      <c r="AE244" t="str">
        <f>IF(AH244="swimup","yes","no")</f>
        <v>no</v>
      </c>
      <c r="AF244" t="str">
        <f>IF(AH244="respiration","yes","no")</f>
        <v>no</v>
      </c>
      <c r="AH244" t="s">
        <v>813</v>
      </c>
      <c r="AI244" t="str">
        <f>IF(O244&gt;0,(IF(S244="live",O244*0.84,IF(S244="dried.ethanol",O244*0.8449+2.8227,O244))),"")</f>
        <v/>
      </c>
      <c r="AJ244" s="12" t="s">
        <v>802</v>
      </c>
      <c r="AL244" t="str">
        <f>IF(OR(AND(Q244=Q245,P244&gt;0),AND(O244&gt;0,O244=O245)),"duplicate","")</f>
        <v/>
      </c>
      <c r="AM244" t="s">
        <v>826</v>
      </c>
      <c r="AN244" t="s">
        <v>826</v>
      </c>
      <c r="AO244" t="s">
        <v>826</v>
      </c>
      <c r="AP244" t="s">
        <v>826</v>
      </c>
      <c r="AQ244" t="s">
        <v>32</v>
      </c>
    </row>
    <row r="245" spans="1:43" x14ac:dyDescent="0.2">
      <c r="A245" s="29">
        <v>42904</v>
      </c>
      <c r="B245" s="1">
        <v>42899</v>
      </c>
      <c r="C245" s="1" t="str">
        <f>IF(F245="Kup","6/13/2017",IF(F245="Sag","6/14/2017",""))</f>
        <v>6/13/2017</v>
      </c>
      <c r="D245" s="27">
        <f>A245-B245</f>
        <v>5</v>
      </c>
      <c r="E245" s="27">
        <f>A245-C245</f>
        <v>5</v>
      </c>
      <c r="F245" s="12" t="s">
        <v>21</v>
      </c>
      <c r="G245" s="12">
        <v>5</v>
      </c>
      <c r="H245" s="12" t="s">
        <v>22</v>
      </c>
      <c r="I245" s="12" t="s">
        <v>89</v>
      </c>
      <c r="J245" s="12" t="s">
        <v>89</v>
      </c>
      <c r="K245" s="3" t="s">
        <v>954</v>
      </c>
      <c r="L245" s="3" t="s">
        <v>955</v>
      </c>
      <c r="M245" s="12">
        <v>5</v>
      </c>
      <c r="N245" s="12">
        <v>5</v>
      </c>
      <c r="O245" s="24"/>
      <c r="P245" s="12">
        <v>4.1920000000000002</v>
      </c>
      <c r="Q245" s="12">
        <v>3.3969999999999998</v>
      </c>
      <c r="R245">
        <f>IF(Q245&gt;0,(P245*(Q245^2))*(3.14159/6),"")</f>
        <v>25.328567206499251</v>
      </c>
      <c r="S245" s="12" t="s">
        <v>32</v>
      </c>
      <c r="T245" t="s">
        <v>25</v>
      </c>
      <c r="U245" s="12" t="s">
        <v>26</v>
      </c>
      <c r="V245" s="12" t="e">
        <f>"CG_D"&amp;G245&amp;"_"&amp;H245&amp;"_"&amp;#REF!&amp;".jpg"</f>
        <v>#REF!</v>
      </c>
      <c r="W245" s="12"/>
      <c r="X245" s="2" t="s">
        <v>764</v>
      </c>
      <c r="Y245" s="12"/>
      <c r="Z245" s="12"/>
      <c r="AA245" s="12" t="s">
        <v>835</v>
      </c>
      <c r="AB245" t="str">
        <f>IF(Q245&gt;0,"yes","no")</f>
        <v>yes</v>
      </c>
      <c r="AC245" t="str">
        <f>IF(O245&gt;0,"yes","no")</f>
        <v>no</v>
      </c>
      <c r="AD245" t="str">
        <f>IF(AH245="hatch","yes","no")</f>
        <v>no</v>
      </c>
      <c r="AE245" t="str">
        <f>IF(AH245="swimup","yes","no")</f>
        <v>no</v>
      </c>
      <c r="AF245" t="str">
        <f>IF(AH245="respiration","yes","no")</f>
        <v>no</v>
      </c>
      <c r="AH245" t="s">
        <v>813</v>
      </c>
      <c r="AI245" t="str">
        <f>IF(O245&gt;0,(IF(S245="live",O245*0.84,IF(S245="dried.ethanol",O245*0.8449+2.8227,O245))),"")</f>
        <v/>
      </c>
      <c r="AJ245" s="12" t="s">
        <v>802</v>
      </c>
      <c r="AL245" t="str">
        <f>IF(OR(AND(Q245=Q246,P245&gt;0),AND(O245&gt;0,O245=O246)),"duplicate","")</f>
        <v/>
      </c>
      <c r="AM245" t="s">
        <v>826</v>
      </c>
      <c r="AN245" t="s">
        <v>826</v>
      </c>
      <c r="AO245" t="s">
        <v>826</v>
      </c>
      <c r="AP245" t="s">
        <v>826</v>
      </c>
      <c r="AQ245" t="s">
        <v>32</v>
      </c>
    </row>
    <row r="246" spans="1:43" x14ac:dyDescent="0.2">
      <c r="A246" s="29">
        <v>42904</v>
      </c>
      <c r="B246" s="1">
        <v>42899</v>
      </c>
      <c r="C246" s="1" t="str">
        <f>IF(F246="Kup","6/13/2017",IF(F246="Sag","6/14/2017",""))</f>
        <v>6/13/2017</v>
      </c>
      <c r="D246" s="27">
        <f>A246-B246</f>
        <v>5</v>
      </c>
      <c r="E246" s="27">
        <f>A246-C246</f>
        <v>5</v>
      </c>
      <c r="F246" s="12" t="s">
        <v>21</v>
      </c>
      <c r="G246" s="12">
        <v>5</v>
      </c>
      <c r="H246" s="12" t="s">
        <v>22</v>
      </c>
      <c r="I246" s="12" t="s">
        <v>23</v>
      </c>
      <c r="J246" s="12" t="s">
        <v>23</v>
      </c>
      <c r="K246" s="3" t="s">
        <v>956</v>
      </c>
      <c r="L246" s="3" t="s">
        <v>955</v>
      </c>
      <c r="M246" s="12">
        <v>1</v>
      </c>
      <c r="N246" s="12">
        <v>1</v>
      </c>
      <c r="O246" s="24"/>
      <c r="P246" s="12">
        <v>3.0270000000000001</v>
      </c>
      <c r="Q246" s="12">
        <v>2.7069999999999999</v>
      </c>
      <c r="R246">
        <f>IF(Q246&gt;0,(P246*(Q246^2))*(3.14159/6),"")</f>
        <v>11.614143507084593</v>
      </c>
      <c r="S246" s="12" t="s">
        <v>32</v>
      </c>
      <c r="T246" t="s">
        <v>25</v>
      </c>
      <c r="U246" s="12" t="s">
        <v>26</v>
      </c>
      <c r="V246" s="12" t="e">
        <f>"CG_D"&amp;G246&amp;"_"&amp;H246&amp;"_"&amp;#REF!&amp;".jpg"</f>
        <v>#REF!</v>
      </c>
      <c r="W246" s="12"/>
      <c r="X246" s="2" t="s">
        <v>764</v>
      </c>
      <c r="Y246" s="12"/>
      <c r="Z246" s="12"/>
      <c r="AA246" s="12" t="s">
        <v>835</v>
      </c>
      <c r="AB246" t="str">
        <f>IF(Q246&gt;0,"yes","no")</f>
        <v>yes</v>
      </c>
      <c r="AC246" t="str">
        <f>IF(O246&gt;0,"yes","no")</f>
        <v>no</v>
      </c>
      <c r="AD246" t="str">
        <f>IF(AH246="hatch","yes","no")</f>
        <v>no</v>
      </c>
      <c r="AE246" t="str">
        <f>IF(AH246="swimup","yes","no")</f>
        <v>no</v>
      </c>
      <c r="AF246" t="str">
        <f>IF(AH246="respiration","yes","no")</f>
        <v>no</v>
      </c>
      <c r="AH246" t="s">
        <v>813</v>
      </c>
      <c r="AI246" t="str">
        <f>IF(O246&gt;0,(IF(S246="live",O246*0.84,IF(S246="dried.ethanol",O246*0.8449+2.8227,O246))),"")</f>
        <v/>
      </c>
      <c r="AJ246" s="12"/>
      <c r="AL246" t="str">
        <f>IF(OR(AND(Q246=Q247,P246&gt;0),AND(O246&gt;0,O246=O247)),"duplicate","")</f>
        <v/>
      </c>
      <c r="AM246" t="s">
        <v>826</v>
      </c>
      <c r="AN246" t="s">
        <v>826</v>
      </c>
      <c r="AO246" t="s">
        <v>826</v>
      </c>
      <c r="AP246" t="s">
        <v>826</v>
      </c>
      <c r="AQ246" t="s">
        <v>32</v>
      </c>
    </row>
    <row r="247" spans="1:43" x14ac:dyDescent="0.2">
      <c r="A247" s="29">
        <v>42904</v>
      </c>
      <c r="B247" s="1">
        <v>42899</v>
      </c>
      <c r="C247" s="1" t="str">
        <f>IF(F247="Kup","6/13/2017",IF(F247="Sag","6/14/2017",""))</f>
        <v>6/13/2017</v>
      </c>
      <c r="D247" s="27">
        <f>A247-B247</f>
        <v>5</v>
      </c>
      <c r="E247" s="27">
        <f>A247-C247</f>
        <v>5</v>
      </c>
      <c r="F247" s="12" t="s">
        <v>21</v>
      </c>
      <c r="G247" s="12">
        <v>5</v>
      </c>
      <c r="H247" s="12" t="s">
        <v>22</v>
      </c>
      <c r="I247" s="12" t="s">
        <v>23</v>
      </c>
      <c r="J247" s="12" t="s">
        <v>23</v>
      </c>
      <c r="K247" s="3" t="s">
        <v>956</v>
      </c>
      <c r="L247" s="3" t="s">
        <v>955</v>
      </c>
      <c r="M247" s="12">
        <v>2</v>
      </c>
      <c r="N247" s="12">
        <v>2</v>
      </c>
      <c r="O247" s="24"/>
      <c r="P247" s="12">
        <v>3.1829999999999998</v>
      </c>
      <c r="Q247" s="12">
        <v>2.9129999999999998</v>
      </c>
      <c r="R247">
        <f>IF(Q247&gt;0,(P247*(Q247^2))*(3.14159/6),"")</f>
        <v>14.142163808153649</v>
      </c>
      <c r="S247" s="12" t="s">
        <v>32</v>
      </c>
      <c r="T247" t="s">
        <v>25</v>
      </c>
      <c r="U247" s="12" t="s">
        <v>26</v>
      </c>
      <c r="V247" s="12" t="e">
        <f>"CG_D"&amp;G247&amp;"_"&amp;H247&amp;"_"&amp;#REF!&amp;".jpg"</f>
        <v>#REF!</v>
      </c>
      <c r="W247" s="12"/>
      <c r="X247" s="2" t="s">
        <v>764</v>
      </c>
      <c r="Y247" s="12"/>
      <c r="Z247" s="12"/>
      <c r="AA247" s="12" t="s">
        <v>835</v>
      </c>
      <c r="AB247" t="str">
        <f>IF(Q247&gt;0,"yes","no")</f>
        <v>yes</v>
      </c>
      <c r="AC247" t="str">
        <f>IF(O247&gt;0,"yes","no")</f>
        <v>no</v>
      </c>
      <c r="AD247" t="str">
        <f>IF(AH247="hatch","yes","no")</f>
        <v>no</v>
      </c>
      <c r="AE247" t="str">
        <f>IF(AH247="swimup","yes","no")</f>
        <v>no</v>
      </c>
      <c r="AF247" t="str">
        <f>IF(AH247="respiration","yes","no")</f>
        <v>no</v>
      </c>
      <c r="AH247" t="s">
        <v>813</v>
      </c>
      <c r="AI247" t="str">
        <f>IF(O247&gt;0,(IF(S247="live",O247*0.84,IF(S247="dried.ethanol",O247*0.8449+2.8227,O247))),"")</f>
        <v/>
      </c>
      <c r="AJ247" s="12"/>
      <c r="AL247" t="str">
        <f>IF(OR(AND(Q247=Q248,P247&gt;0),AND(O247&gt;0,O247=O248)),"duplicate","")</f>
        <v/>
      </c>
      <c r="AM247" t="s">
        <v>826</v>
      </c>
      <c r="AN247" t="s">
        <v>826</v>
      </c>
      <c r="AO247" t="s">
        <v>826</v>
      </c>
      <c r="AP247" t="s">
        <v>826</v>
      </c>
      <c r="AQ247" t="s">
        <v>32</v>
      </c>
    </row>
    <row r="248" spans="1:43" x14ac:dyDescent="0.2">
      <c r="A248" s="29">
        <v>42904</v>
      </c>
      <c r="B248" s="1">
        <v>42899</v>
      </c>
      <c r="C248" s="1" t="str">
        <f>IF(F248="Kup","6/13/2017",IF(F248="Sag","6/14/2017",""))</f>
        <v>6/13/2017</v>
      </c>
      <c r="D248" s="27">
        <f>A248-B248</f>
        <v>5</v>
      </c>
      <c r="E248" s="27">
        <f>A248-C248</f>
        <v>5</v>
      </c>
      <c r="F248" s="12" t="s">
        <v>21</v>
      </c>
      <c r="G248" s="12">
        <v>5</v>
      </c>
      <c r="H248" s="12" t="s">
        <v>22</v>
      </c>
      <c r="I248" s="12" t="s">
        <v>23</v>
      </c>
      <c r="J248" s="12" t="s">
        <v>23</v>
      </c>
      <c r="K248" s="3" t="s">
        <v>956</v>
      </c>
      <c r="L248" s="3" t="s">
        <v>955</v>
      </c>
      <c r="M248" s="12">
        <v>3</v>
      </c>
      <c r="N248" s="12">
        <v>3</v>
      </c>
      <c r="O248" s="24"/>
      <c r="P248" s="12">
        <v>3.26</v>
      </c>
      <c r="Q248" s="12">
        <v>3.04</v>
      </c>
      <c r="R248">
        <f>IF(Q248&gt;0,(P248*(Q248^2))*(3.14159/6),"")</f>
        <v>15.774769524906665</v>
      </c>
      <c r="S248" s="12" t="s">
        <v>32</v>
      </c>
      <c r="T248" t="s">
        <v>25</v>
      </c>
      <c r="U248" s="12" t="s">
        <v>26</v>
      </c>
      <c r="V248" s="12" t="e">
        <f>"CG_D"&amp;G248&amp;"_"&amp;H248&amp;"_"&amp;#REF!&amp;".jpg"</f>
        <v>#REF!</v>
      </c>
      <c r="W248" s="12"/>
      <c r="X248" s="2" t="s">
        <v>764</v>
      </c>
      <c r="Y248" s="12"/>
      <c r="Z248" s="12"/>
      <c r="AA248" s="12" t="s">
        <v>835</v>
      </c>
      <c r="AB248" t="str">
        <f>IF(Q248&gt;0,"yes","no")</f>
        <v>yes</v>
      </c>
      <c r="AC248" t="str">
        <f>IF(O248&gt;0,"yes","no")</f>
        <v>no</v>
      </c>
      <c r="AD248" t="str">
        <f>IF(AH248="hatch","yes","no")</f>
        <v>no</v>
      </c>
      <c r="AE248" t="str">
        <f>IF(AH248="swimup","yes","no")</f>
        <v>no</v>
      </c>
      <c r="AF248" t="str">
        <f>IF(AH248="respiration","yes","no")</f>
        <v>no</v>
      </c>
      <c r="AH248" t="s">
        <v>813</v>
      </c>
      <c r="AI248" t="str">
        <f>IF(O248&gt;0,(IF(S248="live",O248*0.84,IF(S248="dried.ethanol",O248*0.8449+2.8227,O248))),"")</f>
        <v/>
      </c>
      <c r="AJ248" s="12"/>
      <c r="AL248" t="str">
        <f>IF(OR(AND(Q248=Q249,P248&gt;0),AND(O248&gt;0,O248=O249)),"duplicate","")</f>
        <v/>
      </c>
      <c r="AM248" t="s">
        <v>826</v>
      </c>
      <c r="AN248" t="s">
        <v>826</v>
      </c>
      <c r="AO248" t="s">
        <v>826</v>
      </c>
      <c r="AP248" t="s">
        <v>826</v>
      </c>
      <c r="AQ248" t="s">
        <v>32</v>
      </c>
    </row>
    <row r="249" spans="1:43" x14ac:dyDescent="0.2">
      <c r="A249" s="29">
        <v>42904</v>
      </c>
      <c r="B249" s="1">
        <v>42899</v>
      </c>
      <c r="C249" s="1" t="str">
        <f>IF(F249="Kup","6/13/2017",IF(F249="Sag","6/14/2017",""))</f>
        <v>6/13/2017</v>
      </c>
      <c r="D249" s="27">
        <f>A249-B249</f>
        <v>5</v>
      </c>
      <c r="E249" s="27">
        <f>A249-C249</f>
        <v>5</v>
      </c>
      <c r="F249" s="12" t="s">
        <v>21</v>
      </c>
      <c r="G249" s="12">
        <v>5</v>
      </c>
      <c r="H249" s="12" t="s">
        <v>22</v>
      </c>
      <c r="I249" s="12" t="s">
        <v>23</v>
      </c>
      <c r="J249" s="12" t="s">
        <v>23</v>
      </c>
      <c r="K249" s="3" t="s">
        <v>956</v>
      </c>
      <c r="L249" s="3" t="s">
        <v>955</v>
      </c>
      <c r="M249" s="12">
        <v>4</v>
      </c>
      <c r="N249" s="12">
        <v>4</v>
      </c>
      <c r="O249" s="24"/>
      <c r="P249" s="12">
        <v>3.3039999999999998</v>
      </c>
      <c r="Q249" s="12">
        <v>2.82</v>
      </c>
      <c r="R249">
        <f>IF(Q249&gt;0,(P249*(Q249^2))*(3.14159/6),"")</f>
        <v>13.757404627343996</v>
      </c>
      <c r="S249" s="12" t="s">
        <v>32</v>
      </c>
      <c r="T249" t="s">
        <v>25</v>
      </c>
      <c r="U249" s="12" t="s">
        <v>26</v>
      </c>
      <c r="V249" s="12" t="e">
        <f>"CG_D"&amp;G249&amp;"_"&amp;H249&amp;"_"&amp;#REF!&amp;".jpg"</f>
        <v>#REF!</v>
      </c>
      <c r="W249" s="12"/>
      <c r="X249" s="2" t="s">
        <v>764</v>
      </c>
      <c r="Y249" s="12"/>
      <c r="Z249" s="12"/>
      <c r="AA249" s="12" t="s">
        <v>835</v>
      </c>
      <c r="AB249" t="str">
        <f>IF(Q249&gt;0,"yes","no")</f>
        <v>yes</v>
      </c>
      <c r="AC249" t="str">
        <f>IF(O249&gt;0,"yes","no")</f>
        <v>no</v>
      </c>
      <c r="AD249" t="str">
        <f>IF(AH249="hatch","yes","no")</f>
        <v>no</v>
      </c>
      <c r="AE249" t="str">
        <f>IF(AH249="swimup","yes","no")</f>
        <v>no</v>
      </c>
      <c r="AF249" t="str">
        <f>IF(AH249="respiration","yes","no")</f>
        <v>no</v>
      </c>
      <c r="AH249" t="s">
        <v>813</v>
      </c>
      <c r="AI249" t="str">
        <f>IF(O249&gt;0,(IF(S249="live",O249*0.84,IF(S249="dried.ethanol",O249*0.8449+2.8227,O249))),"")</f>
        <v/>
      </c>
      <c r="AJ249" s="12"/>
      <c r="AL249" t="str">
        <f>IF(OR(AND(Q249=Q250,P249&gt;0),AND(O249&gt;0,O249=O250)),"duplicate","")</f>
        <v/>
      </c>
      <c r="AM249" t="s">
        <v>826</v>
      </c>
      <c r="AN249" t="s">
        <v>826</v>
      </c>
      <c r="AO249" t="s">
        <v>826</v>
      </c>
      <c r="AP249" t="s">
        <v>826</v>
      </c>
      <c r="AQ249" t="s">
        <v>32</v>
      </c>
    </row>
    <row r="250" spans="1:43" x14ac:dyDescent="0.2">
      <c r="A250" s="29">
        <v>42904</v>
      </c>
      <c r="B250" s="1">
        <v>42899</v>
      </c>
      <c r="C250" s="1" t="str">
        <f>IF(F250="Kup","6/13/2017",IF(F250="Sag","6/14/2017",""))</f>
        <v>6/13/2017</v>
      </c>
      <c r="D250" s="27">
        <f>A250-B250</f>
        <v>5</v>
      </c>
      <c r="E250" s="27">
        <f>A250-C250</f>
        <v>5</v>
      </c>
      <c r="F250" s="12" t="s">
        <v>21</v>
      </c>
      <c r="G250" s="12">
        <v>5</v>
      </c>
      <c r="H250" s="12" t="s">
        <v>22</v>
      </c>
      <c r="I250" s="12" t="s">
        <v>23</v>
      </c>
      <c r="J250" s="12" t="s">
        <v>23</v>
      </c>
      <c r="K250" s="3" t="s">
        <v>956</v>
      </c>
      <c r="L250" s="3" t="s">
        <v>955</v>
      </c>
      <c r="M250" s="12">
        <v>5</v>
      </c>
      <c r="N250" s="12">
        <v>5</v>
      </c>
      <c r="O250" s="24"/>
      <c r="P250" s="12">
        <v>2.863</v>
      </c>
      <c r="Q250" s="12">
        <v>2.48</v>
      </c>
      <c r="R250">
        <f>IF(Q250&gt;0,(P250*(Q250^2))*(3.14159/6),"")</f>
        <v>9.2198310990613326</v>
      </c>
      <c r="S250" s="12" t="s">
        <v>32</v>
      </c>
      <c r="T250" t="s">
        <v>25</v>
      </c>
      <c r="U250" s="12" t="s">
        <v>26</v>
      </c>
      <c r="V250" s="12" t="e">
        <f>"CG_D"&amp;G250&amp;"_"&amp;H250&amp;"_"&amp;#REF!&amp;".jpg"</f>
        <v>#REF!</v>
      </c>
      <c r="W250" s="12"/>
      <c r="X250" s="2" t="s">
        <v>764</v>
      </c>
      <c r="Y250" s="12"/>
      <c r="Z250" s="12"/>
      <c r="AA250" s="12" t="s">
        <v>835</v>
      </c>
      <c r="AB250" t="str">
        <f>IF(Q250&gt;0,"yes","no")</f>
        <v>yes</v>
      </c>
      <c r="AC250" t="str">
        <f>IF(O250&gt;0,"yes","no")</f>
        <v>no</v>
      </c>
      <c r="AD250" t="str">
        <f>IF(AH250="hatch","yes","no")</f>
        <v>no</v>
      </c>
      <c r="AE250" t="str">
        <f>IF(AH250="swimup","yes","no")</f>
        <v>no</v>
      </c>
      <c r="AF250" t="str">
        <f>IF(AH250="respiration","yes","no")</f>
        <v>no</v>
      </c>
      <c r="AH250" t="s">
        <v>813</v>
      </c>
      <c r="AI250" t="str">
        <f>IF(O250&gt;0,(IF(S250="live",O250*0.84,IF(S250="dried.ethanol",O250*0.8449+2.8227,O250))),"")</f>
        <v/>
      </c>
      <c r="AJ250" s="12"/>
      <c r="AL250" t="str">
        <f>IF(OR(AND(Q250=Q251,P250&gt;0),AND(O250&gt;0,O250=O251)),"duplicate","")</f>
        <v/>
      </c>
      <c r="AM250" t="s">
        <v>826</v>
      </c>
      <c r="AN250" t="s">
        <v>826</v>
      </c>
      <c r="AO250" t="s">
        <v>826</v>
      </c>
      <c r="AP250" t="s">
        <v>826</v>
      </c>
      <c r="AQ250" t="s">
        <v>32</v>
      </c>
    </row>
    <row r="251" spans="1:43" x14ac:dyDescent="0.2">
      <c r="A251" s="29">
        <v>42904</v>
      </c>
      <c r="B251" s="1">
        <v>42899</v>
      </c>
      <c r="C251" s="1" t="str">
        <f>IF(F251="Kup","6/13/2017",IF(F251="Sag","6/14/2017",""))</f>
        <v>6/13/2017</v>
      </c>
      <c r="D251" s="27">
        <f>A251-B251</f>
        <v>5</v>
      </c>
      <c r="E251" s="27">
        <f>A251-C251</f>
        <v>5</v>
      </c>
      <c r="F251" s="12" t="s">
        <v>21</v>
      </c>
      <c r="G251" s="12">
        <v>5</v>
      </c>
      <c r="H251" s="12" t="s">
        <v>30</v>
      </c>
      <c r="I251" s="12" t="s">
        <v>43</v>
      </c>
      <c r="J251" s="12" t="s">
        <v>977</v>
      </c>
      <c r="K251" s="3" t="s">
        <v>942</v>
      </c>
      <c r="L251" s="3" t="s">
        <v>943</v>
      </c>
      <c r="M251" s="12">
        <v>1</v>
      </c>
      <c r="N251" s="12">
        <v>1</v>
      </c>
      <c r="O251" s="24"/>
      <c r="P251" s="12">
        <v>3.601</v>
      </c>
      <c r="Q251" s="12">
        <v>3.21</v>
      </c>
      <c r="R251">
        <f>IF(Q251&gt;0,(P251*(Q251^2))*(3.14159/6),"")</f>
        <v>19.428149720986497</v>
      </c>
      <c r="S251" s="12" t="s">
        <v>32</v>
      </c>
      <c r="T251" t="s">
        <v>25</v>
      </c>
      <c r="U251" s="12" t="s">
        <v>26</v>
      </c>
      <c r="V251" s="12" t="e">
        <f>"CG_D"&amp;G251&amp;"_"&amp;H251&amp;"_"&amp;#REF!&amp;".jpg"</f>
        <v>#REF!</v>
      </c>
      <c r="W251" s="12"/>
      <c r="X251" s="2" t="s">
        <v>764</v>
      </c>
      <c r="Y251" s="12"/>
      <c r="Z251" s="12"/>
      <c r="AA251" s="12" t="s">
        <v>835</v>
      </c>
      <c r="AB251" t="str">
        <f>IF(Q251&gt;0,"yes","no")</f>
        <v>yes</v>
      </c>
      <c r="AC251" t="str">
        <f>IF(O251&gt;0,"yes","no")</f>
        <v>no</v>
      </c>
      <c r="AD251" t="str">
        <f>IF(AH251="hatch","yes","no")</f>
        <v>no</v>
      </c>
      <c r="AE251" t="str">
        <f>IF(AH251="swimup","yes","no")</f>
        <v>no</v>
      </c>
      <c r="AF251" t="str">
        <f>IF(AH251="respiration","yes","no")</f>
        <v>no</v>
      </c>
      <c r="AH251" t="s">
        <v>813</v>
      </c>
      <c r="AI251" t="str">
        <f>IF(O251&gt;0,(IF(S251="live",O251*0.84,IF(S251="dried.ethanol",O251*0.8449+2.8227,O251))),"")</f>
        <v/>
      </c>
      <c r="AJ251" s="12"/>
      <c r="AL251" t="str">
        <f>IF(OR(AND(Q251=Q252,P251&gt;0),AND(O251&gt;0,O251=O252)),"duplicate","")</f>
        <v/>
      </c>
      <c r="AM251" t="s">
        <v>826</v>
      </c>
      <c r="AN251" t="s">
        <v>826</v>
      </c>
      <c r="AO251" t="s">
        <v>826</v>
      </c>
      <c r="AP251" t="s">
        <v>826</v>
      </c>
      <c r="AQ251" t="s">
        <v>32</v>
      </c>
    </row>
    <row r="252" spans="1:43" x14ac:dyDescent="0.2">
      <c r="A252" s="29">
        <v>42904</v>
      </c>
      <c r="B252" s="1">
        <v>42899</v>
      </c>
      <c r="C252" s="1" t="str">
        <f>IF(F252="Kup","6/13/2017",IF(F252="Sag","6/14/2017",""))</f>
        <v>6/13/2017</v>
      </c>
      <c r="D252" s="27">
        <f>A252-B252</f>
        <v>5</v>
      </c>
      <c r="E252" s="27">
        <f>A252-C252</f>
        <v>5</v>
      </c>
      <c r="F252" s="12" t="s">
        <v>21</v>
      </c>
      <c r="G252" s="12">
        <v>5</v>
      </c>
      <c r="H252" s="12" t="s">
        <v>30</v>
      </c>
      <c r="I252" s="12" t="s">
        <v>43</v>
      </c>
      <c r="J252" s="12" t="s">
        <v>977</v>
      </c>
      <c r="K252" s="3" t="s">
        <v>942</v>
      </c>
      <c r="L252" s="3" t="s">
        <v>943</v>
      </c>
      <c r="M252" s="12">
        <v>2</v>
      </c>
      <c r="N252" s="12">
        <v>2</v>
      </c>
      <c r="O252" s="24"/>
      <c r="P252" s="12">
        <v>3.5840000000000001</v>
      </c>
      <c r="Q252" s="12">
        <v>3.17</v>
      </c>
      <c r="R252">
        <f>IF(Q252&gt;0,(P252*(Q252^2))*(3.14159/6),"")</f>
        <v>18.857528853930663</v>
      </c>
      <c r="S252" s="12" t="s">
        <v>32</v>
      </c>
      <c r="T252" t="s">
        <v>25</v>
      </c>
      <c r="U252" s="12" t="s">
        <v>26</v>
      </c>
      <c r="V252" s="12" t="e">
        <f>"CG_D"&amp;G252&amp;"_"&amp;H252&amp;"_"&amp;#REF!&amp;".jpg"</f>
        <v>#REF!</v>
      </c>
      <c r="W252" s="12"/>
      <c r="X252" s="2" t="s">
        <v>764</v>
      </c>
      <c r="Y252" s="12"/>
      <c r="Z252" s="12"/>
      <c r="AA252" s="12" t="s">
        <v>835</v>
      </c>
      <c r="AB252" t="str">
        <f>IF(Q252&gt;0,"yes","no")</f>
        <v>yes</v>
      </c>
      <c r="AC252" t="str">
        <f>IF(O252&gt;0,"yes","no")</f>
        <v>no</v>
      </c>
      <c r="AD252" t="str">
        <f>IF(AH252="hatch","yes","no")</f>
        <v>no</v>
      </c>
      <c r="AE252" t="str">
        <f>IF(AH252="swimup","yes","no")</f>
        <v>no</v>
      </c>
      <c r="AF252" t="str">
        <f>IF(AH252="respiration","yes","no")</f>
        <v>no</v>
      </c>
      <c r="AH252" t="s">
        <v>813</v>
      </c>
      <c r="AI252" t="str">
        <f>IF(O252&gt;0,(IF(S252="live",O252*0.84,IF(S252="dried.ethanol",O252*0.8449+2.8227,O252))),"")</f>
        <v/>
      </c>
      <c r="AJ252" s="12"/>
      <c r="AL252" t="str">
        <f>IF(OR(AND(Q252=Q253,P252&gt;0),AND(O252&gt;0,O252=O253)),"duplicate","")</f>
        <v/>
      </c>
      <c r="AM252" t="s">
        <v>826</v>
      </c>
      <c r="AN252" t="s">
        <v>826</v>
      </c>
      <c r="AO252" t="s">
        <v>826</v>
      </c>
      <c r="AP252" t="s">
        <v>826</v>
      </c>
      <c r="AQ252" t="s">
        <v>32</v>
      </c>
    </row>
    <row r="253" spans="1:43" x14ac:dyDescent="0.2">
      <c r="A253" s="29">
        <v>42904</v>
      </c>
      <c r="B253" s="1">
        <v>42899</v>
      </c>
      <c r="C253" s="1" t="str">
        <f>IF(F253="Kup","6/13/2017",IF(F253="Sag","6/14/2017",""))</f>
        <v>6/13/2017</v>
      </c>
      <c r="D253" s="27">
        <f>A253-B253</f>
        <v>5</v>
      </c>
      <c r="E253" s="27">
        <f>A253-C253</f>
        <v>5</v>
      </c>
      <c r="F253" s="12" t="s">
        <v>21</v>
      </c>
      <c r="G253" s="12">
        <v>5</v>
      </c>
      <c r="H253" s="12" t="s">
        <v>30</v>
      </c>
      <c r="I253" s="12" t="s">
        <v>43</v>
      </c>
      <c r="J253" s="12" t="s">
        <v>977</v>
      </c>
      <c r="K253" s="3" t="s">
        <v>942</v>
      </c>
      <c r="L253" s="3" t="s">
        <v>943</v>
      </c>
      <c r="M253" s="12">
        <v>3</v>
      </c>
      <c r="N253" s="12">
        <v>3</v>
      </c>
      <c r="O253" s="24"/>
      <c r="P253" s="12">
        <v>3.379</v>
      </c>
      <c r="Q253" s="12">
        <v>3.194</v>
      </c>
      <c r="R253">
        <f>IF(Q253&gt;0,(P253*(Q253^2))*(3.14159/6),"")</f>
        <v>18.049129911624988</v>
      </c>
      <c r="S253" s="12" t="s">
        <v>32</v>
      </c>
      <c r="T253" t="s">
        <v>25</v>
      </c>
      <c r="U253" s="12" t="s">
        <v>26</v>
      </c>
      <c r="V253" s="12" t="e">
        <f>"CG_D"&amp;G253&amp;"_"&amp;H253&amp;"_"&amp;#REF!&amp;".jpg"</f>
        <v>#REF!</v>
      </c>
      <c r="W253" s="12"/>
      <c r="X253" s="2" t="s">
        <v>764</v>
      </c>
      <c r="Y253" s="12"/>
      <c r="Z253" s="12"/>
      <c r="AA253" s="12" t="s">
        <v>835</v>
      </c>
      <c r="AB253" t="str">
        <f>IF(Q253&gt;0,"yes","no")</f>
        <v>yes</v>
      </c>
      <c r="AC253" t="str">
        <f>IF(O253&gt;0,"yes","no")</f>
        <v>no</v>
      </c>
      <c r="AD253" t="str">
        <f>IF(AH253="hatch","yes","no")</f>
        <v>no</v>
      </c>
      <c r="AE253" t="str">
        <f>IF(AH253="swimup","yes","no")</f>
        <v>no</v>
      </c>
      <c r="AF253" t="str">
        <f>IF(AH253="respiration","yes","no")</f>
        <v>no</v>
      </c>
      <c r="AH253" t="s">
        <v>813</v>
      </c>
      <c r="AI253" t="str">
        <f>IF(O253&gt;0,(IF(S253="live",O253*0.84,IF(S253="dried.ethanol",O253*0.8449+2.8227,O253))),"")</f>
        <v/>
      </c>
      <c r="AJ253" s="12"/>
      <c r="AL253" t="str">
        <f>IF(OR(AND(Q253=Q254,P253&gt;0),AND(O253&gt;0,O253=O254)),"duplicate","")</f>
        <v/>
      </c>
      <c r="AM253" t="s">
        <v>826</v>
      </c>
      <c r="AN253" t="s">
        <v>826</v>
      </c>
      <c r="AO253" t="s">
        <v>826</v>
      </c>
      <c r="AP253" t="s">
        <v>826</v>
      </c>
      <c r="AQ253" t="s">
        <v>32</v>
      </c>
    </row>
    <row r="254" spans="1:43" x14ac:dyDescent="0.2">
      <c r="A254" s="29">
        <v>42904</v>
      </c>
      <c r="B254" s="1">
        <v>42899</v>
      </c>
      <c r="C254" s="1" t="str">
        <f>IF(F254="Kup","6/13/2017",IF(F254="Sag","6/14/2017",""))</f>
        <v>6/13/2017</v>
      </c>
      <c r="D254" s="27">
        <f>A254-B254</f>
        <v>5</v>
      </c>
      <c r="E254" s="27">
        <f>A254-C254</f>
        <v>5</v>
      </c>
      <c r="F254" s="12" t="s">
        <v>21</v>
      </c>
      <c r="G254" s="12">
        <v>5</v>
      </c>
      <c r="H254" s="12" t="s">
        <v>30</v>
      </c>
      <c r="I254" s="12" t="s">
        <v>43</v>
      </c>
      <c r="J254" s="12" t="s">
        <v>977</v>
      </c>
      <c r="K254" s="3" t="s">
        <v>942</v>
      </c>
      <c r="L254" s="3" t="s">
        <v>943</v>
      </c>
      <c r="M254" s="12">
        <v>4</v>
      </c>
      <c r="N254" s="12">
        <v>4</v>
      </c>
      <c r="O254" s="24"/>
      <c r="P254" s="12">
        <v>3.3650000000000002</v>
      </c>
      <c r="Q254" s="12">
        <v>3.048</v>
      </c>
      <c r="R254">
        <f>IF(Q254&gt;0,(P254*(Q254^2))*(3.14159/6),"")</f>
        <v>16.3686645787344</v>
      </c>
      <c r="S254" s="12" t="s">
        <v>32</v>
      </c>
      <c r="T254" t="s">
        <v>25</v>
      </c>
      <c r="U254" s="12" t="s">
        <v>26</v>
      </c>
      <c r="V254" s="12" t="e">
        <f>"CG_D"&amp;G254&amp;"_"&amp;H254&amp;"_"&amp;#REF!&amp;".jpg"</f>
        <v>#REF!</v>
      </c>
      <c r="W254" s="12"/>
      <c r="X254" s="2" t="s">
        <v>764</v>
      </c>
      <c r="Y254" s="12"/>
      <c r="Z254" s="12"/>
      <c r="AA254" s="12" t="s">
        <v>835</v>
      </c>
      <c r="AB254" t="str">
        <f>IF(Q254&gt;0,"yes","no")</f>
        <v>yes</v>
      </c>
      <c r="AC254" t="str">
        <f>IF(O254&gt;0,"yes","no")</f>
        <v>no</v>
      </c>
      <c r="AD254" t="str">
        <f>IF(AH254="hatch","yes","no")</f>
        <v>no</v>
      </c>
      <c r="AE254" t="str">
        <f>IF(AH254="swimup","yes","no")</f>
        <v>no</v>
      </c>
      <c r="AF254" t="str">
        <f>IF(AH254="respiration","yes","no")</f>
        <v>no</v>
      </c>
      <c r="AH254" t="s">
        <v>813</v>
      </c>
      <c r="AI254" t="str">
        <f>IF(O254&gt;0,(IF(S254="live",O254*0.84,IF(S254="dried.ethanol",O254*0.8449+2.8227,O254))),"")</f>
        <v/>
      </c>
      <c r="AJ254" s="12"/>
      <c r="AL254" t="str">
        <f>IF(OR(AND(Q254=Q255,P254&gt;0),AND(O254&gt;0,O254=O255)),"duplicate","")</f>
        <v/>
      </c>
      <c r="AM254" t="s">
        <v>826</v>
      </c>
      <c r="AN254" t="s">
        <v>826</v>
      </c>
      <c r="AO254" t="s">
        <v>826</v>
      </c>
      <c r="AP254" t="s">
        <v>826</v>
      </c>
      <c r="AQ254" t="s">
        <v>32</v>
      </c>
    </row>
    <row r="255" spans="1:43" x14ac:dyDescent="0.2">
      <c r="A255" s="29">
        <v>42904</v>
      </c>
      <c r="B255" s="1">
        <v>42899</v>
      </c>
      <c r="C255" s="1" t="str">
        <f>IF(F255="Kup","6/13/2017",IF(F255="Sag","6/14/2017",""))</f>
        <v>6/13/2017</v>
      </c>
      <c r="D255" s="27">
        <f>A255-B255</f>
        <v>5</v>
      </c>
      <c r="E255" s="27">
        <f>A255-C255</f>
        <v>5</v>
      </c>
      <c r="F255" s="12" t="s">
        <v>21</v>
      </c>
      <c r="G255" s="12">
        <v>5</v>
      </c>
      <c r="H255" s="12" t="s">
        <v>30</v>
      </c>
      <c r="I255" s="12" t="s">
        <v>43</v>
      </c>
      <c r="J255" s="12" t="s">
        <v>977</v>
      </c>
      <c r="K255" s="3" t="s">
        <v>942</v>
      </c>
      <c r="L255" s="3" t="s">
        <v>943</v>
      </c>
      <c r="M255" s="12">
        <v>5</v>
      </c>
      <c r="N255" s="12">
        <v>5</v>
      </c>
      <c r="O255" s="24"/>
      <c r="P255" s="12">
        <v>3.1709999999999998</v>
      </c>
      <c r="Q255" s="12">
        <v>2.95</v>
      </c>
      <c r="R255">
        <f>IF(Q255&gt;0,(P255*(Q255^2))*(3.14159/6),"")</f>
        <v>14.449024566287498</v>
      </c>
      <c r="S255" s="12" t="s">
        <v>32</v>
      </c>
      <c r="T255" t="s">
        <v>25</v>
      </c>
      <c r="U255" s="12" t="s">
        <v>26</v>
      </c>
      <c r="V255" s="12" t="e">
        <f>"CG_D"&amp;G255&amp;"_"&amp;H255&amp;"_"&amp;#REF!&amp;".jpg"</f>
        <v>#REF!</v>
      </c>
      <c r="W255" s="12"/>
      <c r="X255" s="2" t="s">
        <v>764</v>
      </c>
      <c r="Y255" s="12"/>
      <c r="Z255" s="12"/>
      <c r="AA255" s="12" t="s">
        <v>835</v>
      </c>
      <c r="AB255" t="str">
        <f>IF(Q255&gt;0,"yes","no")</f>
        <v>yes</v>
      </c>
      <c r="AC255" t="str">
        <f>IF(O255&gt;0,"yes","no")</f>
        <v>no</v>
      </c>
      <c r="AD255" t="str">
        <f>IF(AH255="hatch","yes","no")</f>
        <v>no</v>
      </c>
      <c r="AE255" t="str">
        <f>IF(AH255="swimup","yes","no")</f>
        <v>no</v>
      </c>
      <c r="AF255" t="str">
        <f>IF(AH255="respiration","yes","no")</f>
        <v>no</v>
      </c>
      <c r="AH255" t="s">
        <v>813</v>
      </c>
      <c r="AI255" t="str">
        <f>IF(O255&gt;0,(IF(S255="live",O255*0.84,IF(S255="dried.ethanol",O255*0.8449+2.8227,O255))),"")</f>
        <v/>
      </c>
      <c r="AJ255" s="12"/>
      <c r="AL255" t="str">
        <f>IF(OR(AND(Q255=Q256,P255&gt;0),AND(O255&gt;0,O255=O256)),"duplicate","")</f>
        <v/>
      </c>
      <c r="AM255" t="s">
        <v>826</v>
      </c>
      <c r="AN255" t="s">
        <v>826</v>
      </c>
      <c r="AO255" t="s">
        <v>826</v>
      </c>
      <c r="AP255" t="s">
        <v>826</v>
      </c>
      <c r="AQ255" t="s">
        <v>32</v>
      </c>
    </row>
    <row r="256" spans="1:43" x14ac:dyDescent="0.2">
      <c r="A256" s="29">
        <v>42904</v>
      </c>
      <c r="B256" s="1">
        <v>42899</v>
      </c>
      <c r="C256" s="1" t="str">
        <f>IF(F256="Kup","6/13/2017",IF(F256="Sag","6/14/2017",""))</f>
        <v>6/13/2017</v>
      </c>
      <c r="D256" s="27">
        <f>A256-B256</f>
        <v>5</v>
      </c>
      <c r="E256" s="27">
        <f>A256-C256</f>
        <v>5</v>
      </c>
      <c r="F256" s="12" t="s">
        <v>21</v>
      </c>
      <c r="G256" s="12">
        <v>5</v>
      </c>
      <c r="H256" s="12" t="s">
        <v>30</v>
      </c>
      <c r="I256" s="12" t="s">
        <v>43</v>
      </c>
      <c r="J256" s="12" t="s">
        <v>977</v>
      </c>
      <c r="K256" s="3" t="s">
        <v>942</v>
      </c>
      <c r="L256" s="3" t="s">
        <v>943</v>
      </c>
      <c r="M256" s="12">
        <v>6</v>
      </c>
      <c r="N256" s="12">
        <v>6</v>
      </c>
      <c r="O256" s="24"/>
      <c r="P256" s="12">
        <v>3.2959999999999998</v>
      </c>
      <c r="Q256" s="12">
        <v>3.13</v>
      </c>
      <c r="R256">
        <f>IF(Q256&gt;0,(P256*(Q256^2))*(3.14159/6),"")</f>
        <v>16.907295127002662</v>
      </c>
      <c r="S256" s="12" t="s">
        <v>32</v>
      </c>
      <c r="T256" t="s">
        <v>25</v>
      </c>
      <c r="U256" s="12" t="s">
        <v>26</v>
      </c>
      <c r="V256" s="12" t="e">
        <f>"CG_D"&amp;G256&amp;"_"&amp;H256&amp;"_"&amp;#REF!&amp;".jpg"</f>
        <v>#REF!</v>
      </c>
      <c r="W256" s="12"/>
      <c r="X256" s="2" t="s">
        <v>764</v>
      </c>
      <c r="Y256" s="12"/>
      <c r="Z256" s="12"/>
      <c r="AA256" s="12" t="s">
        <v>835</v>
      </c>
      <c r="AB256" t="str">
        <f>IF(Q256&gt;0,"yes","no")</f>
        <v>yes</v>
      </c>
      <c r="AC256" t="str">
        <f>IF(O256&gt;0,"yes","no")</f>
        <v>no</v>
      </c>
      <c r="AD256" t="str">
        <f>IF(AH256="hatch","yes","no")</f>
        <v>no</v>
      </c>
      <c r="AE256" t="str">
        <f>IF(AH256="swimup","yes","no")</f>
        <v>no</v>
      </c>
      <c r="AF256" t="str">
        <f>IF(AH256="respiration","yes","no")</f>
        <v>no</v>
      </c>
      <c r="AH256" t="s">
        <v>813</v>
      </c>
      <c r="AI256" t="str">
        <f>IF(O256&gt;0,(IF(S256="live",O256*0.84,IF(S256="dried.ethanol",O256*0.8449+2.8227,O256))),"")</f>
        <v/>
      </c>
      <c r="AJ256" s="12"/>
      <c r="AL256" t="str">
        <f>IF(OR(AND(Q256=Q257,P256&gt;0),AND(O256&gt;0,O256=O257)),"duplicate","")</f>
        <v/>
      </c>
      <c r="AM256" t="s">
        <v>826</v>
      </c>
      <c r="AN256" t="s">
        <v>826</v>
      </c>
      <c r="AO256" t="s">
        <v>826</v>
      </c>
      <c r="AP256" t="s">
        <v>826</v>
      </c>
      <c r="AQ256" t="s">
        <v>32</v>
      </c>
    </row>
    <row r="257" spans="1:43" x14ac:dyDescent="0.2">
      <c r="A257" s="29">
        <v>42904</v>
      </c>
      <c r="B257" s="1">
        <v>42899</v>
      </c>
      <c r="C257" s="1" t="str">
        <f>IF(F257="Kup","6/13/2017",IF(F257="Sag","6/14/2017",""))</f>
        <v>6/13/2017</v>
      </c>
      <c r="D257" s="27">
        <f>A257-B257</f>
        <v>5</v>
      </c>
      <c r="E257" s="27">
        <f>A257-C257</f>
        <v>5</v>
      </c>
      <c r="F257" s="12" t="s">
        <v>21</v>
      </c>
      <c r="G257" s="12">
        <v>5</v>
      </c>
      <c r="H257" s="12" t="s">
        <v>30</v>
      </c>
      <c r="I257" s="12" t="s">
        <v>43</v>
      </c>
      <c r="J257" s="12" t="s">
        <v>977</v>
      </c>
      <c r="K257" s="3" t="s">
        <v>942</v>
      </c>
      <c r="L257" s="3" t="s">
        <v>943</v>
      </c>
      <c r="M257" s="12">
        <v>7</v>
      </c>
      <c r="N257" s="12">
        <v>7</v>
      </c>
      <c r="O257" s="24"/>
      <c r="P257" s="12">
        <v>3.5990000000000002</v>
      </c>
      <c r="Q257" s="12">
        <v>3.3210000000000002</v>
      </c>
      <c r="R257">
        <f>IF(Q257&gt;0,(P257*(Q257^2))*(3.14159/6),"")</f>
        <v>20.783460161628135</v>
      </c>
      <c r="S257" s="12" t="s">
        <v>32</v>
      </c>
      <c r="T257" t="s">
        <v>25</v>
      </c>
      <c r="U257" s="12" t="s">
        <v>26</v>
      </c>
      <c r="V257" s="12" t="e">
        <f>"CG_D"&amp;G257&amp;"_"&amp;H257&amp;"_"&amp;#REF!&amp;".jpg"</f>
        <v>#REF!</v>
      </c>
      <c r="W257" s="12"/>
      <c r="X257" s="2" t="s">
        <v>764</v>
      </c>
      <c r="Y257" s="12"/>
      <c r="Z257" s="12"/>
      <c r="AA257" s="12" t="s">
        <v>835</v>
      </c>
      <c r="AB257" t="str">
        <f>IF(Q257&gt;0,"yes","no")</f>
        <v>yes</v>
      </c>
      <c r="AC257" t="str">
        <f>IF(O257&gt;0,"yes","no")</f>
        <v>no</v>
      </c>
      <c r="AD257" t="str">
        <f>IF(AH257="hatch","yes","no")</f>
        <v>no</v>
      </c>
      <c r="AE257" t="str">
        <f>IF(AH257="swimup","yes","no")</f>
        <v>no</v>
      </c>
      <c r="AF257" t="str">
        <f>IF(AH257="respiration","yes","no")</f>
        <v>no</v>
      </c>
      <c r="AH257" t="s">
        <v>813</v>
      </c>
      <c r="AI257" t="str">
        <f>IF(O257&gt;0,(IF(S257="live",O257*0.84,IF(S257="dried.ethanol",O257*0.8449+2.8227,O257))),"")</f>
        <v/>
      </c>
      <c r="AJ257" s="12"/>
      <c r="AL257" t="str">
        <f>IF(OR(AND(Q257=Q258,P257&gt;0),AND(O257&gt;0,O257=O258)),"duplicate","")</f>
        <v/>
      </c>
      <c r="AM257" t="s">
        <v>826</v>
      </c>
      <c r="AN257" t="s">
        <v>826</v>
      </c>
      <c r="AO257" t="s">
        <v>826</v>
      </c>
      <c r="AP257" t="s">
        <v>826</v>
      </c>
      <c r="AQ257" t="s">
        <v>32</v>
      </c>
    </row>
    <row r="258" spans="1:43" x14ac:dyDescent="0.2">
      <c r="A258" s="29">
        <v>42904</v>
      </c>
      <c r="B258" s="1">
        <v>42899</v>
      </c>
      <c r="C258" s="1" t="str">
        <f>IF(F258="Kup","6/13/2017",IF(F258="Sag","6/14/2017",""))</f>
        <v>6/13/2017</v>
      </c>
      <c r="D258" s="27">
        <f>A258-B258</f>
        <v>5</v>
      </c>
      <c r="E258" s="27">
        <f>A258-C258</f>
        <v>5</v>
      </c>
      <c r="F258" s="12" t="s">
        <v>21</v>
      </c>
      <c r="G258" s="12">
        <v>5</v>
      </c>
      <c r="H258" s="12" t="s">
        <v>30</v>
      </c>
      <c r="I258" s="12" t="s">
        <v>43</v>
      </c>
      <c r="J258" s="12" t="s">
        <v>977</v>
      </c>
      <c r="K258" s="3" t="s">
        <v>942</v>
      </c>
      <c r="L258" s="3" t="s">
        <v>943</v>
      </c>
      <c r="M258" s="12">
        <v>8</v>
      </c>
      <c r="N258" s="12">
        <v>8</v>
      </c>
      <c r="O258" s="24"/>
      <c r="P258" s="12">
        <v>3.0329999999999999</v>
      </c>
      <c r="Q258" s="12">
        <v>2.6110000000000002</v>
      </c>
      <c r="R258">
        <f>IF(Q258&gt;0,(P258*(Q258^2))*(3.14159/6),"")</f>
        <v>10.826408491337148</v>
      </c>
      <c r="S258" s="12" t="s">
        <v>32</v>
      </c>
      <c r="T258" t="s">
        <v>25</v>
      </c>
      <c r="U258" s="12" t="s">
        <v>26</v>
      </c>
      <c r="V258" s="12" t="e">
        <f>"CG_D"&amp;G258&amp;"_"&amp;H258&amp;"_"&amp;#REF!&amp;".jpg"</f>
        <v>#REF!</v>
      </c>
      <c r="W258" s="12"/>
      <c r="X258" s="2" t="s">
        <v>764</v>
      </c>
      <c r="Y258" s="12"/>
      <c r="Z258" s="12"/>
      <c r="AA258" s="12" t="s">
        <v>835</v>
      </c>
      <c r="AB258" t="str">
        <f>IF(Q258&gt;0,"yes","no")</f>
        <v>yes</v>
      </c>
      <c r="AC258" t="str">
        <f>IF(O258&gt;0,"yes","no")</f>
        <v>no</v>
      </c>
      <c r="AD258" t="str">
        <f>IF(AH258="hatch","yes","no")</f>
        <v>no</v>
      </c>
      <c r="AE258" t="str">
        <f>IF(AH258="swimup","yes","no")</f>
        <v>no</v>
      </c>
      <c r="AF258" t="str">
        <f>IF(AH258="respiration","yes","no")</f>
        <v>no</v>
      </c>
      <c r="AH258" t="s">
        <v>813</v>
      </c>
      <c r="AI258" t="str">
        <f>IF(O258&gt;0,(IF(S258="live",O258*0.84,IF(S258="dried.ethanol",O258*0.8449+2.8227,O258))),"")</f>
        <v/>
      </c>
      <c r="AJ258" s="12"/>
      <c r="AL258" t="str">
        <f>IF(OR(AND(Q258=Q259,P258&gt;0),AND(O258&gt;0,O258=O259)),"duplicate","")</f>
        <v/>
      </c>
      <c r="AM258" t="s">
        <v>826</v>
      </c>
      <c r="AN258" t="s">
        <v>826</v>
      </c>
      <c r="AO258" t="s">
        <v>826</v>
      </c>
      <c r="AP258" t="s">
        <v>826</v>
      </c>
      <c r="AQ258" t="s">
        <v>32</v>
      </c>
    </row>
    <row r="259" spans="1:43" x14ac:dyDescent="0.2">
      <c r="A259" s="29">
        <v>42904</v>
      </c>
      <c r="B259" s="1">
        <v>42899</v>
      </c>
      <c r="C259" s="1" t="str">
        <f>IF(F259="Kup","6/13/2017",IF(F259="Sag","6/14/2017",""))</f>
        <v>6/13/2017</v>
      </c>
      <c r="D259" s="27">
        <f>A259-B259</f>
        <v>5</v>
      </c>
      <c r="E259" s="27">
        <f>A259-C259</f>
        <v>5</v>
      </c>
      <c r="F259" s="12" t="s">
        <v>21</v>
      </c>
      <c r="G259" s="12">
        <v>5</v>
      </c>
      <c r="H259" s="12" t="s">
        <v>30</v>
      </c>
      <c r="I259" s="12" t="s">
        <v>43</v>
      </c>
      <c r="J259" s="12" t="s">
        <v>977</v>
      </c>
      <c r="K259" s="3" t="s">
        <v>942</v>
      </c>
      <c r="L259" s="3" t="s">
        <v>943</v>
      </c>
      <c r="M259" s="12">
        <v>9</v>
      </c>
      <c r="N259" s="12">
        <v>9</v>
      </c>
      <c r="O259" s="24"/>
      <c r="P259" s="12">
        <v>3.3860000000000001</v>
      </c>
      <c r="Q259" s="12">
        <v>3.2440000000000002</v>
      </c>
      <c r="R259">
        <f>IF(Q259&gt;0,(P259*(Q259^2))*(3.14159/6),"")</f>
        <v>18.657218612524108</v>
      </c>
      <c r="S259" s="12" t="s">
        <v>32</v>
      </c>
      <c r="T259" t="s">
        <v>25</v>
      </c>
      <c r="U259" s="12" t="s">
        <v>26</v>
      </c>
      <c r="V259" s="12" t="e">
        <f>"CG_D"&amp;G259&amp;"_"&amp;H259&amp;"_"&amp;#REF!&amp;".jpg"</f>
        <v>#REF!</v>
      </c>
      <c r="W259" s="12"/>
      <c r="X259" s="2" t="s">
        <v>764</v>
      </c>
      <c r="Y259" s="12"/>
      <c r="Z259" s="12"/>
      <c r="AA259" s="12" t="s">
        <v>835</v>
      </c>
      <c r="AB259" t="str">
        <f>IF(Q259&gt;0,"yes","no")</f>
        <v>yes</v>
      </c>
      <c r="AC259" t="str">
        <f>IF(O259&gt;0,"yes","no")</f>
        <v>no</v>
      </c>
      <c r="AD259" t="str">
        <f>IF(AH259="hatch","yes","no")</f>
        <v>no</v>
      </c>
      <c r="AE259" t="str">
        <f>IF(AH259="swimup","yes","no")</f>
        <v>no</v>
      </c>
      <c r="AF259" t="str">
        <f>IF(AH259="respiration","yes","no")</f>
        <v>no</v>
      </c>
      <c r="AH259" t="s">
        <v>813</v>
      </c>
      <c r="AI259" t="str">
        <f>IF(O259&gt;0,(IF(S259="live",O259*0.84,IF(S259="dried.ethanol",O259*0.8449+2.8227,O259))),"")</f>
        <v/>
      </c>
      <c r="AJ259" s="12"/>
      <c r="AL259" t="str">
        <f>IF(OR(AND(Q259=Q260,P259&gt;0),AND(O259&gt;0,O259=O260)),"duplicate","")</f>
        <v/>
      </c>
      <c r="AM259" t="s">
        <v>826</v>
      </c>
      <c r="AN259" t="s">
        <v>826</v>
      </c>
      <c r="AO259" t="s">
        <v>826</v>
      </c>
      <c r="AP259" t="s">
        <v>826</v>
      </c>
      <c r="AQ259" t="s">
        <v>32</v>
      </c>
    </row>
    <row r="260" spans="1:43" x14ac:dyDescent="0.2">
      <c r="A260" s="29">
        <v>42904</v>
      </c>
      <c r="B260" s="1">
        <v>42899</v>
      </c>
      <c r="C260" s="1" t="str">
        <f>IF(F260="Kup","6/13/2017",IF(F260="Sag","6/14/2017",""))</f>
        <v>6/13/2017</v>
      </c>
      <c r="D260" s="27">
        <f>A260-B260</f>
        <v>5</v>
      </c>
      <c r="E260" s="27">
        <f>A260-C260</f>
        <v>5</v>
      </c>
      <c r="F260" s="12" t="s">
        <v>21</v>
      </c>
      <c r="G260" s="12">
        <v>5</v>
      </c>
      <c r="H260" s="12" t="s">
        <v>30</v>
      </c>
      <c r="I260" s="12" t="s">
        <v>94</v>
      </c>
      <c r="J260" s="12" t="s">
        <v>988</v>
      </c>
      <c r="K260" s="2" t="s">
        <v>957</v>
      </c>
      <c r="L260" s="2" t="s">
        <v>943</v>
      </c>
      <c r="M260" s="12">
        <v>1</v>
      </c>
      <c r="N260" s="12">
        <v>1</v>
      </c>
      <c r="O260" s="24"/>
      <c r="P260" s="12">
        <v>3.036</v>
      </c>
      <c r="Q260" s="12">
        <v>2.5950000000000002</v>
      </c>
      <c r="R260">
        <f>IF(Q260&gt;0,(P260*(Q260^2))*(3.14159/6),"")</f>
        <v>10.704706073473501</v>
      </c>
      <c r="S260" s="12" t="s">
        <v>32</v>
      </c>
      <c r="T260" t="s">
        <v>25</v>
      </c>
      <c r="U260" s="12" t="s">
        <v>26</v>
      </c>
      <c r="V260" s="12" t="e">
        <f>"CG_D"&amp;G260&amp;"_"&amp;H260&amp;"_"&amp;#REF!&amp;".jpg"</f>
        <v>#REF!</v>
      </c>
      <c r="W260" s="12"/>
      <c r="X260" s="2" t="s">
        <v>764</v>
      </c>
      <c r="Y260" s="12"/>
      <c r="Z260" s="12"/>
      <c r="AA260" s="12" t="s">
        <v>835</v>
      </c>
      <c r="AB260" t="str">
        <f>IF(Q260&gt;0,"yes","no")</f>
        <v>yes</v>
      </c>
      <c r="AC260" t="str">
        <f>IF(O260&gt;0,"yes","no")</f>
        <v>no</v>
      </c>
      <c r="AD260" t="str">
        <f>IF(AH260="hatch","yes","no")</f>
        <v>no</v>
      </c>
      <c r="AE260" t="str">
        <f>IF(AH260="swimup","yes","no")</f>
        <v>no</v>
      </c>
      <c r="AF260" t="str">
        <f>IF(AH260="respiration","yes","no")</f>
        <v>no</v>
      </c>
      <c r="AH260" t="s">
        <v>813</v>
      </c>
      <c r="AI260" t="str">
        <f>IF(O260&gt;0,(IF(S260="live",O260*0.84,IF(S260="dried.ethanol",O260*0.8449+2.8227,O260))),"")</f>
        <v/>
      </c>
      <c r="AJ260" s="12"/>
      <c r="AL260" t="str">
        <f>IF(OR(AND(Q260=Q261,P260&gt;0),AND(O260&gt;0,O260=O261)),"duplicate","")</f>
        <v/>
      </c>
      <c r="AM260" t="s">
        <v>826</v>
      </c>
      <c r="AN260" t="s">
        <v>826</v>
      </c>
      <c r="AO260" t="s">
        <v>826</v>
      </c>
      <c r="AP260" t="s">
        <v>826</v>
      </c>
      <c r="AQ260" t="s">
        <v>32</v>
      </c>
    </row>
    <row r="261" spans="1:43" x14ac:dyDescent="0.2">
      <c r="A261" s="29">
        <v>42904</v>
      </c>
      <c r="B261" s="1">
        <v>42899</v>
      </c>
      <c r="C261" s="1" t="str">
        <f>IF(F261="Kup","6/13/2017",IF(F261="Sag","6/14/2017",""))</f>
        <v>6/13/2017</v>
      </c>
      <c r="D261" s="27">
        <f>A261-B261</f>
        <v>5</v>
      </c>
      <c r="E261" s="27">
        <f>A261-C261</f>
        <v>5</v>
      </c>
      <c r="F261" s="12" t="s">
        <v>21</v>
      </c>
      <c r="G261" s="12">
        <v>5</v>
      </c>
      <c r="H261" s="12" t="s">
        <v>30</v>
      </c>
      <c r="I261" s="12" t="s">
        <v>94</v>
      </c>
      <c r="J261" s="12" t="s">
        <v>988</v>
      </c>
      <c r="K261" s="2" t="s">
        <v>957</v>
      </c>
      <c r="L261" s="2" t="s">
        <v>943</v>
      </c>
      <c r="M261" s="12">
        <v>2</v>
      </c>
      <c r="N261" s="12">
        <v>2</v>
      </c>
      <c r="O261" s="24"/>
      <c r="P261" s="12">
        <v>3.16</v>
      </c>
      <c r="Q261" s="12">
        <v>2.827</v>
      </c>
      <c r="R261">
        <f>IF(Q261&gt;0,(P261*(Q261^2))*(3.14159/6),"")</f>
        <v>13.223211826277932</v>
      </c>
      <c r="S261" s="12" t="s">
        <v>32</v>
      </c>
      <c r="T261" t="s">
        <v>25</v>
      </c>
      <c r="U261" s="12" t="s">
        <v>26</v>
      </c>
      <c r="V261" s="12" t="e">
        <f>"CG_D"&amp;G261&amp;"_"&amp;H261&amp;"_"&amp;#REF!&amp;".jpg"</f>
        <v>#REF!</v>
      </c>
      <c r="W261" s="12"/>
      <c r="X261" s="2" t="s">
        <v>764</v>
      </c>
      <c r="Y261" s="12"/>
      <c r="Z261" s="12"/>
      <c r="AA261" s="12" t="s">
        <v>835</v>
      </c>
      <c r="AB261" t="str">
        <f>IF(Q261&gt;0,"yes","no")</f>
        <v>yes</v>
      </c>
      <c r="AC261" t="str">
        <f>IF(O261&gt;0,"yes","no")</f>
        <v>no</v>
      </c>
      <c r="AD261" t="str">
        <f>IF(AH261="hatch","yes","no")</f>
        <v>no</v>
      </c>
      <c r="AE261" t="str">
        <f>IF(AH261="swimup","yes","no")</f>
        <v>no</v>
      </c>
      <c r="AF261" t="str">
        <f>IF(AH261="respiration","yes","no")</f>
        <v>no</v>
      </c>
      <c r="AH261" t="s">
        <v>813</v>
      </c>
      <c r="AI261" t="str">
        <f>IF(O261&gt;0,(IF(S261="live",O261*0.84,IF(S261="dried.ethanol",O261*0.8449+2.8227,O261))),"")</f>
        <v/>
      </c>
      <c r="AJ261" s="12"/>
      <c r="AL261" t="str">
        <f>IF(OR(AND(Q261=Q262,P261&gt;0),AND(O261&gt;0,O261=O262)),"duplicate","")</f>
        <v/>
      </c>
      <c r="AM261" t="s">
        <v>826</v>
      </c>
      <c r="AN261" t="s">
        <v>826</v>
      </c>
      <c r="AO261" t="s">
        <v>826</v>
      </c>
      <c r="AP261" t="s">
        <v>826</v>
      </c>
      <c r="AQ261" t="s">
        <v>32</v>
      </c>
    </row>
    <row r="262" spans="1:43" x14ac:dyDescent="0.2">
      <c r="A262" s="29">
        <v>42904</v>
      </c>
      <c r="B262" s="1">
        <v>42899</v>
      </c>
      <c r="C262" s="1" t="str">
        <f>IF(F262="Kup","6/13/2017",IF(F262="Sag","6/14/2017",""))</f>
        <v>6/13/2017</v>
      </c>
      <c r="D262" s="27">
        <f>A262-B262</f>
        <v>5</v>
      </c>
      <c r="E262" s="27">
        <f>A262-C262</f>
        <v>5</v>
      </c>
      <c r="F262" s="12" t="s">
        <v>21</v>
      </c>
      <c r="G262" s="12">
        <v>5</v>
      </c>
      <c r="H262" s="12" t="s">
        <v>30</v>
      </c>
      <c r="I262" s="12" t="s">
        <v>94</v>
      </c>
      <c r="J262" s="12" t="s">
        <v>988</v>
      </c>
      <c r="K262" s="2" t="s">
        <v>957</v>
      </c>
      <c r="L262" s="2" t="s">
        <v>943</v>
      </c>
      <c r="M262" s="12">
        <v>3</v>
      </c>
      <c r="N262" s="12">
        <v>3</v>
      </c>
      <c r="O262" s="24"/>
      <c r="P262" s="12">
        <v>3.593</v>
      </c>
      <c r="Q262" s="12">
        <v>2.7410000000000001</v>
      </c>
      <c r="R262">
        <f>IF(Q262&gt;0,(P262*(Q262^2))*(3.14159/6),"")</f>
        <v>14.134275226445411</v>
      </c>
      <c r="S262" s="12" t="s">
        <v>32</v>
      </c>
      <c r="T262" t="s">
        <v>25</v>
      </c>
      <c r="U262" s="12" t="s">
        <v>26</v>
      </c>
      <c r="V262" s="12" t="e">
        <f>"CG_D"&amp;G262&amp;"_"&amp;H262&amp;"_"&amp;#REF!&amp;".jpg"</f>
        <v>#REF!</v>
      </c>
      <c r="W262" s="12"/>
      <c r="X262" s="2" t="s">
        <v>764</v>
      </c>
      <c r="Y262" s="12"/>
      <c r="Z262" s="12"/>
      <c r="AA262" s="12" t="s">
        <v>835</v>
      </c>
      <c r="AB262" t="str">
        <f>IF(Q262&gt;0,"yes","no")</f>
        <v>yes</v>
      </c>
      <c r="AC262" t="str">
        <f>IF(O262&gt;0,"yes","no")</f>
        <v>no</v>
      </c>
      <c r="AD262" t="str">
        <f>IF(AH262="hatch","yes","no")</f>
        <v>no</v>
      </c>
      <c r="AE262" t="str">
        <f>IF(AH262="swimup","yes","no")</f>
        <v>no</v>
      </c>
      <c r="AF262" t="str">
        <f>IF(AH262="respiration","yes","no")</f>
        <v>no</v>
      </c>
      <c r="AH262" t="s">
        <v>813</v>
      </c>
      <c r="AI262" t="str">
        <f>IF(O262&gt;0,(IF(S262="live",O262*0.84,IF(S262="dried.ethanol",O262*0.8449+2.8227,O262))),"")</f>
        <v/>
      </c>
      <c r="AJ262" s="12"/>
      <c r="AL262" t="str">
        <f>IF(OR(AND(Q262=Q263,P262&gt;0),AND(O262&gt;0,O262=O263)),"duplicate","")</f>
        <v/>
      </c>
      <c r="AM262" t="s">
        <v>826</v>
      </c>
      <c r="AN262" t="s">
        <v>826</v>
      </c>
      <c r="AO262" t="s">
        <v>826</v>
      </c>
      <c r="AP262" t="s">
        <v>826</v>
      </c>
      <c r="AQ262" t="s">
        <v>32</v>
      </c>
    </row>
    <row r="263" spans="1:43" x14ac:dyDescent="0.2">
      <c r="A263" s="29">
        <v>42904</v>
      </c>
      <c r="B263" s="1">
        <v>42899</v>
      </c>
      <c r="C263" s="1" t="str">
        <f>IF(F263="Kup","6/13/2017",IF(F263="Sag","6/14/2017",""))</f>
        <v>6/13/2017</v>
      </c>
      <c r="D263" s="27">
        <f>A263-B263</f>
        <v>5</v>
      </c>
      <c r="E263" s="27">
        <f>A263-C263</f>
        <v>5</v>
      </c>
      <c r="F263" s="12" t="s">
        <v>21</v>
      </c>
      <c r="G263" s="12">
        <v>5</v>
      </c>
      <c r="H263" s="12" t="s">
        <v>30</v>
      </c>
      <c r="I263" s="12" t="s">
        <v>94</v>
      </c>
      <c r="J263" s="12" t="s">
        <v>988</v>
      </c>
      <c r="K263" s="2" t="s">
        <v>957</v>
      </c>
      <c r="L263" s="2" t="s">
        <v>943</v>
      </c>
      <c r="M263" s="12">
        <v>4</v>
      </c>
      <c r="N263" s="12">
        <v>4</v>
      </c>
      <c r="O263" s="24"/>
      <c r="P263" s="12">
        <v>3.1259999999999999</v>
      </c>
      <c r="Q263" s="12">
        <v>2.7810000000000001</v>
      </c>
      <c r="R263">
        <f>IF(Q263&gt;0,(P263*(Q263^2))*(3.14159/6),"")</f>
        <v>12.658702894292789</v>
      </c>
      <c r="S263" s="12" t="s">
        <v>32</v>
      </c>
      <c r="T263" t="s">
        <v>25</v>
      </c>
      <c r="U263" s="12" t="s">
        <v>26</v>
      </c>
      <c r="V263" s="12" t="e">
        <f>"CG_D"&amp;G263&amp;"_"&amp;H263&amp;"_"&amp;#REF!&amp;".jpg"</f>
        <v>#REF!</v>
      </c>
      <c r="W263" s="12"/>
      <c r="X263" s="2" t="s">
        <v>764</v>
      </c>
      <c r="Y263" s="12"/>
      <c r="Z263" s="12"/>
      <c r="AA263" s="12" t="s">
        <v>835</v>
      </c>
      <c r="AB263" t="str">
        <f>IF(Q263&gt;0,"yes","no")</f>
        <v>yes</v>
      </c>
      <c r="AC263" t="str">
        <f>IF(O263&gt;0,"yes","no")</f>
        <v>no</v>
      </c>
      <c r="AD263" t="str">
        <f>IF(AH263="hatch","yes","no")</f>
        <v>no</v>
      </c>
      <c r="AE263" t="str">
        <f>IF(AH263="swimup","yes","no")</f>
        <v>no</v>
      </c>
      <c r="AF263" t="str">
        <f>IF(AH263="respiration","yes","no")</f>
        <v>no</v>
      </c>
      <c r="AH263" t="s">
        <v>813</v>
      </c>
      <c r="AI263" t="str">
        <f>IF(O263&gt;0,(IF(S263="live",O263*0.84,IF(S263="dried.ethanol",O263*0.8449+2.8227,O263))),"")</f>
        <v/>
      </c>
      <c r="AJ263" s="12"/>
      <c r="AL263" t="str">
        <f>IF(OR(AND(Q263=Q264,P263&gt;0),AND(O263&gt;0,O263=O264)),"duplicate","")</f>
        <v/>
      </c>
      <c r="AM263" t="s">
        <v>826</v>
      </c>
      <c r="AN263" t="s">
        <v>826</v>
      </c>
      <c r="AO263" t="s">
        <v>826</v>
      </c>
      <c r="AP263" t="s">
        <v>826</v>
      </c>
      <c r="AQ263" t="s">
        <v>32</v>
      </c>
    </row>
    <row r="264" spans="1:43" x14ac:dyDescent="0.2">
      <c r="A264" s="29">
        <v>42904</v>
      </c>
      <c r="B264" s="1">
        <v>42899</v>
      </c>
      <c r="C264" s="1" t="str">
        <f>IF(F264="Kup","6/13/2017",IF(F264="Sag","6/14/2017",""))</f>
        <v>6/13/2017</v>
      </c>
      <c r="D264" s="27">
        <f>A264-B264</f>
        <v>5</v>
      </c>
      <c r="E264" s="27">
        <f>A264-C264</f>
        <v>5</v>
      </c>
      <c r="F264" s="12" t="s">
        <v>21</v>
      </c>
      <c r="G264" s="12">
        <v>5</v>
      </c>
      <c r="H264" s="12" t="s">
        <v>30</v>
      </c>
      <c r="I264" s="12" t="s">
        <v>94</v>
      </c>
      <c r="J264" s="12" t="s">
        <v>988</v>
      </c>
      <c r="K264" s="2" t="s">
        <v>957</v>
      </c>
      <c r="L264" s="2" t="s">
        <v>943</v>
      </c>
      <c r="M264" s="12">
        <v>5</v>
      </c>
      <c r="N264" s="12">
        <v>5</v>
      </c>
      <c r="O264" s="24"/>
      <c r="P264" s="12">
        <v>3.895</v>
      </c>
      <c r="Q264" s="12">
        <v>3.2229999999999999</v>
      </c>
      <c r="R264">
        <f>IF(Q264&gt;0,(P264*(Q264^2))*(3.14159/6),"")</f>
        <v>21.184895618963903</v>
      </c>
      <c r="S264" s="12" t="s">
        <v>32</v>
      </c>
      <c r="T264" t="s">
        <v>25</v>
      </c>
      <c r="U264" s="12" t="s">
        <v>26</v>
      </c>
      <c r="V264" s="12" t="e">
        <f>"CG_D"&amp;G264&amp;"_"&amp;H264&amp;"_"&amp;#REF!&amp;".jpg"</f>
        <v>#REF!</v>
      </c>
      <c r="W264" s="12"/>
      <c r="X264" s="2" t="s">
        <v>764</v>
      </c>
      <c r="Y264" s="12"/>
      <c r="Z264" s="12"/>
      <c r="AA264" s="12" t="s">
        <v>835</v>
      </c>
      <c r="AB264" t="str">
        <f>IF(Q264&gt;0,"yes","no")</f>
        <v>yes</v>
      </c>
      <c r="AC264" t="str">
        <f>IF(O264&gt;0,"yes","no")</f>
        <v>no</v>
      </c>
      <c r="AD264" t="str">
        <f>IF(AH264="hatch","yes","no")</f>
        <v>no</v>
      </c>
      <c r="AE264" t="str">
        <f>IF(AH264="swimup","yes","no")</f>
        <v>no</v>
      </c>
      <c r="AF264" t="str">
        <f>IF(AH264="respiration","yes","no")</f>
        <v>no</v>
      </c>
      <c r="AH264" t="s">
        <v>813</v>
      </c>
      <c r="AI264" t="str">
        <f>IF(O264&gt;0,(IF(S264="live",O264*0.84,IF(S264="dried.ethanol",O264*0.8449+2.8227,O264))),"")</f>
        <v/>
      </c>
      <c r="AJ264" s="12"/>
      <c r="AL264" t="str">
        <f>IF(OR(AND(Q264=Q265,P264&gt;0),AND(O264&gt;0,O264=O265)),"duplicate","")</f>
        <v/>
      </c>
      <c r="AM264" t="s">
        <v>826</v>
      </c>
      <c r="AN264" t="s">
        <v>826</v>
      </c>
      <c r="AO264" t="s">
        <v>826</v>
      </c>
      <c r="AP264" t="s">
        <v>826</v>
      </c>
      <c r="AQ264" t="s">
        <v>32</v>
      </c>
    </row>
    <row r="265" spans="1:43" x14ac:dyDescent="0.2">
      <c r="A265" s="29">
        <v>42904</v>
      </c>
      <c r="B265" s="1">
        <v>42899</v>
      </c>
      <c r="C265" s="1" t="str">
        <f>IF(F265="Kup","6/13/2017",IF(F265="Sag","6/14/2017",""))</f>
        <v>6/13/2017</v>
      </c>
      <c r="D265" s="27">
        <f>A265-B265</f>
        <v>5</v>
      </c>
      <c r="E265" s="27">
        <f>A265-C265</f>
        <v>5</v>
      </c>
      <c r="F265" s="12" t="s">
        <v>21</v>
      </c>
      <c r="G265" s="12">
        <v>5</v>
      </c>
      <c r="H265" s="12" t="s">
        <v>30</v>
      </c>
      <c r="I265" s="12" t="s">
        <v>94</v>
      </c>
      <c r="J265" s="12" t="s">
        <v>988</v>
      </c>
      <c r="K265" s="2" t="s">
        <v>957</v>
      </c>
      <c r="L265" s="2" t="s">
        <v>943</v>
      </c>
      <c r="M265" s="12">
        <v>6</v>
      </c>
      <c r="N265" s="12">
        <v>6</v>
      </c>
      <c r="O265" s="24"/>
      <c r="P265" s="12">
        <v>2.8969999999999998</v>
      </c>
      <c r="Q265" s="12">
        <v>2.85</v>
      </c>
      <c r="R265">
        <f>IF(Q265&gt;0,(P265*(Q265^2))*(3.14159/6),"")</f>
        <v>12.320730858862499</v>
      </c>
      <c r="S265" s="12" t="s">
        <v>32</v>
      </c>
      <c r="T265" t="s">
        <v>25</v>
      </c>
      <c r="U265" s="12" t="s">
        <v>26</v>
      </c>
      <c r="V265" s="12" t="e">
        <f>"CG_D"&amp;G265&amp;"_"&amp;H265&amp;"_"&amp;#REF!&amp;".jpg"</f>
        <v>#REF!</v>
      </c>
      <c r="W265" s="12"/>
      <c r="X265" s="2" t="s">
        <v>764</v>
      </c>
      <c r="Y265" s="12"/>
      <c r="Z265" s="12"/>
      <c r="AA265" s="12" t="s">
        <v>835</v>
      </c>
      <c r="AB265" t="str">
        <f>IF(Q265&gt;0,"yes","no")</f>
        <v>yes</v>
      </c>
      <c r="AC265" t="str">
        <f>IF(O265&gt;0,"yes","no")</f>
        <v>no</v>
      </c>
      <c r="AD265" t="str">
        <f>IF(AH265="hatch","yes","no")</f>
        <v>no</v>
      </c>
      <c r="AE265" t="str">
        <f>IF(AH265="swimup","yes","no")</f>
        <v>no</v>
      </c>
      <c r="AF265" t="str">
        <f>IF(AH265="respiration","yes","no")</f>
        <v>no</v>
      </c>
      <c r="AH265" t="s">
        <v>813</v>
      </c>
      <c r="AI265" t="str">
        <f>IF(O265&gt;0,(IF(S265="live",O265*0.84,IF(S265="dried.ethanol",O265*0.8449+2.8227,O265))),"")</f>
        <v/>
      </c>
      <c r="AJ265" s="12"/>
      <c r="AL265" t="str">
        <f>IF(OR(AND(Q265=Q266,P265&gt;0),AND(O265&gt;0,O265=O266)),"duplicate","")</f>
        <v/>
      </c>
      <c r="AM265" t="s">
        <v>826</v>
      </c>
      <c r="AN265" t="s">
        <v>826</v>
      </c>
      <c r="AO265" t="s">
        <v>826</v>
      </c>
      <c r="AP265" t="s">
        <v>826</v>
      </c>
      <c r="AQ265" t="s">
        <v>32</v>
      </c>
    </row>
    <row r="266" spans="1:43" x14ac:dyDescent="0.2">
      <c r="A266" s="29">
        <v>42904</v>
      </c>
      <c r="B266" s="1">
        <v>42899</v>
      </c>
      <c r="C266" s="1" t="str">
        <f>IF(F266="Kup","6/13/2017",IF(F266="Sag","6/14/2017",""))</f>
        <v>6/13/2017</v>
      </c>
      <c r="D266" s="27">
        <f>A266-B266</f>
        <v>5</v>
      </c>
      <c r="E266" s="27">
        <f>A266-C266</f>
        <v>5</v>
      </c>
      <c r="F266" s="12" t="s">
        <v>21</v>
      </c>
      <c r="G266" s="12">
        <v>5</v>
      </c>
      <c r="H266" s="12" t="s">
        <v>30</v>
      </c>
      <c r="I266" s="12" t="s">
        <v>94</v>
      </c>
      <c r="J266" s="12" t="s">
        <v>988</v>
      </c>
      <c r="K266" s="2" t="s">
        <v>957</v>
      </c>
      <c r="L266" s="2" t="s">
        <v>943</v>
      </c>
      <c r="M266" s="12">
        <v>7</v>
      </c>
      <c r="N266" s="12">
        <v>7</v>
      </c>
      <c r="O266" s="24"/>
      <c r="P266" s="12">
        <v>2.8540000000000001</v>
      </c>
      <c r="Q266" s="12">
        <v>2.6019999999999999</v>
      </c>
      <c r="R266">
        <f>IF(Q266&gt;0,(P266*(Q266^2))*(3.14159/6),"")</f>
        <v>10.117350802622571</v>
      </c>
      <c r="S266" s="12" t="s">
        <v>32</v>
      </c>
      <c r="T266" t="s">
        <v>25</v>
      </c>
      <c r="U266" s="12" t="s">
        <v>26</v>
      </c>
      <c r="V266" s="12" t="e">
        <f>"CG_D"&amp;G266&amp;"_"&amp;H266&amp;"_"&amp;#REF!&amp;".jpg"</f>
        <v>#REF!</v>
      </c>
      <c r="W266" s="12"/>
      <c r="X266" s="2" t="s">
        <v>764</v>
      </c>
      <c r="Y266" s="12"/>
      <c r="Z266" s="12"/>
      <c r="AA266" s="12" t="s">
        <v>835</v>
      </c>
      <c r="AB266" t="str">
        <f>IF(Q266&gt;0,"yes","no")</f>
        <v>yes</v>
      </c>
      <c r="AC266" t="str">
        <f>IF(O266&gt;0,"yes","no")</f>
        <v>no</v>
      </c>
      <c r="AD266" t="str">
        <f>IF(AH266="hatch","yes","no")</f>
        <v>no</v>
      </c>
      <c r="AE266" t="str">
        <f>IF(AH266="swimup","yes","no")</f>
        <v>no</v>
      </c>
      <c r="AF266" t="str">
        <f>IF(AH266="respiration","yes","no")</f>
        <v>no</v>
      </c>
      <c r="AH266" t="s">
        <v>813</v>
      </c>
      <c r="AI266" t="str">
        <f>IF(O266&gt;0,(IF(S266="live",O266*0.84,IF(S266="dried.ethanol",O266*0.8449+2.8227,O266))),"")</f>
        <v/>
      </c>
      <c r="AJ266" s="12"/>
      <c r="AL266" t="str">
        <f>IF(OR(AND(Q266=Q267,P266&gt;0),AND(O266&gt;0,O266=O267)),"duplicate","")</f>
        <v/>
      </c>
      <c r="AM266" t="s">
        <v>826</v>
      </c>
      <c r="AN266" t="s">
        <v>826</v>
      </c>
      <c r="AO266" t="s">
        <v>826</v>
      </c>
      <c r="AP266" t="s">
        <v>826</v>
      </c>
      <c r="AQ266" t="s">
        <v>32</v>
      </c>
    </row>
    <row r="267" spans="1:43" x14ac:dyDescent="0.2">
      <c r="A267" s="29">
        <v>42904</v>
      </c>
      <c r="B267" s="1">
        <v>42899</v>
      </c>
      <c r="C267" s="1" t="str">
        <f>IF(F267="Kup","6/13/2017",IF(F267="Sag","6/14/2017",""))</f>
        <v>6/13/2017</v>
      </c>
      <c r="D267" s="27">
        <f>A267-B267</f>
        <v>5</v>
      </c>
      <c r="E267" s="27">
        <f>A267-C267</f>
        <v>5</v>
      </c>
      <c r="F267" s="12" t="s">
        <v>21</v>
      </c>
      <c r="G267" s="12">
        <v>5</v>
      </c>
      <c r="H267" s="12" t="s">
        <v>30</v>
      </c>
      <c r="I267" s="12" t="s">
        <v>94</v>
      </c>
      <c r="J267" s="12" t="s">
        <v>988</v>
      </c>
      <c r="K267" s="2" t="s">
        <v>957</v>
      </c>
      <c r="L267" s="2" t="s">
        <v>943</v>
      </c>
      <c r="M267" s="12">
        <v>8</v>
      </c>
      <c r="N267" s="12">
        <v>8</v>
      </c>
      <c r="O267" s="24"/>
      <c r="P267" s="12">
        <v>2.7490000000000001</v>
      </c>
      <c r="Q267" s="12">
        <v>2.589</v>
      </c>
      <c r="R267">
        <f>IF(Q267&gt;0,(P267*(Q267^2))*(3.14159/6),"")</f>
        <v>9.6479955879146839</v>
      </c>
      <c r="S267" s="12" t="s">
        <v>32</v>
      </c>
      <c r="T267" t="s">
        <v>25</v>
      </c>
      <c r="U267" s="12" t="s">
        <v>26</v>
      </c>
      <c r="V267" s="12" t="e">
        <f>"CG_D"&amp;G267&amp;"_"&amp;H267&amp;"_"&amp;#REF!&amp;".jpg"</f>
        <v>#REF!</v>
      </c>
      <c r="W267" s="12"/>
      <c r="X267" s="2" t="s">
        <v>764</v>
      </c>
      <c r="Y267" s="12"/>
      <c r="Z267" s="12"/>
      <c r="AA267" s="12" t="s">
        <v>835</v>
      </c>
      <c r="AB267" t="str">
        <f>IF(Q267&gt;0,"yes","no")</f>
        <v>yes</v>
      </c>
      <c r="AC267" t="str">
        <f>IF(O267&gt;0,"yes","no")</f>
        <v>no</v>
      </c>
      <c r="AD267" t="str">
        <f>IF(AH267="hatch","yes","no")</f>
        <v>no</v>
      </c>
      <c r="AE267" t="str">
        <f>IF(AH267="swimup","yes","no")</f>
        <v>no</v>
      </c>
      <c r="AF267" t="str">
        <f>IF(AH267="respiration","yes","no")</f>
        <v>no</v>
      </c>
      <c r="AH267" t="s">
        <v>813</v>
      </c>
      <c r="AI267" t="str">
        <f>IF(O267&gt;0,(IF(S267="live",O267*0.84,IF(S267="dried.ethanol",O267*0.8449+2.8227,O267))),"")</f>
        <v/>
      </c>
      <c r="AJ267" s="12"/>
      <c r="AL267" t="str">
        <f>IF(OR(AND(Q267=Q268,P267&gt;0),AND(O267&gt;0,O267=O268)),"duplicate","")</f>
        <v/>
      </c>
      <c r="AM267" t="s">
        <v>826</v>
      </c>
      <c r="AN267" t="s">
        <v>826</v>
      </c>
      <c r="AO267" t="s">
        <v>826</v>
      </c>
      <c r="AP267" t="s">
        <v>826</v>
      </c>
      <c r="AQ267" t="s">
        <v>32</v>
      </c>
    </row>
    <row r="268" spans="1:43" x14ac:dyDescent="0.2">
      <c r="A268" s="29">
        <v>42904</v>
      </c>
      <c r="B268" s="1">
        <v>42899</v>
      </c>
      <c r="C268" s="1" t="str">
        <f>IF(F268="Kup","6/13/2017",IF(F268="Sag","6/14/2017",""))</f>
        <v>6/13/2017</v>
      </c>
      <c r="D268" s="27">
        <f>A268-B268</f>
        <v>5</v>
      </c>
      <c r="E268" s="27">
        <f>A268-C268</f>
        <v>5</v>
      </c>
      <c r="F268" s="12" t="s">
        <v>21</v>
      </c>
      <c r="G268" s="12">
        <v>5</v>
      </c>
      <c r="H268" s="12" t="s">
        <v>30</v>
      </c>
      <c r="I268" s="12" t="s">
        <v>94</v>
      </c>
      <c r="J268" s="12" t="s">
        <v>988</v>
      </c>
      <c r="K268" s="2" t="s">
        <v>957</v>
      </c>
      <c r="L268" s="2" t="s">
        <v>943</v>
      </c>
      <c r="M268" s="12">
        <v>9</v>
      </c>
      <c r="N268" s="12">
        <v>9</v>
      </c>
      <c r="O268" s="24"/>
      <c r="P268" s="12">
        <v>3.0750000000000002</v>
      </c>
      <c r="Q268" s="12">
        <v>2.698</v>
      </c>
      <c r="R268">
        <f>IF(Q268&gt;0,(P268*(Q268^2))*(3.14159/6),"")</f>
        <v>11.719990678359499</v>
      </c>
      <c r="S268" s="12" t="s">
        <v>32</v>
      </c>
      <c r="T268" t="s">
        <v>25</v>
      </c>
      <c r="U268" s="12" t="s">
        <v>26</v>
      </c>
      <c r="V268" s="12" t="e">
        <f>"CG_D"&amp;G268&amp;"_"&amp;H268&amp;"_"&amp;#REF!&amp;".jpg"</f>
        <v>#REF!</v>
      </c>
      <c r="W268" s="12"/>
      <c r="X268" s="2" t="s">
        <v>764</v>
      </c>
      <c r="Y268" s="12"/>
      <c r="Z268" s="12"/>
      <c r="AA268" s="12" t="s">
        <v>835</v>
      </c>
      <c r="AB268" t="str">
        <f>IF(Q268&gt;0,"yes","no")</f>
        <v>yes</v>
      </c>
      <c r="AC268" t="str">
        <f>IF(O268&gt;0,"yes","no")</f>
        <v>no</v>
      </c>
      <c r="AD268" t="str">
        <f>IF(AH268="hatch","yes","no")</f>
        <v>no</v>
      </c>
      <c r="AE268" t="str">
        <f>IF(AH268="swimup","yes","no")</f>
        <v>no</v>
      </c>
      <c r="AF268" t="str">
        <f>IF(AH268="respiration","yes","no")</f>
        <v>no</v>
      </c>
      <c r="AH268" t="s">
        <v>813</v>
      </c>
      <c r="AI268" t="str">
        <f>IF(O268&gt;0,(IF(S268="live",O268*0.84,IF(S268="dried.ethanol",O268*0.8449+2.8227,O268))),"")</f>
        <v/>
      </c>
      <c r="AJ268" s="12"/>
      <c r="AL268" t="str">
        <f>IF(OR(AND(Q268=Q269,P268&gt;0),AND(O268&gt;0,O268=O269)),"duplicate","")</f>
        <v/>
      </c>
      <c r="AM268" t="s">
        <v>826</v>
      </c>
      <c r="AN268" t="s">
        <v>826</v>
      </c>
      <c r="AO268" t="s">
        <v>826</v>
      </c>
      <c r="AP268" t="s">
        <v>826</v>
      </c>
      <c r="AQ268" t="s">
        <v>32</v>
      </c>
    </row>
    <row r="269" spans="1:43" x14ac:dyDescent="0.2">
      <c r="A269" s="29">
        <v>42904</v>
      </c>
      <c r="B269" s="1">
        <v>42899</v>
      </c>
      <c r="C269" s="1" t="str">
        <f>IF(F269="Kup","6/13/2017",IF(F269="Sag","6/14/2017",""))</f>
        <v>6/13/2017</v>
      </c>
      <c r="D269" s="27">
        <f>A269-B269</f>
        <v>5</v>
      </c>
      <c r="E269" s="27">
        <f>A269-C269</f>
        <v>5</v>
      </c>
      <c r="F269" s="12" t="s">
        <v>21</v>
      </c>
      <c r="G269" s="12">
        <v>5</v>
      </c>
      <c r="H269" s="12" t="s">
        <v>30</v>
      </c>
      <c r="I269" s="12" t="s">
        <v>94</v>
      </c>
      <c r="J269" s="12" t="s">
        <v>988</v>
      </c>
      <c r="K269" s="2" t="s">
        <v>957</v>
      </c>
      <c r="L269" s="2" t="s">
        <v>943</v>
      </c>
      <c r="M269" s="12">
        <v>10</v>
      </c>
      <c r="N269" s="12">
        <v>10</v>
      </c>
      <c r="O269" s="24"/>
      <c r="P269" s="12">
        <v>2.907</v>
      </c>
      <c r="Q269" s="12">
        <v>2.5099999999999998</v>
      </c>
      <c r="R269">
        <f>IF(Q269&gt;0,(P269*(Q269^2))*(3.14159/6),"")</f>
        <v>9.5893844465354974</v>
      </c>
      <c r="S269" s="12" t="s">
        <v>32</v>
      </c>
      <c r="T269" t="s">
        <v>25</v>
      </c>
      <c r="U269" s="12" t="s">
        <v>26</v>
      </c>
      <c r="V269" s="12" t="e">
        <f>"CG_D"&amp;G269&amp;"_"&amp;H269&amp;"_"&amp;#REF!&amp;".jpg"</f>
        <v>#REF!</v>
      </c>
      <c r="W269" s="12"/>
      <c r="X269" s="2" t="s">
        <v>764</v>
      </c>
      <c r="Y269" s="12"/>
      <c r="Z269" s="12"/>
      <c r="AA269" s="12" t="s">
        <v>835</v>
      </c>
      <c r="AB269" t="str">
        <f>IF(Q269&gt;0,"yes","no")</f>
        <v>yes</v>
      </c>
      <c r="AC269" t="str">
        <f>IF(O269&gt;0,"yes","no")</f>
        <v>no</v>
      </c>
      <c r="AD269" t="str">
        <f>IF(AH269="hatch","yes","no")</f>
        <v>no</v>
      </c>
      <c r="AE269" t="str">
        <f>IF(AH269="swimup","yes","no")</f>
        <v>no</v>
      </c>
      <c r="AF269" t="str">
        <f>IF(AH269="respiration","yes","no")</f>
        <v>no</v>
      </c>
      <c r="AH269" t="s">
        <v>813</v>
      </c>
      <c r="AI269" t="str">
        <f>IF(O269&gt;0,(IF(S269="live",O269*0.84,IF(S269="dried.ethanol",O269*0.8449+2.8227,O269))),"")</f>
        <v/>
      </c>
      <c r="AJ269" s="12"/>
      <c r="AL269" t="str">
        <f>IF(OR(AND(Q269=Q270,P269&gt;0),AND(O269&gt;0,O269=O270)),"duplicate","")</f>
        <v/>
      </c>
      <c r="AM269" t="s">
        <v>826</v>
      </c>
      <c r="AN269" t="s">
        <v>826</v>
      </c>
      <c r="AO269" t="s">
        <v>826</v>
      </c>
      <c r="AP269" t="s">
        <v>826</v>
      </c>
      <c r="AQ269" t="s">
        <v>32</v>
      </c>
    </row>
    <row r="270" spans="1:43" x14ac:dyDescent="0.2">
      <c r="A270" s="29">
        <v>42904</v>
      </c>
      <c r="B270" s="1">
        <v>42899</v>
      </c>
      <c r="C270" s="1" t="str">
        <f>IF(F270="Kup","6/13/2017",IF(F270="Sag","6/14/2017",""))</f>
        <v>6/13/2017</v>
      </c>
      <c r="D270" s="27">
        <f>A270-B270</f>
        <v>5</v>
      </c>
      <c r="E270" s="27">
        <f>A270-C270</f>
        <v>5</v>
      </c>
      <c r="F270" s="12" t="s">
        <v>21</v>
      </c>
      <c r="G270" s="12">
        <v>5</v>
      </c>
      <c r="H270" s="12" t="s">
        <v>30</v>
      </c>
      <c r="I270" s="12" t="s">
        <v>31</v>
      </c>
      <c r="J270" s="12" t="s">
        <v>978</v>
      </c>
      <c r="K270" s="3" t="s">
        <v>958</v>
      </c>
      <c r="L270" s="3" t="s">
        <v>959</v>
      </c>
      <c r="M270" s="12">
        <v>1</v>
      </c>
      <c r="N270" s="12">
        <v>1</v>
      </c>
      <c r="O270" s="24"/>
      <c r="P270" s="12">
        <v>3.254</v>
      </c>
      <c r="Q270" s="12">
        <v>2.7069999999999999</v>
      </c>
      <c r="R270">
        <f>IF(Q270&gt;0,(P270*(Q270^2))*(3.14159/6),"")</f>
        <v>12.485108348877855</v>
      </c>
      <c r="S270" s="12" t="s">
        <v>32</v>
      </c>
      <c r="T270" t="s">
        <v>25</v>
      </c>
      <c r="U270" s="12" t="s">
        <v>26</v>
      </c>
      <c r="V270" s="12" t="e">
        <f>"CG_D"&amp;G270&amp;"_"&amp;H270&amp;"_"&amp;#REF!&amp;".jpg"</f>
        <v>#REF!</v>
      </c>
      <c r="W270" s="12"/>
      <c r="X270" s="2" t="s">
        <v>764</v>
      </c>
      <c r="Y270" s="12"/>
      <c r="Z270" s="12"/>
      <c r="AA270" s="12" t="s">
        <v>835</v>
      </c>
      <c r="AB270" t="str">
        <f>IF(Q270&gt;0,"yes","no")</f>
        <v>yes</v>
      </c>
      <c r="AC270" t="str">
        <f>IF(O270&gt;0,"yes","no")</f>
        <v>no</v>
      </c>
      <c r="AD270" t="str">
        <f>IF(AH270="hatch","yes","no")</f>
        <v>no</v>
      </c>
      <c r="AE270" t="str">
        <f>IF(AH270="swimup","yes","no")</f>
        <v>no</v>
      </c>
      <c r="AF270" t="str">
        <f>IF(AH270="respiration","yes","no")</f>
        <v>no</v>
      </c>
      <c r="AH270" t="s">
        <v>813</v>
      </c>
      <c r="AI270" t="str">
        <f>IF(O270&gt;0,(IF(S270="live",O270*0.84,IF(S270="dried.ethanol",O270*0.8449+2.8227,O270))),"")</f>
        <v/>
      </c>
      <c r="AJ270" s="12"/>
      <c r="AL270" t="str">
        <f>IF(OR(AND(Q270=Q271,P270&gt;0),AND(O270&gt;0,O270=O271)),"duplicate","")</f>
        <v/>
      </c>
      <c r="AM270" t="s">
        <v>826</v>
      </c>
      <c r="AN270" t="s">
        <v>826</v>
      </c>
      <c r="AO270" t="s">
        <v>826</v>
      </c>
      <c r="AP270" t="s">
        <v>826</v>
      </c>
      <c r="AQ270" t="s">
        <v>32</v>
      </c>
    </row>
    <row r="271" spans="1:43" x14ac:dyDescent="0.2">
      <c r="A271" s="29">
        <v>42904</v>
      </c>
      <c r="B271" s="1">
        <v>42899</v>
      </c>
      <c r="C271" s="1" t="str">
        <f>IF(F271="Kup","6/13/2017",IF(F271="Sag","6/14/2017",""))</f>
        <v>6/13/2017</v>
      </c>
      <c r="D271" s="27">
        <f>A271-B271</f>
        <v>5</v>
      </c>
      <c r="E271" s="27">
        <f>A271-C271</f>
        <v>5</v>
      </c>
      <c r="F271" s="12" t="s">
        <v>21</v>
      </c>
      <c r="G271" s="12">
        <v>5</v>
      </c>
      <c r="H271" s="12" t="s">
        <v>30</v>
      </c>
      <c r="I271" s="12" t="s">
        <v>31</v>
      </c>
      <c r="J271" s="12" t="s">
        <v>978</v>
      </c>
      <c r="K271" s="3" t="s">
        <v>958</v>
      </c>
      <c r="L271" s="3" t="s">
        <v>959</v>
      </c>
      <c r="M271" s="12">
        <v>2</v>
      </c>
      <c r="N271" s="12">
        <v>2</v>
      </c>
      <c r="O271" s="24"/>
      <c r="P271" s="12">
        <v>3.6179999999999999</v>
      </c>
      <c r="Q271" s="12">
        <v>2.8210000000000002</v>
      </c>
      <c r="R271">
        <f>IF(Q271&gt;0,(P271*(Q271^2))*(3.14159/6),"")</f>
        <v>15.075543921189569</v>
      </c>
      <c r="S271" s="12" t="s">
        <v>32</v>
      </c>
      <c r="T271" t="s">
        <v>25</v>
      </c>
      <c r="U271" s="12" t="s">
        <v>26</v>
      </c>
      <c r="V271" s="12" t="e">
        <f>"CG_D"&amp;G271&amp;"_"&amp;H271&amp;"_"&amp;#REF!&amp;".jpg"</f>
        <v>#REF!</v>
      </c>
      <c r="W271" s="12"/>
      <c r="X271" s="2" t="s">
        <v>764</v>
      </c>
      <c r="Y271" s="12"/>
      <c r="Z271" s="12"/>
      <c r="AA271" s="12" t="s">
        <v>835</v>
      </c>
      <c r="AB271" t="str">
        <f>IF(Q271&gt;0,"yes","no")</f>
        <v>yes</v>
      </c>
      <c r="AC271" t="str">
        <f>IF(O271&gt;0,"yes","no")</f>
        <v>no</v>
      </c>
      <c r="AD271" t="str">
        <f>IF(AH271="hatch","yes","no")</f>
        <v>no</v>
      </c>
      <c r="AE271" t="str">
        <f>IF(AH271="swimup","yes","no")</f>
        <v>no</v>
      </c>
      <c r="AF271" t="str">
        <f>IF(AH271="respiration","yes","no")</f>
        <v>no</v>
      </c>
      <c r="AH271" t="s">
        <v>813</v>
      </c>
      <c r="AI271" t="str">
        <f>IF(O271&gt;0,(IF(S271="live",O271*0.84,IF(S271="dried.ethanol",O271*0.8449+2.8227,O271))),"")</f>
        <v/>
      </c>
      <c r="AJ271" s="12"/>
      <c r="AL271" t="str">
        <f>IF(OR(AND(Q271=Q272,P271&gt;0),AND(O271&gt;0,O271=O272)),"duplicate","")</f>
        <v/>
      </c>
      <c r="AM271" t="s">
        <v>826</v>
      </c>
      <c r="AN271" t="s">
        <v>826</v>
      </c>
      <c r="AO271" t="s">
        <v>826</v>
      </c>
      <c r="AP271" t="s">
        <v>826</v>
      </c>
      <c r="AQ271" t="s">
        <v>32</v>
      </c>
    </row>
    <row r="272" spans="1:43" x14ac:dyDescent="0.2">
      <c r="A272" s="29">
        <v>42904</v>
      </c>
      <c r="B272" s="1">
        <v>42899</v>
      </c>
      <c r="C272" s="1" t="str">
        <f>IF(F272="Kup","6/13/2017",IF(F272="Sag","6/14/2017",""))</f>
        <v>6/13/2017</v>
      </c>
      <c r="D272" s="27">
        <f>A272-B272</f>
        <v>5</v>
      </c>
      <c r="E272" s="27">
        <f>A272-C272</f>
        <v>5</v>
      </c>
      <c r="F272" s="12" t="s">
        <v>21</v>
      </c>
      <c r="G272" s="12">
        <v>5</v>
      </c>
      <c r="H272" s="12" t="s">
        <v>30</v>
      </c>
      <c r="I272" s="12" t="s">
        <v>31</v>
      </c>
      <c r="J272" s="12" t="s">
        <v>978</v>
      </c>
      <c r="K272" s="3" t="s">
        <v>958</v>
      </c>
      <c r="L272" s="3" t="s">
        <v>959</v>
      </c>
      <c r="M272" s="12">
        <v>3</v>
      </c>
      <c r="N272" s="12">
        <v>3</v>
      </c>
      <c r="O272" s="24"/>
      <c r="P272" s="12">
        <v>3.98</v>
      </c>
      <c r="Q272" s="12">
        <v>3.1619999999999999</v>
      </c>
      <c r="R272">
        <f>IF(Q272&gt;0,(P272*(Q272^2))*(3.14159/6),"")</f>
        <v>20.835554300746796</v>
      </c>
      <c r="S272" s="12" t="s">
        <v>32</v>
      </c>
      <c r="T272" t="s">
        <v>25</v>
      </c>
      <c r="U272" s="12" t="s">
        <v>26</v>
      </c>
      <c r="V272" s="12" t="e">
        <f>"CG_D"&amp;G272&amp;"_"&amp;H272&amp;"_"&amp;#REF!&amp;".jpg"</f>
        <v>#REF!</v>
      </c>
      <c r="W272" s="12"/>
      <c r="X272" s="2" t="s">
        <v>764</v>
      </c>
      <c r="Y272" s="12"/>
      <c r="Z272" s="12"/>
      <c r="AA272" s="12" t="s">
        <v>835</v>
      </c>
      <c r="AB272" t="str">
        <f>IF(Q272&gt;0,"yes","no")</f>
        <v>yes</v>
      </c>
      <c r="AC272" t="str">
        <f>IF(O272&gt;0,"yes","no")</f>
        <v>no</v>
      </c>
      <c r="AD272" t="str">
        <f>IF(AH272="hatch","yes","no")</f>
        <v>no</v>
      </c>
      <c r="AE272" t="str">
        <f>IF(AH272="swimup","yes","no")</f>
        <v>no</v>
      </c>
      <c r="AF272" t="str">
        <f>IF(AH272="respiration","yes","no")</f>
        <v>no</v>
      </c>
      <c r="AH272" t="s">
        <v>813</v>
      </c>
      <c r="AI272" t="str">
        <f>IF(O272&gt;0,(IF(S272="live",O272*0.84,IF(S272="dried.ethanol",O272*0.8449+2.8227,O272))),"")</f>
        <v/>
      </c>
      <c r="AJ272" s="12"/>
      <c r="AL272" t="str">
        <f>IF(OR(AND(Q272=Q273,P272&gt;0),AND(O272&gt;0,O272=O273)),"duplicate","")</f>
        <v/>
      </c>
      <c r="AM272" t="s">
        <v>826</v>
      </c>
      <c r="AN272" t="s">
        <v>826</v>
      </c>
      <c r="AO272" t="s">
        <v>826</v>
      </c>
      <c r="AP272" t="s">
        <v>826</v>
      </c>
      <c r="AQ272" t="s">
        <v>32</v>
      </c>
    </row>
    <row r="273" spans="1:43" x14ac:dyDescent="0.2">
      <c r="A273" s="29">
        <v>42904</v>
      </c>
      <c r="B273" s="1">
        <v>42899</v>
      </c>
      <c r="C273" s="1" t="str">
        <f>IF(F273="Kup","6/13/2017",IF(F273="Sag","6/14/2017",""))</f>
        <v>6/13/2017</v>
      </c>
      <c r="D273" s="27">
        <f>A273-B273</f>
        <v>5</v>
      </c>
      <c r="E273" s="27">
        <f>A273-C273</f>
        <v>5</v>
      </c>
      <c r="F273" s="12" t="s">
        <v>21</v>
      </c>
      <c r="G273" s="12">
        <v>5</v>
      </c>
      <c r="H273" s="12" t="s">
        <v>30</v>
      </c>
      <c r="I273" s="12" t="s">
        <v>31</v>
      </c>
      <c r="J273" s="12" t="s">
        <v>978</v>
      </c>
      <c r="K273" s="3" t="s">
        <v>958</v>
      </c>
      <c r="L273" s="3" t="s">
        <v>959</v>
      </c>
      <c r="M273" s="12">
        <v>4</v>
      </c>
      <c r="N273" s="12">
        <v>4</v>
      </c>
      <c r="O273" s="24"/>
      <c r="P273" s="12">
        <v>3.5150000000000001</v>
      </c>
      <c r="Q273" s="12">
        <v>2.9209999999999998</v>
      </c>
      <c r="R273">
        <f>IF(Q273&gt;0,(P273*(Q273^2))*(3.14159/6),"")</f>
        <v>15.703147092702139</v>
      </c>
      <c r="S273" s="12" t="s">
        <v>32</v>
      </c>
      <c r="T273" t="s">
        <v>25</v>
      </c>
      <c r="U273" s="12" t="s">
        <v>26</v>
      </c>
      <c r="V273" s="12" t="e">
        <f>"CG_D"&amp;G273&amp;"_"&amp;H273&amp;"_"&amp;#REF!&amp;".jpg"</f>
        <v>#REF!</v>
      </c>
      <c r="W273" s="12"/>
      <c r="X273" s="2" t="s">
        <v>764</v>
      </c>
      <c r="Y273" s="12"/>
      <c r="Z273" s="12"/>
      <c r="AA273" s="12" t="s">
        <v>835</v>
      </c>
      <c r="AB273" t="str">
        <f>IF(Q273&gt;0,"yes","no")</f>
        <v>yes</v>
      </c>
      <c r="AC273" t="str">
        <f>IF(O273&gt;0,"yes","no")</f>
        <v>no</v>
      </c>
      <c r="AD273" t="str">
        <f>IF(AH273="hatch","yes","no")</f>
        <v>no</v>
      </c>
      <c r="AE273" t="str">
        <f>IF(AH273="swimup","yes","no")</f>
        <v>no</v>
      </c>
      <c r="AF273" t="str">
        <f>IF(AH273="respiration","yes","no")</f>
        <v>no</v>
      </c>
      <c r="AH273" t="s">
        <v>813</v>
      </c>
      <c r="AI273" t="str">
        <f>IF(O273&gt;0,(IF(S273="live",O273*0.84,IF(S273="dried.ethanol",O273*0.8449+2.8227,O273))),"")</f>
        <v/>
      </c>
      <c r="AJ273" s="12"/>
      <c r="AL273" t="str">
        <f>IF(OR(AND(Q273=Q274,P273&gt;0),AND(O273&gt;0,O273=O274)),"duplicate","")</f>
        <v/>
      </c>
      <c r="AM273" t="s">
        <v>826</v>
      </c>
      <c r="AN273" t="s">
        <v>826</v>
      </c>
      <c r="AO273" t="s">
        <v>826</v>
      </c>
      <c r="AP273" t="s">
        <v>826</v>
      </c>
      <c r="AQ273" t="s">
        <v>32</v>
      </c>
    </row>
    <row r="274" spans="1:43" x14ac:dyDescent="0.2">
      <c r="A274" s="29">
        <v>42904</v>
      </c>
      <c r="B274" s="1">
        <v>42899</v>
      </c>
      <c r="C274" s="1" t="str">
        <f>IF(F274="Kup","6/13/2017",IF(F274="Sag","6/14/2017",""))</f>
        <v>6/13/2017</v>
      </c>
      <c r="D274" s="27">
        <f>A274-B274</f>
        <v>5</v>
      </c>
      <c r="E274" s="27">
        <f>A274-C274</f>
        <v>5</v>
      </c>
      <c r="F274" s="12" t="s">
        <v>21</v>
      </c>
      <c r="G274" s="12">
        <v>5</v>
      </c>
      <c r="H274" s="12" t="s">
        <v>30</v>
      </c>
      <c r="I274" s="12" t="s">
        <v>31</v>
      </c>
      <c r="J274" s="12" t="s">
        <v>978</v>
      </c>
      <c r="K274" s="3" t="s">
        <v>958</v>
      </c>
      <c r="L274" s="3" t="s">
        <v>959</v>
      </c>
      <c r="M274" s="12">
        <v>5</v>
      </c>
      <c r="N274" s="12">
        <v>5</v>
      </c>
      <c r="O274" s="24"/>
      <c r="P274" s="12">
        <v>3.3420000000000001</v>
      </c>
      <c r="Q274" s="12">
        <v>2.6059999999999999</v>
      </c>
      <c r="R274">
        <f>IF(Q274&gt;0,(P274*(Q274^2))*(3.14159/6),"")</f>
        <v>11.883750461618678</v>
      </c>
      <c r="S274" s="12" t="s">
        <v>32</v>
      </c>
      <c r="T274" t="s">
        <v>25</v>
      </c>
      <c r="U274" s="12" t="s">
        <v>26</v>
      </c>
      <c r="V274" s="12" t="e">
        <f>"CG_D"&amp;G274&amp;"_"&amp;H274&amp;"_"&amp;#REF!&amp;".jpg"</f>
        <v>#REF!</v>
      </c>
      <c r="W274" s="12"/>
      <c r="X274" s="2" t="s">
        <v>764</v>
      </c>
      <c r="Y274" s="12"/>
      <c r="Z274" s="12"/>
      <c r="AA274" s="12" t="s">
        <v>835</v>
      </c>
      <c r="AB274" t="str">
        <f>IF(Q274&gt;0,"yes","no")</f>
        <v>yes</v>
      </c>
      <c r="AC274" t="str">
        <f>IF(O274&gt;0,"yes","no")</f>
        <v>no</v>
      </c>
      <c r="AD274" t="str">
        <f>IF(AH274="hatch","yes","no")</f>
        <v>no</v>
      </c>
      <c r="AE274" t="str">
        <f>IF(AH274="swimup","yes","no")</f>
        <v>no</v>
      </c>
      <c r="AF274" t="str">
        <f>IF(AH274="respiration","yes","no")</f>
        <v>no</v>
      </c>
      <c r="AH274" t="s">
        <v>813</v>
      </c>
      <c r="AI274" t="str">
        <f>IF(O274&gt;0,(IF(S274="live",O274*0.84,IF(S274="dried.ethanol",O274*0.8449+2.8227,O274))),"")</f>
        <v/>
      </c>
      <c r="AJ274" s="12"/>
      <c r="AL274" t="str">
        <f>IF(OR(AND(Q274=Q275,P274&gt;0),AND(O274&gt;0,O274=O275)),"duplicate","")</f>
        <v/>
      </c>
      <c r="AM274" t="s">
        <v>826</v>
      </c>
      <c r="AN274" t="s">
        <v>826</v>
      </c>
      <c r="AO274" t="s">
        <v>826</v>
      </c>
      <c r="AP274" t="s">
        <v>826</v>
      </c>
      <c r="AQ274" t="s">
        <v>32</v>
      </c>
    </row>
    <row r="275" spans="1:43" x14ac:dyDescent="0.2">
      <c r="A275" s="29">
        <v>42904</v>
      </c>
      <c r="B275" s="1">
        <v>42899</v>
      </c>
      <c r="C275" s="1" t="str">
        <f>IF(F275="Kup","6/13/2017",IF(F275="Sag","6/14/2017",""))</f>
        <v>6/13/2017</v>
      </c>
      <c r="D275" s="27">
        <f>A275-B275</f>
        <v>5</v>
      </c>
      <c r="E275" s="27">
        <f>A275-C275</f>
        <v>5</v>
      </c>
      <c r="F275" s="12" t="s">
        <v>21</v>
      </c>
      <c r="G275" s="12">
        <v>5</v>
      </c>
      <c r="H275" s="12" t="s">
        <v>30</v>
      </c>
      <c r="I275" s="12" t="s">
        <v>31</v>
      </c>
      <c r="J275" s="12" t="s">
        <v>978</v>
      </c>
      <c r="K275" s="3" t="s">
        <v>958</v>
      </c>
      <c r="L275" s="3" t="s">
        <v>959</v>
      </c>
      <c r="M275" s="12">
        <v>6</v>
      </c>
      <c r="N275" s="12">
        <v>6</v>
      </c>
      <c r="O275" s="24"/>
      <c r="P275" s="12">
        <v>3.254</v>
      </c>
      <c r="Q275" s="12">
        <v>2.8519999999999999</v>
      </c>
      <c r="R275">
        <f>IF(Q275&gt;0,(P275*(Q275^2))*(3.14159/6),"")</f>
        <v>13.858455972464904</v>
      </c>
      <c r="S275" s="12" t="s">
        <v>32</v>
      </c>
      <c r="T275" t="s">
        <v>25</v>
      </c>
      <c r="U275" s="12" t="s">
        <v>26</v>
      </c>
      <c r="V275" s="12" t="e">
        <f>"CG_D"&amp;G275&amp;"_"&amp;H275&amp;"_"&amp;#REF!&amp;".jpg"</f>
        <v>#REF!</v>
      </c>
      <c r="W275" s="12"/>
      <c r="X275" s="2" t="s">
        <v>764</v>
      </c>
      <c r="Y275" s="12"/>
      <c r="Z275" s="12"/>
      <c r="AA275" s="12" t="s">
        <v>835</v>
      </c>
      <c r="AB275" t="str">
        <f>IF(Q275&gt;0,"yes","no")</f>
        <v>yes</v>
      </c>
      <c r="AC275" t="str">
        <f>IF(O275&gt;0,"yes","no")</f>
        <v>no</v>
      </c>
      <c r="AD275" t="str">
        <f>IF(AH275="hatch","yes","no")</f>
        <v>no</v>
      </c>
      <c r="AE275" t="str">
        <f>IF(AH275="swimup","yes","no")</f>
        <v>no</v>
      </c>
      <c r="AF275" t="str">
        <f>IF(AH275="respiration","yes","no")</f>
        <v>no</v>
      </c>
      <c r="AH275" t="s">
        <v>813</v>
      </c>
      <c r="AI275" t="str">
        <f>IF(O275&gt;0,(IF(S275="live",O275*0.84,IF(S275="dried.ethanol",O275*0.8449+2.8227,O275))),"")</f>
        <v/>
      </c>
      <c r="AJ275" s="12"/>
      <c r="AL275" t="str">
        <f>IF(OR(AND(Q275=Q276,P275&gt;0),AND(O275&gt;0,O275=O276)),"duplicate","")</f>
        <v/>
      </c>
      <c r="AM275" t="s">
        <v>826</v>
      </c>
      <c r="AN275" t="s">
        <v>826</v>
      </c>
      <c r="AO275" t="s">
        <v>826</v>
      </c>
      <c r="AP275" t="s">
        <v>826</v>
      </c>
      <c r="AQ275" t="s">
        <v>32</v>
      </c>
    </row>
    <row r="276" spans="1:43" x14ac:dyDescent="0.2">
      <c r="A276" s="29">
        <v>42904</v>
      </c>
      <c r="B276" s="1">
        <v>42899</v>
      </c>
      <c r="C276" s="1" t="str">
        <f>IF(F276="Kup","6/13/2017",IF(F276="Sag","6/14/2017",""))</f>
        <v>6/13/2017</v>
      </c>
      <c r="D276" s="27">
        <f>A276-B276</f>
        <v>5</v>
      </c>
      <c r="E276" s="27">
        <f>A276-C276</f>
        <v>5</v>
      </c>
      <c r="F276" s="12" t="s">
        <v>21</v>
      </c>
      <c r="G276" s="12">
        <v>5</v>
      </c>
      <c r="H276" s="12" t="s">
        <v>30</v>
      </c>
      <c r="I276" s="12" t="s">
        <v>31</v>
      </c>
      <c r="J276" s="12" t="s">
        <v>978</v>
      </c>
      <c r="K276" s="3" t="s">
        <v>958</v>
      </c>
      <c r="L276" s="3" t="s">
        <v>959</v>
      </c>
      <c r="M276" s="12">
        <v>7</v>
      </c>
      <c r="N276" s="12">
        <v>7</v>
      </c>
      <c r="O276" s="24"/>
      <c r="P276" s="12">
        <v>3.01</v>
      </c>
      <c r="Q276" s="12">
        <v>2.4910000000000001</v>
      </c>
      <c r="R276">
        <f>IF(Q276&gt;0,(P276*(Q276^2))*(3.14159/6),"")</f>
        <v>9.7793999100929838</v>
      </c>
      <c r="S276" s="12" t="s">
        <v>32</v>
      </c>
      <c r="T276" t="s">
        <v>25</v>
      </c>
      <c r="U276" s="12" t="s">
        <v>26</v>
      </c>
      <c r="V276" s="12" t="e">
        <f>"CG_D"&amp;G276&amp;"_"&amp;H276&amp;"_"&amp;#REF!&amp;".jpg"</f>
        <v>#REF!</v>
      </c>
      <c r="W276" s="12"/>
      <c r="X276" s="2" t="s">
        <v>764</v>
      </c>
      <c r="Y276" s="12"/>
      <c r="Z276" s="12"/>
      <c r="AA276" s="12" t="s">
        <v>835</v>
      </c>
      <c r="AB276" t="str">
        <f>IF(Q276&gt;0,"yes","no")</f>
        <v>yes</v>
      </c>
      <c r="AC276" t="str">
        <f>IF(O276&gt;0,"yes","no")</f>
        <v>no</v>
      </c>
      <c r="AD276" t="str">
        <f>IF(AH276="hatch","yes","no")</f>
        <v>no</v>
      </c>
      <c r="AE276" t="str">
        <f>IF(AH276="swimup","yes","no")</f>
        <v>no</v>
      </c>
      <c r="AF276" t="str">
        <f>IF(AH276="respiration","yes","no")</f>
        <v>no</v>
      </c>
      <c r="AH276" t="s">
        <v>813</v>
      </c>
      <c r="AI276" t="str">
        <f>IF(O276&gt;0,(IF(S276="live",O276*0.84,IF(S276="dried.ethanol",O276*0.8449+2.8227,O276))),"")</f>
        <v/>
      </c>
      <c r="AJ276" s="12"/>
      <c r="AL276" t="str">
        <f>IF(OR(AND(Q276=Q277,P276&gt;0),AND(O276&gt;0,O276=O277)),"duplicate","")</f>
        <v/>
      </c>
      <c r="AM276" t="s">
        <v>826</v>
      </c>
      <c r="AN276" t="s">
        <v>826</v>
      </c>
      <c r="AO276" t="s">
        <v>826</v>
      </c>
      <c r="AP276" t="s">
        <v>826</v>
      </c>
      <c r="AQ276" t="s">
        <v>32</v>
      </c>
    </row>
    <row r="277" spans="1:43" x14ac:dyDescent="0.2">
      <c r="A277" s="29">
        <v>42904</v>
      </c>
      <c r="B277" s="1">
        <v>42899</v>
      </c>
      <c r="C277" s="1" t="str">
        <f>IF(F277="Kup","6/13/2017",IF(F277="Sag","6/14/2017",""))</f>
        <v>6/13/2017</v>
      </c>
      <c r="D277" s="27">
        <f>A277-B277</f>
        <v>5</v>
      </c>
      <c r="E277" s="27">
        <f>A277-C277</f>
        <v>5</v>
      </c>
      <c r="F277" s="12" t="s">
        <v>21</v>
      </c>
      <c r="G277" s="12">
        <v>5</v>
      </c>
      <c r="H277" s="12" t="s">
        <v>30</v>
      </c>
      <c r="I277" s="12" t="s">
        <v>31</v>
      </c>
      <c r="J277" s="12" t="s">
        <v>978</v>
      </c>
      <c r="K277" s="3" t="s">
        <v>958</v>
      </c>
      <c r="L277" s="3" t="s">
        <v>959</v>
      </c>
      <c r="M277" s="12">
        <v>8</v>
      </c>
      <c r="N277" s="12">
        <v>8</v>
      </c>
      <c r="O277" s="24"/>
      <c r="P277" s="12">
        <v>3.7829999999999999</v>
      </c>
      <c r="Q277" s="12">
        <v>3.3370000000000002</v>
      </c>
      <c r="R277">
        <f>IF(Q277&gt;0,(P277*(Q277^2))*(3.14159/6),"")</f>
        <v>22.057028791374655</v>
      </c>
      <c r="S277" s="12" t="s">
        <v>32</v>
      </c>
      <c r="T277" t="s">
        <v>25</v>
      </c>
      <c r="U277" s="12" t="s">
        <v>26</v>
      </c>
      <c r="V277" s="12" t="e">
        <f>"CG_D"&amp;G277&amp;"_"&amp;H277&amp;"_"&amp;#REF!&amp;".jpg"</f>
        <v>#REF!</v>
      </c>
      <c r="W277" s="12"/>
      <c r="X277" s="2" t="s">
        <v>764</v>
      </c>
      <c r="Y277" s="12"/>
      <c r="Z277" s="12"/>
      <c r="AA277" s="12" t="s">
        <v>835</v>
      </c>
      <c r="AB277" t="str">
        <f>IF(Q277&gt;0,"yes","no")</f>
        <v>yes</v>
      </c>
      <c r="AC277" t="str">
        <f>IF(O277&gt;0,"yes","no")</f>
        <v>no</v>
      </c>
      <c r="AD277" t="str">
        <f>IF(AH277="hatch","yes","no")</f>
        <v>no</v>
      </c>
      <c r="AE277" t="str">
        <f>IF(AH277="swimup","yes","no")</f>
        <v>no</v>
      </c>
      <c r="AF277" t="str">
        <f>IF(AH277="respiration","yes","no")</f>
        <v>no</v>
      </c>
      <c r="AH277" t="s">
        <v>813</v>
      </c>
      <c r="AI277" t="str">
        <f>IF(O277&gt;0,(IF(S277="live",O277*0.84,IF(S277="dried.ethanol",O277*0.8449+2.8227,O277))),"")</f>
        <v/>
      </c>
      <c r="AJ277" s="12"/>
      <c r="AL277" t="str">
        <f>IF(OR(AND(Q277=Q278,P277&gt;0),AND(O277&gt;0,O277=O278)),"duplicate","")</f>
        <v/>
      </c>
      <c r="AM277" t="s">
        <v>826</v>
      </c>
      <c r="AN277" t="s">
        <v>826</v>
      </c>
      <c r="AO277" t="s">
        <v>826</v>
      </c>
      <c r="AP277" t="s">
        <v>826</v>
      </c>
      <c r="AQ277" t="s">
        <v>32</v>
      </c>
    </row>
    <row r="278" spans="1:43" x14ac:dyDescent="0.2">
      <c r="A278" s="29">
        <v>42904</v>
      </c>
      <c r="B278" s="1">
        <v>42899</v>
      </c>
      <c r="C278" s="1" t="str">
        <f>IF(F278="Kup","6/13/2017",IF(F278="Sag","6/14/2017",""))</f>
        <v>6/13/2017</v>
      </c>
      <c r="D278" s="27">
        <f>A278-B278</f>
        <v>5</v>
      </c>
      <c r="E278" s="27">
        <f>A278-C278</f>
        <v>5</v>
      </c>
      <c r="F278" s="12" t="s">
        <v>21</v>
      </c>
      <c r="G278" s="12">
        <v>5</v>
      </c>
      <c r="H278" s="12" t="s">
        <v>30</v>
      </c>
      <c r="I278" s="12" t="s">
        <v>31</v>
      </c>
      <c r="J278" s="12" t="s">
        <v>978</v>
      </c>
      <c r="K278" s="3" t="s">
        <v>958</v>
      </c>
      <c r="L278" s="3" t="s">
        <v>959</v>
      </c>
      <c r="M278" s="12">
        <v>9</v>
      </c>
      <c r="N278" s="12">
        <v>9</v>
      </c>
      <c r="O278" s="24"/>
      <c r="P278" s="12">
        <v>3.661</v>
      </c>
      <c r="Q278" s="12">
        <v>2.5939999999999999</v>
      </c>
      <c r="R278">
        <f>IF(Q278&gt;0,(P278*(Q278^2))*(3.14159/6),"")</f>
        <v>12.898461979751271</v>
      </c>
      <c r="S278" s="12" t="s">
        <v>32</v>
      </c>
      <c r="T278" t="s">
        <v>25</v>
      </c>
      <c r="U278" s="12" t="s">
        <v>26</v>
      </c>
      <c r="V278" s="12" t="e">
        <f>"CG_D"&amp;G278&amp;"_"&amp;H278&amp;"_"&amp;#REF!&amp;".jpg"</f>
        <v>#REF!</v>
      </c>
      <c r="W278" s="12"/>
      <c r="X278" s="2" t="s">
        <v>764</v>
      </c>
      <c r="Y278" s="12"/>
      <c r="Z278" s="12"/>
      <c r="AA278" s="12" t="s">
        <v>835</v>
      </c>
      <c r="AB278" t="str">
        <f>IF(Q278&gt;0,"yes","no")</f>
        <v>yes</v>
      </c>
      <c r="AC278" t="str">
        <f>IF(O278&gt;0,"yes","no")</f>
        <v>no</v>
      </c>
      <c r="AD278" t="str">
        <f>IF(AH278="hatch","yes","no")</f>
        <v>no</v>
      </c>
      <c r="AE278" t="str">
        <f>IF(AH278="swimup","yes","no")</f>
        <v>no</v>
      </c>
      <c r="AF278" t="str">
        <f>IF(AH278="respiration","yes","no")</f>
        <v>no</v>
      </c>
      <c r="AH278" t="s">
        <v>813</v>
      </c>
      <c r="AI278" t="str">
        <f>IF(O278&gt;0,(IF(S278="live",O278*0.84,IF(S278="dried.ethanol",O278*0.8449+2.8227,O278))),"")</f>
        <v/>
      </c>
      <c r="AJ278" s="12"/>
      <c r="AL278" t="str">
        <f>IF(OR(AND(Q278=Q279,P278&gt;0),AND(O278&gt;0,O278=O279)),"duplicate","")</f>
        <v/>
      </c>
      <c r="AM278" t="s">
        <v>826</v>
      </c>
      <c r="AN278" t="s">
        <v>826</v>
      </c>
      <c r="AO278" t="s">
        <v>826</v>
      </c>
      <c r="AP278" t="s">
        <v>826</v>
      </c>
      <c r="AQ278" t="s">
        <v>32</v>
      </c>
    </row>
    <row r="279" spans="1:43" x14ac:dyDescent="0.2">
      <c r="A279" s="29">
        <v>42904</v>
      </c>
      <c r="B279" s="1">
        <v>42899</v>
      </c>
      <c r="C279" s="1" t="str">
        <f>IF(F279="Kup","6/13/2017",IF(F279="Sag","6/14/2017",""))</f>
        <v>6/13/2017</v>
      </c>
      <c r="D279" s="27">
        <f>A279-B279</f>
        <v>5</v>
      </c>
      <c r="E279" s="27">
        <f>A279-C279</f>
        <v>5</v>
      </c>
      <c r="F279" s="12" t="s">
        <v>21</v>
      </c>
      <c r="G279" s="12">
        <v>5</v>
      </c>
      <c r="H279" s="12" t="s">
        <v>30</v>
      </c>
      <c r="I279" s="12" t="s">
        <v>31</v>
      </c>
      <c r="J279" s="12" t="s">
        <v>978</v>
      </c>
      <c r="K279" s="3" t="s">
        <v>958</v>
      </c>
      <c r="L279" s="3" t="s">
        <v>959</v>
      </c>
      <c r="M279" s="12">
        <v>10</v>
      </c>
      <c r="N279" s="12">
        <v>10</v>
      </c>
      <c r="O279" s="24"/>
      <c r="P279" s="12">
        <v>3.754</v>
      </c>
      <c r="Q279" s="12">
        <v>3.1230000000000002</v>
      </c>
      <c r="R279">
        <f>IF(Q279&gt;0,(P279*(Q279^2))*(3.14159/6),"")</f>
        <v>19.170634722800489</v>
      </c>
      <c r="S279" s="12" t="s">
        <v>32</v>
      </c>
      <c r="T279" t="s">
        <v>25</v>
      </c>
      <c r="U279" s="12" t="s">
        <v>26</v>
      </c>
      <c r="V279" s="12" t="e">
        <f>"CG_D"&amp;G279&amp;"_"&amp;H279&amp;"_"&amp;#REF!&amp;".jpg"</f>
        <v>#REF!</v>
      </c>
      <c r="W279" s="12"/>
      <c r="X279" s="2" t="s">
        <v>764</v>
      </c>
      <c r="Y279" s="12"/>
      <c r="Z279" s="12"/>
      <c r="AA279" s="12" t="s">
        <v>835</v>
      </c>
      <c r="AB279" t="str">
        <f>IF(Q279&gt;0,"yes","no")</f>
        <v>yes</v>
      </c>
      <c r="AC279" t="str">
        <f>IF(O279&gt;0,"yes","no")</f>
        <v>no</v>
      </c>
      <c r="AD279" t="str">
        <f>IF(AH279="hatch","yes","no")</f>
        <v>no</v>
      </c>
      <c r="AE279" t="str">
        <f>IF(AH279="swimup","yes","no")</f>
        <v>no</v>
      </c>
      <c r="AF279" t="str">
        <f>IF(AH279="respiration","yes","no")</f>
        <v>no</v>
      </c>
      <c r="AH279" t="s">
        <v>813</v>
      </c>
      <c r="AI279" t="str">
        <f>IF(O279&gt;0,(IF(S279="live",O279*0.84,IF(S279="dried.ethanol",O279*0.8449+2.8227,O279))),"")</f>
        <v/>
      </c>
      <c r="AJ279" s="12"/>
      <c r="AL279" t="str">
        <f>IF(OR(AND(Q279=Q280,P279&gt;0),AND(O279&gt;0,O279=O280)),"duplicate","")</f>
        <v/>
      </c>
      <c r="AM279" t="s">
        <v>826</v>
      </c>
      <c r="AN279" t="s">
        <v>826</v>
      </c>
      <c r="AO279" t="s">
        <v>826</v>
      </c>
      <c r="AP279" t="s">
        <v>826</v>
      </c>
      <c r="AQ279" t="s">
        <v>32</v>
      </c>
    </row>
    <row r="280" spans="1:43" x14ac:dyDescent="0.2">
      <c r="A280" s="29">
        <v>42904</v>
      </c>
      <c r="B280" s="1">
        <v>42899</v>
      </c>
      <c r="C280" s="1" t="str">
        <f>IF(F280="Kup","6/13/2017",IF(F280="Sag","6/14/2017",""))</f>
        <v>6/13/2017</v>
      </c>
      <c r="D280" s="27">
        <f>A280-B280</f>
        <v>5</v>
      </c>
      <c r="E280" s="27">
        <f>A280-C280</f>
        <v>5</v>
      </c>
      <c r="F280" s="12" t="s">
        <v>21</v>
      </c>
      <c r="G280" s="12">
        <v>5</v>
      </c>
      <c r="H280" s="12" t="s">
        <v>30</v>
      </c>
      <c r="I280" s="12" t="s">
        <v>99</v>
      </c>
      <c r="J280" s="12" t="s">
        <v>979</v>
      </c>
      <c r="K280" s="3" t="s">
        <v>960</v>
      </c>
      <c r="L280" s="3" t="s">
        <v>959</v>
      </c>
      <c r="M280" s="12">
        <v>1</v>
      </c>
      <c r="N280" s="12">
        <v>1</v>
      </c>
      <c r="O280" s="24"/>
      <c r="P280" s="12">
        <v>3.0990000000000002</v>
      </c>
      <c r="Q280" s="12">
        <v>2.6669999999999998</v>
      </c>
      <c r="R280">
        <f>IF(Q280&gt;0,(P280*(Q280^2))*(3.14159/6),"")</f>
        <v>11.541595862487913</v>
      </c>
      <c r="S280" s="12" t="s">
        <v>32</v>
      </c>
      <c r="T280" t="s">
        <v>25</v>
      </c>
      <c r="U280" s="12" t="s">
        <v>26</v>
      </c>
      <c r="V280" s="12" t="e">
        <f>"CG_D"&amp;G280&amp;"_"&amp;H280&amp;"_"&amp;#REF!&amp;".jpg"</f>
        <v>#REF!</v>
      </c>
      <c r="W280" s="12"/>
      <c r="X280" s="2" t="s">
        <v>764</v>
      </c>
      <c r="Y280" s="12"/>
      <c r="Z280" s="12"/>
      <c r="AA280" s="12" t="s">
        <v>835</v>
      </c>
      <c r="AB280" t="str">
        <f>IF(Q280&gt;0,"yes","no")</f>
        <v>yes</v>
      </c>
      <c r="AC280" t="str">
        <f>IF(O280&gt;0,"yes","no")</f>
        <v>no</v>
      </c>
      <c r="AD280" t="str">
        <f>IF(AH280="hatch","yes","no")</f>
        <v>no</v>
      </c>
      <c r="AE280" t="str">
        <f>IF(AH280="swimup","yes","no")</f>
        <v>no</v>
      </c>
      <c r="AF280" t="str">
        <f>IF(AH280="respiration","yes","no")</f>
        <v>no</v>
      </c>
      <c r="AH280" t="s">
        <v>813</v>
      </c>
      <c r="AI280" t="str">
        <f>IF(O280&gt;0,(IF(S280="live",O280*0.84,IF(S280="dried.ethanol",O280*0.8449+2.8227,O280))),"")</f>
        <v/>
      </c>
      <c r="AJ280" s="12"/>
      <c r="AL280" t="str">
        <f>IF(OR(AND(Q280=Q281,P280&gt;0),AND(O280&gt;0,O280=O281)),"duplicate","")</f>
        <v/>
      </c>
      <c r="AM280" t="s">
        <v>826</v>
      </c>
      <c r="AN280" t="s">
        <v>826</v>
      </c>
      <c r="AO280" t="s">
        <v>826</v>
      </c>
      <c r="AP280" t="s">
        <v>826</v>
      </c>
      <c r="AQ280" t="s">
        <v>32</v>
      </c>
    </row>
    <row r="281" spans="1:43" x14ac:dyDescent="0.2">
      <c r="A281" s="29">
        <v>42904</v>
      </c>
      <c r="B281" s="1">
        <v>42899</v>
      </c>
      <c r="C281" s="1" t="str">
        <f>IF(F281="Kup","6/13/2017",IF(F281="Sag","6/14/2017",""))</f>
        <v>6/13/2017</v>
      </c>
      <c r="D281" s="27">
        <f>A281-B281</f>
        <v>5</v>
      </c>
      <c r="E281" s="27">
        <f>A281-C281</f>
        <v>5</v>
      </c>
      <c r="F281" s="12" t="s">
        <v>21</v>
      </c>
      <c r="G281" s="12">
        <v>5</v>
      </c>
      <c r="H281" s="12" t="s">
        <v>30</v>
      </c>
      <c r="I281" s="12" t="s">
        <v>99</v>
      </c>
      <c r="J281" s="12" t="s">
        <v>979</v>
      </c>
      <c r="K281" s="3" t="s">
        <v>960</v>
      </c>
      <c r="L281" s="3" t="s">
        <v>959</v>
      </c>
      <c r="M281" s="12">
        <v>2</v>
      </c>
      <c r="N281" s="12">
        <v>2</v>
      </c>
      <c r="O281" s="24"/>
      <c r="P281" s="12">
        <v>2.65</v>
      </c>
      <c r="Q281" s="12">
        <v>2.2290000000000001</v>
      </c>
      <c r="R281">
        <f>IF(Q281&gt;0,(P281*(Q281^2))*(3.14159/6),"")</f>
        <v>6.8938886811922497</v>
      </c>
      <c r="S281" s="12" t="s">
        <v>32</v>
      </c>
      <c r="T281" t="s">
        <v>25</v>
      </c>
      <c r="U281" s="12" t="s">
        <v>26</v>
      </c>
      <c r="V281" s="12" t="e">
        <f>"CG_D"&amp;G281&amp;"_"&amp;H281&amp;"_"&amp;#REF!&amp;".jpg"</f>
        <v>#REF!</v>
      </c>
      <c r="W281" s="12"/>
      <c r="X281" s="2" t="s">
        <v>764</v>
      </c>
      <c r="Y281" s="12"/>
      <c r="Z281" s="12"/>
      <c r="AA281" s="12" t="s">
        <v>835</v>
      </c>
      <c r="AB281" t="str">
        <f>IF(Q281&gt;0,"yes","no")</f>
        <v>yes</v>
      </c>
      <c r="AC281" t="str">
        <f>IF(O281&gt;0,"yes","no")</f>
        <v>no</v>
      </c>
      <c r="AD281" t="str">
        <f>IF(AH281="hatch","yes","no")</f>
        <v>no</v>
      </c>
      <c r="AE281" t="str">
        <f>IF(AH281="swimup","yes","no")</f>
        <v>no</v>
      </c>
      <c r="AF281" t="str">
        <f>IF(AH281="respiration","yes","no")</f>
        <v>no</v>
      </c>
      <c r="AH281" t="s">
        <v>813</v>
      </c>
      <c r="AI281" t="str">
        <f>IF(O281&gt;0,(IF(S281="live",O281*0.84,IF(S281="dried.ethanol",O281*0.8449+2.8227,O281))),"")</f>
        <v/>
      </c>
      <c r="AJ281" s="12"/>
      <c r="AL281" t="str">
        <f>IF(OR(AND(Q281=Q282,P281&gt;0),AND(O281&gt;0,O281=O282)),"duplicate","")</f>
        <v/>
      </c>
      <c r="AM281" t="s">
        <v>826</v>
      </c>
      <c r="AN281" t="s">
        <v>826</v>
      </c>
      <c r="AO281" t="s">
        <v>826</v>
      </c>
      <c r="AP281" t="s">
        <v>826</v>
      </c>
      <c r="AQ281" t="s">
        <v>32</v>
      </c>
    </row>
    <row r="282" spans="1:43" x14ac:dyDescent="0.2">
      <c r="A282" s="29">
        <v>42904</v>
      </c>
      <c r="B282" s="1">
        <v>42899</v>
      </c>
      <c r="C282" s="1" t="str">
        <f>IF(F282="Kup","6/13/2017",IF(F282="Sag","6/14/2017",""))</f>
        <v>6/13/2017</v>
      </c>
      <c r="D282" s="27">
        <f>A282-B282</f>
        <v>5</v>
      </c>
      <c r="E282" s="27">
        <f>A282-C282</f>
        <v>5</v>
      </c>
      <c r="F282" s="12" t="s">
        <v>21</v>
      </c>
      <c r="G282" s="12">
        <v>5</v>
      </c>
      <c r="H282" s="12" t="s">
        <v>30</v>
      </c>
      <c r="I282" s="12" t="s">
        <v>99</v>
      </c>
      <c r="J282" s="12" t="s">
        <v>979</v>
      </c>
      <c r="K282" s="3" t="s">
        <v>960</v>
      </c>
      <c r="L282" s="3" t="s">
        <v>959</v>
      </c>
      <c r="M282" s="12">
        <v>3</v>
      </c>
      <c r="N282" s="12">
        <v>3</v>
      </c>
      <c r="O282" s="24"/>
      <c r="P282" s="12">
        <v>2.6779999999999999</v>
      </c>
      <c r="Q282" s="12">
        <v>2.387</v>
      </c>
      <c r="R282">
        <f>IF(Q282&gt;0,(P282*(Q282^2))*(3.14159/6),"")</f>
        <v>7.9893908189728959</v>
      </c>
      <c r="S282" s="12" t="s">
        <v>32</v>
      </c>
      <c r="T282" t="s">
        <v>25</v>
      </c>
      <c r="U282" s="12" t="s">
        <v>26</v>
      </c>
      <c r="V282" s="12" t="e">
        <f>"CG_D"&amp;G282&amp;"_"&amp;H282&amp;"_"&amp;#REF!&amp;".jpg"</f>
        <v>#REF!</v>
      </c>
      <c r="W282" s="12"/>
      <c r="X282" s="2" t="s">
        <v>764</v>
      </c>
      <c r="Y282" s="12"/>
      <c r="Z282" s="12"/>
      <c r="AA282" s="12" t="s">
        <v>835</v>
      </c>
      <c r="AB282" t="str">
        <f>IF(Q282&gt;0,"yes","no")</f>
        <v>yes</v>
      </c>
      <c r="AC282" t="str">
        <f>IF(O282&gt;0,"yes","no")</f>
        <v>no</v>
      </c>
      <c r="AD282" t="str">
        <f>IF(AH282="hatch","yes","no")</f>
        <v>no</v>
      </c>
      <c r="AE282" t="str">
        <f>IF(AH282="swimup","yes","no")</f>
        <v>no</v>
      </c>
      <c r="AF282" t="str">
        <f>IF(AH282="respiration","yes","no")</f>
        <v>no</v>
      </c>
      <c r="AH282" t="s">
        <v>813</v>
      </c>
      <c r="AI282" t="str">
        <f>IF(O282&gt;0,(IF(S282="live",O282*0.84,IF(S282="dried.ethanol",O282*0.8449+2.8227,O282))),"")</f>
        <v/>
      </c>
      <c r="AJ282" s="12"/>
      <c r="AL282" t="str">
        <f>IF(OR(AND(Q282=Q283,P282&gt;0),AND(O282&gt;0,O282=O283)),"duplicate","")</f>
        <v/>
      </c>
      <c r="AM282" t="s">
        <v>826</v>
      </c>
      <c r="AN282" t="s">
        <v>826</v>
      </c>
      <c r="AO282" t="s">
        <v>826</v>
      </c>
      <c r="AP282" t="s">
        <v>826</v>
      </c>
      <c r="AQ282" t="s">
        <v>32</v>
      </c>
    </row>
    <row r="283" spans="1:43" x14ac:dyDescent="0.2">
      <c r="A283" s="29">
        <v>42904</v>
      </c>
      <c r="B283" s="1">
        <v>42899</v>
      </c>
      <c r="C283" s="1" t="str">
        <f>IF(F283="Kup","6/13/2017",IF(F283="Sag","6/14/2017",""))</f>
        <v>6/13/2017</v>
      </c>
      <c r="D283" s="27">
        <f>A283-B283</f>
        <v>5</v>
      </c>
      <c r="E283" s="27">
        <f>A283-C283</f>
        <v>5</v>
      </c>
      <c r="F283" s="12" t="s">
        <v>21</v>
      </c>
      <c r="G283" s="12">
        <v>5</v>
      </c>
      <c r="H283" s="12" t="s">
        <v>30</v>
      </c>
      <c r="I283" s="12" t="s">
        <v>99</v>
      </c>
      <c r="J283" s="12" t="s">
        <v>979</v>
      </c>
      <c r="K283" s="3" t="s">
        <v>960</v>
      </c>
      <c r="L283" s="3" t="s">
        <v>959</v>
      </c>
      <c r="M283" s="12">
        <v>4</v>
      </c>
      <c r="N283" s="12">
        <v>4</v>
      </c>
      <c r="O283" s="24"/>
      <c r="P283" s="12">
        <v>3.1070000000000002</v>
      </c>
      <c r="Q283" s="12">
        <v>2.827</v>
      </c>
      <c r="R283">
        <f>IF(Q283&gt;0,(P283*(Q283^2))*(3.14159/6),"")</f>
        <v>13.001430108938461</v>
      </c>
      <c r="S283" s="12" t="s">
        <v>32</v>
      </c>
      <c r="T283" t="s">
        <v>25</v>
      </c>
      <c r="U283" s="12" t="s">
        <v>26</v>
      </c>
      <c r="V283" s="12" t="e">
        <f>"CG_D"&amp;G283&amp;"_"&amp;H283&amp;"_"&amp;#REF!&amp;".jpg"</f>
        <v>#REF!</v>
      </c>
      <c r="W283" s="12"/>
      <c r="X283" s="2" t="s">
        <v>764</v>
      </c>
      <c r="Y283" s="12"/>
      <c r="Z283" s="12"/>
      <c r="AA283" s="12" t="s">
        <v>835</v>
      </c>
      <c r="AB283" t="str">
        <f>IF(Q283&gt;0,"yes","no")</f>
        <v>yes</v>
      </c>
      <c r="AC283" t="str">
        <f>IF(O283&gt;0,"yes","no")</f>
        <v>no</v>
      </c>
      <c r="AD283" t="str">
        <f>IF(AH283="hatch","yes","no")</f>
        <v>no</v>
      </c>
      <c r="AE283" t="str">
        <f>IF(AH283="swimup","yes","no")</f>
        <v>no</v>
      </c>
      <c r="AF283" t="str">
        <f>IF(AH283="respiration","yes","no")</f>
        <v>no</v>
      </c>
      <c r="AH283" t="s">
        <v>813</v>
      </c>
      <c r="AI283" t="str">
        <f>IF(O283&gt;0,(IF(S283="live",O283*0.84,IF(S283="dried.ethanol",O283*0.8449+2.8227,O283))),"")</f>
        <v/>
      </c>
      <c r="AJ283" s="12"/>
      <c r="AL283" t="str">
        <f>IF(OR(AND(Q283=Q284,P283&gt;0),AND(O283&gt;0,O283=O284)),"duplicate","")</f>
        <v/>
      </c>
      <c r="AM283" t="s">
        <v>826</v>
      </c>
      <c r="AN283" t="s">
        <v>826</v>
      </c>
      <c r="AO283" t="s">
        <v>826</v>
      </c>
      <c r="AP283" t="s">
        <v>826</v>
      </c>
      <c r="AQ283" t="s">
        <v>32</v>
      </c>
    </row>
    <row r="284" spans="1:43" x14ac:dyDescent="0.2">
      <c r="A284" s="29">
        <v>42904</v>
      </c>
      <c r="B284" s="1">
        <v>42899</v>
      </c>
      <c r="C284" s="1" t="str">
        <f>IF(F284="Kup","6/13/2017",IF(F284="Sag","6/14/2017",""))</f>
        <v>6/13/2017</v>
      </c>
      <c r="D284" s="27">
        <f>A284-B284</f>
        <v>5</v>
      </c>
      <c r="E284" s="27">
        <f>A284-C284</f>
        <v>5</v>
      </c>
      <c r="F284" s="12" t="s">
        <v>21</v>
      </c>
      <c r="G284" s="12">
        <v>5</v>
      </c>
      <c r="H284" s="12" t="s">
        <v>30</v>
      </c>
      <c r="I284" s="12" t="s">
        <v>99</v>
      </c>
      <c r="J284" s="12" t="s">
        <v>979</v>
      </c>
      <c r="K284" s="3" t="s">
        <v>960</v>
      </c>
      <c r="L284" s="3" t="s">
        <v>959</v>
      </c>
      <c r="M284" s="12">
        <v>5</v>
      </c>
      <c r="N284" s="12">
        <v>5</v>
      </c>
      <c r="O284" s="24"/>
      <c r="P284" s="12">
        <v>3.2930000000000001</v>
      </c>
      <c r="Q284" s="12">
        <v>2.8149999999999999</v>
      </c>
      <c r="R284">
        <f>IF(Q284&gt;0,(P284*(Q284^2))*(3.14159/6),"")</f>
        <v>13.663022532741792</v>
      </c>
      <c r="S284" s="12" t="s">
        <v>32</v>
      </c>
      <c r="T284" t="s">
        <v>25</v>
      </c>
      <c r="U284" s="12" t="s">
        <v>26</v>
      </c>
      <c r="V284" s="12" t="e">
        <f>"CG_D"&amp;G284&amp;"_"&amp;H284&amp;"_"&amp;#REF!&amp;".jpg"</f>
        <v>#REF!</v>
      </c>
      <c r="W284" s="12"/>
      <c r="X284" s="2" t="s">
        <v>764</v>
      </c>
      <c r="Y284" s="12"/>
      <c r="Z284" s="12"/>
      <c r="AA284" s="12" t="s">
        <v>835</v>
      </c>
      <c r="AB284" t="str">
        <f>IF(Q284&gt;0,"yes","no")</f>
        <v>yes</v>
      </c>
      <c r="AC284" t="str">
        <f>IF(O284&gt;0,"yes","no")</f>
        <v>no</v>
      </c>
      <c r="AD284" t="str">
        <f>IF(AH284="hatch","yes","no")</f>
        <v>no</v>
      </c>
      <c r="AE284" t="str">
        <f>IF(AH284="swimup","yes","no")</f>
        <v>no</v>
      </c>
      <c r="AF284" t="str">
        <f>IF(AH284="respiration","yes","no")</f>
        <v>no</v>
      </c>
      <c r="AH284" t="s">
        <v>813</v>
      </c>
      <c r="AI284" t="str">
        <f>IF(O284&gt;0,(IF(S284="live",O284*0.84,IF(S284="dried.ethanol",O284*0.8449+2.8227,O284))),"")</f>
        <v/>
      </c>
      <c r="AJ284" s="12"/>
      <c r="AL284" t="str">
        <f>IF(OR(AND(Q284=Q285,P284&gt;0),AND(O284&gt;0,O284=O285)),"duplicate","")</f>
        <v/>
      </c>
      <c r="AM284" t="s">
        <v>826</v>
      </c>
      <c r="AN284" t="s">
        <v>826</v>
      </c>
      <c r="AO284" t="s">
        <v>826</v>
      </c>
      <c r="AP284" t="s">
        <v>826</v>
      </c>
      <c r="AQ284" t="s">
        <v>32</v>
      </c>
    </row>
    <row r="285" spans="1:43" x14ac:dyDescent="0.2">
      <c r="A285" s="29">
        <v>42904</v>
      </c>
      <c r="B285" s="1">
        <v>42899</v>
      </c>
      <c r="C285" s="1" t="str">
        <f>IF(F285="Kup","6/13/2017",IF(F285="Sag","6/14/2017",""))</f>
        <v>6/13/2017</v>
      </c>
      <c r="D285" s="27">
        <f>A285-B285</f>
        <v>5</v>
      </c>
      <c r="E285" s="27">
        <f>A285-C285</f>
        <v>5</v>
      </c>
      <c r="F285" s="12" t="s">
        <v>21</v>
      </c>
      <c r="G285" s="12">
        <v>5</v>
      </c>
      <c r="H285" s="12" t="s">
        <v>30</v>
      </c>
      <c r="I285" s="12" t="s">
        <v>99</v>
      </c>
      <c r="J285" s="12" t="s">
        <v>979</v>
      </c>
      <c r="K285" s="3" t="s">
        <v>960</v>
      </c>
      <c r="L285" s="3" t="s">
        <v>959</v>
      </c>
      <c r="M285" s="12">
        <v>6</v>
      </c>
      <c r="N285" s="12">
        <v>6</v>
      </c>
      <c r="O285" s="24"/>
      <c r="P285" s="12">
        <v>2.7109999999999999</v>
      </c>
      <c r="Q285" s="12">
        <v>2.4409999999999998</v>
      </c>
      <c r="R285">
        <f>IF(Q285&gt;0,(P285*(Q285^2))*(3.14159/6),"")</f>
        <v>8.4579153040842794</v>
      </c>
      <c r="S285" s="12" t="s">
        <v>32</v>
      </c>
      <c r="T285" t="s">
        <v>25</v>
      </c>
      <c r="U285" s="12" t="s">
        <v>26</v>
      </c>
      <c r="V285" s="12" t="e">
        <f>"CG_D"&amp;G285&amp;"_"&amp;H285&amp;"_"&amp;#REF!&amp;".jpg"</f>
        <v>#REF!</v>
      </c>
      <c r="W285" s="12"/>
      <c r="X285" s="2" t="s">
        <v>764</v>
      </c>
      <c r="Y285" s="12"/>
      <c r="Z285" s="12"/>
      <c r="AA285" s="12" t="s">
        <v>835</v>
      </c>
      <c r="AB285" t="str">
        <f>IF(Q285&gt;0,"yes","no")</f>
        <v>yes</v>
      </c>
      <c r="AC285" t="str">
        <f>IF(O285&gt;0,"yes","no")</f>
        <v>no</v>
      </c>
      <c r="AD285" t="str">
        <f>IF(AH285="hatch","yes","no")</f>
        <v>no</v>
      </c>
      <c r="AE285" t="str">
        <f>IF(AH285="swimup","yes","no")</f>
        <v>no</v>
      </c>
      <c r="AF285" t="str">
        <f>IF(AH285="respiration","yes","no")</f>
        <v>no</v>
      </c>
      <c r="AH285" t="s">
        <v>813</v>
      </c>
      <c r="AI285" t="str">
        <f>IF(O285&gt;0,(IF(S285="live",O285*0.84,IF(S285="dried.ethanol",O285*0.8449+2.8227,O285))),"")</f>
        <v/>
      </c>
      <c r="AJ285" s="12"/>
      <c r="AL285" t="str">
        <f>IF(OR(AND(Q285=Q286,P285&gt;0),AND(O285&gt;0,O285=O286)),"duplicate","")</f>
        <v/>
      </c>
      <c r="AM285" t="s">
        <v>826</v>
      </c>
      <c r="AN285" t="s">
        <v>826</v>
      </c>
      <c r="AO285" t="s">
        <v>826</v>
      </c>
      <c r="AP285" t="s">
        <v>826</v>
      </c>
      <c r="AQ285" t="s">
        <v>32</v>
      </c>
    </row>
    <row r="286" spans="1:43" x14ac:dyDescent="0.2">
      <c r="A286" s="29">
        <v>42904</v>
      </c>
      <c r="B286" s="1">
        <v>42899</v>
      </c>
      <c r="C286" s="1" t="str">
        <f>IF(F286="Kup","6/13/2017",IF(F286="Sag","6/14/2017",""))</f>
        <v>6/13/2017</v>
      </c>
      <c r="D286" s="27">
        <f>A286-B286</f>
        <v>5</v>
      </c>
      <c r="E286" s="27">
        <f>A286-C286</f>
        <v>5</v>
      </c>
      <c r="F286" s="12" t="s">
        <v>21</v>
      </c>
      <c r="G286" s="12">
        <v>5</v>
      </c>
      <c r="H286" s="12" t="s">
        <v>30</v>
      </c>
      <c r="I286" s="12" t="s">
        <v>99</v>
      </c>
      <c r="J286" s="12" t="s">
        <v>979</v>
      </c>
      <c r="K286" s="3" t="s">
        <v>960</v>
      </c>
      <c r="L286" s="3" t="s">
        <v>959</v>
      </c>
      <c r="M286" s="12">
        <v>7</v>
      </c>
      <c r="N286" s="12">
        <v>7</v>
      </c>
      <c r="O286" s="24"/>
      <c r="P286" s="12">
        <v>3.2829999999999999</v>
      </c>
      <c r="Q286" s="12">
        <v>3.15</v>
      </c>
      <c r="R286">
        <f>IF(Q286&gt;0,(P286*(Q286^2))*(3.14159/6),"")</f>
        <v>17.056512850387499</v>
      </c>
      <c r="S286" s="12" t="s">
        <v>32</v>
      </c>
      <c r="T286" t="s">
        <v>25</v>
      </c>
      <c r="U286" s="12" t="s">
        <v>26</v>
      </c>
      <c r="V286" s="12" t="e">
        <f>"CG_D"&amp;G286&amp;"_"&amp;H286&amp;"_"&amp;#REF!&amp;".jpg"</f>
        <v>#REF!</v>
      </c>
      <c r="W286" s="12"/>
      <c r="X286" s="2" t="s">
        <v>764</v>
      </c>
      <c r="Y286" s="12"/>
      <c r="Z286" s="12"/>
      <c r="AA286" s="12" t="s">
        <v>835</v>
      </c>
      <c r="AB286" t="str">
        <f>IF(Q286&gt;0,"yes","no")</f>
        <v>yes</v>
      </c>
      <c r="AC286" t="str">
        <f>IF(O286&gt;0,"yes","no")</f>
        <v>no</v>
      </c>
      <c r="AD286" t="str">
        <f>IF(AH286="hatch","yes","no")</f>
        <v>no</v>
      </c>
      <c r="AE286" t="str">
        <f>IF(AH286="swimup","yes","no")</f>
        <v>no</v>
      </c>
      <c r="AF286" t="str">
        <f>IF(AH286="respiration","yes","no")</f>
        <v>no</v>
      </c>
      <c r="AH286" t="s">
        <v>813</v>
      </c>
      <c r="AI286" t="str">
        <f>IF(O286&gt;0,(IF(S286="live",O286*0.84,IF(S286="dried.ethanol",O286*0.8449+2.8227,O286))),"")</f>
        <v/>
      </c>
      <c r="AJ286" s="12"/>
      <c r="AL286" t="str">
        <f>IF(OR(AND(Q286=Q287,P286&gt;0),AND(O286&gt;0,O286=O287)),"duplicate","")</f>
        <v/>
      </c>
      <c r="AM286" t="s">
        <v>826</v>
      </c>
      <c r="AN286" t="s">
        <v>826</v>
      </c>
      <c r="AO286" t="s">
        <v>826</v>
      </c>
      <c r="AP286" t="s">
        <v>826</v>
      </c>
      <c r="AQ286" t="s">
        <v>32</v>
      </c>
    </row>
    <row r="287" spans="1:43" x14ac:dyDescent="0.2">
      <c r="A287" s="29">
        <v>42904</v>
      </c>
      <c r="B287" s="1">
        <v>42899</v>
      </c>
      <c r="C287" s="1" t="str">
        <f>IF(F287="Kup","6/13/2017",IF(F287="Sag","6/14/2017",""))</f>
        <v>6/13/2017</v>
      </c>
      <c r="D287" s="27">
        <f>A287-B287</f>
        <v>5</v>
      </c>
      <c r="E287" s="27">
        <f>A287-C287</f>
        <v>5</v>
      </c>
      <c r="F287" s="12" t="s">
        <v>21</v>
      </c>
      <c r="G287" s="12">
        <v>5</v>
      </c>
      <c r="H287" s="12" t="s">
        <v>30</v>
      </c>
      <c r="I287" s="12" t="s">
        <v>99</v>
      </c>
      <c r="J287" s="12" t="s">
        <v>979</v>
      </c>
      <c r="K287" s="3" t="s">
        <v>960</v>
      </c>
      <c r="L287" s="3" t="s">
        <v>959</v>
      </c>
      <c r="M287" s="12">
        <v>8</v>
      </c>
      <c r="N287" s="12">
        <v>8</v>
      </c>
      <c r="O287" s="24"/>
      <c r="P287" s="12">
        <v>3.1190000000000002</v>
      </c>
      <c r="Q287" s="12">
        <v>2.899</v>
      </c>
      <c r="R287">
        <f>IF(Q287&gt;0,(P287*(Q287^2))*(3.14159/6),"")</f>
        <v>13.724927560550201</v>
      </c>
      <c r="S287" s="12" t="s">
        <v>32</v>
      </c>
      <c r="T287" t="s">
        <v>25</v>
      </c>
      <c r="U287" s="12" t="s">
        <v>26</v>
      </c>
      <c r="V287" s="12" t="e">
        <f>"CG_D"&amp;G287&amp;"_"&amp;H287&amp;"_"&amp;#REF!&amp;".jpg"</f>
        <v>#REF!</v>
      </c>
      <c r="W287" s="12"/>
      <c r="X287" s="2" t="s">
        <v>764</v>
      </c>
      <c r="Y287" s="12"/>
      <c r="Z287" s="12"/>
      <c r="AA287" s="12" t="s">
        <v>835</v>
      </c>
      <c r="AB287" t="str">
        <f>IF(Q287&gt;0,"yes","no")</f>
        <v>yes</v>
      </c>
      <c r="AC287" t="str">
        <f>IF(O287&gt;0,"yes","no")</f>
        <v>no</v>
      </c>
      <c r="AD287" t="str">
        <f>IF(AH287="hatch","yes","no")</f>
        <v>no</v>
      </c>
      <c r="AE287" t="str">
        <f>IF(AH287="swimup","yes","no")</f>
        <v>no</v>
      </c>
      <c r="AF287" t="str">
        <f>IF(AH287="respiration","yes","no")</f>
        <v>no</v>
      </c>
      <c r="AH287" t="s">
        <v>813</v>
      </c>
      <c r="AI287" t="str">
        <f>IF(O287&gt;0,(IF(S287="live",O287*0.84,IF(S287="dried.ethanol",O287*0.8449+2.8227,O287))),"")</f>
        <v/>
      </c>
      <c r="AJ287" s="12"/>
      <c r="AL287" t="str">
        <f>IF(OR(AND(Q287=Q288,P287&gt;0),AND(O287&gt;0,O287=O288)),"duplicate","")</f>
        <v/>
      </c>
      <c r="AM287" t="s">
        <v>826</v>
      </c>
      <c r="AN287" t="s">
        <v>826</v>
      </c>
      <c r="AO287" t="s">
        <v>826</v>
      </c>
      <c r="AP287" t="s">
        <v>826</v>
      </c>
      <c r="AQ287" t="s">
        <v>32</v>
      </c>
    </row>
    <row r="288" spans="1:43" x14ac:dyDescent="0.2">
      <c r="A288" s="29">
        <v>42904</v>
      </c>
      <c r="B288" s="1">
        <v>42899</v>
      </c>
      <c r="C288" s="1" t="str">
        <f>IF(F288="Kup","6/13/2017",IF(F288="Sag","6/14/2017",""))</f>
        <v>6/13/2017</v>
      </c>
      <c r="D288" s="27">
        <f>A288-B288</f>
        <v>5</v>
      </c>
      <c r="E288" s="27">
        <f>A288-C288</f>
        <v>5</v>
      </c>
      <c r="F288" s="12" t="s">
        <v>21</v>
      </c>
      <c r="G288" s="12">
        <v>5</v>
      </c>
      <c r="H288" s="12" t="s">
        <v>30</v>
      </c>
      <c r="I288" s="12" t="s">
        <v>99</v>
      </c>
      <c r="J288" s="12" t="s">
        <v>979</v>
      </c>
      <c r="K288" s="3" t="s">
        <v>960</v>
      </c>
      <c r="L288" s="3" t="s">
        <v>959</v>
      </c>
      <c r="M288" s="12">
        <v>9</v>
      </c>
      <c r="N288" s="12">
        <v>9</v>
      </c>
      <c r="O288" s="24"/>
      <c r="P288" s="12">
        <v>2.948</v>
      </c>
      <c r="Q288" s="12">
        <v>2.4239999999999999</v>
      </c>
      <c r="R288">
        <f>IF(Q288&gt;0,(P288*(Q288^2))*(3.14159/6),"")</f>
        <v>9.069659142846719</v>
      </c>
      <c r="S288" s="12" t="s">
        <v>32</v>
      </c>
      <c r="T288" t="s">
        <v>25</v>
      </c>
      <c r="U288" s="12" t="s">
        <v>26</v>
      </c>
      <c r="V288" s="12" t="e">
        <f>"CG_D"&amp;G288&amp;"_"&amp;H288&amp;"_"&amp;#REF!&amp;".jpg"</f>
        <v>#REF!</v>
      </c>
      <c r="W288" s="12"/>
      <c r="X288" s="2" t="s">
        <v>764</v>
      </c>
      <c r="Y288" s="12"/>
      <c r="Z288" s="12"/>
      <c r="AA288" s="12" t="s">
        <v>835</v>
      </c>
      <c r="AB288" t="str">
        <f>IF(Q288&gt;0,"yes","no")</f>
        <v>yes</v>
      </c>
      <c r="AC288" t="str">
        <f>IF(O288&gt;0,"yes","no")</f>
        <v>no</v>
      </c>
      <c r="AD288" t="str">
        <f>IF(AH288="hatch","yes","no")</f>
        <v>no</v>
      </c>
      <c r="AE288" t="str">
        <f>IF(AH288="swimup","yes","no")</f>
        <v>no</v>
      </c>
      <c r="AF288" t="str">
        <f>IF(AH288="respiration","yes","no")</f>
        <v>no</v>
      </c>
      <c r="AH288" t="s">
        <v>813</v>
      </c>
      <c r="AI288" t="str">
        <f>IF(O288&gt;0,(IF(S288="live",O288*0.84,IF(S288="dried.ethanol",O288*0.8449+2.8227,O288))),"")</f>
        <v/>
      </c>
      <c r="AJ288" s="12"/>
      <c r="AL288" t="str">
        <f>IF(OR(AND(Q288=Q289,P288&gt;0),AND(O288&gt;0,O288=O289)),"duplicate","")</f>
        <v/>
      </c>
      <c r="AM288" t="s">
        <v>826</v>
      </c>
      <c r="AN288" t="s">
        <v>826</v>
      </c>
      <c r="AO288" t="s">
        <v>826</v>
      </c>
      <c r="AP288" t="s">
        <v>826</v>
      </c>
      <c r="AQ288" t="s">
        <v>32</v>
      </c>
    </row>
    <row r="289" spans="1:43" x14ac:dyDescent="0.2">
      <c r="A289" s="29">
        <v>42904</v>
      </c>
      <c r="B289" s="1">
        <v>42899</v>
      </c>
      <c r="C289" s="1" t="str">
        <f>IF(F289="Kup","6/13/2017",IF(F289="Sag","6/14/2017",""))</f>
        <v>6/13/2017</v>
      </c>
      <c r="D289" s="27">
        <f>A289-B289</f>
        <v>5</v>
      </c>
      <c r="E289" s="27">
        <f>A289-C289</f>
        <v>5</v>
      </c>
      <c r="F289" s="12" t="s">
        <v>21</v>
      </c>
      <c r="G289" s="12">
        <v>5</v>
      </c>
      <c r="H289" s="12" t="s">
        <v>30</v>
      </c>
      <c r="I289" s="12" t="s">
        <v>99</v>
      </c>
      <c r="J289" s="12" t="s">
        <v>979</v>
      </c>
      <c r="K289" s="3" t="s">
        <v>960</v>
      </c>
      <c r="L289" s="3" t="s">
        <v>959</v>
      </c>
      <c r="M289" s="12">
        <v>10</v>
      </c>
      <c r="N289" s="12">
        <v>10</v>
      </c>
      <c r="O289" s="24"/>
      <c r="P289" s="12">
        <v>2.8140000000000001</v>
      </c>
      <c r="Q289" s="12">
        <v>2.39</v>
      </c>
      <c r="R289">
        <f>IF(Q289&gt;0,(P289*(Q289^2))*(3.14159/6),"")</f>
        <v>8.4162407560909998</v>
      </c>
      <c r="S289" s="12" t="s">
        <v>32</v>
      </c>
      <c r="T289" t="s">
        <v>25</v>
      </c>
      <c r="U289" s="12" t="s">
        <v>26</v>
      </c>
      <c r="V289" s="12" t="e">
        <f>"CG_D"&amp;G289&amp;"_"&amp;H289&amp;"_"&amp;#REF!&amp;".jpg"</f>
        <v>#REF!</v>
      </c>
      <c r="W289" s="12"/>
      <c r="X289" s="2" t="s">
        <v>764</v>
      </c>
      <c r="Y289" s="12"/>
      <c r="Z289" s="12"/>
      <c r="AA289" s="12" t="s">
        <v>835</v>
      </c>
      <c r="AB289" t="str">
        <f>IF(Q289&gt;0,"yes","no")</f>
        <v>yes</v>
      </c>
      <c r="AC289" t="str">
        <f>IF(O289&gt;0,"yes","no")</f>
        <v>no</v>
      </c>
      <c r="AD289" t="str">
        <f>IF(AH289="hatch","yes","no")</f>
        <v>no</v>
      </c>
      <c r="AE289" t="str">
        <f>IF(AH289="swimup","yes","no")</f>
        <v>no</v>
      </c>
      <c r="AF289" t="str">
        <f>IF(AH289="respiration","yes","no")</f>
        <v>no</v>
      </c>
      <c r="AH289" t="s">
        <v>813</v>
      </c>
      <c r="AI289" t="str">
        <f>IF(O289&gt;0,(IF(S289="live",O289*0.84,IF(S289="dried.ethanol",O289*0.8449+2.8227,O289))),"")</f>
        <v/>
      </c>
      <c r="AJ289" s="12"/>
      <c r="AL289" t="str">
        <f>IF(OR(AND(Q289=Q290,P289&gt;0),AND(O289&gt;0,O289=O290)),"duplicate","")</f>
        <v/>
      </c>
      <c r="AM289" t="s">
        <v>826</v>
      </c>
      <c r="AN289" t="s">
        <v>826</v>
      </c>
      <c r="AO289" t="s">
        <v>826</v>
      </c>
      <c r="AP289" t="s">
        <v>826</v>
      </c>
      <c r="AQ289" t="s">
        <v>32</v>
      </c>
    </row>
    <row r="290" spans="1:43" x14ac:dyDescent="0.2">
      <c r="A290" s="29">
        <v>42904</v>
      </c>
      <c r="B290" s="1">
        <v>42899</v>
      </c>
      <c r="C290" s="1" t="str">
        <f>IF(F290="Kup","6/13/2017",IF(F290="Sag","6/14/2017",""))</f>
        <v>6/13/2017</v>
      </c>
      <c r="D290" s="27">
        <f>A290-B290</f>
        <v>5</v>
      </c>
      <c r="E290" s="27">
        <f>A290-C290</f>
        <v>5</v>
      </c>
      <c r="F290" s="12" t="s">
        <v>21</v>
      </c>
      <c r="G290" s="12">
        <v>5</v>
      </c>
      <c r="H290" s="12" t="s">
        <v>30</v>
      </c>
      <c r="I290" s="12" t="s">
        <v>49</v>
      </c>
      <c r="J290" s="12" t="s">
        <v>980</v>
      </c>
      <c r="K290" s="3" t="s">
        <v>961</v>
      </c>
      <c r="L290" s="3" t="s">
        <v>962</v>
      </c>
      <c r="M290" s="12">
        <v>1</v>
      </c>
      <c r="N290" s="12">
        <v>1</v>
      </c>
      <c r="O290" s="24"/>
      <c r="P290" s="12">
        <v>3.3679999999999999</v>
      </c>
      <c r="Q290" s="12">
        <v>2.78</v>
      </c>
      <c r="R290">
        <f>IF(Q290&gt;0,(P290*(Q290^2))*(3.14159/6),"")</f>
        <v>13.628872546234662</v>
      </c>
      <c r="S290" s="12" t="s">
        <v>32</v>
      </c>
      <c r="T290" t="s">
        <v>25</v>
      </c>
      <c r="U290" s="12" t="s">
        <v>26</v>
      </c>
      <c r="V290" s="12" t="e">
        <f>"CG_D"&amp;G290&amp;"_"&amp;H290&amp;"_"&amp;#REF!&amp;".jpg"</f>
        <v>#REF!</v>
      </c>
      <c r="W290" s="12"/>
      <c r="X290" s="2" t="s">
        <v>764</v>
      </c>
      <c r="Y290" s="12"/>
      <c r="Z290" s="12"/>
      <c r="AA290" s="12" t="s">
        <v>835</v>
      </c>
      <c r="AB290" t="str">
        <f>IF(Q290&gt;0,"yes","no")</f>
        <v>yes</v>
      </c>
      <c r="AC290" t="str">
        <f>IF(O290&gt;0,"yes","no")</f>
        <v>no</v>
      </c>
      <c r="AD290" t="str">
        <f>IF(AH290="hatch","yes","no")</f>
        <v>no</v>
      </c>
      <c r="AE290" t="str">
        <f>IF(AH290="swimup","yes","no")</f>
        <v>no</v>
      </c>
      <c r="AF290" t="str">
        <f>IF(AH290="respiration","yes","no")</f>
        <v>no</v>
      </c>
      <c r="AH290" t="s">
        <v>813</v>
      </c>
      <c r="AI290" t="str">
        <f>IF(O290&gt;0,(IF(S290="live",O290*0.84,IF(S290="dried.ethanol",O290*0.8449+2.8227,O290))),"")</f>
        <v/>
      </c>
      <c r="AJ290" s="12"/>
      <c r="AL290" t="str">
        <f>IF(OR(AND(Q290=Q291,P290&gt;0),AND(O290&gt;0,O290=O291)),"duplicate","")</f>
        <v/>
      </c>
      <c r="AM290" t="s">
        <v>826</v>
      </c>
      <c r="AN290" t="s">
        <v>826</v>
      </c>
      <c r="AO290" t="s">
        <v>826</v>
      </c>
      <c r="AP290" t="s">
        <v>826</v>
      </c>
      <c r="AQ290" t="s">
        <v>32</v>
      </c>
    </row>
    <row r="291" spans="1:43" x14ac:dyDescent="0.2">
      <c r="A291" s="29">
        <v>42904</v>
      </c>
      <c r="B291" s="1">
        <v>42899</v>
      </c>
      <c r="C291" s="1" t="str">
        <f>IF(F291="Kup","6/13/2017",IF(F291="Sag","6/14/2017",""))</f>
        <v>6/13/2017</v>
      </c>
      <c r="D291" s="27">
        <f>A291-B291</f>
        <v>5</v>
      </c>
      <c r="E291" s="27">
        <f>A291-C291</f>
        <v>5</v>
      </c>
      <c r="F291" s="12" t="s">
        <v>21</v>
      </c>
      <c r="G291" s="12">
        <v>5</v>
      </c>
      <c r="H291" s="12" t="s">
        <v>30</v>
      </c>
      <c r="I291" s="12" t="s">
        <v>49</v>
      </c>
      <c r="J291" s="12" t="s">
        <v>980</v>
      </c>
      <c r="K291" s="3" t="s">
        <v>961</v>
      </c>
      <c r="L291" s="3" t="s">
        <v>962</v>
      </c>
      <c r="M291" s="12">
        <v>2</v>
      </c>
      <c r="N291" s="12">
        <v>2</v>
      </c>
      <c r="O291" s="24"/>
      <c r="P291" s="12">
        <v>3.6970000000000001</v>
      </c>
      <c r="Q291" s="12">
        <v>3.3530000000000002</v>
      </c>
      <c r="R291">
        <f>IF(Q291&gt;0,(P291*(Q291^2))*(3.14159/6),"")</f>
        <v>21.76280210445368</v>
      </c>
      <c r="S291" s="12" t="s">
        <v>32</v>
      </c>
      <c r="T291" t="s">
        <v>25</v>
      </c>
      <c r="U291" s="12" t="s">
        <v>26</v>
      </c>
      <c r="V291" s="12" t="e">
        <f>"CG_D"&amp;G291&amp;"_"&amp;H291&amp;"_"&amp;#REF!&amp;".jpg"</f>
        <v>#REF!</v>
      </c>
      <c r="W291" s="12"/>
      <c r="X291" s="2" t="s">
        <v>764</v>
      </c>
      <c r="Y291" s="12"/>
      <c r="Z291" s="12"/>
      <c r="AA291" s="12" t="s">
        <v>835</v>
      </c>
      <c r="AB291" t="str">
        <f>IF(Q291&gt;0,"yes","no")</f>
        <v>yes</v>
      </c>
      <c r="AC291" t="str">
        <f>IF(O291&gt;0,"yes","no")</f>
        <v>no</v>
      </c>
      <c r="AD291" t="str">
        <f>IF(AH291="hatch","yes","no")</f>
        <v>no</v>
      </c>
      <c r="AE291" t="str">
        <f>IF(AH291="swimup","yes","no")</f>
        <v>no</v>
      </c>
      <c r="AF291" t="str">
        <f>IF(AH291="respiration","yes","no")</f>
        <v>no</v>
      </c>
      <c r="AH291" t="s">
        <v>813</v>
      </c>
      <c r="AI291" t="str">
        <f>IF(O291&gt;0,(IF(S291="live",O291*0.84,IF(S291="dried.ethanol",O291*0.8449+2.8227,O291))),"")</f>
        <v/>
      </c>
      <c r="AJ291" s="12"/>
      <c r="AL291" t="str">
        <f>IF(OR(AND(Q291=Q292,P291&gt;0),AND(O291&gt;0,O291=O292)),"duplicate","")</f>
        <v/>
      </c>
      <c r="AM291" t="s">
        <v>826</v>
      </c>
      <c r="AN291" t="s">
        <v>826</v>
      </c>
      <c r="AO291" t="s">
        <v>826</v>
      </c>
      <c r="AP291" t="s">
        <v>826</v>
      </c>
      <c r="AQ291" t="s">
        <v>32</v>
      </c>
    </row>
    <row r="292" spans="1:43" x14ac:dyDescent="0.2">
      <c r="A292" s="29">
        <v>42904</v>
      </c>
      <c r="B292" s="1">
        <v>42899</v>
      </c>
      <c r="C292" s="1" t="str">
        <f>IF(F292="Kup","6/13/2017",IF(F292="Sag","6/14/2017",""))</f>
        <v>6/13/2017</v>
      </c>
      <c r="D292" s="27">
        <f>A292-B292</f>
        <v>5</v>
      </c>
      <c r="E292" s="27">
        <f>A292-C292</f>
        <v>5</v>
      </c>
      <c r="F292" s="12" t="s">
        <v>21</v>
      </c>
      <c r="G292" s="12">
        <v>5</v>
      </c>
      <c r="H292" s="12" t="s">
        <v>30</v>
      </c>
      <c r="I292" s="12" t="s">
        <v>49</v>
      </c>
      <c r="J292" s="12" t="s">
        <v>980</v>
      </c>
      <c r="K292" s="3" t="s">
        <v>961</v>
      </c>
      <c r="L292" s="3" t="s">
        <v>962</v>
      </c>
      <c r="M292" s="12">
        <v>3</v>
      </c>
      <c r="N292" s="12">
        <v>3</v>
      </c>
      <c r="O292" s="24"/>
      <c r="P292" s="12">
        <v>3.7869999999999999</v>
      </c>
      <c r="Q292" s="12">
        <v>2.8050000000000002</v>
      </c>
      <c r="R292">
        <f>IF(Q292&gt;0,(P292*(Q292^2))*(3.14159/6),"")</f>
        <v>15.601246249078876</v>
      </c>
      <c r="S292" s="12" t="s">
        <v>32</v>
      </c>
      <c r="T292" t="s">
        <v>25</v>
      </c>
      <c r="U292" s="12" t="s">
        <v>26</v>
      </c>
      <c r="V292" s="12" t="e">
        <f>"CG_D"&amp;G292&amp;"_"&amp;H292&amp;"_"&amp;#REF!&amp;".jpg"</f>
        <v>#REF!</v>
      </c>
      <c r="W292" s="12"/>
      <c r="X292" s="2" t="s">
        <v>764</v>
      </c>
      <c r="Y292" s="12"/>
      <c r="Z292" s="12"/>
      <c r="AA292" s="12" t="s">
        <v>835</v>
      </c>
      <c r="AB292" t="str">
        <f>IF(Q292&gt;0,"yes","no")</f>
        <v>yes</v>
      </c>
      <c r="AC292" t="str">
        <f>IF(O292&gt;0,"yes","no")</f>
        <v>no</v>
      </c>
      <c r="AD292" t="str">
        <f>IF(AH292="hatch","yes","no")</f>
        <v>no</v>
      </c>
      <c r="AE292" t="str">
        <f>IF(AH292="swimup","yes","no")</f>
        <v>no</v>
      </c>
      <c r="AF292" t="str">
        <f>IF(AH292="respiration","yes","no")</f>
        <v>no</v>
      </c>
      <c r="AH292" t="s">
        <v>813</v>
      </c>
      <c r="AI292" t="str">
        <f>IF(O292&gt;0,(IF(S292="live",O292*0.84,IF(S292="dried.ethanol",O292*0.8449+2.8227,O292))),"")</f>
        <v/>
      </c>
      <c r="AJ292" s="12"/>
      <c r="AL292" t="str">
        <f>IF(OR(AND(Q292=Q293,P292&gt;0),AND(O292&gt;0,O292=O293)),"duplicate","")</f>
        <v/>
      </c>
      <c r="AM292" t="s">
        <v>826</v>
      </c>
      <c r="AN292" t="s">
        <v>826</v>
      </c>
      <c r="AO292" t="s">
        <v>826</v>
      </c>
      <c r="AP292" t="s">
        <v>826</v>
      </c>
      <c r="AQ292" t="s">
        <v>32</v>
      </c>
    </row>
    <row r="293" spans="1:43" x14ac:dyDescent="0.2">
      <c r="A293" s="29">
        <v>42904</v>
      </c>
      <c r="B293" s="1">
        <v>42899</v>
      </c>
      <c r="C293" s="1" t="str">
        <f>IF(F293="Kup","6/13/2017",IF(F293="Sag","6/14/2017",""))</f>
        <v>6/13/2017</v>
      </c>
      <c r="D293" s="27">
        <f>A293-B293</f>
        <v>5</v>
      </c>
      <c r="E293" s="27">
        <f>A293-C293</f>
        <v>5</v>
      </c>
      <c r="F293" s="12" t="s">
        <v>21</v>
      </c>
      <c r="G293" s="12">
        <v>5</v>
      </c>
      <c r="H293" s="12" t="s">
        <v>30</v>
      </c>
      <c r="I293" s="12" t="s">
        <v>49</v>
      </c>
      <c r="J293" s="12" t="s">
        <v>980</v>
      </c>
      <c r="K293" s="3" t="s">
        <v>961</v>
      </c>
      <c r="L293" s="3" t="s">
        <v>962</v>
      </c>
      <c r="M293" s="12">
        <v>4</v>
      </c>
      <c r="N293" s="12">
        <v>4</v>
      </c>
      <c r="O293" s="24"/>
      <c r="P293" s="12">
        <v>3.7160000000000002</v>
      </c>
      <c r="Q293" s="12">
        <v>3.3940000000000001</v>
      </c>
      <c r="R293">
        <f>IF(Q293&gt;0,(P293*(Q293^2))*(3.14159/6),"")</f>
        <v>22.412878496565305</v>
      </c>
      <c r="S293" s="12" t="s">
        <v>32</v>
      </c>
      <c r="T293" t="s">
        <v>25</v>
      </c>
      <c r="U293" s="12" t="s">
        <v>26</v>
      </c>
      <c r="V293" s="12" t="e">
        <f>"CG_D"&amp;G293&amp;"_"&amp;H293&amp;"_"&amp;#REF!&amp;".jpg"</f>
        <v>#REF!</v>
      </c>
      <c r="W293" s="12"/>
      <c r="X293" s="2" t="s">
        <v>764</v>
      </c>
      <c r="Y293" s="12"/>
      <c r="Z293" s="12"/>
      <c r="AA293" s="12" t="s">
        <v>835</v>
      </c>
      <c r="AB293" t="str">
        <f>IF(Q293&gt;0,"yes","no")</f>
        <v>yes</v>
      </c>
      <c r="AC293" t="str">
        <f>IF(O293&gt;0,"yes","no")</f>
        <v>no</v>
      </c>
      <c r="AD293" t="str">
        <f>IF(AH293="hatch","yes","no")</f>
        <v>no</v>
      </c>
      <c r="AE293" t="str">
        <f>IF(AH293="swimup","yes","no")</f>
        <v>no</v>
      </c>
      <c r="AF293" t="str">
        <f>IF(AH293="respiration","yes","no")</f>
        <v>no</v>
      </c>
      <c r="AH293" t="s">
        <v>813</v>
      </c>
      <c r="AI293" t="str">
        <f>IF(O293&gt;0,(IF(S293="live",O293*0.84,IF(S293="dried.ethanol",O293*0.8449+2.8227,O293))),"")</f>
        <v/>
      </c>
      <c r="AJ293" s="12"/>
      <c r="AL293" t="str">
        <f>IF(OR(AND(Q293=Q294,P293&gt;0),AND(O293&gt;0,O293=O294)),"duplicate","")</f>
        <v/>
      </c>
      <c r="AM293" t="s">
        <v>826</v>
      </c>
      <c r="AN293" t="s">
        <v>826</v>
      </c>
      <c r="AO293" t="s">
        <v>826</v>
      </c>
      <c r="AP293" t="s">
        <v>826</v>
      </c>
      <c r="AQ293" t="s">
        <v>32</v>
      </c>
    </row>
    <row r="294" spans="1:43" x14ac:dyDescent="0.2">
      <c r="A294" s="29">
        <v>42904</v>
      </c>
      <c r="B294" s="1">
        <v>42899</v>
      </c>
      <c r="C294" s="1" t="str">
        <f>IF(F294="Kup","6/13/2017",IF(F294="Sag","6/14/2017",""))</f>
        <v>6/13/2017</v>
      </c>
      <c r="D294" s="27">
        <f>A294-B294</f>
        <v>5</v>
      </c>
      <c r="E294" s="27">
        <f>A294-C294</f>
        <v>5</v>
      </c>
      <c r="F294" s="12" t="s">
        <v>21</v>
      </c>
      <c r="G294" s="12">
        <v>5</v>
      </c>
      <c r="H294" s="12" t="s">
        <v>30</v>
      </c>
      <c r="I294" s="12" t="s">
        <v>49</v>
      </c>
      <c r="J294" s="12" t="s">
        <v>980</v>
      </c>
      <c r="K294" s="3" t="s">
        <v>961</v>
      </c>
      <c r="L294" s="3" t="s">
        <v>962</v>
      </c>
      <c r="M294" s="12">
        <v>5</v>
      </c>
      <c r="N294" s="12">
        <v>5</v>
      </c>
      <c r="O294" s="24"/>
      <c r="P294" s="12">
        <v>3.5859999999999999</v>
      </c>
      <c r="Q294" s="12">
        <v>3.3279999999999998</v>
      </c>
      <c r="R294">
        <f>IF(Q294&gt;0,(P294*(Q294^2))*(3.14159/6),"")</f>
        <v>20.795778160612691</v>
      </c>
      <c r="S294" s="12" t="s">
        <v>32</v>
      </c>
      <c r="T294" t="s">
        <v>25</v>
      </c>
      <c r="U294" s="12" t="s">
        <v>26</v>
      </c>
      <c r="V294" s="12" t="e">
        <f>"CG_D"&amp;G294&amp;"_"&amp;H294&amp;"_"&amp;#REF!&amp;".jpg"</f>
        <v>#REF!</v>
      </c>
      <c r="W294" s="12"/>
      <c r="X294" s="2" t="s">
        <v>764</v>
      </c>
      <c r="Y294" s="12"/>
      <c r="Z294" s="12"/>
      <c r="AA294" s="12" t="s">
        <v>835</v>
      </c>
      <c r="AB294" t="str">
        <f>IF(Q294&gt;0,"yes","no")</f>
        <v>yes</v>
      </c>
      <c r="AC294" t="str">
        <f>IF(O294&gt;0,"yes","no")</f>
        <v>no</v>
      </c>
      <c r="AD294" t="str">
        <f>IF(AH294="hatch","yes","no")</f>
        <v>no</v>
      </c>
      <c r="AE294" t="str">
        <f>IF(AH294="swimup","yes","no")</f>
        <v>no</v>
      </c>
      <c r="AF294" t="str">
        <f>IF(AH294="respiration","yes","no")</f>
        <v>no</v>
      </c>
      <c r="AH294" t="s">
        <v>813</v>
      </c>
      <c r="AI294" t="str">
        <f>IF(O294&gt;0,(IF(S294="live",O294*0.84,IF(S294="dried.ethanol",O294*0.8449+2.8227,O294))),"")</f>
        <v/>
      </c>
      <c r="AJ294" s="12"/>
      <c r="AL294" t="str">
        <f>IF(OR(AND(Q294=Q295,P294&gt;0),AND(O294&gt;0,O294=O295)),"duplicate","")</f>
        <v/>
      </c>
      <c r="AM294" t="s">
        <v>826</v>
      </c>
      <c r="AN294" t="s">
        <v>826</v>
      </c>
      <c r="AO294" t="s">
        <v>826</v>
      </c>
      <c r="AP294" t="s">
        <v>826</v>
      </c>
      <c r="AQ294" t="s">
        <v>32</v>
      </c>
    </row>
    <row r="295" spans="1:43" x14ac:dyDescent="0.2">
      <c r="A295" s="29">
        <v>42904</v>
      </c>
      <c r="B295" s="1">
        <v>42899</v>
      </c>
      <c r="C295" s="1" t="str">
        <f>IF(F295="Kup","6/13/2017",IF(F295="Sag","6/14/2017",""))</f>
        <v>6/13/2017</v>
      </c>
      <c r="D295" s="27">
        <f>A295-B295</f>
        <v>5</v>
      </c>
      <c r="E295" s="27">
        <f>A295-C295</f>
        <v>5</v>
      </c>
      <c r="F295" s="12" t="s">
        <v>21</v>
      </c>
      <c r="G295" s="12">
        <v>5</v>
      </c>
      <c r="H295" s="12" t="s">
        <v>30</v>
      </c>
      <c r="I295" s="12" t="s">
        <v>104</v>
      </c>
      <c r="J295" s="12" t="s">
        <v>981</v>
      </c>
      <c r="K295" s="3" t="s">
        <v>963</v>
      </c>
      <c r="L295" s="3" t="s">
        <v>962</v>
      </c>
      <c r="M295" s="12">
        <v>1</v>
      </c>
      <c r="N295" s="12">
        <v>1</v>
      </c>
      <c r="O295" s="24"/>
      <c r="P295" s="12">
        <v>3.4060000000000001</v>
      </c>
      <c r="Q295" s="12">
        <v>2.9860000000000002</v>
      </c>
      <c r="R295">
        <f>IF(Q295&gt;0,(P295*(Q295^2))*(3.14159/6),"")</f>
        <v>15.900929274120974</v>
      </c>
      <c r="S295" s="12" t="s">
        <v>32</v>
      </c>
      <c r="T295" t="s">
        <v>25</v>
      </c>
      <c r="U295" s="12" t="s">
        <v>26</v>
      </c>
      <c r="V295" s="12" t="e">
        <f>"CG_D"&amp;G295&amp;"_"&amp;H295&amp;"_"&amp;#REF!&amp;".jpg"</f>
        <v>#REF!</v>
      </c>
      <c r="W295" s="12"/>
      <c r="X295" s="2" t="s">
        <v>764</v>
      </c>
      <c r="Y295" s="12"/>
      <c r="Z295" s="12"/>
      <c r="AA295" s="12" t="s">
        <v>835</v>
      </c>
      <c r="AB295" t="str">
        <f>IF(Q295&gt;0,"yes","no")</f>
        <v>yes</v>
      </c>
      <c r="AC295" t="str">
        <f>IF(O295&gt;0,"yes","no")</f>
        <v>no</v>
      </c>
      <c r="AD295" t="str">
        <f>IF(AH295="hatch","yes","no")</f>
        <v>no</v>
      </c>
      <c r="AE295" t="str">
        <f>IF(AH295="swimup","yes","no")</f>
        <v>no</v>
      </c>
      <c r="AF295" t="str">
        <f>IF(AH295="respiration","yes","no")</f>
        <v>no</v>
      </c>
      <c r="AH295" t="s">
        <v>813</v>
      </c>
      <c r="AI295" t="str">
        <f>IF(O295&gt;0,(IF(S295="live",O295*0.84,IF(S295="dried.ethanol",O295*0.8449+2.8227,O295))),"")</f>
        <v/>
      </c>
      <c r="AJ295" s="12" t="s">
        <v>802</v>
      </c>
      <c r="AL295" t="str">
        <f>IF(OR(AND(Q295=Q296,P295&gt;0),AND(O295&gt;0,O295=O296)),"duplicate","")</f>
        <v/>
      </c>
      <c r="AM295" t="s">
        <v>826</v>
      </c>
      <c r="AN295" t="s">
        <v>826</v>
      </c>
      <c r="AO295" t="s">
        <v>826</v>
      </c>
      <c r="AP295" t="s">
        <v>826</v>
      </c>
      <c r="AQ295" t="s">
        <v>32</v>
      </c>
    </row>
    <row r="296" spans="1:43" x14ac:dyDescent="0.2">
      <c r="A296" s="29">
        <v>42904</v>
      </c>
      <c r="B296" s="1">
        <v>42899</v>
      </c>
      <c r="C296" s="1" t="str">
        <f>IF(F296="Kup","6/13/2017",IF(F296="Sag","6/14/2017",""))</f>
        <v>6/13/2017</v>
      </c>
      <c r="D296" s="27">
        <f>A296-B296</f>
        <v>5</v>
      </c>
      <c r="E296" s="27">
        <f>A296-C296</f>
        <v>5</v>
      </c>
      <c r="F296" s="12" t="s">
        <v>21</v>
      </c>
      <c r="G296" s="12">
        <v>5</v>
      </c>
      <c r="H296" s="12" t="s">
        <v>30</v>
      </c>
      <c r="I296" s="12" t="s">
        <v>104</v>
      </c>
      <c r="J296" s="12" t="s">
        <v>981</v>
      </c>
      <c r="K296" s="3" t="s">
        <v>963</v>
      </c>
      <c r="L296" s="3" t="s">
        <v>962</v>
      </c>
      <c r="M296" s="12">
        <v>2</v>
      </c>
      <c r="N296" s="12">
        <v>2</v>
      </c>
      <c r="O296" s="24"/>
      <c r="P296" s="12">
        <v>2.9820000000000002</v>
      </c>
      <c r="Q296" s="12">
        <v>2.645</v>
      </c>
      <c r="R296">
        <f>IF(Q296&gt;0,(P296*(Q296^2))*(3.14159/6),"")</f>
        <v>10.92338516333575</v>
      </c>
      <c r="S296" s="12" t="s">
        <v>32</v>
      </c>
      <c r="T296" t="s">
        <v>25</v>
      </c>
      <c r="U296" s="12" t="s">
        <v>26</v>
      </c>
      <c r="V296" s="12" t="e">
        <f>"CG_D"&amp;G296&amp;"_"&amp;H296&amp;"_"&amp;#REF!&amp;".jpg"</f>
        <v>#REF!</v>
      </c>
      <c r="W296" s="12"/>
      <c r="X296" s="2" t="s">
        <v>764</v>
      </c>
      <c r="Y296" s="12"/>
      <c r="Z296" s="12"/>
      <c r="AA296" s="12" t="s">
        <v>835</v>
      </c>
      <c r="AB296" t="str">
        <f>IF(Q296&gt;0,"yes","no")</f>
        <v>yes</v>
      </c>
      <c r="AC296" t="str">
        <f>IF(O296&gt;0,"yes","no")</f>
        <v>no</v>
      </c>
      <c r="AD296" t="str">
        <f>IF(AH296="hatch","yes","no")</f>
        <v>no</v>
      </c>
      <c r="AE296" t="str">
        <f>IF(AH296="swimup","yes","no")</f>
        <v>no</v>
      </c>
      <c r="AF296" t="str">
        <f>IF(AH296="respiration","yes","no")</f>
        <v>no</v>
      </c>
      <c r="AH296" t="s">
        <v>813</v>
      </c>
      <c r="AI296" t="str">
        <f>IF(O296&gt;0,(IF(S296="live",O296*0.84,IF(S296="dried.ethanol",O296*0.8449+2.8227,O296))),"")</f>
        <v/>
      </c>
      <c r="AJ296" s="12" t="s">
        <v>802</v>
      </c>
      <c r="AL296" t="str">
        <f>IF(OR(AND(Q296=Q297,P296&gt;0),AND(O296&gt;0,O296=O297)),"duplicate","")</f>
        <v/>
      </c>
      <c r="AM296" t="s">
        <v>826</v>
      </c>
      <c r="AN296" t="s">
        <v>826</v>
      </c>
      <c r="AO296" t="s">
        <v>826</v>
      </c>
      <c r="AP296" t="s">
        <v>826</v>
      </c>
      <c r="AQ296" t="s">
        <v>32</v>
      </c>
    </row>
    <row r="297" spans="1:43" x14ac:dyDescent="0.2">
      <c r="A297" s="29">
        <v>42904</v>
      </c>
      <c r="B297" s="1">
        <v>42899</v>
      </c>
      <c r="C297" s="1" t="str">
        <f>IF(F297="Kup","6/13/2017",IF(F297="Sag","6/14/2017",""))</f>
        <v>6/13/2017</v>
      </c>
      <c r="D297" s="27">
        <f>A297-B297</f>
        <v>5</v>
      </c>
      <c r="E297" s="27">
        <f>A297-C297</f>
        <v>5</v>
      </c>
      <c r="F297" s="12" t="s">
        <v>21</v>
      </c>
      <c r="G297" s="12">
        <v>5</v>
      </c>
      <c r="H297" s="12" t="s">
        <v>30</v>
      </c>
      <c r="I297" s="12" t="s">
        <v>107</v>
      </c>
      <c r="J297" s="12" t="s">
        <v>982</v>
      </c>
      <c r="K297" s="3" t="s">
        <v>964</v>
      </c>
      <c r="L297" s="3" t="s">
        <v>951</v>
      </c>
      <c r="M297" s="12">
        <v>1</v>
      </c>
      <c r="N297" s="12">
        <v>1</v>
      </c>
      <c r="O297" s="24"/>
      <c r="P297" s="12">
        <v>3.121</v>
      </c>
      <c r="Q297" s="12">
        <v>2.2909999999999999</v>
      </c>
      <c r="R297">
        <f>IF(Q297&gt;0,(P297*(Q297^2))*(3.14159/6),"")</f>
        <v>8.577134146874597</v>
      </c>
      <c r="S297" s="12" t="s">
        <v>32</v>
      </c>
      <c r="T297" t="s">
        <v>25</v>
      </c>
      <c r="U297" s="12" t="s">
        <v>26</v>
      </c>
      <c r="V297" s="12" t="e">
        <f>"CG_D"&amp;G297&amp;"_"&amp;H297&amp;"_"&amp;#REF!&amp;".jpg"</f>
        <v>#REF!</v>
      </c>
      <c r="W297" s="12"/>
      <c r="X297" s="2" t="s">
        <v>764</v>
      </c>
      <c r="Y297" s="12"/>
      <c r="Z297" s="12"/>
      <c r="AA297" s="12" t="s">
        <v>835</v>
      </c>
      <c r="AB297" t="str">
        <f>IF(Q297&gt;0,"yes","no")</f>
        <v>yes</v>
      </c>
      <c r="AC297" t="str">
        <f>IF(O297&gt;0,"yes","no")</f>
        <v>no</v>
      </c>
      <c r="AD297" t="str">
        <f>IF(AH297="hatch","yes","no")</f>
        <v>no</v>
      </c>
      <c r="AE297" t="str">
        <f>IF(AH297="swimup","yes","no")</f>
        <v>no</v>
      </c>
      <c r="AF297" t="str">
        <f>IF(AH297="respiration","yes","no")</f>
        <v>no</v>
      </c>
      <c r="AH297" t="s">
        <v>813</v>
      </c>
      <c r="AI297" t="str">
        <f>IF(O297&gt;0,(IF(S297="live",O297*0.84,IF(S297="dried.ethanol",O297*0.8449+2.8227,O297))),"")</f>
        <v/>
      </c>
      <c r="AJ297" s="12" t="s">
        <v>802</v>
      </c>
      <c r="AL297" t="str">
        <f>IF(OR(AND(Q297=Q298,P297&gt;0),AND(O297&gt;0,O297=O298)),"duplicate","")</f>
        <v/>
      </c>
      <c r="AM297" t="s">
        <v>826</v>
      </c>
      <c r="AN297" t="s">
        <v>826</v>
      </c>
      <c r="AO297" t="s">
        <v>826</v>
      </c>
      <c r="AP297" t="s">
        <v>826</v>
      </c>
      <c r="AQ297" t="s">
        <v>32</v>
      </c>
    </row>
    <row r="298" spans="1:43" x14ac:dyDescent="0.2">
      <c r="A298" s="29">
        <v>42904</v>
      </c>
      <c r="B298" s="1">
        <v>42899</v>
      </c>
      <c r="C298" s="1" t="str">
        <f>IF(F298="Kup","6/13/2017",IF(F298="Sag","6/14/2017",""))</f>
        <v>6/13/2017</v>
      </c>
      <c r="D298" s="27">
        <f>A298-B298</f>
        <v>5</v>
      </c>
      <c r="E298" s="27">
        <f>A298-C298</f>
        <v>5</v>
      </c>
      <c r="F298" s="12" t="s">
        <v>21</v>
      </c>
      <c r="G298" s="12">
        <v>5</v>
      </c>
      <c r="H298" s="12" t="s">
        <v>30</v>
      </c>
      <c r="I298" s="12" t="s">
        <v>107</v>
      </c>
      <c r="J298" s="12" t="s">
        <v>982</v>
      </c>
      <c r="K298" s="3" t="s">
        <v>964</v>
      </c>
      <c r="L298" s="3" t="s">
        <v>951</v>
      </c>
      <c r="M298" s="12">
        <v>2</v>
      </c>
      <c r="N298" s="12">
        <v>2</v>
      </c>
      <c r="O298" s="24"/>
      <c r="P298" s="12">
        <v>2.93</v>
      </c>
      <c r="Q298" s="12">
        <v>2.681</v>
      </c>
      <c r="R298">
        <f>IF(Q298&gt;0,(P298*(Q298^2))*(3.14159/6),"")</f>
        <v>11.027054062395116</v>
      </c>
      <c r="S298" s="12" t="s">
        <v>32</v>
      </c>
      <c r="T298" t="s">
        <v>25</v>
      </c>
      <c r="U298" s="12" t="s">
        <v>26</v>
      </c>
      <c r="V298" s="12" t="e">
        <f>"CG_D"&amp;G298&amp;"_"&amp;H298&amp;"_"&amp;#REF!&amp;".jpg"</f>
        <v>#REF!</v>
      </c>
      <c r="W298" s="12"/>
      <c r="X298" s="2" t="s">
        <v>764</v>
      </c>
      <c r="Y298" s="12"/>
      <c r="Z298" s="12"/>
      <c r="AA298" s="12" t="s">
        <v>835</v>
      </c>
      <c r="AB298" t="str">
        <f>IF(Q298&gt;0,"yes","no")</f>
        <v>yes</v>
      </c>
      <c r="AC298" t="str">
        <f>IF(O298&gt;0,"yes","no")</f>
        <v>no</v>
      </c>
      <c r="AD298" t="str">
        <f>IF(AH298="hatch","yes","no")</f>
        <v>no</v>
      </c>
      <c r="AE298" t="str">
        <f>IF(AH298="swimup","yes","no")</f>
        <v>no</v>
      </c>
      <c r="AF298" t="str">
        <f>IF(AH298="respiration","yes","no")</f>
        <v>no</v>
      </c>
      <c r="AH298" t="s">
        <v>813</v>
      </c>
      <c r="AI298" t="str">
        <f>IF(O298&gt;0,(IF(S298="live",O298*0.84,IF(S298="dried.ethanol",O298*0.8449+2.8227,O298))),"")</f>
        <v/>
      </c>
      <c r="AJ298" s="12" t="s">
        <v>802</v>
      </c>
      <c r="AL298" t="str">
        <f>IF(OR(AND(Q298=Q299,P298&gt;0),AND(O298&gt;0,O298=O299)),"duplicate","")</f>
        <v/>
      </c>
      <c r="AM298" t="s">
        <v>826</v>
      </c>
      <c r="AN298" t="s">
        <v>826</v>
      </c>
      <c r="AO298" t="s">
        <v>826</v>
      </c>
      <c r="AP298" t="s">
        <v>826</v>
      </c>
      <c r="AQ298" t="s">
        <v>32</v>
      </c>
    </row>
    <row r="299" spans="1:43" x14ac:dyDescent="0.2">
      <c r="A299" s="29">
        <v>42904</v>
      </c>
      <c r="B299" s="1">
        <v>42899</v>
      </c>
      <c r="C299" s="1" t="str">
        <f>IF(F299="Kup","6/13/2017",IF(F299="Sag","6/14/2017",""))</f>
        <v>6/13/2017</v>
      </c>
      <c r="D299" s="27">
        <f>A299-B299</f>
        <v>5</v>
      </c>
      <c r="E299" s="27">
        <f>A299-C299</f>
        <v>5</v>
      </c>
      <c r="F299" s="12" t="s">
        <v>21</v>
      </c>
      <c r="G299" s="12">
        <v>5</v>
      </c>
      <c r="H299" s="12" t="s">
        <v>30</v>
      </c>
      <c r="I299" s="12" t="s">
        <v>107</v>
      </c>
      <c r="J299" s="12" t="s">
        <v>982</v>
      </c>
      <c r="K299" s="3" t="s">
        <v>964</v>
      </c>
      <c r="L299" s="3" t="s">
        <v>951</v>
      </c>
      <c r="M299" s="12">
        <v>3</v>
      </c>
      <c r="N299" s="12">
        <v>3</v>
      </c>
      <c r="O299" s="24"/>
      <c r="P299" s="12">
        <v>2.6459999999999999</v>
      </c>
      <c r="Q299" s="12">
        <v>2.3010000000000002</v>
      </c>
      <c r="R299">
        <f>IF(Q299&gt;0,(P299*(Q299^2))*(3.14159/6),"")</f>
        <v>7.3353583100151898</v>
      </c>
      <c r="S299" s="12" t="s">
        <v>32</v>
      </c>
      <c r="T299" t="s">
        <v>25</v>
      </c>
      <c r="U299" s="12" t="s">
        <v>26</v>
      </c>
      <c r="V299" s="12" t="e">
        <f>"CG_D"&amp;G299&amp;"_"&amp;H299&amp;"_"&amp;#REF!&amp;".jpg"</f>
        <v>#REF!</v>
      </c>
      <c r="W299" s="12"/>
      <c r="X299" s="2" t="s">
        <v>764</v>
      </c>
      <c r="Y299" s="12"/>
      <c r="Z299" s="12"/>
      <c r="AA299" s="12" t="s">
        <v>835</v>
      </c>
      <c r="AB299" t="str">
        <f>IF(Q299&gt;0,"yes","no")</f>
        <v>yes</v>
      </c>
      <c r="AC299" t="str">
        <f>IF(O299&gt;0,"yes","no")</f>
        <v>no</v>
      </c>
      <c r="AD299" t="str">
        <f>IF(AH299="hatch","yes","no")</f>
        <v>no</v>
      </c>
      <c r="AE299" t="str">
        <f>IF(AH299="swimup","yes","no")</f>
        <v>no</v>
      </c>
      <c r="AF299" t="str">
        <f>IF(AH299="respiration","yes","no")</f>
        <v>no</v>
      </c>
      <c r="AH299" t="s">
        <v>813</v>
      </c>
      <c r="AI299" t="str">
        <f>IF(O299&gt;0,(IF(S299="live",O299*0.84,IF(S299="dried.ethanol",O299*0.8449+2.8227,O299))),"")</f>
        <v/>
      </c>
      <c r="AJ299" s="12" t="s">
        <v>802</v>
      </c>
      <c r="AL299" t="str">
        <f>IF(OR(AND(Q299=Q300,P299&gt;0),AND(O299&gt;0,O299=O300)),"duplicate","")</f>
        <v/>
      </c>
      <c r="AM299" t="s">
        <v>826</v>
      </c>
      <c r="AN299" t="s">
        <v>826</v>
      </c>
      <c r="AO299" t="s">
        <v>826</v>
      </c>
      <c r="AP299" t="s">
        <v>826</v>
      </c>
      <c r="AQ299" t="s">
        <v>32</v>
      </c>
    </row>
    <row r="300" spans="1:43" x14ac:dyDescent="0.2">
      <c r="A300" s="29">
        <v>42904</v>
      </c>
      <c r="B300" s="1">
        <v>42899</v>
      </c>
      <c r="C300" s="1" t="str">
        <f>IF(F300="Kup","6/13/2017",IF(F300="Sag","6/14/2017",""))</f>
        <v>6/13/2017</v>
      </c>
      <c r="D300" s="27">
        <f>A300-B300</f>
        <v>5</v>
      </c>
      <c r="E300" s="27">
        <f>A300-C300</f>
        <v>5</v>
      </c>
      <c r="F300" s="12" t="s">
        <v>21</v>
      </c>
      <c r="G300" s="12">
        <v>5</v>
      </c>
      <c r="H300" s="12" t="s">
        <v>30</v>
      </c>
      <c r="I300" s="12" t="s">
        <v>107</v>
      </c>
      <c r="J300" s="12" t="s">
        <v>982</v>
      </c>
      <c r="K300" s="3" t="s">
        <v>964</v>
      </c>
      <c r="L300" s="3" t="s">
        <v>951</v>
      </c>
      <c r="M300" s="12">
        <v>4</v>
      </c>
      <c r="N300" s="12">
        <v>4</v>
      </c>
      <c r="O300" s="24"/>
      <c r="P300" s="12">
        <v>3.7290000000000001</v>
      </c>
      <c r="Q300" s="12">
        <v>2.9020000000000001</v>
      </c>
      <c r="R300">
        <f>IF(Q300&gt;0,(P300*(Q300^2))*(3.14159/6),"")</f>
        <v>16.44316652478874</v>
      </c>
      <c r="S300" s="12" t="s">
        <v>32</v>
      </c>
      <c r="T300" t="s">
        <v>25</v>
      </c>
      <c r="U300" s="12" t="s">
        <v>26</v>
      </c>
      <c r="V300" s="12" t="e">
        <f>"CG_D"&amp;G300&amp;"_"&amp;H300&amp;"_"&amp;#REF!&amp;".jpg"</f>
        <v>#REF!</v>
      </c>
      <c r="W300" s="12"/>
      <c r="X300" s="2" t="s">
        <v>764</v>
      </c>
      <c r="Y300" s="12"/>
      <c r="Z300" s="12"/>
      <c r="AA300" s="12" t="s">
        <v>835</v>
      </c>
      <c r="AB300" t="str">
        <f>IF(Q300&gt;0,"yes","no")</f>
        <v>yes</v>
      </c>
      <c r="AC300" t="str">
        <f>IF(O300&gt;0,"yes","no")</f>
        <v>no</v>
      </c>
      <c r="AD300" t="str">
        <f>IF(AH300="hatch","yes","no")</f>
        <v>no</v>
      </c>
      <c r="AE300" t="str">
        <f>IF(AH300="swimup","yes","no")</f>
        <v>no</v>
      </c>
      <c r="AF300" t="str">
        <f>IF(AH300="respiration","yes","no")</f>
        <v>no</v>
      </c>
      <c r="AH300" t="s">
        <v>813</v>
      </c>
      <c r="AI300" t="str">
        <f>IF(O300&gt;0,(IF(S300="live",O300*0.84,IF(S300="dried.ethanol",O300*0.8449+2.8227,O300))),"")</f>
        <v/>
      </c>
      <c r="AJ300" s="12" t="s">
        <v>802</v>
      </c>
      <c r="AL300" t="str">
        <f>IF(OR(AND(Q300=Q301,P300&gt;0),AND(O300&gt;0,O300=O301)),"duplicate","")</f>
        <v/>
      </c>
      <c r="AM300" t="s">
        <v>826</v>
      </c>
      <c r="AN300" t="s">
        <v>826</v>
      </c>
      <c r="AO300" t="s">
        <v>826</v>
      </c>
      <c r="AP300" t="s">
        <v>826</v>
      </c>
      <c r="AQ300" t="s">
        <v>32</v>
      </c>
    </row>
    <row r="301" spans="1:43" x14ac:dyDescent="0.2">
      <c r="A301" s="29">
        <v>42904</v>
      </c>
      <c r="B301" s="1">
        <v>42899</v>
      </c>
      <c r="C301" s="1" t="str">
        <f>IF(F301="Kup","6/13/2017",IF(F301="Sag","6/14/2017",""))</f>
        <v>6/13/2017</v>
      </c>
      <c r="D301" s="27">
        <f>A301-B301</f>
        <v>5</v>
      </c>
      <c r="E301" s="27">
        <f>A301-C301</f>
        <v>5</v>
      </c>
      <c r="F301" s="12" t="s">
        <v>21</v>
      </c>
      <c r="G301" s="12">
        <v>5</v>
      </c>
      <c r="H301" s="12" t="s">
        <v>30</v>
      </c>
      <c r="I301" s="12" t="s">
        <v>107</v>
      </c>
      <c r="J301" s="12" t="s">
        <v>982</v>
      </c>
      <c r="K301" s="3" t="s">
        <v>964</v>
      </c>
      <c r="L301" s="3" t="s">
        <v>951</v>
      </c>
      <c r="M301" s="12">
        <v>5</v>
      </c>
      <c r="N301" s="12">
        <v>5</v>
      </c>
      <c r="O301" s="24"/>
      <c r="P301" s="12">
        <v>2.681</v>
      </c>
      <c r="Q301" s="12">
        <v>2.56</v>
      </c>
      <c r="R301">
        <f>IF(Q301&gt;0,(P301*(Q301^2))*(3.14159/6),"")</f>
        <v>9.1997282740906652</v>
      </c>
      <c r="S301" s="12" t="s">
        <v>32</v>
      </c>
      <c r="T301" t="s">
        <v>25</v>
      </c>
      <c r="U301" s="12" t="s">
        <v>26</v>
      </c>
      <c r="V301" s="12" t="e">
        <f>"CG_D"&amp;G301&amp;"_"&amp;H301&amp;"_"&amp;#REF!&amp;".jpg"</f>
        <v>#REF!</v>
      </c>
      <c r="W301" s="12"/>
      <c r="X301" s="2" t="s">
        <v>764</v>
      </c>
      <c r="Y301" s="12"/>
      <c r="Z301" s="12"/>
      <c r="AA301" s="12" t="s">
        <v>835</v>
      </c>
      <c r="AB301" t="str">
        <f>IF(Q301&gt;0,"yes","no")</f>
        <v>yes</v>
      </c>
      <c r="AC301" t="str">
        <f>IF(O301&gt;0,"yes","no")</f>
        <v>no</v>
      </c>
      <c r="AD301" t="str">
        <f>IF(AH301="hatch","yes","no")</f>
        <v>no</v>
      </c>
      <c r="AE301" t="str">
        <f>IF(AH301="swimup","yes","no")</f>
        <v>no</v>
      </c>
      <c r="AF301" t="str">
        <f>IF(AH301="respiration","yes","no")</f>
        <v>no</v>
      </c>
      <c r="AH301" t="s">
        <v>813</v>
      </c>
      <c r="AI301" t="str">
        <f>IF(O301&gt;0,(IF(S301="live",O301*0.84,IF(S301="dried.ethanol",O301*0.8449+2.8227,O301))),"")</f>
        <v/>
      </c>
      <c r="AJ301" s="12" t="s">
        <v>802</v>
      </c>
      <c r="AL301" t="str">
        <f>IF(OR(AND(Q301=Q302,P301&gt;0),AND(O301&gt;0,O301=O302)),"duplicate","")</f>
        <v/>
      </c>
      <c r="AM301" t="s">
        <v>826</v>
      </c>
      <c r="AN301" t="s">
        <v>826</v>
      </c>
      <c r="AO301" t="s">
        <v>826</v>
      </c>
      <c r="AP301" t="s">
        <v>826</v>
      </c>
      <c r="AQ301" t="s">
        <v>32</v>
      </c>
    </row>
    <row r="302" spans="1:43" x14ac:dyDescent="0.2">
      <c r="A302" s="29">
        <v>42904</v>
      </c>
      <c r="B302" s="1">
        <v>42899</v>
      </c>
      <c r="C302" s="1" t="str">
        <f>IF(F302="Kup","6/13/2017",IF(F302="Sag","6/14/2017",""))</f>
        <v>6/13/2017</v>
      </c>
      <c r="D302" s="27">
        <f>A302-B302</f>
        <v>5</v>
      </c>
      <c r="E302" s="27">
        <f>A302-C302</f>
        <v>5</v>
      </c>
      <c r="F302" s="12" t="s">
        <v>21</v>
      </c>
      <c r="G302" s="12">
        <v>5</v>
      </c>
      <c r="H302" s="12" t="s">
        <v>30</v>
      </c>
      <c r="I302" s="12" t="s">
        <v>39</v>
      </c>
      <c r="J302" s="12" t="s">
        <v>983</v>
      </c>
      <c r="K302" s="3" t="s">
        <v>965</v>
      </c>
      <c r="L302" s="3" t="s">
        <v>951</v>
      </c>
      <c r="M302" s="12">
        <v>1</v>
      </c>
      <c r="N302" s="12">
        <v>1</v>
      </c>
      <c r="O302" s="24"/>
      <c r="P302" s="12">
        <v>3.3319999999999999</v>
      </c>
      <c r="Q302" s="12">
        <v>2.855</v>
      </c>
      <c r="R302">
        <f>IF(Q302&gt;0,(P302*(Q302^2))*(3.14159/6),"")</f>
        <v>14.220519865721165</v>
      </c>
      <c r="S302" s="12" t="s">
        <v>32</v>
      </c>
      <c r="T302" t="s">
        <v>25</v>
      </c>
      <c r="U302" s="12" t="s">
        <v>26</v>
      </c>
      <c r="V302" s="12" t="e">
        <f>"CG_D"&amp;G302&amp;"_"&amp;H302&amp;"_"&amp;#REF!&amp;".jpg"</f>
        <v>#REF!</v>
      </c>
      <c r="W302" s="12"/>
      <c r="X302" s="2" t="s">
        <v>764</v>
      </c>
      <c r="Y302" s="12"/>
      <c r="Z302" s="12"/>
      <c r="AA302" s="12" t="s">
        <v>835</v>
      </c>
      <c r="AB302" t="str">
        <f>IF(Q302&gt;0,"yes","no")</f>
        <v>yes</v>
      </c>
      <c r="AC302" t="str">
        <f>IF(O302&gt;0,"yes","no")</f>
        <v>no</v>
      </c>
      <c r="AD302" t="str">
        <f>IF(AH302="hatch","yes","no")</f>
        <v>no</v>
      </c>
      <c r="AE302" t="str">
        <f>IF(AH302="swimup","yes","no")</f>
        <v>no</v>
      </c>
      <c r="AF302" t="str">
        <f>IF(AH302="respiration","yes","no")</f>
        <v>no</v>
      </c>
      <c r="AH302" t="s">
        <v>813</v>
      </c>
      <c r="AI302" t="str">
        <f>IF(O302&gt;0,(IF(S302="live",O302*0.84,IF(S302="dried.ethanol",O302*0.8449+2.8227,O302))),"")</f>
        <v/>
      </c>
      <c r="AJ302" s="12" t="s">
        <v>802</v>
      </c>
      <c r="AL302" t="str">
        <f>IF(OR(AND(Q302=Q303,P302&gt;0),AND(O302&gt;0,O302=O303)),"duplicate","")</f>
        <v/>
      </c>
      <c r="AM302" t="s">
        <v>826</v>
      </c>
      <c r="AN302" t="s">
        <v>826</v>
      </c>
      <c r="AO302" t="s">
        <v>826</v>
      </c>
      <c r="AP302" t="s">
        <v>826</v>
      </c>
      <c r="AQ302" t="s">
        <v>32</v>
      </c>
    </row>
    <row r="303" spans="1:43" x14ac:dyDescent="0.2">
      <c r="A303" s="29">
        <v>42904</v>
      </c>
      <c r="B303" s="1">
        <v>42899</v>
      </c>
      <c r="C303" s="1" t="str">
        <f>IF(F303="Kup","6/13/2017",IF(F303="Sag","6/14/2017",""))</f>
        <v>6/13/2017</v>
      </c>
      <c r="D303" s="27">
        <f>A303-B303</f>
        <v>5</v>
      </c>
      <c r="E303" s="27">
        <f>A303-C303</f>
        <v>5</v>
      </c>
      <c r="F303" s="12" t="s">
        <v>21</v>
      </c>
      <c r="G303" s="12">
        <v>5</v>
      </c>
      <c r="H303" s="12" t="s">
        <v>30</v>
      </c>
      <c r="I303" s="12" t="s">
        <v>39</v>
      </c>
      <c r="J303" s="12" t="s">
        <v>983</v>
      </c>
      <c r="K303" s="3" t="s">
        <v>965</v>
      </c>
      <c r="L303" s="3" t="s">
        <v>951</v>
      </c>
      <c r="M303" s="12">
        <v>2</v>
      </c>
      <c r="N303" s="12">
        <v>2</v>
      </c>
      <c r="O303" s="24"/>
      <c r="P303" s="12">
        <v>3.8769999999999998</v>
      </c>
      <c r="Q303" s="12">
        <v>3.2240000000000002</v>
      </c>
      <c r="R303">
        <f>IF(Q303&gt;0,(P303*(Q303^2))*(3.14159/6),"")</f>
        <v>21.100081012606612</v>
      </c>
      <c r="S303" s="12" t="s">
        <v>32</v>
      </c>
      <c r="T303" t="s">
        <v>25</v>
      </c>
      <c r="U303" s="12" t="s">
        <v>26</v>
      </c>
      <c r="V303" s="12" t="e">
        <f>"CG_D"&amp;G303&amp;"_"&amp;H303&amp;"_"&amp;#REF!&amp;".jpg"</f>
        <v>#REF!</v>
      </c>
      <c r="W303" s="12"/>
      <c r="X303" s="2" t="s">
        <v>764</v>
      </c>
      <c r="Y303" s="12"/>
      <c r="Z303" s="12"/>
      <c r="AA303" s="12" t="s">
        <v>835</v>
      </c>
      <c r="AB303" t="str">
        <f>IF(Q303&gt;0,"yes","no")</f>
        <v>yes</v>
      </c>
      <c r="AC303" t="str">
        <f>IF(O303&gt;0,"yes","no")</f>
        <v>no</v>
      </c>
      <c r="AD303" t="str">
        <f>IF(AH303="hatch","yes","no")</f>
        <v>no</v>
      </c>
      <c r="AE303" t="str">
        <f>IF(AH303="swimup","yes","no")</f>
        <v>no</v>
      </c>
      <c r="AF303" t="str">
        <f>IF(AH303="respiration","yes","no")</f>
        <v>no</v>
      </c>
      <c r="AH303" t="s">
        <v>813</v>
      </c>
      <c r="AI303" t="str">
        <f>IF(O303&gt;0,(IF(S303="live",O303*0.84,IF(S303="dried.ethanol",O303*0.8449+2.8227,O303))),"")</f>
        <v/>
      </c>
      <c r="AJ303" s="12" t="s">
        <v>802</v>
      </c>
      <c r="AL303" t="str">
        <f>IF(OR(AND(Q303=Q304,P303&gt;0),AND(O303&gt;0,O303=O304)),"duplicate","")</f>
        <v/>
      </c>
      <c r="AM303" t="s">
        <v>826</v>
      </c>
      <c r="AN303" t="s">
        <v>826</v>
      </c>
      <c r="AO303" t="s">
        <v>826</v>
      </c>
      <c r="AP303" t="s">
        <v>826</v>
      </c>
      <c r="AQ303" t="s">
        <v>32</v>
      </c>
    </row>
    <row r="304" spans="1:43" x14ac:dyDescent="0.2">
      <c r="A304" s="29">
        <v>42904</v>
      </c>
      <c r="B304" s="1">
        <v>42899</v>
      </c>
      <c r="C304" s="1" t="str">
        <f>IF(F304="Kup","6/13/2017",IF(F304="Sag","6/14/2017",""))</f>
        <v>6/13/2017</v>
      </c>
      <c r="D304" s="27">
        <f>A304-B304</f>
        <v>5</v>
      </c>
      <c r="E304" s="27">
        <f>A304-C304</f>
        <v>5</v>
      </c>
      <c r="F304" s="12" t="s">
        <v>21</v>
      </c>
      <c r="G304" s="12">
        <v>5</v>
      </c>
      <c r="H304" s="12" t="s">
        <v>30</v>
      </c>
      <c r="I304" s="12" t="s">
        <v>39</v>
      </c>
      <c r="J304" s="12" t="s">
        <v>983</v>
      </c>
      <c r="K304" s="3" t="s">
        <v>965</v>
      </c>
      <c r="L304" s="3" t="s">
        <v>951</v>
      </c>
      <c r="M304" s="12">
        <v>3</v>
      </c>
      <c r="N304" s="12">
        <v>3</v>
      </c>
      <c r="O304" s="24"/>
      <c r="P304" s="12">
        <v>2.98</v>
      </c>
      <c r="Q304" s="12">
        <v>2.702</v>
      </c>
      <c r="R304">
        <f>IF(Q304&gt;0,(P304*(Q304^2))*(3.14159/6),"")</f>
        <v>11.391612643052131</v>
      </c>
      <c r="S304" s="12" t="s">
        <v>32</v>
      </c>
      <c r="T304" t="s">
        <v>25</v>
      </c>
      <c r="U304" s="12" t="s">
        <v>26</v>
      </c>
      <c r="V304" s="12" t="e">
        <f>"CG_D"&amp;G304&amp;"_"&amp;H304&amp;"_"&amp;#REF!&amp;".jpg"</f>
        <v>#REF!</v>
      </c>
      <c r="W304" s="12"/>
      <c r="X304" s="2" t="s">
        <v>764</v>
      </c>
      <c r="Y304" s="12"/>
      <c r="Z304" s="12"/>
      <c r="AA304" s="12" t="s">
        <v>835</v>
      </c>
      <c r="AB304" t="str">
        <f>IF(Q304&gt;0,"yes","no")</f>
        <v>yes</v>
      </c>
      <c r="AC304" t="str">
        <f>IF(O304&gt;0,"yes","no")</f>
        <v>no</v>
      </c>
      <c r="AD304" t="str">
        <f>IF(AH304="hatch","yes","no")</f>
        <v>no</v>
      </c>
      <c r="AE304" t="str">
        <f>IF(AH304="swimup","yes","no")</f>
        <v>no</v>
      </c>
      <c r="AF304" t="str">
        <f>IF(AH304="respiration","yes","no")</f>
        <v>no</v>
      </c>
      <c r="AH304" t="s">
        <v>813</v>
      </c>
      <c r="AI304" t="str">
        <f>IF(O304&gt;0,(IF(S304="live",O304*0.84,IF(S304="dried.ethanol",O304*0.8449+2.8227,O304))),"")</f>
        <v/>
      </c>
      <c r="AJ304" s="12" t="s">
        <v>802</v>
      </c>
      <c r="AL304" t="str">
        <f>IF(OR(AND(Q304=Q305,P304&gt;0),AND(O304&gt;0,O304=O305)),"duplicate","")</f>
        <v/>
      </c>
      <c r="AM304" t="s">
        <v>826</v>
      </c>
      <c r="AN304" t="s">
        <v>826</v>
      </c>
      <c r="AO304" t="s">
        <v>826</v>
      </c>
      <c r="AP304" t="s">
        <v>826</v>
      </c>
      <c r="AQ304" t="s">
        <v>32</v>
      </c>
    </row>
    <row r="305" spans="1:43" x14ac:dyDescent="0.2">
      <c r="A305" s="29">
        <v>42904</v>
      </c>
      <c r="B305" s="1">
        <v>42899</v>
      </c>
      <c r="C305" s="1" t="str">
        <f>IF(F305="Kup","6/13/2017",IF(F305="Sag","6/14/2017",""))</f>
        <v>6/13/2017</v>
      </c>
      <c r="D305" s="27">
        <f>A305-B305</f>
        <v>5</v>
      </c>
      <c r="E305" s="27">
        <f>A305-C305</f>
        <v>5</v>
      </c>
      <c r="F305" s="12" t="s">
        <v>21</v>
      </c>
      <c r="G305" s="12">
        <v>5</v>
      </c>
      <c r="H305" s="12" t="s">
        <v>30</v>
      </c>
      <c r="I305" s="12" t="s">
        <v>39</v>
      </c>
      <c r="J305" s="12" t="s">
        <v>983</v>
      </c>
      <c r="K305" s="3" t="s">
        <v>965</v>
      </c>
      <c r="L305" s="3" t="s">
        <v>951</v>
      </c>
      <c r="M305" s="12">
        <v>4</v>
      </c>
      <c r="N305" s="12">
        <v>4</v>
      </c>
      <c r="O305" s="24"/>
      <c r="P305" s="12">
        <v>3.028</v>
      </c>
      <c r="Q305" s="12">
        <v>2.6920000000000002</v>
      </c>
      <c r="R305">
        <f>IF(Q305&gt;0,(P305*(Q305^2))*(3.14159/6),"")</f>
        <v>11.489582222424213</v>
      </c>
      <c r="S305" s="12" t="s">
        <v>32</v>
      </c>
      <c r="T305" t="s">
        <v>25</v>
      </c>
      <c r="U305" s="12" t="s">
        <v>26</v>
      </c>
      <c r="V305" s="12" t="e">
        <f>"CG_D"&amp;G305&amp;"_"&amp;H305&amp;"_"&amp;#REF!&amp;".jpg"</f>
        <v>#REF!</v>
      </c>
      <c r="W305" s="12"/>
      <c r="X305" s="2" t="s">
        <v>764</v>
      </c>
      <c r="Y305" s="12"/>
      <c r="Z305" s="12"/>
      <c r="AA305" s="12" t="s">
        <v>835</v>
      </c>
      <c r="AB305" t="str">
        <f>IF(Q305&gt;0,"yes","no")</f>
        <v>yes</v>
      </c>
      <c r="AC305" t="str">
        <f>IF(O305&gt;0,"yes","no")</f>
        <v>no</v>
      </c>
      <c r="AD305" t="str">
        <f>IF(AH305="hatch","yes","no")</f>
        <v>no</v>
      </c>
      <c r="AE305" t="str">
        <f>IF(AH305="swimup","yes","no")</f>
        <v>no</v>
      </c>
      <c r="AF305" t="str">
        <f>IF(AH305="respiration","yes","no")</f>
        <v>no</v>
      </c>
      <c r="AH305" t="s">
        <v>813</v>
      </c>
      <c r="AI305" t="str">
        <f>IF(O305&gt;0,(IF(S305="live",O305*0.84,IF(S305="dried.ethanol",O305*0.8449+2.8227,O305))),"")</f>
        <v/>
      </c>
      <c r="AJ305" s="12" t="s">
        <v>802</v>
      </c>
      <c r="AL305" t="str">
        <f>IF(OR(AND(Q305=Q306,P305&gt;0),AND(O305&gt;0,O305=O306)),"duplicate","")</f>
        <v/>
      </c>
      <c r="AM305" t="s">
        <v>826</v>
      </c>
      <c r="AN305" t="s">
        <v>826</v>
      </c>
      <c r="AO305" t="s">
        <v>826</v>
      </c>
      <c r="AP305" t="s">
        <v>826</v>
      </c>
      <c r="AQ305" t="s">
        <v>32</v>
      </c>
    </row>
    <row r="306" spans="1:43" x14ac:dyDescent="0.2">
      <c r="A306" s="29">
        <v>42904</v>
      </c>
      <c r="B306" s="1">
        <v>42899</v>
      </c>
      <c r="C306" s="1" t="str">
        <f>IF(F306="Kup","6/13/2017",IF(F306="Sag","6/14/2017",""))</f>
        <v>6/13/2017</v>
      </c>
      <c r="D306" s="27">
        <f>A306-B306</f>
        <v>5</v>
      </c>
      <c r="E306" s="27">
        <f>A306-C306</f>
        <v>5</v>
      </c>
      <c r="F306" s="12" t="s">
        <v>21</v>
      </c>
      <c r="G306" s="12">
        <v>5</v>
      </c>
      <c r="H306" s="12" t="s">
        <v>30</v>
      </c>
      <c r="I306" s="12" t="s">
        <v>39</v>
      </c>
      <c r="J306" s="12" t="s">
        <v>983</v>
      </c>
      <c r="K306" s="3" t="s">
        <v>965</v>
      </c>
      <c r="L306" s="3" t="s">
        <v>951</v>
      </c>
      <c r="M306" s="12">
        <v>5</v>
      </c>
      <c r="N306" s="12">
        <v>5</v>
      </c>
      <c r="O306" s="24"/>
      <c r="P306" s="12">
        <v>3.625</v>
      </c>
      <c r="Q306" s="12">
        <v>2.7650000000000001</v>
      </c>
      <c r="R306">
        <f>IF(Q306&gt;0,(P306*(Q306^2))*(3.14159/6),"")</f>
        <v>14.510973121348957</v>
      </c>
      <c r="S306" s="12" t="s">
        <v>32</v>
      </c>
      <c r="T306" t="s">
        <v>25</v>
      </c>
      <c r="U306" s="12" t="s">
        <v>26</v>
      </c>
      <c r="V306" s="12" t="e">
        <f>"CG_D"&amp;G306&amp;"_"&amp;H306&amp;"_"&amp;#REF!&amp;".jpg"</f>
        <v>#REF!</v>
      </c>
      <c r="W306" s="12"/>
      <c r="X306" s="2" t="s">
        <v>764</v>
      </c>
      <c r="Y306" s="12"/>
      <c r="Z306" s="12"/>
      <c r="AA306" s="12" t="s">
        <v>835</v>
      </c>
      <c r="AB306" t="str">
        <f>IF(Q306&gt;0,"yes","no")</f>
        <v>yes</v>
      </c>
      <c r="AC306" t="str">
        <f>IF(O306&gt;0,"yes","no")</f>
        <v>no</v>
      </c>
      <c r="AD306" t="str">
        <f>IF(AH306="hatch","yes","no")</f>
        <v>no</v>
      </c>
      <c r="AE306" t="str">
        <f>IF(AH306="swimup","yes","no")</f>
        <v>no</v>
      </c>
      <c r="AF306" t="str">
        <f>IF(AH306="respiration","yes","no")</f>
        <v>no</v>
      </c>
      <c r="AH306" t="s">
        <v>813</v>
      </c>
      <c r="AI306" t="str">
        <f>IF(O306&gt;0,(IF(S306="live",O306*0.84,IF(S306="dried.ethanol",O306*0.8449+2.8227,O306))),"")</f>
        <v/>
      </c>
      <c r="AJ306" s="12" t="s">
        <v>802</v>
      </c>
      <c r="AL306" t="str">
        <f>IF(OR(AND(Q306=Q307,P306&gt;0),AND(O306&gt;0,O306=O307)),"duplicate","")</f>
        <v/>
      </c>
      <c r="AM306" t="s">
        <v>826</v>
      </c>
      <c r="AN306" t="s">
        <v>826</v>
      </c>
      <c r="AO306" t="s">
        <v>826</v>
      </c>
      <c r="AP306" t="s">
        <v>826</v>
      </c>
      <c r="AQ306" t="s">
        <v>32</v>
      </c>
    </row>
    <row r="307" spans="1:43" x14ac:dyDescent="0.2">
      <c r="A307" s="29">
        <v>42904</v>
      </c>
      <c r="B307" s="1">
        <v>42899</v>
      </c>
      <c r="C307" s="1" t="str">
        <f>IF(F307="Kup","6/13/2017",IF(F307="Sag","6/14/2017",""))</f>
        <v>6/13/2017</v>
      </c>
      <c r="D307" s="27">
        <f>A307-B307</f>
        <v>5</v>
      </c>
      <c r="E307" s="27">
        <f>A307-C307</f>
        <v>5</v>
      </c>
      <c r="F307" s="12" t="s">
        <v>21</v>
      </c>
      <c r="G307" s="12">
        <v>5</v>
      </c>
      <c r="H307" s="12" t="s">
        <v>30</v>
      </c>
      <c r="I307" s="12" t="s">
        <v>112</v>
      </c>
      <c r="J307" s="12" t="s">
        <v>984</v>
      </c>
      <c r="K307" s="3" t="s">
        <v>966</v>
      </c>
      <c r="L307" s="3" t="s">
        <v>946</v>
      </c>
      <c r="M307" s="12">
        <v>1</v>
      </c>
      <c r="N307" s="12">
        <v>1</v>
      </c>
      <c r="O307" s="24"/>
      <c r="P307" s="12">
        <v>3.1070000000000002</v>
      </c>
      <c r="Q307" s="12">
        <v>3.0609999999999999</v>
      </c>
      <c r="R307">
        <f>IF(Q307&gt;0,(P307*(Q307^2))*(3.14159/6),"")</f>
        <v>15.242849720230621</v>
      </c>
      <c r="S307" s="12" t="s">
        <v>32</v>
      </c>
      <c r="T307" t="s">
        <v>25</v>
      </c>
      <c r="U307" s="12" t="s">
        <v>26</v>
      </c>
      <c r="V307" s="12" t="e">
        <f>"CG_D"&amp;G307&amp;"_"&amp;H307&amp;"_"&amp;#REF!&amp;".jpg"</f>
        <v>#REF!</v>
      </c>
      <c r="W307" s="12"/>
      <c r="X307" s="2" t="s">
        <v>764</v>
      </c>
      <c r="Y307" s="12"/>
      <c r="Z307" s="12"/>
      <c r="AA307" s="12" t="s">
        <v>835</v>
      </c>
      <c r="AB307" t="str">
        <f>IF(Q307&gt;0,"yes","no")</f>
        <v>yes</v>
      </c>
      <c r="AC307" t="str">
        <f>IF(O307&gt;0,"yes","no")</f>
        <v>no</v>
      </c>
      <c r="AD307" t="str">
        <f>IF(AH307="hatch","yes","no")</f>
        <v>no</v>
      </c>
      <c r="AE307" t="str">
        <f>IF(AH307="swimup","yes","no")</f>
        <v>no</v>
      </c>
      <c r="AF307" t="str">
        <f>IF(AH307="respiration","yes","no")</f>
        <v>no</v>
      </c>
      <c r="AH307" t="s">
        <v>813</v>
      </c>
      <c r="AI307" t="str">
        <f>IF(O307&gt;0,(IF(S307="live",O307*0.84,IF(S307="dried.ethanol",O307*0.8449+2.8227,O307))),"")</f>
        <v/>
      </c>
      <c r="AJ307" s="12" t="s">
        <v>802</v>
      </c>
      <c r="AL307" t="str">
        <f>IF(OR(AND(Q307=Q308,P307&gt;0),AND(O307&gt;0,O307=O308)),"duplicate","")</f>
        <v/>
      </c>
      <c r="AM307" t="s">
        <v>826</v>
      </c>
      <c r="AN307" t="s">
        <v>826</v>
      </c>
      <c r="AO307" t="s">
        <v>826</v>
      </c>
      <c r="AP307" t="s">
        <v>826</v>
      </c>
      <c r="AQ307" t="s">
        <v>32</v>
      </c>
    </row>
    <row r="308" spans="1:43" x14ac:dyDescent="0.2">
      <c r="A308" s="29">
        <v>42904</v>
      </c>
      <c r="B308" s="1">
        <v>42899</v>
      </c>
      <c r="C308" s="1" t="str">
        <f>IF(F308="Kup","6/13/2017",IF(F308="Sag","6/14/2017",""))</f>
        <v>6/13/2017</v>
      </c>
      <c r="D308" s="27">
        <f>A308-B308</f>
        <v>5</v>
      </c>
      <c r="E308" s="27">
        <f>A308-C308</f>
        <v>5</v>
      </c>
      <c r="F308" s="12" t="s">
        <v>21</v>
      </c>
      <c r="G308" s="12">
        <v>5</v>
      </c>
      <c r="H308" s="12" t="s">
        <v>30</v>
      </c>
      <c r="I308" s="12" t="s">
        <v>112</v>
      </c>
      <c r="J308" s="12" t="s">
        <v>984</v>
      </c>
      <c r="K308" s="3" t="s">
        <v>966</v>
      </c>
      <c r="L308" s="3" t="s">
        <v>946</v>
      </c>
      <c r="M308" s="12">
        <v>2</v>
      </c>
      <c r="N308" s="12">
        <v>2</v>
      </c>
      <c r="O308" s="24"/>
      <c r="P308" s="12">
        <v>3.5870000000000002</v>
      </c>
      <c r="Q308" s="12">
        <v>3.3860000000000001</v>
      </c>
      <c r="R308">
        <f>IF(Q308&gt;0,(P308*(Q308^2))*(3.14159/6),"")</f>
        <v>21.532950383819447</v>
      </c>
      <c r="S308" s="12" t="s">
        <v>32</v>
      </c>
      <c r="T308" t="s">
        <v>25</v>
      </c>
      <c r="U308" s="12" t="s">
        <v>26</v>
      </c>
      <c r="V308" s="12" t="e">
        <f>"CG_D"&amp;G308&amp;"_"&amp;H308&amp;"_"&amp;#REF!&amp;".jpg"</f>
        <v>#REF!</v>
      </c>
      <c r="W308" s="12"/>
      <c r="X308" s="2" t="s">
        <v>764</v>
      </c>
      <c r="Y308" s="12"/>
      <c r="Z308" s="12"/>
      <c r="AA308" s="12" t="s">
        <v>835</v>
      </c>
      <c r="AB308" t="str">
        <f>IF(Q308&gt;0,"yes","no")</f>
        <v>yes</v>
      </c>
      <c r="AC308" t="str">
        <f>IF(O308&gt;0,"yes","no")</f>
        <v>no</v>
      </c>
      <c r="AD308" t="str">
        <f>IF(AH308="hatch","yes","no")</f>
        <v>no</v>
      </c>
      <c r="AE308" t="str">
        <f>IF(AH308="swimup","yes","no")</f>
        <v>no</v>
      </c>
      <c r="AF308" t="str">
        <f>IF(AH308="respiration","yes","no")</f>
        <v>no</v>
      </c>
      <c r="AH308" t="s">
        <v>813</v>
      </c>
      <c r="AI308" t="str">
        <f>IF(O308&gt;0,(IF(S308="live",O308*0.84,IF(S308="dried.ethanol",O308*0.8449+2.8227,O308))),"")</f>
        <v/>
      </c>
      <c r="AJ308" s="12" t="s">
        <v>802</v>
      </c>
      <c r="AL308" t="str">
        <f>IF(OR(AND(Q308=Q309,P308&gt;0),AND(O308&gt;0,O308=O309)),"duplicate","")</f>
        <v/>
      </c>
      <c r="AM308" t="s">
        <v>826</v>
      </c>
      <c r="AN308" t="s">
        <v>826</v>
      </c>
      <c r="AO308" t="s">
        <v>826</v>
      </c>
      <c r="AP308" t="s">
        <v>826</v>
      </c>
      <c r="AQ308" t="s">
        <v>32</v>
      </c>
    </row>
    <row r="309" spans="1:43" x14ac:dyDescent="0.2">
      <c r="A309" s="29">
        <v>42904</v>
      </c>
      <c r="B309" s="1">
        <v>42899</v>
      </c>
      <c r="C309" s="1" t="str">
        <f>IF(F309="Kup","6/13/2017",IF(F309="Sag","6/14/2017",""))</f>
        <v>6/13/2017</v>
      </c>
      <c r="D309" s="27">
        <f>A309-B309</f>
        <v>5</v>
      </c>
      <c r="E309" s="27">
        <f>A309-C309</f>
        <v>5</v>
      </c>
      <c r="F309" s="12" t="s">
        <v>21</v>
      </c>
      <c r="G309" s="12">
        <v>5</v>
      </c>
      <c r="H309" s="12" t="s">
        <v>30</v>
      </c>
      <c r="I309" s="12" t="s">
        <v>112</v>
      </c>
      <c r="J309" s="12" t="s">
        <v>984</v>
      </c>
      <c r="K309" s="3" t="s">
        <v>966</v>
      </c>
      <c r="L309" s="3" t="s">
        <v>946</v>
      </c>
      <c r="M309" s="12">
        <v>3</v>
      </c>
      <c r="N309" s="12">
        <v>3</v>
      </c>
      <c r="O309" s="24"/>
      <c r="P309" s="12">
        <v>3.3540000000000001</v>
      </c>
      <c r="Q309" s="12">
        <v>2.9860000000000002</v>
      </c>
      <c r="R309">
        <f>IF(Q309&gt;0,(P309*(Q309^2))*(3.14159/6),"")</f>
        <v>15.658166995126761</v>
      </c>
      <c r="S309" s="12" t="s">
        <v>32</v>
      </c>
      <c r="T309" t="s">
        <v>25</v>
      </c>
      <c r="U309" s="12" t="s">
        <v>26</v>
      </c>
      <c r="V309" s="12" t="e">
        <f>"CG_D"&amp;G309&amp;"_"&amp;H309&amp;"_"&amp;#REF!&amp;".jpg"</f>
        <v>#REF!</v>
      </c>
      <c r="W309" s="12"/>
      <c r="X309" s="2" t="s">
        <v>764</v>
      </c>
      <c r="Y309" s="12"/>
      <c r="Z309" s="12"/>
      <c r="AA309" s="12" t="s">
        <v>835</v>
      </c>
      <c r="AB309" t="str">
        <f>IF(Q309&gt;0,"yes","no")</f>
        <v>yes</v>
      </c>
      <c r="AC309" t="str">
        <f>IF(O309&gt;0,"yes","no")</f>
        <v>no</v>
      </c>
      <c r="AD309" t="str">
        <f>IF(AH309="hatch","yes","no")</f>
        <v>no</v>
      </c>
      <c r="AE309" t="str">
        <f>IF(AH309="swimup","yes","no")</f>
        <v>no</v>
      </c>
      <c r="AF309" t="str">
        <f>IF(AH309="respiration","yes","no")</f>
        <v>no</v>
      </c>
      <c r="AH309" t="s">
        <v>813</v>
      </c>
      <c r="AI309" t="str">
        <f>IF(O309&gt;0,(IF(S309="live",O309*0.84,IF(S309="dried.ethanol",O309*0.8449+2.8227,O309))),"")</f>
        <v/>
      </c>
      <c r="AJ309" s="12" t="s">
        <v>802</v>
      </c>
      <c r="AL309" t="str">
        <f>IF(OR(AND(Q309=Q310,P309&gt;0),AND(O309&gt;0,O309=O310)),"duplicate","")</f>
        <v/>
      </c>
      <c r="AM309" t="s">
        <v>826</v>
      </c>
      <c r="AN309" t="s">
        <v>826</v>
      </c>
      <c r="AO309" t="s">
        <v>826</v>
      </c>
      <c r="AP309" t="s">
        <v>826</v>
      </c>
      <c r="AQ309" t="s">
        <v>32</v>
      </c>
    </row>
    <row r="310" spans="1:43" x14ac:dyDescent="0.2">
      <c r="A310" s="29">
        <v>42904</v>
      </c>
      <c r="B310" s="1">
        <v>42899</v>
      </c>
      <c r="C310" s="1" t="str">
        <f>IF(F310="Kup","6/13/2017",IF(F310="Sag","6/14/2017",""))</f>
        <v>6/13/2017</v>
      </c>
      <c r="D310" s="27">
        <f>A310-B310</f>
        <v>5</v>
      </c>
      <c r="E310" s="27">
        <f>A310-C310</f>
        <v>5</v>
      </c>
      <c r="F310" s="12" t="s">
        <v>21</v>
      </c>
      <c r="G310" s="12">
        <v>5</v>
      </c>
      <c r="H310" s="12" t="s">
        <v>30</v>
      </c>
      <c r="I310" s="12" t="s">
        <v>112</v>
      </c>
      <c r="J310" s="12" t="s">
        <v>984</v>
      </c>
      <c r="K310" s="3" t="s">
        <v>966</v>
      </c>
      <c r="L310" s="3" t="s">
        <v>946</v>
      </c>
      <c r="M310" s="12">
        <v>4</v>
      </c>
      <c r="N310" s="12">
        <v>4</v>
      </c>
      <c r="O310" s="24"/>
      <c r="P310" s="12">
        <v>2.93</v>
      </c>
      <c r="Q310" s="12">
        <v>2.5190000000000001</v>
      </c>
      <c r="R310">
        <f>IF(Q310&gt;0,(P310*(Q310^2))*(3.14159/6),"")</f>
        <v>9.7346919009151165</v>
      </c>
      <c r="S310" s="12" t="s">
        <v>32</v>
      </c>
      <c r="T310" t="s">
        <v>25</v>
      </c>
      <c r="U310" s="12" t="s">
        <v>26</v>
      </c>
      <c r="V310" s="12" t="e">
        <f>"CG_D"&amp;G310&amp;"_"&amp;H310&amp;"_"&amp;#REF!&amp;".jpg"</f>
        <v>#REF!</v>
      </c>
      <c r="W310" s="12"/>
      <c r="X310" s="2" t="s">
        <v>764</v>
      </c>
      <c r="Y310" s="12"/>
      <c r="Z310" s="12"/>
      <c r="AA310" s="12" t="s">
        <v>835</v>
      </c>
      <c r="AB310" t="str">
        <f>IF(Q310&gt;0,"yes","no")</f>
        <v>yes</v>
      </c>
      <c r="AC310" t="str">
        <f>IF(O310&gt;0,"yes","no")</f>
        <v>no</v>
      </c>
      <c r="AD310" t="str">
        <f>IF(AH310="hatch","yes","no")</f>
        <v>no</v>
      </c>
      <c r="AE310" t="str">
        <f>IF(AH310="swimup","yes","no")</f>
        <v>no</v>
      </c>
      <c r="AF310" t="str">
        <f>IF(AH310="respiration","yes","no")</f>
        <v>no</v>
      </c>
      <c r="AH310" t="s">
        <v>813</v>
      </c>
      <c r="AI310" t="str">
        <f>IF(O310&gt;0,(IF(S310="live",O310*0.84,IF(S310="dried.ethanol",O310*0.8449+2.8227,O310))),"")</f>
        <v/>
      </c>
      <c r="AJ310" s="12" t="s">
        <v>802</v>
      </c>
      <c r="AL310" t="str">
        <f>IF(OR(AND(Q310=Q311,P310&gt;0),AND(O310&gt;0,O310=O311)),"duplicate","")</f>
        <v/>
      </c>
      <c r="AM310" t="s">
        <v>826</v>
      </c>
      <c r="AN310" t="s">
        <v>826</v>
      </c>
      <c r="AO310" t="s">
        <v>826</v>
      </c>
      <c r="AP310" t="s">
        <v>826</v>
      </c>
      <c r="AQ310" t="s">
        <v>32</v>
      </c>
    </row>
    <row r="311" spans="1:43" x14ac:dyDescent="0.2">
      <c r="A311" s="29">
        <v>42904</v>
      </c>
      <c r="B311" s="1">
        <v>42899</v>
      </c>
      <c r="C311" s="1" t="str">
        <f>IF(F311="Kup","6/13/2017",IF(F311="Sag","6/14/2017",""))</f>
        <v>6/13/2017</v>
      </c>
      <c r="D311" s="27">
        <f>A311-B311</f>
        <v>5</v>
      </c>
      <c r="E311" s="27">
        <f>A311-C311</f>
        <v>5</v>
      </c>
      <c r="F311" s="12" t="s">
        <v>21</v>
      </c>
      <c r="G311" s="12">
        <v>5</v>
      </c>
      <c r="H311" s="12" t="s">
        <v>30</v>
      </c>
      <c r="I311" s="12" t="s">
        <v>112</v>
      </c>
      <c r="J311" s="12" t="s">
        <v>984</v>
      </c>
      <c r="K311" s="3" t="s">
        <v>966</v>
      </c>
      <c r="L311" s="3" t="s">
        <v>946</v>
      </c>
      <c r="M311" s="12">
        <v>5</v>
      </c>
      <c r="N311" s="12">
        <v>5</v>
      </c>
      <c r="O311" s="24"/>
      <c r="P311" s="12">
        <v>3.9460000000000002</v>
      </c>
      <c r="Q311" s="12">
        <v>3</v>
      </c>
      <c r="R311">
        <f>IF(Q311&gt;0,(P311*(Q311^2))*(3.14159/6),"")</f>
        <v>18.59507121</v>
      </c>
      <c r="S311" s="12" t="s">
        <v>32</v>
      </c>
      <c r="T311" t="s">
        <v>25</v>
      </c>
      <c r="U311" s="12" t="s">
        <v>26</v>
      </c>
      <c r="V311" s="12" t="e">
        <f>"CG_D"&amp;G311&amp;"_"&amp;H311&amp;"_"&amp;#REF!&amp;".jpg"</f>
        <v>#REF!</v>
      </c>
      <c r="W311" s="12"/>
      <c r="X311" s="2" t="s">
        <v>764</v>
      </c>
      <c r="Y311" s="12"/>
      <c r="Z311" s="12"/>
      <c r="AA311" s="12" t="s">
        <v>835</v>
      </c>
      <c r="AB311" t="str">
        <f>IF(Q311&gt;0,"yes","no")</f>
        <v>yes</v>
      </c>
      <c r="AC311" t="str">
        <f>IF(O311&gt;0,"yes","no")</f>
        <v>no</v>
      </c>
      <c r="AD311" t="str">
        <f>IF(AH311="hatch","yes","no")</f>
        <v>no</v>
      </c>
      <c r="AE311" t="str">
        <f>IF(AH311="swimup","yes","no")</f>
        <v>no</v>
      </c>
      <c r="AF311" t="str">
        <f>IF(AH311="respiration","yes","no")</f>
        <v>no</v>
      </c>
      <c r="AH311" t="s">
        <v>813</v>
      </c>
      <c r="AI311" t="str">
        <f>IF(O311&gt;0,(IF(S311="live",O311*0.84,IF(S311="dried.ethanol",O311*0.8449+2.8227,O311))),"")</f>
        <v/>
      </c>
      <c r="AJ311" s="12" t="s">
        <v>802</v>
      </c>
      <c r="AL311" t="str">
        <f>IF(OR(AND(Q311=Q312,P311&gt;0),AND(O311&gt;0,O311=O312)),"duplicate","")</f>
        <v/>
      </c>
      <c r="AM311" t="s">
        <v>826</v>
      </c>
      <c r="AN311" t="s">
        <v>826</v>
      </c>
      <c r="AO311" t="s">
        <v>826</v>
      </c>
      <c r="AP311" t="s">
        <v>826</v>
      </c>
      <c r="AQ311" t="s">
        <v>32</v>
      </c>
    </row>
    <row r="312" spans="1:43" x14ac:dyDescent="0.2">
      <c r="A312" s="29">
        <v>42904</v>
      </c>
      <c r="B312" s="1">
        <v>42899</v>
      </c>
      <c r="C312" s="1" t="str">
        <f>IF(F312="Kup","6/13/2017",IF(F312="Sag","6/14/2017",""))</f>
        <v>6/13/2017</v>
      </c>
      <c r="D312" s="27">
        <f>A312-B312</f>
        <v>5</v>
      </c>
      <c r="E312" s="27">
        <f>A312-C312</f>
        <v>5</v>
      </c>
      <c r="F312" s="12" t="s">
        <v>21</v>
      </c>
      <c r="G312" s="12">
        <v>5</v>
      </c>
      <c r="H312" s="12" t="s">
        <v>30</v>
      </c>
      <c r="I312" s="12" t="s">
        <v>75</v>
      </c>
      <c r="J312" s="12" t="s">
        <v>75</v>
      </c>
      <c r="K312" s="3" t="s">
        <v>945</v>
      </c>
      <c r="L312" s="3" t="s">
        <v>946</v>
      </c>
      <c r="M312" s="12">
        <v>1</v>
      </c>
      <c r="N312" s="12">
        <v>1</v>
      </c>
      <c r="O312" s="24"/>
      <c r="P312" s="12">
        <v>2.7559999999999998</v>
      </c>
      <c r="Q312" s="12">
        <v>2.4620000000000002</v>
      </c>
      <c r="R312">
        <f>IF(Q312&gt;0,(P312*(Q312^2))*(3.14159/6),"")</f>
        <v>8.7468880058376257</v>
      </c>
      <c r="S312" s="12" t="s">
        <v>32</v>
      </c>
      <c r="T312" t="s">
        <v>25</v>
      </c>
      <c r="U312" s="12" t="s">
        <v>26</v>
      </c>
      <c r="V312" s="12" t="e">
        <f>"CG_D"&amp;G312&amp;"_"&amp;H312&amp;"_"&amp;#REF!&amp;".jpg"</f>
        <v>#REF!</v>
      </c>
      <c r="W312" s="12"/>
      <c r="X312" s="2" t="s">
        <v>764</v>
      </c>
      <c r="Y312" s="12"/>
      <c r="Z312" s="12"/>
      <c r="AA312" s="12" t="s">
        <v>835</v>
      </c>
      <c r="AB312" t="str">
        <f>IF(Q312&gt;0,"yes","no")</f>
        <v>yes</v>
      </c>
      <c r="AC312" t="str">
        <f>IF(O312&gt;0,"yes","no")</f>
        <v>no</v>
      </c>
      <c r="AD312" t="str">
        <f>IF(AH312="hatch","yes","no")</f>
        <v>no</v>
      </c>
      <c r="AE312" t="str">
        <f>IF(AH312="swimup","yes","no")</f>
        <v>no</v>
      </c>
      <c r="AF312" t="str">
        <f>IF(AH312="respiration","yes","no")</f>
        <v>no</v>
      </c>
      <c r="AH312" t="s">
        <v>813</v>
      </c>
      <c r="AI312" t="str">
        <f>IF(O312&gt;0,(IF(S312="live",O312*0.84,IF(S312="dried.ethanol",O312*0.8449+2.8227,O312))),"")</f>
        <v/>
      </c>
      <c r="AJ312" s="12" t="s">
        <v>802</v>
      </c>
      <c r="AL312" t="str">
        <f>IF(OR(AND(Q312=Q313,P312&gt;0),AND(O312&gt;0,O312=O313)),"duplicate","")</f>
        <v/>
      </c>
      <c r="AM312" t="s">
        <v>826</v>
      </c>
      <c r="AN312" t="s">
        <v>826</v>
      </c>
      <c r="AO312" t="s">
        <v>826</v>
      </c>
      <c r="AP312" t="s">
        <v>826</v>
      </c>
      <c r="AQ312" t="s">
        <v>32</v>
      </c>
    </row>
    <row r="313" spans="1:43" x14ac:dyDescent="0.2">
      <c r="A313" s="29">
        <v>42904</v>
      </c>
      <c r="B313" s="1">
        <v>42899</v>
      </c>
      <c r="C313" s="1" t="str">
        <f>IF(F313="Kup","6/13/2017",IF(F313="Sag","6/14/2017",""))</f>
        <v>6/13/2017</v>
      </c>
      <c r="D313" s="27">
        <f>A313-B313</f>
        <v>5</v>
      </c>
      <c r="E313" s="27">
        <f>A313-C313</f>
        <v>5</v>
      </c>
      <c r="F313" s="12" t="s">
        <v>21</v>
      </c>
      <c r="G313" s="12">
        <v>5</v>
      </c>
      <c r="H313" s="12" t="s">
        <v>30</v>
      </c>
      <c r="I313" s="12" t="s">
        <v>75</v>
      </c>
      <c r="J313" s="12" t="s">
        <v>75</v>
      </c>
      <c r="K313" s="3" t="s">
        <v>945</v>
      </c>
      <c r="L313" s="3" t="s">
        <v>946</v>
      </c>
      <c r="M313" s="12">
        <v>2</v>
      </c>
      <c r="N313" s="12">
        <v>2</v>
      </c>
      <c r="O313" s="24"/>
      <c r="P313" s="12">
        <v>2.7930000000000001</v>
      </c>
      <c r="Q313" s="12">
        <v>2.6230000000000002</v>
      </c>
      <c r="R313">
        <f>IF(Q313&gt;0,(P313*(Q313^2))*(3.14159/6),"")</f>
        <v>10.061570448508705</v>
      </c>
      <c r="S313" s="12" t="s">
        <v>32</v>
      </c>
      <c r="T313" t="s">
        <v>25</v>
      </c>
      <c r="U313" s="12" t="s">
        <v>26</v>
      </c>
      <c r="V313" s="12" t="e">
        <f>"CG_D"&amp;G313&amp;"_"&amp;H313&amp;"_"&amp;#REF!&amp;".jpg"</f>
        <v>#REF!</v>
      </c>
      <c r="W313" s="12"/>
      <c r="X313" s="2" t="s">
        <v>764</v>
      </c>
      <c r="Y313" s="12"/>
      <c r="Z313" s="12"/>
      <c r="AA313" s="12" t="s">
        <v>835</v>
      </c>
      <c r="AB313" t="str">
        <f>IF(Q313&gt;0,"yes","no")</f>
        <v>yes</v>
      </c>
      <c r="AC313" t="str">
        <f>IF(O313&gt;0,"yes","no")</f>
        <v>no</v>
      </c>
      <c r="AD313" t="str">
        <f>IF(AH313="hatch","yes","no")</f>
        <v>no</v>
      </c>
      <c r="AE313" t="str">
        <f>IF(AH313="swimup","yes","no")</f>
        <v>no</v>
      </c>
      <c r="AF313" t="str">
        <f>IF(AH313="respiration","yes","no")</f>
        <v>no</v>
      </c>
      <c r="AH313" t="s">
        <v>813</v>
      </c>
      <c r="AI313" t="str">
        <f>IF(O313&gt;0,(IF(S313="live",O313*0.84,IF(S313="dried.ethanol",O313*0.8449+2.8227,O313))),"")</f>
        <v/>
      </c>
      <c r="AJ313" s="12" t="s">
        <v>802</v>
      </c>
      <c r="AL313" t="str">
        <f>IF(OR(AND(Q313=Q314,P313&gt;0),AND(O313&gt;0,O313=O314)),"duplicate","")</f>
        <v/>
      </c>
      <c r="AM313" t="s">
        <v>826</v>
      </c>
      <c r="AN313" t="s">
        <v>826</v>
      </c>
      <c r="AO313" t="s">
        <v>826</v>
      </c>
      <c r="AP313" t="s">
        <v>826</v>
      </c>
      <c r="AQ313" t="s">
        <v>32</v>
      </c>
    </row>
    <row r="314" spans="1:43" x14ac:dyDescent="0.2">
      <c r="A314" s="29">
        <v>42904</v>
      </c>
      <c r="B314" s="1">
        <v>42899</v>
      </c>
      <c r="C314" s="1" t="str">
        <f>IF(F314="Kup","6/13/2017",IF(F314="Sag","6/14/2017",""))</f>
        <v>6/13/2017</v>
      </c>
      <c r="D314" s="27">
        <f>A314-B314</f>
        <v>5</v>
      </c>
      <c r="E314" s="27">
        <f>A314-C314</f>
        <v>5</v>
      </c>
      <c r="F314" s="12" t="s">
        <v>21</v>
      </c>
      <c r="G314" s="12">
        <v>5</v>
      </c>
      <c r="H314" s="12" t="s">
        <v>30</v>
      </c>
      <c r="I314" s="12" t="s">
        <v>75</v>
      </c>
      <c r="J314" s="12" t="s">
        <v>75</v>
      </c>
      <c r="K314" s="3" t="s">
        <v>945</v>
      </c>
      <c r="L314" s="3" t="s">
        <v>946</v>
      </c>
      <c r="M314" s="12">
        <v>3</v>
      </c>
      <c r="N314" s="12">
        <v>3</v>
      </c>
      <c r="O314" s="24"/>
      <c r="P314" s="12">
        <v>3.3109999999999999</v>
      </c>
      <c r="Q314" s="12">
        <v>3.1920000000000002</v>
      </c>
      <c r="R314">
        <f>IF(Q314&gt;0,(P314*(Q314^2))*(3.14159/6),"")</f>
        <v>17.66376188386656</v>
      </c>
      <c r="S314" s="12" t="s">
        <v>32</v>
      </c>
      <c r="T314" t="s">
        <v>25</v>
      </c>
      <c r="U314" s="12" t="s">
        <v>26</v>
      </c>
      <c r="V314" s="12" t="e">
        <f>"CG_D"&amp;G314&amp;"_"&amp;H314&amp;"_"&amp;#REF!&amp;".jpg"</f>
        <v>#REF!</v>
      </c>
      <c r="W314" s="12"/>
      <c r="X314" s="2" t="s">
        <v>764</v>
      </c>
      <c r="Y314" s="12"/>
      <c r="Z314" s="12"/>
      <c r="AA314" s="12" t="s">
        <v>835</v>
      </c>
      <c r="AB314" t="str">
        <f>IF(Q314&gt;0,"yes","no")</f>
        <v>yes</v>
      </c>
      <c r="AC314" t="str">
        <f>IF(O314&gt;0,"yes","no")</f>
        <v>no</v>
      </c>
      <c r="AD314" t="str">
        <f>IF(AH314="hatch","yes","no")</f>
        <v>no</v>
      </c>
      <c r="AE314" t="str">
        <f>IF(AH314="swimup","yes","no")</f>
        <v>no</v>
      </c>
      <c r="AF314" t="str">
        <f>IF(AH314="respiration","yes","no")</f>
        <v>no</v>
      </c>
      <c r="AH314" t="s">
        <v>813</v>
      </c>
      <c r="AI314" t="str">
        <f>IF(O314&gt;0,(IF(S314="live",O314*0.84,IF(S314="dried.ethanol",O314*0.8449+2.8227,O314))),"")</f>
        <v/>
      </c>
      <c r="AJ314" s="12" t="s">
        <v>802</v>
      </c>
      <c r="AL314" t="str">
        <f>IF(OR(AND(Q314=Q315,P314&gt;0),AND(O314&gt;0,O314=O315)),"duplicate","")</f>
        <v/>
      </c>
      <c r="AM314" t="s">
        <v>826</v>
      </c>
      <c r="AN314" t="s">
        <v>826</v>
      </c>
      <c r="AO314" t="s">
        <v>826</v>
      </c>
      <c r="AP314" t="s">
        <v>826</v>
      </c>
      <c r="AQ314" t="s">
        <v>32</v>
      </c>
    </row>
    <row r="315" spans="1:43" x14ac:dyDescent="0.2">
      <c r="A315" s="29">
        <v>42904</v>
      </c>
      <c r="B315" s="1">
        <v>42899</v>
      </c>
      <c r="C315" s="1" t="str">
        <f>IF(F315="Kup","6/13/2017",IF(F315="Sag","6/14/2017",""))</f>
        <v>6/13/2017</v>
      </c>
      <c r="D315" s="27">
        <f>A315-B315</f>
        <v>5</v>
      </c>
      <c r="E315" s="27">
        <f>A315-C315</f>
        <v>5</v>
      </c>
      <c r="F315" s="12" t="s">
        <v>21</v>
      </c>
      <c r="G315" s="12">
        <v>5</v>
      </c>
      <c r="H315" s="12" t="s">
        <v>30</v>
      </c>
      <c r="I315" s="12" t="s">
        <v>75</v>
      </c>
      <c r="J315" s="12" t="s">
        <v>75</v>
      </c>
      <c r="K315" s="3" t="s">
        <v>945</v>
      </c>
      <c r="L315" s="3" t="s">
        <v>946</v>
      </c>
      <c r="M315" s="12">
        <v>4</v>
      </c>
      <c r="N315" s="12">
        <v>4</v>
      </c>
      <c r="O315" s="24"/>
      <c r="P315" s="12">
        <v>3.7090000000000001</v>
      </c>
      <c r="Q315" s="12">
        <v>2.9129999999999998</v>
      </c>
      <c r="R315">
        <f>IF(Q315&gt;0,(P315*(Q315^2))*(3.14159/6),"")</f>
        <v>16.47919747547656</v>
      </c>
      <c r="S315" s="12" t="s">
        <v>32</v>
      </c>
      <c r="T315" t="s">
        <v>25</v>
      </c>
      <c r="U315" s="12" t="s">
        <v>26</v>
      </c>
      <c r="V315" s="12" t="e">
        <f>"CG_D"&amp;G315&amp;"_"&amp;H315&amp;"_"&amp;#REF!&amp;".jpg"</f>
        <v>#REF!</v>
      </c>
      <c r="W315" s="12"/>
      <c r="X315" s="2" t="s">
        <v>764</v>
      </c>
      <c r="Y315" s="12"/>
      <c r="Z315" s="12"/>
      <c r="AA315" s="12" t="s">
        <v>835</v>
      </c>
      <c r="AB315" t="str">
        <f>IF(Q315&gt;0,"yes","no")</f>
        <v>yes</v>
      </c>
      <c r="AC315" t="str">
        <f>IF(O315&gt;0,"yes","no")</f>
        <v>no</v>
      </c>
      <c r="AD315" t="str">
        <f>IF(AH315="hatch","yes","no")</f>
        <v>no</v>
      </c>
      <c r="AE315" t="str">
        <f>IF(AH315="swimup","yes","no")</f>
        <v>no</v>
      </c>
      <c r="AF315" t="str">
        <f>IF(AH315="respiration","yes","no")</f>
        <v>no</v>
      </c>
      <c r="AH315" t="s">
        <v>813</v>
      </c>
      <c r="AI315" t="str">
        <f>IF(O315&gt;0,(IF(S315="live",O315*0.84,IF(S315="dried.ethanol",O315*0.8449+2.8227,O315))),"")</f>
        <v/>
      </c>
      <c r="AJ315" s="12" t="s">
        <v>802</v>
      </c>
      <c r="AL315" t="str">
        <f>IF(OR(AND(Q315=Q316,P315&gt;0),AND(O315&gt;0,O315=O316)),"duplicate","")</f>
        <v/>
      </c>
      <c r="AM315" t="s">
        <v>826</v>
      </c>
      <c r="AN315" t="s">
        <v>826</v>
      </c>
      <c r="AO315" t="s">
        <v>826</v>
      </c>
      <c r="AP315" t="s">
        <v>826</v>
      </c>
      <c r="AQ315" t="s">
        <v>32</v>
      </c>
    </row>
    <row r="316" spans="1:43" x14ac:dyDescent="0.2">
      <c r="A316" s="29">
        <v>42904</v>
      </c>
      <c r="B316" s="1">
        <v>42899</v>
      </c>
      <c r="C316" s="1" t="str">
        <f>IF(F316="Kup","6/13/2017",IF(F316="Sag","6/14/2017",""))</f>
        <v>6/13/2017</v>
      </c>
      <c r="D316" s="27">
        <f>A316-B316</f>
        <v>5</v>
      </c>
      <c r="E316" s="27">
        <f>A316-C316</f>
        <v>5</v>
      </c>
      <c r="F316" s="12" t="s">
        <v>21</v>
      </c>
      <c r="G316" s="12">
        <v>5</v>
      </c>
      <c r="H316" s="12" t="s">
        <v>30</v>
      </c>
      <c r="I316" s="12" t="s">
        <v>75</v>
      </c>
      <c r="J316" s="12" t="s">
        <v>75</v>
      </c>
      <c r="K316" s="3" t="s">
        <v>945</v>
      </c>
      <c r="L316" s="3" t="s">
        <v>946</v>
      </c>
      <c r="M316" s="12">
        <v>5</v>
      </c>
      <c r="N316" s="12">
        <v>5</v>
      </c>
      <c r="O316" s="24"/>
      <c r="P316" s="12">
        <v>2.5369999999999999</v>
      </c>
      <c r="Q316" s="12">
        <v>2.3519999999999999</v>
      </c>
      <c r="R316">
        <f>IF(Q316&gt;0,(P316*(Q316^2))*(3.14159/6),"")</f>
        <v>7.3484096278387181</v>
      </c>
      <c r="S316" s="12" t="s">
        <v>32</v>
      </c>
      <c r="T316" t="s">
        <v>25</v>
      </c>
      <c r="U316" s="12" t="s">
        <v>26</v>
      </c>
      <c r="V316" s="12" t="e">
        <f>"CG_D"&amp;G316&amp;"_"&amp;H316&amp;"_"&amp;#REF!&amp;".jpg"</f>
        <v>#REF!</v>
      </c>
      <c r="W316" s="12"/>
      <c r="X316" s="2" t="s">
        <v>764</v>
      </c>
      <c r="Y316" s="12"/>
      <c r="Z316" s="12"/>
      <c r="AA316" s="12" t="s">
        <v>835</v>
      </c>
      <c r="AB316" t="str">
        <f>IF(Q316&gt;0,"yes","no")</f>
        <v>yes</v>
      </c>
      <c r="AC316" t="str">
        <f>IF(O316&gt;0,"yes","no")</f>
        <v>no</v>
      </c>
      <c r="AD316" t="str">
        <f>IF(AH316="hatch","yes","no")</f>
        <v>no</v>
      </c>
      <c r="AE316" t="str">
        <f>IF(AH316="swimup","yes","no")</f>
        <v>no</v>
      </c>
      <c r="AF316" t="str">
        <f>IF(AH316="respiration","yes","no")</f>
        <v>no</v>
      </c>
      <c r="AH316" t="s">
        <v>813</v>
      </c>
      <c r="AI316" t="str">
        <f>IF(O316&gt;0,(IF(S316="live",O316*0.84,IF(S316="dried.ethanol",O316*0.8449+2.8227,O316))),"")</f>
        <v/>
      </c>
      <c r="AJ316" s="12" t="s">
        <v>802</v>
      </c>
      <c r="AL316" t="str">
        <f>IF(OR(AND(Q316=Q317,P316&gt;0),AND(O316&gt;0,O316=O317)),"duplicate","")</f>
        <v/>
      </c>
      <c r="AM316" t="s">
        <v>826</v>
      </c>
      <c r="AN316" t="s">
        <v>826</v>
      </c>
      <c r="AO316" t="s">
        <v>826</v>
      </c>
      <c r="AP316" t="s">
        <v>826</v>
      </c>
      <c r="AQ316" t="s">
        <v>32</v>
      </c>
    </row>
    <row r="317" spans="1:43" x14ac:dyDescent="0.2">
      <c r="A317" s="29">
        <v>42904</v>
      </c>
      <c r="B317" s="1">
        <v>42899</v>
      </c>
      <c r="C317" s="1" t="str">
        <f>IF(F317="Kup","6/13/2017",IF(F317="Sag","6/14/2017",""))</f>
        <v>6/13/2017</v>
      </c>
      <c r="D317" s="27">
        <f>A317-B317</f>
        <v>5</v>
      </c>
      <c r="E317" s="27">
        <f>A317-C317</f>
        <v>5</v>
      </c>
      <c r="F317" s="12" t="s">
        <v>21</v>
      </c>
      <c r="G317" s="12">
        <v>5</v>
      </c>
      <c r="H317" s="12" t="s">
        <v>30</v>
      </c>
      <c r="I317" s="12" t="s">
        <v>78</v>
      </c>
      <c r="J317" s="12" t="s">
        <v>78</v>
      </c>
      <c r="K317" s="3" t="s">
        <v>947</v>
      </c>
      <c r="L317" s="3" t="s">
        <v>949</v>
      </c>
      <c r="M317" s="12">
        <v>1</v>
      </c>
      <c r="N317" s="12">
        <v>1</v>
      </c>
      <c r="O317" s="24"/>
      <c r="P317" s="12">
        <v>2.4260000000000002</v>
      </c>
      <c r="Q317" s="12">
        <v>2.214</v>
      </c>
      <c r="R317">
        <f>IF(Q317&gt;0,(P317*(Q317^2))*(3.14159/6),"")</f>
        <v>6.2265041958704401</v>
      </c>
      <c r="S317" s="12" t="s">
        <v>32</v>
      </c>
      <c r="T317" t="s">
        <v>25</v>
      </c>
      <c r="U317" s="12" t="s">
        <v>26</v>
      </c>
      <c r="V317" s="12" t="e">
        <f>"CG_D"&amp;G317&amp;"_"&amp;H317&amp;"_"&amp;#REF!&amp;".jpg"</f>
        <v>#REF!</v>
      </c>
      <c r="W317" s="12"/>
      <c r="X317" s="2" t="s">
        <v>764</v>
      </c>
      <c r="Y317" s="12"/>
      <c r="Z317" s="12"/>
      <c r="AA317" s="12" t="s">
        <v>835</v>
      </c>
      <c r="AB317" t="str">
        <f>IF(Q317&gt;0,"yes","no")</f>
        <v>yes</v>
      </c>
      <c r="AC317" t="str">
        <f>IF(O317&gt;0,"yes","no")</f>
        <v>no</v>
      </c>
      <c r="AD317" t="str">
        <f>IF(AH317="hatch","yes","no")</f>
        <v>no</v>
      </c>
      <c r="AE317" t="str">
        <f>IF(AH317="swimup","yes","no")</f>
        <v>no</v>
      </c>
      <c r="AF317" t="str">
        <f>IF(AH317="respiration","yes","no")</f>
        <v>no</v>
      </c>
      <c r="AH317" t="s">
        <v>813</v>
      </c>
      <c r="AI317" t="str">
        <f>IF(O317&gt;0,(IF(S317="live",O317*0.84,IF(S317="dried.ethanol",O317*0.8449+2.8227,O317))),"")</f>
        <v/>
      </c>
      <c r="AJ317" s="12"/>
      <c r="AL317" t="str">
        <f>IF(OR(AND(Q317=Q318,P317&gt;0),AND(O317&gt;0,O317=O318)),"duplicate","")</f>
        <v/>
      </c>
      <c r="AM317" t="s">
        <v>826</v>
      </c>
      <c r="AN317" t="s">
        <v>826</v>
      </c>
      <c r="AO317" t="s">
        <v>826</v>
      </c>
      <c r="AP317" t="s">
        <v>826</v>
      </c>
      <c r="AQ317" t="s">
        <v>32</v>
      </c>
    </row>
    <row r="318" spans="1:43" x14ac:dyDescent="0.2">
      <c r="A318" s="29">
        <v>42904</v>
      </c>
      <c r="B318" s="1">
        <v>42899</v>
      </c>
      <c r="C318" s="1" t="str">
        <f>IF(F318="Kup","6/13/2017",IF(F318="Sag","6/14/2017",""))</f>
        <v>6/13/2017</v>
      </c>
      <c r="D318" s="27">
        <f>A318-B318</f>
        <v>5</v>
      </c>
      <c r="E318" s="27">
        <f>A318-C318</f>
        <v>5</v>
      </c>
      <c r="F318" s="12" t="s">
        <v>21</v>
      </c>
      <c r="G318" s="12">
        <v>5</v>
      </c>
      <c r="H318" s="12" t="s">
        <v>30</v>
      </c>
      <c r="I318" s="12" t="s">
        <v>78</v>
      </c>
      <c r="J318" s="12" t="s">
        <v>78</v>
      </c>
      <c r="K318" s="3" t="s">
        <v>947</v>
      </c>
      <c r="L318" s="3" t="s">
        <v>949</v>
      </c>
      <c r="M318" s="12">
        <v>2</v>
      </c>
      <c r="N318" s="12">
        <v>2</v>
      </c>
      <c r="O318" s="24"/>
      <c r="P318" s="12">
        <v>3.39</v>
      </c>
      <c r="Q318" s="12">
        <v>2.7040000000000002</v>
      </c>
      <c r="R318">
        <f>IF(Q318&gt;0,(P318*(Q318^2))*(3.14159/6),"")</f>
        <v>12.978106335833601</v>
      </c>
      <c r="S318" s="12" t="s">
        <v>32</v>
      </c>
      <c r="T318" t="s">
        <v>25</v>
      </c>
      <c r="U318" s="12" t="s">
        <v>26</v>
      </c>
      <c r="V318" s="12" t="e">
        <f>"CG_D"&amp;G318&amp;"_"&amp;H318&amp;"_"&amp;#REF!&amp;".jpg"</f>
        <v>#REF!</v>
      </c>
      <c r="W318" s="12"/>
      <c r="X318" s="2" t="s">
        <v>764</v>
      </c>
      <c r="Y318" s="12"/>
      <c r="Z318" s="12"/>
      <c r="AA318" s="12" t="s">
        <v>835</v>
      </c>
      <c r="AB318" t="str">
        <f>IF(Q318&gt;0,"yes","no")</f>
        <v>yes</v>
      </c>
      <c r="AC318" t="str">
        <f>IF(O318&gt;0,"yes","no")</f>
        <v>no</v>
      </c>
      <c r="AD318" t="str">
        <f>IF(AH318="hatch","yes","no")</f>
        <v>no</v>
      </c>
      <c r="AE318" t="str">
        <f>IF(AH318="swimup","yes","no")</f>
        <v>no</v>
      </c>
      <c r="AF318" t="str">
        <f>IF(AH318="respiration","yes","no")</f>
        <v>no</v>
      </c>
      <c r="AH318" t="s">
        <v>813</v>
      </c>
      <c r="AI318" t="str">
        <f>IF(O318&gt;0,(IF(S318="live",O318*0.84,IF(S318="dried.ethanol",O318*0.8449+2.8227,O318))),"")</f>
        <v/>
      </c>
      <c r="AJ318" s="12"/>
      <c r="AL318" t="str">
        <f>IF(OR(AND(Q318=Q319,P318&gt;0),AND(O318&gt;0,O318=O319)),"duplicate","")</f>
        <v/>
      </c>
      <c r="AM318" t="s">
        <v>826</v>
      </c>
      <c r="AN318" t="s">
        <v>826</v>
      </c>
      <c r="AO318" t="s">
        <v>826</v>
      </c>
      <c r="AP318" t="s">
        <v>826</v>
      </c>
      <c r="AQ318" t="s">
        <v>32</v>
      </c>
    </row>
    <row r="319" spans="1:43" x14ac:dyDescent="0.2">
      <c r="A319" s="29">
        <v>42904</v>
      </c>
      <c r="B319" s="1">
        <v>42899</v>
      </c>
      <c r="C319" s="1" t="str">
        <f>IF(F319="Kup","6/13/2017",IF(F319="Sag","6/14/2017",""))</f>
        <v>6/13/2017</v>
      </c>
      <c r="D319" s="27">
        <f>A319-B319</f>
        <v>5</v>
      </c>
      <c r="E319" s="27">
        <f>A319-C319</f>
        <v>5</v>
      </c>
      <c r="F319" s="12" t="s">
        <v>21</v>
      </c>
      <c r="G319" s="12">
        <v>5</v>
      </c>
      <c r="H319" s="12" t="s">
        <v>30</v>
      </c>
      <c r="I319" s="12" t="s">
        <v>78</v>
      </c>
      <c r="J319" s="12" t="s">
        <v>78</v>
      </c>
      <c r="K319" s="3" t="s">
        <v>947</v>
      </c>
      <c r="L319" s="3" t="s">
        <v>949</v>
      </c>
      <c r="M319" s="12">
        <v>3</v>
      </c>
      <c r="N319" s="12">
        <v>3</v>
      </c>
      <c r="O319" s="24"/>
      <c r="P319" s="12">
        <v>3.3180000000000001</v>
      </c>
      <c r="Q319" s="12">
        <v>2.726</v>
      </c>
      <c r="R319">
        <f>IF(Q319&gt;0,(P319*(Q319^2))*(3.14159/6),"")</f>
        <v>12.910002910114519</v>
      </c>
      <c r="S319" s="12" t="s">
        <v>32</v>
      </c>
      <c r="T319" t="s">
        <v>25</v>
      </c>
      <c r="U319" s="12" t="s">
        <v>26</v>
      </c>
      <c r="V319" s="12" t="e">
        <f>"CG_D"&amp;G319&amp;"_"&amp;H319&amp;"_"&amp;#REF!&amp;".jpg"</f>
        <v>#REF!</v>
      </c>
      <c r="W319" s="12"/>
      <c r="X319" s="2" t="s">
        <v>764</v>
      </c>
      <c r="Y319" s="12"/>
      <c r="Z319" s="12"/>
      <c r="AA319" s="12" t="s">
        <v>835</v>
      </c>
      <c r="AB319" t="str">
        <f>IF(Q319&gt;0,"yes","no")</f>
        <v>yes</v>
      </c>
      <c r="AC319" t="str">
        <f>IF(O319&gt;0,"yes","no")</f>
        <v>no</v>
      </c>
      <c r="AD319" t="str">
        <f>IF(AH319="hatch","yes","no")</f>
        <v>no</v>
      </c>
      <c r="AE319" t="str">
        <f>IF(AH319="swimup","yes","no")</f>
        <v>no</v>
      </c>
      <c r="AF319" t="str">
        <f>IF(AH319="respiration","yes","no")</f>
        <v>no</v>
      </c>
      <c r="AH319" t="s">
        <v>813</v>
      </c>
      <c r="AI319" t="str">
        <f>IF(O319&gt;0,(IF(S319="live",O319*0.84,IF(S319="dried.ethanol",O319*0.8449+2.8227,O319))),"")</f>
        <v/>
      </c>
      <c r="AJ319" s="12"/>
      <c r="AL319" t="str">
        <f>IF(OR(AND(Q319=Q320,P319&gt;0),AND(O319&gt;0,O319=O320)),"duplicate","")</f>
        <v/>
      </c>
      <c r="AM319" t="s">
        <v>826</v>
      </c>
      <c r="AN319" t="s">
        <v>826</v>
      </c>
      <c r="AO319" t="s">
        <v>826</v>
      </c>
      <c r="AP319" t="s">
        <v>826</v>
      </c>
      <c r="AQ319" t="s">
        <v>32</v>
      </c>
    </row>
    <row r="320" spans="1:43" x14ac:dyDescent="0.2">
      <c r="A320" s="29">
        <v>42904</v>
      </c>
      <c r="B320" s="1">
        <v>42899</v>
      </c>
      <c r="C320" s="1" t="str">
        <f>IF(F320="Kup","6/13/2017",IF(F320="Sag","6/14/2017",""))</f>
        <v>6/13/2017</v>
      </c>
      <c r="D320" s="27">
        <f>A320-B320</f>
        <v>5</v>
      </c>
      <c r="E320" s="27">
        <f>A320-C320</f>
        <v>5</v>
      </c>
      <c r="F320" s="12" t="s">
        <v>21</v>
      </c>
      <c r="G320" s="12">
        <v>5</v>
      </c>
      <c r="H320" s="12" t="s">
        <v>30</v>
      </c>
      <c r="I320" s="12" t="s">
        <v>78</v>
      </c>
      <c r="J320" s="12" t="s">
        <v>78</v>
      </c>
      <c r="K320" s="3" t="s">
        <v>947</v>
      </c>
      <c r="L320" s="3" t="s">
        <v>949</v>
      </c>
      <c r="M320" s="12">
        <v>4</v>
      </c>
      <c r="N320" s="12">
        <v>4</v>
      </c>
      <c r="O320" s="24"/>
      <c r="P320" s="12">
        <v>2.3359999999999999</v>
      </c>
      <c r="Q320" s="12">
        <v>1.905</v>
      </c>
      <c r="R320">
        <f>IF(Q320&gt;0,(P320*(Q320^2))*(3.14159/6),"")</f>
        <v>4.4387537676359994</v>
      </c>
      <c r="S320" s="12" t="s">
        <v>32</v>
      </c>
      <c r="T320" t="s">
        <v>25</v>
      </c>
      <c r="U320" s="12" t="s">
        <v>26</v>
      </c>
      <c r="V320" s="12" t="e">
        <f>"CG_D"&amp;G320&amp;"_"&amp;H320&amp;"_"&amp;#REF!&amp;".jpg"</f>
        <v>#REF!</v>
      </c>
      <c r="W320" s="12"/>
      <c r="X320" s="2" t="s">
        <v>764</v>
      </c>
      <c r="Y320" s="12"/>
      <c r="Z320" s="12"/>
      <c r="AA320" s="12" t="s">
        <v>835</v>
      </c>
      <c r="AB320" t="str">
        <f>IF(Q320&gt;0,"yes","no")</f>
        <v>yes</v>
      </c>
      <c r="AC320" t="str">
        <f>IF(O320&gt;0,"yes","no")</f>
        <v>no</v>
      </c>
      <c r="AD320" t="str">
        <f>IF(AH320="hatch","yes","no")</f>
        <v>no</v>
      </c>
      <c r="AE320" t="str">
        <f>IF(AH320="swimup","yes","no")</f>
        <v>no</v>
      </c>
      <c r="AF320" t="str">
        <f>IF(AH320="respiration","yes","no")</f>
        <v>no</v>
      </c>
      <c r="AH320" t="s">
        <v>813</v>
      </c>
      <c r="AI320" t="str">
        <f>IF(O320&gt;0,(IF(S320="live",O320*0.84,IF(S320="dried.ethanol",O320*0.8449+2.8227,O320))),"")</f>
        <v/>
      </c>
      <c r="AJ320" s="12"/>
      <c r="AL320" t="str">
        <f>IF(OR(AND(Q320=Q321,P320&gt;0),AND(O320&gt;0,O320=O321)),"duplicate","")</f>
        <v/>
      </c>
      <c r="AM320" t="s">
        <v>826</v>
      </c>
      <c r="AN320" t="s">
        <v>826</v>
      </c>
      <c r="AO320" t="s">
        <v>826</v>
      </c>
      <c r="AP320" t="s">
        <v>826</v>
      </c>
      <c r="AQ320" t="s">
        <v>32</v>
      </c>
    </row>
    <row r="321" spans="1:43" x14ac:dyDescent="0.2">
      <c r="A321" s="29">
        <v>42904</v>
      </c>
      <c r="B321" s="1">
        <v>42899</v>
      </c>
      <c r="C321" s="1" t="str">
        <f>IF(F321="Kup","6/13/2017",IF(F321="Sag","6/14/2017",""))</f>
        <v>6/13/2017</v>
      </c>
      <c r="D321" s="27">
        <f>A321-B321</f>
        <v>5</v>
      </c>
      <c r="E321" s="27">
        <f>A321-C321</f>
        <v>5</v>
      </c>
      <c r="F321" s="12" t="s">
        <v>21</v>
      </c>
      <c r="G321" s="12">
        <v>5</v>
      </c>
      <c r="H321" s="12" t="s">
        <v>30</v>
      </c>
      <c r="I321" s="12" t="s">
        <v>78</v>
      </c>
      <c r="J321" s="12" t="s">
        <v>78</v>
      </c>
      <c r="K321" s="3" t="s">
        <v>947</v>
      </c>
      <c r="L321" s="3" t="s">
        <v>949</v>
      </c>
      <c r="M321" s="12">
        <v>5</v>
      </c>
      <c r="N321" s="12">
        <v>5</v>
      </c>
      <c r="O321" s="24"/>
      <c r="P321" s="12">
        <v>3.0819999999999999</v>
      </c>
      <c r="Q321" s="12">
        <v>2.5409999999999999</v>
      </c>
      <c r="R321">
        <f>IF(Q321&gt;0,(P321*(Q321^2))*(3.14159/6),"")</f>
        <v>10.419340239053128</v>
      </c>
      <c r="S321" s="12" t="s">
        <v>32</v>
      </c>
      <c r="T321" t="s">
        <v>25</v>
      </c>
      <c r="U321" s="12" t="s">
        <v>26</v>
      </c>
      <c r="V321" s="12" t="e">
        <f>"CG_D"&amp;G321&amp;"_"&amp;H321&amp;"_"&amp;#REF!&amp;".jpg"</f>
        <v>#REF!</v>
      </c>
      <c r="W321" s="12"/>
      <c r="X321" s="2" t="s">
        <v>764</v>
      </c>
      <c r="Y321" s="12"/>
      <c r="Z321" s="12"/>
      <c r="AA321" s="12" t="s">
        <v>835</v>
      </c>
      <c r="AB321" t="str">
        <f>IF(Q321&gt;0,"yes","no")</f>
        <v>yes</v>
      </c>
      <c r="AC321" t="str">
        <f>IF(O321&gt;0,"yes","no")</f>
        <v>no</v>
      </c>
      <c r="AD321" t="str">
        <f>IF(AH321="hatch","yes","no")</f>
        <v>no</v>
      </c>
      <c r="AE321" t="str">
        <f>IF(AH321="swimup","yes","no")</f>
        <v>no</v>
      </c>
      <c r="AF321" t="str">
        <f>IF(AH321="respiration","yes","no")</f>
        <v>no</v>
      </c>
      <c r="AH321" t="s">
        <v>813</v>
      </c>
      <c r="AI321" t="str">
        <f>IF(O321&gt;0,(IF(S321="live",O321*0.84,IF(S321="dried.ethanol",O321*0.8449+2.8227,O321))),"")</f>
        <v/>
      </c>
      <c r="AJ321" s="12"/>
      <c r="AL321" t="str">
        <f>IF(OR(AND(Q321=Q322,P321&gt;0),AND(O321&gt;0,O321=O322)),"duplicate","")</f>
        <v/>
      </c>
      <c r="AM321" t="s">
        <v>826</v>
      </c>
      <c r="AN321" t="s">
        <v>826</v>
      </c>
      <c r="AO321" t="s">
        <v>826</v>
      </c>
      <c r="AP321" t="s">
        <v>826</v>
      </c>
      <c r="AQ321" t="s">
        <v>32</v>
      </c>
    </row>
    <row r="322" spans="1:43" x14ac:dyDescent="0.2">
      <c r="A322" s="29">
        <v>42904</v>
      </c>
      <c r="B322" s="1">
        <v>42899</v>
      </c>
      <c r="C322" s="1" t="str">
        <f>IF(F322="Kup","6/13/2017",IF(F322="Sag","6/14/2017",""))</f>
        <v>6/13/2017</v>
      </c>
      <c r="D322" s="27">
        <f>A322-B322</f>
        <v>5</v>
      </c>
      <c r="E322" s="27">
        <f>A322-C322</f>
        <v>5</v>
      </c>
      <c r="F322" s="12" t="s">
        <v>21</v>
      </c>
      <c r="G322" s="12">
        <v>5</v>
      </c>
      <c r="H322" s="12" t="s">
        <v>30</v>
      </c>
      <c r="I322" s="12" t="s">
        <v>81</v>
      </c>
      <c r="J322" s="12" t="s">
        <v>81</v>
      </c>
      <c r="K322" s="3" t="s">
        <v>948</v>
      </c>
      <c r="L322" s="3" t="s">
        <v>949</v>
      </c>
      <c r="M322" s="12">
        <v>1</v>
      </c>
      <c r="N322" s="12">
        <v>1</v>
      </c>
      <c r="O322" s="24"/>
      <c r="P322" s="12">
        <v>3.6160000000000001</v>
      </c>
      <c r="Q322" s="12">
        <v>2.9039999999999999</v>
      </c>
      <c r="R322">
        <f>IF(Q322&gt;0,(P322*(Q322^2))*(3.14159/6),"")</f>
        <v>15.96687411753984</v>
      </c>
      <c r="S322" s="12" t="s">
        <v>32</v>
      </c>
      <c r="T322" t="s">
        <v>25</v>
      </c>
      <c r="U322" s="12" t="s">
        <v>26</v>
      </c>
      <c r="V322" s="12" t="e">
        <f>"CG_D"&amp;G322&amp;"_"&amp;H322&amp;"_"&amp;#REF!&amp;".jpg"</f>
        <v>#REF!</v>
      </c>
      <c r="W322" s="12"/>
      <c r="X322" s="2" t="s">
        <v>764</v>
      </c>
      <c r="Y322" s="12"/>
      <c r="Z322" s="12"/>
      <c r="AA322" s="12" t="s">
        <v>835</v>
      </c>
      <c r="AB322" t="str">
        <f>IF(Q322&gt;0,"yes","no")</f>
        <v>yes</v>
      </c>
      <c r="AC322" t="str">
        <f>IF(O322&gt;0,"yes","no")</f>
        <v>no</v>
      </c>
      <c r="AD322" t="str">
        <f>IF(AH322="hatch","yes","no")</f>
        <v>no</v>
      </c>
      <c r="AE322" t="str">
        <f>IF(AH322="swimup","yes","no")</f>
        <v>no</v>
      </c>
      <c r="AF322" t="str">
        <f>IF(AH322="respiration","yes","no")</f>
        <v>no</v>
      </c>
      <c r="AH322" t="s">
        <v>813</v>
      </c>
      <c r="AI322" t="str">
        <f>IF(O322&gt;0,(IF(S322="live",O322*0.84,IF(S322="dried.ethanol",O322*0.8449+2.8227,O322))),"")</f>
        <v/>
      </c>
      <c r="AJ322" s="12" t="s">
        <v>802</v>
      </c>
      <c r="AL322" t="str">
        <f>IF(OR(AND(Q322=Q323,P322&gt;0),AND(O322&gt;0,O322=O323)),"duplicate","")</f>
        <v/>
      </c>
      <c r="AM322" t="s">
        <v>826</v>
      </c>
      <c r="AN322" t="s">
        <v>826</v>
      </c>
      <c r="AO322" t="s">
        <v>826</v>
      </c>
      <c r="AP322" t="s">
        <v>826</v>
      </c>
      <c r="AQ322" t="s">
        <v>32</v>
      </c>
    </row>
    <row r="323" spans="1:43" x14ac:dyDescent="0.2">
      <c r="A323" s="29">
        <v>42904</v>
      </c>
      <c r="B323" s="1">
        <v>42899</v>
      </c>
      <c r="C323" s="1" t="str">
        <f>IF(F323="Kup","6/13/2017",IF(F323="Sag","6/14/2017",""))</f>
        <v>6/13/2017</v>
      </c>
      <c r="D323" s="27">
        <f>A323-B323</f>
        <v>5</v>
      </c>
      <c r="E323" s="27">
        <f>A323-C323</f>
        <v>5</v>
      </c>
      <c r="F323" s="12" t="s">
        <v>21</v>
      </c>
      <c r="G323" s="12">
        <v>5</v>
      </c>
      <c r="H323" s="12" t="s">
        <v>30</v>
      </c>
      <c r="I323" s="12" t="s">
        <v>81</v>
      </c>
      <c r="J323" s="12" t="s">
        <v>81</v>
      </c>
      <c r="K323" s="3" t="s">
        <v>948</v>
      </c>
      <c r="L323" s="3" t="s">
        <v>949</v>
      </c>
      <c r="M323" s="12">
        <v>2</v>
      </c>
      <c r="N323" s="12">
        <v>2</v>
      </c>
      <c r="O323" s="24"/>
      <c r="P323" s="12">
        <v>3.2509999999999999</v>
      </c>
      <c r="Q323" s="12">
        <v>2.4260000000000002</v>
      </c>
      <c r="R323">
        <f>IF(Q323&gt;0,(P323*(Q323^2))*(3.14159/6),"")</f>
        <v>10.018364254962806</v>
      </c>
      <c r="S323" s="12" t="s">
        <v>32</v>
      </c>
      <c r="T323" t="s">
        <v>25</v>
      </c>
      <c r="U323" s="12" t="s">
        <v>26</v>
      </c>
      <c r="V323" s="12" t="e">
        <f>"CG_D"&amp;G323&amp;"_"&amp;H323&amp;"_"&amp;#REF!&amp;".jpg"</f>
        <v>#REF!</v>
      </c>
      <c r="W323" s="12"/>
      <c r="X323" s="2" t="s">
        <v>764</v>
      </c>
      <c r="Y323" s="12"/>
      <c r="Z323" s="12"/>
      <c r="AA323" s="12" t="s">
        <v>835</v>
      </c>
      <c r="AB323" t="str">
        <f>IF(Q323&gt;0,"yes","no")</f>
        <v>yes</v>
      </c>
      <c r="AC323" t="str">
        <f>IF(O323&gt;0,"yes","no")</f>
        <v>no</v>
      </c>
      <c r="AD323" t="str">
        <f>IF(AH323="hatch","yes","no")</f>
        <v>no</v>
      </c>
      <c r="AE323" t="str">
        <f>IF(AH323="swimup","yes","no")</f>
        <v>no</v>
      </c>
      <c r="AF323" t="str">
        <f>IF(AH323="respiration","yes","no")</f>
        <v>no</v>
      </c>
      <c r="AH323" t="s">
        <v>813</v>
      </c>
      <c r="AI323" t="str">
        <f>IF(O323&gt;0,(IF(S323="live",O323*0.84,IF(S323="dried.ethanol",O323*0.8449+2.8227,O323))),"")</f>
        <v/>
      </c>
      <c r="AJ323" s="12" t="s">
        <v>802</v>
      </c>
      <c r="AL323" t="str">
        <f>IF(OR(AND(Q323=Q324,P323&gt;0),AND(O323&gt;0,O323=O324)),"duplicate","")</f>
        <v/>
      </c>
      <c r="AM323" t="s">
        <v>826</v>
      </c>
      <c r="AN323" t="s">
        <v>826</v>
      </c>
      <c r="AO323" t="s">
        <v>826</v>
      </c>
      <c r="AP323" t="s">
        <v>826</v>
      </c>
      <c r="AQ323" t="s">
        <v>32</v>
      </c>
    </row>
    <row r="324" spans="1:43" x14ac:dyDescent="0.2">
      <c r="A324" s="29">
        <v>42904</v>
      </c>
      <c r="B324" s="1">
        <v>42899</v>
      </c>
      <c r="C324" s="1" t="str">
        <f>IF(F324="Kup","6/13/2017",IF(F324="Sag","6/14/2017",""))</f>
        <v>6/13/2017</v>
      </c>
      <c r="D324" s="27">
        <f>A324-B324</f>
        <v>5</v>
      </c>
      <c r="E324" s="27">
        <f>A324-C324</f>
        <v>5</v>
      </c>
      <c r="F324" s="12" t="s">
        <v>21</v>
      </c>
      <c r="G324" s="12">
        <v>5</v>
      </c>
      <c r="H324" s="12" t="s">
        <v>30</v>
      </c>
      <c r="I324" s="12" t="s">
        <v>81</v>
      </c>
      <c r="J324" s="12" t="s">
        <v>81</v>
      </c>
      <c r="K324" s="3" t="s">
        <v>948</v>
      </c>
      <c r="L324" s="3" t="s">
        <v>949</v>
      </c>
      <c r="M324" s="12">
        <v>3</v>
      </c>
      <c r="N324" s="12">
        <v>3</v>
      </c>
      <c r="O324" s="24"/>
      <c r="P324" s="12">
        <v>2.9860000000000002</v>
      </c>
      <c r="Q324" s="12">
        <v>2.395</v>
      </c>
      <c r="R324">
        <f>IF(Q324&gt;0,(P324*(Q324^2))*(3.14159/6),"")</f>
        <v>8.9680721660555811</v>
      </c>
      <c r="S324" s="12" t="s">
        <v>32</v>
      </c>
      <c r="T324" t="s">
        <v>25</v>
      </c>
      <c r="U324" s="12" t="s">
        <v>26</v>
      </c>
      <c r="V324" s="12" t="e">
        <f>"CG_D"&amp;G324&amp;"_"&amp;H324&amp;"_"&amp;#REF!&amp;".jpg"</f>
        <v>#REF!</v>
      </c>
      <c r="W324" s="12"/>
      <c r="X324" s="2" t="s">
        <v>764</v>
      </c>
      <c r="Y324" s="12"/>
      <c r="Z324" s="12"/>
      <c r="AA324" s="12" t="s">
        <v>835</v>
      </c>
      <c r="AB324" t="str">
        <f>IF(Q324&gt;0,"yes","no")</f>
        <v>yes</v>
      </c>
      <c r="AC324" t="str">
        <f>IF(O324&gt;0,"yes","no")</f>
        <v>no</v>
      </c>
      <c r="AD324" t="str">
        <f>IF(AH324="hatch","yes","no")</f>
        <v>no</v>
      </c>
      <c r="AE324" t="str">
        <f>IF(AH324="swimup","yes","no")</f>
        <v>no</v>
      </c>
      <c r="AF324" t="str">
        <f>IF(AH324="respiration","yes","no")</f>
        <v>no</v>
      </c>
      <c r="AH324" t="s">
        <v>813</v>
      </c>
      <c r="AI324" t="str">
        <f>IF(O324&gt;0,(IF(S324="live",O324*0.84,IF(S324="dried.ethanol",O324*0.8449+2.8227,O324))),"")</f>
        <v/>
      </c>
      <c r="AJ324" s="12" t="s">
        <v>802</v>
      </c>
      <c r="AL324" t="str">
        <f>IF(OR(AND(Q324=Q325,P324&gt;0),AND(O324&gt;0,O324=O325)),"duplicate","")</f>
        <v/>
      </c>
      <c r="AM324" t="s">
        <v>826</v>
      </c>
      <c r="AN324" t="s">
        <v>826</v>
      </c>
      <c r="AO324" t="s">
        <v>826</v>
      </c>
      <c r="AP324" t="s">
        <v>826</v>
      </c>
      <c r="AQ324" t="s">
        <v>32</v>
      </c>
    </row>
    <row r="325" spans="1:43" x14ac:dyDescent="0.2">
      <c r="A325" s="29">
        <v>42904</v>
      </c>
      <c r="B325" s="1">
        <v>42899</v>
      </c>
      <c r="C325" s="1" t="str">
        <f>IF(F325="Kup","6/13/2017",IF(F325="Sag","6/14/2017",""))</f>
        <v>6/13/2017</v>
      </c>
      <c r="D325" s="27">
        <f>A325-B325</f>
        <v>5</v>
      </c>
      <c r="E325" s="27">
        <f>A325-C325</f>
        <v>5</v>
      </c>
      <c r="F325" s="12" t="s">
        <v>21</v>
      </c>
      <c r="G325" s="12">
        <v>5</v>
      </c>
      <c r="H325" s="12" t="s">
        <v>30</v>
      </c>
      <c r="I325" s="12" t="s">
        <v>81</v>
      </c>
      <c r="J325" s="12" t="s">
        <v>81</v>
      </c>
      <c r="K325" s="3" t="s">
        <v>948</v>
      </c>
      <c r="L325" s="3" t="s">
        <v>949</v>
      </c>
      <c r="M325" s="12">
        <v>4</v>
      </c>
      <c r="N325" s="12">
        <v>4</v>
      </c>
      <c r="O325" s="24"/>
      <c r="P325" s="12">
        <v>2.6749999999999998</v>
      </c>
      <c r="Q325" s="12">
        <v>2.339</v>
      </c>
      <c r="R325">
        <f>IF(Q325&gt;0,(P325*(Q325^2))*(3.14159/6),"")</f>
        <v>7.66271168904054</v>
      </c>
      <c r="S325" s="12" t="s">
        <v>32</v>
      </c>
      <c r="T325" t="s">
        <v>25</v>
      </c>
      <c r="U325" s="12" t="s">
        <v>26</v>
      </c>
      <c r="V325" s="12" t="e">
        <f>"CG_D"&amp;G325&amp;"_"&amp;H325&amp;"_"&amp;#REF!&amp;".jpg"</f>
        <v>#REF!</v>
      </c>
      <c r="W325" s="12"/>
      <c r="X325" s="2" t="s">
        <v>764</v>
      </c>
      <c r="Y325" s="12"/>
      <c r="Z325" s="12"/>
      <c r="AA325" s="12" t="s">
        <v>835</v>
      </c>
      <c r="AB325" t="str">
        <f>IF(Q325&gt;0,"yes","no")</f>
        <v>yes</v>
      </c>
      <c r="AC325" t="str">
        <f>IF(O325&gt;0,"yes","no")</f>
        <v>no</v>
      </c>
      <c r="AD325" t="str">
        <f>IF(AH325="hatch","yes","no")</f>
        <v>no</v>
      </c>
      <c r="AE325" t="str">
        <f>IF(AH325="swimup","yes","no")</f>
        <v>no</v>
      </c>
      <c r="AF325" t="str">
        <f>IF(AH325="respiration","yes","no")</f>
        <v>no</v>
      </c>
      <c r="AH325" t="s">
        <v>813</v>
      </c>
      <c r="AI325" t="str">
        <f>IF(O325&gt;0,(IF(S325="live",O325*0.84,IF(S325="dried.ethanol",O325*0.8449+2.8227,O325))),"")</f>
        <v/>
      </c>
      <c r="AJ325" s="12" t="s">
        <v>802</v>
      </c>
      <c r="AL325" t="str">
        <f>IF(OR(AND(Q325=Q326,P325&gt;0),AND(O325&gt;0,O325=O326)),"duplicate","")</f>
        <v/>
      </c>
      <c r="AM325" t="s">
        <v>826</v>
      </c>
      <c r="AN325" t="s">
        <v>826</v>
      </c>
      <c r="AO325" t="s">
        <v>826</v>
      </c>
      <c r="AP325" t="s">
        <v>826</v>
      </c>
      <c r="AQ325" t="s">
        <v>32</v>
      </c>
    </row>
    <row r="326" spans="1:43" x14ac:dyDescent="0.2">
      <c r="A326" s="29">
        <v>42904</v>
      </c>
      <c r="B326" s="1">
        <v>42899</v>
      </c>
      <c r="C326" s="1" t="str">
        <f>IF(F326="Kup","6/13/2017",IF(F326="Sag","6/14/2017",""))</f>
        <v>6/13/2017</v>
      </c>
      <c r="D326" s="27">
        <f>A326-B326</f>
        <v>5</v>
      </c>
      <c r="E326" s="27">
        <f>A326-C326</f>
        <v>5</v>
      </c>
      <c r="F326" s="12" t="s">
        <v>21</v>
      </c>
      <c r="G326" s="12">
        <v>5</v>
      </c>
      <c r="H326" s="12" t="s">
        <v>30</v>
      </c>
      <c r="I326" s="12" t="s">
        <v>81</v>
      </c>
      <c r="J326" s="12" t="s">
        <v>81</v>
      </c>
      <c r="K326" s="3" t="s">
        <v>948</v>
      </c>
      <c r="L326" s="3" t="s">
        <v>949</v>
      </c>
      <c r="M326" s="12">
        <v>5</v>
      </c>
      <c r="N326" s="12">
        <v>5</v>
      </c>
      <c r="O326" s="24"/>
      <c r="P326" s="12">
        <v>3.4870000000000001</v>
      </c>
      <c r="Q326" s="12">
        <v>3.1019999999999999</v>
      </c>
      <c r="R326">
        <f>IF(Q326&gt;0,(P326*(Q326^2))*(3.14159/6),"")</f>
        <v>17.56846386864822</v>
      </c>
      <c r="S326" s="12" t="s">
        <v>32</v>
      </c>
      <c r="T326" t="s">
        <v>25</v>
      </c>
      <c r="U326" s="12" t="s">
        <v>26</v>
      </c>
      <c r="V326" s="12" t="e">
        <f>"CG_D"&amp;G326&amp;"_"&amp;H326&amp;"_"&amp;#REF!&amp;".jpg"</f>
        <v>#REF!</v>
      </c>
      <c r="W326" s="12"/>
      <c r="X326" s="2" t="s">
        <v>764</v>
      </c>
      <c r="Y326" s="12"/>
      <c r="Z326" s="12"/>
      <c r="AA326" s="12" t="s">
        <v>835</v>
      </c>
      <c r="AB326" t="str">
        <f>IF(Q326&gt;0,"yes","no")</f>
        <v>yes</v>
      </c>
      <c r="AC326" t="str">
        <f>IF(O326&gt;0,"yes","no")</f>
        <v>no</v>
      </c>
      <c r="AD326" t="str">
        <f>IF(AH326="hatch","yes","no")</f>
        <v>no</v>
      </c>
      <c r="AE326" t="str">
        <f>IF(AH326="swimup","yes","no")</f>
        <v>no</v>
      </c>
      <c r="AF326" t="str">
        <f>IF(AH326="respiration","yes","no")</f>
        <v>no</v>
      </c>
      <c r="AH326" t="s">
        <v>813</v>
      </c>
      <c r="AI326" t="str">
        <f>IF(O326&gt;0,(IF(S326="live",O326*0.84,IF(S326="dried.ethanol",O326*0.8449+2.8227,O326))),"")</f>
        <v/>
      </c>
      <c r="AJ326" s="12" t="s">
        <v>802</v>
      </c>
      <c r="AL326" t="str">
        <f>IF(OR(AND(Q326=Q327,P326&gt;0),AND(O326&gt;0,O326=O327)),"duplicate","")</f>
        <v/>
      </c>
      <c r="AM326" t="s">
        <v>826</v>
      </c>
      <c r="AN326" t="s">
        <v>826</v>
      </c>
      <c r="AO326" t="s">
        <v>826</v>
      </c>
      <c r="AP326" t="s">
        <v>826</v>
      </c>
      <c r="AQ326" t="s">
        <v>32</v>
      </c>
    </row>
    <row r="327" spans="1:43" x14ac:dyDescent="0.2">
      <c r="A327" s="29">
        <v>42904</v>
      </c>
      <c r="B327" s="1">
        <v>42899</v>
      </c>
      <c r="C327" s="1" t="str">
        <f>IF(F327="Kup","6/13/2017",IF(F327="Sag","6/14/2017",""))</f>
        <v>6/13/2017</v>
      </c>
      <c r="D327" s="27">
        <f>A327-B327</f>
        <v>5</v>
      </c>
      <c r="E327" s="27">
        <f>A327-C327</f>
        <v>5</v>
      </c>
      <c r="F327" s="12" t="s">
        <v>21</v>
      </c>
      <c r="G327" s="12">
        <v>5</v>
      </c>
      <c r="H327" s="12" t="s">
        <v>30</v>
      </c>
      <c r="I327" s="12" t="s">
        <v>83</v>
      </c>
      <c r="J327" s="12" t="s">
        <v>83</v>
      </c>
      <c r="K327" s="3" t="s">
        <v>950</v>
      </c>
      <c r="L327" s="3" t="s">
        <v>952</v>
      </c>
      <c r="M327" s="12">
        <v>1</v>
      </c>
      <c r="N327" s="12">
        <v>1</v>
      </c>
      <c r="O327" s="24"/>
      <c r="P327" s="12">
        <v>3.371</v>
      </c>
      <c r="Q327" s="12">
        <v>3.0430000000000001</v>
      </c>
      <c r="R327">
        <f>IF(Q327&gt;0,(P327*(Q327^2))*(3.14159/6),"")</f>
        <v>16.344096307686101</v>
      </c>
      <c r="S327" s="12" t="s">
        <v>32</v>
      </c>
      <c r="T327" t="s">
        <v>25</v>
      </c>
      <c r="U327" s="12" t="s">
        <v>26</v>
      </c>
      <c r="V327" s="12" t="e">
        <f>"CG_D"&amp;G327&amp;"_"&amp;H327&amp;"_"&amp;#REF!&amp;".jpg"</f>
        <v>#REF!</v>
      </c>
      <c r="W327" s="12"/>
      <c r="X327" s="2" t="s">
        <v>764</v>
      </c>
      <c r="Y327" s="12"/>
      <c r="Z327" s="12"/>
      <c r="AA327" s="12" t="s">
        <v>835</v>
      </c>
      <c r="AB327" t="str">
        <f>IF(Q327&gt;0,"yes","no")</f>
        <v>yes</v>
      </c>
      <c r="AC327" t="str">
        <f>IF(O327&gt;0,"yes","no")</f>
        <v>no</v>
      </c>
      <c r="AD327" t="str">
        <f>IF(AH327="hatch","yes","no")</f>
        <v>no</v>
      </c>
      <c r="AE327" t="str">
        <f>IF(AH327="swimup","yes","no")</f>
        <v>no</v>
      </c>
      <c r="AF327" t="str">
        <f>IF(AH327="respiration","yes","no")</f>
        <v>no</v>
      </c>
      <c r="AH327" t="s">
        <v>813</v>
      </c>
      <c r="AI327" t="str">
        <f>IF(O327&gt;0,(IF(S327="live",O327*0.84,IF(S327="dried.ethanol",O327*0.8449+2.8227,O327))),"")</f>
        <v/>
      </c>
      <c r="AJ327" s="12" t="s">
        <v>802</v>
      </c>
      <c r="AL327" t="str">
        <f>IF(OR(AND(Q327=Q328,P327&gt;0),AND(O327&gt;0,O327=O328)),"duplicate","")</f>
        <v/>
      </c>
      <c r="AM327" t="s">
        <v>826</v>
      </c>
      <c r="AN327" t="s">
        <v>826</v>
      </c>
      <c r="AO327" t="s">
        <v>826</v>
      </c>
      <c r="AP327" t="s">
        <v>826</v>
      </c>
      <c r="AQ327" t="s">
        <v>32</v>
      </c>
    </row>
    <row r="328" spans="1:43" x14ac:dyDescent="0.2">
      <c r="A328" s="29">
        <v>42904</v>
      </c>
      <c r="B328" s="1">
        <v>42899</v>
      </c>
      <c r="C328" s="1" t="str">
        <f>IF(F328="Kup","6/13/2017",IF(F328="Sag","6/14/2017",""))</f>
        <v>6/13/2017</v>
      </c>
      <c r="D328" s="27">
        <f>A328-B328</f>
        <v>5</v>
      </c>
      <c r="E328" s="27">
        <f>A328-C328</f>
        <v>5</v>
      </c>
      <c r="F328" s="12" t="s">
        <v>21</v>
      </c>
      <c r="G328" s="12">
        <v>5</v>
      </c>
      <c r="H328" s="12" t="s">
        <v>30</v>
      </c>
      <c r="I328" s="12" t="s">
        <v>83</v>
      </c>
      <c r="J328" s="12" t="s">
        <v>83</v>
      </c>
      <c r="K328" s="3" t="s">
        <v>950</v>
      </c>
      <c r="L328" s="3" t="s">
        <v>952</v>
      </c>
      <c r="M328" s="12">
        <v>2</v>
      </c>
      <c r="N328" s="12">
        <v>2</v>
      </c>
      <c r="O328" s="24"/>
      <c r="P328" s="12">
        <v>2.835</v>
      </c>
      <c r="Q328" s="12">
        <v>2.4079999999999999</v>
      </c>
      <c r="R328">
        <f>IF(Q328&gt;0,(P328*(Q328^2))*(3.14159/6),"")</f>
        <v>8.6072473546415988</v>
      </c>
      <c r="S328" s="12" t="s">
        <v>32</v>
      </c>
      <c r="T328" t="s">
        <v>25</v>
      </c>
      <c r="U328" s="12" t="s">
        <v>26</v>
      </c>
      <c r="V328" s="12" t="e">
        <f>"CG_D"&amp;G328&amp;"_"&amp;H328&amp;"_"&amp;#REF!&amp;".jpg"</f>
        <v>#REF!</v>
      </c>
      <c r="W328" s="12"/>
      <c r="X328" s="2" t="s">
        <v>764</v>
      </c>
      <c r="Y328" s="12"/>
      <c r="Z328" s="12"/>
      <c r="AA328" s="12" t="s">
        <v>835</v>
      </c>
      <c r="AB328" t="str">
        <f>IF(Q328&gt;0,"yes","no")</f>
        <v>yes</v>
      </c>
      <c r="AC328" t="str">
        <f>IF(O328&gt;0,"yes","no")</f>
        <v>no</v>
      </c>
      <c r="AD328" t="str">
        <f>IF(AH328="hatch","yes","no")</f>
        <v>no</v>
      </c>
      <c r="AE328" t="str">
        <f>IF(AH328="swimup","yes","no")</f>
        <v>no</v>
      </c>
      <c r="AF328" t="str">
        <f>IF(AH328="respiration","yes","no")</f>
        <v>no</v>
      </c>
      <c r="AH328" t="s">
        <v>813</v>
      </c>
      <c r="AI328" t="str">
        <f>IF(O328&gt;0,(IF(S328="live",O328*0.84,IF(S328="dried.ethanol",O328*0.8449+2.8227,O328))),"")</f>
        <v/>
      </c>
      <c r="AJ328" s="12" t="s">
        <v>802</v>
      </c>
      <c r="AL328" t="str">
        <f>IF(OR(AND(Q328=Q329,P328&gt;0),AND(O328&gt;0,O328=O329)),"duplicate","")</f>
        <v/>
      </c>
      <c r="AM328" t="s">
        <v>826</v>
      </c>
      <c r="AN328" t="s">
        <v>826</v>
      </c>
      <c r="AO328" t="s">
        <v>826</v>
      </c>
      <c r="AP328" t="s">
        <v>826</v>
      </c>
      <c r="AQ328" t="s">
        <v>32</v>
      </c>
    </row>
    <row r="329" spans="1:43" x14ac:dyDescent="0.2">
      <c r="A329" s="29">
        <v>42904</v>
      </c>
      <c r="B329" s="1">
        <v>42899</v>
      </c>
      <c r="C329" s="1" t="str">
        <f>IF(F329="Kup","6/13/2017",IF(F329="Sag","6/14/2017",""))</f>
        <v>6/13/2017</v>
      </c>
      <c r="D329" s="27">
        <f>A329-B329</f>
        <v>5</v>
      </c>
      <c r="E329" s="27">
        <f>A329-C329</f>
        <v>5</v>
      </c>
      <c r="F329" s="12" t="s">
        <v>21</v>
      </c>
      <c r="G329" s="12">
        <v>5</v>
      </c>
      <c r="H329" s="12" t="s">
        <v>30</v>
      </c>
      <c r="I329" s="12" t="s">
        <v>83</v>
      </c>
      <c r="J329" s="12" t="s">
        <v>83</v>
      </c>
      <c r="K329" s="3" t="s">
        <v>950</v>
      </c>
      <c r="L329" s="3" t="s">
        <v>952</v>
      </c>
      <c r="M329" s="12">
        <v>3</v>
      </c>
      <c r="N329" s="12">
        <v>3</v>
      </c>
      <c r="O329" s="24"/>
      <c r="P329" s="12">
        <v>2.9870000000000001</v>
      </c>
      <c r="Q329" s="12">
        <v>2.6019999999999999</v>
      </c>
      <c r="R329">
        <f>IF(Q329&gt;0,(P329*(Q329^2))*(3.14159/6),"")</f>
        <v>10.588832111924885</v>
      </c>
      <c r="S329" s="12" t="s">
        <v>32</v>
      </c>
      <c r="T329" t="s">
        <v>25</v>
      </c>
      <c r="U329" s="12" t="s">
        <v>26</v>
      </c>
      <c r="V329" s="12" t="e">
        <f>"CG_D"&amp;G329&amp;"_"&amp;H329&amp;"_"&amp;#REF!&amp;".jpg"</f>
        <v>#REF!</v>
      </c>
      <c r="W329" s="12"/>
      <c r="X329" s="2" t="s">
        <v>764</v>
      </c>
      <c r="Y329" s="12"/>
      <c r="Z329" s="12"/>
      <c r="AA329" s="12" t="s">
        <v>835</v>
      </c>
      <c r="AB329" t="str">
        <f>IF(Q329&gt;0,"yes","no")</f>
        <v>yes</v>
      </c>
      <c r="AC329" t="str">
        <f>IF(O329&gt;0,"yes","no")</f>
        <v>no</v>
      </c>
      <c r="AD329" t="str">
        <f>IF(AH329="hatch","yes","no")</f>
        <v>no</v>
      </c>
      <c r="AE329" t="str">
        <f>IF(AH329="swimup","yes","no")</f>
        <v>no</v>
      </c>
      <c r="AF329" t="str">
        <f>IF(AH329="respiration","yes","no")</f>
        <v>no</v>
      </c>
      <c r="AH329" t="s">
        <v>813</v>
      </c>
      <c r="AI329" t="str">
        <f>IF(O329&gt;0,(IF(S329="live",O329*0.84,IF(S329="dried.ethanol",O329*0.8449+2.8227,O329))),"")</f>
        <v/>
      </c>
      <c r="AJ329" s="12" t="s">
        <v>802</v>
      </c>
      <c r="AL329" t="str">
        <f>IF(OR(AND(Q329=Q330,P329&gt;0),AND(O329&gt;0,O329=O330)),"duplicate","")</f>
        <v/>
      </c>
      <c r="AM329" t="s">
        <v>826</v>
      </c>
      <c r="AN329" t="s">
        <v>826</v>
      </c>
      <c r="AO329" t="s">
        <v>826</v>
      </c>
      <c r="AP329" t="s">
        <v>826</v>
      </c>
      <c r="AQ329" t="s">
        <v>32</v>
      </c>
    </row>
    <row r="330" spans="1:43" x14ac:dyDescent="0.2">
      <c r="A330" s="29">
        <v>42904</v>
      </c>
      <c r="B330" s="1">
        <v>42899</v>
      </c>
      <c r="C330" s="1" t="str">
        <f>IF(F330="Kup","6/13/2017",IF(F330="Sag","6/14/2017",""))</f>
        <v>6/13/2017</v>
      </c>
      <c r="D330" s="27">
        <f>A330-B330</f>
        <v>5</v>
      </c>
      <c r="E330" s="27">
        <f>A330-C330</f>
        <v>5</v>
      </c>
      <c r="F330" s="12" t="s">
        <v>21</v>
      </c>
      <c r="G330" s="12">
        <v>5</v>
      </c>
      <c r="H330" s="12" t="s">
        <v>30</v>
      </c>
      <c r="I330" s="12" t="s">
        <v>83</v>
      </c>
      <c r="J330" s="12" t="s">
        <v>83</v>
      </c>
      <c r="K330" s="3" t="s">
        <v>950</v>
      </c>
      <c r="L330" s="3" t="s">
        <v>952</v>
      </c>
      <c r="M330" s="12">
        <v>4</v>
      </c>
      <c r="N330" s="12">
        <v>4</v>
      </c>
      <c r="O330" s="24"/>
      <c r="P330" s="12">
        <v>2.919</v>
      </c>
      <c r="Q330" s="12">
        <v>2.5150000000000001</v>
      </c>
      <c r="R330">
        <f>IF(Q330&gt;0,(P330*(Q330^2))*(3.14159/6),"")</f>
        <v>9.6673697451703742</v>
      </c>
      <c r="S330" s="12" t="s">
        <v>32</v>
      </c>
      <c r="T330" t="s">
        <v>25</v>
      </c>
      <c r="U330" s="12" t="s">
        <v>26</v>
      </c>
      <c r="V330" s="12" t="e">
        <f>"CG_D"&amp;G330&amp;"_"&amp;H330&amp;"_"&amp;#REF!&amp;".jpg"</f>
        <v>#REF!</v>
      </c>
      <c r="W330" s="12"/>
      <c r="X330" s="2" t="s">
        <v>764</v>
      </c>
      <c r="Y330" s="12"/>
      <c r="Z330" s="12"/>
      <c r="AA330" s="12" t="s">
        <v>835</v>
      </c>
      <c r="AB330" t="str">
        <f>IF(Q330&gt;0,"yes","no")</f>
        <v>yes</v>
      </c>
      <c r="AC330" t="str">
        <f>IF(O330&gt;0,"yes","no")</f>
        <v>no</v>
      </c>
      <c r="AD330" t="str">
        <f>IF(AH330="hatch","yes","no")</f>
        <v>no</v>
      </c>
      <c r="AE330" t="str">
        <f>IF(AH330="swimup","yes","no")</f>
        <v>no</v>
      </c>
      <c r="AF330" t="str">
        <f>IF(AH330="respiration","yes","no")</f>
        <v>no</v>
      </c>
      <c r="AH330" t="s">
        <v>813</v>
      </c>
      <c r="AI330" t="str">
        <f>IF(O330&gt;0,(IF(S330="live",O330*0.84,IF(S330="dried.ethanol",O330*0.8449+2.8227,O330))),"")</f>
        <v/>
      </c>
      <c r="AJ330" s="12" t="s">
        <v>802</v>
      </c>
      <c r="AL330" t="str">
        <f>IF(OR(AND(Q330=Q331,P330&gt;0),AND(O330&gt;0,O330=O331)),"duplicate","")</f>
        <v/>
      </c>
      <c r="AM330" t="s">
        <v>826</v>
      </c>
      <c r="AN330" t="s">
        <v>826</v>
      </c>
      <c r="AO330" t="s">
        <v>826</v>
      </c>
      <c r="AP330" t="s">
        <v>826</v>
      </c>
      <c r="AQ330" t="s">
        <v>32</v>
      </c>
    </row>
    <row r="331" spans="1:43" x14ac:dyDescent="0.2">
      <c r="A331" s="29">
        <v>42904</v>
      </c>
      <c r="B331" s="1">
        <v>42899</v>
      </c>
      <c r="C331" s="1" t="str">
        <f>IF(F331="Kup","6/13/2017",IF(F331="Sag","6/14/2017",""))</f>
        <v>6/13/2017</v>
      </c>
      <c r="D331" s="27">
        <f>A331-B331</f>
        <v>5</v>
      </c>
      <c r="E331" s="27">
        <f>A331-C331</f>
        <v>5</v>
      </c>
      <c r="F331" s="12" t="s">
        <v>21</v>
      </c>
      <c r="G331" s="12">
        <v>5</v>
      </c>
      <c r="H331" s="12" t="s">
        <v>30</v>
      </c>
      <c r="I331" s="12" t="s">
        <v>83</v>
      </c>
      <c r="J331" s="12" t="s">
        <v>83</v>
      </c>
      <c r="K331" s="3" t="s">
        <v>950</v>
      </c>
      <c r="L331" s="3" t="s">
        <v>952</v>
      </c>
      <c r="M331" s="12">
        <v>5</v>
      </c>
      <c r="N331" s="12">
        <v>5</v>
      </c>
      <c r="O331" s="24"/>
      <c r="P331" s="12">
        <v>3.274</v>
      </c>
      <c r="Q331" s="12">
        <v>2.6429999999999998</v>
      </c>
      <c r="R331">
        <f>IF(Q331&gt;0,(P331*(Q331^2))*(3.14159/6),"")</f>
        <v>11.974882392346887</v>
      </c>
      <c r="S331" s="12" t="s">
        <v>32</v>
      </c>
      <c r="T331" t="s">
        <v>25</v>
      </c>
      <c r="U331" s="12" t="s">
        <v>26</v>
      </c>
      <c r="V331" s="12" t="e">
        <f>"CG_D"&amp;G331&amp;"_"&amp;H331&amp;"_"&amp;#REF!&amp;".jpg"</f>
        <v>#REF!</v>
      </c>
      <c r="W331" s="12"/>
      <c r="X331" s="2" t="s">
        <v>764</v>
      </c>
      <c r="Y331" s="12"/>
      <c r="Z331" s="12"/>
      <c r="AA331" s="12" t="s">
        <v>835</v>
      </c>
      <c r="AB331" t="str">
        <f>IF(Q331&gt;0,"yes","no")</f>
        <v>yes</v>
      </c>
      <c r="AC331" t="str">
        <f>IF(O331&gt;0,"yes","no")</f>
        <v>no</v>
      </c>
      <c r="AD331" t="str">
        <f>IF(AH331="hatch","yes","no")</f>
        <v>no</v>
      </c>
      <c r="AE331" t="str">
        <f>IF(AH331="swimup","yes","no")</f>
        <v>no</v>
      </c>
      <c r="AF331" t="str">
        <f>IF(AH331="respiration","yes","no")</f>
        <v>no</v>
      </c>
      <c r="AH331" t="s">
        <v>813</v>
      </c>
      <c r="AI331" t="str">
        <f>IF(O331&gt;0,(IF(S331="live",O331*0.84,IF(S331="dried.ethanol",O331*0.8449+2.8227,O331))),"")</f>
        <v/>
      </c>
      <c r="AJ331" s="12" t="s">
        <v>802</v>
      </c>
      <c r="AL331" t="str">
        <f>IF(OR(AND(Q331=Q332,P331&gt;0),AND(O331&gt;0,O331=O332)),"duplicate","")</f>
        <v/>
      </c>
      <c r="AM331" t="s">
        <v>826</v>
      </c>
      <c r="AN331" t="s">
        <v>826</v>
      </c>
      <c r="AO331" t="s">
        <v>826</v>
      </c>
      <c r="AP331" t="s">
        <v>826</v>
      </c>
      <c r="AQ331" t="s">
        <v>32</v>
      </c>
    </row>
    <row r="332" spans="1:43" x14ac:dyDescent="0.2">
      <c r="A332" s="29">
        <v>42904</v>
      </c>
      <c r="B332" s="1">
        <v>42899</v>
      </c>
      <c r="C332" s="1" t="str">
        <f>IF(F332="Kup","6/13/2017",IF(F332="Sag","6/14/2017",""))</f>
        <v>6/13/2017</v>
      </c>
      <c r="D332" s="27">
        <f>A332-B332</f>
        <v>5</v>
      </c>
      <c r="E332" s="27">
        <f>A332-C332</f>
        <v>5</v>
      </c>
      <c r="F332" s="12" t="s">
        <v>21</v>
      </c>
      <c r="G332" s="12">
        <v>5</v>
      </c>
      <c r="H332" s="12" t="s">
        <v>30</v>
      </c>
      <c r="I332" s="12" t="s">
        <v>86</v>
      </c>
      <c r="J332" s="12" t="s">
        <v>86</v>
      </c>
      <c r="K332" s="3" t="s">
        <v>953</v>
      </c>
      <c r="L332" s="3" t="s">
        <v>952</v>
      </c>
      <c r="M332" s="12">
        <v>1</v>
      </c>
      <c r="N332" s="12">
        <v>1</v>
      </c>
      <c r="O332" s="24"/>
      <c r="P332" s="12">
        <v>3.6869999999999998</v>
      </c>
      <c r="Q332" s="12">
        <v>2.4009999999999998</v>
      </c>
      <c r="R332">
        <f>IF(Q332&gt;0,(P332*(Q332^2))*(3.14159/6),"")</f>
        <v>11.128989001171051</v>
      </c>
      <c r="S332" s="12" t="s">
        <v>32</v>
      </c>
      <c r="T332" t="s">
        <v>25</v>
      </c>
      <c r="U332" s="12" t="s">
        <v>26</v>
      </c>
      <c r="V332" s="12" t="e">
        <f>"CG_D"&amp;G332&amp;"_"&amp;H332&amp;"_"&amp;#REF!&amp;".jpg"</f>
        <v>#REF!</v>
      </c>
      <c r="W332" s="12"/>
      <c r="X332" s="2" t="s">
        <v>764</v>
      </c>
      <c r="Y332" s="12"/>
      <c r="Z332" s="12"/>
      <c r="AA332" s="12" t="s">
        <v>835</v>
      </c>
      <c r="AB332" t="str">
        <f>IF(Q332&gt;0,"yes","no")</f>
        <v>yes</v>
      </c>
      <c r="AC332" t="str">
        <f>IF(O332&gt;0,"yes","no")</f>
        <v>no</v>
      </c>
      <c r="AD332" t="str">
        <f>IF(AH332="hatch","yes","no")</f>
        <v>no</v>
      </c>
      <c r="AE332" t="str">
        <f>IF(AH332="swimup","yes","no")</f>
        <v>no</v>
      </c>
      <c r="AF332" t="str">
        <f>IF(AH332="respiration","yes","no")</f>
        <v>no</v>
      </c>
      <c r="AH332" t="s">
        <v>813</v>
      </c>
      <c r="AI332" t="str">
        <f>IF(O332&gt;0,(IF(S332="live",O332*0.84,IF(S332="dried.ethanol",O332*0.8449+2.8227,O332))),"")</f>
        <v/>
      </c>
      <c r="AJ332" s="12"/>
      <c r="AL332" t="str">
        <f>IF(OR(AND(Q332=Q333,P332&gt;0),AND(O332&gt;0,O332=O333)),"duplicate","")</f>
        <v/>
      </c>
      <c r="AM332" t="s">
        <v>826</v>
      </c>
      <c r="AN332" t="s">
        <v>826</v>
      </c>
      <c r="AO332" t="s">
        <v>826</v>
      </c>
      <c r="AP332" t="s">
        <v>826</v>
      </c>
      <c r="AQ332" t="s">
        <v>32</v>
      </c>
    </row>
    <row r="333" spans="1:43" x14ac:dyDescent="0.2">
      <c r="A333" s="29">
        <v>42904</v>
      </c>
      <c r="B333" s="1">
        <v>42899</v>
      </c>
      <c r="C333" s="1" t="str">
        <f>IF(F333="Kup","6/13/2017",IF(F333="Sag","6/14/2017",""))</f>
        <v>6/13/2017</v>
      </c>
      <c r="D333" s="27">
        <f>A333-B333</f>
        <v>5</v>
      </c>
      <c r="E333" s="27">
        <f>A333-C333</f>
        <v>5</v>
      </c>
      <c r="F333" s="12" t="s">
        <v>21</v>
      </c>
      <c r="G333" s="12">
        <v>5</v>
      </c>
      <c r="H333" s="12" t="s">
        <v>30</v>
      </c>
      <c r="I333" s="12" t="s">
        <v>86</v>
      </c>
      <c r="J333" s="12" t="s">
        <v>86</v>
      </c>
      <c r="K333" s="3" t="s">
        <v>953</v>
      </c>
      <c r="L333" s="3" t="s">
        <v>952</v>
      </c>
      <c r="M333" s="12">
        <v>2</v>
      </c>
      <c r="N333" s="12">
        <v>2</v>
      </c>
      <c r="O333" s="24"/>
      <c r="P333" s="12">
        <v>3.5779999999999998</v>
      </c>
      <c r="Q333" s="12">
        <v>3.06</v>
      </c>
      <c r="R333">
        <f>IF(Q333&gt;0,(P333*(Q333^2))*(3.14159/6),"")</f>
        <v>17.542094436611997</v>
      </c>
      <c r="S333" s="12" t="s">
        <v>32</v>
      </c>
      <c r="T333" t="s">
        <v>25</v>
      </c>
      <c r="U333" s="12" t="s">
        <v>26</v>
      </c>
      <c r="V333" s="12" t="e">
        <f>"CG_D"&amp;G333&amp;"_"&amp;H333&amp;"_"&amp;#REF!&amp;".jpg"</f>
        <v>#REF!</v>
      </c>
      <c r="W333" s="12"/>
      <c r="X333" s="2" t="s">
        <v>764</v>
      </c>
      <c r="Y333" s="12"/>
      <c r="Z333" s="12"/>
      <c r="AA333" s="12" t="s">
        <v>835</v>
      </c>
      <c r="AB333" t="str">
        <f>IF(Q333&gt;0,"yes","no")</f>
        <v>yes</v>
      </c>
      <c r="AC333" t="str">
        <f>IF(O333&gt;0,"yes","no")</f>
        <v>no</v>
      </c>
      <c r="AD333" t="str">
        <f>IF(AH333="hatch","yes","no")</f>
        <v>no</v>
      </c>
      <c r="AE333" t="str">
        <f>IF(AH333="swimup","yes","no")</f>
        <v>no</v>
      </c>
      <c r="AF333" t="str">
        <f>IF(AH333="respiration","yes","no")</f>
        <v>no</v>
      </c>
      <c r="AH333" t="s">
        <v>813</v>
      </c>
      <c r="AI333" t="str">
        <f>IF(O333&gt;0,(IF(S333="live",O333*0.84,IF(S333="dried.ethanol",O333*0.8449+2.8227,O333))),"")</f>
        <v/>
      </c>
      <c r="AJ333" s="12"/>
      <c r="AL333" t="str">
        <f>IF(OR(AND(Q333=Q334,P333&gt;0),AND(O333&gt;0,O333=O334)),"duplicate","")</f>
        <v/>
      </c>
      <c r="AM333" t="s">
        <v>826</v>
      </c>
      <c r="AN333" t="s">
        <v>826</v>
      </c>
      <c r="AO333" t="s">
        <v>826</v>
      </c>
      <c r="AP333" t="s">
        <v>826</v>
      </c>
      <c r="AQ333" t="s">
        <v>32</v>
      </c>
    </row>
    <row r="334" spans="1:43" x14ac:dyDescent="0.2">
      <c r="A334" s="29">
        <v>42904</v>
      </c>
      <c r="B334" s="1">
        <v>42899</v>
      </c>
      <c r="C334" s="1" t="str">
        <f>IF(F334="Kup","6/13/2017",IF(F334="Sag","6/14/2017",""))</f>
        <v>6/13/2017</v>
      </c>
      <c r="D334" s="27">
        <f>A334-B334</f>
        <v>5</v>
      </c>
      <c r="E334" s="27">
        <f>A334-C334</f>
        <v>5</v>
      </c>
      <c r="F334" s="12" t="s">
        <v>21</v>
      </c>
      <c r="G334" s="12">
        <v>5</v>
      </c>
      <c r="H334" s="12" t="s">
        <v>30</v>
      </c>
      <c r="I334" s="12" t="s">
        <v>86</v>
      </c>
      <c r="J334" s="12" t="s">
        <v>86</v>
      </c>
      <c r="K334" s="3" t="s">
        <v>953</v>
      </c>
      <c r="L334" s="3" t="s">
        <v>952</v>
      </c>
      <c r="M334" s="12">
        <v>3</v>
      </c>
      <c r="N334" s="12">
        <v>3</v>
      </c>
      <c r="O334" s="24"/>
      <c r="P334" s="12">
        <v>3.7959999999999998</v>
      </c>
      <c r="Q334" s="12">
        <v>3.0139999999999998</v>
      </c>
      <c r="R334">
        <f>IF(Q334&gt;0,(P334*(Q334^2))*(3.14159/6),"")</f>
        <v>18.055559684497567</v>
      </c>
      <c r="S334" s="12" t="s">
        <v>32</v>
      </c>
      <c r="T334" t="s">
        <v>25</v>
      </c>
      <c r="U334" s="12" t="s">
        <v>26</v>
      </c>
      <c r="V334" s="12" t="e">
        <f>"CG_D"&amp;G334&amp;"_"&amp;H334&amp;"_"&amp;#REF!&amp;".jpg"</f>
        <v>#REF!</v>
      </c>
      <c r="W334" s="12"/>
      <c r="X334" s="2" t="s">
        <v>764</v>
      </c>
      <c r="Y334" s="12"/>
      <c r="Z334" s="12"/>
      <c r="AA334" s="12" t="s">
        <v>835</v>
      </c>
      <c r="AB334" t="str">
        <f>IF(Q334&gt;0,"yes","no")</f>
        <v>yes</v>
      </c>
      <c r="AC334" t="str">
        <f>IF(O334&gt;0,"yes","no")</f>
        <v>no</v>
      </c>
      <c r="AD334" t="str">
        <f>IF(AH334="hatch","yes","no")</f>
        <v>no</v>
      </c>
      <c r="AE334" t="str">
        <f>IF(AH334="swimup","yes","no")</f>
        <v>no</v>
      </c>
      <c r="AF334" t="str">
        <f>IF(AH334="respiration","yes","no")</f>
        <v>no</v>
      </c>
      <c r="AH334" t="s">
        <v>813</v>
      </c>
      <c r="AI334" t="str">
        <f>IF(O334&gt;0,(IF(S334="live",O334*0.84,IF(S334="dried.ethanol",O334*0.8449+2.8227,O334))),"")</f>
        <v/>
      </c>
      <c r="AJ334" s="12"/>
      <c r="AL334" t="str">
        <f>IF(OR(AND(Q334=Q335,P334&gt;0),AND(O334&gt;0,O334=O335)),"duplicate","")</f>
        <v/>
      </c>
      <c r="AM334" t="s">
        <v>826</v>
      </c>
      <c r="AN334" t="s">
        <v>826</v>
      </c>
      <c r="AO334" t="s">
        <v>826</v>
      </c>
      <c r="AP334" t="s">
        <v>826</v>
      </c>
      <c r="AQ334" t="s">
        <v>32</v>
      </c>
    </row>
    <row r="335" spans="1:43" x14ac:dyDescent="0.2">
      <c r="A335" s="29">
        <v>42904</v>
      </c>
      <c r="B335" s="1">
        <v>42899</v>
      </c>
      <c r="C335" s="1" t="str">
        <f>IF(F335="Kup","6/13/2017",IF(F335="Sag","6/14/2017",""))</f>
        <v>6/13/2017</v>
      </c>
      <c r="D335" s="27">
        <f>A335-B335</f>
        <v>5</v>
      </c>
      <c r="E335" s="27">
        <f>A335-C335</f>
        <v>5</v>
      </c>
      <c r="F335" s="12" t="s">
        <v>21</v>
      </c>
      <c r="G335" s="12">
        <v>5</v>
      </c>
      <c r="H335" s="12" t="s">
        <v>30</v>
      </c>
      <c r="I335" s="12" t="s">
        <v>86</v>
      </c>
      <c r="J335" s="12" t="s">
        <v>86</v>
      </c>
      <c r="K335" s="3" t="s">
        <v>953</v>
      </c>
      <c r="L335" s="3" t="s">
        <v>952</v>
      </c>
      <c r="M335" s="12">
        <v>4</v>
      </c>
      <c r="N335" s="12">
        <v>4</v>
      </c>
      <c r="O335" s="24"/>
      <c r="P335" s="12">
        <v>3.3580000000000001</v>
      </c>
      <c r="Q335" s="12">
        <v>2.6659999999999999</v>
      </c>
      <c r="R335">
        <f>IF(Q335&gt;0,(P335*(Q335^2))*(3.14159/6),"")</f>
        <v>12.496812029311053</v>
      </c>
      <c r="S335" s="12" t="s">
        <v>32</v>
      </c>
      <c r="T335" t="s">
        <v>25</v>
      </c>
      <c r="U335" s="12" t="s">
        <v>26</v>
      </c>
      <c r="V335" s="12" t="e">
        <f>"CG_D"&amp;G335&amp;"_"&amp;H335&amp;"_"&amp;#REF!&amp;".jpg"</f>
        <v>#REF!</v>
      </c>
      <c r="W335" s="12"/>
      <c r="X335" s="2" t="s">
        <v>764</v>
      </c>
      <c r="Y335" s="12"/>
      <c r="Z335" s="12"/>
      <c r="AA335" s="12" t="s">
        <v>835</v>
      </c>
      <c r="AB335" t="str">
        <f>IF(Q335&gt;0,"yes","no")</f>
        <v>yes</v>
      </c>
      <c r="AC335" t="str">
        <f>IF(O335&gt;0,"yes","no")</f>
        <v>no</v>
      </c>
      <c r="AD335" t="str">
        <f>IF(AH335="hatch","yes","no")</f>
        <v>no</v>
      </c>
      <c r="AE335" t="str">
        <f>IF(AH335="swimup","yes","no")</f>
        <v>no</v>
      </c>
      <c r="AF335" t="str">
        <f>IF(AH335="respiration","yes","no")</f>
        <v>no</v>
      </c>
      <c r="AH335" t="s">
        <v>813</v>
      </c>
      <c r="AI335" t="str">
        <f>IF(O335&gt;0,(IF(S335="live",O335*0.84,IF(S335="dried.ethanol",O335*0.8449+2.8227,O335))),"")</f>
        <v/>
      </c>
      <c r="AJ335" s="12"/>
      <c r="AL335" t="str">
        <f>IF(OR(AND(Q335=Q336,P335&gt;0),AND(O335&gt;0,O335=O336)),"duplicate","")</f>
        <v/>
      </c>
      <c r="AM335" t="s">
        <v>826</v>
      </c>
      <c r="AN335" t="s">
        <v>826</v>
      </c>
      <c r="AO335" t="s">
        <v>826</v>
      </c>
      <c r="AP335" t="s">
        <v>826</v>
      </c>
      <c r="AQ335" t="s">
        <v>32</v>
      </c>
    </row>
    <row r="336" spans="1:43" x14ac:dyDescent="0.2">
      <c r="A336" s="29">
        <v>42904</v>
      </c>
      <c r="B336" s="1">
        <v>42899</v>
      </c>
      <c r="C336" s="1" t="str">
        <f>IF(F336="Kup","6/13/2017",IF(F336="Sag","6/14/2017",""))</f>
        <v>6/13/2017</v>
      </c>
      <c r="D336" s="27">
        <f>A336-B336</f>
        <v>5</v>
      </c>
      <c r="E336" s="27">
        <f>A336-C336</f>
        <v>5</v>
      </c>
      <c r="F336" s="12" t="s">
        <v>21</v>
      </c>
      <c r="G336" s="12">
        <v>5</v>
      </c>
      <c r="H336" s="12" t="s">
        <v>30</v>
      </c>
      <c r="I336" s="12" t="s">
        <v>86</v>
      </c>
      <c r="J336" s="12" t="s">
        <v>86</v>
      </c>
      <c r="K336" s="3" t="s">
        <v>953</v>
      </c>
      <c r="L336" s="3" t="s">
        <v>952</v>
      </c>
      <c r="M336" s="12">
        <v>5</v>
      </c>
      <c r="N336" s="12">
        <v>5</v>
      </c>
      <c r="O336" s="24"/>
      <c r="P336" s="12">
        <v>3.2570000000000001</v>
      </c>
      <c r="Q336" s="12">
        <v>2.6589999999999998</v>
      </c>
      <c r="R336">
        <f>IF(Q336&gt;0,(P336*(Q336^2))*(3.14159/6),"")</f>
        <v>12.057372791779169</v>
      </c>
      <c r="S336" s="12" t="s">
        <v>32</v>
      </c>
      <c r="T336" t="s">
        <v>25</v>
      </c>
      <c r="U336" s="12" t="s">
        <v>26</v>
      </c>
      <c r="V336" s="12" t="e">
        <f>"CG_D"&amp;G336&amp;"_"&amp;H336&amp;"_"&amp;#REF!&amp;".jpg"</f>
        <v>#REF!</v>
      </c>
      <c r="W336" s="12"/>
      <c r="X336" s="2" t="s">
        <v>764</v>
      </c>
      <c r="Y336" s="12"/>
      <c r="Z336" s="12"/>
      <c r="AA336" s="12" t="s">
        <v>835</v>
      </c>
      <c r="AB336" t="str">
        <f>IF(Q336&gt;0,"yes","no")</f>
        <v>yes</v>
      </c>
      <c r="AC336" t="str">
        <f>IF(O336&gt;0,"yes","no")</f>
        <v>no</v>
      </c>
      <c r="AD336" t="str">
        <f>IF(AH336="hatch","yes","no")</f>
        <v>no</v>
      </c>
      <c r="AE336" t="str">
        <f>IF(AH336="swimup","yes","no")</f>
        <v>no</v>
      </c>
      <c r="AF336" t="str">
        <f>IF(AH336="respiration","yes","no")</f>
        <v>no</v>
      </c>
      <c r="AH336" t="s">
        <v>813</v>
      </c>
      <c r="AI336" t="str">
        <f>IF(O336&gt;0,(IF(S336="live",O336*0.84,IF(S336="dried.ethanol",O336*0.8449+2.8227,O336))),"")</f>
        <v/>
      </c>
      <c r="AJ336" s="12"/>
      <c r="AL336" t="str">
        <f>IF(OR(AND(Q336=Q337,P336&gt;0),AND(O336&gt;0,O336=O337)),"duplicate","")</f>
        <v/>
      </c>
      <c r="AM336" t="s">
        <v>826</v>
      </c>
      <c r="AN336" t="s">
        <v>826</v>
      </c>
      <c r="AO336" t="s">
        <v>826</v>
      </c>
      <c r="AP336" t="s">
        <v>826</v>
      </c>
      <c r="AQ336" t="s">
        <v>32</v>
      </c>
    </row>
    <row r="337" spans="1:43" x14ac:dyDescent="0.2">
      <c r="A337" s="29">
        <v>42904</v>
      </c>
      <c r="B337" s="1">
        <v>42899</v>
      </c>
      <c r="C337" s="1" t="str">
        <f>IF(F337="Kup","6/13/2017",IF(F337="Sag","6/14/2017",""))</f>
        <v>6/13/2017</v>
      </c>
      <c r="D337" s="27">
        <f>A337-B337</f>
        <v>5</v>
      </c>
      <c r="E337" s="27">
        <f>A337-C337</f>
        <v>5</v>
      </c>
      <c r="F337" s="12" t="s">
        <v>21</v>
      </c>
      <c r="G337" s="12">
        <v>5</v>
      </c>
      <c r="H337" s="12" t="s">
        <v>30</v>
      </c>
      <c r="I337" s="12" t="s">
        <v>89</v>
      </c>
      <c r="J337" s="12" t="s">
        <v>89</v>
      </c>
      <c r="K337" s="3" t="s">
        <v>954</v>
      </c>
      <c r="L337" s="3" t="s">
        <v>955</v>
      </c>
      <c r="M337" s="12">
        <v>1</v>
      </c>
      <c r="N337" s="12">
        <v>1</v>
      </c>
      <c r="O337" s="24"/>
      <c r="P337" s="12">
        <v>3.9660000000000002</v>
      </c>
      <c r="Q337" s="12">
        <v>3.2530000000000001</v>
      </c>
      <c r="R337">
        <f>IF(Q337&gt;0,(P337*(Q337^2))*(3.14159/6),"")</f>
        <v>21.97450454549891</v>
      </c>
      <c r="S337" s="12" t="s">
        <v>32</v>
      </c>
      <c r="T337" t="s">
        <v>25</v>
      </c>
      <c r="U337" s="12" t="s">
        <v>26</v>
      </c>
      <c r="V337" s="12" t="e">
        <f>"CG_D"&amp;G337&amp;"_"&amp;H337&amp;"_"&amp;#REF!&amp;".jpg"</f>
        <v>#REF!</v>
      </c>
      <c r="W337" s="12"/>
      <c r="X337" s="2" t="s">
        <v>764</v>
      </c>
      <c r="Y337" s="12"/>
      <c r="Z337" s="12"/>
      <c r="AA337" s="12" t="s">
        <v>835</v>
      </c>
      <c r="AB337" t="str">
        <f>IF(Q337&gt;0,"yes","no")</f>
        <v>yes</v>
      </c>
      <c r="AC337" t="str">
        <f>IF(O337&gt;0,"yes","no")</f>
        <v>no</v>
      </c>
      <c r="AD337" t="str">
        <f>IF(AH337="hatch","yes","no")</f>
        <v>no</v>
      </c>
      <c r="AE337" t="str">
        <f>IF(AH337="swimup","yes","no")</f>
        <v>no</v>
      </c>
      <c r="AF337" t="str">
        <f>IF(AH337="respiration","yes","no")</f>
        <v>no</v>
      </c>
      <c r="AH337" t="s">
        <v>813</v>
      </c>
      <c r="AI337" t="str">
        <f>IF(O337&gt;0,(IF(S337="live",O337*0.84,IF(S337="dried.ethanol",O337*0.8449+2.8227,O337))),"")</f>
        <v/>
      </c>
      <c r="AJ337" s="12" t="s">
        <v>802</v>
      </c>
      <c r="AL337" t="str">
        <f>IF(OR(AND(Q337=Q338,P337&gt;0),AND(O337&gt;0,O337=O338)),"duplicate","")</f>
        <v/>
      </c>
      <c r="AM337" t="s">
        <v>826</v>
      </c>
      <c r="AN337" t="s">
        <v>826</v>
      </c>
      <c r="AO337" t="s">
        <v>826</v>
      </c>
      <c r="AP337" t="s">
        <v>826</v>
      </c>
      <c r="AQ337" t="s">
        <v>32</v>
      </c>
    </row>
    <row r="338" spans="1:43" x14ac:dyDescent="0.2">
      <c r="A338" s="29">
        <v>42904</v>
      </c>
      <c r="B338" s="1">
        <v>42899</v>
      </c>
      <c r="C338" s="1" t="str">
        <f>IF(F338="Kup","6/13/2017",IF(F338="Sag","6/14/2017",""))</f>
        <v>6/13/2017</v>
      </c>
      <c r="D338" s="27">
        <f>A338-B338</f>
        <v>5</v>
      </c>
      <c r="E338" s="27">
        <f>A338-C338</f>
        <v>5</v>
      </c>
      <c r="F338" s="12" t="s">
        <v>21</v>
      </c>
      <c r="G338" s="12">
        <v>5</v>
      </c>
      <c r="H338" s="12" t="s">
        <v>30</v>
      </c>
      <c r="I338" s="12" t="s">
        <v>89</v>
      </c>
      <c r="J338" s="12" t="s">
        <v>89</v>
      </c>
      <c r="K338" s="3" t="s">
        <v>954</v>
      </c>
      <c r="L338" s="3" t="s">
        <v>955</v>
      </c>
      <c r="M338" s="12">
        <v>2</v>
      </c>
      <c r="N338" s="12">
        <v>2</v>
      </c>
      <c r="O338" s="24"/>
      <c r="P338" s="12">
        <v>3.577</v>
      </c>
      <c r="Q338" s="12">
        <v>2.8719999999999999</v>
      </c>
      <c r="R338">
        <f>IF(Q338&gt;0,(P338*(Q338^2))*(3.14159/6),"")</f>
        <v>15.448491091688851</v>
      </c>
      <c r="S338" s="12" t="s">
        <v>32</v>
      </c>
      <c r="T338" t="s">
        <v>25</v>
      </c>
      <c r="U338" s="12" t="s">
        <v>26</v>
      </c>
      <c r="V338" s="12" t="e">
        <f>"CG_D"&amp;G338&amp;"_"&amp;H338&amp;"_"&amp;#REF!&amp;".jpg"</f>
        <v>#REF!</v>
      </c>
      <c r="W338" s="12"/>
      <c r="X338" s="2" t="s">
        <v>764</v>
      </c>
      <c r="Y338" s="12"/>
      <c r="Z338" s="12"/>
      <c r="AA338" s="12" t="s">
        <v>835</v>
      </c>
      <c r="AB338" t="str">
        <f>IF(Q338&gt;0,"yes","no")</f>
        <v>yes</v>
      </c>
      <c r="AC338" t="str">
        <f>IF(O338&gt;0,"yes","no")</f>
        <v>no</v>
      </c>
      <c r="AD338" t="str">
        <f>IF(AH338="hatch","yes","no")</f>
        <v>no</v>
      </c>
      <c r="AE338" t="str">
        <f>IF(AH338="swimup","yes","no")</f>
        <v>no</v>
      </c>
      <c r="AF338" t="str">
        <f>IF(AH338="respiration","yes","no")</f>
        <v>no</v>
      </c>
      <c r="AH338" t="s">
        <v>813</v>
      </c>
      <c r="AI338" t="str">
        <f>IF(O338&gt;0,(IF(S338="live",O338*0.84,IF(S338="dried.ethanol",O338*0.8449+2.8227,O338))),"")</f>
        <v/>
      </c>
      <c r="AJ338" s="12" t="s">
        <v>802</v>
      </c>
      <c r="AL338" t="str">
        <f>IF(OR(AND(Q338=Q339,P338&gt;0),AND(O338&gt;0,O338=O339)),"duplicate","")</f>
        <v/>
      </c>
      <c r="AM338" t="s">
        <v>826</v>
      </c>
      <c r="AN338" t="s">
        <v>826</v>
      </c>
      <c r="AO338" t="s">
        <v>826</v>
      </c>
      <c r="AP338" t="s">
        <v>826</v>
      </c>
      <c r="AQ338" t="s">
        <v>32</v>
      </c>
    </row>
    <row r="339" spans="1:43" x14ac:dyDescent="0.2">
      <c r="A339" s="29">
        <v>42904</v>
      </c>
      <c r="B339" s="1">
        <v>42899</v>
      </c>
      <c r="C339" s="1" t="str">
        <f>IF(F339="Kup","6/13/2017",IF(F339="Sag","6/14/2017",""))</f>
        <v>6/13/2017</v>
      </c>
      <c r="D339" s="27">
        <f>A339-B339</f>
        <v>5</v>
      </c>
      <c r="E339" s="27">
        <f>A339-C339</f>
        <v>5</v>
      </c>
      <c r="F339" s="12" t="s">
        <v>21</v>
      </c>
      <c r="G339" s="12">
        <v>5</v>
      </c>
      <c r="H339" s="12" t="s">
        <v>30</v>
      </c>
      <c r="I339" s="12" t="s">
        <v>89</v>
      </c>
      <c r="J339" s="12" t="s">
        <v>89</v>
      </c>
      <c r="K339" s="3" t="s">
        <v>954</v>
      </c>
      <c r="L339" s="3" t="s">
        <v>955</v>
      </c>
      <c r="M339" s="12">
        <v>3</v>
      </c>
      <c r="N339" s="12">
        <v>3</v>
      </c>
      <c r="O339" s="24"/>
      <c r="P339" s="12">
        <v>3.7850000000000001</v>
      </c>
      <c r="Q339" s="12">
        <v>3.2189999999999999</v>
      </c>
      <c r="R339">
        <f>IF(Q339&gt;0,(P339*(Q339^2))*(3.14159/6),"")</f>
        <v>20.535538354082021</v>
      </c>
      <c r="S339" s="12" t="s">
        <v>32</v>
      </c>
      <c r="T339" t="s">
        <v>25</v>
      </c>
      <c r="U339" s="12" t="s">
        <v>26</v>
      </c>
      <c r="V339" s="12" t="e">
        <f>"CG_D"&amp;G339&amp;"_"&amp;H339&amp;"_"&amp;#REF!&amp;".jpg"</f>
        <v>#REF!</v>
      </c>
      <c r="W339" s="12"/>
      <c r="X339" s="2" t="s">
        <v>764</v>
      </c>
      <c r="Y339" s="12"/>
      <c r="Z339" s="12"/>
      <c r="AA339" s="12" t="s">
        <v>835</v>
      </c>
      <c r="AB339" t="str">
        <f>IF(Q339&gt;0,"yes","no")</f>
        <v>yes</v>
      </c>
      <c r="AC339" t="str">
        <f>IF(O339&gt;0,"yes","no")</f>
        <v>no</v>
      </c>
      <c r="AD339" t="str">
        <f>IF(AH339="hatch","yes","no")</f>
        <v>no</v>
      </c>
      <c r="AE339" t="str">
        <f>IF(AH339="swimup","yes","no")</f>
        <v>no</v>
      </c>
      <c r="AF339" t="str">
        <f>IF(AH339="respiration","yes","no")</f>
        <v>no</v>
      </c>
      <c r="AH339" t="s">
        <v>813</v>
      </c>
      <c r="AI339" t="str">
        <f>IF(O339&gt;0,(IF(S339="live",O339*0.84,IF(S339="dried.ethanol",O339*0.8449+2.8227,O339))),"")</f>
        <v/>
      </c>
      <c r="AJ339" s="12" t="s">
        <v>802</v>
      </c>
      <c r="AL339" t="str">
        <f>IF(OR(AND(Q339=Q340,P339&gt;0),AND(O339&gt;0,O339=O340)),"duplicate","")</f>
        <v/>
      </c>
      <c r="AM339" t="s">
        <v>826</v>
      </c>
      <c r="AN339" t="s">
        <v>826</v>
      </c>
      <c r="AO339" t="s">
        <v>826</v>
      </c>
      <c r="AP339" t="s">
        <v>826</v>
      </c>
      <c r="AQ339" t="s">
        <v>32</v>
      </c>
    </row>
    <row r="340" spans="1:43" x14ac:dyDescent="0.2">
      <c r="A340" s="29">
        <v>42904</v>
      </c>
      <c r="B340" s="1">
        <v>42899</v>
      </c>
      <c r="C340" s="1" t="str">
        <f>IF(F340="Kup","6/13/2017",IF(F340="Sag","6/14/2017",""))</f>
        <v>6/13/2017</v>
      </c>
      <c r="D340" s="27">
        <f>A340-B340</f>
        <v>5</v>
      </c>
      <c r="E340" s="27">
        <f>A340-C340</f>
        <v>5</v>
      </c>
      <c r="F340" s="12" t="s">
        <v>21</v>
      </c>
      <c r="G340" s="12">
        <v>5</v>
      </c>
      <c r="H340" s="12" t="s">
        <v>30</v>
      </c>
      <c r="I340" s="12" t="s">
        <v>89</v>
      </c>
      <c r="J340" s="12" t="s">
        <v>89</v>
      </c>
      <c r="K340" s="3" t="s">
        <v>954</v>
      </c>
      <c r="L340" s="3" t="s">
        <v>955</v>
      </c>
      <c r="M340" s="12">
        <v>4</v>
      </c>
      <c r="N340" s="12">
        <v>4</v>
      </c>
      <c r="O340" s="24"/>
      <c r="P340" s="12">
        <v>3.8050000000000002</v>
      </c>
      <c r="Q340" s="12">
        <v>3.173</v>
      </c>
      <c r="R340">
        <f>IF(Q340&gt;0,(P340*(Q340^2))*(3.14159/6),"")</f>
        <v>20.058250963392254</v>
      </c>
      <c r="S340" s="12" t="s">
        <v>32</v>
      </c>
      <c r="T340" t="s">
        <v>25</v>
      </c>
      <c r="U340" s="12" t="s">
        <v>26</v>
      </c>
      <c r="V340" s="12" t="e">
        <f>"CG_D"&amp;G340&amp;"_"&amp;H340&amp;"_"&amp;#REF!&amp;".jpg"</f>
        <v>#REF!</v>
      </c>
      <c r="W340" s="12"/>
      <c r="X340" s="2" t="s">
        <v>764</v>
      </c>
      <c r="Y340" s="12"/>
      <c r="Z340" s="12"/>
      <c r="AA340" s="12" t="s">
        <v>835</v>
      </c>
      <c r="AB340" t="str">
        <f>IF(Q340&gt;0,"yes","no")</f>
        <v>yes</v>
      </c>
      <c r="AC340" t="str">
        <f>IF(O340&gt;0,"yes","no")</f>
        <v>no</v>
      </c>
      <c r="AD340" t="str">
        <f>IF(AH340="hatch","yes","no")</f>
        <v>no</v>
      </c>
      <c r="AE340" t="str">
        <f>IF(AH340="swimup","yes","no")</f>
        <v>no</v>
      </c>
      <c r="AF340" t="str">
        <f>IF(AH340="respiration","yes","no")</f>
        <v>no</v>
      </c>
      <c r="AH340" t="s">
        <v>813</v>
      </c>
      <c r="AI340" t="str">
        <f>IF(O340&gt;0,(IF(S340="live",O340*0.84,IF(S340="dried.ethanol",O340*0.8449+2.8227,O340))),"")</f>
        <v/>
      </c>
      <c r="AJ340" s="12" t="s">
        <v>802</v>
      </c>
      <c r="AL340" t="str">
        <f>IF(OR(AND(Q340=Q341,P340&gt;0),AND(O340&gt;0,O340=O341)),"duplicate","")</f>
        <v/>
      </c>
      <c r="AM340" t="s">
        <v>826</v>
      </c>
      <c r="AN340" t="s">
        <v>826</v>
      </c>
      <c r="AO340" t="s">
        <v>826</v>
      </c>
      <c r="AP340" t="s">
        <v>826</v>
      </c>
      <c r="AQ340" t="s">
        <v>32</v>
      </c>
    </row>
    <row r="341" spans="1:43" x14ac:dyDescent="0.2">
      <c r="A341" s="29">
        <v>42904</v>
      </c>
      <c r="B341" s="1">
        <v>42899</v>
      </c>
      <c r="C341" s="1" t="str">
        <f>IF(F341="Kup","6/13/2017",IF(F341="Sag","6/14/2017",""))</f>
        <v>6/13/2017</v>
      </c>
      <c r="D341" s="27">
        <f>A341-B341</f>
        <v>5</v>
      </c>
      <c r="E341" s="27">
        <f>A341-C341</f>
        <v>5</v>
      </c>
      <c r="F341" s="12" t="s">
        <v>21</v>
      </c>
      <c r="G341" s="12">
        <v>5</v>
      </c>
      <c r="H341" s="12" t="s">
        <v>30</v>
      </c>
      <c r="I341" s="12" t="s">
        <v>89</v>
      </c>
      <c r="J341" s="12" t="s">
        <v>89</v>
      </c>
      <c r="K341" s="3" t="s">
        <v>954</v>
      </c>
      <c r="L341" s="3" t="s">
        <v>955</v>
      </c>
      <c r="M341" s="12">
        <v>5</v>
      </c>
      <c r="N341" s="12">
        <v>5</v>
      </c>
      <c r="O341" s="24"/>
      <c r="P341" s="12">
        <v>3.323</v>
      </c>
      <c r="Q341" s="12">
        <v>2.9449999999999998</v>
      </c>
      <c r="R341">
        <f>IF(Q341&gt;0,(P341*(Q341^2))*(3.14159/6),"")</f>
        <v>15.090345908366539</v>
      </c>
      <c r="S341" s="12" t="s">
        <v>32</v>
      </c>
      <c r="T341" t="s">
        <v>25</v>
      </c>
      <c r="U341" s="12" t="s">
        <v>26</v>
      </c>
      <c r="V341" s="12" t="e">
        <f>"CG_D"&amp;G341&amp;"_"&amp;H341&amp;"_"&amp;#REF!&amp;".jpg"</f>
        <v>#REF!</v>
      </c>
      <c r="W341" s="12"/>
      <c r="X341" s="2" t="s">
        <v>764</v>
      </c>
      <c r="Y341" s="12"/>
      <c r="Z341" s="12"/>
      <c r="AA341" s="12" t="s">
        <v>835</v>
      </c>
      <c r="AB341" t="str">
        <f>IF(Q341&gt;0,"yes","no")</f>
        <v>yes</v>
      </c>
      <c r="AC341" t="str">
        <f>IF(O341&gt;0,"yes","no")</f>
        <v>no</v>
      </c>
      <c r="AD341" t="str">
        <f>IF(AH341="hatch","yes","no")</f>
        <v>no</v>
      </c>
      <c r="AE341" t="str">
        <f>IF(AH341="swimup","yes","no")</f>
        <v>no</v>
      </c>
      <c r="AF341" t="str">
        <f>IF(AH341="respiration","yes","no")</f>
        <v>no</v>
      </c>
      <c r="AH341" t="s">
        <v>813</v>
      </c>
      <c r="AI341" t="str">
        <f>IF(O341&gt;0,(IF(S341="live",O341*0.84,IF(S341="dried.ethanol",O341*0.8449+2.8227,O341))),"")</f>
        <v/>
      </c>
      <c r="AJ341" s="12" t="s">
        <v>802</v>
      </c>
      <c r="AL341" t="str">
        <f>IF(OR(AND(Q341=Q342,P341&gt;0),AND(O341&gt;0,O341=O342)),"duplicate","")</f>
        <v/>
      </c>
      <c r="AM341" t="s">
        <v>826</v>
      </c>
      <c r="AN341" t="s">
        <v>826</v>
      </c>
      <c r="AO341" t="s">
        <v>826</v>
      </c>
      <c r="AP341" t="s">
        <v>826</v>
      </c>
      <c r="AQ341" t="s">
        <v>32</v>
      </c>
    </row>
    <row r="342" spans="1:43" x14ac:dyDescent="0.2">
      <c r="A342" s="29">
        <v>42904</v>
      </c>
      <c r="B342" s="1">
        <v>42899</v>
      </c>
      <c r="C342" s="1" t="str">
        <f>IF(F342="Kup","6/13/2017",IF(F342="Sag","6/14/2017",""))</f>
        <v>6/13/2017</v>
      </c>
      <c r="D342" s="27">
        <f>A342-B342</f>
        <v>5</v>
      </c>
      <c r="E342" s="27">
        <f>A342-C342</f>
        <v>5</v>
      </c>
      <c r="F342" s="12" t="s">
        <v>21</v>
      </c>
      <c r="G342" s="12">
        <v>5</v>
      </c>
      <c r="H342" s="12" t="s">
        <v>30</v>
      </c>
      <c r="I342" s="12" t="s">
        <v>23</v>
      </c>
      <c r="J342" s="12" t="s">
        <v>23</v>
      </c>
      <c r="K342" s="3" t="s">
        <v>956</v>
      </c>
      <c r="L342" s="3" t="s">
        <v>955</v>
      </c>
      <c r="M342" s="12">
        <v>1</v>
      </c>
      <c r="N342" s="12">
        <v>1</v>
      </c>
      <c r="O342" s="24"/>
      <c r="P342" s="12">
        <v>3.0430000000000001</v>
      </c>
      <c r="Q342" s="12">
        <v>2.4849999999999999</v>
      </c>
      <c r="R342">
        <f>IF(Q342&gt;0,(P342*(Q342^2))*(3.14159/6),"")</f>
        <v>9.8390460671472066</v>
      </c>
      <c r="S342" s="12" t="s">
        <v>32</v>
      </c>
      <c r="T342" t="s">
        <v>25</v>
      </c>
      <c r="U342" s="12" t="s">
        <v>26</v>
      </c>
      <c r="V342" s="12" t="e">
        <f>"CG_D"&amp;G342&amp;"_"&amp;H342&amp;"_"&amp;#REF!&amp;".jpg"</f>
        <v>#REF!</v>
      </c>
      <c r="W342" s="12"/>
      <c r="X342" s="2" t="s">
        <v>764</v>
      </c>
      <c r="Y342" s="12"/>
      <c r="Z342" s="12"/>
      <c r="AA342" s="12" t="s">
        <v>835</v>
      </c>
      <c r="AB342" t="str">
        <f>IF(Q342&gt;0,"yes","no")</f>
        <v>yes</v>
      </c>
      <c r="AC342" t="str">
        <f>IF(O342&gt;0,"yes","no")</f>
        <v>no</v>
      </c>
      <c r="AD342" t="str">
        <f>IF(AH342="hatch","yes","no")</f>
        <v>no</v>
      </c>
      <c r="AE342" t="str">
        <f>IF(AH342="swimup","yes","no")</f>
        <v>no</v>
      </c>
      <c r="AF342" t="str">
        <f>IF(AH342="respiration","yes","no")</f>
        <v>no</v>
      </c>
      <c r="AH342" t="s">
        <v>813</v>
      </c>
      <c r="AI342" t="str">
        <f>IF(O342&gt;0,(IF(S342="live",O342*0.84,IF(S342="dried.ethanol",O342*0.8449+2.8227,O342))),"")</f>
        <v/>
      </c>
      <c r="AJ342" s="12" t="s">
        <v>802</v>
      </c>
      <c r="AL342" t="str">
        <f>IF(OR(AND(Q342=Q343,P342&gt;0),AND(O342&gt;0,O342=O343)),"duplicate","")</f>
        <v/>
      </c>
      <c r="AM342" t="s">
        <v>826</v>
      </c>
      <c r="AN342" t="s">
        <v>826</v>
      </c>
      <c r="AO342" t="s">
        <v>826</v>
      </c>
      <c r="AP342" t="s">
        <v>826</v>
      </c>
      <c r="AQ342" t="s">
        <v>32</v>
      </c>
    </row>
    <row r="343" spans="1:43" x14ac:dyDescent="0.2">
      <c r="A343" s="29">
        <v>42904</v>
      </c>
      <c r="B343" s="1">
        <v>42899</v>
      </c>
      <c r="C343" s="1" t="str">
        <f>IF(F343="Kup","6/13/2017",IF(F343="Sag","6/14/2017",""))</f>
        <v>6/13/2017</v>
      </c>
      <c r="D343" s="27">
        <f>A343-B343</f>
        <v>5</v>
      </c>
      <c r="E343" s="27">
        <f>A343-C343</f>
        <v>5</v>
      </c>
      <c r="F343" s="12" t="s">
        <v>21</v>
      </c>
      <c r="G343" s="12">
        <v>5</v>
      </c>
      <c r="H343" s="12" t="s">
        <v>30</v>
      </c>
      <c r="I343" s="12" t="s">
        <v>23</v>
      </c>
      <c r="J343" s="12" t="s">
        <v>23</v>
      </c>
      <c r="K343" s="3" t="s">
        <v>956</v>
      </c>
      <c r="L343" s="3" t="s">
        <v>955</v>
      </c>
      <c r="M343" s="12">
        <v>2</v>
      </c>
      <c r="N343" s="12">
        <v>2</v>
      </c>
      <c r="O343" s="24"/>
      <c r="P343" s="12">
        <v>3.1859999999999999</v>
      </c>
      <c r="Q343" s="12">
        <v>3.0489999999999999</v>
      </c>
      <c r="R343">
        <f>IF(Q343&gt;0,(P343*(Q343^2))*(3.14159/6),"")</f>
        <v>15.508110101740288</v>
      </c>
      <c r="S343" s="12" t="s">
        <v>32</v>
      </c>
      <c r="T343" t="s">
        <v>25</v>
      </c>
      <c r="U343" s="12" t="s">
        <v>26</v>
      </c>
      <c r="V343" s="12" t="e">
        <f>"CG_D"&amp;G343&amp;"_"&amp;H343&amp;"_"&amp;#REF!&amp;".jpg"</f>
        <v>#REF!</v>
      </c>
      <c r="W343" s="12"/>
      <c r="X343" s="2" t="s">
        <v>764</v>
      </c>
      <c r="Y343" s="12"/>
      <c r="Z343" s="12"/>
      <c r="AA343" s="12" t="s">
        <v>835</v>
      </c>
      <c r="AB343" t="str">
        <f>IF(Q343&gt;0,"yes","no")</f>
        <v>yes</v>
      </c>
      <c r="AC343" t="str">
        <f>IF(O343&gt;0,"yes","no")</f>
        <v>no</v>
      </c>
      <c r="AD343" t="str">
        <f>IF(AH343="hatch","yes","no")</f>
        <v>no</v>
      </c>
      <c r="AE343" t="str">
        <f>IF(AH343="swimup","yes","no")</f>
        <v>no</v>
      </c>
      <c r="AF343" t="str">
        <f>IF(AH343="respiration","yes","no")</f>
        <v>no</v>
      </c>
      <c r="AH343" t="s">
        <v>813</v>
      </c>
      <c r="AI343" t="str">
        <f>IF(O343&gt;0,(IF(S343="live",O343*0.84,IF(S343="dried.ethanol",O343*0.8449+2.8227,O343))),"")</f>
        <v/>
      </c>
      <c r="AJ343" s="12" t="s">
        <v>802</v>
      </c>
      <c r="AL343" t="str">
        <f>IF(OR(AND(Q343=Q344,P343&gt;0),AND(O343&gt;0,O343=O344)),"duplicate","")</f>
        <v/>
      </c>
      <c r="AM343" t="s">
        <v>826</v>
      </c>
      <c r="AN343" t="s">
        <v>826</v>
      </c>
      <c r="AO343" t="s">
        <v>826</v>
      </c>
      <c r="AP343" t="s">
        <v>826</v>
      </c>
      <c r="AQ343" t="s">
        <v>32</v>
      </c>
    </row>
    <row r="344" spans="1:43" x14ac:dyDescent="0.2">
      <c r="A344" s="29">
        <v>42904</v>
      </c>
      <c r="B344" s="1">
        <v>42899</v>
      </c>
      <c r="C344" s="1" t="str">
        <f>IF(F344="Kup","6/13/2017",IF(F344="Sag","6/14/2017",""))</f>
        <v>6/13/2017</v>
      </c>
      <c r="D344" s="27">
        <f>A344-B344</f>
        <v>5</v>
      </c>
      <c r="E344" s="27">
        <f>A344-C344</f>
        <v>5</v>
      </c>
      <c r="F344" s="12" t="s">
        <v>21</v>
      </c>
      <c r="G344" s="12">
        <v>5</v>
      </c>
      <c r="H344" s="12" t="s">
        <v>30</v>
      </c>
      <c r="I344" s="12" t="s">
        <v>23</v>
      </c>
      <c r="J344" s="12" t="s">
        <v>23</v>
      </c>
      <c r="K344" s="3" t="s">
        <v>956</v>
      </c>
      <c r="L344" s="3" t="s">
        <v>955</v>
      </c>
      <c r="M344" s="12">
        <v>3</v>
      </c>
      <c r="N344" s="12">
        <v>3</v>
      </c>
      <c r="O344" s="24"/>
      <c r="P344" s="12">
        <v>2.968</v>
      </c>
      <c r="Q344" s="12">
        <v>2.92</v>
      </c>
      <c r="R344">
        <f>IF(Q344&gt;0,(P344*(Q344^2))*(3.14159/6),"")</f>
        <v>13.250365405461329</v>
      </c>
      <c r="S344" s="12" t="s">
        <v>32</v>
      </c>
      <c r="T344" t="s">
        <v>25</v>
      </c>
      <c r="U344" s="12" t="s">
        <v>26</v>
      </c>
      <c r="V344" s="12" t="e">
        <f>"CG_D"&amp;G344&amp;"_"&amp;H344&amp;"_"&amp;#REF!&amp;".jpg"</f>
        <v>#REF!</v>
      </c>
      <c r="W344" s="12"/>
      <c r="X344" s="2" t="s">
        <v>764</v>
      </c>
      <c r="Y344" s="12"/>
      <c r="Z344" s="12"/>
      <c r="AA344" s="12" t="s">
        <v>835</v>
      </c>
      <c r="AB344" t="str">
        <f>IF(Q344&gt;0,"yes","no")</f>
        <v>yes</v>
      </c>
      <c r="AC344" t="str">
        <f>IF(O344&gt;0,"yes","no")</f>
        <v>no</v>
      </c>
      <c r="AD344" t="str">
        <f>IF(AH344="hatch","yes","no")</f>
        <v>no</v>
      </c>
      <c r="AE344" t="str">
        <f>IF(AH344="swimup","yes","no")</f>
        <v>no</v>
      </c>
      <c r="AF344" t="str">
        <f>IF(AH344="respiration","yes","no")</f>
        <v>no</v>
      </c>
      <c r="AH344" t="s">
        <v>813</v>
      </c>
      <c r="AI344" t="str">
        <f>IF(O344&gt;0,(IF(S344="live",O344*0.84,IF(S344="dried.ethanol",O344*0.8449+2.8227,O344))),"")</f>
        <v/>
      </c>
      <c r="AJ344" s="12" t="s">
        <v>802</v>
      </c>
      <c r="AL344" t="str">
        <f>IF(OR(AND(Q344=Q345,P344&gt;0),AND(O344&gt;0,O344=O345)),"duplicate","")</f>
        <v/>
      </c>
      <c r="AM344" t="s">
        <v>826</v>
      </c>
      <c r="AN344" t="s">
        <v>826</v>
      </c>
      <c r="AO344" t="s">
        <v>826</v>
      </c>
      <c r="AP344" t="s">
        <v>826</v>
      </c>
      <c r="AQ344" t="s">
        <v>32</v>
      </c>
    </row>
    <row r="345" spans="1:43" x14ac:dyDescent="0.2">
      <c r="A345" s="29">
        <v>42904</v>
      </c>
      <c r="B345" s="1">
        <v>42899</v>
      </c>
      <c r="C345" s="1" t="str">
        <f>IF(F345="Kup","6/13/2017",IF(F345="Sag","6/14/2017",""))</f>
        <v>6/13/2017</v>
      </c>
      <c r="D345" s="27">
        <f>A345-B345</f>
        <v>5</v>
      </c>
      <c r="E345" s="27">
        <f>A345-C345</f>
        <v>5</v>
      </c>
      <c r="F345" s="12" t="s">
        <v>21</v>
      </c>
      <c r="G345" s="12">
        <v>5</v>
      </c>
      <c r="H345" s="12" t="s">
        <v>30</v>
      </c>
      <c r="I345" s="12" t="s">
        <v>23</v>
      </c>
      <c r="J345" s="12" t="s">
        <v>23</v>
      </c>
      <c r="K345" s="3" t="s">
        <v>956</v>
      </c>
      <c r="L345" s="3" t="s">
        <v>955</v>
      </c>
      <c r="M345" s="12">
        <v>4</v>
      </c>
      <c r="N345" s="12">
        <v>4</v>
      </c>
      <c r="O345" s="24"/>
      <c r="P345" s="12">
        <v>3.3980000000000001</v>
      </c>
      <c r="Q345" s="12">
        <v>2.536</v>
      </c>
      <c r="R345">
        <f>IF(Q345&gt;0,(P345*(Q345^2))*(3.14159/6),"")</f>
        <v>11.442479115295786</v>
      </c>
      <c r="S345" s="12" t="s">
        <v>32</v>
      </c>
      <c r="T345" t="s">
        <v>25</v>
      </c>
      <c r="U345" s="12" t="s">
        <v>26</v>
      </c>
      <c r="V345" s="12" t="e">
        <f>"CG_D"&amp;G345&amp;"_"&amp;H345&amp;"_"&amp;#REF!&amp;".jpg"</f>
        <v>#REF!</v>
      </c>
      <c r="W345" s="12"/>
      <c r="X345" s="2" t="s">
        <v>764</v>
      </c>
      <c r="Y345" s="12"/>
      <c r="Z345" s="12"/>
      <c r="AA345" s="12" t="s">
        <v>835</v>
      </c>
      <c r="AB345" t="str">
        <f>IF(Q345&gt;0,"yes","no")</f>
        <v>yes</v>
      </c>
      <c r="AC345" t="str">
        <f>IF(O345&gt;0,"yes","no")</f>
        <v>no</v>
      </c>
      <c r="AD345" t="str">
        <f>IF(AH345="hatch","yes","no")</f>
        <v>no</v>
      </c>
      <c r="AE345" t="str">
        <f>IF(AH345="swimup","yes","no")</f>
        <v>no</v>
      </c>
      <c r="AF345" t="str">
        <f>IF(AH345="respiration","yes","no")</f>
        <v>no</v>
      </c>
      <c r="AH345" t="s">
        <v>813</v>
      </c>
      <c r="AI345" t="str">
        <f>IF(O345&gt;0,(IF(S345="live",O345*0.84,IF(S345="dried.ethanol",O345*0.8449+2.8227,O345))),"")</f>
        <v/>
      </c>
      <c r="AJ345" s="12" t="s">
        <v>802</v>
      </c>
      <c r="AL345" t="str">
        <f>IF(OR(AND(Q345=Q346,P345&gt;0),AND(O345&gt;0,O345=O346)),"duplicate","")</f>
        <v/>
      </c>
      <c r="AM345" t="s">
        <v>826</v>
      </c>
      <c r="AN345" t="s">
        <v>826</v>
      </c>
      <c r="AO345" t="s">
        <v>826</v>
      </c>
      <c r="AP345" t="s">
        <v>826</v>
      </c>
      <c r="AQ345" t="s">
        <v>32</v>
      </c>
    </row>
    <row r="346" spans="1:43" x14ac:dyDescent="0.2">
      <c r="A346" s="29">
        <v>42904</v>
      </c>
      <c r="B346" s="1">
        <v>42899</v>
      </c>
      <c r="C346" s="1" t="str">
        <f>IF(F346="Kup","6/13/2017",IF(F346="Sag","6/14/2017",""))</f>
        <v>6/13/2017</v>
      </c>
      <c r="D346" s="27">
        <f>A346-B346</f>
        <v>5</v>
      </c>
      <c r="E346" s="27">
        <f>A346-C346</f>
        <v>5</v>
      </c>
      <c r="F346" s="12" t="s">
        <v>21</v>
      </c>
      <c r="G346" s="12">
        <v>5</v>
      </c>
      <c r="H346" s="12" t="s">
        <v>30</v>
      </c>
      <c r="I346" s="12" t="s">
        <v>23</v>
      </c>
      <c r="J346" s="12" t="s">
        <v>23</v>
      </c>
      <c r="K346" s="3" t="s">
        <v>956</v>
      </c>
      <c r="L346" s="3" t="s">
        <v>955</v>
      </c>
      <c r="M346" s="12">
        <v>5</v>
      </c>
      <c r="N346" s="12">
        <v>5</v>
      </c>
      <c r="O346" s="24"/>
      <c r="P346" s="12">
        <v>3.3479999999999999</v>
      </c>
      <c r="Q346" s="12">
        <v>2.3820000000000001</v>
      </c>
      <c r="R346">
        <f>IF(Q346&gt;0,(P346*(Q346^2))*(3.14159/6),"")</f>
        <v>9.9464297377312789</v>
      </c>
      <c r="S346" s="12" t="s">
        <v>32</v>
      </c>
      <c r="T346" t="s">
        <v>25</v>
      </c>
      <c r="U346" s="12" t="s">
        <v>26</v>
      </c>
      <c r="V346" s="12" t="e">
        <f>"CG_D"&amp;G346&amp;"_"&amp;H346&amp;"_"&amp;#REF!&amp;".jpg"</f>
        <v>#REF!</v>
      </c>
      <c r="W346" s="12"/>
      <c r="X346" s="2" t="s">
        <v>764</v>
      </c>
      <c r="Y346" s="12"/>
      <c r="Z346" s="12"/>
      <c r="AA346" s="12" t="s">
        <v>835</v>
      </c>
      <c r="AB346" t="str">
        <f>IF(Q346&gt;0,"yes","no")</f>
        <v>yes</v>
      </c>
      <c r="AC346" t="str">
        <f>IF(O346&gt;0,"yes","no")</f>
        <v>no</v>
      </c>
      <c r="AD346" t="str">
        <f>IF(AH346="hatch","yes","no")</f>
        <v>no</v>
      </c>
      <c r="AE346" t="str">
        <f>IF(AH346="swimup","yes","no")</f>
        <v>no</v>
      </c>
      <c r="AF346" t="str">
        <f>IF(AH346="respiration","yes","no")</f>
        <v>no</v>
      </c>
      <c r="AH346" t="s">
        <v>813</v>
      </c>
      <c r="AI346" t="str">
        <f>IF(O346&gt;0,(IF(S346="live",O346*0.84,IF(S346="dried.ethanol",O346*0.8449+2.8227,O346))),"")</f>
        <v/>
      </c>
      <c r="AJ346" s="12" t="s">
        <v>802</v>
      </c>
      <c r="AL346" t="str">
        <f>IF(OR(AND(Q346=Q347,P346&gt;0),AND(O346&gt;0,O346=O347)),"duplicate","")</f>
        <v/>
      </c>
      <c r="AM346" t="s">
        <v>826</v>
      </c>
      <c r="AN346" t="s">
        <v>826</v>
      </c>
      <c r="AO346" t="s">
        <v>826</v>
      </c>
      <c r="AP346" t="s">
        <v>826</v>
      </c>
      <c r="AQ346" t="s">
        <v>32</v>
      </c>
    </row>
    <row r="347" spans="1:43" x14ac:dyDescent="0.2">
      <c r="A347" s="29">
        <v>42904</v>
      </c>
      <c r="B347" s="1">
        <v>42899</v>
      </c>
      <c r="C347" s="1" t="str">
        <f>IF(F347="Kup","6/13/2017",IF(F347="Sag","6/14/2017",""))</f>
        <v>6/13/2017</v>
      </c>
      <c r="D347" s="27">
        <f>A347-B347</f>
        <v>5</v>
      </c>
      <c r="E347" s="27">
        <f>A347-C347</f>
        <v>5</v>
      </c>
      <c r="F347" s="12" t="s">
        <v>21</v>
      </c>
      <c r="G347" s="12">
        <v>5</v>
      </c>
      <c r="H347" s="12" t="s">
        <v>42</v>
      </c>
      <c r="I347" s="12" t="s">
        <v>43</v>
      </c>
      <c r="J347" s="12" t="s">
        <v>977</v>
      </c>
      <c r="K347" s="3" t="s">
        <v>942</v>
      </c>
      <c r="L347" s="3" t="s">
        <v>943</v>
      </c>
      <c r="M347" s="12">
        <v>1</v>
      </c>
      <c r="N347" s="12">
        <v>1</v>
      </c>
      <c r="O347" s="24"/>
      <c r="P347" s="12">
        <v>2.7450000000000001</v>
      </c>
      <c r="Q347" s="12">
        <v>2.145</v>
      </c>
      <c r="R347">
        <f>IF(Q347&gt;0,(P347*(Q347^2))*(3.14159/6),"")</f>
        <v>6.6129493643606247</v>
      </c>
      <c r="S347" s="12" t="s">
        <v>32</v>
      </c>
      <c r="T347" t="s">
        <v>25</v>
      </c>
      <c r="U347" s="12" t="s">
        <v>26</v>
      </c>
      <c r="V347" s="12" t="e">
        <f>"CG_D"&amp;G347&amp;"_"&amp;H347&amp;"_"&amp;#REF!&amp;".jpg"</f>
        <v>#REF!</v>
      </c>
      <c r="W347" s="12"/>
      <c r="X347" s="2" t="s">
        <v>764</v>
      </c>
      <c r="Y347" s="12"/>
      <c r="Z347" s="12"/>
      <c r="AA347" s="12" t="s">
        <v>835</v>
      </c>
      <c r="AB347" t="str">
        <f>IF(Q347&gt;0,"yes","no")</f>
        <v>yes</v>
      </c>
      <c r="AC347" t="str">
        <f>IF(O347&gt;0,"yes","no")</f>
        <v>no</v>
      </c>
      <c r="AD347" t="str">
        <f>IF(AH347="hatch","yes","no")</f>
        <v>no</v>
      </c>
      <c r="AE347" t="str">
        <f>IF(AH347="swimup","yes","no")</f>
        <v>no</v>
      </c>
      <c r="AF347" t="str">
        <f>IF(AH347="respiration","yes","no")</f>
        <v>no</v>
      </c>
      <c r="AH347" t="s">
        <v>813</v>
      </c>
      <c r="AI347" t="str">
        <f>IF(O347&gt;0,(IF(S347="live",O347*0.84,IF(S347="dried.ethanol",O347*0.8449+2.8227,O347))),"")</f>
        <v/>
      </c>
      <c r="AJ347" s="12"/>
      <c r="AL347" t="str">
        <f>IF(OR(AND(Q347=Q348,P347&gt;0),AND(O347&gt;0,O347=O348)),"duplicate","")</f>
        <v/>
      </c>
      <c r="AM347" t="s">
        <v>826</v>
      </c>
      <c r="AN347" t="s">
        <v>826</v>
      </c>
      <c r="AO347" t="s">
        <v>826</v>
      </c>
      <c r="AP347" t="s">
        <v>826</v>
      </c>
      <c r="AQ347" t="s">
        <v>32</v>
      </c>
    </row>
    <row r="348" spans="1:43" x14ac:dyDescent="0.2">
      <c r="A348" s="29">
        <v>42904</v>
      </c>
      <c r="B348" s="1">
        <v>42899</v>
      </c>
      <c r="C348" s="1" t="str">
        <f>IF(F348="Kup","6/13/2017",IF(F348="Sag","6/14/2017",""))</f>
        <v>6/13/2017</v>
      </c>
      <c r="D348" s="27">
        <f>A348-B348</f>
        <v>5</v>
      </c>
      <c r="E348" s="27">
        <f>A348-C348</f>
        <v>5</v>
      </c>
      <c r="F348" s="12" t="s">
        <v>21</v>
      </c>
      <c r="G348" s="12">
        <v>5</v>
      </c>
      <c r="H348" s="12" t="s">
        <v>42</v>
      </c>
      <c r="I348" s="12" t="s">
        <v>43</v>
      </c>
      <c r="J348" s="12" t="s">
        <v>977</v>
      </c>
      <c r="K348" s="3" t="s">
        <v>942</v>
      </c>
      <c r="L348" s="3" t="s">
        <v>943</v>
      </c>
      <c r="M348" s="12">
        <v>2</v>
      </c>
      <c r="N348" s="12">
        <v>2</v>
      </c>
      <c r="O348" s="24"/>
      <c r="P348" s="12">
        <v>2.8690000000000002</v>
      </c>
      <c r="Q348" s="12">
        <v>2.0840000000000001</v>
      </c>
      <c r="R348">
        <f>IF(Q348&gt;0,(P348*(Q348^2))*(3.14159/6),"")</f>
        <v>6.5241544378242944</v>
      </c>
      <c r="S348" s="12" t="s">
        <v>32</v>
      </c>
      <c r="T348" t="s">
        <v>25</v>
      </c>
      <c r="U348" s="12" t="s">
        <v>26</v>
      </c>
      <c r="V348" s="12" t="e">
        <f>"CG_D"&amp;G348&amp;"_"&amp;H348&amp;"_"&amp;#REF!&amp;".jpg"</f>
        <v>#REF!</v>
      </c>
      <c r="W348" s="12"/>
      <c r="X348" s="2" t="s">
        <v>764</v>
      </c>
      <c r="Y348" s="12"/>
      <c r="Z348" s="12"/>
      <c r="AA348" s="12" t="s">
        <v>835</v>
      </c>
      <c r="AB348" t="str">
        <f>IF(Q348&gt;0,"yes","no")</f>
        <v>yes</v>
      </c>
      <c r="AC348" t="str">
        <f>IF(O348&gt;0,"yes","no")</f>
        <v>no</v>
      </c>
      <c r="AD348" t="str">
        <f>IF(AH348="hatch","yes","no")</f>
        <v>no</v>
      </c>
      <c r="AE348" t="str">
        <f>IF(AH348="swimup","yes","no")</f>
        <v>no</v>
      </c>
      <c r="AF348" t="str">
        <f>IF(AH348="respiration","yes","no")</f>
        <v>no</v>
      </c>
      <c r="AH348" t="s">
        <v>813</v>
      </c>
      <c r="AI348" t="str">
        <f>IF(O348&gt;0,(IF(S348="live",O348*0.84,IF(S348="dried.ethanol",O348*0.8449+2.8227,O348))),"")</f>
        <v/>
      </c>
      <c r="AJ348" s="12"/>
      <c r="AL348" t="str">
        <f>IF(OR(AND(Q348=Q349,P348&gt;0),AND(O348&gt;0,O348=O349)),"duplicate","")</f>
        <v/>
      </c>
      <c r="AM348" t="s">
        <v>826</v>
      </c>
      <c r="AN348" t="s">
        <v>826</v>
      </c>
      <c r="AO348" t="s">
        <v>826</v>
      </c>
      <c r="AP348" t="s">
        <v>826</v>
      </c>
      <c r="AQ348" t="s">
        <v>32</v>
      </c>
    </row>
    <row r="349" spans="1:43" x14ac:dyDescent="0.2">
      <c r="A349" s="29">
        <v>42904</v>
      </c>
      <c r="B349" s="1">
        <v>42899</v>
      </c>
      <c r="C349" s="1" t="str">
        <f>IF(F349="Kup","6/13/2017",IF(F349="Sag","6/14/2017",""))</f>
        <v>6/13/2017</v>
      </c>
      <c r="D349" s="27">
        <f>A349-B349</f>
        <v>5</v>
      </c>
      <c r="E349" s="27">
        <f>A349-C349</f>
        <v>5</v>
      </c>
      <c r="F349" s="12" t="s">
        <v>21</v>
      </c>
      <c r="G349" s="12">
        <v>5</v>
      </c>
      <c r="H349" s="12" t="s">
        <v>42</v>
      </c>
      <c r="I349" s="12" t="s">
        <v>43</v>
      </c>
      <c r="J349" s="12" t="s">
        <v>977</v>
      </c>
      <c r="K349" s="3" t="s">
        <v>942</v>
      </c>
      <c r="L349" s="3" t="s">
        <v>943</v>
      </c>
      <c r="M349" s="12">
        <v>3</v>
      </c>
      <c r="N349" s="12">
        <v>3</v>
      </c>
      <c r="O349" s="24"/>
      <c r="P349" s="12">
        <v>2.9009999999999998</v>
      </c>
      <c r="Q349" s="12">
        <v>1.8879999999999999</v>
      </c>
      <c r="R349">
        <f>IF(Q349&gt;0,(P349*(Q349^2))*(3.14159/6),"")</f>
        <v>5.4143953520281585</v>
      </c>
      <c r="S349" s="12" t="s">
        <v>32</v>
      </c>
      <c r="T349" t="s">
        <v>25</v>
      </c>
      <c r="U349" s="12" t="s">
        <v>26</v>
      </c>
      <c r="V349" s="12" t="e">
        <f>"CG_D"&amp;G349&amp;"_"&amp;H349&amp;"_"&amp;#REF!&amp;".jpg"</f>
        <v>#REF!</v>
      </c>
      <c r="W349" s="12"/>
      <c r="X349" s="2" t="s">
        <v>764</v>
      </c>
      <c r="Y349" s="12"/>
      <c r="Z349" s="12"/>
      <c r="AA349" s="12" t="s">
        <v>835</v>
      </c>
      <c r="AB349" t="str">
        <f>IF(Q349&gt;0,"yes","no")</f>
        <v>yes</v>
      </c>
      <c r="AC349" t="str">
        <f>IF(O349&gt;0,"yes","no")</f>
        <v>no</v>
      </c>
      <c r="AD349" t="str">
        <f>IF(AH349="hatch","yes","no")</f>
        <v>no</v>
      </c>
      <c r="AE349" t="str">
        <f>IF(AH349="swimup","yes","no")</f>
        <v>no</v>
      </c>
      <c r="AF349" t="str">
        <f>IF(AH349="respiration","yes","no")</f>
        <v>no</v>
      </c>
      <c r="AH349" t="s">
        <v>813</v>
      </c>
      <c r="AI349" t="str">
        <f>IF(O349&gt;0,(IF(S349="live",O349*0.84,IF(S349="dried.ethanol",O349*0.8449+2.8227,O349))),"")</f>
        <v/>
      </c>
      <c r="AJ349" s="12"/>
      <c r="AL349" t="str">
        <f>IF(OR(AND(Q349=Q350,P349&gt;0),AND(O349&gt;0,O349=O350)),"duplicate","")</f>
        <v/>
      </c>
      <c r="AM349" t="s">
        <v>826</v>
      </c>
      <c r="AN349" t="s">
        <v>826</v>
      </c>
      <c r="AO349" t="s">
        <v>826</v>
      </c>
      <c r="AP349" t="s">
        <v>826</v>
      </c>
      <c r="AQ349" t="s">
        <v>32</v>
      </c>
    </row>
    <row r="350" spans="1:43" x14ac:dyDescent="0.2">
      <c r="A350" s="29">
        <v>42904</v>
      </c>
      <c r="B350" s="1">
        <v>42899</v>
      </c>
      <c r="C350" s="1" t="str">
        <f>IF(F350="Kup","6/13/2017",IF(F350="Sag","6/14/2017",""))</f>
        <v>6/13/2017</v>
      </c>
      <c r="D350" s="27">
        <f>A350-B350</f>
        <v>5</v>
      </c>
      <c r="E350" s="27">
        <f>A350-C350</f>
        <v>5</v>
      </c>
      <c r="F350" s="12" t="s">
        <v>21</v>
      </c>
      <c r="G350" s="12">
        <v>5</v>
      </c>
      <c r="H350" s="12" t="s">
        <v>42</v>
      </c>
      <c r="I350" s="12" t="s">
        <v>43</v>
      </c>
      <c r="J350" s="12" t="s">
        <v>977</v>
      </c>
      <c r="K350" s="3" t="s">
        <v>942</v>
      </c>
      <c r="L350" s="3" t="s">
        <v>943</v>
      </c>
      <c r="M350" s="12">
        <v>4</v>
      </c>
      <c r="N350" s="12">
        <v>4</v>
      </c>
      <c r="O350" s="24"/>
      <c r="P350" s="12">
        <v>3.0129999999999999</v>
      </c>
      <c r="Q350" s="12">
        <v>2.5289999999999999</v>
      </c>
      <c r="R350">
        <f>IF(Q350&gt;0,(P350*(Q350^2))*(3.14159/6),"")</f>
        <v>10.090090135537244</v>
      </c>
      <c r="S350" s="12" t="s">
        <v>32</v>
      </c>
      <c r="T350" t="s">
        <v>25</v>
      </c>
      <c r="U350" s="12" t="s">
        <v>26</v>
      </c>
      <c r="V350" s="12" t="e">
        <f>"CG_D"&amp;G350&amp;"_"&amp;H350&amp;"_"&amp;#REF!&amp;".jpg"</f>
        <v>#REF!</v>
      </c>
      <c r="W350" s="12"/>
      <c r="X350" s="2" t="s">
        <v>764</v>
      </c>
      <c r="Y350" s="12"/>
      <c r="Z350" s="12"/>
      <c r="AA350" s="12" t="s">
        <v>835</v>
      </c>
      <c r="AB350" t="str">
        <f>IF(Q350&gt;0,"yes","no")</f>
        <v>yes</v>
      </c>
      <c r="AC350" t="str">
        <f>IF(O350&gt;0,"yes","no")</f>
        <v>no</v>
      </c>
      <c r="AD350" t="str">
        <f>IF(AH350="hatch","yes","no")</f>
        <v>no</v>
      </c>
      <c r="AE350" t="str">
        <f>IF(AH350="swimup","yes","no")</f>
        <v>no</v>
      </c>
      <c r="AF350" t="str">
        <f>IF(AH350="respiration","yes","no")</f>
        <v>no</v>
      </c>
      <c r="AH350" t="s">
        <v>813</v>
      </c>
      <c r="AI350" t="str">
        <f>IF(O350&gt;0,(IF(S350="live",O350*0.84,IF(S350="dried.ethanol",O350*0.8449+2.8227,O350))),"")</f>
        <v/>
      </c>
      <c r="AJ350" s="12"/>
      <c r="AL350" t="str">
        <f>IF(OR(AND(Q350=Q351,P350&gt;0),AND(O350&gt;0,O350=O351)),"duplicate","")</f>
        <v/>
      </c>
      <c r="AM350" t="s">
        <v>826</v>
      </c>
      <c r="AN350" t="s">
        <v>826</v>
      </c>
      <c r="AO350" t="s">
        <v>826</v>
      </c>
      <c r="AP350" t="s">
        <v>826</v>
      </c>
      <c r="AQ350" t="s">
        <v>32</v>
      </c>
    </row>
    <row r="351" spans="1:43" x14ac:dyDescent="0.2">
      <c r="A351" s="29">
        <v>42904</v>
      </c>
      <c r="B351" s="1">
        <v>42899</v>
      </c>
      <c r="C351" s="1" t="str">
        <f>IF(F351="Kup","6/13/2017",IF(F351="Sag","6/14/2017",""))</f>
        <v>6/13/2017</v>
      </c>
      <c r="D351" s="27">
        <f>A351-B351</f>
        <v>5</v>
      </c>
      <c r="E351" s="27">
        <f>A351-C351</f>
        <v>5</v>
      </c>
      <c r="F351" s="12" t="s">
        <v>21</v>
      </c>
      <c r="G351" s="12">
        <v>5</v>
      </c>
      <c r="H351" s="12" t="s">
        <v>42</v>
      </c>
      <c r="I351" s="12" t="s">
        <v>43</v>
      </c>
      <c r="J351" s="12" t="s">
        <v>977</v>
      </c>
      <c r="K351" s="3" t="s">
        <v>942</v>
      </c>
      <c r="L351" s="3" t="s">
        <v>943</v>
      </c>
      <c r="M351" s="12">
        <v>5</v>
      </c>
      <c r="N351" s="12">
        <v>5</v>
      </c>
      <c r="O351" s="24"/>
      <c r="P351" s="12">
        <v>3.29</v>
      </c>
      <c r="Q351" s="12">
        <v>2.3639999999999999</v>
      </c>
      <c r="R351">
        <f>IF(Q351&gt;0,(P351*(Q351^2))*(3.14159/6),"")</f>
        <v>9.6269584598375975</v>
      </c>
      <c r="S351" s="12" t="s">
        <v>32</v>
      </c>
      <c r="T351" t="s">
        <v>25</v>
      </c>
      <c r="U351" s="12" t="s">
        <v>26</v>
      </c>
      <c r="V351" s="12" t="e">
        <f>"CG_D"&amp;G351&amp;"_"&amp;H351&amp;"_"&amp;#REF!&amp;".jpg"</f>
        <v>#REF!</v>
      </c>
      <c r="W351" s="12"/>
      <c r="X351" s="2" t="s">
        <v>764</v>
      </c>
      <c r="Y351" s="12"/>
      <c r="Z351" s="12"/>
      <c r="AA351" s="12" t="s">
        <v>835</v>
      </c>
      <c r="AB351" t="str">
        <f>IF(Q351&gt;0,"yes","no")</f>
        <v>yes</v>
      </c>
      <c r="AC351" t="str">
        <f>IF(O351&gt;0,"yes","no")</f>
        <v>no</v>
      </c>
      <c r="AD351" t="str">
        <f>IF(AH351="hatch","yes","no")</f>
        <v>no</v>
      </c>
      <c r="AE351" t="str">
        <f>IF(AH351="swimup","yes","no")</f>
        <v>no</v>
      </c>
      <c r="AF351" t="str">
        <f>IF(AH351="respiration","yes","no")</f>
        <v>no</v>
      </c>
      <c r="AH351" t="s">
        <v>813</v>
      </c>
      <c r="AI351" t="str">
        <f>IF(O351&gt;0,(IF(S351="live",O351*0.84,IF(S351="dried.ethanol",O351*0.8449+2.8227,O351))),"")</f>
        <v/>
      </c>
      <c r="AJ351" s="12"/>
      <c r="AL351" t="str">
        <f>IF(OR(AND(Q351=Q352,P351&gt;0),AND(O351&gt;0,O351=O352)),"duplicate","")</f>
        <v/>
      </c>
      <c r="AM351" t="s">
        <v>826</v>
      </c>
      <c r="AN351" t="s">
        <v>826</v>
      </c>
      <c r="AO351" t="s">
        <v>826</v>
      </c>
      <c r="AP351" t="s">
        <v>826</v>
      </c>
      <c r="AQ351" t="s">
        <v>32</v>
      </c>
    </row>
    <row r="352" spans="1:43" x14ac:dyDescent="0.2">
      <c r="A352" s="29">
        <v>42904</v>
      </c>
      <c r="B352" s="1">
        <v>42899</v>
      </c>
      <c r="C352" s="1" t="str">
        <f>IF(F352="Kup","6/13/2017",IF(F352="Sag","6/14/2017",""))</f>
        <v>6/13/2017</v>
      </c>
      <c r="D352" s="27">
        <f>A352-B352</f>
        <v>5</v>
      </c>
      <c r="E352" s="27">
        <f>A352-C352</f>
        <v>5</v>
      </c>
      <c r="F352" s="12" t="s">
        <v>21</v>
      </c>
      <c r="G352" s="12">
        <v>5</v>
      </c>
      <c r="H352" s="12" t="s">
        <v>42</v>
      </c>
      <c r="I352" s="12" t="s">
        <v>43</v>
      </c>
      <c r="J352" s="12" t="s">
        <v>977</v>
      </c>
      <c r="K352" s="3" t="s">
        <v>942</v>
      </c>
      <c r="L352" s="3" t="s">
        <v>943</v>
      </c>
      <c r="M352" s="12">
        <v>6</v>
      </c>
      <c r="N352" s="12">
        <v>6</v>
      </c>
      <c r="O352" s="24"/>
      <c r="P352" s="12">
        <v>2.8069999999999999</v>
      </c>
      <c r="Q352" s="12">
        <v>2.286</v>
      </c>
      <c r="R352">
        <f>IF(Q352&gt;0,(P352*(Q352^2))*(3.14159/6),"")</f>
        <v>7.6805641391635788</v>
      </c>
      <c r="S352" s="12" t="s">
        <v>32</v>
      </c>
      <c r="T352" t="s">
        <v>25</v>
      </c>
      <c r="U352" s="12" t="s">
        <v>26</v>
      </c>
      <c r="V352" s="12" t="e">
        <f>"CG_D"&amp;G352&amp;"_"&amp;H352&amp;"_"&amp;#REF!&amp;".jpg"</f>
        <v>#REF!</v>
      </c>
      <c r="W352" s="12"/>
      <c r="X352" s="2" t="s">
        <v>764</v>
      </c>
      <c r="Y352" s="12"/>
      <c r="Z352" s="12"/>
      <c r="AA352" s="12" t="s">
        <v>835</v>
      </c>
      <c r="AB352" t="str">
        <f>IF(Q352&gt;0,"yes","no")</f>
        <v>yes</v>
      </c>
      <c r="AC352" t="str">
        <f>IF(O352&gt;0,"yes","no")</f>
        <v>no</v>
      </c>
      <c r="AD352" t="str">
        <f>IF(AH352="hatch","yes","no")</f>
        <v>no</v>
      </c>
      <c r="AE352" t="str">
        <f>IF(AH352="swimup","yes","no")</f>
        <v>no</v>
      </c>
      <c r="AF352" t="str">
        <f>IF(AH352="respiration","yes","no")</f>
        <v>no</v>
      </c>
      <c r="AH352" t="s">
        <v>813</v>
      </c>
      <c r="AI352" t="str">
        <f>IF(O352&gt;0,(IF(S352="live",O352*0.84,IF(S352="dried.ethanol",O352*0.8449+2.8227,O352))),"")</f>
        <v/>
      </c>
      <c r="AJ352" s="12"/>
      <c r="AL352" t="str">
        <f>IF(OR(AND(Q352=Q353,P352&gt;0),AND(O352&gt;0,O352=O353)),"duplicate","")</f>
        <v/>
      </c>
      <c r="AM352" t="s">
        <v>826</v>
      </c>
      <c r="AN352" t="s">
        <v>826</v>
      </c>
      <c r="AO352" t="s">
        <v>826</v>
      </c>
      <c r="AP352" t="s">
        <v>826</v>
      </c>
      <c r="AQ352" t="s">
        <v>32</v>
      </c>
    </row>
    <row r="353" spans="1:43" x14ac:dyDescent="0.2">
      <c r="A353" s="29">
        <v>42904</v>
      </c>
      <c r="B353" s="1">
        <v>42899</v>
      </c>
      <c r="C353" s="1" t="str">
        <f>IF(F353="Kup","6/13/2017",IF(F353="Sag","6/14/2017",""))</f>
        <v>6/13/2017</v>
      </c>
      <c r="D353" s="27">
        <f>A353-B353</f>
        <v>5</v>
      </c>
      <c r="E353" s="27">
        <f>A353-C353</f>
        <v>5</v>
      </c>
      <c r="F353" s="12" t="s">
        <v>21</v>
      </c>
      <c r="G353" s="12">
        <v>5</v>
      </c>
      <c r="H353" s="12" t="s">
        <v>42</v>
      </c>
      <c r="I353" s="12" t="s">
        <v>94</v>
      </c>
      <c r="J353" s="12" t="s">
        <v>988</v>
      </c>
      <c r="K353" s="2" t="s">
        <v>957</v>
      </c>
      <c r="L353" s="2" t="s">
        <v>943</v>
      </c>
      <c r="M353" s="12">
        <v>1</v>
      </c>
      <c r="N353" s="12">
        <v>1</v>
      </c>
      <c r="O353" s="24"/>
      <c r="P353" s="12">
        <v>2.75</v>
      </c>
      <c r="Q353" s="12">
        <v>2.5329999999999999</v>
      </c>
      <c r="R353">
        <f>IF(Q353&gt;0,(P353*(Q353^2))*(3.14159/6),"")</f>
        <v>9.2384971440254144</v>
      </c>
      <c r="S353" s="12" t="s">
        <v>32</v>
      </c>
      <c r="T353" t="s">
        <v>25</v>
      </c>
      <c r="U353" s="12" t="s">
        <v>26</v>
      </c>
      <c r="V353" s="12" t="e">
        <f>"CG_D"&amp;G353&amp;"_"&amp;H353&amp;"_"&amp;#REF!&amp;".jpg"</f>
        <v>#REF!</v>
      </c>
      <c r="W353" s="12"/>
      <c r="X353" s="2" t="s">
        <v>764</v>
      </c>
      <c r="Y353" s="12"/>
      <c r="Z353" s="12"/>
      <c r="AA353" s="12" t="s">
        <v>835</v>
      </c>
      <c r="AB353" t="str">
        <f>IF(Q353&gt;0,"yes","no")</f>
        <v>yes</v>
      </c>
      <c r="AC353" t="str">
        <f>IF(O353&gt;0,"yes","no")</f>
        <v>no</v>
      </c>
      <c r="AD353" t="str">
        <f>IF(AH353="hatch","yes","no")</f>
        <v>no</v>
      </c>
      <c r="AE353" t="str">
        <f>IF(AH353="swimup","yes","no")</f>
        <v>no</v>
      </c>
      <c r="AF353" t="str">
        <f>IF(AH353="respiration","yes","no")</f>
        <v>no</v>
      </c>
      <c r="AH353" t="s">
        <v>813</v>
      </c>
      <c r="AI353" t="str">
        <f>IF(O353&gt;0,(IF(S353="live",O353*0.84,IF(S353="dried.ethanol",O353*0.8449+2.8227,O353))),"")</f>
        <v/>
      </c>
      <c r="AJ353" s="12"/>
      <c r="AL353" t="str">
        <f>IF(OR(AND(Q353=Q354,P353&gt;0),AND(O353&gt;0,O353=O354)),"duplicate","")</f>
        <v/>
      </c>
      <c r="AM353" t="s">
        <v>826</v>
      </c>
      <c r="AN353" t="s">
        <v>826</v>
      </c>
      <c r="AO353" t="s">
        <v>826</v>
      </c>
      <c r="AP353" t="s">
        <v>826</v>
      </c>
      <c r="AQ353" t="s">
        <v>32</v>
      </c>
    </row>
    <row r="354" spans="1:43" x14ac:dyDescent="0.2">
      <c r="A354" s="29">
        <v>42904</v>
      </c>
      <c r="B354" s="1">
        <v>42899</v>
      </c>
      <c r="C354" s="1" t="str">
        <f>IF(F354="Kup","6/13/2017",IF(F354="Sag","6/14/2017",""))</f>
        <v>6/13/2017</v>
      </c>
      <c r="D354" s="27">
        <f>A354-B354</f>
        <v>5</v>
      </c>
      <c r="E354" s="27">
        <f>A354-C354</f>
        <v>5</v>
      </c>
      <c r="F354" s="12" t="s">
        <v>21</v>
      </c>
      <c r="G354" s="12">
        <v>5</v>
      </c>
      <c r="H354" s="12" t="s">
        <v>42</v>
      </c>
      <c r="I354" s="12" t="s">
        <v>94</v>
      </c>
      <c r="J354" s="12" t="s">
        <v>988</v>
      </c>
      <c r="K354" s="2" t="s">
        <v>957</v>
      </c>
      <c r="L354" s="2" t="s">
        <v>943</v>
      </c>
      <c r="M354" s="12">
        <v>2</v>
      </c>
      <c r="N354" s="12">
        <v>2</v>
      </c>
      <c r="O354" s="24"/>
      <c r="P354" s="12">
        <v>2.5880000000000001</v>
      </c>
      <c r="Q354" s="12">
        <v>2.036</v>
      </c>
      <c r="R354">
        <f>IF(Q354&gt;0,(P354*(Q354^2))*(3.14159/6),"")</f>
        <v>5.617176558689386</v>
      </c>
      <c r="S354" s="12" t="s">
        <v>32</v>
      </c>
      <c r="T354" t="s">
        <v>25</v>
      </c>
      <c r="U354" s="12" t="s">
        <v>26</v>
      </c>
      <c r="V354" s="12" t="e">
        <f>"CG_D"&amp;G354&amp;"_"&amp;H354&amp;"_"&amp;#REF!&amp;".jpg"</f>
        <v>#REF!</v>
      </c>
      <c r="W354" s="12"/>
      <c r="X354" s="2" t="s">
        <v>764</v>
      </c>
      <c r="Y354" s="12"/>
      <c r="Z354" s="12"/>
      <c r="AA354" s="12" t="s">
        <v>835</v>
      </c>
      <c r="AB354" t="str">
        <f>IF(Q354&gt;0,"yes","no")</f>
        <v>yes</v>
      </c>
      <c r="AC354" t="str">
        <f>IF(O354&gt;0,"yes","no")</f>
        <v>no</v>
      </c>
      <c r="AD354" t="str">
        <f>IF(AH354="hatch","yes","no")</f>
        <v>no</v>
      </c>
      <c r="AE354" t="str">
        <f>IF(AH354="swimup","yes","no")</f>
        <v>no</v>
      </c>
      <c r="AF354" t="str">
        <f>IF(AH354="respiration","yes","no")</f>
        <v>no</v>
      </c>
      <c r="AH354" t="s">
        <v>813</v>
      </c>
      <c r="AI354" t="str">
        <f>IF(O354&gt;0,(IF(S354="live",O354*0.84,IF(S354="dried.ethanol",O354*0.8449+2.8227,O354))),"")</f>
        <v/>
      </c>
      <c r="AJ354" s="12"/>
      <c r="AL354" t="str">
        <f>IF(OR(AND(Q354=Q355,P354&gt;0),AND(O354&gt;0,O354=O355)),"duplicate","")</f>
        <v/>
      </c>
      <c r="AM354" t="s">
        <v>826</v>
      </c>
      <c r="AN354" t="s">
        <v>826</v>
      </c>
      <c r="AO354" t="s">
        <v>826</v>
      </c>
      <c r="AP354" t="s">
        <v>826</v>
      </c>
      <c r="AQ354" t="s">
        <v>32</v>
      </c>
    </row>
    <row r="355" spans="1:43" x14ac:dyDescent="0.2">
      <c r="A355" s="29">
        <v>42904</v>
      </c>
      <c r="B355" s="1">
        <v>42899</v>
      </c>
      <c r="C355" s="1" t="str">
        <f>IF(F355="Kup","6/13/2017",IF(F355="Sag","6/14/2017",""))</f>
        <v>6/13/2017</v>
      </c>
      <c r="D355" s="27">
        <f>A355-B355</f>
        <v>5</v>
      </c>
      <c r="E355" s="27">
        <f>A355-C355</f>
        <v>5</v>
      </c>
      <c r="F355" s="12" t="s">
        <v>21</v>
      </c>
      <c r="G355" s="12">
        <v>5</v>
      </c>
      <c r="H355" s="12" t="s">
        <v>42</v>
      </c>
      <c r="I355" s="12" t="s">
        <v>94</v>
      </c>
      <c r="J355" s="12" t="s">
        <v>988</v>
      </c>
      <c r="K355" s="2" t="s">
        <v>957</v>
      </c>
      <c r="L355" s="2" t="s">
        <v>943</v>
      </c>
      <c r="M355" s="12">
        <v>3</v>
      </c>
      <c r="N355" s="12">
        <v>3</v>
      </c>
      <c r="O355" s="24"/>
      <c r="P355" s="12">
        <v>2.4409999999999998</v>
      </c>
      <c r="Q355" s="12">
        <v>2.2389999999999999</v>
      </c>
      <c r="R355">
        <f>IF(Q355&gt;0,(P355*(Q355^2))*(3.14159/6),"")</f>
        <v>6.407287654772329</v>
      </c>
      <c r="S355" s="12" t="s">
        <v>32</v>
      </c>
      <c r="T355" t="s">
        <v>25</v>
      </c>
      <c r="U355" s="12" t="s">
        <v>26</v>
      </c>
      <c r="V355" s="12" t="e">
        <f>"CG_D"&amp;G355&amp;"_"&amp;H355&amp;"_"&amp;#REF!&amp;".jpg"</f>
        <v>#REF!</v>
      </c>
      <c r="W355" s="12"/>
      <c r="X355" s="2" t="s">
        <v>764</v>
      </c>
      <c r="Y355" s="12"/>
      <c r="Z355" s="12"/>
      <c r="AA355" s="12" t="s">
        <v>835</v>
      </c>
      <c r="AB355" t="str">
        <f>IF(Q355&gt;0,"yes","no")</f>
        <v>yes</v>
      </c>
      <c r="AC355" t="str">
        <f>IF(O355&gt;0,"yes","no")</f>
        <v>no</v>
      </c>
      <c r="AD355" t="str">
        <f>IF(AH355="hatch","yes","no")</f>
        <v>no</v>
      </c>
      <c r="AE355" t="str">
        <f>IF(AH355="swimup","yes","no")</f>
        <v>no</v>
      </c>
      <c r="AF355" t="str">
        <f>IF(AH355="respiration","yes","no")</f>
        <v>no</v>
      </c>
      <c r="AH355" t="s">
        <v>813</v>
      </c>
      <c r="AI355" t="str">
        <f>IF(O355&gt;0,(IF(S355="live",O355*0.84,IF(S355="dried.ethanol",O355*0.8449+2.8227,O355))),"")</f>
        <v/>
      </c>
      <c r="AJ355" s="12"/>
      <c r="AL355" t="str">
        <f>IF(OR(AND(Q355=Q356,P355&gt;0),AND(O355&gt;0,O355=O356)),"duplicate","")</f>
        <v/>
      </c>
      <c r="AM355" t="s">
        <v>826</v>
      </c>
      <c r="AN355" t="s">
        <v>826</v>
      </c>
      <c r="AO355" t="s">
        <v>826</v>
      </c>
      <c r="AP355" t="s">
        <v>826</v>
      </c>
      <c r="AQ355" t="s">
        <v>32</v>
      </c>
    </row>
    <row r="356" spans="1:43" x14ac:dyDescent="0.2">
      <c r="A356" s="29">
        <v>42904</v>
      </c>
      <c r="B356" s="1">
        <v>42899</v>
      </c>
      <c r="C356" s="1" t="str">
        <f>IF(F356="Kup","6/13/2017",IF(F356="Sag","6/14/2017",""))</f>
        <v>6/13/2017</v>
      </c>
      <c r="D356" s="27">
        <f>A356-B356</f>
        <v>5</v>
      </c>
      <c r="E356" s="27">
        <f>A356-C356</f>
        <v>5</v>
      </c>
      <c r="F356" s="12" t="s">
        <v>21</v>
      </c>
      <c r="G356" s="12">
        <v>5</v>
      </c>
      <c r="H356" s="12" t="s">
        <v>42</v>
      </c>
      <c r="I356" s="12" t="s">
        <v>94</v>
      </c>
      <c r="J356" s="12" t="s">
        <v>988</v>
      </c>
      <c r="K356" s="2" t="s">
        <v>957</v>
      </c>
      <c r="L356" s="2" t="s">
        <v>943</v>
      </c>
      <c r="M356" s="12">
        <v>4</v>
      </c>
      <c r="N356" s="12">
        <v>4</v>
      </c>
      <c r="O356" s="24"/>
      <c r="P356" s="12">
        <v>2.7759999999999998</v>
      </c>
      <c r="Q356" s="12">
        <v>2.4820000000000002</v>
      </c>
      <c r="R356">
        <f>IF(Q356&gt;0,(P356*(Q356^2))*(3.14159/6),"")</f>
        <v>8.9540862126406928</v>
      </c>
      <c r="S356" s="12" t="s">
        <v>32</v>
      </c>
      <c r="T356" t="s">
        <v>25</v>
      </c>
      <c r="U356" s="12" t="s">
        <v>26</v>
      </c>
      <c r="V356" s="12" t="e">
        <f>"CG_D"&amp;G356&amp;"_"&amp;H356&amp;"_"&amp;#REF!&amp;".jpg"</f>
        <v>#REF!</v>
      </c>
      <c r="W356" s="12"/>
      <c r="X356" s="2" t="s">
        <v>764</v>
      </c>
      <c r="Y356" s="12"/>
      <c r="Z356" s="12"/>
      <c r="AA356" s="12" t="s">
        <v>835</v>
      </c>
      <c r="AB356" t="str">
        <f>IF(Q356&gt;0,"yes","no")</f>
        <v>yes</v>
      </c>
      <c r="AC356" t="str">
        <f>IF(O356&gt;0,"yes","no")</f>
        <v>no</v>
      </c>
      <c r="AD356" t="str">
        <f>IF(AH356="hatch","yes","no")</f>
        <v>no</v>
      </c>
      <c r="AE356" t="str">
        <f>IF(AH356="swimup","yes","no")</f>
        <v>no</v>
      </c>
      <c r="AF356" t="str">
        <f>IF(AH356="respiration","yes","no")</f>
        <v>no</v>
      </c>
      <c r="AH356" t="s">
        <v>813</v>
      </c>
      <c r="AI356" t="str">
        <f>IF(O356&gt;0,(IF(S356="live",O356*0.84,IF(S356="dried.ethanol",O356*0.8449+2.8227,O356))),"")</f>
        <v/>
      </c>
      <c r="AJ356" s="12"/>
      <c r="AL356" t="str">
        <f>IF(OR(AND(Q356=Q357,P356&gt;0),AND(O356&gt;0,O356=O357)),"duplicate","")</f>
        <v/>
      </c>
      <c r="AM356" t="s">
        <v>826</v>
      </c>
      <c r="AN356" t="s">
        <v>826</v>
      </c>
      <c r="AO356" t="s">
        <v>826</v>
      </c>
      <c r="AP356" t="s">
        <v>826</v>
      </c>
      <c r="AQ356" t="s">
        <v>32</v>
      </c>
    </row>
    <row r="357" spans="1:43" x14ac:dyDescent="0.2">
      <c r="A357" s="29">
        <v>42904</v>
      </c>
      <c r="B357" s="1">
        <v>42899</v>
      </c>
      <c r="C357" s="1" t="str">
        <f>IF(F357="Kup","6/13/2017",IF(F357="Sag","6/14/2017",""))</f>
        <v>6/13/2017</v>
      </c>
      <c r="D357" s="27">
        <f>A357-B357</f>
        <v>5</v>
      </c>
      <c r="E357" s="27">
        <f>A357-C357</f>
        <v>5</v>
      </c>
      <c r="F357" s="12" t="s">
        <v>21</v>
      </c>
      <c r="G357" s="12">
        <v>5</v>
      </c>
      <c r="H357" s="12" t="s">
        <v>42</v>
      </c>
      <c r="I357" s="12" t="s">
        <v>94</v>
      </c>
      <c r="J357" s="12" t="s">
        <v>988</v>
      </c>
      <c r="K357" s="2" t="s">
        <v>957</v>
      </c>
      <c r="L357" s="2" t="s">
        <v>943</v>
      </c>
      <c r="M357" s="12">
        <v>5</v>
      </c>
      <c r="N357" s="12">
        <v>5</v>
      </c>
      <c r="O357" s="24"/>
      <c r="P357" s="12">
        <v>2.7490000000000001</v>
      </c>
      <c r="Q357" s="12">
        <v>1.9259999999999999</v>
      </c>
      <c r="R357">
        <f>IF(Q357&gt;0,(P357*(Q357^2))*(3.14159/6),"")</f>
        <v>5.3393152151838592</v>
      </c>
      <c r="S357" s="12" t="s">
        <v>32</v>
      </c>
      <c r="T357" t="s">
        <v>25</v>
      </c>
      <c r="U357" s="12" t="s">
        <v>26</v>
      </c>
      <c r="V357" s="12" t="e">
        <f>"CG_D"&amp;G357&amp;"_"&amp;H357&amp;"_"&amp;#REF!&amp;".jpg"</f>
        <v>#REF!</v>
      </c>
      <c r="W357" s="12"/>
      <c r="X357" s="2" t="s">
        <v>764</v>
      </c>
      <c r="Y357" s="12"/>
      <c r="Z357" s="12"/>
      <c r="AA357" s="12" t="s">
        <v>835</v>
      </c>
      <c r="AB357" t="str">
        <f>IF(Q357&gt;0,"yes","no")</f>
        <v>yes</v>
      </c>
      <c r="AC357" t="str">
        <f>IF(O357&gt;0,"yes","no")</f>
        <v>no</v>
      </c>
      <c r="AD357" t="str">
        <f>IF(AH357="hatch","yes","no")</f>
        <v>no</v>
      </c>
      <c r="AE357" t="str">
        <f>IF(AH357="swimup","yes","no")</f>
        <v>no</v>
      </c>
      <c r="AF357" t="str">
        <f>IF(AH357="respiration","yes","no")</f>
        <v>no</v>
      </c>
      <c r="AH357" t="s">
        <v>813</v>
      </c>
      <c r="AI357" t="str">
        <f>IF(O357&gt;0,(IF(S357="live",O357*0.84,IF(S357="dried.ethanol",O357*0.8449+2.8227,O357))),"")</f>
        <v/>
      </c>
      <c r="AJ357" s="12"/>
      <c r="AL357" t="str">
        <f>IF(OR(AND(Q357=Q358,P357&gt;0),AND(O357&gt;0,O357=O358)),"duplicate","")</f>
        <v/>
      </c>
      <c r="AM357" t="s">
        <v>826</v>
      </c>
      <c r="AN357" t="s">
        <v>826</v>
      </c>
      <c r="AO357" t="s">
        <v>826</v>
      </c>
      <c r="AP357" t="s">
        <v>826</v>
      </c>
      <c r="AQ357" t="s">
        <v>32</v>
      </c>
    </row>
    <row r="358" spans="1:43" x14ac:dyDescent="0.2">
      <c r="A358" s="29">
        <v>42904</v>
      </c>
      <c r="B358" s="1">
        <v>42899</v>
      </c>
      <c r="C358" s="1" t="str">
        <f>IF(F358="Kup","6/13/2017",IF(F358="Sag","6/14/2017",""))</f>
        <v>6/13/2017</v>
      </c>
      <c r="D358" s="27">
        <f>A358-B358</f>
        <v>5</v>
      </c>
      <c r="E358" s="27">
        <f>A358-C358</f>
        <v>5</v>
      </c>
      <c r="F358" s="12" t="s">
        <v>21</v>
      </c>
      <c r="G358" s="12">
        <v>5</v>
      </c>
      <c r="H358" s="12" t="s">
        <v>42</v>
      </c>
      <c r="I358" s="12" t="s">
        <v>31</v>
      </c>
      <c r="J358" s="12" t="s">
        <v>978</v>
      </c>
      <c r="K358" s="3" t="s">
        <v>958</v>
      </c>
      <c r="L358" s="3" t="s">
        <v>959</v>
      </c>
      <c r="M358" s="12">
        <v>1</v>
      </c>
      <c r="N358" s="12">
        <v>1</v>
      </c>
      <c r="O358" s="24"/>
      <c r="P358" s="12">
        <v>2.9319999999999999</v>
      </c>
      <c r="Q358" s="12">
        <v>2.411</v>
      </c>
      <c r="R358">
        <f>IF(Q358&gt;0,(P358*(Q358^2))*(3.14159/6),"")</f>
        <v>8.9239400113719132</v>
      </c>
      <c r="S358" s="12" t="s">
        <v>32</v>
      </c>
      <c r="T358" t="s">
        <v>25</v>
      </c>
      <c r="U358" s="12" t="s">
        <v>26</v>
      </c>
      <c r="V358" s="12" t="e">
        <f>"CG_D"&amp;G358&amp;"_"&amp;H358&amp;"_"&amp;#REF!&amp;".jpg"</f>
        <v>#REF!</v>
      </c>
      <c r="W358" s="12"/>
      <c r="X358" s="2" t="s">
        <v>764</v>
      </c>
      <c r="Y358" s="12"/>
      <c r="Z358" s="12"/>
      <c r="AA358" s="12" t="s">
        <v>835</v>
      </c>
      <c r="AB358" t="str">
        <f>IF(Q358&gt;0,"yes","no")</f>
        <v>yes</v>
      </c>
      <c r="AC358" t="str">
        <f>IF(O358&gt;0,"yes","no")</f>
        <v>no</v>
      </c>
      <c r="AD358" t="str">
        <f>IF(AH358="hatch","yes","no")</f>
        <v>no</v>
      </c>
      <c r="AE358" t="str">
        <f>IF(AH358="swimup","yes","no")</f>
        <v>no</v>
      </c>
      <c r="AF358" t="str">
        <f>IF(AH358="respiration","yes","no")</f>
        <v>no</v>
      </c>
      <c r="AH358" t="s">
        <v>813</v>
      </c>
      <c r="AI358" t="str">
        <f>IF(O358&gt;0,(IF(S358="live",O358*0.84,IF(S358="dried.ethanol",O358*0.8449+2.8227,O358))),"")</f>
        <v/>
      </c>
      <c r="AJ358" s="12"/>
      <c r="AL358" t="str">
        <f>IF(OR(AND(Q358=Q359,P358&gt;0),AND(O358&gt;0,O358=O359)),"duplicate","")</f>
        <v/>
      </c>
      <c r="AM358" t="s">
        <v>826</v>
      </c>
      <c r="AN358" t="s">
        <v>826</v>
      </c>
      <c r="AO358" t="s">
        <v>826</v>
      </c>
      <c r="AP358" t="s">
        <v>826</v>
      </c>
      <c r="AQ358" t="s">
        <v>32</v>
      </c>
    </row>
    <row r="359" spans="1:43" x14ac:dyDescent="0.2">
      <c r="A359" s="29">
        <v>42904</v>
      </c>
      <c r="B359" s="1">
        <v>42899</v>
      </c>
      <c r="C359" s="1" t="str">
        <f>IF(F359="Kup","6/13/2017",IF(F359="Sag","6/14/2017",""))</f>
        <v>6/13/2017</v>
      </c>
      <c r="D359" s="27">
        <f>A359-B359</f>
        <v>5</v>
      </c>
      <c r="E359" s="27">
        <f>A359-C359</f>
        <v>5</v>
      </c>
      <c r="F359" s="12" t="s">
        <v>21</v>
      </c>
      <c r="G359" s="12">
        <v>5</v>
      </c>
      <c r="H359" s="12" t="s">
        <v>42</v>
      </c>
      <c r="I359" s="12" t="s">
        <v>31</v>
      </c>
      <c r="J359" s="12" t="s">
        <v>978</v>
      </c>
      <c r="K359" s="3" t="s">
        <v>958</v>
      </c>
      <c r="L359" s="3" t="s">
        <v>959</v>
      </c>
      <c r="M359" s="12">
        <v>2</v>
      </c>
      <c r="N359" s="12">
        <v>2</v>
      </c>
      <c r="O359" s="24"/>
      <c r="P359" s="12">
        <v>3.427</v>
      </c>
      <c r="Q359" s="12">
        <v>2.5830000000000002</v>
      </c>
      <c r="R359">
        <f>IF(Q359&gt;0,(P359*(Q359^2))*(3.14159/6),"")</f>
        <v>11.971847394924795</v>
      </c>
      <c r="S359" s="12" t="s">
        <v>32</v>
      </c>
      <c r="T359" t="s">
        <v>25</v>
      </c>
      <c r="U359" s="12" t="s">
        <v>26</v>
      </c>
      <c r="V359" s="12" t="e">
        <f>"CG_D"&amp;G359&amp;"_"&amp;H359&amp;"_"&amp;#REF!&amp;".jpg"</f>
        <v>#REF!</v>
      </c>
      <c r="W359" s="12"/>
      <c r="X359" s="2" t="s">
        <v>764</v>
      </c>
      <c r="Y359" s="12"/>
      <c r="Z359" s="12"/>
      <c r="AA359" s="12" t="s">
        <v>835</v>
      </c>
      <c r="AB359" t="str">
        <f>IF(Q359&gt;0,"yes","no")</f>
        <v>yes</v>
      </c>
      <c r="AC359" t="str">
        <f>IF(O359&gt;0,"yes","no")</f>
        <v>no</v>
      </c>
      <c r="AD359" t="str">
        <f>IF(AH359="hatch","yes","no")</f>
        <v>no</v>
      </c>
      <c r="AE359" t="str">
        <f>IF(AH359="swimup","yes","no")</f>
        <v>no</v>
      </c>
      <c r="AF359" t="str">
        <f>IF(AH359="respiration","yes","no")</f>
        <v>no</v>
      </c>
      <c r="AH359" t="s">
        <v>813</v>
      </c>
      <c r="AI359" t="str">
        <f>IF(O359&gt;0,(IF(S359="live",O359*0.84,IF(S359="dried.ethanol",O359*0.8449+2.8227,O359))),"")</f>
        <v/>
      </c>
      <c r="AJ359" s="12"/>
      <c r="AL359" t="str">
        <f>IF(OR(AND(Q359=Q360,P359&gt;0),AND(O359&gt;0,O359=O360)),"duplicate","")</f>
        <v/>
      </c>
      <c r="AM359" t="s">
        <v>826</v>
      </c>
      <c r="AN359" t="s">
        <v>826</v>
      </c>
      <c r="AO359" t="s">
        <v>826</v>
      </c>
      <c r="AP359" t="s">
        <v>826</v>
      </c>
      <c r="AQ359" t="s">
        <v>32</v>
      </c>
    </row>
    <row r="360" spans="1:43" x14ac:dyDescent="0.2">
      <c r="A360" s="29">
        <v>42904</v>
      </c>
      <c r="B360" s="1">
        <v>42899</v>
      </c>
      <c r="C360" s="1" t="str">
        <f>IF(F360="Kup","6/13/2017",IF(F360="Sag","6/14/2017",""))</f>
        <v>6/13/2017</v>
      </c>
      <c r="D360" s="27">
        <f>A360-B360</f>
        <v>5</v>
      </c>
      <c r="E360" s="27">
        <f>A360-C360</f>
        <v>5</v>
      </c>
      <c r="F360" s="12" t="s">
        <v>21</v>
      </c>
      <c r="G360" s="12">
        <v>5</v>
      </c>
      <c r="H360" s="12" t="s">
        <v>42</v>
      </c>
      <c r="I360" s="12" t="s">
        <v>31</v>
      </c>
      <c r="J360" s="12" t="s">
        <v>978</v>
      </c>
      <c r="K360" s="3" t="s">
        <v>958</v>
      </c>
      <c r="L360" s="3" t="s">
        <v>959</v>
      </c>
      <c r="M360" s="12">
        <v>3</v>
      </c>
      <c r="N360" s="12">
        <v>3</v>
      </c>
      <c r="O360" s="24"/>
      <c r="P360" s="12">
        <v>2.5880000000000001</v>
      </c>
      <c r="Q360" s="12">
        <v>2.5110000000000001</v>
      </c>
      <c r="R360">
        <f>IF(Q360&gt;0,(P360*(Q360^2))*(3.14159/6),"")</f>
        <v>8.5438959922042201</v>
      </c>
      <c r="S360" s="12" t="s">
        <v>32</v>
      </c>
      <c r="T360" t="s">
        <v>25</v>
      </c>
      <c r="U360" s="12" t="s">
        <v>26</v>
      </c>
      <c r="V360" s="12" t="e">
        <f>"CG_D"&amp;G360&amp;"_"&amp;H360&amp;"_"&amp;#REF!&amp;".jpg"</f>
        <v>#REF!</v>
      </c>
      <c r="W360" s="12"/>
      <c r="X360" s="2" t="s">
        <v>764</v>
      </c>
      <c r="Y360" s="12"/>
      <c r="Z360" s="12"/>
      <c r="AA360" s="12" t="s">
        <v>835</v>
      </c>
      <c r="AB360" t="str">
        <f>IF(Q360&gt;0,"yes","no")</f>
        <v>yes</v>
      </c>
      <c r="AC360" t="str">
        <f>IF(O360&gt;0,"yes","no")</f>
        <v>no</v>
      </c>
      <c r="AD360" t="str">
        <f>IF(AH360="hatch","yes","no")</f>
        <v>no</v>
      </c>
      <c r="AE360" t="str">
        <f>IF(AH360="swimup","yes","no")</f>
        <v>no</v>
      </c>
      <c r="AF360" t="str">
        <f>IF(AH360="respiration","yes","no")</f>
        <v>no</v>
      </c>
      <c r="AH360" t="s">
        <v>813</v>
      </c>
      <c r="AI360" t="str">
        <f>IF(O360&gt;0,(IF(S360="live",O360*0.84,IF(S360="dried.ethanol",O360*0.8449+2.8227,O360))),"")</f>
        <v/>
      </c>
      <c r="AJ360" s="12"/>
      <c r="AL360" t="str">
        <f>IF(OR(AND(Q360=Q361,P360&gt;0),AND(O360&gt;0,O360=O361)),"duplicate","")</f>
        <v/>
      </c>
      <c r="AM360" t="s">
        <v>826</v>
      </c>
      <c r="AN360" t="s">
        <v>826</v>
      </c>
      <c r="AO360" t="s">
        <v>826</v>
      </c>
      <c r="AP360" t="s">
        <v>826</v>
      </c>
      <c r="AQ360" t="s">
        <v>32</v>
      </c>
    </row>
    <row r="361" spans="1:43" x14ac:dyDescent="0.2">
      <c r="A361" s="29">
        <v>42904</v>
      </c>
      <c r="B361" s="1">
        <v>42899</v>
      </c>
      <c r="C361" s="1" t="str">
        <f>IF(F361="Kup","6/13/2017",IF(F361="Sag","6/14/2017",""))</f>
        <v>6/13/2017</v>
      </c>
      <c r="D361" s="27">
        <f>A361-B361</f>
        <v>5</v>
      </c>
      <c r="E361" s="27">
        <f>A361-C361</f>
        <v>5</v>
      </c>
      <c r="F361" s="12" t="s">
        <v>21</v>
      </c>
      <c r="G361" s="12">
        <v>5</v>
      </c>
      <c r="H361" s="12" t="s">
        <v>42</v>
      </c>
      <c r="I361" s="12" t="s">
        <v>31</v>
      </c>
      <c r="J361" s="12" t="s">
        <v>978</v>
      </c>
      <c r="K361" s="3" t="s">
        <v>958</v>
      </c>
      <c r="L361" s="3" t="s">
        <v>959</v>
      </c>
      <c r="M361" s="12">
        <v>4</v>
      </c>
      <c r="N361" s="12">
        <v>4</v>
      </c>
      <c r="O361" s="24"/>
      <c r="P361" s="12">
        <v>2.7069999999999999</v>
      </c>
      <c r="Q361" s="12">
        <v>2.5299999999999998</v>
      </c>
      <c r="R361">
        <f>IF(Q361&gt;0,(P361*(Q361^2))*(3.14159/6),"")</f>
        <v>9.0725120479528307</v>
      </c>
      <c r="S361" s="12" t="s">
        <v>32</v>
      </c>
      <c r="T361" t="s">
        <v>25</v>
      </c>
      <c r="U361" s="12" t="s">
        <v>26</v>
      </c>
      <c r="V361" s="12" t="e">
        <f>"CG_D"&amp;G361&amp;"_"&amp;H361&amp;"_"&amp;#REF!&amp;".jpg"</f>
        <v>#REF!</v>
      </c>
      <c r="W361" s="12"/>
      <c r="X361" s="2" t="s">
        <v>764</v>
      </c>
      <c r="Y361" s="12"/>
      <c r="Z361" s="12"/>
      <c r="AA361" s="12" t="s">
        <v>835</v>
      </c>
      <c r="AB361" t="str">
        <f>IF(Q361&gt;0,"yes","no")</f>
        <v>yes</v>
      </c>
      <c r="AC361" t="str">
        <f>IF(O361&gt;0,"yes","no")</f>
        <v>no</v>
      </c>
      <c r="AD361" t="str">
        <f>IF(AH361="hatch","yes","no")</f>
        <v>no</v>
      </c>
      <c r="AE361" t="str">
        <f>IF(AH361="swimup","yes","no")</f>
        <v>no</v>
      </c>
      <c r="AF361" t="str">
        <f>IF(AH361="respiration","yes","no")</f>
        <v>no</v>
      </c>
      <c r="AH361" t="s">
        <v>813</v>
      </c>
      <c r="AI361" t="str">
        <f>IF(O361&gt;0,(IF(S361="live",O361*0.84,IF(S361="dried.ethanol",O361*0.8449+2.8227,O361))),"")</f>
        <v/>
      </c>
      <c r="AJ361" s="12"/>
      <c r="AL361" t="str">
        <f>IF(OR(AND(Q361=Q362,P361&gt;0),AND(O361&gt;0,O361=O362)),"duplicate","")</f>
        <v/>
      </c>
      <c r="AM361" t="s">
        <v>826</v>
      </c>
      <c r="AN361" t="s">
        <v>826</v>
      </c>
      <c r="AO361" t="s">
        <v>826</v>
      </c>
      <c r="AP361" t="s">
        <v>826</v>
      </c>
      <c r="AQ361" t="s">
        <v>32</v>
      </c>
    </row>
    <row r="362" spans="1:43" x14ac:dyDescent="0.2">
      <c r="A362" s="29">
        <v>42904</v>
      </c>
      <c r="B362" s="1">
        <v>42899</v>
      </c>
      <c r="C362" s="1" t="str">
        <f>IF(F362="Kup","6/13/2017",IF(F362="Sag","6/14/2017",""))</f>
        <v>6/13/2017</v>
      </c>
      <c r="D362" s="27">
        <f>A362-B362</f>
        <v>5</v>
      </c>
      <c r="E362" s="27">
        <f>A362-C362</f>
        <v>5</v>
      </c>
      <c r="F362" s="12" t="s">
        <v>21</v>
      </c>
      <c r="G362" s="12">
        <v>5</v>
      </c>
      <c r="H362" s="12" t="s">
        <v>42</v>
      </c>
      <c r="I362" s="12" t="s">
        <v>31</v>
      </c>
      <c r="J362" s="12" t="s">
        <v>978</v>
      </c>
      <c r="K362" s="3" t="s">
        <v>958</v>
      </c>
      <c r="L362" s="3" t="s">
        <v>959</v>
      </c>
      <c r="M362" s="12">
        <v>5</v>
      </c>
      <c r="N362" s="12">
        <v>5</v>
      </c>
      <c r="O362" s="24"/>
      <c r="P362" s="12">
        <v>2.9140000000000001</v>
      </c>
      <c r="Q362" s="12">
        <v>1.889</v>
      </c>
      <c r="R362">
        <f>IF(Q362&gt;0,(P362*(Q362^2))*(3.14159/6),"")</f>
        <v>5.4444212293527432</v>
      </c>
      <c r="S362" s="12" t="s">
        <v>32</v>
      </c>
      <c r="T362" t="s">
        <v>25</v>
      </c>
      <c r="U362" s="12" t="s">
        <v>26</v>
      </c>
      <c r="V362" s="12" t="e">
        <f>"CG_D"&amp;G362&amp;"_"&amp;H362&amp;"_"&amp;#REF!&amp;".jpg"</f>
        <v>#REF!</v>
      </c>
      <c r="W362" s="12"/>
      <c r="X362" s="2" t="s">
        <v>764</v>
      </c>
      <c r="Y362" s="12"/>
      <c r="Z362" s="12"/>
      <c r="AA362" s="12" t="s">
        <v>835</v>
      </c>
      <c r="AB362" t="str">
        <f>IF(Q362&gt;0,"yes","no")</f>
        <v>yes</v>
      </c>
      <c r="AC362" t="str">
        <f>IF(O362&gt;0,"yes","no")</f>
        <v>no</v>
      </c>
      <c r="AD362" t="str">
        <f>IF(AH362="hatch","yes","no")</f>
        <v>no</v>
      </c>
      <c r="AE362" t="str">
        <f>IF(AH362="swimup","yes","no")</f>
        <v>no</v>
      </c>
      <c r="AF362" t="str">
        <f>IF(AH362="respiration","yes","no")</f>
        <v>no</v>
      </c>
      <c r="AH362" t="s">
        <v>813</v>
      </c>
      <c r="AI362" t="str">
        <f>IF(O362&gt;0,(IF(S362="live",O362*0.84,IF(S362="dried.ethanol",O362*0.8449+2.8227,O362))),"")</f>
        <v/>
      </c>
      <c r="AJ362" s="12"/>
      <c r="AL362" t="str">
        <f>IF(OR(AND(Q362=Q363,P362&gt;0),AND(O362&gt;0,O362=O363)),"duplicate","")</f>
        <v/>
      </c>
      <c r="AM362" t="s">
        <v>826</v>
      </c>
      <c r="AN362" t="s">
        <v>826</v>
      </c>
      <c r="AO362" t="s">
        <v>826</v>
      </c>
      <c r="AP362" t="s">
        <v>826</v>
      </c>
      <c r="AQ362" t="s">
        <v>32</v>
      </c>
    </row>
    <row r="363" spans="1:43" x14ac:dyDescent="0.2">
      <c r="A363" s="29">
        <v>42904</v>
      </c>
      <c r="B363" s="1">
        <v>42899</v>
      </c>
      <c r="C363" s="1" t="str">
        <f>IF(F363="Kup","6/13/2017",IF(F363="Sag","6/14/2017",""))</f>
        <v>6/13/2017</v>
      </c>
      <c r="D363" s="27">
        <f>A363-B363</f>
        <v>5</v>
      </c>
      <c r="E363" s="27">
        <f>A363-C363</f>
        <v>5</v>
      </c>
      <c r="F363" s="12" t="s">
        <v>21</v>
      </c>
      <c r="G363" s="12">
        <v>5</v>
      </c>
      <c r="H363" s="12" t="s">
        <v>42</v>
      </c>
      <c r="I363" s="12" t="s">
        <v>99</v>
      </c>
      <c r="J363" s="12" t="s">
        <v>979</v>
      </c>
      <c r="K363" s="3" t="s">
        <v>960</v>
      </c>
      <c r="L363" s="3" t="s">
        <v>959</v>
      </c>
      <c r="M363" s="12">
        <v>1</v>
      </c>
      <c r="N363" s="12">
        <v>1</v>
      </c>
      <c r="O363" s="24"/>
      <c r="P363" s="12">
        <v>2.7919999999999998</v>
      </c>
      <c r="Q363" s="12">
        <v>2.3540000000000001</v>
      </c>
      <c r="R363">
        <f>IF(Q363&gt;0,(P363*(Q363^2))*(3.14159/6),"")</f>
        <v>8.1007753112287446</v>
      </c>
      <c r="S363" s="12" t="s">
        <v>32</v>
      </c>
      <c r="T363" t="s">
        <v>25</v>
      </c>
      <c r="U363" s="12" t="s">
        <v>26</v>
      </c>
      <c r="V363" s="12" t="e">
        <f>"CG_D"&amp;G363&amp;"_"&amp;H363&amp;"_"&amp;#REF!&amp;".jpg"</f>
        <v>#REF!</v>
      </c>
      <c r="W363" s="12"/>
      <c r="X363" s="2" t="s">
        <v>764</v>
      </c>
      <c r="Y363" s="12"/>
      <c r="Z363" s="12"/>
      <c r="AA363" s="12" t="s">
        <v>835</v>
      </c>
      <c r="AB363" t="str">
        <f>IF(Q363&gt;0,"yes","no")</f>
        <v>yes</v>
      </c>
      <c r="AC363" t="str">
        <f>IF(O363&gt;0,"yes","no")</f>
        <v>no</v>
      </c>
      <c r="AD363" t="str">
        <f>IF(AH363="hatch","yes","no")</f>
        <v>no</v>
      </c>
      <c r="AE363" t="str">
        <f>IF(AH363="swimup","yes","no")</f>
        <v>no</v>
      </c>
      <c r="AF363" t="str">
        <f>IF(AH363="respiration","yes","no")</f>
        <v>no</v>
      </c>
      <c r="AH363" t="s">
        <v>813</v>
      </c>
      <c r="AI363" t="str">
        <f>IF(O363&gt;0,(IF(S363="live",O363*0.84,IF(S363="dried.ethanol",O363*0.8449+2.8227,O363))),"")</f>
        <v/>
      </c>
      <c r="AJ363" s="12" t="s">
        <v>801</v>
      </c>
      <c r="AL363" t="str">
        <f>IF(OR(AND(Q363=Q364,P363&gt;0),AND(O363&gt;0,O363=O364)),"duplicate","")</f>
        <v/>
      </c>
      <c r="AM363" t="s">
        <v>826</v>
      </c>
      <c r="AN363" t="s">
        <v>826</v>
      </c>
      <c r="AO363" t="s">
        <v>826</v>
      </c>
      <c r="AP363" t="s">
        <v>826</v>
      </c>
      <c r="AQ363" t="s">
        <v>32</v>
      </c>
    </row>
    <row r="364" spans="1:43" x14ac:dyDescent="0.2">
      <c r="A364" s="29">
        <v>42904</v>
      </c>
      <c r="B364" s="1">
        <v>42899</v>
      </c>
      <c r="C364" s="1" t="str">
        <f>IF(F364="Kup","6/13/2017",IF(F364="Sag","6/14/2017",""))</f>
        <v>6/13/2017</v>
      </c>
      <c r="D364" s="27">
        <f>A364-B364</f>
        <v>5</v>
      </c>
      <c r="E364" s="27">
        <f>A364-C364</f>
        <v>5</v>
      </c>
      <c r="F364" s="12" t="s">
        <v>21</v>
      </c>
      <c r="G364" s="12">
        <v>5</v>
      </c>
      <c r="H364" s="12" t="s">
        <v>42</v>
      </c>
      <c r="I364" s="12" t="s">
        <v>99</v>
      </c>
      <c r="J364" s="12" t="s">
        <v>979</v>
      </c>
      <c r="K364" s="3" t="s">
        <v>960</v>
      </c>
      <c r="L364" s="3" t="s">
        <v>959</v>
      </c>
      <c r="M364" s="12">
        <v>2</v>
      </c>
      <c r="N364" s="12">
        <v>2</v>
      </c>
      <c r="O364" s="24"/>
      <c r="P364" s="12">
        <v>3.5710000000000002</v>
      </c>
      <c r="Q364" s="12">
        <v>2.9390000000000001</v>
      </c>
      <c r="R364">
        <f>IF(Q364&gt;0,(P364*(Q364^2))*(3.14159/6),"")</f>
        <v>16.150548556571447</v>
      </c>
      <c r="S364" s="12" t="s">
        <v>32</v>
      </c>
      <c r="T364" t="s">
        <v>25</v>
      </c>
      <c r="U364" s="12" t="s">
        <v>26</v>
      </c>
      <c r="V364" s="12" t="e">
        <f>"CG_D"&amp;G364&amp;"_"&amp;H364&amp;"_"&amp;#REF!&amp;".jpg"</f>
        <v>#REF!</v>
      </c>
      <c r="W364" s="12"/>
      <c r="X364" s="2" t="s">
        <v>764</v>
      </c>
      <c r="Y364" s="12"/>
      <c r="Z364" s="12"/>
      <c r="AA364" s="12" t="s">
        <v>835</v>
      </c>
      <c r="AB364" t="str">
        <f>IF(Q364&gt;0,"yes","no")</f>
        <v>yes</v>
      </c>
      <c r="AC364" t="str">
        <f>IF(O364&gt;0,"yes","no")</f>
        <v>no</v>
      </c>
      <c r="AD364" t="str">
        <f>IF(AH364="hatch","yes","no")</f>
        <v>no</v>
      </c>
      <c r="AE364" t="str">
        <f>IF(AH364="swimup","yes","no")</f>
        <v>no</v>
      </c>
      <c r="AF364" t="str">
        <f>IF(AH364="respiration","yes","no")</f>
        <v>no</v>
      </c>
      <c r="AH364" t="s">
        <v>813</v>
      </c>
      <c r="AI364" t="str">
        <f>IF(O364&gt;0,(IF(S364="live",O364*0.84,IF(S364="dried.ethanol",O364*0.8449+2.8227,O364))),"")</f>
        <v/>
      </c>
      <c r="AJ364" s="12" t="s">
        <v>802</v>
      </c>
      <c r="AL364" t="str">
        <f>IF(OR(AND(Q364=Q365,P364&gt;0),AND(O364&gt;0,O364=O365)),"duplicate","")</f>
        <v/>
      </c>
      <c r="AM364" t="s">
        <v>826</v>
      </c>
      <c r="AN364" t="s">
        <v>826</v>
      </c>
      <c r="AO364" t="s">
        <v>826</v>
      </c>
      <c r="AP364" t="s">
        <v>826</v>
      </c>
      <c r="AQ364" t="s">
        <v>32</v>
      </c>
    </row>
    <row r="365" spans="1:43" x14ac:dyDescent="0.2">
      <c r="A365" s="29">
        <v>42904</v>
      </c>
      <c r="B365" s="1">
        <v>42899</v>
      </c>
      <c r="C365" s="1" t="str">
        <f>IF(F365="Kup","6/13/2017",IF(F365="Sag","6/14/2017",""))</f>
        <v>6/13/2017</v>
      </c>
      <c r="D365" s="27">
        <f>A365-B365</f>
        <v>5</v>
      </c>
      <c r="E365" s="27">
        <f>A365-C365</f>
        <v>5</v>
      </c>
      <c r="F365" s="12" t="s">
        <v>21</v>
      </c>
      <c r="G365" s="12">
        <v>5</v>
      </c>
      <c r="H365" s="12" t="s">
        <v>42</v>
      </c>
      <c r="I365" s="12" t="s">
        <v>99</v>
      </c>
      <c r="J365" s="12" t="s">
        <v>979</v>
      </c>
      <c r="K365" s="3" t="s">
        <v>960</v>
      </c>
      <c r="L365" s="3" t="s">
        <v>959</v>
      </c>
      <c r="M365" s="12">
        <v>3</v>
      </c>
      <c r="N365" s="12">
        <v>3</v>
      </c>
      <c r="O365" s="24"/>
      <c r="P365" s="12">
        <v>2.7469999999999999</v>
      </c>
      <c r="Q365" s="12">
        <v>2.1469999999999998</v>
      </c>
      <c r="R365">
        <f>IF(Q365&gt;0,(P365*(Q365^2))*(3.14159/6),"")</f>
        <v>6.6301141209562591</v>
      </c>
      <c r="S365" s="12" t="s">
        <v>32</v>
      </c>
      <c r="T365" t="s">
        <v>25</v>
      </c>
      <c r="U365" s="12" t="s">
        <v>26</v>
      </c>
      <c r="V365" s="12" t="e">
        <f>"CG_D"&amp;G365&amp;"_"&amp;H365&amp;"_"&amp;#REF!&amp;".jpg"</f>
        <v>#REF!</v>
      </c>
      <c r="W365" s="12"/>
      <c r="X365" s="2" t="s">
        <v>764</v>
      </c>
      <c r="Y365" s="12"/>
      <c r="Z365" s="12"/>
      <c r="AA365" s="12" t="s">
        <v>835</v>
      </c>
      <c r="AB365" t="str">
        <f>IF(Q365&gt;0,"yes","no")</f>
        <v>yes</v>
      </c>
      <c r="AC365" t="str">
        <f>IF(O365&gt;0,"yes","no")</f>
        <v>no</v>
      </c>
      <c r="AD365" t="str">
        <f>IF(AH365="hatch","yes","no")</f>
        <v>no</v>
      </c>
      <c r="AE365" t="str">
        <f>IF(AH365="swimup","yes","no")</f>
        <v>no</v>
      </c>
      <c r="AF365" t="str">
        <f>IF(AH365="respiration","yes","no")</f>
        <v>no</v>
      </c>
      <c r="AH365" t="s">
        <v>813</v>
      </c>
      <c r="AI365" t="str">
        <f>IF(O365&gt;0,(IF(S365="live",O365*0.84,IF(S365="dried.ethanol",O365*0.8449+2.8227,O365))),"")</f>
        <v/>
      </c>
      <c r="AJ365" s="12" t="s">
        <v>801</v>
      </c>
      <c r="AL365" t="str">
        <f>IF(OR(AND(Q365=Q366,P365&gt;0),AND(O365&gt;0,O365=O366)),"duplicate","")</f>
        <v/>
      </c>
      <c r="AM365" t="s">
        <v>826</v>
      </c>
      <c r="AN365" t="s">
        <v>826</v>
      </c>
      <c r="AO365" t="s">
        <v>826</v>
      </c>
      <c r="AP365" t="s">
        <v>826</v>
      </c>
      <c r="AQ365" t="s">
        <v>32</v>
      </c>
    </row>
    <row r="366" spans="1:43" x14ac:dyDescent="0.2">
      <c r="A366" s="29">
        <v>42904</v>
      </c>
      <c r="B366" s="1">
        <v>42899</v>
      </c>
      <c r="C366" s="1" t="str">
        <f>IF(F366="Kup","6/13/2017",IF(F366="Sag","6/14/2017",""))</f>
        <v>6/13/2017</v>
      </c>
      <c r="D366" s="27">
        <f>A366-B366</f>
        <v>5</v>
      </c>
      <c r="E366" s="27">
        <f>A366-C366</f>
        <v>5</v>
      </c>
      <c r="F366" s="12" t="s">
        <v>21</v>
      </c>
      <c r="G366" s="12">
        <v>5</v>
      </c>
      <c r="H366" s="12" t="s">
        <v>42</v>
      </c>
      <c r="I366" s="12" t="s">
        <v>99</v>
      </c>
      <c r="J366" s="12" t="s">
        <v>979</v>
      </c>
      <c r="K366" s="3" t="s">
        <v>960</v>
      </c>
      <c r="L366" s="3" t="s">
        <v>959</v>
      </c>
      <c r="M366" s="12">
        <v>4</v>
      </c>
      <c r="N366" s="12">
        <v>4</v>
      </c>
      <c r="O366" s="24"/>
      <c r="P366" s="12">
        <v>2.952</v>
      </c>
      <c r="Q366" s="12">
        <v>2.5739999999999998</v>
      </c>
      <c r="R366">
        <f>IF(Q366&gt;0,(P366*(Q366^2))*(3.14159/6),"")</f>
        <v>10.240748340245277</v>
      </c>
      <c r="S366" s="12" t="s">
        <v>32</v>
      </c>
      <c r="T366" t="s">
        <v>25</v>
      </c>
      <c r="U366" s="12" t="s">
        <v>26</v>
      </c>
      <c r="V366" s="12" t="e">
        <f>"CG_D"&amp;G366&amp;"_"&amp;H366&amp;"_"&amp;#REF!&amp;".jpg"</f>
        <v>#REF!</v>
      </c>
      <c r="W366" s="12"/>
      <c r="X366" s="2" t="s">
        <v>764</v>
      </c>
      <c r="Y366" s="12"/>
      <c r="Z366" s="12"/>
      <c r="AA366" s="12" t="s">
        <v>835</v>
      </c>
      <c r="AB366" t="str">
        <f>IF(Q366&gt;0,"yes","no")</f>
        <v>yes</v>
      </c>
      <c r="AC366" t="str">
        <f>IF(O366&gt;0,"yes","no")</f>
        <v>no</v>
      </c>
      <c r="AD366" t="str">
        <f>IF(AH366="hatch","yes","no")</f>
        <v>no</v>
      </c>
      <c r="AE366" t="str">
        <f>IF(AH366="swimup","yes","no")</f>
        <v>no</v>
      </c>
      <c r="AF366" t="str">
        <f>IF(AH366="respiration","yes","no")</f>
        <v>no</v>
      </c>
      <c r="AH366" t="s">
        <v>813</v>
      </c>
      <c r="AI366" t="str">
        <f>IF(O366&gt;0,(IF(S366="live",O366*0.84,IF(S366="dried.ethanol",O366*0.8449+2.8227,O366))),"")</f>
        <v/>
      </c>
      <c r="AJ366" s="12" t="s">
        <v>801</v>
      </c>
      <c r="AL366" t="str">
        <f>IF(OR(AND(Q366=Q367,P366&gt;0),AND(O366&gt;0,O366=O367)),"duplicate","")</f>
        <v/>
      </c>
      <c r="AM366" t="s">
        <v>826</v>
      </c>
      <c r="AN366" t="s">
        <v>826</v>
      </c>
      <c r="AO366" t="s">
        <v>826</v>
      </c>
      <c r="AP366" t="s">
        <v>826</v>
      </c>
      <c r="AQ366" t="s">
        <v>32</v>
      </c>
    </row>
    <row r="367" spans="1:43" x14ac:dyDescent="0.2">
      <c r="A367" s="29">
        <v>42904</v>
      </c>
      <c r="B367" s="1">
        <v>42899</v>
      </c>
      <c r="C367" s="1" t="str">
        <f>IF(F367="Kup","6/13/2017",IF(F367="Sag","6/14/2017",""))</f>
        <v>6/13/2017</v>
      </c>
      <c r="D367" s="27">
        <f>A367-B367</f>
        <v>5</v>
      </c>
      <c r="E367" s="27">
        <f>A367-C367</f>
        <v>5</v>
      </c>
      <c r="F367" s="12" t="s">
        <v>21</v>
      </c>
      <c r="G367" s="12">
        <v>5</v>
      </c>
      <c r="H367" s="12" t="s">
        <v>42</v>
      </c>
      <c r="I367" s="12" t="s">
        <v>99</v>
      </c>
      <c r="J367" s="12" t="s">
        <v>979</v>
      </c>
      <c r="K367" s="3" t="s">
        <v>960</v>
      </c>
      <c r="L367" s="3" t="s">
        <v>959</v>
      </c>
      <c r="M367" s="12">
        <v>5</v>
      </c>
      <c r="N367" s="12">
        <v>5</v>
      </c>
      <c r="O367" s="24"/>
      <c r="P367" s="12">
        <v>2.8580000000000001</v>
      </c>
      <c r="Q367" s="12">
        <v>2.581</v>
      </c>
      <c r="R367">
        <f>IF(Q367&gt;0,(P367*(Q367^2))*(3.14159/6),"")</f>
        <v>9.9686532333412359</v>
      </c>
      <c r="S367" s="12" t="s">
        <v>32</v>
      </c>
      <c r="T367" t="s">
        <v>25</v>
      </c>
      <c r="U367" s="12" t="s">
        <v>26</v>
      </c>
      <c r="V367" s="12" t="e">
        <f>"CG_D"&amp;G367&amp;"_"&amp;H367&amp;"_"&amp;#REF!&amp;".jpg"</f>
        <v>#REF!</v>
      </c>
      <c r="W367" s="12"/>
      <c r="X367" s="2" t="s">
        <v>764</v>
      </c>
      <c r="Y367" s="12"/>
      <c r="Z367" s="12"/>
      <c r="AA367" s="12" t="s">
        <v>835</v>
      </c>
      <c r="AB367" t="str">
        <f>IF(Q367&gt;0,"yes","no")</f>
        <v>yes</v>
      </c>
      <c r="AC367" t="str">
        <f>IF(O367&gt;0,"yes","no")</f>
        <v>no</v>
      </c>
      <c r="AD367" t="str">
        <f>IF(AH367="hatch","yes","no")</f>
        <v>no</v>
      </c>
      <c r="AE367" t="str">
        <f>IF(AH367="swimup","yes","no")</f>
        <v>no</v>
      </c>
      <c r="AF367" t="str">
        <f>IF(AH367="respiration","yes","no")</f>
        <v>no</v>
      </c>
      <c r="AH367" t="s">
        <v>813</v>
      </c>
      <c r="AI367" t="str">
        <f>IF(O367&gt;0,(IF(S367="live",O367*0.84,IF(S367="dried.ethanol",O367*0.8449+2.8227,O367))),"")</f>
        <v/>
      </c>
      <c r="AJ367" s="12" t="s">
        <v>801</v>
      </c>
      <c r="AL367" t="str">
        <f>IF(OR(AND(Q367=Q368,P367&gt;0),AND(O367&gt;0,O367=O368)),"duplicate","")</f>
        <v/>
      </c>
      <c r="AM367" t="s">
        <v>826</v>
      </c>
      <c r="AN367" t="s">
        <v>826</v>
      </c>
      <c r="AO367" t="s">
        <v>826</v>
      </c>
      <c r="AP367" t="s">
        <v>826</v>
      </c>
      <c r="AQ367" t="s">
        <v>32</v>
      </c>
    </row>
    <row r="368" spans="1:43" x14ac:dyDescent="0.2">
      <c r="A368" s="29">
        <v>42904</v>
      </c>
      <c r="B368" s="1">
        <v>42899</v>
      </c>
      <c r="C368" s="1" t="str">
        <f>IF(F368="Kup","6/13/2017",IF(F368="Sag","6/14/2017",""))</f>
        <v>6/13/2017</v>
      </c>
      <c r="D368" s="27">
        <f>A368-B368</f>
        <v>5</v>
      </c>
      <c r="E368" s="27">
        <f>A368-C368</f>
        <v>5</v>
      </c>
      <c r="F368" s="12" t="s">
        <v>21</v>
      </c>
      <c r="G368" s="12">
        <v>5</v>
      </c>
      <c r="H368" s="12" t="s">
        <v>42</v>
      </c>
      <c r="I368" s="12" t="s">
        <v>49</v>
      </c>
      <c r="J368" s="12" t="s">
        <v>980</v>
      </c>
      <c r="K368" s="3" t="s">
        <v>961</v>
      </c>
      <c r="L368" s="3" t="s">
        <v>962</v>
      </c>
      <c r="M368" s="12">
        <v>1</v>
      </c>
      <c r="N368" s="12">
        <v>1</v>
      </c>
      <c r="O368" s="24"/>
      <c r="P368" s="12">
        <v>2.806</v>
      </c>
      <c r="Q368" s="12">
        <v>2.5750000000000002</v>
      </c>
      <c r="R368">
        <f>IF(Q368&gt;0,(P368*(Q368^2))*(3.14159/6),"")</f>
        <v>9.7418264622770838</v>
      </c>
      <c r="S368" s="12" t="s">
        <v>32</v>
      </c>
      <c r="T368" t="s">
        <v>25</v>
      </c>
      <c r="U368" s="12" t="s">
        <v>26</v>
      </c>
      <c r="V368" s="12" t="e">
        <f>"CG_D"&amp;G368&amp;"_"&amp;H368&amp;"_"&amp;#REF!&amp;".jpg"</f>
        <v>#REF!</v>
      </c>
      <c r="W368" s="12"/>
      <c r="X368" s="2" t="s">
        <v>764</v>
      </c>
      <c r="Y368" s="12"/>
      <c r="Z368" s="12"/>
      <c r="AA368" s="12" t="s">
        <v>835</v>
      </c>
      <c r="AB368" t="str">
        <f>IF(Q368&gt;0,"yes","no")</f>
        <v>yes</v>
      </c>
      <c r="AC368" t="str">
        <f>IF(O368&gt;0,"yes","no")</f>
        <v>no</v>
      </c>
      <c r="AD368" t="str">
        <f>IF(AH368="hatch","yes","no")</f>
        <v>no</v>
      </c>
      <c r="AE368" t="str">
        <f>IF(AH368="swimup","yes","no")</f>
        <v>no</v>
      </c>
      <c r="AF368" t="str">
        <f>IF(AH368="respiration","yes","no")</f>
        <v>no</v>
      </c>
      <c r="AH368" t="s">
        <v>813</v>
      </c>
      <c r="AI368" t="str">
        <f>IF(O368&gt;0,(IF(S368="live",O368*0.84,IF(S368="dried.ethanol",O368*0.8449+2.8227,O368))),"")</f>
        <v/>
      </c>
      <c r="AJ368" s="12" t="s">
        <v>801</v>
      </c>
      <c r="AL368" t="str">
        <f>IF(OR(AND(Q368=Q369,P368&gt;0),AND(O368&gt;0,O368=O369)),"duplicate","")</f>
        <v/>
      </c>
      <c r="AM368" t="s">
        <v>826</v>
      </c>
      <c r="AN368" t="s">
        <v>826</v>
      </c>
      <c r="AO368" t="s">
        <v>826</v>
      </c>
      <c r="AP368" t="s">
        <v>826</v>
      </c>
      <c r="AQ368" t="s">
        <v>32</v>
      </c>
    </row>
    <row r="369" spans="1:43" x14ac:dyDescent="0.2">
      <c r="A369" s="29">
        <v>42904</v>
      </c>
      <c r="B369" s="1">
        <v>42899</v>
      </c>
      <c r="C369" s="1" t="str">
        <f>IF(F369="Kup","6/13/2017",IF(F369="Sag","6/14/2017",""))</f>
        <v>6/13/2017</v>
      </c>
      <c r="D369" s="27">
        <f>A369-B369</f>
        <v>5</v>
      </c>
      <c r="E369" s="27">
        <f>A369-C369</f>
        <v>5</v>
      </c>
      <c r="F369" s="12" t="s">
        <v>21</v>
      </c>
      <c r="G369" s="12">
        <v>5</v>
      </c>
      <c r="H369" s="12" t="s">
        <v>42</v>
      </c>
      <c r="I369" s="12" t="s">
        <v>49</v>
      </c>
      <c r="J369" s="12" t="s">
        <v>980</v>
      </c>
      <c r="K369" s="3" t="s">
        <v>961</v>
      </c>
      <c r="L369" s="3" t="s">
        <v>962</v>
      </c>
      <c r="M369" s="12">
        <v>2</v>
      </c>
      <c r="N369" s="12">
        <v>2</v>
      </c>
      <c r="O369" s="24"/>
      <c r="P369" s="12">
        <v>2.7069999999999999</v>
      </c>
      <c r="Q369" s="12">
        <v>2.5609999999999999</v>
      </c>
      <c r="R369">
        <f>IF(Q369&gt;0,(P369*(Q369^2))*(3.14159/6),"")</f>
        <v>9.2962044855662853</v>
      </c>
      <c r="S369" s="12" t="s">
        <v>32</v>
      </c>
      <c r="T369" t="s">
        <v>25</v>
      </c>
      <c r="U369" s="12" t="s">
        <v>26</v>
      </c>
      <c r="V369" s="12" t="e">
        <f>"CG_D"&amp;G369&amp;"_"&amp;H369&amp;"_"&amp;#REF!&amp;".jpg"</f>
        <v>#REF!</v>
      </c>
      <c r="W369" s="12"/>
      <c r="X369" s="2" t="s">
        <v>764</v>
      </c>
      <c r="Y369" s="12"/>
      <c r="Z369" s="12"/>
      <c r="AA369" s="12" t="s">
        <v>835</v>
      </c>
      <c r="AB369" t="str">
        <f>IF(Q369&gt;0,"yes","no")</f>
        <v>yes</v>
      </c>
      <c r="AC369" t="str">
        <f>IF(O369&gt;0,"yes","no")</f>
        <v>no</v>
      </c>
      <c r="AD369" t="str">
        <f>IF(AH369="hatch","yes","no")</f>
        <v>no</v>
      </c>
      <c r="AE369" t="str">
        <f>IF(AH369="swimup","yes","no")</f>
        <v>no</v>
      </c>
      <c r="AF369" t="str">
        <f>IF(AH369="respiration","yes","no")</f>
        <v>no</v>
      </c>
      <c r="AH369" t="s">
        <v>813</v>
      </c>
      <c r="AI369" t="str">
        <f>IF(O369&gt;0,(IF(S369="live",O369*0.84,IF(S369="dried.ethanol",O369*0.8449+2.8227,O369))),"")</f>
        <v/>
      </c>
      <c r="AJ369" s="12" t="s">
        <v>801</v>
      </c>
      <c r="AL369" t="str">
        <f>IF(OR(AND(Q369=Q370,P369&gt;0),AND(O369&gt;0,O369=O370)),"duplicate","")</f>
        <v/>
      </c>
      <c r="AM369" t="s">
        <v>826</v>
      </c>
      <c r="AN369" t="s">
        <v>826</v>
      </c>
      <c r="AO369" t="s">
        <v>826</v>
      </c>
      <c r="AP369" t="s">
        <v>826</v>
      </c>
      <c r="AQ369" t="s">
        <v>32</v>
      </c>
    </row>
    <row r="370" spans="1:43" x14ac:dyDescent="0.2">
      <c r="A370" s="29">
        <v>42904</v>
      </c>
      <c r="B370" s="1">
        <v>42899</v>
      </c>
      <c r="C370" s="1" t="str">
        <f>IF(F370="Kup","6/13/2017",IF(F370="Sag","6/14/2017",""))</f>
        <v>6/13/2017</v>
      </c>
      <c r="D370" s="27">
        <f>A370-B370</f>
        <v>5</v>
      </c>
      <c r="E370" s="27">
        <f>A370-C370</f>
        <v>5</v>
      </c>
      <c r="F370" s="12" t="s">
        <v>21</v>
      </c>
      <c r="G370" s="12">
        <v>5</v>
      </c>
      <c r="H370" s="12" t="s">
        <v>42</v>
      </c>
      <c r="I370" s="12" t="s">
        <v>49</v>
      </c>
      <c r="J370" s="12" t="s">
        <v>980</v>
      </c>
      <c r="K370" s="3" t="s">
        <v>961</v>
      </c>
      <c r="L370" s="3" t="s">
        <v>962</v>
      </c>
      <c r="M370" s="12">
        <v>3</v>
      </c>
      <c r="N370" s="12">
        <v>3</v>
      </c>
      <c r="O370" s="24"/>
      <c r="P370" s="12">
        <v>2.9009999999999998</v>
      </c>
      <c r="Q370" s="12">
        <v>2.4590000000000001</v>
      </c>
      <c r="R370">
        <f>IF(Q370&gt;0,(P370*(Q370^2))*(3.14159/6),"")</f>
        <v>9.1846591041089649</v>
      </c>
      <c r="S370" s="12" t="s">
        <v>32</v>
      </c>
      <c r="T370" t="s">
        <v>25</v>
      </c>
      <c r="U370" s="12" t="s">
        <v>26</v>
      </c>
      <c r="V370" s="12" t="e">
        <f>"CG_D"&amp;G370&amp;"_"&amp;H370&amp;"_"&amp;#REF!&amp;".jpg"</f>
        <v>#REF!</v>
      </c>
      <c r="W370" s="12"/>
      <c r="X370" s="2" t="s">
        <v>764</v>
      </c>
      <c r="Y370" s="12"/>
      <c r="Z370" s="12"/>
      <c r="AA370" s="12" t="s">
        <v>835</v>
      </c>
      <c r="AB370" t="str">
        <f>IF(Q370&gt;0,"yes","no")</f>
        <v>yes</v>
      </c>
      <c r="AC370" t="str">
        <f>IF(O370&gt;0,"yes","no")</f>
        <v>no</v>
      </c>
      <c r="AD370" t="str">
        <f>IF(AH370="hatch","yes","no")</f>
        <v>no</v>
      </c>
      <c r="AE370" t="str">
        <f>IF(AH370="swimup","yes","no")</f>
        <v>no</v>
      </c>
      <c r="AF370" t="str">
        <f>IF(AH370="respiration","yes","no")</f>
        <v>no</v>
      </c>
      <c r="AH370" t="s">
        <v>813</v>
      </c>
      <c r="AI370" t="str">
        <f>IF(O370&gt;0,(IF(S370="live",O370*0.84,IF(S370="dried.ethanol",O370*0.8449+2.8227,O370))),"")</f>
        <v/>
      </c>
      <c r="AJ370" s="12" t="s">
        <v>801</v>
      </c>
      <c r="AL370" t="str">
        <f>IF(OR(AND(Q370=Q371,P370&gt;0),AND(O370&gt;0,O370=O371)),"duplicate","")</f>
        <v/>
      </c>
      <c r="AM370" t="s">
        <v>826</v>
      </c>
      <c r="AN370" t="s">
        <v>826</v>
      </c>
      <c r="AO370" t="s">
        <v>826</v>
      </c>
      <c r="AP370" t="s">
        <v>826</v>
      </c>
      <c r="AQ370" t="s">
        <v>32</v>
      </c>
    </row>
    <row r="371" spans="1:43" x14ac:dyDescent="0.2">
      <c r="A371" s="29">
        <v>42904</v>
      </c>
      <c r="B371" s="1">
        <v>42899</v>
      </c>
      <c r="C371" s="1" t="str">
        <f>IF(F371="Kup","6/13/2017",IF(F371="Sag","6/14/2017",""))</f>
        <v>6/13/2017</v>
      </c>
      <c r="D371" s="27">
        <f>A371-B371</f>
        <v>5</v>
      </c>
      <c r="E371" s="27">
        <f>A371-C371</f>
        <v>5</v>
      </c>
      <c r="F371" s="12" t="s">
        <v>21</v>
      </c>
      <c r="G371" s="12">
        <v>5</v>
      </c>
      <c r="H371" s="12" t="s">
        <v>42</v>
      </c>
      <c r="I371" s="12" t="s">
        <v>49</v>
      </c>
      <c r="J371" s="12" t="s">
        <v>980</v>
      </c>
      <c r="K371" s="3" t="s">
        <v>961</v>
      </c>
      <c r="L371" s="3" t="s">
        <v>962</v>
      </c>
      <c r="M371" s="12">
        <v>4</v>
      </c>
      <c r="N371" s="12">
        <v>4</v>
      </c>
      <c r="O371" s="24"/>
      <c r="P371" s="12">
        <v>3.1459999999999999</v>
      </c>
      <c r="Q371" s="12">
        <v>2.5390000000000001</v>
      </c>
      <c r="R371">
        <f>IF(Q371&gt;0,(P371*(Q371^2))*(3.14159/6),"")</f>
        <v>10.618969551299156</v>
      </c>
      <c r="S371" s="12" t="s">
        <v>32</v>
      </c>
      <c r="T371" t="s">
        <v>25</v>
      </c>
      <c r="U371" s="12" t="s">
        <v>26</v>
      </c>
      <c r="V371" s="12" t="e">
        <f>"CG_D"&amp;G371&amp;"_"&amp;H371&amp;"_"&amp;#REF!&amp;".jpg"</f>
        <v>#REF!</v>
      </c>
      <c r="W371" s="12"/>
      <c r="X371" s="2" t="s">
        <v>764</v>
      </c>
      <c r="Y371" s="12"/>
      <c r="Z371" s="12"/>
      <c r="AA371" s="12" t="s">
        <v>835</v>
      </c>
      <c r="AB371" t="str">
        <f>IF(Q371&gt;0,"yes","no")</f>
        <v>yes</v>
      </c>
      <c r="AC371" t="str">
        <f>IF(O371&gt;0,"yes","no")</f>
        <v>no</v>
      </c>
      <c r="AD371" t="str">
        <f>IF(AH371="hatch","yes","no")</f>
        <v>no</v>
      </c>
      <c r="AE371" t="str">
        <f>IF(AH371="swimup","yes","no")</f>
        <v>no</v>
      </c>
      <c r="AF371" t="str">
        <f>IF(AH371="respiration","yes","no")</f>
        <v>no</v>
      </c>
      <c r="AH371" t="s">
        <v>813</v>
      </c>
      <c r="AI371" t="str">
        <f>IF(O371&gt;0,(IF(S371="live",O371*0.84,IF(S371="dried.ethanol",O371*0.8449+2.8227,O371))),"")</f>
        <v/>
      </c>
      <c r="AJ371" s="12" t="s">
        <v>801</v>
      </c>
      <c r="AL371" t="str">
        <f>IF(OR(AND(Q371=Q372,P371&gt;0),AND(O371&gt;0,O371=O372)),"duplicate","")</f>
        <v/>
      </c>
      <c r="AM371" t="s">
        <v>826</v>
      </c>
      <c r="AN371" t="s">
        <v>826</v>
      </c>
      <c r="AO371" t="s">
        <v>826</v>
      </c>
      <c r="AP371" t="s">
        <v>826</v>
      </c>
      <c r="AQ371" t="s">
        <v>32</v>
      </c>
    </row>
    <row r="372" spans="1:43" x14ac:dyDescent="0.2">
      <c r="A372" s="29">
        <v>42904</v>
      </c>
      <c r="B372" s="1">
        <v>42899</v>
      </c>
      <c r="C372" s="1" t="str">
        <f>IF(F372="Kup","6/13/2017",IF(F372="Sag","6/14/2017",""))</f>
        <v>6/13/2017</v>
      </c>
      <c r="D372" s="27">
        <f>A372-B372</f>
        <v>5</v>
      </c>
      <c r="E372" s="27">
        <f>A372-C372</f>
        <v>5</v>
      </c>
      <c r="F372" s="12" t="s">
        <v>21</v>
      </c>
      <c r="G372" s="12">
        <v>5</v>
      </c>
      <c r="H372" s="12" t="s">
        <v>42</v>
      </c>
      <c r="I372" s="12" t="s">
        <v>49</v>
      </c>
      <c r="J372" s="12" t="s">
        <v>980</v>
      </c>
      <c r="K372" s="3" t="s">
        <v>961</v>
      </c>
      <c r="L372" s="3" t="s">
        <v>962</v>
      </c>
      <c r="M372" s="12">
        <v>5</v>
      </c>
      <c r="N372" s="12">
        <v>5</v>
      </c>
      <c r="O372" s="24"/>
      <c r="P372" s="12">
        <v>3.0419999999999998</v>
      </c>
      <c r="Q372" s="12">
        <v>2.5739999999999998</v>
      </c>
      <c r="R372">
        <f>IF(Q372&gt;0,(P372*(Q372^2))*(3.14159/6),"")</f>
        <v>10.552966277447876</v>
      </c>
      <c r="S372" s="12" t="s">
        <v>32</v>
      </c>
      <c r="T372" t="s">
        <v>25</v>
      </c>
      <c r="U372" s="12" t="s">
        <v>26</v>
      </c>
      <c r="V372" s="12" t="e">
        <f>"CG_D"&amp;G372&amp;"_"&amp;H372&amp;"_"&amp;#REF!&amp;".jpg"</f>
        <v>#REF!</v>
      </c>
      <c r="W372" s="12"/>
      <c r="X372" s="2" t="s">
        <v>764</v>
      </c>
      <c r="Y372" s="12"/>
      <c r="Z372" s="12"/>
      <c r="AA372" s="12" t="s">
        <v>835</v>
      </c>
      <c r="AB372" t="str">
        <f>IF(Q372&gt;0,"yes","no")</f>
        <v>yes</v>
      </c>
      <c r="AC372" t="str">
        <f>IF(O372&gt;0,"yes","no")</f>
        <v>no</v>
      </c>
      <c r="AD372" t="str">
        <f>IF(AH372="hatch","yes","no")</f>
        <v>no</v>
      </c>
      <c r="AE372" t="str">
        <f>IF(AH372="swimup","yes","no")</f>
        <v>no</v>
      </c>
      <c r="AF372" t="str">
        <f>IF(AH372="respiration","yes","no")</f>
        <v>no</v>
      </c>
      <c r="AH372" t="s">
        <v>813</v>
      </c>
      <c r="AI372" t="str">
        <f>IF(O372&gt;0,(IF(S372="live",O372*0.84,IF(S372="dried.ethanol",O372*0.8449+2.8227,O372))),"")</f>
        <v/>
      </c>
      <c r="AJ372" s="12" t="s">
        <v>801</v>
      </c>
      <c r="AL372" t="str">
        <f>IF(OR(AND(Q372=Q373,P372&gt;0),AND(O372&gt;0,O372=O373)),"duplicate","")</f>
        <v/>
      </c>
      <c r="AM372" t="s">
        <v>826</v>
      </c>
      <c r="AN372" t="s">
        <v>826</v>
      </c>
      <c r="AO372" t="s">
        <v>826</v>
      </c>
      <c r="AP372" t="s">
        <v>826</v>
      </c>
      <c r="AQ372" t="s">
        <v>32</v>
      </c>
    </row>
    <row r="373" spans="1:43" x14ac:dyDescent="0.2">
      <c r="A373" s="29">
        <v>42904</v>
      </c>
      <c r="B373" s="1">
        <v>42899</v>
      </c>
      <c r="C373" s="1" t="str">
        <f>IF(F373="Kup","6/13/2017",IF(F373="Sag","6/14/2017",""))</f>
        <v>6/13/2017</v>
      </c>
      <c r="D373" s="27">
        <f>A373-B373</f>
        <v>5</v>
      </c>
      <c r="E373" s="27">
        <f>A373-C373</f>
        <v>5</v>
      </c>
      <c r="F373" s="12" t="s">
        <v>21</v>
      </c>
      <c r="G373" s="12">
        <v>5</v>
      </c>
      <c r="H373" s="12" t="s">
        <v>42</v>
      </c>
      <c r="I373" s="12" t="s">
        <v>104</v>
      </c>
      <c r="J373" s="12" t="s">
        <v>981</v>
      </c>
      <c r="K373" s="3" t="s">
        <v>963</v>
      </c>
      <c r="L373" s="3" t="s">
        <v>962</v>
      </c>
      <c r="M373" s="12">
        <v>1</v>
      </c>
      <c r="N373" s="12">
        <v>1</v>
      </c>
      <c r="O373" s="24"/>
      <c r="P373" s="12">
        <v>2.9319999999999999</v>
      </c>
      <c r="Q373" s="12">
        <v>2.2559999999999998</v>
      </c>
      <c r="R373">
        <f>IF(Q373&gt;0,(P373*(Q373^2))*(3.14159/6),"")</f>
        <v>7.8134063665612778</v>
      </c>
      <c r="S373" s="12" t="s">
        <v>32</v>
      </c>
      <c r="T373" t="s">
        <v>25</v>
      </c>
      <c r="U373" s="12" t="s">
        <v>26</v>
      </c>
      <c r="V373" s="12" t="e">
        <f>"CG_D"&amp;G373&amp;"_"&amp;H373&amp;"_"&amp;#REF!&amp;".jpg"</f>
        <v>#REF!</v>
      </c>
      <c r="W373" s="12"/>
      <c r="X373" s="2" t="s">
        <v>764</v>
      </c>
      <c r="Y373" s="12"/>
      <c r="Z373" s="12"/>
      <c r="AA373" s="12" t="s">
        <v>835</v>
      </c>
      <c r="AB373" t="str">
        <f>IF(Q373&gt;0,"yes","no")</f>
        <v>yes</v>
      </c>
      <c r="AC373" t="str">
        <f>IF(O373&gt;0,"yes","no")</f>
        <v>no</v>
      </c>
      <c r="AD373" t="str">
        <f>IF(AH373="hatch","yes","no")</f>
        <v>no</v>
      </c>
      <c r="AE373" t="str">
        <f>IF(AH373="swimup","yes","no")</f>
        <v>no</v>
      </c>
      <c r="AF373" t="str">
        <f>IF(AH373="respiration","yes","no")</f>
        <v>no</v>
      </c>
      <c r="AH373" t="s">
        <v>813</v>
      </c>
      <c r="AI373" t="str">
        <f>IF(O373&gt;0,(IF(S373="live",O373*0.84,IF(S373="dried.ethanol",O373*0.8449+2.8227,O373))),"")</f>
        <v/>
      </c>
      <c r="AJ373" s="12"/>
      <c r="AL373" t="str">
        <f>IF(OR(AND(Q373=Q374,P373&gt;0),AND(O373&gt;0,O373=O374)),"duplicate","")</f>
        <v/>
      </c>
      <c r="AM373" t="s">
        <v>826</v>
      </c>
      <c r="AN373" t="s">
        <v>826</v>
      </c>
      <c r="AO373" t="s">
        <v>826</v>
      </c>
      <c r="AP373" t="s">
        <v>826</v>
      </c>
      <c r="AQ373" t="s">
        <v>32</v>
      </c>
    </row>
    <row r="374" spans="1:43" x14ac:dyDescent="0.2">
      <c r="A374" s="29">
        <v>42904</v>
      </c>
      <c r="B374" s="1">
        <v>42899</v>
      </c>
      <c r="C374" s="1" t="str">
        <f>IF(F374="Kup","6/13/2017",IF(F374="Sag","6/14/2017",""))</f>
        <v>6/13/2017</v>
      </c>
      <c r="D374" s="27">
        <f>A374-B374</f>
        <v>5</v>
      </c>
      <c r="E374" s="27">
        <f>A374-C374</f>
        <v>5</v>
      </c>
      <c r="F374" s="12" t="s">
        <v>21</v>
      </c>
      <c r="G374" s="12">
        <v>5</v>
      </c>
      <c r="H374" s="12" t="s">
        <v>42</v>
      </c>
      <c r="I374" s="12" t="s">
        <v>107</v>
      </c>
      <c r="J374" s="12" t="s">
        <v>982</v>
      </c>
      <c r="K374" s="3" t="s">
        <v>964</v>
      </c>
      <c r="L374" s="3" t="s">
        <v>951</v>
      </c>
      <c r="M374" s="12">
        <v>1</v>
      </c>
      <c r="N374" s="12">
        <v>1</v>
      </c>
      <c r="O374" s="24"/>
      <c r="P374" s="12">
        <v>2.879</v>
      </c>
      <c r="Q374" s="12">
        <v>2.6</v>
      </c>
      <c r="R374">
        <f>IF(Q374&gt;0,(P374*(Q374^2))*(3.14159/6),"")</f>
        <v>10.190291707266667</v>
      </c>
      <c r="S374" s="12" t="s">
        <v>32</v>
      </c>
      <c r="T374" t="s">
        <v>25</v>
      </c>
      <c r="U374" s="12" t="s">
        <v>26</v>
      </c>
      <c r="V374" s="12" t="e">
        <f>"CG_D"&amp;G374&amp;"_"&amp;H374&amp;"_"&amp;#REF!&amp;".jpg"</f>
        <v>#REF!</v>
      </c>
      <c r="W374" s="12"/>
      <c r="X374" s="2" t="s">
        <v>764</v>
      </c>
      <c r="Y374" s="12"/>
      <c r="Z374" s="12"/>
      <c r="AA374" s="12" t="s">
        <v>835</v>
      </c>
      <c r="AB374" t="str">
        <f>IF(Q374&gt;0,"yes","no")</f>
        <v>yes</v>
      </c>
      <c r="AC374" t="str">
        <f>IF(O374&gt;0,"yes","no")</f>
        <v>no</v>
      </c>
      <c r="AD374" t="str">
        <f>IF(AH374="hatch","yes","no")</f>
        <v>no</v>
      </c>
      <c r="AE374" t="str">
        <f>IF(AH374="swimup","yes","no")</f>
        <v>no</v>
      </c>
      <c r="AF374" t="str">
        <f>IF(AH374="respiration","yes","no")</f>
        <v>no</v>
      </c>
      <c r="AH374" t="s">
        <v>813</v>
      </c>
      <c r="AI374" t="str">
        <f>IF(O374&gt;0,(IF(S374="live",O374*0.84,IF(S374="dried.ethanol",O374*0.8449+2.8227,O374))),"")</f>
        <v/>
      </c>
      <c r="AJ374" s="12" t="s">
        <v>801</v>
      </c>
      <c r="AL374" t="str">
        <f>IF(OR(AND(Q374=Q375,P374&gt;0),AND(O374&gt;0,O374=O375)),"duplicate","")</f>
        <v/>
      </c>
      <c r="AM374" t="s">
        <v>826</v>
      </c>
      <c r="AN374" t="s">
        <v>826</v>
      </c>
      <c r="AO374" t="s">
        <v>826</v>
      </c>
      <c r="AP374" t="s">
        <v>826</v>
      </c>
      <c r="AQ374" t="s">
        <v>32</v>
      </c>
    </row>
    <row r="375" spans="1:43" x14ac:dyDescent="0.2">
      <c r="A375" s="29">
        <v>42904</v>
      </c>
      <c r="B375" s="1">
        <v>42899</v>
      </c>
      <c r="C375" s="1" t="str">
        <f>IF(F375="Kup","6/13/2017",IF(F375="Sag","6/14/2017",""))</f>
        <v>6/13/2017</v>
      </c>
      <c r="D375" s="27">
        <f>A375-B375</f>
        <v>5</v>
      </c>
      <c r="E375" s="27">
        <f>A375-C375</f>
        <v>5</v>
      </c>
      <c r="F375" s="12" t="s">
        <v>21</v>
      </c>
      <c r="G375" s="12">
        <v>5</v>
      </c>
      <c r="H375" s="12" t="s">
        <v>42</v>
      </c>
      <c r="I375" s="12" t="s">
        <v>107</v>
      </c>
      <c r="J375" s="12" t="s">
        <v>982</v>
      </c>
      <c r="K375" s="3" t="s">
        <v>964</v>
      </c>
      <c r="L375" s="3" t="s">
        <v>951</v>
      </c>
      <c r="M375" s="12">
        <v>2</v>
      </c>
      <c r="N375" s="12">
        <v>2</v>
      </c>
      <c r="O375" s="24"/>
      <c r="P375" s="12">
        <v>2.702</v>
      </c>
      <c r="Q375" s="12">
        <v>2.4910000000000001</v>
      </c>
      <c r="R375">
        <f>IF(Q375&gt;0,(P375*(Q375^2))*(3.14159/6),"")</f>
        <v>8.7787171285950976</v>
      </c>
      <c r="S375" s="12" t="s">
        <v>32</v>
      </c>
      <c r="T375" t="s">
        <v>25</v>
      </c>
      <c r="U375" s="12" t="s">
        <v>26</v>
      </c>
      <c r="V375" s="12" t="e">
        <f>"CG_D"&amp;G375&amp;"_"&amp;H375&amp;"_"&amp;#REF!&amp;".jpg"</f>
        <v>#REF!</v>
      </c>
      <c r="W375" s="12"/>
      <c r="X375" s="2" t="s">
        <v>764</v>
      </c>
      <c r="Y375" s="12"/>
      <c r="Z375" s="12"/>
      <c r="AA375" s="12" t="s">
        <v>835</v>
      </c>
      <c r="AB375" t="str">
        <f>IF(Q375&gt;0,"yes","no")</f>
        <v>yes</v>
      </c>
      <c r="AC375" t="str">
        <f>IF(O375&gt;0,"yes","no")</f>
        <v>no</v>
      </c>
      <c r="AD375" t="str">
        <f>IF(AH375="hatch","yes","no")</f>
        <v>no</v>
      </c>
      <c r="AE375" t="str">
        <f>IF(AH375="swimup","yes","no")</f>
        <v>no</v>
      </c>
      <c r="AF375" t="str">
        <f>IF(AH375="respiration","yes","no")</f>
        <v>no</v>
      </c>
      <c r="AH375" t="s">
        <v>813</v>
      </c>
      <c r="AI375" t="str">
        <f>IF(O375&gt;0,(IF(S375="live",O375*0.84,IF(S375="dried.ethanol",O375*0.8449+2.8227,O375))),"")</f>
        <v/>
      </c>
      <c r="AJ375" s="12" t="s">
        <v>801</v>
      </c>
      <c r="AL375" t="str">
        <f>IF(OR(AND(Q375=Q376,P375&gt;0),AND(O375&gt;0,O375=O376)),"duplicate","")</f>
        <v/>
      </c>
      <c r="AM375" t="s">
        <v>826</v>
      </c>
      <c r="AN375" t="s">
        <v>826</v>
      </c>
      <c r="AO375" t="s">
        <v>826</v>
      </c>
      <c r="AP375" t="s">
        <v>826</v>
      </c>
      <c r="AQ375" t="s">
        <v>32</v>
      </c>
    </row>
    <row r="376" spans="1:43" x14ac:dyDescent="0.2">
      <c r="A376" s="29">
        <v>42904</v>
      </c>
      <c r="B376" s="1">
        <v>42899</v>
      </c>
      <c r="C376" s="1" t="str">
        <f>IF(F376="Kup","6/13/2017",IF(F376="Sag","6/14/2017",""))</f>
        <v>6/13/2017</v>
      </c>
      <c r="D376" s="27">
        <f>A376-B376</f>
        <v>5</v>
      </c>
      <c r="E376" s="27">
        <f>A376-C376</f>
        <v>5</v>
      </c>
      <c r="F376" s="12" t="s">
        <v>21</v>
      </c>
      <c r="G376" s="12">
        <v>5</v>
      </c>
      <c r="H376" s="12" t="s">
        <v>42</v>
      </c>
      <c r="I376" s="12" t="s">
        <v>107</v>
      </c>
      <c r="J376" s="12" t="s">
        <v>982</v>
      </c>
      <c r="K376" s="3" t="s">
        <v>964</v>
      </c>
      <c r="L376" s="3" t="s">
        <v>951</v>
      </c>
      <c r="M376" s="12">
        <v>3</v>
      </c>
      <c r="N376" s="12">
        <v>3</v>
      </c>
      <c r="O376" s="24"/>
      <c r="P376" s="12">
        <v>2.6269999999999998</v>
      </c>
      <c r="Q376" s="12">
        <v>2.2509999999999999</v>
      </c>
      <c r="R376">
        <f>IF(Q376&gt;0,(P376*(Q376^2))*(3.14159/6),"")</f>
        <v>6.9696235028778197</v>
      </c>
      <c r="S376" s="12" t="s">
        <v>32</v>
      </c>
      <c r="T376" t="s">
        <v>25</v>
      </c>
      <c r="U376" s="12" t="s">
        <v>26</v>
      </c>
      <c r="V376" s="12" t="e">
        <f>"CG_D"&amp;G376&amp;"_"&amp;H376&amp;"_"&amp;#REF!&amp;".jpg"</f>
        <v>#REF!</v>
      </c>
      <c r="W376" s="12"/>
      <c r="X376" s="2" t="s">
        <v>764</v>
      </c>
      <c r="Y376" s="12"/>
      <c r="Z376" s="12"/>
      <c r="AA376" s="12" t="s">
        <v>835</v>
      </c>
      <c r="AB376" t="str">
        <f>IF(Q376&gt;0,"yes","no")</f>
        <v>yes</v>
      </c>
      <c r="AC376" t="str">
        <f>IF(O376&gt;0,"yes","no")</f>
        <v>no</v>
      </c>
      <c r="AD376" t="str">
        <f>IF(AH376="hatch","yes","no")</f>
        <v>no</v>
      </c>
      <c r="AE376" t="str">
        <f>IF(AH376="swimup","yes","no")</f>
        <v>no</v>
      </c>
      <c r="AF376" t="str">
        <f>IF(AH376="respiration","yes","no")</f>
        <v>no</v>
      </c>
      <c r="AH376" t="s">
        <v>813</v>
      </c>
      <c r="AI376" t="str">
        <f>IF(O376&gt;0,(IF(S376="live",O376*0.84,IF(S376="dried.ethanol",O376*0.8449+2.8227,O376))),"")</f>
        <v/>
      </c>
      <c r="AJ376" s="12" t="s">
        <v>801</v>
      </c>
      <c r="AL376" t="str">
        <f>IF(OR(AND(Q376=Q377,P376&gt;0),AND(O376&gt;0,O376=O377)),"duplicate","")</f>
        <v/>
      </c>
      <c r="AM376" t="s">
        <v>826</v>
      </c>
      <c r="AN376" t="s">
        <v>826</v>
      </c>
      <c r="AO376" t="s">
        <v>826</v>
      </c>
      <c r="AP376" t="s">
        <v>826</v>
      </c>
      <c r="AQ376" t="s">
        <v>32</v>
      </c>
    </row>
    <row r="377" spans="1:43" x14ac:dyDescent="0.2">
      <c r="A377" s="29">
        <v>42904</v>
      </c>
      <c r="B377" s="1">
        <v>42899</v>
      </c>
      <c r="C377" s="1" t="str">
        <f>IF(F377="Kup","6/13/2017",IF(F377="Sag","6/14/2017",""))</f>
        <v>6/13/2017</v>
      </c>
      <c r="D377" s="27">
        <f>A377-B377</f>
        <v>5</v>
      </c>
      <c r="E377" s="27">
        <f>A377-C377</f>
        <v>5</v>
      </c>
      <c r="F377" s="12" t="s">
        <v>21</v>
      </c>
      <c r="G377" s="12">
        <v>5</v>
      </c>
      <c r="H377" s="12" t="s">
        <v>42</v>
      </c>
      <c r="I377" s="12" t="s">
        <v>107</v>
      </c>
      <c r="J377" s="12" t="s">
        <v>982</v>
      </c>
      <c r="K377" s="3" t="s">
        <v>964</v>
      </c>
      <c r="L377" s="3" t="s">
        <v>951</v>
      </c>
      <c r="M377" s="12">
        <v>4</v>
      </c>
      <c r="N377" s="12">
        <v>4</v>
      </c>
      <c r="O377" s="24"/>
      <c r="P377" s="12">
        <v>2.6019999999999999</v>
      </c>
      <c r="Q377" s="12">
        <v>2.5910000000000002</v>
      </c>
      <c r="R377">
        <f>IF(Q377&gt;0,(P377*(Q377^2))*(3.14159/6),"")</f>
        <v>9.1461932567612632</v>
      </c>
      <c r="S377" s="12" t="s">
        <v>32</v>
      </c>
      <c r="T377" t="s">
        <v>25</v>
      </c>
      <c r="U377" s="12" t="s">
        <v>26</v>
      </c>
      <c r="V377" s="12" t="e">
        <f>"CG_D"&amp;G377&amp;"_"&amp;H377&amp;"_"&amp;#REF!&amp;".jpg"</f>
        <v>#REF!</v>
      </c>
      <c r="W377" s="12"/>
      <c r="X377" s="2" t="s">
        <v>764</v>
      </c>
      <c r="Y377" s="12"/>
      <c r="Z377" s="12"/>
      <c r="AA377" s="12" t="s">
        <v>835</v>
      </c>
      <c r="AB377" t="str">
        <f>IF(Q377&gt;0,"yes","no")</f>
        <v>yes</v>
      </c>
      <c r="AC377" t="str">
        <f>IF(O377&gt;0,"yes","no")</f>
        <v>no</v>
      </c>
      <c r="AD377" t="str">
        <f>IF(AH377="hatch","yes","no")</f>
        <v>no</v>
      </c>
      <c r="AE377" t="str">
        <f>IF(AH377="swimup","yes","no")</f>
        <v>no</v>
      </c>
      <c r="AF377" t="str">
        <f>IF(AH377="respiration","yes","no")</f>
        <v>no</v>
      </c>
      <c r="AH377" t="s">
        <v>813</v>
      </c>
      <c r="AI377" t="str">
        <f>IF(O377&gt;0,(IF(S377="live",O377*0.84,IF(S377="dried.ethanol",O377*0.8449+2.8227,O377))),"")</f>
        <v/>
      </c>
      <c r="AJ377" s="12" t="s">
        <v>801</v>
      </c>
      <c r="AL377" t="str">
        <f>IF(OR(AND(Q377=Q378,P377&gt;0),AND(O377&gt;0,O377=O378)),"duplicate","")</f>
        <v/>
      </c>
      <c r="AM377" t="s">
        <v>826</v>
      </c>
      <c r="AN377" t="s">
        <v>826</v>
      </c>
      <c r="AO377" t="s">
        <v>826</v>
      </c>
      <c r="AP377" t="s">
        <v>826</v>
      </c>
      <c r="AQ377" t="s">
        <v>32</v>
      </c>
    </row>
    <row r="378" spans="1:43" x14ac:dyDescent="0.2">
      <c r="A378" s="29">
        <v>42904</v>
      </c>
      <c r="B378" s="1">
        <v>42899</v>
      </c>
      <c r="C378" s="1" t="str">
        <f>IF(F378="Kup","6/13/2017",IF(F378="Sag","6/14/2017",""))</f>
        <v>6/13/2017</v>
      </c>
      <c r="D378" s="27">
        <f>A378-B378</f>
        <v>5</v>
      </c>
      <c r="E378" s="27">
        <f>A378-C378</f>
        <v>5</v>
      </c>
      <c r="F378" s="12" t="s">
        <v>21</v>
      </c>
      <c r="G378" s="12">
        <v>5</v>
      </c>
      <c r="H378" s="12" t="s">
        <v>42</v>
      </c>
      <c r="I378" s="12" t="s">
        <v>107</v>
      </c>
      <c r="J378" s="12" t="s">
        <v>982</v>
      </c>
      <c r="K378" s="3" t="s">
        <v>964</v>
      </c>
      <c r="L378" s="3" t="s">
        <v>951</v>
      </c>
      <c r="M378" s="12">
        <v>5</v>
      </c>
      <c r="N378" s="12">
        <v>5</v>
      </c>
      <c r="O378" s="24"/>
      <c r="P378" s="12">
        <v>2.7229999999999999</v>
      </c>
      <c r="Q378" s="12">
        <v>2.4590000000000001</v>
      </c>
      <c r="R378">
        <f>IF(Q378&gt;0,(P378*(Q378^2))*(3.14159/6),"")</f>
        <v>8.6211053914128613</v>
      </c>
      <c r="S378" s="12" t="s">
        <v>32</v>
      </c>
      <c r="T378" t="s">
        <v>25</v>
      </c>
      <c r="U378" s="12" t="s">
        <v>26</v>
      </c>
      <c r="V378" s="12" t="e">
        <f>"CG_D"&amp;G378&amp;"_"&amp;H378&amp;"_"&amp;#REF!&amp;".jpg"</f>
        <v>#REF!</v>
      </c>
      <c r="W378" s="12"/>
      <c r="X378" s="2" t="s">
        <v>764</v>
      </c>
      <c r="Y378" s="12"/>
      <c r="Z378" s="12"/>
      <c r="AA378" s="12" t="s">
        <v>835</v>
      </c>
      <c r="AB378" t="str">
        <f>IF(Q378&gt;0,"yes","no")</f>
        <v>yes</v>
      </c>
      <c r="AC378" t="str">
        <f>IF(O378&gt;0,"yes","no")</f>
        <v>no</v>
      </c>
      <c r="AD378" t="str">
        <f>IF(AH378="hatch","yes","no")</f>
        <v>no</v>
      </c>
      <c r="AE378" t="str">
        <f>IF(AH378="swimup","yes","no")</f>
        <v>no</v>
      </c>
      <c r="AF378" t="str">
        <f>IF(AH378="respiration","yes","no")</f>
        <v>no</v>
      </c>
      <c r="AH378" t="s">
        <v>813</v>
      </c>
      <c r="AI378" t="str">
        <f>IF(O378&gt;0,(IF(S378="live",O378*0.84,IF(S378="dried.ethanol",O378*0.8449+2.8227,O378))),"")</f>
        <v/>
      </c>
      <c r="AJ378" s="12" t="s">
        <v>801</v>
      </c>
      <c r="AL378" t="str">
        <f>IF(OR(AND(Q378=Q379,P378&gt;0),AND(O378&gt;0,O378=O379)),"duplicate","")</f>
        <v/>
      </c>
      <c r="AM378" t="s">
        <v>826</v>
      </c>
      <c r="AN378" t="s">
        <v>826</v>
      </c>
      <c r="AO378" t="s">
        <v>826</v>
      </c>
      <c r="AP378" t="s">
        <v>826</v>
      </c>
      <c r="AQ378" t="s">
        <v>32</v>
      </c>
    </row>
    <row r="379" spans="1:43" x14ac:dyDescent="0.2">
      <c r="A379" s="29">
        <v>42904</v>
      </c>
      <c r="B379" s="1">
        <v>42899</v>
      </c>
      <c r="C379" s="1" t="str">
        <f>IF(F379="Kup","6/13/2017",IF(F379="Sag","6/14/2017",""))</f>
        <v>6/13/2017</v>
      </c>
      <c r="D379" s="27">
        <f>A379-B379</f>
        <v>5</v>
      </c>
      <c r="E379" s="27">
        <f>A379-C379</f>
        <v>5</v>
      </c>
      <c r="F379" s="12" t="s">
        <v>21</v>
      </c>
      <c r="G379" s="12">
        <v>5</v>
      </c>
      <c r="H379" s="12" t="s">
        <v>42</v>
      </c>
      <c r="I379" s="12" t="s">
        <v>39</v>
      </c>
      <c r="J379" s="12" t="s">
        <v>983</v>
      </c>
      <c r="K379" s="3" t="s">
        <v>965</v>
      </c>
      <c r="L379" s="3" t="s">
        <v>951</v>
      </c>
      <c r="M379" s="12">
        <v>1</v>
      </c>
      <c r="N379" s="12">
        <v>1</v>
      </c>
      <c r="O379" s="24"/>
      <c r="P379" s="12">
        <v>3.431</v>
      </c>
      <c r="Q379" s="12">
        <v>2.8039999999999998</v>
      </c>
      <c r="R379">
        <f>IF(Q379&gt;0,(P379*(Q379^2))*(3.14159/6),"")</f>
        <v>14.124562091470104</v>
      </c>
      <c r="S379" s="12" t="s">
        <v>32</v>
      </c>
      <c r="T379" t="s">
        <v>25</v>
      </c>
      <c r="U379" s="12" t="s">
        <v>26</v>
      </c>
      <c r="V379" s="12" t="e">
        <f>"CG_D"&amp;G379&amp;"_"&amp;H379&amp;"_"&amp;#REF!&amp;".jpg"</f>
        <v>#REF!</v>
      </c>
      <c r="W379" s="12"/>
      <c r="X379" s="2" t="s">
        <v>764</v>
      </c>
      <c r="Y379" s="12"/>
      <c r="Z379" s="12"/>
      <c r="AA379" s="12" t="s">
        <v>835</v>
      </c>
      <c r="AB379" t="str">
        <f>IF(Q379&gt;0,"yes","no")</f>
        <v>yes</v>
      </c>
      <c r="AC379" t="str">
        <f>IF(O379&gt;0,"yes","no")</f>
        <v>no</v>
      </c>
      <c r="AD379" t="str">
        <f>IF(AH379="hatch","yes","no")</f>
        <v>no</v>
      </c>
      <c r="AE379" t="str">
        <f>IF(AH379="swimup","yes","no")</f>
        <v>no</v>
      </c>
      <c r="AF379" t="str">
        <f>IF(AH379="respiration","yes","no")</f>
        <v>no</v>
      </c>
      <c r="AH379" t="s">
        <v>813</v>
      </c>
      <c r="AI379" t="str">
        <f>IF(O379&gt;0,(IF(S379="live",O379*0.84,IF(S379="dried.ethanol",O379*0.8449+2.8227,O379))),"")</f>
        <v/>
      </c>
      <c r="AJ379" s="12" t="s">
        <v>801</v>
      </c>
      <c r="AL379" t="str">
        <f>IF(OR(AND(Q379=Q380,P379&gt;0),AND(O379&gt;0,O379=O380)),"duplicate","")</f>
        <v/>
      </c>
      <c r="AM379" t="s">
        <v>826</v>
      </c>
      <c r="AN379" t="s">
        <v>826</v>
      </c>
      <c r="AO379" t="s">
        <v>826</v>
      </c>
      <c r="AP379" t="s">
        <v>826</v>
      </c>
      <c r="AQ379" t="s">
        <v>32</v>
      </c>
    </row>
    <row r="380" spans="1:43" x14ac:dyDescent="0.2">
      <c r="A380" s="29">
        <v>42904</v>
      </c>
      <c r="B380" s="1">
        <v>42899</v>
      </c>
      <c r="C380" s="1" t="str">
        <f>IF(F380="Kup","6/13/2017",IF(F380="Sag","6/14/2017",""))</f>
        <v>6/13/2017</v>
      </c>
      <c r="D380" s="27">
        <f>A380-B380</f>
        <v>5</v>
      </c>
      <c r="E380" s="27">
        <f>A380-C380</f>
        <v>5</v>
      </c>
      <c r="F380" s="12" t="s">
        <v>21</v>
      </c>
      <c r="G380" s="12">
        <v>5</v>
      </c>
      <c r="H380" s="12" t="s">
        <v>42</v>
      </c>
      <c r="I380" s="12" t="s">
        <v>39</v>
      </c>
      <c r="J380" s="12" t="s">
        <v>983</v>
      </c>
      <c r="K380" s="3" t="s">
        <v>965</v>
      </c>
      <c r="L380" s="3" t="s">
        <v>951</v>
      </c>
      <c r="M380" s="12">
        <v>2</v>
      </c>
      <c r="N380" s="12">
        <v>2</v>
      </c>
      <c r="O380" s="24"/>
      <c r="P380" s="12">
        <v>3.2549999999999999</v>
      </c>
      <c r="Q380" s="12">
        <v>3.0840000000000001</v>
      </c>
      <c r="R380">
        <f>IF(Q380&gt;0,(P380*(Q380^2))*(3.14159/6),"")</f>
        <v>16.209812342329197</v>
      </c>
      <c r="S380" s="12" t="s">
        <v>32</v>
      </c>
      <c r="T380" t="s">
        <v>25</v>
      </c>
      <c r="U380" s="12" t="s">
        <v>26</v>
      </c>
      <c r="V380" s="12" t="e">
        <f>"CG_D"&amp;G380&amp;"_"&amp;H380&amp;"_"&amp;#REF!&amp;".jpg"</f>
        <v>#REF!</v>
      </c>
      <c r="W380" s="12"/>
      <c r="X380" s="2" t="s">
        <v>764</v>
      </c>
      <c r="Y380" s="12"/>
      <c r="Z380" s="12"/>
      <c r="AA380" s="12" t="s">
        <v>835</v>
      </c>
      <c r="AB380" t="str">
        <f>IF(Q380&gt;0,"yes","no")</f>
        <v>yes</v>
      </c>
      <c r="AC380" t="str">
        <f>IF(O380&gt;0,"yes","no")</f>
        <v>no</v>
      </c>
      <c r="AD380" t="str">
        <f>IF(AH380="hatch","yes","no")</f>
        <v>no</v>
      </c>
      <c r="AE380" t="str">
        <f>IF(AH380="swimup","yes","no")</f>
        <v>no</v>
      </c>
      <c r="AF380" t="str">
        <f>IF(AH380="respiration","yes","no")</f>
        <v>no</v>
      </c>
      <c r="AH380" t="s">
        <v>813</v>
      </c>
      <c r="AI380" t="str">
        <f>IF(O380&gt;0,(IF(S380="live",O380*0.84,IF(S380="dried.ethanol",O380*0.8449+2.8227,O380))),"")</f>
        <v/>
      </c>
      <c r="AJ380" s="12" t="s">
        <v>801</v>
      </c>
      <c r="AL380" t="str">
        <f>IF(OR(AND(Q380=Q381,P380&gt;0),AND(O380&gt;0,O380=O381)),"duplicate","")</f>
        <v/>
      </c>
      <c r="AM380" t="s">
        <v>826</v>
      </c>
      <c r="AN380" t="s">
        <v>826</v>
      </c>
      <c r="AO380" t="s">
        <v>826</v>
      </c>
      <c r="AP380" t="s">
        <v>826</v>
      </c>
      <c r="AQ380" t="s">
        <v>32</v>
      </c>
    </row>
    <row r="381" spans="1:43" x14ac:dyDescent="0.2">
      <c r="A381" s="29">
        <v>42904</v>
      </c>
      <c r="B381" s="1">
        <v>42899</v>
      </c>
      <c r="C381" s="1" t="str">
        <f>IF(F381="Kup","6/13/2017",IF(F381="Sag","6/14/2017",""))</f>
        <v>6/13/2017</v>
      </c>
      <c r="D381" s="27">
        <f>A381-B381</f>
        <v>5</v>
      </c>
      <c r="E381" s="27">
        <f>A381-C381</f>
        <v>5</v>
      </c>
      <c r="F381" s="12" t="s">
        <v>21</v>
      </c>
      <c r="G381" s="12">
        <v>5</v>
      </c>
      <c r="H381" s="12" t="s">
        <v>42</v>
      </c>
      <c r="I381" s="12" t="s">
        <v>39</v>
      </c>
      <c r="J381" s="12" t="s">
        <v>983</v>
      </c>
      <c r="K381" s="3" t="s">
        <v>965</v>
      </c>
      <c r="L381" s="3" t="s">
        <v>951</v>
      </c>
      <c r="M381" s="12">
        <v>3</v>
      </c>
      <c r="N381" s="12">
        <v>3</v>
      </c>
      <c r="O381" s="24"/>
      <c r="P381" s="12">
        <v>3.2389999999999999</v>
      </c>
      <c r="Q381" s="12">
        <v>2.9929999999999999</v>
      </c>
      <c r="R381">
        <f>IF(Q381&gt;0,(P381*(Q381^2))*(3.14159/6),"")</f>
        <v>15.192268845745078</v>
      </c>
      <c r="S381" s="12" t="s">
        <v>32</v>
      </c>
      <c r="T381" t="s">
        <v>25</v>
      </c>
      <c r="U381" s="12" t="s">
        <v>26</v>
      </c>
      <c r="V381" s="12" t="e">
        <f>"CG_D"&amp;G381&amp;"_"&amp;H381&amp;"_"&amp;#REF!&amp;".jpg"</f>
        <v>#REF!</v>
      </c>
      <c r="W381" s="12"/>
      <c r="X381" s="2" t="s">
        <v>764</v>
      </c>
      <c r="Y381" s="12"/>
      <c r="Z381" s="12"/>
      <c r="AA381" s="12" t="s">
        <v>835</v>
      </c>
      <c r="AB381" t="str">
        <f>IF(Q381&gt;0,"yes","no")</f>
        <v>yes</v>
      </c>
      <c r="AC381" t="str">
        <f>IF(O381&gt;0,"yes","no")</f>
        <v>no</v>
      </c>
      <c r="AD381" t="str">
        <f>IF(AH381="hatch","yes","no")</f>
        <v>no</v>
      </c>
      <c r="AE381" t="str">
        <f>IF(AH381="swimup","yes","no")</f>
        <v>no</v>
      </c>
      <c r="AF381" t="str">
        <f>IF(AH381="respiration","yes","no")</f>
        <v>no</v>
      </c>
      <c r="AH381" t="s">
        <v>813</v>
      </c>
      <c r="AI381" t="str">
        <f>IF(O381&gt;0,(IF(S381="live",O381*0.84,IF(S381="dried.ethanol",O381*0.8449+2.8227,O381))),"")</f>
        <v/>
      </c>
      <c r="AJ381" s="12" t="s">
        <v>801</v>
      </c>
      <c r="AL381" t="str">
        <f>IF(OR(AND(Q381=Q382,P381&gt;0),AND(O381&gt;0,O381=O382)),"duplicate","")</f>
        <v/>
      </c>
      <c r="AM381" t="s">
        <v>826</v>
      </c>
      <c r="AN381" t="s">
        <v>826</v>
      </c>
      <c r="AO381" t="s">
        <v>826</v>
      </c>
      <c r="AP381" t="s">
        <v>826</v>
      </c>
      <c r="AQ381" t="s">
        <v>32</v>
      </c>
    </row>
    <row r="382" spans="1:43" x14ac:dyDescent="0.2">
      <c r="A382" s="29">
        <v>42904</v>
      </c>
      <c r="B382" s="1">
        <v>42899</v>
      </c>
      <c r="C382" s="1" t="str">
        <f>IF(F382="Kup","6/13/2017",IF(F382="Sag","6/14/2017",""))</f>
        <v>6/13/2017</v>
      </c>
      <c r="D382" s="27">
        <f>A382-B382</f>
        <v>5</v>
      </c>
      <c r="E382" s="27">
        <f>A382-C382</f>
        <v>5</v>
      </c>
      <c r="F382" s="12" t="s">
        <v>21</v>
      </c>
      <c r="G382" s="12">
        <v>5</v>
      </c>
      <c r="H382" s="12" t="s">
        <v>42</v>
      </c>
      <c r="I382" s="12" t="s">
        <v>39</v>
      </c>
      <c r="J382" s="12" t="s">
        <v>983</v>
      </c>
      <c r="K382" s="3" t="s">
        <v>965</v>
      </c>
      <c r="L382" s="3" t="s">
        <v>951</v>
      </c>
      <c r="M382" s="12">
        <v>4</v>
      </c>
      <c r="N382" s="12">
        <v>4</v>
      </c>
      <c r="O382" s="24"/>
      <c r="P382" s="12">
        <v>2.9209999999999998</v>
      </c>
      <c r="Q382" s="12">
        <v>2.7029999999999998</v>
      </c>
      <c r="R382">
        <f>IF(Q382&gt;0,(P382*(Q382^2))*(3.14159/6),"")</f>
        <v>11.174340576579581</v>
      </c>
      <c r="S382" s="12" t="s">
        <v>32</v>
      </c>
      <c r="T382" t="s">
        <v>25</v>
      </c>
      <c r="U382" s="12" t="s">
        <v>26</v>
      </c>
      <c r="V382" s="12" t="e">
        <f>"CG_D"&amp;G382&amp;"_"&amp;H382&amp;"_"&amp;#REF!&amp;".jpg"</f>
        <v>#REF!</v>
      </c>
      <c r="W382" s="12"/>
      <c r="X382" s="2" t="s">
        <v>764</v>
      </c>
      <c r="Y382" s="12"/>
      <c r="Z382" s="12"/>
      <c r="AA382" s="12" t="s">
        <v>835</v>
      </c>
      <c r="AB382" t="str">
        <f>IF(Q382&gt;0,"yes","no")</f>
        <v>yes</v>
      </c>
      <c r="AC382" t="str">
        <f>IF(O382&gt;0,"yes","no")</f>
        <v>no</v>
      </c>
      <c r="AD382" t="str">
        <f>IF(AH382="hatch","yes","no")</f>
        <v>no</v>
      </c>
      <c r="AE382" t="str">
        <f>IF(AH382="swimup","yes","no")</f>
        <v>no</v>
      </c>
      <c r="AF382" t="str">
        <f>IF(AH382="respiration","yes","no")</f>
        <v>no</v>
      </c>
      <c r="AH382" t="s">
        <v>813</v>
      </c>
      <c r="AI382" t="str">
        <f>IF(O382&gt;0,(IF(S382="live",O382*0.84,IF(S382="dried.ethanol",O382*0.8449+2.8227,O382))),"")</f>
        <v/>
      </c>
      <c r="AJ382" s="12" t="s">
        <v>801</v>
      </c>
      <c r="AL382" t="str">
        <f>IF(OR(AND(Q382=Q383,P382&gt;0),AND(O382&gt;0,O382=O383)),"duplicate","")</f>
        <v/>
      </c>
      <c r="AM382" t="s">
        <v>826</v>
      </c>
      <c r="AN382" t="s">
        <v>826</v>
      </c>
      <c r="AO382" t="s">
        <v>826</v>
      </c>
      <c r="AP382" t="s">
        <v>826</v>
      </c>
      <c r="AQ382" t="s">
        <v>32</v>
      </c>
    </row>
    <row r="383" spans="1:43" x14ac:dyDescent="0.2">
      <c r="A383" s="29">
        <v>42904</v>
      </c>
      <c r="B383" s="1">
        <v>42899</v>
      </c>
      <c r="C383" s="1" t="str">
        <f>IF(F383="Kup","6/13/2017",IF(F383="Sag","6/14/2017",""))</f>
        <v>6/13/2017</v>
      </c>
      <c r="D383" s="27">
        <f>A383-B383</f>
        <v>5</v>
      </c>
      <c r="E383" s="27">
        <f>A383-C383</f>
        <v>5</v>
      </c>
      <c r="F383" s="12" t="s">
        <v>21</v>
      </c>
      <c r="G383" s="12">
        <v>5</v>
      </c>
      <c r="H383" s="12" t="s">
        <v>42</v>
      </c>
      <c r="I383" s="12" t="s">
        <v>39</v>
      </c>
      <c r="J383" s="12" t="s">
        <v>983</v>
      </c>
      <c r="K383" s="3" t="s">
        <v>965</v>
      </c>
      <c r="L383" s="3" t="s">
        <v>951</v>
      </c>
      <c r="M383" s="12">
        <v>5</v>
      </c>
      <c r="N383" s="12">
        <v>5</v>
      </c>
      <c r="O383" s="24"/>
      <c r="P383" s="12">
        <v>3.3180000000000001</v>
      </c>
      <c r="Q383" s="12">
        <v>2.5049999999999999</v>
      </c>
      <c r="R383">
        <f>IF(Q383&gt;0,(P383*(Q383^2))*(3.14159/6),"")</f>
        <v>10.901596351731747</v>
      </c>
      <c r="S383" s="12" t="s">
        <v>32</v>
      </c>
      <c r="T383" t="s">
        <v>25</v>
      </c>
      <c r="U383" s="12" t="s">
        <v>26</v>
      </c>
      <c r="V383" s="12" t="e">
        <f>"CG_D"&amp;G383&amp;"_"&amp;H383&amp;"_"&amp;#REF!&amp;".jpg"</f>
        <v>#REF!</v>
      </c>
      <c r="W383" s="12"/>
      <c r="X383" s="2" t="s">
        <v>764</v>
      </c>
      <c r="Y383" s="12"/>
      <c r="Z383" s="12"/>
      <c r="AA383" s="12" t="s">
        <v>835</v>
      </c>
      <c r="AB383" t="str">
        <f>IF(Q383&gt;0,"yes","no")</f>
        <v>yes</v>
      </c>
      <c r="AC383" t="str">
        <f>IF(O383&gt;0,"yes","no")</f>
        <v>no</v>
      </c>
      <c r="AD383" t="str">
        <f>IF(AH383="hatch","yes","no")</f>
        <v>no</v>
      </c>
      <c r="AE383" t="str">
        <f>IF(AH383="swimup","yes","no")</f>
        <v>no</v>
      </c>
      <c r="AF383" t="str">
        <f>IF(AH383="respiration","yes","no")</f>
        <v>no</v>
      </c>
      <c r="AH383" t="s">
        <v>813</v>
      </c>
      <c r="AI383" t="str">
        <f>IF(O383&gt;0,(IF(S383="live",O383*0.84,IF(S383="dried.ethanol",O383*0.8449+2.8227,O383))),"")</f>
        <v/>
      </c>
      <c r="AJ383" s="12" t="s">
        <v>801</v>
      </c>
      <c r="AL383" t="str">
        <f>IF(OR(AND(Q383=Q384,P383&gt;0),AND(O383&gt;0,O383=O384)),"duplicate","")</f>
        <v/>
      </c>
      <c r="AM383" t="s">
        <v>826</v>
      </c>
      <c r="AN383" t="s">
        <v>826</v>
      </c>
      <c r="AO383" t="s">
        <v>826</v>
      </c>
      <c r="AP383" t="s">
        <v>826</v>
      </c>
      <c r="AQ383" t="s">
        <v>32</v>
      </c>
    </row>
    <row r="384" spans="1:43" x14ac:dyDescent="0.2">
      <c r="A384" s="29">
        <v>42904</v>
      </c>
      <c r="B384" s="1">
        <v>42899</v>
      </c>
      <c r="C384" s="1" t="str">
        <f>IF(F384="Kup","6/13/2017",IF(F384="Sag","6/14/2017",""))</f>
        <v>6/13/2017</v>
      </c>
      <c r="D384" s="27">
        <f>A384-B384</f>
        <v>5</v>
      </c>
      <c r="E384" s="27">
        <f>A384-C384</f>
        <v>5</v>
      </c>
      <c r="F384" s="12" t="s">
        <v>21</v>
      </c>
      <c r="G384" s="12">
        <v>5</v>
      </c>
      <c r="H384" s="12" t="s">
        <v>42</v>
      </c>
      <c r="I384" s="12" t="s">
        <v>112</v>
      </c>
      <c r="J384" s="12" t="s">
        <v>984</v>
      </c>
      <c r="K384" s="3" t="s">
        <v>966</v>
      </c>
      <c r="L384" s="3" t="s">
        <v>946</v>
      </c>
      <c r="M384" s="12">
        <v>1</v>
      </c>
      <c r="N384" s="12">
        <v>1</v>
      </c>
      <c r="O384" s="24"/>
      <c r="P384" s="12">
        <v>3.0910000000000002</v>
      </c>
      <c r="Q384" s="12">
        <v>2.6509999999999998</v>
      </c>
      <c r="R384">
        <f>IF(Q384&gt;0,(P384*(Q384^2))*(3.14159/6),"")</f>
        <v>11.374091456839446</v>
      </c>
      <c r="S384" s="12" t="s">
        <v>32</v>
      </c>
      <c r="T384" t="s">
        <v>25</v>
      </c>
      <c r="U384" s="12" t="s">
        <v>26</v>
      </c>
      <c r="V384" s="12" t="e">
        <f>"CG_D"&amp;G384&amp;"_"&amp;H384&amp;"_"&amp;#REF!&amp;".jpg"</f>
        <v>#REF!</v>
      </c>
      <c r="W384" s="12"/>
      <c r="X384" s="2" t="s">
        <v>764</v>
      </c>
      <c r="Y384" s="12"/>
      <c r="Z384" s="12"/>
      <c r="AA384" s="12" t="s">
        <v>835</v>
      </c>
      <c r="AB384" t="str">
        <f>IF(Q384&gt;0,"yes","no")</f>
        <v>yes</v>
      </c>
      <c r="AC384" t="str">
        <f>IF(O384&gt;0,"yes","no")</f>
        <v>no</v>
      </c>
      <c r="AD384" t="str">
        <f>IF(AH384="hatch","yes","no")</f>
        <v>no</v>
      </c>
      <c r="AE384" t="str">
        <f>IF(AH384="swimup","yes","no")</f>
        <v>no</v>
      </c>
      <c r="AF384" t="str">
        <f>IF(AH384="respiration","yes","no")</f>
        <v>no</v>
      </c>
      <c r="AH384" t="s">
        <v>813</v>
      </c>
      <c r="AI384" t="str">
        <f>IF(O384&gt;0,(IF(S384="live",O384*0.84,IF(S384="dried.ethanol",O384*0.8449+2.8227,O384))),"")</f>
        <v/>
      </c>
      <c r="AJ384" s="12" t="s">
        <v>801</v>
      </c>
      <c r="AL384" t="str">
        <f>IF(OR(AND(Q384=Q385,P384&gt;0),AND(O384&gt;0,O384=O385)),"duplicate","")</f>
        <v/>
      </c>
      <c r="AM384" t="s">
        <v>826</v>
      </c>
      <c r="AN384" t="s">
        <v>826</v>
      </c>
      <c r="AO384" t="s">
        <v>826</v>
      </c>
      <c r="AP384" t="s">
        <v>826</v>
      </c>
      <c r="AQ384" t="s">
        <v>32</v>
      </c>
    </row>
    <row r="385" spans="1:43" x14ac:dyDescent="0.2">
      <c r="A385" s="29">
        <v>42904</v>
      </c>
      <c r="B385" s="1">
        <v>42899</v>
      </c>
      <c r="C385" s="1" t="str">
        <f>IF(F385="Kup","6/13/2017",IF(F385="Sag","6/14/2017",""))</f>
        <v>6/13/2017</v>
      </c>
      <c r="D385" s="27">
        <f>A385-B385</f>
        <v>5</v>
      </c>
      <c r="E385" s="27">
        <f>A385-C385</f>
        <v>5</v>
      </c>
      <c r="F385" s="12" t="s">
        <v>21</v>
      </c>
      <c r="G385" s="12">
        <v>5</v>
      </c>
      <c r="H385" s="12" t="s">
        <v>42</v>
      </c>
      <c r="I385" s="12" t="s">
        <v>112</v>
      </c>
      <c r="J385" s="12" t="s">
        <v>984</v>
      </c>
      <c r="K385" s="3" t="s">
        <v>966</v>
      </c>
      <c r="L385" s="3" t="s">
        <v>946</v>
      </c>
      <c r="M385" s="12">
        <v>2</v>
      </c>
      <c r="N385" s="12">
        <v>2</v>
      </c>
      <c r="O385" s="24"/>
      <c r="P385" s="12">
        <v>3.3479999999999999</v>
      </c>
      <c r="Q385" s="12">
        <v>2.8650000000000002</v>
      </c>
      <c r="R385">
        <f>IF(Q385&gt;0,(P385*(Q385^2))*(3.14159/6),"")</f>
        <v>14.389077688384498</v>
      </c>
      <c r="S385" s="12" t="s">
        <v>32</v>
      </c>
      <c r="T385" t="s">
        <v>25</v>
      </c>
      <c r="U385" s="12" t="s">
        <v>26</v>
      </c>
      <c r="V385" s="12" t="e">
        <f>"CG_D"&amp;G385&amp;"_"&amp;H385&amp;"_"&amp;#REF!&amp;".jpg"</f>
        <v>#REF!</v>
      </c>
      <c r="W385" s="12"/>
      <c r="X385" s="2" t="s">
        <v>764</v>
      </c>
      <c r="Y385" s="12"/>
      <c r="Z385" s="12"/>
      <c r="AA385" s="12" t="s">
        <v>835</v>
      </c>
      <c r="AB385" t="str">
        <f>IF(Q385&gt;0,"yes","no")</f>
        <v>yes</v>
      </c>
      <c r="AC385" t="str">
        <f>IF(O385&gt;0,"yes","no")</f>
        <v>no</v>
      </c>
      <c r="AD385" t="str">
        <f>IF(AH385="hatch","yes","no")</f>
        <v>no</v>
      </c>
      <c r="AE385" t="str">
        <f>IF(AH385="swimup","yes","no")</f>
        <v>no</v>
      </c>
      <c r="AF385" t="str">
        <f>IF(AH385="respiration","yes","no")</f>
        <v>no</v>
      </c>
      <c r="AH385" t="s">
        <v>813</v>
      </c>
      <c r="AI385" t="str">
        <f>IF(O385&gt;0,(IF(S385="live",O385*0.84,IF(S385="dried.ethanol",O385*0.8449+2.8227,O385))),"")</f>
        <v/>
      </c>
      <c r="AJ385" s="12" t="s">
        <v>801</v>
      </c>
      <c r="AL385" t="str">
        <f>IF(OR(AND(Q385=Q386,P385&gt;0),AND(O385&gt;0,O385=O386)),"duplicate","")</f>
        <v/>
      </c>
      <c r="AM385" t="s">
        <v>826</v>
      </c>
      <c r="AN385" t="s">
        <v>826</v>
      </c>
      <c r="AO385" t="s">
        <v>826</v>
      </c>
      <c r="AP385" t="s">
        <v>826</v>
      </c>
      <c r="AQ385" t="s">
        <v>32</v>
      </c>
    </row>
    <row r="386" spans="1:43" x14ac:dyDescent="0.2">
      <c r="A386" s="29">
        <v>42904</v>
      </c>
      <c r="B386" s="1">
        <v>42899</v>
      </c>
      <c r="C386" s="1" t="str">
        <f>IF(F386="Kup","6/13/2017",IF(F386="Sag","6/14/2017",""))</f>
        <v>6/13/2017</v>
      </c>
      <c r="D386" s="27">
        <f>A386-B386</f>
        <v>5</v>
      </c>
      <c r="E386" s="27">
        <f>A386-C386</f>
        <v>5</v>
      </c>
      <c r="F386" s="12" t="s">
        <v>21</v>
      </c>
      <c r="G386" s="12">
        <v>5</v>
      </c>
      <c r="H386" s="12" t="s">
        <v>42</v>
      </c>
      <c r="I386" s="12" t="s">
        <v>112</v>
      </c>
      <c r="J386" s="12" t="s">
        <v>984</v>
      </c>
      <c r="K386" s="3" t="s">
        <v>966</v>
      </c>
      <c r="L386" s="3" t="s">
        <v>946</v>
      </c>
      <c r="M386" s="12">
        <v>3</v>
      </c>
      <c r="N386" s="12">
        <v>3</v>
      </c>
      <c r="O386" s="24"/>
      <c r="P386" s="12">
        <v>3.2919999999999998</v>
      </c>
      <c r="Q386" s="12">
        <v>2.3039999999999998</v>
      </c>
      <c r="R386">
        <f>IF(Q386&gt;0,(P386*(Q386^2))*(3.14159/6),"")</f>
        <v>9.1500408196300764</v>
      </c>
      <c r="S386" s="12" t="s">
        <v>32</v>
      </c>
      <c r="T386" t="s">
        <v>25</v>
      </c>
      <c r="U386" s="12" t="s">
        <v>26</v>
      </c>
      <c r="V386" s="12" t="e">
        <f>"CG_D"&amp;G386&amp;"_"&amp;H386&amp;"_"&amp;#REF!&amp;".jpg"</f>
        <v>#REF!</v>
      </c>
      <c r="W386" s="12"/>
      <c r="X386" s="2" t="s">
        <v>764</v>
      </c>
      <c r="Y386" s="12"/>
      <c r="Z386" s="12"/>
      <c r="AA386" s="12" t="s">
        <v>835</v>
      </c>
      <c r="AB386" t="str">
        <f>IF(Q386&gt;0,"yes","no")</f>
        <v>yes</v>
      </c>
      <c r="AC386" t="str">
        <f>IF(O386&gt;0,"yes","no")</f>
        <v>no</v>
      </c>
      <c r="AD386" t="str">
        <f>IF(AH386="hatch","yes","no")</f>
        <v>no</v>
      </c>
      <c r="AE386" t="str">
        <f>IF(AH386="swimup","yes","no")</f>
        <v>no</v>
      </c>
      <c r="AF386" t="str">
        <f>IF(AH386="respiration","yes","no")</f>
        <v>no</v>
      </c>
      <c r="AH386" t="s">
        <v>813</v>
      </c>
      <c r="AI386" t="str">
        <f>IF(O386&gt;0,(IF(S386="live",O386*0.84,IF(S386="dried.ethanol",O386*0.8449+2.8227,O386))),"")</f>
        <v/>
      </c>
      <c r="AJ386" s="12" t="s">
        <v>801</v>
      </c>
      <c r="AL386" t="str">
        <f>IF(OR(AND(Q386=Q387,P386&gt;0),AND(O386&gt;0,O386=O387)),"duplicate","")</f>
        <v/>
      </c>
      <c r="AM386" t="s">
        <v>826</v>
      </c>
      <c r="AN386" t="s">
        <v>826</v>
      </c>
      <c r="AO386" t="s">
        <v>826</v>
      </c>
      <c r="AP386" t="s">
        <v>826</v>
      </c>
      <c r="AQ386" t="s">
        <v>32</v>
      </c>
    </row>
    <row r="387" spans="1:43" x14ac:dyDescent="0.2">
      <c r="A387" s="29">
        <v>42904</v>
      </c>
      <c r="B387" s="1">
        <v>42899</v>
      </c>
      <c r="C387" s="1" t="str">
        <f>IF(F387="Kup","6/13/2017",IF(F387="Sag","6/14/2017",""))</f>
        <v>6/13/2017</v>
      </c>
      <c r="D387" s="27">
        <f>A387-B387</f>
        <v>5</v>
      </c>
      <c r="E387" s="27">
        <f>A387-C387</f>
        <v>5</v>
      </c>
      <c r="F387" s="12" t="s">
        <v>21</v>
      </c>
      <c r="G387" s="12">
        <v>5</v>
      </c>
      <c r="H387" s="12" t="s">
        <v>42</v>
      </c>
      <c r="I387" s="12" t="s">
        <v>112</v>
      </c>
      <c r="J387" s="12" t="s">
        <v>984</v>
      </c>
      <c r="K387" s="3" t="s">
        <v>966</v>
      </c>
      <c r="L387" s="3" t="s">
        <v>946</v>
      </c>
      <c r="M387" s="12">
        <v>4</v>
      </c>
      <c r="N387" s="12">
        <v>4</v>
      </c>
      <c r="O387" s="24"/>
      <c r="P387" s="12">
        <v>3.3410000000000002</v>
      </c>
      <c r="Q387" s="12">
        <v>2.331</v>
      </c>
      <c r="R387">
        <f>IF(Q387&gt;0,(P387*(Q387^2))*(3.14159/6),"")</f>
        <v>9.505156638924765</v>
      </c>
      <c r="S387" s="12" t="s">
        <v>32</v>
      </c>
      <c r="T387" t="s">
        <v>25</v>
      </c>
      <c r="U387" s="12" t="s">
        <v>26</v>
      </c>
      <c r="V387" s="12" t="e">
        <f>"CG_D"&amp;G387&amp;"_"&amp;H387&amp;"_"&amp;#REF!&amp;".jpg"</f>
        <v>#REF!</v>
      </c>
      <c r="W387" s="12"/>
      <c r="X387" s="2" t="s">
        <v>764</v>
      </c>
      <c r="Y387" s="12"/>
      <c r="Z387" s="12"/>
      <c r="AA387" s="12" t="s">
        <v>835</v>
      </c>
      <c r="AB387" t="str">
        <f>IF(Q387&gt;0,"yes","no")</f>
        <v>yes</v>
      </c>
      <c r="AC387" t="str">
        <f>IF(O387&gt;0,"yes","no")</f>
        <v>no</v>
      </c>
      <c r="AD387" t="str">
        <f>IF(AH387="hatch","yes","no")</f>
        <v>no</v>
      </c>
      <c r="AE387" t="str">
        <f>IF(AH387="swimup","yes","no")</f>
        <v>no</v>
      </c>
      <c r="AF387" t="str">
        <f>IF(AH387="respiration","yes","no")</f>
        <v>no</v>
      </c>
      <c r="AH387" t="s">
        <v>813</v>
      </c>
      <c r="AI387" t="str">
        <f>IF(O387&gt;0,(IF(S387="live",O387*0.84,IF(S387="dried.ethanol",O387*0.8449+2.8227,O387))),"")</f>
        <v/>
      </c>
      <c r="AJ387" s="12" t="s">
        <v>801</v>
      </c>
      <c r="AL387" t="str">
        <f>IF(OR(AND(Q387=Q388,P387&gt;0),AND(O387&gt;0,O387=O388)),"duplicate","")</f>
        <v/>
      </c>
      <c r="AM387" t="s">
        <v>826</v>
      </c>
      <c r="AN387" t="s">
        <v>826</v>
      </c>
      <c r="AO387" t="s">
        <v>826</v>
      </c>
      <c r="AP387" t="s">
        <v>826</v>
      </c>
      <c r="AQ387" t="s">
        <v>32</v>
      </c>
    </row>
    <row r="388" spans="1:43" x14ac:dyDescent="0.2">
      <c r="A388" s="29">
        <v>42904</v>
      </c>
      <c r="B388" s="1">
        <v>42899</v>
      </c>
      <c r="C388" s="1" t="str">
        <f>IF(F388="Kup","6/13/2017",IF(F388="Sag","6/14/2017",""))</f>
        <v>6/13/2017</v>
      </c>
      <c r="D388" s="27">
        <f>A388-B388</f>
        <v>5</v>
      </c>
      <c r="E388" s="27">
        <f>A388-C388</f>
        <v>5</v>
      </c>
      <c r="F388" s="12" t="s">
        <v>21</v>
      </c>
      <c r="G388" s="12">
        <v>5</v>
      </c>
      <c r="H388" s="12" t="s">
        <v>42</v>
      </c>
      <c r="I388" s="12" t="s">
        <v>112</v>
      </c>
      <c r="J388" s="12" t="s">
        <v>984</v>
      </c>
      <c r="K388" s="3" t="s">
        <v>966</v>
      </c>
      <c r="L388" s="3" t="s">
        <v>946</v>
      </c>
      <c r="M388" s="12">
        <v>5</v>
      </c>
      <c r="N388" s="12">
        <v>5</v>
      </c>
      <c r="O388" s="24"/>
      <c r="P388" s="12">
        <v>3.6190000000000002</v>
      </c>
      <c r="Q388" s="12">
        <v>2.7069999999999999</v>
      </c>
      <c r="R388">
        <f>IF(Q388&gt;0,(P388*(Q388^2))*(3.14159/6),"")</f>
        <v>13.885558424889048</v>
      </c>
      <c r="S388" s="12" t="s">
        <v>32</v>
      </c>
      <c r="T388" t="s">
        <v>25</v>
      </c>
      <c r="U388" s="12" t="s">
        <v>26</v>
      </c>
      <c r="V388" s="12" t="e">
        <f>"CG_D"&amp;G388&amp;"_"&amp;H388&amp;"_"&amp;#REF!&amp;".jpg"</f>
        <v>#REF!</v>
      </c>
      <c r="W388" s="12"/>
      <c r="X388" s="2" t="s">
        <v>764</v>
      </c>
      <c r="Y388" s="12"/>
      <c r="Z388" s="12"/>
      <c r="AA388" s="12" t="s">
        <v>835</v>
      </c>
      <c r="AB388" t="str">
        <f>IF(Q388&gt;0,"yes","no")</f>
        <v>yes</v>
      </c>
      <c r="AC388" t="str">
        <f>IF(O388&gt;0,"yes","no")</f>
        <v>no</v>
      </c>
      <c r="AD388" t="str">
        <f>IF(AH388="hatch","yes","no")</f>
        <v>no</v>
      </c>
      <c r="AE388" t="str">
        <f>IF(AH388="swimup","yes","no")</f>
        <v>no</v>
      </c>
      <c r="AF388" t="str">
        <f>IF(AH388="respiration","yes","no")</f>
        <v>no</v>
      </c>
      <c r="AH388" t="s">
        <v>813</v>
      </c>
      <c r="AI388" t="str">
        <f>IF(O388&gt;0,(IF(S388="live",O388*0.84,IF(S388="dried.ethanol",O388*0.8449+2.8227,O388))),"")</f>
        <v/>
      </c>
      <c r="AJ388" s="12" t="s">
        <v>801</v>
      </c>
      <c r="AL388" t="str">
        <f>IF(OR(AND(Q388=Q389,P388&gt;0),AND(O388&gt;0,O388=O389)),"duplicate","")</f>
        <v/>
      </c>
      <c r="AM388" t="s">
        <v>826</v>
      </c>
      <c r="AN388" t="s">
        <v>826</v>
      </c>
      <c r="AO388" t="s">
        <v>826</v>
      </c>
      <c r="AP388" t="s">
        <v>826</v>
      </c>
      <c r="AQ388" t="s">
        <v>32</v>
      </c>
    </row>
    <row r="389" spans="1:43" x14ac:dyDescent="0.2">
      <c r="A389" s="29">
        <v>42904</v>
      </c>
      <c r="B389" s="1">
        <v>42899</v>
      </c>
      <c r="C389" s="1" t="str">
        <f>IF(F389="Kup","6/13/2017",IF(F389="Sag","6/14/2017",""))</f>
        <v>6/13/2017</v>
      </c>
      <c r="D389" s="27">
        <f>A389-B389</f>
        <v>5</v>
      </c>
      <c r="E389" s="27">
        <f>A389-C389</f>
        <v>5</v>
      </c>
      <c r="F389" s="12" t="s">
        <v>21</v>
      </c>
      <c r="G389" s="12">
        <v>5</v>
      </c>
      <c r="H389" s="12" t="s">
        <v>42</v>
      </c>
      <c r="I389" s="12" t="s">
        <v>75</v>
      </c>
      <c r="J389" s="12" t="s">
        <v>75</v>
      </c>
      <c r="K389" s="3" t="s">
        <v>945</v>
      </c>
      <c r="L389" s="3" t="s">
        <v>946</v>
      </c>
      <c r="M389" s="12">
        <v>1</v>
      </c>
      <c r="N389" s="12">
        <v>1</v>
      </c>
      <c r="O389" s="24"/>
      <c r="P389" s="12">
        <v>2.7290000000000001</v>
      </c>
      <c r="Q389" s="12">
        <v>2.3519999999999999</v>
      </c>
      <c r="R389">
        <f>IF(Q389&gt;0,(P389*(Q389^2))*(3.14159/6),"")</f>
        <v>7.9045368050342377</v>
      </c>
      <c r="S389" s="12" t="s">
        <v>32</v>
      </c>
      <c r="T389" t="s">
        <v>25</v>
      </c>
      <c r="U389" s="12" t="s">
        <v>26</v>
      </c>
      <c r="V389" s="12" t="e">
        <f>"CG_D"&amp;G389&amp;"_"&amp;H389&amp;"_"&amp;#REF!&amp;".jpg"</f>
        <v>#REF!</v>
      </c>
      <c r="W389" s="12"/>
      <c r="X389" s="2" t="s">
        <v>764</v>
      </c>
      <c r="Y389" s="12"/>
      <c r="Z389" s="12"/>
      <c r="AA389" s="12" t="s">
        <v>835</v>
      </c>
      <c r="AB389" t="str">
        <f>IF(Q389&gt;0,"yes","no")</f>
        <v>yes</v>
      </c>
      <c r="AC389" t="str">
        <f>IF(O389&gt;0,"yes","no")</f>
        <v>no</v>
      </c>
      <c r="AD389" t="str">
        <f>IF(AH389="hatch","yes","no")</f>
        <v>no</v>
      </c>
      <c r="AE389" t="str">
        <f>IF(AH389="swimup","yes","no")</f>
        <v>no</v>
      </c>
      <c r="AF389" t="str">
        <f>IF(AH389="respiration","yes","no")</f>
        <v>no</v>
      </c>
      <c r="AH389" t="s">
        <v>813</v>
      </c>
      <c r="AI389" t="str">
        <f>IF(O389&gt;0,(IF(S389="live",O389*0.84,IF(S389="dried.ethanol",O389*0.8449+2.8227,O389))),"")</f>
        <v/>
      </c>
      <c r="AJ389" s="12" t="s">
        <v>801</v>
      </c>
      <c r="AL389" t="str">
        <f>IF(OR(AND(Q389=Q390,P389&gt;0),AND(O389&gt;0,O389=O390)),"duplicate","")</f>
        <v/>
      </c>
      <c r="AM389" t="s">
        <v>826</v>
      </c>
      <c r="AN389" t="s">
        <v>826</v>
      </c>
      <c r="AO389" t="s">
        <v>826</v>
      </c>
      <c r="AP389" t="s">
        <v>826</v>
      </c>
      <c r="AQ389" t="s">
        <v>32</v>
      </c>
    </row>
    <row r="390" spans="1:43" x14ac:dyDescent="0.2">
      <c r="A390" s="29">
        <v>42904</v>
      </c>
      <c r="B390" s="1">
        <v>42899</v>
      </c>
      <c r="C390" s="1" t="str">
        <f>IF(F390="Kup","6/13/2017",IF(F390="Sag","6/14/2017",""))</f>
        <v>6/13/2017</v>
      </c>
      <c r="D390" s="27">
        <f>A390-B390</f>
        <v>5</v>
      </c>
      <c r="E390" s="27">
        <f>A390-C390</f>
        <v>5</v>
      </c>
      <c r="F390" s="12" t="s">
        <v>21</v>
      </c>
      <c r="G390" s="12">
        <v>5</v>
      </c>
      <c r="H390" s="12" t="s">
        <v>42</v>
      </c>
      <c r="I390" s="12" t="s">
        <v>75</v>
      </c>
      <c r="J390" s="12" t="s">
        <v>75</v>
      </c>
      <c r="K390" s="3" t="s">
        <v>945</v>
      </c>
      <c r="L390" s="3" t="s">
        <v>946</v>
      </c>
      <c r="M390" s="12">
        <v>2</v>
      </c>
      <c r="N390" s="12">
        <v>2</v>
      </c>
      <c r="O390" s="24"/>
      <c r="P390" s="12">
        <v>3.778</v>
      </c>
      <c r="Q390" s="12">
        <v>2.9590000000000001</v>
      </c>
      <c r="R390">
        <f>IF(Q390&gt;0,(P390*(Q390^2))*(3.14159/6),"")</f>
        <v>17.320089799900103</v>
      </c>
      <c r="S390" s="12" t="s">
        <v>32</v>
      </c>
      <c r="T390" t="s">
        <v>25</v>
      </c>
      <c r="U390" s="12" t="s">
        <v>26</v>
      </c>
      <c r="V390" s="12" t="e">
        <f>"CG_D"&amp;G390&amp;"_"&amp;H390&amp;"_"&amp;#REF!&amp;".jpg"</f>
        <v>#REF!</v>
      </c>
      <c r="W390" s="12"/>
      <c r="X390" s="2" t="s">
        <v>764</v>
      </c>
      <c r="Y390" s="12"/>
      <c r="Z390" s="12"/>
      <c r="AA390" s="12" t="s">
        <v>835</v>
      </c>
      <c r="AB390" t="str">
        <f>IF(Q390&gt;0,"yes","no")</f>
        <v>yes</v>
      </c>
      <c r="AC390" t="str">
        <f>IF(O390&gt;0,"yes","no")</f>
        <v>no</v>
      </c>
      <c r="AD390" t="str">
        <f>IF(AH390="hatch","yes","no")</f>
        <v>no</v>
      </c>
      <c r="AE390" t="str">
        <f>IF(AH390="swimup","yes","no")</f>
        <v>no</v>
      </c>
      <c r="AF390" t="str">
        <f>IF(AH390="respiration","yes","no")</f>
        <v>no</v>
      </c>
      <c r="AH390" t="s">
        <v>813</v>
      </c>
      <c r="AI390" t="str">
        <f>IF(O390&gt;0,(IF(S390="live",O390*0.84,IF(S390="dried.ethanol",O390*0.8449+2.8227,O390))),"")</f>
        <v/>
      </c>
      <c r="AJ390" s="12" t="s">
        <v>802</v>
      </c>
      <c r="AL390" t="str">
        <f>IF(OR(AND(Q390=Q391,P390&gt;0),AND(O390&gt;0,O390=O391)),"duplicate","")</f>
        <v/>
      </c>
      <c r="AM390" t="s">
        <v>826</v>
      </c>
      <c r="AN390" t="s">
        <v>826</v>
      </c>
      <c r="AO390" t="s">
        <v>826</v>
      </c>
      <c r="AP390" t="s">
        <v>826</v>
      </c>
      <c r="AQ390" t="s">
        <v>32</v>
      </c>
    </row>
    <row r="391" spans="1:43" x14ac:dyDescent="0.2">
      <c r="A391" s="29">
        <v>42904</v>
      </c>
      <c r="B391" s="1">
        <v>42899</v>
      </c>
      <c r="C391" s="1" t="str">
        <f>IF(F391="Kup","6/13/2017",IF(F391="Sag","6/14/2017",""))</f>
        <v>6/13/2017</v>
      </c>
      <c r="D391" s="27">
        <f>A391-B391</f>
        <v>5</v>
      </c>
      <c r="E391" s="27">
        <f>A391-C391</f>
        <v>5</v>
      </c>
      <c r="F391" s="12" t="s">
        <v>21</v>
      </c>
      <c r="G391" s="12">
        <v>5</v>
      </c>
      <c r="H391" s="12" t="s">
        <v>42</v>
      </c>
      <c r="I391" s="12" t="s">
        <v>75</v>
      </c>
      <c r="J391" s="12" t="s">
        <v>75</v>
      </c>
      <c r="K391" s="3" t="s">
        <v>945</v>
      </c>
      <c r="L391" s="3" t="s">
        <v>946</v>
      </c>
      <c r="M391" s="12">
        <v>3</v>
      </c>
      <c r="N391" s="12">
        <v>3</v>
      </c>
      <c r="O391" s="24"/>
      <c r="P391" s="12">
        <v>3.3180000000000001</v>
      </c>
      <c r="Q391" s="12">
        <v>2.8149999999999999</v>
      </c>
      <c r="R391">
        <f>IF(Q391&gt;0,(P391*(Q391^2))*(3.14159/6),"")</f>
        <v>13.766750307815748</v>
      </c>
      <c r="S391" s="12" t="s">
        <v>32</v>
      </c>
      <c r="T391" t="s">
        <v>25</v>
      </c>
      <c r="U391" s="12" t="s">
        <v>26</v>
      </c>
      <c r="V391" s="12" t="e">
        <f>"CG_D"&amp;G391&amp;"_"&amp;H391&amp;"_"&amp;#REF!&amp;".jpg"</f>
        <v>#REF!</v>
      </c>
      <c r="W391" s="12"/>
      <c r="X391" s="2" t="s">
        <v>764</v>
      </c>
      <c r="Y391" s="12"/>
      <c r="Z391" s="12"/>
      <c r="AA391" s="12" t="s">
        <v>835</v>
      </c>
      <c r="AB391" t="str">
        <f>IF(Q391&gt;0,"yes","no")</f>
        <v>yes</v>
      </c>
      <c r="AC391" t="str">
        <f>IF(O391&gt;0,"yes","no")</f>
        <v>no</v>
      </c>
      <c r="AD391" t="str">
        <f>IF(AH391="hatch","yes","no")</f>
        <v>no</v>
      </c>
      <c r="AE391" t="str">
        <f>IF(AH391="swimup","yes","no")</f>
        <v>no</v>
      </c>
      <c r="AF391" t="str">
        <f>IF(AH391="respiration","yes","no")</f>
        <v>no</v>
      </c>
      <c r="AH391" t="s">
        <v>813</v>
      </c>
      <c r="AI391" t="str">
        <f>IF(O391&gt;0,(IF(S391="live",O391*0.84,IF(S391="dried.ethanol",O391*0.8449+2.8227,O391))),"")</f>
        <v/>
      </c>
      <c r="AJ391" s="12" t="s">
        <v>802</v>
      </c>
      <c r="AL391" t="str">
        <f>IF(OR(AND(Q391=Q392,P391&gt;0),AND(O391&gt;0,O391=O392)),"duplicate","")</f>
        <v/>
      </c>
      <c r="AM391" t="s">
        <v>826</v>
      </c>
      <c r="AN391" t="s">
        <v>826</v>
      </c>
      <c r="AO391" t="s">
        <v>826</v>
      </c>
      <c r="AP391" t="s">
        <v>826</v>
      </c>
      <c r="AQ391" t="s">
        <v>32</v>
      </c>
    </row>
    <row r="392" spans="1:43" x14ac:dyDescent="0.2">
      <c r="A392" s="29">
        <v>42904</v>
      </c>
      <c r="B392" s="1">
        <v>42899</v>
      </c>
      <c r="C392" s="1" t="str">
        <f>IF(F392="Kup","6/13/2017",IF(F392="Sag","6/14/2017",""))</f>
        <v>6/13/2017</v>
      </c>
      <c r="D392" s="27">
        <f>A392-B392</f>
        <v>5</v>
      </c>
      <c r="E392" s="27">
        <f>A392-C392</f>
        <v>5</v>
      </c>
      <c r="F392" s="12" t="s">
        <v>21</v>
      </c>
      <c r="G392" s="12">
        <v>5</v>
      </c>
      <c r="H392" s="12" t="s">
        <v>42</v>
      </c>
      <c r="I392" s="12" t="s">
        <v>78</v>
      </c>
      <c r="J392" s="12" t="s">
        <v>78</v>
      </c>
      <c r="K392" s="3" t="s">
        <v>947</v>
      </c>
      <c r="L392" s="3" t="s">
        <v>949</v>
      </c>
      <c r="M392" s="12">
        <v>1</v>
      </c>
      <c r="N392" s="12">
        <v>1</v>
      </c>
      <c r="O392" s="24"/>
      <c r="P392" s="12">
        <v>2.7679999999999998</v>
      </c>
      <c r="Q392" s="12">
        <v>2.085</v>
      </c>
      <c r="R392">
        <f>IF(Q392&gt;0,(P392*(Q392^2))*(3.14159/6),"")</f>
        <v>6.3005209484819984</v>
      </c>
      <c r="S392" s="12" t="s">
        <v>32</v>
      </c>
      <c r="T392" t="s">
        <v>25</v>
      </c>
      <c r="U392" s="12" t="s">
        <v>26</v>
      </c>
      <c r="V392" s="12" t="e">
        <f>"CG_D"&amp;G392&amp;"_"&amp;H392&amp;"_"&amp;#REF!&amp;".jpg"</f>
        <v>#REF!</v>
      </c>
      <c r="W392" s="12"/>
      <c r="X392" s="2" t="s">
        <v>764</v>
      </c>
      <c r="Y392" s="12"/>
      <c r="Z392" s="12"/>
      <c r="AA392" s="12" t="s">
        <v>835</v>
      </c>
      <c r="AB392" t="str">
        <f>IF(Q392&gt;0,"yes","no")</f>
        <v>yes</v>
      </c>
      <c r="AC392" t="str">
        <f>IF(O392&gt;0,"yes","no")</f>
        <v>no</v>
      </c>
      <c r="AD392" t="str">
        <f>IF(AH392="hatch","yes","no")</f>
        <v>no</v>
      </c>
      <c r="AE392" t="str">
        <f>IF(AH392="swimup","yes","no")</f>
        <v>no</v>
      </c>
      <c r="AF392" t="str">
        <f>IF(AH392="respiration","yes","no")</f>
        <v>no</v>
      </c>
      <c r="AH392" t="s">
        <v>813</v>
      </c>
      <c r="AI392" t="str">
        <f>IF(O392&gt;0,(IF(S392="live",O392*0.84,IF(S392="dried.ethanol",O392*0.8449+2.8227,O392))),"")</f>
        <v/>
      </c>
      <c r="AJ392" s="12" t="s">
        <v>801</v>
      </c>
      <c r="AL392" t="str">
        <f>IF(OR(AND(Q392=Q393,P392&gt;0),AND(O392&gt;0,O392=O393)),"duplicate","")</f>
        <v/>
      </c>
      <c r="AM392" t="s">
        <v>826</v>
      </c>
      <c r="AN392" t="s">
        <v>826</v>
      </c>
      <c r="AO392" t="s">
        <v>826</v>
      </c>
      <c r="AP392" t="s">
        <v>826</v>
      </c>
      <c r="AQ392" t="s">
        <v>32</v>
      </c>
    </row>
    <row r="393" spans="1:43" x14ac:dyDescent="0.2">
      <c r="A393" s="29">
        <v>42904</v>
      </c>
      <c r="B393" s="1">
        <v>42899</v>
      </c>
      <c r="C393" s="1" t="str">
        <f>IF(F393="Kup","6/13/2017",IF(F393="Sag","6/14/2017",""))</f>
        <v>6/13/2017</v>
      </c>
      <c r="D393" s="27">
        <f>A393-B393</f>
        <v>5</v>
      </c>
      <c r="E393" s="27">
        <f>A393-C393</f>
        <v>5</v>
      </c>
      <c r="F393" s="12" t="s">
        <v>21</v>
      </c>
      <c r="G393" s="12">
        <v>5</v>
      </c>
      <c r="H393" s="12" t="s">
        <v>42</v>
      </c>
      <c r="I393" s="12" t="s">
        <v>78</v>
      </c>
      <c r="J393" s="12" t="s">
        <v>78</v>
      </c>
      <c r="K393" s="3" t="s">
        <v>947</v>
      </c>
      <c r="L393" s="3" t="s">
        <v>949</v>
      </c>
      <c r="M393" s="12">
        <v>2</v>
      </c>
      <c r="N393" s="12">
        <v>2</v>
      </c>
      <c r="O393" s="24"/>
      <c r="P393" s="12">
        <v>3.0259999999999998</v>
      </c>
      <c r="Q393" s="12">
        <v>2.7589999999999999</v>
      </c>
      <c r="R393">
        <f>IF(Q393&gt;0,(P393*(Q393^2))*(3.14159/6),"")</f>
        <v>12.060646270439754</v>
      </c>
      <c r="S393" s="12" t="s">
        <v>32</v>
      </c>
      <c r="T393" t="s">
        <v>25</v>
      </c>
      <c r="U393" s="12" t="s">
        <v>26</v>
      </c>
      <c r="V393" s="12" t="e">
        <f>"CG_D"&amp;G393&amp;"_"&amp;H393&amp;"_"&amp;#REF!&amp;".jpg"</f>
        <v>#REF!</v>
      </c>
      <c r="W393" s="12"/>
      <c r="X393" s="2" t="s">
        <v>764</v>
      </c>
      <c r="Y393" s="12"/>
      <c r="Z393" s="12"/>
      <c r="AA393" s="12" t="s">
        <v>835</v>
      </c>
      <c r="AB393" t="str">
        <f>IF(Q393&gt;0,"yes","no")</f>
        <v>yes</v>
      </c>
      <c r="AC393" t="str">
        <f>IF(O393&gt;0,"yes","no")</f>
        <v>no</v>
      </c>
      <c r="AD393" t="str">
        <f>IF(AH393="hatch","yes","no")</f>
        <v>no</v>
      </c>
      <c r="AE393" t="str">
        <f>IF(AH393="swimup","yes","no")</f>
        <v>no</v>
      </c>
      <c r="AF393" t="str">
        <f>IF(AH393="respiration","yes","no")</f>
        <v>no</v>
      </c>
      <c r="AH393" t="s">
        <v>813</v>
      </c>
      <c r="AI393" t="str">
        <f>IF(O393&gt;0,(IF(S393="live",O393*0.84,IF(S393="dried.ethanol",O393*0.8449+2.8227,O393))),"")</f>
        <v/>
      </c>
      <c r="AJ393" s="12" t="s">
        <v>801</v>
      </c>
      <c r="AL393" t="str">
        <f>IF(OR(AND(Q393=Q394,P393&gt;0),AND(O393&gt;0,O393=O394)),"duplicate","")</f>
        <v/>
      </c>
      <c r="AM393" t="s">
        <v>826</v>
      </c>
      <c r="AN393" t="s">
        <v>826</v>
      </c>
      <c r="AO393" t="s">
        <v>826</v>
      </c>
      <c r="AP393" t="s">
        <v>826</v>
      </c>
      <c r="AQ393" t="s">
        <v>32</v>
      </c>
    </row>
    <row r="394" spans="1:43" x14ac:dyDescent="0.2">
      <c r="A394" s="29">
        <v>42904</v>
      </c>
      <c r="B394" s="1">
        <v>42899</v>
      </c>
      <c r="C394" s="1" t="str">
        <f>IF(F394="Kup","6/13/2017",IF(F394="Sag","6/14/2017",""))</f>
        <v>6/13/2017</v>
      </c>
      <c r="D394" s="27">
        <f>A394-B394</f>
        <v>5</v>
      </c>
      <c r="E394" s="27">
        <f>A394-C394</f>
        <v>5</v>
      </c>
      <c r="F394" s="12" t="s">
        <v>21</v>
      </c>
      <c r="G394" s="12">
        <v>5</v>
      </c>
      <c r="H394" s="12" t="s">
        <v>42</v>
      </c>
      <c r="I394" s="12" t="s">
        <v>78</v>
      </c>
      <c r="J394" s="12" t="s">
        <v>78</v>
      </c>
      <c r="K394" s="3" t="s">
        <v>947</v>
      </c>
      <c r="L394" s="3" t="s">
        <v>949</v>
      </c>
      <c r="M394" s="12">
        <v>3</v>
      </c>
      <c r="N394" s="12">
        <v>3</v>
      </c>
      <c r="O394" s="24"/>
      <c r="P394" s="12">
        <v>2.899</v>
      </c>
      <c r="Q394" s="12">
        <v>2.7360000000000002</v>
      </c>
      <c r="R394">
        <f>IF(Q394&gt;0,(P394*(Q394^2))*(3.14159/6),"")</f>
        <v>11.36262455542656</v>
      </c>
      <c r="S394" s="12" t="s">
        <v>32</v>
      </c>
      <c r="T394" t="s">
        <v>25</v>
      </c>
      <c r="U394" s="12" t="s">
        <v>26</v>
      </c>
      <c r="V394" s="12" t="e">
        <f>"CG_D"&amp;G394&amp;"_"&amp;H394&amp;"_"&amp;#REF!&amp;".jpg"</f>
        <v>#REF!</v>
      </c>
      <c r="W394" s="12"/>
      <c r="X394" s="2" t="s">
        <v>764</v>
      </c>
      <c r="Y394" s="12"/>
      <c r="Z394" s="12"/>
      <c r="AA394" s="12" t="s">
        <v>835</v>
      </c>
      <c r="AB394" t="str">
        <f>IF(Q394&gt;0,"yes","no")</f>
        <v>yes</v>
      </c>
      <c r="AC394" t="str">
        <f>IF(O394&gt;0,"yes","no")</f>
        <v>no</v>
      </c>
      <c r="AD394" t="str">
        <f>IF(AH394="hatch","yes","no")</f>
        <v>no</v>
      </c>
      <c r="AE394" t="str">
        <f>IF(AH394="swimup","yes","no")</f>
        <v>no</v>
      </c>
      <c r="AF394" t="str">
        <f>IF(AH394="respiration","yes","no")</f>
        <v>no</v>
      </c>
      <c r="AH394" t="s">
        <v>813</v>
      </c>
      <c r="AI394" t="str">
        <f>IF(O394&gt;0,(IF(S394="live",O394*0.84,IF(S394="dried.ethanol",O394*0.8449+2.8227,O394))),"")</f>
        <v/>
      </c>
      <c r="AJ394" s="12" t="s">
        <v>801</v>
      </c>
      <c r="AL394" t="str">
        <f>IF(OR(AND(Q394=Q395,P394&gt;0),AND(O394&gt;0,O394=O395)),"duplicate","")</f>
        <v/>
      </c>
      <c r="AM394" t="s">
        <v>826</v>
      </c>
      <c r="AN394" t="s">
        <v>826</v>
      </c>
      <c r="AO394" t="s">
        <v>826</v>
      </c>
      <c r="AP394" t="s">
        <v>826</v>
      </c>
      <c r="AQ394" t="s">
        <v>32</v>
      </c>
    </row>
    <row r="395" spans="1:43" x14ac:dyDescent="0.2">
      <c r="A395" s="29">
        <v>42904</v>
      </c>
      <c r="B395" s="1">
        <v>42899</v>
      </c>
      <c r="C395" s="1" t="str">
        <f>IF(F395="Kup","6/13/2017",IF(F395="Sag","6/14/2017",""))</f>
        <v>6/13/2017</v>
      </c>
      <c r="D395" s="27">
        <f>A395-B395</f>
        <v>5</v>
      </c>
      <c r="E395" s="27">
        <f>A395-C395</f>
        <v>5</v>
      </c>
      <c r="F395" s="12" t="s">
        <v>21</v>
      </c>
      <c r="G395" s="12">
        <v>5</v>
      </c>
      <c r="H395" s="12" t="s">
        <v>42</v>
      </c>
      <c r="I395" s="12" t="s">
        <v>78</v>
      </c>
      <c r="J395" s="12" t="s">
        <v>78</v>
      </c>
      <c r="K395" s="3" t="s">
        <v>947</v>
      </c>
      <c r="L395" s="3" t="s">
        <v>949</v>
      </c>
      <c r="M395" s="12">
        <v>4</v>
      </c>
      <c r="N395" s="12">
        <v>4</v>
      </c>
      <c r="O395" s="24"/>
      <c r="P395" s="12">
        <v>3.2730000000000001</v>
      </c>
      <c r="Q395" s="12">
        <v>2.8980000000000001</v>
      </c>
      <c r="R395">
        <f>IF(Q395&gt;0,(P395*(Q395^2))*(3.14159/6),"")</f>
        <v>14.392658573197382</v>
      </c>
      <c r="S395" s="12" t="s">
        <v>32</v>
      </c>
      <c r="T395" t="s">
        <v>25</v>
      </c>
      <c r="U395" s="12" t="s">
        <v>26</v>
      </c>
      <c r="V395" s="12" t="e">
        <f>"CG_D"&amp;G395&amp;"_"&amp;H395&amp;"_"&amp;#REF!&amp;".jpg"</f>
        <v>#REF!</v>
      </c>
      <c r="W395" s="12"/>
      <c r="X395" s="2" t="s">
        <v>764</v>
      </c>
      <c r="Y395" s="12"/>
      <c r="Z395" s="12"/>
      <c r="AA395" s="12" t="s">
        <v>835</v>
      </c>
      <c r="AB395" t="str">
        <f>IF(Q395&gt;0,"yes","no")</f>
        <v>yes</v>
      </c>
      <c r="AC395" t="str">
        <f>IF(O395&gt;0,"yes","no")</f>
        <v>no</v>
      </c>
      <c r="AD395" t="str">
        <f>IF(AH395="hatch","yes","no")</f>
        <v>no</v>
      </c>
      <c r="AE395" t="str">
        <f>IF(AH395="swimup","yes","no")</f>
        <v>no</v>
      </c>
      <c r="AF395" t="str">
        <f>IF(AH395="respiration","yes","no")</f>
        <v>no</v>
      </c>
      <c r="AH395" t="s">
        <v>813</v>
      </c>
      <c r="AI395" t="str">
        <f>IF(O395&gt;0,(IF(S395="live",O395*0.84,IF(S395="dried.ethanol",O395*0.8449+2.8227,O395))),"")</f>
        <v/>
      </c>
      <c r="AJ395" s="12" t="s">
        <v>801</v>
      </c>
      <c r="AL395" t="str">
        <f>IF(OR(AND(Q395=Q396,P395&gt;0),AND(O395&gt;0,O395=O396)),"duplicate","")</f>
        <v/>
      </c>
      <c r="AM395" t="s">
        <v>826</v>
      </c>
      <c r="AN395" t="s">
        <v>826</v>
      </c>
      <c r="AO395" t="s">
        <v>826</v>
      </c>
      <c r="AP395" t="s">
        <v>826</v>
      </c>
      <c r="AQ395" t="s">
        <v>32</v>
      </c>
    </row>
    <row r="396" spans="1:43" x14ac:dyDescent="0.2">
      <c r="A396" s="29">
        <v>42904</v>
      </c>
      <c r="B396" s="1">
        <v>42899</v>
      </c>
      <c r="C396" s="1" t="str">
        <f>IF(F396="Kup","6/13/2017",IF(F396="Sag","6/14/2017",""))</f>
        <v>6/13/2017</v>
      </c>
      <c r="D396" s="27">
        <f>A396-B396</f>
        <v>5</v>
      </c>
      <c r="E396" s="27">
        <f>A396-C396</f>
        <v>5</v>
      </c>
      <c r="F396" s="12" t="s">
        <v>21</v>
      </c>
      <c r="G396" s="12">
        <v>5</v>
      </c>
      <c r="H396" s="12" t="s">
        <v>42</v>
      </c>
      <c r="I396" s="12" t="s">
        <v>78</v>
      </c>
      <c r="J396" s="12" t="s">
        <v>78</v>
      </c>
      <c r="K396" s="3" t="s">
        <v>947</v>
      </c>
      <c r="L396" s="3" t="s">
        <v>949</v>
      </c>
      <c r="M396" s="12">
        <v>5</v>
      </c>
      <c r="N396" s="12">
        <v>5</v>
      </c>
      <c r="O396" s="24"/>
      <c r="P396" s="12">
        <v>3.028</v>
      </c>
      <c r="Q396" s="12">
        <v>2.9460000000000002</v>
      </c>
      <c r="R396">
        <f>IF(Q396&gt;0,(P396*(Q396^2))*(3.14159/6),"")</f>
        <v>13.76003730489672</v>
      </c>
      <c r="S396" s="12" t="s">
        <v>32</v>
      </c>
      <c r="T396" t="s">
        <v>25</v>
      </c>
      <c r="U396" s="12" t="s">
        <v>26</v>
      </c>
      <c r="V396" s="12" t="e">
        <f>"CG_D"&amp;G396&amp;"_"&amp;H396&amp;"_"&amp;#REF!&amp;".jpg"</f>
        <v>#REF!</v>
      </c>
      <c r="W396" s="12"/>
      <c r="X396" s="2" t="s">
        <v>764</v>
      </c>
      <c r="Y396" s="12"/>
      <c r="Z396" s="12"/>
      <c r="AA396" s="12" t="s">
        <v>835</v>
      </c>
      <c r="AB396" t="str">
        <f>IF(Q396&gt;0,"yes","no")</f>
        <v>yes</v>
      </c>
      <c r="AC396" t="str">
        <f>IF(O396&gt;0,"yes","no")</f>
        <v>no</v>
      </c>
      <c r="AD396" t="str">
        <f>IF(AH396="hatch","yes","no")</f>
        <v>no</v>
      </c>
      <c r="AE396" t="str">
        <f>IF(AH396="swimup","yes","no")</f>
        <v>no</v>
      </c>
      <c r="AF396" t="str">
        <f>IF(AH396="respiration","yes","no")</f>
        <v>no</v>
      </c>
      <c r="AH396" t="s">
        <v>813</v>
      </c>
      <c r="AI396" t="str">
        <f>IF(O396&gt;0,(IF(S396="live",O396*0.84,IF(S396="dried.ethanol",O396*0.8449+2.8227,O396))),"")</f>
        <v/>
      </c>
      <c r="AJ396" s="12" t="s">
        <v>801</v>
      </c>
      <c r="AL396" t="str">
        <f>IF(OR(AND(Q396=Q397,P396&gt;0),AND(O396&gt;0,O396=O397)),"duplicate","")</f>
        <v/>
      </c>
      <c r="AM396" t="s">
        <v>826</v>
      </c>
      <c r="AN396" t="s">
        <v>826</v>
      </c>
      <c r="AO396" t="s">
        <v>826</v>
      </c>
      <c r="AP396" t="s">
        <v>826</v>
      </c>
      <c r="AQ396" t="s">
        <v>32</v>
      </c>
    </row>
    <row r="397" spans="1:43" x14ac:dyDescent="0.2">
      <c r="A397" s="29">
        <v>42904</v>
      </c>
      <c r="B397" s="1">
        <v>42899</v>
      </c>
      <c r="C397" s="1" t="str">
        <f>IF(F397="Kup","6/13/2017",IF(F397="Sag","6/14/2017",""))</f>
        <v>6/13/2017</v>
      </c>
      <c r="D397" s="27">
        <f>A397-B397</f>
        <v>5</v>
      </c>
      <c r="E397" s="27">
        <f>A397-C397</f>
        <v>5</v>
      </c>
      <c r="F397" s="12" t="s">
        <v>21</v>
      </c>
      <c r="G397" s="12">
        <v>5</v>
      </c>
      <c r="H397" s="12" t="s">
        <v>42</v>
      </c>
      <c r="I397" s="12" t="s">
        <v>81</v>
      </c>
      <c r="J397" s="12" t="s">
        <v>81</v>
      </c>
      <c r="K397" s="3" t="s">
        <v>948</v>
      </c>
      <c r="L397" s="3" t="s">
        <v>949</v>
      </c>
      <c r="M397" s="12">
        <v>1</v>
      </c>
      <c r="N397" s="12">
        <v>1</v>
      </c>
      <c r="O397" s="24"/>
      <c r="P397" s="12">
        <v>2.7130000000000001</v>
      </c>
      <c r="Q397" s="12">
        <v>2.2370000000000001</v>
      </c>
      <c r="R397">
        <f>IF(Q397&gt;0,(P397*(Q397^2))*(3.14159/6),"")</f>
        <v>7.1085335490450383</v>
      </c>
      <c r="S397" s="12" t="s">
        <v>32</v>
      </c>
      <c r="T397" t="s">
        <v>25</v>
      </c>
      <c r="U397" s="12" t="s">
        <v>26</v>
      </c>
      <c r="V397" s="12" t="e">
        <f>"CG_D"&amp;G397&amp;"_"&amp;H397&amp;"_"&amp;#REF!&amp;".jpg"</f>
        <v>#REF!</v>
      </c>
      <c r="W397" s="12"/>
      <c r="X397" s="2" t="s">
        <v>764</v>
      </c>
      <c r="Y397" s="12"/>
      <c r="Z397" s="12"/>
      <c r="AA397" s="12" t="s">
        <v>835</v>
      </c>
      <c r="AB397" t="str">
        <f>IF(Q397&gt;0,"yes","no")</f>
        <v>yes</v>
      </c>
      <c r="AC397" t="str">
        <f>IF(O397&gt;0,"yes","no")</f>
        <v>no</v>
      </c>
      <c r="AD397" t="str">
        <f>IF(AH397="hatch","yes","no")</f>
        <v>no</v>
      </c>
      <c r="AE397" t="str">
        <f>IF(AH397="swimup","yes","no")</f>
        <v>no</v>
      </c>
      <c r="AF397" t="str">
        <f>IF(AH397="respiration","yes","no")</f>
        <v>no</v>
      </c>
      <c r="AH397" t="s">
        <v>813</v>
      </c>
      <c r="AI397" t="str">
        <f>IF(O397&gt;0,(IF(S397="live",O397*0.84,IF(S397="dried.ethanol",O397*0.8449+2.8227,O397))),"")</f>
        <v/>
      </c>
      <c r="AJ397" s="12" t="s">
        <v>801</v>
      </c>
      <c r="AL397" t="str">
        <f>IF(OR(AND(Q397=Q398,P397&gt;0),AND(O397&gt;0,O397=O398)),"duplicate","")</f>
        <v/>
      </c>
      <c r="AM397" t="s">
        <v>826</v>
      </c>
      <c r="AN397" t="s">
        <v>826</v>
      </c>
      <c r="AO397" t="s">
        <v>826</v>
      </c>
      <c r="AP397" t="s">
        <v>826</v>
      </c>
      <c r="AQ397" t="s">
        <v>32</v>
      </c>
    </row>
    <row r="398" spans="1:43" x14ac:dyDescent="0.2">
      <c r="A398" s="29">
        <v>42904</v>
      </c>
      <c r="B398" s="1">
        <v>42899</v>
      </c>
      <c r="C398" s="1" t="str">
        <f>IF(F398="Kup","6/13/2017",IF(F398="Sag","6/14/2017",""))</f>
        <v>6/13/2017</v>
      </c>
      <c r="D398" s="27">
        <f>A398-B398</f>
        <v>5</v>
      </c>
      <c r="E398" s="27">
        <f>A398-C398</f>
        <v>5</v>
      </c>
      <c r="F398" s="12" t="s">
        <v>21</v>
      </c>
      <c r="G398" s="12">
        <v>5</v>
      </c>
      <c r="H398" s="12" t="s">
        <v>42</v>
      </c>
      <c r="I398" s="12" t="s">
        <v>81</v>
      </c>
      <c r="J398" s="12" t="s">
        <v>81</v>
      </c>
      <c r="K398" s="3" t="s">
        <v>948</v>
      </c>
      <c r="L398" s="3" t="s">
        <v>949</v>
      </c>
      <c r="M398" s="12">
        <v>2</v>
      </c>
      <c r="N398" s="12">
        <v>2</v>
      </c>
      <c r="O398" s="24"/>
      <c r="P398" s="12">
        <v>3.1850000000000001</v>
      </c>
      <c r="Q398" s="12">
        <v>2.0539999999999998</v>
      </c>
      <c r="R398">
        <f>IF(Q398&gt;0,(P398*(Q398^2))*(3.14159/6),"")</f>
        <v>7.0357203746435646</v>
      </c>
      <c r="S398" s="12" t="s">
        <v>32</v>
      </c>
      <c r="T398" t="s">
        <v>25</v>
      </c>
      <c r="U398" s="12" t="s">
        <v>26</v>
      </c>
      <c r="V398" s="12" t="e">
        <f>"CG_D"&amp;G398&amp;"_"&amp;H398&amp;"_"&amp;#REF!&amp;".jpg"</f>
        <v>#REF!</v>
      </c>
      <c r="W398" s="12"/>
      <c r="X398" s="2" t="s">
        <v>764</v>
      </c>
      <c r="Y398" s="12"/>
      <c r="Z398" s="12"/>
      <c r="AA398" s="12" t="s">
        <v>835</v>
      </c>
      <c r="AB398" t="str">
        <f>IF(Q398&gt;0,"yes","no")</f>
        <v>yes</v>
      </c>
      <c r="AC398" t="str">
        <f>IF(O398&gt;0,"yes","no")</f>
        <v>no</v>
      </c>
      <c r="AD398" t="str">
        <f>IF(AH398="hatch","yes","no")</f>
        <v>no</v>
      </c>
      <c r="AE398" t="str">
        <f>IF(AH398="swimup","yes","no")</f>
        <v>no</v>
      </c>
      <c r="AF398" t="str">
        <f>IF(AH398="respiration","yes","no")</f>
        <v>no</v>
      </c>
      <c r="AH398" t="s">
        <v>813</v>
      </c>
      <c r="AI398" t="str">
        <f>IF(O398&gt;0,(IF(S398="live",O398*0.84,IF(S398="dried.ethanol",O398*0.8449+2.8227,O398))),"")</f>
        <v/>
      </c>
      <c r="AJ398" s="12" t="s">
        <v>801</v>
      </c>
      <c r="AL398" t="str">
        <f>IF(OR(AND(Q398=Q399,P398&gt;0),AND(O398&gt;0,O398=O399)),"duplicate","")</f>
        <v/>
      </c>
      <c r="AM398" t="s">
        <v>826</v>
      </c>
      <c r="AN398" t="s">
        <v>826</v>
      </c>
      <c r="AO398" t="s">
        <v>826</v>
      </c>
      <c r="AP398" t="s">
        <v>826</v>
      </c>
      <c r="AQ398" t="s">
        <v>32</v>
      </c>
    </row>
    <row r="399" spans="1:43" x14ac:dyDescent="0.2">
      <c r="A399" s="29">
        <v>42904</v>
      </c>
      <c r="B399" s="1">
        <v>42899</v>
      </c>
      <c r="C399" s="1" t="str">
        <f>IF(F399="Kup","6/13/2017",IF(F399="Sag","6/14/2017",""))</f>
        <v>6/13/2017</v>
      </c>
      <c r="D399" s="27">
        <f>A399-B399</f>
        <v>5</v>
      </c>
      <c r="E399" s="27">
        <f>A399-C399</f>
        <v>5</v>
      </c>
      <c r="F399" s="12" t="s">
        <v>21</v>
      </c>
      <c r="G399" s="12">
        <v>5</v>
      </c>
      <c r="H399" s="12" t="s">
        <v>42</v>
      </c>
      <c r="I399" s="12" t="s">
        <v>81</v>
      </c>
      <c r="J399" s="12" t="s">
        <v>81</v>
      </c>
      <c r="K399" s="3" t="s">
        <v>948</v>
      </c>
      <c r="L399" s="3" t="s">
        <v>949</v>
      </c>
      <c r="M399" s="12">
        <v>3</v>
      </c>
      <c r="N399" s="12">
        <v>3</v>
      </c>
      <c r="O399" s="24"/>
      <c r="P399" s="12">
        <v>2.9620000000000002</v>
      </c>
      <c r="Q399" s="12">
        <v>2.1709999999999998</v>
      </c>
      <c r="R399">
        <f>IF(Q399&gt;0,(P399*(Q399^2))*(3.14159/6),"")</f>
        <v>7.3097572815714615</v>
      </c>
      <c r="S399" s="12" t="s">
        <v>32</v>
      </c>
      <c r="T399" t="s">
        <v>25</v>
      </c>
      <c r="U399" s="12" t="s">
        <v>26</v>
      </c>
      <c r="V399" s="12" t="e">
        <f>"CG_D"&amp;G399&amp;"_"&amp;H399&amp;"_"&amp;#REF!&amp;".jpg"</f>
        <v>#REF!</v>
      </c>
      <c r="W399" s="12"/>
      <c r="X399" s="2" t="s">
        <v>764</v>
      </c>
      <c r="Y399" s="12"/>
      <c r="Z399" s="12"/>
      <c r="AA399" s="12" t="s">
        <v>835</v>
      </c>
      <c r="AB399" t="str">
        <f>IF(Q399&gt;0,"yes","no")</f>
        <v>yes</v>
      </c>
      <c r="AC399" t="str">
        <f>IF(O399&gt;0,"yes","no")</f>
        <v>no</v>
      </c>
      <c r="AD399" t="str">
        <f>IF(AH399="hatch","yes","no")</f>
        <v>no</v>
      </c>
      <c r="AE399" t="str">
        <f>IF(AH399="swimup","yes","no")</f>
        <v>no</v>
      </c>
      <c r="AF399" t="str">
        <f>IF(AH399="respiration","yes","no")</f>
        <v>no</v>
      </c>
      <c r="AH399" t="s">
        <v>813</v>
      </c>
      <c r="AI399" t="str">
        <f>IF(O399&gt;0,(IF(S399="live",O399*0.84,IF(S399="dried.ethanol",O399*0.8449+2.8227,O399))),"")</f>
        <v/>
      </c>
      <c r="AJ399" s="12" t="s">
        <v>801</v>
      </c>
      <c r="AL399" t="str">
        <f>IF(OR(AND(Q399=Q400,P399&gt;0),AND(O399&gt;0,O399=O400)),"duplicate","")</f>
        <v/>
      </c>
      <c r="AM399" t="s">
        <v>826</v>
      </c>
      <c r="AN399" t="s">
        <v>826</v>
      </c>
      <c r="AO399" t="s">
        <v>826</v>
      </c>
      <c r="AP399" t="s">
        <v>826</v>
      </c>
      <c r="AQ399" t="s">
        <v>32</v>
      </c>
    </row>
    <row r="400" spans="1:43" x14ac:dyDescent="0.2">
      <c r="A400" s="29">
        <v>42904</v>
      </c>
      <c r="B400" s="1">
        <v>42899</v>
      </c>
      <c r="C400" s="1" t="str">
        <f>IF(F400="Kup","6/13/2017",IF(F400="Sag","6/14/2017",""))</f>
        <v>6/13/2017</v>
      </c>
      <c r="D400" s="27">
        <f>A400-B400</f>
        <v>5</v>
      </c>
      <c r="E400" s="27">
        <f>A400-C400</f>
        <v>5</v>
      </c>
      <c r="F400" s="12" t="s">
        <v>21</v>
      </c>
      <c r="G400" s="12">
        <v>5</v>
      </c>
      <c r="H400" s="12" t="s">
        <v>42</v>
      </c>
      <c r="I400" s="12" t="s">
        <v>81</v>
      </c>
      <c r="J400" s="12" t="s">
        <v>81</v>
      </c>
      <c r="K400" s="3" t="s">
        <v>948</v>
      </c>
      <c r="L400" s="3" t="s">
        <v>949</v>
      </c>
      <c r="M400" s="12">
        <v>4</v>
      </c>
      <c r="N400" s="12">
        <v>4</v>
      </c>
      <c r="O400" s="24"/>
      <c r="P400" s="12">
        <v>2.8010000000000002</v>
      </c>
      <c r="Q400" s="12">
        <v>2.1440000000000001</v>
      </c>
      <c r="R400">
        <f>IF(Q400&gt;0,(P400*(Q400^2))*(3.14159/6),"")</f>
        <v>6.7415681067537072</v>
      </c>
      <c r="S400" s="12" t="s">
        <v>32</v>
      </c>
      <c r="T400" t="s">
        <v>25</v>
      </c>
      <c r="U400" s="12" t="s">
        <v>26</v>
      </c>
      <c r="V400" s="12" t="e">
        <f>"CG_D"&amp;G400&amp;"_"&amp;H400&amp;"_"&amp;#REF!&amp;".jpg"</f>
        <v>#REF!</v>
      </c>
      <c r="W400" s="12"/>
      <c r="X400" s="2" t="s">
        <v>764</v>
      </c>
      <c r="Y400" s="12"/>
      <c r="Z400" s="12"/>
      <c r="AA400" s="12" t="s">
        <v>835</v>
      </c>
      <c r="AB400" t="str">
        <f>IF(Q400&gt;0,"yes","no")</f>
        <v>yes</v>
      </c>
      <c r="AC400" t="str">
        <f>IF(O400&gt;0,"yes","no")</f>
        <v>no</v>
      </c>
      <c r="AD400" t="str">
        <f>IF(AH400="hatch","yes","no")</f>
        <v>no</v>
      </c>
      <c r="AE400" t="str">
        <f>IF(AH400="swimup","yes","no")</f>
        <v>no</v>
      </c>
      <c r="AF400" t="str">
        <f>IF(AH400="respiration","yes","no")</f>
        <v>no</v>
      </c>
      <c r="AH400" t="s">
        <v>813</v>
      </c>
      <c r="AI400" t="str">
        <f>IF(O400&gt;0,(IF(S400="live",O400*0.84,IF(S400="dried.ethanol",O400*0.8449+2.8227,O400))),"")</f>
        <v/>
      </c>
      <c r="AJ400" s="12" t="s">
        <v>801</v>
      </c>
      <c r="AL400" t="str">
        <f>IF(OR(AND(Q400=Q401,P400&gt;0),AND(O400&gt;0,O400=O401)),"duplicate","")</f>
        <v/>
      </c>
      <c r="AM400" t="s">
        <v>826</v>
      </c>
      <c r="AN400" t="s">
        <v>826</v>
      </c>
      <c r="AO400" t="s">
        <v>826</v>
      </c>
      <c r="AP400" t="s">
        <v>826</v>
      </c>
      <c r="AQ400" t="s">
        <v>32</v>
      </c>
    </row>
    <row r="401" spans="1:43" x14ac:dyDescent="0.2">
      <c r="A401" s="29">
        <v>42904</v>
      </c>
      <c r="B401" s="1">
        <v>42899</v>
      </c>
      <c r="C401" s="1" t="str">
        <f>IF(F401="Kup","6/13/2017",IF(F401="Sag","6/14/2017",""))</f>
        <v>6/13/2017</v>
      </c>
      <c r="D401" s="27">
        <f>A401-B401</f>
        <v>5</v>
      </c>
      <c r="E401" s="27">
        <f>A401-C401</f>
        <v>5</v>
      </c>
      <c r="F401" s="12" t="s">
        <v>21</v>
      </c>
      <c r="G401" s="12">
        <v>5</v>
      </c>
      <c r="H401" s="12" t="s">
        <v>42</v>
      </c>
      <c r="I401" s="12" t="s">
        <v>81</v>
      </c>
      <c r="J401" s="12" t="s">
        <v>81</v>
      </c>
      <c r="K401" s="3" t="s">
        <v>948</v>
      </c>
      <c r="L401" s="3" t="s">
        <v>949</v>
      </c>
      <c r="M401" s="12">
        <v>5</v>
      </c>
      <c r="N401" s="12">
        <v>5</v>
      </c>
      <c r="O401" s="24"/>
      <c r="P401" s="12">
        <v>3.0819999999999999</v>
      </c>
      <c r="Q401" s="12">
        <v>2.7080000000000002</v>
      </c>
      <c r="R401">
        <f>IF(Q401&gt;0,(P401*(Q401^2))*(3.14159/6),"")</f>
        <v>11.833908579160052</v>
      </c>
      <c r="S401" s="12" t="s">
        <v>32</v>
      </c>
      <c r="T401" t="s">
        <v>25</v>
      </c>
      <c r="U401" s="12" t="s">
        <v>26</v>
      </c>
      <c r="V401" s="12" t="e">
        <f>"CG_D"&amp;G401&amp;"_"&amp;H401&amp;"_"&amp;#REF!&amp;".jpg"</f>
        <v>#REF!</v>
      </c>
      <c r="W401" s="12"/>
      <c r="X401" s="2" t="s">
        <v>764</v>
      </c>
      <c r="Y401" s="12"/>
      <c r="Z401" s="12"/>
      <c r="AA401" s="12" t="s">
        <v>835</v>
      </c>
      <c r="AB401" t="str">
        <f>IF(Q401&gt;0,"yes","no")</f>
        <v>yes</v>
      </c>
      <c r="AC401" t="str">
        <f>IF(O401&gt;0,"yes","no")</f>
        <v>no</v>
      </c>
      <c r="AD401" t="str">
        <f>IF(AH401="hatch","yes","no")</f>
        <v>no</v>
      </c>
      <c r="AE401" t="str">
        <f>IF(AH401="swimup","yes","no")</f>
        <v>no</v>
      </c>
      <c r="AF401" t="str">
        <f>IF(AH401="respiration","yes","no")</f>
        <v>no</v>
      </c>
      <c r="AH401" t="s">
        <v>813</v>
      </c>
      <c r="AI401" t="str">
        <f>IF(O401&gt;0,(IF(S401="live",O401*0.84,IF(S401="dried.ethanol",O401*0.8449+2.8227,O401))),"")</f>
        <v/>
      </c>
      <c r="AJ401" s="12" t="s">
        <v>801</v>
      </c>
      <c r="AL401" t="str">
        <f>IF(OR(AND(Q401=Q402,P401&gt;0),AND(O401&gt;0,O401=O402)),"duplicate","")</f>
        <v/>
      </c>
      <c r="AM401" t="s">
        <v>826</v>
      </c>
      <c r="AN401" t="s">
        <v>826</v>
      </c>
      <c r="AO401" t="s">
        <v>826</v>
      </c>
      <c r="AP401" t="s">
        <v>826</v>
      </c>
      <c r="AQ401" t="s">
        <v>32</v>
      </c>
    </row>
    <row r="402" spans="1:43" x14ac:dyDescent="0.2">
      <c r="A402" s="29">
        <v>42904</v>
      </c>
      <c r="B402" s="1">
        <v>42899</v>
      </c>
      <c r="C402" s="1" t="str">
        <f>IF(F402="Kup","6/13/2017",IF(F402="Sag","6/14/2017",""))</f>
        <v>6/13/2017</v>
      </c>
      <c r="D402" s="27">
        <f>A402-B402</f>
        <v>5</v>
      </c>
      <c r="E402" s="27">
        <f>A402-C402</f>
        <v>5</v>
      </c>
      <c r="F402" s="12" t="s">
        <v>21</v>
      </c>
      <c r="G402" s="12">
        <v>5</v>
      </c>
      <c r="H402" s="12" t="s">
        <v>42</v>
      </c>
      <c r="I402" s="12" t="s">
        <v>83</v>
      </c>
      <c r="J402" s="12" t="s">
        <v>83</v>
      </c>
      <c r="K402" s="3" t="s">
        <v>950</v>
      </c>
      <c r="L402" s="3" t="s">
        <v>952</v>
      </c>
      <c r="M402" s="12">
        <v>1</v>
      </c>
      <c r="N402" s="12">
        <v>1</v>
      </c>
      <c r="O402" s="24"/>
      <c r="P402" s="12">
        <v>3.133</v>
      </c>
      <c r="Q402" s="12">
        <v>2.758</v>
      </c>
      <c r="R402">
        <f>IF(Q402&gt;0,(P402*(Q402^2))*(3.14159/6),"")</f>
        <v>12.478063001341512</v>
      </c>
      <c r="S402" s="12" t="s">
        <v>32</v>
      </c>
      <c r="T402" t="s">
        <v>25</v>
      </c>
      <c r="U402" s="12" t="s">
        <v>26</v>
      </c>
      <c r="V402" s="12" t="e">
        <f>"CG_D"&amp;G402&amp;"_"&amp;H402&amp;"_"&amp;#REF!&amp;".jpg"</f>
        <v>#REF!</v>
      </c>
      <c r="W402" s="12"/>
      <c r="X402" s="2" t="s">
        <v>764</v>
      </c>
      <c r="Y402" s="12"/>
      <c r="Z402" s="12"/>
      <c r="AA402" s="12" t="s">
        <v>835</v>
      </c>
      <c r="AB402" t="str">
        <f>IF(Q402&gt;0,"yes","no")</f>
        <v>yes</v>
      </c>
      <c r="AC402" t="str">
        <f>IF(O402&gt;0,"yes","no")</f>
        <v>no</v>
      </c>
      <c r="AD402" t="str">
        <f>IF(AH402="hatch","yes","no")</f>
        <v>no</v>
      </c>
      <c r="AE402" t="str">
        <f>IF(AH402="swimup","yes","no")</f>
        <v>no</v>
      </c>
      <c r="AF402" t="str">
        <f>IF(AH402="respiration","yes","no")</f>
        <v>no</v>
      </c>
      <c r="AH402" t="s">
        <v>813</v>
      </c>
      <c r="AI402" t="str">
        <f>IF(O402&gt;0,(IF(S402="live",O402*0.84,IF(S402="dried.ethanol",O402*0.8449+2.8227,O402))),"")</f>
        <v/>
      </c>
      <c r="AJ402" s="12" t="s">
        <v>801</v>
      </c>
      <c r="AL402" t="str">
        <f>IF(OR(AND(Q402=Q403,P402&gt;0),AND(O402&gt;0,O402=O403)),"duplicate","")</f>
        <v/>
      </c>
      <c r="AM402" t="s">
        <v>826</v>
      </c>
      <c r="AN402" t="s">
        <v>826</v>
      </c>
      <c r="AO402" t="s">
        <v>826</v>
      </c>
      <c r="AP402" t="s">
        <v>826</v>
      </c>
      <c r="AQ402" t="s">
        <v>32</v>
      </c>
    </row>
    <row r="403" spans="1:43" x14ac:dyDescent="0.2">
      <c r="A403" s="29">
        <v>42904</v>
      </c>
      <c r="B403" s="1">
        <v>42899</v>
      </c>
      <c r="C403" s="1" t="str">
        <f>IF(F403="Kup","6/13/2017",IF(F403="Sag","6/14/2017",""))</f>
        <v>6/13/2017</v>
      </c>
      <c r="D403" s="27">
        <f>A403-B403</f>
        <v>5</v>
      </c>
      <c r="E403" s="27">
        <f>A403-C403</f>
        <v>5</v>
      </c>
      <c r="F403" s="12" t="s">
        <v>21</v>
      </c>
      <c r="G403" s="12">
        <v>5</v>
      </c>
      <c r="H403" s="12" t="s">
        <v>42</v>
      </c>
      <c r="I403" s="12" t="s">
        <v>83</v>
      </c>
      <c r="J403" s="12" t="s">
        <v>83</v>
      </c>
      <c r="K403" s="3" t="s">
        <v>950</v>
      </c>
      <c r="L403" s="3" t="s">
        <v>952</v>
      </c>
      <c r="M403" s="12">
        <v>2</v>
      </c>
      <c r="N403" s="12">
        <v>2</v>
      </c>
      <c r="O403" s="24"/>
      <c r="P403" s="12">
        <v>3.7080000000000002</v>
      </c>
      <c r="Q403" s="12">
        <v>2.8380000000000001</v>
      </c>
      <c r="R403">
        <f>IF(Q403&gt;0,(P403*(Q403^2))*(3.14159/6),"")</f>
        <v>15.637335828119282</v>
      </c>
      <c r="S403" s="12" t="s">
        <v>32</v>
      </c>
      <c r="T403" t="s">
        <v>25</v>
      </c>
      <c r="U403" s="12" t="s">
        <v>26</v>
      </c>
      <c r="V403" s="12" t="e">
        <f>"CG_D"&amp;G403&amp;"_"&amp;H403&amp;"_"&amp;#REF!&amp;".jpg"</f>
        <v>#REF!</v>
      </c>
      <c r="W403" s="12"/>
      <c r="X403" s="2" t="s">
        <v>764</v>
      </c>
      <c r="Y403" s="12"/>
      <c r="Z403" s="12"/>
      <c r="AA403" s="12" t="s">
        <v>835</v>
      </c>
      <c r="AB403" t="str">
        <f>IF(Q403&gt;0,"yes","no")</f>
        <v>yes</v>
      </c>
      <c r="AC403" t="str">
        <f>IF(O403&gt;0,"yes","no")</f>
        <v>no</v>
      </c>
      <c r="AD403" t="str">
        <f>IF(AH403="hatch","yes","no")</f>
        <v>no</v>
      </c>
      <c r="AE403" t="str">
        <f>IF(AH403="swimup","yes","no")</f>
        <v>no</v>
      </c>
      <c r="AF403" t="str">
        <f>IF(AH403="respiration","yes","no")</f>
        <v>no</v>
      </c>
      <c r="AH403" t="s">
        <v>813</v>
      </c>
      <c r="AI403" t="str">
        <f>IF(O403&gt;0,(IF(S403="live",O403*0.84,IF(S403="dried.ethanol",O403*0.8449+2.8227,O403))),"")</f>
        <v/>
      </c>
      <c r="AJ403" s="12" t="s">
        <v>801</v>
      </c>
      <c r="AL403" t="str">
        <f>IF(OR(AND(Q403=Q404,P403&gt;0),AND(O403&gt;0,O403=O404)),"duplicate","")</f>
        <v/>
      </c>
      <c r="AM403" t="s">
        <v>826</v>
      </c>
      <c r="AN403" t="s">
        <v>826</v>
      </c>
      <c r="AO403" t="s">
        <v>826</v>
      </c>
      <c r="AP403" t="s">
        <v>826</v>
      </c>
      <c r="AQ403" t="s">
        <v>32</v>
      </c>
    </row>
    <row r="404" spans="1:43" x14ac:dyDescent="0.2">
      <c r="A404" s="29">
        <v>42904</v>
      </c>
      <c r="B404" s="1">
        <v>42899</v>
      </c>
      <c r="C404" s="1" t="str">
        <f>IF(F404="Kup","6/13/2017",IF(F404="Sag","6/14/2017",""))</f>
        <v>6/13/2017</v>
      </c>
      <c r="D404" s="27">
        <f>A404-B404</f>
        <v>5</v>
      </c>
      <c r="E404" s="27">
        <f>A404-C404</f>
        <v>5</v>
      </c>
      <c r="F404" s="12" t="s">
        <v>21</v>
      </c>
      <c r="G404" s="12">
        <v>5</v>
      </c>
      <c r="H404" s="12" t="s">
        <v>42</v>
      </c>
      <c r="I404" s="12" t="s">
        <v>83</v>
      </c>
      <c r="J404" s="12" t="s">
        <v>83</v>
      </c>
      <c r="K404" s="3" t="s">
        <v>950</v>
      </c>
      <c r="L404" s="3" t="s">
        <v>952</v>
      </c>
      <c r="M404" s="12">
        <v>3</v>
      </c>
      <c r="N404" s="12">
        <v>3</v>
      </c>
      <c r="O404" s="24"/>
      <c r="P404" s="12">
        <v>3.1309999999999998</v>
      </c>
      <c r="Q404" s="12">
        <v>2.4319999999999999</v>
      </c>
      <c r="R404">
        <f>IF(Q404&gt;0,(P404*(Q404^2))*(3.14159/6),"")</f>
        <v>9.6963540382788249</v>
      </c>
      <c r="S404" s="12" t="s">
        <v>32</v>
      </c>
      <c r="T404" t="s">
        <v>25</v>
      </c>
      <c r="U404" s="12" t="s">
        <v>26</v>
      </c>
      <c r="V404" s="12" t="e">
        <f>"CG_D"&amp;G404&amp;"_"&amp;H404&amp;"_"&amp;#REF!&amp;".jpg"</f>
        <v>#REF!</v>
      </c>
      <c r="W404" s="12"/>
      <c r="X404" s="2" t="s">
        <v>764</v>
      </c>
      <c r="Y404" s="12"/>
      <c r="Z404" s="12"/>
      <c r="AA404" s="12" t="s">
        <v>835</v>
      </c>
      <c r="AB404" t="str">
        <f>IF(Q404&gt;0,"yes","no")</f>
        <v>yes</v>
      </c>
      <c r="AC404" t="str">
        <f>IF(O404&gt;0,"yes","no")</f>
        <v>no</v>
      </c>
      <c r="AD404" t="str">
        <f>IF(AH404="hatch","yes","no")</f>
        <v>no</v>
      </c>
      <c r="AE404" t="str">
        <f>IF(AH404="swimup","yes","no")</f>
        <v>no</v>
      </c>
      <c r="AF404" t="str">
        <f>IF(AH404="respiration","yes","no")</f>
        <v>no</v>
      </c>
      <c r="AH404" t="s">
        <v>813</v>
      </c>
      <c r="AI404" t="str">
        <f>IF(O404&gt;0,(IF(S404="live",O404*0.84,IF(S404="dried.ethanol",O404*0.8449+2.8227,O404))),"")</f>
        <v/>
      </c>
      <c r="AJ404" s="12" t="s">
        <v>801</v>
      </c>
      <c r="AL404" t="str">
        <f>IF(OR(AND(Q404=Q405,P404&gt;0),AND(O404&gt;0,O404=O405)),"duplicate","")</f>
        <v/>
      </c>
      <c r="AM404" t="s">
        <v>826</v>
      </c>
      <c r="AN404" t="s">
        <v>826</v>
      </c>
      <c r="AO404" t="s">
        <v>826</v>
      </c>
      <c r="AP404" t="s">
        <v>826</v>
      </c>
      <c r="AQ404" t="s">
        <v>32</v>
      </c>
    </row>
    <row r="405" spans="1:43" x14ac:dyDescent="0.2">
      <c r="A405" s="29">
        <v>42904</v>
      </c>
      <c r="B405" s="1">
        <v>42899</v>
      </c>
      <c r="C405" s="1" t="str">
        <f>IF(F405="Kup","6/13/2017",IF(F405="Sag","6/14/2017",""))</f>
        <v>6/13/2017</v>
      </c>
      <c r="D405" s="27">
        <f>A405-B405</f>
        <v>5</v>
      </c>
      <c r="E405" s="27">
        <f>A405-C405</f>
        <v>5</v>
      </c>
      <c r="F405" s="12" t="s">
        <v>21</v>
      </c>
      <c r="G405" s="12">
        <v>5</v>
      </c>
      <c r="H405" s="12" t="s">
        <v>42</v>
      </c>
      <c r="I405" s="12" t="s">
        <v>83</v>
      </c>
      <c r="J405" s="12" t="s">
        <v>83</v>
      </c>
      <c r="K405" s="3" t="s">
        <v>950</v>
      </c>
      <c r="L405" s="3" t="s">
        <v>952</v>
      </c>
      <c r="M405" s="12">
        <v>4</v>
      </c>
      <c r="N405" s="12">
        <v>4</v>
      </c>
      <c r="O405" s="24"/>
      <c r="P405" s="12">
        <v>3.58</v>
      </c>
      <c r="Q405" s="12">
        <v>2.754</v>
      </c>
      <c r="R405">
        <f>IF(Q405&gt;0,(P405*(Q405^2))*(3.14159/6),"")</f>
        <v>14.217038973529199</v>
      </c>
      <c r="S405" s="12" t="s">
        <v>32</v>
      </c>
      <c r="T405" t="s">
        <v>25</v>
      </c>
      <c r="U405" s="12" t="s">
        <v>26</v>
      </c>
      <c r="V405" s="12" t="e">
        <f>"CG_D"&amp;G405&amp;"_"&amp;H405&amp;"_"&amp;#REF!&amp;".jpg"</f>
        <v>#REF!</v>
      </c>
      <c r="W405" s="12"/>
      <c r="X405" s="2" t="s">
        <v>764</v>
      </c>
      <c r="Y405" s="12"/>
      <c r="Z405" s="12"/>
      <c r="AA405" s="12" t="s">
        <v>835</v>
      </c>
      <c r="AB405" t="str">
        <f>IF(Q405&gt;0,"yes","no")</f>
        <v>yes</v>
      </c>
      <c r="AC405" t="str">
        <f>IF(O405&gt;0,"yes","no")</f>
        <v>no</v>
      </c>
      <c r="AD405" t="str">
        <f>IF(AH405="hatch","yes","no")</f>
        <v>no</v>
      </c>
      <c r="AE405" t="str">
        <f>IF(AH405="swimup","yes","no")</f>
        <v>no</v>
      </c>
      <c r="AF405" t="str">
        <f>IF(AH405="respiration","yes","no")</f>
        <v>no</v>
      </c>
      <c r="AH405" t="s">
        <v>813</v>
      </c>
      <c r="AI405" t="str">
        <f>IF(O405&gt;0,(IF(S405="live",O405*0.84,IF(S405="dried.ethanol",O405*0.8449+2.8227,O405))),"")</f>
        <v/>
      </c>
      <c r="AJ405" s="12" t="s">
        <v>801</v>
      </c>
      <c r="AL405" t="str">
        <f>IF(OR(AND(Q405=Q406,P405&gt;0),AND(O405&gt;0,O405=O406)),"duplicate","")</f>
        <v/>
      </c>
      <c r="AM405" t="s">
        <v>826</v>
      </c>
      <c r="AN405" t="s">
        <v>826</v>
      </c>
      <c r="AO405" t="s">
        <v>826</v>
      </c>
      <c r="AP405" t="s">
        <v>826</v>
      </c>
      <c r="AQ405" t="s">
        <v>32</v>
      </c>
    </row>
    <row r="406" spans="1:43" x14ac:dyDescent="0.2">
      <c r="A406" s="29">
        <v>42904</v>
      </c>
      <c r="B406" s="1">
        <v>42899</v>
      </c>
      <c r="C406" s="1" t="str">
        <f>IF(F406="Kup","6/13/2017",IF(F406="Sag","6/14/2017",""))</f>
        <v>6/13/2017</v>
      </c>
      <c r="D406" s="27">
        <f>A406-B406</f>
        <v>5</v>
      </c>
      <c r="E406" s="27">
        <f>A406-C406</f>
        <v>5</v>
      </c>
      <c r="F406" s="12" t="s">
        <v>21</v>
      </c>
      <c r="G406" s="12">
        <v>5</v>
      </c>
      <c r="H406" s="12" t="s">
        <v>42</v>
      </c>
      <c r="I406" s="12" t="s">
        <v>83</v>
      </c>
      <c r="J406" s="12" t="s">
        <v>83</v>
      </c>
      <c r="K406" s="3" t="s">
        <v>950</v>
      </c>
      <c r="L406" s="3" t="s">
        <v>952</v>
      </c>
      <c r="M406" s="12">
        <v>5</v>
      </c>
      <c r="N406" s="12">
        <v>5</v>
      </c>
      <c r="O406" s="24"/>
      <c r="P406" s="12">
        <v>3.6429999999999998</v>
      </c>
      <c r="Q406" s="12">
        <v>2.6880000000000002</v>
      </c>
      <c r="R406">
        <f>IF(Q406&gt;0,(P406*(Q406^2))*(3.14159/6),"")</f>
        <v>13.78211773145088</v>
      </c>
      <c r="S406" s="12" t="s">
        <v>32</v>
      </c>
      <c r="T406" t="s">
        <v>25</v>
      </c>
      <c r="U406" s="12" t="s">
        <v>26</v>
      </c>
      <c r="V406" s="12" t="e">
        <f>"CG_D"&amp;G406&amp;"_"&amp;H406&amp;"_"&amp;#REF!&amp;".jpg"</f>
        <v>#REF!</v>
      </c>
      <c r="W406" s="12"/>
      <c r="X406" s="2" t="s">
        <v>764</v>
      </c>
      <c r="Y406" s="12"/>
      <c r="Z406" s="12"/>
      <c r="AA406" s="12" t="s">
        <v>835</v>
      </c>
      <c r="AB406" t="str">
        <f>IF(Q406&gt;0,"yes","no")</f>
        <v>yes</v>
      </c>
      <c r="AC406" t="str">
        <f>IF(O406&gt;0,"yes","no")</f>
        <v>no</v>
      </c>
      <c r="AD406" t="str">
        <f>IF(AH406="hatch","yes","no")</f>
        <v>no</v>
      </c>
      <c r="AE406" t="str">
        <f>IF(AH406="swimup","yes","no")</f>
        <v>no</v>
      </c>
      <c r="AF406" t="str">
        <f>IF(AH406="respiration","yes","no")</f>
        <v>no</v>
      </c>
      <c r="AH406" t="s">
        <v>813</v>
      </c>
      <c r="AI406" t="str">
        <f>IF(O406&gt;0,(IF(S406="live",O406*0.84,IF(S406="dried.ethanol",O406*0.8449+2.8227,O406))),"")</f>
        <v/>
      </c>
      <c r="AJ406" s="12" t="s">
        <v>801</v>
      </c>
      <c r="AL406" t="str">
        <f>IF(OR(AND(Q406=Q407,P406&gt;0),AND(O406&gt;0,O406=O407)),"duplicate","")</f>
        <v/>
      </c>
      <c r="AM406" t="s">
        <v>826</v>
      </c>
      <c r="AN406" t="s">
        <v>826</v>
      </c>
      <c r="AO406" t="s">
        <v>826</v>
      </c>
      <c r="AP406" t="s">
        <v>826</v>
      </c>
      <c r="AQ406" t="s">
        <v>32</v>
      </c>
    </row>
    <row r="407" spans="1:43" x14ac:dyDescent="0.2">
      <c r="A407" s="29">
        <v>42904</v>
      </c>
      <c r="B407" s="1">
        <v>42899</v>
      </c>
      <c r="C407" s="1" t="str">
        <f>IF(F407="Kup","6/13/2017",IF(F407="Sag","6/14/2017",""))</f>
        <v>6/13/2017</v>
      </c>
      <c r="D407" s="27">
        <f>A407-B407</f>
        <v>5</v>
      </c>
      <c r="E407" s="27">
        <f>A407-C407</f>
        <v>5</v>
      </c>
      <c r="F407" s="12" t="s">
        <v>21</v>
      </c>
      <c r="G407" s="12">
        <v>5</v>
      </c>
      <c r="H407" s="12" t="s">
        <v>42</v>
      </c>
      <c r="I407" s="12" t="s">
        <v>86</v>
      </c>
      <c r="J407" s="12" t="s">
        <v>86</v>
      </c>
      <c r="K407" s="3" t="s">
        <v>953</v>
      </c>
      <c r="L407" s="3" t="s">
        <v>952</v>
      </c>
      <c r="M407" s="12">
        <v>1</v>
      </c>
      <c r="N407" s="12">
        <v>1</v>
      </c>
      <c r="O407" s="24"/>
      <c r="P407" s="12">
        <v>2.952</v>
      </c>
      <c r="Q407" s="12">
        <v>2.78</v>
      </c>
      <c r="R407">
        <f>IF(Q407&gt;0,(P407*(Q407^2))*(3.14159/6),"")</f>
        <v>11.945496364751996</v>
      </c>
      <c r="S407" s="12" t="s">
        <v>32</v>
      </c>
      <c r="T407" t="s">
        <v>25</v>
      </c>
      <c r="U407" s="12" t="s">
        <v>26</v>
      </c>
      <c r="V407" s="12" t="e">
        <f>"CG_D"&amp;G407&amp;"_"&amp;H407&amp;"_"&amp;#REF!&amp;".jpg"</f>
        <v>#REF!</v>
      </c>
      <c r="W407" s="12"/>
      <c r="X407" s="2" t="s">
        <v>764</v>
      </c>
      <c r="Y407" s="12"/>
      <c r="Z407" s="12"/>
      <c r="AA407" s="12" t="s">
        <v>835</v>
      </c>
      <c r="AB407" t="str">
        <f>IF(Q407&gt;0,"yes","no")</f>
        <v>yes</v>
      </c>
      <c r="AC407" t="str">
        <f>IF(O407&gt;0,"yes","no")</f>
        <v>no</v>
      </c>
      <c r="AD407" t="str">
        <f>IF(AH407="hatch","yes","no")</f>
        <v>no</v>
      </c>
      <c r="AE407" t="str">
        <f>IF(AH407="swimup","yes","no")</f>
        <v>no</v>
      </c>
      <c r="AF407" t="str">
        <f>IF(AH407="respiration","yes","no")</f>
        <v>no</v>
      </c>
      <c r="AH407" t="s">
        <v>813</v>
      </c>
      <c r="AI407" t="str">
        <f>IF(O407&gt;0,(IF(S407="live",O407*0.84,IF(S407="dried.ethanol",O407*0.8449+2.8227,O407))),"")</f>
        <v/>
      </c>
      <c r="AJ407" s="12" t="s">
        <v>801</v>
      </c>
      <c r="AL407" t="str">
        <f>IF(OR(AND(Q407=Q408,P407&gt;0),AND(O407&gt;0,O407=O408)),"duplicate","")</f>
        <v/>
      </c>
      <c r="AM407" t="s">
        <v>826</v>
      </c>
      <c r="AN407" t="s">
        <v>826</v>
      </c>
      <c r="AO407" t="s">
        <v>826</v>
      </c>
      <c r="AP407" t="s">
        <v>826</v>
      </c>
      <c r="AQ407" t="s">
        <v>32</v>
      </c>
    </row>
    <row r="408" spans="1:43" x14ac:dyDescent="0.2">
      <c r="A408" s="29">
        <v>42904</v>
      </c>
      <c r="B408" s="1">
        <v>42899</v>
      </c>
      <c r="C408" s="1" t="str">
        <f>IF(F408="Kup","6/13/2017",IF(F408="Sag","6/14/2017",""))</f>
        <v>6/13/2017</v>
      </c>
      <c r="D408" s="27">
        <f>A408-B408</f>
        <v>5</v>
      </c>
      <c r="E408" s="27">
        <f>A408-C408</f>
        <v>5</v>
      </c>
      <c r="F408" s="12" t="s">
        <v>21</v>
      </c>
      <c r="G408" s="12">
        <v>5</v>
      </c>
      <c r="H408" s="12" t="s">
        <v>42</v>
      </c>
      <c r="I408" s="12" t="s">
        <v>86</v>
      </c>
      <c r="J408" s="12" t="s">
        <v>86</v>
      </c>
      <c r="K408" s="3" t="s">
        <v>953</v>
      </c>
      <c r="L408" s="3" t="s">
        <v>952</v>
      </c>
      <c r="M408" s="12">
        <v>2</v>
      </c>
      <c r="N408" s="12">
        <v>2</v>
      </c>
      <c r="O408" s="24"/>
      <c r="P408" s="12">
        <v>2.85</v>
      </c>
      <c r="Q408" s="12">
        <v>2.7109999999999999</v>
      </c>
      <c r="R408">
        <f>IF(Q408&gt;0,(P408*(Q408^2))*(3.14159/6),"")</f>
        <v>10.967361297235248</v>
      </c>
      <c r="S408" s="12" t="s">
        <v>32</v>
      </c>
      <c r="T408" t="s">
        <v>25</v>
      </c>
      <c r="U408" s="12" t="s">
        <v>26</v>
      </c>
      <c r="V408" s="12" t="e">
        <f>"CG_D"&amp;G408&amp;"_"&amp;H408&amp;"_"&amp;#REF!&amp;".jpg"</f>
        <v>#REF!</v>
      </c>
      <c r="W408" s="12"/>
      <c r="X408" s="2" t="s">
        <v>764</v>
      </c>
      <c r="Y408" s="12"/>
      <c r="Z408" s="12"/>
      <c r="AA408" s="12" t="s">
        <v>835</v>
      </c>
      <c r="AB408" t="str">
        <f>IF(Q408&gt;0,"yes","no")</f>
        <v>yes</v>
      </c>
      <c r="AC408" t="str">
        <f>IF(O408&gt;0,"yes","no")</f>
        <v>no</v>
      </c>
      <c r="AD408" t="str">
        <f>IF(AH408="hatch","yes","no")</f>
        <v>no</v>
      </c>
      <c r="AE408" t="str">
        <f>IF(AH408="swimup","yes","no")</f>
        <v>no</v>
      </c>
      <c r="AF408" t="str">
        <f>IF(AH408="respiration","yes","no")</f>
        <v>no</v>
      </c>
      <c r="AH408" t="s">
        <v>813</v>
      </c>
      <c r="AI408" t="str">
        <f>IF(O408&gt;0,(IF(S408="live",O408*0.84,IF(S408="dried.ethanol",O408*0.8449+2.8227,O408))),"")</f>
        <v/>
      </c>
      <c r="AJ408" s="12" t="s">
        <v>801</v>
      </c>
      <c r="AL408" t="str">
        <f>IF(OR(AND(Q408=Q409,P408&gt;0),AND(O408&gt;0,O408=O409)),"duplicate","")</f>
        <v/>
      </c>
      <c r="AM408" t="s">
        <v>826</v>
      </c>
      <c r="AN408" t="s">
        <v>826</v>
      </c>
      <c r="AO408" t="s">
        <v>826</v>
      </c>
      <c r="AP408" t="s">
        <v>826</v>
      </c>
      <c r="AQ408" t="s">
        <v>32</v>
      </c>
    </row>
    <row r="409" spans="1:43" x14ac:dyDescent="0.2">
      <c r="A409" s="29">
        <v>42904</v>
      </c>
      <c r="B409" s="1">
        <v>42899</v>
      </c>
      <c r="C409" s="1" t="str">
        <f>IF(F409="Kup","6/13/2017",IF(F409="Sag","6/14/2017",""))</f>
        <v>6/13/2017</v>
      </c>
      <c r="D409" s="27">
        <f>A409-B409</f>
        <v>5</v>
      </c>
      <c r="E409" s="27">
        <f>A409-C409</f>
        <v>5</v>
      </c>
      <c r="F409" s="12" t="s">
        <v>21</v>
      </c>
      <c r="G409" s="12">
        <v>5</v>
      </c>
      <c r="H409" s="12" t="s">
        <v>42</v>
      </c>
      <c r="I409" s="12" t="s">
        <v>86</v>
      </c>
      <c r="J409" s="12" t="s">
        <v>86</v>
      </c>
      <c r="K409" s="3" t="s">
        <v>953</v>
      </c>
      <c r="L409" s="3" t="s">
        <v>952</v>
      </c>
      <c r="M409" s="12">
        <v>3</v>
      </c>
      <c r="N409" s="12">
        <v>3</v>
      </c>
      <c r="O409" s="24"/>
      <c r="P409" s="12">
        <v>3.3719999999999999</v>
      </c>
      <c r="Q409" s="12">
        <v>2.5489999999999999</v>
      </c>
      <c r="R409">
        <f>IF(Q409&gt;0,(P409*(Q409^2))*(3.14159/6),"")</f>
        <v>11.471639544265578</v>
      </c>
      <c r="S409" s="12" t="s">
        <v>32</v>
      </c>
      <c r="T409" t="s">
        <v>25</v>
      </c>
      <c r="U409" s="12" t="s">
        <v>26</v>
      </c>
      <c r="V409" s="12" t="e">
        <f>"CG_D"&amp;G409&amp;"_"&amp;H409&amp;"_"&amp;#REF!&amp;".jpg"</f>
        <v>#REF!</v>
      </c>
      <c r="W409" s="12"/>
      <c r="X409" s="2" t="s">
        <v>764</v>
      </c>
      <c r="Y409" s="12"/>
      <c r="Z409" s="12"/>
      <c r="AA409" s="12" t="s">
        <v>835</v>
      </c>
      <c r="AB409" t="str">
        <f>IF(Q409&gt;0,"yes","no")</f>
        <v>yes</v>
      </c>
      <c r="AC409" t="str">
        <f>IF(O409&gt;0,"yes","no")</f>
        <v>no</v>
      </c>
      <c r="AD409" t="str">
        <f>IF(AH409="hatch","yes","no")</f>
        <v>no</v>
      </c>
      <c r="AE409" t="str">
        <f>IF(AH409="swimup","yes","no")</f>
        <v>no</v>
      </c>
      <c r="AF409" t="str">
        <f>IF(AH409="respiration","yes","no")</f>
        <v>no</v>
      </c>
      <c r="AH409" t="s">
        <v>813</v>
      </c>
      <c r="AI409" t="str">
        <f>IF(O409&gt;0,(IF(S409="live",O409*0.84,IF(S409="dried.ethanol",O409*0.8449+2.8227,O409))),"")</f>
        <v/>
      </c>
      <c r="AJ409" s="12" t="s">
        <v>801</v>
      </c>
      <c r="AL409" t="str">
        <f>IF(OR(AND(Q409=Q410,P409&gt;0),AND(O409&gt;0,O409=O410)),"duplicate","")</f>
        <v/>
      </c>
      <c r="AM409" t="s">
        <v>826</v>
      </c>
      <c r="AN409" t="s">
        <v>826</v>
      </c>
      <c r="AO409" t="s">
        <v>826</v>
      </c>
      <c r="AP409" t="s">
        <v>826</v>
      </c>
      <c r="AQ409" t="s">
        <v>32</v>
      </c>
    </row>
    <row r="410" spans="1:43" x14ac:dyDescent="0.2">
      <c r="A410" s="29">
        <v>42904</v>
      </c>
      <c r="B410" s="1">
        <v>42899</v>
      </c>
      <c r="C410" s="1" t="str">
        <f>IF(F410="Kup","6/13/2017",IF(F410="Sag","6/14/2017",""))</f>
        <v>6/13/2017</v>
      </c>
      <c r="D410" s="27">
        <f>A410-B410</f>
        <v>5</v>
      </c>
      <c r="E410" s="27">
        <f>A410-C410</f>
        <v>5</v>
      </c>
      <c r="F410" s="12" t="s">
        <v>21</v>
      </c>
      <c r="G410" s="12">
        <v>5</v>
      </c>
      <c r="H410" s="12" t="s">
        <v>42</v>
      </c>
      <c r="I410" s="12" t="s">
        <v>86</v>
      </c>
      <c r="J410" s="12" t="s">
        <v>86</v>
      </c>
      <c r="K410" s="3" t="s">
        <v>953</v>
      </c>
      <c r="L410" s="3" t="s">
        <v>952</v>
      </c>
      <c r="M410" s="12">
        <v>4</v>
      </c>
      <c r="N410" s="12">
        <v>4</v>
      </c>
      <c r="O410" s="24"/>
      <c r="P410" s="12">
        <v>2.859</v>
      </c>
      <c r="Q410" s="12">
        <v>2.7389999999999999</v>
      </c>
      <c r="R410">
        <f>IF(Q410&gt;0,(P410*(Q410^2))*(3.14159/6),"")</f>
        <v>11.230432330853832</v>
      </c>
      <c r="S410" s="12" t="s">
        <v>32</v>
      </c>
      <c r="T410" t="s">
        <v>25</v>
      </c>
      <c r="U410" s="12" t="s">
        <v>26</v>
      </c>
      <c r="V410" s="12" t="e">
        <f>"CG_D"&amp;G410&amp;"_"&amp;H410&amp;"_"&amp;#REF!&amp;".jpg"</f>
        <v>#REF!</v>
      </c>
      <c r="W410" s="12"/>
      <c r="X410" s="2" t="s">
        <v>764</v>
      </c>
      <c r="Y410" s="12"/>
      <c r="Z410" s="12"/>
      <c r="AA410" s="12" t="s">
        <v>835</v>
      </c>
      <c r="AB410" t="str">
        <f>IF(Q410&gt;0,"yes","no")</f>
        <v>yes</v>
      </c>
      <c r="AC410" t="str">
        <f>IF(O410&gt;0,"yes","no")</f>
        <v>no</v>
      </c>
      <c r="AD410" t="str">
        <f>IF(AH410="hatch","yes","no")</f>
        <v>no</v>
      </c>
      <c r="AE410" t="str">
        <f>IF(AH410="swimup","yes","no")</f>
        <v>no</v>
      </c>
      <c r="AF410" t="str">
        <f>IF(AH410="respiration","yes","no")</f>
        <v>no</v>
      </c>
      <c r="AH410" t="s">
        <v>813</v>
      </c>
      <c r="AI410" t="str">
        <f>IF(O410&gt;0,(IF(S410="live",O410*0.84,IF(S410="dried.ethanol",O410*0.8449+2.8227,O410))),"")</f>
        <v/>
      </c>
      <c r="AJ410" s="12" t="s">
        <v>801</v>
      </c>
      <c r="AL410" t="str">
        <f>IF(OR(AND(Q410=Q411,P410&gt;0),AND(O410&gt;0,O410=O411)),"duplicate","")</f>
        <v/>
      </c>
      <c r="AM410" t="s">
        <v>826</v>
      </c>
      <c r="AN410" t="s">
        <v>826</v>
      </c>
      <c r="AO410" t="s">
        <v>826</v>
      </c>
      <c r="AP410" t="s">
        <v>826</v>
      </c>
      <c r="AQ410" t="s">
        <v>32</v>
      </c>
    </row>
    <row r="411" spans="1:43" x14ac:dyDescent="0.2">
      <c r="A411" s="29">
        <v>42904</v>
      </c>
      <c r="B411" s="1">
        <v>42899</v>
      </c>
      <c r="C411" s="1" t="str">
        <f>IF(F411="Kup","6/13/2017",IF(F411="Sag","6/14/2017",""))</f>
        <v>6/13/2017</v>
      </c>
      <c r="D411" s="27">
        <f>A411-B411</f>
        <v>5</v>
      </c>
      <c r="E411" s="27">
        <f>A411-C411</f>
        <v>5</v>
      </c>
      <c r="F411" s="12" t="s">
        <v>21</v>
      </c>
      <c r="G411" s="12">
        <v>5</v>
      </c>
      <c r="H411" s="12" t="s">
        <v>42</v>
      </c>
      <c r="I411" s="12" t="s">
        <v>86</v>
      </c>
      <c r="J411" s="12" t="s">
        <v>86</v>
      </c>
      <c r="K411" s="3" t="s">
        <v>953</v>
      </c>
      <c r="L411" s="3" t="s">
        <v>952</v>
      </c>
      <c r="M411" s="12">
        <v>5</v>
      </c>
      <c r="N411" s="12">
        <v>5</v>
      </c>
      <c r="O411" s="24"/>
      <c r="P411" s="12">
        <v>2.883</v>
      </c>
      <c r="Q411" s="12">
        <v>2.3039999999999998</v>
      </c>
      <c r="R411">
        <f>IF(Q411&gt;0,(P411*(Q411^2))*(3.14159/6),"")</f>
        <v>8.0132344116019176</v>
      </c>
      <c r="S411" s="12" t="s">
        <v>32</v>
      </c>
      <c r="T411" t="s">
        <v>25</v>
      </c>
      <c r="U411" s="12" t="s">
        <v>26</v>
      </c>
      <c r="V411" s="12" t="e">
        <f>"CG_D"&amp;G411&amp;"_"&amp;H411&amp;"_"&amp;#REF!&amp;".jpg"</f>
        <v>#REF!</v>
      </c>
      <c r="W411" s="12"/>
      <c r="X411" s="2" t="s">
        <v>764</v>
      </c>
      <c r="Y411" s="12"/>
      <c r="Z411" s="12"/>
      <c r="AA411" s="12" t="s">
        <v>835</v>
      </c>
      <c r="AB411" t="str">
        <f>IF(Q411&gt;0,"yes","no")</f>
        <v>yes</v>
      </c>
      <c r="AC411" t="str">
        <f>IF(O411&gt;0,"yes","no")</f>
        <v>no</v>
      </c>
      <c r="AD411" t="str">
        <f>IF(AH411="hatch","yes","no")</f>
        <v>no</v>
      </c>
      <c r="AE411" t="str">
        <f>IF(AH411="swimup","yes","no")</f>
        <v>no</v>
      </c>
      <c r="AF411" t="str">
        <f>IF(AH411="respiration","yes","no")</f>
        <v>no</v>
      </c>
      <c r="AH411" t="s">
        <v>813</v>
      </c>
      <c r="AI411" t="str">
        <f>IF(O411&gt;0,(IF(S411="live",O411*0.84,IF(S411="dried.ethanol",O411*0.8449+2.8227,O411))),"")</f>
        <v/>
      </c>
      <c r="AJ411" s="12" t="s">
        <v>801</v>
      </c>
      <c r="AL411" t="str">
        <f>IF(OR(AND(Q411=Q412,P411&gt;0),AND(O411&gt;0,O411=O412)),"duplicate","")</f>
        <v/>
      </c>
      <c r="AM411" t="s">
        <v>826</v>
      </c>
      <c r="AN411" t="s">
        <v>826</v>
      </c>
      <c r="AO411" t="s">
        <v>826</v>
      </c>
      <c r="AP411" t="s">
        <v>826</v>
      </c>
      <c r="AQ411" t="s">
        <v>32</v>
      </c>
    </row>
    <row r="412" spans="1:43" x14ac:dyDescent="0.2">
      <c r="A412" s="29">
        <v>42904</v>
      </c>
      <c r="B412" s="1">
        <v>42899</v>
      </c>
      <c r="C412" s="1" t="str">
        <f>IF(F412="Kup","6/13/2017",IF(F412="Sag","6/14/2017",""))</f>
        <v>6/13/2017</v>
      </c>
      <c r="D412" s="27">
        <f>A412-B412</f>
        <v>5</v>
      </c>
      <c r="E412" s="27">
        <f>A412-C412</f>
        <v>5</v>
      </c>
      <c r="F412" s="12" t="s">
        <v>21</v>
      </c>
      <c r="G412" s="12">
        <v>5</v>
      </c>
      <c r="H412" s="12" t="s">
        <v>42</v>
      </c>
      <c r="I412" s="12" t="s">
        <v>89</v>
      </c>
      <c r="J412" s="12" t="s">
        <v>89</v>
      </c>
      <c r="K412" s="3" t="s">
        <v>954</v>
      </c>
      <c r="L412" s="3" t="s">
        <v>955</v>
      </c>
      <c r="M412" s="12">
        <v>1</v>
      </c>
      <c r="N412" s="12">
        <v>1</v>
      </c>
      <c r="O412" s="24"/>
      <c r="P412" s="12">
        <v>3.617</v>
      </c>
      <c r="Q412" s="12">
        <v>3.58</v>
      </c>
      <c r="R412">
        <f>IF(Q412&gt;0,(P412*(Q412^2))*(3.14159/6),"")</f>
        <v>24.272405422148665</v>
      </c>
      <c r="S412" s="12" t="s">
        <v>32</v>
      </c>
      <c r="T412" t="s">
        <v>25</v>
      </c>
      <c r="U412" s="12" t="s">
        <v>26</v>
      </c>
      <c r="V412" s="12" t="e">
        <f>"CG_D"&amp;G412&amp;"_"&amp;H412&amp;"_"&amp;#REF!&amp;".jpg"</f>
        <v>#REF!</v>
      </c>
      <c r="W412" s="12"/>
      <c r="X412" s="2" t="s">
        <v>764</v>
      </c>
      <c r="Y412" s="12"/>
      <c r="Z412" s="12"/>
      <c r="AA412" s="12" t="s">
        <v>835</v>
      </c>
      <c r="AB412" t="str">
        <f>IF(Q412&gt;0,"yes","no")</f>
        <v>yes</v>
      </c>
      <c r="AC412" t="str">
        <f>IF(O412&gt;0,"yes","no")</f>
        <v>no</v>
      </c>
      <c r="AD412" t="str">
        <f>IF(AH412="hatch","yes","no")</f>
        <v>no</v>
      </c>
      <c r="AE412" t="str">
        <f>IF(AH412="swimup","yes","no")</f>
        <v>no</v>
      </c>
      <c r="AF412" t="str">
        <f>IF(AH412="respiration","yes","no")</f>
        <v>no</v>
      </c>
      <c r="AH412" t="s">
        <v>813</v>
      </c>
      <c r="AI412" t="str">
        <f>IF(O412&gt;0,(IF(S412="live",O412*0.84,IF(S412="dried.ethanol",O412*0.8449+2.8227,O412))),"")</f>
        <v/>
      </c>
      <c r="AJ412" s="12" t="s">
        <v>801</v>
      </c>
      <c r="AL412" t="str">
        <f>IF(OR(AND(Q412=Q413,P412&gt;0),AND(O412&gt;0,O412=O413)),"duplicate","")</f>
        <v/>
      </c>
      <c r="AM412" t="s">
        <v>826</v>
      </c>
      <c r="AN412" t="s">
        <v>826</v>
      </c>
      <c r="AO412" t="s">
        <v>826</v>
      </c>
      <c r="AP412" t="s">
        <v>826</v>
      </c>
      <c r="AQ412" t="s">
        <v>32</v>
      </c>
    </row>
    <row r="413" spans="1:43" x14ac:dyDescent="0.2">
      <c r="A413" s="29">
        <v>42904</v>
      </c>
      <c r="B413" s="1">
        <v>42899</v>
      </c>
      <c r="C413" s="1" t="str">
        <f>IF(F413="Kup","6/13/2017",IF(F413="Sag","6/14/2017",""))</f>
        <v>6/13/2017</v>
      </c>
      <c r="D413" s="27">
        <f>A413-B413</f>
        <v>5</v>
      </c>
      <c r="E413" s="27">
        <f>A413-C413</f>
        <v>5</v>
      </c>
      <c r="F413" s="12" t="s">
        <v>21</v>
      </c>
      <c r="G413" s="12">
        <v>5</v>
      </c>
      <c r="H413" s="12" t="s">
        <v>42</v>
      </c>
      <c r="I413" s="12" t="s">
        <v>89</v>
      </c>
      <c r="J413" s="12" t="s">
        <v>89</v>
      </c>
      <c r="K413" s="3" t="s">
        <v>954</v>
      </c>
      <c r="L413" s="3" t="s">
        <v>955</v>
      </c>
      <c r="M413" s="12">
        <v>2</v>
      </c>
      <c r="N413" s="12">
        <v>2</v>
      </c>
      <c r="O413" s="24"/>
      <c r="P413" s="12">
        <v>3.5379999999999998</v>
      </c>
      <c r="Q413" s="12">
        <v>3.3849999999999998</v>
      </c>
      <c r="R413">
        <f>IF(Q413&gt;0,(P413*(Q413^2))*(3.14159/6),"")</f>
        <v>21.226257580846575</v>
      </c>
      <c r="S413" s="12" t="s">
        <v>32</v>
      </c>
      <c r="T413" t="s">
        <v>25</v>
      </c>
      <c r="U413" s="12" t="s">
        <v>26</v>
      </c>
      <c r="V413" s="12" t="e">
        <f>"CG_D"&amp;G413&amp;"_"&amp;H413&amp;"_"&amp;#REF!&amp;".jpg"</f>
        <v>#REF!</v>
      </c>
      <c r="W413" s="12"/>
      <c r="X413" s="2" t="s">
        <v>764</v>
      </c>
      <c r="Y413" s="12"/>
      <c r="Z413" s="12"/>
      <c r="AA413" s="12" t="s">
        <v>835</v>
      </c>
      <c r="AB413" t="str">
        <f>IF(Q413&gt;0,"yes","no")</f>
        <v>yes</v>
      </c>
      <c r="AC413" t="str">
        <f>IF(O413&gt;0,"yes","no")</f>
        <v>no</v>
      </c>
      <c r="AD413" t="str">
        <f>IF(AH413="hatch","yes","no")</f>
        <v>no</v>
      </c>
      <c r="AE413" t="str">
        <f>IF(AH413="swimup","yes","no")</f>
        <v>no</v>
      </c>
      <c r="AF413" t="str">
        <f>IF(AH413="respiration","yes","no")</f>
        <v>no</v>
      </c>
      <c r="AH413" t="s">
        <v>813</v>
      </c>
      <c r="AI413" t="str">
        <f>IF(O413&gt;0,(IF(S413="live",O413*0.84,IF(S413="dried.ethanol",O413*0.8449+2.8227,O413))),"")</f>
        <v/>
      </c>
      <c r="AJ413" s="12" t="s">
        <v>801</v>
      </c>
      <c r="AL413" t="str">
        <f>IF(OR(AND(Q413=Q414,P413&gt;0),AND(O413&gt;0,O413=O414)),"duplicate","")</f>
        <v/>
      </c>
      <c r="AM413" t="s">
        <v>826</v>
      </c>
      <c r="AN413" t="s">
        <v>826</v>
      </c>
      <c r="AO413" t="s">
        <v>826</v>
      </c>
      <c r="AP413" t="s">
        <v>826</v>
      </c>
      <c r="AQ413" t="s">
        <v>32</v>
      </c>
    </row>
    <row r="414" spans="1:43" x14ac:dyDescent="0.2">
      <c r="A414" s="29">
        <v>42904</v>
      </c>
      <c r="B414" s="1">
        <v>42899</v>
      </c>
      <c r="C414" s="1" t="str">
        <f>IF(F414="Kup","6/13/2017",IF(F414="Sag","6/14/2017",""))</f>
        <v>6/13/2017</v>
      </c>
      <c r="D414" s="27">
        <f>A414-B414</f>
        <v>5</v>
      </c>
      <c r="E414" s="27">
        <f>A414-C414</f>
        <v>5</v>
      </c>
      <c r="F414" s="12" t="s">
        <v>21</v>
      </c>
      <c r="G414" s="12">
        <v>5</v>
      </c>
      <c r="H414" s="12" t="s">
        <v>42</v>
      </c>
      <c r="I414" s="12" t="s">
        <v>89</v>
      </c>
      <c r="J414" s="12" t="s">
        <v>89</v>
      </c>
      <c r="K414" s="3" t="s">
        <v>954</v>
      </c>
      <c r="L414" s="3" t="s">
        <v>955</v>
      </c>
      <c r="M414" s="12">
        <v>3</v>
      </c>
      <c r="N414" s="12">
        <v>3</v>
      </c>
      <c r="O414" s="24"/>
      <c r="P414" s="12">
        <v>3.1219999999999999</v>
      </c>
      <c r="Q414" s="12">
        <v>2.6360000000000001</v>
      </c>
      <c r="R414">
        <f>IF(Q414&gt;0,(P414*(Q414^2))*(3.14159/6),"")</f>
        <v>11.358525727142347</v>
      </c>
      <c r="S414" s="12" t="s">
        <v>32</v>
      </c>
      <c r="T414" t="s">
        <v>25</v>
      </c>
      <c r="U414" s="12" t="s">
        <v>26</v>
      </c>
      <c r="V414" s="12" t="e">
        <f>"CG_D"&amp;G414&amp;"_"&amp;H414&amp;"_"&amp;#REF!&amp;".jpg"</f>
        <v>#REF!</v>
      </c>
      <c r="W414" s="12"/>
      <c r="X414" s="2" t="s">
        <v>764</v>
      </c>
      <c r="Y414" s="12"/>
      <c r="Z414" s="12"/>
      <c r="AA414" s="12" t="s">
        <v>835</v>
      </c>
      <c r="AB414" t="str">
        <f>IF(Q414&gt;0,"yes","no")</f>
        <v>yes</v>
      </c>
      <c r="AC414" t="str">
        <f>IF(O414&gt;0,"yes","no")</f>
        <v>no</v>
      </c>
      <c r="AD414" t="str">
        <f>IF(AH414="hatch","yes","no")</f>
        <v>no</v>
      </c>
      <c r="AE414" t="str">
        <f>IF(AH414="swimup","yes","no")</f>
        <v>no</v>
      </c>
      <c r="AF414" t="str">
        <f>IF(AH414="respiration","yes","no")</f>
        <v>no</v>
      </c>
      <c r="AH414" t="s">
        <v>813</v>
      </c>
      <c r="AI414" t="str">
        <f>IF(O414&gt;0,(IF(S414="live",O414*0.84,IF(S414="dried.ethanol",O414*0.8449+2.8227,O414))),"")</f>
        <v/>
      </c>
      <c r="AJ414" s="12" t="s">
        <v>801</v>
      </c>
      <c r="AL414" t="str">
        <f>IF(OR(AND(Q414=Q415,P414&gt;0),AND(O414&gt;0,O414=O415)),"duplicate","")</f>
        <v/>
      </c>
      <c r="AM414" t="s">
        <v>826</v>
      </c>
      <c r="AN414" t="s">
        <v>826</v>
      </c>
      <c r="AO414" t="s">
        <v>826</v>
      </c>
      <c r="AP414" t="s">
        <v>826</v>
      </c>
      <c r="AQ414" t="s">
        <v>32</v>
      </c>
    </row>
    <row r="415" spans="1:43" x14ac:dyDescent="0.2">
      <c r="A415" s="29">
        <v>42904</v>
      </c>
      <c r="B415" s="1">
        <v>42899</v>
      </c>
      <c r="C415" s="1" t="str">
        <f>IF(F415="Kup","6/13/2017",IF(F415="Sag","6/14/2017",""))</f>
        <v>6/13/2017</v>
      </c>
      <c r="D415" s="27">
        <f>A415-B415</f>
        <v>5</v>
      </c>
      <c r="E415" s="27">
        <f>A415-C415</f>
        <v>5</v>
      </c>
      <c r="F415" s="12" t="s">
        <v>21</v>
      </c>
      <c r="G415" s="12">
        <v>5</v>
      </c>
      <c r="H415" s="12" t="s">
        <v>42</v>
      </c>
      <c r="I415" s="12" t="s">
        <v>89</v>
      </c>
      <c r="J415" s="12" t="s">
        <v>89</v>
      </c>
      <c r="K415" s="3" t="s">
        <v>954</v>
      </c>
      <c r="L415" s="3" t="s">
        <v>955</v>
      </c>
      <c r="M415" s="12">
        <v>4</v>
      </c>
      <c r="N415" s="12">
        <v>4</v>
      </c>
      <c r="O415" s="24"/>
      <c r="P415" s="12">
        <v>3.1989999999999998</v>
      </c>
      <c r="Q415" s="12">
        <v>2.5099999999999998</v>
      </c>
      <c r="R415">
        <f>IF(Q415&gt;0,(P415*(Q415^2))*(3.14159/6),"")</f>
        <v>10.552611229606828</v>
      </c>
      <c r="S415" s="12" t="s">
        <v>32</v>
      </c>
      <c r="T415" t="s">
        <v>25</v>
      </c>
      <c r="U415" s="12" t="s">
        <v>26</v>
      </c>
      <c r="V415" s="12" t="e">
        <f>"CG_D"&amp;G415&amp;"_"&amp;H415&amp;"_"&amp;#REF!&amp;".jpg"</f>
        <v>#REF!</v>
      </c>
      <c r="W415" s="12"/>
      <c r="X415" s="2" t="s">
        <v>764</v>
      </c>
      <c r="Y415" s="12"/>
      <c r="Z415" s="12"/>
      <c r="AA415" s="12" t="s">
        <v>835</v>
      </c>
      <c r="AB415" t="str">
        <f>IF(Q415&gt;0,"yes","no")</f>
        <v>yes</v>
      </c>
      <c r="AC415" t="str">
        <f>IF(O415&gt;0,"yes","no")</f>
        <v>no</v>
      </c>
      <c r="AD415" t="str">
        <f>IF(AH415="hatch","yes","no")</f>
        <v>no</v>
      </c>
      <c r="AE415" t="str">
        <f>IF(AH415="swimup","yes","no")</f>
        <v>no</v>
      </c>
      <c r="AF415" t="str">
        <f>IF(AH415="respiration","yes","no")</f>
        <v>no</v>
      </c>
      <c r="AH415" t="s">
        <v>813</v>
      </c>
      <c r="AI415" t="str">
        <f>IF(O415&gt;0,(IF(S415="live",O415*0.84,IF(S415="dried.ethanol",O415*0.8449+2.8227,O415))),"")</f>
        <v/>
      </c>
      <c r="AJ415" s="12" t="s">
        <v>801</v>
      </c>
      <c r="AL415" t="str">
        <f>IF(OR(AND(Q415=Q416,P415&gt;0),AND(O415&gt;0,O415=O416)),"duplicate","")</f>
        <v/>
      </c>
      <c r="AM415" t="s">
        <v>826</v>
      </c>
      <c r="AN415" t="s">
        <v>826</v>
      </c>
      <c r="AO415" t="s">
        <v>826</v>
      </c>
      <c r="AP415" t="s">
        <v>826</v>
      </c>
      <c r="AQ415" t="s">
        <v>32</v>
      </c>
    </row>
    <row r="416" spans="1:43" x14ac:dyDescent="0.2">
      <c r="A416" s="29">
        <v>42904</v>
      </c>
      <c r="B416" s="1">
        <v>42899</v>
      </c>
      <c r="C416" s="1" t="str">
        <f>IF(F416="Kup","6/13/2017",IF(F416="Sag","6/14/2017",""))</f>
        <v>6/13/2017</v>
      </c>
      <c r="D416" s="27">
        <f>A416-B416</f>
        <v>5</v>
      </c>
      <c r="E416" s="27">
        <f>A416-C416</f>
        <v>5</v>
      </c>
      <c r="F416" s="12" t="s">
        <v>21</v>
      </c>
      <c r="G416" s="12">
        <v>5</v>
      </c>
      <c r="H416" s="12" t="s">
        <v>42</v>
      </c>
      <c r="I416" s="12" t="s">
        <v>89</v>
      </c>
      <c r="J416" s="12" t="s">
        <v>89</v>
      </c>
      <c r="K416" s="3" t="s">
        <v>954</v>
      </c>
      <c r="L416" s="3" t="s">
        <v>955</v>
      </c>
      <c r="M416" s="12">
        <v>5</v>
      </c>
      <c r="N416" s="12">
        <v>5</v>
      </c>
      <c r="O416" s="24"/>
      <c r="P416" s="12">
        <v>3.883</v>
      </c>
      <c r="Q416" s="12">
        <v>3.5249999999999999</v>
      </c>
      <c r="R416">
        <f>IF(Q416&gt;0,(P416*(Q416^2))*(3.14159/6),"")</f>
        <v>25.262939887246873</v>
      </c>
      <c r="S416" s="12" t="s">
        <v>32</v>
      </c>
      <c r="T416" t="s">
        <v>25</v>
      </c>
      <c r="U416" s="12" t="s">
        <v>26</v>
      </c>
      <c r="V416" s="12" t="e">
        <f>"CG_D"&amp;G416&amp;"_"&amp;H416&amp;"_"&amp;#REF!&amp;".jpg"</f>
        <v>#REF!</v>
      </c>
      <c r="W416" s="12"/>
      <c r="X416" s="2" t="s">
        <v>764</v>
      </c>
      <c r="Y416" s="12"/>
      <c r="Z416" s="12"/>
      <c r="AA416" s="12" t="s">
        <v>835</v>
      </c>
      <c r="AB416" t="str">
        <f>IF(Q416&gt;0,"yes","no")</f>
        <v>yes</v>
      </c>
      <c r="AC416" t="str">
        <f>IF(O416&gt;0,"yes","no")</f>
        <v>no</v>
      </c>
      <c r="AD416" t="str">
        <f>IF(AH416="hatch","yes","no")</f>
        <v>no</v>
      </c>
      <c r="AE416" t="str">
        <f>IF(AH416="swimup","yes","no")</f>
        <v>no</v>
      </c>
      <c r="AF416" t="str">
        <f>IF(AH416="respiration","yes","no")</f>
        <v>no</v>
      </c>
      <c r="AH416" t="s">
        <v>813</v>
      </c>
      <c r="AI416" t="str">
        <f>IF(O416&gt;0,(IF(S416="live",O416*0.84,IF(S416="dried.ethanol",O416*0.8449+2.8227,O416))),"")</f>
        <v/>
      </c>
      <c r="AJ416" s="12" t="s">
        <v>801</v>
      </c>
      <c r="AL416" t="str">
        <f>IF(OR(AND(Q416=Q417,P416&gt;0),AND(O416&gt;0,O416=O417)),"duplicate","")</f>
        <v/>
      </c>
      <c r="AM416" t="s">
        <v>826</v>
      </c>
      <c r="AN416" t="s">
        <v>826</v>
      </c>
      <c r="AO416" t="s">
        <v>826</v>
      </c>
      <c r="AP416" t="s">
        <v>826</v>
      </c>
      <c r="AQ416" t="s">
        <v>32</v>
      </c>
    </row>
    <row r="417" spans="1:43" x14ac:dyDescent="0.2">
      <c r="A417" s="29">
        <v>42904</v>
      </c>
      <c r="B417" s="1">
        <v>42899</v>
      </c>
      <c r="C417" s="1" t="str">
        <f>IF(F417="Kup","6/13/2017",IF(F417="Sag","6/14/2017",""))</f>
        <v>6/13/2017</v>
      </c>
      <c r="D417" s="27">
        <f>A417-B417</f>
        <v>5</v>
      </c>
      <c r="E417" s="27">
        <f>A417-C417</f>
        <v>5</v>
      </c>
      <c r="F417" s="12" t="s">
        <v>21</v>
      </c>
      <c r="G417" s="12">
        <v>5</v>
      </c>
      <c r="H417" s="12" t="s">
        <v>42</v>
      </c>
      <c r="I417" s="12" t="s">
        <v>89</v>
      </c>
      <c r="J417" s="12" t="s">
        <v>89</v>
      </c>
      <c r="K417" s="3" t="s">
        <v>954</v>
      </c>
      <c r="L417" s="3" t="s">
        <v>955</v>
      </c>
      <c r="M417" s="12">
        <v>6</v>
      </c>
      <c r="N417" s="12">
        <v>6</v>
      </c>
      <c r="O417" s="24"/>
      <c r="P417" s="12">
        <v>3.22</v>
      </c>
      <c r="Q417" s="12">
        <v>2.5150000000000001</v>
      </c>
      <c r="R417">
        <f>IF(Q417&gt;0,(P417*(Q417^2))*(3.14159/6),"")</f>
        <v>10.664244802825834</v>
      </c>
      <c r="S417" s="12" t="s">
        <v>32</v>
      </c>
      <c r="T417" t="s">
        <v>25</v>
      </c>
      <c r="U417" s="12" t="s">
        <v>26</v>
      </c>
      <c r="V417" s="12" t="e">
        <f>"CG_D"&amp;G417&amp;"_"&amp;H417&amp;"_"&amp;#REF!&amp;".jpg"</f>
        <v>#REF!</v>
      </c>
      <c r="W417" s="12"/>
      <c r="X417" s="2" t="s">
        <v>764</v>
      </c>
      <c r="Y417" s="12"/>
      <c r="Z417" s="12"/>
      <c r="AA417" s="12" t="s">
        <v>835</v>
      </c>
      <c r="AB417" t="str">
        <f>IF(Q417&gt;0,"yes","no")</f>
        <v>yes</v>
      </c>
      <c r="AC417" t="str">
        <f>IF(O417&gt;0,"yes","no")</f>
        <v>no</v>
      </c>
      <c r="AD417" t="str">
        <f>IF(AH417="hatch","yes","no")</f>
        <v>no</v>
      </c>
      <c r="AE417" t="str">
        <f>IF(AH417="swimup","yes","no")</f>
        <v>no</v>
      </c>
      <c r="AF417" t="str">
        <f>IF(AH417="respiration","yes","no")</f>
        <v>no</v>
      </c>
      <c r="AH417" t="s">
        <v>813</v>
      </c>
      <c r="AI417" t="str">
        <f>IF(O417&gt;0,(IF(S417="live",O417*0.84,IF(S417="dried.ethanol",O417*0.8449+2.8227,O417))),"")</f>
        <v/>
      </c>
      <c r="AJ417" s="12" t="s">
        <v>801</v>
      </c>
      <c r="AL417" t="str">
        <f>IF(OR(AND(Q417=Q418,P417&gt;0),AND(O417&gt;0,O417=O418)),"duplicate","")</f>
        <v/>
      </c>
      <c r="AM417" t="s">
        <v>826</v>
      </c>
      <c r="AN417" t="s">
        <v>826</v>
      </c>
      <c r="AO417" t="s">
        <v>826</v>
      </c>
      <c r="AP417" t="s">
        <v>826</v>
      </c>
      <c r="AQ417" t="s">
        <v>32</v>
      </c>
    </row>
    <row r="418" spans="1:43" x14ac:dyDescent="0.2">
      <c r="A418" s="29">
        <v>42904</v>
      </c>
      <c r="B418" s="1">
        <v>42899</v>
      </c>
      <c r="C418" s="1" t="str">
        <f>IF(F418="Kup","6/13/2017",IF(F418="Sag","6/14/2017",""))</f>
        <v>6/13/2017</v>
      </c>
      <c r="D418" s="27">
        <f>A418-B418</f>
        <v>5</v>
      </c>
      <c r="E418" s="27">
        <f>A418-C418</f>
        <v>5</v>
      </c>
      <c r="F418" s="12" t="s">
        <v>21</v>
      </c>
      <c r="G418" s="12">
        <v>5</v>
      </c>
      <c r="H418" s="12" t="s">
        <v>42</v>
      </c>
      <c r="I418" s="12" t="s">
        <v>23</v>
      </c>
      <c r="J418" s="12" t="s">
        <v>23</v>
      </c>
      <c r="K418" s="3" t="s">
        <v>956</v>
      </c>
      <c r="L418" s="3" t="s">
        <v>955</v>
      </c>
      <c r="M418" s="12">
        <v>1</v>
      </c>
      <c r="N418" s="12">
        <v>1</v>
      </c>
      <c r="O418" s="24"/>
      <c r="P418" s="12">
        <v>3.113</v>
      </c>
      <c r="Q418" s="12">
        <v>2.2490000000000001</v>
      </c>
      <c r="R418">
        <f>IF(Q418&gt;0,(P418*(Q418^2))*(3.14159/6),"")</f>
        <v>8.2443474617716124</v>
      </c>
      <c r="S418" s="12" t="s">
        <v>32</v>
      </c>
      <c r="T418" t="s">
        <v>25</v>
      </c>
      <c r="U418" s="12" t="s">
        <v>26</v>
      </c>
      <c r="V418" s="12" t="e">
        <f>"CG_D"&amp;G418&amp;"_"&amp;H418&amp;"_"&amp;#REF!&amp;".jpg"</f>
        <v>#REF!</v>
      </c>
      <c r="W418" s="12"/>
      <c r="X418" s="2" t="s">
        <v>764</v>
      </c>
      <c r="Y418" s="12"/>
      <c r="Z418" s="12"/>
      <c r="AA418" s="12" t="s">
        <v>835</v>
      </c>
      <c r="AB418" t="str">
        <f>IF(Q418&gt;0,"yes","no")</f>
        <v>yes</v>
      </c>
      <c r="AC418" t="str">
        <f>IF(O418&gt;0,"yes","no")</f>
        <v>no</v>
      </c>
      <c r="AD418" t="str">
        <f>IF(AH418="hatch","yes","no")</f>
        <v>no</v>
      </c>
      <c r="AE418" t="str">
        <f>IF(AH418="swimup","yes","no")</f>
        <v>no</v>
      </c>
      <c r="AF418" t="str">
        <f>IF(AH418="respiration","yes","no")</f>
        <v>no</v>
      </c>
      <c r="AH418" t="s">
        <v>813</v>
      </c>
      <c r="AI418" t="str">
        <f>IF(O418&gt;0,(IF(S418="live",O418*0.84,IF(S418="dried.ethanol",O418*0.8449+2.8227,O418))),"")</f>
        <v/>
      </c>
      <c r="AJ418" s="12" t="s">
        <v>801</v>
      </c>
      <c r="AL418" t="str">
        <f>IF(OR(AND(Q418=Q419,P418&gt;0),AND(O418&gt;0,O418=O419)),"duplicate","")</f>
        <v/>
      </c>
      <c r="AM418" t="s">
        <v>826</v>
      </c>
      <c r="AN418" t="s">
        <v>826</v>
      </c>
      <c r="AO418" t="s">
        <v>826</v>
      </c>
      <c r="AP418" t="s">
        <v>826</v>
      </c>
      <c r="AQ418" t="s">
        <v>32</v>
      </c>
    </row>
    <row r="419" spans="1:43" x14ac:dyDescent="0.2">
      <c r="A419" s="29">
        <v>42904</v>
      </c>
      <c r="B419" s="1">
        <v>42899</v>
      </c>
      <c r="C419" s="1" t="str">
        <f>IF(F419="Kup","6/13/2017",IF(F419="Sag","6/14/2017",""))</f>
        <v>6/13/2017</v>
      </c>
      <c r="D419" s="27">
        <f>A419-B419</f>
        <v>5</v>
      </c>
      <c r="E419" s="27">
        <f>A419-C419</f>
        <v>5</v>
      </c>
      <c r="F419" s="12" t="s">
        <v>21</v>
      </c>
      <c r="G419" s="12">
        <v>5</v>
      </c>
      <c r="H419" s="12" t="s">
        <v>42</v>
      </c>
      <c r="I419" s="12" t="s">
        <v>23</v>
      </c>
      <c r="J419" s="12" t="s">
        <v>23</v>
      </c>
      <c r="K419" s="3" t="s">
        <v>956</v>
      </c>
      <c r="L419" s="3" t="s">
        <v>955</v>
      </c>
      <c r="M419" s="12">
        <v>2</v>
      </c>
      <c r="N419" s="12">
        <v>2</v>
      </c>
      <c r="O419" s="24"/>
      <c r="P419" s="12">
        <v>2.8380000000000001</v>
      </c>
      <c r="Q419" s="12">
        <v>2.0579999999999998</v>
      </c>
      <c r="R419">
        <f>IF(Q419&gt;0,(P419*(Q419^2))*(3.14159/6),"")</f>
        <v>6.2936326102834794</v>
      </c>
      <c r="S419" s="12" t="s">
        <v>32</v>
      </c>
      <c r="T419" t="s">
        <v>25</v>
      </c>
      <c r="U419" s="12" t="s">
        <v>26</v>
      </c>
      <c r="V419" s="12" t="e">
        <f>"CG_D"&amp;G419&amp;"_"&amp;H419&amp;"_"&amp;#REF!&amp;".jpg"</f>
        <v>#REF!</v>
      </c>
      <c r="W419" s="12"/>
      <c r="X419" s="2" t="s">
        <v>764</v>
      </c>
      <c r="Y419" s="12"/>
      <c r="Z419" s="12"/>
      <c r="AA419" s="12" t="s">
        <v>835</v>
      </c>
      <c r="AB419" t="str">
        <f>IF(Q419&gt;0,"yes","no")</f>
        <v>yes</v>
      </c>
      <c r="AC419" t="str">
        <f>IF(O419&gt;0,"yes","no")</f>
        <v>no</v>
      </c>
      <c r="AD419" t="str">
        <f>IF(AH419="hatch","yes","no")</f>
        <v>no</v>
      </c>
      <c r="AE419" t="str">
        <f>IF(AH419="swimup","yes","no")</f>
        <v>no</v>
      </c>
      <c r="AF419" t="str">
        <f>IF(AH419="respiration","yes","no")</f>
        <v>no</v>
      </c>
      <c r="AH419" t="s">
        <v>813</v>
      </c>
      <c r="AI419" t="str">
        <f>IF(O419&gt;0,(IF(S419="live",O419*0.84,IF(S419="dried.ethanol",O419*0.8449+2.8227,O419))),"")</f>
        <v/>
      </c>
      <c r="AJ419" s="12" t="s">
        <v>801</v>
      </c>
      <c r="AL419" t="str">
        <f>IF(OR(AND(Q419=Q420,P419&gt;0),AND(O419&gt;0,O419=O420)),"duplicate","")</f>
        <v/>
      </c>
      <c r="AM419" t="s">
        <v>826</v>
      </c>
      <c r="AN419" t="s">
        <v>826</v>
      </c>
      <c r="AO419" t="s">
        <v>826</v>
      </c>
      <c r="AP419" t="s">
        <v>826</v>
      </c>
      <c r="AQ419" t="s">
        <v>32</v>
      </c>
    </row>
    <row r="420" spans="1:43" x14ac:dyDescent="0.2">
      <c r="A420" s="29">
        <v>42904</v>
      </c>
      <c r="B420" s="1">
        <v>42899</v>
      </c>
      <c r="C420" s="1" t="str">
        <f>IF(F420="Kup","6/13/2017",IF(F420="Sag","6/14/2017",""))</f>
        <v>6/13/2017</v>
      </c>
      <c r="D420" s="27">
        <f>A420-B420</f>
        <v>5</v>
      </c>
      <c r="E420" s="27">
        <f>A420-C420</f>
        <v>5</v>
      </c>
      <c r="F420" s="12" t="s">
        <v>21</v>
      </c>
      <c r="G420" s="12">
        <v>5</v>
      </c>
      <c r="H420" s="12" t="s">
        <v>42</v>
      </c>
      <c r="I420" s="12" t="s">
        <v>23</v>
      </c>
      <c r="J420" s="12" t="s">
        <v>23</v>
      </c>
      <c r="K420" s="3" t="s">
        <v>956</v>
      </c>
      <c r="L420" s="3" t="s">
        <v>955</v>
      </c>
      <c r="M420" s="12">
        <v>3</v>
      </c>
      <c r="N420" s="12">
        <v>3</v>
      </c>
      <c r="O420" s="24"/>
      <c r="P420" s="12">
        <v>2.8010000000000002</v>
      </c>
      <c r="Q420" s="12">
        <v>2.661</v>
      </c>
      <c r="R420">
        <f>IF(Q420&gt;0,(P420*(Q420^2))*(3.14159/6),"")</f>
        <v>10.384871173816064</v>
      </c>
      <c r="S420" s="12" t="s">
        <v>32</v>
      </c>
      <c r="T420" t="s">
        <v>25</v>
      </c>
      <c r="U420" s="12" t="s">
        <v>26</v>
      </c>
      <c r="V420" s="12" t="e">
        <f>"CG_D"&amp;G420&amp;"_"&amp;H420&amp;"_"&amp;#REF!&amp;".jpg"</f>
        <v>#REF!</v>
      </c>
      <c r="W420" s="12"/>
      <c r="X420" s="2" t="s">
        <v>764</v>
      </c>
      <c r="Y420" s="12"/>
      <c r="Z420" s="12"/>
      <c r="AA420" s="12" t="s">
        <v>835</v>
      </c>
      <c r="AB420" t="str">
        <f>IF(Q420&gt;0,"yes","no")</f>
        <v>yes</v>
      </c>
      <c r="AC420" t="str">
        <f>IF(O420&gt;0,"yes","no")</f>
        <v>no</v>
      </c>
      <c r="AD420" t="str">
        <f>IF(AH420="hatch","yes","no")</f>
        <v>no</v>
      </c>
      <c r="AE420" t="str">
        <f>IF(AH420="swimup","yes","no")</f>
        <v>no</v>
      </c>
      <c r="AF420" t="str">
        <f>IF(AH420="respiration","yes","no")</f>
        <v>no</v>
      </c>
      <c r="AH420" t="s">
        <v>813</v>
      </c>
      <c r="AI420" t="str">
        <f>IF(O420&gt;0,(IF(S420="live",O420*0.84,IF(S420="dried.ethanol",O420*0.8449+2.8227,O420))),"")</f>
        <v/>
      </c>
      <c r="AJ420" s="12" t="s">
        <v>801</v>
      </c>
      <c r="AL420" t="str">
        <f>IF(OR(AND(Q420=Q421,P420&gt;0),AND(O420&gt;0,O420=O421)),"duplicate","")</f>
        <v/>
      </c>
      <c r="AM420" t="s">
        <v>826</v>
      </c>
      <c r="AN420" t="s">
        <v>826</v>
      </c>
      <c r="AO420" t="s">
        <v>826</v>
      </c>
      <c r="AP420" t="s">
        <v>826</v>
      </c>
      <c r="AQ420" t="s">
        <v>32</v>
      </c>
    </row>
    <row r="421" spans="1:43" x14ac:dyDescent="0.2">
      <c r="A421" s="29">
        <v>42904</v>
      </c>
      <c r="B421" s="1">
        <v>42899</v>
      </c>
      <c r="C421" s="1" t="str">
        <f>IF(F421="Kup","6/13/2017",IF(F421="Sag","6/14/2017",""))</f>
        <v>6/13/2017</v>
      </c>
      <c r="D421" s="27">
        <f>A421-B421</f>
        <v>5</v>
      </c>
      <c r="E421" s="27">
        <f>A421-C421</f>
        <v>5</v>
      </c>
      <c r="F421" s="12" t="s">
        <v>21</v>
      </c>
      <c r="G421" s="12">
        <v>5</v>
      </c>
      <c r="H421" s="12" t="s">
        <v>42</v>
      </c>
      <c r="I421" s="12" t="s">
        <v>23</v>
      </c>
      <c r="J421" s="12" t="s">
        <v>23</v>
      </c>
      <c r="K421" s="3" t="s">
        <v>956</v>
      </c>
      <c r="L421" s="3" t="s">
        <v>955</v>
      </c>
      <c r="M421" s="12">
        <v>4</v>
      </c>
      <c r="N421" s="12">
        <v>4</v>
      </c>
      <c r="O421" s="24"/>
      <c r="P421" s="12">
        <v>2.669</v>
      </c>
      <c r="Q421" s="12">
        <v>2.52</v>
      </c>
      <c r="R421">
        <f>IF(Q421&gt;0,(P421*(Q421^2))*(3.14159/6),"")</f>
        <v>8.8745820866639988</v>
      </c>
      <c r="S421" s="12" t="s">
        <v>32</v>
      </c>
      <c r="T421" t="s">
        <v>25</v>
      </c>
      <c r="U421" s="12" t="s">
        <v>26</v>
      </c>
      <c r="V421" s="12" t="e">
        <f>"CG_D"&amp;G421&amp;"_"&amp;H421&amp;"_"&amp;#REF!&amp;".jpg"</f>
        <v>#REF!</v>
      </c>
      <c r="W421" s="12"/>
      <c r="X421" s="2" t="s">
        <v>764</v>
      </c>
      <c r="Y421" s="12"/>
      <c r="Z421" s="12"/>
      <c r="AA421" s="12" t="s">
        <v>835</v>
      </c>
      <c r="AB421" t="str">
        <f>IF(Q421&gt;0,"yes","no")</f>
        <v>yes</v>
      </c>
      <c r="AC421" t="str">
        <f>IF(O421&gt;0,"yes","no")</f>
        <v>no</v>
      </c>
      <c r="AD421" t="str">
        <f>IF(AH421="hatch","yes","no")</f>
        <v>no</v>
      </c>
      <c r="AE421" t="str">
        <f>IF(AH421="swimup","yes","no")</f>
        <v>no</v>
      </c>
      <c r="AF421" t="str">
        <f>IF(AH421="respiration","yes","no")</f>
        <v>no</v>
      </c>
      <c r="AH421" t="s">
        <v>813</v>
      </c>
      <c r="AI421" t="str">
        <f>IF(O421&gt;0,(IF(S421="live",O421*0.84,IF(S421="dried.ethanol",O421*0.8449+2.8227,O421))),"")</f>
        <v/>
      </c>
      <c r="AJ421" s="12" t="s">
        <v>801</v>
      </c>
      <c r="AL421" t="str">
        <f>IF(OR(AND(Q421=Q422,P421&gt;0),AND(O421&gt;0,O421=O422)),"duplicate","")</f>
        <v/>
      </c>
      <c r="AM421" t="s">
        <v>826</v>
      </c>
      <c r="AN421" t="s">
        <v>826</v>
      </c>
      <c r="AO421" t="s">
        <v>826</v>
      </c>
      <c r="AP421" t="s">
        <v>826</v>
      </c>
      <c r="AQ421" t="s">
        <v>32</v>
      </c>
    </row>
    <row r="422" spans="1:43" x14ac:dyDescent="0.2">
      <c r="A422" s="29">
        <v>42904</v>
      </c>
      <c r="B422" s="1">
        <v>42899</v>
      </c>
      <c r="C422" s="1" t="str">
        <f>IF(F422="Kup","6/13/2017",IF(F422="Sag","6/14/2017",""))</f>
        <v>6/13/2017</v>
      </c>
      <c r="D422" s="27">
        <f>A422-B422</f>
        <v>5</v>
      </c>
      <c r="E422" s="27">
        <f>A422-C422</f>
        <v>5</v>
      </c>
      <c r="F422" s="12" t="s">
        <v>21</v>
      </c>
      <c r="G422" s="12">
        <v>5</v>
      </c>
      <c r="H422" s="12" t="s">
        <v>42</v>
      </c>
      <c r="I422" s="12" t="s">
        <v>23</v>
      </c>
      <c r="J422" s="12" t="s">
        <v>23</v>
      </c>
      <c r="K422" s="3" t="s">
        <v>956</v>
      </c>
      <c r="L422" s="3" t="s">
        <v>955</v>
      </c>
      <c r="M422" s="12">
        <v>5</v>
      </c>
      <c r="N422" s="12">
        <v>5</v>
      </c>
      <c r="O422" s="24"/>
      <c r="P422" s="12">
        <v>3.1339999999999999</v>
      </c>
      <c r="Q422" s="12">
        <v>2.4079999999999999</v>
      </c>
      <c r="R422">
        <f>IF(Q422&gt;0,(P422*(Q422^2))*(3.14159/6),"")</f>
        <v>9.5150311144433033</v>
      </c>
      <c r="S422" s="12" t="s">
        <v>32</v>
      </c>
      <c r="T422" t="s">
        <v>25</v>
      </c>
      <c r="U422" s="12" t="s">
        <v>26</v>
      </c>
      <c r="V422" s="12" t="e">
        <f>"CG_D"&amp;G422&amp;"_"&amp;H422&amp;"_"&amp;#REF!&amp;".jpg"</f>
        <v>#REF!</v>
      </c>
      <c r="W422" s="12"/>
      <c r="X422" s="2" t="s">
        <v>764</v>
      </c>
      <c r="Y422" s="12"/>
      <c r="Z422" s="12"/>
      <c r="AA422" s="12" t="s">
        <v>835</v>
      </c>
      <c r="AB422" t="str">
        <f>IF(Q422&gt;0,"yes","no")</f>
        <v>yes</v>
      </c>
      <c r="AC422" t="str">
        <f>IF(O422&gt;0,"yes","no")</f>
        <v>no</v>
      </c>
      <c r="AD422" t="str">
        <f>IF(AH422="hatch","yes","no")</f>
        <v>no</v>
      </c>
      <c r="AE422" t="str">
        <f>IF(AH422="swimup","yes","no")</f>
        <v>no</v>
      </c>
      <c r="AF422" t="str">
        <f>IF(AH422="respiration","yes","no")</f>
        <v>no</v>
      </c>
      <c r="AH422" t="s">
        <v>813</v>
      </c>
      <c r="AI422" t="str">
        <f>IF(O422&gt;0,(IF(S422="live",O422*0.84,IF(S422="dried.ethanol",O422*0.8449+2.8227,O422))),"")</f>
        <v/>
      </c>
      <c r="AJ422" s="12" t="s">
        <v>801</v>
      </c>
      <c r="AL422" t="str">
        <f>IF(OR(AND(Q422=Q423,P422&gt;0),AND(O422&gt;0,O422=O423)),"duplicate","")</f>
        <v/>
      </c>
      <c r="AM422" t="s">
        <v>826</v>
      </c>
      <c r="AN422" t="s">
        <v>826</v>
      </c>
      <c r="AO422" t="s">
        <v>826</v>
      </c>
      <c r="AP422" t="s">
        <v>826</v>
      </c>
      <c r="AQ422" t="s">
        <v>32</v>
      </c>
    </row>
    <row r="423" spans="1:43" x14ac:dyDescent="0.2">
      <c r="A423" s="29">
        <v>42905</v>
      </c>
      <c r="B423" s="1">
        <v>42901</v>
      </c>
      <c r="C423" s="1" t="str">
        <f>IF(F423="Kup","6/13/2017",IF(F423="Sag","6/14/2017",""))</f>
        <v>6/14/2017</v>
      </c>
      <c r="D423" s="27">
        <f>A423-B423</f>
        <v>4</v>
      </c>
      <c r="E423" s="27">
        <f>A423-C423</f>
        <v>5</v>
      </c>
      <c r="F423" s="12" t="s">
        <v>919</v>
      </c>
      <c r="G423" s="12">
        <v>5</v>
      </c>
      <c r="H423" s="12" t="s">
        <v>22</v>
      </c>
      <c r="I423" s="12" t="s">
        <v>53</v>
      </c>
      <c r="J423" s="12" t="s">
        <v>989</v>
      </c>
      <c r="K423" s="2" t="s">
        <v>967</v>
      </c>
      <c r="L423" s="2" t="s">
        <v>968</v>
      </c>
      <c r="M423" s="12">
        <v>1</v>
      </c>
      <c r="N423" s="12">
        <v>1</v>
      </c>
      <c r="O423" s="24"/>
      <c r="P423" s="12">
        <v>3.2669999999999999</v>
      </c>
      <c r="Q423" s="12">
        <v>2.6709999999999998</v>
      </c>
      <c r="R423">
        <f>IF(Q423&gt;0,(P423*(Q423^2))*(3.14159/6),"")</f>
        <v>12.203802369746953</v>
      </c>
      <c r="S423" s="12" t="s">
        <v>32</v>
      </c>
      <c r="T423" t="s">
        <v>25</v>
      </c>
      <c r="U423" s="12" t="s">
        <v>26</v>
      </c>
      <c r="V423" s="12" t="e">
        <f>"CG_D"&amp;G423&amp;"_"&amp;H423&amp;"_"&amp;#REF!&amp;".jpg"</f>
        <v>#REF!</v>
      </c>
      <c r="W423" s="12"/>
      <c r="X423" s="2" t="s">
        <v>764</v>
      </c>
      <c r="Y423" s="12"/>
      <c r="Z423" s="12"/>
      <c r="AA423" s="12" t="s">
        <v>835</v>
      </c>
      <c r="AB423" t="str">
        <f>IF(Q423&gt;0,"yes","no")</f>
        <v>yes</v>
      </c>
      <c r="AC423" t="str">
        <f>IF(O423&gt;0,"yes","no")</f>
        <v>no</v>
      </c>
      <c r="AD423" t="str">
        <f>IF(AH423="hatch","yes","no")</f>
        <v>no</v>
      </c>
      <c r="AE423" t="str">
        <f>IF(AH423="swimup","yes","no")</f>
        <v>no</v>
      </c>
      <c r="AF423" t="str">
        <f>IF(AH423="respiration","yes","no")</f>
        <v>no</v>
      </c>
      <c r="AH423" t="s">
        <v>813</v>
      </c>
      <c r="AI423" t="str">
        <f>IF(O423&gt;0,(IF(S423="live",O423*0.84,IF(S423="dried.ethanol",O423*0.8449+2.8227,O423))),"")</f>
        <v/>
      </c>
      <c r="AJ423" s="12" t="s">
        <v>802</v>
      </c>
      <c r="AL423" t="str">
        <f>IF(OR(AND(Q423=Q424,P423&gt;0),AND(O423&gt;0,O423=O424)),"duplicate","")</f>
        <v/>
      </c>
      <c r="AM423" t="s">
        <v>826</v>
      </c>
      <c r="AN423" t="s">
        <v>826</v>
      </c>
      <c r="AO423" t="s">
        <v>826</v>
      </c>
      <c r="AP423" t="s">
        <v>826</v>
      </c>
      <c r="AQ423" t="s">
        <v>32</v>
      </c>
    </row>
    <row r="424" spans="1:43" x14ac:dyDescent="0.2">
      <c r="A424" s="29">
        <v>42905</v>
      </c>
      <c r="B424" s="1">
        <v>42901</v>
      </c>
      <c r="C424" s="1" t="str">
        <f>IF(F424="Kup","6/13/2017",IF(F424="Sag","6/14/2017",""))</f>
        <v>6/14/2017</v>
      </c>
      <c r="D424" s="27">
        <f>A424-B424</f>
        <v>4</v>
      </c>
      <c r="E424" s="27">
        <f>A424-C424</f>
        <v>5</v>
      </c>
      <c r="F424" s="12" t="s">
        <v>919</v>
      </c>
      <c r="G424" s="12">
        <v>5</v>
      </c>
      <c r="H424" s="12" t="s">
        <v>22</v>
      </c>
      <c r="I424" s="12" t="s">
        <v>53</v>
      </c>
      <c r="J424" s="12" t="s">
        <v>989</v>
      </c>
      <c r="K424" s="2" t="s">
        <v>967</v>
      </c>
      <c r="L424" s="2" t="s">
        <v>968</v>
      </c>
      <c r="M424" s="12">
        <v>2</v>
      </c>
      <c r="N424" s="12">
        <v>2</v>
      </c>
      <c r="O424" s="24"/>
      <c r="P424" s="12">
        <v>3.8180000000000001</v>
      </c>
      <c r="Q424" s="12">
        <v>3.3420000000000001</v>
      </c>
      <c r="R424">
        <f>IF(Q424&gt;0,(P424*(Q424^2))*(3.14159/6),"")</f>
        <v>22.327858471586278</v>
      </c>
      <c r="S424" s="12" t="s">
        <v>32</v>
      </c>
      <c r="T424" t="s">
        <v>25</v>
      </c>
      <c r="U424" s="12" t="s">
        <v>26</v>
      </c>
      <c r="V424" s="12" t="e">
        <f>"CG_D"&amp;G424&amp;"_"&amp;H424&amp;"_"&amp;#REF!&amp;".jpg"</f>
        <v>#REF!</v>
      </c>
      <c r="W424" s="12"/>
      <c r="X424" s="2" t="s">
        <v>764</v>
      </c>
      <c r="Y424" s="12"/>
      <c r="Z424" s="12"/>
      <c r="AA424" s="12" t="s">
        <v>835</v>
      </c>
      <c r="AB424" t="str">
        <f>IF(Q424&gt;0,"yes","no")</f>
        <v>yes</v>
      </c>
      <c r="AC424" t="str">
        <f>IF(O424&gt;0,"yes","no")</f>
        <v>no</v>
      </c>
      <c r="AD424" t="str">
        <f>IF(AH424="hatch","yes","no")</f>
        <v>no</v>
      </c>
      <c r="AE424" t="str">
        <f>IF(AH424="swimup","yes","no")</f>
        <v>no</v>
      </c>
      <c r="AF424" t="str">
        <f>IF(AH424="respiration","yes","no")</f>
        <v>no</v>
      </c>
      <c r="AH424" t="s">
        <v>813</v>
      </c>
      <c r="AI424" t="str">
        <f>IF(O424&gt;0,(IF(S424="live",O424*0.84,IF(S424="dried.ethanol",O424*0.8449+2.8227,O424))),"")</f>
        <v/>
      </c>
      <c r="AJ424" s="12" t="s">
        <v>802</v>
      </c>
      <c r="AL424" t="str">
        <f>IF(OR(AND(Q424=Q425,P424&gt;0),AND(O424&gt;0,O424=O425)),"duplicate","")</f>
        <v/>
      </c>
      <c r="AM424" t="s">
        <v>826</v>
      </c>
      <c r="AN424" t="s">
        <v>826</v>
      </c>
      <c r="AO424" t="s">
        <v>826</v>
      </c>
      <c r="AP424" t="s">
        <v>826</v>
      </c>
      <c r="AQ424" t="s">
        <v>32</v>
      </c>
    </row>
    <row r="425" spans="1:43" x14ac:dyDescent="0.2">
      <c r="A425" s="29">
        <v>42905</v>
      </c>
      <c r="B425" s="1">
        <v>42901</v>
      </c>
      <c r="C425" s="1" t="str">
        <f>IF(F425="Kup","6/13/2017",IF(F425="Sag","6/14/2017",""))</f>
        <v>6/14/2017</v>
      </c>
      <c r="D425" s="27">
        <f>A425-B425</f>
        <v>4</v>
      </c>
      <c r="E425" s="27">
        <f>A425-C425</f>
        <v>5</v>
      </c>
      <c r="F425" s="12" t="s">
        <v>919</v>
      </c>
      <c r="G425" s="12">
        <v>5</v>
      </c>
      <c r="H425" s="12" t="s">
        <v>22</v>
      </c>
      <c r="I425" s="12" t="s">
        <v>53</v>
      </c>
      <c r="J425" s="12" t="s">
        <v>989</v>
      </c>
      <c r="K425" s="2" t="s">
        <v>967</v>
      </c>
      <c r="L425" s="2" t="s">
        <v>968</v>
      </c>
      <c r="M425" s="12">
        <v>3</v>
      </c>
      <c r="N425" s="12">
        <v>3</v>
      </c>
      <c r="O425" s="24"/>
      <c r="P425" s="12">
        <v>3.6120000000000001</v>
      </c>
      <c r="Q425" s="12">
        <v>3.12</v>
      </c>
      <c r="R425">
        <f>IF(Q425&gt;0,(P425*(Q425^2))*(3.14159/6),"")</f>
        <v>18.410059204991999</v>
      </c>
      <c r="S425" s="12" t="s">
        <v>32</v>
      </c>
      <c r="T425" t="s">
        <v>25</v>
      </c>
      <c r="U425" s="12" t="s">
        <v>26</v>
      </c>
      <c r="V425" s="12" t="e">
        <f>"CG_D"&amp;G425&amp;"_"&amp;H425&amp;"_"&amp;#REF!&amp;".jpg"</f>
        <v>#REF!</v>
      </c>
      <c r="W425" s="12"/>
      <c r="X425" s="2" t="s">
        <v>764</v>
      </c>
      <c r="Y425" s="12"/>
      <c r="Z425" s="12"/>
      <c r="AA425" s="12" t="s">
        <v>835</v>
      </c>
      <c r="AB425" t="str">
        <f>IF(Q425&gt;0,"yes","no")</f>
        <v>yes</v>
      </c>
      <c r="AC425" t="str">
        <f>IF(O425&gt;0,"yes","no")</f>
        <v>no</v>
      </c>
      <c r="AD425" t="str">
        <f>IF(AH425="hatch","yes","no")</f>
        <v>no</v>
      </c>
      <c r="AE425" t="str">
        <f>IF(AH425="swimup","yes","no")</f>
        <v>no</v>
      </c>
      <c r="AF425" t="str">
        <f>IF(AH425="respiration","yes","no")</f>
        <v>no</v>
      </c>
      <c r="AH425" t="s">
        <v>813</v>
      </c>
      <c r="AI425" t="str">
        <f>IF(O425&gt;0,(IF(S425="live",O425*0.84,IF(S425="dried.ethanol",O425*0.8449+2.8227,O425))),"")</f>
        <v/>
      </c>
      <c r="AJ425" s="12" t="s">
        <v>802</v>
      </c>
      <c r="AL425" t="str">
        <f>IF(OR(AND(Q425=Q426,P425&gt;0),AND(O425&gt;0,O425=O426)),"duplicate","")</f>
        <v/>
      </c>
      <c r="AM425" t="s">
        <v>826</v>
      </c>
      <c r="AN425" t="s">
        <v>826</v>
      </c>
      <c r="AO425" t="s">
        <v>826</v>
      </c>
      <c r="AP425" t="s">
        <v>826</v>
      </c>
      <c r="AQ425" t="s">
        <v>32</v>
      </c>
    </row>
    <row r="426" spans="1:43" x14ac:dyDescent="0.2">
      <c r="A426" s="29">
        <v>42905</v>
      </c>
      <c r="B426" s="1">
        <v>42901</v>
      </c>
      <c r="C426" s="1" t="str">
        <f>IF(F426="Kup","6/13/2017",IF(F426="Sag","6/14/2017",""))</f>
        <v>6/14/2017</v>
      </c>
      <c r="D426" s="27">
        <f>A426-B426</f>
        <v>4</v>
      </c>
      <c r="E426" s="27">
        <f>A426-C426</f>
        <v>5</v>
      </c>
      <c r="F426" s="12" t="s">
        <v>919</v>
      </c>
      <c r="G426" s="12">
        <v>5</v>
      </c>
      <c r="H426" s="12" t="s">
        <v>22</v>
      </c>
      <c r="I426" s="12" t="s">
        <v>53</v>
      </c>
      <c r="J426" s="12" t="s">
        <v>989</v>
      </c>
      <c r="K426" s="2" t="s">
        <v>967</v>
      </c>
      <c r="L426" s="2" t="s">
        <v>968</v>
      </c>
      <c r="M426" s="12">
        <v>4</v>
      </c>
      <c r="N426" s="12">
        <v>4</v>
      </c>
      <c r="O426" s="24"/>
      <c r="P426" s="12">
        <v>3.605</v>
      </c>
      <c r="Q426" s="12">
        <v>2.9369999999999998</v>
      </c>
      <c r="R426">
        <f>IF(Q426&gt;0,(P426*(Q426^2))*(3.14159/6),"")</f>
        <v>16.282137485384922</v>
      </c>
      <c r="S426" s="12" t="s">
        <v>32</v>
      </c>
      <c r="T426" t="s">
        <v>25</v>
      </c>
      <c r="U426" s="12" t="s">
        <v>26</v>
      </c>
      <c r="V426" s="12" t="e">
        <f>"CG_D"&amp;G426&amp;"_"&amp;H426&amp;"_"&amp;#REF!&amp;".jpg"</f>
        <v>#REF!</v>
      </c>
      <c r="W426" s="12"/>
      <c r="X426" s="2" t="s">
        <v>764</v>
      </c>
      <c r="Y426" s="12"/>
      <c r="Z426" s="12"/>
      <c r="AA426" s="12" t="s">
        <v>835</v>
      </c>
      <c r="AB426" t="str">
        <f>IF(Q426&gt;0,"yes","no")</f>
        <v>yes</v>
      </c>
      <c r="AC426" t="str">
        <f>IF(O426&gt;0,"yes","no")</f>
        <v>no</v>
      </c>
      <c r="AD426" t="str">
        <f>IF(AH426="hatch","yes","no")</f>
        <v>no</v>
      </c>
      <c r="AE426" t="str">
        <f>IF(AH426="swimup","yes","no")</f>
        <v>no</v>
      </c>
      <c r="AF426" t="str">
        <f>IF(AH426="respiration","yes","no")</f>
        <v>no</v>
      </c>
      <c r="AH426" t="s">
        <v>813</v>
      </c>
      <c r="AI426" t="str">
        <f>IF(O426&gt;0,(IF(S426="live",O426*0.84,IF(S426="dried.ethanol",O426*0.8449+2.8227,O426))),"")</f>
        <v/>
      </c>
      <c r="AJ426" s="12" t="s">
        <v>802</v>
      </c>
      <c r="AL426" t="str">
        <f>IF(OR(AND(Q426=Q427,P426&gt;0),AND(O426&gt;0,O426=O427)),"duplicate","")</f>
        <v/>
      </c>
      <c r="AM426" t="s">
        <v>826</v>
      </c>
      <c r="AN426" t="s">
        <v>826</v>
      </c>
      <c r="AO426" t="s">
        <v>826</v>
      </c>
      <c r="AP426" t="s">
        <v>826</v>
      </c>
      <c r="AQ426" t="s">
        <v>32</v>
      </c>
    </row>
    <row r="427" spans="1:43" x14ac:dyDescent="0.2">
      <c r="A427" s="29">
        <v>42905</v>
      </c>
      <c r="B427" s="1">
        <v>42901</v>
      </c>
      <c r="C427" s="1" t="str">
        <f>IF(F427="Kup","6/13/2017",IF(F427="Sag","6/14/2017",""))</f>
        <v>6/14/2017</v>
      </c>
      <c r="D427" s="27">
        <f>A427-B427</f>
        <v>4</v>
      </c>
      <c r="E427" s="27">
        <f>A427-C427</f>
        <v>5</v>
      </c>
      <c r="F427" s="12" t="s">
        <v>919</v>
      </c>
      <c r="G427" s="12">
        <v>5</v>
      </c>
      <c r="H427" s="12" t="s">
        <v>22</v>
      </c>
      <c r="I427" s="12" t="s">
        <v>53</v>
      </c>
      <c r="J427" s="12" t="s">
        <v>989</v>
      </c>
      <c r="K427" s="2" t="s">
        <v>967</v>
      </c>
      <c r="L427" s="2" t="s">
        <v>968</v>
      </c>
      <c r="M427" s="12">
        <v>5</v>
      </c>
      <c r="N427" s="12">
        <v>5</v>
      </c>
      <c r="O427" s="24"/>
      <c r="P427" s="12">
        <v>3.359</v>
      </c>
      <c r="Q427" s="12">
        <v>3.0030000000000001</v>
      </c>
      <c r="R427">
        <f>IF(Q427&gt;0,(P427*(Q427^2))*(3.14159/6),"")</f>
        <v>15.860574846331215</v>
      </c>
      <c r="S427" s="12" t="s">
        <v>32</v>
      </c>
      <c r="T427" t="s">
        <v>25</v>
      </c>
      <c r="U427" s="12" t="s">
        <v>26</v>
      </c>
      <c r="V427" s="12" t="e">
        <f>"CG_D"&amp;G427&amp;"_"&amp;H427&amp;"_"&amp;#REF!&amp;".jpg"</f>
        <v>#REF!</v>
      </c>
      <c r="W427" s="12"/>
      <c r="X427" s="2" t="s">
        <v>764</v>
      </c>
      <c r="Y427" s="12"/>
      <c r="Z427" s="12"/>
      <c r="AA427" s="12" t="s">
        <v>835</v>
      </c>
      <c r="AB427" t="str">
        <f>IF(Q427&gt;0,"yes","no")</f>
        <v>yes</v>
      </c>
      <c r="AC427" t="str">
        <f>IF(O427&gt;0,"yes","no")</f>
        <v>no</v>
      </c>
      <c r="AD427" t="str">
        <f>IF(AH427="hatch","yes","no")</f>
        <v>no</v>
      </c>
      <c r="AE427" t="str">
        <f>IF(AH427="swimup","yes","no")</f>
        <v>no</v>
      </c>
      <c r="AF427" t="str">
        <f>IF(AH427="respiration","yes","no")</f>
        <v>no</v>
      </c>
      <c r="AH427" t="s">
        <v>813</v>
      </c>
      <c r="AI427" t="str">
        <f>IF(O427&gt;0,(IF(S427="live",O427*0.84,IF(S427="dried.ethanol",O427*0.8449+2.8227,O427))),"")</f>
        <v/>
      </c>
      <c r="AJ427" s="12" t="s">
        <v>802</v>
      </c>
      <c r="AL427" t="str">
        <f>IF(OR(AND(Q427=Q428,P427&gt;0),AND(O427&gt;0,O427=O428)),"duplicate","")</f>
        <v/>
      </c>
      <c r="AM427" t="s">
        <v>826</v>
      </c>
      <c r="AN427" t="s">
        <v>826</v>
      </c>
      <c r="AO427" t="s">
        <v>826</v>
      </c>
      <c r="AP427" t="s">
        <v>826</v>
      </c>
      <c r="AQ427" t="s">
        <v>32</v>
      </c>
    </row>
    <row r="428" spans="1:43" x14ac:dyDescent="0.2">
      <c r="A428" s="29">
        <v>42905</v>
      </c>
      <c r="B428" s="1">
        <v>42901</v>
      </c>
      <c r="C428" s="1" t="str">
        <f>IF(F428="Kup","6/13/2017",IF(F428="Sag","6/14/2017",""))</f>
        <v>6/14/2017</v>
      </c>
      <c r="D428" s="27">
        <f>A428-B428</f>
        <v>4</v>
      </c>
      <c r="E428" s="27">
        <f>A428-C428</f>
        <v>5</v>
      </c>
      <c r="F428" s="12" t="s">
        <v>919</v>
      </c>
      <c r="G428" s="12">
        <v>5</v>
      </c>
      <c r="H428" s="12" t="s">
        <v>22</v>
      </c>
      <c r="I428" s="12" t="s">
        <v>55</v>
      </c>
      <c r="J428" s="12" t="s">
        <v>985</v>
      </c>
      <c r="K428" s="2" t="s">
        <v>969</v>
      </c>
      <c r="L428" s="2" t="s">
        <v>968</v>
      </c>
      <c r="M428" s="12">
        <v>1</v>
      </c>
      <c r="N428" s="12">
        <v>1</v>
      </c>
      <c r="O428" s="24"/>
      <c r="P428" s="12">
        <v>2.738</v>
      </c>
      <c r="Q428" s="12">
        <v>2.4620000000000002</v>
      </c>
      <c r="R428">
        <f>IF(Q428&gt;0,(P428*(Q428^2))*(3.14159/6),"")</f>
        <v>8.6897602902697457</v>
      </c>
      <c r="S428" s="12" t="s">
        <v>32</v>
      </c>
      <c r="T428" t="s">
        <v>25</v>
      </c>
      <c r="U428" s="12" t="s">
        <v>26</v>
      </c>
      <c r="V428" s="12" t="e">
        <f>"CG_D"&amp;G428&amp;"_"&amp;H428&amp;"_"&amp;#REF!&amp;".jpg"</f>
        <v>#REF!</v>
      </c>
      <c r="W428" s="12"/>
      <c r="X428" s="2" t="s">
        <v>764</v>
      </c>
      <c r="Y428" s="12"/>
      <c r="Z428" s="12"/>
      <c r="AA428" s="12" t="s">
        <v>835</v>
      </c>
      <c r="AB428" t="str">
        <f>IF(Q428&gt;0,"yes","no")</f>
        <v>yes</v>
      </c>
      <c r="AC428" t="str">
        <f>IF(O428&gt;0,"yes","no")</f>
        <v>no</v>
      </c>
      <c r="AD428" t="str">
        <f>IF(AH428="hatch","yes","no")</f>
        <v>no</v>
      </c>
      <c r="AE428" t="str">
        <f>IF(AH428="swimup","yes","no")</f>
        <v>no</v>
      </c>
      <c r="AF428" t="str">
        <f>IF(AH428="respiration","yes","no")</f>
        <v>no</v>
      </c>
      <c r="AH428" t="s">
        <v>813</v>
      </c>
      <c r="AI428" t="str">
        <f>IF(O428&gt;0,(IF(S428="live",O428*0.84,IF(S428="dried.ethanol",O428*0.8449+2.8227,O428))),"")</f>
        <v/>
      </c>
      <c r="AJ428" s="12"/>
      <c r="AL428" t="str">
        <f>IF(OR(AND(Q428=Q429,P428&gt;0),AND(O428&gt;0,O428=O429)),"duplicate","")</f>
        <v/>
      </c>
      <c r="AM428" t="s">
        <v>826</v>
      </c>
      <c r="AN428" t="s">
        <v>826</v>
      </c>
      <c r="AO428" t="s">
        <v>826</v>
      </c>
      <c r="AP428" t="s">
        <v>826</v>
      </c>
      <c r="AQ428" t="s">
        <v>32</v>
      </c>
    </row>
    <row r="429" spans="1:43" x14ac:dyDescent="0.2">
      <c r="A429" s="29">
        <v>42905</v>
      </c>
      <c r="B429" s="1">
        <v>42901</v>
      </c>
      <c r="C429" s="1" t="str">
        <f>IF(F429="Kup","6/13/2017",IF(F429="Sag","6/14/2017",""))</f>
        <v>6/14/2017</v>
      </c>
      <c r="D429" s="27">
        <f>A429-B429</f>
        <v>4</v>
      </c>
      <c r="E429" s="27">
        <f>A429-C429</f>
        <v>5</v>
      </c>
      <c r="F429" s="12" t="s">
        <v>919</v>
      </c>
      <c r="G429" s="12">
        <v>5</v>
      </c>
      <c r="H429" s="12" t="s">
        <v>22</v>
      </c>
      <c r="I429" s="12" t="s">
        <v>55</v>
      </c>
      <c r="J429" s="12" t="s">
        <v>985</v>
      </c>
      <c r="K429" s="2" t="s">
        <v>969</v>
      </c>
      <c r="L429" s="2" t="s">
        <v>968</v>
      </c>
      <c r="M429" s="12">
        <v>2</v>
      </c>
      <c r="N429" s="12">
        <v>2</v>
      </c>
      <c r="O429" s="24"/>
      <c r="P429" s="12">
        <v>2.5710000000000002</v>
      </c>
      <c r="Q429" s="12">
        <v>2.1819999999999999</v>
      </c>
      <c r="R429">
        <f>IF(Q429&gt;0,(P429*(Q429^2))*(3.14159/6),"")</f>
        <v>6.4092885559580592</v>
      </c>
      <c r="S429" s="12" t="s">
        <v>32</v>
      </c>
      <c r="T429" t="s">
        <v>25</v>
      </c>
      <c r="U429" s="12" t="s">
        <v>26</v>
      </c>
      <c r="V429" s="12" t="e">
        <f>"CG_D"&amp;G429&amp;"_"&amp;H429&amp;"_"&amp;#REF!&amp;".jpg"</f>
        <v>#REF!</v>
      </c>
      <c r="W429" s="12"/>
      <c r="X429" s="2" t="s">
        <v>764</v>
      </c>
      <c r="Y429" s="12"/>
      <c r="Z429" s="12"/>
      <c r="AA429" s="12" t="s">
        <v>835</v>
      </c>
      <c r="AB429" t="str">
        <f>IF(Q429&gt;0,"yes","no")</f>
        <v>yes</v>
      </c>
      <c r="AC429" t="str">
        <f>IF(O429&gt;0,"yes","no")</f>
        <v>no</v>
      </c>
      <c r="AD429" t="str">
        <f>IF(AH429="hatch","yes","no")</f>
        <v>no</v>
      </c>
      <c r="AE429" t="str">
        <f>IF(AH429="swimup","yes","no")</f>
        <v>no</v>
      </c>
      <c r="AF429" t="str">
        <f>IF(AH429="respiration","yes","no")</f>
        <v>no</v>
      </c>
      <c r="AH429" t="s">
        <v>813</v>
      </c>
      <c r="AI429" t="str">
        <f>IF(O429&gt;0,(IF(S429="live",O429*0.84,IF(S429="dried.ethanol",O429*0.8449+2.8227,O429))),"")</f>
        <v/>
      </c>
      <c r="AJ429" s="12"/>
      <c r="AL429" t="str">
        <f>IF(OR(AND(Q429=Q430,P429&gt;0),AND(O429&gt;0,O429=O430)),"duplicate","")</f>
        <v/>
      </c>
      <c r="AM429" t="s">
        <v>826</v>
      </c>
      <c r="AN429" t="s">
        <v>826</v>
      </c>
      <c r="AO429" t="s">
        <v>826</v>
      </c>
      <c r="AP429" t="s">
        <v>826</v>
      </c>
      <c r="AQ429" t="s">
        <v>32</v>
      </c>
    </row>
    <row r="430" spans="1:43" x14ac:dyDescent="0.2">
      <c r="A430" s="29">
        <v>42905</v>
      </c>
      <c r="B430" s="1">
        <v>42901</v>
      </c>
      <c r="C430" s="1" t="str">
        <f>IF(F430="Kup","6/13/2017",IF(F430="Sag","6/14/2017",""))</f>
        <v>6/14/2017</v>
      </c>
      <c r="D430" s="27">
        <f>A430-B430</f>
        <v>4</v>
      </c>
      <c r="E430" s="27">
        <f>A430-C430</f>
        <v>5</v>
      </c>
      <c r="F430" s="12" t="s">
        <v>919</v>
      </c>
      <c r="G430" s="12">
        <v>5</v>
      </c>
      <c r="H430" s="12" t="s">
        <v>22</v>
      </c>
      <c r="I430" s="12" t="s">
        <v>55</v>
      </c>
      <c r="J430" s="12" t="s">
        <v>985</v>
      </c>
      <c r="K430" s="2" t="s">
        <v>969</v>
      </c>
      <c r="L430" s="2" t="s">
        <v>968</v>
      </c>
      <c r="M430" s="12">
        <v>3</v>
      </c>
      <c r="N430" s="12">
        <v>3</v>
      </c>
      <c r="O430" s="24"/>
      <c r="P430" s="12">
        <v>2.8519999999999999</v>
      </c>
      <c r="Q430" s="12">
        <v>1.9670000000000001</v>
      </c>
      <c r="R430">
        <f>IF(Q430&gt;0,(P430*(Q430^2))*(3.14159/6),"")</f>
        <v>5.7777200700710862</v>
      </c>
      <c r="S430" s="12" t="s">
        <v>32</v>
      </c>
      <c r="T430" t="s">
        <v>25</v>
      </c>
      <c r="U430" s="12" t="s">
        <v>26</v>
      </c>
      <c r="V430" s="12" t="e">
        <f>"CG_D"&amp;G430&amp;"_"&amp;H430&amp;"_"&amp;#REF!&amp;".jpg"</f>
        <v>#REF!</v>
      </c>
      <c r="W430" s="12"/>
      <c r="X430" s="2" t="s">
        <v>764</v>
      </c>
      <c r="Y430" s="12"/>
      <c r="Z430" s="12"/>
      <c r="AA430" s="12" t="s">
        <v>835</v>
      </c>
      <c r="AB430" t="str">
        <f>IF(Q430&gt;0,"yes","no")</f>
        <v>yes</v>
      </c>
      <c r="AC430" t="str">
        <f>IF(O430&gt;0,"yes","no")</f>
        <v>no</v>
      </c>
      <c r="AD430" t="str">
        <f>IF(AH430="hatch","yes","no")</f>
        <v>no</v>
      </c>
      <c r="AE430" t="str">
        <f>IF(AH430="swimup","yes","no")</f>
        <v>no</v>
      </c>
      <c r="AF430" t="str">
        <f>IF(AH430="respiration","yes","no")</f>
        <v>no</v>
      </c>
      <c r="AH430" t="s">
        <v>813</v>
      </c>
      <c r="AI430" t="str">
        <f>IF(O430&gt;0,(IF(S430="live",O430*0.84,IF(S430="dried.ethanol",O430*0.8449+2.8227,O430))),"")</f>
        <v/>
      </c>
      <c r="AJ430" s="12"/>
      <c r="AL430" t="str">
        <f>IF(OR(AND(Q430=Q431,P430&gt;0),AND(O430&gt;0,O430=O431)),"duplicate","")</f>
        <v/>
      </c>
      <c r="AM430" t="s">
        <v>826</v>
      </c>
      <c r="AN430" t="s">
        <v>826</v>
      </c>
      <c r="AO430" t="s">
        <v>826</v>
      </c>
      <c r="AP430" t="s">
        <v>826</v>
      </c>
      <c r="AQ430" t="s">
        <v>32</v>
      </c>
    </row>
    <row r="431" spans="1:43" x14ac:dyDescent="0.2">
      <c r="A431" s="29">
        <v>42905</v>
      </c>
      <c r="B431" s="1">
        <v>42901</v>
      </c>
      <c r="C431" s="1" t="str">
        <f>IF(F431="Kup","6/13/2017",IF(F431="Sag","6/14/2017",""))</f>
        <v>6/14/2017</v>
      </c>
      <c r="D431" s="27">
        <f>A431-B431</f>
        <v>4</v>
      </c>
      <c r="E431" s="27">
        <f>A431-C431</f>
        <v>5</v>
      </c>
      <c r="F431" s="12" t="s">
        <v>919</v>
      </c>
      <c r="G431" s="12">
        <v>5</v>
      </c>
      <c r="H431" s="12" t="s">
        <v>22</v>
      </c>
      <c r="I431" s="12" t="s">
        <v>55</v>
      </c>
      <c r="J431" s="12" t="s">
        <v>985</v>
      </c>
      <c r="K431" s="2" t="s">
        <v>969</v>
      </c>
      <c r="L431" s="2" t="s">
        <v>968</v>
      </c>
      <c r="M431" s="12">
        <v>4</v>
      </c>
      <c r="N431" s="12">
        <v>4</v>
      </c>
      <c r="O431" s="24"/>
      <c r="P431" s="12">
        <v>2.581</v>
      </c>
      <c r="Q431" s="12">
        <v>2.2509999999999999</v>
      </c>
      <c r="R431">
        <f>IF(Q431&gt;0,(P431*(Q431^2))*(3.14159/6),"")</f>
        <v>6.8475821320622963</v>
      </c>
      <c r="S431" s="12" t="s">
        <v>32</v>
      </c>
      <c r="T431" t="s">
        <v>25</v>
      </c>
      <c r="U431" s="12" t="s">
        <v>26</v>
      </c>
      <c r="V431" s="12" t="e">
        <f>"CG_D"&amp;G431&amp;"_"&amp;H431&amp;"_"&amp;#REF!&amp;".jpg"</f>
        <v>#REF!</v>
      </c>
      <c r="W431" s="12"/>
      <c r="X431" s="2" t="s">
        <v>764</v>
      </c>
      <c r="Y431" s="12"/>
      <c r="Z431" s="12"/>
      <c r="AA431" s="12" t="s">
        <v>835</v>
      </c>
      <c r="AB431" t="str">
        <f>IF(Q431&gt;0,"yes","no")</f>
        <v>yes</v>
      </c>
      <c r="AC431" t="str">
        <f>IF(O431&gt;0,"yes","no")</f>
        <v>no</v>
      </c>
      <c r="AD431" t="str">
        <f>IF(AH431="hatch","yes","no")</f>
        <v>no</v>
      </c>
      <c r="AE431" t="str">
        <f>IF(AH431="swimup","yes","no")</f>
        <v>no</v>
      </c>
      <c r="AF431" t="str">
        <f>IF(AH431="respiration","yes","no")</f>
        <v>no</v>
      </c>
      <c r="AH431" t="s">
        <v>813</v>
      </c>
      <c r="AI431" t="str">
        <f>IF(O431&gt;0,(IF(S431="live",O431*0.84,IF(S431="dried.ethanol",O431*0.8449+2.8227,O431))),"")</f>
        <v/>
      </c>
      <c r="AJ431" s="12"/>
      <c r="AL431" t="str">
        <f>IF(OR(AND(Q431=Q432,P431&gt;0),AND(O431&gt;0,O431=O432)),"duplicate","")</f>
        <v/>
      </c>
      <c r="AM431" t="s">
        <v>826</v>
      </c>
      <c r="AN431" t="s">
        <v>826</v>
      </c>
      <c r="AO431" t="s">
        <v>826</v>
      </c>
      <c r="AP431" t="s">
        <v>826</v>
      </c>
      <c r="AQ431" t="s">
        <v>32</v>
      </c>
    </row>
    <row r="432" spans="1:43" x14ac:dyDescent="0.2">
      <c r="A432" s="29">
        <v>42905</v>
      </c>
      <c r="B432" s="1">
        <v>42901</v>
      </c>
      <c r="C432" s="1" t="str">
        <f>IF(F432="Kup","6/13/2017",IF(F432="Sag","6/14/2017",""))</f>
        <v>6/14/2017</v>
      </c>
      <c r="D432" s="27">
        <f>A432-B432</f>
        <v>4</v>
      </c>
      <c r="E432" s="27">
        <f>A432-C432</f>
        <v>5</v>
      </c>
      <c r="F432" s="12" t="s">
        <v>919</v>
      </c>
      <c r="G432" s="12">
        <v>5</v>
      </c>
      <c r="H432" s="12" t="s">
        <v>22</v>
      </c>
      <c r="I432" s="12" t="s">
        <v>55</v>
      </c>
      <c r="J432" s="12" t="s">
        <v>985</v>
      </c>
      <c r="K432" s="2" t="s">
        <v>969</v>
      </c>
      <c r="L432" s="2" t="s">
        <v>968</v>
      </c>
      <c r="M432" s="12">
        <v>5</v>
      </c>
      <c r="N432" s="12">
        <v>5</v>
      </c>
      <c r="O432" s="24"/>
      <c r="P432" s="12">
        <v>2.887</v>
      </c>
      <c r="Q432" s="12">
        <v>2.0459999999999998</v>
      </c>
      <c r="R432">
        <f>IF(Q432&gt;0,(P432*(Q432^2))*(3.14159/6),"")</f>
        <v>6.3278517824563787</v>
      </c>
      <c r="S432" s="12" t="s">
        <v>32</v>
      </c>
      <c r="T432" t="s">
        <v>25</v>
      </c>
      <c r="U432" s="12" t="s">
        <v>26</v>
      </c>
      <c r="V432" s="12" t="e">
        <f>"CG_D"&amp;G432&amp;"_"&amp;H432&amp;"_"&amp;#REF!&amp;".jpg"</f>
        <v>#REF!</v>
      </c>
      <c r="W432" s="12"/>
      <c r="X432" s="2" t="s">
        <v>764</v>
      </c>
      <c r="Y432" s="12"/>
      <c r="Z432" s="12"/>
      <c r="AA432" s="12" t="s">
        <v>835</v>
      </c>
      <c r="AB432" t="str">
        <f>IF(Q432&gt;0,"yes","no")</f>
        <v>yes</v>
      </c>
      <c r="AC432" t="str">
        <f>IF(O432&gt;0,"yes","no")</f>
        <v>no</v>
      </c>
      <c r="AD432" t="str">
        <f>IF(AH432="hatch","yes","no")</f>
        <v>no</v>
      </c>
      <c r="AE432" t="str">
        <f>IF(AH432="swimup","yes","no")</f>
        <v>no</v>
      </c>
      <c r="AF432" t="str">
        <f>IF(AH432="respiration","yes","no")</f>
        <v>no</v>
      </c>
      <c r="AH432" t="s">
        <v>813</v>
      </c>
      <c r="AI432" t="str">
        <f>IF(O432&gt;0,(IF(S432="live",O432*0.84,IF(S432="dried.ethanol",O432*0.8449+2.8227,O432))),"")</f>
        <v/>
      </c>
      <c r="AJ432" s="12"/>
      <c r="AL432" t="str">
        <f>IF(OR(AND(Q432=Q433,P432&gt;0),AND(O432&gt;0,O432=O433)),"duplicate","")</f>
        <v/>
      </c>
      <c r="AM432" t="s">
        <v>826</v>
      </c>
      <c r="AN432" t="s">
        <v>826</v>
      </c>
      <c r="AO432" t="s">
        <v>826</v>
      </c>
      <c r="AP432" t="s">
        <v>826</v>
      </c>
      <c r="AQ432" t="s">
        <v>32</v>
      </c>
    </row>
    <row r="433" spans="1:43" x14ac:dyDescent="0.2">
      <c r="A433" s="29">
        <v>42905</v>
      </c>
      <c r="B433" s="1">
        <v>42901</v>
      </c>
      <c r="C433" s="1" t="str">
        <f>IF(F433="Kup","6/13/2017",IF(F433="Sag","6/14/2017",""))</f>
        <v>6/14/2017</v>
      </c>
      <c r="D433" s="27">
        <f>A433-B433</f>
        <v>4</v>
      </c>
      <c r="E433" s="27">
        <f>A433-C433</f>
        <v>5</v>
      </c>
      <c r="F433" s="12" t="s">
        <v>919</v>
      </c>
      <c r="G433" s="12">
        <v>5</v>
      </c>
      <c r="H433" s="12" t="s">
        <v>22</v>
      </c>
      <c r="I433" s="12" t="s">
        <v>57</v>
      </c>
      <c r="J433" s="12" t="s">
        <v>990</v>
      </c>
      <c r="K433" s="2" t="s">
        <v>972</v>
      </c>
      <c r="L433" s="2" t="s">
        <v>971</v>
      </c>
      <c r="M433" s="12">
        <v>1</v>
      </c>
      <c r="N433" s="12">
        <v>1</v>
      </c>
      <c r="O433" s="24"/>
      <c r="P433" s="12">
        <v>3.8239999999999998</v>
      </c>
      <c r="Q433" s="12">
        <v>3.101</v>
      </c>
      <c r="R433">
        <f>IF(Q433&gt;0,(P433*(Q433^2))*(3.14159/6),"")</f>
        <v>19.253942546672025</v>
      </c>
      <c r="S433" s="12" t="s">
        <v>32</v>
      </c>
      <c r="T433" t="s">
        <v>25</v>
      </c>
      <c r="U433" s="12" t="s">
        <v>26</v>
      </c>
      <c r="V433" s="12" t="e">
        <f>"CG_D"&amp;G433&amp;"_"&amp;H433&amp;"_"&amp;#REF!&amp;".jpg"</f>
        <v>#REF!</v>
      </c>
      <c r="W433" s="12"/>
      <c r="X433" s="2" t="s">
        <v>764</v>
      </c>
      <c r="Y433" s="12"/>
      <c r="Z433" s="12"/>
      <c r="AA433" s="12" t="s">
        <v>835</v>
      </c>
      <c r="AB433" t="str">
        <f>IF(Q433&gt;0,"yes","no")</f>
        <v>yes</v>
      </c>
      <c r="AC433" t="str">
        <f>IF(O433&gt;0,"yes","no")</f>
        <v>no</v>
      </c>
      <c r="AD433" t="str">
        <f>IF(AH433="hatch","yes","no")</f>
        <v>no</v>
      </c>
      <c r="AE433" t="str">
        <f>IF(AH433="swimup","yes","no")</f>
        <v>no</v>
      </c>
      <c r="AF433" t="str">
        <f>IF(AH433="respiration","yes","no")</f>
        <v>no</v>
      </c>
      <c r="AH433" t="s">
        <v>813</v>
      </c>
      <c r="AI433" t="str">
        <f>IF(O433&gt;0,(IF(S433="live",O433*0.84,IF(S433="dried.ethanol",O433*0.8449+2.8227,O433))),"")</f>
        <v/>
      </c>
      <c r="AJ433" s="12" t="s">
        <v>802</v>
      </c>
      <c r="AL433" t="str">
        <f>IF(OR(AND(Q433=Q434,P433&gt;0),AND(O433&gt;0,O433=O434)),"duplicate","")</f>
        <v/>
      </c>
      <c r="AM433" t="s">
        <v>826</v>
      </c>
      <c r="AN433" t="s">
        <v>826</v>
      </c>
      <c r="AO433" t="s">
        <v>826</v>
      </c>
      <c r="AP433" t="s">
        <v>826</v>
      </c>
      <c r="AQ433" t="s">
        <v>32</v>
      </c>
    </row>
    <row r="434" spans="1:43" x14ac:dyDescent="0.2">
      <c r="A434" s="29">
        <v>42905</v>
      </c>
      <c r="B434" s="1">
        <v>42901</v>
      </c>
      <c r="C434" s="1" t="str">
        <f>IF(F434="Kup","6/13/2017",IF(F434="Sag","6/14/2017",""))</f>
        <v>6/14/2017</v>
      </c>
      <c r="D434" s="27">
        <f>A434-B434</f>
        <v>4</v>
      </c>
      <c r="E434" s="27">
        <f>A434-C434</f>
        <v>5</v>
      </c>
      <c r="F434" s="12" t="s">
        <v>919</v>
      </c>
      <c r="G434" s="12">
        <v>5</v>
      </c>
      <c r="H434" s="12" t="s">
        <v>22</v>
      </c>
      <c r="I434" s="12" t="s">
        <v>57</v>
      </c>
      <c r="J434" s="12" t="s">
        <v>990</v>
      </c>
      <c r="K434" s="2" t="s">
        <v>972</v>
      </c>
      <c r="L434" s="2" t="s">
        <v>971</v>
      </c>
      <c r="M434" s="12">
        <v>2</v>
      </c>
      <c r="N434" s="12">
        <v>2</v>
      </c>
      <c r="O434" s="24"/>
      <c r="P434" s="12">
        <v>3.3220000000000001</v>
      </c>
      <c r="Q434" s="12">
        <v>2.4119999999999999</v>
      </c>
      <c r="R434">
        <f>IF(Q434&gt;0,(P434*(Q434^2))*(3.14159/6),"")</f>
        <v>10.119347048495516</v>
      </c>
      <c r="S434" s="12" t="s">
        <v>32</v>
      </c>
      <c r="T434" t="s">
        <v>25</v>
      </c>
      <c r="U434" s="12" t="s">
        <v>26</v>
      </c>
      <c r="V434" s="12" t="e">
        <f>"CG_D"&amp;G434&amp;"_"&amp;H434&amp;"_"&amp;#REF!&amp;".jpg"</f>
        <v>#REF!</v>
      </c>
      <c r="W434" s="12"/>
      <c r="X434" s="2" t="s">
        <v>764</v>
      </c>
      <c r="Y434" s="12"/>
      <c r="Z434" s="12"/>
      <c r="AA434" s="12" t="s">
        <v>835</v>
      </c>
      <c r="AB434" t="str">
        <f>IF(Q434&gt;0,"yes","no")</f>
        <v>yes</v>
      </c>
      <c r="AC434" t="str">
        <f>IF(O434&gt;0,"yes","no")</f>
        <v>no</v>
      </c>
      <c r="AD434" t="str">
        <f>IF(AH434="hatch","yes","no")</f>
        <v>no</v>
      </c>
      <c r="AE434" t="str">
        <f>IF(AH434="swimup","yes","no")</f>
        <v>no</v>
      </c>
      <c r="AF434" t="str">
        <f>IF(AH434="respiration","yes","no")</f>
        <v>no</v>
      </c>
      <c r="AH434" t="s">
        <v>813</v>
      </c>
      <c r="AI434" t="str">
        <f>IF(O434&gt;0,(IF(S434="live",O434*0.84,IF(S434="dried.ethanol",O434*0.8449+2.8227,O434))),"")</f>
        <v/>
      </c>
      <c r="AJ434" s="12" t="s">
        <v>802</v>
      </c>
      <c r="AL434" t="str">
        <f>IF(OR(AND(Q434=Q435,P434&gt;0),AND(O434&gt;0,O434=O435)),"duplicate","")</f>
        <v/>
      </c>
      <c r="AM434" t="s">
        <v>826</v>
      </c>
      <c r="AN434" t="s">
        <v>826</v>
      </c>
      <c r="AO434" t="s">
        <v>826</v>
      </c>
      <c r="AP434" t="s">
        <v>826</v>
      </c>
      <c r="AQ434" t="s">
        <v>32</v>
      </c>
    </row>
    <row r="435" spans="1:43" x14ac:dyDescent="0.2">
      <c r="A435" s="29">
        <v>42905</v>
      </c>
      <c r="B435" s="1">
        <v>42901</v>
      </c>
      <c r="C435" s="1" t="str">
        <f>IF(F435="Kup","6/13/2017",IF(F435="Sag","6/14/2017",""))</f>
        <v>6/14/2017</v>
      </c>
      <c r="D435" s="27">
        <f>A435-B435</f>
        <v>4</v>
      </c>
      <c r="E435" s="27">
        <f>A435-C435</f>
        <v>5</v>
      </c>
      <c r="F435" s="12" t="s">
        <v>919</v>
      </c>
      <c r="G435" s="12">
        <v>5</v>
      </c>
      <c r="H435" s="12" t="s">
        <v>22</v>
      </c>
      <c r="I435" s="12" t="s">
        <v>57</v>
      </c>
      <c r="J435" s="12" t="s">
        <v>990</v>
      </c>
      <c r="K435" s="2" t="s">
        <v>972</v>
      </c>
      <c r="L435" s="2" t="s">
        <v>971</v>
      </c>
      <c r="M435" s="12">
        <v>3</v>
      </c>
      <c r="N435" s="12">
        <v>3</v>
      </c>
      <c r="O435" s="24"/>
      <c r="P435" s="12">
        <v>3.468</v>
      </c>
      <c r="Q435" s="12">
        <v>2.714</v>
      </c>
      <c r="R435">
        <f>IF(Q435&gt;0,(P435*(Q435^2))*(3.14159/6),"")</f>
        <v>13.375099790159917</v>
      </c>
      <c r="S435" s="12" t="s">
        <v>32</v>
      </c>
      <c r="T435" t="s">
        <v>25</v>
      </c>
      <c r="U435" s="12" t="s">
        <v>26</v>
      </c>
      <c r="V435" s="12" t="e">
        <f>"CG_D"&amp;G435&amp;"_"&amp;H435&amp;"_"&amp;#REF!&amp;".jpg"</f>
        <v>#REF!</v>
      </c>
      <c r="W435" s="12"/>
      <c r="X435" s="2" t="s">
        <v>764</v>
      </c>
      <c r="Y435" s="12"/>
      <c r="Z435" s="12"/>
      <c r="AA435" s="12" t="s">
        <v>835</v>
      </c>
      <c r="AB435" t="str">
        <f>IF(Q435&gt;0,"yes","no")</f>
        <v>yes</v>
      </c>
      <c r="AC435" t="str">
        <f>IF(O435&gt;0,"yes","no")</f>
        <v>no</v>
      </c>
      <c r="AD435" t="str">
        <f>IF(AH435="hatch","yes","no")</f>
        <v>no</v>
      </c>
      <c r="AE435" t="str">
        <f>IF(AH435="swimup","yes","no")</f>
        <v>no</v>
      </c>
      <c r="AF435" t="str">
        <f>IF(AH435="respiration","yes","no")</f>
        <v>no</v>
      </c>
      <c r="AH435" t="s">
        <v>813</v>
      </c>
      <c r="AI435" t="str">
        <f>IF(O435&gt;0,(IF(S435="live",O435*0.84,IF(S435="dried.ethanol",O435*0.8449+2.8227,O435))),"")</f>
        <v/>
      </c>
      <c r="AJ435" s="12" t="s">
        <v>802</v>
      </c>
      <c r="AL435" t="str">
        <f>IF(OR(AND(Q435=Q436,P435&gt;0),AND(O435&gt;0,O435=O436)),"duplicate","")</f>
        <v/>
      </c>
      <c r="AM435" t="s">
        <v>826</v>
      </c>
      <c r="AN435" t="s">
        <v>826</v>
      </c>
      <c r="AO435" t="s">
        <v>826</v>
      </c>
      <c r="AP435" t="s">
        <v>826</v>
      </c>
      <c r="AQ435" t="s">
        <v>32</v>
      </c>
    </row>
    <row r="436" spans="1:43" x14ac:dyDescent="0.2">
      <c r="A436" s="29">
        <v>42905</v>
      </c>
      <c r="B436" s="1">
        <v>42901</v>
      </c>
      <c r="C436" s="1" t="str">
        <f>IF(F436="Kup","6/13/2017",IF(F436="Sag","6/14/2017",""))</f>
        <v>6/14/2017</v>
      </c>
      <c r="D436" s="27">
        <f>A436-B436</f>
        <v>4</v>
      </c>
      <c r="E436" s="27">
        <f>A436-C436</f>
        <v>5</v>
      </c>
      <c r="F436" s="12" t="s">
        <v>919</v>
      </c>
      <c r="G436" s="12">
        <v>5</v>
      </c>
      <c r="H436" s="12" t="s">
        <v>22</v>
      </c>
      <c r="I436" s="12" t="s">
        <v>57</v>
      </c>
      <c r="J436" s="12" t="s">
        <v>990</v>
      </c>
      <c r="K436" s="2" t="s">
        <v>972</v>
      </c>
      <c r="L436" s="2" t="s">
        <v>971</v>
      </c>
      <c r="M436" s="12">
        <v>4</v>
      </c>
      <c r="N436" s="12">
        <v>4</v>
      </c>
      <c r="O436" s="24"/>
      <c r="P436" s="12">
        <v>2.798</v>
      </c>
      <c r="Q436" s="12">
        <v>2.484</v>
      </c>
      <c r="R436">
        <f>IF(Q436&gt;0,(P436*(Q436^2))*(3.14159/6),"")</f>
        <v>9.0395986504363197</v>
      </c>
      <c r="S436" s="12" t="s">
        <v>32</v>
      </c>
      <c r="T436" t="s">
        <v>25</v>
      </c>
      <c r="U436" s="12" t="s">
        <v>26</v>
      </c>
      <c r="V436" s="12" t="e">
        <f>"CG_D"&amp;G436&amp;"_"&amp;H436&amp;"_"&amp;#REF!&amp;".jpg"</f>
        <v>#REF!</v>
      </c>
      <c r="W436" s="12"/>
      <c r="X436" s="2" t="s">
        <v>764</v>
      </c>
      <c r="Y436" s="12"/>
      <c r="Z436" s="12"/>
      <c r="AA436" s="12" t="s">
        <v>835</v>
      </c>
      <c r="AB436" t="str">
        <f>IF(Q436&gt;0,"yes","no")</f>
        <v>yes</v>
      </c>
      <c r="AC436" t="str">
        <f>IF(O436&gt;0,"yes","no")</f>
        <v>no</v>
      </c>
      <c r="AD436" t="str">
        <f>IF(AH436="hatch","yes","no")</f>
        <v>no</v>
      </c>
      <c r="AE436" t="str">
        <f>IF(AH436="swimup","yes","no")</f>
        <v>no</v>
      </c>
      <c r="AF436" t="str">
        <f>IF(AH436="respiration","yes","no")</f>
        <v>no</v>
      </c>
      <c r="AH436" t="s">
        <v>813</v>
      </c>
      <c r="AI436" t="str">
        <f>IF(O436&gt;0,(IF(S436="live",O436*0.84,IF(S436="dried.ethanol",O436*0.8449+2.8227,O436))),"")</f>
        <v/>
      </c>
      <c r="AJ436" s="12" t="s">
        <v>802</v>
      </c>
      <c r="AL436" t="str">
        <f>IF(OR(AND(Q436=Q437,P436&gt;0),AND(O436&gt;0,O436=O437)),"duplicate","")</f>
        <v/>
      </c>
      <c r="AM436" t="s">
        <v>826</v>
      </c>
      <c r="AN436" t="s">
        <v>826</v>
      </c>
      <c r="AO436" t="s">
        <v>826</v>
      </c>
      <c r="AP436" t="s">
        <v>826</v>
      </c>
      <c r="AQ436" t="s">
        <v>32</v>
      </c>
    </row>
    <row r="437" spans="1:43" x14ac:dyDescent="0.2">
      <c r="A437" s="29">
        <v>42905</v>
      </c>
      <c r="B437" s="1">
        <v>42901</v>
      </c>
      <c r="C437" s="1" t="str">
        <f>IF(F437="Kup","6/13/2017",IF(F437="Sag","6/14/2017",""))</f>
        <v>6/14/2017</v>
      </c>
      <c r="D437" s="27">
        <f>A437-B437</f>
        <v>4</v>
      </c>
      <c r="E437" s="27">
        <f>A437-C437</f>
        <v>5</v>
      </c>
      <c r="F437" s="12" t="s">
        <v>919</v>
      </c>
      <c r="G437" s="12">
        <v>5</v>
      </c>
      <c r="H437" s="12" t="s">
        <v>22</v>
      </c>
      <c r="I437" s="12" t="s">
        <v>57</v>
      </c>
      <c r="J437" s="12" t="s">
        <v>990</v>
      </c>
      <c r="K437" s="2" t="s">
        <v>972</v>
      </c>
      <c r="L437" s="2" t="s">
        <v>971</v>
      </c>
      <c r="M437" s="12">
        <v>5</v>
      </c>
      <c r="N437" s="12">
        <v>5</v>
      </c>
      <c r="O437" s="24"/>
      <c r="P437" s="12">
        <v>3.1190000000000002</v>
      </c>
      <c r="Q437" s="12">
        <v>2.3420000000000001</v>
      </c>
      <c r="R437">
        <f>IF(Q437&gt;0,(P437*(Q437^2))*(3.14159/6),"")</f>
        <v>8.9575122694264078</v>
      </c>
      <c r="S437" s="12" t="s">
        <v>32</v>
      </c>
      <c r="T437" t="s">
        <v>25</v>
      </c>
      <c r="U437" s="12" t="s">
        <v>26</v>
      </c>
      <c r="V437" s="12" t="e">
        <f>"CG_D"&amp;G437&amp;"_"&amp;H437&amp;"_"&amp;#REF!&amp;".jpg"</f>
        <v>#REF!</v>
      </c>
      <c r="W437" s="12"/>
      <c r="X437" s="2" t="s">
        <v>764</v>
      </c>
      <c r="Y437" s="12"/>
      <c r="Z437" s="12"/>
      <c r="AA437" s="12" t="s">
        <v>835</v>
      </c>
      <c r="AB437" t="str">
        <f>IF(Q437&gt;0,"yes","no")</f>
        <v>yes</v>
      </c>
      <c r="AC437" t="str">
        <f>IF(O437&gt;0,"yes","no")</f>
        <v>no</v>
      </c>
      <c r="AD437" t="str">
        <f>IF(AH437="hatch","yes","no")</f>
        <v>no</v>
      </c>
      <c r="AE437" t="str">
        <f>IF(AH437="swimup","yes","no")</f>
        <v>no</v>
      </c>
      <c r="AF437" t="str">
        <f>IF(AH437="respiration","yes","no")</f>
        <v>no</v>
      </c>
      <c r="AH437" t="s">
        <v>813</v>
      </c>
      <c r="AI437" t="str">
        <f>IF(O437&gt;0,(IF(S437="live",O437*0.84,IF(S437="dried.ethanol",O437*0.8449+2.8227,O437))),"")</f>
        <v/>
      </c>
      <c r="AJ437" s="12" t="s">
        <v>802</v>
      </c>
      <c r="AL437" t="str">
        <f>IF(OR(AND(Q437=Q438,P437&gt;0),AND(O437&gt;0,O437=O438)),"duplicate","")</f>
        <v/>
      </c>
      <c r="AM437" t="s">
        <v>826</v>
      </c>
      <c r="AN437" t="s">
        <v>826</v>
      </c>
      <c r="AO437" t="s">
        <v>826</v>
      </c>
      <c r="AP437" t="s">
        <v>826</v>
      </c>
      <c r="AQ437" t="s">
        <v>32</v>
      </c>
    </row>
    <row r="438" spans="1:43" x14ac:dyDescent="0.2">
      <c r="A438" s="29">
        <v>42905</v>
      </c>
      <c r="B438" s="1">
        <v>42901</v>
      </c>
      <c r="C438" s="1" t="str">
        <f>IF(F438="Kup","6/13/2017",IF(F438="Sag","6/14/2017",""))</f>
        <v>6/14/2017</v>
      </c>
      <c r="D438" s="27">
        <f>A438-B438</f>
        <v>4</v>
      </c>
      <c r="E438" s="27">
        <f>A438-C438</f>
        <v>5</v>
      </c>
      <c r="F438" s="12" t="s">
        <v>919</v>
      </c>
      <c r="G438" s="12">
        <v>5</v>
      </c>
      <c r="H438" s="12" t="s">
        <v>22</v>
      </c>
      <c r="I438" s="12" t="s">
        <v>166</v>
      </c>
      <c r="J438" s="12" t="s">
        <v>987</v>
      </c>
      <c r="K438" s="2" t="s">
        <v>973</v>
      </c>
      <c r="L438" s="2" t="s">
        <v>974</v>
      </c>
      <c r="M438" s="12">
        <v>1</v>
      </c>
      <c r="N438" s="12">
        <v>1</v>
      </c>
      <c r="O438" s="24"/>
      <c r="P438" s="12">
        <v>2.915</v>
      </c>
      <c r="Q438" s="12">
        <v>2.238</v>
      </c>
      <c r="R438">
        <f>IF(Q438&gt;0,(P438*(Q438^2))*(3.14159/6),"")</f>
        <v>7.6446389516739002</v>
      </c>
      <c r="S438" s="12" t="s">
        <v>32</v>
      </c>
      <c r="T438" t="s">
        <v>25</v>
      </c>
      <c r="U438" s="12" t="s">
        <v>26</v>
      </c>
      <c r="V438" s="12" t="e">
        <f>"CG_D"&amp;G438&amp;"_"&amp;H438&amp;"_"&amp;#REF!&amp;".jpg"</f>
        <v>#REF!</v>
      </c>
      <c r="W438" s="12"/>
      <c r="X438" s="2" t="s">
        <v>764</v>
      </c>
      <c r="Y438" s="12"/>
      <c r="Z438" s="12"/>
      <c r="AA438" s="12" t="s">
        <v>835</v>
      </c>
      <c r="AB438" t="str">
        <f>IF(Q438&gt;0,"yes","no")</f>
        <v>yes</v>
      </c>
      <c r="AC438" t="str">
        <f>IF(O438&gt;0,"yes","no")</f>
        <v>no</v>
      </c>
      <c r="AD438" t="str">
        <f>IF(AH438="hatch","yes","no")</f>
        <v>no</v>
      </c>
      <c r="AE438" t="str">
        <f>IF(AH438="swimup","yes","no")</f>
        <v>no</v>
      </c>
      <c r="AF438" t="str">
        <f>IF(AH438="respiration","yes","no")</f>
        <v>no</v>
      </c>
      <c r="AH438" t="s">
        <v>813</v>
      </c>
      <c r="AI438" t="str">
        <f>IF(O438&gt;0,(IF(S438="live",O438*0.84,IF(S438="dried.ethanol",O438*0.8449+2.8227,O438))),"")</f>
        <v/>
      </c>
      <c r="AJ438" s="12" t="s">
        <v>802</v>
      </c>
      <c r="AL438" t="str">
        <f>IF(OR(AND(Q438=Q439,P438&gt;0),AND(O438&gt;0,O438=O439)),"duplicate","")</f>
        <v/>
      </c>
      <c r="AM438" t="s">
        <v>826</v>
      </c>
      <c r="AN438" t="s">
        <v>826</v>
      </c>
      <c r="AO438" t="s">
        <v>826</v>
      </c>
      <c r="AP438" t="s">
        <v>826</v>
      </c>
      <c r="AQ438" t="s">
        <v>32</v>
      </c>
    </row>
    <row r="439" spans="1:43" x14ac:dyDescent="0.2">
      <c r="A439" s="29">
        <v>42905</v>
      </c>
      <c r="B439" s="1">
        <v>42901</v>
      </c>
      <c r="C439" s="1" t="str">
        <f>IF(F439="Kup","6/13/2017",IF(F439="Sag","6/14/2017",""))</f>
        <v>6/14/2017</v>
      </c>
      <c r="D439" s="27">
        <f>A439-B439</f>
        <v>4</v>
      </c>
      <c r="E439" s="27">
        <f>A439-C439</f>
        <v>5</v>
      </c>
      <c r="F439" s="12" t="s">
        <v>919</v>
      </c>
      <c r="G439" s="12">
        <v>5</v>
      </c>
      <c r="H439" s="12" t="s">
        <v>22</v>
      </c>
      <c r="I439" s="12" t="s">
        <v>166</v>
      </c>
      <c r="J439" s="12" t="s">
        <v>987</v>
      </c>
      <c r="K439" s="2" t="s">
        <v>973</v>
      </c>
      <c r="L439" s="2" t="s">
        <v>974</v>
      </c>
      <c r="M439" s="12">
        <v>2</v>
      </c>
      <c r="N439" s="12">
        <v>2</v>
      </c>
      <c r="O439" s="24"/>
      <c r="P439" s="12">
        <v>3.2679999999999998</v>
      </c>
      <c r="Q439" s="12">
        <v>2.056</v>
      </c>
      <c r="R439">
        <f>IF(Q439&gt;0,(P439*(Q439^2))*(3.14159/6),"")</f>
        <v>7.2331342187720518</v>
      </c>
      <c r="S439" s="12" t="s">
        <v>32</v>
      </c>
      <c r="T439" t="s">
        <v>25</v>
      </c>
      <c r="U439" s="12" t="s">
        <v>26</v>
      </c>
      <c r="V439" s="12" t="e">
        <f>"CG_D"&amp;G439&amp;"_"&amp;H439&amp;"_"&amp;#REF!&amp;".jpg"</f>
        <v>#REF!</v>
      </c>
      <c r="W439" s="12"/>
      <c r="X439" s="2" t="s">
        <v>764</v>
      </c>
      <c r="Y439" s="12"/>
      <c r="Z439" s="12"/>
      <c r="AA439" s="12" t="s">
        <v>835</v>
      </c>
      <c r="AB439" t="str">
        <f>IF(Q439&gt;0,"yes","no")</f>
        <v>yes</v>
      </c>
      <c r="AC439" t="str">
        <f>IF(O439&gt;0,"yes","no")</f>
        <v>no</v>
      </c>
      <c r="AD439" t="str">
        <f>IF(AH439="hatch","yes","no")</f>
        <v>no</v>
      </c>
      <c r="AE439" t="str">
        <f>IF(AH439="swimup","yes","no")</f>
        <v>no</v>
      </c>
      <c r="AF439" t="str">
        <f>IF(AH439="respiration","yes","no")</f>
        <v>no</v>
      </c>
      <c r="AH439" t="s">
        <v>813</v>
      </c>
      <c r="AI439" t="str">
        <f>IF(O439&gt;0,(IF(S439="live",O439*0.84,IF(S439="dried.ethanol",O439*0.8449+2.8227,O439))),"")</f>
        <v/>
      </c>
      <c r="AJ439" s="12" t="s">
        <v>802</v>
      </c>
      <c r="AL439" t="str">
        <f>IF(OR(AND(Q439=Q440,P439&gt;0),AND(O439&gt;0,O439=O440)),"duplicate","")</f>
        <v/>
      </c>
      <c r="AM439" t="s">
        <v>826</v>
      </c>
      <c r="AN439" t="s">
        <v>826</v>
      </c>
      <c r="AO439" t="s">
        <v>826</v>
      </c>
      <c r="AP439" t="s">
        <v>826</v>
      </c>
      <c r="AQ439" t="s">
        <v>32</v>
      </c>
    </row>
    <row r="440" spans="1:43" x14ac:dyDescent="0.2">
      <c r="A440" s="29">
        <v>42905</v>
      </c>
      <c r="B440" s="1">
        <v>42901</v>
      </c>
      <c r="C440" s="1" t="str">
        <f>IF(F440="Kup","6/13/2017",IF(F440="Sag","6/14/2017",""))</f>
        <v>6/14/2017</v>
      </c>
      <c r="D440" s="27">
        <f>A440-B440</f>
        <v>4</v>
      </c>
      <c r="E440" s="27">
        <f>A440-C440</f>
        <v>5</v>
      </c>
      <c r="F440" s="12" t="s">
        <v>919</v>
      </c>
      <c r="G440" s="12">
        <v>5</v>
      </c>
      <c r="H440" s="12" t="s">
        <v>22</v>
      </c>
      <c r="I440" s="12" t="s">
        <v>166</v>
      </c>
      <c r="J440" s="12" t="s">
        <v>987</v>
      </c>
      <c r="K440" s="2" t="s">
        <v>973</v>
      </c>
      <c r="L440" s="2" t="s">
        <v>974</v>
      </c>
      <c r="M440" s="12">
        <v>3</v>
      </c>
      <c r="N440" s="12">
        <v>3</v>
      </c>
      <c r="O440" s="24"/>
      <c r="P440" s="12">
        <v>2.8380000000000001</v>
      </c>
      <c r="Q440" s="12">
        <v>2.3410000000000002</v>
      </c>
      <c r="R440">
        <f>IF(Q440&gt;0,(P440*(Q440^2))*(3.14159/6),"")</f>
        <v>8.1435445017516699</v>
      </c>
      <c r="S440" s="12" t="s">
        <v>32</v>
      </c>
      <c r="T440" t="s">
        <v>25</v>
      </c>
      <c r="U440" s="12" t="s">
        <v>26</v>
      </c>
      <c r="V440" s="12" t="e">
        <f>"CG_D"&amp;G440&amp;"_"&amp;H440&amp;"_"&amp;#REF!&amp;".jpg"</f>
        <v>#REF!</v>
      </c>
      <c r="W440" s="12"/>
      <c r="X440" s="2" t="s">
        <v>764</v>
      </c>
      <c r="Y440" s="12"/>
      <c r="Z440" s="12"/>
      <c r="AA440" s="12" t="s">
        <v>835</v>
      </c>
      <c r="AB440" t="str">
        <f>IF(Q440&gt;0,"yes","no")</f>
        <v>yes</v>
      </c>
      <c r="AC440" t="str">
        <f>IF(O440&gt;0,"yes","no")</f>
        <v>no</v>
      </c>
      <c r="AD440" t="str">
        <f>IF(AH440="hatch","yes","no")</f>
        <v>no</v>
      </c>
      <c r="AE440" t="str">
        <f>IF(AH440="swimup","yes","no")</f>
        <v>no</v>
      </c>
      <c r="AF440" t="str">
        <f>IF(AH440="respiration","yes","no")</f>
        <v>no</v>
      </c>
      <c r="AH440" t="s">
        <v>813</v>
      </c>
      <c r="AI440" t="str">
        <f>IF(O440&gt;0,(IF(S440="live",O440*0.84,IF(S440="dried.ethanol",O440*0.8449+2.8227,O440))),"")</f>
        <v/>
      </c>
      <c r="AJ440" s="12" t="s">
        <v>802</v>
      </c>
      <c r="AL440" t="str">
        <f>IF(OR(AND(Q440=Q441,P440&gt;0),AND(O440&gt;0,O440=O441)),"duplicate","")</f>
        <v/>
      </c>
      <c r="AM440" t="s">
        <v>826</v>
      </c>
      <c r="AN440" t="s">
        <v>826</v>
      </c>
      <c r="AO440" t="s">
        <v>826</v>
      </c>
      <c r="AP440" t="s">
        <v>826</v>
      </c>
      <c r="AQ440" t="s">
        <v>32</v>
      </c>
    </row>
    <row r="441" spans="1:43" x14ac:dyDescent="0.2">
      <c r="A441" s="29">
        <v>42905</v>
      </c>
      <c r="B441" s="1">
        <v>42901</v>
      </c>
      <c r="C441" s="1" t="str">
        <f>IF(F441="Kup","6/13/2017",IF(F441="Sag","6/14/2017",""))</f>
        <v>6/14/2017</v>
      </c>
      <c r="D441" s="27">
        <f>A441-B441</f>
        <v>4</v>
      </c>
      <c r="E441" s="27">
        <f>A441-C441</f>
        <v>5</v>
      </c>
      <c r="F441" s="12" t="s">
        <v>919</v>
      </c>
      <c r="G441" s="12">
        <v>5</v>
      </c>
      <c r="H441" s="12" t="s">
        <v>22</v>
      </c>
      <c r="I441" s="12" t="s">
        <v>59</v>
      </c>
      <c r="J441" s="12" t="s">
        <v>991</v>
      </c>
      <c r="K441" s="2" t="s">
        <v>975</v>
      </c>
      <c r="L441" s="2" t="s">
        <v>974</v>
      </c>
      <c r="M441" s="12">
        <v>1</v>
      </c>
      <c r="N441" s="12">
        <v>1</v>
      </c>
      <c r="O441" s="24"/>
      <c r="P441" s="12">
        <v>2.827</v>
      </c>
      <c r="Q441" s="12">
        <v>2.6779999999999999</v>
      </c>
      <c r="R441">
        <f>IF(Q441&gt;0,(P441*(Q441^2))*(3.14159/6),"")</f>
        <v>10.615616219180353</v>
      </c>
      <c r="S441" s="12" t="s">
        <v>32</v>
      </c>
      <c r="T441" t="s">
        <v>25</v>
      </c>
      <c r="U441" s="12" t="s">
        <v>26</v>
      </c>
      <c r="V441" s="12" t="e">
        <f>"CG_D"&amp;G441&amp;"_"&amp;H441&amp;"_"&amp;#REF!&amp;".jpg"</f>
        <v>#REF!</v>
      </c>
      <c r="W441" s="12"/>
      <c r="X441" s="2" t="s">
        <v>764</v>
      </c>
      <c r="Y441" s="12"/>
      <c r="Z441" s="12"/>
      <c r="AA441" s="12" t="s">
        <v>835</v>
      </c>
      <c r="AB441" t="str">
        <f>IF(Q441&gt;0,"yes","no")</f>
        <v>yes</v>
      </c>
      <c r="AC441" t="str">
        <f>IF(O441&gt;0,"yes","no")</f>
        <v>no</v>
      </c>
      <c r="AD441" t="str">
        <f>IF(AH441="hatch","yes","no")</f>
        <v>no</v>
      </c>
      <c r="AE441" t="str">
        <f>IF(AH441="swimup","yes","no")</f>
        <v>no</v>
      </c>
      <c r="AF441" t="str">
        <f>IF(AH441="respiration","yes","no")</f>
        <v>no</v>
      </c>
      <c r="AH441" t="s">
        <v>813</v>
      </c>
      <c r="AI441" t="str">
        <f>IF(O441&gt;0,(IF(S441="live",O441*0.84,IF(S441="dried.ethanol",O441*0.8449+2.8227,O441))),"")</f>
        <v/>
      </c>
      <c r="AJ441" s="12" t="s">
        <v>802</v>
      </c>
      <c r="AL441" t="str">
        <f>IF(OR(AND(Q441=Q442,P441&gt;0),AND(O441&gt;0,O441=O442)),"duplicate","")</f>
        <v/>
      </c>
      <c r="AM441" t="s">
        <v>826</v>
      </c>
      <c r="AN441" t="s">
        <v>826</v>
      </c>
      <c r="AO441" t="s">
        <v>826</v>
      </c>
      <c r="AP441" t="s">
        <v>826</v>
      </c>
      <c r="AQ441" t="s">
        <v>32</v>
      </c>
    </row>
    <row r="442" spans="1:43" x14ac:dyDescent="0.2">
      <c r="A442" s="29">
        <v>42905</v>
      </c>
      <c r="B442" s="1">
        <v>42901</v>
      </c>
      <c r="C442" s="1" t="str">
        <f>IF(F442="Kup","6/13/2017",IF(F442="Sag","6/14/2017",""))</f>
        <v>6/14/2017</v>
      </c>
      <c r="D442" s="27">
        <f>A442-B442</f>
        <v>4</v>
      </c>
      <c r="E442" s="27">
        <f>A442-C442</f>
        <v>5</v>
      </c>
      <c r="F442" s="12" t="s">
        <v>919</v>
      </c>
      <c r="G442" s="12">
        <v>5</v>
      </c>
      <c r="H442" s="12" t="s">
        <v>22</v>
      </c>
      <c r="I442" s="12" t="s">
        <v>59</v>
      </c>
      <c r="J442" s="12" t="s">
        <v>991</v>
      </c>
      <c r="K442" s="2" t="s">
        <v>975</v>
      </c>
      <c r="L442" s="2" t="s">
        <v>974</v>
      </c>
      <c r="M442" s="12">
        <v>2</v>
      </c>
      <c r="N442" s="12">
        <v>2</v>
      </c>
      <c r="O442" s="24"/>
      <c r="P442" s="12">
        <v>2.8719999999999999</v>
      </c>
      <c r="Q442" s="12">
        <v>2.7229999999999999</v>
      </c>
      <c r="R442">
        <f>IF(Q442&gt;0,(P442*(Q442^2))*(3.14159/6),"")</f>
        <v>11.150079752000652</v>
      </c>
      <c r="S442" s="12" t="s">
        <v>32</v>
      </c>
      <c r="T442" t="s">
        <v>25</v>
      </c>
      <c r="U442" s="12" t="s">
        <v>26</v>
      </c>
      <c r="V442" s="12" t="e">
        <f>"CG_D"&amp;G442&amp;"_"&amp;H442&amp;"_"&amp;#REF!&amp;".jpg"</f>
        <v>#REF!</v>
      </c>
      <c r="W442" s="12"/>
      <c r="X442" s="2" t="s">
        <v>764</v>
      </c>
      <c r="Y442" s="12"/>
      <c r="Z442" s="12"/>
      <c r="AA442" s="12" t="s">
        <v>835</v>
      </c>
      <c r="AB442" t="str">
        <f>IF(Q442&gt;0,"yes","no")</f>
        <v>yes</v>
      </c>
      <c r="AC442" t="str">
        <f>IF(O442&gt;0,"yes","no")</f>
        <v>no</v>
      </c>
      <c r="AD442" t="str">
        <f>IF(AH442="hatch","yes","no")</f>
        <v>no</v>
      </c>
      <c r="AE442" t="str">
        <f>IF(AH442="swimup","yes","no")</f>
        <v>no</v>
      </c>
      <c r="AF442" t="str">
        <f>IF(AH442="respiration","yes","no")</f>
        <v>no</v>
      </c>
      <c r="AH442" t="s">
        <v>813</v>
      </c>
      <c r="AI442" t="str">
        <f>IF(O442&gt;0,(IF(S442="live",O442*0.84,IF(S442="dried.ethanol",O442*0.8449+2.8227,O442))),"")</f>
        <v/>
      </c>
      <c r="AJ442" s="12" t="s">
        <v>802</v>
      </c>
      <c r="AL442" t="str">
        <f>IF(OR(AND(Q442=Q443,P442&gt;0),AND(O442&gt;0,O442=O443)),"duplicate","")</f>
        <v/>
      </c>
      <c r="AM442" t="s">
        <v>826</v>
      </c>
      <c r="AN442" t="s">
        <v>826</v>
      </c>
      <c r="AO442" t="s">
        <v>826</v>
      </c>
      <c r="AP442" t="s">
        <v>826</v>
      </c>
      <c r="AQ442" t="s">
        <v>32</v>
      </c>
    </row>
    <row r="443" spans="1:43" x14ac:dyDescent="0.2">
      <c r="A443" s="29">
        <v>42905</v>
      </c>
      <c r="B443" s="1">
        <v>42901</v>
      </c>
      <c r="C443" s="1" t="str">
        <f>IF(F443="Kup","6/13/2017",IF(F443="Sag","6/14/2017",""))</f>
        <v>6/14/2017</v>
      </c>
      <c r="D443" s="27">
        <f>A443-B443</f>
        <v>4</v>
      </c>
      <c r="E443" s="27">
        <f>A443-C443</f>
        <v>5</v>
      </c>
      <c r="F443" s="12" t="s">
        <v>919</v>
      </c>
      <c r="G443" s="12">
        <v>5</v>
      </c>
      <c r="H443" s="12" t="s">
        <v>22</v>
      </c>
      <c r="I443" s="12" t="s">
        <v>59</v>
      </c>
      <c r="J443" s="12" t="s">
        <v>991</v>
      </c>
      <c r="K443" s="2" t="s">
        <v>975</v>
      </c>
      <c r="L443" s="2" t="s">
        <v>974</v>
      </c>
      <c r="M443" s="12">
        <v>3</v>
      </c>
      <c r="N443" s="12">
        <v>3</v>
      </c>
      <c r="O443" s="24"/>
      <c r="P443" s="12">
        <v>2.7970000000000002</v>
      </c>
      <c r="Q443" s="12">
        <v>2.64</v>
      </c>
      <c r="R443">
        <f>IF(Q443&gt;0,(P443*(Q443^2))*(3.14159/6),"")</f>
        <v>10.207010830368</v>
      </c>
      <c r="S443" s="12" t="s">
        <v>32</v>
      </c>
      <c r="T443" t="s">
        <v>25</v>
      </c>
      <c r="U443" s="12" t="s">
        <v>26</v>
      </c>
      <c r="V443" s="12" t="e">
        <f>"CG_D"&amp;G443&amp;"_"&amp;H443&amp;"_"&amp;#REF!&amp;".jpg"</f>
        <v>#REF!</v>
      </c>
      <c r="W443" s="12"/>
      <c r="X443" s="2" t="s">
        <v>764</v>
      </c>
      <c r="Y443" s="12"/>
      <c r="Z443" s="12"/>
      <c r="AA443" s="12" t="s">
        <v>835</v>
      </c>
      <c r="AB443" t="str">
        <f>IF(Q443&gt;0,"yes","no")</f>
        <v>yes</v>
      </c>
      <c r="AC443" t="str">
        <f>IF(O443&gt;0,"yes","no")</f>
        <v>no</v>
      </c>
      <c r="AD443" t="str">
        <f>IF(AH443="hatch","yes","no")</f>
        <v>no</v>
      </c>
      <c r="AE443" t="str">
        <f>IF(AH443="swimup","yes","no")</f>
        <v>no</v>
      </c>
      <c r="AF443" t="str">
        <f>IF(AH443="respiration","yes","no")</f>
        <v>no</v>
      </c>
      <c r="AH443" t="s">
        <v>813</v>
      </c>
      <c r="AI443" t="str">
        <f>IF(O443&gt;0,(IF(S443="live",O443*0.84,IF(S443="dried.ethanol",O443*0.8449+2.8227,O443))),"")</f>
        <v/>
      </c>
      <c r="AJ443" s="12" t="s">
        <v>802</v>
      </c>
      <c r="AL443" t="str">
        <f>IF(OR(AND(Q443=Q444,P443&gt;0),AND(O443&gt;0,O443=O444)),"duplicate","")</f>
        <v/>
      </c>
      <c r="AM443" t="s">
        <v>826</v>
      </c>
      <c r="AN443" t="s">
        <v>826</v>
      </c>
      <c r="AO443" t="s">
        <v>826</v>
      </c>
      <c r="AP443" t="s">
        <v>826</v>
      </c>
      <c r="AQ443" t="s">
        <v>32</v>
      </c>
    </row>
    <row r="444" spans="1:43" x14ac:dyDescent="0.2">
      <c r="A444" s="29">
        <v>42905</v>
      </c>
      <c r="B444" s="1">
        <v>42901</v>
      </c>
      <c r="C444" s="1" t="str">
        <f>IF(F444="Kup","6/13/2017",IF(F444="Sag","6/14/2017",""))</f>
        <v>6/14/2017</v>
      </c>
      <c r="D444" s="27">
        <f>A444-B444</f>
        <v>4</v>
      </c>
      <c r="E444" s="27">
        <f>A444-C444</f>
        <v>5</v>
      </c>
      <c r="F444" s="12" t="s">
        <v>919</v>
      </c>
      <c r="G444" s="12">
        <v>5</v>
      </c>
      <c r="H444" s="12" t="s">
        <v>22</v>
      </c>
      <c r="I444" s="12" t="s">
        <v>59</v>
      </c>
      <c r="J444" s="12" t="s">
        <v>991</v>
      </c>
      <c r="K444" s="2" t="s">
        <v>975</v>
      </c>
      <c r="L444" s="2" t="s">
        <v>974</v>
      </c>
      <c r="M444" s="12">
        <v>4</v>
      </c>
      <c r="N444" s="12">
        <v>4</v>
      </c>
      <c r="O444" s="24"/>
      <c r="P444" s="12">
        <v>2.7040000000000002</v>
      </c>
      <c r="Q444" s="12">
        <v>2.57</v>
      </c>
      <c r="R444">
        <f>IF(Q444&gt;0,(P444*(Q444^2))*(3.14159/6),"")</f>
        <v>9.3512827644773306</v>
      </c>
      <c r="S444" s="12" t="s">
        <v>32</v>
      </c>
      <c r="T444" t="s">
        <v>25</v>
      </c>
      <c r="U444" s="12" t="s">
        <v>26</v>
      </c>
      <c r="V444" s="12" t="e">
        <f>"CG_D"&amp;G444&amp;"_"&amp;H444&amp;"_"&amp;#REF!&amp;".jpg"</f>
        <v>#REF!</v>
      </c>
      <c r="W444" s="12"/>
      <c r="X444" s="2" t="s">
        <v>764</v>
      </c>
      <c r="Y444" s="12"/>
      <c r="Z444" s="12"/>
      <c r="AA444" s="12" t="s">
        <v>835</v>
      </c>
      <c r="AB444" t="str">
        <f>IF(Q444&gt;0,"yes","no")</f>
        <v>yes</v>
      </c>
      <c r="AC444" t="str">
        <f>IF(O444&gt;0,"yes","no")</f>
        <v>no</v>
      </c>
      <c r="AD444" t="str">
        <f>IF(AH444="hatch","yes","no")</f>
        <v>no</v>
      </c>
      <c r="AE444" t="str">
        <f>IF(AH444="swimup","yes","no")</f>
        <v>no</v>
      </c>
      <c r="AF444" t="str">
        <f>IF(AH444="respiration","yes","no")</f>
        <v>no</v>
      </c>
      <c r="AH444" t="s">
        <v>813</v>
      </c>
      <c r="AI444" t="str">
        <f>IF(O444&gt;0,(IF(S444="live",O444*0.84,IF(S444="dried.ethanol",O444*0.8449+2.8227,O444))),"")</f>
        <v/>
      </c>
      <c r="AJ444" s="12" t="s">
        <v>802</v>
      </c>
      <c r="AL444" t="str">
        <f>IF(OR(AND(Q444=Q445,P444&gt;0),AND(O444&gt;0,O444=O445)),"duplicate","")</f>
        <v/>
      </c>
      <c r="AM444" t="s">
        <v>826</v>
      </c>
      <c r="AN444" t="s">
        <v>826</v>
      </c>
      <c r="AO444" t="s">
        <v>826</v>
      </c>
      <c r="AP444" t="s">
        <v>826</v>
      </c>
      <c r="AQ444" t="s">
        <v>32</v>
      </c>
    </row>
    <row r="445" spans="1:43" x14ac:dyDescent="0.2">
      <c r="A445" s="29">
        <v>42905</v>
      </c>
      <c r="B445" s="1">
        <v>42901</v>
      </c>
      <c r="C445" s="1" t="str">
        <f>IF(F445="Kup","6/13/2017",IF(F445="Sag","6/14/2017",""))</f>
        <v>6/14/2017</v>
      </c>
      <c r="D445" s="27">
        <f>A445-B445</f>
        <v>4</v>
      </c>
      <c r="E445" s="27">
        <f>A445-C445</f>
        <v>5</v>
      </c>
      <c r="F445" s="12" t="s">
        <v>919</v>
      </c>
      <c r="G445" s="12">
        <v>5</v>
      </c>
      <c r="H445" s="12" t="s">
        <v>22</v>
      </c>
      <c r="I445" s="12" t="s">
        <v>59</v>
      </c>
      <c r="J445" s="12" t="s">
        <v>991</v>
      </c>
      <c r="K445" s="2" t="s">
        <v>975</v>
      </c>
      <c r="L445" s="2" t="s">
        <v>974</v>
      </c>
      <c r="M445" s="12">
        <v>5</v>
      </c>
      <c r="N445" s="12">
        <v>5</v>
      </c>
      <c r="O445" s="24"/>
      <c r="P445" s="12">
        <v>2.9590000000000001</v>
      </c>
      <c r="Q445" s="12">
        <v>2.4889999999999999</v>
      </c>
      <c r="R445">
        <f>IF(Q445&gt;0,(P445*(Q445^2))*(3.14159/6),"")</f>
        <v>9.5982711349486678</v>
      </c>
      <c r="S445" s="12" t="s">
        <v>32</v>
      </c>
      <c r="T445" t="s">
        <v>25</v>
      </c>
      <c r="U445" s="12" t="s">
        <v>26</v>
      </c>
      <c r="V445" s="12" t="e">
        <f>"CG_D"&amp;G445&amp;"_"&amp;H445&amp;"_"&amp;#REF!&amp;".jpg"</f>
        <v>#REF!</v>
      </c>
      <c r="W445" s="12"/>
      <c r="X445" s="2" t="s">
        <v>764</v>
      </c>
      <c r="Y445" s="12"/>
      <c r="Z445" s="12"/>
      <c r="AA445" s="12" t="s">
        <v>835</v>
      </c>
      <c r="AB445" t="str">
        <f>IF(Q445&gt;0,"yes","no")</f>
        <v>yes</v>
      </c>
      <c r="AC445" t="str">
        <f>IF(O445&gt;0,"yes","no")</f>
        <v>no</v>
      </c>
      <c r="AD445" t="str">
        <f>IF(AH445="hatch","yes","no")</f>
        <v>no</v>
      </c>
      <c r="AE445" t="str">
        <f>IF(AH445="swimup","yes","no")</f>
        <v>no</v>
      </c>
      <c r="AF445" t="str">
        <f>IF(AH445="respiration","yes","no")</f>
        <v>no</v>
      </c>
      <c r="AH445" t="s">
        <v>813</v>
      </c>
      <c r="AI445" t="str">
        <f>IF(O445&gt;0,(IF(S445="live",O445*0.84,IF(S445="dried.ethanol",O445*0.8449+2.8227,O445))),"")</f>
        <v/>
      </c>
      <c r="AJ445" s="12" t="s">
        <v>802</v>
      </c>
      <c r="AL445" t="str">
        <f>IF(OR(AND(Q445=Q446,P445&gt;0),AND(O445&gt;0,O445=O446)),"duplicate","")</f>
        <v/>
      </c>
      <c r="AM445" t="s">
        <v>826</v>
      </c>
      <c r="AN445" t="s">
        <v>826</v>
      </c>
      <c r="AO445" t="s">
        <v>826</v>
      </c>
      <c r="AP445" t="s">
        <v>826</v>
      </c>
      <c r="AQ445" t="s">
        <v>32</v>
      </c>
    </row>
    <row r="446" spans="1:43" x14ac:dyDescent="0.2">
      <c r="A446" s="29">
        <v>42905</v>
      </c>
      <c r="B446" s="1">
        <v>42901</v>
      </c>
      <c r="C446" s="1" t="str">
        <f>IF(F446="Kup","6/13/2017",IF(F446="Sag","6/14/2017",""))</f>
        <v>6/14/2017</v>
      </c>
      <c r="D446" s="27">
        <f>A446-B446</f>
        <v>4</v>
      </c>
      <c r="E446" s="27">
        <f>A446-C446</f>
        <v>5</v>
      </c>
      <c r="F446" s="12" t="s">
        <v>919</v>
      </c>
      <c r="G446" s="12">
        <v>5</v>
      </c>
      <c r="H446" s="12" t="s">
        <v>30</v>
      </c>
      <c r="I446" s="12" t="s">
        <v>53</v>
      </c>
      <c r="J446" s="12" t="s">
        <v>989</v>
      </c>
      <c r="K446" s="2" t="s">
        <v>967</v>
      </c>
      <c r="L446" s="2" t="s">
        <v>968</v>
      </c>
      <c r="M446" s="12">
        <v>1</v>
      </c>
      <c r="N446" s="12">
        <v>1</v>
      </c>
      <c r="O446" s="24"/>
      <c r="P446" s="12">
        <v>3.7890000000000001</v>
      </c>
      <c r="Q446" s="12">
        <v>2.9</v>
      </c>
      <c r="R446">
        <f>IF(Q446&gt;0,(P446*(Q446^2))*(3.14159/6),"")</f>
        <v>16.684717454849999</v>
      </c>
      <c r="S446" s="12" t="s">
        <v>32</v>
      </c>
      <c r="T446" t="s">
        <v>25</v>
      </c>
      <c r="U446" s="12" t="s">
        <v>26</v>
      </c>
      <c r="V446" s="12" t="e">
        <f>"CG_D"&amp;G446&amp;"_"&amp;H446&amp;"_"&amp;#REF!&amp;".jpg"</f>
        <v>#REF!</v>
      </c>
      <c r="W446" s="12"/>
      <c r="X446" s="2" t="s">
        <v>764</v>
      </c>
      <c r="Y446" s="12"/>
      <c r="Z446" s="12"/>
      <c r="AA446" s="12" t="s">
        <v>835</v>
      </c>
      <c r="AB446" t="str">
        <f>IF(Q446&gt;0,"yes","no")</f>
        <v>yes</v>
      </c>
      <c r="AC446" t="str">
        <f>IF(O446&gt;0,"yes","no")</f>
        <v>no</v>
      </c>
      <c r="AD446" t="str">
        <f>IF(AH446="hatch","yes","no")</f>
        <v>no</v>
      </c>
      <c r="AE446" t="str">
        <f>IF(AH446="swimup","yes","no")</f>
        <v>no</v>
      </c>
      <c r="AF446" t="str">
        <f>IF(AH446="respiration","yes","no")</f>
        <v>no</v>
      </c>
      <c r="AH446" t="s">
        <v>813</v>
      </c>
      <c r="AI446" t="str">
        <f>IF(O446&gt;0,(IF(S446="live",O446*0.84,IF(S446="dried.ethanol",O446*0.8449+2.8227,O446))),"")</f>
        <v/>
      </c>
      <c r="AJ446" s="12" t="s">
        <v>802</v>
      </c>
      <c r="AL446" t="str">
        <f>IF(OR(AND(Q446=Q447,P446&gt;0),AND(O446&gt;0,O446=O447)),"duplicate","")</f>
        <v/>
      </c>
      <c r="AM446" t="s">
        <v>826</v>
      </c>
      <c r="AN446" t="s">
        <v>826</v>
      </c>
      <c r="AO446" t="s">
        <v>826</v>
      </c>
      <c r="AP446" t="s">
        <v>826</v>
      </c>
      <c r="AQ446" t="s">
        <v>32</v>
      </c>
    </row>
    <row r="447" spans="1:43" x14ac:dyDescent="0.2">
      <c r="A447" s="29">
        <v>42905</v>
      </c>
      <c r="B447" s="1">
        <v>42901</v>
      </c>
      <c r="C447" s="1" t="str">
        <f>IF(F447="Kup","6/13/2017",IF(F447="Sag","6/14/2017",""))</f>
        <v>6/14/2017</v>
      </c>
      <c r="D447" s="27">
        <f>A447-B447</f>
        <v>4</v>
      </c>
      <c r="E447" s="27">
        <f>A447-C447</f>
        <v>5</v>
      </c>
      <c r="F447" s="12" t="s">
        <v>919</v>
      </c>
      <c r="G447" s="12">
        <v>5</v>
      </c>
      <c r="H447" s="12" t="s">
        <v>30</v>
      </c>
      <c r="I447" s="12" t="s">
        <v>53</v>
      </c>
      <c r="J447" s="12" t="s">
        <v>989</v>
      </c>
      <c r="K447" s="2" t="s">
        <v>967</v>
      </c>
      <c r="L447" s="2" t="s">
        <v>968</v>
      </c>
      <c r="M447" s="12">
        <v>2</v>
      </c>
      <c r="N447" s="12">
        <v>2</v>
      </c>
      <c r="O447" s="24"/>
      <c r="P447" s="12">
        <v>3.76</v>
      </c>
      <c r="Q447" s="12">
        <v>2.875</v>
      </c>
      <c r="R447">
        <f>IF(Q447&gt;0,(P447*(Q447^2))*(3.14159/6),"")</f>
        <v>16.272781702083332</v>
      </c>
      <c r="S447" s="12" t="s">
        <v>32</v>
      </c>
      <c r="T447" t="s">
        <v>25</v>
      </c>
      <c r="U447" s="12" t="s">
        <v>26</v>
      </c>
      <c r="V447" s="12" t="e">
        <f>"CG_D"&amp;G447&amp;"_"&amp;H447&amp;"_"&amp;#REF!&amp;".jpg"</f>
        <v>#REF!</v>
      </c>
      <c r="W447" s="12"/>
      <c r="X447" s="2" t="s">
        <v>764</v>
      </c>
      <c r="Y447" s="12"/>
      <c r="Z447" s="12"/>
      <c r="AA447" s="12" t="s">
        <v>835</v>
      </c>
      <c r="AB447" t="str">
        <f>IF(Q447&gt;0,"yes","no")</f>
        <v>yes</v>
      </c>
      <c r="AC447" t="str">
        <f>IF(O447&gt;0,"yes","no")</f>
        <v>no</v>
      </c>
      <c r="AD447" t="str">
        <f>IF(AH447="hatch","yes","no")</f>
        <v>no</v>
      </c>
      <c r="AE447" t="str">
        <f>IF(AH447="swimup","yes","no")</f>
        <v>no</v>
      </c>
      <c r="AF447" t="str">
        <f>IF(AH447="respiration","yes","no")</f>
        <v>no</v>
      </c>
      <c r="AH447" t="s">
        <v>813</v>
      </c>
      <c r="AI447" t="str">
        <f>IF(O447&gt;0,(IF(S447="live",O447*0.84,IF(S447="dried.ethanol",O447*0.8449+2.8227,O447))),"")</f>
        <v/>
      </c>
      <c r="AJ447" s="12" t="s">
        <v>802</v>
      </c>
      <c r="AL447" t="str">
        <f>IF(OR(AND(Q447=Q448,P447&gt;0),AND(O447&gt;0,O447=O448)),"duplicate","")</f>
        <v/>
      </c>
      <c r="AM447" t="s">
        <v>826</v>
      </c>
      <c r="AN447" t="s">
        <v>826</v>
      </c>
      <c r="AO447" t="s">
        <v>826</v>
      </c>
      <c r="AP447" t="s">
        <v>826</v>
      </c>
      <c r="AQ447" t="s">
        <v>32</v>
      </c>
    </row>
    <row r="448" spans="1:43" x14ac:dyDescent="0.2">
      <c r="A448" s="29">
        <v>42905</v>
      </c>
      <c r="B448" s="1">
        <v>42901</v>
      </c>
      <c r="C448" s="1" t="str">
        <f>IF(F448="Kup","6/13/2017",IF(F448="Sag","6/14/2017",""))</f>
        <v>6/14/2017</v>
      </c>
      <c r="D448" s="27">
        <f>A448-B448</f>
        <v>4</v>
      </c>
      <c r="E448" s="27">
        <f>A448-C448</f>
        <v>5</v>
      </c>
      <c r="F448" s="12" t="s">
        <v>919</v>
      </c>
      <c r="G448" s="12">
        <v>5</v>
      </c>
      <c r="H448" s="12" t="s">
        <v>30</v>
      </c>
      <c r="I448" s="12" t="s">
        <v>53</v>
      </c>
      <c r="J448" s="12" t="s">
        <v>989</v>
      </c>
      <c r="K448" s="2" t="s">
        <v>967</v>
      </c>
      <c r="L448" s="2" t="s">
        <v>968</v>
      </c>
      <c r="M448" s="12">
        <v>3</v>
      </c>
      <c r="N448" s="12">
        <v>3</v>
      </c>
      <c r="O448" s="24"/>
      <c r="P448" s="12">
        <v>3.464</v>
      </c>
      <c r="Q448" s="12">
        <v>2.738</v>
      </c>
      <c r="R448">
        <f>IF(Q448&gt;0,(P448*(Q448^2))*(3.14159/6),"")</f>
        <v>13.596997773032905</v>
      </c>
      <c r="S448" s="12" t="s">
        <v>32</v>
      </c>
      <c r="T448" t="s">
        <v>25</v>
      </c>
      <c r="U448" s="12" t="s">
        <v>26</v>
      </c>
      <c r="V448" s="12" t="e">
        <f>"CG_D"&amp;G448&amp;"_"&amp;H448&amp;"_"&amp;#REF!&amp;".jpg"</f>
        <v>#REF!</v>
      </c>
      <c r="W448" s="12"/>
      <c r="X448" s="2" t="s">
        <v>764</v>
      </c>
      <c r="Y448" s="12"/>
      <c r="Z448" s="12"/>
      <c r="AA448" s="12" t="s">
        <v>835</v>
      </c>
      <c r="AB448" t="str">
        <f>IF(Q448&gt;0,"yes","no")</f>
        <v>yes</v>
      </c>
      <c r="AC448" t="str">
        <f>IF(O448&gt;0,"yes","no")</f>
        <v>no</v>
      </c>
      <c r="AD448" t="str">
        <f>IF(AH448="hatch","yes","no")</f>
        <v>no</v>
      </c>
      <c r="AE448" t="str">
        <f>IF(AH448="swimup","yes","no")</f>
        <v>no</v>
      </c>
      <c r="AF448" t="str">
        <f>IF(AH448="respiration","yes","no")</f>
        <v>no</v>
      </c>
      <c r="AH448" t="s">
        <v>813</v>
      </c>
      <c r="AI448" t="str">
        <f>IF(O448&gt;0,(IF(S448="live",O448*0.84,IF(S448="dried.ethanol",O448*0.8449+2.8227,O448))),"")</f>
        <v/>
      </c>
      <c r="AJ448" s="12" t="s">
        <v>802</v>
      </c>
      <c r="AL448" t="str">
        <f>IF(OR(AND(Q448=Q449,P448&gt;0),AND(O448&gt;0,O448=O449)),"duplicate","")</f>
        <v/>
      </c>
      <c r="AM448" t="s">
        <v>826</v>
      </c>
      <c r="AN448" t="s">
        <v>826</v>
      </c>
      <c r="AO448" t="s">
        <v>826</v>
      </c>
      <c r="AP448" t="s">
        <v>826</v>
      </c>
      <c r="AQ448" t="s">
        <v>32</v>
      </c>
    </row>
    <row r="449" spans="1:43" x14ac:dyDescent="0.2">
      <c r="A449" s="29">
        <v>42905</v>
      </c>
      <c r="B449" s="1">
        <v>42901</v>
      </c>
      <c r="C449" s="1" t="str">
        <f>IF(F449="Kup","6/13/2017",IF(F449="Sag","6/14/2017",""))</f>
        <v>6/14/2017</v>
      </c>
      <c r="D449" s="27">
        <f>A449-B449</f>
        <v>4</v>
      </c>
      <c r="E449" s="27">
        <f>A449-C449</f>
        <v>5</v>
      </c>
      <c r="F449" s="12" t="s">
        <v>919</v>
      </c>
      <c r="G449" s="12">
        <v>5</v>
      </c>
      <c r="H449" s="12" t="s">
        <v>30</v>
      </c>
      <c r="I449" s="12" t="s">
        <v>53</v>
      </c>
      <c r="J449" s="12" t="s">
        <v>989</v>
      </c>
      <c r="K449" s="2" t="s">
        <v>967</v>
      </c>
      <c r="L449" s="2" t="s">
        <v>968</v>
      </c>
      <c r="M449" s="12">
        <v>4</v>
      </c>
      <c r="N449" s="12">
        <v>4</v>
      </c>
      <c r="O449" s="24"/>
      <c r="P449" s="12">
        <v>3.51</v>
      </c>
      <c r="Q449" s="12">
        <v>2.8679999999999999</v>
      </c>
      <c r="R449">
        <f>IF(Q449&gt;0,(P449*(Q449^2))*(3.14159/6),"")</f>
        <v>15.116932223733595</v>
      </c>
      <c r="S449" s="12" t="s">
        <v>32</v>
      </c>
      <c r="T449" t="s">
        <v>25</v>
      </c>
      <c r="U449" s="12" t="s">
        <v>26</v>
      </c>
      <c r="V449" s="12" t="e">
        <f>"CG_D"&amp;G449&amp;"_"&amp;H449&amp;"_"&amp;#REF!&amp;".jpg"</f>
        <v>#REF!</v>
      </c>
      <c r="W449" s="12"/>
      <c r="X449" s="2" t="s">
        <v>764</v>
      </c>
      <c r="Y449" s="12"/>
      <c r="Z449" s="12"/>
      <c r="AA449" s="12" t="s">
        <v>835</v>
      </c>
      <c r="AB449" t="str">
        <f>IF(Q449&gt;0,"yes","no")</f>
        <v>yes</v>
      </c>
      <c r="AC449" t="str">
        <f>IF(O449&gt;0,"yes","no")</f>
        <v>no</v>
      </c>
      <c r="AD449" t="str">
        <f>IF(AH449="hatch","yes","no")</f>
        <v>no</v>
      </c>
      <c r="AE449" t="str">
        <f>IF(AH449="swimup","yes","no")</f>
        <v>no</v>
      </c>
      <c r="AF449" t="str">
        <f>IF(AH449="respiration","yes","no")</f>
        <v>no</v>
      </c>
      <c r="AH449" t="s">
        <v>813</v>
      </c>
      <c r="AI449" t="str">
        <f>IF(O449&gt;0,(IF(S449="live",O449*0.84,IF(S449="dried.ethanol",O449*0.8449+2.8227,O449))),"")</f>
        <v/>
      </c>
      <c r="AJ449" s="12" t="s">
        <v>802</v>
      </c>
      <c r="AL449" t="str">
        <f>IF(OR(AND(Q449=Q450,P449&gt;0),AND(O449&gt;0,O449=O450)),"duplicate","")</f>
        <v/>
      </c>
      <c r="AM449" t="s">
        <v>826</v>
      </c>
      <c r="AN449" t="s">
        <v>826</v>
      </c>
      <c r="AO449" t="s">
        <v>826</v>
      </c>
      <c r="AP449" t="s">
        <v>826</v>
      </c>
      <c r="AQ449" t="s">
        <v>32</v>
      </c>
    </row>
    <row r="450" spans="1:43" x14ac:dyDescent="0.2">
      <c r="A450" s="29">
        <v>42905</v>
      </c>
      <c r="B450" s="1">
        <v>42901</v>
      </c>
      <c r="C450" s="1" t="str">
        <f>IF(F450="Kup","6/13/2017",IF(F450="Sag","6/14/2017",""))</f>
        <v>6/14/2017</v>
      </c>
      <c r="D450" s="27">
        <f>A450-B450</f>
        <v>4</v>
      </c>
      <c r="E450" s="27">
        <f>A450-C450</f>
        <v>5</v>
      </c>
      <c r="F450" s="12" t="s">
        <v>919</v>
      </c>
      <c r="G450" s="12">
        <v>5</v>
      </c>
      <c r="H450" s="12" t="s">
        <v>30</v>
      </c>
      <c r="I450" s="12" t="s">
        <v>53</v>
      </c>
      <c r="J450" s="12" t="s">
        <v>989</v>
      </c>
      <c r="K450" s="2" t="s">
        <v>967</v>
      </c>
      <c r="L450" s="2" t="s">
        <v>968</v>
      </c>
      <c r="M450" s="12">
        <v>5</v>
      </c>
      <c r="N450" s="12">
        <v>5</v>
      </c>
      <c r="O450" s="24"/>
      <c r="P450" s="12">
        <v>3.488</v>
      </c>
      <c r="Q450" s="12">
        <v>2.9620000000000002</v>
      </c>
      <c r="R450">
        <f>IF(Q450&gt;0,(P450*(Q450^2))*(3.14159/6),"")</f>
        <v>16.023037168104747</v>
      </c>
      <c r="S450" s="12" t="s">
        <v>32</v>
      </c>
      <c r="T450" t="s">
        <v>25</v>
      </c>
      <c r="U450" s="12" t="s">
        <v>26</v>
      </c>
      <c r="V450" s="12" t="e">
        <f>"CG_D"&amp;G450&amp;"_"&amp;H450&amp;"_"&amp;#REF!&amp;".jpg"</f>
        <v>#REF!</v>
      </c>
      <c r="W450" s="12"/>
      <c r="X450" s="2" t="s">
        <v>764</v>
      </c>
      <c r="Y450" s="12"/>
      <c r="Z450" s="12"/>
      <c r="AA450" s="12" t="s">
        <v>835</v>
      </c>
      <c r="AB450" t="str">
        <f>IF(Q450&gt;0,"yes","no")</f>
        <v>yes</v>
      </c>
      <c r="AC450" t="str">
        <f>IF(O450&gt;0,"yes","no")</f>
        <v>no</v>
      </c>
      <c r="AD450" t="str">
        <f>IF(AH450="hatch","yes","no")</f>
        <v>no</v>
      </c>
      <c r="AE450" t="str">
        <f>IF(AH450="swimup","yes","no")</f>
        <v>no</v>
      </c>
      <c r="AF450" t="str">
        <f>IF(AH450="respiration","yes","no")</f>
        <v>no</v>
      </c>
      <c r="AH450" t="s">
        <v>813</v>
      </c>
      <c r="AI450" t="str">
        <f>IF(O450&gt;0,(IF(S450="live",O450*0.84,IF(S450="dried.ethanol",O450*0.8449+2.8227,O450))),"")</f>
        <v/>
      </c>
      <c r="AJ450" s="12" t="s">
        <v>802</v>
      </c>
      <c r="AL450" t="str">
        <f>IF(OR(AND(Q450=Q451,P450&gt;0),AND(O450&gt;0,O450=O451)),"duplicate","")</f>
        <v/>
      </c>
      <c r="AM450" t="s">
        <v>826</v>
      </c>
      <c r="AN450" t="s">
        <v>826</v>
      </c>
      <c r="AO450" t="s">
        <v>826</v>
      </c>
      <c r="AP450" t="s">
        <v>826</v>
      </c>
      <c r="AQ450" t="s">
        <v>32</v>
      </c>
    </row>
    <row r="451" spans="1:43" x14ac:dyDescent="0.2">
      <c r="A451" s="29">
        <v>42905</v>
      </c>
      <c r="B451" s="1">
        <v>42901</v>
      </c>
      <c r="C451" s="1" t="str">
        <f>IF(F451="Kup","6/13/2017",IF(F451="Sag","6/14/2017",""))</f>
        <v>6/14/2017</v>
      </c>
      <c r="D451" s="27">
        <f>A451-B451</f>
        <v>4</v>
      </c>
      <c r="E451" s="27">
        <f>A451-C451</f>
        <v>5</v>
      </c>
      <c r="F451" s="12" t="s">
        <v>919</v>
      </c>
      <c r="G451" s="12">
        <v>5</v>
      </c>
      <c r="H451" s="12" t="s">
        <v>30</v>
      </c>
      <c r="I451" s="12" t="s">
        <v>55</v>
      </c>
      <c r="J451" s="12" t="s">
        <v>985</v>
      </c>
      <c r="K451" s="2" t="s">
        <v>969</v>
      </c>
      <c r="L451" s="2" t="s">
        <v>968</v>
      </c>
      <c r="M451" s="12">
        <v>1</v>
      </c>
      <c r="N451" s="12">
        <v>1</v>
      </c>
      <c r="O451" s="24"/>
      <c r="P451" s="12">
        <v>3.484</v>
      </c>
      <c r="Q451" s="12">
        <v>2.6850000000000001</v>
      </c>
      <c r="R451">
        <f>IF(Q451&gt;0,(P451*(Q451^2))*(3.14159/6),"")</f>
        <v>13.151187870073498</v>
      </c>
      <c r="S451" s="12" t="s">
        <v>32</v>
      </c>
      <c r="T451" t="s">
        <v>25</v>
      </c>
      <c r="U451" s="12" t="s">
        <v>26</v>
      </c>
      <c r="V451" s="12" t="e">
        <f>"CG_D"&amp;G451&amp;"_"&amp;H451&amp;"_"&amp;#REF!&amp;".jpg"</f>
        <v>#REF!</v>
      </c>
      <c r="W451" s="12"/>
      <c r="X451" s="2" t="s">
        <v>764</v>
      </c>
      <c r="Y451" s="12"/>
      <c r="Z451" s="12"/>
      <c r="AA451" s="12" t="s">
        <v>835</v>
      </c>
      <c r="AB451" t="str">
        <f>IF(Q451&gt;0,"yes","no")</f>
        <v>yes</v>
      </c>
      <c r="AC451" t="str">
        <f>IF(O451&gt;0,"yes","no")</f>
        <v>no</v>
      </c>
      <c r="AD451" t="str">
        <f>IF(AH451="hatch","yes","no")</f>
        <v>no</v>
      </c>
      <c r="AE451" t="str">
        <f>IF(AH451="swimup","yes","no")</f>
        <v>no</v>
      </c>
      <c r="AF451" t="str">
        <f>IF(AH451="respiration","yes","no")</f>
        <v>no</v>
      </c>
      <c r="AH451" t="s">
        <v>813</v>
      </c>
      <c r="AI451" t="str">
        <f>IF(O451&gt;0,(IF(S451="live",O451*0.84,IF(S451="dried.ethanol",O451*0.8449+2.8227,O451))),"")</f>
        <v/>
      </c>
      <c r="AJ451" s="12" t="s">
        <v>802</v>
      </c>
      <c r="AL451" t="str">
        <f>IF(OR(AND(Q451=Q452,P451&gt;0),AND(O451&gt;0,O451=O452)),"duplicate","")</f>
        <v/>
      </c>
      <c r="AM451" t="s">
        <v>826</v>
      </c>
      <c r="AN451" t="s">
        <v>826</v>
      </c>
      <c r="AO451" t="s">
        <v>826</v>
      </c>
      <c r="AP451" t="s">
        <v>826</v>
      </c>
      <c r="AQ451" t="s">
        <v>32</v>
      </c>
    </row>
    <row r="452" spans="1:43" x14ac:dyDescent="0.2">
      <c r="A452" s="29">
        <v>42905</v>
      </c>
      <c r="B452" s="1">
        <v>42901</v>
      </c>
      <c r="C452" s="1" t="str">
        <f>IF(F452="Kup","6/13/2017",IF(F452="Sag","6/14/2017",""))</f>
        <v>6/14/2017</v>
      </c>
      <c r="D452" s="27">
        <f>A452-B452</f>
        <v>4</v>
      </c>
      <c r="E452" s="27">
        <f>A452-C452</f>
        <v>5</v>
      </c>
      <c r="F452" s="12" t="s">
        <v>919</v>
      </c>
      <c r="G452" s="12">
        <v>5</v>
      </c>
      <c r="H452" s="12" t="s">
        <v>30</v>
      </c>
      <c r="I452" s="12" t="s">
        <v>55</v>
      </c>
      <c r="J452" s="12" t="s">
        <v>985</v>
      </c>
      <c r="K452" s="2" t="s">
        <v>969</v>
      </c>
      <c r="L452" s="2" t="s">
        <v>968</v>
      </c>
      <c r="M452" s="12">
        <v>2</v>
      </c>
      <c r="N452" s="12">
        <v>2</v>
      </c>
      <c r="O452" s="24"/>
      <c r="P452" s="12">
        <v>2.8719999999999999</v>
      </c>
      <c r="Q452" s="12">
        <v>2.3879999999999999</v>
      </c>
      <c r="R452">
        <f>IF(Q452&gt;0,(P452*(Q452^2))*(3.14159/6),"")</f>
        <v>8.5753397581075177</v>
      </c>
      <c r="S452" s="12" t="s">
        <v>32</v>
      </c>
      <c r="T452" t="s">
        <v>25</v>
      </c>
      <c r="U452" s="12" t="s">
        <v>26</v>
      </c>
      <c r="V452" s="12" t="e">
        <f>"CG_D"&amp;G452&amp;"_"&amp;H452&amp;"_"&amp;#REF!&amp;".jpg"</f>
        <v>#REF!</v>
      </c>
      <c r="W452" s="12"/>
      <c r="X452" s="2" t="s">
        <v>764</v>
      </c>
      <c r="Y452" s="12"/>
      <c r="Z452" s="12"/>
      <c r="AA452" s="12" t="s">
        <v>835</v>
      </c>
      <c r="AB452" t="str">
        <f>IF(Q452&gt;0,"yes","no")</f>
        <v>yes</v>
      </c>
      <c r="AC452" t="str">
        <f>IF(O452&gt;0,"yes","no")</f>
        <v>no</v>
      </c>
      <c r="AD452" t="str">
        <f>IF(AH452="hatch","yes","no")</f>
        <v>no</v>
      </c>
      <c r="AE452" t="str">
        <f>IF(AH452="swimup","yes","no")</f>
        <v>no</v>
      </c>
      <c r="AF452" t="str">
        <f>IF(AH452="respiration","yes","no")</f>
        <v>no</v>
      </c>
      <c r="AH452" t="s">
        <v>813</v>
      </c>
      <c r="AI452" t="str">
        <f>IF(O452&gt;0,(IF(S452="live",O452*0.84,IF(S452="dried.ethanol",O452*0.8449+2.8227,O452))),"")</f>
        <v/>
      </c>
      <c r="AJ452" s="12" t="s">
        <v>802</v>
      </c>
      <c r="AL452" t="str">
        <f>IF(OR(AND(Q452=Q453,P452&gt;0),AND(O452&gt;0,O452=O453)),"duplicate","")</f>
        <v/>
      </c>
      <c r="AM452" t="s">
        <v>826</v>
      </c>
      <c r="AN452" t="s">
        <v>826</v>
      </c>
      <c r="AO452" t="s">
        <v>826</v>
      </c>
      <c r="AP452" t="s">
        <v>826</v>
      </c>
      <c r="AQ452" t="s">
        <v>32</v>
      </c>
    </row>
    <row r="453" spans="1:43" x14ac:dyDescent="0.2">
      <c r="A453" s="29">
        <v>42905</v>
      </c>
      <c r="B453" s="1">
        <v>42901</v>
      </c>
      <c r="C453" s="1" t="str">
        <f>IF(F453="Kup","6/13/2017",IF(F453="Sag","6/14/2017",""))</f>
        <v>6/14/2017</v>
      </c>
      <c r="D453" s="27">
        <f>A453-B453</f>
        <v>4</v>
      </c>
      <c r="E453" s="27">
        <f>A453-C453</f>
        <v>5</v>
      </c>
      <c r="F453" s="12" t="s">
        <v>919</v>
      </c>
      <c r="G453" s="12">
        <v>5</v>
      </c>
      <c r="H453" s="12" t="s">
        <v>30</v>
      </c>
      <c r="I453" s="12" t="s">
        <v>55</v>
      </c>
      <c r="J453" s="12" t="s">
        <v>985</v>
      </c>
      <c r="K453" s="2" t="s">
        <v>969</v>
      </c>
      <c r="L453" s="2" t="s">
        <v>968</v>
      </c>
      <c r="M453" s="12">
        <v>3</v>
      </c>
      <c r="N453" s="12">
        <v>3</v>
      </c>
      <c r="O453" s="24"/>
      <c r="P453" s="12">
        <v>2.4750000000000001</v>
      </c>
      <c r="Q453" s="12">
        <v>2.3940000000000001</v>
      </c>
      <c r="R453">
        <f>IF(Q453&gt;0,(P453*(Q453^2))*(3.14159/6),"")</f>
        <v>7.4271424034115006</v>
      </c>
      <c r="S453" s="12" t="s">
        <v>32</v>
      </c>
      <c r="T453" t="s">
        <v>25</v>
      </c>
      <c r="U453" s="12" t="s">
        <v>26</v>
      </c>
      <c r="V453" s="12" t="e">
        <f>"CG_D"&amp;G453&amp;"_"&amp;H453&amp;"_"&amp;#REF!&amp;".jpg"</f>
        <v>#REF!</v>
      </c>
      <c r="W453" s="12"/>
      <c r="X453" s="2" t="s">
        <v>764</v>
      </c>
      <c r="Y453" s="12"/>
      <c r="Z453" s="12"/>
      <c r="AA453" s="12" t="s">
        <v>835</v>
      </c>
      <c r="AB453" t="str">
        <f>IF(Q453&gt;0,"yes","no")</f>
        <v>yes</v>
      </c>
      <c r="AC453" t="str">
        <f>IF(O453&gt;0,"yes","no")</f>
        <v>no</v>
      </c>
      <c r="AD453" t="str">
        <f>IF(AH453="hatch","yes","no")</f>
        <v>no</v>
      </c>
      <c r="AE453" t="str">
        <f>IF(AH453="swimup","yes","no")</f>
        <v>no</v>
      </c>
      <c r="AF453" t="str">
        <f>IF(AH453="respiration","yes","no")</f>
        <v>no</v>
      </c>
      <c r="AH453" t="s">
        <v>813</v>
      </c>
      <c r="AI453" t="str">
        <f>IF(O453&gt;0,(IF(S453="live",O453*0.84,IF(S453="dried.ethanol",O453*0.8449+2.8227,O453))),"")</f>
        <v/>
      </c>
      <c r="AJ453" s="12" t="s">
        <v>802</v>
      </c>
      <c r="AL453" t="str">
        <f>IF(OR(AND(Q453=Q454,P453&gt;0),AND(O453&gt;0,O453=O454)),"duplicate","")</f>
        <v/>
      </c>
      <c r="AM453" t="s">
        <v>826</v>
      </c>
      <c r="AN453" t="s">
        <v>826</v>
      </c>
      <c r="AO453" t="s">
        <v>826</v>
      </c>
      <c r="AP453" t="s">
        <v>826</v>
      </c>
      <c r="AQ453" t="s">
        <v>32</v>
      </c>
    </row>
    <row r="454" spans="1:43" x14ac:dyDescent="0.2">
      <c r="A454" s="29">
        <v>42905</v>
      </c>
      <c r="B454" s="1">
        <v>42901</v>
      </c>
      <c r="C454" s="1" t="str">
        <f>IF(F454="Kup","6/13/2017",IF(F454="Sag","6/14/2017",""))</f>
        <v>6/14/2017</v>
      </c>
      <c r="D454" s="27">
        <f>A454-B454</f>
        <v>4</v>
      </c>
      <c r="E454" s="27">
        <f>A454-C454</f>
        <v>5</v>
      </c>
      <c r="F454" s="12" t="s">
        <v>919</v>
      </c>
      <c r="G454" s="12">
        <v>5</v>
      </c>
      <c r="H454" s="12" t="s">
        <v>30</v>
      </c>
      <c r="I454" s="12" t="s">
        <v>55</v>
      </c>
      <c r="J454" s="12" t="s">
        <v>985</v>
      </c>
      <c r="K454" s="2" t="s">
        <v>969</v>
      </c>
      <c r="L454" s="2" t="s">
        <v>968</v>
      </c>
      <c r="M454" s="12">
        <v>4</v>
      </c>
      <c r="N454" s="12">
        <v>4</v>
      </c>
      <c r="O454" s="24"/>
      <c r="P454" s="12">
        <v>2.9689999999999999</v>
      </c>
      <c r="Q454" s="12">
        <v>2.5009999999999999</v>
      </c>
      <c r="R454">
        <f>IF(Q454&gt;0,(P454*(Q454^2))*(3.14159/6),"")</f>
        <v>9.7237959447384483</v>
      </c>
      <c r="S454" s="12" t="s">
        <v>32</v>
      </c>
      <c r="T454" t="s">
        <v>25</v>
      </c>
      <c r="U454" s="12" t="s">
        <v>26</v>
      </c>
      <c r="V454" s="12" t="e">
        <f>"CG_D"&amp;G454&amp;"_"&amp;H454&amp;"_"&amp;#REF!&amp;".jpg"</f>
        <v>#REF!</v>
      </c>
      <c r="W454" s="12"/>
      <c r="X454" s="2" t="s">
        <v>764</v>
      </c>
      <c r="Y454" s="12"/>
      <c r="Z454" s="12"/>
      <c r="AA454" s="12" t="s">
        <v>835</v>
      </c>
      <c r="AB454" t="str">
        <f>IF(Q454&gt;0,"yes","no")</f>
        <v>yes</v>
      </c>
      <c r="AC454" t="str">
        <f>IF(O454&gt;0,"yes","no")</f>
        <v>no</v>
      </c>
      <c r="AD454" t="str">
        <f>IF(AH454="hatch","yes","no")</f>
        <v>no</v>
      </c>
      <c r="AE454" t="str">
        <f>IF(AH454="swimup","yes","no")</f>
        <v>no</v>
      </c>
      <c r="AF454" t="str">
        <f>IF(AH454="respiration","yes","no")</f>
        <v>no</v>
      </c>
      <c r="AH454" t="s">
        <v>813</v>
      </c>
      <c r="AI454" t="str">
        <f>IF(O454&gt;0,(IF(S454="live",O454*0.84,IF(S454="dried.ethanol",O454*0.8449+2.8227,O454))),"")</f>
        <v/>
      </c>
      <c r="AJ454" s="12" t="s">
        <v>802</v>
      </c>
      <c r="AL454" t="str">
        <f>IF(OR(AND(Q454=Q455,P454&gt;0),AND(O454&gt;0,O454=O455)),"duplicate","")</f>
        <v/>
      </c>
      <c r="AM454" t="s">
        <v>826</v>
      </c>
      <c r="AN454" t="s">
        <v>826</v>
      </c>
      <c r="AO454" t="s">
        <v>826</v>
      </c>
      <c r="AP454" t="s">
        <v>826</v>
      </c>
      <c r="AQ454" t="s">
        <v>32</v>
      </c>
    </row>
    <row r="455" spans="1:43" x14ac:dyDescent="0.2">
      <c r="A455" s="29">
        <v>42905</v>
      </c>
      <c r="B455" s="1">
        <v>42901</v>
      </c>
      <c r="C455" s="1" t="str">
        <f>IF(F455="Kup","6/13/2017",IF(F455="Sag","6/14/2017",""))</f>
        <v>6/14/2017</v>
      </c>
      <c r="D455" s="27">
        <f>A455-B455</f>
        <v>4</v>
      </c>
      <c r="E455" s="27">
        <f>A455-C455</f>
        <v>5</v>
      </c>
      <c r="F455" s="12" t="s">
        <v>919</v>
      </c>
      <c r="G455" s="12">
        <v>5</v>
      </c>
      <c r="H455" s="12" t="s">
        <v>30</v>
      </c>
      <c r="I455" s="12" t="s">
        <v>55</v>
      </c>
      <c r="J455" s="12" t="s">
        <v>985</v>
      </c>
      <c r="K455" s="2" t="s">
        <v>969</v>
      </c>
      <c r="L455" s="2" t="s">
        <v>968</v>
      </c>
      <c r="M455" s="12">
        <v>5</v>
      </c>
      <c r="N455" s="12">
        <v>5</v>
      </c>
      <c r="O455" s="24"/>
      <c r="P455" s="12">
        <v>3.1779999999999999</v>
      </c>
      <c r="Q455" s="12">
        <v>2.923</v>
      </c>
      <c r="R455">
        <f>IF(Q455&gt;0,(P455*(Q455^2))*(3.14159/6),"")</f>
        <v>14.217059436799262</v>
      </c>
      <c r="S455" s="12" t="s">
        <v>32</v>
      </c>
      <c r="T455" t="s">
        <v>25</v>
      </c>
      <c r="U455" s="12" t="s">
        <v>26</v>
      </c>
      <c r="V455" s="12" t="e">
        <f>"CG_D"&amp;G455&amp;"_"&amp;H455&amp;"_"&amp;#REF!&amp;".jpg"</f>
        <v>#REF!</v>
      </c>
      <c r="W455" s="12"/>
      <c r="X455" s="2" t="s">
        <v>764</v>
      </c>
      <c r="Y455" s="12"/>
      <c r="Z455" s="12"/>
      <c r="AA455" s="12" t="s">
        <v>835</v>
      </c>
      <c r="AB455" t="str">
        <f>IF(Q455&gt;0,"yes","no")</f>
        <v>yes</v>
      </c>
      <c r="AC455" t="str">
        <f>IF(O455&gt;0,"yes","no")</f>
        <v>no</v>
      </c>
      <c r="AD455" t="str">
        <f>IF(AH455="hatch","yes","no")</f>
        <v>no</v>
      </c>
      <c r="AE455" t="str">
        <f>IF(AH455="swimup","yes","no")</f>
        <v>no</v>
      </c>
      <c r="AF455" t="str">
        <f>IF(AH455="respiration","yes","no")</f>
        <v>no</v>
      </c>
      <c r="AH455" t="s">
        <v>813</v>
      </c>
      <c r="AI455" t="str">
        <f>IF(O455&gt;0,(IF(S455="live",O455*0.84,IF(S455="dried.ethanol",O455*0.8449+2.8227,O455))),"")</f>
        <v/>
      </c>
      <c r="AJ455" s="12" t="s">
        <v>802</v>
      </c>
      <c r="AL455" t="str">
        <f>IF(OR(AND(Q455=Q456,P455&gt;0),AND(O455&gt;0,O455=O456)),"duplicate","")</f>
        <v/>
      </c>
      <c r="AM455" t="s">
        <v>826</v>
      </c>
      <c r="AN455" t="s">
        <v>826</v>
      </c>
      <c r="AO455" t="s">
        <v>826</v>
      </c>
      <c r="AP455" t="s">
        <v>826</v>
      </c>
      <c r="AQ455" t="s">
        <v>32</v>
      </c>
    </row>
    <row r="456" spans="1:43" x14ac:dyDescent="0.2">
      <c r="A456" s="29">
        <v>42905</v>
      </c>
      <c r="B456" s="1">
        <v>42901</v>
      </c>
      <c r="C456" s="1" t="str">
        <f>IF(F456="Kup","6/13/2017",IF(F456="Sag","6/14/2017",""))</f>
        <v>6/14/2017</v>
      </c>
      <c r="D456" s="27">
        <f>A456-B456</f>
        <v>4</v>
      </c>
      <c r="E456" s="27">
        <f>A456-C456</f>
        <v>5</v>
      </c>
      <c r="F456" s="12" t="s">
        <v>919</v>
      </c>
      <c r="G456" s="12">
        <v>5</v>
      </c>
      <c r="H456" s="12" t="s">
        <v>30</v>
      </c>
      <c r="I456" s="12" t="s">
        <v>57</v>
      </c>
      <c r="J456" s="12" t="s">
        <v>990</v>
      </c>
      <c r="K456" s="2" t="s">
        <v>972</v>
      </c>
      <c r="L456" s="2" t="s">
        <v>971</v>
      </c>
      <c r="M456" s="12">
        <v>1</v>
      </c>
      <c r="N456" s="12">
        <v>1</v>
      </c>
      <c r="O456" s="24"/>
      <c r="P456" s="12">
        <v>3.2490000000000001</v>
      </c>
      <c r="Q456" s="12">
        <v>2.387</v>
      </c>
      <c r="R456">
        <f>IF(Q456&gt;0,(P456*(Q456^2))*(3.14159/6),"")</f>
        <v>9.6928793020324644</v>
      </c>
      <c r="S456" s="12" t="s">
        <v>32</v>
      </c>
      <c r="T456" t="s">
        <v>25</v>
      </c>
      <c r="U456" s="12" t="s">
        <v>26</v>
      </c>
      <c r="V456" s="12" t="e">
        <f>"CG_D"&amp;G456&amp;"_"&amp;H456&amp;"_"&amp;#REF!&amp;".jpg"</f>
        <v>#REF!</v>
      </c>
      <c r="W456" s="12"/>
      <c r="X456" s="2" t="s">
        <v>764</v>
      </c>
      <c r="Y456" s="12"/>
      <c r="Z456" s="12"/>
      <c r="AA456" s="12" t="s">
        <v>835</v>
      </c>
      <c r="AB456" t="str">
        <f>IF(Q456&gt;0,"yes","no")</f>
        <v>yes</v>
      </c>
      <c r="AC456" t="str">
        <f>IF(O456&gt;0,"yes","no")</f>
        <v>no</v>
      </c>
      <c r="AD456" t="str">
        <f>IF(AH456="hatch","yes","no")</f>
        <v>no</v>
      </c>
      <c r="AE456" t="str">
        <f>IF(AH456="swimup","yes","no")</f>
        <v>no</v>
      </c>
      <c r="AF456" t="str">
        <f>IF(AH456="respiration","yes","no")</f>
        <v>no</v>
      </c>
      <c r="AH456" t="s">
        <v>813</v>
      </c>
      <c r="AI456" t="str">
        <f>IF(O456&gt;0,(IF(S456="live",O456*0.84,IF(S456="dried.ethanol",O456*0.8449+2.8227,O456))),"")</f>
        <v/>
      </c>
      <c r="AJ456" s="12" t="s">
        <v>802</v>
      </c>
      <c r="AL456" t="str">
        <f>IF(OR(AND(Q456=Q457,P456&gt;0),AND(O456&gt;0,O456=O457)),"duplicate","")</f>
        <v/>
      </c>
      <c r="AM456" t="s">
        <v>826</v>
      </c>
      <c r="AN456" t="s">
        <v>826</v>
      </c>
      <c r="AO456" t="s">
        <v>826</v>
      </c>
      <c r="AP456" t="s">
        <v>826</v>
      </c>
      <c r="AQ456" t="s">
        <v>32</v>
      </c>
    </row>
    <row r="457" spans="1:43" x14ac:dyDescent="0.2">
      <c r="A457" s="29">
        <v>42905</v>
      </c>
      <c r="B457" s="1">
        <v>42901</v>
      </c>
      <c r="C457" s="1" t="str">
        <f>IF(F457="Kup","6/13/2017",IF(F457="Sag","6/14/2017",""))</f>
        <v>6/14/2017</v>
      </c>
      <c r="D457" s="27">
        <f>A457-B457</f>
        <v>4</v>
      </c>
      <c r="E457" s="27">
        <f>A457-C457</f>
        <v>5</v>
      </c>
      <c r="F457" s="12" t="s">
        <v>919</v>
      </c>
      <c r="G457" s="12">
        <v>5</v>
      </c>
      <c r="H457" s="12" t="s">
        <v>30</v>
      </c>
      <c r="I457" s="12" t="s">
        <v>57</v>
      </c>
      <c r="J457" s="12" t="s">
        <v>990</v>
      </c>
      <c r="K457" s="2" t="s">
        <v>972</v>
      </c>
      <c r="L457" s="2" t="s">
        <v>971</v>
      </c>
      <c r="M457" s="12">
        <v>2</v>
      </c>
      <c r="N457" s="12">
        <v>2</v>
      </c>
      <c r="O457" s="24"/>
      <c r="P457" s="12">
        <v>3.173</v>
      </c>
      <c r="Q457" s="12">
        <v>2.9129999999999998</v>
      </c>
      <c r="R457">
        <f>IF(Q457&gt;0,(P457*(Q457^2))*(3.14159/6),"")</f>
        <v>14.0977335102958</v>
      </c>
      <c r="S457" s="12" t="s">
        <v>32</v>
      </c>
      <c r="T457" t="s">
        <v>25</v>
      </c>
      <c r="U457" s="12" t="s">
        <v>26</v>
      </c>
      <c r="V457" s="12" t="e">
        <f>"CG_D"&amp;G457&amp;"_"&amp;H457&amp;"_"&amp;#REF!&amp;".jpg"</f>
        <v>#REF!</v>
      </c>
      <c r="W457" s="12"/>
      <c r="X457" s="2" t="s">
        <v>764</v>
      </c>
      <c r="Y457" s="12"/>
      <c r="Z457" s="12"/>
      <c r="AA457" s="12" t="s">
        <v>835</v>
      </c>
      <c r="AB457" t="str">
        <f>IF(Q457&gt;0,"yes","no")</f>
        <v>yes</v>
      </c>
      <c r="AC457" t="str">
        <f>IF(O457&gt;0,"yes","no")</f>
        <v>no</v>
      </c>
      <c r="AD457" t="str">
        <f>IF(AH457="hatch","yes","no")</f>
        <v>no</v>
      </c>
      <c r="AE457" t="str">
        <f>IF(AH457="swimup","yes","no")</f>
        <v>no</v>
      </c>
      <c r="AF457" t="str">
        <f>IF(AH457="respiration","yes","no")</f>
        <v>no</v>
      </c>
      <c r="AH457" t="s">
        <v>813</v>
      </c>
      <c r="AI457" t="str">
        <f>IF(O457&gt;0,(IF(S457="live",O457*0.84,IF(S457="dried.ethanol",O457*0.8449+2.8227,O457))),"")</f>
        <v/>
      </c>
      <c r="AJ457" s="12" t="s">
        <v>802</v>
      </c>
      <c r="AL457" t="str">
        <f>IF(OR(AND(Q457=Q458,P457&gt;0),AND(O457&gt;0,O457=O458)),"duplicate","")</f>
        <v/>
      </c>
      <c r="AM457" t="s">
        <v>826</v>
      </c>
      <c r="AN457" t="s">
        <v>826</v>
      </c>
      <c r="AO457" t="s">
        <v>826</v>
      </c>
      <c r="AP457" t="s">
        <v>826</v>
      </c>
      <c r="AQ457" t="s">
        <v>32</v>
      </c>
    </row>
    <row r="458" spans="1:43" x14ac:dyDescent="0.2">
      <c r="A458" s="29">
        <v>42905</v>
      </c>
      <c r="B458" s="1">
        <v>42901</v>
      </c>
      <c r="C458" s="1" t="str">
        <f>IF(F458="Kup","6/13/2017",IF(F458="Sag","6/14/2017",""))</f>
        <v>6/14/2017</v>
      </c>
      <c r="D458" s="27">
        <f>A458-B458</f>
        <v>4</v>
      </c>
      <c r="E458" s="27">
        <f>A458-C458</f>
        <v>5</v>
      </c>
      <c r="F458" s="12" t="s">
        <v>919</v>
      </c>
      <c r="G458" s="12">
        <v>5</v>
      </c>
      <c r="H458" s="12" t="s">
        <v>30</v>
      </c>
      <c r="I458" s="12" t="s">
        <v>57</v>
      </c>
      <c r="J458" s="12" t="s">
        <v>990</v>
      </c>
      <c r="K458" s="2" t="s">
        <v>972</v>
      </c>
      <c r="L458" s="2" t="s">
        <v>971</v>
      </c>
      <c r="M458" s="12">
        <v>3</v>
      </c>
      <c r="N458" s="12">
        <v>3</v>
      </c>
      <c r="O458" s="24"/>
      <c r="P458" s="12">
        <v>3.0670000000000002</v>
      </c>
      <c r="Q458" s="12">
        <v>2.637</v>
      </c>
      <c r="R458">
        <f>IF(Q458&gt;0,(P458*(Q458^2))*(3.14159/6),"")</f>
        <v>11.166891360893594</v>
      </c>
      <c r="S458" s="12" t="s">
        <v>32</v>
      </c>
      <c r="T458" t="s">
        <v>25</v>
      </c>
      <c r="U458" s="12" t="s">
        <v>26</v>
      </c>
      <c r="V458" s="12" t="e">
        <f>"CG_D"&amp;G458&amp;"_"&amp;H458&amp;"_"&amp;#REF!&amp;".jpg"</f>
        <v>#REF!</v>
      </c>
      <c r="W458" s="12"/>
      <c r="X458" s="2" t="s">
        <v>764</v>
      </c>
      <c r="Y458" s="12"/>
      <c r="Z458" s="12"/>
      <c r="AA458" s="12" t="s">
        <v>835</v>
      </c>
      <c r="AB458" t="str">
        <f>IF(Q458&gt;0,"yes","no")</f>
        <v>yes</v>
      </c>
      <c r="AC458" t="str">
        <f>IF(O458&gt;0,"yes","no")</f>
        <v>no</v>
      </c>
      <c r="AD458" t="str">
        <f>IF(AH458="hatch","yes","no")</f>
        <v>no</v>
      </c>
      <c r="AE458" t="str">
        <f>IF(AH458="swimup","yes","no")</f>
        <v>no</v>
      </c>
      <c r="AF458" t="str">
        <f>IF(AH458="respiration","yes","no")</f>
        <v>no</v>
      </c>
      <c r="AH458" t="s">
        <v>813</v>
      </c>
      <c r="AI458" t="str">
        <f>IF(O458&gt;0,(IF(S458="live",O458*0.84,IF(S458="dried.ethanol",O458*0.8449+2.8227,O458))),"")</f>
        <v/>
      </c>
      <c r="AJ458" s="12" t="s">
        <v>802</v>
      </c>
      <c r="AL458" t="str">
        <f>IF(OR(AND(Q458=Q459,P458&gt;0),AND(O458&gt;0,O458=O459)),"duplicate","")</f>
        <v/>
      </c>
      <c r="AM458" t="s">
        <v>826</v>
      </c>
      <c r="AN458" t="s">
        <v>826</v>
      </c>
      <c r="AO458" t="s">
        <v>826</v>
      </c>
      <c r="AP458" t="s">
        <v>826</v>
      </c>
      <c r="AQ458" t="s">
        <v>32</v>
      </c>
    </row>
    <row r="459" spans="1:43" x14ac:dyDescent="0.2">
      <c r="A459" s="29">
        <v>42905</v>
      </c>
      <c r="B459" s="1">
        <v>42901</v>
      </c>
      <c r="C459" s="1" t="str">
        <f>IF(F459="Kup","6/13/2017",IF(F459="Sag","6/14/2017",""))</f>
        <v>6/14/2017</v>
      </c>
      <c r="D459" s="27">
        <f>A459-B459</f>
        <v>4</v>
      </c>
      <c r="E459" s="27">
        <f>A459-C459</f>
        <v>5</v>
      </c>
      <c r="F459" s="12" t="s">
        <v>919</v>
      </c>
      <c r="G459" s="12">
        <v>5</v>
      </c>
      <c r="H459" s="12" t="s">
        <v>30</v>
      </c>
      <c r="I459" s="12" t="s">
        <v>57</v>
      </c>
      <c r="J459" s="12" t="s">
        <v>990</v>
      </c>
      <c r="K459" s="2" t="s">
        <v>972</v>
      </c>
      <c r="L459" s="2" t="s">
        <v>971</v>
      </c>
      <c r="M459" s="12">
        <v>4</v>
      </c>
      <c r="N459" s="12">
        <v>4</v>
      </c>
      <c r="O459" s="24"/>
      <c r="P459" s="12">
        <v>2.944</v>
      </c>
      <c r="Q459" s="12">
        <v>2.6869999999999998</v>
      </c>
      <c r="R459">
        <f>IF(Q459&gt;0,(P459*(Q459^2))*(3.14159/6),"")</f>
        <v>11.129390836188371</v>
      </c>
      <c r="S459" s="12" t="s">
        <v>32</v>
      </c>
      <c r="T459" t="s">
        <v>25</v>
      </c>
      <c r="U459" s="12" t="s">
        <v>26</v>
      </c>
      <c r="V459" s="12" t="e">
        <f>"CG_D"&amp;G459&amp;"_"&amp;H459&amp;"_"&amp;#REF!&amp;".jpg"</f>
        <v>#REF!</v>
      </c>
      <c r="W459" s="12"/>
      <c r="X459" s="2" t="s">
        <v>764</v>
      </c>
      <c r="Y459" s="12"/>
      <c r="Z459" s="12"/>
      <c r="AA459" s="12" t="s">
        <v>835</v>
      </c>
      <c r="AB459" t="str">
        <f>IF(Q459&gt;0,"yes","no")</f>
        <v>yes</v>
      </c>
      <c r="AC459" t="str">
        <f>IF(O459&gt;0,"yes","no")</f>
        <v>no</v>
      </c>
      <c r="AD459" t="str">
        <f>IF(AH459="hatch","yes","no")</f>
        <v>no</v>
      </c>
      <c r="AE459" t="str">
        <f>IF(AH459="swimup","yes","no")</f>
        <v>no</v>
      </c>
      <c r="AF459" t="str">
        <f>IF(AH459="respiration","yes","no")</f>
        <v>no</v>
      </c>
      <c r="AH459" t="s">
        <v>813</v>
      </c>
      <c r="AI459" t="str">
        <f>IF(O459&gt;0,(IF(S459="live",O459*0.84,IF(S459="dried.ethanol",O459*0.8449+2.8227,O459))),"")</f>
        <v/>
      </c>
      <c r="AJ459" s="12" t="s">
        <v>802</v>
      </c>
      <c r="AL459" t="str">
        <f>IF(OR(AND(Q459=Q460,P459&gt;0),AND(O459&gt;0,O459=O460)),"duplicate","")</f>
        <v/>
      </c>
      <c r="AM459" t="s">
        <v>826</v>
      </c>
      <c r="AN459" t="s">
        <v>826</v>
      </c>
      <c r="AO459" t="s">
        <v>826</v>
      </c>
      <c r="AP459" t="s">
        <v>826</v>
      </c>
      <c r="AQ459" t="s">
        <v>32</v>
      </c>
    </row>
    <row r="460" spans="1:43" x14ac:dyDescent="0.2">
      <c r="A460" s="29">
        <v>42905</v>
      </c>
      <c r="B460" s="1">
        <v>42901</v>
      </c>
      <c r="C460" s="1" t="str">
        <f>IF(F460="Kup","6/13/2017",IF(F460="Sag","6/14/2017",""))</f>
        <v>6/14/2017</v>
      </c>
      <c r="D460" s="27">
        <f>A460-B460</f>
        <v>4</v>
      </c>
      <c r="E460" s="27">
        <f>A460-C460</f>
        <v>5</v>
      </c>
      <c r="F460" s="12" t="s">
        <v>919</v>
      </c>
      <c r="G460" s="12">
        <v>5</v>
      </c>
      <c r="H460" s="12" t="s">
        <v>30</v>
      </c>
      <c r="I460" s="12" t="s">
        <v>57</v>
      </c>
      <c r="J460" s="12" t="s">
        <v>990</v>
      </c>
      <c r="K460" s="2" t="s">
        <v>972</v>
      </c>
      <c r="L460" s="2" t="s">
        <v>971</v>
      </c>
      <c r="M460" s="12">
        <v>5</v>
      </c>
      <c r="N460" s="12">
        <v>5</v>
      </c>
      <c r="O460" s="24"/>
      <c r="P460" s="12">
        <v>3.0659999999999998</v>
      </c>
      <c r="Q460" s="12">
        <v>2.7959999999999998</v>
      </c>
      <c r="R460">
        <f>IF(Q460&gt;0,(P460*(Q460^2))*(3.14159/6),"")</f>
        <v>12.550029311463836</v>
      </c>
      <c r="S460" s="12" t="s">
        <v>32</v>
      </c>
      <c r="T460" t="s">
        <v>25</v>
      </c>
      <c r="U460" s="12" t="s">
        <v>26</v>
      </c>
      <c r="V460" s="12" t="e">
        <f>"CG_D"&amp;G460&amp;"_"&amp;H460&amp;"_"&amp;#REF!&amp;".jpg"</f>
        <v>#REF!</v>
      </c>
      <c r="W460" s="12"/>
      <c r="X460" s="2" t="s">
        <v>764</v>
      </c>
      <c r="Y460" s="12"/>
      <c r="Z460" s="12"/>
      <c r="AA460" s="12" t="s">
        <v>835</v>
      </c>
      <c r="AB460" t="str">
        <f>IF(Q460&gt;0,"yes","no")</f>
        <v>yes</v>
      </c>
      <c r="AC460" t="str">
        <f>IF(O460&gt;0,"yes","no")</f>
        <v>no</v>
      </c>
      <c r="AD460" t="str">
        <f>IF(AH460="hatch","yes","no")</f>
        <v>no</v>
      </c>
      <c r="AE460" t="str">
        <f>IF(AH460="swimup","yes","no")</f>
        <v>no</v>
      </c>
      <c r="AF460" t="str">
        <f>IF(AH460="respiration","yes","no")</f>
        <v>no</v>
      </c>
      <c r="AH460" t="s">
        <v>813</v>
      </c>
      <c r="AI460" t="str">
        <f>IF(O460&gt;0,(IF(S460="live",O460*0.84,IF(S460="dried.ethanol",O460*0.8449+2.8227,O460))),"")</f>
        <v/>
      </c>
      <c r="AJ460" s="12" t="s">
        <v>802</v>
      </c>
      <c r="AL460" t="str">
        <f>IF(OR(AND(Q460=Q461,P460&gt;0),AND(O460&gt;0,O460=O461)),"duplicate","")</f>
        <v/>
      </c>
      <c r="AM460" t="s">
        <v>826</v>
      </c>
      <c r="AN460" t="s">
        <v>826</v>
      </c>
      <c r="AO460" t="s">
        <v>826</v>
      </c>
      <c r="AP460" t="s">
        <v>826</v>
      </c>
      <c r="AQ460" t="s">
        <v>32</v>
      </c>
    </row>
    <row r="461" spans="1:43" x14ac:dyDescent="0.2">
      <c r="A461" s="29">
        <v>42905</v>
      </c>
      <c r="B461" s="1">
        <v>42901</v>
      </c>
      <c r="C461" s="1" t="str">
        <f>IF(F461="Kup","6/13/2017",IF(F461="Sag","6/14/2017",""))</f>
        <v>6/14/2017</v>
      </c>
      <c r="D461" s="27">
        <f>A461-B461</f>
        <v>4</v>
      </c>
      <c r="E461" s="27">
        <f>A461-C461</f>
        <v>5</v>
      </c>
      <c r="F461" s="12" t="s">
        <v>919</v>
      </c>
      <c r="G461" s="12">
        <v>5</v>
      </c>
      <c r="H461" s="12" t="s">
        <v>30</v>
      </c>
      <c r="I461" s="12" t="s">
        <v>166</v>
      </c>
      <c r="J461" s="12" t="s">
        <v>987</v>
      </c>
      <c r="K461" s="2" t="s">
        <v>973</v>
      </c>
      <c r="L461" s="2" t="s">
        <v>974</v>
      </c>
      <c r="M461" s="12">
        <v>1</v>
      </c>
      <c r="N461" s="12">
        <v>1</v>
      </c>
      <c r="O461" s="24"/>
      <c r="P461" s="12">
        <v>2.9649999999999999</v>
      </c>
      <c r="Q461" s="12">
        <v>2.3690000000000002</v>
      </c>
      <c r="R461">
        <f>IF(Q461&gt;0,(P461*(Q461^2))*(3.14159/6),"")</f>
        <v>8.71270630288506</v>
      </c>
      <c r="S461" s="12" t="s">
        <v>32</v>
      </c>
      <c r="T461" t="s">
        <v>25</v>
      </c>
      <c r="U461" s="12" t="s">
        <v>26</v>
      </c>
      <c r="V461" s="12" t="e">
        <f>"CG_D"&amp;G461&amp;"_"&amp;H461&amp;"_"&amp;#REF!&amp;".jpg"</f>
        <v>#REF!</v>
      </c>
      <c r="W461" s="12"/>
      <c r="X461" s="2" t="s">
        <v>764</v>
      </c>
      <c r="Y461" s="12"/>
      <c r="Z461" s="12"/>
      <c r="AA461" s="12" t="s">
        <v>835</v>
      </c>
      <c r="AB461" t="str">
        <f>IF(Q461&gt;0,"yes","no")</f>
        <v>yes</v>
      </c>
      <c r="AC461" t="str">
        <f>IF(O461&gt;0,"yes","no")</f>
        <v>no</v>
      </c>
      <c r="AD461" t="str">
        <f>IF(AH461="hatch","yes","no")</f>
        <v>no</v>
      </c>
      <c r="AE461" t="str">
        <f>IF(AH461="swimup","yes","no")</f>
        <v>no</v>
      </c>
      <c r="AF461" t="str">
        <f>IF(AH461="respiration","yes","no")</f>
        <v>no</v>
      </c>
      <c r="AH461" t="s">
        <v>813</v>
      </c>
      <c r="AI461" t="str">
        <f>IF(O461&gt;0,(IF(S461="live",O461*0.84,IF(S461="dried.ethanol",O461*0.8449+2.8227,O461))),"")</f>
        <v/>
      </c>
      <c r="AJ461" s="12" t="s">
        <v>802</v>
      </c>
      <c r="AL461" t="str">
        <f>IF(OR(AND(Q461=Q462,P461&gt;0),AND(O461&gt;0,O461=O462)),"duplicate","")</f>
        <v/>
      </c>
      <c r="AM461" t="s">
        <v>826</v>
      </c>
      <c r="AN461" t="s">
        <v>826</v>
      </c>
      <c r="AO461" t="s">
        <v>826</v>
      </c>
      <c r="AP461" t="s">
        <v>826</v>
      </c>
      <c r="AQ461" t="s">
        <v>32</v>
      </c>
    </row>
    <row r="462" spans="1:43" x14ac:dyDescent="0.2">
      <c r="A462" s="29">
        <v>42905</v>
      </c>
      <c r="B462" s="1">
        <v>42901</v>
      </c>
      <c r="C462" s="1" t="str">
        <f>IF(F462="Kup","6/13/2017",IF(F462="Sag","6/14/2017",""))</f>
        <v>6/14/2017</v>
      </c>
      <c r="D462" s="27">
        <f>A462-B462</f>
        <v>4</v>
      </c>
      <c r="E462" s="27">
        <f>A462-C462</f>
        <v>5</v>
      </c>
      <c r="F462" s="12" t="s">
        <v>919</v>
      </c>
      <c r="G462" s="12">
        <v>5</v>
      </c>
      <c r="H462" s="12" t="s">
        <v>30</v>
      </c>
      <c r="I462" s="12" t="s">
        <v>166</v>
      </c>
      <c r="J462" s="12" t="s">
        <v>987</v>
      </c>
      <c r="K462" s="2" t="s">
        <v>973</v>
      </c>
      <c r="L462" s="2" t="s">
        <v>974</v>
      </c>
      <c r="M462" s="12">
        <v>2</v>
      </c>
      <c r="N462" s="12">
        <v>2</v>
      </c>
      <c r="O462" s="24"/>
      <c r="P462" s="12">
        <v>2.996</v>
      </c>
      <c r="Q462" s="12">
        <v>2.2610000000000001</v>
      </c>
      <c r="R462">
        <f>IF(Q462&gt;0,(P462*(Q462^2))*(3.14159/6),"")</f>
        <v>8.0193873140534055</v>
      </c>
      <c r="S462" s="12" t="s">
        <v>32</v>
      </c>
      <c r="T462" t="s">
        <v>25</v>
      </c>
      <c r="U462" s="12" t="s">
        <v>26</v>
      </c>
      <c r="V462" s="12" t="e">
        <f>"CG_D"&amp;G462&amp;"_"&amp;H462&amp;"_"&amp;#REF!&amp;".jpg"</f>
        <v>#REF!</v>
      </c>
      <c r="W462" s="12"/>
      <c r="X462" s="2" t="s">
        <v>764</v>
      </c>
      <c r="Y462" s="12"/>
      <c r="Z462" s="12"/>
      <c r="AA462" s="12" t="s">
        <v>835</v>
      </c>
      <c r="AB462" t="str">
        <f>IF(Q462&gt;0,"yes","no")</f>
        <v>yes</v>
      </c>
      <c r="AC462" t="str">
        <f>IF(O462&gt;0,"yes","no")</f>
        <v>no</v>
      </c>
      <c r="AD462" t="str">
        <f>IF(AH462="hatch","yes","no")</f>
        <v>no</v>
      </c>
      <c r="AE462" t="str">
        <f>IF(AH462="swimup","yes","no")</f>
        <v>no</v>
      </c>
      <c r="AF462" t="str">
        <f>IF(AH462="respiration","yes","no")</f>
        <v>no</v>
      </c>
      <c r="AH462" t="s">
        <v>813</v>
      </c>
      <c r="AI462" t="str">
        <f>IF(O462&gt;0,(IF(S462="live",O462*0.84,IF(S462="dried.ethanol",O462*0.8449+2.8227,O462))),"")</f>
        <v/>
      </c>
      <c r="AJ462" s="12" t="s">
        <v>802</v>
      </c>
      <c r="AL462" t="str">
        <f>IF(OR(AND(Q462=Q463,P462&gt;0),AND(O462&gt;0,O462=O463)),"duplicate","")</f>
        <v/>
      </c>
      <c r="AM462" t="s">
        <v>826</v>
      </c>
      <c r="AN462" t="s">
        <v>826</v>
      </c>
      <c r="AO462" t="s">
        <v>826</v>
      </c>
      <c r="AP462" t="s">
        <v>826</v>
      </c>
      <c r="AQ462" t="s">
        <v>32</v>
      </c>
    </row>
    <row r="463" spans="1:43" x14ac:dyDescent="0.2">
      <c r="A463" s="29">
        <v>42905</v>
      </c>
      <c r="B463" s="1">
        <v>42901</v>
      </c>
      <c r="C463" s="1" t="str">
        <f>IF(F463="Kup","6/13/2017",IF(F463="Sag","6/14/2017",""))</f>
        <v>6/14/2017</v>
      </c>
      <c r="D463" s="27">
        <f>A463-B463</f>
        <v>4</v>
      </c>
      <c r="E463" s="27">
        <f>A463-C463</f>
        <v>5</v>
      </c>
      <c r="F463" s="12" t="s">
        <v>919</v>
      </c>
      <c r="G463" s="12">
        <v>5</v>
      </c>
      <c r="H463" s="12" t="s">
        <v>30</v>
      </c>
      <c r="I463" s="12" t="s">
        <v>59</v>
      </c>
      <c r="J463" s="12" t="s">
        <v>991</v>
      </c>
      <c r="K463" s="2" t="s">
        <v>975</v>
      </c>
      <c r="L463" s="2" t="s">
        <v>974</v>
      </c>
      <c r="M463" s="12">
        <v>1</v>
      </c>
      <c r="N463" s="12">
        <v>1</v>
      </c>
      <c r="O463" s="24"/>
      <c r="P463" s="12">
        <v>3.6059999999999999</v>
      </c>
      <c r="Q463" s="12">
        <v>3.1269999999999998</v>
      </c>
      <c r="R463">
        <f>IF(Q463&gt;0,(P463*(Q463^2))*(3.14159/6),"")</f>
        <v>18.462042243351103</v>
      </c>
      <c r="S463" s="12" t="s">
        <v>32</v>
      </c>
      <c r="T463" t="s">
        <v>25</v>
      </c>
      <c r="U463" s="12" t="s">
        <v>26</v>
      </c>
      <c r="V463" s="12" t="e">
        <f>"CG_D"&amp;G463&amp;"_"&amp;H463&amp;"_"&amp;#REF!&amp;".jpg"</f>
        <v>#REF!</v>
      </c>
      <c r="W463" s="12"/>
      <c r="X463" s="2" t="s">
        <v>764</v>
      </c>
      <c r="Y463" s="12"/>
      <c r="Z463" s="12"/>
      <c r="AA463" s="12" t="s">
        <v>835</v>
      </c>
      <c r="AB463" t="str">
        <f>IF(Q463&gt;0,"yes","no")</f>
        <v>yes</v>
      </c>
      <c r="AC463" t="str">
        <f>IF(O463&gt;0,"yes","no")</f>
        <v>no</v>
      </c>
      <c r="AD463" t="str">
        <f>IF(AH463="hatch","yes","no")</f>
        <v>no</v>
      </c>
      <c r="AE463" t="str">
        <f>IF(AH463="swimup","yes","no")</f>
        <v>no</v>
      </c>
      <c r="AF463" t="str">
        <f>IF(AH463="respiration","yes","no")</f>
        <v>no</v>
      </c>
      <c r="AH463" t="s">
        <v>813</v>
      </c>
      <c r="AI463" t="str">
        <f>IF(O463&gt;0,(IF(S463="live",O463*0.84,IF(S463="dried.ethanol",O463*0.8449+2.8227,O463))),"")</f>
        <v/>
      </c>
      <c r="AJ463" s="12" t="s">
        <v>802</v>
      </c>
      <c r="AL463" t="str">
        <f>IF(OR(AND(Q463=Q464,P463&gt;0),AND(O463&gt;0,O463=O464)),"duplicate","")</f>
        <v/>
      </c>
      <c r="AM463" t="s">
        <v>826</v>
      </c>
      <c r="AN463" t="s">
        <v>826</v>
      </c>
      <c r="AO463" t="s">
        <v>826</v>
      </c>
      <c r="AP463" t="s">
        <v>826</v>
      </c>
      <c r="AQ463" t="s">
        <v>32</v>
      </c>
    </row>
    <row r="464" spans="1:43" x14ac:dyDescent="0.2">
      <c r="A464" s="29">
        <v>42905</v>
      </c>
      <c r="B464" s="1">
        <v>42901</v>
      </c>
      <c r="C464" s="1" t="str">
        <f>IF(F464="Kup","6/13/2017",IF(F464="Sag","6/14/2017",""))</f>
        <v>6/14/2017</v>
      </c>
      <c r="D464" s="27">
        <f>A464-B464</f>
        <v>4</v>
      </c>
      <c r="E464" s="27">
        <f>A464-C464</f>
        <v>5</v>
      </c>
      <c r="F464" s="12" t="s">
        <v>919</v>
      </c>
      <c r="G464" s="12">
        <v>5</v>
      </c>
      <c r="H464" s="12" t="s">
        <v>30</v>
      </c>
      <c r="I464" s="12" t="s">
        <v>59</v>
      </c>
      <c r="J464" s="12" t="s">
        <v>991</v>
      </c>
      <c r="K464" s="2" t="s">
        <v>975</v>
      </c>
      <c r="L464" s="2" t="s">
        <v>974</v>
      </c>
      <c r="M464" s="12">
        <v>2</v>
      </c>
      <c r="N464" s="12">
        <v>2</v>
      </c>
      <c r="O464" s="24"/>
      <c r="P464" s="12">
        <v>3.1669999999999998</v>
      </c>
      <c r="Q464" s="12">
        <v>2.3159999999999998</v>
      </c>
      <c r="R464">
        <f>IF(Q464&gt;0,(P464*(Q464^2))*(3.14159/6),"")</f>
        <v>8.8945386978472776</v>
      </c>
      <c r="S464" s="12" t="s">
        <v>32</v>
      </c>
      <c r="T464" t="s">
        <v>25</v>
      </c>
      <c r="U464" s="12" t="s">
        <v>26</v>
      </c>
      <c r="V464" s="12" t="e">
        <f>"CG_D"&amp;G464&amp;"_"&amp;H464&amp;"_"&amp;#REF!&amp;".jpg"</f>
        <v>#REF!</v>
      </c>
      <c r="W464" s="12"/>
      <c r="X464" s="2" t="s">
        <v>764</v>
      </c>
      <c r="Y464" s="12"/>
      <c r="Z464" s="12"/>
      <c r="AA464" s="12" t="s">
        <v>835</v>
      </c>
      <c r="AB464" t="str">
        <f>IF(Q464&gt;0,"yes","no")</f>
        <v>yes</v>
      </c>
      <c r="AC464" t="str">
        <f>IF(O464&gt;0,"yes","no")</f>
        <v>no</v>
      </c>
      <c r="AD464" t="str">
        <f>IF(AH464="hatch","yes","no")</f>
        <v>no</v>
      </c>
      <c r="AE464" t="str">
        <f>IF(AH464="swimup","yes","no")</f>
        <v>no</v>
      </c>
      <c r="AF464" t="str">
        <f>IF(AH464="respiration","yes","no")</f>
        <v>no</v>
      </c>
      <c r="AH464" t="s">
        <v>813</v>
      </c>
      <c r="AI464" t="str">
        <f>IF(O464&gt;0,(IF(S464="live",O464*0.84,IF(S464="dried.ethanol",O464*0.8449+2.8227,O464))),"")</f>
        <v/>
      </c>
      <c r="AJ464" s="12" t="s">
        <v>802</v>
      </c>
      <c r="AL464" t="str">
        <f>IF(OR(AND(Q464=Q465,P464&gt;0),AND(O464&gt;0,O464=O465)),"duplicate","")</f>
        <v/>
      </c>
      <c r="AM464" t="s">
        <v>826</v>
      </c>
      <c r="AN464" t="s">
        <v>826</v>
      </c>
      <c r="AO464" t="s">
        <v>826</v>
      </c>
      <c r="AP464" t="s">
        <v>826</v>
      </c>
      <c r="AQ464" t="s">
        <v>32</v>
      </c>
    </row>
    <row r="465" spans="1:43" x14ac:dyDescent="0.2">
      <c r="A465" s="29">
        <v>42905</v>
      </c>
      <c r="B465" s="1">
        <v>42901</v>
      </c>
      <c r="C465" s="1" t="str">
        <f>IF(F465="Kup","6/13/2017",IF(F465="Sag","6/14/2017",""))</f>
        <v>6/14/2017</v>
      </c>
      <c r="D465" s="27">
        <f>A465-B465</f>
        <v>4</v>
      </c>
      <c r="E465" s="27">
        <f>A465-C465</f>
        <v>5</v>
      </c>
      <c r="F465" s="12" t="s">
        <v>919</v>
      </c>
      <c r="G465" s="12">
        <v>5</v>
      </c>
      <c r="H465" s="12" t="s">
        <v>30</v>
      </c>
      <c r="I465" s="12" t="s">
        <v>59</v>
      </c>
      <c r="J465" s="12" t="s">
        <v>991</v>
      </c>
      <c r="K465" s="2" t="s">
        <v>975</v>
      </c>
      <c r="L465" s="2" t="s">
        <v>974</v>
      </c>
      <c r="M465" s="12">
        <v>3</v>
      </c>
      <c r="N465" s="12">
        <v>3</v>
      </c>
      <c r="O465" s="24"/>
      <c r="P465" s="12">
        <v>3.2650000000000001</v>
      </c>
      <c r="Q465" s="12">
        <v>2.536</v>
      </c>
      <c r="R465">
        <f>IF(Q465&gt;0,(P465*(Q465^2))*(3.14159/6),"")</f>
        <v>10.994612805014935</v>
      </c>
      <c r="S465" s="12" t="s">
        <v>32</v>
      </c>
      <c r="T465" t="s">
        <v>25</v>
      </c>
      <c r="U465" s="12" t="s">
        <v>26</v>
      </c>
      <c r="V465" s="12" t="e">
        <f>"CG_D"&amp;G465&amp;"_"&amp;H465&amp;"_"&amp;#REF!&amp;".jpg"</f>
        <v>#REF!</v>
      </c>
      <c r="W465" s="12"/>
      <c r="X465" s="2" t="s">
        <v>764</v>
      </c>
      <c r="Y465" s="12"/>
      <c r="Z465" s="12"/>
      <c r="AA465" s="12" t="s">
        <v>835</v>
      </c>
      <c r="AB465" t="str">
        <f>IF(Q465&gt;0,"yes","no")</f>
        <v>yes</v>
      </c>
      <c r="AC465" t="str">
        <f>IF(O465&gt;0,"yes","no")</f>
        <v>no</v>
      </c>
      <c r="AD465" t="str">
        <f>IF(AH465="hatch","yes","no")</f>
        <v>no</v>
      </c>
      <c r="AE465" t="str">
        <f>IF(AH465="swimup","yes","no")</f>
        <v>no</v>
      </c>
      <c r="AF465" t="str">
        <f>IF(AH465="respiration","yes","no")</f>
        <v>no</v>
      </c>
      <c r="AH465" t="s">
        <v>813</v>
      </c>
      <c r="AI465" t="str">
        <f>IF(O465&gt;0,(IF(S465="live",O465*0.84,IF(S465="dried.ethanol",O465*0.8449+2.8227,O465))),"")</f>
        <v/>
      </c>
      <c r="AJ465" s="12" t="s">
        <v>802</v>
      </c>
      <c r="AL465" t="str">
        <f>IF(OR(AND(Q465=Q466,P465&gt;0),AND(O465&gt;0,O465=O466)),"duplicate","")</f>
        <v/>
      </c>
      <c r="AM465" t="s">
        <v>826</v>
      </c>
      <c r="AN465" t="s">
        <v>826</v>
      </c>
      <c r="AO465" t="s">
        <v>826</v>
      </c>
      <c r="AP465" t="s">
        <v>826</v>
      </c>
      <c r="AQ465" t="s">
        <v>32</v>
      </c>
    </row>
    <row r="466" spans="1:43" x14ac:dyDescent="0.2">
      <c r="A466" s="29">
        <v>42905</v>
      </c>
      <c r="B466" s="1">
        <v>42901</v>
      </c>
      <c r="C466" s="1" t="str">
        <f>IF(F466="Kup","6/13/2017",IF(F466="Sag","6/14/2017",""))</f>
        <v>6/14/2017</v>
      </c>
      <c r="D466" s="27">
        <f>A466-B466</f>
        <v>4</v>
      </c>
      <c r="E466" s="27">
        <f>A466-C466</f>
        <v>5</v>
      </c>
      <c r="F466" s="12" t="s">
        <v>919</v>
      </c>
      <c r="G466" s="12">
        <v>5</v>
      </c>
      <c r="H466" s="12" t="s">
        <v>30</v>
      </c>
      <c r="I466" s="12" t="s">
        <v>59</v>
      </c>
      <c r="J466" s="12" t="s">
        <v>991</v>
      </c>
      <c r="K466" s="2" t="s">
        <v>975</v>
      </c>
      <c r="L466" s="2" t="s">
        <v>974</v>
      </c>
      <c r="M466" s="12">
        <v>4</v>
      </c>
      <c r="N466" s="12">
        <v>4</v>
      </c>
      <c r="O466" s="24"/>
      <c r="P466" s="12">
        <v>3.0059999999999998</v>
      </c>
      <c r="Q466" s="12">
        <v>2.2959999999999998</v>
      </c>
      <c r="R466">
        <f>IF(Q466&gt;0,(P466*(Q466^2))*(3.14159/6),"")</f>
        <v>8.2971893108294363</v>
      </c>
      <c r="S466" s="12" t="s">
        <v>32</v>
      </c>
      <c r="T466" t="s">
        <v>25</v>
      </c>
      <c r="U466" s="12" t="s">
        <v>26</v>
      </c>
      <c r="V466" s="12" t="e">
        <f>"CG_D"&amp;G466&amp;"_"&amp;H466&amp;"_"&amp;#REF!&amp;".jpg"</f>
        <v>#REF!</v>
      </c>
      <c r="W466" s="12"/>
      <c r="X466" s="2" t="s">
        <v>764</v>
      </c>
      <c r="Y466" s="12"/>
      <c r="Z466" s="12"/>
      <c r="AA466" s="12" t="s">
        <v>835</v>
      </c>
      <c r="AB466" t="str">
        <f>IF(Q466&gt;0,"yes","no")</f>
        <v>yes</v>
      </c>
      <c r="AC466" t="str">
        <f>IF(O466&gt;0,"yes","no")</f>
        <v>no</v>
      </c>
      <c r="AD466" t="str">
        <f>IF(AH466="hatch","yes","no")</f>
        <v>no</v>
      </c>
      <c r="AE466" t="str">
        <f>IF(AH466="swimup","yes","no")</f>
        <v>no</v>
      </c>
      <c r="AF466" t="str">
        <f>IF(AH466="respiration","yes","no")</f>
        <v>no</v>
      </c>
      <c r="AH466" t="s">
        <v>813</v>
      </c>
      <c r="AI466" t="str">
        <f>IF(O466&gt;0,(IF(S466="live",O466*0.84,IF(S466="dried.ethanol",O466*0.8449+2.8227,O466))),"")</f>
        <v/>
      </c>
      <c r="AJ466" s="12" t="s">
        <v>802</v>
      </c>
      <c r="AL466" t="str">
        <f>IF(OR(AND(Q466=Q467,P466&gt;0),AND(O466&gt;0,O466=O467)),"duplicate","")</f>
        <v/>
      </c>
      <c r="AM466" t="s">
        <v>826</v>
      </c>
      <c r="AN466" t="s">
        <v>826</v>
      </c>
      <c r="AO466" t="s">
        <v>826</v>
      </c>
      <c r="AP466" t="s">
        <v>826</v>
      </c>
      <c r="AQ466" t="s">
        <v>32</v>
      </c>
    </row>
    <row r="467" spans="1:43" x14ac:dyDescent="0.2">
      <c r="A467" s="29">
        <v>42905</v>
      </c>
      <c r="B467" s="1">
        <v>42901</v>
      </c>
      <c r="C467" s="1" t="str">
        <f>IF(F467="Kup","6/13/2017",IF(F467="Sag","6/14/2017",""))</f>
        <v>6/14/2017</v>
      </c>
      <c r="D467" s="27">
        <f>A467-B467</f>
        <v>4</v>
      </c>
      <c r="E467" s="27">
        <f>A467-C467</f>
        <v>5</v>
      </c>
      <c r="F467" s="12" t="s">
        <v>919</v>
      </c>
      <c r="G467" s="12">
        <v>5</v>
      </c>
      <c r="H467" s="12" t="s">
        <v>30</v>
      </c>
      <c r="I467" s="12" t="s">
        <v>59</v>
      </c>
      <c r="J467" s="12" t="s">
        <v>991</v>
      </c>
      <c r="K467" s="2" t="s">
        <v>975</v>
      </c>
      <c r="L467" s="2" t="s">
        <v>974</v>
      </c>
      <c r="M467" s="12">
        <v>5</v>
      </c>
      <c r="N467" s="12">
        <v>5</v>
      </c>
      <c r="O467" s="24"/>
      <c r="P467" s="12">
        <v>3.052</v>
      </c>
      <c r="Q467" s="12">
        <v>2.23</v>
      </c>
      <c r="R467">
        <f>IF(Q467&gt;0,(P467*(Q467^2))*(3.14159/6),"")</f>
        <v>7.9468041673953325</v>
      </c>
      <c r="S467" s="12" t="s">
        <v>32</v>
      </c>
      <c r="T467" t="s">
        <v>25</v>
      </c>
      <c r="U467" s="12" t="s">
        <v>26</v>
      </c>
      <c r="V467" s="12" t="e">
        <f>"CG_D"&amp;G467&amp;"_"&amp;H467&amp;"_"&amp;#REF!&amp;".jpg"</f>
        <v>#REF!</v>
      </c>
      <c r="W467" s="12"/>
      <c r="X467" s="2" t="s">
        <v>764</v>
      </c>
      <c r="Y467" s="12"/>
      <c r="Z467" s="12"/>
      <c r="AA467" s="12" t="s">
        <v>835</v>
      </c>
      <c r="AB467" t="str">
        <f>IF(Q467&gt;0,"yes","no")</f>
        <v>yes</v>
      </c>
      <c r="AC467" t="str">
        <f>IF(O467&gt;0,"yes","no")</f>
        <v>no</v>
      </c>
      <c r="AD467" t="str">
        <f>IF(AH467="hatch","yes","no")</f>
        <v>no</v>
      </c>
      <c r="AE467" t="str">
        <f>IF(AH467="swimup","yes","no")</f>
        <v>no</v>
      </c>
      <c r="AF467" t="str">
        <f>IF(AH467="respiration","yes","no")</f>
        <v>no</v>
      </c>
      <c r="AH467" t="s">
        <v>813</v>
      </c>
      <c r="AI467" t="str">
        <f>IF(O467&gt;0,(IF(S467="live",O467*0.84,IF(S467="dried.ethanol",O467*0.8449+2.8227,O467))),"")</f>
        <v/>
      </c>
      <c r="AJ467" s="12" t="s">
        <v>802</v>
      </c>
      <c r="AL467" t="str">
        <f>IF(OR(AND(Q467=Q468,P467&gt;0),AND(O467&gt;0,O467=O468)),"duplicate","")</f>
        <v/>
      </c>
      <c r="AM467" t="s">
        <v>826</v>
      </c>
      <c r="AN467" t="s">
        <v>826</v>
      </c>
      <c r="AO467" t="s">
        <v>826</v>
      </c>
      <c r="AP467" t="s">
        <v>826</v>
      </c>
      <c r="AQ467" t="s">
        <v>32</v>
      </c>
    </row>
    <row r="468" spans="1:43" x14ac:dyDescent="0.2">
      <c r="A468" s="29">
        <v>42905</v>
      </c>
      <c r="B468" s="1">
        <v>42901</v>
      </c>
      <c r="C468" s="1" t="str">
        <f>IF(F468="Kup","6/13/2017",IF(F468="Sag","6/14/2017",""))</f>
        <v>6/14/2017</v>
      </c>
      <c r="D468" s="27">
        <f>A468-B468</f>
        <v>4</v>
      </c>
      <c r="E468" s="27">
        <f>A468-C468</f>
        <v>5</v>
      </c>
      <c r="F468" s="12" t="s">
        <v>919</v>
      </c>
      <c r="G468" s="12">
        <v>5</v>
      </c>
      <c r="H468" s="12" t="s">
        <v>42</v>
      </c>
      <c r="I468" s="12" t="s">
        <v>53</v>
      </c>
      <c r="J468" s="12" t="s">
        <v>989</v>
      </c>
      <c r="K468" s="2" t="s">
        <v>967</v>
      </c>
      <c r="L468" s="2" t="s">
        <v>968</v>
      </c>
      <c r="M468" s="12">
        <v>1</v>
      </c>
      <c r="N468" s="12">
        <v>1</v>
      </c>
      <c r="O468" s="24"/>
      <c r="P468" s="12">
        <v>3.0249999999999999</v>
      </c>
      <c r="Q468" s="12">
        <v>2.524</v>
      </c>
      <c r="R468">
        <f>IF(Q468&gt;0,(P468*(Q468^2))*(3.14159/6),"")</f>
        <v>10.090259502319331</v>
      </c>
      <c r="S468" s="12" t="s">
        <v>32</v>
      </c>
      <c r="T468" t="s">
        <v>25</v>
      </c>
      <c r="U468" s="12" t="s">
        <v>26</v>
      </c>
      <c r="V468" s="12" t="e">
        <f>"CG_D"&amp;G468&amp;"_"&amp;H468&amp;"_"&amp;#REF!&amp;".jpg"</f>
        <v>#REF!</v>
      </c>
      <c r="W468" s="12"/>
      <c r="X468" s="2" t="s">
        <v>764</v>
      </c>
      <c r="Y468" s="12"/>
      <c r="Z468" s="12"/>
      <c r="AA468" s="12" t="s">
        <v>835</v>
      </c>
      <c r="AB468" t="str">
        <f>IF(Q468&gt;0,"yes","no")</f>
        <v>yes</v>
      </c>
      <c r="AC468" t="str">
        <f>IF(O468&gt;0,"yes","no")</f>
        <v>no</v>
      </c>
      <c r="AD468" t="str">
        <f>IF(AH468="hatch","yes","no")</f>
        <v>no</v>
      </c>
      <c r="AE468" t="str">
        <f>IF(AH468="swimup","yes","no")</f>
        <v>no</v>
      </c>
      <c r="AF468" t="str">
        <f>IF(AH468="respiration","yes","no")</f>
        <v>no</v>
      </c>
      <c r="AH468" t="s">
        <v>813</v>
      </c>
      <c r="AI468" t="str">
        <f>IF(O468&gt;0,(IF(S468="live",O468*0.84,IF(S468="dried.ethanol",O468*0.8449+2.8227,O468))),"")</f>
        <v/>
      </c>
      <c r="AJ468" s="12" t="s">
        <v>802</v>
      </c>
      <c r="AL468" t="str">
        <f>IF(OR(AND(Q468=Q469,P468&gt;0),AND(O468&gt;0,O468=O469)),"duplicate","")</f>
        <v/>
      </c>
      <c r="AM468" t="s">
        <v>826</v>
      </c>
      <c r="AN468" t="s">
        <v>826</v>
      </c>
      <c r="AO468" t="s">
        <v>826</v>
      </c>
      <c r="AP468" t="s">
        <v>826</v>
      </c>
      <c r="AQ468" t="s">
        <v>32</v>
      </c>
    </row>
    <row r="469" spans="1:43" x14ac:dyDescent="0.2">
      <c r="A469" s="29">
        <v>42905</v>
      </c>
      <c r="B469" s="1">
        <v>42901</v>
      </c>
      <c r="C469" s="1" t="str">
        <f>IF(F469="Kup","6/13/2017",IF(F469="Sag","6/14/2017",""))</f>
        <v>6/14/2017</v>
      </c>
      <c r="D469" s="27">
        <f>A469-B469</f>
        <v>4</v>
      </c>
      <c r="E469" s="27">
        <f>A469-C469</f>
        <v>5</v>
      </c>
      <c r="F469" s="12" t="s">
        <v>919</v>
      </c>
      <c r="G469" s="12">
        <v>5</v>
      </c>
      <c r="H469" s="12" t="s">
        <v>42</v>
      </c>
      <c r="I469" s="12" t="s">
        <v>53</v>
      </c>
      <c r="J469" s="12" t="s">
        <v>989</v>
      </c>
      <c r="K469" s="2" t="s">
        <v>967</v>
      </c>
      <c r="L469" s="2" t="s">
        <v>968</v>
      </c>
      <c r="M469" s="12">
        <v>2</v>
      </c>
      <c r="N469" s="12">
        <v>2</v>
      </c>
      <c r="O469" s="24"/>
      <c r="P469" s="12">
        <v>3.8639999999999999</v>
      </c>
      <c r="Q469" s="12">
        <v>2.9460000000000002</v>
      </c>
      <c r="R469">
        <f>IF(Q469&gt;0,(P469*(Q469^2))*(3.14159/6),"")</f>
        <v>17.559043641387362</v>
      </c>
      <c r="S469" s="12" t="s">
        <v>32</v>
      </c>
      <c r="T469" t="s">
        <v>25</v>
      </c>
      <c r="U469" s="12" t="s">
        <v>26</v>
      </c>
      <c r="V469" s="12" t="e">
        <f>"CG_D"&amp;G469&amp;"_"&amp;H469&amp;"_"&amp;#REF!&amp;".jpg"</f>
        <v>#REF!</v>
      </c>
      <c r="W469" s="12"/>
      <c r="X469" s="2" t="s">
        <v>764</v>
      </c>
      <c r="Y469" s="12"/>
      <c r="Z469" s="12"/>
      <c r="AA469" s="12" t="s">
        <v>835</v>
      </c>
      <c r="AB469" t="str">
        <f>IF(Q469&gt;0,"yes","no")</f>
        <v>yes</v>
      </c>
      <c r="AC469" t="str">
        <f>IF(O469&gt;0,"yes","no")</f>
        <v>no</v>
      </c>
      <c r="AD469" t="str">
        <f>IF(AH469="hatch","yes","no")</f>
        <v>no</v>
      </c>
      <c r="AE469" t="str">
        <f>IF(AH469="swimup","yes","no")</f>
        <v>no</v>
      </c>
      <c r="AF469" t="str">
        <f>IF(AH469="respiration","yes","no")</f>
        <v>no</v>
      </c>
      <c r="AH469" t="s">
        <v>813</v>
      </c>
      <c r="AI469" t="str">
        <f>IF(O469&gt;0,(IF(S469="live",O469*0.84,IF(S469="dried.ethanol",O469*0.8449+2.8227,O469))),"")</f>
        <v/>
      </c>
      <c r="AJ469" s="12" t="s">
        <v>802</v>
      </c>
      <c r="AL469" t="str">
        <f>IF(OR(AND(Q469=Q470,P469&gt;0),AND(O469&gt;0,O469=O470)),"duplicate","")</f>
        <v/>
      </c>
      <c r="AM469" t="s">
        <v>826</v>
      </c>
      <c r="AN469" t="s">
        <v>826</v>
      </c>
      <c r="AO469" t="s">
        <v>826</v>
      </c>
      <c r="AP469" t="s">
        <v>826</v>
      </c>
      <c r="AQ469" t="s">
        <v>32</v>
      </c>
    </row>
    <row r="470" spans="1:43" x14ac:dyDescent="0.2">
      <c r="A470" s="29">
        <v>42905</v>
      </c>
      <c r="B470" s="1">
        <v>42901</v>
      </c>
      <c r="C470" s="1" t="str">
        <f>IF(F470="Kup","6/13/2017",IF(F470="Sag","6/14/2017",""))</f>
        <v>6/14/2017</v>
      </c>
      <c r="D470" s="27">
        <f>A470-B470</f>
        <v>4</v>
      </c>
      <c r="E470" s="27">
        <f>A470-C470</f>
        <v>5</v>
      </c>
      <c r="F470" s="12" t="s">
        <v>919</v>
      </c>
      <c r="G470" s="12">
        <v>5</v>
      </c>
      <c r="H470" s="12" t="s">
        <v>42</v>
      </c>
      <c r="I470" s="12" t="s">
        <v>53</v>
      </c>
      <c r="J470" s="12" t="s">
        <v>989</v>
      </c>
      <c r="K470" s="2" t="s">
        <v>967</v>
      </c>
      <c r="L470" s="2" t="s">
        <v>968</v>
      </c>
      <c r="M470" s="12">
        <v>3</v>
      </c>
      <c r="N470" s="12">
        <v>3</v>
      </c>
      <c r="O470" s="24"/>
      <c r="P470" s="12">
        <v>2.7269999999999999</v>
      </c>
      <c r="Q470" s="12">
        <v>2.4550000000000001</v>
      </c>
      <c r="R470">
        <f>IF(Q470&gt;0,(P470*(Q470^2))*(3.14159/6),"")</f>
        <v>8.6057036480013736</v>
      </c>
      <c r="S470" s="12" t="s">
        <v>32</v>
      </c>
      <c r="T470" t="s">
        <v>25</v>
      </c>
      <c r="U470" s="12" t="s">
        <v>26</v>
      </c>
      <c r="V470" s="12" t="e">
        <f>"CG_D"&amp;G470&amp;"_"&amp;H470&amp;"_"&amp;#REF!&amp;".jpg"</f>
        <v>#REF!</v>
      </c>
      <c r="W470" s="12"/>
      <c r="X470" s="2" t="s">
        <v>764</v>
      </c>
      <c r="Y470" s="12"/>
      <c r="Z470" s="12"/>
      <c r="AA470" s="12" t="s">
        <v>835</v>
      </c>
      <c r="AB470" t="str">
        <f>IF(Q470&gt;0,"yes","no")</f>
        <v>yes</v>
      </c>
      <c r="AC470" t="str">
        <f>IF(O470&gt;0,"yes","no")</f>
        <v>no</v>
      </c>
      <c r="AD470" t="str">
        <f>IF(AH470="hatch","yes","no")</f>
        <v>no</v>
      </c>
      <c r="AE470" t="str">
        <f>IF(AH470="swimup","yes","no")</f>
        <v>no</v>
      </c>
      <c r="AF470" t="str">
        <f>IF(AH470="respiration","yes","no")</f>
        <v>no</v>
      </c>
      <c r="AH470" t="s">
        <v>813</v>
      </c>
      <c r="AI470" t="str">
        <f>IF(O470&gt;0,(IF(S470="live",O470*0.84,IF(S470="dried.ethanol",O470*0.8449+2.8227,O470))),"")</f>
        <v/>
      </c>
      <c r="AJ470" s="12" t="s">
        <v>802</v>
      </c>
      <c r="AL470" t="str">
        <f>IF(OR(AND(Q470=Q471,P470&gt;0),AND(O470&gt;0,O470=O471)),"duplicate","")</f>
        <v/>
      </c>
      <c r="AM470" t="s">
        <v>826</v>
      </c>
      <c r="AN470" t="s">
        <v>826</v>
      </c>
      <c r="AO470" t="s">
        <v>826</v>
      </c>
      <c r="AP470" t="s">
        <v>826</v>
      </c>
      <c r="AQ470" t="s">
        <v>32</v>
      </c>
    </row>
    <row r="471" spans="1:43" x14ac:dyDescent="0.2">
      <c r="A471" s="29">
        <v>42905</v>
      </c>
      <c r="B471" s="1">
        <v>42901</v>
      </c>
      <c r="C471" s="1" t="str">
        <f>IF(F471="Kup","6/13/2017",IF(F471="Sag","6/14/2017",""))</f>
        <v>6/14/2017</v>
      </c>
      <c r="D471" s="27">
        <f>A471-B471</f>
        <v>4</v>
      </c>
      <c r="E471" s="27">
        <f>A471-C471</f>
        <v>5</v>
      </c>
      <c r="F471" s="12" t="s">
        <v>919</v>
      </c>
      <c r="G471" s="12">
        <v>5</v>
      </c>
      <c r="H471" s="12" t="s">
        <v>42</v>
      </c>
      <c r="I471" s="12" t="s">
        <v>53</v>
      </c>
      <c r="J471" s="12" t="s">
        <v>989</v>
      </c>
      <c r="K471" s="2" t="s">
        <v>967</v>
      </c>
      <c r="L471" s="2" t="s">
        <v>968</v>
      </c>
      <c r="M471" s="12">
        <v>4</v>
      </c>
      <c r="N471" s="12">
        <v>4</v>
      </c>
      <c r="O471" s="24"/>
      <c r="P471" s="12">
        <v>3.1669999999999998</v>
      </c>
      <c r="Q471" s="12">
        <v>2.5939999999999999</v>
      </c>
      <c r="R471">
        <f>IF(Q471&gt;0,(P471*(Q471^2))*(3.14159/6),"")</f>
        <v>11.157997566203845</v>
      </c>
      <c r="S471" s="12" t="s">
        <v>32</v>
      </c>
      <c r="T471" t="s">
        <v>25</v>
      </c>
      <c r="U471" s="12" t="s">
        <v>26</v>
      </c>
      <c r="V471" s="12" t="e">
        <f>"CG_D"&amp;G471&amp;"_"&amp;H471&amp;"_"&amp;#REF!&amp;".jpg"</f>
        <v>#REF!</v>
      </c>
      <c r="W471" s="12"/>
      <c r="X471" s="2" t="s">
        <v>764</v>
      </c>
      <c r="Y471" s="12"/>
      <c r="Z471" s="12"/>
      <c r="AA471" s="12" t="s">
        <v>835</v>
      </c>
      <c r="AB471" t="str">
        <f>IF(Q471&gt;0,"yes","no")</f>
        <v>yes</v>
      </c>
      <c r="AC471" t="str">
        <f>IF(O471&gt;0,"yes","no")</f>
        <v>no</v>
      </c>
      <c r="AD471" t="str">
        <f>IF(AH471="hatch","yes","no")</f>
        <v>no</v>
      </c>
      <c r="AE471" t="str">
        <f>IF(AH471="swimup","yes","no")</f>
        <v>no</v>
      </c>
      <c r="AF471" t="str">
        <f>IF(AH471="respiration","yes","no")</f>
        <v>no</v>
      </c>
      <c r="AH471" t="s">
        <v>813</v>
      </c>
      <c r="AI471" t="str">
        <f>IF(O471&gt;0,(IF(S471="live",O471*0.84,IF(S471="dried.ethanol",O471*0.8449+2.8227,O471))),"")</f>
        <v/>
      </c>
      <c r="AJ471" s="12" t="s">
        <v>802</v>
      </c>
      <c r="AL471" t="str">
        <f>IF(OR(AND(Q471=Q472,P471&gt;0),AND(O471&gt;0,O471=O472)),"duplicate","")</f>
        <v/>
      </c>
      <c r="AM471" t="s">
        <v>826</v>
      </c>
      <c r="AN471" t="s">
        <v>826</v>
      </c>
      <c r="AO471" t="s">
        <v>826</v>
      </c>
      <c r="AP471" t="s">
        <v>826</v>
      </c>
      <c r="AQ471" t="s">
        <v>32</v>
      </c>
    </row>
    <row r="472" spans="1:43" x14ac:dyDescent="0.2">
      <c r="A472" s="29">
        <v>42905</v>
      </c>
      <c r="B472" s="1">
        <v>42901</v>
      </c>
      <c r="C472" s="1" t="str">
        <f>IF(F472="Kup","6/13/2017",IF(F472="Sag","6/14/2017",""))</f>
        <v>6/14/2017</v>
      </c>
      <c r="D472" s="27">
        <f>A472-B472</f>
        <v>4</v>
      </c>
      <c r="E472" s="27">
        <f>A472-C472</f>
        <v>5</v>
      </c>
      <c r="F472" s="12" t="s">
        <v>919</v>
      </c>
      <c r="G472" s="12">
        <v>5</v>
      </c>
      <c r="H472" s="12" t="s">
        <v>42</v>
      </c>
      <c r="I472" s="12" t="s">
        <v>53</v>
      </c>
      <c r="J472" s="12" t="s">
        <v>989</v>
      </c>
      <c r="K472" s="2" t="s">
        <v>967</v>
      </c>
      <c r="L472" s="2" t="s">
        <v>968</v>
      </c>
      <c r="M472" s="12">
        <v>5</v>
      </c>
      <c r="N472" s="12">
        <v>5</v>
      </c>
      <c r="O472" s="24"/>
      <c r="P472" s="12">
        <v>2.8490000000000002</v>
      </c>
      <c r="Q472" s="12">
        <v>2.4940000000000002</v>
      </c>
      <c r="R472">
        <f>IF(Q472&gt;0,(P472*(Q472^2))*(3.14159/6),"")</f>
        <v>9.278624575706127</v>
      </c>
      <c r="S472" s="12" t="s">
        <v>32</v>
      </c>
      <c r="T472" t="s">
        <v>25</v>
      </c>
      <c r="U472" s="12" t="s">
        <v>26</v>
      </c>
      <c r="V472" s="12" t="e">
        <f>"CG_D"&amp;G472&amp;"_"&amp;H472&amp;"_"&amp;#REF!&amp;".jpg"</f>
        <v>#REF!</v>
      </c>
      <c r="W472" s="12"/>
      <c r="X472" s="2" t="s">
        <v>764</v>
      </c>
      <c r="Y472" s="12"/>
      <c r="Z472" s="12"/>
      <c r="AA472" s="12" t="s">
        <v>835</v>
      </c>
      <c r="AB472" t="str">
        <f>IF(Q472&gt;0,"yes","no")</f>
        <v>yes</v>
      </c>
      <c r="AC472" t="str">
        <f>IF(O472&gt;0,"yes","no")</f>
        <v>no</v>
      </c>
      <c r="AD472" t="str">
        <f>IF(AH472="hatch","yes","no")</f>
        <v>no</v>
      </c>
      <c r="AE472" t="str">
        <f>IF(AH472="swimup","yes","no")</f>
        <v>no</v>
      </c>
      <c r="AF472" t="str">
        <f>IF(AH472="respiration","yes","no")</f>
        <v>no</v>
      </c>
      <c r="AH472" t="s">
        <v>813</v>
      </c>
      <c r="AI472" t="str">
        <f>IF(O472&gt;0,(IF(S472="live",O472*0.84,IF(S472="dried.ethanol",O472*0.8449+2.8227,O472))),"")</f>
        <v/>
      </c>
      <c r="AJ472" s="12" t="s">
        <v>802</v>
      </c>
      <c r="AL472" t="str">
        <f>IF(OR(AND(Q472=Q473,P472&gt;0),AND(O472&gt;0,O472=O473)),"duplicate","")</f>
        <v/>
      </c>
      <c r="AM472" t="s">
        <v>826</v>
      </c>
      <c r="AN472" t="s">
        <v>826</v>
      </c>
      <c r="AO472" t="s">
        <v>826</v>
      </c>
      <c r="AP472" t="s">
        <v>826</v>
      </c>
      <c r="AQ472" t="s">
        <v>32</v>
      </c>
    </row>
    <row r="473" spans="1:43" x14ac:dyDescent="0.2">
      <c r="A473" s="29">
        <v>42905</v>
      </c>
      <c r="B473" s="1">
        <v>42901</v>
      </c>
      <c r="C473" s="1" t="str">
        <f>IF(F473="Kup","6/13/2017",IF(F473="Sag","6/14/2017",""))</f>
        <v>6/14/2017</v>
      </c>
      <c r="D473" s="27">
        <f>A473-B473</f>
        <v>4</v>
      </c>
      <c r="E473" s="27">
        <f>A473-C473</f>
        <v>5</v>
      </c>
      <c r="F473" s="12" t="s">
        <v>919</v>
      </c>
      <c r="G473" s="12">
        <v>5</v>
      </c>
      <c r="H473" s="12" t="s">
        <v>42</v>
      </c>
      <c r="I473" s="12" t="s">
        <v>55</v>
      </c>
      <c r="J473" s="12" t="s">
        <v>985</v>
      </c>
      <c r="K473" s="2" t="s">
        <v>969</v>
      </c>
      <c r="L473" s="2" t="s">
        <v>968</v>
      </c>
      <c r="M473" s="12">
        <v>1</v>
      </c>
      <c r="N473" s="12">
        <v>1</v>
      </c>
      <c r="O473" s="24"/>
      <c r="P473" s="12">
        <v>2.7909999999999999</v>
      </c>
      <c r="Q473" s="12">
        <v>2.4129999999999998</v>
      </c>
      <c r="R473">
        <f>IF(Q473&gt;0,(P473*(Q473^2))*(3.14159/6),"")</f>
        <v>8.5088866007142645</v>
      </c>
      <c r="S473" s="12" t="s">
        <v>32</v>
      </c>
      <c r="T473" t="s">
        <v>25</v>
      </c>
      <c r="U473" s="12" t="s">
        <v>26</v>
      </c>
      <c r="V473" s="12" t="e">
        <f>"CG_D"&amp;G473&amp;"_"&amp;H473&amp;"_"&amp;#REF!&amp;".jpg"</f>
        <v>#REF!</v>
      </c>
      <c r="W473" s="12"/>
      <c r="X473" s="2" t="s">
        <v>764</v>
      </c>
      <c r="Y473" s="12"/>
      <c r="Z473" s="12"/>
      <c r="AA473" s="12" t="s">
        <v>835</v>
      </c>
      <c r="AB473" t="str">
        <f>IF(Q473&gt;0,"yes","no")</f>
        <v>yes</v>
      </c>
      <c r="AC473" t="str">
        <f>IF(O473&gt;0,"yes","no")</f>
        <v>no</v>
      </c>
      <c r="AD473" t="str">
        <f>IF(AH473="hatch","yes","no")</f>
        <v>no</v>
      </c>
      <c r="AE473" t="str">
        <f>IF(AH473="swimup","yes","no")</f>
        <v>no</v>
      </c>
      <c r="AF473" t="str">
        <f>IF(AH473="respiration","yes","no")</f>
        <v>no</v>
      </c>
      <c r="AH473" t="s">
        <v>813</v>
      </c>
      <c r="AI473" t="str">
        <f>IF(O473&gt;0,(IF(S473="live",O473*0.84,IF(S473="dried.ethanol",O473*0.8449+2.8227,O473))),"")</f>
        <v/>
      </c>
      <c r="AJ473" s="12" t="s">
        <v>802</v>
      </c>
      <c r="AL473" t="str">
        <f>IF(OR(AND(Q473=Q474,P473&gt;0),AND(O473&gt;0,O473=O474)),"duplicate","")</f>
        <v/>
      </c>
      <c r="AM473" t="s">
        <v>826</v>
      </c>
      <c r="AN473" t="s">
        <v>826</v>
      </c>
      <c r="AO473" t="s">
        <v>826</v>
      </c>
      <c r="AP473" t="s">
        <v>826</v>
      </c>
      <c r="AQ473" t="s">
        <v>32</v>
      </c>
    </row>
    <row r="474" spans="1:43" x14ac:dyDescent="0.2">
      <c r="A474" s="29">
        <v>42905</v>
      </c>
      <c r="B474" s="1">
        <v>42901</v>
      </c>
      <c r="C474" s="1" t="str">
        <f>IF(F474="Kup","6/13/2017",IF(F474="Sag","6/14/2017",""))</f>
        <v>6/14/2017</v>
      </c>
      <c r="D474" s="27">
        <f>A474-B474</f>
        <v>4</v>
      </c>
      <c r="E474" s="27">
        <f>A474-C474</f>
        <v>5</v>
      </c>
      <c r="F474" s="12" t="s">
        <v>919</v>
      </c>
      <c r="G474" s="12">
        <v>5</v>
      </c>
      <c r="H474" s="12" t="s">
        <v>42</v>
      </c>
      <c r="I474" s="12" t="s">
        <v>55</v>
      </c>
      <c r="J474" s="12" t="s">
        <v>985</v>
      </c>
      <c r="K474" s="2" t="s">
        <v>969</v>
      </c>
      <c r="L474" s="2" t="s">
        <v>968</v>
      </c>
      <c r="M474" s="12">
        <v>2</v>
      </c>
      <c r="N474" s="12">
        <v>2</v>
      </c>
      <c r="O474" s="24"/>
      <c r="P474" s="12">
        <v>3.0430000000000001</v>
      </c>
      <c r="Q474" s="12">
        <v>2.7269999999999999</v>
      </c>
      <c r="R474">
        <f>IF(Q474&gt;0,(P474*(Q474^2))*(3.14159/6),"")</f>
        <v>11.848694000732953</v>
      </c>
      <c r="S474" s="12" t="s">
        <v>32</v>
      </c>
      <c r="T474" t="s">
        <v>25</v>
      </c>
      <c r="U474" s="12" t="s">
        <v>26</v>
      </c>
      <c r="V474" s="12" t="e">
        <f>"CG_D"&amp;G474&amp;"_"&amp;H474&amp;"_"&amp;#REF!&amp;".jpg"</f>
        <v>#REF!</v>
      </c>
      <c r="W474" s="12"/>
      <c r="X474" s="2" t="s">
        <v>764</v>
      </c>
      <c r="Y474" s="12"/>
      <c r="Z474" s="12"/>
      <c r="AA474" s="12" t="s">
        <v>835</v>
      </c>
      <c r="AB474" t="str">
        <f>IF(Q474&gt;0,"yes","no")</f>
        <v>yes</v>
      </c>
      <c r="AC474" t="str">
        <f>IF(O474&gt;0,"yes","no")</f>
        <v>no</v>
      </c>
      <c r="AD474" t="str">
        <f>IF(AH474="hatch","yes","no")</f>
        <v>no</v>
      </c>
      <c r="AE474" t="str">
        <f>IF(AH474="swimup","yes","no")</f>
        <v>no</v>
      </c>
      <c r="AF474" t="str">
        <f>IF(AH474="respiration","yes","no")</f>
        <v>no</v>
      </c>
      <c r="AH474" t="s">
        <v>813</v>
      </c>
      <c r="AI474" t="str">
        <f>IF(O474&gt;0,(IF(S474="live",O474*0.84,IF(S474="dried.ethanol",O474*0.8449+2.8227,O474))),"")</f>
        <v/>
      </c>
      <c r="AJ474" s="12" t="s">
        <v>802</v>
      </c>
      <c r="AL474" t="str">
        <f>IF(OR(AND(Q474=Q475,P474&gt;0),AND(O474&gt;0,O474=O475)),"duplicate","")</f>
        <v/>
      </c>
      <c r="AM474" t="s">
        <v>826</v>
      </c>
      <c r="AN474" t="s">
        <v>826</v>
      </c>
      <c r="AO474" t="s">
        <v>826</v>
      </c>
      <c r="AP474" t="s">
        <v>826</v>
      </c>
      <c r="AQ474" t="s">
        <v>32</v>
      </c>
    </row>
    <row r="475" spans="1:43" x14ac:dyDescent="0.2">
      <c r="A475" s="29">
        <v>42905</v>
      </c>
      <c r="B475" s="1">
        <v>42901</v>
      </c>
      <c r="C475" s="1" t="str">
        <f>IF(F475="Kup","6/13/2017",IF(F475="Sag","6/14/2017",""))</f>
        <v>6/14/2017</v>
      </c>
      <c r="D475" s="27">
        <f>A475-B475</f>
        <v>4</v>
      </c>
      <c r="E475" s="27">
        <f>A475-C475</f>
        <v>5</v>
      </c>
      <c r="F475" s="12" t="s">
        <v>919</v>
      </c>
      <c r="G475" s="12">
        <v>5</v>
      </c>
      <c r="H475" s="12" t="s">
        <v>42</v>
      </c>
      <c r="I475" s="12" t="s">
        <v>55</v>
      </c>
      <c r="J475" s="12" t="s">
        <v>985</v>
      </c>
      <c r="K475" s="2" t="s">
        <v>969</v>
      </c>
      <c r="L475" s="2" t="s">
        <v>968</v>
      </c>
      <c r="M475" s="12">
        <v>3</v>
      </c>
      <c r="N475" s="12">
        <v>3</v>
      </c>
      <c r="O475" s="24"/>
      <c r="P475" s="12">
        <v>2.6459999999999999</v>
      </c>
      <c r="Q475" s="12">
        <v>2.508</v>
      </c>
      <c r="R475">
        <f>IF(Q475&gt;0,(P475*(Q475^2))*(3.14159/6),"")</f>
        <v>8.7145137533361581</v>
      </c>
      <c r="S475" s="12" t="s">
        <v>32</v>
      </c>
      <c r="T475" t="s">
        <v>25</v>
      </c>
      <c r="U475" s="12" t="s">
        <v>26</v>
      </c>
      <c r="V475" s="12" t="e">
        <f>"CG_D"&amp;G475&amp;"_"&amp;H475&amp;"_"&amp;#REF!&amp;".jpg"</f>
        <v>#REF!</v>
      </c>
      <c r="W475" s="12"/>
      <c r="X475" s="2" t="s">
        <v>764</v>
      </c>
      <c r="Y475" s="12"/>
      <c r="Z475" s="12"/>
      <c r="AA475" s="12" t="s">
        <v>835</v>
      </c>
      <c r="AB475" t="str">
        <f>IF(Q475&gt;0,"yes","no")</f>
        <v>yes</v>
      </c>
      <c r="AC475" t="str">
        <f>IF(O475&gt;0,"yes","no")</f>
        <v>no</v>
      </c>
      <c r="AD475" t="str">
        <f>IF(AH475="hatch","yes","no")</f>
        <v>no</v>
      </c>
      <c r="AE475" t="str">
        <f>IF(AH475="swimup","yes","no")</f>
        <v>no</v>
      </c>
      <c r="AF475" t="str">
        <f>IF(AH475="respiration","yes","no")</f>
        <v>no</v>
      </c>
      <c r="AH475" t="s">
        <v>813</v>
      </c>
      <c r="AI475" t="str">
        <f>IF(O475&gt;0,(IF(S475="live",O475*0.84,IF(S475="dried.ethanol",O475*0.8449+2.8227,O475))),"")</f>
        <v/>
      </c>
      <c r="AJ475" s="12" t="s">
        <v>802</v>
      </c>
      <c r="AL475" t="str">
        <f>IF(OR(AND(Q475=Q476,P475&gt;0),AND(O475&gt;0,O475=O476)),"duplicate","")</f>
        <v/>
      </c>
      <c r="AM475" t="s">
        <v>826</v>
      </c>
      <c r="AN475" t="s">
        <v>826</v>
      </c>
      <c r="AO475" t="s">
        <v>826</v>
      </c>
      <c r="AP475" t="s">
        <v>826</v>
      </c>
      <c r="AQ475" t="s">
        <v>32</v>
      </c>
    </row>
    <row r="476" spans="1:43" x14ac:dyDescent="0.2">
      <c r="A476" s="29">
        <v>42905</v>
      </c>
      <c r="B476" s="1">
        <v>42901</v>
      </c>
      <c r="C476" s="1" t="str">
        <f>IF(F476="Kup","6/13/2017",IF(F476="Sag","6/14/2017",""))</f>
        <v>6/14/2017</v>
      </c>
      <c r="D476" s="27">
        <f>A476-B476</f>
        <v>4</v>
      </c>
      <c r="E476" s="27">
        <f>A476-C476</f>
        <v>5</v>
      </c>
      <c r="F476" s="12" t="s">
        <v>919</v>
      </c>
      <c r="G476" s="12">
        <v>5</v>
      </c>
      <c r="H476" s="12" t="s">
        <v>42</v>
      </c>
      <c r="I476" s="12" t="s">
        <v>55</v>
      </c>
      <c r="J476" s="12" t="s">
        <v>985</v>
      </c>
      <c r="K476" s="2" t="s">
        <v>969</v>
      </c>
      <c r="L476" s="2" t="s">
        <v>968</v>
      </c>
      <c r="M476" s="12">
        <v>4</v>
      </c>
      <c r="N476" s="12">
        <v>4</v>
      </c>
      <c r="O476" s="24"/>
      <c r="P476" s="12">
        <v>3.0870000000000002</v>
      </c>
      <c r="Q476" s="12">
        <v>3.0289999999999999</v>
      </c>
      <c r="R476">
        <f>IF(Q476&gt;0,(P476*(Q476^2))*(3.14159/6),"")</f>
        <v>14.829736405284253</v>
      </c>
      <c r="S476" s="12" t="s">
        <v>32</v>
      </c>
      <c r="T476" t="s">
        <v>25</v>
      </c>
      <c r="U476" s="12" t="s">
        <v>26</v>
      </c>
      <c r="V476" s="12" t="e">
        <f>"CG_D"&amp;G476&amp;"_"&amp;H476&amp;"_"&amp;#REF!&amp;".jpg"</f>
        <v>#REF!</v>
      </c>
      <c r="W476" s="12"/>
      <c r="X476" s="2" t="s">
        <v>764</v>
      </c>
      <c r="Y476" s="12"/>
      <c r="Z476" s="12"/>
      <c r="AA476" s="12" t="s">
        <v>835</v>
      </c>
      <c r="AB476" t="str">
        <f>IF(Q476&gt;0,"yes","no")</f>
        <v>yes</v>
      </c>
      <c r="AC476" t="str">
        <f>IF(O476&gt;0,"yes","no")</f>
        <v>no</v>
      </c>
      <c r="AD476" t="str">
        <f>IF(AH476="hatch","yes","no")</f>
        <v>no</v>
      </c>
      <c r="AE476" t="str">
        <f>IF(AH476="swimup","yes","no")</f>
        <v>no</v>
      </c>
      <c r="AF476" t="str">
        <f>IF(AH476="respiration","yes","no")</f>
        <v>no</v>
      </c>
      <c r="AH476" t="s">
        <v>813</v>
      </c>
      <c r="AI476" t="str">
        <f>IF(O476&gt;0,(IF(S476="live",O476*0.84,IF(S476="dried.ethanol",O476*0.8449+2.8227,O476))),"")</f>
        <v/>
      </c>
      <c r="AJ476" s="12" t="s">
        <v>802</v>
      </c>
      <c r="AL476" t="str">
        <f>IF(OR(AND(Q476=Q477,P476&gt;0),AND(O476&gt;0,O476=O477)),"duplicate","")</f>
        <v/>
      </c>
      <c r="AM476" t="s">
        <v>826</v>
      </c>
      <c r="AN476" t="s">
        <v>826</v>
      </c>
      <c r="AO476" t="s">
        <v>826</v>
      </c>
      <c r="AP476" t="s">
        <v>826</v>
      </c>
      <c r="AQ476" t="s">
        <v>32</v>
      </c>
    </row>
    <row r="477" spans="1:43" x14ac:dyDescent="0.2">
      <c r="A477" s="29">
        <v>42905</v>
      </c>
      <c r="B477" s="1">
        <v>42901</v>
      </c>
      <c r="C477" s="1" t="str">
        <f>IF(F477="Kup","6/13/2017",IF(F477="Sag","6/14/2017",""))</f>
        <v>6/14/2017</v>
      </c>
      <c r="D477" s="27">
        <f>A477-B477</f>
        <v>4</v>
      </c>
      <c r="E477" s="27">
        <f>A477-C477</f>
        <v>5</v>
      </c>
      <c r="F477" s="12" t="s">
        <v>919</v>
      </c>
      <c r="G477" s="12">
        <v>5</v>
      </c>
      <c r="H477" s="12" t="s">
        <v>42</v>
      </c>
      <c r="I477" s="12" t="s">
        <v>55</v>
      </c>
      <c r="J477" s="12" t="s">
        <v>985</v>
      </c>
      <c r="K477" s="2" t="s">
        <v>969</v>
      </c>
      <c r="L477" s="2" t="s">
        <v>968</v>
      </c>
      <c r="M477" s="12">
        <v>5</v>
      </c>
      <c r="N477" s="12">
        <v>5</v>
      </c>
      <c r="O477" s="24"/>
      <c r="P477" s="12">
        <v>3.117</v>
      </c>
      <c r="Q477" s="12">
        <v>2.7890000000000001</v>
      </c>
      <c r="R477">
        <f>IF(Q477&gt;0,(P477*(Q477^2))*(3.14159/6),"")</f>
        <v>12.694981908068604</v>
      </c>
      <c r="S477" s="12" t="s">
        <v>32</v>
      </c>
      <c r="T477" t="s">
        <v>25</v>
      </c>
      <c r="U477" s="12" t="s">
        <v>26</v>
      </c>
      <c r="V477" s="12" t="e">
        <f>"CG_D"&amp;G477&amp;"_"&amp;H477&amp;"_"&amp;#REF!&amp;".jpg"</f>
        <v>#REF!</v>
      </c>
      <c r="W477" s="12"/>
      <c r="X477" s="2" t="s">
        <v>764</v>
      </c>
      <c r="Y477" s="12"/>
      <c r="Z477" s="12"/>
      <c r="AA477" s="12" t="s">
        <v>835</v>
      </c>
      <c r="AB477" t="str">
        <f>IF(Q477&gt;0,"yes","no")</f>
        <v>yes</v>
      </c>
      <c r="AC477" t="str">
        <f>IF(O477&gt;0,"yes","no")</f>
        <v>no</v>
      </c>
      <c r="AD477" t="str">
        <f>IF(AH477="hatch","yes","no")</f>
        <v>no</v>
      </c>
      <c r="AE477" t="str">
        <f>IF(AH477="swimup","yes","no")</f>
        <v>no</v>
      </c>
      <c r="AF477" t="str">
        <f>IF(AH477="respiration","yes","no")</f>
        <v>no</v>
      </c>
      <c r="AH477" t="s">
        <v>813</v>
      </c>
      <c r="AI477" t="str">
        <f>IF(O477&gt;0,(IF(S477="live",O477*0.84,IF(S477="dried.ethanol",O477*0.8449+2.8227,O477))),"")</f>
        <v/>
      </c>
      <c r="AJ477" s="12" t="s">
        <v>802</v>
      </c>
      <c r="AL477" t="str">
        <f>IF(OR(AND(Q477=Q478,P477&gt;0),AND(O477&gt;0,O477=O478)),"duplicate","")</f>
        <v/>
      </c>
      <c r="AM477" t="s">
        <v>826</v>
      </c>
      <c r="AN477" t="s">
        <v>826</v>
      </c>
      <c r="AO477" t="s">
        <v>826</v>
      </c>
      <c r="AP477" t="s">
        <v>826</v>
      </c>
      <c r="AQ477" t="s">
        <v>32</v>
      </c>
    </row>
    <row r="478" spans="1:43" x14ac:dyDescent="0.2">
      <c r="A478" s="29">
        <v>42905</v>
      </c>
      <c r="B478" s="1">
        <v>42901</v>
      </c>
      <c r="C478" s="1" t="str">
        <f>IF(F478="Kup","6/13/2017",IF(F478="Sag","6/14/2017",""))</f>
        <v>6/14/2017</v>
      </c>
      <c r="D478" s="27">
        <f>A478-B478</f>
        <v>4</v>
      </c>
      <c r="E478" s="27">
        <f>A478-C478</f>
        <v>5</v>
      </c>
      <c r="F478" s="12" t="s">
        <v>919</v>
      </c>
      <c r="G478" s="12">
        <v>5</v>
      </c>
      <c r="H478" s="12" t="s">
        <v>42</v>
      </c>
      <c r="I478" s="12" t="s">
        <v>57</v>
      </c>
      <c r="J478" s="12" t="s">
        <v>990</v>
      </c>
      <c r="K478" s="2" t="s">
        <v>972</v>
      </c>
      <c r="L478" s="2" t="s">
        <v>971</v>
      </c>
      <c r="M478" s="12">
        <v>1</v>
      </c>
      <c r="N478" s="12">
        <v>1</v>
      </c>
      <c r="O478" s="24"/>
      <c r="P478" s="12">
        <v>3.395</v>
      </c>
      <c r="Q478" s="12">
        <v>2.633</v>
      </c>
      <c r="R478">
        <f>IF(Q478&gt;0,(P478*(Q478^2))*(3.14159/6),"")</f>
        <v>12.32366125809274</v>
      </c>
      <c r="S478" s="12" t="s">
        <v>32</v>
      </c>
      <c r="T478" t="s">
        <v>25</v>
      </c>
      <c r="U478" s="12" t="s">
        <v>26</v>
      </c>
      <c r="V478" s="12" t="e">
        <f>"CG_D"&amp;G478&amp;"_"&amp;H478&amp;"_"&amp;#REF!&amp;".jpg"</f>
        <v>#REF!</v>
      </c>
      <c r="W478" s="12"/>
      <c r="X478" s="2" t="s">
        <v>764</v>
      </c>
      <c r="Y478" s="12"/>
      <c r="Z478" s="12"/>
      <c r="AA478" s="12" t="s">
        <v>835</v>
      </c>
      <c r="AB478" t="str">
        <f>IF(Q478&gt;0,"yes","no")</f>
        <v>yes</v>
      </c>
      <c r="AC478" t="str">
        <f>IF(O478&gt;0,"yes","no")</f>
        <v>no</v>
      </c>
      <c r="AD478" t="str">
        <f>IF(AH478="hatch","yes","no")</f>
        <v>no</v>
      </c>
      <c r="AE478" t="str">
        <f>IF(AH478="swimup","yes","no")</f>
        <v>no</v>
      </c>
      <c r="AF478" t="str">
        <f>IF(AH478="respiration","yes","no")</f>
        <v>no</v>
      </c>
      <c r="AH478" t="s">
        <v>813</v>
      </c>
      <c r="AI478" t="str">
        <f>IF(O478&gt;0,(IF(S478="live",O478*0.84,IF(S478="dried.ethanol",O478*0.8449+2.8227,O478))),"")</f>
        <v/>
      </c>
      <c r="AJ478" s="12" t="s">
        <v>802</v>
      </c>
      <c r="AL478" t="str">
        <f>IF(OR(AND(Q478=Q479,P478&gt;0),AND(O478&gt;0,O478=O479)),"duplicate","")</f>
        <v/>
      </c>
      <c r="AM478" t="s">
        <v>826</v>
      </c>
      <c r="AN478" t="s">
        <v>826</v>
      </c>
      <c r="AO478" t="s">
        <v>826</v>
      </c>
      <c r="AP478" t="s">
        <v>826</v>
      </c>
      <c r="AQ478" t="s">
        <v>32</v>
      </c>
    </row>
    <row r="479" spans="1:43" x14ac:dyDescent="0.2">
      <c r="A479" s="29">
        <v>42905</v>
      </c>
      <c r="B479" s="1">
        <v>42901</v>
      </c>
      <c r="C479" s="1" t="str">
        <f>IF(F479="Kup","6/13/2017",IF(F479="Sag","6/14/2017",""))</f>
        <v>6/14/2017</v>
      </c>
      <c r="D479" s="27">
        <f>A479-B479</f>
        <v>4</v>
      </c>
      <c r="E479" s="27">
        <f>A479-C479</f>
        <v>5</v>
      </c>
      <c r="F479" s="12" t="s">
        <v>919</v>
      </c>
      <c r="G479" s="12">
        <v>5</v>
      </c>
      <c r="H479" s="12" t="s">
        <v>42</v>
      </c>
      <c r="I479" s="12" t="s">
        <v>57</v>
      </c>
      <c r="J479" s="12" t="s">
        <v>990</v>
      </c>
      <c r="K479" s="2" t="s">
        <v>972</v>
      </c>
      <c r="L479" s="2" t="s">
        <v>971</v>
      </c>
      <c r="M479" s="12">
        <v>2</v>
      </c>
      <c r="N479" s="12">
        <v>2</v>
      </c>
      <c r="O479" s="24"/>
      <c r="P479" s="12">
        <v>3.5670000000000002</v>
      </c>
      <c r="Q479" s="12">
        <v>3.202</v>
      </c>
      <c r="R479">
        <f>IF(Q479&gt;0,(P479*(Q479^2))*(3.14159/6),"")</f>
        <v>19.148908325165017</v>
      </c>
      <c r="S479" s="12" t="s">
        <v>32</v>
      </c>
      <c r="T479" t="s">
        <v>25</v>
      </c>
      <c r="U479" s="12" t="s">
        <v>26</v>
      </c>
      <c r="V479" s="12" t="e">
        <f>"CG_D"&amp;G479&amp;"_"&amp;H479&amp;"_"&amp;#REF!&amp;".jpg"</f>
        <v>#REF!</v>
      </c>
      <c r="W479" s="12"/>
      <c r="X479" s="2" t="s">
        <v>764</v>
      </c>
      <c r="Y479" s="12"/>
      <c r="Z479" s="12"/>
      <c r="AA479" s="12" t="s">
        <v>835</v>
      </c>
      <c r="AB479" t="str">
        <f>IF(Q479&gt;0,"yes","no")</f>
        <v>yes</v>
      </c>
      <c r="AC479" t="str">
        <f>IF(O479&gt;0,"yes","no")</f>
        <v>no</v>
      </c>
      <c r="AD479" t="str">
        <f>IF(AH479="hatch","yes","no")</f>
        <v>no</v>
      </c>
      <c r="AE479" t="str">
        <f>IF(AH479="swimup","yes","no")</f>
        <v>no</v>
      </c>
      <c r="AF479" t="str">
        <f>IF(AH479="respiration","yes","no")</f>
        <v>no</v>
      </c>
      <c r="AH479" t="s">
        <v>813</v>
      </c>
      <c r="AI479" t="str">
        <f>IF(O479&gt;0,(IF(S479="live",O479*0.84,IF(S479="dried.ethanol",O479*0.8449+2.8227,O479))),"")</f>
        <v/>
      </c>
      <c r="AJ479" s="12" t="s">
        <v>802</v>
      </c>
      <c r="AL479" t="str">
        <f>IF(OR(AND(Q479=Q480,P479&gt;0),AND(O479&gt;0,O479=O480)),"duplicate","")</f>
        <v/>
      </c>
      <c r="AM479" t="s">
        <v>826</v>
      </c>
      <c r="AN479" t="s">
        <v>826</v>
      </c>
      <c r="AO479" t="s">
        <v>826</v>
      </c>
      <c r="AP479" t="s">
        <v>826</v>
      </c>
      <c r="AQ479" t="s">
        <v>32</v>
      </c>
    </row>
    <row r="480" spans="1:43" x14ac:dyDescent="0.2">
      <c r="A480" s="29">
        <v>42905</v>
      </c>
      <c r="B480" s="1">
        <v>42901</v>
      </c>
      <c r="C480" s="1" t="str">
        <f>IF(F480="Kup","6/13/2017",IF(F480="Sag","6/14/2017",""))</f>
        <v>6/14/2017</v>
      </c>
      <c r="D480" s="27">
        <f>A480-B480</f>
        <v>4</v>
      </c>
      <c r="E480" s="27">
        <f>A480-C480</f>
        <v>5</v>
      </c>
      <c r="F480" s="12" t="s">
        <v>919</v>
      </c>
      <c r="G480" s="12">
        <v>5</v>
      </c>
      <c r="H480" s="12" t="s">
        <v>42</v>
      </c>
      <c r="I480" s="12" t="s">
        <v>57</v>
      </c>
      <c r="J480" s="12" t="s">
        <v>990</v>
      </c>
      <c r="K480" s="2" t="s">
        <v>972</v>
      </c>
      <c r="L480" s="2" t="s">
        <v>971</v>
      </c>
      <c r="M480" s="12">
        <v>3</v>
      </c>
      <c r="N480" s="12">
        <v>3</v>
      </c>
      <c r="O480" s="24"/>
      <c r="P480" s="12">
        <v>2.9630000000000001</v>
      </c>
      <c r="Q480" s="12">
        <v>2.4489999999999998</v>
      </c>
      <c r="R480">
        <f>IF(Q480&gt;0,(P480*(Q480^2))*(3.14159/6),"")</f>
        <v>9.3048093089538604</v>
      </c>
      <c r="S480" s="12" t="s">
        <v>32</v>
      </c>
      <c r="T480" t="s">
        <v>25</v>
      </c>
      <c r="U480" s="12" t="s">
        <v>26</v>
      </c>
      <c r="V480" s="12" t="e">
        <f>"CG_D"&amp;G480&amp;"_"&amp;H480&amp;"_"&amp;#REF!&amp;".jpg"</f>
        <v>#REF!</v>
      </c>
      <c r="W480" s="12"/>
      <c r="X480" s="2" t="s">
        <v>764</v>
      </c>
      <c r="Y480" s="12"/>
      <c r="Z480" s="12"/>
      <c r="AA480" s="12" t="s">
        <v>835</v>
      </c>
      <c r="AB480" t="str">
        <f>IF(Q480&gt;0,"yes","no")</f>
        <v>yes</v>
      </c>
      <c r="AC480" t="str">
        <f>IF(O480&gt;0,"yes","no")</f>
        <v>no</v>
      </c>
      <c r="AD480" t="str">
        <f>IF(AH480="hatch","yes","no")</f>
        <v>no</v>
      </c>
      <c r="AE480" t="str">
        <f>IF(AH480="swimup","yes","no")</f>
        <v>no</v>
      </c>
      <c r="AF480" t="str">
        <f>IF(AH480="respiration","yes","no")</f>
        <v>no</v>
      </c>
      <c r="AH480" t="s">
        <v>813</v>
      </c>
      <c r="AI480" t="str">
        <f>IF(O480&gt;0,(IF(S480="live",O480*0.84,IF(S480="dried.ethanol",O480*0.8449+2.8227,O480))),"")</f>
        <v/>
      </c>
      <c r="AJ480" s="12" t="s">
        <v>802</v>
      </c>
      <c r="AL480" t="str">
        <f>IF(OR(AND(Q480=Q481,P480&gt;0),AND(O480&gt;0,O480=O481)),"duplicate","")</f>
        <v/>
      </c>
      <c r="AM480" t="s">
        <v>826</v>
      </c>
      <c r="AN480" t="s">
        <v>826</v>
      </c>
      <c r="AO480" t="s">
        <v>826</v>
      </c>
      <c r="AP480" t="s">
        <v>826</v>
      </c>
      <c r="AQ480" t="s">
        <v>32</v>
      </c>
    </row>
    <row r="481" spans="1:43" x14ac:dyDescent="0.2">
      <c r="A481" s="29">
        <v>42905</v>
      </c>
      <c r="B481" s="1">
        <v>42901</v>
      </c>
      <c r="C481" s="1" t="str">
        <f>IF(F481="Kup","6/13/2017",IF(F481="Sag","6/14/2017",""))</f>
        <v>6/14/2017</v>
      </c>
      <c r="D481" s="27">
        <f>A481-B481</f>
        <v>4</v>
      </c>
      <c r="E481" s="27">
        <f>A481-C481</f>
        <v>5</v>
      </c>
      <c r="F481" s="12" t="s">
        <v>919</v>
      </c>
      <c r="G481" s="12">
        <v>5</v>
      </c>
      <c r="H481" s="12" t="s">
        <v>42</v>
      </c>
      <c r="I481" s="12" t="s">
        <v>57</v>
      </c>
      <c r="J481" s="12" t="s">
        <v>990</v>
      </c>
      <c r="K481" s="2" t="s">
        <v>972</v>
      </c>
      <c r="L481" s="2" t="s">
        <v>971</v>
      </c>
      <c r="M481" s="12">
        <v>4</v>
      </c>
      <c r="N481" s="12">
        <v>4</v>
      </c>
      <c r="O481" s="24"/>
      <c r="P481" s="12">
        <v>3.266</v>
      </c>
      <c r="Q481" s="12">
        <v>2.5720000000000001</v>
      </c>
      <c r="R481">
        <f>IF(Q481&gt;0,(P481*(Q481^2))*(3.14159/6),"")</f>
        <v>11.312441969626825</v>
      </c>
      <c r="S481" s="12" t="s">
        <v>32</v>
      </c>
      <c r="T481" t="s">
        <v>25</v>
      </c>
      <c r="U481" s="12" t="s">
        <v>26</v>
      </c>
      <c r="V481" s="12" t="e">
        <f>"CG_D"&amp;G481&amp;"_"&amp;H481&amp;"_"&amp;#REF!&amp;".jpg"</f>
        <v>#REF!</v>
      </c>
      <c r="W481" s="12"/>
      <c r="X481" s="2" t="s">
        <v>764</v>
      </c>
      <c r="Y481" s="12"/>
      <c r="Z481" s="12"/>
      <c r="AA481" s="12" t="s">
        <v>835</v>
      </c>
      <c r="AB481" t="str">
        <f>IF(Q481&gt;0,"yes","no")</f>
        <v>yes</v>
      </c>
      <c r="AC481" t="str">
        <f>IF(O481&gt;0,"yes","no")</f>
        <v>no</v>
      </c>
      <c r="AD481" t="str">
        <f>IF(AH481="hatch","yes","no")</f>
        <v>no</v>
      </c>
      <c r="AE481" t="str">
        <f>IF(AH481="swimup","yes","no")</f>
        <v>no</v>
      </c>
      <c r="AF481" t="str">
        <f>IF(AH481="respiration","yes","no")</f>
        <v>no</v>
      </c>
      <c r="AH481" t="s">
        <v>813</v>
      </c>
      <c r="AI481" t="str">
        <f>IF(O481&gt;0,(IF(S481="live",O481*0.84,IF(S481="dried.ethanol",O481*0.8449+2.8227,O481))),"")</f>
        <v/>
      </c>
      <c r="AJ481" s="12" t="s">
        <v>802</v>
      </c>
      <c r="AL481" t="str">
        <f>IF(OR(AND(Q481=Q482,P481&gt;0),AND(O481&gt;0,O481=O482)),"duplicate","")</f>
        <v/>
      </c>
      <c r="AM481" t="s">
        <v>826</v>
      </c>
      <c r="AN481" t="s">
        <v>826</v>
      </c>
      <c r="AO481" t="s">
        <v>826</v>
      </c>
      <c r="AP481" t="s">
        <v>826</v>
      </c>
      <c r="AQ481" t="s">
        <v>32</v>
      </c>
    </row>
    <row r="482" spans="1:43" x14ac:dyDescent="0.2">
      <c r="A482" s="29">
        <v>42905</v>
      </c>
      <c r="B482" s="1">
        <v>42901</v>
      </c>
      <c r="C482" s="1" t="str">
        <f>IF(F482="Kup","6/13/2017",IF(F482="Sag","6/14/2017",""))</f>
        <v>6/14/2017</v>
      </c>
      <c r="D482" s="27">
        <f>A482-B482</f>
        <v>4</v>
      </c>
      <c r="E482" s="27">
        <f>A482-C482</f>
        <v>5</v>
      </c>
      <c r="F482" s="12" t="s">
        <v>919</v>
      </c>
      <c r="G482" s="12">
        <v>5</v>
      </c>
      <c r="H482" s="12" t="s">
        <v>42</v>
      </c>
      <c r="I482" s="12" t="s">
        <v>57</v>
      </c>
      <c r="J482" s="12" t="s">
        <v>990</v>
      </c>
      <c r="K482" s="2" t="s">
        <v>972</v>
      </c>
      <c r="L482" s="2" t="s">
        <v>971</v>
      </c>
      <c r="M482" s="12">
        <v>5</v>
      </c>
      <c r="N482" s="12">
        <v>5</v>
      </c>
      <c r="O482" s="24"/>
      <c r="P482" s="12">
        <v>3.2629999999999999</v>
      </c>
      <c r="Q482" s="12">
        <v>2.4729999999999999</v>
      </c>
      <c r="R482">
        <f>IF(Q482&gt;0,(P482*(Q482^2))*(3.14159/6),"")</f>
        <v>10.448731324084319</v>
      </c>
      <c r="S482" s="12" t="s">
        <v>32</v>
      </c>
      <c r="T482" t="s">
        <v>25</v>
      </c>
      <c r="U482" s="12" t="s">
        <v>26</v>
      </c>
      <c r="V482" s="12" t="e">
        <f>"CG_D"&amp;G482&amp;"_"&amp;H482&amp;"_"&amp;#REF!&amp;".jpg"</f>
        <v>#REF!</v>
      </c>
      <c r="W482" s="12"/>
      <c r="X482" s="2" t="s">
        <v>764</v>
      </c>
      <c r="Y482" s="12"/>
      <c r="Z482" s="12"/>
      <c r="AA482" s="12" t="s">
        <v>835</v>
      </c>
      <c r="AB482" t="str">
        <f>IF(Q482&gt;0,"yes","no")</f>
        <v>yes</v>
      </c>
      <c r="AC482" t="str">
        <f>IF(O482&gt;0,"yes","no")</f>
        <v>no</v>
      </c>
      <c r="AD482" t="str">
        <f>IF(AH482="hatch","yes","no")</f>
        <v>no</v>
      </c>
      <c r="AE482" t="str">
        <f>IF(AH482="swimup","yes","no")</f>
        <v>no</v>
      </c>
      <c r="AF482" t="str">
        <f>IF(AH482="respiration","yes","no")</f>
        <v>no</v>
      </c>
      <c r="AH482" t="s">
        <v>813</v>
      </c>
      <c r="AI482" t="str">
        <f>IF(O482&gt;0,(IF(S482="live",O482*0.84,IF(S482="dried.ethanol",O482*0.8449+2.8227,O482))),"")</f>
        <v/>
      </c>
      <c r="AJ482" s="12" t="s">
        <v>802</v>
      </c>
      <c r="AL482" t="str">
        <f>IF(OR(AND(Q482=Q483,P482&gt;0),AND(O482&gt;0,O482=O483)),"duplicate","")</f>
        <v/>
      </c>
      <c r="AM482" t="s">
        <v>826</v>
      </c>
      <c r="AN482" t="s">
        <v>826</v>
      </c>
      <c r="AO482" t="s">
        <v>826</v>
      </c>
      <c r="AP482" t="s">
        <v>826</v>
      </c>
      <c r="AQ482" t="s">
        <v>32</v>
      </c>
    </row>
    <row r="483" spans="1:43" x14ac:dyDescent="0.2">
      <c r="A483" s="29">
        <v>42905</v>
      </c>
      <c r="B483" s="1">
        <v>42901</v>
      </c>
      <c r="C483" s="1" t="str">
        <f>IF(F483="Kup","6/13/2017",IF(F483="Sag","6/14/2017",""))</f>
        <v>6/14/2017</v>
      </c>
      <c r="D483" s="27">
        <f>A483-B483</f>
        <v>4</v>
      </c>
      <c r="E483" s="27">
        <f>A483-C483</f>
        <v>5</v>
      </c>
      <c r="F483" s="12" t="s">
        <v>919</v>
      </c>
      <c r="G483" s="12">
        <v>5</v>
      </c>
      <c r="H483" s="12" t="s">
        <v>42</v>
      </c>
      <c r="I483" s="12" t="s">
        <v>59</v>
      </c>
      <c r="J483" s="12" t="s">
        <v>991</v>
      </c>
      <c r="K483" s="2" t="s">
        <v>975</v>
      </c>
      <c r="L483" s="2" t="s">
        <v>974</v>
      </c>
      <c r="M483" s="12">
        <v>1</v>
      </c>
      <c r="N483" s="12">
        <v>1</v>
      </c>
      <c r="O483" s="24"/>
      <c r="P483" s="12">
        <v>3.0870000000000002</v>
      </c>
      <c r="Q483" s="12">
        <v>2.3660000000000001</v>
      </c>
      <c r="R483">
        <f>IF(Q483&gt;0,(P483*(Q483^2))*(3.14159/6),"")</f>
        <v>9.0482452925755812</v>
      </c>
      <c r="S483" s="12" t="s">
        <v>32</v>
      </c>
      <c r="T483" t="s">
        <v>25</v>
      </c>
      <c r="U483" s="12" t="s">
        <v>26</v>
      </c>
      <c r="V483" s="12" t="e">
        <f>"CG_D"&amp;G483&amp;"_"&amp;H483&amp;"_"&amp;#REF!&amp;".jpg"</f>
        <v>#REF!</v>
      </c>
      <c r="W483" s="12"/>
      <c r="X483" s="2" t="s">
        <v>764</v>
      </c>
      <c r="Y483" s="12"/>
      <c r="Z483" s="12"/>
      <c r="AA483" s="12" t="s">
        <v>835</v>
      </c>
      <c r="AB483" t="str">
        <f>IF(Q483&gt;0,"yes","no")</f>
        <v>yes</v>
      </c>
      <c r="AC483" t="str">
        <f>IF(O483&gt;0,"yes","no")</f>
        <v>no</v>
      </c>
      <c r="AD483" t="str">
        <f>IF(AH483="hatch","yes","no")</f>
        <v>no</v>
      </c>
      <c r="AE483" t="str">
        <f>IF(AH483="swimup","yes","no")</f>
        <v>no</v>
      </c>
      <c r="AF483" t="str">
        <f>IF(AH483="respiration","yes","no")</f>
        <v>no</v>
      </c>
      <c r="AH483" t="s">
        <v>813</v>
      </c>
      <c r="AI483" t="str">
        <f>IF(O483&gt;0,(IF(S483="live",O483*0.84,IF(S483="dried.ethanol",O483*0.8449+2.8227,O483))),"")</f>
        <v/>
      </c>
      <c r="AJ483" s="12" t="s">
        <v>802</v>
      </c>
      <c r="AL483" t="str">
        <f>IF(OR(AND(Q483=Q484,P483&gt;0),AND(O483&gt;0,O483=O484)),"duplicate","")</f>
        <v/>
      </c>
      <c r="AM483" t="s">
        <v>826</v>
      </c>
      <c r="AN483" t="s">
        <v>826</v>
      </c>
      <c r="AO483" t="s">
        <v>826</v>
      </c>
      <c r="AP483" t="s">
        <v>826</v>
      </c>
      <c r="AQ483" t="s">
        <v>32</v>
      </c>
    </row>
    <row r="484" spans="1:43" x14ac:dyDescent="0.2">
      <c r="A484" s="29">
        <v>42905</v>
      </c>
      <c r="B484" s="1">
        <v>42901</v>
      </c>
      <c r="C484" s="1" t="str">
        <f>IF(F484="Kup","6/13/2017",IF(F484="Sag","6/14/2017",""))</f>
        <v>6/14/2017</v>
      </c>
      <c r="D484" s="27">
        <f>A484-B484</f>
        <v>4</v>
      </c>
      <c r="E484" s="27">
        <f>A484-C484</f>
        <v>5</v>
      </c>
      <c r="F484" s="12" t="s">
        <v>919</v>
      </c>
      <c r="G484" s="12">
        <v>5</v>
      </c>
      <c r="H484" s="12" t="s">
        <v>42</v>
      </c>
      <c r="I484" s="12" t="s">
        <v>59</v>
      </c>
      <c r="J484" s="12" t="s">
        <v>991</v>
      </c>
      <c r="K484" s="2" t="s">
        <v>975</v>
      </c>
      <c r="L484" s="2" t="s">
        <v>974</v>
      </c>
      <c r="M484" s="12">
        <v>2</v>
      </c>
      <c r="N484" s="12">
        <v>2</v>
      </c>
      <c r="O484" s="24"/>
      <c r="P484" s="12">
        <v>3.5950000000000002</v>
      </c>
      <c r="Q484" s="12">
        <v>2.859</v>
      </c>
      <c r="R484">
        <f>IF(Q484&gt;0,(P484*(Q484^2))*(3.14159/6),"")</f>
        <v>15.385990534131674</v>
      </c>
      <c r="S484" s="12" t="s">
        <v>32</v>
      </c>
      <c r="T484" t="s">
        <v>25</v>
      </c>
      <c r="U484" s="12" t="s">
        <v>26</v>
      </c>
      <c r="V484" s="12" t="e">
        <f>"CG_D"&amp;G484&amp;"_"&amp;H484&amp;"_"&amp;#REF!&amp;".jpg"</f>
        <v>#REF!</v>
      </c>
      <c r="W484" s="12"/>
      <c r="X484" s="2" t="s">
        <v>764</v>
      </c>
      <c r="Y484" s="12"/>
      <c r="Z484" s="12"/>
      <c r="AA484" s="12" t="s">
        <v>835</v>
      </c>
      <c r="AB484" t="str">
        <f>IF(Q484&gt;0,"yes","no")</f>
        <v>yes</v>
      </c>
      <c r="AC484" t="str">
        <f>IF(O484&gt;0,"yes","no")</f>
        <v>no</v>
      </c>
      <c r="AD484" t="str">
        <f>IF(AH484="hatch","yes","no")</f>
        <v>no</v>
      </c>
      <c r="AE484" t="str">
        <f>IF(AH484="swimup","yes","no")</f>
        <v>no</v>
      </c>
      <c r="AF484" t="str">
        <f>IF(AH484="respiration","yes","no")</f>
        <v>no</v>
      </c>
      <c r="AH484" t="s">
        <v>813</v>
      </c>
      <c r="AI484" t="str">
        <f>IF(O484&gt;0,(IF(S484="live",O484*0.84,IF(S484="dried.ethanol",O484*0.8449+2.8227,O484))),"")</f>
        <v/>
      </c>
      <c r="AJ484" s="12" t="s">
        <v>802</v>
      </c>
      <c r="AL484" t="str">
        <f>IF(OR(AND(Q484=Q485,P484&gt;0),AND(O484&gt;0,O484=O485)),"duplicate","")</f>
        <v/>
      </c>
      <c r="AM484" t="s">
        <v>826</v>
      </c>
      <c r="AN484" t="s">
        <v>826</v>
      </c>
      <c r="AO484" t="s">
        <v>826</v>
      </c>
      <c r="AP484" t="s">
        <v>826</v>
      </c>
      <c r="AQ484" t="s">
        <v>32</v>
      </c>
    </row>
    <row r="485" spans="1:43" x14ac:dyDescent="0.2">
      <c r="A485" s="29">
        <v>42905</v>
      </c>
      <c r="B485" s="1">
        <v>42901</v>
      </c>
      <c r="C485" s="1" t="str">
        <f>IF(F485="Kup","6/13/2017",IF(F485="Sag","6/14/2017",""))</f>
        <v>6/14/2017</v>
      </c>
      <c r="D485" s="27">
        <f>A485-B485</f>
        <v>4</v>
      </c>
      <c r="E485" s="27">
        <f>A485-C485</f>
        <v>5</v>
      </c>
      <c r="F485" s="12" t="s">
        <v>919</v>
      </c>
      <c r="G485" s="12">
        <v>5</v>
      </c>
      <c r="H485" s="12" t="s">
        <v>42</v>
      </c>
      <c r="I485" s="12" t="s">
        <v>59</v>
      </c>
      <c r="J485" s="12" t="s">
        <v>991</v>
      </c>
      <c r="K485" s="2" t="s">
        <v>975</v>
      </c>
      <c r="L485" s="2" t="s">
        <v>974</v>
      </c>
      <c r="M485" s="12">
        <v>3</v>
      </c>
      <c r="N485" s="12">
        <v>3</v>
      </c>
      <c r="O485" s="24"/>
      <c r="P485" s="12">
        <v>3.262</v>
      </c>
      <c r="Q485" s="12">
        <v>2.44</v>
      </c>
      <c r="R485">
        <f>IF(Q485&gt;0,(P485*(Q485^2))*(3.14159/6),"")</f>
        <v>10.168616411781333</v>
      </c>
      <c r="S485" s="12" t="s">
        <v>32</v>
      </c>
      <c r="T485" t="s">
        <v>25</v>
      </c>
      <c r="U485" s="12" t="s">
        <v>26</v>
      </c>
      <c r="V485" s="12" t="e">
        <f>"CG_D"&amp;G485&amp;"_"&amp;H485&amp;"_"&amp;#REF!&amp;".jpg"</f>
        <v>#REF!</v>
      </c>
      <c r="W485" s="12"/>
      <c r="X485" s="2" t="s">
        <v>764</v>
      </c>
      <c r="Y485" s="12"/>
      <c r="Z485" s="12"/>
      <c r="AA485" s="12" t="s">
        <v>835</v>
      </c>
      <c r="AB485" t="str">
        <f>IF(Q485&gt;0,"yes","no")</f>
        <v>yes</v>
      </c>
      <c r="AC485" t="str">
        <f>IF(O485&gt;0,"yes","no")</f>
        <v>no</v>
      </c>
      <c r="AD485" t="str">
        <f>IF(AH485="hatch","yes","no")</f>
        <v>no</v>
      </c>
      <c r="AE485" t="str">
        <f>IF(AH485="swimup","yes","no")</f>
        <v>no</v>
      </c>
      <c r="AF485" t="str">
        <f>IF(AH485="respiration","yes","no")</f>
        <v>no</v>
      </c>
      <c r="AH485" t="s">
        <v>813</v>
      </c>
      <c r="AI485" t="str">
        <f>IF(O485&gt;0,(IF(S485="live",O485*0.84,IF(S485="dried.ethanol",O485*0.8449+2.8227,O485))),"")</f>
        <v/>
      </c>
      <c r="AJ485" s="12" t="s">
        <v>802</v>
      </c>
      <c r="AL485" t="str">
        <f>IF(OR(AND(Q485=Q486,P485&gt;0),AND(O485&gt;0,O485=O486)),"duplicate","")</f>
        <v/>
      </c>
      <c r="AM485" t="s">
        <v>826</v>
      </c>
      <c r="AN485" t="s">
        <v>826</v>
      </c>
      <c r="AO485" t="s">
        <v>826</v>
      </c>
      <c r="AP485" t="s">
        <v>826</v>
      </c>
      <c r="AQ485" t="s">
        <v>32</v>
      </c>
    </row>
    <row r="486" spans="1:43" x14ac:dyDescent="0.2">
      <c r="A486" s="29">
        <v>42905</v>
      </c>
      <c r="B486" s="1">
        <v>42901</v>
      </c>
      <c r="C486" s="1" t="str">
        <f>IF(F486="Kup","6/13/2017",IF(F486="Sag","6/14/2017",""))</f>
        <v>6/14/2017</v>
      </c>
      <c r="D486" s="27">
        <f>A486-B486</f>
        <v>4</v>
      </c>
      <c r="E486" s="27">
        <f>A486-C486</f>
        <v>5</v>
      </c>
      <c r="F486" s="12" t="s">
        <v>919</v>
      </c>
      <c r="G486" s="12">
        <v>5</v>
      </c>
      <c r="H486" s="12" t="s">
        <v>42</v>
      </c>
      <c r="I486" s="12" t="s">
        <v>59</v>
      </c>
      <c r="J486" s="12" t="s">
        <v>991</v>
      </c>
      <c r="K486" s="2" t="s">
        <v>975</v>
      </c>
      <c r="L486" s="2" t="s">
        <v>974</v>
      </c>
      <c r="M486" s="12">
        <v>4</v>
      </c>
      <c r="N486" s="12">
        <v>4</v>
      </c>
      <c r="O486" s="24"/>
      <c r="P486" s="12">
        <v>2.8260000000000001</v>
      </c>
      <c r="Q486" s="12">
        <v>2.319</v>
      </c>
      <c r="R486">
        <f>IF(Q486&gt;0,(P486*(Q486^2))*(3.14159/6),"")</f>
        <v>7.9574132047752881</v>
      </c>
      <c r="S486" s="12" t="s">
        <v>32</v>
      </c>
      <c r="T486" t="s">
        <v>25</v>
      </c>
      <c r="U486" s="12" t="s">
        <v>26</v>
      </c>
      <c r="V486" s="12" t="e">
        <f>"CG_D"&amp;G486&amp;"_"&amp;H486&amp;"_"&amp;#REF!&amp;".jpg"</f>
        <v>#REF!</v>
      </c>
      <c r="W486" s="12"/>
      <c r="X486" s="2" t="s">
        <v>764</v>
      </c>
      <c r="Y486" s="12"/>
      <c r="Z486" s="12"/>
      <c r="AA486" s="12" t="s">
        <v>835</v>
      </c>
      <c r="AB486" t="str">
        <f>IF(Q486&gt;0,"yes","no")</f>
        <v>yes</v>
      </c>
      <c r="AC486" t="str">
        <f>IF(O486&gt;0,"yes","no")</f>
        <v>no</v>
      </c>
      <c r="AD486" t="str">
        <f>IF(AH486="hatch","yes","no")</f>
        <v>no</v>
      </c>
      <c r="AE486" t="str">
        <f>IF(AH486="swimup","yes","no")</f>
        <v>no</v>
      </c>
      <c r="AF486" t="str">
        <f>IF(AH486="respiration","yes","no")</f>
        <v>no</v>
      </c>
      <c r="AH486" t="s">
        <v>813</v>
      </c>
      <c r="AI486" t="str">
        <f>IF(O486&gt;0,(IF(S486="live",O486*0.84,IF(S486="dried.ethanol",O486*0.8449+2.8227,O486))),"")</f>
        <v/>
      </c>
      <c r="AJ486" s="12" t="s">
        <v>802</v>
      </c>
      <c r="AL486" t="str">
        <f>IF(OR(AND(Q486=Q487,P486&gt;0),AND(O486&gt;0,O486=O487)),"duplicate","")</f>
        <v/>
      </c>
      <c r="AM486" t="s">
        <v>826</v>
      </c>
      <c r="AN486" t="s">
        <v>826</v>
      </c>
      <c r="AO486" t="s">
        <v>826</v>
      </c>
      <c r="AP486" t="s">
        <v>826</v>
      </c>
      <c r="AQ486" t="s">
        <v>32</v>
      </c>
    </row>
    <row r="487" spans="1:43" x14ac:dyDescent="0.2">
      <c r="A487" s="29">
        <v>42905</v>
      </c>
      <c r="B487" s="1">
        <v>42901</v>
      </c>
      <c r="C487" s="1" t="str">
        <f>IF(F487="Kup","6/13/2017",IF(F487="Sag","6/14/2017",""))</f>
        <v>6/14/2017</v>
      </c>
      <c r="D487" s="27">
        <f>A487-B487</f>
        <v>4</v>
      </c>
      <c r="E487" s="27">
        <f>A487-C487</f>
        <v>5</v>
      </c>
      <c r="F487" s="12" t="s">
        <v>919</v>
      </c>
      <c r="G487" s="12">
        <v>5</v>
      </c>
      <c r="H487" s="12" t="s">
        <v>42</v>
      </c>
      <c r="I487" s="12" t="s">
        <v>59</v>
      </c>
      <c r="J487" s="12" t="s">
        <v>991</v>
      </c>
      <c r="K487" s="2" t="s">
        <v>975</v>
      </c>
      <c r="L487" s="2" t="s">
        <v>974</v>
      </c>
      <c r="M487" s="12">
        <v>5</v>
      </c>
      <c r="N487" s="12">
        <v>5</v>
      </c>
      <c r="O487" s="24"/>
      <c r="P487" s="12">
        <v>2.6280000000000001</v>
      </c>
      <c r="Q487" s="12">
        <v>2.407</v>
      </c>
      <c r="R487">
        <f>IF(Q487&gt;0,(P487*(Q487^2))*(3.14159/6),"")</f>
        <v>7.9721561557165801</v>
      </c>
      <c r="S487" s="12" t="s">
        <v>32</v>
      </c>
      <c r="T487" t="s">
        <v>25</v>
      </c>
      <c r="U487" s="12" t="s">
        <v>26</v>
      </c>
      <c r="V487" s="12" t="e">
        <f>"CG_D"&amp;G487&amp;"_"&amp;H487&amp;"_"&amp;#REF!&amp;".jpg"</f>
        <v>#REF!</v>
      </c>
      <c r="W487" s="12"/>
      <c r="X487" s="2" t="s">
        <v>764</v>
      </c>
      <c r="Y487" s="12"/>
      <c r="Z487" s="12"/>
      <c r="AA487" s="12" t="s">
        <v>835</v>
      </c>
      <c r="AB487" t="str">
        <f>IF(Q487&gt;0,"yes","no")</f>
        <v>yes</v>
      </c>
      <c r="AC487" t="str">
        <f>IF(O487&gt;0,"yes","no")</f>
        <v>no</v>
      </c>
      <c r="AD487" t="str">
        <f>IF(AH487="hatch","yes","no")</f>
        <v>no</v>
      </c>
      <c r="AE487" t="str">
        <f>IF(AH487="swimup","yes","no")</f>
        <v>no</v>
      </c>
      <c r="AF487" t="str">
        <f>IF(AH487="respiration","yes","no")</f>
        <v>no</v>
      </c>
      <c r="AH487" t="s">
        <v>813</v>
      </c>
      <c r="AI487" t="str">
        <f>IF(O487&gt;0,(IF(S487="live",O487*0.84,IF(S487="dried.ethanol",O487*0.8449+2.8227,O487))),"")</f>
        <v/>
      </c>
      <c r="AJ487" s="12" t="s">
        <v>802</v>
      </c>
      <c r="AL487" t="str">
        <f>IF(OR(AND(Q487=Q488,P487&gt;0),AND(O487&gt;0,O487=O488)),"duplicate","")</f>
        <v/>
      </c>
      <c r="AM487" t="s">
        <v>826</v>
      </c>
      <c r="AN487" t="s">
        <v>826</v>
      </c>
      <c r="AO487" t="s">
        <v>826</v>
      </c>
      <c r="AP487" t="s">
        <v>826</v>
      </c>
      <c r="AQ487" t="s">
        <v>32</v>
      </c>
    </row>
    <row r="488" spans="1:43" x14ac:dyDescent="0.2">
      <c r="A488" s="29">
        <v>42909</v>
      </c>
      <c r="B488" s="1">
        <v>42899</v>
      </c>
      <c r="C488" s="1" t="str">
        <f>IF(F488="Kup","6/13/2017",IF(F488="Sag","6/14/2017",""))</f>
        <v>6/13/2017</v>
      </c>
      <c r="D488" s="27">
        <f>A488-B488</f>
        <v>10</v>
      </c>
      <c r="E488" s="27">
        <f>A488-C488</f>
        <v>10</v>
      </c>
      <c r="F488" s="12" t="s">
        <v>21</v>
      </c>
      <c r="G488" s="12">
        <v>10</v>
      </c>
      <c r="H488" s="12" t="s">
        <v>22</v>
      </c>
      <c r="I488" s="12" t="s">
        <v>43</v>
      </c>
      <c r="J488" s="12" t="s">
        <v>977</v>
      </c>
      <c r="K488" s="3" t="s">
        <v>942</v>
      </c>
      <c r="L488" s="3" t="s">
        <v>943</v>
      </c>
      <c r="M488" s="12">
        <v>1</v>
      </c>
      <c r="N488" s="12">
        <v>1</v>
      </c>
      <c r="O488" s="24"/>
      <c r="P488" s="12">
        <v>2.964</v>
      </c>
      <c r="Q488" s="12">
        <v>2.472</v>
      </c>
      <c r="R488">
        <f>IF(Q488&gt;0,(P488*(Q488^2))*(3.14159/6),"")</f>
        <v>9.4836034858406375</v>
      </c>
      <c r="S488" s="12" t="s">
        <v>32</v>
      </c>
      <c r="T488" t="s">
        <v>25</v>
      </c>
      <c r="U488" s="12" t="s">
        <v>26</v>
      </c>
      <c r="V488" s="12" t="e">
        <f>"CG_D"&amp;G488&amp;"_"&amp;H488&amp;"_"&amp;#REF!&amp;".jpg"</f>
        <v>#REF!</v>
      </c>
      <c r="W488" s="12"/>
      <c r="X488" s="2" t="s">
        <v>764</v>
      </c>
      <c r="Y488" s="12"/>
      <c r="Z488" s="12"/>
      <c r="AA488" s="12" t="s">
        <v>835</v>
      </c>
      <c r="AB488" t="str">
        <f>IF(Q488&gt;0,"yes","no")</f>
        <v>yes</v>
      </c>
      <c r="AC488" t="str">
        <f>IF(O488&gt;0,"yes","no")</f>
        <v>no</v>
      </c>
      <c r="AD488" t="str">
        <f>IF(AH488="hatch","yes","no")</f>
        <v>no</v>
      </c>
      <c r="AE488" t="str">
        <f>IF(AH488="swimup","yes","no")</f>
        <v>no</v>
      </c>
      <c r="AF488" t="str">
        <f>IF(AH488="respiration","yes","no")</f>
        <v>no</v>
      </c>
      <c r="AH488" t="s">
        <v>813</v>
      </c>
      <c r="AI488" t="str">
        <f>IF(O488&gt;0,(IF(S488="live",O488*0.84,IF(S488="dried.ethanol",O488*0.8449+2.8227,O488))),"")</f>
        <v/>
      </c>
      <c r="AJ488" s="12" t="s">
        <v>802</v>
      </c>
      <c r="AL488" t="str">
        <f>IF(OR(AND(Q488=Q489,P488&gt;0),AND(O488&gt;0,O488=O489)),"duplicate","")</f>
        <v/>
      </c>
      <c r="AM488" t="s">
        <v>826</v>
      </c>
      <c r="AN488" t="s">
        <v>826</v>
      </c>
      <c r="AO488" t="s">
        <v>826</v>
      </c>
      <c r="AP488" t="s">
        <v>826</v>
      </c>
      <c r="AQ488" t="s">
        <v>32</v>
      </c>
    </row>
    <row r="489" spans="1:43" x14ac:dyDescent="0.2">
      <c r="A489" s="29">
        <v>42909</v>
      </c>
      <c r="B489" s="1">
        <v>42899</v>
      </c>
      <c r="C489" s="1" t="str">
        <f>IF(F489="Kup","6/13/2017",IF(F489="Sag","6/14/2017",""))</f>
        <v>6/13/2017</v>
      </c>
      <c r="D489" s="27">
        <f>A489-B489</f>
        <v>10</v>
      </c>
      <c r="E489" s="27">
        <f>A489-C489</f>
        <v>10</v>
      </c>
      <c r="F489" s="12" t="s">
        <v>21</v>
      </c>
      <c r="G489" s="12">
        <v>10</v>
      </c>
      <c r="H489" s="12" t="s">
        <v>22</v>
      </c>
      <c r="I489" s="12" t="s">
        <v>43</v>
      </c>
      <c r="J489" s="12" t="s">
        <v>977</v>
      </c>
      <c r="K489" s="3" t="s">
        <v>942</v>
      </c>
      <c r="L489" s="3" t="s">
        <v>943</v>
      </c>
      <c r="M489" s="12">
        <v>2</v>
      </c>
      <c r="N489" s="12">
        <v>2</v>
      </c>
      <c r="O489" s="24"/>
      <c r="P489" s="12">
        <v>2.9079999999999999</v>
      </c>
      <c r="Q489" s="12">
        <v>2.5550000000000002</v>
      </c>
      <c r="R489">
        <f>IF(Q489&gt;0,(P489*(Q489^2))*(3.14159/6),"")</f>
        <v>9.9397272329588322</v>
      </c>
      <c r="S489" s="12" t="s">
        <v>32</v>
      </c>
      <c r="T489" t="s">
        <v>25</v>
      </c>
      <c r="U489" s="12" t="s">
        <v>26</v>
      </c>
      <c r="V489" s="12" t="e">
        <f>"CG_D"&amp;G489&amp;"_"&amp;H489&amp;"_"&amp;#REF!&amp;".jpg"</f>
        <v>#REF!</v>
      </c>
      <c r="W489" s="12"/>
      <c r="X489" s="2" t="s">
        <v>764</v>
      </c>
      <c r="Y489" s="12"/>
      <c r="Z489" s="12"/>
      <c r="AA489" s="12" t="s">
        <v>835</v>
      </c>
      <c r="AB489" t="str">
        <f>IF(Q489&gt;0,"yes","no")</f>
        <v>yes</v>
      </c>
      <c r="AC489" t="str">
        <f>IF(O489&gt;0,"yes","no")</f>
        <v>no</v>
      </c>
      <c r="AD489" t="str">
        <f>IF(AH489="hatch","yes","no")</f>
        <v>no</v>
      </c>
      <c r="AE489" t="str">
        <f>IF(AH489="swimup","yes","no")</f>
        <v>no</v>
      </c>
      <c r="AF489" t="str">
        <f>IF(AH489="respiration","yes","no")</f>
        <v>no</v>
      </c>
      <c r="AH489" t="s">
        <v>813</v>
      </c>
      <c r="AI489" t="str">
        <f>IF(O489&gt;0,(IF(S489="live",O489*0.84,IF(S489="dried.ethanol",O489*0.8449+2.8227,O489))),"")</f>
        <v/>
      </c>
      <c r="AJ489" s="12" t="s">
        <v>802</v>
      </c>
      <c r="AL489" t="str">
        <f>IF(OR(AND(Q489=Q490,P489&gt;0),AND(O489&gt;0,O489=O490)),"duplicate","")</f>
        <v/>
      </c>
      <c r="AM489" t="s">
        <v>826</v>
      </c>
      <c r="AN489" t="s">
        <v>826</v>
      </c>
      <c r="AO489" t="s">
        <v>826</v>
      </c>
      <c r="AP489" t="s">
        <v>826</v>
      </c>
      <c r="AQ489" t="s">
        <v>32</v>
      </c>
    </row>
    <row r="490" spans="1:43" x14ac:dyDescent="0.2">
      <c r="A490" s="29">
        <v>42909</v>
      </c>
      <c r="B490" s="1">
        <v>42899</v>
      </c>
      <c r="C490" s="1" t="str">
        <f>IF(F490="Kup","6/13/2017",IF(F490="Sag","6/14/2017",""))</f>
        <v>6/13/2017</v>
      </c>
      <c r="D490" s="27">
        <f>A490-B490</f>
        <v>10</v>
      </c>
      <c r="E490" s="27">
        <f>A490-C490</f>
        <v>10</v>
      </c>
      <c r="F490" s="12" t="s">
        <v>21</v>
      </c>
      <c r="G490" s="12">
        <v>10</v>
      </c>
      <c r="H490" s="12" t="s">
        <v>22</v>
      </c>
      <c r="I490" s="12" t="s">
        <v>43</v>
      </c>
      <c r="J490" s="12" t="s">
        <v>977</v>
      </c>
      <c r="K490" s="3" t="s">
        <v>942</v>
      </c>
      <c r="L490" s="3" t="s">
        <v>943</v>
      </c>
      <c r="M490" s="12">
        <v>3</v>
      </c>
      <c r="N490" s="12">
        <v>3</v>
      </c>
      <c r="O490" s="24"/>
      <c r="P490" s="12">
        <v>2.9990000000000001</v>
      </c>
      <c r="Q490" s="12">
        <v>2.448</v>
      </c>
      <c r="R490">
        <f>IF(Q490&gt;0,(P490*(Q490^2))*(3.14159/6),"")</f>
        <v>9.4101717098534383</v>
      </c>
      <c r="S490" s="12" t="s">
        <v>32</v>
      </c>
      <c r="T490" t="s">
        <v>25</v>
      </c>
      <c r="U490" s="12" t="s">
        <v>26</v>
      </c>
      <c r="V490" s="12" t="e">
        <f>"CG_D"&amp;G490&amp;"_"&amp;H490&amp;"_"&amp;#REF!&amp;".jpg"</f>
        <v>#REF!</v>
      </c>
      <c r="W490" s="12"/>
      <c r="X490" s="2" t="s">
        <v>764</v>
      </c>
      <c r="Y490" s="12"/>
      <c r="Z490" s="12"/>
      <c r="AA490" s="12" t="s">
        <v>835</v>
      </c>
      <c r="AB490" t="str">
        <f>IF(Q490&gt;0,"yes","no")</f>
        <v>yes</v>
      </c>
      <c r="AC490" t="str">
        <f>IF(O490&gt;0,"yes","no")</f>
        <v>no</v>
      </c>
      <c r="AD490" t="str">
        <f>IF(AH490="hatch","yes","no")</f>
        <v>no</v>
      </c>
      <c r="AE490" t="str">
        <f>IF(AH490="swimup","yes","no")</f>
        <v>no</v>
      </c>
      <c r="AF490" t="str">
        <f>IF(AH490="respiration","yes","no")</f>
        <v>no</v>
      </c>
      <c r="AH490" t="s">
        <v>813</v>
      </c>
      <c r="AI490" t="str">
        <f>IF(O490&gt;0,(IF(S490="live",O490*0.84,IF(S490="dried.ethanol",O490*0.8449+2.8227,O490))),"")</f>
        <v/>
      </c>
      <c r="AJ490" s="12" t="s">
        <v>802</v>
      </c>
      <c r="AL490" t="str">
        <f>IF(OR(AND(Q490=Q491,P490&gt;0),AND(O490&gt;0,O490=O491)),"duplicate","")</f>
        <v/>
      </c>
      <c r="AM490" t="s">
        <v>826</v>
      </c>
      <c r="AN490" t="s">
        <v>826</v>
      </c>
      <c r="AO490" t="s">
        <v>826</v>
      </c>
      <c r="AP490" t="s">
        <v>826</v>
      </c>
      <c r="AQ490" t="s">
        <v>32</v>
      </c>
    </row>
    <row r="491" spans="1:43" x14ac:dyDescent="0.2">
      <c r="A491" s="29">
        <v>42909</v>
      </c>
      <c r="B491" s="1">
        <v>42899</v>
      </c>
      <c r="C491" s="1" t="str">
        <f>IF(F491="Kup","6/13/2017",IF(F491="Sag","6/14/2017",""))</f>
        <v>6/13/2017</v>
      </c>
      <c r="D491" s="27">
        <f>A491-B491</f>
        <v>10</v>
      </c>
      <c r="E491" s="27">
        <f>A491-C491</f>
        <v>10</v>
      </c>
      <c r="F491" s="12" t="s">
        <v>21</v>
      </c>
      <c r="G491" s="12">
        <v>10</v>
      </c>
      <c r="H491" s="12" t="s">
        <v>22</v>
      </c>
      <c r="I491" s="12" t="s">
        <v>43</v>
      </c>
      <c r="J491" s="12" t="s">
        <v>977</v>
      </c>
      <c r="K491" s="3" t="s">
        <v>942</v>
      </c>
      <c r="L491" s="3" t="s">
        <v>943</v>
      </c>
      <c r="M491" s="12">
        <v>4</v>
      </c>
      <c r="N491" s="12">
        <v>4</v>
      </c>
      <c r="O491" s="24"/>
      <c r="P491" s="12">
        <v>2.7970000000000002</v>
      </c>
      <c r="Q491" s="12">
        <v>2.3839999999999999</v>
      </c>
      <c r="R491">
        <f>IF(Q491&gt;0,(P491*(Q491^2))*(3.14159/6),"")</f>
        <v>8.323447105417813</v>
      </c>
      <c r="S491" s="12" t="s">
        <v>32</v>
      </c>
      <c r="T491" t="s">
        <v>25</v>
      </c>
      <c r="U491" s="12" t="s">
        <v>26</v>
      </c>
      <c r="V491" s="12" t="e">
        <f>"CG_D"&amp;G491&amp;"_"&amp;H491&amp;"_"&amp;#REF!&amp;".jpg"</f>
        <v>#REF!</v>
      </c>
      <c r="W491" s="12"/>
      <c r="X491" s="2" t="s">
        <v>764</v>
      </c>
      <c r="Y491" s="12"/>
      <c r="Z491" s="12"/>
      <c r="AA491" s="12" t="s">
        <v>835</v>
      </c>
      <c r="AB491" t="str">
        <f>IF(Q491&gt;0,"yes","no")</f>
        <v>yes</v>
      </c>
      <c r="AC491" t="str">
        <f>IF(O491&gt;0,"yes","no")</f>
        <v>no</v>
      </c>
      <c r="AD491" t="str">
        <f>IF(AH491="hatch","yes","no")</f>
        <v>no</v>
      </c>
      <c r="AE491" t="str">
        <f>IF(AH491="swimup","yes","no")</f>
        <v>no</v>
      </c>
      <c r="AF491" t="str">
        <f>IF(AH491="respiration","yes","no")</f>
        <v>no</v>
      </c>
      <c r="AH491" t="s">
        <v>813</v>
      </c>
      <c r="AI491" t="str">
        <f>IF(O491&gt;0,(IF(S491="live",O491*0.84,IF(S491="dried.ethanol",O491*0.8449+2.8227,O491))),"")</f>
        <v/>
      </c>
      <c r="AJ491" s="12" t="s">
        <v>802</v>
      </c>
      <c r="AL491" t="str">
        <f>IF(OR(AND(Q491=Q492,P491&gt;0),AND(O491&gt;0,O491=O492)),"duplicate","")</f>
        <v/>
      </c>
      <c r="AM491" t="s">
        <v>826</v>
      </c>
      <c r="AN491" t="s">
        <v>826</v>
      </c>
      <c r="AO491" t="s">
        <v>826</v>
      </c>
      <c r="AP491" t="s">
        <v>826</v>
      </c>
      <c r="AQ491" t="s">
        <v>32</v>
      </c>
    </row>
    <row r="492" spans="1:43" x14ac:dyDescent="0.2">
      <c r="A492" s="29">
        <v>42909</v>
      </c>
      <c r="B492" s="1">
        <v>42899</v>
      </c>
      <c r="C492" s="1" t="str">
        <f>IF(F492="Kup","6/13/2017",IF(F492="Sag","6/14/2017",""))</f>
        <v>6/13/2017</v>
      </c>
      <c r="D492" s="27">
        <f>A492-B492</f>
        <v>10</v>
      </c>
      <c r="E492" s="27">
        <f>A492-C492</f>
        <v>10</v>
      </c>
      <c r="F492" s="12" t="s">
        <v>21</v>
      </c>
      <c r="G492" s="12">
        <v>10</v>
      </c>
      <c r="H492" s="12" t="s">
        <v>22</v>
      </c>
      <c r="I492" s="12" t="s">
        <v>43</v>
      </c>
      <c r="J492" s="12" t="s">
        <v>977</v>
      </c>
      <c r="K492" s="3" t="s">
        <v>942</v>
      </c>
      <c r="L492" s="3" t="s">
        <v>943</v>
      </c>
      <c r="M492" s="12">
        <v>5</v>
      </c>
      <c r="N492" s="12">
        <v>5</v>
      </c>
      <c r="O492" s="24"/>
      <c r="P492" s="12">
        <v>3.004</v>
      </c>
      <c r="Q492" s="12">
        <v>2.5059999999999998</v>
      </c>
      <c r="R492">
        <f>IF(Q492&gt;0,(P492*(Q492^2))*(3.14159/6),"")</f>
        <v>9.8778020141514897</v>
      </c>
      <c r="S492" s="12" t="s">
        <v>32</v>
      </c>
      <c r="T492" t="s">
        <v>25</v>
      </c>
      <c r="U492" s="12" t="s">
        <v>26</v>
      </c>
      <c r="V492" s="12" t="e">
        <f>"CG_D"&amp;G492&amp;"_"&amp;H492&amp;"_"&amp;#REF!&amp;".jpg"</f>
        <v>#REF!</v>
      </c>
      <c r="W492" s="12"/>
      <c r="X492" s="2" t="s">
        <v>764</v>
      </c>
      <c r="Y492" s="12"/>
      <c r="Z492" s="12"/>
      <c r="AA492" s="12" t="s">
        <v>835</v>
      </c>
      <c r="AB492" t="str">
        <f>IF(Q492&gt;0,"yes","no")</f>
        <v>yes</v>
      </c>
      <c r="AC492" t="str">
        <f>IF(O492&gt;0,"yes","no")</f>
        <v>no</v>
      </c>
      <c r="AD492" t="str">
        <f>IF(AH492="hatch","yes","no")</f>
        <v>no</v>
      </c>
      <c r="AE492" t="str">
        <f>IF(AH492="swimup","yes","no")</f>
        <v>no</v>
      </c>
      <c r="AF492" t="str">
        <f>IF(AH492="respiration","yes","no")</f>
        <v>no</v>
      </c>
      <c r="AH492" t="s">
        <v>813</v>
      </c>
      <c r="AI492" t="str">
        <f>IF(O492&gt;0,(IF(S492="live",O492*0.84,IF(S492="dried.ethanol",O492*0.8449+2.8227,O492))),"")</f>
        <v/>
      </c>
      <c r="AJ492" s="12" t="s">
        <v>802</v>
      </c>
      <c r="AL492" t="str">
        <f>IF(OR(AND(Q492=Q493,P492&gt;0),AND(O492&gt;0,O492=O493)),"duplicate","")</f>
        <v/>
      </c>
      <c r="AM492" t="s">
        <v>826</v>
      </c>
      <c r="AN492" t="s">
        <v>826</v>
      </c>
      <c r="AO492" t="s">
        <v>826</v>
      </c>
      <c r="AP492" t="s">
        <v>826</v>
      </c>
      <c r="AQ492" t="s">
        <v>32</v>
      </c>
    </row>
    <row r="493" spans="1:43" x14ac:dyDescent="0.2">
      <c r="A493" s="29">
        <v>42909</v>
      </c>
      <c r="B493" s="1">
        <v>42899</v>
      </c>
      <c r="C493" s="1" t="str">
        <f>IF(F493="Kup","6/13/2017",IF(F493="Sag","6/14/2017",""))</f>
        <v>6/13/2017</v>
      </c>
      <c r="D493" s="27">
        <f>A493-B493</f>
        <v>10</v>
      </c>
      <c r="E493" s="27">
        <f>A493-C493</f>
        <v>10</v>
      </c>
      <c r="F493" s="12" t="s">
        <v>21</v>
      </c>
      <c r="G493" s="12">
        <v>10</v>
      </c>
      <c r="H493" s="12" t="s">
        <v>22</v>
      </c>
      <c r="I493" s="12" t="s">
        <v>43</v>
      </c>
      <c r="J493" s="12" t="s">
        <v>977</v>
      </c>
      <c r="K493" s="3" t="s">
        <v>942</v>
      </c>
      <c r="L493" s="3" t="s">
        <v>943</v>
      </c>
      <c r="M493" s="12">
        <v>6</v>
      </c>
      <c r="N493" s="12">
        <v>6</v>
      </c>
      <c r="O493" s="24"/>
      <c r="P493" s="12">
        <v>2.9990000000000001</v>
      </c>
      <c r="Q493" s="12">
        <v>2.5139999999999998</v>
      </c>
      <c r="R493">
        <f>IF(Q493&gt;0,(P493*(Q493^2))*(3.14159/6),"")</f>
        <v>9.9244230317280575</v>
      </c>
      <c r="S493" s="12" t="s">
        <v>32</v>
      </c>
      <c r="T493" t="s">
        <v>25</v>
      </c>
      <c r="U493" s="12" t="s">
        <v>26</v>
      </c>
      <c r="V493" s="12" t="e">
        <f>"CG_D"&amp;G493&amp;"_"&amp;H493&amp;"_"&amp;#REF!&amp;".jpg"</f>
        <v>#REF!</v>
      </c>
      <c r="W493" s="12"/>
      <c r="X493" s="2" t="s">
        <v>764</v>
      </c>
      <c r="Y493" s="12"/>
      <c r="Z493" s="12"/>
      <c r="AA493" s="12" t="s">
        <v>835</v>
      </c>
      <c r="AB493" t="str">
        <f>IF(Q493&gt;0,"yes","no")</f>
        <v>yes</v>
      </c>
      <c r="AC493" t="str">
        <f>IF(O493&gt;0,"yes","no")</f>
        <v>no</v>
      </c>
      <c r="AD493" t="str">
        <f>IF(AH493="hatch","yes","no")</f>
        <v>no</v>
      </c>
      <c r="AE493" t="str">
        <f>IF(AH493="swimup","yes","no")</f>
        <v>no</v>
      </c>
      <c r="AF493" t="str">
        <f>IF(AH493="respiration","yes","no")</f>
        <v>no</v>
      </c>
      <c r="AH493" t="s">
        <v>813</v>
      </c>
      <c r="AI493" t="str">
        <f>IF(O493&gt;0,(IF(S493="live",O493*0.84,IF(S493="dried.ethanol",O493*0.8449+2.8227,O493))),"")</f>
        <v/>
      </c>
      <c r="AJ493" s="12" t="s">
        <v>802</v>
      </c>
      <c r="AL493" t="str">
        <f>IF(OR(AND(Q493=Q494,P493&gt;0),AND(O493&gt;0,O493=O494)),"duplicate","")</f>
        <v/>
      </c>
      <c r="AM493" t="s">
        <v>826</v>
      </c>
      <c r="AN493" t="s">
        <v>826</v>
      </c>
      <c r="AO493" t="s">
        <v>826</v>
      </c>
      <c r="AP493" t="s">
        <v>826</v>
      </c>
      <c r="AQ493" t="s">
        <v>32</v>
      </c>
    </row>
    <row r="494" spans="1:43" x14ac:dyDescent="0.2">
      <c r="A494" s="29">
        <v>42909</v>
      </c>
      <c r="B494" s="1">
        <v>42899</v>
      </c>
      <c r="C494" s="1" t="str">
        <f>IF(F494="Kup","6/13/2017",IF(F494="Sag","6/14/2017",""))</f>
        <v>6/13/2017</v>
      </c>
      <c r="D494" s="27">
        <f>A494-B494</f>
        <v>10</v>
      </c>
      <c r="E494" s="27">
        <f>A494-C494</f>
        <v>10</v>
      </c>
      <c r="F494" s="12" t="s">
        <v>21</v>
      </c>
      <c r="G494" s="12">
        <v>10</v>
      </c>
      <c r="H494" s="12" t="s">
        <v>22</v>
      </c>
      <c r="I494" s="12" t="s">
        <v>43</v>
      </c>
      <c r="J494" s="12" t="s">
        <v>977</v>
      </c>
      <c r="K494" s="3" t="s">
        <v>942</v>
      </c>
      <c r="L494" s="3" t="s">
        <v>943</v>
      </c>
      <c r="M494" s="12">
        <v>7</v>
      </c>
      <c r="N494" s="12">
        <v>7</v>
      </c>
      <c r="O494" s="24"/>
      <c r="P494" s="12">
        <v>2.8940000000000001</v>
      </c>
      <c r="Q494" s="12">
        <v>2.8220000000000001</v>
      </c>
      <c r="R494">
        <f>IF(Q494&gt;0,(P494*(Q494^2))*(3.14159/6),"")</f>
        <v>12.067319211803108</v>
      </c>
      <c r="S494" s="12" t="s">
        <v>32</v>
      </c>
      <c r="T494" t="s">
        <v>25</v>
      </c>
      <c r="U494" s="12" t="s">
        <v>26</v>
      </c>
      <c r="V494" s="12" t="e">
        <f>"CG_D"&amp;G494&amp;"_"&amp;H494&amp;"_"&amp;#REF!&amp;".jpg"</f>
        <v>#REF!</v>
      </c>
      <c r="W494" s="12"/>
      <c r="X494" s="2" t="s">
        <v>764</v>
      </c>
      <c r="Y494" s="12"/>
      <c r="Z494" s="12"/>
      <c r="AA494" s="12" t="s">
        <v>835</v>
      </c>
      <c r="AB494" t="str">
        <f>IF(Q494&gt;0,"yes","no")</f>
        <v>yes</v>
      </c>
      <c r="AC494" t="str">
        <f>IF(O494&gt;0,"yes","no")</f>
        <v>no</v>
      </c>
      <c r="AD494" t="str">
        <f>IF(AH494="hatch","yes","no")</f>
        <v>no</v>
      </c>
      <c r="AE494" t="str">
        <f>IF(AH494="swimup","yes","no")</f>
        <v>no</v>
      </c>
      <c r="AF494" t="str">
        <f>IF(AH494="respiration","yes","no")</f>
        <v>no</v>
      </c>
      <c r="AH494" t="s">
        <v>813</v>
      </c>
      <c r="AI494" t="str">
        <f>IF(O494&gt;0,(IF(S494="live",O494*0.84,IF(S494="dried.ethanol",O494*0.8449+2.8227,O494))),"")</f>
        <v/>
      </c>
      <c r="AJ494" s="12" t="s">
        <v>802</v>
      </c>
      <c r="AL494" t="str">
        <f>IF(OR(AND(Q494=Q495,P494&gt;0),AND(O494&gt;0,O494=O495)),"duplicate","")</f>
        <v/>
      </c>
      <c r="AM494" t="s">
        <v>826</v>
      </c>
      <c r="AN494" t="s">
        <v>826</v>
      </c>
      <c r="AO494" t="s">
        <v>826</v>
      </c>
      <c r="AP494" t="s">
        <v>826</v>
      </c>
      <c r="AQ494" t="s">
        <v>32</v>
      </c>
    </row>
    <row r="495" spans="1:43" x14ac:dyDescent="0.2">
      <c r="A495" s="29">
        <v>42909</v>
      </c>
      <c r="B495" s="1">
        <v>42899</v>
      </c>
      <c r="C495" s="1" t="str">
        <f>IF(F495="Kup","6/13/2017",IF(F495="Sag","6/14/2017",""))</f>
        <v>6/13/2017</v>
      </c>
      <c r="D495" s="27">
        <f>A495-B495</f>
        <v>10</v>
      </c>
      <c r="E495" s="27">
        <f>A495-C495</f>
        <v>10</v>
      </c>
      <c r="F495" s="12" t="s">
        <v>21</v>
      </c>
      <c r="G495" s="12">
        <v>10</v>
      </c>
      <c r="H495" s="12" t="s">
        <v>22</v>
      </c>
      <c r="I495" s="12" t="s">
        <v>43</v>
      </c>
      <c r="J495" s="12" t="s">
        <v>977</v>
      </c>
      <c r="K495" s="3" t="s">
        <v>942</v>
      </c>
      <c r="L495" s="3" t="s">
        <v>943</v>
      </c>
      <c r="M495" s="12">
        <v>8</v>
      </c>
      <c r="N495" s="12">
        <v>8</v>
      </c>
      <c r="O495" s="24"/>
      <c r="P495" s="12">
        <v>2.9209999999999998</v>
      </c>
      <c r="Q495" s="12">
        <v>2.3370000000000002</v>
      </c>
      <c r="R495">
        <f>IF(Q495&gt;0,(P495*(Q495^2))*(3.14159/6),"")</f>
        <v>8.3530914717179847</v>
      </c>
      <c r="S495" s="12" t="s">
        <v>32</v>
      </c>
      <c r="T495" t="s">
        <v>25</v>
      </c>
      <c r="U495" s="12" t="s">
        <v>26</v>
      </c>
      <c r="V495" s="12" t="e">
        <f>"CG_D"&amp;G495&amp;"_"&amp;H495&amp;"_"&amp;#REF!&amp;".jpg"</f>
        <v>#REF!</v>
      </c>
      <c r="W495" s="12"/>
      <c r="X495" s="2" t="s">
        <v>764</v>
      </c>
      <c r="Y495" s="12"/>
      <c r="Z495" s="12"/>
      <c r="AA495" s="12" t="s">
        <v>835</v>
      </c>
      <c r="AB495" t="str">
        <f>IF(Q495&gt;0,"yes","no")</f>
        <v>yes</v>
      </c>
      <c r="AC495" t="str">
        <f>IF(O495&gt;0,"yes","no")</f>
        <v>no</v>
      </c>
      <c r="AD495" t="str">
        <f>IF(AH495="hatch","yes","no")</f>
        <v>no</v>
      </c>
      <c r="AE495" t="str">
        <f>IF(AH495="swimup","yes","no")</f>
        <v>no</v>
      </c>
      <c r="AF495" t="str">
        <f>IF(AH495="respiration","yes","no")</f>
        <v>no</v>
      </c>
      <c r="AH495" t="s">
        <v>813</v>
      </c>
      <c r="AI495" t="str">
        <f>IF(O495&gt;0,(IF(S495="live",O495*0.84,IF(S495="dried.ethanol",O495*0.8449+2.8227,O495))),"")</f>
        <v/>
      </c>
      <c r="AJ495" s="12" t="s">
        <v>802</v>
      </c>
      <c r="AL495" t="str">
        <f>IF(OR(AND(Q495=Q496,P495&gt;0),AND(O495&gt;0,O495=O496)),"duplicate","")</f>
        <v/>
      </c>
      <c r="AM495" t="s">
        <v>826</v>
      </c>
      <c r="AN495" t="s">
        <v>826</v>
      </c>
      <c r="AO495" t="s">
        <v>826</v>
      </c>
      <c r="AP495" t="s">
        <v>826</v>
      </c>
      <c r="AQ495" t="s">
        <v>32</v>
      </c>
    </row>
    <row r="496" spans="1:43" x14ac:dyDescent="0.2">
      <c r="A496" s="29">
        <v>42909</v>
      </c>
      <c r="B496" s="1">
        <v>42899</v>
      </c>
      <c r="C496" s="1" t="str">
        <f>IF(F496="Kup","6/13/2017",IF(F496="Sag","6/14/2017",""))</f>
        <v>6/13/2017</v>
      </c>
      <c r="D496" s="27">
        <f>A496-B496</f>
        <v>10</v>
      </c>
      <c r="E496" s="27">
        <f>A496-C496</f>
        <v>10</v>
      </c>
      <c r="F496" s="12" t="s">
        <v>21</v>
      </c>
      <c r="G496" s="12">
        <v>10</v>
      </c>
      <c r="H496" s="12" t="s">
        <v>22</v>
      </c>
      <c r="I496" s="12" t="s">
        <v>43</v>
      </c>
      <c r="J496" s="12" t="s">
        <v>977</v>
      </c>
      <c r="K496" s="3" t="s">
        <v>942</v>
      </c>
      <c r="L496" s="3" t="s">
        <v>943</v>
      </c>
      <c r="M496" s="12">
        <v>9</v>
      </c>
      <c r="N496" s="12">
        <v>9</v>
      </c>
      <c r="O496" s="24"/>
      <c r="P496" s="12">
        <v>3.2610000000000001</v>
      </c>
      <c r="Q496" s="12">
        <v>2.4369999999999998</v>
      </c>
      <c r="R496">
        <f>IF(Q496&gt;0,(P496*(Q496^2))*(3.14159/6),"")</f>
        <v>10.140517354855884</v>
      </c>
      <c r="S496" s="12" t="s">
        <v>32</v>
      </c>
      <c r="T496" t="s">
        <v>25</v>
      </c>
      <c r="U496" s="12" t="s">
        <v>26</v>
      </c>
      <c r="V496" s="12" t="e">
        <f>"CG_D"&amp;G496&amp;"_"&amp;H496&amp;"_"&amp;#REF!&amp;".jpg"</f>
        <v>#REF!</v>
      </c>
      <c r="W496" s="12"/>
      <c r="X496" s="2" t="s">
        <v>764</v>
      </c>
      <c r="Y496" s="12"/>
      <c r="Z496" s="12"/>
      <c r="AA496" s="12" t="s">
        <v>835</v>
      </c>
      <c r="AB496" t="str">
        <f>IF(Q496&gt;0,"yes","no")</f>
        <v>yes</v>
      </c>
      <c r="AC496" t="str">
        <f>IF(O496&gt;0,"yes","no")</f>
        <v>no</v>
      </c>
      <c r="AD496" t="str">
        <f>IF(AH496="hatch","yes","no")</f>
        <v>no</v>
      </c>
      <c r="AE496" t="str">
        <f>IF(AH496="swimup","yes","no")</f>
        <v>no</v>
      </c>
      <c r="AF496" t="str">
        <f>IF(AH496="respiration","yes","no")</f>
        <v>no</v>
      </c>
      <c r="AH496" t="s">
        <v>813</v>
      </c>
      <c r="AI496" t="str">
        <f>IF(O496&gt;0,(IF(S496="live",O496*0.84,IF(S496="dried.ethanol",O496*0.8449+2.8227,O496))),"")</f>
        <v/>
      </c>
      <c r="AJ496" s="12" t="s">
        <v>802</v>
      </c>
      <c r="AL496" t="str">
        <f>IF(OR(AND(Q496=Q497,P496&gt;0),AND(O496&gt;0,O496=O497)),"duplicate","")</f>
        <v/>
      </c>
      <c r="AM496" t="s">
        <v>826</v>
      </c>
      <c r="AN496" t="s">
        <v>826</v>
      </c>
      <c r="AO496" t="s">
        <v>826</v>
      </c>
      <c r="AP496" t="s">
        <v>826</v>
      </c>
      <c r="AQ496" t="s">
        <v>32</v>
      </c>
    </row>
    <row r="497" spans="1:43" x14ac:dyDescent="0.2">
      <c r="A497" s="29">
        <v>42909</v>
      </c>
      <c r="B497" s="1">
        <v>42899</v>
      </c>
      <c r="C497" s="1" t="str">
        <f>IF(F497="Kup","6/13/2017",IF(F497="Sag","6/14/2017",""))</f>
        <v>6/13/2017</v>
      </c>
      <c r="D497" s="27">
        <f>A497-B497</f>
        <v>10</v>
      </c>
      <c r="E497" s="27">
        <f>A497-C497</f>
        <v>10</v>
      </c>
      <c r="F497" s="12" t="s">
        <v>21</v>
      </c>
      <c r="G497" s="12">
        <v>10</v>
      </c>
      <c r="H497" s="12" t="s">
        <v>22</v>
      </c>
      <c r="I497" s="12" t="s">
        <v>43</v>
      </c>
      <c r="J497" s="12" t="s">
        <v>977</v>
      </c>
      <c r="K497" s="3" t="s">
        <v>942</v>
      </c>
      <c r="L497" s="3" t="s">
        <v>943</v>
      </c>
      <c r="M497" s="12">
        <v>10</v>
      </c>
      <c r="N497" s="12">
        <v>10</v>
      </c>
      <c r="O497" s="24"/>
      <c r="P497" s="12">
        <v>2.7970000000000002</v>
      </c>
      <c r="Q497" s="12">
        <v>2.23</v>
      </c>
      <c r="R497">
        <f>IF(Q497&gt;0,(P497*(Q497^2))*(3.14159/6),"")</f>
        <v>7.2828346186778328</v>
      </c>
      <c r="S497" s="12" t="s">
        <v>32</v>
      </c>
      <c r="T497" t="s">
        <v>25</v>
      </c>
      <c r="U497" s="12" t="s">
        <v>26</v>
      </c>
      <c r="V497" s="12" t="e">
        <f>"CG_D"&amp;G497&amp;"_"&amp;H497&amp;"_"&amp;#REF!&amp;".jpg"</f>
        <v>#REF!</v>
      </c>
      <c r="W497" s="12"/>
      <c r="X497" s="2" t="s">
        <v>764</v>
      </c>
      <c r="Y497" s="12"/>
      <c r="Z497" s="12"/>
      <c r="AA497" s="12" t="s">
        <v>835</v>
      </c>
      <c r="AB497" t="str">
        <f>IF(Q497&gt;0,"yes","no")</f>
        <v>yes</v>
      </c>
      <c r="AC497" t="str">
        <f>IF(O497&gt;0,"yes","no")</f>
        <v>no</v>
      </c>
      <c r="AD497" t="str">
        <f>IF(AH497="hatch","yes","no")</f>
        <v>no</v>
      </c>
      <c r="AE497" t="str">
        <f>IF(AH497="swimup","yes","no")</f>
        <v>no</v>
      </c>
      <c r="AF497" t="str">
        <f>IF(AH497="respiration","yes","no")</f>
        <v>no</v>
      </c>
      <c r="AH497" t="s">
        <v>813</v>
      </c>
      <c r="AI497" t="str">
        <f>IF(O497&gt;0,(IF(S497="live",O497*0.84,IF(S497="dried.ethanol",O497*0.8449+2.8227,O497))),"")</f>
        <v/>
      </c>
      <c r="AJ497" s="12" t="s">
        <v>802</v>
      </c>
      <c r="AL497" t="str">
        <f>IF(OR(AND(Q497=Q498,P497&gt;0),AND(O497&gt;0,O497=O498)),"duplicate","")</f>
        <v/>
      </c>
      <c r="AM497" t="s">
        <v>826</v>
      </c>
      <c r="AN497" t="s">
        <v>826</v>
      </c>
      <c r="AO497" t="s">
        <v>826</v>
      </c>
      <c r="AP497" t="s">
        <v>826</v>
      </c>
      <c r="AQ497" t="s">
        <v>32</v>
      </c>
    </row>
    <row r="498" spans="1:43" x14ac:dyDescent="0.2">
      <c r="A498" s="29">
        <v>42909</v>
      </c>
      <c r="B498" s="1">
        <v>42899</v>
      </c>
      <c r="C498" s="1" t="str">
        <f>IF(F498="Kup","6/13/2017",IF(F498="Sag","6/14/2017",""))</f>
        <v>6/13/2017</v>
      </c>
      <c r="D498" s="27">
        <f>A498-B498</f>
        <v>10</v>
      </c>
      <c r="E498" s="27">
        <f>A498-C498</f>
        <v>10</v>
      </c>
      <c r="F498" s="12" t="s">
        <v>21</v>
      </c>
      <c r="G498" s="12">
        <v>10</v>
      </c>
      <c r="H498" s="12" t="s">
        <v>22</v>
      </c>
      <c r="I498" s="12" t="s">
        <v>94</v>
      </c>
      <c r="J498" s="12" t="s">
        <v>988</v>
      </c>
      <c r="K498" s="2" t="s">
        <v>957</v>
      </c>
      <c r="L498" s="2" t="s">
        <v>943</v>
      </c>
      <c r="M498" s="12">
        <v>1</v>
      </c>
      <c r="N498" s="12">
        <v>1</v>
      </c>
      <c r="O498" s="24"/>
      <c r="P498" s="12">
        <v>3.3330000000000002</v>
      </c>
      <c r="Q498" s="12">
        <v>2.5590000000000002</v>
      </c>
      <c r="R498">
        <f>IF(Q498&gt;0,(P498*(Q498^2))*(3.14159/6),"")</f>
        <v>11.428102866970846</v>
      </c>
      <c r="S498" s="12" t="s">
        <v>32</v>
      </c>
      <c r="T498" t="s">
        <v>25</v>
      </c>
      <c r="U498" s="12" t="s">
        <v>26</v>
      </c>
      <c r="V498" s="12" t="e">
        <f>"CG_D"&amp;G498&amp;"_"&amp;H498&amp;"_"&amp;#REF!&amp;".jpg"</f>
        <v>#REF!</v>
      </c>
      <c r="W498" s="12"/>
      <c r="X498" s="2" t="s">
        <v>764</v>
      </c>
      <c r="Y498" s="12"/>
      <c r="Z498" s="12"/>
      <c r="AA498" s="12" t="s">
        <v>835</v>
      </c>
      <c r="AB498" t="str">
        <f>IF(Q498&gt;0,"yes","no")</f>
        <v>yes</v>
      </c>
      <c r="AC498" t="str">
        <f>IF(O498&gt;0,"yes","no")</f>
        <v>no</v>
      </c>
      <c r="AD498" t="str">
        <f>IF(AH498="hatch","yes","no")</f>
        <v>no</v>
      </c>
      <c r="AE498" t="str">
        <f>IF(AH498="swimup","yes","no")</f>
        <v>no</v>
      </c>
      <c r="AF498" t="str">
        <f>IF(AH498="respiration","yes","no")</f>
        <v>no</v>
      </c>
      <c r="AH498" t="s">
        <v>813</v>
      </c>
      <c r="AI498" t="str">
        <f>IF(O498&gt;0,(IF(S498="live",O498*0.84,IF(S498="dried.ethanol",O498*0.8449+2.8227,O498))),"")</f>
        <v/>
      </c>
      <c r="AJ498" s="12" t="s">
        <v>802</v>
      </c>
      <c r="AL498" t="str">
        <f>IF(OR(AND(Q498=Q499,P498&gt;0),AND(O498&gt;0,O498=O499)),"duplicate","")</f>
        <v/>
      </c>
      <c r="AM498" t="s">
        <v>826</v>
      </c>
      <c r="AN498" t="s">
        <v>826</v>
      </c>
      <c r="AO498" t="s">
        <v>826</v>
      </c>
      <c r="AP498" t="s">
        <v>826</v>
      </c>
      <c r="AQ498" t="s">
        <v>32</v>
      </c>
    </row>
    <row r="499" spans="1:43" x14ac:dyDescent="0.2">
      <c r="A499" s="29">
        <v>42909</v>
      </c>
      <c r="B499" s="1">
        <v>42899</v>
      </c>
      <c r="C499" s="1" t="str">
        <f>IF(F499="Kup","6/13/2017",IF(F499="Sag","6/14/2017",""))</f>
        <v>6/13/2017</v>
      </c>
      <c r="D499" s="27">
        <f>A499-B499</f>
        <v>10</v>
      </c>
      <c r="E499" s="27">
        <f>A499-C499</f>
        <v>10</v>
      </c>
      <c r="F499" s="12" t="s">
        <v>21</v>
      </c>
      <c r="G499" s="12">
        <v>10</v>
      </c>
      <c r="H499" s="12" t="s">
        <v>22</v>
      </c>
      <c r="I499" s="12" t="s">
        <v>94</v>
      </c>
      <c r="J499" s="12" t="s">
        <v>988</v>
      </c>
      <c r="K499" s="2" t="s">
        <v>957</v>
      </c>
      <c r="L499" s="2" t="s">
        <v>943</v>
      </c>
      <c r="M499" s="12">
        <v>2</v>
      </c>
      <c r="N499" s="12">
        <v>2</v>
      </c>
      <c r="O499" s="24"/>
      <c r="P499" s="12">
        <v>2.7909999999999999</v>
      </c>
      <c r="Q499" s="12">
        <v>2.331</v>
      </c>
      <c r="R499">
        <f>IF(Q499&gt;0,(P499*(Q499^2))*(3.14159/6),"")</f>
        <v>7.9404047229090144</v>
      </c>
      <c r="S499" s="12" t="s">
        <v>32</v>
      </c>
      <c r="T499" t="s">
        <v>25</v>
      </c>
      <c r="U499" s="12" t="s">
        <v>26</v>
      </c>
      <c r="V499" s="12" t="e">
        <f>"CG_D"&amp;G499&amp;"_"&amp;H499&amp;"_"&amp;#REF!&amp;".jpg"</f>
        <v>#REF!</v>
      </c>
      <c r="W499" s="12"/>
      <c r="X499" s="2" t="s">
        <v>764</v>
      </c>
      <c r="Y499" s="12"/>
      <c r="Z499" s="12"/>
      <c r="AA499" s="12" t="s">
        <v>835</v>
      </c>
      <c r="AB499" t="str">
        <f>IF(Q499&gt;0,"yes","no")</f>
        <v>yes</v>
      </c>
      <c r="AC499" t="str">
        <f>IF(O499&gt;0,"yes","no")</f>
        <v>no</v>
      </c>
      <c r="AD499" t="str">
        <f>IF(AH499="hatch","yes","no")</f>
        <v>no</v>
      </c>
      <c r="AE499" t="str">
        <f>IF(AH499="swimup","yes","no")</f>
        <v>no</v>
      </c>
      <c r="AF499" t="str">
        <f>IF(AH499="respiration","yes","no")</f>
        <v>no</v>
      </c>
      <c r="AH499" t="s">
        <v>813</v>
      </c>
      <c r="AI499" t="str">
        <f>IF(O499&gt;0,(IF(S499="live",O499*0.84,IF(S499="dried.ethanol",O499*0.8449+2.8227,O499))),"")</f>
        <v/>
      </c>
      <c r="AJ499" s="12" t="s">
        <v>802</v>
      </c>
      <c r="AL499" t="str">
        <f>IF(OR(AND(Q499=Q500,P499&gt;0),AND(O499&gt;0,O499=O500)),"duplicate","")</f>
        <v/>
      </c>
      <c r="AM499" t="s">
        <v>826</v>
      </c>
      <c r="AN499" t="s">
        <v>826</v>
      </c>
      <c r="AO499" t="s">
        <v>826</v>
      </c>
      <c r="AP499" t="s">
        <v>826</v>
      </c>
      <c r="AQ499" t="s">
        <v>32</v>
      </c>
    </row>
    <row r="500" spans="1:43" x14ac:dyDescent="0.2">
      <c r="A500" s="29">
        <v>42909</v>
      </c>
      <c r="B500" s="1">
        <v>42899</v>
      </c>
      <c r="C500" s="1" t="str">
        <f>IF(F500="Kup","6/13/2017",IF(F500="Sag","6/14/2017",""))</f>
        <v>6/13/2017</v>
      </c>
      <c r="D500" s="27">
        <f>A500-B500</f>
        <v>10</v>
      </c>
      <c r="E500" s="27">
        <f>A500-C500</f>
        <v>10</v>
      </c>
      <c r="F500" s="12" t="s">
        <v>21</v>
      </c>
      <c r="G500" s="12">
        <v>10</v>
      </c>
      <c r="H500" s="12" t="s">
        <v>22</v>
      </c>
      <c r="I500" s="12" t="s">
        <v>94</v>
      </c>
      <c r="J500" s="12" t="s">
        <v>988</v>
      </c>
      <c r="K500" s="2" t="s">
        <v>957</v>
      </c>
      <c r="L500" s="2" t="s">
        <v>943</v>
      </c>
      <c r="M500" s="12">
        <v>3</v>
      </c>
      <c r="N500" s="12">
        <v>3</v>
      </c>
      <c r="O500" s="24"/>
      <c r="P500" s="12">
        <v>3.0470000000000002</v>
      </c>
      <c r="Q500" s="12">
        <v>2.2719999999999998</v>
      </c>
      <c r="R500">
        <f>IF(Q500&gt;0,(P500*(Q500^2))*(3.14159/6),"")</f>
        <v>8.2354505495773846</v>
      </c>
      <c r="S500" s="12" t="s">
        <v>32</v>
      </c>
      <c r="T500" t="s">
        <v>25</v>
      </c>
      <c r="U500" s="12" t="s">
        <v>26</v>
      </c>
      <c r="V500" s="12" t="e">
        <f>"CG_D"&amp;G500&amp;"_"&amp;H500&amp;"_"&amp;#REF!&amp;".jpg"</f>
        <v>#REF!</v>
      </c>
      <c r="W500" s="12"/>
      <c r="X500" s="2" t="s">
        <v>764</v>
      </c>
      <c r="Y500" s="12"/>
      <c r="Z500" s="12"/>
      <c r="AA500" s="12" t="s">
        <v>835</v>
      </c>
      <c r="AB500" t="str">
        <f>IF(Q500&gt;0,"yes","no")</f>
        <v>yes</v>
      </c>
      <c r="AC500" t="str">
        <f>IF(O500&gt;0,"yes","no")</f>
        <v>no</v>
      </c>
      <c r="AD500" t="str">
        <f>IF(AH500="hatch","yes","no")</f>
        <v>no</v>
      </c>
      <c r="AE500" t="str">
        <f>IF(AH500="swimup","yes","no")</f>
        <v>no</v>
      </c>
      <c r="AF500" t="str">
        <f>IF(AH500="respiration","yes","no")</f>
        <v>no</v>
      </c>
      <c r="AH500" t="s">
        <v>813</v>
      </c>
      <c r="AI500" t="str">
        <f>IF(O500&gt;0,(IF(S500="live",O500*0.84,IF(S500="dried.ethanol",O500*0.8449+2.8227,O500))),"")</f>
        <v/>
      </c>
      <c r="AJ500" s="12" t="s">
        <v>802</v>
      </c>
      <c r="AL500" t="str">
        <f>IF(OR(AND(Q500=Q501,P500&gt;0),AND(O500&gt;0,O500=O501)),"duplicate","")</f>
        <v/>
      </c>
      <c r="AM500" t="s">
        <v>826</v>
      </c>
      <c r="AN500" t="s">
        <v>826</v>
      </c>
      <c r="AO500" t="s">
        <v>826</v>
      </c>
      <c r="AP500" t="s">
        <v>826</v>
      </c>
      <c r="AQ500" t="s">
        <v>32</v>
      </c>
    </row>
    <row r="501" spans="1:43" x14ac:dyDescent="0.2">
      <c r="A501" s="29">
        <v>42909</v>
      </c>
      <c r="B501" s="1">
        <v>42899</v>
      </c>
      <c r="C501" s="1" t="str">
        <f>IF(F501="Kup","6/13/2017",IF(F501="Sag","6/14/2017",""))</f>
        <v>6/13/2017</v>
      </c>
      <c r="D501" s="27">
        <f>A501-B501</f>
        <v>10</v>
      </c>
      <c r="E501" s="27">
        <f>A501-C501</f>
        <v>10</v>
      </c>
      <c r="F501" s="12" t="s">
        <v>21</v>
      </c>
      <c r="G501" s="12">
        <v>10</v>
      </c>
      <c r="H501" s="12" t="s">
        <v>22</v>
      </c>
      <c r="I501" s="12" t="s">
        <v>94</v>
      </c>
      <c r="J501" s="12" t="s">
        <v>988</v>
      </c>
      <c r="K501" s="2" t="s">
        <v>957</v>
      </c>
      <c r="L501" s="2" t="s">
        <v>943</v>
      </c>
      <c r="M501" s="12">
        <v>4</v>
      </c>
      <c r="N501" s="12">
        <v>4</v>
      </c>
      <c r="O501" s="24"/>
      <c r="P501" s="12">
        <v>2.7320000000000002</v>
      </c>
      <c r="Q501" s="12">
        <v>2.5230000000000001</v>
      </c>
      <c r="R501">
        <f>IF(Q501&gt;0,(P501*(Q501^2))*(3.14159/6),"")</f>
        <v>9.1057023850054204</v>
      </c>
      <c r="S501" s="12" t="s">
        <v>32</v>
      </c>
      <c r="T501" t="s">
        <v>25</v>
      </c>
      <c r="U501" s="12" t="s">
        <v>26</v>
      </c>
      <c r="V501" s="12" t="e">
        <f>"CG_D"&amp;G501&amp;"_"&amp;H501&amp;"_"&amp;#REF!&amp;".jpg"</f>
        <v>#REF!</v>
      </c>
      <c r="W501" s="12"/>
      <c r="X501" s="2" t="s">
        <v>764</v>
      </c>
      <c r="Y501" s="12"/>
      <c r="Z501" s="12"/>
      <c r="AA501" s="12" t="s">
        <v>835</v>
      </c>
      <c r="AB501" t="str">
        <f>IF(Q501&gt;0,"yes","no")</f>
        <v>yes</v>
      </c>
      <c r="AC501" t="str">
        <f>IF(O501&gt;0,"yes","no")</f>
        <v>no</v>
      </c>
      <c r="AD501" t="str">
        <f>IF(AH501="hatch","yes","no")</f>
        <v>no</v>
      </c>
      <c r="AE501" t="str">
        <f>IF(AH501="swimup","yes","no")</f>
        <v>no</v>
      </c>
      <c r="AF501" t="str">
        <f>IF(AH501="respiration","yes","no")</f>
        <v>no</v>
      </c>
      <c r="AH501" t="s">
        <v>813</v>
      </c>
      <c r="AI501" t="str">
        <f>IF(O501&gt;0,(IF(S501="live",O501*0.84,IF(S501="dried.ethanol",O501*0.8449+2.8227,O501))),"")</f>
        <v/>
      </c>
      <c r="AJ501" s="12" t="s">
        <v>802</v>
      </c>
      <c r="AL501" t="str">
        <f>IF(OR(AND(Q501=Q502,P501&gt;0),AND(O501&gt;0,O501=O502)),"duplicate","")</f>
        <v/>
      </c>
      <c r="AM501" t="s">
        <v>826</v>
      </c>
      <c r="AN501" t="s">
        <v>826</v>
      </c>
      <c r="AO501" t="s">
        <v>826</v>
      </c>
      <c r="AP501" t="s">
        <v>826</v>
      </c>
      <c r="AQ501" t="s">
        <v>32</v>
      </c>
    </row>
    <row r="502" spans="1:43" x14ac:dyDescent="0.2">
      <c r="A502" s="29">
        <v>42909</v>
      </c>
      <c r="B502" s="1">
        <v>42899</v>
      </c>
      <c r="C502" s="1" t="str">
        <f>IF(F502="Kup","6/13/2017",IF(F502="Sag","6/14/2017",""))</f>
        <v>6/13/2017</v>
      </c>
      <c r="D502" s="27">
        <f>A502-B502</f>
        <v>10</v>
      </c>
      <c r="E502" s="27">
        <f>A502-C502</f>
        <v>10</v>
      </c>
      <c r="F502" s="12" t="s">
        <v>21</v>
      </c>
      <c r="G502" s="12">
        <v>10</v>
      </c>
      <c r="H502" s="12" t="s">
        <v>22</v>
      </c>
      <c r="I502" s="12" t="s">
        <v>94</v>
      </c>
      <c r="J502" s="12" t="s">
        <v>988</v>
      </c>
      <c r="K502" s="2" t="s">
        <v>957</v>
      </c>
      <c r="L502" s="2" t="s">
        <v>943</v>
      </c>
      <c r="M502" s="12">
        <v>5</v>
      </c>
      <c r="N502" s="12">
        <v>5</v>
      </c>
      <c r="O502" s="24"/>
      <c r="P502" s="12">
        <v>2.4729999999999999</v>
      </c>
      <c r="Q502" s="12">
        <v>2.4039999999999999</v>
      </c>
      <c r="R502">
        <f>IF(Q502&gt;0,(P502*(Q502^2))*(3.14159/6),"")</f>
        <v>7.4832679915628519</v>
      </c>
      <c r="S502" s="12" t="s">
        <v>32</v>
      </c>
      <c r="T502" t="s">
        <v>25</v>
      </c>
      <c r="U502" s="12" t="s">
        <v>26</v>
      </c>
      <c r="V502" s="12" t="e">
        <f>"CG_D"&amp;G502&amp;"_"&amp;H502&amp;"_"&amp;#REF!&amp;".jpg"</f>
        <v>#REF!</v>
      </c>
      <c r="W502" s="12"/>
      <c r="X502" s="2" t="s">
        <v>764</v>
      </c>
      <c r="Y502" s="12"/>
      <c r="Z502" s="12"/>
      <c r="AA502" s="12" t="s">
        <v>835</v>
      </c>
      <c r="AB502" t="str">
        <f>IF(Q502&gt;0,"yes","no")</f>
        <v>yes</v>
      </c>
      <c r="AC502" t="str">
        <f>IF(O502&gt;0,"yes","no")</f>
        <v>no</v>
      </c>
      <c r="AD502" t="str">
        <f>IF(AH502="hatch","yes","no")</f>
        <v>no</v>
      </c>
      <c r="AE502" t="str">
        <f>IF(AH502="swimup","yes","no")</f>
        <v>no</v>
      </c>
      <c r="AF502" t="str">
        <f>IF(AH502="respiration","yes","no")</f>
        <v>no</v>
      </c>
      <c r="AH502" t="s">
        <v>813</v>
      </c>
      <c r="AI502" t="str">
        <f>IF(O502&gt;0,(IF(S502="live",O502*0.84,IF(S502="dried.ethanol",O502*0.8449+2.8227,O502))),"")</f>
        <v/>
      </c>
      <c r="AJ502" s="12" t="s">
        <v>802</v>
      </c>
      <c r="AL502" t="str">
        <f>IF(OR(AND(Q502=Q503,P502&gt;0),AND(O502&gt;0,O502=O503)),"duplicate","")</f>
        <v/>
      </c>
      <c r="AM502" t="s">
        <v>826</v>
      </c>
      <c r="AN502" t="s">
        <v>826</v>
      </c>
      <c r="AO502" t="s">
        <v>826</v>
      </c>
      <c r="AP502" t="s">
        <v>826</v>
      </c>
      <c r="AQ502" t="s">
        <v>32</v>
      </c>
    </row>
    <row r="503" spans="1:43" x14ac:dyDescent="0.2">
      <c r="A503" s="29">
        <v>42909</v>
      </c>
      <c r="B503" s="1">
        <v>42899</v>
      </c>
      <c r="C503" s="1" t="str">
        <f>IF(F503="Kup","6/13/2017",IF(F503="Sag","6/14/2017",""))</f>
        <v>6/13/2017</v>
      </c>
      <c r="D503" s="27">
        <f>A503-B503</f>
        <v>10</v>
      </c>
      <c r="E503" s="27">
        <f>A503-C503</f>
        <v>10</v>
      </c>
      <c r="F503" s="12" t="s">
        <v>21</v>
      </c>
      <c r="G503" s="12">
        <v>10</v>
      </c>
      <c r="H503" s="12" t="s">
        <v>22</v>
      </c>
      <c r="I503" s="12" t="s">
        <v>94</v>
      </c>
      <c r="J503" s="12" t="s">
        <v>988</v>
      </c>
      <c r="K503" s="2" t="s">
        <v>957</v>
      </c>
      <c r="L503" s="2" t="s">
        <v>943</v>
      </c>
      <c r="M503" s="12">
        <v>6</v>
      </c>
      <c r="N503" s="12">
        <v>6</v>
      </c>
      <c r="O503" s="24"/>
      <c r="P503" s="12">
        <v>2.6379999999999999</v>
      </c>
      <c r="Q503" s="12">
        <v>2.4390000000000001</v>
      </c>
      <c r="R503">
        <f>IF(Q503&gt;0,(P503*(Q503^2))*(3.14159/6),"")</f>
        <v>8.2166851780094685</v>
      </c>
      <c r="S503" s="12" t="s">
        <v>32</v>
      </c>
      <c r="T503" t="s">
        <v>25</v>
      </c>
      <c r="U503" s="12" t="s">
        <v>26</v>
      </c>
      <c r="V503" s="12" t="e">
        <f>"CG_D"&amp;G503&amp;"_"&amp;H503&amp;"_"&amp;#REF!&amp;".jpg"</f>
        <v>#REF!</v>
      </c>
      <c r="W503" s="12"/>
      <c r="X503" s="2" t="s">
        <v>764</v>
      </c>
      <c r="Y503" s="12"/>
      <c r="Z503" s="12"/>
      <c r="AA503" s="12" t="s">
        <v>835</v>
      </c>
      <c r="AB503" t="str">
        <f>IF(Q503&gt;0,"yes","no")</f>
        <v>yes</v>
      </c>
      <c r="AC503" t="str">
        <f>IF(O503&gt;0,"yes","no")</f>
        <v>no</v>
      </c>
      <c r="AD503" t="str">
        <f>IF(AH503="hatch","yes","no")</f>
        <v>no</v>
      </c>
      <c r="AE503" t="str">
        <f>IF(AH503="swimup","yes","no")</f>
        <v>no</v>
      </c>
      <c r="AF503" t="str">
        <f>IF(AH503="respiration","yes","no")</f>
        <v>no</v>
      </c>
      <c r="AH503" t="s">
        <v>813</v>
      </c>
      <c r="AI503" t="str">
        <f>IF(O503&gt;0,(IF(S503="live",O503*0.84,IF(S503="dried.ethanol",O503*0.8449+2.8227,O503))),"")</f>
        <v/>
      </c>
      <c r="AJ503" s="12" t="s">
        <v>802</v>
      </c>
      <c r="AL503" t="str">
        <f>IF(OR(AND(Q503=Q504,P503&gt;0),AND(O503&gt;0,O503=O504)),"duplicate","")</f>
        <v/>
      </c>
      <c r="AM503" t="s">
        <v>826</v>
      </c>
      <c r="AN503" t="s">
        <v>826</v>
      </c>
      <c r="AO503" t="s">
        <v>826</v>
      </c>
      <c r="AP503" t="s">
        <v>826</v>
      </c>
      <c r="AQ503" t="s">
        <v>32</v>
      </c>
    </row>
    <row r="504" spans="1:43" x14ac:dyDescent="0.2">
      <c r="A504" s="29">
        <v>42909</v>
      </c>
      <c r="B504" s="1">
        <v>42899</v>
      </c>
      <c r="C504" s="1" t="str">
        <f>IF(F504="Kup","6/13/2017",IF(F504="Sag","6/14/2017",""))</f>
        <v>6/13/2017</v>
      </c>
      <c r="D504" s="27">
        <f>A504-B504</f>
        <v>10</v>
      </c>
      <c r="E504" s="27">
        <f>A504-C504</f>
        <v>10</v>
      </c>
      <c r="F504" s="12" t="s">
        <v>21</v>
      </c>
      <c r="G504" s="12">
        <v>10</v>
      </c>
      <c r="H504" s="12" t="s">
        <v>22</v>
      </c>
      <c r="I504" s="12" t="s">
        <v>94</v>
      </c>
      <c r="J504" s="12" t="s">
        <v>988</v>
      </c>
      <c r="K504" s="2" t="s">
        <v>957</v>
      </c>
      <c r="L504" s="2" t="s">
        <v>943</v>
      </c>
      <c r="M504" s="12">
        <v>7</v>
      </c>
      <c r="N504" s="12">
        <v>7</v>
      </c>
      <c r="O504" s="24"/>
      <c r="P504" s="12">
        <v>2.5</v>
      </c>
      <c r="Q504" s="12">
        <v>2.2650000000000001</v>
      </c>
      <c r="R504">
        <f>IF(Q504&gt;0,(P504*(Q504^2))*(3.14159/6),"")</f>
        <v>6.7154431490624997</v>
      </c>
      <c r="S504" s="12" t="s">
        <v>32</v>
      </c>
      <c r="T504" t="s">
        <v>25</v>
      </c>
      <c r="U504" s="12" t="s">
        <v>26</v>
      </c>
      <c r="V504" s="12" t="e">
        <f>"CG_D"&amp;G504&amp;"_"&amp;H504&amp;"_"&amp;#REF!&amp;".jpg"</f>
        <v>#REF!</v>
      </c>
      <c r="W504" s="12"/>
      <c r="X504" s="2" t="s">
        <v>764</v>
      </c>
      <c r="Y504" s="12"/>
      <c r="Z504" s="12"/>
      <c r="AA504" s="12" t="s">
        <v>835</v>
      </c>
      <c r="AB504" t="str">
        <f>IF(Q504&gt;0,"yes","no")</f>
        <v>yes</v>
      </c>
      <c r="AC504" t="str">
        <f>IF(O504&gt;0,"yes","no")</f>
        <v>no</v>
      </c>
      <c r="AD504" t="str">
        <f>IF(AH504="hatch","yes","no")</f>
        <v>no</v>
      </c>
      <c r="AE504" t="str">
        <f>IF(AH504="swimup","yes","no")</f>
        <v>no</v>
      </c>
      <c r="AF504" t="str">
        <f>IF(AH504="respiration","yes","no")</f>
        <v>no</v>
      </c>
      <c r="AH504" t="s">
        <v>813</v>
      </c>
      <c r="AI504" t="str">
        <f>IF(O504&gt;0,(IF(S504="live",O504*0.84,IF(S504="dried.ethanol",O504*0.8449+2.8227,O504))),"")</f>
        <v/>
      </c>
      <c r="AJ504" s="12" t="s">
        <v>802</v>
      </c>
      <c r="AL504" t="str">
        <f>IF(OR(AND(Q504=Q505,P504&gt;0),AND(O504&gt;0,O504=O505)),"duplicate","")</f>
        <v/>
      </c>
      <c r="AM504" t="s">
        <v>826</v>
      </c>
      <c r="AN504" t="s">
        <v>826</v>
      </c>
      <c r="AO504" t="s">
        <v>826</v>
      </c>
      <c r="AP504" t="s">
        <v>826</v>
      </c>
      <c r="AQ504" t="s">
        <v>32</v>
      </c>
    </row>
    <row r="505" spans="1:43" x14ac:dyDescent="0.2">
      <c r="A505" s="29">
        <v>42909</v>
      </c>
      <c r="B505" s="1">
        <v>42899</v>
      </c>
      <c r="C505" s="1" t="str">
        <f>IF(F505="Kup","6/13/2017",IF(F505="Sag","6/14/2017",""))</f>
        <v>6/13/2017</v>
      </c>
      <c r="D505" s="27">
        <f>A505-B505</f>
        <v>10</v>
      </c>
      <c r="E505" s="27">
        <f>A505-C505</f>
        <v>10</v>
      </c>
      <c r="F505" s="12" t="s">
        <v>21</v>
      </c>
      <c r="G505" s="12">
        <v>10</v>
      </c>
      <c r="H505" s="12" t="s">
        <v>22</v>
      </c>
      <c r="I505" s="12" t="s">
        <v>94</v>
      </c>
      <c r="J505" s="12" t="s">
        <v>988</v>
      </c>
      <c r="K505" s="2" t="s">
        <v>957</v>
      </c>
      <c r="L505" s="2" t="s">
        <v>943</v>
      </c>
      <c r="M505" s="12">
        <v>8</v>
      </c>
      <c r="N505" s="12">
        <v>8</v>
      </c>
      <c r="O505" s="24"/>
      <c r="P505" s="12">
        <v>3.01</v>
      </c>
      <c r="Q505" s="12">
        <v>2.2839999999999998</v>
      </c>
      <c r="R505">
        <f>IF(Q505&gt;0,(P505*(Q505^2))*(3.14159/6),"")</f>
        <v>8.2216114853917315</v>
      </c>
      <c r="S505" s="12" t="s">
        <v>32</v>
      </c>
      <c r="T505" t="s">
        <v>25</v>
      </c>
      <c r="U505" s="12" t="s">
        <v>26</v>
      </c>
      <c r="V505" s="12" t="e">
        <f>"CG_D"&amp;G505&amp;"_"&amp;H505&amp;"_"&amp;#REF!&amp;".jpg"</f>
        <v>#REF!</v>
      </c>
      <c r="W505" s="12"/>
      <c r="X505" s="2" t="s">
        <v>764</v>
      </c>
      <c r="Y505" s="12"/>
      <c r="Z505" s="12"/>
      <c r="AA505" s="12" t="s">
        <v>835</v>
      </c>
      <c r="AB505" t="str">
        <f>IF(Q505&gt;0,"yes","no")</f>
        <v>yes</v>
      </c>
      <c r="AC505" t="str">
        <f>IF(O505&gt;0,"yes","no")</f>
        <v>no</v>
      </c>
      <c r="AD505" t="str">
        <f>IF(AH505="hatch","yes","no")</f>
        <v>no</v>
      </c>
      <c r="AE505" t="str">
        <f>IF(AH505="swimup","yes","no")</f>
        <v>no</v>
      </c>
      <c r="AF505" t="str">
        <f>IF(AH505="respiration","yes","no")</f>
        <v>no</v>
      </c>
      <c r="AH505" t="s">
        <v>813</v>
      </c>
      <c r="AI505" t="str">
        <f>IF(O505&gt;0,(IF(S505="live",O505*0.84,IF(S505="dried.ethanol",O505*0.8449+2.8227,O505))),"")</f>
        <v/>
      </c>
      <c r="AJ505" s="12" t="s">
        <v>802</v>
      </c>
      <c r="AL505" t="str">
        <f>IF(OR(AND(Q505=Q506,P505&gt;0),AND(O505&gt;0,O505=O506)),"duplicate","")</f>
        <v/>
      </c>
      <c r="AM505" t="s">
        <v>826</v>
      </c>
      <c r="AN505" t="s">
        <v>826</v>
      </c>
      <c r="AO505" t="s">
        <v>826</v>
      </c>
      <c r="AP505" t="s">
        <v>826</v>
      </c>
      <c r="AQ505" t="s">
        <v>32</v>
      </c>
    </row>
    <row r="506" spans="1:43" x14ac:dyDescent="0.2">
      <c r="A506" s="29">
        <v>42909</v>
      </c>
      <c r="B506" s="1">
        <v>42899</v>
      </c>
      <c r="C506" s="1" t="str">
        <f>IF(F506="Kup","6/13/2017",IF(F506="Sag","6/14/2017",""))</f>
        <v>6/13/2017</v>
      </c>
      <c r="D506" s="27">
        <f>A506-B506</f>
        <v>10</v>
      </c>
      <c r="E506" s="27">
        <f>A506-C506</f>
        <v>10</v>
      </c>
      <c r="F506" s="12" t="s">
        <v>21</v>
      </c>
      <c r="G506" s="12">
        <v>10</v>
      </c>
      <c r="H506" s="12" t="s">
        <v>22</v>
      </c>
      <c r="I506" s="12" t="s">
        <v>94</v>
      </c>
      <c r="J506" s="12" t="s">
        <v>988</v>
      </c>
      <c r="K506" s="2" t="s">
        <v>957</v>
      </c>
      <c r="L506" s="2" t="s">
        <v>943</v>
      </c>
      <c r="M506" s="12">
        <v>9</v>
      </c>
      <c r="N506" s="12">
        <v>9</v>
      </c>
      <c r="O506" s="24"/>
      <c r="P506" s="12">
        <v>3.085</v>
      </c>
      <c r="Q506" s="12">
        <v>2.3220000000000001</v>
      </c>
      <c r="R506">
        <f>IF(Q506&gt;0,(P506*(Q506^2))*(3.14159/6),"")</f>
        <v>8.7091917930621001</v>
      </c>
      <c r="S506" s="12" t="s">
        <v>32</v>
      </c>
      <c r="T506" t="s">
        <v>25</v>
      </c>
      <c r="U506" s="12" t="s">
        <v>26</v>
      </c>
      <c r="V506" s="12" t="e">
        <f>"CG_D"&amp;G506&amp;"_"&amp;H506&amp;"_"&amp;#REF!&amp;".jpg"</f>
        <v>#REF!</v>
      </c>
      <c r="W506" s="12"/>
      <c r="X506" s="2" t="s">
        <v>764</v>
      </c>
      <c r="Y506" s="12"/>
      <c r="Z506" s="12"/>
      <c r="AA506" s="12" t="s">
        <v>835</v>
      </c>
      <c r="AB506" t="str">
        <f>IF(Q506&gt;0,"yes","no")</f>
        <v>yes</v>
      </c>
      <c r="AC506" t="str">
        <f>IF(O506&gt;0,"yes","no")</f>
        <v>no</v>
      </c>
      <c r="AD506" t="str">
        <f>IF(AH506="hatch","yes","no")</f>
        <v>no</v>
      </c>
      <c r="AE506" t="str">
        <f>IF(AH506="swimup","yes","no")</f>
        <v>no</v>
      </c>
      <c r="AF506" t="str">
        <f>IF(AH506="respiration","yes","no")</f>
        <v>no</v>
      </c>
      <c r="AH506" t="s">
        <v>813</v>
      </c>
      <c r="AI506" t="str">
        <f>IF(O506&gt;0,(IF(S506="live",O506*0.84,IF(S506="dried.ethanol",O506*0.8449+2.8227,O506))),"")</f>
        <v/>
      </c>
      <c r="AJ506" s="12" t="s">
        <v>802</v>
      </c>
      <c r="AL506" t="str">
        <f>IF(OR(AND(Q506=Q507,P506&gt;0),AND(O506&gt;0,O506=O507)),"duplicate","")</f>
        <v/>
      </c>
      <c r="AM506" t="s">
        <v>826</v>
      </c>
      <c r="AN506" t="s">
        <v>826</v>
      </c>
      <c r="AO506" t="s">
        <v>826</v>
      </c>
      <c r="AP506" t="s">
        <v>826</v>
      </c>
      <c r="AQ506" t="s">
        <v>32</v>
      </c>
    </row>
    <row r="507" spans="1:43" x14ac:dyDescent="0.2">
      <c r="A507" s="29">
        <v>42909</v>
      </c>
      <c r="B507" s="1">
        <v>42899</v>
      </c>
      <c r="C507" s="1" t="str">
        <f>IF(F507="Kup","6/13/2017",IF(F507="Sag","6/14/2017",""))</f>
        <v>6/13/2017</v>
      </c>
      <c r="D507" s="27">
        <f>A507-B507</f>
        <v>10</v>
      </c>
      <c r="E507" s="27">
        <f>A507-C507</f>
        <v>10</v>
      </c>
      <c r="F507" s="12" t="s">
        <v>21</v>
      </c>
      <c r="G507" s="12">
        <v>10</v>
      </c>
      <c r="H507" s="12" t="s">
        <v>22</v>
      </c>
      <c r="I507" s="12" t="s">
        <v>94</v>
      </c>
      <c r="J507" s="12" t="s">
        <v>988</v>
      </c>
      <c r="K507" s="2" t="s">
        <v>957</v>
      </c>
      <c r="L507" s="2" t="s">
        <v>943</v>
      </c>
      <c r="M507" s="12">
        <v>10</v>
      </c>
      <c r="N507" s="12">
        <v>10</v>
      </c>
      <c r="O507" s="24"/>
      <c r="P507" s="12">
        <v>2.806</v>
      </c>
      <c r="Q507" s="12">
        <v>2.431</v>
      </c>
      <c r="R507">
        <f>IF(Q507&gt;0,(P507*(Q507^2))*(3.14159/6),"")</f>
        <v>8.6827208740553221</v>
      </c>
      <c r="S507" s="12" t="s">
        <v>32</v>
      </c>
      <c r="T507" t="s">
        <v>25</v>
      </c>
      <c r="U507" s="12" t="s">
        <v>26</v>
      </c>
      <c r="V507" s="12" t="e">
        <f>"CG_D"&amp;G507&amp;"_"&amp;H507&amp;"_"&amp;#REF!&amp;".jpg"</f>
        <v>#REF!</v>
      </c>
      <c r="W507" s="12"/>
      <c r="X507" s="2" t="s">
        <v>764</v>
      </c>
      <c r="Y507" s="12"/>
      <c r="Z507" s="12"/>
      <c r="AA507" s="12" t="s">
        <v>835</v>
      </c>
      <c r="AB507" t="str">
        <f>IF(Q507&gt;0,"yes","no")</f>
        <v>yes</v>
      </c>
      <c r="AC507" t="str">
        <f>IF(O507&gt;0,"yes","no")</f>
        <v>no</v>
      </c>
      <c r="AD507" t="str">
        <f>IF(AH507="hatch","yes","no")</f>
        <v>no</v>
      </c>
      <c r="AE507" t="str">
        <f>IF(AH507="swimup","yes","no")</f>
        <v>no</v>
      </c>
      <c r="AF507" t="str">
        <f>IF(AH507="respiration","yes","no")</f>
        <v>no</v>
      </c>
      <c r="AH507" t="s">
        <v>813</v>
      </c>
      <c r="AI507" t="str">
        <f>IF(O507&gt;0,(IF(S507="live",O507*0.84,IF(S507="dried.ethanol",O507*0.8449+2.8227,O507))),"")</f>
        <v/>
      </c>
      <c r="AJ507" s="12" t="s">
        <v>802</v>
      </c>
      <c r="AL507" t="str">
        <f>IF(OR(AND(Q507=Q508,P507&gt;0),AND(O507&gt;0,O507=O508)),"duplicate","")</f>
        <v/>
      </c>
      <c r="AM507" t="s">
        <v>826</v>
      </c>
      <c r="AN507" t="s">
        <v>826</v>
      </c>
      <c r="AO507" t="s">
        <v>826</v>
      </c>
      <c r="AP507" t="s">
        <v>826</v>
      </c>
      <c r="AQ507" t="s">
        <v>32</v>
      </c>
    </row>
    <row r="508" spans="1:43" x14ac:dyDescent="0.2">
      <c r="A508" s="29">
        <v>42909</v>
      </c>
      <c r="B508" s="1">
        <v>42899</v>
      </c>
      <c r="C508" s="1" t="str">
        <f>IF(F508="Kup","6/13/2017",IF(F508="Sag","6/14/2017",""))</f>
        <v>6/13/2017</v>
      </c>
      <c r="D508" s="27">
        <f>A508-B508</f>
        <v>10</v>
      </c>
      <c r="E508" s="27">
        <f>A508-C508</f>
        <v>10</v>
      </c>
      <c r="F508" s="12" t="s">
        <v>21</v>
      </c>
      <c r="G508" s="12">
        <v>10</v>
      </c>
      <c r="H508" s="12" t="s">
        <v>22</v>
      </c>
      <c r="I508" s="12" t="s">
        <v>31</v>
      </c>
      <c r="J508" s="12" t="s">
        <v>978</v>
      </c>
      <c r="K508" s="3" t="s">
        <v>958</v>
      </c>
      <c r="L508" s="3" t="s">
        <v>959</v>
      </c>
      <c r="M508" s="12">
        <v>1</v>
      </c>
      <c r="N508" s="12">
        <v>1</v>
      </c>
      <c r="O508" s="24"/>
      <c r="P508" s="12">
        <v>3.347</v>
      </c>
      <c r="Q508" s="12">
        <v>2.0539999999999998</v>
      </c>
      <c r="R508">
        <f>IF(Q508&gt;0,(P508*(Q508^2))*(3.14159/6),"")</f>
        <v>7.3935811911874447</v>
      </c>
      <c r="S508" s="12" t="s">
        <v>32</v>
      </c>
      <c r="T508" t="s">
        <v>25</v>
      </c>
      <c r="U508" s="12" t="s">
        <v>26</v>
      </c>
      <c r="V508" s="12" t="e">
        <f>"CG_D"&amp;G508&amp;"_"&amp;H508&amp;"_"&amp;#REF!&amp;".jpg"</f>
        <v>#REF!</v>
      </c>
      <c r="W508" s="12"/>
      <c r="X508" s="2" t="s">
        <v>764</v>
      </c>
      <c r="Y508" s="12"/>
      <c r="Z508" s="12"/>
      <c r="AA508" s="12" t="s">
        <v>835</v>
      </c>
      <c r="AB508" t="str">
        <f>IF(Q508&gt;0,"yes","no")</f>
        <v>yes</v>
      </c>
      <c r="AC508" t="str">
        <f>IF(O508&gt;0,"yes","no")</f>
        <v>no</v>
      </c>
      <c r="AD508" t="str">
        <f>IF(AH508="hatch","yes","no")</f>
        <v>no</v>
      </c>
      <c r="AE508" t="str">
        <f>IF(AH508="swimup","yes","no")</f>
        <v>no</v>
      </c>
      <c r="AF508" t="str">
        <f>IF(AH508="respiration","yes","no")</f>
        <v>no</v>
      </c>
      <c r="AH508" t="s">
        <v>813</v>
      </c>
      <c r="AI508" t="str">
        <f>IF(O508&gt;0,(IF(S508="live",O508*0.84,IF(S508="dried.ethanol",O508*0.8449+2.8227,O508))),"")</f>
        <v/>
      </c>
      <c r="AJ508" s="12" t="s">
        <v>802</v>
      </c>
      <c r="AL508" t="str">
        <f>IF(OR(AND(Q508=Q509,P508&gt;0),AND(O508&gt;0,O508=O509)),"duplicate","")</f>
        <v/>
      </c>
      <c r="AM508" t="s">
        <v>826</v>
      </c>
      <c r="AN508" t="s">
        <v>826</v>
      </c>
      <c r="AO508" t="s">
        <v>826</v>
      </c>
      <c r="AP508" t="s">
        <v>826</v>
      </c>
      <c r="AQ508" t="s">
        <v>32</v>
      </c>
    </row>
    <row r="509" spans="1:43" x14ac:dyDescent="0.2">
      <c r="A509" s="29">
        <v>42909</v>
      </c>
      <c r="B509" s="1">
        <v>42899</v>
      </c>
      <c r="C509" s="1" t="str">
        <f>IF(F509="Kup","6/13/2017",IF(F509="Sag","6/14/2017",""))</f>
        <v>6/13/2017</v>
      </c>
      <c r="D509" s="27">
        <f>A509-B509</f>
        <v>10</v>
      </c>
      <c r="E509" s="27">
        <f>A509-C509</f>
        <v>10</v>
      </c>
      <c r="F509" s="12" t="s">
        <v>21</v>
      </c>
      <c r="G509" s="12">
        <v>10</v>
      </c>
      <c r="H509" s="12" t="s">
        <v>22</v>
      </c>
      <c r="I509" s="12" t="s">
        <v>31</v>
      </c>
      <c r="J509" s="12" t="s">
        <v>978</v>
      </c>
      <c r="K509" s="3" t="s">
        <v>958</v>
      </c>
      <c r="L509" s="3" t="s">
        <v>959</v>
      </c>
      <c r="M509" s="12">
        <v>2</v>
      </c>
      <c r="N509" s="12">
        <v>2</v>
      </c>
      <c r="O509" s="24"/>
      <c r="P509" s="12">
        <v>3.0680000000000001</v>
      </c>
      <c r="Q509" s="12">
        <v>2.56</v>
      </c>
      <c r="R509">
        <f>IF(Q509&gt;0,(P509*(Q509^2))*(3.14159/6),"")</f>
        <v>10.527700986538667</v>
      </c>
      <c r="S509" s="12" t="s">
        <v>32</v>
      </c>
      <c r="T509" t="s">
        <v>25</v>
      </c>
      <c r="U509" s="12" t="s">
        <v>26</v>
      </c>
      <c r="V509" s="12" t="e">
        <f>"CG_D"&amp;G509&amp;"_"&amp;H509&amp;"_"&amp;#REF!&amp;".jpg"</f>
        <v>#REF!</v>
      </c>
      <c r="W509" s="12"/>
      <c r="X509" s="2" t="s">
        <v>764</v>
      </c>
      <c r="Y509" s="12"/>
      <c r="Z509" s="12"/>
      <c r="AA509" s="12" t="s">
        <v>835</v>
      </c>
      <c r="AB509" t="str">
        <f>IF(Q509&gt;0,"yes","no")</f>
        <v>yes</v>
      </c>
      <c r="AC509" t="str">
        <f>IF(O509&gt;0,"yes","no")</f>
        <v>no</v>
      </c>
      <c r="AD509" t="str">
        <f>IF(AH509="hatch","yes","no")</f>
        <v>no</v>
      </c>
      <c r="AE509" t="str">
        <f>IF(AH509="swimup","yes","no")</f>
        <v>no</v>
      </c>
      <c r="AF509" t="str">
        <f>IF(AH509="respiration","yes","no")</f>
        <v>no</v>
      </c>
      <c r="AH509" t="s">
        <v>813</v>
      </c>
      <c r="AI509" t="str">
        <f>IF(O509&gt;0,(IF(S509="live",O509*0.84,IF(S509="dried.ethanol",O509*0.8449+2.8227,O509))),"")</f>
        <v/>
      </c>
      <c r="AJ509" s="12" t="s">
        <v>802</v>
      </c>
      <c r="AL509" t="str">
        <f>IF(OR(AND(Q509=Q510,P509&gt;0),AND(O509&gt;0,O509=O510)),"duplicate","")</f>
        <v/>
      </c>
      <c r="AM509" t="s">
        <v>826</v>
      </c>
      <c r="AN509" t="s">
        <v>826</v>
      </c>
      <c r="AO509" t="s">
        <v>826</v>
      </c>
      <c r="AP509" t="s">
        <v>826</v>
      </c>
      <c r="AQ509" t="s">
        <v>32</v>
      </c>
    </row>
    <row r="510" spans="1:43" x14ac:dyDescent="0.2">
      <c r="A510" s="29">
        <v>42909</v>
      </c>
      <c r="B510" s="1">
        <v>42899</v>
      </c>
      <c r="C510" s="1" t="str">
        <f>IF(F510="Kup","6/13/2017",IF(F510="Sag","6/14/2017",""))</f>
        <v>6/13/2017</v>
      </c>
      <c r="D510" s="27">
        <f>A510-B510</f>
        <v>10</v>
      </c>
      <c r="E510" s="27">
        <f>A510-C510</f>
        <v>10</v>
      </c>
      <c r="F510" s="12" t="s">
        <v>21</v>
      </c>
      <c r="G510" s="12">
        <v>10</v>
      </c>
      <c r="H510" s="12" t="s">
        <v>22</v>
      </c>
      <c r="I510" s="12" t="s">
        <v>31</v>
      </c>
      <c r="J510" s="12" t="s">
        <v>978</v>
      </c>
      <c r="K510" s="3" t="s">
        <v>958</v>
      </c>
      <c r="L510" s="3" t="s">
        <v>959</v>
      </c>
      <c r="M510" s="12">
        <v>3</v>
      </c>
      <c r="N510" s="12">
        <v>3</v>
      </c>
      <c r="O510" s="24"/>
      <c r="P510" s="12">
        <v>3.0139999999999998</v>
      </c>
      <c r="Q510" s="12">
        <v>2.3210000000000002</v>
      </c>
      <c r="R510">
        <f>IF(Q510&gt;0,(P510*(Q510^2))*(3.14159/6),"")</f>
        <v>8.5014261072437751</v>
      </c>
      <c r="S510" s="12" t="s">
        <v>32</v>
      </c>
      <c r="T510" t="s">
        <v>25</v>
      </c>
      <c r="U510" s="12" t="s">
        <v>26</v>
      </c>
      <c r="V510" s="12" t="e">
        <f>"CG_D"&amp;G510&amp;"_"&amp;H510&amp;"_"&amp;#REF!&amp;".jpg"</f>
        <v>#REF!</v>
      </c>
      <c r="W510" s="12"/>
      <c r="X510" s="2" t="s">
        <v>764</v>
      </c>
      <c r="Y510" s="12"/>
      <c r="Z510" s="12"/>
      <c r="AA510" s="12" t="s">
        <v>835</v>
      </c>
      <c r="AB510" t="str">
        <f>IF(Q510&gt;0,"yes","no")</f>
        <v>yes</v>
      </c>
      <c r="AC510" t="str">
        <f>IF(O510&gt;0,"yes","no")</f>
        <v>no</v>
      </c>
      <c r="AD510" t="str">
        <f>IF(AH510="hatch","yes","no")</f>
        <v>no</v>
      </c>
      <c r="AE510" t="str">
        <f>IF(AH510="swimup","yes","no")</f>
        <v>no</v>
      </c>
      <c r="AF510" t="str">
        <f>IF(AH510="respiration","yes","no")</f>
        <v>no</v>
      </c>
      <c r="AH510" t="s">
        <v>813</v>
      </c>
      <c r="AI510" t="str">
        <f>IF(O510&gt;0,(IF(S510="live",O510*0.84,IF(S510="dried.ethanol",O510*0.8449+2.8227,O510))),"")</f>
        <v/>
      </c>
      <c r="AJ510" s="12" t="s">
        <v>802</v>
      </c>
      <c r="AL510" t="str">
        <f>IF(OR(AND(Q510=Q511,P510&gt;0),AND(O510&gt;0,O510=O511)),"duplicate","")</f>
        <v/>
      </c>
      <c r="AM510" t="s">
        <v>826</v>
      </c>
      <c r="AN510" t="s">
        <v>826</v>
      </c>
      <c r="AO510" t="s">
        <v>826</v>
      </c>
      <c r="AP510" t="s">
        <v>826</v>
      </c>
      <c r="AQ510" t="s">
        <v>32</v>
      </c>
    </row>
    <row r="511" spans="1:43" x14ac:dyDescent="0.2">
      <c r="A511" s="29">
        <v>42909</v>
      </c>
      <c r="B511" s="1">
        <v>42899</v>
      </c>
      <c r="C511" s="1" t="str">
        <f>IF(F511="Kup","6/13/2017",IF(F511="Sag","6/14/2017",""))</f>
        <v>6/13/2017</v>
      </c>
      <c r="D511" s="27">
        <f>A511-B511</f>
        <v>10</v>
      </c>
      <c r="E511" s="27">
        <f>A511-C511</f>
        <v>10</v>
      </c>
      <c r="F511" s="12" t="s">
        <v>21</v>
      </c>
      <c r="G511" s="12">
        <v>10</v>
      </c>
      <c r="H511" s="12" t="s">
        <v>22</v>
      </c>
      <c r="I511" s="12" t="s">
        <v>31</v>
      </c>
      <c r="J511" s="12" t="s">
        <v>978</v>
      </c>
      <c r="K511" s="3" t="s">
        <v>958</v>
      </c>
      <c r="L511" s="3" t="s">
        <v>959</v>
      </c>
      <c r="M511" s="12">
        <v>4</v>
      </c>
      <c r="N511" s="12">
        <v>4</v>
      </c>
      <c r="O511" s="24"/>
      <c r="P511" s="12">
        <v>2.9750000000000001</v>
      </c>
      <c r="Q511" s="12">
        <v>2.62</v>
      </c>
      <c r="R511">
        <f>IF(Q511&gt;0,(P511*(Q511^2))*(3.14159/6),"")</f>
        <v>10.692710488016667</v>
      </c>
      <c r="S511" s="12" t="s">
        <v>32</v>
      </c>
      <c r="T511" t="s">
        <v>25</v>
      </c>
      <c r="U511" s="12" t="s">
        <v>26</v>
      </c>
      <c r="V511" s="12" t="e">
        <f>"CG_D"&amp;G511&amp;"_"&amp;H511&amp;"_"&amp;#REF!&amp;".jpg"</f>
        <v>#REF!</v>
      </c>
      <c r="W511" s="12"/>
      <c r="X511" s="2" t="s">
        <v>764</v>
      </c>
      <c r="Y511" s="12"/>
      <c r="Z511" s="12"/>
      <c r="AA511" s="12" t="s">
        <v>835</v>
      </c>
      <c r="AB511" t="str">
        <f>IF(Q511&gt;0,"yes","no")</f>
        <v>yes</v>
      </c>
      <c r="AC511" t="str">
        <f>IF(O511&gt;0,"yes","no")</f>
        <v>no</v>
      </c>
      <c r="AD511" t="str">
        <f>IF(AH511="hatch","yes","no")</f>
        <v>no</v>
      </c>
      <c r="AE511" t="str">
        <f>IF(AH511="swimup","yes","no")</f>
        <v>no</v>
      </c>
      <c r="AF511" t="str">
        <f>IF(AH511="respiration","yes","no")</f>
        <v>no</v>
      </c>
      <c r="AH511" t="s">
        <v>813</v>
      </c>
      <c r="AI511" t="str">
        <f>IF(O511&gt;0,(IF(S511="live",O511*0.84,IF(S511="dried.ethanol",O511*0.8449+2.8227,O511))),"")</f>
        <v/>
      </c>
      <c r="AJ511" s="12" t="s">
        <v>802</v>
      </c>
      <c r="AL511" t="str">
        <f>IF(OR(AND(Q511=Q512,P511&gt;0),AND(O511&gt;0,O511=O512)),"duplicate","")</f>
        <v/>
      </c>
      <c r="AM511" t="s">
        <v>826</v>
      </c>
      <c r="AN511" t="s">
        <v>826</v>
      </c>
      <c r="AO511" t="s">
        <v>826</v>
      </c>
      <c r="AP511" t="s">
        <v>826</v>
      </c>
      <c r="AQ511" t="s">
        <v>32</v>
      </c>
    </row>
    <row r="512" spans="1:43" x14ac:dyDescent="0.2">
      <c r="A512" s="29">
        <v>42909</v>
      </c>
      <c r="B512" s="1">
        <v>42899</v>
      </c>
      <c r="C512" s="1" t="str">
        <f>IF(F512="Kup","6/13/2017",IF(F512="Sag","6/14/2017",""))</f>
        <v>6/13/2017</v>
      </c>
      <c r="D512" s="27">
        <f>A512-B512</f>
        <v>10</v>
      </c>
      <c r="E512" s="27">
        <f>A512-C512</f>
        <v>10</v>
      </c>
      <c r="F512" s="12" t="s">
        <v>21</v>
      </c>
      <c r="G512" s="12">
        <v>10</v>
      </c>
      <c r="H512" s="12" t="s">
        <v>22</v>
      </c>
      <c r="I512" s="12" t="s">
        <v>31</v>
      </c>
      <c r="J512" s="12" t="s">
        <v>978</v>
      </c>
      <c r="K512" s="3" t="s">
        <v>958</v>
      </c>
      <c r="L512" s="3" t="s">
        <v>959</v>
      </c>
      <c r="M512" s="12">
        <v>5</v>
      </c>
      <c r="N512" s="12">
        <v>5</v>
      </c>
      <c r="O512" s="24"/>
      <c r="P512" s="12">
        <v>3.3679999999999999</v>
      </c>
      <c r="Q512" s="12">
        <v>3.0459999999999998</v>
      </c>
      <c r="R512">
        <f>IF(Q512&gt;0,(P512*(Q512^2))*(3.14159/6),"")</f>
        <v>16.361764457478984</v>
      </c>
      <c r="S512" s="12" t="s">
        <v>32</v>
      </c>
      <c r="T512" t="s">
        <v>25</v>
      </c>
      <c r="U512" s="12" t="s">
        <v>26</v>
      </c>
      <c r="V512" s="12" t="e">
        <f>"CG_D"&amp;G512&amp;"_"&amp;H512&amp;"_"&amp;#REF!&amp;".jpg"</f>
        <v>#REF!</v>
      </c>
      <c r="W512" s="12"/>
      <c r="X512" s="2" t="s">
        <v>764</v>
      </c>
      <c r="Y512" s="12"/>
      <c r="Z512" s="12"/>
      <c r="AA512" s="12" t="s">
        <v>835</v>
      </c>
      <c r="AB512" t="str">
        <f>IF(Q512&gt;0,"yes","no")</f>
        <v>yes</v>
      </c>
      <c r="AC512" t="str">
        <f>IF(O512&gt;0,"yes","no")</f>
        <v>no</v>
      </c>
      <c r="AD512" t="str">
        <f>IF(AH512="hatch","yes","no")</f>
        <v>no</v>
      </c>
      <c r="AE512" t="str">
        <f>IF(AH512="swimup","yes","no")</f>
        <v>no</v>
      </c>
      <c r="AF512" t="str">
        <f>IF(AH512="respiration","yes","no")</f>
        <v>no</v>
      </c>
      <c r="AH512" t="s">
        <v>813</v>
      </c>
      <c r="AI512" t="str">
        <f>IF(O512&gt;0,(IF(S512="live",O512*0.84,IF(S512="dried.ethanol",O512*0.8449+2.8227,O512))),"")</f>
        <v/>
      </c>
      <c r="AJ512" s="12" t="s">
        <v>802</v>
      </c>
      <c r="AL512" t="str">
        <f>IF(OR(AND(Q512=Q513,P512&gt;0),AND(O512&gt;0,O512=O513)),"duplicate","")</f>
        <v/>
      </c>
      <c r="AM512" t="s">
        <v>826</v>
      </c>
      <c r="AN512" t="s">
        <v>826</v>
      </c>
      <c r="AO512" t="s">
        <v>826</v>
      </c>
      <c r="AP512" t="s">
        <v>826</v>
      </c>
      <c r="AQ512" t="s">
        <v>32</v>
      </c>
    </row>
    <row r="513" spans="1:43" x14ac:dyDescent="0.2">
      <c r="A513" s="29">
        <v>42909</v>
      </c>
      <c r="B513" s="1">
        <v>42899</v>
      </c>
      <c r="C513" s="1" t="str">
        <f>IF(F513="Kup","6/13/2017",IF(F513="Sag","6/14/2017",""))</f>
        <v>6/13/2017</v>
      </c>
      <c r="D513" s="27">
        <f>A513-B513</f>
        <v>10</v>
      </c>
      <c r="E513" s="27">
        <f>A513-C513</f>
        <v>10</v>
      </c>
      <c r="F513" s="12" t="s">
        <v>21</v>
      </c>
      <c r="G513" s="12">
        <v>10</v>
      </c>
      <c r="H513" s="12" t="s">
        <v>22</v>
      </c>
      <c r="I513" s="12" t="s">
        <v>31</v>
      </c>
      <c r="J513" s="12" t="s">
        <v>978</v>
      </c>
      <c r="K513" s="3" t="s">
        <v>958</v>
      </c>
      <c r="L513" s="3" t="s">
        <v>959</v>
      </c>
      <c r="M513" s="12">
        <v>6</v>
      </c>
      <c r="N513" s="12">
        <v>6</v>
      </c>
      <c r="O513" s="24"/>
      <c r="P513" s="12">
        <v>3.3220000000000001</v>
      </c>
      <c r="Q513" s="12">
        <v>2.6</v>
      </c>
      <c r="R513">
        <f>IF(Q513&gt;0,(P513*(Q513^2))*(3.14159/6),"")</f>
        <v>11.758301164133334</v>
      </c>
      <c r="S513" s="12" t="s">
        <v>32</v>
      </c>
      <c r="T513" t="s">
        <v>25</v>
      </c>
      <c r="U513" s="12" t="s">
        <v>26</v>
      </c>
      <c r="V513" s="12" t="e">
        <f>"CG_D"&amp;G513&amp;"_"&amp;H513&amp;"_"&amp;#REF!&amp;".jpg"</f>
        <v>#REF!</v>
      </c>
      <c r="W513" s="12"/>
      <c r="X513" s="2" t="s">
        <v>764</v>
      </c>
      <c r="Y513" s="12"/>
      <c r="Z513" s="12"/>
      <c r="AA513" s="12" t="s">
        <v>835</v>
      </c>
      <c r="AB513" t="str">
        <f>IF(Q513&gt;0,"yes","no")</f>
        <v>yes</v>
      </c>
      <c r="AC513" t="str">
        <f>IF(O513&gt;0,"yes","no")</f>
        <v>no</v>
      </c>
      <c r="AD513" t="str">
        <f>IF(AH513="hatch","yes","no")</f>
        <v>no</v>
      </c>
      <c r="AE513" t="str">
        <f>IF(AH513="swimup","yes","no")</f>
        <v>no</v>
      </c>
      <c r="AF513" t="str">
        <f>IF(AH513="respiration","yes","no")</f>
        <v>no</v>
      </c>
      <c r="AH513" t="s">
        <v>813</v>
      </c>
      <c r="AI513" t="str">
        <f>IF(O513&gt;0,(IF(S513="live",O513*0.84,IF(S513="dried.ethanol",O513*0.8449+2.8227,O513))),"")</f>
        <v/>
      </c>
      <c r="AJ513" s="12" t="s">
        <v>802</v>
      </c>
      <c r="AL513" t="str">
        <f>IF(OR(AND(Q513=Q514,P513&gt;0),AND(O513&gt;0,O513=O514)),"duplicate","")</f>
        <v/>
      </c>
      <c r="AM513" t="s">
        <v>826</v>
      </c>
      <c r="AN513" t="s">
        <v>826</v>
      </c>
      <c r="AO513" t="s">
        <v>826</v>
      </c>
      <c r="AP513" t="s">
        <v>826</v>
      </c>
      <c r="AQ513" t="s">
        <v>32</v>
      </c>
    </row>
    <row r="514" spans="1:43" x14ac:dyDescent="0.2">
      <c r="A514" s="29">
        <v>42909</v>
      </c>
      <c r="B514" s="1">
        <v>42899</v>
      </c>
      <c r="C514" s="1" t="str">
        <f>IF(F514="Kup","6/13/2017",IF(F514="Sag","6/14/2017",""))</f>
        <v>6/13/2017</v>
      </c>
      <c r="D514" s="27">
        <f>A514-B514</f>
        <v>10</v>
      </c>
      <c r="E514" s="27">
        <f>A514-C514</f>
        <v>10</v>
      </c>
      <c r="F514" s="12" t="s">
        <v>21</v>
      </c>
      <c r="G514" s="12">
        <v>10</v>
      </c>
      <c r="H514" s="12" t="s">
        <v>22</v>
      </c>
      <c r="I514" s="12" t="s">
        <v>31</v>
      </c>
      <c r="J514" s="12" t="s">
        <v>978</v>
      </c>
      <c r="K514" s="3" t="s">
        <v>958</v>
      </c>
      <c r="L514" s="3" t="s">
        <v>959</v>
      </c>
      <c r="M514" s="12">
        <v>7</v>
      </c>
      <c r="N514" s="12">
        <v>7</v>
      </c>
      <c r="O514" s="24"/>
      <c r="P514" s="12">
        <v>2.8079999999999998</v>
      </c>
      <c r="Q514" s="12">
        <v>2.7160000000000002</v>
      </c>
      <c r="R514">
        <f>IF(Q514&gt;0,(P514*(Q514^2))*(3.14159/6),"")</f>
        <v>10.84563264238272</v>
      </c>
      <c r="S514" s="12" t="s">
        <v>32</v>
      </c>
      <c r="T514" t="s">
        <v>25</v>
      </c>
      <c r="U514" s="12" t="s">
        <v>26</v>
      </c>
      <c r="V514" s="12" t="e">
        <f>"CG_D"&amp;G514&amp;"_"&amp;H514&amp;"_"&amp;#REF!&amp;".jpg"</f>
        <v>#REF!</v>
      </c>
      <c r="W514" s="12"/>
      <c r="X514" s="2" t="s">
        <v>764</v>
      </c>
      <c r="Y514" s="12"/>
      <c r="Z514" s="12"/>
      <c r="AA514" s="12" t="s">
        <v>835</v>
      </c>
      <c r="AB514" t="str">
        <f>IF(Q514&gt;0,"yes","no")</f>
        <v>yes</v>
      </c>
      <c r="AC514" t="str">
        <f>IF(O514&gt;0,"yes","no")</f>
        <v>no</v>
      </c>
      <c r="AD514" t="str">
        <f>IF(AH514="hatch","yes","no")</f>
        <v>no</v>
      </c>
      <c r="AE514" t="str">
        <f>IF(AH514="swimup","yes","no")</f>
        <v>no</v>
      </c>
      <c r="AF514" t="str">
        <f>IF(AH514="respiration","yes","no")</f>
        <v>no</v>
      </c>
      <c r="AH514" t="s">
        <v>813</v>
      </c>
      <c r="AI514" t="str">
        <f>IF(O514&gt;0,(IF(S514="live",O514*0.84,IF(S514="dried.ethanol",O514*0.8449+2.8227,O514))),"")</f>
        <v/>
      </c>
      <c r="AJ514" s="12" t="s">
        <v>802</v>
      </c>
      <c r="AL514" t="str">
        <f>IF(OR(AND(Q514=Q515,P514&gt;0),AND(O514&gt;0,O514=O515)),"duplicate","")</f>
        <v/>
      </c>
      <c r="AM514" t="s">
        <v>826</v>
      </c>
      <c r="AN514" t="s">
        <v>826</v>
      </c>
      <c r="AO514" t="s">
        <v>826</v>
      </c>
      <c r="AP514" t="s">
        <v>826</v>
      </c>
      <c r="AQ514" t="s">
        <v>32</v>
      </c>
    </row>
    <row r="515" spans="1:43" x14ac:dyDescent="0.2">
      <c r="A515" s="29">
        <v>42909</v>
      </c>
      <c r="B515" s="1">
        <v>42899</v>
      </c>
      <c r="C515" s="1" t="str">
        <f>IF(F515="Kup","6/13/2017",IF(F515="Sag","6/14/2017",""))</f>
        <v>6/13/2017</v>
      </c>
      <c r="D515" s="27">
        <f>A515-B515</f>
        <v>10</v>
      </c>
      <c r="E515" s="27">
        <f>A515-C515</f>
        <v>10</v>
      </c>
      <c r="F515" s="12" t="s">
        <v>21</v>
      </c>
      <c r="G515" s="12">
        <v>10</v>
      </c>
      <c r="H515" s="12" t="s">
        <v>22</v>
      </c>
      <c r="I515" s="12" t="s">
        <v>31</v>
      </c>
      <c r="J515" s="12" t="s">
        <v>978</v>
      </c>
      <c r="K515" s="3" t="s">
        <v>958</v>
      </c>
      <c r="L515" s="3" t="s">
        <v>959</v>
      </c>
      <c r="M515" s="12">
        <v>8</v>
      </c>
      <c r="N515" s="12">
        <v>8</v>
      </c>
      <c r="O515" s="24"/>
      <c r="P515" s="12">
        <v>3.1480000000000001</v>
      </c>
      <c r="Q515" s="12">
        <v>2.722</v>
      </c>
      <c r="R515">
        <f>IF(Q515&gt;0,(P515*(Q515^2))*(3.14159/6),"")</f>
        <v>12.212630596311811</v>
      </c>
      <c r="S515" s="12" t="s">
        <v>32</v>
      </c>
      <c r="T515" t="s">
        <v>25</v>
      </c>
      <c r="U515" s="12" t="s">
        <v>26</v>
      </c>
      <c r="V515" s="12" t="e">
        <f>"CG_D"&amp;G515&amp;"_"&amp;H515&amp;"_"&amp;#REF!&amp;".jpg"</f>
        <v>#REF!</v>
      </c>
      <c r="W515" s="12"/>
      <c r="X515" s="2" t="s">
        <v>764</v>
      </c>
      <c r="Y515" s="12"/>
      <c r="Z515" s="12"/>
      <c r="AA515" s="12" t="s">
        <v>835</v>
      </c>
      <c r="AB515" t="str">
        <f>IF(Q515&gt;0,"yes","no")</f>
        <v>yes</v>
      </c>
      <c r="AC515" t="str">
        <f>IF(O515&gt;0,"yes","no")</f>
        <v>no</v>
      </c>
      <c r="AD515" t="str">
        <f>IF(AH515="hatch","yes","no")</f>
        <v>no</v>
      </c>
      <c r="AE515" t="str">
        <f>IF(AH515="swimup","yes","no")</f>
        <v>no</v>
      </c>
      <c r="AF515" t="str">
        <f>IF(AH515="respiration","yes","no")</f>
        <v>no</v>
      </c>
      <c r="AH515" t="s">
        <v>813</v>
      </c>
      <c r="AI515" t="str">
        <f>IF(O515&gt;0,(IF(S515="live",O515*0.84,IF(S515="dried.ethanol",O515*0.8449+2.8227,O515))),"")</f>
        <v/>
      </c>
      <c r="AJ515" s="12" t="s">
        <v>802</v>
      </c>
      <c r="AL515" t="str">
        <f>IF(OR(AND(Q515=Q516,P515&gt;0),AND(O515&gt;0,O515=O516)),"duplicate","")</f>
        <v/>
      </c>
      <c r="AM515" t="s">
        <v>826</v>
      </c>
      <c r="AN515" t="s">
        <v>826</v>
      </c>
      <c r="AO515" t="s">
        <v>826</v>
      </c>
      <c r="AP515" t="s">
        <v>826</v>
      </c>
      <c r="AQ515" t="s">
        <v>32</v>
      </c>
    </row>
    <row r="516" spans="1:43" x14ac:dyDescent="0.2">
      <c r="A516" s="29">
        <v>42909</v>
      </c>
      <c r="B516" s="1">
        <v>42899</v>
      </c>
      <c r="C516" s="1" t="str">
        <f>IF(F516="Kup","6/13/2017",IF(F516="Sag","6/14/2017",""))</f>
        <v>6/13/2017</v>
      </c>
      <c r="D516" s="27">
        <f>A516-B516</f>
        <v>10</v>
      </c>
      <c r="E516" s="27">
        <f>A516-C516</f>
        <v>10</v>
      </c>
      <c r="F516" s="12" t="s">
        <v>21</v>
      </c>
      <c r="G516" s="12">
        <v>10</v>
      </c>
      <c r="H516" s="12" t="s">
        <v>22</v>
      </c>
      <c r="I516" s="12" t="s">
        <v>31</v>
      </c>
      <c r="J516" s="12" t="s">
        <v>978</v>
      </c>
      <c r="K516" s="3" t="s">
        <v>958</v>
      </c>
      <c r="L516" s="3" t="s">
        <v>959</v>
      </c>
      <c r="M516" s="12">
        <v>9</v>
      </c>
      <c r="N516" s="12">
        <v>9</v>
      </c>
      <c r="O516" s="24"/>
      <c r="P516" s="12">
        <v>3.0379999999999998</v>
      </c>
      <c r="Q516" s="12">
        <v>2.1509999999999998</v>
      </c>
      <c r="R516">
        <f>IF(Q516&gt;0,(P516*(Q516^2))*(3.14159/6),"")</f>
        <v>7.3598141179010685</v>
      </c>
      <c r="S516" s="12" t="s">
        <v>32</v>
      </c>
      <c r="T516" t="s">
        <v>25</v>
      </c>
      <c r="U516" s="12" t="s">
        <v>26</v>
      </c>
      <c r="V516" s="12" t="e">
        <f>"CG_D"&amp;G516&amp;"_"&amp;H516&amp;"_"&amp;#REF!&amp;".jpg"</f>
        <v>#REF!</v>
      </c>
      <c r="W516" s="12"/>
      <c r="X516" s="2" t="s">
        <v>764</v>
      </c>
      <c r="Y516" s="12"/>
      <c r="Z516" s="12"/>
      <c r="AA516" s="12" t="s">
        <v>835</v>
      </c>
      <c r="AB516" t="str">
        <f>IF(Q516&gt;0,"yes","no")</f>
        <v>yes</v>
      </c>
      <c r="AC516" t="str">
        <f>IF(O516&gt;0,"yes","no")</f>
        <v>no</v>
      </c>
      <c r="AD516" t="str">
        <f>IF(AH516="hatch","yes","no")</f>
        <v>no</v>
      </c>
      <c r="AE516" t="str">
        <f>IF(AH516="swimup","yes","no")</f>
        <v>no</v>
      </c>
      <c r="AF516" t="str">
        <f>IF(AH516="respiration","yes","no")</f>
        <v>no</v>
      </c>
      <c r="AH516" t="s">
        <v>813</v>
      </c>
      <c r="AI516" t="str">
        <f>IF(O516&gt;0,(IF(S516="live",O516*0.84,IF(S516="dried.ethanol",O516*0.8449+2.8227,O516))),"")</f>
        <v/>
      </c>
      <c r="AJ516" s="12" t="s">
        <v>802</v>
      </c>
      <c r="AL516" t="str">
        <f>IF(OR(AND(Q516=Q517,P516&gt;0),AND(O516&gt;0,O516=O517)),"duplicate","")</f>
        <v/>
      </c>
      <c r="AM516" t="s">
        <v>826</v>
      </c>
      <c r="AN516" t="s">
        <v>826</v>
      </c>
      <c r="AO516" t="s">
        <v>826</v>
      </c>
      <c r="AP516" t="s">
        <v>826</v>
      </c>
      <c r="AQ516" t="s">
        <v>32</v>
      </c>
    </row>
    <row r="517" spans="1:43" x14ac:dyDescent="0.2">
      <c r="A517" s="29">
        <v>42909</v>
      </c>
      <c r="B517" s="1">
        <v>42899</v>
      </c>
      <c r="C517" s="1" t="str">
        <f>IF(F517="Kup","6/13/2017",IF(F517="Sag","6/14/2017",""))</f>
        <v>6/13/2017</v>
      </c>
      <c r="D517" s="27">
        <f>A517-B517</f>
        <v>10</v>
      </c>
      <c r="E517" s="27">
        <f>A517-C517</f>
        <v>10</v>
      </c>
      <c r="F517" s="12" t="s">
        <v>21</v>
      </c>
      <c r="G517" s="12">
        <v>10</v>
      </c>
      <c r="H517" s="12" t="s">
        <v>22</v>
      </c>
      <c r="I517" s="12" t="s">
        <v>31</v>
      </c>
      <c r="J517" s="12" t="s">
        <v>978</v>
      </c>
      <c r="K517" s="3" t="s">
        <v>958</v>
      </c>
      <c r="L517" s="3" t="s">
        <v>959</v>
      </c>
      <c r="M517" s="12">
        <v>10</v>
      </c>
      <c r="N517" s="12">
        <v>10</v>
      </c>
      <c r="O517" s="24"/>
      <c r="P517" s="12">
        <v>2.75</v>
      </c>
      <c r="Q517" s="12">
        <v>2.6059999999999999</v>
      </c>
      <c r="R517">
        <f>IF(Q517&gt;0,(P517*(Q517^2))*(3.14159/6),"")</f>
        <v>9.7786695899016642</v>
      </c>
      <c r="S517" s="12" t="s">
        <v>32</v>
      </c>
      <c r="T517" t="s">
        <v>25</v>
      </c>
      <c r="U517" s="12" t="s">
        <v>26</v>
      </c>
      <c r="V517" s="12" t="e">
        <f>"CG_D"&amp;G517&amp;"_"&amp;H517&amp;"_"&amp;#REF!&amp;".jpg"</f>
        <v>#REF!</v>
      </c>
      <c r="W517" s="12"/>
      <c r="X517" s="2" t="s">
        <v>764</v>
      </c>
      <c r="Y517" s="12"/>
      <c r="Z517" s="12"/>
      <c r="AA517" s="12" t="s">
        <v>835</v>
      </c>
      <c r="AB517" t="str">
        <f>IF(Q517&gt;0,"yes","no")</f>
        <v>yes</v>
      </c>
      <c r="AC517" t="str">
        <f>IF(O517&gt;0,"yes","no")</f>
        <v>no</v>
      </c>
      <c r="AD517" t="str">
        <f>IF(AH517="hatch","yes","no")</f>
        <v>no</v>
      </c>
      <c r="AE517" t="str">
        <f>IF(AH517="swimup","yes","no")</f>
        <v>no</v>
      </c>
      <c r="AF517" t="str">
        <f>IF(AH517="respiration","yes","no")</f>
        <v>no</v>
      </c>
      <c r="AH517" t="s">
        <v>813</v>
      </c>
      <c r="AI517" t="str">
        <f>IF(O517&gt;0,(IF(S517="live",O517*0.84,IF(S517="dried.ethanol",O517*0.8449+2.8227,O517))),"")</f>
        <v/>
      </c>
      <c r="AJ517" s="12" t="s">
        <v>802</v>
      </c>
      <c r="AL517" t="str">
        <f>IF(OR(AND(Q517=Q518,P517&gt;0),AND(O517&gt;0,O517=O518)),"duplicate","")</f>
        <v/>
      </c>
      <c r="AM517" t="s">
        <v>826</v>
      </c>
      <c r="AN517" t="s">
        <v>826</v>
      </c>
      <c r="AO517" t="s">
        <v>826</v>
      </c>
      <c r="AP517" t="s">
        <v>826</v>
      </c>
      <c r="AQ517" t="s">
        <v>32</v>
      </c>
    </row>
    <row r="518" spans="1:43" x14ac:dyDescent="0.2">
      <c r="A518" s="29">
        <v>42909</v>
      </c>
      <c r="B518" s="1">
        <v>42899</v>
      </c>
      <c r="C518" s="1" t="str">
        <f>IF(F518="Kup","6/13/2017",IF(F518="Sag","6/14/2017",""))</f>
        <v>6/13/2017</v>
      </c>
      <c r="D518" s="27">
        <f>A518-B518</f>
        <v>10</v>
      </c>
      <c r="E518" s="27">
        <f>A518-C518</f>
        <v>10</v>
      </c>
      <c r="F518" s="12" t="s">
        <v>21</v>
      </c>
      <c r="G518" s="12">
        <v>10</v>
      </c>
      <c r="H518" s="12" t="s">
        <v>22</v>
      </c>
      <c r="I518" s="12" t="s">
        <v>99</v>
      </c>
      <c r="J518" s="12" t="s">
        <v>979</v>
      </c>
      <c r="K518" s="3" t="s">
        <v>960</v>
      </c>
      <c r="L518" s="3" t="s">
        <v>959</v>
      </c>
      <c r="M518" s="12">
        <v>1</v>
      </c>
      <c r="N518" s="12">
        <v>1</v>
      </c>
      <c r="O518" s="24"/>
      <c r="P518" s="12">
        <v>2.76</v>
      </c>
      <c r="Q518" s="12">
        <v>2.2949999999999999</v>
      </c>
      <c r="R518">
        <f>IF(Q518&gt;0,(P518*(Q518^2))*(3.14159/6),"")</f>
        <v>7.6115432120849977</v>
      </c>
      <c r="S518" s="12" t="s">
        <v>32</v>
      </c>
      <c r="T518" t="s">
        <v>25</v>
      </c>
      <c r="U518" s="12" t="s">
        <v>26</v>
      </c>
      <c r="V518" s="12" t="e">
        <f>"CG_D"&amp;G518&amp;"_"&amp;H518&amp;"_"&amp;#REF!&amp;".jpg"</f>
        <v>#REF!</v>
      </c>
      <c r="W518" s="12"/>
      <c r="X518" s="2" t="s">
        <v>764</v>
      </c>
      <c r="Y518" s="12"/>
      <c r="Z518" s="12"/>
      <c r="AA518" s="12" t="s">
        <v>835</v>
      </c>
      <c r="AB518" t="str">
        <f>IF(Q518&gt;0,"yes","no")</f>
        <v>yes</v>
      </c>
      <c r="AC518" t="str">
        <f>IF(O518&gt;0,"yes","no")</f>
        <v>no</v>
      </c>
      <c r="AD518" t="str">
        <f>IF(AH518="hatch","yes","no")</f>
        <v>no</v>
      </c>
      <c r="AE518" t="str">
        <f>IF(AH518="swimup","yes","no")</f>
        <v>no</v>
      </c>
      <c r="AF518" t="str">
        <f>IF(AH518="respiration","yes","no")</f>
        <v>no</v>
      </c>
      <c r="AH518" t="s">
        <v>813</v>
      </c>
      <c r="AI518" t="str">
        <f>IF(O518&gt;0,(IF(S518="live",O518*0.84,IF(S518="dried.ethanol",O518*0.8449+2.8227,O518))),"")</f>
        <v/>
      </c>
      <c r="AJ518" s="12" t="s">
        <v>802</v>
      </c>
      <c r="AL518" t="str">
        <f>IF(OR(AND(Q518=Q519,P518&gt;0),AND(O518&gt;0,O518=O519)),"duplicate","")</f>
        <v/>
      </c>
      <c r="AM518" t="s">
        <v>826</v>
      </c>
      <c r="AN518" t="s">
        <v>826</v>
      </c>
      <c r="AO518" t="s">
        <v>826</v>
      </c>
      <c r="AP518" t="s">
        <v>826</v>
      </c>
      <c r="AQ518" t="s">
        <v>32</v>
      </c>
    </row>
    <row r="519" spans="1:43" x14ac:dyDescent="0.2">
      <c r="A519" s="29">
        <v>42909</v>
      </c>
      <c r="B519" s="1">
        <v>42899</v>
      </c>
      <c r="C519" s="1" t="str">
        <f>IF(F519="Kup","6/13/2017",IF(F519="Sag","6/14/2017",""))</f>
        <v>6/13/2017</v>
      </c>
      <c r="D519" s="27">
        <f>A519-B519</f>
        <v>10</v>
      </c>
      <c r="E519" s="27">
        <f>A519-C519</f>
        <v>10</v>
      </c>
      <c r="F519" s="12" t="s">
        <v>21</v>
      </c>
      <c r="G519" s="12">
        <v>10</v>
      </c>
      <c r="H519" s="12" t="s">
        <v>22</v>
      </c>
      <c r="I519" s="12" t="s">
        <v>99</v>
      </c>
      <c r="J519" s="12" t="s">
        <v>979</v>
      </c>
      <c r="K519" s="3" t="s">
        <v>960</v>
      </c>
      <c r="L519" s="3" t="s">
        <v>959</v>
      </c>
      <c r="M519" s="12">
        <v>2</v>
      </c>
      <c r="N519" s="12">
        <v>2</v>
      </c>
      <c r="O519" s="24"/>
      <c r="P519" s="12">
        <v>2.5110000000000001</v>
      </c>
      <c r="Q519" s="12">
        <v>2.073</v>
      </c>
      <c r="R519">
        <f>IF(Q519&gt;0,(P519*(Q519^2))*(3.14159/6),"")</f>
        <v>5.6499365727865341</v>
      </c>
      <c r="S519" s="12" t="s">
        <v>32</v>
      </c>
      <c r="T519" t="s">
        <v>25</v>
      </c>
      <c r="U519" s="12" t="s">
        <v>26</v>
      </c>
      <c r="V519" s="12" t="e">
        <f>"CG_D"&amp;G519&amp;"_"&amp;H519&amp;"_"&amp;#REF!&amp;".jpg"</f>
        <v>#REF!</v>
      </c>
      <c r="W519" s="12"/>
      <c r="X519" s="2" t="s">
        <v>764</v>
      </c>
      <c r="Y519" s="12"/>
      <c r="Z519" s="12"/>
      <c r="AA519" s="12" t="s">
        <v>835</v>
      </c>
      <c r="AB519" t="str">
        <f>IF(Q519&gt;0,"yes","no")</f>
        <v>yes</v>
      </c>
      <c r="AC519" t="str">
        <f>IF(O519&gt;0,"yes","no")</f>
        <v>no</v>
      </c>
      <c r="AD519" t="str">
        <f>IF(AH519="hatch","yes","no")</f>
        <v>no</v>
      </c>
      <c r="AE519" t="str">
        <f>IF(AH519="swimup","yes","no")</f>
        <v>no</v>
      </c>
      <c r="AF519" t="str">
        <f>IF(AH519="respiration","yes","no")</f>
        <v>no</v>
      </c>
      <c r="AH519" t="s">
        <v>813</v>
      </c>
      <c r="AI519" t="str">
        <f>IF(O519&gt;0,(IF(S519="live",O519*0.84,IF(S519="dried.ethanol",O519*0.8449+2.8227,O519))),"")</f>
        <v/>
      </c>
      <c r="AJ519" s="12" t="s">
        <v>802</v>
      </c>
      <c r="AL519" t="str">
        <f>IF(OR(AND(Q519=Q520,P519&gt;0),AND(O519&gt;0,O519=O520)),"duplicate","")</f>
        <v/>
      </c>
      <c r="AM519" t="s">
        <v>826</v>
      </c>
      <c r="AN519" t="s">
        <v>826</v>
      </c>
      <c r="AO519" t="s">
        <v>826</v>
      </c>
      <c r="AP519" t="s">
        <v>826</v>
      </c>
      <c r="AQ519" t="s">
        <v>32</v>
      </c>
    </row>
    <row r="520" spans="1:43" x14ac:dyDescent="0.2">
      <c r="A520" s="29">
        <v>42909</v>
      </c>
      <c r="B520" s="1">
        <v>42899</v>
      </c>
      <c r="C520" s="1" t="str">
        <f>IF(F520="Kup","6/13/2017",IF(F520="Sag","6/14/2017",""))</f>
        <v>6/13/2017</v>
      </c>
      <c r="D520" s="27">
        <f>A520-B520</f>
        <v>10</v>
      </c>
      <c r="E520" s="27">
        <f>A520-C520</f>
        <v>10</v>
      </c>
      <c r="F520" s="12" t="s">
        <v>21</v>
      </c>
      <c r="G520" s="12">
        <v>10</v>
      </c>
      <c r="H520" s="12" t="s">
        <v>22</v>
      </c>
      <c r="I520" s="12" t="s">
        <v>99</v>
      </c>
      <c r="J520" s="12" t="s">
        <v>979</v>
      </c>
      <c r="K520" s="3" t="s">
        <v>960</v>
      </c>
      <c r="L520" s="3" t="s">
        <v>959</v>
      </c>
      <c r="M520" s="12">
        <v>3</v>
      </c>
      <c r="N520" s="12">
        <v>3</v>
      </c>
      <c r="O520" s="24"/>
      <c r="P520" s="12">
        <v>2.738</v>
      </c>
      <c r="Q520" s="12">
        <v>2.214</v>
      </c>
      <c r="R520">
        <f>IF(Q520&gt;0,(P520*(Q520^2))*(3.14159/6),"")</f>
        <v>7.0272747272437197</v>
      </c>
      <c r="S520" s="12" t="s">
        <v>32</v>
      </c>
      <c r="T520" t="s">
        <v>25</v>
      </c>
      <c r="U520" s="12" t="s">
        <v>26</v>
      </c>
      <c r="V520" s="12" t="e">
        <f>"CG_D"&amp;G520&amp;"_"&amp;H520&amp;"_"&amp;#REF!&amp;".jpg"</f>
        <v>#REF!</v>
      </c>
      <c r="W520" s="12"/>
      <c r="X520" s="2" t="s">
        <v>764</v>
      </c>
      <c r="Y520" s="12"/>
      <c r="Z520" s="12"/>
      <c r="AA520" s="12" t="s">
        <v>835</v>
      </c>
      <c r="AB520" t="str">
        <f>IF(Q520&gt;0,"yes","no")</f>
        <v>yes</v>
      </c>
      <c r="AC520" t="str">
        <f>IF(O520&gt;0,"yes","no")</f>
        <v>no</v>
      </c>
      <c r="AD520" t="str">
        <f>IF(AH520="hatch","yes","no")</f>
        <v>no</v>
      </c>
      <c r="AE520" t="str">
        <f>IF(AH520="swimup","yes","no")</f>
        <v>no</v>
      </c>
      <c r="AF520" t="str">
        <f>IF(AH520="respiration","yes","no")</f>
        <v>no</v>
      </c>
      <c r="AH520" t="s">
        <v>813</v>
      </c>
      <c r="AI520" t="str">
        <f>IF(O520&gt;0,(IF(S520="live",O520*0.84,IF(S520="dried.ethanol",O520*0.8449+2.8227,O520))),"")</f>
        <v/>
      </c>
      <c r="AJ520" s="12" t="s">
        <v>802</v>
      </c>
      <c r="AL520" t="str">
        <f>IF(OR(AND(Q520=Q521,P520&gt;0),AND(O520&gt;0,O520=O521)),"duplicate","")</f>
        <v/>
      </c>
      <c r="AM520" t="s">
        <v>826</v>
      </c>
      <c r="AN520" t="s">
        <v>826</v>
      </c>
      <c r="AO520" t="s">
        <v>826</v>
      </c>
      <c r="AP520" t="s">
        <v>826</v>
      </c>
      <c r="AQ520" t="s">
        <v>32</v>
      </c>
    </row>
    <row r="521" spans="1:43" x14ac:dyDescent="0.2">
      <c r="A521" s="29">
        <v>42909</v>
      </c>
      <c r="B521" s="1">
        <v>42899</v>
      </c>
      <c r="C521" s="1" t="str">
        <f>IF(F521="Kup","6/13/2017",IF(F521="Sag","6/14/2017",""))</f>
        <v>6/13/2017</v>
      </c>
      <c r="D521" s="27">
        <f>A521-B521</f>
        <v>10</v>
      </c>
      <c r="E521" s="27">
        <f>A521-C521</f>
        <v>10</v>
      </c>
      <c r="F521" s="12" t="s">
        <v>21</v>
      </c>
      <c r="G521" s="12">
        <v>10</v>
      </c>
      <c r="H521" s="12" t="s">
        <v>22</v>
      </c>
      <c r="I521" s="12" t="s">
        <v>99</v>
      </c>
      <c r="J521" s="12" t="s">
        <v>979</v>
      </c>
      <c r="K521" s="3" t="s">
        <v>960</v>
      </c>
      <c r="L521" s="3" t="s">
        <v>959</v>
      </c>
      <c r="M521" s="12">
        <v>4</v>
      </c>
      <c r="N521" s="12">
        <v>4</v>
      </c>
      <c r="O521" s="24"/>
      <c r="P521" s="12">
        <v>2.972</v>
      </c>
      <c r="Q521" s="12">
        <v>2.66</v>
      </c>
      <c r="R521">
        <f>IF(Q521&gt;0,(P521*(Q521^2))*(3.14159/6),"")</f>
        <v>11.010583475714666</v>
      </c>
      <c r="S521" s="12" t="s">
        <v>32</v>
      </c>
      <c r="T521" t="s">
        <v>25</v>
      </c>
      <c r="U521" s="12" t="s">
        <v>26</v>
      </c>
      <c r="V521" s="12" t="e">
        <f>"CG_D"&amp;G521&amp;"_"&amp;H521&amp;"_"&amp;#REF!&amp;".jpg"</f>
        <v>#REF!</v>
      </c>
      <c r="W521" s="12"/>
      <c r="X521" s="2" t="s">
        <v>764</v>
      </c>
      <c r="Y521" s="12"/>
      <c r="Z521" s="12"/>
      <c r="AA521" s="12" t="s">
        <v>835</v>
      </c>
      <c r="AB521" t="str">
        <f>IF(Q521&gt;0,"yes","no")</f>
        <v>yes</v>
      </c>
      <c r="AC521" t="str">
        <f>IF(O521&gt;0,"yes","no")</f>
        <v>no</v>
      </c>
      <c r="AD521" t="str">
        <f>IF(AH521="hatch","yes","no")</f>
        <v>no</v>
      </c>
      <c r="AE521" t="str">
        <f>IF(AH521="swimup","yes","no")</f>
        <v>no</v>
      </c>
      <c r="AF521" t="str">
        <f>IF(AH521="respiration","yes","no")</f>
        <v>no</v>
      </c>
      <c r="AH521" t="s">
        <v>813</v>
      </c>
      <c r="AI521" t="str">
        <f>IF(O521&gt;0,(IF(S521="live",O521*0.84,IF(S521="dried.ethanol",O521*0.8449+2.8227,O521))),"")</f>
        <v/>
      </c>
      <c r="AJ521" s="12" t="s">
        <v>802</v>
      </c>
      <c r="AL521" t="str">
        <f>IF(OR(AND(Q521=Q522,P521&gt;0),AND(O521&gt;0,O521=O522)),"duplicate","")</f>
        <v/>
      </c>
      <c r="AM521" t="s">
        <v>826</v>
      </c>
      <c r="AN521" t="s">
        <v>826</v>
      </c>
      <c r="AO521" t="s">
        <v>826</v>
      </c>
      <c r="AP521" t="s">
        <v>826</v>
      </c>
      <c r="AQ521" t="s">
        <v>32</v>
      </c>
    </row>
    <row r="522" spans="1:43" x14ac:dyDescent="0.2">
      <c r="A522" s="29">
        <v>42909</v>
      </c>
      <c r="B522" s="1">
        <v>42899</v>
      </c>
      <c r="C522" s="1" t="str">
        <f>IF(F522="Kup","6/13/2017",IF(F522="Sag","6/14/2017",""))</f>
        <v>6/13/2017</v>
      </c>
      <c r="D522" s="27">
        <f>A522-B522</f>
        <v>10</v>
      </c>
      <c r="E522" s="27">
        <f>A522-C522</f>
        <v>10</v>
      </c>
      <c r="F522" s="12" t="s">
        <v>21</v>
      </c>
      <c r="G522" s="12">
        <v>10</v>
      </c>
      <c r="H522" s="12" t="s">
        <v>22</v>
      </c>
      <c r="I522" s="12" t="s">
        <v>99</v>
      </c>
      <c r="J522" s="12" t="s">
        <v>979</v>
      </c>
      <c r="K522" s="3" t="s">
        <v>960</v>
      </c>
      <c r="L522" s="3" t="s">
        <v>959</v>
      </c>
      <c r="M522" s="12">
        <v>5</v>
      </c>
      <c r="N522" s="12">
        <v>5</v>
      </c>
      <c r="O522" s="24"/>
      <c r="P522" s="12">
        <v>2.6619999999999999</v>
      </c>
      <c r="Q522" s="12">
        <v>2.2349999999999999</v>
      </c>
      <c r="R522">
        <f>IF(Q522&gt;0,(P522*(Q522^2))*(3.14159/6),"")</f>
        <v>6.9624383320717484</v>
      </c>
      <c r="S522" s="12" t="s">
        <v>32</v>
      </c>
      <c r="T522" t="s">
        <v>25</v>
      </c>
      <c r="U522" s="12" t="s">
        <v>26</v>
      </c>
      <c r="V522" s="12" t="e">
        <f>"CG_D"&amp;G522&amp;"_"&amp;H522&amp;"_"&amp;#REF!&amp;".jpg"</f>
        <v>#REF!</v>
      </c>
      <c r="W522" s="12"/>
      <c r="X522" s="2" t="s">
        <v>764</v>
      </c>
      <c r="Y522" s="12"/>
      <c r="Z522" s="12"/>
      <c r="AA522" s="12" t="s">
        <v>835</v>
      </c>
      <c r="AB522" t="str">
        <f>IF(Q522&gt;0,"yes","no")</f>
        <v>yes</v>
      </c>
      <c r="AC522" t="str">
        <f>IF(O522&gt;0,"yes","no")</f>
        <v>no</v>
      </c>
      <c r="AD522" t="str">
        <f>IF(AH522="hatch","yes","no")</f>
        <v>no</v>
      </c>
      <c r="AE522" t="str">
        <f>IF(AH522="swimup","yes","no")</f>
        <v>no</v>
      </c>
      <c r="AF522" t="str">
        <f>IF(AH522="respiration","yes","no")</f>
        <v>no</v>
      </c>
      <c r="AH522" t="s">
        <v>813</v>
      </c>
      <c r="AI522" t="str">
        <f>IF(O522&gt;0,(IF(S522="live",O522*0.84,IF(S522="dried.ethanol",O522*0.8449+2.8227,O522))),"")</f>
        <v/>
      </c>
      <c r="AJ522" s="12" t="s">
        <v>802</v>
      </c>
      <c r="AL522" t="str">
        <f>IF(OR(AND(Q522=Q523,P522&gt;0),AND(O522&gt;0,O522=O523)),"duplicate","")</f>
        <v/>
      </c>
      <c r="AM522" t="s">
        <v>826</v>
      </c>
      <c r="AN522" t="s">
        <v>826</v>
      </c>
      <c r="AO522" t="s">
        <v>826</v>
      </c>
      <c r="AP522" t="s">
        <v>826</v>
      </c>
      <c r="AQ522" t="s">
        <v>32</v>
      </c>
    </row>
    <row r="523" spans="1:43" x14ac:dyDescent="0.2">
      <c r="A523" s="29">
        <v>42909</v>
      </c>
      <c r="B523" s="1">
        <v>42899</v>
      </c>
      <c r="C523" s="1" t="str">
        <f>IF(F523="Kup","6/13/2017",IF(F523="Sag","6/14/2017",""))</f>
        <v>6/13/2017</v>
      </c>
      <c r="D523" s="27">
        <f>A523-B523</f>
        <v>10</v>
      </c>
      <c r="E523" s="27">
        <f>A523-C523</f>
        <v>10</v>
      </c>
      <c r="F523" s="12" t="s">
        <v>21</v>
      </c>
      <c r="G523" s="12">
        <v>10</v>
      </c>
      <c r="H523" s="12" t="s">
        <v>22</v>
      </c>
      <c r="I523" s="12" t="s">
        <v>99</v>
      </c>
      <c r="J523" s="12" t="s">
        <v>979</v>
      </c>
      <c r="K523" s="3" t="s">
        <v>960</v>
      </c>
      <c r="L523" s="3" t="s">
        <v>959</v>
      </c>
      <c r="M523" s="12">
        <v>6</v>
      </c>
      <c r="N523" s="12">
        <v>6</v>
      </c>
      <c r="O523" s="24"/>
      <c r="P523" s="12">
        <v>2.5840000000000001</v>
      </c>
      <c r="Q523" s="12">
        <v>2.4089999999999998</v>
      </c>
      <c r="R523">
        <f>IF(Q523&gt;0,(P523*(Q523^2))*(3.14159/6),"")</f>
        <v>7.8517120624575583</v>
      </c>
      <c r="S523" s="12" t="s">
        <v>32</v>
      </c>
      <c r="T523" t="s">
        <v>25</v>
      </c>
      <c r="U523" s="12" t="s">
        <v>26</v>
      </c>
      <c r="V523" s="12" t="e">
        <f>"CG_D"&amp;G523&amp;"_"&amp;H523&amp;"_"&amp;#REF!&amp;".jpg"</f>
        <v>#REF!</v>
      </c>
      <c r="W523" s="12"/>
      <c r="X523" s="2" t="s">
        <v>764</v>
      </c>
      <c r="Y523" s="12"/>
      <c r="Z523" s="12"/>
      <c r="AA523" s="12" t="s">
        <v>835</v>
      </c>
      <c r="AB523" t="str">
        <f>IF(Q523&gt;0,"yes","no")</f>
        <v>yes</v>
      </c>
      <c r="AC523" t="str">
        <f>IF(O523&gt;0,"yes","no")</f>
        <v>no</v>
      </c>
      <c r="AD523" t="str">
        <f>IF(AH523="hatch","yes","no")</f>
        <v>no</v>
      </c>
      <c r="AE523" t="str">
        <f>IF(AH523="swimup","yes","no")</f>
        <v>no</v>
      </c>
      <c r="AF523" t="str">
        <f>IF(AH523="respiration","yes","no")</f>
        <v>no</v>
      </c>
      <c r="AH523" t="s">
        <v>813</v>
      </c>
      <c r="AI523" t="str">
        <f>IF(O523&gt;0,(IF(S523="live",O523*0.84,IF(S523="dried.ethanol",O523*0.8449+2.8227,O523))),"")</f>
        <v/>
      </c>
      <c r="AJ523" s="12" t="s">
        <v>802</v>
      </c>
      <c r="AL523" t="str">
        <f>IF(OR(AND(Q523=Q524,P523&gt;0),AND(O523&gt;0,O523=O524)),"duplicate","")</f>
        <v>duplicate</v>
      </c>
      <c r="AM523" t="s">
        <v>827</v>
      </c>
      <c r="AN523" t="s">
        <v>826</v>
      </c>
      <c r="AO523" t="s">
        <v>826</v>
      </c>
      <c r="AP523" t="s">
        <v>826</v>
      </c>
      <c r="AQ523" t="s">
        <v>32</v>
      </c>
    </row>
    <row r="524" spans="1:43" x14ac:dyDescent="0.2">
      <c r="A524" s="29">
        <v>42909</v>
      </c>
      <c r="B524" s="1">
        <v>42899</v>
      </c>
      <c r="C524" s="1" t="str">
        <f>IF(F524="Kup","6/13/2017",IF(F524="Sag","6/14/2017",""))</f>
        <v>6/13/2017</v>
      </c>
      <c r="D524" s="27">
        <f>A524-B524</f>
        <v>10</v>
      </c>
      <c r="E524" s="27">
        <f>A524-C524</f>
        <v>10</v>
      </c>
      <c r="F524" s="12" t="s">
        <v>21</v>
      </c>
      <c r="G524" s="12">
        <v>10</v>
      </c>
      <c r="H524" s="12" t="s">
        <v>22</v>
      </c>
      <c r="I524" s="12" t="s">
        <v>99</v>
      </c>
      <c r="J524" s="12" t="s">
        <v>979</v>
      </c>
      <c r="K524" s="3" t="s">
        <v>960</v>
      </c>
      <c r="L524" s="3" t="s">
        <v>959</v>
      </c>
      <c r="M524" s="12">
        <v>7</v>
      </c>
      <c r="N524" s="12">
        <v>7</v>
      </c>
      <c r="O524" s="24"/>
      <c r="P524" s="12">
        <v>2.4790000000000001</v>
      </c>
      <c r="Q524" s="12">
        <v>2.4089999999999998</v>
      </c>
      <c r="R524">
        <f>IF(Q524&gt;0,(P524*(Q524^2))*(3.14159/6),"")</f>
        <v>7.5326602952137334</v>
      </c>
      <c r="S524" s="12" t="s">
        <v>32</v>
      </c>
      <c r="T524" t="s">
        <v>25</v>
      </c>
      <c r="U524" s="12" t="s">
        <v>26</v>
      </c>
      <c r="V524" s="12" t="e">
        <f>"CG_D"&amp;G524&amp;"_"&amp;H524&amp;"_"&amp;#REF!&amp;".jpg"</f>
        <v>#REF!</v>
      </c>
      <c r="W524" s="12"/>
      <c r="X524" s="2" t="s">
        <v>764</v>
      </c>
      <c r="Y524" s="12"/>
      <c r="Z524" s="12"/>
      <c r="AA524" s="12" t="s">
        <v>835</v>
      </c>
      <c r="AB524" t="str">
        <f>IF(Q524&gt;0,"yes","no")</f>
        <v>yes</v>
      </c>
      <c r="AC524" t="str">
        <f>IF(O524&gt;0,"yes","no")</f>
        <v>no</v>
      </c>
      <c r="AD524" t="str">
        <f>IF(AH524="hatch","yes","no")</f>
        <v>no</v>
      </c>
      <c r="AE524" t="str">
        <f>IF(AH524="swimup","yes","no")</f>
        <v>no</v>
      </c>
      <c r="AF524" t="str">
        <f>IF(AH524="respiration","yes","no")</f>
        <v>no</v>
      </c>
      <c r="AH524" t="s">
        <v>813</v>
      </c>
      <c r="AI524" t="str">
        <f>IF(O524&gt;0,(IF(S524="live",O524*0.84,IF(S524="dried.ethanol",O524*0.8449+2.8227,O524))),"")</f>
        <v/>
      </c>
      <c r="AJ524" s="12" t="s">
        <v>802</v>
      </c>
      <c r="AL524" t="str">
        <f>IF(OR(AND(Q524=Q525,P524&gt;0),AND(O524&gt;0,O524=O525)),"duplicate","")</f>
        <v/>
      </c>
      <c r="AM524" t="s">
        <v>826</v>
      </c>
      <c r="AN524" t="s">
        <v>826</v>
      </c>
      <c r="AO524" t="s">
        <v>826</v>
      </c>
      <c r="AP524" t="s">
        <v>826</v>
      </c>
      <c r="AQ524" t="s">
        <v>32</v>
      </c>
    </row>
    <row r="525" spans="1:43" x14ac:dyDescent="0.2">
      <c r="A525" s="29">
        <v>42909</v>
      </c>
      <c r="B525" s="1">
        <v>42899</v>
      </c>
      <c r="C525" s="1" t="str">
        <f>IF(F525="Kup","6/13/2017",IF(F525="Sag","6/14/2017",""))</f>
        <v>6/13/2017</v>
      </c>
      <c r="D525" s="27">
        <f>A525-B525</f>
        <v>10</v>
      </c>
      <c r="E525" s="27">
        <f>A525-C525</f>
        <v>10</v>
      </c>
      <c r="F525" s="12" t="s">
        <v>21</v>
      </c>
      <c r="G525" s="12">
        <v>10</v>
      </c>
      <c r="H525" s="12" t="s">
        <v>22</v>
      </c>
      <c r="I525" s="12" t="s">
        <v>99</v>
      </c>
      <c r="J525" s="12" t="s">
        <v>979</v>
      </c>
      <c r="K525" s="3" t="s">
        <v>960</v>
      </c>
      <c r="L525" s="3" t="s">
        <v>959</v>
      </c>
      <c r="M525" s="12">
        <v>8</v>
      </c>
      <c r="N525" s="12">
        <v>8</v>
      </c>
      <c r="O525" s="24"/>
      <c r="P525" s="12">
        <v>2.6709999999999998</v>
      </c>
      <c r="Q525" s="12">
        <v>2.2469999999999999</v>
      </c>
      <c r="R525">
        <f>IF(Q525&gt;0,(P525*(Q525^2))*(3.14159/6),"")</f>
        <v>7.0611963547153334</v>
      </c>
      <c r="S525" s="12" t="s">
        <v>32</v>
      </c>
      <c r="T525" t="s">
        <v>25</v>
      </c>
      <c r="U525" s="12" t="s">
        <v>26</v>
      </c>
      <c r="V525" s="12" t="e">
        <f>"CG_D"&amp;G525&amp;"_"&amp;H525&amp;"_"&amp;#REF!&amp;".jpg"</f>
        <v>#REF!</v>
      </c>
      <c r="W525" s="12"/>
      <c r="X525" s="2" t="s">
        <v>764</v>
      </c>
      <c r="Y525" s="12"/>
      <c r="Z525" s="12"/>
      <c r="AA525" s="12" t="s">
        <v>835</v>
      </c>
      <c r="AB525" t="str">
        <f>IF(Q525&gt;0,"yes","no")</f>
        <v>yes</v>
      </c>
      <c r="AC525" t="str">
        <f>IF(O525&gt;0,"yes","no")</f>
        <v>no</v>
      </c>
      <c r="AD525" t="str">
        <f>IF(AH525="hatch","yes","no")</f>
        <v>no</v>
      </c>
      <c r="AE525" t="str">
        <f>IF(AH525="swimup","yes","no")</f>
        <v>no</v>
      </c>
      <c r="AF525" t="str">
        <f>IF(AH525="respiration","yes","no")</f>
        <v>no</v>
      </c>
      <c r="AH525" t="s">
        <v>813</v>
      </c>
      <c r="AI525" t="str">
        <f>IF(O525&gt;0,(IF(S525="live",O525*0.84,IF(S525="dried.ethanol",O525*0.8449+2.8227,O525))),"")</f>
        <v/>
      </c>
      <c r="AJ525" s="12" t="s">
        <v>802</v>
      </c>
      <c r="AL525" t="str">
        <f>IF(OR(AND(Q525=Q526,P525&gt;0),AND(O525&gt;0,O525=O526)),"duplicate","")</f>
        <v/>
      </c>
      <c r="AM525" t="s">
        <v>826</v>
      </c>
      <c r="AN525" t="s">
        <v>826</v>
      </c>
      <c r="AO525" t="s">
        <v>826</v>
      </c>
      <c r="AP525" t="s">
        <v>826</v>
      </c>
      <c r="AQ525" t="s">
        <v>32</v>
      </c>
    </row>
    <row r="526" spans="1:43" x14ac:dyDescent="0.2">
      <c r="A526" s="29">
        <v>42909</v>
      </c>
      <c r="B526" s="1">
        <v>42899</v>
      </c>
      <c r="C526" s="1" t="str">
        <f>IF(F526="Kup","6/13/2017",IF(F526="Sag","6/14/2017",""))</f>
        <v>6/13/2017</v>
      </c>
      <c r="D526" s="27">
        <f>A526-B526</f>
        <v>10</v>
      </c>
      <c r="E526" s="27">
        <f>A526-C526</f>
        <v>10</v>
      </c>
      <c r="F526" s="12" t="s">
        <v>21</v>
      </c>
      <c r="G526" s="12">
        <v>10</v>
      </c>
      <c r="H526" s="12" t="s">
        <v>22</v>
      </c>
      <c r="I526" s="12" t="s">
        <v>99</v>
      </c>
      <c r="J526" s="12" t="s">
        <v>979</v>
      </c>
      <c r="K526" s="3" t="s">
        <v>960</v>
      </c>
      <c r="L526" s="3" t="s">
        <v>959</v>
      </c>
      <c r="M526" s="12">
        <v>9</v>
      </c>
      <c r="N526" s="12">
        <v>9</v>
      </c>
      <c r="O526" s="24"/>
      <c r="P526" s="12">
        <v>2.625</v>
      </c>
      <c r="Q526" s="12">
        <v>1.994</v>
      </c>
      <c r="R526">
        <f>IF(Q526&gt;0,(P526*(Q526^2))*(3.14159/6),"")</f>
        <v>5.4648452850424993</v>
      </c>
      <c r="S526" s="12" t="s">
        <v>32</v>
      </c>
      <c r="T526" t="s">
        <v>25</v>
      </c>
      <c r="U526" s="12" t="s">
        <v>26</v>
      </c>
      <c r="V526" s="12" t="e">
        <f>"CG_D"&amp;G526&amp;"_"&amp;H526&amp;"_"&amp;#REF!&amp;".jpg"</f>
        <v>#REF!</v>
      </c>
      <c r="W526" s="12"/>
      <c r="X526" s="2" t="s">
        <v>764</v>
      </c>
      <c r="Y526" s="12"/>
      <c r="Z526" s="12"/>
      <c r="AA526" s="12" t="s">
        <v>835</v>
      </c>
      <c r="AB526" t="str">
        <f>IF(Q526&gt;0,"yes","no")</f>
        <v>yes</v>
      </c>
      <c r="AC526" t="str">
        <f>IF(O526&gt;0,"yes","no")</f>
        <v>no</v>
      </c>
      <c r="AD526" t="str">
        <f>IF(AH526="hatch","yes","no")</f>
        <v>no</v>
      </c>
      <c r="AE526" t="str">
        <f>IF(AH526="swimup","yes","no")</f>
        <v>no</v>
      </c>
      <c r="AF526" t="str">
        <f>IF(AH526="respiration","yes","no")</f>
        <v>no</v>
      </c>
      <c r="AH526" t="s">
        <v>813</v>
      </c>
      <c r="AI526" t="str">
        <f>IF(O526&gt;0,(IF(S526="live",O526*0.84,IF(S526="dried.ethanol",O526*0.8449+2.8227,O526))),"")</f>
        <v/>
      </c>
      <c r="AJ526" s="12" t="s">
        <v>802</v>
      </c>
      <c r="AL526" t="str">
        <f>IF(OR(AND(Q526=Q527,P526&gt;0),AND(O526&gt;0,O526=O527)),"duplicate","")</f>
        <v/>
      </c>
      <c r="AM526" t="s">
        <v>826</v>
      </c>
      <c r="AN526" t="s">
        <v>826</v>
      </c>
      <c r="AO526" t="s">
        <v>826</v>
      </c>
      <c r="AP526" t="s">
        <v>826</v>
      </c>
      <c r="AQ526" t="s">
        <v>32</v>
      </c>
    </row>
    <row r="527" spans="1:43" x14ac:dyDescent="0.2">
      <c r="A527" s="29">
        <v>42909</v>
      </c>
      <c r="B527" s="1">
        <v>42899</v>
      </c>
      <c r="C527" s="1" t="str">
        <f>IF(F527="Kup","6/13/2017",IF(F527="Sag","6/14/2017",""))</f>
        <v>6/13/2017</v>
      </c>
      <c r="D527" s="27">
        <f>A527-B527</f>
        <v>10</v>
      </c>
      <c r="E527" s="27">
        <f>A527-C527</f>
        <v>10</v>
      </c>
      <c r="F527" s="12" t="s">
        <v>21</v>
      </c>
      <c r="G527" s="12">
        <v>10</v>
      </c>
      <c r="H527" s="12" t="s">
        <v>22</v>
      </c>
      <c r="I527" s="12" t="s">
        <v>49</v>
      </c>
      <c r="J527" s="12" t="s">
        <v>980</v>
      </c>
      <c r="K527" s="3" t="s">
        <v>961</v>
      </c>
      <c r="L527" s="3" t="s">
        <v>962</v>
      </c>
      <c r="M527" s="12">
        <v>1</v>
      </c>
      <c r="N527" s="12">
        <v>1</v>
      </c>
      <c r="O527" s="24"/>
      <c r="P527" s="12">
        <v>3.206</v>
      </c>
      <c r="Q527" s="12">
        <v>2.758</v>
      </c>
      <c r="R527">
        <f>IF(Q527&gt;0,(P527*(Q527^2))*(3.14159/6),"")</f>
        <v>12.768806250335425</v>
      </c>
      <c r="S527" s="12" t="s">
        <v>32</v>
      </c>
      <c r="T527" t="s">
        <v>25</v>
      </c>
      <c r="U527" s="12" t="s">
        <v>26</v>
      </c>
      <c r="V527" s="12" t="e">
        <f>"CG_D"&amp;G527&amp;"_"&amp;H527&amp;"_"&amp;#REF!&amp;".jpg"</f>
        <v>#REF!</v>
      </c>
      <c r="W527" s="12"/>
      <c r="X527" s="2" t="s">
        <v>764</v>
      </c>
      <c r="Y527" s="12"/>
      <c r="Z527" s="12"/>
      <c r="AA527" s="12" t="s">
        <v>835</v>
      </c>
      <c r="AB527" t="str">
        <f>IF(Q527&gt;0,"yes","no")</f>
        <v>yes</v>
      </c>
      <c r="AC527" t="str">
        <f>IF(O527&gt;0,"yes","no")</f>
        <v>no</v>
      </c>
      <c r="AD527" t="str">
        <f>IF(AH527="hatch","yes","no")</f>
        <v>no</v>
      </c>
      <c r="AE527" t="str">
        <f>IF(AH527="swimup","yes","no")</f>
        <v>no</v>
      </c>
      <c r="AF527" t="str">
        <f>IF(AH527="respiration","yes","no")</f>
        <v>no</v>
      </c>
      <c r="AH527" t="s">
        <v>813</v>
      </c>
      <c r="AI527" t="str">
        <f>IF(O527&gt;0,(IF(S527="live",O527*0.84,IF(S527="dried.ethanol",O527*0.8449+2.8227,O527))),"")</f>
        <v/>
      </c>
      <c r="AJ527" s="12" t="s">
        <v>802</v>
      </c>
      <c r="AL527" t="str">
        <f>IF(OR(AND(Q527=Q528,P527&gt;0),AND(O527&gt;0,O527=O528)),"duplicate","")</f>
        <v/>
      </c>
      <c r="AM527" t="s">
        <v>826</v>
      </c>
      <c r="AN527" t="s">
        <v>826</v>
      </c>
      <c r="AO527" t="s">
        <v>826</v>
      </c>
      <c r="AP527" t="s">
        <v>826</v>
      </c>
      <c r="AQ527" t="s">
        <v>32</v>
      </c>
    </row>
    <row r="528" spans="1:43" x14ac:dyDescent="0.2">
      <c r="A528" s="29">
        <v>42909</v>
      </c>
      <c r="B528" s="1">
        <v>42899</v>
      </c>
      <c r="C528" s="1" t="str">
        <f>IF(F528="Kup","6/13/2017",IF(F528="Sag","6/14/2017",""))</f>
        <v>6/13/2017</v>
      </c>
      <c r="D528" s="27">
        <f>A528-B528</f>
        <v>10</v>
      </c>
      <c r="E528" s="27">
        <f>A528-C528</f>
        <v>10</v>
      </c>
      <c r="F528" s="12" t="s">
        <v>21</v>
      </c>
      <c r="G528" s="12">
        <v>10</v>
      </c>
      <c r="H528" s="12" t="s">
        <v>22</v>
      </c>
      <c r="I528" s="12" t="s">
        <v>49</v>
      </c>
      <c r="J528" s="12" t="s">
        <v>980</v>
      </c>
      <c r="K528" s="3" t="s">
        <v>961</v>
      </c>
      <c r="L528" s="3" t="s">
        <v>962</v>
      </c>
      <c r="M528" s="12">
        <v>2</v>
      </c>
      <c r="N528" s="12">
        <v>2</v>
      </c>
      <c r="O528" s="24"/>
      <c r="P528" s="12">
        <v>3.0449999999999999</v>
      </c>
      <c r="Q528" s="12">
        <v>2.2629999999999999</v>
      </c>
      <c r="R528">
        <f>IF(Q528&gt;0,(P528*(Q528^2))*(3.14159/6),"")</f>
        <v>8.1649712592453216</v>
      </c>
      <c r="S528" s="12" t="s">
        <v>32</v>
      </c>
      <c r="T528" t="s">
        <v>25</v>
      </c>
      <c r="U528" s="12" t="s">
        <v>26</v>
      </c>
      <c r="V528" s="12" t="e">
        <f>"CG_D"&amp;G528&amp;"_"&amp;H528&amp;"_"&amp;#REF!&amp;".jpg"</f>
        <v>#REF!</v>
      </c>
      <c r="W528" s="12"/>
      <c r="X528" s="2" t="s">
        <v>764</v>
      </c>
      <c r="Y528" s="12"/>
      <c r="Z528" s="12"/>
      <c r="AA528" s="12" t="s">
        <v>835</v>
      </c>
      <c r="AB528" t="str">
        <f>IF(Q528&gt;0,"yes","no")</f>
        <v>yes</v>
      </c>
      <c r="AC528" t="str">
        <f>IF(O528&gt;0,"yes","no")</f>
        <v>no</v>
      </c>
      <c r="AD528" t="str">
        <f>IF(AH528="hatch","yes","no")</f>
        <v>no</v>
      </c>
      <c r="AE528" t="str">
        <f>IF(AH528="swimup","yes","no")</f>
        <v>no</v>
      </c>
      <c r="AF528" t="str">
        <f>IF(AH528="respiration","yes","no")</f>
        <v>no</v>
      </c>
      <c r="AH528" t="s">
        <v>813</v>
      </c>
      <c r="AI528" t="str">
        <f>IF(O528&gt;0,(IF(S528="live",O528*0.84,IF(S528="dried.ethanol",O528*0.8449+2.8227,O528))),"")</f>
        <v/>
      </c>
      <c r="AJ528" s="12" t="s">
        <v>802</v>
      </c>
      <c r="AL528" t="str">
        <f>IF(OR(AND(Q528=Q529,P528&gt;0),AND(O528&gt;0,O528=O529)),"duplicate","")</f>
        <v/>
      </c>
      <c r="AM528" t="s">
        <v>826</v>
      </c>
      <c r="AN528" t="s">
        <v>826</v>
      </c>
      <c r="AO528" t="s">
        <v>826</v>
      </c>
      <c r="AP528" t="s">
        <v>826</v>
      </c>
      <c r="AQ528" t="s">
        <v>32</v>
      </c>
    </row>
    <row r="529" spans="1:43" x14ac:dyDescent="0.2">
      <c r="A529" s="29">
        <v>42909</v>
      </c>
      <c r="B529" s="1">
        <v>42899</v>
      </c>
      <c r="C529" s="1" t="str">
        <f>IF(F529="Kup","6/13/2017",IF(F529="Sag","6/14/2017",""))</f>
        <v>6/13/2017</v>
      </c>
      <c r="D529" s="27">
        <f>A529-B529</f>
        <v>10</v>
      </c>
      <c r="E529" s="27">
        <f>A529-C529</f>
        <v>10</v>
      </c>
      <c r="F529" s="12" t="s">
        <v>21</v>
      </c>
      <c r="G529" s="12">
        <v>10</v>
      </c>
      <c r="H529" s="12" t="s">
        <v>22</v>
      </c>
      <c r="I529" s="12" t="s">
        <v>49</v>
      </c>
      <c r="J529" s="12" t="s">
        <v>980</v>
      </c>
      <c r="K529" s="3" t="s">
        <v>961</v>
      </c>
      <c r="L529" s="3" t="s">
        <v>962</v>
      </c>
      <c r="M529" s="12">
        <v>3</v>
      </c>
      <c r="N529" s="12">
        <v>3</v>
      </c>
      <c r="O529" s="24"/>
      <c r="P529" s="12">
        <v>3.4119999999999999</v>
      </c>
      <c r="Q529" s="12">
        <v>3.1869999999999998</v>
      </c>
      <c r="R529">
        <f>IF(Q529&gt;0,(P529*(Q529^2))*(3.14159/6),"")</f>
        <v>18.145603000883749</v>
      </c>
      <c r="S529" s="12" t="s">
        <v>32</v>
      </c>
      <c r="T529" t="s">
        <v>25</v>
      </c>
      <c r="U529" s="12" t="s">
        <v>26</v>
      </c>
      <c r="V529" s="12" t="e">
        <f>"CG_D"&amp;G529&amp;"_"&amp;H529&amp;"_"&amp;#REF!&amp;".jpg"</f>
        <v>#REF!</v>
      </c>
      <c r="W529" s="12"/>
      <c r="X529" s="2" t="s">
        <v>764</v>
      </c>
      <c r="Y529" s="12"/>
      <c r="Z529" s="12"/>
      <c r="AA529" s="12" t="s">
        <v>835</v>
      </c>
      <c r="AB529" t="str">
        <f>IF(Q529&gt;0,"yes","no")</f>
        <v>yes</v>
      </c>
      <c r="AC529" t="str">
        <f>IF(O529&gt;0,"yes","no")</f>
        <v>no</v>
      </c>
      <c r="AD529" t="str">
        <f>IF(AH529="hatch","yes","no")</f>
        <v>no</v>
      </c>
      <c r="AE529" t="str">
        <f>IF(AH529="swimup","yes","no")</f>
        <v>no</v>
      </c>
      <c r="AF529" t="str">
        <f>IF(AH529="respiration","yes","no")</f>
        <v>no</v>
      </c>
      <c r="AH529" t="s">
        <v>813</v>
      </c>
      <c r="AI529" t="str">
        <f>IF(O529&gt;0,(IF(S529="live",O529*0.84,IF(S529="dried.ethanol",O529*0.8449+2.8227,O529))),"")</f>
        <v/>
      </c>
      <c r="AJ529" s="12" t="s">
        <v>802</v>
      </c>
      <c r="AL529" t="str">
        <f>IF(OR(AND(Q529=Q530,P529&gt;0),AND(O529&gt;0,O529=O530)),"duplicate","")</f>
        <v/>
      </c>
      <c r="AM529" t="s">
        <v>826</v>
      </c>
      <c r="AN529" t="s">
        <v>826</v>
      </c>
      <c r="AO529" t="s">
        <v>826</v>
      </c>
      <c r="AP529" t="s">
        <v>826</v>
      </c>
      <c r="AQ529" t="s">
        <v>32</v>
      </c>
    </row>
    <row r="530" spans="1:43" x14ac:dyDescent="0.2">
      <c r="A530" s="29">
        <v>42909</v>
      </c>
      <c r="B530" s="1">
        <v>42899</v>
      </c>
      <c r="C530" s="1" t="str">
        <f>IF(F530="Kup","6/13/2017",IF(F530="Sag","6/14/2017",""))</f>
        <v>6/13/2017</v>
      </c>
      <c r="D530" s="27">
        <f>A530-B530</f>
        <v>10</v>
      </c>
      <c r="E530" s="27">
        <f>A530-C530</f>
        <v>10</v>
      </c>
      <c r="F530" s="12" t="s">
        <v>21</v>
      </c>
      <c r="G530" s="12">
        <v>10</v>
      </c>
      <c r="H530" s="12" t="s">
        <v>22</v>
      </c>
      <c r="I530" s="12" t="s">
        <v>49</v>
      </c>
      <c r="J530" s="12" t="s">
        <v>980</v>
      </c>
      <c r="K530" s="3" t="s">
        <v>961</v>
      </c>
      <c r="L530" s="3" t="s">
        <v>962</v>
      </c>
      <c r="M530" s="12">
        <v>4</v>
      </c>
      <c r="N530" s="12">
        <v>4</v>
      </c>
      <c r="O530" s="24"/>
      <c r="P530" s="12">
        <v>2.681</v>
      </c>
      <c r="Q530" s="12">
        <v>2.645</v>
      </c>
      <c r="R530">
        <f>IF(Q530&gt;0,(P530*(Q530^2))*(3.14159/6),"")</f>
        <v>9.8207899473182909</v>
      </c>
      <c r="S530" s="12" t="s">
        <v>32</v>
      </c>
      <c r="T530" t="s">
        <v>25</v>
      </c>
      <c r="U530" s="12" t="s">
        <v>26</v>
      </c>
      <c r="V530" s="12" t="e">
        <f>"CG_D"&amp;G530&amp;"_"&amp;H530&amp;"_"&amp;#REF!&amp;".jpg"</f>
        <v>#REF!</v>
      </c>
      <c r="W530" s="12"/>
      <c r="X530" s="2" t="s">
        <v>764</v>
      </c>
      <c r="Y530" s="12"/>
      <c r="Z530" s="12"/>
      <c r="AA530" s="12" t="s">
        <v>835</v>
      </c>
      <c r="AB530" t="str">
        <f>IF(Q530&gt;0,"yes","no")</f>
        <v>yes</v>
      </c>
      <c r="AC530" t="str">
        <f>IF(O530&gt;0,"yes","no")</f>
        <v>no</v>
      </c>
      <c r="AD530" t="str">
        <f>IF(AH530="hatch","yes","no")</f>
        <v>no</v>
      </c>
      <c r="AE530" t="str">
        <f>IF(AH530="swimup","yes","no")</f>
        <v>no</v>
      </c>
      <c r="AF530" t="str">
        <f>IF(AH530="respiration","yes","no")</f>
        <v>no</v>
      </c>
      <c r="AH530" t="s">
        <v>813</v>
      </c>
      <c r="AI530" t="str">
        <f>IF(O530&gt;0,(IF(S530="live",O530*0.84,IF(S530="dried.ethanol",O530*0.8449+2.8227,O530))),"")</f>
        <v/>
      </c>
      <c r="AJ530" s="12" t="s">
        <v>802</v>
      </c>
      <c r="AL530" t="str">
        <f>IF(OR(AND(Q530=Q531,P530&gt;0),AND(O530&gt;0,O530=O531)),"duplicate","")</f>
        <v/>
      </c>
      <c r="AM530" t="s">
        <v>826</v>
      </c>
      <c r="AN530" t="s">
        <v>826</v>
      </c>
      <c r="AO530" t="s">
        <v>826</v>
      </c>
      <c r="AP530" t="s">
        <v>826</v>
      </c>
      <c r="AQ530" t="s">
        <v>32</v>
      </c>
    </row>
    <row r="531" spans="1:43" x14ac:dyDescent="0.2">
      <c r="A531" s="29">
        <v>42909</v>
      </c>
      <c r="B531" s="1">
        <v>42899</v>
      </c>
      <c r="C531" s="1" t="str">
        <f>IF(F531="Kup","6/13/2017",IF(F531="Sag","6/14/2017",""))</f>
        <v>6/13/2017</v>
      </c>
      <c r="D531" s="27">
        <f>A531-B531</f>
        <v>10</v>
      </c>
      <c r="E531" s="27">
        <f>A531-C531</f>
        <v>10</v>
      </c>
      <c r="F531" s="12" t="s">
        <v>21</v>
      </c>
      <c r="G531" s="12">
        <v>10</v>
      </c>
      <c r="H531" s="12" t="s">
        <v>22</v>
      </c>
      <c r="I531" s="12" t="s">
        <v>49</v>
      </c>
      <c r="J531" s="12" t="s">
        <v>980</v>
      </c>
      <c r="K531" s="3" t="s">
        <v>961</v>
      </c>
      <c r="L531" s="3" t="s">
        <v>962</v>
      </c>
      <c r="M531" s="12">
        <v>5</v>
      </c>
      <c r="N531" s="12">
        <v>5</v>
      </c>
      <c r="O531" s="24"/>
      <c r="P531" s="12">
        <v>2.7149999999999999</v>
      </c>
      <c r="Q531" s="12">
        <v>2.5579999999999998</v>
      </c>
      <c r="R531">
        <f>IF(Q531&gt;0,(P531*(Q531^2))*(3.14159/6),"")</f>
        <v>9.3018465262138985</v>
      </c>
      <c r="S531" s="12" t="s">
        <v>32</v>
      </c>
      <c r="T531" t="s">
        <v>25</v>
      </c>
      <c r="U531" s="12" t="s">
        <v>26</v>
      </c>
      <c r="V531" s="12" t="e">
        <f>"CG_D"&amp;G531&amp;"_"&amp;H531&amp;"_"&amp;#REF!&amp;".jpg"</f>
        <v>#REF!</v>
      </c>
      <c r="W531" s="12"/>
      <c r="X531" s="2" t="s">
        <v>764</v>
      </c>
      <c r="Y531" s="12"/>
      <c r="Z531" s="12"/>
      <c r="AA531" s="12" t="s">
        <v>835</v>
      </c>
      <c r="AB531" t="str">
        <f>IF(Q531&gt;0,"yes","no")</f>
        <v>yes</v>
      </c>
      <c r="AC531" t="str">
        <f>IF(O531&gt;0,"yes","no")</f>
        <v>no</v>
      </c>
      <c r="AD531" t="str">
        <f>IF(AH531="hatch","yes","no")</f>
        <v>no</v>
      </c>
      <c r="AE531" t="str">
        <f>IF(AH531="swimup","yes","no")</f>
        <v>no</v>
      </c>
      <c r="AF531" t="str">
        <f>IF(AH531="respiration","yes","no")</f>
        <v>no</v>
      </c>
      <c r="AH531" t="s">
        <v>813</v>
      </c>
      <c r="AI531" t="str">
        <f>IF(O531&gt;0,(IF(S531="live",O531*0.84,IF(S531="dried.ethanol",O531*0.8449+2.8227,O531))),"")</f>
        <v/>
      </c>
      <c r="AJ531" s="12" t="s">
        <v>802</v>
      </c>
      <c r="AL531" t="str">
        <f>IF(OR(AND(Q531=Q532,P531&gt;0),AND(O531&gt;0,O531=O532)),"duplicate","")</f>
        <v/>
      </c>
      <c r="AM531" t="s">
        <v>826</v>
      </c>
      <c r="AN531" t="s">
        <v>826</v>
      </c>
      <c r="AO531" t="s">
        <v>826</v>
      </c>
      <c r="AP531" t="s">
        <v>826</v>
      </c>
      <c r="AQ531" t="s">
        <v>32</v>
      </c>
    </row>
    <row r="532" spans="1:43" x14ac:dyDescent="0.2">
      <c r="A532" s="29">
        <v>42909</v>
      </c>
      <c r="B532" s="1">
        <v>42899</v>
      </c>
      <c r="C532" s="1" t="str">
        <f>IF(F532="Kup","6/13/2017",IF(F532="Sag","6/14/2017",""))</f>
        <v>6/13/2017</v>
      </c>
      <c r="D532" s="27">
        <f>A532-B532</f>
        <v>10</v>
      </c>
      <c r="E532" s="27">
        <f>A532-C532</f>
        <v>10</v>
      </c>
      <c r="F532" s="12" t="s">
        <v>21</v>
      </c>
      <c r="G532" s="12">
        <v>10</v>
      </c>
      <c r="H532" s="12" t="s">
        <v>22</v>
      </c>
      <c r="I532" s="12" t="s">
        <v>104</v>
      </c>
      <c r="J532" s="12" t="s">
        <v>981</v>
      </c>
      <c r="K532" s="3" t="s">
        <v>963</v>
      </c>
      <c r="L532" s="3" t="s">
        <v>962</v>
      </c>
      <c r="M532" s="12">
        <v>1</v>
      </c>
      <c r="N532" s="12">
        <v>1</v>
      </c>
      <c r="O532" s="24"/>
      <c r="P532" s="12">
        <v>3.2269999999999999</v>
      </c>
      <c r="Q532" s="12">
        <v>2.5310000000000001</v>
      </c>
      <c r="R532">
        <f>IF(Q532&gt;0,(P532*(Q532^2))*(3.14159/6),"")</f>
        <v>10.82384367317562</v>
      </c>
      <c r="S532" s="12" t="s">
        <v>32</v>
      </c>
      <c r="T532" t="s">
        <v>25</v>
      </c>
      <c r="U532" s="12" t="s">
        <v>26</v>
      </c>
      <c r="V532" s="12" t="e">
        <f>"CG_D"&amp;G532&amp;"_"&amp;H532&amp;"_"&amp;#REF!&amp;".jpg"</f>
        <v>#REF!</v>
      </c>
      <c r="W532" s="12"/>
      <c r="X532" s="2" t="s">
        <v>764</v>
      </c>
      <c r="Y532" s="12"/>
      <c r="Z532" s="12"/>
      <c r="AA532" s="12" t="s">
        <v>835</v>
      </c>
      <c r="AB532" t="str">
        <f>IF(Q532&gt;0,"yes","no")</f>
        <v>yes</v>
      </c>
      <c r="AC532" t="str">
        <f>IF(O532&gt;0,"yes","no")</f>
        <v>no</v>
      </c>
      <c r="AD532" t="str">
        <f>IF(AH532="hatch","yes","no")</f>
        <v>no</v>
      </c>
      <c r="AE532" t="str">
        <f>IF(AH532="swimup","yes","no")</f>
        <v>no</v>
      </c>
      <c r="AF532" t="str">
        <f>IF(AH532="respiration","yes","no")</f>
        <v>no</v>
      </c>
      <c r="AH532" t="s">
        <v>813</v>
      </c>
      <c r="AI532" t="str">
        <f>IF(O532&gt;0,(IF(S532="live",O532*0.84,IF(S532="dried.ethanol",O532*0.8449+2.8227,O532))),"")</f>
        <v/>
      </c>
      <c r="AJ532" s="12" t="s">
        <v>802</v>
      </c>
      <c r="AL532" t="str">
        <f>IF(OR(AND(Q532=Q533,P532&gt;0),AND(O532&gt;0,O532=O533)),"duplicate","")</f>
        <v/>
      </c>
      <c r="AM532" t="s">
        <v>826</v>
      </c>
      <c r="AN532" t="s">
        <v>826</v>
      </c>
      <c r="AO532" t="s">
        <v>826</v>
      </c>
      <c r="AP532" t="s">
        <v>826</v>
      </c>
      <c r="AQ532" t="s">
        <v>32</v>
      </c>
    </row>
    <row r="533" spans="1:43" x14ac:dyDescent="0.2">
      <c r="A533" s="29">
        <v>42909</v>
      </c>
      <c r="B533" s="1">
        <v>42899</v>
      </c>
      <c r="C533" s="1" t="str">
        <f>IF(F533="Kup","6/13/2017",IF(F533="Sag","6/14/2017",""))</f>
        <v>6/13/2017</v>
      </c>
      <c r="D533" s="27">
        <f>A533-B533</f>
        <v>10</v>
      </c>
      <c r="E533" s="27">
        <f>A533-C533</f>
        <v>10</v>
      </c>
      <c r="F533" s="12" t="s">
        <v>21</v>
      </c>
      <c r="G533" s="12">
        <v>10</v>
      </c>
      <c r="H533" s="12" t="s">
        <v>22</v>
      </c>
      <c r="I533" s="12" t="s">
        <v>104</v>
      </c>
      <c r="J533" s="12" t="s">
        <v>981</v>
      </c>
      <c r="K533" s="3" t="s">
        <v>963</v>
      </c>
      <c r="L533" s="3" t="s">
        <v>962</v>
      </c>
      <c r="M533" s="12">
        <v>2</v>
      </c>
      <c r="N533" s="12">
        <v>2</v>
      </c>
      <c r="O533" s="24"/>
      <c r="P533" s="12">
        <v>2.5489999999999999</v>
      </c>
      <c r="Q533" s="12">
        <v>2.544</v>
      </c>
      <c r="R533">
        <f>IF(Q533&gt;0,(P533*(Q533^2))*(3.14159/6),"")</f>
        <v>8.6377833078489576</v>
      </c>
      <c r="S533" s="12" t="s">
        <v>32</v>
      </c>
      <c r="T533" t="s">
        <v>25</v>
      </c>
      <c r="U533" s="12" t="s">
        <v>26</v>
      </c>
      <c r="V533" s="12" t="e">
        <f>"CG_D"&amp;G533&amp;"_"&amp;H533&amp;"_"&amp;#REF!&amp;".jpg"</f>
        <v>#REF!</v>
      </c>
      <c r="W533" s="12"/>
      <c r="X533" s="2" t="s">
        <v>764</v>
      </c>
      <c r="Y533" s="12"/>
      <c r="Z533" s="12"/>
      <c r="AA533" s="12" t="s">
        <v>835</v>
      </c>
      <c r="AB533" t="str">
        <f>IF(Q533&gt;0,"yes","no")</f>
        <v>yes</v>
      </c>
      <c r="AC533" t="str">
        <f>IF(O533&gt;0,"yes","no")</f>
        <v>no</v>
      </c>
      <c r="AD533" t="str">
        <f>IF(AH533="hatch","yes","no")</f>
        <v>no</v>
      </c>
      <c r="AE533" t="str">
        <f>IF(AH533="swimup","yes","no")</f>
        <v>no</v>
      </c>
      <c r="AF533" t="str">
        <f>IF(AH533="respiration","yes","no")</f>
        <v>no</v>
      </c>
      <c r="AH533" t="s">
        <v>813</v>
      </c>
      <c r="AI533" t="str">
        <f>IF(O533&gt;0,(IF(S533="live",O533*0.84,IF(S533="dried.ethanol",O533*0.8449+2.8227,O533))),"")</f>
        <v/>
      </c>
      <c r="AJ533" s="12" t="s">
        <v>802</v>
      </c>
      <c r="AL533" t="str">
        <f>IF(OR(AND(Q533=Q534,P533&gt;0),AND(O533&gt;0,O533=O534)),"duplicate","")</f>
        <v/>
      </c>
      <c r="AM533" t="s">
        <v>826</v>
      </c>
      <c r="AN533" t="s">
        <v>826</v>
      </c>
      <c r="AO533" t="s">
        <v>826</v>
      </c>
      <c r="AP533" t="s">
        <v>826</v>
      </c>
      <c r="AQ533" t="s">
        <v>32</v>
      </c>
    </row>
    <row r="534" spans="1:43" x14ac:dyDescent="0.2">
      <c r="A534" s="29">
        <v>42909</v>
      </c>
      <c r="B534" s="1">
        <v>42899</v>
      </c>
      <c r="C534" s="1" t="str">
        <f>IF(F534="Kup","6/13/2017",IF(F534="Sag","6/14/2017",""))</f>
        <v>6/13/2017</v>
      </c>
      <c r="D534" s="27">
        <f>A534-B534</f>
        <v>10</v>
      </c>
      <c r="E534" s="27">
        <f>A534-C534</f>
        <v>10</v>
      </c>
      <c r="F534" s="12" t="s">
        <v>21</v>
      </c>
      <c r="G534" s="12">
        <v>10</v>
      </c>
      <c r="H534" s="12" t="s">
        <v>22</v>
      </c>
      <c r="I534" s="12" t="s">
        <v>104</v>
      </c>
      <c r="J534" s="12" t="s">
        <v>981</v>
      </c>
      <c r="K534" s="3" t="s">
        <v>963</v>
      </c>
      <c r="L534" s="3" t="s">
        <v>962</v>
      </c>
      <c r="M534" s="12">
        <v>3</v>
      </c>
      <c r="N534" s="12">
        <v>3</v>
      </c>
      <c r="O534" s="24"/>
      <c r="P534" s="12">
        <v>2.9780000000000002</v>
      </c>
      <c r="Q534" s="12">
        <v>2.3530000000000002</v>
      </c>
      <c r="R534">
        <f>IF(Q534&gt;0,(P534*(Q534^2))*(3.14159/6),"")</f>
        <v>8.6331006307711977</v>
      </c>
      <c r="S534" s="12" t="s">
        <v>32</v>
      </c>
      <c r="T534" t="s">
        <v>25</v>
      </c>
      <c r="U534" s="12" t="s">
        <v>26</v>
      </c>
      <c r="V534" s="12" t="e">
        <f>"CG_D"&amp;G534&amp;"_"&amp;H534&amp;"_"&amp;#REF!&amp;".jpg"</f>
        <v>#REF!</v>
      </c>
      <c r="W534" s="12"/>
      <c r="X534" s="2" t="s">
        <v>764</v>
      </c>
      <c r="Y534" s="12"/>
      <c r="Z534" s="12"/>
      <c r="AA534" s="12" t="s">
        <v>835</v>
      </c>
      <c r="AB534" t="str">
        <f>IF(Q534&gt;0,"yes","no")</f>
        <v>yes</v>
      </c>
      <c r="AC534" t="str">
        <f>IF(O534&gt;0,"yes","no")</f>
        <v>no</v>
      </c>
      <c r="AD534" t="str">
        <f>IF(AH534="hatch","yes","no")</f>
        <v>no</v>
      </c>
      <c r="AE534" t="str">
        <f>IF(AH534="swimup","yes","no")</f>
        <v>no</v>
      </c>
      <c r="AF534" t="str">
        <f>IF(AH534="respiration","yes","no")</f>
        <v>no</v>
      </c>
      <c r="AH534" t="s">
        <v>813</v>
      </c>
      <c r="AI534" t="str">
        <f>IF(O534&gt;0,(IF(S534="live",O534*0.84,IF(S534="dried.ethanol",O534*0.8449+2.8227,O534))),"")</f>
        <v/>
      </c>
      <c r="AJ534" s="12" t="s">
        <v>802</v>
      </c>
      <c r="AL534" t="str">
        <f>IF(OR(AND(Q534=Q535,P534&gt;0),AND(O534&gt;0,O534=O535)),"duplicate","")</f>
        <v/>
      </c>
      <c r="AM534" t="s">
        <v>826</v>
      </c>
      <c r="AN534" t="s">
        <v>826</v>
      </c>
      <c r="AO534" t="s">
        <v>826</v>
      </c>
      <c r="AP534" t="s">
        <v>826</v>
      </c>
      <c r="AQ534" t="s">
        <v>32</v>
      </c>
    </row>
    <row r="535" spans="1:43" x14ac:dyDescent="0.2">
      <c r="A535" s="29">
        <v>42909</v>
      </c>
      <c r="B535" s="1">
        <v>42899</v>
      </c>
      <c r="C535" s="1" t="str">
        <f>IF(F535="Kup","6/13/2017",IF(F535="Sag","6/14/2017",""))</f>
        <v>6/13/2017</v>
      </c>
      <c r="D535" s="27">
        <f>A535-B535</f>
        <v>10</v>
      </c>
      <c r="E535" s="27">
        <f>A535-C535</f>
        <v>10</v>
      </c>
      <c r="F535" s="12" t="s">
        <v>21</v>
      </c>
      <c r="G535" s="12">
        <v>10</v>
      </c>
      <c r="H535" s="12" t="s">
        <v>22</v>
      </c>
      <c r="I535" s="12" t="s">
        <v>104</v>
      </c>
      <c r="J535" s="12" t="s">
        <v>981</v>
      </c>
      <c r="K535" s="3" t="s">
        <v>963</v>
      </c>
      <c r="L535" s="3" t="s">
        <v>962</v>
      </c>
      <c r="M535" s="12">
        <v>4</v>
      </c>
      <c r="N535" s="12">
        <v>4</v>
      </c>
      <c r="O535" s="24"/>
      <c r="P535" s="12">
        <v>3.2189999999999999</v>
      </c>
      <c r="Q535" s="12">
        <v>2.5009999999999999</v>
      </c>
      <c r="R535">
        <f>IF(Q535&gt;0,(P535*(Q535^2))*(3.14159/6),"")</f>
        <v>10.542572969388031</v>
      </c>
      <c r="S535" s="12" t="s">
        <v>32</v>
      </c>
      <c r="T535" t="s">
        <v>25</v>
      </c>
      <c r="U535" s="12" t="s">
        <v>26</v>
      </c>
      <c r="V535" s="12" t="e">
        <f>"CG_D"&amp;G535&amp;"_"&amp;H535&amp;"_"&amp;#REF!&amp;".jpg"</f>
        <v>#REF!</v>
      </c>
      <c r="W535" s="12"/>
      <c r="X535" s="2" t="s">
        <v>764</v>
      </c>
      <c r="Y535" s="12"/>
      <c r="Z535" s="12"/>
      <c r="AA535" s="12" t="s">
        <v>835</v>
      </c>
      <c r="AB535" t="str">
        <f>IF(Q535&gt;0,"yes","no")</f>
        <v>yes</v>
      </c>
      <c r="AC535" t="str">
        <f>IF(O535&gt;0,"yes","no")</f>
        <v>no</v>
      </c>
      <c r="AD535" t="str">
        <f>IF(AH535="hatch","yes","no")</f>
        <v>no</v>
      </c>
      <c r="AE535" t="str">
        <f>IF(AH535="swimup","yes","no")</f>
        <v>no</v>
      </c>
      <c r="AF535" t="str">
        <f>IF(AH535="respiration","yes","no")</f>
        <v>no</v>
      </c>
      <c r="AH535" t="s">
        <v>813</v>
      </c>
      <c r="AI535" t="str">
        <f>IF(O535&gt;0,(IF(S535="live",O535*0.84,IF(S535="dried.ethanol",O535*0.8449+2.8227,O535))),"")</f>
        <v/>
      </c>
      <c r="AJ535" s="12" t="s">
        <v>802</v>
      </c>
      <c r="AL535" t="str">
        <f>IF(OR(AND(Q535=Q536,P535&gt;0),AND(O535&gt;0,O535=O536)),"duplicate","")</f>
        <v/>
      </c>
      <c r="AM535" t="s">
        <v>826</v>
      </c>
      <c r="AN535" t="s">
        <v>826</v>
      </c>
      <c r="AO535" t="s">
        <v>826</v>
      </c>
      <c r="AP535" t="s">
        <v>826</v>
      </c>
      <c r="AQ535" t="s">
        <v>32</v>
      </c>
    </row>
    <row r="536" spans="1:43" x14ac:dyDescent="0.2">
      <c r="A536" s="29">
        <v>42909</v>
      </c>
      <c r="B536" s="1">
        <v>42899</v>
      </c>
      <c r="C536" s="1" t="str">
        <f>IF(F536="Kup","6/13/2017",IF(F536="Sag","6/14/2017",""))</f>
        <v>6/13/2017</v>
      </c>
      <c r="D536" s="27">
        <f>A536-B536</f>
        <v>10</v>
      </c>
      <c r="E536" s="27">
        <f>A536-C536</f>
        <v>10</v>
      </c>
      <c r="F536" s="12" t="s">
        <v>21</v>
      </c>
      <c r="G536" s="12">
        <v>10</v>
      </c>
      <c r="H536" s="12" t="s">
        <v>22</v>
      </c>
      <c r="I536" s="12" t="s">
        <v>104</v>
      </c>
      <c r="J536" s="12" t="s">
        <v>981</v>
      </c>
      <c r="K536" s="3" t="s">
        <v>963</v>
      </c>
      <c r="L536" s="3" t="s">
        <v>962</v>
      </c>
      <c r="M536" s="12">
        <v>5</v>
      </c>
      <c r="N536" s="12">
        <v>5</v>
      </c>
      <c r="O536" s="24"/>
      <c r="P536" s="12">
        <v>2.4689999999999999</v>
      </c>
      <c r="Q536" s="12">
        <v>2.218</v>
      </c>
      <c r="R536">
        <f>IF(Q536&gt;0,(P536*(Q536^2))*(3.14159/6),"")</f>
        <v>6.359784926400339</v>
      </c>
      <c r="S536" s="12" t="s">
        <v>32</v>
      </c>
      <c r="T536" t="s">
        <v>25</v>
      </c>
      <c r="U536" s="12" t="s">
        <v>26</v>
      </c>
      <c r="V536" s="12" t="e">
        <f>"CG_D"&amp;G536&amp;"_"&amp;H536&amp;"_"&amp;#REF!&amp;".jpg"</f>
        <v>#REF!</v>
      </c>
      <c r="W536" s="12"/>
      <c r="X536" s="2" t="s">
        <v>764</v>
      </c>
      <c r="Y536" s="12"/>
      <c r="Z536" s="12"/>
      <c r="AA536" s="12" t="s">
        <v>835</v>
      </c>
      <c r="AB536" t="str">
        <f>IF(Q536&gt;0,"yes","no")</f>
        <v>yes</v>
      </c>
      <c r="AC536" t="str">
        <f>IF(O536&gt;0,"yes","no")</f>
        <v>no</v>
      </c>
      <c r="AD536" t="str">
        <f>IF(AH536="hatch","yes","no")</f>
        <v>no</v>
      </c>
      <c r="AE536" t="str">
        <f>IF(AH536="swimup","yes","no")</f>
        <v>no</v>
      </c>
      <c r="AF536" t="str">
        <f>IF(AH536="respiration","yes","no")</f>
        <v>no</v>
      </c>
      <c r="AH536" t="s">
        <v>813</v>
      </c>
      <c r="AI536" t="str">
        <f>IF(O536&gt;0,(IF(S536="live",O536*0.84,IF(S536="dried.ethanol",O536*0.8449+2.8227,O536))),"")</f>
        <v/>
      </c>
      <c r="AJ536" s="12" t="s">
        <v>802</v>
      </c>
      <c r="AL536" t="str">
        <f>IF(OR(AND(Q536=Q537,P536&gt;0),AND(O536&gt;0,O536=O537)),"duplicate","")</f>
        <v/>
      </c>
      <c r="AM536" t="s">
        <v>826</v>
      </c>
      <c r="AN536" t="s">
        <v>826</v>
      </c>
      <c r="AO536" t="s">
        <v>826</v>
      </c>
      <c r="AP536" t="s">
        <v>826</v>
      </c>
      <c r="AQ536" t="s">
        <v>32</v>
      </c>
    </row>
    <row r="537" spans="1:43" x14ac:dyDescent="0.2">
      <c r="A537" s="29">
        <v>42909</v>
      </c>
      <c r="B537" s="1">
        <v>42899</v>
      </c>
      <c r="C537" s="1" t="str">
        <f>IF(F537="Kup","6/13/2017",IF(F537="Sag","6/14/2017",""))</f>
        <v>6/13/2017</v>
      </c>
      <c r="D537" s="27">
        <f>A537-B537</f>
        <v>10</v>
      </c>
      <c r="E537" s="27">
        <f>A537-C537</f>
        <v>10</v>
      </c>
      <c r="F537" s="12" t="s">
        <v>21</v>
      </c>
      <c r="G537" s="12">
        <v>10</v>
      </c>
      <c r="H537" s="12" t="s">
        <v>22</v>
      </c>
      <c r="I537" s="12" t="s">
        <v>107</v>
      </c>
      <c r="J537" s="12" t="s">
        <v>982</v>
      </c>
      <c r="K537" s="3" t="s">
        <v>964</v>
      </c>
      <c r="L537" s="3" t="s">
        <v>951</v>
      </c>
      <c r="M537" s="12">
        <v>1</v>
      </c>
      <c r="N537" s="12">
        <v>1</v>
      </c>
      <c r="O537" s="24"/>
      <c r="P537" s="12">
        <v>3.1269999999999998</v>
      </c>
      <c r="Q537" s="12">
        <v>2.58</v>
      </c>
      <c r="R537">
        <f>IF(Q537&gt;0,(P537*(Q537^2))*(3.14159/6),"")</f>
        <v>10.898470391141998</v>
      </c>
      <c r="S537" s="12" t="s">
        <v>32</v>
      </c>
      <c r="T537" t="s">
        <v>25</v>
      </c>
      <c r="U537" s="12" t="s">
        <v>26</v>
      </c>
      <c r="V537" s="12" t="e">
        <f>"CG_D"&amp;G537&amp;"_"&amp;H537&amp;"_"&amp;#REF!&amp;".jpg"</f>
        <v>#REF!</v>
      </c>
      <c r="W537" s="12"/>
      <c r="X537" s="2" t="s">
        <v>764</v>
      </c>
      <c r="Y537" s="12"/>
      <c r="Z537" s="12"/>
      <c r="AA537" s="12" t="s">
        <v>835</v>
      </c>
      <c r="AB537" t="str">
        <f>IF(Q537&gt;0,"yes","no")</f>
        <v>yes</v>
      </c>
      <c r="AC537" t="str">
        <f>IF(O537&gt;0,"yes","no")</f>
        <v>no</v>
      </c>
      <c r="AD537" t="str">
        <f>IF(AH537="hatch","yes","no")</f>
        <v>no</v>
      </c>
      <c r="AE537" t="str">
        <f>IF(AH537="swimup","yes","no")</f>
        <v>no</v>
      </c>
      <c r="AF537" t="str">
        <f>IF(AH537="respiration","yes","no")</f>
        <v>no</v>
      </c>
      <c r="AH537" t="s">
        <v>813</v>
      </c>
      <c r="AI537" t="str">
        <f>IF(O537&gt;0,(IF(S537="live",O537*0.84,IF(S537="dried.ethanol",O537*0.8449+2.8227,O537))),"")</f>
        <v/>
      </c>
      <c r="AJ537" s="12" t="s">
        <v>802</v>
      </c>
      <c r="AL537" t="str">
        <f>IF(OR(AND(Q537=Q538,P537&gt;0),AND(O537&gt;0,O537=O538)),"duplicate","")</f>
        <v/>
      </c>
      <c r="AM537" t="s">
        <v>826</v>
      </c>
      <c r="AN537" t="s">
        <v>826</v>
      </c>
      <c r="AO537" t="s">
        <v>826</v>
      </c>
      <c r="AP537" t="s">
        <v>826</v>
      </c>
      <c r="AQ537" t="s">
        <v>32</v>
      </c>
    </row>
    <row r="538" spans="1:43" x14ac:dyDescent="0.2">
      <c r="A538" s="29">
        <v>42909</v>
      </c>
      <c r="B538" s="1">
        <v>42899</v>
      </c>
      <c r="C538" s="1" t="str">
        <f>IF(F538="Kup","6/13/2017",IF(F538="Sag","6/14/2017",""))</f>
        <v>6/13/2017</v>
      </c>
      <c r="D538" s="27">
        <f>A538-B538</f>
        <v>10</v>
      </c>
      <c r="E538" s="27">
        <f>A538-C538</f>
        <v>10</v>
      </c>
      <c r="F538" s="12" t="s">
        <v>21</v>
      </c>
      <c r="G538" s="12">
        <v>10</v>
      </c>
      <c r="H538" s="12" t="s">
        <v>22</v>
      </c>
      <c r="I538" s="12" t="s">
        <v>107</v>
      </c>
      <c r="J538" s="12" t="s">
        <v>982</v>
      </c>
      <c r="K538" s="3" t="s">
        <v>964</v>
      </c>
      <c r="L538" s="3" t="s">
        <v>951</v>
      </c>
      <c r="M538" s="12">
        <v>2</v>
      </c>
      <c r="N538" s="12">
        <v>2</v>
      </c>
      <c r="O538" s="24"/>
      <c r="P538" s="12">
        <v>3.0739999999999998</v>
      </c>
      <c r="Q538" s="12">
        <v>2.44</v>
      </c>
      <c r="R538">
        <f>IF(Q538&gt;0,(P538*(Q538^2))*(3.14159/6),"")</f>
        <v>9.582564944762666</v>
      </c>
      <c r="S538" s="12" t="s">
        <v>32</v>
      </c>
      <c r="T538" t="s">
        <v>25</v>
      </c>
      <c r="U538" s="12" t="s">
        <v>26</v>
      </c>
      <c r="V538" s="12" t="e">
        <f>"CG_D"&amp;G538&amp;"_"&amp;H538&amp;"_"&amp;#REF!&amp;".jpg"</f>
        <v>#REF!</v>
      </c>
      <c r="W538" s="12"/>
      <c r="X538" s="2" t="s">
        <v>764</v>
      </c>
      <c r="Y538" s="12"/>
      <c r="Z538" s="12"/>
      <c r="AA538" s="12" t="s">
        <v>835</v>
      </c>
      <c r="AB538" t="str">
        <f>IF(Q538&gt;0,"yes","no")</f>
        <v>yes</v>
      </c>
      <c r="AC538" t="str">
        <f>IF(O538&gt;0,"yes","no")</f>
        <v>no</v>
      </c>
      <c r="AD538" t="str">
        <f>IF(AH538="hatch","yes","no")</f>
        <v>no</v>
      </c>
      <c r="AE538" t="str">
        <f>IF(AH538="swimup","yes","no")</f>
        <v>no</v>
      </c>
      <c r="AF538" t="str">
        <f>IF(AH538="respiration","yes","no")</f>
        <v>no</v>
      </c>
      <c r="AH538" t="s">
        <v>813</v>
      </c>
      <c r="AI538" t="str">
        <f>IF(O538&gt;0,(IF(S538="live",O538*0.84,IF(S538="dried.ethanol",O538*0.8449+2.8227,O538))),"")</f>
        <v/>
      </c>
      <c r="AJ538" s="12" t="s">
        <v>802</v>
      </c>
      <c r="AL538" t="str">
        <f>IF(OR(AND(Q538=Q539,P538&gt;0),AND(O538&gt;0,O538=O539)),"duplicate","")</f>
        <v/>
      </c>
      <c r="AM538" t="s">
        <v>826</v>
      </c>
      <c r="AN538" t="s">
        <v>826</v>
      </c>
      <c r="AO538" t="s">
        <v>826</v>
      </c>
      <c r="AP538" t="s">
        <v>826</v>
      </c>
      <c r="AQ538" t="s">
        <v>32</v>
      </c>
    </row>
    <row r="539" spans="1:43" x14ac:dyDescent="0.2">
      <c r="A539" s="29">
        <v>42909</v>
      </c>
      <c r="B539" s="1">
        <v>42899</v>
      </c>
      <c r="C539" s="1" t="str">
        <f>IF(F539="Kup","6/13/2017",IF(F539="Sag","6/14/2017",""))</f>
        <v>6/13/2017</v>
      </c>
      <c r="D539" s="27">
        <f>A539-B539</f>
        <v>10</v>
      </c>
      <c r="E539" s="27">
        <f>A539-C539</f>
        <v>10</v>
      </c>
      <c r="F539" s="12" t="s">
        <v>21</v>
      </c>
      <c r="G539" s="12">
        <v>10</v>
      </c>
      <c r="H539" s="12" t="s">
        <v>22</v>
      </c>
      <c r="I539" s="12" t="s">
        <v>107</v>
      </c>
      <c r="J539" s="12" t="s">
        <v>982</v>
      </c>
      <c r="K539" s="3" t="s">
        <v>964</v>
      </c>
      <c r="L539" s="3" t="s">
        <v>951</v>
      </c>
      <c r="M539" s="12">
        <v>3</v>
      </c>
      <c r="N539" s="12">
        <v>3</v>
      </c>
      <c r="O539" s="24"/>
      <c r="P539" s="12">
        <v>3.7450000000000001</v>
      </c>
      <c r="Q539" s="12">
        <v>3.4860000000000002</v>
      </c>
      <c r="R539">
        <f>IF(Q539&gt;0,(P539*(Q539^2))*(3.14159/6),"")</f>
        <v>23.828946546915301</v>
      </c>
      <c r="S539" s="12" t="s">
        <v>32</v>
      </c>
      <c r="T539" t="s">
        <v>25</v>
      </c>
      <c r="U539" s="12" t="s">
        <v>26</v>
      </c>
      <c r="V539" s="12" t="e">
        <f>"CG_D"&amp;G539&amp;"_"&amp;H539&amp;"_"&amp;#REF!&amp;".jpg"</f>
        <v>#REF!</v>
      </c>
      <c r="W539" s="12"/>
      <c r="X539" s="2" t="s">
        <v>764</v>
      </c>
      <c r="Y539" s="12"/>
      <c r="Z539" s="12"/>
      <c r="AA539" s="12" t="s">
        <v>835</v>
      </c>
      <c r="AB539" t="str">
        <f>IF(Q539&gt;0,"yes","no")</f>
        <v>yes</v>
      </c>
      <c r="AC539" t="str">
        <f>IF(O539&gt;0,"yes","no")</f>
        <v>no</v>
      </c>
      <c r="AD539" t="str">
        <f>IF(AH539="hatch","yes","no")</f>
        <v>no</v>
      </c>
      <c r="AE539" t="str">
        <f>IF(AH539="swimup","yes","no")</f>
        <v>no</v>
      </c>
      <c r="AF539" t="str">
        <f>IF(AH539="respiration","yes","no")</f>
        <v>no</v>
      </c>
      <c r="AH539" t="s">
        <v>813</v>
      </c>
      <c r="AI539" t="str">
        <f>IF(O539&gt;0,(IF(S539="live",O539*0.84,IF(S539="dried.ethanol",O539*0.8449+2.8227,O539))),"")</f>
        <v/>
      </c>
      <c r="AJ539" s="12" t="s">
        <v>802</v>
      </c>
      <c r="AL539" t="str">
        <f>IF(OR(AND(Q539=Q540,P539&gt;0),AND(O539&gt;0,O539=O540)),"duplicate","")</f>
        <v/>
      </c>
      <c r="AM539" t="s">
        <v>826</v>
      </c>
      <c r="AN539" t="s">
        <v>826</v>
      </c>
      <c r="AO539" t="s">
        <v>826</v>
      </c>
      <c r="AP539" t="s">
        <v>826</v>
      </c>
      <c r="AQ539" t="s">
        <v>32</v>
      </c>
    </row>
    <row r="540" spans="1:43" x14ac:dyDescent="0.2">
      <c r="A540" s="29">
        <v>42909</v>
      </c>
      <c r="B540" s="1">
        <v>42899</v>
      </c>
      <c r="C540" s="1" t="str">
        <f>IF(F540="Kup","6/13/2017",IF(F540="Sag","6/14/2017",""))</f>
        <v>6/13/2017</v>
      </c>
      <c r="D540" s="27">
        <f>A540-B540</f>
        <v>10</v>
      </c>
      <c r="E540" s="27">
        <f>A540-C540</f>
        <v>10</v>
      </c>
      <c r="F540" s="12" t="s">
        <v>21</v>
      </c>
      <c r="G540" s="12">
        <v>10</v>
      </c>
      <c r="H540" s="12" t="s">
        <v>22</v>
      </c>
      <c r="I540" s="12" t="s">
        <v>107</v>
      </c>
      <c r="J540" s="12" t="s">
        <v>982</v>
      </c>
      <c r="K540" s="3" t="s">
        <v>964</v>
      </c>
      <c r="L540" s="3" t="s">
        <v>951</v>
      </c>
      <c r="M540" s="12">
        <v>4</v>
      </c>
      <c r="N540" s="12">
        <v>4</v>
      </c>
      <c r="O540" s="24"/>
      <c r="P540" s="12">
        <v>3.1629999999999998</v>
      </c>
      <c r="Q540" s="12">
        <v>2.298</v>
      </c>
      <c r="R540">
        <f>IF(Q540&gt;0,(P540*(Q540^2))*(3.14159/6),"")</f>
        <v>8.7457588073887784</v>
      </c>
      <c r="S540" s="12" t="s">
        <v>32</v>
      </c>
      <c r="T540" t="s">
        <v>25</v>
      </c>
      <c r="U540" s="12" t="s">
        <v>26</v>
      </c>
      <c r="V540" s="12" t="e">
        <f>"CG_D"&amp;G540&amp;"_"&amp;H540&amp;"_"&amp;#REF!&amp;".jpg"</f>
        <v>#REF!</v>
      </c>
      <c r="W540" s="12"/>
      <c r="X540" s="2" t="s">
        <v>764</v>
      </c>
      <c r="Y540" s="12"/>
      <c r="Z540" s="12"/>
      <c r="AA540" s="12" t="s">
        <v>835</v>
      </c>
      <c r="AB540" t="str">
        <f>IF(Q540&gt;0,"yes","no")</f>
        <v>yes</v>
      </c>
      <c r="AC540" t="str">
        <f>IF(O540&gt;0,"yes","no")</f>
        <v>no</v>
      </c>
      <c r="AD540" t="str">
        <f>IF(AH540="hatch","yes","no")</f>
        <v>no</v>
      </c>
      <c r="AE540" t="str">
        <f>IF(AH540="swimup","yes","no")</f>
        <v>no</v>
      </c>
      <c r="AF540" t="str">
        <f>IF(AH540="respiration","yes","no")</f>
        <v>no</v>
      </c>
      <c r="AH540" t="s">
        <v>813</v>
      </c>
      <c r="AI540" t="str">
        <f>IF(O540&gt;0,(IF(S540="live",O540*0.84,IF(S540="dried.ethanol",O540*0.8449+2.8227,O540))),"")</f>
        <v/>
      </c>
      <c r="AJ540" s="12" t="s">
        <v>802</v>
      </c>
      <c r="AL540" t="str">
        <f>IF(OR(AND(Q540=Q541,P540&gt;0),AND(O540&gt;0,O540=O541)),"duplicate","")</f>
        <v/>
      </c>
      <c r="AM540" t="s">
        <v>826</v>
      </c>
      <c r="AN540" t="s">
        <v>826</v>
      </c>
      <c r="AO540" t="s">
        <v>826</v>
      </c>
      <c r="AP540" t="s">
        <v>826</v>
      </c>
      <c r="AQ540" t="s">
        <v>32</v>
      </c>
    </row>
    <row r="541" spans="1:43" x14ac:dyDescent="0.2">
      <c r="A541" s="29">
        <v>42909</v>
      </c>
      <c r="B541" s="1">
        <v>42899</v>
      </c>
      <c r="C541" s="1" t="str">
        <f>IF(F541="Kup","6/13/2017",IF(F541="Sag","6/14/2017",""))</f>
        <v>6/13/2017</v>
      </c>
      <c r="D541" s="27">
        <f>A541-B541</f>
        <v>10</v>
      </c>
      <c r="E541" s="27">
        <f>A541-C541</f>
        <v>10</v>
      </c>
      <c r="F541" s="12" t="s">
        <v>21</v>
      </c>
      <c r="G541" s="12">
        <v>10</v>
      </c>
      <c r="H541" s="12" t="s">
        <v>22</v>
      </c>
      <c r="I541" s="12" t="s">
        <v>107</v>
      </c>
      <c r="J541" s="12" t="s">
        <v>982</v>
      </c>
      <c r="K541" s="3" t="s">
        <v>964</v>
      </c>
      <c r="L541" s="3" t="s">
        <v>951</v>
      </c>
      <c r="M541" s="12">
        <v>5</v>
      </c>
      <c r="N541" s="12">
        <v>5</v>
      </c>
      <c r="O541" s="24"/>
      <c r="P541" s="12">
        <v>3.121</v>
      </c>
      <c r="Q541" s="12">
        <v>2.2290000000000001</v>
      </c>
      <c r="R541">
        <f>IF(Q541&gt;0,(P541*(Q541^2))*(3.14159/6),"")</f>
        <v>8.119179839245664</v>
      </c>
      <c r="S541" s="12" t="s">
        <v>32</v>
      </c>
      <c r="T541" t="s">
        <v>25</v>
      </c>
      <c r="U541" s="12" t="s">
        <v>26</v>
      </c>
      <c r="V541" s="12" t="e">
        <f>"CG_D"&amp;G541&amp;"_"&amp;H541&amp;"_"&amp;#REF!&amp;".jpg"</f>
        <v>#REF!</v>
      </c>
      <c r="W541" s="12"/>
      <c r="X541" s="2" t="s">
        <v>764</v>
      </c>
      <c r="Y541" s="12"/>
      <c r="Z541" s="12"/>
      <c r="AA541" s="12" t="s">
        <v>835</v>
      </c>
      <c r="AB541" t="str">
        <f>IF(Q541&gt;0,"yes","no")</f>
        <v>yes</v>
      </c>
      <c r="AC541" t="str">
        <f>IF(O541&gt;0,"yes","no")</f>
        <v>no</v>
      </c>
      <c r="AD541" t="str">
        <f>IF(AH541="hatch","yes","no")</f>
        <v>no</v>
      </c>
      <c r="AE541" t="str">
        <f>IF(AH541="swimup","yes","no")</f>
        <v>no</v>
      </c>
      <c r="AF541" t="str">
        <f>IF(AH541="respiration","yes","no")</f>
        <v>no</v>
      </c>
      <c r="AH541" t="s">
        <v>813</v>
      </c>
      <c r="AI541" t="str">
        <f>IF(O541&gt;0,(IF(S541="live",O541*0.84,IF(S541="dried.ethanol",O541*0.8449+2.8227,O541))),"")</f>
        <v/>
      </c>
      <c r="AJ541" s="12" t="s">
        <v>802</v>
      </c>
      <c r="AL541" t="str">
        <f>IF(OR(AND(Q541=Q542,P541&gt;0),AND(O541&gt;0,O541=O542)),"duplicate","")</f>
        <v/>
      </c>
      <c r="AM541" t="s">
        <v>826</v>
      </c>
      <c r="AN541" t="s">
        <v>826</v>
      </c>
      <c r="AO541" t="s">
        <v>826</v>
      </c>
      <c r="AP541" t="s">
        <v>826</v>
      </c>
      <c r="AQ541" t="s">
        <v>32</v>
      </c>
    </row>
    <row r="542" spans="1:43" x14ac:dyDescent="0.2">
      <c r="A542" s="29">
        <v>42909</v>
      </c>
      <c r="B542" s="1">
        <v>42899</v>
      </c>
      <c r="C542" s="1" t="str">
        <f>IF(F542="Kup","6/13/2017",IF(F542="Sag","6/14/2017",""))</f>
        <v>6/13/2017</v>
      </c>
      <c r="D542" s="27">
        <f>A542-B542</f>
        <v>10</v>
      </c>
      <c r="E542" s="27">
        <f>A542-C542</f>
        <v>10</v>
      </c>
      <c r="F542" s="12" t="s">
        <v>21</v>
      </c>
      <c r="G542" s="12">
        <v>10</v>
      </c>
      <c r="H542" s="12" t="s">
        <v>22</v>
      </c>
      <c r="I542" s="12" t="s">
        <v>107</v>
      </c>
      <c r="J542" s="12" t="s">
        <v>982</v>
      </c>
      <c r="K542" s="3" t="s">
        <v>964</v>
      </c>
      <c r="L542" s="3" t="s">
        <v>951</v>
      </c>
      <c r="M542" s="12">
        <v>6</v>
      </c>
      <c r="N542" s="12">
        <v>6</v>
      </c>
      <c r="O542" s="24"/>
      <c r="P542" s="12">
        <v>2.681</v>
      </c>
      <c r="Q542" s="12">
        <v>2.4910000000000001</v>
      </c>
      <c r="R542">
        <f>IF(Q542&gt;0,(P542*(Q542^2))*(3.14159/6),"")</f>
        <v>8.7104887571293332</v>
      </c>
      <c r="S542" s="12" t="s">
        <v>32</v>
      </c>
      <c r="T542" t="s">
        <v>25</v>
      </c>
      <c r="U542" s="12" t="s">
        <v>26</v>
      </c>
      <c r="V542" s="12" t="e">
        <f>"CG_D"&amp;G542&amp;"_"&amp;H542&amp;"_"&amp;#REF!&amp;".jpg"</f>
        <v>#REF!</v>
      </c>
      <c r="W542" s="12"/>
      <c r="X542" s="2" t="s">
        <v>764</v>
      </c>
      <c r="Y542" s="12"/>
      <c r="Z542" s="12"/>
      <c r="AA542" s="12" t="s">
        <v>835</v>
      </c>
      <c r="AB542" t="str">
        <f>IF(Q542&gt;0,"yes","no")</f>
        <v>yes</v>
      </c>
      <c r="AC542" t="str">
        <f>IF(O542&gt;0,"yes","no")</f>
        <v>no</v>
      </c>
      <c r="AD542" t="str">
        <f>IF(AH542="hatch","yes","no")</f>
        <v>no</v>
      </c>
      <c r="AE542" t="str">
        <f>IF(AH542="swimup","yes","no")</f>
        <v>no</v>
      </c>
      <c r="AF542" t="str">
        <f>IF(AH542="respiration","yes","no")</f>
        <v>no</v>
      </c>
      <c r="AH542" t="s">
        <v>813</v>
      </c>
      <c r="AI542" t="str">
        <f>IF(O542&gt;0,(IF(S542="live",O542*0.84,IF(S542="dried.ethanol",O542*0.8449+2.8227,O542))),"")</f>
        <v/>
      </c>
      <c r="AJ542" s="12" t="s">
        <v>802</v>
      </c>
      <c r="AL542" t="str">
        <f>IF(OR(AND(Q542=Q543,P542&gt;0),AND(O542&gt;0,O542=O543)),"duplicate","")</f>
        <v/>
      </c>
      <c r="AM542" t="s">
        <v>826</v>
      </c>
      <c r="AN542" t="s">
        <v>826</v>
      </c>
      <c r="AO542" t="s">
        <v>826</v>
      </c>
      <c r="AP542" t="s">
        <v>826</v>
      </c>
      <c r="AQ542" t="s">
        <v>32</v>
      </c>
    </row>
    <row r="543" spans="1:43" x14ac:dyDescent="0.2">
      <c r="A543" s="29">
        <v>42909</v>
      </c>
      <c r="B543" s="1">
        <v>42899</v>
      </c>
      <c r="C543" s="1" t="str">
        <f>IF(F543="Kup","6/13/2017",IF(F543="Sag","6/14/2017",""))</f>
        <v>6/13/2017</v>
      </c>
      <c r="D543" s="27">
        <f>A543-B543</f>
        <v>10</v>
      </c>
      <c r="E543" s="27">
        <f>A543-C543</f>
        <v>10</v>
      </c>
      <c r="F543" s="12" t="s">
        <v>21</v>
      </c>
      <c r="G543" s="12">
        <v>10</v>
      </c>
      <c r="H543" s="12" t="s">
        <v>22</v>
      </c>
      <c r="I543" s="12" t="s">
        <v>107</v>
      </c>
      <c r="J543" s="12" t="s">
        <v>982</v>
      </c>
      <c r="K543" s="3" t="s">
        <v>964</v>
      </c>
      <c r="L543" s="3" t="s">
        <v>951</v>
      </c>
      <c r="M543" s="12">
        <v>7</v>
      </c>
      <c r="N543" s="12">
        <v>7</v>
      </c>
      <c r="O543" s="24"/>
      <c r="P543" s="12">
        <v>2.4929999999999999</v>
      </c>
      <c r="Q543" s="12">
        <v>2.173</v>
      </c>
      <c r="R543">
        <f>IF(Q543&gt;0,(P543*(Q543^2))*(3.14159/6),"")</f>
        <v>6.163678627214205</v>
      </c>
      <c r="S543" s="12" t="s">
        <v>32</v>
      </c>
      <c r="T543" t="s">
        <v>25</v>
      </c>
      <c r="U543" s="12" t="s">
        <v>26</v>
      </c>
      <c r="V543" s="12" t="e">
        <f>"CG_D"&amp;G543&amp;"_"&amp;H543&amp;"_"&amp;#REF!&amp;".jpg"</f>
        <v>#REF!</v>
      </c>
      <c r="W543" s="12"/>
      <c r="X543" s="2" t="s">
        <v>764</v>
      </c>
      <c r="Y543" s="12"/>
      <c r="Z543" s="12"/>
      <c r="AA543" s="12" t="s">
        <v>835</v>
      </c>
      <c r="AB543" t="str">
        <f>IF(Q543&gt;0,"yes","no")</f>
        <v>yes</v>
      </c>
      <c r="AC543" t="str">
        <f>IF(O543&gt;0,"yes","no")</f>
        <v>no</v>
      </c>
      <c r="AD543" t="str">
        <f>IF(AH543="hatch","yes","no")</f>
        <v>no</v>
      </c>
      <c r="AE543" t="str">
        <f>IF(AH543="swimup","yes","no")</f>
        <v>no</v>
      </c>
      <c r="AF543" t="str">
        <f>IF(AH543="respiration","yes","no")</f>
        <v>no</v>
      </c>
      <c r="AH543" t="s">
        <v>813</v>
      </c>
      <c r="AI543" t="str">
        <f>IF(O543&gt;0,(IF(S543="live",O543*0.84,IF(S543="dried.ethanol",O543*0.8449+2.8227,O543))),"")</f>
        <v/>
      </c>
      <c r="AJ543" s="12" t="s">
        <v>802</v>
      </c>
      <c r="AL543" t="str">
        <f>IF(OR(AND(Q543=Q544,P543&gt;0),AND(O543&gt;0,O543=O544)),"duplicate","")</f>
        <v/>
      </c>
      <c r="AM543" t="s">
        <v>826</v>
      </c>
      <c r="AN543" t="s">
        <v>826</v>
      </c>
      <c r="AO543" t="s">
        <v>826</v>
      </c>
      <c r="AP543" t="s">
        <v>826</v>
      </c>
      <c r="AQ543" t="s">
        <v>32</v>
      </c>
    </row>
    <row r="544" spans="1:43" x14ac:dyDescent="0.2">
      <c r="A544" s="29">
        <v>42909</v>
      </c>
      <c r="B544" s="1">
        <v>42899</v>
      </c>
      <c r="C544" s="1" t="str">
        <f>IF(F544="Kup","6/13/2017",IF(F544="Sag","6/14/2017",""))</f>
        <v>6/13/2017</v>
      </c>
      <c r="D544" s="27">
        <f>A544-B544</f>
        <v>10</v>
      </c>
      <c r="E544" s="27">
        <f>A544-C544</f>
        <v>10</v>
      </c>
      <c r="F544" s="12" t="s">
        <v>21</v>
      </c>
      <c r="G544" s="12">
        <v>10</v>
      </c>
      <c r="H544" s="12" t="s">
        <v>22</v>
      </c>
      <c r="I544" s="12" t="s">
        <v>107</v>
      </c>
      <c r="J544" s="12" t="s">
        <v>982</v>
      </c>
      <c r="K544" s="3" t="s">
        <v>964</v>
      </c>
      <c r="L544" s="3" t="s">
        <v>951</v>
      </c>
      <c r="M544" s="12">
        <v>8</v>
      </c>
      <c r="N544" s="12">
        <v>8</v>
      </c>
      <c r="O544" s="24"/>
      <c r="P544" s="12">
        <v>3.1139999999999999</v>
      </c>
      <c r="Q544" s="12">
        <v>3.0750000000000002</v>
      </c>
      <c r="R544">
        <f>IF(Q544&gt;0,(P544*(Q544^2))*(3.14159/6),"")</f>
        <v>15.41725671380625</v>
      </c>
      <c r="S544" s="12" t="s">
        <v>32</v>
      </c>
      <c r="T544" t="s">
        <v>25</v>
      </c>
      <c r="U544" s="12" t="s">
        <v>26</v>
      </c>
      <c r="V544" s="12" t="e">
        <f>"CG_D"&amp;G544&amp;"_"&amp;H544&amp;"_"&amp;#REF!&amp;".jpg"</f>
        <v>#REF!</v>
      </c>
      <c r="W544" s="12"/>
      <c r="X544" s="2" t="s">
        <v>764</v>
      </c>
      <c r="Y544" s="12"/>
      <c r="Z544" s="12"/>
      <c r="AA544" s="12" t="s">
        <v>835</v>
      </c>
      <c r="AB544" t="str">
        <f>IF(Q544&gt;0,"yes","no")</f>
        <v>yes</v>
      </c>
      <c r="AC544" t="str">
        <f>IF(O544&gt;0,"yes","no")</f>
        <v>no</v>
      </c>
      <c r="AD544" t="str">
        <f>IF(AH544="hatch","yes","no")</f>
        <v>no</v>
      </c>
      <c r="AE544" t="str">
        <f>IF(AH544="swimup","yes","no")</f>
        <v>no</v>
      </c>
      <c r="AF544" t="str">
        <f>IF(AH544="respiration","yes","no")</f>
        <v>no</v>
      </c>
      <c r="AH544" t="s">
        <v>813</v>
      </c>
      <c r="AI544" t="str">
        <f>IF(O544&gt;0,(IF(S544="live",O544*0.84,IF(S544="dried.ethanol",O544*0.8449+2.8227,O544))),"")</f>
        <v/>
      </c>
      <c r="AJ544" s="12" t="s">
        <v>802</v>
      </c>
      <c r="AL544" t="str">
        <f>IF(OR(AND(Q544=Q545,P544&gt;0),AND(O544&gt;0,O544=O545)),"duplicate","")</f>
        <v/>
      </c>
      <c r="AM544" t="s">
        <v>826</v>
      </c>
      <c r="AN544" t="s">
        <v>826</v>
      </c>
      <c r="AO544" t="s">
        <v>826</v>
      </c>
      <c r="AP544" t="s">
        <v>826</v>
      </c>
      <c r="AQ544" t="s">
        <v>32</v>
      </c>
    </row>
    <row r="545" spans="1:43" x14ac:dyDescent="0.2">
      <c r="A545" s="29">
        <v>42909</v>
      </c>
      <c r="B545" s="1">
        <v>42899</v>
      </c>
      <c r="C545" s="1" t="str">
        <f>IF(F545="Kup","6/13/2017",IF(F545="Sag","6/14/2017",""))</f>
        <v>6/13/2017</v>
      </c>
      <c r="D545" s="27">
        <f>A545-B545</f>
        <v>10</v>
      </c>
      <c r="E545" s="27">
        <f>A545-C545</f>
        <v>10</v>
      </c>
      <c r="F545" s="12" t="s">
        <v>21</v>
      </c>
      <c r="G545" s="12">
        <v>10</v>
      </c>
      <c r="H545" s="12" t="s">
        <v>22</v>
      </c>
      <c r="I545" s="12" t="s">
        <v>107</v>
      </c>
      <c r="J545" s="12" t="s">
        <v>982</v>
      </c>
      <c r="K545" s="3" t="s">
        <v>964</v>
      </c>
      <c r="L545" s="3" t="s">
        <v>951</v>
      </c>
      <c r="M545" s="12">
        <v>9</v>
      </c>
      <c r="N545" s="12">
        <v>9</v>
      </c>
      <c r="O545" s="24"/>
      <c r="P545" s="12">
        <v>2.9129999999999998</v>
      </c>
      <c r="Q545" s="12">
        <v>2.8149999999999999</v>
      </c>
      <c r="R545">
        <f>IF(Q545&gt;0,(P545*(Q545^2))*(3.14159/6),"")</f>
        <v>12.086360351617623</v>
      </c>
      <c r="S545" s="12" t="s">
        <v>32</v>
      </c>
      <c r="T545" t="s">
        <v>25</v>
      </c>
      <c r="U545" s="12" t="s">
        <v>26</v>
      </c>
      <c r="V545" s="12" t="e">
        <f>"CG_D"&amp;G545&amp;"_"&amp;H545&amp;"_"&amp;#REF!&amp;".jpg"</f>
        <v>#REF!</v>
      </c>
      <c r="W545" s="12"/>
      <c r="X545" s="2" t="s">
        <v>764</v>
      </c>
      <c r="Y545" s="12"/>
      <c r="Z545" s="12"/>
      <c r="AA545" s="12" t="s">
        <v>835</v>
      </c>
      <c r="AB545" t="str">
        <f>IF(Q545&gt;0,"yes","no")</f>
        <v>yes</v>
      </c>
      <c r="AC545" t="str">
        <f>IF(O545&gt;0,"yes","no")</f>
        <v>no</v>
      </c>
      <c r="AD545" t="str">
        <f>IF(AH545="hatch","yes","no")</f>
        <v>no</v>
      </c>
      <c r="AE545" t="str">
        <f>IF(AH545="swimup","yes","no")</f>
        <v>no</v>
      </c>
      <c r="AF545" t="str">
        <f>IF(AH545="respiration","yes","no")</f>
        <v>no</v>
      </c>
      <c r="AH545" t="s">
        <v>813</v>
      </c>
      <c r="AI545" t="str">
        <f>IF(O545&gt;0,(IF(S545="live",O545*0.84,IF(S545="dried.ethanol",O545*0.8449+2.8227,O545))),"")</f>
        <v/>
      </c>
      <c r="AJ545" s="12" t="s">
        <v>802</v>
      </c>
      <c r="AL545" t="str">
        <f>IF(OR(AND(Q545=Q546,P545&gt;0),AND(O545&gt;0,O545=O546)),"duplicate","")</f>
        <v/>
      </c>
      <c r="AM545" t="s">
        <v>826</v>
      </c>
      <c r="AN545" t="s">
        <v>826</v>
      </c>
      <c r="AO545" t="s">
        <v>826</v>
      </c>
      <c r="AP545" t="s">
        <v>826</v>
      </c>
      <c r="AQ545" t="s">
        <v>32</v>
      </c>
    </row>
    <row r="546" spans="1:43" x14ac:dyDescent="0.2">
      <c r="A546" s="29">
        <v>42909</v>
      </c>
      <c r="B546" s="1">
        <v>42899</v>
      </c>
      <c r="C546" s="1" t="str">
        <f>IF(F546="Kup","6/13/2017",IF(F546="Sag","6/14/2017",""))</f>
        <v>6/13/2017</v>
      </c>
      <c r="D546" s="27">
        <f>A546-B546</f>
        <v>10</v>
      </c>
      <c r="E546" s="27">
        <f>A546-C546</f>
        <v>10</v>
      </c>
      <c r="F546" s="12" t="s">
        <v>21</v>
      </c>
      <c r="G546" s="12">
        <v>10</v>
      </c>
      <c r="H546" s="12" t="s">
        <v>22</v>
      </c>
      <c r="I546" s="12" t="s">
        <v>107</v>
      </c>
      <c r="J546" s="12" t="s">
        <v>982</v>
      </c>
      <c r="K546" s="3" t="s">
        <v>964</v>
      </c>
      <c r="L546" s="3" t="s">
        <v>951</v>
      </c>
      <c r="M546" s="12">
        <v>10</v>
      </c>
      <c r="N546" s="12">
        <v>10</v>
      </c>
      <c r="O546" s="24"/>
      <c r="P546" s="12">
        <v>3.032</v>
      </c>
      <c r="Q546" s="12">
        <v>2.5859999999999999</v>
      </c>
      <c r="R546">
        <f>IF(Q546&gt;0,(P546*(Q546^2))*(3.14159/6),"")</f>
        <v>10.616576500618079</v>
      </c>
      <c r="S546" s="12" t="s">
        <v>32</v>
      </c>
      <c r="T546" t="s">
        <v>25</v>
      </c>
      <c r="U546" s="12" t="s">
        <v>26</v>
      </c>
      <c r="V546" s="12" t="e">
        <f>"CG_D"&amp;G546&amp;"_"&amp;H546&amp;"_"&amp;#REF!&amp;".jpg"</f>
        <v>#REF!</v>
      </c>
      <c r="W546" s="12"/>
      <c r="X546" s="2" t="s">
        <v>764</v>
      </c>
      <c r="Y546" s="12"/>
      <c r="Z546" s="12"/>
      <c r="AA546" s="12" t="s">
        <v>835</v>
      </c>
      <c r="AB546" t="str">
        <f>IF(Q546&gt;0,"yes","no")</f>
        <v>yes</v>
      </c>
      <c r="AC546" t="str">
        <f>IF(O546&gt;0,"yes","no")</f>
        <v>no</v>
      </c>
      <c r="AD546" t="str">
        <f>IF(AH546="hatch","yes","no")</f>
        <v>no</v>
      </c>
      <c r="AE546" t="str">
        <f>IF(AH546="swimup","yes","no")</f>
        <v>no</v>
      </c>
      <c r="AF546" t="str">
        <f>IF(AH546="respiration","yes","no")</f>
        <v>no</v>
      </c>
      <c r="AH546" t="s">
        <v>813</v>
      </c>
      <c r="AI546" t="str">
        <f>IF(O546&gt;0,(IF(S546="live",O546*0.84,IF(S546="dried.ethanol",O546*0.8449+2.8227,O546))),"")</f>
        <v/>
      </c>
      <c r="AJ546" s="12" t="s">
        <v>802</v>
      </c>
      <c r="AL546" t="str">
        <f>IF(OR(AND(Q546=Q547,P546&gt;0),AND(O546&gt;0,O546=O547)),"duplicate","")</f>
        <v/>
      </c>
      <c r="AM546" t="s">
        <v>826</v>
      </c>
      <c r="AN546" t="s">
        <v>826</v>
      </c>
      <c r="AO546" t="s">
        <v>826</v>
      </c>
      <c r="AP546" t="s">
        <v>826</v>
      </c>
      <c r="AQ546" t="s">
        <v>32</v>
      </c>
    </row>
    <row r="547" spans="1:43" x14ac:dyDescent="0.2">
      <c r="A547" s="29">
        <v>42909</v>
      </c>
      <c r="B547" s="1">
        <v>42899</v>
      </c>
      <c r="C547" s="1" t="str">
        <f>IF(F547="Kup","6/13/2017",IF(F547="Sag","6/14/2017",""))</f>
        <v>6/13/2017</v>
      </c>
      <c r="D547" s="27">
        <f>A547-B547</f>
        <v>10</v>
      </c>
      <c r="E547" s="27">
        <f>A547-C547</f>
        <v>10</v>
      </c>
      <c r="F547" s="12" t="s">
        <v>21</v>
      </c>
      <c r="G547" s="12">
        <v>10</v>
      </c>
      <c r="H547" s="12" t="s">
        <v>22</v>
      </c>
      <c r="I547" s="12" t="s">
        <v>39</v>
      </c>
      <c r="J547" s="12" t="s">
        <v>983</v>
      </c>
      <c r="K547" s="3" t="s">
        <v>965</v>
      </c>
      <c r="L547" s="3" t="s">
        <v>951</v>
      </c>
      <c r="M547" s="12">
        <v>1</v>
      </c>
      <c r="N547" s="12">
        <v>1</v>
      </c>
      <c r="O547" s="24"/>
      <c r="P547" s="12">
        <v>3.056</v>
      </c>
      <c r="Q547" s="12">
        <v>2.8809999999999998</v>
      </c>
      <c r="R547">
        <f>IF(Q547&gt;0,(P547*(Q547^2))*(3.14159/6),"")</f>
        <v>13.281224624090903</v>
      </c>
      <c r="S547" s="12" t="s">
        <v>32</v>
      </c>
      <c r="T547" t="s">
        <v>25</v>
      </c>
      <c r="U547" s="12" t="s">
        <v>26</v>
      </c>
      <c r="V547" s="12" t="e">
        <f>"CG_D"&amp;G547&amp;"_"&amp;H547&amp;"_"&amp;#REF!&amp;".jpg"</f>
        <v>#REF!</v>
      </c>
      <c r="W547" s="12"/>
      <c r="X547" s="2" t="s">
        <v>764</v>
      </c>
      <c r="Y547" s="12"/>
      <c r="Z547" s="12"/>
      <c r="AA547" s="12" t="s">
        <v>835</v>
      </c>
      <c r="AB547" t="str">
        <f>IF(Q547&gt;0,"yes","no")</f>
        <v>yes</v>
      </c>
      <c r="AC547" t="str">
        <f>IF(O547&gt;0,"yes","no")</f>
        <v>no</v>
      </c>
      <c r="AD547" t="str">
        <f>IF(AH547="hatch","yes","no")</f>
        <v>no</v>
      </c>
      <c r="AE547" t="str">
        <f>IF(AH547="swimup","yes","no")</f>
        <v>no</v>
      </c>
      <c r="AF547" t="str">
        <f>IF(AH547="respiration","yes","no")</f>
        <v>no</v>
      </c>
      <c r="AH547" t="s">
        <v>813</v>
      </c>
      <c r="AI547" t="str">
        <f>IF(O547&gt;0,(IF(S547="live",O547*0.84,IF(S547="dried.ethanol",O547*0.8449+2.8227,O547))),"")</f>
        <v/>
      </c>
      <c r="AJ547" s="12" t="s">
        <v>802</v>
      </c>
      <c r="AL547" t="str">
        <f>IF(OR(AND(Q547=Q548,P547&gt;0),AND(O547&gt;0,O547=O548)),"duplicate","")</f>
        <v/>
      </c>
      <c r="AM547" t="s">
        <v>826</v>
      </c>
      <c r="AN547" t="s">
        <v>826</v>
      </c>
      <c r="AO547" t="s">
        <v>826</v>
      </c>
      <c r="AP547" t="s">
        <v>826</v>
      </c>
      <c r="AQ547" t="s">
        <v>32</v>
      </c>
    </row>
    <row r="548" spans="1:43" x14ac:dyDescent="0.2">
      <c r="A548" s="29">
        <v>42909</v>
      </c>
      <c r="B548" s="1">
        <v>42899</v>
      </c>
      <c r="C548" s="1" t="str">
        <f>IF(F548="Kup","6/13/2017",IF(F548="Sag","6/14/2017",""))</f>
        <v>6/13/2017</v>
      </c>
      <c r="D548" s="27">
        <f>A548-B548</f>
        <v>10</v>
      </c>
      <c r="E548" s="27">
        <f>A548-C548</f>
        <v>10</v>
      </c>
      <c r="F548" s="12" t="s">
        <v>21</v>
      </c>
      <c r="G548" s="12">
        <v>10</v>
      </c>
      <c r="H548" s="12" t="s">
        <v>22</v>
      </c>
      <c r="I548" s="12" t="s">
        <v>39</v>
      </c>
      <c r="J548" s="12" t="s">
        <v>983</v>
      </c>
      <c r="K548" s="3" t="s">
        <v>965</v>
      </c>
      <c r="L548" s="3" t="s">
        <v>951</v>
      </c>
      <c r="M548" s="12">
        <v>2</v>
      </c>
      <c r="N548" s="12">
        <v>2</v>
      </c>
      <c r="O548" s="24"/>
      <c r="P548" s="12">
        <v>2.8090000000000002</v>
      </c>
      <c r="Q548" s="12">
        <v>2.6920000000000002</v>
      </c>
      <c r="R548">
        <f>IF(Q548&gt;0,(P548*(Q548^2))*(3.14159/6),"")</f>
        <v>10.658598567631975</v>
      </c>
      <c r="S548" s="12" t="s">
        <v>32</v>
      </c>
      <c r="T548" t="s">
        <v>25</v>
      </c>
      <c r="U548" s="12" t="s">
        <v>26</v>
      </c>
      <c r="V548" s="12" t="e">
        <f>"CG_D"&amp;G548&amp;"_"&amp;H548&amp;"_"&amp;#REF!&amp;".jpg"</f>
        <v>#REF!</v>
      </c>
      <c r="W548" s="12"/>
      <c r="X548" s="2" t="s">
        <v>764</v>
      </c>
      <c r="Y548" s="12"/>
      <c r="Z548" s="12"/>
      <c r="AA548" s="12" t="s">
        <v>835</v>
      </c>
      <c r="AB548" t="str">
        <f>IF(Q548&gt;0,"yes","no")</f>
        <v>yes</v>
      </c>
      <c r="AC548" t="str">
        <f>IF(O548&gt;0,"yes","no")</f>
        <v>no</v>
      </c>
      <c r="AD548" t="str">
        <f>IF(AH548="hatch","yes","no")</f>
        <v>no</v>
      </c>
      <c r="AE548" t="str">
        <f>IF(AH548="swimup","yes","no")</f>
        <v>no</v>
      </c>
      <c r="AF548" t="str">
        <f>IF(AH548="respiration","yes","no")</f>
        <v>no</v>
      </c>
      <c r="AH548" t="s">
        <v>813</v>
      </c>
      <c r="AI548" t="str">
        <f>IF(O548&gt;0,(IF(S548="live",O548*0.84,IF(S548="dried.ethanol",O548*0.8449+2.8227,O548))),"")</f>
        <v/>
      </c>
      <c r="AJ548" s="12" t="s">
        <v>802</v>
      </c>
      <c r="AL548" t="str">
        <f>IF(OR(AND(Q548=Q549,P548&gt;0),AND(O548&gt;0,O548=O549)),"duplicate","")</f>
        <v/>
      </c>
      <c r="AM548" t="s">
        <v>826</v>
      </c>
      <c r="AN548" t="s">
        <v>826</v>
      </c>
      <c r="AO548" t="s">
        <v>826</v>
      </c>
      <c r="AP548" t="s">
        <v>826</v>
      </c>
      <c r="AQ548" t="s">
        <v>32</v>
      </c>
    </row>
    <row r="549" spans="1:43" x14ac:dyDescent="0.2">
      <c r="A549" s="29">
        <v>42909</v>
      </c>
      <c r="B549" s="1">
        <v>42899</v>
      </c>
      <c r="C549" s="1" t="str">
        <f>IF(F549="Kup","6/13/2017",IF(F549="Sag","6/14/2017",""))</f>
        <v>6/13/2017</v>
      </c>
      <c r="D549" s="27">
        <f>A549-B549</f>
        <v>10</v>
      </c>
      <c r="E549" s="27">
        <f>A549-C549</f>
        <v>10</v>
      </c>
      <c r="F549" s="12" t="s">
        <v>21</v>
      </c>
      <c r="G549" s="12">
        <v>10</v>
      </c>
      <c r="H549" s="12" t="s">
        <v>22</v>
      </c>
      <c r="I549" s="12" t="s">
        <v>39</v>
      </c>
      <c r="J549" s="12" t="s">
        <v>983</v>
      </c>
      <c r="K549" s="3" t="s">
        <v>965</v>
      </c>
      <c r="L549" s="3" t="s">
        <v>951</v>
      </c>
      <c r="M549" s="12">
        <v>3</v>
      </c>
      <c r="N549" s="12">
        <v>3</v>
      </c>
      <c r="O549" s="24"/>
      <c r="P549" s="12">
        <v>3.9009999999999998</v>
      </c>
      <c r="Q549" s="12">
        <v>3.4129999999999998</v>
      </c>
      <c r="R549">
        <f>IF(Q549&gt;0,(P549*(Q549^2))*(3.14159/6),"")</f>
        <v>23.792867296375611</v>
      </c>
      <c r="S549" s="12" t="s">
        <v>32</v>
      </c>
      <c r="T549" t="s">
        <v>25</v>
      </c>
      <c r="U549" s="12" t="s">
        <v>26</v>
      </c>
      <c r="V549" s="12" t="e">
        <f>"CG_D"&amp;G549&amp;"_"&amp;H549&amp;"_"&amp;#REF!&amp;".jpg"</f>
        <v>#REF!</v>
      </c>
      <c r="W549" s="12"/>
      <c r="X549" s="2" t="s">
        <v>764</v>
      </c>
      <c r="Y549" s="12"/>
      <c r="Z549" s="12"/>
      <c r="AA549" s="12" t="s">
        <v>835</v>
      </c>
      <c r="AB549" t="str">
        <f>IF(Q549&gt;0,"yes","no")</f>
        <v>yes</v>
      </c>
      <c r="AC549" t="str">
        <f>IF(O549&gt;0,"yes","no")</f>
        <v>no</v>
      </c>
      <c r="AD549" t="str">
        <f>IF(AH549="hatch","yes","no")</f>
        <v>no</v>
      </c>
      <c r="AE549" t="str">
        <f>IF(AH549="swimup","yes","no")</f>
        <v>no</v>
      </c>
      <c r="AF549" t="str">
        <f>IF(AH549="respiration","yes","no")</f>
        <v>no</v>
      </c>
      <c r="AH549" t="s">
        <v>813</v>
      </c>
      <c r="AI549" t="str">
        <f>IF(O549&gt;0,(IF(S549="live",O549*0.84,IF(S549="dried.ethanol",O549*0.8449+2.8227,O549))),"")</f>
        <v/>
      </c>
      <c r="AJ549" s="12" t="s">
        <v>802</v>
      </c>
      <c r="AL549" t="str">
        <f>IF(OR(AND(Q549=Q550,P549&gt;0),AND(O549&gt;0,O549=O550)),"duplicate","")</f>
        <v/>
      </c>
      <c r="AM549" t="s">
        <v>826</v>
      </c>
      <c r="AN549" t="s">
        <v>826</v>
      </c>
      <c r="AO549" t="s">
        <v>826</v>
      </c>
      <c r="AP549" t="s">
        <v>826</v>
      </c>
      <c r="AQ549" t="s">
        <v>32</v>
      </c>
    </row>
    <row r="550" spans="1:43" x14ac:dyDescent="0.2">
      <c r="A550" s="29">
        <v>42909</v>
      </c>
      <c r="B550" s="1">
        <v>42899</v>
      </c>
      <c r="C550" s="1" t="str">
        <f>IF(F550="Kup","6/13/2017",IF(F550="Sag","6/14/2017",""))</f>
        <v>6/13/2017</v>
      </c>
      <c r="D550" s="27">
        <f>A550-B550</f>
        <v>10</v>
      </c>
      <c r="E550" s="27">
        <f>A550-C550</f>
        <v>10</v>
      </c>
      <c r="F550" s="12" t="s">
        <v>21</v>
      </c>
      <c r="G550" s="12">
        <v>10</v>
      </c>
      <c r="H550" s="12" t="s">
        <v>22</v>
      </c>
      <c r="I550" s="12" t="s">
        <v>39</v>
      </c>
      <c r="J550" s="12" t="s">
        <v>983</v>
      </c>
      <c r="K550" s="3" t="s">
        <v>965</v>
      </c>
      <c r="L550" s="3" t="s">
        <v>951</v>
      </c>
      <c r="M550" s="12">
        <v>4</v>
      </c>
      <c r="N550" s="12">
        <v>4</v>
      </c>
      <c r="O550" s="24"/>
      <c r="P550" s="12">
        <v>3.6789999999999998</v>
      </c>
      <c r="Q550" s="12">
        <v>2.8719999999999999</v>
      </c>
      <c r="R550">
        <f>IF(Q550&gt;0,(P550*(Q550^2))*(3.14159/6),"")</f>
        <v>15.88901278342837</v>
      </c>
      <c r="S550" s="12" t="s">
        <v>32</v>
      </c>
      <c r="T550" t="s">
        <v>25</v>
      </c>
      <c r="U550" s="12" t="s">
        <v>26</v>
      </c>
      <c r="V550" s="12" t="e">
        <f>"CG_D"&amp;G550&amp;"_"&amp;H550&amp;"_"&amp;#REF!&amp;".jpg"</f>
        <v>#REF!</v>
      </c>
      <c r="W550" s="12"/>
      <c r="X550" s="2" t="s">
        <v>764</v>
      </c>
      <c r="Y550" s="12"/>
      <c r="Z550" s="12"/>
      <c r="AA550" s="12" t="s">
        <v>835</v>
      </c>
      <c r="AB550" t="str">
        <f>IF(Q550&gt;0,"yes","no")</f>
        <v>yes</v>
      </c>
      <c r="AC550" t="str">
        <f>IF(O550&gt;0,"yes","no")</f>
        <v>no</v>
      </c>
      <c r="AD550" t="str">
        <f>IF(AH550="hatch","yes","no")</f>
        <v>no</v>
      </c>
      <c r="AE550" t="str">
        <f>IF(AH550="swimup","yes","no")</f>
        <v>no</v>
      </c>
      <c r="AF550" t="str">
        <f>IF(AH550="respiration","yes","no")</f>
        <v>no</v>
      </c>
      <c r="AH550" t="s">
        <v>813</v>
      </c>
      <c r="AI550" t="str">
        <f>IF(O550&gt;0,(IF(S550="live",O550*0.84,IF(S550="dried.ethanol",O550*0.8449+2.8227,O550))),"")</f>
        <v/>
      </c>
      <c r="AJ550" s="12" t="s">
        <v>802</v>
      </c>
      <c r="AL550" t="str">
        <f>IF(OR(AND(Q550=Q551,P550&gt;0),AND(O550&gt;0,O550=O551)),"duplicate","")</f>
        <v/>
      </c>
      <c r="AM550" t="s">
        <v>826</v>
      </c>
      <c r="AN550" t="s">
        <v>826</v>
      </c>
      <c r="AO550" t="s">
        <v>826</v>
      </c>
      <c r="AP550" t="s">
        <v>826</v>
      </c>
      <c r="AQ550" t="s">
        <v>32</v>
      </c>
    </row>
    <row r="551" spans="1:43" x14ac:dyDescent="0.2">
      <c r="A551" s="29">
        <v>42909</v>
      </c>
      <c r="B551" s="1">
        <v>42899</v>
      </c>
      <c r="C551" s="1" t="str">
        <f>IF(F551="Kup","6/13/2017",IF(F551="Sag","6/14/2017",""))</f>
        <v>6/13/2017</v>
      </c>
      <c r="D551" s="27">
        <f>A551-B551</f>
        <v>10</v>
      </c>
      <c r="E551" s="27">
        <f>A551-C551</f>
        <v>10</v>
      </c>
      <c r="F551" s="12" t="s">
        <v>21</v>
      </c>
      <c r="G551" s="12">
        <v>10</v>
      </c>
      <c r="H551" s="12" t="s">
        <v>22</v>
      </c>
      <c r="I551" s="12" t="s">
        <v>39</v>
      </c>
      <c r="J551" s="12" t="s">
        <v>983</v>
      </c>
      <c r="K551" s="3" t="s">
        <v>965</v>
      </c>
      <c r="L551" s="3" t="s">
        <v>951</v>
      </c>
      <c r="M551" s="12">
        <v>5</v>
      </c>
      <c r="N551" s="12">
        <v>5</v>
      </c>
      <c r="O551" s="24"/>
      <c r="P551" s="12">
        <v>2.915</v>
      </c>
      <c r="Q551" s="12">
        <v>2.7480000000000002</v>
      </c>
      <c r="R551">
        <f>IF(Q551&gt;0,(P551*(Q551^2))*(3.14159/6),"")</f>
        <v>11.525778558452402</v>
      </c>
      <c r="S551" s="12" t="s">
        <v>32</v>
      </c>
      <c r="T551" t="s">
        <v>25</v>
      </c>
      <c r="U551" s="12" t="s">
        <v>26</v>
      </c>
      <c r="V551" s="12" t="e">
        <f>"CG_D"&amp;G551&amp;"_"&amp;H551&amp;"_"&amp;#REF!&amp;".jpg"</f>
        <v>#REF!</v>
      </c>
      <c r="W551" s="12"/>
      <c r="X551" s="2" t="s">
        <v>764</v>
      </c>
      <c r="Y551" s="12"/>
      <c r="Z551" s="12"/>
      <c r="AA551" s="12" t="s">
        <v>835</v>
      </c>
      <c r="AB551" t="str">
        <f>IF(Q551&gt;0,"yes","no")</f>
        <v>yes</v>
      </c>
      <c r="AC551" t="str">
        <f>IF(O551&gt;0,"yes","no")</f>
        <v>no</v>
      </c>
      <c r="AD551" t="str">
        <f>IF(AH551="hatch","yes","no")</f>
        <v>no</v>
      </c>
      <c r="AE551" t="str">
        <f>IF(AH551="swimup","yes","no")</f>
        <v>no</v>
      </c>
      <c r="AF551" t="str">
        <f>IF(AH551="respiration","yes","no")</f>
        <v>no</v>
      </c>
      <c r="AH551" t="s">
        <v>813</v>
      </c>
      <c r="AI551" t="str">
        <f>IF(O551&gt;0,(IF(S551="live",O551*0.84,IF(S551="dried.ethanol",O551*0.8449+2.8227,O551))),"")</f>
        <v/>
      </c>
      <c r="AJ551" s="12" t="s">
        <v>802</v>
      </c>
      <c r="AL551" t="str">
        <f>IF(OR(AND(Q551=Q552,P551&gt;0),AND(O551&gt;0,O551=O552)),"duplicate","")</f>
        <v/>
      </c>
      <c r="AM551" t="s">
        <v>826</v>
      </c>
      <c r="AN551" t="s">
        <v>826</v>
      </c>
      <c r="AO551" t="s">
        <v>826</v>
      </c>
      <c r="AP551" t="s">
        <v>826</v>
      </c>
      <c r="AQ551" t="s">
        <v>32</v>
      </c>
    </row>
    <row r="552" spans="1:43" x14ac:dyDescent="0.2">
      <c r="A552" s="29">
        <v>42909</v>
      </c>
      <c r="B552" s="1">
        <v>42899</v>
      </c>
      <c r="C552" s="1" t="str">
        <f>IF(F552="Kup","6/13/2017",IF(F552="Sag","6/14/2017",""))</f>
        <v>6/13/2017</v>
      </c>
      <c r="D552" s="27">
        <f>A552-B552</f>
        <v>10</v>
      </c>
      <c r="E552" s="27">
        <f>A552-C552</f>
        <v>10</v>
      </c>
      <c r="F552" s="12" t="s">
        <v>21</v>
      </c>
      <c r="G552" s="12">
        <v>10</v>
      </c>
      <c r="H552" s="12" t="s">
        <v>22</v>
      </c>
      <c r="I552" s="12" t="s">
        <v>39</v>
      </c>
      <c r="J552" s="12" t="s">
        <v>983</v>
      </c>
      <c r="K552" s="3" t="s">
        <v>965</v>
      </c>
      <c r="L552" s="3" t="s">
        <v>951</v>
      </c>
      <c r="M552" s="12">
        <v>6</v>
      </c>
      <c r="N552" s="12">
        <v>6</v>
      </c>
      <c r="O552" s="24"/>
      <c r="P552" s="12">
        <v>3.0379999999999998</v>
      </c>
      <c r="Q552" s="12">
        <v>2.3199999999999998</v>
      </c>
      <c r="R552">
        <f>IF(Q552&gt;0,(P552*(Q552^2))*(3.14159/6),"")</f>
        <v>8.561739203434664</v>
      </c>
      <c r="S552" s="12" t="s">
        <v>32</v>
      </c>
      <c r="T552" t="s">
        <v>25</v>
      </c>
      <c r="U552" s="12" t="s">
        <v>26</v>
      </c>
      <c r="V552" s="12" t="e">
        <f>"CG_D"&amp;G552&amp;"_"&amp;H552&amp;"_"&amp;#REF!&amp;".jpg"</f>
        <v>#REF!</v>
      </c>
      <c r="W552" s="12"/>
      <c r="X552" s="2" t="s">
        <v>764</v>
      </c>
      <c r="Y552" s="12"/>
      <c r="Z552" s="12"/>
      <c r="AA552" s="12" t="s">
        <v>835</v>
      </c>
      <c r="AB552" t="str">
        <f>IF(Q552&gt;0,"yes","no")</f>
        <v>yes</v>
      </c>
      <c r="AC552" t="str">
        <f>IF(O552&gt;0,"yes","no")</f>
        <v>no</v>
      </c>
      <c r="AD552" t="str">
        <f>IF(AH552="hatch","yes","no")</f>
        <v>no</v>
      </c>
      <c r="AE552" t="str">
        <f>IF(AH552="swimup","yes","no")</f>
        <v>no</v>
      </c>
      <c r="AF552" t="str">
        <f>IF(AH552="respiration","yes","no")</f>
        <v>no</v>
      </c>
      <c r="AH552" t="s">
        <v>813</v>
      </c>
      <c r="AI552" t="str">
        <f>IF(O552&gt;0,(IF(S552="live",O552*0.84,IF(S552="dried.ethanol",O552*0.8449+2.8227,O552))),"")</f>
        <v/>
      </c>
      <c r="AJ552" s="12" t="s">
        <v>802</v>
      </c>
      <c r="AL552" t="str">
        <f>IF(OR(AND(Q552=Q553,P552&gt;0),AND(O552&gt;0,O552=O553)),"duplicate","")</f>
        <v/>
      </c>
      <c r="AM552" t="s">
        <v>826</v>
      </c>
      <c r="AN552" t="s">
        <v>826</v>
      </c>
      <c r="AO552" t="s">
        <v>826</v>
      </c>
      <c r="AP552" t="s">
        <v>826</v>
      </c>
      <c r="AQ552" t="s">
        <v>32</v>
      </c>
    </row>
    <row r="553" spans="1:43" x14ac:dyDescent="0.2">
      <c r="A553" s="29">
        <v>42909</v>
      </c>
      <c r="B553" s="1">
        <v>42899</v>
      </c>
      <c r="C553" s="1" t="str">
        <f>IF(F553="Kup","6/13/2017",IF(F553="Sag","6/14/2017",""))</f>
        <v>6/13/2017</v>
      </c>
      <c r="D553" s="27">
        <f>A553-B553</f>
        <v>10</v>
      </c>
      <c r="E553" s="27">
        <f>A553-C553</f>
        <v>10</v>
      </c>
      <c r="F553" s="12" t="s">
        <v>21</v>
      </c>
      <c r="G553" s="12">
        <v>10</v>
      </c>
      <c r="H553" s="12" t="s">
        <v>22</v>
      </c>
      <c r="I553" s="12" t="s">
        <v>39</v>
      </c>
      <c r="J553" s="12" t="s">
        <v>983</v>
      </c>
      <c r="K553" s="3" t="s">
        <v>965</v>
      </c>
      <c r="L553" s="3" t="s">
        <v>951</v>
      </c>
      <c r="M553" s="12">
        <v>7</v>
      </c>
      <c r="N553" s="12">
        <v>7</v>
      </c>
      <c r="O553" s="24"/>
      <c r="P553" s="12">
        <v>3.1349999999999998</v>
      </c>
      <c r="Q553" s="12">
        <v>2.6709999999999998</v>
      </c>
      <c r="R553">
        <f>IF(Q553&gt;0,(P553*(Q553^2))*(3.14159/6),"")</f>
        <v>11.710719445716773</v>
      </c>
      <c r="S553" s="12" t="s">
        <v>32</v>
      </c>
      <c r="T553" t="s">
        <v>25</v>
      </c>
      <c r="U553" s="12" t="s">
        <v>26</v>
      </c>
      <c r="V553" s="12" t="e">
        <f>"CG_D"&amp;G553&amp;"_"&amp;H553&amp;"_"&amp;#REF!&amp;".jpg"</f>
        <v>#REF!</v>
      </c>
      <c r="W553" s="12"/>
      <c r="X553" s="2" t="s">
        <v>764</v>
      </c>
      <c r="Y553" s="12"/>
      <c r="Z553" s="12"/>
      <c r="AA553" s="12" t="s">
        <v>835</v>
      </c>
      <c r="AB553" t="str">
        <f>IF(Q553&gt;0,"yes","no")</f>
        <v>yes</v>
      </c>
      <c r="AC553" t="str">
        <f>IF(O553&gt;0,"yes","no")</f>
        <v>no</v>
      </c>
      <c r="AD553" t="str">
        <f>IF(AH553="hatch","yes","no")</f>
        <v>no</v>
      </c>
      <c r="AE553" t="str">
        <f>IF(AH553="swimup","yes","no")</f>
        <v>no</v>
      </c>
      <c r="AF553" t="str">
        <f>IF(AH553="respiration","yes","no")</f>
        <v>no</v>
      </c>
      <c r="AH553" t="s">
        <v>813</v>
      </c>
      <c r="AI553" t="str">
        <f>IF(O553&gt;0,(IF(S553="live",O553*0.84,IF(S553="dried.ethanol",O553*0.8449+2.8227,O553))),"")</f>
        <v/>
      </c>
      <c r="AJ553" s="12" t="s">
        <v>802</v>
      </c>
      <c r="AL553" t="str">
        <f>IF(OR(AND(Q553=Q554,P553&gt;0),AND(O553&gt;0,O553=O554)),"duplicate","")</f>
        <v/>
      </c>
      <c r="AM553" t="s">
        <v>826</v>
      </c>
      <c r="AN553" t="s">
        <v>826</v>
      </c>
      <c r="AO553" t="s">
        <v>826</v>
      </c>
      <c r="AP553" t="s">
        <v>826</v>
      </c>
      <c r="AQ553" t="s">
        <v>32</v>
      </c>
    </row>
    <row r="554" spans="1:43" x14ac:dyDescent="0.2">
      <c r="A554" s="29">
        <v>42909</v>
      </c>
      <c r="B554" s="1">
        <v>42899</v>
      </c>
      <c r="C554" s="1" t="str">
        <f>IF(F554="Kup","6/13/2017",IF(F554="Sag","6/14/2017",""))</f>
        <v>6/13/2017</v>
      </c>
      <c r="D554" s="27">
        <f>A554-B554</f>
        <v>10</v>
      </c>
      <c r="E554" s="27">
        <f>A554-C554</f>
        <v>10</v>
      </c>
      <c r="F554" s="12" t="s">
        <v>21</v>
      </c>
      <c r="G554" s="12">
        <v>10</v>
      </c>
      <c r="H554" s="12" t="s">
        <v>22</v>
      </c>
      <c r="I554" s="12" t="s">
        <v>39</v>
      </c>
      <c r="J554" s="12" t="s">
        <v>983</v>
      </c>
      <c r="K554" s="3" t="s">
        <v>965</v>
      </c>
      <c r="L554" s="3" t="s">
        <v>951</v>
      </c>
      <c r="M554" s="12">
        <v>8</v>
      </c>
      <c r="N554" s="12">
        <v>8</v>
      </c>
      <c r="O554" s="24"/>
      <c r="P554" s="12">
        <v>3.1920000000000002</v>
      </c>
      <c r="Q554" s="12">
        <v>2.573</v>
      </c>
      <c r="R554">
        <f>IF(Q554&gt;0,(P554*(Q554^2))*(3.14159/6),"")</f>
        <v>11.064727191814519</v>
      </c>
      <c r="S554" s="12" t="s">
        <v>32</v>
      </c>
      <c r="T554" t="s">
        <v>25</v>
      </c>
      <c r="U554" s="12" t="s">
        <v>26</v>
      </c>
      <c r="V554" s="12" t="e">
        <f>"CG_D"&amp;G554&amp;"_"&amp;H554&amp;"_"&amp;#REF!&amp;".jpg"</f>
        <v>#REF!</v>
      </c>
      <c r="W554" s="12"/>
      <c r="X554" s="2" t="s">
        <v>764</v>
      </c>
      <c r="Y554" s="12"/>
      <c r="Z554" s="12"/>
      <c r="AA554" s="12" t="s">
        <v>835</v>
      </c>
      <c r="AB554" t="str">
        <f>IF(Q554&gt;0,"yes","no")</f>
        <v>yes</v>
      </c>
      <c r="AC554" t="str">
        <f>IF(O554&gt;0,"yes","no")</f>
        <v>no</v>
      </c>
      <c r="AD554" t="str">
        <f>IF(AH554="hatch","yes","no")</f>
        <v>no</v>
      </c>
      <c r="AE554" t="str">
        <f>IF(AH554="swimup","yes","no")</f>
        <v>no</v>
      </c>
      <c r="AF554" t="str">
        <f>IF(AH554="respiration","yes","no")</f>
        <v>no</v>
      </c>
      <c r="AH554" t="s">
        <v>813</v>
      </c>
      <c r="AI554" t="str">
        <f>IF(O554&gt;0,(IF(S554="live",O554*0.84,IF(S554="dried.ethanol",O554*0.8449+2.8227,O554))),"")</f>
        <v/>
      </c>
      <c r="AJ554" s="12" t="s">
        <v>802</v>
      </c>
      <c r="AL554" t="str">
        <f>IF(OR(AND(Q554=Q555,P554&gt;0),AND(O554&gt;0,O554=O555)),"duplicate","")</f>
        <v/>
      </c>
      <c r="AM554" t="s">
        <v>826</v>
      </c>
      <c r="AN554" t="s">
        <v>826</v>
      </c>
      <c r="AO554" t="s">
        <v>826</v>
      </c>
      <c r="AP554" t="s">
        <v>826</v>
      </c>
      <c r="AQ554" t="s">
        <v>32</v>
      </c>
    </row>
    <row r="555" spans="1:43" x14ac:dyDescent="0.2">
      <c r="A555" s="29">
        <v>42909</v>
      </c>
      <c r="B555" s="1">
        <v>42899</v>
      </c>
      <c r="C555" s="1" t="str">
        <f>IF(F555="Kup","6/13/2017",IF(F555="Sag","6/14/2017",""))</f>
        <v>6/13/2017</v>
      </c>
      <c r="D555" s="27">
        <f>A555-B555</f>
        <v>10</v>
      </c>
      <c r="E555" s="27">
        <f>A555-C555</f>
        <v>10</v>
      </c>
      <c r="F555" s="12" t="s">
        <v>21</v>
      </c>
      <c r="G555" s="12">
        <v>10</v>
      </c>
      <c r="H555" s="12" t="s">
        <v>22</v>
      </c>
      <c r="I555" s="12" t="s">
        <v>39</v>
      </c>
      <c r="J555" s="12" t="s">
        <v>983</v>
      </c>
      <c r="K555" s="3" t="s">
        <v>965</v>
      </c>
      <c r="L555" s="3" t="s">
        <v>951</v>
      </c>
      <c r="M555" s="12">
        <v>9</v>
      </c>
      <c r="N555" s="12">
        <v>9</v>
      </c>
      <c r="O555" s="24"/>
      <c r="P555" s="12">
        <v>2.867</v>
      </c>
      <c r="Q555" s="12">
        <v>2.4169999999999998</v>
      </c>
      <c r="R555">
        <f>IF(Q555&gt;0,(P555*(Q555^2))*(3.14159/6),"")</f>
        <v>8.7695891870138585</v>
      </c>
      <c r="S555" s="12" t="s">
        <v>32</v>
      </c>
      <c r="T555" t="s">
        <v>25</v>
      </c>
      <c r="U555" s="12" t="s">
        <v>26</v>
      </c>
      <c r="V555" s="12" t="e">
        <f>"CG_D"&amp;G555&amp;"_"&amp;H555&amp;"_"&amp;#REF!&amp;".jpg"</f>
        <v>#REF!</v>
      </c>
      <c r="W555" s="12"/>
      <c r="X555" s="2" t="s">
        <v>764</v>
      </c>
      <c r="Y555" s="12"/>
      <c r="Z555" s="12"/>
      <c r="AA555" s="12" t="s">
        <v>835</v>
      </c>
      <c r="AB555" t="str">
        <f>IF(Q555&gt;0,"yes","no")</f>
        <v>yes</v>
      </c>
      <c r="AC555" t="str">
        <f>IF(O555&gt;0,"yes","no")</f>
        <v>no</v>
      </c>
      <c r="AD555" t="str">
        <f>IF(AH555="hatch","yes","no")</f>
        <v>no</v>
      </c>
      <c r="AE555" t="str">
        <f>IF(AH555="swimup","yes","no")</f>
        <v>no</v>
      </c>
      <c r="AF555" t="str">
        <f>IF(AH555="respiration","yes","no")</f>
        <v>no</v>
      </c>
      <c r="AH555" t="s">
        <v>813</v>
      </c>
      <c r="AI555" t="str">
        <f>IF(O555&gt;0,(IF(S555="live",O555*0.84,IF(S555="dried.ethanol",O555*0.8449+2.8227,O555))),"")</f>
        <v/>
      </c>
      <c r="AJ555" s="12" t="s">
        <v>802</v>
      </c>
      <c r="AL555" t="str">
        <f>IF(OR(AND(Q555=Q556,P555&gt;0),AND(O555&gt;0,O555=O556)),"duplicate","")</f>
        <v/>
      </c>
      <c r="AM555" t="s">
        <v>826</v>
      </c>
      <c r="AN555" t="s">
        <v>826</v>
      </c>
      <c r="AO555" t="s">
        <v>826</v>
      </c>
      <c r="AP555" t="s">
        <v>826</v>
      </c>
      <c r="AQ555" t="s">
        <v>32</v>
      </c>
    </row>
    <row r="556" spans="1:43" x14ac:dyDescent="0.2">
      <c r="A556" s="29">
        <v>42909</v>
      </c>
      <c r="B556" s="1">
        <v>42899</v>
      </c>
      <c r="C556" s="1" t="str">
        <f>IF(F556="Kup","6/13/2017",IF(F556="Sag","6/14/2017",""))</f>
        <v>6/13/2017</v>
      </c>
      <c r="D556" s="27">
        <f>A556-B556</f>
        <v>10</v>
      </c>
      <c r="E556" s="27">
        <f>A556-C556</f>
        <v>10</v>
      </c>
      <c r="F556" s="12" t="s">
        <v>21</v>
      </c>
      <c r="G556" s="12">
        <v>10</v>
      </c>
      <c r="H556" s="12" t="s">
        <v>22</v>
      </c>
      <c r="I556" s="12" t="s">
        <v>39</v>
      </c>
      <c r="J556" s="12" t="s">
        <v>983</v>
      </c>
      <c r="K556" s="3" t="s">
        <v>965</v>
      </c>
      <c r="L556" s="3" t="s">
        <v>951</v>
      </c>
      <c r="M556" s="12">
        <v>10</v>
      </c>
      <c r="N556" s="12">
        <v>10</v>
      </c>
      <c r="O556" s="24"/>
      <c r="P556" s="12">
        <v>2.891</v>
      </c>
      <c r="Q556" s="12">
        <v>2.4940000000000002</v>
      </c>
      <c r="R556">
        <f>IF(Q556&gt;0,(P556*(Q556^2))*(3.14159/6),"")</f>
        <v>9.4154101959868086</v>
      </c>
      <c r="S556" s="12" t="s">
        <v>32</v>
      </c>
      <c r="T556" t="s">
        <v>25</v>
      </c>
      <c r="U556" s="12" t="s">
        <v>26</v>
      </c>
      <c r="V556" s="12" t="e">
        <f>"CG_D"&amp;G556&amp;"_"&amp;H556&amp;"_"&amp;#REF!&amp;".jpg"</f>
        <v>#REF!</v>
      </c>
      <c r="W556" s="12"/>
      <c r="X556" s="2" t="s">
        <v>764</v>
      </c>
      <c r="Y556" s="12"/>
      <c r="Z556" s="12"/>
      <c r="AA556" s="12" t="s">
        <v>835</v>
      </c>
      <c r="AB556" t="str">
        <f>IF(Q556&gt;0,"yes","no")</f>
        <v>yes</v>
      </c>
      <c r="AC556" t="str">
        <f>IF(O556&gt;0,"yes","no")</f>
        <v>no</v>
      </c>
      <c r="AD556" t="str">
        <f>IF(AH556="hatch","yes","no")</f>
        <v>no</v>
      </c>
      <c r="AE556" t="str">
        <f>IF(AH556="swimup","yes","no")</f>
        <v>no</v>
      </c>
      <c r="AF556" t="str">
        <f>IF(AH556="respiration","yes","no")</f>
        <v>no</v>
      </c>
      <c r="AH556" t="s">
        <v>813</v>
      </c>
      <c r="AI556" t="str">
        <f>IF(O556&gt;0,(IF(S556="live",O556*0.84,IF(S556="dried.ethanol",O556*0.8449+2.8227,O556))),"")</f>
        <v/>
      </c>
      <c r="AJ556" s="12" t="s">
        <v>802</v>
      </c>
      <c r="AL556" t="str">
        <f>IF(OR(AND(Q556=Q557,P556&gt;0),AND(O556&gt;0,O556=O557)),"duplicate","")</f>
        <v/>
      </c>
      <c r="AM556" t="s">
        <v>826</v>
      </c>
      <c r="AN556" t="s">
        <v>826</v>
      </c>
      <c r="AO556" t="s">
        <v>826</v>
      </c>
      <c r="AP556" t="s">
        <v>826</v>
      </c>
      <c r="AQ556" t="s">
        <v>32</v>
      </c>
    </row>
    <row r="557" spans="1:43" x14ac:dyDescent="0.2">
      <c r="A557" s="29">
        <v>42909</v>
      </c>
      <c r="B557" s="1">
        <v>42899</v>
      </c>
      <c r="C557" s="1" t="str">
        <f>IF(F557="Kup","6/13/2017",IF(F557="Sag","6/14/2017",""))</f>
        <v>6/13/2017</v>
      </c>
      <c r="D557" s="27">
        <f>A557-B557</f>
        <v>10</v>
      </c>
      <c r="E557" s="27">
        <f>A557-C557</f>
        <v>10</v>
      </c>
      <c r="F557" s="12" t="s">
        <v>21</v>
      </c>
      <c r="G557" s="12">
        <v>10</v>
      </c>
      <c r="H557" s="12" t="s">
        <v>22</v>
      </c>
      <c r="I557" s="12" t="s">
        <v>112</v>
      </c>
      <c r="J557" s="12" t="s">
        <v>984</v>
      </c>
      <c r="K557" s="3" t="s">
        <v>966</v>
      </c>
      <c r="L557" s="3" t="s">
        <v>946</v>
      </c>
      <c r="M557" s="12">
        <v>1</v>
      </c>
      <c r="N557" s="12">
        <v>1</v>
      </c>
      <c r="O557" s="24"/>
      <c r="P557" s="12">
        <v>3.7149999999999999</v>
      </c>
      <c r="Q557" s="12">
        <v>3.2850000000000001</v>
      </c>
      <c r="R557">
        <f>IF(Q557&gt;0,(P557*(Q557^2))*(3.14159/6),"")</f>
        <v>20.990743482481875</v>
      </c>
      <c r="S557" s="12" t="s">
        <v>32</v>
      </c>
      <c r="T557" t="s">
        <v>25</v>
      </c>
      <c r="U557" s="12" t="s">
        <v>26</v>
      </c>
      <c r="V557" s="12" t="e">
        <f>"CG_D"&amp;G557&amp;"_"&amp;H557&amp;"_"&amp;#REF!&amp;".jpg"</f>
        <v>#REF!</v>
      </c>
      <c r="W557" s="12"/>
      <c r="X557" s="2" t="s">
        <v>764</v>
      </c>
      <c r="Y557" s="12"/>
      <c r="Z557" s="12"/>
      <c r="AA557" s="12" t="s">
        <v>835</v>
      </c>
      <c r="AB557" t="str">
        <f>IF(Q557&gt;0,"yes","no")</f>
        <v>yes</v>
      </c>
      <c r="AC557" t="str">
        <f>IF(O557&gt;0,"yes","no")</f>
        <v>no</v>
      </c>
      <c r="AD557" t="str">
        <f>IF(AH557="hatch","yes","no")</f>
        <v>no</v>
      </c>
      <c r="AE557" t="str">
        <f>IF(AH557="swimup","yes","no")</f>
        <v>no</v>
      </c>
      <c r="AF557" t="str">
        <f>IF(AH557="respiration","yes","no")</f>
        <v>no</v>
      </c>
      <c r="AH557" t="s">
        <v>813</v>
      </c>
      <c r="AI557" t="str">
        <f>IF(O557&gt;0,(IF(S557="live",O557*0.84,IF(S557="dried.ethanol",O557*0.8449+2.8227,O557))),"")</f>
        <v/>
      </c>
      <c r="AJ557" s="12" t="s">
        <v>802</v>
      </c>
      <c r="AL557" t="str">
        <f>IF(OR(AND(Q557=Q558,P557&gt;0),AND(O557&gt;0,O557=O558)),"duplicate","")</f>
        <v/>
      </c>
      <c r="AM557" t="s">
        <v>826</v>
      </c>
      <c r="AN557" t="s">
        <v>826</v>
      </c>
      <c r="AO557" t="s">
        <v>826</v>
      </c>
      <c r="AP557" t="s">
        <v>826</v>
      </c>
      <c r="AQ557" t="s">
        <v>32</v>
      </c>
    </row>
    <row r="558" spans="1:43" x14ac:dyDescent="0.2">
      <c r="A558" s="29">
        <v>42909</v>
      </c>
      <c r="B558" s="1">
        <v>42899</v>
      </c>
      <c r="C558" s="1" t="str">
        <f>IF(F558="Kup","6/13/2017",IF(F558="Sag","6/14/2017",""))</f>
        <v>6/13/2017</v>
      </c>
      <c r="D558" s="27">
        <f>A558-B558</f>
        <v>10</v>
      </c>
      <c r="E558" s="27">
        <f>A558-C558</f>
        <v>10</v>
      </c>
      <c r="F558" s="12" t="s">
        <v>21</v>
      </c>
      <c r="G558" s="12">
        <v>10</v>
      </c>
      <c r="H558" s="12" t="s">
        <v>22</v>
      </c>
      <c r="I558" s="12" t="s">
        <v>112</v>
      </c>
      <c r="J558" s="12" t="s">
        <v>984</v>
      </c>
      <c r="K558" s="3" t="s">
        <v>966</v>
      </c>
      <c r="L558" s="3" t="s">
        <v>946</v>
      </c>
      <c r="M558" s="12">
        <v>2</v>
      </c>
      <c r="N558" s="12">
        <v>2</v>
      </c>
      <c r="O558" s="24"/>
      <c r="P558" s="12">
        <v>3.3940000000000001</v>
      </c>
      <c r="Q558" s="12">
        <v>2.782</v>
      </c>
      <c r="R558">
        <f>IF(Q558&gt;0,(P558*(Q558^2))*(3.14159/6),"")</f>
        <v>13.753851937254172</v>
      </c>
      <c r="S558" s="12" t="s">
        <v>32</v>
      </c>
      <c r="T558" t="s">
        <v>25</v>
      </c>
      <c r="U558" s="12" t="s">
        <v>26</v>
      </c>
      <c r="V558" s="12" t="e">
        <f>"CG_D"&amp;G558&amp;"_"&amp;H558&amp;"_"&amp;#REF!&amp;".jpg"</f>
        <v>#REF!</v>
      </c>
      <c r="W558" s="12"/>
      <c r="X558" s="2" t="s">
        <v>764</v>
      </c>
      <c r="Y558" s="12"/>
      <c r="Z558" s="12"/>
      <c r="AA558" s="12" t="s">
        <v>835</v>
      </c>
      <c r="AB558" t="str">
        <f>IF(Q558&gt;0,"yes","no")</f>
        <v>yes</v>
      </c>
      <c r="AC558" t="str">
        <f>IF(O558&gt;0,"yes","no")</f>
        <v>no</v>
      </c>
      <c r="AD558" t="str">
        <f>IF(AH558="hatch","yes","no")</f>
        <v>no</v>
      </c>
      <c r="AE558" t="str">
        <f>IF(AH558="swimup","yes","no")</f>
        <v>no</v>
      </c>
      <c r="AF558" t="str">
        <f>IF(AH558="respiration","yes","no")</f>
        <v>no</v>
      </c>
      <c r="AH558" t="s">
        <v>813</v>
      </c>
      <c r="AI558" t="str">
        <f>IF(O558&gt;0,(IF(S558="live",O558*0.84,IF(S558="dried.ethanol",O558*0.8449+2.8227,O558))),"")</f>
        <v/>
      </c>
      <c r="AJ558" s="12" t="s">
        <v>802</v>
      </c>
      <c r="AL558" t="str">
        <f>IF(OR(AND(Q558=Q559,P558&gt;0),AND(O558&gt;0,O558=O559)),"duplicate","")</f>
        <v/>
      </c>
      <c r="AM558" t="s">
        <v>826</v>
      </c>
      <c r="AN558" t="s">
        <v>826</v>
      </c>
      <c r="AO558" t="s">
        <v>826</v>
      </c>
      <c r="AP558" t="s">
        <v>826</v>
      </c>
      <c r="AQ558" t="s">
        <v>32</v>
      </c>
    </row>
    <row r="559" spans="1:43" x14ac:dyDescent="0.2">
      <c r="A559" s="29">
        <v>42909</v>
      </c>
      <c r="B559" s="1">
        <v>42899</v>
      </c>
      <c r="C559" s="1" t="str">
        <f>IF(F559="Kup","6/13/2017",IF(F559="Sag","6/14/2017",""))</f>
        <v>6/13/2017</v>
      </c>
      <c r="D559" s="27">
        <f>A559-B559</f>
        <v>10</v>
      </c>
      <c r="E559" s="27">
        <f>A559-C559</f>
        <v>10</v>
      </c>
      <c r="F559" s="12" t="s">
        <v>21</v>
      </c>
      <c r="G559" s="12">
        <v>10</v>
      </c>
      <c r="H559" s="12" t="s">
        <v>22</v>
      </c>
      <c r="I559" s="12" t="s">
        <v>112</v>
      </c>
      <c r="J559" s="12" t="s">
        <v>984</v>
      </c>
      <c r="K559" s="3" t="s">
        <v>966</v>
      </c>
      <c r="L559" s="3" t="s">
        <v>946</v>
      </c>
      <c r="M559" s="12">
        <v>3</v>
      </c>
      <c r="N559" s="12">
        <v>3</v>
      </c>
      <c r="O559" s="24"/>
      <c r="P559" s="12">
        <v>3.359</v>
      </c>
      <c r="Q559" s="12">
        <v>2.6949999999999998</v>
      </c>
      <c r="R559">
        <f>IF(Q559&gt;0,(P559*(Q559^2))*(3.14159/6),"")</f>
        <v>12.773967249675037</v>
      </c>
      <c r="S559" s="12" t="s">
        <v>32</v>
      </c>
      <c r="T559" t="s">
        <v>25</v>
      </c>
      <c r="U559" s="12" t="s">
        <v>26</v>
      </c>
      <c r="V559" s="12" t="e">
        <f>"CG_D"&amp;G559&amp;"_"&amp;H559&amp;"_"&amp;#REF!&amp;".jpg"</f>
        <v>#REF!</v>
      </c>
      <c r="W559" s="12"/>
      <c r="X559" s="2" t="s">
        <v>764</v>
      </c>
      <c r="Y559" s="12"/>
      <c r="Z559" s="12"/>
      <c r="AA559" s="12" t="s">
        <v>835</v>
      </c>
      <c r="AB559" t="str">
        <f>IF(Q559&gt;0,"yes","no")</f>
        <v>yes</v>
      </c>
      <c r="AC559" t="str">
        <f>IF(O559&gt;0,"yes","no")</f>
        <v>no</v>
      </c>
      <c r="AD559" t="str">
        <f>IF(AH559="hatch","yes","no")</f>
        <v>no</v>
      </c>
      <c r="AE559" t="str">
        <f>IF(AH559="swimup","yes","no")</f>
        <v>no</v>
      </c>
      <c r="AF559" t="str">
        <f>IF(AH559="respiration","yes","no")</f>
        <v>no</v>
      </c>
      <c r="AH559" t="s">
        <v>813</v>
      </c>
      <c r="AI559" t="str">
        <f>IF(O559&gt;0,(IF(S559="live",O559*0.84,IF(S559="dried.ethanol",O559*0.8449+2.8227,O559))),"")</f>
        <v/>
      </c>
      <c r="AJ559" s="12" t="s">
        <v>802</v>
      </c>
      <c r="AL559" t="str">
        <f>IF(OR(AND(Q559=Q560,P559&gt;0),AND(O559&gt;0,O559=O560)),"duplicate","")</f>
        <v/>
      </c>
      <c r="AM559" t="s">
        <v>826</v>
      </c>
      <c r="AN559" t="s">
        <v>826</v>
      </c>
      <c r="AO559" t="s">
        <v>826</v>
      </c>
      <c r="AP559" t="s">
        <v>826</v>
      </c>
      <c r="AQ559" t="s">
        <v>32</v>
      </c>
    </row>
    <row r="560" spans="1:43" x14ac:dyDescent="0.2">
      <c r="A560" s="29">
        <v>42909</v>
      </c>
      <c r="B560" s="1">
        <v>42899</v>
      </c>
      <c r="C560" s="1" t="str">
        <f>IF(F560="Kup","6/13/2017",IF(F560="Sag","6/14/2017",""))</f>
        <v>6/13/2017</v>
      </c>
      <c r="D560" s="27">
        <f>A560-B560</f>
        <v>10</v>
      </c>
      <c r="E560" s="27">
        <f>A560-C560</f>
        <v>10</v>
      </c>
      <c r="F560" s="12" t="s">
        <v>21</v>
      </c>
      <c r="G560" s="12">
        <v>10</v>
      </c>
      <c r="H560" s="12" t="s">
        <v>22</v>
      </c>
      <c r="I560" s="12" t="s">
        <v>112</v>
      </c>
      <c r="J560" s="12" t="s">
        <v>984</v>
      </c>
      <c r="K560" s="3" t="s">
        <v>966</v>
      </c>
      <c r="L560" s="3" t="s">
        <v>946</v>
      </c>
      <c r="M560" s="12">
        <v>4</v>
      </c>
      <c r="N560" s="12">
        <v>4</v>
      </c>
      <c r="O560" s="24"/>
      <c r="P560" s="12">
        <v>3.9180000000000001</v>
      </c>
      <c r="Q560" s="12">
        <v>3.327</v>
      </c>
      <c r="R560">
        <f>IF(Q560&gt;0,(P560*(Q560^2))*(3.14159/6),"")</f>
        <v>22.707445937092825</v>
      </c>
      <c r="S560" s="12" t="s">
        <v>32</v>
      </c>
      <c r="T560" t="s">
        <v>25</v>
      </c>
      <c r="U560" s="12" t="s">
        <v>26</v>
      </c>
      <c r="V560" s="12" t="e">
        <f>"CG_D"&amp;G560&amp;"_"&amp;H560&amp;"_"&amp;#REF!&amp;".jpg"</f>
        <v>#REF!</v>
      </c>
      <c r="W560" s="12"/>
      <c r="X560" s="2" t="s">
        <v>764</v>
      </c>
      <c r="Y560" s="12"/>
      <c r="Z560" s="12"/>
      <c r="AA560" s="12" t="s">
        <v>835</v>
      </c>
      <c r="AB560" t="str">
        <f>IF(Q560&gt;0,"yes","no")</f>
        <v>yes</v>
      </c>
      <c r="AC560" t="str">
        <f>IF(O560&gt;0,"yes","no")</f>
        <v>no</v>
      </c>
      <c r="AD560" t="str">
        <f>IF(AH560="hatch","yes","no")</f>
        <v>no</v>
      </c>
      <c r="AE560" t="str">
        <f>IF(AH560="swimup","yes","no")</f>
        <v>no</v>
      </c>
      <c r="AF560" t="str">
        <f>IF(AH560="respiration","yes","no")</f>
        <v>no</v>
      </c>
      <c r="AH560" t="s">
        <v>813</v>
      </c>
      <c r="AI560" t="str">
        <f>IF(O560&gt;0,(IF(S560="live",O560*0.84,IF(S560="dried.ethanol",O560*0.8449+2.8227,O560))),"")</f>
        <v/>
      </c>
      <c r="AJ560" s="12" t="s">
        <v>802</v>
      </c>
      <c r="AL560" t="str">
        <f>IF(OR(AND(Q560=Q561,P560&gt;0),AND(O560&gt;0,O560=O561)),"duplicate","")</f>
        <v/>
      </c>
      <c r="AM560" t="s">
        <v>826</v>
      </c>
      <c r="AN560" t="s">
        <v>826</v>
      </c>
      <c r="AO560" t="s">
        <v>826</v>
      </c>
      <c r="AP560" t="s">
        <v>826</v>
      </c>
      <c r="AQ560" t="s">
        <v>32</v>
      </c>
    </row>
    <row r="561" spans="1:43" x14ac:dyDescent="0.2">
      <c r="A561" s="29">
        <v>42909</v>
      </c>
      <c r="B561" s="1">
        <v>42899</v>
      </c>
      <c r="C561" s="1" t="str">
        <f>IF(F561="Kup","6/13/2017",IF(F561="Sag","6/14/2017",""))</f>
        <v>6/13/2017</v>
      </c>
      <c r="D561" s="27">
        <f>A561-B561</f>
        <v>10</v>
      </c>
      <c r="E561" s="27">
        <f>A561-C561</f>
        <v>10</v>
      </c>
      <c r="F561" s="12" t="s">
        <v>21</v>
      </c>
      <c r="G561" s="12">
        <v>10</v>
      </c>
      <c r="H561" s="12" t="s">
        <v>22</v>
      </c>
      <c r="I561" s="12" t="s">
        <v>112</v>
      </c>
      <c r="J561" s="12" t="s">
        <v>984</v>
      </c>
      <c r="K561" s="3" t="s">
        <v>966</v>
      </c>
      <c r="L561" s="3" t="s">
        <v>946</v>
      </c>
      <c r="M561" s="12">
        <v>5</v>
      </c>
      <c r="N561" s="12">
        <v>5</v>
      </c>
      <c r="O561" s="24"/>
      <c r="P561" s="12">
        <v>2.9660000000000002</v>
      </c>
      <c r="Q561" s="12">
        <v>2.9279999999999999</v>
      </c>
      <c r="R561">
        <f>IF(Q561&gt;0,(P561*(Q561^2))*(3.14159/6),"")</f>
        <v>13.314091796252159</v>
      </c>
      <c r="S561" s="12" t="s">
        <v>32</v>
      </c>
      <c r="T561" t="s">
        <v>25</v>
      </c>
      <c r="U561" s="12" t="s">
        <v>26</v>
      </c>
      <c r="V561" s="12" t="e">
        <f>"CG_D"&amp;G561&amp;"_"&amp;H561&amp;"_"&amp;#REF!&amp;".jpg"</f>
        <v>#REF!</v>
      </c>
      <c r="W561" s="12"/>
      <c r="X561" s="2" t="s">
        <v>764</v>
      </c>
      <c r="Y561" s="12"/>
      <c r="Z561" s="12"/>
      <c r="AA561" s="12" t="s">
        <v>835</v>
      </c>
      <c r="AB561" t="str">
        <f>IF(Q561&gt;0,"yes","no")</f>
        <v>yes</v>
      </c>
      <c r="AC561" t="str">
        <f>IF(O561&gt;0,"yes","no")</f>
        <v>no</v>
      </c>
      <c r="AD561" t="str">
        <f>IF(AH561="hatch","yes","no")</f>
        <v>no</v>
      </c>
      <c r="AE561" t="str">
        <f>IF(AH561="swimup","yes","no")</f>
        <v>no</v>
      </c>
      <c r="AF561" t="str">
        <f>IF(AH561="respiration","yes","no")</f>
        <v>no</v>
      </c>
      <c r="AH561" t="s">
        <v>813</v>
      </c>
      <c r="AI561" t="str">
        <f>IF(O561&gt;0,(IF(S561="live",O561*0.84,IF(S561="dried.ethanol",O561*0.8449+2.8227,O561))),"")</f>
        <v/>
      </c>
      <c r="AJ561" s="12" t="s">
        <v>802</v>
      </c>
      <c r="AL561" t="str">
        <f>IF(OR(AND(Q561=Q562,P561&gt;0),AND(O561&gt;0,O561=O562)),"duplicate","")</f>
        <v/>
      </c>
      <c r="AM561" t="s">
        <v>826</v>
      </c>
      <c r="AN561" t="s">
        <v>826</v>
      </c>
      <c r="AO561" t="s">
        <v>826</v>
      </c>
      <c r="AP561" t="s">
        <v>826</v>
      </c>
      <c r="AQ561" t="s">
        <v>32</v>
      </c>
    </row>
    <row r="562" spans="1:43" x14ac:dyDescent="0.2">
      <c r="A562" s="29">
        <v>42909</v>
      </c>
      <c r="B562" s="1">
        <v>42899</v>
      </c>
      <c r="C562" s="1" t="str">
        <f>IF(F562="Kup","6/13/2017",IF(F562="Sag","6/14/2017",""))</f>
        <v>6/13/2017</v>
      </c>
      <c r="D562" s="27">
        <f>A562-B562</f>
        <v>10</v>
      </c>
      <c r="E562" s="27">
        <f>A562-C562</f>
        <v>10</v>
      </c>
      <c r="F562" s="12" t="s">
        <v>21</v>
      </c>
      <c r="G562" s="12">
        <v>10</v>
      </c>
      <c r="H562" s="12" t="s">
        <v>22</v>
      </c>
      <c r="I562" s="12" t="s">
        <v>112</v>
      </c>
      <c r="J562" s="12" t="s">
        <v>984</v>
      </c>
      <c r="K562" s="3" t="s">
        <v>966</v>
      </c>
      <c r="L562" s="3" t="s">
        <v>946</v>
      </c>
      <c r="M562" s="12">
        <v>6</v>
      </c>
      <c r="N562" s="12">
        <v>6</v>
      </c>
      <c r="O562" s="24"/>
      <c r="P562" s="12">
        <v>3.6110000000000002</v>
      </c>
      <c r="Q562" s="12">
        <v>2.94</v>
      </c>
      <c r="R562">
        <f>IF(Q562&gt;0,(P562*(Q562^2))*(3.14159/6),"")</f>
        <v>16.342571914493998</v>
      </c>
      <c r="S562" s="12" t="s">
        <v>32</v>
      </c>
      <c r="T562" t="s">
        <v>25</v>
      </c>
      <c r="U562" s="12" t="s">
        <v>26</v>
      </c>
      <c r="V562" s="12" t="e">
        <f>"CG_D"&amp;G562&amp;"_"&amp;H562&amp;"_"&amp;#REF!&amp;".jpg"</f>
        <v>#REF!</v>
      </c>
      <c r="W562" s="12"/>
      <c r="X562" s="2" t="s">
        <v>764</v>
      </c>
      <c r="Y562" s="12"/>
      <c r="Z562" s="12"/>
      <c r="AA562" s="12" t="s">
        <v>835</v>
      </c>
      <c r="AB562" t="str">
        <f>IF(Q562&gt;0,"yes","no")</f>
        <v>yes</v>
      </c>
      <c r="AC562" t="str">
        <f>IF(O562&gt;0,"yes","no")</f>
        <v>no</v>
      </c>
      <c r="AD562" t="str">
        <f>IF(AH562="hatch","yes","no")</f>
        <v>no</v>
      </c>
      <c r="AE562" t="str">
        <f>IF(AH562="swimup","yes","no")</f>
        <v>no</v>
      </c>
      <c r="AF562" t="str">
        <f>IF(AH562="respiration","yes","no")</f>
        <v>no</v>
      </c>
      <c r="AH562" t="s">
        <v>813</v>
      </c>
      <c r="AI562" t="str">
        <f>IF(O562&gt;0,(IF(S562="live",O562*0.84,IF(S562="dried.ethanol",O562*0.8449+2.8227,O562))),"")</f>
        <v/>
      </c>
      <c r="AJ562" s="12" t="s">
        <v>802</v>
      </c>
      <c r="AL562" t="str">
        <f>IF(OR(AND(Q562=Q563,P562&gt;0),AND(O562&gt;0,O562=O563)),"duplicate","")</f>
        <v/>
      </c>
      <c r="AM562" t="s">
        <v>826</v>
      </c>
      <c r="AN562" t="s">
        <v>826</v>
      </c>
      <c r="AO562" t="s">
        <v>826</v>
      </c>
      <c r="AP562" t="s">
        <v>826</v>
      </c>
      <c r="AQ562" t="s">
        <v>32</v>
      </c>
    </row>
    <row r="563" spans="1:43" x14ac:dyDescent="0.2">
      <c r="A563" s="29">
        <v>42909</v>
      </c>
      <c r="B563" s="1">
        <v>42899</v>
      </c>
      <c r="C563" s="1" t="str">
        <f>IF(F563="Kup","6/13/2017",IF(F563="Sag","6/14/2017",""))</f>
        <v>6/13/2017</v>
      </c>
      <c r="D563" s="27">
        <f>A563-B563</f>
        <v>10</v>
      </c>
      <c r="E563" s="27">
        <f>A563-C563</f>
        <v>10</v>
      </c>
      <c r="F563" s="12" t="s">
        <v>21</v>
      </c>
      <c r="G563" s="12">
        <v>10</v>
      </c>
      <c r="H563" s="12" t="s">
        <v>22</v>
      </c>
      <c r="I563" s="12" t="s">
        <v>112</v>
      </c>
      <c r="J563" s="12" t="s">
        <v>984</v>
      </c>
      <c r="K563" s="3" t="s">
        <v>966</v>
      </c>
      <c r="L563" s="3" t="s">
        <v>946</v>
      </c>
      <c r="M563" s="12">
        <v>7</v>
      </c>
      <c r="N563" s="12">
        <v>7</v>
      </c>
      <c r="O563" s="24"/>
      <c r="P563" s="12">
        <v>2.8519999999999999</v>
      </c>
      <c r="Q563" s="12">
        <v>2.585</v>
      </c>
      <c r="R563">
        <f>IF(Q563&gt;0,(P563*(Q563^2))*(3.14159/6),"")</f>
        <v>9.9785829416771659</v>
      </c>
      <c r="S563" s="12" t="s">
        <v>32</v>
      </c>
      <c r="T563" t="s">
        <v>25</v>
      </c>
      <c r="U563" s="12" t="s">
        <v>26</v>
      </c>
      <c r="V563" s="12" t="e">
        <f>"CG_D"&amp;G563&amp;"_"&amp;H563&amp;"_"&amp;#REF!&amp;".jpg"</f>
        <v>#REF!</v>
      </c>
      <c r="W563" s="12"/>
      <c r="X563" s="2" t="s">
        <v>764</v>
      </c>
      <c r="Y563" s="12"/>
      <c r="Z563" s="12"/>
      <c r="AA563" s="12" t="s">
        <v>835</v>
      </c>
      <c r="AB563" t="str">
        <f>IF(Q563&gt;0,"yes","no")</f>
        <v>yes</v>
      </c>
      <c r="AC563" t="str">
        <f>IF(O563&gt;0,"yes","no")</f>
        <v>no</v>
      </c>
      <c r="AD563" t="str">
        <f>IF(AH563="hatch","yes","no")</f>
        <v>no</v>
      </c>
      <c r="AE563" t="str">
        <f>IF(AH563="swimup","yes","no")</f>
        <v>no</v>
      </c>
      <c r="AF563" t="str">
        <f>IF(AH563="respiration","yes","no")</f>
        <v>no</v>
      </c>
      <c r="AH563" t="s">
        <v>813</v>
      </c>
      <c r="AI563" t="str">
        <f>IF(O563&gt;0,(IF(S563="live",O563*0.84,IF(S563="dried.ethanol",O563*0.8449+2.8227,O563))),"")</f>
        <v/>
      </c>
      <c r="AJ563" s="12" t="s">
        <v>802</v>
      </c>
      <c r="AL563" t="str">
        <f>IF(OR(AND(Q563=Q564,P563&gt;0),AND(O563&gt;0,O563=O564)),"duplicate","")</f>
        <v/>
      </c>
      <c r="AM563" t="s">
        <v>826</v>
      </c>
      <c r="AN563" t="s">
        <v>826</v>
      </c>
      <c r="AO563" t="s">
        <v>826</v>
      </c>
      <c r="AP563" t="s">
        <v>826</v>
      </c>
      <c r="AQ563" t="s">
        <v>32</v>
      </c>
    </row>
    <row r="564" spans="1:43" x14ac:dyDescent="0.2">
      <c r="A564" s="29">
        <v>42909</v>
      </c>
      <c r="B564" s="1">
        <v>42899</v>
      </c>
      <c r="C564" s="1" t="str">
        <f>IF(F564="Kup","6/13/2017",IF(F564="Sag","6/14/2017",""))</f>
        <v>6/13/2017</v>
      </c>
      <c r="D564" s="27">
        <f>A564-B564</f>
        <v>10</v>
      </c>
      <c r="E564" s="27">
        <f>A564-C564</f>
        <v>10</v>
      </c>
      <c r="F564" s="12" t="s">
        <v>21</v>
      </c>
      <c r="G564" s="12">
        <v>10</v>
      </c>
      <c r="H564" s="12" t="s">
        <v>22</v>
      </c>
      <c r="I564" s="12" t="s">
        <v>112</v>
      </c>
      <c r="J564" s="12" t="s">
        <v>984</v>
      </c>
      <c r="K564" s="3" t="s">
        <v>966</v>
      </c>
      <c r="L564" s="3" t="s">
        <v>946</v>
      </c>
      <c r="M564" s="12">
        <v>8</v>
      </c>
      <c r="N564" s="12">
        <v>8</v>
      </c>
      <c r="O564" s="24"/>
      <c r="P564" s="12">
        <v>3.0510000000000002</v>
      </c>
      <c r="Q564" s="12">
        <v>2.7639999999999998</v>
      </c>
      <c r="R564">
        <f>IF(Q564&gt;0,(P564*(Q564^2))*(3.14159/6),"")</f>
        <v>12.204403015051438</v>
      </c>
      <c r="S564" s="12" t="s">
        <v>32</v>
      </c>
      <c r="T564" t="s">
        <v>25</v>
      </c>
      <c r="U564" s="12" t="s">
        <v>26</v>
      </c>
      <c r="V564" s="12" t="e">
        <f>"CG_D"&amp;G564&amp;"_"&amp;H564&amp;"_"&amp;#REF!&amp;".jpg"</f>
        <v>#REF!</v>
      </c>
      <c r="W564" s="12"/>
      <c r="X564" s="2" t="s">
        <v>764</v>
      </c>
      <c r="Y564" s="12"/>
      <c r="Z564" s="12"/>
      <c r="AA564" s="12" t="s">
        <v>835</v>
      </c>
      <c r="AB564" t="str">
        <f>IF(Q564&gt;0,"yes","no")</f>
        <v>yes</v>
      </c>
      <c r="AC564" t="str">
        <f>IF(O564&gt;0,"yes","no")</f>
        <v>no</v>
      </c>
      <c r="AD564" t="str">
        <f>IF(AH564="hatch","yes","no")</f>
        <v>no</v>
      </c>
      <c r="AE564" t="str">
        <f>IF(AH564="swimup","yes","no")</f>
        <v>no</v>
      </c>
      <c r="AF564" t="str">
        <f>IF(AH564="respiration","yes","no")</f>
        <v>no</v>
      </c>
      <c r="AH564" t="s">
        <v>813</v>
      </c>
      <c r="AI564" t="str">
        <f>IF(O564&gt;0,(IF(S564="live",O564*0.84,IF(S564="dried.ethanol",O564*0.8449+2.8227,O564))),"")</f>
        <v/>
      </c>
      <c r="AJ564" s="12" t="s">
        <v>802</v>
      </c>
      <c r="AL564" t="str">
        <f>IF(OR(AND(Q564=Q565,P564&gt;0),AND(O564&gt;0,O564=O565)),"duplicate","")</f>
        <v/>
      </c>
      <c r="AM564" t="s">
        <v>826</v>
      </c>
      <c r="AN564" t="s">
        <v>826</v>
      </c>
      <c r="AO564" t="s">
        <v>826</v>
      </c>
      <c r="AP564" t="s">
        <v>826</v>
      </c>
      <c r="AQ564" t="s">
        <v>32</v>
      </c>
    </row>
    <row r="565" spans="1:43" x14ac:dyDescent="0.2">
      <c r="A565" s="29">
        <v>42909</v>
      </c>
      <c r="B565" s="1">
        <v>42899</v>
      </c>
      <c r="C565" s="1" t="str">
        <f>IF(F565="Kup","6/13/2017",IF(F565="Sag","6/14/2017",""))</f>
        <v>6/13/2017</v>
      </c>
      <c r="D565" s="27">
        <f>A565-B565</f>
        <v>10</v>
      </c>
      <c r="E565" s="27">
        <f>A565-C565</f>
        <v>10</v>
      </c>
      <c r="F565" s="12" t="s">
        <v>21</v>
      </c>
      <c r="G565" s="12">
        <v>10</v>
      </c>
      <c r="H565" s="12" t="s">
        <v>22</v>
      </c>
      <c r="I565" s="12" t="s">
        <v>112</v>
      </c>
      <c r="J565" s="12" t="s">
        <v>984</v>
      </c>
      <c r="K565" s="3" t="s">
        <v>966</v>
      </c>
      <c r="L565" s="3" t="s">
        <v>946</v>
      </c>
      <c r="M565" s="12">
        <v>9</v>
      </c>
      <c r="N565" s="12">
        <v>9</v>
      </c>
      <c r="O565" s="24"/>
      <c r="P565" s="12">
        <v>3.1240000000000001</v>
      </c>
      <c r="Q565" s="12">
        <v>3.0430000000000001</v>
      </c>
      <c r="R565">
        <f>IF(Q565&gt;0,(P565*(Q565^2))*(3.14159/6),"")</f>
        <v>15.146531256366474</v>
      </c>
      <c r="S565" s="12" t="s">
        <v>32</v>
      </c>
      <c r="T565" t="s">
        <v>25</v>
      </c>
      <c r="U565" s="12" t="s">
        <v>26</v>
      </c>
      <c r="V565" s="12" t="e">
        <f>"CG_D"&amp;G565&amp;"_"&amp;H565&amp;"_"&amp;#REF!&amp;".jpg"</f>
        <v>#REF!</v>
      </c>
      <c r="W565" s="12"/>
      <c r="X565" s="2" t="s">
        <v>764</v>
      </c>
      <c r="Y565" s="12"/>
      <c r="Z565" s="12"/>
      <c r="AA565" s="12" t="s">
        <v>835</v>
      </c>
      <c r="AB565" t="str">
        <f>IF(Q565&gt;0,"yes","no")</f>
        <v>yes</v>
      </c>
      <c r="AC565" t="str">
        <f>IF(O565&gt;0,"yes","no")</f>
        <v>no</v>
      </c>
      <c r="AD565" t="str">
        <f>IF(AH565="hatch","yes","no")</f>
        <v>no</v>
      </c>
      <c r="AE565" t="str">
        <f>IF(AH565="swimup","yes","no")</f>
        <v>no</v>
      </c>
      <c r="AF565" t="str">
        <f>IF(AH565="respiration","yes","no")</f>
        <v>no</v>
      </c>
      <c r="AH565" t="s">
        <v>813</v>
      </c>
      <c r="AI565" t="str">
        <f>IF(O565&gt;0,(IF(S565="live",O565*0.84,IF(S565="dried.ethanol",O565*0.8449+2.8227,O565))),"")</f>
        <v/>
      </c>
      <c r="AJ565" s="12" t="s">
        <v>802</v>
      </c>
      <c r="AL565" t="str">
        <f>IF(OR(AND(Q565=Q566,P565&gt;0),AND(O565&gt;0,O565=O566)),"duplicate","")</f>
        <v/>
      </c>
      <c r="AM565" t="s">
        <v>826</v>
      </c>
      <c r="AN565" t="s">
        <v>826</v>
      </c>
      <c r="AO565" t="s">
        <v>826</v>
      </c>
      <c r="AP565" t="s">
        <v>826</v>
      </c>
      <c r="AQ565" t="s">
        <v>32</v>
      </c>
    </row>
    <row r="566" spans="1:43" x14ac:dyDescent="0.2">
      <c r="A566" s="29">
        <v>42909</v>
      </c>
      <c r="B566" s="1">
        <v>42899</v>
      </c>
      <c r="C566" s="1" t="str">
        <f>IF(F566="Kup","6/13/2017",IF(F566="Sag","6/14/2017",""))</f>
        <v>6/13/2017</v>
      </c>
      <c r="D566" s="27">
        <f>A566-B566</f>
        <v>10</v>
      </c>
      <c r="E566" s="27">
        <f>A566-C566</f>
        <v>10</v>
      </c>
      <c r="F566" s="12" t="s">
        <v>21</v>
      </c>
      <c r="G566" s="12">
        <v>10</v>
      </c>
      <c r="H566" s="12" t="s">
        <v>22</v>
      </c>
      <c r="I566" s="12" t="s">
        <v>112</v>
      </c>
      <c r="J566" s="12" t="s">
        <v>984</v>
      </c>
      <c r="K566" s="3" t="s">
        <v>966</v>
      </c>
      <c r="L566" s="3" t="s">
        <v>946</v>
      </c>
      <c r="M566" s="12">
        <v>10</v>
      </c>
      <c r="N566" s="12">
        <v>10</v>
      </c>
      <c r="O566" s="24"/>
      <c r="P566" s="12">
        <v>3.4969999999999999</v>
      </c>
      <c r="Q566" s="12">
        <v>3.117</v>
      </c>
      <c r="R566">
        <f>IF(Q566&gt;0,(P566*(Q566^2))*(3.14159/6),"")</f>
        <v>17.789653630844739</v>
      </c>
      <c r="S566" s="12" t="s">
        <v>32</v>
      </c>
      <c r="T566" t="s">
        <v>25</v>
      </c>
      <c r="U566" s="12" t="s">
        <v>26</v>
      </c>
      <c r="V566" s="12" t="e">
        <f>"CG_D"&amp;G566&amp;"_"&amp;H566&amp;"_"&amp;#REF!&amp;".jpg"</f>
        <v>#REF!</v>
      </c>
      <c r="W566" s="12"/>
      <c r="X566" s="2" t="s">
        <v>764</v>
      </c>
      <c r="Y566" s="12"/>
      <c r="Z566" s="12"/>
      <c r="AA566" s="12" t="s">
        <v>835</v>
      </c>
      <c r="AB566" t="str">
        <f>IF(Q566&gt;0,"yes","no")</f>
        <v>yes</v>
      </c>
      <c r="AC566" t="str">
        <f>IF(O566&gt;0,"yes","no")</f>
        <v>no</v>
      </c>
      <c r="AD566" t="str">
        <f>IF(AH566="hatch","yes","no")</f>
        <v>no</v>
      </c>
      <c r="AE566" t="str">
        <f>IF(AH566="swimup","yes","no")</f>
        <v>no</v>
      </c>
      <c r="AF566" t="str">
        <f>IF(AH566="respiration","yes","no")</f>
        <v>no</v>
      </c>
      <c r="AH566" t="s">
        <v>813</v>
      </c>
      <c r="AI566" t="str">
        <f>IF(O566&gt;0,(IF(S566="live",O566*0.84,IF(S566="dried.ethanol",O566*0.8449+2.8227,O566))),"")</f>
        <v/>
      </c>
      <c r="AJ566" s="12" t="s">
        <v>802</v>
      </c>
      <c r="AL566" t="str">
        <f>IF(OR(AND(Q566=Q567,P566&gt;0),AND(O566&gt;0,O566=O567)),"duplicate","")</f>
        <v/>
      </c>
      <c r="AM566" t="s">
        <v>826</v>
      </c>
      <c r="AN566" t="s">
        <v>826</v>
      </c>
      <c r="AO566" t="s">
        <v>826</v>
      </c>
      <c r="AP566" t="s">
        <v>826</v>
      </c>
      <c r="AQ566" t="s">
        <v>32</v>
      </c>
    </row>
    <row r="567" spans="1:43" x14ac:dyDescent="0.2">
      <c r="A567" s="29">
        <v>42909</v>
      </c>
      <c r="B567" s="1">
        <v>42899</v>
      </c>
      <c r="C567" s="1" t="str">
        <f>IF(F567="Kup","6/13/2017",IF(F567="Sag","6/14/2017",""))</f>
        <v>6/13/2017</v>
      </c>
      <c r="D567" s="27">
        <f>A567-B567</f>
        <v>10</v>
      </c>
      <c r="E567" s="27">
        <f>A567-C567</f>
        <v>10</v>
      </c>
      <c r="F567" s="12" t="s">
        <v>21</v>
      </c>
      <c r="G567" s="12">
        <v>10</v>
      </c>
      <c r="H567" s="12" t="s">
        <v>22</v>
      </c>
      <c r="I567" s="12" t="s">
        <v>112</v>
      </c>
      <c r="J567" s="12" t="s">
        <v>984</v>
      </c>
      <c r="K567" s="3" t="s">
        <v>966</v>
      </c>
      <c r="L567" s="3" t="s">
        <v>946</v>
      </c>
      <c r="M567" s="12">
        <v>11</v>
      </c>
      <c r="N567" s="12">
        <v>11</v>
      </c>
      <c r="O567" s="24"/>
      <c r="P567" s="12">
        <v>3.2770000000000001</v>
      </c>
      <c r="Q567" s="12">
        <v>2.9710000000000001</v>
      </c>
      <c r="R567">
        <f>IF(Q567&gt;0,(P567*(Q567^2))*(3.14159/6),"")</f>
        <v>15.145373937021938</v>
      </c>
      <c r="S567" s="12" t="s">
        <v>32</v>
      </c>
      <c r="T567" t="s">
        <v>25</v>
      </c>
      <c r="U567" s="12" t="s">
        <v>26</v>
      </c>
      <c r="V567" s="12" t="e">
        <f>"CG_D"&amp;G567&amp;"_"&amp;H567&amp;"_"&amp;#REF!&amp;".jpg"</f>
        <v>#REF!</v>
      </c>
      <c r="W567" s="12"/>
      <c r="X567" s="2" t="s">
        <v>764</v>
      </c>
      <c r="Y567" s="12"/>
      <c r="Z567" s="12"/>
      <c r="AA567" s="12" t="s">
        <v>835</v>
      </c>
      <c r="AB567" t="str">
        <f>IF(Q567&gt;0,"yes","no")</f>
        <v>yes</v>
      </c>
      <c r="AC567" t="str">
        <f>IF(O567&gt;0,"yes","no")</f>
        <v>no</v>
      </c>
      <c r="AD567" t="str">
        <f>IF(AH567="hatch","yes","no")</f>
        <v>no</v>
      </c>
      <c r="AE567" t="str">
        <f>IF(AH567="swimup","yes","no")</f>
        <v>no</v>
      </c>
      <c r="AF567" t="str">
        <f>IF(AH567="respiration","yes","no")</f>
        <v>no</v>
      </c>
      <c r="AH567" t="s">
        <v>813</v>
      </c>
      <c r="AI567" t="str">
        <f>IF(O567&gt;0,(IF(S567="live",O567*0.84,IF(S567="dried.ethanol",O567*0.8449+2.8227,O567))),"")</f>
        <v/>
      </c>
      <c r="AJ567" s="12" t="s">
        <v>802</v>
      </c>
      <c r="AL567" t="str">
        <f>IF(OR(AND(Q567=Q568,P567&gt;0),AND(O567&gt;0,O567=O568)),"duplicate","")</f>
        <v/>
      </c>
      <c r="AM567" t="s">
        <v>826</v>
      </c>
      <c r="AN567" t="s">
        <v>826</v>
      </c>
      <c r="AO567" t="s">
        <v>826</v>
      </c>
      <c r="AP567" t="s">
        <v>826</v>
      </c>
      <c r="AQ567" t="s">
        <v>32</v>
      </c>
    </row>
    <row r="568" spans="1:43" x14ac:dyDescent="0.2">
      <c r="A568" s="29">
        <v>42909</v>
      </c>
      <c r="B568" s="1">
        <v>42899</v>
      </c>
      <c r="C568" s="1" t="str">
        <f>IF(F568="Kup","6/13/2017",IF(F568="Sag","6/14/2017",""))</f>
        <v>6/13/2017</v>
      </c>
      <c r="D568" s="27">
        <f>A568-B568</f>
        <v>10</v>
      </c>
      <c r="E568" s="27">
        <f>A568-C568</f>
        <v>10</v>
      </c>
      <c r="F568" s="12" t="s">
        <v>21</v>
      </c>
      <c r="G568" s="12">
        <v>10</v>
      </c>
      <c r="H568" s="12" t="s">
        <v>22</v>
      </c>
      <c r="I568" s="12" t="s">
        <v>75</v>
      </c>
      <c r="J568" s="12" t="s">
        <v>75</v>
      </c>
      <c r="K568" s="3" t="s">
        <v>945</v>
      </c>
      <c r="L568" s="3" t="s">
        <v>946</v>
      </c>
      <c r="M568" s="12">
        <v>1</v>
      </c>
      <c r="N568" s="12">
        <v>1</v>
      </c>
      <c r="O568" s="24"/>
      <c r="P568" s="12">
        <v>3.2850000000000001</v>
      </c>
      <c r="Q568" s="12">
        <v>3.0680000000000001</v>
      </c>
      <c r="R568">
        <f>IF(Q568&gt;0,(P568*(Q568^2))*(3.14159/6),"")</f>
        <v>16.189906474107602</v>
      </c>
      <c r="S568" s="12" t="s">
        <v>32</v>
      </c>
      <c r="T568" t="s">
        <v>25</v>
      </c>
      <c r="U568" s="12" t="s">
        <v>26</v>
      </c>
      <c r="V568" s="12" t="e">
        <f>"CG_D"&amp;G568&amp;"_"&amp;H568&amp;"_"&amp;#REF!&amp;".jpg"</f>
        <v>#REF!</v>
      </c>
      <c r="W568" s="12"/>
      <c r="X568" s="2" t="s">
        <v>764</v>
      </c>
      <c r="Y568" s="12"/>
      <c r="Z568" s="12"/>
      <c r="AA568" s="12" t="s">
        <v>835</v>
      </c>
      <c r="AB568" t="str">
        <f>IF(Q568&gt;0,"yes","no")</f>
        <v>yes</v>
      </c>
      <c r="AC568" t="str">
        <f>IF(O568&gt;0,"yes","no")</f>
        <v>no</v>
      </c>
      <c r="AD568" t="str">
        <f>IF(AH568="hatch","yes","no")</f>
        <v>no</v>
      </c>
      <c r="AE568" t="str">
        <f>IF(AH568="swimup","yes","no")</f>
        <v>no</v>
      </c>
      <c r="AF568" t="str">
        <f>IF(AH568="respiration","yes","no")</f>
        <v>no</v>
      </c>
      <c r="AH568" t="s">
        <v>813</v>
      </c>
      <c r="AI568" t="str">
        <f>IF(O568&gt;0,(IF(S568="live",O568*0.84,IF(S568="dried.ethanol",O568*0.8449+2.8227,O568))),"")</f>
        <v/>
      </c>
      <c r="AJ568" s="12" t="s">
        <v>802</v>
      </c>
      <c r="AL568" t="str">
        <f>IF(OR(AND(Q568=Q569,P568&gt;0),AND(O568&gt;0,O568=O569)),"duplicate","")</f>
        <v/>
      </c>
      <c r="AM568" t="s">
        <v>826</v>
      </c>
      <c r="AN568" t="s">
        <v>826</v>
      </c>
      <c r="AO568" t="s">
        <v>826</v>
      </c>
      <c r="AP568" t="s">
        <v>826</v>
      </c>
      <c r="AQ568" t="s">
        <v>32</v>
      </c>
    </row>
    <row r="569" spans="1:43" x14ac:dyDescent="0.2">
      <c r="A569" s="29">
        <v>42909</v>
      </c>
      <c r="B569" s="1">
        <v>42899</v>
      </c>
      <c r="C569" s="1" t="str">
        <f>IF(F569="Kup","6/13/2017",IF(F569="Sag","6/14/2017",""))</f>
        <v>6/13/2017</v>
      </c>
      <c r="D569" s="27">
        <f>A569-B569</f>
        <v>10</v>
      </c>
      <c r="E569" s="27">
        <f>A569-C569</f>
        <v>10</v>
      </c>
      <c r="F569" s="12" t="s">
        <v>21</v>
      </c>
      <c r="G569" s="12">
        <v>10</v>
      </c>
      <c r="H569" s="12" t="s">
        <v>22</v>
      </c>
      <c r="I569" s="12" t="s">
        <v>75</v>
      </c>
      <c r="J569" s="12" t="s">
        <v>75</v>
      </c>
      <c r="K569" s="3" t="s">
        <v>945</v>
      </c>
      <c r="L569" s="3" t="s">
        <v>946</v>
      </c>
      <c r="M569" s="12">
        <v>2</v>
      </c>
      <c r="N569" s="12">
        <v>2</v>
      </c>
      <c r="O569" s="24"/>
      <c r="P569" s="12">
        <v>3.6850000000000001</v>
      </c>
      <c r="Q569" s="12">
        <v>3.28</v>
      </c>
      <c r="R569">
        <f>IF(Q569&gt;0,(P569*(Q569^2))*(3.14159/6),"")</f>
        <v>20.757900939893329</v>
      </c>
      <c r="S569" s="12" t="s">
        <v>32</v>
      </c>
      <c r="T569" t="s">
        <v>25</v>
      </c>
      <c r="U569" s="12" t="s">
        <v>26</v>
      </c>
      <c r="V569" s="12" t="e">
        <f>"CG_D"&amp;G569&amp;"_"&amp;H569&amp;"_"&amp;#REF!&amp;".jpg"</f>
        <v>#REF!</v>
      </c>
      <c r="W569" s="12"/>
      <c r="X569" s="2" t="s">
        <v>764</v>
      </c>
      <c r="Y569" s="12"/>
      <c r="Z569" s="12"/>
      <c r="AA569" s="12" t="s">
        <v>835</v>
      </c>
      <c r="AB569" t="str">
        <f>IF(Q569&gt;0,"yes","no")</f>
        <v>yes</v>
      </c>
      <c r="AC569" t="str">
        <f>IF(O569&gt;0,"yes","no")</f>
        <v>no</v>
      </c>
      <c r="AD569" t="str">
        <f>IF(AH569="hatch","yes","no")</f>
        <v>no</v>
      </c>
      <c r="AE569" t="str">
        <f>IF(AH569="swimup","yes","no")</f>
        <v>no</v>
      </c>
      <c r="AF569" t="str">
        <f>IF(AH569="respiration","yes","no")</f>
        <v>no</v>
      </c>
      <c r="AH569" t="s">
        <v>813</v>
      </c>
      <c r="AI569" t="str">
        <f>IF(O569&gt;0,(IF(S569="live",O569*0.84,IF(S569="dried.ethanol",O569*0.8449+2.8227,O569))),"")</f>
        <v/>
      </c>
      <c r="AJ569" s="12" t="s">
        <v>802</v>
      </c>
      <c r="AL569" t="str">
        <f>IF(OR(AND(Q569=Q570,P569&gt;0),AND(O569&gt;0,O569=O570)),"duplicate","")</f>
        <v/>
      </c>
      <c r="AM569" t="s">
        <v>826</v>
      </c>
      <c r="AN569" t="s">
        <v>826</v>
      </c>
      <c r="AO569" t="s">
        <v>826</v>
      </c>
      <c r="AP569" t="s">
        <v>826</v>
      </c>
      <c r="AQ569" t="s">
        <v>32</v>
      </c>
    </row>
    <row r="570" spans="1:43" x14ac:dyDescent="0.2">
      <c r="A570" s="29">
        <v>42909</v>
      </c>
      <c r="B570" s="1">
        <v>42899</v>
      </c>
      <c r="C570" s="1" t="str">
        <f>IF(F570="Kup","6/13/2017",IF(F570="Sag","6/14/2017",""))</f>
        <v>6/13/2017</v>
      </c>
      <c r="D570" s="27">
        <f>A570-B570</f>
        <v>10</v>
      </c>
      <c r="E570" s="27">
        <f>A570-C570</f>
        <v>10</v>
      </c>
      <c r="F570" s="12" t="s">
        <v>21</v>
      </c>
      <c r="G570" s="12">
        <v>10</v>
      </c>
      <c r="H570" s="12" t="s">
        <v>22</v>
      </c>
      <c r="I570" s="12" t="s">
        <v>75</v>
      </c>
      <c r="J570" s="12" t="s">
        <v>75</v>
      </c>
      <c r="K570" s="3" t="s">
        <v>945</v>
      </c>
      <c r="L570" s="3" t="s">
        <v>946</v>
      </c>
      <c r="M570" s="12">
        <v>3</v>
      </c>
      <c r="N570" s="12">
        <v>3</v>
      </c>
      <c r="O570" s="24"/>
      <c r="P570" s="12">
        <v>3.1240000000000001</v>
      </c>
      <c r="Q570" s="12">
        <v>2.5289999999999999</v>
      </c>
      <c r="R570">
        <f>IF(Q570&gt;0,(P570*(Q570^2))*(3.14159/6),"")</f>
        <v>10.461812672890259</v>
      </c>
      <c r="S570" s="12" t="s">
        <v>32</v>
      </c>
      <c r="T570" t="s">
        <v>25</v>
      </c>
      <c r="U570" s="12" t="s">
        <v>26</v>
      </c>
      <c r="V570" s="12" t="e">
        <f>"CG_D"&amp;G570&amp;"_"&amp;H570&amp;"_"&amp;#REF!&amp;".jpg"</f>
        <v>#REF!</v>
      </c>
      <c r="W570" s="12"/>
      <c r="X570" s="2" t="s">
        <v>764</v>
      </c>
      <c r="Y570" s="12"/>
      <c r="Z570" s="12"/>
      <c r="AA570" s="12" t="s">
        <v>835</v>
      </c>
      <c r="AB570" t="str">
        <f>IF(Q570&gt;0,"yes","no")</f>
        <v>yes</v>
      </c>
      <c r="AC570" t="str">
        <f>IF(O570&gt;0,"yes","no")</f>
        <v>no</v>
      </c>
      <c r="AD570" t="str">
        <f>IF(AH570="hatch","yes","no")</f>
        <v>no</v>
      </c>
      <c r="AE570" t="str">
        <f>IF(AH570="swimup","yes","no")</f>
        <v>no</v>
      </c>
      <c r="AF570" t="str">
        <f>IF(AH570="respiration","yes","no")</f>
        <v>no</v>
      </c>
      <c r="AH570" t="s">
        <v>813</v>
      </c>
      <c r="AI570" t="str">
        <f>IF(O570&gt;0,(IF(S570="live",O570*0.84,IF(S570="dried.ethanol",O570*0.8449+2.8227,O570))),"")</f>
        <v/>
      </c>
      <c r="AJ570" s="12" t="s">
        <v>802</v>
      </c>
      <c r="AL570" t="str">
        <f>IF(OR(AND(Q570=Q571,P570&gt;0),AND(O570&gt;0,O570=O571)),"duplicate","")</f>
        <v/>
      </c>
      <c r="AM570" t="s">
        <v>826</v>
      </c>
      <c r="AN570" t="s">
        <v>826</v>
      </c>
      <c r="AO570" t="s">
        <v>826</v>
      </c>
      <c r="AP570" t="s">
        <v>826</v>
      </c>
      <c r="AQ570" t="s">
        <v>32</v>
      </c>
    </row>
    <row r="571" spans="1:43" x14ac:dyDescent="0.2">
      <c r="A571" s="29">
        <v>42909</v>
      </c>
      <c r="B571" s="1">
        <v>42899</v>
      </c>
      <c r="C571" s="1" t="str">
        <f>IF(F571="Kup","6/13/2017",IF(F571="Sag","6/14/2017",""))</f>
        <v>6/13/2017</v>
      </c>
      <c r="D571" s="27">
        <f>A571-B571</f>
        <v>10</v>
      </c>
      <c r="E571" s="27">
        <f>A571-C571</f>
        <v>10</v>
      </c>
      <c r="F571" s="12" t="s">
        <v>21</v>
      </c>
      <c r="G571" s="12">
        <v>10</v>
      </c>
      <c r="H571" s="12" t="s">
        <v>22</v>
      </c>
      <c r="I571" s="12" t="s">
        <v>75</v>
      </c>
      <c r="J571" s="12" t="s">
        <v>75</v>
      </c>
      <c r="K571" s="3" t="s">
        <v>945</v>
      </c>
      <c r="L571" s="3" t="s">
        <v>946</v>
      </c>
      <c r="M571" s="12">
        <v>4</v>
      </c>
      <c r="N571" s="12">
        <v>4</v>
      </c>
      <c r="O571" s="24"/>
      <c r="P571" s="12">
        <v>3.3069999999999999</v>
      </c>
      <c r="Q571" s="12">
        <v>2.8250000000000002</v>
      </c>
      <c r="R571">
        <f>IF(Q571&gt;0,(P571*(Q571^2))*(3.14159/6),"")</f>
        <v>13.818768925205209</v>
      </c>
      <c r="S571" s="12" t="s">
        <v>32</v>
      </c>
      <c r="T571" t="s">
        <v>25</v>
      </c>
      <c r="U571" s="12" t="s">
        <v>26</v>
      </c>
      <c r="V571" s="12" t="e">
        <f>"CG_D"&amp;G571&amp;"_"&amp;H571&amp;"_"&amp;#REF!&amp;".jpg"</f>
        <v>#REF!</v>
      </c>
      <c r="W571" s="12"/>
      <c r="X571" s="2" t="s">
        <v>764</v>
      </c>
      <c r="Y571" s="12"/>
      <c r="Z571" s="12"/>
      <c r="AA571" s="12" t="s">
        <v>835</v>
      </c>
      <c r="AB571" t="str">
        <f>IF(Q571&gt;0,"yes","no")</f>
        <v>yes</v>
      </c>
      <c r="AC571" t="str">
        <f>IF(O571&gt;0,"yes","no")</f>
        <v>no</v>
      </c>
      <c r="AD571" t="str">
        <f>IF(AH571="hatch","yes","no")</f>
        <v>no</v>
      </c>
      <c r="AE571" t="str">
        <f>IF(AH571="swimup","yes","no")</f>
        <v>no</v>
      </c>
      <c r="AF571" t="str">
        <f>IF(AH571="respiration","yes","no")</f>
        <v>no</v>
      </c>
      <c r="AH571" t="s">
        <v>813</v>
      </c>
      <c r="AI571" t="str">
        <f>IF(O571&gt;0,(IF(S571="live",O571*0.84,IF(S571="dried.ethanol",O571*0.8449+2.8227,O571))),"")</f>
        <v/>
      </c>
      <c r="AJ571" s="12" t="s">
        <v>802</v>
      </c>
      <c r="AL571" t="str">
        <f>IF(OR(AND(Q571=Q572,P571&gt;0),AND(O571&gt;0,O571=O572)),"duplicate","")</f>
        <v/>
      </c>
      <c r="AM571" t="s">
        <v>826</v>
      </c>
      <c r="AN571" t="s">
        <v>826</v>
      </c>
      <c r="AO571" t="s">
        <v>826</v>
      </c>
      <c r="AP571" t="s">
        <v>826</v>
      </c>
      <c r="AQ571" t="s">
        <v>32</v>
      </c>
    </row>
    <row r="572" spans="1:43" x14ac:dyDescent="0.2">
      <c r="A572" s="29">
        <v>42909</v>
      </c>
      <c r="B572" s="1">
        <v>42899</v>
      </c>
      <c r="C572" s="1" t="str">
        <f>IF(F572="Kup","6/13/2017",IF(F572="Sag","6/14/2017",""))</f>
        <v>6/13/2017</v>
      </c>
      <c r="D572" s="27">
        <f>A572-B572</f>
        <v>10</v>
      </c>
      <c r="E572" s="27">
        <f>A572-C572</f>
        <v>10</v>
      </c>
      <c r="F572" s="12" t="s">
        <v>21</v>
      </c>
      <c r="G572" s="12">
        <v>10</v>
      </c>
      <c r="H572" s="12" t="s">
        <v>22</v>
      </c>
      <c r="I572" s="12" t="s">
        <v>75</v>
      </c>
      <c r="J572" s="12" t="s">
        <v>75</v>
      </c>
      <c r="K572" s="3" t="s">
        <v>945</v>
      </c>
      <c r="L572" s="3" t="s">
        <v>946</v>
      </c>
      <c r="M572" s="12">
        <v>5</v>
      </c>
      <c r="N572" s="12">
        <v>5</v>
      </c>
      <c r="O572" s="24"/>
      <c r="P572" s="12">
        <v>3.7370000000000001</v>
      </c>
      <c r="Q572" s="12">
        <v>3.1230000000000002</v>
      </c>
      <c r="R572">
        <f>IF(Q572&gt;0,(P572*(Q572^2))*(3.14159/6),"")</f>
        <v>19.083820447284346</v>
      </c>
      <c r="S572" s="12" t="s">
        <v>32</v>
      </c>
      <c r="T572" t="s">
        <v>25</v>
      </c>
      <c r="U572" s="12" t="s">
        <v>26</v>
      </c>
      <c r="V572" s="12" t="e">
        <f>"CG_D"&amp;G572&amp;"_"&amp;H572&amp;"_"&amp;#REF!&amp;".jpg"</f>
        <v>#REF!</v>
      </c>
      <c r="W572" s="12"/>
      <c r="X572" s="2" t="s">
        <v>764</v>
      </c>
      <c r="Y572" s="12"/>
      <c r="Z572" s="12"/>
      <c r="AA572" s="12" t="s">
        <v>835</v>
      </c>
      <c r="AB572" t="str">
        <f>IF(Q572&gt;0,"yes","no")</f>
        <v>yes</v>
      </c>
      <c r="AC572" t="str">
        <f>IF(O572&gt;0,"yes","no")</f>
        <v>no</v>
      </c>
      <c r="AD572" t="str">
        <f>IF(AH572="hatch","yes","no")</f>
        <v>no</v>
      </c>
      <c r="AE572" t="str">
        <f>IF(AH572="swimup","yes","no")</f>
        <v>no</v>
      </c>
      <c r="AF572" t="str">
        <f>IF(AH572="respiration","yes","no")</f>
        <v>no</v>
      </c>
      <c r="AH572" t="s">
        <v>813</v>
      </c>
      <c r="AI572" t="str">
        <f>IF(O572&gt;0,(IF(S572="live",O572*0.84,IF(S572="dried.ethanol",O572*0.8449+2.8227,O572))),"")</f>
        <v/>
      </c>
      <c r="AJ572" s="12" t="s">
        <v>802</v>
      </c>
      <c r="AL572" t="str">
        <f>IF(OR(AND(Q572=Q573,P572&gt;0),AND(O572&gt;0,O572=O573)),"duplicate","")</f>
        <v/>
      </c>
      <c r="AM572" t="s">
        <v>826</v>
      </c>
      <c r="AN572" t="s">
        <v>826</v>
      </c>
      <c r="AO572" t="s">
        <v>826</v>
      </c>
      <c r="AP572" t="s">
        <v>826</v>
      </c>
      <c r="AQ572" t="s">
        <v>32</v>
      </c>
    </row>
    <row r="573" spans="1:43" x14ac:dyDescent="0.2">
      <c r="A573" s="29">
        <v>42909</v>
      </c>
      <c r="B573" s="1">
        <v>42899</v>
      </c>
      <c r="C573" s="1" t="str">
        <f>IF(F573="Kup","6/13/2017",IF(F573="Sag","6/14/2017",""))</f>
        <v>6/13/2017</v>
      </c>
      <c r="D573" s="27">
        <f>A573-B573</f>
        <v>10</v>
      </c>
      <c r="E573" s="27">
        <f>A573-C573</f>
        <v>10</v>
      </c>
      <c r="F573" s="12" t="s">
        <v>21</v>
      </c>
      <c r="G573" s="12">
        <v>10</v>
      </c>
      <c r="H573" s="12" t="s">
        <v>22</v>
      </c>
      <c r="I573" s="12" t="s">
        <v>75</v>
      </c>
      <c r="J573" s="12" t="s">
        <v>75</v>
      </c>
      <c r="K573" s="3" t="s">
        <v>945</v>
      </c>
      <c r="L573" s="3" t="s">
        <v>946</v>
      </c>
      <c r="M573" s="12">
        <v>6</v>
      </c>
      <c r="N573" s="12">
        <v>6</v>
      </c>
      <c r="O573" s="24"/>
      <c r="P573" s="12">
        <v>3.5089999999999999</v>
      </c>
      <c r="Q573" s="12">
        <v>2.5859999999999999</v>
      </c>
      <c r="R573">
        <f>IF(Q573&gt;0,(P573*(Q573^2))*(3.14159/6),"")</f>
        <v>12.286796484389457</v>
      </c>
      <c r="S573" s="12" t="s">
        <v>32</v>
      </c>
      <c r="T573" t="s">
        <v>25</v>
      </c>
      <c r="U573" s="12" t="s">
        <v>26</v>
      </c>
      <c r="V573" s="12" t="e">
        <f>"CG_D"&amp;G573&amp;"_"&amp;H573&amp;"_"&amp;#REF!&amp;".jpg"</f>
        <v>#REF!</v>
      </c>
      <c r="W573" s="12"/>
      <c r="X573" s="2" t="s">
        <v>764</v>
      </c>
      <c r="Y573" s="12"/>
      <c r="Z573" s="12"/>
      <c r="AA573" s="12" t="s">
        <v>835</v>
      </c>
      <c r="AB573" t="str">
        <f>IF(Q573&gt;0,"yes","no")</f>
        <v>yes</v>
      </c>
      <c r="AC573" t="str">
        <f>IF(O573&gt;0,"yes","no")</f>
        <v>no</v>
      </c>
      <c r="AD573" t="str">
        <f>IF(AH573="hatch","yes","no")</f>
        <v>no</v>
      </c>
      <c r="AE573" t="str">
        <f>IF(AH573="swimup","yes","no")</f>
        <v>no</v>
      </c>
      <c r="AF573" t="str">
        <f>IF(AH573="respiration","yes","no")</f>
        <v>no</v>
      </c>
      <c r="AH573" t="s">
        <v>813</v>
      </c>
      <c r="AI573" t="str">
        <f>IF(O573&gt;0,(IF(S573="live",O573*0.84,IF(S573="dried.ethanol",O573*0.8449+2.8227,O573))),"")</f>
        <v/>
      </c>
      <c r="AJ573" s="12" t="s">
        <v>802</v>
      </c>
      <c r="AL573" t="str">
        <f>IF(OR(AND(Q573=Q574,P573&gt;0),AND(O573&gt;0,O573=O574)),"duplicate","")</f>
        <v/>
      </c>
      <c r="AM573" t="s">
        <v>826</v>
      </c>
      <c r="AN573" t="s">
        <v>826</v>
      </c>
      <c r="AO573" t="s">
        <v>826</v>
      </c>
      <c r="AP573" t="s">
        <v>826</v>
      </c>
      <c r="AQ573" t="s">
        <v>32</v>
      </c>
    </row>
    <row r="574" spans="1:43" x14ac:dyDescent="0.2">
      <c r="A574" s="29">
        <v>42909</v>
      </c>
      <c r="B574" s="1">
        <v>42899</v>
      </c>
      <c r="C574" s="1" t="str">
        <f>IF(F574="Kup","6/13/2017",IF(F574="Sag","6/14/2017",""))</f>
        <v>6/13/2017</v>
      </c>
      <c r="D574" s="27">
        <f>A574-B574</f>
        <v>10</v>
      </c>
      <c r="E574" s="27">
        <f>A574-C574</f>
        <v>10</v>
      </c>
      <c r="F574" s="12" t="s">
        <v>21</v>
      </c>
      <c r="G574" s="12">
        <v>10</v>
      </c>
      <c r="H574" s="12" t="s">
        <v>22</v>
      </c>
      <c r="I574" s="12" t="s">
        <v>75</v>
      </c>
      <c r="J574" s="12" t="s">
        <v>75</v>
      </c>
      <c r="K574" s="3" t="s">
        <v>945</v>
      </c>
      <c r="L574" s="3" t="s">
        <v>946</v>
      </c>
      <c r="M574" s="12">
        <v>7</v>
      </c>
      <c r="N574" s="12">
        <v>7</v>
      </c>
      <c r="O574" s="24"/>
      <c r="P574" s="12">
        <v>2.9630000000000001</v>
      </c>
      <c r="Q574" s="12">
        <v>1.899</v>
      </c>
      <c r="R574">
        <f>IF(Q574&gt;0,(P574*(Q574^2))*(3.14159/6),"")</f>
        <v>5.5947390689641949</v>
      </c>
      <c r="S574" s="12" t="s">
        <v>32</v>
      </c>
      <c r="T574" t="s">
        <v>25</v>
      </c>
      <c r="U574" s="12" t="s">
        <v>26</v>
      </c>
      <c r="V574" s="12" t="e">
        <f>"CG_D"&amp;G574&amp;"_"&amp;H574&amp;"_"&amp;#REF!&amp;".jpg"</f>
        <v>#REF!</v>
      </c>
      <c r="W574" s="12"/>
      <c r="X574" s="2" t="s">
        <v>764</v>
      </c>
      <c r="Y574" s="12"/>
      <c r="Z574" s="12"/>
      <c r="AA574" s="12" t="s">
        <v>835</v>
      </c>
      <c r="AB574" t="str">
        <f>IF(Q574&gt;0,"yes","no")</f>
        <v>yes</v>
      </c>
      <c r="AC574" t="str">
        <f>IF(O574&gt;0,"yes","no")</f>
        <v>no</v>
      </c>
      <c r="AD574" t="str">
        <f>IF(AH574="hatch","yes","no")</f>
        <v>no</v>
      </c>
      <c r="AE574" t="str">
        <f>IF(AH574="swimup","yes","no")</f>
        <v>no</v>
      </c>
      <c r="AF574" t="str">
        <f>IF(AH574="respiration","yes","no")</f>
        <v>no</v>
      </c>
      <c r="AH574" t="s">
        <v>813</v>
      </c>
      <c r="AI574" t="str">
        <f>IF(O574&gt;0,(IF(S574="live",O574*0.84,IF(S574="dried.ethanol",O574*0.8449+2.8227,O574))),"")</f>
        <v/>
      </c>
      <c r="AJ574" s="12" t="s">
        <v>802</v>
      </c>
      <c r="AL574" t="str">
        <f>IF(OR(AND(Q574=Q575,P574&gt;0),AND(O574&gt;0,O574=O575)),"duplicate","")</f>
        <v/>
      </c>
      <c r="AM574" t="s">
        <v>826</v>
      </c>
      <c r="AN574" t="s">
        <v>826</v>
      </c>
      <c r="AO574" t="s">
        <v>826</v>
      </c>
      <c r="AP574" t="s">
        <v>826</v>
      </c>
      <c r="AQ574" t="s">
        <v>32</v>
      </c>
    </row>
    <row r="575" spans="1:43" x14ac:dyDescent="0.2">
      <c r="A575" s="29">
        <v>42909</v>
      </c>
      <c r="B575" s="1">
        <v>42899</v>
      </c>
      <c r="C575" s="1" t="str">
        <f>IF(F575="Kup","6/13/2017",IF(F575="Sag","6/14/2017",""))</f>
        <v>6/13/2017</v>
      </c>
      <c r="D575" s="27">
        <f>A575-B575</f>
        <v>10</v>
      </c>
      <c r="E575" s="27">
        <f>A575-C575</f>
        <v>10</v>
      </c>
      <c r="F575" s="12" t="s">
        <v>21</v>
      </c>
      <c r="G575" s="12">
        <v>10</v>
      </c>
      <c r="H575" s="12" t="s">
        <v>22</v>
      </c>
      <c r="I575" s="12" t="s">
        <v>75</v>
      </c>
      <c r="J575" s="12" t="s">
        <v>75</v>
      </c>
      <c r="K575" s="3" t="s">
        <v>945</v>
      </c>
      <c r="L575" s="3" t="s">
        <v>946</v>
      </c>
      <c r="M575" s="12">
        <v>8</v>
      </c>
      <c r="N575" s="12">
        <v>8</v>
      </c>
      <c r="O575" s="24"/>
      <c r="P575" s="12">
        <v>3.5760000000000001</v>
      </c>
      <c r="Q575" s="12">
        <v>2.319</v>
      </c>
      <c r="R575">
        <f>IF(Q575&gt;0,(P575*(Q575^2))*(3.14159/6),"")</f>
        <v>10.069253227274038</v>
      </c>
      <c r="S575" s="12" t="s">
        <v>32</v>
      </c>
      <c r="T575" t="s">
        <v>25</v>
      </c>
      <c r="U575" s="12" t="s">
        <v>26</v>
      </c>
      <c r="V575" s="12" t="e">
        <f>"CG_D"&amp;G575&amp;"_"&amp;H575&amp;"_"&amp;#REF!&amp;".jpg"</f>
        <v>#REF!</v>
      </c>
      <c r="W575" s="12"/>
      <c r="X575" s="2" t="s">
        <v>764</v>
      </c>
      <c r="Y575" s="12"/>
      <c r="Z575" s="12"/>
      <c r="AA575" s="12" t="s">
        <v>835</v>
      </c>
      <c r="AB575" t="str">
        <f>IF(Q575&gt;0,"yes","no")</f>
        <v>yes</v>
      </c>
      <c r="AC575" t="str">
        <f>IF(O575&gt;0,"yes","no")</f>
        <v>no</v>
      </c>
      <c r="AD575" t="str">
        <f>IF(AH575="hatch","yes","no")</f>
        <v>no</v>
      </c>
      <c r="AE575" t="str">
        <f>IF(AH575="swimup","yes","no")</f>
        <v>no</v>
      </c>
      <c r="AF575" t="str">
        <f>IF(AH575="respiration","yes","no")</f>
        <v>no</v>
      </c>
      <c r="AH575" t="s">
        <v>813</v>
      </c>
      <c r="AI575" t="str">
        <f>IF(O575&gt;0,(IF(S575="live",O575*0.84,IF(S575="dried.ethanol",O575*0.8449+2.8227,O575))),"")</f>
        <v/>
      </c>
      <c r="AJ575" s="12" t="s">
        <v>802</v>
      </c>
      <c r="AL575" t="str">
        <f>IF(OR(AND(Q575=Q576,P575&gt;0),AND(O575&gt;0,O575=O576)),"duplicate","")</f>
        <v/>
      </c>
      <c r="AM575" t="s">
        <v>826</v>
      </c>
      <c r="AN575" t="s">
        <v>826</v>
      </c>
      <c r="AO575" t="s">
        <v>826</v>
      </c>
      <c r="AP575" t="s">
        <v>826</v>
      </c>
      <c r="AQ575" t="s">
        <v>32</v>
      </c>
    </row>
    <row r="576" spans="1:43" x14ac:dyDescent="0.2">
      <c r="A576" s="29">
        <v>42909</v>
      </c>
      <c r="B576" s="1">
        <v>42899</v>
      </c>
      <c r="C576" s="1" t="str">
        <f>IF(F576="Kup","6/13/2017",IF(F576="Sag","6/14/2017",""))</f>
        <v>6/13/2017</v>
      </c>
      <c r="D576" s="27">
        <f>A576-B576</f>
        <v>10</v>
      </c>
      <c r="E576" s="27">
        <f>A576-C576</f>
        <v>10</v>
      </c>
      <c r="F576" s="12" t="s">
        <v>21</v>
      </c>
      <c r="G576" s="12">
        <v>10</v>
      </c>
      <c r="H576" s="12" t="s">
        <v>22</v>
      </c>
      <c r="I576" s="12" t="s">
        <v>75</v>
      </c>
      <c r="J576" s="12" t="s">
        <v>75</v>
      </c>
      <c r="K576" s="3" t="s">
        <v>945</v>
      </c>
      <c r="L576" s="3" t="s">
        <v>946</v>
      </c>
      <c r="M576" s="12">
        <v>9</v>
      </c>
      <c r="N576" s="12">
        <v>9</v>
      </c>
      <c r="O576" s="24"/>
      <c r="P576" s="12">
        <v>3.2029999999999998</v>
      </c>
      <c r="Q576" s="12">
        <v>2.2610000000000001</v>
      </c>
      <c r="R576">
        <f>IF(Q576&gt;0,(P576*(Q576^2))*(3.14159/6),"")</f>
        <v>8.5734638073808611</v>
      </c>
      <c r="S576" s="12" t="s">
        <v>32</v>
      </c>
      <c r="T576" t="s">
        <v>25</v>
      </c>
      <c r="U576" s="12" t="s">
        <v>26</v>
      </c>
      <c r="V576" s="12" t="e">
        <f>"CG_D"&amp;G576&amp;"_"&amp;H576&amp;"_"&amp;#REF!&amp;".jpg"</f>
        <v>#REF!</v>
      </c>
      <c r="W576" s="12"/>
      <c r="X576" s="2" t="s">
        <v>764</v>
      </c>
      <c r="Y576" s="12"/>
      <c r="Z576" s="12"/>
      <c r="AA576" s="12" t="s">
        <v>835</v>
      </c>
      <c r="AB576" t="str">
        <f>IF(Q576&gt;0,"yes","no")</f>
        <v>yes</v>
      </c>
      <c r="AC576" t="str">
        <f>IF(O576&gt;0,"yes","no")</f>
        <v>no</v>
      </c>
      <c r="AD576" t="str">
        <f>IF(AH576="hatch","yes","no")</f>
        <v>no</v>
      </c>
      <c r="AE576" t="str">
        <f>IF(AH576="swimup","yes","no")</f>
        <v>no</v>
      </c>
      <c r="AF576" t="str">
        <f>IF(AH576="respiration","yes","no")</f>
        <v>no</v>
      </c>
      <c r="AH576" t="s">
        <v>813</v>
      </c>
      <c r="AI576" t="str">
        <f>IF(O576&gt;0,(IF(S576="live",O576*0.84,IF(S576="dried.ethanol",O576*0.8449+2.8227,O576))),"")</f>
        <v/>
      </c>
      <c r="AJ576" s="12" t="s">
        <v>802</v>
      </c>
      <c r="AL576" t="str">
        <f>IF(OR(AND(Q576=Q577,P576&gt;0),AND(O576&gt;0,O576=O577)),"duplicate","")</f>
        <v/>
      </c>
      <c r="AM576" t="s">
        <v>826</v>
      </c>
      <c r="AN576" t="s">
        <v>826</v>
      </c>
      <c r="AO576" t="s">
        <v>826</v>
      </c>
      <c r="AP576" t="s">
        <v>826</v>
      </c>
      <c r="AQ576" t="s">
        <v>32</v>
      </c>
    </row>
    <row r="577" spans="1:43" x14ac:dyDescent="0.2">
      <c r="A577" s="29">
        <v>42909</v>
      </c>
      <c r="B577" s="1">
        <v>42899</v>
      </c>
      <c r="C577" s="1" t="str">
        <f>IF(F577="Kup","6/13/2017",IF(F577="Sag","6/14/2017",""))</f>
        <v>6/13/2017</v>
      </c>
      <c r="D577" s="27">
        <f>A577-B577</f>
        <v>10</v>
      </c>
      <c r="E577" s="27">
        <f>A577-C577</f>
        <v>10</v>
      </c>
      <c r="F577" s="12" t="s">
        <v>21</v>
      </c>
      <c r="G577" s="12">
        <v>10</v>
      </c>
      <c r="H577" s="12" t="s">
        <v>22</v>
      </c>
      <c r="I577" s="12" t="s">
        <v>75</v>
      </c>
      <c r="J577" s="12" t="s">
        <v>75</v>
      </c>
      <c r="K577" s="3" t="s">
        <v>945</v>
      </c>
      <c r="L577" s="3" t="s">
        <v>946</v>
      </c>
      <c r="M577" s="12">
        <v>10</v>
      </c>
      <c r="N577" s="12">
        <v>10</v>
      </c>
      <c r="O577" s="24"/>
      <c r="P577" s="12">
        <v>3.6070000000000002</v>
      </c>
      <c r="Q577" s="12">
        <v>2.9369999999999998</v>
      </c>
      <c r="R577">
        <f>IF(Q577&gt;0,(P577*(Q577^2))*(3.14159/6),"")</f>
        <v>16.291170571368493</v>
      </c>
      <c r="S577" s="12" t="s">
        <v>32</v>
      </c>
      <c r="T577" t="s">
        <v>25</v>
      </c>
      <c r="U577" s="12" t="s">
        <v>26</v>
      </c>
      <c r="V577" s="12" t="e">
        <f>"CG_D"&amp;G577&amp;"_"&amp;H577&amp;"_"&amp;#REF!&amp;".jpg"</f>
        <v>#REF!</v>
      </c>
      <c r="W577" s="12"/>
      <c r="X577" s="2" t="s">
        <v>764</v>
      </c>
      <c r="Y577" s="12"/>
      <c r="Z577" s="12"/>
      <c r="AA577" s="12" t="s">
        <v>835</v>
      </c>
      <c r="AB577" t="str">
        <f>IF(Q577&gt;0,"yes","no")</f>
        <v>yes</v>
      </c>
      <c r="AC577" t="str">
        <f>IF(O577&gt;0,"yes","no")</f>
        <v>no</v>
      </c>
      <c r="AD577" t="str">
        <f>IF(AH577="hatch","yes","no")</f>
        <v>no</v>
      </c>
      <c r="AE577" t="str">
        <f>IF(AH577="swimup","yes","no")</f>
        <v>no</v>
      </c>
      <c r="AF577" t="str">
        <f>IF(AH577="respiration","yes","no")</f>
        <v>no</v>
      </c>
      <c r="AH577" t="s">
        <v>813</v>
      </c>
      <c r="AI577" t="str">
        <f>IF(O577&gt;0,(IF(S577="live",O577*0.84,IF(S577="dried.ethanol",O577*0.8449+2.8227,O577))),"")</f>
        <v/>
      </c>
      <c r="AJ577" s="12" t="s">
        <v>802</v>
      </c>
      <c r="AL577" t="str">
        <f>IF(OR(AND(Q577=Q578,P577&gt;0),AND(O577&gt;0,O577=O578)),"duplicate","")</f>
        <v/>
      </c>
      <c r="AM577" t="s">
        <v>826</v>
      </c>
      <c r="AN577" t="s">
        <v>826</v>
      </c>
      <c r="AO577" t="s">
        <v>826</v>
      </c>
      <c r="AP577" t="s">
        <v>826</v>
      </c>
      <c r="AQ577" t="s">
        <v>32</v>
      </c>
    </row>
    <row r="578" spans="1:43" x14ac:dyDescent="0.2">
      <c r="A578" s="29">
        <v>42909</v>
      </c>
      <c r="B578" s="1">
        <v>42899</v>
      </c>
      <c r="C578" s="1" t="str">
        <f>IF(F578="Kup","6/13/2017",IF(F578="Sag","6/14/2017",""))</f>
        <v>6/13/2017</v>
      </c>
      <c r="D578" s="27">
        <f>A578-B578</f>
        <v>10</v>
      </c>
      <c r="E578" s="27">
        <f>A578-C578</f>
        <v>10</v>
      </c>
      <c r="F578" s="12" t="s">
        <v>21</v>
      </c>
      <c r="G578" s="12">
        <v>10</v>
      </c>
      <c r="H578" s="12" t="s">
        <v>22</v>
      </c>
      <c r="I578" s="12" t="s">
        <v>78</v>
      </c>
      <c r="J578" s="12" t="s">
        <v>78</v>
      </c>
      <c r="K578" s="3" t="s">
        <v>947</v>
      </c>
      <c r="L578" s="3" t="s">
        <v>949</v>
      </c>
      <c r="M578" s="12">
        <v>1</v>
      </c>
      <c r="N578" s="12">
        <v>1</v>
      </c>
      <c r="O578" s="24"/>
      <c r="P578" s="12">
        <v>2.9180000000000001</v>
      </c>
      <c r="Q578" s="12">
        <v>2.6779999999999999</v>
      </c>
      <c r="R578">
        <f>IF(Q578&gt;0,(P578*(Q578^2))*(3.14159/6),"")</f>
        <v>10.957328662033346</v>
      </c>
      <c r="S578" s="12" t="s">
        <v>32</v>
      </c>
      <c r="T578" t="s">
        <v>25</v>
      </c>
      <c r="U578" s="12" t="s">
        <v>26</v>
      </c>
      <c r="V578" s="12" t="e">
        <f>"CG_D"&amp;G578&amp;"_"&amp;H578&amp;"_"&amp;#REF!&amp;".jpg"</f>
        <v>#REF!</v>
      </c>
      <c r="W578" s="12"/>
      <c r="X578" s="2" t="s">
        <v>764</v>
      </c>
      <c r="Y578" s="12"/>
      <c r="Z578" s="12"/>
      <c r="AA578" s="12" t="s">
        <v>835</v>
      </c>
      <c r="AB578" t="str">
        <f>IF(Q578&gt;0,"yes","no")</f>
        <v>yes</v>
      </c>
      <c r="AC578" t="str">
        <f>IF(O578&gt;0,"yes","no")</f>
        <v>no</v>
      </c>
      <c r="AD578" t="str">
        <f>IF(AH578="hatch","yes","no")</f>
        <v>no</v>
      </c>
      <c r="AE578" t="str">
        <f>IF(AH578="swimup","yes","no")</f>
        <v>no</v>
      </c>
      <c r="AF578" t="str">
        <f>IF(AH578="respiration","yes","no")</f>
        <v>no</v>
      </c>
      <c r="AH578" t="s">
        <v>813</v>
      </c>
      <c r="AI578" t="str">
        <f>IF(O578&gt;0,(IF(S578="live",O578*0.84,IF(S578="dried.ethanol",O578*0.8449+2.8227,O578))),"")</f>
        <v/>
      </c>
      <c r="AJ578" s="12" t="s">
        <v>802</v>
      </c>
      <c r="AL578" t="str">
        <f>IF(OR(AND(Q578=Q579,P578&gt;0),AND(O578&gt;0,O578=O579)),"duplicate","")</f>
        <v/>
      </c>
      <c r="AM578" t="s">
        <v>826</v>
      </c>
      <c r="AN578" t="s">
        <v>826</v>
      </c>
      <c r="AO578" t="s">
        <v>826</v>
      </c>
      <c r="AP578" t="s">
        <v>826</v>
      </c>
      <c r="AQ578" t="s">
        <v>32</v>
      </c>
    </row>
    <row r="579" spans="1:43" x14ac:dyDescent="0.2">
      <c r="A579" s="29">
        <v>42909</v>
      </c>
      <c r="B579" s="1">
        <v>42899</v>
      </c>
      <c r="C579" s="1" t="str">
        <f>IF(F579="Kup","6/13/2017",IF(F579="Sag","6/14/2017",""))</f>
        <v>6/13/2017</v>
      </c>
      <c r="D579" s="27">
        <f>A579-B579</f>
        <v>10</v>
      </c>
      <c r="E579" s="27">
        <f>A579-C579</f>
        <v>10</v>
      </c>
      <c r="F579" s="12" t="s">
        <v>21</v>
      </c>
      <c r="G579" s="12">
        <v>10</v>
      </c>
      <c r="H579" s="12" t="s">
        <v>22</v>
      </c>
      <c r="I579" s="12" t="s">
        <v>78</v>
      </c>
      <c r="J579" s="12" t="s">
        <v>78</v>
      </c>
      <c r="K579" s="3" t="s">
        <v>947</v>
      </c>
      <c r="L579" s="3" t="s">
        <v>949</v>
      </c>
      <c r="M579" s="12">
        <v>2</v>
      </c>
      <c r="N579" s="12">
        <v>2</v>
      </c>
      <c r="O579" s="24"/>
      <c r="P579" s="12">
        <v>2.9129999999999998</v>
      </c>
      <c r="Q579" s="12">
        <v>2.1800000000000002</v>
      </c>
      <c r="R579">
        <f>IF(Q579&gt;0,(P579*(Q579^2))*(3.14159/6),"")</f>
        <v>7.2485598194179994</v>
      </c>
      <c r="S579" s="12" t="s">
        <v>32</v>
      </c>
      <c r="T579" t="s">
        <v>25</v>
      </c>
      <c r="U579" s="12" t="s">
        <v>26</v>
      </c>
      <c r="V579" s="12" t="e">
        <f>"CG_D"&amp;G579&amp;"_"&amp;H579&amp;"_"&amp;#REF!&amp;".jpg"</f>
        <v>#REF!</v>
      </c>
      <c r="W579" s="12"/>
      <c r="X579" s="2" t="s">
        <v>764</v>
      </c>
      <c r="Y579" s="12"/>
      <c r="Z579" s="12"/>
      <c r="AA579" s="12" t="s">
        <v>835</v>
      </c>
      <c r="AB579" t="str">
        <f>IF(Q579&gt;0,"yes","no")</f>
        <v>yes</v>
      </c>
      <c r="AC579" t="str">
        <f>IF(O579&gt;0,"yes","no")</f>
        <v>no</v>
      </c>
      <c r="AD579" t="str">
        <f>IF(AH579="hatch","yes","no")</f>
        <v>no</v>
      </c>
      <c r="AE579" t="str">
        <f>IF(AH579="swimup","yes","no")</f>
        <v>no</v>
      </c>
      <c r="AF579" t="str">
        <f>IF(AH579="respiration","yes","no")</f>
        <v>no</v>
      </c>
      <c r="AH579" t="s">
        <v>813</v>
      </c>
      <c r="AI579" t="str">
        <f>IF(O579&gt;0,(IF(S579="live",O579*0.84,IF(S579="dried.ethanol",O579*0.8449+2.8227,O579))),"")</f>
        <v/>
      </c>
      <c r="AJ579" s="12" t="s">
        <v>802</v>
      </c>
      <c r="AL579" t="str">
        <f>IF(OR(AND(Q579=Q580,P579&gt;0),AND(O579&gt;0,O579=O580)),"duplicate","")</f>
        <v/>
      </c>
      <c r="AM579" t="s">
        <v>826</v>
      </c>
      <c r="AN579" t="s">
        <v>826</v>
      </c>
      <c r="AO579" t="s">
        <v>826</v>
      </c>
      <c r="AP579" t="s">
        <v>826</v>
      </c>
      <c r="AQ579" t="s">
        <v>32</v>
      </c>
    </row>
    <row r="580" spans="1:43" x14ac:dyDescent="0.2">
      <c r="A580" s="29">
        <v>42909</v>
      </c>
      <c r="B580" s="1">
        <v>42899</v>
      </c>
      <c r="C580" s="1" t="str">
        <f>IF(F580="Kup","6/13/2017",IF(F580="Sag","6/14/2017",""))</f>
        <v>6/13/2017</v>
      </c>
      <c r="D580" s="27">
        <f>A580-B580</f>
        <v>10</v>
      </c>
      <c r="E580" s="27">
        <f>A580-C580</f>
        <v>10</v>
      </c>
      <c r="F580" s="12" t="s">
        <v>21</v>
      </c>
      <c r="G580" s="12">
        <v>10</v>
      </c>
      <c r="H580" s="12" t="s">
        <v>22</v>
      </c>
      <c r="I580" s="12" t="s">
        <v>78</v>
      </c>
      <c r="J580" s="12" t="s">
        <v>78</v>
      </c>
      <c r="K580" s="3" t="s">
        <v>947</v>
      </c>
      <c r="L580" s="3" t="s">
        <v>949</v>
      </c>
      <c r="M580" s="12">
        <v>3</v>
      </c>
      <c r="N580" s="12">
        <v>3</v>
      </c>
      <c r="O580" s="24"/>
      <c r="P580" s="12">
        <v>2.9</v>
      </c>
      <c r="Q580" s="12">
        <v>2.7309999999999999</v>
      </c>
      <c r="R580">
        <f>IF(Q580&gt;0,(P580*(Q580^2))*(3.14159/6),"")</f>
        <v>11.325037628095165</v>
      </c>
      <c r="S580" s="12" t="s">
        <v>32</v>
      </c>
      <c r="T580" t="s">
        <v>25</v>
      </c>
      <c r="U580" s="12" t="s">
        <v>26</v>
      </c>
      <c r="V580" s="12" t="e">
        <f>"CG_D"&amp;G580&amp;"_"&amp;H580&amp;"_"&amp;#REF!&amp;".jpg"</f>
        <v>#REF!</v>
      </c>
      <c r="W580" s="12"/>
      <c r="X580" s="2" t="s">
        <v>764</v>
      </c>
      <c r="Y580" s="12"/>
      <c r="Z580" s="12"/>
      <c r="AA580" s="12" t="s">
        <v>835</v>
      </c>
      <c r="AB580" t="str">
        <f>IF(Q580&gt;0,"yes","no")</f>
        <v>yes</v>
      </c>
      <c r="AC580" t="str">
        <f>IF(O580&gt;0,"yes","no")</f>
        <v>no</v>
      </c>
      <c r="AD580" t="str">
        <f>IF(AH580="hatch","yes","no")</f>
        <v>no</v>
      </c>
      <c r="AE580" t="str">
        <f>IF(AH580="swimup","yes","no")</f>
        <v>no</v>
      </c>
      <c r="AF580" t="str">
        <f>IF(AH580="respiration","yes","no")</f>
        <v>no</v>
      </c>
      <c r="AH580" t="s">
        <v>813</v>
      </c>
      <c r="AI580" t="str">
        <f>IF(O580&gt;0,(IF(S580="live",O580*0.84,IF(S580="dried.ethanol",O580*0.8449+2.8227,O580))),"")</f>
        <v/>
      </c>
      <c r="AJ580" s="12" t="s">
        <v>802</v>
      </c>
      <c r="AL580" t="str">
        <f>IF(OR(AND(Q580=Q581,P580&gt;0),AND(O580&gt;0,O580=O581)),"duplicate","")</f>
        <v/>
      </c>
      <c r="AM580" t="s">
        <v>826</v>
      </c>
      <c r="AN580" t="s">
        <v>826</v>
      </c>
      <c r="AO580" t="s">
        <v>826</v>
      </c>
      <c r="AP580" t="s">
        <v>826</v>
      </c>
      <c r="AQ580" t="s">
        <v>32</v>
      </c>
    </row>
    <row r="581" spans="1:43" x14ac:dyDescent="0.2">
      <c r="A581" s="29">
        <v>42909</v>
      </c>
      <c r="B581" s="1">
        <v>42899</v>
      </c>
      <c r="C581" s="1" t="str">
        <f>IF(F581="Kup","6/13/2017",IF(F581="Sag","6/14/2017",""))</f>
        <v>6/13/2017</v>
      </c>
      <c r="D581" s="27">
        <f>A581-B581</f>
        <v>10</v>
      </c>
      <c r="E581" s="27">
        <f>A581-C581</f>
        <v>10</v>
      </c>
      <c r="F581" s="12" t="s">
        <v>21</v>
      </c>
      <c r="G581" s="12">
        <v>10</v>
      </c>
      <c r="H581" s="12" t="s">
        <v>22</v>
      </c>
      <c r="I581" s="12" t="s">
        <v>78</v>
      </c>
      <c r="J581" s="12" t="s">
        <v>78</v>
      </c>
      <c r="K581" s="3" t="s">
        <v>947</v>
      </c>
      <c r="L581" s="3" t="s">
        <v>949</v>
      </c>
      <c r="M581" s="12">
        <v>4</v>
      </c>
      <c r="N581" s="12">
        <v>4</v>
      </c>
      <c r="O581" s="24"/>
      <c r="P581" s="12">
        <v>3.2759999999999998</v>
      </c>
      <c r="Q581" s="12">
        <v>2.875</v>
      </c>
      <c r="R581">
        <f>IF(Q581&gt;0,(P581*(Q581^2))*(3.14159/6),"")</f>
        <v>14.178093844687497</v>
      </c>
      <c r="S581" s="12" t="s">
        <v>32</v>
      </c>
      <c r="T581" t="s">
        <v>25</v>
      </c>
      <c r="U581" s="12" t="s">
        <v>26</v>
      </c>
      <c r="V581" s="12" t="e">
        <f>"CG_D"&amp;G581&amp;"_"&amp;H581&amp;"_"&amp;#REF!&amp;".jpg"</f>
        <v>#REF!</v>
      </c>
      <c r="W581" s="12"/>
      <c r="X581" s="2" t="s">
        <v>764</v>
      </c>
      <c r="Y581" s="12"/>
      <c r="Z581" s="12"/>
      <c r="AA581" s="12" t="s">
        <v>835</v>
      </c>
      <c r="AB581" t="str">
        <f>IF(Q581&gt;0,"yes","no")</f>
        <v>yes</v>
      </c>
      <c r="AC581" t="str">
        <f>IF(O581&gt;0,"yes","no")</f>
        <v>no</v>
      </c>
      <c r="AD581" t="str">
        <f>IF(AH581="hatch","yes","no")</f>
        <v>no</v>
      </c>
      <c r="AE581" t="str">
        <f>IF(AH581="swimup","yes","no")</f>
        <v>no</v>
      </c>
      <c r="AF581" t="str">
        <f>IF(AH581="respiration","yes","no")</f>
        <v>no</v>
      </c>
      <c r="AH581" t="s">
        <v>813</v>
      </c>
      <c r="AI581" t="str">
        <f>IF(O581&gt;0,(IF(S581="live",O581*0.84,IF(S581="dried.ethanol",O581*0.8449+2.8227,O581))),"")</f>
        <v/>
      </c>
      <c r="AJ581" s="12" t="s">
        <v>802</v>
      </c>
      <c r="AL581" t="str">
        <f>IF(OR(AND(Q581=Q582,P581&gt;0),AND(O581&gt;0,O581=O582)),"duplicate","")</f>
        <v/>
      </c>
      <c r="AM581" t="s">
        <v>826</v>
      </c>
      <c r="AN581" t="s">
        <v>826</v>
      </c>
      <c r="AO581" t="s">
        <v>826</v>
      </c>
      <c r="AP581" t="s">
        <v>826</v>
      </c>
      <c r="AQ581" t="s">
        <v>32</v>
      </c>
    </row>
    <row r="582" spans="1:43" x14ac:dyDescent="0.2">
      <c r="A582" s="29">
        <v>42909</v>
      </c>
      <c r="B582" s="1">
        <v>42899</v>
      </c>
      <c r="C582" s="1" t="str">
        <f>IF(F582="Kup","6/13/2017",IF(F582="Sag","6/14/2017",""))</f>
        <v>6/13/2017</v>
      </c>
      <c r="D582" s="27">
        <f>A582-B582</f>
        <v>10</v>
      </c>
      <c r="E582" s="27">
        <f>A582-C582</f>
        <v>10</v>
      </c>
      <c r="F582" s="12" t="s">
        <v>21</v>
      </c>
      <c r="G582" s="12">
        <v>10</v>
      </c>
      <c r="H582" s="12" t="s">
        <v>22</v>
      </c>
      <c r="I582" s="12" t="s">
        <v>78</v>
      </c>
      <c r="J582" s="12" t="s">
        <v>78</v>
      </c>
      <c r="K582" s="3" t="s">
        <v>947</v>
      </c>
      <c r="L582" s="3" t="s">
        <v>949</v>
      </c>
      <c r="M582" s="12">
        <v>5</v>
      </c>
      <c r="N582" s="12">
        <v>5</v>
      </c>
      <c r="O582" s="24"/>
      <c r="P582" s="12">
        <v>2.528</v>
      </c>
      <c r="Q582" s="12">
        <v>2.5609999999999999</v>
      </c>
      <c r="R582">
        <f>IF(Q582&gt;0,(P582*(Q582^2))*(3.14159/6),"")</f>
        <v>8.6814942517589841</v>
      </c>
      <c r="S582" s="12" t="s">
        <v>32</v>
      </c>
      <c r="T582" t="s">
        <v>25</v>
      </c>
      <c r="U582" s="12" t="s">
        <v>26</v>
      </c>
      <c r="V582" s="12" t="e">
        <f>"CG_D"&amp;G582&amp;"_"&amp;H582&amp;"_"&amp;#REF!&amp;".jpg"</f>
        <v>#REF!</v>
      </c>
      <c r="W582" s="12"/>
      <c r="X582" s="2" t="s">
        <v>764</v>
      </c>
      <c r="Y582" s="12"/>
      <c r="Z582" s="12"/>
      <c r="AA582" s="12" t="s">
        <v>835</v>
      </c>
      <c r="AB582" t="str">
        <f>IF(Q582&gt;0,"yes","no")</f>
        <v>yes</v>
      </c>
      <c r="AC582" t="str">
        <f>IF(O582&gt;0,"yes","no")</f>
        <v>no</v>
      </c>
      <c r="AD582" t="str">
        <f>IF(AH582="hatch","yes","no")</f>
        <v>no</v>
      </c>
      <c r="AE582" t="str">
        <f>IF(AH582="swimup","yes","no")</f>
        <v>no</v>
      </c>
      <c r="AF582" t="str">
        <f>IF(AH582="respiration","yes","no")</f>
        <v>no</v>
      </c>
      <c r="AH582" t="s">
        <v>813</v>
      </c>
      <c r="AI582" t="str">
        <f>IF(O582&gt;0,(IF(S582="live",O582*0.84,IF(S582="dried.ethanol",O582*0.8449+2.8227,O582))),"")</f>
        <v/>
      </c>
      <c r="AJ582" s="12" t="s">
        <v>802</v>
      </c>
      <c r="AL582" t="str">
        <f>IF(OR(AND(Q582=Q583,P582&gt;0),AND(O582&gt;0,O582=O583)),"duplicate","")</f>
        <v/>
      </c>
      <c r="AM582" t="s">
        <v>826</v>
      </c>
      <c r="AN582" t="s">
        <v>826</v>
      </c>
      <c r="AO582" t="s">
        <v>826</v>
      </c>
      <c r="AP582" t="s">
        <v>826</v>
      </c>
      <c r="AQ582" t="s">
        <v>32</v>
      </c>
    </row>
    <row r="583" spans="1:43" x14ac:dyDescent="0.2">
      <c r="A583" s="29">
        <v>42909</v>
      </c>
      <c r="B583" s="1">
        <v>42899</v>
      </c>
      <c r="C583" s="1" t="str">
        <f>IF(F583="Kup","6/13/2017",IF(F583="Sag","6/14/2017",""))</f>
        <v>6/13/2017</v>
      </c>
      <c r="D583" s="27">
        <f>A583-B583</f>
        <v>10</v>
      </c>
      <c r="E583" s="27">
        <f>A583-C583</f>
        <v>10</v>
      </c>
      <c r="F583" s="12" t="s">
        <v>21</v>
      </c>
      <c r="G583" s="12">
        <v>10</v>
      </c>
      <c r="H583" s="12" t="s">
        <v>22</v>
      </c>
      <c r="I583" s="12" t="s">
        <v>78</v>
      </c>
      <c r="J583" s="12" t="s">
        <v>78</v>
      </c>
      <c r="K583" s="3" t="s">
        <v>947</v>
      </c>
      <c r="L583" s="3" t="s">
        <v>949</v>
      </c>
      <c r="M583" s="12">
        <v>6</v>
      </c>
      <c r="N583" s="12">
        <v>6</v>
      </c>
      <c r="O583" s="24"/>
      <c r="P583" s="12">
        <v>3.036</v>
      </c>
      <c r="Q583" s="12">
        <v>2.4929999999999999</v>
      </c>
      <c r="R583">
        <f>IF(Q583&gt;0,(P583*(Q583^2))*(3.14159/6),"")</f>
        <v>9.8797187086824572</v>
      </c>
      <c r="S583" s="12" t="s">
        <v>32</v>
      </c>
      <c r="T583" t="s">
        <v>25</v>
      </c>
      <c r="U583" s="12" t="s">
        <v>26</v>
      </c>
      <c r="V583" s="12" t="e">
        <f>"CG_D"&amp;G583&amp;"_"&amp;H583&amp;"_"&amp;#REF!&amp;".jpg"</f>
        <v>#REF!</v>
      </c>
      <c r="W583" s="12"/>
      <c r="X583" s="2" t="s">
        <v>764</v>
      </c>
      <c r="Y583" s="12"/>
      <c r="Z583" s="12"/>
      <c r="AA583" s="12" t="s">
        <v>835</v>
      </c>
      <c r="AB583" t="str">
        <f>IF(Q583&gt;0,"yes","no")</f>
        <v>yes</v>
      </c>
      <c r="AC583" t="str">
        <f>IF(O583&gt;0,"yes","no")</f>
        <v>no</v>
      </c>
      <c r="AD583" t="str">
        <f>IF(AH583="hatch","yes","no")</f>
        <v>no</v>
      </c>
      <c r="AE583" t="str">
        <f>IF(AH583="swimup","yes","no")</f>
        <v>no</v>
      </c>
      <c r="AF583" t="str">
        <f>IF(AH583="respiration","yes","no")</f>
        <v>no</v>
      </c>
      <c r="AH583" t="s">
        <v>813</v>
      </c>
      <c r="AI583" t="str">
        <f>IF(O583&gt;0,(IF(S583="live",O583*0.84,IF(S583="dried.ethanol",O583*0.8449+2.8227,O583))),"")</f>
        <v/>
      </c>
      <c r="AJ583" s="12" t="s">
        <v>802</v>
      </c>
      <c r="AL583" t="str">
        <f>IF(OR(AND(Q583=Q584,P583&gt;0),AND(O583&gt;0,O583=O584)),"duplicate","")</f>
        <v/>
      </c>
      <c r="AM583" t="s">
        <v>826</v>
      </c>
      <c r="AN583" t="s">
        <v>826</v>
      </c>
      <c r="AO583" t="s">
        <v>826</v>
      </c>
      <c r="AP583" t="s">
        <v>826</v>
      </c>
      <c r="AQ583" t="s">
        <v>32</v>
      </c>
    </row>
    <row r="584" spans="1:43" x14ac:dyDescent="0.2">
      <c r="A584" s="29">
        <v>42909</v>
      </c>
      <c r="B584" s="1">
        <v>42899</v>
      </c>
      <c r="C584" s="1" t="str">
        <f>IF(F584="Kup","6/13/2017",IF(F584="Sag","6/14/2017",""))</f>
        <v>6/13/2017</v>
      </c>
      <c r="D584" s="27">
        <f>A584-B584</f>
        <v>10</v>
      </c>
      <c r="E584" s="27">
        <f>A584-C584</f>
        <v>10</v>
      </c>
      <c r="F584" s="12" t="s">
        <v>21</v>
      </c>
      <c r="G584" s="12">
        <v>10</v>
      </c>
      <c r="H584" s="12" t="s">
        <v>22</v>
      </c>
      <c r="I584" s="12" t="s">
        <v>78</v>
      </c>
      <c r="J584" s="12" t="s">
        <v>78</v>
      </c>
      <c r="K584" s="3" t="s">
        <v>947</v>
      </c>
      <c r="L584" s="3" t="s">
        <v>949</v>
      </c>
      <c r="M584" s="12">
        <v>7</v>
      </c>
      <c r="N584" s="12">
        <v>7</v>
      </c>
      <c r="O584" s="24"/>
      <c r="P584" s="12">
        <v>2.9350000000000001</v>
      </c>
      <c r="Q584" s="12">
        <v>2.2309999999999999</v>
      </c>
      <c r="R584">
        <f>IF(Q584&gt;0,(P584*(Q584^2))*(3.14159/6),"")</f>
        <v>7.6490148069351065</v>
      </c>
      <c r="S584" s="12" t="s">
        <v>32</v>
      </c>
      <c r="T584" t="s">
        <v>25</v>
      </c>
      <c r="U584" s="12" t="s">
        <v>26</v>
      </c>
      <c r="V584" s="12" t="e">
        <f>"CG_D"&amp;G584&amp;"_"&amp;H584&amp;"_"&amp;#REF!&amp;".jpg"</f>
        <v>#REF!</v>
      </c>
      <c r="W584" s="12"/>
      <c r="X584" s="2" t="s">
        <v>764</v>
      </c>
      <c r="Y584" s="12"/>
      <c r="Z584" s="12"/>
      <c r="AA584" s="12" t="s">
        <v>835</v>
      </c>
      <c r="AB584" t="str">
        <f>IF(Q584&gt;0,"yes","no")</f>
        <v>yes</v>
      </c>
      <c r="AC584" t="str">
        <f>IF(O584&gt;0,"yes","no")</f>
        <v>no</v>
      </c>
      <c r="AD584" t="str">
        <f>IF(AH584="hatch","yes","no")</f>
        <v>no</v>
      </c>
      <c r="AE584" t="str">
        <f>IF(AH584="swimup","yes","no")</f>
        <v>no</v>
      </c>
      <c r="AF584" t="str">
        <f>IF(AH584="respiration","yes","no")</f>
        <v>no</v>
      </c>
      <c r="AH584" t="s">
        <v>813</v>
      </c>
      <c r="AI584" t="str">
        <f>IF(O584&gt;0,(IF(S584="live",O584*0.84,IF(S584="dried.ethanol",O584*0.8449+2.8227,O584))),"")</f>
        <v/>
      </c>
      <c r="AJ584" s="12" t="s">
        <v>802</v>
      </c>
      <c r="AL584" t="str">
        <f>IF(OR(AND(Q584=Q585,P584&gt;0),AND(O584&gt;0,O584=O585)),"duplicate","")</f>
        <v/>
      </c>
      <c r="AM584" t="s">
        <v>826</v>
      </c>
      <c r="AN584" t="s">
        <v>826</v>
      </c>
      <c r="AO584" t="s">
        <v>826</v>
      </c>
      <c r="AP584" t="s">
        <v>826</v>
      </c>
      <c r="AQ584" t="s">
        <v>32</v>
      </c>
    </row>
    <row r="585" spans="1:43" x14ac:dyDescent="0.2">
      <c r="A585" s="29">
        <v>42909</v>
      </c>
      <c r="B585" s="1">
        <v>42899</v>
      </c>
      <c r="C585" s="1" t="str">
        <f>IF(F585="Kup","6/13/2017",IF(F585="Sag","6/14/2017",""))</f>
        <v>6/13/2017</v>
      </c>
      <c r="D585" s="27">
        <f>A585-B585</f>
        <v>10</v>
      </c>
      <c r="E585" s="27">
        <f>A585-C585</f>
        <v>10</v>
      </c>
      <c r="F585" s="12" t="s">
        <v>21</v>
      </c>
      <c r="G585" s="12">
        <v>10</v>
      </c>
      <c r="H585" s="12" t="s">
        <v>22</v>
      </c>
      <c r="I585" s="12" t="s">
        <v>78</v>
      </c>
      <c r="J585" s="12" t="s">
        <v>78</v>
      </c>
      <c r="K585" s="3" t="s">
        <v>947</v>
      </c>
      <c r="L585" s="3" t="s">
        <v>949</v>
      </c>
      <c r="M585" s="12">
        <v>8</v>
      </c>
      <c r="N585" s="12">
        <v>8</v>
      </c>
      <c r="O585" s="24"/>
      <c r="P585" s="12">
        <v>3.4540000000000002</v>
      </c>
      <c r="Q585" s="12">
        <v>2.746</v>
      </c>
      <c r="R585">
        <f>IF(Q585&gt;0,(P585*(Q585^2))*(3.14159/6),"")</f>
        <v>13.637088361193294</v>
      </c>
      <c r="S585" s="12" t="s">
        <v>32</v>
      </c>
      <c r="T585" t="s">
        <v>25</v>
      </c>
      <c r="U585" s="12" t="s">
        <v>26</v>
      </c>
      <c r="V585" s="12" t="e">
        <f>"CG_D"&amp;G585&amp;"_"&amp;H585&amp;"_"&amp;#REF!&amp;".jpg"</f>
        <v>#REF!</v>
      </c>
      <c r="W585" s="12"/>
      <c r="X585" s="2" t="s">
        <v>764</v>
      </c>
      <c r="Y585" s="12"/>
      <c r="Z585" s="12"/>
      <c r="AA585" s="12" t="s">
        <v>835</v>
      </c>
      <c r="AB585" t="str">
        <f>IF(Q585&gt;0,"yes","no")</f>
        <v>yes</v>
      </c>
      <c r="AC585" t="str">
        <f>IF(O585&gt;0,"yes","no")</f>
        <v>no</v>
      </c>
      <c r="AD585" t="str">
        <f>IF(AH585="hatch","yes","no")</f>
        <v>no</v>
      </c>
      <c r="AE585" t="str">
        <f>IF(AH585="swimup","yes","no")</f>
        <v>no</v>
      </c>
      <c r="AF585" t="str">
        <f>IF(AH585="respiration","yes","no")</f>
        <v>no</v>
      </c>
      <c r="AH585" t="s">
        <v>813</v>
      </c>
      <c r="AI585" t="str">
        <f>IF(O585&gt;0,(IF(S585="live",O585*0.84,IF(S585="dried.ethanol",O585*0.8449+2.8227,O585))),"")</f>
        <v/>
      </c>
      <c r="AJ585" s="12" t="s">
        <v>802</v>
      </c>
      <c r="AL585" t="str">
        <f>IF(OR(AND(Q585=Q586,P585&gt;0),AND(O585&gt;0,O585=O586)),"duplicate","")</f>
        <v/>
      </c>
      <c r="AM585" t="s">
        <v>826</v>
      </c>
      <c r="AN585" t="s">
        <v>826</v>
      </c>
      <c r="AO585" t="s">
        <v>826</v>
      </c>
      <c r="AP585" t="s">
        <v>826</v>
      </c>
      <c r="AQ585" t="s">
        <v>32</v>
      </c>
    </row>
    <row r="586" spans="1:43" x14ac:dyDescent="0.2">
      <c r="A586" s="29">
        <v>42909</v>
      </c>
      <c r="B586" s="1">
        <v>42899</v>
      </c>
      <c r="C586" s="1" t="str">
        <f>IF(F586="Kup","6/13/2017",IF(F586="Sag","6/14/2017",""))</f>
        <v>6/13/2017</v>
      </c>
      <c r="D586" s="27">
        <f>A586-B586</f>
        <v>10</v>
      </c>
      <c r="E586" s="27">
        <f>A586-C586</f>
        <v>10</v>
      </c>
      <c r="F586" s="12" t="s">
        <v>21</v>
      </c>
      <c r="G586" s="12">
        <v>10</v>
      </c>
      <c r="H586" s="12" t="s">
        <v>22</v>
      </c>
      <c r="I586" s="12" t="s">
        <v>78</v>
      </c>
      <c r="J586" s="12" t="s">
        <v>78</v>
      </c>
      <c r="K586" s="3" t="s">
        <v>947</v>
      </c>
      <c r="L586" s="3" t="s">
        <v>949</v>
      </c>
      <c r="M586" s="12">
        <v>9</v>
      </c>
      <c r="N586" s="12">
        <v>9</v>
      </c>
      <c r="O586" s="24"/>
      <c r="P586" s="12">
        <v>3.3340000000000001</v>
      </c>
      <c r="Q586" s="12">
        <v>2.3450000000000002</v>
      </c>
      <c r="R586">
        <f>IF(Q586&gt;0,(P586*(Q586^2))*(3.14159/6),"")</f>
        <v>9.5995206034110829</v>
      </c>
      <c r="S586" s="12" t="s">
        <v>32</v>
      </c>
      <c r="T586" t="s">
        <v>25</v>
      </c>
      <c r="U586" s="12" t="s">
        <v>26</v>
      </c>
      <c r="V586" s="12" t="e">
        <f>"CG_D"&amp;G586&amp;"_"&amp;H586&amp;"_"&amp;#REF!&amp;".jpg"</f>
        <v>#REF!</v>
      </c>
      <c r="W586" s="12"/>
      <c r="X586" s="2" t="s">
        <v>764</v>
      </c>
      <c r="Y586" s="12"/>
      <c r="Z586" s="12"/>
      <c r="AA586" s="12" t="s">
        <v>835</v>
      </c>
      <c r="AB586" t="str">
        <f>IF(Q586&gt;0,"yes","no")</f>
        <v>yes</v>
      </c>
      <c r="AC586" t="str">
        <f>IF(O586&gt;0,"yes","no")</f>
        <v>no</v>
      </c>
      <c r="AD586" t="str">
        <f>IF(AH586="hatch","yes","no")</f>
        <v>no</v>
      </c>
      <c r="AE586" t="str">
        <f>IF(AH586="swimup","yes","no")</f>
        <v>no</v>
      </c>
      <c r="AF586" t="str">
        <f>IF(AH586="respiration","yes","no")</f>
        <v>no</v>
      </c>
      <c r="AH586" t="s">
        <v>813</v>
      </c>
      <c r="AI586" t="str">
        <f>IF(O586&gt;0,(IF(S586="live",O586*0.84,IF(S586="dried.ethanol",O586*0.8449+2.8227,O586))),"")</f>
        <v/>
      </c>
      <c r="AJ586" s="12" t="s">
        <v>802</v>
      </c>
      <c r="AL586" t="str">
        <f>IF(OR(AND(Q586=Q587,P586&gt;0),AND(O586&gt;0,O586=O587)),"duplicate","")</f>
        <v/>
      </c>
      <c r="AM586" t="s">
        <v>826</v>
      </c>
      <c r="AN586" t="s">
        <v>826</v>
      </c>
      <c r="AO586" t="s">
        <v>826</v>
      </c>
      <c r="AP586" t="s">
        <v>826</v>
      </c>
      <c r="AQ586" t="s">
        <v>32</v>
      </c>
    </row>
    <row r="587" spans="1:43" x14ac:dyDescent="0.2">
      <c r="A587" s="29">
        <v>42909</v>
      </c>
      <c r="B587" s="1">
        <v>42899</v>
      </c>
      <c r="C587" s="1" t="str">
        <f>IF(F587="Kup","6/13/2017",IF(F587="Sag","6/14/2017",""))</f>
        <v>6/13/2017</v>
      </c>
      <c r="D587" s="27">
        <f>A587-B587</f>
        <v>10</v>
      </c>
      <c r="E587" s="27">
        <f>A587-C587</f>
        <v>10</v>
      </c>
      <c r="F587" s="12" t="s">
        <v>21</v>
      </c>
      <c r="G587" s="12">
        <v>10</v>
      </c>
      <c r="H587" s="12" t="s">
        <v>22</v>
      </c>
      <c r="I587" s="12" t="s">
        <v>78</v>
      </c>
      <c r="J587" s="12" t="s">
        <v>78</v>
      </c>
      <c r="K587" s="3" t="s">
        <v>947</v>
      </c>
      <c r="L587" s="3" t="s">
        <v>949</v>
      </c>
      <c r="M587" s="12">
        <v>10</v>
      </c>
      <c r="N587" s="12">
        <v>10</v>
      </c>
      <c r="O587" s="24"/>
      <c r="P587" s="12">
        <v>3.0979999999999999</v>
      </c>
      <c r="Q587" s="12">
        <v>2.625</v>
      </c>
      <c r="R587">
        <f>IF(Q587&gt;0,(P587*(Q587^2))*(3.14159/6),"")</f>
        <v>11.177335433906247</v>
      </c>
      <c r="S587" s="12" t="s">
        <v>32</v>
      </c>
      <c r="T587" t="s">
        <v>25</v>
      </c>
      <c r="U587" s="12" t="s">
        <v>26</v>
      </c>
      <c r="V587" s="12" t="e">
        <f>"CG_D"&amp;G587&amp;"_"&amp;H587&amp;"_"&amp;#REF!&amp;".jpg"</f>
        <v>#REF!</v>
      </c>
      <c r="W587" s="12"/>
      <c r="X587" s="2" t="s">
        <v>764</v>
      </c>
      <c r="Y587" s="12"/>
      <c r="Z587" s="12"/>
      <c r="AA587" s="12" t="s">
        <v>835</v>
      </c>
      <c r="AB587" t="str">
        <f>IF(Q587&gt;0,"yes","no")</f>
        <v>yes</v>
      </c>
      <c r="AC587" t="str">
        <f>IF(O587&gt;0,"yes","no")</f>
        <v>no</v>
      </c>
      <c r="AD587" t="str">
        <f>IF(AH587="hatch","yes","no")</f>
        <v>no</v>
      </c>
      <c r="AE587" t="str">
        <f>IF(AH587="swimup","yes","no")</f>
        <v>no</v>
      </c>
      <c r="AF587" t="str">
        <f>IF(AH587="respiration","yes","no")</f>
        <v>no</v>
      </c>
      <c r="AH587" t="s">
        <v>813</v>
      </c>
      <c r="AI587" t="str">
        <f>IF(O587&gt;0,(IF(S587="live",O587*0.84,IF(S587="dried.ethanol",O587*0.8449+2.8227,O587))),"")</f>
        <v/>
      </c>
      <c r="AJ587" s="12" t="s">
        <v>802</v>
      </c>
      <c r="AL587" t="str">
        <f>IF(OR(AND(Q587=Q588,P587&gt;0),AND(O587&gt;0,O587=O588)),"duplicate","")</f>
        <v/>
      </c>
      <c r="AM587" t="s">
        <v>826</v>
      </c>
      <c r="AN587" t="s">
        <v>826</v>
      </c>
      <c r="AO587" t="s">
        <v>826</v>
      </c>
      <c r="AP587" t="s">
        <v>826</v>
      </c>
      <c r="AQ587" t="s">
        <v>32</v>
      </c>
    </row>
    <row r="588" spans="1:43" x14ac:dyDescent="0.2">
      <c r="A588" s="29">
        <v>42909</v>
      </c>
      <c r="B588" s="1">
        <v>42899</v>
      </c>
      <c r="C588" s="1" t="str">
        <f>IF(F588="Kup","6/13/2017",IF(F588="Sag","6/14/2017",""))</f>
        <v>6/13/2017</v>
      </c>
      <c r="D588" s="27">
        <f>A588-B588</f>
        <v>10</v>
      </c>
      <c r="E588" s="27">
        <f>A588-C588</f>
        <v>10</v>
      </c>
      <c r="F588" s="12" t="s">
        <v>21</v>
      </c>
      <c r="G588" s="12">
        <v>10</v>
      </c>
      <c r="H588" s="12" t="s">
        <v>22</v>
      </c>
      <c r="I588" s="12" t="s">
        <v>81</v>
      </c>
      <c r="J588" s="12" t="s">
        <v>81</v>
      </c>
      <c r="K588" s="3" t="s">
        <v>948</v>
      </c>
      <c r="L588" s="3" t="s">
        <v>949</v>
      </c>
      <c r="M588" s="12">
        <v>1</v>
      </c>
      <c r="N588" s="12">
        <v>1</v>
      </c>
      <c r="O588" s="24"/>
      <c r="P588" s="12">
        <v>3.45</v>
      </c>
      <c r="Q588" s="12">
        <v>2.6779999999999999</v>
      </c>
      <c r="R588">
        <f>IF(Q588&gt;0,(P588*(Q588^2))*(3.14159/6),"")</f>
        <v>12.955032174096999</v>
      </c>
      <c r="S588" s="12" t="s">
        <v>32</v>
      </c>
      <c r="T588" t="s">
        <v>25</v>
      </c>
      <c r="U588" s="12" t="s">
        <v>26</v>
      </c>
      <c r="V588" s="12" t="e">
        <f>"CG_D"&amp;G588&amp;"_"&amp;H588&amp;"_"&amp;#REF!&amp;".jpg"</f>
        <v>#REF!</v>
      </c>
      <c r="W588" s="12"/>
      <c r="X588" s="2" t="s">
        <v>764</v>
      </c>
      <c r="Y588" s="12"/>
      <c r="Z588" s="12"/>
      <c r="AA588" s="12" t="s">
        <v>835</v>
      </c>
      <c r="AB588" t="str">
        <f>IF(Q588&gt;0,"yes","no")</f>
        <v>yes</v>
      </c>
      <c r="AC588" t="str">
        <f>IF(O588&gt;0,"yes","no")</f>
        <v>no</v>
      </c>
      <c r="AD588" t="str">
        <f>IF(AH588="hatch","yes","no")</f>
        <v>no</v>
      </c>
      <c r="AE588" t="str">
        <f>IF(AH588="swimup","yes","no")</f>
        <v>no</v>
      </c>
      <c r="AF588" t="str">
        <f>IF(AH588="respiration","yes","no")</f>
        <v>no</v>
      </c>
      <c r="AH588" t="s">
        <v>813</v>
      </c>
      <c r="AI588" t="str">
        <f>IF(O588&gt;0,(IF(S588="live",O588*0.84,IF(S588="dried.ethanol",O588*0.8449+2.8227,O588))),"")</f>
        <v/>
      </c>
      <c r="AJ588" s="12" t="s">
        <v>802</v>
      </c>
      <c r="AL588" t="str">
        <f>IF(OR(AND(Q588=Q589,P588&gt;0),AND(O588&gt;0,O588=O589)),"duplicate","")</f>
        <v/>
      </c>
      <c r="AM588" t="s">
        <v>826</v>
      </c>
      <c r="AN588" t="s">
        <v>826</v>
      </c>
      <c r="AO588" t="s">
        <v>826</v>
      </c>
      <c r="AP588" t="s">
        <v>826</v>
      </c>
      <c r="AQ588" t="s">
        <v>32</v>
      </c>
    </row>
    <row r="589" spans="1:43" x14ac:dyDescent="0.2">
      <c r="A589" s="29">
        <v>42909</v>
      </c>
      <c r="B589" s="1">
        <v>42899</v>
      </c>
      <c r="C589" s="1" t="str">
        <f>IF(F589="Kup","6/13/2017",IF(F589="Sag","6/14/2017",""))</f>
        <v>6/13/2017</v>
      </c>
      <c r="D589" s="27">
        <f>A589-B589</f>
        <v>10</v>
      </c>
      <c r="E589" s="27">
        <f>A589-C589</f>
        <v>10</v>
      </c>
      <c r="F589" s="12" t="s">
        <v>21</v>
      </c>
      <c r="G589" s="12">
        <v>10</v>
      </c>
      <c r="H589" s="12" t="s">
        <v>22</v>
      </c>
      <c r="I589" s="12" t="s">
        <v>81</v>
      </c>
      <c r="J589" s="12" t="s">
        <v>81</v>
      </c>
      <c r="K589" s="3" t="s">
        <v>948</v>
      </c>
      <c r="L589" s="3" t="s">
        <v>949</v>
      </c>
      <c r="M589" s="12">
        <v>2</v>
      </c>
      <c r="N589" s="12">
        <v>2</v>
      </c>
      <c r="O589" s="24"/>
      <c r="P589" s="12">
        <v>3.55</v>
      </c>
      <c r="Q589" s="12">
        <v>3.2890000000000001</v>
      </c>
      <c r="R589">
        <f>IF(Q589&gt;0,(P589*(Q589^2))*(3.14159/6),"")</f>
        <v>20.107327680714082</v>
      </c>
      <c r="S589" s="12" t="s">
        <v>32</v>
      </c>
      <c r="T589" t="s">
        <v>25</v>
      </c>
      <c r="U589" s="12" t="s">
        <v>26</v>
      </c>
      <c r="V589" s="12" t="e">
        <f>"CG_D"&amp;G589&amp;"_"&amp;H589&amp;"_"&amp;#REF!&amp;".jpg"</f>
        <v>#REF!</v>
      </c>
      <c r="W589" s="12"/>
      <c r="X589" s="2" t="s">
        <v>764</v>
      </c>
      <c r="Y589" s="12"/>
      <c r="Z589" s="12"/>
      <c r="AA589" s="12" t="s">
        <v>835</v>
      </c>
      <c r="AB589" t="str">
        <f>IF(Q589&gt;0,"yes","no")</f>
        <v>yes</v>
      </c>
      <c r="AC589" t="str">
        <f>IF(O589&gt;0,"yes","no")</f>
        <v>no</v>
      </c>
      <c r="AD589" t="str">
        <f>IF(AH589="hatch","yes","no")</f>
        <v>no</v>
      </c>
      <c r="AE589" t="str">
        <f>IF(AH589="swimup","yes","no")</f>
        <v>no</v>
      </c>
      <c r="AF589" t="str">
        <f>IF(AH589="respiration","yes","no")</f>
        <v>no</v>
      </c>
      <c r="AH589" t="s">
        <v>813</v>
      </c>
      <c r="AI589" t="str">
        <f>IF(O589&gt;0,(IF(S589="live",O589*0.84,IF(S589="dried.ethanol",O589*0.8449+2.8227,O589))),"")</f>
        <v/>
      </c>
      <c r="AJ589" s="12" t="s">
        <v>802</v>
      </c>
      <c r="AL589" t="str">
        <f>IF(OR(AND(Q589=Q590,P589&gt;0),AND(O589&gt;0,O589=O590)),"duplicate","")</f>
        <v/>
      </c>
      <c r="AM589" t="s">
        <v>826</v>
      </c>
      <c r="AN589" t="s">
        <v>826</v>
      </c>
      <c r="AO589" t="s">
        <v>826</v>
      </c>
      <c r="AP589" t="s">
        <v>826</v>
      </c>
      <c r="AQ589" t="s">
        <v>32</v>
      </c>
    </row>
    <row r="590" spans="1:43" x14ac:dyDescent="0.2">
      <c r="A590" s="29">
        <v>42909</v>
      </c>
      <c r="B590" s="1">
        <v>42899</v>
      </c>
      <c r="C590" s="1" t="str">
        <f>IF(F590="Kup","6/13/2017",IF(F590="Sag","6/14/2017",""))</f>
        <v>6/13/2017</v>
      </c>
      <c r="D590" s="27">
        <f>A590-B590</f>
        <v>10</v>
      </c>
      <c r="E590" s="27">
        <f>A590-C590</f>
        <v>10</v>
      </c>
      <c r="F590" s="12" t="s">
        <v>21</v>
      </c>
      <c r="G590" s="12">
        <v>10</v>
      </c>
      <c r="H590" s="12" t="s">
        <v>22</v>
      </c>
      <c r="I590" s="12" t="s">
        <v>81</v>
      </c>
      <c r="J590" s="12" t="s">
        <v>81</v>
      </c>
      <c r="K590" s="3" t="s">
        <v>948</v>
      </c>
      <c r="L590" s="3" t="s">
        <v>949</v>
      </c>
      <c r="M590" s="12">
        <v>3</v>
      </c>
      <c r="N590" s="12">
        <v>3</v>
      </c>
      <c r="O590" s="24"/>
      <c r="P590" s="12">
        <v>3.0960000000000001</v>
      </c>
      <c r="Q590" s="12">
        <v>2.9319999999999999</v>
      </c>
      <c r="R590">
        <f>IF(Q590&gt;0,(P590*(Q590^2))*(3.14159/6),"")</f>
        <v>13.935647083954558</v>
      </c>
      <c r="S590" s="12" t="s">
        <v>32</v>
      </c>
      <c r="T590" t="s">
        <v>25</v>
      </c>
      <c r="U590" s="12" t="s">
        <v>26</v>
      </c>
      <c r="V590" s="12" t="e">
        <f>"CG_D"&amp;G590&amp;"_"&amp;H590&amp;"_"&amp;#REF!&amp;".jpg"</f>
        <v>#REF!</v>
      </c>
      <c r="W590" s="12"/>
      <c r="X590" s="2" t="s">
        <v>764</v>
      </c>
      <c r="Y590" s="12"/>
      <c r="Z590" s="12"/>
      <c r="AA590" s="12" t="s">
        <v>835</v>
      </c>
      <c r="AB590" t="str">
        <f>IF(Q590&gt;0,"yes","no")</f>
        <v>yes</v>
      </c>
      <c r="AC590" t="str">
        <f>IF(O590&gt;0,"yes","no")</f>
        <v>no</v>
      </c>
      <c r="AD590" t="str">
        <f>IF(AH590="hatch","yes","no")</f>
        <v>no</v>
      </c>
      <c r="AE590" t="str">
        <f>IF(AH590="swimup","yes","no")</f>
        <v>no</v>
      </c>
      <c r="AF590" t="str">
        <f>IF(AH590="respiration","yes","no")</f>
        <v>no</v>
      </c>
      <c r="AH590" t="s">
        <v>813</v>
      </c>
      <c r="AI590" t="str">
        <f>IF(O590&gt;0,(IF(S590="live",O590*0.84,IF(S590="dried.ethanol",O590*0.8449+2.8227,O590))),"")</f>
        <v/>
      </c>
      <c r="AJ590" s="12" t="s">
        <v>802</v>
      </c>
      <c r="AL590" t="str">
        <f>IF(OR(AND(Q590=Q591,P590&gt;0),AND(O590&gt;0,O590=O591)),"duplicate","")</f>
        <v/>
      </c>
      <c r="AM590" t="s">
        <v>826</v>
      </c>
      <c r="AN590" t="s">
        <v>826</v>
      </c>
      <c r="AO590" t="s">
        <v>826</v>
      </c>
      <c r="AP590" t="s">
        <v>826</v>
      </c>
      <c r="AQ590" t="s">
        <v>32</v>
      </c>
    </row>
    <row r="591" spans="1:43" x14ac:dyDescent="0.2">
      <c r="A591" s="29">
        <v>42909</v>
      </c>
      <c r="B591" s="1">
        <v>42899</v>
      </c>
      <c r="C591" s="1" t="str">
        <f>IF(F591="Kup","6/13/2017",IF(F591="Sag","6/14/2017",""))</f>
        <v>6/13/2017</v>
      </c>
      <c r="D591" s="27">
        <f>A591-B591</f>
        <v>10</v>
      </c>
      <c r="E591" s="27">
        <f>A591-C591</f>
        <v>10</v>
      </c>
      <c r="F591" s="12" t="s">
        <v>21</v>
      </c>
      <c r="G591" s="12">
        <v>10</v>
      </c>
      <c r="H591" s="12" t="s">
        <v>22</v>
      </c>
      <c r="I591" s="12" t="s">
        <v>81</v>
      </c>
      <c r="J591" s="12" t="s">
        <v>81</v>
      </c>
      <c r="K591" s="3" t="s">
        <v>948</v>
      </c>
      <c r="L591" s="3" t="s">
        <v>949</v>
      </c>
      <c r="M591" s="12">
        <v>4</v>
      </c>
      <c r="N591" s="12">
        <v>4</v>
      </c>
      <c r="O591" s="24"/>
      <c r="P591" s="12">
        <v>3.7610000000000001</v>
      </c>
      <c r="Q591" s="12">
        <v>2.4710000000000001</v>
      </c>
      <c r="R591">
        <f>IF(Q591&gt;0,(P591*(Q591^2))*(3.14159/6),"")</f>
        <v>12.023947731876932</v>
      </c>
      <c r="S591" s="12" t="s">
        <v>32</v>
      </c>
      <c r="T591" t="s">
        <v>25</v>
      </c>
      <c r="U591" s="12" t="s">
        <v>26</v>
      </c>
      <c r="V591" s="12" t="e">
        <f>"CG_D"&amp;G591&amp;"_"&amp;H591&amp;"_"&amp;#REF!&amp;".jpg"</f>
        <v>#REF!</v>
      </c>
      <c r="W591" s="12"/>
      <c r="X591" s="2" t="s">
        <v>764</v>
      </c>
      <c r="Y591" s="12"/>
      <c r="Z591" s="12"/>
      <c r="AA591" s="12" t="s">
        <v>835</v>
      </c>
      <c r="AB591" t="str">
        <f>IF(Q591&gt;0,"yes","no")</f>
        <v>yes</v>
      </c>
      <c r="AC591" t="str">
        <f>IF(O591&gt;0,"yes","no")</f>
        <v>no</v>
      </c>
      <c r="AD591" t="str">
        <f>IF(AH591="hatch","yes","no")</f>
        <v>no</v>
      </c>
      <c r="AE591" t="str">
        <f>IF(AH591="swimup","yes","no")</f>
        <v>no</v>
      </c>
      <c r="AF591" t="str">
        <f>IF(AH591="respiration","yes","no")</f>
        <v>no</v>
      </c>
      <c r="AH591" t="s">
        <v>813</v>
      </c>
      <c r="AI591" t="str">
        <f>IF(O591&gt;0,(IF(S591="live",O591*0.84,IF(S591="dried.ethanol",O591*0.8449+2.8227,O591))),"")</f>
        <v/>
      </c>
      <c r="AJ591" s="12" t="s">
        <v>802</v>
      </c>
      <c r="AL591" t="str">
        <f>IF(OR(AND(Q591=Q592,P591&gt;0),AND(O591&gt;0,O591=O592)),"duplicate","")</f>
        <v/>
      </c>
      <c r="AM591" t="s">
        <v>826</v>
      </c>
      <c r="AN591" t="s">
        <v>826</v>
      </c>
      <c r="AO591" t="s">
        <v>826</v>
      </c>
      <c r="AP591" t="s">
        <v>826</v>
      </c>
      <c r="AQ591" t="s">
        <v>32</v>
      </c>
    </row>
    <row r="592" spans="1:43" x14ac:dyDescent="0.2">
      <c r="A592" s="29">
        <v>42909</v>
      </c>
      <c r="B592" s="1">
        <v>42899</v>
      </c>
      <c r="C592" s="1" t="str">
        <f>IF(F592="Kup","6/13/2017",IF(F592="Sag","6/14/2017",""))</f>
        <v>6/13/2017</v>
      </c>
      <c r="D592" s="27">
        <f>A592-B592</f>
        <v>10</v>
      </c>
      <c r="E592" s="27">
        <f>A592-C592</f>
        <v>10</v>
      </c>
      <c r="F592" s="12" t="s">
        <v>21</v>
      </c>
      <c r="G592" s="12">
        <v>10</v>
      </c>
      <c r="H592" s="12" t="s">
        <v>22</v>
      </c>
      <c r="I592" s="12" t="s">
        <v>81</v>
      </c>
      <c r="J592" s="12" t="s">
        <v>81</v>
      </c>
      <c r="K592" s="3" t="s">
        <v>948</v>
      </c>
      <c r="L592" s="3" t="s">
        <v>949</v>
      </c>
      <c r="M592" s="12">
        <v>5</v>
      </c>
      <c r="N592" s="12">
        <v>5</v>
      </c>
      <c r="O592" s="24"/>
      <c r="P592" s="12">
        <v>3.11</v>
      </c>
      <c r="Q592" s="12">
        <v>2.9449999999999998</v>
      </c>
      <c r="R592">
        <f>IF(Q592&gt;0,(P592*(Q592^2))*(3.14159/6),"")</f>
        <v>14.123074262720413</v>
      </c>
      <c r="S592" s="12" t="s">
        <v>32</v>
      </c>
      <c r="T592" t="s">
        <v>25</v>
      </c>
      <c r="U592" s="12" t="s">
        <v>26</v>
      </c>
      <c r="V592" s="12" t="e">
        <f>"CG_D"&amp;G592&amp;"_"&amp;H592&amp;"_"&amp;#REF!&amp;".jpg"</f>
        <v>#REF!</v>
      </c>
      <c r="W592" s="12"/>
      <c r="X592" s="2" t="s">
        <v>764</v>
      </c>
      <c r="Y592" s="12"/>
      <c r="Z592" s="12"/>
      <c r="AA592" s="12" t="s">
        <v>835</v>
      </c>
      <c r="AB592" t="str">
        <f>IF(Q592&gt;0,"yes","no")</f>
        <v>yes</v>
      </c>
      <c r="AC592" t="str">
        <f>IF(O592&gt;0,"yes","no")</f>
        <v>no</v>
      </c>
      <c r="AD592" t="str">
        <f>IF(AH592="hatch","yes","no")</f>
        <v>no</v>
      </c>
      <c r="AE592" t="str">
        <f>IF(AH592="swimup","yes","no")</f>
        <v>no</v>
      </c>
      <c r="AF592" t="str">
        <f>IF(AH592="respiration","yes","no")</f>
        <v>no</v>
      </c>
      <c r="AH592" t="s">
        <v>813</v>
      </c>
      <c r="AI592" t="str">
        <f>IF(O592&gt;0,(IF(S592="live",O592*0.84,IF(S592="dried.ethanol",O592*0.8449+2.8227,O592))),"")</f>
        <v/>
      </c>
      <c r="AJ592" s="12" t="s">
        <v>802</v>
      </c>
      <c r="AL592" t="str">
        <f>IF(OR(AND(Q592=Q593,P592&gt;0),AND(O592&gt;0,O592=O593)),"duplicate","")</f>
        <v/>
      </c>
      <c r="AM592" t="s">
        <v>826</v>
      </c>
      <c r="AN592" t="s">
        <v>826</v>
      </c>
      <c r="AO592" t="s">
        <v>826</v>
      </c>
      <c r="AP592" t="s">
        <v>826</v>
      </c>
      <c r="AQ592" t="s">
        <v>32</v>
      </c>
    </row>
    <row r="593" spans="1:43" x14ac:dyDescent="0.2">
      <c r="A593" s="29">
        <v>42909</v>
      </c>
      <c r="B593" s="1">
        <v>42899</v>
      </c>
      <c r="C593" s="1" t="str">
        <f>IF(F593="Kup","6/13/2017",IF(F593="Sag","6/14/2017",""))</f>
        <v>6/13/2017</v>
      </c>
      <c r="D593" s="27">
        <f>A593-B593</f>
        <v>10</v>
      </c>
      <c r="E593" s="27">
        <f>A593-C593</f>
        <v>10</v>
      </c>
      <c r="F593" s="12" t="s">
        <v>21</v>
      </c>
      <c r="G593" s="12">
        <v>10</v>
      </c>
      <c r="H593" s="12" t="s">
        <v>22</v>
      </c>
      <c r="I593" s="12" t="s">
        <v>81</v>
      </c>
      <c r="J593" s="12" t="s">
        <v>81</v>
      </c>
      <c r="K593" s="3" t="s">
        <v>948</v>
      </c>
      <c r="L593" s="3" t="s">
        <v>949</v>
      </c>
      <c r="M593" s="12">
        <v>6</v>
      </c>
      <c r="N593" s="12">
        <v>6</v>
      </c>
      <c r="O593" s="24"/>
      <c r="P593" s="12">
        <v>3.4079999999999999</v>
      </c>
      <c r="Q593" s="12">
        <v>2.4079999999999999</v>
      </c>
      <c r="R593">
        <f>IF(Q593&gt;0,(P593*(Q593^2))*(3.14159/6),"")</f>
        <v>10.346913222087677</v>
      </c>
      <c r="S593" s="12" t="s">
        <v>32</v>
      </c>
      <c r="T593" t="s">
        <v>25</v>
      </c>
      <c r="U593" s="12" t="s">
        <v>26</v>
      </c>
      <c r="V593" s="12" t="e">
        <f>"CG_D"&amp;G593&amp;"_"&amp;H593&amp;"_"&amp;#REF!&amp;".jpg"</f>
        <v>#REF!</v>
      </c>
      <c r="W593" s="12"/>
      <c r="X593" s="2" t="s">
        <v>764</v>
      </c>
      <c r="Y593" s="12"/>
      <c r="Z593" s="12"/>
      <c r="AA593" s="12" t="s">
        <v>835</v>
      </c>
      <c r="AB593" t="str">
        <f>IF(Q593&gt;0,"yes","no")</f>
        <v>yes</v>
      </c>
      <c r="AC593" t="str">
        <f>IF(O593&gt;0,"yes","no")</f>
        <v>no</v>
      </c>
      <c r="AD593" t="str">
        <f>IF(AH593="hatch","yes","no")</f>
        <v>no</v>
      </c>
      <c r="AE593" t="str">
        <f>IF(AH593="swimup","yes","no")</f>
        <v>no</v>
      </c>
      <c r="AF593" t="str">
        <f>IF(AH593="respiration","yes","no")</f>
        <v>no</v>
      </c>
      <c r="AH593" t="s">
        <v>813</v>
      </c>
      <c r="AI593" t="str">
        <f>IF(O593&gt;0,(IF(S593="live",O593*0.84,IF(S593="dried.ethanol",O593*0.8449+2.8227,O593))),"")</f>
        <v/>
      </c>
      <c r="AJ593" s="12" t="s">
        <v>802</v>
      </c>
      <c r="AL593" t="str">
        <f>IF(OR(AND(Q593=Q594,P593&gt;0),AND(O593&gt;0,O593=O594)),"duplicate","")</f>
        <v/>
      </c>
      <c r="AM593" t="s">
        <v>826</v>
      </c>
      <c r="AN593" t="s">
        <v>826</v>
      </c>
      <c r="AO593" t="s">
        <v>826</v>
      </c>
      <c r="AP593" t="s">
        <v>826</v>
      </c>
      <c r="AQ593" t="s">
        <v>32</v>
      </c>
    </row>
    <row r="594" spans="1:43" x14ac:dyDescent="0.2">
      <c r="A594" s="29">
        <v>42909</v>
      </c>
      <c r="B594" s="1">
        <v>42899</v>
      </c>
      <c r="C594" s="1" t="str">
        <f>IF(F594="Kup","6/13/2017",IF(F594="Sag","6/14/2017",""))</f>
        <v>6/13/2017</v>
      </c>
      <c r="D594" s="27">
        <f>A594-B594</f>
        <v>10</v>
      </c>
      <c r="E594" s="27">
        <f>A594-C594</f>
        <v>10</v>
      </c>
      <c r="F594" s="12" t="s">
        <v>21</v>
      </c>
      <c r="G594" s="12">
        <v>10</v>
      </c>
      <c r="H594" s="12" t="s">
        <v>22</v>
      </c>
      <c r="I594" s="12" t="s">
        <v>81</v>
      </c>
      <c r="J594" s="12" t="s">
        <v>81</v>
      </c>
      <c r="K594" s="3" t="s">
        <v>948</v>
      </c>
      <c r="L594" s="3" t="s">
        <v>949</v>
      </c>
      <c r="M594" s="12">
        <v>7</v>
      </c>
      <c r="N594" s="12">
        <v>7</v>
      </c>
      <c r="O594" s="24"/>
      <c r="P594" s="12">
        <v>3.2290000000000001</v>
      </c>
      <c r="Q594" s="12">
        <v>2.6480000000000001</v>
      </c>
      <c r="R594">
        <f>IF(Q594&gt;0,(P594*(Q594^2))*(3.14159/6),"")</f>
        <v>11.855019209447573</v>
      </c>
      <c r="S594" s="12" t="s">
        <v>32</v>
      </c>
      <c r="T594" t="s">
        <v>25</v>
      </c>
      <c r="U594" s="12" t="s">
        <v>26</v>
      </c>
      <c r="V594" s="12" t="e">
        <f>"CG_D"&amp;G594&amp;"_"&amp;H594&amp;"_"&amp;#REF!&amp;".jpg"</f>
        <v>#REF!</v>
      </c>
      <c r="W594" s="12"/>
      <c r="X594" s="2" t="s">
        <v>764</v>
      </c>
      <c r="Y594" s="12"/>
      <c r="Z594" s="12"/>
      <c r="AA594" s="12" t="s">
        <v>835</v>
      </c>
      <c r="AB594" t="str">
        <f>IF(Q594&gt;0,"yes","no")</f>
        <v>yes</v>
      </c>
      <c r="AC594" t="str">
        <f>IF(O594&gt;0,"yes","no")</f>
        <v>no</v>
      </c>
      <c r="AD594" t="str">
        <f>IF(AH594="hatch","yes","no")</f>
        <v>no</v>
      </c>
      <c r="AE594" t="str">
        <f>IF(AH594="swimup","yes","no")</f>
        <v>no</v>
      </c>
      <c r="AF594" t="str">
        <f>IF(AH594="respiration","yes","no")</f>
        <v>no</v>
      </c>
      <c r="AH594" t="s">
        <v>813</v>
      </c>
      <c r="AI594" t="str">
        <f>IF(O594&gt;0,(IF(S594="live",O594*0.84,IF(S594="dried.ethanol",O594*0.8449+2.8227,O594))),"")</f>
        <v/>
      </c>
      <c r="AJ594" s="12" t="s">
        <v>802</v>
      </c>
      <c r="AL594" t="str">
        <f>IF(OR(AND(Q594=Q595,P594&gt;0),AND(O594&gt;0,O594=O595)),"duplicate","")</f>
        <v/>
      </c>
      <c r="AM594" t="s">
        <v>826</v>
      </c>
      <c r="AN594" t="s">
        <v>826</v>
      </c>
      <c r="AO594" t="s">
        <v>826</v>
      </c>
      <c r="AP594" t="s">
        <v>826</v>
      </c>
      <c r="AQ594" t="s">
        <v>32</v>
      </c>
    </row>
    <row r="595" spans="1:43" x14ac:dyDescent="0.2">
      <c r="A595" s="29">
        <v>42909</v>
      </c>
      <c r="B595" s="1">
        <v>42899</v>
      </c>
      <c r="C595" s="1" t="str">
        <f>IF(F595="Kup","6/13/2017",IF(F595="Sag","6/14/2017",""))</f>
        <v>6/13/2017</v>
      </c>
      <c r="D595" s="27">
        <f>A595-B595</f>
        <v>10</v>
      </c>
      <c r="E595" s="27">
        <f>A595-C595</f>
        <v>10</v>
      </c>
      <c r="F595" s="12" t="s">
        <v>21</v>
      </c>
      <c r="G595" s="12">
        <v>10</v>
      </c>
      <c r="H595" s="12" t="s">
        <v>22</v>
      </c>
      <c r="I595" s="12" t="s">
        <v>81</v>
      </c>
      <c r="J595" s="12" t="s">
        <v>81</v>
      </c>
      <c r="K595" s="3" t="s">
        <v>948</v>
      </c>
      <c r="L595" s="3" t="s">
        <v>949</v>
      </c>
      <c r="M595" s="12">
        <v>8</v>
      </c>
      <c r="N595" s="12">
        <v>8</v>
      </c>
      <c r="O595" s="24"/>
      <c r="P595" s="12">
        <v>3.44</v>
      </c>
      <c r="Q595" s="12">
        <v>2.4630000000000001</v>
      </c>
      <c r="R595">
        <f>IF(Q595&gt;0,(P595*(Q595^2))*(3.14159/6),"")</f>
        <v>10.9266120003804</v>
      </c>
      <c r="S595" s="12" t="s">
        <v>32</v>
      </c>
      <c r="T595" t="s">
        <v>25</v>
      </c>
      <c r="U595" s="12" t="s">
        <v>26</v>
      </c>
      <c r="V595" s="12" t="e">
        <f>"CG_D"&amp;G595&amp;"_"&amp;H595&amp;"_"&amp;#REF!&amp;".jpg"</f>
        <v>#REF!</v>
      </c>
      <c r="W595" s="12"/>
      <c r="X595" s="2" t="s">
        <v>764</v>
      </c>
      <c r="Y595" s="12"/>
      <c r="Z595" s="12"/>
      <c r="AA595" s="12" t="s">
        <v>835</v>
      </c>
      <c r="AB595" t="str">
        <f>IF(Q595&gt;0,"yes","no")</f>
        <v>yes</v>
      </c>
      <c r="AC595" t="str">
        <f>IF(O595&gt;0,"yes","no")</f>
        <v>no</v>
      </c>
      <c r="AD595" t="str">
        <f>IF(AH595="hatch","yes","no")</f>
        <v>no</v>
      </c>
      <c r="AE595" t="str">
        <f>IF(AH595="swimup","yes","no")</f>
        <v>no</v>
      </c>
      <c r="AF595" t="str">
        <f>IF(AH595="respiration","yes","no")</f>
        <v>no</v>
      </c>
      <c r="AH595" t="s">
        <v>813</v>
      </c>
      <c r="AI595" t="str">
        <f>IF(O595&gt;0,(IF(S595="live",O595*0.84,IF(S595="dried.ethanol",O595*0.8449+2.8227,O595))),"")</f>
        <v/>
      </c>
      <c r="AJ595" s="12" t="s">
        <v>802</v>
      </c>
      <c r="AL595" t="str">
        <f>IF(OR(AND(Q595=Q596,P595&gt;0),AND(O595&gt;0,O595=O596)),"duplicate","")</f>
        <v/>
      </c>
      <c r="AM595" t="s">
        <v>826</v>
      </c>
      <c r="AN595" t="s">
        <v>826</v>
      </c>
      <c r="AO595" t="s">
        <v>826</v>
      </c>
      <c r="AP595" t="s">
        <v>826</v>
      </c>
      <c r="AQ595" t="s">
        <v>32</v>
      </c>
    </row>
    <row r="596" spans="1:43" x14ac:dyDescent="0.2">
      <c r="A596" s="29">
        <v>42909</v>
      </c>
      <c r="B596" s="1">
        <v>42899</v>
      </c>
      <c r="C596" s="1" t="str">
        <f>IF(F596="Kup","6/13/2017",IF(F596="Sag","6/14/2017",""))</f>
        <v>6/13/2017</v>
      </c>
      <c r="D596" s="27">
        <f>A596-B596</f>
        <v>10</v>
      </c>
      <c r="E596" s="27">
        <f>A596-C596</f>
        <v>10</v>
      </c>
      <c r="F596" s="12" t="s">
        <v>21</v>
      </c>
      <c r="G596" s="12">
        <v>10</v>
      </c>
      <c r="H596" s="12" t="s">
        <v>22</v>
      </c>
      <c r="I596" s="12" t="s">
        <v>81</v>
      </c>
      <c r="J596" s="12" t="s">
        <v>81</v>
      </c>
      <c r="K596" s="3" t="s">
        <v>948</v>
      </c>
      <c r="L596" s="3" t="s">
        <v>949</v>
      </c>
      <c r="M596" s="12">
        <v>9</v>
      </c>
      <c r="N596" s="12">
        <v>9</v>
      </c>
      <c r="O596" s="24"/>
      <c r="P596" s="12">
        <v>2.8620000000000001</v>
      </c>
      <c r="Q596" s="12">
        <v>2.6030000000000002</v>
      </c>
      <c r="R596">
        <f>IF(Q596&gt;0,(P596*(Q596^2))*(3.14159/6),"")</f>
        <v>10.153510473153871</v>
      </c>
      <c r="S596" s="12" t="s">
        <v>32</v>
      </c>
      <c r="T596" t="s">
        <v>25</v>
      </c>
      <c r="U596" s="12" t="s">
        <v>26</v>
      </c>
      <c r="V596" s="12" t="e">
        <f>"CG_D"&amp;G596&amp;"_"&amp;H596&amp;"_"&amp;#REF!&amp;".jpg"</f>
        <v>#REF!</v>
      </c>
      <c r="W596" s="12"/>
      <c r="X596" s="2" t="s">
        <v>764</v>
      </c>
      <c r="Y596" s="12"/>
      <c r="Z596" s="12"/>
      <c r="AA596" s="12" t="s">
        <v>835</v>
      </c>
      <c r="AB596" t="str">
        <f>IF(Q596&gt;0,"yes","no")</f>
        <v>yes</v>
      </c>
      <c r="AC596" t="str">
        <f>IF(O596&gt;0,"yes","no")</f>
        <v>no</v>
      </c>
      <c r="AD596" t="str">
        <f>IF(AH596="hatch","yes","no")</f>
        <v>no</v>
      </c>
      <c r="AE596" t="str">
        <f>IF(AH596="swimup","yes","no")</f>
        <v>no</v>
      </c>
      <c r="AF596" t="str">
        <f>IF(AH596="respiration","yes","no")</f>
        <v>no</v>
      </c>
      <c r="AH596" t="s">
        <v>813</v>
      </c>
      <c r="AI596" t="str">
        <f>IF(O596&gt;0,(IF(S596="live",O596*0.84,IF(S596="dried.ethanol",O596*0.8449+2.8227,O596))),"")</f>
        <v/>
      </c>
      <c r="AJ596" s="12" t="s">
        <v>802</v>
      </c>
      <c r="AL596" t="str">
        <f>IF(OR(AND(Q596=Q597,P596&gt;0),AND(O596&gt;0,O596=O597)),"duplicate","")</f>
        <v/>
      </c>
      <c r="AM596" t="s">
        <v>826</v>
      </c>
      <c r="AN596" t="s">
        <v>826</v>
      </c>
      <c r="AO596" t="s">
        <v>826</v>
      </c>
      <c r="AP596" t="s">
        <v>826</v>
      </c>
      <c r="AQ596" t="s">
        <v>32</v>
      </c>
    </row>
    <row r="597" spans="1:43" x14ac:dyDescent="0.2">
      <c r="A597" s="29">
        <v>42909</v>
      </c>
      <c r="B597" s="1">
        <v>42899</v>
      </c>
      <c r="C597" s="1" t="str">
        <f>IF(F597="Kup","6/13/2017",IF(F597="Sag","6/14/2017",""))</f>
        <v>6/13/2017</v>
      </c>
      <c r="D597" s="27">
        <f>A597-B597</f>
        <v>10</v>
      </c>
      <c r="E597" s="27">
        <f>A597-C597</f>
        <v>10</v>
      </c>
      <c r="F597" s="12" t="s">
        <v>21</v>
      </c>
      <c r="G597" s="12">
        <v>10</v>
      </c>
      <c r="H597" s="12" t="s">
        <v>22</v>
      </c>
      <c r="I597" s="12" t="s">
        <v>81</v>
      </c>
      <c r="J597" s="12" t="s">
        <v>81</v>
      </c>
      <c r="K597" s="3" t="s">
        <v>948</v>
      </c>
      <c r="L597" s="3" t="s">
        <v>949</v>
      </c>
      <c r="M597" s="12">
        <v>10</v>
      </c>
      <c r="N597" s="12">
        <v>10</v>
      </c>
      <c r="O597" s="24"/>
      <c r="P597" s="12">
        <v>3.024</v>
      </c>
      <c r="Q597" s="12">
        <v>2.669</v>
      </c>
      <c r="R597">
        <f>IF(Q597&gt;0,(P597*(Q597^2))*(3.14159/6),"")</f>
        <v>11.279171233002959</v>
      </c>
      <c r="S597" s="12" t="s">
        <v>32</v>
      </c>
      <c r="T597" t="s">
        <v>25</v>
      </c>
      <c r="U597" s="12" t="s">
        <v>26</v>
      </c>
      <c r="V597" s="12" t="e">
        <f>"CG_D"&amp;G597&amp;"_"&amp;H597&amp;"_"&amp;#REF!&amp;".jpg"</f>
        <v>#REF!</v>
      </c>
      <c r="W597" s="12"/>
      <c r="X597" s="2" t="s">
        <v>764</v>
      </c>
      <c r="Y597" s="12"/>
      <c r="Z597" s="12"/>
      <c r="AA597" s="12" t="s">
        <v>835</v>
      </c>
      <c r="AB597" t="str">
        <f>IF(Q597&gt;0,"yes","no")</f>
        <v>yes</v>
      </c>
      <c r="AC597" t="str">
        <f>IF(O597&gt;0,"yes","no")</f>
        <v>no</v>
      </c>
      <c r="AD597" t="str">
        <f>IF(AH597="hatch","yes","no")</f>
        <v>no</v>
      </c>
      <c r="AE597" t="str">
        <f>IF(AH597="swimup","yes","no")</f>
        <v>no</v>
      </c>
      <c r="AF597" t="str">
        <f>IF(AH597="respiration","yes","no")</f>
        <v>no</v>
      </c>
      <c r="AH597" t="s">
        <v>813</v>
      </c>
      <c r="AI597" t="str">
        <f>IF(O597&gt;0,(IF(S597="live",O597*0.84,IF(S597="dried.ethanol",O597*0.8449+2.8227,O597))),"")</f>
        <v/>
      </c>
      <c r="AJ597" s="12" t="s">
        <v>802</v>
      </c>
      <c r="AL597" t="str">
        <f>IF(OR(AND(Q597=Q598,P597&gt;0),AND(O597&gt;0,O597=O598)),"duplicate","")</f>
        <v/>
      </c>
      <c r="AM597" t="s">
        <v>826</v>
      </c>
      <c r="AN597" t="s">
        <v>826</v>
      </c>
      <c r="AO597" t="s">
        <v>826</v>
      </c>
      <c r="AP597" t="s">
        <v>826</v>
      </c>
      <c r="AQ597" t="s">
        <v>32</v>
      </c>
    </row>
    <row r="598" spans="1:43" x14ac:dyDescent="0.2">
      <c r="A598" s="29">
        <v>42909</v>
      </c>
      <c r="B598" s="1">
        <v>42899</v>
      </c>
      <c r="C598" s="1" t="str">
        <f>IF(F598="Kup","6/13/2017",IF(F598="Sag","6/14/2017",""))</f>
        <v>6/13/2017</v>
      </c>
      <c r="D598" s="27">
        <f>A598-B598</f>
        <v>10</v>
      </c>
      <c r="E598" s="27">
        <f>A598-C598</f>
        <v>10</v>
      </c>
      <c r="F598" s="12" t="s">
        <v>21</v>
      </c>
      <c r="G598" s="12">
        <v>10</v>
      </c>
      <c r="H598" s="12" t="s">
        <v>22</v>
      </c>
      <c r="I598" s="12" t="s">
        <v>83</v>
      </c>
      <c r="J598" s="12" t="s">
        <v>83</v>
      </c>
      <c r="K598" s="3" t="s">
        <v>950</v>
      </c>
      <c r="L598" s="3" t="s">
        <v>952</v>
      </c>
      <c r="M598" s="12">
        <v>1</v>
      </c>
      <c r="N598" s="12">
        <v>1</v>
      </c>
      <c r="O598" s="24"/>
      <c r="P598" s="12">
        <v>2.4119999999999999</v>
      </c>
      <c r="Q598" s="12">
        <v>2.2090000000000001</v>
      </c>
      <c r="R598">
        <f>IF(Q598&gt;0,(P598*(Q598^2))*(3.14159/6),"")</f>
        <v>6.1626427271815798</v>
      </c>
      <c r="S598" s="12" t="s">
        <v>32</v>
      </c>
      <c r="T598" t="s">
        <v>25</v>
      </c>
      <c r="U598" s="12" t="s">
        <v>26</v>
      </c>
      <c r="V598" s="12" t="e">
        <f>"CG_D"&amp;G598&amp;"_"&amp;H598&amp;"_"&amp;#REF!&amp;".jpg"</f>
        <v>#REF!</v>
      </c>
      <c r="W598" s="12"/>
      <c r="X598" s="2" t="s">
        <v>764</v>
      </c>
      <c r="Y598" s="12"/>
      <c r="Z598" s="12"/>
      <c r="AA598" s="12" t="s">
        <v>835</v>
      </c>
      <c r="AB598" t="str">
        <f>IF(Q598&gt;0,"yes","no")</f>
        <v>yes</v>
      </c>
      <c r="AC598" t="str">
        <f>IF(O598&gt;0,"yes","no")</f>
        <v>no</v>
      </c>
      <c r="AD598" t="str">
        <f>IF(AH598="hatch","yes","no")</f>
        <v>no</v>
      </c>
      <c r="AE598" t="str">
        <f>IF(AH598="swimup","yes","no")</f>
        <v>no</v>
      </c>
      <c r="AF598" t="str">
        <f>IF(AH598="respiration","yes","no")</f>
        <v>no</v>
      </c>
      <c r="AH598" t="s">
        <v>813</v>
      </c>
      <c r="AI598" t="str">
        <f>IF(O598&gt;0,(IF(S598="live",O598*0.84,IF(S598="dried.ethanol",O598*0.8449+2.8227,O598))),"")</f>
        <v/>
      </c>
      <c r="AJ598" s="12" t="s">
        <v>802</v>
      </c>
      <c r="AL598" t="str">
        <f>IF(OR(AND(Q598=Q599,P598&gt;0),AND(O598&gt;0,O598=O599)),"duplicate","")</f>
        <v/>
      </c>
      <c r="AM598" t="s">
        <v>826</v>
      </c>
      <c r="AN598" t="s">
        <v>826</v>
      </c>
      <c r="AO598" t="s">
        <v>826</v>
      </c>
      <c r="AP598" t="s">
        <v>826</v>
      </c>
      <c r="AQ598" t="s">
        <v>32</v>
      </c>
    </row>
    <row r="599" spans="1:43" x14ac:dyDescent="0.2">
      <c r="A599" s="29">
        <v>42909</v>
      </c>
      <c r="B599" s="1">
        <v>42899</v>
      </c>
      <c r="C599" s="1" t="str">
        <f>IF(F599="Kup","6/13/2017",IF(F599="Sag","6/14/2017",""))</f>
        <v>6/13/2017</v>
      </c>
      <c r="D599" s="27">
        <f>A599-B599</f>
        <v>10</v>
      </c>
      <c r="E599" s="27">
        <f>A599-C599</f>
        <v>10</v>
      </c>
      <c r="F599" s="12" t="s">
        <v>21</v>
      </c>
      <c r="G599" s="12">
        <v>10</v>
      </c>
      <c r="H599" s="12" t="s">
        <v>22</v>
      </c>
      <c r="I599" s="12" t="s">
        <v>83</v>
      </c>
      <c r="J599" s="12" t="s">
        <v>83</v>
      </c>
      <c r="K599" s="3" t="s">
        <v>950</v>
      </c>
      <c r="L599" s="3" t="s">
        <v>952</v>
      </c>
      <c r="M599" s="12">
        <v>2</v>
      </c>
      <c r="N599" s="12">
        <v>2</v>
      </c>
      <c r="O599" s="24"/>
      <c r="P599" s="12">
        <v>2.6949999999999998</v>
      </c>
      <c r="Q599" s="12">
        <v>2.2229999999999999</v>
      </c>
      <c r="R599">
        <f>IF(Q599&gt;0,(P599*(Q599^2))*(3.14159/6),"")</f>
        <v>6.9732614787585732</v>
      </c>
      <c r="S599" s="12" t="s">
        <v>32</v>
      </c>
      <c r="T599" t="s">
        <v>25</v>
      </c>
      <c r="U599" s="12" t="s">
        <v>26</v>
      </c>
      <c r="V599" s="12" t="e">
        <f>"CG_D"&amp;G599&amp;"_"&amp;H599&amp;"_"&amp;#REF!&amp;".jpg"</f>
        <v>#REF!</v>
      </c>
      <c r="W599" s="12"/>
      <c r="X599" s="2" t="s">
        <v>764</v>
      </c>
      <c r="Y599" s="12"/>
      <c r="Z599" s="12"/>
      <c r="AA599" s="12" t="s">
        <v>835</v>
      </c>
      <c r="AB599" t="str">
        <f>IF(Q599&gt;0,"yes","no")</f>
        <v>yes</v>
      </c>
      <c r="AC599" t="str">
        <f>IF(O599&gt;0,"yes","no")</f>
        <v>no</v>
      </c>
      <c r="AD599" t="str">
        <f>IF(AH599="hatch","yes","no")</f>
        <v>no</v>
      </c>
      <c r="AE599" t="str">
        <f>IF(AH599="swimup","yes","no")</f>
        <v>no</v>
      </c>
      <c r="AF599" t="str">
        <f>IF(AH599="respiration","yes","no")</f>
        <v>no</v>
      </c>
      <c r="AH599" t="s">
        <v>813</v>
      </c>
      <c r="AI599" t="str">
        <f>IF(O599&gt;0,(IF(S599="live",O599*0.84,IF(S599="dried.ethanol",O599*0.8449+2.8227,O599))),"")</f>
        <v/>
      </c>
      <c r="AJ599" s="12" t="s">
        <v>802</v>
      </c>
      <c r="AL599" t="str">
        <f>IF(OR(AND(Q599=Q600,P599&gt;0),AND(O599&gt;0,O599=O600)),"duplicate","")</f>
        <v/>
      </c>
      <c r="AM599" t="s">
        <v>826</v>
      </c>
      <c r="AN599" t="s">
        <v>826</v>
      </c>
      <c r="AO599" t="s">
        <v>826</v>
      </c>
      <c r="AP599" t="s">
        <v>826</v>
      </c>
      <c r="AQ599" t="s">
        <v>32</v>
      </c>
    </row>
    <row r="600" spans="1:43" x14ac:dyDescent="0.2">
      <c r="A600" s="29">
        <v>42909</v>
      </c>
      <c r="B600" s="1">
        <v>42899</v>
      </c>
      <c r="C600" s="1" t="str">
        <f>IF(F600="Kup","6/13/2017",IF(F600="Sag","6/14/2017",""))</f>
        <v>6/13/2017</v>
      </c>
      <c r="D600" s="27">
        <f>A600-B600</f>
        <v>10</v>
      </c>
      <c r="E600" s="27">
        <f>A600-C600</f>
        <v>10</v>
      </c>
      <c r="F600" s="12" t="s">
        <v>21</v>
      </c>
      <c r="G600" s="12">
        <v>10</v>
      </c>
      <c r="H600" s="12" t="s">
        <v>22</v>
      </c>
      <c r="I600" s="12" t="s">
        <v>83</v>
      </c>
      <c r="J600" s="12" t="s">
        <v>83</v>
      </c>
      <c r="K600" s="3" t="s">
        <v>950</v>
      </c>
      <c r="L600" s="3" t="s">
        <v>952</v>
      </c>
      <c r="M600" s="12">
        <v>3</v>
      </c>
      <c r="N600" s="12">
        <v>3</v>
      </c>
      <c r="O600" s="24"/>
      <c r="P600" s="12">
        <v>2.573</v>
      </c>
      <c r="Q600" s="12">
        <v>2.4580000000000002</v>
      </c>
      <c r="R600">
        <f>IF(Q600&gt;0,(P600*(Q600^2))*(3.14159/6),"")</f>
        <v>8.1395763039212472</v>
      </c>
      <c r="S600" s="12" t="s">
        <v>32</v>
      </c>
      <c r="T600" t="s">
        <v>25</v>
      </c>
      <c r="U600" s="12" t="s">
        <v>26</v>
      </c>
      <c r="V600" s="12" t="e">
        <f>"CG_D"&amp;G600&amp;"_"&amp;H600&amp;"_"&amp;#REF!&amp;".jpg"</f>
        <v>#REF!</v>
      </c>
      <c r="W600" s="12"/>
      <c r="X600" s="2" t="s">
        <v>764</v>
      </c>
      <c r="Y600" s="12"/>
      <c r="Z600" s="12"/>
      <c r="AA600" s="12" t="s">
        <v>835</v>
      </c>
      <c r="AB600" t="str">
        <f>IF(Q600&gt;0,"yes","no")</f>
        <v>yes</v>
      </c>
      <c r="AC600" t="str">
        <f>IF(O600&gt;0,"yes","no")</f>
        <v>no</v>
      </c>
      <c r="AD600" t="str">
        <f>IF(AH600="hatch","yes","no")</f>
        <v>no</v>
      </c>
      <c r="AE600" t="str">
        <f>IF(AH600="swimup","yes","no")</f>
        <v>no</v>
      </c>
      <c r="AF600" t="str">
        <f>IF(AH600="respiration","yes","no")</f>
        <v>no</v>
      </c>
      <c r="AH600" t="s">
        <v>813</v>
      </c>
      <c r="AI600" t="str">
        <f>IF(O600&gt;0,(IF(S600="live",O600*0.84,IF(S600="dried.ethanol",O600*0.8449+2.8227,O600))),"")</f>
        <v/>
      </c>
      <c r="AJ600" s="12" t="s">
        <v>802</v>
      </c>
      <c r="AL600" t="str">
        <f>IF(OR(AND(Q600=Q601,P600&gt;0),AND(O600&gt;0,O600=O601)),"duplicate","")</f>
        <v/>
      </c>
      <c r="AM600" t="s">
        <v>826</v>
      </c>
      <c r="AN600" t="s">
        <v>826</v>
      </c>
      <c r="AO600" t="s">
        <v>826</v>
      </c>
      <c r="AP600" t="s">
        <v>826</v>
      </c>
      <c r="AQ600" t="s">
        <v>32</v>
      </c>
    </row>
    <row r="601" spans="1:43" x14ac:dyDescent="0.2">
      <c r="A601" s="29">
        <v>42909</v>
      </c>
      <c r="B601" s="1">
        <v>42899</v>
      </c>
      <c r="C601" s="1" t="str">
        <f>IF(F601="Kup","6/13/2017",IF(F601="Sag","6/14/2017",""))</f>
        <v>6/13/2017</v>
      </c>
      <c r="D601" s="27">
        <f>A601-B601</f>
        <v>10</v>
      </c>
      <c r="E601" s="27">
        <f>A601-C601</f>
        <v>10</v>
      </c>
      <c r="F601" s="12" t="s">
        <v>21</v>
      </c>
      <c r="G601" s="12">
        <v>10</v>
      </c>
      <c r="H601" s="12" t="s">
        <v>22</v>
      </c>
      <c r="I601" s="12" t="s">
        <v>83</v>
      </c>
      <c r="J601" s="12" t="s">
        <v>83</v>
      </c>
      <c r="K601" s="3" t="s">
        <v>950</v>
      </c>
      <c r="L601" s="3" t="s">
        <v>952</v>
      </c>
      <c r="M601" s="12">
        <v>4</v>
      </c>
      <c r="N601" s="12">
        <v>4</v>
      </c>
      <c r="O601" s="24"/>
      <c r="P601" s="12">
        <v>2.6339999999999999</v>
      </c>
      <c r="Q601" s="12">
        <v>2.3079999999999998</v>
      </c>
      <c r="R601">
        <f>IF(Q601&gt;0,(P601*(Q601^2))*(3.14159/6),"")</f>
        <v>7.3465871537806384</v>
      </c>
      <c r="S601" s="12" t="s">
        <v>32</v>
      </c>
      <c r="T601" t="s">
        <v>25</v>
      </c>
      <c r="U601" s="12" t="s">
        <v>26</v>
      </c>
      <c r="V601" s="12" t="e">
        <f>"CG_D"&amp;G601&amp;"_"&amp;H601&amp;"_"&amp;#REF!&amp;".jpg"</f>
        <v>#REF!</v>
      </c>
      <c r="W601" s="12"/>
      <c r="X601" s="2" t="s">
        <v>764</v>
      </c>
      <c r="Y601" s="12"/>
      <c r="Z601" s="12"/>
      <c r="AA601" s="12" t="s">
        <v>835</v>
      </c>
      <c r="AB601" t="str">
        <f>IF(Q601&gt;0,"yes","no")</f>
        <v>yes</v>
      </c>
      <c r="AC601" t="str">
        <f>IF(O601&gt;0,"yes","no")</f>
        <v>no</v>
      </c>
      <c r="AD601" t="str">
        <f>IF(AH601="hatch","yes","no")</f>
        <v>no</v>
      </c>
      <c r="AE601" t="str">
        <f>IF(AH601="swimup","yes","no")</f>
        <v>no</v>
      </c>
      <c r="AF601" t="str">
        <f>IF(AH601="respiration","yes","no")</f>
        <v>no</v>
      </c>
      <c r="AH601" t="s">
        <v>813</v>
      </c>
      <c r="AI601" t="str">
        <f>IF(O601&gt;0,(IF(S601="live",O601*0.84,IF(S601="dried.ethanol",O601*0.8449+2.8227,O601))),"")</f>
        <v/>
      </c>
      <c r="AJ601" s="12" t="s">
        <v>802</v>
      </c>
      <c r="AL601" t="str">
        <f>IF(OR(AND(Q601=Q602,P601&gt;0),AND(O601&gt;0,O601=O602)),"duplicate","")</f>
        <v/>
      </c>
      <c r="AM601" t="s">
        <v>826</v>
      </c>
      <c r="AN601" t="s">
        <v>826</v>
      </c>
      <c r="AO601" t="s">
        <v>826</v>
      </c>
      <c r="AP601" t="s">
        <v>826</v>
      </c>
      <c r="AQ601" t="s">
        <v>32</v>
      </c>
    </row>
    <row r="602" spans="1:43" x14ac:dyDescent="0.2">
      <c r="A602" s="29">
        <v>42909</v>
      </c>
      <c r="B602" s="1">
        <v>42899</v>
      </c>
      <c r="C602" s="1" t="str">
        <f>IF(F602="Kup","6/13/2017",IF(F602="Sag","6/14/2017",""))</f>
        <v>6/13/2017</v>
      </c>
      <c r="D602" s="27">
        <f>A602-B602</f>
        <v>10</v>
      </c>
      <c r="E602" s="27">
        <f>A602-C602</f>
        <v>10</v>
      </c>
      <c r="F602" s="12" t="s">
        <v>21</v>
      </c>
      <c r="G602" s="12">
        <v>10</v>
      </c>
      <c r="H602" s="12" t="s">
        <v>22</v>
      </c>
      <c r="I602" s="12" t="s">
        <v>83</v>
      </c>
      <c r="J602" s="12" t="s">
        <v>83</v>
      </c>
      <c r="K602" s="3" t="s">
        <v>950</v>
      </c>
      <c r="L602" s="3" t="s">
        <v>952</v>
      </c>
      <c r="M602" s="12">
        <v>5</v>
      </c>
      <c r="N602" s="12">
        <v>5</v>
      </c>
      <c r="O602" s="24"/>
      <c r="P602" s="12">
        <v>2.6259999999999999</v>
      </c>
      <c r="Q602" s="12">
        <v>2.3490000000000002</v>
      </c>
      <c r="R602">
        <f>IF(Q602&gt;0,(P602*(Q602^2))*(3.14159/6),"")</f>
        <v>7.5868065554778905</v>
      </c>
      <c r="S602" s="12" t="s">
        <v>32</v>
      </c>
      <c r="T602" t="s">
        <v>25</v>
      </c>
      <c r="U602" s="12" t="s">
        <v>26</v>
      </c>
      <c r="V602" s="12" t="e">
        <f>"CG_D"&amp;G602&amp;"_"&amp;H602&amp;"_"&amp;#REF!&amp;".jpg"</f>
        <v>#REF!</v>
      </c>
      <c r="W602" s="12"/>
      <c r="X602" s="2" t="s">
        <v>764</v>
      </c>
      <c r="Y602" s="12"/>
      <c r="Z602" s="12"/>
      <c r="AA602" s="12" t="s">
        <v>835</v>
      </c>
      <c r="AB602" t="str">
        <f>IF(Q602&gt;0,"yes","no")</f>
        <v>yes</v>
      </c>
      <c r="AC602" t="str">
        <f>IF(O602&gt;0,"yes","no")</f>
        <v>no</v>
      </c>
      <c r="AD602" t="str">
        <f>IF(AH602="hatch","yes","no")</f>
        <v>no</v>
      </c>
      <c r="AE602" t="str">
        <f>IF(AH602="swimup","yes","no")</f>
        <v>no</v>
      </c>
      <c r="AF602" t="str">
        <f>IF(AH602="respiration","yes","no")</f>
        <v>no</v>
      </c>
      <c r="AH602" t="s">
        <v>813</v>
      </c>
      <c r="AI602" t="str">
        <f>IF(O602&gt;0,(IF(S602="live",O602*0.84,IF(S602="dried.ethanol",O602*0.8449+2.8227,O602))),"")</f>
        <v/>
      </c>
      <c r="AJ602" s="12" t="s">
        <v>802</v>
      </c>
      <c r="AL602" t="str">
        <f>IF(OR(AND(Q602=Q603,P602&gt;0),AND(O602&gt;0,O602=O603)),"duplicate","")</f>
        <v/>
      </c>
      <c r="AM602" t="s">
        <v>826</v>
      </c>
      <c r="AN602" t="s">
        <v>826</v>
      </c>
      <c r="AO602" t="s">
        <v>826</v>
      </c>
      <c r="AP602" t="s">
        <v>826</v>
      </c>
      <c r="AQ602" t="s">
        <v>32</v>
      </c>
    </row>
    <row r="603" spans="1:43" x14ac:dyDescent="0.2">
      <c r="A603" s="29">
        <v>42909</v>
      </c>
      <c r="B603" s="1">
        <v>42899</v>
      </c>
      <c r="C603" s="1" t="str">
        <f>IF(F603="Kup","6/13/2017",IF(F603="Sag","6/14/2017",""))</f>
        <v>6/13/2017</v>
      </c>
      <c r="D603" s="27">
        <f>A603-B603</f>
        <v>10</v>
      </c>
      <c r="E603" s="27">
        <f>A603-C603</f>
        <v>10</v>
      </c>
      <c r="F603" s="12" t="s">
        <v>21</v>
      </c>
      <c r="G603" s="12">
        <v>10</v>
      </c>
      <c r="H603" s="12" t="s">
        <v>22</v>
      </c>
      <c r="I603" s="12" t="s">
        <v>83</v>
      </c>
      <c r="J603" s="12" t="s">
        <v>83</v>
      </c>
      <c r="K603" s="3" t="s">
        <v>950</v>
      </c>
      <c r="L603" s="3" t="s">
        <v>952</v>
      </c>
      <c r="M603" s="12">
        <v>6</v>
      </c>
      <c r="N603" s="12">
        <v>6</v>
      </c>
      <c r="O603" s="24"/>
      <c r="P603" s="12">
        <v>3.177</v>
      </c>
      <c r="Q603" s="12">
        <v>2.419</v>
      </c>
      <c r="R603">
        <f>IF(Q603&gt;0,(P603*(Q603^2))*(3.14159/6),"")</f>
        <v>9.7339073238937051</v>
      </c>
      <c r="S603" s="12" t="s">
        <v>32</v>
      </c>
      <c r="T603" t="s">
        <v>25</v>
      </c>
      <c r="U603" s="12" t="s">
        <v>26</v>
      </c>
      <c r="V603" s="12" t="e">
        <f>"CG_D"&amp;G603&amp;"_"&amp;H603&amp;"_"&amp;#REF!&amp;".jpg"</f>
        <v>#REF!</v>
      </c>
      <c r="W603" s="12"/>
      <c r="X603" s="2" t="s">
        <v>764</v>
      </c>
      <c r="Y603" s="12"/>
      <c r="Z603" s="12"/>
      <c r="AA603" s="12" t="s">
        <v>835</v>
      </c>
      <c r="AB603" t="str">
        <f>IF(Q603&gt;0,"yes","no")</f>
        <v>yes</v>
      </c>
      <c r="AC603" t="str">
        <f>IF(O603&gt;0,"yes","no")</f>
        <v>no</v>
      </c>
      <c r="AD603" t="str">
        <f>IF(AH603="hatch","yes","no")</f>
        <v>no</v>
      </c>
      <c r="AE603" t="str">
        <f>IF(AH603="swimup","yes","no")</f>
        <v>no</v>
      </c>
      <c r="AF603" t="str">
        <f>IF(AH603="respiration","yes","no")</f>
        <v>no</v>
      </c>
      <c r="AH603" t="s">
        <v>813</v>
      </c>
      <c r="AI603" t="str">
        <f>IF(O603&gt;0,(IF(S603="live",O603*0.84,IF(S603="dried.ethanol",O603*0.8449+2.8227,O603))),"")</f>
        <v/>
      </c>
      <c r="AJ603" s="12" t="s">
        <v>802</v>
      </c>
      <c r="AL603" t="str">
        <f>IF(OR(AND(Q603=Q604,P603&gt;0),AND(O603&gt;0,O603=O604)),"duplicate","")</f>
        <v/>
      </c>
      <c r="AM603" t="s">
        <v>826</v>
      </c>
      <c r="AN603" t="s">
        <v>826</v>
      </c>
      <c r="AO603" t="s">
        <v>826</v>
      </c>
      <c r="AP603" t="s">
        <v>826</v>
      </c>
      <c r="AQ603" t="s">
        <v>32</v>
      </c>
    </row>
    <row r="604" spans="1:43" x14ac:dyDescent="0.2">
      <c r="A604" s="29">
        <v>42909</v>
      </c>
      <c r="B604" s="1">
        <v>42899</v>
      </c>
      <c r="C604" s="1" t="str">
        <f>IF(F604="Kup","6/13/2017",IF(F604="Sag","6/14/2017",""))</f>
        <v>6/13/2017</v>
      </c>
      <c r="D604" s="27">
        <f>A604-B604</f>
        <v>10</v>
      </c>
      <c r="E604" s="27">
        <f>A604-C604</f>
        <v>10</v>
      </c>
      <c r="F604" s="12" t="s">
        <v>21</v>
      </c>
      <c r="G604" s="12">
        <v>10</v>
      </c>
      <c r="H604" s="12" t="s">
        <v>22</v>
      </c>
      <c r="I604" s="12" t="s">
        <v>83</v>
      </c>
      <c r="J604" s="12" t="s">
        <v>83</v>
      </c>
      <c r="K604" s="3" t="s">
        <v>950</v>
      </c>
      <c r="L604" s="3" t="s">
        <v>952</v>
      </c>
      <c r="M604" s="12">
        <v>7</v>
      </c>
      <c r="N604" s="12">
        <v>7</v>
      </c>
      <c r="O604" s="24"/>
      <c r="P604" s="12">
        <v>2.6259999999999999</v>
      </c>
      <c r="Q604" s="12">
        <v>2.4470000000000001</v>
      </c>
      <c r="R604">
        <f>IF(Q604&gt;0,(P604*(Q604^2))*(3.14159/6),"")</f>
        <v>8.233053090198343</v>
      </c>
      <c r="S604" s="12" t="s">
        <v>32</v>
      </c>
      <c r="T604" t="s">
        <v>25</v>
      </c>
      <c r="U604" s="12" t="s">
        <v>26</v>
      </c>
      <c r="V604" s="12" t="e">
        <f>"CG_D"&amp;G604&amp;"_"&amp;H604&amp;"_"&amp;#REF!&amp;".jpg"</f>
        <v>#REF!</v>
      </c>
      <c r="W604" s="12"/>
      <c r="X604" s="2" t="s">
        <v>764</v>
      </c>
      <c r="Y604" s="12"/>
      <c r="Z604" s="12"/>
      <c r="AA604" s="12" t="s">
        <v>835</v>
      </c>
      <c r="AB604" t="str">
        <f>IF(Q604&gt;0,"yes","no")</f>
        <v>yes</v>
      </c>
      <c r="AC604" t="str">
        <f>IF(O604&gt;0,"yes","no")</f>
        <v>no</v>
      </c>
      <c r="AD604" t="str">
        <f>IF(AH604="hatch","yes","no")</f>
        <v>no</v>
      </c>
      <c r="AE604" t="str">
        <f>IF(AH604="swimup","yes","no")</f>
        <v>no</v>
      </c>
      <c r="AF604" t="str">
        <f>IF(AH604="respiration","yes","no")</f>
        <v>no</v>
      </c>
      <c r="AH604" t="s">
        <v>813</v>
      </c>
      <c r="AI604" t="str">
        <f>IF(O604&gt;0,(IF(S604="live",O604*0.84,IF(S604="dried.ethanol",O604*0.8449+2.8227,O604))),"")</f>
        <v/>
      </c>
      <c r="AJ604" s="12" t="s">
        <v>802</v>
      </c>
      <c r="AL604" t="str">
        <f>IF(OR(AND(Q604=Q605,P604&gt;0),AND(O604&gt;0,O604=O605)),"duplicate","")</f>
        <v/>
      </c>
      <c r="AM604" t="s">
        <v>826</v>
      </c>
      <c r="AN604" t="s">
        <v>826</v>
      </c>
      <c r="AO604" t="s">
        <v>826</v>
      </c>
      <c r="AP604" t="s">
        <v>826</v>
      </c>
      <c r="AQ604" t="s">
        <v>32</v>
      </c>
    </row>
    <row r="605" spans="1:43" x14ac:dyDescent="0.2">
      <c r="A605" s="29">
        <v>42909</v>
      </c>
      <c r="B605" s="1">
        <v>42899</v>
      </c>
      <c r="C605" s="1" t="str">
        <f>IF(F605="Kup","6/13/2017",IF(F605="Sag","6/14/2017",""))</f>
        <v>6/13/2017</v>
      </c>
      <c r="D605" s="27">
        <f>A605-B605</f>
        <v>10</v>
      </c>
      <c r="E605" s="27">
        <f>A605-C605</f>
        <v>10</v>
      </c>
      <c r="F605" s="12" t="s">
        <v>21</v>
      </c>
      <c r="G605" s="12">
        <v>10</v>
      </c>
      <c r="H605" s="12" t="s">
        <v>22</v>
      </c>
      <c r="I605" s="12" t="s">
        <v>83</v>
      </c>
      <c r="J605" s="12" t="s">
        <v>83</v>
      </c>
      <c r="K605" s="3" t="s">
        <v>950</v>
      </c>
      <c r="L605" s="3" t="s">
        <v>952</v>
      </c>
      <c r="M605" s="12">
        <v>8</v>
      </c>
      <c r="N605" s="12">
        <v>8</v>
      </c>
      <c r="O605" s="24"/>
      <c r="P605" s="12">
        <v>2.6680000000000001</v>
      </c>
      <c r="Q605" s="12">
        <v>2.4140000000000001</v>
      </c>
      <c r="R605">
        <f>IF(Q605&gt;0,(P605*(Q605^2))*(3.14159/6),"")</f>
        <v>8.1406411751732541</v>
      </c>
      <c r="S605" s="12" t="s">
        <v>32</v>
      </c>
      <c r="T605" t="s">
        <v>25</v>
      </c>
      <c r="U605" s="12" t="s">
        <v>26</v>
      </c>
      <c r="V605" s="12" t="e">
        <f>"CG_D"&amp;G605&amp;"_"&amp;H605&amp;"_"&amp;#REF!&amp;".jpg"</f>
        <v>#REF!</v>
      </c>
      <c r="W605" s="12"/>
      <c r="X605" s="2" t="s">
        <v>764</v>
      </c>
      <c r="Y605" s="12"/>
      <c r="Z605" s="12"/>
      <c r="AA605" s="12" t="s">
        <v>835</v>
      </c>
      <c r="AB605" t="str">
        <f>IF(Q605&gt;0,"yes","no")</f>
        <v>yes</v>
      </c>
      <c r="AC605" t="str">
        <f>IF(O605&gt;0,"yes","no")</f>
        <v>no</v>
      </c>
      <c r="AD605" t="str">
        <f>IF(AH605="hatch","yes","no")</f>
        <v>no</v>
      </c>
      <c r="AE605" t="str">
        <f>IF(AH605="swimup","yes","no")</f>
        <v>no</v>
      </c>
      <c r="AF605" t="str">
        <f>IF(AH605="respiration","yes","no")</f>
        <v>no</v>
      </c>
      <c r="AH605" t="s">
        <v>813</v>
      </c>
      <c r="AI605" t="str">
        <f>IF(O605&gt;0,(IF(S605="live",O605*0.84,IF(S605="dried.ethanol",O605*0.8449+2.8227,O605))),"")</f>
        <v/>
      </c>
      <c r="AJ605" s="12" t="s">
        <v>802</v>
      </c>
      <c r="AL605" t="str">
        <f>IF(OR(AND(Q605=Q606,P605&gt;0),AND(O605&gt;0,O605=O606)),"duplicate","")</f>
        <v/>
      </c>
      <c r="AM605" t="s">
        <v>826</v>
      </c>
      <c r="AN605" t="s">
        <v>826</v>
      </c>
      <c r="AO605" t="s">
        <v>826</v>
      </c>
      <c r="AP605" t="s">
        <v>826</v>
      </c>
      <c r="AQ605" t="s">
        <v>32</v>
      </c>
    </row>
    <row r="606" spans="1:43" x14ac:dyDescent="0.2">
      <c r="A606" s="29">
        <v>42909</v>
      </c>
      <c r="B606" s="1">
        <v>42899</v>
      </c>
      <c r="C606" s="1" t="str">
        <f>IF(F606="Kup","6/13/2017",IF(F606="Sag","6/14/2017",""))</f>
        <v>6/13/2017</v>
      </c>
      <c r="D606" s="27">
        <f>A606-B606</f>
        <v>10</v>
      </c>
      <c r="E606" s="27">
        <f>A606-C606</f>
        <v>10</v>
      </c>
      <c r="F606" s="12" t="s">
        <v>21</v>
      </c>
      <c r="G606" s="12">
        <v>10</v>
      </c>
      <c r="H606" s="12" t="s">
        <v>22</v>
      </c>
      <c r="I606" s="12" t="s">
        <v>83</v>
      </c>
      <c r="J606" s="12" t="s">
        <v>83</v>
      </c>
      <c r="K606" s="3" t="s">
        <v>950</v>
      </c>
      <c r="L606" s="3" t="s">
        <v>952</v>
      </c>
      <c r="M606" s="12">
        <v>9</v>
      </c>
      <c r="N606" s="12">
        <v>9</v>
      </c>
      <c r="O606" s="24"/>
      <c r="P606" s="12">
        <v>2.62</v>
      </c>
      <c r="Q606" s="12">
        <v>2.589</v>
      </c>
      <c r="R606">
        <f>IF(Q606&gt;0,(P606*(Q606^2))*(3.14159/6),"")</f>
        <v>9.1952522518503006</v>
      </c>
      <c r="S606" s="12" t="s">
        <v>32</v>
      </c>
      <c r="T606" t="s">
        <v>25</v>
      </c>
      <c r="U606" s="12" t="s">
        <v>26</v>
      </c>
      <c r="V606" s="12" t="e">
        <f>"CG_D"&amp;G606&amp;"_"&amp;H606&amp;"_"&amp;#REF!&amp;".jpg"</f>
        <v>#REF!</v>
      </c>
      <c r="W606" s="12"/>
      <c r="X606" s="2" t="s">
        <v>764</v>
      </c>
      <c r="Y606" s="12"/>
      <c r="Z606" s="12"/>
      <c r="AA606" s="12" t="s">
        <v>835</v>
      </c>
      <c r="AB606" t="str">
        <f>IF(Q606&gt;0,"yes","no")</f>
        <v>yes</v>
      </c>
      <c r="AC606" t="str">
        <f>IF(O606&gt;0,"yes","no")</f>
        <v>no</v>
      </c>
      <c r="AD606" t="str">
        <f>IF(AH606="hatch","yes","no")</f>
        <v>no</v>
      </c>
      <c r="AE606" t="str">
        <f>IF(AH606="swimup","yes","no")</f>
        <v>no</v>
      </c>
      <c r="AF606" t="str">
        <f>IF(AH606="respiration","yes","no")</f>
        <v>no</v>
      </c>
      <c r="AH606" t="s">
        <v>813</v>
      </c>
      <c r="AI606" t="str">
        <f>IF(O606&gt;0,(IF(S606="live",O606*0.84,IF(S606="dried.ethanol",O606*0.8449+2.8227,O606))),"")</f>
        <v/>
      </c>
      <c r="AJ606" s="12" t="s">
        <v>802</v>
      </c>
      <c r="AL606" t="str">
        <f>IF(OR(AND(Q606=Q607,P606&gt;0),AND(O606&gt;0,O606=O607)),"duplicate","")</f>
        <v/>
      </c>
      <c r="AM606" t="s">
        <v>826</v>
      </c>
      <c r="AN606" t="s">
        <v>826</v>
      </c>
      <c r="AO606" t="s">
        <v>826</v>
      </c>
      <c r="AP606" t="s">
        <v>826</v>
      </c>
      <c r="AQ606" t="s">
        <v>32</v>
      </c>
    </row>
    <row r="607" spans="1:43" x14ac:dyDescent="0.2">
      <c r="A607" s="29">
        <v>42909</v>
      </c>
      <c r="B607" s="1">
        <v>42899</v>
      </c>
      <c r="C607" s="1" t="str">
        <f>IF(F607="Kup","6/13/2017",IF(F607="Sag","6/14/2017",""))</f>
        <v>6/13/2017</v>
      </c>
      <c r="D607" s="27">
        <f>A607-B607</f>
        <v>10</v>
      </c>
      <c r="E607" s="27">
        <f>A607-C607</f>
        <v>10</v>
      </c>
      <c r="F607" s="12" t="s">
        <v>21</v>
      </c>
      <c r="G607" s="12">
        <v>10</v>
      </c>
      <c r="H607" s="12" t="s">
        <v>22</v>
      </c>
      <c r="I607" s="12" t="s">
        <v>83</v>
      </c>
      <c r="J607" s="12" t="s">
        <v>83</v>
      </c>
      <c r="K607" s="3" t="s">
        <v>950</v>
      </c>
      <c r="L607" s="3" t="s">
        <v>952</v>
      </c>
      <c r="M607" s="12">
        <v>10</v>
      </c>
      <c r="N607" s="12">
        <v>10</v>
      </c>
      <c r="O607" s="24"/>
      <c r="P607" s="12">
        <v>2.6150000000000002</v>
      </c>
      <c r="Q607" s="12">
        <v>2.7069999999999999</v>
      </c>
      <c r="R607">
        <f>IF(Q607&gt;0,(P607*(Q607^2))*(3.14159/6),"")</f>
        <v>10.03336150347744</v>
      </c>
      <c r="S607" s="12" t="s">
        <v>32</v>
      </c>
      <c r="T607" t="s">
        <v>25</v>
      </c>
      <c r="U607" s="12" t="s">
        <v>26</v>
      </c>
      <c r="V607" s="12" t="e">
        <f>"CG_D"&amp;G607&amp;"_"&amp;H607&amp;"_"&amp;#REF!&amp;".jpg"</f>
        <v>#REF!</v>
      </c>
      <c r="W607" s="12"/>
      <c r="X607" s="2" t="s">
        <v>764</v>
      </c>
      <c r="Y607" s="12"/>
      <c r="Z607" s="12"/>
      <c r="AA607" s="12" t="s">
        <v>835</v>
      </c>
      <c r="AB607" t="str">
        <f>IF(Q607&gt;0,"yes","no")</f>
        <v>yes</v>
      </c>
      <c r="AC607" t="str">
        <f>IF(O607&gt;0,"yes","no")</f>
        <v>no</v>
      </c>
      <c r="AD607" t="str">
        <f>IF(AH607="hatch","yes","no")</f>
        <v>no</v>
      </c>
      <c r="AE607" t="str">
        <f>IF(AH607="swimup","yes","no")</f>
        <v>no</v>
      </c>
      <c r="AF607" t="str">
        <f>IF(AH607="respiration","yes","no")</f>
        <v>no</v>
      </c>
      <c r="AH607" t="s">
        <v>813</v>
      </c>
      <c r="AI607" t="str">
        <f>IF(O607&gt;0,(IF(S607="live",O607*0.84,IF(S607="dried.ethanol",O607*0.8449+2.8227,O607))),"")</f>
        <v/>
      </c>
      <c r="AJ607" s="12" t="s">
        <v>802</v>
      </c>
      <c r="AL607" t="str">
        <f>IF(OR(AND(Q607=Q608,P607&gt;0),AND(O607&gt;0,O607=O608)),"duplicate","")</f>
        <v/>
      </c>
      <c r="AM607" t="s">
        <v>826</v>
      </c>
      <c r="AN607" t="s">
        <v>826</v>
      </c>
      <c r="AO607" t="s">
        <v>826</v>
      </c>
      <c r="AP607" t="s">
        <v>826</v>
      </c>
      <c r="AQ607" t="s">
        <v>32</v>
      </c>
    </row>
    <row r="608" spans="1:43" x14ac:dyDescent="0.2">
      <c r="A608" s="29">
        <v>42909</v>
      </c>
      <c r="B608" s="1">
        <v>42899</v>
      </c>
      <c r="C608" s="1" t="str">
        <f>IF(F608="Kup","6/13/2017",IF(F608="Sag","6/14/2017",""))</f>
        <v>6/13/2017</v>
      </c>
      <c r="D608" s="27">
        <f>A608-B608</f>
        <v>10</v>
      </c>
      <c r="E608" s="27">
        <f>A608-C608</f>
        <v>10</v>
      </c>
      <c r="F608" s="12" t="s">
        <v>21</v>
      </c>
      <c r="G608" s="12">
        <v>10</v>
      </c>
      <c r="H608" s="12" t="s">
        <v>22</v>
      </c>
      <c r="I608" s="12" t="s">
        <v>86</v>
      </c>
      <c r="J608" s="12" t="s">
        <v>86</v>
      </c>
      <c r="K608" s="3" t="s">
        <v>953</v>
      </c>
      <c r="L608" s="3" t="s">
        <v>952</v>
      </c>
      <c r="M608" s="12">
        <v>1</v>
      </c>
      <c r="N608" s="12">
        <v>1</v>
      </c>
      <c r="O608" s="24"/>
      <c r="P608" s="12">
        <v>3.6110000000000002</v>
      </c>
      <c r="Q608" s="12">
        <v>3.0449999999999999</v>
      </c>
      <c r="R608">
        <f>IF(Q608&gt;0,(P608*(Q608^2))*(3.14159/6),"")</f>
        <v>17.530743597052872</v>
      </c>
      <c r="S608" s="12" t="s">
        <v>32</v>
      </c>
      <c r="T608" t="s">
        <v>25</v>
      </c>
      <c r="U608" s="12" t="s">
        <v>26</v>
      </c>
      <c r="V608" s="12" t="e">
        <f>"CG_D"&amp;G608&amp;"_"&amp;H608&amp;"_"&amp;#REF!&amp;".jpg"</f>
        <v>#REF!</v>
      </c>
      <c r="W608" s="12"/>
      <c r="X608" s="2" t="s">
        <v>764</v>
      </c>
      <c r="Y608" s="12"/>
      <c r="Z608" s="12"/>
      <c r="AA608" s="12" t="s">
        <v>835</v>
      </c>
      <c r="AB608" t="str">
        <f>IF(Q608&gt;0,"yes","no")</f>
        <v>yes</v>
      </c>
      <c r="AC608" t="str">
        <f>IF(O608&gt;0,"yes","no")</f>
        <v>no</v>
      </c>
      <c r="AD608" t="str">
        <f>IF(AH608="hatch","yes","no")</f>
        <v>no</v>
      </c>
      <c r="AE608" t="str">
        <f>IF(AH608="swimup","yes","no")</f>
        <v>no</v>
      </c>
      <c r="AF608" t="str">
        <f>IF(AH608="respiration","yes","no")</f>
        <v>no</v>
      </c>
      <c r="AH608" t="s">
        <v>813</v>
      </c>
      <c r="AI608" t="str">
        <f>IF(O608&gt;0,(IF(S608="live",O608*0.84,IF(S608="dried.ethanol",O608*0.8449+2.8227,O608))),"")</f>
        <v/>
      </c>
      <c r="AJ608" s="12" t="s">
        <v>802</v>
      </c>
      <c r="AL608" t="str">
        <f>IF(OR(AND(Q608=Q609,P608&gt;0),AND(O608&gt;0,O608=O609)),"duplicate","")</f>
        <v/>
      </c>
      <c r="AM608" t="s">
        <v>826</v>
      </c>
      <c r="AN608" t="s">
        <v>826</v>
      </c>
      <c r="AO608" t="s">
        <v>826</v>
      </c>
      <c r="AP608" t="s">
        <v>826</v>
      </c>
      <c r="AQ608" t="s">
        <v>32</v>
      </c>
    </row>
    <row r="609" spans="1:43" x14ac:dyDescent="0.2">
      <c r="A609" s="29">
        <v>42909</v>
      </c>
      <c r="B609" s="1">
        <v>42899</v>
      </c>
      <c r="C609" s="1" t="str">
        <f>IF(F609="Kup","6/13/2017",IF(F609="Sag","6/14/2017",""))</f>
        <v>6/13/2017</v>
      </c>
      <c r="D609" s="27">
        <f>A609-B609</f>
        <v>10</v>
      </c>
      <c r="E609" s="27">
        <f>A609-C609</f>
        <v>10</v>
      </c>
      <c r="F609" s="12" t="s">
        <v>21</v>
      </c>
      <c r="G609" s="12">
        <v>10</v>
      </c>
      <c r="H609" s="12" t="s">
        <v>22</v>
      </c>
      <c r="I609" s="12" t="s">
        <v>86</v>
      </c>
      <c r="J609" s="12" t="s">
        <v>86</v>
      </c>
      <c r="K609" s="3" t="s">
        <v>953</v>
      </c>
      <c r="L609" s="3" t="s">
        <v>952</v>
      </c>
      <c r="M609" s="12">
        <v>2</v>
      </c>
      <c r="N609" s="12">
        <v>2</v>
      </c>
      <c r="O609" s="24"/>
      <c r="P609" s="12">
        <v>3.1709999999999998</v>
      </c>
      <c r="Q609" s="12">
        <v>2.6219999999999999</v>
      </c>
      <c r="R609">
        <f>IF(Q609&gt;0,(P609*(Q609^2))*(3.14159/6),"")</f>
        <v>11.414578317308457</v>
      </c>
      <c r="S609" s="12" t="s">
        <v>32</v>
      </c>
      <c r="T609" t="s">
        <v>25</v>
      </c>
      <c r="U609" s="12" t="s">
        <v>26</v>
      </c>
      <c r="V609" s="12" t="e">
        <f>"CG_D"&amp;G609&amp;"_"&amp;H609&amp;"_"&amp;#REF!&amp;".jpg"</f>
        <v>#REF!</v>
      </c>
      <c r="W609" s="12"/>
      <c r="X609" s="2" t="s">
        <v>764</v>
      </c>
      <c r="Y609" s="12"/>
      <c r="Z609" s="12"/>
      <c r="AA609" s="12" t="s">
        <v>835</v>
      </c>
      <c r="AB609" t="str">
        <f>IF(Q609&gt;0,"yes","no")</f>
        <v>yes</v>
      </c>
      <c r="AC609" t="str">
        <f>IF(O609&gt;0,"yes","no")</f>
        <v>no</v>
      </c>
      <c r="AD609" t="str">
        <f>IF(AH609="hatch","yes","no")</f>
        <v>no</v>
      </c>
      <c r="AE609" t="str">
        <f>IF(AH609="swimup","yes","no")</f>
        <v>no</v>
      </c>
      <c r="AF609" t="str">
        <f>IF(AH609="respiration","yes","no")</f>
        <v>no</v>
      </c>
      <c r="AH609" t="s">
        <v>813</v>
      </c>
      <c r="AI609" t="str">
        <f>IF(O609&gt;0,(IF(S609="live",O609*0.84,IF(S609="dried.ethanol",O609*0.8449+2.8227,O609))),"")</f>
        <v/>
      </c>
      <c r="AJ609" s="12" t="s">
        <v>802</v>
      </c>
      <c r="AL609" t="str">
        <f>IF(OR(AND(Q609=Q610,P609&gt;0),AND(O609&gt;0,O609=O610)),"duplicate","")</f>
        <v/>
      </c>
      <c r="AM609" t="s">
        <v>826</v>
      </c>
      <c r="AN609" t="s">
        <v>826</v>
      </c>
      <c r="AO609" t="s">
        <v>826</v>
      </c>
      <c r="AP609" t="s">
        <v>826</v>
      </c>
      <c r="AQ609" t="s">
        <v>32</v>
      </c>
    </row>
    <row r="610" spans="1:43" x14ac:dyDescent="0.2">
      <c r="A610" s="29">
        <v>42909</v>
      </c>
      <c r="B610" s="1">
        <v>42899</v>
      </c>
      <c r="C610" s="1" t="str">
        <f>IF(F610="Kup","6/13/2017",IF(F610="Sag","6/14/2017",""))</f>
        <v>6/13/2017</v>
      </c>
      <c r="D610" s="27">
        <f>A610-B610</f>
        <v>10</v>
      </c>
      <c r="E610" s="27">
        <f>A610-C610</f>
        <v>10</v>
      </c>
      <c r="F610" s="12" t="s">
        <v>21</v>
      </c>
      <c r="G610" s="12">
        <v>10</v>
      </c>
      <c r="H610" s="12" t="s">
        <v>22</v>
      </c>
      <c r="I610" s="12" t="s">
        <v>86</v>
      </c>
      <c r="J610" s="12" t="s">
        <v>86</v>
      </c>
      <c r="K610" s="3" t="s">
        <v>953</v>
      </c>
      <c r="L610" s="3" t="s">
        <v>952</v>
      </c>
      <c r="M610" s="12">
        <v>3</v>
      </c>
      <c r="N610" s="12">
        <v>3</v>
      </c>
      <c r="O610" s="24"/>
      <c r="P610" s="12">
        <v>3.3210000000000002</v>
      </c>
      <c r="Q610" s="12">
        <v>3.2749999999999999</v>
      </c>
      <c r="R610">
        <f>IF(Q610&gt;0,(P610*(Q610^2))*(3.14159/6),"")</f>
        <v>18.650468240915622</v>
      </c>
      <c r="S610" s="12" t="s">
        <v>32</v>
      </c>
      <c r="T610" t="s">
        <v>25</v>
      </c>
      <c r="U610" s="12" t="s">
        <v>26</v>
      </c>
      <c r="V610" s="12" t="e">
        <f>"CG_D"&amp;G610&amp;"_"&amp;H610&amp;"_"&amp;#REF!&amp;".jpg"</f>
        <v>#REF!</v>
      </c>
      <c r="W610" s="12"/>
      <c r="X610" s="2" t="s">
        <v>764</v>
      </c>
      <c r="Y610" s="12"/>
      <c r="Z610" s="12"/>
      <c r="AA610" s="12" t="s">
        <v>835</v>
      </c>
      <c r="AB610" t="str">
        <f>IF(Q610&gt;0,"yes","no")</f>
        <v>yes</v>
      </c>
      <c r="AC610" t="str">
        <f>IF(O610&gt;0,"yes","no")</f>
        <v>no</v>
      </c>
      <c r="AD610" t="str">
        <f>IF(AH610="hatch","yes","no")</f>
        <v>no</v>
      </c>
      <c r="AE610" t="str">
        <f>IF(AH610="swimup","yes","no")</f>
        <v>no</v>
      </c>
      <c r="AF610" t="str">
        <f>IF(AH610="respiration","yes","no")</f>
        <v>no</v>
      </c>
      <c r="AH610" t="s">
        <v>813</v>
      </c>
      <c r="AI610" t="str">
        <f>IF(O610&gt;0,(IF(S610="live",O610*0.84,IF(S610="dried.ethanol",O610*0.8449+2.8227,O610))),"")</f>
        <v/>
      </c>
      <c r="AJ610" s="12" t="s">
        <v>802</v>
      </c>
      <c r="AL610" t="str">
        <f>IF(OR(AND(Q610=Q611,P610&gt;0),AND(O610&gt;0,O610=O611)),"duplicate","")</f>
        <v/>
      </c>
      <c r="AM610" t="s">
        <v>826</v>
      </c>
      <c r="AN610" t="s">
        <v>826</v>
      </c>
      <c r="AO610" t="s">
        <v>826</v>
      </c>
      <c r="AP610" t="s">
        <v>826</v>
      </c>
      <c r="AQ610" t="s">
        <v>32</v>
      </c>
    </row>
    <row r="611" spans="1:43" x14ac:dyDescent="0.2">
      <c r="A611" s="29">
        <v>42909</v>
      </c>
      <c r="B611" s="1">
        <v>42899</v>
      </c>
      <c r="C611" s="1" t="str">
        <f>IF(F611="Kup","6/13/2017",IF(F611="Sag","6/14/2017",""))</f>
        <v>6/13/2017</v>
      </c>
      <c r="D611" s="27">
        <f>A611-B611</f>
        <v>10</v>
      </c>
      <c r="E611" s="27">
        <f>A611-C611</f>
        <v>10</v>
      </c>
      <c r="F611" s="12" t="s">
        <v>21</v>
      </c>
      <c r="G611" s="12">
        <v>10</v>
      </c>
      <c r="H611" s="12" t="s">
        <v>22</v>
      </c>
      <c r="I611" s="12" t="s">
        <v>86</v>
      </c>
      <c r="J611" s="12" t="s">
        <v>86</v>
      </c>
      <c r="K611" s="3" t="s">
        <v>953</v>
      </c>
      <c r="L611" s="3" t="s">
        <v>952</v>
      </c>
      <c r="M611" s="12">
        <v>4</v>
      </c>
      <c r="N611" s="12">
        <v>4</v>
      </c>
      <c r="O611" s="24"/>
      <c r="P611" s="12">
        <v>4.0209999999999999</v>
      </c>
      <c r="Q611" s="12">
        <v>3.0630000000000002</v>
      </c>
      <c r="R611">
        <f>IF(Q611&gt;0,(P611*(Q611^2))*(3.14159/6),"")</f>
        <v>19.752693377107484</v>
      </c>
      <c r="S611" s="12" t="s">
        <v>32</v>
      </c>
      <c r="T611" t="s">
        <v>25</v>
      </c>
      <c r="U611" s="12" t="s">
        <v>26</v>
      </c>
      <c r="V611" s="12" t="e">
        <f>"CG_D"&amp;G611&amp;"_"&amp;H611&amp;"_"&amp;#REF!&amp;".jpg"</f>
        <v>#REF!</v>
      </c>
      <c r="W611" s="12"/>
      <c r="X611" s="2" t="s">
        <v>764</v>
      </c>
      <c r="Y611" s="12"/>
      <c r="Z611" s="12"/>
      <c r="AA611" s="12" t="s">
        <v>835</v>
      </c>
      <c r="AB611" t="str">
        <f>IF(Q611&gt;0,"yes","no")</f>
        <v>yes</v>
      </c>
      <c r="AC611" t="str">
        <f>IF(O611&gt;0,"yes","no")</f>
        <v>no</v>
      </c>
      <c r="AD611" t="str">
        <f>IF(AH611="hatch","yes","no")</f>
        <v>no</v>
      </c>
      <c r="AE611" t="str">
        <f>IF(AH611="swimup","yes","no")</f>
        <v>no</v>
      </c>
      <c r="AF611" t="str">
        <f>IF(AH611="respiration","yes","no")</f>
        <v>no</v>
      </c>
      <c r="AH611" t="s">
        <v>813</v>
      </c>
      <c r="AI611" t="str">
        <f>IF(O611&gt;0,(IF(S611="live",O611*0.84,IF(S611="dried.ethanol",O611*0.8449+2.8227,O611))),"")</f>
        <v/>
      </c>
      <c r="AJ611" s="12" t="s">
        <v>802</v>
      </c>
      <c r="AL611" t="str">
        <f>IF(OR(AND(Q611=Q612,P611&gt;0),AND(O611&gt;0,O611=O612)),"duplicate","")</f>
        <v/>
      </c>
      <c r="AM611" t="s">
        <v>826</v>
      </c>
      <c r="AN611" t="s">
        <v>826</v>
      </c>
      <c r="AO611" t="s">
        <v>826</v>
      </c>
      <c r="AP611" t="s">
        <v>826</v>
      </c>
      <c r="AQ611" t="s">
        <v>32</v>
      </c>
    </row>
    <row r="612" spans="1:43" x14ac:dyDescent="0.2">
      <c r="A612" s="29">
        <v>42909</v>
      </c>
      <c r="B612" s="1">
        <v>42899</v>
      </c>
      <c r="C612" s="1" t="str">
        <f>IF(F612="Kup","6/13/2017",IF(F612="Sag","6/14/2017",""))</f>
        <v>6/13/2017</v>
      </c>
      <c r="D612" s="27">
        <f>A612-B612</f>
        <v>10</v>
      </c>
      <c r="E612" s="27">
        <f>A612-C612</f>
        <v>10</v>
      </c>
      <c r="F612" s="12" t="s">
        <v>21</v>
      </c>
      <c r="G612" s="12">
        <v>10</v>
      </c>
      <c r="H612" s="12" t="s">
        <v>22</v>
      </c>
      <c r="I612" s="12" t="s">
        <v>86</v>
      </c>
      <c r="J612" s="12" t="s">
        <v>86</v>
      </c>
      <c r="K612" s="3" t="s">
        <v>953</v>
      </c>
      <c r="L612" s="3" t="s">
        <v>952</v>
      </c>
      <c r="M612" s="12">
        <v>5</v>
      </c>
      <c r="N612" s="12">
        <v>5</v>
      </c>
      <c r="O612" s="24"/>
      <c r="P612" s="12">
        <v>3.4929999999999999</v>
      </c>
      <c r="Q612" s="12">
        <v>2.9380000000000002</v>
      </c>
      <c r="R612">
        <f>IF(Q612&gt;0,(P612*(Q612^2))*(3.14159/6),"")</f>
        <v>15.787029628052714</v>
      </c>
      <c r="S612" s="12" t="s">
        <v>32</v>
      </c>
      <c r="T612" t="s">
        <v>25</v>
      </c>
      <c r="U612" s="12" t="s">
        <v>26</v>
      </c>
      <c r="V612" s="12" t="e">
        <f>"CG_D"&amp;G612&amp;"_"&amp;H612&amp;"_"&amp;#REF!&amp;".jpg"</f>
        <v>#REF!</v>
      </c>
      <c r="W612" s="12"/>
      <c r="X612" s="2" t="s">
        <v>764</v>
      </c>
      <c r="Y612" s="12"/>
      <c r="Z612" s="12"/>
      <c r="AA612" s="12" t="s">
        <v>835</v>
      </c>
      <c r="AB612" t="str">
        <f>IF(Q612&gt;0,"yes","no")</f>
        <v>yes</v>
      </c>
      <c r="AC612" t="str">
        <f>IF(O612&gt;0,"yes","no")</f>
        <v>no</v>
      </c>
      <c r="AD612" t="str">
        <f>IF(AH612="hatch","yes","no")</f>
        <v>no</v>
      </c>
      <c r="AE612" t="str">
        <f>IF(AH612="swimup","yes","no")</f>
        <v>no</v>
      </c>
      <c r="AF612" t="str">
        <f>IF(AH612="respiration","yes","no")</f>
        <v>no</v>
      </c>
      <c r="AH612" t="s">
        <v>813</v>
      </c>
      <c r="AI612" t="str">
        <f>IF(O612&gt;0,(IF(S612="live",O612*0.84,IF(S612="dried.ethanol",O612*0.8449+2.8227,O612))),"")</f>
        <v/>
      </c>
      <c r="AJ612" s="12" t="s">
        <v>802</v>
      </c>
      <c r="AL612" t="str">
        <f>IF(OR(AND(Q612=Q613,P612&gt;0),AND(O612&gt;0,O612=O613)),"duplicate","")</f>
        <v/>
      </c>
      <c r="AM612" t="s">
        <v>826</v>
      </c>
      <c r="AN612" t="s">
        <v>826</v>
      </c>
      <c r="AO612" t="s">
        <v>826</v>
      </c>
      <c r="AP612" t="s">
        <v>826</v>
      </c>
      <c r="AQ612" t="s">
        <v>32</v>
      </c>
    </row>
    <row r="613" spans="1:43" x14ac:dyDescent="0.2">
      <c r="A613" s="29">
        <v>42909</v>
      </c>
      <c r="B613" s="1">
        <v>42899</v>
      </c>
      <c r="C613" s="1" t="str">
        <f>IF(F613="Kup","6/13/2017",IF(F613="Sag","6/14/2017",""))</f>
        <v>6/13/2017</v>
      </c>
      <c r="D613" s="27">
        <f>A613-B613</f>
        <v>10</v>
      </c>
      <c r="E613" s="27">
        <f>A613-C613</f>
        <v>10</v>
      </c>
      <c r="F613" s="12" t="s">
        <v>21</v>
      </c>
      <c r="G613" s="12">
        <v>10</v>
      </c>
      <c r="H613" s="12" t="s">
        <v>22</v>
      </c>
      <c r="I613" s="12" t="s">
        <v>86</v>
      </c>
      <c r="J613" s="12" t="s">
        <v>86</v>
      </c>
      <c r="K613" s="3" t="s">
        <v>953</v>
      </c>
      <c r="L613" s="3" t="s">
        <v>952</v>
      </c>
      <c r="M613" s="12">
        <v>6</v>
      </c>
      <c r="N613" s="12">
        <v>6</v>
      </c>
      <c r="O613" s="24"/>
      <c r="P613" s="12">
        <v>3.7509999999999999</v>
      </c>
      <c r="Q613" s="12">
        <v>2.9590000000000001</v>
      </c>
      <c r="R613">
        <f>IF(Q613&gt;0,(P613*(Q613^2))*(3.14159/6),"")</f>
        <v>17.196309380472549</v>
      </c>
      <c r="S613" s="12" t="s">
        <v>32</v>
      </c>
      <c r="T613" t="s">
        <v>25</v>
      </c>
      <c r="U613" s="12" t="s">
        <v>26</v>
      </c>
      <c r="V613" s="12" t="e">
        <f>"CG_D"&amp;G613&amp;"_"&amp;H613&amp;"_"&amp;#REF!&amp;".jpg"</f>
        <v>#REF!</v>
      </c>
      <c r="W613" s="12"/>
      <c r="X613" s="2" t="s">
        <v>764</v>
      </c>
      <c r="Y613" s="12"/>
      <c r="Z613" s="12"/>
      <c r="AA613" s="12" t="s">
        <v>835</v>
      </c>
      <c r="AB613" t="str">
        <f>IF(Q613&gt;0,"yes","no")</f>
        <v>yes</v>
      </c>
      <c r="AC613" t="str">
        <f>IF(O613&gt;0,"yes","no")</f>
        <v>no</v>
      </c>
      <c r="AD613" t="str">
        <f>IF(AH613="hatch","yes","no")</f>
        <v>no</v>
      </c>
      <c r="AE613" t="str">
        <f>IF(AH613="swimup","yes","no")</f>
        <v>no</v>
      </c>
      <c r="AF613" t="str">
        <f>IF(AH613="respiration","yes","no")</f>
        <v>no</v>
      </c>
      <c r="AH613" t="s">
        <v>813</v>
      </c>
      <c r="AI613" t="str">
        <f>IF(O613&gt;0,(IF(S613="live",O613*0.84,IF(S613="dried.ethanol",O613*0.8449+2.8227,O613))),"")</f>
        <v/>
      </c>
      <c r="AJ613" s="12" t="s">
        <v>802</v>
      </c>
      <c r="AL613" t="str">
        <f>IF(OR(AND(Q613=Q614,P613&gt;0),AND(O613&gt;0,O613=O614)),"duplicate","")</f>
        <v/>
      </c>
      <c r="AM613" t="s">
        <v>826</v>
      </c>
      <c r="AN613" t="s">
        <v>826</v>
      </c>
      <c r="AO613" t="s">
        <v>826</v>
      </c>
      <c r="AP613" t="s">
        <v>826</v>
      </c>
      <c r="AQ613" t="s">
        <v>32</v>
      </c>
    </row>
    <row r="614" spans="1:43" x14ac:dyDescent="0.2">
      <c r="A614" s="29">
        <v>42909</v>
      </c>
      <c r="B614" s="1">
        <v>42899</v>
      </c>
      <c r="C614" s="1" t="str">
        <f>IF(F614="Kup","6/13/2017",IF(F614="Sag","6/14/2017",""))</f>
        <v>6/13/2017</v>
      </c>
      <c r="D614" s="27">
        <f>A614-B614</f>
        <v>10</v>
      </c>
      <c r="E614" s="27">
        <f>A614-C614</f>
        <v>10</v>
      </c>
      <c r="F614" s="12" t="s">
        <v>21</v>
      </c>
      <c r="G614" s="12">
        <v>10</v>
      </c>
      <c r="H614" s="12" t="s">
        <v>22</v>
      </c>
      <c r="I614" s="12" t="s">
        <v>86</v>
      </c>
      <c r="J614" s="12" t="s">
        <v>86</v>
      </c>
      <c r="K614" s="3" t="s">
        <v>953</v>
      </c>
      <c r="L614" s="3" t="s">
        <v>952</v>
      </c>
      <c r="M614" s="12">
        <v>7</v>
      </c>
      <c r="N614" s="12">
        <v>7</v>
      </c>
      <c r="O614" s="24"/>
      <c r="P614" s="12">
        <v>3.2559999999999998</v>
      </c>
      <c r="Q614" s="12">
        <v>3.141</v>
      </c>
      <c r="R614">
        <f>IF(Q614&gt;0,(P614*(Q614^2))*(3.14159/6),"")</f>
        <v>16.819710810602036</v>
      </c>
      <c r="S614" s="12" t="s">
        <v>32</v>
      </c>
      <c r="T614" t="s">
        <v>25</v>
      </c>
      <c r="U614" s="12" t="s">
        <v>26</v>
      </c>
      <c r="V614" s="12" t="e">
        <f>"CG_D"&amp;G614&amp;"_"&amp;H614&amp;"_"&amp;#REF!&amp;".jpg"</f>
        <v>#REF!</v>
      </c>
      <c r="W614" s="12"/>
      <c r="X614" s="2" t="s">
        <v>764</v>
      </c>
      <c r="Y614" s="12"/>
      <c r="Z614" s="12"/>
      <c r="AA614" s="12" t="s">
        <v>835</v>
      </c>
      <c r="AB614" t="str">
        <f>IF(Q614&gt;0,"yes","no")</f>
        <v>yes</v>
      </c>
      <c r="AC614" t="str">
        <f>IF(O614&gt;0,"yes","no")</f>
        <v>no</v>
      </c>
      <c r="AD614" t="str">
        <f>IF(AH614="hatch","yes","no")</f>
        <v>no</v>
      </c>
      <c r="AE614" t="str">
        <f>IF(AH614="swimup","yes","no")</f>
        <v>no</v>
      </c>
      <c r="AF614" t="str">
        <f>IF(AH614="respiration","yes","no")</f>
        <v>no</v>
      </c>
      <c r="AH614" t="s">
        <v>813</v>
      </c>
      <c r="AI614" t="str">
        <f>IF(O614&gt;0,(IF(S614="live",O614*0.84,IF(S614="dried.ethanol",O614*0.8449+2.8227,O614))),"")</f>
        <v/>
      </c>
      <c r="AJ614" s="12" t="s">
        <v>802</v>
      </c>
      <c r="AL614" t="str">
        <f>IF(OR(AND(Q614=Q615,P614&gt;0),AND(O614&gt;0,O614=O615)),"duplicate","")</f>
        <v/>
      </c>
      <c r="AM614" t="s">
        <v>826</v>
      </c>
      <c r="AN614" t="s">
        <v>826</v>
      </c>
      <c r="AO614" t="s">
        <v>826</v>
      </c>
      <c r="AP614" t="s">
        <v>826</v>
      </c>
      <c r="AQ614" t="s">
        <v>32</v>
      </c>
    </row>
    <row r="615" spans="1:43" x14ac:dyDescent="0.2">
      <c r="A615" s="29">
        <v>42909</v>
      </c>
      <c r="B615" s="1">
        <v>42899</v>
      </c>
      <c r="C615" s="1" t="str">
        <f>IF(F615="Kup","6/13/2017",IF(F615="Sag","6/14/2017",""))</f>
        <v>6/13/2017</v>
      </c>
      <c r="D615" s="27">
        <f>A615-B615</f>
        <v>10</v>
      </c>
      <c r="E615" s="27">
        <f>A615-C615</f>
        <v>10</v>
      </c>
      <c r="F615" s="12" t="s">
        <v>21</v>
      </c>
      <c r="G615" s="12">
        <v>10</v>
      </c>
      <c r="H615" s="12" t="s">
        <v>22</v>
      </c>
      <c r="I615" s="12" t="s">
        <v>86</v>
      </c>
      <c r="J615" s="12" t="s">
        <v>86</v>
      </c>
      <c r="K615" s="3" t="s">
        <v>953</v>
      </c>
      <c r="L615" s="3" t="s">
        <v>952</v>
      </c>
      <c r="M615" s="12">
        <v>8</v>
      </c>
      <c r="N615" s="12">
        <v>8</v>
      </c>
      <c r="O615" s="24"/>
      <c r="P615" s="12">
        <v>3.3170000000000002</v>
      </c>
      <c r="Q615" s="12">
        <v>2.7130000000000001</v>
      </c>
      <c r="R615">
        <f>IF(Q615&gt;0,(P615*(Q615^2))*(3.14159/6),"")</f>
        <v>12.783309813689511</v>
      </c>
      <c r="S615" s="12" t="s">
        <v>32</v>
      </c>
      <c r="T615" t="s">
        <v>25</v>
      </c>
      <c r="U615" s="12" t="s">
        <v>26</v>
      </c>
      <c r="V615" s="12" t="e">
        <f>"CG_D"&amp;G615&amp;"_"&amp;H615&amp;"_"&amp;#REF!&amp;".jpg"</f>
        <v>#REF!</v>
      </c>
      <c r="W615" s="12"/>
      <c r="X615" s="2" t="s">
        <v>764</v>
      </c>
      <c r="Y615" s="12"/>
      <c r="Z615" s="12"/>
      <c r="AA615" s="12" t="s">
        <v>835</v>
      </c>
      <c r="AB615" t="str">
        <f>IF(Q615&gt;0,"yes","no")</f>
        <v>yes</v>
      </c>
      <c r="AC615" t="str">
        <f>IF(O615&gt;0,"yes","no")</f>
        <v>no</v>
      </c>
      <c r="AD615" t="str">
        <f>IF(AH615="hatch","yes","no")</f>
        <v>no</v>
      </c>
      <c r="AE615" t="str">
        <f>IF(AH615="swimup","yes","no")</f>
        <v>no</v>
      </c>
      <c r="AF615" t="str">
        <f>IF(AH615="respiration","yes","no")</f>
        <v>no</v>
      </c>
      <c r="AH615" t="s">
        <v>813</v>
      </c>
      <c r="AI615" t="str">
        <f>IF(O615&gt;0,(IF(S615="live",O615*0.84,IF(S615="dried.ethanol",O615*0.8449+2.8227,O615))),"")</f>
        <v/>
      </c>
      <c r="AJ615" s="12" t="s">
        <v>802</v>
      </c>
      <c r="AL615" t="str">
        <f>IF(OR(AND(Q615=Q616,P615&gt;0),AND(O615&gt;0,O615=O616)),"duplicate","")</f>
        <v/>
      </c>
      <c r="AM615" t="s">
        <v>826</v>
      </c>
      <c r="AN615" t="s">
        <v>826</v>
      </c>
      <c r="AO615" t="s">
        <v>826</v>
      </c>
      <c r="AP615" t="s">
        <v>826</v>
      </c>
      <c r="AQ615" t="s">
        <v>32</v>
      </c>
    </row>
    <row r="616" spans="1:43" x14ac:dyDescent="0.2">
      <c r="A616" s="29">
        <v>42909</v>
      </c>
      <c r="B616" s="1">
        <v>42899</v>
      </c>
      <c r="C616" s="1" t="str">
        <f>IF(F616="Kup","6/13/2017",IF(F616="Sag","6/14/2017",""))</f>
        <v>6/13/2017</v>
      </c>
      <c r="D616" s="27">
        <f>A616-B616</f>
        <v>10</v>
      </c>
      <c r="E616" s="27">
        <f>A616-C616</f>
        <v>10</v>
      </c>
      <c r="F616" s="12" t="s">
        <v>21</v>
      </c>
      <c r="G616" s="12">
        <v>10</v>
      </c>
      <c r="H616" s="12" t="s">
        <v>22</v>
      </c>
      <c r="I616" s="12" t="s">
        <v>86</v>
      </c>
      <c r="J616" s="12" t="s">
        <v>86</v>
      </c>
      <c r="K616" s="3" t="s">
        <v>953</v>
      </c>
      <c r="L616" s="3" t="s">
        <v>952</v>
      </c>
      <c r="M616" s="12">
        <v>9</v>
      </c>
      <c r="N616" s="12">
        <v>9</v>
      </c>
      <c r="O616" s="24"/>
      <c r="P616" s="12">
        <v>3.4729999999999999</v>
      </c>
      <c r="Q616" s="12">
        <v>3.2240000000000002</v>
      </c>
      <c r="R616">
        <f>IF(Q616&gt;0,(P616*(Q616^2))*(3.14159/6),"")</f>
        <v>18.901362227697387</v>
      </c>
      <c r="S616" s="12" t="s">
        <v>32</v>
      </c>
      <c r="T616" t="s">
        <v>25</v>
      </c>
      <c r="U616" s="12" t="s">
        <v>26</v>
      </c>
      <c r="V616" s="12" t="e">
        <f>"CG_D"&amp;G616&amp;"_"&amp;H616&amp;"_"&amp;#REF!&amp;".jpg"</f>
        <v>#REF!</v>
      </c>
      <c r="W616" s="12"/>
      <c r="X616" s="2" t="s">
        <v>764</v>
      </c>
      <c r="Y616" s="12"/>
      <c r="Z616" s="12"/>
      <c r="AA616" s="12" t="s">
        <v>835</v>
      </c>
      <c r="AB616" t="str">
        <f>IF(Q616&gt;0,"yes","no")</f>
        <v>yes</v>
      </c>
      <c r="AC616" t="str">
        <f>IF(O616&gt;0,"yes","no")</f>
        <v>no</v>
      </c>
      <c r="AD616" t="str">
        <f>IF(AH616="hatch","yes","no")</f>
        <v>no</v>
      </c>
      <c r="AE616" t="str">
        <f>IF(AH616="swimup","yes","no")</f>
        <v>no</v>
      </c>
      <c r="AF616" t="str">
        <f>IF(AH616="respiration","yes","no")</f>
        <v>no</v>
      </c>
      <c r="AH616" t="s">
        <v>813</v>
      </c>
      <c r="AI616" t="str">
        <f>IF(O616&gt;0,(IF(S616="live",O616*0.84,IF(S616="dried.ethanol",O616*0.8449+2.8227,O616))),"")</f>
        <v/>
      </c>
      <c r="AJ616" s="12" t="s">
        <v>802</v>
      </c>
      <c r="AL616" t="str">
        <f>IF(OR(AND(Q616=Q617,P616&gt;0),AND(O616&gt;0,O616=O617)),"duplicate","")</f>
        <v/>
      </c>
      <c r="AM616" t="s">
        <v>826</v>
      </c>
      <c r="AN616" t="s">
        <v>826</v>
      </c>
      <c r="AO616" t="s">
        <v>826</v>
      </c>
      <c r="AP616" t="s">
        <v>826</v>
      </c>
      <c r="AQ616" t="s">
        <v>32</v>
      </c>
    </row>
    <row r="617" spans="1:43" x14ac:dyDescent="0.2">
      <c r="A617" s="29">
        <v>42909</v>
      </c>
      <c r="B617" s="1">
        <v>42899</v>
      </c>
      <c r="C617" s="1" t="str">
        <f>IF(F617="Kup","6/13/2017",IF(F617="Sag","6/14/2017",""))</f>
        <v>6/13/2017</v>
      </c>
      <c r="D617" s="27">
        <f>A617-B617</f>
        <v>10</v>
      </c>
      <c r="E617" s="27">
        <f>A617-C617</f>
        <v>10</v>
      </c>
      <c r="F617" s="12" t="s">
        <v>21</v>
      </c>
      <c r="G617" s="12">
        <v>10</v>
      </c>
      <c r="H617" s="12" t="s">
        <v>22</v>
      </c>
      <c r="I617" s="12" t="s">
        <v>86</v>
      </c>
      <c r="J617" s="12" t="s">
        <v>86</v>
      </c>
      <c r="K617" s="3" t="s">
        <v>953</v>
      </c>
      <c r="L617" s="3" t="s">
        <v>952</v>
      </c>
      <c r="M617" s="12">
        <v>10</v>
      </c>
      <c r="N617" s="12">
        <v>10</v>
      </c>
      <c r="O617" s="24"/>
      <c r="P617" s="12">
        <v>3.3969999999999998</v>
      </c>
      <c r="Q617" s="12">
        <v>2.7050000000000001</v>
      </c>
      <c r="R617">
        <f>IF(Q617&gt;0,(P617*(Q617^2))*(3.14159/6),"")</f>
        <v>13.014525576573456</v>
      </c>
      <c r="S617" s="12" t="s">
        <v>32</v>
      </c>
      <c r="T617" t="s">
        <v>25</v>
      </c>
      <c r="U617" s="12" t="s">
        <v>26</v>
      </c>
      <c r="V617" s="12" t="e">
        <f>"CG_D"&amp;G617&amp;"_"&amp;H617&amp;"_"&amp;#REF!&amp;".jpg"</f>
        <v>#REF!</v>
      </c>
      <c r="W617" s="12"/>
      <c r="X617" s="2" t="s">
        <v>764</v>
      </c>
      <c r="Y617" s="12"/>
      <c r="Z617" s="12"/>
      <c r="AA617" s="12" t="s">
        <v>835</v>
      </c>
      <c r="AB617" t="str">
        <f>IF(Q617&gt;0,"yes","no")</f>
        <v>yes</v>
      </c>
      <c r="AC617" t="str">
        <f>IF(O617&gt;0,"yes","no")</f>
        <v>no</v>
      </c>
      <c r="AD617" t="str">
        <f>IF(AH617="hatch","yes","no")</f>
        <v>no</v>
      </c>
      <c r="AE617" t="str">
        <f>IF(AH617="swimup","yes","no")</f>
        <v>no</v>
      </c>
      <c r="AF617" t="str">
        <f>IF(AH617="respiration","yes","no")</f>
        <v>no</v>
      </c>
      <c r="AH617" t="s">
        <v>813</v>
      </c>
      <c r="AI617" t="str">
        <f>IF(O617&gt;0,(IF(S617="live",O617*0.84,IF(S617="dried.ethanol",O617*0.8449+2.8227,O617))),"")</f>
        <v/>
      </c>
      <c r="AJ617" s="12" t="s">
        <v>802</v>
      </c>
      <c r="AL617" t="str">
        <f>IF(OR(AND(Q617=Q618,P617&gt;0),AND(O617&gt;0,O617=O618)),"duplicate","")</f>
        <v/>
      </c>
      <c r="AM617" t="s">
        <v>826</v>
      </c>
      <c r="AN617" t="s">
        <v>826</v>
      </c>
      <c r="AO617" t="s">
        <v>826</v>
      </c>
      <c r="AP617" t="s">
        <v>826</v>
      </c>
      <c r="AQ617" t="s">
        <v>32</v>
      </c>
    </row>
    <row r="618" spans="1:43" x14ac:dyDescent="0.2">
      <c r="A618" s="29">
        <v>42909</v>
      </c>
      <c r="B618" s="1">
        <v>42899</v>
      </c>
      <c r="C618" s="1" t="str">
        <f>IF(F618="Kup","6/13/2017",IF(F618="Sag","6/14/2017",""))</f>
        <v>6/13/2017</v>
      </c>
      <c r="D618" s="27">
        <f>A618-B618</f>
        <v>10</v>
      </c>
      <c r="E618" s="27">
        <f>A618-C618</f>
        <v>10</v>
      </c>
      <c r="F618" s="12" t="s">
        <v>21</v>
      </c>
      <c r="G618" s="12">
        <v>10</v>
      </c>
      <c r="H618" s="12" t="s">
        <v>22</v>
      </c>
      <c r="I618" s="12" t="s">
        <v>89</v>
      </c>
      <c r="J618" s="12" t="s">
        <v>89</v>
      </c>
      <c r="K618" s="3" t="s">
        <v>954</v>
      </c>
      <c r="L618" s="3" t="s">
        <v>955</v>
      </c>
      <c r="M618" s="12">
        <v>1</v>
      </c>
      <c r="N618" s="12">
        <v>1</v>
      </c>
      <c r="O618" s="24"/>
      <c r="P618" s="12">
        <v>3.5939999999999999</v>
      </c>
      <c r="Q618" s="12">
        <v>2.661</v>
      </c>
      <c r="R618">
        <f>IF(Q618&gt;0,(P618*(Q618^2))*(3.14159/6),"")</f>
        <v>13.324965012029608</v>
      </c>
      <c r="S618" s="12" t="s">
        <v>32</v>
      </c>
      <c r="T618" t="s">
        <v>25</v>
      </c>
      <c r="U618" s="12" t="s">
        <v>26</v>
      </c>
      <c r="V618" s="12" t="e">
        <f>"CG_D"&amp;G618&amp;"_"&amp;H618&amp;"_"&amp;#REF!&amp;".jpg"</f>
        <v>#REF!</v>
      </c>
      <c r="W618" s="12"/>
      <c r="X618" s="2" t="s">
        <v>764</v>
      </c>
      <c r="Y618" s="12"/>
      <c r="Z618" s="12"/>
      <c r="AA618" s="12" t="s">
        <v>835</v>
      </c>
      <c r="AB618" t="str">
        <f>IF(Q618&gt;0,"yes","no")</f>
        <v>yes</v>
      </c>
      <c r="AC618" t="str">
        <f>IF(O618&gt;0,"yes","no")</f>
        <v>no</v>
      </c>
      <c r="AD618" t="str">
        <f>IF(AH618="hatch","yes","no")</f>
        <v>no</v>
      </c>
      <c r="AE618" t="str">
        <f>IF(AH618="swimup","yes","no")</f>
        <v>no</v>
      </c>
      <c r="AF618" t="str">
        <f>IF(AH618="respiration","yes","no")</f>
        <v>no</v>
      </c>
      <c r="AH618" t="s">
        <v>813</v>
      </c>
      <c r="AI618" t="str">
        <f>IF(O618&gt;0,(IF(S618="live",O618*0.84,IF(S618="dried.ethanol",O618*0.8449+2.8227,O618))),"")</f>
        <v/>
      </c>
      <c r="AJ618" s="12" t="s">
        <v>802</v>
      </c>
      <c r="AL618" t="str">
        <f>IF(OR(AND(Q618=Q619,P618&gt;0),AND(O618&gt;0,O618=O619)),"duplicate","")</f>
        <v/>
      </c>
      <c r="AM618" t="s">
        <v>826</v>
      </c>
      <c r="AN618" t="s">
        <v>826</v>
      </c>
      <c r="AO618" t="s">
        <v>826</v>
      </c>
      <c r="AP618" t="s">
        <v>826</v>
      </c>
      <c r="AQ618" t="s">
        <v>32</v>
      </c>
    </row>
    <row r="619" spans="1:43" x14ac:dyDescent="0.2">
      <c r="A619" s="29">
        <v>42909</v>
      </c>
      <c r="B619" s="1">
        <v>42899</v>
      </c>
      <c r="C619" s="1" t="str">
        <f>IF(F619="Kup","6/13/2017",IF(F619="Sag","6/14/2017",""))</f>
        <v>6/13/2017</v>
      </c>
      <c r="D619" s="27">
        <f>A619-B619</f>
        <v>10</v>
      </c>
      <c r="E619" s="27">
        <f>A619-C619</f>
        <v>10</v>
      </c>
      <c r="F619" s="12" t="s">
        <v>21</v>
      </c>
      <c r="G619" s="12">
        <v>10</v>
      </c>
      <c r="H619" s="12" t="s">
        <v>22</v>
      </c>
      <c r="I619" s="12" t="s">
        <v>89</v>
      </c>
      <c r="J619" s="12" t="s">
        <v>89</v>
      </c>
      <c r="K619" s="3" t="s">
        <v>954</v>
      </c>
      <c r="L619" s="3" t="s">
        <v>955</v>
      </c>
      <c r="M619" s="12">
        <v>2</v>
      </c>
      <c r="N619" s="12">
        <v>2</v>
      </c>
      <c r="O619" s="24"/>
      <c r="P619" s="12">
        <v>3.351</v>
      </c>
      <c r="Q619" s="12">
        <v>3.0009999999999999</v>
      </c>
      <c r="R619">
        <f>IF(Q619&gt;0,(P619*(Q619^2))*(3.14159/6),"")</f>
        <v>15.801731357668013</v>
      </c>
      <c r="S619" s="12" t="s">
        <v>32</v>
      </c>
      <c r="T619" t="s">
        <v>25</v>
      </c>
      <c r="U619" s="12" t="s">
        <v>26</v>
      </c>
      <c r="V619" s="12" t="e">
        <f>"CG_D"&amp;G619&amp;"_"&amp;H619&amp;"_"&amp;#REF!&amp;".jpg"</f>
        <v>#REF!</v>
      </c>
      <c r="W619" s="12"/>
      <c r="X619" s="2" t="s">
        <v>764</v>
      </c>
      <c r="Y619" s="12"/>
      <c r="Z619" s="12"/>
      <c r="AA619" s="12" t="s">
        <v>835</v>
      </c>
      <c r="AB619" t="str">
        <f>IF(Q619&gt;0,"yes","no")</f>
        <v>yes</v>
      </c>
      <c r="AC619" t="str">
        <f>IF(O619&gt;0,"yes","no")</f>
        <v>no</v>
      </c>
      <c r="AD619" t="str">
        <f>IF(AH619="hatch","yes","no")</f>
        <v>no</v>
      </c>
      <c r="AE619" t="str">
        <f>IF(AH619="swimup","yes","no")</f>
        <v>no</v>
      </c>
      <c r="AF619" t="str">
        <f>IF(AH619="respiration","yes","no")</f>
        <v>no</v>
      </c>
      <c r="AH619" t="s">
        <v>813</v>
      </c>
      <c r="AI619" t="str">
        <f>IF(O619&gt;0,(IF(S619="live",O619*0.84,IF(S619="dried.ethanol",O619*0.8449+2.8227,O619))),"")</f>
        <v/>
      </c>
      <c r="AJ619" s="12" t="s">
        <v>802</v>
      </c>
      <c r="AL619" t="str">
        <f>IF(OR(AND(Q619=Q620,P619&gt;0),AND(O619&gt;0,O619=O620)),"duplicate","")</f>
        <v/>
      </c>
      <c r="AM619" t="s">
        <v>826</v>
      </c>
      <c r="AN619" t="s">
        <v>826</v>
      </c>
      <c r="AO619" t="s">
        <v>826</v>
      </c>
      <c r="AP619" t="s">
        <v>826</v>
      </c>
      <c r="AQ619" t="s">
        <v>32</v>
      </c>
    </row>
    <row r="620" spans="1:43" x14ac:dyDescent="0.2">
      <c r="A620" s="29">
        <v>42909</v>
      </c>
      <c r="B620" s="1">
        <v>42899</v>
      </c>
      <c r="C620" s="1" t="str">
        <f>IF(F620="Kup","6/13/2017",IF(F620="Sag","6/14/2017",""))</f>
        <v>6/13/2017</v>
      </c>
      <c r="D620" s="27">
        <f>A620-B620</f>
        <v>10</v>
      </c>
      <c r="E620" s="27">
        <f>A620-C620</f>
        <v>10</v>
      </c>
      <c r="F620" s="12" t="s">
        <v>21</v>
      </c>
      <c r="G620" s="12">
        <v>10</v>
      </c>
      <c r="H620" s="12" t="s">
        <v>22</v>
      </c>
      <c r="I620" s="12" t="s">
        <v>89</v>
      </c>
      <c r="J620" s="12" t="s">
        <v>89</v>
      </c>
      <c r="K620" s="3" t="s">
        <v>954</v>
      </c>
      <c r="L620" s="3" t="s">
        <v>955</v>
      </c>
      <c r="M620" s="12">
        <v>3</v>
      </c>
      <c r="N620" s="12">
        <v>3</v>
      </c>
      <c r="O620" s="24"/>
      <c r="P620" s="12">
        <v>3.4689999999999999</v>
      </c>
      <c r="Q620" s="12">
        <v>2.577</v>
      </c>
      <c r="R620">
        <f>IF(Q620&gt;0,(P620*(Q620^2))*(3.14159/6),"")</f>
        <v>12.062335186605763</v>
      </c>
      <c r="S620" s="12" t="s">
        <v>32</v>
      </c>
      <c r="T620" t="s">
        <v>25</v>
      </c>
      <c r="U620" s="12" t="s">
        <v>26</v>
      </c>
      <c r="V620" s="12" t="e">
        <f>"CG_D"&amp;G620&amp;"_"&amp;H620&amp;"_"&amp;#REF!&amp;".jpg"</f>
        <v>#REF!</v>
      </c>
      <c r="W620" s="12"/>
      <c r="X620" s="2" t="s">
        <v>764</v>
      </c>
      <c r="Y620" s="12"/>
      <c r="Z620" s="12"/>
      <c r="AA620" s="12" t="s">
        <v>835</v>
      </c>
      <c r="AB620" t="str">
        <f>IF(Q620&gt;0,"yes","no")</f>
        <v>yes</v>
      </c>
      <c r="AC620" t="str">
        <f>IF(O620&gt;0,"yes","no")</f>
        <v>no</v>
      </c>
      <c r="AD620" t="str">
        <f>IF(AH620="hatch","yes","no")</f>
        <v>no</v>
      </c>
      <c r="AE620" t="str">
        <f>IF(AH620="swimup","yes","no")</f>
        <v>no</v>
      </c>
      <c r="AF620" t="str">
        <f>IF(AH620="respiration","yes","no")</f>
        <v>no</v>
      </c>
      <c r="AH620" t="s">
        <v>813</v>
      </c>
      <c r="AI620" t="str">
        <f>IF(O620&gt;0,(IF(S620="live",O620*0.84,IF(S620="dried.ethanol",O620*0.8449+2.8227,O620))),"")</f>
        <v/>
      </c>
      <c r="AJ620" s="12" t="s">
        <v>802</v>
      </c>
      <c r="AL620" t="str">
        <f>IF(OR(AND(Q620=Q621,P620&gt;0),AND(O620&gt;0,O620=O621)),"duplicate","")</f>
        <v/>
      </c>
      <c r="AM620" t="s">
        <v>826</v>
      </c>
      <c r="AN620" t="s">
        <v>826</v>
      </c>
      <c r="AO620" t="s">
        <v>826</v>
      </c>
      <c r="AP620" t="s">
        <v>826</v>
      </c>
      <c r="AQ620" t="s">
        <v>32</v>
      </c>
    </row>
    <row r="621" spans="1:43" x14ac:dyDescent="0.2">
      <c r="A621" s="29">
        <v>42909</v>
      </c>
      <c r="B621" s="1">
        <v>42899</v>
      </c>
      <c r="C621" s="1" t="str">
        <f>IF(F621="Kup","6/13/2017",IF(F621="Sag","6/14/2017",""))</f>
        <v>6/13/2017</v>
      </c>
      <c r="D621" s="27">
        <f>A621-B621</f>
        <v>10</v>
      </c>
      <c r="E621" s="27">
        <f>A621-C621</f>
        <v>10</v>
      </c>
      <c r="F621" s="12" t="s">
        <v>21</v>
      </c>
      <c r="G621" s="12">
        <v>10</v>
      </c>
      <c r="H621" s="12" t="s">
        <v>22</v>
      </c>
      <c r="I621" s="12" t="s">
        <v>89</v>
      </c>
      <c r="J621" s="12" t="s">
        <v>89</v>
      </c>
      <c r="K621" s="3" t="s">
        <v>954</v>
      </c>
      <c r="L621" s="3" t="s">
        <v>955</v>
      </c>
      <c r="M621" s="12">
        <v>4</v>
      </c>
      <c r="N621" s="12">
        <v>4</v>
      </c>
      <c r="O621" s="24"/>
      <c r="P621" s="12">
        <v>3.4460000000000002</v>
      </c>
      <c r="Q621" s="12">
        <v>2.597</v>
      </c>
      <c r="R621">
        <f>IF(Q621&gt;0,(P621*(Q621^2))*(3.14159/6),"")</f>
        <v>12.169071080181375</v>
      </c>
      <c r="S621" s="12" t="s">
        <v>32</v>
      </c>
      <c r="T621" t="s">
        <v>25</v>
      </c>
      <c r="U621" s="12" t="s">
        <v>26</v>
      </c>
      <c r="V621" s="12" t="e">
        <f>"CG_D"&amp;G621&amp;"_"&amp;H621&amp;"_"&amp;#REF!&amp;".jpg"</f>
        <v>#REF!</v>
      </c>
      <c r="W621" s="12"/>
      <c r="X621" s="2" t="s">
        <v>764</v>
      </c>
      <c r="Y621" s="12"/>
      <c r="Z621" s="12"/>
      <c r="AA621" s="12" t="s">
        <v>835</v>
      </c>
      <c r="AB621" t="str">
        <f>IF(Q621&gt;0,"yes","no")</f>
        <v>yes</v>
      </c>
      <c r="AC621" t="str">
        <f>IF(O621&gt;0,"yes","no")</f>
        <v>no</v>
      </c>
      <c r="AD621" t="str">
        <f>IF(AH621="hatch","yes","no")</f>
        <v>no</v>
      </c>
      <c r="AE621" t="str">
        <f>IF(AH621="swimup","yes","no")</f>
        <v>no</v>
      </c>
      <c r="AF621" t="str">
        <f>IF(AH621="respiration","yes","no")</f>
        <v>no</v>
      </c>
      <c r="AH621" t="s">
        <v>813</v>
      </c>
      <c r="AI621" t="str">
        <f>IF(O621&gt;0,(IF(S621="live",O621*0.84,IF(S621="dried.ethanol",O621*0.8449+2.8227,O621))),"")</f>
        <v/>
      </c>
      <c r="AJ621" s="12" t="s">
        <v>802</v>
      </c>
      <c r="AL621" t="str">
        <f>IF(OR(AND(Q621=Q622,P621&gt;0),AND(O621&gt;0,O621=O622)),"duplicate","")</f>
        <v/>
      </c>
      <c r="AM621" t="s">
        <v>826</v>
      </c>
      <c r="AN621" t="s">
        <v>826</v>
      </c>
      <c r="AO621" t="s">
        <v>826</v>
      </c>
      <c r="AP621" t="s">
        <v>826</v>
      </c>
      <c r="AQ621" t="s">
        <v>32</v>
      </c>
    </row>
    <row r="622" spans="1:43" x14ac:dyDescent="0.2">
      <c r="A622" s="29">
        <v>42909</v>
      </c>
      <c r="B622" s="1">
        <v>42899</v>
      </c>
      <c r="C622" s="1" t="str">
        <f>IF(F622="Kup","6/13/2017",IF(F622="Sag","6/14/2017",""))</f>
        <v>6/13/2017</v>
      </c>
      <c r="D622" s="27">
        <f>A622-B622</f>
        <v>10</v>
      </c>
      <c r="E622" s="27">
        <f>A622-C622</f>
        <v>10</v>
      </c>
      <c r="F622" s="12" t="s">
        <v>21</v>
      </c>
      <c r="G622" s="12">
        <v>10</v>
      </c>
      <c r="H622" s="12" t="s">
        <v>22</v>
      </c>
      <c r="I622" s="12" t="s">
        <v>89</v>
      </c>
      <c r="J622" s="12" t="s">
        <v>89</v>
      </c>
      <c r="K622" s="3" t="s">
        <v>954</v>
      </c>
      <c r="L622" s="3" t="s">
        <v>955</v>
      </c>
      <c r="M622" s="12">
        <v>5</v>
      </c>
      <c r="N622" s="12">
        <v>5</v>
      </c>
      <c r="O622" s="24"/>
      <c r="P622" s="12">
        <v>3.573</v>
      </c>
      <c r="Q622" s="12">
        <v>2.57</v>
      </c>
      <c r="R622">
        <f>IF(Q622&gt;0,(P622*(Q622^2))*(3.14159/6),"")</f>
        <v>12.356558179540498</v>
      </c>
      <c r="S622" s="12" t="s">
        <v>32</v>
      </c>
      <c r="T622" t="s">
        <v>25</v>
      </c>
      <c r="U622" s="12" t="s">
        <v>26</v>
      </c>
      <c r="V622" s="12" t="e">
        <f>"CG_D"&amp;G622&amp;"_"&amp;H622&amp;"_"&amp;#REF!&amp;".jpg"</f>
        <v>#REF!</v>
      </c>
      <c r="W622" s="12"/>
      <c r="X622" s="2" t="s">
        <v>764</v>
      </c>
      <c r="Y622" s="12"/>
      <c r="Z622" s="12"/>
      <c r="AA622" s="12" t="s">
        <v>835</v>
      </c>
      <c r="AB622" t="str">
        <f>IF(Q622&gt;0,"yes","no")</f>
        <v>yes</v>
      </c>
      <c r="AC622" t="str">
        <f>IF(O622&gt;0,"yes","no")</f>
        <v>no</v>
      </c>
      <c r="AD622" t="str">
        <f>IF(AH622="hatch","yes","no")</f>
        <v>no</v>
      </c>
      <c r="AE622" t="str">
        <f>IF(AH622="swimup","yes","no")</f>
        <v>no</v>
      </c>
      <c r="AF622" t="str">
        <f>IF(AH622="respiration","yes","no")</f>
        <v>no</v>
      </c>
      <c r="AH622" t="s">
        <v>813</v>
      </c>
      <c r="AI622" t="str">
        <f>IF(O622&gt;0,(IF(S622="live",O622*0.84,IF(S622="dried.ethanol",O622*0.8449+2.8227,O622))),"")</f>
        <v/>
      </c>
      <c r="AJ622" s="12" t="s">
        <v>802</v>
      </c>
      <c r="AL622" t="str">
        <f>IF(OR(AND(Q622=Q623,P622&gt;0),AND(O622&gt;0,O622=O623)),"duplicate","")</f>
        <v/>
      </c>
      <c r="AM622" t="s">
        <v>826</v>
      </c>
      <c r="AN622" t="s">
        <v>826</v>
      </c>
      <c r="AO622" t="s">
        <v>826</v>
      </c>
      <c r="AP622" t="s">
        <v>826</v>
      </c>
      <c r="AQ622" t="s">
        <v>32</v>
      </c>
    </row>
    <row r="623" spans="1:43" x14ac:dyDescent="0.2">
      <c r="A623" s="29">
        <v>42909</v>
      </c>
      <c r="B623" s="1">
        <v>42899</v>
      </c>
      <c r="C623" s="1" t="str">
        <f>IF(F623="Kup","6/13/2017",IF(F623="Sag","6/14/2017",""))</f>
        <v>6/13/2017</v>
      </c>
      <c r="D623" s="27">
        <f>A623-B623</f>
        <v>10</v>
      </c>
      <c r="E623" s="27">
        <f>A623-C623</f>
        <v>10</v>
      </c>
      <c r="F623" s="12" t="s">
        <v>21</v>
      </c>
      <c r="G623" s="12">
        <v>10</v>
      </c>
      <c r="H623" s="12" t="s">
        <v>22</v>
      </c>
      <c r="I623" s="12" t="s">
        <v>89</v>
      </c>
      <c r="J623" s="12" t="s">
        <v>89</v>
      </c>
      <c r="K623" s="3" t="s">
        <v>954</v>
      </c>
      <c r="L623" s="3" t="s">
        <v>955</v>
      </c>
      <c r="M623" s="12">
        <v>6</v>
      </c>
      <c r="N623" s="12">
        <v>6</v>
      </c>
      <c r="O623" s="24"/>
      <c r="P623" s="12">
        <v>3.823</v>
      </c>
      <c r="Q623" s="12">
        <v>3.0249999999999999</v>
      </c>
      <c r="R623">
        <f>IF(Q623&gt;0,(P623*(Q623^2))*(3.14159/6),"")</f>
        <v>18.316956392017705</v>
      </c>
      <c r="S623" s="12" t="s">
        <v>32</v>
      </c>
      <c r="T623" t="s">
        <v>25</v>
      </c>
      <c r="U623" s="12" t="s">
        <v>26</v>
      </c>
      <c r="V623" s="12" t="e">
        <f>"CG_D"&amp;G623&amp;"_"&amp;H623&amp;"_"&amp;#REF!&amp;".jpg"</f>
        <v>#REF!</v>
      </c>
      <c r="W623" s="12"/>
      <c r="X623" s="2" t="s">
        <v>764</v>
      </c>
      <c r="Y623" s="12"/>
      <c r="Z623" s="12"/>
      <c r="AA623" s="12" t="s">
        <v>835</v>
      </c>
      <c r="AB623" t="str">
        <f>IF(Q623&gt;0,"yes","no")</f>
        <v>yes</v>
      </c>
      <c r="AC623" t="str">
        <f>IF(O623&gt;0,"yes","no")</f>
        <v>no</v>
      </c>
      <c r="AD623" t="str">
        <f>IF(AH623="hatch","yes","no")</f>
        <v>no</v>
      </c>
      <c r="AE623" t="str">
        <f>IF(AH623="swimup","yes","no")</f>
        <v>no</v>
      </c>
      <c r="AF623" t="str">
        <f>IF(AH623="respiration","yes","no")</f>
        <v>no</v>
      </c>
      <c r="AH623" t="s">
        <v>813</v>
      </c>
      <c r="AI623" t="str">
        <f>IF(O623&gt;0,(IF(S623="live",O623*0.84,IF(S623="dried.ethanol",O623*0.8449+2.8227,O623))),"")</f>
        <v/>
      </c>
      <c r="AJ623" s="12" t="s">
        <v>802</v>
      </c>
      <c r="AL623" t="str">
        <f>IF(OR(AND(Q623=Q624,P623&gt;0),AND(O623&gt;0,O623=O624)),"duplicate","")</f>
        <v/>
      </c>
      <c r="AM623" t="s">
        <v>826</v>
      </c>
      <c r="AN623" t="s">
        <v>826</v>
      </c>
      <c r="AO623" t="s">
        <v>826</v>
      </c>
      <c r="AP623" t="s">
        <v>826</v>
      </c>
      <c r="AQ623" t="s">
        <v>32</v>
      </c>
    </row>
    <row r="624" spans="1:43" x14ac:dyDescent="0.2">
      <c r="A624" s="29">
        <v>42909</v>
      </c>
      <c r="B624" s="1">
        <v>42899</v>
      </c>
      <c r="C624" s="1" t="str">
        <f>IF(F624="Kup","6/13/2017",IF(F624="Sag","6/14/2017",""))</f>
        <v>6/13/2017</v>
      </c>
      <c r="D624" s="27">
        <f>A624-B624</f>
        <v>10</v>
      </c>
      <c r="E624" s="27">
        <f>A624-C624</f>
        <v>10</v>
      </c>
      <c r="F624" s="12" t="s">
        <v>21</v>
      </c>
      <c r="G624" s="12">
        <v>10</v>
      </c>
      <c r="H624" s="12" t="s">
        <v>22</v>
      </c>
      <c r="I624" s="12" t="s">
        <v>89</v>
      </c>
      <c r="J624" s="12" t="s">
        <v>89</v>
      </c>
      <c r="K624" s="3" t="s">
        <v>954</v>
      </c>
      <c r="L624" s="3" t="s">
        <v>955</v>
      </c>
      <c r="M624" s="12">
        <v>7</v>
      </c>
      <c r="N624" s="12">
        <v>7</v>
      </c>
      <c r="O624" s="24"/>
      <c r="P624" s="12">
        <v>3.0009999999999999</v>
      </c>
      <c r="Q624" s="12">
        <v>2.254</v>
      </c>
      <c r="R624">
        <f>IF(Q624&gt;0,(P624*(Q624^2))*(3.14159/6),"")</f>
        <v>7.9831092799300718</v>
      </c>
      <c r="S624" s="12" t="s">
        <v>32</v>
      </c>
      <c r="T624" t="s">
        <v>25</v>
      </c>
      <c r="U624" s="12" t="s">
        <v>26</v>
      </c>
      <c r="V624" s="12" t="e">
        <f>"CG_D"&amp;G624&amp;"_"&amp;H624&amp;"_"&amp;#REF!&amp;".jpg"</f>
        <v>#REF!</v>
      </c>
      <c r="W624" s="12"/>
      <c r="X624" s="2" t="s">
        <v>764</v>
      </c>
      <c r="Y624" s="12"/>
      <c r="Z624" s="12"/>
      <c r="AA624" s="12" t="s">
        <v>835</v>
      </c>
      <c r="AB624" t="str">
        <f>IF(Q624&gt;0,"yes","no")</f>
        <v>yes</v>
      </c>
      <c r="AC624" t="str">
        <f>IF(O624&gt;0,"yes","no")</f>
        <v>no</v>
      </c>
      <c r="AD624" t="str">
        <f>IF(AH624="hatch","yes","no")</f>
        <v>no</v>
      </c>
      <c r="AE624" t="str">
        <f>IF(AH624="swimup","yes","no")</f>
        <v>no</v>
      </c>
      <c r="AF624" t="str">
        <f>IF(AH624="respiration","yes","no")</f>
        <v>no</v>
      </c>
      <c r="AH624" t="s">
        <v>813</v>
      </c>
      <c r="AI624" t="str">
        <f>IF(O624&gt;0,(IF(S624="live",O624*0.84,IF(S624="dried.ethanol",O624*0.8449+2.8227,O624))),"")</f>
        <v/>
      </c>
      <c r="AJ624" s="12" t="s">
        <v>802</v>
      </c>
      <c r="AL624" t="str">
        <f>IF(OR(AND(Q624=Q625,P624&gt;0),AND(O624&gt;0,O624=O625)),"duplicate","")</f>
        <v/>
      </c>
      <c r="AM624" t="s">
        <v>826</v>
      </c>
      <c r="AN624" t="s">
        <v>826</v>
      </c>
      <c r="AO624" t="s">
        <v>826</v>
      </c>
      <c r="AP624" t="s">
        <v>826</v>
      </c>
      <c r="AQ624" t="s">
        <v>32</v>
      </c>
    </row>
    <row r="625" spans="1:43" x14ac:dyDescent="0.2">
      <c r="A625" s="29">
        <v>42909</v>
      </c>
      <c r="B625" s="1">
        <v>42899</v>
      </c>
      <c r="C625" s="1" t="str">
        <f>IF(F625="Kup","6/13/2017",IF(F625="Sag","6/14/2017",""))</f>
        <v>6/13/2017</v>
      </c>
      <c r="D625" s="27">
        <f>A625-B625</f>
        <v>10</v>
      </c>
      <c r="E625" s="27">
        <f>A625-C625</f>
        <v>10</v>
      </c>
      <c r="F625" s="12" t="s">
        <v>21</v>
      </c>
      <c r="G625" s="12">
        <v>10</v>
      </c>
      <c r="H625" s="12" t="s">
        <v>22</v>
      </c>
      <c r="I625" s="12" t="s">
        <v>89</v>
      </c>
      <c r="J625" s="12" t="s">
        <v>89</v>
      </c>
      <c r="K625" s="3" t="s">
        <v>954</v>
      </c>
      <c r="L625" s="3" t="s">
        <v>955</v>
      </c>
      <c r="M625" s="12">
        <v>8</v>
      </c>
      <c r="N625" s="12">
        <v>8</v>
      </c>
      <c r="O625" s="24"/>
      <c r="P625" s="12">
        <v>3.117</v>
      </c>
      <c r="Q625" s="12">
        <v>2.468</v>
      </c>
      <c r="R625">
        <f>IF(Q625&gt;0,(P625*(Q625^2))*(3.14159/6),"")</f>
        <v>9.9408922957991201</v>
      </c>
      <c r="S625" s="12" t="s">
        <v>32</v>
      </c>
      <c r="T625" t="s">
        <v>25</v>
      </c>
      <c r="U625" s="12" t="s">
        <v>26</v>
      </c>
      <c r="V625" s="12" t="e">
        <f>"CG_D"&amp;G625&amp;"_"&amp;H625&amp;"_"&amp;#REF!&amp;".jpg"</f>
        <v>#REF!</v>
      </c>
      <c r="W625" s="12"/>
      <c r="X625" s="2" t="s">
        <v>764</v>
      </c>
      <c r="Y625" s="12"/>
      <c r="Z625" s="12"/>
      <c r="AA625" s="12" t="s">
        <v>835</v>
      </c>
      <c r="AB625" t="str">
        <f>IF(Q625&gt;0,"yes","no")</f>
        <v>yes</v>
      </c>
      <c r="AC625" t="str">
        <f>IF(O625&gt;0,"yes","no")</f>
        <v>no</v>
      </c>
      <c r="AD625" t="str">
        <f>IF(AH625="hatch","yes","no")</f>
        <v>no</v>
      </c>
      <c r="AE625" t="str">
        <f>IF(AH625="swimup","yes","no")</f>
        <v>no</v>
      </c>
      <c r="AF625" t="str">
        <f>IF(AH625="respiration","yes","no")</f>
        <v>no</v>
      </c>
      <c r="AH625" t="s">
        <v>813</v>
      </c>
      <c r="AI625" t="str">
        <f>IF(O625&gt;0,(IF(S625="live",O625*0.84,IF(S625="dried.ethanol",O625*0.8449+2.8227,O625))),"")</f>
        <v/>
      </c>
      <c r="AJ625" s="12" t="s">
        <v>802</v>
      </c>
      <c r="AL625" t="str">
        <f>IF(OR(AND(Q625=Q626,P625&gt;0),AND(O625&gt;0,O625=O626)),"duplicate","")</f>
        <v/>
      </c>
      <c r="AM625" t="s">
        <v>826</v>
      </c>
      <c r="AN625" t="s">
        <v>826</v>
      </c>
      <c r="AO625" t="s">
        <v>826</v>
      </c>
      <c r="AP625" t="s">
        <v>826</v>
      </c>
      <c r="AQ625" t="s">
        <v>32</v>
      </c>
    </row>
    <row r="626" spans="1:43" x14ac:dyDescent="0.2">
      <c r="A626" s="29">
        <v>42909</v>
      </c>
      <c r="B626" s="1">
        <v>42899</v>
      </c>
      <c r="C626" s="1" t="str">
        <f>IF(F626="Kup","6/13/2017",IF(F626="Sag","6/14/2017",""))</f>
        <v>6/13/2017</v>
      </c>
      <c r="D626" s="27">
        <f>A626-B626</f>
        <v>10</v>
      </c>
      <c r="E626" s="27">
        <f>A626-C626</f>
        <v>10</v>
      </c>
      <c r="F626" s="12" t="s">
        <v>21</v>
      </c>
      <c r="G626" s="12">
        <v>10</v>
      </c>
      <c r="H626" s="12" t="s">
        <v>22</v>
      </c>
      <c r="I626" s="12" t="s">
        <v>89</v>
      </c>
      <c r="J626" s="12" t="s">
        <v>89</v>
      </c>
      <c r="K626" s="3" t="s">
        <v>954</v>
      </c>
      <c r="L626" s="3" t="s">
        <v>955</v>
      </c>
      <c r="M626" s="12">
        <v>9</v>
      </c>
      <c r="N626" s="12">
        <v>9</v>
      </c>
      <c r="O626" s="24"/>
      <c r="P626" s="12">
        <v>2.835</v>
      </c>
      <c r="Q626" s="12">
        <v>2.39</v>
      </c>
      <c r="R626">
        <f>IF(Q626&gt;0,(P626*(Q626^2))*(3.14159/6),"")</f>
        <v>8.4790485229274992</v>
      </c>
      <c r="S626" s="12" t="s">
        <v>32</v>
      </c>
      <c r="T626" t="s">
        <v>25</v>
      </c>
      <c r="U626" s="12" t="s">
        <v>26</v>
      </c>
      <c r="V626" s="12" t="e">
        <f>"CG_D"&amp;G626&amp;"_"&amp;H626&amp;"_"&amp;#REF!&amp;".jpg"</f>
        <v>#REF!</v>
      </c>
      <c r="W626" s="12"/>
      <c r="X626" s="2" t="s">
        <v>764</v>
      </c>
      <c r="Y626" s="12"/>
      <c r="Z626" s="12"/>
      <c r="AA626" s="12" t="s">
        <v>835</v>
      </c>
      <c r="AB626" t="str">
        <f>IF(Q626&gt;0,"yes","no")</f>
        <v>yes</v>
      </c>
      <c r="AC626" t="str">
        <f>IF(O626&gt;0,"yes","no")</f>
        <v>no</v>
      </c>
      <c r="AD626" t="str">
        <f>IF(AH626="hatch","yes","no")</f>
        <v>no</v>
      </c>
      <c r="AE626" t="str">
        <f>IF(AH626="swimup","yes","no")</f>
        <v>no</v>
      </c>
      <c r="AF626" t="str">
        <f>IF(AH626="respiration","yes","no")</f>
        <v>no</v>
      </c>
      <c r="AH626" t="s">
        <v>813</v>
      </c>
      <c r="AI626" t="str">
        <f>IF(O626&gt;0,(IF(S626="live",O626*0.84,IF(S626="dried.ethanol",O626*0.8449+2.8227,O626))),"")</f>
        <v/>
      </c>
      <c r="AJ626" s="12" t="s">
        <v>802</v>
      </c>
      <c r="AL626" t="str">
        <f>IF(OR(AND(Q626=Q627,P626&gt;0),AND(O626&gt;0,O626=O627)),"duplicate","")</f>
        <v/>
      </c>
      <c r="AM626" t="s">
        <v>826</v>
      </c>
      <c r="AN626" t="s">
        <v>826</v>
      </c>
      <c r="AO626" t="s">
        <v>826</v>
      </c>
      <c r="AP626" t="s">
        <v>826</v>
      </c>
      <c r="AQ626" t="s">
        <v>32</v>
      </c>
    </row>
    <row r="627" spans="1:43" x14ac:dyDescent="0.2">
      <c r="A627" s="29">
        <v>42909</v>
      </c>
      <c r="B627" s="1">
        <v>42899</v>
      </c>
      <c r="C627" s="1" t="str">
        <f>IF(F627="Kup","6/13/2017",IF(F627="Sag","6/14/2017",""))</f>
        <v>6/13/2017</v>
      </c>
      <c r="D627" s="27">
        <f>A627-B627</f>
        <v>10</v>
      </c>
      <c r="E627" s="27">
        <f>A627-C627</f>
        <v>10</v>
      </c>
      <c r="F627" s="12" t="s">
        <v>21</v>
      </c>
      <c r="G627" s="12">
        <v>10</v>
      </c>
      <c r="H627" s="12" t="s">
        <v>22</v>
      </c>
      <c r="I627" s="12" t="s">
        <v>89</v>
      </c>
      <c r="J627" s="12" t="s">
        <v>89</v>
      </c>
      <c r="K627" s="3" t="s">
        <v>954</v>
      </c>
      <c r="L627" s="3" t="s">
        <v>955</v>
      </c>
      <c r="M627" s="12">
        <v>10</v>
      </c>
      <c r="N627" s="12">
        <v>10</v>
      </c>
      <c r="O627" s="24"/>
      <c r="P627" s="12">
        <v>3.2989999999999999</v>
      </c>
      <c r="Q627" s="12">
        <v>2.802</v>
      </c>
      <c r="R627">
        <f>IF(Q627&gt;0,(P627*(Q627^2))*(3.14159/6),"")</f>
        <v>13.561784308568939</v>
      </c>
      <c r="S627" s="12" t="s">
        <v>32</v>
      </c>
      <c r="T627" t="s">
        <v>25</v>
      </c>
      <c r="U627" s="12" t="s">
        <v>26</v>
      </c>
      <c r="V627" s="12" t="e">
        <f>"CG_D"&amp;G627&amp;"_"&amp;H627&amp;"_"&amp;#REF!&amp;".jpg"</f>
        <v>#REF!</v>
      </c>
      <c r="W627" s="12"/>
      <c r="X627" s="2" t="s">
        <v>764</v>
      </c>
      <c r="Y627" s="12"/>
      <c r="Z627" s="12"/>
      <c r="AA627" s="12" t="s">
        <v>835</v>
      </c>
      <c r="AB627" t="str">
        <f>IF(Q627&gt;0,"yes","no")</f>
        <v>yes</v>
      </c>
      <c r="AC627" t="str">
        <f>IF(O627&gt;0,"yes","no")</f>
        <v>no</v>
      </c>
      <c r="AD627" t="str">
        <f>IF(AH627="hatch","yes","no")</f>
        <v>no</v>
      </c>
      <c r="AE627" t="str">
        <f>IF(AH627="swimup","yes","no")</f>
        <v>no</v>
      </c>
      <c r="AF627" t="str">
        <f>IF(AH627="respiration","yes","no")</f>
        <v>no</v>
      </c>
      <c r="AH627" t="s">
        <v>813</v>
      </c>
      <c r="AI627" t="str">
        <f>IF(O627&gt;0,(IF(S627="live",O627*0.84,IF(S627="dried.ethanol",O627*0.8449+2.8227,O627))),"")</f>
        <v/>
      </c>
      <c r="AJ627" s="12" t="s">
        <v>802</v>
      </c>
      <c r="AL627" t="str">
        <f>IF(OR(AND(Q627=Q628,P627&gt;0),AND(O627&gt;0,O627=O628)),"duplicate","")</f>
        <v/>
      </c>
      <c r="AM627" t="s">
        <v>826</v>
      </c>
      <c r="AN627" t="s">
        <v>826</v>
      </c>
      <c r="AO627" t="s">
        <v>826</v>
      </c>
      <c r="AP627" t="s">
        <v>826</v>
      </c>
      <c r="AQ627" t="s">
        <v>32</v>
      </c>
    </row>
    <row r="628" spans="1:43" x14ac:dyDescent="0.2">
      <c r="A628" s="29">
        <v>42909</v>
      </c>
      <c r="B628" s="1">
        <v>42899</v>
      </c>
      <c r="C628" s="1" t="str">
        <f>IF(F628="Kup","6/13/2017",IF(F628="Sag","6/14/2017",""))</f>
        <v>6/13/2017</v>
      </c>
      <c r="D628" s="27">
        <f>A628-B628</f>
        <v>10</v>
      </c>
      <c r="E628" s="27">
        <f>A628-C628</f>
        <v>10</v>
      </c>
      <c r="F628" s="12" t="s">
        <v>21</v>
      </c>
      <c r="G628" s="12">
        <v>10</v>
      </c>
      <c r="H628" s="12" t="s">
        <v>22</v>
      </c>
      <c r="I628" s="12" t="s">
        <v>23</v>
      </c>
      <c r="J628" s="12" t="s">
        <v>23</v>
      </c>
      <c r="K628" s="3" t="s">
        <v>956</v>
      </c>
      <c r="L628" s="3" t="s">
        <v>955</v>
      </c>
      <c r="M628" s="12">
        <v>1</v>
      </c>
      <c r="N628" s="12">
        <v>1</v>
      </c>
      <c r="O628" s="24"/>
      <c r="P628" s="12">
        <v>2.593</v>
      </c>
      <c r="Q628" s="12">
        <v>2.5150000000000001</v>
      </c>
      <c r="R628">
        <f>IF(Q628&gt;0,(P628*(Q628^2))*(3.14159/6),"")</f>
        <v>8.5876977558159577</v>
      </c>
      <c r="S628" s="12" t="s">
        <v>32</v>
      </c>
      <c r="T628" t="s">
        <v>25</v>
      </c>
      <c r="U628" s="12" t="s">
        <v>26</v>
      </c>
      <c r="V628" s="12" t="e">
        <f>"CG_D"&amp;G628&amp;"_"&amp;H628&amp;"_"&amp;#REF!&amp;".jpg"</f>
        <v>#REF!</v>
      </c>
      <c r="W628" s="12"/>
      <c r="X628" s="2" t="s">
        <v>764</v>
      </c>
      <c r="Y628" s="12"/>
      <c r="Z628" s="12"/>
      <c r="AA628" s="12" t="s">
        <v>835</v>
      </c>
      <c r="AB628" t="str">
        <f>IF(Q628&gt;0,"yes","no")</f>
        <v>yes</v>
      </c>
      <c r="AC628" t="str">
        <f>IF(O628&gt;0,"yes","no")</f>
        <v>no</v>
      </c>
      <c r="AD628" t="str">
        <f>IF(AH628="hatch","yes","no")</f>
        <v>no</v>
      </c>
      <c r="AE628" t="str">
        <f>IF(AH628="swimup","yes","no")</f>
        <v>no</v>
      </c>
      <c r="AF628" t="str">
        <f>IF(AH628="respiration","yes","no")</f>
        <v>no</v>
      </c>
      <c r="AH628" t="s">
        <v>813</v>
      </c>
      <c r="AI628" t="str">
        <f>IF(O628&gt;0,(IF(S628="live",O628*0.84,IF(S628="dried.ethanol",O628*0.8449+2.8227,O628))),"")</f>
        <v/>
      </c>
      <c r="AJ628" s="12" t="s">
        <v>802</v>
      </c>
      <c r="AL628" t="str">
        <f>IF(OR(AND(Q628=Q629,P628&gt;0),AND(O628&gt;0,O628=O629)),"duplicate","")</f>
        <v/>
      </c>
      <c r="AM628" t="s">
        <v>826</v>
      </c>
      <c r="AN628" t="s">
        <v>826</v>
      </c>
      <c r="AO628" t="s">
        <v>826</v>
      </c>
      <c r="AP628" t="s">
        <v>826</v>
      </c>
      <c r="AQ628" t="s">
        <v>32</v>
      </c>
    </row>
    <row r="629" spans="1:43" x14ac:dyDescent="0.2">
      <c r="A629" s="29">
        <v>42909</v>
      </c>
      <c r="B629" s="1">
        <v>42899</v>
      </c>
      <c r="C629" s="1" t="str">
        <f>IF(F629="Kup","6/13/2017",IF(F629="Sag","6/14/2017",""))</f>
        <v>6/13/2017</v>
      </c>
      <c r="D629" s="27">
        <f>A629-B629</f>
        <v>10</v>
      </c>
      <c r="E629" s="27">
        <f>A629-C629</f>
        <v>10</v>
      </c>
      <c r="F629" s="12" t="s">
        <v>21</v>
      </c>
      <c r="G629" s="12">
        <v>10</v>
      </c>
      <c r="H629" s="12" t="s">
        <v>22</v>
      </c>
      <c r="I629" s="12" t="s">
        <v>23</v>
      </c>
      <c r="J629" s="12" t="s">
        <v>23</v>
      </c>
      <c r="K629" s="3" t="s">
        <v>956</v>
      </c>
      <c r="L629" s="3" t="s">
        <v>955</v>
      </c>
      <c r="M629" s="12">
        <v>2</v>
      </c>
      <c r="N629" s="12">
        <v>2</v>
      </c>
      <c r="O629" s="24"/>
      <c r="P629" s="12">
        <v>2.6619999999999999</v>
      </c>
      <c r="Q629" s="12">
        <v>1.8169999999999999</v>
      </c>
      <c r="R629">
        <f>IF(Q629&gt;0,(P629*(Q629^2))*(3.14159/6),"")</f>
        <v>4.6016773151386019</v>
      </c>
      <c r="S629" s="12" t="s">
        <v>32</v>
      </c>
      <c r="T629" t="s">
        <v>25</v>
      </c>
      <c r="U629" s="12" t="s">
        <v>26</v>
      </c>
      <c r="V629" s="12" t="e">
        <f>"CG_D"&amp;G629&amp;"_"&amp;H629&amp;"_"&amp;#REF!&amp;".jpg"</f>
        <v>#REF!</v>
      </c>
      <c r="W629" s="12"/>
      <c r="X629" s="2" t="s">
        <v>764</v>
      </c>
      <c r="Y629" s="12"/>
      <c r="Z629" s="12"/>
      <c r="AA629" s="12" t="s">
        <v>835</v>
      </c>
      <c r="AB629" t="str">
        <f>IF(Q629&gt;0,"yes","no")</f>
        <v>yes</v>
      </c>
      <c r="AC629" t="str">
        <f>IF(O629&gt;0,"yes","no")</f>
        <v>no</v>
      </c>
      <c r="AD629" t="str">
        <f>IF(AH629="hatch","yes","no")</f>
        <v>no</v>
      </c>
      <c r="AE629" t="str">
        <f>IF(AH629="swimup","yes","no")</f>
        <v>no</v>
      </c>
      <c r="AF629" t="str">
        <f>IF(AH629="respiration","yes","no")</f>
        <v>no</v>
      </c>
      <c r="AH629" t="s">
        <v>813</v>
      </c>
      <c r="AI629" t="str">
        <f>IF(O629&gt;0,(IF(S629="live",O629*0.84,IF(S629="dried.ethanol",O629*0.8449+2.8227,O629))),"")</f>
        <v/>
      </c>
      <c r="AJ629" s="12" t="s">
        <v>802</v>
      </c>
      <c r="AL629" t="str">
        <f>IF(OR(AND(Q629=Q630,P629&gt;0),AND(O629&gt;0,O629=O630)),"duplicate","")</f>
        <v/>
      </c>
      <c r="AM629" t="s">
        <v>826</v>
      </c>
      <c r="AN629" t="s">
        <v>826</v>
      </c>
      <c r="AO629" t="s">
        <v>826</v>
      </c>
      <c r="AP629" t="s">
        <v>826</v>
      </c>
      <c r="AQ629" t="s">
        <v>32</v>
      </c>
    </row>
    <row r="630" spans="1:43" x14ac:dyDescent="0.2">
      <c r="A630" s="29">
        <v>42909</v>
      </c>
      <c r="B630" s="1">
        <v>42899</v>
      </c>
      <c r="C630" s="1" t="str">
        <f>IF(F630="Kup","6/13/2017",IF(F630="Sag","6/14/2017",""))</f>
        <v>6/13/2017</v>
      </c>
      <c r="D630" s="27">
        <f>A630-B630</f>
        <v>10</v>
      </c>
      <c r="E630" s="27">
        <f>A630-C630</f>
        <v>10</v>
      </c>
      <c r="F630" s="12" t="s">
        <v>21</v>
      </c>
      <c r="G630" s="12">
        <v>10</v>
      </c>
      <c r="H630" s="12" t="s">
        <v>22</v>
      </c>
      <c r="I630" s="12" t="s">
        <v>23</v>
      </c>
      <c r="J630" s="12" t="s">
        <v>23</v>
      </c>
      <c r="K630" s="3" t="s">
        <v>956</v>
      </c>
      <c r="L630" s="3" t="s">
        <v>955</v>
      </c>
      <c r="M630" s="12">
        <v>3</v>
      </c>
      <c r="N630" s="12">
        <v>3</v>
      </c>
      <c r="O630" s="24"/>
      <c r="P630" s="12">
        <v>2.867</v>
      </c>
      <c r="Q630" s="12">
        <v>2.6259999999999999</v>
      </c>
      <c r="R630">
        <f>IF(Q630&gt;0,(P630*(Q630^2))*(3.14159/6),"")</f>
        <v>10.351788540417044</v>
      </c>
      <c r="S630" s="12" t="s">
        <v>32</v>
      </c>
      <c r="T630" t="s">
        <v>25</v>
      </c>
      <c r="U630" s="12" t="s">
        <v>26</v>
      </c>
      <c r="V630" s="12" t="e">
        <f>"CG_D"&amp;G630&amp;"_"&amp;H630&amp;"_"&amp;#REF!&amp;".jpg"</f>
        <v>#REF!</v>
      </c>
      <c r="W630" s="12"/>
      <c r="X630" s="2" t="s">
        <v>764</v>
      </c>
      <c r="Y630" s="12"/>
      <c r="Z630" s="12"/>
      <c r="AA630" s="12" t="s">
        <v>835</v>
      </c>
      <c r="AB630" t="str">
        <f>IF(Q630&gt;0,"yes","no")</f>
        <v>yes</v>
      </c>
      <c r="AC630" t="str">
        <f>IF(O630&gt;0,"yes","no")</f>
        <v>no</v>
      </c>
      <c r="AD630" t="str">
        <f>IF(AH630="hatch","yes","no")</f>
        <v>no</v>
      </c>
      <c r="AE630" t="str">
        <f>IF(AH630="swimup","yes","no")</f>
        <v>no</v>
      </c>
      <c r="AF630" t="str">
        <f>IF(AH630="respiration","yes","no")</f>
        <v>no</v>
      </c>
      <c r="AH630" t="s">
        <v>813</v>
      </c>
      <c r="AI630" t="str">
        <f>IF(O630&gt;0,(IF(S630="live",O630*0.84,IF(S630="dried.ethanol",O630*0.8449+2.8227,O630))),"")</f>
        <v/>
      </c>
      <c r="AJ630" s="12" t="s">
        <v>802</v>
      </c>
      <c r="AL630" t="str">
        <f>IF(OR(AND(Q630=Q631,P630&gt;0),AND(O630&gt;0,O630=O631)),"duplicate","")</f>
        <v/>
      </c>
      <c r="AM630" t="s">
        <v>826</v>
      </c>
      <c r="AN630" t="s">
        <v>826</v>
      </c>
      <c r="AO630" t="s">
        <v>826</v>
      </c>
      <c r="AP630" t="s">
        <v>826</v>
      </c>
      <c r="AQ630" t="s">
        <v>32</v>
      </c>
    </row>
    <row r="631" spans="1:43" x14ac:dyDescent="0.2">
      <c r="A631" s="29">
        <v>42909</v>
      </c>
      <c r="B631" s="1">
        <v>42899</v>
      </c>
      <c r="C631" s="1" t="str">
        <f>IF(F631="Kup","6/13/2017",IF(F631="Sag","6/14/2017",""))</f>
        <v>6/13/2017</v>
      </c>
      <c r="D631" s="27">
        <f>A631-B631</f>
        <v>10</v>
      </c>
      <c r="E631" s="27">
        <f>A631-C631</f>
        <v>10</v>
      </c>
      <c r="F631" s="12" t="s">
        <v>21</v>
      </c>
      <c r="G631" s="12">
        <v>10</v>
      </c>
      <c r="H631" s="12" t="s">
        <v>22</v>
      </c>
      <c r="I631" s="12" t="s">
        <v>23</v>
      </c>
      <c r="J631" s="12" t="s">
        <v>23</v>
      </c>
      <c r="K631" s="3" t="s">
        <v>956</v>
      </c>
      <c r="L631" s="3" t="s">
        <v>955</v>
      </c>
      <c r="M631" s="12">
        <v>4</v>
      </c>
      <c r="N631" s="12">
        <v>4</v>
      </c>
      <c r="O631" s="24"/>
      <c r="P631" s="12">
        <v>2.68</v>
      </c>
      <c r="Q631" s="12">
        <v>2.262</v>
      </c>
      <c r="R631">
        <f>IF(Q631&gt;0,(P631*(Q631^2))*(3.14159/6),"")</f>
        <v>7.1798976053688</v>
      </c>
      <c r="S631" s="12" t="s">
        <v>32</v>
      </c>
      <c r="T631" t="s">
        <v>25</v>
      </c>
      <c r="U631" s="12" t="s">
        <v>26</v>
      </c>
      <c r="V631" s="12" t="e">
        <f>"CG_D"&amp;G631&amp;"_"&amp;H631&amp;"_"&amp;#REF!&amp;".jpg"</f>
        <v>#REF!</v>
      </c>
      <c r="W631" s="12"/>
      <c r="X631" s="2" t="s">
        <v>764</v>
      </c>
      <c r="Y631" s="12"/>
      <c r="Z631" s="12"/>
      <c r="AA631" s="12" t="s">
        <v>835</v>
      </c>
      <c r="AB631" t="str">
        <f>IF(Q631&gt;0,"yes","no")</f>
        <v>yes</v>
      </c>
      <c r="AC631" t="str">
        <f>IF(O631&gt;0,"yes","no")</f>
        <v>no</v>
      </c>
      <c r="AD631" t="str">
        <f>IF(AH631="hatch","yes","no")</f>
        <v>no</v>
      </c>
      <c r="AE631" t="str">
        <f>IF(AH631="swimup","yes","no")</f>
        <v>no</v>
      </c>
      <c r="AF631" t="str">
        <f>IF(AH631="respiration","yes","no")</f>
        <v>no</v>
      </c>
      <c r="AH631" t="s">
        <v>813</v>
      </c>
      <c r="AI631" t="str">
        <f>IF(O631&gt;0,(IF(S631="live",O631*0.84,IF(S631="dried.ethanol",O631*0.8449+2.8227,O631))),"")</f>
        <v/>
      </c>
      <c r="AJ631" s="12" t="s">
        <v>802</v>
      </c>
      <c r="AL631" t="str">
        <f>IF(OR(AND(Q631=Q632,P631&gt;0),AND(O631&gt;0,O631=O632)),"duplicate","")</f>
        <v/>
      </c>
      <c r="AM631" t="s">
        <v>826</v>
      </c>
      <c r="AN631" t="s">
        <v>826</v>
      </c>
      <c r="AO631" t="s">
        <v>826</v>
      </c>
      <c r="AP631" t="s">
        <v>826</v>
      </c>
      <c r="AQ631" t="s">
        <v>32</v>
      </c>
    </row>
    <row r="632" spans="1:43" x14ac:dyDescent="0.2">
      <c r="A632" s="29">
        <v>42909</v>
      </c>
      <c r="B632" s="1">
        <v>42899</v>
      </c>
      <c r="C632" s="1" t="str">
        <f>IF(F632="Kup","6/13/2017",IF(F632="Sag","6/14/2017",""))</f>
        <v>6/13/2017</v>
      </c>
      <c r="D632" s="27">
        <f>A632-B632</f>
        <v>10</v>
      </c>
      <c r="E632" s="27">
        <f>A632-C632</f>
        <v>10</v>
      </c>
      <c r="F632" s="12" t="s">
        <v>21</v>
      </c>
      <c r="G632" s="12">
        <v>10</v>
      </c>
      <c r="H632" s="12" t="s">
        <v>22</v>
      </c>
      <c r="I632" s="12" t="s">
        <v>23</v>
      </c>
      <c r="J632" s="12" t="s">
        <v>23</v>
      </c>
      <c r="K632" s="3" t="s">
        <v>956</v>
      </c>
      <c r="L632" s="3" t="s">
        <v>955</v>
      </c>
      <c r="M632" s="12">
        <v>5</v>
      </c>
      <c r="N632" s="12">
        <v>5</v>
      </c>
      <c r="O632" s="24"/>
      <c r="P632" s="12">
        <v>3.3620000000000001</v>
      </c>
      <c r="Q632" s="12">
        <v>2.351</v>
      </c>
      <c r="R632">
        <f>IF(Q632&gt;0,(P632*(Q632^2))*(3.14159/6),"")</f>
        <v>9.7297397246335962</v>
      </c>
      <c r="S632" s="12" t="s">
        <v>32</v>
      </c>
      <c r="T632" t="s">
        <v>25</v>
      </c>
      <c r="U632" s="12" t="s">
        <v>26</v>
      </c>
      <c r="V632" s="12" t="e">
        <f>"CG_D"&amp;G632&amp;"_"&amp;H632&amp;"_"&amp;#REF!&amp;".jpg"</f>
        <v>#REF!</v>
      </c>
      <c r="W632" s="12"/>
      <c r="X632" s="2" t="s">
        <v>764</v>
      </c>
      <c r="Y632" s="12"/>
      <c r="Z632" s="12"/>
      <c r="AA632" s="12" t="s">
        <v>835</v>
      </c>
      <c r="AB632" t="str">
        <f>IF(Q632&gt;0,"yes","no")</f>
        <v>yes</v>
      </c>
      <c r="AC632" t="str">
        <f>IF(O632&gt;0,"yes","no")</f>
        <v>no</v>
      </c>
      <c r="AD632" t="str">
        <f>IF(AH632="hatch","yes","no")</f>
        <v>no</v>
      </c>
      <c r="AE632" t="str">
        <f>IF(AH632="swimup","yes","no")</f>
        <v>no</v>
      </c>
      <c r="AF632" t="str">
        <f>IF(AH632="respiration","yes","no")</f>
        <v>no</v>
      </c>
      <c r="AH632" t="s">
        <v>813</v>
      </c>
      <c r="AI632" t="str">
        <f>IF(O632&gt;0,(IF(S632="live",O632*0.84,IF(S632="dried.ethanol",O632*0.8449+2.8227,O632))),"")</f>
        <v/>
      </c>
      <c r="AJ632" s="12" t="s">
        <v>802</v>
      </c>
      <c r="AL632" t="str">
        <f>IF(OR(AND(Q632=Q633,P632&gt;0),AND(O632&gt;0,O632=O633)),"duplicate","")</f>
        <v/>
      </c>
      <c r="AM632" t="s">
        <v>826</v>
      </c>
      <c r="AN632" t="s">
        <v>826</v>
      </c>
      <c r="AO632" t="s">
        <v>826</v>
      </c>
      <c r="AP632" t="s">
        <v>826</v>
      </c>
      <c r="AQ632" t="s">
        <v>32</v>
      </c>
    </row>
    <row r="633" spans="1:43" x14ac:dyDescent="0.2">
      <c r="A633" s="29">
        <v>42909</v>
      </c>
      <c r="B633" s="1">
        <v>42899</v>
      </c>
      <c r="C633" s="1" t="str">
        <f>IF(F633="Kup","6/13/2017",IF(F633="Sag","6/14/2017",""))</f>
        <v>6/13/2017</v>
      </c>
      <c r="D633" s="27">
        <f>A633-B633</f>
        <v>10</v>
      </c>
      <c r="E633" s="27">
        <f>A633-C633</f>
        <v>10</v>
      </c>
      <c r="F633" s="12" t="s">
        <v>21</v>
      </c>
      <c r="G633" s="12">
        <v>10</v>
      </c>
      <c r="H633" s="12" t="s">
        <v>22</v>
      </c>
      <c r="I633" s="12" t="s">
        <v>23</v>
      </c>
      <c r="J633" s="12" t="s">
        <v>23</v>
      </c>
      <c r="K633" s="3" t="s">
        <v>956</v>
      </c>
      <c r="L633" s="3" t="s">
        <v>955</v>
      </c>
      <c r="M633" s="12">
        <v>6</v>
      </c>
      <c r="N633" s="12">
        <v>6</v>
      </c>
      <c r="O633" s="24"/>
      <c r="P633" s="12">
        <v>2.6720000000000002</v>
      </c>
      <c r="Q633" s="12">
        <v>2.6579999999999999</v>
      </c>
      <c r="R633">
        <f>IF(Q633&gt;0,(P633*(Q633^2))*(3.14159/6),"")</f>
        <v>9.884271419229119</v>
      </c>
      <c r="S633" s="12" t="s">
        <v>32</v>
      </c>
      <c r="T633" t="s">
        <v>25</v>
      </c>
      <c r="U633" s="12" t="s">
        <v>26</v>
      </c>
      <c r="V633" s="12" t="e">
        <f>"CG_D"&amp;G633&amp;"_"&amp;H633&amp;"_"&amp;#REF!&amp;".jpg"</f>
        <v>#REF!</v>
      </c>
      <c r="W633" s="12"/>
      <c r="X633" s="2" t="s">
        <v>764</v>
      </c>
      <c r="Y633" s="12"/>
      <c r="Z633" s="12"/>
      <c r="AA633" s="12" t="s">
        <v>835</v>
      </c>
      <c r="AB633" t="str">
        <f>IF(Q633&gt;0,"yes","no")</f>
        <v>yes</v>
      </c>
      <c r="AC633" t="str">
        <f>IF(O633&gt;0,"yes","no")</f>
        <v>no</v>
      </c>
      <c r="AD633" t="str">
        <f>IF(AH633="hatch","yes","no")</f>
        <v>no</v>
      </c>
      <c r="AE633" t="str">
        <f>IF(AH633="swimup","yes","no")</f>
        <v>no</v>
      </c>
      <c r="AF633" t="str">
        <f>IF(AH633="respiration","yes","no")</f>
        <v>no</v>
      </c>
      <c r="AH633" t="s">
        <v>813</v>
      </c>
      <c r="AI633" t="str">
        <f>IF(O633&gt;0,(IF(S633="live",O633*0.84,IF(S633="dried.ethanol",O633*0.8449+2.8227,O633))),"")</f>
        <v/>
      </c>
      <c r="AJ633" s="12" t="s">
        <v>802</v>
      </c>
      <c r="AL633" t="str">
        <f>IF(OR(AND(Q633=Q634,P633&gt;0),AND(O633&gt;0,O633=O634)),"duplicate","")</f>
        <v/>
      </c>
      <c r="AM633" t="s">
        <v>826</v>
      </c>
      <c r="AN633" t="s">
        <v>826</v>
      </c>
      <c r="AO633" t="s">
        <v>826</v>
      </c>
      <c r="AP633" t="s">
        <v>826</v>
      </c>
      <c r="AQ633" t="s">
        <v>32</v>
      </c>
    </row>
    <row r="634" spans="1:43" x14ac:dyDescent="0.2">
      <c r="A634" s="29">
        <v>42909</v>
      </c>
      <c r="B634" s="1">
        <v>42899</v>
      </c>
      <c r="C634" s="1" t="str">
        <f>IF(F634="Kup","6/13/2017",IF(F634="Sag","6/14/2017",""))</f>
        <v>6/13/2017</v>
      </c>
      <c r="D634" s="27">
        <f>A634-B634</f>
        <v>10</v>
      </c>
      <c r="E634" s="27">
        <f>A634-C634</f>
        <v>10</v>
      </c>
      <c r="F634" s="12" t="s">
        <v>21</v>
      </c>
      <c r="G634" s="12">
        <v>10</v>
      </c>
      <c r="H634" s="12" t="s">
        <v>22</v>
      </c>
      <c r="I634" s="12" t="s">
        <v>23</v>
      </c>
      <c r="J634" s="12" t="s">
        <v>23</v>
      </c>
      <c r="K634" s="3" t="s">
        <v>956</v>
      </c>
      <c r="L634" s="3" t="s">
        <v>955</v>
      </c>
      <c r="M634" s="12">
        <v>7</v>
      </c>
      <c r="N634" s="12">
        <v>7</v>
      </c>
      <c r="O634" s="24"/>
      <c r="P634" s="12">
        <v>3.121</v>
      </c>
      <c r="Q634" s="12">
        <v>2.347</v>
      </c>
      <c r="R634">
        <f>IF(Q634&gt;0,(P634*(Q634^2))*(3.14159/6),"")</f>
        <v>9.0015687615329156</v>
      </c>
      <c r="S634" s="12" t="s">
        <v>32</v>
      </c>
      <c r="T634" t="s">
        <v>25</v>
      </c>
      <c r="U634" s="12" t="s">
        <v>26</v>
      </c>
      <c r="V634" s="12" t="e">
        <f>"CG_D"&amp;G634&amp;"_"&amp;H634&amp;"_"&amp;#REF!&amp;".jpg"</f>
        <v>#REF!</v>
      </c>
      <c r="W634" s="12"/>
      <c r="X634" s="2" t="s">
        <v>764</v>
      </c>
      <c r="Y634" s="12"/>
      <c r="Z634" s="12"/>
      <c r="AA634" s="12" t="s">
        <v>835</v>
      </c>
      <c r="AB634" t="str">
        <f>IF(Q634&gt;0,"yes","no")</f>
        <v>yes</v>
      </c>
      <c r="AC634" t="str">
        <f>IF(O634&gt;0,"yes","no")</f>
        <v>no</v>
      </c>
      <c r="AD634" t="str">
        <f>IF(AH634="hatch","yes","no")</f>
        <v>no</v>
      </c>
      <c r="AE634" t="str">
        <f>IF(AH634="swimup","yes","no")</f>
        <v>no</v>
      </c>
      <c r="AF634" t="str">
        <f>IF(AH634="respiration","yes","no")</f>
        <v>no</v>
      </c>
      <c r="AH634" t="s">
        <v>813</v>
      </c>
      <c r="AI634" t="str">
        <f>IF(O634&gt;0,(IF(S634="live",O634*0.84,IF(S634="dried.ethanol",O634*0.8449+2.8227,O634))),"")</f>
        <v/>
      </c>
      <c r="AJ634" s="12" t="s">
        <v>802</v>
      </c>
      <c r="AL634" t="str">
        <f>IF(OR(AND(Q634=Q635,P634&gt;0),AND(O634&gt;0,O634=O635)),"duplicate","")</f>
        <v/>
      </c>
      <c r="AM634" t="s">
        <v>826</v>
      </c>
      <c r="AN634" t="s">
        <v>826</v>
      </c>
      <c r="AO634" t="s">
        <v>826</v>
      </c>
      <c r="AP634" t="s">
        <v>826</v>
      </c>
      <c r="AQ634" t="s">
        <v>32</v>
      </c>
    </row>
    <row r="635" spans="1:43" x14ac:dyDescent="0.2">
      <c r="A635" s="29">
        <v>42909</v>
      </c>
      <c r="B635" s="1">
        <v>42899</v>
      </c>
      <c r="C635" s="1" t="str">
        <f>IF(F635="Kup","6/13/2017",IF(F635="Sag","6/14/2017",""))</f>
        <v>6/13/2017</v>
      </c>
      <c r="D635" s="27">
        <f>A635-B635</f>
        <v>10</v>
      </c>
      <c r="E635" s="27">
        <f>A635-C635</f>
        <v>10</v>
      </c>
      <c r="F635" s="12" t="s">
        <v>21</v>
      </c>
      <c r="G635" s="12">
        <v>10</v>
      </c>
      <c r="H635" s="12" t="s">
        <v>22</v>
      </c>
      <c r="I635" s="12" t="s">
        <v>23</v>
      </c>
      <c r="J635" s="12" t="s">
        <v>23</v>
      </c>
      <c r="K635" s="3" t="s">
        <v>956</v>
      </c>
      <c r="L635" s="3" t="s">
        <v>955</v>
      </c>
      <c r="M635" s="12">
        <v>8</v>
      </c>
      <c r="N635" s="12">
        <v>8</v>
      </c>
      <c r="O635" s="24"/>
      <c r="P635" s="12">
        <v>3.4660000000000002</v>
      </c>
      <c r="Q635" s="12">
        <v>2.36</v>
      </c>
      <c r="R635">
        <f>IF(Q635&gt;0,(P635*(Q635^2))*(3.14159/6),"")</f>
        <v>10.107664539237332</v>
      </c>
      <c r="S635" s="12" t="s">
        <v>32</v>
      </c>
      <c r="T635" t="s">
        <v>25</v>
      </c>
      <c r="U635" s="12" t="s">
        <v>26</v>
      </c>
      <c r="V635" s="12" t="e">
        <f>"CG_D"&amp;G635&amp;"_"&amp;H635&amp;"_"&amp;#REF!&amp;".jpg"</f>
        <v>#REF!</v>
      </c>
      <c r="W635" s="12"/>
      <c r="X635" s="2" t="s">
        <v>764</v>
      </c>
      <c r="Y635" s="12"/>
      <c r="Z635" s="12"/>
      <c r="AA635" s="12" t="s">
        <v>835</v>
      </c>
      <c r="AB635" t="str">
        <f>IF(Q635&gt;0,"yes","no")</f>
        <v>yes</v>
      </c>
      <c r="AC635" t="str">
        <f>IF(O635&gt;0,"yes","no")</f>
        <v>no</v>
      </c>
      <c r="AD635" t="str">
        <f>IF(AH635="hatch","yes","no")</f>
        <v>no</v>
      </c>
      <c r="AE635" t="str">
        <f>IF(AH635="swimup","yes","no")</f>
        <v>no</v>
      </c>
      <c r="AF635" t="str">
        <f>IF(AH635="respiration","yes","no")</f>
        <v>no</v>
      </c>
      <c r="AH635" t="s">
        <v>813</v>
      </c>
      <c r="AI635" t="str">
        <f>IF(O635&gt;0,(IF(S635="live",O635*0.84,IF(S635="dried.ethanol",O635*0.8449+2.8227,O635))),"")</f>
        <v/>
      </c>
      <c r="AJ635" s="12" t="s">
        <v>802</v>
      </c>
      <c r="AL635" t="str">
        <f>IF(OR(AND(Q635=Q636,P635&gt;0),AND(O635&gt;0,O635=O636)),"duplicate","")</f>
        <v/>
      </c>
      <c r="AM635" t="s">
        <v>826</v>
      </c>
      <c r="AN635" t="s">
        <v>826</v>
      </c>
      <c r="AO635" t="s">
        <v>826</v>
      </c>
      <c r="AP635" t="s">
        <v>826</v>
      </c>
      <c r="AQ635" t="s">
        <v>32</v>
      </c>
    </row>
    <row r="636" spans="1:43" x14ac:dyDescent="0.2">
      <c r="A636" s="29">
        <v>42909</v>
      </c>
      <c r="B636" s="1">
        <v>42899</v>
      </c>
      <c r="C636" s="1" t="str">
        <f>IF(F636="Kup","6/13/2017",IF(F636="Sag","6/14/2017",""))</f>
        <v>6/13/2017</v>
      </c>
      <c r="D636" s="27">
        <f>A636-B636</f>
        <v>10</v>
      </c>
      <c r="E636" s="27">
        <f>A636-C636</f>
        <v>10</v>
      </c>
      <c r="F636" s="12" t="s">
        <v>21</v>
      </c>
      <c r="G636" s="12">
        <v>10</v>
      </c>
      <c r="H636" s="12" t="s">
        <v>22</v>
      </c>
      <c r="I636" s="12" t="s">
        <v>23</v>
      </c>
      <c r="J636" s="12" t="s">
        <v>23</v>
      </c>
      <c r="K636" s="3" t="s">
        <v>956</v>
      </c>
      <c r="L636" s="3" t="s">
        <v>955</v>
      </c>
      <c r="M636" s="12">
        <v>9</v>
      </c>
      <c r="N636" s="12">
        <v>9</v>
      </c>
      <c r="O636" s="24"/>
      <c r="P636" s="12">
        <v>2.544</v>
      </c>
      <c r="Q636" s="12">
        <v>2.1269999999999998</v>
      </c>
      <c r="R636">
        <f>IF(Q636&gt;0,(P636*(Q636^2))*(3.14159/6),"")</f>
        <v>6.0262943722466389</v>
      </c>
      <c r="S636" s="12" t="s">
        <v>32</v>
      </c>
      <c r="T636" t="s">
        <v>25</v>
      </c>
      <c r="U636" s="12" t="s">
        <v>26</v>
      </c>
      <c r="V636" s="12" t="e">
        <f>"CG_D"&amp;G636&amp;"_"&amp;H636&amp;"_"&amp;#REF!&amp;".jpg"</f>
        <v>#REF!</v>
      </c>
      <c r="W636" s="12"/>
      <c r="X636" s="2" t="s">
        <v>764</v>
      </c>
      <c r="Y636" s="12"/>
      <c r="Z636" s="12"/>
      <c r="AA636" s="12" t="s">
        <v>835</v>
      </c>
      <c r="AB636" t="str">
        <f>IF(Q636&gt;0,"yes","no")</f>
        <v>yes</v>
      </c>
      <c r="AC636" t="str">
        <f>IF(O636&gt;0,"yes","no")</f>
        <v>no</v>
      </c>
      <c r="AD636" t="str">
        <f>IF(AH636="hatch","yes","no")</f>
        <v>no</v>
      </c>
      <c r="AE636" t="str">
        <f>IF(AH636="swimup","yes","no")</f>
        <v>no</v>
      </c>
      <c r="AF636" t="str">
        <f>IF(AH636="respiration","yes","no")</f>
        <v>no</v>
      </c>
      <c r="AH636" t="s">
        <v>813</v>
      </c>
      <c r="AI636" t="str">
        <f>IF(O636&gt;0,(IF(S636="live",O636*0.84,IF(S636="dried.ethanol",O636*0.8449+2.8227,O636))),"")</f>
        <v/>
      </c>
      <c r="AJ636" s="12" t="s">
        <v>802</v>
      </c>
      <c r="AL636" t="str">
        <f>IF(OR(AND(Q636=Q637,P636&gt;0),AND(O636&gt;0,O636=O637)),"duplicate","")</f>
        <v/>
      </c>
      <c r="AM636" t="s">
        <v>826</v>
      </c>
      <c r="AN636" t="s">
        <v>826</v>
      </c>
      <c r="AO636" t="s">
        <v>826</v>
      </c>
      <c r="AP636" t="s">
        <v>826</v>
      </c>
      <c r="AQ636" t="s">
        <v>32</v>
      </c>
    </row>
    <row r="637" spans="1:43" x14ac:dyDescent="0.2">
      <c r="A637" s="29">
        <v>42909</v>
      </c>
      <c r="B637" s="1">
        <v>42899</v>
      </c>
      <c r="C637" s="1" t="str">
        <f>IF(F637="Kup","6/13/2017",IF(F637="Sag","6/14/2017",""))</f>
        <v>6/13/2017</v>
      </c>
      <c r="D637" s="27">
        <f>A637-B637</f>
        <v>10</v>
      </c>
      <c r="E637" s="27">
        <f>A637-C637</f>
        <v>10</v>
      </c>
      <c r="F637" s="12" t="s">
        <v>21</v>
      </c>
      <c r="G637" s="12">
        <v>10</v>
      </c>
      <c r="H637" s="12" t="s">
        <v>22</v>
      </c>
      <c r="I637" s="12" t="s">
        <v>23</v>
      </c>
      <c r="J637" s="12" t="s">
        <v>23</v>
      </c>
      <c r="K637" s="3" t="s">
        <v>956</v>
      </c>
      <c r="L637" s="3" t="s">
        <v>955</v>
      </c>
      <c r="M637" s="12">
        <v>10</v>
      </c>
      <c r="N637" s="12">
        <v>10</v>
      </c>
      <c r="O637" s="24"/>
      <c r="P637" s="12">
        <v>3.24</v>
      </c>
      <c r="Q637" s="12">
        <v>2.274</v>
      </c>
      <c r="R637">
        <f>IF(Q637&gt;0,(P637*(Q637^2))*(3.14159/6),"")</f>
        <v>8.7725163514536</v>
      </c>
      <c r="S637" s="12" t="s">
        <v>32</v>
      </c>
      <c r="T637" t="s">
        <v>25</v>
      </c>
      <c r="U637" s="12" t="s">
        <v>26</v>
      </c>
      <c r="V637" s="12" t="e">
        <f>"CG_D"&amp;G637&amp;"_"&amp;H637&amp;"_"&amp;#REF!&amp;".jpg"</f>
        <v>#REF!</v>
      </c>
      <c r="W637" s="12"/>
      <c r="X637" s="2" t="s">
        <v>764</v>
      </c>
      <c r="Y637" s="12"/>
      <c r="Z637" s="12"/>
      <c r="AA637" s="12" t="s">
        <v>835</v>
      </c>
      <c r="AB637" t="str">
        <f>IF(Q637&gt;0,"yes","no")</f>
        <v>yes</v>
      </c>
      <c r="AC637" t="str">
        <f>IF(O637&gt;0,"yes","no")</f>
        <v>no</v>
      </c>
      <c r="AD637" t="str">
        <f>IF(AH637="hatch","yes","no")</f>
        <v>no</v>
      </c>
      <c r="AE637" t="str">
        <f>IF(AH637="swimup","yes","no")</f>
        <v>no</v>
      </c>
      <c r="AF637" t="str">
        <f>IF(AH637="respiration","yes","no")</f>
        <v>no</v>
      </c>
      <c r="AH637" t="s">
        <v>813</v>
      </c>
      <c r="AI637" t="str">
        <f>IF(O637&gt;0,(IF(S637="live",O637*0.84,IF(S637="dried.ethanol",O637*0.8449+2.8227,O637))),"")</f>
        <v/>
      </c>
      <c r="AJ637" s="12" t="s">
        <v>802</v>
      </c>
      <c r="AL637" t="str">
        <f>IF(OR(AND(Q637=Q638,P637&gt;0),AND(O637&gt;0,O637=O638)),"duplicate","")</f>
        <v/>
      </c>
      <c r="AM637" t="s">
        <v>826</v>
      </c>
      <c r="AN637" t="s">
        <v>826</v>
      </c>
      <c r="AO637" t="s">
        <v>826</v>
      </c>
      <c r="AP637" t="s">
        <v>826</v>
      </c>
      <c r="AQ637" t="s">
        <v>32</v>
      </c>
    </row>
    <row r="638" spans="1:43" x14ac:dyDescent="0.2">
      <c r="A638" s="29">
        <v>42909</v>
      </c>
      <c r="B638" s="1">
        <v>42901</v>
      </c>
      <c r="C638" s="1" t="str">
        <f>IF(F638="Kup","6/13/2017",IF(F638="Sag","6/14/2017",""))</f>
        <v>6/14/2017</v>
      </c>
      <c r="D638" s="27">
        <f>A638-B638</f>
        <v>8</v>
      </c>
      <c r="E638" s="27">
        <f>A638-C638</f>
        <v>9</v>
      </c>
      <c r="F638" s="12" t="s">
        <v>919</v>
      </c>
      <c r="G638" s="12">
        <v>10</v>
      </c>
      <c r="H638" s="12" t="s">
        <v>22</v>
      </c>
      <c r="I638" s="12" t="s">
        <v>53</v>
      </c>
      <c r="J638" s="12" t="s">
        <v>989</v>
      </c>
      <c r="K638" s="2" t="s">
        <v>967</v>
      </c>
      <c r="L638" s="2" t="s">
        <v>968</v>
      </c>
      <c r="M638" s="12">
        <v>1</v>
      </c>
      <c r="N638" s="12">
        <v>1</v>
      </c>
      <c r="O638" s="24"/>
      <c r="P638" s="12">
        <v>3.0960000000000001</v>
      </c>
      <c r="Q638" s="12">
        <v>2.8340000000000001</v>
      </c>
      <c r="R638">
        <f>IF(Q638&gt;0,(P638*(Q638^2))*(3.14159/6),"")</f>
        <v>13.019637703244639</v>
      </c>
      <c r="S638" s="12" t="s">
        <v>32</v>
      </c>
      <c r="T638" t="s">
        <v>25</v>
      </c>
      <c r="U638" s="12" t="s">
        <v>26</v>
      </c>
      <c r="V638" s="12" t="e">
        <f>"CG_D"&amp;G638&amp;"_"&amp;H638&amp;"_"&amp;#REF!&amp;".jpg"</f>
        <v>#REF!</v>
      </c>
      <c r="W638" s="12"/>
      <c r="X638" s="2" t="s">
        <v>764</v>
      </c>
      <c r="Y638" s="12"/>
      <c r="Z638" s="12"/>
      <c r="AA638" s="12" t="s">
        <v>835</v>
      </c>
      <c r="AB638" t="str">
        <f>IF(Q638&gt;0,"yes","no")</f>
        <v>yes</v>
      </c>
      <c r="AC638" t="str">
        <f>IF(O638&gt;0,"yes","no")</f>
        <v>no</v>
      </c>
      <c r="AD638" t="str">
        <f>IF(AH638="hatch","yes","no")</f>
        <v>no</v>
      </c>
      <c r="AE638" t="str">
        <f>IF(AH638="swimup","yes","no")</f>
        <v>no</v>
      </c>
      <c r="AF638" t="str">
        <f>IF(AH638="respiration","yes","no")</f>
        <v>no</v>
      </c>
      <c r="AH638" t="s">
        <v>813</v>
      </c>
      <c r="AI638" t="str">
        <f>IF(O638&gt;0,(IF(S638="live",O638*0.84,IF(S638="dried.ethanol",O638*0.8449+2.8227,O638))),"")</f>
        <v/>
      </c>
      <c r="AJ638" s="12" t="s">
        <v>802</v>
      </c>
      <c r="AL638" t="str">
        <f>IF(OR(AND(Q638=Q639,P638&gt;0),AND(O638&gt;0,O638=O639)),"duplicate","")</f>
        <v/>
      </c>
      <c r="AM638" t="s">
        <v>826</v>
      </c>
      <c r="AN638" t="s">
        <v>826</v>
      </c>
      <c r="AO638" t="s">
        <v>826</v>
      </c>
      <c r="AP638" t="s">
        <v>826</v>
      </c>
      <c r="AQ638" t="s">
        <v>32</v>
      </c>
    </row>
    <row r="639" spans="1:43" x14ac:dyDescent="0.2">
      <c r="A639" s="29">
        <v>42909</v>
      </c>
      <c r="B639" s="1">
        <v>42901</v>
      </c>
      <c r="C639" s="1" t="str">
        <f>IF(F639="Kup","6/13/2017",IF(F639="Sag","6/14/2017",""))</f>
        <v>6/14/2017</v>
      </c>
      <c r="D639" s="27">
        <f>A639-B639</f>
        <v>8</v>
      </c>
      <c r="E639" s="27">
        <f>A639-C639</f>
        <v>9</v>
      </c>
      <c r="F639" s="12" t="s">
        <v>919</v>
      </c>
      <c r="G639" s="12">
        <v>10</v>
      </c>
      <c r="H639" s="12" t="s">
        <v>22</v>
      </c>
      <c r="I639" s="12" t="s">
        <v>53</v>
      </c>
      <c r="J639" s="12" t="s">
        <v>989</v>
      </c>
      <c r="K639" s="2" t="s">
        <v>967</v>
      </c>
      <c r="L639" s="2" t="s">
        <v>968</v>
      </c>
      <c r="M639" s="12">
        <v>2</v>
      </c>
      <c r="N639" s="12">
        <v>2</v>
      </c>
      <c r="O639" s="24"/>
      <c r="P639" s="12">
        <v>3.0590000000000002</v>
      </c>
      <c r="Q639" s="12">
        <v>2.5950000000000002</v>
      </c>
      <c r="R639">
        <f>IF(Q639&gt;0,(P639*(Q639^2))*(3.14159/6),"")</f>
        <v>10.785802331605876</v>
      </c>
      <c r="S639" s="12" t="s">
        <v>32</v>
      </c>
      <c r="T639" t="s">
        <v>25</v>
      </c>
      <c r="U639" s="12" t="s">
        <v>26</v>
      </c>
      <c r="V639" s="12" t="e">
        <f>"CG_D"&amp;G639&amp;"_"&amp;H639&amp;"_"&amp;#REF!&amp;".jpg"</f>
        <v>#REF!</v>
      </c>
      <c r="W639" s="12"/>
      <c r="X639" s="2" t="s">
        <v>764</v>
      </c>
      <c r="Y639" s="12"/>
      <c r="Z639" s="12"/>
      <c r="AA639" s="12" t="s">
        <v>835</v>
      </c>
      <c r="AB639" t="str">
        <f>IF(Q639&gt;0,"yes","no")</f>
        <v>yes</v>
      </c>
      <c r="AC639" t="str">
        <f>IF(O639&gt;0,"yes","no")</f>
        <v>no</v>
      </c>
      <c r="AD639" t="str">
        <f>IF(AH639="hatch","yes","no")</f>
        <v>no</v>
      </c>
      <c r="AE639" t="str">
        <f>IF(AH639="swimup","yes","no")</f>
        <v>no</v>
      </c>
      <c r="AF639" t="str">
        <f>IF(AH639="respiration","yes","no")</f>
        <v>no</v>
      </c>
      <c r="AH639" t="s">
        <v>813</v>
      </c>
      <c r="AI639" t="str">
        <f>IF(O639&gt;0,(IF(S639="live",O639*0.84,IF(S639="dried.ethanol",O639*0.8449+2.8227,O639))),"")</f>
        <v/>
      </c>
      <c r="AJ639" s="12" t="s">
        <v>802</v>
      </c>
      <c r="AL639" t="str">
        <f>IF(OR(AND(Q639=Q640,P639&gt;0),AND(O639&gt;0,O639=O640)),"duplicate","")</f>
        <v/>
      </c>
      <c r="AM639" t="s">
        <v>826</v>
      </c>
      <c r="AN639" t="s">
        <v>826</v>
      </c>
      <c r="AO639" t="s">
        <v>826</v>
      </c>
      <c r="AP639" t="s">
        <v>826</v>
      </c>
      <c r="AQ639" t="s">
        <v>32</v>
      </c>
    </row>
    <row r="640" spans="1:43" x14ac:dyDescent="0.2">
      <c r="A640" s="29">
        <v>42909</v>
      </c>
      <c r="B640" s="1">
        <v>42901</v>
      </c>
      <c r="C640" s="1" t="str">
        <f>IF(F640="Kup","6/13/2017",IF(F640="Sag","6/14/2017",""))</f>
        <v>6/14/2017</v>
      </c>
      <c r="D640" s="27">
        <f>A640-B640</f>
        <v>8</v>
      </c>
      <c r="E640" s="27">
        <f>A640-C640</f>
        <v>9</v>
      </c>
      <c r="F640" s="12" t="s">
        <v>919</v>
      </c>
      <c r="G640" s="12">
        <v>10</v>
      </c>
      <c r="H640" s="12" t="s">
        <v>22</v>
      </c>
      <c r="I640" s="12" t="s">
        <v>53</v>
      </c>
      <c r="J640" s="12" t="s">
        <v>989</v>
      </c>
      <c r="K640" s="2" t="s">
        <v>967</v>
      </c>
      <c r="L640" s="2" t="s">
        <v>968</v>
      </c>
      <c r="M640" s="12">
        <v>3</v>
      </c>
      <c r="N640" s="12">
        <v>3</v>
      </c>
      <c r="O640" s="24"/>
      <c r="P640" s="12">
        <v>3.3780000000000001</v>
      </c>
      <c r="Q640" s="12">
        <v>2.8570000000000002</v>
      </c>
      <c r="R640">
        <f>IF(Q640&gt;0,(P640*(Q640^2))*(3.14159/6),"")</f>
        <v>14.43704737065133</v>
      </c>
      <c r="S640" s="12" t="s">
        <v>32</v>
      </c>
      <c r="T640" t="s">
        <v>25</v>
      </c>
      <c r="U640" s="12" t="s">
        <v>26</v>
      </c>
      <c r="V640" s="12" t="e">
        <f>"CG_D"&amp;G640&amp;"_"&amp;H640&amp;"_"&amp;#REF!&amp;".jpg"</f>
        <v>#REF!</v>
      </c>
      <c r="W640" s="12"/>
      <c r="X640" s="2" t="s">
        <v>764</v>
      </c>
      <c r="Y640" s="12"/>
      <c r="Z640" s="12"/>
      <c r="AA640" s="12" t="s">
        <v>835</v>
      </c>
      <c r="AB640" t="str">
        <f>IF(Q640&gt;0,"yes","no")</f>
        <v>yes</v>
      </c>
      <c r="AC640" t="str">
        <f>IF(O640&gt;0,"yes","no")</f>
        <v>no</v>
      </c>
      <c r="AD640" t="str">
        <f>IF(AH640="hatch","yes","no")</f>
        <v>no</v>
      </c>
      <c r="AE640" t="str">
        <f>IF(AH640="swimup","yes","no")</f>
        <v>no</v>
      </c>
      <c r="AF640" t="str">
        <f>IF(AH640="respiration","yes","no")</f>
        <v>no</v>
      </c>
      <c r="AH640" t="s">
        <v>813</v>
      </c>
      <c r="AI640" t="str">
        <f>IF(O640&gt;0,(IF(S640="live",O640*0.84,IF(S640="dried.ethanol",O640*0.8449+2.8227,O640))),"")</f>
        <v/>
      </c>
      <c r="AJ640" s="12" t="s">
        <v>802</v>
      </c>
      <c r="AL640" t="str">
        <f>IF(OR(AND(Q640=Q641,P640&gt;0),AND(O640&gt;0,O640=O641)),"duplicate","")</f>
        <v/>
      </c>
      <c r="AM640" t="s">
        <v>826</v>
      </c>
      <c r="AN640" t="s">
        <v>826</v>
      </c>
      <c r="AO640" t="s">
        <v>826</v>
      </c>
      <c r="AP640" t="s">
        <v>826</v>
      </c>
      <c r="AQ640" t="s">
        <v>32</v>
      </c>
    </row>
    <row r="641" spans="1:43" x14ac:dyDescent="0.2">
      <c r="A641" s="29">
        <v>42909</v>
      </c>
      <c r="B641" s="1">
        <v>42901</v>
      </c>
      <c r="C641" s="1" t="str">
        <f>IF(F641="Kup","6/13/2017",IF(F641="Sag","6/14/2017",""))</f>
        <v>6/14/2017</v>
      </c>
      <c r="D641" s="27">
        <f>A641-B641</f>
        <v>8</v>
      </c>
      <c r="E641" s="27">
        <f>A641-C641</f>
        <v>9</v>
      </c>
      <c r="F641" s="12" t="s">
        <v>919</v>
      </c>
      <c r="G641" s="12">
        <v>10</v>
      </c>
      <c r="H641" s="12" t="s">
        <v>22</v>
      </c>
      <c r="I641" s="12" t="s">
        <v>53</v>
      </c>
      <c r="J641" s="12" t="s">
        <v>989</v>
      </c>
      <c r="K641" s="2" t="s">
        <v>967</v>
      </c>
      <c r="L641" s="2" t="s">
        <v>968</v>
      </c>
      <c r="M641" s="12">
        <v>4</v>
      </c>
      <c r="N641" s="12">
        <v>4</v>
      </c>
      <c r="O641" s="24"/>
      <c r="P641" s="12">
        <v>3.4750000000000001</v>
      </c>
      <c r="Q641" s="12">
        <v>2.5110000000000001</v>
      </c>
      <c r="R641">
        <f>IF(Q641&gt;0,(P641*(Q641^2))*(3.14159/6),"")</f>
        <v>11.472194193550875</v>
      </c>
      <c r="S641" s="12" t="s">
        <v>32</v>
      </c>
      <c r="T641" t="s">
        <v>25</v>
      </c>
      <c r="U641" s="12" t="s">
        <v>26</v>
      </c>
      <c r="V641" s="12" t="e">
        <f>"CG_D"&amp;G641&amp;"_"&amp;H641&amp;"_"&amp;#REF!&amp;".jpg"</f>
        <v>#REF!</v>
      </c>
      <c r="W641" s="12"/>
      <c r="X641" s="2" t="s">
        <v>764</v>
      </c>
      <c r="Y641" s="12"/>
      <c r="Z641" s="12"/>
      <c r="AA641" s="12" t="s">
        <v>835</v>
      </c>
      <c r="AB641" t="str">
        <f>IF(Q641&gt;0,"yes","no")</f>
        <v>yes</v>
      </c>
      <c r="AC641" t="str">
        <f>IF(O641&gt;0,"yes","no")</f>
        <v>no</v>
      </c>
      <c r="AD641" t="str">
        <f>IF(AH641="hatch","yes","no")</f>
        <v>no</v>
      </c>
      <c r="AE641" t="str">
        <f>IF(AH641="swimup","yes","no")</f>
        <v>no</v>
      </c>
      <c r="AF641" t="str">
        <f>IF(AH641="respiration","yes","no")</f>
        <v>no</v>
      </c>
      <c r="AH641" t="s">
        <v>813</v>
      </c>
      <c r="AI641" t="str">
        <f>IF(O641&gt;0,(IF(S641="live",O641*0.84,IF(S641="dried.ethanol",O641*0.8449+2.8227,O641))),"")</f>
        <v/>
      </c>
      <c r="AJ641" s="12" t="s">
        <v>802</v>
      </c>
      <c r="AL641" t="str">
        <f>IF(OR(AND(Q641=Q642,P641&gt;0),AND(O641&gt;0,O641=O642)),"duplicate","")</f>
        <v/>
      </c>
      <c r="AM641" t="s">
        <v>826</v>
      </c>
      <c r="AN641" t="s">
        <v>826</v>
      </c>
      <c r="AO641" t="s">
        <v>826</v>
      </c>
      <c r="AP641" t="s">
        <v>826</v>
      </c>
      <c r="AQ641" t="s">
        <v>32</v>
      </c>
    </row>
    <row r="642" spans="1:43" x14ac:dyDescent="0.2">
      <c r="A642" s="29">
        <v>42909</v>
      </c>
      <c r="B642" s="1">
        <v>42901</v>
      </c>
      <c r="C642" s="1" t="str">
        <f>IF(F642="Kup","6/13/2017",IF(F642="Sag","6/14/2017",""))</f>
        <v>6/14/2017</v>
      </c>
      <c r="D642" s="27">
        <f>A642-B642</f>
        <v>8</v>
      </c>
      <c r="E642" s="27">
        <f>A642-C642</f>
        <v>9</v>
      </c>
      <c r="F642" s="12" t="s">
        <v>919</v>
      </c>
      <c r="G642" s="12">
        <v>10</v>
      </c>
      <c r="H642" s="12" t="s">
        <v>22</v>
      </c>
      <c r="I642" s="12" t="s">
        <v>53</v>
      </c>
      <c r="J642" s="12" t="s">
        <v>989</v>
      </c>
      <c r="K642" s="2" t="s">
        <v>967</v>
      </c>
      <c r="L642" s="2" t="s">
        <v>968</v>
      </c>
      <c r="M642" s="12">
        <v>5</v>
      </c>
      <c r="N642" s="12">
        <v>5</v>
      </c>
      <c r="O642" s="24"/>
      <c r="P642" s="12">
        <v>2.819</v>
      </c>
      <c r="Q642" s="12">
        <v>2.601</v>
      </c>
      <c r="R642">
        <f>IF(Q642&gt;0,(P642*(Q642^2))*(3.14159/6),"")</f>
        <v>9.985597022539034</v>
      </c>
      <c r="S642" s="12" t="s">
        <v>32</v>
      </c>
      <c r="T642" t="s">
        <v>25</v>
      </c>
      <c r="U642" s="12" t="s">
        <v>26</v>
      </c>
      <c r="V642" s="12" t="e">
        <f>"CG_D"&amp;G642&amp;"_"&amp;H642&amp;"_"&amp;#REF!&amp;".jpg"</f>
        <v>#REF!</v>
      </c>
      <c r="W642" s="12"/>
      <c r="X642" s="2" t="s">
        <v>764</v>
      </c>
      <c r="Y642" s="12"/>
      <c r="Z642" s="12"/>
      <c r="AA642" s="12" t="s">
        <v>835</v>
      </c>
      <c r="AB642" t="str">
        <f>IF(Q642&gt;0,"yes","no")</f>
        <v>yes</v>
      </c>
      <c r="AC642" t="str">
        <f>IF(O642&gt;0,"yes","no")</f>
        <v>no</v>
      </c>
      <c r="AD642" t="str">
        <f>IF(AH642="hatch","yes","no")</f>
        <v>no</v>
      </c>
      <c r="AE642" t="str">
        <f>IF(AH642="swimup","yes","no")</f>
        <v>no</v>
      </c>
      <c r="AF642" t="str">
        <f>IF(AH642="respiration","yes","no")</f>
        <v>no</v>
      </c>
      <c r="AH642" t="s">
        <v>813</v>
      </c>
      <c r="AI642" t="str">
        <f>IF(O642&gt;0,(IF(S642="live",O642*0.84,IF(S642="dried.ethanol",O642*0.8449+2.8227,O642))),"")</f>
        <v/>
      </c>
      <c r="AJ642" s="12" t="s">
        <v>802</v>
      </c>
      <c r="AL642" t="str">
        <f>IF(OR(AND(Q642=Q643,P642&gt;0),AND(O642&gt;0,O642=O643)),"duplicate","")</f>
        <v/>
      </c>
      <c r="AM642" t="s">
        <v>826</v>
      </c>
      <c r="AN642" t="s">
        <v>826</v>
      </c>
      <c r="AO642" t="s">
        <v>826</v>
      </c>
      <c r="AP642" t="s">
        <v>826</v>
      </c>
      <c r="AQ642" t="s">
        <v>32</v>
      </c>
    </row>
    <row r="643" spans="1:43" x14ac:dyDescent="0.2">
      <c r="A643" s="29">
        <v>42909</v>
      </c>
      <c r="B643" s="1">
        <v>42901</v>
      </c>
      <c r="C643" s="1" t="str">
        <f>IF(F643="Kup","6/13/2017",IF(F643="Sag","6/14/2017",""))</f>
        <v>6/14/2017</v>
      </c>
      <c r="D643" s="27">
        <f>A643-B643</f>
        <v>8</v>
      </c>
      <c r="E643" s="27">
        <f>A643-C643</f>
        <v>9</v>
      </c>
      <c r="F643" s="12" t="s">
        <v>919</v>
      </c>
      <c r="G643" s="12">
        <v>10</v>
      </c>
      <c r="H643" s="12" t="s">
        <v>22</v>
      </c>
      <c r="I643" s="12" t="s">
        <v>53</v>
      </c>
      <c r="J643" s="12" t="s">
        <v>989</v>
      </c>
      <c r="K643" s="2" t="s">
        <v>967</v>
      </c>
      <c r="L643" s="2" t="s">
        <v>968</v>
      </c>
      <c r="M643" s="12">
        <v>6</v>
      </c>
      <c r="N643" s="12">
        <v>6</v>
      </c>
      <c r="O643" s="24"/>
      <c r="P643" s="12">
        <v>3.1259999999999999</v>
      </c>
      <c r="Q643" s="12">
        <v>2.4900000000000002</v>
      </c>
      <c r="R643">
        <f>IF(Q643&gt;0,(P643*(Q643^2))*(3.14159/6),"")</f>
        <v>10.148127694838999</v>
      </c>
      <c r="S643" s="12" t="s">
        <v>32</v>
      </c>
      <c r="T643" t="s">
        <v>25</v>
      </c>
      <c r="U643" s="12" t="s">
        <v>26</v>
      </c>
      <c r="V643" s="12" t="e">
        <f>"CG_D"&amp;G643&amp;"_"&amp;H643&amp;"_"&amp;#REF!&amp;".jpg"</f>
        <v>#REF!</v>
      </c>
      <c r="W643" s="12"/>
      <c r="X643" s="2" t="s">
        <v>764</v>
      </c>
      <c r="Y643" s="12"/>
      <c r="Z643" s="12"/>
      <c r="AA643" s="12" t="s">
        <v>835</v>
      </c>
      <c r="AB643" t="str">
        <f>IF(Q643&gt;0,"yes","no")</f>
        <v>yes</v>
      </c>
      <c r="AC643" t="str">
        <f>IF(O643&gt;0,"yes","no")</f>
        <v>no</v>
      </c>
      <c r="AD643" t="str">
        <f>IF(AH643="hatch","yes","no")</f>
        <v>no</v>
      </c>
      <c r="AE643" t="str">
        <f>IF(AH643="swimup","yes","no")</f>
        <v>no</v>
      </c>
      <c r="AF643" t="str">
        <f>IF(AH643="respiration","yes","no")</f>
        <v>no</v>
      </c>
      <c r="AH643" t="s">
        <v>813</v>
      </c>
      <c r="AI643" t="str">
        <f>IF(O643&gt;0,(IF(S643="live",O643*0.84,IF(S643="dried.ethanol",O643*0.8449+2.8227,O643))),"")</f>
        <v/>
      </c>
      <c r="AJ643" s="12" t="s">
        <v>802</v>
      </c>
      <c r="AL643" t="str">
        <f>IF(OR(AND(Q643=Q644,P643&gt;0),AND(O643&gt;0,O643=O644)),"duplicate","")</f>
        <v/>
      </c>
      <c r="AM643" t="s">
        <v>826</v>
      </c>
      <c r="AN643" t="s">
        <v>826</v>
      </c>
      <c r="AO643" t="s">
        <v>826</v>
      </c>
      <c r="AP643" t="s">
        <v>826</v>
      </c>
      <c r="AQ643" t="s">
        <v>32</v>
      </c>
    </row>
    <row r="644" spans="1:43" x14ac:dyDescent="0.2">
      <c r="A644" s="29">
        <v>42909</v>
      </c>
      <c r="B644" s="1">
        <v>42901</v>
      </c>
      <c r="C644" s="1" t="str">
        <f>IF(F644="Kup","6/13/2017",IF(F644="Sag","6/14/2017",""))</f>
        <v>6/14/2017</v>
      </c>
      <c r="D644" s="27">
        <f>A644-B644</f>
        <v>8</v>
      </c>
      <c r="E644" s="27">
        <f>A644-C644</f>
        <v>9</v>
      </c>
      <c r="F644" s="12" t="s">
        <v>919</v>
      </c>
      <c r="G644" s="12">
        <v>10</v>
      </c>
      <c r="H644" s="12" t="s">
        <v>22</v>
      </c>
      <c r="I644" s="12" t="s">
        <v>53</v>
      </c>
      <c r="J644" s="12" t="s">
        <v>989</v>
      </c>
      <c r="K644" s="2" t="s">
        <v>967</v>
      </c>
      <c r="L644" s="2" t="s">
        <v>968</v>
      </c>
      <c r="M644" s="12">
        <v>7</v>
      </c>
      <c r="N644" s="12">
        <v>7</v>
      </c>
      <c r="O644" s="24"/>
      <c r="P644" s="12">
        <v>3.0289999999999999</v>
      </c>
      <c r="Q644" s="12">
        <v>2.4420000000000002</v>
      </c>
      <c r="R644">
        <f>IF(Q644&gt;0,(P644*(Q644^2))*(3.14159/6),"")</f>
        <v>9.4577721704723405</v>
      </c>
      <c r="S644" s="12" t="s">
        <v>32</v>
      </c>
      <c r="T644" t="s">
        <v>25</v>
      </c>
      <c r="U644" s="12" t="s">
        <v>26</v>
      </c>
      <c r="V644" s="12" t="e">
        <f>"CG_D"&amp;G644&amp;"_"&amp;H644&amp;"_"&amp;#REF!&amp;".jpg"</f>
        <v>#REF!</v>
      </c>
      <c r="W644" s="12"/>
      <c r="X644" s="2" t="s">
        <v>764</v>
      </c>
      <c r="Y644" s="12"/>
      <c r="Z644" s="12"/>
      <c r="AA644" s="12" t="s">
        <v>835</v>
      </c>
      <c r="AB644" t="str">
        <f>IF(Q644&gt;0,"yes","no")</f>
        <v>yes</v>
      </c>
      <c r="AC644" t="str">
        <f>IF(O644&gt;0,"yes","no")</f>
        <v>no</v>
      </c>
      <c r="AD644" t="str">
        <f>IF(AH644="hatch","yes","no")</f>
        <v>no</v>
      </c>
      <c r="AE644" t="str">
        <f>IF(AH644="swimup","yes","no")</f>
        <v>no</v>
      </c>
      <c r="AF644" t="str">
        <f>IF(AH644="respiration","yes","no")</f>
        <v>no</v>
      </c>
      <c r="AH644" t="s">
        <v>813</v>
      </c>
      <c r="AI644" t="str">
        <f>IF(O644&gt;0,(IF(S644="live",O644*0.84,IF(S644="dried.ethanol",O644*0.8449+2.8227,O644))),"")</f>
        <v/>
      </c>
      <c r="AJ644" s="12" t="s">
        <v>802</v>
      </c>
      <c r="AL644" t="str">
        <f>IF(OR(AND(Q644=Q645,P644&gt;0),AND(O644&gt;0,O644=O645)),"duplicate","")</f>
        <v/>
      </c>
      <c r="AM644" t="s">
        <v>826</v>
      </c>
      <c r="AN644" t="s">
        <v>826</v>
      </c>
      <c r="AO644" t="s">
        <v>826</v>
      </c>
      <c r="AP644" t="s">
        <v>826</v>
      </c>
      <c r="AQ644" t="s">
        <v>32</v>
      </c>
    </row>
    <row r="645" spans="1:43" x14ac:dyDescent="0.2">
      <c r="A645" s="29">
        <v>42909</v>
      </c>
      <c r="B645" s="1">
        <v>42901</v>
      </c>
      <c r="C645" s="1" t="str">
        <f>IF(F645="Kup","6/13/2017",IF(F645="Sag","6/14/2017",""))</f>
        <v>6/14/2017</v>
      </c>
      <c r="D645" s="27">
        <f>A645-B645</f>
        <v>8</v>
      </c>
      <c r="E645" s="27">
        <f>A645-C645</f>
        <v>9</v>
      </c>
      <c r="F645" s="12" t="s">
        <v>919</v>
      </c>
      <c r="G645" s="12">
        <v>10</v>
      </c>
      <c r="H645" s="12" t="s">
        <v>22</v>
      </c>
      <c r="I645" s="12" t="s">
        <v>53</v>
      </c>
      <c r="J645" s="12" t="s">
        <v>989</v>
      </c>
      <c r="K645" s="2" t="s">
        <v>967</v>
      </c>
      <c r="L645" s="2" t="s">
        <v>968</v>
      </c>
      <c r="M645" s="12">
        <v>8</v>
      </c>
      <c r="N645" s="12">
        <v>8</v>
      </c>
      <c r="O645" s="24"/>
      <c r="P645" s="12">
        <v>2.63</v>
      </c>
      <c r="Q645" s="12">
        <v>2.4239999999999999</v>
      </c>
      <c r="R645">
        <f>IF(Q645&gt;0,(P645*(Q645^2))*(3.14159/6),"")</f>
        <v>8.091317349283198</v>
      </c>
      <c r="S645" s="12" t="s">
        <v>32</v>
      </c>
      <c r="T645" t="s">
        <v>25</v>
      </c>
      <c r="U645" s="12" t="s">
        <v>26</v>
      </c>
      <c r="V645" s="12" t="e">
        <f>"CG_D"&amp;G645&amp;"_"&amp;H645&amp;"_"&amp;#REF!&amp;".jpg"</f>
        <v>#REF!</v>
      </c>
      <c r="W645" s="12"/>
      <c r="X645" s="2" t="s">
        <v>764</v>
      </c>
      <c r="Y645" s="12"/>
      <c r="Z645" s="12"/>
      <c r="AA645" s="12" t="s">
        <v>835</v>
      </c>
      <c r="AB645" t="str">
        <f>IF(Q645&gt;0,"yes","no")</f>
        <v>yes</v>
      </c>
      <c r="AC645" t="str">
        <f>IF(O645&gt;0,"yes","no")</f>
        <v>no</v>
      </c>
      <c r="AD645" t="str">
        <f>IF(AH645="hatch","yes","no")</f>
        <v>no</v>
      </c>
      <c r="AE645" t="str">
        <f>IF(AH645="swimup","yes","no")</f>
        <v>no</v>
      </c>
      <c r="AF645" t="str">
        <f>IF(AH645="respiration","yes","no")</f>
        <v>no</v>
      </c>
      <c r="AH645" t="s">
        <v>813</v>
      </c>
      <c r="AI645" t="str">
        <f>IF(O645&gt;0,(IF(S645="live",O645*0.84,IF(S645="dried.ethanol",O645*0.8449+2.8227,O645))),"")</f>
        <v/>
      </c>
      <c r="AJ645" s="12" t="s">
        <v>802</v>
      </c>
      <c r="AL645" t="str">
        <f>IF(OR(AND(Q645=Q646,P645&gt;0),AND(O645&gt;0,O645=O646)),"duplicate","")</f>
        <v/>
      </c>
      <c r="AM645" t="s">
        <v>826</v>
      </c>
      <c r="AN645" t="s">
        <v>826</v>
      </c>
      <c r="AO645" t="s">
        <v>826</v>
      </c>
      <c r="AP645" t="s">
        <v>826</v>
      </c>
      <c r="AQ645" t="s">
        <v>32</v>
      </c>
    </row>
    <row r="646" spans="1:43" x14ac:dyDescent="0.2">
      <c r="A646" s="29">
        <v>42909</v>
      </c>
      <c r="B646" s="1">
        <v>42901</v>
      </c>
      <c r="C646" s="1" t="str">
        <f>IF(F646="Kup","6/13/2017",IF(F646="Sag","6/14/2017",""))</f>
        <v>6/14/2017</v>
      </c>
      <c r="D646" s="27">
        <f>A646-B646</f>
        <v>8</v>
      </c>
      <c r="E646" s="27">
        <f>A646-C646</f>
        <v>9</v>
      </c>
      <c r="F646" s="12" t="s">
        <v>919</v>
      </c>
      <c r="G646" s="12">
        <v>10</v>
      </c>
      <c r="H646" s="12" t="s">
        <v>22</v>
      </c>
      <c r="I646" s="12" t="s">
        <v>53</v>
      </c>
      <c r="J646" s="12" t="s">
        <v>989</v>
      </c>
      <c r="K646" s="2" t="s">
        <v>967</v>
      </c>
      <c r="L646" s="2" t="s">
        <v>968</v>
      </c>
      <c r="M646" s="12">
        <v>9</v>
      </c>
      <c r="N646" s="12">
        <v>9</v>
      </c>
      <c r="O646" s="24"/>
      <c r="P646" s="12">
        <v>3.0659999999999998</v>
      </c>
      <c r="Q646" s="12">
        <v>2.379</v>
      </c>
      <c r="R646">
        <f>IF(Q646&gt;0,(P646*(Q646^2))*(3.14159/6),"")</f>
        <v>9.0857187718560866</v>
      </c>
      <c r="S646" s="12" t="s">
        <v>32</v>
      </c>
      <c r="T646" t="s">
        <v>25</v>
      </c>
      <c r="U646" s="12" t="s">
        <v>26</v>
      </c>
      <c r="V646" s="12" t="e">
        <f>"CG_D"&amp;G646&amp;"_"&amp;H646&amp;"_"&amp;#REF!&amp;".jpg"</f>
        <v>#REF!</v>
      </c>
      <c r="W646" s="12"/>
      <c r="X646" s="2" t="s">
        <v>764</v>
      </c>
      <c r="Y646" s="12"/>
      <c r="Z646" s="12"/>
      <c r="AA646" s="12" t="s">
        <v>835</v>
      </c>
      <c r="AB646" t="str">
        <f>IF(Q646&gt;0,"yes","no")</f>
        <v>yes</v>
      </c>
      <c r="AC646" t="str">
        <f>IF(O646&gt;0,"yes","no")</f>
        <v>no</v>
      </c>
      <c r="AD646" t="str">
        <f>IF(AH646="hatch","yes","no")</f>
        <v>no</v>
      </c>
      <c r="AE646" t="str">
        <f>IF(AH646="swimup","yes","no")</f>
        <v>no</v>
      </c>
      <c r="AF646" t="str">
        <f>IF(AH646="respiration","yes","no")</f>
        <v>no</v>
      </c>
      <c r="AH646" t="s">
        <v>813</v>
      </c>
      <c r="AI646" t="str">
        <f>IF(O646&gt;0,(IF(S646="live",O646*0.84,IF(S646="dried.ethanol",O646*0.8449+2.8227,O646))),"")</f>
        <v/>
      </c>
      <c r="AJ646" s="12" t="s">
        <v>802</v>
      </c>
      <c r="AL646" t="str">
        <f>IF(OR(AND(Q646=Q647,P646&gt;0),AND(O646&gt;0,O646=O647)),"duplicate","")</f>
        <v/>
      </c>
      <c r="AM646" t="s">
        <v>826</v>
      </c>
      <c r="AN646" t="s">
        <v>826</v>
      </c>
      <c r="AO646" t="s">
        <v>826</v>
      </c>
      <c r="AP646" t="s">
        <v>826</v>
      </c>
      <c r="AQ646" t="s">
        <v>32</v>
      </c>
    </row>
    <row r="647" spans="1:43" x14ac:dyDescent="0.2">
      <c r="A647" s="29">
        <v>42909</v>
      </c>
      <c r="B647" s="1">
        <v>42901</v>
      </c>
      <c r="C647" s="1" t="str">
        <f>IF(F647="Kup","6/13/2017",IF(F647="Sag","6/14/2017",""))</f>
        <v>6/14/2017</v>
      </c>
      <c r="D647" s="27">
        <f>A647-B647</f>
        <v>8</v>
      </c>
      <c r="E647" s="27">
        <f>A647-C647</f>
        <v>9</v>
      </c>
      <c r="F647" s="12" t="s">
        <v>919</v>
      </c>
      <c r="G647" s="12">
        <v>10</v>
      </c>
      <c r="H647" s="12" t="s">
        <v>22</v>
      </c>
      <c r="I647" s="12" t="s">
        <v>53</v>
      </c>
      <c r="J647" s="12" t="s">
        <v>989</v>
      </c>
      <c r="K647" s="2" t="s">
        <v>967</v>
      </c>
      <c r="L647" s="2" t="s">
        <v>968</v>
      </c>
      <c r="M647" s="12">
        <v>10</v>
      </c>
      <c r="N647" s="12">
        <v>10</v>
      </c>
      <c r="O647" s="24"/>
      <c r="P647" s="12">
        <v>3.5379999999999998</v>
      </c>
      <c r="Q647" s="12">
        <v>3.2709999999999999</v>
      </c>
      <c r="R647">
        <f>IF(Q647&gt;0,(P647*(Q647^2))*(3.14159/6),"")</f>
        <v>19.820617123251701</v>
      </c>
      <c r="S647" s="12" t="s">
        <v>32</v>
      </c>
      <c r="T647" t="s">
        <v>25</v>
      </c>
      <c r="U647" s="12" t="s">
        <v>26</v>
      </c>
      <c r="V647" s="12" t="e">
        <f>"CG_D"&amp;G647&amp;"_"&amp;H647&amp;"_"&amp;#REF!&amp;".jpg"</f>
        <v>#REF!</v>
      </c>
      <c r="W647" s="12"/>
      <c r="X647" s="2" t="s">
        <v>764</v>
      </c>
      <c r="Y647" s="12"/>
      <c r="Z647" s="12"/>
      <c r="AA647" s="12" t="s">
        <v>835</v>
      </c>
      <c r="AB647" t="str">
        <f>IF(Q647&gt;0,"yes","no")</f>
        <v>yes</v>
      </c>
      <c r="AC647" t="str">
        <f>IF(O647&gt;0,"yes","no")</f>
        <v>no</v>
      </c>
      <c r="AD647" t="str">
        <f>IF(AH647="hatch","yes","no")</f>
        <v>no</v>
      </c>
      <c r="AE647" t="str">
        <f>IF(AH647="swimup","yes","no")</f>
        <v>no</v>
      </c>
      <c r="AF647" t="str">
        <f>IF(AH647="respiration","yes","no")</f>
        <v>no</v>
      </c>
      <c r="AH647" t="s">
        <v>813</v>
      </c>
      <c r="AI647" t="str">
        <f>IF(O647&gt;0,(IF(S647="live",O647*0.84,IF(S647="dried.ethanol",O647*0.8449+2.8227,O647))),"")</f>
        <v/>
      </c>
      <c r="AJ647" s="12" t="s">
        <v>802</v>
      </c>
      <c r="AL647" t="str">
        <f>IF(OR(AND(Q647=Q648,P647&gt;0),AND(O647&gt;0,O647=O648)),"duplicate","")</f>
        <v/>
      </c>
      <c r="AM647" t="s">
        <v>826</v>
      </c>
      <c r="AN647" t="s">
        <v>826</v>
      </c>
      <c r="AO647" t="s">
        <v>826</v>
      </c>
      <c r="AP647" t="s">
        <v>826</v>
      </c>
      <c r="AQ647" t="s">
        <v>32</v>
      </c>
    </row>
    <row r="648" spans="1:43" x14ac:dyDescent="0.2">
      <c r="A648" s="29">
        <v>42909</v>
      </c>
      <c r="B648" s="1">
        <v>42901</v>
      </c>
      <c r="C648" s="1" t="str">
        <f>IF(F648="Kup","6/13/2017",IF(F648="Sag","6/14/2017",""))</f>
        <v>6/14/2017</v>
      </c>
      <c r="D648" s="27">
        <f>A648-B648</f>
        <v>8</v>
      </c>
      <c r="E648" s="27">
        <f>A648-C648</f>
        <v>9</v>
      </c>
      <c r="F648" s="12" t="s">
        <v>919</v>
      </c>
      <c r="G648" s="12">
        <v>10</v>
      </c>
      <c r="H648" s="12" t="s">
        <v>22</v>
      </c>
      <c r="I648" s="12" t="s">
        <v>55</v>
      </c>
      <c r="J648" s="12" t="s">
        <v>985</v>
      </c>
      <c r="K648" s="2" t="s">
        <v>969</v>
      </c>
      <c r="L648" s="2" t="s">
        <v>968</v>
      </c>
      <c r="M648" s="12">
        <v>1</v>
      </c>
      <c r="N648" s="12">
        <v>1</v>
      </c>
      <c r="O648" s="24"/>
      <c r="P648" s="12">
        <v>3.3479999999999999</v>
      </c>
      <c r="Q648" s="12">
        <v>3.004</v>
      </c>
      <c r="R648">
        <f>IF(Q648&gt;0,(P648*(Q648^2))*(3.14159/6),"")</f>
        <v>15.819165201395517</v>
      </c>
      <c r="S648" s="12" t="s">
        <v>32</v>
      </c>
      <c r="T648" t="s">
        <v>25</v>
      </c>
      <c r="U648" s="12" t="s">
        <v>26</v>
      </c>
      <c r="V648" s="12" t="e">
        <f>"CG_D"&amp;G648&amp;"_"&amp;H648&amp;"_"&amp;#REF!&amp;".jpg"</f>
        <v>#REF!</v>
      </c>
      <c r="W648" s="12"/>
      <c r="X648" s="2" t="s">
        <v>764</v>
      </c>
      <c r="Y648" s="12"/>
      <c r="Z648" s="12"/>
      <c r="AA648" s="12" t="s">
        <v>835</v>
      </c>
      <c r="AB648" t="str">
        <f>IF(Q648&gt;0,"yes","no")</f>
        <v>yes</v>
      </c>
      <c r="AC648" t="str">
        <f>IF(O648&gt;0,"yes","no")</f>
        <v>no</v>
      </c>
      <c r="AD648" t="str">
        <f>IF(AH648="hatch","yes","no")</f>
        <v>no</v>
      </c>
      <c r="AE648" t="str">
        <f>IF(AH648="swimup","yes","no")</f>
        <v>no</v>
      </c>
      <c r="AF648" t="str">
        <f>IF(AH648="respiration","yes","no")</f>
        <v>no</v>
      </c>
      <c r="AH648" t="s">
        <v>813</v>
      </c>
      <c r="AI648" t="str">
        <f>IF(O648&gt;0,(IF(S648="live",O648*0.84,IF(S648="dried.ethanol",O648*0.8449+2.8227,O648))),"")</f>
        <v/>
      </c>
      <c r="AJ648" s="12" t="s">
        <v>802</v>
      </c>
      <c r="AL648" t="str">
        <f>IF(OR(AND(Q648=Q649,P648&gt;0),AND(O648&gt;0,O648=O649)),"duplicate","")</f>
        <v/>
      </c>
      <c r="AM648" t="s">
        <v>826</v>
      </c>
      <c r="AN648" t="s">
        <v>826</v>
      </c>
      <c r="AO648" t="s">
        <v>826</v>
      </c>
      <c r="AP648" t="s">
        <v>826</v>
      </c>
      <c r="AQ648" t="s">
        <v>32</v>
      </c>
    </row>
    <row r="649" spans="1:43" x14ac:dyDescent="0.2">
      <c r="A649" s="29">
        <v>42909</v>
      </c>
      <c r="B649" s="1">
        <v>42901</v>
      </c>
      <c r="C649" s="1" t="str">
        <f>IF(F649="Kup","6/13/2017",IF(F649="Sag","6/14/2017",""))</f>
        <v>6/14/2017</v>
      </c>
      <c r="D649" s="27">
        <f>A649-B649</f>
        <v>8</v>
      </c>
      <c r="E649" s="27">
        <f>A649-C649</f>
        <v>9</v>
      </c>
      <c r="F649" s="12" t="s">
        <v>919</v>
      </c>
      <c r="G649" s="12">
        <v>10</v>
      </c>
      <c r="H649" s="12" t="s">
        <v>22</v>
      </c>
      <c r="I649" s="12" t="s">
        <v>55</v>
      </c>
      <c r="J649" s="12" t="s">
        <v>985</v>
      </c>
      <c r="K649" s="2" t="s">
        <v>969</v>
      </c>
      <c r="L649" s="2" t="s">
        <v>968</v>
      </c>
      <c r="M649" s="12">
        <v>2</v>
      </c>
      <c r="N649" s="12">
        <v>2</v>
      </c>
      <c r="O649" s="24"/>
      <c r="P649" s="12">
        <v>2.9540000000000002</v>
      </c>
      <c r="Q649" s="12">
        <v>2.5030000000000001</v>
      </c>
      <c r="R649">
        <f>IF(Q649&gt;0,(P649*(Q649^2))*(3.14159/6),"")</f>
        <v>9.6901487917019562</v>
      </c>
      <c r="S649" s="12" t="s">
        <v>32</v>
      </c>
      <c r="T649" t="s">
        <v>25</v>
      </c>
      <c r="U649" s="12" t="s">
        <v>26</v>
      </c>
      <c r="V649" s="12" t="e">
        <f>"CG_D"&amp;G649&amp;"_"&amp;H649&amp;"_"&amp;#REF!&amp;".jpg"</f>
        <v>#REF!</v>
      </c>
      <c r="W649" s="12"/>
      <c r="X649" s="2" t="s">
        <v>764</v>
      </c>
      <c r="Y649" s="12"/>
      <c r="Z649" s="12"/>
      <c r="AA649" s="12" t="s">
        <v>835</v>
      </c>
      <c r="AB649" t="str">
        <f>IF(Q649&gt;0,"yes","no")</f>
        <v>yes</v>
      </c>
      <c r="AC649" t="str">
        <f>IF(O649&gt;0,"yes","no")</f>
        <v>no</v>
      </c>
      <c r="AD649" t="str">
        <f>IF(AH649="hatch","yes","no")</f>
        <v>no</v>
      </c>
      <c r="AE649" t="str">
        <f>IF(AH649="swimup","yes","no")</f>
        <v>no</v>
      </c>
      <c r="AF649" t="str">
        <f>IF(AH649="respiration","yes","no")</f>
        <v>no</v>
      </c>
      <c r="AH649" t="s">
        <v>813</v>
      </c>
      <c r="AI649" t="str">
        <f>IF(O649&gt;0,(IF(S649="live",O649*0.84,IF(S649="dried.ethanol",O649*0.8449+2.8227,O649))),"")</f>
        <v/>
      </c>
      <c r="AJ649" s="12" t="s">
        <v>802</v>
      </c>
      <c r="AL649" t="str">
        <f>IF(OR(AND(Q649=Q650,P649&gt;0),AND(O649&gt;0,O649=O650)),"duplicate","")</f>
        <v/>
      </c>
      <c r="AM649" t="s">
        <v>826</v>
      </c>
      <c r="AN649" t="s">
        <v>826</v>
      </c>
      <c r="AO649" t="s">
        <v>826</v>
      </c>
      <c r="AP649" t="s">
        <v>826</v>
      </c>
      <c r="AQ649" t="s">
        <v>32</v>
      </c>
    </row>
    <row r="650" spans="1:43" x14ac:dyDescent="0.2">
      <c r="A650" s="29">
        <v>42909</v>
      </c>
      <c r="B650" s="1">
        <v>42901</v>
      </c>
      <c r="C650" s="1" t="str">
        <f>IF(F650="Kup","6/13/2017",IF(F650="Sag","6/14/2017",""))</f>
        <v>6/14/2017</v>
      </c>
      <c r="D650" s="27">
        <f>A650-B650</f>
        <v>8</v>
      </c>
      <c r="E650" s="27">
        <f>A650-C650</f>
        <v>9</v>
      </c>
      <c r="F650" s="12" t="s">
        <v>919</v>
      </c>
      <c r="G650" s="12">
        <v>10</v>
      </c>
      <c r="H650" s="12" t="s">
        <v>22</v>
      </c>
      <c r="I650" s="12" t="s">
        <v>55</v>
      </c>
      <c r="J650" s="12" t="s">
        <v>985</v>
      </c>
      <c r="K650" s="2" t="s">
        <v>969</v>
      </c>
      <c r="L650" s="2" t="s">
        <v>968</v>
      </c>
      <c r="M650" s="12">
        <v>3</v>
      </c>
      <c r="N650" s="12">
        <v>3</v>
      </c>
      <c r="O650" s="24"/>
      <c r="P650" s="12">
        <v>2.7490000000000001</v>
      </c>
      <c r="Q650" s="12">
        <v>2.74</v>
      </c>
      <c r="R650">
        <f>IF(Q650&gt;0,(P650*(Q650^2))*(3.14159/6),"")</f>
        <v>10.806227863319334</v>
      </c>
      <c r="S650" s="12" t="s">
        <v>32</v>
      </c>
      <c r="T650" t="s">
        <v>25</v>
      </c>
      <c r="U650" s="12" t="s">
        <v>26</v>
      </c>
      <c r="V650" s="12" t="e">
        <f>"CG_D"&amp;G650&amp;"_"&amp;H650&amp;"_"&amp;#REF!&amp;".jpg"</f>
        <v>#REF!</v>
      </c>
      <c r="W650" s="12"/>
      <c r="X650" s="2" t="s">
        <v>764</v>
      </c>
      <c r="Y650" s="12"/>
      <c r="Z650" s="12"/>
      <c r="AA650" s="12" t="s">
        <v>835</v>
      </c>
      <c r="AB650" t="str">
        <f>IF(Q650&gt;0,"yes","no")</f>
        <v>yes</v>
      </c>
      <c r="AC650" t="str">
        <f>IF(O650&gt;0,"yes","no")</f>
        <v>no</v>
      </c>
      <c r="AD650" t="str">
        <f>IF(AH650="hatch","yes","no")</f>
        <v>no</v>
      </c>
      <c r="AE650" t="str">
        <f>IF(AH650="swimup","yes","no")</f>
        <v>no</v>
      </c>
      <c r="AF650" t="str">
        <f>IF(AH650="respiration","yes","no")</f>
        <v>no</v>
      </c>
      <c r="AH650" t="s">
        <v>813</v>
      </c>
      <c r="AI650" t="str">
        <f>IF(O650&gt;0,(IF(S650="live",O650*0.84,IF(S650="dried.ethanol",O650*0.8449+2.8227,O650))),"")</f>
        <v/>
      </c>
      <c r="AJ650" s="12" t="s">
        <v>802</v>
      </c>
      <c r="AL650" t="str">
        <f>IF(OR(AND(Q650=Q651,P650&gt;0),AND(O650&gt;0,O650=O651)),"duplicate","")</f>
        <v/>
      </c>
      <c r="AM650" t="s">
        <v>826</v>
      </c>
      <c r="AN650" t="s">
        <v>826</v>
      </c>
      <c r="AO650" t="s">
        <v>826</v>
      </c>
      <c r="AP650" t="s">
        <v>826</v>
      </c>
      <c r="AQ650" t="s">
        <v>32</v>
      </c>
    </row>
    <row r="651" spans="1:43" x14ac:dyDescent="0.2">
      <c r="A651" s="29">
        <v>42909</v>
      </c>
      <c r="B651" s="1">
        <v>42901</v>
      </c>
      <c r="C651" s="1" t="str">
        <f>IF(F651="Kup","6/13/2017",IF(F651="Sag","6/14/2017",""))</f>
        <v>6/14/2017</v>
      </c>
      <c r="D651" s="27">
        <f>A651-B651</f>
        <v>8</v>
      </c>
      <c r="E651" s="27">
        <f>A651-C651</f>
        <v>9</v>
      </c>
      <c r="F651" s="12" t="s">
        <v>919</v>
      </c>
      <c r="G651" s="12">
        <v>10</v>
      </c>
      <c r="H651" s="12" t="s">
        <v>22</v>
      </c>
      <c r="I651" s="12" t="s">
        <v>55</v>
      </c>
      <c r="J651" s="12" t="s">
        <v>985</v>
      </c>
      <c r="K651" s="2" t="s">
        <v>969</v>
      </c>
      <c r="L651" s="2" t="s">
        <v>968</v>
      </c>
      <c r="M651" s="12">
        <v>4</v>
      </c>
      <c r="N651" s="12">
        <v>4</v>
      </c>
      <c r="O651" s="24"/>
      <c r="P651" s="12">
        <v>2.7450000000000001</v>
      </c>
      <c r="Q651" s="12">
        <v>2.2250000000000001</v>
      </c>
      <c r="R651">
        <f>IF(Q651&gt;0,(P651*(Q651^2))*(3.14159/6),"")</f>
        <v>7.1154215521406252</v>
      </c>
      <c r="S651" s="12" t="s">
        <v>32</v>
      </c>
      <c r="T651" t="s">
        <v>25</v>
      </c>
      <c r="U651" s="12" t="s">
        <v>26</v>
      </c>
      <c r="V651" s="12" t="e">
        <f>"CG_D"&amp;G651&amp;"_"&amp;H651&amp;"_"&amp;#REF!&amp;".jpg"</f>
        <v>#REF!</v>
      </c>
      <c r="W651" s="12"/>
      <c r="X651" s="2" t="s">
        <v>764</v>
      </c>
      <c r="Y651" s="12"/>
      <c r="Z651" s="12"/>
      <c r="AA651" s="12" t="s">
        <v>835</v>
      </c>
      <c r="AB651" t="str">
        <f>IF(Q651&gt;0,"yes","no")</f>
        <v>yes</v>
      </c>
      <c r="AC651" t="str">
        <f>IF(O651&gt;0,"yes","no")</f>
        <v>no</v>
      </c>
      <c r="AD651" t="str">
        <f>IF(AH651="hatch","yes","no")</f>
        <v>no</v>
      </c>
      <c r="AE651" t="str">
        <f>IF(AH651="swimup","yes","no")</f>
        <v>no</v>
      </c>
      <c r="AF651" t="str">
        <f>IF(AH651="respiration","yes","no")</f>
        <v>no</v>
      </c>
      <c r="AH651" t="s">
        <v>813</v>
      </c>
      <c r="AI651" t="str">
        <f>IF(O651&gt;0,(IF(S651="live",O651*0.84,IF(S651="dried.ethanol",O651*0.8449+2.8227,O651))),"")</f>
        <v/>
      </c>
      <c r="AJ651" s="12" t="s">
        <v>802</v>
      </c>
      <c r="AL651" t="str">
        <f>IF(OR(AND(Q651=Q652,P651&gt;0),AND(O651&gt;0,O651=O652)),"duplicate","")</f>
        <v/>
      </c>
      <c r="AM651" t="s">
        <v>826</v>
      </c>
      <c r="AN651" t="s">
        <v>826</v>
      </c>
      <c r="AO651" t="s">
        <v>826</v>
      </c>
      <c r="AP651" t="s">
        <v>826</v>
      </c>
      <c r="AQ651" t="s">
        <v>32</v>
      </c>
    </row>
    <row r="652" spans="1:43" x14ac:dyDescent="0.2">
      <c r="A652" s="29">
        <v>42909</v>
      </c>
      <c r="B652" s="1">
        <v>42901</v>
      </c>
      <c r="C652" s="1" t="str">
        <f>IF(F652="Kup","6/13/2017",IF(F652="Sag","6/14/2017",""))</f>
        <v>6/14/2017</v>
      </c>
      <c r="D652" s="27">
        <f>A652-B652</f>
        <v>8</v>
      </c>
      <c r="E652" s="27">
        <f>A652-C652</f>
        <v>9</v>
      </c>
      <c r="F652" s="12" t="s">
        <v>919</v>
      </c>
      <c r="G652" s="12">
        <v>10</v>
      </c>
      <c r="H652" s="12" t="s">
        <v>22</v>
      </c>
      <c r="I652" s="12" t="s">
        <v>55</v>
      </c>
      <c r="J652" s="12" t="s">
        <v>985</v>
      </c>
      <c r="K652" s="2" t="s">
        <v>969</v>
      </c>
      <c r="L652" s="2" t="s">
        <v>968</v>
      </c>
      <c r="M652" s="12">
        <v>5</v>
      </c>
      <c r="N652" s="12">
        <v>5</v>
      </c>
      <c r="O652" s="24"/>
      <c r="P652" s="12">
        <v>2.621</v>
      </c>
      <c r="Q652" s="12">
        <v>2.2650000000000001</v>
      </c>
      <c r="R652">
        <f>IF(Q652&gt;0,(P652*(Q652^2))*(3.14159/6),"")</f>
        <v>7.0404705974771247</v>
      </c>
      <c r="S652" s="12" t="s">
        <v>32</v>
      </c>
      <c r="T652" t="s">
        <v>25</v>
      </c>
      <c r="U652" s="12" t="s">
        <v>26</v>
      </c>
      <c r="V652" s="12" t="e">
        <f>"CG_D"&amp;G652&amp;"_"&amp;H652&amp;"_"&amp;#REF!&amp;".jpg"</f>
        <v>#REF!</v>
      </c>
      <c r="W652" s="12"/>
      <c r="X652" s="2" t="s">
        <v>764</v>
      </c>
      <c r="Y652" s="12"/>
      <c r="Z652" s="12"/>
      <c r="AA652" s="12" t="s">
        <v>835</v>
      </c>
      <c r="AB652" t="str">
        <f>IF(Q652&gt;0,"yes","no")</f>
        <v>yes</v>
      </c>
      <c r="AC652" t="str">
        <f>IF(O652&gt;0,"yes","no")</f>
        <v>no</v>
      </c>
      <c r="AD652" t="str">
        <f>IF(AH652="hatch","yes","no")</f>
        <v>no</v>
      </c>
      <c r="AE652" t="str">
        <f>IF(AH652="swimup","yes","no")</f>
        <v>no</v>
      </c>
      <c r="AF652" t="str">
        <f>IF(AH652="respiration","yes","no")</f>
        <v>no</v>
      </c>
      <c r="AH652" t="s">
        <v>813</v>
      </c>
      <c r="AI652" t="str">
        <f>IF(O652&gt;0,(IF(S652="live",O652*0.84,IF(S652="dried.ethanol",O652*0.8449+2.8227,O652))),"")</f>
        <v/>
      </c>
      <c r="AJ652" s="12" t="s">
        <v>802</v>
      </c>
      <c r="AL652" t="str">
        <f>IF(OR(AND(Q652=Q653,P652&gt;0),AND(O652&gt;0,O652=O653)),"duplicate","")</f>
        <v/>
      </c>
      <c r="AM652" t="s">
        <v>826</v>
      </c>
      <c r="AN652" t="s">
        <v>826</v>
      </c>
      <c r="AO652" t="s">
        <v>826</v>
      </c>
      <c r="AP652" t="s">
        <v>826</v>
      </c>
      <c r="AQ652" t="s">
        <v>32</v>
      </c>
    </row>
    <row r="653" spans="1:43" x14ac:dyDescent="0.2">
      <c r="A653" s="29">
        <v>42909</v>
      </c>
      <c r="B653" s="1">
        <v>42901</v>
      </c>
      <c r="C653" s="1" t="str">
        <f>IF(F653="Kup","6/13/2017",IF(F653="Sag","6/14/2017",""))</f>
        <v>6/14/2017</v>
      </c>
      <c r="D653" s="27">
        <f>A653-B653</f>
        <v>8</v>
      </c>
      <c r="E653" s="27">
        <f>A653-C653</f>
        <v>9</v>
      </c>
      <c r="F653" s="12" t="s">
        <v>919</v>
      </c>
      <c r="G653" s="12">
        <v>10</v>
      </c>
      <c r="H653" s="12" t="s">
        <v>22</v>
      </c>
      <c r="I653" s="12" t="s">
        <v>55</v>
      </c>
      <c r="J653" s="12" t="s">
        <v>985</v>
      </c>
      <c r="K653" s="2" t="s">
        <v>969</v>
      </c>
      <c r="L653" s="2" t="s">
        <v>968</v>
      </c>
      <c r="M653" s="12">
        <v>6</v>
      </c>
      <c r="N653" s="12">
        <v>6</v>
      </c>
      <c r="O653" s="24"/>
      <c r="P653" s="12">
        <v>2.9129999999999998</v>
      </c>
      <c r="Q653" s="12">
        <v>2.2599999999999998</v>
      </c>
      <c r="R653">
        <f>IF(Q653&gt;0,(P653*(Q653^2))*(3.14159/6),"")</f>
        <v>7.7903257582819974</v>
      </c>
      <c r="S653" s="12" t="s">
        <v>32</v>
      </c>
      <c r="T653" t="s">
        <v>25</v>
      </c>
      <c r="U653" s="12" t="s">
        <v>26</v>
      </c>
      <c r="V653" s="12" t="e">
        <f>"CG_D"&amp;G653&amp;"_"&amp;H653&amp;"_"&amp;#REF!&amp;".jpg"</f>
        <v>#REF!</v>
      </c>
      <c r="W653" s="12"/>
      <c r="X653" s="2" t="s">
        <v>764</v>
      </c>
      <c r="Y653" s="12"/>
      <c r="Z653" s="12"/>
      <c r="AA653" s="12" t="s">
        <v>835</v>
      </c>
      <c r="AB653" t="str">
        <f>IF(Q653&gt;0,"yes","no")</f>
        <v>yes</v>
      </c>
      <c r="AC653" t="str">
        <f>IF(O653&gt;0,"yes","no")</f>
        <v>no</v>
      </c>
      <c r="AD653" t="str">
        <f>IF(AH653="hatch","yes","no")</f>
        <v>no</v>
      </c>
      <c r="AE653" t="str">
        <f>IF(AH653="swimup","yes","no")</f>
        <v>no</v>
      </c>
      <c r="AF653" t="str">
        <f>IF(AH653="respiration","yes","no")</f>
        <v>no</v>
      </c>
      <c r="AH653" t="s">
        <v>813</v>
      </c>
      <c r="AI653" t="str">
        <f>IF(O653&gt;0,(IF(S653="live",O653*0.84,IF(S653="dried.ethanol",O653*0.8449+2.8227,O653))),"")</f>
        <v/>
      </c>
      <c r="AJ653" s="12" t="s">
        <v>802</v>
      </c>
      <c r="AL653" t="str">
        <f>IF(OR(AND(Q653=Q654,P653&gt;0),AND(O653&gt;0,O653=O654)),"duplicate","")</f>
        <v/>
      </c>
      <c r="AM653" t="s">
        <v>826</v>
      </c>
      <c r="AN653" t="s">
        <v>826</v>
      </c>
      <c r="AO653" t="s">
        <v>826</v>
      </c>
      <c r="AP653" t="s">
        <v>826</v>
      </c>
      <c r="AQ653" t="s">
        <v>32</v>
      </c>
    </row>
    <row r="654" spans="1:43" x14ac:dyDescent="0.2">
      <c r="A654" s="29">
        <v>42909</v>
      </c>
      <c r="B654" s="1">
        <v>42901</v>
      </c>
      <c r="C654" s="1" t="str">
        <f>IF(F654="Kup","6/13/2017",IF(F654="Sag","6/14/2017",""))</f>
        <v>6/14/2017</v>
      </c>
      <c r="D654" s="27">
        <f>A654-B654</f>
        <v>8</v>
      </c>
      <c r="E654" s="27">
        <f>A654-C654</f>
        <v>9</v>
      </c>
      <c r="F654" s="12" t="s">
        <v>919</v>
      </c>
      <c r="G654" s="12">
        <v>10</v>
      </c>
      <c r="H654" s="12" t="s">
        <v>22</v>
      </c>
      <c r="I654" s="12" t="s">
        <v>55</v>
      </c>
      <c r="J654" s="12" t="s">
        <v>985</v>
      </c>
      <c r="K654" s="2" t="s">
        <v>969</v>
      </c>
      <c r="L654" s="2" t="s">
        <v>968</v>
      </c>
      <c r="M654" s="12">
        <v>7</v>
      </c>
      <c r="N654" s="12">
        <v>7</v>
      </c>
      <c r="O654" s="24"/>
      <c r="P654" s="12">
        <v>2.7360000000000002</v>
      </c>
      <c r="Q654" s="12">
        <v>2.234</v>
      </c>
      <c r="R654">
        <f>IF(Q654&gt;0,(P654*(Q654^2))*(3.14159/6),"")</f>
        <v>7.1495825687702403</v>
      </c>
      <c r="S654" s="12" t="s">
        <v>32</v>
      </c>
      <c r="T654" t="s">
        <v>25</v>
      </c>
      <c r="U654" s="12" t="s">
        <v>26</v>
      </c>
      <c r="V654" s="12" t="e">
        <f>"CG_D"&amp;G654&amp;"_"&amp;H654&amp;"_"&amp;#REF!&amp;".jpg"</f>
        <v>#REF!</v>
      </c>
      <c r="W654" s="12"/>
      <c r="X654" s="2" t="s">
        <v>764</v>
      </c>
      <c r="Y654" s="12"/>
      <c r="Z654" s="12"/>
      <c r="AA654" s="12" t="s">
        <v>835</v>
      </c>
      <c r="AB654" t="str">
        <f>IF(Q654&gt;0,"yes","no")</f>
        <v>yes</v>
      </c>
      <c r="AC654" t="str">
        <f>IF(O654&gt;0,"yes","no")</f>
        <v>no</v>
      </c>
      <c r="AD654" t="str">
        <f>IF(AH654="hatch","yes","no")</f>
        <v>no</v>
      </c>
      <c r="AE654" t="str">
        <f>IF(AH654="swimup","yes","no")</f>
        <v>no</v>
      </c>
      <c r="AF654" t="str">
        <f>IF(AH654="respiration","yes","no")</f>
        <v>no</v>
      </c>
      <c r="AH654" t="s">
        <v>813</v>
      </c>
      <c r="AI654" t="str">
        <f>IF(O654&gt;0,(IF(S654="live",O654*0.84,IF(S654="dried.ethanol",O654*0.8449+2.8227,O654))),"")</f>
        <v/>
      </c>
      <c r="AJ654" s="12" t="s">
        <v>802</v>
      </c>
      <c r="AL654" t="str">
        <f>IF(OR(AND(Q654=Q655,P654&gt;0),AND(O654&gt;0,O654=O655)),"duplicate","")</f>
        <v/>
      </c>
      <c r="AM654" t="s">
        <v>826</v>
      </c>
      <c r="AN654" t="s">
        <v>826</v>
      </c>
      <c r="AO654" t="s">
        <v>826</v>
      </c>
      <c r="AP654" t="s">
        <v>826</v>
      </c>
      <c r="AQ654" t="s">
        <v>32</v>
      </c>
    </row>
    <row r="655" spans="1:43" x14ac:dyDescent="0.2">
      <c r="A655" s="29">
        <v>42909</v>
      </c>
      <c r="B655" s="1">
        <v>42901</v>
      </c>
      <c r="C655" s="1" t="str">
        <f>IF(F655="Kup","6/13/2017",IF(F655="Sag","6/14/2017",""))</f>
        <v>6/14/2017</v>
      </c>
      <c r="D655" s="27">
        <f>A655-B655</f>
        <v>8</v>
      </c>
      <c r="E655" s="27">
        <f>A655-C655</f>
        <v>9</v>
      </c>
      <c r="F655" s="12" t="s">
        <v>919</v>
      </c>
      <c r="G655" s="12">
        <v>10</v>
      </c>
      <c r="H655" s="12" t="s">
        <v>22</v>
      </c>
      <c r="I655" s="12" t="s">
        <v>55</v>
      </c>
      <c r="J655" s="12" t="s">
        <v>985</v>
      </c>
      <c r="K655" s="2" t="s">
        <v>969</v>
      </c>
      <c r="L655" s="2" t="s">
        <v>968</v>
      </c>
      <c r="M655" s="12">
        <v>8</v>
      </c>
      <c r="N655" s="12">
        <v>8</v>
      </c>
      <c r="O655" s="24"/>
      <c r="P655" s="12">
        <v>2.8719999999999999</v>
      </c>
      <c r="Q655" s="12">
        <v>2.556</v>
      </c>
      <c r="R655">
        <f>IF(Q655&gt;0,(P655*(Q655^2))*(3.14159/6),"")</f>
        <v>9.8243627556268773</v>
      </c>
      <c r="S655" s="12" t="s">
        <v>32</v>
      </c>
      <c r="T655" t="s">
        <v>25</v>
      </c>
      <c r="U655" s="12" t="s">
        <v>26</v>
      </c>
      <c r="V655" s="12" t="e">
        <f>"CG_D"&amp;G655&amp;"_"&amp;H655&amp;"_"&amp;#REF!&amp;".jpg"</f>
        <v>#REF!</v>
      </c>
      <c r="W655" s="12"/>
      <c r="X655" s="2" t="s">
        <v>764</v>
      </c>
      <c r="Y655" s="12"/>
      <c r="Z655" s="12"/>
      <c r="AA655" s="12" t="s">
        <v>835</v>
      </c>
      <c r="AB655" t="str">
        <f>IF(Q655&gt;0,"yes","no")</f>
        <v>yes</v>
      </c>
      <c r="AC655" t="str">
        <f>IF(O655&gt;0,"yes","no")</f>
        <v>no</v>
      </c>
      <c r="AD655" t="str">
        <f>IF(AH655="hatch","yes","no")</f>
        <v>no</v>
      </c>
      <c r="AE655" t="str">
        <f>IF(AH655="swimup","yes","no")</f>
        <v>no</v>
      </c>
      <c r="AF655" t="str">
        <f>IF(AH655="respiration","yes","no")</f>
        <v>no</v>
      </c>
      <c r="AH655" t="s">
        <v>813</v>
      </c>
      <c r="AI655" t="str">
        <f>IF(O655&gt;0,(IF(S655="live",O655*0.84,IF(S655="dried.ethanol",O655*0.8449+2.8227,O655))),"")</f>
        <v/>
      </c>
      <c r="AJ655" s="12" t="s">
        <v>802</v>
      </c>
      <c r="AL655" t="str">
        <f>IF(OR(AND(Q655=Q656,P655&gt;0),AND(O655&gt;0,O655=O656)),"duplicate","")</f>
        <v/>
      </c>
      <c r="AM655" t="s">
        <v>826</v>
      </c>
      <c r="AN655" t="s">
        <v>826</v>
      </c>
      <c r="AO655" t="s">
        <v>826</v>
      </c>
      <c r="AP655" t="s">
        <v>826</v>
      </c>
      <c r="AQ655" t="s">
        <v>32</v>
      </c>
    </row>
    <row r="656" spans="1:43" x14ac:dyDescent="0.2">
      <c r="A656" s="29">
        <v>42909</v>
      </c>
      <c r="B656" s="1">
        <v>42901</v>
      </c>
      <c r="C656" s="1" t="str">
        <f>IF(F656="Kup","6/13/2017",IF(F656="Sag","6/14/2017",""))</f>
        <v>6/14/2017</v>
      </c>
      <c r="D656" s="27">
        <f>A656-B656</f>
        <v>8</v>
      </c>
      <c r="E656" s="27">
        <f>A656-C656</f>
        <v>9</v>
      </c>
      <c r="F656" s="12" t="s">
        <v>919</v>
      </c>
      <c r="G656" s="12">
        <v>10</v>
      </c>
      <c r="H656" s="12" t="s">
        <v>22</v>
      </c>
      <c r="I656" s="12" t="s">
        <v>55</v>
      </c>
      <c r="J656" s="12" t="s">
        <v>985</v>
      </c>
      <c r="K656" s="2" t="s">
        <v>969</v>
      </c>
      <c r="L656" s="2" t="s">
        <v>968</v>
      </c>
      <c r="M656" s="12">
        <v>9</v>
      </c>
      <c r="N656" s="12">
        <v>9</v>
      </c>
      <c r="O656" s="24"/>
      <c r="P656" s="12">
        <v>2.641</v>
      </c>
      <c r="Q656" s="12">
        <v>2.415</v>
      </c>
      <c r="R656">
        <f>IF(Q656&gt;0,(P656*(Q656^2))*(3.14159/6),"")</f>
        <v>8.0649360278996252</v>
      </c>
      <c r="S656" s="12" t="s">
        <v>32</v>
      </c>
      <c r="T656" t="s">
        <v>25</v>
      </c>
      <c r="U656" s="12" t="s">
        <v>26</v>
      </c>
      <c r="V656" s="12" t="e">
        <f>"CG_D"&amp;G656&amp;"_"&amp;H656&amp;"_"&amp;#REF!&amp;".jpg"</f>
        <v>#REF!</v>
      </c>
      <c r="W656" s="12"/>
      <c r="X656" s="2" t="s">
        <v>764</v>
      </c>
      <c r="Y656" s="12"/>
      <c r="Z656" s="12"/>
      <c r="AA656" s="12" t="s">
        <v>835</v>
      </c>
      <c r="AB656" t="str">
        <f>IF(Q656&gt;0,"yes","no")</f>
        <v>yes</v>
      </c>
      <c r="AC656" t="str">
        <f>IF(O656&gt;0,"yes","no")</f>
        <v>no</v>
      </c>
      <c r="AD656" t="str">
        <f>IF(AH656="hatch","yes","no")</f>
        <v>no</v>
      </c>
      <c r="AE656" t="str">
        <f>IF(AH656="swimup","yes","no")</f>
        <v>no</v>
      </c>
      <c r="AF656" t="str">
        <f>IF(AH656="respiration","yes","no")</f>
        <v>no</v>
      </c>
      <c r="AH656" t="s">
        <v>813</v>
      </c>
      <c r="AI656" t="str">
        <f>IF(O656&gt;0,(IF(S656="live",O656*0.84,IF(S656="dried.ethanol",O656*0.8449+2.8227,O656))),"")</f>
        <v/>
      </c>
      <c r="AJ656" s="12" t="s">
        <v>802</v>
      </c>
      <c r="AL656" t="str">
        <f>IF(OR(AND(Q656=Q657,P656&gt;0),AND(O656&gt;0,O656=O657)),"duplicate","")</f>
        <v/>
      </c>
      <c r="AM656" t="s">
        <v>826</v>
      </c>
      <c r="AN656" t="s">
        <v>826</v>
      </c>
      <c r="AO656" t="s">
        <v>826</v>
      </c>
      <c r="AP656" t="s">
        <v>826</v>
      </c>
      <c r="AQ656" t="s">
        <v>32</v>
      </c>
    </row>
    <row r="657" spans="1:43" x14ac:dyDescent="0.2">
      <c r="A657" s="29">
        <v>42909</v>
      </c>
      <c r="B657" s="1">
        <v>42901</v>
      </c>
      <c r="C657" s="1" t="str">
        <f>IF(F657="Kup","6/13/2017",IF(F657="Sag","6/14/2017",""))</f>
        <v>6/14/2017</v>
      </c>
      <c r="D657" s="27">
        <f>A657-B657</f>
        <v>8</v>
      </c>
      <c r="E657" s="27">
        <f>A657-C657</f>
        <v>9</v>
      </c>
      <c r="F657" s="12" t="s">
        <v>919</v>
      </c>
      <c r="G657" s="12">
        <v>10</v>
      </c>
      <c r="H657" s="12" t="s">
        <v>22</v>
      </c>
      <c r="I657" s="12" t="s">
        <v>55</v>
      </c>
      <c r="J657" s="12" t="s">
        <v>985</v>
      </c>
      <c r="K657" s="2" t="s">
        <v>969</v>
      </c>
      <c r="L657" s="2" t="s">
        <v>968</v>
      </c>
      <c r="M657" s="12">
        <v>10</v>
      </c>
      <c r="N657" s="12">
        <v>10</v>
      </c>
      <c r="O657" s="24"/>
      <c r="P657" s="12">
        <v>2.6880000000000002</v>
      </c>
      <c r="Q657" s="12">
        <v>2.3359999999999999</v>
      </c>
      <c r="R657">
        <f>IF(Q657&gt;0,(P657*(Q657^2))*(3.14159/6),"")</f>
        <v>7.6802117972787194</v>
      </c>
      <c r="S657" s="12" t="s">
        <v>32</v>
      </c>
      <c r="T657" t="s">
        <v>25</v>
      </c>
      <c r="U657" s="12" t="s">
        <v>26</v>
      </c>
      <c r="V657" s="12" t="e">
        <f>"CG_D"&amp;G657&amp;"_"&amp;H657&amp;"_"&amp;#REF!&amp;".jpg"</f>
        <v>#REF!</v>
      </c>
      <c r="W657" s="12"/>
      <c r="X657" s="2" t="s">
        <v>764</v>
      </c>
      <c r="Y657" s="12"/>
      <c r="Z657" s="12"/>
      <c r="AA657" s="12" t="s">
        <v>835</v>
      </c>
      <c r="AB657" t="str">
        <f>IF(Q657&gt;0,"yes","no")</f>
        <v>yes</v>
      </c>
      <c r="AC657" t="str">
        <f>IF(O657&gt;0,"yes","no")</f>
        <v>no</v>
      </c>
      <c r="AD657" t="str">
        <f>IF(AH657="hatch","yes","no")</f>
        <v>no</v>
      </c>
      <c r="AE657" t="str">
        <f>IF(AH657="swimup","yes","no")</f>
        <v>no</v>
      </c>
      <c r="AF657" t="str">
        <f>IF(AH657="respiration","yes","no")</f>
        <v>no</v>
      </c>
      <c r="AH657" t="s">
        <v>813</v>
      </c>
      <c r="AI657" t="str">
        <f>IF(O657&gt;0,(IF(S657="live",O657*0.84,IF(S657="dried.ethanol",O657*0.8449+2.8227,O657))),"")</f>
        <v/>
      </c>
      <c r="AJ657" s="12" t="s">
        <v>802</v>
      </c>
      <c r="AL657" t="str">
        <f>IF(OR(AND(Q657=Q658,P657&gt;0),AND(O657&gt;0,O657=O658)),"duplicate","")</f>
        <v/>
      </c>
      <c r="AM657" t="s">
        <v>826</v>
      </c>
      <c r="AN657" t="s">
        <v>826</v>
      </c>
      <c r="AO657" t="s">
        <v>826</v>
      </c>
      <c r="AP657" t="s">
        <v>826</v>
      </c>
      <c r="AQ657" t="s">
        <v>32</v>
      </c>
    </row>
    <row r="658" spans="1:43" x14ac:dyDescent="0.2">
      <c r="A658" s="29">
        <v>42909</v>
      </c>
      <c r="B658" s="1">
        <v>42901</v>
      </c>
      <c r="C658" s="1" t="str">
        <f>IF(F658="Kup","6/13/2017",IF(F658="Sag","6/14/2017",""))</f>
        <v>6/14/2017</v>
      </c>
      <c r="D658" s="27">
        <f>A658-B658</f>
        <v>8</v>
      </c>
      <c r="E658" s="27">
        <f>A658-C658</f>
        <v>9</v>
      </c>
      <c r="F658" s="12" t="s">
        <v>919</v>
      </c>
      <c r="G658" s="12">
        <v>10</v>
      </c>
      <c r="H658" s="12" t="s">
        <v>22</v>
      </c>
      <c r="I658" s="12" t="s">
        <v>57</v>
      </c>
      <c r="J658" s="12" t="s">
        <v>990</v>
      </c>
      <c r="K658" s="2" t="s">
        <v>972</v>
      </c>
      <c r="L658" s="2" t="s">
        <v>971</v>
      </c>
      <c r="M658" s="12">
        <v>1</v>
      </c>
      <c r="N658" s="12">
        <v>1</v>
      </c>
      <c r="O658" s="24"/>
      <c r="P658" s="12">
        <v>2.8719999999999999</v>
      </c>
      <c r="Q658" s="12">
        <v>2.1160000000000001</v>
      </c>
      <c r="R658">
        <f>IF(Q658&gt;0,(P658*(Q658^2))*(3.14159/6),"")</f>
        <v>6.7330837696258126</v>
      </c>
      <c r="S658" s="12" t="s">
        <v>32</v>
      </c>
      <c r="T658" t="s">
        <v>25</v>
      </c>
      <c r="U658" s="12" t="s">
        <v>26</v>
      </c>
      <c r="V658" s="12" t="e">
        <f>"CG_D"&amp;G658&amp;"_"&amp;H658&amp;"_"&amp;#REF!&amp;".jpg"</f>
        <v>#REF!</v>
      </c>
      <c r="W658" s="12"/>
      <c r="X658" s="2" t="s">
        <v>764</v>
      </c>
      <c r="Y658" s="12"/>
      <c r="Z658" s="12"/>
      <c r="AA658" s="12" t="s">
        <v>835</v>
      </c>
      <c r="AB658" t="str">
        <f>IF(Q658&gt;0,"yes","no")</f>
        <v>yes</v>
      </c>
      <c r="AC658" t="str">
        <f>IF(O658&gt;0,"yes","no")</f>
        <v>no</v>
      </c>
      <c r="AD658" t="str">
        <f>IF(AH658="hatch","yes","no")</f>
        <v>no</v>
      </c>
      <c r="AE658" t="str">
        <f>IF(AH658="swimup","yes","no")</f>
        <v>no</v>
      </c>
      <c r="AF658" t="str">
        <f>IF(AH658="respiration","yes","no")</f>
        <v>no</v>
      </c>
      <c r="AH658" t="s">
        <v>813</v>
      </c>
      <c r="AI658" t="str">
        <f>IF(O658&gt;0,(IF(S658="live",O658*0.84,IF(S658="dried.ethanol",O658*0.8449+2.8227,O658))),"")</f>
        <v/>
      </c>
      <c r="AJ658" s="12" t="s">
        <v>802</v>
      </c>
      <c r="AL658" t="str">
        <f>IF(OR(AND(Q658=Q659,P658&gt;0),AND(O658&gt;0,O658=O659)),"duplicate","")</f>
        <v/>
      </c>
      <c r="AM658" t="s">
        <v>826</v>
      </c>
      <c r="AN658" t="s">
        <v>826</v>
      </c>
      <c r="AO658" t="s">
        <v>826</v>
      </c>
      <c r="AP658" t="s">
        <v>826</v>
      </c>
      <c r="AQ658" t="s">
        <v>32</v>
      </c>
    </row>
    <row r="659" spans="1:43" x14ac:dyDescent="0.2">
      <c r="A659" s="29">
        <v>42909</v>
      </c>
      <c r="B659" s="1">
        <v>42901</v>
      </c>
      <c r="C659" s="1" t="str">
        <f>IF(F659="Kup","6/13/2017",IF(F659="Sag","6/14/2017",""))</f>
        <v>6/14/2017</v>
      </c>
      <c r="D659" s="27">
        <f>A659-B659</f>
        <v>8</v>
      </c>
      <c r="E659" s="27">
        <f>A659-C659</f>
        <v>9</v>
      </c>
      <c r="F659" s="12" t="s">
        <v>919</v>
      </c>
      <c r="G659" s="12">
        <v>10</v>
      </c>
      <c r="H659" s="12" t="s">
        <v>22</v>
      </c>
      <c r="I659" s="12" t="s">
        <v>57</v>
      </c>
      <c r="J659" s="12" t="s">
        <v>990</v>
      </c>
      <c r="K659" s="2" t="s">
        <v>972</v>
      </c>
      <c r="L659" s="2" t="s">
        <v>971</v>
      </c>
      <c r="M659" s="12">
        <v>2</v>
      </c>
      <c r="N659" s="12">
        <v>2</v>
      </c>
      <c r="O659" s="24"/>
      <c r="P659" s="12">
        <v>2.673</v>
      </c>
      <c r="Q659" s="12">
        <v>2.7250000000000001</v>
      </c>
      <c r="R659">
        <f>IF(Q659&gt;0,(P659*(Q659^2))*(3.14159/6),"")</f>
        <v>10.392743948090624</v>
      </c>
      <c r="S659" s="12" t="s">
        <v>32</v>
      </c>
      <c r="T659" t="s">
        <v>25</v>
      </c>
      <c r="U659" s="12" t="s">
        <v>26</v>
      </c>
      <c r="V659" s="12" t="e">
        <f>"CG_D"&amp;G659&amp;"_"&amp;H659&amp;"_"&amp;#REF!&amp;".jpg"</f>
        <v>#REF!</v>
      </c>
      <c r="W659" s="12"/>
      <c r="X659" s="2" t="s">
        <v>764</v>
      </c>
      <c r="Y659" s="12"/>
      <c r="Z659" s="12"/>
      <c r="AA659" s="12" t="s">
        <v>835</v>
      </c>
      <c r="AB659" t="str">
        <f>IF(Q659&gt;0,"yes","no")</f>
        <v>yes</v>
      </c>
      <c r="AC659" t="str">
        <f>IF(O659&gt;0,"yes","no")</f>
        <v>no</v>
      </c>
      <c r="AD659" t="str">
        <f>IF(AH659="hatch","yes","no")</f>
        <v>no</v>
      </c>
      <c r="AE659" t="str">
        <f>IF(AH659="swimup","yes","no")</f>
        <v>no</v>
      </c>
      <c r="AF659" t="str">
        <f>IF(AH659="respiration","yes","no")</f>
        <v>no</v>
      </c>
      <c r="AH659" t="s">
        <v>813</v>
      </c>
      <c r="AI659" t="str">
        <f>IF(O659&gt;0,(IF(S659="live",O659*0.84,IF(S659="dried.ethanol",O659*0.8449+2.8227,O659))),"")</f>
        <v/>
      </c>
      <c r="AJ659" s="12" t="s">
        <v>802</v>
      </c>
      <c r="AL659" t="str">
        <f>IF(OR(AND(Q659=Q660,P659&gt;0),AND(O659&gt;0,O659=O660)),"duplicate","")</f>
        <v/>
      </c>
      <c r="AM659" t="s">
        <v>826</v>
      </c>
      <c r="AN659" t="s">
        <v>826</v>
      </c>
      <c r="AO659" t="s">
        <v>826</v>
      </c>
      <c r="AP659" t="s">
        <v>826</v>
      </c>
      <c r="AQ659" t="s">
        <v>32</v>
      </c>
    </row>
    <row r="660" spans="1:43" x14ac:dyDescent="0.2">
      <c r="A660" s="29">
        <v>42909</v>
      </c>
      <c r="B660" s="1">
        <v>42901</v>
      </c>
      <c r="C660" s="1" t="str">
        <f>IF(F660="Kup","6/13/2017",IF(F660="Sag","6/14/2017",""))</f>
        <v>6/14/2017</v>
      </c>
      <c r="D660" s="27">
        <f>A660-B660</f>
        <v>8</v>
      </c>
      <c r="E660" s="27">
        <f>A660-C660</f>
        <v>9</v>
      </c>
      <c r="F660" s="12" t="s">
        <v>919</v>
      </c>
      <c r="G660" s="12">
        <v>10</v>
      </c>
      <c r="H660" s="12" t="s">
        <v>22</v>
      </c>
      <c r="I660" s="12" t="s">
        <v>57</v>
      </c>
      <c r="J660" s="12" t="s">
        <v>990</v>
      </c>
      <c r="K660" s="2" t="s">
        <v>972</v>
      </c>
      <c r="L660" s="2" t="s">
        <v>971</v>
      </c>
      <c r="M660" s="12">
        <v>3</v>
      </c>
      <c r="N660" s="12">
        <v>3</v>
      </c>
      <c r="O660" s="24"/>
      <c r="P660" s="12">
        <v>3.0019999999999998</v>
      </c>
      <c r="Q660" s="12">
        <v>2.5249999999999999</v>
      </c>
      <c r="R660">
        <f>IF(Q660&gt;0,(P660*(Q660^2))*(3.14159/6),"")</f>
        <v>10.021476405122913</v>
      </c>
      <c r="S660" s="12" t="s">
        <v>32</v>
      </c>
      <c r="T660" t="s">
        <v>25</v>
      </c>
      <c r="U660" s="12" t="s">
        <v>26</v>
      </c>
      <c r="V660" s="12" t="e">
        <f>"CG_D"&amp;G660&amp;"_"&amp;H660&amp;"_"&amp;#REF!&amp;".jpg"</f>
        <v>#REF!</v>
      </c>
      <c r="W660" s="12"/>
      <c r="X660" s="2" t="s">
        <v>764</v>
      </c>
      <c r="Y660" s="12"/>
      <c r="Z660" s="12"/>
      <c r="AA660" s="12" t="s">
        <v>835</v>
      </c>
      <c r="AB660" t="str">
        <f>IF(Q660&gt;0,"yes","no")</f>
        <v>yes</v>
      </c>
      <c r="AC660" t="str">
        <f>IF(O660&gt;0,"yes","no")</f>
        <v>no</v>
      </c>
      <c r="AD660" t="str">
        <f>IF(AH660="hatch","yes","no")</f>
        <v>no</v>
      </c>
      <c r="AE660" t="str">
        <f>IF(AH660="swimup","yes","no")</f>
        <v>no</v>
      </c>
      <c r="AF660" t="str">
        <f>IF(AH660="respiration","yes","no")</f>
        <v>no</v>
      </c>
      <c r="AH660" t="s">
        <v>813</v>
      </c>
      <c r="AI660" t="str">
        <f>IF(O660&gt;0,(IF(S660="live",O660*0.84,IF(S660="dried.ethanol",O660*0.8449+2.8227,O660))),"")</f>
        <v/>
      </c>
      <c r="AJ660" s="12" t="s">
        <v>802</v>
      </c>
      <c r="AL660" t="str">
        <f>IF(OR(AND(Q660=Q661,P660&gt;0),AND(O660&gt;0,O660=O661)),"duplicate","")</f>
        <v/>
      </c>
      <c r="AM660" t="s">
        <v>826</v>
      </c>
      <c r="AN660" t="s">
        <v>826</v>
      </c>
      <c r="AO660" t="s">
        <v>826</v>
      </c>
      <c r="AP660" t="s">
        <v>826</v>
      </c>
      <c r="AQ660" t="s">
        <v>32</v>
      </c>
    </row>
    <row r="661" spans="1:43" x14ac:dyDescent="0.2">
      <c r="A661" s="29">
        <v>42909</v>
      </c>
      <c r="B661" s="1">
        <v>42901</v>
      </c>
      <c r="C661" s="1" t="str">
        <f>IF(F661="Kup","6/13/2017",IF(F661="Sag","6/14/2017",""))</f>
        <v>6/14/2017</v>
      </c>
      <c r="D661" s="27">
        <f>A661-B661</f>
        <v>8</v>
      </c>
      <c r="E661" s="27">
        <f>A661-C661</f>
        <v>9</v>
      </c>
      <c r="F661" s="12" t="s">
        <v>919</v>
      </c>
      <c r="G661" s="12">
        <v>10</v>
      </c>
      <c r="H661" s="12" t="s">
        <v>22</v>
      </c>
      <c r="I661" s="12" t="s">
        <v>57</v>
      </c>
      <c r="J661" s="12" t="s">
        <v>990</v>
      </c>
      <c r="K661" s="2" t="s">
        <v>972</v>
      </c>
      <c r="L661" s="2" t="s">
        <v>971</v>
      </c>
      <c r="M661" s="12">
        <v>4</v>
      </c>
      <c r="N661" s="12">
        <v>4</v>
      </c>
      <c r="O661" s="24"/>
      <c r="P661" s="12">
        <v>3.0680000000000001</v>
      </c>
      <c r="Q661" s="12">
        <v>2.101</v>
      </c>
      <c r="R661">
        <f>IF(Q661&gt;0,(P661*(Q661^2))*(3.14159/6),"")</f>
        <v>7.0909711032836862</v>
      </c>
      <c r="S661" s="12" t="s">
        <v>32</v>
      </c>
      <c r="T661" t="s">
        <v>25</v>
      </c>
      <c r="U661" s="12" t="s">
        <v>26</v>
      </c>
      <c r="V661" s="12" t="e">
        <f>"CG_D"&amp;G661&amp;"_"&amp;H661&amp;"_"&amp;#REF!&amp;".jpg"</f>
        <v>#REF!</v>
      </c>
      <c r="W661" s="12"/>
      <c r="X661" s="2" t="s">
        <v>764</v>
      </c>
      <c r="Y661" s="12"/>
      <c r="Z661" s="12"/>
      <c r="AA661" s="12" t="s">
        <v>835</v>
      </c>
      <c r="AB661" t="str">
        <f>IF(Q661&gt;0,"yes","no")</f>
        <v>yes</v>
      </c>
      <c r="AC661" t="str">
        <f>IF(O661&gt;0,"yes","no")</f>
        <v>no</v>
      </c>
      <c r="AD661" t="str">
        <f>IF(AH661="hatch","yes","no")</f>
        <v>no</v>
      </c>
      <c r="AE661" t="str">
        <f>IF(AH661="swimup","yes","no")</f>
        <v>no</v>
      </c>
      <c r="AF661" t="str">
        <f>IF(AH661="respiration","yes","no")</f>
        <v>no</v>
      </c>
      <c r="AH661" t="s">
        <v>813</v>
      </c>
      <c r="AI661" t="str">
        <f>IF(O661&gt;0,(IF(S661="live",O661*0.84,IF(S661="dried.ethanol",O661*0.8449+2.8227,O661))),"")</f>
        <v/>
      </c>
      <c r="AJ661" s="12" t="s">
        <v>802</v>
      </c>
      <c r="AL661" t="str">
        <f>IF(OR(AND(Q661=Q662,P661&gt;0),AND(O661&gt;0,O661=O662)),"duplicate","")</f>
        <v/>
      </c>
      <c r="AM661" t="s">
        <v>826</v>
      </c>
      <c r="AN661" t="s">
        <v>826</v>
      </c>
      <c r="AO661" t="s">
        <v>826</v>
      </c>
      <c r="AP661" t="s">
        <v>826</v>
      </c>
      <c r="AQ661" t="s">
        <v>32</v>
      </c>
    </row>
    <row r="662" spans="1:43" x14ac:dyDescent="0.2">
      <c r="A662" s="29">
        <v>42909</v>
      </c>
      <c r="B662" s="1">
        <v>42901</v>
      </c>
      <c r="C662" s="1" t="str">
        <f>IF(F662="Kup","6/13/2017",IF(F662="Sag","6/14/2017",""))</f>
        <v>6/14/2017</v>
      </c>
      <c r="D662" s="27">
        <f>A662-B662</f>
        <v>8</v>
      </c>
      <c r="E662" s="27">
        <f>A662-C662</f>
        <v>9</v>
      </c>
      <c r="F662" s="12" t="s">
        <v>919</v>
      </c>
      <c r="G662" s="12">
        <v>10</v>
      </c>
      <c r="H662" s="12" t="s">
        <v>22</v>
      </c>
      <c r="I662" s="12" t="s">
        <v>57</v>
      </c>
      <c r="J662" s="12" t="s">
        <v>990</v>
      </c>
      <c r="K662" s="2" t="s">
        <v>972</v>
      </c>
      <c r="L662" s="2" t="s">
        <v>971</v>
      </c>
      <c r="M662" s="12">
        <v>5</v>
      </c>
      <c r="N662" s="12">
        <v>5</v>
      </c>
      <c r="O662" s="24"/>
      <c r="P662" s="12">
        <v>2.9550000000000001</v>
      </c>
      <c r="Q662" s="12">
        <v>2.3479999999999999</v>
      </c>
      <c r="R662">
        <f>IF(Q662&gt;0,(P662*(Q662^2))*(3.14159/6),"")</f>
        <v>8.5300568547147986</v>
      </c>
      <c r="S662" s="12" t="s">
        <v>32</v>
      </c>
      <c r="T662" t="s">
        <v>25</v>
      </c>
      <c r="U662" s="12" t="s">
        <v>26</v>
      </c>
      <c r="V662" s="12" t="e">
        <f>"CG_D"&amp;G662&amp;"_"&amp;H662&amp;"_"&amp;#REF!&amp;".jpg"</f>
        <v>#REF!</v>
      </c>
      <c r="W662" s="12"/>
      <c r="X662" s="2" t="s">
        <v>764</v>
      </c>
      <c r="Y662" s="12"/>
      <c r="Z662" s="12"/>
      <c r="AA662" s="12" t="s">
        <v>835</v>
      </c>
      <c r="AB662" t="str">
        <f>IF(Q662&gt;0,"yes","no")</f>
        <v>yes</v>
      </c>
      <c r="AC662" t="str">
        <f>IF(O662&gt;0,"yes","no")</f>
        <v>no</v>
      </c>
      <c r="AD662" t="str">
        <f>IF(AH662="hatch","yes","no")</f>
        <v>no</v>
      </c>
      <c r="AE662" t="str">
        <f>IF(AH662="swimup","yes","no")</f>
        <v>no</v>
      </c>
      <c r="AF662" t="str">
        <f>IF(AH662="respiration","yes","no")</f>
        <v>no</v>
      </c>
      <c r="AH662" t="s">
        <v>813</v>
      </c>
      <c r="AI662" t="str">
        <f>IF(O662&gt;0,(IF(S662="live",O662*0.84,IF(S662="dried.ethanol",O662*0.8449+2.8227,O662))),"")</f>
        <v/>
      </c>
      <c r="AJ662" s="12" t="s">
        <v>802</v>
      </c>
      <c r="AL662" t="str">
        <f>IF(OR(AND(Q662=Q663,P662&gt;0),AND(O662&gt;0,O662=O663)),"duplicate","")</f>
        <v/>
      </c>
      <c r="AM662" t="s">
        <v>826</v>
      </c>
      <c r="AN662" t="s">
        <v>826</v>
      </c>
      <c r="AO662" t="s">
        <v>826</v>
      </c>
      <c r="AP662" t="s">
        <v>826</v>
      </c>
      <c r="AQ662" t="s">
        <v>32</v>
      </c>
    </row>
    <row r="663" spans="1:43" x14ac:dyDescent="0.2">
      <c r="A663" s="29">
        <v>42909</v>
      </c>
      <c r="B663" s="1">
        <v>42901</v>
      </c>
      <c r="C663" s="1" t="str">
        <f>IF(F663="Kup","6/13/2017",IF(F663="Sag","6/14/2017",""))</f>
        <v>6/14/2017</v>
      </c>
      <c r="D663" s="27">
        <f>A663-B663</f>
        <v>8</v>
      </c>
      <c r="E663" s="27">
        <f>A663-C663</f>
        <v>9</v>
      </c>
      <c r="F663" s="12" t="s">
        <v>919</v>
      </c>
      <c r="G663" s="12">
        <v>10</v>
      </c>
      <c r="H663" s="12" t="s">
        <v>22</v>
      </c>
      <c r="I663" s="12" t="s">
        <v>57</v>
      </c>
      <c r="J663" s="12" t="s">
        <v>990</v>
      </c>
      <c r="K663" s="2" t="s">
        <v>972</v>
      </c>
      <c r="L663" s="2" t="s">
        <v>971</v>
      </c>
      <c r="M663" s="12">
        <v>6</v>
      </c>
      <c r="N663" s="12">
        <v>6</v>
      </c>
      <c r="O663" s="24"/>
      <c r="P663" s="12">
        <v>2.6040000000000001</v>
      </c>
      <c r="Q663" s="12">
        <v>2.024</v>
      </c>
      <c r="R663">
        <f>IF(Q663&gt;0,(P663*(Q663^2))*(3.14159/6),"")</f>
        <v>5.5854767929945588</v>
      </c>
      <c r="S663" s="12" t="s">
        <v>32</v>
      </c>
      <c r="T663" t="s">
        <v>25</v>
      </c>
      <c r="U663" s="12" t="s">
        <v>26</v>
      </c>
      <c r="V663" s="12" t="e">
        <f>"CG_D"&amp;G663&amp;"_"&amp;H663&amp;"_"&amp;#REF!&amp;".jpg"</f>
        <v>#REF!</v>
      </c>
      <c r="W663" s="12"/>
      <c r="X663" s="2" t="s">
        <v>764</v>
      </c>
      <c r="Y663" s="12"/>
      <c r="Z663" s="12"/>
      <c r="AA663" s="12" t="s">
        <v>835</v>
      </c>
      <c r="AB663" t="str">
        <f>IF(Q663&gt;0,"yes","no")</f>
        <v>yes</v>
      </c>
      <c r="AC663" t="str">
        <f>IF(O663&gt;0,"yes","no")</f>
        <v>no</v>
      </c>
      <c r="AD663" t="str">
        <f>IF(AH663="hatch","yes","no")</f>
        <v>no</v>
      </c>
      <c r="AE663" t="str">
        <f>IF(AH663="swimup","yes","no")</f>
        <v>no</v>
      </c>
      <c r="AF663" t="str">
        <f>IF(AH663="respiration","yes","no")</f>
        <v>no</v>
      </c>
      <c r="AH663" t="s">
        <v>813</v>
      </c>
      <c r="AI663" t="str">
        <f>IF(O663&gt;0,(IF(S663="live",O663*0.84,IF(S663="dried.ethanol",O663*0.8449+2.8227,O663))),"")</f>
        <v/>
      </c>
      <c r="AJ663" s="12" t="s">
        <v>802</v>
      </c>
      <c r="AL663" t="str">
        <f>IF(OR(AND(Q663=Q664,P663&gt;0),AND(O663&gt;0,O663=O664)),"duplicate","")</f>
        <v/>
      </c>
      <c r="AM663" t="s">
        <v>826</v>
      </c>
      <c r="AN663" t="s">
        <v>826</v>
      </c>
      <c r="AO663" t="s">
        <v>826</v>
      </c>
      <c r="AP663" t="s">
        <v>826</v>
      </c>
      <c r="AQ663" t="s">
        <v>32</v>
      </c>
    </row>
    <row r="664" spans="1:43" x14ac:dyDescent="0.2">
      <c r="A664" s="29">
        <v>42909</v>
      </c>
      <c r="B664" s="1">
        <v>42901</v>
      </c>
      <c r="C664" s="1" t="str">
        <f>IF(F664="Kup","6/13/2017",IF(F664="Sag","6/14/2017",""))</f>
        <v>6/14/2017</v>
      </c>
      <c r="D664" s="27">
        <f>A664-B664</f>
        <v>8</v>
      </c>
      <c r="E664" s="27">
        <f>A664-C664</f>
        <v>9</v>
      </c>
      <c r="F664" s="12" t="s">
        <v>919</v>
      </c>
      <c r="G664" s="12">
        <v>10</v>
      </c>
      <c r="H664" s="12" t="s">
        <v>22</v>
      </c>
      <c r="I664" s="12" t="s">
        <v>57</v>
      </c>
      <c r="J664" s="12" t="s">
        <v>990</v>
      </c>
      <c r="K664" s="2" t="s">
        <v>972</v>
      </c>
      <c r="L664" s="2" t="s">
        <v>971</v>
      </c>
      <c r="M664" s="12">
        <v>7</v>
      </c>
      <c r="N664" s="12">
        <v>7</v>
      </c>
      <c r="O664" s="24"/>
      <c r="P664" s="12">
        <v>2.581</v>
      </c>
      <c r="Q664" s="12">
        <v>2.2909999999999999</v>
      </c>
      <c r="R664">
        <f>IF(Q664&gt;0,(P664*(Q664^2))*(3.14159/6),"")</f>
        <v>7.0931058100234967</v>
      </c>
      <c r="S664" s="12" t="s">
        <v>32</v>
      </c>
      <c r="T664" t="s">
        <v>25</v>
      </c>
      <c r="U664" s="12" t="s">
        <v>26</v>
      </c>
      <c r="V664" s="12" t="e">
        <f>"CG_D"&amp;G664&amp;"_"&amp;H664&amp;"_"&amp;#REF!&amp;".jpg"</f>
        <v>#REF!</v>
      </c>
      <c r="W664" s="12"/>
      <c r="X664" s="2" t="s">
        <v>764</v>
      </c>
      <c r="Y664" s="12"/>
      <c r="Z664" s="12"/>
      <c r="AA664" s="12" t="s">
        <v>835</v>
      </c>
      <c r="AB664" t="str">
        <f>IF(Q664&gt;0,"yes","no")</f>
        <v>yes</v>
      </c>
      <c r="AC664" t="str">
        <f>IF(O664&gt;0,"yes","no")</f>
        <v>no</v>
      </c>
      <c r="AD664" t="str">
        <f>IF(AH664="hatch","yes","no")</f>
        <v>no</v>
      </c>
      <c r="AE664" t="str">
        <f>IF(AH664="swimup","yes","no")</f>
        <v>no</v>
      </c>
      <c r="AF664" t="str">
        <f>IF(AH664="respiration","yes","no")</f>
        <v>no</v>
      </c>
      <c r="AH664" t="s">
        <v>813</v>
      </c>
      <c r="AI664" t="str">
        <f>IF(O664&gt;0,(IF(S664="live",O664*0.84,IF(S664="dried.ethanol",O664*0.8449+2.8227,O664))),"")</f>
        <v/>
      </c>
      <c r="AJ664" s="12" t="s">
        <v>802</v>
      </c>
      <c r="AL664" t="str">
        <f>IF(OR(AND(Q664=Q665,P664&gt;0),AND(O664&gt;0,O664=O665)),"duplicate","")</f>
        <v/>
      </c>
      <c r="AM664" t="s">
        <v>826</v>
      </c>
      <c r="AN664" t="s">
        <v>826</v>
      </c>
      <c r="AO664" t="s">
        <v>826</v>
      </c>
      <c r="AP664" t="s">
        <v>826</v>
      </c>
      <c r="AQ664" t="s">
        <v>32</v>
      </c>
    </row>
    <row r="665" spans="1:43" x14ac:dyDescent="0.2">
      <c r="A665" s="29">
        <v>42909</v>
      </c>
      <c r="B665" s="1">
        <v>42901</v>
      </c>
      <c r="C665" s="1" t="str">
        <f>IF(F665="Kup","6/13/2017",IF(F665="Sag","6/14/2017",""))</f>
        <v>6/14/2017</v>
      </c>
      <c r="D665" s="27">
        <f>A665-B665</f>
        <v>8</v>
      </c>
      <c r="E665" s="27">
        <f>A665-C665</f>
        <v>9</v>
      </c>
      <c r="F665" s="12" t="s">
        <v>919</v>
      </c>
      <c r="G665" s="12">
        <v>10</v>
      </c>
      <c r="H665" s="12" t="s">
        <v>22</v>
      </c>
      <c r="I665" s="12" t="s">
        <v>57</v>
      </c>
      <c r="J665" s="12" t="s">
        <v>990</v>
      </c>
      <c r="K665" s="2" t="s">
        <v>972</v>
      </c>
      <c r="L665" s="2" t="s">
        <v>971</v>
      </c>
      <c r="M665" s="12">
        <v>8</v>
      </c>
      <c r="N665" s="12">
        <v>8</v>
      </c>
      <c r="O665" s="24"/>
      <c r="P665" s="12">
        <v>3.2320000000000002</v>
      </c>
      <c r="Q665" s="12">
        <v>2.1360000000000001</v>
      </c>
      <c r="R665">
        <f>IF(Q665&gt;0,(P665*(Q665^2))*(3.14159/6),"")</f>
        <v>7.72097425425408</v>
      </c>
      <c r="S665" s="12" t="s">
        <v>32</v>
      </c>
      <c r="T665" t="s">
        <v>25</v>
      </c>
      <c r="U665" s="12" t="s">
        <v>26</v>
      </c>
      <c r="V665" s="12" t="e">
        <f>"CG_D"&amp;G665&amp;"_"&amp;H665&amp;"_"&amp;#REF!&amp;".jpg"</f>
        <v>#REF!</v>
      </c>
      <c r="W665" s="12"/>
      <c r="X665" s="2" t="s">
        <v>764</v>
      </c>
      <c r="Y665" s="12"/>
      <c r="Z665" s="12"/>
      <c r="AA665" s="12" t="s">
        <v>835</v>
      </c>
      <c r="AB665" t="str">
        <f>IF(Q665&gt;0,"yes","no")</f>
        <v>yes</v>
      </c>
      <c r="AC665" t="str">
        <f>IF(O665&gt;0,"yes","no")</f>
        <v>no</v>
      </c>
      <c r="AD665" t="str">
        <f>IF(AH665="hatch","yes","no")</f>
        <v>no</v>
      </c>
      <c r="AE665" t="str">
        <f>IF(AH665="swimup","yes","no")</f>
        <v>no</v>
      </c>
      <c r="AF665" t="str">
        <f>IF(AH665="respiration","yes","no")</f>
        <v>no</v>
      </c>
      <c r="AH665" t="s">
        <v>813</v>
      </c>
      <c r="AI665" t="str">
        <f>IF(O665&gt;0,(IF(S665="live",O665*0.84,IF(S665="dried.ethanol",O665*0.8449+2.8227,O665))),"")</f>
        <v/>
      </c>
      <c r="AJ665" s="12" t="s">
        <v>802</v>
      </c>
      <c r="AL665" t="str">
        <f>IF(OR(AND(Q665=Q666,P665&gt;0),AND(O665&gt;0,O665=O666)),"duplicate","")</f>
        <v/>
      </c>
      <c r="AM665" t="s">
        <v>826</v>
      </c>
      <c r="AN665" t="s">
        <v>826</v>
      </c>
      <c r="AO665" t="s">
        <v>826</v>
      </c>
      <c r="AP665" t="s">
        <v>826</v>
      </c>
      <c r="AQ665" t="s">
        <v>32</v>
      </c>
    </row>
    <row r="666" spans="1:43" x14ac:dyDescent="0.2">
      <c r="A666" s="29">
        <v>42909</v>
      </c>
      <c r="B666" s="1">
        <v>42901</v>
      </c>
      <c r="C666" s="1" t="str">
        <f>IF(F666="Kup","6/13/2017",IF(F666="Sag","6/14/2017",""))</f>
        <v>6/14/2017</v>
      </c>
      <c r="D666" s="27">
        <f>A666-B666</f>
        <v>8</v>
      </c>
      <c r="E666" s="27">
        <f>A666-C666</f>
        <v>9</v>
      </c>
      <c r="F666" s="12" t="s">
        <v>919</v>
      </c>
      <c r="G666" s="12">
        <v>10</v>
      </c>
      <c r="H666" s="12" t="s">
        <v>22</v>
      </c>
      <c r="I666" s="12" t="s">
        <v>57</v>
      </c>
      <c r="J666" s="12" t="s">
        <v>990</v>
      </c>
      <c r="K666" s="2" t="s">
        <v>972</v>
      </c>
      <c r="L666" s="2" t="s">
        <v>971</v>
      </c>
      <c r="M666" s="12">
        <v>9</v>
      </c>
      <c r="N666" s="12">
        <v>9</v>
      </c>
      <c r="O666" s="24"/>
      <c r="P666" s="12">
        <v>2.4630000000000001</v>
      </c>
      <c r="Q666" s="12">
        <v>2.0640000000000001</v>
      </c>
      <c r="R666">
        <f>IF(Q666&gt;0,(P666*(Q666^2))*(3.14159/6),"")</f>
        <v>5.4939164844787189</v>
      </c>
      <c r="S666" s="12" t="s">
        <v>32</v>
      </c>
      <c r="T666" t="s">
        <v>25</v>
      </c>
      <c r="U666" s="12" t="s">
        <v>26</v>
      </c>
      <c r="V666" s="12" t="e">
        <f>"CG_D"&amp;G666&amp;"_"&amp;H666&amp;"_"&amp;#REF!&amp;".jpg"</f>
        <v>#REF!</v>
      </c>
      <c r="W666" s="12"/>
      <c r="X666" s="2" t="s">
        <v>764</v>
      </c>
      <c r="Y666" s="12"/>
      <c r="Z666" s="12"/>
      <c r="AA666" s="12" t="s">
        <v>835</v>
      </c>
      <c r="AB666" t="str">
        <f>IF(Q666&gt;0,"yes","no")</f>
        <v>yes</v>
      </c>
      <c r="AC666" t="str">
        <f>IF(O666&gt;0,"yes","no")</f>
        <v>no</v>
      </c>
      <c r="AD666" t="str">
        <f>IF(AH666="hatch","yes","no")</f>
        <v>no</v>
      </c>
      <c r="AE666" t="str">
        <f>IF(AH666="swimup","yes","no")</f>
        <v>no</v>
      </c>
      <c r="AF666" t="str">
        <f>IF(AH666="respiration","yes","no")</f>
        <v>no</v>
      </c>
      <c r="AH666" t="s">
        <v>813</v>
      </c>
      <c r="AI666" t="str">
        <f>IF(O666&gt;0,(IF(S666="live",O666*0.84,IF(S666="dried.ethanol",O666*0.8449+2.8227,O666))),"")</f>
        <v/>
      </c>
      <c r="AJ666" s="12" t="s">
        <v>802</v>
      </c>
      <c r="AL666" t="str">
        <f>IF(OR(AND(Q666=Q667,P666&gt;0),AND(O666&gt;0,O666=O667)),"duplicate","")</f>
        <v/>
      </c>
      <c r="AM666" t="s">
        <v>826</v>
      </c>
      <c r="AN666" t="s">
        <v>826</v>
      </c>
      <c r="AO666" t="s">
        <v>826</v>
      </c>
      <c r="AP666" t="s">
        <v>826</v>
      </c>
      <c r="AQ666" t="s">
        <v>32</v>
      </c>
    </row>
    <row r="667" spans="1:43" x14ac:dyDescent="0.2">
      <c r="A667" s="29">
        <v>42909</v>
      </c>
      <c r="B667" s="1">
        <v>42901</v>
      </c>
      <c r="C667" s="1" t="str">
        <f>IF(F667="Kup","6/13/2017",IF(F667="Sag","6/14/2017",""))</f>
        <v>6/14/2017</v>
      </c>
      <c r="D667" s="27">
        <f>A667-B667</f>
        <v>8</v>
      </c>
      <c r="E667" s="27">
        <f>A667-C667</f>
        <v>9</v>
      </c>
      <c r="F667" s="12" t="s">
        <v>919</v>
      </c>
      <c r="G667" s="12">
        <v>10</v>
      </c>
      <c r="H667" s="12" t="s">
        <v>22</v>
      </c>
      <c r="I667" s="12" t="s">
        <v>57</v>
      </c>
      <c r="J667" s="12" t="s">
        <v>990</v>
      </c>
      <c r="K667" s="2" t="s">
        <v>972</v>
      </c>
      <c r="L667" s="2" t="s">
        <v>971</v>
      </c>
      <c r="M667" s="12">
        <v>10</v>
      </c>
      <c r="N667" s="12">
        <v>10</v>
      </c>
      <c r="O667" s="24"/>
      <c r="P667" s="12">
        <v>2.9660000000000002</v>
      </c>
      <c r="Q667" s="12">
        <v>2.8090000000000002</v>
      </c>
      <c r="R667">
        <f>IF(Q667&gt;0,(P667*(Q667^2))*(3.14159/6),"")</f>
        <v>12.253859050567858</v>
      </c>
      <c r="S667" s="12" t="s">
        <v>32</v>
      </c>
      <c r="T667" t="s">
        <v>25</v>
      </c>
      <c r="U667" s="12" t="s">
        <v>26</v>
      </c>
      <c r="V667" s="12" t="e">
        <f>"CG_D"&amp;G667&amp;"_"&amp;H667&amp;"_"&amp;#REF!&amp;".jpg"</f>
        <v>#REF!</v>
      </c>
      <c r="W667" s="12"/>
      <c r="X667" s="2" t="s">
        <v>764</v>
      </c>
      <c r="Y667" s="12"/>
      <c r="Z667" s="12"/>
      <c r="AA667" s="12" t="s">
        <v>835</v>
      </c>
      <c r="AB667" t="str">
        <f>IF(Q667&gt;0,"yes","no")</f>
        <v>yes</v>
      </c>
      <c r="AC667" t="str">
        <f>IF(O667&gt;0,"yes","no")</f>
        <v>no</v>
      </c>
      <c r="AD667" t="str">
        <f>IF(AH667="hatch","yes","no")</f>
        <v>no</v>
      </c>
      <c r="AE667" t="str">
        <f>IF(AH667="swimup","yes","no")</f>
        <v>no</v>
      </c>
      <c r="AF667" t="str">
        <f>IF(AH667="respiration","yes","no")</f>
        <v>no</v>
      </c>
      <c r="AH667" t="s">
        <v>813</v>
      </c>
      <c r="AI667" t="str">
        <f>IF(O667&gt;0,(IF(S667="live",O667*0.84,IF(S667="dried.ethanol",O667*0.8449+2.8227,O667))),"")</f>
        <v/>
      </c>
      <c r="AJ667" s="12" t="s">
        <v>802</v>
      </c>
      <c r="AL667" t="str">
        <f>IF(OR(AND(Q667=Q668,P667&gt;0),AND(O667&gt;0,O667=O668)),"duplicate","")</f>
        <v/>
      </c>
      <c r="AM667" t="s">
        <v>826</v>
      </c>
      <c r="AN667" t="s">
        <v>826</v>
      </c>
      <c r="AO667" t="s">
        <v>826</v>
      </c>
      <c r="AP667" t="s">
        <v>826</v>
      </c>
      <c r="AQ667" t="s">
        <v>32</v>
      </c>
    </row>
    <row r="668" spans="1:43" x14ac:dyDescent="0.2">
      <c r="A668" s="29">
        <v>42909</v>
      </c>
      <c r="B668" s="1">
        <v>42901</v>
      </c>
      <c r="C668" s="1" t="str">
        <f>IF(F668="Kup","6/13/2017",IF(F668="Sag","6/14/2017",""))</f>
        <v>6/14/2017</v>
      </c>
      <c r="D668" s="27">
        <f>A668-B668</f>
        <v>8</v>
      </c>
      <c r="E668" s="27">
        <f>A668-C668</f>
        <v>9</v>
      </c>
      <c r="F668" s="12" t="s">
        <v>919</v>
      </c>
      <c r="G668" s="12">
        <v>10</v>
      </c>
      <c r="H668" s="12" t="s">
        <v>22</v>
      </c>
      <c r="I668" s="12" t="s">
        <v>166</v>
      </c>
      <c r="J668" s="12" t="s">
        <v>987</v>
      </c>
      <c r="K668" s="2" t="s">
        <v>973</v>
      </c>
      <c r="L668" s="2" t="s">
        <v>974</v>
      </c>
      <c r="M668" s="12">
        <v>1</v>
      </c>
      <c r="N668" s="12">
        <v>1</v>
      </c>
      <c r="O668" s="24"/>
      <c r="P668" s="12">
        <v>2.6070000000000002</v>
      </c>
      <c r="Q668" s="12">
        <v>2.3660000000000001</v>
      </c>
      <c r="R668">
        <f>IF(Q668&gt;0,(P668*(Q668^2))*(3.14159/6),"")</f>
        <v>7.6413266853723805</v>
      </c>
      <c r="S668" s="12" t="s">
        <v>32</v>
      </c>
      <c r="T668" t="s">
        <v>25</v>
      </c>
      <c r="U668" s="12" t="s">
        <v>26</v>
      </c>
      <c r="V668" s="12" t="e">
        <f>"CG_D"&amp;G668&amp;"_"&amp;H668&amp;"_"&amp;#REF!&amp;".jpg"</f>
        <v>#REF!</v>
      </c>
      <c r="W668" s="12"/>
      <c r="X668" s="2" t="s">
        <v>764</v>
      </c>
      <c r="Y668" s="12"/>
      <c r="Z668" s="12"/>
      <c r="AA668" s="12" t="s">
        <v>835</v>
      </c>
      <c r="AB668" t="str">
        <f>IF(Q668&gt;0,"yes","no")</f>
        <v>yes</v>
      </c>
      <c r="AC668" t="str">
        <f>IF(O668&gt;0,"yes","no")</f>
        <v>no</v>
      </c>
      <c r="AD668" t="str">
        <f>IF(AH668="hatch","yes","no")</f>
        <v>no</v>
      </c>
      <c r="AE668" t="str">
        <f>IF(AH668="swimup","yes","no")</f>
        <v>no</v>
      </c>
      <c r="AF668" t="str">
        <f>IF(AH668="respiration","yes","no")</f>
        <v>no</v>
      </c>
      <c r="AH668" t="s">
        <v>813</v>
      </c>
      <c r="AI668" t="str">
        <f>IF(O668&gt;0,(IF(S668="live",O668*0.84,IF(S668="dried.ethanol",O668*0.8449+2.8227,O668))),"")</f>
        <v/>
      </c>
      <c r="AJ668" s="12" t="s">
        <v>802</v>
      </c>
      <c r="AL668" t="str">
        <f>IF(OR(AND(Q668=Q669,P668&gt;0),AND(O668&gt;0,O668=O669)),"duplicate","")</f>
        <v/>
      </c>
      <c r="AM668" t="s">
        <v>826</v>
      </c>
      <c r="AN668" t="s">
        <v>826</v>
      </c>
      <c r="AO668" t="s">
        <v>826</v>
      </c>
      <c r="AP668" t="s">
        <v>826</v>
      </c>
      <c r="AQ668" t="s">
        <v>32</v>
      </c>
    </row>
    <row r="669" spans="1:43" x14ac:dyDescent="0.2">
      <c r="A669" s="29">
        <v>42909</v>
      </c>
      <c r="B669" s="1">
        <v>42901</v>
      </c>
      <c r="C669" s="1" t="str">
        <f>IF(F669="Kup","6/13/2017",IF(F669="Sag","6/14/2017",""))</f>
        <v>6/14/2017</v>
      </c>
      <c r="D669" s="27">
        <f>A669-B669</f>
        <v>8</v>
      </c>
      <c r="E669" s="27">
        <f>A669-C669</f>
        <v>9</v>
      </c>
      <c r="F669" s="12" t="s">
        <v>919</v>
      </c>
      <c r="G669" s="12">
        <v>10</v>
      </c>
      <c r="H669" s="12" t="s">
        <v>22</v>
      </c>
      <c r="I669" s="12" t="s">
        <v>166</v>
      </c>
      <c r="J669" s="12" t="s">
        <v>987</v>
      </c>
      <c r="K669" s="2" t="s">
        <v>973</v>
      </c>
      <c r="L669" s="2" t="s">
        <v>974</v>
      </c>
      <c r="M669" s="12">
        <v>2</v>
      </c>
      <c r="N669" s="12">
        <v>2</v>
      </c>
      <c r="O669" s="24"/>
      <c r="P669" s="12">
        <v>3.1219999999999999</v>
      </c>
      <c r="Q669" s="12">
        <v>2.5339999999999998</v>
      </c>
      <c r="R669">
        <f>IF(Q669&gt;0,(P669*(Q669^2))*(3.14159/6),"")</f>
        <v>10.496496741740144</v>
      </c>
      <c r="S669" s="12" t="s">
        <v>32</v>
      </c>
      <c r="T669" t="s">
        <v>25</v>
      </c>
      <c r="U669" s="12" t="s">
        <v>26</v>
      </c>
      <c r="V669" s="12" t="e">
        <f>"CG_D"&amp;G669&amp;"_"&amp;H669&amp;"_"&amp;#REF!&amp;".jpg"</f>
        <v>#REF!</v>
      </c>
      <c r="W669" s="12"/>
      <c r="X669" s="2" t="s">
        <v>764</v>
      </c>
      <c r="Y669" s="12"/>
      <c r="Z669" s="12"/>
      <c r="AA669" s="12" t="s">
        <v>835</v>
      </c>
      <c r="AB669" t="str">
        <f>IF(Q669&gt;0,"yes","no")</f>
        <v>yes</v>
      </c>
      <c r="AC669" t="str">
        <f>IF(O669&gt;0,"yes","no")</f>
        <v>no</v>
      </c>
      <c r="AD669" t="str">
        <f>IF(AH669="hatch","yes","no")</f>
        <v>no</v>
      </c>
      <c r="AE669" t="str">
        <f>IF(AH669="swimup","yes","no")</f>
        <v>no</v>
      </c>
      <c r="AF669" t="str">
        <f>IF(AH669="respiration","yes","no")</f>
        <v>no</v>
      </c>
      <c r="AH669" t="s">
        <v>813</v>
      </c>
      <c r="AI669" t="str">
        <f>IF(O669&gt;0,(IF(S669="live",O669*0.84,IF(S669="dried.ethanol",O669*0.8449+2.8227,O669))),"")</f>
        <v/>
      </c>
      <c r="AJ669" s="12" t="s">
        <v>802</v>
      </c>
      <c r="AL669" t="str">
        <f>IF(OR(AND(Q669=Q670,P669&gt;0),AND(O669&gt;0,O669=O670)),"duplicate","")</f>
        <v/>
      </c>
      <c r="AM669" t="s">
        <v>826</v>
      </c>
      <c r="AN669" t="s">
        <v>826</v>
      </c>
      <c r="AO669" t="s">
        <v>826</v>
      </c>
      <c r="AP669" t="s">
        <v>826</v>
      </c>
      <c r="AQ669" t="s">
        <v>32</v>
      </c>
    </row>
    <row r="670" spans="1:43" x14ac:dyDescent="0.2">
      <c r="A670" s="29">
        <v>42909</v>
      </c>
      <c r="B670" s="1">
        <v>42901</v>
      </c>
      <c r="C670" s="1" t="str">
        <f>IF(F670="Kup","6/13/2017",IF(F670="Sag","6/14/2017",""))</f>
        <v>6/14/2017</v>
      </c>
      <c r="D670" s="27">
        <f>A670-B670</f>
        <v>8</v>
      </c>
      <c r="E670" s="27">
        <f>A670-C670</f>
        <v>9</v>
      </c>
      <c r="F670" s="12" t="s">
        <v>919</v>
      </c>
      <c r="G670" s="12">
        <v>10</v>
      </c>
      <c r="H670" s="12" t="s">
        <v>22</v>
      </c>
      <c r="I670" s="12" t="s">
        <v>59</v>
      </c>
      <c r="J670" s="12" t="s">
        <v>991</v>
      </c>
      <c r="K670" s="2" t="s">
        <v>975</v>
      </c>
      <c r="L670" s="2" t="s">
        <v>974</v>
      </c>
      <c r="M670" s="12">
        <v>1</v>
      </c>
      <c r="N670" s="12">
        <v>1</v>
      </c>
      <c r="O670" s="24"/>
      <c r="P670" s="12">
        <v>2.8580000000000001</v>
      </c>
      <c r="Q670" s="12">
        <v>2.4420000000000002</v>
      </c>
      <c r="R670">
        <f>IF(Q670&gt;0,(P670*(Q670^2))*(3.14159/6),"")</f>
        <v>8.9238404962726818</v>
      </c>
      <c r="S670" s="12" t="s">
        <v>32</v>
      </c>
      <c r="T670" t="s">
        <v>25</v>
      </c>
      <c r="U670" s="12" t="s">
        <v>26</v>
      </c>
      <c r="V670" s="12" t="e">
        <f>"CG_D"&amp;G670&amp;"_"&amp;H670&amp;"_"&amp;#REF!&amp;".jpg"</f>
        <v>#REF!</v>
      </c>
      <c r="W670" s="12"/>
      <c r="X670" s="2" t="s">
        <v>764</v>
      </c>
      <c r="Y670" s="12"/>
      <c r="Z670" s="12"/>
      <c r="AA670" s="12" t="s">
        <v>835</v>
      </c>
      <c r="AB670" t="str">
        <f>IF(Q670&gt;0,"yes","no")</f>
        <v>yes</v>
      </c>
      <c r="AC670" t="str">
        <f>IF(O670&gt;0,"yes","no")</f>
        <v>no</v>
      </c>
      <c r="AD670" t="str">
        <f>IF(AH670="hatch","yes","no")</f>
        <v>no</v>
      </c>
      <c r="AE670" t="str">
        <f>IF(AH670="swimup","yes","no")</f>
        <v>no</v>
      </c>
      <c r="AF670" t="str">
        <f>IF(AH670="respiration","yes","no")</f>
        <v>no</v>
      </c>
      <c r="AH670" t="s">
        <v>813</v>
      </c>
      <c r="AI670" t="str">
        <f>IF(O670&gt;0,(IF(S670="live",O670*0.84,IF(S670="dried.ethanol",O670*0.8449+2.8227,O670))),"")</f>
        <v/>
      </c>
      <c r="AJ670" s="12" t="s">
        <v>802</v>
      </c>
      <c r="AL670" t="str">
        <f>IF(OR(AND(Q670=Q671,P670&gt;0),AND(O670&gt;0,O670=O671)),"duplicate","")</f>
        <v/>
      </c>
      <c r="AM670" t="s">
        <v>826</v>
      </c>
      <c r="AN670" t="s">
        <v>826</v>
      </c>
      <c r="AO670" t="s">
        <v>826</v>
      </c>
      <c r="AP670" t="s">
        <v>826</v>
      </c>
      <c r="AQ670" t="s">
        <v>32</v>
      </c>
    </row>
    <row r="671" spans="1:43" x14ac:dyDescent="0.2">
      <c r="A671" s="29">
        <v>42909</v>
      </c>
      <c r="B671" s="1">
        <v>42901</v>
      </c>
      <c r="C671" s="1" t="str">
        <f>IF(F671="Kup","6/13/2017",IF(F671="Sag","6/14/2017",""))</f>
        <v>6/14/2017</v>
      </c>
      <c r="D671" s="27">
        <f>A671-B671</f>
        <v>8</v>
      </c>
      <c r="E671" s="27">
        <f>A671-C671</f>
        <v>9</v>
      </c>
      <c r="F671" s="12" t="s">
        <v>919</v>
      </c>
      <c r="G671" s="12">
        <v>10</v>
      </c>
      <c r="H671" s="12" t="s">
        <v>22</v>
      </c>
      <c r="I671" s="12" t="s">
        <v>59</v>
      </c>
      <c r="J671" s="12" t="s">
        <v>991</v>
      </c>
      <c r="K671" s="2" t="s">
        <v>975</v>
      </c>
      <c r="L671" s="2" t="s">
        <v>974</v>
      </c>
      <c r="M671" s="12">
        <v>2</v>
      </c>
      <c r="N671" s="12">
        <v>2</v>
      </c>
      <c r="O671" s="24"/>
      <c r="P671" s="12">
        <v>3.5619999999999998</v>
      </c>
      <c r="Q671" s="12">
        <v>2.4860000000000002</v>
      </c>
      <c r="R671">
        <f>IF(Q671&gt;0,(P671*(Q671^2))*(3.14159/6),"")</f>
        <v>11.526419438623615</v>
      </c>
      <c r="S671" s="12" t="s">
        <v>32</v>
      </c>
      <c r="T671" t="s">
        <v>25</v>
      </c>
      <c r="U671" s="12" t="s">
        <v>26</v>
      </c>
      <c r="V671" s="12" t="e">
        <f>"CG_D"&amp;G671&amp;"_"&amp;H671&amp;"_"&amp;#REF!&amp;".jpg"</f>
        <v>#REF!</v>
      </c>
      <c r="W671" s="12"/>
      <c r="X671" s="2" t="s">
        <v>764</v>
      </c>
      <c r="Y671" s="12"/>
      <c r="Z671" s="12"/>
      <c r="AA671" s="12" t="s">
        <v>835</v>
      </c>
      <c r="AB671" t="str">
        <f>IF(Q671&gt;0,"yes","no")</f>
        <v>yes</v>
      </c>
      <c r="AC671" t="str">
        <f>IF(O671&gt;0,"yes","no")</f>
        <v>no</v>
      </c>
      <c r="AD671" t="str">
        <f>IF(AH671="hatch","yes","no")</f>
        <v>no</v>
      </c>
      <c r="AE671" t="str">
        <f>IF(AH671="swimup","yes","no")</f>
        <v>no</v>
      </c>
      <c r="AF671" t="str">
        <f>IF(AH671="respiration","yes","no")</f>
        <v>no</v>
      </c>
      <c r="AH671" t="s">
        <v>813</v>
      </c>
      <c r="AI671" t="str">
        <f>IF(O671&gt;0,(IF(S671="live",O671*0.84,IF(S671="dried.ethanol",O671*0.8449+2.8227,O671))),"")</f>
        <v/>
      </c>
      <c r="AJ671" s="12" t="s">
        <v>802</v>
      </c>
      <c r="AL671" t="str">
        <f>IF(OR(AND(Q671=Q672,P671&gt;0),AND(O671&gt;0,O671=O672)),"duplicate","")</f>
        <v/>
      </c>
      <c r="AM671" t="s">
        <v>826</v>
      </c>
      <c r="AN671" t="s">
        <v>826</v>
      </c>
      <c r="AO671" t="s">
        <v>826</v>
      </c>
      <c r="AP671" t="s">
        <v>826</v>
      </c>
      <c r="AQ671" t="s">
        <v>32</v>
      </c>
    </row>
    <row r="672" spans="1:43" x14ac:dyDescent="0.2">
      <c r="A672" s="29">
        <v>42909</v>
      </c>
      <c r="B672" s="1">
        <v>42901</v>
      </c>
      <c r="C672" s="1" t="str">
        <f>IF(F672="Kup","6/13/2017",IF(F672="Sag","6/14/2017",""))</f>
        <v>6/14/2017</v>
      </c>
      <c r="D672" s="27">
        <f>A672-B672</f>
        <v>8</v>
      </c>
      <c r="E672" s="27">
        <f>A672-C672</f>
        <v>9</v>
      </c>
      <c r="F672" s="12" t="s">
        <v>919</v>
      </c>
      <c r="G672" s="12">
        <v>10</v>
      </c>
      <c r="H672" s="12" t="s">
        <v>22</v>
      </c>
      <c r="I672" s="12" t="s">
        <v>59</v>
      </c>
      <c r="J672" s="12" t="s">
        <v>991</v>
      </c>
      <c r="K672" s="2" t="s">
        <v>975</v>
      </c>
      <c r="L672" s="2" t="s">
        <v>974</v>
      </c>
      <c r="M672" s="12">
        <v>3</v>
      </c>
      <c r="N672" s="12">
        <v>3</v>
      </c>
      <c r="O672" s="24"/>
      <c r="P672" s="12">
        <v>2.6219999999999999</v>
      </c>
      <c r="Q672" s="12">
        <v>2.4700000000000002</v>
      </c>
      <c r="R672">
        <f>IF(Q672&gt;0,(P672*(Q672^2))*(3.14159/6),"")</f>
        <v>8.3757720503470008</v>
      </c>
      <c r="S672" s="12" t="s">
        <v>32</v>
      </c>
      <c r="T672" t="s">
        <v>25</v>
      </c>
      <c r="U672" s="12" t="s">
        <v>26</v>
      </c>
      <c r="V672" s="12" t="e">
        <f>"CG_D"&amp;G672&amp;"_"&amp;H672&amp;"_"&amp;#REF!&amp;".jpg"</f>
        <v>#REF!</v>
      </c>
      <c r="W672" s="12"/>
      <c r="X672" s="2" t="s">
        <v>764</v>
      </c>
      <c r="Y672" s="12"/>
      <c r="Z672" s="12"/>
      <c r="AA672" s="12" t="s">
        <v>835</v>
      </c>
      <c r="AB672" t="str">
        <f>IF(Q672&gt;0,"yes","no")</f>
        <v>yes</v>
      </c>
      <c r="AC672" t="str">
        <f>IF(O672&gt;0,"yes","no")</f>
        <v>no</v>
      </c>
      <c r="AD672" t="str">
        <f>IF(AH672="hatch","yes","no")</f>
        <v>no</v>
      </c>
      <c r="AE672" t="str">
        <f>IF(AH672="swimup","yes","no")</f>
        <v>no</v>
      </c>
      <c r="AF672" t="str">
        <f>IF(AH672="respiration","yes","no")</f>
        <v>no</v>
      </c>
      <c r="AH672" t="s">
        <v>813</v>
      </c>
      <c r="AI672" t="str">
        <f>IF(O672&gt;0,(IF(S672="live",O672*0.84,IF(S672="dried.ethanol",O672*0.8449+2.8227,O672))),"")</f>
        <v/>
      </c>
      <c r="AJ672" s="12" t="s">
        <v>802</v>
      </c>
      <c r="AL672" t="str">
        <f>IF(OR(AND(Q672=Q673,P672&gt;0),AND(O672&gt;0,O672=O673)),"duplicate","")</f>
        <v/>
      </c>
      <c r="AM672" t="s">
        <v>826</v>
      </c>
      <c r="AN672" t="s">
        <v>826</v>
      </c>
      <c r="AO672" t="s">
        <v>826</v>
      </c>
      <c r="AP672" t="s">
        <v>826</v>
      </c>
      <c r="AQ672" t="s">
        <v>32</v>
      </c>
    </row>
    <row r="673" spans="1:43" x14ac:dyDescent="0.2">
      <c r="A673" s="29">
        <v>42909</v>
      </c>
      <c r="B673" s="1">
        <v>42901</v>
      </c>
      <c r="C673" s="1" t="str">
        <f>IF(F673="Kup","6/13/2017",IF(F673="Sag","6/14/2017",""))</f>
        <v>6/14/2017</v>
      </c>
      <c r="D673" s="27">
        <f>A673-B673</f>
        <v>8</v>
      </c>
      <c r="E673" s="27">
        <f>A673-C673</f>
        <v>9</v>
      </c>
      <c r="F673" s="12" t="s">
        <v>919</v>
      </c>
      <c r="G673" s="12">
        <v>10</v>
      </c>
      <c r="H673" s="12" t="s">
        <v>22</v>
      </c>
      <c r="I673" s="12" t="s">
        <v>59</v>
      </c>
      <c r="J673" s="12" t="s">
        <v>991</v>
      </c>
      <c r="K673" s="2" t="s">
        <v>975</v>
      </c>
      <c r="L673" s="2" t="s">
        <v>974</v>
      </c>
      <c r="M673" s="12">
        <v>4</v>
      </c>
      <c r="N673" s="12">
        <v>4</v>
      </c>
      <c r="O673" s="24"/>
      <c r="P673" s="12">
        <v>2.5649999999999999</v>
      </c>
      <c r="Q673" s="12">
        <v>2.4980000000000002</v>
      </c>
      <c r="R673">
        <f>IF(Q673&gt;0,(P673*(Q673^2))*(3.14159/6),"")</f>
        <v>8.3805108561188995</v>
      </c>
      <c r="S673" s="12" t="s">
        <v>32</v>
      </c>
      <c r="T673" t="s">
        <v>25</v>
      </c>
      <c r="U673" s="12" t="s">
        <v>26</v>
      </c>
      <c r="V673" s="12" t="e">
        <f>"CG_D"&amp;G673&amp;"_"&amp;H673&amp;"_"&amp;#REF!&amp;".jpg"</f>
        <v>#REF!</v>
      </c>
      <c r="W673" s="12"/>
      <c r="X673" s="2" t="s">
        <v>764</v>
      </c>
      <c r="Y673" s="12"/>
      <c r="Z673" s="12"/>
      <c r="AA673" s="12" t="s">
        <v>835</v>
      </c>
      <c r="AB673" t="str">
        <f>IF(Q673&gt;0,"yes","no")</f>
        <v>yes</v>
      </c>
      <c r="AC673" t="str">
        <f>IF(O673&gt;0,"yes","no")</f>
        <v>no</v>
      </c>
      <c r="AD673" t="str">
        <f>IF(AH673="hatch","yes","no")</f>
        <v>no</v>
      </c>
      <c r="AE673" t="str">
        <f>IF(AH673="swimup","yes","no")</f>
        <v>no</v>
      </c>
      <c r="AF673" t="str">
        <f>IF(AH673="respiration","yes","no")</f>
        <v>no</v>
      </c>
      <c r="AH673" t="s">
        <v>813</v>
      </c>
      <c r="AI673" t="str">
        <f>IF(O673&gt;0,(IF(S673="live",O673*0.84,IF(S673="dried.ethanol",O673*0.8449+2.8227,O673))),"")</f>
        <v/>
      </c>
      <c r="AJ673" s="12" t="s">
        <v>802</v>
      </c>
      <c r="AL673" t="str">
        <f>IF(OR(AND(Q673=Q674,P673&gt;0),AND(O673&gt;0,O673=O674)),"duplicate","")</f>
        <v/>
      </c>
      <c r="AM673" t="s">
        <v>826</v>
      </c>
      <c r="AN673" t="s">
        <v>826</v>
      </c>
      <c r="AO673" t="s">
        <v>826</v>
      </c>
      <c r="AP673" t="s">
        <v>826</v>
      </c>
      <c r="AQ673" t="s">
        <v>32</v>
      </c>
    </row>
    <row r="674" spans="1:43" x14ac:dyDescent="0.2">
      <c r="A674" s="29">
        <v>42909</v>
      </c>
      <c r="B674" s="1">
        <v>42901</v>
      </c>
      <c r="C674" s="1" t="str">
        <f>IF(F674="Kup","6/13/2017",IF(F674="Sag","6/14/2017",""))</f>
        <v>6/14/2017</v>
      </c>
      <c r="D674" s="27">
        <f>A674-B674</f>
        <v>8</v>
      </c>
      <c r="E674" s="27">
        <f>A674-C674</f>
        <v>9</v>
      </c>
      <c r="F674" s="12" t="s">
        <v>919</v>
      </c>
      <c r="G674" s="12">
        <v>10</v>
      </c>
      <c r="H674" s="12" t="s">
        <v>22</v>
      </c>
      <c r="I674" s="12" t="s">
        <v>59</v>
      </c>
      <c r="J674" s="12" t="s">
        <v>991</v>
      </c>
      <c r="K674" s="2" t="s">
        <v>975</v>
      </c>
      <c r="L674" s="2" t="s">
        <v>974</v>
      </c>
      <c r="M674" s="12">
        <v>5</v>
      </c>
      <c r="N674" s="12">
        <v>5</v>
      </c>
      <c r="O674" s="24"/>
      <c r="P674" s="12">
        <v>3.2909999999999999</v>
      </c>
      <c r="Q674" s="12">
        <v>2.9159999999999999</v>
      </c>
      <c r="R674">
        <f>IF(Q674&gt;0,(P674*(Q674^2))*(3.14159/6),"")</f>
        <v>14.652143960923437</v>
      </c>
      <c r="S674" s="12" t="s">
        <v>32</v>
      </c>
      <c r="T674" t="s">
        <v>25</v>
      </c>
      <c r="U674" s="12" t="s">
        <v>26</v>
      </c>
      <c r="V674" s="12" t="e">
        <f>"CG_D"&amp;G674&amp;"_"&amp;H674&amp;"_"&amp;#REF!&amp;".jpg"</f>
        <v>#REF!</v>
      </c>
      <c r="W674" s="12"/>
      <c r="X674" s="2" t="s">
        <v>764</v>
      </c>
      <c r="Y674" s="12"/>
      <c r="Z674" s="12"/>
      <c r="AA674" s="12" t="s">
        <v>835</v>
      </c>
      <c r="AB674" t="str">
        <f>IF(Q674&gt;0,"yes","no")</f>
        <v>yes</v>
      </c>
      <c r="AC674" t="str">
        <f>IF(O674&gt;0,"yes","no")</f>
        <v>no</v>
      </c>
      <c r="AD674" t="str">
        <f>IF(AH674="hatch","yes","no")</f>
        <v>no</v>
      </c>
      <c r="AE674" t="str">
        <f>IF(AH674="swimup","yes","no")</f>
        <v>no</v>
      </c>
      <c r="AF674" t="str">
        <f>IF(AH674="respiration","yes","no")</f>
        <v>no</v>
      </c>
      <c r="AH674" t="s">
        <v>813</v>
      </c>
      <c r="AI674" t="str">
        <f>IF(O674&gt;0,(IF(S674="live",O674*0.84,IF(S674="dried.ethanol",O674*0.8449+2.8227,O674))),"")</f>
        <v/>
      </c>
      <c r="AJ674" s="12" t="s">
        <v>802</v>
      </c>
      <c r="AL674" t="str">
        <f>IF(OR(AND(Q674=Q675,P674&gt;0),AND(O674&gt;0,O674=O675)),"duplicate","")</f>
        <v/>
      </c>
      <c r="AM674" t="s">
        <v>826</v>
      </c>
      <c r="AN674" t="s">
        <v>826</v>
      </c>
      <c r="AO674" t="s">
        <v>826</v>
      </c>
      <c r="AP674" t="s">
        <v>826</v>
      </c>
      <c r="AQ674" t="s">
        <v>32</v>
      </c>
    </row>
    <row r="675" spans="1:43" x14ac:dyDescent="0.2">
      <c r="A675" s="29">
        <v>42909</v>
      </c>
      <c r="B675" s="1">
        <v>42901</v>
      </c>
      <c r="C675" s="1" t="str">
        <f>IF(F675="Kup","6/13/2017",IF(F675="Sag","6/14/2017",""))</f>
        <v>6/14/2017</v>
      </c>
      <c r="D675" s="27">
        <f>A675-B675</f>
        <v>8</v>
      </c>
      <c r="E675" s="27">
        <f>A675-C675</f>
        <v>9</v>
      </c>
      <c r="F675" s="12" t="s">
        <v>919</v>
      </c>
      <c r="G675" s="12">
        <v>10</v>
      </c>
      <c r="H675" s="12" t="s">
        <v>22</v>
      </c>
      <c r="I675" s="12" t="s">
        <v>59</v>
      </c>
      <c r="J675" s="12" t="s">
        <v>991</v>
      </c>
      <c r="K675" s="2" t="s">
        <v>975</v>
      </c>
      <c r="L675" s="2" t="s">
        <v>974</v>
      </c>
      <c r="M675" s="12">
        <v>6</v>
      </c>
      <c r="N675" s="12">
        <v>6</v>
      </c>
      <c r="O675" s="24"/>
      <c r="P675" s="12">
        <v>3.25</v>
      </c>
      <c r="Q675" s="12">
        <v>2.6190000000000002</v>
      </c>
      <c r="R675">
        <f>IF(Q675&gt;0,(P675*(Q675^2))*(3.14159/6),"")</f>
        <v>11.672197119911251</v>
      </c>
      <c r="S675" s="12" t="s">
        <v>32</v>
      </c>
      <c r="T675" t="s">
        <v>25</v>
      </c>
      <c r="U675" s="12" t="s">
        <v>26</v>
      </c>
      <c r="V675" s="12" t="e">
        <f>"CG_D"&amp;G675&amp;"_"&amp;H675&amp;"_"&amp;#REF!&amp;".jpg"</f>
        <v>#REF!</v>
      </c>
      <c r="W675" s="12"/>
      <c r="X675" s="2" t="s">
        <v>764</v>
      </c>
      <c r="Y675" s="12"/>
      <c r="Z675" s="12"/>
      <c r="AA675" s="12" t="s">
        <v>835</v>
      </c>
      <c r="AB675" t="str">
        <f>IF(Q675&gt;0,"yes","no")</f>
        <v>yes</v>
      </c>
      <c r="AC675" t="str">
        <f>IF(O675&gt;0,"yes","no")</f>
        <v>no</v>
      </c>
      <c r="AD675" t="str">
        <f>IF(AH675="hatch","yes","no")</f>
        <v>no</v>
      </c>
      <c r="AE675" t="str">
        <f>IF(AH675="swimup","yes","no")</f>
        <v>no</v>
      </c>
      <c r="AF675" t="str">
        <f>IF(AH675="respiration","yes","no")</f>
        <v>no</v>
      </c>
      <c r="AH675" t="s">
        <v>813</v>
      </c>
      <c r="AI675" t="str">
        <f>IF(O675&gt;0,(IF(S675="live",O675*0.84,IF(S675="dried.ethanol",O675*0.8449+2.8227,O675))),"")</f>
        <v/>
      </c>
      <c r="AJ675" s="12" t="s">
        <v>802</v>
      </c>
      <c r="AL675" t="str">
        <f>IF(OR(AND(Q675=Q676,P675&gt;0),AND(O675&gt;0,O675=O676)),"duplicate","")</f>
        <v/>
      </c>
      <c r="AM675" t="s">
        <v>826</v>
      </c>
      <c r="AN675" t="s">
        <v>826</v>
      </c>
      <c r="AO675" t="s">
        <v>826</v>
      </c>
      <c r="AP675" t="s">
        <v>826</v>
      </c>
      <c r="AQ675" t="s">
        <v>32</v>
      </c>
    </row>
    <row r="676" spans="1:43" x14ac:dyDescent="0.2">
      <c r="A676" s="29">
        <v>42909</v>
      </c>
      <c r="B676" s="1">
        <v>42901</v>
      </c>
      <c r="C676" s="1" t="str">
        <f>IF(F676="Kup","6/13/2017",IF(F676="Sag","6/14/2017",""))</f>
        <v>6/14/2017</v>
      </c>
      <c r="D676" s="27">
        <f>A676-B676</f>
        <v>8</v>
      </c>
      <c r="E676" s="27">
        <f>A676-C676</f>
        <v>9</v>
      </c>
      <c r="F676" s="12" t="s">
        <v>919</v>
      </c>
      <c r="G676" s="12">
        <v>10</v>
      </c>
      <c r="H676" s="12" t="s">
        <v>22</v>
      </c>
      <c r="I676" s="12" t="s">
        <v>59</v>
      </c>
      <c r="J676" s="12" t="s">
        <v>991</v>
      </c>
      <c r="K676" s="2" t="s">
        <v>975</v>
      </c>
      <c r="L676" s="2" t="s">
        <v>974</v>
      </c>
      <c r="M676" s="12">
        <v>7</v>
      </c>
      <c r="N676" s="12">
        <v>7</v>
      </c>
      <c r="O676" s="24"/>
      <c r="P676" s="12">
        <v>2.5099999999999998</v>
      </c>
      <c r="Q676" s="12">
        <v>2.4729999999999999</v>
      </c>
      <c r="R676">
        <f>IF(Q676&gt;0,(P676*(Q676^2))*(3.14159/6),"")</f>
        <v>8.0374856339110146</v>
      </c>
      <c r="S676" s="12" t="s">
        <v>32</v>
      </c>
      <c r="T676" t="s">
        <v>25</v>
      </c>
      <c r="U676" s="12" t="s">
        <v>26</v>
      </c>
      <c r="V676" s="12" t="e">
        <f>"CG_D"&amp;G676&amp;"_"&amp;H676&amp;"_"&amp;#REF!&amp;".jpg"</f>
        <v>#REF!</v>
      </c>
      <c r="W676" s="12"/>
      <c r="X676" s="2" t="s">
        <v>764</v>
      </c>
      <c r="Y676" s="12"/>
      <c r="Z676" s="12"/>
      <c r="AA676" s="12" t="s">
        <v>835</v>
      </c>
      <c r="AB676" t="str">
        <f>IF(Q676&gt;0,"yes","no")</f>
        <v>yes</v>
      </c>
      <c r="AC676" t="str">
        <f>IF(O676&gt;0,"yes","no")</f>
        <v>no</v>
      </c>
      <c r="AD676" t="str">
        <f>IF(AH676="hatch","yes","no")</f>
        <v>no</v>
      </c>
      <c r="AE676" t="str">
        <f>IF(AH676="swimup","yes","no")</f>
        <v>no</v>
      </c>
      <c r="AF676" t="str">
        <f>IF(AH676="respiration","yes","no")</f>
        <v>no</v>
      </c>
      <c r="AH676" t="s">
        <v>813</v>
      </c>
      <c r="AI676" t="str">
        <f>IF(O676&gt;0,(IF(S676="live",O676*0.84,IF(S676="dried.ethanol",O676*0.8449+2.8227,O676))),"")</f>
        <v/>
      </c>
      <c r="AJ676" s="12" t="s">
        <v>802</v>
      </c>
      <c r="AL676" t="str">
        <f>IF(OR(AND(Q676=Q677,P676&gt;0),AND(O676&gt;0,O676=O677)),"duplicate","")</f>
        <v/>
      </c>
      <c r="AM676" t="s">
        <v>826</v>
      </c>
      <c r="AN676" t="s">
        <v>826</v>
      </c>
      <c r="AO676" t="s">
        <v>826</v>
      </c>
      <c r="AP676" t="s">
        <v>826</v>
      </c>
      <c r="AQ676" t="s">
        <v>32</v>
      </c>
    </row>
    <row r="677" spans="1:43" x14ac:dyDescent="0.2">
      <c r="A677" s="29">
        <v>42909</v>
      </c>
      <c r="B677" s="1">
        <v>42901</v>
      </c>
      <c r="C677" s="1" t="str">
        <f>IF(F677="Kup","6/13/2017",IF(F677="Sag","6/14/2017",""))</f>
        <v>6/14/2017</v>
      </c>
      <c r="D677" s="27">
        <f>A677-B677</f>
        <v>8</v>
      </c>
      <c r="E677" s="27">
        <f>A677-C677</f>
        <v>9</v>
      </c>
      <c r="F677" s="12" t="s">
        <v>919</v>
      </c>
      <c r="G677" s="12">
        <v>10</v>
      </c>
      <c r="H677" s="12" t="s">
        <v>22</v>
      </c>
      <c r="I677" s="12" t="s">
        <v>59</v>
      </c>
      <c r="J677" s="12" t="s">
        <v>991</v>
      </c>
      <c r="K677" s="2" t="s">
        <v>975</v>
      </c>
      <c r="L677" s="2" t="s">
        <v>974</v>
      </c>
      <c r="M677" s="12">
        <v>8</v>
      </c>
      <c r="N677" s="12">
        <v>8</v>
      </c>
      <c r="O677" s="24"/>
      <c r="P677" s="12">
        <v>2.419</v>
      </c>
      <c r="Q677" s="12">
        <v>2.327</v>
      </c>
      <c r="R677">
        <f>IF(Q677&gt;0,(P677*(Q677^2))*(3.14159/6),"")</f>
        <v>6.8584644270348472</v>
      </c>
      <c r="S677" s="12" t="s">
        <v>32</v>
      </c>
      <c r="T677" t="s">
        <v>25</v>
      </c>
      <c r="U677" s="12" t="s">
        <v>26</v>
      </c>
      <c r="V677" s="12" t="e">
        <f>"CG_D"&amp;G677&amp;"_"&amp;H677&amp;"_"&amp;#REF!&amp;".jpg"</f>
        <v>#REF!</v>
      </c>
      <c r="W677" s="12"/>
      <c r="X677" s="2" t="s">
        <v>764</v>
      </c>
      <c r="Y677" s="12"/>
      <c r="Z677" s="12"/>
      <c r="AA677" s="12" t="s">
        <v>835</v>
      </c>
      <c r="AB677" t="str">
        <f>IF(Q677&gt;0,"yes","no")</f>
        <v>yes</v>
      </c>
      <c r="AC677" t="str">
        <f>IF(O677&gt;0,"yes","no")</f>
        <v>no</v>
      </c>
      <c r="AD677" t="str">
        <f>IF(AH677="hatch","yes","no")</f>
        <v>no</v>
      </c>
      <c r="AE677" t="str">
        <f>IF(AH677="swimup","yes","no")</f>
        <v>no</v>
      </c>
      <c r="AF677" t="str">
        <f>IF(AH677="respiration","yes","no")</f>
        <v>no</v>
      </c>
      <c r="AH677" t="s">
        <v>813</v>
      </c>
      <c r="AI677" t="str">
        <f>IF(O677&gt;0,(IF(S677="live",O677*0.84,IF(S677="dried.ethanol",O677*0.8449+2.8227,O677))),"")</f>
        <v/>
      </c>
      <c r="AJ677" s="12" t="s">
        <v>802</v>
      </c>
      <c r="AL677" t="str">
        <f>IF(OR(AND(Q677=Q678,P677&gt;0),AND(O677&gt;0,O677=O678)),"duplicate","")</f>
        <v/>
      </c>
      <c r="AM677" t="s">
        <v>826</v>
      </c>
      <c r="AN677" t="s">
        <v>826</v>
      </c>
      <c r="AO677" t="s">
        <v>826</v>
      </c>
      <c r="AP677" t="s">
        <v>826</v>
      </c>
      <c r="AQ677" t="s">
        <v>32</v>
      </c>
    </row>
    <row r="678" spans="1:43" x14ac:dyDescent="0.2">
      <c r="A678" s="29">
        <v>42909</v>
      </c>
      <c r="B678" s="1">
        <v>42901</v>
      </c>
      <c r="C678" s="1" t="str">
        <f>IF(F678="Kup","6/13/2017",IF(F678="Sag","6/14/2017",""))</f>
        <v>6/14/2017</v>
      </c>
      <c r="D678" s="27">
        <f>A678-B678</f>
        <v>8</v>
      </c>
      <c r="E678" s="27">
        <f>A678-C678</f>
        <v>9</v>
      </c>
      <c r="F678" s="12" t="s">
        <v>919</v>
      </c>
      <c r="G678" s="12">
        <v>10</v>
      </c>
      <c r="H678" s="12" t="s">
        <v>22</v>
      </c>
      <c r="I678" s="12" t="s">
        <v>59</v>
      </c>
      <c r="J678" s="12" t="s">
        <v>991</v>
      </c>
      <c r="K678" s="2" t="s">
        <v>975</v>
      </c>
      <c r="L678" s="2" t="s">
        <v>974</v>
      </c>
      <c r="M678" s="12">
        <v>9</v>
      </c>
      <c r="N678" s="12">
        <v>9</v>
      </c>
      <c r="O678" s="24"/>
      <c r="P678" s="12">
        <v>2.98</v>
      </c>
      <c r="Q678" s="12">
        <v>2.5910000000000002</v>
      </c>
      <c r="R678">
        <f>IF(Q678&gt;0,(P678*(Q678^2))*(3.14159/6),"")</f>
        <v>10.474886973539034</v>
      </c>
      <c r="S678" s="12" t="s">
        <v>32</v>
      </c>
      <c r="T678" t="s">
        <v>25</v>
      </c>
      <c r="U678" s="12" t="s">
        <v>26</v>
      </c>
      <c r="V678" s="12" t="e">
        <f>"CG_D"&amp;G678&amp;"_"&amp;H678&amp;"_"&amp;#REF!&amp;".jpg"</f>
        <v>#REF!</v>
      </c>
      <c r="W678" s="12"/>
      <c r="X678" s="2" t="s">
        <v>764</v>
      </c>
      <c r="Y678" s="12"/>
      <c r="Z678" s="12"/>
      <c r="AA678" s="12" t="s">
        <v>835</v>
      </c>
      <c r="AB678" t="str">
        <f>IF(Q678&gt;0,"yes","no")</f>
        <v>yes</v>
      </c>
      <c r="AC678" t="str">
        <f>IF(O678&gt;0,"yes","no")</f>
        <v>no</v>
      </c>
      <c r="AD678" t="str">
        <f>IF(AH678="hatch","yes","no")</f>
        <v>no</v>
      </c>
      <c r="AE678" t="str">
        <f>IF(AH678="swimup","yes","no")</f>
        <v>no</v>
      </c>
      <c r="AF678" t="str">
        <f>IF(AH678="respiration","yes","no")</f>
        <v>no</v>
      </c>
      <c r="AH678" t="s">
        <v>813</v>
      </c>
      <c r="AI678" t="str">
        <f>IF(O678&gt;0,(IF(S678="live",O678*0.84,IF(S678="dried.ethanol",O678*0.8449+2.8227,O678))),"")</f>
        <v/>
      </c>
      <c r="AJ678" s="12" t="s">
        <v>802</v>
      </c>
      <c r="AL678" t="str">
        <f>IF(OR(AND(Q678=Q679,P678&gt;0),AND(O678&gt;0,O678=O679)),"duplicate","")</f>
        <v/>
      </c>
      <c r="AM678" t="s">
        <v>826</v>
      </c>
      <c r="AN678" t="s">
        <v>826</v>
      </c>
      <c r="AO678" t="s">
        <v>826</v>
      </c>
      <c r="AP678" t="s">
        <v>826</v>
      </c>
      <c r="AQ678" t="s">
        <v>32</v>
      </c>
    </row>
    <row r="679" spans="1:43" x14ac:dyDescent="0.2">
      <c r="A679" s="29">
        <v>42909</v>
      </c>
      <c r="B679" s="1">
        <v>42901</v>
      </c>
      <c r="C679" s="1" t="str">
        <f>IF(F679="Kup","6/13/2017",IF(F679="Sag","6/14/2017",""))</f>
        <v>6/14/2017</v>
      </c>
      <c r="D679" s="27">
        <f>A679-B679</f>
        <v>8</v>
      </c>
      <c r="E679" s="27">
        <f>A679-C679</f>
        <v>9</v>
      </c>
      <c r="F679" s="12" t="s">
        <v>919</v>
      </c>
      <c r="G679" s="12">
        <v>10</v>
      </c>
      <c r="H679" s="12" t="s">
        <v>22</v>
      </c>
      <c r="I679" s="12" t="s">
        <v>59</v>
      </c>
      <c r="J679" s="12" t="s">
        <v>991</v>
      </c>
      <c r="K679" s="2" t="s">
        <v>975</v>
      </c>
      <c r="L679" s="2" t="s">
        <v>974</v>
      </c>
      <c r="M679" s="12">
        <v>10</v>
      </c>
      <c r="N679" s="12">
        <v>10</v>
      </c>
      <c r="O679" s="24"/>
      <c r="P679" s="12">
        <v>3.3340000000000001</v>
      </c>
      <c r="Q679" s="12">
        <v>2.6909999999999998</v>
      </c>
      <c r="R679">
        <f>IF(Q679&gt;0,(P679*(Q679^2))*(3.14159/6),"")</f>
        <v>12.641285693138308</v>
      </c>
      <c r="S679" s="12" t="s">
        <v>32</v>
      </c>
      <c r="T679" t="s">
        <v>25</v>
      </c>
      <c r="U679" s="12" t="s">
        <v>26</v>
      </c>
      <c r="V679" s="12" t="e">
        <f>"CG_D"&amp;G679&amp;"_"&amp;H679&amp;"_"&amp;#REF!&amp;".jpg"</f>
        <v>#REF!</v>
      </c>
      <c r="W679" s="12"/>
      <c r="X679" s="2" t="s">
        <v>764</v>
      </c>
      <c r="Y679" s="12"/>
      <c r="Z679" s="12"/>
      <c r="AA679" s="12" t="s">
        <v>835</v>
      </c>
      <c r="AB679" t="str">
        <f>IF(Q679&gt;0,"yes","no")</f>
        <v>yes</v>
      </c>
      <c r="AC679" t="str">
        <f>IF(O679&gt;0,"yes","no")</f>
        <v>no</v>
      </c>
      <c r="AD679" t="str">
        <f>IF(AH679="hatch","yes","no")</f>
        <v>no</v>
      </c>
      <c r="AE679" t="str">
        <f>IF(AH679="swimup","yes","no")</f>
        <v>no</v>
      </c>
      <c r="AF679" t="str">
        <f>IF(AH679="respiration","yes","no")</f>
        <v>no</v>
      </c>
      <c r="AH679" t="s">
        <v>813</v>
      </c>
      <c r="AI679" t="str">
        <f>IF(O679&gt;0,(IF(S679="live",O679*0.84,IF(S679="dried.ethanol",O679*0.8449+2.8227,O679))),"")</f>
        <v/>
      </c>
      <c r="AJ679" s="12" t="s">
        <v>802</v>
      </c>
      <c r="AL679" t="str">
        <f>IF(OR(AND(Q679=Q680,P679&gt;0),AND(O679&gt;0,O679=O680)),"duplicate","")</f>
        <v>duplicate</v>
      </c>
      <c r="AM679" t="s">
        <v>826</v>
      </c>
      <c r="AN679" t="s">
        <v>826</v>
      </c>
      <c r="AO679" t="s">
        <v>826</v>
      </c>
      <c r="AP679" t="s">
        <v>826</v>
      </c>
      <c r="AQ679" t="s">
        <v>32</v>
      </c>
    </row>
    <row r="680" spans="1:43" x14ac:dyDescent="0.2">
      <c r="A680" s="29">
        <v>42909</v>
      </c>
      <c r="B680" s="1">
        <v>42899</v>
      </c>
      <c r="C680" s="1" t="str">
        <f>IF(F680="Kup","6/13/2017",IF(F680="Sag","6/14/2017",""))</f>
        <v>6/13/2017</v>
      </c>
      <c r="D680" s="27">
        <f>A680-B680</f>
        <v>10</v>
      </c>
      <c r="E680" s="27">
        <f>A680-C680</f>
        <v>10</v>
      </c>
      <c r="F680" s="12" t="s">
        <v>21</v>
      </c>
      <c r="G680" s="12">
        <v>10</v>
      </c>
      <c r="H680" s="12" t="s">
        <v>30</v>
      </c>
      <c r="I680" s="12" t="s">
        <v>43</v>
      </c>
      <c r="J680" s="12" t="s">
        <v>977</v>
      </c>
      <c r="K680" s="3" t="s">
        <v>942</v>
      </c>
      <c r="L680" s="3" t="s">
        <v>943</v>
      </c>
      <c r="M680" s="12">
        <v>1</v>
      </c>
      <c r="N680" s="12">
        <v>1</v>
      </c>
      <c r="O680" s="24"/>
      <c r="P680" s="12">
        <v>3.0339999999999998</v>
      </c>
      <c r="Q680" s="12">
        <v>2.6909999999999998</v>
      </c>
      <c r="R680">
        <f>IF(Q680&gt;0,(P680*(Q680^2))*(3.14159/6),"")</f>
        <v>11.503797478398807</v>
      </c>
      <c r="S680" s="12" t="s">
        <v>32</v>
      </c>
      <c r="T680" t="s">
        <v>25</v>
      </c>
      <c r="U680" s="12" t="s">
        <v>26</v>
      </c>
      <c r="V680" s="12" t="e">
        <f>"CG_D"&amp;G680&amp;"_"&amp;H680&amp;"_"&amp;#REF!&amp;".jpg"</f>
        <v>#REF!</v>
      </c>
      <c r="W680" s="12"/>
      <c r="X680" s="2" t="s">
        <v>764</v>
      </c>
      <c r="Y680" s="12"/>
      <c r="Z680" s="12"/>
      <c r="AA680" s="12" t="s">
        <v>835</v>
      </c>
      <c r="AB680" t="str">
        <f>IF(Q680&gt;0,"yes","no")</f>
        <v>yes</v>
      </c>
      <c r="AC680" t="str">
        <f>IF(O680&gt;0,"yes","no")</f>
        <v>no</v>
      </c>
      <c r="AD680" t="str">
        <f>IF(AH680="hatch","yes","no")</f>
        <v>no</v>
      </c>
      <c r="AE680" t="str">
        <f>IF(AH680="swimup","yes","no")</f>
        <v>no</v>
      </c>
      <c r="AF680" t="str">
        <f>IF(AH680="respiration","yes","no")</f>
        <v>no</v>
      </c>
      <c r="AH680" t="s">
        <v>813</v>
      </c>
      <c r="AI680" t="str">
        <f>IF(O680&gt;0,(IF(S680="live",O680*0.84,IF(S680="dried.ethanol",O680*0.8449+2.8227,O680))),"")</f>
        <v/>
      </c>
      <c r="AJ680" s="12" t="s">
        <v>801</v>
      </c>
      <c r="AL680" t="str">
        <f>IF(OR(AND(Q680=Q681,P680&gt;0),AND(O680&gt;0,O680=O681)),"duplicate","")</f>
        <v/>
      </c>
      <c r="AM680" t="s">
        <v>826</v>
      </c>
      <c r="AN680" t="s">
        <v>826</v>
      </c>
      <c r="AO680" t="s">
        <v>826</v>
      </c>
      <c r="AP680" t="s">
        <v>826</v>
      </c>
      <c r="AQ680" t="s">
        <v>32</v>
      </c>
    </row>
    <row r="681" spans="1:43" x14ac:dyDescent="0.2">
      <c r="A681" s="29">
        <v>42909</v>
      </c>
      <c r="B681" s="1">
        <v>42899</v>
      </c>
      <c r="C681" s="1" t="str">
        <f>IF(F681="Kup","6/13/2017",IF(F681="Sag","6/14/2017",""))</f>
        <v>6/13/2017</v>
      </c>
      <c r="D681" s="27">
        <f>A681-B681</f>
        <v>10</v>
      </c>
      <c r="E681" s="27">
        <f>A681-C681</f>
        <v>10</v>
      </c>
      <c r="F681" s="12" t="s">
        <v>21</v>
      </c>
      <c r="G681" s="12">
        <v>10</v>
      </c>
      <c r="H681" s="12" t="s">
        <v>30</v>
      </c>
      <c r="I681" s="12" t="s">
        <v>43</v>
      </c>
      <c r="J681" s="12" t="s">
        <v>977</v>
      </c>
      <c r="K681" s="3" t="s">
        <v>942</v>
      </c>
      <c r="L681" s="3" t="s">
        <v>943</v>
      </c>
      <c r="M681" s="12">
        <v>2</v>
      </c>
      <c r="N681" s="12">
        <v>2</v>
      </c>
      <c r="O681" s="24"/>
      <c r="P681" s="12">
        <v>2.8039999999999998</v>
      </c>
      <c r="Q681" s="12">
        <v>2.3090000000000002</v>
      </c>
      <c r="R681">
        <f>IF(Q681&gt;0,(P681*(Q681^2))*(3.14159/6),"")</f>
        <v>7.8275190024985264</v>
      </c>
      <c r="S681" s="12" t="s">
        <v>32</v>
      </c>
      <c r="T681" t="s">
        <v>25</v>
      </c>
      <c r="U681" s="12" t="s">
        <v>26</v>
      </c>
      <c r="V681" s="12" t="e">
        <f>"CG_D"&amp;G681&amp;"_"&amp;H681&amp;"_"&amp;#REF!&amp;".jpg"</f>
        <v>#REF!</v>
      </c>
      <c r="W681" s="12"/>
      <c r="X681" s="2" t="s">
        <v>764</v>
      </c>
      <c r="Y681" s="12"/>
      <c r="Z681" s="12"/>
      <c r="AA681" s="12" t="s">
        <v>835</v>
      </c>
      <c r="AB681" t="str">
        <f>IF(Q681&gt;0,"yes","no")</f>
        <v>yes</v>
      </c>
      <c r="AC681" t="str">
        <f>IF(O681&gt;0,"yes","no")</f>
        <v>no</v>
      </c>
      <c r="AD681" t="str">
        <f>IF(AH681="hatch","yes","no")</f>
        <v>no</v>
      </c>
      <c r="AE681" t="str">
        <f>IF(AH681="swimup","yes","no")</f>
        <v>no</v>
      </c>
      <c r="AF681" t="str">
        <f>IF(AH681="respiration","yes","no")</f>
        <v>no</v>
      </c>
      <c r="AH681" t="s">
        <v>813</v>
      </c>
      <c r="AI681" t="str">
        <f>IF(O681&gt;0,(IF(S681="live",O681*0.84,IF(S681="dried.ethanol",O681*0.8449+2.8227,O681))),"")</f>
        <v/>
      </c>
      <c r="AJ681" s="12" t="s">
        <v>801</v>
      </c>
      <c r="AL681" t="str">
        <f>IF(OR(AND(Q681=Q682,P681&gt;0),AND(O681&gt;0,O681=O682)),"duplicate","")</f>
        <v/>
      </c>
      <c r="AM681" t="s">
        <v>826</v>
      </c>
      <c r="AN681" t="s">
        <v>826</v>
      </c>
      <c r="AO681" t="s">
        <v>826</v>
      </c>
      <c r="AP681" t="s">
        <v>826</v>
      </c>
      <c r="AQ681" t="s">
        <v>32</v>
      </c>
    </row>
    <row r="682" spans="1:43" x14ac:dyDescent="0.2">
      <c r="A682" s="29">
        <v>42909</v>
      </c>
      <c r="B682" s="1">
        <v>42899</v>
      </c>
      <c r="C682" s="1" t="str">
        <f>IF(F682="Kup","6/13/2017",IF(F682="Sag","6/14/2017",""))</f>
        <v>6/13/2017</v>
      </c>
      <c r="D682" s="27">
        <f>A682-B682</f>
        <v>10</v>
      </c>
      <c r="E682" s="27">
        <f>A682-C682</f>
        <v>10</v>
      </c>
      <c r="F682" s="12" t="s">
        <v>21</v>
      </c>
      <c r="G682" s="12">
        <v>10</v>
      </c>
      <c r="H682" s="12" t="s">
        <v>30</v>
      </c>
      <c r="I682" s="12" t="s">
        <v>43</v>
      </c>
      <c r="J682" s="12" t="s">
        <v>977</v>
      </c>
      <c r="K682" s="3" t="s">
        <v>942</v>
      </c>
      <c r="L682" s="3" t="s">
        <v>943</v>
      </c>
      <c r="M682" s="12">
        <v>3</v>
      </c>
      <c r="N682" s="12">
        <v>3</v>
      </c>
      <c r="O682" s="24"/>
      <c r="P682" s="12">
        <v>3.484</v>
      </c>
      <c r="Q682" s="12">
        <v>3.0579999999999998</v>
      </c>
      <c r="R682">
        <f>IF(Q682&gt;0,(P682*(Q682^2))*(3.14159/6),"")</f>
        <v>17.058913379099966</v>
      </c>
      <c r="S682" s="12" t="s">
        <v>32</v>
      </c>
      <c r="T682" t="s">
        <v>25</v>
      </c>
      <c r="U682" s="12" t="s">
        <v>26</v>
      </c>
      <c r="V682" s="12" t="e">
        <f>"CG_D"&amp;G682&amp;"_"&amp;H682&amp;"_"&amp;#REF!&amp;".jpg"</f>
        <v>#REF!</v>
      </c>
      <c r="W682" s="12"/>
      <c r="X682" s="2" t="s">
        <v>764</v>
      </c>
      <c r="Y682" s="12"/>
      <c r="Z682" s="12"/>
      <c r="AA682" s="12" t="s">
        <v>835</v>
      </c>
      <c r="AB682" t="str">
        <f>IF(Q682&gt;0,"yes","no")</f>
        <v>yes</v>
      </c>
      <c r="AC682" t="str">
        <f>IF(O682&gt;0,"yes","no")</f>
        <v>no</v>
      </c>
      <c r="AD682" t="str">
        <f>IF(AH682="hatch","yes","no")</f>
        <v>no</v>
      </c>
      <c r="AE682" t="str">
        <f>IF(AH682="swimup","yes","no")</f>
        <v>no</v>
      </c>
      <c r="AF682" t="str">
        <f>IF(AH682="respiration","yes","no")</f>
        <v>no</v>
      </c>
      <c r="AH682" t="s">
        <v>813</v>
      </c>
      <c r="AI682" t="str">
        <f>IF(O682&gt;0,(IF(S682="live",O682*0.84,IF(S682="dried.ethanol",O682*0.8449+2.8227,O682))),"")</f>
        <v/>
      </c>
      <c r="AJ682" s="12" t="s">
        <v>802</v>
      </c>
      <c r="AL682" t="str">
        <f>IF(OR(AND(Q682=Q683,P682&gt;0),AND(O682&gt;0,O682=O683)),"duplicate","")</f>
        <v/>
      </c>
      <c r="AM682" t="s">
        <v>826</v>
      </c>
      <c r="AN682" t="s">
        <v>826</v>
      </c>
      <c r="AO682" t="s">
        <v>826</v>
      </c>
      <c r="AP682" t="s">
        <v>826</v>
      </c>
      <c r="AQ682" t="s">
        <v>32</v>
      </c>
    </row>
    <row r="683" spans="1:43" x14ac:dyDescent="0.2">
      <c r="A683" s="29">
        <v>42909</v>
      </c>
      <c r="B683" s="1">
        <v>42899</v>
      </c>
      <c r="C683" s="1" t="str">
        <f>IF(F683="Kup","6/13/2017",IF(F683="Sag","6/14/2017",""))</f>
        <v>6/13/2017</v>
      </c>
      <c r="D683" s="27">
        <f>A683-B683</f>
        <v>10</v>
      </c>
      <c r="E683" s="27">
        <f>A683-C683</f>
        <v>10</v>
      </c>
      <c r="F683" s="12" t="s">
        <v>21</v>
      </c>
      <c r="G683" s="12">
        <v>10</v>
      </c>
      <c r="H683" s="12" t="s">
        <v>30</v>
      </c>
      <c r="I683" s="12" t="s">
        <v>43</v>
      </c>
      <c r="J683" s="12" t="s">
        <v>977</v>
      </c>
      <c r="K683" s="3" t="s">
        <v>942</v>
      </c>
      <c r="L683" s="3" t="s">
        <v>943</v>
      </c>
      <c r="M683" s="12">
        <v>4</v>
      </c>
      <c r="N683" s="12">
        <v>4</v>
      </c>
      <c r="O683" s="24"/>
      <c r="P683" s="12">
        <v>2.9529999999999998</v>
      </c>
      <c r="Q683" s="12">
        <v>2.819</v>
      </c>
      <c r="R683">
        <f>IF(Q683&gt;0,(P683*(Q683^2))*(3.14159/6),"")</f>
        <v>12.287169636690075</v>
      </c>
      <c r="S683" s="12" t="s">
        <v>32</v>
      </c>
      <c r="T683" t="s">
        <v>25</v>
      </c>
      <c r="U683" s="12" t="s">
        <v>26</v>
      </c>
      <c r="V683" s="12" t="e">
        <f>"CG_D"&amp;G683&amp;"_"&amp;H683&amp;"_"&amp;#REF!&amp;".jpg"</f>
        <v>#REF!</v>
      </c>
      <c r="W683" s="12"/>
      <c r="X683" s="2" t="s">
        <v>764</v>
      </c>
      <c r="Y683" s="12"/>
      <c r="Z683" s="12"/>
      <c r="AA683" s="12" t="s">
        <v>835</v>
      </c>
      <c r="AB683" t="str">
        <f>IF(Q683&gt;0,"yes","no")</f>
        <v>yes</v>
      </c>
      <c r="AC683" t="str">
        <f>IF(O683&gt;0,"yes","no")</f>
        <v>no</v>
      </c>
      <c r="AD683" t="str">
        <f>IF(AH683="hatch","yes","no")</f>
        <v>no</v>
      </c>
      <c r="AE683" t="str">
        <f>IF(AH683="swimup","yes","no")</f>
        <v>no</v>
      </c>
      <c r="AF683" t="str">
        <f>IF(AH683="respiration","yes","no")</f>
        <v>no</v>
      </c>
      <c r="AH683" t="s">
        <v>813</v>
      </c>
      <c r="AI683" t="str">
        <f>IF(O683&gt;0,(IF(S683="live",O683*0.84,IF(S683="dried.ethanol",O683*0.8449+2.8227,O683))),"")</f>
        <v/>
      </c>
      <c r="AJ683" s="12" t="s">
        <v>801</v>
      </c>
      <c r="AL683" t="str">
        <f>IF(OR(AND(Q683=Q684,P683&gt;0),AND(O683&gt;0,O683=O684)),"duplicate","")</f>
        <v/>
      </c>
      <c r="AM683" t="s">
        <v>826</v>
      </c>
      <c r="AN683" t="s">
        <v>826</v>
      </c>
      <c r="AO683" t="s">
        <v>826</v>
      </c>
      <c r="AP683" t="s">
        <v>826</v>
      </c>
      <c r="AQ683" t="s">
        <v>32</v>
      </c>
    </row>
    <row r="684" spans="1:43" x14ac:dyDescent="0.2">
      <c r="A684" s="29">
        <v>42909</v>
      </c>
      <c r="B684" s="1">
        <v>42899</v>
      </c>
      <c r="C684" s="1" t="str">
        <f>IF(F684="Kup","6/13/2017",IF(F684="Sag","6/14/2017",""))</f>
        <v>6/13/2017</v>
      </c>
      <c r="D684" s="27">
        <f>A684-B684</f>
        <v>10</v>
      </c>
      <c r="E684" s="27">
        <f>A684-C684</f>
        <v>10</v>
      </c>
      <c r="F684" s="12" t="s">
        <v>21</v>
      </c>
      <c r="G684" s="12">
        <v>10</v>
      </c>
      <c r="H684" s="12" t="s">
        <v>30</v>
      </c>
      <c r="I684" s="12" t="s">
        <v>43</v>
      </c>
      <c r="J684" s="12" t="s">
        <v>977</v>
      </c>
      <c r="K684" s="3" t="s">
        <v>942</v>
      </c>
      <c r="L684" s="3" t="s">
        <v>943</v>
      </c>
      <c r="M684" s="12">
        <v>5</v>
      </c>
      <c r="N684" s="12">
        <v>5</v>
      </c>
      <c r="O684" s="24"/>
      <c r="P684" s="12">
        <v>2.6720000000000002</v>
      </c>
      <c r="Q684" s="12">
        <v>2.3639999999999999</v>
      </c>
      <c r="R684">
        <f>IF(Q684&gt;0,(P684*(Q684^2))*(3.14159/6),"")</f>
        <v>7.8186118555276787</v>
      </c>
      <c r="S684" s="12" t="s">
        <v>32</v>
      </c>
      <c r="T684" t="s">
        <v>25</v>
      </c>
      <c r="U684" s="12" t="s">
        <v>26</v>
      </c>
      <c r="V684" s="12" t="e">
        <f>"CG_D"&amp;G684&amp;"_"&amp;H684&amp;"_"&amp;#REF!&amp;".jpg"</f>
        <v>#REF!</v>
      </c>
      <c r="W684" s="12"/>
      <c r="X684" s="2" t="s">
        <v>764</v>
      </c>
      <c r="Y684" s="12"/>
      <c r="Z684" s="12"/>
      <c r="AA684" s="12" t="s">
        <v>835</v>
      </c>
      <c r="AB684" t="str">
        <f>IF(Q684&gt;0,"yes","no")</f>
        <v>yes</v>
      </c>
      <c r="AC684" t="str">
        <f>IF(O684&gt;0,"yes","no")</f>
        <v>no</v>
      </c>
      <c r="AD684" t="str">
        <f>IF(AH684="hatch","yes","no")</f>
        <v>no</v>
      </c>
      <c r="AE684" t="str">
        <f>IF(AH684="swimup","yes","no")</f>
        <v>no</v>
      </c>
      <c r="AF684" t="str">
        <f>IF(AH684="respiration","yes","no")</f>
        <v>no</v>
      </c>
      <c r="AH684" t="s">
        <v>813</v>
      </c>
      <c r="AI684" t="str">
        <f>IF(O684&gt;0,(IF(S684="live",O684*0.84,IF(S684="dried.ethanol",O684*0.8449+2.8227,O684))),"")</f>
        <v/>
      </c>
      <c r="AJ684" s="12" t="s">
        <v>801</v>
      </c>
      <c r="AL684" t="str">
        <f>IF(OR(AND(Q684=Q685,P684&gt;0),AND(O684&gt;0,O684=O685)),"duplicate","")</f>
        <v/>
      </c>
      <c r="AM684" t="s">
        <v>826</v>
      </c>
      <c r="AN684" t="s">
        <v>826</v>
      </c>
      <c r="AO684" t="s">
        <v>826</v>
      </c>
      <c r="AP684" t="s">
        <v>826</v>
      </c>
      <c r="AQ684" t="s">
        <v>32</v>
      </c>
    </row>
    <row r="685" spans="1:43" x14ac:dyDescent="0.2">
      <c r="A685" s="29">
        <v>42909</v>
      </c>
      <c r="B685" s="1">
        <v>42899</v>
      </c>
      <c r="C685" s="1" t="str">
        <f>IF(F685="Kup","6/13/2017",IF(F685="Sag","6/14/2017",""))</f>
        <v>6/13/2017</v>
      </c>
      <c r="D685" s="27">
        <f>A685-B685</f>
        <v>10</v>
      </c>
      <c r="E685" s="27">
        <f>A685-C685</f>
        <v>10</v>
      </c>
      <c r="F685" s="12" t="s">
        <v>21</v>
      </c>
      <c r="G685" s="12">
        <v>10</v>
      </c>
      <c r="H685" s="12" t="s">
        <v>30</v>
      </c>
      <c r="I685" s="12" t="s">
        <v>43</v>
      </c>
      <c r="J685" s="12" t="s">
        <v>977</v>
      </c>
      <c r="K685" s="3" t="s">
        <v>942</v>
      </c>
      <c r="L685" s="3" t="s">
        <v>943</v>
      </c>
      <c r="M685" s="12">
        <v>6</v>
      </c>
      <c r="N685" s="12">
        <v>6</v>
      </c>
      <c r="O685" s="24"/>
      <c r="P685" s="12">
        <v>3.81</v>
      </c>
      <c r="Q685" s="12">
        <v>2.637</v>
      </c>
      <c r="R685">
        <f>IF(Q685&gt;0,(P685*(Q685^2))*(3.14159/6),"")</f>
        <v>13.87214088197085</v>
      </c>
      <c r="S685" s="12" t="s">
        <v>32</v>
      </c>
      <c r="T685" t="s">
        <v>25</v>
      </c>
      <c r="U685" s="12" t="s">
        <v>26</v>
      </c>
      <c r="V685" s="12" t="e">
        <f>"CG_D"&amp;G685&amp;"_"&amp;H685&amp;"_"&amp;#REF!&amp;".jpg"</f>
        <v>#REF!</v>
      </c>
      <c r="W685" s="12"/>
      <c r="X685" s="2" t="s">
        <v>764</v>
      </c>
      <c r="Y685" s="12"/>
      <c r="Z685" s="12"/>
      <c r="AA685" s="12" t="s">
        <v>835</v>
      </c>
      <c r="AB685" t="str">
        <f>IF(Q685&gt;0,"yes","no")</f>
        <v>yes</v>
      </c>
      <c r="AC685" t="str">
        <f>IF(O685&gt;0,"yes","no")</f>
        <v>no</v>
      </c>
      <c r="AD685" t="str">
        <f>IF(AH685="hatch","yes","no")</f>
        <v>no</v>
      </c>
      <c r="AE685" t="str">
        <f>IF(AH685="swimup","yes","no")</f>
        <v>no</v>
      </c>
      <c r="AF685" t="str">
        <f>IF(AH685="respiration","yes","no")</f>
        <v>no</v>
      </c>
      <c r="AH685" t="s">
        <v>813</v>
      </c>
      <c r="AI685" t="str">
        <f>IF(O685&gt;0,(IF(S685="live",O685*0.84,IF(S685="dried.ethanol",O685*0.8449+2.8227,O685))),"")</f>
        <v/>
      </c>
      <c r="AJ685" s="12" t="s">
        <v>802</v>
      </c>
      <c r="AL685" t="str">
        <f>IF(OR(AND(Q685=Q686,P685&gt;0),AND(O685&gt;0,O685=O686)),"duplicate","")</f>
        <v/>
      </c>
      <c r="AM685" t="s">
        <v>826</v>
      </c>
      <c r="AN685" t="s">
        <v>826</v>
      </c>
      <c r="AO685" t="s">
        <v>826</v>
      </c>
      <c r="AP685" t="s">
        <v>826</v>
      </c>
      <c r="AQ685" t="s">
        <v>32</v>
      </c>
    </row>
    <row r="686" spans="1:43" x14ac:dyDescent="0.2">
      <c r="A686" s="29">
        <v>42909</v>
      </c>
      <c r="B686" s="1">
        <v>42899</v>
      </c>
      <c r="C686" s="1" t="str">
        <f>IF(F686="Kup","6/13/2017",IF(F686="Sag","6/14/2017",""))</f>
        <v>6/13/2017</v>
      </c>
      <c r="D686" s="27">
        <f>A686-B686</f>
        <v>10</v>
      </c>
      <c r="E686" s="27">
        <f>A686-C686</f>
        <v>10</v>
      </c>
      <c r="F686" s="12" t="s">
        <v>21</v>
      </c>
      <c r="G686" s="12">
        <v>10</v>
      </c>
      <c r="H686" s="12" t="s">
        <v>30</v>
      </c>
      <c r="I686" s="12" t="s">
        <v>43</v>
      </c>
      <c r="J686" s="12" t="s">
        <v>977</v>
      </c>
      <c r="K686" s="3" t="s">
        <v>942</v>
      </c>
      <c r="L686" s="3" t="s">
        <v>943</v>
      </c>
      <c r="M686" s="12">
        <v>7</v>
      </c>
      <c r="N686" s="12">
        <v>7</v>
      </c>
      <c r="O686" s="24"/>
      <c r="P686" s="12">
        <v>2.3679999999999999</v>
      </c>
      <c r="Q686" s="12">
        <v>2.2309999999999999</v>
      </c>
      <c r="R686">
        <f>IF(Q686&gt;0,(P686*(Q686^2))*(3.14159/6),"")</f>
        <v>6.1713346040280515</v>
      </c>
      <c r="S686" s="12" t="s">
        <v>32</v>
      </c>
      <c r="T686" t="s">
        <v>25</v>
      </c>
      <c r="U686" s="12" t="s">
        <v>26</v>
      </c>
      <c r="V686" s="12" t="e">
        <f>"CG_D"&amp;G686&amp;"_"&amp;H686&amp;"_"&amp;#REF!&amp;".jpg"</f>
        <v>#REF!</v>
      </c>
      <c r="W686" s="12"/>
      <c r="X686" s="2" t="s">
        <v>764</v>
      </c>
      <c r="Y686" s="12"/>
      <c r="Z686" s="12"/>
      <c r="AA686" s="12" t="s">
        <v>835</v>
      </c>
      <c r="AB686" t="str">
        <f>IF(Q686&gt;0,"yes","no")</f>
        <v>yes</v>
      </c>
      <c r="AC686" t="str">
        <f>IF(O686&gt;0,"yes","no")</f>
        <v>no</v>
      </c>
      <c r="AD686" t="str">
        <f>IF(AH686="hatch","yes","no")</f>
        <v>no</v>
      </c>
      <c r="AE686" t="str">
        <f>IF(AH686="swimup","yes","no")</f>
        <v>no</v>
      </c>
      <c r="AF686" t="str">
        <f>IF(AH686="respiration","yes","no")</f>
        <v>no</v>
      </c>
      <c r="AH686" t="s">
        <v>813</v>
      </c>
      <c r="AI686" t="str">
        <f>IF(O686&gt;0,(IF(S686="live",O686*0.84,IF(S686="dried.ethanol",O686*0.8449+2.8227,O686))),"")</f>
        <v/>
      </c>
      <c r="AJ686" s="12" t="s">
        <v>801</v>
      </c>
      <c r="AL686" t="str">
        <f>IF(OR(AND(Q686=Q687,P686&gt;0),AND(O686&gt;0,O686=O687)),"duplicate","")</f>
        <v/>
      </c>
      <c r="AM686" t="s">
        <v>826</v>
      </c>
      <c r="AN686" t="s">
        <v>826</v>
      </c>
      <c r="AO686" t="s">
        <v>826</v>
      </c>
      <c r="AP686" t="s">
        <v>826</v>
      </c>
      <c r="AQ686" t="s">
        <v>32</v>
      </c>
    </row>
    <row r="687" spans="1:43" x14ac:dyDescent="0.2">
      <c r="A687" s="29">
        <v>42909</v>
      </c>
      <c r="B687" s="1">
        <v>42899</v>
      </c>
      <c r="C687" s="1" t="str">
        <f>IF(F687="Kup","6/13/2017",IF(F687="Sag","6/14/2017",""))</f>
        <v>6/13/2017</v>
      </c>
      <c r="D687" s="27">
        <f>A687-B687</f>
        <v>10</v>
      </c>
      <c r="E687" s="27">
        <f>A687-C687</f>
        <v>10</v>
      </c>
      <c r="F687" s="12" t="s">
        <v>21</v>
      </c>
      <c r="G687" s="12">
        <v>10</v>
      </c>
      <c r="H687" s="12" t="s">
        <v>30</v>
      </c>
      <c r="I687" s="12" t="s">
        <v>43</v>
      </c>
      <c r="J687" s="12" t="s">
        <v>977</v>
      </c>
      <c r="K687" s="3" t="s">
        <v>942</v>
      </c>
      <c r="L687" s="3" t="s">
        <v>943</v>
      </c>
      <c r="M687" s="12">
        <v>8</v>
      </c>
      <c r="N687" s="12">
        <v>8</v>
      </c>
      <c r="O687" s="24"/>
      <c r="P687" s="12">
        <v>2.5409999999999999</v>
      </c>
      <c r="Q687" s="12">
        <v>2.2440000000000002</v>
      </c>
      <c r="R687">
        <f>IF(Q687&gt;0,(P687*(Q687^2))*(3.14159/6),"")</f>
        <v>6.6995961711386407</v>
      </c>
      <c r="S687" s="12" t="s">
        <v>32</v>
      </c>
      <c r="T687" t="s">
        <v>25</v>
      </c>
      <c r="U687" s="12" t="s">
        <v>26</v>
      </c>
      <c r="V687" s="12" t="e">
        <f>"CG_D"&amp;G687&amp;"_"&amp;H687&amp;"_"&amp;#REF!&amp;".jpg"</f>
        <v>#REF!</v>
      </c>
      <c r="W687" s="12"/>
      <c r="X687" s="2" t="s">
        <v>764</v>
      </c>
      <c r="Y687" s="12"/>
      <c r="Z687" s="12"/>
      <c r="AA687" s="12" t="s">
        <v>835</v>
      </c>
      <c r="AB687" t="str">
        <f>IF(Q687&gt;0,"yes","no")</f>
        <v>yes</v>
      </c>
      <c r="AC687" t="str">
        <f>IF(O687&gt;0,"yes","no")</f>
        <v>no</v>
      </c>
      <c r="AD687" t="str">
        <f>IF(AH687="hatch","yes","no")</f>
        <v>no</v>
      </c>
      <c r="AE687" t="str">
        <f>IF(AH687="swimup","yes","no")</f>
        <v>no</v>
      </c>
      <c r="AF687" t="str">
        <f>IF(AH687="respiration","yes","no")</f>
        <v>no</v>
      </c>
      <c r="AH687" t="s">
        <v>813</v>
      </c>
      <c r="AI687" t="str">
        <f>IF(O687&gt;0,(IF(S687="live",O687*0.84,IF(S687="dried.ethanol",O687*0.8449+2.8227,O687))),"")</f>
        <v/>
      </c>
      <c r="AJ687" s="12" t="s">
        <v>801</v>
      </c>
      <c r="AL687" t="str">
        <f>IF(OR(AND(Q687=Q688,P687&gt;0),AND(O687&gt;0,O687=O688)),"duplicate","")</f>
        <v/>
      </c>
      <c r="AM687" t="s">
        <v>826</v>
      </c>
      <c r="AN687" t="s">
        <v>826</v>
      </c>
      <c r="AO687" t="s">
        <v>826</v>
      </c>
      <c r="AP687" t="s">
        <v>826</v>
      </c>
      <c r="AQ687" t="s">
        <v>32</v>
      </c>
    </row>
    <row r="688" spans="1:43" x14ac:dyDescent="0.2">
      <c r="A688" s="29">
        <v>42909</v>
      </c>
      <c r="B688" s="1">
        <v>42899</v>
      </c>
      <c r="C688" s="1" t="str">
        <f>IF(F688="Kup","6/13/2017",IF(F688="Sag","6/14/2017",""))</f>
        <v>6/13/2017</v>
      </c>
      <c r="D688" s="27">
        <f>A688-B688</f>
        <v>10</v>
      </c>
      <c r="E688" s="27">
        <f>A688-C688</f>
        <v>10</v>
      </c>
      <c r="F688" s="12" t="s">
        <v>21</v>
      </c>
      <c r="G688" s="12">
        <v>10</v>
      </c>
      <c r="H688" s="12" t="s">
        <v>30</v>
      </c>
      <c r="I688" s="12" t="s">
        <v>43</v>
      </c>
      <c r="J688" s="12" t="s">
        <v>977</v>
      </c>
      <c r="K688" s="3" t="s">
        <v>942</v>
      </c>
      <c r="L688" s="3" t="s">
        <v>943</v>
      </c>
      <c r="M688" s="12">
        <v>9</v>
      </c>
      <c r="N688" s="12">
        <v>9</v>
      </c>
      <c r="O688" s="24"/>
      <c r="P688" s="12">
        <v>2.7450000000000001</v>
      </c>
      <c r="Q688" s="12">
        <v>2.278</v>
      </c>
      <c r="R688">
        <f>IF(Q688&gt;0,(P688*(Q688^2))*(3.14159/6),"")</f>
        <v>7.4584407451136991</v>
      </c>
      <c r="S688" s="12" t="s">
        <v>32</v>
      </c>
      <c r="T688" t="s">
        <v>25</v>
      </c>
      <c r="U688" s="12" t="s">
        <v>26</v>
      </c>
      <c r="V688" s="12" t="e">
        <f>"CG_D"&amp;G688&amp;"_"&amp;H688&amp;"_"&amp;#REF!&amp;".jpg"</f>
        <v>#REF!</v>
      </c>
      <c r="W688" s="12"/>
      <c r="X688" s="2" t="s">
        <v>764</v>
      </c>
      <c r="Y688" s="12"/>
      <c r="Z688" s="12"/>
      <c r="AA688" s="12" t="s">
        <v>835</v>
      </c>
      <c r="AB688" t="str">
        <f>IF(Q688&gt;0,"yes","no")</f>
        <v>yes</v>
      </c>
      <c r="AC688" t="str">
        <f>IF(O688&gt;0,"yes","no")</f>
        <v>no</v>
      </c>
      <c r="AD688" t="str">
        <f>IF(AH688="hatch","yes","no")</f>
        <v>no</v>
      </c>
      <c r="AE688" t="str">
        <f>IF(AH688="swimup","yes","no")</f>
        <v>no</v>
      </c>
      <c r="AF688" t="str">
        <f>IF(AH688="respiration","yes","no")</f>
        <v>no</v>
      </c>
      <c r="AH688" t="s">
        <v>813</v>
      </c>
      <c r="AI688" t="str">
        <f>IF(O688&gt;0,(IF(S688="live",O688*0.84,IF(S688="dried.ethanol",O688*0.8449+2.8227,O688))),"")</f>
        <v/>
      </c>
      <c r="AJ688" s="12" t="s">
        <v>801</v>
      </c>
      <c r="AL688" t="str">
        <f>IF(OR(AND(Q688=Q689,P688&gt;0),AND(O688&gt;0,O688=O689)),"duplicate","")</f>
        <v/>
      </c>
      <c r="AM688" t="s">
        <v>826</v>
      </c>
      <c r="AN688" t="s">
        <v>826</v>
      </c>
      <c r="AO688" t="s">
        <v>826</v>
      </c>
      <c r="AP688" t="s">
        <v>826</v>
      </c>
      <c r="AQ688" t="s">
        <v>32</v>
      </c>
    </row>
    <row r="689" spans="1:43" x14ac:dyDescent="0.2">
      <c r="A689" s="29">
        <v>42909</v>
      </c>
      <c r="B689" s="1">
        <v>42899</v>
      </c>
      <c r="C689" s="1" t="str">
        <f>IF(F689="Kup","6/13/2017",IF(F689="Sag","6/14/2017",""))</f>
        <v>6/13/2017</v>
      </c>
      <c r="D689" s="27">
        <f>A689-B689</f>
        <v>10</v>
      </c>
      <c r="E689" s="27">
        <f>A689-C689</f>
        <v>10</v>
      </c>
      <c r="F689" s="12" t="s">
        <v>21</v>
      </c>
      <c r="G689" s="12">
        <v>10</v>
      </c>
      <c r="H689" s="12" t="s">
        <v>30</v>
      </c>
      <c r="I689" s="12" t="s">
        <v>94</v>
      </c>
      <c r="J689" s="12" t="s">
        <v>988</v>
      </c>
      <c r="K689" s="2" t="s">
        <v>957</v>
      </c>
      <c r="L689" s="2" t="s">
        <v>943</v>
      </c>
      <c r="M689" s="12">
        <v>1</v>
      </c>
      <c r="N689" s="12">
        <v>1</v>
      </c>
      <c r="O689" s="24"/>
      <c r="P689" s="12">
        <v>2.4529999999999998</v>
      </c>
      <c r="Q689" s="12">
        <v>2.359</v>
      </c>
      <c r="R689">
        <f>IF(Q689&gt;0,(P689*(Q689^2))*(3.14159/6),"")</f>
        <v>7.1474592084063104</v>
      </c>
      <c r="S689" s="12" t="s">
        <v>32</v>
      </c>
      <c r="T689" t="s">
        <v>25</v>
      </c>
      <c r="U689" s="12" t="s">
        <v>26</v>
      </c>
      <c r="V689" s="12" t="e">
        <f>"CG_D"&amp;G689&amp;"_"&amp;H689&amp;"_"&amp;#REF!&amp;".jpg"</f>
        <v>#REF!</v>
      </c>
      <c r="W689" s="12"/>
      <c r="X689" s="2" t="s">
        <v>764</v>
      </c>
      <c r="Y689" s="12"/>
      <c r="Z689" s="12"/>
      <c r="AA689" s="12" t="s">
        <v>835</v>
      </c>
      <c r="AB689" t="str">
        <f>IF(Q689&gt;0,"yes","no")</f>
        <v>yes</v>
      </c>
      <c r="AC689" t="str">
        <f>IF(O689&gt;0,"yes","no")</f>
        <v>no</v>
      </c>
      <c r="AD689" t="str">
        <f>IF(AH689="hatch","yes","no")</f>
        <v>no</v>
      </c>
      <c r="AE689" t="str">
        <f>IF(AH689="swimup","yes","no")</f>
        <v>no</v>
      </c>
      <c r="AF689" t="str">
        <f>IF(AH689="respiration","yes","no")</f>
        <v>no</v>
      </c>
      <c r="AH689" t="s">
        <v>813</v>
      </c>
      <c r="AI689" t="str">
        <f>IF(O689&gt;0,(IF(S689="live",O689*0.84,IF(S689="dried.ethanol",O689*0.8449+2.8227,O689))),"")</f>
        <v/>
      </c>
      <c r="AJ689" s="12" t="s">
        <v>801</v>
      </c>
      <c r="AL689" t="str">
        <f>IF(OR(AND(Q689=Q690,P689&gt;0),AND(O689&gt;0,O689=O690)),"duplicate","")</f>
        <v/>
      </c>
      <c r="AM689" t="s">
        <v>826</v>
      </c>
      <c r="AN689" t="s">
        <v>826</v>
      </c>
      <c r="AO689" t="s">
        <v>826</v>
      </c>
      <c r="AP689" t="s">
        <v>826</v>
      </c>
      <c r="AQ689" t="s">
        <v>32</v>
      </c>
    </row>
    <row r="690" spans="1:43" x14ac:dyDescent="0.2">
      <c r="A690" s="29">
        <v>42909</v>
      </c>
      <c r="B690" s="1">
        <v>42899</v>
      </c>
      <c r="C690" s="1" t="str">
        <f>IF(F690="Kup","6/13/2017",IF(F690="Sag","6/14/2017",""))</f>
        <v>6/13/2017</v>
      </c>
      <c r="D690" s="27">
        <f>A690-B690</f>
        <v>10</v>
      </c>
      <c r="E690" s="27">
        <f>A690-C690</f>
        <v>10</v>
      </c>
      <c r="F690" s="12" t="s">
        <v>21</v>
      </c>
      <c r="G690" s="12">
        <v>10</v>
      </c>
      <c r="H690" s="12" t="s">
        <v>30</v>
      </c>
      <c r="I690" s="12" t="s">
        <v>94</v>
      </c>
      <c r="J690" s="12" t="s">
        <v>988</v>
      </c>
      <c r="K690" s="2" t="s">
        <v>957</v>
      </c>
      <c r="L690" s="2" t="s">
        <v>943</v>
      </c>
      <c r="M690" s="12">
        <v>2</v>
      </c>
      <c r="N690" s="12">
        <v>2</v>
      </c>
      <c r="O690" s="24"/>
      <c r="P690" s="12">
        <v>2.5299999999999998</v>
      </c>
      <c r="Q690" s="12">
        <v>2.4319999999999999</v>
      </c>
      <c r="R690">
        <f>IF(Q690&gt;0,(P690*(Q690^2))*(3.14159/6),"")</f>
        <v>7.8351247897941318</v>
      </c>
      <c r="S690" s="12" t="s">
        <v>32</v>
      </c>
      <c r="T690" t="s">
        <v>25</v>
      </c>
      <c r="U690" s="12" t="s">
        <v>26</v>
      </c>
      <c r="V690" s="12" t="e">
        <f>"CG_D"&amp;G690&amp;"_"&amp;H690&amp;"_"&amp;#REF!&amp;".jpg"</f>
        <v>#REF!</v>
      </c>
      <c r="W690" s="12"/>
      <c r="X690" s="2" t="s">
        <v>764</v>
      </c>
      <c r="Y690" s="12"/>
      <c r="Z690" s="12"/>
      <c r="AA690" s="12" t="s">
        <v>835</v>
      </c>
      <c r="AB690" t="str">
        <f>IF(Q690&gt;0,"yes","no")</f>
        <v>yes</v>
      </c>
      <c r="AC690" t="str">
        <f>IF(O690&gt;0,"yes","no")</f>
        <v>no</v>
      </c>
      <c r="AD690" t="str">
        <f>IF(AH690="hatch","yes","no")</f>
        <v>no</v>
      </c>
      <c r="AE690" t="str">
        <f>IF(AH690="swimup","yes","no")</f>
        <v>no</v>
      </c>
      <c r="AF690" t="str">
        <f>IF(AH690="respiration","yes","no")</f>
        <v>no</v>
      </c>
      <c r="AH690" t="s">
        <v>813</v>
      </c>
      <c r="AI690" t="str">
        <f>IF(O690&gt;0,(IF(S690="live",O690*0.84,IF(S690="dried.ethanol",O690*0.8449+2.8227,O690))),"")</f>
        <v/>
      </c>
      <c r="AJ690" s="12" t="s">
        <v>801</v>
      </c>
      <c r="AL690" t="str">
        <f>IF(OR(AND(Q690=Q691,P690&gt;0),AND(O690&gt;0,O690=O691)),"duplicate","")</f>
        <v/>
      </c>
      <c r="AM690" t="s">
        <v>826</v>
      </c>
      <c r="AN690" t="s">
        <v>826</v>
      </c>
      <c r="AO690" t="s">
        <v>826</v>
      </c>
      <c r="AP690" t="s">
        <v>826</v>
      </c>
      <c r="AQ690" t="s">
        <v>32</v>
      </c>
    </row>
    <row r="691" spans="1:43" x14ac:dyDescent="0.2">
      <c r="A691" s="29">
        <v>42909</v>
      </c>
      <c r="B691" s="1">
        <v>42899</v>
      </c>
      <c r="C691" s="1" t="str">
        <f>IF(F691="Kup","6/13/2017",IF(F691="Sag","6/14/2017",""))</f>
        <v>6/13/2017</v>
      </c>
      <c r="D691" s="27">
        <f>A691-B691</f>
        <v>10</v>
      </c>
      <c r="E691" s="27">
        <f>A691-C691</f>
        <v>10</v>
      </c>
      <c r="F691" s="12" t="s">
        <v>21</v>
      </c>
      <c r="G691" s="12">
        <v>10</v>
      </c>
      <c r="H691" s="12" t="s">
        <v>30</v>
      </c>
      <c r="I691" s="12" t="s">
        <v>94</v>
      </c>
      <c r="J691" s="12" t="s">
        <v>988</v>
      </c>
      <c r="K691" s="2" t="s">
        <v>957</v>
      </c>
      <c r="L691" s="2" t="s">
        <v>943</v>
      </c>
      <c r="M691" s="12">
        <v>3</v>
      </c>
      <c r="N691" s="12">
        <v>3</v>
      </c>
      <c r="O691" s="24"/>
      <c r="P691" s="12">
        <v>2.4430000000000001</v>
      </c>
      <c r="Q691" s="12">
        <v>2.1429999999999998</v>
      </c>
      <c r="R691">
        <f>IF(Q691&gt;0,(P691*(Q691^2))*(3.14159/6),"")</f>
        <v>5.8744344831836877</v>
      </c>
      <c r="S691" s="12" t="s">
        <v>32</v>
      </c>
      <c r="T691" t="s">
        <v>25</v>
      </c>
      <c r="U691" s="12" t="s">
        <v>26</v>
      </c>
      <c r="V691" s="12" t="e">
        <f>"CG_D"&amp;G691&amp;"_"&amp;H691&amp;"_"&amp;#REF!&amp;".jpg"</f>
        <v>#REF!</v>
      </c>
      <c r="W691" s="12"/>
      <c r="X691" s="2" t="s">
        <v>764</v>
      </c>
      <c r="Y691" s="12"/>
      <c r="Z691" s="12"/>
      <c r="AA691" s="12" t="s">
        <v>835</v>
      </c>
      <c r="AB691" t="str">
        <f>IF(Q691&gt;0,"yes","no")</f>
        <v>yes</v>
      </c>
      <c r="AC691" t="str">
        <f>IF(O691&gt;0,"yes","no")</f>
        <v>no</v>
      </c>
      <c r="AD691" t="str">
        <f>IF(AH691="hatch","yes","no")</f>
        <v>no</v>
      </c>
      <c r="AE691" t="str">
        <f>IF(AH691="swimup","yes","no")</f>
        <v>no</v>
      </c>
      <c r="AF691" t="str">
        <f>IF(AH691="respiration","yes","no")</f>
        <v>no</v>
      </c>
      <c r="AH691" t="s">
        <v>813</v>
      </c>
      <c r="AI691" t="str">
        <f>IF(O691&gt;0,(IF(S691="live",O691*0.84,IF(S691="dried.ethanol",O691*0.8449+2.8227,O691))),"")</f>
        <v/>
      </c>
      <c r="AJ691" s="12" t="s">
        <v>801</v>
      </c>
      <c r="AL691" t="str">
        <f>IF(OR(AND(Q691=Q692,P691&gt;0),AND(O691&gt;0,O691=O692)),"duplicate","")</f>
        <v/>
      </c>
      <c r="AM691" t="s">
        <v>826</v>
      </c>
      <c r="AN691" t="s">
        <v>826</v>
      </c>
      <c r="AO691" t="s">
        <v>826</v>
      </c>
      <c r="AP691" t="s">
        <v>826</v>
      </c>
      <c r="AQ691" t="s">
        <v>32</v>
      </c>
    </row>
    <row r="692" spans="1:43" x14ac:dyDescent="0.2">
      <c r="A692" s="29">
        <v>42909</v>
      </c>
      <c r="B692" s="1">
        <v>42899</v>
      </c>
      <c r="C692" s="1" t="str">
        <f>IF(F692="Kup","6/13/2017",IF(F692="Sag","6/14/2017",""))</f>
        <v>6/13/2017</v>
      </c>
      <c r="D692" s="27">
        <f>A692-B692</f>
        <v>10</v>
      </c>
      <c r="E692" s="27">
        <f>A692-C692</f>
        <v>10</v>
      </c>
      <c r="F692" s="12" t="s">
        <v>21</v>
      </c>
      <c r="G692" s="12">
        <v>10</v>
      </c>
      <c r="H692" s="12" t="s">
        <v>30</v>
      </c>
      <c r="I692" s="12" t="s">
        <v>94</v>
      </c>
      <c r="J692" s="12" t="s">
        <v>988</v>
      </c>
      <c r="K692" s="2" t="s">
        <v>957</v>
      </c>
      <c r="L692" s="2" t="s">
        <v>943</v>
      </c>
      <c r="M692" s="12">
        <v>4</v>
      </c>
      <c r="N692" s="12">
        <v>4</v>
      </c>
      <c r="O692" s="24"/>
      <c r="P692" s="12">
        <v>2.5299999999999998</v>
      </c>
      <c r="Q692" s="12">
        <v>2</v>
      </c>
      <c r="R692">
        <f>IF(Q692&gt;0,(P692*(Q692^2))*(3.14159/6),"")</f>
        <v>5.2988151333333322</v>
      </c>
      <c r="S692" s="12" t="s">
        <v>32</v>
      </c>
      <c r="T692" t="s">
        <v>25</v>
      </c>
      <c r="U692" s="12" t="s">
        <v>26</v>
      </c>
      <c r="V692" s="12" t="e">
        <f>"CG_D"&amp;G692&amp;"_"&amp;H692&amp;"_"&amp;#REF!&amp;".jpg"</f>
        <v>#REF!</v>
      </c>
      <c r="W692" s="12"/>
      <c r="X692" s="2" t="s">
        <v>764</v>
      </c>
      <c r="Y692" s="12"/>
      <c r="Z692" s="12"/>
      <c r="AA692" s="12" t="s">
        <v>835</v>
      </c>
      <c r="AB692" t="str">
        <f>IF(Q692&gt;0,"yes","no")</f>
        <v>yes</v>
      </c>
      <c r="AC692" t="str">
        <f>IF(O692&gt;0,"yes","no")</f>
        <v>no</v>
      </c>
      <c r="AD692" t="str">
        <f>IF(AH692="hatch","yes","no")</f>
        <v>no</v>
      </c>
      <c r="AE692" t="str">
        <f>IF(AH692="swimup","yes","no")</f>
        <v>no</v>
      </c>
      <c r="AF692" t="str">
        <f>IF(AH692="respiration","yes","no")</f>
        <v>no</v>
      </c>
      <c r="AH692" t="s">
        <v>813</v>
      </c>
      <c r="AI692" t="str">
        <f>IF(O692&gt;0,(IF(S692="live",O692*0.84,IF(S692="dried.ethanol",O692*0.8449+2.8227,O692))),"")</f>
        <v/>
      </c>
      <c r="AJ692" s="12" t="s">
        <v>801</v>
      </c>
      <c r="AL692" t="str">
        <f>IF(OR(AND(Q692=Q693,P692&gt;0),AND(O692&gt;0,O692=O693)),"duplicate","")</f>
        <v/>
      </c>
      <c r="AM692" t="s">
        <v>826</v>
      </c>
      <c r="AN692" t="s">
        <v>826</v>
      </c>
      <c r="AO692" t="s">
        <v>826</v>
      </c>
      <c r="AP692" t="s">
        <v>826</v>
      </c>
      <c r="AQ692" t="s">
        <v>32</v>
      </c>
    </row>
    <row r="693" spans="1:43" x14ac:dyDescent="0.2">
      <c r="A693" s="29">
        <v>42909</v>
      </c>
      <c r="B693" s="1">
        <v>42899</v>
      </c>
      <c r="C693" s="1" t="str">
        <f>IF(F693="Kup","6/13/2017",IF(F693="Sag","6/14/2017",""))</f>
        <v>6/13/2017</v>
      </c>
      <c r="D693" s="27">
        <f>A693-B693</f>
        <v>10</v>
      </c>
      <c r="E693" s="27">
        <f>A693-C693</f>
        <v>10</v>
      </c>
      <c r="F693" s="12" t="s">
        <v>21</v>
      </c>
      <c r="G693" s="12">
        <v>10</v>
      </c>
      <c r="H693" s="12" t="s">
        <v>30</v>
      </c>
      <c r="I693" s="12" t="s">
        <v>94</v>
      </c>
      <c r="J693" s="12" t="s">
        <v>988</v>
      </c>
      <c r="K693" s="2" t="s">
        <v>957</v>
      </c>
      <c r="L693" s="2" t="s">
        <v>943</v>
      </c>
      <c r="M693" s="12">
        <v>5</v>
      </c>
      <c r="N693" s="12">
        <v>5</v>
      </c>
      <c r="O693" s="24"/>
      <c r="P693" s="12">
        <v>2.4140000000000001</v>
      </c>
      <c r="Q693" s="12">
        <v>2.1869999999999998</v>
      </c>
      <c r="R693">
        <f>IF(Q693&gt;0,(P693*(Q693^2))*(3.14159/6),"")</f>
        <v>6.0455119966389894</v>
      </c>
      <c r="S693" s="12" t="s">
        <v>32</v>
      </c>
      <c r="T693" t="s">
        <v>25</v>
      </c>
      <c r="U693" s="12" t="s">
        <v>26</v>
      </c>
      <c r="V693" s="12" t="e">
        <f>"CG_D"&amp;G693&amp;"_"&amp;H693&amp;"_"&amp;#REF!&amp;".jpg"</f>
        <v>#REF!</v>
      </c>
      <c r="W693" s="12"/>
      <c r="X693" s="2" t="s">
        <v>764</v>
      </c>
      <c r="Y693" s="12"/>
      <c r="Z693" s="12"/>
      <c r="AA693" s="12" t="s">
        <v>835</v>
      </c>
      <c r="AB693" t="str">
        <f>IF(Q693&gt;0,"yes","no")</f>
        <v>yes</v>
      </c>
      <c r="AC693" t="str">
        <f>IF(O693&gt;0,"yes","no")</f>
        <v>no</v>
      </c>
      <c r="AD693" t="str">
        <f>IF(AH693="hatch","yes","no")</f>
        <v>no</v>
      </c>
      <c r="AE693" t="str">
        <f>IF(AH693="swimup","yes","no")</f>
        <v>no</v>
      </c>
      <c r="AF693" t="str">
        <f>IF(AH693="respiration","yes","no")</f>
        <v>no</v>
      </c>
      <c r="AH693" t="s">
        <v>813</v>
      </c>
      <c r="AI693" t="str">
        <f>IF(O693&gt;0,(IF(S693="live",O693*0.84,IF(S693="dried.ethanol",O693*0.8449+2.8227,O693))),"")</f>
        <v/>
      </c>
      <c r="AJ693" s="12" t="s">
        <v>801</v>
      </c>
      <c r="AL693" t="str">
        <f>IF(OR(AND(Q693=Q694,P693&gt;0),AND(O693&gt;0,O693=O694)),"duplicate","")</f>
        <v/>
      </c>
      <c r="AM693" t="s">
        <v>826</v>
      </c>
      <c r="AN693" t="s">
        <v>826</v>
      </c>
      <c r="AO693" t="s">
        <v>826</v>
      </c>
      <c r="AP693" t="s">
        <v>826</v>
      </c>
      <c r="AQ693" t="s">
        <v>32</v>
      </c>
    </row>
    <row r="694" spans="1:43" x14ac:dyDescent="0.2">
      <c r="A694" s="29">
        <v>42909</v>
      </c>
      <c r="B694" s="1">
        <v>42899</v>
      </c>
      <c r="C694" s="1" t="str">
        <f>IF(F694="Kup","6/13/2017",IF(F694="Sag","6/14/2017",""))</f>
        <v>6/13/2017</v>
      </c>
      <c r="D694" s="27">
        <f>A694-B694</f>
        <v>10</v>
      </c>
      <c r="E694" s="27">
        <f>A694-C694</f>
        <v>10</v>
      </c>
      <c r="F694" s="12" t="s">
        <v>21</v>
      </c>
      <c r="G694" s="12">
        <v>10</v>
      </c>
      <c r="H694" s="12" t="s">
        <v>30</v>
      </c>
      <c r="I694" s="12" t="s">
        <v>94</v>
      </c>
      <c r="J694" s="12" t="s">
        <v>988</v>
      </c>
      <c r="K694" s="2" t="s">
        <v>957</v>
      </c>
      <c r="L694" s="2" t="s">
        <v>943</v>
      </c>
      <c r="M694" s="12">
        <v>6</v>
      </c>
      <c r="N694" s="12">
        <v>6</v>
      </c>
      <c r="O694" s="24"/>
      <c r="P694" s="12">
        <v>2.5009999999999999</v>
      </c>
      <c r="Q694" s="12">
        <v>2.2709999999999999</v>
      </c>
      <c r="R694">
        <f>IF(Q694&gt;0,(P694*(Q694^2))*(3.14159/6),"")</f>
        <v>6.7537692071743631</v>
      </c>
      <c r="S694" s="12" t="s">
        <v>32</v>
      </c>
      <c r="T694" t="s">
        <v>25</v>
      </c>
      <c r="U694" s="12" t="s">
        <v>26</v>
      </c>
      <c r="V694" s="12" t="e">
        <f>"CG_D"&amp;G694&amp;"_"&amp;H694&amp;"_"&amp;#REF!&amp;".jpg"</f>
        <v>#REF!</v>
      </c>
      <c r="W694" s="12"/>
      <c r="X694" s="2" t="s">
        <v>764</v>
      </c>
      <c r="Y694" s="12"/>
      <c r="Z694" s="12"/>
      <c r="AA694" s="12" t="s">
        <v>835</v>
      </c>
      <c r="AB694" t="str">
        <f>IF(Q694&gt;0,"yes","no")</f>
        <v>yes</v>
      </c>
      <c r="AC694" t="str">
        <f>IF(O694&gt;0,"yes","no")</f>
        <v>no</v>
      </c>
      <c r="AD694" t="str">
        <f>IF(AH694="hatch","yes","no")</f>
        <v>no</v>
      </c>
      <c r="AE694" t="str">
        <f>IF(AH694="swimup","yes","no")</f>
        <v>no</v>
      </c>
      <c r="AF694" t="str">
        <f>IF(AH694="respiration","yes","no")</f>
        <v>no</v>
      </c>
      <c r="AH694" t="s">
        <v>813</v>
      </c>
      <c r="AI694" t="str">
        <f>IF(O694&gt;0,(IF(S694="live",O694*0.84,IF(S694="dried.ethanol",O694*0.8449+2.8227,O694))),"")</f>
        <v/>
      </c>
      <c r="AJ694" s="12" t="s">
        <v>801</v>
      </c>
      <c r="AL694" t="str">
        <f>IF(OR(AND(Q694=Q695,P694&gt;0),AND(O694&gt;0,O694=O695)),"duplicate","")</f>
        <v/>
      </c>
      <c r="AM694" t="s">
        <v>826</v>
      </c>
      <c r="AN694" t="s">
        <v>826</v>
      </c>
      <c r="AO694" t="s">
        <v>826</v>
      </c>
      <c r="AP694" t="s">
        <v>826</v>
      </c>
      <c r="AQ694" t="s">
        <v>32</v>
      </c>
    </row>
    <row r="695" spans="1:43" x14ac:dyDescent="0.2">
      <c r="A695" s="29">
        <v>42909</v>
      </c>
      <c r="B695" s="1">
        <v>42899</v>
      </c>
      <c r="C695" s="1" t="str">
        <f>IF(F695="Kup","6/13/2017",IF(F695="Sag","6/14/2017",""))</f>
        <v>6/13/2017</v>
      </c>
      <c r="D695" s="27">
        <f>A695-B695</f>
        <v>10</v>
      </c>
      <c r="E695" s="27">
        <f>A695-C695</f>
        <v>10</v>
      </c>
      <c r="F695" s="12" t="s">
        <v>21</v>
      </c>
      <c r="G695" s="12">
        <v>10</v>
      </c>
      <c r="H695" s="12" t="s">
        <v>30</v>
      </c>
      <c r="I695" s="12" t="s">
        <v>94</v>
      </c>
      <c r="J695" s="12" t="s">
        <v>988</v>
      </c>
      <c r="K695" s="2" t="s">
        <v>957</v>
      </c>
      <c r="L695" s="2" t="s">
        <v>943</v>
      </c>
      <c r="M695" s="12">
        <v>7</v>
      </c>
      <c r="N695" s="12">
        <v>7</v>
      </c>
      <c r="O695" s="24"/>
      <c r="P695" s="12">
        <v>2.2839999999999998</v>
      </c>
      <c r="Q695" s="12">
        <v>2.145</v>
      </c>
      <c r="R695">
        <f>IF(Q695&gt;0,(P695*(Q695^2))*(3.14159/6),"")</f>
        <v>5.5023593253914989</v>
      </c>
      <c r="S695" s="12" t="s">
        <v>32</v>
      </c>
      <c r="T695" t="s">
        <v>25</v>
      </c>
      <c r="U695" s="12" t="s">
        <v>26</v>
      </c>
      <c r="V695" s="12" t="e">
        <f>"CG_D"&amp;G695&amp;"_"&amp;H695&amp;"_"&amp;#REF!&amp;".jpg"</f>
        <v>#REF!</v>
      </c>
      <c r="W695" s="12"/>
      <c r="X695" s="2" t="s">
        <v>764</v>
      </c>
      <c r="Y695" s="12"/>
      <c r="Z695" s="12"/>
      <c r="AA695" s="12" t="s">
        <v>835</v>
      </c>
      <c r="AB695" t="str">
        <f>IF(Q695&gt;0,"yes","no")</f>
        <v>yes</v>
      </c>
      <c r="AC695" t="str">
        <f>IF(O695&gt;0,"yes","no")</f>
        <v>no</v>
      </c>
      <c r="AD695" t="str">
        <f>IF(AH695="hatch","yes","no")</f>
        <v>no</v>
      </c>
      <c r="AE695" t="str">
        <f>IF(AH695="swimup","yes","no")</f>
        <v>no</v>
      </c>
      <c r="AF695" t="str">
        <f>IF(AH695="respiration","yes","no")</f>
        <v>no</v>
      </c>
      <c r="AH695" t="s">
        <v>813</v>
      </c>
      <c r="AI695" t="str">
        <f>IF(O695&gt;0,(IF(S695="live",O695*0.84,IF(S695="dried.ethanol",O695*0.8449+2.8227,O695))),"")</f>
        <v/>
      </c>
      <c r="AJ695" s="12" t="s">
        <v>801</v>
      </c>
      <c r="AL695" t="str">
        <f>IF(OR(AND(Q695=Q696,P695&gt;0),AND(O695&gt;0,O695=O696)),"duplicate","")</f>
        <v/>
      </c>
      <c r="AM695" t="s">
        <v>826</v>
      </c>
      <c r="AN695" t="s">
        <v>826</v>
      </c>
      <c r="AO695" t="s">
        <v>826</v>
      </c>
      <c r="AP695" t="s">
        <v>826</v>
      </c>
      <c r="AQ695" t="s">
        <v>32</v>
      </c>
    </row>
    <row r="696" spans="1:43" x14ac:dyDescent="0.2">
      <c r="A696" s="29">
        <v>42909</v>
      </c>
      <c r="B696" s="1">
        <v>42899</v>
      </c>
      <c r="C696" s="1" t="str">
        <f>IF(F696="Kup","6/13/2017",IF(F696="Sag","6/14/2017",""))</f>
        <v>6/13/2017</v>
      </c>
      <c r="D696" s="27">
        <f>A696-B696</f>
        <v>10</v>
      </c>
      <c r="E696" s="27">
        <f>A696-C696</f>
        <v>10</v>
      </c>
      <c r="F696" s="12" t="s">
        <v>21</v>
      </c>
      <c r="G696" s="12">
        <v>10</v>
      </c>
      <c r="H696" s="12" t="s">
        <v>30</v>
      </c>
      <c r="I696" s="12" t="s">
        <v>94</v>
      </c>
      <c r="J696" s="12" t="s">
        <v>988</v>
      </c>
      <c r="K696" s="2" t="s">
        <v>957</v>
      </c>
      <c r="L696" s="2" t="s">
        <v>943</v>
      </c>
      <c r="M696" s="12">
        <v>8</v>
      </c>
      <c r="N696" s="12">
        <v>8</v>
      </c>
      <c r="O696" s="24"/>
      <c r="P696" s="12">
        <v>2.4830000000000001</v>
      </c>
      <c r="Q696" s="12">
        <v>2.3580000000000001</v>
      </c>
      <c r="R696">
        <f>IF(Q696&gt;0,(P696*(Q696^2))*(3.14159/6),"")</f>
        <v>7.2287395343911802</v>
      </c>
      <c r="S696" s="12" t="s">
        <v>32</v>
      </c>
      <c r="T696" t="s">
        <v>25</v>
      </c>
      <c r="U696" s="12" t="s">
        <v>26</v>
      </c>
      <c r="V696" s="12" t="e">
        <f>"CG_D"&amp;G696&amp;"_"&amp;H696&amp;"_"&amp;#REF!&amp;".jpg"</f>
        <v>#REF!</v>
      </c>
      <c r="W696" s="12"/>
      <c r="X696" s="2" t="s">
        <v>764</v>
      </c>
      <c r="Y696" s="12"/>
      <c r="Z696" s="12"/>
      <c r="AA696" s="12" t="s">
        <v>835</v>
      </c>
      <c r="AB696" t="str">
        <f>IF(Q696&gt;0,"yes","no")</f>
        <v>yes</v>
      </c>
      <c r="AC696" t="str">
        <f>IF(O696&gt;0,"yes","no")</f>
        <v>no</v>
      </c>
      <c r="AD696" t="str">
        <f>IF(AH696="hatch","yes","no")</f>
        <v>no</v>
      </c>
      <c r="AE696" t="str">
        <f>IF(AH696="swimup","yes","no")</f>
        <v>no</v>
      </c>
      <c r="AF696" t="str">
        <f>IF(AH696="respiration","yes","no")</f>
        <v>no</v>
      </c>
      <c r="AH696" t="s">
        <v>813</v>
      </c>
      <c r="AI696" t="str">
        <f>IF(O696&gt;0,(IF(S696="live",O696*0.84,IF(S696="dried.ethanol",O696*0.8449+2.8227,O696))),"")</f>
        <v/>
      </c>
      <c r="AJ696" s="12" t="s">
        <v>801</v>
      </c>
      <c r="AL696" t="str">
        <f>IF(OR(AND(Q696=Q697,P696&gt;0),AND(O696&gt;0,O696=O697)),"duplicate","")</f>
        <v/>
      </c>
      <c r="AM696" t="s">
        <v>826</v>
      </c>
      <c r="AN696" t="s">
        <v>826</v>
      </c>
      <c r="AO696" t="s">
        <v>826</v>
      </c>
      <c r="AP696" t="s">
        <v>826</v>
      </c>
      <c r="AQ696" t="s">
        <v>32</v>
      </c>
    </row>
    <row r="697" spans="1:43" x14ac:dyDescent="0.2">
      <c r="A697" s="29">
        <v>42909</v>
      </c>
      <c r="B697" s="1">
        <v>42899</v>
      </c>
      <c r="C697" s="1" t="str">
        <f>IF(F697="Kup","6/13/2017",IF(F697="Sag","6/14/2017",""))</f>
        <v>6/13/2017</v>
      </c>
      <c r="D697" s="27">
        <f>A697-B697</f>
        <v>10</v>
      </c>
      <c r="E697" s="27">
        <f>A697-C697</f>
        <v>10</v>
      </c>
      <c r="F697" s="12" t="s">
        <v>21</v>
      </c>
      <c r="G697" s="12">
        <v>10</v>
      </c>
      <c r="H697" s="12" t="s">
        <v>30</v>
      </c>
      <c r="I697" s="12" t="s">
        <v>94</v>
      </c>
      <c r="J697" s="12" t="s">
        <v>988</v>
      </c>
      <c r="K697" s="2" t="s">
        <v>957</v>
      </c>
      <c r="L697" s="2" t="s">
        <v>943</v>
      </c>
      <c r="M697" s="12">
        <v>9</v>
      </c>
      <c r="N697" s="12">
        <v>9</v>
      </c>
      <c r="O697" s="24"/>
      <c r="P697" s="12">
        <v>2.419</v>
      </c>
      <c r="Q697" s="12">
        <v>2.258</v>
      </c>
      <c r="R697">
        <f>IF(Q697&gt;0,(P697*(Q697^2))*(3.14159/6),"")</f>
        <v>6.4577614633470724</v>
      </c>
      <c r="S697" s="12" t="s">
        <v>32</v>
      </c>
      <c r="T697" t="s">
        <v>25</v>
      </c>
      <c r="U697" s="12" t="s">
        <v>26</v>
      </c>
      <c r="V697" s="12" t="e">
        <f>"CG_D"&amp;G697&amp;"_"&amp;H697&amp;"_"&amp;#REF!&amp;".jpg"</f>
        <v>#REF!</v>
      </c>
      <c r="W697" s="12"/>
      <c r="X697" s="2" t="s">
        <v>764</v>
      </c>
      <c r="Y697" s="12"/>
      <c r="Z697" s="12"/>
      <c r="AA697" s="12" t="s">
        <v>835</v>
      </c>
      <c r="AB697" t="str">
        <f>IF(Q697&gt;0,"yes","no")</f>
        <v>yes</v>
      </c>
      <c r="AC697" t="str">
        <f>IF(O697&gt;0,"yes","no")</f>
        <v>no</v>
      </c>
      <c r="AD697" t="str">
        <f>IF(AH697="hatch","yes","no")</f>
        <v>no</v>
      </c>
      <c r="AE697" t="str">
        <f>IF(AH697="swimup","yes","no")</f>
        <v>no</v>
      </c>
      <c r="AF697" t="str">
        <f>IF(AH697="respiration","yes","no")</f>
        <v>no</v>
      </c>
      <c r="AH697" t="s">
        <v>813</v>
      </c>
      <c r="AI697" t="str">
        <f>IF(O697&gt;0,(IF(S697="live",O697*0.84,IF(S697="dried.ethanol",O697*0.8449+2.8227,O697))),"")</f>
        <v/>
      </c>
      <c r="AJ697" s="12" t="s">
        <v>801</v>
      </c>
      <c r="AL697" t="str">
        <f>IF(OR(AND(Q697=Q698,P697&gt;0),AND(O697&gt;0,O697=O698)),"duplicate","")</f>
        <v/>
      </c>
      <c r="AM697" t="s">
        <v>826</v>
      </c>
      <c r="AN697" t="s">
        <v>826</v>
      </c>
      <c r="AO697" t="s">
        <v>826</v>
      </c>
      <c r="AP697" t="s">
        <v>826</v>
      </c>
      <c r="AQ697" t="s">
        <v>32</v>
      </c>
    </row>
    <row r="698" spans="1:43" x14ac:dyDescent="0.2">
      <c r="A698" s="29">
        <v>42909</v>
      </c>
      <c r="B698" s="1">
        <v>42899</v>
      </c>
      <c r="C698" s="1" t="str">
        <f>IF(F698="Kup","6/13/2017",IF(F698="Sag","6/14/2017",""))</f>
        <v>6/13/2017</v>
      </c>
      <c r="D698" s="27">
        <f>A698-B698</f>
        <v>10</v>
      </c>
      <c r="E698" s="27">
        <f>A698-C698</f>
        <v>10</v>
      </c>
      <c r="F698" s="12" t="s">
        <v>21</v>
      </c>
      <c r="G698" s="12">
        <v>10</v>
      </c>
      <c r="H698" s="12" t="s">
        <v>30</v>
      </c>
      <c r="I698" s="12" t="s">
        <v>31</v>
      </c>
      <c r="J698" s="12" t="s">
        <v>978</v>
      </c>
      <c r="K698" s="3" t="s">
        <v>958</v>
      </c>
      <c r="L698" s="3" t="s">
        <v>959</v>
      </c>
      <c r="M698" s="12">
        <v>1</v>
      </c>
      <c r="N698" s="12">
        <v>1</v>
      </c>
      <c r="O698" s="24"/>
      <c r="P698" s="12">
        <v>2.7959999999999998</v>
      </c>
      <c r="Q698" s="12">
        <v>2.528</v>
      </c>
      <c r="R698">
        <f>IF(Q698&gt;0,(P698*(Q698^2))*(3.14159/6),"")</f>
        <v>9.3559859676569594</v>
      </c>
      <c r="S698" s="12" t="s">
        <v>32</v>
      </c>
      <c r="T698" t="s">
        <v>25</v>
      </c>
      <c r="U698" s="12" t="s">
        <v>26</v>
      </c>
      <c r="V698" s="12" t="e">
        <f>"CG_D"&amp;G698&amp;"_"&amp;H698&amp;"_"&amp;#REF!&amp;".jpg"</f>
        <v>#REF!</v>
      </c>
      <c r="W698" s="12"/>
      <c r="X698" s="2" t="s">
        <v>764</v>
      </c>
      <c r="Y698" s="12"/>
      <c r="Z698" s="12"/>
      <c r="AA698" s="12" t="s">
        <v>835</v>
      </c>
      <c r="AB698" t="str">
        <f>IF(Q698&gt;0,"yes","no")</f>
        <v>yes</v>
      </c>
      <c r="AC698" t="str">
        <f>IF(O698&gt;0,"yes","no")</f>
        <v>no</v>
      </c>
      <c r="AD698" t="str">
        <f>IF(AH698="hatch","yes","no")</f>
        <v>no</v>
      </c>
      <c r="AE698" t="str">
        <f>IF(AH698="swimup","yes","no")</f>
        <v>no</v>
      </c>
      <c r="AF698" t="str">
        <f>IF(AH698="respiration","yes","no")</f>
        <v>no</v>
      </c>
      <c r="AH698" t="s">
        <v>813</v>
      </c>
      <c r="AI698" t="str">
        <f>IF(O698&gt;0,(IF(S698="live",O698*0.84,IF(S698="dried.ethanol",O698*0.8449+2.8227,O698))),"")</f>
        <v/>
      </c>
      <c r="AJ698" s="12" t="s">
        <v>801</v>
      </c>
      <c r="AL698" t="str">
        <f>IF(OR(AND(Q698=Q699,P698&gt;0),AND(O698&gt;0,O698=O699)),"duplicate","")</f>
        <v/>
      </c>
      <c r="AM698" t="s">
        <v>826</v>
      </c>
      <c r="AN698" t="s">
        <v>826</v>
      </c>
      <c r="AO698" t="s">
        <v>826</v>
      </c>
      <c r="AP698" t="s">
        <v>826</v>
      </c>
      <c r="AQ698" t="s">
        <v>32</v>
      </c>
    </row>
    <row r="699" spans="1:43" x14ac:dyDescent="0.2">
      <c r="A699" s="29">
        <v>42909</v>
      </c>
      <c r="B699" s="1">
        <v>42899</v>
      </c>
      <c r="C699" s="1" t="str">
        <f>IF(F699="Kup","6/13/2017",IF(F699="Sag","6/14/2017",""))</f>
        <v>6/13/2017</v>
      </c>
      <c r="D699" s="27">
        <f>A699-B699</f>
        <v>10</v>
      </c>
      <c r="E699" s="27">
        <f>A699-C699</f>
        <v>10</v>
      </c>
      <c r="F699" s="12" t="s">
        <v>21</v>
      </c>
      <c r="G699" s="12">
        <v>10</v>
      </c>
      <c r="H699" s="12" t="s">
        <v>30</v>
      </c>
      <c r="I699" s="12" t="s">
        <v>31</v>
      </c>
      <c r="J699" s="12" t="s">
        <v>978</v>
      </c>
      <c r="K699" s="3" t="s">
        <v>958</v>
      </c>
      <c r="L699" s="3" t="s">
        <v>959</v>
      </c>
      <c r="M699" s="12">
        <v>2</v>
      </c>
      <c r="N699" s="12">
        <v>2</v>
      </c>
      <c r="O699" s="24"/>
      <c r="P699" s="12">
        <v>2.738</v>
      </c>
      <c r="Q699" s="12">
        <v>2.399</v>
      </c>
      <c r="R699">
        <f>IF(Q699&gt;0,(P699*(Q699^2))*(3.14159/6),"")</f>
        <v>8.250726578076236</v>
      </c>
      <c r="S699" s="12" t="s">
        <v>32</v>
      </c>
      <c r="T699" t="s">
        <v>25</v>
      </c>
      <c r="U699" s="12" t="s">
        <v>26</v>
      </c>
      <c r="V699" s="12" t="e">
        <f>"CG_D"&amp;G699&amp;"_"&amp;H699&amp;"_"&amp;#REF!&amp;".jpg"</f>
        <v>#REF!</v>
      </c>
      <c r="W699" s="12"/>
      <c r="X699" s="2" t="s">
        <v>764</v>
      </c>
      <c r="Y699" s="12"/>
      <c r="Z699" s="12"/>
      <c r="AA699" s="12" t="s">
        <v>835</v>
      </c>
      <c r="AB699" t="str">
        <f>IF(Q699&gt;0,"yes","no")</f>
        <v>yes</v>
      </c>
      <c r="AC699" t="str">
        <f>IF(O699&gt;0,"yes","no")</f>
        <v>no</v>
      </c>
      <c r="AD699" t="str">
        <f>IF(AH699="hatch","yes","no")</f>
        <v>no</v>
      </c>
      <c r="AE699" t="str">
        <f>IF(AH699="swimup","yes","no")</f>
        <v>no</v>
      </c>
      <c r="AF699" t="str">
        <f>IF(AH699="respiration","yes","no")</f>
        <v>no</v>
      </c>
      <c r="AH699" t="s">
        <v>813</v>
      </c>
      <c r="AI699" t="str">
        <f>IF(O699&gt;0,(IF(S699="live",O699*0.84,IF(S699="dried.ethanol",O699*0.8449+2.8227,O699))),"")</f>
        <v/>
      </c>
      <c r="AJ699" s="12" t="s">
        <v>801</v>
      </c>
      <c r="AL699" t="str">
        <f>IF(OR(AND(Q699=Q700,P699&gt;0),AND(O699&gt;0,O699=O700)),"duplicate","")</f>
        <v/>
      </c>
      <c r="AM699" t="s">
        <v>826</v>
      </c>
      <c r="AN699" t="s">
        <v>826</v>
      </c>
      <c r="AO699" t="s">
        <v>826</v>
      </c>
      <c r="AP699" t="s">
        <v>826</v>
      </c>
      <c r="AQ699" t="s">
        <v>32</v>
      </c>
    </row>
    <row r="700" spans="1:43" x14ac:dyDescent="0.2">
      <c r="A700" s="29">
        <v>42909</v>
      </c>
      <c r="B700" s="1">
        <v>42899</v>
      </c>
      <c r="C700" s="1" t="str">
        <f>IF(F700="Kup","6/13/2017",IF(F700="Sag","6/14/2017",""))</f>
        <v>6/13/2017</v>
      </c>
      <c r="D700" s="27">
        <f>A700-B700</f>
        <v>10</v>
      </c>
      <c r="E700" s="27">
        <f>A700-C700</f>
        <v>10</v>
      </c>
      <c r="F700" s="12" t="s">
        <v>21</v>
      </c>
      <c r="G700" s="12">
        <v>10</v>
      </c>
      <c r="H700" s="12" t="s">
        <v>30</v>
      </c>
      <c r="I700" s="12" t="s">
        <v>31</v>
      </c>
      <c r="J700" s="12" t="s">
        <v>978</v>
      </c>
      <c r="K700" s="3" t="s">
        <v>958</v>
      </c>
      <c r="L700" s="3" t="s">
        <v>959</v>
      </c>
      <c r="M700" s="12">
        <v>3</v>
      </c>
      <c r="N700" s="12">
        <v>3</v>
      </c>
      <c r="O700" s="24"/>
      <c r="P700" s="12">
        <v>2.56</v>
      </c>
      <c r="Q700" s="12">
        <v>2.5070000000000001</v>
      </c>
      <c r="R700">
        <f>IF(Q700&gt;0,(P700*(Q700^2))*(3.14159/6),"")</f>
        <v>8.4245534241749329</v>
      </c>
      <c r="S700" s="12" t="s">
        <v>32</v>
      </c>
      <c r="T700" t="s">
        <v>25</v>
      </c>
      <c r="U700" s="12" t="s">
        <v>26</v>
      </c>
      <c r="V700" s="12" t="e">
        <f>"CG_D"&amp;G700&amp;"_"&amp;H700&amp;"_"&amp;#REF!&amp;".jpg"</f>
        <v>#REF!</v>
      </c>
      <c r="W700" s="12"/>
      <c r="X700" s="2" t="s">
        <v>764</v>
      </c>
      <c r="Y700" s="12"/>
      <c r="Z700" s="12"/>
      <c r="AA700" s="12" t="s">
        <v>835</v>
      </c>
      <c r="AB700" t="str">
        <f>IF(Q700&gt;0,"yes","no")</f>
        <v>yes</v>
      </c>
      <c r="AC700" t="str">
        <f>IF(O700&gt;0,"yes","no")</f>
        <v>no</v>
      </c>
      <c r="AD700" t="str">
        <f>IF(AH700="hatch","yes","no")</f>
        <v>no</v>
      </c>
      <c r="AE700" t="str">
        <f>IF(AH700="swimup","yes","no")</f>
        <v>no</v>
      </c>
      <c r="AF700" t="str">
        <f>IF(AH700="respiration","yes","no")</f>
        <v>no</v>
      </c>
      <c r="AH700" t="s">
        <v>813</v>
      </c>
      <c r="AI700" t="str">
        <f>IF(O700&gt;0,(IF(S700="live",O700*0.84,IF(S700="dried.ethanol",O700*0.8449+2.8227,O700))),"")</f>
        <v/>
      </c>
      <c r="AJ700" s="12" t="s">
        <v>801</v>
      </c>
      <c r="AL700" t="str">
        <f>IF(OR(AND(Q700=Q701,P700&gt;0),AND(O700&gt;0,O700=O701)),"duplicate","")</f>
        <v/>
      </c>
      <c r="AM700" t="s">
        <v>826</v>
      </c>
      <c r="AN700" t="s">
        <v>826</v>
      </c>
      <c r="AO700" t="s">
        <v>826</v>
      </c>
      <c r="AP700" t="s">
        <v>826</v>
      </c>
      <c r="AQ700" t="s">
        <v>32</v>
      </c>
    </row>
    <row r="701" spans="1:43" x14ac:dyDescent="0.2">
      <c r="A701" s="29">
        <v>42909</v>
      </c>
      <c r="B701" s="1">
        <v>42899</v>
      </c>
      <c r="C701" s="1" t="str">
        <f>IF(F701="Kup","6/13/2017",IF(F701="Sag","6/14/2017",""))</f>
        <v>6/13/2017</v>
      </c>
      <c r="D701" s="27">
        <f>A701-B701</f>
        <v>10</v>
      </c>
      <c r="E701" s="27">
        <f>A701-C701</f>
        <v>10</v>
      </c>
      <c r="F701" s="12" t="s">
        <v>21</v>
      </c>
      <c r="G701" s="12">
        <v>10</v>
      </c>
      <c r="H701" s="12" t="s">
        <v>30</v>
      </c>
      <c r="I701" s="12" t="s">
        <v>31</v>
      </c>
      <c r="J701" s="12" t="s">
        <v>978</v>
      </c>
      <c r="K701" s="3" t="s">
        <v>958</v>
      </c>
      <c r="L701" s="3" t="s">
        <v>959</v>
      </c>
      <c r="M701" s="12">
        <v>4</v>
      </c>
      <c r="N701" s="12">
        <v>4</v>
      </c>
      <c r="O701" s="24"/>
      <c r="P701" s="12">
        <v>2.5230000000000001</v>
      </c>
      <c r="Q701" s="12">
        <v>2.4889999999999999</v>
      </c>
      <c r="R701">
        <f>IF(Q701&gt;0,(P701*(Q701^2))*(3.14159/6),"")</f>
        <v>8.1839939416949932</v>
      </c>
      <c r="S701" s="12" t="s">
        <v>32</v>
      </c>
      <c r="T701" t="s">
        <v>25</v>
      </c>
      <c r="U701" s="12" t="s">
        <v>26</v>
      </c>
      <c r="V701" s="12" t="e">
        <f>"CG_D"&amp;G701&amp;"_"&amp;H701&amp;"_"&amp;#REF!&amp;".jpg"</f>
        <v>#REF!</v>
      </c>
      <c r="W701" s="12"/>
      <c r="X701" s="2" t="s">
        <v>764</v>
      </c>
      <c r="Y701" s="12"/>
      <c r="Z701" s="12"/>
      <c r="AA701" s="12" t="s">
        <v>835</v>
      </c>
      <c r="AB701" t="str">
        <f>IF(Q701&gt;0,"yes","no")</f>
        <v>yes</v>
      </c>
      <c r="AC701" t="str">
        <f>IF(O701&gt;0,"yes","no")</f>
        <v>no</v>
      </c>
      <c r="AD701" t="str">
        <f>IF(AH701="hatch","yes","no")</f>
        <v>no</v>
      </c>
      <c r="AE701" t="str">
        <f>IF(AH701="swimup","yes","no")</f>
        <v>no</v>
      </c>
      <c r="AF701" t="str">
        <f>IF(AH701="respiration","yes","no")</f>
        <v>no</v>
      </c>
      <c r="AH701" t="s">
        <v>813</v>
      </c>
      <c r="AI701" t="str">
        <f>IF(O701&gt;0,(IF(S701="live",O701*0.84,IF(S701="dried.ethanol",O701*0.8449+2.8227,O701))),"")</f>
        <v/>
      </c>
      <c r="AJ701" s="12" t="s">
        <v>801</v>
      </c>
      <c r="AL701" t="str">
        <f>IF(OR(AND(Q701=Q702,P701&gt;0),AND(O701&gt;0,O701=O702)),"duplicate","")</f>
        <v/>
      </c>
      <c r="AM701" t="s">
        <v>826</v>
      </c>
      <c r="AN701" t="s">
        <v>826</v>
      </c>
      <c r="AO701" t="s">
        <v>826</v>
      </c>
      <c r="AP701" t="s">
        <v>826</v>
      </c>
      <c r="AQ701" t="s">
        <v>32</v>
      </c>
    </row>
    <row r="702" spans="1:43" x14ac:dyDescent="0.2">
      <c r="A702" s="29">
        <v>42909</v>
      </c>
      <c r="B702" s="1">
        <v>42899</v>
      </c>
      <c r="C702" s="1" t="str">
        <f>IF(F702="Kup","6/13/2017",IF(F702="Sag","6/14/2017",""))</f>
        <v>6/13/2017</v>
      </c>
      <c r="D702" s="27">
        <f>A702-B702</f>
        <v>10</v>
      </c>
      <c r="E702" s="27">
        <f>A702-C702</f>
        <v>10</v>
      </c>
      <c r="F702" s="12" t="s">
        <v>21</v>
      </c>
      <c r="G702" s="12">
        <v>10</v>
      </c>
      <c r="H702" s="12" t="s">
        <v>30</v>
      </c>
      <c r="I702" s="12" t="s">
        <v>31</v>
      </c>
      <c r="J702" s="12" t="s">
        <v>978</v>
      </c>
      <c r="K702" s="3" t="s">
        <v>958</v>
      </c>
      <c r="L702" s="3" t="s">
        <v>959</v>
      </c>
      <c r="M702" s="12">
        <v>5</v>
      </c>
      <c r="N702" s="12">
        <v>5</v>
      </c>
      <c r="O702" s="24"/>
      <c r="P702" s="12">
        <v>2.633</v>
      </c>
      <c r="Q702" s="12">
        <v>2.48</v>
      </c>
      <c r="R702">
        <f>IF(Q702&gt;0,(P702*(Q702^2))*(3.14159/6),"")</f>
        <v>8.4791530855146657</v>
      </c>
      <c r="S702" s="12" t="s">
        <v>32</v>
      </c>
      <c r="T702" t="s">
        <v>25</v>
      </c>
      <c r="U702" s="12" t="s">
        <v>26</v>
      </c>
      <c r="V702" s="12" t="e">
        <f>"CG_D"&amp;G702&amp;"_"&amp;H702&amp;"_"&amp;#REF!&amp;".jpg"</f>
        <v>#REF!</v>
      </c>
      <c r="W702" s="12"/>
      <c r="X702" s="2" t="s">
        <v>764</v>
      </c>
      <c r="Y702" s="12"/>
      <c r="Z702" s="12"/>
      <c r="AA702" s="12" t="s">
        <v>835</v>
      </c>
      <c r="AB702" t="str">
        <f>IF(Q702&gt;0,"yes","no")</f>
        <v>yes</v>
      </c>
      <c r="AC702" t="str">
        <f>IF(O702&gt;0,"yes","no")</f>
        <v>no</v>
      </c>
      <c r="AD702" t="str">
        <f>IF(AH702="hatch","yes","no")</f>
        <v>no</v>
      </c>
      <c r="AE702" t="str">
        <f>IF(AH702="swimup","yes","no")</f>
        <v>no</v>
      </c>
      <c r="AF702" t="str">
        <f>IF(AH702="respiration","yes","no")</f>
        <v>no</v>
      </c>
      <c r="AH702" t="s">
        <v>813</v>
      </c>
      <c r="AI702" t="str">
        <f>IF(O702&gt;0,(IF(S702="live",O702*0.84,IF(S702="dried.ethanol",O702*0.8449+2.8227,O702))),"")</f>
        <v/>
      </c>
      <c r="AJ702" s="12" t="s">
        <v>801</v>
      </c>
      <c r="AL702" t="str">
        <f>IF(OR(AND(Q702=Q703,P702&gt;0),AND(O702&gt;0,O702=O703)),"duplicate","")</f>
        <v/>
      </c>
      <c r="AM702" t="s">
        <v>826</v>
      </c>
      <c r="AN702" t="s">
        <v>826</v>
      </c>
      <c r="AO702" t="s">
        <v>826</v>
      </c>
      <c r="AP702" t="s">
        <v>826</v>
      </c>
      <c r="AQ702" t="s">
        <v>32</v>
      </c>
    </row>
    <row r="703" spans="1:43" x14ac:dyDescent="0.2">
      <c r="A703" s="29">
        <v>42909</v>
      </c>
      <c r="B703" s="1">
        <v>42899</v>
      </c>
      <c r="C703" s="1" t="str">
        <f>IF(F703="Kup","6/13/2017",IF(F703="Sag","6/14/2017",""))</f>
        <v>6/13/2017</v>
      </c>
      <c r="D703" s="27">
        <f>A703-B703</f>
        <v>10</v>
      </c>
      <c r="E703" s="27">
        <f>A703-C703</f>
        <v>10</v>
      </c>
      <c r="F703" s="12" t="s">
        <v>21</v>
      </c>
      <c r="G703" s="12">
        <v>10</v>
      </c>
      <c r="H703" s="12" t="s">
        <v>30</v>
      </c>
      <c r="I703" s="12" t="s">
        <v>31</v>
      </c>
      <c r="J703" s="12" t="s">
        <v>978</v>
      </c>
      <c r="K703" s="3" t="s">
        <v>958</v>
      </c>
      <c r="L703" s="3" t="s">
        <v>959</v>
      </c>
      <c r="M703" s="12">
        <v>6</v>
      </c>
      <c r="N703" s="12">
        <v>6</v>
      </c>
      <c r="O703" s="24"/>
      <c r="P703" s="12">
        <v>2.556</v>
      </c>
      <c r="Q703" s="12">
        <v>2.2029999999999998</v>
      </c>
      <c r="R703">
        <f>IF(Q703&gt;0,(P703*(Q703^2))*(3.14159/6),"")</f>
        <v>6.4951337593440588</v>
      </c>
      <c r="S703" s="12" t="s">
        <v>32</v>
      </c>
      <c r="T703" t="s">
        <v>25</v>
      </c>
      <c r="U703" s="12" t="s">
        <v>26</v>
      </c>
      <c r="V703" s="12" t="e">
        <f>"CG_D"&amp;G703&amp;"_"&amp;H703&amp;"_"&amp;#REF!&amp;".jpg"</f>
        <v>#REF!</v>
      </c>
      <c r="W703" s="12"/>
      <c r="X703" s="2" t="s">
        <v>764</v>
      </c>
      <c r="Y703" s="12"/>
      <c r="Z703" s="12"/>
      <c r="AA703" s="12" t="s">
        <v>835</v>
      </c>
      <c r="AB703" t="str">
        <f>IF(Q703&gt;0,"yes","no")</f>
        <v>yes</v>
      </c>
      <c r="AC703" t="str">
        <f>IF(O703&gt;0,"yes","no")</f>
        <v>no</v>
      </c>
      <c r="AD703" t="str">
        <f>IF(AH703="hatch","yes","no")</f>
        <v>no</v>
      </c>
      <c r="AE703" t="str">
        <f>IF(AH703="swimup","yes","no")</f>
        <v>no</v>
      </c>
      <c r="AF703" t="str">
        <f>IF(AH703="respiration","yes","no")</f>
        <v>no</v>
      </c>
      <c r="AH703" t="s">
        <v>813</v>
      </c>
      <c r="AI703" t="str">
        <f>IF(O703&gt;0,(IF(S703="live",O703*0.84,IF(S703="dried.ethanol",O703*0.8449+2.8227,O703))),"")</f>
        <v/>
      </c>
      <c r="AJ703" s="12" t="s">
        <v>801</v>
      </c>
      <c r="AL703" t="str">
        <f>IF(OR(AND(Q703=Q704,P703&gt;0),AND(O703&gt;0,O703=O704)),"duplicate","")</f>
        <v/>
      </c>
      <c r="AM703" t="s">
        <v>826</v>
      </c>
      <c r="AN703" t="s">
        <v>826</v>
      </c>
      <c r="AO703" t="s">
        <v>826</v>
      </c>
      <c r="AP703" t="s">
        <v>826</v>
      </c>
      <c r="AQ703" t="s">
        <v>32</v>
      </c>
    </row>
    <row r="704" spans="1:43" x14ac:dyDescent="0.2">
      <c r="A704" s="29">
        <v>42909</v>
      </c>
      <c r="B704" s="1">
        <v>42899</v>
      </c>
      <c r="C704" s="1" t="str">
        <f>IF(F704="Kup","6/13/2017",IF(F704="Sag","6/14/2017",""))</f>
        <v>6/13/2017</v>
      </c>
      <c r="D704" s="27">
        <f>A704-B704</f>
        <v>10</v>
      </c>
      <c r="E704" s="27">
        <f>A704-C704</f>
        <v>10</v>
      </c>
      <c r="F704" s="12" t="s">
        <v>21</v>
      </c>
      <c r="G704" s="12">
        <v>10</v>
      </c>
      <c r="H704" s="12" t="s">
        <v>30</v>
      </c>
      <c r="I704" s="12" t="s">
        <v>31</v>
      </c>
      <c r="J704" s="12" t="s">
        <v>978</v>
      </c>
      <c r="K704" s="3" t="s">
        <v>958</v>
      </c>
      <c r="L704" s="3" t="s">
        <v>959</v>
      </c>
      <c r="M704" s="12">
        <v>7</v>
      </c>
      <c r="N704" s="12">
        <v>7</v>
      </c>
      <c r="O704" s="24"/>
      <c r="P704" s="12">
        <v>2.5089999999999999</v>
      </c>
      <c r="Q704" s="12">
        <v>2.2810000000000001</v>
      </c>
      <c r="R704">
        <f>IF(Q704&gt;0,(P704*(Q704^2))*(3.14159/6),"")</f>
        <v>6.8351726253678189</v>
      </c>
      <c r="S704" s="12" t="s">
        <v>32</v>
      </c>
      <c r="T704" t="s">
        <v>25</v>
      </c>
      <c r="U704" s="12" t="s">
        <v>26</v>
      </c>
      <c r="V704" s="12" t="e">
        <f>"CG_D"&amp;G704&amp;"_"&amp;H704&amp;"_"&amp;#REF!&amp;".jpg"</f>
        <v>#REF!</v>
      </c>
      <c r="W704" s="12"/>
      <c r="X704" s="2" t="s">
        <v>764</v>
      </c>
      <c r="Y704" s="12"/>
      <c r="Z704" s="12"/>
      <c r="AA704" s="12" t="s">
        <v>835</v>
      </c>
      <c r="AB704" t="str">
        <f>IF(Q704&gt;0,"yes","no")</f>
        <v>yes</v>
      </c>
      <c r="AC704" t="str">
        <f>IF(O704&gt;0,"yes","no")</f>
        <v>no</v>
      </c>
      <c r="AD704" t="str">
        <f>IF(AH704="hatch","yes","no")</f>
        <v>no</v>
      </c>
      <c r="AE704" t="str">
        <f>IF(AH704="swimup","yes","no")</f>
        <v>no</v>
      </c>
      <c r="AF704" t="str">
        <f>IF(AH704="respiration","yes","no")</f>
        <v>no</v>
      </c>
      <c r="AH704" t="s">
        <v>813</v>
      </c>
      <c r="AI704" t="str">
        <f>IF(O704&gt;0,(IF(S704="live",O704*0.84,IF(S704="dried.ethanol",O704*0.8449+2.8227,O704))),"")</f>
        <v/>
      </c>
      <c r="AJ704" s="12" t="s">
        <v>801</v>
      </c>
      <c r="AL704" t="str">
        <f>IF(OR(AND(Q704=Q705,P704&gt;0),AND(O704&gt;0,O704=O705)),"duplicate","")</f>
        <v/>
      </c>
      <c r="AM704" t="s">
        <v>826</v>
      </c>
      <c r="AN704" t="s">
        <v>826</v>
      </c>
      <c r="AO704" t="s">
        <v>826</v>
      </c>
      <c r="AP704" t="s">
        <v>826</v>
      </c>
      <c r="AQ704" t="s">
        <v>32</v>
      </c>
    </row>
    <row r="705" spans="1:43" x14ac:dyDescent="0.2">
      <c r="A705" s="29">
        <v>42909</v>
      </c>
      <c r="B705" s="1">
        <v>42899</v>
      </c>
      <c r="C705" s="1" t="str">
        <f>IF(F705="Kup","6/13/2017",IF(F705="Sag","6/14/2017",""))</f>
        <v>6/13/2017</v>
      </c>
      <c r="D705" s="27">
        <f>A705-B705</f>
        <v>10</v>
      </c>
      <c r="E705" s="27">
        <f>A705-C705</f>
        <v>10</v>
      </c>
      <c r="F705" s="12" t="s">
        <v>21</v>
      </c>
      <c r="G705" s="12">
        <v>10</v>
      </c>
      <c r="H705" s="12" t="s">
        <v>30</v>
      </c>
      <c r="I705" s="12" t="s">
        <v>31</v>
      </c>
      <c r="J705" s="12" t="s">
        <v>978</v>
      </c>
      <c r="K705" s="3" t="s">
        <v>958</v>
      </c>
      <c r="L705" s="3" t="s">
        <v>959</v>
      </c>
      <c r="M705" s="12">
        <v>8</v>
      </c>
      <c r="N705" s="12">
        <v>8</v>
      </c>
      <c r="O705" s="24"/>
      <c r="P705" s="12">
        <v>2.56</v>
      </c>
      <c r="Q705" s="12">
        <v>2.3919999999999999</v>
      </c>
      <c r="R705">
        <f>IF(Q705&gt;0,(P705*(Q705^2))*(3.14159/6),"")</f>
        <v>7.6693855597909319</v>
      </c>
      <c r="S705" s="12" t="s">
        <v>32</v>
      </c>
      <c r="T705" t="s">
        <v>25</v>
      </c>
      <c r="U705" s="12" t="s">
        <v>26</v>
      </c>
      <c r="V705" s="12" t="e">
        <f>"CG_D"&amp;G705&amp;"_"&amp;H705&amp;"_"&amp;#REF!&amp;".jpg"</f>
        <v>#REF!</v>
      </c>
      <c r="W705" s="12"/>
      <c r="X705" s="2" t="s">
        <v>764</v>
      </c>
      <c r="Y705" s="12"/>
      <c r="Z705" s="12"/>
      <c r="AA705" s="12" t="s">
        <v>835</v>
      </c>
      <c r="AB705" t="str">
        <f>IF(Q705&gt;0,"yes","no")</f>
        <v>yes</v>
      </c>
      <c r="AC705" t="str">
        <f>IF(O705&gt;0,"yes","no")</f>
        <v>no</v>
      </c>
      <c r="AD705" t="str">
        <f>IF(AH705="hatch","yes","no")</f>
        <v>no</v>
      </c>
      <c r="AE705" t="str">
        <f>IF(AH705="swimup","yes","no")</f>
        <v>no</v>
      </c>
      <c r="AF705" t="str">
        <f>IF(AH705="respiration","yes","no")</f>
        <v>no</v>
      </c>
      <c r="AH705" t="s">
        <v>813</v>
      </c>
      <c r="AI705" t="str">
        <f>IF(O705&gt;0,(IF(S705="live",O705*0.84,IF(S705="dried.ethanol",O705*0.8449+2.8227,O705))),"")</f>
        <v/>
      </c>
      <c r="AJ705" s="12" t="s">
        <v>801</v>
      </c>
      <c r="AL705" t="str">
        <f>IF(OR(AND(Q705=Q706,P705&gt;0),AND(O705&gt;0,O705=O706)),"duplicate","")</f>
        <v/>
      </c>
      <c r="AM705" t="s">
        <v>826</v>
      </c>
      <c r="AN705" t="s">
        <v>826</v>
      </c>
      <c r="AO705" t="s">
        <v>826</v>
      </c>
      <c r="AP705" t="s">
        <v>826</v>
      </c>
      <c r="AQ705" t="s">
        <v>32</v>
      </c>
    </row>
    <row r="706" spans="1:43" x14ac:dyDescent="0.2">
      <c r="A706" s="29">
        <v>42909</v>
      </c>
      <c r="B706" s="1">
        <v>42899</v>
      </c>
      <c r="C706" s="1" t="str">
        <f>IF(F706="Kup","6/13/2017",IF(F706="Sag","6/14/2017",""))</f>
        <v>6/13/2017</v>
      </c>
      <c r="D706" s="27">
        <f>A706-B706</f>
        <v>10</v>
      </c>
      <c r="E706" s="27">
        <f>A706-C706</f>
        <v>10</v>
      </c>
      <c r="F706" s="12" t="s">
        <v>21</v>
      </c>
      <c r="G706" s="12">
        <v>10</v>
      </c>
      <c r="H706" s="12" t="s">
        <v>30</v>
      </c>
      <c r="I706" s="12" t="s">
        <v>31</v>
      </c>
      <c r="J706" s="12" t="s">
        <v>978</v>
      </c>
      <c r="K706" s="3" t="s">
        <v>958</v>
      </c>
      <c r="L706" s="3" t="s">
        <v>959</v>
      </c>
      <c r="M706" s="12">
        <v>9</v>
      </c>
      <c r="N706" s="12">
        <v>9</v>
      </c>
      <c r="O706" s="24"/>
      <c r="P706" s="12">
        <v>2.746</v>
      </c>
      <c r="Q706" s="12">
        <v>2.3250000000000002</v>
      </c>
      <c r="R706">
        <f>IF(Q706&gt;0,(P706*(Q706^2))*(3.14159/6),"")</f>
        <v>7.7722131567562505</v>
      </c>
      <c r="S706" s="12" t="s">
        <v>32</v>
      </c>
      <c r="T706" t="s">
        <v>25</v>
      </c>
      <c r="U706" s="12" t="s">
        <v>26</v>
      </c>
      <c r="V706" s="12" t="e">
        <f>"CG_D"&amp;G706&amp;"_"&amp;H706&amp;"_"&amp;#REF!&amp;".jpg"</f>
        <v>#REF!</v>
      </c>
      <c r="W706" s="12"/>
      <c r="X706" s="2" t="s">
        <v>764</v>
      </c>
      <c r="Y706" s="12"/>
      <c r="Z706" s="12"/>
      <c r="AA706" s="12" t="s">
        <v>835</v>
      </c>
      <c r="AB706" t="str">
        <f>IF(Q706&gt;0,"yes","no")</f>
        <v>yes</v>
      </c>
      <c r="AC706" t="str">
        <f>IF(O706&gt;0,"yes","no")</f>
        <v>no</v>
      </c>
      <c r="AD706" t="str">
        <f>IF(AH706="hatch","yes","no")</f>
        <v>no</v>
      </c>
      <c r="AE706" t="str">
        <f>IF(AH706="swimup","yes","no")</f>
        <v>no</v>
      </c>
      <c r="AF706" t="str">
        <f>IF(AH706="respiration","yes","no")</f>
        <v>no</v>
      </c>
      <c r="AH706" t="s">
        <v>813</v>
      </c>
      <c r="AI706" t="str">
        <f>IF(O706&gt;0,(IF(S706="live",O706*0.84,IF(S706="dried.ethanol",O706*0.8449+2.8227,O706))),"")</f>
        <v/>
      </c>
      <c r="AJ706" s="12" t="s">
        <v>801</v>
      </c>
      <c r="AL706" t="str">
        <f>IF(OR(AND(Q706=Q707,P706&gt;0),AND(O706&gt;0,O706=O707)),"duplicate","")</f>
        <v/>
      </c>
      <c r="AM706" t="s">
        <v>826</v>
      </c>
      <c r="AN706" t="s">
        <v>826</v>
      </c>
      <c r="AO706" t="s">
        <v>826</v>
      </c>
      <c r="AP706" t="s">
        <v>826</v>
      </c>
      <c r="AQ706" t="s">
        <v>32</v>
      </c>
    </row>
    <row r="707" spans="1:43" x14ac:dyDescent="0.2">
      <c r="A707" s="29">
        <v>42909</v>
      </c>
      <c r="B707" s="1">
        <v>42899</v>
      </c>
      <c r="C707" s="1" t="str">
        <f>IF(F707="Kup","6/13/2017",IF(F707="Sag","6/14/2017",""))</f>
        <v>6/13/2017</v>
      </c>
      <c r="D707" s="27">
        <f>A707-B707</f>
        <v>10</v>
      </c>
      <c r="E707" s="27">
        <f>A707-C707</f>
        <v>10</v>
      </c>
      <c r="F707" s="12" t="s">
        <v>21</v>
      </c>
      <c r="G707" s="12">
        <v>10</v>
      </c>
      <c r="H707" s="12" t="s">
        <v>30</v>
      </c>
      <c r="I707" s="12" t="s">
        <v>31</v>
      </c>
      <c r="J707" s="12" t="s">
        <v>978</v>
      </c>
      <c r="K707" s="3" t="s">
        <v>958</v>
      </c>
      <c r="L707" s="3" t="s">
        <v>959</v>
      </c>
      <c r="M707" s="12">
        <v>10</v>
      </c>
      <c r="N707" s="12">
        <v>10</v>
      </c>
      <c r="O707" s="24"/>
      <c r="P707" s="12">
        <v>2.6760000000000002</v>
      </c>
      <c r="Q707" s="12">
        <v>2.2970000000000002</v>
      </c>
      <c r="R707">
        <f>IF(Q707&gt;0,(P707*(Q707^2))*(3.14159/6),"")</f>
        <v>7.39275570281026</v>
      </c>
      <c r="S707" s="12" t="s">
        <v>32</v>
      </c>
      <c r="T707" t="s">
        <v>25</v>
      </c>
      <c r="U707" s="12" t="s">
        <v>26</v>
      </c>
      <c r="V707" s="12" t="e">
        <f>"CG_D"&amp;G707&amp;"_"&amp;H707&amp;"_"&amp;#REF!&amp;".jpg"</f>
        <v>#REF!</v>
      </c>
      <c r="W707" s="12"/>
      <c r="X707" s="2" t="s">
        <v>764</v>
      </c>
      <c r="Y707" s="12"/>
      <c r="Z707" s="12"/>
      <c r="AA707" s="12" t="s">
        <v>835</v>
      </c>
      <c r="AB707" t="str">
        <f>IF(Q707&gt;0,"yes","no")</f>
        <v>yes</v>
      </c>
      <c r="AC707" t="str">
        <f>IF(O707&gt;0,"yes","no")</f>
        <v>no</v>
      </c>
      <c r="AD707" t="str">
        <f>IF(AH707="hatch","yes","no")</f>
        <v>no</v>
      </c>
      <c r="AE707" t="str">
        <f>IF(AH707="swimup","yes","no")</f>
        <v>no</v>
      </c>
      <c r="AF707" t="str">
        <f>IF(AH707="respiration","yes","no")</f>
        <v>no</v>
      </c>
      <c r="AH707" t="s">
        <v>813</v>
      </c>
      <c r="AI707" t="str">
        <f>IF(O707&gt;0,(IF(S707="live",O707*0.84,IF(S707="dried.ethanol",O707*0.8449+2.8227,O707))),"")</f>
        <v/>
      </c>
      <c r="AJ707" s="12" t="s">
        <v>801</v>
      </c>
      <c r="AL707" t="str">
        <f>IF(OR(AND(Q707=Q708,P707&gt;0),AND(O707&gt;0,O707=O708)),"duplicate","")</f>
        <v/>
      </c>
      <c r="AM707" t="s">
        <v>826</v>
      </c>
      <c r="AN707" t="s">
        <v>826</v>
      </c>
      <c r="AO707" t="s">
        <v>826</v>
      </c>
      <c r="AP707" t="s">
        <v>826</v>
      </c>
      <c r="AQ707" t="s">
        <v>32</v>
      </c>
    </row>
    <row r="708" spans="1:43" x14ac:dyDescent="0.2">
      <c r="A708" s="29">
        <v>42909</v>
      </c>
      <c r="B708" s="1">
        <v>42899</v>
      </c>
      <c r="C708" s="1" t="str">
        <f>IF(F708="Kup","6/13/2017",IF(F708="Sag","6/14/2017",""))</f>
        <v>6/13/2017</v>
      </c>
      <c r="D708" s="27">
        <f>A708-B708</f>
        <v>10</v>
      </c>
      <c r="E708" s="27">
        <f>A708-C708</f>
        <v>10</v>
      </c>
      <c r="F708" s="12" t="s">
        <v>21</v>
      </c>
      <c r="G708" s="12">
        <v>10</v>
      </c>
      <c r="H708" s="12" t="s">
        <v>30</v>
      </c>
      <c r="I708" s="12" t="s">
        <v>99</v>
      </c>
      <c r="J708" s="12" t="s">
        <v>979</v>
      </c>
      <c r="K708" s="3" t="s">
        <v>960</v>
      </c>
      <c r="L708" s="3" t="s">
        <v>959</v>
      </c>
      <c r="M708" s="12">
        <v>1</v>
      </c>
      <c r="N708" s="12">
        <v>1</v>
      </c>
      <c r="O708" s="24"/>
      <c r="P708" s="12">
        <v>2.4820000000000002</v>
      </c>
      <c r="Q708" s="12">
        <v>2.08</v>
      </c>
      <c r="R708">
        <f>IF(Q708&gt;0,(P708*(Q708^2))*(3.14159/6),"")</f>
        <v>5.6224642484053335</v>
      </c>
      <c r="S708" s="12" t="s">
        <v>32</v>
      </c>
      <c r="T708" t="s">
        <v>25</v>
      </c>
      <c r="U708" s="12" t="s">
        <v>26</v>
      </c>
      <c r="V708" s="12" t="e">
        <f>"CG_D"&amp;G708&amp;"_"&amp;H708&amp;"_"&amp;#REF!&amp;".jpg"</f>
        <v>#REF!</v>
      </c>
      <c r="W708" s="12"/>
      <c r="X708" s="2" t="s">
        <v>764</v>
      </c>
      <c r="Y708" s="12"/>
      <c r="Z708" s="12"/>
      <c r="AA708" s="12" t="s">
        <v>835</v>
      </c>
      <c r="AB708" t="str">
        <f>IF(Q708&gt;0,"yes","no")</f>
        <v>yes</v>
      </c>
      <c r="AC708" t="str">
        <f>IF(O708&gt;0,"yes","no")</f>
        <v>no</v>
      </c>
      <c r="AD708" t="str">
        <f>IF(AH708="hatch","yes","no")</f>
        <v>no</v>
      </c>
      <c r="AE708" t="str">
        <f>IF(AH708="swimup","yes","no")</f>
        <v>no</v>
      </c>
      <c r="AF708" t="str">
        <f>IF(AH708="respiration","yes","no")</f>
        <v>no</v>
      </c>
      <c r="AH708" t="s">
        <v>813</v>
      </c>
      <c r="AI708" t="str">
        <f>IF(O708&gt;0,(IF(S708="live",O708*0.84,IF(S708="dried.ethanol",O708*0.8449+2.8227,O708))),"")</f>
        <v/>
      </c>
      <c r="AJ708" s="12" t="s">
        <v>801</v>
      </c>
      <c r="AL708" t="str">
        <f>IF(OR(AND(Q708=Q709,P708&gt;0),AND(O708&gt;0,O708=O709)),"duplicate","")</f>
        <v/>
      </c>
      <c r="AM708" t="s">
        <v>826</v>
      </c>
      <c r="AN708" t="s">
        <v>826</v>
      </c>
      <c r="AO708" t="s">
        <v>826</v>
      </c>
      <c r="AP708" t="s">
        <v>826</v>
      </c>
      <c r="AQ708" t="s">
        <v>32</v>
      </c>
    </row>
    <row r="709" spans="1:43" x14ac:dyDescent="0.2">
      <c r="A709" s="29">
        <v>42909</v>
      </c>
      <c r="B709" s="1">
        <v>42899</v>
      </c>
      <c r="C709" s="1" t="str">
        <f>IF(F709="Kup","6/13/2017",IF(F709="Sag","6/14/2017",""))</f>
        <v>6/13/2017</v>
      </c>
      <c r="D709" s="27">
        <f>A709-B709</f>
        <v>10</v>
      </c>
      <c r="E709" s="27">
        <f>A709-C709</f>
        <v>10</v>
      </c>
      <c r="F709" s="12" t="s">
        <v>21</v>
      </c>
      <c r="G709" s="12">
        <v>10</v>
      </c>
      <c r="H709" s="12" t="s">
        <v>30</v>
      </c>
      <c r="I709" s="12" t="s">
        <v>99</v>
      </c>
      <c r="J709" s="12" t="s">
        <v>979</v>
      </c>
      <c r="K709" s="3" t="s">
        <v>960</v>
      </c>
      <c r="L709" s="3" t="s">
        <v>959</v>
      </c>
      <c r="M709" s="12">
        <v>2</v>
      </c>
      <c r="N709" s="12">
        <v>2</v>
      </c>
      <c r="O709" s="24"/>
      <c r="P709" s="12">
        <v>2.6589999999999998</v>
      </c>
      <c r="Q709" s="12">
        <v>2.2360000000000002</v>
      </c>
      <c r="R709">
        <f>IF(Q709&gt;0,(P709*(Q709^2))*(3.14159/6),"")</f>
        <v>6.9608165982842936</v>
      </c>
      <c r="S709" s="12" t="s">
        <v>32</v>
      </c>
      <c r="T709" t="s">
        <v>25</v>
      </c>
      <c r="U709" s="12" t="s">
        <v>26</v>
      </c>
      <c r="V709" s="12" t="e">
        <f>"CG_D"&amp;G709&amp;"_"&amp;H709&amp;"_"&amp;#REF!&amp;".jpg"</f>
        <v>#REF!</v>
      </c>
      <c r="W709" s="12"/>
      <c r="X709" s="2" t="s">
        <v>764</v>
      </c>
      <c r="Y709" s="12"/>
      <c r="Z709" s="12"/>
      <c r="AA709" s="12" t="s">
        <v>835</v>
      </c>
      <c r="AB709" t="str">
        <f>IF(Q709&gt;0,"yes","no")</f>
        <v>yes</v>
      </c>
      <c r="AC709" t="str">
        <f>IF(O709&gt;0,"yes","no")</f>
        <v>no</v>
      </c>
      <c r="AD709" t="str">
        <f>IF(AH709="hatch","yes","no")</f>
        <v>no</v>
      </c>
      <c r="AE709" t="str">
        <f>IF(AH709="swimup","yes","no")</f>
        <v>no</v>
      </c>
      <c r="AF709" t="str">
        <f>IF(AH709="respiration","yes","no")</f>
        <v>no</v>
      </c>
      <c r="AH709" t="s">
        <v>813</v>
      </c>
      <c r="AI709" t="str">
        <f>IF(O709&gt;0,(IF(S709="live",O709*0.84,IF(S709="dried.ethanol",O709*0.8449+2.8227,O709))),"")</f>
        <v/>
      </c>
      <c r="AJ709" s="12" t="s">
        <v>801</v>
      </c>
      <c r="AL709" t="str">
        <f>IF(OR(AND(Q709=Q710,P709&gt;0),AND(O709&gt;0,O709=O710)),"duplicate","")</f>
        <v/>
      </c>
      <c r="AM709" t="s">
        <v>826</v>
      </c>
      <c r="AN709" t="s">
        <v>826</v>
      </c>
      <c r="AO709" t="s">
        <v>826</v>
      </c>
      <c r="AP709" t="s">
        <v>826</v>
      </c>
      <c r="AQ709" t="s">
        <v>32</v>
      </c>
    </row>
    <row r="710" spans="1:43" x14ac:dyDescent="0.2">
      <c r="A710" s="29">
        <v>42909</v>
      </c>
      <c r="B710" s="1">
        <v>42899</v>
      </c>
      <c r="C710" s="1" t="str">
        <f>IF(F710="Kup","6/13/2017",IF(F710="Sag","6/14/2017",""))</f>
        <v>6/13/2017</v>
      </c>
      <c r="D710" s="27">
        <f>A710-B710</f>
        <v>10</v>
      </c>
      <c r="E710" s="27">
        <f>A710-C710</f>
        <v>10</v>
      </c>
      <c r="F710" s="12" t="s">
        <v>21</v>
      </c>
      <c r="G710" s="12">
        <v>10</v>
      </c>
      <c r="H710" s="12" t="s">
        <v>30</v>
      </c>
      <c r="I710" s="12" t="s">
        <v>99</v>
      </c>
      <c r="J710" s="12" t="s">
        <v>979</v>
      </c>
      <c r="K710" s="3" t="s">
        <v>960</v>
      </c>
      <c r="L710" s="3" t="s">
        <v>959</v>
      </c>
      <c r="M710" s="12">
        <v>3</v>
      </c>
      <c r="N710" s="12">
        <v>3</v>
      </c>
      <c r="O710" s="24"/>
      <c r="P710" s="12">
        <v>2.423</v>
      </c>
      <c r="Q710" s="12">
        <v>2.274</v>
      </c>
      <c r="R710">
        <f>IF(Q710&gt;0,(P710*(Q710^2))*(3.14159/6),"")</f>
        <v>6.5604342961642192</v>
      </c>
      <c r="S710" s="12" t="s">
        <v>32</v>
      </c>
      <c r="T710" t="s">
        <v>25</v>
      </c>
      <c r="U710" s="12" t="s">
        <v>26</v>
      </c>
      <c r="V710" s="12" t="e">
        <f>"CG_D"&amp;G710&amp;"_"&amp;H710&amp;"_"&amp;#REF!&amp;".jpg"</f>
        <v>#REF!</v>
      </c>
      <c r="W710" s="12"/>
      <c r="X710" s="2" t="s">
        <v>764</v>
      </c>
      <c r="Y710" s="12"/>
      <c r="Z710" s="12"/>
      <c r="AA710" s="12" t="s">
        <v>835</v>
      </c>
      <c r="AB710" t="str">
        <f>IF(Q710&gt;0,"yes","no")</f>
        <v>yes</v>
      </c>
      <c r="AC710" t="str">
        <f>IF(O710&gt;0,"yes","no")</f>
        <v>no</v>
      </c>
      <c r="AD710" t="str">
        <f>IF(AH710="hatch","yes","no")</f>
        <v>no</v>
      </c>
      <c r="AE710" t="str">
        <f>IF(AH710="swimup","yes","no")</f>
        <v>no</v>
      </c>
      <c r="AF710" t="str">
        <f>IF(AH710="respiration","yes","no")</f>
        <v>no</v>
      </c>
      <c r="AH710" t="s">
        <v>813</v>
      </c>
      <c r="AI710" t="str">
        <f>IF(O710&gt;0,(IF(S710="live",O710*0.84,IF(S710="dried.ethanol",O710*0.8449+2.8227,O710))),"")</f>
        <v/>
      </c>
      <c r="AJ710" s="12" t="s">
        <v>801</v>
      </c>
      <c r="AL710" t="str">
        <f>IF(OR(AND(Q710=Q711,P710&gt;0),AND(O710&gt;0,O710=O711)),"duplicate","")</f>
        <v/>
      </c>
      <c r="AM710" t="s">
        <v>826</v>
      </c>
      <c r="AN710" t="s">
        <v>826</v>
      </c>
      <c r="AO710" t="s">
        <v>826</v>
      </c>
      <c r="AP710" t="s">
        <v>826</v>
      </c>
      <c r="AQ710" t="s">
        <v>32</v>
      </c>
    </row>
    <row r="711" spans="1:43" x14ac:dyDescent="0.2">
      <c r="A711" s="29">
        <v>42909</v>
      </c>
      <c r="B711" s="1">
        <v>42899</v>
      </c>
      <c r="C711" s="1" t="str">
        <f>IF(F711="Kup","6/13/2017",IF(F711="Sag","6/14/2017",""))</f>
        <v>6/13/2017</v>
      </c>
      <c r="D711" s="27">
        <f>A711-B711</f>
        <v>10</v>
      </c>
      <c r="E711" s="27">
        <f>A711-C711</f>
        <v>10</v>
      </c>
      <c r="F711" s="12" t="s">
        <v>21</v>
      </c>
      <c r="G711" s="12">
        <v>10</v>
      </c>
      <c r="H711" s="12" t="s">
        <v>30</v>
      </c>
      <c r="I711" s="12" t="s">
        <v>99</v>
      </c>
      <c r="J711" s="12" t="s">
        <v>979</v>
      </c>
      <c r="K711" s="3" t="s">
        <v>960</v>
      </c>
      <c r="L711" s="3" t="s">
        <v>959</v>
      </c>
      <c r="M711" s="12">
        <v>4</v>
      </c>
      <c r="N711" s="12">
        <v>4</v>
      </c>
      <c r="O711" s="24"/>
      <c r="P711" s="12">
        <v>2.504</v>
      </c>
      <c r="Q711" s="12">
        <v>2.1850000000000001</v>
      </c>
      <c r="R711">
        <f>IF(Q711&gt;0,(P711*(Q711^2))*(3.14159/6),"")</f>
        <v>6.259439737407666</v>
      </c>
      <c r="S711" s="12" t="s">
        <v>32</v>
      </c>
      <c r="T711" t="s">
        <v>25</v>
      </c>
      <c r="U711" s="12" t="s">
        <v>26</v>
      </c>
      <c r="V711" s="12" t="e">
        <f>"CG_D"&amp;G711&amp;"_"&amp;H711&amp;"_"&amp;#REF!&amp;".jpg"</f>
        <v>#REF!</v>
      </c>
      <c r="W711" s="12"/>
      <c r="X711" s="2" t="s">
        <v>764</v>
      </c>
      <c r="Y711" s="12"/>
      <c r="Z711" s="12"/>
      <c r="AA711" s="12" t="s">
        <v>835</v>
      </c>
      <c r="AB711" t="str">
        <f>IF(Q711&gt;0,"yes","no")</f>
        <v>yes</v>
      </c>
      <c r="AC711" t="str">
        <f>IF(O711&gt;0,"yes","no")</f>
        <v>no</v>
      </c>
      <c r="AD711" t="str">
        <f>IF(AH711="hatch","yes","no")</f>
        <v>no</v>
      </c>
      <c r="AE711" t="str">
        <f>IF(AH711="swimup","yes","no")</f>
        <v>no</v>
      </c>
      <c r="AF711" t="str">
        <f>IF(AH711="respiration","yes","no")</f>
        <v>no</v>
      </c>
      <c r="AH711" t="s">
        <v>813</v>
      </c>
      <c r="AI711" t="str">
        <f>IF(O711&gt;0,(IF(S711="live",O711*0.84,IF(S711="dried.ethanol",O711*0.8449+2.8227,O711))),"")</f>
        <v/>
      </c>
      <c r="AJ711" s="12" t="s">
        <v>801</v>
      </c>
      <c r="AL711" t="str">
        <f>IF(OR(AND(Q711=Q712,P711&gt;0),AND(O711&gt;0,O711=O712)),"duplicate","")</f>
        <v/>
      </c>
      <c r="AM711" t="s">
        <v>826</v>
      </c>
      <c r="AN711" t="s">
        <v>826</v>
      </c>
      <c r="AO711" t="s">
        <v>826</v>
      </c>
      <c r="AP711" t="s">
        <v>826</v>
      </c>
      <c r="AQ711" t="s">
        <v>32</v>
      </c>
    </row>
    <row r="712" spans="1:43" x14ac:dyDescent="0.2">
      <c r="A712" s="29">
        <v>42909</v>
      </c>
      <c r="B712" s="1">
        <v>42899</v>
      </c>
      <c r="C712" s="1" t="str">
        <f>IF(F712="Kup","6/13/2017",IF(F712="Sag","6/14/2017",""))</f>
        <v>6/13/2017</v>
      </c>
      <c r="D712" s="27">
        <f>A712-B712</f>
        <v>10</v>
      </c>
      <c r="E712" s="27">
        <f>A712-C712</f>
        <v>10</v>
      </c>
      <c r="F712" s="12" t="s">
        <v>21</v>
      </c>
      <c r="G712" s="12">
        <v>10</v>
      </c>
      <c r="H712" s="12" t="s">
        <v>30</v>
      </c>
      <c r="I712" s="12" t="s">
        <v>99</v>
      </c>
      <c r="J712" s="12" t="s">
        <v>979</v>
      </c>
      <c r="K712" s="3" t="s">
        <v>960</v>
      </c>
      <c r="L712" s="3" t="s">
        <v>959</v>
      </c>
      <c r="M712" s="12">
        <v>5</v>
      </c>
      <c r="N712" s="12">
        <v>5</v>
      </c>
      <c r="O712" s="24"/>
      <c r="P712" s="12">
        <v>2.3170000000000002</v>
      </c>
      <c r="Q712" s="12">
        <v>2.1659999999999999</v>
      </c>
      <c r="R712">
        <f>IF(Q712&gt;0,(P712*(Q712^2))*(3.14159/6),"")</f>
        <v>5.6916894207217794</v>
      </c>
      <c r="S712" s="12" t="s">
        <v>32</v>
      </c>
      <c r="T712" t="s">
        <v>25</v>
      </c>
      <c r="U712" s="12" t="s">
        <v>26</v>
      </c>
      <c r="V712" s="12" t="e">
        <f>"CG_D"&amp;G712&amp;"_"&amp;H712&amp;"_"&amp;#REF!&amp;".jpg"</f>
        <v>#REF!</v>
      </c>
      <c r="W712" s="12"/>
      <c r="X712" s="2" t="s">
        <v>764</v>
      </c>
      <c r="Y712" s="12"/>
      <c r="Z712" s="12"/>
      <c r="AA712" s="12" t="s">
        <v>835</v>
      </c>
      <c r="AB712" t="str">
        <f>IF(Q712&gt;0,"yes","no")</f>
        <v>yes</v>
      </c>
      <c r="AC712" t="str">
        <f>IF(O712&gt;0,"yes","no")</f>
        <v>no</v>
      </c>
      <c r="AD712" t="str">
        <f>IF(AH712="hatch","yes","no")</f>
        <v>no</v>
      </c>
      <c r="AE712" t="str">
        <f>IF(AH712="swimup","yes","no")</f>
        <v>no</v>
      </c>
      <c r="AF712" t="str">
        <f>IF(AH712="respiration","yes","no")</f>
        <v>no</v>
      </c>
      <c r="AH712" t="s">
        <v>813</v>
      </c>
      <c r="AI712" t="str">
        <f>IF(O712&gt;0,(IF(S712="live",O712*0.84,IF(S712="dried.ethanol",O712*0.8449+2.8227,O712))),"")</f>
        <v/>
      </c>
      <c r="AJ712" s="12" t="s">
        <v>801</v>
      </c>
      <c r="AL712" t="str">
        <f>IF(OR(AND(Q712=Q713,P712&gt;0),AND(O712&gt;0,O712=O713)),"duplicate","")</f>
        <v/>
      </c>
      <c r="AM712" t="s">
        <v>826</v>
      </c>
      <c r="AN712" t="s">
        <v>826</v>
      </c>
      <c r="AO712" t="s">
        <v>826</v>
      </c>
      <c r="AP712" t="s">
        <v>826</v>
      </c>
      <c r="AQ712" t="s">
        <v>32</v>
      </c>
    </row>
    <row r="713" spans="1:43" x14ac:dyDescent="0.2">
      <c r="A713" s="29">
        <v>42909</v>
      </c>
      <c r="B713" s="1">
        <v>42899</v>
      </c>
      <c r="C713" s="1" t="str">
        <f>IF(F713="Kup","6/13/2017",IF(F713="Sag","6/14/2017",""))</f>
        <v>6/13/2017</v>
      </c>
      <c r="D713" s="27">
        <f>A713-B713</f>
        <v>10</v>
      </c>
      <c r="E713" s="27">
        <f>A713-C713</f>
        <v>10</v>
      </c>
      <c r="F713" s="12" t="s">
        <v>21</v>
      </c>
      <c r="G713" s="12">
        <v>10</v>
      </c>
      <c r="H713" s="12" t="s">
        <v>30</v>
      </c>
      <c r="I713" s="12" t="s">
        <v>99</v>
      </c>
      <c r="J713" s="12" t="s">
        <v>979</v>
      </c>
      <c r="K713" s="3" t="s">
        <v>960</v>
      </c>
      <c r="L713" s="3" t="s">
        <v>959</v>
      </c>
      <c r="M713" s="12">
        <v>6</v>
      </c>
      <c r="N713" s="12">
        <v>6</v>
      </c>
      <c r="O713" s="24"/>
      <c r="P713" s="12">
        <v>2.4260000000000002</v>
      </c>
      <c r="Q713" s="12">
        <v>2.282</v>
      </c>
      <c r="R713">
        <f>IF(Q713&gt;0,(P713*(Q713^2))*(3.14159/6),"")</f>
        <v>6.614855052331027</v>
      </c>
      <c r="S713" s="12" t="s">
        <v>32</v>
      </c>
      <c r="T713" t="s">
        <v>25</v>
      </c>
      <c r="U713" s="12" t="s">
        <v>26</v>
      </c>
      <c r="V713" s="12" t="e">
        <f>"CG_D"&amp;G713&amp;"_"&amp;H713&amp;"_"&amp;#REF!&amp;".jpg"</f>
        <v>#REF!</v>
      </c>
      <c r="W713" s="12"/>
      <c r="X713" s="2" t="s">
        <v>764</v>
      </c>
      <c r="Y713" s="12"/>
      <c r="Z713" s="12"/>
      <c r="AA713" s="12" t="s">
        <v>835</v>
      </c>
      <c r="AB713" t="str">
        <f>IF(Q713&gt;0,"yes","no")</f>
        <v>yes</v>
      </c>
      <c r="AC713" t="str">
        <f>IF(O713&gt;0,"yes","no")</f>
        <v>no</v>
      </c>
      <c r="AD713" t="str">
        <f>IF(AH713="hatch","yes","no")</f>
        <v>no</v>
      </c>
      <c r="AE713" t="str">
        <f>IF(AH713="swimup","yes","no")</f>
        <v>no</v>
      </c>
      <c r="AF713" t="str">
        <f>IF(AH713="respiration","yes","no")</f>
        <v>no</v>
      </c>
      <c r="AH713" t="s">
        <v>813</v>
      </c>
      <c r="AI713" t="str">
        <f>IF(O713&gt;0,(IF(S713="live",O713*0.84,IF(S713="dried.ethanol",O713*0.8449+2.8227,O713))),"")</f>
        <v/>
      </c>
      <c r="AJ713" s="12" t="s">
        <v>801</v>
      </c>
      <c r="AL713" t="str">
        <f>IF(OR(AND(Q713=Q714,P713&gt;0),AND(O713&gt;0,O713=O714)),"duplicate","")</f>
        <v/>
      </c>
      <c r="AM713" t="s">
        <v>826</v>
      </c>
      <c r="AN713" t="s">
        <v>826</v>
      </c>
      <c r="AO713" t="s">
        <v>826</v>
      </c>
      <c r="AP713" t="s">
        <v>826</v>
      </c>
      <c r="AQ713" t="s">
        <v>32</v>
      </c>
    </row>
    <row r="714" spans="1:43" x14ac:dyDescent="0.2">
      <c r="A714" s="29">
        <v>42909</v>
      </c>
      <c r="B714" s="1">
        <v>42899</v>
      </c>
      <c r="C714" s="1" t="str">
        <f>IF(F714="Kup","6/13/2017",IF(F714="Sag","6/14/2017",""))</f>
        <v>6/13/2017</v>
      </c>
      <c r="D714" s="27">
        <f>A714-B714</f>
        <v>10</v>
      </c>
      <c r="E714" s="27">
        <f>A714-C714</f>
        <v>10</v>
      </c>
      <c r="F714" s="12" t="s">
        <v>21</v>
      </c>
      <c r="G714" s="12">
        <v>10</v>
      </c>
      <c r="H714" s="12" t="s">
        <v>30</v>
      </c>
      <c r="I714" s="12" t="s">
        <v>99</v>
      </c>
      <c r="J714" s="12" t="s">
        <v>979</v>
      </c>
      <c r="K714" s="3" t="s">
        <v>960</v>
      </c>
      <c r="L714" s="3" t="s">
        <v>959</v>
      </c>
      <c r="M714" s="12">
        <v>7</v>
      </c>
      <c r="N714" s="12">
        <v>7</v>
      </c>
      <c r="O714" s="24"/>
      <c r="P714" s="12">
        <v>2.2589999999999999</v>
      </c>
      <c r="Q714" s="12">
        <v>2.0110000000000001</v>
      </c>
      <c r="R714">
        <f>IF(Q714&gt;0,(P714*(Q714^2))*(3.14159/6),"")</f>
        <v>4.7834212397848352</v>
      </c>
      <c r="S714" s="12" t="s">
        <v>32</v>
      </c>
      <c r="T714" t="s">
        <v>25</v>
      </c>
      <c r="U714" s="12" t="s">
        <v>26</v>
      </c>
      <c r="V714" s="12" t="e">
        <f>"CG_D"&amp;G714&amp;"_"&amp;H714&amp;"_"&amp;#REF!&amp;".jpg"</f>
        <v>#REF!</v>
      </c>
      <c r="W714" s="12"/>
      <c r="X714" s="2" t="s">
        <v>764</v>
      </c>
      <c r="Y714" s="12"/>
      <c r="Z714" s="12"/>
      <c r="AA714" s="12" t="s">
        <v>835</v>
      </c>
      <c r="AB714" t="str">
        <f>IF(Q714&gt;0,"yes","no")</f>
        <v>yes</v>
      </c>
      <c r="AC714" t="str">
        <f>IF(O714&gt;0,"yes","no")</f>
        <v>no</v>
      </c>
      <c r="AD714" t="str">
        <f>IF(AH714="hatch","yes","no")</f>
        <v>no</v>
      </c>
      <c r="AE714" t="str">
        <f>IF(AH714="swimup","yes","no")</f>
        <v>no</v>
      </c>
      <c r="AF714" t="str">
        <f>IF(AH714="respiration","yes","no")</f>
        <v>no</v>
      </c>
      <c r="AH714" t="s">
        <v>813</v>
      </c>
      <c r="AI714" t="str">
        <f>IF(O714&gt;0,(IF(S714="live",O714*0.84,IF(S714="dried.ethanol",O714*0.8449+2.8227,O714))),"")</f>
        <v/>
      </c>
      <c r="AJ714" s="12" t="s">
        <v>801</v>
      </c>
      <c r="AL714" t="str">
        <f>IF(OR(AND(Q714=Q715,P714&gt;0),AND(O714&gt;0,O714=O715)),"duplicate","")</f>
        <v/>
      </c>
      <c r="AM714" t="s">
        <v>826</v>
      </c>
      <c r="AN714" t="s">
        <v>826</v>
      </c>
      <c r="AO714" t="s">
        <v>826</v>
      </c>
      <c r="AP714" t="s">
        <v>826</v>
      </c>
      <c r="AQ714" t="s">
        <v>32</v>
      </c>
    </row>
    <row r="715" spans="1:43" x14ac:dyDescent="0.2">
      <c r="A715" s="29">
        <v>42909</v>
      </c>
      <c r="B715" s="1">
        <v>42899</v>
      </c>
      <c r="C715" s="1" t="str">
        <f>IF(F715="Kup","6/13/2017",IF(F715="Sag","6/14/2017",""))</f>
        <v>6/13/2017</v>
      </c>
      <c r="D715" s="27">
        <f>A715-B715</f>
        <v>10</v>
      </c>
      <c r="E715" s="27">
        <f>A715-C715</f>
        <v>10</v>
      </c>
      <c r="F715" s="12" t="s">
        <v>21</v>
      </c>
      <c r="G715" s="12">
        <v>10</v>
      </c>
      <c r="H715" s="12" t="s">
        <v>30</v>
      </c>
      <c r="I715" s="12" t="s">
        <v>99</v>
      </c>
      <c r="J715" s="12" t="s">
        <v>979</v>
      </c>
      <c r="K715" s="3" t="s">
        <v>960</v>
      </c>
      <c r="L715" s="3" t="s">
        <v>959</v>
      </c>
      <c r="M715" s="12">
        <v>8</v>
      </c>
      <c r="N715" s="12">
        <v>8</v>
      </c>
      <c r="O715" s="24"/>
      <c r="P715" s="12">
        <v>2.2610000000000001</v>
      </c>
      <c r="Q715" s="12">
        <v>2.1240000000000001</v>
      </c>
      <c r="R715">
        <f>IF(Q715&gt;0,(P715*(Q715^2))*(3.14159/6),"")</f>
        <v>5.3408187864410399</v>
      </c>
      <c r="S715" s="12" t="s">
        <v>32</v>
      </c>
      <c r="T715" t="s">
        <v>25</v>
      </c>
      <c r="U715" s="12" t="s">
        <v>26</v>
      </c>
      <c r="V715" s="12" t="e">
        <f>"CG_D"&amp;G715&amp;"_"&amp;H715&amp;"_"&amp;#REF!&amp;".jpg"</f>
        <v>#REF!</v>
      </c>
      <c r="W715" s="12"/>
      <c r="X715" s="2" t="s">
        <v>764</v>
      </c>
      <c r="Y715" s="12"/>
      <c r="Z715" s="12"/>
      <c r="AA715" s="12" t="s">
        <v>835</v>
      </c>
      <c r="AB715" t="str">
        <f>IF(Q715&gt;0,"yes","no")</f>
        <v>yes</v>
      </c>
      <c r="AC715" t="str">
        <f>IF(O715&gt;0,"yes","no")</f>
        <v>no</v>
      </c>
      <c r="AD715" t="str">
        <f>IF(AH715="hatch","yes","no")</f>
        <v>no</v>
      </c>
      <c r="AE715" t="str">
        <f>IF(AH715="swimup","yes","no")</f>
        <v>no</v>
      </c>
      <c r="AF715" t="str">
        <f>IF(AH715="respiration","yes","no")</f>
        <v>no</v>
      </c>
      <c r="AH715" t="s">
        <v>813</v>
      </c>
      <c r="AI715" t="str">
        <f>IF(O715&gt;0,(IF(S715="live",O715*0.84,IF(S715="dried.ethanol",O715*0.8449+2.8227,O715))),"")</f>
        <v/>
      </c>
      <c r="AJ715" s="12" t="s">
        <v>801</v>
      </c>
      <c r="AL715" t="str">
        <f>IF(OR(AND(Q715=Q716,P715&gt;0),AND(O715&gt;0,O715=O716)),"duplicate","")</f>
        <v/>
      </c>
      <c r="AM715" t="s">
        <v>826</v>
      </c>
      <c r="AN715" t="s">
        <v>826</v>
      </c>
      <c r="AO715" t="s">
        <v>826</v>
      </c>
      <c r="AP715" t="s">
        <v>826</v>
      </c>
      <c r="AQ715" t="s">
        <v>32</v>
      </c>
    </row>
    <row r="716" spans="1:43" x14ac:dyDescent="0.2">
      <c r="A716" s="29">
        <v>42909</v>
      </c>
      <c r="B716" s="1">
        <v>42899</v>
      </c>
      <c r="C716" s="1" t="str">
        <f>IF(F716="Kup","6/13/2017",IF(F716="Sag","6/14/2017",""))</f>
        <v>6/13/2017</v>
      </c>
      <c r="D716" s="27">
        <f>A716-B716</f>
        <v>10</v>
      </c>
      <c r="E716" s="27">
        <f>A716-C716</f>
        <v>10</v>
      </c>
      <c r="F716" s="12" t="s">
        <v>21</v>
      </c>
      <c r="G716" s="12">
        <v>10</v>
      </c>
      <c r="H716" s="12" t="s">
        <v>30</v>
      </c>
      <c r="I716" s="12" t="s">
        <v>99</v>
      </c>
      <c r="J716" s="12" t="s">
        <v>979</v>
      </c>
      <c r="K716" s="3" t="s">
        <v>960</v>
      </c>
      <c r="L716" s="3" t="s">
        <v>959</v>
      </c>
      <c r="M716" s="12">
        <v>9</v>
      </c>
      <c r="N716" s="12">
        <v>9</v>
      </c>
      <c r="O716" s="24"/>
      <c r="P716" s="12">
        <v>3.2149999999999999</v>
      </c>
      <c r="Q716" s="12">
        <v>2.1949999999999998</v>
      </c>
      <c r="R716">
        <f>IF(Q716&gt;0,(P716*(Q716^2))*(3.14159/6),"")</f>
        <v>8.1105121997660401</v>
      </c>
      <c r="S716" s="12" t="s">
        <v>32</v>
      </c>
      <c r="T716" t="s">
        <v>25</v>
      </c>
      <c r="U716" s="12" t="s">
        <v>26</v>
      </c>
      <c r="V716" s="12" t="e">
        <f>"CG_D"&amp;G716&amp;"_"&amp;H716&amp;"_"&amp;#REF!&amp;".jpg"</f>
        <v>#REF!</v>
      </c>
      <c r="W716" s="12"/>
      <c r="X716" s="2" t="s">
        <v>764</v>
      </c>
      <c r="Y716" s="12"/>
      <c r="Z716" s="12"/>
      <c r="AA716" s="12" t="s">
        <v>835</v>
      </c>
      <c r="AB716" t="str">
        <f>IF(Q716&gt;0,"yes","no")</f>
        <v>yes</v>
      </c>
      <c r="AC716" t="str">
        <f>IF(O716&gt;0,"yes","no")</f>
        <v>no</v>
      </c>
      <c r="AD716" t="str">
        <f>IF(AH716="hatch","yes","no")</f>
        <v>no</v>
      </c>
      <c r="AE716" t="str">
        <f>IF(AH716="swimup","yes","no")</f>
        <v>no</v>
      </c>
      <c r="AF716" t="str">
        <f>IF(AH716="respiration","yes","no")</f>
        <v>no</v>
      </c>
      <c r="AH716" t="s">
        <v>813</v>
      </c>
      <c r="AI716" t="str">
        <f>IF(O716&gt;0,(IF(S716="live",O716*0.84,IF(S716="dried.ethanol",O716*0.8449+2.8227,O716))),"")</f>
        <v/>
      </c>
      <c r="AJ716" s="12" t="s">
        <v>802</v>
      </c>
      <c r="AL716" t="str">
        <f>IF(OR(AND(Q716=Q717,P716&gt;0),AND(O716&gt;0,O716=O717)),"duplicate","")</f>
        <v/>
      </c>
      <c r="AM716" t="s">
        <v>826</v>
      </c>
      <c r="AN716" t="s">
        <v>826</v>
      </c>
      <c r="AO716" t="s">
        <v>826</v>
      </c>
      <c r="AP716" t="s">
        <v>826</v>
      </c>
      <c r="AQ716" t="s">
        <v>32</v>
      </c>
    </row>
    <row r="717" spans="1:43" x14ac:dyDescent="0.2">
      <c r="A717" s="29">
        <v>42909</v>
      </c>
      <c r="B717" s="1">
        <v>42899</v>
      </c>
      <c r="C717" s="1" t="str">
        <f>IF(F717="Kup","6/13/2017",IF(F717="Sag","6/14/2017",""))</f>
        <v>6/13/2017</v>
      </c>
      <c r="D717" s="27">
        <f>A717-B717</f>
        <v>10</v>
      </c>
      <c r="E717" s="27">
        <f>A717-C717</f>
        <v>10</v>
      </c>
      <c r="F717" s="12" t="s">
        <v>21</v>
      </c>
      <c r="G717" s="12">
        <v>10</v>
      </c>
      <c r="H717" s="12" t="s">
        <v>30</v>
      </c>
      <c r="I717" s="12" t="s">
        <v>99</v>
      </c>
      <c r="J717" s="12" t="s">
        <v>979</v>
      </c>
      <c r="K717" s="3" t="s">
        <v>960</v>
      </c>
      <c r="L717" s="3" t="s">
        <v>959</v>
      </c>
      <c r="M717" s="12">
        <v>10</v>
      </c>
      <c r="N717" s="12">
        <v>10</v>
      </c>
      <c r="O717" s="24"/>
      <c r="P717" s="12">
        <v>2.4860000000000002</v>
      </c>
      <c r="Q717" s="12">
        <v>2.387</v>
      </c>
      <c r="R717">
        <f>IF(Q717&gt;0,(P717*(Q717^2))*(3.14159/6),"")</f>
        <v>7.4165890873661766</v>
      </c>
      <c r="S717" s="12" t="s">
        <v>32</v>
      </c>
      <c r="T717" t="s">
        <v>25</v>
      </c>
      <c r="U717" s="12" t="s">
        <v>26</v>
      </c>
      <c r="V717" s="12" t="e">
        <f>"CG_D"&amp;G717&amp;"_"&amp;H717&amp;"_"&amp;#REF!&amp;".jpg"</f>
        <v>#REF!</v>
      </c>
      <c r="W717" s="12"/>
      <c r="X717" s="2" t="s">
        <v>764</v>
      </c>
      <c r="Y717" s="12"/>
      <c r="Z717" s="12"/>
      <c r="AA717" s="12" t="s">
        <v>835</v>
      </c>
      <c r="AB717" t="str">
        <f>IF(Q717&gt;0,"yes","no")</f>
        <v>yes</v>
      </c>
      <c r="AC717" t="str">
        <f>IF(O717&gt;0,"yes","no")</f>
        <v>no</v>
      </c>
      <c r="AD717" t="str">
        <f>IF(AH717="hatch","yes","no")</f>
        <v>no</v>
      </c>
      <c r="AE717" t="str">
        <f>IF(AH717="swimup","yes","no")</f>
        <v>no</v>
      </c>
      <c r="AF717" t="str">
        <f>IF(AH717="respiration","yes","no")</f>
        <v>no</v>
      </c>
      <c r="AH717" t="s">
        <v>813</v>
      </c>
      <c r="AI717" t="str">
        <f>IF(O717&gt;0,(IF(S717="live",O717*0.84,IF(S717="dried.ethanol",O717*0.8449+2.8227,O717))),"")</f>
        <v/>
      </c>
      <c r="AJ717" s="12" t="s">
        <v>801</v>
      </c>
      <c r="AL717" t="str">
        <f>IF(OR(AND(Q717=Q718,P717&gt;0),AND(O717&gt;0,O717=O718)),"duplicate","")</f>
        <v/>
      </c>
      <c r="AM717" t="s">
        <v>826</v>
      </c>
      <c r="AN717" t="s">
        <v>826</v>
      </c>
      <c r="AO717" t="s">
        <v>826</v>
      </c>
      <c r="AP717" t="s">
        <v>826</v>
      </c>
      <c r="AQ717" t="s">
        <v>32</v>
      </c>
    </row>
    <row r="718" spans="1:43" x14ac:dyDescent="0.2">
      <c r="A718" s="29">
        <v>42909</v>
      </c>
      <c r="B718" s="1">
        <v>42899</v>
      </c>
      <c r="C718" s="1" t="str">
        <f>IF(F718="Kup","6/13/2017",IF(F718="Sag","6/14/2017",""))</f>
        <v>6/13/2017</v>
      </c>
      <c r="D718" s="27">
        <f>A718-B718</f>
        <v>10</v>
      </c>
      <c r="E718" s="27">
        <f>A718-C718</f>
        <v>10</v>
      </c>
      <c r="F718" s="12" t="s">
        <v>21</v>
      </c>
      <c r="G718" s="12">
        <v>10</v>
      </c>
      <c r="H718" s="12" t="s">
        <v>30</v>
      </c>
      <c r="I718" s="12" t="s">
        <v>99</v>
      </c>
      <c r="J718" s="12" t="s">
        <v>979</v>
      </c>
      <c r="K718" s="3" t="s">
        <v>960</v>
      </c>
      <c r="L718" s="3" t="s">
        <v>959</v>
      </c>
      <c r="M718" s="12">
        <v>11</v>
      </c>
      <c r="N718" s="12">
        <v>11</v>
      </c>
      <c r="O718" s="24"/>
      <c r="P718" s="12">
        <v>2.2759999999999998</v>
      </c>
      <c r="Q718" s="12">
        <v>2.0859999999999999</v>
      </c>
      <c r="R718">
        <f>IF(Q718&gt;0,(P718*(Q718^2))*(3.14159/6),"")</f>
        <v>5.1856012858901046</v>
      </c>
      <c r="S718" s="12" t="s">
        <v>32</v>
      </c>
      <c r="T718" t="s">
        <v>25</v>
      </c>
      <c r="U718" s="12" t="s">
        <v>26</v>
      </c>
      <c r="V718" s="12" t="e">
        <f>"CG_D"&amp;G718&amp;"_"&amp;H718&amp;"_"&amp;#REF!&amp;".jpg"</f>
        <v>#REF!</v>
      </c>
      <c r="W718" s="12"/>
      <c r="X718" s="2" t="s">
        <v>764</v>
      </c>
      <c r="Y718" s="12"/>
      <c r="Z718" s="12"/>
      <c r="AA718" s="12" t="s">
        <v>835</v>
      </c>
      <c r="AB718" t="str">
        <f>IF(Q718&gt;0,"yes","no")</f>
        <v>yes</v>
      </c>
      <c r="AC718" t="str">
        <f>IF(O718&gt;0,"yes","no")</f>
        <v>no</v>
      </c>
      <c r="AD718" t="str">
        <f>IF(AH718="hatch","yes","no")</f>
        <v>no</v>
      </c>
      <c r="AE718" t="str">
        <f>IF(AH718="swimup","yes","no")</f>
        <v>no</v>
      </c>
      <c r="AF718" t="str">
        <f>IF(AH718="respiration","yes","no")</f>
        <v>no</v>
      </c>
      <c r="AH718" t="s">
        <v>813</v>
      </c>
      <c r="AI718" t="str">
        <f>IF(O718&gt;0,(IF(S718="live",O718*0.84,IF(S718="dried.ethanol",O718*0.8449+2.8227,O718))),"")</f>
        <v/>
      </c>
      <c r="AJ718" s="12" t="s">
        <v>801</v>
      </c>
      <c r="AL718" t="str">
        <f>IF(OR(AND(Q718=Q719,P718&gt;0),AND(O718&gt;0,O718=O719)),"duplicate","")</f>
        <v/>
      </c>
      <c r="AM718" t="s">
        <v>826</v>
      </c>
      <c r="AN718" t="s">
        <v>826</v>
      </c>
      <c r="AO718" t="s">
        <v>826</v>
      </c>
      <c r="AP718" t="s">
        <v>826</v>
      </c>
      <c r="AQ718" t="s">
        <v>32</v>
      </c>
    </row>
    <row r="719" spans="1:43" x14ac:dyDescent="0.2">
      <c r="A719" s="29">
        <v>42909</v>
      </c>
      <c r="B719" s="1">
        <v>42899</v>
      </c>
      <c r="C719" s="1" t="str">
        <f>IF(F719="Kup","6/13/2017",IF(F719="Sag","6/14/2017",""))</f>
        <v>6/13/2017</v>
      </c>
      <c r="D719" s="27">
        <f>A719-B719</f>
        <v>10</v>
      </c>
      <c r="E719" s="27">
        <f>A719-C719</f>
        <v>10</v>
      </c>
      <c r="F719" s="12" t="s">
        <v>21</v>
      </c>
      <c r="G719" s="12">
        <v>10</v>
      </c>
      <c r="H719" s="12" t="s">
        <v>30</v>
      </c>
      <c r="I719" s="12" t="s">
        <v>49</v>
      </c>
      <c r="J719" s="12" t="s">
        <v>980</v>
      </c>
      <c r="K719" s="3" t="s">
        <v>961</v>
      </c>
      <c r="L719" s="3" t="s">
        <v>962</v>
      </c>
      <c r="M719" s="12">
        <v>1</v>
      </c>
      <c r="N719" s="12">
        <v>1</v>
      </c>
      <c r="O719" s="24"/>
      <c r="P719" s="12">
        <v>2.617</v>
      </c>
      <c r="Q719" s="12">
        <v>2.3980000000000001</v>
      </c>
      <c r="R719">
        <f>IF(Q719&gt;0,(P719*(Q719^2))*(3.14159/6),"")</f>
        <v>7.879530404179353</v>
      </c>
      <c r="S719" s="12" t="s">
        <v>32</v>
      </c>
      <c r="T719" t="s">
        <v>25</v>
      </c>
      <c r="U719" s="12" t="s">
        <v>26</v>
      </c>
      <c r="V719" s="12" t="e">
        <f>"CG_D"&amp;G719&amp;"_"&amp;H719&amp;"_"&amp;#REF!&amp;".jpg"</f>
        <v>#REF!</v>
      </c>
      <c r="W719" s="12"/>
      <c r="X719" s="2" t="s">
        <v>764</v>
      </c>
      <c r="Y719" s="12"/>
      <c r="Z719" s="12"/>
      <c r="AA719" s="12" t="s">
        <v>835</v>
      </c>
      <c r="AB719" t="str">
        <f>IF(Q719&gt;0,"yes","no")</f>
        <v>yes</v>
      </c>
      <c r="AC719" t="str">
        <f>IF(O719&gt;0,"yes","no")</f>
        <v>no</v>
      </c>
      <c r="AD719" t="str">
        <f>IF(AH719="hatch","yes","no")</f>
        <v>no</v>
      </c>
      <c r="AE719" t="str">
        <f>IF(AH719="swimup","yes","no")</f>
        <v>no</v>
      </c>
      <c r="AF719" t="str">
        <f>IF(AH719="respiration","yes","no")</f>
        <v>no</v>
      </c>
      <c r="AH719" t="s">
        <v>813</v>
      </c>
      <c r="AI719" t="str">
        <f>IF(O719&gt;0,(IF(S719="live",O719*0.84,IF(S719="dried.ethanol",O719*0.8449+2.8227,O719))),"")</f>
        <v/>
      </c>
      <c r="AJ719" s="12" t="s">
        <v>801</v>
      </c>
      <c r="AL719" t="str">
        <f>IF(OR(AND(Q719=Q720,P719&gt;0),AND(O719&gt;0,O719=O720)),"duplicate","")</f>
        <v/>
      </c>
      <c r="AM719" t="s">
        <v>826</v>
      </c>
      <c r="AN719" t="s">
        <v>826</v>
      </c>
      <c r="AO719" t="s">
        <v>826</v>
      </c>
      <c r="AP719" t="s">
        <v>826</v>
      </c>
      <c r="AQ719" t="s">
        <v>32</v>
      </c>
    </row>
    <row r="720" spans="1:43" x14ac:dyDescent="0.2">
      <c r="A720" s="29">
        <v>42909</v>
      </c>
      <c r="B720" s="1">
        <v>42899</v>
      </c>
      <c r="C720" s="1" t="str">
        <f>IF(F720="Kup","6/13/2017",IF(F720="Sag","6/14/2017",""))</f>
        <v>6/13/2017</v>
      </c>
      <c r="D720" s="27">
        <f>A720-B720</f>
        <v>10</v>
      </c>
      <c r="E720" s="27">
        <f>A720-C720</f>
        <v>10</v>
      </c>
      <c r="F720" s="12" t="s">
        <v>21</v>
      </c>
      <c r="G720" s="12">
        <v>10</v>
      </c>
      <c r="H720" s="12" t="s">
        <v>30</v>
      </c>
      <c r="I720" s="12" t="s">
        <v>49</v>
      </c>
      <c r="J720" s="12" t="s">
        <v>980</v>
      </c>
      <c r="K720" s="3" t="s">
        <v>961</v>
      </c>
      <c r="L720" s="3" t="s">
        <v>962</v>
      </c>
      <c r="M720" s="12">
        <v>2</v>
      </c>
      <c r="N720" s="12">
        <v>2</v>
      </c>
      <c r="O720" s="24"/>
      <c r="P720" s="12">
        <v>2.5049999999999999</v>
      </c>
      <c r="Q720" s="12">
        <v>2.2109999999999999</v>
      </c>
      <c r="R720">
        <f>IF(Q720&gt;0,(P720*(Q720^2))*(3.14159/6),"")</f>
        <v>6.4118517274028228</v>
      </c>
      <c r="S720" s="12" t="s">
        <v>32</v>
      </c>
      <c r="T720" t="s">
        <v>25</v>
      </c>
      <c r="U720" s="12" t="s">
        <v>26</v>
      </c>
      <c r="V720" s="12" t="e">
        <f>"CG_D"&amp;G720&amp;"_"&amp;H720&amp;"_"&amp;#REF!&amp;".jpg"</f>
        <v>#REF!</v>
      </c>
      <c r="W720" s="12"/>
      <c r="X720" s="2" t="s">
        <v>764</v>
      </c>
      <c r="Y720" s="12"/>
      <c r="Z720" s="12"/>
      <c r="AA720" s="12" t="s">
        <v>835</v>
      </c>
      <c r="AB720" t="str">
        <f>IF(Q720&gt;0,"yes","no")</f>
        <v>yes</v>
      </c>
      <c r="AC720" t="str">
        <f>IF(O720&gt;0,"yes","no")</f>
        <v>no</v>
      </c>
      <c r="AD720" t="str">
        <f>IF(AH720="hatch","yes","no")</f>
        <v>no</v>
      </c>
      <c r="AE720" t="str">
        <f>IF(AH720="swimup","yes","no")</f>
        <v>no</v>
      </c>
      <c r="AF720" t="str">
        <f>IF(AH720="respiration","yes","no")</f>
        <v>no</v>
      </c>
      <c r="AH720" t="s">
        <v>813</v>
      </c>
      <c r="AI720" t="str">
        <f>IF(O720&gt;0,(IF(S720="live",O720*0.84,IF(S720="dried.ethanol",O720*0.8449+2.8227,O720))),"")</f>
        <v/>
      </c>
      <c r="AJ720" s="12" t="s">
        <v>801</v>
      </c>
      <c r="AL720" t="str">
        <f>IF(OR(AND(Q720=Q721,P720&gt;0),AND(O720&gt;0,O720=O721)),"duplicate","")</f>
        <v/>
      </c>
      <c r="AM720" t="s">
        <v>826</v>
      </c>
      <c r="AN720" t="s">
        <v>826</v>
      </c>
      <c r="AO720" t="s">
        <v>826</v>
      </c>
      <c r="AP720" t="s">
        <v>826</v>
      </c>
      <c r="AQ720" t="s">
        <v>32</v>
      </c>
    </row>
    <row r="721" spans="1:43" x14ac:dyDescent="0.2">
      <c r="A721" s="29">
        <v>42909</v>
      </c>
      <c r="B721" s="1">
        <v>42899</v>
      </c>
      <c r="C721" s="1" t="str">
        <f>IF(F721="Kup","6/13/2017",IF(F721="Sag","6/14/2017",""))</f>
        <v>6/13/2017</v>
      </c>
      <c r="D721" s="27">
        <f>A721-B721</f>
        <v>10</v>
      </c>
      <c r="E721" s="27">
        <f>A721-C721</f>
        <v>10</v>
      </c>
      <c r="F721" s="12" t="s">
        <v>21</v>
      </c>
      <c r="G721" s="12">
        <v>10</v>
      </c>
      <c r="H721" s="12" t="s">
        <v>30</v>
      </c>
      <c r="I721" s="12" t="s">
        <v>49</v>
      </c>
      <c r="J721" s="12" t="s">
        <v>980</v>
      </c>
      <c r="K721" s="3" t="s">
        <v>961</v>
      </c>
      <c r="L721" s="3" t="s">
        <v>962</v>
      </c>
      <c r="M721" s="12">
        <v>3</v>
      </c>
      <c r="N721" s="12">
        <v>3</v>
      </c>
      <c r="O721" s="24"/>
      <c r="P721" s="12">
        <v>2.5449999999999999</v>
      </c>
      <c r="Q721" s="12">
        <v>2.1019999999999999</v>
      </c>
      <c r="R721">
        <f>IF(Q721&gt;0,(P721*(Q721^2))*(3.14159/6),"")</f>
        <v>5.8877785296510323</v>
      </c>
      <c r="S721" s="12" t="s">
        <v>32</v>
      </c>
      <c r="T721" t="s">
        <v>25</v>
      </c>
      <c r="U721" s="12" t="s">
        <v>26</v>
      </c>
      <c r="V721" s="12" t="e">
        <f>"CG_D"&amp;G721&amp;"_"&amp;H721&amp;"_"&amp;#REF!&amp;".jpg"</f>
        <v>#REF!</v>
      </c>
      <c r="W721" s="12"/>
      <c r="X721" s="2" t="s">
        <v>764</v>
      </c>
      <c r="Y721" s="12"/>
      <c r="Z721" s="12"/>
      <c r="AA721" s="12" t="s">
        <v>835</v>
      </c>
      <c r="AB721" t="str">
        <f>IF(Q721&gt;0,"yes","no")</f>
        <v>yes</v>
      </c>
      <c r="AC721" t="str">
        <f>IF(O721&gt;0,"yes","no")</f>
        <v>no</v>
      </c>
      <c r="AD721" t="str">
        <f>IF(AH721="hatch","yes","no")</f>
        <v>no</v>
      </c>
      <c r="AE721" t="str">
        <f>IF(AH721="swimup","yes","no")</f>
        <v>no</v>
      </c>
      <c r="AF721" t="str">
        <f>IF(AH721="respiration","yes","no")</f>
        <v>no</v>
      </c>
      <c r="AH721" t="s">
        <v>813</v>
      </c>
      <c r="AI721" t="str">
        <f>IF(O721&gt;0,(IF(S721="live",O721*0.84,IF(S721="dried.ethanol",O721*0.8449+2.8227,O721))),"")</f>
        <v/>
      </c>
      <c r="AJ721" s="12" t="s">
        <v>801</v>
      </c>
      <c r="AL721" t="str">
        <f>IF(OR(AND(Q721=Q722,P721&gt;0),AND(O721&gt;0,O721=O722)),"duplicate","")</f>
        <v/>
      </c>
      <c r="AM721" t="s">
        <v>826</v>
      </c>
      <c r="AN721" t="s">
        <v>826</v>
      </c>
      <c r="AO721" t="s">
        <v>826</v>
      </c>
      <c r="AP721" t="s">
        <v>826</v>
      </c>
      <c r="AQ721" t="s">
        <v>32</v>
      </c>
    </row>
    <row r="722" spans="1:43" x14ac:dyDescent="0.2">
      <c r="A722" s="29">
        <v>42909</v>
      </c>
      <c r="B722" s="1">
        <v>42899</v>
      </c>
      <c r="C722" s="1" t="str">
        <f>IF(F722="Kup","6/13/2017",IF(F722="Sag","6/14/2017",""))</f>
        <v>6/13/2017</v>
      </c>
      <c r="D722" s="27">
        <f>A722-B722</f>
        <v>10</v>
      </c>
      <c r="E722" s="27">
        <f>A722-C722</f>
        <v>10</v>
      </c>
      <c r="F722" s="12" t="s">
        <v>21</v>
      </c>
      <c r="G722" s="12">
        <v>10</v>
      </c>
      <c r="H722" s="12" t="s">
        <v>30</v>
      </c>
      <c r="I722" s="12" t="s">
        <v>49</v>
      </c>
      <c r="J722" s="12" t="s">
        <v>980</v>
      </c>
      <c r="K722" s="3" t="s">
        <v>961</v>
      </c>
      <c r="L722" s="3" t="s">
        <v>962</v>
      </c>
      <c r="M722" s="12">
        <v>4</v>
      </c>
      <c r="N722" s="12">
        <v>4</v>
      </c>
      <c r="O722" s="24"/>
      <c r="P722" s="12">
        <v>2.5270000000000001</v>
      </c>
      <c r="Q722" s="12">
        <v>2.2730000000000001</v>
      </c>
      <c r="R722">
        <f>IF(Q722&gt;0,(P722*(Q722^2))*(3.14159/6),"")</f>
        <v>6.8360049550808295</v>
      </c>
      <c r="S722" s="12" t="s">
        <v>32</v>
      </c>
      <c r="T722" t="s">
        <v>25</v>
      </c>
      <c r="U722" s="12" t="s">
        <v>26</v>
      </c>
      <c r="V722" s="12" t="e">
        <f>"CG_D"&amp;G722&amp;"_"&amp;H722&amp;"_"&amp;#REF!&amp;".jpg"</f>
        <v>#REF!</v>
      </c>
      <c r="W722" s="12"/>
      <c r="X722" s="2" t="s">
        <v>764</v>
      </c>
      <c r="Y722" s="12"/>
      <c r="Z722" s="12"/>
      <c r="AA722" s="12" t="s">
        <v>835</v>
      </c>
      <c r="AB722" t="str">
        <f>IF(Q722&gt;0,"yes","no")</f>
        <v>yes</v>
      </c>
      <c r="AC722" t="str">
        <f>IF(O722&gt;0,"yes","no")</f>
        <v>no</v>
      </c>
      <c r="AD722" t="str">
        <f>IF(AH722="hatch","yes","no")</f>
        <v>no</v>
      </c>
      <c r="AE722" t="str">
        <f>IF(AH722="swimup","yes","no")</f>
        <v>no</v>
      </c>
      <c r="AF722" t="str">
        <f>IF(AH722="respiration","yes","no")</f>
        <v>no</v>
      </c>
      <c r="AH722" t="s">
        <v>813</v>
      </c>
      <c r="AI722" t="str">
        <f>IF(O722&gt;0,(IF(S722="live",O722*0.84,IF(S722="dried.ethanol",O722*0.8449+2.8227,O722))),"")</f>
        <v/>
      </c>
      <c r="AJ722" s="12" t="s">
        <v>801</v>
      </c>
      <c r="AL722" t="str">
        <f>IF(OR(AND(Q722=Q723,P722&gt;0),AND(O722&gt;0,O722=O723)),"duplicate","")</f>
        <v/>
      </c>
      <c r="AM722" t="s">
        <v>826</v>
      </c>
      <c r="AN722" t="s">
        <v>826</v>
      </c>
      <c r="AO722" t="s">
        <v>826</v>
      </c>
      <c r="AP722" t="s">
        <v>826</v>
      </c>
      <c r="AQ722" t="s">
        <v>32</v>
      </c>
    </row>
    <row r="723" spans="1:43" x14ac:dyDescent="0.2">
      <c r="A723" s="29">
        <v>42909</v>
      </c>
      <c r="B723" s="1">
        <v>42899</v>
      </c>
      <c r="C723" s="1" t="str">
        <f>IF(F723="Kup","6/13/2017",IF(F723="Sag","6/14/2017",""))</f>
        <v>6/13/2017</v>
      </c>
      <c r="D723" s="27">
        <f>A723-B723</f>
        <v>10</v>
      </c>
      <c r="E723" s="27">
        <f>A723-C723</f>
        <v>10</v>
      </c>
      <c r="F723" s="12" t="s">
        <v>21</v>
      </c>
      <c r="G723" s="12">
        <v>10</v>
      </c>
      <c r="H723" s="12" t="s">
        <v>30</v>
      </c>
      <c r="I723" s="12" t="s">
        <v>49</v>
      </c>
      <c r="J723" s="12" t="s">
        <v>980</v>
      </c>
      <c r="K723" s="3" t="s">
        <v>961</v>
      </c>
      <c r="L723" s="3" t="s">
        <v>962</v>
      </c>
      <c r="M723" s="12">
        <v>5</v>
      </c>
      <c r="N723" s="12">
        <v>5</v>
      </c>
      <c r="O723" s="24"/>
      <c r="P723" s="12">
        <v>2.3620000000000001</v>
      </c>
      <c r="Q723" s="12">
        <v>2.1869999999999998</v>
      </c>
      <c r="R723">
        <f>IF(Q723&gt;0,(P723*(Q723^2))*(3.14159/6),"")</f>
        <v>5.9152855576061691</v>
      </c>
      <c r="S723" s="12" t="s">
        <v>32</v>
      </c>
      <c r="T723" t="s">
        <v>25</v>
      </c>
      <c r="U723" s="12" t="s">
        <v>26</v>
      </c>
      <c r="V723" s="12" t="e">
        <f>"CG_D"&amp;G723&amp;"_"&amp;H723&amp;"_"&amp;#REF!&amp;".jpg"</f>
        <v>#REF!</v>
      </c>
      <c r="W723" s="12"/>
      <c r="X723" s="2" t="s">
        <v>764</v>
      </c>
      <c r="Y723" s="12"/>
      <c r="Z723" s="12"/>
      <c r="AA723" s="12" t="s">
        <v>835</v>
      </c>
      <c r="AB723" t="str">
        <f>IF(Q723&gt;0,"yes","no")</f>
        <v>yes</v>
      </c>
      <c r="AC723" t="str">
        <f>IF(O723&gt;0,"yes","no")</f>
        <v>no</v>
      </c>
      <c r="AD723" t="str">
        <f>IF(AH723="hatch","yes","no")</f>
        <v>no</v>
      </c>
      <c r="AE723" t="str">
        <f>IF(AH723="swimup","yes","no")</f>
        <v>no</v>
      </c>
      <c r="AF723" t="str">
        <f>IF(AH723="respiration","yes","no")</f>
        <v>no</v>
      </c>
      <c r="AH723" t="s">
        <v>813</v>
      </c>
      <c r="AI723" t="str">
        <f>IF(O723&gt;0,(IF(S723="live",O723*0.84,IF(S723="dried.ethanol",O723*0.8449+2.8227,O723))),"")</f>
        <v/>
      </c>
      <c r="AJ723" s="12" t="s">
        <v>801</v>
      </c>
      <c r="AL723" t="str">
        <f>IF(OR(AND(Q723=Q724,P723&gt;0),AND(O723&gt;0,O723=O724)),"duplicate","")</f>
        <v/>
      </c>
      <c r="AM723" t="s">
        <v>826</v>
      </c>
      <c r="AN723" t="s">
        <v>826</v>
      </c>
      <c r="AO723" t="s">
        <v>826</v>
      </c>
      <c r="AP723" t="s">
        <v>826</v>
      </c>
      <c r="AQ723" t="s">
        <v>32</v>
      </c>
    </row>
    <row r="724" spans="1:43" x14ac:dyDescent="0.2">
      <c r="A724" s="29">
        <v>42909</v>
      </c>
      <c r="B724" s="1">
        <v>42899</v>
      </c>
      <c r="C724" s="1" t="str">
        <f>IF(F724="Kup","6/13/2017",IF(F724="Sag","6/14/2017",""))</f>
        <v>6/13/2017</v>
      </c>
      <c r="D724" s="27">
        <f>A724-B724</f>
        <v>10</v>
      </c>
      <c r="E724" s="27">
        <f>A724-C724</f>
        <v>10</v>
      </c>
      <c r="F724" s="12" t="s">
        <v>21</v>
      </c>
      <c r="G724" s="12">
        <v>10</v>
      </c>
      <c r="H724" s="12" t="s">
        <v>30</v>
      </c>
      <c r="I724" s="12" t="s">
        <v>49</v>
      </c>
      <c r="J724" s="12" t="s">
        <v>980</v>
      </c>
      <c r="K724" s="3" t="s">
        <v>961</v>
      </c>
      <c r="L724" s="3" t="s">
        <v>962</v>
      </c>
      <c r="M724" s="12">
        <v>6</v>
      </c>
      <c r="N724" s="12">
        <v>6</v>
      </c>
      <c r="O724" s="24"/>
      <c r="P724" s="12">
        <v>2.3919999999999999</v>
      </c>
      <c r="Q724" s="12">
        <v>2.0699999999999998</v>
      </c>
      <c r="R724">
        <f>IF(Q724&gt;0,(P724*(Q724^2))*(3.14159/6),"")</f>
        <v>5.3666110644119991</v>
      </c>
      <c r="S724" s="12" t="s">
        <v>32</v>
      </c>
      <c r="T724" t="s">
        <v>25</v>
      </c>
      <c r="U724" s="12" t="s">
        <v>26</v>
      </c>
      <c r="V724" s="12" t="e">
        <f>"CG_D"&amp;G724&amp;"_"&amp;H724&amp;"_"&amp;#REF!&amp;".jpg"</f>
        <v>#REF!</v>
      </c>
      <c r="W724" s="12"/>
      <c r="X724" s="2" t="s">
        <v>764</v>
      </c>
      <c r="Y724" s="12"/>
      <c r="Z724" s="12"/>
      <c r="AA724" s="12" t="s">
        <v>835</v>
      </c>
      <c r="AB724" t="str">
        <f>IF(Q724&gt;0,"yes","no")</f>
        <v>yes</v>
      </c>
      <c r="AC724" t="str">
        <f>IF(O724&gt;0,"yes","no")</f>
        <v>no</v>
      </c>
      <c r="AD724" t="str">
        <f>IF(AH724="hatch","yes","no")</f>
        <v>no</v>
      </c>
      <c r="AE724" t="str">
        <f>IF(AH724="swimup","yes","no")</f>
        <v>no</v>
      </c>
      <c r="AF724" t="str">
        <f>IF(AH724="respiration","yes","no")</f>
        <v>no</v>
      </c>
      <c r="AH724" t="s">
        <v>813</v>
      </c>
      <c r="AI724" t="str">
        <f>IF(O724&gt;0,(IF(S724="live",O724*0.84,IF(S724="dried.ethanol",O724*0.8449+2.8227,O724))),"")</f>
        <v/>
      </c>
      <c r="AJ724" s="12" t="s">
        <v>801</v>
      </c>
      <c r="AL724" t="str">
        <f>IF(OR(AND(Q724=Q725,P724&gt;0),AND(O724&gt;0,O724=O725)),"duplicate","")</f>
        <v/>
      </c>
      <c r="AM724" t="s">
        <v>826</v>
      </c>
      <c r="AN724" t="s">
        <v>826</v>
      </c>
      <c r="AO724" t="s">
        <v>826</v>
      </c>
      <c r="AP724" t="s">
        <v>826</v>
      </c>
      <c r="AQ724" t="s">
        <v>32</v>
      </c>
    </row>
    <row r="725" spans="1:43" x14ac:dyDescent="0.2">
      <c r="A725" s="29">
        <v>42909</v>
      </c>
      <c r="B725" s="1">
        <v>42899</v>
      </c>
      <c r="C725" s="1" t="str">
        <f>IF(F725="Kup","6/13/2017",IF(F725="Sag","6/14/2017",""))</f>
        <v>6/13/2017</v>
      </c>
      <c r="D725" s="27">
        <f>A725-B725</f>
        <v>10</v>
      </c>
      <c r="E725" s="27">
        <f>A725-C725</f>
        <v>10</v>
      </c>
      <c r="F725" s="12" t="s">
        <v>21</v>
      </c>
      <c r="G725" s="12">
        <v>10</v>
      </c>
      <c r="H725" s="12" t="s">
        <v>30</v>
      </c>
      <c r="I725" s="12" t="s">
        <v>49</v>
      </c>
      <c r="J725" s="12" t="s">
        <v>980</v>
      </c>
      <c r="K725" s="3" t="s">
        <v>961</v>
      </c>
      <c r="L725" s="3" t="s">
        <v>962</v>
      </c>
      <c r="M725" s="12">
        <v>7</v>
      </c>
      <c r="N725" s="12">
        <v>7</v>
      </c>
      <c r="O725" s="24"/>
      <c r="P725" s="12">
        <v>2.4809999999999999</v>
      </c>
      <c r="Q725" s="12">
        <v>2.2490000000000001</v>
      </c>
      <c r="R725">
        <f>IF(Q725&gt;0,(P725*(Q725^2))*(3.14159/6),"")</f>
        <v>6.5705833770174653</v>
      </c>
      <c r="S725" s="12" t="s">
        <v>32</v>
      </c>
      <c r="T725" t="s">
        <v>25</v>
      </c>
      <c r="U725" s="12" t="s">
        <v>26</v>
      </c>
      <c r="V725" s="12" t="e">
        <f>"CG_D"&amp;G725&amp;"_"&amp;H725&amp;"_"&amp;#REF!&amp;".jpg"</f>
        <v>#REF!</v>
      </c>
      <c r="W725" s="12"/>
      <c r="X725" s="2" t="s">
        <v>764</v>
      </c>
      <c r="Y725" s="12"/>
      <c r="Z725" s="12"/>
      <c r="AA725" s="12" t="s">
        <v>835</v>
      </c>
      <c r="AB725" t="str">
        <f>IF(Q725&gt;0,"yes","no")</f>
        <v>yes</v>
      </c>
      <c r="AC725" t="str">
        <f>IF(O725&gt;0,"yes","no")</f>
        <v>no</v>
      </c>
      <c r="AD725" t="str">
        <f>IF(AH725="hatch","yes","no")</f>
        <v>no</v>
      </c>
      <c r="AE725" t="str">
        <f>IF(AH725="swimup","yes","no")</f>
        <v>no</v>
      </c>
      <c r="AF725" t="str">
        <f>IF(AH725="respiration","yes","no")</f>
        <v>no</v>
      </c>
      <c r="AH725" t="s">
        <v>813</v>
      </c>
      <c r="AI725" t="str">
        <f>IF(O725&gt;0,(IF(S725="live",O725*0.84,IF(S725="dried.ethanol",O725*0.8449+2.8227,O725))),"")</f>
        <v/>
      </c>
      <c r="AJ725" s="12" t="s">
        <v>801</v>
      </c>
      <c r="AL725" t="str">
        <f>IF(OR(AND(Q725=Q726,P725&gt;0),AND(O725&gt;0,O725=O726)),"duplicate","")</f>
        <v/>
      </c>
      <c r="AM725" t="s">
        <v>826</v>
      </c>
      <c r="AN725" t="s">
        <v>826</v>
      </c>
      <c r="AO725" t="s">
        <v>826</v>
      </c>
      <c r="AP725" t="s">
        <v>826</v>
      </c>
      <c r="AQ725" t="s">
        <v>32</v>
      </c>
    </row>
    <row r="726" spans="1:43" x14ac:dyDescent="0.2">
      <c r="A726" s="29">
        <v>42909</v>
      </c>
      <c r="B726" s="1">
        <v>42899</v>
      </c>
      <c r="C726" s="1" t="str">
        <f>IF(F726="Kup","6/13/2017",IF(F726="Sag","6/14/2017",""))</f>
        <v>6/13/2017</v>
      </c>
      <c r="D726" s="27">
        <f>A726-B726</f>
        <v>10</v>
      </c>
      <c r="E726" s="27">
        <f>A726-C726</f>
        <v>10</v>
      </c>
      <c r="F726" s="12" t="s">
        <v>21</v>
      </c>
      <c r="G726" s="12">
        <v>10</v>
      </c>
      <c r="H726" s="12" t="s">
        <v>30</v>
      </c>
      <c r="I726" s="12" t="s">
        <v>49</v>
      </c>
      <c r="J726" s="12" t="s">
        <v>980</v>
      </c>
      <c r="K726" s="3" t="s">
        <v>961</v>
      </c>
      <c r="L726" s="3" t="s">
        <v>962</v>
      </c>
      <c r="M726" s="12">
        <v>8</v>
      </c>
      <c r="N726" s="12">
        <v>8</v>
      </c>
      <c r="O726" s="24"/>
      <c r="P726" s="12">
        <v>2.347</v>
      </c>
      <c r="Q726" s="12">
        <v>2.0449999999999999</v>
      </c>
      <c r="R726">
        <f>IF(Q726&gt;0,(P726*(Q726^2))*(3.14159/6),"")</f>
        <v>5.1392289979422063</v>
      </c>
      <c r="S726" s="12" t="s">
        <v>32</v>
      </c>
      <c r="T726" t="s">
        <v>25</v>
      </c>
      <c r="U726" s="12" t="s">
        <v>26</v>
      </c>
      <c r="V726" s="12" t="e">
        <f>"CG_D"&amp;G726&amp;"_"&amp;H726&amp;"_"&amp;#REF!&amp;".jpg"</f>
        <v>#REF!</v>
      </c>
      <c r="W726" s="12"/>
      <c r="X726" s="2" t="s">
        <v>764</v>
      </c>
      <c r="Y726" s="12"/>
      <c r="Z726" s="12"/>
      <c r="AA726" s="12" t="s">
        <v>835</v>
      </c>
      <c r="AB726" t="str">
        <f>IF(Q726&gt;0,"yes","no")</f>
        <v>yes</v>
      </c>
      <c r="AC726" t="str">
        <f>IF(O726&gt;0,"yes","no")</f>
        <v>no</v>
      </c>
      <c r="AD726" t="str">
        <f>IF(AH726="hatch","yes","no")</f>
        <v>no</v>
      </c>
      <c r="AE726" t="str">
        <f>IF(AH726="swimup","yes","no")</f>
        <v>no</v>
      </c>
      <c r="AF726" t="str">
        <f>IF(AH726="respiration","yes","no")</f>
        <v>no</v>
      </c>
      <c r="AH726" t="s">
        <v>813</v>
      </c>
      <c r="AI726" t="str">
        <f>IF(O726&gt;0,(IF(S726="live",O726*0.84,IF(S726="dried.ethanol",O726*0.8449+2.8227,O726))),"")</f>
        <v/>
      </c>
      <c r="AJ726" s="12" t="s">
        <v>801</v>
      </c>
      <c r="AL726" t="str">
        <f>IF(OR(AND(Q726=Q727,P726&gt;0),AND(O726&gt;0,O726=O727)),"duplicate","")</f>
        <v/>
      </c>
      <c r="AM726" t="s">
        <v>826</v>
      </c>
      <c r="AN726" t="s">
        <v>826</v>
      </c>
      <c r="AO726" t="s">
        <v>826</v>
      </c>
      <c r="AP726" t="s">
        <v>826</v>
      </c>
      <c r="AQ726" t="s">
        <v>32</v>
      </c>
    </row>
    <row r="727" spans="1:43" x14ac:dyDescent="0.2">
      <c r="A727" s="29">
        <v>42909</v>
      </c>
      <c r="B727" s="1">
        <v>42899</v>
      </c>
      <c r="C727" s="1" t="str">
        <f>IF(F727="Kup","6/13/2017",IF(F727="Sag","6/14/2017",""))</f>
        <v>6/13/2017</v>
      </c>
      <c r="D727" s="27">
        <f>A727-B727</f>
        <v>10</v>
      </c>
      <c r="E727" s="27">
        <f>A727-C727</f>
        <v>10</v>
      </c>
      <c r="F727" s="12" t="s">
        <v>21</v>
      </c>
      <c r="G727" s="12">
        <v>10</v>
      </c>
      <c r="H727" s="12" t="s">
        <v>30</v>
      </c>
      <c r="I727" s="12" t="s">
        <v>49</v>
      </c>
      <c r="J727" s="12" t="s">
        <v>980</v>
      </c>
      <c r="K727" s="3" t="s">
        <v>961</v>
      </c>
      <c r="L727" s="3" t="s">
        <v>962</v>
      </c>
      <c r="M727" s="12">
        <v>9</v>
      </c>
      <c r="N727" s="12">
        <v>9</v>
      </c>
      <c r="O727" s="24"/>
      <c r="P727" s="12">
        <v>2.3079999999999998</v>
      </c>
      <c r="Q727" s="12">
        <v>2.1659999999999999</v>
      </c>
      <c r="R727">
        <f>IF(Q727&gt;0,(P727*(Q727^2))*(3.14159/6),"")</f>
        <v>5.6695810026007178</v>
      </c>
      <c r="S727" s="12" t="s">
        <v>32</v>
      </c>
      <c r="T727" t="s">
        <v>25</v>
      </c>
      <c r="U727" s="12" t="s">
        <v>26</v>
      </c>
      <c r="V727" s="12" t="e">
        <f>"CG_D"&amp;G727&amp;"_"&amp;H727&amp;"_"&amp;#REF!&amp;".jpg"</f>
        <v>#REF!</v>
      </c>
      <c r="W727" s="12"/>
      <c r="X727" s="2" t="s">
        <v>764</v>
      </c>
      <c r="Y727" s="12"/>
      <c r="Z727" s="12"/>
      <c r="AA727" s="12" t="s">
        <v>835</v>
      </c>
      <c r="AB727" t="str">
        <f>IF(Q727&gt;0,"yes","no")</f>
        <v>yes</v>
      </c>
      <c r="AC727" t="str">
        <f>IF(O727&gt;0,"yes","no")</f>
        <v>no</v>
      </c>
      <c r="AD727" t="str">
        <f>IF(AH727="hatch","yes","no")</f>
        <v>no</v>
      </c>
      <c r="AE727" t="str">
        <f>IF(AH727="swimup","yes","no")</f>
        <v>no</v>
      </c>
      <c r="AF727" t="str">
        <f>IF(AH727="respiration","yes","no")</f>
        <v>no</v>
      </c>
      <c r="AH727" t="s">
        <v>813</v>
      </c>
      <c r="AI727" t="str">
        <f>IF(O727&gt;0,(IF(S727="live",O727*0.84,IF(S727="dried.ethanol",O727*0.8449+2.8227,O727))),"")</f>
        <v/>
      </c>
      <c r="AJ727" s="12" t="s">
        <v>801</v>
      </c>
      <c r="AL727" t="str">
        <f>IF(OR(AND(Q727=Q728,P727&gt;0),AND(O727&gt;0,O727=O728)),"duplicate","")</f>
        <v/>
      </c>
      <c r="AM727" t="s">
        <v>826</v>
      </c>
      <c r="AN727" t="s">
        <v>826</v>
      </c>
      <c r="AO727" t="s">
        <v>826</v>
      </c>
      <c r="AP727" t="s">
        <v>826</v>
      </c>
      <c r="AQ727" t="s">
        <v>32</v>
      </c>
    </row>
    <row r="728" spans="1:43" x14ac:dyDescent="0.2">
      <c r="A728" s="29">
        <v>42909</v>
      </c>
      <c r="B728" s="1">
        <v>42899</v>
      </c>
      <c r="C728" s="1" t="str">
        <f>IF(F728="Kup","6/13/2017",IF(F728="Sag","6/14/2017",""))</f>
        <v>6/13/2017</v>
      </c>
      <c r="D728" s="27">
        <f>A728-B728</f>
        <v>10</v>
      </c>
      <c r="E728" s="27">
        <f>A728-C728</f>
        <v>10</v>
      </c>
      <c r="F728" s="12" t="s">
        <v>21</v>
      </c>
      <c r="G728" s="12">
        <v>10</v>
      </c>
      <c r="H728" s="12" t="s">
        <v>30</v>
      </c>
      <c r="I728" s="12" t="s">
        <v>49</v>
      </c>
      <c r="J728" s="12" t="s">
        <v>980</v>
      </c>
      <c r="K728" s="3" t="s">
        <v>961</v>
      </c>
      <c r="L728" s="3" t="s">
        <v>962</v>
      </c>
      <c r="M728" s="12">
        <v>10</v>
      </c>
      <c r="N728" s="12">
        <v>10</v>
      </c>
      <c r="O728" s="24"/>
      <c r="P728" s="12">
        <v>2.7749999999999999</v>
      </c>
      <c r="Q728" s="12">
        <v>2.6320000000000001</v>
      </c>
      <c r="R728">
        <f>IF(Q728&gt;0,(P728*(Q728^2))*(3.14159/6),"")</f>
        <v>10.065445758423998</v>
      </c>
      <c r="S728" s="12" t="s">
        <v>32</v>
      </c>
      <c r="T728" t="s">
        <v>25</v>
      </c>
      <c r="U728" s="12" t="s">
        <v>26</v>
      </c>
      <c r="V728" s="12" t="e">
        <f>"CG_D"&amp;G728&amp;"_"&amp;H728&amp;"_"&amp;#REF!&amp;".jpg"</f>
        <v>#REF!</v>
      </c>
      <c r="W728" s="12"/>
      <c r="X728" s="2" t="s">
        <v>764</v>
      </c>
      <c r="Y728" s="12"/>
      <c r="Z728" s="12"/>
      <c r="AA728" s="12" t="s">
        <v>835</v>
      </c>
      <c r="AB728" t="str">
        <f>IF(Q728&gt;0,"yes","no")</f>
        <v>yes</v>
      </c>
      <c r="AC728" t="str">
        <f>IF(O728&gt;0,"yes","no")</f>
        <v>no</v>
      </c>
      <c r="AD728" t="str">
        <f>IF(AH728="hatch","yes","no")</f>
        <v>no</v>
      </c>
      <c r="AE728" t="str">
        <f>IF(AH728="swimup","yes","no")</f>
        <v>no</v>
      </c>
      <c r="AF728" t="str">
        <f>IF(AH728="respiration","yes","no")</f>
        <v>no</v>
      </c>
      <c r="AH728" t="s">
        <v>813</v>
      </c>
      <c r="AI728" t="str">
        <f>IF(O728&gt;0,(IF(S728="live",O728*0.84,IF(S728="dried.ethanol",O728*0.8449+2.8227,O728))),"")</f>
        <v/>
      </c>
      <c r="AJ728" s="12" t="s">
        <v>801</v>
      </c>
      <c r="AL728" t="str">
        <f>IF(OR(AND(Q728=Q729,P728&gt;0),AND(O728&gt;0,O728=O729)),"duplicate","")</f>
        <v/>
      </c>
      <c r="AM728" t="s">
        <v>826</v>
      </c>
      <c r="AN728" t="s">
        <v>826</v>
      </c>
      <c r="AO728" t="s">
        <v>826</v>
      </c>
      <c r="AP728" t="s">
        <v>826</v>
      </c>
      <c r="AQ728" t="s">
        <v>32</v>
      </c>
    </row>
    <row r="729" spans="1:43" x14ac:dyDescent="0.2">
      <c r="A729" s="29">
        <v>42909</v>
      </c>
      <c r="B729" s="1">
        <v>42899</v>
      </c>
      <c r="C729" s="1" t="str">
        <f>IF(F729="Kup","6/13/2017",IF(F729="Sag","6/14/2017",""))</f>
        <v>6/13/2017</v>
      </c>
      <c r="D729" s="27">
        <f>A729-B729</f>
        <v>10</v>
      </c>
      <c r="E729" s="27">
        <f>A729-C729</f>
        <v>10</v>
      </c>
      <c r="F729" s="12" t="s">
        <v>21</v>
      </c>
      <c r="G729" s="12">
        <v>10</v>
      </c>
      <c r="H729" s="12" t="s">
        <v>30</v>
      </c>
      <c r="I729" s="12" t="s">
        <v>104</v>
      </c>
      <c r="J729" s="12" t="s">
        <v>981</v>
      </c>
      <c r="K729" s="3" t="s">
        <v>963</v>
      </c>
      <c r="L729" s="3" t="s">
        <v>962</v>
      </c>
      <c r="M729" s="12">
        <v>1</v>
      </c>
      <c r="N729" s="12">
        <v>1</v>
      </c>
      <c r="O729" s="24"/>
      <c r="P729" s="12">
        <v>2.5760000000000001</v>
      </c>
      <c r="Q729" s="12">
        <v>2.3420000000000001</v>
      </c>
      <c r="R729">
        <f>IF(Q729&gt;0,(P729*(Q729^2))*(3.14159/6),"")</f>
        <v>7.3980607906516269</v>
      </c>
      <c r="S729" s="12" t="s">
        <v>32</v>
      </c>
      <c r="T729" t="s">
        <v>25</v>
      </c>
      <c r="U729" s="12" t="s">
        <v>26</v>
      </c>
      <c r="V729" s="12" t="e">
        <f>"CG_D"&amp;G729&amp;"_"&amp;H729&amp;"_"&amp;#REF!&amp;".jpg"</f>
        <v>#REF!</v>
      </c>
      <c r="W729" s="12"/>
      <c r="X729" s="2" t="s">
        <v>764</v>
      </c>
      <c r="Y729" s="12"/>
      <c r="Z729" s="12"/>
      <c r="AA729" s="12" t="s">
        <v>835</v>
      </c>
      <c r="AB729" t="str">
        <f>IF(Q729&gt;0,"yes","no")</f>
        <v>yes</v>
      </c>
      <c r="AC729" t="str">
        <f>IF(O729&gt;0,"yes","no")</f>
        <v>no</v>
      </c>
      <c r="AD729" t="str">
        <f>IF(AH729="hatch","yes","no")</f>
        <v>no</v>
      </c>
      <c r="AE729" t="str">
        <f>IF(AH729="swimup","yes","no")</f>
        <v>no</v>
      </c>
      <c r="AF729" t="str">
        <f>IF(AH729="respiration","yes","no")</f>
        <v>no</v>
      </c>
      <c r="AH729" t="s">
        <v>813</v>
      </c>
      <c r="AI729" t="str">
        <f>IF(O729&gt;0,(IF(S729="live",O729*0.84,IF(S729="dried.ethanol",O729*0.8449+2.8227,O729))),"")</f>
        <v/>
      </c>
      <c r="AJ729" s="12" t="s">
        <v>801</v>
      </c>
      <c r="AL729" t="str">
        <f>IF(OR(AND(Q729=Q730,P729&gt;0),AND(O729&gt;0,O729=O730)),"duplicate","")</f>
        <v/>
      </c>
      <c r="AM729" t="s">
        <v>826</v>
      </c>
      <c r="AN729" t="s">
        <v>826</v>
      </c>
      <c r="AO729" t="s">
        <v>826</v>
      </c>
      <c r="AP729" t="s">
        <v>826</v>
      </c>
      <c r="AQ729" t="s">
        <v>32</v>
      </c>
    </row>
    <row r="730" spans="1:43" x14ac:dyDescent="0.2">
      <c r="A730" s="29">
        <v>42909</v>
      </c>
      <c r="B730" s="1">
        <v>42899</v>
      </c>
      <c r="C730" s="1" t="str">
        <f>IF(F730="Kup","6/13/2017",IF(F730="Sag","6/14/2017",""))</f>
        <v>6/13/2017</v>
      </c>
      <c r="D730" s="27">
        <f>A730-B730</f>
        <v>10</v>
      </c>
      <c r="E730" s="27">
        <f>A730-C730</f>
        <v>10</v>
      </c>
      <c r="F730" s="12" t="s">
        <v>21</v>
      </c>
      <c r="G730" s="12">
        <v>10</v>
      </c>
      <c r="H730" s="12" t="s">
        <v>30</v>
      </c>
      <c r="I730" s="12" t="s">
        <v>104</v>
      </c>
      <c r="J730" s="12" t="s">
        <v>981</v>
      </c>
      <c r="K730" s="3" t="s">
        <v>963</v>
      </c>
      <c r="L730" s="3" t="s">
        <v>962</v>
      </c>
      <c r="M730" s="12">
        <v>2</v>
      </c>
      <c r="N730" s="12">
        <v>2</v>
      </c>
      <c r="O730" s="24"/>
      <c r="P730" s="12">
        <v>2.327</v>
      </c>
      <c r="Q730" s="12">
        <v>2.294</v>
      </c>
      <c r="R730">
        <f>IF(Q730&gt;0,(P730*(Q730^2))*(3.14159/6),"")</f>
        <v>6.4118221268182465</v>
      </c>
      <c r="S730" s="12" t="s">
        <v>32</v>
      </c>
      <c r="T730" t="s">
        <v>25</v>
      </c>
      <c r="U730" s="12" t="s">
        <v>26</v>
      </c>
      <c r="V730" s="12" t="e">
        <f>"CG_D"&amp;G730&amp;"_"&amp;H730&amp;"_"&amp;#REF!&amp;".jpg"</f>
        <v>#REF!</v>
      </c>
      <c r="W730" s="12"/>
      <c r="X730" s="2" t="s">
        <v>764</v>
      </c>
      <c r="Y730" s="12"/>
      <c r="Z730" s="12"/>
      <c r="AA730" s="12" t="s">
        <v>835</v>
      </c>
      <c r="AB730" t="str">
        <f>IF(Q730&gt;0,"yes","no")</f>
        <v>yes</v>
      </c>
      <c r="AC730" t="str">
        <f>IF(O730&gt;0,"yes","no")</f>
        <v>no</v>
      </c>
      <c r="AD730" t="str">
        <f>IF(AH730="hatch","yes","no")</f>
        <v>no</v>
      </c>
      <c r="AE730" t="str">
        <f>IF(AH730="swimup","yes","no")</f>
        <v>no</v>
      </c>
      <c r="AF730" t="str">
        <f>IF(AH730="respiration","yes","no")</f>
        <v>no</v>
      </c>
      <c r="AH730" t="s">
        <v>813</v>
      </c>
      <c r="AI730" t="str">
        <f>IF(O730&gt;0,(IF(S730="live",O730*0.84,IF(S730="dried.ethanol",O730*0.8449+2.8227,O730))),"")</f>
        <v/>
      </c>
      <c r="AJ730" s="12" t="s">
        <v>801</v>
      </c>
      <c r="AL730" t="str">
        <f>IF(OR(AND(Q730=Q731,P730&gt;0),AND(O730&gt;0,O730=O731)),"duplicate","")</f>
        <v/>
      </c>
      <c r="AM730" t="s">
        <v>826</v>
      </c>
      <c r="AN730" t="s">
        <v>826</v>
      </c>
      <c r="AO730" t="s">
        <v>826</v>
      </c>
      <c r="AP730" t="s">
        <v>826</v>
      </c>
      <c r="AQ730" t="s">
        <v>32</v>
      </c>
    </row>
    <row r="731" spans="1:43" x14ac:dyDescent="0.2">
      <c r="A731" s="29">
        <v>42909</v>
      </c>
      <c r="B731" s="1">
        <v>42899</v>
      </c>
      <c r="C731" s="1" t="str">
        <f>IF(F731="Kup","6/13/2017",IF(F731="Sag","6/14/2017",""))</f>
        <v>6/13/2017</v>
      </c>
      <c r="D731" s="27">
        <f>A731-B731</f>
        <v>10</v>
      </c>
      <c r="E731" s="27">
        <f>A731-C731</f>
        <v>10</v>
      </c>
      <c r="F731" s="12" t="s">
        <v>21</v>
      </c>
      <c r="G731" s="12">
        <v>10</v>
      </c>
      <c r="H731" s="12" t="s">
        <v>30</v>
      </c>
      <c r="I731" s="12" t="s">
        <v>104</v>
      </c>
      <c r="J731" s="12" t="s">
        <v>981</v>
      </c>
      <c r="K731" s="3" t="s">
        <v>963</v>
      </c>
      <c r="L731" s="3" t="s">
        <v>962</v>
      </c>
      <c r="M731" s="12">
        <v>3</v>
      </c>
      <c r="N731" s="12">
        <v>3</v>
      </c>
      <c r="O731" s="24"/>
      <c r="P731" s="12">
        <v>2.6890000000000001</v>
      </c>
      <c r="Q731" s="12">
        <v>2.5630000000000002</v>
      </c>
      <c r="R731">
        <f>IF(Q731&gt;0,(P731*(Q731^2))*(3.14159/6),"")</f>
        <v>9.2488187808981994</v>
      </c>
      <c r="S731" s="12" t="s">
        <v>32</v>
      </c>
      <c r="T731" t="s">
        <v>25</v>
      </c>
      <c r="U731" s="12" t="s">
        <v>26</v>
      </c>
      <c r="V731" s="12" t="e">
        <f>"CG_D"&amp;G731&amp;"_"&amp;H731&amp;"_"&amp;#REF!&amp;".jpg"</f>
        <v>#REF!</v>
      </c>
      <c r="W731" s="12"/>
      <c r="X731" s="2" t="s">
        <v>764</v>
      </c>
      <c r="Y731" s="12"/>
      <c r="Z731" s="12"/>
      <c r="AA731" s="12" t="s">
        <v>835</v>
      </c>
      <c r="AB731" t="str">
        <f>IF(Q731&gt;0,"yes","no")</f>
        <v>yes</v>
      </c>
      <c r="AC731" t="str">
        <f>IF(O731&gt;0,"yes","no")</f>
        <v>no</v>
      </c>
      <c r="AD731" t="str">
        <f>IF(AH731="hatch","yes","no")</f>
        <v>no</v>
      </c>
      <c r="AE731" t="str">
        <f>IF(AH731="swimup","yes","no")</f>
        <v>no</v>
      </c>
      <c r="AF731" t="str">
        <f>IF(AH731="respiration","yes","no")</f>
        <v>no</v>
      </c>
      <c r="AH731" t="s">
        <v>813</v>
      </c>
      <c r="AI731" t="str">
        <f>IF(O731&gt;0,(IF(S731="live",O731*0.84,IF(S731="dried.ethanol",O731*0.8449+2.8227,O731))),"")</f>
        <v/>
      </c>
      <c r="AJ731" s="12" t="s">
        <v>801</v>
      </c>
      <c r="AL731" t="str">
        <f>IF(OR(AND(Q731=Q732,P731&gt;0),AND(O731&gt;0,O731=O732)),"duplicate","")</f>
        <v/>
      </c>
      <c r="AM731" t="s">
        <v>826</v>
      </c>
      <c r="AN731" t="s">
        <v>826</v>
      </c>
      <c r="AO731" t="s">
        <v>826</v>
      </c>
      <c r="AP731" t="s">
        <v>826</v>
      </c>
      <c r="AQ731" t="s">
        <v>32</v>
      </c>
    </row>
    <row r="732" spans="1:43" x14ac:dyDescent="0.2">
      <c r="A732" s="29">
        <v>42909</v>
      </c>
      <c r="B732" s="1">
        <v>42899</v>
      </c>
      <c r="C732" s="1" t="str">
        <f>IF(F732="Kup","6/13/2017",IF(F732="Sag","6/14/2017",""))</f>
        <v>6/13/2017</v>
      </c>
      <c r="D732" s="27">
        <f>A732-B732</f>
        <v>10</v>
      </c>
      <c r="E732" s="27">
        <f>A732-C732</f>
        <v>10</v>
      </c>
      <c r="F732" s="12" t="s">
        <v>21</v>
      </c>
      <c r="G732" s="12">
        <v>10</v>
      </c>
      <c r="H732" s="12" t="s">
        <v>30</v>
      </c>
      <c r="I732" s="12" t="s">
        <v>104</v>
      </c>
      <c r="J732" s="12" t="s">
        <v>981</v>
      </c>
      <c r="K732" s="3" t="s">
        <v>963</v>
      </c>
      <c r="L732" s="3" t="s">
        <v>962</v>
      </c>
      <c r="M732" s="12">
        <v>4</v>
      </c>
      <c r="N732" s="12">
        <v>4</v>
      </c>
      <c r="O732" s="24"/>
      <c r="P732" s="12">
        <v>2.3610000000000002</v>
      </c>
      <c r="Q732" s="12">
        <v>2.2999999999999998</v>
      </c>
      <c r="R732">
        <f>IF(Q732&gt;0,(P732*(Q732^2))*(3.14159/6),"")</f>
        <v>6.5395808678499989</v>
      </c>
      <c r="S732" s="12" t="s">
        <v>32</v>
      </c>
      <c r="T732" t="s">
        <v>25</v>
      </c>
      <c r="U732" s="12" t="s">
        <v>26</v>
      </c>
      <c r="V732" s="12" t="e">
        <f>"CG_D"&amp;G732&amp;"_"&amp;H732&amp;"_"&amp;#REF!&amp;".jpg"</f>
        <v>#REF!</v>
      </c>
      <c r="W732" s="12"/>
      <c r="X732" s="2" t="s">
        <v>764</v>
      </c>
      <c r="Y732" s="12"/>
      <c r="Z732" s="12"/>
      <c r="AA732" s="12" t="s">
        <v>835</v>
      </c>
      <c r="AB732" t="str">
        <f>IF(Q732&gt;0,"yes","no")</f>
        <v>yes</v>
      </c>
      <c r="AC732" t="str">
        <f>IF(O732&gt;0,"yes","no")</f>
        <v>no</v>
      </c>
      <c r="AD732" t="str">
        <f>IF(AH732="hatch","yes","no")</f>
        <v>no</v>
      </c>
      <c r="AE732" t="str">
        <f>IF(AH732="swimup","yes","no")</f>
        <v>no</v>
      </c>
      <c r="AF732" t="str">
        <f>IF(AH732="respiration","yes","no")</f>
        <v>no</v>
      </c>
      <c r="AH732" t="s">
        <v>813</v>
      </c>
      <c r="AI732" t="str">
        <f>IF(O732&gt;0,(IF(S732="live",O732*0.84,IF(S732="dried.ethanol",O732*0.8449+2.8227,O732))),"")</f>
        <v/>
      </c>
      <c r="AJ732" s="12" t="s">
        <v>801</v>
      </c>
      <c r="AL732" t="str">
        <f>IF(OR(AND(Q732=Q733,P732&gt;0),AND(O732&gt;0,O732=O733)),"duplicate","")</f>
        <v/>
      </c>
      <c r="AM732" t="s">
        <v>826</v>
      </c>
      <c r="AN732" t="s">
        <v>826</v>
      </c>
      <c r="AO732" t="s">
        <v>826</v>
      </c>
      <c r="AP732" t="s">
        <v>826</v>
      </c>
      <c r="AQ732" t="s">
        <v>32</v>
      </c>
    </row>
    <row r="733" spans="1:43" x14ac:dyDescent="0.2">
      <c r="A733" s="29">
        <v>42909</v>
      </c>
      <c r="B733" s="1">
        <v>42899</v>
      </c>
      <c r="C733" s="1" t="str">
        <f>IF(F733="Kup","6/13/2017",IF(F733="Sag","6/14/2017",""))</f>
        <v>6/13/2017</v>
      </c>
      <c r="D733" s="27">
        <f>A733-B733</f>
        <v>10</v>
      </c>
      <c r="E733" s="27">
        <f>A733-C733</f>
        <v>10</v>
      </c>
      <c r="F733" s="12" t="s">
        <v>21</v>
      </c>
      <c r="G733" s="12">
        <v>10</v>
      </c>
      <c r="H733" s="12" t="s">
        <v>30</v>
      </c>
      <c r="I733" s="12" t="s">
        <v>104</v>
      </c>
      <c r="J733" s="12" t="s">
        <v>981</v>
      </c>
      <c r="K733" s="3" t="s">
        <v>963</v>
      </c>
      <c r="L733" s="3" t="s">
        <v>962</v>
      </c>
      <c r="M733" s="12">
        <v>5</v>
      </c>
      <c r="N733" s="12">
        <v>5</v>
      </c>
      <c r="O733" s="24"/>
      <c r="P733" s="12">
        <v>2.2509999999999999</v>
      </c>
      <c r="Q733" s="12">
        <v>2.1920000000000002</v>
      </c>
      <c r="R733">
        <f>IF(Q733&gt;0,(P733*(Q733^2))*(3.14159/6),"")</f>
        <v>5.6631080789422938</v>
      </c>
      <c r="S733" s="12" t="s">
        <v>32</v>
      </c>
      <c r="T733" t="s">
        <v>25</v>
      </c>
      <c r="U733" s="12" t="s">
        <v>26</v>
      </c>
      <c r="V733" s="12" t="e">
        <f>"CG_D"&amp;G733&amp;"_"&amp;H733&amp;"_"&amp;#REF!&amp;".jpg"</f>
        <v>#REF!</v>
      </c>
      <c r="W733" s="12"/>
      <c r="X733" s="2" t="s">
        <v>764</v>
      </c>
      <c r="Y733" s="12"/>
      <c r="Z733" s="12"/>
      <c r="AA733" s="12" t="s">
        <v>835</v>
      </c>
      <c r="AB733" t="str">
        <f>IF(Q733&gt;0,"yes","no")</f>
        <v>yes</v>
      </c>
      <c r="AC733" t="str">
        <f>IF(O733&gt;0,"yes","no")</f>
        <v>no</v>
      </c>
      <c r="AD733" t="str">
        <f>IF(AH733="hatch","yes","no")</f>
        <v>no</v>
      </c>
      <c r="AE733" t="str">
        <f>IF(AH733="swimup","yes","no")</f>
        <v>no</v>
      </c>
      <c r="AF733" t="str">
        <f>IF(AH733="respiration","yes","no")</f>
        <v>no</v>
      </c>
      <c r="AH733" t="s">
        <v>813</v>
      </c>
      <c r="AI733" t="str">
        <f>IF(O733&gt;0,(IF(S733="live",O733*0.84,IF(S733="dried.ethanol",O733*0.8449+2.8227,O733))),"")</f>
        <v/>
      </c>
      <c r="AJ733" s="12" t="s">
        <v>801</v>
      </c>
      <c r="AL733" t="str">
        <f>IF(OR(AND(Q733=Q734,P733&gt;0),AND(O733&gt;0,O733=O734)),"duplicate","")</f>
        <v/>
      </c>
      <c r="AM733" t="s">
        <v>826</v>
      </c>
      <c r="AN733" t="s">
        <v>826</v>
      </c>
      <c r="AO733" t="s">
        <v>826</v>
      </c>
      <c r="AP733" t="s">
        <v>826</v>
      </c>
      <c r="AQ733" t="s">
        <v>32</v>
      </c>
    </row>
    <row r="734" spans="1:43" x14ac:dyDescent="0.2">
      <c r="A734" s="29">
        <v>42909</v>
      </c>
      <c r="B734" s="1">
        <v>42899</v>
      </c>
      <c r="C734" s="1" t="str">
        <f>IF(F734="Kup","6/13/2017",IF(F734="Sag","6/14/2017",""))</f>
        <v>6/13/2017</v>
      </c>
      <c r="D734" s="27">
        <f>A734-B734</f>
        <v>10</v>
      </c>
      <c r="E734" s="27">
        <f>A734-C734</f>
        <v>10</v>
      </c>
      <c r="F734" s="12" t="s">
        <v>21</v>
      </c>
      <c r="G734" s="12">
        <v>10</v>
      </c>
      <c r="H734" s="12" t="s">
        <v>30</v>
      </c>
      <c r="I734" s="12" t="s">
        <v>107</v>
      </c>
      <c r="J734" s="12" t="s">
        <v>982</v>
      </c>
      <c r="K734" s="3" t="s">
        <v>964</v>
      </c>
      <c r="L734" s="3" t="s">
        <v>951</v>
      </c>
      <c r="M734" s="12">
        <v>1</v>
      </c>
      <c r="N734" s="12">
        <v>1</v>
      </c>
      <c r="O734" s="24"/>
      <c r="P734" s="12">
        <v>2.621</v>
      </c>
      <c r="Q734" s="12">
        <v>2.11</v>
      </c>
      <c r="R734">
        <f>IF(Q734&gt;0,(P734*(Q734^2))*(3.14159/6),"")</f>
        <v>6.1098449185031658</v>
      </c>
      <c r="S734" s="12" t="s">
        <v>32</v>
      </c>
      <c r="T734" t="s">
        <v>25</v>
      </c>
      <c r="U734" s="12" t="s">
        <v>26</v>
      </c>
      <c r="V734" s="12" t="e">
        <f>"CG_D"&amp;G734&amp;"_"&amp;H734&amp;"_"&amp;#REF!&amp;".jpg"</f>
        <v>#REF!</v>
      </c>
      <c r="W734" s="12"/>
      <c r="X734" s="2" t="s">
        <v>764</v>
      </c>
      <c r="Y734" s="12"/>
      <c r="Z734" s="12"/>
      <c r="AA734" s="12" t="s">
        <v>835</v>
      </c>
      <c r="AB734" t="str">
        <f>IF(Q734&gt;0,"yes","no")</f>
        <v>yes</v>
      </c>
      <c r="AC734" t="str">
        <f>IF(O734&gt;0,"yes","no")</f>
        <v>no</v>
      </c>
      <c r="AD734" t="str">
        <f>IF(AH734="hatch","yes","no")</f>
        <v>no</v>
      </c>
      <c r="AE734" t="str">
        <f>IF(AH734="swimup","yes","no")</f>
        <v>no</v>
      </c>
      <c r="AF734" t="str">
        <f>IF(AH734="respiration","yes","no")</f>
        <v>no</v>
      </c>
      <c r="AH734" t="s">
        <v>813</v>
      </c>
      <c r="AI734" t="str">
        <f>IF(O734&gt;0,(IF(S734="live",O734*0.84,IF(S734="dried.ethanol",O734*0.8449+2.8227,O734))),"")</f>
        <v/>
      </c>
      <c r="AJ734" s="12" t="s">
        <v>801</v>
      </c>
      <c r="AL734" t="str">
        <f>IF(OR(AND(Q734=Q735,P734&gt;0),AND(O734&gt;0,O734=O735)),"duplicate","")</f>
        <v/>
      </c>
      <c r="AM734" t="s">
        <v>826</v>
      </c>
      <c r="AN734" t="s">
        <v>826</v>
      </c>
      <c r="AO734" t="s">
        <v>826</v>
      </c>
      <c r="AP734" t="s">
        <v>826</v>
      </c>
      <c r="AQ734" t="s">
        <v>32</v>
      </c>
    </row>
    <row r="735" spans="1:43" x14ac:dyDescent="0.2">
      <c r="A735" s="29">
        <v>42909</v>
      </c>
      <c r="B735" s="1">
        <v>42899</v>
      </c>
      <c r="C735" s="1" t="str">
        <f>IF(F735="Kup","6/13/2017",IF(F735="Sag","6/14/2017",""))</f>
        <v>6/13/2017</v>
      </c>
      <c r="D735" s="27">
        <f>A735-B735</f>
        <v>10</v>
      </c>
      <c r="E735" s="27">
        <f>A735-C735</f>
        <v>10</v>
      </c>
      <c r="F735" s="12" t="s">
        <v>21</v>
      </c>
      <c r="G735" s="12">
        <v>10</v>
      </c>
      <c r="H735" s="12" t="s">
        <v>30</v>
      </c>
      <c r="I735" s="12" t="s">
        <v>107</v>
      </c>
      <c r="J735" s="12" t="s">
        <v>982</v>
      </c>
      <c r="K735" s="3" t="s">
        <v>964</v>
      </c>
      <c r="L735" s="3" t="s">
        <v>951</v>
      </c>
      <c r="M735" s="12">
        <v>2</v>
      </c>
      <c r="N735" s="12">
        <v>2</v>
      </c>
      <c r="O735" s="24"/>
      <c r="P735" s="12">
        <v>2.4980000000000002</v>
      </c>
      <c r="Q735" s="12">
        <v>2.2669999999999999</v>
      </c>
      <c r="R735">
        <f>IF(Q735&gt;0,(P735*(Q735^2))*(3.14159/6),"")</f>
        <v>6.7219260409859967</v>
      </c>
      <c r="S735" s="12" t="s">
        <v>32</v>
      </c>
      <c r="T735" t="s">
        <v>25</v>
      </c>
      <c r="U735" s="12" t="s">
        <v>26</v>
      </c>
      <c r="V735" s="12" t="e">
        <f>"CG_D"&amp;G735&amp;"_"&amp;H735&amp;"_"&amp;#REF!&amp;".jpg"</f>
        <v>#REF!</v>
      </c>
      <c r="W735" s="12"/>
      <c r="X735" s="2" t="s">
        <v>764</v>
      </c>
      <c r="Y735" s="12"/>
      <c r="Z735" s="12"/>
      <c r="AA735" s="12" t="s">
        <v>835</v>
      </c>
      <c r="AB735" t="str">
        <f>IF(Q735&gt;0,"yes","no")</f>
        <v>yes</v>
      </c>
      <c r="AC735" t="str">
        <f>IF(O735&gt;0,"yes","no")</f>
        <v>no</v>
      </c>
      <c r="AD735" t="str">
        <f>IF(AH735="hatch","yes","no")</f>
        <v>no</v>
      </c>
      <c r="AE735" t="str">
        <f>IF(AH735="swimup","yes","no")</f>
        <v>no</v>
      </c>
      <c r="AF735" t="str">
        <f>IF(AH735="respiration","yes","no")</f>
        <v>no</v>
      </c>
      <c r="AH735" t="s">
        <v>813</v>
      </c>
      <c r="AI735" t="str">
        <f>IF(O735&gt;0,(IF(S735="live",O735*0.84,IF(S735="dried.ethanol",O735*0.8449+2.8227,O735))),"")</f>
        <v/>
      </c>
      <c r="AJ735" s="12" t="s">
        <v>801</v>
      </c>
      <c r="AL735" t="str">
        <f>IF(OR(AND(Q735=Q736,P735&gt;0),AND(O735&gt;0,O735=O736)),"duplicate","")</f>
        <v/>
      </c>
      <c r="AM735" t="s">
        <v>826</v>
      </c>
      <c r="AN735" t="s">
        <v>826</v>
      </c>
      <c r="AO735" t="s">
        <v>826</v>
      </c>
      <c r="AP735" t="s">
        <v>826</v>
      </c>
      <c r="AQ735" t="s">
        <v>32</v>
      </c>
    </row>
    <row r="736" spans="1:43" x14ac:dyDescent="0.2">
      <c r="A736" s="29">
        <v>42909</v>
      </c>
      <c r="B736" s="1">
        <v>42899</v>
      </c>
      <c r="C736" s="1" t="str">
        <f>IF(F736="Kup","6/13/2017",IF(F736="Sag","6/14/2017",""))</f>
        <v>6/13/2017</v>
      </c>
      <c r="D736" s="27">
        <f>A736-B736</f>
        <v>10</v>
      </c>
      <c r="E736" s="27">
        <f>A736-C736</f>
        <v>10</v>
      </c>
      <c r="F736" s="12" t="s">
        <v>21</v>
      </c>
      <c r="G736" s="12">
        <v>10</v>
      </c>
      <c r="H736" s="12" t="s">
        <v>30</v>
      </c>
      <c r="I736" s="12" t="s">
        <v>107</v>
      </c>
      <c r="J736" s="12" t="s">
        <v>982</v>
      </c>
      <c r="K736" s="3" t="s">
        <v>964</v>
      </c>
      <c r="L736" s="3" t="s">
        <v>951</v>
      </c>
      <c r="M736" s="12">
        <v>3</v>
      </c>
      <c r="N736" s="12">
        <v>3</v>
      </c>
      <c r="O736" s="24"/>
      <c r="P736" s="12">
        <v>2.6440000000000001</v>
      </c>
      <c r="Q736" s="12">
        <v>2.4249999999999998</v>
      </c>
      <c r="R736">
        <f>IF(Q736&gt;0,(P736*(Q736^2))*(3.14159/6),"")</f>
        <v>8.1411019270458329</v>
      </c>
      <c r="S736" s="12" t="s">
        <v>32</v>
      </c>
      <c r="T736" t="s">
        <v>25</v>
      </c>
      <c r="U736" s="12" t="s">
        <v>26</v>
      </c>
      <c r="V736" s="12" t="e">
        <f>"CG_D"&amp;G736&amp;"_"&amp;H736&amp;"_"&amp;#REF!&amp;".jpg"</f>
        <v>#REF!</v>
      </c>
      <c r="W736" s="12"/>
      <c r="X736" s="2" t="s">
        <v>764</v>
      </c>
      <c r="Y736" s="12"/>
      <c r="Z736" s="12"/>
      <c r="AA736" s="12" t="s">
        <v>835</v>
      </c>
      <c r="AB736" t="str">
        <f>IF(Q736&gt;0,"yes","no")</f>
        <v>yes</v>
      </c>
      <c r="AC736" t="str">
        <f>IF(O736&gt;0,"yes","no")</f>
        <v>no</v>
      </c>
      <c r="AD736" t="str">
        <f>IF(AH736="hatch","yes","no")</f>
        <v>no</v>
      </c>
      <c r="AE736" t="str">
        <f>IF(AH736="swimup","yes","no")</f>
        <v>no</v>
      </c>
      <c r="AF736" t="str">
        <f>IF(AH736="respiration","yes","no")</f>
        <v>no</v>
      </c>
      <c r="AH736" t="s">
        <v>813</v>
      </c>
      <c r="AI736" t="str">
        <f>IF(O736&gt;0,(IF(S736="live",O736*0.84,IF(S736="dried.ethanol",O736*0.8449+2.8227,O736))),"")</f>
        <v/>
      </c>
      <c r="AJ736" s="12" t="s">
        <v>801</v>
      </c>
      <c r="AL736" t="str">
        <f>IF(OR(AND(Q736=Q737,P736&gt;0),AND(O736&gt;0,O736=O737)),"duplicate","")</f>
        <v/>
      </c>
      <c r="AM736" t="s">
        <v>826</v>
      </c>
      <c r="AN736" t="s">
        <v>826</v>
      </c>
      <c r="AO736" t="s">
        <v>826</v>
      </c>
      <c r="AP736" t="s">
        <v>826</v>
      </c>
      <c r="AQ736" t="s">
        <v>32</v>
      </c>
    </row>
    <row r="737" spans="1:43" x14ac:dyDescent="0.2">
      <c r="A737" s="29">
        <v>42909</v>
      </c>
      <c r="B737" s="1">
        <v>42899</v>
      </c>
      <c r="C737" s="1" t="str">
        <f>IF(F737="Kup","6/13/2017",IF(F737="Sag","6/14/2017",""))</f>
        <v>6/13/2017</v>
      </c>
      <c r="D737" s="27">
        <f>A737-B737</f>
        <v>10</v>
      </c>
      <c r="E737" s="27">
        <f>A737-C737</f>
        <v>10</v>
      </c>
      <c r="F737" s="12" t="s">
        <v>21</v>
      </c>
      <c r="G737" s="12">
        <v>10</v>
      </c>
      <c r="H737" s="12" t="s">
        <v>30</v>
      </c>
      <c r="I737" s="12" t="s">
        <v>107</v>
      </c>
      <c r="J737" s="12" t="s">
        <v>982</v>
      </c>
      <c r="K737" s="3" t="s">
        <v>964</v>
      </c>
      <c r="L737" s="3" t="s">
        <v>951</v>
      </c>
      <c r="M737" s="12">
        <v>4</v>
      </c>
      <c r="N737" s="12">
        <v>4</v>
      </c>
      <c r="O737" s="24"/>
      <c r="P737" s="12">
        <v>2.5489999999999999</v>
      </c>
      <c r="Q737" s="12">
        <v>2.31</v>
      </c>
      <c r="R737">
        <f>IF(Q737&gt;0,(P737*(Q737^2))*(3.14159/6),"")</f>
        <v>7.1218373465084994</v>
      </c>
      <c r="S737" s="12" t="s">
        <v>32</v>
      </c>
      <c r="T737" t="s">
        <v>25</v>
      </c>
      <c r="U737" s="12" t="s">
        <v>26</v>
      </c>
      <c r="V737" s="12" t="e">
        <f>"CG_D"&amp;G737&amp;"_"&amp;H737&amp;"_"&amp;#REF!&amp;".jpg"</f>
        <v>#REF!</v>
      </c>
      <c r="W737" s="12"/>
      <c r="X737" s="2" t="s">
        <v>764</v>
      </c>
      <c r="Y737" s="12"/>
      <c r="Z737" s="12"/>
      <c r="AA737" s="12" t="s">
        <v>835</v>
      </c>
      <c r="AB737" t="str">
        <f>IF(Q737&gt;0,"yes","no")</f>
        <v>yes</v>
      </c>
      <c r="AC737" t="str">
        <f>IF(O737&gt;0,"yes","no")</f>
        <v>no</v>
      </c>
      <c r="AD737" t="str">
        <f>IF(AH737="hatch","yes","no")</f>
        <v>no</v>
      </c>
      <c r="AE737" t="str">
        <f>IF(AH737="swimup","yes","no")</f>
        <v>no</v>
      </c>
      <c r="AF737" t="str">
        <f>IF(AH737="respiration","yes","no")</f>
        <v>no</v>
      </c>
      <c r="AH737" t="s">
        <v>813</v>
      </c>
      <c r="AI737" t="str">
        <f>IF(O737&gt;0,(IF(S737="live",O737*0.84,IF(S737="dried.ethanol",O737*0.8449+2.8227,O737))),"")</f>
        <v/>
      </c>
      <c r="AJ737" s="12" t="s">
        <v>801</v>
      </c>
      <c r="AL737" t="str">
        <f>IF(OR(AND(Q737=Q738,P737&gt;0),AND(O737&gt;0,O737=O738)),"duplicate","")</f>
        <v/>
      </c>
      <c r="AM737" t="s">
        <v>826</v>
      </c>
      <c r="AN737" t="s">
        <v>826</v>
      </c>
      <c r="AO737" t="s">
        <v>826</v>
      </c>
      <c r="AP737" t="s">
        <v>826</v>
      </c>
      <c r="AQ737" t="s">
        <v>32</v>
      </c>
    </row>
    <row r="738" spans="1:43" x14ac:dyDescent="0.2">
      <c r="A738" s="29">
        <v>42909</v>
      </c>
      <c r="B738" s="1">
        <v>42899</v>
      </c>
      <c r="C738" s="1" t="str">
        <f>IF(F738="Kup","6/13/2017",IF(F738="Sag","6/14/2017",""))</f>
        <v>6/13/2017</v>
      </c>
      <c r="D738" s="27">
        <f>A738-B738</f>
        <v>10</v>
      </c>
      <c r="E738" s="27">
        <f>A738-C738</f>
        <v>10</v>
      </c>
      <c r="F738" s="12" t="s">
        <v>21</v>
      </c>
      <c r="G738" s="12">
        <v>10</v>
      </c>
      <c r="H738" s="12" t="s">
        <v>30</v>
      </c>
      <c r="I738" s="12" t="s">
        <v>107</v>
      </c>
      <c r="J738" s="12" t="s">
        <v>982</v>
      </c>
      <c r="K738" s="3" t="s">
        <v>964</v>
      </c>
      <c r="L738" s="3" t="s">
        <v>951</v>
      </c>
      <c r="M738" s="12">
        <v>5</v>
      </c>
      <c r="N738" s="12">
        <v>5</v>
      </c>
      <c r="O738" s="24"/>
      <c r="P738" s="12">
        <v>2.4169999999999998</v>
      </c>
      <c r="Q738" s="12">
        <v>1.9690000000000001</v>
      </c>
      <c r="R738">
        <f>IF(Q738&gt;0,(P738*(Q738^2))*(3.14159/6),"")</f>
        <v>4.9064382586019715</v>
      </c>
      <c r="S738" s="12" t="s">
        <v>32</v>
      </c>
      <c r="T738" t="s">
        <v>25</v>
      </c>
      <c r="U738" s="12" t="s">
        <v>26</v>
      </c>
      <c r="V738" s="12" t="e">
        <f>"CG_D"&amp;G738&amp;"_"&amp;H738&amp;"_"&amp;#REF!&amp;".jpg"</f>
        <v>#REF!</v>
      </c>
      <c r="W738" s="12"/>
      <c r="X738" s="2" t="s">
        <v>764</v>
      </c>
      <c r="Y738" s="12"/>
      <c r="Z738" s="12"/>
      <c r="AA738" s="12" t="s">
        <v>835</v>
      </c>
      <c r="AB738" t="str">
        <f>IF(Q738&gt;0,"yes","no")</f>
        <v>yes</v>
      </c>
      <c r="AC738" t="str">
        <f>IF(O738&gt;0,"yes","no")</f>
        <v>no</v>
      </c>
      <c r="AD738" t="str">
        <f>IF(AH738="hatch","yes","no")</f>
        <v>no</v>
      </c>
      <c r="AE738" t="str">
        <f>IF(AH738="swimup","yes","no")</f>
        <v>no</v>
      </c>
      <c r="AF738" t="str">
        <f>IF(AH738="respiration","yes","no")</f>
        <v>no</v>
      </c>
      <c r="AH738" t="s">
        <v>813</v>
      </c>
      <c r="AI738" t="str">
        <f>IF(O738&gt;0,(IF(S738="live",O738*0.84,IF(S738="dried.ethanol",O738*0.8449+2.8227,O738))),"")</f>
        <v/>
      </c>
      <c r="AJ738" s="12" t="s">
        <v>801</v>
      </c>
      <c r="AL738" t="str">
        <f>IF(OR(AND(Q738=Q739,P738&gt;0),AND(O738&gt;0,O738=O739)),"duplicate","")</f>
        <v/>
      </c>
      <c r="AM738" t="s">
        <v>826</v>
      </c>
      <c r="AN738" t="s">
        <v>826</v>
      </c>
      <c r="AO738" t="s">
        <v>826</v>
      </c>
      <c r="AP738" t="s">
        <v>826</v>
      </c>
      <c r="AQ738" t="s">
        <v>32</v>
      </c>
    </row>
    <row r="739" spans="1:43" x14ac:dyDescent="0.2">
      <c r="A739" s="29">
        <v>42909</v>
      </c>
      <c r="B739" s="1">
        <v>42899</v>
      </c>
      <c r="C739" s="1" t="str">
        <f>IF(F739="Kup","6/13/2017",IF(F739="Sag","6/14/2017",""))</f>
        <v>6/13/2017</v>
      </c>
      <c r="D739" s="27">
        <f>A739-B739</f>
        <v>10</v>
      </c>
      <c r="E739" s="27">
        <f>A739-C739</f>
        <v>10</v>
      </c>
      <c r="F739" s="12" t="s">
        <v>21</v>
      </c>
      <c r="G739" s="12">
        <v>10</v>
      </c>
      <c r="H739" s="12" t="s">
        <v>30</v>
      </c>
      <c r="I739" s="12" t="s">
        <v>107</v>
      </c>
      <c r="J739" s="12" t="s">
        <v>982</v>
      </c>
      <c r="K739" s="3" t="s">
        <v>964</v>
      </c>
      <c r="L739" s="3" t="s">
        <v>951</v>
      </c>
      <c r="M739" s="12">
        <v>6</v>
      </c>
      <c r="N739" s="12">
        <v>6</v>
      </c>
      <c r="O739" s="24"/>
      <c r="P739" s="12">
        <v>2.5590000000000002</v>
      </c>
      <c r="Q739" s="12">
        <v>2.2490000000000001</v>
      </c>
      <c r="R739">
        <f>IF(Q739&gt;0,(P739*(Q739^2))*(3.14159/6),"")</f>
        <v>6.7771555267181363</v>
      </c>
      <c r="S739" s="12" t="s">
        <v>32</v>
      </c>
      <c r="T739" t="s">
        <v>25</v>
      </c>
      <c r="U739" s="12" t="s">
        <v>26</v>
      </c>
      <c r="V739" s="12" t="e">
        <f>"CG_D"&amp;G739&amp;"_"&amp;H739&amp;"_"&amp;#REF!&amp;".jpg"</f>
        <v>#REF!</v>
      </c>
      <c r="W739" s="12"/>
      <c r="X739" s="2" t="s">
        <v>764</v>
      </c>
      <c r="Y739" s="12"/>
      <c r="Z739" s="12"/>
      <c r="AA739" s="12" t="s">
        <v>835</v>
      </c>
      <c r="AB739" t="str">
        <f>IF(Q739&gt;0,"yes","no")</f>
        <v>yes</v>
      </c>
      <c r="AC739" t="str">
        <f>IF(O739&gt;0,"yes","no")</f>
        <v>no</v>
      </c>
      <c r="AD739" t="str">
        <f>IF(AH739="hatch","yes","no")</f>
        <v>no</v>
      </c>
      <c r="AE739" t="str">
        <f>IF(AH739="swimup","yes","no")</f>
        <v>no</v>
      </c>
      <c r="AF739" t="str">
        <f>IF(AH739="respiration","yes","no")</f>
        <v>no</v>
      </c>
      <c r="AH739" t="s">
        <v>813</v>
      </c>
      <c r="AI739" t="str">
        <f>IF(O739&gt;0,(IF(S739="live",O739*0.84,IF(S739="dried.ethanol",O739*0.8449+2.8227,O739))),"")</f>
        <v/>
      </c>
      <c r="AJ739" s="12" t="s">
        <v>801</v>
      </c>
      <c r="AL739" t="str">
        <f>IF(OR(AND(Q739=Q740,P739&gt;0),AND(O739&gt;0,O739=O740)),"duplicate","")</f>
        <v/>
      </c>
      <c r="AM739" t="s">
        <v>826</v>
      </c>
      <c r="AN739" t="s">
        <v>826</v>
      </c>
      <c r="AO739" t="s">
        <v>826</v>
      </c>
      <c r="AP739" t="s">
        <v>826</v>
      </c>
      <c r="AQ739" t="s">
        <v>32</v>
      </c>
    </row>
    <row r="740" spans="1:43" x14ac:dyDescent="0.2">
      <c r="A740" s="29">
        <v>42909</v>
      </c>
      <c r="B740" s="1">
        <v>42899</v>
      </c>
      <c r="C740" s="1" t="str">
        <f>IF(F740="Kup","6/13/2017",IF(F740="Sag","6/14/2017",""))</f>
        <v>6/13/2017</v>
      </c>
      <c r="D740" s="27">
        <f>A740-B740</f>
        <v>10</v>
      </c>
      <c r="E740" s="27">
        <f>A740-C740</f>
        <v>10</v>
      </c>
      <c r="F740" s="12" t="s">
        <v>21</v>
      </c>
      <c r="G740" s="12">
        <v>10</v>
      </c>
      <c r="H740" s="12" t="s">
        <v>30</v>
      </c>
      <c r="I740" s="12" t="s">
        <v>107</v>
      </c>
      <c r="J740" s="12" t="s">
        <v>982</v>
      </c>
      <c r="K740" s="3" t="s">
        <v>964</v>
      </c>
      <c r="L740" s="3" t="s">
        <v>951</v>
      </c>
      <c r="M740" s="12">
        <v>7</v>
      </c>
      <c r="N740" s="12">
        <v>7</v>
      </c>
      <c r="O740" s="24"/>
      <c r="P740" s="12">
        <v>3.105</v>
      </c>
      <c r="Q740" s="12">
        <v>2.2149999999999999</v>
      </c>
      <c r="R740">
        <f>IF(Q740&gt;0,(P740*(Q740^2))*(3.14159/6),"")</f>
        <v>7.976407278335623</v>
      </c>
      <c r="S740" s="12" t="s">
        <v>32</v>
      </c>
      <c r="T740" t="s">
        <v>25</v>
      </c>
      <c r="U740" s="12" t="s">
        <v>26</v>
      </c>
      <c r="V740" s="12" t="e">
        <f>"CG_D"&amp;G740&amp;"_"&amp;H740&amp;"_"&amp;#REF!&amp;".jpg"</f>
        <v>#REF!</v>
      </c>
      <c r="W740" s="12"/>
      <c r="X740" s="2" t="s">
        <v>764</v>
      </c>
      <c r="Y740" s="12"/>
      <c r="Z740" s="12"/>
      <c r="AA740" s="12" t="s">
        <v>835</v>
      </c>
      <c r="AB740" t="str">
        <f>IF(Q740&gt;0,"yes","no")</f>
        <v>yes</v>
      </c>
      <c r="AC740" t="str">
        <f>IF(O740&gt;0,"yes","no")</f>
        <v>no</v>
      </c>
      <c r="AD740" t="str">
        <f>IF(AH740="hatch","yes","no")</f>
        <v>no</v>
      </c>
      <c r="AE740" t="str">
        <f>IF(AH740="swimup","yes","no")</f>
        <v>no</v>
      </c>
      <c r="AF740" t="str">
        <f>IF(AH740="respiration","yes","no")</f>
        <v>no</v>
      </c>
      <c r="AH740" t="s">
        <v>813</v>
      </c>
      <c r="AI740" t="str">
        <f>IF(O740&gt;0,(IF(S740="live",O740*0.84,IF(S740="dried.ethanol",O740*0.8449+2.8227,O740))),"")</f>
        <v/>
      </c>
      <c r="AJ740" s="12" t="s">
        <v>802</v>
      </c>
      <c r="AL740" t="str">
        <f>IF(OR(AND(Q740=Q741,P740&gt;0),AND(O740&gt;0,O740=O741)),"duplicate","")</f>
        <v/>
      </c>
      <c r="AM740" t="s">
        <v>826</v>
      </c>
      <c r="AN740" t="s">
        <v>826</v>
      </c>
      <c r="AO740" t="s">
        <v>826</v>
      </c>
      <c r="AP740" t="s">
        <v>826</v>
      </c>
      <c r="AQ740" t="s">
        <v>32</v>
      </c>
    </row>
    <row r="741" spans="1:43" x14ac:dyDescent="0.2">
      <c r="A741" s="29">
        <v>42909</v>
      </c>
      <c r="B741" s="1">
        <v>42899</v>
      </c>
      <c r="C741" s="1" t="str">
        <f>IF(F741="Kup","6/13/2017",IF(F741="Sag","6/14/2017",""))</f>
        <v>6/13/2017</v>
      </c>
      <c r="D741" s="27">
        <f>A741-B741</f>
        <v>10</v>
      </c>
      <c r="E741" s="27">
        <f>A741-C741</f>
        <v>10</v>
      </c>
      <c r="F741" s="12" t="s">
        <v>21</v>
      </c>
      <c r="G741" s="12">
        <v>10</v>
      </c>
      <c r="H741" s="12" t="s">
        <v>30</v>
      </c>
      <c r="I741" s="12" t="s">
        <v>107</v>
      </c>
      <c r="J741" s="12" t="s">
        <v>982</v>
      </c>
      <c r="K741" s="3" t="s">
        <v>964</v>
      </c>
      <c r="L741" s="3" t="s">
        <v>951</v>
      </c>
      <c r="M741" s="12">
        <v>8</v>
      </c>
      <c r="N741" s="12">
        <v>8</v>
      </c>
      <c r="O741" s="24"/>
      <c r="P741" s="12">
        <v>2.7149999999999999</v>
      </c>
      <c r="Q741" s="12">
        <v>2.536</v>
      </c>
      <c r="R741">
        <f>IF(Q741&gt;0,(P741*(Q741^2))*(3.14159/6),"")</f>
        <v>9.1425340782896001</v>
      </c>
      <c r="S741" s="12" t="s">
        <v>32</v>
      </c>
      <c r="T741" t="s">
        <v>25</v>
      </c>
      <c r="U741" s="12" t="s">
        <v>26</v>
      </c>
      <c r="V741" s="12" t="e">
        <f>"CG_D"&amp;G741&amp;"_"&amp;H741&amp;"_"&amp;#REF!&amp;".jpg"</f>
        <v>#REF!</v>
      </c>
      <c r="W741" s="12"/>
      <c r="X741" s="2" t="s">
        <v>764</v>
      </c>
      <c r="Y741" s="12"/>
      <c r="Z741" s="12"/>
      <c r="AA741" s="12" t="s">
        <v>835</v>
      </c>
      <c r="AB741" t="str">
        <f>IF(Q741&gt;0,"yes","no")</f>
        <v>yes</v>
      </c>
      <c r="AC741" t="str">
        <f>IF(O741&gt;0,"yes","no")</f>
        <v>no</v>
      </c>
      <c r="AD741" t="str">
        <f>IF(AH741="hatch","yes","no")</f>
        <v>no</v>
      </c>
      <c r="AE741" t="str">
        <f>IF(AH741="swimup","yes","no")</f>
        <v>no</v>
      </c>
      <c r="AF741" t="str">
        <f>IF(AH741="respiration","yes","no")</f>
        <v>no</v>
      </c>
      <c r="AH741" t="s">
        <v>813</v>
      </c>
      <c r="AI741" t="str">
        <f>IF(O741&gt;0,(IF(S741="live",O741*0.84,IF(S741="dried.ethanol",O741*0.8449+2.8227,O741))),"")</f>
        <v/>
      </c>
      <c r="AJ741" s="12" t="s">
        <v>801</v>
      </c>
      <c r="AL741" t="str">
        <f>IF(OR(AND(Q741=Q742,P741&gt;0),AND(O741&gt;0,O741=O742)),"duplicate","")</f>
        <v/>
      </c>
      <c r="AM741" t="s">
        <v>826</v>
      </c>
      <c r="AN741" t="s">
        <v>826</v>
      </c>
      <c r="AO741" t="s">
        <v>826</v>
      </c>
      <c r="AP741" t="s">
        <v>826</v>
      </c>
      <c r="AQ741" t="s">
        <v>32</v>
      </c>
    </row>
    <row r="742" spans="1:43" x14ac:dyDescent="0.2">
      <c r="A742" s="29">
        <v>42909</v>
      </c>
      <c r="B742" s="1">
        <v>42899</v>
      </c>
      <c r="C742" s="1" t="str">
        <f>IF(F742="Kup","6/13/2017",IF(F742="Sag","6/14/2017",""))</f>
        <v>6/13/2017</v>
      </c>
      <c r="D742" s="27">
        <f>A742-B742</f>
        <v>10</v>
      </c>
      <c r="E742" s="27">
        <f>A742-C742</f>
        <v>10</v>
      </c>
      <c r="F742" s="12" t="s">
        <v>21</v>
      </c>
      <c r="G742" s="12">
        <v>10</v>
      </c>
      <c r="H742" s="12" t="s">
        <v>30</v>
      </c>
      <c r="I742" s="12" t="s">
        <v>107</v>
      </c>
      <c r="J742" s="12" t="s">
        <v>982</v>
      </c>
      <c r="K742" s="3" t="s">
        <v>964</v>
      </c>
      <c r="L742" s="3" t="s">
        <v>951</v>
      </c>
      <c r="M742" s="12">
        <v>9</v>
      </c>
      <c r="N742" s="12">
        <v>9</v>
      </c>
      <c r="O742" s="24"/>
      <c r="P742" s="12">
        <v>2.3839999999999999</v>
      </c>
      <c r="Q742" s="12">
        <v>2.121</v>
      </c>
      <c r="R742">
        <f>IF(Q742&gt;0,(P742*(Q742^2))*(3.14159/6),"")</f>
        <v>5.6154665367981593</v>
      </c>
      <c r="S742" s="12" t="s">
        <v>32</v>
      </c>
      <c r="T742" t="s">
        <v>25</v>
      </c>
      <c r="U742" s="12" t="s">
        <v>26</v>
      </c>
      <c r="V742" s="12" t="e">
        <f>"CG_D"&amp;G742&amp;"_"&amp;H742&amp;"_"&amp;#REF!&amp;".jpg"</f>
        <v>#REF!</v>
      </c>
      <c r="W742" s="12"/>
      <c r="X742" s="2" t="s">
        <v>764</v>
      </c>
      <c r="Y742" s="12"/>
      <c r="Z742" s="12"/>
      <c r="AA742" s="12" t="s">
        <v>835</v>
      </c>
      <c r="AB742" t="str">
        <f>IF(Q742&gt;0,"yes","no")</f>
        <v>yes</v>
      </c>
      <c r="AC742" t="str">
        <f>IF(O742&gt;0,"yes","no")</f>
        <v>no</v>
      </c>
      <c r="AD742" t="str">
        <f>IF(AH742="hatch","yes","no")</f>
        <v>no</v>
      </c>
      <c r="AE742" t="str">
        <f>IF(AH742="swimup","yes","no")</f>
        <v>no</v>
      </c>
      <c r="AF742" t="str">
        <f>IF(AH742="respiration","yes","no")</f>
        <v>no</v>
      </c>
      <c r="AH742" t="s">
        <v>813</v>
      </c>
      <c r="AI742" t="str">
        <f>IF(O742&gt;0,(IF(S742="live",O742*0.84,IF(S742="dried.ethanol",O742*0.8449+2.8227,O742))),"")</f>
        <v/>
      </c>
      <c r="AJ742" s="12" t="s">
        <v>801</v>
      </c>
      <c r="AL742" t="str">
        <f>IF(OR(AND(Q742=Q743,P742&gt;0),AND(O742&gt;0,O742=O743)),"duplicate","")</f>
        <v/>
      </c>
      <c r="AM742" t="s">
        <v>826</v>
      </c>
      <c r="AN742" t="s">
        <v>826</v>
      </c>
      <c r="AO742" t="s">
        <v>826</v>
      </c>
      <c r="AP742" t="s">
        <v>826</v>
      </c>
      <c r="AQ742" t="s">
        <v>32</v>
      </c>
    </row>
    <row r="743" spans="1:43" x14ac:dyDescent="0.2">
      <c r="A743" s="29">
        <v>42909</v>
      </c>
      <c r="B743" s="1">
        <v>42899</v>
      </c>
      <c r="C743" s="1" t="str">
        <f>IF(F743="Kup","6/13/2017",IF(F743="Sag","6/14/2017",""))</f>
        <v>6/13/2017</v>
      </c>
      <c r="D743" s="27">
        <f>A743-B743</f>
        <v>10</v>
      </c>
      <c r="E743" s="27">
        <f>A743-C743</f>
        <v>10</v>
      </c>
      <c r="F743" s="12" t="s">
        <v>21</v>
      </c>
      <c r="G743" s="12">
        <v>10</v>
      </c>
      <c r="H743" s="12" t="s">
        <v>30</v>
      </c>
      <c r="I743" s="12" t="s">
        <v>107</v>
      </c>
      <c r="J743" s="12" t="s">
        <v>982</v>
      </c>
      <c r="K743" s="3" t="s">
        <v>964</v>
      </c>
      <c r="L743" s="3" t="s">
        <v>951</v>
      </c>
      <c r="M743" s="12">
        <v>10</v>
      </c>
      <c r="N743" s="12">
        <v>10</v>
      </c>
      <c r="O743" s="24"/>
      <c r="P743" s="12">
        <v>2.4119999999999999</v>
      </c>
      <c r="Q743" s="12">
        <v>2.0350000000000001</v>
      </c>
      <c r="R743">
        <f>IF(Q743&gt;0,(P743*(Q743^2))*(3.14159/6),"")</f>
        <v>5.2300324811954999</v>
      </c>
      <c r="S743" s="12" t="s">
        <v>32</v>
      </c>
      <c r="T743" t="s">
        <v>25</v>
      </c>
      <c r="U743" s="12" t="s">
        <v>26</v>
      </c>
      <c r="V743" s="12" t="e">
        <f>"CG_D"&amp;G743&amp;"_"&amp;H743&amp;"_"&amp;#REF!&amp;".jpg"</f>
        <v>#REF!</v>
      </c>
      <c r="W743" s="12"/>
      <c r="X743" s="2" t="s">
        <v>764</v>
      </c>
      <c r="Y743" s="12"/>
      <c r="Z743" s="12"/>
      <c r="AA743" s="12" t="s">
        <v>835</v>
      </c>
      <c r="AB743" t="str">
        <f>IF(Q743&gt;0,"yes","no")</f>
        <v>yes</v>
      </c>
      <c r="AC743" t="str">
        <f>IF(O743&gt;0,"yes","no")</f>
        <v>no</v>
      </c>
      <c r="AD743" t="str">
        <f>IF(AH743="hatch","yes","no")</f>
        <v>no</v>
      </c>
      <c r="AE743" t="str">
        <f>IF(AH743="swimup","yes","no")</f>
        <v>no</v>
      </c>
      <c r="AF743" t="str">
        <f>IF(AH743="respiration","yes","no")</f>
        <v>no</v>
      </c>
      <c r="AH743" t="s">
        <v>813</v>
      </c>
      <c r="AI743" t="str">
        <f>IF(O743&gt;0,(IF(S743="live",O743*0.84,IF(S743="dried.ethanol",O743*0.8449+2.8227,O743))),"")</f>
        <v/>
      </c>
      <c r="AJ743" s="12" t="s">
        <v>801</v>
      </c>
      <c r="AL743" t="str">
        <f>IF(OR(AND(Q743=Q744,P743&gt;0),AND(O743&gt;0,O743=O744)),"duplicate","")</f>
        <v/>
      </c>
      <c r="AM743" t="s">
        <v>826</v>
      </c>
      <c r="AN743" t="s">
        <v>826</v>
      </c>
      <c r="AO743" t="s">
        <v>826</v>
      </c>
      <c r="AP743" t="s">
        <v>826</v>
      </c>
      <c r="AQ743" t="s">
        <v>32</v>
      </c>
    </row>
    <row r="744" spans="1:43" x14ac:dyDescent="0.2">
      <c r="A744" s="29">
        <v>42909</v>
      </c>
      <c r="B744" s="1">
        <v>42899</v>
      </c>
      <c r="C744" s="1" t="str">
        <f>IF(F744="Kup","6/13/2017",IF(F744="Sag","6/14/2017",""))</f>
        <v>6/13/2017</v>
      </c>
      <c r="D744" s="27">
        <f>A744-B744</f>
        <v>10</v>
      </c>
      <c r="E744" s="27">
        <f>A744-C744</f>
        <v>10</v>
      </c>
      <c r="F744" s="12" t="s">
        <v>21</v>
      </c>
      <c r="G744" s="12">
        <v>10</v>
      </c>
      <c r="H744" s="12" t="s">
        <v>30</v>
      </c>
      <c r="I744" s="12" t="s">
        <v>39</v>
      </c>
      <c r="J744" s="12" t="s">
        <v>983</v>
      </c>
      <c r="K744" s="3" t="s">
        <v>965</v>
      </c>
      <c r="L744" s="3" t="s">
        <v>951</v>
      </c>
      <c r="M744" s="12">
        <v>1</v>
      </c>
      <c r="N744" s="12">
        <v>1</v>
      </c>
      <c r="O744" s="24"/>
      <c r="P744" s="12">
        <v>2.8290000000000002</v>
      </c>
      <c r="Q744" s="12">
        <v>2.5139999999999998</v>
      </c>
      <c r="R744">
        <f>IF(Q744&gt;0,(P744*(Q744^2))*(3.14159/6),"")</f>
        <v>9.3618515360982588</v>
      </c>
      <c r="S744" s="12" t="s">
        <v>32</v>
      </c>
      <c r="T744" t="s">
        <v>25</v>
      </c>
      <c r="U744" s="12" t="s">
        <v>26</v>
      </c>
      <c r="V744" s="12" t="e">
        <f>"CG_D"&amp;G744&amp;"_"&amp;H744&amp;"_"&amp;#REF!&amp;".jpg"</f>
        <v>#REF!</v>
      </c>
      <c r="W744" s="12"/>
      <c r="X744" s="2" t="s">
        <v>764</v>
      </c>
      <c r="Y744" s="12"/>
      <c r="Z744" s="12"/>
      <c r="AA744" s="12" t="s">
        <v>835</v>
      </c>
      <c r="AB744" t="str">
        <f>IF(Q744&gt;0,"yes","no")</f>
        <v>yes</v>
      </c>
      <c r="AC744" t="str">
        <f>IF(O744&gt;0,"yes","no")</f>
        <v>no</v>
      </c>
      <c r="AD744" t="str">
        <f>IF(AH744="hatch","yes","no")</f>
        <v>no</v>
      </c>
      <c r="AE744" t="str">
        <f>IF(AH744="swimup","yes","no")</f>
        <v>no</v>
      </c>
      <c r="AF744" t="str">
        <f>IF(AH744="respiration","yes","no")</f>
        <v>no</v>
      </c>
      <c r="AH744" t="s">
        <v>813</v>
      </c>
      <c r="AI744" t="str">
        <f>IF(O744&gt;0,(IF(S744="live",O744*0.84,IF(S744="dried.ethanol",O744*0.8449+2.8227,O744))),"")</f>
        <v/>
      </c>
      <c r="AJ744" s="12" t="s">
        <v>801</v>
      </c>
      <c r="AL744" t="str">
        <f>IF(OR(AND(Q744=Q745,P744&gt;0),AND(O744&gt;0,O744=O745)),"duplicate","")</f>
        <v/>
      </c>
      <c r="AM744" t="s">
        <v>826</v>
      </c>
      <c r="AN744" t="s">
        <v>826</v>
      </c>
      <c r="AO744" t="s">
        <v>826</v>
      </c>
      <c r="AP744" t="s">
        <v>826</v>
      </c>
      <c r="AQ744" t="s">
        <v>32</v>
      </c>
    </row>
    <row r="745" spans="1:43" x14ac:dyDescent="0.2">
      <c r="A745" s="29">
        <v>42909</v>
      </c>
      <c r="B745" s="1">
        <v>42899</v>
      </c>
      <c r="C745" s="1" t="str">
        <f>IF(F745="Kup","6/13/2017",IF(F745="Sag","6/14/2017",""))</f>
        <v>6/13/2017</v>
      </c>
      <c r="D745" s="27">
        <f>A745-B745</f>
        <v>10</v>
      </c>
      <c r="E745" s="27">
        <f>A745-C745</f>
        <v>10</v>
      </c>
      <c r="F745" s="12" t="s">
        <v>21</v>
      </c>
      <c r="G745" s="12">
        <v>10</v>
      </c>
      <c r="H745" s="12" t="s">
        <v>30</v>
      </c>
      <c r="I745" s="12" t="s">
        <v>39</v>
      </c>
      <c r="J745" s="12" t="s">
        <v>983</v>
      </c>
      <c r="K745" s="3" t="s">
        <v>965</v>
      </c>
      <c r="L745" s="3" t="s">
        <v>951</v>
      </c>
      <c r="M745" s="12">
        <v>2</v>
      </c>
      <c r="N745" s="12">
        <v>2</v>
      </c>
      <c r="O745" s="24"/>
      <c r="P745" s="12">
        <v>2.8580000000000001</v>
      </c>
      <c r="Q745" s="12">
        <v>2.403</v>
      </c>
      <c r="R745">
        <f>IF(Q745&gt;0,(P745*(Q745^2))*(3.14159/6),"")</f>
        <v>8.6410799133243312</v>
      </c>
      <c r="S745" s="12" t="s">
        <v>32</v>
      </c>
      <c r="T745" t="s">
        <v>25</v>
      </c>
      <c r="U745" s="12" t="s">
        <v>26</v>
      </c>
      <c r="V745" s="12" t="e">
        <f>"CG_D"&amp;G745&amp;"_"&amp;H745&amp;"_"&amp;#REF!&amp;".jpg"</f>
        <v>#REF!</v>
      </c>
      <c r="W745" s="12"/>
      <c r="X745" s="2" t="s">
        <v>764</v>
      </c>
      <c r="Y745" s="12"/>
      <c r="Z745" s="12"/>
      <c r="AA745" s="12" t="s">
        <v>835</v>
      </c>
      <c r="AB745" t="str">
        <f>IF(Q745&gt;0,"yes","no")</f>
        <v>yes</v>
      </c>
      <c r="AC745" t="str">
        <f>IF(O745&gt;0,"yes","no")</f>
        <v>no</v>
      </c>
      <c r="AD745" t="str">
        <f>IF(AH745="hatch","yes","no")</f>
        <v>no</v>
      </c>
      <c r="AE745" t="str">
        <f>IF(AH745="swimup","yes","no")</f>
        <v>no</v>
      </c>
      <c r="AF745" t="str">
        <f>IF(AH745="respiration","yes","no")</f>
        <v>no</v>
      </c>
      <c r="AH745" t="s">
        <v>813</v>
      </c>
      <c r="AI745" t="str">
        <f>IF(O745&gt;0,(IF(S745="live",O745*0.84,IF(S745="dried.ethanol",O745*0.8449+2.8227,O745))),"")</f>
        <v/>
      </c>
      <c r="AJ745" s="12" t="s">
        <v>801</v>
      </c>
      <c r="AL745" t="str">
        <f>IF(OR(AND(Q745=Q746,P745&gt;0),AND(O745&gt;0,O745=O746)),"duplicate","")</f>
        <v/>
      </c>
      <c r="AM745" t="s">
        <v>826</v>
      </c>
      <c r="AN745" t="s">
        <v>826</v>
      </c>
      <c r="AO745" t="s">
        <v>826</v>
      </c>
      <c r="AP745" t="s">
        <v>826</v>
      </c>
      <c r="AQ745" t="s">
        <v>32</v>
      </c>
    </row>
    <row r="746" spans="1:43" x14ac:dyDescent="0.2">
      <c r="A746" s="29">
        <v>42909</v>
      </c>
      <c r="B746" s="1">
        <v>42899</v>
      </c>
      <c r="C746" s="1" t="str">
        <f>IF(F746="Kup","6/13/2017",IF(F746="Sag","6/14/2017",""))</f>
        <v>6/13/2017</v>
      </c>
      <c r="D746" s="27">
        <f>A746-B746</f>
        <v>10</v>
      </c>
      <c r="E746" s="27">
        <f>A746-C746</f>
        <v>10</v>
      </c>
      <c r="F746" s="12" t="s">
        <v>21</v>
      </c>
      <c r="G746" s="12">
        <v>10</v>
      </c>
      <c r="H746" s="12" t="s">
        <v>30</v>
      </c>
      <c r="I746" s="12" t="s">
        <v>39</v>
      </c>
      <c r="J746" s="12" t="s">
        <v>983</v>
      </c>
      <c r="K746" s="3" t="s">
        <v>965</v>
      </c>
      <c r="L746" s="3" t="s">
        <v>951</v>
      </c>
      <c r="M746" s="12">
        <v>3</v>
      </c>
      <c r="N746" s="12">
        <v>3</v>
      </c>
      <c r="O746" s="24"/>
      <c r="P746" s="12">
        <v>2.6560000000000001</v>
      </c>
      <c r="Q746" s="12">
        <v>2.4279999999999999</v>
      </c>
      <c r="R746">
        <f>IF(Q746&gt;0,(P746*(Q746^2))*(3.14159/6),"")</f>
        <v>8.1982978213998923</v>
      </c>
      <c r="S746" s="12" t="s">
        <v>32</v>
      </c>
      <c r="T746" t="s">
        <v>25</v>
      </c>
      <c r="U746" s="12" t="s">
        <v>26</v>
      </c>
      <c r="V746" s="12" t="e">
        <f>"CG_D"&amp;G746&amp;"_"&amp;H746&amp;"_"&amp;#REF!&amp;".jpg"</f>
        <v>#REF!</v>
      </c>
      <c r="W746" s="12"/>
      <c r="X746" s="2" t="s">
        <v>764</v>
      </c>
      <c r="Y746" s="12"/>
      <c r="Z746" s="12"/>
      <c r="AA746" s="12" t="s">
        <v>835</v>
      </c>
      <c r="AB746" t="str">
        <f>IF(Q746&gt;0,"yes","no")</f>
        <v>yes</v>
      </c>
      <c r="AC746" t="str">
        <f>IF(O746&gt;0,"yes","no")</f>
        <v>no</v>
      </c>
      <c r="AD746" t="str">
        <f>IF(AH746="hatch","yes","no")</f>
        <v>no</v>
      </c>
      <c r="AE746" t="str">
        <f>IF(AH746="swimup","yes","no")</f>
        <v>no</v>
      </c>
      <c r="AF746" t="str">
        <f>IF(AH746="respiration","yes","no")</f>
        <v>no</v>
      </c>
      <c r="AH746" t="s">
        <v>813</v>
      </c>
      <c r="AI746" t="str">
        <f>IF(O746&gt;0,(IF(S746="live",O746*0.84,IF(S746="dried.ethanol",O746*0.8449+2.8227,O746))),"")</f>
        <v/>
      </c>
      <c r="AJ746" s="12" t="s">
        <v>801</v>
      </c>
      <c r="AL746" t="str">
        <f>IF(OR(AND(Q746=Q747,P746&gt;0),AND(O746&gt;0,O746=O747)),"duplicate","")</f>
        <v/>
      </c>
      <c r="AM746" t="s">
        <v>826</v>
      </c>
      <c r="AN746" t="s">
        <v>826</v>
      </c>
      <c r="AO746" t="s">
        <v>826</v>
      </c>
      <c r="AP746" t="s">
        <v>826</v>
      </c>
      <c r="AQ746" t="s">
        <v>32</v>
      </c>
    </row>
    <row r="747" spans="1:43" x14ac:dyDescent="0.2">
      <c r="A747" s="29">
        <v>42909</v>
      </c>
      <c r="B747" s="1">
        <v>42899</v>
      </c>
      <c r="C747" s="1" t="str">
        <f>IF(F747="Kup","6/13/2017",IF(F747="Sag","6/14/2017",""))</f>
        <v>6/13/2017</v>
      </c>
      <c r="D747" s="27">
        <f>A747-B747</f>
        <v>10</v>
      </c>
      <c r="E747" s="27">
        <f>A747-C747</f>
        <v>10</v>
      </c>
      <c r="F747" s="12" t="s">
        <v>21</v>
      </c>
      <c r="G747" s="12">
        <v>10</v>
      </c>
      <c r="H747" s="12" t="s">
        <v>30</v>
      </c>
      <c r="I747" s="12" t="s">
        <v>39</v>
      </c>
      <c r="J747" s="12" t="s">
        <v>983</v>
      </c>
      <c r="K747" s="3" t="s">
        <v>965</v>
      </c>
      <c r="L747" s="3" t="s">
        <v>951</v>
      </c>
      <c r="M747" s="12">
        <v>4</v>
      </c>
      <c r="N747" s="12">
        <v>4</v>
      </c>
      <c r="O747" s="24"/>
      <c r="P747" s="12">
        <v>2.7970000000000002</v>
      </c>
      <c r="Q747" s="12">
        <v>2.3010000000000002</v>
      </c>
      <c r="R747">
        <f>IF(Q747&gt;0,(P747*(Q747^2))*(3.14159/6),"")</f>
        <v>7.7539671931642058</v>
      </c>
      <c r="S747" s="12" t="s">
        <v>32</v>
      </c>
      <c r="T747" t="s">
        <v>25</v>
      </c>
      <c r="U747" s="12" t="s">
        <v>26</v>
      </c>
      <c r="V747" s="12" t="e">
        <f>"CG_D"&amp;G747&amp;"_"&amp;H747&amp;"_"&amp;#REF!&amp;".jpg"</f>
        <v>#REF!</v>
      </c>
      <c r="W747" s="12"/>
      <c r="X747" s="2" t="s">
        <v>764</v>
      </c>
      <c r="Y747" s="12"/>
      <c r="Z747" s="12"/>
      <c r="AA747" s="12" t="s">
        <v>835</v>
      </c>
      <c r="AB747" t="str">
        <f>IF(Q747&gt;0,"yes","no")</f>
        <v>yes</v>
      </c>
      <c r="AC747" t="str">
        <f>IF(O747&gt;0,"yes","no")</f>
        <v>no</v>
      </c>
      <c r="AD747" t="str">
        <f>IF(AH747="hatch","yes","no")</f>
        <v>no</v>
      </c>
      <c r="AE747" t="str">
        <f>IF(AH747="swimup","yes","no")</f>
        <v>no</v>
      </c>
      <c r="AF747" t="str">
        <f>IF(AH747="respiration","yes","no")</f>
        <v>no</v>
      </c>
      <c r="AH747" t="s">
        <v>813</v>
      </c>
      <c r="AI747" t="str">
        <f>IF(O747&gt;0,(IF(S747="live",O747*0.84,IF(S747="dried.ethanol",O747*0.8449+2.8227,O747))),"")</f>
        <v/>
      </c>
      <c r="AJ747" s="12" t="s">
        <v>801</v>
      </c>
      <c r="AL747" t="str">
        <f>IF(OR(AND(Q747=Q748,P747&gt;0),AND(O747&gt;0,O747=O748)),"duplicate","")</f>
        <v/>
      </c>
      <c r="AM747" t="s">
        <v>826</v>
      </c>
      <c r="AN747" t="s">
        <v>826</v>
      </c>
      <c r="AO747" t="s">
        <v>826</v>
      </c>
      <c r="AP747" t="s">
        <v>826</v>
      </c>
      <c r="AQ747" t="s">
        <v>32</v>
      </c>
    </row>
    <row r="748" spans="1:43" x14ac:dyDescent="0.2">
      <c r="A748" s="29">
        <v>42909</v>
      </c>
      <c r="B748" s="1">
        <v>42899</v>
      </c>
      <c r="C748" s="1" t="str">
        <f>IF(F748="Kup","6/13/2017",IF(F748="Sag","6/14/2017",""))</f>
        <v>6/13/2017</v>
      </c>
      <c r="D748" s="27">
        <f>A748-B748</f>
        <v>10</v>
      </c>
      <c r="E748" s="27">
        <f>A748-C748</f>
        <v>10</v>
      </c>
      <c r="F748" s="12" t="s">
        <v>21</v>
      </c>
      <c r="G748" s="12">
        <v>10</v>
      </c>
      <c r="H748" s="12" t="s">
        <v>30</v>
      </c>
      <c r="I748" s="12" t="s">
        <v>39</v>
      </c>
      <c r="J748" s="12" t="s">
        <v>983</v>
      </c>
      <c r="K748" s="3" t="s">
        <v>965</v>
      </c>
      <c r="L748" s="3" t="s">
        <v>951</v>
      </c>
      <c r="M748" s="12">
        <v>5</v>
      </c>
      <c r="N748" s="12">
        <v>5</v>
      </c>
      <c r="O748" s="24"/>
      <c r="P748" s="12">
        <v>2.6920000000000002</v>
      </c>
      <c r="Q748" s="12">
        <v>2.44</v>
      </c>
      <c r="R748">
        <f>IF(Q748&gt;0,(P748*(Q748^2))*(3.14159/6),"")</f>
        <v>8.3917582405013338</v>
      </c>
      <c r="S748" s="12" t="s">
        <v>32</v>
      </c>
      <c r="T748" t="s">
        <v>25</v>
      </c>
      <c r="U748" s="12" t="s">
        <v>26</v>
      </c>
      <c r="V748" s="12" t="e">
        <f>"CG_D"&amp;G748&amp;"_"&amp;H748&amp;"_"&amp;#REF!&amp;".jpg"</f>
        <v>#REF!</v>
      </c>
      <c r="W748" s="12"/>
      <c r="X748" s="2" t="s">
        <v>764</v>
      </c>
      <c r="Y748" s="12"/>
      <c r="Z748" s="12"/>
      <c r="AA748" s="12" t="s">
        <v>835</v>
      </c>
      <c r="AB748" t="str">
        <f>IF(Q748&gt;0,"yes","no")</f>
        <v>yes</v>
      </c>
      <c r="AC748" t="str">
        <f>IF(O748&gt;0,"yes","no")</f>
        <v>no</v>
      </c>
      <c r="AD748" t="str">
        <f>IF(AH748="hatch","yes","no")</f>
        <v>no</v>
      </c>
      <c r="AE748" t="str">
        <f>IF(AH748="swimup","yes","no")</f>
        <v>no</v>
      </c>
      <c r="AF748" t="str">
        <f>IF(AH748="respiration","yes","no")</f>
        <v>no</v>
      </c>
      <c r="AH748" t="s">
        <v>813</v>
      </c>
      <c r="AI748" t="str">
        <f>IF(O748&gt;0,(IF(S748="live",O748*0.84,IF(S748="dried.ethanol",O748*0.8449+2.8227,O748))),"")</f>
        <v/>
      </c>
      <c r="AJ748" s="12" t="s">
        <v>801</v>
      </c>
      <c r="AL748" t="str">
        <f>IF(OR(AND(Q748=Q749,P748&gt;0),AND(O748&gt;0,O748=O749)),"duplicate","")</f>
        <v/>
      </c>
      <c r="AM748" t="s">
        <v>826</v>
      </c>
      <c r="AN748" t="s">
        <v>826</v>
      </c>
      <c r="AO748" t="s">
        <v>826</v>
      </c>
      <c r="AP748" t="s">
        <v>826</v>
      </c>
      <c r="AQ748" t="s">
        <v>32</v>
      </c>
    </row>
    <row r="749" spans="1:43" x14ac:dyDescent="0.2">
      <c r="A749" s="29">
        <v>42909</v>
      </c>
      <c r="B749" s="1">
        <v>42899</v>
      </c>
      <c r="C749" s="1" t="str">
        <f>IF(F749="Kup","6/13/2017",IF(F749="Sag","6/14/2017",""))</f>
        <v>6/13/2017</v>
      </c>
      <c r="D749" s="27">
        <f>A749-B749</f>
        <v>10</v>
      </c>
      <c r="E749" s="27">
        <f>A749-C749</f>
        <v>10</v>
      </c>
      <c r="F749" s="12" t="s">
        <v>21</v>
      </c>
      <c r="G749" s="12">
        <v>10</v>
      </c>
      <c r="H749" s="12" t="s">
        <v>30</v>
      </c>
      <c r="I749" s="12" t="s">
        <v>39</v>
      </c>
      <c r="J749" s="12" t="s">
        <v>983</v>
      </c>
      <c r="K749" s="3" t="s">
        <v>965</v>
      </c>
      <c r="L749" s="3" t="s">
        <v>951</v>
      </c>
      <c r="M749" s="12">
        <v>6</v>
      </c>
      <c r="N749" s="12">
        <v>6</v>
      </c>
      <c r="O749" s="24"/>
      <c r="P749" s="12">
        <v>2.8260000000000001</v>
      </c>
      <c r="Q749" s="12">
        <v>2.3130000000000002</v>
      </c>
      <c r="R749">
        <f>IF(Q749&gt;0,(P749*(Q749^2))*(3.14159/6),"")</f>
        <v>7.9162896911444101</v>
      </c>
      <c r="S749" s="12" t="s">
        <v>32</v>
      </c>
      <c r="T749" t="s">
        <v>25</v>
      </c>
      <c r="U749" s="12" t="s">
        <v>26</v>
      </c>
      <c r="V749" s="12" t="e">
        <f>"CG_D"&amp;G749&amp;"_"&amp;H749&amp;"_"&amp;#REF!&amp;".jpg"</f>
        <v>#REF!</v>
      </c>
      <c r="W749" s="12"/>
      <c r="X749" s="2" t="s">
        <v>764</v>
      </c>
      <c r="Y749" s="12"/>
      <c r="Z749" s="12"/>
      <c r="AA749" s="12" t="s">
        <v>835</v>
      </c>
      <c r="AB749" t="str">
        <f>IF(Q749&gt;0,"yes","no")</f>
        <v>yes</v>
      </c>
      <c r="AC749" t="str">
        <f>IF(O749&gt;0,"yes","no")</f>
        <v>no</v>
      </c>
      <c r="AD749" t="str">
        <f>IF(AH749="hatch","yes","no")</f>
        <v>no</v>
      </c>
      <c r="AE749" t="str">
        <f>IF(AH749="swimup","yes","no")</f>
        <v>no</v>
      </c>
      <c r="AF749" t="str">
        <f>IF(AH749="respiration","yes","no")</f>
        <v>no</v>
      </c>
      <c r="AH749" t="s">
        <v>813</v>
      </c>
      <c r="AI749" t="str">
        <f>IF(O749&gt;0,(IF(S749="live",O749*0.84,IF(S749="dried.ethanol",O749*0.8449+2.8227,O749))),"")</f>
        <v/>
      </c>
      <c r="AJ749" s="12" t="s">
        <v>801</v>
      </c>
      <c r="AL749" t="str">
        <f>IF(OR(AND(Q749=Q750,P749&gt;0),AND(O749&gt;0,O749=O750)),"duplicate","")</f>
        <v/>
      </c>
      <c r="AM749" t="s">
        <v>826</v>
      </c>
      <c r="AN749" t="s">
        <v>826</v>
      </c>
      <c r="AO749" t="s">
        <v>826</v>
      </c>
      <c r="AP749" t="s">
        <v>826</v>
      </c>
      <c r="AQ749" t="s">
        <v>32</v>
      </c>
    </row>
    <row r="750" spans="1:43" x14ac:dyDescent="0.2">
      <c r="A750" s="29">
        <v>42909</v>
      </c>
      <c r="B750" s="1">
        <v>42899</v>
      </c>
      <c r="C750" s="1" t="str">
        <f>IF(F750="Kup","6/13/2017",IF(F750="Sag","6/14/2017",""))</f>
        <v>6/13/2017</v>
      </c>
      <c r="D750" s="27">
        <f>A750-B750</f>
        <v>10</v>
      </c>
      <c r="E750" s="27">
        <f>A750-C750</f>
        <v>10</v>
      </c>
      <c r="F750" s="12" t="s">
        <v>21</v>
      </c>
      <c r="G750" s="12">
        <v>10</v>
      </c>
      <c r="H750" s="12" t="s">
        <v>30</v>
      </c>
      <c r="I750" s="12" t="s">
        <v>39</v>
      </c>
      <c r="J750" s="12" t="s">
        <v>983</v>
      </c>
      <c r="K750" s="3" t="s">
        <v>965</v>
      </c>
      <c r="L750" s="3" t="s">
        <v>951</v>
      </c>
      <c r="M750" s="12">
        <v>7</v>
      </c>
      <c r="N750" s="12">
        <v>7</v>
      </c>
      <c r="O750" s="24"/>
      <c r="P750" s="12">
        <v>2.7589999999999999</v>
      </c>
      <c r="Q750" s="12">
        <v>2.1989999999999998</v>
      </c>
      <c r="R750">
        <f>IF(Q750&gt;0,(P750*(Q750^2))*(3.14159/6),"")</f>
        <v>6.9855469303471329</v>
      </c>
      <c r="S750" s="12" t="s">
        <v>32</v>
      </c>
      <c r="T750" t="s">
        <v>25</v>
      </c>
      <c r="U750" s="12" t="s">
        <v>26</v>
      </c>
      <c r="V750" s="12" t="e">
        <f>"CG_D"&amp;G750&amp;"_"&amp;H750&amp;"_"&amp;#REF!&amp;".jpg"</f>
        <v>#REF!</v>
      </c>
      <c r="W750" s="12"/>
      <c r="X750" s="2" t="s">
        <v>764</v>
      </c>
      <c r="Y750" s="12"/>
      <c r="Z750" s="12"/>
      <c r="AA750" s="12" t="s">
        <v>835</v>
      </c>
      <c r="AB750" t="str">
        <f>IF(Q750&gt;0,"yes","no")</f>
        <v>yes</v>
      </c>
      <c r="AC750" t="str">
        <f>IF(O750&gt;0,"yes","no")</f>
        <v>no</v>
      </c>
      <c r="AD750" t="str">
        <f>IF(AH750="hatch","yes","no")</f>
        <v>no</v>
      </c>
      <c r="AE750" t="str">
        <f>IF(AH750="swimup","yes","no")</f>
        <v>no</v>
      </c>
      <c r="AF750" t="str">
        <f>IF(AH750="respiration","yes","no")</f>
        <v>no</v>
      </c>
      <c r="AH750" t="s">
        <v>813</v>
      </c>
      <c r="AI750" t="str">
        <f>IF(O750&gt;0,(IF(S750="live",O750*0.84,IF(S750="dried.ethanol",O750*0.8449+2.8227,O750))),"")</f>
        <v/>
      </c>
      <c r="AJ750" s="12" t="s">
        <v>801</v>
      </c>
      <c r="AL750" t="str">
        <f>IF(OR(AND(Q750=Q751,P750&gt;0),AND(O750&gt;0,O750=O751)),"duplicate","")</f>
        <v/>
      </c>
      <c r="AM750" t="s">
        <v>826</v>
      </c>
      <c r="AN750" t="s">
        <v>826</v>
      </c>
      <c r="AO750" t="s">
        <v>826</v>
      </c>
      <c r="AP750" t="s">
        <v>826</v>
      </c>
      <c r="AQ750" t="s">
        <v>32</v>
      </c>
    </row>
    <row r="751" spans="1:43" x14ac:dyDescent="0.2">
      <c r="A751" s="29">
        <v>42909</v>
      </c>
      <c r="B751" s="1">
        <v>42899</v>
      </c>
      <c r="C751" s="1" t="str">
        <f>IF(F751="Kup","6/13/2017",IF(F751="Sag","6/14/2017",""))</f>
        <v>6/13/2017</v>
      </c>
      <c r="D751" s="27">
        <f>A751-B751</f>
        <v>10</v>
      </c>
      <c r="E751" s="27">
        <f>A751-C751</f>
        <v>10</v>
      </c>
      <c r="F751" s="12" t="s">
        <v>21</v>
      </c>
      <c r="G751" s="12">
        <v>10</v>
      </c>
      <c r="H751" s="12" t="s">
        <v>30</v>
      </c>
      <c r="I751" s="12" t="s">
        <v>39</v>
      </c>
      <c r="J751" s="12" t="s">
        <v>983</v>
      </c>
      <c r="K751" s="3" t="s">
        <v>965</v>
      </c>
      <c r="L751" s="3" t="s">
        <v>951</v>
      </c>
      <c r="M751" s="12">
        <v>8</v>
      </c>
      <c r="N751" s="12">
        <v>8</v>
      </c>
      <c r="O751" s="24"/>
      <c r="P751" s="12">
        <v>3.82</v>
      </c>
      <c r="Q751" s="12">
        <v>2.992</v>
      </c>
      <c r="R751">
        <f>IF(Q751&gt;0,(P751*(Q751^2))*(3.14159/6),"")</f>
        <v>17.905431718920532</v>
      </c>
      <c r="S751" s="12" t="s">
        <v>32</v>
      </c>
      <c r="T751" t="s">
        <v>25</v>
      </c>
      <c r="U751" s="12" t="s">
        <v>26</v>
      </c>
      <c r="V751" s="12" t="e">
        <f>"CG_D"&amp;G751&amp;"_"&amp;H751&amp;"_"&amp;#REF!&amp;".jpg"</f>
        <v>#REF!</v>
      </c>
      <c r="W751" s="12"/>
      <c r="X751" s="2" t="s">
        <v>764</v>
      </c>
      <c r="Y751" s="12"/>
      <c r="Z751" s="12"/>
      <c r="AA751" s="12" t="s">
        <v>835</v>
      </c>
      <c r="AB751" t="str">
        <f>IF(Q751&gt;0,"yes","no")</f>
        <v>yes</v>
      </c>
      <c r="AC751" t="str">
        <f>IF(O751&gt;0,"yes","no")</f>
        <v>no</v>
      </c>
      <c r="AD751" t="str">
        <f>IF(AH751="hatch","yes","no")</f>
        <v>no</v>
      </c>
      <c r="AE751" t="str">
        <f>IF(AH751="swimup","yes","no")</f>
        <v>no</v>
      </c>
      <c r="AF751" t="str">
        <f>IF(AH751="respiration","yes","no")</f>
        <v>no</v>
      </c>
      <c r="AH751" t="s">
        <v>813</v>
      </c>
      <c r="AI751" t="str">
        <f>IF(O751&gt;0,(IF(S751="live",O751*0.84,IF(S751="dried.ethanol",O751*0.8449+2.8227,O751))),"")</f>
        <v/>
      </c>
      <c r="AJ751" s="12" t="s">
        <v>802</v>
      </c>
      <c r="AL751" t="str">
        <f>IF(OR(AND(Q751=Q752,P751&gt;0),AND(O751&gt;0,O751=O752)),"duplicate","")</f>
        <v/>
      </c>
      <c r="AM751" t="s">
        <v>826</v>
      </c>
      <c r="AN751" t="s">
        <v>826</v>
      </c>
      <c r="AO751" t="s">
        <v>826</v>
      </c>
      <c r="AP751" t="s">
        <v>826</v>
      </c>
      <c r="AQ751" t="s">
        <v>32</v>
      </c>
    </row>
    <row r="752" spans="1:43" x14ac:dyDescent="0.2">
      <c r="A752" s="29">
        <v>42909</v>
      </c>
      <c r="B752" s="1">
        <v>42899</v>
      </c>
      <c r="C752" s="1" t="str">
        <f>IF(F752="Kup","6/13/2017",IF(F752="Sag","6/14/2017",""))</f>
        <v>6/13/2017</v>
      </c>
      <c r="D752" s="27">
        <f>A752-B752</f>
        <v>10</v>
      </c>
      <c r="E752" s="27">
        <f>A752-C752</f>
        <v>10</v>
      </c>
      <c r="F752" s="12" t="s">
        <v>21</v>
      </c>
      <c r="G752" s="12">
        <v>10</v>
      </c>
      <c r="H752" s="12" t="s">
        <v>30</v>
      </c>
      <c r="I752" s="12" t="s">
        <v>39</v>
      </c>
      <c r="J752" s="12" t="s">
        <v>983</v>
      </c>
      <c r="K752" s="3" t="s">
        <v>965</v>
      </c>
      <c r="L752" s="3" t="s">
        <v>951</v>
      </c>
      <c r="M752" s="12">
        <v>9</v>
      </c>
      <c r="N752" s="12">
        <v>9</v>
      </c>
      <c r="O752" s="24"/>
      <c r="P752" s="12">
        <v>2.6419999999999999</v>
      </c>
      <c r="Q752" s="12">
        <v>2.4470000000000001</v>
      </c>
      <c r="R752">
        <f>IF(Q752&gt;0,(P752*(Q752^2))*(3.14159/6),"")</f>
        <v>8.2832163992018355</v>
      </c>
      <c r="S752" s="12" t="s">
        <v>32</v>
      </c>
      <c r="T752" t="s">
        <v>25</v>
      </c>
      <c r="U752" s="12" t="s">
        <v>26</v>
      </c>
      <c r="V752" s="12" t="e">
        <f>"CG_D"&amp;G752&amp;"_"&amp;H752&amp;"_"&amp;#REF!&amp;".jpg"</f>
        <v>#REF!</v>
      </c>
      <c r="W752" s="12"/>
      <c r="X752" s="2" t="s">
        <v>764</v>
      </c>
      <c r="Y752" s="12"/>
      <c r="Z752" s="12"/>
      <c r="AA752" s="12" t="s">
        <v>835</v>
      </c>
      <c r="AB752" t="str">
        <f>IF(Q752&gt;0,"yes","no")</f>
        <v>yes</v>
      </c>
      <c r="AC752" t="str">
        <f>IF(O752&gt;0,"yes","no")</f>
        <v>no</v>
      </c>
      <c r="AD752" t="str">
        <f>IF(AH752="hatch","yes","no")</f>
        <v>no</v>
      </c>
      <c r="AE752" t="str">
        <f>IF(AH752="swimup","yes","no")</f>
        <v>no</v>
      </c>
      <c r="AF752" t="str">
        <f>IF(AH752="respiration","yes","no")</f>
        <v>no</v>
      </c>
      <c r="AH752" t="s">
        <v>813</v>
      </c>
      <c r="AI752" t="str">
        <f>IF(O752&gt;0,(IF(S752="live",O752*0.84,IF(S752="dried.ethanol",O752*0.8449+2.8227,O752))),"")</f>
        <v/>
      </c>
      <c r="AJ752" s="12" t="s">
        <v>801</v>
      </c>
      <c r="AL752" t="str">
        <f>IF(OR(AND(Q752=Q753,P752&gt;0),AND(O752&gt;0,O752=O753)),"duplicate","")</f>
        <v/>
      </c>
      <c r="AM752" t="s">
        <v>826</v>
      </c>
      <c r="AN752" t="s">
        <v>826</v>
      </c>
      <c r="AO752" t="s">
        <v>826</v>
      </c>
      <c r="AP752" t="s">
        <v>826</v>
      </c>
      <c r="AQ752" t="s">
        <v>32</v>
      </c>
    </row>
    <row r="753" spans="1:43" x14ac:dyDescent="0.2">
      <c r="A753" s="29">
        <v>42909</v>
      </c>
      <c r="B753" s="1">
        <v>42899</v>
      </c>
      <c r="C753" s="1" t="str">
        <f>IF(F753="Kup","6/13/2017",IF(F753="Sag","6/14/2017",""))</f>
        <v>6/13/2017</v>
      </c>
      <c r="D753" s="27">
        <f>A753-B753</f>
        <v>10</v>
      </c>
      <c r="E753" s="27">
        <f>A753-C753</f>
        <v>10</v>
      </c>
      <c r="F753" s="12" t="s">
        <v>21</v>
      </c>
      <c r="G753" s="12">
        <v>10</v>
      </c>
      <c r="H753" s="12" t="s">
        <v>30</v>
      </c>
      <c r="I753" s="12" t="s">
        <v>39</v>
      </c>
      <c r="J753" s="12" t="s">
        <v>983</v>
      </c>
      <c r="K753" s="3" t="s">
        <v>965</v>
      </c>
      <c r="L753" s="3" t="s">
        <v>951</v>
      </c>
      <c r="M753" s="12">
        <v>10</v>
      </c>
      <c r="N753" s="12">
        <v>10</v>
      </c>
      <c r="O753" s="24"/>
      <c r="P753" s="12">
        <v>2.8330000000000002</v>
      </c>
      <c r="Q753" s="12">
        <v>2.319</v>
      </c>
      <c r="R753">
        <f>IF(Q753&gt;0,(P753*(Q753^2))*(3.14159/6),"")</f>
        <v>7.9771237116519442</v>
      </c>
      <c r="S753" s="12" t="s">
        <v>32</v>
      </c>
      <c r="T753" t="s">
        <v>25</v>
      </c>
      <c r="U753" s="12" t="s">
        <v>26</v>
      </c>
      <c r="V753" s="12" t="e">
        <f>"CG_D"&amp;G753&amp;"_"&amp;H753&amp;"_"&amp;#REF!&amp;".jpg"</f>
        <v>#REF!</v>
      </c>
      <c r="W753" s="12"/>
      <c r="X753" s="2" t="s">
        <v>764</v>
      </c>
      <c r="Y753" s="12"/>
      <c r="Z753" s="12"/>
      <c r="AA753" s="12" t="s">
        <v>835</v>
      </c>
      <c r="AB753" t="str">
        <f>IF(Q753&gt;0,"yes","no")</f>
        <v>yes</v>
      </c>
      <c r="AC753" t="str">
        <f>IF(O753&gt;0,"yes","no")</f>
        <v>no</v>
      </c>
      <c r="AD753" t="str">
        <f>IF(AH753="hatch","yes","no")</f>
        <v>no</v>
      </c>
      <c r="AE753" t="str">
        <f>IF(AH753="swimup","yes","no")</f>
        <v>no</v>
      </c>
      <c r="AF753" t="str">
        <f>IF(AH753="respiration","yes","no")</f>
        <v>no</v>
      </c>
      <c r="AH753" t="s">
        <v>813</v>
      </c>
      <c r="AI753" t="str">
        <f>IF(O753&gt;0,(IF(S753="live",O753*0.84,IF(S753="dried.ethanol",O753*0.8449+2.8227,O753))),"")</f>
        <v/>
      </c>
      <c r="AJ753" s="12" t="s">
        <v>801</v>
      </c>
      <c r="AL753" t="str">
        <f>IF(OR(AND(Q753=Q754,P753&gt;0),AND(O753&gt;0,O753=O754)),"duplicate","")</f>
        <v/>
      </c>
      <c r="AM753" t="s">
        <v>826</v>
      </c>
      <c r="AN753" t="s">
        <v>826</v>
      </c>
      <c r="AO753" t="s">
        <v>826</v>
      </c>
      <c r="AP753" t="s">
        <v>826</v>
      </c>
      <c r="AQ753" t="s">
        <v>32</v>
      </c>
    </row>
    <row r="754" spans="1:43" x14ac:dyDescent="0.2">
      <c r="A754" s="29">
        <v>42909</v>
      </c>
      <c r="B754" s="1">
        <v>42899</v>
      </c>
      <c r="C754" s="1" t="str">
        <f>IF(F754="Kup","6/13/2017",IF(F754="Sag","6/14/2017",""))</f>
        <v>6/13/2017</v>
      </c>
      <c r="D754" s="27">
        <f>A754-B754</f>
        <v>10</v>
      </c>
      <c r="E754" s="27">
        <f>A754-C754</f>
        <v>10</v>
      </c>
      <c r="F754" s="12" t="s">
        <v>21</v>
      </c>
      <c r="G754" s="12">
        <v>10</v>
      </c>
      <c r="H754" s="12" t="s">
        <v>30</v>
      </c>
      <c r="I754" s="12" t="s">
        <v>112</v>
      </c>
      <c r="J754" s="12" t="s">
        <v>984</v>
      </c>
      <c r="K754" s="3" t="s">
        <v>966</v>
      </c>
      <c r="L754" s="3" t="s">
        <v>946</v>
      </c>
      <c r="M754" s="12">
        <v>1</v>
      </c>
      <c r="N754" s="12">
        <v>1</v>
      </c>
      <c r="O754" s="24"/>
      <c r="P754" s="12">
        <v>2.7450000000000001</v>
      </c>
      <c r="Q754" s="12">
        <v>2.5310000000000001</v>
      </c>
      <c r="R754">
        <f>IF(Q754&gt;0,(P754*(Q754^2))*(3.14159/6),"")</f>
        <v>9.2071431307304259</v>
      </c>
      <c r="S754" s="12" t="s">
        <v>32</v>
      </c>
      <c r="T754" t="s">
        <v>25</v>
      </c>
      <c r="U754" s="12" t="s">
        <v>26</v>
      </c>
      <c r="V754" s="12" t="e">
        <f>"CG_D"&amp;G754&amp;"_"&amp;H754&amp;"_"&amp;#REF!&amp;".jpg"</f>
        <v>#REF!</v>
      </c>
      <c r="W754" s="12"/>
      <c r="X754" s="2" t="s">
        <v>764</v>
      </c>
      <c r="Y754" s="12"/>
      <c r="Z754" s="12"/>
      <c r="AA754" s="12" t="s">
        <v>835</v>
      </c>
      <c r="AB754" t="str">
        <f>IF(Q754&gt;0,"yes","no")</f>
        <v>yes</v>
      </c>
      <c r="AC754" t="str">
        <f>IF(O754&gt;0,"yes","no")</f>
        <v>no</v>
      </c>
      <c r="AD754" t="str">
        <f>IF(AH754="hatch","yes","no")</f>
        <v>no</v>
      </c>
      <c r="AE754" t="str">
        <f>IF(AH754="swimup","yes","no")</f>
        <v>no</v>
      </c>
      <c r="AF754" t="str">
        <f>IF(AH754="respiration","yes","no")</f>
        <v>no</v>
      </c>
      <c r="AH754" t="s">
        <v>813</v>
      </c>
      <c r="AI754" t="str">
        <f>IF(O754&gt;0,(IF(S754="live",O754*0.84,IF(S754="dried.ethanol",O754*0.8449+2.8227,O754))),"")</f>
        <v/>
      </c>
      <c r="AJ754" s="12" t="s">
        <v>801</v>
      </c>
      <c r="AL754" t="str">
        <f>IF(OR(AND(Q754=Q755,P754&gt;0),AND(O754&gt;0,O754=O755)),"duplicate","")</f>
        <v/>
      </c>
      <c r="AM754" t="s">
        <v>826</v>
      </c>
      <c r="AN754" t="s">
        <v>826</v>
      </c>
      <c r="AO754" t="s">
        <v>826</v>
      </c>
      <c r="AP754" t="s">
        <v>826</v>
      </c>
      <c r="AQ754" t="s">
        <v>32</v>
      </c>
    </row>
    <row r="755" spans="1:43" x14ac:dyDescent="0.2">
      <c r="A755" s="29">
        <v>42909</v>
      </c>
      <c r="B755" s="1">
        <v>42899</v>
      </c>
      <c r="C755" s="1" t="str">
        <f>IF(F755="Kup","6/13/2017",IF(F755="Sag","6/14/2017",""))</f>
        <v>6/13/2017</v>
      </c>
      <c r="D755" s="27">
        <f>A755-B755</f>
        <v>10</v>
      </c>
      <c r="E755" s="27">
        <f>A755-C755</f>
        <v>10</v>
      </c>
      <c r="F755" s="12" t="s">
        <v>21</v>
      </c>
      <c r="G755" s="12">
        <v>10</v>
      </c>
      <c r="H755" s="12" t="s">
        <v>30</v>
      </c>
      <c r="I755" s="12" t="s">
        <v>112</v>
      </c>
      <c r="J755" s="12" t="s">
        <v>984</v>
      </c>
      <c r="K755" s="3" t="s">
        <v>966</v>
      </c>
      <c r="L755" s="3" t="s">
        <v>946</v>
      </c>
      <c r="M755" s="12">
        <v>2</v>
      </c>
      <c r="N755" s="12">
        <v>2</v>
      </c>
      <c r="O755" s="24"/>
      <c r="P755" s="12">
        <v>2.7709999999999999</v>
      </c>
      <c r="Q755" s="12">
        <v>2.7160000000000002</v>
      </c>
      <c r="R755">
        <f>IF(Q755&gt;0,(P755*(Q755^2))*(3.14159/6),"")</f>
        <v>10.702723665257308</v>
      </c>
      <c r="S755" s="12" t="s">
        <v>32</v>
      </c>
      <c r="T755" t="s">
        <v>25</v>
      </c>
      <c r="U755" s="12" t="s">
        <v>26</v>
      </c>
      <c r="V755" s="12" t="e">
        <f>"CG_D"&amp;G755&amp;"_"&amp;H755&amp;"_"&amp;#REF!&amp;".jpg"</f>
        <v>#REF!</v>
      </c>
      <c r="W755" s="12"/>
      <c r="X755" s="2" t="s">
        <v>764</v>
      </c>
      <c r="Y755" s="12"/>
      <c r="Z755" s="12"/>
      <c r="AA755" s="12" t="s">
        <v>835</v>
      </c>
      <c r="AB755" t="str">
        <f>IF(Q755&gt;0,"yes","no")</f>
        <v>yes</v>
      </c>
      <c r="AC755" t="str">
        <f>IF(O755&gt;0,"yes","no")</f>
        <v>no</v>
      </c>
      <c r="AD755" t="str">
        <f>IF(AH755="hatch","yes","no")</f>
        <v>no</v>
      </c>
      <c r="AE755" t="str">
        <f>IF(AH755="swimup","yes","no")</f>
        <v>no</v>
      </c>
      <c r="AF755" t="str">
        <f>IF(AH755="respiration","yes","no")</f>
        <v>no</v>
      </c>
      <c r="AH755" t="s">
        <v>813</v>
      </c>
      <c r="AI755" t="str">
        <f>IF(O755&gt;0,(IF(S755="live",O755*0.84,IF(S755="dried.ethanol",O755*0.8449+2.8227,O755))),"")</f>
        <v/>
      </c>
      <c r="AJ755" s="12" t="s">
        <v>801</v>
      </c>
      <c r="AL755" t="str">
        <f>IF(OR(AND(Q755=Q756,P755&gt;0),AND(O755&gt;0,O755=O756)),"duplicate","")</f>
        <v/>
      </c>
      <c r="AM755" t="s">
        <v>826</v>
      </c>
      <c r="AN755" t="s">
        <v>826</v>
      </c>
      <c r="AO755" t="s">
        <v>826</v>
      </c>
      <c r="AP755" t="s">
        <v>826</v>
      </c>
      <c r="AQ755" t="s">
        <v>32</v>
      </c>
    </row>
    <row r="756" spans="1:43" x14ac:dyDescent="0.2">
      <c r="A756" s="29">
        <v>42909</v>
      </c>
      <c r="B756" s="1">
        <v>42899</v>
      </c>
      <c r="C756" s="1" t="str">
        <f>IF(F756="Kup","6/13/2017",IF(F756="Sag","6/14/2017",""))</f>
        <v>6/13/2017</v>
      </c>
      <c r="D756" s="27">
        <f>A756-B756</f>
        <v>10</v>
      </c>
      <c r="E756" s="27">
        <f>A756-C756</f>
        <v>10</v>
      </c>
      <c r="F756" s="12" t="s">
        <v>21</v>
      </c>
      <c r="G756" s="12">
        <v>10</v>
      </c>
      <c r="H756" s="12" t="s">
        <v>30</v>
      </c>
      <c r="I756" s="12" t="s">
        <v>112</v>
      </c>
      <c r="J756" s="12" t="s">
        <v>984</v>
      </c>
      <c r="K756" s="3" t="s">
        <v>966</v>
      </c>
      <c r="L756" s="3" t="s">
        <v>946</v>
      </c>
      <c r="M756" s="12">
        <v>3</v>
      </c>
      <c r="N756" s="12">
        <v>3</v>
      </c>
      <c r="O756" s="24"/>
      <c r="P756" s="12">
        <v>2.605</v>
      </c>
      <c r="Q756" s="12">
        <v>2.3730000000000002</v>
      </c>
      <c r="R756">
        <f>IF(Q756&gt;0,(P756*(Q756^2))*(3.14159/6),"")</f>
        <v>7.6807116226769256</v>
      </c>
      <c r="S756" s="12" t="s">
        <v>32</v>
      </c>
      <c r="T756" t="s">
        <v>25</v>
      </c>
      <c r="U756" s="12" t="s">
        <v>26</v>
      </c>
      <c r="V756" s="12" t="e">
        <f>"CG_D"&amp;G756&amp;"_"&amp;H756&amp;"_"&amp;#REF!&amp;".jpg"</f>
        <v>#REF!</v>
      </c>
      <c r="W756" s="12"/>
      <c r="X756" s="2" t="s">
        <v>764</v>
      </c>
      <c r="Y756" s="12"/>
      <c r="Z756" s="12"/>
      <c r="AA756" s="12" t="s">
        <v>835</v>
      </c>
      <c r="AB756" t="str">
        <f>IF(Q756&gt;0,"yes","no")</f>
        <v>yes</v>
      </c>
      <c r="AC756" t="str">
        <f>IF(O756&gt;0,"yes","no")</f>
        <v>no</v>
      </c>
      <c r="AD756" t="str">
        <f>IF(AH756="hatch","yes","no")</f>
        <v>no</v>
      </c>
      <c r="AE756" t="str">
        <f>IF(AH756="swimup","yes","no")</f>
        <v>no</v>
      </c>
      <c r="AF756" t="str">
        <f>IF(AH756="respiration","yes","no")</f>
        <v>no</v>
      </c>
      <c r="AH756" t="s">
        <v>813</v>
      </c>
      <c r="AI756" t="str">
        <f>IF(O756&gt;0,(IF(S756="live",O756*0.84,IF(S756="dried.ethanol",O756*0.8449+2.8227,O756))),"")</f>
        <v/>
      </c>
      <c r="AJ756" s="12" t="s">
        <v>801</v>
      </c>
      <c r="AL756" t="str">
        <f>IF(OR(AND(Q756=Q757,P756&gt;0),AND(O756&gt;0,O756=O757)),"duplicate","")</f>
        <v/>
      </c>
      <c r="AM756" t="s">
        <v>826</v>
      </c>
      <c r="AN756" t="s">
        <v>826</v>
      </c>
      <c r="AO756" t="s">
        <v>826</v>
      </c>
      <c r="AP756" t="s">
        <v>826</v>
      </c>
      <c r="AQ756" t="s">
        <v>32</v>
      </c>
    </row>
    <row r="757" spans="1:43" x14ac:dyDescent="0.2">
      <c r="A757" s="29">
        <v>42909</v>
      </c>
      <c r="B757" s="1">
        <v>42899</v>
      </c>
      <c r="C757" s="1" t="str">
        <f>IF(F757="Kup","6/13/2017",IF(F757="Sag","6/14/2017",""))</f>
        <v>6/13/2017</v>
      </c>
      <c r="D757" s="27">
        <f>A757-B757</f>
        <v>10</v>
      </c>
      <c r="E757" s="27">
        <f>A757-C757</f>
        <v>10</v>
      </c>
      <c r="F757" s="12" t="s">
        <v>21</v>
      </c>
      <c r="G757" s="12">
        <v>10</v>
      </c>
      <c r="H757" s="12" t="s">
        <v>30</v>
      </c>
      <c r="I757" s="12" t="s">
        <v>112</v>
      </c>
      <c r="J757" s="12" t="s">
        <v>984</v>
      </c>
      <c r="K757" s="3" t="s">
        <v>966</v>
      </c>
      <c r="L757" s="3" t="s">
        <v>946</v>
      </c>
      <c r="M757" s="12">
        <v>4</v>
      </c>
      <c r="N757" s="12">
        <v>4</v>
      </c>
      <c r="O757" s="24"/>
      <c r="P757" s="12">
        <v>2.823</v>
      </c>
      <c r="Q757" s="12">
        <v>2.5190000000000001</v>
      </c>
      <c r="R757">
        <f>IF(Q757&gt;0,(P757*(Q757^2))*(3.14159/6),"")</f>
        <v>9.3791929134072944</v>
      </c>
      <c r="S757" s="12" t="s">
        <v>32</v>
      </c>
      <c r="T757" t="s">
        <v>25</v>
      </c>
      <c r="U757" s="12" t="s">
        <v>26</v>
      </c>
      <c r="V757" s="12" t="e">
        <f>"CG_D"&amp;G757&amp;"_"&amp;H757&amp;"_"&amp;#REF!&amp;".jpg"</f>
        <v>#REF!</v>
      </c>
      <c r="W757" s="12"/>
      <c r="X757" s="2" t="s">
        <v>764</v>
      </c>
      <c r="Y757" s="12"/>
      <c r="Z757" s="12"/>
      <c r="AA757" s="12" t="s">
        <v>835</v>
      </c>
      <c r="AB757" t="str">
        <f>IF(Q757&gt;0,"yes","no")</f>
        <v>yes</v>
      </c>
      <c r="AC757" t="str">
        <f>IF(O757&gt;0,"yes","no")</f>
        <v>no</v>
      </c>
      <c r="AD757" t="str">
        <f>IF(AH757="hatch","yes","no")</f>
        <v>no</v>
      </c>
      <c r="AE757" t="str">
        <f>IF(AH757="swimup","yes","no")</f>
        <v>no</v>
      </c>
      <c r="AF757" t="str">
        <f>IF(AH757="respiration","yes","no")</f>
        <v>no</v>
      </c>
      <c r="AH757" t="s">
        <v>813</v>
      </c>
      <c r="AI757" t="str">
        <f>IF(O757&gt;0,(IF(S757="live",O757*0.84,IF(S757="dried.ethanol",O757*0.8449+2.8227,O757))),"")</f>
        <v/>
      </c>
      <c r="AJ757" s="12" t="s">
        <v>801</v>
      </c>
      <c r="AL757" t="str">
        <f>IF(OR(AND(Q757=Q758,P757&gt;0),AND(O757&gt;0,O757=O758)),"duplicate","")</f>
        <v/>
      </c>
      <c r="AM757" t="s">
        <v>826</v>
      </c>
      <c r="AN757" t="s">
        <v>826</v>
      </c>
      <c r="AO757" t="s">
        <v>826</v>
      </c>
      <c r="AP757" t="s">
        <v>826</v>
      </c>
      <c r="AQ757" t="s">
        <v>32</v>
      </c>
    </row>
    <row r="758" spans="1:43" x14ac:dyDescent="0.2">
      <c r="A758" s="29">
        <v>42909</v>
      </c>
      <c r="B758" s="1">
        <v>42899</v>
      </c>
      <c r="C758" s="1" t="str">
        <f>IF(F758="Kup","6/13/2017",IF(F758="Sag","6/14/2017",""))</f>
        <v>6/13/2017</v>
      </c>
      <c r="D758" s="27">
        <f>A758-B758</f>
        <v>10</v>
      </c>
      <c r="E758" s="27">
        <f>A758-C758</f>
        <v>10</v>
      </c>
      <c r="F758" s="12" t="s">
        <v>21</v>
      </c>
      <c r="G758" s="12">
        <v>10</v>
      </c>
      <c r="H758" s="12" t="s">
        <v>30</v>
      </c>
      <c r="I758" s="12" t="s">
        <v>112</v>
      </c>
      <c r="J758" s="12" t="s">
        <v>984</v>
      </c>
      <c r="K758" s="3" t="s">
        <v>966</v>
      </c>
      <c r="L758" s="3" t="s">
        <v>946</v>
      </c>
      <c r="M758" s="12">
        <v>5</v>
      </c>
      <c r="N758" s="12">
        <v>5</v>
      </c>
      <c r="O758" s="24"/>
      <c r="P758" s="12">
        <v>2.8260000000000001</v>
      </c>
      <c r="Q758" s="12">
        <v>2.4660000000000002</v>
      </c>
      <c r="R758">
        <f>IF(Q758&gt;0,(P758*(Q758^2))*(3.14159/6),"")</f>
        <v>8.9982189715568399</v>
      </c>
      <c r="S758" s="12" t="s">
        <v>32</v>
      </c>
      <c r="T758" t="s">
        <v>25</v>
      </c>
      <c r="U758" s="12" t="s">
        <v>26</v>
      </c>
      <c r="V758" s="12" t="e">
        <f>"CG_D"&amp;G758&amp;"_"&amp;H758&amp;"_"&amp;#REF!&amp;".jpg"</f>
        <v>#REF!</v>
      </c>
      <c r="W758" s="12"/>
      <c r="X758" s="2" t="s">
        <v>764</v>
      </c>
      <c r="Y758" s="12"/>
      <c r="Z758" s="12"/>
      <c r="AA758" s="12" t="s">
        <v>835</v>
      </c>
      <c r="AB758" t="str">
        <f>IF(Q758&gt;0,"yes","no")</f>
        <v>yes</v>
      </c>
      <c r="AC758" t="str">
        <f>IF(O758&gt;0,"yes","no")</f>
        <v>no</v>
      </c>
      <c r="AD758" t="str">
        <f>IF(AH758="hatch","yes","no")</f>
        <v>no</v>
      </c>
      <c r="AE758" t="str">
        <f>IF(AH758="swimup","yes","no")</f>
        <v>no</v>
      </c>
      <c r="AF758" t="str">
        <f>IF(AH758="respiration","yes","no")</f>
        <v>no</v>
      </c>
      <c r="AH758" t="s">
        <v>813</v>
      </c>
      <c r="AI758" t="str">
        <f>IF(O758&gt;0,(IF(S758="live",O758*0.84,IF(S758="dried.ethanol",O758*0.8449+2.8227,O758))),"")</f>
        <v/>
      </c>
      <c r="AJ758" s="12" t="s">
        <v>801</v>
      </c>
      <c r="AL758" t="str">
        <f>IF(OR(AND(Q758=Q759,P758&gt;0),AND(O758&gt;0,O758=O759)),"duplicate","")</f>
        <v/>
      </c>
      <c r="AM758" t="s">
        <v>826</v>
      </c>
      <c r="AN758" t="s">
        <v>826</v>
      </c>
      <c r="AO758" t="s">
        <v>826</v>
      </c>
      <c r="AP758" t="s">
        <v>826</v>
      </c>
      <c r="AQ758" t="s">
        <v>32</v>
      </c>
    </row>
    <row r="759" spans="1:43" x14ac:dyDescent="0.2">
      <c r="A759" s="29">
        <v>42909</v>
      </c>
      <c r="B759" s="1">
        <v>42899</v>
      </c>
      <c r="C759" s="1" t="str">
        <f>IF(F759="Kup","6/13/2017",IF(F759="Sag","6/14/2017",""))</f>
        <v>6/13/2017</v>
      </c>
      <c r="D759" s="27">
        <f>A759-B759</f>
        <v>10</v>
      </c>
      <c r="E759" s="27">
        <f>A759-C759</f>
        <v>10</v>
      </c>
      <c r="F759" s="12" t="s">
        <v>21</v>
      </c>
      <c r="G759" s="12">
        <v>10</v>
      </c>
      <c r="H759" s="12" t="s">
        <v>30</v>
      </c>
      <c r="I759" s="12" t="s">
        <v>112</v>
      </c>
      <c r="J759" s="12" t="s">
        <v>984</v>
      </c>
      <c r="K759" s="3" t="s">
        <v>966</v>
      </c>
      <c r="L759" s="3" t="s">
        <v>946</v>
      </c>
      <c r="M759" s="12">
        <v>6</v>
      </c>
      <c r="N759" s="12">
        <v>6</v>
      </c>
      <c r="O759" s="24"/>
      <c r="P759" s="12">
        <v>2.7360000000000002</v>
      </c>
      <c r="Q759" s="12">
        <v>2.3180000000000001</v>
      </c>
      <c r="R759">
        <f>IF(Q759&gt;0,(P759*(Q759^2))*(3.14159/6),"")</f>
        <v>7.6973495979849611</v>
      </c>
      <c r="S759" s="12" t="s">
        <v>32</v>
      </c>
      <c r="T759" t="s">
        <v>25</v>
      </c>
      <c r="U759" s="12" t="s">
        <v>26</v>
      </c>
      <c r="V759" s="12" t="e">
        <f>"CG_D"&amp;G759&amp;"_"&amp;H759&amp;"_"&amp;#REF!&amp;".jpg"</f>
        <v>#REF!</v>
      </c>
      <c r="W759" s="12"/>
      <c r="X759" s="2" t="s">
        <v>764</v>
      </c>
      <c r="Y759" s="12"/>
      <c r="Z759" s="12"/>
      <c r="AA759" s="12" t="s">
        <v>835</v>
      </c>
      <c r="AB759" t="str">
        <f>IF(Q759&gt;0,"yes","no")</f>
        <v>yes</v>
      </c>
      <c r="AC759" t="str">
        <f>IF(O759&gt;0,"yes","no")</f>
        <v>no</v>
      </c>
      <c r="AD759" t="str">
        <f>IF(AH759="hatch","yes","no")</f>
        <v>no</v>
      </c>
      <c r="AE759" t="str">
        <f>IF(AH759="swimup","yes","no")</f>
        <v>no</v>
      </c>
      <c r="AF759" t="str">
        <f>IF(AH759="respiration","yes","no")</f>
        <v>no</v>
      </c>
      <c r="AH759" t="s">
        <v>813</v>
      </c>
      <c r="AI759" t="str">
        <f>IF(O759&gt;0,(IF(S759="live",O759*0.84,IF(S759="dried.ethanol",O759*0.8449+2.8227,O759))),"")</f>
        <v/>
      </c>
      <c r="AJ759" s="12" t="s">
        <v>801</v>
      </c>
      <c r="AL759" t="str">
        <f>IF(OR(AND(Q759=Q760,P759&gt;0),AND(O759&gt;0,O759=O760)),"duplicate","")</f>
        <v/>
      </c>
      <c r="AM759" t="s">
        <v>826</v>
      </c>
      <c r="AN759" t="s">
        <v>826</v>
      </c>
      <c r="AO759" t="s">
        <v>826</v>
      </c>
      <c r="AP759" t="s">
        <v>826</v>
      </c>
      <c r="AQ759" t="s">
        <v>32</v>
      </c>
    </row>
    <row r="760" spans="1:43" x14ac:dyDescent="0.2">
      <c r="A760" s="29">
        <v>42909</v>
      </c>
      <c r="B760" s="1">
        <v>42899</v>
      </c>
      <c r="C760" s="1" t="str">
        <f>IF(F760="Kup","6/13/2017",IF(F760="Sag","6/14/2017",""))</f>
        <v>6/13/2017</v>
      </c>
      <c r="D760" s="27">
        <f>A760-B760</f>
        <v>10</v>
      </c>
      <c r="E760" s="27">
        <f>A760-C760</f>
        <v>10</v>
      </c>
      <c r="F760" s="12" t="s">
        <v>21</v>
      </c>
      <c r="G760" s="12">
        <v>10</v>
      </c>
      <c r="H760" s="12" t="s">
        <v>30</v>
      </c>
      <c r="I760" s="12" t="s">
        <v>112</v>
      </c>
      <c r="J760" s="12" t="s">
        <v>984</v>
      </c>
      <c r="K760" s="3" t="s">
        <v>966</v>
      </c>
      <c r="L760" s="3" t="s">
        <v>946</v>
      </c>
      <c r="M760" s="12">
        <v>7</v>
      </c>
      <c r="N760" s="12">
        <v>7</v>
      </c>
      <c r="O760" s="24"/>
      <c r="P760" s="12">
        <v>2.367</v>
      </c>
      <c r="Q760" s="12">
        <v>2.3490000000000002</v>
      </c>
      <c r="R760">
        <f>IF(Q760&gt;0,(P760*(Q760^2))*(3.14159/6),"")</f>
        <v>6.8385267009962556</v>
      </c>
      <c r="S760" s="12" t="s">
        <v>32</v>
      </c>
      <c r="T760" t="s">
        <v>25</v>
      </c>
      <c r="U760" s="12" t="s">
        <v>26</v>
      </c>
      <c r="V760" s="12" t="e">
        <f>"CG_D"&amp;G760&amp;"_"&amp;H760&amp;"_"&amp;#REF!&amp;".jpg"</f>
        <v>#REF!</v>
      </c>
      <c r="W760" s="12"/>
      <c r="X760" s="2" t="s">
        <v>764</v>
      </c>
      <c r="Y760" s="12"/>
      <c r="Z760" s="12"/>
      <c r="AA760" s="12" t="s">
        <v>835</v>
      </c>
      <c r="AB760" t="str">
        <f>IF(Q760&gt;0,"yes","no")</f>
        <v>yes</v>
      </c>
      <c r="AC760" t="str">
        <f>IF(O760&gt;0,"yes","no")</f>
        <v>no</v>
      </c>
      <c r="AD760" t="str">
        <f>IF(AH760="hatch","yes","no")</f>
        <v>no</v>
      </c>
      <c r="AE760" t="str">
        <f>IF(AH760="swimup","yes","no")</f>
        <v>no</v>
      </c>
      <c r="AF760" t="str">
        <f>IF(AH760="respiration","yes","no")</f>
        <v>no</v>
      </c>
      <c r="AH760" t="s">
        <v>813</v>
      </c>
      <c r="AI760" t="str">
        <f>IF(O760&gt;0,(IF(S760="live",O760*0.84,IF(S760="dried.ethanol",O760*0.8449+2.8227,O760))),"")</f>
        <v/>
      </c>
      <c r="AJ760" s="12" t="s">
        <v>801</v>
      </c>
      <c r="AL760" t="str">
        <f>IF(OR(AND(Q760=Q761,P760&gt;0),AND(O760&gt;0,O760=O761)),"duplicate","")</f>
        <v/>
      </c>
      <c r="AM760" t="s">
        <v>826</v>
      </c>
      <c r="AN760" t="s">
        <v>826</v>
      </c>
      <c r="AO760" t="s">
        <v>826</v>
      </c>
      <c r="AP760" t="s">
        <v>826</v>
      </c>
      <c r="AQ760" t="s">
        <v>32</v>
      </c>
    </row>
    <row r="761" spans="1:43" x14ac:dyDescent="0.2">
      <c r="A761" s="29">
        <v>42909</v>
      </c>
      <c r="B761" s="1">
        <v>42899</v>
      </c>
      <c r="C761" s="1" t="str">
        <f>IF(F761="Kup","6/13/2017",IF(F761="Sag","6/14/2017",""))</f>
        <v>6/13/2017</v>
      </c>
      <c r="D761" s="27">
        <f>A761-B761</f>
        <v>10</v>
      </c>
      <c r="E761" s="27">
        <f>A761-C761</f>
        <v>10</v>
      </c>
      <c r="F761" s="12" t="s">
        <v>21</v>
      </c>
      <c r="G761" s="12">
        <v>10</v>
      </c>
      <c r="H761" s="12" t="s">
        <v>30</v>
      </c>
      <c r="I761" s="12" t="s">
        <v>112</v>
      </c>
      <c r="J761" s="12" t="s">
        <v>984</v>
      </c>
      <c r="K761" s="3" t="s">
        <v>966</v>
      </c>
      <c r="L761" s="3" t="s">
        <v>946</v>
      </c>
      <c r="M761" s="12">
        <v>8</v>
      </c>
      <c r="N761" s="12">
        <v>8</v>
      </c>
      <c r="O761" s="24"/>
      <c r="P761" s="12">
        <v>2.609</v>
      </c>
      <c r="Q761" s="12">
        <v>2.347</v>
      </c>
      <c r="R761">
        <f>IF(Q761&gt;0,(P761*(Q761^2))*(3.14159/6),"")</f>
        <v>7.5248615504131298</v>
      </c>
      <c r="S761" s="12" t="s">
        <v>32</v>
      </c>
      <c r="T761" t="s">
        <v>25</v>
      </c>
      <c r="U761" s="12" t="s">
        <v>26</v>
      </c>
      <c r="V761" s="12" t="e">
        <f>"CG_D"&amp;G761&amp;"_"&amp;H761&amp;"_"&amp;#REF!&amp;".jpg"</f>
        <v>#REF!</v>
      </c>
      <c r="W761" s="12"/>
      <c r="X761" s="2" t="s">
        <v>764</v>
      </c>
      <c r="Y761" s="12"/>
      <c r="Z761" s="12"/>
      <c r="AA761" s="12" t="s">
        <v>835</v>
      </c>
      <c r="AB761" t="str">
        <f>IF(Q761&gt;0,"yes","no")</f>
        <v>yes</v>
      </c>
      <c r="AC761" t="str">
        <f>IF(O761&gt;0,"yes","no")</f>
        <v>no</v>
      </c>
      <c r="AD761" t="str">
        <f>IF(AH761="hatch","yes","no")</f>
        <v>no</v>
      </c>
      <c r="AE761" t="str">
        <f>IF(AH761="swimup","yes","no")</f>
        <v>no</v>
      </c>
      <c r="AF761" t="str">
        <f>IF(AH761="respiration","yes","no")</f>
        <v>no</v>
      </c>
      <c r="AH761" t="s">
        <v>813</v>
      </c>
      <c r="AI761" t="str">
        <f>IF(O761&gt;0,(IF(S761="live",O761*0.84,IF(S761="dried.ethanol",O761*0.8449+2.8227,O761))),"")</f>
        <v/>
      </c>
      <c r="AJ761" s="12" t="s">
        <v>801</v>
      </c>
      <c r="AL761" t="str">
        <f>IF(OR(AND(Q761=Q762,P761&gt;0),AND(O761&gt;0,O761=O762)),"duplicate","")</f>
        <v/>
      </c>
      <c r="AM761" t="s">
        <v>826</v>
      </c>
      <c r="AN761" t="s">
        <v>826</v>
      </c>
      <c r="AO761" t="s">
        <v>826</v>
      </c>
      <c r="AP761" t="s">
        <v>826</v>
      </c>
      <c r="AQ761" t="s">
        <v>32</v>
      </c>
    </row>
    <row r="762" spans="1:43" x14ac:dyDescent="0.2">
      <c r="A762" s="29">
        <v>42909</v>
      </c>
      <c r="B762" s="1">
        <v>42899</v>
      </c>
      <c r="C762" s="1" t="str">
        <f>IF(F762="Kup","6/13/2017",IF(F762="Sag","6/14/2017",""))</f>
        <v>6/13/2017</v>
      </c>
      <c r="D762" s="27">
        <f>A762-B762</f>
        <v>10</v>
      </c>
      <c r="E762" s="27">
        <f>A762-C762</f>
        <v>10</v>
      </c>
      <c r="F762" s="12" t="s">
        <v>21</v>
      </c>
      <c r="G762" s="12">
        <v>10</v>
      </c>
      <c r="H762" s="12" t="s">
        <v>30</v>
      </c>
      <c r="I762" s="12" t="s">
        <v>112</v>
      </c>
      <c r="J762" s="12" t="s">
        <v>984</v>
      </c>
      <c r="K762" s="3" t="s">
        <v>966</v>
      </c>
      <c r="L762" s="3" t="s">
        <v>946</v>
      </c>
      <c r="M762" s="12">
        <v>9</v>
      </c>
      <c r="N762" s="12">
        <v>9</v>
      </c>
      <c r="O762" s="24"/>
      <c r="P762" s="12">
        <v>2.5579999999999998</v>
      </c>
      <c r="Q762" s="12">
        <v>2.2679999999999998</v>
      </c>
      <c r="R762">
        <f>IF(Q762&gt;0,(P762*(Q762^2))*(3.14159/6),"")</f>
        <v>6.8894554484548776</v>
      </c>
      <c r="S762" s="12" t="s">
        <v>32</v>
      </c>
      <c r="T762" t="s">
        <v>25</v>
      </c>
      <c r="U762" s="12" t="s">
        <v>26</v>
      </c>
      <c r="V762" s="12" t="e">
        <f>"CG_D"&amp;G762&amp;"_"&amp;H762&amp;"_"&amp;#REF!&amp;".jpg"</f>
        <v>#REF!</v>
      </c>
      <c r="W762" s="12"/>
      <c r="X762" s="2" t="s">
        <v>764</v>
      </c>
      <c r="Y762" s="12"/>
      <c r="Z762" s="12"/>
      <c r="AA762" s="12" t="s">
        <v>835</v>
      </c>
      <c r="AB762" t="str">
        <f>IF(Q762&gt;0,"yes","no")</f>
        <v>yes</v>
      </c>
      <c r="AC762" t="str">
        <f>IF(O762&gt;0,"yes","no")</f>
        <v>no</v>
      </c>
      <c r="AD762" t="str">
        <f>IF(AH762="hatch","yes","no")</f>
        <v>no</v>
      </c>
      <c r="AE762" t="str">
        <f>IF(AH762="swimup","yes","no")</f>
        <v>no</v>
      </c>
      <c r="AF762" t="str">
        <f>IF(AH762="respiration","yes","no")</f>
        <v>no</v>
      </c>
      <c r="AH762" t="s">
        <v>813</v>
      </c>
      <c r="AI762" t="str">
        <f>IF(O762&gt;0,(IF(S762="live",O762*0.84,IF(S762="dried.ethanol",O762*0.8449+2.8227,O762))),"")</f>
        <v/>
      </c>
      <c r="AJ762" s="12" t="s">
        <v>801</v>
      </c>
      <c r="AL762" t="str">
        <f>IF(OR(AND(Q762=Q763,P762&gt;0),AND(O762&gt;0,O762=O763)),"duplicate","")</f>
        <v/>
      </c>
      <c r="AM762" t="s">
        <v>826</v>
      </c>
      <c r="AN762" t="s">
        <v>826</v>
      </c>
      <c r="AO762" t="s">
        <v>826</v>
      </c>
      <c r="AP762" t="s">
        <v>826</v>
      </c>
      <c r="AQ762" t="s">
        <v>32</v>
      </c>
    </row>
    <row r="763" spans="1:43" x14ac:dyDescent="0.2">
      <c r="A763" s="29">
        <v>42909</v>
      </c>
      <c r="B763" s="1">
        <v>42899</v>
      </c>
      <c r="C763" s="1" t="str">
        <f>IF(F763="Kup","6/13/2017",IF(F763="Sag","6/14/2017",""))</f>
        <v>6/13/2017</v>
      </c>
      <c r="D763" s="27">
        <f>A763-B763</f>
        <v>10</v>
      </c>
      <c r="E763" s="27">
        <f>A763-C763</f>
        <v>10</v>
      </c>
      <c r="F763" s="12" t="s">
        <v>21</v>
      </c>
      <c r="G763" s="12">
        <v>10</v>
      </c>
      <c r="H763" s="12" t="s">
        <v>30</v>
      </c>
      <c r="I763" s="12" t="s">
        <v>112</v>
      </c>
      <c r="J763" s="12" t="s">
        <v>984</v>
      </c>
      <c r="K763" s="3" t="s">
        <v>966</v>
      </c>
      <c r="L763" s="3" t="s">
        <v>946</v>
      </c>
      <c r="M763" s="12">
        <v>10</v>
      </c>
      <c r="N763" s="12">
        <v>10</v>
      </c>
      <c r="O763" s="24"/>
      <c r="P763" s="12">
        <v>2.7269999999999999</v>
      </c>
      <c r="Q763" s="12">
        <v>2.3620000000000001</v>
      </c>
      <c r="R763">
        <f>IF(Q763&gt;0,(P763*(Q763^2))*(3.14159/6),"")</f>
        <v>7.9660527877618197</v>
      </c>
      <c r="S763" s="12" t="s">
        <v>32</v>
      </c>
      <c r="T763" t="s">
        <v>25</v>
      </c>
      <c r="U763" s="12" t="s">
        <v>26</v>
      </c>
      <c r="V763" s="12" t="e">
        <f>"CG_D"&amp;G763&amp;"_"&amp;H763&amp;"_"&amp;#REF!&amp;".jpg"</f>
        <v>#REF!</v>
      </c>
      <c r="W763" s="12"/>
      <c r="X763" s="2" t="s">
        <v>764</v>
      </c>
      <c r="Y763" s="12"/>
      <c r="Z763" s="12"/>
      <c r="AA763" s="12" t="s">
        <v>835</v>
      </c>
      <c r="AB763" t="str">
        <f>IF(Q763&gt;0,"yes","no")</f>
        <v>yes</v>
      </c>
      <c r="AC763" t="str">
        <f>IF(O763&gt;0,"yes","no")</f>
        <v>no</v>
      </c>
      <c r="AD763" t="str">
        <f>IF(AH763="hatch","yes","no")</f>
        <v>no</v>
      </c>
      <c r="AE763" t="str">
        <f>IF(AH763="swimup","yes","no")</f>
        <v>no</v>
      </c>
      <c r="AF763" t="str">
        <f>IF(AH763="respiration","yes","no")</f>
        <v>no</v>
      </c>
      <c r="AH763" t="s">
        <v>813</v>
      </c>
      <c r="AI763" t="str">
        <f>IF(O763&gt;0,(IF(S763="live",O763*0.84,IF(S763="dried.ethanol",O763*0.8449+2.8227,O763))),"")</f>
        <v/>
      </c>
      <c r="AJ763" s="12" t="s">
        <v>801</v>
      </c>
      <c r="AL763" t="str">
        <f>IF(OR(AND(Q763=Q764,P763&gt;0),AND(O763&gt;0,O763=O764)),"duplicate","")</f>
        <v/>
      </c>
      <c r="AM763" t="s">
        <v>826</v>
      </c>
      <c r="AN763" t="s">
        <v>826</v>
      </c>
      <c r="AO763" t="s">
        <v>826</v>
      </c>
      <c r="AP763" t="s">
        <v>826</v>
      </c>
      <c r="AQ763" t="s">
        <v>32</v>
      </c>
    </row>
    <row r="764" spans="1:43" x14ac:dyDescent="0.2">
      <c r="A764" s="29">
        <v>42909</v>
      </c>
      <c r="B764" s="1">
        <v>42899</v>
      </c>
      <c r="C764" s="1" t="str">
        <f>IF(F764="Kup","6/13/2017",IF(F764="Sag","6/14/2017",""))</f>
        <v>6/13/2017</v>
      </c>
      <c r="D764" s="27">
        <f>A764-B764</f>
        <v>10</v>
      </c>
      <c r="E764" s="27">
        <f>A764-C764</f>
        <v>10</v>
      </c>
      <c r="F764" s="12" t="s">
        <v>21</v>
      </c>
      <c r="G764" s="12">
        <v>10</v>
      </c>
      <c r="H764" s="12" t="s">
        <v>30</v>
      </c>
      <c r="I764" s="12" t="s">
        <v>75</v>
      </c>
      <c r="J764" s="12" t="s">
        <v>75</v>
      </c>
      <c r="K764" s="3" t="s">
        <v>945</v>
      </c>
      <c r="L764" s="3" t="s">
        <v>946</v>
      </c>
      <c r="M764" s="12">
        <v>1</v>
      </c>
      <c r="N764" s="12">
        <v>1</v>
      </c>
      <c r="O764" s="24"/>
      <c r="P764" s="12">
        <v>2.6219999999999999</v>
      </c>
      <c r="Q764" s="12">
        <v>2.403</v>
      </c>
      <c r="R764">
        <f>IF(Q764&gt;0,(P764*(Q764^2))*(3.14159/6),"")</f>
        <v>7.9275407742254691</v>
      </c>
      <c r="S764" s="12" t="s">
        <v>32</v>
      </c>
      <c r="T764" t="s">
        <v>25</v>
      </c>
      <c r="U764" s="12" t="s">
        <v>26</v>
      </c>
      <c r="V764" s="12" t="e">
        <f>"CG_D"&amp;G764&amp;"_"&amp;H764&amp;"_"&amp;#REF!&amp;".jpg"</f>
        <v>#REF!</v>
      </c>
      <c r="W764" s="12"/>
      <c r="X764" s="2" t="s">
        <v>764</v>
      </c>
      <c r="Y764" s="12"/>
      <c r="Z764" s="12"/>
      <c r="AA764" s="12" t="s">
        <v>835</v>
      </c>
      <c r="AB764" t="str">
        <f>IF(Q764&gt;0,"yes","no")</f>
        <v>yes</v>
      </c>
      <c r="AC764" t="str">
        <f>IF(O764&gt;0,"yes","no")</f>
        <v>no</v>
      </c>
      <c r="AD764" t="str">
        <f>IF(AH764="hatch","yes","no")</f>
        <v>no</v>
      </c>
      <c r="AE764" t="str">
        <f>IF(AH764="swimup","yes","no")</f>
        <v>no</v>
      </c>
      <c r="AF764" t="str">
        <f>IF(AH764="respiration","yes","no")</f>
        <v>no</v>
      </c>
      <c r="AH764" t="s">
        <v>813</v>
      </c>
      <c r="AI764" t="str">
        <f>IF(O764&gt;0,(IF(S764="live",O764*0.84,IF(S764="dried.ethanol",O764*0.8449+2.8227,O764))),"")</f>
        <v/>
      </c>
      <c r="AJ764" s="12" t="s">
        <v>801</v>
      </c>
      <c r="AL764" t="str">
        <f>IF(OR(AND(Q764=Q765,P764&gt;0),AND(O764&gt;0,O764=O765)),"duplicate","")</f>
        <v/>
      </c>
      <c r="AM764" t="s">
        <v>826</v>
      </c>
      <c r="AN764" t="s">
        <v>826</v>
      </c>
      <c r="AO764" t="s">
        <v>826</v>
      </c>
      <c r="AP764" t="s">
        <v>826</v>
      </c>
      <c r="AQ764" t="s">
        <v>32</v>
      </c>
    </row>
    <row r="765" spans="1:43" x14ac:dyDescent="0.2">
      <c r="A765" s="29">
        <v>42909</v>
      </c>
      <c r="B765" s="1">
        <v>42899</v>
      </c>
      <c r="C765" s="1" t="str">
        <f>IF(F765="Kup","6/13/2017",IF(F765="Sag","6/14/2017",""))</f>
        <v>6/13/2017</v>
      </c>
      <c r="D765" s="27">
        <f>A765-B765</f>
        <v>10</v>
      </c>
      <c r="E765" s="27">
        <f>A765-C765</f>
        <v>10</v>
      </c>
      <c r="F765" s="12" t="s">
        <v>21</v>
      </c>
      <c r="G765" s="12">
        <v>10</v>
      </c>
      <c r="H765" s="12" t="s">
        <v>30</v>
      </c>
      <c r="I765" s="12" t="s">
        <v>75</v>
      </c>
      <c r="J765" s="12" t="s">
        <v>75</v>
      </c>
      <c r="K765" s="3" t="s">
        <v>945</v>
      </c>
      <c r="L765" s="3" t="s">
        <v>946</v>
      </c>
      <c r="M765" s="12">
        <v>2</v>
      </c>
      <c r="N765" s="12">
        <v>2</v>
      </c>
      <c r="O765" s="24"/>
      <c r="P765" s="12">
        <v>2.4540000000000002</v>
      </c>
      <c r="Q765" s="12">
        <v>2.11</v>
      </c>
      <c r="R765">
        <f>IF(Q765&gt;0,(P765*(Q765^2))*(3.14159/6),"")</f>
        <v>5.7205491911509991</v>
      </c>
      <c r="S765" s="12" t="s">
        <v>32</v>
      </c>
      <c r="T765" t="s">
        <v>25</v>
      </c>
      <c r="U765" s="12" t="s">
        <v>26</v>
      </c>
      <c r="V765" s="12" t="e">
        <f>"CG_D"&amp;G765&amp;"_"&amp;H765&amp;"_"&amp;#REF!&amp;".jpg"</f>
        <v>#REF!</v>
      </c>
      <c r="W765" s="12"/>
      <c r="X765" s="2" t="s">
        <v>764</v>
      </c>
      <c r="Y765" s="12"/>
      <c r="Z765" s="12"/>
      <c r="AA765" s="12" t="s">
        <v>835</v>
      </c>
      <c r="AB765" t="str">
        <f>IF(Q765&gt;0,"yes","no")</f>
        <v>yes</v>
      </c>
      <c r="AC765" t="str">
        <f>IF(O765&gt;0,"yes","no")</f>
        <v>no</v>
      </c>
      <c r="AD765" t="str">
        <f>IF(AH765="hatch","yes","no")</f>
        <v>no</v>
      </c>
      <c r="AE765" t="str">
        <f>IF(AH765="swimup","yes","no")</f>
        <v>no</v>
      </c>
      <c r="AF765" t="str">
        <f>IF(AH765="respiration","yes","no")</f>
        <v>no</v>
      </c>
      <c r="AH765" t="s">
        <v>813</v>
      </c>
      <c r="AI765" t="str">
        <f>IF(O765&gt;0,(IF(S765="live",O765*0.84,IF(S765="dried.ethanol",O765*0.8449+2.8227,O765))),"")</f>
        <v/>
      </c>
      <c r="AJ765" s="12" t="s">
        <v>801</v>
      </c>
      <c r="AL765" t="str">
        <f>IF(OR(AND(Q765=Q766,P765&gt;0),AND(O765&gt;0,O765=O766)),"duplicate","")</f>
        <v/>
      </c>
      <c r="AM765" t="s">
        <v>826</v>
      </c>
      <c r="AN765" t="s">
        <v>826</v>
      </c>
      <c r="AO765" t="s">
        <v>826</v>
      </c>
      <c r="AP765" t="s">
        <v>826</v>
      </c>
      <c r="AQ765" t="s">
        <v>32</v>
      </c>
    </row>
    <row r="766" spans="1:43" x14ac:dyDescent="0.2">
      <c r="A766" s="29">
        <v>42909</v>
      </c>
      <c r="B766" s="1">
        <v>42899</v>
      </c>
      <c r="C766" s="1" t="str">
        <f>IF(F766="Kup","6/13/2017",IF(F766="Sag","6/14/2017",""))</f>
        <v>6/13/2017</v>
      </c>
      <c r="D766" s="27">
        <f>A766-B766</f>
        <v>10</v>
      </c>
      <c r="E766" s="27">
        <f>A766-C766</f>
        <v>10</v>
      </c>
      <c r="F766" s="12" t="s">
        <v>21</v>
      </c>
      <c r="G766" s="12">
        <v>10</v>
      </c>
      <c r="H766" s="12" t="s">
        <v>30</v>
      </c>
      <c r="I766" s="12" t="s">
        <v>75</v>
      </c>
      <c r="J766" s="12" t="s">
        <v>75</v>
      </c>
      <c r="K766" s="3" t="s">
        <v>945</v>
      </c>
      <c r="L766" s="3" t="s">
        <v>946</v>
      </c>
      <c r="M766" s="12">
        <v>3</v>
      </c>
      <c r="N766" s="12">
        <v>3</v>
      </c>
      <c r="O766" s="24"/>
      <c r="P766" s="12">
        <v>3.4769999999999999</v>
      </c>
      <c r="Q766" s="12">
        <v>2.63</v>
      </c>
      <c r="R766">
        <f>IF(Q766&gt;0,(P766*(Q766^2))*(3.14159/6),"")</f>
        <v>12.592572013244496</v>
      </c>
      <c r="S766" s="12" t="s">
        <v>32</v>
      </c>
      <c r="T766" t="s">
        <v>25</v>
      </c>
      <c r="U766" s="12" t="s">
        <v>26</v>
      </c>
      <c r="V766" s="12" t="e">
        <f>"CG_D"&amp;G766&amp;"_"&amp;H766&amp;"_"&amp;#REF!&amp;".jpg"</f>
        <v>#REF!</v>
      </c>
      <c r="W766" s="12"/>
      <c r="X766" s="2" t="s">
        <v>764</v>
      </c>
      <c r="Y766" s="12"/>
      <c r="Z766" s="12"/>
      <c r="AA766" s="12" t="s">
        <v>835</v>
      </c>
      <c r="AB766" t="str">
        <f>IF(Q766&gt;0,"yes","no")</f>
        <v>yes</v>
      </c>
      <c r="AC766" t="str">
        <f>IF(O766&gt;0,"yes","no")</f>
        <v>no</v>
      </c>
      <c r="AD766" t="str">
        <f>IF(AH766="hatch","yes","no")</f>
        <v>no</v>
      </c>
      <c r="AE766" t="str">
        <f>IF(AH766="swimup","yes","no")</f>
        <v>no</v>
      </c>
      <c r="AF766" t="str">
        <f>IF(AH766="respiration","yes","no")</f>
        <v>no</v>
      </c>
      <c r="AH766" t="s">
        <v>813</v>
      </c>
      <c r="AI766" t="str">
        <f>IF(O766&gt;0,(IF(S766="live",O766*0.84,IF(S766="dried.ethanol",O766*0.8449+2.8227,O766))),"")</f>
        <v/>
      </c>
      <c r="AJ766" s="12" t="s">
        <v>801</v>
      </c>
      <c r="AL766" t="str">
        <f>IF(OR(AND(Q766=Q767,P766&gt;0),AND(O766&gt;0,O766=O767)),"duplicate","")</f>
        <v/>
      </c>
      <c r="AM766" t="s">
        <v>826</v>
      </c>
      <c r="AN766" t="s">
        <v>826</v>
      </c>
      <c r="AO766" t="s">
        <v>826</v>
      </c>
      <c r="AP766" t="s">
        <v>826</v>
      </c>
      <c r="AQ766" t="s">
        <v>32</v>
      </c>
    </row>
    <row r="767" spans="1:43" x14ac:dyDescent="0.2">
      <c r="A767" s="29">
        <v>42909</v>
      </c>
      <c r="B767" s="1">
        <v>42899</v>
      </c>
      <c r="C767" s="1" t="str">
        <f>IF(F767="Kup","6/13/2017",IF(F767="Sag","6/14/2017",""))</f>
        <v>6/13/2017</v>
      </c>
      <c r="D767" s="27">
        <f>A767-B767</f>
        <v>10</v>
      </c>
      <c r="E767" s="27">
        <f>A767-C767</f>
        <v>10</v>
      </c>
      <c r="F767" s="12" t="s">
        <v>21</v>
      </c>
      <c r="G767" s="12">
        <v>10</v>
      </c>
      <c r="H767" s="12" t="s">
        <v>30</v>
      </c>
      <c r="I767" s="12" t="s">
        <v>75</v>
      </c>
      <c r="J767" s="12" t="s">
        <v>75</v>
      </c>
      <c r="K767" s="3" t="s">
        <v>945</v>
      </c>
      <c r="L767" s="3" t="s">
        <v>946</v>
      </c>
      <c r="M767" s="12">
        <v>4</v>
      </c>
      <c r="N767" s="12">
        <v>4</v>
      </c>
      <c r="O767" s="24"/>
      <c r="P767" s="12">
        <v>2.33</v>
      </c>
      <c r="Q767" s="12">
        <v>2.3050000000000002</v>
      </c>
      <c r="R767">
        <f>IF(Q767&gt;0,(P767*(Q767^2))*(3.14159/6),"")</f>
        <v>6.4818061114529169</v>
      </c>
      <c r="S767" s="12" t="s">
        <v>32</v>
      </c>
      <c r="T767" t="s">
        <v>25</v>
      </c>
      <c r="U767" s="12" t="s">
        <v>26</v>
      </c>
      <c r="V767" s="12" t="e">
        <f>"CG_D"&amp;G767&amp;"_"&amp;H767&amp;"_"&amp;#REF!&amp;".jpg"</f>
        <v>#REF!</v>
      </c>
      <c r="W767" s="12"/>
      <c r="X767" s="2" t="s">
        <v>764</v>
      </c>
      <c r="Y767" s="12"/>
      <c r="Z767" s="12"/>
      <c r="AA767" s="12" t="s">
        <v>835</v>
      </c>
      <c r="AB767" t="str">
        <f>IF(Q767&gt;0,"yes","no")</f>
        <v>yes</v>
      </c>
      <c r="AC767" t="str">
        <f>IF(O767&gt;0,"yes","no")</f>
        <v>no</v>
      </c>
      <c r="AD767" t="str">
        <f>IF(AH767="hatch","yes","no")</f>
        <v>no</v>
      </c>
      <c r="AE767" t="str">
        <f>IF(AH767="swimup","yes","no")</f>
        <v>no</v>
      </c>
      <c r="AF767" t="str">
        <f>IF(AH767="respiration","yes","no")</f>
        <v>no</v>
      </c>
      <c r="AH767" t="s">
        <v>813</v>
      </c>
      <c r="AI767" t="str">
        <f>IF(O767&gt;0,(IF(S767="live",O767*0.84,IF(S767="dried.ethanol",O767*0.8449+2.8227,O767))),"")</f>
        <v/>
      </c>
      <c r="AJ767" s="12" t="s">
        <v>801</v>
      </c>
      <c r="AL767" t="str">
        <f>IF(OR(AND(Q767=Q768,P767&gt;0),AND(O767&gt;0,O767=O768)),"duplicate","")</f>
        <v/>
      </c>
      <c r="AM767" t="s">
        <v>826</v>
      </c>
      <c r="AN767" t="s">
        <v>826</v>
      </c>
      <c r="AO767" t="s">
        <v>826</v>
      </c>
      <c r="AP767" t="s">
        <v>826</v>
      </c>
      <c r="AQ767" t="s">
        <v>32</v>
      </c>
    </row>
    <row r="768" spans="1:43" x14ac:dyDescent="0.2">
      <c r="A768" s="29">
        <v>42909</v>
      </c>
      <c r="B768" s="1">
        <v>42899</v>
      </c>
      <c r="C768" s="1" t="str">
        <f>IF(F768="Kup","6/13/2017",IF(F768="Sag","6/14/2017",""))</f>
        <v>6/13/2017</v>
      </c>
      <c r="D768" s="27">
        <f>A768-B768</f>
        <v>10</v>
      </c>
      <c r="E768" s="27">
        <f>A768-C768</f>
        <v>10</v>
      </c>
      <c r="F768" s="12" t="s">
        <v>21</v>
      </c>
      <c r="G768" s="12">
        <v>10</v>
      </c>
      <c r="H768" s="12" t="s">
        <v>30</v>
      </c>
      <c r="I768" s="12" t="s">
        <v>75</v>
      </c>
      <c r="J768" s="12" t="s">
        <v>75</v>
      </c>
      <c r="K768" s="3" t="s">
        <v>945</v>
      </c>
      <c r="L768" s="3" t="s">
        <v>946</v>
      </c>
      <c r="M768" s="12">
        <v>5</v>
      </c>
      <c r="N768" s="12">
        <v>5</v>
      </c>
      <c r="O768" s="24"/>
      <c r="P768" s="12">
        <v>2.4340000000000002</v>
      </c>
      <c r="Q768" s="12">
        <v>1.7989999999999999</v>
      </c>
      <c r="R768">
        <f>IF(Q768&gt;0,(P768*(Q768^2))*(3.14159/6),"")</f>
        <v>4.1245935288023432</v>
      </c>
      <c r="S768" s="12" t="s">
        <v>32</v>
      </c>
      <c r="T768" t="s">
        <v>25</v>
      </c>
      <c r="U768" s="12" t="s">
        <v>26</v>
      </c>
      <c r="V768" s="12" t="e">
        <f>"CG_D"&amp;G768&amp;"_"&amp;H768&amp;"_"&amp;#REF!&amp;".jpg"</f>
        <v>#REF!</v>
      </c>
      <c r="W768" s="12"/>
      <c r="X768" s="2" t="s">
        <v>764</v>
      </c>
      <c r="Y768" s="12"/>
      <c r="Z768" s="12"/>
      <c r="AA768" s="12" t="s">
        <v>835</v>
      </c>
      <c r="AB768" t="str">
        <f>IF(Q768&gt;0,"yes","no")</f>
        <v>yes</v>
      </c>
      <c r="AC768" t="str">
        <f>IF(O768&gt;0,"yes","no")</f>
        <v>no</v>
      </c>
      <c r="AD768" t="str">
        <f>IF(AH768="hatch","yes","no")</f>
        <v>no</v>
      </c>
      <c r="AE768" t="str">
        <f>IF(AH768="swimup","yes","no")</f>
        <v>no</v>
      </c>
      <c r="AF768" t="str">
        <f>IF(AH768="respiration","yes","no")</f>
        <v>no</v>
      </c>
      <c r="AH768" t="s">
        <v>813</v>
      </c>
      <c r="AI768" t="str">
        <f>IF(O768&gt;0,(IF(S768="live",O768*0.84,IF(S768="dried.ethanol",O768*0.8449+2.8227,O768))),"")</f>
        <v/>
      </c>
      <c r="AJ768" s="12" t="s">
        <v>801</v>
      </c>
      <c r="AL768" t="str">
        <f>IF(OR(AND(Q768=Q769,P768&gt;0),AND(O768&gt;0,O768=O769)),"duplicate","")</f>
        <v/>
      </c>
      <c r="AM768" t="s">
        <v>826</v>
      </c>
      <c r="AN768" t="s">
        <v>826</v>
      </c>
      <c r="AO768" t="s">
        <v>826</v>
      </c>
      <c r="AP768" t="s">
        <v>826</v>
      </c>
      <c r="AQ768" t="s">
        <v>32</v>
      </c>
    </row>
    <row r="769" spans="1:43" x14ac:dyDescent="0.2">
      <c r="A769" s="29">
        <v>42909</v>
      </c>
      <c r="B769" s="1">
        <v>42899</v>
      </c>
      <c r="C769" s="1" t="str">
        <f>IF(F769="Kup","6/13/2017",IF(F769="Sag","6/14/2017",""))</f>
        <v>6/13/2017</v>
      </c>
      <c r="D769" s="27">
        <f>A769-B769</f>
        <v>10</v>
      </c>
      <c r="E769" s="27">
        <f>A769-C769</f>
        <v>10</v>
      </c>
      <c r="F769" s="12" t="s">
        <v>21</v>
      </c>
      <c r="G769" s="12">
        <v>10</v>
      </c>
      <c r="H769" s="12" t="s">
        <v>30</v>
      </c>
      <c r="I769" s="12" t="s">
        <v>75</v>
      </c>
      <c r="J769" s="12" t="s">
        <v>75</v>
      </c>
      <c r="K769" s="3" t="s">
        <v>945</v>
      </c>
      <c r="L769" s="3" t="s">
        <v>946</v>
      </c>
      <c r="M769" s="12">
        <v>6</v>
      </c>
      <c r="N769" s="12">
        <v>6</v>
      </c>
      <c r="O769" s="24"/>
      <c r="P769" s="12">
        <v>2.36</v>
      </c>
      <c r="Q769" s="12">
        <v>2.2679999999999998</v>
      </c>
      <c r="R769">
        <f>IF(Q769&gt;0,(P769*(Q769^2))*(3.14159/6),"")</f>
        <v>6.3561825091295985</v>
      </c>
      <c r="S769" s="12" t="s">
        <v>32</v>
      </c>
      <c r="T769" t="s">
        <v>25</v>
      </c>
      <c r="U769" s="12" t="s">
        <v>26</v>
      </c>
      <c r="V769" s="12" t="e">
        <f>"CG_D"&amp;G769&amp;"_"&amp;H769&amp;"_"&amp;#REF!&amp;".jpg"</f>
        <v>#REF!</v>
      </c>
      <c r="W769" s="12"/>
      <c r="X769" s="2" t="s">
        <v>764</v>
      </c>
      <c r="Y769" s="12"/>
      <c r="Z769" s="12"/>
      <c r="AA769" s="12" t="s">
        <v>835</v>
      </c>
      <c r="AB769" t="str">
        <f>IF(Q769&gt;0,"yes","no")</f>
        <v>yes</v>
      </c>
      <c r="AC769" t="str">
        <f>IF(O769&gt;0,"yes","no")</f>
        <v>no</v>
      </c>
      <c r="AD769" t="str">
        <f>IF(AH769="hatch","yes","no")</f>
        <v>no</v>
      </c>
      <c r="AE769" t="str">
        <f>IF(AH769="swimup","yes","no")</f>
        <v>no</v>
      </c>
      <c r="AF769" t="str">
        <f>IF(AH769="respiration","yes","no")</f>
        <v>no</v>
      </c>
      <c r="AH769" t="s">
        <v>813</v>
      </c>
      <c r="AI769" t="str">
        <f>IF(O769&gt;0,(IF(S769="live",O769*0.84,IF(S769="dried.ethanol",O769*0.8449+2.8227,O769))),"")</f>
        <v/>
      </c>
      <c r="AJ769" s="12" t="s">
        <v>801</v>
      </c>
      <c r="AL769" t="str">
        <f>IF(OR(AND(Q769=Q770,P769&gt;0),AND(O769&gt;0,O769=O770)),"duplicate","")</f>
        <v/>
      </c>
      <c r="AM769" t="s">
        <v>826</v>
      </c>
      <c r="AN769" t="s">
        <v>826</v>
      </c>
      <c r="AO769" t="s">
        <v>826</v>
      </c>
      <c r="AP769" t="s">
        <v>826</v>
      </c>
      <c r="AQ769" t="s">
        <v>32</v>
      </c>
    </row>
    <row r="770" spans="1:43" x14ac:dyDescent="0.2">
      <c r="A770" s="29">
        <v>42909</v>
      </c>
      <c r="B770" s="1">
        <v>42899</v>
      </c>
      <c r="C770" s="1" t="str">
        <f>IF(F770="Kup","6/13/2017",IF(F770="Sag","6/14/2017",""))</f>
        <v>6/13/2017</v>
      </c>
      <c r="D770" s="27">
        <f>A770-B770</f>
        <v>10</v>
      </c>
      <c r="E770" s="27">
        <f>A770-C770</f>
        <v>10</v>
      </c>
      <c r="F770" s="12" t="s">
        <v>21</v>
      </c>
      <c r="G770" s="12">
        <v>10</v>
      </c>
      <c r="H770" s="12" t="s">
        <v>30</v>
      </c>
      <c r="I770" s="12" t="s">
        <v>75</v>
      </c>
      <c r="J770" s="12" t="s">
        <v>75</v>
      </c>
      <c r="K770" s="3" t="s">
        <v>945</v>
      </c>
      <c r="L770" s="3" t="s">
        <v>946</v>
      </c>
      <c r="M770" s="12">
        <v>7</v>
      </c>
      <c r="N770" s="12">
        <v>7</v>
      </c>
      <c r="O770" s="24"/>
      <c r="P770" s="12">
        <v>2.5390000000000001</v>
      </c>
      <c r="Q770" s="12">
        <v>2.302</v>
      </c>
      <c r="R770">
        <f>IF(Q770&gt;0,(P770*(Q770^2))*(3.14159/6),"")</f>
        <v>7.044847476896674</v>
      </c>
      <c r="S770" s="12" t="s">
        <v>32</v>
      </c>
      <c r="T770" t="s">
        <v>25</v>
      </c>
      <c r="U770" s="12" t="s">
        <v>26</v>
      </c>
      <c r="V770" s="12" t="e">
        <f>"CG_D"&amp;G770&amp;"_"&amp;H770&amp;"_"&amp;#REF!&amp;".jpg"</f>
        <v>#REF!</v>
      </c>
      <c r="W770" s="12"/>
      <c r="X770" s="2" t="s">
        <v>764</v>
      </c>
      <c r="Y770" s="12"/>
      <c r="Z770" s="12"/>
      <c r="AA770" s="12" t="s">
        <v>835</v>
      </c>
      <c r="AB770" t="str">
        <f>IF(Q770&gt;0,"yes","no")</f>
        <v>yes</v>
      </c>
      <c r="AC770" t="str">
        <f>IF(O770&gt;0,"yes","no")</f>
        <v>no</v>
      </c>
      <c r="AD770" t="str">
        <f>IF(AH770="hatch","yes","no")</f>
        <v>no</v>
      </c>
      <c r="AE770" t="str">
        <f>IF(AH770="swimup","yes","no")</f>
        <v>no</v>
      </c>
      <c r="AF770" t="str">
        <f>IF(AH770="respiration","yes","no")</f>
        <v>no</v>
      </c>
      <c r="AH770" t="s">
        <v>813</v>
      </c>
      <c r="AI770" t="str">
        <f>IF(O770&gt;0,(IF(S770="live",O770*0.84,IF(S770="dried.ethanol",O770*0.8449+2.8227,O770))),"")</f>
        <v/>
      </c>
      <c r="AJ770" s="12" t="s">
        <v>801</v>
      </c>
      <c r="AL770" t="str">
        <f>IF(OR(AND(Q770=Q771,P770&gt;0),AND(O770&gt;0,O770=O771)),"duplicate","")</f>
        <v/>
      </c>
      <c r="AM770" t="s">
        <v>826</v>
      </c>
      <c r="AN770" t="s">
        <v>826</v>
      </c>
      <c r="AO770" t="s">
        <v>826</v>
      </c>
      <c r="AP770" t="s">
        <v>826</v>
      </c>
      <c r="AQ770" t="s">
        <v>32</v>
      </c>
    </row>
    <row r="771" spans="1:43" x14ac:dyDescent="0.2">
      <c r="A771" s="29">
        <v>42909</v>
      </c>
      <c r="B771" s="1">
        <v>42899</v>
      </c>
      <c r="C771" s="1" t="str">
        <f>IF(F771="Kup","6/13/2017",IF(F771="Sag","6/14/2017",""))</f>
        <v>6/13/2017</v>
      </c>
      <c r="D771" s="27">
        <f>A771-B771</f>
        <v>10</v>
      </c>
      <c r="E771" s="27">
        <f>A771-C771</f>
        <v>10</v>
      </c>
      <c r="F771" s="12" t="s">
        <v>21</v>
      </c>
      <c r="G771" s="12">
        <v>10</v>
      </c>
      <c r="H771" s="12" t="s">
        <v>30</v>
      </c>
      <c r="I771" s="12" t="s">
        <v>75</v>
      </c>
      <c r="J771" s="12" t="s">
        <v>75</v>
      </c>
      <c r="K771" s="3" t="s">
        <v>945</v>
      </c>
      <c r="L771" s="3" t="s">
        <v>946</v>
      </c>
      <c r="M771" s="12">
        <v>8</v>
      </c>
      <c r="N771" s="12">
        <v>8</v>
      </c>
      <c r="O771" s="24"/>
      <c r="P771" s="12">
        <v>2.3140000000000001</v>
      </c>
      <c r="Q771" s="12">
        <v>2.2149999999999999</v>
      </c>
      <c r="R771">
        <f>IF(Q771&gt;0,(P771*(Q771^2))*(3.14159/6),"")</f>
        <v>5.9444143130655824</v>
      </c>
      <c r="S771" s="12" t="s">
        <v>32</v>
      </c>
      <c r="T771" t="s">
        <v>25</v>
      </c>
      <c r="U771" s="12" t="s">
        <v>26</v>
      </c>
      <c r="V771" s="12" t="e">
        <f>"CG_D"&amp;G771&amp;"_"&amp;H771&amp;"_"&amp;#REF!&amp;".jpg"</f>
        <v>#REF!</v>
      </c>
      <c r="W771" s="12"/>
      <c r="X771" s="2" t="s">
        <v>764</v>
      </c>
      <c r="Y771" s="12"/>
      <c r="Z771" s="12"/>
      <c r="AA771" s="12" t="s">
        <v>835</v>
      </c>
      <c r="AB771" t="str">
        <f>IF(Q771&gt;0,"yes","no")</f>
        <v>yes</v>
      </c>
      <c r="AC771" t="str">
        <f>IF(O771&gt;0,"yes","no")</f>
        <v>no</v>
      </c>
      <c r="AD771" t="str">
        <f>IF(AH771="hatch","yes","no")</f>
        <v>no</v>
      </c>
      <c r="AE771" t="str">
        <f>IF(AH771="swimup","yes","no")</f>
        <v>no</v>
      </c>
      <c r="AF771" t="str">
        <f>IF(AH771="respiration","yes","no")</f>
        <v>no</v>
      </c>
      <c r="AH771" t="s">
        <v>813</v>
      </c>
      <c r="AI771" t="str">
        <f>IF(O771&gt;0,(IF(S771="live",O771*0.84,IF(S771="dried.ethanol",O771*0.8449+2.8227,O771))),"")</f>
        <v/>
      </c>
      <c r="AJ771" s="12" t="s">
        <v>801</v>
      </c>
      <c r="AL771" t="str">
        <f>IF(OR(AND(Q771=Q772,P771&gt;0),AND(O771&gt;0,O771=O772)),"duplicate","")</f>
        <v/>
      </c>
      <c r="AM771" t="s">
        <v>826</v>
      </c>
      <c r="AN771" t="s">
        <v>826</v>
      </c>
      <c r="AO771" t="s">
        <v>826</v>
      </c>
      <c r="AP771" t="s">
        <v>826</v>
      </c>
      <c r="AQ771" t="s">
        <v>32</v>
      </c>
    </row>
    <row r="772" spans="1:43" x14ac:dyDescent="0.2">
      <c r="A772" s="29">
        <v>42909</v>
      </c>
      <c r="B772" s="1">
        <v>42899</v>
      </c>
      <c r="C772" s="1" t="str">
        <f>IF(F772="Kup","6/13/2017",IF(F772="Sag","6/14/2017",""))</f>
        <v>6/13/2017</v>
      </c>
      <c r="D772" s="27">
        <f>A772-B772</f>
        <v>10</v>
      </c>
      <c r="E772" s="27">
        <f>A772-C772</f>
        <v>10</v>
      </c>
      <c r="F772" s="12" t="s">
        <v>21</v>
      </c>
      <c r="G772" s="12">
        <v>10</v>
      </c>
      <c r="H772" s="12" t="s">
        <v>30</v>
      </c>
      <c r="I772" s="12" t="s">
        <v>75</v>
      </c>
      <c r="J772" s="12" t="s">
        <v>75</v>
      </c>
      <c r="K772" s="3" t="s">
        <v>945</v>
      </c>
      <c r="L772" s="3" t="s">
        <v>946</v>
      </c>
      <c r="M772" s="12">
        <v>9</v>
      </c>
      <c r="N772" s="12">
        <v>9</v>
      </c>
      <c r="O772" s="24"/>
      <c r="P772" s="12">
        <v>2.4420000000000002</v>
      </c>
      <c r="Q772" s="12">
        <v>2.0779999999999998</v>
      </c>
      <c r="R772">
        <f>IF(Q772&gt;0,(P772*(Q772^2))*(3.14159/6),"")</f>
        <v>5.5212193520189183</v>
      </c>
      <c r="S772" s="12" t="s">
        <v>32</v>
      </c>
      <c r="T772" t="s">
        <v>25</v>
      </c>
      <c r="U772" s="12" t="s">
        <v>26</v>
      </c>
      <c r="V772" s="12" t="e">
        <f>"CG_D"&amp;G772&amp;"_"&amp;H772&amp;"_"&amp;#REF!&amp;".jpg"</f>
        <v>#REF!</v>
      </c>
      <c r="W772" s="12"/>
      <c r="X772" s="2" t="s">
        <v>764</v>
      </c>
      <c r="Y772" s="12"/>
      <c r="Z772" s="12"/>
      <c r="AA772" s="12" t="s">
        <v>835</v>
      </c>
      <c r="AB772" t="str">
        <f>IF(Q772&gt;0,"yes","no")</f>
        <v>yes</v>
      </c>
      <c r="AC772" t="str">
        <f>IF(O772&gt;0,"yes","no")</f>
        <v>no</v>
      </c>
      <c r="AD772" t="str">
        <f>IF(AH772="hatch","yes","no")</f>
        <v>no</v>
      </c>
      <c r="AE772" t="str">
        <f>IF(AH772="swimup","yes","no")</f>
        <v>no</v>
      </c>
      <c r="AF772" t="str">
        <f>IF(AH772="respiration","yes","no")</f>
        <v>no</v>
      </c>
      <c r="AH772" t="s">
        <v>813</v>
      </c>
      <c r="AI772" t="str">
        <f>IF(O772&gt;0,(IF(S772="live",O772*0.84,IF(S772="dried.ethanol",O772*0.8449+2.8227,O772))),"")</f>
        <v/>
      </c>
      <c r="AJ772" s="12" t="s">
        <v>801</v>
      </c>
      <c r="AL772" t="str">
        <f>IF(OR(AND(Q772=Q773,P772&gt;0),AND(O772&gt;0,O772=O773)),"duplicate","")</f>
        <v/>
      </c>
      <c r="AM772" t="s">
        <v>826</v>
      </c>
      <c r="AN772" t="s">
        <v>826</v>
      </c>
      <c r="AO772" t="s">
        <v>826</v>
      </c>
      <c r="AP772" t="s">
        <v>826</v>
      </c>
      <c r="AQ772" t="s">
        <v>32</v>
      </c>
    </row>
    <row r="773" spans="1:43" x14ac:dyDescent="0.2">
      <c r="A773" s="29">
        <v>42909</v>
      </c>
      <c r="B773" s="1">
        <v>42899</v>
      </c>
      <c r="C773" s="1" t="str">
        <f>IF(F773="Kup","6/13/2017",IF(F773="Sag","6/14/2017",""))</f>
        <v>6/13/2017</v>
      </c>
      <c r="D773" s="27">
        <f>A773-B773</f>
        <v>10</v>
      </c>
      <c r="E773" s="27">
        <f>A773-C773</f>
        <v>10</v>
      </c>
      <c r="F773" s="12" t="s">
        <v>21</v>
      </c>
      <c r="G773" s="12">
        <v>10</v>
      </c>
      <c r="H773" s="12" t="s">
        <v>30</v>
      </c>
      <c r="I773" s="12" t="s">
        <v>75</v>
      </c>
      <c r="J773" s="12" t="s">
        <v>75</v>
      </c>
      <c r="K773" s="3" t="s">
        <v>945</v>
      </c>
      <c r="L773" s="3" t="s">
        <v>946</v>
      </c>
      <c r="M773" s="12">
        <v>10</v>
      </c>
      <c r="N773" s="12">
        <v>10</v>
      </c>
      <c r="O773" s="24"/>
      <c r="P773" s="12">
        <v>2.427</v>
      </c>
      <c r="Q773" s="12">
        <v>2.2210000000000001</v>
      </c>
      <c r="R773">
        <f>IF(Q773&gt;0,(P773*(Q773^2))*(3.14159/6),"")</f>
        <v>6.2685219206833551</v>
      </c>
      <c r="S773" s="12" t="s">
        <v>32</v>
      </c>
      <c r="T773" t="s">
        <v>25</v>
      </c>
      <c r="U773" s="12" t="s">
        <v>26</v>
      </c>
      <c r="V773" s="12" t="e">
        <f>"CG_D"&amp;G773&amp;"_"&amp;H773&amp;"_"&amp;#REF!&amp;".jpg"</f>
        <v>#REF!</v>
      </c>
      <c r="W773" s="12"/>
      <c r="X773" s="2" t="s">
        <v>764</v>
      </c>
      <c r="Y773" s="12"/>
      <c r="Z773" s="12"/>
      <c r="AA773" s="12" t="s">
        <v>835</v>
      </c>
      <c r="AB773" t="str">
        <f>IF(Q773&gt;0,"yes","no")</f>
        <v>yes</v>
      </c>
      <c r="AC773" t="str">
        <f>IF(O773&gt;0,"yes","no")</f>
        <v>no</v>
      </c>
      <c r="AD773" t="str">
        <f>IF(AH773="hatch","yes","no")</f>
        <v>no</v>
      </c>
      <c r="AE773" t="str">
        <f>IF(AH773="swimup","yes","no")</f>
        <v>no</v>
      </c>
      <c r="AF773" t="str">
        <f>IF(AH773="respiration","yes","no")</f>
        <v>no</v>
      </c>
      <c r="AH773" t="s">
        <v>813</v>
      </c>
      <c r="AI773" t="str">
        <f>IF(O773&gt;0,(IF(S773="live",O773*0.84,IF(S773="dried.ethanol",O773*0.8449+2.8227,O773))),"")</f>
        <v/>
      </c>
      <c r="AJ773" s="12" t="s">
        <v>801</v>
      </c>
      <c r="AL773" t="str">
        <f>IF(OR(AND(Q773=Q774,P773&gt;0),AND(O773&gt;0,O773=O774)),"duplicate","")</f>
        <v/>
      </c>
      <c r="AM773" t="s">
        <v>826</v>
      </c>
      <c r="AN773" t="s">
        <v>826</v>
      </c>
      <c r="AO773" t="s">
        <v>826</v>
      </c>
      <c r="AP773" t="s">
        <v>826</v>
      </c>
      <c r="AQ773" t="s">
        <v>32</v>
      </c>
    </row>
    <row r="774" spans="1:43" x14ac:dyDescent="0.2">
      <c r="A774" s="29">
        <v>42909</v>
      </c>
      <c r="B774" s="1">
        <v>42899</v>
      </c>
      <c r="C774" s="1" t="str">
        <f>IF(F774="Kup","6/13/2017",IF(F774="Sag","6/14/2017",""))</f>
        <v>6/13/2017</v>
      </c>
      <c r="D774" s="27">
        <f>A774-B774</f>
        <v>10</v>
      </c>
      <c r="E774" s="27">
        <f>A774-C774</f>
        <v>10</v>
      </c>
      <c r="F774" s="12" t="s">
        <v>21</v>
      </c>
      <c r="G774" s="12">
        <v>10</v>
      </c>
      <c r="H774" s="12" t="s">
        <v>30</v>
      </c>
      <c r="I774" s="12" t="s">
        <v>78</v>
      </c>
      <c r="J774" s="12" t="s">
        <v>78</v>
      </c>
      <c r="K774" s="3" t="s">
        <v>947</v>
      </c>
      <c r="L774" s="3" t="s">
        <v>949</v>
      </c>
      <c r="M774" s="12">
        <v>1</v>
      </c>
      <c r="N774" s="12">
        <v>1</v>
      </c>
      <c r="O774" s="24"/>
      <c r="P774" s="12">
        <v>2.5630000000000002</v>
      </c>
      <c r="Q774" s="12">
        <v>2.3439999999999999</v>
      </c>
      <c r="R774">
        <f>IF(Q774&gt;0,(P774*(Q774^2))*(3.14159/6),"")</f>
        <v>7.373302916792853</v>
      </c>
      <c r="S774" s="12" t="s">
        <v>32</v>
      </c>
      <c r="T774" t="s">
        <v>25</v>
      </c>
      <c r="U774" s="12" t="s">
        <v>26</v>
      </c>
      <c r="V774" s="12" t="e">
        <f>"CG_D"&amp;G774&amp;"_"&amp;H774&amp;"_"&amp;#REF!&amp;".jpg"</f>
        <v>#REF!</v>
      </c>
      <c r="W774" s="12"/>
      <c r="X774" s="2" t="s">
        <v>764</v>
      </c>
      <c r="Y774" s="12"/>
      <c r="Z774" s="12"/>
      <c r="AA774" s="12" t="s">
        <v>835</v>
      </c>
      <c r="AB774" t="str">
        <f>IF(Q774&gt;0,"yes","no")</f>
        <v>yes</v>
      </c>
      <c r="AC774" t="str">
        <f>IF(O774&gt;0,"yes","no")</f>
        <v>no</v>
      </c>
      <c r="AD774" t="str">
        <f>IF(AH774="hatch","yes","no")</f>
        <v>no</v>
      </c>
      <c r="AE774" t="str">
        <f>IF(AH774="swimup","yes","no")</f>
        <v>no</v>
      </c>
      <c r="AF774" t="str">
        <f>IF(AH774="respiration","yes","no")</f>
        <v>no</v>
      </c>
      <c r="AH774" t="s">
        <v>813</v>
      </c>
      <c r="AI774" t="str">
        <f>IF(O774&gt;0,(IF(S774="live",O774*0.84,IF(S774="dried.ethanol",O774*0.8449+2.8227,O774))),"")</f>
        <v/>
      </c>
      <c r="AJ774" s="12" t="s">
        <v>801</v>
      </c>
      <c r="AL774" t="str">
        <f>IF(OR(AND(Q774=Q775,P774&gt;0),AND(O774&gt;0,O774=O775)),"duplicate","")</f>
        <v/>
      </c>
      <c r="AM774" t="s">
        <v>826</v>
      </c>
      <c r="AN774" t="s">
        <v>826</v>
      </c>
      <c r="AO774" t="s">
        <v>826</v>
      </c>
      <c r="AP774" t="s">
        <v>826</v>
      </c>
      <c r="AQ774" t="s">
        <v>32</v>
      </c>
    </row>
    <row r="775" spans="1:43" x14ac:dyDescent="0.2">
      <c r="A775" s="29">
        <v>42909</v>
      </c>
      <c r="B775" s="1">
        <v>42899</v>
      </c>
      <c r="C775" s="1" t="str">
        <f>IF(F775="Kup","6/13/2017",IF(F775="Sag","6/14/2017",""))</f>
        <v>6/13/2017</v>
      </c>
      <c r="D775" s="27">
        <f>A775-B775</f>
        <v>10</v>
      </c>
      <c r="E775" s="27">
        <f>A775-C775</f>
        <v>10</v>
      </c>
      <c r="F775" s="12" t="s">
        <v>21</v>
      </c>
      <c r="G775" s="12">
        <v>10</v>
      </c>
      <c r="H775" s="12" t="s">
        <v>30</v>
      </c>
      <c r="I775" s="12" t="s">
        <v>78</v>
      </c>
      <c r="J775" s="12" t="s">
        <v>78</v>
      </c>
      <c r="K775" s="3" t="s">
        <v>947</v>
      </c>
      <c r="L775" s="3" t="s">
        <v>949</v>
      </c>
      <c r="M775" s="12">
        <v>2</v>
      </c>
      <c r="N775" s="12">
        <v>2</v>
      </c>
      <c r="O775" s="24"/>
      <c r="P775" s="12">
        <v>2.3610000000000002</v>
      </c>
      <c r="Q775" s="12">
        <v>2.181</v>
      </c>
      <c r="R775">
        <f>IF(Q775&gt;0,(P775*(Q775^2))*(3.14159/6),"")</f>
        <v>5.880382462861065</v>
      </c>
      <c r="S775" s="12" t="s">
        <v>32</v>
      </c>
      <c r="T775" t="s">
        <v>25</v>
      </c>
      <c r="U775" s="12" t="s">
        <v>26</v>
      </c>
      <c r="V775" s="12" t="e">
        <f>"CG_D"&amp;G775&amp;"_"&amp;H775&amp;"_"&amp;#REF!&amp;".jpg"</f>
        <v>#REF!</v>
      </c>
      <c r="W775" s="12"/>
      <c r="X775" s="2" t="s">
        <v>764</v>
      </c>
      <c r="Y775" s="12"/>
      <c r="Z775" s="12"/>
      <c r="AA775" s="12" t="s">
        <v>835</v>
      </c>
      <c r="AB775" t="str">
        <f>IF(Q775&gt;0,"yes","no")</f>
        <v>yes</v>
      </c>
      <c r="AC775" t="str">
        <f>IF(O775&gt;0,"yes","no")</f>
        <v>no</v>
      </c>
      <c r="AD775" t="str">
        <f>IF(AH775="hatch","yes","no")</f>
        <v>no</v>
      </c>
      <c r="AE775" t="str">
        <f>IF(AH775="swimup","yes","no")</f>
        <v>no</v>
      </c>
      <c r="AF775" t="str">
        <f>IF(AH775="respiration","yes","no")</f>
        <v>no</v>
      </c>
      <c r="AH775" t="s">
        <v>813</v>
      </c>
      <c r="AI775" t="str">
        <f>IF(O775&gt;0,(IF(S775="live",O775*0.84,IF(S775="dried.ethanol",O775*0.8449+2.8227,O775))),"")</f>
        <v/>
      </c>
      <c r="AJ775" s="12" t="s">
        <v>801</v>
      </c>
      <c r="AL775" t="str">
        <f>IF(OR(AND(Q775=Q776,P775&gt;0),AND(O775&gt;0,O775=O776)),"duplicate","")</f>
        <v/>
      </c>
      <c r="AM775" t="s">
        <v>826</v>
      </c>
      <c r="AN775" t="s">
        <v>826</v>
      </c>
      <c r="AO775" t="s">
        <v>826</v>
      </c>
      <c r="AP775" t="s">
        <v>826</v>
      </c>
      <c r="AQ775" t="s">
        <v>32</v>
      </c>
    </row>
    <row r="776" spans="1:43" x14ac:dyDescent="0.2">
      <c r="A776" s="29">
        <v>42909</v>
      </c>
      <c r="B776" s="1">
        <v>42899</v>
      </c>
      <c r="C776" s="1" t="str">
        <f>IF(F776="Kup","6/13/2017",IF(F776="Sag","6/14/2017",""))</f>
        <v>6/13/2017</v>
      </c>
      <c r="D776" s="27">
        <f>A776-B776</f>
        <v>10</v>
      </c>
      <c r="E776" s="27">
        <f>A776-C776</f>
        <v>10</v>
      </c>
      <c r="F776" s="12" t="s">
        <v>21</v>
      </c>
      <c r="G776" s="12">
        <v>10</v>
      </c>
      <c r="H776" s="12" t="s">
        <v>30</v>
      </c>
      <c r="I776" s="12" t="s">
        <v>78</v>
      </c>
      <c r="J776" s="12" t="s">
        <v>78</v>
      </c>
      <c r="K776" s="3" t="s">
        <v>947</v>
      </c>
      <c r="L776" s="3" t="s">
        <v>949</v>
      </c>
      <c r="M776" s="12">
        <v>3</v>
      </c>
      <c r="N776" s="12">
        <v>3</v>
      </c>
      <c r="O776" s="24"/>
      <c r="P776" s="12">
        <v>2.5009999999999999</v>
      </c>
      <c r="Q776" s="12">
        <v>2.214</v>
      </c>
      <c r="R776">
        <f>IF(Q776&gt;0,(P776*(Q776^2))*(3.14159/6),"")</f>
        <v>6.4189971120659388</v>
      </c>
      <c r="S776" s="12" t="s">
        <v>32</v>
      </c>
      <c r="T776" t="s">
        <v>25</v>
      </c>
      <c r="U776" s="12" t="s">
        <v>26</v>
      </c>
      <c r="V776" s="12" t="e">
        <f>"CG_D"&amp;G776&amp;"_"&amp;H776&amp;"_"&amp;#REF!&amp;".jpg"</f>
        <v>#REF!</v>
      </c>
      <c r="W776" s="12"/>
      <c r="X776" s="2" t="s">
        <v>764</v>
      </c>
      <c r="Y776" s="12"/>
      <c r="Z776" s="12"/>
      <c r="AA776" s="12" t="s">
        <v>835</v>
      </c>
      <c r="AB776" t="str">
        <f>IF(Q776&gt;0,"yes","no")</f>
        <v>yes</v>
      </c>
      <c r="AC776" t="str">
        <f>IF(O776&gt;0,"yes","no")</f>
        <v>no</v>
      </c>
      <c r="AD776" t="str">
        <f>IF(AH776="hatch","yes","no")</f>
        <v>no</v>
      </c>
      <c r="AE776" t="str">
        <f>IF(AH776="swimup","yes","no")</f>
        <v>no</v>
      </c>
      <c r="AF776" t="str">
        <f>IF(AH776="respiration","yes","no")</f>
        <v>no</v>
      </c>
      <c r="AH776" t="s">
        <v>813</v>
      </c>
      <c r="AI776" t="str">
        <f>IF(O776&gt;0,(IF(S776="live",O776*0.84,IF(S776="dried.ethanol",O776*0.8449+2.8227,O776))),"")</f>
        <v/>
      </c>
      <c r="AJ776" s="12" t="s">
        <v>801</v>
      </c>
      <c r="AL776" t="str">
        <f>IF(OR(AND(Q776=Q777,P776&gt;0),AND(O776&gt;0,O776=O777)),"duplicate","")</f>
        <v/>
      </c>
      <c r="AM776" t="s">
        <v>826</v>
      </c>
      <c r="AN776" t="s">
        <v>826</v>
      </c>
      <c r="AO776" t="s">
        <v>826</v>
      </c>
      <c r="AP776" t="s">
        <v>826</v>
      </c>
      <c r="AQ776" t="s">
        <v>32</v>
      </c>
    </row>
    <row r="777" spans="1:43" x14ac:dyDescent="0.2">
      <c r="A777" s="29">
        <v>42909</v>
      </c>
      <c r="B777" s="1">
        <v>42899</v>
      </c>
      <c r="C777" s="1" t="str">
        <f>IF(F777="Kup","6/13/2017",IF(F777="Sag","6/14/2017",""))</f>
        <v>6/13/2017</v>
      </c>
      <c r="D777" s="27">
        <f>A777-B777</f>
        <v>10</v>
      </c>
      <c r="E777" s="27">
        <f>A777-C777</f>
        <v>10</v>
      </c>
      <c r="F777" s="12" t="s">
        <v>21</v>
      </c>
      <c r="G777" s="12">
        <v>10</v>
      </c>
      <c r="H777" s="12" t="s">
        <v>30</v>
      </c>
      <c r="I777" s="12" t="s">
        <v>78</v>
      </c>
      <c r="J777" s="12" t="s">
        <v>78</v>
      </c>
      <c r="K777" s="3" t="s">
        <v>947</v>
      </c>
      <c r="L777" s="3" t="s">
        <v>949</v>
      </c>
      <c r="M777" s="12">
        <v>4</v>
      </c>
      <c r="N777" s="12">
        <v>4</v>
      </c>
      <c r="O777" s="24"/>
      <c r="P777" s="12">
        <v>3.4329999999999998</v>
      </c>
      <c r="Q777" s="12">
        <v>2.754</v>
      </c>
      <c r="R777">
        <f>IF(Q777&gt;0,(P777*(Q777^2))*(3.14159/6),"")</f>
        <v>13.633266702828418</v>
      </c>
      <c r="S777" s="12" t="s">
        <v>32</v>
      </c>
      <c r="T777" t="s">
        <v>25</v>
      </c>
      <c r="U777" s="12" t="s">
        <v>26</v>
      </c>
      <c r="V777" s="12" t="e">
        <f>"CG_D"&amp;G777&amp;"_"&amp;H777&amp;"_"&amp;#REF!&amp;".jpg"</f>
        <v>#REF!</v>
      </c>
      <c r="W777" s="12"/>
      <c r="X777" s="2" t="s">
        <v>764</v>
      </c>
      <c r="Y777" s="12"/>
      <c r="Z777" s="12"/>
      <c r="AA777" s="12" t="s">
        <v>835</v>
      </c>
      <c r="AB777" t="str">
        <f>IF(Q777&gt;0,"yes","no")</f>
        <v>yes</v>
      </c>
      <c r="AC777" t="str">
        <f>IF(O777&gt;0,"yes","no")</f>
        <v>no</v>
      </c>
      <c r="AD777" t="str">
        <f>IF(AH777="hatch","yes","no")</f>
        <v>no</v>
      </c>
      <c r="AE777" t="str">
        <f>IF(AH777="swimup","yes","no")</f>
        <v>no</v>
      </c>
      <c r="AF777" t="str">
        <f>IF(AH777="respiration","yes","no")</f>
        <v>no</v>
      </c>
      <c r="AH777" t="s">
        <v>813</v>
      </c>
      <c r="AI777" t="str">
        <f>IF(O777&gt;0,(IF(S777="live",O777*0.84,IF(S777="dried.ethanol",O777*0.8449+2.8227,O777))),"")</f>
        <v/>
      </c>
      <c r="AJ777" s="12" t="s">
        <v>801</v>
      </c>
      <c r="AL777" t="str">
        <f>IF(OR(AND(Q777=Q778,P777&gt;0),AND(O777&gt;0,O777=O778)),"duplicate","")</f>
        <v/>
      </c>
      <c r="AM777" t="s">
        <v>826</v>
      </c>
      <c r="AN777" t="s">
        <v>826</v>
      </c>
      <c r="AO777" t="s">
        <v>826</v>
      </c>
      <c r="AP777" t="s">
        <v>826</v>
      </c>
      <c r="AQ777" t="s">
        <v>32</v>
      </c>
    </row>
    <row r="778" spans="1:43" x14ac:dyDescent="0.2">
      <c r="A778" s="29">
        <v>42909</v>
      </c>
      <c r="B778" s="1">
        <v>42899</v>
      </c>
      <c r="C778" s="1" t="str">
        <f>IF(F778="Kup","6/13/2017",IF(F778="Sag","6/14/2017",""))</f>
        <v>6/13/2017</v>
      </c>
      <c r="D778" s="27">
        <f>A778-B778</f>
        <v>10</v>
      </c>
      <c r="E778" s="27">
        <f>A778-C778</f>
        <v>10</v>
      </c>
      <c r="F778" s="12" t="s">
        <v>21</v>
      </c>
      <c r="G778" s="12">
        <v>10</v>
      </c>
      <c r="H778" s="12" t="s">
        <v>30</v>
      </c>
      <c r="I778" s="12" t="s">
        <v>78</v>
      </c>
      <c r="J778" s="12" t="s">
        <v>78</v>
      </c>
      <c r="K778" s="3" t="s">
        <v>947</v>
      </c>
      <c r="L778" s="3" t="s">
        <v>949</v>
      </c>
      <c r="M778" s="12">
        <v>5</v>
      </c>
      <c r="N778" s="12">
        <v>5</v>
      </c>
      <c r="O778" s="24"/>
      <c r="P778" s="12">
        <v>2.7040000000000002</v>
      </c>
      <c r="Q778" s="12">
        <v>2.665</v>
      </c>
      <c r="R778">
        <f>IF(Q778&gt;0,(P778*(Q778^2))*(3.14159/6),"")</f>
        <v>10.055400419679332</v>
      </c>
      <c r="S778" s="12" t="s">
        <v>32</v>
      </c>
      <c r="T778" t="s">
        <v>25</v>
      </c>
      <c r="U778" s="12" t="s">
        <v>26</v>
      </c>
      <c r="V778" s="12" t="e">
        <f>"CG_D"&amp;G778&amp;"_"&amp;H778&amp;"_"&amp;#REF!&amp;".jpg"</f>
        <v>#REF!</v>
      </c>
      <c r="W778" s="12"/>
      <c r="X778" s="2" t="s">
        <v>764</v>
      </c>
      <c r="Y778" s="12"/>
      <c r="Z778" s="12"/>
      <c r="AA778" s="12" t="s">
        <v>835</v>
      </c>
      <c r="AB778" t="str">
        <f>IF(Q778&gt;0,"yes","no")</f>
        <v>yes</v>
      </c>
      <c r="AC778" t="str">
        <f>IF(O778&gt;0,"yes","no")</f>
        <v>no</v>
      </c>
      <c r="AD778" t="str">
        <f>IF(AH778="hatch","yes","no")</f>
        <v>no</v>
      </c>
      <c r="AE778" t="str">
        <f>IF(AH778="swimup","yes","no")</f>
        <v>no</v>
      </c>
      <c r="AF778" t="str">
        <f>IF(AH778="respiration","yes","no")</f>
        <v>no</v>
      </c>
      <c r="AH778" t="s">
        <v>813</v>
      </c>
      <c r="AI778" t="str">
        <f>IF(O778&gt;0,(IF(S778="live",O778*0.84,IF(S778="dried.ethanol",O778*0.8449+2.8227,O778))),"")</f>
        <v/>
      </c>
      <c r="AJ778" s="12" t="s">
        <v>802</v>
      </c>
      <c r="AL778" t="str">
        <f>IF(OR(AND(Q778=Q779,P778&gt;0),AND(O778&gt;0,O778=O779)),"duplicate","")</f>
        <v/>
      </c>
      <c r="AM778" t="s">
        <v>826</v>
      </c>
      <c r="AN778" t="s">
        <v>826</v>
      </c>
      <c r="AO778" t="s">
        <v>826</v>
      </c>
      <c r="AP778" t="s">
        <v>826</v>
      </c>
      <c r="AQ778" t="s">
        <v>32</v>
      </c>
    </row>
    <row r="779" spans="1:43" x14ac:dyDescent="0.2">
      <c r="A779" s="29">
        <v>42909</v>
      </c>
      <c r="B779" s="1">
        <v>42899</v>
      </c>
      <c r="C779" s="1" t="str">
        <f>IF(F779="Kup","6/13/2017",IF(F779="Sag","6/14/2017",""))</f>
        <v>6/13/2017</v>
      </c>
      <c r="D779" s="27">
        <f>A779-B779</f>
        <v>10</v>
      </c>
      <c r="E779" s="27">
        <f>A779-C779</f>
        <v>10</v>
      </c>
      <c r="F779" s="12" t="s">
        <v>21</v>
      </c>
      <c r="G779" s="12">
        <v>10</v>
      </c>
      <c r="H779" s="12" t="s">
        <v>30</v>
      </c>
      <c r="I779" s="12" t="s">
        <v>78</v>
      </c>
      <c r="J779" s="12" t="s">
        <v>78</v>
      </c>
      <c r="K779" s="3" t="s">
        <v>947</v>
      </c>
      <c r="L779" s="3" t="s">
        <v>949</v>
      </c>
      <c r="M779" s="12">
        <v>6</v>
      </c>
      <c r="N779" s="12">
        <v>6</v>
      </c>
      <c r="O779" s="24"/>
      <c r="P779" s="12">
        <v>2.3370000000000002</v>
      </c>
      <c r="Q779" s="12">
        <v>2.113</v>
      </c>
      <c r="R779">
        <f>IF(Q779&gt;0,(P779*(Q779^2))*(3.14159/6),"")</f>
        <v>5.463311483835545</v>
      </c>
      <c r="S779" s="12" t="s">
        <v>32</v>
      </c>
      <c r="T779" t="s">
        <v>25</v>
      </c>
      <c r="U779" s="12" t="s">
        <v>26</v>
      </c>
      <c r="V779" s="12" t="e">
        <f>"CG_D"&amp;G779&amp;"_"&amp;H779&amp;"_"&amp;#REF!&amp;".jpg"</f>
        <v>#REF!</v>
      </c>
      <c r="W779" s="12"/>
      <c r="X779" s="2" t="s">
        <v>764</v>
      </c>
      <c r="Y779" s="12"/>
      <c r="Z779" s="12"/>
      <c r="AA779" s="12" t="s">
        <v>835</v>
      </c>
      <c r="AB779" t="str">
        <f>IF(Q779&gt;0,"yes","no")</f>
        <v>yes</v>
      </c>
      <c r="AC779" t="str">
        <f>IF(O779&gt;0,"yes","no")</f>
        <v>no</v>
      </c>
      <c r="AD779" t="str">
        <f>IF(AH779="hatch","yes","no")</f>
        <v>no</v>
      </c>
      <c r="AE779" t="str">
        <f>IF(AH779="swimup","yes","no")</f>
        <v>no</v>
      </c>
      <c r="AF779" t="str">
        <f>IF(AH779="respiration","yes","no")</f>
        <v>no</v>
      </c>
      <c r="AH779" t="s">
        <v>813</v>
      </c>
      <c r="AI779" t="str">
        <f>IF(O779&gt;0,(IF(S779="live",O779*0.84,IF(S779="dried.ethanol",O779*0.8449+2.8227,O779))),"")</f>
        <v/>
      </c>
      <c r="AJ779" s="12" t="s">
        <v>801</v>
      </c>
      <c r="AL779" t="str">
        <f>IF(OR(AND(Q779=Q780,P779&gt;0),AND(O779&gt;0,O779=O780)),"duplicate","")</f>
        <v/>
      </c>
      <c r="AM779" t="s">
        <v>826</v>
      </c>
      <c r="AN779" t="s">
        <v>826</v>
      </c>
      <c r="AO779" t="s">
        <v>826</v>
      </c>
      <c r="AP779" t="s">
        <v>826</v>
      </c>
      <c r="AQ779" t="s">
        <v>32</v>
      </c>
    </row>
    <row r="780" spans="1:43" x14ac:dyDescent="0.2">
      <c r="A780" s="29">
        <v>42909</v>
      </c>
      <c r="B780" s="1">
        <v>42899</v>
      </c>
      <c r="C780" s="1" t="str">
        <f>IF(F780="Kup","6/13/2017",IF(F780="Sag","6/14/2017",""))</f>
        <v>6/13/2017</v>
      </c>
      <c r="D780" s="27">
        <f>A780-B780</f>
        <v>10</v>
      </c>
      <c r="E780" s="27">
        <f>A780-C780</f>
        <v>10</v>
      </c>
      <c r="F780" s="12" t="s">
        <v>21</v>
      </c>
      <c r="G780" s="12">
        <v>10</v>
      </c>
      <c r="H780" s="12" t="s">
        <v>30</v>
      </c>
      <c r="I780" s="12" t="s">
        <v>78</v>
      </c>
      <c r="J780" s="12" t="s">
        <v>78</v>
      </c>
      <c r="K780" s="3" t="s">
        <v>947</v>
      </c>
      <c r="L780" s="3" t="s">
        <v>949</v>
      </c>
      <c r="M780" s="12">
        <v>7</v>
      </c>
      <c r="N780" s="12">
        <v>7</v>
      </c>
      <c r="O780" s="24"/>
      <c r="P780" s="12">
        <v>2.3879999999999999</v>
      </c>
      <c r="Q780" s="12">
        <v>2.23</v>
      </c>
      <c r="R780">
        <f>IF(Q780&gt;0,(P780*(Q780^2))*(3.14159/6),"")</f>
        <v>6.2178795385779999</v>
      </c>
      <c r="S780" s="12" t="s">
        <v>32</v>
      </c>
      <c r="T780" t="s">
        <v>25</v>
      </c>
      <c r="U780" s="12" t="s">
        <v>26</v>
      </c>
      <c r="V780" s="12" t="e">
        <f>"CG_D"&amp;G780&amp;"_"&amp;H780&amp;"_"&amp;#REF!&amp;".jpg"</f>
        <v>#REF!</v>
      </c>
      <c r="W780" s="12"/>
      <c r="X780" s="2" t="s">
        <v>764</v>
      </c>
      <c r="Y780" s="12"/>
      <c r="Z780" s="12"/>
      <c r="AA780" s="12" t="s">
        <v>835</v>
      </c>
      <c r="AB780" t="str">
        <f>IF(Q780&gt;0,"yes","no")</f>
        <v>yes</v>
      </c>
      <c r="AC780" t="str">
        <f>IF(O780&gt;0,"yes","no")</f>
        <v>no</v>
      </c>
      <c r="AD780" t="str">
        <f>IF(AH780="hatch","yes","no")</f>
        <v>no</v>
      </c>
      <c r="AE780" t="str">
        <f>IF(AH780="swimup","yes","no")</f>
        <v>no</v>
      </c>
      <c r="AF780" t="str">
        <f>IF(AH780="respiration","yes","no")</f>
        <v>no</v>
      </c>
      <c r="AH780" t="s">
        <v>813</v>
      </c>
      <c r="AI780" t="str">
        <f>IF(O780&gt;0,(IF(S780="live",O780*0.84,IF(S780="dried.ethanol",O780*0.8449+2.8227,O780))),"")</f>
        <v/>
      </c>
      <c r="AJ780" s="12" t="s">
        <v>801</v>
      </c>
      <c r="AL780" t="str">
        <f>IF(OR(AND(Q780=Q781,P780&gt;0),AND(O780&gt;0,O780=O781)),"duplicate","")</f>
        <v/>
      </c>
      <c r="AM780" t="s">
        <v>826</v>
      </c>
      <c r="AN780" t="s">
        <v>826</v>
      </c>
      <c r="AO780" t="s">
        <v>826</v>
      </c>
      <c r="AP780" t="s">
        <v>826</v>
      </c>
      <c r="AQ780" t="s">
        <v>32</v>
      </c>
    </row>
    <row r="781" spans="1:43" x14ac:dyDescent="0.2">
      <c r="A781" s="29">
        <v>42909</v>
      </c>
      <c r="B781" s="1">
        <v>42899</v>
      </c>
      <c r="C781" s="1" t="str">
        <f>IF(F781="Kup","6/13/2017",IF(F781="Sag","6/14/2017",""))</f>
        <v>6/13/2017</v>
      </c>
      <c r="D781" s="27">
        <f>A781-B781</f>
        <v>10</v>
      </c>
      <c r="E781" s="27">
        <f>A781-C781</f>
        <v>10</v>
      </c>
      <c r="F781" s="12" t="s">
        <v>21</v>
      </c>
      <c r="G781" s="12">
        <v>10</v>
      </c>
      <c r="H781" s="12" t="s">
        <v>30</v>
      </c>
      <c r="I781" s="12" t="s">
        <v>78</v>
      </c>
      <c r="J781" s="12" t="s">
        <v>78</v>
      </c>
      <c r="K781" s="3" t="s">
        <v>947</v>
      </c>
      <c r="L781" s="3" t="s">
        <v>949</v>
      </c>
      <c r="M781" s="12">
        <v>8</v>
      </c>
      <c r="N781" s="12">
        <v>8</v>
      </c>
      <c r="O781" s="24"/>
      <c r="P781" s="12">
        <v>2.2909999999999999</v>
      </c>
      <c r="Q781" s="12">
        <v>2.0129999999999999</v>
      </c>
      <c r="R781">
        <f>IF(Q781&gt;0,(P781*(Q781^2))*(3.14159/6),"")</f>
        <v>4.8608351695924332</v>
      </c>
      <c r="S781" s="12" t="s">
        <v>32</v>
      </c>
      <c r="T781" t="s">
        <v>25</v>
      </c>
      <c r="U781" s="12" t="s">
        <v>26</v>
      </c>
      <c r="V781" s="12" t="e">
        <f>"CG_D"&amp;G781&amp;"_"&amp;H781&amp;"_"&amp;#REF!&amp;".jpg"</f>
        <v>#REF!</v>
      </c>
      <c r="W781" s="12"/>
      <c r="X781" s="2" t="s">
        <v>764</v>
      </c>
      <c r="Y781" s="12"/>
      <c r="Z781" s="12"/>
      <c r="AA781" s="12" t="s">
        <v>835</v>
      </c>
      <c r="AB781" t="str">
        <f>IF(Q781&gt;0,"yes","no")</f>
        <v>yes</v>
      </c>
      <c r="AC781" t="str">
        <f>IF(O781&gt;0,"yes","no")</f>
        <v>no</v>
      </c>
      <c r="AD781" t="str">
        <f>IF(AH781="hatch","yes","no")</f>
        <v>no</v>
      </c>
      <c r="AE781" t="str">
        <f>IF(AH781="swimup","yes","no")</f>
        <v>no</v>
      </c>
      <c r="AF781" t="str">
        <f>IF(AH781="respiration","yes","no")</f>
        <v>no</v>
      </c>
      <c r="AH781" t="s">
        <v>813</v>
      </c>
      <c r="AI781" t="str">
        <f>IF(O781&gt;0,(IF(S781="live",O781*0.84,IF(S781="dried.ethanol",O781*0.8449+2.8227,O781))),"")</f>
        <v/>
      </c>
      <c r="AJ781" s="12" t="s">
        <v>801</v>
      </c>
      <c r="AL781" t="str">
        <f>IF(OR(AND(Q781=Q782,P781&gt;0),AND(O781&gt;0,O781=O782)),"duplicate","")</f>
        <v/>
      </c>
      <c r="AM781" t="s">
        <v>826</v>
      </c>
      <c r="AN781" t="s">
        <v>826</v>
      </c>
      <c r="AO781" t="s">
        <v>826</v>
      </c>
      <c r="AP781" t="s">
        <v>826</v>
      </c>
      <c r="AQ781" t="s">
        <v>32</v>
      </c>
    </row>
    <row r="782" spans="1:43" x14ac:dyDescent="0.2">
      <c r="A782" s="29">
        <v>42909</v>
      </c>
      <c r="B782" s="1">
        <v>42899</v>
      </c>
      <c r="C782" s="1" t="str">
        <f>IF(F782="Kup","6/13/2017",IF(F782="Sag","6/14/2017",""))</f>
        <v>6/13/2017</v>
      </c>
      <c r="D782" s="27">
        <f>A782-B782</f>
        <v>10</v>
      </c>
      <c r="E782" s="27">
        <f>A782-C782</f>
        <v>10</v>
      </c>
      <c r="F782" s="12" t="s">
        <v>21</v>
      </c>
      <c r="G782" s="12">
        <v>10</v>
      </c>
      <c r="H782" s="12" t="s">
        <v>30</v>
      </c>
      <c r="I782" s="12" t="s">
        <v>78</v>
      </c>
      <c r="J782" s="12" t="s">
        <v>78</v>
      </c>
      <c r="K782" s="3" t="s">
        <v>947</v>
      </c>
      <c r="L782" s="3" t="s">
        <v>949</v>
      </c>
      <c r="M782" s="12">
        <v>9</v>
      </c>
      <c r="N782" s="12">
        <v>9</v>
      </c>
      <c r="O782" s="24"/>
      <c r="P782" s="12">
        <v>2.2959999999999998</v>
      </c>
      <c r="Q782" s="12">
        <v>2.032</v>
      </c>
      <c r="R782">
        <f>IF(Q782&gt;0,(P782*(Q782^2))*(3.14159/6),"")</f>
        <v>4.9638373944558936</v>
      </c>
      <c r="S782" s="12" t="s">
        <v>32</v>
      </c>
      <c r="T782" t="s">
        <v>25</v>
      </c>
      <c r="U782" s="12" t="s">
        <v>26</v>
      </c>
      <c r="V782" s="12" t="e">
        <f>"CG_D"&amp;G782&amp;"_"&amp;H782&amp;"_"&amp;#REF!&amp;".jpg"</f>
        <v>#REF!</v>
      </c>
      <c r="W782" s="12"/>
      <c r="X782" s="2" t="s">
        <v>764</v>
      </c>
      <c r="Y782" s="12"/>
      <c r="Z782" s="12"/>
      <c r="AA782" s="12" t="s">
        <v>835</v>
      </c>
      <c r="AB782" t="str">
        <f>IF(Q782&gt;0,"yes","no")</f>
        <v>yes</v>
      </c>
      <c r="AC782" t="str">
        <f>IF(O782&gt;0,"yes","no")</f>
        <v>no</v>
      </c>
      <c r="AD782" t="str">
        <f>IF(AH782="hatch","yes","no")</f>
        <v>no</v>
      </c>
      <c r="AE782" t="str">
        <f>IF(AH782="swimup","yes","no")</f>
        <v>no</v>
      </c>
      <c r="AF782" t="str">
        <f>IF(AH782="respiration","yes","no")</f>
        <v>no</v>
      </c>
      <c r="AH782" t="s">
        <v>813</v>
      </c>
      <c r="AI782" t="str">
        <f>IF(O782&gt;0,(IF(S782="live",O782*0.84,IF(S782="dried.ethanol",O782*0.8449+2.8227,O782))),"")</f>
        <v/>
      </c>
      <c r="AJ782" s="12" t="s">
        <v>801</v>
      </c>
      <c r="AL782" t="str">
        <f>IF(OR(AND(Q782=Q783,P782&gt;0),AND(O782&gt;0,O782=O783)),"duplicate","")</f>
        <v/>
      </c>
      <c r="AM782" t="s">
        <v>826</v>
      </c>
      <c r="AN782" t="s">
        <v>826</v>
      </c>
      <c r="AO782" t="s">
        <v>826</v>
      </c>
      <c r="AP782" t="s">
        <v>826</v>
      </c>
      <c r="AQ782" t="s">
        <v>32</v>
      </c>
    </row>
    <row r="783" spans="1:43" x14ac:dyDescent="0.2">
      <c r="A783" s="29">
        <v>42909</v>
      </c>
      <c r="B783" s="1">
        <v>42899</v>
      </c>
      <c r="C783" s="1" t="str">
        <f>IF(F783="Kup","6/13/2017",IF(F783="Sag","6/14/2017",""))</f>
        <v>6/13/2017</v>
      </c>
      <c r="D783" s="27">
        <f>A783-B783</f>
        <v>10</v>
      </c>
      <c r="E783" s="27">
        <f>A783-C783</f>
        <v>10</v>
      </c>
      <c r="F783" s="12" t="s">
        <v>21</v>
      </c>
      <c r="G783" s="12">
        <v>10</v>
      </c>
      <c r="H783" s="12" t="s">
        <v>30</v>
      </c>
      <c r="I783" s="12" t="s">
        <v>78</v>
      </c>
      <c r="J783" s="12" t="s">
        <v>78</v>
      </c>
      <c r="K783" s="3" t="s">
        <v>947</v>
      </c>
      <c r="L783" s="3" t="s">
        <v>949</v>
      </c>
      <c r="M783" s="12">
        <v>10</v>
      </c>
      <c r="N783" s="12">
        <v>10</v>
      </c>
      <c r="O783" s="24"/>
      <c r="P783" s="12">
        <v>2.383</v>
      </c>
      <c r="Q783" s="12">
        <v>2.1139999999999999</v>
      </c>
      <c r="R783">
        <f>IF(Q783&gt;0,(P783*(Q783^2))*(3.14159/6),"")</f>
        <v>5.5761219568823526</v>
      </c>
      <c r="S783" s="12" t="s">
        <v>32</v>
      </c>
      <c r="T783" t="s">
        <v>25</v>
      </c>
      <c r="U783" s="12" t="s">
        <v>26</v>
      </c>
      <c r="V783" s="12" t="e">
        <f>"CG_D"&amp;G783&amp;"_"&amp;H783&amp;"_"&amp;#REF!&amp;".jpg"</f>
        <v>#REF!</v>
      </c>
      <c r="W783" s="12"/>
      <c r="X783" s="2" t="s">
        <v>764</v>
      </c>
      <c r="Y783" s="12"/>
      <c r="Z783" s="12"/>
      <c r="AA783" s="12" t="s">
        <v>835</v>
      </c>
      <c r="AB783" t="str">
        <f>IF(Q783&gt;0,"yes","no")</f>
        <v>yes</v>
      </c>
      <c r="AC783" t="str">
        <f>IF(O783&gt;0,"yes","no")</f>
        <v>no</v>
      </c>
      <c r="AD783" t="str">
        <f>IF(AH783="hatch","yes","no")</f>
        <v>no</v>
      </c>
      <c r="AE783" t="str">
        <f>IF(AH783="swimup","yes","no")</f>
        <v>no</v>
      </c>
      <c r="AF783" t="str">
        <f>IF(AH783="respiration","yes","no")</f>
        <v>no</v>
      </c>
      <c r="AH783" t="s">
        <v>813</v>
      </c>
      <c r="AI783" t="str">
        <f>IF(O783&gt;0,(IF(S783="live",O783*0.84,IF(S783="dried.ethanol",O783*0.8449+2.8227,O783))),"")</f>
        <v/>
      </c>
      <c r="AJ783" s="12" t="s">
        <v>801</v>
      </c>
      <c r="AL783" t="str">
        <f>IF(OR(AND(Q783=Q784,P783&gt;0),AND(O783&gt;0,O783=O784)),"duplicate","")</f>
        <v/>
      </c>
      <c r="AM783" t="s">
        <v>826</v>
      </c>
      <c r="AN783" t="s">
        <v>826</v>
      </c>
      <c r="AO783" t="s">
        <v>826</v>
      </c>
      <c r="AP783" t="s">
        <v>826</v>
      </c>
      <c r="AQ783" t="s">
        <v>32</v>
      </c>
    </row>
    <row r="784" spans="1:43" x14ac:dyDescent="0.2">
      <c r="A784" s="29">
        <v>42909</v>
      </c>
      <c r="B784" s="1">
        <v>42899</v>
      </c>
      <c r="C784" s="1" t="str">
        <f>IF(F784="Kup","6/13/2017",IF(F784="Sag","6/14/2017",""))</f>
        <v>6/13/2017</v>
      </c>
      <c r="D784" s="27">
        <f>A784-B784</f>
        <v>10</v>
      </c>
      <c r="E784" s="27">
        <f>A784-C784</f>
        <v>10</v>
      </c>
      <c r="F784" s="12" t="s">
        <v>21</v>
      </c>
      <c r="G784" s="12">
        <v>10</v>
      </c>
      <c r="H784" s="12" t="s">
        <v>30</v>
      </c>
      <c r="I784" s="12" t="s">
        <v>81</v>
      </c>
      <c r="J784" s="12" t="s">
        <v>81</v>
      </c>
      <c r="K784" s="3" t="s">
        <v>948</v>
      </c>
      <c r="L784" s="3" t="s">
        <v>949</v>
      </c>
      <c r="M784" s="12">
        <v>1</v>
      </c>
      <c r="N784" s="12">
        <v>1</v>
      </c>
      <c r="O784" s="24"/>
      <c r="P784" s="12">
        <v>2.5019999999999998</v>
      </c>
      <c r="Q784" s="12">
        <v>1.847</v>
      </c>
      <c r="R784">
        <f>IF(Q784&gt;0,(P784*(Q784^2))*(3.14159/6),"")</f>
        <v>4.4690925829292691</v>
      </c>
      <c r="S784" s="12" t="s">
        <v>32</v>
      </c>
      <c r="T784" t="s">
        <v>25</v>
      </c>
      <c r="U784" s="12" t="s">
        <v>26</v>
      </c>
      <c r="V784" s="12" t="e">
        <f>"CG_D"&amp;G784&amp;"_"&amp;H784&amp;"_"&amp;#REF!&amp;".jpg"</f>
        <v>#REF!</v>
      </c>
      <c r="W784" s="12"/>
      <c r="X784" s="2" t="s">
        <v>764</v>
      </c>
      <c r="Y784" s="12"/>
      <c r="Z784" s="12"/>
      <c r="AA784" s="12" t="s">
        <v>835</v>
      </c>
      <c r="AB784" t="str">
        <f>IF(Q784&gt;0,"yes","no")</f>
        <v>yes</v>
      </c>
      <c r="AC784" t="str">
        <f>IF(O784&gt;0,"yes","no")</f>
        <v>no</v>
      </c>
      <c r="AD784" t="str">
        <f>IF(AH784="hatch","yes","no")</f>
        <v>no</v>
      </c>
      <c r="AE784" t="str">
        <f>IF(AH784="swimup","yes","no")</f>
        <v>no</v>
      </c>
      <c r="AF784" t="str">
        <f>IF(AH784="respiration","yes","no")</f>
        <v>no</v>
      </c>
      <c r="AH784" t="s">
        <v>813</v>
      </c>
      <c r="AI784" t="str">
        <f>IF(O784&gt;0,(IF(S784="live",O784*0.84,IF(S784="dried.ethanol",O784*0.8449+2.8227,O784))),"")</f>
        <v/>
      </c>
      <c r="AJ784" s="12" t="s">
        <v>801</v>
      </c>
      <c r="AL784" t="str">
        <f>IF(OR(AND(Q784=Q785,P784&gt;0),AND(O784&gt;0,O784=O785)),"duplicate","")</f>
        <v/>
      </c>
      <c r="AM784" t="s">
        <v>826</v>
      </c>
      <c r="AN784" t="s">
        <v>826</v>
      </c>
      <c r="AO784" t="s">
        <v>826</v>
      </c>
      <c r="AP784" t="s">
        <v>826</v>
      </c>
      <c r="AQ784" t="s">
        <v>32</v>
      </c>
    </row>
    <row r="785" spans="1:43" x14ac:dyDescent="0.2">
      <c r="A785" s="29">
        <v>42909</v>
      </c>
      <c r="B785" s="1">
        <v>42899</v>
      </c>
      <c r="C785" s="1" t="str">
        <f>IF(F785="Kup","6/13/2017",IF(F785="Sag","6/14/2017",""))</f>
        <v>6/13/2017</v>
      </c>
      <c r="D785" s="27">
        <f>A785-B785</f>
        <v>10</v>
      </c>
      <c r="E785" s="27">
        <f>A785-C785</f>
        <v>10</v>
      </c>
      <c r="F785" s="12" t="s">
        <v>21</v>
      </c>
      <c r="G785" s="12">
        <v>10</v>
      </c>
      <c r="H785" s="12" t="s">
        <v>30</v>
      </c>
      <c r="I785" s="12" t="s">
        <v>81</v>
      </c>
      <c r="J785" s="12" t="s">
        <v>81</v>
      </c>
      <c r="K785" s="3" t="s">
        <v>948</v>
      </c>
      <c r="L785" s="3" t="s">
        <v>949</v>
      </c>
      <c r="M785" s="12">
        <v>2</v>
      </c>
      <c r="N785" s="12">
        <v>2</v>
      </c>
      <c r="O785" s="24"/>
      <c r="P785" s="12">
        <v>2.581</v>
      </c>
      <c r="Q785" s="12">
        <v>2.1480000000000001</v>
      </c>
      <c r="R785">
        <f>IF(Q785&gt;0,(P785*(Q785^2))*(3.14159/6),"")</f>
        <v>6.2352635394093596</v>
      </c>
      <c r="S785" s="12" t="s">
        <v>32</v>
      </c>
      <c r="T785" t="s">
        <v>25</v>
      </c>
      <c r="U785" s="12" t="s">
        <v>26</v>
      </c>
      <c r="V785" s="12" t="e">
        <f>"CG_D"&amp;G785&amp;"_"&amp;H785&amp;"_"&amp;#REF!&amp;".jpg"</f>
        <v>#REF!</v>
      </c>
      <c r="W785" s="12"/>
      <c r="X785" s="2" t="s">
        <v>764</v>
      </c>
      <c r="Y785" s="12"/>
      <c r="Z785" s="12"/>
      <c r="AA785" s="12" t="s">
        <v>835</v>
      </c>
      <c r="AB785" t="str">
        <f>IF(Q785&gt;0,"yes","no")</f>
        <v>yes</v>
      </c>
      <c r="AC785" t="str">
        <f>IF(O785&gt;0,"yes","no")</f>
        <v>no</v>
      </c>
      <c r="AD785" t="str">
        <f>IF(AH785="hatch","yes","no")</f>
        <v>no</v>
      </c>
      <c r="AE785" t="str">
        <f>IF(AH785="swimup","yes","no")</f>
        <v>no</v>
      </c>
      <c r="AF785" t="str">
        <f>IF(AH785="respiration","yes","no")</f>
        <v>no</v>
      </c>
      <c r="AH785" t="s">
        <v>813</v>
      </c>
      <c r="AI785" t="str">
        <f>IF(O785&gt;0,(IF(S785="live",O785*0.84,IF(S785="dried.ethanol",O785*0.8449+2.8227,O785))),"")</f>
        <v/>
      </c>
      <c r="AJ785" s="12" t="s">
        <v>801</v>
      </c>
      <c r="AL785" t="str">
        <f>IF(OR(AND(Q785=Q786,P785&gt;0),AND(O785&gt;0,O785=O786)),"duplicate","")</f>
        <v/>
      </c>
      <c r="AM785" t="s">
        <v>826</v>
      </c>
      <c r="AN785" t="s">
        <v>826</v>
      </c>
      <c r="AO785" t="s">
        <v>826</v>
      </c>
      <c r="AP785" t="s">
        <v>826</v>
      </c>
      <c r="AQ785" t="s">
        <v>32</v>
      </c>
    </row>
    <row r="786" spans="1:43" x14ac:dyDescent="0.2">
      <c r="A786" s="29">
        <v>42909</v>
      </c>
      <c r="B786" s="1">
        <v>42899</v>
      </c>
      <c r="C786" s="1" t="str">
        <f>IF(F786="Kup","6/13/2017",IF(F786="Sag","6/14/2017",""))</f>
        <v>6/13/2017</v>
      </c>
      <c r="D786" s="27">
        <f>A786-B786</f>
        <v>10</v>
      </c>
      <c r="E786" s="27">
        <f>A786-C786</f>
        <v>10</v>
      </c>
      <c r="F786" s="12" t="s">
        <v>21</v>
      </c>
      <c r="G786" s="12">
        <v>10</v>
      </c>
      <c r="H786" s="12" t="s">
        <v>30</v>
      </c>
      <c r="I786" s="12" t="s">
        <v>81</v>
      </c>
      <c r="J786" s="12" t="s">
        <v>81</v>
      </c>
      <c r="K786" s="3" t="s">
        <v>948</v>
      </c>
      <c r="L786" s="3" t="s">
        <v>949</v>
      </c>
      <c r="M786" s="12">
        <v>3</v>
      </c>
      <c r="N786" s="12">
        <v>3</v>
      </c>
      <c r="O786" s="24"/>
      <c r="P786" s="12">
        <v>2.452</v>
      </c>
      <c r="Q786" s="12">
        <v>2.2989999999999999</v>
      </c>
      <c r="R786">
        <f>IF(Q786&gt;0,(P786*(Q786^2))*(3.14159/6),"")</f>
        <v>6.7857313830751123</v>
      </c>
      <c r="S786" s="12" t="s">
        <v>32</v>
      </c>
      <c r="T786" t="s">
        <v>25</v>
      </c>
      <c r="U786" s="12" t="s">
        <v>26</v>
      </c>
      <c r="V786" s="12" t="e">
        <f>"CG_D"&amp;G786&amp;"_"&amp;H786&amp;"_"&amp;#REF!&amp;".jpg"</f>
        <v>#REF!</v>
      </c>
      <c r="W786" s="12"/>
      <c r="X786" s="2" t="s">
        <v>764</v>
      </c>
      <c r="Y786" s="12"/>
      <c r="Z786" s="12"/>
      <c r="AA786" s="12" t="s">
        <v>835</v>
      </c>
      <c r="AB786" t="str">
        <f>IF(Q786&gt;0,"yes","no")</f>
        <v>yes</v>
      </c>
      <c r="AC786" t="str">
        <f>IF(O786&gt;0,"yes","no")</f>
        <v>no</v>
      </c>
      <c r="AD786" t="str">
        <f>IF(AH786="hatch","yes","no")</f>
        <v>no</v>
      </c>
      <c r="AE786" t="str">
        <f>IF(AH786="swimup","yes","no")</f>
        <v>no</v>
      </c>
      <c r="AF786" t="str">
        <f>IF(AH786="respiration","yes","no")</f>
        <v>no</v>
      </c>
      <c r="AH786" t="s">
        <v>813</v>
      </c>
      <c r="AI786" t="str">
        <f>IF(O786&gt;0,(IF(S786="live",O786*0.84,IF(S786="dried.ethanol",O786*0.8449+2.8227,O786))),"")</f>
        <v/>
      </c>
      <c r="AJ786" s="12" t="s">
        <v>801</v>
      </c>
      <c r="AL786" t="str">
        <f>IF(OR(AND(Q786=Q787,P786&gt;0),AND(O786&gt;0,O786=O787)),"duplicate","")</f>
        <v/>
      </c>
      <c r="AM786" t="s">
        <v>826</v>
      </c>
      <c r="AN786" t="s">
        <v>826</v>
      </c>
      <c r="AO786" t="s">
        <v>826</v>
      </c>
      <c r="AP786" t="s">
        <v>826</v>
      </c>
      <c r="AQ786" t="s">
        <v>32</v>
      </c>
    </row>
    <row r="787" spans="1:43" x14ac:dyDescent="0.2">
      <c r="A787" s="29">
        <v>42909</v>
      </c>
      <c r="B787" s="1">
        <v>42899</v>
      </c>
      <c r="C787" s="1" t="str">
        <f>IF(F787="Kup","6/13/2017",IF(F787="Sag","6/14/2017",""))</f>
        <v>6/13/2017</v>
      </c>
      <c r="D787" s="27">
        <f>A787-B787</f>
        <v>10</v>
      </c>
      <c r="E787" s="27">
        <f>A787-C787</f>
        <v>10</v>
      </c>
      <c r="F787" s="12" t="s">
        <v>21</v>
      </c>
      <c r="G787" s="12">
        <v>10</v>
      </c>
      <c r="H787" s="12" t="s">
        <v>30</v>
      </c>
      <c r="I787" s="12" t="s">
        <v>81</v>
      </c>
      <c r="J787" s="12" t="s">
        <v>81</v>
      </c>
      <c r="K787" s="3" t="s">
        <v>948</v>
      </c>
      <c r="L787" s="3" t="s">
        <v>949</v>
      </c>
      <c r="M787" s="12">
        <v>4</v>
      </c>
      <c r="N787" s="12">
        <v>4</v>
      </c>
      <c r="O787" s="24"/>
      <c r="P787" s="12">
        <v>2.419</v>
      </c>
      <c r="Q787" s="12">
        <v>2.3370000000000002</v>
      </c>
      <c r="R787">
        <f>IF(Q787&gt;0,(P787*(Q787^2))*(3.14159/6),"")</f>
        <v>6.9175379219739153</v>
      </c>
      <c r="S787" s="12" t="s">
        <v>32</v>
      </c>
      <c r="T787" t="s">
        <v>25</v>
      </c>
      <c r="U787" s="12" t="s">
        <v>26</v>
      </c>
      <c r="V787" s="12" t="e">
        <f>"CG_D"&amp;G787&amp;"_"&amp;H787&amp;"_"&amp;#REF!&amp;".jpg"</f>
        <v>#REF!</v>
      </c>
      <c r="W787" s="12"/>
      <c r="X787" s="2" t="s">
        <v>764</v>
      </c>
      <c r="Y787" s="12"/>
      <c r="Z787" s="12"/>
      <c r="AA787" s="12" t="s">
        <v>835</v>
      </c>
      <c r="AB787" t="str">
        <f>IF(Q787&gt;0,"yes","no")</f>
        <v>yes</v>
      </c>
      <c r="AC787" t="str">
        <f>IF(O787&gt;0,"yes","no")</f>
        <v>no</v>
      </c>
      <c r="AD787" t="str">
        <f>IF(AH787="hatch","yes","no")</f>
        <v>no</v>
      </c>
      <c r="AE787" t="str">
        <f>IF(AH787="swimup","yes","no")</f>
        <v>no</v>
      </c>
      <c r="AF787" t="str">
        <f>IF(AH787="respiration","yes","no")</f>
        <v>no</v>
      </c>
      <c r="AH787" t="s">
        <v>813</v>
      </c>
      <c r="AI787" t="str">
        <f>IF(O787&gt;0,(IF(S787="live",O787*0.84,IF(S787="dried.ethanol",O787*0.8449+2.8227,O787))),"")</f>
        <v/>
      </c>
      <c r="AJ787" s="12" t="s">
        <v>801</v>
      </c>
      <c r="AL787" t="str">
        <f>IF(OR(AND(Q787=Q788,P787&gt;0),AND(O787&gt;0,O787=O788)),"duplicate","")</f>
        <v/>
      </c>
      <c r="AM787" t="s">
        <v>826</v>
      </c>
      <c r="AN787" t="s">
        <v>826</v>
      </c>
      <c r="AO787" t="s">
        <v>826</v>
      </c>
      <c r="AP787" t="s">
        <v>826</v>
      </c>
      <c r="AQ787" t="s">
        <v>32</v>
      </c>
    </row>
    <row r="788" spans="1:43" x14ac:dyDescent="0.2">
      <c r="A788" s="29">
        <v>42909</v>
      </c>
      <c r="B788" s="1">
        <v>42899</v>
      </c>
      <c r="C788" s="1" t="str">
        <f>IF(F788="Kup","6/13/2017",IF(F788="Sag","6/14/2017",""))</f>
        <v>6/13/2017</v>
      </c>
      <c r="D788" s="27">
        <f>A788-B788</f>
        <v>10</v>
      </c>
      <c r="E788" s="27">
        <f>A788-C788</f>
        <v>10</v>
      </c>
      <c r="F788" s="12" t="s">
        <v>21</v>
      </c>
      <c r="G788" s="12">
        <v>10</v>
      </c>
      <c r="H788" s="12" t="s">
        <v>30</v>
      </c>
      <c r="I788" s="12" t="s">
        <v>81</v>
      </c>
      <c r="J788" s="12" t="s">
        <v>81</v>
      </c>
      <c r="K788" s="3" t="s">
        <v>948</v>
      </c>
      <c r="L788" s="3" t="s">
        <v>949</v>
      </c>
      <c r="M788" s="12">
        <v>5</v>
      </c>
      <c r="N788" s="12">
        <v>5</v>
      </c>
      <c r="O788" s="24"/>
      <c r="P788" s="12">
        <v>2.379</v>
      </c>
      <c r="Q788" s="12">
        <v>2.0920000000000001</v>
      </c>
      <c r="R788">
        <f>IF(Q788&gt;0,(P788*(Q788^2))*(3.14159/6),"")</f>
        <v>5.4515005207218401</v>
      </c>
      <c r="S788" s="12" t="s">
        <v>32</v>
      </c>
      <c r="T788" t="s">
        <v>25</v>
      </c>
      <c r="U788" s="12" t="s">
        <v>26</v>
      </c>
      <c r="V788" s="12" t="e">
        <f>"CG_D"&amp;G788&amp;"_"&amp;H788&amp;"_"&amp;#REF!&amp;".jpg"</f>
        <v>#REF!</v>
      </c>
      <c r="W788" s="12"/>
      <c r="X788" s="2" t="s">
        <v>764</v>
      </c>
      <c r="Y788" s="12"/>
      <c r="Z788" s="12"/>
      <c r="AA788" s="12" t="s">
        <v>835</v>
      </c>
      <c r="AB788" t="str">
        <f>IF(Q788&gt;0,"yes","no")</f>
        <v>yes</v>
      </c>
      <c r="AC788" t="str">
        <f>IF(O788&gt;0,"yes","no")</f>
        <v>no</v>
      </c>
      <c r="AD788" t="str">
        <f>IF(AH788="hatch","yes","no")</f>
        <v>no</v>
      </c>
      <c r="AE788" t="str">
        <f>IF(AH788="swimup","yes","no")</f>
        <v>no</v>
      </c>
      <c r="AF788" t="str">
        <f>IF(AH788="respiration","yes","no")</f>
        <v>no</v>
      </c>
      <c r="AH788" t="s">
        <v>813</v>
      </c>
      <c r="AI788" t="str">
        <f>IF(O788&gt;0,(IF(S788="live",O788*0.84,IF(S788="dried.ethanol",O788*0.8449+2.8227,O788))),"")</f>
        <v/>
      </c>
      <c r="AJ788" s="12" t="s">
        <v>801</v>
      </c>
      <c r="AL788" t="str">
        <f>IF(OR(AND(Q788=Q789,P788&gt;0),AND(O788&gt;0,O788=O789)),"duplicate","")</f>
        <v/>
      </c>
      <c r="AM788" t="s">
        <v>826</v>
      </c>
      <c r="AN788" t="s">
        <v>826</v>
      </c>
      <c r="AO788" t="s">
        <v>826</v>
      </c>
      <c r="AP788" t="s">
        <v>826</v>
      </c>
      <c r="AQ788" t="s">
        <v>32</v>
      </c>
    </row>
    <row r="789" spans="1:43" x14ac:dyDescent="0.2">
      <c r="A789" s="29">
        <v>42909</v>
      </c>
      <c r="B789" s="1">
        <v>42899</v>
      </c>
      <c r="C789" s="1" t="str">
        <f>IF(F789="Kup","6/13/2017",IF(F789="Sag","6/14/2017",""))</f>
        <v>6/13/2017</v>
      </c>
      <c r="D789" s="27">
        <f>A789-B789</f>
        <v>10</v>
      </c>
      <c r="E789" s="27">
        <f>A789-C789</f>
        <v>10</v>
      </c>
      <c r="F789" s="12" t="s">
        <v>21</v>
      </c>
      <c r="G789" s="12">
        <v>10</v>
      </c>
      <c r="H789" s="12" t="s">
        <v>30</v>
      </c>
      <c r="I789" s="12" t="s">
        <v>81</v>
      </c>
      <c r="J789" s="12" t="s">
        <v>81</v>
      </c>
      <c r="K789" s="3" t="s">
        <v>948</v>
      </c>
      <c r="L789" s="3" t="s">
        <v>949</v>
      </c>
      <c r="M789" s="12">
        <v>6</v>
      </c>
      <c r="N789" s="12">
        <v>6</v>
      </c>
      <c r="O789" s="24"/>
      <c r="P789" s="12">
        <v>2.58</v>
      </c>
      <c r="Q789" s="12">
        <v>2.3140000000000001</v>
      </c>
      <c r="R789">
        <f>IF(Q789&gt;0,(P789*(Q789^2))*(3.14159/6),"")</f>
        <v>7.2334364564851992</v>
      </c>
      <c r="S789" s="12" t="s">
        <v>32</v>
      </c>
      <c r="T789" t="s">
        <v>25</v>
      </c>
      <c r="U789" s="12" t="s">
        <v>26</v>
      </c>
      <c r="V789" s="12" t="e">
        <f>"CG_D"&amp;G789&amp;"_"&amp;H789&amp;"_"&amp;#REF!&amp;".jpg"</f>
        <v>#REF!</v>
      </c>
      <c r="W789" s="12"/>
      <c r="X789" s="2" t="s">
        <v>764</v>
      </c>
      <c r="Y789" s="12"/>
      <c r="Z789" s="12"/>
      <c r="AA789" s="12" t="s">
        <v>835</v>
      </c>
      <c r="AB789" t="str">
        <f>IF(Q789&gt;0,"yes","no")</f>
        <v>yes</v>
      </c>
      <c r="AC789" t="str">
        <f>IF(O789&gt;0,"yes","no")</f>
        <v>no</v>
      </c>
      <c r="AD789" t="str">
        <f>IF(AH789="hatch","yes","no")</f>
        <v>no</v>
      </c>
      <c r="AE789" t="str">
        <f>IF(AH789="swimup","yes","no")</f>
        <v>no</v>
      </c>
      <c r="AF789" t="str">
        <f>IF(AH789="respiration","yes","no")</f>
        <v>no</v>
      </c>
      <c r="AH789" t="s">
        <v>813</v>
      </c>
      <c r="AI789" t="str">
        <f>IF(O789&gt;0,(IF(S789="live",O789*0.84,IF(S789="dried.ethanol",O789*0.8449+2.8227,O789))),"")</f>
        <v/>
      </c>
      <c r="AJ789" s="12" t="s">
        <v>801</v>
      </c>
      <c r="AL789" t="str">
        <f>IF(OR(AND(Q789=Q790,P789&gt;0),AND(O789&gt;0,O789=O790)),"duplicate","")</f>
        <v/>
      </c>
      <c r="AM789" t="s">
        <v>826</v>
      </c>
      <c r="AN789" t="s">
        <v>826</v>
      </c>
      <c r="AO789" t="s">
        <v>826</v>
      </c>
      <c r="AP789" t="s">
        <v>826</v>
      </c>
      <c r="AQ789" t="s">
        <v>32</v>
      </c>
    </row>
    <row r="790" spans="1:43" x14ac:dyDescent="0.2">
      <c r="A790" s="29">
        <v>42909</v>
      </c>
      <c r="B790" s="1">
        <v>42899</v>
      </c>
      <c r="C790" s="1" t="str">
        <f>IF(F790="Kup","6/13/2017",IF(F790="Sag","6/14/2017",""))</f>
        <v>6/13/2017</v>
      </c>
      <c r="D790" s="27">
        <f>A790-B790</f>
        <v>10</v>
      </c>
      <c r="E790" s="27">
        <f>A790-C790</f>
        <v>10</v>
      </c>
      <c r="F790" s="12" t="s">
        <v>21</v>
      </c>
      <c r="G790" s="12">
        <v>10</v>
      </c>
      <c r="H790" s="12" t="s">
        <v>30</v>
      </c>
      <c r="I790" s="12" t="s">
        <v>81</v>
      </c>
      <c r="J790" s="12" t="s">
        <v>81</v>
      </c>
      <c r="K790" s="3" t="s">
        <v>948</v>
      </c>
      <c r="L790" s="3" t="s">
        <v>949</v>
      </c>
      <c r="M790" s="12">
        <v>7</v>
      </c>
      <c r="N790" s="12">
        <v>7</v>
      </c>
      <c r="O790" s="24"/>
      <c r="P790" s="12">
        <v>2.2160000000000002</v>
      </c>
      <c r="Q790" s="12">
        <v>2.129</v>
      </c>
      <c r="R790">
        <f>IF(Q790&gt;0,(P790*(Q790^2))*(3.14159/6),"")</f>
        <v>5.2591957334075063</v>
      </c>
      <c r="S790" s="12" t="s">
        <v>32</v>
      </c>
      <c r="T790" t="s">
        <v>25</v>
      </c>
      <c r="U790" s="12" t="s">
        <v>26</v>
      </c>
      <c r="V790" s="12" t="e">
        <f>"CG_D"&amp;G790&amp;"_"&amp;H790&amp;"_"&amp;#REF!&amp;".jpg"</f>
        <v>#REF!</v>
      </c>
      <c r="W790" s="12"/>
      <c r="X790" s="2" t="s">
        <v>764</v>
      </c>
      <c r="Y790" s="12"/>
      <c r="Z790" s="12"/>
      <c r="AA790" s="12" t="s">
        <v>835</v>
      </c>
      <c r="AB790" t="str">
        <f>IF(Q790&gt;0,"yes","no")</f>
        <v>yes</v>
      </c>
      <c r="AC790" t="str">
        <f>IF(O790&gt;0,"yes","no")</f>
        <v>no</v>
      </c>
      <c r="AD790" t="str">
        <f>IF(AH790="hatch","yes","no")</f>
        <v>no</v>
      </c>
      <c r="AE790" t="str">
        <f>IF(AH790="swimup","yes","no")</f>
        <v>no</v>
      </c>
      <c r="AF790" t="str">
        <f>IF(AH790="respiration","yes","no")</f>
        <v>no</v>
      </c>
      <c r="AH790" t="s">
        <v>813</v>
      </c>
      <c r="AI790" t="str">
        <f>IF(O790&gt;0,(IF(S790="live",O790*0.84,IF(S790="dried.ethanol",O790*0.8449+2.8227,O790))),"")</f>
        <v/>
      </c>
      <c r="AJ790" s="12" t="s">
        <v>801</v>
      </c>
      <c r="AL790" t="str">
        <f>IF(OR(AND(Q790=Q791,P790&gt;0),AND(O790&gt;0,O790=O791)),"duplicate","")</f>
        <v/>
      </c>
      <c r="AM790" t="s">
        <v>826</v>
      </c>
      <c r="AN790" t="s">
        <v>826</v>
      </c>
      <c r="AO790" t="s">
        <v>826</v>
      </c>
      <c r="AP790" t="s">
        <v>826</v>
      </c>
      <c r="AQ790" t="s">
        <v>32</v>
      </c>
    </row>
    <row r="791" spans="1:43" x14ac:dyDescent="0.2">
      <c r="A791" s="29">
        <v>42909</v>
      </c>
      <c r="B791" s="1">
        <v>42899</v>
      </c>
      <c r="C791" s="1" t="str">
        <f>IF(F791="Kup","6/13/2017",IF(F791="Sag","6/14/2017",""))</f>
        <v>6/13/2017</v>
      </c>
      <c r="D791" s="27">
        <f>A791-B791</f>
        <v>10</v>
      </c>
      <c r="E791" s="27">
        <f>A791-C791</f>
        <v>10</v>
      </c>
      <c r="F791" s="12" t="s">
        <v>21</v>
      </c>
      <c r="G791" s="12">
        <v>10</v>
      </c>
      <c r="H791" s="12" t="s">
        <v>30</v>
      </c>
      <c r="I791" s="12" t="s">
        <v>81</v>
      </c>
      <c r="J791" s="12" t="s">
        <v>81</v>
      </c>
      <c r="K791" s="3" t="s">
        <v>948</v>
      </c>
      <c r="L791" s="3" t="s">
        <v>949</v>
      </c>
      <c r="M791" s="12">
        <v>8</v>
      </c>
      <c r="N791" s="12">
        <v>8</v>
      </c>
      <c r="O791" s="24"/>
      <c r="P791" s="12">
        <v>2.4510000000000001</v>
      </c>
      <c r="Q791" s="12">
        <v>2.3279999999999998</v>
      </c>
      <c r="R791">
        <f>IF(Q791&gt;0,(P791*(Q791^2))*(3.14159/6),"")</f>
        <v>6.955166302061758</v>
      </c>
      <c r="S791" s="12" t="s">
        <v>32</v>
      </c>
      <c r="T791" t="s">
        <v>25</v>
      </c>
      <c r="U791" s="12" t="s">
        <v>26</v>
      </c>
      <c r="V791" s="12" t="e">
        <f>"CG_D"&amp;G791&amp;"_"&amp;H791&amp;"_"&amp;#REF!&amp;".jpg"</f>
        <v>#REF!</v>
      </c>
      <c r="W791" s="12"/>
      <c r="X791" s="2" t="s">
        <v>764</v>
      </c>
      <c r="Y791" s="12"/>
      <c r="Z791" s="12"/>
      <c r="AA791" s="12" t="s">
        <v>835</v>
      </c>
      <c r="AB791" t="str">
        <f>IF(Q791&gt;0,"yes","no")</f>
        <v>yes</v>
      </c>
      <c r="AC791" t="str">
        <f>IF(O791&gt;0,"yes","no")</f>
        <v>no</v>
      </c>
      <c r="AD791" t="str">
        <f>IF(AH791="hatch","yes","no")</f>
        <v>no</v>
      </c>
      <c r="AE791" t="str">
        <f>IF(AH791="swimup","yes","no")</f>
        <v>no</v>
      </c>
      <c r="AF791" t="str">
        <f>IF(AH791="respiration","yes","no")</f>
        <v>no</v>
      </c>
      <c r="AH791" t="s">
        <v>813</v>
      </c>
      <c r="AI791" t="str">
        <f>IF(O791&gt;0,(IF(S791="live",O791*0.84,IF(S791="dried.ethanol",O791*0.8449+2.8227,O791))),"")</f>
        <v/>
      </c>
      <c r="AJ791" s="12" t="s">
        <v>801</v>
      </c>
      <c r="AL791" t="str">
        <f>IF(OR(AND(Q791=Q792,P791&gt;0),AND(O791&gt;0,O791=O792)),"duplicate","")</f>
        <v/>
      </c>
      <c r="AM791" t="s">
        <v>826</v>
      </c>
      <c r="AN791" t="s">
        <v>826</v>
      </c>
      <c r="AO791" t="s">
        <v>826</v>
      </c>
      <c r="AP791" t="s">
        <v>826</v>
      </c>
      <c r="AQ791" t="s">
        <v>32</v>
      </c>
    </row>
    <row r="792" spans="1:43" x14ac:dyDescent="0.2">
      <c r="A792" s="29">
        <v>42909</v>
      </c>
      <c r="B792" s="1">
        <v>42899</v>
      </c>
      <c r="C792" s="1" t="str">
        <f>IF(F792="Kup","6/13/2017",IF(F792="Sag","6/14/2017",""))</f>
        <v>6/13/2017</v>
      </c>
      <c r="D792" s="27">
        <f>A792-B792</f>
        <v>10</v>
      </c>
      <c r="E792" s="27">
        <f>A792-C792</f>
        <v>10</v>
      </c>
      <c r="F792" s="12" t="s">
        <v>21</v>
      </c>
      <c r="G792" s="12">
        <v>10</v>
      </c>
      <c r="H792" s="12" t="s">
        <v>30</v>
      </c>
      <c r="I792" s="12" t="s">
        <v>81</v>
      </c>
      <c r="J792" s="12" t="s">
        <v>81</v>
      </c>
      <c r="K792" s="3" t="s">
        <v>948</v>
      </c>
      <c r="L792" s="3" t="s">
        <v>949</v>
      </c>
      <c r="M792" s="12">
        <v>9</v>
      </c>
      <c r="N792" s="12">
        <v>9</v>
      </c>
      <c r="O792" s="24"/>
      <c r="P792" s="12">
        <v>2.3199999999999998</v>
      </c>
      <c r="Q792" s="12">
        <v>1.869</v>
      </c>
      <c r="R792">
        <f>IF(Q792&gt;0,(P792*(Q792^2))*(3.14159/6),"")</f>
        <v>4.2433108041827996</v>
      </c>
      <c r="S792" s="12" t="s">
        <v>32</v>
      </c>
      <c r="T792" t="s">
        <v>25</v>
      </c>
      <c r="U792" s="12" t="s">
        <v>26</v>
      </c>
      <c r="V792" s="12" t="e">
        <f>"CG_D"&amp;G792&amp;"_"&amp;H792&amp;"_"&amp;#REF!&amp;".jpg"</f>
        <v>#REF!</v>
      </c>
      <c r="W792" s="12"/>
      <c r="X792" s="2" t="s">
        <v>764</v>
      </c>
      <c r="Y792" s="12"/>
      <c r="Z792" s="12"/>
      <c r="AA792" s="12" t="s">
        <v>835</v>
      </c>
      <c r="AB792" t="str">
        <f>IF(Q792&gt;0,"yes","no")</f>
        <v>yes</v>
      </c>
      <c r="AC792" t="str">
        <f>IF(O792&gt;0,"yes","no")</f>
        <v>no</v>
      </c>
      <c r="AD792" t="str">
        <f>IF(AH792="hatch","yes","no")</f>
        <v>no</v>
      </c>
      <c r="AE792" t="str">
        <f>IF(AH792="swimup","yes","no")</f>
        <v>no</v>
      </c>
      <c r="AF792" t="str">
        <f>IF(AH792="respiration","yes","no")</f>
        <v>no</v>
      </c>
      <c r="AH792" t="s">
        <v>813</v>
      </c>
      <c r="AI792" t="str">
        <f>IF(O792&gt;0,(IF(S792="live",O792*0.84,IF(S792="dried.ethanol",O792*0.8449+2.8227,O792))),"")</f>
        <v/>
      </c>
      <c r="AJ792" s="12" t="s">
        <v>801</v>
      </c>
      <c r="AL792" t="str">
        <f>IF(OR(AND(Q792=Q793,P792&gt;0),AND(O792&gt;0,O792=O793)),"duplicate","")</f>
        <v/>
      </c>
      <c r="AM792" t="s">
        <v>826</v>
      </c>
      <c r="AN792" t="s">
        <v>826</v>
      </c>
      <c r="AO792" t="s">
        <v>826</v>
      </c>
      <c r="AP792" t="s">
        <v>826</v>
      </c>
      <c r="AQ792" t="s">
        <v>32</v>
      </c>
    </row>
    <row r="793" spans="1:43" x14ac:dyDescent="0.2">
      <c r="A793" s="29">
        <v>42909</v>
      </c>
      <c r="B793" s="1">
        <v>42899</v>
      </c>
      <c r="C793" s="1" t="str">
        <f>IF(F793="Kup","6/13/2017",IF(F793="Sag","6/14/2017",""))</f>
        <v>6/13/2017</v>
      </c>
      <c r="D793" s="27">
        <f>A793-B793</f>
        <v>10</v>
      </c>
      <c r="E793" s="27">
        <f>A793-C793</f>
        <v>10</v>
      </c>
      <c r="F793" s="12" t="s">
        <v>21</v>
      </c>
      <c r="G793" s="12">
        <v>10</v>
      </c>
      <c r="H793" s="12" t="s">
        <v>30</v>
      </c>
      <c r="I793" s="12" t="s">
        <v>81</v>
      </c>
      <c r="J793" s="12" t="s">
        <v>81</v>
      </c>
      <c r="K793" s="3" t="s">
        <v>948</v>
      </c>
      <c r="L793" s="3" t="s">
        <v>949</v>
      </c>
      <c r="M793" s="12">
        <v>10</v>
      </c>
      <c r="N793" s="12">
        <v>10</v>
      </c>
      <c r="O793" s="24"/>
      <c r="P793" s="12">
        <v>2.3050000000000002</v>
      </c>
      <c r="Q793" s="12">
        <v>1.9119999999999999</v>
      </c>
      <c r="R793">
        <f>IF(Q793&gt;0,(P793*(Q793^2))*(3.14159/6),"")</f>
        <v>4.4120960779621328</v>
      </c>
      <c r="S793" s="12" t="s">
        <v>32</v>
      </c>
      <c r="T793" t="s">
        <v>25</v>
      </c>
      <c r="U793" s="12" t="s">
        <v>26</v>
      </c>
      <c r="V793" s="12" t="e">
        <f>"CG_D"&amp;G793&amp;"_"&amp;H793&amp;"_"&amp;#REF!&amp;".jpg"</f>
        <v>#REF!</v>
      </c>
      <c r="W793" s="12"/>
      <c r="X793" s="2" t="s">
        <v>764</v>
      </c>
      <c r="Y793" s="12"/>
      <c r="Z793" s="12"/>
      <c r="AA793" s="12" t="s">
        <v>835</v>
      </c>
      <c r="AB793" t="str">
        <f>IF(Q793&gt;0,"yes","no")</f>
        <v>yes</v>
      </c>
      <c r="AC793" t="str">
        <f>IF(O793&gt;0,"yes","no")</f>
        <v>no</v>
      </c>
      <c r="AD793" t="str">
        <f>IF(AH793="hatch","yes","no")</f>
        <v>no</v>
      </c>
      <c r="AE793" t="str">
        <f>IF(AH793="swimup","yes","no")</f>
        <v>no</v>
      </c>
      <c r="AF793" t="str">
        <f>IF(AH793="respiration","yes","no")</f>
        <v>no</v>
      </c>
      <c r="AH793" t="s">
        <v>813</v>
      </c>
      <c r="AI793" t="str">
        <f>IF(O793&gt;0,(IF(S793="live",O793*0.84,IF(S793="dried.ethanol",O793*0.8449+2.8227,O793))),"")</f>
        <v/>
      </c>
      <c r="AJ793" s="12" t="s">
        <v>801</v>
      </c>
      <c r="AL793" t="str">
        <f>IF(OR(AND(Q793=Q794,P793&gt;0),AND(O793&gt;0,O793=O794)),"duplicate","")</f>
        <v/>
      </c>
      <c r="AM793" t="s">
        <v>826</v>
      </c>
      <c r="AN793" t="s">
        <v>826</v>
      </c>
      <c r="AO793" t="s">
        <v>826</v>
      </c>
      <c r="AP793" t="s">
        <v>826</v>
      </c>
      <c r="AQ793" t="s">
        <v>32</v>
      </c>
    </row>
    <row r="794" spans="1:43" x14ac:dyDescent="0.2">
      <c r="A794" s="29">
        <v>42909</v>
      </c>
      <c r="B794" s="1">
        <v>42899</v>
      </c>
      <c r="C794" s="1" t="str">
        <f>IF(F794="Kup","6/13/2017",IF(F794="Sag","6/14/2017",""))</f>
        <v>6/13/2017</v>
      </c>
      <c r="D794" s="27">
        <f>A794-B794</f>
        <v>10</v>
      </c>
      <c r="E794" s="27">
        <f>A794-C794</f>
        <v>10</v>
      </c>
      <c r="F794" s="12" t="s">
        <v>21</v>
      </c>
      <c r="G794" s="12">
        <v>10</v>
      </c>
      <c r="H794" s="12" t="s">
        <v>30</v>
      </c>
      <c r="I794" s="12" t="s">
        <v>83</v>
      </c>
      <c r="J794" s="12" t="s">
        <v>83</v>
      </c>
      <c r="K794" s="3" t="s">
        <v>950</v>
      </c>
      <c r="L794" s="3" t="s">
        <v>952</v>
      </c>
      <c r="M794" s="12">
        <v>1</v>
      </c>
      <c r="N794" s="12">
        <v>1</v>
      </c>
      <c r="O794" s="24"/>
      <c r="P794" s="12">
        <v>2.7650000000000001</v>
      </c>
      <c r="Q794" s="12">
        <v>2.3290000000000002</v>
      </c>
      <c r="R794">
        <f>IF(Q794&gt;0,(P794*(Q794^2))*(3.14159/6),"")</f>
        <v>7.8529416080033929</v>
      </c>
      <c r="S794" s="12" t="s">
        <v>32</v>
      </c>
      <c r="T794" t="s">
        <v>25</v>
      </c>
      <c r="U794" s="12" t="s">
        <v>26</v>
      </c>
      <c r="V794" s="12" t="e">
        <f>"CG_D"&amp;G794&amp;"_"&amp;H794&amp;"_"&amp;#REF!&amp;".jpg"</f>
        <v>#REF!</v>
      </c>
      <c r="W794" s="12"/>
      <c r="X794" s="2" t="s">
        <v>764</v>
      </c>
      <c r="Y794" s="12"/>
      <c r="Z794" s="12"/>
      <c r="AA794" s="12" t="s">
        <v>835</v>
      </c>
      <c r="AB794" t="str">
        <f>IF(Q794&gt;0,"yes","no")</f>
        <v>yes</v>
      </c>
      <c r="AC794" t="str">
        <f>IF(O794&gt;0,"yes","no")</f>
        <v>no</v>
      </c>
      <c r="AD794" t="str">
        <f>IF(AH794="hatch","yes","no")</f>
        <v>no</v>
      </c>
      <c r="AE794" t="str">
        <f>IF(AH794="swimup","yes","no")</f>
        <v>no</v>
      </c>
      <c r="AF794" t="str">
        <f>IF(AH794="respiration","yes","no")</f>
        <v>no</v>
      </c>
      <c r="AH794" t="s">
        <v>813</v>
      </c>
      <c r="AI794" t="str">
        <f>IF(O794&gt;0,(IF(S794="live",O794*0.84,IF(S794="dried.ethanol",O794*0.8449+2.8227,O794))),"")</f>
        <v/>
      </c>
      <c r="AJ794" s="12" t="s">
        <v>801</v>
      </c>
      <c r="AL794" t="str">
        <f>IF(OR(AND(Q794=Q795,P794&gt;0),AND(O794&gt;0,O794=O795)),"duplicate","")</f>
        <v/>
      </c>
      <c r="AM794" t="s">
        <v>826</v>
      </c>
      <c r="AN794" t="s">
        <v>826</v>
      </c>
      <c r="AO794" t="s">
        <v>826</v>
      </c>
      <c r="AP794" t="s">
        <v>826</v>
      </c>
      <c r="AQ794" t="s">
        <v>32</v>
      </c>
    </row>
    <row r="795" spans="1:43" x14ac:dyDescent="0.2">
      <c r="A795" s="29">
        <v>42909</v>
      </c>
      <c r="B795" s="1">
        <v>42899</v>
      </c>
      <c r="C795" s="1" t="str">
        <f>IF(F795="Kup","6/13/2017",IF(F795="Sag","6/14/2017",""))</f>
        <v>6/13/2017</v>
      </c>
      <c r="D795" s="27">
        <f>A795-B795</f>
        <v>10</v>
      </c>
      <c r="E795" s="27">
        <f>A795-C795</f>
        <v>10</v>
      </c>
      <c r="F795" s="12" t="s">
        <v>21</v>
      </c>
      <c r="G795" s="12">
        <v>10</v>
      </c>
      <c r="H795" s="12" t="s">
        <v>30</v>
      </c>
      <c r="I795" s="12" t="s">
        <v>83</v>
      </c>
      <c r="J795" s="12" t="s">
        <v>83</v>
      </c>
      <c r="K795" s="3" t="s">
        <v>950</v>
      </c>
      <c r="L795" s="3" t="s">
        <v>952</v>
      </c>
      <c r="M795" s="12">
        <v>2</v>
      </c>
      <c r="N795" s="12">
        <v>2</v>
      </c>
      <c r="O795" s="24"/>
      <c r="P795" s="12">
        <v>2.6240000000000001</v>
      </c>
      <c r="Q795" s="12">
        <v>2.5390000000000001</v>
      </c>
      <c r="R795">
        <f>IF(Q795&gt;0,(P795*(Q795^2))*(3.14159/6),"")</f>
        <v>8.8570171972692258</v>
      </c>
      <c r="S795" s="12" t="s">
        <v>32</v>
      </c>
      <c r="T795" t="s">
        <v>25</v>
      </c>
      <c r="U795" s="12" t="s">
        <v>26</v>
      </c>
      <c r="V795" s="12" t="e">
        <f>"CG_D"&amp;G795&amp;"_"&amp;H795&amp;"_"&amp;#REF!&amp;".jpg"</f>
        <v>#REF!</v>
      </c>
      <c r="W795" s="12"/>
      <c r="X795" s="2" t="s">
        <v>764</v>
      </c>
      <c r="Y795" s="12"/>
      <c r="Z795" s="12"/>
      <c r="AA795" s="12" t="s">
        <v>835</v>
      </c>
      <c r="AB795" t="str">
        <f>IF(Q795&gt;0,"yes","no")</f>
        <v>yes</v>
      </c>
      <c r="AC795" t="str">
        <f>IF(O795&gt;0,"yes","no")</f>
        <v>no</v>
      </c>
      <c r="AD795" t="str">
        <f>IF(AH795="hatch","yes","no")</f>
        <v>no</v>
      </c>
      <c r="AE795" t="str">
        <f>IF(AH795="swimup","yes","no")</f>
        <v>no</v>
      </c>
      <c r="AF795" t="str">
        <f>IF(AH795="respiration","yes","no")</f>
        <v>no</v>
      </c>
      <c r="AH795" t="s">
        <v>813</v>
      </c>
      <c r="AI795" t="str">
        <f>IF(O795&gt;0,(IF(S795="live",O795*0.84,IF(S795="dried.ethanol",O795*0.8449+2.8227,O795))),"")</f>
        <v/>
      </c>
      <c r="AJ795" s="12" t="s">
        <v>801</v>
      </c>
      <c r="AL795" t="str">
        <f>IF(OR(AND(Q795=Q796,P795&gt;0),AND(O795&gt;0,O795=O796)),"duplicate","")</f>
        <v/>
      </c>
      <c r="AM795" t="s">
        <v>826</v>
      </c>
      <c r="AN795" t="s">
        <v>826</v>
      </c>
      <c r="AO795" t="s">
        <v>826</v>
      </c>
      <c r="AP795" t="s">
        <v>826</v>
      </c>
      <c r="AQ795" t="s">
        <v>32</v>
      </c>
    </row>
    <row r="796" spans="1:43" x14ac:dyDescent="0.2">
      <c r="A796" s="29">
        <v>42909</v>
      </c>
      <c r="B796" s="1">
        <v>42899</v>
      </c>
      <c r="C796" s="1" t="str">
        <f>IF(F796="Kup","6/13/2017",IF(F796="Sag","6/14/2017",""))</f>
        <v>6/13/2017</v>
      </c>
      <c r="D796" s="27">
        <f>A796-B796</f>
        <v>10</v>
      </c>
      <c r="E796" s="27">
        <f>A796-C796</f>
        <v>10</v>
      </c>
      <c r="F796" s="12" t="s">
        <v>21</v>
      </c>
      <c r="G796" s="12">
        <v>10</v>
      </c>
      <c r="H796" s="12" t="s">
        <v>30</v>
      </c>
      <c r="I796" s="12" t="s">
        <v>83</v>
      </c>
      <c r="J796" s="12" t="s">
        <v>83</v>
      </c>
      <c r="K796" s="3" t="s">
        <v>950</v>
      </c>
      <c r="L796" s="3" t="s">
        <v>952</v>
      </c>
      <c r="M796" s="12">
        <v>3</v>
      </c>
      <c r="N796" s="12">
        <v>3</v>
      </c>
      <c r="O796" s="24"/>
      <c r="P796" s="12">
        <v>2.5960000000000001</v>
      </c>
      <c r="Q796" s="12">
        <v>1.9570000000000001</v>
      </c>
      <c r="R796">
        <f>IF(Q796&gt;0,(P796*(Q796^2))*(3.14159/6),"")</f>
        <v>5.2057654284143933</v>
      </c>
      <c r="S796" s="12" t="s">
        <v>32</v>
      </c>
      <c r="T796" t="s">
        <v>25</v>
      </c>
      <c r="U796" s="12" t="s">
        <v>26</v>
      </c>
      <c r="V796" s="12" t="e">
        <f>"CG_D"&amp;G796&amp;"_"&amp;H796&amp;"_"&amp;#REF!&amp;".jpg"</f>
        <v>#REF!</v>
      </c>
      <c r="W796" s="12"/>
      <c r="X796" s="2" t="s">
        <v>764</v>
      </c>
      <c r="Y796" s="12"/>
      <c r="Z796" s="12"/>
      <c r="AA796" s="12" t="s">
        <v>835</v>
      </c>
      <c r="AB796" t="str">
        <f>IF(Q796&gt;0,"yes","no")</f>
        <v>yes</v>
      </c>
      <c r="AC796" t="str">
        <f>IF(O796&gt;0,"yes","no")</f>
        <v>no</v>
      </c>
      <c r="AD796" t="str">
        <f>IF(AH796="hatch","yes","no")</f>
        <v>no</v>
      </c>
      <c r="AE796" t="str">
        <f>IF(AH796="swimup","yes","no")</f>
        <v>no</v>
      </c>
      <c r="AF796" t="str">
        <f>IF(AH796="respiration","yes","no")</f>
        <v>no</v>
      </c>
      <c r="AH796" t="s">
        <v>813</v>
      </c>
      <c r="AI796" t="str">
        <f>IF(O796&gt;0,(IF(S796="live",O796*0.84,IF(S796="dried.ethanol",O796*0.8449+2.8227,O796))),"")</f>
        <v/>
      </c>
      <c r="AJ796" s="12" t="s">
        <v>801</v>
      </c>
      <c r="AL796" t="str">
        <f>IF(OR(AND(Q796=Q797,P796&gt;0),AND(O796&gt;0,O796=O797)),"duplicate","")</f>
        <v/>
      </c>
      <c r="AM796" t="s">
        <v>826</v>
      </c>
      <c r="AN796" t="s">
        <v>826</v>
      </c>
      <c r="AO796" t="s">
        <v>826</v>
      </c>
      <c r="AP796" t="s">
        <v>826</v>
      </c>
      <c r="AQ796" t="s">
        <v>32</v>
      </c>
    </row>
    <row r="797" spans="1:43" x14ac:dyDescent="0.2">
      <c r="A797" s="29">
        <v>42909</v>
      </c>
      <c r="B797" s="1">
        <v>42899</v>
      </c>
      <c r="C797" s="1" t="str">
        <f>IF(F797="Kup","6/13/2017",IF(F797="Sag","6/14/2017",""))</f>
        <v>6/13/2017</v>
      </c>
      <c r="D797" s="27">
        <f>A797-B797</f>
        <v>10</v>
      </c>
      <c r="E797" s="27">
        <f>A797-C797</f>
        <v>10</v>
      </c>
      <c r="F797" s="12" t="s">
        <v>21</v>
      </c>
      <c r="G797" s="12">
        <v>10</v>
      </c>
      <c r="H797" s="12" t="s">
        <v>30</v>
      </c>
      <c r="I797" s="12" t="s">
        <v>83</v>
      </c>
      <c r="J797" s="12" t="s">
        <v>83</v>
      </c>
      <c r="K797" s="3" t="s">
        <v>950</v>
      </c>
      <c r="L797" s="3" t="s">
        <v>952</v>
      </c>
      <c r="M797" s="12">
        <v>4</v>
      </c>
      <c r="N797" s="12">
        <v>4</v>
      </c>
      <c r="O797" s="24"/>
      <c r="P797" s="12">
        <v>2.5350000000000001</v>
      </c>
      <c r="Q797" s="12">
        <v>2.226</v>
      </c>
      <c r="R797">
        <f>IF(Q797&gt;0,(P797*(Q797^2))*(3.14159/6),"")</f>
        <v>6.5769802715798997</v>
      </c>
      <c r="S797" s="12" t="s">
        <v>32</v>
      </c>
      <c r="T797" t="s">
        <v>25</v>
      </c>
      <c r="U797" s="12" t="s">
        <v>26</v>
      </c>
      <c r="V797" s="12" t="e">
        <f>"CG_D"&amp;G797&amp;"_"&amp;H797&amp;"_"&amp;#REF!&amp;".jpg"</f>
        <v>#REF!</v>
      </c>
      <c r="W797" s="12"/>
      <c r="X797" s="2" t="s">
        <v>764</v>
      </c>
      <c r="Y797" s="12"/>
      <c r="Z797" s="12"/>
      <c r="AA797" s="12" t="s">
        <v>835</v>
      </c>
      <c r="AB797" t="str">
        <f>IF(Q797&gt;0,"yes","no")</f>
        <v>yes</v>
      </c>
      <c r="AC797" t="str">
        <f>IF(O797&gt;0,"yes","no")</f>
        <v>no</v>
      </c>
      <c r="AD797" t="str">
        <f>IF(AH797="hatch","yes","no")</f>
        <v>no</v>
      </c>
      <c r="AE797" t="str">
        <f>IF(AH797="swimup","yes","no")</f>
        <v>no</v>
      </c>
      <c r="AF797" t="str">
        <f>IF(AH797="respiration","yes","no")</f>
        <v>no</v>
      </c>
      <c r="AH797" t="s">
        <v>813</v>
      </c>
      <c r="AI797" t="str">
        <f>IF(O797&gt;0,(IF(S797="live",O797*0.84,IF(S797="dried.ethanol",O797*0.8449+2.8227,O797))),"")</f>
        <v/>
      </c>
      <c r="AJ797" s="12" t="s">
        <v>801</v>
      </c>
      <c r="AL797" t="str">
        <f>IF(OR(AND(Q797=Q798,P797&gt;0),AND(O797&gt;0,O797=O798)),"duplicate","")</f>
        <v/>
      </c>
      <c r="AM797" t="s">
        <v>826</v>
      </c>
      <c r="AN797" t="s">
        <v>826</v>
      </c>
      <c r="AO797" t="s">
        <v>826</v>
      </c>
      <c r="AP797" t="s">
        <v>826</v>
      </c>
      <c r="AQ797" t="s">
        <v>32</v>
      </c>
    </row>
    <row r="798" spans="1:43" x14ac:dyDescent="0.2">
      <c r="A798" s="29">
        <v>42909</v>
      </c>
      <c r="B798" s="1">
        <v>42899</v>
      </c>
      <c r="C798" s="1" t="str">
        <f>IF(F798="Kup","6/13/2017",IF(F798="Sag","6/14/2017",""))</f>
        <v>6/13/2017</v>
      </c>
      <c r="D798" s="27">
        <f>A798-B798</f>
        <v>10</v>
      </c>
      <c r="E798" s="27">
        <f>A798-C798</f>
        <v>10</v>
      </c>
      <c r="F798" s="12" t="s">
        <v>21</v>
      </c>
      <c r="G798" s="12">
        <v>10</v>
      </c>
      <c r="H798" s="12" t="s">
        <v>30</v>
      </c>
      <c r="I798" s="12" t="s">
        <v>83</v>
      </c>
      <c r="J798" s="12" t="s">
        <v>83</v>
      </c>
      <c r="K798" s="3" t="s">
        <v>950</v>
      </c>
      <c r="L798" s="3" t="s">
        <v>952</v>
      </c>
      <c r="M798" s="12">
        <v>5</v>
      </c>
      <c r="N798" s="12">
        <v>5</v>
      </c>
      <c r="O798" s="24"/>
      <c r="P798" s="12">
        <v>2.3530000000000002</v>
      </c>
      <c r="Q798" s="12">
        <v>2.2349999999999999</v>
      </c>
      <c r="R798">
        <f>IF(Q798&gt;0,(P798*(Q798^2))*(3.14159/6),"")</f>
        <v>6.1542514633226242</v>
      </c>
      <c r="S798" s="12" t="s">
        <v>32</v>
      </c>
      <c r="T798" t="s">
        <v>25</v>
      </c>
      <c r="U798" s="12" t="s">
        <v>26</v>
      </c>
      <c r="V798" s="12" t="e">
        <f>"CG_D"&amp;G798&amp;"_"&amp;H798&amp;"_"&amp;#REF!&amp;".jpg"</f>
        <v>#REF!</v>
      </c>
      <c r="W798" s="12"/>
      <c r="X798" s="2" t="s">
        <v>764</v>
      </c>
      <c r="Y798" s="12"/>
      <c r="Z798" s="12"/>
      <c r="AA798" s="12" t="s">
        <v>835</v>
      </c>
      <c r="AB798" t="str">
        <f>IF(Q798&gt;0,"yes","no")</f>
        <v>yes</v>
      </c>
      <c r="AC798" t="str">
        <f>IF(O798&gt;0,"yes","no")</f>
        <v>no</v>
      </c>
      <c r="AD798" t="str">
        <f>IF(AH798="hatch","yes","no")</f>
        <v>no</v>
      </c>
      <c r="AE798" t="str">
        <f>IF(AH798="swimup","yes","no")</f>
        <v>no</v>
      </c>
      <c r="AF798" t="str">
        <f>IF(AH798="respiration","yes","no")</f>
        <v>no</v>
      </c>
      <c r="AH798" t="s">
        <v>813</v>
      </c>
      <c r="AI798" t="str">
        <f>IF(O798&gt;0,(IF(S798="live",O798*0.84,IF(S798="dried.ethanol",O798*0.8449+2.8227,O798))),"")</f>
        <v/>
      </c>
      <c r="AJ798" s="12" t="s">
        <v>801</v>
      </c>
      <c r="AL798" t="str">
        <f>IF(OR(AND(Q798=Q799,P798&gt;0),AND(O798&gt;0,O798=O799)),"duplicate","")</f>
        <v/>
      </c>
      <c r="AM798" t="s">
        <v>826</v>
      </c>
      <c r="AN798" t="s">
        <v>826</v>
      </c>
      <c r="AO798" t="s">
        <v>826</v>
      </c>
      <c r="AP798" t="s">
        <v>826</v>
      </c>
      <c r="AQ798" t="s">
        <v>32</v>
      </c>
    </row>
    <row r="799" spans="1:43" x14ac:dyDescent="0.2">
      <c r="A799" s="29">
        <v>42909</v>
      </c>
      <c r="B799" s="1">
        <v>42899</v>
      </c>
      <c r="C799" s="1" t="str">
        <f>IF(F799="Kup","6/13/2017",IF(F799="Sag","6/14/2017",""))</f>
        <v>6/13/2017</v>
      </c>
      <c r="D799" s="27">
        <f>A799-B799</f>
        <v>10</v>
      </c>
      <c r="E799" s="27">
        <f>A799-C799</f>
        <v>10</v>
      </c>
      <c r="F799" s="12" t="s">
        <v>21</v>
      </c>
      <c r="G799" s="12">
        <v>10</v>
      </c>
      <c r="H799" s="12" t="s">
        <v>30</v>
      </c>
      <c r="I799" s="12" t="s">
        <v>83</v>
      </c>
      <c r="J799" s="12" t="s">
        <v>83</v>
      </c>
      <c r="K799" s="3" t="s">
        <v>950</v>
      </c>
      <c r="L799" s="3" t="s">
        <v>952</v>
      </c>
      <c r="M799" s="12">
        <v>6</v>
      </c>
      <c r="N799" s="12">
        <v>6</v>
      </c>
      <c r="O799" s="24"/>
      <c r="P799" s="12">
        <v>2.2410000000000001</v>
      </c>
      <c r="Q799" s="12">
        <v>1.863</v>
      </c>
      <c r="R799">
        <f>IF(Q799&gt;0,(P799*(Q799^2))*(3.14159/6),"")</f>
        <v>4.0725443437421847</v>
      </c>
      <c r="S799" s="12" t="s">
        <v>32</v>
      </c>
      <c r="T799" t="s">
        <v>25</v>
      </c>
      <c r="U799" s="12" t="s">
        <v>26</v>
      </c>
      <c r="V799" s="12" t="e">
        <f>"CG_D"&amp;G799&amp;"_"&amp;H799&amp;"_"&amp;#REF!&amp;".jpg"</f>
        <v>#REF!</v>
      </c>
      <c r="W799" s="12"/>
      <c r="X799" s="2" t="s">
        <v>764</v>
      </c>
      <c r="Y799" s="12"/>
      <c r="Z799" s="12"/>
      <c r="AA799" s="12" t="s">
        <v>835</v>
      </c>
      <c r="AB799" t="str">
        <f>IF(Q799&gt;0,"yes","no")</f>
        <v>yes</v>
      </c>
      <c r="AC799" t="str">
        <f>IF(O799&gt;0,"yes","no")</f>
        <v>no</v>
      </c>
      <c r="AD799" t="str">
        <f>IF(AH799="hatch","yes","no")</f>
        <v>no</v>
      </c>
      <c r="AE799" t="str">
        <f>IF(AH799="swimup","yes","no")</f>
        <v>no</v>
      </c>
      <c r="AF799" t="str">
        <f>IF(AH799="respiration","yes","no")</f>
        <v>no</v>
      </c>
      <c r="AH799" t="s">
        <v>813</v>
      </c>
      <c r="AI799" t="str">
        <f>IF(O799&gt;0,(IF(S799="live",O799*0.84,IF(S799="dried.ethanol",O799*0.8449+2.8227,O799))),"")</f>
        <v/>
      </c>
      <c r="AJ799" s="12" t="s">
        <v>801</v>
      </c>
      <c r="AL799" t="str">
        <f>IF(OR(AND(Q799=Q800,P799&gt;0),AND(O799&gt;0,O799=O800)),"duplicate","")</f>
        <v/>
      </c>
      <c r="AM799" t="s">
        <v>826</v>
      </c>
      <c r="AN799" t="s">
        <v>826</v>
      </c>
      <c r="AO799" t="s">
        <v>826</v>
      </c>
      <c r="AP799" t="s">
        <v>826</v>
      </c>
      <c r="AQ799" t="s">
        <v>32</v>
      </c>
    </row>
    <row r="800" spans="1:43" x14ac:dyDescent="0.2">
      <c r="A800" s="29">
        <v>42909</v>
      </c>
      <c r="B800" s="1">
        <v>42899</v>
      </c>
      <c r="C800" s="1" t="str">
        <f>IF(F800="Kup","6/13/2017",IF(F800="Sag","6/14/2017",""))</f>
        <v>6/13/2017</v>
      </c>
      <c r="D800" s="27">
        <f>A800-B800</f>
        <v>10</v>
      </c>
      <c r="E800" s="27">
        <f>A800-C800</f>
        <v>10</v>
      </c>
      <c r="F800" s="12" t="s">
        <v>21</v>
      </c>
      <c r="G800" s="12">
        <v>10</v>
      </c>
      <c r="H800" s="12" t="s">
        <v>30</v>
      </c>
      <c r="I800" s="12" t="s">
        <v>83</v>
      </c>
      <c r="J800" s="12" t="s">
        <v>83</v>
      </c>
      <c r="K800" s="3" t="s">
        <v>950</v>
      </c>
      <c r="L800" s="3" t="s">
        <v>952</v>
      </c>
      <c r="M800" s="12">
        <v>7</v>
      </c>
      <c r="N800" s="12">
        <v>7</v>
      </c>
      <c r="O800" s="24"/>
      <c r="P800" s="12">
        <v>2.5259999999999998</v>
      </c>
      <c r="Q800" s="12">
        <v>2.1190000000000002</v>
      </c>
      <c r="R800">
        <f>IF(Q800&gt;0,(P800*(Q800^2))*(3.14159/6),"")</f>
        <v>5.9387291012117895</v>
      </c>
      <c r="S800" s="12" t="s">
        <v>32</v>
      </c>
      <c r="T800" t="s">
        <v>25</v>
      </c>
      <c r="U800" s="12" t="s">
        <v>26</v>
      </c>
      <c r="V800" s="12" t="e">
        <f>"CG_D"&amp;G800&amp;"_"&amp;H800&amp;"_"&amp;#REF!&amp;".jpg"</f>
        <v>#REF!</v>
      </c>
      <c r="W800" s="12"/>
      <c r="X800" s="2" t="s">
        <v>764</v>
      </c>
      <c r="Y800" s="12"/>
      <c r="Z800" s="12"/>
      <c r="AA800" s="12" t="s">
        <v>835</v>
      </c>
      <c r="AB800" t="str">
        <f>IF(Q800&gt;0,"yes","no")</f>
        <v>yes</v>
      </c>
      <c r="AC800" t="str">
        <f>IF(O800&gt;0,"yes","no")</f>
        <v>no</v>
      </c>
      <c r="AD800" t="str">
        <f>IF(AH800="hatch","yes","no")</f>
        <v>no</v>
      </c>
      <c r="AE800" t="str">
        <f>IF(AH800="swimup","yes","no")</f>
        <v>no</v>
      </c>
      <c r="AF800" t="str">
        <f>IF(AH800="respiration","yes","no")</f>
        <v>no</v>
      </c>
      <c r="AH800" t="s">
        <v>813</v>
      </c>
      <c r="AI800" t="str">
        <f>IF(O800&gt;0,(IF(S800="live",O800*0.84,IF(S800="dried.ethanol",O800*0.8449+2.8227,O800))),"")</f>
        <v/>
      </c>
      <c r="AJ800" s="12" t="s">
        <v>801</v>
      </c>
      <c r="AL800" t="str">
        <f>IF(OR(AND(Q800=Q801,P800&gt;0),AND(O800&gt;0,O800=O801)),"duplicate","")</f>
        <v/>
      </c>
      <c r="AM800" t="s">
        <v>826</v>
      </c>
      <c r="AN800" t="s">
        <v>826</v>
      </c>
      <c r="AO800" t="s">
        <v>826</v>
      </c>
      <c r="AP800" t="s">
        <v>826</v>
      </c>
      <c r="AQ800" t="s">
        <v>32</v>
      </c>
    </row>
    <row r="801" spans="1:43" x14ac:dyDescent="0.2">
      <c r="A801" s="29">
        <v>42909</v>
      </c>
      <c r="B801" s="1">
        <v>42899</v>
      </c>
      <c r="C801" s="1" t="str">
        <f>IF(F801="Kup","6/13/2017",IF(F801="Sag","6/14/2017",""))</f>
        <v>6/13/2017</v>
      </c>
      <c r="D801" s="27">
        <f>A801-B801</f>
        <v>10</v>
      </c>
      <c r="E801" s="27">
        <f>A801-C801</f>
        <v>10</v>
      </c>
      <c r="F801" s="12" t="s">
        <v>21</v>
      </c>
      <c r="G801" s="12">
        <v>10</v>
      </c>
      <c r="H801" s="12" t="s">
        <v>30</v>
      </c>
      <c r="I801" s="12" t="s">
        <v>83</v>
      </c>
      <c r="J801" s="12" t="s">
        <v>83</v>
      </c>
      <c r="K801" s="3" t="s">
        <v>950</v>
      </c>
      <c r="L801" s="3" t="s">
        <v>952</v>
      </c>
      <c r="M801" s="12">
        <v>8</v>
      </c>
      <c r="N801" s="12">
        <v>8</v>
      </c>
      <c r="O801" s="24"/>
      <c r="P801" s="12">
        <v>3.11</v>
      </c>
      <c r="Q801" s="12">
        <v>2.6240000000000001</v>
      </c>
      <c r="R801">
        <f>IF(Q801&gt;0,(P801*(Q801^2))*(3.14159/6),"")</f>
        <v>11.212083047697067</v>
      </c>
      <c r="S801" s="12" t="s">
        <v>32</v>
      </c>
      <c r="T801" t="s">
        <v>25</v>
      </c>
      <c r="U801" s="12" t="s">
        <v>26</v>
      </c>
      <c r="V801" s="12" t="e">
        <f>"CG_D"&amp;G801&amp;"_"&amp;H801&amp;"_"&amp;#REF!&amp;".jpg"</f>
        <v>#REF!</v>
      </c>
      <c r="W801" s="12"/>
      <c r="X801" s="2" t="s">
        <v>764</v>
      </c>
      <c r="Y801" s="12"/>
      <c r="Z801" s="12"/>
      <c r="AA801" s="12" t="s">
        <v>835</v>
      </c>
      <c r="AB801" t="str">
        <f>IF(Q801&gt;0,"yes","no")</f>
        <v>yes</v>
      </c>
      <c r="AC801" t="str">
        <f>IF(O801&gt;0,"yes","no")</f>
        <v>no</v>
      </c>
      <c r="AD801" t="str">
        <f>IF(AH801="hatch","yes","no")</f>
        <v>no</v>
      </c>
      <c r="AE801" t="str">
        <f>IF(AH801="swimup","yes","no")</f>
        <v>no</v>
      </c>
      <c r="AF801" t="str">
        <f>IF(AH801="respiration","yes","no")</f>
        <v>no</v>
      </c>
      <c r="AH801" t="s">
        <v>813</v>
      </c>
      <c r="AI801" t="str">
        <f>IF(O801&gt;0,(IF(S801="live",O801*0.84,IF(S801="dried.ethanol",O801*0.8449+2.8227,O801))),"")</f>
        <v/>
      </c>
      <c r="AJ801" s="12" t="s">
        <v>801</v>
      </c>
      <c r="AL801" t="str">
        <f>IF(OR(AND(Q801=Q802,P801&gt;0),AND(O801&gt;0,O801=O802)),"duplicate","")</f>
        <v/>
      </c>
      <c r="AM801" t="s">
        <v>826</v>
      </c>
      <c r="AN801" t="s">
        <v>826</v>
      </c>
      <c r="AO801" t="s">
        <v>826</v>
      </c>
      <c r="AP801" t="s">
        <v>826</v>
      </c>
      <c r="AQ801" t="s">
        <v>32</v>
      </c>
    </row>
    <row r="802" spans="1:43" x14ac:dyDescent="0.2">
      <c r="A802" s="29">
        <v>42909</v>
      </c>
      <c r="B802" s="1">
        <v>42899</v>
      </c>
      <c r="C802" s="1" t="str">
        <f>IF(F802="Kup","6/13/2017",IF(F802="Sag","6/14/2017",""))</f>
        <v>6/13/2017</v>
      </c>
      <c r="D802" s="27">
        <f>A802-B802</f>
        <v>10</v>
      </c>
      <c r="E802" s="27">
        <f>A802-C802</f>
        <v>10</v>
      </c>
      <c r="F802" s="12" t="s">
        <v>21</v>
      </c>
      <c r="G802" s="12">
        <v>10</v>
      </c>
      <c r="H802" s="12" t="s">
        <v>30</v>
      </c>
      <c r="I802" s="12" t="s">
        <v>83</v>
      </c>
      <c r="J802" s="12" t="s">
        <v>83</v>
      </c>
      <c r="K802" s="3" t="s">
        <v>950</v>
      </c>
      <c r="L802" s="3" t="s">
        <v>952</v>
      </c>
      <c r="M802" s="12">
        <v>9</v>
      </c>
      <c r="N802" s="12">
        <v>9</v>
      </c>
      <c r="O802" s="24"/>
      <c r="P802" s="12">
        <v>2.4769999999999999</v>
      </c>
      <c r="Q802" s="12">
        <v>2.0489999999999999</v>
      </c>
      <c r="R802">
        <f>IF(Q802&gt;0,(P802*(Q802^2))*(3.14159/6),"")</f>
        <v>5.4451290730384043</v>
      </c>
      <c r="S802" s="12" t="s">
        <v>32</v>
      </c>
      <c r="T802" t="s">
        <v>25</v>
      </c>
      <c r="U802" s="12" t="s">
        <v>26</v>
      </c>
      <c r="V802" s="12" t="e">
        <f>"CG_D"&amp;G802&amp;"_"&amp;H802&amp;"_"&amp;#REF!&amp;".jpg"</f>
        <v>#REF!</v>
      </c>
      <c r="W802" s="12"/>
      <c r="X802" s="2" t="s">
        <v>764</v>
      </c>
      <c r="Y802" s="12"/>
      <c r="Z802" s="12"/>
      <c r="AA802" s="12" t="s">
        <v>835</v>
      </c>
      <c r="AB802" t="str">
        <f>IF(Q802&gt;0,"yes","no")</f>
        <v>yes</v>
      </c>
      <c r="AC802" t="str">
        <f>IF(O802&gt;0,"yes","no")</f>
        <v>no</v>
      </c>
      <c r="AD802" t="str">
        <f>IF(AH802="hatch","yes","no")</f>
        <v>no</v>
      </c>
      <c r="AE802" t="str">
        <f>IF(AH802="swimup","yes","no")</f>
        <v>no</v>
      </c>
      <c r="AF802" t="str">
        <f>IF(AH802="respiration","yes","no")</f>
        <v>no</v>
      </c>
      <c r="AH802" t="s">
        <v>813</v>
      </c>
      <c r="AI802" t="str">
        <f>IF(O802&gt;0,(IF(S802="live",O802*0.84,IF(S802="dried.ethanol",O802*0.8449+2.8227,O802))),"")</f>
        <v/>
      </c>
      <c r="AJ802" s="12" t="s">
        <v>801</v>
      </c>
      <c r="AL802" t="str">
        <f>IF(OR(AND(Q802=Q803,P802&gt;0),AND(O802&gt;0,O802=O803)),"duplicate","")</f>
        <v/>
      </c>
      <c r="AM802" t="s">
        <v>826</v>
      </c>
      <c r="AN802" t="s">
        <v>826</v>
      </c>
      <c r="AO802" t="s">
        <v>826</v>
      </c>
      <c r="AP802" t="s">
        <v>826</v>
      </c>
      <c r="AQ802" t="s">
        <v>32</v>
      </c>
    </row>
    <row r="803" spans="1:43" x14ac:dyDescent="0.2">
      <c r="A803" s="29">
        <v>42909</v>
      </c>
      <c r="B803" s="1">
        <v>42899</v>
      </c>
      <c r="C803" s="1" t="str">
        <f>IF(F803="Kup","6/13/2017",IF(F803="Sag","6/14/2017",""))</f>
        <v>6/13/2017</v>
      </c>
      <c r="D803" s="27">
        <f>A803-B803</f>
        <v>10</v>
      </c>
      <c r="E803" s="27">
        <f>A803-C803</f>
        <v>10</v>
      </c>
      <c r="F803" s="12" t="s">
        <v>21</v>
      </c>
      <c r="G803" s="12">
        <v>10</v>
      </c>
      <c r="H803" s="12" t="s">
        <v>30</v>
      </c>
      <c r="I803" s="12" t="s">
        <v>83</v>
      </c>
      <c r="J803" s="12" t="s">
        <v>83</v>
      </c>
      <c r="K803" s="3" t="s">
        <v>950</v>
      </c>
      <c r="L803" s="3" t="s">
        <v>952</v>
      </c>
      <c r="M803" s="12">
        <v>10</v>
      </c>
      <c r="N803" s="12">
        <v>10</v>
      </c>
      <c r="O803" s="24"/>
      <c r="P803" s="12">
        <v>2.492</v>
      </c>
      <c r="Q803" s="12">
        <v>2.3809999999999998</v>
      </c>
      <c r="R803">
        <f>IF(Q803&gt;0,(P803*(Q803^2))*(3.14159/6),"")</f>
        <v>7.3971612214878446</v>
      </c>
      <c r="S803" s="12" t="s">
        <v>32</v>
      </c>
      <c r="T803" t="s">
        <v>25</v>
      </c>
      <c r="U803" s="12" t="s">
        <v>26</v>
      </c>
      <c r="V803" s="12" t="e">
        <f>"CG_D"&amp;G803&amp;"_"&amp;H803&amp;"_"&amp;#REF!&amp;".jpg"</f>
        <v>#REF!</v>
      </c>
      <c r="W803" s="12"/>
      <c r="X803" s="2" t="s">
        <v>764</v>
      </c>
      <c r="Y803" s="12"/>
      <c r="Z803" s="12"/>
      <c r="AA803" s="12" t="s">
        <v>835</v>
      </c>
      <c r="AB803" t="str">
        <f>IF(Q803&gt;0,"yes","no")</f>
        <v>yes</v>
      </c>
      <c r="AC803" t="str">
        <f>IF(O803&gt;0,"yes","no")</f>
        <v>no</v>
      </c>
      <c r="AD803" t="str">
        <f>IF(AH803="hatch","yes","no")</f>
        <v>no</v>
      </c>
      <c r="AE803" t="str">
        <f>IF(AH803="swimup","yes","no")</f>
        <v>no</v>
      </c>
      <c r="AF803" t="str">
        <f>IF(AH803="respiration","yes","no")</f>
        <v>no</v>
      </c>
      <c r="AH803" t="s">
        <v>813</v>
      </c>
      <c r="AI803" t="str">
        <f>IF(O803&gt;0,(IF(S803="live",O803*0.84,IF(S803="dried.ethanol",O803*0.8449+2.8227,O803))),"")</f>
        <v/>
      </c>
      <c r="AJ803" s="12" t="s">
        <v>801</v>
      </c>
      <c r="AL803" t="str">
        <f>IF(OR(AND(Q803=Q804,P803&gt;0),AND(O803&gt;0,O803=O804)),"duplicate","")</f>
        <v/>
      </c>
      <c r="AM803" t="s">
        <v>826</v>
      </c>
      <c r="AN803" t="s">
        <v>826</v>
      </c>
      <c r="AO803" t="s">
        <v>826</v>
      </c>
      <c r="AP803" t="s">
        <v>826</v>
      </c>
      <c r="AQ803" t="s">
        <v>32</v>
      </c>
    </row>
    <row r="804" spans="1:43" x14ac:dyDescent="0.2">
      <c r="A804" s="29">
        <v>42909</v>
      </c>
      <c r="B804" s="1">
        <v>42899</v>
      </c>
      <c r="C804" s="1" t="str">
        <f>IF(F804="Kup","6/13/2017",IF(F804="Sag","6/14/2017",""))</f>
        <v>6/13/2017</v>
      </c>
      <c r="D804" s="27">
        <f>A804-B804</f>
        <v>10</v>
      </c>
      <c r="E804" s="27">
        <f>A804-C804</f>
        <v>10</v>
      </c>
      <c r="F804" s="12" t="s">
        <v>21</v>
      </c>
      <c r="G804" s="12">
        <v>10</v>
      </c>
      <c r="H804" s="12" t="s">
        <v>30</v>
      </c>
      <c r="I804" s="12" t="s">
        <v>86</v>
      </c>
      <c r="J804" s="12" t="s">
        <v>86</v>
      </c>
      <c r="K804" s="3" t="s">
        <v>953</v>
      </c>
      <c r="L804" s="3" t="s">
        <v>952</v>
      </c>
      <c r="M804" s="12">
        <v>1</v>
      </c>
      <c r="N804" s="12">
        <v>1</v>
      </c>
      <c r="O804" s="24"/>
      <c r="P804" s="12">
        <v>2.9710000000000001</v>
      </c>
      <c r="Q804" s="12">
        <v>2.5409999999999999</v>
      </c>
      <c r="R804">
        <f>IF(Q804&gt;0,(P804*(Q804^2))*(3.14159/6),"")</f>
        <v>10.044081716491513</v>
      </c>
      <c r="S804" s="12" t="s">
        <v>32</v>
      </c>
      <c r="T804" t="s">
        <v>25</v>
      </c>
      <c r="U804" s="12" t="s">
        <v>26</v>
      </c>
      <c r="V804" s="12" t="e">
        <f>"CG_D"&amp;G804&amp;"_"&amp;H804&amp;"_"&amp;#REF!&amp;".jpg"</f>
        <v>#REF!</v>
      </c>
      <c r="W804" s="12"/>
      <c r="X804" s="2" t="s">
        <v>764</v>
      </c>
      <c r="Y804" s="12"/>
      <c r="Z804" s="12"/>
      <c r="AA804" s="12" t="s">
        <v>835</v>
      </c>
      <c r="AB804" t="str">
        <f>IF(Q804&gt;0,"yes","no")</f>
        <v>yes</v>
      </c>
      <c r="AC804" t="str">
        <f>IF(O804&gt;0,"yes","no")</f>
        <v>no</v>
      </c>
      <c r="AD804" t="str">
        <f>IF(AH804="hatch","yes","no")</f>
        <v>no</v>
      </c>
      <c r="AE804" t="str">
        <f>IF(AH804="swimup","yes","no")</f>
        <v>no</v>
      </c>
      <c r="AF804" t="str">
        <f>IF(AH804="respiration","yes","no")</f>
        <v>no</v>
      </c>
      <c r="AH804" t="s">
        <v>813</v>
      </c>
      <c r="AI804" t="str">
        <f>IF(O804&gt;0,(IF(S804="live",O804*0.84,IF(S804="dried.ethanol",O804*0.8449+2.8227,O804))),"")</f>
        <v/>
      </c>
      <c r="AJ804" s="12" t="s">
        <v>801</v>
      </c>
      <c r="AL804" t="str">
        <f>IF(OR(AND(Q804=Q805,P804&gt;0),AND(O804&gt;0,O804=O805)),"duplicate","")</f>
        <v/>
      </c>
      <c r="AM804" t="s">
        <v>826</v>
      </c>
      <c r="AN804" t="s">
        <v>826</v>
      </c>
      <c r="AO804" t="s">
        <v>826</v>
      </c>
      <c r="AP804" t="s">
        <v>826</v>
      </c>
      <c r="AQ804" t="s">
        <v>32</v>
      </c>
    </row>
    <row r="805" spans="1:43" x14ac:dyDescent="0.2">
      <c r="A805" s="29">
        <v>42909</v>
      </c>
      <c r="B805" s="1">
        <v>42899</v>
      </c>
      <c r="C805" s="1" t="str">
        <f>IF(F805="Kup","6/13/2017",IF(F805="Sag","6/14/2017",""))</f>
        <v>6/13/2017</v>
      </c>
      <c r="D805" s="27">
        <f>A805-B805</f>
        <v>10</v>
      </c>
      <c r="E805" s="27">
        <f>A805-C805</f>
        <v>10</v>
      </c>
      <c r="F805" s="12" t="s">
        <v>21</v>
      </c>
      <c r="G805" s="12">
        <v>10</v>
      </c>
      <c r="H805" s="12" t="s">
        <v>30</v>
      </c>
      <c r="I805" s="12" t="s">
        <v>86</v>
      </c>
      <c r="J805" s="12" t="s">
        <v>86</v>
      </c>
      <c r="K805" s="3" t="s">
        <v>953</v>
      </c>
      <c r="L805" s="3" t="s">
        <v>952</v>
      </c>
      <c r="M805" s="12">
        <v>2</v>
      </c>
      <c r="N805" s="12">
        <v>2</v>
      </c>
      <c r="O805" s="24"/>
      <c r="P805" s="12">
        <v>3.0350000000000001</v>
      </c>
      <c r="Q805" s="12">
        <v>2.476</v>
      </c>
      <c r="R805">
        <f>IF(Q805&gt;0,(P805*(Q805^2))*(3.14159/6),"")</f>
        <v>9.7422267060790642</v>
      </c>
      <c r="S805" s="12" t="s">
        <v>32</v>
      </c>
      <c r="T805" t="s">
        <v>25</v>
      </c>
      <c r="U805" s="12" t="s">
        <v>26</v>
      </c>
      <c r="V805" s="12" t="e">
        <f>"CG_D"&amp;G805&amp;"_"&amp;H805&amp;"_"&amp;#REF!&amp;".jpg"</f>
        <v>#REF!</v>
      </c>
      <c r="W805" s="12"/>
      <c r="X805" s="2" t="s">
        <v>764</v>
      </c>
      <c r="Y805" s="12"/>
      <c r="Z805" s="12"/>
      <c r="AA805" s="12" t="s">
        <v>835</v>
      </c>
      <c r="AB805" t="str">
        <f>IF(Q805&gt;0,"yes","no")</f>
        <v>yes</v>
      </c>
      <c r="AC805" t="str">
        <f>IF(O805&gt;0,"yes","no")</f>
        <v>no</v>
      </c>
      <c r="AD805" t="str">
        <f>IF(AH805="hatch","yes","no")</f>
        <v>no</v>
      </c>
      <c r="AE805" t="str">
        <f>IF(AH805="swimup","yes","no")</f>
        <v>no</v>
      </c>
      <c r="AF805" t="str">
        <f>IF(AH805="respiration","yes","no")</f>
        <v>no</v>
      </c>
      <c r="AH805" t="s">
        <v>813</v>
      </c>
      <c r="AI805" t="str">
        <f>IF(O805&gt;0,(IF(S805="live",O805*0.84,IF(S805="dried.ethanol",O805*0.8449+2.8227,O805))),"")</f>
        <v/>
      </c>
      <c r="AJ805" s="12" t="s">
        <v>801</v>
      </c>
      <c r="AL805" t="str">
        <f>IF(OR(AND(Q805=Q806,P805&gt;0),AND(O805&gt;0,O805=O806)),"duplicate","")</f>
        <v/>
      </c>
      <c r="AM805" t="s">
        <v>826</v>
      </c>
      <c r="AN805" t="s">
        <v>826</v>
      </c>
      <c r="AO805" t="s">
        <v>826</v>
      </c>
      <c r="AP805" t="s">
        <v>826</v>
      </c>
      <c r="AQ805" t="s">
        <v>32</v>
      </c>
    </row>
    <row r="806" spans="1:43" x14ac:dyDescent="0.2">
      <c r="A806" s="29">
        <v>42909</v>
      </c>
      <c r="B806" s="1">
        <v>42899</v>
      </c>
      <c r="C806" s="1" t="str">
        <f>IF(F806="Kup","6/13/2017",IF(F806="Sag","6/14/2017",""))</f>
        <v>6/13/2017</v>
      </c>
      <c r="D806" s="27">
        <f>A806-B806</f>
        <v>10</v>
      </c>
      <c r="E806" s="27">
        <f>A806-C806</f>
        <v>10</v>
      </c>
      <c r="F806" s="12" t="s">
        <v>21</v>
      </c>
      <c r="G806" s="12">
        <v>10</v>
      </c>
      <c r="H806" s="12" t="s">
        <v>30</v>
      </c>
      <c r="I806" s="12" t="s">
        <v>86</v>
      </c>
      <c r="J806" s="12" t="s">
        <v>86</v>
      </c>
      <c r="K806" s="3" t="s">
        <v>953</v>
      </c>
      <c r="L806" s="3" t="s">
        <v>952</v>
      </c>
      <c r="M806" s="12">
        <v>3</v>
      </c>
      <c r="N806" s="12">
        <v>3</v>
      </c>
      <c r="O806" s="24"/>
      <c r="P806" s="12">
        <v>3.331</v>
      </c>
      <c r="Q806" s="12">
        <v>2.6829999999999998</v>
      </c>
      <c r="R806">
        <f>IF(Q806&gt;0,(P806*(Q806^2))*(3.14159/6),"")</f>
        <v>12.554928203760966</v>
      </c>
      <c r="S806" s="12" t="s">
        <v>32</v>
      </c>
      <c r="T806" t="s">
        <v>25</v>
      </c>
      <c r="U806" s="12" t="s">
        <v>26</v>
      </c>
      <c r="V806" s="12" t="e">
        <f>"CG_D"&amp;G806&amp;"_"&amp;H806&amp;"_"&amp;#REF!&amp;".jpg"</f>
        <v>#REF!</v>
      </c>
      <c r="W806" s="12"/>
      <c r="X806" s="2" t="s">
        <v>764</v>
      </c>
      <c r="Y806" s="12"/>
      <c r="Z806" s="12"/>
      <c r="AA806" s="12" t="s">
        <v>835</v>
      </c>
      <c r="AB806" t="str">
        <f>IF(Q806&gt;0,"yes","no")</f>
        <v>yes</v>
      </c>
      <c r="AC806" t="str">
        <f>IF(O806&gt;0,"yes","no")</f>
        <v>no</v>
      </c>
      <c r="AD806" t="str">
        <f>IF(AH806="hatch","yes","no")</f>
        <v>no</v>
      </c>
      <c r="AE806" t="str">
        <f>IF(AH806="swimup","yes","no")</f>
        <v>no</v>
      </c>
      <c r="AF806" t="str">
        <f>IF(AH806="respiration","yes","no")</f>
        <v>no</v>
      </c>
      <c r="AH806" t="s">
        <v>813</v>
      </c>
      <c r="AI806" t="str">
        <f>IF(O806&gt;0,(IF(S806="live",O806*0.84,IF(S806="dried.ethanol",O806*0.8449+2.8227,O806))),"")</f>
        <v/>
      </c>
      <c r="AJ806" s="12" t="s">
        <v>801</v>
      </c>
      <c r="AL806" t="str">
        <f>IF(OR(AND(Q806=Q807,P806&gt;0),AND(O806&gt;0,O806=O807)),"duplicate","")</f>
        <v/>
      </c>
      <c r="AM806" t="s">
        <v>826</v>
      </c>
      <c r="AN806" t="s">
        <v>826</v>
      </c>
      <c r="AO806" t="s">
        <v>826</v>
      </c>
      <c r="AP806" t="s">
        <v>826</v>
      </c>
      <c r="AQ806" t="s">
        <v>32</v>
      </c>
    </row>
    <row r="807" spans="1:43" x14ac:dyDescent="0.2">
      <c r="A807" s="29">
        <v>42909</v>
      </c>
      <c r="B807" s="1">
        <v>42899</v>
      </c>
      <c r="C807" s="1" t="str">
        <f>IF(F807="Kup","6/13/2017",IF(F807="Sag","6/14/2017",""))</f>
        <v>6/13/2017</v>
      </c>
      <c r="D807" s="27">
        <f>A807-B807</f>
        <v>10</v>
      </c>
      <c r="E807" s="27">
        <f>A807-C807</f>
        <v>10</v>
      </c>
      <c r="F807" s="12" t="s">
        <v>21</v>
      </c>
      <c r="G807" s="12">
        <v>10</v>
      </c>
      <c r="H807" s="12" t="s">
        <v>30</v>
      </c>
      <c r="I807" s="12" t="s">
        <v>86</v>
      </c>
      <c r="J807" s="12" t="s">
        <v>86</v>
      </c>
      <c r="K807" s="3" t="s">
        <v>953</v>
      </c>
      <c r="L807" s="3" t="s">
        <v>952</v>
      </c>
      <c r="M807" s="12">
        <v>4</v>
      </c>
      <c r="N807" s="12">
        <v>4</v>
      </c>
      <c r="O807" s="24"/>
      <c r="P807" s="12">
        <v>2.7719999999999998</v>
      </c>
      <c r="Q807" s="12">
        <v>2.677</v>
      </c>
      <c r="R807">
        <f>IF(Q807&gt;0,(P807*(Q807^2))*(3.14159/6),"")</f>
        <v>10.401314395676819</v>
      </c>
      <c r="S807" s="12" t="s">
        <v>32</v>
      </c>
      <c r="T807" t="s">
        <v>25</v>
      </c>
      <c r="U807" s="12" t="s">
        <v>26</v>
      </c>
      <c r="V807" s="12" t="e">
        <f>"CG_D"&amp;G807&amp;"_"&amp;H807&amp;"_"&amp;#REF!&amp;".jpg"</f>
        <v>#REF!</v>
      </c>
      <c r="W807" s="12"/>
      <c r="X807" s="2" t="s">
        <v>764</v>
      </c>
      <c r="Y807" s="12"/>
      <c r="Z807" s="12"/>
      <c r="AA807" s="12" t="s">
        <v>835</v>
      </c>
      <c r="AB807" t="str">
        <f>IF(Q807&gt;0,"yes","no")</f>
        <v>yes</v>
      </c>
      <c r="AC807" t="str">
        <f>IF(O807&gt;0,"yes","no")</f>
        <v>no</v>
      </c>
      <c r="AD807" t="str">
        <f>IF(AH807="hatch","yes","no")</f>
        <v>no</v>
      </c>
      <c r="AE807" t="str">
        <f>IF(AH807="swimup","yes","no")</f>
        <v>no</v>
      </c>
      <c r="AF807" t="str">
        <f>IF(AH807="respiration","yes","no")</f>
        <v>no</v>
      </c>
      <c r="AH807" t="s">
        <v>813</v>
      </c>
      <c r="AI807" t="str">
        <f>IF(O807&gt;0,(IF(S807="live",O807*0.84,IF(S807="dried.ethanol",O807*0.8449+2.8227,O807))),"")</f>
        <v/>
      </c>
      <c r="AJ807" s="12" t="s">
        <v>801</v>
      </c>
      <c r="AL807" t="str">
        <f>IF(OR(AND(Q807=Q808,P807&gt;0),AND(O807&gt;0,O807=O808)),"duplicate","")</f>
        <v/>
      </c>
      <c r="AM807" t="s">
        <v>826</v>
      </c>
      <c r="AN807" t="s">
        <v>826</v>
      </c>
      <c r="AO807" t="s">
        <v>826</v>
      </c>
      <c r="AP807" t="s">
        <v>826</v>
      </c>
      <c r="AQ807" t="s">
        <v>32</v>
      </c>
    </row>
    <row r="808" spans="1:43" x14ac:dyDescent="0.2">
      <c r="A808" s="29">
        <v>42909</v>
      </c>
      <c r="B808" s="1">
        <v>42899</v>
      </c>
      <c r="C808" s="1" t="str">
        <f>IF(F808="Kup","6/13/2017",IF(F808="Sag","6/14/2017",""))</f>
        <v>6/13/2017</v>
      </c>
      <c r="D808" s="27">
        <f>A808-B808</f>
        <v>10</v>
      </c>
      <c r="E808" s="27">
        <f>A808-C808</f>
        <v>10</v>
      </c>
      <c r="F808" s="12" t="s">
        <v>21</v>
      </c>
      <c r="G808" s="12">
        <v>10</v>
      </c>
      <c r="H808" s="12" t="s">
        <v>30</v>
      </c>
      <c r="I808" s="12" t="s">
        <v>86</v>
      </c>
      <c r="J808" s="12" t="s">
        <v>86</v>
      </c>
      <c r="K808" s="3" t="s">
        <v>953</v>
      </c>
      <c r="L808" s="3" t="s">
        <v>952</v>
      </c>
      <c r="M808" s="12">
        <v>5</v>
      </c>
      <c r="N808" s="12">
        <v>5</v>
      </c>
      <c r="O808" s="24"/>
      <c r="P808" s="12">
        <v>2.847</v>
      </c>
      <c r="Q808" s="12">
        <v>2.4289999999999998</v>
      </c>
      <c r="R808">
        <f>IF(Q808&gt;0,(P808*(Q808^2))*(3.14159/6),"")</f>
        <v>8.7950994025626539</v>
      </c>
      <c r="S808" s="12" t="s">
        <v>32</v>
      </c>
      <c r="T808" t="s">
        <v>25</v>
      </c>
      <c r="U808" s="12" t="s">
        <v>26</v>
      </c>
      <c r="V808" s="12" t="e">
        <f>"CG_D"&amp;G808&amp;"_"&amp;H808&amp;"_"&amp;#REF!&amp;".jpg"</f>
        <v>#REF!</v>
      </c>
      <c r="W808" s="12"/>
      <c r="X808" s="2" t="s">
        <v>764</v>
      </c>
      <c r="Y808" s="12"/>
      <c r="Z808" s="12"/>
      <c r="AA808" s="12" t="s">
        <v>835</v>
      </c>
      <c r="AB808" t="str">
        <f>IF(Q808&gt;0,"yes","no")</f>
        <v>yes</v>
      </c>
      <c r="AC808" t="str">
        <f>IF(O808&gt;0,"yes","no")</f>
        <v>no</v>
      </c>
      <c r="AD808" t="str">
        <f>IF(AH808="hatch","yes","no")</f>
        <v>no</v>
      </c>
      <c r="AE808" t="str">
        <f>IF(AH808="swimup","yes","no")</f>
        <v>no</v>
      </c>
      <c r="AF808" t="str">
        <f>IF(AH808="respiration","yes","no")</f>
        <v>no</v>
      </c>
      <c r="AH808" t="s">
        <v>813</v>
      </c>
      <c r="AI808" t="str">
        <f>IF(O808&gt;0,(IF(S808="live",O808*0.84,IF(S808="dried.ethanol",O808*0.8449+2.8227,O808))),"")</f>
        <v/>
      </c>
      <c r="AJ808" s="12" t="s">
        <v>801</v>
      </c>
      <c r="AL808" t="str">
        <f>IF(OR(AND(Q808=Q809,P808&gt;0),AND(O808&gt;0,O808=O809)),"duplicate","")</f>
        <v/>
      </c>
      <c r="AM808" t="s">
        <v>826</v>
      </c>
      <c r="AN808" t="s">
        <v>826</v>
      </c>
      <c r="AO808" t="s">
        <v>826</v>
      </c>
      <c r="AP808" t="s">
        <v>826</v>
      </c>
      <c r="AQ808" t="s">
        <v>32</v>
      </c>
    </row>
    <row r="809" spans="1:43" x14ac:dyDescent="0.2">
      <c r="A809" s="29">
        <v>42909</v>
      </c>
      <c r="B809" s="1">
        <v>42899</v>
      </c>
      <c r="C809" s="1" t="str">
        <f>IF(F809="Kup","6/13/2017",IF(F809="Sag","6/14/2017",""))</f>
        <v>6/13/2017</v>
      </c>
      <c r="D809" s="27">
        <f>A809-B809</f>
        <v>10</v>
      </c>
      <c r="E809" s="27">
        <f>A809-C809</f>
        <v>10</v>
      </c>
      <c r="F809" s="12" t="s">
        <v>21</v>
      </c>
      <c r="G809" s="12">
        <v>10</v>
      </c>
      <c r="H809" s="12" t="s">
        <v>30</v>
      </c>
      <c r="I809" s="12" t="s">
        <v>86</v>
      </c>
      <c r="J809" s="12" t="s">
        <v>86</v>
      </c>
      <c r="K809" s="3" t="s">
        <v>953</v>
      </c>
      <c r="L809" s="3" t="s">
        <v>952</v>
      </c>
      <c r="M809" s="12">
        <v>6</v>
      </c>
      <c r="N809" s="12">
        <v>6</v>
      </c>
      <c r="O809" s="24"/>
      <c r="P809" s="12">
        <v>3.17</v>
      </c>
      <c r="Q809" s="12">
        <v>2.8</v>
      </c>
      <c r="R809">
        <f>IF(Q809&gt;0,(P809*(Q809^2))*(3.14159/6),"")</f>
        <v>13.012884658666662</v>
      </c>
      <c r="S809" s="12" t="s">
        <v>32</v>
      </c>
      <c r="T809" t="s">
        <v>25</v>
      </c>
      <c r="U809" s="12" t="s">
        <v>26</v>
      </c>
      <c r="V809" s="12" t="e">
        <f>"CG_D"&amp;G809&amp;"_"&amp;H809&amp;"_"&amp;#REF!&amp;".jpg"</f>
        <v>#REF!</v>
      </c>
      <c r="W809" s="12"/>
      <c r="X809" s="2" t="s">
        <v>764</v>
      </c>
      <c r="Y809" s="12"/>
      <c r="Z809" s="12"/>
      <c r="AA809" s="12" t="s">
        <v>835</v>
      </c>
      <c r="AB809" t="str">
        <f>IF(Q809&gt;0,"yes","no")</f>
        <v>yes</v>
      </c>
      <c r="AC809" t="str">
        <f>IF(O809&gt;0,"yes","no")</f>
        <v>no</v>
      </c>
      <c r="AD809" t="str">
        <f>IF(AH809="hatch","yes","no")</f>
        <v>no</v>
      </c>
      <c r="AE809" t="str">
        <f>IF(AH809="swimup","yes","no")</f>
        <v>no</v>
      </c>
      <c r="AF809" t="str">
        <f>IF(AH809="respiration","yes","no")</f>
        <v>no</v>
      </c>
      <c r="AH809" t="s">
        <v>813</v>
      </c>
      <c r="AI809" t="str">
        <f>IF(O809&gt;0,(IF(S809="live",O809*0.84,IF(S809="dried.ethanol",O809*0.8449+2.8227,O809))),"")</f>
        <v/>
      </c>
      <c r="AJ809" s="12" t="s">
        <v>801</v>
      </c>
      <c r="AL809" t="str">
        <f>IF(OR(AND(Q809=Q810,P809&gt;0),AND(O809&gt;0,O809=O810)),"duplicate","")</f>
        <v/>
      </c>
      <c r="AM809" t="s">
        <v>826</v>
      </c>
      <c r="AN809" t="s">
        <v>826</v>
      </c>
      <c r="AO809" t="s">
        <v>826</v>
      </c>
      <c r="AP809" t="s">
        <v>826</v>
      </c>
      <c r="AQ809" t="s">
        <v>32</v>
      </c>
    </row>
    <row r="810" spans="1:43" x14ac:dyDescent="0.2">
      <c r="A810" s="29">
        <v>42909</v>
      </c>
      <c r="B810" s="1">
        <v>42899</v>
      </c>
      <c r="C810" s="1" t="str">
        <f>IF(F810="Kup","6/13/2017",IF(F810="Sag","6/14/2017",""))</f>
        <v>6/13/2017</v>
      </c>
      <c r="D810" s="27">
        <f>A810-B810</f>
        <v>10</v>
      </c>
      <c r="E810" s="27">
        <f>A810-C810</f>
        <v>10</v>
      </c>
      <c r="F810" s="12" t="s">
        <v>21</v>
      </c>
      <c r="G810" s="12">
        <v>10</v>
      </c>
      <c r="H810" s="12" t="s">
        <v>30</v>
      </c>
      <c r="I810" s="12" t="s">
        <v>86</v>
      </c>
      <c r="J810" s="12" t="s">
        <v>86</v>
      </c>
      <c r="K810" s="3" t="s">
        <v>953</v>
      </c>
      <c r="L810" s="3" t="s">
        <v>952</v>
      </c>
      <c r="M810" s="12">
        <v>7</v>
      </c>
      <c r="N810" s="12">
        <v>7</v>
      </c>
      <c r="O810" s="24"/>
      <c r="P810" s="12">
        <v>2.6619999999999999</v>
      </c>
      <c r="Q810" s="12">
        <v>2.4660000000000002</v>
      </c>
      <c r="R810">
        <f>IF(Q810&gt;0,(P810*(Q810^2))*(3.14159/6),"")</f>
        <v>8.4760293355570813</v>
      </c>
      <c r="S810" s="12" t="s">
        <v>32</v>
      </c>
      <c r="T810" t="s">
        <v>25</v>
      </c>
      <c r="U810" s="12" t="s">
        <v>26</v>
      </c>
      <c r="V810" s="12" t="e">
        <f>"CG_D"&amp;G810&amp;"_"&amp;H810&amp;"_"&amp;#REF!&amp;".jpg"</f>
        <v>#REF!</v>
      </c>
      <c r="W810" s="12"/>
      <c r="X810" s="2" t="s">
        <v>764</v>
      </c>
      <c r="Y810" s="12"/>
      <c r="Z810" s="12"/>
      <c r="AA810" s="12" t="s">
        <v>835</v>
      </c>
      <c r="AB810" t="str">
        <f>IF(Q810&gt;0,"yes","no")</f>
        <v>yes</v>
      </c>
      <c r="AC810" t="str">
        <f>IF(O810&gt;0,"yes","no")</f>
        <v>no</v>
      </c>
      <c r="AD810" t="str">
        <f>IF(AH810="hatch","yes","no")</f>
        <v>no</v>
      </c>
      <c r="AE810" t="str">
        <f>IF(AH810="swimup","yes","no")</f>
        <v>no</v>
      </c>
      <c r="AF810" t="str">
        <f>IF(AH810="respiration","yes","no")</f>
        <v>no</v>
      </c>
      <c r="AH810" t="s">
        <v>813</v>
      </c>
      <c r="AI810" t="str">
        <f>IF(O810&gt;0,(IF(S810="live",O810*0.84,IF(S810="dried.ethanol",O810*0.8449+2.8227,O810))),"")</f>
        <v/>
      </c>
      <c r="AJ810" s="12" t="s">
        <v>801</v>
      </c>
      <c r="AL810" t="str">
        <f>IF(OR(AND(Q810=Q811,P810&gt;0),AND(O810&gt;0,O810=O811)),"duplicate","")</f>
        <v/>
      </c>
      <c r="AM810" t="s">
        <v>826</v>
      </c>
      <c r="AN810" t="s">
        <v>826</v>
      </c>
      <c r="AO810" t="s">
        <v>826</v>
      </c>
      <c r="AP810" t="s">
        <v>826</v>
      </c>
      <c r="AQ810" t="s">
        <v>32</v>
      </c>
    </row>
    <row r="811" spans="1:43" x14ac:dyDescent="0.2">
      <c r="A811" s="29">
        <v>42909</v>
      </c>
      <c r="B811" s="1">
        <v>42899</v>
      </c>
      <c r="C811" s="1" t="str">
        <f>IF(F811="Kup","6/13/2017",IF(F811="Sag","6/14/2017",""))</f>
        <v>6/13/2017</v>
      </c>
      <c r="D811" s="27">
        <f>A811-B811</f>
        <v>10</v>
      </c>
      <c r="E811" s="27">
        <f>A811-C811</f>
        <v>10</v>
      </c>
      <c r="F811" s="12" t="s">
        <v>21</v>
      </c>
      <c r="G811" s="12">
        <v>10</v>
      </c>
      <c r="H811" s="12" t="s">
        <v>30</v>
      </c>
      <c r="I811" s="12" t="s">
        <v>86</v>
      </c>
      <c r="J811" s="12" t="s">
        <v>86</v>
      </c>
      <c r="K811" s="3" t="s">
        <v>953</v>
      </c>
      <c r="L811" s="3" t="s">
        <v>952</v>
      </c>
      <c r="M811" s="12">
        <v>8</v>
      </c>
      <c r="N811" s="12">
        <v>8</v>
      </c>
      <c r="O811" s="24"/>
      <c r="P811" s="12">
        <v>2.468</v>
      </c>
      <c r="Q811" s="12">
        <v>2.319</v>
      </c>
      <c r="R811">
        <f>IF(Q811&gt;0,(P811*(Q811^2))*(3.14159/6),"")</f>
        <v>6.9493615673692188</v>
      </c>
      <c r="S811" s="12" t="s">
        <v>32</v>
      </c>
      <c r="T811" t="s">
        <v>25</v>
      </c>
      <c r="U811" s="12" t="s">
        <v>26</v>
      </c>
      <c r="V811" s="12" t="e">
        <f>"CG_D"&amp;G811&amp;"_"&amp;H811&amp;"_"&amp;#REF!&amp;".jpg"</f>
        <v>#REF!</v>
      </c>
      <c r="W811" s="12"/>
      <c r="X811" s="2" t="s">
        <v>764</v>
      </c>
      <c r="Y811" s="12"/>
      <c r="Z811" s="12"/>
      <c r="AA811" s="12" t="s">
        <v>835</v>
      </c>
      <c r="AB811" t="str">
        <f>IF(Q811&gt;0,"yes","no")</f>
        <v>yes</v>
      </c>
      <c r="AC811" t="str">
        <f>IF(O811&gt;0,"yes","no")</f>
        <v>no</v>
      </c>
      <c r="AD811" t="str">
        <f>IF(AH811="hatch","yes","no")</f>
        <v>no</v>
      </c>
      <c r="AE811" t="str">
        <f>IF(AH811="swimup","yes","no")</f>
        <v>no</v>
      </c>
      <c r="AF811" t="str">
        <f>IF(AH811="respiration","yes","no")</f>
        <v>no</v>
      </c>
      <c r="AH811" t="s">
        <v>813</v>
      </c>
      <c r="AI811" t="str">
        <f>IF(O811&gt;0,(IF(S811="live",O811*0.84,IF(S811="dried.ethanol",O811*0.8449+2.8227,O811))),"")</f>
        <v/>
      </c>
      <c r="AJ811" s="12" t="s">
        <v>801</v>
      </c>
      <c r="AL811" t="str">
        <f>IF(OR(AND(Q811=Q812,P811&gt;0),AND(O811&gt;0,O811=O812)),"duplicate","")</f>
        <v/>
      </c>
      <c r="AM811" t="s">
        <v>826</v>
      </c>
      <c r="AN811" t="s">
        <v>826</v>
      </c>
      <c r="AO811" t="s">
        <v>826</v>
      </c>
      <c r="AP811" t="s">
        <v>826</v>
      </c>
      <c r="AQ811" t="s">
        <v>32</v>
      </c>
    </row>
    <row r="812" spans="1:43" x14ac:dyDescent="0.2">
      <c r="A812" s="29">
        <v>42909</v>
      </c>
      <c r="B812" s="1">
        <v>42899</v>
      </c>
      <c r="C812" s="1" t="str">
        <f>IF(F812="Kup","6/13/2017",IF(F812="Sag","6/14/2017",""))</f>
        <v>6/13/2017</v>
      </c>
      <c r="D812" s="27">
        <f>A812-B812</f>
        <v>10</v>
      </c>
      <c r="E812" s="27">
        <f>A812-C812</f>
        <v>10</v>
      </c>
      <c r="F812" s="12" t="s">
        <v>21</v>
      </c>
      <c r="G812" s="12">
        <v>10</v>
      </c>
      <c r="H812" s="12" t="s">
        <v>30</v>
      </c>
      <c r="I812" s="12" t="s">
        <v>86</v>
      </c>
      <c r="J812" s="12" t="s">
        <v>86</v>
      </c>
      <c r="K812" s="3" t="s">
        <v>953</v>
      </c>
      <c r="L812" s="3" t="s">
        <v>952</v>
      </c>
      <c r="M812" s="12">
        <v>9</v>
      </c>
      <c r="N812" s="12">
        <v>9</v>
      </c>
      <c r="O812" s="24"/>
      <c r="P812" s="12">
        <v>2.6440000000000001</v>
      </c>
      <c r="Q812" s="12">
        <v>2.3919999999999999</v>
      </c>
      <c r="R812">
        <f>IF(Q812&gt;0,(P812*(Q812^2))*(3.14159/6),"")</f>
        <v>7.9210372734715717</v>
      </c>
      <c r="S812" s="12" t="s">
        <v>32</v>
      </c>
      <c r="T812" t="s">
        <v>25</v>
      </c>
      <c r="U812" s="12" t="s">
        <v>26</v>
      </c>
      <c r="V812" s="12" t="e">
        <f>"CG_D"&amp;G812&amp;"_"&amp;H812&amp;"_"&amp;#REF!&amp;".jpg"</f>
        <v>#REF!</v>
      </c>
      <c r="W812" s="12"/>
      <c r="X812" s="2" t="s">
        <v>764</v>
      </c>
      <c r="Y812" s="12"/>
      <c r="Z812" s="12"/>
      <c r="AA812" s="12" t="s">
        <v>835</v>
      </c>
      <c r="AB812" t="str">
        <f>IF(Q812&gt;0,"yes","no")</f>
        <v>yes</v>
      </c>
      <c r="AC812" t="str">
        <f>IF(O812&gt;0,"yes","no")</f>
        <v>no</v>
      </c>
      <c r="AD812" t="str">
        <f>IF(AH812="hatch","yes","no")</f>
        <v>no</v>
      </c>
      <c r="AE812" t="str">
        <f>IF(AH812="swimup","yes","no")</f>
        <v>no</v>
      </c>
      <c r="AF812" t="str">
        <f>IF(AH812="respiration","yes","no")</f>
        <v>no</v>
      </c>
      <c r="AH812" t="s">
        <v>813</v>
      </c>
      <c r="AI812" t="str">
        <f>IF(O812&gt;0,(IF(S812="live",O812*0.84,IF(S812="dried.ethanol",O812*0.8449+2.8227,O812))),"")</f>
        <v/>
      </c>
      <c r="AJ812" s="12" t="s">
        <v>801</v>
      </c>
      <c r="AL812" t="str">
        <f>IF(OR(AND(Q812=Q813,P812&gt;0),AND(O812&gt;0,O812=O813)),"duplicate","")</f>
        <v/>
      </c>
      <c r="AM812" t="s">
        <v>826</v>
      </c>
      <c r="AN812" t="s">
        <v>826</v>
      </c>
      <c r="AO812" t="s">
        <v>826</v>
      </c>
      <c r="AP812" t="s">
        <v>826</v>
      </c>
      <c r="AQ812" t="s">
        <v>32</v>
      </c>
    </row>
    <row r="813" spans="1:43" x14ac:dyDescent="0.2">
      <c r="A813" s="29">
        <v>42909</v>
      </c>
      <c r="B813" s="1">
        <v>42899</v>
      </c>
      <c r="C813" s="1" t="str">
        <f>IF(F813="Kup","6/13/2017",IF(F813="Sag","6/14/2017",""))</f>
        <v>6/13/2017</v>
      </c>
      <c r="D813" s="27">
        <f>A813-B813</f>
        <v>10</v>
      </c>
      <c r="E813" s="27">
        <f>A813-C813</f>
        <v>10</v>
      </c>
      <c r="F813" s="12" t="s">
        <v>21</v>
      </c>
      <c r="G813" s="12">
        <v>10</v>
      </c>
      <c r="H813" s="12" t="s">
        <v>30</v>
      </c>
      <c r="I813" s="12" t="s">
        <v>86</v>
      </c>
      <c r="J813" s="12" t="s">
        <v>86</v>
      </c>
      <c r="K813" s="3" t="s">
        <v>953</v>
      </c>
      <c r="L813" s="3" t="s">
        <v>952</v>
      </c>
      <c r="M813" s="12">
        <v>10</v>
      </c>
      <c r="N813" s="12">
        <v>10</v>
      </c>
      <c r="O813" s="24"/>
      <c r="P813" s="12">
        <v>2.665</v>
      </c>
      <c r="Q813" s="12">
        <v>2.617</v>
      </c>
      <c r="R813">
        <f>IF(Q813&gt;0,(P813*(Q813^2))*(3.14159/6),"")</f>
        <v>9.556589118872358</v>
      </c>
      <c r="S813" s="12" t="s">
        <v>32</v>
      </c>
      <c r="T813" t="s">
        <v>25</v>
      </c>
      <c r="U813" s="12" t="s">
        <v>26</v>
      </c>
      <c r="V813" s="12" t="e">
        <f>"CG_D"&amp;G813&amp;"_"&amp;H813&amp;"_"&amp;#REF!&amp;".jpg"</f>
        <v>#REF!</v>
      </c>
      <c r="W813" s="12"/>
      <c r="X813" s="2" t="s">
        <v>764</v>
      </c>
      <c r="Y813" s="12"/>
      <c r="Z813" s="12"/>
      <c r="AA813" s="12" t="s">
        <v>835</v>
      </c>
      <c r="AB813" t="str">
        <f>IF(Q813&gt;0,"yes","no")</f>
        <v>yes</v>
      </c>
      <c r="AC813" t="str">
        <f>IF(O813&gt;0,"yes","no")</f>
        <v>no</v>
      </c>
      <c r="AD813" t="str">
        <f>IF(AH813="hatch","yes","no")</f>
        <v>no</v>
      </c>
      <c r="AE813" t="str">
        <f>IF(AH813="swimup","yes","no")</f>
        <v>no</v>
      </c>
      <c r="AF813" t="str">
        <f>IF(AH813="respiration","yes","no")</f>
        <v>no</v>
      </c>
      <c r="AH813" t="s">
        <v>813</v>
      </c>
      <c r="AI813" t="str">
        <f>IF(O813&gt;0,(IF(S813="live",O813*0.84,IF(S813="dried.ethanol",O813*0.8449+2.8227,O813))),"")</f>
        <v/>
      </c>
      <c r="AJ813" s="12" t="s">
        <v>801</v>
      </c>
      <c r="AL813" t="str">
        <f>IF(OR(AND(Q813=Q814,P813&gt;0),AND(O813&gt;0,O813=O814)),"duplicate","")</f>
        <v/>
      </c>
      <c r="AM813" t="s">
        <v>826</v>
      </c>
      <c r="AN813" t="s">
        <v>826</v>
      </c>
      <c r="AO813" t="s">
        <v>826</v>
      </c>
      <c r="AP813" t="s">
        <v>826</v>
      </c>
      <c r="AQ813" t="s">
        <v>32</v>
      </c>
    </row>
    <row r="814" spans="1:43" x14ac:dyDescent="0.2">
      <c r="A814" s="29">
        <v>42909</v>
      </c>
      <c r="B814" s="1">
        <v>42899</v>
      </c>
      <c r="C814" s="1" t="str">
        <f>IF(F814="Kup","6/13/2017",IF(F814="Sag","6/14/2017",""))</f>
        <v>6/13/2017</v>
      </c>
      <c r="D814" s="27">
        <f>A814-B814</f>
        <v>10</v>
      </c>
      <c r="E814" s="27">
        <f>A814-C814</f>
        <v>10</v>
      </c>
      <c r="F814" s="12" t="s">
        <v>21</v>
      </c>
      <c r="G814" s="12">
        <v>10</v>
      </c>
      <c r="H814" s="12" t="s">
        <v>30</v>
      </c>
      <c r="I814" s="12" t="s">
        <v>89</v>
      </c>
      <c r="J814" s="12" t="s">
        <v>89</v>
      </c>
      <c r="K814" s="3" t="s">
        <v>954</v>
      </c>
      <c r="L814" s="3" t="s">
        <v>955</v>
      </c>
      <c r="M814" s="12">
        <v>1</v>
      </c>
      <c r="N814" s="12">
        <v>1</v>
      </c>
      <c r="O814" s="24"/>
      <c r="P814" s="12">
        <v>3.0129999999999999</v>
      </c>
      <c r="Q814" s="12">
        <v>2.766</v>
      </c>
      <c r="R814">
        <f>IF(Q814&gt;0,(P814*(Q814^2))*(3.14159/6),"")</f>
        <v>12.06984627119442</v>
      </c>
      <c r="S814" s="12" t="s">
        <v>32</v>
      </c>
      <c r="T814" t="s">
        <v>25</v>
      </c>
      <c r="U814" s="12" t="s">
        <v>26</v>
      </c>
      <c r="V814" s="12" t="e">
        <f>"CG_D"&amp;G814&amp;"_"&amp;H814&amp;"_"&amp;#REF!&amp;".jpg"</f>
        <v>#REF!</v>
      </c>
      <c r="W814" s="12"/>
      <c r="X814" s="2" t="s">
        <v>764</v>
      </c>
      <c r="Y814" s="12"/>
      <c r="Z814" s="12"/>
      <c r="AA814" s="12" t="s">
        <v>835</v>
      </c>
      <c r="AB814" t="str">
        <f>IF(Q814&gt;0,"yes","no")</f>
        <v>yes</v>
      </c>
      <c r="AC814" t="str">
        <f>IF(O814&gt;0,"yes","no")</f>
        <v>no</v>
      </c>
      <c r="AD814" t="str">
        <f>IF(AH814="hatch","yes","no")</f>
        <v>no</v>
      </c>
      <c r="AE814" t="str">
        <f>IF(AH814="swimup","yes","no")</f>
        <v>no</v>
      </c>
      <c r="AF814" t="str">
        <f>IF(AH814="respiration","yes","no")</f>
        <v>no</v>
      </c>
      <c r="AH814" t="s">
        <v>813</v>
      </c>
      <c r="AI814" t="str">
        <f>IF(O814&gt;0,(IF(S814="live",O814*0.84,IF(S814="dried.ethanol",O814*0.8449+2.8227,O814))),"")</f>
        <v/>
      </c>
      <c r="AJ814" s="12" t="s">
        <v>801</v>
      </c>
      <c r="AL814" t="str">
        <f>IF(OR(AND(Q814=Q815,P814&gt;0),AND(O814&gt;0,O814=O815)),"duplicate","")</f>
        <v/>
      </c>
      <c r="AM814" t="s">
        <v>826</v>
      </c>
      <c r="AN814" t="s">
        <v>826</v>
      </c>
      <c r="AO814" t="s">
        <v>826</v>
      </c>
      <c r="AP814" t="s">
        <v>826</v>
      </c>
      <c r="AQ814" t="s">
        <v>32</v>
      </c>
    </row>
    <row r="815" spans="1:43" x14ac:dyDescent="0.2">
      <c r="A815" s="29">
        <v>42909</v>
      </c>
      <c r="B815" s="1">
        <v>42899</v>
      </c>
      <c r="C815" s="1" t="str">
        <f>IF(F815="Kup","6/13/2017",IF(F815="Sag","6/14/2017",""))</f>
        <v>6/13/2017</v>
      </c>
      <c r="D815" s="27">
        <f>A815-B815</f>
        <v>10</v>
      </c>
      <c r="E815" s="27">
        <f>A815-C815</f>
        <v>10</v>
      </c>
      <c r="F815" s="12" t="s">
        <v>21</v>
      </c>
      <c r="G815" s="12">
        <v>10</v>
      </c>
      <c r="H815" s="12" t="s">
        <v>30</v>
      </c>
      <c r="I815" s="12" t="s">
        <v>89</v>
      </c>
      <c r="J815" s="12" t="s">
        <v>89</v>
      </c>
      <c r="K815" s="3" t="s">
        <v>954</v>
      </c>
      <c r="L815" s="3" t="s">
        <v>955</v>
      </c>
      <c r="M815" s="12">
        <v>2</v>
      </c>
      <c r="N815" s="12">
        <v>2</v>
      </c>
      <c r="O815" s="24"/>
      <c r="P815" s="12">
        <v>2.9870000000000001</v>
      </c>
      <c r="Q815" s="12">
        <v>2.4300000000000002</v>
      </c>
      <c r="R815">
        <f>IF(Q815&gt;0,(P815*(Q815^2))*(3.14159/6),"")</f>
        <v>9.2351940501195013</v>
      </c>
      <c r="S815" s="12" t="s">
        <v>32</v>
      </c>
      <c r="T815" t="s">
        <v>25</v>
      </c>
      <c r="U815" s="12" t="s">
        <v>26</v>
      </c>
      <c r="V815" s="12" t="e">
        <f>"CG_D"&amp;G815&amp;"_"&amp;H815&amp;"_"&amp;#REF!&amp;".jpg"</f>
        <v>#REF!</v>
      </c>
      <c r="W815" s="12"/>
      <c r="X815" s="2" t="s">
        <v>764</v>
      </c>
      <c r="Y815" s="12"/>
      <c r="Z815" s="12"/>
      <c r="AA815" s="12" t="s">
        <v>835</v>
      </c>
      <c r="AB815" t="str">
        <f>IF(Q815&gt;0,"yes","no")</f>
        <v>yes</v>
      </c>
      <c r="AC815" t="str">
        <f>IF(O815&gt;0,"yes","no")</f>
        <v>no</v>
      </c>
      <c r="AD815" t="str">
        <f>IF(AH815="hatch","yes","no")</f>
        <v>no</v>
      </c>
      <c r="AE815" t="str">
        <f>IF(AH815="swimup","yes","no")</f>
        <v>no</v>
      </c>
      <c r="AF815" t="str">
        <f>IF(AH815="respiration","yes","no")</f>
        <v>no</v>
      </c>
      <c r="AH815" t="s">
        <v>813</v>
      </c>
      <c r="AI815" t="str">
        <f>IF(O815&gt;0,(IF(S815="live",O815*0.84,IF(S815="dried.ethanol",O815*0.8449+2.8227,O815))),"")</f>
        <v/>
      </c>
      <c r="AJ815" s="12" t="s">
        <v>801</v>
      </c>
      <c r="AL815" t="str">
        <f>IF(OR(AND(Q815=Q816,P815&gt;0),AND(O815&gt;0,O815=O816)),"duplicate","")</f>
        <v/>
      </c>
      <c r="AM815" t="s">
        <v>826</v>
      </c>
      <c r="AN815" t="s">
        <v>826</v>
      </c>
      <c r="AO815" t="s">
        <v>826</v>
      </c>
      <c r="AP815" t="s">
        <v>826</v>
      </c>
      <c r="AQ815" t="s">
        <v>32</v>
      </c>
    </row>
    <row r="816" spans="1:43" x14ac:dyDescent="0.2">
      <c r="A816" s="29">
        <v>42909</v>
      </c>
      <c r="B816" s="1">
        <v>42899</v>
      </c>
      <c r="C816" s="1" t="str">
        <f>IF(F816="Kup","6/13/2017",IF(F816="Sag","6/14/2017",""))</f>
        <v>6/13/2017</v>
      </c>
      <c r="D816" s="27">
        <f>A816-B816</f>
        <v>10</v>
      </c>
      <c r="E816" s="27">
        <f>A816-C816</f>
        <v>10</v>
      </c>
      <c r="F816" s="12" t="s">
        <v>21</v>
      </c>
      <c r="G816" s="12">
        <v>10</v>
      </c>
      <c r="H816" s="12" t="s">
        <v>30</v>
      </c>
      <c r="I816" s="12" t="s">
        <v>89</v>
      </c>
      <c r="J816" s="12" t="s">
        <v>89</v>
      </c>
      <c r="K816" s="3" t="s">
        <v>954</v>
      </c>
      <c r="L816" s="3" t="s">
        <v>955</v>
      </c>
      <c r="M816" s="12">
        <v>3</v>
      </c>
      <c r="N816" s="12">
        <v>3</v>
      </c>
      <c r="O816" s="24"/>
      <c r="P816" s="12">
        <v>2.8279999999999998</v>
      </c>
      <c r="Q816" s="12">
        <v>2.5659999999999998</v>
      </c>
      <c r="R816">
        <f>IF(Q816&gt;0,(P816*(Q816^2))*(3.14159/6),"")</f>
        <v>9.7496935366601836</v>
      </c>
      <c r="S816" s="12" t="s">
        <v>32</v>
      </c>
      <c r="T816" t="s">
        <v>25</v>
      </c>
      <c r="U816" s="12" t="s">
        <v>26</v>
      </c>
      <c r="V816" s="12" t="e">
        <f>"CG_D"&amp;G816&amp;"_"&amp;H816&amp;"_"&amp;#REF!&amp;".jpg"</f>
        <v>#REF!</v>
      </c>
      <c r="W816" s="12"/>
      <c r="X816" s="2" t="s">
        <v>764</v>
      </c>
      <c r="Y816" s="12"/>
      <c r="Z816" s="12"/>
      <c r="AA816" s="12" t="s">
        <v>835</v>
      </c>
      <c r="AB816" t="str">
        <f>IF(Q816&gt;0,"yes","no")</f>
        <v>yes</v>
      </c>
      <c r="AC816" t="str">
        <f>IF(O816&gt;0,"yes","no")</f>
        <v>no</v>
      </c>
      <c r="AD816" t="str">
        <f>IF(AH816="hatch","yes","no")</f>
        <v>no</v>
      </c>
      <c r="AE816" t="str">
        <f>IF(AH816="swimup","yes","no")</f>
        <v>no</v>
      </c>
      <c r="AF816" t="str">
        <f>IF(AH816="respiration","yes","no")</f>
        <v>no</v>
      </c>
      <c r="AH816" t="s">
        <v>813</v>
      </c>
      <c r="AI816" t="str">
        <f>IF(O816&gt;0,(IF(S816="live",O816*0.84,IF(S816="dried.ethanol",O816*0.8449+2.8227,O816))),"")</f>
        <v/>
      </c>
      <c r="AJ816" s="12" t="s">
        <v>801</v>
      </c>
      <c r="AL816" t="str">
        <f>IF(OR(AND(Q816=Q817,P816&gt;0),AND(O816&gt;0,O816=O817)),"duplicate","")</f>
        <v/>
      </c>
      <c r="AM816" t="s">
        <v>826</v>
      </c>
      <c r="AN816" t="s">
        <v>826</v>
      </c>
      <c r="AO816" t="s">
        <v>826</v>
      </c>
      <c r="AP816" t="s">
        <v>826</v>
      </c>
      <c r="AQ816" t="s">
        <v>32</v>
      </c>
    </row>
    <row r="817" spans="1:43" x14ac:dyDescent="0.2">
      <c r="A817" s="29">
        <v>42909</v>
      </c>
      <c r="B817" s="1">
        <v>42899</v>
      </c>
      <c r="C817" s="1" t="str">
        <f>IF(F817="Kup","6/13/2017",IF(F817="Sag","6/14/2017",""))</f>
        <v>6/13/2017</v>
      </c>
      <c r="D817" s="27">
        <f>A817-B817</f>
        <v>10</v>
      </c>
      <c r="E817" s="27">
        <f>A817-C817</f>
        <v>10</v>
      </c>
      <c r="F817" s="12" t="s">
        <v>21</v>
      </c>
      <c r="G817" s="12">
        <v>10</v>
      </c>
      <c r="H817" s="12" t="s">
        <v>30</v>
      </c>
      <c r="I817" s="12" t="s">
        <v>89</v>
      </c>
      <c r="J817" s="12" t="s">
        <v>89</v>
      </c>
      <c r="K817" s="3" t="s">
        <v>954</v>
      </c>
      <c r="L817" s="3" t="s">
        <v>955</v>
      </c>
      <c r="M817" s="12">
        <v>4</v>
      </c>
      <c r="N817" s="12">
        <v>4</v>
      </c>
      <c r="O817" s="24"/>
      <c r="P817" s="12">
        <v>2.847</v>
      </c>
      <c r="Q817" s="12">
        <v>2.698</v>
      </c>
      <c r="R817">
        <f>IF(Q817&gt;0,(P817*(Q817^2))*(3.14159/6),"")</f>
        <v>10.85099624757382</v>
      </c>
      <c r="S817" s="12" t="s">
        <v>32</v>
      </c>
      <c r="T817" t="s">
        <v>25</v>
      </c>
      <c r="U817" s="12" t="s">
        <v>26</v>
      </c>
      <c r="V817" s="12" t="e">
        <f>"CG_D"&amp;G817&amp;"_"&amp;H817&amp;"_"&amp;#REF!&amp;".jpg"</f>
        <v>#REF!</v>
      </c>
      <c r="W817" s="12"/>
      <c r="X817" s="2" t="s">
        <v>764</v>
      </c>
      <c r="Y817" s="12"/>
      <c r="Z817" s="12"/>
      <c r="AA817" s="12" t="s">
        <v>835</v>
      </c>
      <c r="AB817" t="str">
        <f>IF(Q817&gt;0,"yes","no")</f>
        <v>yes</v>
      </c>
      <c r="AC817" t="str">
        <f>IF(O817&gt;0,"yes","no")</f>
        <v>no</v>
      </c>
      <c r="AD817" t="str">
        <f>IF(AH817="hatch","yes","no")</f>
        <v>no</v>
      </c>
      <c r="AE817" t="str">
        <f>IF(AH817="swimup","yes","no")</f>
        <v>no</v>
      </c>
      <c r="AF817" t="str">
        <f>IF(AH817="respiration","yes","no")</f>
        <v>no</v>
      </c>
      <c r="AH817" t="s">
        <v>813</v>
      </c>
      <c r="AI817" t="str">
        <f>IF(O817&gt;0,(IF(S817="live",O817*0.84,IF(S817="dried.ethanol",O817*0.8449+2.8227,O817))),"")</f>
        <v/>
      </c>
      <c r="AJ817" s="12" t="s">
        <v>801</v>
      </c>
      <c r="AL817" t="str">
        <f>IF(OR(AND(Q817=Q818,P817&gt;0),AND(O817&gt;0,O817=O818)),"duplicate","")</f>
        <v/>
      </c>
      <c r="AM817" t="s">
        <v>826</v>
      </c>
      <c r="AN817" t="s">
        <v>826</v>
      </c>
      <c r="AO817" t="s">
        <v>826</v>
      </c>
      <c r="AP817" t="s">
        <v>826</v>
      </c>
      <c r="AQ817" t="s">
        <v>32</v>
      </c>
    </row>
    <row r="818" spans="1:43" x14ac:dyDescent="0.2">
      <c r="A818" s="29">
        <v>42909</v>
      </c>
      <c r="B818" s="1">
        <v>42899</v>
      </c>
      <c r="C818" s="1" t="str">
        <f>IF(F818="Kup","6/13/2017",IF(F818="Sag","6/14/2017",""))</f>
        <v>6/13/2017</v>
      </c>
      <c r="D818" s="27">
        <f>A818-B818</f>
        <v>10</v>
      </c>
      <c r="E818" s="27">
        <f>A818-C818</f>
        <v>10</v>
      </c>
      <c r="F818" s="12" t="s">
        <v>21</v>
      </c>
      <c r="G818" s="12">
        <v>10</v>
      </c>
      <c r="H818" s="12" t="s">
        <v>30</v>
      </c>
      <c r="I818" s="12" t="s">
        <v>89</v>
      </c>
      <c r="J818" s="12" t="s">
        <v>89</v>
      </c>
      <c r="K818" s="3" t="s">
        <v>954</v>
      </c>
      <c r="L818" s="3" t="s">
        <v>955</v>
      </c>
      <c r="M818" s="12">
        <v>5</v>
      </c>
      <c r="N818" s="12">
        <v>5</v>
      </c>
      <c r="O818" s="24"/>
      <c r="P818" s="12">
        <v>2.8</v>
      </c>
      <c r="Q818" s="12">
        <v>2.552</v>
      </c>
      <c r="R818">
        <f>IF(Q818&gt;0,(P818*(Q818^2))*(3.14159/6),"")</f>
        <v>9.5481146877013323</v>
      </c>
      <c r="S818" s="12" t="s">
        <v>32</v>
      </c>
      <c r="T818" t="s">
        <v>25</v>
      </c>
      <c r="U818" s="12" t="s">
        <v>26</v>
      </c>
      <c r="V818" s="12" t="e">
        <f>"CG_D"&amp;G818&amp;"_"&amp;H818&amp;"_"&amp;#REF!&amp;".jpg"</f>
        <v>#REF!</v>
      </c>
      <c r="W818" s="12"/>
      <c r="X818" s="2" t="s">
        <v>764</v>
      </c>
      <c r="Y818" s="12"/>
      <c r="Z818" s="12"/>
      <c r="AA818" s="12" t="s">
        <v>835</v>
      </c>
      <c r="AB818" t="str">
        <f>IF(Q818&gt;0,"yes","no")</f>
        <v>yes</v>
      </c>
      <c r="AC818" t="str">
        <f>IF(O818&gt;0,"yes","no")</f>
        <v>no</v>
      </c>
      <c r="AD818" t="str">
        <f>IF(AH818="hatch","yes","no")</f>
        <v>no</v>
      </c>
      <c r="AE818" t="str">
        <f>IF(AH818="swimup","yes","no")</f>
        <v>no</v>
      </c>
      <c r="AF818" t="str">
        <f>IF(AH818="respiration","yes","no")</f>
        <v>no</v>
      </c>
      <c r="AH818" t="s">
        <v>813</v>
      </c>
      <c r="AI818" t="str">
        <f>IF(O818&gt;0,(IF(S818="live",O818*0.84,IF(S818="dried.ethanol",O818*0.8449+2.8227,O818))),"")</f>
        <v/>
      </c>
      <c r="AJ818" s="12" t="s">
        <v>801</v>
      </c>
      <c r="AL818" t="str">
        <f>IF(OR(AND(Q818=Q819,P818&gt;0),AND(O818&gt;0,O818=O819)),"duplicate","")</f>
        <v/>
      </c>
      <c r="AM818" t="s">
        <v>826</v>
      </c>
      <c r="AN818" t="s">
        <v>826</v>
      </c>
      <c r="AO818" t="s">
        <v>826</v>
      </c>
      <c r="AP818" t="s">
        <v>826</v>
      </c>
      <c r="AQ818" t="s">
        <v>32</v>
      </c>
    </row>
    <row r="819" spans="1:43" x14ac:dyDescent="0.2">
      <c r="A819" s="29">
        <v>42909</v>
      </c>
      <c r="B819" s="1">
        <v>42899</v>
      </c>
      <c r="C819" s="1" t="str">
        <f>IF(F819="Kup","6/13/2017",IF(F819="Sag","6/14/2017",""))</f>
        <v>6/13/2017</v>
      </c>
      <c r="D819" s="27">
        <f>A819-B819</f>
        <v>10</v>
      </c>
      <c r="E819" s="27">
        <f>A819-C819</f>
        <v>10</v>
      </c>
      <c r="F819" s="12" t="s">
        <v>21</v>
      </c>
      <c r="G819" s="12">
        <v>10</v>
      </c>
      <c r="H819" s="12" t="s">
        <v>30</v>
      </c>
      <c r="I819" s="12" t="s">
        <v>89</v>
      </c>
      <c r="J819" s="12" t="s">
        <v>89</v>
      </c>
      <c r="K819" s="3" t="s">
        <v>954</v>
      </c>
      <c r="L819" s="3" t="s">
        <v>955</v>
      </c>
      <c r="M819" s="12">
        <v>6</v>
      </c>
      <c r="N819" s="12">
        <v>6</v>
      </c>
      <c r="O819" s="24"/>
      <c r="P819" s="12">
        <v>3.2109999999999999</v>
      </c>
      <c r="Q819" s="12">
        <v>2.8490000000000002</v>
      </c>
      <c r="R819">
        <f>IF(Q819&gt;0,(P819*(Q819^2))*(3.14159/6),"")</f>
        <v>13.646568500146246</v>
      </c>
      <c r="S819" s="12" t="s">
        <v>32</v>
      </c>
      <c r="T819" t="s">
        <v>25</v>
      </c>
      <c r="U819" s="12" t="s">
        <v>26</v>
      </c>
      <c r="V819" s="12" t="e">
        <f>"CG_D"&amp;G819&amp;"_"&amp;H819&amp;"_"&amp;#REF!&amp;".jpg"</f>
        <v>#REF!</v>
      </c>
      <c r="W819" s="12"/>
      <c r="X819" s="2" t="s">
        <v>764</v>
      </c>
      <c r="Y819" s="12"/>
      <c r="Z819" s="12"/>
      <c r="AA819" s="12" t="s">
        <v>835</v>
      </c>
      <c r="AB819" t="str">
        <f>IF(Q819&gt;0,"yes","no")</f>
        <v>yes</v>
      </c>
      <c r="AC819" t="str">
        <f>IF(O819&gt;0,"yes","no")</f>
        <v>no</v>
      </c>
      <c r="AD819" t="str">
        <f>IF(AH819="hatch","yes","no")</f>
        <v>no</v>
      </c>
      <c r="AE819" t="str">
        <f>IF(AH819="swimup","yes","no")</f>
        <v>no</v>
      </c>
      <c r="AF819" t="str">
        <f>IF(AH819="respiration","yes","no")</f>
        <v>no</v>
      </c>
      <c r="AH819" t="s">
        <v>813</v>
      </c>
      <c r="AI819" t="str">
        <f>IF(O819&gt;0,(IF(S819="live",O819*0.84,IF(S819="dried.ethanol",O819*0.8449+2.8227,O819))),"")</f>
        <v/>
      </c>
      <c r="AJ819" s="12" t="s">
        <v>802</v>
      </c>
      <c r="AL819" t="str">
        <f>IF(OR(AND(Q819=Q820,P819&gt;0),AND(O819&gt;0,O819=O820)),"duplicate","")</f>
        <v/>
      </c>
      <c r="AM819" t="s">
        <v>826</v>
      </c>
      <c r="AN819" t="s">
        <v>826</v>
      </c>
      <c r="AO819" t="s">
        <v>826</v>
      </c>
      <c r="AP819" t="s">
        <v>826</v>
      </c>
      <c r="AQ819" t="s">
        <v>32</v>
      </c>
    </row>
    <row r="820" spans="1:43" x14ac:dyDescent="0.2">
      <c r="A820" s="29">
        <v>42909</v>
      </c>
      <c r="B820" s="1">
        <v>42899</v>
      </c>
      <c r="C820" s="1" t="str">
        <f>IF(F820="Kup","6/13/2017",IF(F820="Sag","6/14/2017",""))</f>
        <v>6/13/2017</v>
      </c>
      <c r="D820" s="27">
        <f>A820-B820</f>
        <v>10</v>
      </c>
      <c r="E820" s="27">
        <f>A820-C820</f>
        <v>10</v>
      </c>
      <c r="F820" s="12" t="s">
        <v>21</v>
      </c>
      <c r="G820" s="12">
        <v>10</v>
      </c>
      <c r="H820" s="12" t="s">
        <v>30</v>
      </c>
      <c r="I820" s="12" t="s">
        <v>89</v>
      </c>
      <c r="J820" s="12" t="s">
        <v>89</v>
      </c>
      <c r="K820" s="3" t="s">
        <v>954</v>
      </c>
      <c r="L820" s="3" t="s">
        <v>955</v>
      </c>
      <c r="M820" s="12">
        <v>7</v>
      </c>
      <c r="N820" s="12">
        <v>7</v>
      </c>
      <c r="O820" s="24"/>
      <c r="P820" s="12">
        <v>2.6829999999999998</v>
      </c>
      <c r="Q820" s="12">
        <v>2.5910000000000002</v>
      </c>
      <c r="R820">
        <f>IF(Q820&gt;0,(P820*(Q820^2))*(3.14159/6),"")</f>
        <v>9.4309133389279278</v>
      </c>
      <c r="S820" s="12" t="s">
        <v>32</v>
      </c>
      <c r="T820" t="s">
        <v>25</v>
      </c>
      <c r="U820" s="12" t="s">
        <v>26</v>
      </c>
      <c r="V820" s="12" t="e">
        <f>"CG_D"&amp;G820&amp;"_"&amp;H820&amp;"_"&amp;#REF!&amp;".jpg"</f>
        <v>#REF!</v>
      </c>
      <c r="W820" s="12"/>
      <c r="X820" s="2" t="s">
        <v>764</v>
      </c>
      <c r="Y820" s="12"/>
      <c r="Z820" s="12"/>
      <c r="AA820" s="12" t="s">
        <v>835</v>
      </c>
      <c r="AB820" t="str">
        <f>IF(Q820&gt;0,"yes","no")</f>
        <v>yes</v>
      </c>
      <c r="AC820" t="str">
        <f>IF(O820&gt;0,"yes","no")</f>
        <v>no</v>
      </c>
      <c r="AD820" t="str">
        <f>IF(AH820="hatch","yes","no")</f>
        <v>no</v>
      </c>
      <c r="AE820" t="str">
        <f>IF(AH820="swimup","yes","no")</f>
        <v>no</v>
      </c>
      <c r="AF820" t="str">
        <f>IF(AH820="respiration","yes","no")</f>
        <v>no</v>
      </c>
      <c r="AH820" t="s">
        <v>813</v>
      </c>
      <c r="AI820" t="str">
        <f>IF(O820&gt;0,(IF(S820="live",O820*0.84,IF(S820="dried.ethanol",O820*0.8449+2.8227,O820))),"")</f>
        <v/>
      </c>
      <c r="AJ820" s="12" t="s">
        <v>801</v>
      </c>
      <c r="AL820" t="str">
        <f>IF(OR(AND(Q820=Q821,P820&gt;0),AND(O820&gt;0,O820=O821)),"duplicate","")</f>
        <v/>
      </c>
      <c r="AM820" t="s">
        <v>826</v>
      </c>
      <c r="AN820" t="s">
        <v>826</v>
      </c>
      <c r="AO820" t="s">
        <v>826</v>
      </c>
      <c r="AP820" t="s">
        <v>826</v>
      </c>
      <c r="AQ820" t="s">
        <v>32</v>
      </c>
    </row>
    <row r="821" spans="1:43" x14ac:dyDescent="0.2">
      <c r="A821" s="29">
        <v>42909</v>
      </c>
      <c r="B821" s="1">
        <v>42899</v>
      </c>
      <c r="C821" s="1" t="str">
        <f>IF(F821="Kup","6/13/2017",IF(F821="Sag","6/14/2017",""))</f>
        <v>6/13/2017</v>
      </c>
      <c r="D821" s="27">
        <f>A821-B821</f>
        <v>10</v>
      </c>
      <c r="E821" s="27">
        <f>A821-C821</f>
        <v>10</v>
      </c>
      <c r="F821" s="12" t="s">
        <v>21</v>
      </c>
      <c r="G821" s="12">
        <v>10</v>
      </c>
      <c r="H821" s="12" t="s">
        <v>30</v>
      </c>
      <c r="I821" s="12" t="s">
        <v>89</v>
      </c>
      <c r="J821" s="12" t="s">
        <v>89</v>
      </c>
      <c r="K821" s="3" t="s">
        <v>954</v>
      </c>
      <c r="L821" s="3" t="s">
        <v>955</v>
      </c>
      <c r="M821" s="12">
        <v>8</v>
      </c>
      <c r="N821" s="12">
        <v>8</v>
      </c>
      <c r="O821" s="24"/>
      <c r="P821" s="12">
        <v>2.746</v>
      </c>
      <c r="Q821" s="12">
        <v>2.5019999999999998</v>
      </c>
      <c r="R821">
        <f>IF(Q821&gt;0,(P821*(Q821^2))*(3.14159/6),"")</f>
        <v>9.0006401572707571</v>
      </c>
      <c r="S821" s="12" t="s">
        <v>32</v>
      </c>
      <c r="T821" t="s">
        <v>25</v>
      </c>
      <c r="U821" s="12" t="s">
        <v>26</v>
      </c>
      <c r="V821" s="12" t="e">
        <f>"CG_D"&amp;G821&amp;"_"&amp;H821&amp;"_"&amp;#REF!&amp;".jpg"</f>
        <v>#REF!</v>
      </c>
      <c r="W821" s="12"/>
      <c r="X821" s="2" t="s">
        <v>764</v>
      </c>
      <c r="Y821" s="12"/>
      <c r="Z821" s="12"/>
      <c r="AA821" s="12" t="s">
        <v>835</v>
      </c>
      <c r="AB821" t="str">
        <f>IF(Q821&gt;0,"yes","no")</f>
        <v>yes</v>
      </c>
      <c r="AC821" t="str">
        <f>IF(O821&gt;0,"yes","no")</f>
        <v>no</v>
      </c>
      <c r="AD821" t="str">
        <f>IF(AH821="hatch","yes","no")</f>
        <v>no</v>
      </c>
      <c r="AE821" t="str">
        <f>IF(AH821="swimup","yes","no")</f>
        <v>no</v>
      </c>
      <c r="AF821" t="str">
        <f>IF(AH821="respiration","yes","no")</f>
        <v>no</v>
      </c>
      <c r="AH821" t="s">
        <v>813</v>
      </c>
      <c r="AI821" t="str">
        <f>IF(O821&gt;0,(IF(S821="live",O821*0.84,IF(S821="dried.ethanol",O821*0.8449+2.8227,O821))),"")</f>
        <v/>
      </c>
      <c r="AJ821" s="12" t="s">
        <v>801</v>
      </c>
      <c r="AL821" t="str">
        <f>IF(OR(AND(Q821=Q822,P821&gt;0),AND(O821&gt;0,O821=O822)),"duplicate","")</f>
        <v/>
      </c>
      <c r="AM821" t="s">
        <v>826</v>
      </c>
      <c r="AN821" t="s">
        <v>826</v>
      </c>
      <c r="AO821" t="s">
        <v>826</v>
      </c>
      <c r="AP821" t="s">
        <v>826</v>
      </c>
      <c r="AQ821" t="s">
        <v>32</v>
      </c>
    </row>
    <row r="822" spans="1:43" x14ac:dyDescent="0.2">
      <c r="A822" s="29">
        <v>42909</v>
      </c>
      <c r="B822" s="1">
        <v>42899</v>
      </c>
      <c r="C822" s="1" t="str">
        <f>IF(F822="Kup","6/13/2017",IF(F822="Sag","6/14/2017",""))</f>
        <v>6/13/2017</v>
      </c>
      <c r="D822" s="27">
        <f>A822-B822</f>
        <v>10</v>
      </c>
      <c r="E822" s="27">
        <f>A822-C822</f>
        <v>10</v>
      </c>
      <c r="F822" s="12" t="s">
        <v>21</v>
      </c>
      <c r="G822" s="12">
        <v>10</v>
      </c>
      <c r="H822" s="12" t="s">
        <v>30</v>
      </c>
      <c r="I822" s="12" t="s">
        <v>89</v>
      </c>
      <c r="J822" s="12" t="s">
        <v>89</v>
      </c>
      <c r="K822" s="3" t="s">
        <v>954</v>
      </c>
      <c r="L822" s="3" t="s">
        <v>955</v>
      </c>
      <c r="M822" s="12">
        <v>9</v>
      </c>
      <c r="N822" s="12">
        <v>9</v>
      </c>
      <c r="O822" s="24"/>
      <c r="P822" s="12">
        <v>2.72</v>
      </c>
      <c r="Q822" s="12">
        <v>2.3410000000000002</v>
      </c>
      <c r="R822">
        <f>IF(Q822&gt;0,(P822*(Q822^2))*(3.14159/6),"")</f>
        <v>7.8049475140114675</v>
      </c>
      <c r="S822" s="12" t="s">
        <v>32</v>
      </c>
      <c r="T822" t="s">
        <v>25</v>
      </c>
      <c r="U822" s="12" t="s">
        <v>26</v>
      </c>
      <c r="V822" s="12" t="e">
        <f>"CG_D"&amp;G822&amp;"_"&amp;H822&amp;"_"&amp;#REF!&amp;".jpg"</f>
        <v>#REF!</v>
      </c>
      <c r="W822" s="12"/>
      <c r="X822" s="2" t="s">
        <v>764</v>
      </c>
      <c r="Y822" s="12"/>
      <c r="Z822" s="12"/>
      <c r="AA822" s="12" t="s">
        <v>835</v>
      </c>
      <c r="AB822" t="str">
        <f>IF(Q822&gt;0,"yes","no")</f>
        <v>yes</v>
      </c>
      <c r="AC822" t="str">
        <f>IF(O822&gt;0,"yes","no")</f>
        <v>no</v>
      </c>
      <c r="AD822" t="str">
        <f>IF(AH822="hatch","yes","no")</f>
        <v>no</v>
      </c>
      <c r="AE822" t="str">
        <f>IF(AH822="swimup","yes","no")</f>
        <v>no</v>
      </c>
      <c r="AF822" t="str">
        <f>IF(AH822="respiration","yes","no")</f>
        <v>no</v>
      </c>
      <c r="AH822" t="s">
        <v>813</v>
      </c>
      <c r="AI822" t="str">
        <f>IF(O822&gt;0,(IF(S822="live",O822*0.84,IF(S822="dried.ethanol",O822*0.8449+2.8227,O822))),"")</f>
        <v/>
      </c>
      <c r="AJ822" s="12" t="s">
        <v>801</v>
      </c>
      <c r="AL822" t="str">
        <f>IF(OR(AND(Q822=Q823,P822&gt;0),AND(O822&gt;0,O822=O823)),"duplicate","")</f>
        <v/>
      </c>
      <c r="AM822" t="s">
        <v>826</v>
      </c>
      <c r="AN822" t="s">
        <v>826</v>
      </c>
      <c r="AO822" t="s">
        <v>826</v>
      </c>
      <c r="AP822" t="s">
        <v>826</v>
      </c>
      <c r="AQ822" t="s">
        <v>32</v>
      </c>
    </row>
    <row r="823" spans="1:43" x14ac:dyDescent="0.2">
      <c r="A823" s="29">
        <v>42909</v>
      </c>
      <c r="B823" s="1">
        <v>42899</v>
      </c>
      <c r="C823" s="1" t="str">
        <f>IF(F823="Kup","6/13/2017",IF(F823="Sag","6/14/2017",""))</f>
        <v>6/13/2017</v>
      </c>
      <c r="D823" s="27">
        <f>A823-B823</f>
        <v>10</v>
      </c>
      <c r="E823" s="27">
        <f>A823-C823</f>
        <v>10</v>
      </c>
      <c r="F823" s="12" t="s">
        <v>21</v>
      </c>
      <c r="G823" s="12">
        <v>10</v>
      </c>
      <c r="H823" s="12" t="s">
        <v>30</v>
      </c>
      <c r="I823" s="12" t="s">
        <v>89</v>
      </c>
      <c r="J823" s="12" t="s">
        <v>89</v>
      </c>
      <c r="K823" s="3" t="s">
        <v>954</v>
      </c>
      <c r="L823" s="3" t="s">
        <v>955</v>
      </c>
      <c r="M823" s="12">
        <v>10</v>
      </c>
      <c r="N823" s="12">
        <v>10</v>
      </c>
      <c r="O823" s="24"/>
      <c r="P823" s="12">
        <v>2.891</v>
      </c>
      <c r="Q823" s="12">
        <v>2.7959999999999998</v>
      </c>
      <c r="R823">
        <f>IF(Q823&gt;0,(P823*(Q823^2))*(3.14159/6),"")</f>
        <v>11.833703437521837</v>
      </c>
      <c r="S823" s="12" t="s">
        <v>32</v>
      </c>
      <c r="T823" t="s">
        <v>25</v>
      </c>
      <c r="U823" s="12" t="s">
        <v>26</v>
      </c>
      <c r="V823" s="12" t="e">
        <f>"CG_D"&amp;G823&amp;"_"&amp;H823&amp;"_"&amp;#REF!&amp;".jpg"</f>
        <v>#REF!</v>
      </c>
      <c r="W823" s="12"/>
      <c r="X823" s="2" t="s">
        <v>764</v>
      </c>
      <c r="Y823" s="12"/>
      <c r="Z823" s="12"/>
      <c r="AA823" s="12" t="s">
        <v>835</v>
      </c>
      <c r="AB823" t="str">
        <f>IF(Q823&gt;0,"yes","no")</f>
        <v>yes</v>
      </c>
      <c r="AC823" t="str">
        <f>IF(O823&gt;0,"yes","no")</f>
        <v>no</v>
      </c>
      <c r="AD823" t="str">
        <f>IF(AH823="hatch","yes","no")</f>
        <v>no</v>
      </c>
      <c r="AE823" t="str">
        <f>IF(AH823="swimup","yes","no")</f>
        <v>no</v>
      </c>
      <c r="AF823" t="str">
        <f>IF(AH823="respiration","yes","no")</f>
        <v>no</v>
      </c>
      <c r="AH823" t="s">
        <v>813</v>
      </c>
      <c r="AI823" t="str">
        <f>IF(O823&gt;0,(IF(S823="live",O823*0.84,IF(S823="dried.ethanol",O823*0.8449+2.8227,O823))),"")</f>
        <v/>
      </c>
      <c r="AJ823" s="12" t="s">
        <v>801</v>
      </c>
      <c r="AL823" t="str">
        <f>IF(OR(AND(Q823=Q824,P823&gt;0),AND(O823&gt;0,O823=O824)),"duplicate","")</f>
        <v/>
      </c>
      <c r="AM823" t="s">
        <v>826</v>
      </c>
      <c r="AN823" t="s">
        <v>826</v>
      </c>
      <c r="AO823" t="s">
        <v>826</v>
      </c>
      <c r="AP823" t="s">
        <v>826</v>
      </c>
      <c r="AQ823" t="s">
        <v>32</v>
      </c>
    </row>
    <row r="824" spans="1:43" x14ac:dyDescent="0.2">
      <c r="A824" s="29">
        <v>42909</v>
      </c>
      <c r="B824" s="1">
        <v>42899</v>
      </c>
      <c r="C824" s="1" t="str">
        <f>IF(F824="Kup","6/13/2017",IF(F824="Sag","6/14/2017",""))</f>
        <v>6/13/2017</v>
      </c>
      <c r="D824" s="27">
        <f>A824-B824</f>
        <v>10</v>
      </c>
      <c r="E824" s="27">
        <f>A824-C824</f>
        <v>10</v>
      </c>
      <c r="F824" s="12" t="s">
        <v>21</v>
      </c>
      <c r="G824" s="12">
        <v>10</v>
      </c>
      <c r="H824" s="12" t="s">
        <v>30</v>
      </c>
      <c r="I824" s="12" t="s">
        <v>23</v>
      </c>
      <c r="J824" s="12" t="s">
        <v>23</v>
      </c>
      <c r="K824" s="3" t="s">
        <v>956</v>
      </c>
      <c r="L824" s="3" t="s">
        <v>955</v>
      </c>
      <c r="M824" s="12">
        <v>1</v>
      </c>
      <c r="N824" s="12">
        <v>1</v>
      </c>
      <c r="O824" s="24"/>
      <c r="P824" s="12">
        <v>2.4790000000000001</v>
      </c>
      <c r="Q824" s="12">
        <v>2.1440000000000001</v>
      </c>
      <c r="R824">
        <f>IF(Q824&gt;0,(P824*(Q824^2))*(3.14159/6),"")</f>
        <v>5.9665645614574938</v>
      </c>
      <c r="S824" s="12" t="s">
        <v>32</v>
      </c>
      <c r="T824" t="s">
        <v>25</v>
      </c>
      <c r="U824" s="12" t="s">
        <v>26</v>
      </c>
      <c r="V824" s="12" t="e">
        <f>"CG_D"&amp;G824&amp;"_"&amp;H824&amp;"_"&amp;#REF!&amp;".jpg"</f>
        <v>#REF!</v>
      </c>
      <c r="W824" s="12"/>
      <c r="X824" s="2" t="s">
        <v>764</v>
      </c>
      <c r="Y824" s="12"/>
      <c r="Z824" s="12"/>
      <c r="AA824" s="12" t="s">
        <v>835</v>
      </c>
      <c r="AB824" t="str">
        <f>IF(Q824&gt;0,"yes","no")</f>
        <v>yes</v>
      </c>
      <c r="AC824" t="str">
        <f>IF(O824&gt;0,"yes","no")</f>
        <v>no</v>
      </c>
      <c r="AD824" t="str">
        <f>IF(AH824="hatch","yes","no")</f>
        <v>no</v>
      </c>
      <c r="AE824" t="str">
        <f>IF(AH824="swimup","yes","no")</f>
        <v>no</v>
      </c>
      <c r="AF824" t="str">
        <f>IF(AH824="respiration","yes","no")</f>
        <v>no</v>
      </c>
      <c r="AH824" t="s">
        <v>813</v>
      </c>
      <c r="AI824" t="str">
        <f>IF(O824&gt;0,(IF(S824="live",O824*0.84,IF(S824="dried.ethanol",O824*0.8449+2.8227,O824))),"")</f>
        <v/>
      </c>
      <c r="AJ824" s="12" t="s">
        <v>801</v>
      </c>
      <c r="AL824" t="str">
        <f>IF(OR(AND(Q824=Q825,P824&gt;0),AND(O824&gt;0,O824=O825)),"duplicate","")</f>
        <v/>
      </c>
      <c r="AM824" t="s">
        <v>826</v>
      </c>
      <c r="AN824" t="s">
        <v>826</v>
      </c>
      <c r="AO824" t="s">
        <v>826</v>
      </c>
      <c r="AP824" t="s">
        <v>826</v>
      </c>
      <c r="AQ824" t="s">
        <v>32</v>
      </c>
    </row>
    <row r="825" spans="1:43" x14ac:dyDescent="0.2">
      <c r="A825" s="29">
        <v>42909</v>
      </c>
      <c r="B825" s="1">
        <v>42899</v>
      </c>
      <c r="C825" s="1" t="str">
        <f>IF(F825="Kup","6/13/2017",IF(F825="Sag","6/14/2017",""))</f>
        <v>6/13/2017</v>
      </c>
      <c r="D825" s="27">
        <f>A825-B825</f>
        <v>10</v>
      </c>
      <c r="E825" s="27">
        <f>A825-C825</f>
        <v>10</v>
      </c>
      <c r="F825" s="12" t="s">
        <v>21</v>
      </c>
      <c r="G825" s="12">
        <v>10</v>
      </c>
      <c r="H825" s="12" t="s">
        <v>30</v>
      </c>
      <c r="I825" s="12" t="s">
        <v>23</v>
      </c>
      <c r="J825" s="12" t="s">
        <v>23</v>
      </c>
      <c r="K825" s="3" t="s">
        <v>956</v>
      </c>
      <c r="L825" s="3" t="s">
        <v>955</v>
      </c>
      <c r="M825" s="12">
        <v>2</v>
      </c>
      <c r="N825" s="12">
        <v>2</v>
      </c>
      <c r="O825" s="24"/>
      <c r="P825" s="12">
        <v>2.581</v>
      </c>
      <c r="Q825" s="12">
        <v>2.2799999999999998</v>
      </c>
      <c r="R825">
        <f>IF(Q825&gt;0,(P825*(Q825^2))*(3.14159/6),"")</f>
        <v>7.0251556996559987</v>
      </c>
      <c r="S825" s="12" t="s">
        <v>32</v>
      </c>
      <c r="T825" t="s">
        <v>25</v>
      </c>
      <c r="U825" s="12" t="s">
        <v>26</v>
      </c>
      <c r="V825" s="12" t="e">
        <f>"CG_D"&amp;G825&amp;"_"&amp;H825&amp;"_"&amp;#REF!&amp;".jpg"</f>
        <v>#REF!</v>
      </c>
      <c r="W825" s="12"/>
      <c r="X825" s="2" t="s">
        <v>764</v>
      </c>
      <c r="Y825" s="12"/>
      <c r="Z825" s="12"/>
      <c r="AA825" s="12" t="s">
        <v>835</v>
      </c>
      <c r="AB825" t="str">
        <f>IF(Q825&gt;0,"yes","no")</f>
        <v>yes</v>
      </c>
      <c r="AC825" t="str">
        <f>IF(O825&gt;0,"yes","no")</f>
        <v>no</v>
      </c>
      <c r="AD825" t="str">
        <f>IF(AH825="hatch","yes","no")</f>
        <v>no</v>
      </c>
      <c r="AE825" t="str">
        <f>IF(AH825="swimup","yes","no")</f>
        <v>no</v>
      </c>
      <c r="AF825" t="str">
        <f>IF(AH825="respiration","yes","no")</f>
        <v>no</v>
      </c>
      <c r="AH825" t="s">
        <v>813</v>
      </c>
      <c r="AI825" t="str">
        <f>IF(O825&gt;0,(IF(S825="live",O825*0.84,IF(S825="dried.ethanol",O825*0.8449+2.8227,O825))),"")</f>
        <v/>
      </c>
      <c r="AJ825" s="12" t="s">
        <v>801</v>
      </c>
      <c r="AL825" t="str">
        <f>IF(OR(AND(Q825=Q826,P825&gt;0),AND(O825&gt;0,O825=O826)),"duplicate","")</f>
        <v/>
      </c>
      <c r="AM825" t="s">
        <v>826</v>
      </c>
      <c r="AN825" t="s">
        <v>826</v>
      </c>
      <c r="AO825" t="s">
        <v>826</v>
      </c>
      <c r="AP825" t="s">
        <v>826</v>
      </c>
      <c r="AQ825" t="s">
        <v>32</v>
      </c>
    </row>
    <row r="826" spans="1:43" x14ac:dyDescent="0.2">
      <c r="A826" s="29">
        <v>42909</v>
      </c>
      <c r="B826" s="1">
        <v>42899</v>
      </c>
      <c r="C826" s="1" t="str">
        <f>IF(F826="Kup","6/13/2017",IF(F826="Sag","6/14/2017",""))</f>
        <v>6/13/2017</v>
      </c>
      <c r="D826" s="27">
        <f>A826-B826</f>
        <v>10</v>
      </c>
      <c r="E826" s="27">
        <f>A826-C826</f>
        <v>10</v>
      </c>
      <c r="F826" s="12" t="s">
        <v>21</v>
      </c>
      <c r="G826" s="12">
        <v>10</v>
      </c>
      <c r="H826" s="12" t="s">
        <v>30</v>
      </c>
      <c r="I826" s="12" t="s">
        <v>23</v>
      </c>
      <c r="J826" s="12" t="s">
        <v>23</v>
      </c>
      <c r="K826" s="3" t="s">
        <v>956</v>
      </c>
      <c r="L826" s="3" t="s">
        <v>955</v>
      </c>
      <c r="M826" s="12">
        <v>3</v>
      </c>
      <c r="N826" s="12">
        <v>3</v>
      </c>
      <c r="O826" s="24"/>
      <c r="P826" s="12">
        <v>2.8580000000000001</v>
      </c>
      <c r="Q826" s="12">
        <v>2.41</v>
      </c>
      <c r="R826">
        <f>IF(Q826&gt;0,(P826*(Q826^2))*(3.14159/6),"")</f>
        <v>8.6914966093636661</v>
      </c>
      <c r="S826" s="12" t="s">
        <v>32</v>
      </c>
      <c r="T826" t="s">
        <v>25</v>
      </c>
      <c r="U826" s="12" t="s">
        <v>26</v>
      </c>
      <c r="V826" s="12" t="e">
        <f>"CG_D"&amp;G826&amp;"_"&amp;H826&amp;"_"&amp;#REF!&amp;".jpg"</f>
        <v>#REF!</v>
      </c>
      <c r="W826" s="12"/>
      <c r="X826" s="2" t="s">
        <v>764</v>
      </c>
      <c r="Y826" s="12"/>
      <c r="Z826" s="12"/>
      <c r="AA826" s="12" t="s">
        <v>835</v>
      </c>
      <c r="AB826" t="str">
        <f>IF(Q826&gt;0,"yes","no")</f>
        <v>yes</v>
      </c>
      <c r="AC826" t="str">
        <f>IF(O826&gt;0,"yes","no")</f>
        <v>no</v>
      </c>
      <c r="AD826" t="str">
        <f>IF(AH826="hatch","yes","no")</f>
        <v>no</v>
      </c>
      <c r="AE826" t="str">
        <f>IF(AH826="swimup","yes","no")</f>
        <v>no</v>
      </c>
      <c r="AF826" t="str">
        <f>IF(AH826="respiration","yes","no")</f>
        <v>no</v>
      </c>
      <c r="AH826" t="s">
        <v>813</v>
      </c>
      <c r="AI826" t="str">
        <f>IF(O826&gt;0,(IF(S826="live",O826*0.84,IF(S826="dried.ethanol",O826*0.8449+2.8227,O826))),"")</f>
        <v/>
      </c>
      <c r="AJ826" s="12" t="s">
        <v>801</v>
      </c>
      <c r="AL826" t="str">
        <f>IF(OR(AND(Q826=Q827,P826&gt;0),AND(O826&gt;0,O826=O827)),"duplicate","")</f>
        <v/>
      </c>
      <c r="AM826" t="s">
        <v>826</v>
      </c>
      <c r="AN826" t="s">
        <v>826</v>
      </c>
      <c r="AO826" t="s">
        <v>826</v>
      </c>
      <c r="AP826" t="s">
        <v>826</v>
      </c>
      <c r="AQ826" t="s">
        <v>32</v>
      </c>
    </row>
    <row r="827" spans="1:43" x14ac:dyDescent="0.2">
      <c r="A827" s="29">
        <v>42909</v>
      </c>
      <c r="B827" s="1">
        <v>42899</v>
      </c>
      <c r="C827" s="1" t="str">
        <f>IF(F827="Kup","6/13/2017",IF(F827="Sag","6/14/2017",""))</f>
        <v>6/13/2017</v>
      </c>
      <c r="D827" s="27">
        <f>A827-B827</f>
        <v>10</v>
      </c>
      <c r="E827" s="27">
        <f>A827-C827</f>
        <v>10</v>
      </c>
      <c r="F827" s="12" t="s">
        <v>21</v>
      </c>
      <c r="G827" s="12">
        <v>10</v>
      </c>
      <c r="H827" s="12" t="s">
        <v>30</v>
      </c>
      <c r="I827" s="12" t="s">
        <v>23</v>
      </c>
      <c r="J827" s="12" t="s">
        <v>23</v>
      </c>
      <c r="K827" s="3" t="s">
        <v>956</v>
      </c>
      <c r="L827" s="3" t="s">
        <v>955</v>
      </c>
      <c r="M827" s="12">
        <v>4</v>
      </c>
      <c r="N827" s="12">
        <v>4</v>
      </c>
      <c r="O827" s="24"/>
      <c r="P827" s="12">
        <v>2.52</v>
      </c>
      <c r="Q827" s="12">
        <v>2.2629999999999999</v>
      </c>
      <c r="R827">
        <f>IF(Q827&gt;0,(P827*(Q827^2))*(3.14159/6),"")</f>
        <v>6.7572175938581989</v>
      </c>
      <c r="S827" s="12" t="s">
        <v>32</v>
      </c>
      <c r="T827" t="s">
        <v>25</v>
      </c>
      <c r="U827" s="12" t="s">
        <v>26</v>
      </c>
      <c r="V827" s="12" t="e">
        <f>"CG_D"&amp;G827&amp;"_"&amp;H827&amp;"_"&amp;#REF!&amp;".jpg"</f>
        <v>#REF!</v>
      </c>
      <c r="W827" s="12"/>
      <c r="X827" s="2" t="s">
        <v>764</v>
      </c>
      <c r="Y827" s="12"/>
      <c r="Z827" s="12"/>
      <c r="AA827" s="12" t="s">
        <v>835</v>
      </c>
      <c r="AB827" t="str">
        <f>IF(Q827&gt;0,"yes","no")</f>
        <v>yes</v>
      </c>
      <c r="AC827" t="str">
        <f>IF(O827&gt;0,"yes","no")</f>
        <v>no</v>
      </c>
      <c r="AD827" t="str">
        <f>IF(AH827="hatch","yes","no")</f>
        <v>no</v>
      </c>
      <c r="AE827" t="str">
        <f>IF(AH827="swimup","yes","no")</f>
        <v>no</v>
      </c>
      <c r="AF827" t="str">
        <f>IF(AH827="respiration","yes","no")</f>
        <v>no</v>
      </c>
      <c r="AH827" t="s">
        <v>813</v>
      </c>
      <c r="AI827" t="str">
        <f>IF(O827&gt;0,(IF(S827="live",O827*0.84,IF(S827="dried.ethanol",O827*0.8449+2.8227,O827))),"")</f>
        <v/>
      </c>
      <c r="AJ827" s="12" t="s">
        <v>801</v>
      </c>
      <c r="AL827" t="str">
        <f>IF(OR(AND(Q827=Q828,P827&gt;0),AND(O827&gt;0,O827=O828)),"duplicate","")</f>
        <v/>
      </c>
      <c r="AM827" t="s">
        <v>826</v>
      </c>
      <c r="AN827" t="s">
        <v>826</v>
      </c>
      <c r="AO827" t="s">
        <v>826</v>
      </c>
      <c r="AP827" t="s">
        <v>826</v>
      </c>
      <c r="AQ827" t="s">
        <v>32</v>
      </c>
    </row>
    <row r="828" spans="1:43" x14ac:dyDescent="0.2">
      <c r="A828" s="29">
        <v>42909</v>
      </c>
      <c r="B828" s="1">
        <v>42899</v>
      </c>
      <c r="C828" s="1" t="str">
        <f>IF(F828="Kup","6/13/2017",IF(F828="Sag","6/14/2017",""))</f>
        <v>6/13/2017</v>
      </c>
      <c r="D828" s="27">
        <f>A828-B828</f>
        <v>10</v>
      </c>
      <c r="E828" s="27">
        <f>A828-C828</f>
        <v>10</v>
      </c>
      <c r="F828" s="12" t="s">
        <v>21</v>
      </c>
      <c r="G828" s="12">
        <v>10</v>
      </c>
      <c r="H828" s="12" t="s">
        <v>30</v>
      </c>
      <c r="I828" s="12" t="s">
        <v>23</v>
      </c>
      <c r="J828" s="12" t="s">
        <v>23</v>
      </c>
      <c r="K828" s="3" t="s">
        <v>956</v>
      </c>
      <c r="L828" s="3" t="s">
        <v>955</v>
      </c>
      <c r="M828" s="12">
        <v>5</v>
      </c>
      <c r="N828" s="12">
        <v>5</v>
      </c>
      <c r="O828" s="24"/>
      <c r="P828" s="12">
        <v>2.4060000000000001</v>
      </c>
      <c r="Q828" s="12">
        <v>2.181</v>
      </c>
      <c r="R828">
        <f>IF(Q828&gt;0,(P828*(Q828^2))*(3.14159/6),"")</f>
        <v>5.9924609087859899</v>
      </c>
      <c r="S828" s="12" t="s">
        <v>32</v>
      </c>
      <c r="T828" t="s">
        <v>25</v>
      </c>
      <c r="U828" s="12" t="s">
        <v>26</v>
      </c>
      <c r="V828" s="12" t="e">
        <f>"CG_D"&amp;G828&amp;"_"&amp;H828&amp;"_"&amp;#REF!&amp;".jpg"</f>
        <v>#REF!</v>
      </c>
      <c r="W828" s="12"/>
      <c r="X828" s="2" t="s">
        <v>764</v>
      </c>
      <c r="Y828" s="12"/>
      <c r="Z828" s="12"/>
      <c r="AA828" s="12" t="s">
        <v>835</v>
      </c>
      <c r="AB828" t="str">
        <f>IF(Q828&gt;0,"yes","no")</f>
        <v>yes</v>
      </c>
      <c r="AC828" t="str">
        <f>IF(O828&gt;0,"yes","no")</f>
        <v>no</v>
      </c>
      <c r="AD828" t="str">
        <f>IF(AH828="hatch","yes","no")</f>
        <v>no</v>
      </c>
      <c r="AE828" t="str">
        <f>IF(AH828="swimup","yes","no")</f>
        <v>no</v>
      </c>
      <c r="AF828" t="str">
        <f>IF(AH828="respiration","yes","no")</f>
        <v>no</v>
      </c>
      <c r="AH828" t="s">
        <v>813</v>
      </c>
      <c r="AI828" t="str">
        <f>IF(O828&gt;0,(IF(S828="live",O828*0.84,IF(S828="dried.ethanol",O828*0.8449+2.8227,O828))),"")</f>
        <v/>
      </c>
      <c r="AJ828" s="12" t="s">
        <v>801</v>
      </c>
      <c r="AL828" t="str">
        <f>IF(OR(AND(Q828=Q829,P828&gt;0),AND(O828&gt;0,O828=O829)),"duplicate","")</f>
        <v/>
      </c>
      <c r="AM828" t="s">
        <v>826</v>
      </c>
      <c r="AN828" t="s">
        <v>826</v>
      </c>
      <c r="AO828" t="s">
        <v>826</v>
      </c>
      <c r="AP828" t="s">
        <v>826</v>
      </c>
      <c r="AQ828" t="s">
        <v>32</v>
      </c>
    </row>
    <row r="829" spans="1:43" x14ac:dyDescent="0.2">
      <c r="A829" s="29">
        <v>42909</v>
      </c>
      <c r="B829" s="1">
        <v>42899</v>
      </c>
      <c r="C829" s="1" t="str">
        <f>IF(F829="Kup","6/13/2017",IF(F829="Sag","6/14/2017",""))</f>
        <v>6/13/2017</v>
      </c>
      <c r="D829" s="27">
        <f>A829-B829</f>
        <v>10</v>
      </c>
      <c r="E829" s="27">
        <f>A829-C829</f>
        <v>10</v>
      </c>
      <c r="F829" s="12" t="s">
        <v>21</v>
      </c>
      <c r="G829" s="12">
        <v>10</v>
      </c>
      <c r="H829" s="12" t="s">
        <v>30</v>
      </c>
      <c r="I829" s="12" t="s">
        <v>23</v>
      </c>
      <c r="J829" s="12" t="s">
        <v>23</v>
      </c>
      <c r="K829" s="3" t="s">
        <v>956</v>
      </c>
      <c r="L829" s="3" t="s">
        <v>955</v>
      </c>
      <c r="M829" s="12">
        <v>6</v>
      </c>
      <c r="N829" s="12">
        <v>6</v>
      </c>
      <c r="O829" s="24"/>
      <c r="P829" s="12">
        <v>2.323</v>
      </c>
      <c r="Q829" s="12">
        <v>2.11</v>
      </c>
      <c r="R829">
        <f>IF(Q829&gt;0,(P829*(Q829^2))*(3.14159/6),"")</f>
        <v>5.4151735008328323</v>
      </c>
      <c r="S829" s="12" t="s">
        <v>32</v>
      </c>
      <c r="T829" t="s">
        <v>25</v>
      </c>
      <c r="U829" s="12" t="s">
        <v>26</v>
      </c>
      <c r="V829" s="12" t="e">
        <f>"CG_D"&amp;G829&amp;"_"&amp;H829&amp;"_"&amp;#REF!&amp;".jpg"</f>
        <v>#REF!</v>
      </c>
      <c r="W829" s="12"/>
      <c r="X829" s="2" t="s">
        <v>764</v>
      </c>
      <c r="Y829" s="12"/>
      <c r="Z829" s="12"/>
      <c r="AA829" s="12" t="s">
        <v>835</v>
      </c>
      <c r="AB829" t="str">
        <f>IF(Q829&gt;0,"yes","no")</f>
        <v>yes</v>
      </c>
      <c r="AC829" t="str">
        <f>IF(O829&gt;0,"yes","no")</f>
        <v>no</v>
      </c>
      <c r="AD829" t="str">
        <f>IF(AH829="hatch","yes","no")</f>
        <v>no</v>
      </c>
      <c r="AE829" t="str">
        <f>IF(AH829="swimup","yes","no")</f>
        <v>no</v>
      </c>
      <c r="AF829" t="str">
        <f>IF(AH829="respiration","yes","no")</f>
        <v>no</v>
      </c>
      <c r="AH829" t="s">
        <v>813</v>
      </c>
      <c r="AI829" t="str">
        <f>IF(O829&gt;0,(IF(S829="live",O829*0.84,IF(S829="dried.ethanol",O829*0.8449+2.8227,O829))),"")</f>
        <v/>
      </c>
      <c r="AJ829" s="12" t="s">
        <v>801</v>
      </c>
      <c r="AL829" t="str">
        <f>IF(OR(AND(Q829=Q830,P829&gt;0),AND(O829&gt;0,O829=O830)),"duplicate","")</f>
        <v/>
      </c>
      <c r="AM829" t="s">
        <v>826</v>
      </c>
      <c r="AN829" t="s">
        <v>826</v>
      </c>
      <c r="AO829" t="s">
        <v>826</v>
      </c>
      <c r="AP829" t="s">
        <v>826</v>
      </c>
      <c r="AQ829" t="s">
        <v>32</v>
      </c>
    </row>
    <row r="830" spans="1:43" x14ac:dyDescent="0.2">
      <c r="A830" s="29">
        <v>42909</v>
      </c>
      <c r="B830" s="1">
        <v>42899</v>
      </c>
      <c r="C830" s="1" t="str">
        <f>IF(F830="Kup","6/13/2017",IF(F830="Sag","6/14/2017",""))</f>
        <v>6/13/2017</v>
      </c>
      <c r="D830" s="27">
        <f>A830-B830</f>
        <v>10</v>
      </c>
      <c r="E830" s="27">
        <f>A830-C830</f>
        <v>10</v>
      </c>
      <c r="F830" s="12" t="s">
        <v>21</v>
      </c>
      <c r="G830" s="12">
        <v>10</v>
      </c>
      <c r="H830" s="12" t="s">
        <v>30</v>
      </c>
      <c r="I830" s="12" t="s">
        <v>23</v>
      </c>
      <c r="J830" s="12" t="s">
        <v>23</v>
      </c>
      <c r="K830" s="3" t="s">
        <v>956</v>
      </c>
      <c r="L830" s="3" t="s">
        <v>955</v>
      </c>
      <c r="M830" s="12">
        <v>7</v>
      </c>
      <c r="N830" s="12">
        <v>7</v>
      </c>
      <c r="O830" s="24"/>
      <c r="P830" s="12">
        <v>2.4260000000000002</v>
      </c>
      <c r="Q830" s="12">
        <v>2.2010000000000001</v>
      </c>
      <c r="R830">
        <f>IF(Q830&gt;0,(P830*(Q830^2))*(3.14159/6),"")</f>
        <v>6.1535982225655577</v>
      </c>
      <c r="S830" s="12" t="s">
        <v>32</v>
      </c>
      <c r="T830" t="s">
        <v>25</v>
      </c>
      <c r="U830" s="12" t="s">
        <v>26</v>
      </c>
      <c r="V830" s="12" t="e">
        <f>"CG_D"&amp;G830&amp;"_"&amp;H830&amp;"_"&amp;#REF!&amp;".jpg"</f>
        <v>#REF!</v>
      </c>
      <c r="W830" s="12"/>
      <c r="X830" s="2" t="s">
        <v>764</v>
      </c>
      <c r="Y830" s="12"/>
      <c r="Z830" s="12"/>
      <c r="AA830" s="12" t="s">
        <v>835</v>
      </c>
      <c r="AB830" t="str">
        <f>IF(Q830&gt;0,"yes","no")</f>
        <v>yes</v>
      </c>
      <c r="AC830" t="str">
        <f>IF(O830&gt;0,"yes","no")</f>
        <v>no</v>
      </c>
      <c r="AD830" t="str">
        <f>IF(AH830="hatch","yes","no")</f>
        <v>no</v>
      </c>
      <c r="AE830" t="str">
        <f>IF(AH830="swimup","yes","no")</f>
        <v>no</v>
      </c>
      <c r="AF830" t="str">
        <f>IF(AH830="respiration","yes","no")</f>
        <v>no</v>
      </c>
      <c r="AH830" t="s">
        <v>813</v>
      </c>
      <c r="AI830" t="str">
        <f>IF(O830&gt;0,(IF(S830="live",O830*0.84,IF(S830="dried.ethanol",O830*0.8449+2.8227,O830))),"")</f>
        <v/>
      </c>
      <c r="AJ830" s="12" t="s">
        <v>801</v>
      </c>
      <c r="AL830" t="str">
        <f>IF(OR(AND(Q830=Q831,P830&gt;0),AND(O830&gt;0,O830=O831)),"duplicate","")</f>
        <v/>
      </c>
      <c r="AM830" t="s">
        <v>826</v>
      </c>
      <c r="AN830" t="s">
        <v>826</v>
      </c>
      <c r="AO830" t="s">
        <v>826</v>
      </c>
      <c r="AP830" t="s">
        <v>826</v>
      </c>
      <c r="AQ830" t="s">
        <v>32</v>
      </c>
    </row>
    <row r="831" spans="1:43" x14ac:dyDescent="0.2">
      <c r="A831" s="29">
        <v>42909</v>
      </c>
      <c r="B831" s="1">
        <v>42899</v>
      </c>
      <c r="C831" s="1" t="str">
        <f>IF(F831="Kup","6/13/2017",IF(F831="Sag","6/14/2017",""))</f>
        <v>6/13/2017</v>
      </c>
      <c r="D831" s="27">
        <f>A831-B831</f>
        <v>10</v>
      </c>
      <c r="E831" s="27">
        <f>A831-C831</f>
        <v>10</v>
      </c>
      <c r="F831" s="12" t="s">
        <v>21</v>
      </c>
      <c r="G831" s="12">
        <v>10</v>
      </c>
      <c r="H831" s="12" t="s">
        <v>30</v>
      </c>
      <c r="I831" s="12" t="s">
        <v>23</v>
      </c>
      <c r="J831" s="12" t="s">
        <v>23</v>
      </c>
      <c r="K831" s="3" t="s">
        <v>956</v>
      </c>
      <c r="L831" s="3" t="s">
        <v>955</v>
      </c>
      <c r="M831" s="12">
        <v>8</v>
      </c>
      <c r="N831" s="12">
        <v>8</v>
      </c>
      <c r="O831" s="24"/>
      <c r="P831" s="12">
        <v>2.4769999999999999</v>
      </c>
      <c r="Q831" s="12">
        <v>2.08</v>
      </c>
      <c r="R831">
        <f>IF(Q831&gt;0,(P831*(Q831^2))*(3.14159/6),"")</f>
        <v>5.6111377692586668</v>
      </c>
      <c r="S831" s="12" t="s">
        <v>32</v>
      </c>
      <c r="T831" t="s">
        <v>25</v>
      </c>
      <c r="U831" s="12" t="s">
        <v>26</v>
      </c>
      <c r="V831" s="12" t="e">
        <f>"CG_D"&amp;G831&amp;"_"&amp;H831&amp;"_"&amp;#REF!&amp;".jpg"</f>
        <v>#REF!</v>
      </c>
      <c r="W831" s="12"/>
      <c r="X831" s="2" t="s">
        <v>764</v>
      </c>
      <c r="Y831" s="12"/>
      <c r="Z831" s="12"/>
      <c r="AA831" s="12" t="s">
        <v>835</v>
      </c>
      <c r="AB831" t="str">
        <f>IF(Q831&gt;0,"yes","no")</f>
        <v>yes</v>
      </c>
      <c r="AC831" t="str">
        <f>IF(O831&gt;0,"yes","no")</f>
        <v>no</v>
      </c>
      <c r="AD831" t="str">
        <f>IF(AH831="hatch","yes","no")</f>
        <v>no</v>
      </c>
      <c r="AE831" t="str">
        <f>IF(AH831="swimup","yes","no")</f>
        <v>no</v>
      </c>
      <c r="AF831" t="str">
        <f>IF(AH831="respiration","yes","no")</f>
        <v>no</v>
      </c>
      <c r="AH831" t="s">
        <v>813</v>
      </c>
      <c r="AI831" t="str">
        <f>IF(O831&gt;0,(IF(S831="live",O831*0.84,IF(S831="dried.ethanol",O831*0.8449+2.8227,O831))),"")</f>
        <v/>
      </c>
      <c r="AJ831" s="12" t="s">
        <v>801</v>
      </c>
      <c r="AL831" t="str">
        <f>IF(OR(AND(Q831=Q832,P831&gt;0),AND(O831&gt;0,O831=O832)),"duplicate","")</f>
        <v/>
      </c>
      <c r="AM831" t="s">
        <v>826</v>
      </c>
      <c r="AN831" t="s">
        <v>826</v>
      </c>
      <c r="AO831" t="s">
        <v>826</v>
      </c>
      <c r="AP831" t="s">
        <v>826</v>
      </c>
      <c r="AQ831" t="s">
        <v>32</v>
      </c>
    </row>
    <row r="832" spans="1:43" x14ac:dyDescent="0.2">
      <c r="A832" s="29">
        <v>42909</v>
      </c>
      <c r="B832" s="1">
        <v>42899</v>
      </c>
      <c r="C832" s="1" t="str">
        <f>IF(F832="Kup","6/13/2017",IF(F832="Sag","6/14/2017",""))</f>
        <v>6/13/2017</v>
      </c>
      <c r="D832" s="27">
        <f>A832-B832</f>
        <v>10</v>
      </c>
      <c r="E832" s="27">
        <f>A832-C832</f>
        <v>10</v>
      </c>
      <c r="F832" s="12" t="s">
        <v>21</v>
      </c>
      <c r="G832" s="12">
        <v>10</v>
      </c>
      <c r="H832" s="12" t="s">
        <v>30</v>
      </c>
      <c r="I832" s="12" t="s">
        <v>23</v>
      </c>
      <c r="J832" s="12" t="s">
        <v>23</v>
      </c>
      <c r="K832" s="3" t="s">
        <v>956</v>
      </c>
      <c r="L832" s="3" t="s">
        <v>955</v>
      </c>
      <c r="M832" s="12">
        <v>9</v>
      </c>
      <c r="N832" s="12">
        <v>9</v>
      </c>
      <c r="O832" s="24"/>
      <c r="P832" s="12">
        <v>2.891</v>
      </c>
      <c r="Q832" s="12">
        <v>2.4609999999999999</v>
      </c>
      <c r="R832">
        <f>IF(Q832&gt;0,(P832*(Q832^2))*(3.14159/6),"")</f>
        <v>9.1678938153425786</v>
      </c>
      <c r="S832" s="12" t="s">
        <v>32</v>
      </c>
      <c r="T832" t="s">
        <v>25</v>
      </c>
      <c r="U832" s="12" t="s">
        <v>26</v>
      </c>
      <c r="V832" s="12" t="e">
        <f>"CG_D"&amp;G832&amp;"_"&amp;H832&amp;"_"&amp;#REF!&amp;".jpg"</f>
        <v>#REF!</v>
      </c>
      <c r="W832" s="12"/>
      <c r="X832" s="2" t="s">
        <v>764</v>
      </c>
      <c r="Y832" s="12"/>
      <c r="Z832" s="12"/>
      <c r="AA832" s="12" t="s">
        <v>835</v>
      </c>
      <c r="AB832" t="str">
        <f>IF(Q832&gt;0,"yes","no")</f>
        <v>yes</v>
      </c>
      <c r="AC832" t="str">
        <f>IF(O832&gt;0,"yes","no")</f>
        <v>no</v>
      </c>
      <c r="AD832" t="str">
        <f>IF(AH832="hatch","yes","no")</f>
        <v>no</v>
      </c>
      <c r="AE832" t="str">
        <f>IF(AH832="swimup","yes","no")</f>
        <v>no</v>
      </c>
      <c r="AF832" t="str">
        <f>IF(AH832="respiration","yes","no")</f>
        <v>no</v>
      </c>
      <c r="AH832" t="s">
        <v>813</v>
      </c>
      <c r="AI832" t="str">
        <f>IF(O832&gt;0,(IF(S832="live",O832*0.84,IF(S832="dried.ethanol",O832*0.8449+2.8227,O832))),"")</f>
        <v/>
      </c>
      <c r="AJ832" s="12" t="s">
        <v>801</v>
      </c>
      <c r="AL832" t="str">
        <f>IF(OR(AND(Q832=Q833,P832&gt;0),AND(O832&gt;0,O832=O833)),"duplicate","")</f>
        <v/>
      </c>
      <c r="AM832" t="s">
        <v>826</v>
      </c>
      <c r="AN832" t="s">
        <v>826</v>
      </c>
      <c r="AO832" t="s">
        <v>826</v>
      </c>
      <c r="AP832" t="s">
        <v>826</v>
      </c>
      <c r="AQ832" t="s">
        <v>32</v>
      </c>
    </row>
    <row r="833" spans="1:43" x14ac:dyDescent="0.2">
      <c r="A833" s="29">
        <v>42909</v>
      </c>
      <c r="B833" s="1">
        <v>42899</v>
      </c>
      <c r="C833" s="1" t="str">
        <f>IF(F833="Kup","6/13/2017",IF(F833="Sag","6/14/2017",""))</f>
        <v>6/13/2017</v>
      </c>
      <c r="D833" s="27">
        <f>A833-B833</f>
        <v>10</v>
      </c>
      <c r="E833" s="27">
        <f>A833-C833</f>
        <v>10</v>
      </c>
      <c r="F833" s="12" t="s">
        <v>21</v>
      </c>
      <c r="G833" s="12">
        <v>10</v>
      </c>
      <c r="H833" s="12" t="s">
        <v>30</v>
      </c>
      <c r="I833" s="12" t="s">
        <v>23</v>
      </c>
      <c r="J833" s="12" t="s">
        <v>23</v>
      </c>
      <c r="K833" s="3" t="s">
        <v>956</v>
      </c>
      <c r="L833" s="3" t="s">
        <v>955</v>
      </c>
      <c r="M833" s="12">
        <v>10</v>
      </c>
      <c r="N833" s="12">
        <v>10</v>
      </c>
      <c r="O833" s="24"/>
      <c r="P833" s="12">
        <v>2.992</v>
      </c>
      <c r="Q833" s="12">
        <v>2.59</v>
      </c>
      <c r="R833">
        <f>IF(Q833&gt;0,(P833*(Q833^2))*(3.14159/6),"")</f>
        <v>10.508951139661331</v>
      </c>
      <c r="S833" s="12" t="s">
        <v>32</v>
      </c>
      <c r="T833" t="s">
        <v>25</v>
      </c>
      <c r="U833" s="12" t="s">
        <v>26</v>
      </c>
      <c r="V833" s="12" t="e">
        <f>"CG_D"&amp;G833&amp;"_"&amp;H833&amp;"_"&amp;#REF!&amp;".jpg"</f>
        <v>#REF!</v>
      </c>
      <c r="W833" s="12"/>
      <c r="X833" s="2" t="s">
        <v>764</v>
      </c>
      <c r="Y833" s="12"/>
      <c r="Z833" s="12"/>
      <c r="AA833" s="12" t="s">
        <v>835</v>
      </c>
      <c r="AB833" t="str">
        <f>IF(Q833&gt;0,"yes","no")</f>
        <v>yes</v>
      </c>
      <c r="AC833" t="str">
        <f>IF(O833&gt;0,"yes","no")</f>
        <v>no</v>
      </c>
      <c r="AD833" t="str">
        <f>IF(AH833="hatch","yes","no")</f>
        <v>no</v>
      </c>
      <c r="AE833" t="str">
        <f>IF(AH833="swimup","yes","no")</f>
        <v>no</v>
      </c>
      <c r="AF833" t="str">
        <f>IF(AH833="respiration","yes","no")</f>
        <v>no</v>
      </c>
      <c r="AH833" t="s">
        <v>813</v>
      </c>
      <c r="AI833" t="str">
        <f>IF(O833&gt;0,(IF(S833="live",O833*0.84,IF(S833="dried.ethanol",O833*0.8449+2.8227,O833))),"")</f>
        <v/>
      </c>
      <c r="AJ833" s="12" t="s">
        <v>801</v>
      </c>
      <c r="AL833" t="str">
        <f>IF(OR(AND(Q833=Q834,P833&gt;0),AND(O833&gt;0,O833=O834)),"duplicate","")</f>
        <v/>
      </c>
      <c r="AM833" t="s">
        <v>826</v>
      </c>
      <c r="AN833" t="s">
        <v>826</v>
      </c>
      <c r="AO833" t="s">
        <v>826</v>
      </c>
      <c r="AP833" t="s">
        <v>826</v>
      </c>
      <c r="AQ833" t="s">
        <v>32</v>
      </c>
    </row>
    <row r="834" spans="1:43" x14ac:dyDescent="0.2">
      <c r="A834" s="29">
        <v>42909</v>
      </c>
      <c r="B834" s="1">
        <v>42901</v>
      </c>
      <c r="C834" s="1" t="str">
        <f>IF(F834="Kup","6/13/2017",IF(F834="Sag","6/14/2017",""))</f>
        <v>6/14/2017</v>
      </c>
      <c r="D834" s="27">
        <f>A834-B834</f>
        <v>8</v>
      </c>
      <c r="E834" s="27">
        <f>A834-C834</f>
        <v>9</v>
      </c>
      <c r="F834" s="12" t="s">
        <v>919</v>
      </c>
      <c r="G834" s="12">
        <v>10</v>
      </c>
      <c r="H834" s="12" t="s">
        <v>30</v>
      </c>
      <c r="I834" s="12" t="s">
        <v>53</v>
      </c>
      <c r="J834" s="12" t="s">
        <v>989</v>
      </c>
      <c r="K834" s="2" t="s">
        <v>967</v>
      </c>
      <c r="L834" s="2" t="s">
        <v>968</v>
      </c>
      <c r="M834" s="12">
        <v>1</v>
      </c>
      <c r="N834" s="12">
        <v>1</v>
      </c>
      <c r="O834" s="24"/>
      <c r="P834" s="12">
        <v>2.742</v>
      </c>
      <c r="Q834" s="12">
        <v>2.5099999999999998</v>
      </c>
      <c r="R834">
        <f>IF(Q834&gt;0,(P834*(Q834^2))*(3.14159/6),"")</f>
        <v>9.0450953396629963</v>
      </c>
      <c r="S834" s="12" t="s">
        <v>32</v>
      </c>
      <c r="T834" t="s">
        <v>25</v>
      </c>
      <c r="U834" s="12" t="s">
        <v>26</v>
      </c>
      <c r="V834" s="12" t="e">
        <f>"CG_D"&amp;G834&amp;"_"&amp;H834&amp;"_"&amp;#REF!&amp;".jpg"</f>
        <v>#REF!</v>
      </c>
      <c r="W834" s="12"/>
      <c r="X834" s="2" t="s">
        <v>764</v>
      </c>
      <c r="Y834" s="12"/>
      <c r="Z834" s="12"/>
      <c r="AA834" s="12" t="s">
        <v>835</v>
      </c>
      <c r="AB834" t="str">
        <f>IF(Q834&gt;0,"yes","no")</f>
        <v>yes</v>
      </c>
      <c r="AC834" t="str">
        <f>IF(O834&gt;0,"yes","no")</f>
        <v>no</v>
      </c>
      <c r="AD834" t="str">
        <f>IF(AH834="hatch","yes","no")</f>
        <v>no</v>
      </c>
      <c r="AE834" t="str">
        <f>IF(AH834="swimup","yes","no")</f>
        <v>no</v>
      </c>
      <c r="AF834" t="str">
        <f>IF(AH834="respiration","yes","no")</f>
        <v>no</v>
      </c>
      <c r="AH834" t="s">
        <v>813</v>
      </c>
      <c r="AI834" t="str">
        <f>IF(O834&gt;0,(IF(S834="live",O834*0.84,IF(S834="dried.ethanol",O834*0.8449+2.8227,O834))),"")</f>
        <v/>
      </c>
      <c r="AJ834" s="12" t="s">
        <v>801</v>
      </c>
      <c r="AL834" t="str">
        <f>IF(OR(AND(Q834=Q835,P834&gt;0),AND(O834&gt;0,O834=O835)),"duplicate","")</f>
        <v/>
      </c>
      <c r="AM834" t="s">
        <v>826</v>
      </c>
      <c r="AN834" t="s">
        <v>826</v>
      </c>
      <c r="AO834" t="s">
        <v>826</v>
      </c>
      <c r="AP834" t="s">
        <v>826</v>
      </c>
      <c r="AQ834" t="s">
        <v>32</v>
      </c>
    </row>
    <row r="835" spans="1:43" x14ac:dyDescent="0.2">
      <c r="A835" s="29">
        <v>42909</v>
      </c>
      <c r="B835" s="1">
        <v>42901</v>
      </c>
      <c r="C835" s="1" t="str">
        <f>IF(F835="Kup","6/13/2017",IF(F835="Sag","6/14/2017",""))</f>
        <v>6/14/2017</v>
      </c>
      <c r="D835" s="27">
        <f>A835-B835</f>
        <v>8</v>
      </c>
      <c r="E835" s="27">
        <f>A835-C835</f>
        <v>9</v>
      </c>
      <c r="F835" s="12" t="s">
        <v>919</v>
      </c>
      <c r="G835" s="12">
        <v>10</v>
      </c>
      <c r="H835" s="12" t="s">
        <v>30</v>
      </c>
      <c r="I835" s="12" t="s">
        <v>53</v>
      </c>
      <c r="J835" s="12" t="s">
        <v>989</v>
      </c>
      <c r="K835" s="2" t="s">
        <v>967</v>
      </c>
      <c r="L835" s="2" t="s">
        <v>968</v>
      </c>
      <c r="M835" s="12">
        <v>2</v>
      </c>
      <c r="N835" s="12">
        <v>2</v>
      </c>
      <c r="O835" s="24"/>
      <c r="P835" s="12">
        <v>2.6659999999999999</v>
      </c>
      <c r="Q835" s="12">
        <v>2.496</v>
      </c>
      <c r="R835">
        <f>IF(Q835&gt;0,(P835*(Q835^2))*(3.14159/6),"")</f>
        <v>8.6965613006438396</v>
      </c>
      <c r="S835" s="12" t="s">
        <v>32</v>
      </c>
      <c r="T835" t="s">
        <v>25</v>
      </c>
      <c r="U835" s="12" t="s">
        <v>26</v>
      </c>
      <c r="V835" s="12" t="e">
        <f>"CG_D"&amp;G835&amp;"_"&amp;H835&amp;"_"&amp;#REF!&amp;".jpg"</f>
        <v>#REF!</v>
      </c>
      <c r="W835" s="12"/>
      <c r="X835" s="2" t="s">
        <v>764</v>
      </c>
      <c r="Y835" s="12"/>
      <c r="Z835" s="12"/>
      <c r="AA835" s="12" t="s">
        <v>835</v>
      </c>
      <c r="AB835" t="str">
        <f>IF(Q835&gt;0,"yes","no")</f>
        <v>yes</v>
      </c>
      <c r="AC835" t="str">
        <f>IF(O835&gt;0,"yes","no")</f>
        <v>no</v>
      </c>
      <c r="AD835" t="str">
        <f>IF(AH835="hatch","yes","no")</f>
        <v>no</v>
      </c>
      <c r="AE835" t="str">
        <f>IF(AH835="swimup","yes","no")</f>
        <v>no</v>
      </c>
      <c r="AF835" t="str">
        <f>IF(AH835="respiration","yes","no")</f>
        <v>no</v>
      </c>
      <c r="AH835" t="s">
        <v>813</v>
      </c>
      <c r="AI835" t="str">
        <f>IF(O835&gt;0,(IF(S835="live",O835*0.84,IF(S835="dried.ethanol",O835*0.8449+2.8227,O835))),"")</f>
        <v/>
      </c>
      <c r="AJ835" s="12" t="s">
        <v>801</v>
      </c>
      <c r="AL835" t="str">
        <f>IF(OR(AND(Q835=Q836,P835&gt;0),AND(O835&gt;0,O835=O836)),"duplicate","")</f>
        <v/>
      </c>
      <c r="AM835" t="s">
        <v>826</v>
      </c>
      <c r="AN835" t="s">
        <v>826</v>
      </c>
      <c r="AO835" t="s">
        <v>826</v>
      </c>
      <c r="AP835" t="s">
        <v>826</v>
      </c>
      <c r="AQ835" t="s">
        <v>32</v>
      </c>
    </row>
    <row r="836" spans="1:43" x14ac:dyDescent="0.2">
      <c r="A836" s="29">
        <v>42909</v>
      </c>
      <c r="B836" s="1">
        <v>42901</v>
      </c>
      <c r="C836" s="1" t="str">
        <f>IF(F836="Kup","6/13/2017",IF(F836="Sag","6/14/2017",""))</f>
        <v>6/14/2017</v>
      </c>
      <c r="D836" s="27">
        <f>A836-B836</f>
        <v>8</v>
      </c>
      <c r="E836" s="27">
        <f>A836-C836</f>
        <v>9</v>
      </c>
      <c r="F836" s="12" t="s">
        <v>919</v>
      </c>
      <c r="G836" s="12">
        <v>10</v>
      </c>
      <c r="H836" s="12" t="s">
        <v>30</v>
      </c>
      <c r="I836" s="12" t="s">
        <v>53</v>
      </c>
      <c r="J836" s="12" t="s">
        <v>989</v>
      </c>
      <c r="K836" s="2" t="s">
        <v>967</v>
      </c>
      <c r="L836" s="2" t="s">
        <v>968</v>
      </c>
      <c r="M836" s="12">
        <v>3</v>
      </c>
      <c r="N836" s="12">
        <v>3</v>
      </c>
      <c r="O836" s="24"/>
      <c r="P836" s="12">
        <v>2.7949999999999999</v>
      </c>
      <c r="Q836" s="12">
        <v>2.5619999999999998</v>
      </c>
      <c r="R836">
        <f>IF(Q836&gt;0,(P836*(Q836^2))*(3.14159/6),"")</f>
        <v>9.6059056913546979</v>
      </c>
      <c r="S836" s="12" t="s">
        <v>32</v>
      </c>
      <c r="T836" t="s">
        <v>25</v>
      </c>
      <c r="U836" s="12" t="s">
        <v>26</v>
      </c>
      <c r="V836" s="12" t="e">
        <f>"CG_D"&amp;G836&amp;"_"&amp;H836&amp;"_"&amp;#REF!&amp;".jpg"</f>
        <v>#REF!</v>
      </c>
      <c r="W836" s="12"/>
      <c r="X836" s="2" t="s">
        <v>764</v>
      </c>
      <c r="Y836" s="12"/>
      <c r="Z836" s="12"/>
      <c r="AA836" s="12" t="s">
        <v>835</v>
      </c>
      <c r="AB836" t="str">
        <f>IF(Q836&gt;0,"yes","no")</f>
        <v>yes</v>
      </c>
      <c r="AC836" t="str">
        <f>IF(O836&gt;0,"yes","no")</f>
        <v>no</v>
      </c>
      <c r="AD836" t="str">
        <f>IF(AH836="hatch","yes","no")</f>
        <v>no</v>
      </c>
      <c r="AE836" t="str">
        <f>IF(AH836="swimup","yes","no")</f>
        <v>no</v>
      </c>
      <c r="AF836" t="str">
        <f>IF(AH836="respiration","yes","no")</f>
        <v>no</v>
      </c>
      <c r="AH836" t="s">
        <v>813</v>
      </c>
      <c r="AI836" t="str">
        <f>IF(O836&gt;0,(IF(S836="live",O836*0.84,IF(S836="dried.ethanol",O836*0.8449+2.8227,O836))),"")</f>
        <v/>
      </c>
      <c r="AJ836" s="12" t="s">
        <v>801</v>
      </c>
      <c r="AL836" t="str">
        <f>IF(OR(AND(Q836=Q837,P836&gt;0),AND(O836&gt;0,O836=O837)),"duplicate","")</f>
        <v/>
      </c>
      <c r="AM836" t="s">
        <v>826</v>
      </c>
      <c r="AN836" t="s">
        <v>826</v>
      </c>
      <c r="AO836" t="s">
        <v>826</v>
      </c>
      <c r="AP836" t="s">
        <v>826</v>
      </c>
      <c r="AQ836" t="s">
        <v>32</v>
      </c>
    </row>
    <row r="837" spans="1:43" x14ac:dyDescent="0.2">
      <c r="A837" s="29">
        <v>42909</v>
      </c>
      <c r="B837" s="1">
        <v>42901</v>
      </c>
      <c r="C837" s="1" t="str">
        <f>IF(F837="Kup","6/13/2017",IF(F837="Sag","6/14/2017",""))</f>
        <v>6/14/2017</v>
      </c>
      <c r="D837" s="27">
        <f>A837-B837</f>
        <v>8</v>
      </c>
      <c r="E837" s="27">
        <f>A837-C837</f>
        <v>9</v>
      </c>
      <c r="F837" s="12" t="s">
        <v>919</v>
      </c>
      <c r="G837" s="12">
        <v>10</v>
      </c>
      <c r="H837" s="12" t="s">
        <v>30</v>
      </c>
      <c r="I837" s="12" t="s">
        <v>53</v>
      </c>
      <c r="J837" s="12" t="s">
        <v>989</v>
      </c>
      <c r="K837" s="2" t="s">
        <v>967</v>
      </c>
      <c r="L837" s="2" t="s">
        <v>968</v>
      </c>
      <c r="M837" s="12">
        <v>4</v>
      </c>
      <c r="N837" s="12">
        <v>4</v>
      </c>
      <c r="O837" s="24"/>
      <c r="P837" s="12">
        <v>2.742</v>
      </c>
      <c r="Q837" s="12">
        <v>2.681</v>
      </c>
      <c r="R837">
        <f>IF(Q837&gt;0,(P837*(Q837^2))*(3.14159/6),"")</f>
        <v>10.319516122555429</v>
      </c>
      <c r="S837" s="12" t="s">
        <v>32</v>
      </c>
      <c r="T837" t="s">
        <v>25</v>
      </c>
      <c r="U837" s="12" t="s">
        <v>26</v>
      </c>
      <c r="V837" s="12" t="e">
        <f>"CG_D"&amp;G837&amp;"_"&amp;H837&amp;"_"&amp;#REF!&amp;".jpg"</f>
        <v>#REF!</v>
      </c>
      <c r="W837" s="12"/>
      <c r="X837" s="2" t="s">
        <v>764</v>
      </c>
      <c r="Y837" s="12"/>
      <c r="Z837" s="12"/>
      <c r="AA837" s="12" t="s">
        <v>835</v>
      </c>
      <c r="AB837" t="str">
        <f>IF(Q837&gt;0,"yes","no")</f>
        <v>yes</v>
      </c>
      <c r="AC837" t="str">
        <f>IF(O837&gt;0,"yes","no")</f>
        <v>no</v>
      </c>
      <c r="AD837" t="str">
        <f>IF(AH837="hatch","yes","no")</f>
        <v>no</v>
      </c>
      <c r="AE837" t="str">
        <f>IF(AH837="swimup","yes","no")</f>
        <v>no</v>
      </c>
      <c r="AF837" t="str">
        <f>IF(AH837="respiration","yes","no")</f>
        <v>no</v>
      </c>
      <c r="AH837" t="s">
        <v>813</v>
      </c>
      <c r="AI837" t="str">
        <f>IF(O837&gt;0,(IF(S837="live",O837*0.84,IF(S837="dried.ethanol",O837*0.8449+2.8227,O837))),"")</f>
        <v/>
      </c>
      <c r="AJ837" s="12" t="s">
        <v>801</v>
      </c>
      <c r="AL837" t="str">
        <f>IF(OR(AND(Q837=Q838,P837&gt;0),AND(O837&gt;0,O837=O838)),"duplicate","")</f>
        <v/>
      </c>
      <c r="AM837" t="s">
        <v>826</v>
      </c>
      <c r="AN837" t="s">
        <v>826</v>
      </c>
      <c r="AO837" t="s">
        <v>826</v>
      </c>
      <c r="AP837" t="s">
        <v>826</v>
      </c>
      <c r="AQ837" t="s">
        <v>32</v>
      </c>
    </row>
    <row r="838" spans="1:43" x14ac:dyDescent="0.2">
      <c r="A838" s="29">
        <v>42909</v>
      </c>
      <c r="B838" s="1">
        <v>42901</v>
      </c>
      <c r="C838" s="1" t="str">
        <f>IF(F838="Kup","6/13/2017",IF(F838="Sag","6/14/2017",""))</f>
        <v>6/14/2017</v>
      </c>
      <c r="D838" s="27">
        <f>A838-B838</f>
        <v>8</v>
      </c>
      <c r="E838" s="27">
        <f>A838-C838</f>
        <v>9</v>
      </c>
      <c r="F838" s="12" t="s">
        <v>919</v>
      </c>
      <c r="G838" s="12">
        <v>10</v>
      </c>
      <c r="H838" s="12" t="s">
        <v>30</v>
      </c>
      <c r="I838" s="12" t="s">
        <v>53</v>
      </c>
      <c r="J838" s="12" t="s">
        <v>989</v>
      </c>
      <c r="K838" s="2" t="s">
        <v>967</v>
      </c>
      <c r="L838" s="2" t="s">
        <v>968</v>
      </c>
      <c r="M838" s="12">
        <v>5</v>
      </c>
      <c r="N838" s="12">
        <v>5</v>
      </c>
      <c r="O838" s="24"/>
      <c r="P838" s="12">
        <v>2.7589999999999999</v>
      </c>
      <c r="Q838" s="12">
        <v>2.4580000000000002</v>
      </c>
      <c r="R838">
        <f>IF(Q838&gt;0,(P838*(Q838^2))*(3.14159/6),"")</f>
        <v>8.7279794102288051</v>
      </c>
      <c r="S838" s="12" t="s">
        <v>32</v>
      </c>
      <c r="T838" t="s">
        <v>25</v>
      </c>
      <c r="U838" s="12" t="s">
        <v>26</v>
      </c>
      <c r="V838" s="12" t="e">
        <f>"CG_D"&amp;G838&amp;"_"&amp;H838&amp;"_"&amp;#REF!&amp;".jpg"</f>
        <v>#REF!</v>
      </c>
      <c r="W838" s="12"/>
      <c r="X838" s="2" t="s">
        <v>764</v>
      </c>
      <c r="Y838" s="12"/>
      <c r="Z838" s="12"/>
      <c r="AA838" s="12" t="s">
        <v>835</v>
      </c>
      <c r="AB838" t="str">
        <f>IF(Q838&gt;0,"yes","no")</f>
        <v>yes</v>
      </c>
      <c r="AC838" t="str">
        <f>IF(O838&gt;0,"yes","no")</f>
        <v>no</v>
      </c>
      <c r="AD838" t="str">
        <f>IF(AH838="hatch","yes","no")</f>
        <v>no</v>
      </c>
      <c r="AE838" t="str">
        <f>IF(AH838="swimup","yes","no")</f>
        <v>no</v>
      </c>
      <c r="AF838" t="str">
        <f>IF(AH838="respiration","yes","no")</f>
        <v>no</v>
      </c>
      <c r="AH838" t="s">
        <v>813</v>
      </c>
      <c r="AI838" t="str">
        <f>IF(O838&gt;0,(IF(S838="live",O838*0.84,IF(S838="dried.ethanol",O838*0.8449+2.8227,O838))),"")</f>
        <v/>
      </c>
      <c r="AJ838" s="12" t="s">
        <v>801</v>
      </c>
      <c r="AL838" t="str">
        <f>IF(OR(AND(Q838=Q839,P838&gt;0),AND(O838&gt;0,O838=O839)),"duplicate","")</f>
        <v/>
      </c>
      <c r="AM838" t="s">
        <v>826</v>
      </c>
      <c r="AN838" t="s">
        <v>826</v>
      </c>
      <c r="AO838" t="s">
        <v>826</v>
      </c>
      <c r="AP838" t="s">
        <v>826</v>
      </c>
      <c r="AQ838" t="s">
        <v>32</v>
      </c>
    </row>
    <row r="839" spans="1:43" x14ac:dyDescent="0.2">
      <c r="A839" s="29">
        <v>42909</v>
      </c>
      <c r="B839" s="1">
        <v>42901</v>
      </c>
      <c r="C839" s="1" t="str">
        <f>IF(F839="Kup","6/13/2017",IF(F839="Sag","6/14/2017",""))</f>
        <v>6/14/2017</v>
      </c>
      <c r="D839" s="27">
        <f>A839-B839</f>
        <v>8</v>
      </c>
      <c r="E839" s="27">
        <f>A839-C839</f>
        <v>9</v>
      </c>
      <c r="F839" s="12" t="s">
        <v>919</v>
      </c>
      <c r="G839" s="12">
        <v>10</v>
      </c>
      <c r="H839" s="12" t="s">
        <v>30</v>
      </c>
      <c r="I839" s="12" t="s">
        <v>53</v>
      </c>
      <c r="J839" s="12" t="s">
        <v>989</v>
      </c>
      <c r="K839" s="2" t="s">
        <v>967</v>
      </c>
      <c r="L839" s="2" t="s">
        <v>968</v>
      </c>
      <c r="M839" s="12">
        <v>6</v>
      </c>
      <c r="N839" s="12">
        <v>6</v>
      </c>
      <c r="O839" s="24"/>
      <c r="P839" s="12">
        <v>2.96</v>
      </c>
      <c r="Q839" s="12">
        <v>2.6859999999999999</v>
      </c>
      <c r="R839">
        <f>IF(Q839&gt;0,(P839*(Q839^2))*(3.14159/6),"")</f>
        <v>11.181549306169066</v>
      </c>
      <c r="S839" s="12" t="s">
        <v>32</v>
      </c>
      <c r="T839" t="s">
        <v>25</v>
      </c>
      <c r="U839" s="12" t="s">
        <v>26</v>
      </c>
      <c r="V839" s="12" t="e">
        <f>"CG_D"&amp;G839&amp;"_"&amp;H839&amp;"_"&amp;#REF!&amp;".jpg"</f>
        <v>#REF!</v>
      </c>
      <c r="W839" s="12"/>
      <c r="X839" s="2" t="s">
        <v>764</v>
      </c>
      <c r="Y839" s="12"/>
      <c r="Z839" s="12"/>
      <c r="AA839" s="12" t="s">
        <v>835</v>
      </c>
      <c r="AB839" t="str">
        <f>IF(Q839&gt;0,"yes","no")</f>
        <v>yes</v>
      </c>
      <c r="AC839" t="str">
        <f>IF(O839&gt;0,"yes","no")</f>
        <v>no</v>
      </c>
      <c r="AD839" t="str">
        <f>IF(AH839="hatch","yes","no")</f>
        <v>no</v>
      </c>
      <c r="AE839" t="str">
        <f>IF(AH839="swimup","yes","no")</f>
        <v>no</v>
      </c>
      <c r="AF839" t="str">
        <f>IF(AH839="respiration","yes","no")</f>
        <v>no</v>
      </c>
      <c r="AH839" t="s">
        <v>813</v>
      </c>
      <c r="AI839" t="str">
        <f>IF(O839&gt;0,(IF(S839="live",O839*0.84,IF(S839="dried.ethanol",O839*0.8449+2.8227,O839))),"")</f>
        <v/>
      </c>
      <c r="AJ839" s="12" t="s">
        <v>801</v>
      </c>
      <c r="AL839" t="str">
        <f>IF(OR(AND(Q839=Q840,P839&gt;0),AND(O839&gt;0,O839=O840)),"duplicate","")</f>
        <v/>
      </c>
      <c r="AM839" t="s">
        <v>826</v>
      </c>
      <c r="AN839" t="s">
        <v>826</v>
      </c>
      <c r="AO839" t="s">
        <v>826</v>
      </c>
      <c r="AP839" t="s">
        <v>826</v>
      </c>
      <c r="AQ839" t="s">
        <v>32</v>
      </c>
    </row>
    <row r="840" spans="1:43" x14ac:dyDescent="0.2">
      <c r="A840" s="29">
        <v>42909</v>
      </c>
      <c r="B840" s="1">
        <v>42901</v>
      </c>
      <c r="C840" s="1" t="str">
        <f>IF(F840="Kup","6/13/2017",IF(F840="Sag","6/14/2017",""))</f>
        <v>6/14/2017</v>
      </c>
      <c r="D840" s="27">
        <f>A840-B840</f>
        <v>8</v>
      </c>
      <c r="E840" s="27">
        <f>A840-C840</f>
        <v>9</v>
      </c>
      <c r="F840" s="12" t="s">
        <v>919</v>
      </c>
      <c r="G840" s="12">
        <v>10</v>
      </c>
      <c r="H840" s="12" t="s">
        <v>30</v>
      </c>
      <c r="I840" s="12" t="s">
        <v>53</v>
      </c>
      <c r="J840" s="12" t="s">
        <v>989</v>
      </c>
      <c r="K840" s="2" t="s">
        <v>967</v>
      </c>
      <c r="L840" s="2" t="s">
        <v>968</v>
      </c>
      <c r="M840" s="12">
        <v>7</v>
      </c>
      <c r="N840" s="12">
        <v>7</v>
      </c>
      <c r="O840" s="24"/>
      <c r="P840" s="12">
        <v>3.1419999999999999</v>
      </c>
      <c r="Q840" s="12">
        <v>2.766</v>
      </c>
      <c r="R840">
        <f>IF(Q840&gt;0,(P840*(Q840^2))*(3.14159/6),"")</f>
        <v>12.58661034984828</v>
      </c>
      <c r="S840" s="12" t="s">
        <v>32</v>
      </c>
      <c r="T840" t="s">
        <v>25</v>
      </c>
      <c r="U840" s="12" t="s">
        <v>26</v>
      </c>
      <c r="V840" s="12" t="e">
        <f>"CG_D"&amp;G840&amp;"_"&amp;H840&amp;"_"&amp;#REF!&amp;".jpg"</f>
        <v>#REF!</v>
      </c>
      <c r="W840" s="12"/>
      <c r="X840" s="2" t="s">
        <v>764</v>
      </c>
      <c r="Y840" s="12"/>
      <c r="Z840" s="12"/>
      <c r="AA840" s="12" t="s">
        <v>835</v>
      </c>
      <c r="AB840" t="str">
        <f>IF(Q840&gt;0,"yes","no")</f>
        <v>yes</v>
      </c>
      <c r="AC840" t="str">
        <f>IF(O840&gt;0,"yes","no")</f>
        <v>no</v>
      </c>
      <c r="AD840" t="str">
        <f>IF(AH840="hatch","yes","no")</f>
        <v>no</v>
      </c>
      <c r="AE840" t="str">
        <f>IF(AH840="swimup","yes","no")</f>
        <v>no</v>
      </c>
      <c r="AF840" t="str">
        <f>IF(AH840="respiration","yes","no")</f>
        <v>no</v>
      </c>
      <c r="AH840" t="s">
        <v>813</v>
      </c>
      <c r="AI840" t="str">
        <f>IF(O840&gt;0,(IF(S840="live",O840*0.84,IF(S840="dried.ethanol",O840*0.8449+2.8227,O840))),"")</f>
        <v/>
      </c>
      <c r="AJ840" s="12" t="s">
        <v>801</v>
      </c>
      <c r="AL840" t="str">
        <f>IF(OR(AND(Q840=Q841,P840&gt;0),AND(O840&gt;0,O840=O841)),"duplicate","")</f>
        <v/>
      </c>
      <c r="AM840" t="s">
        <v>826</v>
      </c>
      <c r="AN840" t="s">
        <v>826</v>
      </c>
      <c r="AO840" t="s">
        <v>826</v>
      </c>
      <c r="AP840" t="s">
        <v>826</v>
      </c>
      <c r="AQ840" t="s">
        <v>32</v>
      </c>
    </row>
    <row r="841" spans="1:43" x14ac:dyDescent="0.2">
      <c r="A841" s="29">
        <v>42909</v>
      </c>
      <c r="B841" s="1">
        <v>42901</v>
      </c>
      <c r="C841" s="1" t="str">
        <f>IF(F841="Kup","6/13/2017",IF(F841="Sag","6/14/2017",""))</f>
        <v>6/14/2017</v>
      </c>
      <c r="D841" s="27">
        <f>A841-B841</f>
        <v>8</v>
      </c>
      <c r="E841" s="27">
        <f>A841-C841</f>
        <v>9</v>
      </c>
      <c r="F841" s="12" t="s">
        <v>919</v>
      </c>
      <c r="G841" s="12">
        <v>10</v>
      </c>
      <c r="H841" s="12" t="s">
        <v>30</v>
      </c>
      <c r="I841" s="12" t="s">
        <v>53</v>
      </c>
      <c r="J841" s="12" t="s">
        <v>989</v>
      </c>
      <c r="K841" s="2" t="s">
        <v>967</v>
      </c>
      <c r="L841" s="2" t="s">
        <v>968</v>
      </c>
      <c r="M841" s="12">
        <v>8</v>
      </c>
      <c r="N841" s="12">
        <v>8</v>
      </c>
      <c r="O841" s="24"/>
      <c r="P841" s="12">
        <v>2.9020000000000001</v>
      </c>
      <c r="Q841" s="12">
        <v>2.359</v>
      </c>
      <c r="R841">
        <f>IF(Q841&gt;0,(P841*(Q841^2))*(3.14159/6),"")</f>
        <v>8.4557385335487627</v>
      </c>
      <c r="S841" s="12" t="s">
        <v>32</v>
      </c>
      <c r="T841" t="s">
        <v>25</v>
      </c>
      <c r="U841" s="12" t="s">
        <v>26</v>
      </c>
      <c r="V841" s="12" t="e">
        <f>"CG_D"&amp;G841&amp;"_"&amp;H841&amp;"_"&amp;#REF!&amp;".jpg"</f>
        <v>#REF!</v>
      </c>
      <c r="W841" s="12"/>
      <c r="X841" s="2" t="s">
        <v>764</v>
      </c>
      <c r="Y841" s="12"/>
      <c r="Z841" s="12"/>
      <c r="AA841" s="12" t="s">
        <v>835</v>
      </c>
      <c r="AB841" t="str">
        <f>IF(Q841&gt;0,"yes","no")</f>
        <v>yes</v>
      </c>
      <c r="AC841" t="str">
        <f>IF(O841&gt;0,"yes","no")</f>
        <v>no</v>
      </c>
      <c r="AD841" t="str">
        <f>IF(AH841="hatch","yes","no")</f>
        <v>no</v>
      </c>
      <c r="AE841" t="str">
        <f>IF(AH841="swimup","yes","no")</f>
        <v>no</v>
      </c>
      <c r="AF841" t="str">
        <f>IF(AH841="respiration","yes","no")</f>
        <v>no</v>
      </c>
      <c r="AH841" t="s">
        <v>813</v>
      </c>
      <c r="AI841" t="str">
        <f>IF(O841&gt;0,(IF(S841="live",O841*0.84,IF(S841="dried.ethanol",O841*0.8449+2.8227,O841))),"")</f>
        <v/>
      </c>
      <c r="AJ841" s="12" t="s">
        <v>801</v>
      </c>
      <c r="AL841" t="str">
        <f>IF(OR(AND(Q841=Q842,P841&gt;0),AND(O841&gt;0,O841=O842)),"duplicate","")</f>
        <v/>
      </c>
      <c r="AM841" t="s">
        <v>826</v>
      </c>
      <c r="AN841" t="s">
        <v>826</v>
      </c>
      <c r="AO841" t="s">
        <v>826</v>
      </c>
      <c r="AP841" t="s">
        <v>826</v>
      </c>
      <c r="AQ841" t="s">
        <v>32</v>
      </c>
    </row>
    <row r="842" spans="1:43" x14ac:dyDescent="0.2">
      <c r="A842" s="29">
        <v>42909</v>
      </c>
      <c r="B842" s="1">
        <v>42901</v>
      </c>
      <c r="C842" s="1" t="str">
        <f>IF(F842="Kup","6/13/2017",IF(F842="Sag","6/14/2017",""))</f>
        <v>6/14/2017</v>
      </c>
      <c r="D842" s="27">
        <f>A842-B842</f>
        <v>8</v>
      </c>
      <c r="E842" s="27">
        <f>A842-C842</f>
        <v>9</v>
      </c>
      <c r="F842" s="12" t="s">
        <v>919</v>
      </c>
      <c r="G842" s="12">
        <v>10</v>
      </c>
      <c r="H842" s="12" t="s">
        <v>30</v>
      </c>
      <c r="I842" s="12" t="s">
        <v>53</v>
      </c>
      <c r="J842" s="12" t="s">
        <v>989</v>
      </c>
      <c r="K842" s="2" t="s">
        <v>967</v>
      </c>
      <c r="L842" s="2" t="s">
        <v>968</v>
      </c>
      <c r="M842" s="12">
        <v>9</v>
      </c>
      <c r="N842" s="12">
        <v>9</v>
      </c>
      <c r="O842" s="24"/>
      <c r="P842" s="12">
        <v>2.6480000000000001</v>
      </c>
      <c r="Q842" s="12">
        <v>2.621</v>
      </c>
      <c r="R842">
        <f>IF(Q842&gt;0,(P842*(Q842^2))*(3.14159/6),"")</f>
        <v>9.5246774670691856</v>
      </c>
      <c r="S842" s="12" t="s">
        <v>32</v>
      </c>
      <c r="T842" t="s">
        <v>25</v>
      </c>
      <c r="U842" s="12" t="s">
        <v>26</v>
      </c>
      <c r="V842" s="12" t="e">
        <f>"CG_D"&amp;G842&amp;"_"&amp;H842&amp;"_"&amp;#REF!&amp;".jpg"</f>
        <v>#REF!</v>
      </c>
      <c r="W842" s="12"/>
      <c r="X842" s="2" t="s">
        <v>764</v>
      </c>
      <c r="Y842" s="12"/>
      <c r="Z842" s="12"/>
      <c r="AA842" s="12" t="s">
        <v>835</v>
      </c>
      <c r="AB842" t="str">
        <f>IF(Q842&gt;0,"yes","no")</f>
        <v>yes</v>
      </c>
      <c r="AC842" t="str">
        <f>IF(O842&gt;0,"yes","no")</f>
        <v>no</v>
      </c>
      <c r="AD842" t="str">
        <f>IF(AH842="hatch","yes","no")</f>
        <v>no</v>
      </c>
      <c r="AE842" t="str">
        <f>IF(AH842="swimup","yes","no")</f>
        <v>no</v>
      </c>
      <c r="AF842" t="str">
        <f>IF(AH842="respiration","yes","no")</f>
        <v>no</v>
      </c>
      <c r="AH842" t="s">
        <v>813</v>
      </c>
      <c r="AI842" t="str">
        <f>IF(O842&gt;0,(IF(S842="live",O842*0.84,IF(S842="dried.ethanol",O842*0.8449+2.8227,O842))),"")</f>
        <v/>
      </c>
      <c r="AJ842" s="12" t="s">
        <v>801</v>
      </c>
      <c r="AL842" t="str">
        <f>IF(OR(AND(Q842=Q843,P842&gt;0),AND(O842&gt;0,O842=O843)),"duplicate","")</f>
        <v/>
      </c>
      <c r="AM842" t="s">
        <v>826</v>
      </c>
      <c r="AN842" t="s">
        <v>826</v>
      </c>
      <c r="AO842" t="s">
        <v>826</v>
      </c>
      <c r="AP842" t="s">
        <v>826</v>
      </c>
      <c r="AQ842" t="s">
        <v>32</v>
      </c>
    </row>
    <row r="843" spans="1:43" x14ac:dyDescent="0.2">
      <c r="A843" s="29">
        <v>42909</v>
      </c>
      <c r="B843" s="1">
        <v>42901</v>
      </c>
      <c r="C843" s="1" t="str">
        <f>IF(F843="Kup","6/13/2017",IF(F843="Sag","6/14/2017",""))</f>
        <v>6/14/2017</v>
      </c>
      <c r="D843" s="27">
        <f>A843-B843</f>
        <v>8</v>
      </c>
      <c r="E843" s="27">
        <f>A843-C843</f>
        <v>9</v>
      </c>
      <c r="F843" s="12" t="s">
        <v>919</v>
      </c>
      <c r="G843" s="12">
        <v>10</v>
      </c>
      <c r="H843" s="12" t="s">
        <v>30</v>
      </c>
      <c r="I843" s="12" t="s">
        <v>53</v>
      </c>
      <c r="J843" s="12" t="s">
        <v>989</v>
      </c>
      <c r="K843" s="2" t="s">
        <v>967</v>
      </c>
      <c r="L843" s="2" t="s">
        <v>968</v>
      </c>
      <c r="M843" s="12">
        <v>10</v>
      </c>
      <c r="N843" s="12">
        <v>10</v>
      </c>
      <c r="O843" s="24"/>
      <c r="P843" s="12">
        <v>2.6110000000000002</v>
      </c>
      <c r="Q843" s="12">
        <v>2.5630000000000002</v>
      </c>
      <c r="R843">
        <f>IF(Q843&gt;0,(P843*(Q843^2))*(3.14159/6),"")</f>
        <v>8.9805376857289705</v>
      </c>
      <c r="S843" s="12" t="s">
        <v>32</v>
      </c>
      <c r="T843" t="s">
        <v>25</v>
      </c>
      <c r="U843" s="12" t="s">
        <v>26</v>
      </c>
      <c r="V843" s="12" t="e">
        <f>"CG_D"&amp;G843&amp;"_"&amp;H843&amp;"_"&amp;#REF!&amp;".jpg"</f>
        <v>#REF!</v>
      </c>
      <c r="W843" s="12"/>
      <c r="X843" s="2" t="s">
        <v>764</v>
      </c>
      <c r="Y843" s="12"/>
      <c r="Z843" s="12"/>
      <c r="AA843" s="12" t="s">
        <v>835</v>
      </c>
      <c r="AB843" t="str">
        <f>IF(Q843&gt;0,"yes","no")</f>
        <v>yes</v>
      </c>
      <c r="AC843" t="str">
        <f>IF(O843&gt;0,"yes","no")</f>
        <v>no</v>
      </c>
      <c r="AD843" t="str">
        <f>IF(AH843="hatch","yes","no")</f>
        <v>no</v>
      </c>
      <c r="AE843" t="str">
        <f>IF(AH843="swimup","yes","no")</f>
        <v>no</v>
      </c>
      <c r="AF843" t="str">
        <f>IF(AH843="respiration","yes","no")</f>
        <v>no</v>
      </c>
      <c r="AH843" t="s">
        <v>813</v>
      </c>
      <c r="AI843" t="str">
        <f>IF(O843&gt;0,(IF(S843="live",O843*0.84,IF(S843="dried.ethanol",O843*0.8449+2.8227,O843))),"")</f>
        <v/>
      </c>
      <c r="AJ843" s="12" t="s">
        <v>801</v>
      </c>
      <c r="AL843" t="str">
        <f>IF(OR(AND(Q843=Q844,P843&gt;0),AND(O843&gt;0,O843=O844)),"duplicate","")</f>
        <v/>
      </c>
      <c r="AM843" t="s">
        <v>826</v>
      </c>
      <c r="AN843" t="s">
        <v>826</v>
      </c>
      <c r="AO843" t="s">
        <v>826</v>
      </c>
      <c r="AP843" t="s">
        <v>826</v>
      </c>
      <c r="AQ843" t="s">
        <v>32</v>
      </c>
    </row>
    <row r="844" spans="1:43" x14ac:dyDescent="0.2">
      <c r="A844" s="29">
        <v>42909</v>
      </c>
      <c r="B844" s="1">
        <v>42901</v>
      </c>
      <c r="C844" s="1" t="str">
        <f>IF(F844="Kup","6/13/2017",IF(F844="Sag","6/14/2017",""))</f>
        <v>6/14/2017</v>
      </c>
      <c r="D844" s="27">
        <f>A844-B844</f>
        <v>8</v>
      </c>
      <c r="E844" s="27">
        <f>A844-C844</f>
        <v>9</v>
      </c>
      <c r="F844" s="12" t="s">
        <v>919</v>
      </c>
      <c r="G844" s="12">
        <v>10</v>
      </c>
      <c r="H844" s="12" t="s">
        <v>30</v>
      </c>
      <c r="I844" s="12" t="s">
        <v>55</v>
      </c>
      <c r="J844" s="12" t="s">
        <v>985</v>
      </c>
      <c r="K844" s="2" t="s">
        <v>969</v>
      </c>
      <c r="L844" s="2" t="s">
        <v>968</v>
      </c>
      <c r="M844" s="12">
        <v>1</v>
      </c>
      <c r="N844" s="12">
        <v>1</v>
      </c>
      <c r="O844" s="24"/>
      <c r="P844" s="12">
        <v>2.7029999999999998</v>
      </c>
      <c r="Q844" s="12">
        <v>2.2749999999999999</v>
      </c>
      <c r="R844">
        <f>IF(Q844&gt;0,(P844*(Q844^2))*(3.14159/6),"")</f>
        <v>7.324991130559372</v>
      </c>
      <c r="S844" s="12" t="s">
        <v>32</v>
      </c>
      <c r="T844" t="s">
        <v>25</v>
      </c>
      <c r="U844" s="12" t="s">
        <v>26</v>
      </c>
      <c r="V844" s="12" t="e">
        <f>"CG_D"&amp;G844&amp;"_"&amp;H844&amp;"_"&amp;#REF!&amp;".jpg"</f>
        <v>#REF!</v>
      </c>
      <c r="W844" s="12"/>
      <c r="X844" s="2" t="s">
        <v>764</v>
      </c>
      <c r="Y844" s="12"/>
      <c r="Z844" s="12"/>
      <c r="AA844" s="12" t="s">
        <v>835</v>
      </c>
      <c r="AB844" t="str">
        <f>IF(Q844&gt;0,"yes","no")</f>
        <v>yes</v>
      </c>
      <c r="AC844" t="str">
        <f>IF(O844&gt;0,"yes","no")</f>
        <v>no</v>
      </c>
      <c r="AD844" t="str">
        <f>IF(AH844="hatch","yes","no")</f>
        <v>no</v>
      </c>
      <c r="AE844" t="str">
        <f>IF(AH844="swimup","yes","no")</f>
        <v>no</v>
      </c>
      <c r="AF844" t="str">
        <f>IF(AH844="respiration","yes","no")</f>
        <v>no</v>
      </c>
      <c r="AH844" t="s">
        <v>813</v>
      </c>
      <c r="AI844" t="str">
        <f>IF(O844&gt;0,(IF(S844="live",O844*0.84,IF(S844="dried.ethanol",O844*0.8449+2.8227,O844))),"")</f>
        <v/>
      </c>
      <c r="AJ844" s="12" t="s">
        <v>801</v>
      </c>
      <c r="AL844" t="str">
        <f>IF(OR(AND(Q844=Q845,P844&gt;0),AND(O844&gt;0,O844=O845)),"duplicate","")</f>
        <v/>
      </c>
      <c r="AM844" t="s">
        <v>826</v>
      </c>
      <c r="AN844" t="s">
        <v>826</v>
      </c>
      <c r="AO844" t="s">
        <v>826</v>
      </c>
      <c r="AP844" t="s">
        <v>826</v>
      </c>
      <c r="AQ844" t="s">
        <v>32</v>
      </c>
    </row>
    <row r="845" spans="1:43" x14ac:dyDescent="0.2">
      <c r="A845" s="29">
        <v>42909</v>
      </c>
      <c r="B845" s="1">
        <v>42901</v>
      </c>
      <c r="C845" s="1" t="str">
        <f>IF(F845="Kup","6/13/2017",IF(F845="Sag","6/14/2017",""))</f>
        <v>6/14/2017</v>
      </c>
      <c r="D845" s="27">
        <f>A845-B845</f>
        <v>8</v>
      </c>
      <c r="E845" s="27">
        <f>A845-C845</f>
        <v>9</v>
      </c>
      <c r="F845" s="12" t="s">
        <v>919</v>
      </c>
      <c r="G845" s="12">
        <v>10</v>
      </c>
      <c r="H845" s="12" t="s">
        <v>30</v>
      </c>
      <c r="I845" s="12" t="s">
        <v>55</v>
      </c>
      <c r="J845" s="12" t="s">
        <v>985</v>
      </c>
      <c r="K845" s="2" t="s">
        <v>969</v>
      </c>
      <c r="L845" s="2" t="s">
        <v>968</v>
      </c>
      <c r="M845" s="12">
        <v>2</v>
      </c>
      <c r="N845" s="12">
        <v>2</v>
      </c>
      <c r="O845" s="24"/>
      <c r="P845" s="12">
        <v>2.62</v>
      </c>
      <c r="Q845" s="12">
        <v>2.2869999999999999</v>
      </c>
      <c r="R845">
        <f>IF(Q845&gt;0,(P845*(Q845^2))*(3.14159/6),"")</f>
        <v>7.1751647267300322</v>
      </c>
      <c r="S845" s="12" t="s">
        <v>32</v>
      </c>
      <c r="T845" t="s">
        <v>25</v>
      </c>
      <c r="U845" s="12" t="s">
        <v>26</v>
      </c>
      <c r="V845" s="12" t="e">
        <f>"CG_D"&amp;G845&amp;"_"&amp;H845&amp;"_"&amp;#REF!&amp;".jpg"</f>
        <v>#REF!</v>
      </c>
      <c r="W845" s="12"/>
      <c r="X845" s="2" t="s">
        <v>764</v>
      </c>
      <c r="Y845" s="12"/>
      <c r="Z845" s="12"/>
      <c r="AA845" s="12" t="s">
        <v>835</v>
      </c>
      <c r="AB845" t="str">
        <f>IF(Q845&gt;0,"yes","no")</f>
        <v>yes</v>
      </c>
      <c r="AC845" t="str">
        <f>IF(O845&gt;0,"yes","no")</f>
        <v>no</v>
      </c>
      <c r="AD845" t="str">
        <f>IF(AH845="hatch","yes","no")</f>
        <v>no</v>
      </c>
      <c r="AE845" t="str">
        <f>IF(AH845="swimup","yes","no")</f>
        <v>no</v>
      </c>
      <c r="AF845" t="str">
        <f>IF(AH845="respiration","yes","no")</f>
        <v>no</v>
      </c>
      <c r="AH845" t="s">
        <v>813</v>
      </c>
      <c r="AI845" t="str">
        <f>IF(O845&gt;0,(IF(S845="live",O845*0.84,IF(S845="dried.ethanol",O845*0.8449+2.8227,O845))),"")</f>
        <v/>
      </c>
      <c r="AJ845" s="12" t="s">
        <v>801</v>
      </c>
      <c r="AL845" t="str">
        <f>IF(OR(AND(Q845=Q846,P845&gt;0),AND(O845&gt;0,O845=O846)),"duplicate","")</f>
        <v/>
      </c>
      <c r="AM845" t="s">
        <v>826</v>
      </c>
      <c r="AN845" t="s">
        <v>826</v>
      </c>
      <c r="AO845" t="s">
        <v>826</v>
      </c>
      <c r="AP845" t="s">
        <v>826</v>
      </c>
      <c r="AQ845" t="s">
        <v>32</v>
      </c>
    </row>
    <row r="846" spans="1:43" x14ac:dyDescent="0.2">
      <c r="A846" s="29">
        <v>42909</v>
      </c>
      <c r="B846" s="1">
        <v>42901</v>
      </c>
      <c r="C846" s="1" t="str">
        <f>IF(F846="Kup","6/13/2017",IF(F846="Sag","6/14/2017",""))</f>
        <v>6/14/2017</v>
      </c>
      <c r="D846" s="27">
        <f>A846-B846</f>
        <v>8</v>
      </c>
      <c r="E846" s="27">
        <f>A846-C846</f>
        <v>9</v>
      </c>
      <c r="F846" s="12" t="s">
        <v>919</v>
      </c>
      <c r="G846" s="12">
        <v>10</v>
      </c>
      <c r="H846" s="12" t="s">
        <v>30</v>
      </c>
      <c r="I846" s="12" t="s">
        <v>55</v>
      </c>
      <c r="J846" s="12" t="s">
        <v>985</v>
      </c>
      <c r="K846" s="2" t="s">
        <v>969</v>
      </c>
      <c r="L846" s="2" t="s">
        <v>968</v>
      </c>
      <c r="M846" s="12">
        <v>3</v>
      </c>
      <c r="N846" s="12">
        <v>3</v>
      </c>
      <c r="O846" s="24"/>
      <c r="P846" s="12">
        <v>2.5680000000000001</v>
      </c>
      <c r="Q846" s="12">
        <v>2.1930000000000001</v>
      </c>
      <c r="R846">
        <f>IF(Q846&gt;0,(P846*(Q846^2))*(3.14159/6),"")</f>
        <v>6.46651870620948</v>
      </c>
      <c r="S846" s="12" t="s">
        <v>32</v>
      </c>
      <c r="T846" t="s">
        <v>25</v>
      </c>
      <c r="U846" s="12" t="s">
        <v>26</v>
      </c>
      <c r="V846" s="12" t="e">
        <f>"CG_D"&amp;G846&amp;"_"&amp;H846&amp;"_"&amp;#REF!&amp;".jpg"</f>
        <v>#REF!</v>
      </c>
      <c r="W846" s="12"/>
      <c r="X846" s="2" t="s">
        <v>764</v>
      </c>
      <c r="Y846" s="12"/>
      <c r="Z846" s="12"/>
      <c r="AA846" s="12" t="s">
        <v>835</v>
      </c>
      <c r="AB846" t="str">
        <f>IF(Q846&gt;0,"yes","no")</f>
        <v>yes</v>
      </c>
      <c r="AC846" t="str">
        <f>IF(O846&gt;0,"yes","no")</f>
        <v>no</v>
      </c>
      <c r="AD846" t="str">
        <f>IF(AH846="hatch","yes","no")</f>
        <v>no</v>
      </c>
      <c r="AE846" t="str">
        <f>IF(AH846="swimup","yes","no")</f>
        <v>no</v>
      </c>
      <c r="AF846" t="str">
        <f>IF(AH846="respiration","yes","no")</f>
        <v>no</v>
      </c>
      <c r="AH846" t="s">
        <v>813</v>
      </c>
      <c r="AI846" t="str">
        <f>IF(O846&gt;0,(IF(S846="live",O846*0.84,IF(S846="dried.ethanol",O846*0.8449+2.8227,O846))),"")</f>
        <v/>
      </c>
      <c r="AJ846" s="12" t="s">
        <v>801</v>
      </c>
      <c r="AL846" t="str">
        <f>IF(OR(AND(Q846=Q847,P846&gt;0),AND(O846&gt;0,O846=O847)),"duplicate","")</f>
        <v/>
      </c>
      <c r="AM846" t="s">
        <v>826</v>
      </c>
      <c r="AN846" t="s">
        <v>826</v>
      </c>
      <c r="AO846" t="s">
        <v>826</v>
      </c>
      <c r="AP846" t="s">
        <v>826</v>
      </c>
      <c r="AQ846" t="s">
        <v>32</v>
      </c>
    </row>
    <row r="847" spans="1:43" x14ac:dyDescent="0.2">
      <c r="A847" s="29">
        <v>42909</v>
      </c>
      <c r="B847" s="1">
        <v>42901</v>
      </c>
      <c r="C847" s="1" t="str">
        <f>IF(F847="Kup","6/13/2017",IF(F847="Sag","6/14/2017",""))</f>
        <v>6/14/2017</v>
      </c>
      <c r="D847" s="27">
        <f>A847-B847</f>
        <v>8</v>
      </c>
      <c r="E847" s="27">
        <f>A847-C847</f>
        <v>9</v>
      </c>
      <c r="F847" s="12" t="s">
        <v>919</v>
      </c>
      <c r="G847" s="12">
        <v>10</v>
      </c>
      <c r="H847" s="12" t="s">
        <v>30</v>
      </c>
      <c r="I847" s="12" t="s">
        <v>55</v>
      </c>
      <c r="J847" s="12" t="s">
        <v>985</v>
      </c>
      <c r="K847" s="2" t="s">
        <v>969</v>
      </c>
      <c r="L847" s="2" t="s">
        <v>968</v>
      </c>
      <c r="M847" s="12">
        <v>4</v>
      </c>
      <c r="N847" s="12">
        <v>4</v>
      </c>
      <c r="O847" s="24"/>
      <c r="P847" s="12">
        <v>2.7519999999999998</v>
      </c>
      <c r="Q847" s="12">
        <v>2.665</v>
      </c>
      <c r="R847">
        <f>IF(Q847&gt;0,(P847*(Q847^2))*(3.14159/6),"")</f>
        <v>10.233898651981331</v>
      </c>
      <c r="S847" s="12" t="s">
        <v>32</v>
      </c>
      <c r="T847" t="s">
        <v>25</v>
      </c>
      <c r="U847" s="12" t="s">
        <v>26</v>
      </c>
      <c r="V847" s="12" t="e">
        <f>"CG_D"&amp;G847&amp;"_"&amp;H847&amp;"_"&amp;#REF!&amp;".jpg"</f>
        <v>#REF!</v>
      </c>
      <c r="W847" s="12"/>
      <c r="X847" s="2" t="s">
        <v>764</v>
      </c>
      <c r="Y847" s="12"/>
      <c r="Z847" s="12"/>
      <c r="AA847" s="12" t="s">
        <v>835</v>
      </c>
      <c r="AB847" t="str">
        <f>IF(Q847&gt;0,"yes","no")</f>
        <v>yes</v>
      </c>
      <c r="AC847" t="str">
        <f>IF(O847&gt;0,"yes","no")</f>
        <v>no</v>
      </c>
      <c r="AD847" t="str">
        <f>IF(AH847="hatch","yes","no")</f>
        <v>no</v>
      </c>
      <c r="AE847" t="str">
        <f>IF(AH847="swimup","yes","no")</f>
        <v>no</v>
      </c>
      <c r="AF847" t="str">
        <f>IF(AH847="respiration","yes","no")</f>
        <v>no</v>
      </c>
      <c r="AH847" t="s">
        <v>813</v>
      </c>
      <c r="AI847" t="str">
        <f>IF(O847&gt;0,(IF(S847="live",O847*0.84,IF(S847="dried.ethanol",O847*0.8449+2.8227,O847))),"")</f>
        <v/>
      </c>
      <c r="AJ847" s="12" t="s">
        <v>801</v>
      </c>
      <c r="AL847" t="str">
        <f>IF(OR(AND(Q847=Q848,P847&gt;0),AND(O847&gt;0,O847=O848)),"duplicate","")</f>
        <v/>
      </c>
      <c r="AM847" t="s">
        <v>826</v>
      </c>
      <c r="AN847" t="s">
        <v>826</v>
      </c>
      <c r="AO847" t="s">
        <v>826</v>
      </c>
      <c r="AP847" t="s">
        <v>826</v>
      </c>
      <c r="AQ847" t="s">
        <v>32</v>
      </c>
    </row>
    <row r="848" spans="1:43" x14ac:dyDescent="0.2">
      <c r="A848" s="29">
        <v>42909</v>
      </c>
      <c r="B848" s="1">
        <v>42901</v>
      </c>
      <c r="C848" s="1" t="str">
        <f>IF(F848="Kup","6/13/2017",IF(F848="Sag","6/14/2017",""))</f>
        <v>6/14/2017</v>
      </c>
      <c r="D848" s="27">
        <f>A848-B848</f>
        <v>8</v>
      </c>
      <c r="E848" s="27">
        <f>A848-C848</f>
        <v>9</v>
      </c>
      <c r="F848" s="12" t="s">
        <v>919</v>
      </c>
      <c r="G848" s="12">
        <v>10</v>
      </c>
      <c r="H848" s="12" t="s">
        <v>30</v>
      </c>
      <c r="I848" s="12" t="s">
        <v>55</v>
      </c>
      <c r="J848" s="12" t="s">
        <v>985</v>
      </c>
      <c r="K848" s="2" t="s">
        <v>969</v>
      </c>
      <c r="L848" s="2" t="s">
        <v>968</v>
      </c>
      <c r="M848" s="12">
        <v>5</v>
      </c>
      <c r="N848" s="12">
        <v>5</v>
      </c>
      <c r="O848" s="24"/>
      <c r="P848" s="12">
        <v>2.2879999999999998</v>
      </c>
      <c r="Q848" s="12">
        <v>2.0329999999999999</v>
      </c>
      <c r="R848">
        <f>IF(Q848&gt;0,(P848*(Q848^2))*(3.14159/6),"")</f>
        <v>4.951411635269146</v>
      </c>
      <c r="S848" s="12" t="s">
        <v>32</v>
      </c>
      <c r="T848" t="s">
        <v>25</v>
      </c>
      <c r="U848" s="12" t="s">
        <v>26</v>
      </c>
      <c r="V848" s="12" t="e">
        <f>"CG_D"&amp;G848&amp;"_"&amp;H848&amp;"_"&amp;#REF!&amp;".jpg"</f>
        <v>#REF!</v>
      </c>
      <c r="W848" s="12"/>
      <c r="X848" s="2" t="s">
        <v>764</v>
      </c>
      <c r="Y848" s="12"/>
      <c r="Z848" s="12"/>
      <c r="AA848" s="12" t="s">
        <v>835</v>
      </c>
      <c r="AB848" t="str">
        <f>IF(Q848&gt;0,"yes","no")</f>
        <v>yes</v>
      </c>
      <c r="AC848" t="str">
        <f>IF(O848&gt;0,"yes","no")</f>
        <v>no</v>
      </c>
      <c r="AD848" t="str">
        <f>IF(AH848="hatch","yes","no")</f>
        <v>no</v>
      </c>
      <c r="AE848" t="str">
        <f>IF(AH848="swimup","yes","no")</f>
        <v>no</v>
      </c>
      <c r="AF848" t="str">
        <f>IF(AH848="respiration","yes","no")</f>
        <v>no</v>
      </c>
      <c r="AH848" t="s">
        <v>813</v>
      </c>
      <c r="AI848" t="str">
        <f>IF(O848&gt;0,(IF(S848="live",O848*0.84,IF(S848="dried.ethanol",O848*0.8449+2.8227,O848))),"")</f>
        <v/>
      </c>
      <c r="AJ848" s="12" t="s">
        <v>801</v>
      </c>
      <c r="AL848" t="str">
        <f>IF(OR(AND(Q848=Q849,P848&gt;0),AND(O848&gt;0,O848=O849)),"duplicate","")</f>
        <v/>
      </c>
      <c r="AM848" t="s">
        <v>826</v>
      </c>
      <c r="AN848" t="s">
        <v>826</v>
      </c>
      <c r="AO848" t="s">
        <v>826</v>
      </c>
      <c r="AP848" t="s">
        <v>826</v>
      </c>
      <c r="AQ848" t="s">
        <v>32</v>
      </c>
    </row>
    <row r="849" spans="1:43" x14ac:dyDescent="0.2">
      <c r="A849" s="29">
        <v>42909</v>
      </c>
      <c r="B849" s="1">
        <v>42901</v>
      </c>
      <c r="C849" s="1" t="str">
        <f>IF(F849="Kup","6/13/2017",IF(F849="Sag","6/14/2017",""))</f>
        <v>6/14/2017</v>
      </c>
      <c r="D849" s="27">
        <f>A849-B849</f>
        <v>8</v>
      </c>
      <c r="E849" s="27">
        <f>A849-C849</f>
        <v>9</v>
      </c>
      <c r="F849" s="12" t="s">
        <v>919</v>
      </c>
      <c r="G849" s="12">
        <v>10</v>
      </c>
      <c r="H849" s="12" t="s">
        <v>30</v>
      </c>
      <c r="I849" s="12" t="s">
        <v>55</v>
      </c>
      <c r="J849" s="12" t="s">
        <v>985</v>
      </c>
      <c r="K849" s="2" t="s">
        <v>969</v>
      </c>
      <c r="L849" s="2" t="s">
        <v>968</v>
      </c>
      <c r="M849" s="12">
        <v>6</v>
      </c>
      <c r="N849" s="12">
        <v>6</v>
      </c>
      <c r="O849" s="24"/>
      <c r="P849" s="12">
        <v>2.4500000000000002</v>
      </c>
      <c r="Q849" s="12">
        <v>2.1440000000000001</v>
      </c>
      <c r="R849">
        <f>IF(Q849&gt;0,(P849*(Q849^2))*(3.14159/6),"")</f>
        <v>5.8967661055146676</v>
      </c>
      <c r="S849" s="12" t="s">
        <v>32</v>
      </c>
      <c r="T849" t="s">
        <v>25</v>
      </c>
      <c r="U849" s="12" t="s">
        <v>26</v>
      </c>
      <c r="V849" s="12" t="e">
        <f>"CG_D"&amp;G849&amp;"_"&amp;H849&amp;"_"&amp;#REF!&amp;".jpg"</f>
        <v>#REF!</v>
      </c>
      <c r="W849" s="12"/>
      <c r="X849" s="2" t="s">
        <v>764</v>
      </c>
      <c r="Y849" s="12"/>
      <c r="Z849" s="12"/>
      <c r="AA849" s="12" t="s">
        <v>835</v>
      </c>
      <c r="AB849" t="str">
        <f>IF(Q849&gt;0,"yes","no")</f>
        <v>yes</v>
      </c>
      <c r="AC849" t="str">
        <f>IF(O849&gt;0,"yes","no")</f>
        <v>no</v>
      </c>
      <c r="AD849" t="str">
        <f>IF(AH849="hatch","yes","no")</f>
        <v>no</v>
      </c>
      <c r="AE849" t="str">
        <f>IF(AH849="swimup","yes","no")</f>
        <v>no</v>
      </c>
      <c r="AF849" t="str">
        <f>IF(AH849="respiration","yes","no")</f>
        <v>no</v>
      </c>
      <c r="AH849" t="s">
        <v>813</v>
      </c>
      <c r="AI849" t="str">
        <f>IF(O849&gt;0,(IF(S849="live",O849*0.84,IF(S849="dried.ethanol",O849*0.8449+2.8227,O849))),"")</f>
        <v/>
      </c>
      <c r="AJ849" s="12" t="s">
        <v>801</v>
      </c>
      <c r="AL849" t="str">
        <f>IF(OR(AND(Q849=Q850,P849&gt;0),AND(O849&gt;0,O849=O850)),"duplicate","")</f>
        <v/>
      </c>
      <c r="AM849" t="s">
        <v>826</v>
      </c>
      <c r="AN849" t="s">
        <v>826</v>
      </c>
      <c r="AO849" t="s">
        <v>826</v>
      </c>
      <c r="AP849" t="s">
        <v>826</v>
      </c>
      <c r="AQ849" t="s">
        <v>32</v>
      </c>
    </row>
    <row r="850" spans="1:43" x14ac:dyDescent="0.2">
      <c r="A850" s="29">
        <v>42909</v>
      </c>
      <c r="B850" s="1">
        <v>42901</v>
      </c>
      <c r="C850" s="1" t="str">
        <f>IF(F850="Kup","6/13/2017",IF(F850="Sag","6/14/2017",""))</f>
        <v>6/14/2017</v>
      </c>
      <c r="D850" s="27">
        <f>A850-B850</f>
        <v>8</v>
      </c>
      <c r="E850" s="27">
        <f>A850-C850</f>
        <v>9</v>
      </c>
      <c r="F850" s="12" t="s">
        <v>919</v>
      </c>
      <c r="G850" s="12">
        <v>10</v>
      </c>
      <c r="H850" s="12" t="s">
        <v>30</v>
      </c>
      <c r="I850" s="12" t="s">
        <v>55</v>
      </c>
      <c r="J850" s="12" t="s">
        <v>985</v>
      </c>
      <c r="K850" s="2" t="s">
        <v>969</v>
      </c>
      <c r="L850" s="2" t="s">
        <v>968</v>
      </c>
      <c r="M850" s="12">
        <v>7</v>
      </c>
      <c r="N850" s="12">
        <v>7</v>
      </c>
      <c r="O850" s="24"/>
      <c r="P850" s="12">
        <v>2.5390000000000001</v>
      </c>
      <c r="Q850" s="12">
        <v>2.0680000000000001</v>
      </c>
      <c r="R850">
        <f>IF(Q850&gt;0,(P850*(Q850^2))*(3.14159/6),"")</f>
        <v>5.6854130914823733</v>
      </c>
      <c r="S850" s="12" t="s">
        <v>32</v>
      </c>
      <c r="T850" t="s">
        <v>25</v>
      </c>
      <c r="U850" s="12" t="s">
        <v>26</v>
      </c>
      <c r="V850" s="12" t="e">
        <f>"CG_D"&amp;G850&amp;"_"&amp;H850&amp;"_"&amp;#REF!&amp;".jpg"</f>
        <v>#REF!</v>
      </c>
      <c r="W850" s="12"/>
      <c r="X850" s="2" t="s">
        <v>764</v>
      </c>
      <c r="Y850" s="12"/>
      <c r="Z850" s="12"/>
      <c r="AA850" s="12" t="s">
        <v>835</v>
      </c>
      <c r="AB850" t="str">
        <f>IF(Q850&gt;0,"yes","no")</f>
        <v>yes</v>
      </c>
      <c r="AC850" t="str">
        <f>IF(O850&gt;0,"yes","no")</f>
        <v>no</v>
      </c>
      <c r="AD850" t="str">
        <f>IF(AH850="hatch","yes","no")</f>
        <v>no</v>
      </c>
      <c r="AE850" t="str">
        <f>IF(AH850="swimup","yes","no")</f>
        <v>no</v>
      </c>
      <c r="AF850" t="str">
        <f>IF(AH850="respiration","yes","no")</f>
        <v>no</v>
      </c>
      <c r="AH850" t="s">
        <v>813</v>
      </c>
      <c r="AI850" t="str">
        <f>IF(O850&gt;0,(IF(S850="live",O850*0.84,IF(S850="dried.ethanol",O850*0.8449+2.8227,O850))),"")</f>
        <v/>
      </c>
      <c r="AJ850" s="12" t="s">
        <v>802</v>
      </c>
      <c r="AL850" t="str">
        <f>IF(OR(AND(Q850=Q851,P850&gt;0),AND(O850&gt;0,O850=O851)),"duplicate","")</f>
        <v/>
      </c>
      <c r="AM850" t="s">
        <v>826</v>
      </c>
      <c r="AN850" t="s">
        <v>826</v>
      </c>
      <c r="AO850" t="s">
        <v>826</v>
      </c>
      <c r="AP850" t="s">
        <v>826</v>
      </c>
      <c r="AQ850" t="s">
        <v>32</v>
      </c>
    </row>
    <row r="851" spans="1:43" x14ac:dyDescent="0.2">
      <c r="A851" s="29">
        <v>42909</v>
      </c>
      <c r="B851" s="1">
        <v>42901</v>
      </c>
      <c r="C851" s="1" t="str">
        <f>IF(F851="Kup","6/13/2017",IF(F851="Sag","6/14/2017",""))</f>
        <v>6/14/2017</v>
      </c>
      <c r="D851" s="27">
        <f>A851-B851</f>
        <v>8</v>
      </c>
      <c r="E851" s="27">
        <f>A851-C851</f>
        <v>9</v>
      </c>
      <c r="F851" s="12" t="s">
        <v>919</v>
      </c>
      <c r="G851" s="12">
        <v>10</v>
      </c>
      <c r="H851" s="12" t="s">
        <v>30</v>
      </c>
      <c r="I851" s="12" t="s">
        <v>55</v>
      </c>
      <c r="J851" s="12" t="s">
        <v>985</v>
      </c>
      <c r="K851" s="2" t="s">
        <v>969</v>
      </c>
      <c r="L851" s="2" t="s">
        <v>968</v>
      </c>
      <c r="M851" s="12">
        <v>8</v>
      </c>
      <c r="N851" s="12">
        <v>8</v>
      </c>
      <c r="O851" s="24"/>
      <c r="P851" s="12">
        <v>2.5049999999999999</v>
      </c>
      <c r="Q851" s="12">
        <v>2.1909999999999998</v>
      </c>
      <c r="R851">
        <f>IF(Q851&gt;0,(P851*(Q851^2))*(3.14159/6),"")</f>
        <v>6.2963772462498238</v>
      </c>
      <c r="S851" s="12" t="s">
        <v>32</v>
      </c>
      <c r="T851" t="s">
        <v>25</v>
      </c>
      <c r="U851" s="12" t="s">
        <v>26</v>
      </c>
      <c r="V851" s="12" t="e">
        <f>"CG_D"&amp;G851&amp;"_"&amp;H851&amp;"_"&amp;#REF!&amp;".jpg"</f>
        <v>#REF!</v>
      </c>
      <c r="W851" s="12"/>
      <c r="X851" s="2" t="s">
        <v>764</v>
      </c>
      <c r="Y851" s="12"/>
      <c r="Z851" s="12"/>
      <c r="AA851" s="12" t="s">
        <v>835</v>
      </c>
      <c r="AB851" t="str">
        <f>IF(Q851&gt;0,"yes","no")</f>
        <v>yes</v>
      </c>
      <c r="AC851" t="str">
        <f>IF(O851&gt;0,"yes","no")</f>
        <v>no</v>
      </c>
      <c r="AD851" t="str">
        <f>IF(AH851="hatch","yes","no")</f>
        <v>no</v>
      </c>
      <c r="AE851" t="str">
        <f>IF(AH851="swimup","yes","no")</f>
        <v>no</v>
      </c>
      <c r="AF851" t="str">
        <f>IF(AH851="respiration","yes","no")</f>
        <v>no</v>
      </c>
      <c r="AH851" t="s">
        <v>813</v>
      </c>
      <c r="AI851" t="str">
        <f>IF(O851&gt;0,(IF(S851="live",O851*0.84,IF(S851="dried.ethanol",O851*0.8449+2.8227,O851))),"")</f>
        <v/>
      </c>
      <c r="AJ851" s="12" t="s">
        <v>801</v>
      </c>
      <c r="AL851" t="str">
        <f>IF(OR(AND(Q851=Q852,P851&gt;0),AND(O851&gt;0,O851=O852)),"duplicate","")</f>
        <v/>
      </c>
      <c r="AM851" t="s">
        <v>826</v>
      </c>
      <c r="AN851" t="s">
        <v>826</v>
      </c>
      <c r="AO851" t="s">
        <v>826</v>
      </c>
      <c r="AP851" t="s">
        <v>826</v>
      </c>
      <c r="AQ851" t="s">
        <v>32</v>
      </c>
    </row>
    <row r="852" spans="1:43" x14ac:dyDescent="0.2">
      <c r="A852" s="29">
        <v>42909</v>
      </c>
      <c r="B852" s="1">
        <v>42901</v>
      </c>
      <c r="C852" s="1" t="str">
        <f>IF(F852="Kup","6/13/2017",IF(F852="Sag","6/14/2017",""))</f>
        <v>6/14/2017</v>
      </c>
      <c r="D852" s="27">
        <f>A852-B852</f>
        <v>8</v>
      </c>
      <c r="E852" s="27">
        <f>A852-C852</f>
        <v>9</v>
      </c>
      <c r="F852" s="12" t="s">
        <v>919</v>
      </c>
      <c r="G852" s="12">
        <v>10</v>
      </c>
      <c r="H852" s="12" t="s">
        <v>30</v>
      </c>
      <c r="I852" s="12" t="s">
        <v>55</v>
      </c>
      <c r="J852" s="12" t="s">
        <v>985</v>
      </c>
      <c r="K852" s="2" t="s">
        <v>969</v>
      </c>
      <c r="L852" s="2" t="s">
        <v>968</v>
      </c>
      <c r="M852" s="12">
        <v>9</v>
      </c>
      <c r="N852" s="12">
        <v>9</v>
      </c>
      <c r="O852" s="24"/>
      <c r="P852" s="12">
        <v>2.2469999999999999</v>
      </c>
      <c r="Q852" s="12">
        <v>2.1339999999999999</v>
      </c>
      <c r="R852">
        <f>IF(Q852&gt;0,(P852*(Q852^2))*(3.14159/6),"")</f>
        <v>5.3578451549499793</v>
      </c>
      <c r="S852" s="12" t="s">
        <v>32</v>
      </c>
      <c r="T852" t="s">
        <v>25</v>
      </c>
      <c r="U852" s="12" t="s">
        <v>26</v>
      </c>
      <c r="V852" s="12" t="e">
        <f>"CG_D"&amp;G852&amp;"_"&amp;H852&amp;"_"&amp;#REF!&amp;".jpg"</f>
        <v>#REF!</v>
      </c>
      <c r="W852" s="12"/>
      <c r="X852" s="2" t="s">
        <v>764</v>
      </c>
      <c r="Y852" s="12"/>
      <c r="Z852" s="12"/>
      <c r="AA852" s="12" t="s">
        <v>835</v>
      </c>
      <c r="AB852" t="str">
        <f>IF(Q852&gt;0,"yes","no")</f>
        <v>yes</v>
      </c>
      <c r="AC852" t="str">
        <f>IF(O852&gt;0,"yes","no")</f>
        <v>no</v>
      </c>
      <c r="AD852" t="str">
        <f>IF(AH852="hatch","yes","no")</f>
        <v>no</v>
      </c>
      <c r="AE852" t="str">
        <f>IF(AH852="swimup","yes","no")</f>
        <v>no</v>
      </c>
      <c r="AF852" t="str">
        <f>IF(AH852="respiration","yes","no")</f>
        <v>no</v>
      </c>
      <c r="AH852" t="s">
        <v>813</v>
      </c>
      <c r="AI852" t="str">
        <f>IF(O852&gt;0,(IF(S852="live",O852*0.84,IF(S852="dried.ethanol",O852*0.8449+2.8227,O852))),"")</f>
        <v/>
      </c>
      <c r="AJ852" s="12" t="s">
        <v>801</v>
      </c>
      <c r="AL852" t="str">
        <f>IF(OR(AND(Q852=Q853,P852&gt;0),AND(O852&gt;0,O852=O853)),"duplicate","")</f>
        <v/>
      </c>
      <c r="AM852" t="s">
        <v>826</v>
      </c>
      <c r="AN852" t="s">
        <v>826</v>
      </c>
      <c r="AO852" t="s">
        <v>826</v>
      </c>
      <c r="AP852" t="s">
        <v>826</v>
      </c>
      <c r="AQ852" t="s">
        <v>32</v>
      </c>
    </row>
    <row r="853" spans="1:43" x14ac:dyDescent="0.2">
      <c r="A853" s="29">
        <v>42909</v>
      </c>
      <c r="B853" s="1">
        <v>42901</v>
      </c>
      <c r="C853" s="1" t="str">
        <f>IF(F853="Kup","6/13/2017",IF(F853="Sag","6/14/2017",""))</f>
        <v>6/14/2017</v>
      </c>
      <c r="D853" s="27">
        <f>A853-B853</f>
        <v>8</v>
      </c>
      <c r="E853" s="27">
        <f>A853-C853</f>
        <v>9</v>
      </c>
      <c r="F853" s="12" t="s">
        <v>919</v>
      </c>
      <c r="G853" s="12">
        <v>10</v>
      </c>
      <c r="H853" s="12" t="s">
        <v>30</v>
      </c>
      <c r="I853" s="12" t="s">
        <v>55</v>
      </c>
      <c r="J853" s="12" t="s">
        <v>985</v>
      </c>
      <c r="K853" s="2" t="s">
        <v>969</v>
      </c>
      <c r="L853" s="2" t="s">
        <v>968</v>
      </c>
      <c r="M853" s="12">
        <v>10</v>
      </c>
      <c r="N853" s="12">
        <v>10</v>
      </c>
      <c r="O853" s="24"/>
      <c r="P853" s="12">
        <v>2.3730000000000002</v>
      </c>
      <c r="Q853" s="12">
        <v>2.1459999999999999</v>
      </c>
      <c r="R853">
        <f>IF(Q853&gt;0,(P853*(Q853^2))*(3.14159/6),"")</f>
        <v>5.7220998108600192</v>
      </c>
      <c r="S853" s="12" t="s">
        <v>32</v>
      </c>
      <c r="T853" t="s">
        <v>25</v>
      </c>
      <c r="U853" s="12" t="s">
        <v>26</v>
      </c>
      <c r="V853" s="12" t="e">
        <f>"CG_D"&amp;G853&amp;"_"&amp;H853&amp;"_"&amp;#REF!&amp;".jpg"</f>
        <v>#REF!</v>
      </c>
      <c r="W853" s="12"/>
      <c r="X853" s="2" t="s">
        <v>764</v>
      </c>
      <c r="Y853" s="12"/>
      <c r="Z853" s="12"/>
      <c r="AA853" s="12" t="s">
        <v>835</v>
      </c>
      <c r="AB853" t="str">
        <f>IF(Q853&gt;0,"yes","no")</f>
        <v>yes</v>
      </c>
      <c r="AC853" t="str">
        <f>IF(O853&gt;0,"yes","no")</f>
        <v>no</v>
      </c>
      <c r="AD853" t="str">
        <f>IF(AH853="hatch","yes","no")</f>
        <v>no</v>
      </c>
      <c r="AE853" t="str">
        <f>IF(AH853="swimup","yes","no")</f>
        <v>no</v>
      </c>
      <c r="AF853" t="str">
        <f>IF(AH853="respiration","yes","no")</f>
        <v>no</v>
      </c>
      <c r="AH853" t="s">
        <v>813</v>
      </c>
      <c r="AI853" t="str">
        <f>IF(O853&gt;0,(IF(S853="live",O853*0.84,IF(S853="dried.ethanol",O853*0.8449+2.8227,O853))),"")</f>
        <v/>
      </c>
      <c r="AJ853" s="12" t="s">
        <v>801</v>
      </c>
      <c r="AL853" t="str">
        <f>IF(OR(AND(Q853=Q854,P853&gt;0),AND(O853&gt;0,O853=O854)),"duplicate","")</f>
        <v/>
      </c>
      <c r="AM853" t="s">
        <v>826</v>
      </c>
      <c r="AN853" t="s">
        <v>826</v>
      </c>
      <c r="AO853" t="s">
        <v>826</v>
      </c>
      <c r="AP853" t="s">
        <v>826</v>
      </c>
      <c r="AQ853" t="s">
        <v>32</v>
      </c>
    </row>
    <row r="854" spans="1:43" x14ac:dyDescent="0.2">
      <c r="A854" s="29">
        <v>42909</v>
      </c>
      <c r="B854" s="1">
        <v>42901</v>
      </c>
      <c r="C854" s="1" t="str">
        <f>IF(F854="Kup","6/13/2017",IF(F854="Sag","6/14/2017",""))</f>
        <v>6/14/2017</v>
      </c>
      <c r="D854" s="27">
        <f>A854-B854</f>
        <v>8</v>
      </c>
      <c r="E854" s="27">
        <f>A854-C854</f>
        <v>9</v>
      </c>
      <c r="F854" s="12" t="s">
        <v>919</v>
      </c>
      <c r="G854" s="12">
        <v>10</v>
      </c>
      <c r="H854" s="12" t="s">
        <v>30</v>
      </c>
      <c r="I854" s="12" t="s">
        <v>57</v>
      </c>
      <c r="J854" s="12" t="s">
        <v>990</v>
      </c>
      <c r="K854" s="2" t="s">
        <v>972</v>
      </c>
      <c r="L854" s="2" t="s">
        <v>971</v>
      </c>
      <c r="M854" s="12">
        <v>1</v>
      </c>
      <c r="N854" s="12">
        <v>1</v>
      </c>
      <c r="O854" s="24"/>
      <c r="P854" s="12">
        <v>2.9009999999999998</v>
      </c>
      <c r="Q854" s="12">
        <v>2.048</v>
      </c>
      <c r="R854">
        <f>IF(Q854&gt;0,(P854*(Q854^2))*(3.14159/6),"")</f>
        <v>6.3709748238745592</v>
      </c>
      <c r="S854" s="12" t="s">
        <v>32</v>
      </c>
      <c r="T854" t="s">
        <v>25</v>
      </c>
      <c r="U854" s="12" t="s">
        <v>26</v>
      </c>
      <c r="V854" s="12" t="e">
        <f>"CG_D"&amp;G854&amp;"_"&amp;H854&amp;"_"&amp;#REF!&amp;".jpg"</f>
        <v>#REF!</v>
      </c>
      <c r="W854" s="12"/>
      <c r="X854" s="2" t="s">
        <v>764</v>
      </c>
      <c r="Y854" s="12"/>
      <c r="Z854" s="12"/>
      <c r="AA854" s="12" t="s">
        <v>835</v>
      </c>
      <c r="AB854" t="str">
        <f>IF(Q854&gt;0,"yes","no")</f>
        <v>yes</v>
      </c>
      <c r="AC854" t="str">
        <f>IF(O854&gt;0,"yes","no")</f>
        <v>no</v>
      </c>
      <c r="AD854" t="str">
        <f>IF(AH854="hatch","yes","no")</f>
        <v>no</v>
      </c>
      <c r="AE854" t="str">
        <f>IF(AH854="swimup","yes","no")</f>
        <v>no</v>
      </c>
      <c r="AF854" t="str">
        <f>IF(AH854="respiration","yes","no")</f>
        <v>no</v>
      </c>
      <c r="AH854" t="s">
        <v>813</v>
      </c>
      <c r="AI854" t="str">
        <f>IF(O854&gt;0,(IF(S854="live",O854*0.84,IF(S854="dried.ethanol",O854*0.8449+2.8227,O854))),"")</f>
        <v/>
      </c>
      <c r="AJ854" s="12" t="s">
        <v>801</v>
      </c>
      <c r="AL854" t="str">
        <f>IF(OR(AND(Q854=Q855,P854&gt;0),AND(O854&gt;0,O854=O855)),"duplicate","")</f>
        <v/>
      </c>
      <c r="AM854" t="s">
        <v>826</v>
      </c>
      <c r="AN854" t="s">
        <v>826</v>
      </c>
      <c r="AO854" t="s">
        <v>826</v>
      </c>
      <c r="AP854" t="s">
        <v>826</v>
      </c>
      <c r="AQ854" t="s">
        <v>32</v>
      </c>
    </row>
    <row r="855" spans="1:43" x14ac:dyDescent="0.2">
      <c r="A855" s="29">
        <v>42909</v>
      </c>
      <c r="B855" s="1">
        <v>42901</v>
      </c>
      <c r="C855" s="1" t="str">
        <f>IF(F855="Kup","6/13/2017",IF(F855="Sag","6/14/2017",""))</f>
        <v>6/14/2017</v>
      </c>
      <c r="D855" s="27">
        <f>A855-B855</f>
        <v>8</v>
      </c>
      <c r="E855" s="27">
        <f>A855-C855</f>
        <v>9</v>
      </c>
      <c r="F855" s="12" t="s">
        <v>919</v>
      </c>
      <c r="G855" s="12">
        <v>10</v>
      </c>
      <c r="H855" s="12" t="s">
        <v>30</v>
      </c>
      <c r="I855" s="12" t="s">
        <v>57</v>
      </c>
      <c r="J855" s="12" t="s">
        <v>990</v>
      </c>
      <c r="K855" s="2" t="s">
        <v>972</v>
      </c>
      <c r="L855" s="2" t="s">
        <v>971</v>
      </c>
      <c r="M855" s="12">
        <v>2</v>
      </c>
      <c r="N855" s="12">
        <v>2</v>
      </c>
      <c r="O855" s="24"/>
      <c r="P855" s="12">
        <v>2.758</v>
      </c>
      <c r="Q855" s="12">
        <v>2.597</v>
      </c>
      <c r="R855">
        <f>IF(Q855&gt;0,(P855*(Q855^2))*(3.14159/6),"")</f>
        <v>9.7394944977191624</v>
      </c>
      <c r="S855" s="12" t="s">
        <v>32</v>
      </c>
      <c r="T855" t="s">
        <v>25</v>
      </c>
      <c r="U855" s="12" t="s">
        <v>26</v>
      </c>
      <c r="V855" s="12" t="e">
        <f>"CG_D"&amp;G855&amp;"_"&amp;H855&amp;"_"&amp;#REF!&amp;".jpg"</f>
        <v>#REF!</v>
      </c>
      <c r="W855" s="12"/>
      <c r="X855" s="2" t="s">
        <v>764</v>
      </c>
      <c r="Y855" s="12"/>
      <c r="Z855" s="12"/>
      <c r="AA855" s="12" t="s">
        <v>835</v>
      </c>
      <c r="AB855" t="str">
        <f>IF(Q855&gt;0,"yes","no")</f>
        <v>yes</v>
      </c>
      <c r="AC855" t="str">
        <f>IF(O855&gt;0,"yes","no")</f>
        <v>no</v>
      </c>
      <c r="AD855" t="str">
        <f>IF(AH855="hatch","yes","no")</f>
        <v>no</v>
      </c>
      <c r="AE855" t="str">
        <f>IF(AH855="swimup","yes","no")</f>
        <v>no</v>
      </c>
      <c r="AF855" t="str">
        <f>IF(AH855="respiration","yes","no")</f>
        <v>no</v>
      </c>
      <c r="AH855" t="s">
        <v>813</v>
      </c>
      <c r="AI855" t="str">
        <f>IF(O855&gt;0,(IF(S855="live",O855*0.84,IF(S855="dried.ethanol",O855*0.8449+2.8227,O855))),"")</f>
        <v/>
      </c>
      <c r="AJ855" s="12" t="s">
        <v>801</v>
      </c>
      <c r="AL855" t="str">
        <f>IF(OR(AND(Q855=Q856,P855&gt;0),AND(O855&gt;0,O855=O856)),"duplicate","")</f>
        <v/>
      </c>
      <c r="AM855" t="s">
        <v>826</v>
      </c>
      <c r="AN855" t="s">
        <v>826</v>
      </c>
      <c r="AO855" t="s">
        <v>826</v>
      </c>
      <c r="AP855" t="s">
        <v>826</v>
      </c>
      <c r="AQ855" t="s">
        <v>32</v>
      </c>
    </row>
    <row r="856" spans="1:43" x14ac:dyDescent="0.2">
      <c r="A856" s="29">
        <v>42909</v>
      </c>
      <c r="B856" s="1">
        <v>42901</v>
      </c>
      <c r="C856" s="1" t="str">
        <f>IF(F856="Kup","6/13/2017",IF(F856="Sag","6/14/2017",""))</f>
        <v>6/14/2017</v>
      </c>
      <c r="D856" s="27">
        <f>A856-B856</f>
        <v>8</v>
      </c>
      <c r="E856" s="27">
        <f>A856-C856</f>
        <v>9</v>
      </c>
      <c r="F856" s="12" t="s">
        <v>919</v>
      </c>
      <c r="G856" s="12">
        <v>10</v>
      </c>
      <c r="H856" s="12" t="s">
        <v>30</v>
      </c>
      <c r="I856" s="12" t="s">
        <v>57</v>
      </c>
      <c r="J856" s="12" t="s">
        <v>990</v>
      </c>
      <c r="K856" s="2" t="s">
        <v>972</v>
      </c>
      <c r="L856" s="2" t="s">
        <v>971</v>
      </c>
      <c r="M856" s="12">
        <v>3</v>
      </c>
      <c r="N856" s="12">
        <v>3</v>
      </c>
      <c r="O856" s="24"/>
      <c r="P856" s="12">
        <v>3.0449999999999999</v>
      </c>
      <c r="Q856" s="12">
        <v>2.8919999999999999</v>
      </c>
      <c r="R856">
        <f>IF(Q856&gt;0,(P856*(Q856^2))*(3.14159/6),"")</f>
        <v>13.334665616773199</v>
      </c>
      <c r="S856" s="12" t="s">
        <v>32</v>
      </c>
      <c r="T856" t="s">
        <v>25</v>
      </c>
      <c r="U856" s="12" t="s">
        <v>26</v>
      </c>
      <c r="V856" s="12" t="e">
        <f>"CG_D"&amp;G856&amp;"_"&amp;H856&amp;"_"&amp;#REF!&amp;".jpg"</f>
        <v>#REF!</v>
      </c>
      <c r="W856" s="12"/>
      <c r="X856" s="2" t="s">
        <v>764</v>
      </c>
      <c r="Y856" s="12"/>
      <c r="Z856" s="12"/>
      <c r="AA856" s="12" t="s">
        <v>835</v>
      </c>
      <c r="AB856" t="str">
        <f>IF(Q856&gt;0,"yes","no")</f>
        <v>yes</v>
      </c>
      <c r="AC856" t="str">
        <f>IF(O856&gt;0,"yes","no")</f>
        <v>no</v>
      </c>
      <c r="AD856" t="str">
        <f>IF(AH856="hatch","yes","no")</f>
        <v>no</v>
      </c>
      <c r="AE856" t="str">
        <f>IF(AH856="swimup","yes","no")</f>
        <v>no</v>
      </c>
      <c r="AF856" t="str">
        <f>IF(AH856="respiration","yes","no")</f>
        <v>no</v>
      </c>
      <c r="AH856" t="s">
        <v>813</v>
      </c>
      <c r="AI856" t="str">
        <f>IF(O856&gt;0,(IF(S856="live",O856*0.84,IF(S856="dried.ethanol",O856*0.8449+2.8227,O856))),"")</f>
        <v/>
      </c>
      <c r="AJ856" s="12" t="s">
        <v>801</v>
      </c>
      <c r="AL856" t="str">
        <f>IF(OR(AND(Q856=Q857,P856&gt;0),AND(O856&gt;0,O856=O857)),"duplicate","")</f>
        <v/>
      </c>
      <c r="AM856" t="s">
        <v>826</v>
      </c>
      <c r="AN856" t="s">
        <v>826</v>
      </c>
      <c r="AO856" t="s">
        <v>826</v>
      </c>
      <c r="AP856" t="s">
        <v>826</v>
      </c>
      <c r="AQ856" t="s">
        <v>32</v>
      </c>
    </row>
    <row r="857" spans="1:43" x14ac:dyDescent="0.2">
      <c r="A857" s="29">
        <v>42909</v>
      </c>
      <c r="B857" s="1">
        <v>42901</v>
      </c>
      <c r="C857" s="1" t="str">
        <f>IF(F857="Kup","6/13/2017",IF(F857="Sag","6/14/2017",""))</f>
        <v>6/14/2017</v>
      </c>
      <c r="D857" s="27">
        <f>A857-B857</f>
        <v>8</v>
      </c>
      <c r="E857" s="27">
        <f>A857-C857</f>
        <v>9</v>
      </c>
      <c r="F857" s="12" t="s">
        <v>919</v>
      </c>
      <c r="G857" s="12">
        <v>10</v>
      </c>
      <c r="H857" s="12" t="s">
        <v>30</v>
      </c>
      <c r="I857" s="12" t="s">
        <v>57</v>
      </c>
      <c r="J857" s="12" t="s">
        <v>990</v>
      </c>
      <c r="K857" s="2" t="s">
        <v>972</v>
      </c>
      <c r="L857" s="2" t="s">
        <v>971</v>
      </c>
      <c r="M857" s="12">
        <v>4</v>
      </c>
      <c r="N857" s="12">
        <v>4</v>
      </c>
      <c r="O857" s="24"/>
      <c r="P857" s="12">
        <v>2.4969999999999999</v>
      </c>
      <c r="Q857" s="12">
        <v>2.238</v>
      </c>
      <c r="R857">
        <f>IF(Q857&gt;0,(P857*(Q857^2))*(3.14159/6),"")</f>
        <v>6.5484265736980198</v>
      </c>
      <c r="S857" s="12" t="s">
        <v>32</v>
      </c>
      <c r="T857" t="s">
        <v>25</v>
      </c>
      <c r="U857" s="12" t="s">
        <v>26</v>
      </c>
      <c r="V857" s="12" t="e">
        <f>"CG_D"&amp;G857&amp;"_"&amp;H857&amp;"_"&amp;#REF!&amp;".jpg"</f>
        <v>#REF!</v>
      </c>
      <c r="W857" s="12"/>
      <c r="X857" s="2" t="s">
        <v>764</v>
      </c>
      <c r="Y857" s="12"/>
      <c r="Z857" s="12"/>
      <c r="AA857" s="12" t="s">
        <v>835</v>
      </c>
      <c r="AB857" t="str">
        <f>IF(Q857&gt;0,"yes","no")</f>
        <v>yes</v>
      </c>
      <c r="AC857" t="str">
        <f>IF(O857&gt;0,"yes","no")</f>
        <v>no</v>
      </c>
      <c r="AD857" t="str">
        <f>IF(AH857="hatch","yes","no")</f>
        <v>no</v>
      </c>
      <c r="AE857" t="str">
        <f>IF(AH857="swimup","yes","no")</f>
        <v>no</v>
      </c>
      <c r="AF857" t="str">
        <f>IF(AH857="respiration","yes","no")</f>
        <v>no</v>
      </c>
      <c r="AH857" t="s">
        <v>813</v>
      </c>
      <c r="AI857" t="str">
        <f>IF(O857&gt;0,(IF(S857="live",O857*0.84,IF(S857="dried.ethanol",O857*0.8449+2.8227,O857))),"")</f>
        <v/>
      </c>
      <c r="AJ857" s="12" t="s">
        <v>801</v>
      </c>
      <c r="AL857" t="str">
        <f>IF(OR(AND(Q857=Q858,P857&gt;0),AND(O857&gt;0,O857=O858)),"duplicate","")</f>
        <v/>
      </c>
      <c r="AM857" t="s">
        <v>826</v>
      </c>
      <c r="AN857" t="s">
        <v>826</v>
      </c>
      <c r="AO857" t="s">
        <v>826</v>
      </c>
      <c r="AP857" t="s">
        <v>826</v>
      </c>
      <c r="AQ857" t="s">
        <v>32</v>
      </c>
    </row>
    <row r="858" spans="1:43" x14ac:dyDescent="0.2">
      <c r="A858" s="29">
        <v>42909</v>
      </c>
      <c r="B858" s="1">
        <v>42901</v>
      </c>
      <c r="C858" s="1" t="str">
        <f>IF(F858="Kup","6/13/2017",IF(F858="Sag","6/14/2017",""))</f>
        <v>6/14/2017</v>
      </c>
      <c r="D858" s="27">
        <f>A858-B858</f>
        <v>8</v>
      </c>
      <c r="E858" s="27">
        <f>A858-C858</f>
        <v>9</v>
      </c>
      <c r="F858" s="12" t="s">
        <v>919</v>
      </c>
      <c r="G858" s="12">
        <v>10</v>
      </c>
      <c r="H858" s="12" t="s">
        <v>30</v>
      </c>
      <c r="I858" s="12" t="s">
        <v>57</v>
      </c>
      <c r="J858" s="12" t="s">
        <v>990</v>
      </c>
      <c r="K858" s="2" t="s">
        <v>972</v>
      </c>
      <c r="L858" s="2" t="s">
        <v>971</v>
      </c>
      <c r="M858" s="12">
        <v>5</v>
      </c>
      <c r="N858" s="12">
        <v>5</v>
      </c>
      <c r="O858" s="24"/>
      <c r="P858" s="12">
        <v>3.0649999999999999</v>
      </c>
      <c r="Q858" s="12">
        <v>2.7109999999999999</v>
      </c>
      <c r="R858">
        <f>IF(Q858&gt;0,(P858*(Q858^2))*(3.14159/6),"")</f>
        <v>11.79472364071089</v>
      </c>
      <c r="S858" s="12" t="s">
        <v>32</v>
      </c>
      <c r="T858" t="s">
        <v>25</v>
      </c>
      <c r="U858" s="12" t="s">
        <v>26</v>
      </c>
      <c r="V858" s="12" t="e">
        <f>"CG_D"&amp;G858&amp;"_"&amp;H858&amp;"_"&amp;#REF!&amp;".jpg"</f>
        <v>#REF!</v>
      </c>
      <c r="W858" s="12"/>
      <c r="X858" s="2" t="s">
        <v>764</v>
      </c>
      <c r="Y858" s="12"/>
      <c r="Z858" s="12"/>
      <c r="AA858" s="12" t="s">
        <v>835</v>
      </c>
      <c r="AB858" t="str">
        <f>IF(Q858&gt;0,"yes","no")</f>
        <v>yes</v>
      </c>
      <c r="AC858" t="str">
        <f>IF(O858&gt;0,"yes","no")</f>
        <v>no</v>
      </c>
      <c r="AD858" t="str">
        <f>IF(AH858="hatch","yes","no")</f>
        <v>no</v>
      </c>
      <c r="AE858" t="str">
        <f>IF(AH858="swimup","yes","no")</f>
        <v>no</v>
      </c>
      <c r="AF858" t="str">
        <f>IF(AH858="respiration","yes","no")</f>
        <v>no</v>
      </c>
      <c r="AH858" t="s">
        <v>813</v>
      </c>
      <c r="AI858" t="str">
        <f>IF(O858&gt;0,(IF(S858="live",O858*0.84,IF(S858="dried.ethanol",O858*0.8449+2.8227,O858))),"")</f>
        <v/>
      </c>
      <c r="AJ858" s="12" t="s">
        <v>801</v>
      </c>
      <c r="AL858" t="str">
        <f>IF(OR(AND(Q858=Q859,P858&gt;0),AND(O858&gt;0,O858=O859)),"duplicate","")</f>
        <v/>
      </c>
      <c r="AM858" t="s">
        <v>826</v>
      </c>
      <c r="AN858" t="s">
        <v>826</v>
      </c>
      <c r="AO858" t="s">
        <v>826</v>
      </c>
      <c r="AP858" t="s">
        <v>826</v>
      </c>
      <c r="AQ858" t="s">
        <v>32</v>
      </c>
    </row>
    <row r="859" spans="1:43" x14ac:dyDescent="0.2">
      <c r="A859" s="29">
        <v>42909</v>
      </c>
      <c r="B859" s="1">
        <v>42901</v>
      </c>
      <c r="C859" s="1" t="str">
        <f>IF(F859="Kup","6/13/2017",IF(F859="Sag","6/14/2017",""))</f>
        <v>6/14/2017</v>
      </c>
      <c r="D859" s="27">
        <f>A859-B859</f>
        <v>8</v>
      </c>
      <c r="E859" s="27">
        <f>A859-C859</f>
        <v>9</v>
      </c>
      <c r="F859" s="12" t="s">
        <v>919</v>
      </c>
      <c r="G859" s="12">
        <v>10</v>
      </c>
      <c r="H859" s="12" t="s">
        <v>30</v>
      </c>
      <c r="I859" s="12" t="s">
        <v>166</v>
      </c>
      <c r="J859" s="12" t="s">
        <v>987</v>
      </c>
      <c r="K859" s="2" t="s">
        <v>973</v>
      </c>
      <c r="L859" s="2" t="s">
        <v>974</v>
      </c>
      <c r="M859" s="12">
        <v>1</v>
      </c>
      <c r="N859" s="12">
        <v>1</v>
      </c>
      <c r="O859" s="24"/>
      <c r="P859" s="12">
        <v>2.879</v>
      </c>
      <c r="Q859" s="12">
        <v>2.2330000000000001</v>
      </c>
      <c r="R859">
        <f>IF(Q859&gt;0,(P859*(Q859^2))*(3.14159/6),"")</f>
        <v>7.5165295039548807</v>
      </c>
      <c r="S859" s="12" t="s">
        <v>32</v>
      </c>
      <c r="T859" t="s">
        <v>25</v>
      </c>
      <c r="U859" s="12" t="s">
        <v>26</v>
      </c>
      <c r="V859" s="12" t="e">
        <f>"CG_D"&amp;G859&amp;"_"&amp;H859&amp;"_"&amp;#REF!&amp;".jpg"</f>
        <v>#REF!</v>
      </c>
      <c r="W859" s="12"/>
      <c r="X859" s="2" t="s">
        <v>764</v>
      </c>
      <c r="Y859" s="12"/>
      <c r="Z859" s="12"/>
      <c r="AA859" s="12" t="s">
        <v>835</v>
      </c>
      <c r="AB859" t="str">
        <f>IF(Q859&gt;0,"yes","no")</f>
        <v>yes</v>
      </c>
      <c r="AC859" t="str">
        <f>IF(O859&gt;0,"yes","no")</f>
        <v>no</v>
      </c>
      <c r="AD859" t="str">
        <f>IF(AH859="hatch","yes","no")</f>
        <v>no</v>
      </c>
      <c r="AE859" t="str">
        <f>IF(AH859="swimup","yes","no")</f>
        <v>no</v>
      </c>
      <c r="AF859" t="str">
        <f>IF(AH859="respiration","yes","no")</f>
        <v>no</v>
      </c>
      <c r="AH859" t="s">
        <v>813</v>
      </c>
      <c r="AI859" t="str">
        <f>IF(O859&gt;0,(IF(S859="live",O859*0.84,IF(S859="dried.ethanol",O859*0.8449+2.8227,O859))),"")</f>
        <v/>
      </c>
      <c r="AJ859" s="12" t="s">
        <v>801</v>
      </c>
      <c r="AL859" t="str">
        <f>IF(OR(AND(Q859=Q860,P859&gt;0),AND(O859&gt;0,O859=O860)),"duplicate","")</f>
        <v/>
      </c>
      <c r="AM859" t="s">
        <v>826</v>
      </c>
      <c r="AN859" t="s">
        <v>826</v>
      </c>
      <c r="AO859" t="s">
        <v>826</v>
      </c>
      <c r="AP859" t="s">
        <v>826</v>
      </c>
      <c r="AQ859" t="s">
        <v>32</v>
      </c>
    </row>
    <row r="860" spans="1:43" x14ac:dyDescent="0.2">
      <c r="A860" s="29">
        <v>42909</v>
      </c>
      <c r="B860" s="1">
        <v>42901</v>
      </c>
      <c r="C860" s="1" t="str">
        <f>IF(F860="Kup","6/13/2017",IF(F860="Sag","6/14/2017",""))</f>
        <v>6/14/2017</v>
      </c>
      <c r="D860" s="27">
        <f>A860-B860</f>
        <v>8</v>
      </c>
      <c r="E860" s="27">
        <f>A860-C860</f>
        <v>9</v>
      </c>
      <c r="F860" s="12" t="s">
        <v>919</v>
      </c>
      <c r="G860" s="12">
        <v>10</v>
      </c>
      <c r="H860" s="12" t="s">
        <v>30</v>
      </c>
      <c r="I860" s="12" t="s">
        <v>166</v>
      </c>
      <c r="J860" s="12" t="s">
        <v>987</v>
      </c>
      <c r="K860" s="2" t="s">
        <v>973</v>
      </c>
      <c r="L860" s="2" t="s">
        <v>974</v>
      </c>
      <c r="M860" s="12">
        <v>2</v>
      </c>
      <c r="N860" s="12">
        <v>2</v>
      </c>
      <c r="O860" s="24"/>
      <c r="P860" s="12">
        <v>3.0750000000000002</v>
      </c>
      <c r="Q860" s="12">
        <v>2.3450000000000002</v>
      </c>
      <c r="R860">
        <f>IF(Q860&gt;0,(P860*(Q860^2))*(3.14159/6),"")</f>
        <v>8.8537869992468767</v>
      </c>
      <c r="S860" s="12" t="s">
        <v>32</v>
      </c>
      <c r="T860" t="s">
        <v>25</v>
      </c>
      <c r="U860" s="12" t="s">
        <v>26</v>
      </c>
      <c r="V860" s="12" t="e">
        <f>"CG_D"&amp;G860&amp;"_"&amp;H860&amp;"_"&amp;#REF!&amp;".jpg"</f>
        <v>#REF!</v>
      </c>
      <c r="W860" s="12"/>
      <c r="X860" s="2" t="s">
        <v>764</v>
      </c>
      <c r="Y860" s="12"/>
      <c r="Z860" s="12"/>
      <c r="AA860" s="12" t="s">
        <v>835</v>
      </c>
      <c r="AB860" t="str">
        <f>IF(Q860&gt;0,"yes","no")</f>
        <v>yes</v>
      </c>
      <c r="AC860" t="str">
        <f>IF(O860&gt;0,"yes","no")</f>
        <v>no</v>
      </c>
      <c r="AD860" t="str">
        <f>IF(AH860="hatch","yes","no")</f>
        <v>no</v>
      </c>
      <c r="AE860" t="str">
        <f>IF(AH860="swimup","yes","no")</f>
        <v>no</v>
      </c>
      <c r="AF860" t="str">
        <f>IF(AH860="respiration","yes","no")</f>
        <v>no</v>
      </c>
      <c r="AH860" t="s">
        <v>813</v>
      </c>
      <c r="AI860" t="str">
        <f>IF(O860&gt;0,(IF(S860="live",O860*0.84,IF(S860="dried.ethanol",O860*0.8449+2.8227,O860))),"")</f>
        <v/>
      </c>
      <c r="AJ860" s="12" t="s">
        <v>802</v>
      </c>
      <c r="AL860" t="str">
        <f>IF(OR(AND(Q860=Q861,P860&gt;0),AND(O860&gt;0,O860=O861)),"duplicate","")</f>
        <v/>
      </c>
      <c r="AM860" t="s">
        <v>826</v>
      </c>
      <c r="AN860" t="s">
        <v>826</v>
      </c>
      <c r="AO860" t="s">
        <v>826</v>
      </c>
      <c r="AP860" t="s">
        <v>826</v>
      </c>
      <c r="AQ860" t="s">
        <v>32</v>
      </c>
    </row>
    <row r="861" spans="1:43" x14ac:dyDescent="0.2">
      <c r="A861" s="29">
        <v>42909</v>
      </c>
      <c r="B861" s="1">
        <v>42901</v>
      </c>
      <c r="C861" s="1" t="str">
        <f>IF(F861="Kup","6/13/2017",IF(F861="Sag","6/14/2017",""))</f>
        <v>6/14/2017</v>
      </c>
      <c r="D861" s="27">
        <f>A861-B861</f>
        <v>8</v>
      </c>
      <c r="E861" s="27">
        <f>A861-C861</f>
        <v>9</v>
      </c>
      <c r="F861" s="12" t="s">
        <v>919</v>
      </c>
      <c r="G861" s="12">
        <v>10</v>
      </c>
      <c r="H861" s="12" t="s">
        <v>30</v>
      </c>
      <c r="I861" s="12" t="s">
        <v>166</v>
      </c>
      <c r="J861" s="12" t="s">
        <v>987</v>
      </c>
      <c r="K861" s="2" t="s">
        <v>973</v>
      </c>
      <c r="L861" s="2" t="s">
        <v>974</v>
      </c>
      <c r="M861" s="12">
        <v>3</v>
      </c>
      <c r="N861" s="12">
        <v>3</v>
      </c>
      <c r="O861" s="24"/>
      <c r="P861" s="12">
        <v>2.843</v>
      </c>
      <c r="Q861" s="12">
        <v>2.552</v>
      </c>
      <c r="R861">
        <f>IF(Q861&gt;0,(P861*(Q861^2))*(3.14159/6),"")</f>
        <v>9.6947464489767459</v>
      </c>
      <c r="S861" s="12" t="s">
        <v>32</v>
      </c>
      <c r="T861" t="s">
        <v>25</v>
      </c>
      <c r="U861" s="12" t="s">
        <v>26</v>
      </c>
      <c r="V861" s="12" t="e">
        <f>"CG_D"&amp;G861&amp;"_"&amp;H861&amp;"_"&amp;#REF!&amp;".jpg"</f>
        <v>#REF!</v>
      </c>
      <c r="W861" s="12"/>
      <c r="X861" s="2" t="s">
        <v>764</v>
      </c>
      <c r="Y861" s="12"/>
      <c r="Z861" s="12"/>
      <c r="AA861" s="12" t="s">
        <v>835</v>
      </c>
      <c r="AB861" t="str">
        <f>IF(Q861&gt;0,"yes","no")</f>
        <v>yes</v>
      </c>
      <c r="AC861" t="str">
        <f>IF(O861&gt;0,"yes","no")</f>
        <v>no</v>
      </c>
      <c r="AD861" t="str">
        <f>IF(AH861="hatch","yes","no")</f>
        <v>no</v>
      </c>
      <c r="AE861" t="str">
        <f>IF(AH861="swimup","yes","no")</f>
        <v>no</v>
      </c>
      <c r="AF861" t="str">
        <f>IF(AH861="respiration","yes","no")</f>
        <v>no</v>
      </c>
      <c r="AH861" t="s">
        <v>813</v>
      </c>
      <c r="AI861" t="str">
        <f>IF(O861&gt;0,(IF(S861="live",O861*0.84,IF(S861="dried.ethanol",O861*0.8449+2.8227,O861))),"")</f>
        <v/>
      </c>
      <c r="AJ861" s="12" t="s">
        <v>802</v>
      </c>
      <c r="AL861" t="str">
        <f>IF(OR(AND(Q861=Q862,P861&gt;0),AND(O861&gt;0,O861=O862)),"duplicate","")</f>
        <v/>
      </c>
      <c r="AM861" t="s">
        <v>826</v>
      </c>
      <c r="AN861" t="s">
        <v>826</v>
      </c>
      <c r="AO861" t="s">
        <v>826</v>
      </c>
      <c r="AP861" t="s">
        <v>826</v>
      </c>
      <c r="AQ861" t="s">
        <v>32</v>
      </c>
    </row>
    <row r="862" spans="1:43" x14ac:dyDescent="0.2">
      <c r="A862" s="29">
        <v>42909</v>
      </c>
      <c r="B862" s="1">
        <v>42901</v>
      </c>
      <c r="C862" s="1" t="str">
        <f>IF(F862="Kup","6/13/2017",IF(F862="Sag","6/14/2017",""))</f>
        <v>6/14/2017</v>
      </c>
      <c r="D862" s="27">
        <f>A862-B862</f>
        <v>8</v>
      </c>
      <c r="E862" s="27">
        <f>A862-C862</f>
        <v>9</v>
      </c>
      <c r="F862" s="12" t="s">
        <v>919</v>
      </c>
      <c r="G862" s="12">
        <v>10</v>
      </c>
      <c r="H862" s="12" t="s">
        <v>30</v>
      </c>
      <c r="I862" s="12" t="s">
        <v>166</v>
      </c>
      <c r="J862" s="12" t="s">
        <v>987</v>
      </c>
      <c r="K862" s="2" t="s">
        <v>973</v>
      </c>
      <c r="L862" s="2" t="s">
        <v>974</v>
      </c>
      <c r="M862" s="12">
        <v>4</v>
      </c>
      <c r="N862" s="12">
        <v>4</v>
      </c>
      <c r="O862" s="24"/>
      <c r="P862" s="12">
        <v>3.0350000000000001</v>
      </c>
      <c r="Q862" s="12">
        <v>2.5670000000000002</v>
      </c>
      <c r="R862">
        <f>IF(Q862&gt;0,(P862*(Q862^2))*(3.14159/6),"")</f>
        <v>10.471494964782142</v>
      </c>
      <c r="S862" s="12" t="s">
        <v>32</v>
      </c>
      <c r="T862" t="s">
        <v>25</v>
      </c>
      <c r="U862" s="12" t="s">
        <v>26</v>
      </c>
      <c r="V862" s="12" t="e">
        <f>"CG_D"&amp;G862&amp;"_"&amp;H862&amp;"_"&amp;#REF!&amp;".jpg"</f>
        <v>#REF!</v>
      </c>
      <c r="W862" s="12"/>
      <c r="X862" s="2" t="s">
        <v>764</v>
      </c>
      <c r="Y862" s="12"/>
      <c r="Z862" s="12"/>
      <c r="AA862" s="12" t="s">
        <v>835</v>
      </c>
      <c r="AB862" t="str">
        <f>IF(Q862&gt;0,"yes","no")</f>
        <v>yes</v>
      </c>
      <c r="AC862" t="str">
        <f>IF(O862&gt;0,"yes","no")</f>
        <v>no</v>
      </c>
      <c r="AD862" t="str">
        <f>IF(AH862="hatch","yes","no")</f>
        <v>no</v>
      </c>
      <c r="AE862" t="str">
        <f>IF(AH862="swimup","yes","no")</f>
        <v>no</v>
      </c>
      <c r="AF862" t="str">
        <f>IF(AH862="respiration","yes","no")</f>
        <v>no</v>
      </c>
      <c r="AH862" t="s">
        <v>813</v>
      </c>
      <c r="AI862" t="str">
        <f>IF(O862&gt;0,(IF(S862="live",O862*0.84,IF(S862="dried.ethanol",O862*0.8449+2.8227,O862))),"")</f>
        <v/>
      </c>
      <c r="AJ862" s="12" t="s">
        <v>802</v>
      </c>
      <c r="AL862" t="str">
        <f>IF(OR(AND(Q862=Q863,P862&gt;0),AND(O862&gt;0,O862=O863)),"duplicate","")</f>
        <v/>
      </c>
      <c r="AM862" t="s">
        <v>826</v>
      </c>
      <c r="AN862" t="s">
        <v>826</v>
      </c>
      <c r="AO862" t="s">
        <v>826</v>
      </c>
      <c r="AP862" t="s">
        <v>826</v>
      </c>
      <c r="AQ862" t="s">
        <v>32</v>
      </c>
    </row>
    <row r="863" spans="1:43" x14ac:dyDescent="0.2">
      <c r="A863" s="29">
        <v>42909</v>
      </c>
      <c r="B863" s="1">
        <v>42901</v>
      </c>
      <c r="C863" s="1" t="str">
        <f>IF(F863="Kup","6/13/2017",IF(F863="Sag","6/14/2017",""))</f>
        <v>6/14/2017</v>
      </c>
      <c r="D863" s="27">
        <f>A863-B863</f>
        <v>8</v>
      </c>
      <c r="E863" s="27">
        <f>A863-C863</f>
        <v>9</v>
      </c>
      <c r="F863" s="12" t="s">
        <v>919</v>
      </c>
      <c r="G863" s="12">
        <v>10</v>
      </c>
      <c r="H863" s="12" t="s">
        <v>30</v>
      </c>
      <c r="I863" s="12" t="s">
        <v>166</v>
      </c>
      <c r="J863" s="12" t="s">
        <v>987</v>
      </c>
      <c r="K863" s="2" t="s">
        <v>973</v>
      </c>
      <c r="L863" s="2" t="s">
        <v>974</v>
      </c>
      <c r="M863" s="12">
        <v>5</v>
      </c>
      <c r="N863" s="12">
        <v>5</v>
      </c>
      <c r="O863" s="24"/>
      <c r="P863" s="12">
        <v>2.2429999999999999</v>
      </c>
      <c r="Q863" s="12">
        <v>1.9370000000000001</v>
      </c>
      <c r="R863">
        <f>IF(Q863&gt;0,(P863*(Q863^2))*(3.14159/6),"")</f>
        <v>4.4064289360104212</v>
      </c>
      <c r="S863" s="12" t="s">
        <v>32</v>
      </c>
      <c r="T863" t="s">
        <v>25</v>
      </c>
      <c r="U863" s="12" t="s">
        <v>26</v>
      </c>
      <c r="V863" s="12" t="e">
        <f>"CG_D"&amp;G863&amp;"_"&amp;H863&amp;"_"&amp;#REF!&amp;".jpg"</f>
        <v>#REF!</v>
      </c>
      <c r="W863" s="12"/>
      <c r="X863" s="2" t="s">
        <v>764</v>
      </c>
      <c r="Y863" s="12"/>
      <c r="Z863" s="12"/>
      <c r="AA863" s="12" t="s">
        <v>835</v>
      </c>
      <c r="AB863" t="str">
        <f>IF(Q863&gt;0,"yes","no")</f>
        <v>yes</v>
      </c>
      <c r="AC863" t="str">
        <f>IF(O863&gt;0,"yes","no")</f>
        <v>no</v>
      </c>
      <c r="AD863" t="str">
        <f>IF(AH863="hatch","yes","no")</f>
        <v>no</v>
      </c>
      <c r="AE863" t="str">
        <f>IF(AH863="swimup","yes","no")</f>
        <v>no</v>
      </c>
      <c r="AF863" t="str">
        <f>IF(AH863="respiration","yes","no")</f>
        <v>no</v>
      </c>
      <c r="AH863" t="s">
        <v>813</v>
      </c>
      <c r="AI863" t="str">
        <f>IF(O863&gt;0,(IF(S863="live",O863*0.84,IF(S863="dried.ethanol",O863*0.8449+2.8227,O863))),"")</f>
        <v/>
      </c>
      <c r="AJ863" s="12" t="s">
        <v>801</v>
      </c>
      <c r="AL863" t="str">
        <f>IF(OR(AND(Q863=Q864,P863&gt;0),AND(O863&gt;0,O863=O864)),"duplicate","")</f>
        <v/>
      </c>
      <c r="AM863" t="s">
        <v>826</v>
      </c>
      <c r="AN863" t="s">
        <v>826</v>
      </c>
      <c r="AO863" t="s">
        <v>826</v>
      </c>
      <c r="AP863" t="s">
        <v>826</v>
      </c>
      <c r="AQ863" t="s">
        <v>32</v>
      </c>
    </row>
    <row r="864" spans="1:43" x14ac:dyDescent="0.2">
      <c r="A864" s="29">
        <v>42909</v>
      </c>
      <c r="B864" s="1">
        <v>42901</v>
      </c>
      <c r="C864" s="1" t="str">
        <f>IF(F864="Kup","6/13/2017",IF(F864="Sag","6/14/2017",""))</f>
        <v>6/14/2017</v>
      </c>
      <c r="D864" s="27">
        <f>A864-B864</f>
        <v>8</v>
      </c>
      <c r="E864" s="27">
        <f>A864-C864</f>
        <v>9</v>
      </c>
      <c r="F864" s="12" t="s">
        <v>919</v>
      </c>
      <c r="G864" s="12">
        <v>10</v>
      </c>
      <c r="H864" s="12" t="s">
        <v>30</v>
      </c>
      <c r="I864" s="12" t="s">
        <v>59</v>
      </c>
      <c r="J864" s="12" t="s">
        <v>991</v>
      </c>
      <c r="K864" s="2" t="s">
        <v>975</v>
      </c>
      <c r="L864" s="2" t="s">
        <v>974</v>
      </c>
      <c r="M864" s="12">
        <v>1</v>
      </c>
      <c r="N864" s="12">
        <v>1</v>
      </c>
      <c r="O864" s="24"/>
      <c r="P864" s="12">
        <v>2.472</v>
      </c>
      <c r="Q864" s="12">
        <v>2.0720000000000001</v>
      </c>
      <c r="R864">
        <f>IF(Q864&gt;0,(P864*(Q864^2))*(3.14159/6),"")</f>
        <v>5.5568186560947197</v>
      </c>
      <c r="S864" s="12" t="s">
        <v>32</v>
      </c>
      <c r="T864" t="s">
        <v>25</v>
      </c>
      <c r="U864" s="12" t="s">
        <v>26</v>
      </c>
      <c r="V864" s="12" t="e">
        <f>"CG_D"&amp;G864&amp;"_"&amp;H864&amp;"_"&amp;#REF!&amp;".jpg"</f>
        <v>#REF!</v>
      </c>
      <c r="W864" s="12"/>
      <c r="X864" s="2" t="s">
        <v>764</v>
      </c>
      <c r="Y864" s="12"/>
      <c r="Z864" s="12"/>
      <c r="AA864" s="12" t="s">
        <v>835</v>
      </c>
      <c r="AB864" t="str">
        <f>IF(Q864&gt;0,"yes","no")</f>
        <v>yes</v>
      </c>
      <c r="AC864" t="str">
        <f>IF(O864&gt;0,"yes","no")</f>
        <v>no</v>
      </c>
      <c r="AD864" t="str">
        <f>IF(AH864="hatch","yes","no")</f>
        <v>no</v>
      </c>
      <c r="AE864" t="str">
        <f>IF(AH864="swimup","yes","no")</f>
        <v>no</v>
      </c>
      <c r="AF864" t="str">
        <f>IF(AH864="respiration","yes","no")</f>
        <v>no</v>
      </c>
      <c r="AH864" t="s">
        <v>813</v>
      </c>
      <c r="AI864" t="str">
        <f>IF(O864&gt;0,(IF(S864="live",O864*0.84,IF(S864="dried.ethanol",O864*0.8449+2.8227,O864))),"")</f>
        <v/>
      </c>
      <c r="AJ864" s="12" t="s">
        <v>801</v>
      </c>
      <c r="AL864" t="str">
        <f>IF(OR(AND(Q864=Q865,P864&gt;0),AND(O864&gt;0,O864=O865)),"duplicate","")</f>
        <v/>
      </c>
      <c r="AM864" t="s">
        <v>826</v>
      </c>
      <c r="AN864" t="s">
        <v>826</v>
      </c>
      <c r="AO864" t="s">
        <v>826</v>
      </c>
      <c r="AP864" t="s">
        <v>826</v>
      </c>
      <c r="AQ864" t="s">
        <v>32</v>
      </c>
    </row>
    <row r="865" spans="1:43" x14ac:dyDescent="0.2">
      <c r="A865" s="29">
        <v>42909</v>
      </c>
      <c r="B865" s="1">
        <v>42901</v>
      </c>
      <c r="C865" s="1" t="str">
        <f>IF(F865="Kup","6/13/2017",IF(F865="Sag","6/14/2017",""))</f>
        <v>6/14/2017</v>
      </c>
      <c r="D865" s="27">
        <f>A865-B865</f>
        <v>8</v>
      </c>
      <c r="E865" s="27">
        <f>A865-C865</f>
        <v>9</v>
      </c>
      <c r="F865" s="12" t="s">
        <v>919</v>
      </c>
      <c r="G865" s="12">
        <v>10</v>
      </c>
      <c r="H865" s="12" t="s">
        <v>30</v>
      </c>
      <c r="I865" s="12" t="s">
        <v>59</v>
      </c>
      <c r="J865" s="12" t="s">
        <v>991</v>
      </c>
      <c r="K865" s="2" t="s">
        <v>975</v>
      </c>
      <c r="L865" s="2" t="s">
        <v>974</v>
      </c>
      <c r="M865" s="12">
        <v>2</v>
      </c>
      <c r="N865" s="12">
        <v>2</v>
      </c>
      <c r="O865" s="24"/>
      <c r="P865" s="12">
        <v>2.9140000000000001</v>
      </c>
      <c r="Q865" s="12">
        <v>2.3879999999999999</v>
      </c>
      <c r="R865">
        <f>IF(Q865&gt;0,(P865*(Q865^2))*(3.14159/6),"")</f>
        <v>8.700745144542239</v>
      </c>
      <c r="S865" s="12" t="s">
        <v>32</v>
      </c>
      <c r="T865" t="s">
        <v>25</v>
      </c>
      <c r="U865" s="12" t="s">
        <v>26</v>
      </c>
      <c r="V865" s="12" t="e">
        <f>"CG_D"&amp;G865&amp;"_"&amp;H865&amp;"_"&amp;#REF!&amp;".jpg"</f>
        <v>#REF!</v>
      </c>
      <c r="W865" s="12"/>
      <c r="X865" s="2" t="s">
        <v>764</v>
      </c>
      <c r="Y865" s="12"/>
      <c r="Z865" s="12"/>
      <c r="AA865" s="12" t="s">
        <v>835</v>
      </c>
      <c r="AB865" t="str">
        <f>IF(Q865&gt;0,"yes","no")</f>
        <v>yes</v>
      </c>
      <c r="AC865" t="str">
        <f>IF(O865&gt;0,"yes","no")</f>
        <v>no</v>
      </c>
      <c r="AD865" t="str">
        <f>IF(AH865="hatch","yes","no")</f>
        <v>no</v>
      </c>
      <c r="AE865" t="str">
        <f>IF(AH865="swimup","yes","no")</f>
        <v>no</v>
      </c>
      <c r="AF865" t="str">
        <f>IF(AH865="respiration","yes","no")</f>
        <v>no</v>
      </c>
      <c r="AH865" t="s">
        <v>813</v>
      </c>
      <c r="AI865" t="str">
        <f>IF(O865&gt;0,(IF(S865="live",O865*0.84,IF(S865="dried.ethanol",O865*0.8449+2.8227,O865))),"")</f>
        <v/>
      </c>
      <c r="AJ865" s="12" t="s">
        <v>802</v>
      </c>
      <c r="AL865" t="str">
        <f>IF(OR(AND(Q865=Q866,P865&gt;0),AND(O865&gt;0,O865=O866)),"duplicate","")</f>
        <v/>
      </c>
      <c r="AM865" t="s">
        <v>826</v>
      </c>
      <c r="AN865" t="s">
        <v>826</v>
      </c>
      <c r="AO865" t="s">
        <v>826</v>
      </c>
      <c r="AP865" t="s">
        <v>826</v>
      </c>
      <c r="AQ865" t="s">
        <v>32</v>
      </c>
    </row>
    <row r="866" spans="1:43" x14ac:dyDescent="0.2">
      <c r="A866" s="29">
        <v>42909</v>
      </c>
      <c r="B866" s="1">
        <v>42901</v>
      </c>
      <c r="C866" s="1" t="str">
        <f>IF(F866="Kup","6/13/2017",IF(F866="Sag","6/14/2017",""))</f>
        <v>6/14/2017</v>
      </c>
      <c r="D866" s="27">
        <f>A866-B866</f>
        <v>8</v>
      </c>
      <c r="E866" s="27">
        <f>A866-C866</f>
        <v>9</v>
      </c>
      <c r="F866" s="12" t="s">
        <v>919</v>
      </c>
      <c r="G866" s="12">
        <v>10</v>
      </c>
      <c r="H866" s="12" t="s">
        <v>30</v>
      </c>
      <c r="I866" s="12" t="s">
        <v>59</v>
      </c>
      <c r="J866" s="12" t="s">
        <v>991</v>
      </c>
      <c r="K866" s="2" t="s">
        <v>975</v>
      </c>
      <c r="L866" s="2" t="s">
        <v>974</v>
      </c>
      <c r="M866" s="12">
        <v>3</v>
      </c>
      <c r="N866" s="12">
        <v>3</v>
      </c>
      <c r="O866" s="24"/>
      <c r="P866" s="12">
        <v>2.7759999999999998</v>
      </c>
      <c r="Q866" s="12">
        <v>2.6560000000000001</v>
      </c>
      <c r="R866">
        <f>IF(Q866&gt;0,(P866*(Q866^2))*(3.14159/6),"")</f>
        <v>10.253540676908372</v>
      </c>
      <c r="S866" s="12" t="s">
        <v>32</v>
      </c>
      <c r="T866" t="s">
        <v>25</v>
      </c>
      <c r="U866" s="12" t="s">
        <v>26</v>
      </c>
      <c r="V866" s="12" t="e">
        <f>"CG_D"&amp;G866&amp;"_"&amp;H866&amp;"_"&amp;#REF!&amp;".jpg"</f>
        <v>#REF!</v>
      </c>
      <c r="W866" s="12"/>
      <c r="X866" s="2" t="s">
        <v>764</v>
      </c>
      <c r="Y866" s="12"/>
      <c r="Z866" s="12"/>
      <c r="AA866" s="12" t="s">
        <v>835</v>
      </c>
      <c r="AB866" t="str">
        <f>IF(Q866&gt;0,"yes","no")</f>
        <v>yes</v>
      </c>
      <c r="AC866" t="str">
        <f>IF(O866&gt;0,"yes","no")</f>
        <v>no</v>
      </c>
      <c r="AD866" t="str">
        <f>IF(AH866="hatch","yes","no")</f>
        <v>no</v>
      </c>
      <c r="AE866" t="str">
        <f>IF(AH866="swimup","yes","no")</f>
        <v>no</v>
      </c>
      <c r="AF866" t="str">
        <f>IF(AH866="respiration","yes","no")</f>
        <v>no</v>
      </c>
      <c r="AH866" t="s">
        <v>813</v>
      </c>
      <c r="AI866" t="str">
        <f>IF(O866&gt;0,(IF(S866="live",O866*0.84,IF(S866="dried.ethanol",O866*0.8449+2.8227,O866))),"")</f>
        <v/>
      </c>
      <c r="AJ866" s="12" t="s">
        <v>802</v>
      </c>
      <c r="AL866" t="str">
        <f>IF(OR(AND(Q866=Q867,P866&gt;0),AND(O866&gt;0,O866=O867)),"duplicate","")</f>
        <v/>
      </c>
      <c r="AM866" t="s">
        <v>826</v>
      </c>
      <c r="AN866" t="s">
        <v>826</v>
      </c>
      <c r="AO866" t="s">
        <v>826</v>
      </c>
      <c r="AP866" t="s">
        <v>826</v>
      </c>
      <c r="AQ866" t="s">
        <v>32</v>
      </c>
    </row>
    <row r="867" spans="1:43" x14ac:dyDescent="0.2">
      <c r="A867" s="29">
        <v>42909</v>
      </c>
      <c r="B867" s="1">
        <v>42901</v>
      </c>
      <c r="C867" s="1" t="str">
        <f>IF(F867="Kup","6/13/2017",IF(F867="Sag","6/14/2017",""))</f>
        <v>6/14/2017</v>
      </c>
      <c r="D867" s="27">
        <f>A867-B867</f>
        <v>8</v>
      </c>
      <c r="E867" s="27">
        <f>A867-C867</f>
        <v>9</v>
      </c>
      <c r="F867" s="12" t="s">
        <v>919</v>
      </c>
      <c r="G867" s="12">
        <v>10</v>
      </c>
      <c r="H867" s="12" t="s">
        <v>30</v>
      </c>
      <c r="I867" s="12" t="s">
        <v>59</v>
      </c>
      <c r="J867" s="12" t="s">
        <v>991</v>
      </c>
      <c r="K867" s="2" t="s">
        <v>975</v>
      </c>
      <c r="L867" s="2" t="s">
        <v>974</v>
      </c>
      <c r="M867" s="12">
        <v>4</v>
      </c>
      <c r="N867" s="12">
        <v>4</v>
      </c>
      <c r="O867" s="24"/>
      <c r="P867" s="12">
        <v>2.359</v>
      </c>
      <c r="Q867" s="12">
        <v>2.0209999999999999</v>
      </c>
      <c r="R867">
        <f>IF(Q867&gt;0,(P867*(Q867^2))*(3.14159/6),"")</f>
        <v>5.0449727339678683</v>
      </c>
      <c r="S867" s="12" t="s">
        <v>32</v>
      </c>
      <c r="T867" t="s">
        <v>25</v>
      </c>
      <c r="U867" s="12" t="s">
        <v>26</v>
      </c>
      <c r="V867" s="12" t="e">
        <f>"CG_D"&amp;G867&amp;"_"&amp;H867&amp;"_"&amp;#REF!&amp;".jpg"</f>
        <v>#REF!</v>
      </c>
      <c r="W867" s="12"/>
      <c r="X867" s="2" t="s">
        <v>764</v>
      </c>
      <c r="Y867" s="12"/>
      <c r="Z867" s="12"/>
      <c r="AA867" s="12" t="s">
        <v>835</v>
      </c>
      <c r="AB867" t="str">
        <f>IF(Q867&gt;0,"yes","no")</f>
        <v>yes</v>
      </c>
      <c r="AC867" t="str">
        <f>IF(O867&gt;0,"yes","no")</f>
        <v>no</v>
      </c>
      <c r="AD867" t="str">
        <f>IF(AH867="hatch","yes","no")</f>
        <v>no</v>
      </c>
      <c r="AE867" t="str">
        <f>IF(AH867="swimup","yes","no")</f>
        <v>no</v>
      </c>
      <c r="AF867" t="str">
        <f>IF(AH867="respiration","yes","no")</f>
        <v>no</v>
      </c>
      <c r="AH867" t="s">
        <v>813</v>
      </c>
      <c r="AI867" t="str">
        <f>IF(O867&gt;0,(IF(S867="live",O867*0.84,IF(S867="dried.ethanol",O867*0.8449+2.8227,O867))),"")</f>
        <v/>
      </c>
      <c r="AJ867" s="12" t="s">
        <v>801</v>
      </c>
      <c r="AL867" t="str">
        <f>IF(OR(AND(Q867=Q868,P867&gt;0),AND(O867&gt;0,O867=O868)),"duplicate","")</f>
        <v/>
      </c>
      <c r="AM867" t="s">
        <v>826</v>
      </c>
      <c r="AN867" t="s">
        <v>826</v>
      </c>
      <c r="AO867" t="s">
        <v>826</v>
      </c>
      <c r="AP867" t="s">
        <v>826</v>
      </c>
      <c r="AQ867" t="s">
        <v>32</v>
      </c>
    </row>
    <row r="868" spans="1:43" x14ac:dyDescent="0.2">
      <c r="A868" s="29">
        <v>42909</v>
      </c>
      <c r="B868" s="1">
        <v>42901</v>
      </c>
      <c r="C868" s="1" t="str">
        <f>IF(F868="Kup","6/13/2017",IF(F868="Sag","6/14/2017",""))</f>
        <v>6/14/2017</v>
      </c>
      <c r="D868" s="27">
        <f>A868-B868</f>
        <v>8</v>
      </c>
      <c r="E868" s="27">
        <f>A868-C868</f>
        <v>9</v>
      </c>
      <c r="F868" s="12" t="s">
        <v>919</v>
      </c>
      <c r="G868" s="12">
        <v>10</v>
      </c>
      <c r="H868" s="12" t="s">
        <v>30</v>
      </c>
      <c r="I868" s="12" t="s">
        <v>59</v>
      </c>
      <c r="J868" s="12" t="s">
        <v>991</v>
      </c>
      <c r="K868" s="2" t="s">
        <v>975</v>
      </c>
      <c r="L868" s="2" t="s">
        <v>974</v>
      </c>
      <c r="M868" s="12">
        <v>5</v>
      </c>
      <c r="N868" s="12">
        <v>5</v>
      </c>
      <c r="O868" s="24"/>
      <c r="P868" s="12">
        <v>3.3620000000000001</v>
      </c>
      <c r="Q868" s="12">
        <v>2.681</v>
      </c>
      <c r="R868">
        <f>IF(Q868&gt;0,(P868*(Q868^2))*(3.14159/6),"")</f>
        <v>12.652885924154395</v>
      </c>
      <c r="S868" s="12" t="s">
        <v>32</v>
      </c>
      <c r="T868" t="s">
        <v>25</v>
      </c>
      <c r="U868" s="12" t="s">
        <v>26</v>
      </c>
      <c r="V868" s="12" t="e">
        <f>"CG_D"&amp;G868&amp;"_"&amp;H868&amp;"_"&amp;#REF!&amp;".jpg"</f>
        <v>#REF!</v>
      </c>
      <c r="W868" s="12"/>
      <c r="X868" s="2" t="s">
        <v>764</v>
      </c>
      <c r="Y868" s="12"/>
      <c r="Z868" s="12"/>
      <c r="AA868" s="12" t="s">
        <v>835</v>
      </c>
      <c r="AB868" t="str">
        <f>IF(Q868&gt;0,"yes","no")</f>
        <v>yes</v>
      </c>
      <c r="AC868" t="str">
        <f>IF(O868&gt;0,"yes","no")</f>
        <v>no</v>
      </c>
      <c r="AD868" t="str">
        <f>IF(AH868="hatch","yes","no")</f>
        <v>no</v>
      </c>
      <c r="AE868" t="str">
        <f>IF(AH868="swimup","yes","no")</f>
        <v>no</v>
      </c>
      <c r="AF868" t="str">
        <f>IF(AH868="respiration","yes","no")</f>
        <v>no</v>
      </c>
      <c r="AH868" t="s">
        <v>813</v>
      </c>
      <c r="AI868" t="str">
        <f>IF(O868&gt;0,(IF(S868="live",O868*0.84,IF(S868="dried.ethanol",O868*0.8449+2.8227,O868))),"")</f>
        <v/>
      </c>
      <c r="AJ868" s="12" t="s">
        <v>802</v>
      </c>
      <c r="AL868" t="str">
        <f>IF(OR(AND(Q868=Q869,P868&gt;0),AND(O868&gt;0,O868=O869)),"duplicate","")</f>
        <v/>
      </c>
      <c r="AM868" t="s">
        <v>826</v>
      </c>
      <c r="AN868" t="s">
        <v>826</v>
      </c>
      <c r="AO868" t="s">
        <v>826</v>
      </c>
      <c r="AP868" t="s">
        <v>826</v>
      </c>
      <c r="AQ868" t="s">
        <v>32</v>
      </c>
    </row>
    <row r="869" spans="1:43" x14ac:dyDescent="0.2">
      <c r="A869" s="29">
        <v>42909</v>
      </c>
      <c r="B869" s="1">
        <v>42901</v>
      </c>
      <c r="C869" s="1" t="str">
        <f>IF(F869="Kup","6/13/2017",IF(F869="Sag","6/14/2017",""))</f>
        <v>6/14/2017</v>
      </c>
      <c r="D869" s="27">
        <f>A869-B869</f>
        <v>8</v>
      </c>
      <c r="E869" s="27">
        <f>A869-C869</f>
        <v>9</v>
      </c>
      <c r="F869" s="12" t="s">
        <v>919</v>
      </c>
      <c r="G869" s="12">
        <v>10</v>
      </c>
      <c r="H869" s="12" t="s">
        <v>30</v>
      </c>
      <c r="I869" s="12" t="s">
        <v>59</v>
      </c>
      <c r="J869" s="12" t="s">
        <v>991</v>
      </c>
      <c r="K869" s="2" t="s">
        <v>975</v>
      </c>
      <c r="L869" s="2" t="s">
        <v>974</v>
      </c>
      <c r="M869" s="12">
        <v>6</v>
      </c>
      <c r="N869" s="12">
        <v>6</v>
      </c>
      <c r="O869" s="24"/>
      <c r="P869" s="12">
        <v>2.7109999999999999</v>
      </c>
      <c r="Q869" s="12">
        <v>2.2370000000000001</v>
      </c>
      <c r="R869">
        <f>IF(Q869&gt;0,(P869*(Q869^2))*(3.14159/6),"")</f>
        <v>7.1032931999488005</v>
      </c>
      <c r="S869" s="12" t="s">
        <v>32</v>
      </c>
      <c r="T869" t="s">
        <v>25</v>
      </c>
      <c r="U869" s="12" t="s">
        <v>26</v>
      </c>
      <c r="V869" s="12" t="e">
        <f>"CG_D"&amp;G869&amp;"_"&amp;H869&amp;"_"&amp;#REF!&amp;".jpg"</f>
        <v>#REF!</v>
      </c>
      <c r="W869" s="12"/>
      <c r="X869" s="2" t="s">
        <v>764</v>
      </c>
      <c r="Y869" s="12"/>
      <c r="Z869" s="12"/>
      <c r="AA869" s="12" t="s">
        <v>835</v>
      </c>
      <c r="AB869" t="str">
        <f>IF(Q869&gt;0,"yes","no")</f>
        <v>yes</v>
      </c>
      <c r="AC869" t="str">
        <f>IF(O869&gt;0,"yes","no")</f>
        <v>no</v>
      </c>
      <c r="AD869" t="str">
        <f>IF(AH869="hatch","yes","no")</f>
        <v>no</v>
      </c>
      <c r="AE869" t="str">
        <f>IF(AH869="swimup","yes","no")</f>
        <v>no</v>
      </c>
      <c r="AF869" t="str">
        <f>IF(AH869="respiration","yes","no")</f>
        <v>no</v>
      </c>
      <c r="AH869" t="s">
        <v>813</v>
      </c>
      <c r="AI869" t="str">
        <f>IF(O869&gt;0,(IF(S869="live",O869*0.84,IF(S869="dried.ethanol",O869*0.8449+2.8227,O869))),"")</f>
        <v/>
      </c>
      <c r="AJ869" s="12" t="s">
        <v>801</v>
      </c>
      <c r="AL869" t="str">
        <f>IF(OR(AND(Q869=Q870,P869&gt;0),AND(O869&gt;0,O869=O870)),"duplicate","")</f>
        <v/>
      </c>
      <c r="AM869" t="s">
        <v>826</v>
      </c>
      <c r="AN869" t="s">
        <v>826</v>
      </c>
      <c r="AO869" t="s">
        <v>826</v>
      </c>
      <c r="AP869" t="s">
        <v>826</v>
      </c>
      <c r="AQ869" t="s">
        <v>32</v>
      </c>
    </row>
    <row r="870" spans="1:43" x14ac:dyDescent="0.2">
      <c r="A870" s="29">
        <v>42909</v>
      </c>
      <c r="B870" s="1">
        <v>42901</v>
      </c>
      <c r="C870" s="1" t="str">
        <f>IF(F870="Kup","6/13/2017",IF(F870="Sag","6/14/2017",""))</f>
        <v>6/14/2017</v>
      </c>
      <c r="D870" s="27">
        <f>A870-B870</f>
        <v>8</v>
      </c>
      <c r="E870" s="27">
        <f>A870-C870</f>
        <v>9</v>
      </c>
      <c r="F870" s="12" t="s">
        <v>919</v>
      </c>
      <c r="G870" s="12">
        <v>10</v>
      </c>
      <c r="H870" s="12" t="s">
        <v>30</v>
      </c>
      <c r="I870" s="12" t="s">
        <v>59</v>
      </c>
      <c r="J870" s="12" t="s">
        <v>991</v>
      </c>
      <c r="K870" s="2" t="s">
        <v>975</v>
      </c>
      <c r="L870" s="2" t="s">
        <v>974</v>
      </c>
      <c r="M870" s="12">
        <v>7</v>
      </c>
      <c r="N870" s="12">
        <v>7</v>
      </c>
      <c r="O870" s="24"/>
      <c r="P870" s="12">
        <v>3.19</v>
      </c>
      <c r="Q870" s="12">
        <v>2.1760000000000002</v>
      </c>
      <c r="R870">
        <f>IF(Q870&gt;0,(P870*(Q870^2))*(3.14159/6),"")</f>
        <v>7.9087294788949327</v>
      </c>
      <c r="S870" s="12" t="s">
        <v>32</v>
      </c>
      <c r="T870" t="s">
        <v>25</v>
      </c>
      <c r="U870" s="12" t="s">
        <v>26</v>
      </c>
      <c r="V870" s="12" t="e">
        <f>"CG_D"&amp;G870&amp;"_"&amp;H870&amp;"_"&amp;#REF!&amp;".jpg"</f>
        <v>#REF!</v>
      </c>
      <c r="W870" s="12"/>
      <c r="X870" s="2" t="s">
        <v>764</v>
      </c>
      <c r="Y870" s="12"/>
      <c r="Z870" s="12"/>
      <c r="AA870" s="12" t="s">
        <v>835</v>
      </c>
      <c r="AB870" t="str">
        <f>IF(Q870&gt;0,"yes","no")</f>
        <v>yes</v>
      </c>
      <c r="AC870" t="str">
        <f>IF(O870&gt;0,"yes","no")</f>
        <v>no</v>
      </c>
      <c r="AD870" t="str">
        <f>IF(AH870="hatch","yes","no")</f>
        <v>no</v>
      </c>
      <c r="AE870" t="str">
        <f>IF(AH870="swimup","yes","no")</f>
        <v>no</v>
      </c>
      <c r="AF870" t="str">
        <f>IF(AH870="respiration","yes","no")</f>
        <v>no</v>
      </c>
      <c r="AH870" t="s">
        <v>813</v>
      </c>
      <c r="AI870" t="str">
        <f>IF(O870&gt;0,(IF(S870="live",O870*0.84,IF(S870="dried.ethanol",O870*0.8449+2.8227,O870))),"")</f>
        <v/>
      </c>
      <c r="AJ870" s="12" t="s">
        <v>802</v>
      </c>
      <c r="AL870" t="str">
        <f>IF(OR(AND(Q870=Q871,P870&gt;0),AND(O870&gt;0,O870=O871)),"duplicate","")</f>
        <v/>
      </c>
      <c r="AM870" t="s">
        <v>826</v>
      </c>
      <c r="AN870" t="s">
        <v>826</v>
      </c>
      <c r="AO870" t="s">
        <v>826</v>
      </c>
      <c r="AP870" t="s">
        <v>826</v>
      </c>
      <c r="AQ870" t="s">
        <v>32</v>
      </c>
    </row>
    <row r="871" spans="1:43" x14ac:dyDescent="0.2">
      <c r="A871" s="29">
        <v>42909</v>
      </c>
      <c r="B871" s="1">
        <v>42901</v>
      </c>
      <c r="C871" s="1" t="str">
        <f>IF(F871="Kup","6/13/2017",IF(F871="Sag","6/14/2017",""))</f>
        <v>6/14/2017</v>
      </c>
      <c r="D871" s="27">
        <f>A871-B871</f>
        <v>8</v>
      </c>
      <c r="E871" s="27">
        <f>A871-C871</f>
        <v>9</v>
      </c>
      <c r="F871" s="12" t="s">
        <v>919</v>
      </c>
      <c r="G871" s="12">
        <v>10</v>
      </c>
      <c r="H871" s="12" t="s">
        <v>30</v>
      </c>
      <c r="I871" s="12" t="s">
        <v>59</v>
      </c>
      <c r="J871" s="12" t="s">
        <v>991</v>
      </c>
      <c r="K871" s="2" t="s">
        <v>975</v>
      </c>
      <c r="L871" s="2" t="s">
        <v>974</v>
      </c>
      <c r="M871" s="12">
        <v>8</v>
      </c>
      <c r="N871" s="12">
        <v>8</v>
      </c>
      <c r="O871" s="24"/>
      <c r="P871" s="12">
        <v>2.7690000000000001</v>
      </c>
      <c r="Q871" s="12">
        <v>2.556</v>
      </c>
      <c r="R871">
        <f>IF(Q871&gt;0,(P871*(Q871^2))*(3.14159/6),"")</f>
        <v>9.4720266261597583</v>
      </c>
      <c r="S871" s="12" t="s">
        <v>32</v>
      </c>
      <c r="T871" t="s">
        <v>25</v>
      </c>
      <c r="U871" s="12" t="s">
        <v>26</v>
      </c>
      <c r="V871" s="12" t="e">
        <f>"CG_D"&amp;G871&amp;"_"&amp;H871&amp;"_"&amp;#REF!&amp;".jpg"</f>
        <v>#REF!</v>
      </c>
      <c r="W871" s="12"/>
      <c r="X871" s="2" t="s">
        <v>764</v>
      </c>
      <c r="Y871" s="12"/>
      <c r="Z871" s="12"/>
      <c r="AA871" s="12" t="s">
        <v>835</v>
      </c>
      <c r="AB871" t="str">
        <f>IF(Q871&gt;0,"yes","no")</f>
        <v>yes</v>
      </c>
      <c r="AC871" t="str">
        <f>IF(O871&gt;0,"yes","no")</f>
        <v>no</v>
      </c>
      <c r="AD871" t="str">
        <f>IF(AH871="hatch","yes","no")</f>
        <v>no</v>
      </c>
      <c r="AE871" t="str">
        <f>IF(AH871="swimup","yes","no")</f>
        <v>no</v>
      </c>
      <c r="AF871" t="str">
        <f>IF(AH871="respiration","yes","no")</f>
        <v>no</v>
      </c>
      <c r="AH871" t="s">
        <v>813</v>
      </c>
      <c r="AI871" t="str">
        <f>IF(O871&gt;0,(IF(S871="live",O871*0.84,IF(S871="dried.ethanol",O871*0.8449+2.8227,O871))),"")</f>
        <v/>
      </c>
      <c r="AJ871" s="12" t="s">
        <v>802</v>
      </c>
      <c r="AL871" t="str">
        <f>IF(OR(AND(Q871=Q872,P871&gt;0),AND(O871&gt;0,O871=O872)),"duplicate","")</f>
        <v/>
      </c>
      <c r="AM871" t="s">
        <v>826</v>
      </c>
      <c r="AN871" t="s">
        <v>826</v>
      </c>
      <c r="AO871" t="s">
        <v>826</v>
      </c>
      <c r="AP871" t="s">
        <v>826</v>
      </c>
      <c r="AQ871" t="s">
        <v>32</v>
      </c>
    </row>
    <row r="872" spans="1:43" x14ac:dyDescent="0.2">
      <c r="A872" s="29">
        <v>42909</v>
      </c>
      <c r="B872" s="1">
        <v>42901</v>
      </c>
      <c r="C872" s="1" t="str">
        <f>IF(F872="Kup","6/13/2017",IF(F872="Sag","6/14/2017",""))</f>
        <v>6/14/2017</v>
      </c>
      <c r="D872" s="27">
        <f>A872-B872</f>
        <v>8</v>
      </c>
      <c r="E872" s="27">
        <f>A872-C872</f>
        <v>9</v>
      </c>
      <c r="F872" s="12" t="s">
        <v>919</v>
      </c>
      <c r="G872" s="12">
        <v>10</v>
      </c>
      <c r="H872" s="12" t="s">
        <v>30</v>
      </c>
      <c r="I872" s="12" t="s">
        <v>59</v>
      </c>
      <c r="J872" s="12" t="s">
        <v>991</v>
      </c>
      <c r="K872" s="2" t="s">
        <v>975</v>
      </c>
      <c r="L872" s="2" t="s">
        <v>974</v>
      </c>
      <c r="M872" s="12">
        <v>9</v>
      </c>
      <c r="N872" s="12">
        <v>9</v>
      </c>
      <c r="O872" s="24"/>
      <c r="P872" s="12">
        <v>2.35</v>
      </c>
      <c r="Q872" s="12">
        <v>2.2679999999999998</v>
      </c>
      <c r="R872">
        <f>IF(Q872&gt;0,(P872*(Q872^2))*(3.14159/6),"")</f>
        <v>6.3292495323959992</v>
      </c>
      <c r="S872" s="12" t="s">
        <v>32</v>
      </c>
      <c r="T872" t="s">
        <v>25</v>
      </c>
      <c r="U872" s="12" t="s">
        <v>26</v>
      </c>
      <c r="V872" s="12" t="e">
        <f>"CG_D"&amp;G872&amp;"_"&amp;H872&amp;"_"&amp;#REF!&amp;".jpg"</f>
        <v>#REF!</v>
      </c>
      <c r="W872" s="12"/>
      <c r="X872" s="2" t="s">
        <v>764</v>
      </c>
      <c r="Y872" s="12"/>
      <c r="Z872" s="12"/>
      <c r="AA872" s="12" t="s">
        <v>835</v>
      </c>
      <c r="AB872" t="str">
        <f>IF(Q872&gt;0,"yes","no")</f>
        <v>yes</v>
      </c>
      <c r="AC872" t="str">
        <f>IF(O872&gt;0,"yes","no")</f>
        <v>no</v>
      </c>
      <c r="AD872" t="str">
        <f>IF(AH872="hatch","yes","no")</f>
        <v>no</v>
      </c>
      <c r="AE872" t="str">
        <f>IF(AH872="swimup","yes","no")</f>
        <v>no</v>
      </c>
      <c r="AF872" t="str">
        <f>IF(AH872="respiration","yes","no")</f>
        <v>no</v>
      </c>
      <c r="AH872" t="s">
        <v>813</v>
      </c>
      <c r="AI872" t="str">
        <f>IF(O872&gt;0,(IF(S872="live",O872*0.84,IF(S872="dried.ethanol",O872*0.8449+2.8227,O872))),"")</f>
        <v/>
      </c>
      <c r="AJ872" s="12" t="s">
        <v>801</v>
      </c>
      <c r="AL872" t="str">
        <f>IF(OR(AND(Q872=Q873,P872&gt;0),AND(O872&gt;0,O872=O873)),"duplicate","")</f>
        <v/>
      </c>
      <c r="AM872" t="s">
        <v>826</v>
      </c>
      <c r="AN872" t="s">
        <v>826</v>
      </c>
      <c r="AO872" t="s">
        <v>826</v>
      </c>
      <c r="AP872" t="s">
        <v>826</v>
      </c>
      <c r="AQ872" t="s">
        <v>32</v>
      </c>
    </row>
    <row r="873" spans="1:43" x14ac:dyDescent="0.2">
      <c r="A873" s="29">
        <v>42909</v>
      </c>
      <c r="B873" s="1">
        <v>42901</v>
      </c>
      <c r="C873" s="1" t="str">
        <f>IF(F873="Kup","6/13/2017",IF(F873="Sag","6/14/2017",""))</f>
        <v>6/14/2017</v>
      </c>
      <c r="D873" s="27">
        <f>A873-B873</f>
        <v>8</v>
      </c>
      <c r="E873" s="27">
        <f>A873-C873</f>
        <v>9</v>
      </c>
      <c r="F873" s="12" t="s">
        <v>919</v>
      </c>
      <c r="G873" s="12">
        <v>10</v>
      </c>
      <c r="H873" s="12" t="s">
        <v>30</v>
      </c>
      <c r="I873" s="12" t="s">
        <v>59</v>
      </c>
      <c r="J873" s="12" t="s">
        <v>991</v>
      </c>
      <c r="K873" s="2" t="s">
        <v>975</v>
      </c>
      <c r="L873" s="2" t="s">
        <v>974</v>
      </c>
      <c r="M873" s="12">
        <v>10</v>
      </c>
      <c r="N873" s="12">
        <v>10</v>
      </c>
      <c r="O873" s="24"/>
      <c r="P873" s="12">
        <v>3.0230000000000001</v>
      </c>
      <c r="Q873" s="12">
        <v>2.1429999999999998</v>
      </c>
      <c r="R873">
        <f>IF(Q873&gt;0,(P873*(Q873^2))*(3.14159/6),"")</f>
        <v>7.2691016957283203</v>
      </c>
      <c r="S873" s="12" t="s">
        <v>32</v>
      </c>
      <c r="T873" t="s">
        <v>25</v>
      </c>
      <c r="U873" s="12" t="s">
        <v>26</v>
      </c>
      <c r="V873" s="12" t="e">
        <f>"CG_D"&amp;G873&amp;"_"&amp;H873&amp;"_"&amp;#REF!&amp;".jpg"</f>
        <v>#REF!</v>
      </c>
      <c r="W873" s="12"/>
      <c r="X873" s="2" t="s">
        <v>764</v>
      </c>
      <c r="Y873" s="12"/>
      <c r="Z873" s="12"/>
      <c r="AA873" s="12" t="s">
        <v>835</v>
      </c>
      <c r="AB873" t="str">
        <f>IF(Q873&gt;0,"yes","no")</f>
        <v>yes</v>
      </c>
      <c r="AC873" t="str">
        <f>IF(O873&gt;0,"yes","no")</f>
        <v>no</v>
      </c>
      <c r="AD873" t="str">
        <f>IF(AH873="hatch","yes","no")</f>
        <v>no</v>
      </c>
      <c r="AE873" t="str">
        <f>IF(AH873="swimup","yes","no")</f>
        <v>no</v>
      </c>
      <c r="AF873" t="str">
        <f>IF(AH873="respiration","yes","no")</f>
        <v>no</v>
      </c>
      <c r="AH873" t="s">
        <v>813</v>
      </c>
      <c r="AI873" t="str">
        <f>IF(O873&gt;0,(IF(S873="live",O873*0.84,IF(S873="dried.ethanol",O873*0.8449+2.8227,O873))),"")</f>
        <v/>
      </c>
      <c r="AJ873" s="12" t="s">
        <v>802</v>
      </c>
      <c r="AL873" t="str">
        <f>IF(OR(AND(Q873=Q874,P873&gt;0),AND(O873&gt;0,O873=O874)),"duplicate","")</f>
        <v/>
      </c>
      <c r="AM873" t="s">
        <v>826</v>
      </c>
      <c r="AN873" t="s">
        <v>826</v>
      </c>
      <c r="AO873" t="s">
        <v>826</v>
      </c>
      <c r="AP873" t="s">
        <v>826</v>
      </c>
      <c r="AQ873" t="s">
        <v>32</v>
      </c>
    </row>
    <row r="874" spans="1:43" x14ac:dyDescent="0.2">
      <c r="A874" s="29">
        <v>42909</v>
      </c>
      <c r="B874" s="1">
        <v>42899</v>
      </c>
      <c r="C874" s="1" t="str">
        <f>IF(F874="Kup","6/13/2017",IF(F874="Sag","6/14/2017",""))</f>
        <v>6/13/2017</v>
      </c>
      <c r="D874" s="27">
        <f>A874-B874</f>
        <v>10</v>
      </c>
      <c r="E874" s="27">
        <f>A874-C874</f>
        <v>10</v>
      </c>
      <c r="F874" s="2" t="s">
        <v>21</v>
      </c>
      <c r="G874">
        <v>10</v>
      </c>
      <c r="H874" s="2" t="s">
        <v>42</v>
      </c>
      <c r="I874" s="12" t="s">
        <v>43</v>
      </c>
      <c r="J874" s="12" t="s">
        <v>977</v>
      </c>
      <c r="K874" s="3" t="s">
        <v>942</v>
      </c>
      <c r="L874" s="3" t="s">
        <v>943</v>
      </c>
      <c r="M874">
        <v>1</v>
      </c>
      <c r="N874">
        <v>1</v>
      </c>
      <c r="P874">
        <v>3.2389999999999999</v>
      </c>
      <c r="Q874">
        <v>3.0830000000000002</v>
      </c>
      <c r="R874">
        <f>IF(Q874&gt;0,(P874*(Q874^2))*(3.14159/6),"")</f>
        <v>16.11967394205648</v>
      </c>
      <c r="S874" s="2" t="s">
        <v>32</v>
      </c>
      <c r="T874" t="s">
        <v>25</v>
      </c>
      <c r="U874" s="2" t="s">
        <v>26</v>
      </c>
      <c r="V874" s="2" t="s">
        <v>873</v>
      </c>
      <c r="X874" t="s">
        <v>863</v>
      </c>
      <c r="AA874" s="3" t="s">
        <v>835</v>
      </c>
      <c r="AB874" t="s">
        <v>35</v>
      </c>
      <c r="AC874" t="s">
        <v>835</v>
      </c>
      <c r="AD874" t="s">
        <v>835</v>
      </c>
      <c r="AE874" t="s">
        <v>835</v>
      </c>
      <c r="AF874" t="s">
        <v>835</v>
      </c>
      <c r="AH874" t="s">
        <v>813</v>
      </c>
      <c r="AI874" t="str">
        <f>IF(O874&gt;0,(IF(S874="live",O874*0.84,IF(S874="dried.ethanol",O874*0.8449+2.8227,O874))),"")</f>
        <v/>
      </c>
      <c r="AQ874" t="s">
        <v>32</v>
      </c>
    </row>
    <row r="875" spans="1:43" x14ac:dyDescent="0.2">
      <c r="A875" s="29">
        <v>42909</v>
      </c>
      <c r="B875" s="1">
        <v>42899</v>
      </c>
      <c r="C875" s="1" t="str">
        <f>IF(F875="Kup","6/13/2017",IF(F875="Sag","6/14/2017",""))</f>
        <v>6/13/2017</v>
      </c>
      <c r="D875" s="27">
        <f>A875-B875</f>
        <v>10</v>
      </c>
      <c r="E875" s="27">
        <f>A875-C875</f>
        <v>10</v>
      </c>
      <c r="F875" s="2" t="s">
        <v>21</v>
      </c>
      <c r="G875">
        <v>10</v>
      </c>
      <c r="H875" s="2" t="s">
        <v>42</v>
      </c>
      <c r="I875" s="12" t="s">
        <v>43</v>
      </c>
      <c r="J875" s="12" t="s">
        <v>977</v>
      </c>
      <c r="K875" s="3" t="s">
        <v>942</v>
      </c>
      <c r="L875" s="3" t="s">
        <v>943</v>
      </c>
      <c r="M875">
        <v>2</v>
      </c>
      <c r="N875">
        <v>2</v>
      </c>
      <c r="P875">
        <v>2.98</v>
      </c>
      <c r="Q875">
        <v>2.9529999999999998</v>
      </c>
      <c r="R875">
        <f>IF(Q875&gt;0,(P875*(Q875^2))*(3.14159/6),"")</f>
        <v>13.60634295818063</v>
      </c>
      <c r="S875" s="2" t="s">
        <v>32</v>
      </c>
      <c r="T875" t="s">
        <v>25</v>
      </c>
      <c r="U875" s="2" t="s">
        <v>26</v>
      </c>
      <c r="V875" s="2" t="s">
        <v>873</v>
      </c>
      <c r="X875" t="s">
        <v>863</v>
      </c>
      <c r="AA875" s="3" t="s">
        <v>835</v>
      </c>
      <c r="AB875" t="s">
        <v>35</v>
      </c>
      <c r="AC875" t="s">
        <v>835</v>
      </c>
      <c r="AD875" t="s">
        <v>835</v>
      </c>
      <c r="AE875" t="s">
        <v>835</v>
      </c>
      <c r="AF875" t="s">
        <v>835</v>
      </c>
      <c r="AH875" t="s">
        <v>813</v>
      </c>
      <c r="AI875" t="str">
        <f>IF(O875&gt;0,(IF(S875="live",O875*0.84,IF(S875="dried.ethanol",O875*0.8449+2.8227,O875))),"")</f>
        <v/>
      </c>
      <c r="AQ875" t="s">
        <v>32</v>
      </c>
    </row>
    <row r="876" spans="1:43" x14ac:dyDescent="0.2">
      <c r="A876" s="29">
        <v>42909</v>
      </c>
      <c r="B876" s="1">
        <v>42899</v>
      </c>
      <c r="C876" s="1" t="str">
        <f>IF(F876="Kup","6/13/2017",IF(F876="Sag","6/14/2017",""))</f>
        <v>6/13/2017</v>
      </c>
      <c r="D876" s="27">
        <f>A876-B876</f>
        <v>10</v>
      </c>
      <c r="E876" s="27">
        <f>A876-C876</f>
        <v>10</v>
      </c>
      <c r="F876" s="2" t="s">
        <v>21</v>
      </c>
      <c r="G876">
        <v>10</v>
      </c>
      <c r="H876" s="2" t="s">
        <v>42</v>
      </c>
      <c r="I876" s="12" t="s">
        <v>43</v>
      </c>
      <c r="J876" s="12" t="s">
        <v>977</v>
      </c>
      <c r="K876" s="3" t="s">
        <v>942</v>
      </c>
      <c r="L876" s="3" t="s">
        <v>943</v>
      </c>
      <c r="M876">
        <v>3</v>
      </c>
      <c r="N876">
        <v>3</v>
      </c>
      <c r="P876">
        <v>2.6419999999999999</v>
      </c>
      <c r="Q876">
        <v>2.0739999999999998</v>
      </c>
      <c r="R876">
        <f>IF(Q876&gt;0,(P876*(Q876^2))*(3.14159/6),"")</f>
        <v>5.9504330455385448</v>
      </c>
      <c r="S876" s="2" t="s">
        <v>32</v>
      </c>
      <c r="T876" t="s">
        <v>25</v>
      </c>
      <c r="U876" s="2" t="s">
        <v>26</v>
      </c>
      <c r="V876" s="2" t="s">
        <v>873</v>
      </c>
      <c r="X876" t="s">
        <v>863</v>
      </c>
      <c r="AA876" s="3" t="s">
        <v>835</v>
      </c>
      <c r="AB876" t="s">
        <v>35</v>
      </c>
      <c r="AC876" t="s">
        <v>835</v>
      </c>
      <c r="AD876" t="s">
        <v>835</v>
      </c>
      <c r="AE876" t="s">
        <v>835</v>
      </c>
      <c r="AF876" t="s">
        <v>835</v>
      </c>
      <c r="AH876" t="s">
        <v>813</v>
      </c>
      <c r="AI876" t="str">
        <f>IF(O876&gt;0,(IF(S876="live",O876*0.84,IF(S876="dried.ethanol",O876*0.8449+2.8227,O876))),"")</f>
        <v/>
      </c>
      <c r="AQ876" t="s">
        <v>32</v>
      </c>
    </row>
    <row r="877" spans="1:43" x14ac:dyDescent="0.2">
      <c r="A877" s="29">
        <v>42909</v>
      </c>
      <c r="B877" s="1">
        <v>42899</v>
      </c>
      <c r="C877" s="1" t="str">
        <f>IF(F877="Kup","6/13/2017",IF(F877="Sag","6/14/2017",""))</f>
        <v>6/13/2017</v>
      </c>
      <c r="D877" s="27">
        <f>A877-B877</f>
        <v>10</v>
      </c>
      <c r="E877" s="27">
        <f>A877-C877</f>
        <v>10</v>
      </c>
      <c r="F877" s="2" t="s">
        <v>21</v>
      </c>
      <c r="G877">
        <v>10</v>
      </c>
      <c r="H877" s="2" t="s">
        <v>42</v>
      </c>
      <c r="I877" s="12" t="s">
        <v>43</v>
      </c>
      <c r="J877" s="12" t="s">
        <v>977</v>
      </c>
      <c r="K877" s="3" t="s">
        <v>942</v>
      </c>
      <c r="L877" s="3" t="s">
        <v>943</v>
      </c>
      <c r="M877">
        <v>4</v>
      </c>
      <c r="N877">
        <v>4</v>
      </c>
      <c r="P877">
        <v>3.3690000000000002</v>
      </c>
      <c r="Q877">
        <v>2.9540000000000002</v>
      </c>
      <c r="R877">
        <f>IF(Q877&gt;0,(P877*(Q877^2))*(3.14159/6),"")</f>
        <v>15.392892926233062</v>
      </c>
      <c r="S877" s="2" t="s">
        <v>32</v>
      </c>
      <c r="T877" t="s">
        <v>25</v>
      </c>
      <c r="U877" s="2" t="s">
        <v>26</v>
      </c>
      <c r="V877" s="2" t="s">
        <v>873</v>
      </c>
      <c r="X877" t="s">
        <v>863</v>
      </c>
      <c r="AA877" s="3" t="s">
        <v>835</v>
      </c>
      <c r="AB877" t="s">
        <v>35</v>
      </c>
      <c r="AC877" t="s">
        <v>835</v>
      </c>
      <c r="AD877" t="s">
        <v>835</v>
      </c>
      <c r="AE877" t="s">
        <v>835</v>
      </c>
      <c r="AF877" t="s">
        <v>835</v>
      </c>
      <c r="AH877" t="s">
        <v>813</v>
      </c>
      <c r="AI877" t="str">
        <f>IF(O877&gt;0,(IF(S877="live",O877*0.84,IF(S877="dried.ethanol",O877*0.8449+2.8227,O877))),"")</f>
        <v/>
      </c>
      <c r="AQ877" t="s">
        <v>32</v>
      </c>
    </row>
    <row r="878" spans="1:43" x14ac:dyDescent="0.2">
      <c r="A878" s="29">
        <v>42909</v>
      </c>
      <c r="B878" s="1">
        <v>42899</v>
      </c>
      <c r="C878" s="1" t="str">
        <f>IF(F878="Kup","6/13/2017",IF(F878="Sag","6/14/2017",""))</f>
        <v>6/13/2017</v>
      </c>
      <c r="D878" s="27">
        <f>A878-B878</f>
        <v>10</v>
      </c>
      <c r="E878" s="27">
        <f>A878-C878</f>
        <v>10</v>
      </c>
      <c r="F878" s="2" t="s">
        <v>21</v>
      </c>
      <c r="G878">
        <v>10</v>
      </c>
      <c r="H878" s="2" t="s">
        <v>42</v>
      </c>
      <c r="I878" s="12" t="s">
        <v>43</v>
      </c>
      <c r="J878" s="12" t="s">
        <v>977</v>
      </c>
      <c r="K878" s="3" t="s">
        <v>942</v>
      </c>
      <c r="L878" s="3" t="s">
        <v>943</v>
      </c>
      <c r="M878">
        <v>5</v>
      </c>
      <c r="N878">
        <v>5</v>
      </c>
      <c r="P878">
        <v>3.4449999999999998</v>
      </c>
      <c r="Q878">
        <v>2.903</v>
      </c>
      <c r="R878">
        <f>IF(Q878&gt;0,(P878*(Q878^2))*(3.14159/6),"")</f>
        <v>15.201328821644658</v>
      </c>
      <c r="S878" s="2" t="s">
        <v>32</v>
      </c>
      <c r="T878" t="s">
        <v>25</v>
      </c>
      <c r="U878" s="2" t="s">
        <v>26</v>
      </c>
      <c r="V878" s="2" t="s">
        <v>873</v>
      </c>
      <c r="X878" t="s">
        <v>863</v>
      </c>
      <c r="AA878" s="3" t="s">
        <v>835</v>
      </c>
      <c r="AB878" t="s">
        <v>35</v>
      </c>
      <c r="AC878" t="s">
        <v>835</v>
      </c>
      <c r="AD878" t="s">
        <v>835</v>
      </c>
      <c r="AE878" t="s">
        <v>835</v>
      </c>
      <c r="AF878" t="s">
        <v>835</v>
      </c>
      <c r="AH878" t="s">
        <v>813</v>
      </c>
      <c r="AI878" t="str">
        <f>IF(O878&gt;0,(IF(S878="live",O878*0.84,IF(S878="dried.ethanol",O878*0.8449+2.8227,O878))),"")</f>
        <v/>
      </c>
      <c r="AQ878" t="s">
        <v>32</v>
      </c>
    </row>
    <row r="879" spans="1:43" x14ac:dyDescent="0.2">
      <c r="A879" s="29">
        <v>42909</v>
      </c>
      <c r="B879" s="1">
        <v>42899</v>
      </c>
      <c r="C879" s="1" t="str">
        <f>IF(F879="Kup","6/13/2017",IF(F879="Sag","6/14/2017",""))</f>
        <v>6/13/2017</v>
      </c>
      <c r="D879" s="27">
        <f>A879-B879</f>
        <v>10</v>
      </c>
      <c r="E879" s="27">
        <f>A879-C879</f>
        <v>10</v>
      </c>
      <c r="F879" s="2" t="s">
        <v>21</v>
      </c>
      <c r="G879">
        <v>10</v>
      </c>
      <c r="H879" s="2" t="s">
        <v>42</v>
      </c>
      <c r="I879" s="12" t="s">
        <v>43</v>
      </c>
      <c r="J879" s="12" t="s">
        <v>977</v>
      </c>
      <c r="K879" s="3" t="s">
        <v>942</v>
      </c>
      <c r="L879" s="3" t="s">
        <v>943</v>
      </c>
      <c r="M879">
        <v>6</v>
      </c>
      <c r="N879">
        <v>6</v>
      </c>
      <c r="P879">
        <v>3.6280000000000001</v>
      </c>
      <c r="Q879">
        <v>3.343</v>
      </c>
      <c r="R879">
        <f>IF(Q879&gt;0,(P879*(Q879^2))*(3.14159/6),"")</f>
        <v>21.229427718474913</v>
      </c>
      <c r="S879" s="2" t="s">
        <v>32</v>
      </c>
      <c r="T879" t="s">
        <v>25</v>
      </c>
      <c r="U879" s="2" t="s">
        <v>26</v>
      </c>
      <c r="V879" s="2" t="s">
        <v>873</v>
      </c>
      <c r="X879" t="s">
        <v>863</v>
      </c>
      <c r="AA879" s="3" t="s">
        <v>835</v>
      </c>
      <c r="AB879" t="s">
        <v>35</v>
      </c>
      <c r="AC879" t="s">
        <v>835</v>
      </c>
      <c r="AD879" t="s">
        <v>835</v>
      </c>
      <c r="AE879" t="s">
        <v>835</v>
      </c>
      <c r="AF879" t="s">
        <v>835</v>
      </c>
      <c r="AH879" t="s">
        <v>813</v>
      </c>
      <c r="AI879" t="str">
        <f>IF(O879&gt;0,(IF(S879="live",O879*0.84,IF(S879="dried.ethanol",O879*0.8449+2.8227,O879))),"")</f>
        <v/>
      </c>
      <c r="AQ879" t="s">
        <v>32</v>
      </c>
    </row>
    <row r="880" spans="1:43" x14ac:dyDescent="0.2">
      <c r="A880" s="29">
        <v>42909</v>
      </c>
      <c r="B880" s="1">
        <v>42899</v>
      </c>
      <c r="C880" s="1" t="str">
        <f>IF(F880="Kup","6/13/2017",IF(F880="Sag","6/14/2017",""))</f>
        <v>6/13/2017</v>
      </c>
      <c r="D880" s="27">
        <f>A880-B880</f>
        <v>10</v>
      </c>
      <c r="E880" s="27">
        <f>A880-C880</f>
        <v>10</v>
      </c>
      <c r="F880" s="2" t="s">
        <v>21</v>
      </c>
      <c r="G880">
        <v>10</v>
      </c>
      <c r="H880" s="2" t="s">
        <v>42</v>
      </c>
      <c r="I880" s="12" t="s">
        <v>43</v>
      </c>
      <c r="J880" s="12" t="s">
        <v>977</v>
      </c>
      <c r="K880" s="3" t="s">
        <v>942</v>
      </c>
      <c r="L880" s="3" t="s">
        <v>943</v>
      </c>
      <c r="M880">
        <v>7</v>
      </c>
      <c r="N880">
        <v>7</v>
      </c>
      <c r="P880">
        <v>3.34</v>
      </c>
      <c r="Q880">
        <v>2.77</v>
      </c>
      <c r="R880">
        <f>IF(Q880&gt;0,(P880*(Q880^2))*(3.14159/6),"")</f>
        <v>13.418508957123333</v>
      </c>
      <c r="S880" s="2" t="s">
        <v>32</v>
      </c>
      <c r="T880" t="s">
        <v>25</v>
      </c>
      <c r="U880" s="2" t="s">
        <v>26</v>
      </c>
      <c r="V880" s="2" t="s">
        <v>873</v>
      </c>
      <c r="X880" t="s">
        <v>863</v>
      </c>
      <c r="AA880" s="3" t="s">
        <v>835</v>
      </c>
      <c r="AB880" t="s">
        <v>35</v>
      </c>
      <c r="AC880" t="s">
        <v>835</v>
      </c>
      <c r="AD880" t="s">
        <v>835</v>
      </c>
      <c r="AE880" t="s">
        <v>835</v>
      </c>
      <c r="AF880" t="s">
        <v>835</v>
      </c>
      <c r="AH880" t="s">
        <v>813</v>
      </c>
      <c r="AI880" t="str">
        <f>IF(O880&gt;0,(IF(S880="live",O880*0.84,IF(S880="dried.ethanol",O880*0.8449+2.8227,O880))),"")</f>
        <v/>
      </c>
      <c r="AQ880" t="s">
        <v>32</v>
      </c>
    </row>
    <row r="881" spans="1:43" x14ac:dyDescent="0.2">
      <c r="A881" s="29">
        <v>42909</v>
      </c>
      <c r="B881" s="1">
        <v>42899</v>
      </c>
      <c r="C881" s="1" t="str">
        <f>IF(F881="Kup","6/13/2017",IF(F881="Sag","6/14/2017",""))</f>
        <v>6/13/2017</v>
      </c>
      <c r="D881" s="27">
        <f>A881-B881</f>
        <v>10</v>
      </c>
      <c r="E881" s="27">
        <f>A881-C881</f>
        <v>10</v>
      </c>
      <c r="F881" s="2" t="s">
        <v>21</v>
      </c>
      <c r="G881">
        <v>10</v>
      </c>
      <c r="H881" s="2" t="s">
        <v>42</v>
      </c>
      <c r="I881" s="12" t="s">
        <v>43</v>
      </c>
      <c r="J881" s="12" t="s">
        <v>977</v>
      </c>
      <c r="K881" s="3" t="s">
        <v>942</v>
      </c>
      <c r="L881" s="3" t="s">
        <v>943</v>
      </c>
      <c r="M881">
        <v>8</v>
      </c>
      <c r="N881">
        <v>8</v>
      </c>
      <c r="P881">
        <v>2.9809999999999999</v>
      </c>
      <c r="Q881">
        <v>2.3580000000000001</v>
      </c>
      <c r="R881">
        <f>IF(Q881&gt;0,(P881*(Q881^2))*(3.14159/6),"")</f>
        <v>8.6785632509142605</v>
      </c>
      <c r="S881" s="2" t="s">
        <v>32</v>
      </c>
      <c r="T881" t="s">
        <v>25</v>
      </c>
      <c r="U881" s="2" t="s">
        <v>26</v>
      </c>
      <c r="V881" s="2" t="s">
        <v>873</v>
      </c>
      <c r="X881" t="s">
        <v>863</v>
      </c>
      <c r="AA881" s="3" t="s">
        <v>835</v>
      </c>
      <c r="AB881" t="s">
        <v>35</v>
      </c>
      <c r="AC881" t="s">
        <v>835</v>
      </c>
      <c r="AD881" t="s">
        <v>835</v>
      </c>
      <c r="AE881" t="s">
        <v>835</v>
      </c>
      <c r="AF881" t="s">
        <v>835</v>
      </c>
      <c r="AH881" t="s">
        <v>813</v>
      </c>
      <c r="AI881" t="str">
        <f>IF(O881&gt;0,(IF(S881="live",O881*0.84,IF(S881="dried.ethanol",O881*0.8449+2.8227,O881))),"")</f>
        <v/>
      </c>
      <c r="AQ881" t="s">
        <v>32</v>
      </c>
    </row>
    <row r="882" spans="1:43" x14ac:dyDescent="0.2">
      <c r="A882" s="29">
        <v>42909</v>
      </c>
      <c r="B882" s="1">
        <v>42899</v>
      </c>
      <c r="C882" s="1" t="str">
        <f>IF(F882="Kup","6/13/2017",IF(F882="Sag","6/14/2017",""))</f>
        <v>6/13/2017</v>
      </c>
      <c r="D882" s="27">
        <f>A882-B882</f>
        <v>10</v>
      </c>
      <c r="E882" s="27">
        <f>A882-C882</f>
        <v>10</v>
      </c>
      <c r="F882" s="2" t="s">
        <v>21</v>
      </c>
      <c r="G882">
        <v>10</v>
      </c>
      <c r="H882" s="2" t="s">
        <v>42</v>
      </c>
      <c r="I882" s="12" t="s">
        <v>43</v>
      </c>
      <c r="J882" s="12" t="s">
        <v>977</v>
      </c>
      <c r="K882" s="3" t="s">
        <v>942</v>
      </c>
      <c r="L882" s="3" t="s">
        <v>943</v>
      </c>
      <c r="M882">
        <v>9</v>
      </c>
      <c r="N882">
        <v>9</v>
      </c>
      <c r="P882">
        <v>3.4940000000000002</v>
      </c>
      <c r="Q882">
        <v>2.5390000000000001</v>
      </c>
      <c r="R882">
        <f>IF(Q882&gt;0,(P882*(Q882^2))*(3.14159/6),"")</f>
        <v>11.793604453985777</v>
      </c>
      <c r="S882" s="2" t="s">
        <v>32</v>
      </c>
      <c r="T882" t="s">
        <v>25</v>
      </c>
      <c r="U882" s="2" t="s">
        <v>26</v>
      </c>
      <c r="V882" s="2" t="s">
        <v>873</v>
      </c>
      <c r="X882" t="s">
        <v>863</v>
      </c>
      <c r="AA882" s="3" t="s">
        <v>835</v>
      </c>
      <c r="AB882" t="s">
        <v>35</v>
      </c>
      <c r="AC882" t="s">
        <v>835</v>
      </c>
      <c r="AD882" t="s">
        <v>835</v>
      </c>
      <c r="AE882" t="s">
        <v>835</v>
      </c>
      <c r="AF882" t="s">
        <v>835</v>
      </c>
      <c r="AH882" t="s">
        <v>813</v>
      </c>
      <c r="AI882" t="str">
        <f>IF(O882&gt;0,(IF(S882="live",O882*0.84,IF(S882="dried.ethanol",O882*0.8449+2.8227,O882))),"")</f>
        <v/>
      </c>
      <c r="AQ882" t="s">
        <v>32</v>
      </c>
    </row>
    <row r="883" spans="1:43" x14ac:dyDescent="0.2">
      <c r="A883" s="29">
        <v>42909</v>
      </c>
      <c r="B883" s="1">
        <v>42899</v>
      </c>
      <c r="C883" s="1" t="str">
        <f>IF(F883="Kup","6/13/2017",IF(F883="Sag","6/14/2017",""))</f>
        <v>6/13/2017</v>
      </c>
      <c r="D883" s="27">
        <f>A883-B883</f>
        <v>10</v>
      </c>
      <c r="E883" s="27">
        <f>A883-C883</f>
        <v>10</v>
      </c>
      <c r="F883" s="12" t="s">
        <v>21</v>
      </c>
      <c r="G883" s="12">
        <v>10</v>
      </c>
      <c r="H883" s="12" t="s">
        <v>42</v>
      </c>
      <c r="I883" s="12" t="s">
        <v>94</v>
      </c>
      <c r="J883" s="12" t="s">
        <v>988</v>
      </c>
      <c r="K883" s="2" t="s">
        <v>957</v>
      </c>
      <c r="L883" s="2" t="s">
        <v>943</v>
      </c>
      <c r="M883" s="12">
        <v>1</v>
      </c>
      <c r="N883" s="12">
        <v>1</v>
      </c>
      <c r="O883" s="24"/>
      <c r="P883" s="12">
        <v>2.7930000000000001</v>
      </c>
      <c r="Q883" s="12">
        <v>2.3580000000000001</v>
      </c>
      <c r="R883">
        <f>IF(Q883&gt;0,(P883*(Q883^2))*(3.14159/6),"")</f>
        <v>8.1312402414637805</v>
      </c>
      <c r="S883" s="12" t="s">
        <v>32</v>
      </c>
      <c r="T883" t="s">
        <v>25</v>
      </c>
      <c r="U883" s="12" t="s">
        <v>26</v>
      </c>
      <c r="V883" s="12" t="e">
        <f>"CG_D"&amp;G883&amp;"_"&amp;H883&amp;"_"&amp;#REF!&amp;".jpg"</f>
        <v>#REF!</v>
      </c>
      <c r="W883" s="12"/>
      <c r="X883" s="2" t="s">
        <v>764</v>
      </c>
      <c r="Y883" s="12"/>
      <c r="Z883" s="12"/>
      <c r="AA883" s="12" t="s">
        <v>835</v>
      </c>
      <c r="AB883" t="str">
        <f>IF(Q883&gt;0,"yes","no")</f>
        <v>yes</v>
      </c>
      <c r="AC883" t="str">
        <f>IF(O883&gt;0,"yes","no")</f>
        <v>no</v>
      </c>
      <c r="AD883" t="str">
        <f>IF(AH883="hatch","yes","no")</f>
        <v>no</v>
      </c>
      <c r="AE883" t="str">
        <f>IF(AH883="swimup","yes","no")</f>
        <v>no</v>
      </c>
      <c r="AF883" t="str">
        <f>IF(AH883="respiration","yes","no")</f>
        <v>no</v>
      </c>
      <c r="AH883" t="s">
        <v>813</v>
      </c>
      <c r="AI883" t="str">
        <f>IF(O883&gt;0,(IF(S883="live",O883*0.84,IF(S883="dried.ethanol",O883*0.8449+2.8227,O883))),"")</f>
        <v/>
      </c>
      <c r="AJ883" s="12"/>
      <c r="AL883" t="str">
        <f>IF(OR(AND(Q883=Q884,P883&gt;0),AND(O883&gt;0,O883=O884)),"duplicate","")</f>
        <v/>
      </c>
      <c r="AM883" t="s">
        <v>826</v>
      </c>
      <c r="AN883" t="s">
        <v>826</v>
      </c>
      <c r="AO883" t="s">
        <v>826</v>
      </c>
      <c r="AP883" t="s">
        <v>826</v>
      </c>
      <c r="AQ883" t="s">
        <v>32</v>
      </c>
    </row>
    <row r="884" spans="1:43" x14ac:dyDescent="0.2">
      <c r="A884" s="29">
        <v>42909</v>
      </c>
      <c r="B884" s="1">
        <v>42899</v>
      </c>
      <c r="C884" s="1" t="str">
        <f>IF(F884="Kup","6/13/2017",IF(F884="Sag","6/14/2017",""))</f>
        <v>6/13/2017</v>
      </c>
      <c r="D884" s="27">
        <f>A884-B884</f>
        <v>10</v>
      </c>
      <c r="E884" s="27">
        <f>A884-C884</f>
        <v>10</v>
      </c>
      <c r="F884" s="12" t="s">
        <v>21</v>
      </c>
      <c r="G884" s="12">
        <v>10</v>
      </c>
      <c r="H884" s="12" t="s">
        <v>42</v>
      </c>
      <c r="I884" s="12" t="s">
        <v>94</v>
      </c>
      <c r="J884" s="12" t="s">
        <v>988</v>
      </c>
      <c r="K884" s="2" t="s">
        <v>957</v>
      </c>
      <c r="L884" s="2" t="s">
        <v>943</v>
      </c>
      <c r="M884" s="12">
        <v>2</v>
      </c>
      <c r="N884" s="12">
        <v>2</v>
      </c>
      <c r="O884" s="24"/>
      <c r="P884" s="12">
        <v>2.6139999999999999</v>
      </c>
      <c r="Q884" s="12">
        <v>2.3559999999999999</v>
      </c>
      <c r="R884">
        <f>IF(Q884&gt;0,(P884*(Q884^2))*(3.14159/6),"")</f>
        <v>7.5972148934278918</v>
      </c>
      <c r="S884" s="12" t="s">
        <v>32</v>
      </c>
      <c r="T884" t="s">
        <v>25</v>
      </c>
      <c r="U884" s="12" t="s">
        <v>26</v>
      </c>
      <c r="V884" s="12" t="e">
        <f>"CG_D"&amp;G884&amp;"_"&amp;H884&amp;"_"&amp;#REF!&amp;".jpg"</f>
        <v>#REF!</v>
      </c>
      <c r="W884" s="12"/>
      <c r="X884" s="2" t="s">
        <v>764</v>
      </c>
      <c r="Y884" s="12"/>
      <c r="Z884" s="12"/>
      <c r="AA884" s="12" t="s">
        <v>835</v>
      </c>
      <c r="AB884" t="str">
        <f>IF(Q884&gt;0,"yes","no")</f>
        <v>yes</v>
      </c>
      <c r="AC884" t="str">
        <f>IF(O884&gt;0,"yes","no")</f>
        <v>no</v>
      </c>
      <c r="AD884" t="str">
        <f>IF(AH884="hatch","yes","no")</f>
        <v>no</v>
      </c>
      <c r="AE884" t="str">
        <f>IF(AH884="swimup","yes","no")</f>
        <v>no</v>
      </c>
      <c r="AF884" t="str">
        <f>IF(AH884="respiration","yes","no")</f>
        <v>no</v>
      </c>
      <c r="AH884" t="s">
        <v>813</v>
      </c>
      <c r="AI884" t="str">
        <f>IF(O884&gt;0,(IF(S884="live",O884*0.84,IF(S884="dried.ethanol",O884*0.8449+2.8227,O884))),"")</f>
        <v/>
      </c>
      <c r="AJ884" s="12"/>
      <c r="AL884" t="str">
        <f>IF(OR(AND(Q884=Q885,P884&gt;0),AND(O884&gt;0,O884=O885)),"duplicate","")</f>
        <v/>
      </c>
      <c r="AM884" t="s">
        <v>826</v>
      </c>
      <c r="AN884" t="s">
        <v>826</v>
      </c>
      <c r="AO884" t="s">
        <v>826</v>
      </c>
      <c r="AP884" t="s">
        <v>826</v>
      </c>
      <c r="AQ884" t="s">
        <v>32</v>
      </c>
    </row>
    <row r="885" spans="1:43" x14ac:dyDescent="0.2">
      <c r="A885" s="29">
        <v>42909</v>
      </c>
      <c r="B885" s="1">
        <v>42899</v>
      </c>
      <c r="C885" s="1" t="str">
        <f>IF(F885="Kup","6/13/2017",IF(F885="Sag","6/14/2017",""))</f>
        <v>6/13/2017</v>
      </c>
      <c r="D885" s="27">
        <f>A885-B885</f>
        <v>10</v>
      </c>
      <c r="E885" s="27">
        <f>A885-C885</f>
        <v>10</v>
      </c>
      <c r="F885" s="12" t="s">
        <v>21</v>
      </c>
      <c r="G885" s="12">
        <v>10</v>
      </c>
      <c r="H885" s="12" t="s">
        <v>42</v>
      </c>
      <c r="I885" s="12" t="s">
        <v>94</v>
      </c>
      <c r="J885" s="12" t="s">
        <v>988</v>
      </c>
      <c r="K885" s="2" t="s">
        <v>957</v>
      </c>
      <c r="L885" s="2" t="s">
        <v>943</v>
      </c>
      <c r="M885" s="12">
        <v>3</v>
      </c>
      <c r="N885" s="12">
        <v>3</v>
      </c>
      <c r="O885" s="24"/>
      <c r="P885" s="12">
        <v>2.8559999999999999</v>
      </c>
      <c r="Q885" s="12">
        <v>2.431</v>
      </c>
      <c r="R885">
        <f>IF(Q885&gt;0,(P885*(Q885^2))*(3.14159/6),"")</f>
        <v>8.837437924555239</v>
      </c>
      <c r="S885" s="12" t="s">
        <v>32</v>
      </c>
      <c r="T885" t="s">
        <v>25</v>
      </c>
      <c r="U885" s="12" t="s">
        <v>26</v>
      </c>
      <c r="V885" s="12" t="e">
        <f>"CG_D"&amp;G885&amp;"_"&amp;H885&amp;"_"&amp;#REF!&amp;".jpg"</f>
        <v>#REF!</v>
      </c>
      <c r="W885" s="12"/>
      <c r="X885" s="2" t="s">
        <v>764</v>
      </c>
      <c r="Y885" s="12"/>
      <c r="Z885" s="12"/>
      <c r="AA885" s="12" t="s">
        <v>835</v>
      </c>
      <c r="AB885" t="str">
        <f>IF(Q885&gt;0,"yes","no")</f>
        <v>yes</v>
      </c>
      <c r="AC885" t="str">
        <f>IF(O885&gt;0,"yes","no")</f>
        <v>no</v>
      </c>
      <c r="AD885" t="str">
        <f>IF(AH885="hatch","yes","no")</f>
        <v>no</v>
      </c>
      <c r="AE885" t="str">
        <f>IF(AH885="swimup","yes","no")</f>
        <v>no</v>
      </c>
      <c r="AF885" t="str">
        <f>IF(AH885="respiration","yes","no")</f>
        <v>no</v>
      </c>
      <c r="AH885" t="s">
        <v>813</v>
      </c>
      <c r="AI885" t="str">
        <f>IF(O885&gt;0,(IF(S885="live",O885*0.84,IF(S885="dried.ethanol",O885*0.8449+2.8227,O885))),"")</f>
        <v/>
      </c>
      <c r="AJ885" s="12"/>
      <c r="AL885" t="str">
        <f>IF(OR(AND(Q885=Q886,P885&gt;0),AND(O885&gt;0,O885=O886)),"duplicate","")</f>
        <v/>
      </c>
      <c r="AM885" t="s">
        <v>826</v>
      </c>
      <c r="AN885" t="s">
        <v>826</v>
      </c>
      <c r="AO885" t="s">
        <v>826</v>
      </c>
      <c r="AP885" t="s">
        <v>826</v>
      </c>
      <c r="AQ885" t="s">
        <v>32</v>
      </c>
    </row>
    <row r="886" spans="1:43" x14ac:dyDescent="0.2">
      <c r="A886" s="29">
        <v>42909</v>
      </c>
      <c r="B886" s="1">
        <v>42899</v>
      </c>
      <c r="C886" s="1" t="str">
        <f>IF(F886="Kup","6/13/2017",IF(F886="Sag","6/14/2017",""))</f>
        <v>6/13/2017</v>
      </c>
      <c r="D886" s="27">
        <f>A886-B886</f>
        <v>10</v>
      </c>
      <c r="E886" s="27">
        <f>A886-C886</f>
        <v>10</v>
      </c>
      <c r="F886" s="12" t="s">
        <v>21</v>
      </c>
      <c r="G886" s="12">
        <v>10</v>
      </c>
      <c r="H886" s="12" t="s">
        <v>42</v>
      </c>
      <c r="I886" s="12" t="s">
        <v>94</v>
      </c>
      <c r="J886" s="12" t="s">
        <v>988</v>
      </c>
      <c r="K886" s="2" t="s">
        <v>957</v>
      </c>
      <c r="L886" s="2" t="s">
        <v>943</v>
      </c>
      <c r="M886" s="12">
        <v>4</v>
      </c>
      <c r="N886" s="12">
        <v>4</v>
      </c>
      <c r="O886" s="24"/>
      <c r="P886" s="12">
        <v>2.4049999999999998</v>
      </c>
      <c r="Q886" s="12">
        <v>2.1659999999999999</v>
      </c>
      <c r="R886">
        <f>IF(Q886&gt;0,(P886*(Q886^2))*(3.14159/6),"")</f>
        <v>5.907860620127698</v>
      </c>
      <c r="S886" s="12" t="s">
        <v>32</v>
      </c>
      <c r="T886" t="s">
        <v>25</v>
      </c>
      <c r="U886" s="12" t="s">
        <v>26</v>
      </c>
      <c r="V886" s="12" t="e">
        <f>"CG_D"&amp;G886&amp;"_"&amp;H886&amp;"_"&amp;#REF!&amp;".jpg"</f>
        <v>#REF!</v>
      </c>
      <c r="W886" s="12"/>
      <c r="X886" s="2" t="s">
        <v>764</v>
      </c>
      <c r="Y886" s="12"/>
      <c r="Z886" s="12"/>
      <c r="AA886" s="12" t="s">
        <v>835</v>
      </c>
      <c r="AB886" t="str">
        <f>IF(Q886&gt;0,"yes","no")</f>
        <v>yes</v>
      </c>
      <c r="AC886" t="str">
        <f>IF(O886&gt;0,"yes","no")</f>
        <v>no</v>
      </c>
      <c r="AD886" t="str">
        <f>IF(AH886="hatch","yes","no")</f>
        <v>no</v>
      </c>
      <c r="AE886" t="str">
        <f>IF(AH886="swimup","yes","no")</f>
        <v>no</v>
      </c>
      <c r="AF886" t="str">
        <f>IF(AH886="respiration","yes","no")</f>
        <v>no</v>
      </c>
      <c r="AH886" t="s">
        <v>813</v>
      </c>
      <c r="AI886" t="str">
        <f>IF(O886&gt;0,(IF(S886="live",O886*0.84,IF(S886="dried.ethanol",O886*0.8449+2.8227,O886))),"")</f>
        <v/>
      </c>
      <c r="AJ886" s="12"/>
      <c r="AL886" t="str">
        <f>IF(OR(AND(Q886=Q887,P886&gt;0),AND(O886&gt;0,O886=O887)),"duplicate","")</f>
        <v/>
      </c>
      <c r="AM886" t="s">
        <v>826</v>
      </c>
      <c r="AN886" t="s">
        <v>826</v>
      </c>
      <c r="AO886" t="s">
        <v>826</v>
      </c>
      <c r="AP886" t="s">
        <v>826</v>
      </c>
      <c r="AQ886" t="s">
        <v>32</v>
      </c>
    </row>
    <row r="887" spans="1:43" x14ac:dyDescent="0.2">
      <c r="A887" s="29">
        <v>42909</v>
      </c>
      <c r="B887" s="1">
        <v>42899</v>
      </c>
      <c r="C887" s="1" t="str">
        <f>IF(F887="Kup","6/13/2017",IF(F887="Sag","6/14/2017",""))</f>
        <v>6/13/2017</v>
      </c>
      <c r="D887" s="27">
        <f>A887-B887</f>
        <v>10</v>
      </c>
      <c r="E887" s="27">
        <f>A887-C887</f>
        <v>10</v>
      </c>
      <c r="F887" s="12" t="s">
        <v>21</v>
      </c>
      <c r="G887" s="12">
        <v>10</v>
      </c>
      <c r="H887" s="12" t="s">
        <v>42</v>
      </c>
      <c r="I887" s="12" t="s">
        <v>94</v>
      </c>
      <c r="J887" s="12" t="s">
        <v>988</v>
      </c>
      <c r="K887" s="2" t="s">
        <v>957</v>
      </c>
      <c r="L887" s="2" t="s">
        <v>943</v>
      </c>
      <c r="M887" s="12">
        <v>5</v>
      </c>
      <c r="N887" s="12">
        <v>5</v>
      </c>
      <c r="O887" s="24"/>
      <c r="P887" s="12">
        <v>2.431</v>
      </c>
      <c r="Q887" s="12">
        <v>2.2730000000000001</v>
      </c>
      <c r="R887">
        <f>IF(Q887&gt;0,(P887*(Q887^2))*(3.14159/6),"")</f>
        <v>6.576307101623069</v>
      </c>
      <c r="S887" s="12" t="s">
        <v>32</v>
      </c>
      <c r="T887" t="s">
        <v>25</v>
      </c>
      <c r="U887" s="12" t="s">
        <v>26</v>
      </c>
      <c r="V887" s="12" t="e">
        <f>"CG_D"&amp;G887&amp;"_"&amp;H887&amp;"_"&amp;#REF!&amp;".jpg"</f>
        <v>#REF!</v>
      </c>
      <c r="W887" s="12"/>
      <c r="X887" s="2" t="s">
        <v>764</v>
      </c>
      <c r="Y887" s="12"/>
      <c r="Z887" s="12"/>
      <c r="AA887" s="12" t="s">
        <v>835</v>
      </c>
      <c r="AB887" t="str">
        <f>IF(Q887&gt;0,"yes","no")</f>
        <v>yes</v>
      </c>
      <c r="AC887" t="str">
        <f>IF(O887&gt;0,"yes","no")</f>
        <v>no</v>
      </c>
      <c r="AD887" t="str">
        <f>IF(AH887="hatch","yes","no")</f>
        <v>no</v>
      </c>
      <c r="AE887" t="str">
        <f>IF(AH887="swimup","yes","no")</f>
        <v>no</v>
      </c>
      <c r="AF887" t="str">
        <f>IF(AH887="respiration","yes","no")</f>
        <v>no</v>
      </c>
      <c r="AH887" t="s">
        <v>813</v>
      </c>
      <c r="AI887" t="str">
        <f>IF(O887&gt;0,(IF(S887="live",O887*0.84,IF(S887="dried.ethanol",O887*0.8449+2.8227,O887))),"")</f>
        <v/>
      </c>
      <c r="AJ887" s="12"/>
      <c r="AL887" t="str">
        <f>IF(OR(AND(Q887=Q888,P887&gt;0),AND(O887&gt;0,O887=O888)),"duplicate","")</f>
        <v/>
      </c>
      <c r="AM887" t="s">
        <v>826</v>
      </c>
      <c r="AN887" t="s">
        <v>826</v>
      </c>
      <c r="AO887" t="s">
        <v>826</v>
      </c>
      <c r="AP887" t="s">
        <v>826</v>
      </c>
      <c r="AQ887" t="s">
        <v>32</v>
      </c>
    </row>
    <row r="888" spans="1:43" x14ac:dyDescent="0.2">
      <c r="A888" s="29">
        <v>42909</v>
      </c>
      <c r="B888" s="1">
        <v>42899</v>
      </c>
      <c r="C888" s="1" t="str">
        <f>IF(F888="Kup","6/13/2017",IF(F888="Sag","6/14/2017",""))</f>
        <v>6/13/2017</v>
      </c>
      <c r="D888" s="27">
        <f>A888-B888</f>
        <v>10</v>
      </c>
      <c r="E888" s="27">
        <f>A888-C888</f>
        <v>10</v>
      </c>
      <c r="F888" s="12" t="s">
        <v>21</v>
      </c>
      <c r="G888" s="12">
        <v>10</v>
      </c>
      <c r="H888" s="12" t="s">
        <v>42</v>
      </c>
      <c r="I888" s="12" t="s">
        <v>31</v>
      </c>
      <c r="J888" s="12" t="s">
        <v>978</v>
      </c>
      <c r="K888" s="3" t="s">
        <v>958</v>
      </c>
      <c r="L888" s="3" t="s">
        <v>959</v>
      </c>
      <c r="M888" s="12">
        <v>1</v>
      </c>
      <c r="N888" s="12">
        <v>1</v>
      </c>
      <c r="O888" s="24"/>
      <c r="P888" s="12">
        <v>2.855</v>
      </c>
      <c r="Q888" s="12">
        <v>2.7010000000000001</v>
      </c>
      <c r="R888">
        <f>IF(Q888&gt;0,(P888*(Q888^2))*(3.14159/6),"")</f>
        <v>10.90569974212824</v>
      </c>
      <c r="S888" s="12" t="s">
        <v>32</v>
      </c>
      <c r="T888" t="s">
        <v>25</v>
      </c>
      <c r="U888" s="12" t="s">
        <v>26</v>
      </c>
      <c r="V888" s="12" t="e">
        <f>"CG_D"&amp;G888&amp;"_"&amp;H888&amp;"_"&amp;#REF!&amp;".jpg"</f>
        <v>#REF!</v>
      </c>
      <c r="W888" s="12"/>
      <c r="X888" s="2" t="s">
        <v>764</v>
      </c>
      <c r="Y888" s="12"/>
      <c r="Z888" s="12"/>
      <c r="AA888" s="12" t="s">
        <v>835</v>
      </c>
      <c r="AB888" t="str">
        <f>IF(Q888&gt;0,"yes","no")</f>
        <v>yes</v>
      </c>
      <c r="AC888" t="str">
        <f>IF(O888&gt;0,"yes","no")</f>
        <v>no</v>
      </c>
      <c r="AD888" t="str">
        <f>IF(AH888="hatch","yes","no")</f>
        <v>no</v>
      </c>
      <c r="AE888" t="str">
        <f>IF(AH888="swimup","yes","no")</f>
        <v>no</v>
      </c>
      <c r="AF888" t="str">
        <f>IF(AH888="respiration","yes","no")</f>
        <v>no</v>
      </c>
      <c r="AH888" t="s">
        <v>813</v>
      </c>
      <c r="AI888" t="str">
        <f>IF(O888&gt;0,(IF(S888="live",O888*0.84,IF(S888="dried.ethanol",O888*0.8449+2.8227,O888))),"")</f>
        <v/>
      </c>
      <c r="AJ888" s="12"/>
      <c r="AL888" t="str">
        <f>IF(OR(AND(Q888=Q889,P888&gt;0),AND(O888&gt;0,O888=O889)),"duplicate","")</f>
        <v/>
      </c>
      <c r="AM888" t="s">
        <v>826</v>
      </c>
      <c r="AN888" t="s">
        <v>826</v>
      </c>
      <c r="AO888" t="s">
        <v>826</v>
      </c>
      <c r="AP888" t="s">
        <v>826</v>
      </c>
      <c r="AQ888" t="s">
        <v>32</v>
      </c>
    </row>
    <row r="889" spans="1:43" x14ac:dyDescent="0.2">
      <c r="A889" s="29">
        <v>42909</v>
      </c>
      <c r="B889" s="1">
        <v>42899</v>
      </c>
      <c r="C889" s="1" t="str">
        <f>IF(F889="Kup","6/13/2017",IF(F889="Sag","6/14/2017",""))</f>
        <v>6/13/2017</v>
      </c>
      <c r="D889" s="27">
        <f>A889-B889</f>
        <v>10</v>
      </c>
      <c r="E889" s="27">
        <f>A889-C889</f>
        <v>10</v>
      </c>
      <c r="F889" s="12" t="s">
        <v>21</v>
      </c>
      <c r="G889" s="12">
        <v>10</v>
      </c>
      <c r="H889" s="12" t="s">
        <v>42</v>
      </c>
      <c r="I889" s="12" t="s">
        <v>31</v>
      </c>
      <c r="J889" s="12" t="s">
        <v>978</v>
      </c>
      <c r="K889" s="3" t="s">
        <v>958</v>
      </c>
      <c r="L889" s="3" t="s">
        <v>959</v>
      </c>
      <c r="M889" s="12">
        <v>2</v>
      </c>
      <c r="N889" s="12">
        <v>2</v>
      </c>
      <c r="O889" s="24"/>
      <c r="P889" s="12">
        <v>2.7490000000000001</v>
      </c>
      <c r="Q889" s="12">
        <v>2.456</v>
      </c>
      <c r="R889">
        <f>IF(Q889&gt;0,(P889*(Q889^2))*(3.14159/6),"")</f>
        <v>8.6821986883902937</v>
      </c>
      <c r="S889" s="12" t="s">
        <v>32</v>
      </c>
      <c r="T889" t="s">
        <v>25</v>
      </c>
      <c r="U889" s="12" t="s">
        <v>26</v>
      </c>
      <c r="V889" s="12" t="e">
        <f>"CG_D"&amp;G889&amp;"_"&amp;H889&amp;"_"&amp;#REF!&amp;".jpg"</f>
        <v>#REF!</v>
      </c>
      <c r="W889" s="12"/>
      <c r="X889" s="2" t="s">
        <v>764</v>
      </c>
      <c r="Y889" s="12"/>
      <c r="Z889" s="12"/>
      <c r="AA889" s="12" t="s">
        <v>835</v>
      </c>
      <c r="AB889" t="str">
        <f>IF(Q889&gt;0,"yes","no")</f>
        <v>yes</v>
      </c>
      <c r="AC889" t="str">
        <f>IF(O889&gt;0,"yes","no")</f>
        <v>no</v>
      </c>
      <c r="AD889" t="str">
        <f>IF(AH889="hatch","yes","no")</f>
        <v>no</v>
      </c>
      <c r="AE889" t="str">
        <f>IF(AH889="swimup","yes","no")</f>
        <v>no</v>
      </c>
      <c r="AF889" t="str">
        <f>IF(AH889="respiration","yes","no")</f>
        <v>no</v>
      </c>
      <c r="AH889" t="s">
        <v>813</v>
      </c>
      <c r="AI889" t="str">
        <f>IF(O889&gt;0,(IF(S889="live",O889*0.84,IF(S889="dried.ethanol",O889*0.8449+2.8227,O889))),"")</f>
        <v/>
      </c>
      <c r="AJ889" s="12"/>
      <c r="AL889" t="str">
        <f>IF(OR(AND(Q889=Q890,P889&gt;0),AND(O889&gt;0,O889=O890)),"duplicate","")</f>
        <v/>
      </c>
      <c r="AM889" t="s">
        <v>826</v>
      </c>
      <c r="AN889" t="s">
        <v>826</v>
      </c>
      <c r="AO889" t="s">
        <v>826</v>
      </c>
      <c r="AP889" t="s">
        <v>826</v>
      </c>
      <c r="AQ889" t="s">
        <v>32</v>
      </c>
    </row>
    <row r="890" spans="1:43" x14ac:dyDescent="0.2">
      <c r="A890" s="29">
        <v>42909</v>
      </c>
      <c r="B890" s="1">
        <v>42899</v>
      </c>
      <c r="C890" s="1" t="str">
        <f>IF(F890="Kup","6/13/2017",IF(F890="Sag","6/14/2017",""))</f>
        <v>6/13/2017</v>
      </c>
      <c r="D890" s="27">
        <f>A890-B890</f>
        <v>10</v>
      </c>
      <c r="E890" s="27">
        <f>A890-C890</f>
        <v>10</v>
      </c>
      <c r="F890" s="12" t="s">
        <v>21</v>
      </c>
      <c r="G890" s="12">
        <v>10</v>
      </c>
      <c r="H890" s="12" t="s">
        <v>42</v>
      </c>
      <c r="I890" s="12" t="s">
        <v>31</v>
      </c>
      <c r="J890" s="12" t="s">
        <v>978</v>
      </c>
      <c r="K890" s="3" t="s">
        <v>958</v>
      </c>
      <c r="L890" s="3" t="s">
        <v>959</v>
      </c>
      <c r="M890" s="12">
        <v>3</v>
      </c>
      <c r="N890" s="12">
        <v>3</v>
      </c>
      <c r="O890" s="24"/>
      <c r="P890" s="12">
        <v>2.8679999999999999</v>
      </c>
      <c r="Q890" s="12">
        <v>2.6680000000000001</v>
      </c>
      <c r="R890">
        <f>IF(Q890&gt;0,(P890*(Q890^2))*(3.14159/6),"")</f>
        <v>10.689294758684479</v>
      </c>
      <c r="S890" s="12" t="s">
        <v>32</v>
      </c>
      <c r="T890" t="s">
        <v>25</v>
      </c>
      <c r="U890" s="12" t="s">
        <v>26</v>
      </c>
      <c r="V890" s="12" t="e">
        <f>"CG_D"&amp;G890&amp;"_"&amp;H890&amp;"_"&amp;#REF!&amp;".jpg"</f>
        <v>#REF!</v>
      </c>
      <c r="W890" s="12"/>
      <c r="X890" s="2" t="s">
        <v>764</v>
      </c>
      <c r="Y890" s="12"/>
      <c r="Z890" s="12"/>
      <c r="AA890" s="12" t="s">
        <v>835</v>
      </c>
      <c r="AB890" t="str">
        <f>IF(Q890&gt;0,"yes","no")</f>
        <v>yes</v>
      </c>
      <c r="AC890" t="str">
        <f>IF(O890&gt;0,"yes","no")</f>
        <v>no</v>
      </c>
      <c r="AD890" t="str">
        <f>IF(AH890="hatch","yes","no")</f>
        <v>no</v>
      </c>
      <c r="AE890" t="str">
        <f>IF(AH890="swimup","yes","no")</f>
        <v>no</v>
      </c>
      <c r="AF890" t="str">
        <f>IF(AH890="respiration","yes","no")</f>
        <v>no</v>
      </c>
      <c r="AH890" t="s">
        <v>813</v>
      </c>
      <c r="AI890" t="str">
        <f>IF(O890&gt;0,(IF(S890="live",O890*0.84,IF(S890="dried.ethanol",O890*0.8449+2.8227,O890))),"")</f>
        <v/>
      </c>
      <c r="AJ890" s="12"/>
      <c r="AL890" t="str">
        <f>IF(OR(AND(Q890=Q891,P890&gt;0),AND(O890&gt;0,O890=O891)),"duplicate","")</f>
        <v/>
      </c>
      <c r="AM890" t="s">
        <v>826</v>
      </c>
      <c r="AN890" t="s">
        <v>826</v>
      </c>
      <c r="AO890" t="s">
        <v>826</v>
      </c>
      <c r="AP890" t="s">
        <v>826</v>
      </c>
      <c r="AQ890" t="s">
        <v>32</v>
      </c>
    </row>
    <row r="891" spans="1:43" x14ac:dyDescent="0.2">
      <c r="A891" s="29">
        <v>42909</v>
      </c>
      <c r="B891" s="1">
        <v>42899</v>
      </c>
      <c r="C891" s="1" t="str">
        <f>IF(F891="Kup","6/13/2017",IF(F891="Sag","6/14/2017",""))</f>
        <v>6/13/2017</v>
      </c>
      <c r="D891" s="27">
        <f>A891-B891</f>
        <v>10</v>
      </c>
      <c r="E891" s="27">
        <f>A891-C891</f>
        <v>10</v>
      </c>
      <c r="F891" s="12" t="s">
        <v>21</v>
      </c>
      <c r="G891" s="12">
        <v>10</v>
      </c>
      <c r="H891" s="12" t="s">
        <v>42</v>
      </c>
      <c r="I891" s="12" t="s">
        <v>31</v>
      </c>
      <c r="J891" s="12" t="s">
        <v>978</v>
      </c>
      <c r="K891" s="3" t="s">
        <v>958</v>
      </c>
      <c r="L891" s="3" t="s">
        <v>959</v>
      </c>
      <c r="M891" s="12">
        <v>4</v>
      </c>
      <c r="N891" s="12">
        <v>4</v>
      </c>
      <c r="O891" s="24"/>
      <c r="P891" s="12">
        <v>2.7610000000000001</v>
      </c>
      <c r="Q891" s="12">
        <v>2.4710000000000001</v>
      </c>
      <c r="R891">
        <f>IF(Q891&gt;0,(P891*(Q891^2))*(3.14159/6),"")</f>
        <v>8.8269395606785981</v>
      </c>
      <c r="S891" s="12" t="s">
        <v>32</v>
      </c>
      <c r="T891" t="s">
        <v>25</v>
      </c>
      <c r="U891" s="12" t="s">
        <v>26</v>
      </c>
      <c r="V891" s="12" t="e">
        <f>"CG_D"&amp;G891&amp;"_"&amp;H891&amp;"_"&amp;#REF!&amp;".jpg"</f>
        <v>#REF!</v>
      </c>
      <c r="W891" s="12"/>
      <c r="X891" s="2" t="s">
        <v>764</v>
      </c>
      <c r="Y891" s="12"/>
      <c r="Z891" s="12"/>
      <c r="AA891" s="12" t="s">
        <v>835</v>
      </c>
      <c r="AB891" t="str">
        <f>IF(Q891&gt;0,"yes","no")</f>
        <v>yes</v>
      </c>
      <c r="AC891" t="str">
        <f>IF(O891&gt;0,"yes","no")</f>
        <v>no</v>
      </c>
      <c r="AD891" t="str">
        <f>IF(AH891="hatch","yes","no")</f>
        <v>no</v>
      </c>
      <c r="AE891" t="str">
        <f>IF(AH891="swimup","yes","no")</f>
        <v>no</v>
      </c>
      <c r="AF891" t="str">
        <f>IF(AH891="respiration","yes","no")</f>
        <v>no</v>
      </c>
      <c r="AH891" t="s">
        <v>813</v>
      </c>
      <c r="AI891" t="str">
        <f>IF(O891&gt;0,(IF(S891="live",O891*0.84,IF(S891="dried.ethanol",O891*0.8449+2.8227,O891))),"")</f>
        <v/>
      </c>
      <c r="AJ891" s="12"/>
      <c r="AL891" t="str">
        <f>IF(OR(AND(Q891=Q892,P891&gt;0),AND(O891&gt;0,O891=O892)),"duplicate","")</f>
        <v/>
      </c>
      <c r="AM891" t="s">
        <v>826</v>
      </c>
      <c r="AN891" t="s">
        <v>826</v>
      </c>
      <c r="AO891" t="s">
        <v>826</v>
      </c>
      <c r="AP891" t="s">
        <v>826</v>
      </c>
      <c r="AQ891" t="s">
        <v>32</v>
      </c>
    </row>
    <row r="892" spans="1:43" x14ac:dyDescent="0.2">
      <c r="A892" s="29">
        <v>42909</v>
      </c>
      <c r="B892" s="1">
        <v>42899</v>
      </c>
      <c r="C892" s="1" t="str">
        <f>IF(F892="Kup","6/13/2017",IF(F892="Sag","6/14/2017",""))</f>
        <v>6/13/2017</v>
      </c>
      <c r="D892" s="27">
        <f>A892-B892</f>
        <v>10</v>
      </c>
      <c r="E892" s="27">
        <f>A892-C892</f>
        <v>10</v>
      </c>
      <c r="F892" s="12" t="s">
        <v>21</v>
      </c>
      <c r="G892" s="12">
        <v>10</v>
      </c>
      <c r="H892" s="12" t="s">
        <v>42</v>
      </c>
      <c r="I892" s="12" t="s">
        <v>31</v>
      </c>
      <c r="J892" s="12" t="s">
        <v>978</v>
      </c>
      <c r="K892" s="3" t="s">
        <v>958</v>
      </c>
      <c r="L892" s="3" t="s">
        <v>959</v>
      </c>
      <c r="M892" s="12">
        <v>5</v>
      </c>
      <c r="N892" s="12">
        <v>5</v>
      </c>
      <c r="O892" s="24"/>
      <c r="P892" s="12">
        <v>2.7869999999999999</v>
      </c>
      <c r="Q892" s="12">
        <v>2.431</v>
      </c>
      <c r="R892">
        <f>IF(Q892&gt;0,(P892*(Q892^2))*(3.14159/6),"")</f>
        <v>8.623928394865354</v>
      </c>
      <c r="S892" s="12" t="s">
        <v>32</v>
      </c>
      <c r="T892" t="s">
        <v>25</v>
      </c>
      <c r="U892" s="12" t="s">
        <v>26</v>
      </c>
      <c r="V892" s="12" t="e">
        <f>"CG_D"&amp;G892&amp;"_"&amp;H892&amp;"_"&amp;#REF!&amp;".jpg"</f>
        <v>#REF!</v>
      </c>
      <c r="W892" s="12"/>
      <c r="X892" s="2" t="s">
        <v>764</v>
      </c>
      <c r="Y892" s="12"/>
      <c r="Z892" s="12"/>
      <c r="AA892" s="12" t="s">
        <v>835</v>
      </c>
      <c r="AB892" t="str">
        <f>IF(Q892&gt;0,"yes","no")</f>
        <v>yes</v>
      </c>
      <c r="AC892" t="str">
        <f>IF(O892&gt;0,"yes","no")</f>
        <v>no</v>
      </c>
      <c r="AD892" t="str">
        <f>IF(AH892="hatch","yes","no")</f>
        <v>no</v>
      </c>
      <c r="AE892" t="str">
        <f>IF(AH892="swimup","yes","no")</f>
        <v>no</v>
      </c>
      <c r="AF892" t="str">
        <f>IF(AH892="respiration","yes","no")</f>
        <v>no</v>
      </c>
      <c r="AH892" t="s">
        <v>813</v>
      </c>
      <c r="AI892" t="str">
        <f>IF(O892&gt;0,(IF(S892="live",O892*0.84,IF(S892="dried.ethanol",O892*0.8449+2.8227,O892))),"")</f>
        <v/>
      </c>
      <c r="AJ892" s="12"/>
      <c r="AL892" t="str">
        <f>IF(OR(AND(Q892=Q893,P892&gt;0),AND(O892&gt;0,O892=O893)),"duplicate","")</f>
        <v/>
      </c>
      <c r="AM892" t="s">
        <v>826</v>
      </c>
      <c r="AN892" t="s">
        <v>826</v>
      </c>
      <c r="AO892" t="s">
        <v>826</v>
      </c>
      <c r="AP892" t="s">
        <v>826</v>
      </c>
      <c r="AQ892" t="s">
        <v>32</v>
      </c>
    </row>
    <row r="893" spans="1:43" x14ac:dyDescent="0.2">
      <c r="A893" s="29">
        <v>42909</v>
      </c>
      <c r="B893" s="1">
        <v>42899</v>
      </c>
      <c r="C893" s="1" t="str">
        <f>IF(F893="Kup","6/13/2017",IF(F893="Sag","6/14/2017",""))</f>
        <v>6/13/2017</v>
      </c>
      <c r="D893" s="27">
        <f>A893-B893</f>
        <v>10</v>
      </c>
      <c r="E893" s="27">
        <f>A893-C893</f>
        <v>10</v>
      </c>
      <c r="F893" s="12" t="s">
        <v>21</v>
      </c>
      <c r="G893" s="12">
        <v>10</v>
      </c>
      <c r="H893" s="12" t="s">
        <v>42</v>
      </c>
      <c r="I893" s="12" t="s">
        <v>31</v>
      </c>
      <c r="J893" s="12" t="s">
        <v>978</v>
      </c>
      <c r="K893" s="3" t="s">
        <v>958</v>
      </c>
      <c r="L893" s="3" t="s">
        <v>959</v>
      </c>
      <c r="M893" s="12">
        <v>6</v>
      </c>
      <c r="N893" s="12">
        <v>6</v>
      </c>
      <c r="O893" s="24"/>
      <c r="P893" s="12">
        <v>3.0630000000000002</v>
      </c>
      <c r="Q893" s="12">
        <v>2.5739999999999998</v>
      </c>
      <c r="R893">
        <f>IF(Q893&gt;0,(P893*(Q893^2))*(3.14159/6),"")</f>
        <v>10.625817129461819</v>
      </c>
      <c r="S893" s="12" t="s">
        <v>32</v>
      </c>
      <c r="T893" t="s">
        <v>25</v>
      </c>
      <c r="U893" s="12" t="s">
        <v>26</v>
      </c>
      <c r="V893" s="12" t="e">
        <f>"CG_D"&amp;G893&amp;"_"&amp;H893&amp;"_"&amp;#REF!&amp;".jpg"</f>
        <v>#REF!</v>
      </c>
      <c r="W893" s="12"/>
      <c r="X893" s="2" t="s">
        <v>764</v>
      </c>
      <c r="Y893" s="12"/>
      <c r="Z893" s="12"/>
      <c r="AA893" s="12" t="s">
        <v>835</v>
      </c>
      <c r="AB893" t="str">
        <f>IF(Q893&gt;0,"yes","no")</f>
        <v>yes</v>
      </c>
      <c r="AC893" t="str">
        <f>IF(O893&gt;0,"yes","no")</f>
        <v>no</v>
      </c>
      <c r="AD893" t="str">
        <f>IF(AH893="hatch","yes","no")</f>
        <v>no</v>
      </c>
      <c r="AE893" t="str">
        <f>IF(AH893="swimup","yes","no")</f>
        <v>no</v>
      </c>
      <c r="AF893" t="str">
        <f>IF(AH893="respiration","yes","no")</f>
        <v>no</v>
      </c>
      <c r="AH893" t="s">
        <v>813</v>
      </c>
      <c r="AI893" t="str">
        <f>IF(O893&gt;0,(IF(S893="live",O893*0.84,IF(S893="dried.ethanol",O893*0.8449+2.8227,O893))),"")</f>
        <v/>
      </c>
      <c r="AJ893" s="12"/>
      <c r="AL893" t="str">
        <f>IF(OR(AND(Q893=Q894,P893&gt;0),AND(O893&gt;0,O893=O894)),"duplicate","")</f>
        <v/>
      </c>
      <c r="AM893" t="s">
        <v>826</v>
      </c>
      <c r="AN893" t="s">
        <v>826</v>
      </c>
      <c r="AO893" t="s">
        <v>826</v>
      </c>
      <c r="AP893" t="s">
        <v>826</v>
      </c>
      <c r="AQ893" t="s">
        <v>32</v>
      </c>
    </row>
    <row r="894" spans="1:43" x14ac:dyDescent="0.2">
      <c r="A894" s="29">
        <v>42909</v>
      </c>
      <c r="B894" s="1">
        <v>42899</v>
      </c>
      <c r="C894" s="1" t="str">
        <f>IF(F894="Kup","6/13/2017",IF(F894="Sag","6/14/2017",""))</f>
        <v>6/13/2017</v>
      </c>
      <c r="D894" s="27">
        <f>A894-B894</f>
        <v>10</v>
      </c>
      <c r="E894" s="27">
        <f>A894-C894</f>
        <v>10</v>
      </c>
      <c r="F894" s="12" t="s">
        <v>21</v>
      </c>
      <c r="G894" s="12">
        <v>10</v>
      </c>
      <c r="H894" s="12" t="s">
        <v>42</v>
      </c>
      <c r="I894" s="12" t="s">
        <v>31</v>
      </c>
      <c r="J894" s="12" t="s">
        <v>978</v>
      </c>
      <c r="K894" s="3" t="s">
        <v>958</v>
      </c>
      <c r="L894" s="3" t="s">
        <v>959</v>
      </c>
      <c r="M894" s="12">
        <v>7</v>
      </c>
      <c r="N894" s="12">
        <v>7</v>
      </c>
      <c r="O894" s="24"/>
      <c r="P894" s="12">
        <v>2.7029999999999998</v>
      </c>
      <c r="Q894" s="12">
        <v>2.41</v>
      </c>
      <c r="R894">
        <f>IF(Q894&gt;0,(P894*(Q894^2))*(3.14159/6),"")</f>
        <v>8.220124329989499</v>
      </c>
      <c r="S894" s="12" t="s">
        <v>32</v>
      </c>
      <c r="T894" t="s">
        <v>25</v>
      </c>
      <c r="U894" s="12" t="s">
        <v>26</v>
      </c>
      <c r="V894" s="12" t="e">
        <f>"CG_D"&amp;G894&amp;"_"&amp;H894&amp;"_"&amp;#REF!&amp;".jpg"</f>
        <v>#REF!</v>
      </c>
      <c r="W894" s="12"/>
      <c r="X894" s="2" t="s">
        <v>764</v>
      </c>
      <c r="Y894" s="12"/>
      <c r="Z894" s="12"/>
      <c r="AA894" s="12" t="s">
        <v>835</v>
      </c>
      <c r="AB894" t="str">
        <f>IF(Q894&gt;0,"yes","no")</f>
        <v>yes</v>
      </c>
      <c r="AC894" t="str">
        <f>IF(O894&gt;0,"yes","no")</f>
        <v>no</v>
      </c>
      <c r="AD894" t="str">
        <f>IF(AH894="hatch","yes","no")</f>
        <v>no</v>
      </c>
      <c r="AE894" t="str">
        <f>IF(AH894="swimup","yes","no")</f>
        <v>no</v>
      </c>
      <c r="AF894" t="str">
        <f>IF(AH894="respiration","yes","no")</f>
        <v>no</v>
      </c>
      <c r="AH894" t="s">
        <v>813</v>
      </c>
      <c r="AI894" t="str">
        <f>IF(O894&gt;0,(IF(S894="live",O894*0.84,IF(S894="dried.ethanol",O894*0.8449+2.8227,O894))),"")</f>
        <v/>
      </c>
      <c r="AJ894" s="12"/>
      <c r="AL894" t="str">
        <f>IF(OR(AND(Q894=Q895,P894&gt;0),AND(O894&gt;0,O894=O895)),"duplicate","")</f>
        <v/>
      </c>
      <c r="AM894" t="s">
        <v>826</v>
      </c>
      <c r="AN894" t="s">
        <v>826</v>
      </c>
      <c r="AO894" t="s">
        <v>826</v>
      </c>
      <c r="AP894" t="s">
        <v>826</v>
      </c>
      <c r="AQ894" t="s">
        <v>32</v>
      </c>
    </row>
    <row r="895" spans="1:43" x14ac:dyDescent="0.2">
      <c r="A895" s="29">
        <v>42909</v>
      </c>
      <c r="B895" s="1">
        <v>42899</v>
      </c>
      <c r="C895" s="1" t="str">
        <f>IF(F895="Kup","6/13/2017",IF(F895="Sag","6/14/2017",""))</f>
        <v>6/13/2017</v>
      </c>
      <c r="D895" s="27">
        <f>A895-B895</f>
        <v>10</v>
      </c>
      <c r="E895" s="27">
        <f>A895-C895</f>
        <v>10</v>
      </c>
      <c r="F895" s="12" t="s">
        <v>21</v>
      </c>
      <c r="G895" s="12">
        <v>10</v>
      </c>
      <c r="H895" s="12" t="s">
        <v>42</v>
      </c>
      <c r="I895" s="12" t="s">
        <v>31</v>
      </c>
      <c r="J895" s="12" t="s">
        <v>978</v>
      </c>
      <c r="K895" s="3" t="s">
        <v>958</v>
      </c>
      <c r="L895" s="3" t="s">
        <v>959</v>
      </c>
      <c r="M895" s="12">
        <v>8</v>
      </c>
      <c r="N895" s="12">
        <v>8</v>
      </c>
      <c r="O895" s="24"/>
      <c r="P895" s="12">
        <v>2.484</v>
      </c>
      <c r="Q895" s="12">
        <v>2.3250000000000002</v>
      </c>
      <c r="R895">
        <f>IF(Q895&gt;0,(P895*(Q895^2))*(3.14159/6),"")</f>
        <v>7.0306545817125006</v>
      </c>
      <c r="S895" s="12" t="s">
        <v>32</v>
      </c>
      <c r="T895" t="s">
        <v>25</v>
      </c>
      <c r="U895" s="12" t="s">
        <v>26</v>
      </c>
      <c r="V895" s="12" t="e">
        <f>"CG_D"&amp;G895&amp;"_"&amp;H895&amp;"_"&amp;#REF!&amp;".jpg"</f>
        <v>#REF!</v>
      </c>
      <c r="W895" s="12"/>
      <c r="X895" s="2" t="s">
        <v>764</v>
      </c>
      <c r="Y895" s="12"/>
      <c r="Z895" s="12"/>
      <c r="AA895" s="12" t="s">
        <v>835</v>
      </c>
      <c r="AB895" t="str">
        <f>IF(Q895&gt;0,"yes","no")</f>
        <v>yes</v>
      </c>
      <c r="AC895" t="str">
        <f>IF(O895&gt;0,"yes","no")</f>
        <v>no</v>
      </c>
      <c r="AD895" t="str">
        <f>IF(AH895="hatch","yes","no")</f>
        <v>no</v>
      </c>
      <c r="AE895" t="str">
        <f>IF(AH895="swimup","yes","no")</f>
        <v>no</v>
      </c>
      <c r="AF895" t="str">
        <f>IF(AH895="respiration","yes","no")</f>
        <v>no</v>
      </c>
      <c r="AH895" t="s">
        <v>813</v>
      </c>
      <c r="AI895" t="str">
        <f>IF(O895&gt;0,(IF(S895="live",O895*0.84,IF(S895="dried.ethanol",O895*0.8449+2.8227,O895))),"")</f>
        <v/>
      </c>
      <c r="AJ895" s="12"/>
      <c r="AL895" t="str">
        <f>IF(OR(AND(Q895=Q896,P895&gt;0),AND(O895&gt;0,O895=O896)),"duplicate","")</f>
        <v/>
      </c>
      <c r="AM895" t="s">
        <v>826</v>
      </c>
      <c r="AN895" t="s">
        <v>826</v>
      </c>
      <c r="AO895" t="s">
        <v>826</v>
      </c>
      <c r="AP895" t="s">
        <v>826</v>
      </c>
      <c r="AQ895" t="s">
        <v>32</v>
      </c>
    </row>
    <row r="896" spans="1:43" x14ac:dyDescent="0.2">
      <c r="A896" s="29">
        <v>42909</v>
      </c>
      <c r="B896" s="1">
        <v>42899</v>
      </c>
      <c r="C896" s="1" t="str">
        <f>IF(F896="Kup","6/13/2017",IF(F896="Sag","6/14/2017",""))</f>
        <v>6/13/2017</v>
      </c>
      <c r="D896" s="27">
        <f>A896-B896</f>
        <v>10</v>
      </c>
      <c r="E896" s="27">
        <f>A896-C896</f>
        <v>10</v>
      </c>
      <c r="F896" s="12" t="s">
        <v>21</v>
      </c>
      <c r="G896" s="12">
        <v>10</v>
      </c>
      <c r="H896" s="12" t="s">
        <v>42</v>
      </c>
      <c r="I896" s="12" t="s">
        <v>31</v>
      </c>
      <c r="J896" s="12" t="s">
        <v>978</v>
      </c>
      <c r="K896" s="3" t="s">
        <v>958</v>
      </c>
      <c r="L896" s="3" t="s">
        <v>959</v>
      </c>
      <c r="M896" s="12">
        <v>9</v>
      </c>
      <c r="N896" s="12">
        <v>9</v>
      </c>
      <c r="O896" s="24"/>
      <c r="P896" s="12">
        <v>2.798</v>
      </c>
      <c r="Q896" s="12">
        <v>2.4980000000000002</v>
      </c>
      <c r="R896">
        <f>IF(Q896&gt;0,(P896*(Q896^2))*(3.14159/6),"")</f>
        <v>9.1417814329125484</v>
      </c>
      <c r="S896" s="12" t="s">
        <v>32</v>
      </c>
      <c r="T896" t="s">
        <v>25</v>
      </c>
      <c r="U896" s="12" t="s">
        <v>26</v>
      </c>
      <c r="V896" s="12" t="e">
        <f>"CG_D"&amp;G896&amp;"_"&amp;H896&amp;"_"&amp;#REF!&amp;".jpg"</f>
        <v>#REF!</v>
      </c>
      <c r="W896" s="12"/>
      <c r="X896" s="2" t="s">
        <v>764</v>
      </c>
      <c r="Y896" s="12"/>
      <c r="Z896" s="12"/>
      <c r="AA896" s="12" t="s">
        <v>835</v>
      </c>
      <c r="AB896" t="str">
        <f>IF(Q896&gt;0,"yes","no")</f>
        <v>yes</v>
      </c>
      <c r="AC896" t="str">
        <f>IF(O896&gt;0,"yes","no")</f>
        <v>no</v>
      </c>
      <c r="AD896" t="str">
        <f>IF(AH896="hatch","yes","no")</f>
        <v>no</v>
      </c>
      <c r="AE896" t="str">
        <f>IF(AH896="swimup","yes","no")</f>
        <v>no</v>
      </c>
      <c r="AF896" t="str">
        <f>IF(AH896="respiration","yes","no")</f>
        <v>no</v>
      </c>
      <c r="AH896" t="s">
        <v>813</v>
      </c>
      <c r="AI896" t="str">
        <f>IF(O896&gt;0,(IF(S896="live",O896*0.84,IF(S896="dried.ethanol",O896*0.8449+2.8227,O896))),"")</f>
        <v/>
      </c>
      <c r="AJ896" s="12"/>
      <c r="AL896" t="str">
        <f>IF(OR(AND(Q896=Q897,P896&gt;0),AND(O896&gt;0,O896=O897)),"duplicate","")</f>
        <v/>
      </c>
      <c r="AM896" t="s">
        <v>826</v>
      </c>
      <c r="AN896" t="s">
        <v>826</v>
      </c>
      <c r="AO896" t="s">
        <v>826</v>
      </c>
      <c r="AP896" t="s">
        <v>826</v>
      </c>
      <c r="AQ896" t="s">
        <v>32</v>
      </c>
    </row>
    <row r="897" spans="1:43" x14ac:dyDescent="0.2">
      <c r="A897" s="29">
        <v>42909</v>
      </c>
      <c r="B897" s="1">
        <v>42899</v>
      </c>
      <c r="C897" s="1" t="str">
        <f>IF(F897="Kup","6/13/2017",IF(F897="Sag","6/14/2017",""))</f>
        <v>6/13/2017</v>
      </c>
      <c r="D897" s="27">
        <f>A897-B897</f>
        <v>10</v>
      </c>
      <c r="E897" s="27">
        <f>A897-C897</f>
        <v>10</v>
      </c>
      <c r="F897" s="12" t="s">
        <v>21</v>
      </c>
      <c r="G897" s="12">
        <v>10</v>
      </c>
      <c r="H897" s="12" t="s">
        <v>42</v>
      </c>
      <c r="I897" s="12" t="s">
        <v>31</v>
      </c>
      <c r="J897" s="12" t="s">
        <v>978</v>
      </c>
      <c r="K897" s="3" t="s">
        <v>958</v>
      </c>
      <c r="L897" s="3" t="s">
        <v>959</v>
      </c>
      <c r="M897" s="12">
        <v>10</v>
      </c>
      <c r="N897" s="12">
        <v>10</v>
      </c>
      <c r="O897" s="24"/>
      <c r="P897" s="12">
        <v>2.7309999999999999</v>
      </c>
      <c r="Q897" s="12">
        <v>2.585</v>
      </c>
      <c r="R897">
        <f>IF(Q897&gt;0,(P897*(Q897^2))*(3.14159/6),"")</f>
        <v>9.5552279150492065</v>
      </c>
      <c r="S897" s="12" t="s">
        <v>32</v>
      </c>
      <c r="T897" t="s">
        <v>25</v>
      </c>
      <c r="U897" s="12" t="s">
        <v>26</v>
      </c>
      <c r="V897" s="12" t="e">
        <f>"CG_D"&amp;G897&amp;"_"&amp;H897&amp;"_"&amp;#REF!&amp;".jpg"</f>
        <v>#REF!</v>
      </c>
      <c r="W897" s="12"/>
      <c r="X897" s="2" t="s">
        <v>764</v>
      </c>
      <c r="Y897" s="12"/>
      <c r="Z897" s="12"/>
      <c r="AA897" s="12" t="s">
        <v>835</v>
      </c>
      <c r="AB897" t="str">
        <f>IF(Q897&gt;0,"yes","no")</f>
        <v>yes</v>
      </c>
      <c r="AC897" t="str">
        <f>IF(O897&gt;0,"yes","no")</f>
        <v>no</v>
      </c>
      <c r="AD897" t="str">
        <f>IF(AH897="hatch","yes","no")</f>
        <v>no</v>
      </c>
      <c r="AE897" t="str">
        <f>IF(AH897="swimup","yes","no")</f>
        <v>no</v>
      </c>
      <c r="AF897" t="str">
        <f>IF(AH897="respiration","yes","no")</f>
        <v>no</v>
      </c>
      <c r="AH897" t="s">
        <v>813</v>
      </c>
      <c r="AI897" t="str">
        <f>IF(O897&gt;0,(IF(S897="live",O897*0.84,IF(S897="dried.ethanol",O897*0.8449+2.8227,O897))),"")</f>
        <v/>
      </c>
      <c r="AJ897" s="12"/>
      <c r="AL897" t="str">
        <f>IF(OR(AND(Q897=Q898,P897&gt;0),AND(O897&gt;0,O897=O898)),"duplicate","")</f>
        <v/>
      </c>
      <c r="AM897" t="s">
        <v>826</v>
      </c>
      <c r="AN897" t="s">
        <v>826</v>
      </c>
      <c r="AO897" t="s">
        <v>826</v>
      </c>
      <c r="AP897" t="s">
        <v>826</v>
      </c>
      <c r="AQ897" t="s">
        <v>32</v>
      </c>
    </row>
    <row r="898" spans="1:43" x14ac:dyDescent="0.2">
      <c r="A898" s="29">
        <v>42909</v>
      </c>
      <c r="B898" s="1">
        <v>42899</v>
      </c>
      <c r="C898" s="1" t="str">
        <f>IF(F898="Kup","6/13/2017",IF(F898="Sag","6/14/2017",""))</f>
        <v>6/13/2017</v>
      </c>
      <c r="D898" s="27">
        <f>A898-B898</f>
        <v>10</v>
      </c>
      <c r="E898" s="27">
        <f>A898-C898</f>
        <v>10</v>
      </c>
      <c r="F898" s="12" t="s">
        <v>21</v>
      </c>
      <c r="G898" s="12">
        <v>10</v>
      </c>
      <c r="H898" s="12" t="s">
        <v>42</v>
      </c>
      <c r="I898" s="12" t="s">
        <v>99</v>
      </c>
      <c r="J898" s="12" t="s">
        <v>979</v>
      </c>
      <c r="K898" s="3" t="s">
        <v>960</v>
      </c>
      <c r="L898" s="3" t="s">
        <v>959</v>
      </c>
      <c r="M898" s="12">
        <v>1</v>
      </c>
      <c r="N898" s="12">
        <v>1</v>
      </c>
      <c r="O898" s="24"/>
      <c r="P898" s="12">
        <v>2.3919999999999999</v>
      </c>
      <c r="Q898" s="12">
        <v>2.0369999999999999</v>
      </c>
      <c r="R898">
        <f>IF(Q898&gt;0,(P898*(Q898^2))*(3.14159/6),"")</f>
        <v>5.1968656411417191</v>
      </c>
      <c r="S898" s="12" t="s">
        <v>32</v>
      </c>
      <c r="T898" t="s">
        <v>25</v>
      </c>
      <c r="U898" s="12" t="s">
        <v>26</v>
      </c>
      <c r="V898" s="12" t="e">
        <f>"CG_D"&amp;G898&amp;"_"&amp;H898&amp;"_"&amp;#REF!&amp;".jpg"</f>
        <v>#REF!</v>
      </c>
      <c r="W898" s="12"/>
      <c r="X898" s="2" t="s">
        <v>764</v>
      </c>
      <c r="Y898" s="12"/>
      <c r="Z898" s="12"/>
      <c r="AA898" s="12" t="s">
        <v>835</v>
      </c>
      <c r="AB898" t="str">
        <f>IF(Q898&gt;0,"yes","no")</f>
        <v>yes</v>
      </c>
      <c r="AC898" t="str">
        <f>IF(O898&gt;0,"yes","no")</f>
        <v>no</v>
      </c>
      <c r="AD898" t="str">
        <f>IF(AH898="hatch","yes","no")</f>
        <v>no</v>
      </c>
      <c r="AE898" t="str">
        <f>IF(AH898="swimup","yes","no")</f>
        <v>no</v>
      </c>
      <c r="AF898" t="str">
        <f>IF(AH898="respiration","yes","no")</f>
        <v>no</v>
      </c>
      <c r="AH898" t="s">
        <v>813</v>
      </c>
      <c r="AI898" t="str">
        <f>IF(O898&gt;0,(IF(S898="live",O898*0.84,IF(S898="dried.ethanol",O898*0.8449+2.8227,O898))),"")</f>
        <v/>
      </c>
      <c r="AJ898" s="12"/>
      <c r="AL898" t="str">
        <f>IF(OR(AND(Q898=Q899,P898&gt;0),AND(O898&gt;0,O898=O899)),"duplicate","")</f>
        <v/>
      </c>
      <c r="AM898" t="s">
        <v>826</v>
      </c>
      <c r="AN898" t="s">
        <v>826</v>
      </c>
      <c r="AO898" t="s">
        <v>826</v>
      </c>
      <c r="AP898" t="s">
        <v>826</v>
      </c>
      <c r="AQ898" t="s">
        <v>32</v>
      </c>
    </row>
    <row r="899" spans="1:43" x14ac:dyDescent="0.2">
      <c r="A899" s="29">
        <v>42909</v>
      </c>
      <c r="B899" s="1">
        <v>42899</v>
      </c>
      <c r="C899" s="1" t="str">
        <f>IF(F899="Kup","6/13/2017",IF(F899="Sag","6/14/2017",""))</f>
        <v>6/13/2017</v>
      </c>
      <c r="D899" s="27">
        <f>A899-B899</f>
        <v>10</v>
      </c>
      <c r="E899" s="27">
        <f>A899-C899</f>
        <v>10</v>
      </c>
      <c r="F899" s="12" t="s">
        <v>21</v>
      </c>
      <c r="G899" s="12">
        <v>10</v>
      </c>
      <c r="H899" s="12" t="s">
        <v>42</v>
      </c>
      <c r="I899" s="12" t="s">
        <v>99</v>
      </c>
      <c r="J899" s="12" t="s">
        <v>979</v>
      </c>
      <c r="K899" s="3" t="s">
        <v>960</v>
      </c>
      <c r="L899" s="3" t="s">
        <v>959</v>
      </c>
      <c r="M899" s="12">
        <v>2</v>
      </c>
      <c r="N899" s="12">
        <v>2</v>
      </c>
      <c r="O899" s="24"/>
      <c r="P899" s="12">
        <v>2.605</v>
      </c>
      <c r="Q899" s="12">
        <v>2.3239999999999998</v>
      </c>
      <c r="R899">
        <f>IF(Q899&gt;0,(P899*(Q899^2))*(3.14159/6),"")</f>
        <v>7.3667889932905313</v>
      </c>
      <c r="S899" s="12" t="s">
        <v>32</v>
      </c>
      <c r="T899" t="s">
        <v>25</v>
      </c>
      <c r="U899" s="12" t="s">
        <v>26</v>
      </c>
      <c r="V899" s="12" t="e">
        <f>"CG_D"&amp;G899&amp;"_"&amp;H899&amp;"_"&amp;#REF!&amp;".jpg"</f>
        <v>#REF!</v>
      </c>
      <c r="W899" s="12"/>
      <c r="X899" s="2" t="s">
        <v>764</v>
      </c>
      <c r="Y899" s="12"/>
      <c r="Z899" s="12"/>
      <c r="AA899" s="12" t="s">
        <v>835</v>
      </c>
      <c r="AB899" t="str">
        <f>IF(Q899&gt;0,"yes","no")</f>
        <v>yes</v>
      </c>
      <c r="AC899" t="str">
        <f>IF(O899&gt;0,"yes","no")</f>
        <v>no</v>
      </c>
      <c r="AD899" t="str">
        <f>IF(AH899="hatch","yes","no")</f>
        <v>no</v>
      </c>
      <c r="AE899" t="str">
        <f>IF(AH899="swimup","yes","no")</f>
        <v>no</v>
      </c>
      <c r="AF899" t="str">
        <f>IF(AH899="respiration","yes","no")</f>
        <v>no</v>
      </c>
      <c r="AH899" t="s">
        <v>813</v>
      </c>
      <c r="AI899" t="str">
        <f>IF(O899&gt;0,(IF(S899="live",O899*0.84,IF(S899="dried.ethanol",O899*0.8449+2.8227,O899))),"")</f>
        <v/>
      </c>
      <c r="AJ899" s="12"/>
      <c r="AL899" t="str">
        <f>IF(OR(AND(Q899=Q900,P899&gt;0),AND(O899&gt;0,O899=O900)),"duplicate","")</f>
        <v/>
      </c>
      <c r="AM899" t="s">
        <v>826</v>
      </c>
      <c r="AN899" t="s">
        <v>826</v>
      </c>
      <c r="AO899" t="s">
        <v>826</v>
      </c>
      <c r="AP899" t="s">
        <v>826</v>
      </c>
      <c r="AQ899" t="s">
        <v>32</v>
      </c>
    </row>
    <row r="900" spans="1:43" x14ac:dyDescent="0.2">
      <c r="A900" s="29">
        <v>42909</v>
      </c>
      <c r="B900" s="1">
        <v>42899</v>
      </c>
      <c r="C900" s="1" t="str">
        <f>IF(F900="Kup","6/13/2017",IF(F900="Sag","6/14/2017",""))</f>
        <v>6/13/2017</v>
      </c>
      <c r="D900" s="27">
        <f>A900-B900</f>
        <v>10</v>
      </c>
      <c r="E900" s="27">
        <f>A900-C900</f>
        <v>10</v>
      </c>
      <c r="F900" s="12" t="s">
        <v>21</v>
      </c>
      <c r="G900" s="12">
        <v>10</v>
      </c>
      <c r="H900" s="12" t="s">
        <v>42</v>
      </c>
      <c r="I900" s="12" t="s">
        <v>99</v>
      </c>
      <c r="J900" s="12" t="s">
        <v>979</v>
      </c>
      <c r="K900" s="3" t="s">
        <v>960</v>
      </c>
      <c r="L900" s="3" t="s">
        <v>959</v>
      </c>
      <c r="M900" s="12">
        <v>3</v>
      </c>
      <c r="N900" s="12">
        <v>3</v>
      </c>
      <c r="O900" s="24"/>
      <c r="P900" s="12">
        <v>2.3159999999999998</v>
      </c>
      <c r="Q900" s="12">
        <v>2.1040000000000001</v>
      </c>
      <c r="R900">
        <f>IF(Q900&gt;0,(P900*(Q900^2))*(3.14159/6),"")</f>
        <v>5.3681949786918395</v>
      </c>
      <c r="S900" s="12" t="s">
        <v>32</v>
      </c>
      <c r="T900" t="s">
        <v>25</v>
      </c>
      <c r="U900" s="12" t="s">
        <v>26</v>
      </c>
      <c r="V900" s="12" t="e">
        <f>"CG_D"&amp;G900&amp;"_"&amp;H900&amp;"_"&amp;#REF!&amp;".jpg"</f>
        <v>#REF!</v>
      </c>
      <c r="W900" s="12"/>
      <c r="X900" s="2" t="s">
        <v>764</v>
      </c>
      <c r="Y900" s="12"/>
      <c r="Z900" s="12"/>
      <c r="AA900" s="12" t="s">
        <v>835</v>
      </c>
      <c r="AB900" t="str">
        <f>IF(Q900&gt;0,"yes","no")</f>
        <v>yes</v>
      </c>
      <c r="AC900" t="str">
        <f>IF(O900&gt;0,"yes","no")</f>
        <v>no</v>
      </c>
      <c r="AD900" t="str">
        <f>IF(AH900="hatch","yes","no")</f>
        <v>no</v>
      </c>
      <c r="AE900" t="str">
        <f>IF(AH900="swimup","yes","no")</f>
        <v>no</v>
      </c>
      <c r="AF900" t="str">
        <f>IF(AH900="respiration","yes","no")</f>
        <v>no</v>
      </c>
      <c r="AH900" t="s">
        <v>813</v>
      </c>
      <c r="AI900" t="str">
        <f>IF(O900&gt;0,(IF(S900="live",O900*0.84,IF(S900="dried.ethanol",O900*0.8449+2.8227,O900))),"")</f>
        <v/>
      </c>
      <c r="AJ900" s="12"/>
      <c r="AL900" t="str">
        <f>IF(OR(AND(Q900=Q901,P900&gt;0),AND(O900&gt;0,O900=O901)),"duplicate","")</f>
        <v/>
      </c>
      <c r="AM900" t="s">
        <v>826</v>
      </c>
      <c r="AN900" t="s">
        <v>826</v>
      </c>
      <c r="AO900" t="s">
        <v>826</v>
      </c>
      <c r="AP900" t="s">
        <v>826</v>
      </c>
      <c r="AQ900" t="s">
        <v>32</v>
      </c>
    </row>
    <row r="901" spans="1:43" x14ac:dyDescent="0.2">
      <c r="A901" s="29">
        <v>42909</v>
      </c>
      <c r="B901" s="1">
        <v>42899</v>
      </c>
      <c r="C901" s="1" t="str">
        <f>IF(F901="Kup","6/13/2017",IF(F901="Sag","6/14/2017",""))</f>
        <v>6/13/2017</v>
      </c>
      <c r="D901" s="27">
        <f>A901-B901</f>
        <v>10</v>
      </c>
      <c r="E901" s="27">
        <f>A901-C901</f>
        <v>10</v>
      </c>
      <c r="F901" s="12" t="s">
        <v>21</v>
      </c>
      <c r="G901" s="12">
        <v>10</v>
      </c>
      <c r="H901" s="12" t="s">
        <v>42</v>
      </c>
      <c r="I901" s="12" t="s">
        <v>99</v>
      </c>
      <c r="J901" s="12" t="s">
        <v>979</v>
      </c>
      <c r="K901" s="3" t="s">
        <v>960</v>
      </c>
      <c r="L901" s="3" t="s">
        <v>959</v>
      </c>
      <c r="M901" s="12">
        <v>4</v>
      </c>
      <c r="N901" s="12">
        <v>4</v>
      </c>
      <c r="O901" s="24"/>
      <c r="P901" s="12">
        <v>2.5670000000000002</v>
      </c>
      <c r="Q901" s="12">
        <v>2.14</v>
      </c>
      <c r="R901">
        <f>IF(Q901&gt;0,(P901*(Q901^2))*(3.14159/6),"")</f>
        <v>6.1553346704646668</v>
      </c>
      <c r="S901" s="12" t="s">
        <v>32</v>
      </c>
      <c r="T901" t="s">
        <v>25</v>
      </c>
      <c r="U901" s="12" t="s">
        <v>26</v>
      </c>
      <c r="V901" s="12" t="e">
        <f>"CG_D"&amp;G901&amp;"_"&amp;H901&amp;"_"&amp;#REF!&amp;".jpg"</f>
        <v>#REF!</v>
      </c>
      <c r="W901" s="12"/>
      <c r="X901" s="2" t="s">
        <v>764</v>
      </c>
      <c r="Y901" s="12"/>
      <c r="Z901" s="12"/>
      <c r="AA901" s="12" t="s">
        <v>835</v>
      </c>
      <c r="AB901" t="str">
        <f>IF(Q901&gt;0,"yes","no")</f>
        <v>yes</v>
      </c>
      <c r="AC901" t="str">
        <f>IF(O901&gt;0,"yes","no")</f>
        <v>no</v>
      </c>
      <c r="AD901" t="str">
        <f>IF(AH901="hatch","yes","no")</f>
        <v>no</v>
      </c>
      <c r="AE901" t="str">
        <f>IF(AH901="swimup","yes","no")</f>
        <v>no</v>
      </c>
      <c r="AF901" t="str">
        <f>IF(AH901="respiration","yes","no")</f>
        <v>no</v>
      </c>
      <c r="AH901" t="s">
        <v>813</v>
      </c>
      <c r="AI901" t="str">
        <f>IF(O901&gt;0,(IF(S901="live",O901*0.84,IF(S901="dried.ethanol",O901*0.8449+2.8227,O901))),"")</f>
        <v/>
      </c>
      <c r="AJ901" s="12"/>
      <c r="AL901" t="str">
        <f>IF(OR(AND(Q901=Q902,P901&gt;0),AND(O901&gt;0,O901=O902)),"duplicate","")</f>
        <v/>
      </c>
      <c r="AM901" t="s">
        <v>826</v>
      </c>
      <c r="AN901" t="s">
        <v>826</v>
      </c>
      <c r="AO901" t="s">
        <v>826</v>
      </c>
      <c r="AP901" t="s">
        <v>826</v>
      </c>
      <c r="AQ901" t="s">
        <v>32</v>
      </c>
    </row>
    <row r="902" spans="1:43" x14ac:dyDescent="0.2">
      <c r="A902" s="29">
        <v>42909</v>
      </c>
      <c r="B902" s="1">
        <v>42899</v>
      </c>
      <c r="C902" s="1" t="str">
        <f>IF(F902="Kup","6/13/2017",IF(F902="Sag","6/14/2017",""))</f>
        <v>6/13/2017</v>
      </c>
      <c r="D902" s="27">
        <f>A902-B902</f>
        <v>10</v>
      </c>
      <c r="E902" s="27">
        <f>A902-C902</f>
        <v>10</v>
      </c>
      <c r="F902" s="12" t="s">
        <v>21</v>
      </c>
      <c r="G902" s="12">
        <v>10</v>
      </c>
      <c r="H902" s="12" t="s">
        <v>42</v>
      </c>
      <c r="I902" s="12" t="s">
        <v>99</v>
      </c>
      <c r="J902" s="12" t="s">
        <v>979</v>
      </c>
      <c r="K902" s="3" t="s">
        <v>960</v>
      </c>
      <c r="L902" s="3" t="s">
        <v>959</v>
      </c>
      <c r="M902" s="12">
        <v>5</v>
      </c>
      <c r="N902" s="12">
        <v>5</v>
      </c>
      <c r="O902" s="24"/>
      <c r="P902" s="12">
        <v>2.149</v>
      </c>
      <c r="Q902" s="12">
        <v>1.9650000000000001</v>
      </c>
      <c r="R902">
        <f>IF(Q902&gt;0,(P902*(Q902^2))*(3.14159/6),"")</f>
        <v>4.344699864469125</v>
      </c>
      <c r="S902" s="12" t="s">
        <v>32</v>
      </c>
      <c r="T902" t="s">
        <v>25</v>
      </c>
      <c r="U902" s="12" t="s">
        <v>26</v>
      </c>
      <c r="V902" s="12" t="e">
        <f>"CG_D"&amp;G902&amp;"_"&amp;H902&amp;"_"&amp;#REF!&amp;".jpg"</f>
        <v>#REF!</v>
      </c>
      <c r="W902" s="12"/>
      <c r="X902" s="2" t="s">
        <v>764</v>
      </c>
      <c r="Y902" s="12"/>
      <c r="Z902" s="12"/>
      <c r="AA902" s="12" t="s">
        <v>835</v>
      </c>
      <c r="AB902" t="str">
        <f>IF(Q902&gt;0,"yes","no")</f>
        <v>yes</v>
      </c>
      <c r="AC902" t="str">
        <f>IF(O902&gt;0,"yes","no")</f>
        <v>no</v>
      </c>
      <c r="AD902" t="str">
        <f>IF(AH902="hatch","yes","no")</f>
        <v>no</v>
      </c>
      <c r="AE902" t="str">
        <f>IF(AH902="swimup","yes","no")</f>
        <v>no</v>
      </c>
      <c r="AF902" t="str">
        <f>IF(AH902="respiration","yes","no")</f>
        <v>no</v>
      </c>
      <c r="AH902" t="s">
        <v>813</v>
      </c>
      <c r="AI902" t="str">
        <f>IF(O902&gt;0,(IF(S902="live",O902*0.84,IF(S902="dried.ethanol",O902*0.8449+2.8227,O902))),"")</f>
        <v/>
      </c>
      <c r="AJ902" s="12"/>
      <c r="AL902" t="str">
        <f>IF(OR(AND(Q902=Q903,P902&gt;0),AND(O902&gt;0,O902=O903)),"duplicate","")</f>
        <v/>
      </c>
      <c r="AM902" t="s">
        <v>826</v>
      </c>
      <c r="AN902" t="s">
        <v>826</v>
      </c>
      <c r="AO902" t="s">
        <v>826</v>
      </c>
      <c r="AP902" t="s">
        <v>826</v>
      </c>
      <c r="AQ902" t="s">
        <v>32</v>
      </c>
    </row>
    <row r="903" spans="1:43" x14ac:dyDescent="0.2">
      <c r="A903" s="29">
        <v>42909</v>
      </c>
      <c r="B903" s="1">
        <v>42899</v>
      </c>
      <c r="C903" s="1" t="str">
        <f>IF(F903="Kup","6/13/2017",IF(F903="Sag","6/14/2017",""))</f>
        <v>6/13/2017</v>
      </c>
      <c r="D903" s="27">
        <f>A903-B903</f>
        <v>10</v>
      </c>
      <c r="E903" s="27">
        <f>A903-C903</f>
        <v>10</v>
      </c>
      <c r="F903" s="12" t="s">
        <v>21</v>
      </c>
      <c r="G903" s="12">
        <v>10</v>
      </c>
      <c r="H903" s="12" t="s">
        <v>42</v>
      </c>
      <c r="I903" s="12" t="s">
        <v>99</v>
      </c>
      <c r="J903" s="12" t="s">
        <v>979</v>
      </c>
      <c r="K903" s="3" t="s">
        <v>960</v>
      </c>
      <c r="L903" s="3" t="s">
        <v>959</v>
      </c>
      <c r="M903" s="12">
        <v>6</v>
      </c>
      <c r="N903" s="12">
        <v>6</v>
      </c>
      <c r="O903" s="24"/>
      <c r="P903" s="12">
        <v>2.653</v>
      </c>
      <c r="Q903" s="12">
        <v>2.1760000000000002</v>
      </c>
      <c r="R903">
        <f>IF(Q903&gt;0,(P903*(Q903^2))*(3.14159/6),"")</f>
        <v>6.577385362855253</v>
      </c>
      <c r="S903" s="12" t="s">
        <v>32</v>
      </c>
      <c r="T903" t="s">
        <v>25</v>
      </c>
      <c r="U903" s="12" t="s">
        <v>26</v>
      </c>
      <c r="V903" s="12" t="e">
        <f>"CG_D"&amp;G903&amp;"_"&amp;H903&amp;"_"&amp;#REF!&amp;".jpg"</f>
        <v>#REF!</v>
      </c>
      <c r="W903" s="12"/>
      <c r="X903" s="2" t="s">
        <v>764</v>
      </c>
      <c r="Y903" s="12"/>
      <c r="Z903" s="12"/>
      <c r="AA903" s="12" t="s">
        <v>835</v>
      </c>
      <c r="AB903" t="str">
        <f>IF(Q903&gt;0,"yes","no")</f>
        <v>yes</v>
      </c>
      <c r="AC903" t="str">
        <f>IF(O903&gt;0,"yes","no")</f>
        <v>no</v>
      </c>
      <c r="AD903" t="str">
        <f>IF(AH903="hatch","yes","no")</f>
        <v>no</v>
      </c>
      <c r="AE903" t="str">
        <f>IF(AH903="swimup","yes","no")</f>
        <v>no</v>
      </c>
      <c r="AF903" t="str">
        <f>IF(AH903="respiration","yes","no")</f>
        <v>no</v>
      </c>
      <c r="AH903" t="s">
        <v>813</v>
      </c>
      <c r="AI903" t="str">
        <f>IF(O903&gt;0,(IF(S903="live",O903*0.84,IF(S903="dried.ethanol",O903*0.8449+2.8227,O903))),"")</f>
        <v/>
      </c>
      <c r="AJ903" s="12"/>
      <c r="AL903" t="str">
        <f>IF(OR(AND(Q903=Q904,P903&gt;0),AND(O903&gt;0,O903=O904)),"duplicate","")</f>
        <v/>
      </c>
      <c r="AM903" t="s">
        <v>826</v>
      </c>
      <c r="AN903" t="s">
        <v>826</v>
      </c>
      <c r="AO903" t="s">
        <v>826</v>
      </c>
      <c r="AP903" t="s">
        <v>826</v>
      </c>
      <c r="AQ903" t="s">
        <v>32</v>
      </c>
    </row>
    <row r="904" spans="1:43" x14ac:dyDescent="0.2">
      <c r="A904" s="29">
        <v>42909</v>
      </c>
      <c r="B904" s="1">
        <v>42899</v>
      </c>
      <c r="C904" s="1" t="str">
        <f>IF(F904="Kup","6/13/2017",IF(F904="Sag","6/14/2017",""))</f>
        <v>6/13/2017</v>
      </c>
      <c r="D904" s="27">
        <f>A904-B904</f>
        <v>10</v>
      </c>
      <c r="E904" s="27">
        <f>A904-C904</f>
        <v>10</v>
      </c>
      <c r="F904" s="12" t="s">
        <v>21</v>
      </c>
      <c r="G904" s="12">
        <v>10</v>
      </c>
      <c r="H904" s="12" t="s">
        <v>42</v>
      </c>
      <c r="I904" s="12" t="s">
        <v>99</v>
      </c>
      <c r="J904" s="12" t="s">
        <v>979</v>
      </c>
      <c r="K904" s="3" t="s">
        <v>960</v>
      </c>
      <c r="L904" s="3" t="s">
        <v>959</v>
      </c>
      <c r="M904" s="12">
        <v>7</v>
      </c>
      <c r="N904" s="12">
        <v>7</v>
      </c>
      <c r="O904" s="24"/>
      <c r="P904" s="12">
        <v>2.1150000000000002</v>
      </c>
      <c r="Q904" s="12">
        <v>2.0049999999999999</v>
      </c>
      <c r="R904">
        <f>IF(Q904&gt;0,(P904*(Q904^2))*(3.14159/6),"")</f>
        <v>4.4518177947618742</v>
      </c>
      <c r="S904" s="12" t="s">
        <v>32</v>
      </c>
      <c r="T904" t="s">
        <v>25</v>
      </c>
      <c r="U904" s="12" t="s">
        <v>26</v>
      </c>
      <c r="V904" s="12" t="e">
        <f>"CG_D"&amp;G904&amp;"_"&amp;H904&amp;"_"&amp;#REF!&amp;".jpg"</f>
        <v>#REF!</v>
      </c>
      <c r="W904" s="12"/>
      <c r="X904" s="2" t="s">
        <v>764</v>
      </c>
      <c r="Y904" s="12"/>
      <c r="Z904" s="12"/>
      <c r="AA904" s="12" t="s">
        <v>835</v>
      </c>
      <c r="AB904" t="str">
        <f>IF(Q904&gt;0,"yes","no")</f>
        <v>yes</v>
      </c>
      <c r="AC904" t="str">
        <f>IF(O904&gt;0,"yes","no")</f>
        <v>no</v>
      </c>
      <c r="AD904" t="str">
        <f>IF(AH904="hatch","yes","no")</f>
        <v>no</v>
      </c>
      <c r="AE904" t="str">
        <f>IF(AH904="swimup","yes","no")</f>
        <v>no</v>
      </c>
      <c r="AF904" t="str">
        <f>IF(AH904="respiration","yes","no")</f>
        <v>no</v>
      </c>
      <c r="AH904" t="s">
        <v>813</v>
      </c>
      <c r="AI904" t="str">
        <f>IF(O904&gt;0,(IF(S904="live",O904*0.84,IF(S904="dried.ethanol",O904*0.8449+2.8227,O904))),"")</f>
        <v/>
      </c>
      <c r="AJ904" s="12"/>
      <c r="AL904" t="str">
        <f>IF(OR(AND(Q904=Q905,P904&gt;0),AND(O904&gt;0,O904=O905)),"duplicate","")</f>
        <v/>
      </c>
      <c r="AM904" t="s">
        <v>826</v>
      </c>
      <c r="AN904" t="s">
        <v>826</v>
      </c>
      <c r="AO904" t="s">
        <v>826</v>
      </c>
      <c r="AP904" t="s">
        <v>826</v>
      </c>
      <c r="AQ904" t="s">
        <v>32</v>
      </c>
    </row>
    <row r="905" spans="1:43" x14ac:dyDescent="0.2">
      <c r="A905" s="29">
        <v>42909</v>
      </c>
      <c r="B905" s="1">
        <v>42899</v>
      </c>
      <c r="C905" s="1" t="str">
        <f>IF(F905="Kup","6/13/2017",IF(F905="Sag","6/14/2017",""))</f>
        <v>6/13/2017</v>
      </c>
      <c r="D905" s="27">
        <f>A905-B905</f>
        <v>10</v>
      </c>
      <c r="E905" s="27">
        <f>A905-C905</f>
        <v>10</v>
      </c>
      <c r="F905" s="12" t="s">
        <v>21</v>
      </c>
      <c r="G905" s="12">
        <v>10</v>
      </c>
      <c r="H905" s="12" t="s">
        <v>42</v>
      </c>
      <c r="I905" s="12" t="s">
        <v>99</v>
      </c>
      <c r="J905" s="12" t="s">
        <v>979</v>
      </c>
      <c r="K905" s="3" t="s">
        <v>960</v>
      </c>
      <c r="L905" s="3" t="s">
        <v>959</v>
      </c>
      <c r="M905" s="12">
        <v>8</v>
      </c>
      <c r="N905" s="12">
        <v>8</v>
      </c>
      <c r="O905" s="24"/>
      <c r="P905" s="12">
        <v>2.7309999999999999</v>
      </c>
      <c r="Q905" s="12">
        <v>1.996</v>
      </c>
      <c r="R905">
        <f>IF(Q905&gt;0,(P905*(Q905^2))*(3.14159/6),"")</f>
        <v>5.6969319197127728</v>
      </c>
      <c r="S905" s="12" t="s">
        <v>32</v>
      </c>
      <c r="T905" t="s">
        <v>25</v>
      </c>
      <c r="U905" s="12" t="s">
        <v>26</v>
      </c>
      <c r="V905" s="12" t="e">
        <f>"CG_D"&amp;G905&amp;"_"&amp;H905&amp;"_"&amp;#REF!&amp;".jpg"</f>
        <v>#REF!</v>
      </c>
      <c r="W905" s="12"/>
      <c r="X905" s="2" t="s">
        <v>764</v>
      </c>
      <c r="Y905" s="12"/>
      <c r="Z905" s="12"/>
      <c r="AA905" s="12" t="s">
        <v>835</v>
      </c>
      <c r="AB905" t="str">
        <f>IF(Q905&gt;0,"yes","no")</f>
        <v>yes</v>
      </c>
      <c r="AC905" t="str">
        <f>IF(O905&gt;0,"yes","no")</f>
        <v>no</v>
      </c>
      <c r="AD905" t="str">
        <f>IF(AH905="hatch","yes","no")</f>
        <v>no</v>
      </c>
      <c r="AE905" t="str">
        <f>IF(AH905="swimup","yes","no")</f>
        <v>no</v>
      </c>
      <c r="AF905" t="str">
        <f>IF(AH905="respiration","yes","no")</f>
        <v>no</v>
      </c>
      <c r="AH905" t="s">
        <v>813</v>
      </c>
      <c r="AI905" t="str">
        <f>IF(O905&gt;0,(IF(S905="live",O905*0.84,IF(S905="dried.ethanol",O905*0.8449+2.8227,O905))),"")</f>
        <v/>
      </c>
      <c r="AJ905" s="12"/>
      <c r="AL905" t="str">
        <f>IF(OR(AND(Q905=Q906,P905&gt;0),AND(O905&gt;0,O905=O906)),"duplicate","")</f>
        <v/>
      </c>
      <c r="AM905" t="s">
        <v>826</v>
      </c>
      <c r="AN905" t="s">
        <v>826</v>
      </c>
      <c r="AO905" t="s">
        <v>826</v>
      </c>
      <c r="AP905" t="s">
        <v>826</v>
      </c>
      <c r="AQ905" t="s">
        <v>32</v>
      </c>
    </row>
    <row r="906" spans="1:43" x14ac:dyDescent="0.2">
      <c r="A906" s="29">
        <v>42909</v>
      </c>
      <c r="B906" s="1">
        <v>42899</v>
      </c>
      <c r="C906" s="1" t="str">
        <f>IF(F906="Kup","6/13/2017",IF(F906="Sag","6/14/2017",""))</f>
        <v>6/13/2017</v>
      </c>
      <c r="D906" s="27">
        <f>A906-B906</f>
        <v>10</v>
      </c>
      <c r="E906" s="27">
        <f>A906-C906</f>
        <v>10</v>
      </c>
      <c r="F906" s="12" t="s">
        <v>21</v>
      </c>
      <c r="G906" s="12">
        <v>10</v>
      </c>
      <c r="H906" s="12" t="s">
        <v>42</v>
      </c>
      <c r="I906" s="12" t="s">
        <v>99</v>
      </c>
      <c r="J906" s="12" t="s">
        <v>979</v>
      </c>
      <c r="K906" s="3" t="s">
        <v>960</v>
      </c>
      <c r="L906" s="3" t="s">
        <v>959</v>
      </c>
      <c r="M906" s="12">
        <v>9</v>
      </c>
      <c r="N906" s="12">
        <v>9</v>
      </c>
      <c r="O906" s="24"/>
      <c r="P906" s="12">
        <v>2.1949999999999998</v>
      </c>
      <c r="Q906" s="12">
        <v>1.821</v>
      </c>
      <c r="R906">
        <f>IF(Q906&gt;0,(P906*(Q906^2))*(3.14159/6),"")</f>
        <v>3.8111204221986741</v>
      </c>
      <c r="S906" s="12" t="s">
        <v>32</v>
      </c>
      <c r="T906" t="s">
        <v>25</v>
      </c>
      <c r="U906" s="12" t="s">
        <v>26</v>
      </c>
      <c r="V906" s="12" t="e">
        <f>"CG_D"&amp;G906&amp;"_"&amp;H906&amp;"_"&amp;#REF!&amp;".jpg"</f>
        <v>#REF!</v>
      </c>
      <c r="W906" s="12"/>
      <c r="X906" s="2" t="s">
        <v>764</v>
      </c>
      <c r="Y906" s="12"/>
      <c r="Z906" s="12"/>
      <c r="AA906" s="12" t="s">
        <v>835</v>
      </c>
      <c r="AB906" t="str">
        <f>IF(Q906&gt;0,"yes","no")</f>
        <v>yes</v>
      </c>
      <c r="AC906" t="str">
        <f>IF(O906&gt;0,"yes","no")</f>
        <v>no</v>
      </c>
      <c r="AD906" t="str">
        <f>IF(AH906="hatch","yes","no")</f>
        <v>no</v>
      </c>
      <c r="AE906" t="str">
        <f>IF(AH906="swimup","yes","no")</f>
        <v>no</v>
      </c>
      <c r="AF906" t="str">
        <f>IF(AH906="respiration","yes","no")</f>
        <v>no</v>
      </c>
      <c r="AH906" t="s">
        <v>813</v>
      </c>
      <c r="AI906" t="str">
        <f>IF(O906&gt;0,(IF(S906="live",O906*0.84,IF(S906="dried.ethanol",O906*0.8449+2.8227,O906))),"")</f>
        <v/>
      </c>
      <c r="AJ906" s="12"/>
      <c r="AL906" t="str">
        <f>IF(OR(AND(Q906=Q907,P906&gt;0),AND(O906&gt;0,O906=O907)),"duplicate","")</f>
        <v/>
      </c>
      <c r="AM906" t="s">
        <v>826</v>
      </c>
      <c r="AN906" t="s">
        <v>826</v>
      </c>
      <c r="AO906" t="s">
        <v>826</v>
      </c>
      <c r="AP906" t="s">
        <v>826</v>
      </c>
      <c r="AQ906" t="s">
        <v>32</v>
      </c>
    </row>
    <row r="907" spans="1:43" x14ac:dyDescent="0.2">
      <c r="A907" s="29">
        <v>42909</v>
      </c>
      <c r="B907" s="1">
        <v>42899</v>
      </c>
      <c r="C907" s="1" t="str">
        <f>IF(F907="Kup","6/13/2017",IF(F907="Sag","6/14/2017",""))</f>
        <v>6/13/2017</v>
      </c>
      <c r="D907" s="27">
        <f>A907-B907</f>
        <v>10</v>
      </c>
      <c r="E907" s="27">
        <f>A907-C907</f>
        <v>10</v>
      </c>
      <c r="F907" s="12" t="s">
        <v>21</v>
      </c>
      <c r="G907" s="12">
        <v>10</v>
      </c>
      <c r="H907" s="12" t="s">
        <v>42</v>
      </c>
      <c r="I907" s="12" t="s">
        <v>49</v>
      </c>
      <c r="J907" s="12" t="s">
        <v>980</v>
      </c>
      <c r="K907" s="3" t="s">
        <v>961</v>
      </c>
      <c r="L907" s="3" t="s">
        <v>962</v>
      </c>
      <c r="M907" s="12">
        <v>1</v>
      </c>
      <c r="N907" s="12">
        <v>1</v>
      </c>
      <c r="O907" s="24"/>
      <c r="P907" s="12">
        <v>2.0499999999999998</v>
      </c>
      <c r="Q907" s="12">
        <v>1.827</v>
      </c>
      <c r="R907">
        <f>IF(Q907&gt;0,(P907*(Q907^2))*(3.14159/6),"")</f>
        <v>3.5828548254292492</v>
      </c>
      <c r="S907" s="12" t="s">
        <v>32</v>
      </c>
      <c r="T907" t="s">
        <v>25</v>
      </c>
      <c r="U907" s="12" t="s">
        <v>26</v>
      </c>
      <c r="V907" s="12" t="e">
        <f>"CG_D"&amp;G907&amp;"_"&amp;H907&amp;"_"&amp;#REF!&amp;".jpg"</f>
        <v>#REF!</v>
      </c>
      <c r="W907" s="12"/>
      <c r="X907" s="2" t="s">
        <v>764</v>
      </c>
      <c r="Y907" s="12"/>
      <c r="Z907" s="12"/>
      <c r="AA907" s="12" t="s">
        <v>835</v>
      </c>
      <c r="AB907" t="str">
        <f>IF(Q907&gt;0,"yes","no")</f>
        <v>yes</v>
      </c>
      <c r="AC907" t="str">
        <f>IF(O907&gt;0,"yes","no")</f>
        <v>no</v>
      </c>
      <c r="AD907" t="str">
        <f>IF(AH907="hatch","yes","no")</f>
        <v>no</v>
      </c>
      <c r="AE907" t="str">
        <f>IF(AH907="swimup","yes","no")</f>
        <v>no</v>
      </c>
      <c r="AF907" t="str">
        <f>IF(AH907="respiration","yes","no")</f>
        <v>no</v>
      </c>
      <c r="AH907" t="s">
        <v>813</v>
      </c>
      <c r="AI907" t="str">
        <f>IF(O907&gt;0,(IF(S907="live",O907*0.84,IF(S907="dried.ethanol",O907*0.8449+2.8227,O907))),"")</f>
        <v/>
      </c>
      <c r="AJ907" s="12"/>
      <c r="AL907" t="str">
        <f>IF(OR(AND(Q907=Q908,P907&gt;0),AND(O907&gt;0,O907=O908)),"duplicate","")</f>
        <v/>
      </c>
      <c r="AM907" t="s">
        <v>826</v>
      </c>
      <c r="AN907" t="s">
        <v>826</v>
      </c>
      <c r="AO907" t="s">
        <v>826</v>
      </c>
      <c r="AP907" t="s">
        <v>826</v>
      </c>
      <c r="AQ907" t="s">
        <v>32</v>
      </c>
    </row>
    <row r="908" spans="1:43" x14ac:dyDescent="0.2">
      <c r="A908" s="29">
        <v>42909</v>
      </c>
      <c r="B908" s="1">
        <v>42899</v>
      </c>
      <c r="C908" s="1" t="str">
        <f>IF(F908="Kup","6/13/2017",IF(F908="Sag","6/14/2017",""))</f>
        <v>6/13/2017</v>
      </c>
      <c r="D908" s="27">
        <f>A908-B908</f>
        <v>10</v>
      </c>
      <c r="E908" s="27">
        <f>A908-C908</f>
        <v>10</v>
      </c>
      <c r="F908" s="12" t="s">
        <v>21</v>
      </c>
      <c r="G908" s="12">
        <v>10</v>
      </c>
      <c r="H908" s="12" t="s">
        <v>42</v>
      </c>
      <c r="I908" s="12" t="s">
        <v>49</v>
      </c>
      <c r="J908" s="12" t="s">
        <v>980</v>
      </c>
      <c r="K908" s="3" t="s">
        <v>961</v>
      </c>
      <c r="L908" s="3" t="s">
        <v>962</v>
      </c>
      <c r="M908" s="12">
        <v>2</v>
      </c>
      <c r="N908" s="12">
        <v>2</v>
      </c>
      <c r="O908" s="24"/>
      <c r="P908" s="12">
        <v>2.1629999999999998</v>
      </c>
      <c r="Q908" s="12">
        <v>1.766</v>
      </c>
      <c r="R908">
        <f>IF(Q908&gt;0,(P908*(Q908^2))*(3.14159/6),"")</f>
        <v>3.5321258846654193</v>
      </c>
      <c r="S908" s="12" t="s">
        <v>32</v>
      </c>
      <c r="T908" t="s">
        <v>25</v>
      </c>
      <c r="U908" s="12" t="s">
        <v>26</v>
      </c>
      <c r="V908" s="12" t="e">
        <f>"CG_D"&amp;G908&amp;"_"&amp;H908&amp;"_"&amp;#REF!&amp;".jpg"</f>
        <v>#REF!</v>
      </c>
      <c r="W908" s="12"/>
      <c r="X908" s="2" t="s">
        <v>764</v>
      </c>
      <c r="Y908" s="12"/>
      <c r="Z908" s="12"/>
      <c r="AA908" s="12" t="s">
        <v>835</v>
      </c>
      <c r="AB908" t="str">
        <f>IF(Q908&gt;0,"yes","no")</f>
        <v>yes</v>
      </c>
      <c r="AC908" t="str">
        <f>IF(O908&gt;0,"yes","no")</f>
        <v>no</v>
      </c>
      <c r="AD908" t="str">
        <f>IF(AH908="hatch","yes","no")</f>
        <v>no</v>
      </c>
      <c r="AE908" t="str">
        <f>IF(AH908="swimup","yes","no")</f>
        <v>no</v>
      </c>
      <c r="AF908" t="str">
        <f>IF(AH908="respiration","yes","no")</f>
        <v>no</v>
      </c>
      <c r="AH908" t="s">
        <v>813</v>
      </c>
      <c r="AI908" t="str">
        <f>IF(O908&gt;0,(IF(S908="live",O908*0.84,IF(S908="dried.ethanol",O908*0.8449+2.8227,O908))),"")</f>
        <v/>
      </c>
      <c r="AJ908" s="12"/>
      <c r="AL908" t="str">
        <f>IF(OR(AND(Q908=Q909,P908&gt;0),AND(O908&gt;0,O908=O909)),"duplicate","")</f>
        <v/>
      </c>
      <c r="AM908" t="s">
        <v>826</v>
      </c>
      <c r="AN908" t="s">
        <v>826</v>
      </c>
      <c r="AO908" t="s">
        <v>826</v>
      </c>
      <c r="AP908" t="s">
        <v>826</v>
      </c>
      <c r="AQ908" t="s">
        <v>32</v>
      </c>
    </row>
    <row r="909" spans="1:43" x14ac:dyDescent="0.2">
      <c r="A909" s="29">
        <v>42909</v>
      </c>
      <c r="B909" s="1">
        <v>42899</v>
      </c>
      <c r="C909" s="1" t="str">
        <f>IF(F909="Kup","6/13/2017",IF(F909="Sag","6/14/2017",""))</f>
        <v>6/13/2017</v>
      </c>
      <c r="D909" s="27">
        <f>A909-B909</f>
        <v>10</v>
      </c>
      <c r="E909" s="27">
        <f>A909-C909</f>
        <v>10</v>
      </c>
      <c r="F909" s="12" t="s">
        <v>21</v>
      </c>
      <c r="G909" s="12">
        <v>10</v>
      </c>
      <c r="H909" s="12" t="s">
        <v>42</v>
      </c>
      <c r="I909" s="12" t="s">
        <v>49</v>
      </c>
      <c r="J909" s="12" t="s">
        <v>980</v>
      </c>
      <c r="K909" s="3" t="s">
        <v>961</v>
      </c>
      <c r="L909" s="3" t="s">
        <v>962</v>
      </c>
      <c r="M909" s="12">
        <v>3</v>
      </c>
      <c r="N909" s="12">
        <v>3</v>
      </c>
      <c r="O909" s="24"/>
      <c r="P909" s="12">
        <v>2.5259999999999998</v>
      </c>
      <c r="Q909" s="12">
        <v>2.2229999999999999</v>
      </c>
      <c r="R909">
        <f>IF(Q909&gt;0,(P909*(Q909^2))*(3.14159/6),"")</f>
        <v>6.5359771782353082</v>
      </c>
      <c r="S909" s="12" t="s">
        <v>32</v>
      </c>
      <c r="T909" t="s">
        <v>25</v>
      </c>
      <c r="U909" s="12" t="s">
        <v>26</v>
      </c>
      <c r="V909" s="12" t="e">
        <f>"CG_D"&amp;G909&amp;"_"&amp;H909&amp;"_"&amp;#REF!&amp;".jpg"</f>
        <v>#REF!</v>
      </c>
      <c r="W909" s="12"/>
      <c r="X909" s="2" t="s">
        <v>764</v>
      </c>
      <c r="Y909" s="12"/>
      <c r="Z909" s="12"/>
      <c r="AA909" s="12" t="s">
        <v>835</v>
      </c>
      <c r="AB909" t="str">
        <f>IF(Q909&gt;0,"yes","no")</f>
        <v>yes</v>
      </c>
      <c r="AC909" t="str">
        <f>IF(O909&gt;0,"yes","no")</f>
        <v>no</v>
      </c>
      <c r="AD909" t="str">
        <f>IF(AH909="hatch","yes","no")</f>
        <v>no</v>
      </c>
      <c r="AE909" t="str">
        <f>IF(AH909="swimup","yes","no")</f>
        <v>no</v>
      </c>
      <c r="AF909" t="str">
        <f>IF(AH909="respiration","yes","no")</f>
        <v>no</v>
      </c>
      <c r="AH909" t="s">
        <v>813</v>
      </c>
      <c r="AI909" t="str">
        <f>IF(O909&gt;0,(IF(S909="live",O909*0.84,IF(S909="dried.ethanol",O909*0.8449+2.8227,O909))),"")</f>
        <v/>
      </c>
      <c r="AJ909" s="12"/>
      <c r="AL909" t="str">
        <f>IF(OR(AND(Q909=Q910,P909&gt;0),AND(O909&gt;0,O909=O910)),"duplicate","")</f>
        <v/>
      </c>
      <c r="AM909" t="s">
        <v>826</v>
      </c>
      <c r="AN909" t="s">
        <v>826</v>
      </c>
      <c r="AO909" t="s">
        <v>826</v>
      </c>
      <c r="AP909" t="s">
        <v>826</v>
      </c>
      <c r="AQ909" t="s">
        <v>32</v>
      </c>
    </row>
    <row r="910" spans="1:43" x14ac:dyDescent="0.2">
      <c r="A910" s="29">
        <v>42909</v>
      </c>
      <c r="B910" s="1">
        <v>42899</v>
      </c>
      <c r="C910" s="1" t="str">
        <f>IF(F910="Kup","6/13/2017",IF(F910="Sag","6/14/2017",""))</f>
        <v>6/13/2017</v>
      </c>
      <c r="D910" s="27">
        <f>A910-B910</f>
        <v>10</v>
      </c>
      <c r="E910" s="27">
        <f>A910-C910</f>
        <v>10</v>
      </c>
      <c r="F910" s="12" t="s">
        <v>21</v>
      </c>
      <c r="G910" s="12">
        <v>10</v>
      </c>
      <c r="H910" s="12" t="s">
        <v>42</v>
      </c>
      <c r="I910" s="12" t="s">
        <v>49</v>
      </c>
      <c r="J910" s="12" t="s">
        <v>980</v>
      </c>
      <c r="K910" s="3" t="s">
        <v>961</v>
      </c>
      <c r="L910" s="3" t="s">
        <v>962</v>
      </c>
      <c r="M910" s="12">
        <v>4</v>
      </c>
      <c r="N910" s="12">
        <v>4</v>
      </c>
      <c r="O910" s="24"/>
      <c r="P910" s="12">
        <v>1.901</v>
      </c>
      <c r="Q910" s="12">
        <v>1.7769999999999999</v>
      </c>
      <c r="R910">
        <f>IF(Q910&gt;0,(P910*(Q910^2))*(3.14159/6),"")</f>
        <v>3.1430785005263511</v>
      </c>
      <c r="S910" s="12" t="s">
        <v>32</v>
      </c>
      <c r="T910" t="s">
        <v>25</v>
      </c>
      <c r="U910" s="12" t="s">
        <v>26</v>
      </c>
      <c r="V910" s="12" t="e">
        <f>"CG_D"&amp;G910&amp;"_"&amp;H910&amp;"_"&amp;#REF!&amp;".jpg"</f>
        <v>#REF!</v>
      </c>
      <c r="W910" s="12"/>
      <c r="X910" s="2" t="s">
        <v>764</v>
      </c>
      <c r="Y910" s="12"/>
      <c r="Z910" s="12"/>
      <c r="AA910" s="12" t="s">
        <v>835</v>
      </c>
      <c r="AB910" t="str">
        <f>IF(Q910&gt;0,"yes","no")</f>
        <v>yes</v>
      </c>
      <c r="AC910" t="str">
        <f>IF(O910&gt;0,"yes","no")</f>
        <v>no</v>
      </c>
      <c r="AD910" t="str">
        <f>IF(AH910="hatch","yes","no")</f>
        <v>no</v>
      </c>
      <c r="AE910" t="str">
        <f>IF(AH910="swimup","yes","no")</f>
        <v>no</v>
      </c>
      <c r="AF910" t="str">
        <f>IF(AH910="respiration","yes","no")</f>
        <v>no</v>
      </c>
      <c r="AH910" t="s">
        <v>813</v>
      </c>
      <c r="AI910" t="str">
        <f>IF(O910&gt;0,(IF(S910="live",O910*0.84,IF(S910="dried.ethanol",O910*0.8449+2.8227,O910))),"")</f>
        <v/>
      </c>
      <c r="AJ910" s="12"/>
      <c r="AL910" t="str">
        <f>IF(OR(AND(Q910=Q911,P910&gt;0),AND(O910&gt;0,O910=O911)),"duplicate","")</f>
        <v/>
      </c>
      <c r="AM910" t="s">
        <v>826</v>
      </c>
      <c r="AN910" t="s">
        <v>826</v>
      </c>
      <c r="AO910" t="s">
        <v>826</v>
      </c>
      <c r="AP910" t="s">
        <v>826</v>
      </c>
      <c r="AQ910" t="s">
        <v>32</v>
      </c>
    </row>
    <row r="911" spans="1:43" x14ac:dyDescent="0.2">
      <c r="A911" s="29">
        <v>42909</v>
      </c>
      <c r="B911" s="1">
        <v>42899</v>
      </c>
      <c r="C911" s="1" t="str">
        <f>IF(F911="Kup","6/13/2017",IF(F911="Sag","6/14/2017",""))</f>
        <v>6/13/2017</v>
      </c>
      <c r="D911" s="27">
        <f>A911-B911</f>
        <v>10</v>
      </c>
      <c r="E911" s="27">
        <f>A911-C911</f>
        <v>10</v>
      </c>
      <c r="F911" s="12" t="s">
        <v>21</v>
      </c>
      <c r="G911" s="12">
        <v>10</v>
      </c>
      <c r="H911" s="12" t="s">
        <v>42</v>
      </c>
      <c r="I911" s="12" t="s">
        <v>49</v>
      </c>
      <c r="J911" s="12" t="s">
        <v>980</v>
      </c>
      <c r="K911" s="3" t="s">
        <v>961</v>
      </c>
      <c r="L911" s="3" t="s">
        <v>962</v>
      </c>
      <c r="M911" s="12">
        <v>5</v>
      </c>
      <c r="N911" s="12">
        <v>5</v>
      </c>
      <c r="O911" s="24"/>
      <c r="P911" s="12">
        <v>2.3069999999999999</v>
      </c>
      <c r="Q911" s="12">
        <v>1.802</v>
      </c>
      <c r="R911">
        <f>IF(Q911&gt;0,(P911*(Q911^2))*(3.14159/6),"")</f>
        <v>3.9224319997214199</v>
      </c>
      <c r="S911" s="12" t="s">
        <v>32</v>
      </c>
      <c r="T911" t="s">
        <v>25</v>
      </c>
      <c r="U911" s="12" t="s">
        <v>26</v>
      </c>
      <c r="V911" s="12" t="e">
        <f>"CG_D"&amp;G911&amp;"_"&amp;H911&amp;"_"&amp;#REF!&amp;".jpg"</f>
        <v>#REF!</v>
      </c>
      <c r="W911" s="12"/>
      <c r="X911" s="2" t="s">
        <v>764</v>
      </c>
      <c r="Y911" s="12"/>
      <c r="Z911" s="12"/>
      <c r="AA911" s="12" t="s">
        <v>835</v>
      </c>
      <c r="AB911" t="str">
        <f>IF(Q911&gt;0,"yes","no")</f>
        <v>yes</v>
      </c>
      <c r="AC911" t="str">
        <f>IF(O911&gt;0,"yes","no")</f>
        <v>no</v>
      </c>
      <c r="AD911" t="str">
        <f>IF(AH911="hatch","yes","no")</f>
        <v>no</v>
      </c>
      <c r="AE911" t="str">
        <f>IF(AH911="swimup","yes","no")</f>
        <v>no</v>
      </c>
      <c r="AF911" t="str">
        <f>IF(AH911="respiration","yes","no")</f>
        <v>no</v>
      </c>
      <c r="AH911" t="s">
        <v>813</v>
      </c>
      <c r="AI911" t="str">
        <f>IF(O911&gt;0,(IF(S911="live",O911*0.84,IF(S911="dried.ethanol",O911*0.8449+2.8227,O911))),"")</f>
        <v/>
      </c>
      <c r="AJ911" s="12"/>
      <c r="AL911" t="str">
        <f>IF(OR(AND(Q911=Q912,P911&gt;0),AND(O911&gt;0,O911=O912)),"duplicate","")</f>
        <v/>
      </c>
      <c r="AM911" t="s">
        <v>826</v>
      </c>
      <c r="AN911" t="s">
        <v>826</v>
      </c>
      <c r="AO911" t="s">
        <v>826</v>
      </c>
      <c r="AP911" t="s">
        <v>826</v>
      </c>
      <c r="AQ911" t="s">
        <v>32</v>
      </c>
    </row>
    <row r="912" spans="1:43" x14ac:dyDescent="0.2">
      <c r="A912" s="29">
        <v>42909</v>
      </c>
      <c r="B912" s="1">
        <v>42899</v>
      </c>
      <c r="C912" s="1" t="str">
        <f>IF(F912="Kup","6/13/2017",IF(F912="Sag","6/14/2017",""))</f>
        <v>6/13/2017</v>
      </c>
      <c r="D912" s="27">
        <f>A912-B912</f>
        <v>10</v>
      </c>
      <c r="E912" s="27">
        <f>A912-C912</f>
        <v>10</v>
      </c>
      <c r="F912" s="12" t="s">
        <v>21</v>
      </c>
      <c r="G912" s="12">
        <v>10</v>
      </c>
      <c r="H912" s="12" t="s">
        <v>42</v>
      </c>
      <c r="I912" s="12" t="s">
        <v>49</v>
      </c>
      <c r="J912" s="12" t="s">
        <v>980</v>
      </c>
      <c r="K912" s="3" t="s">
        <v>961</v>
      </c>
      <c r="L912" s="3" t="s">
        <v>962</v>
      </c>
      <c r="M912" s="12">
        <v>6</v>
      </c>
      <c r="N912" s="12">
        <v>6</v>
      </c>
      <c r="O912" s="24"/>
      <c r="P912" s="12">
        <v>2.2559999999999998</v>
      </c>
      <c r="Q912" s="12">
        <v>1.778</v>
      </c>
      <c r="R912">
        <f>IF(Q912&gt;0,(P912*(Q912^2))*(3.14159/6),"")</f>
        <v>3.7342282837865595</v>
      </c>
      <c r="S912" s="12" t="s">
        <v>32</v>
      </c>
      <c r="T912" t="s">
        <v>25</v>
      </c>
      <c r="U912" s="12" t="s">
        <v>26</v>
      </c>
      <c r="V912" s="12" t="e">
        <f>"CG_D"&amp;G912&amp;"_"&amp;H912&amp;"_"&amp;#REF!&amp;".jpg"</f>
        <v>#REF!</v>
      </c>
      <c r="W912" s="12"/>
      <c r="X912" s="2" t="s">
        <v>764</v>
      </c>
      <c r="Y912" s="12"/>
      <c r="Z912" s="12"/>
      <c r="AA912" s="12" t="s">
        <v>835</v>
      </c>
      <c r="AB912" t="str">
        <f>IF(Q912&gt;0,"yes","no")</f>
        <v>yes</v>
      </c>
      <c r="AC912" t="str">
        <f>IF(O912&gt;0,"yes","no")</f>
        <v>no</v>
      </c>
      <c r="AD912" t="str">
        <f>IF(AH912="hatch","yes","no")</f>
        <v>no</v>
      </c>
      <c r="AE912" t="str">
        <f>IF(AH912="swimup","yes","no")</f>
        <v>no</v>
      </c>
      <c r="AF912" t="str">
        <f>IF(AH912="respiration","yes","no")</f>
        <v>no</v>
      </c>
      <c r="AH912" t="s">
        <v>813</v>
      </c>
      <c r="AI912" t="str">
        <f>IF(O912&gt;0,(IF(S912="live",O912*0.84,IF(S912="dried.ethanol",O912*0.8449+2.8227,O912))),"")</f>
        <v/>
      </c>
      <c r="AJ912" s="12"/>
      <c r="AL912" t="str">
        <f>IF(OR(AND(Q912=Q913,P912&gt;0),AND(O912&gt;0,O912=O913)),"duplicate","")</f>
        <v/>
      </c>
      <c r="AM912" t="s">
        <v>826</v>
      </c>
      <c r="AN912" t="s">
        <v>826</v>
      </c>
      <c r="AO912" t="s">
        <v>826</v>
      </c>
      <c r="AP912" t="s">
        <v>826</v>
      </c>
      <c r="AQ912" t="s">
        <v>32</v>
      </c>
    </row>
    <row r="913" spans="1:43" x14ac:dyDescent="0.2">
      <c r="A913" s="29">
        <v>42909</v>
      </c>
      <c r="B913" s="1">
        <v>42899</v>
      </c>
      <c r="C913" s="1" t="str">
        <f>IF(F913="Kup","6/13/2017",IF(F913="Sag","6/14/2017",""))</f>
        <v>6/13/2017</v>
      </c>
      <c r="D913" s="27">
        <f>A913-B913</f>
        <v>10</v>
      </c>
      <c r="E913" s="27">
        <f>A913-C913</f>
        <v>10</v>
      </c>
      <c r="F913" s="12" t="s">
        <v>21</v>
      </c>
      <c r="G913" s="12">
        <v>10</v>
      </c>
      <c r="H913" s="12" t="s">
        <v>42</v>
      </c>
      <c r="I913" s="12" t="s">
        <v>49</v>
      </c>
      <c r="J913" s="12" t="s">
        <v>980</v>
      </c>
      <c r="K913" s="3" t="s">
        <v>961</v>
      </c>
      <c r="L913" s="3" t="s">
        <v>962</v>
      </c>
      <c r="M913" s="12">
        <v>7</v>
      </c>
      <c r="N913" s="12">
        <v>7</v>
      </c>
      <c r="O913" s="24"/>
      <c r="P913" s="12">
        <v>1.887</v>
      </c>
      <c r="Q913" s="12">
        <v>1.526</v>
      </c>
      <c r="R913">
        <f>IF(Q913&gt;0,(P913*(Q913^2))*(3.14159/6),"")</f>
        <v>2.30080187635718</v>
      </c>
      <c r="S913" s="12" t="s">
        <v>32</v>
      </c>
      <c r="T913" t="s">
        <v>25</v>
      </c>
      <c r="U913" s="12" t="s">
        <v>26</v>
      </c>
      <c r="V913" s="12" t="e">
        <f>"CG_D"&amp;G913&amp;"_"&amp;H913&amp;"_"&amp;#REF!&amp;".jpg"</f>
        <v>#REF!</v>
      </c>
      <c r="W913" s="12"/>
      <c r="X913" s="2" t="s">
        <v>764</v>
      </c>
      <c r="Y913" s="12"/>
      <c r="Z913" s="12"/>
      <c r="AA913" s="12" t="s">
        <v>835</v>
      </c>
      <c r="AB913" t="str">
        <f>IF(Q913&gt;0,"yes","no")</f>
        <v>yes</v>
      </c>
      <c r="AC913" t="str">
        <f>IF(O913&gt;0,"yes","no")</f>
        <v>no</v>
      </c>
      <c r="AD913" t="str">
        <f>IF(AH913="hatch","yes","no")</f>
        <v>no</v>
      </c>
      <c r="AE913" t="str">
        <f>IF(AH913="swimup","yes","no")</f>
        <v>no</v>
      </c>
      <c r="AF913" t="str">
        <f>IF(AH913="respiration","yes","no")</f>
        <v>no</v>
      </c>
      <c r="AH913" t="s">
        <v>813</v>
      </c>
      <c r="AI913" t="str">
        <f>IF(O913&gt;0,(IF(S913="live",O913*0.84,IF(S913="dried.ethanol",O913*0.8449+2.8227,O913))),"")</f>
        <v/>
      </c>
      <c r="AJ913" s="12"/>
      <c r="AL913" t="str">
        <f>IF(OR(AND(Q913=Q914,P913&gt;0),AND(O913&gt;0,O913=O914)),"duplicate","")</f>
        <v/>
      </c>
      <c r="AM913" t="s">
        <v>826</v>
      </c>
      <c r="AN913" t="s">
        <v>826</v>
      </c>
      <c r="AO913" t="s">
        <v>826</v>
      </c>
      <c r="AP913" t="s">
        <v>826</v>
      </c>
      <c r="AQ913" t="s">
        <v>32</v>
      </c>
    </row>
    <row r="914" spans="1:43" x14ac:dyDescent="0.2">
      <c r="A914" s="29">
        <v>42909</v>
      </c>
      <c r="B914" s="1">
        <v>42899</v>
      </c>
      <c r="C914" s="1" t="str">
        <f>IF(F914="Kup","6/13/2017",IF(F914="Sag","6/14/2017",""))</f>
        <v>6/13/2017</v>
      </c>
      <c r="D914" s="27">
        <f>A914-B914</f>
        <v>10</v>
      </c>
      <c r="E914" s="27">
        <f>A914-C914</f>
        <v>10</v>
      </c>
      <c r="F914" s="12" t="s">
        <v>21</v>
      </c>
      <c r="G914" s="12">
        <v>10</v>
      </c>
      <c r="H914" s="12" t="s">
        <v>42</v>
      </c>
      <c r="I914" s="12" t="s">
        <v>49</v>
      </c>
      <c r="J914" s="12" t="s">
        <v>980</v>
      </c>
      <c r="K914" s="3" t="s">
        <v>961</v>
      </c>
      <c r="L914" s="3" t="s">
        <v>962</v>
      </c>
      <c r="M914" s="12">
        <v>8</v>
      </c>
      <c r="N914" s="12">
        <v>8</v>
      </c>
      <c r="O914" s="24"/>
      <c r="P914" s="12">
        <v>2.3820000000000001</v>
      </c>
      <c r="Q914" s="12">
        <v>2.0009999999999999</v>
      </c>
      <c r="R914">
        <f>IF(Q914&gt;0,(P914*(Q914^2))*(3.14159/6),"")</f>
        <v>4.9938350121312292</v>
      </c>
      <c r="S914" s="12" t="s">
        <v>32</v>
      </c>
      <c r="T914" t="s">
        <v>25</v>
      </c>
      <c r="U914" s="12" t="s">
        <v>26</v>
      </c>
      <c r="V914" s="12" t="e">
        <f>"CG_D"&amp;G914&amp;"_"&amp;H914&amp;"_"&amp;#REF!&amp;".jpg"</f>
        <v>#REF!</v>
      </c>
      <c r="W914" s="12"/>
      <c r="X914" s="2" t="s">
        <v>764</v>
      </c>
      <c r="Y914" s="12"/>
      <c r="Z914" s="12"/>
      <c r="AA914" s="12" t="s">
        <v>835</v>
      </c>
      <c r="AB914" t="str">
        <f>IF(Q914&gt;0,"yes","no")</f>
        <v>yes</v>
      </c>
      <c r="AC914" t="str">
        <f>IF(O914&gt;0,"yes","no")</f>
        <v>no</v>
      </c>
      <c r="AD914" t="str">
        <f>IF(AH914="hatch","yes","no")</f>
        <v>no</v>
      </c>
      <c r="AE914" t="str">
        <f>IF(AH914="swimup","yes","no")</f>
        <v>no</v>
      </c>
      <c r="AF914" t="str">
        <f>IF(AH914="respiration","yes","no")</f>
        <v>no</v>
      </c>
      <c r="AH914" t="s">
        <v>813</v>
      </c>
      <c r="AI914" t="str">
        <f>IF(O914&gt;0,(IF(S914="live",O914*0.84,IF(S914="dried.ethanol",O914*0.8449+2.8227,O914))),"")</f>
        <v/>
      </c>
      <c r="AJ914" s="12"/>
      <c r="AL914" t="str">
        <f>IF(OR(AND(Q914=Q915,P914&gt;0),AND(O914&gt;0,O914=O915)),"duplicate","")</f>
        <v/>
      </c>
      <c r="AM914" t="s">
        <v>826</v>
      </c>
      <c r="AN914" t="s">
        <v>826</v>
      </c>
      <c r="AO914" t="s">
        <v>826</v>
      </c>
      <c r="AP914" t="s">
        <v>826</v>
      </c>
      <c r="AQ914" t="s">
        <v>32</v>
      </c>
    </row>
    <row r="915" spans="1:43" x14ac:dyDescent="0.2">
      <c r="A915" s="29">
        <v>42909</v>
      </c>
      <c r="B915" s="1">
        <v>42899</v>
      </c>
      <c r="C915" s="1" t="str">
        <f>IF(F915="Kup","6/13/2017",IF(F915="Sag","6/14/2017",""))</f>
        <v>6/13/2017</v>
      </c>
      <c r="D915" s="27">
        <f>A915-B915</f>
        <v>10</v>
      </c>
      <c r="E915" s="27">
        <f>A915-C915</f>
        <v>10</v>
      </c>
      <c r="F915" s="12" t="s">
        <v>21</v>
      </c>
      <c r="G915" s="12">
        <v>10</v>
      </c>
      <c r="H915" s="12" t="s">
        <v>42</v>
      </c>
      <c r="I915" s="12" t="s">
        <v>49</v>
      </c>
      <c r="J915" s="12" t="s">
        <v>980</v>
      </c>
      <c r="K915" s="3" t="s">
        <v>961</v>
      </c>
      <c r="L915" s="3" t="s">
        <v>962</v>
      </c>
      <c r="M915" s="12">
        <v>9</v>
      </c>
      <c r="N915" s="12">
        <v>9</v>
      </c>
      <c r="O915" s="24"/>
      <c r="P915" s="12">
        <v>2.3519999999999999</v>
      </c>
      <c r="Q915" s="12">
        <v>1.8420000000000001</v>
      </c>
      <c r="R915">
        <f>IF(Q915&gt;0,(P915*(Q915^2))*(3.14159/6),"")</f>
        <v>4.178446294921919</v>
      </c>
      <c r="S915" s="12" t="s">
        <v>32</v>
      </c>
      <c r="T915" t="s">
        <v>25</v>
      </c>
      <c r="U915" s="12" t="s">
        <v>26</v>
      </c>
      <c r="V915" s="12" t="e">
        <f>"CG_D"&amp;G915&amp;"_"&amp;H915&amp;"_"&amp;#REF!&amp;".jpg"</f>
        <v>#REF!</v>
      </c>
      <c r="W915" s="12"/>
      <c r="X915" s="2" t="s">
        <v>764</v>
      </c>
      <c r="Y915" s="12"/>
      <c r="Z915" s="12"/>
      <c r="AA915" s="12" t="s">
        <v>835</v>
      </c>
      <c r="AB915" t="str">
        <f>IF(Q915&gt;0,"yes","no")</f>
        <v>yes</v>
      </c>
      <c r="AC915" t="str">
        <f>IF(O915&gt;0,"yes","no")</f>
        <v>no</v>
      </c>
      <c r="AD915" t="str">
        <f>IF(AH915="hatch","yes","no")</f>
        <v>no</v>
      </c>
      <c r="AE915" t="str">
        <f>IF(AH915="swimup","yes","no")</f>
        <v>no</v>
      </c>
      <c r="AF915" t="str">
        <f>IF(AH915="respiration","yes","no")</f>
        <v>no</v>
      </c>
      <c r="AH915" t="s">
        <v>813</v>
      </c>
      <c r="AI915" t="str">
        <f>IF(O915&gt;0,(IF(S915="live",O915*0.84,IF(S915="dried.ethanol",O915*0.8449+2.8227,O915))),"")</f>
        <v/>
      </c>
      <c r="AJ915" s="12"/>
      <c r="AL915" t="str">
        <f>IF(OR(AND(Q915=Q916,P915&gt;0),AND(O915&gt;0,O915=O916)),"duplicate","")</f>
        <v/>
      </c>
      <c r="AM915" t="s">
        <v>826</v>
      </c>
      <c r="AN915" t="s">
        <v>826</v>
      </c>
      <c r="AO915" t="s">
        <v>826</v>
      </c>
      <c r="AP915" t="s">
        <v>826</v>
      </c>
      <c r="AQ915" t="s">
        <v>32</v>
      </c>
    </row>
    <row r="916" spans="1:43" x14ac:dyDescent="0.2">
      <c r="A916" s="29">
        <v>42909</v>
      </c>
      <c r="B916" s="1">
        <v>42899</v>
      </c>
      <c r="C916" s="1" t="str">
        <f>IF(F916="Kup","6/13/2017",IF(F916="Sag","6/14/2017",""))</f>
        <v>6/13/2017</v>
      </c>
      <c r="D916" s="27">
        <f>A916-B916</f>
        <v>10</v>
      </c>
      <c r="E916" s="27">
        <f>A916-C916</f>
        <v>10</v>
      </c>
      <c r="F916" s="12" t="s">
        <v>21</v>
      </c>
      <c r="G916" s="12">
        <v>10</v>
      </c>
      <c r="H916" s="12" t="s">
        <v>42</v>
      </c>
      <c r="I916" s="12" t="s">
        <v>104</v>
      </c>
      <c r="J916" s="12" t="s">
        <v>981</v>
      </c>
      <c r="K916" s="3" t="s">
        <v>963</v>
      </c>
      <c r="L916" s="3" t="s">
        <v>962</v>
      </c>
      <c r="M916" s="12">
        <v>1</v>
      </c>
      <c r="N916" s="12">
        <v>1</v>
      </c>
      <c r="O916" s="24"/>
      <c r="P916" s="12">
        <v>2.3380000000000001</v>
      </c>
      <c r="Q916" s="12">
        <v>1.944</v>
      </c>
      <c r="R916">
        <f>IF(Q916&gt;0,(P916*(Q916^2))*(3.14159/6),"")</f>
        <v>4.6263158892115195</v>
      </c>
      <c r="S916" s="12" t="s">
        <v>32</v>
      </c>
      <c r="T916" t="s">
        <v>25</v>
      </c>
      <c r="U916" s="12" t="s">
        <v>26</v>
      </c>
      <c r="V916" s="12" t="e">
        <f>"CG_D"&amp;G916&amp;"_"&amp;H916&amp;"_"&amp;#REF!&amp;".jpg"</f>
        <v>#REF!</v>
      </c>
      <c r="W916" s="12"/>
      <c r="X916" s="2" t="s">
        <v>764</v>
      </c>
      <c r="Y916" s="12"/>
      <c r="Z916" s="12"/>
      <c r="AA916" s="12" t="s">
        <v>835</v>
      </c>
      <c r="AB916" t="str">
        <f>IF(Q916&gt;0,"yes","no")</f>
        <v>yes</v>
      </c>
      <c r="AC916" t="str">
        <f>IF(O916&gt;0,"yes","no")</f>
        <v>no</v>
      </c>
      <c r="AD916" t="str">
        <f>IF(AH916="hatch","yes","no")</f>
        <v>no</v>
      </c>
      <c r="AE916" t="str">
        <f>IF(AH916="swimup","yes","no")</f>
        <v>no</v>
      </c>
      <c r="AF916" t="str">
        <f>IF(AH916="respiration","yes","no")</f>
        <v>no</v>
      </c>
      <c r="AH916" t="s">
        <v>813</v>
      </c>
      <c r="AI916" t="str">
        <f>IF(O916&gt;0,(IF(S916="live",O916*0.84,IF(S916="dried.ethanol",O916*0.8449+2.8227,O916))),"")</f>
        <v/>
      </c>
      <c r="AJ916" s="12"/>
      <c r="AL916" t="str">
        <f>IF(OR(AND(Q916=Q917,P916&gt;0),AND(O916&gt;0,O916=O917)),"duplicate","")</f>
        <v/>
      </c>
      <c r="AM916" t="s">
        <v>826</v>
      </c>
      <c r="AN916" t="s">
        <v>826</v>
      </c>
      <c r="AO916" t="s">
        <v>826</v>
      </c>
      <c r="AP916" t="s">
        <v>826</v>
      </c>
      <c r="AQ916" t="s">
        <v>32</v>
      </c>
    </row>
    <row r="917" spans="1:43" x14ac:dyDescent="0.2">
      <c r="A917" s="29">
        <v>42909</v>
      </c>
      <c r="B917" s="1">
        <v>42899</v>
      </c>
      <c r="C917" s="1" t="str">
        <f>IF(F917="Kup","6/13/2017",IF(F917="Sag","6/14/2017",""))</f>
        <v>6/13/2017</v>
      </c>
      <c r="D917" s="27">
        <f>A917-B917</f>
        <v>10</v>
      </c>
      <c r="E917" s="27">
        <f>A917-C917</f>
        <v>10</v>
      </c>
      <c r="F917" s="12" t="s">
        <v>21</v>
      </c>
      <c r="G917" s="12">
        <v>10</v>
      </c>
      <c r="H917" s="12" t="s">
        <v>42</v>
      </c>
      <c r="I917" s="12" t="s">
        <v>104</v>
      </c>
      <c r="J917" s="12" t="s">
        <v>981</v>
      </c>
      <c r="K917" s="3" t="s">
        <v>963</v>
      </c>
      <c r="L917" s="3" t="s">
        <v>962</v>
      </c>
      <c r="M917" s="12">
        <v>2</v>
      </c>
      <c r="N917" s="12">
        <v>2</v>
      </c>
      <c r="O917" s="24"/>
      <c r="P917" s="12">
        <v>2.5369999999999999</v>
      </c>
      <c r="Q917" s="12">
        <v>2.1709999999999998</v>
      </c>
      <c r="R917">
        <f>IF(Q917&gt;0,(P917*(Q917^2))*(3.14159/6),"")</f>
        <v>6.2609231003871697</v>
      </c>
      <c r="S917" s="12" t="s">
        <v>32</v>
      </c>
      <c r="T917" t="s">
        <v>25</v>
      </c>
      <c r="U917" s="12" t="s">
        <v>26</v>
      </c>
      <c r="V917" s="12" t="e">
        <f>"CG_D"&amp;G917&amp;"_"&amp;H917&amp;"_"&amp;#REF!&amp;".jpg"</f>
        <v>#REF!</v>
      </c>
      <c r="W917" s="12"/>
      <c r="X917" s="2" t="s">
        <v>764</v>
      </c>
      <c r="Y917" s="12"/>
      <c r="Z917" s="12"/>
      <c r="AA917" s="12" t="s">
        <v>835</v>
      </c>
      <c r="AB917" t="str">
        <f>IF(Q917&gt;0,"yes","no")</f>
        <v>yes</v>
      </c>
      <c r="AC917" t="str">
        <f>IF(O917&gt;0,"yes","no")</f>
        <v>no</v>
      </c>
      <c r="AD917" t="str">
        <f>IF(AH917="hatch","yes","no")</f>
        <v>no</v>
      </c>
      <c r="AE917" t="str">
        <f>IF(AH917="swimup","yes","no")</f>
        <v>no</v>
      </c>
      <c r="AF917" t="str">
        <f>IF(AH917="respiration","yes","no")</f>
        <v>no</v>
      </c>
      <c r="AH917" t="s">
        <v>813</v>
      </c>
      <c r="AI917" t="str">
        <f>IF(O917&gt;0,(IF(S917="live",O917*0.84,IF(S917="dried.ethanol",O917*0.8449+2.8227,O917))),"")</f>
        <v/>
      </c>
      <c r="AJ917" s="12"/>
      <c r="AL917" t="str">
        <f>IF(OR(AND(Q917=Q918,P917&gt;0),AND(O917&gt;0,O917=O918)),"duplicate","")</f>
        <v/>
      </c>
      <c r="AM917" t="s">
        <v>826</v>
      </c>
      <c r="AN917" t="s">
        <v>826</v>
      </c>
      <c r="AO917" t="s">
        <v>826</v>
      </c>
      <c r="AP917" t="s">
        <v>826</v>
      </c>
      <c r="AQ917" t="s">
        <v>32</v>
      </c>
    </row>
    <row r="918" spans="1:43" x14ac:dyDescent="0.2">
      <c r="A918" s="29">
        <v>42909</v>
      </c>
      <c r="B918" s="1">
        <v>42899</v>
      </c>
      <c r="C918" s="1" t="str">
        <f>IF(F918="Kup","6/13/2017",IF(F918="Sag","6/14/2017",""))</f>
        <v>6/13/2017</v>
      </c>
      <c r="D918" s="27">
        <f>A918-B918</f>
        <v>10</v>
      </c>
      <c r="E918" s="27">
        <f>A918-C918</f>
        <v>10</v>
      </c>
      <c r="F918" s="12" t="s">
        <v>21</v>
      </c>
      <c r="G918" s="12">
        <v>10</v>
      </c>
      <c r="H918" s="12" t="s">
        <v>42</v>
      </c>
      <c r="I918" s="12" t="s">
        <v>104</v>
      </c>
      <c r="J918" s="12" t="s">
        <v>981</v>
      </c>
      <c r="K918" s="3" t="s">
        <v>963</v>
      </c>
      <c r="L918" s="3" t="s">
        <v>962</v>
      </c>
      <c r="M918" s="12">
        <v>3</v>
      </c>
      <c r="N918" s="12">
        <v>3</v>
      </c>
      <c r="O918" s="24"/>
      <c r="P918" s="12">
        <v>2.4279999999999999</v>
      </c>
      <c r="Q918" s="12">
        <v>2.3860000000000001</v>
      </c>
      <c r="R918">
        <f>IF(Q918&gt;0,(P918*(Q918^2))*(3.14159/6),"")</f>
        <v>7.2374873315396533</v>
      </c>
      <c r="S918" s="12" t="s">
        <v>32</v>
      </c>
      <c r="T918" t="s">
        <v>25</v>
      </c>
      <c r="U918" s="12" t="s">
        <v>26</v>
      </c>
      <c r="V918" s="12" t="e">
        <f>"CG_D"&amp;G918&amp;"_"&amp;H918&amp;"_"&amp;#REF!&amp;".jpg"</f>
        <v>#REF!</v>
      </c>
      <c r="W918" s="12"/>
      <c r="X918" s="2" t="s">
        <v>764</v>
      </c>
      <c r="Y918" s="12"/>
      <c r="Z918" s="12"/>
      <c r="AA918" s="12" t="s">
        <v>835</v>
      </c>
      <c r="AB918" t="str">
        <f>IF(Q918&gt;0,"yes","no")</f>
        <v>yes</v>
      </c>
      <c r="AC918" t="str">
        <f>IF(O918&gt;0,"yes","no")</f>
        <v>no</v>
      </c>
      <c r="AD918" t="str">
        <f>IF(AH918="hatch","yes","no")</f>
        <v>no</v>
      </c>
      <c r="AE918" t="str">
        <f>IF(AH918="swimup","yes","no")</f>
        <v>no</v>
      </c>
      <c r="AF918" t="str">
        <f>IF(AH918="respiration","yes","no")</f>
        <v>no</v>
      </c>
      <c r="AH918" t="s">
        <v>813</v>
      </c>
      <c r="AI918" t="str">
        <f>IF(O918&gt;0,(IF(S918="live",O918*0.84,IF(S918="dried.ethanol",O918*0.8449+2.8227,O918))),"")</f>
        <v/>
      </c>
      <c r="AJ918" s="12"/>
      <c r="AL918" t="str">
        <f>IF(OR(AND(Q918=Q919,P918&gt;0),AND(O918&gt;0,O918=O919)),"duplicate","")</f>
        <v/>
      </c>
      <c r="AM918" t="s">
        <v>826</v>
      </c>
      <c r="AN918" t="s">
        <v>826</v>
      </c>
      <c r="AO918" t="s">
        <v>826</v>
      </c>
      <c r="AP918" t="s">
        <v>826</v>
      </c>
      <c r="AQ918" t="s">
        <v>32</v>
      </c>
    </row>
    <row r="919" spans="1:43" x14ac:dyDescent="0.2">
      <c r="A919" s="29">
        <v>42909</v>
      </c>
      <c r="B919" s="1">
        <v>42899</v>
      </c>
      <c r="C919" s="1" t="str">
        <f>IF(F919="Kup","6/13/2017",IF(F919="Sag","6/14/2017",""))</f>
        <v>6/13/2017</v>
      </c>
      <c r="D919" s="27">
        <f>A919-B919</f>
        <v>10</v>
      </c>
      <c r="E919" s="27">
        <f>A919-C919</f>
        <v>10</v>
      </c>
      <c r="F919" s="12" t="s">
        <v>21</v>
      </c>
      <c r="G919" s="12">
        <v>10</v>
      </c>
      <c r="H919" s="12" t="s">
        <v>42</v>
      </c>
      <c r="I919" s="12" t="s">
        <v>104</v>
      </c>
      <c r="J919" s="12" t="s">
        <v>981</v>
      </c>
      <c r="K919" s="3" t="s">
        <v>963</v>
      </c>
      <c r="L919" s="3" t="s">
        <v>962</v>
      </c>
      <c r="M919" s="12">
        <v>4</v>
      </c>
      <c r="N919" s="12">
        <v>4</v>
      </c>
      <c r="O919" s="24"/>
      <c r="P919" s="12">
        <v>2.0390000000000001</v>
      </c>
      <c r="Q919" s="12">
        <v>1.6950000000000001</v>
      </c>
      <c r="R919">
        <f>IF(Q919&gt;0,(P919*(Q919^2))*(3.14159/6),"")</f>
        <v>3.0672903362133752</v>
      </c>
      <c r="S919" s="12" t="s">
        <v>32</v>
      </c>
      <c r="T919" t="s">
        <v>25</v>
      </c>
      <c r="U919" s="12" t="s">
        <v>26</v>
      </c>
      <c r="V919" s="12" t="e">
        <f>"CG_D"&amp;G919&amp;"_"&amp;H919&amp;"_"&amp;#REF!&amp;".jpg"</f>
        <v>#REF!</v>
      </c>
      <c r="W919" s="12"/>
      <c r="X919" s="2" t="s">
        <v>764</v>
      </c>
      <c r="Y919" s="12"/>
      <c r="Z919" s="12"/>
      <c r="AA919" s="12" t="s">
        <v>835</v>
      </c>
      <c r="AB919" t="str">
        <f>IF(Q919&gt;0,"yes","no")</f>
        <v>yes</v>
      </c>
      <c r="AC919" t="str">
        <f>IF(O919&gt;0,"yes","no")</f>
        <v>no</v>
      </c>
      <c r="AD919" t="str">
        <f>IF(AH919="hatch","yes","no")</f>
        <v>no</v>
      </c>
      <c r="AE919" t="str">
        <f>IF(AH919="swimup","yes","no")</f>
        <v>no</v>
      </c>
      <c r="AF919" t="str">
        <f>IF(AH919="respiration","yes","no")</f>
        <v>no</v>
      </c>
      <c r="AH919" t="s">
        <v>813</v>
      </c>
      <c r="AI919" t="str">
        <f>IF(O919&gt;0,(IF(S919="live",O919*0.84,IF(S919="dried.ethanol",O919*0.8449+2.8227,O919))),"")</f>
        <v/>
      </c>
      <c r="AJ919" s="12"/>
      <c r="AL919" t="str">
        <f>IF(OR(AND(Q919=Q920,P919&gt;0),AND(O919&gt;0,O919=O920)),"duplicate","")</f>
        <v/>
      </c>
      <c r="AM919" t="s">
        <v>826</v>
      </c>
      <c r="AN919" t="s">
        <v>826</v>
      </c>
      <c r="AO919" t="s">
        <v>826</v>
      </c>
      <c r="AP919" t="s">
        <v>826</v>
      </c>
      <c r="AQ919" t="s">
        <v>32</v>
      </c>
    </row>
    <row r="920" spans="1:43" x14ac:dyDescent="0.2">
      <c r="A920" s="29">
        <v>42909</v>
      </c>
      <c r="B920" s="1">
        <v>42899</v>
      </c>
      <c r="C920" s="1" t="str">
        <f>IF(F920="Kup","6/13/2017",IF(F920="Sag","6/14/2017",""))</f>
        <v>6/13/2017</v>
      </c>
      <c r="D920" s="27">
        <f>A920-B920</f>
        <v>10</v>
      </c>
      <c r="E920" s="27">
        <f>A920-C920</f>
        <v>10</v>
      </c>
      <c r="F920" s="12" t="s">
        <v>21</v>
      </c>
      <c r="G920" s="12">
        <v>10</v>
      </c>
      <c r="H920" s="12" t="s">
        <v>42</v>
      </c>
      <c r="I920" s="12" t="s">
        <v>39</v>
      </c>
      <c r="J920" s="12" t="s">
        <v>983</v>
      </c>
      <c r="K920" s="3" t="s">
        <v>965</v>
      </c>
      <c r="L920" s="3" t="s">
        <v>951</v>
      </c>
      <c r="M920" s="12">
        <v>1</v>
      </c>
      <c r="N920" s="12">
        <v>1</v>
      </c>
      <c r="O920" s="24"/>
      <c r="P920" s="12">
        <v>3.09</v>
      </c>
      <c r="Q920" s="12">
        <v>2.67</v>
      </c>
      <c r="R920">
        <f>IF(Q920&gt;0,(P920*(Q920^2))*(3.14159/6),"")</f>
        <v>11.533981689764998</v>
      </c>
      <c r="S920" s="12" t="s">
        <v>32</v>
      </c>
      <c r="T920" t="s">
        <v>25</v>
      </c>
      <c r="U920" s="12" t="s">
        <v>26</v>
      </c>
      <c r="V920" s="12" t="e">
        <f>"CG_D"&amp;G920&amp;"_"&amp;H920&amp;"_"&amp;#REF!&amp;".jpg"</f>
        <v>#REF!</v>
      </c>
      <c r="W920" s="12"/>
      <c r="X920" s="2" t="s">
        <v>764</v>
      </c>
      <c r="Y920" s="12"/>
      <c r="Z920" s="12"/>
      <c r="AA920" s="12" t="s">
        <v>835</v>
      </c>
      <c r="AB920" t="str">
        <f>IF(Q920&gt;0,"yes","no")</f>
        <v>yes</v>
      </c>
      <c r="AC920" t="str">
        <f>IF(O920&gt;0,"yes","no")</f>
        <v>no</v>
      </c>
      <c r="AD920" t="str">
        <f>IF(AH920="hatch","yes","no")</f>
        <v>no</v>
      </c>
      <c r="AE920" t="str">
        <f>IF(AH920="swimup","yes","no")</f>
        <v>no</v>
      </c>
      <c r="AF920" t="str">
        <f>IF(AH920="respiration","yes","no")</f>
        <v>no</v>
      </c>
      <c r="AH920" t="s">
        <v>813</v>
      </c>
      <c r="AI920" t="str">
        <f>IF(O920&gt;0,(IF(S920="live",O920*0.84,IF(S920="dried.ethanol",O920*0.8449+2.8227,O920))),"")</f>
        <v/>
      </c>
      <c r="AJ920" s="12"/>
      <c r="AL920" t="str">
        <f>IF(OR(AND(Q920=Q921,P920&gt;0),AND(O920&gt;0,O920=O921)),"duplicate","")</f>
        <v/>
      </c>
      <c r="AM920" t="s">
        <v>826</v>
      </c>
      <c r="AN920" t="s">
        <v>826</v>
      </c>
      <c r="AO920" t="s">
        <v>826</v>
      </c>
      <c r="AP920" t="s">
        <v>826</v>
      </c>
      <c r="AQ920" t="s">
        <v>32</v>
      </c>
    </row>
    <row r="921" spans="1:43" x14ac:dyDescent="0.2">
      <c r="A921" s="29">
        <v>42909</v>
      </c>
      <c r="B921" s="1">
        <v>42899</v>
      </c>
      <c r="C921" s="1" t="str">
        <f>IF(F921="Kup","6/13/2017",IF(F921="Sag","6/14/2017",""))</f>
        <v>6/13/2017</v>
      </c>
      <c r="D921" s="27">
        <f>A921-B921</f>
        <v>10</v>
      </c>
      <c r="E921" s="27">
        <f>A921-C921</f>
        <v>10</v>
      </c>
      <c r="F921" s="12" t="s">
        <v>21</v>
      </c>
      <c r="G921" s="12">
        <v>10</v>
      </c>
      <c r="H921" s="12" t="s">
        <v>42</v>
      </c>
      <c r="I921" s="12" t="s">
        <v>39</v>
      </c>
      <c r="J921" s="12" t="s">
        <v>983</v>
      </c>
      <c r="K921" s="3" t="s">
        <v>965</v>
      </c>
      <c r="L921" s="3" t="s">
        <v>951</v>
      </c>
      <c r="M921" s="12">
        <v>2</v>
      </c>
      <c r="N921" s="12">
        <v>2</v>
      </c>
      <c r="O921" s="24"/>
      <c r="P921" s="12">
        <v>2.3029999999999999</v>
      </c>
      <c r="Q921" s="12">
        <v>2.2480000000000002</v>
      </c>
      <c r="R921">
        <f>IF(Q921&gt;0,(P921*(Q921^2))*(3.14159/6),"")</f>
        <v>6.093752444170347</v>
      </c>
      <c r="S921" s="12" t="s">
        <v>32</v>
      </c>
      <c r="T921" t="s">
        <v>25</v>
      </c>
      <c r="U921" s="12" t="s">
        <v>26</v>
      </c>
      <c r="V921" s="12" t="e">
        <f>"CG_D"&amp;G921&amp;"_"&amp;H921&amp;"_"&amp;#REF!&amp;".jpg"</f>
        <v>#REF!</v>
      </c>
      <c r="W921" s="12"/>
      <c r="X921" s="2" t="s">
        <v>764</v>
      </c>
      <c r="Y921" s="12"/>
      <c r="Z921" s="12"/>
      <c r="AA921" s="12" t="s">
        <v>835</v>
      </c>
      <c r="AB921" t="str">
        <f>IF(Q921&gt;0,"yes","no")</f>
        <v>yes</v>
      </c>
      <c r="AC921" t="str">
        <f>IF(O921&gt;0,"yes","no")</f>
        <v>no</v>
      </c>
      <c r="AD921" t="str">
        <f>IF(AH921="hatch","yes","no")</f>
        <v>no</v>
      </c>
      <c r="AE921" t="str">
        <f>IF(AH921="swimup","yes","no")</f>
        <v>no</v>
      </c>
      <c r="AF921" t="str">
        <f>IF(AH921="respiration","yes","no")</f>
        <v>no</v>
      </c>
      <c r="AH921" t="s">
        <v>813</v>
      </c>
      <c r="AI921" t="str">
        <f>IF(O921&gt;0,(IF(S921="live",O921*0.84,IF(S921="dried.ethanol",O921*0.8449+2.8227,O921))),"")</f>
        <v/>
      </c>
      <c r="AJ921" s="12"/>
      <c r="AL921" t="str">
        <f>IF(OR(AND(Q921=Q922,P921&gt;0),AND(O921&gt;0,O921=O922)),"duplicate","")</f>
        <v/>
      </c>
      <c r="AM921" t="s">
        <v>826</v>
      </c>
      <c r="AN921" t="s">
        <v>826</v>
      </c>
      <c r="AO921" t="s">
        <v>826</v>
      </c>
      <c r="AP921" t="s">
        <v>826</v>
      </c>
      <c r="AQ921" t="s">
        <v>32</v>
      </c>
    </row>
    <row r="922" spans="1:43" x14ac:dyDescent="0.2">
      <c r="A922" s="29">
        <v>42909</v>
      </c>
      <c r="B922" s="1">
        <v>42899</v>
      </c>
      <c r="C922" s="1" t="str">
        <f>IF(F922="Kup","6/13/2017",IF(F922="Sag","6/14/2017",""))</f>
        <v>6/13/2017</v>
      </c>
      <c r="D922" s="27">
        <f>A922-B922</f>
        <v>10</v>
      </c>
      <c r="E922" s="27">
        <f>A922-C922</f>
        <v>10</v>
      </c>
      <c r="F922" s="12" t="s">
        <v>21</v>
      </c>
      <c r="G922" s="12">
        <v>10</v>
      </c>
      <c r="H922" s="12" t="s">
        <v>42</v>
      </c>
      <c r="I922" s="12" t="s">
        <v>39</v>
      </c>
      <c r="J922" s="12" t="s">
        <v>983</v>
      </c>
      <c r="K922" s="3" t="s">
        <v>965</v>
      </c>
      <c r="L922" s="3" t="s">
        <v>951</v>
      </c>
      <c r="M922" s="12">
        <v>3</v>
      </c>
      <c r="N922" s="12">
        <v>3</v>
      </c>
      <c r="O922" s="24"/>
      <c r="P922" s="12">
        <v>2.4529999999999998</v>
      </c>
      <c r="Q922" s="12">
        <v>2.2389999999999999</v>
      </c>
      <c r="R922">
        <f>IF(Q922&gt;0,(P922*(Q922^2))*(3.14159/6),"")</f>
        <v>6.438785996377109</v>
      </c>
      <c r="S922" s="12" t="s">
        <v>32</v>
      </c>
      <c r="T922" t="s">
        <v>25</v>
      </c>
      <c r="U922" s="12" t="s">
        <v>26</v>
      </c>
      <c r="V922" s="12" t="e">
        <f>"CG_D"&amp;G922&amp;"_"&amp;H922&amp;"_"&amp;#REF!&amp;".jpg"</f>
        <v>#REF!</v>
      </c>
      <c r="W922" s="12"/>
      <c r="X922" s="2" t="s">
        <v>764</v>
      </c>
      <c r="Y922" s="12"/>
      <c r="Z922" s="12"/>
      <c r="AA922" s="12" t="s">
        <v>835</v>
      </c>
      <c r="AB922" t="str">
        <f>IF(Q922&gt;0,"yes","no")</f>
        <v>yes</v>
      </c>
      <c r="AC922" t="str">
        <f>IF(O922&gt;0,"yes","no")</f>
        <v>no</v>
      </c>
      <c r="AD922" t="str">
        <f>IF(AH922="hatch","yes","no")</f>
        <v>no</v>
      </c>
      <c r="AE922" t="str">
        <f>IF(AH922="swimup","yes","no")</f>
        <v>no</v>
      </c>
      <c r="AF922" t="str">
        <f>IF(AH922="respiration","yes","no")</f>
        <v>no</v>
      </c>
      <c r="AH922" t="s">
        <v>813</v>
      </c>
      <c r="AI922" t="str">
        <f>IF(O922&gt;0,(IF(S922="live",O922*0.84,IF(S922="dried.ethanol",O922*0.8449+2.8227,O922))),"")</f>
        <v/>
      </c>
      <c r="AJ922" s="12"/>
      <c r="AL922" t="str">
        <f>IF(OR(AND(Q922=Q923,P922&gt;0),AND(O922&gt;0,O922=O923)),"duplicate","")</f>
        <v/>
      </c>
      <c r="AM922" t="s">
        <v>826</v>
      </c>
      <c r="AN922" t="s">
        <v>826</v>
      </c>
      <c r="AO922" t="s">
        <v>826</v>
      </c>
      <c r="AP922" t="s">
        <v>826</v>
      </c>
      <c r="AQ922" t="s">
        <v>32</v>
      </c>
    </row>
    <row r="923" spans="1:43" x14ac:dyDescent="0.2">
      <c r="A923" s="29">
        <v>42909</v>
      </c>
      <c r="B923" s="1">
        <v>42899</v>
      </c>
      <c r="C923" s="1" t="str">
        <f>IF(F923="Kup","6/13/2017",IF(F923="Sag","6/14/2017",""))</f>
        <v>6/13/2017</v>
      </c>
      <c r="D923" s="27">
        <f>A923-B923</f>
        <v>10</v>
      </c>
      <c r="E923" s="27">
        <f>A923-C923</f>
        <v>10</v>
      </c>
      <c r="F923" s="12" t="s">
        <v>21</v>
      </c>
      <c r="G923" s="12">
        <v>10</v>
      </c>
      <c r="H923" s="12" t="s">
        <v>42</v>
      </c>
      <c r="I923" s="12" t="s">
        <v>39</v>
      </c>
      <c r="J923" s="12" t="s">
        <v>983</v>
      </c>
      <c r="K923" s="3" t="s">
        <v>965</v>
      </c>
      <c r="L923" s="3" t="s">
        <v>951</v>
      </c>
      <c r="M923" s="12">
        <v>4</v>
      </c>
      <c r="N923" s="12">
        <v>4</v>
      </c>
      <c r="O923" s="24"/>
      <c r="P923" s="12">
        <v>2.6030000000000002</v>
      </c>
      <c r="Q923" s="12">
        <v>2.1339999999999999</v>
      </c>
      <c r="R923">
        <f>IF(Q923&gt;0,(P923*(Q923^2))*(3.14159/6),"")</f>
        <v>6.2067071376656857</v>
      </c>
      <c r="S923" s="12" t="s">
        <v>32</v>
      </c>
      <c r="T923" t="s">
        <v>25</v>
      </c>
      <c r="U923" s="12" t="s">
        <v>26</v>
      </c>
      <c r="V923" s="12" t="e">
        <f>"CG_D"&amp;G923&amp;"_"&amp;H923&amp;"_"&amp;#REF!&amp;".jpg"</f>
        <v>#REF!</v>
      </c>
      <c r="W923" s="12"/>
      <c r="X923" s="2" t="s">
        <v>764</v>
      </c>
      <c r="Y923" s="12"/>
      <c r="Z923" s="12"/>
      <c r="AA923" s="12" t="s">
        <v>835</v>
      </c>
      <c r="AB923" t="str">
        <f>IF(Q923&gt;0,"yes","no")</f>
        <v>yes</v>
      </c>
      <c r="AC923" t="str">
        <f>IF(O923&gt;0,"yes","no")</f>
        <v>no</v>
      </c>
      <c r="AD923" t="str">
        <f>IF(AH923="hatch","yes","no")</f>
        <v>no</v>
      </c>
      <c r="AE923" t="str">
        <f>IF(AH923="swimup","yes","no")</f>
        <v>no</v>
      </c>
      <c r="AF923" t="str">
        <f>IF(AH923="respiration","yes","no")</f>
        <v>no</v>
      </c>
      <c r="AH923" t="s">
        <v>813</v>
      </c>
      <c r="AI923" t="str">
        <f>IF(O923&gt;0,(IF(S923="live",O923*0.84,IF(S923="dried.ethanol",O923*0.8449+2.8227,O923))),"")</f>
        <v/>
      </c>
      <c r="AJ923" s="12"/>
      <c r="AL923" t="str">
        <f>IF(OR(AND(Q923=Q924,P923&gt;0),AND(O923&gt;0,O923=O924)),"duplicate","")</f>
        <v/>
      </c>
      <c r="AM923" t="s">
        <v>826</v>
      </c>
      <c r="AN923" t="s">
        <v>826</v>
      </c>
      <c r="AO923" t="s">
        <v>826</v>
      </c>
      <c r="AP923" t="s">
        <v>826</v>
      </c>
      <c r="AQ923" t="s">
        <v>32</v>
      </c>
    </row>
    <row r="924" spans="1:43" x14ac:dyDescent="0.2">
      <c r="A924" s="29">
        <v>42909</v>
      </c>
      <c r="B924" s="1">
        <v>42899</v>
      </c>
      <c r="C924" s="1" t="str">
        <f>IF(F924="Kup","6/13/2017",IF(F924="Sag","6/14/2017",""))</f>
        <v>6/13/2017</v>
      </c>
      <c r="D924" s="27">
        <f>A924-B924</f>
        <v>10</v>
      </c>
      <c r="E924" s="27">
        <f>A924-C924</f>
        <v>10</v>
      </c>
      <c r="F924" s="12" t="s">
        <v>21</v>
      </c>
      <c r="G924" s="12">
        <v>10</v>
      </c>
      <c r="H924" s="12" t="s">
        <v>42</v>
      </c>
      <c r="I924" s="12" t="s">
        <v>39</v>
      </c>
      <c r="J924" s="12" t="s">
        <v>983</v>
      </c>
      <c r="K924" s="3" t="s">
        <v>965</v>
      </c>
      <c r="L924" s="3" t="s">
        <v>951</v>
      </c>
      <c r="M924" s="12">
        <v>5</v>
      </c>
      <c r="N924" s="12">
        <v>5</v>
      </c>
      <c r="O924" s="24"/>
      <c r="P924" s="12">
        <v>2.1970000000000001</v>
      </c>
      <c r="Q924" s="12">
        <v>2.1669999999999998</v>
      </c>
      <c r="R924">
        <f>IF(Q924&gt;0,(P924*(Q924^2))*(3.14159/6),"")</f>
        <v>5.401894959658577</v>
      </c>
      <c r="S924" s="12" t="s">
        <v>32</v>
      </c>
      <c r="T924" t="s">
        <v>25</v>
      </c>
      <c r="U924" s="12" t="s">
        <v>26</v>
      </c>
      <c r="V924" s="12" t="e">
        <f>"CG_D"&amp;G924&amp;"_"&amp;H924&amp;"_"&amp;#REF!&amp;".jpg"</f>
        <v>#REF!</v>
      </c>
      <c r="W924" s="12"/>
      <c r="X924" s="2" t="s">
        <v>764</v>
      </c>
      <c r="Y924" s="12"/>
      <c r="Z924" s="12"/>
      <c r="AA924" s="12" t="s">
        <v>835</v>
      </c>
      <c r="AB924" t="str">
        <f>IF(Q924&gt;0,"yes","no")</f>
        <v>yes</v>
      </c>
      <c r="AC924" t="str">
        <f>IF(O924&gt;0,"yes","no")</f>
        <v>no</v>
      </c>
      <c r="AD924" t="str">
        <f>IF(AH924="hatch","yes","no")</f>
        <v>no</v>
      </c>
      <c r="AE924" t="str">
        <f>IF(AH924="swimup","yes","no")</f>
        <v>no</v>
      </c>
      <c r="AF924" t="str">
        <f>IF(AH924="respiration","yes","no")</f>
        <v>no</v>
      </c>
      <c r="AH924" t="s">
        <v>813</v>
      </c>
      <c r="AI924" t="str">
        <f>IF(O924&gt;0,(IF(S924="live",O924*0.84,IF(S924="dried.ethanol",O924*0.8449+2.8227,O924))),"")</f>
        <v/>
      </c>
      <c r="AJ924" s="12"/>
      <c r="AL924" t="str">
        <f>IF(OR(AND(Q924=Q925,P924&gt;0),AND(O924&gt;0,O924=O925)),"duplicate","")</f>
        <v/>
      </c>
      <c r="AM924" t="s">
        <v>826</v>
      </c>
      <c r="AN924" t="s">
        <v>826</v>
      </c>
      <c r="AO924" t="s">
        <v>826</v>
      </c>
      <c r="AP924" t="s">
        <v>826</v>
      </c>
      <c r="AQ924" t="s">
        <v>32</v>
      </c>
    </row>
    <row r="925" spans="1:43" x14ac:dyDescent="0.2">
      <c r="A925" s="29">
        <v>42909</v>
      </c>
      <c r="B925" s="1">
        <v>42899</v>
      </c>
      <c r="C925" s="1" t="str">
        <f>IF(F925="Kup","6/13/2017",IF(F925="Sag","6/14/2017",""))</f>
        <v>6/13/2017</v>
      </c>
      <c r="D925" s="27">
        <f>A925-B925</f>
        <v>10</v>
      </c>
      <c r="E925" s="27">
        <f>A925-C925</f>
        <v>10</v>
      </c>
      <c r="F925" s="12" t="s">
        <v>21</v>
      </c>
      <c r="G925" s="12">
        <v>10</v>
      </c>
      <c r="H925" s="12" t="s">
        <v>42</v>
      </c>
      <c r="I925" s="12" t="s">
        <v>39</v>
      </c>
      <c r="J925" s="12" t="s">
        <v>983</v>
      </c>
      <c r="K925" s="3" t="s">
        <v>965</v>
      </c>
      <c r="L925" s="3" t="s">
        <v>951</v>
      </c>
      <c r="M925" s="12">
        <v>6</v>
      </c>
      <c r="N925" s="12">
        <v>6</v>
      </c>
      <c r="O925" s="24"/>
      <c r="P925" s="12">
        <v>2.282</v>
      </c>
      <c r="Q925" s="12">
        <v>2.1739999999999999</v>
      </c>
      <c r="R925">
        <f>IF(Q925&gt;0,(P925*(Q925^2))*(3.14159/6),"")</f>
        <v>5.6471974796321458</v>
      </c>
      <c r="S925" s="12" t="s">
        <v>32</v>
      </c>
      <c r="T925" t="s">
        <v>25</v>
      </c>
      <c r="U925" s="12" t="s">
        <v>26</v>
      </c>
      <c r="V925" s="12" t="e">
        <f>"CG_D"&amp;G925&amp;"_"&amp;H925&amp;"_"&amp;#REF!&amp;".jpg"</f>
        <v>#REF!</v>
      </c>
      <c r="W925" s="12"/>
      <c r="X925" s="2" t="s">
        <v>764</v>
      </c>
      <c r="Y925" s="12"/>
      <c r="Z925" s="12"/>
      <c r="AA925" s="12" t="s">
        <v>835</v>
      </c>
      <c r="AB925" t="str">
        <f>IF(Q925&gt;0,"yes","no")</f>
        <v>yes</v>
      </c>
      <c r="AC925" t="str">
        <f>IF(O925&gt;0,"yes","no")</f>
        <v>no</v>
      </c>
      <c r="AD925" t="str">
        <f>IF(AH925="hatch","yes","no")</f>
        <v>no</v>
      </c>
      <c r="AE925" t="str">
        <f>IF(AH925="swimup","yes","no")</f>
        <v>no</v>
      </c>
      <c r="AF925" t="str">
        <f>IF(AH925="respiration","yes","no")</f>
        <v>no</v>
      </c>
      <c r="AH925" t="s">
        <v>813</v>
      </c>
      <c r="AI925" t="str">
        <f>IF(O925&gt;0,(IF(S925="live",O925*0.84,IF(S925="dried.ethanol",O925*0.8449+2.8227,O925))),"")</f>
        <v/>
      </c>
      <c r="AJ925" s="12"/>
      <c r="AL925" t="str">
        <f>IF(OR(AND(Q925=Q926,P925&gt;0),AND(O925&gt;0,O925=O926)),"duplicate","")</f>
        <v/>
      </c>
      <c r="AM925" t="s">
        <v>826</v>
      </c>
      <c r="AN925" t="s">
        <v>826</v>
      </c>
      <c r="AO925" t="s">
        <v>826</v>
      </c>
      <c r="AP925" t="s">
        <v>826</v>
      </c>
      <c r="AQ925" t="s">
        <v>32</v>
      </c>
    </row>
    <row r="926" spans="1:43" x14ac:dyDescent="0.2">
      <c r="A926" s="29">
        <v>42909</v>
      </c>
      <c r="B926" s="1">
        <v>42899</v>
      </c>
      <c r="C926" s="1" t="str">
        <f>IF(F926="Kup","6/13/2017",IF(F926="Sag","6/14/2017",""))</f>
        <v>6/13/2017</v>
      </c>
      <c r="D926" s="27">
        <f>A926-B926</f>
        <v>10</v>
      </c>
      <c r="E926" s="27">
        <f>A926-C926</f>
        <v>10</v>
      </c>
      <c r="F926" s="12" t="s">
        <v>21</v>
      </c>
      <c r="G926" s="12">
        <v>10</v>
      </c>
      <c r="H926" s="12" t="s">
        <v>42</v>
      </c>
      <c r="I926" s="12" t="s">
        <v>39</v>
      </c>
      <c r="J926" s="12" t="s">
        <v>983</v>
      </c>
      <c r="K926" s="3" t="s">
        <v>965</v>
      </c>
      <c r="L926" s="3" t="s">
        <v>951</v>
      </c>
      <c r="M926" s="12">
        <v>7</v>
      </c>
      <c r="N926" s="12">
        <v>7</v>
      </c>
      <c r="O926" s="24"/>
      <c r="P926" s="12">
        <v>2.7570000000000001</v>
      </c>
      <c r="Q926" s="12">
        <v>2.3450000000000002</v>
      </c>
      <c r="R926">
        <f>IF(Q926&gt;0,(P926*(Q926^2))*(3.14159/6),"")</f>
        <v>7.9381758559101252</v>
      </c>
      <c r="S926" s="12" t="s">
        <v>32</v>
      </c>
      <c r="T926" t="s">
        <v>25</v>
      </c>
      <c r="U926" s="12" t="s">
        <v>26</v>
      </c>
      <c r="V926" s="12" t="e">
        <f>"CG_D"&amp;G926&amp;"_"&amp;H926&amp;"_"&amp;#REF!&amp;".jpg"</f>
        <v>#REF!</v>
      </c>
      <c r="W926" s="12"/>
      <c r="X926" s="2" t="s">
        <v>764</v>
      </c>
      <c r="Y926" s="12"/>
      <c r="Z926" s="12"/>
      <c r="AA926" s="12" t="s">
        <v>835</v>
      </c>
      <c r="AB926" t="str">
        <f>IF(Q926&gt;0,"yes","no")</f>
        <v>yes</v>
      </c>
      <c r="AC926" t="str">
        <f>IF(O926&gt;0,"yes","no")</f>
        <v>no</v>
      </c>
      <c r="AD926" t="str">
        <f>IF(AH926="hatch","yes","no")</f>
        <v>no</v>
      </c>
      <c r="AE926" t="str">
        <f>IF(AH926="swimup","yes","no")</f>
        <v>no</v>
      </c>
      <c r="AF926" t="str">
        <f>IF(AH926="respiration","yes","no")</f>
        <v>no</v>
      </c>
      <c r="AH926" t="s">
        <v>813</v>
      </c>
      <c r="AI926" t="str">
        <f>IF(O926&gt;0,(IF(S926="live",O926*0.84,IF(S926="dried.ethanol",O926*0.8449+2.8227,O926))),"")</f>
        <v/>
      </c>
      <c r="AJ926" s="12"/>
      <c r="AL926" t="str">
        <f>IF(OR(AND(Q926=Q927,P926&gt;0),AND(O926&gt;0,O926=O927)),"duplicate","")</f>
        <v/>
      </c>
      <c r="AM926" t="s">
        <v>826</v>
      </c>
      <c r="AN926" t="s">
        <v>826</v>
      </c>
      <c r="AO926" t="s">
        <v>826</v>
      </c>
      <c r="AP926" t="s">
        <v>826</v>
      </c>
      <c r="AQ926" t="s">
        <v>32</v>
      </c>
    </row>
    <row r="927" spans="1:43" x14ac:dyDescent="0.2">
      <c r="A927" s="29">
        <v>42909</v>
      </c>
      <c r="B927" s="1">
        <v>42899</v>
      </c>
      <c r="C927" s="1" t="str">
        <f>IF(F927="Kup","6/13/2017",IF(F927="Sag","6/14/2017",""))</f>
        <v>6/13/2017</v>
      </c>
      <c r="D927" s="27">
        <f>A927-B927</f>
        <v>10</v>
      </c>
      <c r="E927" s="27">
        <f>A927-C927</f>
        <v>10</v>
      </c>
      <c r="F927" s="12" t="s">
        <v>21</v>
      </c>
      <c r="G927" s="12">
        <v>10</v>
      </c>
      <c r="H927" s="12" t="s">
        <v>42</v>
      </c>
      <c r="I927" s="12" t="s">
        <v>39</v>
      </c>
      <c r="J927" s="12" t="s">
        <v>983</v>
      </c>
      <c r="K927" s="3" t="s">
        <v>965</v>
      </c>
      <c r="L927" s="3" t="s">
        <v>951</v>
      </c>
      <c r="M927" s="12">
        <v>8</v>
      </c>
      <c r="N927" s="12">
        <v>8</v>
      </c>
      <c r="O927" s="24"/>
      <c r="P927" s="12">
        <v>2.7810000000000001</v>
      </c>
      <c r="Q927" s="12">
        <v>2.5449999999999999</v>
      </c>
      <c r="R927">
        <f>IF(Q927&gt;0,(P927*(Q927^2))*(3.14159/6),"")</f>
        <v>9.431370755479124</v>
      </c>
      <c r="S927" s="12" t="s">
        <v>32</v>
      </c>
      <c r="T927" t="s">
        <v>25</v>
      </c>
      <c r="U927" s="12" t="s">
        <v>26</v>
      </c>
      <c r="V927" s="12" t="e">
        <f>"CG_D"&amp;G927&amp;"_"&amp;H927&amp;"_"&amp;#REF!&amp;".jpg"</f>
        <v>#REF!</v>
      </c>
      <c r="W927" s="12"/>
      <c r="X927" s="2" t="s">
        <v>764</v>
      </c>
      <c r="Y927" s="12"/>
      <c r="Z927" s="12"/>
      <c r="AA927" s="12" t="s">
        <v>835</v>
      </c>
      <c r="AB927" t="str">
        <f>IF(Q927&gt;0,"yes","no")</f>
        <v>yes</v>
      </c>
      <c r="AC927" t="str">
        <f>IF(O927&gt;0,"yes","no")</f>
        <v>no</v>
      </c>
      <c r="AD927" t="str">
        <f>IF(AH927="hatch","yes","no")</f>
        <v>no</v>
      </c>
      <c r="AE927" t="str">
        <f>IF(AH927="swimup","yes","no")</f>
        <v>no</v>
      </c>
      <c r="AF927" t="str">
        <f>IF(AH927="respiration","yes","no")</f>
        <v>no</v>
      </c>
      <c r="AH927" t="s">
        <v>813</v>
      </c>
      <c r="AI927" t="str">
        <f>IF(O927&gt;0,(IF(S927="live",O927*0.84,IF(S927="dried.ethanol",O927*0.8449+2.8227,O927))),"")</f>
        <v/>
      </c>
      <c r="AJ927" s="12"/>
      <c r="AL927" t="str">
        <f>IF(OR(AND(Q927=Q928,P927&gt;0),AND(O927&gt;0,O927=O928)),"duplicate","")</f>
        <v/>
      </c>
      <c r="AM927" t="s">
        <v>826</v>
      </c>
      <c r="AN927" t="s">
        <v>826</v>
      </c>
      <c r="AO927" t="s">
        <v>826</v>
      </c>
      <c r="AP927" t="s">
        <v>826</v>
      </c>
      <c r="AQ927" t="s">
        <v>32</v>
      </c>
    </row>
    <row r="928" spans="1:43" x14ac:dyDescent="0.2">
      <c r="A928" s="29">
        <v>42909</v>
      </c>
      <c r="B928" s="1">
        <v>42899</v>
      </c>
      <c r="C928" s="1" t="str">
        <f>IF(F928="Kup","6/13/2017",IF(F928="Sag","6/14/2017",""))</f>
        <v>6/13/2017</v>
      </c>
      <c r="D928" s="27">
        <f>A928-B928</f>
        <v>10</v>
      </c>
      <c r="E928" s="27">
        <f>A928-C928</f>
        <v>10</v>
      </c>
      <c r="F928" s="12" t="s">
        <v>21</v>
      </c>
      <c r="G928" s="12">
        <v>10</v>
      </c>
      <c r="H928" s="12" t="s">
        <v>42</v>
      </c>
      <c r="I928" s="12" t="s">
        <v>112</v>
      </c>
      <c r="J928" s="12" t="s">
        <v>984</v>
      </c>
      <c r="K928" s="3" t="s">
        <v>966</v>
      </c>
      <c r="L928" s="3" t="s">
        <v>946</v>
      </c>
      <c r="M928" s="12">
        <v>1</v>
      </c>
      <c r="N928" s="12">
        <v>1</v>
      </c>
      <c r="O928" s="24"/>
      <c r="P928" s="12">
        <v>2.8029999999999999</v>
      </c>
      <c r="Q928" s="12">
        <v>2.6930000000000001</v>
      </c>
      <c r="R928">
        <f>IF(Q928&gt;0,(P928*(Q928^2))*(3.14159/6),"")</f>
        <v>10.643735166559287</v>
      </c>
      <c r="S928" s="12" t="s">
        <v>32</v>
      </c>
      <c r="T928" t="s">
        <v>25</v>
      </c>
      <c r="U928" s="12" t="s">
        <v>26</v>
      </c>
      <c r="V928" s="12" t="e">
        <f>"CG_D"&amp;G928&amp;"_"&amp;H928&amp;"_"&amp;#REF!&amp;".jpg"</f>
        <v>#REF!</v>
      </c>
      <c r="W928" s="12"/>
      <c r="X928" s="2" t="s">
        <v>764</v>
      </c>
      <c r="Y928" s="12"/>
      <c r="Z928" s="12"/>
      <c r="AA928" s="12" t="s">
        <v>835</v>
      </c>
      <c r="AB928" t="str">
        <f>IF(Q928&gt;0,"yes","no")</f>
        <v>yes</v>
      </c>
      <c r="AC928" t="str">
        <f>IF(O928&gt;0,"yes","no")</f>
        <v>no</v>
      </c>
      <c r="AD928" t="str">
        <f>IF(AH928="hatch","yes","no")</f>
        <v>no</v>
      </c>
      <c r="AE928" t="str">
        <f>IF(AH928="swimup","yes","no")</f>
        <v>no</v>
      </c>
      <c r="AF928" t="str">
        <f>IF(AH928="respiration","yes","no")</f>
        <v>no</v>
      </c>
      <c r="AH928" t="s">
        <v>813</v>
      </c>
      <c r="AI928" t="str">
        <f>IF(O928&gt;0,(IF(S928="live",O928*0.84,IF(S928="dried.ethanol",O928*0.8449+2.8227,O928))),"")</f>
        <v/>
      </c>
      <c r="AJ928" s="12"/>
      <c r="AL928" t="str">
        <f>IF(OR(AND(Q928=Q929,P928&gt;0),AND(O928&gt;0,O928=O929)),"duplicate","")</f>
        <v/>
      </c>
      <c r="AM928" t="s">
        <v>826</v>
      </c>
      <c r="AN928" t="s">
        <v>826</v>
      </c>
      <c r="AO928" t="s">
        <v>826</v>
      </c>
      <c r="AP928" t="s">
        <v>826</v>
      </c>
      <c r="AQ928" t="s">
        <v>32</v>
      </c>
    </row>
    <row r="929" spans="1:43" x14ac:dyDescent="0.2">
      <c r="A929" s="29">
        <v>42909</v>
      </c>
      <c r="B929" s="1">
        <v>42899</v>
      </c>
      <c r="C929" s="1" t="str">
        <f>IF(F929="Kup","6/13/2017",IF(F929="Sag","6/14/2017",""))</f>
        <v>6/13/2017</v>
      </c>
      <c r="D929" s="27">
        <f>A929-B929</f>
        <v>10</v>
      </c>
      <c r="E929" s="27">
        <f>A929-C929</f>
        <v>10</v>
      </c>
      <c r="F929" s="12" t="s">
        <v>21</v>
      </c>
      <c r="G929" s="12">
        <v>10</v>
      </c>
      <c r="H929" s="12" t="s">
        <v>42</v>
      </c>
      <c r="I929" s="12" t="s">
        <v>112</v>
      </c>
      <c r="J929" s="12" t="s">
        <v>984</v>
      </c>
      <c r="K929" s="3" t="s">
        <v>966</v>
      </c>
      <c r="L929" s="3" t="s">
        <v>946</v>
      </c>
      <c r="M929" s="12">
        <v>2</v>
      </c>
      <c r="N929" s="12">
        <v>2</v>
      </c>
      <c r="O929" s="24"/>
      <c r="P929" s="12">
        <v>2.9940000000000002</v>
      </c>
      <c r="Q929" s="12">
        <v>2.3940000000000001</v>
      </c>
      <c r="R929">
        <f>IF(Q929&gt;0,(P929*(Q929^2))*(3.14159/6),"")</f>
        <v>8.984591658914761</v>
      </c>
      <c r="S929" s="12" t="s">
        <v>32</v>
      </c>
      <c r="T929" t="s">
        <v>25</v>
      </c>
      <c r="U929" s="12" t="s">
        <v>26</v>
      </c>
      <c r="V929" s="12" t="e">
        <f>"CG_D"&amp;G929&amp;"_"&amp;H929&amp;"_"&amp;#REF!&amp;".jpg"</f>
        <v>#REF!</v>
      </c>
      <c r="W929" s="12"/>
      <c r="X929" s="2" t="s">
        <v>764</v>
      </c>
      <c r="Y929" s="12"/>
      <c r="Z929" s="12"/>
      <c r="AA929" s="12" t="s">
        <v>835</v>
      </c>
      <c r="AB929" t="str">
        <f>IF(Q929&gt;0,"yes","no")</f>
        <v>yes</v>
      </c>
      <c r="AC929" t="str">
        <f>IF(O929&gt;0,"yes","no")</f>
        <v>no</v>
      </c>
      <c r="AD929" t="str">
        <f>IF(AH929="hatch","yes","no")</f>
        <v>no</v>
      </c>
      <c r="AE929" t="str">
        <f>IF(AH929="swimup","yes","no")</f>
        <v>no</v>
      </c>
      <c r="AF929" t="str">
        <f>IF(AH929="respiration","yes","no")</f>
        <v>no</v>
      </c>
      <c r="AH929" t="s">
        <v>813</v>
      </c>
      <c r="AI929" t="str">
        <f>IF(O929&gt;0,(IF(S929="live",O929*0.84,IF(S929="dried.ethanol",O929*0.8449+2.8227,O929))),"")</f>
        <v/>
      </c>
      <c r="AJ929" s="12"/>
      <c r="AL929" t="str">
        <f>IF(OR(AND(Q929=Q930,P929&gt;0),AND(O929&gt;0,O929=O930)),"duplicate","")</f>
        <v/>
      </c>
      <c r="AM929" t="s">
        <v>826</v>
      </c>
      <c r="AN929" t="s">
        <v>826</v>
      </c>
      <c r="AO929" t="s">
        <v>826</v>
      </c>
      <c r="AP929" t="s">
        <v>826</v>
      </c>
      <c r="AQ929" t="s">
        <v>32</v>
      </c>
    </row>
    <row r="930" spans="1:43" x14ac:dyDescent="0.2">
      <c r="A930" s="29">
        <v>42909</v>
      </c>
      <c r="B930" s="1">
        <v>42899</v>
      </c>
      <c r="C930" s="1" t="str">
        <f>IF(F930="Kup","6/13/2017",IF(F930="Sag","6/14/2017",""))</f>
        <v>6/13/2017</v>
      </c>
      <c r="D930" s="27">
        <f>A930-B930</f>
        <v>10</v>
      </c>
      <c r="E930" s="27">
        <f>A930-C930</f>
        <v>10</v>
      </c>
      <c r="F930" s="12" t="s">
        <v>21</v>
      </c>
      <c r="G930" s="12">
        <v>10</v>
      </c>
      <c r="H930" s="12" t="s">
        <v>42</v>
      </c>
      <c r="I930" s="12" t="s">
        <v>112</v>
      </c>
      <c r="J930" s="12" t="s">
        <v>984</v>
      </c>
      <c r="K930" s="3" t="s">
        <v>966</v>
      </c>
      <c r="L930" s="3" t="s">
        <v>946</v>
      </c>
      <c r="M930" s="12">
        <v>3</v>
      </c>
      <c r="N930" s="12">
        <v>3</v>
      </c>
      <c r="O930" s="24"/>
      <c r="P930" s="12">
        <v>2.8250000000000002</v>
      </c>
      <c r="Q930" s="12">
        <v>2.7</v>
      </c>
      <c r="R930">
        <f>IF(Q930&gt;0,(P930*(Q930^2))*(3.14159/6),"")</f>
        <v>10.783114976249999</v>
      </c>
      <c r="S930" s="12" t="s">
        <v>32</v>
      </c>
      <c r="T930" t="s">
        <v>25</v>
      </c>
      <c r="U930" s="12" t="s">
        <v>26</v>
      </c>
      <c r="V930" s="12" t="e">
        <f>"CG_D"&amp;G930&amp;"_"&amp;H930&amp;"_"&amp;#REF!&amp;".jpg"</f>
        <v>#REF!</v>
      </c>
      <c r="W930" s="12"/>
      <c r="X930" s="2" t="s">
        <v>764</v>
      </c>
      <c r="Y930" s="12"/>
      <c r="Z930" s="12"/>
      <c r="AA930" s="12" t="s">
        <v>835</v>
      </c>
      <c r="AB930" t="str">
        <f>IF(Q930&gt;0,"yes","no")</f>
        <v>yes</v>
      </c>
      <c r="AC930" t="str">
        <f>IF(O930&gt;0,"yes","no")</f>
        <v>no</v>
      </c>
      <c r="AD930" t="str">
        <f>IF(AH930="hatch","yes","no")</f>
        <v>no</v>
      </c>
      <c r="AE930" t="str">
        <f>IF(AH930="swimup","yes","no")</f>
        <v>no</v>
      </c>
      <c r="AF930" t="str">
        <f>IF(AH930="respiration","yes","no")</f>
        <v>no</v>
      </c>
      <c r="AH930" t="s">
        <v>813</v>
      </c>
      <c r="AI930" t="str">
        <f>IF(O930&gt;0,(IF(S930="live",O930*0.84,IF(S930="dried.ethanol",O930*0.8449+2.8227,O930))),"")</f>
        <v/>
      </c>
      <c r="AJ930" s="12"/>
      <c r="AL930" t="str">
        <f>IF(OR(AND(Q930=Q931,P930&gt;0),AND(O930&gt;0,O930=O931)),"duplicate","")</f>
        <v/>
      </c>
      <c r="AM930" t="s">
        <v>826</v>
      </c>
      <c r="AN930" t="s">
        <v>826</v>
      </c>
      <c r="AO930" t="s">
        <v>826</v>
      </c>
      <c r="AP930" t="s">
        <v>826</v>
      </c>
      <c r="AQ930" t="s">
        <v>32</v>
      </c>
    </row>
    <row r="931" spans="1:43" x14ac:dyDescent="0.2">
      <c r="A931" s="29">
        <v>42909</v>
      </c>
      <c r="B931" s="1">
        <v>42899</v>
      </c>
      <c r="C931" s="1" t="str">
        <f>IF(F931="Kup","6/13/2017",IF(F931="Sag","6/14/2017",""))</f>
        <v>6/13/2017</v>
      </c>
      <c r="D931" s="27">
        <f>A931-B931</f>
        <v>10</v>
      </c>
      <c r="E931" s="27">
        <f>A931-C931</f>
        <v>10</v>
      </c>
      <c r="F931" s="12" t="s">
        <v>21</v>
      </c>
      <c r="G931" s="12">
        <v>10</v>
      </c>
      <c r="H931" s="12" t="s">
        <v>42</v>
      </c>
      <c r="I931" s="12" t="s">
        <v>112</v>
      </c>
      <c r="J931" s="12" t="s">
        <v>984</v>
      </c>
      <c r="K931" s="3" t="s">
        <v>966</v>
      </c>
      <c r="L931" s="3" t="s">
        <v>946</v>
      </c>
      <c r="M931" s="12">
        <v>4</v>
      </c>
      <c r="N931" s="12">
        <v>4</v>
      </c>
      <c r="O931" s="24"/>
      <c r="P931" s="12">
        <v>3.13</v>
      </c>
      <c r="Q931" s="12">
        <v>2.5299999999999998</v>
      </c>
      <c r="R931">
        <f>IF(Q931&gt;0,(P931*(Q931^2))*(3.14159/6),"")</f>
        <v>10.490196789838331</v>
      </c>
      <c r="S931" s="12" t="s">
        <v>32</v>
      </c>
      <c r="T931" t="s">
        <v>25</v>
      </c>
      <c r="U931" s="12" t="s">
        <v>26</v>
      </c>
      <c r="V931" s="12" t="e">
        <f>"CG_D"&amp;G931&amp;"_"&amp;H931&amp;"_"&amp;#REF!&amp;".jpg"</f>
        <v>#REF!</v>
      </c>
      <c r="W931" s="12"/>
      <c r="X931" s="2" t="s">
        <v>764</v>
      </c>
      <c r="Y931" s="12"/>
      <c r="Z931" s="12"/>
      <c r="AA931" s="12" t="s">
        <v>835</v>
      </c>
      <c r="AB931" t="str">
        <f>IF(Q931&gt;0,"yes","no")</f>
        <v>yes</v>
      </c>
      <c r="AC931" t="str">
        <f>IF(O931&gt;0,"yes","no")</f>
        <v>no</v>
      </c>
      <c r="AD931" t="str">
        <f>IF(AH931="hatch","yes","no")</f>
        <v>no</v>
      </c>
      <c r="AE931" t="str">
        <f>IF(AH931="swimup","yes","no")</f>
        <v>no</v>
      </c>
      <c r="AF931" t="str">
        <f>IF(AH931="respiration","yes","no")</f>
        <v>no</v>
      </c>
      <c r="AH931" t="s">
        <v>813</v>
      </c>
      <c r="AI931" t="str">
        <f>IF(O931&gt;0,(IF(S931="live",O931*0.84,IF(S931="dried.ethanol",O931*0.8449+2.8227,O931))),"")</f>
        <v/>
      </c>
      <c r="AJ931" s="12"/>
      <c r="AL931" t="str">
        <f>IF(OR(AND(Q931=Q932,P931&gt;0),AND(O931&gt;0,O931=O932)),"duplicate","")</f>
        <v/>
      </c>
      <c r="AM931" t="s">
        <v>826</v>
      </c>
      <c r="AN931" t="s">
        <v>826</v>
      </c>
      <c r="AO931" t="s">
        <v>826</v>
      </c>
      <c r="AP931" t="s">
        <v>826</v>
      </c>
      <c r="AQ931" t="s">
        <v>32</v>
      </c>
    </row>
    <row r="932" spans="1:43" x14ac:dyDescent="0.2">
      <c r="A932" s="29">
        <v>42909</v>
      </c>
      <c r="B932" s="1">
        <v>42899</v>
      </c>
      <c r="C932" s="1" t="str">
        <f>IF(F932="Kup","6/13/2017",IF(F932="Sag","6/14/2017",""))</f>
        <v>6/13/2017</v>
      </c>
      <c r="D932" s="27">
        <f>A932-B932</f>
        <v>10</v>
      </c>
      <c r="E932" s="27">
        <f>A932-C932</f>
        <v>10</v>
      </c>
      <c r="F932" s="12" t="s">
        <v>21</v>
      </c>
      <c r="G932" s="12">
        <v>10</v>
      </c>
      <c r="H932" s="12" t="s">
        <v>42</v>
      </c>
      <c r="I932" s="12" t="s">
        <v>112</v>
      </c>
      <c r="J932" s="12" t="s">
        <v>984</v>
      </c>
      <c r="K932" s="3" t="s">
        <v>966</v>
      </c>
      <c r="L932" s="3" t="s">
        <v>946</v>
      </c>
      <c r="M932" s="12">
        <v>5</v>
      </c>
      <c r="N932" s="12">
        <v>5</v>
      </c>
      <c r="O932" s="24"/>
      <c r="P932" s="12">
        <v>2.645</v>
      </c>
      <c r="Q932" s="12">
        <v>2.5409999999999999</v>
      </c>
      <c r="R932">
        <f>IF(Q932&gt;0,(P932*(Q932^2))*(3.14159/6),"")</f>
        <v>8.9419711006799236</v>
      </c>
      <c r="S932" s="12" t="s">
        <v>32</v>
      </c>
      <c r="T932" t="s">
        <v>25</v>
      </c>
      <c r="U932" s="12" t="s">
        <v>26</v>
      </c>
      <c r="V932" s="12" t="e">
        <f>"CG_D"&amp;G932&amp;"_"&amp;H932&amp;"_"&amp;#REF!&amp;".jpg"</f>
        <v>#REF!</v>
      </c>
      <c r="W932" s="12"/>
      <c r="X932" s="2" t="s">
        <v>764</v>
      </c>
      <c r="Y932" s="12"/>
      <c r="Z932" s="12"/>
      <c r="AA932" s="12" t="s">
        <v>835</v>
      </c>
      <c r="AB932" t="str">
        <f>IF(Q932&gt;0,"yes","no")</f>
        <v>yes</v>
      </c>
      <c r="AC932" t="str">
        <f>IF(O932&gt;0,"yes","no")</f>
        <v>no</v>
      </c>
      <c r="AD932" t="str">
        <f>IF(AH932="hatch","yes","no")</f>
        <v>no</v>
      </c>
      <c r="AE932" t="str">
        <f>IF(AH932="swimup","yes","no")</f>
        <v>no</v>
      </c>
      <c r="AF932" t="str">
        <f>IF(AH932="respiration","yes","no")</f>
        <v>no</v>
      </c>
      <c r="AH932" t="s">
        <v>813</v>
      </c>
      <c r="AI932" t="str">
        <f>IF(O932&gt;0,(IF(S932="live",O932*0.84,IF(S932="dried.ethanol",O932*0.8449+2.8227,O932))),"")</f>
        <v/>
      </c>
      <c r="AJ932" s="12"/>
      <c r="AL932" t="str">
        <f>IF(OR(AND(Q932=Q933,P932&gt;0),AND(O932&gt;0,O932=O933)),"duplicate","")</f>
        <v/>
      </c>
      <c r="AM932" t="s">
        <v>826</v>
      </c>
      <c r="AN932" t="s">
        <v>826</v>
      </c>
      <c r="AO932" t="s">
        <v>826</v>
      </c>
      <c r="AP932" t="s">
        <v>826</v>
      </c>
      <c r="AQ932" t="s">
        <v>32</v>
      </c>
    </row>
    <row r="933" spans="1:43" x14ac:dyDescent="0.2">
      <c r="A933" s="29">
        <v>42909</v>
      </c>
      <c r="B933" s="1">
        <v>42899</v>
      </c>
      <c r="C933" s="1" t="str">
        <f>IF(F933="Kup","6/13/2017",IF(F933="Sag","6/14/2017",""))</f>
        <v>6/13/2017</v>
      </c>
      <c r="D933" s="27">
        <f>A933-B933</f>
        <v>10</v>
      </c>
      <c r="E933" s="27">
        <f>A933-C933</f>
        <v>10</v>
      </c>
      <c r="F933" s="12" t="s">
        <v>21</v>
      </c>
      <c r="G933" s="12">
        <v>10</v>
      </c>
      <c r="H933" s="12" t="s">
        <v>42</v>
      </c>
      <c r="I933" s="12" t="s">
        <v>112</v>
      </c>
      <c r="J933" s="12" t="s">
        <v>984</v>
      </c>
      <c r="K933" s="3" t="s">
        <v>966</v>
      </c>
      <c r="L933" s="3" t="s">
        <v>946</v>
      </c>
      <c r="M933" s="12">
        <v>6</v>
      </c>
      <c r="N933" s="12">
        <v>6</v>
      </c>
      <c r="O933" s="24"/>
      <c r="P933" s="12">
        <v>2.5710000000000002</v>
      </c>
      <c r="Q933" s="12">
        <v>2.41</v>
      </c>
      <c r="R933">
        <f>IF(Q933&gt;0,(P933*(Q933^2))*(3.14159/6),"")</f>
        <v>7.8186976146515006</v>
      </c>
      <c r="S933" s="12" t="s">
        <v>32</v>
      </c>
      <c r="T933" t="s">
        <v>25</v>
      </c>
      <c r="U933" s="12" t="s">
        <v>26</v>
      </c>
      <c r="V933" s="12" t="e">
        <f>"CG_D"&amp;G933&amp;"_"&amp;H933&amp;"_"&amp;#REF!&amp;".jpg"</f>
        <v>#REF!</v>
      </c>
      <c r="W933" s="12"/>
      <c r="X933" s="2" t="s">
        <v>764</v>
      </c>
      <c r="Y933" s="12"/>
      <c r="Z933" s="12"/>
      <c r="AA933" s="12" t="s">
        <v>835</v>
      </c>
      <c r="AB933" t="str">
        <f>IF(Q933&gt;0,"yes","no")</f>
        <v>yes</v>
      </c>
      <c r="AC933" t="str">
        <f>IF(O933&gt;0,"yes","no")</f>
        <v>no</v>
      </c>
      <c r="AD933" t="str">
        <f>IF(AH933="hatch","yes","no")</f>
        <v>no</v>
      </c>
      <c r="AE933" t="str">
        <f>IF(AH933="swimup","yes","no")</f>
        <v>no</v>
      </c>
      <c r="AF933" t="str">
        <f>IF(AH933="respiration","yes","no")</f>
        <v>no</v>
      </c>
      <c r="AH933" t="s">
        <v>813</v>
      </c>
      <c r="AI933" t="str">
        <f>IF(O933&gt;0,(IF(S933="live",O933*0.84,IF(S933="dried.ethanol",O933*0.8449+2.8227,O933))),"")</f>
        <v/>
      </c>
      <c r="AJ933" s="12"/>
      <c r="AL933" t="str">
        <f>IF(OR(AND(Q933=Q934,P933&gt;0),AND(O933&gt;0,O933=O934)),"duplicate","")</f>
        <v/>
      </c>
      <c r="AM933" t="s">
        <v>826</v>
      </c>
      <c r="AN933" t="s">
        <v>826</v>
      </c>
      <c r="AO933" t="s">
        <v>826</v>
      </c>
      <c r="AP933" t="s">
        <v>826</v>
      </c>
      <c r="AQ933" t="s">
        <v>32</v>
      </c>
    </row>
    <row r="934" spans="1:43" x14ac:dyDescent="0.2">
      <c r="A934" s="29">
        <v>42909</v>
      </c>
      <c r="B934" s="1">
        <v>42899</v>
      </c>
      <c r="C934" s="1" t="str">
        <f>IF(F934="Kup","6/13/2017",IF(F934="Sag","6/14/2017",""))</f>
        <v>6/13/2017</v>
      </c>
      <c r="D934" s="27">
        <f>A934-B934</f>
        <v>10</v>
      </c>
      <c r="E934" s="27">
        <f>A934-C934</f>
        <v>10</v>
      </c>
      <c r="F934" s="12" t="s">
        <v>21</v>
      </c>
      <c r="G934" s="12">
        <v>10</v>
      </c>
      <c r="H934" s="12" t="s">
        <v>42</v>
      </c>
      <c r="I934" s="12" t="s">
        <v>112</v>
      </c>
      <c r="J934" s="12" t="s">
        <v>984</v>
      </c>
      <c r="K934" s="3" t="s">
        <v>966</v>
      </c>
      <c r="L934" s="3" t="s">
        <v>946</v>
      </c>
      <c r="M934" s="12">
        <v>7</v>
      </c>
      <c r="N934" s="12">
        <v>7</v>
      </c>
      <c r="O934" s="24"/>
      <c r="P934" s="12">
        <v>2.7480000000000002</v>
      </c>
      <c r="Q934" s="12">
        <v>2.605</v>
      </c>
      <c r="R934">
        <f>IF(Q934&gt;0,(P934*(Q934^2))*(3.14159/6),"")</f>
        <v>9.7640599921254996</v>
      </c>
      <c r="S934" s="12" t="s">
        <v>32</v>
      </c>
      <c r="T934" t="s">
        <v>25</v>
      </c>
      <c r="U934" s="12" t="s">
        <v>26</v>
      </c>
      <c r="V934" s="12" t="e">
        <f>"CG_D"&amp;G934&amp;"_"&amp;H934&amp;"_"&amp;#REF!&amp;".jpg"</f>
        <v>#REF!</v>
      </c>
      <c r="W934" s="12"/>
      <c r="X934" s="2" t="s">
        <v>764</v>
      </c>
      <c r="Y934" s="12"/>
      <c r="Z934" s="12"/>
      <c r="AA934" s="12" t="s">
        <v>835</v>
      </c>
      <c r="AB934" t="str">
        <f>IF(Q934&gt;0,"yes","no")</f>
        <v>yes</v>
      </c>
      <c r="AC934" t="str">
        <f>IF(O934&gt;0,"yes","no")</f>
        <v>no</v>
      </c>
      <c r="AD934" t="str">
        <f>IF(AH934="hatch","yes","no")</f>
        <v>no</v>
      </c>
      <c r="AE934" t="str">
        <f>IF(AH934="swimup","yes","no")</f>
        <v>no</v>
      </c>
      <c r="AF934" t="str">
        <f>IF(AH934="respiration","yes","no")</f>
        <v>no</v>
      </c>
      <c r="AH934" t="s">
        <v>813</v>
      </c>
      <c r="AI934" t="str">
        <f>IF(O934&gt;0,(IF(S934="live",O934*0.84,IF(S934="dried.ethanol",O934*0.8449+2.8227,O934))),"")</f>
        <v/>
      </c>
      <c r="AJ934" s="12"/>
      <c r="AL934" t="str">
        <f>IF(OR(AND(Q934=Q935,P934&gt;0),AND(O934&gt;0,O934=O935)),"duplicate","")</f>
        <v/>
      </c>
      <c r="AM934" t="s">
        <v>826</v>
      </c>
      <c r="AN934" t="s">
        <v>826</v>
      </c>
      <c r="AO934" t="s">
        <v>826</v>
      </c>
      <c r="AP934" t="s">
        <v>826</v>
      </c>
      <c r="AQ934" t="s">
        <v>32</v>
      </c>
    </row>
    <row r="935" spans="1:43" x14ac:dyDescent="0.2">
      <c r="A935" s="29">
        <v>42909</v>
      </c>
      <c r="B935" s="1">
        <v>42899</v>
      </c>
      <c r="C935" s="1" t="str">
        <f>IF(F935="Kup","6/13/2017",IF(F935="Sag","6/14/2017",""))</f>
        <v>6/13/2017</v>
      </c>
      <c r="D935" s="27">
        <f>A935-B935</f>
        <v>10</v>
      </c>
      <c r="E935" s="27">
        <f>A935-C935</f>
        <v>10</v>
      </c>
      <c r="F935" s="12" t="s">
        <v>21</v>
      </c>
      <c r="G935" s="12">
        <v>10</v>
      </c>
      <c r="H935" s="12" t="s">
        <v>42</v>
      </c>
      <c r="I935" s="12" t="s">
        <v>112</v>
      </c>
      <c r="J935" s="12" t="s">
        <v>984</v>
      </c>
      <c r="K935" s="3" t="s">
        <v>966</v>
      </c>
      <c r="L935" s="3" t="s">
        <v>946</v>
      </c>
      <c r="M935" s="12">
        <v>8</v>
      </c>
      <c r="N935" s="12">
        <v>8</v>
      </c>
      <c r="O935" s="24"/>
      <c r="P935" s="12">
        <v>2.766</v>
      </c>
      <c r="Q935" s="12">
        <v>2.4769999999999999</v>
      </c>
      <c r="R935">
        <f>IF(Q935&gt;0,(P935*(Q935^2))*(3.14159/6),"")</f>
        <v>8.8859209300617081</v>
      </c>
      <c r="S935" s="12" t="s">
        <v>32</v>
      </c>
      <c r="T935" t="s">
        <v>25</v>
      </c>
      <c r="U935" s="12" t="s">
        <v>26</v>
      </c>
      <c r="V935" s="12" t="e">
        <f>"CG_D"&amp;G935&amp;"_"&amp;H935&amp;"_"&amp;#REF!&amp;".jpg"</f>
        <v>#REF!</v>
      </c>
      <c r="W935" s="12"/>
      <c r="X935" s="2" t="s">
        <v>764</v>
      </c>
      <c r="Y935" s="12"/>
      <c r="Z935" s="12"/>
      <c r="AA935" s="12" t="s">
        <v>835</v>
      </c>
      <c r="AB935" t="str">
        <f>IF(Q935&gt;0,"yes","no")</f>
        <v>yes</v>
      </c>
      <c r="AC935" t="str">
        <f>IF(O935&gt;0,"yes","no")</f>
        <v>no</v>
      </c>
      <c r="AD935" t="str">
        <f>IF(AH935="hatch","yes","no")</f>
        <v>no</v>
      </c>
      <c r="AE935" t="str">
        <f>IF(AH935="swimup","yes","no")</f>
        <v>no</v>
      </c>
      <c r="AF935" t="str">
        <f>IF(AH935="respiration","yes","no")</f>
        <v>no</v>
      </c>
      <c r="AH935" t="s">
        <v>813</v>
      </c>
      <c r="AI935" t="str">
        <f>IF(O935&gt;0,(IF(S935="live",O935*0.84,IF(S935="dried.ethanol",O935*0.8449+2.8227,O935))),"")</f>
        <v/>
      </c>
      <c r="AJ935" s="12"/>
      <c r="AL935" t="str">
        <f>IF(OR(AND(Q935=Q936,P935&gt;0),AND(O935&gt;0,O935=O936)),"duplicate","")</f>
        <v/>
      </c>
      <c r="AM935" t="s">
        <v>826</v>
      </c>
      <c r="AN935" t="s">
        <v>826</v>
      </c>
      <c r="AO935" t="s">
        <v>826</v>
      </c>
      <c r="AP935" t="s">
        <v>826</v>
      </c>
      <c r="AQ935" t="s">
        <v>32</v>
      </c>
    </row>
    <row r="936" spans="1:43" x14ac:dyDescent="0.2">
      <c r="A936" s="29">
        <v>42909</v>
      </c>
      <c r="B936" s="1">
        <v>42899</v>
      </c>
      <c r="C936" s="1" t="str">
        <f>IF(F936="Kup","6/13/2017",IF(F936="Sag","6/14/2017",""))</f>
        <v>6/13/2017</v>
      </c>
      <c r="D936" s="27">
        <f>A936-B936</f>
        <v>10</v>
      </c>
      <c r="E936" s="27">
        <f>A936-C936</f>
        <v>10</v>
      </c>
      <c r="F936" s="12" t="s">
        <v>21</v>
      </c>
      <c r="G936" s="12">
        <v>10</v>
      </c>
      <c r="H936" s="12" t="s">
        <v>42</v>
      </c>
      <c r="I936" s="12" t="s">
        <v>112</v>
      </c>
      <c r="J936" s="12" t="s">
        <v>984</v>
      </c>
      <c r="K936" s="3" t="s">
        <v>966</v>
      </c>
      <c r="L936" s="3" t="s">
        <v>946</v>
      </c>
      <c r="M936" s="12">
        <v>9</v>
      </c>
      <c r="N936" s="12">
        <v>9</v>
      </c>
      <c r="O936" s="24"/>
      <c r="P936" s="12">
        <v>2.585</v>
      </c>
      <c r="Q936" s="12">
        <v>2.367</v>
      </c>
      <c r="R936">
        <f>IF(Q936&gt;0,(P936*(Q936^2))*(3.14159/6),"")</f>
        <v>7.5832490393822241</v>
      </c>
      <c r="S936" s="12" t="s">
        <v>32</v>
      </c>
      <c r="T936" t="s">
        <v>25</v>
      </c>
      <c r="U936" s="12" t="s">
        <v>26</v>
      </c>
      <c r="V936" s="12" t="e">
        <f>"CG_D"&amp;G936&amp;"_"&amp;H936&amp;"_"&amp;#REF!&amp;".jpg"</f>
        <v>#REF!</v>
      </c>
      <c r="W936" s="12"/>
      <c r="X936" s="2" t="s">
        <v>764</v>
      </c>
      <c r="Y936" s="12"/>
      <c r="Z936" s="12"/>
      <c r="AA936" s="12" t="s">
        <v>835</v>
      </c>
      <c r="AB936" t="str">
        <f>IF(Q936&gt;0,"yes","no")</f>
        <v>yes</v>
      </c>
      <c r="AC936" t="str">
        <f>IF(O936&gt;0,"yes","no")</f>
        <v>no</v>
      </c>
      <c r="AD936" t="str">
        <f>IF(AH936="hatch","yes","no")</f>
        <v>no</v>
      </c>
      <c r="AE936" t="str">
        <f>IF(AH936="swimup","yes","no")</f>
        <v>no</v>
      </c>
      <c r="AF936" t="str">
        <f>IF(AH936="respiration","yes","no")</f>
        <v>no</v>
      </c>
      <c r="AH936" t="s">
        <v>813</v>
      </c>
      <c r="AI936" t="str">
        <f>IF(O936&gt;0,(IF(S936="live",O936*0.84,IF(S936="dried.ethanol",O936*0.8449+2.8227,O936))),"")</f>
        <v/>
      </c>
      <c r="AJ936" s="12"/>
      <c r="AL936" t="str">
        <f>IF(OR(AND(Q936=Q937,P936&gt;0),AND(O936&gt;0,O936=O937)),"duplicate","")</f>
        <v/>
      </c>
      <c r="AM936" t="s">
        <v>826</v>
      </c>
      <c r="AN936" t="s">
        <v>826</v>
      </c>
      <c r="AO936" t="s">
        <v>826</v>
      </c>
      <c r="AP936" t="s">
        <v>826</v>
      </c>
      <c r="AQ936" t="s">
        <v>32</v>
      </c>
    </row>
    <row r="937" spans="1:43" x14ac:dyDescent="0.2">
      <c r="A937" s="29">
        <v>42909</v>
      </c>
      <c r="B937" s="1">
        <v>42899</v>
      </c>
      <c r="C937" s="1" t="str">
        <f>IF(F937="Kup","6/13/2017",IF(F937="Sag","6/14/2017",""))</f>
        <v>6/13/2017</v>
      </c>
      <c r="D937" s="27">
        <f>A937-B937</f>
        <v>10</v>
      </c>
      <c r="E937" s="27">
        <f>A937-C937</f>
        <v>10</v>
      </c>
      <c r="F937" s="12" t="s">
        <v>21</v>
      </c>
      <c r="G937" s="12">
        <v>10</v>
      </c>
      <c r="H937" s="12" t="s">
        <v>42</v>
      </c>
      <c r="I937" s="12" t="s">
        <v>112</v>
      </c>
      <c r="J937" s="12" t="s">
        <v>984</v>
      </c>
      <c r="K937" s="3" t="s">
        <v>966</v>
      </c>
      <c r="L937" s="3" t="s">
        <v>946</v>
      </c>
      <c r="M937" s="12">
        <v>10</v>
      </c>
      <c r="N937" s="12">
        <v>10</v>
      </c>
      <c r="O937" s="24"/>
      <c r="P937" s="12">
        <v>2.8839999999999999</v>
      </c>
      <c r="Q937" s="12">
        <v>2.6829999999999998</v>
      </c>
      <c r="R937">
        <f>IF(Q937&gt;0,(P937*(Q937^2))*(3.14159/6),"")</f>
        <v>10.870132974976471</v>
      </c>
      <c r="S937" s="12" t="s">
        <v>32</v>
      </c>
      <c r="T937" t="s">
        <v>25</v>
      </c>
      <c r="U937" s="12" t="s">
        <v>26</v>
      </c>
      <c r="V937" s="12" t="e">
        <f>"CG_D"&amp;G937&amp;"_"&amp;H937&amp;"_"&amp;#REF!&amp;".jpg"</f>
        <v>#REF!</v>
      </c>
      <c r="W937" s="12"/>
      <c r="X937" s="2" t="s">
        <v>764</v>
      </c>
      <c r="Y937" s="12"/>
      <c r="Z937" s="12"/>
      <c r="AA937" s="12" t="s">
        <v>835</v>
      </c>
      <c r="AB937" t="str">
        <f>IF(Q937&gt;0,"yes","no")</f>
        <v>yes</v>
      </c>
      <c r="AC937" t="str">
        <f>IF(O937&gt;0,"yes","no")</f>
        <v>no</v>
      </c>
      <c r="AD937" t="str">
        <f>IF(AH937="hatch","yes","no")</f>
        <v>no</v>
      </c>
      <c r="AE937" t="str">
        <f>IF(AH937="swimup","yes","no")</f>
        <v>no</v>
      </c>
      <c r="AF937" t="str">
        <f>IF(AH937="respiration","yes","no")</f>
        <v>no</v>
      </c>
      <c r="AH937" t="s">
        <v>813</v>
      </c>
      <c r="AI937" t="str">
        <f>IF(O937&gt;0,(IF(S937="live",O937*0.84,IF(S937="dried.ethanol",O937*0.8449+2.8227,O937))),"")</f>
        <v/>
      </c>
      <c r="AJ937" s="12"/>
      <c r="AL937" t="str">
        <f>IF(OR(AND(Q937=Q938,P937&gt;0),AND(O937&gt;0,O937=O938)),"duplicate","")</f>
        <v/>
      </c>
      <c r="AM937" t="s">
        <v>826</v>
      </c>
      <c r="AN937" t="s">
        <v>826</v>
      </c>
      <c r="AO937" t="s">
        <v>826</v>
      </c>
      <c r="AP937" t="s">
        <v>826</v>
      </c>
      <c r="AQ937" t="s">
        <v>32</v>
      </c>
    </row>
    <row r="938" spans="1:43" x14ac:dyDescent="0.2">
      <c r="A938" s="29">
        <v>42909</v>
      </c>
      <c r="B938" s="1">
        <v>42899</v>
      </c>
      <c r="C938" s="1" t="str">
        <f>IF(F938="Kup","6/13/2017",IF(F938="Sag","6/14/2017",""))</f>
        <v>6/13/2017</v>
      </c>
      <c r="D938" s="27">
        <f>A938-B938</f>
        <v>10</v>
      </c>
      <c r="E938" s="27">
        <f>A938-C938</f>
        <v>10</v>
      </c>
      <c r="F938" s="12" t="s">
        <v>21</v>
      </c>
      <c r="G938" s="12">
        <v>10</v>
      </c>
      <c r="H938" s="12" t="s">
        <v>42</v>
      </c>
      <c r="I938" s="12" t="s">
        <v>75</v>
      </c>
      <c r="J938" s="12" t="s">
        <v>75</v>
      </c>
      <c r="K938" s="3" t="s">
        <v>945</v>
      </c>
      <c r="L938" s="3" t="s">
        <v>946</v>
      </c>
      <c r="M938" s="12">
        <v>1</v>
      </c>
      <c r="N938" s="12">
        <v>1</v>
      </c>
      <c r="O938" s="24"/>
      <c r="P938" s="12">
        <v>3.415</v>
      </c>
      <c r="Q938" s="12">
        <v>2.3759999999999999</v>
      </c>
      <c r="R938">
        <f>IF(Q938&gt;0,(P938*(Q938^2))*(3.14159/6),"")</f>
        <v>10.094430821745599</v>
      </c>
      <c r="S938" s="12" t="s">
        <v>32</v>
      </c>
      <c r="T938" t="s">
        <v>25</v>
      </c>
      <c r="U938" s="12" t="s">
        <v>26</v>
      </c>
      <c r="V938" s="12" t="e">
        <f>"CG_D"&amp;G938&amp;"_"&amp;H938&amp;"_"&amp;#REF!&amp;".jpg"</f>
        <v>#REF!</v>
      </c>
      <c r="W938" s="12"/>
      <c r="X938" s="2" t="s">
        <v>764</v>
      </c>
      <c r="Y938" s="12"/>
      <c r="Z938" s="12"/>
      <c r="AA938" s="12" t="s">
        <v>835</v>
      </c>
      <c r="AB938" t="str">
        <f>IF(Q938&gt;0,"yes","no")</f>
        <v>yes</v>
      </c>
      <c r="AC938" t="str">
        <f>IF(O938&gt;0,"yes","no")</f>
        <v>no</v>
      </c>
      <c r="AD938" t="str">
        <f>IF(AH938="hatch","yes","no")</f>
        <v>no</v>
      </c>
      <c r="AE938" t="str">
        <f>IF(AH938="swimup","yes","no")</f>
        <v>no</v>
      </c>
      <c r="AF938" t="str">
        <f>IF(AH938="respiration","yes","no")</f>
        <v>no</v>
      </c>
      <c r="AH938" t="s">
        <v>813</v>
      </c>
      <c r="AI938" t="str">
        <f>IF(O938&gt;0,(IF(S938="live",O938*0.84,IF(S938="dried.ethanol",O938*0.8449+2.8227,O938))),"")</f>
        <v/>
      </c>
      <c r="AJ938" s="12"/>
      <c r="AL938" t="str">
        <f>IF(OR(AND(Q938=Q939,P938&gt;0),AND(O938&gt;0,O938=O939)),"duplicate","")</f>
        <v/>
      </c>
      <c r="AM938" t="s">
        <v>826</v>
      </c>
      <c r="AN938" t="s">
        <v>826</v>
      </c>
      <c r="AO938" t="s">
        <v>826</v>
      </c>
      <c r="AP938" t="s">
        <v>826</v>
      </c>
      <c r="AQ938" t="s">
        <v>32</v>
      </c>
    </row>
    <row r="939" spans="1:43" x14ac:dyDescent="0.2">
      <c r="A939" s="29">
        <v>42909</v>
      </c>
      <c r="B939" s="1">
        <v>42899</v>
      </c>
      <c r="C939" s="1" t="str">
        <f>IF(F939="Kup","6/13/2017",IF(F939="Sag","6/14/2017",""))</f>
        <v>6/13/2017</v>
      </c>
      <c r="D939" s="27">
        <f>A939-B939</f>
        <v>10</v>
      </c>
      <c r="E939" s="27">
        <f>A939-C939</f>
        <v>10</v>
      </c>
      <c r="F939" s="12" t="s">
        <v>21</v>
      </c>
      <c r="G939" s="12">
        <v>10</v>
      </c>
      <c r="H939" s="12" t="s">
        <v>42</v>
      </c>
      <c r="I939" s="12" t="s">
        <v>75</v>
      </c>
      <c r="J939" s="12" t="s">
        <v>75</v>
      </c>
      <c r="K939" s="3" t="s">
        <v>945</v>
      </c>
      <c r="L939" s="3" t="s">
        <v>946</v>
      </c>
      <c r="M939" s="12">
        <v>2</v>
      </c>
      <c r="N939" s="12">
        <v>2</v>
      </c>
      <c r="O939" s="24"/>
      <c r="P939" s="12">
        <v>2.9750000000000001</v>
      </c>
      <c r="Q939" s="12">
        <v>2.4470000000000001</v>
      </c>
      <c r="R939">
        <f>IF(Q939&gt;0,(P939*(Q939^2))*(3.14159/6),"")</f>
        <v>9.3272402678370412</v>
      </c>
      <c r="S939" s="12" t="s">
        <v>32</v>
      </c>
      <c r="T939" t="s">
        <v>25</v>
      </c>
      <c r="U939" s="12" t="s">
        <v>26</v>
      </c>
      <c r="V939" s="12" t="e">
        <f>"CG_D"&amp;G939&amp;"_"&amp;H939&amp;"_"&amp;#REF!&amp;".jpg"</f>
        <v>#REF!</v>
      </c>
      <c r="W939" s="12"/>
      <c r="X939" s="2" t="s">
        <v>764</v>
      </c>
      <c r="Y939" s="12"/>
      <c r="Z939" s="12"/>
      <c r="AA939" s="12" t="s">
        <v>835</v>
      </c>
      <c r="AB939" t="str">
        <f>IF(Q939&gt;0,"yes","no")</f>
        <v>yes</v>
      </c>
      <c r="AC939" t="str">
        <f>IF(O939&gt;0,"yes","no")</f>
        <v>no</v>
      </c>
      <c r="AD939" t="str">
        <f>IF(AH939="hatch","yes","no")</f>
        <v>no</v>
      </c>
      <c r="AE939" t="str">
        <f>IF(AH939="swimup","yes","no")</f>
        <v>no</v>
      </c>
      <c r="AF939" t="str">
        <f>IF(AH939="respiration","yes","no")</f>
        <v>no</v>
      </c>
      <c r="AH939" t="s">
        <v>813</v>
      </c>
      <c r="AI939" t="str">
        <f>IF(O939&gt;0,(IF(S939="live",O939*0.84,IF(S939="dried.ethanol",O939*0.8449+2.8227,O939))),"")</f>
        <v/>
      </c>
      <c r="AJ939" s="12"/>
      <c r="AL939" t="str">
        <f>IF(OR(AND(Q939=Q940,P939&gt;0),AND(O939&gt;0,O939=O940)),"duplicate","")</f>
        <v/>
      </c>
      <c r="AM939" t="s">
        <v>826</v>
      </c>
      <c r="AN939" t="s">
        <v>826</v>
      </c>
      <c r="AO939" t="s">
        <v>826</v>
      </c>
      <c r="AP939" t="s">
        <v>826</v>
      </c>
      <c r="AQ939" t="s">
        <v>32</v>
      </c>
    </row>
    <row r="940" spans="1:43" x14ac:dyDescent="0.2">
      <c r="A940" s="29">
        <v>42909</v>
      </c>
      <c r="B940" s="1">
        <v>42899</v>
      </c>
      <c r="C940" s="1" t="str">
        <f>IF(F940="Kup","6/13/2017",IF(F940="Sag","6/14/2017",""))</f>
        <v>6/13/2017</v>
      </c>
      <c r="D940" s="27">
        <f>A940-B940</f>
        <v>10</v>
      </c>
      <c r="E940" s="27">
        <f>A940-C940</f>
        <v>10</v>
      </c>
      <c r="F940" s="12" t="s">
        <v>21</v>
      </c>
      <c r="G940" s="12">
        <v>10</v>
      </c>
      <c r="H940" s="12" t="s">
        <v>42</v>
      </c>
      <c r="I940" s="12" t="s">
        <v>75</v>
      </c>
      <c r="J940" s="12" t="s">
        <v>75</v>
      </c>
      <c r="K940" s="3" t="s">
        <v>945</v>
      </c>
      <c r="L940" s="3" t="s">
        <v>946</v>
      </c>
      <c r="M940" s="12">
        <v>3</v>
      </c>
      <c r="N940" s="12">
        <v>3</v>
      </c>
      <c r="O940" s="24"/>
      <c r="P940" s="12">
        <v>3.2509999999999999</v>
      </c>
      <c r="Q940" s="12">
        <v>2.5510000000000002</v>
      </c>
      <c r="R940">
        <f>IF(Q940&gt;0,(P940*(Q940^2))*(3.14159/6),"")</f>
        <v>11.077356741232183</v>
      </c>
      <c r="S940" s="12" t="s">
        <v>32</v>
      </c>
      <c r="T940" t="s">
        <v>25</v>
      </c>
      <c r="U940" s="12" t="s">
        <v>26</v>
      </c>
      <c r="V940" s="12" t="e">
        <f>"CG_D"&amp;G940&amp;"_"&amp;H940&amp;"_"&amp;#REF!&amp;".jpg"</f>
        <v>#REF!</v>
      </c>
      <c r="W940" s="12"/>
      <c r="X940" s="2" t="s">
        <v>764</v>
      </c>
      <c r="Y940" s="12"/>
      <c r="Z940" s="12"/>
      <c r="AA940" s="12" t="s">
        <v>835</v>
      </c>
      <c r="AB940" t="str">
        <f>IF(Q940&gt;0,"yes","no")</f>
        <v>yes</v>
      </c>
      <c r="AC940" t="str">
        <f>IF(O940&gt;0,"yes","no")</f>
        <v>no</v>
      </c>
      <c r="AD940" t="str">
        <f>IF(AH940="hatch","yes","no")</f>
        <v>no</v>
      </c>
      <c r="AE940" t="str">
        <f>IF(AH940="swimup","yes","no")</f>
        <v>no</v>
      </c>
      <c r="AF940" t="str">
        <f>IF(AH940="respiration","yes","no")</f>
        <v>no</v>
      </c>
      <c r="AH940" t="s">
        <v>813</v>
      </c>
      <c r="AI940" t="str">
        <f>IF(O940&gt;0,(IF(S940="live",O940*0.84,IF(S940="dried.ethanol",O940*0.8449+2.8227,O940))),"")</f>
        <v/>
      </c>
      <c r="AJ940" s="12"/>
      <c r="AL940" t="str">
        <f>IF(OR(AND(Q940=Q941,P940&gt;0),AND(O940&gt;0,O940=O941)),"duplicate","")</f>
        <v/>
      </c>
      <c r="AM940" t="s">
        <v>826</v>
      </c>
      <c r="AN940" t="s">
        <v>826</v>
      </c>
      <c r="AO940" t="s">
        <v>826</v>
      </c>
      <c r="AP940" t="s">
        <v>826</v>
      </c>
      <c r="AQ940" t="s">
        <v>32</v>
      </c>
    </row>
    <row r="941" spans="1:43" x14ac:dyDescent="0.2">
      <c r="A941" s="29">
        <v>42909</v>
      </c>
      <c r="B941" s="1">
        <v>42899</v>
      </c>
      <c r="C941" s="1" t="str">
        <f>IF(F941="Kup","6/13/2017",IF(F941="Sag","6/14/2017",""))</f>
        <v>6/13/2017</v>
      </c>
      <c r="D941" s="27">
        <f>A941-B941</f>
        <v>10</v>
      </c>
      <c r="E941" s="27">
        <f>A941-C941</f>
        <v>10</v>
      </c>
      <c r="F941" s="12" t="s">
        <v>21</v>
      </c>
      <c r="G941" s="12">
        <v>10</v>
      </c>
      <c r="H941" s="12" t="s">
        <v>42</v>
      </c>
      <c r="I941" s="12" t="s">
        <v>75</v>
      </c>
      <c r="J941" s="12" t="s">
        <v>75</v>
      </c>
      <c r="K941" s="3" t="s">
        <v>945</v>
      </c>
      <c r="L941" s="3" t="s">
        <v>946</v>
      </c>
      <c r="M941" s="12">
        <v>4</v>
      </c>
      <c r="N941" s="12">
        <v>4</v>
      </c>
      <c r="O941" s="24"/>
      <c r="P941" s="12">
        <v>3.2229999999999999</v>
      </c>
      <c r="Q941" s="12">
        <v>2.6859999999999999</v>
      </c>
      <c r="R941">
        <f>IF(Q941&gt;0,(P941*(Q941^2))*(3.14159/6),"")</f>
        <v>12.175045072223952</v>
      </c>
      <c r="S941" s="12" t="s">
        <v>32</v>
      </c>
      <c r="T941" t="s">
        <v>25</v>
      </c>
      <c r="U941" s="12" t="s">
        <v>26</v>
      </c>
      <c r="V941" s="12" t="e">
        <f>"CG_D"&amp;G941&amp;"_"&amp;H941&amp;"_"&amp;#REF!&amp;".jpg"</f>
        <v>#REF!</v>
      </c>
      <c r="W941" s="12"/>
      <c r="X941" s="2" t="s">
        <v>764</v>
      </c>
      <c r="Y941" s="12"/>
      <c r="Z941" s="12"/>
      <c r="AA941" s="12" t="s">
        <v>835</v>
      </c>
      <c r="AB941" t="str">
        <f>IF(Q941&gt;0,"yes","no")</f>
        <v>yes</v>
      </c>
      <c r="AC941" t="str">
        <f>IF(O941&gt;0,"yes","no")</f>
        <v>no</v>
      </c>
      <c r="AD941" t="str">
        <f>IF(AH941="hatch","yes","no")</f>
        <v>no</v>
      </c>
      <c r="AE941" t="str">
        <f>IF(AH941="swimup","yes","no")</f>
        <v>no</v>
      </c>
      <c r="AF941" t="str">
        <f>IF(AH941="respiration","yes","no")</f>
        <v>no</v>
      </c>
      <c r="AH941" t="s">
        <v>813</v>
      </c>
      <c r="AI941" t="str">
        <f>IF(O941&gt;0,(IF(S941="live",O941*0.84,IF(S941="dried.ethanol",O941*0.8449+2.8227,O941))),"")</f>
        <v/>
      </c>
      <c r="AJ941" s="12"/>
      <c r="AL941" t="str">
        <f>IF(OR(AND(Q941=Q942,P941&gt;0),AND(O941&gt;0,O941=O942)),"duplicate","")</f>
        <v/>
      </c>
      <c r="AM941" t="s">
        <v>826</v>
      </c>
      <c r="AN941" t="s">
        <v>826</v>
      </c>
      <c r="AO941" t="s">
        <v>826</v>
      </c>
      <c r="AP941" t="s">
        <v>826</v>
      </c>
      <c r="AQ941" t="s">
        <v>32</v>
      </c>
    </row>
    <row r="942" spans="1:43" x14ac:dyDescent="0.2">
      <c r="A942" s="29">
        <v>42909</v>
      </c>
      <c r="B942" s="1">
        <v>42899</v>
      </c>
      <c r="C942" s="1" t="str">
        <f>IF(F942="Kup","6/13/2017",IF(F942="Sag","6/14/2017",""))</f>
        <v>6/13/2017</v>
      </c>
      <c r="D942" s="27">
        <f>A942-B942</f>
        <v>10</v>
      </c>
      <c r="E942" s="27">
        <f>A942-C942</f>
        <v>10</v>
      </c>
      <c r="F942" s="12" t="s">
        <v>21</v>
      </c>
      <c r="G942" s="12">
        <v>10</v>
      </c>
      <c r="H942" s="12" t="s">
        <v>42</v>
      </c>
      <c r="I942" s="12" t="s">
        <v>75</v>
      </c>
      <c r="J942" s="12" t="s">
        <v>75</v>
      </c>
      <c r="K942" s="3" t="s">
        <v>945</v>
      </c>
      <c r="L942" s="3" t="s">
        <v>946</v>
      </c>
      <c r="M942" s="12">
        <v>5</v>
      </c>
      <c r="N942" s="12">
        <v>5</v>
      </c>
      <c r="O942" s="24"/>
      <c r="P942" s="12">
        <v>2.859</v>
      </c>
      <c r="Q942" s="12">
        <v>2.427</v>
      </c>
      <c r="R942">
        <f>IF(Q942&gt;0,(P942*(Q942^2))*(3.14159/6),"")</f>
        <v>8.8176318725019147</v>
      </c>
      <c r="S942" s="12" t="s">
        <v>32</v>
      </c>
      <c r="T942" t="s">
        <v>25</v>
      </c>
      <c r="U942" s="12" t="s">
        <v>26</v>
      </c>
      <c r="V942" s="12" t="e">
        <f>"CG_D"&amp;G942&amp;"_"&amp;H942&amp;"_"&amp;#REF!&amp;".jpg"</f>
        <v>#REF!</v>
      </c>
      <c r="W942" s="12"/>
      <c r="X942" s="2" t="s">
        <v>764</v>
      </c>
      <c r="Y942" s="12"/>
      <c r="Z942" s="12"/>
      <c r="AA942" s="12" t="s">
        <v>835</v>
      </c>
      <c r="AB942" t="str">
        <f>IF(Q942&gt;0,"yes","no")</f>
        <v>yes</v>
      </c>
      <c r="AC942" t="str">
        <f>IF(O942&gt;0,"yes","no")</f>
        <v>no</v>
      </c>
      <c r="AD942" t="str">
        <f>IF(AH942="hatch","yes","no")</f>
        <v>no</v>
      </c>
      <c r="AE942" t="str">
        <f>IF(AH942="swimup","yes","no")</f>
        <v>no</v>
      </c>
      <c r="AF942" t="str">
        <f>IF(AH942="respiration","yes","no")</f>
        <v>no</v>
      </c>
      <c r="AH942" t="s">
        <v>813</v>
      </c>
      <c r="AI942" t="str">
        <f>IF(O942&gt;0,(IF(S942="live",O942*0.84,IF(S942="dried.ethanol",O942*0.8449+2.8227,O942))),"")</f>
        <v/>
      </c>
      <c r="AJ942" s="12"/>
      <c r="AL942" t="str">
        <f>IF(OR(AND(Q942=Q943,P942&gt;0),AND(O942&gt;0,O942=O943)),"duplicate","")</f>
        <v/>
      </c>
      <c r="AM942" t="s">
        <v>826</v>
      </c>
      <c r="AN942" t="s">
        <v>826</v>
      </c>
      <c r="AO942" t="s">
        <v>826</v>
      </c>
      <c r="AP942" t="s">
        <v>826</v>
      </c>
      <c r="AQ942" t="s">
        <v>32</v>
      </c>
    </row>
    <row r="943" spans="1:43" x14ac:dyDescent="0.2">
      <c r="A943" s="29">
        <v>42909</v>
      </c>
      <c r="B943" s="1">
        <v>42899</v>
      </c>
      <c r="C943" s="1" t="str">
        <f>IF(F943="Kup","6/13/2017",IF(F943="Sag","6/14/2017",""))</f>
        <v>6/13/2017</v>
      </c>
      <c r="D943" s="27">
        <f>A943-B943</f>
        <v>10</v>
      </c>
      <c r="E943" s="27">
        <f>A943-C943</f>
        <v>10</v>
      </c>
      <c r="F943" s="12" t="s">
        <v>21</v>
      </c>
      <c r="G943" s="12">
        <v>10</v>
      </c>
      <c r="H943" s="12" t="s">
        <v>42</v>
      </c>
      <c r="I943" s="12" t="s">
        <v>75</v>
      </c>
      <c r="J943" s="12" t="s">
        <v>75</v>
      </c>
      <c r="K943" s="3" t="s">
        <v>945</v>
      </c>
      <c r="L943" s="3" t="s">
        <v>946</v>
      </c>
      <c r="M943" s="12">
        <v>6</v>
      </c>
      <c r="N943" s="12">
        <v>6</v>
      </c>
      <c r="O943" s="24"/>
      <c r="P943" s="12">
        <v>3.2229999999999999</v>
      </c>
      <c r="Q943" s="12">
        <v>2.6469999999999998</v>
      </c>
      <c r="R943">
        <f>IF(Q943&gt;0,(P943*(Q943^2))*(3.14159/6),"")</f>
        <v>11.824055065377184</v>
      </c>
      <c r="S943" s="12" t="s">
        <v>32</v>
      </c>
      <c r="T943" t="s">
        <v>25</v>
      </c>
      <c r="U943" s="12" t="s">
        <v>26</v>
      </c>
      <c r="V943" s="12" t="e">
        <f>"CG_D"&amp;G943&amp;"_"&amp;H943&amp;"_"&amp;#REF!&amp;".jpg"</f>
        <v>#REF!</v>
      </c>
      <c r="W943" s="12"/>
      <c r="X943" s="2" t="s">
        <v>764</v>
      </c>
      <c r="Y943" s="12"/>
      <c r="Z943" s="12"/>
      <c r="AA943" s="12" t="s">
        <v>835</v>
      </c>
      <c r="AB943" t="str">
        <f>IF(Q943&gt;0,"yes","no")</f>
        <v>yes</v>
      </c>
      <c r="AC943" t="str">
        <f>IF(O943&gt;0,"yes","no")</f>
        <v>no</v>
      </c>
      <c r="AD943" t="str">
        <f>IF(AH943="hatch","yes","no")</f>
        <v>no</v>
      </c>
      <c r="AE943" t="str">
        <f>IF(AH943="swimup","yes","no")</f>
        <v>no</v>
      </c>
      <c r="AF943" t="str">
        <f>IF(AH943="respiration","yes","no")</f>
        <v>no</v>
      </c>
      <c r="AH943" t="s">
        <v>813</v>
      </c>
      <c r="AI943" t="str">
        <f>IF(O943&gt;0,(IF(S943="live",O943*0.84,IF(S943="dried.ethanol",O943*0.8449+2.8227,O943))),"")</f>
        <v/>
      </c>
      <c r="AJ943" s="12"/>
      <c r="AL943" t="str">
        <f>IF(OR(AND(Q943=Q944,P943&gt;0),AND(O943&gt;0,O943=O944)),"duplicate","")</f>
        <v/>
      </c>
      <c r="AM943" t="s">
        <v>826</v>
      </c>
      <c r="AN943" t="s">
        <v>826</v>
      </c>
      <c r="AO943" t="s">
        <v>826</v>
      </c>
      <c r="AP943" t="s">
        <v>826</v>
      </c>
      <c r="AQ943" t="s">
        <v>32</v>
      </c>
    </row>
    <row r="944" spans="1:43" x14ac:dyDescent="0.2">
      <c r="A944" s="29">
        <v>42909</v>
      </c>
      <c r="B944" s="1">
        <v>42899</v>
      </c>
      <c r="C944" s="1" t="str">
        <f>IF(F944="Kup","6/13/2017",IF(F944="Sag","6/14/2017",""))</f>
        <v>6/13/2017</v>
      </c>
      <c r="D944" s="27">
        <f>A944-B944</f>
        <v>10</v>
      </c>
      <c r="E944" s="27">
        <f>A944-C944</f>
        <v>10</v>
      </c>
      <c r="F944" s="12" t="s">
        <v>21</v>
      </c>
      <c r="G944" s="12">
        <v>10</v>
      </c>
      <c r="H944" s="12" t="s">
        <v>42</v>
      </c>
      <c r="I944" s="12" t="s">
        <v>75</v>
      </c>
      <c r="J944" s="12" t="s">
        <v>75</v>
      </c>
      <c r="K944" s="3" t="s">
        <v>945</v>
      </c>
      <c r="L944" s="3" t="s">
        <v>946</v>
      </c>
      <c r="M944" s="12">
        <v>7</v>
      </c>
      <c r="N944" s="12">
        <v>7</v>
      </c>
      <c r="O944" s="24"/>
      <c r="P944" s="12">
        <v>3.097</v>
      </c>
      <c r="Q944" s="12">
        <v>2.2090000000000001</v>
      </c>
      <c r="R944">
        <f>IF(Q944&gt;0,(P944*(Q944^2))*(3.14159/6),"")</f>
        <v>7.9128128217584388</v>
      </c>
      <c r="S944" s="12" t="s">
        <v>32</v>
      </c>
      <c r="T944" t="s">
        <v>25</v>
      </c>
      <c r="U944" s="12" t="s">
        <v>26</v>
      </c>
      <c r="V944" s="12" t="e">
        <f>"CG_D"&amp;G944&amp;"_"&amp;H944&amp;"_"&amp;#REF!&amp;".jpg"</f>
        <v>#REF!</v>
      </c>
      <c r="W944" s="12"/>
      <c r="X944" s="2" t="s">
        <v>764</v>
      </c>
      <c r="Y944" s="12"/>
      <c r="Z944" s="12"/>
      <c r="AA944" s="12" t="s">
        <v>835</v>
      </c>
      <c r="AB944" t="str">
        <f>IF(Q944&gt;0,"yes","no")</f>
        <v>yes</v>
      </c>
      <c r="AC944" t="str">
        <f>IF(O944&gt;0,"yes","no")</f>
        <v>no</v>
      </c>
      <c r="AD944" t="str">
        <f>IF(AH944="hatch","yes","no")</f>
        <v>no</v>
      </c>
      <c r="AE944" t="str">
        <f>IF(AH944="swimup","yes","no")</f>
        <v>no</v>
      </c>
      <c r="AF944" t="str">
        <f>IF(AH944="respiration","yes","no")</f>
        <v>no</v>
      </c>
      <c r="AH944" t="s">
        <v>813</v>
      </c>
      <c r="AI944" t="str">
        <f>IF(O944&gt;0,(IF(S944="live",O944*0.84,IF(S944="dried.ethanol",O944*0.8449+2.8227,O944))),"")</f>
        <v/>
      </c>
      <c r="AJ944" s="12"/>
      <c r="AL944" t="str">
        <f>IF(OR(AND(Q944=Q945,P944&gt;0),AND(O944&gt;0,O944=O945)),"duplicate","")</f>
        <v/>
      </c>
      <c r="AM944" t="s">
        <v>826</v>
      </c>
      <c r="AN944" t="s">
        <v>826</v>
      </c>
      <c r="AO944" t="s">
        <v>826</v>
      </c>
      <c r="AP944" t="s">
        <v>826</v>
      </c>
      <c r="AQ944" t="s">
        <v>32</v>
      </c>
    </row>
    <row r="945" spans="1:43" x14ac:dyDescent="0.2">
      <c r="A945" s="29">
        <v>42909</v>
      </c>
      <c r="B945" s="1">
        <v>42899</v>
      </c>
      <c r="C945" s="1" t="str">
        <f>IF(F945="Kup","6/13/2017",IF(F945="Sag","6/14/2017",""))</f>
        <v>6/13/2017</v>
      </c>
      <c r="D945" s="27">
        <f>A945-B945</f>
        <v>10</v>
      </c>
      <c r="E945" s="27">
        <f>A945-C945</f>
        <v>10</v>
      </c>
      <c r="F945" s="12" t="s">
        <v>21</v>
      </c>
      <c r="G945" s="12">
        <v>10</v>
      </c>
      <c r="H945" s="12" t="s">
        <v>42</v>
      </c>
      <c r="I945" s="12" t="s">
        <v>75</v>
      </c>
      <c r="J945" s="12" t="s">
        <v>75</v>
      </c>
      <c r="K945" s="3" t="s">
        <v>945</v>
      </c>
      <c r="L945" s="3" t="s">
        <v>946</v>
      </c>
      <c r="M945" s="12">
        <v>8</v>
      </c>
      <c r="N945" s="12">
        <v>8</v>
      </c>
      <c r="O945" s="24"/>
      <c r="P945" s="12">
        <v>2.875</v>
      </c>
      <c r="Q945" s="12">
        <v>2.7170000000000001</v>
      </c>
      <c r="R945">
        <f>IF(Q945&gt;0,(P945*(Q945^2))*(3.14159/6),"")</f>
        <v>11.112592303640207</v>
      </c>
      <c r="S945" s="12" t="s">
        <v>32</v>
      </c>
      <c r="T945" t="s">
        <v>25</v>
      </c>
      <c r="U945" s="12" t="s">
        <v>26</v>
      </c>
      <c r="V945" s="12" t="e">
        <f>"CG_D"&amp;G945&amp;"_"&amp;H945&amp;"_"&amp;#REF!&amp;".jpg"</f>
        <v>#REF!</v>
      </c>
      <c r="W945" s="12"/>
      <c r="X945" s="2" t="s">
        <v>764</v>
      </c>
      <c r="Y945" s="12"/>
      <c r="Z945" s="12"/>
      <c r="AA945" s="12" t="s">
        <v>835</v>
      </c>
      <c r="AB945" t="str">
        <f>IF(Q945&gt;0,"yes","no")</f>
        <v>yes</v>
      </c>
      <c r="AC945" t="str">
        <f>IF(O945&gt;0,"yes","no")</f>
        <v>no</v>
      </c>
      <c r="AD945" t="str">
        <f>IF(AH945="hatch","yes","no")</f>
        <v>no</v>
      </c>
      <c r="AE945" t="str">
        <f>IF(AH945="swimup","yes","no")</f>
        <v>no</v>
      </c>
      <c r="AF945" t="str">
        <f>IF(AH945="respiration","yes","no")</f>
        <v>no</v>
      </c>
      <c r="AH945" t="s">
        <v>813</v>
      </c>
      <c r="AI945" t="str">
        <f>IF(O945&gt;0,(IF(S945="live",O945*0.84,IF(S945="dried.ethanol",O945*0.8449+2.8227,O945))),"")</f>
        <v/>
      </c>
      <c r="AJ945" s="12"/>
      <c r="AL945" t="str">
        <f>IF(OR(AND(Q945=Q946,P945&gt;0),AND(O945&gt;0,O945=O946)),"duplicate","")</f>
        <v/>
      </c>
      <c r="AM945" t="s">
        <v>826</v>
      </c>
      <c r="AN945" t="s">
        <v>826</v>
      </c>
      <c r="AO945" t="s">
        <v>826</v>
      </c>
      <c r="AP945" t="s">
        <v>826</v>
      </c>
      <c r="AQ945" t="s">
        <v>32</v>
      </c>
    </row>
    <row r="946" spans="1:43" x14ac:dyDescent="0.2">
      <c r="A946" s="29">
        <v>42909</v>
      </c>
      <c r="B946" s="1">
        <v>42899</v>
      </c>
      <c r="C946" s="1" t="str">
        <f>IF(F946="Kup","6/13/2017",IF(F946="Sag","6/14/2017",""))</f>
        <v>6/13/2017</v>
      </c>
      <c r="D946" s="27">
        <f>A946-B946</f>
        <v>10</v>
      </c>
      <c r="E946" s="27">
        <f>A946-C946</f>
        <v>10</v>
      </c>
      <c r="F946" s="12" t="s">
        <v>21</v>
      </c>
      <c r="G946" s="12">
        <v>10</v>
      </c>
      <c r="H946" s="12" t="s">
        <v>42</v>
      </c>
      <c r="I946" s="12" t="s">
        <v>75</v>
      </c>
      <c r="J946" s="12" t="s">
        <v>75</v>
      </c>
      <c r="K946" s="3" t="s">
        <v>945</v>
      </c>
      <c r="L946" s="3" t="s">
        <v>946</v>
      </c>
      <c r="M946" s="12">
        <v>9</v>
      </c>
      <c r="N946" s="12">
        <v>9</v>
      </c>
      <c r="O946" s="24"/>
      <c r="P946" s="12">
        <v>2.8940000000000001</v>
      </c>
      <c r="Q946" s="12">
        <v>2.3439999999999999</v>
      </c>
      <c r="R946">
        <f>IF(Q946&gt;0,(P946*(Q946^2))*(3.14159/6),"")</f>
        <v>8.3255320488484266</v>
      </c>
      <c r="S946" s="12" t="s">
        <v>32</v>
      </c>
      <c r="T946" t="s">
        <v>25</v>
      </c>
      <c r="U946" s="12" t="s">
        <v>26</v>
      </c>
      <c r="V946" s="12" t="e">
        <f>"CG_D"&amp;G946&amp;"_"&amp;H946&amp;"_"&amp;#REF!&amp;".jpg"</f>
        <v>#REF!</v>
      </c>
      <c r="W946" s="12"/>
      <c r="X946" s="2" t="s">
        <v>764</v>
      </c>
      <c r="Y946" s="12"/>
      <c r="Z946" s="12"/>
      <c r="AA946" s="12" t="s">
        <v>835</v>
      </c>
      <c r="AB946" t="str">
        <f>IF(Q946&gt;0,"yes","no")</f>
        <v>yes</v>
      </c>
      <c r="AC946" t="str">
        <f>IF(O946&gt;0,"yes","no")</f>
        <v>no</v>
      </c>
      <c r="AD946" t="str">
        <f>IF(AH946="hatch","yes","no")</f>
        <v>no</v>
      </c>
      <c r="AE946" t="str">
        <f>IF(AH946="swimup","yes","no")</f>
        <v>no</v>
      </c>
      <c r="AF946" t="str">
        <f>IF(AH946="respiration","yes","no")</f>
        <v>no</v>
      </c>
      <c r="AH946" t="s">
        <v>813</v>
      </c>
      <c r="AI946" t="str">
        <f>IF(O946&gt;0,(IF(S946="live",O946*0.84,IF(S946="dried.ethanol",O946*0.8449+2.8227,O946))),"")</f>
        <v/>
      </c>
      <c r="AJ946" s="12"/>
      <c r="AL946" t="str">
        <f>IF(OR(AND(Q946=Q947,P946&gt;0),AND(O946&gt;0,O946=O947)),"duplicate","")</f>
        <v/>
      </c>
      <c r="AM946" t="s">
        <v>826</v>
      </c>
      <c r="AN946" t="s">
        <v>826</v>
      </c>
      <c r="AO946" t="s">
        <v>826</v>
      </c>
      <c r="AP946" t="s">
        <v>826</v>
      </c>
      <c r="AQ946" t="s">
        <v>32</v>
      </c>
    </row>
    <row r="947" spans="1:43" x14ac:dyDescent="0.2">
      <c r="A947" s="29">
        <v>42909</v>
      </c>
      <c r="B947" s="1">
        <v>42899</v>
      </c>
      <c r="C947" s="1" t="str">
        <f>IF(F947="Kup","6/13/2017",IF(F947="Sag","6/14/2017",""))</f>
        <v>6/13/2017</v>
      </c>
      <c r="D947" s="27">
        <f>A947-B947</f>
        <v>10</v>
      </c>
      <c r="E947" s="27">
        <f>A947-C947</f>
        <v>10</v>
      </c>
      <c r="F947" s="12" t="s">
        <v>21</v>
      </c>
      <c r="G947" s="12">
        <v>10</v>
      </c>
      <c r="H947" s="12" t="s">
        <v>42</v>
      </c>
      <c r="I947" s="12" t="s">
        <v>78</v>
      </c>
      <c r="J947" s="12" t="s">
        <v>78</v>
      </c>
      <c r="K947" s="3" t="s">
        <v>947</v>
      </c>
      <c r="L947" s="3" t="s">
        <v>949</v>
      </c>
      <c r="M947" s="12">
        <v>1</v>
      </c>
      <c r="N947" s="12">
        <v>1</v>
      </c>
      <c r="O947" s="24"/>
      <c r="P947" s="12">
        <v>2.391</v>
      </c>
      <c r="Q947" s="12">
        <v>2.1379999999999999</v>
      </c>
      <c r="R947">
        <f>IF(Q947&gt;0,(P947*(Q947^2))*(3.14159/6),"")</f>
        <v>5.7225979288040589</v>
      </c>
      <c r="S947" s="12" t="s">
        <v>32</v>
      </c>
      <c r="T947" t="s">
        <v>25</v>
      </c>
      <c r="U947" s="12" t="s">
        <v>26</v>
      </c>
      <c r="V947" s="12" t="e">
        <f>"CG_D"&amp;G947&amp;"_"&amp;H947&amp;"_"&amp;#REF!&amp;".jpg"</f>
        <v>#REF!</v>
      </c>
      <c r="W947" s="12"/>
      <c r="X947" s="2" t="s">
        <v>764</v>
      </c>
      <c r="Y947" s="12"/>
      <c r="Z947" s="12"/>
      <c r="AA947" s="12" t="s">
        <v>835</v>
      </c>
      <c r="AB947" t="str">
        <f>IF(Q947&gt;0,"yes","no")</f>
        <v>yes</v>
      </c>
      <c r="AC947" t="str">
        <f>IF(O947&gt;0,"yes","no")</f>
        <v>no</v>
      </c>
      <c r="AD947" t="str">
        <f>IF(AH947="hatch","yes","no")</f>
        <v>no</v>
      </c>
      <c r="AE947" t="str">
        <f>IF(AH947="swimup","yes","no")</f>
        <v>no</v>
      </c>
      <c r="AF947" t="str">
        <f>IF(AH947="respiration","yes","no")</f>
        <v>no</v>
      </c>
      <c r="AH947" t="s">
        <v>813</v>
      </c>
      <c r="AI947" t="str">
        <f>IF(O947&gt;0,(IF(S947="live",O947*0.84,IF(S947="dried.ethanol",O947*0.8449+2.8227,O947))),"")</f>
        <v/>
      </c>
      <c r="AJ947" s="12"/>
      <c r="AL947" t="str">
        <f>IF(OR(AND(Q947=Q948,P947&gt;0),AND(O947&gt;0,O947=O948)),"duplicate","")</f>
        <v/>
      </c>
      <c r="AM947" t="s">
        <v>826</v>
      </c>
      <c r="AN947" t="s">
        <v>826</v>
      </c>
      <c r="AO947" t="s">
        <v>826</v>
      </c>
      <c r="AP947" t="s">
        <v>826</v>
      </c>
      <c r="AQ947" t="s">
        <v>32</v>
      </c>
    </row>
    <row r="948" spans="1:43" x14ac:dyDescent="0.2">
      <c r="A948" s="29">
        <v>42909</v>
      </c>
      <c r="B948" s="1">
        <v>42899</v>
      </c>
      <c r="C948" s="1" t="str">
        <f>IF(F948="Kup","6/13/2017",IF(F948="Sag","6/14/2017",""))</f>
        <v>6/13/2017</v>
      </c>
      <c r="D948" s="27">
        <f>A948-B948</f>
        <v>10</v>
      </c>
      <c r="E948" s="27">
        <f>A948-C948</f>
        <v>10</v>
      </c>
      <c r="F948" s="12" t="s">
        <v>21</v>
      </c>
      <c r="G948" s="12">
        <v>10</v>
      </c>
      <c r="H948" s="12" t="s">
        <v>42</v>
      </c>
      <c r="I948" s="12" t="s">
        <v>78</v>
      </c>
      <c r="J948" s="12" t="s">
        <v>78</v>
      </c>
      <c r="K948" s="3" t="s">
        <v>947</v>
      </c>
      <c r="L948" s="3" t="s">
        <v>949</v>
      </c>
      <c r="M948" s="12">
        <v>2</v>
      </c>
      <c r="N948" s="12">
        <v>2</v>
      </c>
      <c r="O948" s="24"/>
      <c r="P948" s="12">
        <v>2.5110000000000001</v>
      </c>
      <c r="Q948" s="12">
        <v>2.1389999999999998</v>
      </c>
      <c r="R948">
        <f>IF(Q948&gt;0,(P948*(Q948^2))*(3.14159/6),"")</f>
        <v>6.0154280601132131</v>
      </c>
      <c r="S948" s="12" t="s">
        <v>32</v>
      </c>
      <c r="T948" t="s">
        <v>25</v>
      </c>
      <c r="U948" s="12" t="s">
        <v>26</v>
      </c>
      <c r="V948" s="12" t="e">
        <f>"CG_D"&amp;G948&amp;"_"&amp;H948&amp;"_"&amp;#REF!&amp;".jpg"</f>
        <v>#REF!</v>
      </c>
      <c r="W948" s="12"/>
      <c r="X948" s="2" t="s">
        <v>764</v>
      </c>
      <c r="Y948" s="12"/>
      <c r="Z948" s="12"/>
      <c r="AA948" s="12" t="s">
        <v>835</v>
      </c>
      <c r="AB948" t="str">
        <f>IF(Q948&gt;0,"yes","no")</f>
        <v>yes</v>
      </c>
      <c r="AC948" t="str">
        <f>IF(O948&gt;0,"yes","no")</f>
        <v>no</v>
      </c>
      <c r="AD948" t="str">
        <f>IF(AH948="hatch","yes","no")</f>
        <v>no</v>
      </c>
      <c r="AE948" t="str">
        <f>IF(AH948="swimup","yes","no")</f>
        <v>no</v>
      </c>
      <c r="AF948" t="str">
        <f>IF(AH948="respiration","yes","no")</f>
        <v>no</v>
      </c>
      <c r="AH948" t="s">
        <v>813</v>
      </c>
      <c r="AI948" t="str">
        <f>IF(O948&gt;0,(IF(S948="live",O948*0.84,IF(S948="dried.ethanol",O948*0.8449+2.8227,O948))),"")</f>
        <v/>
      </c>
      <c r="AJ948" s="12"/>
      <c r="AL948" t="str">
        <f>IF(OR(AND(Q948=Q949,P948&gt;0),AND(O948&gt;0,O948=O949)),"duplicate","")</f>
        <v/>
      </c>
      <c r="AM948" t="s">
        <v>826</v>
      </c>
      <c r="AN948" t="s">
        <v>826</v>
      </c>
      <c r="AO948" t="s">
        <v>826</v>
      </c>
      <c r="AP948" t="s">
        <v>826</v>
      </c>
      <c r="AQ948" t="s">
        <v>32</v>
      </c>
    </row>
    <row r="949" spans="1:43" x14ac:dyDescent="0.2">
      <c r="A949" s="29">
        <v>42909</v>
      </c>
      <c r="B949" s="1">
        <v>42899</v>
      </c>
      <c r="C949" s="1" t="str">
        <f>IF(F949="Kup","6/13/2017",IF(F949="Sag","6/14/2017",""))</f>
        <v>6/13/2017</v>
      </c>
      <c r="D949" s="27">
        <f>A949-B949</f>
        <v>10</v>
      </c>
      <c r="E949" s="27">
        <f>A949-C949</f>
        <v>10</v>
      </c>
      <c r="F949" s="12" t="s">
        <v>21</v>
      </c>
      <c r="G949" s="12">
        <v>10</v>
      </c>
      <c r="H949" s="12" t="s">
        <v>42</v>
      </c>
      <c r="I949" s="12" t="s">
        <v>78</v>
      </c>
      <c r="J949" s="12" t="s">
        <v>78</v>
      </c>
      <c r="K949" s="3" t="s">
        <v>947</v>
      </c>
      <c r="L949" s="3" t="s">
        <v>949</v>
      </c>
      <c r="M949" s="12">
        <v>3</v>
      </c>
      <c r="N949" s="12">
        <v>3</v>
      </c>
      <c r="O949" s="24"/>
      <c r="P949" s="12">
        <v>2.395</v>
      </c>
      <c r="Q949" s="12">
        <v>2.1659999999999999</v>
      </c>
      <c r="R949">
        <f>IF(Q949&gt;0,(P949*(Q949^2))*(3.14159/6),"")</f>
        <v>5.8832957111042985</v>
      </c>
      <c r="S949" s="12" t="s">
        <v>32</v>
      </c>
      <c r="T949" t="s">
        <v>25</v>
      </c>
      <c r="U949" s="12" t="s">
        <v>26</v>
      </c>
      <c r="V949" s="12" t="e">
        <f>"CG_D"&amp;G949&amp;"_"&amp;H949&amp;"_"&amp;#REF!&amp;".jpg"</f>
        <v>#REF!</v>
      </c>
      <c r="W949" s="12"/>
      <c r="X949" s="2" t="s">
        <v>764</v>
      </c>
      <c r="Y949" s="12"/>
      <c r="Z949" s="12"/>
      <c r="AA949" s="12" t="s">
        <v>835</v>
      </c>
      <c r="AB949" t="str">
        <f>IF(Q949&gt;0,"yes","no")</f>
        <v>yes</v>
      </c>
      <c r="AC949" t="str">
        <f>IF(O949&gt;0,"yes","no")</f>
        <v>no</v>
      </c>
      <c r="AD949" t="str">
        <f>IF(AH949="hatch","yes","no")</f>
        <v>no</v>
      </c>
      <c r="AE949" t="str">
        <f>IF(AH949="swimup","yes","no")</f>
        <v>no</v>
      </c>
      <c r="AF949" t="str">
        <f>IF(AH949="respiration","yes","no")</f>
        <v>no</v>
      </c>
      <c r="AH949" t="s">
        <v>813</v>
      </c>
      <c r="AI949" t="str">
        <f>IF(O949&gt;0,(IF(S949="live",O949*0.84,IF(S949="dried.ethanol",O949*0.8449+2.8227,O949))),"")</f>
        <v/>
      </c>
      <c r="AJ949" s="12"/>
      <c r="AL949" t="str">
        <f>IF(OR(AND(Q949=Q950,P949&gt;0),AND(O949&gt;0,O949=O950)),"duplicate","")</f>
        <v/>
      </c>
      <c r="AM949" t="s">
        <v>826</v>
      </c>
      <c r="AN949" t="s">
        <v>826</v>
      </c>
      <c r="AO949" t="s">
        <v>826</v>
      </c>
      <c r="AP949" t="s">
        <v>826</v>
      </c>
      <c r="AQ949" t="s">
        <v>32</v>
      </c>
    </row>
    <row r="950" spans="1:43" x14ac:dyDescent="0.2">
      <c r="A950" s="29">
        <v>42909</v>
      </c>
      <c r="B950" s="1">
        <v>42899</v>
      </c>
      <c r="C950" s="1" t="str">
        <f>IF(F950="Kup","6/13/2017",IF(F950="Sag","6/14/2017",""))</f>
        <v>6/13/2017</v>
      </c>
      <c r="D950" s="27">
        <f>A950-B950</f>
        <v>10</v>
      </c>
      <c r="E950" s="27">
        <f>A950-C950</f>
        <v>10</v>
      </c>
      <c r="F950" s="12" t="s">
        <v>21</v>
      </c>
      <c r="G950" s="12">
        <v>10</v>
      </c>
      <c r="H950" s="12" t="s">
        <v>42</v>
      </c>
      <c r="I950" s="12" t="s">
        <v>78</v>
      </c>
      <c r="J950" s="12" t="s">
        <v>78</v>
      </c>
      <c r="K950" s="3" t="s">
        <v>947</v>
      </c>
      <c r="L950" s="3" t="s">
        <v>949</v>
      </c>
      <c r="M950" s="12">
        <v>4</v>
      </c>
      <c r="N950" s="12">
        <v>4</v>
      </c>
      <c r="O950" s="24"/>
      <c r="P950" s="12">
        <v>2.2000000000000002</v>
      </c>
      <c r="Q950" s="12">
        <v>2.0299999999999998</v>
      </c>
      <c r="R950">
        <f>IF(Q950&gt;0,(P950*(Q950^2))*(3.14159/6),"")</f>
        <v>4.7469320180333314</v>
      </c>
      <c r="S950" s="12" t="s">
        <v>32</v>
      </c>
      <c r="T950" t="s">
        <v>25</v>
      </c>
      <c r="U950" s="12" t="s">
        <v>26</v>
      </c>
      <c r="V950" s="12" t="e">
        <f>"CG_D"&amp;G950&amp;"_"&amp;H950&amp;"_"&amp;#REF!&amp;".jpg"</f>
        <v>#REF!</v>
      </c>
      <c r="W950" s="12"/>
      <c r="X950" s="2" t="s">
        <v>764</v>
      </c>
      <c r="Y950" s="12"/>
      <c r="Z950" s="12"/>
      <c r="AA950" s="12" t="s">
        <v>835</v>
      </c>
      <c r="AB950" t="str">
        <f>IF(Q950&gt;0,"yes","no")</f>
        <v>yes</v>
      </c>
      <c r="AC950" t="str">
        <f>IF(O950&gt;0,"yes","no")</f>
        <v>no</v>
      </c>
      <c r="AD950" t="str">
        <f>IF(AH950="hatch","yes","no")</f>
        <v>no</v>
      </c>
      <c r="AE950" t="str">
        <f>IF(AH950="swimup","yes","no")</f>
        <v>no</v>
      </c>
      <c r="AF950" t="str">
        <f>IF(AH950="respiration","yes","no")</f>
        <v>no</v>
      </c>
      <c r="AH950" t="s">
        <v>813</v>
      </c>
      <c r="AI950" t="str">
        <f>IF(O950&gt;0,(IF(S950="live",O950*0.84,IF(S950="dried.ethanol",O950*0.8449+2.8227,O950))),"")</f>
        <v/>
      </c>
      <c r="AJ950" s="12"/>
      <c r="AL950" t="str">
        <f>IF(OR(AND(Q950=Q951,P950&gt;0),AND(O950&gt;0,O950=O951)),"duplicate","")</f>
        <v/>
      </c>
      <c r="AM950" t="s">
        <v>826</v>
      </c>
      <c r="AN950" t="s">
        <v>826</v>
      </c>
      <c r="AO950" t="s">
        <v>826</v>
      </c>
      <c r="AP950" t="s">
        <v>826</v>
      </c>
      <c r="AQ950" t="s">
        <v>32</v>
      </c>
    </row>
    <row r="951" spans="1:43" x14ac:dyDescent="0.2">
      <c r="A951" s="29">
        <v>42909</v>
      </c>
      <c r="B951" s="1">
        <v>42899</v>
      </c>
      <c r="C951" s="1" t="str">
        <f>IF(F951="Kup","6/13/2017",IF(F951="Sag","6/14/2017",""))</f>
        <v>6/13/2017</v>
      </c>
      <c r="D951" s="27">
        <f>A951-B951</f>
        <v>10</v>
      </c>
      <c r="E951" s="27">
        <f>A951-C951</f>
        <v>10</v>
      </c>
      <c r="F951" s="12" t="s">
        <v>21</v>
      </c>
      <c r="G951" s="12">
        <v>10</v>
      </c>
      <c r="H951" s="12" t="s">
        <v>42</v>
      </c>
      <c r="I951" s="12" t="s">
        <v>78</v>
      </c>
      <c r="J951" s="12" t="s">
        <v>78</v>
      </c>
      <c r="K951" s="3" t="s">
        <v>947</v>
      </c>
      <c r="L951" s="3" t="s">
        <v>949</v>
      </c>
      <c r="M951" s="12">
        <v>5</v>
      </c>
      <c r="N951" s="12">
        <v>5</v>
      </c>
      <c r="O951" s="24"/>
      <c r="P951" s="12">
        <v>2.383</v>
      </c>
      <c r="Q951" s="12">
        <v>1.9670000000000001</v>
      </c>
      <c r="R951">
        <f>IF(Q951&gt;0,(P951*(Q951^2))*(3.14159/6),"")</f>
        <v>4.8275970992213875</v>
      </c>
      <c r="S951" s="12" t="s">
        <v>32</v>
      </c>
      <c r="T951" t="s">
        <v>25</v>
      </c>
      <c r="U951" s="12" t="s">
        <v>26</v>
      </c>
      <c r="V951" s="12" t="e">
        <f>"CG_D"&amp;G951&amp;"_"&amp;H951&amp;"_"&amp;#REF!&amp;".jpg"</f>
        <v>#REF!</v>
      </c>
      <c r="W951" s="12"/>
      <c r="X951" s="2" t="s">
        <v>764</v>
      </c>
      <c r="Y951" s="12"/>
      <c r="Z951" s="12"/>
      <c r="AA951" s="12" t="s">
        <v>835</v>
      </c>
      <c r="AB951" t="str">
        <f>IF(Q951&gt;0,"yes","no")</f>
        <v>yes</v>
      </c>
      <c r="AC951" t="str">
        <f>IF(O951&gt;0,"yes","no")</f>
        <v>no</v>
      </c>
      <c r="AD951" t="str">
        <f>IF(AH951="hatch","yes","no")</f>
        <v>no</v>
      </c>
      <c r="AE951" t="str">
        <f>IF(AH951="swimup","yes","no")</f>
        <v>no</v>
      </c>
      <c r="AF951" t="str">
        <f>IF(AH951="respiration","yes","no")</f>
        <v>no</v>
      </c>
      <c r="AH951" t="s">
        <v>813</v>
      </c>
      <c r="AI951" t="str">
        <f>IF(O951&gt;0,(IF(S951="live",O951*0.84,IF(S951="dried.ethanol",O951*0.8449+2.8227,O951))),"")</f>
        <v/>
      </c>
      <c r="AJ951" s="12"/>
      <c r="AL951" t="str">
        <f>IF(OR(AND(Q951=Q952,P951&gt;0),AND(O951&gt;0,O951=O952)),"duplicate","")</f>
        <v/>
      </c>
      <c r="AM951" t="s">
        <v>826</v>
      </c>
      <c r="AN951" t="s">
        <v>826</v>
      </c>
      <c r="AO951" t="s">
        <v>826</v>
      </c>
      <c r="AP951" t="s">
        <v>826</v>
      </c>
      <c r="AQ951" t="s">
        <v>32</v>
      </c>
    </row>
    <row r="952" spans="1:43" x14ac:dyDescent="0.2">
      <c r="A952" s="29">
        <v>42909</v>
      </c>
      <c r="B952" s="1">
        <v>42899</v>
      </c>
      <c r="C952" s="1" t="str">
        <f>IF(F952="Kup","6/13/2017",IF(F952="Sag","6/14/2017",""))</f>
        <v>6/13/2017</v>
      </c>
      <c r="D952" s="27">
        <f>A952-B952</f>
        <v>10</v>
      </c>
      <c r="E952" s="27">
        <f>A952-C952</f>
        <v>10</v>
      </c>
      <c r="F952" s="12" t="s">
        <v>21</v>
      </c>
      <c r="G952" s="12">
        <v>10</v>
      </c>
      <c r="H952" s="12" t="s">
        <v>42</v>
      </c>
      <c r="I952" s="12" t="s">
        <v>78</v>
      </c>
      <c r="J952" s="12" t="s">
        <v>78</v>
      </c>
      <c r="K952" s="3" t="s">
        <v>947</v>
      </c>
      <c r="L952" s="3" t="s">
        <v>949</v>
      </c>
      <c r="M952" s="12">
        <v>6</v>
      </c>
      <c r="N952" s="12">
        <v>6</v>
      </c>
      <c r="O952" s="24"/>
      <c r="P952" s="12">
        <v>2.581</v>
      </c>
      <c r="Q952" s="12">
        <v>2.2200000000000002</v>
      </c>
      <c r="R952">
        <f>IF(Q952&gt;0,(P952*(Q952^2))*(3.14159/6),"")</f>
        <v>6.660275729106</v>
      </c>
      <c r="S952" s="12" t="s">
        <v>32</v>
      </c>
      <c r="T952" t="s">
        <v>25</v>
      </c>
      <c r="U952" s="12" t="s">
        <v>26</v>
      </c>
      <c r="V952" s="12" t="e">
        <f>"CG_D"&amp;G952&amp;"_"&amp;H952&amp;"_"&amp;#REF!&amp;".jpg"</f>
        <v>#REF!</v>
      </c>
      <c r="W952" s="12"/>
      <c r="X952" s="2" t="s">
        <v>764</v>
      </c>
      <c r="Y952" s="12"/>
      <c r="Z952" s="12"/>
      <c r="AA952" s="12" t="s">
        <v>835</v>
      </c>
      <c r="AB952" t="str">
        <f>IF(Q952&gt;0,"yes","no")</f>
        <v>yes</v>
      </c>
      <c r="AC952" t="str">
        <f>IF(O952&gt;0,"yes","no")</f>
        <v>no</v>
      </c>
      <c r="AD952" t="str">
        <f>IF(AH952="hatch","yes","no")</f>
        <v>no</v>
      </c>
      <c r="AE952" t="str">
        <f>IF(AH952="swimup","yes","no")</f>
        <v>no</v>
      </c>
      <c r="AF952" t="str">
        <f>IF(AH952="respiration","yes","no")</f>
        <v>no</v>
      </c>
      <c r="AH952" t="s">
        <v>813</v>
      </c>
      <c r="AI952" t="str">
        <f>IF(O952&gt;0,(IF(S952="live",O952*0.84,IF(S952="dried.ethanol",O952*0.8449+2.8227,O952))),"")</f>
        <v/>
      </c>
      <c r="AJ952" s="12"/>
      <c r="AL952" t="str">
        <f>IF(OR(AND(Q952=Q953,P952&gt;0),AND(O952&gt;0,O952=O953)),"duplicate","")</f>
        <v/>
      </c>
      <c r="AM952" t="s">
        <v>826</v>
      </c>
      <c r="AN952" t="s">
        <v>826</v>
      </c>
      <c r="AO952" t="s">
        <v>826</v>
      </c>
      <c r="AP952" t="s">
        <v>826</v>
      </c>
      <c r="AQ952" t="s">
        <v>32</v>
      </c>
    </row>
    <row r="953" spans="1:43" x14ac:dyDescent="0.2">
      <c r="A953" s="29">
        <v>42909</v>
      </c>
      <c r="B953" s="1">
        <v>42899</v>
      </c>
      <c r="C953" s="1" t="str">
        <f>IF(F953="Kup","6/13/2017",IF(F953="Sag","6/14/2017",""))</f>
        <v>6/13/2017</v>
      </c>
      <c r="D953" s="27">
        <f>A953-B953</f>
        <v>10</v>
      </c>
      <c r="E953" s="27">
        <f>A953-C953</f>
        <v>10</v>
      </c>
      <c r="F953" s="12" t="s">
        <v>21</v>
      </c>
      <c r="G953" s="12">
        <v>10</v>
      </c>
      <c r="H953" s="12" t="s">
        <v>42</v>
      </c>
      <c r="I953" s="12" t="s">
        <v>78</v>
      </c>
      <c r="J953" s="12" t="s">
        <v>78</v>
      </c>
      <c r="K953" s="3" t="s">
        <v>947</v>
      </c>
      <c r="L953" s="3" t="s">
        <v>949</v>
      </c>
      <c r="M953" s="12">
        <v>7</v>
      </c>
      <c r="N953" s="12">
        <v>7</v>
      </c>
      <c r="O953" s="24"/>
      <c r="P953" s="12">
        <v>2.2330000000000001</v>
      </c>
      <c r="Q953" s="12">
        <v>2.2029999999999998</v>
      </c>
      <c r="R953">
        <f>IF(Q953&gt;0,(P953*(Q953^2))*(3.14159/6),"")</f>
        <v>5.6743480769230379</v>
      </c>
      <c r="S953" s="12" t="s">
        <v>32</v>
      </c>
      <c r="T953" t="s">
        <v>25</v>
      </c>
      <c r="U953" s="12" t="s">
        <v>26</v>
      </c>
      <c r="V953" s="12" t="e">
        <f>"CG_D"&amp;G953&amp;"_"&amp;H953&amp;"_"&amp;#REF!&amp;".jpg"</f>
        <v>#REF!</v>
      </c>
      <c r="W953" s="12"/>
      <c r="X953" s="2" t="s">
        <v>764</v>
      </c>
      <c r="Y953" s="12"/>
      <c r="Z953" s="12"/>
      <c r="AA953" s="12" t="s">
        <v>835</v>
      </c>
      <c r="AB953" t="str">
        <f>IF(Q953&gt;0,"yes","no")</f>
        <v>yes</v>
      </c>
      <c r="AC953" t="str">
        <f>IF(O953&gt;0,"yes","no")</f>
        <v>no</v>
      </c>
      <c r="AD953" t="str">
        <f>IF(AH953="hatch","yes","no")</f>
        <v>no</v>
      </c>
      <c r="AE953" t="str">
        <f>IF(AH953="swimup","yes","no")</f>
        <v>no</v>
      </c>
      <c r="AF953" t="str">
        <f>IF(AH953="respiration","yes","no")</f>
        <v>no</v>
      </c>
      <c r="AH953" t="s">
        <v>813</v>
      </c>
      <c r="AI953" t="str">
        <f>IF(O953&gt;0,(IF(S953="live",O953*0.84,IF(S953="dried.ethanol",O953*0.8449+2.8227,O953))),"")</f>
        <v/>
      </c>
      <c r="AJ953" s="12"/>
      <c r="AL953" t="str">
        <f>IF(OR(AND(Q953=Q954,P953&gt;0),AND(O953&gt;0,O953=O954)),"duplicate","")</f>
        <v/>
      </c>
      <c r="AM953" t="s">
        <v>826</v>
      </c>
      <c r="AN953" t="s">
        <v>826</v>
      </c>
      <c r="AO953" t="s">
        <v>826</v>
      </c>
      <c r="AP953" t="s">
        <v>826</v>
      </c>
      <c r="AQ953" t="s">
        <v>32</v>
      </c>
    </row>
    <row r="954" spans="1:43" x14ac:dyDescent="0.2">
      <c r="A954" s="29">
        <v>42909</v>
      </c>
      <c r="B954" s="1">
        <v>42899</v>
      </c>
      <c r="C954" s="1" t="str">
        <f>IF(F954="Kup","6/13/2017",IF(F954="Sag","6/14/2017",""))</f>
        <v>6/13/2017</v>
      </c>
      <c r="D954" s="27">
        <f>A954-B954</f>
        <v>10</v>
      </c>
      <c r="E954" s="27">
        <f>A954-C954</f>
        <v>10</v>
      </c>
      <c r="F954" s="12" t="s">
        <v>21</v>
      </c>
      <c r="G954" s="12">
        <v>10</v>
      </c>
      <c r="H954" s="12" t="s">
        <v>42</v>
      </c>
      <c r="I954" s="12" t="s">
        <v>78</v>
      </c>
      <c r="J954" s="12" t="s">
        <v>78</v>
      </c>
      <c r="K954" s="3" t="s">
        <v>947</v>
      </c>
      <c r="L954" s="3" t="s">
        <v>949</v>
      </c>
      <c r="M954" s="12">
        <v>8</v>
      </c>
      <c r="N954" s="12">
        <v>8</v>
      </c>
      <c r="O954" s="24"/>
      <c r="P954" s="12">
        <v>2.464</v>
      </c>
      <c r="Q954" s="12">
        <v>1.9990000000000001</v>
      </c>
      <c r="R954">
        <f>IF(Q954&gt;0,(P954*(Q954^2))*(3.14159/6),"")</f>
        <v>5.1554258783062936</v>
      </c>
      <c r="S954" s="12" t="s">
        <v>32</v>
      </c>
      <c r="T954" t="s">
        <v>25</v>
      </c>
      <c r="U954" s="12" t="s">
        <v>26</v>
      </c>
      <c r="V954" s="12" t="e">
        <f>"CG_D"&amp;G954&amp;"_"&amp;H954&amp;"_"&amp;#REF!&amp;".jpg"</f>
        <v>#REF!</v>
      </c>
      <c r="W954" s="12"/>
      <c r="X954" s="2" t="s">
        <v>764</v>
      </c>
      <c r="Y954" s="12"/>
      <c r="Z954" s="12"/>
      <c r="AA954" s="12" t="s">
        <v>835</v>
      </c>
      <c r="AB954" t="str">
        <f>IF(Q954&gt;0,"yes","no")</f>
        <v>yes</v>
      </c>
      <c r="AC954" t="str">
        <f>IF(O954&gt;0,"yes","no")</f>
        <v>no</v>
      </c>
      <c r="AD954" t="str">
        <f>IF(AH954="hatch","yes","no")</f>
        <v>no</v>
      </c>
      <c r="AE954" t="str">
        <f>IF(AH954="swimup","yes","no")</f>
        <v>no</v>
      </c>
      <c r="AF954" t="str">
        <f>IF(AH954="respiration","yes","no")</f>
        <v>no</v>
      </c>
      <c r="AH954" t="s">
        <v>813</v>
      </c>
      <c r="AI954" t="str">
        <f>IF(O954&gt;0,(IF(S954="live",O954*0.84,IF(S954="dried.ethanol",O954*0.8449+2.8227,O954))),"")</f>
        <v/>
      </c>
      <c r="AJ954" s="12"/>
      <c r="AL954" t="str">
        <f>IF(OR(AND(Q954=Q955,P954&gt;0),AND(O954&gt;0,O954=O955)),"duplicate","")</f>
        <v/>
      </c>
      <c r="AM954" t="s">
        <v>826</v>
      </c>
      <c r="AN954" t="s">
        <v>826</v>
      </c>
      <c r="AO954" t="s">
        <v>826</v>
      </c>
      <c r="AP954" t="s">
        <v>826</v>
      </c>
      <c r="AQ954" t="s">
        <v>32</v>
      </c>
    </row>
    <row r="955" spans="1:43" x14ac:dyDescent="0.2">
      <c r="A955" s="29">
        <v>42909</v>
      </c>
      <c r="B955" s="1">
        <v>42899</v>
      </c>
      <c r="C955" s="1" t="str">
        <f>IF(F955="Kup","6/13/2017",IF(F955="Sag","6/14/2017",""))</f>
        <v>6/13/2017</v>
      </c>
      <c r="D955" s="27">
        <f>A955-B955</f>
        <v>10</v>
      </c>
      <c r="E955" s="27">
        <f>A955-C955</f>
        <v>10</v>
      </c>
      <c r="F955" s="12" t="s">
        <v>21</v>
      </c>
      <c r="G955" s="12">
        <v>10</v>
      </c>
      <c r="H955" s="12" t="s">
        <v>42</v>
      </c>
      <c r="I955" s="12" t="s">
        <v>78</v>
      </c>
      <c r="J955" s="12" t="s">
        <v>78</v>
      </c>
      <c r="K955" s="3" t="s">
        <v>947</v>
      </c>
      <c r="L955" s="3" t="s">
        <v>949</v>
      </c>
      <c r="M955" s="12">
        <v>9</v>
      </c>
      <c r="N955" s="12">
        <v>9</v>
      </c>
      <c r="O955" s="24"/>
      <c r="P955" s="12">
        <v>2.34</v>
      </c>
      <c r="Q955" s="12">
        <v>2.2080000000000002</v>
      </c>
      <c r="R955">
        <f>IF(Q955&gt;0,(P955*(Q955^2))*(3.14159/6),"")</f>
        <v>5.9732714456063993</v>
      </c>
      <c r="S955" s="12" t="s">
        <v>32</v>
      </c>
      <c r="T955" t="s">
        <v>25</v>
      </c>
      <c r="U955" s="12" t="s">
        <v>26</v>
      </c>
      <c r="V955" s="12" t="e">
        <f>"CG_D"&amp;G955&amp;"_"&amp;H955&amp;"_"&amp;#REF!&amp;".jpg"</f>
        <v>#REF!</v>
      </c>
      <c r="W955" s="12"/>
      <c r="X955" s="2" t="s">
        <v>764</v>
      </c>
      <c r="Y955" s="12"/>
      <c r="Z955" s="12"/>
      <c r="AA955" s="12" t="s">
        <v>835</v>
      </c>
      <c r="AB955" t="str">
        <f>IF(Q955&gt;0,"yes","no")</f>
        <v>yes</v>
      </c>
      <c r="AC955" t="str">
        <f>IF(O955&gt;0,"yes","no")</f>
        <v>no</v>
      </c>
      <c r="AD955" t="str">
        <f>IF(AH955="hatch","yes","no")</f>
        <v>no</v>
      </c>
      <c r="AE955" t="str">
        <f>IF(AH955="swimup","yes","no")</f>
        <v>no</v>
      </c>
      <c r="AF955" t="str">
        <f>IF(AH955="respiration","yes","no")</f>
        <v>no</v>
      </c>
      <c r="AH955" t="s">
        <v>813</v>
      </c>
      <c r="AI955" t="str">
        <f>IF(O955&gt;0,(IF(S955="live",O955*0.84,IF(S955="dried.ethanol",O955*0.8449+2.8227,O955))),"")</f>
        <v/>
      </c>
      <c r="AJ955" s="12"/>
      <c r="AL955" t="str">
        <f>IF(OR(AND(Q955=Q956,P955&gt;0),AND(O955&gt;0,O955=O956)),"duplicate","")</f>
        <v/>
      </c>
      <c r="AM955" t="s">
        <v>826</v>
      </c>
      <c r="AN955" t="s">
        <v>826</v>
      </c>
      <c r="AO955" t="s">
        <v>826</v>
      </c>
      <c r="AP955" t="s">
        <v>826</v>
      </c>
      <c r="AQ955" t="s">
        <v>32</v>
      </c>
    </row>
    <row r="956" spans="1:43" x14ac:dyDescent="0.2">
      <c r="A956" s="29">
        <v>42909</v>
      </c>
      <c r="B956" s="1">
        <v>42899</v>
      </c>
      <c r="C956" s="1" t="str">
        <f>IF(F956="Kup","6/13/2017",IF(F956="Sag","6/14/2017",""))</f>
        <v>6/13/2017</v>
      </c>
      <c r="D956" s="27">
        <f>A956-B956</f>
        <v>10</v>
      </c>
      <c r="E956" s="27">
        <f>A956-C956</f>
        <v>10</v>
      </c>
      <c r="F956" s="12" t="s">
        <v>21</v>
      </c>
      <c r="G956" s="12">
        <v>10</v>
      </c>
      <c r="H956" s="12" t="s">
        <v>42</v>
      </c>
      <c r="I956" s="12" t="s">
        <v>81</v>
      </c>
      <c r="J956" s="12" t="s">
        <v>81</v>
      </c>
      <c r="K956" s="3" t="s">
        <v>948</v>
      </c>
      <c r="L956" s="3" t="s">
        <v>949</v>
      </c>
      <c r="M956" s="12">
        <v>1</v>
      </c>
      <c r="N956" s="12">
        <v>1</v>
      </c>
      <c r="O956" s="24"/>
      <c r="P956" s="12">
        <v>2.6859999999999999</v>
      </c>
      <c r="Q956" s="12">
        <v>2.64</v>
      </c>
      <c r="R956">
        <f>IF(Q956&gt;0,(P956*(Q956^2))*(3.14159/6),"")</f>
        <v>9.801941755584</v>
      </c>
      <c r="S956" s="12" t="s">
        <v>32</v>
      </c>
      <c r="T956" t="s">
        <v>25</v>
      </c>
      <c r="U956" s="12" t="s">
        <v>26</v>
      </c>
      <c r="V956" s="12" t="e">
        <f>"CG_D"&amp;G956&amp;"_"&amp;H956&amp;"_"&amp;#REF!&amp;".jpg"</f>
        <v>#REF!</v>
      </c>
      <c r="W956" s="12"/>
      <c r="X956" s="2" t="s">
        <v>764</v>
      </c>
      <c r="Y956" s="12"/>
      <c r="Z956" s="12"/>
      <c r="AA956" s="12" t="s">
        <v>835</v>
      </c>
      <c r="AB956" t="str">
        <f>IF(Q956&gt;0,"yes","no")</f>
        <v>yes</v>
      </c>
      <c r="AC956" t="str">
        <f>IF(O956&gt;0,"yes","no")</f>
        <v>no</v>
      </c>
      <c r="AD956" t="str">
        <f>IF(AH956="hatch","yes","no")</f>
        <v>no</v>
      </c>
      <c r="AE956" t="str">
        <f>IF(AH956="swimup","yes","no")</f>
        <v>no</v>
      </c>
      <c r="AF956" t="str">
        <f>IF(AH956="respiration","yes","no")</f>
        <v>no</v>
      </c>
      <c r="AH956" t="s">
        <v>813</v>
      </c>
      <c r="AI956" t="str">
        <f>IF(O956&gt;0,(IF(S956="live",O956*0.84,IF(S956="dried.ethanol",O956*0.8449+2.8227,O956))),"")</f>
        <v/>
      </c>
      <c r="AJ956" s="12"/>
      <c r="AL956" t="str">
        <f>IF(OR(AND(Q956=Q957,P956&gt;0),AND(O956&gt;0,O956=O957)),"duplicate","")</f>
        <v/>
      </c>
      <c r="AM956" t="s">
        <v>826</v>
      </c>
      <c r="AN956" t="s">
        <v>826</v>
      </c>
      <c r="AO956" t="s">
        <v>826</v>
      </c>
      <c r="AP956" t="s">
        <v>826</v>
      </c>
      <c r="AQ956" t="s">
        <v>32</v>
      </c>
    </row>
    <row r="957" spans="1:43" x14ac:dyDescent="0.2">
      <c r="A957" s="29">
        <v>42909</v>
      </c>
      <c r="B957" s="1">
        <v>42899</v>
      </c>
      <c r="C957" s="1" t="str">
        <f>IF(F957="Kup","6/13/2017",IF(F957="Sag","6/14/2017",""))</f>
        <v>6/13/2017</v>
      </c>
      <c r="D957" s="27">
        <f>A957-B957</f>
        <v>10</v>
      </c>
      <c r="E957" s="27">
        <f>A957-C957</f>
        <v>10</v>
      </c>
      <c r="F957" s="12" t="s">
        <v>21</v>
      </c>
      <c r="G957" s="12">
        <v>10</v>
      </c>
      <c r="H957" s="12" t="s">
        <v>42</v>
      </c>
      <c r="I957" s="12" t="s">
        <v>81</v>
      </c>
      <c r="J957" s="12" t="s">
        <v>81</v>
      </c>
      <c r="K957" s="3" t="s">
        <v>948</v>
      </c>
      <c r="L957" s="3" t="s">
        <v>949</v>
      </c>
      <c r="M957" s="12">
        <v>2</v>
      </c>
      <c r="N957" s="12">
        <v>2</v>
      </c>
      <c r="O957" s="24"/>
      <c r="P957" s="12">
        <v>2.78</v>
      </c>
      <c r="Q957" s="12">
        <v>2.1800000000000002</v>
      </c>
      <c r="R957">
        <f>IF(Q957&gt;0,(P957*(Q957^2))*(3.14159/6),"")</f>
        <v>6.9176094397466663</v>
      </c>
      <c r="S957" s="12" t="s">
        <v>32</v>
      </c>
      <c r="T957" t="s">
        <v>25</v>
      </c>
      <c r="U957" s="12" t="s">
        <v>26</v>
      </c>
      <c r="V957" s="12" t="e">
        <f>"CG_D"&amp;G957&amp;"_"&amp;H957&amp;"_"&amp;#REF!&amp;".jpg"</f>
        <v>#REF!</v>
      </c>
      <c r="W957" s="12"/>
      <c r="X957" s="2" t="s">
        <v>764</v>
      </c>
      <c r="Y957" s="12"/>
      <c r="Z957" s="12"/>
      <c r="AA957" s="12" t="s">
        <v>835</v>
      </c>
      <c r="AB957" t="str">
        <f>IF(Q957&gt;0,"yes","no")</f>
        <v>yes</v>
      </c>
      <c r="AC957" t="str">
        <f>IF(O957&gt;0,"yes","no")</f>
        <v>no</v>
      </c>
      <c r="AD957" t="str">
        <f>IF(AH957="hatch","yes","no")</f>
        <v>no</v>
      </c>
      <c r="AE957" t="str">
        <f>IF(AH957="swimup","yes","no")</f>
        <v>no</v>
      </c>
      <c r="AF957" t="str">
        <f>IF(AH957="respiration","yes","no")</f>
        <v>no</v>
      </c>
      <c r="AH957" t="s">
        <v>813</v>
      </c>
      <c r="AI957" t="str">
        <f>IF(O957&gt;0,(IF(S957="live",O957*0.84,IF(S957="dried.ethanol",O957*0.8449+2.8227,O957))),"")</f>
        <v/>
      </c>
      <c r="AJ957" s="12"/>
      <c r="AL957" t="str">
        <f>IF(OR(AND(Q957=Q958,P957&gt;0),AND(O957&gt;0,O957=O958)),"duplicate","")</f>
        <v/>
      </c>
      <c r="AM957" t="s">
        <v>826</v>
      </c>
      <c r="AN957" t="s">
        <v>826</v>
      </c>
      <c r="AO957" t="s">
        <v>826</v>
      </c>
      <c r="AP957" t="s">
        <v>826</v>
      </c>
      <c r="AQ957" t="s">
        <v>32</v>
      </c>
    </row>
    <row r="958" spans="1:43" x14ac:dyDescent="0.2">
      <c r="A958" s="29">
        <v>42909</v>
      </c>
      <c r="B958" s="1">
        <v>42899</v>
      </c>
      <c r="C958" s="1" t="str">
        <f>IF(F958="Kup","6/13/2017",IF(F958="Sag","6/14/2017",""))</f>
        <v>6/13/2017</v>
      </c>
      <c r="D958" s="27">
        <f>A958-B958</f>
        <v>10</v>
      </c>
      <c r="E958" s="27">
        <f>A958-C958</f>
        <v>10</v>
      </c>
      <c r="F958" s="12" t="s">
        <v>21</v>
      </c>
      <c r="G958" s="12">
        <v>10</v>
      </c>
      <c r="H958" s="12" t="s">
        <v>42</v>
      </c>
      <c r="I958" s="12" t="s">
        <v>81</v>
      </c>
      <c r="J958" s="12" t="s">
        <v>81</v>
      </c>
      <c r="K958" s="3" t="s">
        <v>948</v>
      </c>
      <c r="L958" s="3" t="s">
        <v>949</v>
      </c>
      <c r="M958" s="12">
        <v>3</v>
      </c>
      <c r="N958" s="12">
        <v>3</v>
      </c>
      <c r="O958" s="24"/>
      <c r="P958" s="12">
        <v>2.3519999999999999</v>
      </c>
      <c r="Q958" s="12">
        <v>2.2639999999999998</v>
      </c>
      <c r="R958">
        <f>IF(Q958&gt;0,(P958*(Q958^2))*(3.14159/6),"")</f>
        <v>6.3123114362828776</v>
      </c>
      <c r="S958" s="12" t="s">
        <v>32</v>
      </c>
      <c r="T958" t="s">
        <v>25</v>
      </c>
      <c r="U958" s="12" t="s">
        <v>26</v>
      </c>
      <c r="V958" s="12" t="e">
        <f>"CG_D"&amp;G958&amp;"_"&amp;H958&amp;"_"&amp;#REF!&amp;".jpg"</f>
        <v>#REF!</v>
      </c>
      <c r="W958" s="12"/>
      <c r="X958" s="2" t="s">
        <v>764</v>
      </c>
      <c r="Y958" s="12"/>
      <c r="Z958" s="12"/>
      <c r="AA958" s="12" t="s">
        <v>835</v>
      </c>
      <c r="AB958" t="str">
        <f>IF(Q958&gt;0,"yes","no")</f>
        <v>yes</v>
      </c>
      <c r="AC958" t="str">
        <f>IF(O958&gt;0,"yes","no")</f>
        <v>no</v>
      </c>
      <c r="AD958" t="str">
        <f>IF(AH958="hatch","yes","no")</f>
        <v>no</v>
      </c>
      <c r="AE958" t="str">
        <f>IF(AH958="swimup","yes","no")</f>
        <v>no</v>
      </c>
      <c r="AF958" t="str">
        <f>IF(AH958="respiration","yes","no")</f>
        <v>no</v>
      </c>
      <c r="AH958" t="s">
        <v>813</v>
      </c>
      <c r="AI958" t="str">
        <f>IF(O958&gt;0,(IF(S958="live",O958*0.84,IF(S958="dried.ethanol",O958*0.8449+2.8227,O958))),"")</f>
        <v/>
      </c>
      <c r="AJ958" s="12"/>
      <c r="AL958" t="str">
        <f>IF(OR(AND(Q958=Q959,P958&gt;0),AND(O958&gt;0,O958=O959)),"duplicate","")</f>
        <v/>
      </c>
      <c r="AM958" t="s">
        <v>826</v>
      </c>
      <c r="AN958" t="s">
        <v>826</v>
      </c>
      <c r="AO958" t="s">
        <v>826</v>
      </c>
      <c r="AP958" t="s">
        <v>826</v>
      </c>
      <c r="AQ958" t="s">
        <v>32</v>
      </c>
    </row>
    <row r="959" spans="1:43" x14ac:dyDescent="0.2">
      <c r="A959" s="29">
        <v>42909</v>
      </c>
      <c r="B959" s="1">
        <v>42899</v>
      </c>
      <c r="C959" s="1" t="str">
        <f>IF(F959="Kup","6/13/2017",IF(F959="Sag","6/14/2017",""))</f>
        <v>6/13/2017</v>
      </c>
      <c r="D959" s="27">
        <f>A959-B959</f>
        <v>10</v>
      </c>
      <c r="E959" s="27">
        <f>A959-C959</f>
        <v>10</v>
      </c>
      <c r="F959" s="12" t="s">
        <v>21</v>
      </c>
      <c r="G959" s="12">
        <v>10</v>
      </c>
      <c r="H959" s="12" t="s">
        <v>42</v>
      </c>
      <c r="I959" s="12" t="s">
        <v>81</v>
      </c>
      <c r="J959" s="12" t="s">
        <v>81</v>
      </c>
      <c r="K959" s="3" t="s">
        <v>948</v>
      </c>
      <c r="L959" s="3" t="s">
        <v>949</v>
      </c>
      <c r="M959" s="12">
        <v>4</v>
      </c>
      <c r="N959" s="12">
        <v>4</v>
      </c>
      <c r="O959" s="24"/>
      <c r="P959" s="12">
        <v>2.3620000000000001</v>
      </c>
      <c r="Q959" s="12">
        <v>1.956</v>
      </c>
      <c r="R959">
        <f>IF(Q959&gt;0,(P959*(Q959^2))*(3.14159/6),"")</f>
        <v>4.7316852702004795</v>
      </c>
      <c r="S959" s="12" t="s">
        <v>32</v>
      </c>
      <c r="T959" t="s">
        <v>25</v>
      </c>
      <c r="U959" s="12" t="s">
        <v>26</v>
      </c>
      <c r="V959" s="12" t="e">
        <f>"CG_D"&amp;G959&amp;"_"&amp;H959&amp;"_"&amp;#REF!&amp;".jpg"</f>
        <v>#REF!</v>
      </c>
      <c r="W959" s="12"/>
      <c r="X959" s="2" t="s">
        <v>764</v>
      </c>
      <c r="Y959" s="12"/>
      <c r="Z959" s="12"/>
      <c r="AA959" s="12" t="s">
        <v>835</v>
      </c>
      <c r="AB959" t="str">
        <f>IF(Q959&gt;0,"yes","no")</f>
        <v>yes</v>
      </c>
      <c r="AC959" t="str">
        <f>IF(O959&gt;0,"yes","no")</f>
        <v>no</v>
      </c>
      <c r="AD959" t="str">
        <f>IF(AH959="hatch","yes","no")</f>
        <v>no</v>
      </c>
      <c r="AE959" t="str">
        <f>IF(AH959="swimup","yes","no")</f>
        <v>no</v>
      </c>
      <c r="AF959" t="str">
        <f>IF(AH959="respiration","yes","no")</f>
        <v>no</v>
      </c>
      <c r="AH959" t="s">
        <v>813</v>
      </c>
      <c r="AI959" t="str">
        <f>IF(O959&gt;0,(IF(S959="live",O959*0.84,IF(S959="dried.ethanol",O959*0.8449+2.8227,O959))),"")</f>
        <v/>
      </c>
      <c r="AJ959" s="12"/>
      <c r="AL959" t="str">
        <f>IF(OR(AND(Q959=Q960,P959&gt;0),AND(O959&gt;0,O959=O960)),"duplicate","")</f>
        <v/>
      </c>
      <c r="AM959" t="s">
        <v>826</v>
      </c>
      <c r="AN959" t="s">
        <v>826</v>
      </c>
      <c r="AO959" t="s">
        <v>826</v>
      </c>
      <c r="AP959" t="s">
        <v>826</v>
      </c>
      <c r="AQ959" t="s">
        <v>32</v>
      </c>
    </row>
    <row r="960" spans="1:43" x14ac:dyDescent="0.2">
      <c r="A960" s="29">
        <v>42909</v>
      </c>
      <c r="B960" s="1">
        <v>42899</v>
      </c>
      <c r="C960" s="1" t="str">
        <f>IF(F960="Kup","6/13/2017",IF(F960="Sag","6/14/2017",""))</f>
        <v>6/13/2017</v>
      </c>
      <c r="D960" s="27">
        <f>A960-B960</f>
        <v>10</v>
      </c>
      <c r="E960" s="27">
        <f>A960-C960</f>
        <v>10</v>
      </c>
      <c r="F960" s="12" t="s">
        <v>21</v>
      </c>
      <c r="G960" s="12">
        <v>10</v>
      </c>
      <c r="H960" s="12" t="s">
        <v>42</v>
      </c>
      <c r="I960" s="12" t="s">
        <v>81</v>
      </c>
      <c r="J960" s="12" t="s">
        <v>81</v>
      </c>
      <c r="K960" s="3" t="s">
        <v>948</v>
      </c>
      <c r="L960" s="3" t="s">
        <v>949</v>
      </c>
      <c r="M960" s="12">
        <v>5</v>
      </c>
      <c r="N960" s="12">
        <v>5</v>
      </c>
      <c r="O960" s="24"/>
      <c r="P960" s="12">
        <v>2.589</v>
      </c>
      <c r="Q960" s="12">
        <v>2.1659999999999999</v>
      </c>
      <c r="R960">
        <f>IF(Q960&gt;0,(P960*(Q960^2))*(3.14159/6),"")</f>
        <v>6.3598549461582587</v>
      </c>
      <c r="S960" s="12" t="s">
        <v>32</v>
      </c>
      <c r="T960" t="s">
        <v>25</v>
      </c>
      <c r="U960" s="12" t="s">
        <v>26</v>
      </c>
      <c r="V960" s="12" t="e">
        <f>"CG_D"&amp;G960&amp;"_"&amp;H960&amp;"_"&amp;#REF!&amp;".jpg"</f>
        <v>#REF!</v>
      </c>
      <c r="W960" s="12"/>
      <c r="X960" s="2" t="s">
        <v>764</v>
      </c>
      <c r="Y960" s="12"/>
      <c r="Z960" s="12"/>
      <c r="AA960" s="12" t="s">
        <v>835</v>
      </c>
      <c r="AB960" t="str">
        <f>IF(Q960&gt;0,"yes","no")</f>
        <v>yes</v>
      </c>
      <c r="AC960" t="str">
        <f>IF(O960&gt;0,"yes","no")</f>
        <v>no</v>
      </c>
      <c r="AD960" t="str">
        <f>IF(AH960="hatch","yes","no")</f>
        <v>no</v>
      </c>
      <c r="AE960" t="str">
        <f>IF(AH960="swimup","yes","no")</f>
        <v>no</v>
      </c>
      <c r="AF960" t="str">
        <f>IF(AH960="respiration","yes","no")</f>
        <v>no</v>
      </c>
      <c r="AH960" t="s">
        <v>813</v>
      </c>
      <c r="AI960" t="str">
        <f>IF(O960&gt;0,(IF(S960="live",O960*0.84,IF(S960="dried.ethanol",O960*0.8449+2.8227,O960))),"")</f>
        <v/>
      </c>
      <c r="AJ960" s="12"/>
      <c r="AL960" t="str">
        <f>IF(OR(AND(Q960=Q961,P960&gt;0),AND(O960&gt;0,O960=O961)),"duplicate","")</f>
        <v/>
      </c>
      <c r="AM960" t="s">
        <v>826</v>
      </c>
      <c r="AN960" t="s">
        <v>826</v>
      </c>
      <c r="AO960" t="s">
        <v>826</v>
      </c>
      <c r="AP960" t="s">
        <v>826</v>
      </c>
      <c r="AQ960" t="s">
        <v>32</v>
      </c>
    </row>
    <row r="961" spans="1:43" x14ac:dyDescent="0.2">
      <c r="A961" s="29">
        <v>42909</v>
      </c>
      <c r="B961" s="1">
        <v>42899</v>
      </c>
      <c r="C961" s="1" t="str">
        <f>IF(F961="Kup","6/13/2017",IF(F961="Sag","6/14/2017",""))</f>
        <v>6/13/2017</v>
      </c>
      <c r="D961" s="27">
        <f>A961-B961</f>
        <v>10</v>
      </c>
      <c r="E961" s="27">
        <f>A961-C961</f>
        <v>10</v>
      </c>
      <c r="F961" s="12" t="s">
        <v>21</v>
      </c>
      <c r="G961" s="12">
        <v>10</v>
      </c>
      <c r="H961" s="12" t="s">
        <v>42</v>
      </c>
      <c r="I961" s="12" t="s">
        <v>81</v>
      </c>
      <c r="J961" s="12" t="s">
        <v>81</v>
      </c>
      <c r="K961" s="3" t="s">
        <v>948</v>
      </c>
      <c r="L961" s="3" t="s">
        <v>949</v>
      </c>
      <c r="M961" s="12">
        <v>6</v>
      </c>
      <c r="N961" s="12">
        <v>6</v>
      </c>
      <c r="O961" s="24"/>
      <c r="P961" s="12">
        <v>2.556</v>
      </c>
      <c r="Q961" s="12">
        <v>2.2589999999999999</v>
      </c>
      <c r="R961">
        <f>IF(Q961&gt;0,(P961*(Q961^2))*(3.14159/6),"")</f>
        <v>6.8295417897245381</v>
      </c>
      <c r="S961" s="12" t="s">
        <v>32</v>
      </c>
      <c r="T961" t="s">
        <v>25</v>
      </c>
      <c r="U961" s="12" t="s">
        <v>26</v>
      </c>
      <c r="V961" s="12" t="e">
        <f>"CG_D"&amp;G961&amp;"_"&amp;H961&amp;"_"&amp;#REF!&amp;".jpg"</f>
        <v>#REF!</v>
      </c>
      <c r="W961" s="12"/>
      <c r="X961" s="2" t="s">
        <v>764</v>
      </c>
      <c r="Y961" s="12"/>
      <c r="Z961" s="12"/>
      <c r="AA961" s="12" t="s">
        <v>835</v>
      </c>
      <c r="AB961" t="str">
        <f>IF(Q961&gt;0,"yes","no")</f>
        <v>yes</v>
      </c>
      <c r="AC961" t="str">
        <f>IF(O961&gt;0,"yes","no")</f>
        <v>no</v>
      </c>
      <c r="AD961" t="str">
        <f>IF(AH961="hatch","yes","no")</f>
        <v>no</v>
      </c>
      <c r="AE961" t="str">
        <f>IF(AH961="swimup","yes","no")</f>
        <v>no</v>
      </c>
      <c r="AF961" t="str">
        <f>IF(AH961="respiration","yes","no")</f>
        <v>no</v>
      </c>
      <c r="AH961" t="s">
        <v>813</v>
      </c>
      <c r="AI961" t="str">
        <f>IF(O961&gt;0,(IF(S961="live",O961*0.84,IF(S961="dried.ethanol",O961*0.8449+2.8227,O961))),"")</f>
        <v/>
      </c>
      <c r="AJ961" s="12"/>
      <c r="AL961" t="str">
        <f>IF(OR(AND(Q961=Q962,P961&gt;0),AND(O961&gt;0,O961=O962)),"duplicate","")</f>
        <v/>
      </c>
      <c r="AM961" t="s">
        <v>826</v>
      </c>
      <c r="AN961" t="s">
        <v>826</v>
      </c>
      <c r="AO961" t="s">
        <v>826</v>
      </c>
      <c r="AP961" t="s">
        <v>826</v>
      </c>
      <c r="AQ961" t="s">
        <v>32</v>
      </c>
    </row>
    <row r="962" spans="1:43" x14ac:dyDescent="0.2">
      <c r="A962" s="29">
        <v>42909</v>
      </c>
      <c r="B962" s="1">
        <v>42899</v>
      </c>
      <c r="C962" s="1" t="str">
        <f>IF(F962="Kup","6/13/2017",IF(F962="Sag","6/14/2017",""))</f>
        <v>6/13/2017</v>
      </c>
      <c r="D962" s="27">
        <f>A962-B962</f>
        <v>10</v>
      </c>
      <c r="E962" s="27">
        <f>A962-C962</f>
        <v>10</v>
      </c>
      <c r="F962" s="12" t="s">
        <v>21</v>
      </c>
      <c r="G962" s="12">
        <v>10</v>
      </c>
      <c r="H962" s="12" t="s">
        <v>42</v>
      </c>
      <c r="I962" s="12" t="s">
        <v>81</v>
      </c>
      <c r="J962" s="12" t="s">
        <v>81</v>
      </c>
      <c r="K962" s="3" t="s">
        <v>948</v>
      </c>
      <c r="L962" s="3" t="s">
        <v>949</v>
      </c>
      <c r="M962" s="12">
        <v>7</v>
      </c>
      <c r="N962" s="12">
        <v>7</v>
      </c>
      <c r="O962" s="24"/>
      <c r="P962" s="12">
        <v>2.4129999999999998</v>
      </c>
      <c r="Q962" s="12">
        <v>1.9970000000000001</v>
      </c>
      <c r="R962">
        <f>IF(Q962&gt;0,(P962*(Q962^2))*(3.14159/6),"")</f>
        <v>5.0386211709783373</v>
      </c>
      <c r="S962" s="12" t="s">
        <v>32</v>
      </c>
      <c r="T962" t="s">
        <v>25</v>
      </c>
      <c r="U962" s="12" t="s">
        <v>26</v>
      </c>
      <c r="V962" s="12" t="e">
        <f>"CG_D"&amp;G962&amp;"_"&amp;H962&amp;"_"&amp;#REF!&amp;".jpg"</f>
        <v>#REF!</v>
      </c>
      <c r="W962" s="12"/>
      <c r="X962" s="2" t="s">
        <v>764</v>
      </c>
      <c r="Y962" s="12"/>
      <c r="Z962" s="12"/>
      <c r="AA962" s="12" t="s">
        <v>835</v>
      </c>
      <c r="AB962" t="str">
        <f>IF(Q962&gt;0,"yes","no")</f>
        <v>yes</v>
      </c>
      <c r="AC962" t="str">
        <f>IF(O962&gt;0,"yes","no")</f>
        <v>no</v>
      </c>
      <c r="AD962" t="str">
        <f>IF(AH962="hatch","yes","no")</f>
        <v>no</v>
      </c>
      <c r="AE962" t="str">
        <f>IF(AH962="swimup","yes","no")</f>
        <v>no</v>
      </c>
      <c r="AF962" t="str">
        <f>IF(AH962="respiration","yes","no")</f>
        <v>no</v>
      </c>
      <c r="AH962" t="s">
        <v>813</v>
      </c>
      <c r="AI962" t="str">
        <f>IF(O962&gt;0,(IF(S962="live",O962*0.84,IF(S962="dried.ethanol",O962*0.8449+2.8227,O962))),"")</f>
        <v/>
      </c>
      <c r="AJ962" s="12"/>
      <c r="AL962" t="str">
        <f>IF(OR(AND(Q962=Q963,P962&gt;0),AND(O962&gt;0,O962=O963)),"duplicate","")</f>
        <v/>
      </c>
      <c r="AM962" t="s">
        <v>826</v>
      </c>
      <c r="AN962" t="s">
        <v>826</v>
      </c>
      <c r="AO962" t="s">
        <v>826</v>
      </c>
      <c r="AP962" t="s">
        <v>826</v>
      </c>
      <c r="AQ962" t="s">
        <v>32</v>
      </c>
    </row>
    <row r="963" spans="1:43" x14ac:dyDescent="0.2">
      <c r="A963" s="29">
        <v>42909</v>
      </c>
      <c r="B963" s="1">
        <v>42899</v>
      </c>
      <c r="C963" s="1" t="str">
        <f>IF(F963="Kup","6/13/2017",IF(F963="Sag","6/14/2017",""))</f>
        <v>6/13/2017</v>
      </c>
      <c r="D963" s="27">
        <f>A963-B963</f>
        <v>10</v>
      </c>
      <c r="E963" s="27">
        <f>A963-C963</f>
        <v>10</v>
      </c>
      <c r="F963" s="12" t="s">
        <v>21</v>
      </c>
      <c r="G963" s="12">
        <v>10</v>
      </c>
      <c r="H963" s="12" t="s">
        <v>42</v>
      </c>
      <c r="I963" s="12" t="s">
        <v>81</v>
      </c>
      <c r="J963" s="12" t="s">
        <v>81</v>
      </c>
      <c r="K963" s="3" t="s">
        <v>948</v>
      </c>
      <c r="L963" s="3" t="s">
        <v>949</v>
      </c>
      <c r="M963" s="12">
        <v>8</v>
      </c>
      <c r="N963" s="12">
        <v>8</v>
      </c>
      <c r="O963" s="24"/>
      <c r="P963" s="12">
        <v>2.3820000000000001</v>
      </c>
      <c r="Q963" s="12">
        <v>2.2410000000000001</v>
      </c>
      <c r="R963">
        <f>IF(Q963&gt;0,(P963*(Q963^2))*(3.14159/6),"")</f>
        <v>6.2635958211696305</v>
      </c>
      <c r="S963" s="12" t="s">
        <v>32</v>
      </c>
      <c r="T963" t="s">
        <v>25</v>
      </c>
      <c r="U963" s="12" t="s">
        <v>26</v>
      </c>
      <c r="V963" s="12" t="e">
        <f>"CG_D"&amp;G963&amp;"_"&amp;H963&amp;"_"&amp;#REF!&amp;".jpg"</f>
        <v>#REF!</v>
      </c>
      <c r="W963" s="12"/>
      <c r="X963" s="2" t="s">
        <v>764</v>
      </c>
      <c r="Y963" s="12"/>
      <c r="Z963" s="12"/>
      <c r="AA963" s="12" t="s">
        <v>835</v>
      </c>
      <c r="AB963" t="str">
        <f>IF(Q963&gt;0,"yes","no")</f>
        <v>yes</v>
      </c>
      <c r="AC963" t="str">
        <f>IF(O963&gt;0,"yes","no")</f>
        <v>no</v>
      </c>
      <c r="AD963" t="str">
        <f>IF(AH963="hatch","yes","no")</f>
        <v>no</v>
      </c>
      <c r="AE963" t="str">
        <f>IF(AH963="swimup","yes","no")</f>
        <v>no</v>
      </c>
      <c r="AF963" t="str">
        <f>IF(AH963="respiration","yes","no")</f>
        <v>no</v>
      </c>
      <c r="AH963" t="s">
        <v>813</v>
      </c>
      <c r="AI963" t="str">
        <f>IF(O963&gt;0,(IF(S963="live",O963*0.84,IF(S963="dried.ethanol",O963*0.8449+2.8227,O963))),"")</f>
        <v/>
      </c>
      <c r="AJ963" s="12"/>
      <c r="AL963" t="str">
        <f>IF(OR(AND(Q963=Q964,P963&gt;0),AND(O963&gt;0,O963=O964)),"duplicate","")</f>
        <v/>
      </c>
      <c r="AM963" t="s">
        <v>826</v>
      </c>
      <c r="AN963" t="s">
        <v>826</v>
      </c>
      <c r="AO963" t="s">
        <v>826</v>
      </c>
      <c r="AP963" t="s">
        <v>826</v>
      </c>
      <c r="AQ963" t="s">
        <v>32</v>
      </c>
    </row>
    <row r="964" spans="1:43" x14ac:dyDescent="0.2">
      <c r="A964" s="29">
        <v>42909</v>
      </c>
      <c r="B964" s="1">
        <v>42899</v>
      </c>
      <c r="C964" s="1" t="str">
        <f>IF(F964="Kup","6/13/2017",IF(F964="Sag","6/14/2017",""))</f>
        <v>6/13/2017</v>
      </c>
      <c r="D964" s="27">
        <f>A964-B964</f>
        <v>10</v>
      </c>
      <c r="E964" s="27">
        <f>A964-C964</f>
        <v>10</v>
      </c>
      <c r="F964" s="12" t="s">
        <v>21</v>
      </c>
      <c r="G964" s="12">
        <v>10</v>
      </c>
      <c r="H964" s="12" t="s">
        <v>42</v>
      </c>
      <c r="I964" s="12" t="s">
        <v>81</v>
      </c>
      <c r="J964" s="12" t="s">
        <v>81</v>
      </c>
      <c r="K964" s="3" t="s">
        <v>948</v>
      </c>
      <c r="L964" s="3" t="s">
        <v>949</v>
      </c>
      <c r="M964" s="12">
        <v>9</v>
      </c>
      <c r="N964" s="12">
        <v>9</v>
      </c>
      <c r="O964" s="24"/>
      <c r="P964" s="12">
        <v>2.7410000000000001</v>
      </c>
      <c r="Q964" s="12">
        <v>2.113</v>
      </c>
      <c r="R964">
        <f>IF(Q964&gt;0,(P964*(Q964^2))*(3.14159/6),"")</f>
        <v>6.4077607091113506</v>
      </c>
      <c r="S964" s="12" t="s">
        <v>32</v>
      </c>
      <c r="T964" t="s">
        <v>25</v>
      </c>
      <c r="U964" s="12" t="s">
        <v>26</v>
      </c>
      <c r="V964" s="12" t="e">
        <f>"CG_D"&amp;G964&amp;"_"&amp;H964&amp;"_"&amp;#REF!&amp;".jpg"</f>
        <v>#REF!</v>
      </c>
      <c r="W964" s="12"/>
      <c r="X964" s="2" t="s">
        <v>764</v>
      </c>
      <c r="Y964" s="12"/>
      <c r="Z964" s="12"/>
      <c r="AA964" s="12" t="s">
        <v>835</v>
      </c>
      <c r="AB964" t="str">
        <f>IF(Q964&gt;0,"yes","no")</f>
        <v>yes</v>
      </c>
      <c r="AC964" t="str">
        <f>IF(O964&gt;0,"yes","no")</f>
        <v>no</v>
      </c>
      <c r="AD964" t="str">
        <f>IF(AH964="hatch","yes","no")</f>
        <v>no</v>
      </c>
      <c r="AE964" t="str">
        <f>IF(AH964="swimup","yes","no")</f>
        <v>no</v>
      </c>
      <c r="AF964" t="str">
        <f>IF(AH964="respiration","yes","no")</f>
        <v>no</v>
      </c>
      <c r="AH964" t="s">
        <v>813</v>
      </c>
      <c r="AI964" t="str">
        <f>IF(O964&gt;0,(IF(S964="live",O964*0.84,IF(S964="dried.ethanol",O964*0.8449+2.8227,O964))),"")</f>
        <v/>
      </c>
      <c r="AJ964" s="12"/>
      <c r="AL964" t="str">
        <f>IF(OR(AND(Q964=Q965,P964&gt;0),AND(O964&gt;0,O964=O965)),"duplicate","")</f>
        <v/>
      </c>
      <c r="AM964" t="s">
        <v>826</v>
      </c>
      <c r="AN964" t="s">
        <v>826</v>
      </c>
      <c r="AO964" t="s">
        <v>826</v>
      </c>
      <c r="AP964" t="s">
        <v>826</v>
      </c>
      <c r="AQ964" t="s">
        <v>32</v>
      </c>
    </row>
    <row r="965" spans="1:43" x14ac:dyDescent="0.2">
      <c r="A965" s="29">
        <v>42909</v>
      </c>
      <c r="B965" s="1">
        <v>42899</v>
      </c>
      <c r="C965" s="1" t="str">
        <f>IF(F965="Kup","6/13/2017",IF(F965="Sag","6/14/2017",""))</f>
        <v>6/13/2017</v>
      </c>
      <c r="D965" s="27">
        <f>A965-B965</f>
        <v>10</v>
      </c>
      <c r="E965" s="27">
        <f>A965-C965</f>
        <v>10</v>
      </c>
      <c r="F965" s="12" t="s">
        <v>21</v>
      </c>
      <c r="G965" s="12">
        <v>10</v>
      </c>
      <c r="H965" s="12" t="s">
        <v>42</v>
      </c>
      <c r="I965" s="12" t="s">
        <v>81</v>
      </c>
      <c r="J965" s="12" t="s">
        <v>81</v>
      </c>
      <c r="K965" s="3" t="s">
        <v>948</v>
      </c>
      <c r="L965" s="3" t="s">
        <v>949</v>
      </c>
      <c r="M965" s="12">
        <v>10</v>
      </c>
      <c r="N965" s="12">
        <v>10</v>
      </c>
      <c r="O965" s="24"/>
      <c r="P965" s="12">
        <v>2.452</v>
      </c>
      <c r="Q965" s="12">
        <v>2.2400000000000002</v>
      </c>
      <c r="R965">
        <f>IF(Q965&gt;0,(P965*(Q965^2))*(3.14159/6),"")</f>
        <v>6.4419115574613333</v>
      </c>
      <c r="S965" s="12" t="s">
        <v>32</v>
      </c>
      <c r="T965" t="s">
        <v>25</v>
      </c>
      <c r="U965" s="12" t="s">
        <v>26</v>
      </c>
      <c r="V965" s="12" t="e">
        <f>"CG_D"&amp;G965&amp;"_"&amp;H965&amp;"_"&amp;#REF!&amp;".jpg"</f>
        <v>#REF!</v>
      </c>
      <c r="W965" s="12"/>
      <c r="X965" s="2" t="s">
        <v>764</v>
      </c>
      <c r="Y965" s="12"/>
      <c r="Z965" s="12"/>
      <c r="AA965" s="12" t="s">
        <v>835</v>
      </c>
      <c r="AB965" t="str">
        <f>IF(Q965&gt;0,"yes","no")</f>
        <v>yes</v>
      </c>
      <c r="AC965" t="str">
        <f>IF(O965&gt;0,"yes","no")</f>
        <v>no</v>
      </c>
      <c r="AD965" t="str">
        <f>IF(AH965="hatch","yes","no")</f>
        <v>no</v>
      </c>
      <c r="AE965" t="str">
        <f>IF(AH965="swimup","yes","no")</f>
        <v>no</v>
      </c>
      <c r="AF965" t="str">
        <f>IF(AH965="respiration","yes","no")</f>
        <v>no</v>
      </c>
      <c r="AH965" t="s">
        <v>813</v>
      </c>
      <c r="AI965" t="str">
        <f>IF(O965&gt;0,(IF(S965="live",O965*0.84,IF(S965="dried.ethanol",O965*0.8449+2.8227,O965))),"")</f>
        <v/>
      </c>
      <c r="AJ965" s="12"/>
      <c r="AL965" t="str">
        <f>IF(OR(AND(Q965=Q966,P965&gt;0),AND(O965&gt;0,O965=O966)),"duplicate","")</f>
        <v/>
      </c>
      <c r="AM965" t="s">
        <v>826</v>
      </c>
      <c r="AN965" t="s">
        <v>826</v>
      </c>
      <c r="AO965" t="s">
        <v>826</v>
      </c>
      <c r="AP965" t="s">
        <v>826</v>
      </c>
      <c r="AQ965" t="s">
        <v>32</v>
      </c>
    </row>
    <row r="966" spans="1:43" x14ac:dyDescent="0.2">
      <c r="A966" s="29">
        <v>42909</v>
      </c>
      <c r="B966" s="1">
        <v>42899</v>
      </c>
      <c r="C966" s="1" t="str">
        <f>IF(F966="Kup","6/13/2017",IF(F966="Sag","6/14/2017",""))</f>
        <v>6/13/2017</v>
      </c>
      <c r="D966" s="27">
        <f>A966-B966</f>
        <v>10</v>
      </c>
      <c r="E966" s="27">
        <f>A966-C966</f>
        <v>10</v>
      </c>
      <c r="F966" s="12" t="s">
        <v>21</v>
      </c>
      <c r="G966" s="12">
        <v>10</v>
      </c>
      <c r="H966" s="12" t="s">
        <v>42</v>
      </c>
      <c r="I966" s="12" t="s">
        <v>83</v>
      </c>
      <c r="J966" s="12" t="s">
        <v>83</v>
      </c>
      <c r="K966" s="3" t="s">
        <v>950</v>
      </c>
      <c r="L966" s="3" t="s">
        <v>952</v>
      </c>
      <c r="M966" s="12">
        <v>1</v>
      </c>
      <c r="N966" s="12">
        <v>1</v>
      </c>
      <c r="O966" s="24"/>
      <c r="P966" s="12">
        <v>2.536</v>
      </c>
      <c r="Q966" s="12">
        <v>2.1749999999999998</v>
      </c>
      <c r="R966">
        <f>IF(Q966&gt;0,(P966*(Q966^2))*(3.14159/6),"")</f>
        <v>6.2815385192249984</v>
      </c>
      <c r="S966" s="12" t="s">
        <v>32</v>
      </c>
      <c r="T966" t="s">
        <v>25</v>
      </c>
      <c r="U966" s="12" t="s">
        <v>26</v>
      </c>
      <c r="V966" s="12" t="e">
        <f>"CG_D"&amp;G966&amp;"_"&amp;H966&amp;"_"&amp;#REF!&amp;".jpg"</f>
        <v>#REF!</v>
      </c>
      <c r="W966" s="12"/>
      <c r="X966" s="2" t="s">
        <v>764</v>
      </c>
      <c r="Y966" s="12"/>
      <c r="Z966" s="12"/>
      <c r="AA966" s="12" t="s">
        <v>835</v>
      </c>
      <c r="AB966" t="str">
        <f>IF(Q966&gt;0,"yes","no")</f>
        <v>yes</v>
      </c>
      <c r="AC966" t="str">
        <f>IF(O966&gt;0,"yes","no")</f>
        <v>no</v>
      </c>
      <c r="AD966" t="str">
        <f>IF(AH966="hatch","yes","no")</f>
        <v>no</v>
      </c>
      <c r="AE966" t="str">
        <f>IF(AH966="swimup","yes","no")</f>
        <v>no</v>
      </c>
      <c r="AF966" t="str">
        <f>IF(AH966="respiration","yes","no")</f>
        <v>no</v>
      </c>
      <c r="AH966" t="s">
        <v>813</v>
      </c>
      <c r="AI966" t="str">
        <f>IF(O966&gt;0,(IF(S966="live",O966*0.84,IF(S966="dried.ethanol",O966*0.8449+2.8227,O966))),"")</f>
        <v/>
      </c>
      <c r="AJ966" s="12"/>
      <c r="AL966" t="str">
        <f>IF(OR(AND(Q966=Q967,P966&gt;0),AND(O966&gt;0,O966=O967)),"duplicate","")</f>
        <v/>
      </c>
      <c r="AM966" t="s">
        <v>826</v>
      </c>
      <c r="AN966" t="s">
        <v>826</v>
      </c>
      <c r="AO966" t="s">
        <v>826</v>
      </c>
      <c r="AP966" t="s">
        <v>826</v>
      </c>
      <c r="AQ966" t="s">
        <v>32</v>
      </c>
    </row>
    <row r="967" spans="1:43" x14ac:dyDescent="0.2">
      <c r="A967" s="29">
        <v>42909</v>
      </c>
      <c r="B967" s="1">
        <v>42899</v>
      </c>
      <c r="C967" s="1" t="str">
        <f>IF(F967="Kup","6/13/2017",IF(F967="Sag","6/14/2017",""))</f>
        <v>6/13/2017</v>
      </c>
      <c r="D967" s="27">
        <f>A967-B967</f>
        <v>10</v>
      </c>
      <c r="E967" s="27">
        <f>A967-C967</f>
        <v>10</v>
      </c>
      <c r="F967" s="12" t="s">
        <v>21</v>
      </c>
      <c r="G967" s="12">
        <v>10</v>
      </c>
      <c r="H967" s="12" t="s">
        <v>42</v>
      </c>
      <c r="I967" s="12" t="s">
        <v>83</v>
      </c>
      <c r="J967" s="12" t="s">
        <v>83</v>
      </c>
      <c r="K967" s="3" t="s">
        <v>950</v>
      </c>
      <c r="L967" s="3" t="s">
        <v>952</v>
      </c>
      <c r="M967" s="12">
        <v>2</v>
      </c>
      <c r="N967" s="12">
        <v>2</v>
      </c>
      <c r="O967" s="24"/>
      <c r="P967" s="12">
        <v>2.6509999999999998</v>
      </c>
      <c r="Q967" s="12">
        <v>2.569</v>
      </c>
      <c r="R967">
        <f>IF(Q967&gt;0,(P967*(Q967^2))*(3.14159/6),"")</f>
        <v>9.1608588528555792</v>
      </c>
      <c r="S967" s="12" t="s">
        <v>32</v>
      </c>
      <c r="T967" t="s">
        <v>25</v>
      </c>
      <c r="U967" s="12" t="s">
        <v>26</v>
      </c>
      <c r="V967" s="12" t="e">
        <f>"CG_D"&amp;G967&amp;"_"&amp;H967&amp;"_"&amp;#REF!&amp;".jpg"</f>
        <v>#REF!</v>
      </c>
      <c r="W967" s="12"/>
      <c r="X967" s="2" t="s">
        <v>764</v>
      </c>
      <c r="Y967" s="12"/>
      <c r="Z967" s="12"/>
      <c r="AA967" s="12" t="s">
        <v>835</v>
      </c>
      <c r="AB967" t="str">
        <f>IF(Q967&gt;0,"yes","no")</f>
        <v>yes</v>
      </c>
      <c r="AC967" t="str">
        <f>IF(O967&gt;0,"yes","no")</f>
        <v>no</v>
      </c>
      <c r="AD967" t="str">
        <f>IF(AH967="hatch","yes","no")</f>
        <v>no</v>
      </c>
      <c r="AE967" t="str">
        <f>IF(AH967="swimup","yes","no")</f>
        <v>no</v>
      </c>
      <c r="AF967" t="str">
        <f>IF(AH967="respiration","yes","no")</f>
        <v>no</v>
      </c>
      <c r="AH967" t="s">
        <v>813</v>
      </c>
      <c r="AI967" t="str">
        <f>IF(O967&gt;0,(IF(S967="live",O967*0.84,IF(S967="dried.ethanol",O967*0.8449+2.8227,O967))),"")</f>
        <v/>
      </c>
      <c r="AJ967" s="12"/>
      <c r="AL967" t="str">
        <f>IF(OR(AND(Q967=Q968,P967&gt;0),AND(O967&gt;0,O967=O968)),"duplicate","")</f>
        <v/>
      </c>
      <c r="AM967" t="s">
        <v>826</v>
      </c>
      <c r="AN967" t="s">
        <v>826</v>
      </c>
      <c r="AO967" t="s">
        <v>826</v>
      </c>
      <c r="AP967" t="s">
        <v>826</v>
      </c>
      <c r="AQ967" t="s">
        <v>32</v>
      </c>
    </row>
    <row r="968" spans="1:43" x14ac:dyDescent="0.2">
      <c r="A968" s="29">
        <v>42909</v>
      </c>
      <c r="B968" s="1">
        <v>42899</v>
      </c>
      <c r="C968" s="1" t="str">
        <f>IF(F968="Kup","6/13/2017",IF(F968="Sag","6/14/2017",""))</f>
        <v>6/13/2017</v>
      </c>
      <c r="D968" s="27">
        <f>A968-B968</f>
        <v>10</v>
      </c>
      <c r="E968" s="27">
        <f>A968-C968</f>
        <v>10</v>
      </c>
      <c r="F968" s="12" t="s">
        <v>21</v>
      </c>
      <c r="G968" s="12">
        <v>10</v>
      </c>
      <c r="H968" s="12" t="s">
        <v>42</v>
      </c>
      <c r="I968" s="12" t="s">
        <v>83</v>
      </c>
      <c r="J968" s="12" t="s">
        <v>83</v>
      </c>
      <c r="K968" s="3" t="s">
        <v>950</v>
      </c>
      <c r="L968" s="3" t="s">
        <v>952</v>
      </c>
      <c r="M968" s="12">
        <v>3</v>
      </c>
      <c r="N968" s="12">
        <v>3</v>
      </c>
      <c r="O968" s="24"/>
      <c r="P968" s="12">
        <v>3.101</v>
      </c>
      <c r="Q968" s="12">
        <v>2.3079999999999998</v>
      </c>
      <c r="R968">
        <f>IF(Q968&gt;0,(P968*(Q968^2))*(3.14159/6),"")</f>
        <v>8.6491141852216238</v>
      </c>
      <c r="S968" s="12" t="s">
        <v>32</v>
      </c>
      <c r="T968" t="s">
        <v>25</v>
      </c>
      <c r="U968" s="12" t="s">
        <v>26</v>
      </c>
      <c r="V968" s="12" t="e">
        <f>"CG_D"&amp;G968&amp;"_"&amp;H968&amp;"_"&amp;#REF!&amp;".jpg"</f>
        <v>#REF!</v>
      </c>
      <c r="W968" s="12"/>
      <c r="X968" s="2" t="s">
        <v>764</v>
      </c>
      <c r="Y968" s="12"/>
      <c r="Z968" s="12"/>
      <c r="AA968" s="12" t="s">
        <v>835</v>
      </c>
      <c r="AB968" t="str">
        <f>IF(Q968&gt;0,"yes","no")</f>
        <v>yes</v>
      </c>
      <c r="AC968" t="str">
        <f>IF(O968&gt;0,"yes","no")</f>
        <v>no</v>
      </c>
      <c r="AD968" t="str">
        <f>IF(AH968="hatch","yes","no")</f>
        <v>no</v>
      </c>
      <c r="AE968" t="str">
        <f>IF(AH968="swimup","yes","no")</f>
        <v>no</v>
      </c>
      <c r="AF968" t="str">
        <f>IF(AH968="respiration","yes","no")</f>
        <v>no</v>
      </c>
      <c r="AH968" t="s">
        <v>813</v>
      </c>
      <c r="AI968" t="str">
        <f>IF(O968&gt;0,(IF(S968="live",O968*0.84,IF(S968="dried.ethanol",O968*0.8449+2.8227,O968))),"")</f>
        <v/>
      </c>
      <c r="AJ968" s="12"/>
      <c r="AL968" t="str">
        <f>IF(OR(AND(Q968=Q969,P968&gt;0),AND(O968&gt;0,O968=O969)),"duplicate","")</f>
        <v/>
      </c>
      <c r="AM968" t="s">
        <v>826</v>
      </c>
      <c r="AN968" t="s">
        <v>826</v>
      </c>
      <c r="AO968" t="s">
        <v>826</v>
      </c>
      <c r="AP968" t="s">
        <v>826</v>
      </c>
      <c r="AQ968" t="s">
        <v>32</v>
      </c>
    </row>
    <row r="969" spans="1:43" x14ac:dyDescent="0.2">
      <c r="A969" s="29">
        <v>42909</v>
      </c>
      <c r="B969" s="1">
        <v>42899</v>
      </c>
      <c r="C969" s="1" t="str">
        <f>IF(F969="Kup","6/13/2017",IF(F969="Sag","6/14/2017",""))</f>
        <v>6/13/2017</v>
      </c>
      <c r="D969" s="27">
        <f>A969-B969</f>
        <v>10</v>
      </c>
      <c r="E969" s="27">
        <f>A969-C969</f>
        <v>10</v>
      </c>
      <c r="F969" s="12" t="s">
        <v>21</v>
      </c>
      <c r="G969" s="12">
        <v>10</v>
      </c>
      <c r="H969" s="12" t="s">
        <v>42</v>
      </c>
      <c r="I969" s="12" t="s">
        <v>83</v>
      </c>
      <c r="J969" s="12" t="s">
        <v>83</v>
      </c>
      <c r="K969" s="3" t="s">
        <v>950</v>
      </c>
      <c r="L969" s="3" t="s">
        <v>952</v>
      </c>
      <c r="M969" s="12">
        <v>4</v>
      </c>
      <c r="N969" s="12">
        <v>4</v>
      </c>
      <c r="O969" s="24"/>
      <c r="P969" s="12">
        <v>2.6739999999999999</v>
      </c>
      <c r="Q969" s="12">
        <v>2.2519999999999998</v>
      </c>
      <c r="R969">
        <f>IF(Q969&gt;0,(P969*(Q969^2))*(3.14159/6),"")</f>
        <v>7.1006226060227711</v>
      </c>
      <c r="S969" s="12" t="s">
        <v>32</v>
      </c>
      <c r="T969" t="s">
        <v>25</v>
      </c>
      <c r="U969" s="12" t="s">
        <v>26</v>
      </c>
      <c r="V969" s="12" t="e">
        <f>"CG_D"&amp;G969&amp;"_"&amp;H969&amp;"_"&amp;#REF!&amp;".jpg"</f>
        <v>#REF!</v>
      </c>
      <c r="W969" s="12"/>
      <c r="X969" s="2" t="s">
        <v>764</v>
      </c>
      <c r="Y969" s="12"/>
      <c r="Z969" s="12"/>
      <c r="AA969" s="12" t="s">
        <v>835</v>
      </c>
      <c r="AB969" t="str">
        <f>IF(Q969&gt;0,"yes","no")</f>
        <v>yes</v>
      </c>
      <c r="AC969" t="str">
        <f>IF(O969&gt;0,"yes","no")</f>
        <v>no</v>
      </c>
      <c r="AD969" t="str">
        <f>IF(AH969="hatch","yes","no")</f>
        <v>no</v>
      </c>
      <c r="AE969" t="str">
        <f>IF(AH969="swimup","yes","no")</f>
        <v>no</v>
      </c>
      <c r="AF969" t="str">
        <f>IF(AH969="respiration","yes","no")</f>
        <v>no</v>
      </c>
      <c r="AH969" t="s">
        <v>813</v>
      </c>
      <c r="AI969" t="str">
        <f>IF(O969&gt;0,(IF(S969="live",O969*0.84,IF(S969="dried.ethanol",O969*0.8449+2.8227,O969))),"")</f>
        <v/>
      </c>
      <c r="AJ969" s="12"/>
      <c r="AL969" t="str">
        <f>IF(OR(AND(Q969=Q970,P969&gt;0),AND(O969&gt;0,O969=O970)),"duplicate","")</f>
        <v/>
      </c>
      <c r="AM969" t="s">
        <v>826</v>
      </c>
      <c r="AN969" t="s">
        <v>826</v>
      </c>
      <c r="AO969" t="s">
        <v>826</v>
      </c>
      <c r="AP969" t="s">
        <v>826</v>
      </c>
      <c r="AQ969" t="s">
        <v>32</v>
      </c>
    </row>
    <row r="970" spans="1:43" x14ac:dyDescent="0.2">
      <c r="A970" s="29">
        <v>42909</v>
      </c>
      <c r="B970" s="1">
        <v>42899</v>
      </c>
      <c r="C970" s="1" t="str">
        <f>IF(F970="Kup","6/13/2017",IF(F970="Sag","6/14/2017",""))</f>
        <v>6/13/2017</v>
      </c>
      <c r="D970" s="27">
        <f>A970-B970</f>
        <v>10</v>
      </c>
      <c r="E970" s="27">
        <f>A970-C970</f>
        <v>10</v>
      </c>
      <c r="F970" s="12" t="s">
        <v>21</v>
      </c>
      <c r="G970" s="12">
        <v>10</v>
      </c>
      <c r="H970" s="12" t="s">
        <v>42</v>
      </c>
      <c r="I970" s="12" t="s">
        <v>83</v>
      </c>
      <c r="J970" s="12" t="s">
        <v>83</v>
      </c>
      <c r="K970" s="3" t="s">
        <v>950</v>
      </c>
      <c r="L970" s="3" t="s">
        <v>952</v>
      </c>
      <c r="M970" s="12">
        <v>5</v>
      </c>
      <c r="N970" s="12">
        <v>5</v>
      </c>
      <c r="O970" s="24"/>
      <c r="P970" s="12">
        <v>2.2789999999999999</v>
      </c>
      <c r="Q970" s="12">
        <v>2.302</v>
      </c>
      <c r="R970">
        <f>IF(Q970&gt;0,(P970*(Q970^2))*(3.14159/6),"")</f>
        <v>6.323437337474406</v>
      </c>
      <c r="S970" s="12" t="s">
        <v>32</v>
      </c>
      <c r="T970" t="s">
        <v>25</v>
      </c>
      <c r="U970" s="12" t="s">
        <v>26</v>
      </c>
      <c r="V970" s="12" t="e">
        <f>"CG_D"&amp;G970&amp;"_"&amp;H970&amp;"_"&amp;#REF!&amp;".jpg"</f>
        <v>#REF!</v>
      </c>
      <c r="W970" s="12"/>
      <c r="X970" s="2" t="s">
        <v>764</v>
      </c>
      <c r="Y970" s="12"/>
      <c r="Z970" s="12"/>
      <c r="AA970" s="12" t="s">
        <v>835</v>
      </c>
      <c r="AB970" t="str">
        <f>IF(Q970&gt;0,"yes","no")</f>
        <v>yes</v>
      </c>
      <c r="AC970" t="str">
        <f>IF(O970&gt;0,"yes","no")</f>
        <v>no</v>
      </c>
      <c r="AD970" t="str">
        <f>IF(AH970="hatch","yes","no")</f>
        <v>no</v>
      </c>
      <c r="AE970" t="str">
        <f>IF(AH970="swimup","yes","no")</f>
        <v>no</v>
      </c>
      <c r="AF970" t="str">
        <f>IF(AH970="respiration","yes","no")</f>
        <v>no</v>
      </c>
      <c r="AH970" t="s">
        <v>813</v>
      </c>
      <c r="AI970" t="str">
        <f>IF(O970&gt;0,(IF(S970="live",O970*0.84,IF(S970="dried.ethanol",O970*0.8449+2.8227,O970))),"")</f>
        <v/>
      </c>
      <c r="AJ970" s="12"/>
      <c r="AL970" t="str">
        <f>IF(OR(AND(Q970=Q971,P970&gt;0),AND(O970&gt;0,O970=O971)),"duplicate","")</f>
        <v/>
      </c>
      <c r="AM970" t="s">
        <v>826</v>
      </c>
      <c r="AN970" t="s">
        <v>826</v>
      </c>
      <c r="AO970" t="s">
        <v>826</v>
      </c>
      <c r="AP970" t="s">
        <v>826</v>
      </c>
      <c r="AQ970" t="s">
        <v>32</v>
      </c>
    </row>
    <row r="971" spans="1:43" x14ac:dyDescent="0.2">
      <c r="A971" s="29">
        <v>42909</v>
      </c>
      <c r="B971" s="1">
        <v>42899</v>
      </c>
      <c r="C971" s="1" t="str">
        <f>IF(F971="Kup","6/13/2017",IF(F971="Sag","6/14/2017",""))</f>
        <v>6/13/2017</v>
      </c>
      <c r="D971" s="27">
        <f>A971-B971</f>
        <v>10</v>
      </c>
      <c r="E971" s="27">
        <f>A971-C971</f>
        <v>10</v>
      </c>
      <c r="F971" s="12" t="s">
        <v>21</v>
      </c>
      <c r="G971" s="12">
        <v>10</v>
      </c>
      <c r="H971" s="12" t="s">
        <v>42</v>
      </c>
      <c r="I971" s="12" t="s">
        <v>83</v>
      </c>
      <c r="J971" s="12" t="s">
        <v>83</v>
      </c>
      <c r="K971" s="3" t="s">
        <v>950</v>
      </c>
      <c r="L971" s="3" t="s">
        <v>952</v>
      </c>
      <c r="M971" s="12">
        <v>6</v>
      </c>
      <c r="N971" s="12">
        <v>6</v>
      </c>
      <c r="O971" s="24"/>
      <c r="P971" s="12">
        <v>2.5449999999999999</v>
      </c>
      <c r="Q971" s="12">
        <v>2.21</v>
      </c>
      <c r="R971">
        <f>IF(Q971&gt;0,(P971*(Q971^2))*(3.14159/6),"")</f>
        <v>6.5083453474758324</v>
      </c>
      <c r="S971" s="12" t="s">
        <v>32</v>
      </c>
      <c r="T971" t="s">
        <v>25</v>
      </c>
      <c r="U971" s="12" t="s">
        <v>26</v>
      </c>
      <c r="V971" s="12" t="e">
        <f>"CG_D"&amp;G971&amp;"_"&amp;H971&amp;"_"&amp;#REF!&amp;".jpg"</f>
        <v>#REF!</v>
      </c>
      <c r="W971" s="12"/>
      <c r="X971" s="2" t="s">
        <v>764</v>
      </c>
      <c r="Y971" s="12"/>
      <c r="Z971" s="12"/>
      <c r="AA971" s="12" t="s">
        <v>835</v>
      </c>
      <c r="AB971" t="str">
        <f>IF(Q971&gt;0,"yes","no")</f>
        <v>yes</v>
      </c>
      <c r="AC971" t="str">
        <f>IF(O971&gt;0,"yes","no")</f>
        <v>no</v>
      </c>
      <c r="AD971" t="str">
        <f>IF(AH971="hatch","yes","no")</f>
        <v>no</v>
      </c>
      <c r="AE971" t="str">
        <f>IF(AH971="swimup","yes","no")</f>
        <v>no</v>
      </c>
      <c r="AF971" t="str">
        <f>IF(AH971="respiration","yes","no")</f>
        <v>no</v>
      </c>
      <c r="AH971" t="s">
        <v>813</v>
      </c>
      <c r="AI971" t="str">
        <f>IF(O971&gt;0,(IF(S971="live",O971*0.84,IF(S971="dried.ethanol",O971*0.8449+2.8227,O971))),"")</f>
        <v/>
      </c>
      <c r="AJ971" s="12"/>
      <c r="AL971" t="str">
        <f>IF(OR(AND(Q971=Q972,P971&gt;0),AND(O971&gt;0,O971=O972)),"duplicate","")</f>
        <v/>
      </c>
      <c r="AM971" t="s">
        <v>826</v>
      </c>
      <c r="AN971" t="s">
        <v>826</v>
      </c>
      <c r="AO971" t="s">
        <v>826</v>
      </c>
      <c r="AP971" t="s">
        <v>826</v>
      </c>
      <c r="AQ971" t="s">
        <v>32</v>
      </c>
    </row>
    <row r="972" spans="1:43" x14ac:dyDescent="0.2">
      <c r="A972" s="29">
        <v>42909</v>
      </c>
      <c r="B972" s="1">
        <v>42899</v>
      </c>
      <c r="C972" s="1" t="str">
        <f>IF(F972="Kup","6/13/2017",IF(F972="Sag","6/14/2017",""))</f>
        <v>6/13/2017</v>
      </c>
      <c r="D972" s="27">
        <f>A972-B972</f>
        <v>10</v>
      </c>
      <c r="E972" s="27">
        <f>A972-C972</f>
        <v>10</v>
      </c>
      <c r="F972" s="12" t="s">
        <v>21</v>
      </c>
      <c r="G972" s="12">
        <v>10</v>
      </c>
      <c r="H972" s="12" t="s">
        <v>42</v>
      </c>
      <c r="I972" s="12" t="s">
        <v>83</v>
      </c>
      <c r="J972" s="12" t="s">
        <v>83</v>
      </c>
      <c r="K972" s="3" t="s">
        <v>950</v>
      </c>
      <c r="L972" s="3" t="s">
        <v>952</v>
      </c>
      <c r="M972" s="12">
        <v>7</v>
      </c>
      <c r="N972" s="12">
        <v>7</v>
      </c>
      <c r="O972" s="24"/>
      <c r="P972" s="12">
        <v>2.7290000000000001</v>
      </c>
      <c r="Q972" s="12">
        <v>2.2629999999999999</v>
      </c>
      <c r="R972">
        <f>IF(Q972&gt;0,(P972*(Q972^2))*(3.14159/6),"")</f>
        <v>7.3176376244599295</v>
      </c>
      <c r="S972" s="12" t="s">
        <v>32</v>
      </c>
      <c r="T972" t="s">
        <v>25</v>
      </c>
      <c r="U972" s="12" t="s">
        <v>26</v>
      </c>
      <c r="V972" s="12" t="e">
        <f>"CG_D"&amp;G972&amp;"_"&amp;H972&amp;"_"&amp;#REF!&amp;".jpg"</f>
        <v>#REF!</v>
      </c>
      <c r="W972" s="12"/>
      <c r="X972" s="2" t="s">
        <v>764</v>
      </c>
      <c r="Y972" s="12"/>
      <c r="Z972" s="12"/>
      <c r="AA972" s="12" t="s">
        <v>835</v>
      </c>
      <c r="AB972" t="str">
        <f>IF(Q972&gt;0,"yes","no")</f>
        <v>yes</v>
      </c>
      <c r="AC972" t="str">
        <f>IF(O972&gt;0,"yes","no")</f>
        <v>no</v>
      </c>
      <c r="AD972" t="str">
        <f>IF(AH972="hatch","yes","no")</f>
        <v>no</v>
      </c>
      <c r="AE972" t="str">
        <f>IF(AH972="swimup","yes","no")</f>
        <v>no</v>
      </c>
      <c r="AF972" t="str">
        <f>IF(AH972="respiration","yes","no")</f>
        <v>no</v>
      </c>
      <c r="AH972" t="s">
        <v>813</v>
      </c>
      <c r="AI972" t="str">
        <f>IF(O972&gt;0,(IF(S972="live",O972*0.84,IF(S972="dried.ethanol",O972*0.8449+2.8227,O972))),"")</f>
        <v/>
      </c>
      <c r="AJ972" s="12"/>
      <c r="AL972" t="str">
        <f>IF(OR(AND(Q972=Q973,P972&gt;0),AND(O972&gt;0,O972=O973)),"duplicate","")</f>
        <v/>
      </c>
      <c r="AM972" t="s">
        <v>826</v>
      </c>
      <c r="AN972" t="s">
        <v>826</v>
      </c>
      <c r="AO972" t="s">
        <v>826</v>
      </c>
      <c r="AP972" t="s">
        <v>826</v>
      </c>
      <c r="AQ972" t="s">
        <v>32</v>
      </c>
    </row>
    <row r="973" spans="1:43" x14ac:dyDescent="0.2">
      <c r="A973" s="29">
        <v>42909</v>
      </c>
      <c r="B973" s="1">
        <v>42899</v>
      </c>
      <c r="C973" s="1" t="str">
        <f>IF(F973="Kup","6/13/2017",IF(F973="Sag","6/14/2017",""))</f>
        <v>6/13/2017</v>
      </c>
      <c r="D973" s="27">
        <f>A973-B973</f>
        <v>10</v>
      </c>
      <c r="E973" s="27">
        <f>A973-C973</f>
        <v>10</v>
      </c>
      <c r="F973" s="12" t="s">
        <v>21</v>
      </c>
      <c r="G973" s="12">
        <v>10</v>
      </c>
      <c r="H973" s="12" t="s">
        <v>42</v>
      </c>
      <c r="I973" s="12" t="s">
        <v>83</v>
      </c>
      <c r="J973" s="12" t="s">
        <v>83</v>
      </c>
      <c r="K973" s="3" t="s">
        <v>950</v>
      </c>
      <c r="L973" s="3" t="s">
        <v>952</v>
      </c>
      <c r="M973" s="12">
        <v>8</v>
      </c>
      <c r="N973" s="12">
        <v>8</v>
      </c>
      <c r="O973" s="24"/>
      <c r="P973" s="12">
        <v>2.4670000000000001</v>
      </c>
      <c r="Q973" s="12">
        <v>2.274</v>
      </c>
      <c r="R973">
        <f>IF(Q973&gt;0,(P973*(Q973^2))*(3.14159/6),"")</f>
        <v>6.6795672342703796</v>
      </c>
      <c r="S973" s="12" t="s">
        <v>32</v>
      </c>
      <c r="T973" t="s">
        <v>25</v>
      </c>
      <c r="U973" s="12" t="s">
        <v>26</v>
      </c>
      <c r="V973" s="12" t="e">
        <f>"CG_D"&amp;G973&amp;"_"&amp;H973&amp;"_"&amp;#REF!&amp;".jpg"</f>
        <v>#REF!</v>
      </c>
      <c r="W973" s="12"/>
      <c r="X973" s="2" t="s">
        <v>764</v>
      </c>
      <c r="Y973" s="12"/>
      <c r="Z973" s="12"/>
      <c r="AA973" s="12" t="s">
        <v>835</v>
      </c>
      <c r="AB973" t="str">
        <f>IF(Q973&gt;0,"yes","no")</f>
        <v>yes</v>
      </c>
      <c r="AC973" t="str">
        <f>IF(O973&gt;0,"yes","no")</f>
        <v>no</v>
      </c>
      <c r="AD973" t="str">
        <f>IF(AH973="hatch","yes","no")</f>
        <v>no</v>
      </c>
      <c r="AE973" t="str">
        <f>IF(AH973="swimup","yes","no")</f>
        <v>no</v>
      </c>
      <c r="AF973" t="str">
        <f>IF(AH973="respiration","yes","no")</f>
        <v>no</v>
      </c>
      <c r="AH973" t="s">
        <v>813</v>
      </c>
      <c r="AI973" t="str">
        <f>IF(O973&gt;0,(IF(S973="live",O973*0.84,IF(S973="dried.ethanol",O973*0.8449+2.8227,O973))),"")</f>
        <v/>
      </c>
      <c r="AJ973" s="12"/>
      <c r="AL973" t="str">
        <f>IF(OR(AND(Q973=Q974,P973&gt;0),AND(O973&gt;0,O973=O974)),"duplicate","")</f>
        <v/>
      </c>
      <c r="AM973" t="s">
        <v>826</v>
      </c>
      <c r="AN973" t="s">
        <v>826</v>
      </c>
      <c r="AO973" t="s">
        <v>826</v>
      </c>
      <c r="AP973" t="s">
        <v>826</v>
      </c>
      <c r="AQ973" t="s">
        <v>32</v>
      </c>
    </row>
    <row r="974" spans="1:43" x14ac:dyDescent="0.2">
      <c r="A974" s="29">
        <v>42909</v>
      </c>
      <c r="B974" s="1">
        <v>42899</v>
      </c>
      <c r="C974" s="1" t="str">
        <f>IF(F974="Kup","6/13/2017",IF(F974="Sag","6/14/2017",""))</f>
        <v>6/13/2017</v>
      </c>
      <c r="D974" s="27">
        <f>A974-B974</f>
        <v>10</v>
      </c>
      <c r="E974" s="27">
        <f>A974-C974</f>
        <v>10</v>
      </c>
      <c r="F974" s="12" t="s">
        <v>21</v>
      </c>
      <c r="G974" s="12">
        <v>10</v>
      </c>
      <c r="H974" s="12" t="s">
        <v>42</v>
      </c>
      <c r="I974" s="12" t="s">
        <v>83</v>
      </c>
      <c r="J974" s="12" t="s">
        <v>83</v>
      </c>
      <c r="K974" s="3" t="s">
        <v>950</v>
      </c>
      <c r="L974" s="3" t="s">
        <v>952</v>
      </c>
      <c r="M974" s="12">
        <v>9</v>
      </c>
      <c r="N974" s="12">
        <v>9</v>
      </c>
      <c r="O974" s="24"/>
      <c r="P974" s="12">
        <v>2.524</v>
      </c>
      <c r="Q974" s="12">
        <v>2.1930000000000001</v>
      </c>
      <c r="R974">
        <f>IF(Q974&gt;0,(P974*(Q974^2))*(3.14159/6),"")</f>
        <v>6.3557216567261401</v>
      </c>
      <c r="S974" s="12" t="s">
        <v>32</v>
      </c>
      <c r="T974" t="s">
        <v>25</v>
      </c>
      <c r="U974" s="12" t="s">
        <v>26</v>
      </c>
      <c r="V974" s="12" t="e">
        <f>"CG_D"&amp;G974&amp;"_"&amp;H974&amp;"_"&amp;#REF!&amp;".jpg"</f>
        <v>#REF!</v>
      </c>
      <c r="W974" s="12"/>
      <c r="X974" s="2" t="s">
        <v>764</v>
      </c>
      <c r="Y974" s="12"/>
      <c r="Z974" s="12"/>
      <c r="AA974" s="12" t="s">
        <v>835</v>
      </c>
      <c r="AB974" t="str">
        <f>IF(Q974&gt;0,"yes","no")</f>
        <v>yes</v>
      </c>
      <c r="AC974" t="str">
        <f>IF(O974&gt;0,"yes","no")</f>
        <v>no</v>
      </c>
      <c r="AD974" t="str">
        <f>IF(AH974="hatch","yes","no")</f>
        <v>no</v>
      </c>
      <c r="AE974" t="str">
        <f>IF(AH974="swimup","yes","no")</f>
        <v>no</v>
      </c>
      <c r="AF974" t="str">
        <f>IF(AH974="respiration","yes","no")</f>
        <v>no</v>
      </c>
      <c r="AH974" t="s">
        <v>813</v>
      </c>
      <c r="AI974" t="str">
        <f>IF(O974&gt;0,(IF(S974="live",O974*0.84,IF(S974="dried.ethanol",O974*0.8449+2.8227,O974))),"")</f>
        <v/>
      </c>
      <c r="AJ974" s="12"/>
      <c r="AL974" t="str">
        <f>IF(OR(AND(Q974=Q975,P974&gt;0),AND(O974&gt;0,O974=O975)),"duplicate","")</f>
        <v/>
      </c>
      <c r="AM974" t="s">
        <v>826</v>
      </c>
      <c r="AN974" t="s">
        <v>826</v>
      </c>
      <c r="AO974" t="s">
        <v>826</v>
      </c>
      <c r="AP974" t="s">
        <v>826</v>
      </c>
      <c r="AQ974" t="s">
        <v>32</v>
      </c>
    </row>
    <row r="975" spans="1:43" x14ac:dyDescent="0.2">
      <c r="A975" s="29">
        <v>42909</v>
      </c>
      <c r="B975" s="1">
        <v>42899</v>
      </c>
      <c r="C975" s="1" t="str">
        <f>IF(F975="Kup","6/13/2017",IF(F975="Sag","6/14/2017",""))</f>
        <v>6/13/2017</v>
      </c>
      <c r="D975" s="27">
        <f>A975-B975</f>
        <v>10</v>
      </c>
      <c r="E975" s="27">
        <f>A975-C975</f>
        <v>10</v>
      </c>
      <c r="F975" s="12" t="s">
        <v>21</v>
      </c>
      <c r="G975" s="12">
        <v>10</v>
      </c>
      <c r="H975" s="12" t="s">
        <v>42</v>
      </c>
      <c r="I975" s="12" t="s">
        <v>83</v>
      </c>
      <c r="J975" s="12" t="s">
        <v>83</v>
      </c>
      <c r="K975" s="3" t="s">
        <v>950</v>
      </c>
      <c r="L975" s="3" t="s">
        <v>952</v>
      </c>
      <c r="M975" s="12">
        <v>10</v>
      </c>
      <c r="N975" s="12">
        <v>10</v>
      </c>
      <c r="O975" s="24"/>
      <c r="P975" s="12">
        <v>2.9319999999999999</v>
      </c>
      <c r="Q975" s="12">
        <v>2.5459999999999998</v>
      </c>
      <c r="R975">
        <f>IF(Q975&gt;0,(P975*(Q975^2))*(3.14159/6),"")</f>
        <v>9.9512816931030095</v>
      </c>
      <c r="S975" s="12" t="s">
        <v>32</v>
      </c>
      <c r="T975" t="s">
        <v>25</v>
      </c>
      <c r="U975" s="12" t="s">
        <v>26</v>
      </c>
      <c r="V975" s="12" t="e">
        <f>"CG_D"&amp;G975&amp;"_"&amp;H975&amp;"_"&amp;#REF!&amp;".jpg"</f>
        <v>#REF!</v>
      </c>
      <c r="W975" s="12"/>
      <c r="X975" s="2" t="s">
        <v>764</v>
      </c>
      <c r="Y975" s="12"/>
      <c r="Z975" s="12"/>
      <c r="AA975" s="12" t="s">
        <v>835</v>
      </c>
      <c r="AB975" t="str">
        <f>IF(Q975&gt;0,"yes","no")</f>
        <v>yes</v>
      </c>
      <c r="AC975" t="str">
        <f>IF(O975&gt;0,"yes","no")</f>
        <v>no</v>
      </c>
      <c r="AD975" t="str">
        <f>IF(AH975="hatch","yes","no")</f>
        <v>no</v>
      </c>
      <c r="AE975" t="str">
        <f>IF(AH975="swimup","yes","no")</f>
        <v>no</v>
      </c>
      <c r="AF975" t="str">
        <f>IF(AH975="respiration","yes","no")</f>
        <v>no</v>
      </c>
      <c r="AH975" t="s">
        <v>813</v>
      </c>
      <c r="AI975" t="str">
        <f>IF(O975&gt;0,(IF(S975="live",O975*0.84,IF(S975="dried.ethanol",O975*0.8449+2.8227,O975))),"")</f>
        <v/>
      </c>
      <c r="AJ975" s="12"/>
      <c r="AL975" t="str">
        <f>IF(OR(AND(Q975=Q976,P975&gt;0),AND(O975&gt;0,O975=O976)),"duplicate","")</f>
        <v/>
      </c>
      <c r="AM975" t="s">
        <v>826</v>
      </c>
      <c r="AN975" t="s">
        <v>826</v>
      </c>
      <c r="AO975" t="s">
        <v>826</v>
      </c>
      <c r="AP975" t="s">
        <v>826</v>
      </c>
      <c r="AQ975" t="s">
        <v>32</v>
      </c>
    </row>
    <row r="976" spans="1:43" x14ac:dyDescent="0.2">
      <c r="A976" s="29">
        <v>42909</v>
      </c>
      <c r="B976" s="1">
        <v>42899</v>
      </c>
      <c r="C976" s="1" t="str">
        <f>IF(F976="Kup","6/13/2017",IF(F976="Sag","6/14/2017",""))</f>
        <v>6/13/2017</v>
      </c>
      <c r="D976" s="27">
        <f>A976-B976</f>
        <v>10</v>
      </c>
      <c r="E976" s="27">
        <f>A976-C976</f>
        <v>10</v>
      </c>
      <c r="F976" s="12" t="s">
        <v>21</v>
      </c>
      <c r="G976" s="12">
        <v>10</v>
      </c>
      <c r="H976" s="12" t="s">
        <v>42</v>
      </c>
      <c r="I976" s="12" t="s">
        <v>83</v>
      </c>
      <c r="J976" s="12" t="s">
        <v>83</v>
      </c>
      <c r="K976" s="3" t="s">
        <v>950</v>
      </c>
      <c r="L976" s="3" t="s">
        <v>952</v>
      </c>
      <c r="M976" s="12">
        <v>11</v>
      </c>
      <c r="N976" s="12">
        <v>11</v>
      </c>
      <c r="O976" s="24"/>
      <c r="P976" s="12">
        <v>3.226</v>
      </c>
      <c r="Q976" s="12">
        <v>1.798</v>
      </c>
      <c r="R976">
        <f>IF(Q976&gt;0,(P976*(Q976^2))*(3.14159/6),"")</f>
        <v>5.4606204769048929</v>
      </c>
      <c r="S976" s="12" t="s">
        <v>32</v>
      </c>
      <c r="T976" t="s">
        <v>25</v>
      </c>
      <c r="U976" s="12" t="s">
        <v>26</v>
      </c>
      <c r="V976" s="12" t="e">
        <f>"CG_D"&amp;G976&amp;"_"&amp;H976&amp;"_"&amp;#REF!&amp;".jpg"</f>
        <v>#REF!</v>
      </c>
      <c r="W976" s="12"/>
      <c r="X976" s="2" t="s">
        <v>764</v>
      </c>
      <c r="Y976" s="12"/>
      <c r="Z976" s="12"/>
      <c r="AA976" s="12" t="s">
        <v>835</v>
      </c>
      <c r="AB976" t="str">
        <f>IF(Q976&gt;0,"yes","no")</f>
        <v>yes</v>
      </c>
      <c r="AC976" t="str">
        <f>IF(O976&gt;0,"yes","no")</f>
        <v>no</v>
      </c>
      <c r="AD976" t="str">
        <f>IF(AH976="hatch","yes","no")</f>
        <v>no</v>
      </c>
      <c r="AE976" t="str">
        <f>IF(AH976="swimup","yes","no")</f>
        <v>no</v>
      </c>
      <c r="AF976" t="str">
        <f>IF(AH976="respiration","yes","no")</f>
        <v>no</v>
      </c>
      <c r="AH976" t="s">
        <v>813</v>
      </c>
      <c r="AI976" t="str">
        <f>IF(O976&gt;0,(IF(S976="live",O976*0.84,IF(S976="dried.ethanol",O976*0.8449+2.8227,O976))),"")</f>
        <v/>
      </c>
      <c r="AJ976" s="12"/>
      <c r="AL976" t="str">
        <f>IF(OR(AND(Q976=Q977,P976&gt;0),AND(O976&gt;0,O976=O977)),"duplicate","")</f>
        <v/>
      </c>
      <c r="AM976" t="s">
        <v>826</v>
      </c>
      <c r="AN976" t="s">
        <v>826</v>
      </c>
      <c r="AO976" t="s">
        <v>826</v>
      </c>
      <c r="AP976" t="s">
        <v>826</v>
      </c>
      <c r="AQ976" t="s">
        <v>32</v>
      </c>
    </row>
    <row r="977" spans="1:43" x14ac:dyDescent="0.2">
      <c r="A977" s="29">
        <v>42909</v>
      </c>
      <c r="B977" s="1">
        <v>42899</v>
      </c>
      <c r="C977" s="1" t="str">
        <f>IF(F977="Kup","6/13/2017",IF(F977="Sag","6/14/2017",""))</f>
        <v>6/13/2017</v>
      </c>
      <c r="D977" s="27">
        <f>A977-B977</f>
        <v>10</v>
      </c>
      <c r="E977" s="27">
        <f>A977-C977</f>
        <v>10</v>
      </c>
      <c r="F977" s="12" t="s">
        <v>21</v>
      </c>
      <c r="G977" s="12">
        <v>10</v>
      </c>
      <c r="H977" s="12" t="s">
        <v>42</v>
      </c>
      <c r="I977" s="12" t="s">
        <v>83</v>
      </c>
      <c r="J977" s="12" t="s">
        <v>83</v>
      </c>
      <c r="K977" s="3" t="s">
        <v>950</v>
      </c>
      <c r="L977" s="3" t="s">
        <v>952</v>
      </c>
      <c r="M977" s="12">
        <v>12</v>
      </c>
      <c r="N977" s="12">
        <v>12</v>
      </c>
      <c r="O977" s="24"/>
      <c r="P977" s="12">
        <v>2.7509999999999999</v>
      </c>
      <c r="Q977" s="12">
        <v>2.468</v>
      </c>
      <c r="R977">
        <f>IF(Q977&gt;0,(P977*(Q977^2))*(3.14159/6),"")</f>
        <v>8.7736267904213587</v>
      </c>
      <c r="S977" s="12" t="s">
        <v>32</v>
      </c>
      <c r="T977" t="s">
        <v>25</v>
      </c>
      <c r="U977" s="12" t="s">
        <v>26</v>
      </c>
      <c r="V977" s="12" t="e">
        <f>"CG_D"&amp;G977&amp;"_"&amp;H977&amp;"_"&amp;#REF!&amp;".jpg"</f>
        <v>#REF!</v>
      </c>
      <c r="W977" s="12"/>
      <c r="X977" s="2" t="s">
        <v>764</v>
      </c>
      <c r="Y977" s="12"/>
      <c r="Z977" s="12"/>
      <c r="AA977" s="12" t="s">
        <v>835</v>
      </c>
      <c r="AB977" t="str">
        <f>IF(Q977&gt;0,"yes","no")</f>
        <v>yes</v>
      </c>
      <c r="AC977" t="str">
        <f>IF(O977&gt;0,"yes","no")</f>
        <v>no</v>
      </c>
      <c r="AD977" t="str">
        <f>IF(AH977="hatch","yes","no")</f>
        <v>no</v>
      </c>
      <c r="AE977" t="str">
        <f>IF(AH977="swimup","yes","no")</f>
        <v>no</v>
      </c>
      <c r="AF977" t="str">
        <f>IF(AH977="respiration","yes","no")</f>
        <v>no</v>
      </c>
      <c r="AH977" t="s">
        <v>813</v>
      </c>
      <c r="AI977" t="str">
        <f>IF(O977&gt;0,(IF(S977="live",O977*0.84,IF(S977="dried.ethanol",O977*0.8449+2.8227,O977))),"")</f>
        <v/>
      </c>
      <c r="AJ977" s="12"/>
      <c r="AL977" t="str">
        <f>IF(OR(AND(Q977=Q978,P977&gt;0),AND(O977&gt;0,O977=O978)),"duplicate","")</f>
        <v/>
      </c>
      <c r="AM977" t="s">
        <v>826</v>
      </c>
      <c r="AN977" t="s">
        <v>826</v>
      </c>
      <c r="AO977" t="s">
        <v>826</v>
      </c>
      <c r="AP977" t="s">
        <v>826</v>
      </c>
      <c r="AQ977" t="s">
        <v>32</v>
      </c>
    </row>
    <row r="978" spans="1:43" x14ac:dyDescent="0.2">
      <c r="A978" s="29">
        <v>42909</v>
      </c>
      <c r="B978" s="1">
        <v>42899</v>
      </c>
      <c r="C978" s="1" t="str">
        <f>IF(F978="Kup","6/13/2017",IF(F978="Sag","6/14/2017",""))</f>
        <v>6/13/2017</v>
      </c>
      <c r="D978" s="27">
        <f>A978-B978</f>
        <v>10</v>
      </c>
      <c r="E978" s="27">
        <f>A978-C978</f>
        <v>10</v>
      </c>
      <c r="F978" s="12" t="s">
        <v>21</v>
      </c>
      <c r="G978" s="12">
        <v>10</v>
      </c>
      <c r="H978" s="12" t="s">
        <v>42</v>
      </c>
      <c r="I978" s="12" t="s">
        <v>83</v>
      </c>
      <c r="J978" s="12" t="s">
        <v>83</v>
      </c>
      <c r="K978" s="3" t="s">
        <v>950</v>
      </c>
      <c r="L978" s="3" t="s">
        <v>952</v>
      </c>
      <c r="M978" s="12">
        <v>13</v>
      </c>
      <c r="N978" s="12">
        <v>13</v>
      </c>
      <c r="O978" s="24"/>
      <c r="P978" s="12">
        <v>2.8479999999999999</v>
      </c>
      <c r="Q978" s="12">
        <v>2.4430000000000001</v>
      </c>
      <c r="R978">
        <f>IF(Q978&gt;0,(P978*(Q978^2))*(3.14159/6),"")</f>
        <v>8.8999009730986121</v>
      </c>
      <c r="S978" s="12" t="s">
        <v>32</v>
      </c>
      <c r="T978" t="s">
        <v>25</v>
      </c>
      <c r="U978" s="12" t="s">
        <v>26</v>
      </c>
      <c r="V978" s="12" t="e">
        <f>"CG_D"&amp;G978&amp;"_"&amp;H978&amp;"_"&amp;#REF!&amp;".jpg"</f>
        <v>#REF!</v>
      </c>
      <c r="W978" s="12"/>
      <c r="X978" s="2" t="s">
        <v>764</v>
      </c>
      <c r="Y978" s="12"/>
      <c r="Z978" s="12"/>
      <c r="AA978" s="12" t="s">
        <v>835</v>
      </c>
      <c r="AB978" t="str">
        <f>IF(Q978&gt;0,"yes","no")</f>
        <v>yes</v>
      </c>
      <c r="AC978" t="str">
        <f>IF(O978&gt;0,"yes","no")</f>
        <v>no</v>
      </c>
      <c r="AD978" t="str">
        <f>IF(AH978="hatch","yes","no")</f>
        <v>no</v>
      </c>
      <c r="AE978" t="str">
        <f>IF(AH978="swimup","yes","no")</f>
        <v>no</v>
      </c>
      <c r="AF978" t="str">
        <f>IF(AH978="respiration","yes","no")</f>
        <v>no</v>
      </c>
      <c r="AH978" t="s">
        <v>813</v>
      </c>
      <c r="AI978" t="str">
        <f>IF(O978&gt;0,(IF(S978="live",O978*0.84,IF(S978="dried.ethanol",O978*0.8449+2.8227,O978))),"")</f>
        <v/>
      </c>
      <c r="AJ978" s="12"/>
      <c r="AL978" t="str">
        <f>IF(OR(AND(Q978=Q979,P978&gt;0),AND(O978&gt;0,O978=O979)),"duplicate","")</f>
        <v/>
      </c>
      <c r="AM978" t="s">
        <v>826</v>
      </c>
      <c r="AN978" t="s">
        <v>826</v>
      </c>
      <c r="AO978" t="s">
        <v>826</v>
      </c>
      <c r="AP978" t="s">
        <v>826</v>
      </c>
      <c r="AQ978" t="s">
        <v>32</v>
      </c>
    </row>
    <row r="979" spans="1:43" x14ac:dyDescent="0.2">
      <c r="A979" s="29">
        <v>42909</v>
      </c>
      <c r="B979" s="1">
        <v>42899</v>
      </c>
      <c r="C979" s="1" t="str">
        <f>IF(F979="Kup","6/13/2017",IF(F979="Sag","6/14/2017",""))</f>
        <v>6/13/2017</v>
      </c>
      <c r="D979" s="27">
        <f>A979-B979</f>
        <v>10</v>
      </c>
      <c r="E979" s="27">
        <f>A979-C979</f>
        <v>10</v>
      </c>
      <c r="F979" s="12" t="s">
        <v>21</v>
      </c>
      <c r="G979" s="12">
        <v>10</v>
      </c>
      <c r="H979" s="12" t="s">
        <v>42</v>
      </c>
      <c r="I979" s="12" t="s">
        <v>83</v>
      </c>
      <c r="J979" s="12" t="s">
        <v>83</v>
      </c>
      <c r="K979" s="3" t="s">
        <v>950</v>
      </c>
      <c r="L979" s="3" t="s">
        <v>952</v>
      </c>
      <c r="M979" s="12">
        <v>14</v>
      </c>
      <c r="N979" s="12">
        <v>14</v>
      </c>
      <c r="O979" s="24"/>
      <c r="P979" s="12">
        <v>2.532</v>
      </c>
      <c r="Q979" s="12">
        <v>2.2650000000000001</v>
      </c>
      <c r="R979">
        <f>IF(Q979&gt;0,(P979*(Q979^2))*(3.14159/6),"")</f>
        <v>6.8014008213704997</v>
      </c>
      <c r="S979" s="12" t="s">
        <v>32</v>
      </c>
      <c r="T979" t="s">
        <v>25</v>
      </c>
      <c r="U979" s="12" t="s">
        <v>26</v>
      </c>
      <c r="V979" s="12" t="e">
        <f>"CG_D"&amp;G979&amp;"_"&amp;H979&amp;"_"&amp;#REF!&amp;".jpg"</f>
        <v>#REF!</v>
      </c>
      <c r="W979" s="12"/>
      <c r="X979" s="2" t="s">
        <v>764</v>
      </c>
      <c r="Y979" s="12"/>
      <c r="Z979" s="12"/>
      <c r="AA979" s="12" t="s">
        <v>835</v>
      </c>
      <c r="AB979" t="str">
        <f>IF(Q979&gt;0,"yes","no")</f>
        <v>yes</v>
      </c>
      <c r="AC979" t="str">
        <f>IF(O979&gt;0,"yes","no")</f>
        <v>no</v>
      </c>
      <c r="AD979" t="str">
        <f>IF(AH979="hatch","yes","no")</f>
        <v>no</v>
      </c>
      <c r="AE979" t="str">
        <f>IF(AH979="swimup","yes","no")</f>
        <v>no</v>
      </c>
      <c r="AF979" t="str">
        <f>IF(AH979="respiration","yes","no")</f>
        <v>no</v>
      </c>
      <c r="AH979" t="s">
        <v>813</v>
      </c>
      <c r="AI979" t="str">
        <f>IF(O979&gt;0,(IF(S979="live",O979*0.84,IF(S979="dried.ethanol",O979*0.8449+2.8227,O979))),"")</f>
        <v/>
      </c>
      <c r="AJ979" s="12"/>
      <c r="AL979" t="str">
        <f>IF(OR(AND(Q979=Q980,P979&gt;0),AND(O979&gt;0,O979=O980)),"duplicate","")</f>
        <v/>
      </c>
      <c r="AM979" t="s">
        <v>826</v>
      </c>
      <c r="AN979" t="s">
        <v>826</v>
      </c>
      <c r="AO979" t="s">
        <v>826</v>
      </c>
      <c r="AP979" t="s">
        <v>826</v>
      </c>
      <c r="AQ979" t="s">
        <v>32</v>
      </c>
    </row>
    <row r="980" spans="1:43" x14ac:dyDescent="0.2">
      <c r="A980" s="29">
        <v>42909</v>
      </c>
      <c r="B980" s="1">
        <v>42899</v>
      </c>
      <c r="C980" s="1" t="str">
        <f>IF(F980="Kup","6/13/2017",IF(F980="Sag","6/14/2017",""))</f>
        <v>6/13/2017</v>
      </c>
      <c r="D980" s="27">
        <f>A980-B980</f>
        <v>10</v>
      </c>
      <c r="E980" s="27">
        <f>A980-C980</f>
        <v>10</v>
      </c>
      <c r="F980" s="12" t="s">
        <v>21</v>
      </c>
      <c r="G980" s="12">
        <v>10</v>
      </c>
      <c r="H980" s="12" t="s">
        <v>42</v>
      </c>
      <c r="I980" s="12" t="s">
        <v>83</v>
      </c>
      <c r="J980" s="12" t="s">
        <v>83</v>
      </c>
      <c r="K980" s="3" t="s">
        <v>950</v>
      </c>
      <c r="L980" s="3" t="s">
        <v>952</v>
      </c>
      <c r="M980" s="12">
        <v>15</v>
      </c>
      <c r="N980" s="12">
        <v>15</v>
      </c>
      <c r="O980" s="24"/>
      <c r="P980" s="12">
        <v>2.7349999999999999</v>
      </c>
      <c r="Q980" s="12">
        <v>2.4089999999999998</v>
      </c>
      <c r="R980">
        <f>IF(Q980&gt;0,(P980*(Q980^2))*(3.14159/6),"")</f>
        <v>8.3105388896367725</v>
      </c>
      <c r="S980" s="12" t="s">
        <v>32</v>
      </c>
      <c r="T980" t="s">
        <v>25</v>
      </c>
      <c r="U980" s="12" t="s">
        <v>26</v>
      </c>
      <c r="V980" s="12" t="e">
        <f>"CG_D"&amp;G980&amp;"_"&amp;H980&amp;"_"&amp;#REF!&amp;".jpg"</f>
        <v>#REF!</v>
      </c>
      <c r="W980" s="12"/>
      <c r="X980" s="2" t="s">
        <v>764</v>
      </c>
      <c r="Y980" s="12"/>
      <c r="Z980" s="12"/>
      <c r="AA980" s="12" t="s">
        <v>835</v>
      </c>
      <c r="AB980" t="str">
        <f>IF(Q980&gt;0,"yes","no")</f>
        <v>yes</v>
      </c>
      <c r="AC980" t="str">
        <f>IF(O980&gt;0,"yes","no")</f>
        <v>no</v>
      </c>
      <c r="AD980" t="str">
        <f>IF(AH980="hatch","yes","no")</f>
        <v>no</v>
      </c>
      <c r="AE980" t="str">
        <f>IF(AH980="swimup","yes","no")</f>
        <v>no</v>
      </c>
      <c r="AF980" t="str">
        <f>IF(AH980="respiration","yes","no")</f>
        <v>no</v>
      </c>
      <c r="AH980" t="s">
        <v>813</v>
      </c>
      <c r="AI980" t="str">
        <f>IF(O980&gt;0,(IF(S980="live",O980*0.84,IF(S980="dried.ethanol",O980*0.8449+2.8227,O980))),"")</f>
        <v/>
      </c>
      <c r="AJ980" s="12"/>
      <c r="AL980" t="str">
        <f>IF(OR(AND(Q980=Q981,P980&gt;0),AND(O980&gt;0,O980=O981)),"duplicate","")</f>
        <v/>
      </c>
      <c r="AM980" t="s">
        <v>826</v>
      </c>
      <c r="AN980" t="s">
        <v>826</v>
      </c>
      <c r="AO980" t="s">
        <v>826</v>
      </c>
      <c r="AP980" t="s">
        <v>826</v>
      </c>
      <c r="AQ980" t="s">
        <v>32</v>
      </c>
    </row>
    <row r="981" spans="1:43" x14ac:dyDescent="0.2">
      <c r="A981" s="29">
        <v>42909</v>
      </c>
      <c r="B981" s="1">
        <v>42899</v>
      </c>
      <c r="C981" s="1" t="str">
        <f>IF(F981="Kup","6/13/2017",IF(F981="Sag","6/14/2017",""))</f>
        <v>6/13/2017</v>
      </c>
      <c r="D981" s="27">
        <f>A981-B981</f>
        <v>10</v>
      </c>
      <c r="E981" s="27">
        <f>A981-C981</f>
        <v>10</v>
      </c>
      <c r="F981" s="12" t="s">
        <v>21</v>
      </c>
      <c r="G981" s="12">
        <v>10</v>
      </c>
      <c r="H981" s="12" t="s">
        <v>42</v>
      </c>
      <c r="I981" s="12" t="s">
        <v>83</v>
      </c>
      <c r="J981" s="12" t="s">
        <v>83</v>
      </c>
      <c r="K981" s="3" t="s">
        <v>950</v>
      </c>
      <c r="L981" s="3" t="s">
        <v>952</v>
      </c>
      <c r="M981" s="12">
        <v>16</v>
      </c>
      <c r="N981" s="12">
        <v>16</v>
      </c>
      <c r="O981" s="24"/>
      <c r="P981" s="12">
        <v>2.6789999999999998</v>
      </c>
      <c r="Q981" s="12">
        <v>2.3969999999999998</v>
      </c>
      <c r="R981">
        <f>IF(Q981&gt;0,(P981*(Q981^2))*(3.14159/6),"")</f>
        <v>8.0594802830154126</v>
      </c>
      <c r="S981" s="12" t="s">
        <v>32</v>
      </c>
      <c r="T981" t="s">
        <v>25</v>
      </c>
      <c r="U981" s="12" t="s">
        <v>26</v>
      </c>
      <c r="V981" s="12" t="e">
        <f>"CG_D"&amp;G981&amp;"_"&amp;H981&amp;"_"&amp;#REF!&amp;".jpg"</f>
        <v>#REF!</v>
      </c>
      <c r="W981" s="12"/>
      <c r="X981" s="2" t="s">
        <v>764</v>
      </c>
      <c r="Y981" s="12"/>
      <c r="Z981" s="12"/>
      <c r="AA981" s="12" t="s">
        <v>835</v>
      </c>
      <c r="AB981" t="str">
        <f>IF(Q981&gt;0,"yes","no")</f>
        <v>yes</v>
      </c>
      <c r="AC981" t="str">
        <f>IF(O981&gt;0,"yes","no")</f>
        <v>no</v>
      </c>
      <c r="AD981" t="str">
        <f>IF(AH981="hatch","yes","no")</f>
        <v>no</v>
      </c>
      <c r="AE981" t="str">
        <f>IF(AH981="swimup","yes","no")</f>
        <v>no</v>
      </c>
      <c r="AF981" t="str">
        <f>IF(AH981="respiration","yes","no")</f>
        <v>no</v>
      </c>
      <c r="AH981" t="s">
        <v>813</v>
      </c>
      <c r="AI981" t="str">
        <f>IF(O981&gt;0,(IF(S981="live",O981*0.84,IF(S981="dried.ethanol",O981*0.8449+2.8227,O981))),"")</f>
        <v/>
      </c>
      <c r="AJ981" s="12"/>
      <c r="AL981" t="str">
        <f>IF(OR(AND(Q981=Q982,P981&gt;0),AND(O981&gt;0,O981=O982)),"duplicate","")</f>
        <v/>
      </c>
      <c r="AM981" t="s">
        <v>826</v>
      </c>
      <c r="AN981" t="s">
        <v>826</v>
      </c>
      <c r="AO981" t="s">
        <v>826</v>
      </c>
      <c r="AP981" t="s">
        <v>826</v>
      </c>
      <c r="AQ981" t="s">
        <v>32</v>
      </c>
    </row>
    <row r="982" spans="1:43" x14ac:dyDescent="0.2">
      <c r="A982" s="29">
        <v>42909</v>
      </c>
      <c r="B982" s="1">
        <v>42899</v>
      </c>
      <c r="C982" s="1" t="str">
        <f>IF(F982="Kup","6/13/2017",IF(F982="Sag","6/14/2017",""))</f>
        <v>6/13/2017</v>
      </c>
      <c r="D982" s="27">
        <f>A982-B982</f>
        <v>10</v>
      </c>
      <c r="E982" s="27">
        <f>A982-C982</f>
        <v>10</v>
      </c>
      <c r="F982" s="12" t="s">
        <v>21</v>
      </c>
      <c r="G982" s="12">
        <v>10</v>
      </c>
      <c r="H982" s="12" t="s">
        <v>42</v>
      </c>
      <c r="I982" s="12" t="s">
        <v>83</v>
      </c>
      <c r="J982" s="12" t="s">
        <v>83</v>
      </c>
      <c r="K982" s="3" t="s">
        <v>950</v>
      </c>
      <c r="L982" s="3" t="s">
        <v>952</v>
      </c>
      <c r="M982" s="12">
        <v>17</v>
      </c>
      <c r="N982" s="12">
        <v>17</v>
      </c>
      <c r="O982" s="24"/>
      <c r="P982" s="12">
        <v>2.778</v>
      </c>
      <c r="Q982" s="12">
        <v>2.2730000000000001</v>
      </c>
      <c r="R982">
        <f>IF(Q982&gt;0,(P982*(Q982^2))*(3.14159/6),"")</f>
        <v>7.5150066344339308</v>
      </c>
      <c r="S982" s="12" t="s">
        <v>32</v>
      </c>
      <c r="T982" t="s">
        <v>25</v>
      </c>
      <c r="U982" s="12" t="s">
        <v>26</v>
      </c>
      <c r="V982" s="12" t="e">
        <f>"CG_D"&amp;G982&amp;"_"&amp;H982&amp;"_"&amp;#REF!&amp;".jpg"</f>
        <v>#REF!</v>
      </c>
      <c r="W982" s="12"/>
      <c r="X982" s="2" t="s">
        <v>764</v>
      </c>
      <c r="Y982" s="12"/>
      <c r="Z982" s="12"/>
      <c r="AA982" s="12" t="s">
        <v>835</v>
      </c>
      <c r="AB982" t="str">
        <f>IF(Q982&gt;0,"yes","no")</f>
        <v>yes</v>
      </c>
      <c r="AC982" t="str">
        <f>IF(O982&gt;0,"yes","no")</f>
        <v>no</v>
      </c>
      <c r="AD982" t="str">
        <f>IF(AH982="hatch","yes","no")</f>
        <v>no</v>
      </c>
      <c r="AE982" t="str">
        <f>IF(AH982="swimup","yes","no")</f>
        <v>no</v>
      </c>
      <c r="AF982" t="str">
        <f>IF(AH982="respiration","yes","no")</f>
        <v>no</v>
      </c>
      <c r="AH982" t="s">
        <v>813</v>
      </c>
      <c r="AI982" t="str">
        <f>IF(O982&gt;0,(IF(S982="live",O982*0.84,IF(S982="dried.ethanol",O982*0.8449+2.8227,O982))),"")</f>
        <v/>
      </c>
      <c r="AJ982" s="12"/>
      <c r="AL982" t="str">
        <f>IF(OR(AND(Q982=Q983,P982&gt;0),AND(O982&gt;0,O982=O983)),"duplicate","")</f>
        <v/>
      </c>
      <c r="AM982" t="s">
        <v>826</v>
      </c>
      <c r="AN982" t="s">
        <v>826</v>
      </c>
      <c r="AO982" t="s">
        <v>826</v>
      </c>
      <c r="AP982" t="s">
        <v>826</v>
      </c>
      <c r="AQ982" t="s">
        <v>32</v>
      </c>
    </row>
    <row r="983" spans="1:43" x14ac:dyDescent="0.2">
      <c r="A983" s="29">
        <v>42909</v>
      </c>
      <c r="B983" s="1">
        <v>42899</v>
      </c>
      <c r="C983" s="1" t="str">
        <f>IF(F983="Kup","6/13/2017",IF(F983="Sag","6/14/2017",""))</f>
        <v>6/13/2017</v>
      </c>
      <c r="D983" s="27">
        <f>A983-B983</f>
        <v>10</v>
      </c>
      <c r="E983" s="27">
        <f>A983-C983</f>
        <v>10</v>
      </c>
      <c r="F983" s="12" t="s">
        <v>21</v>
      </c>
      <c r="G983" s="12">
        <v>10</v>
      </c>
      <c r="H983" s="12" t="s">
        <v>42</v>
      </c>
      <c r="I983" s="12" t="s">
        <v>83</v>
      </c>
      <c r="J983" s="12" t="s">
        <v>83</v>
      </c>
      <c r="K983" s="3" t="s">
        <v>950</v>
      </c>
      <c r="L983" s="3" t="s">
        <v>952</v>
      </c>
      <c r="M983" s="12">
        <v>18</v>
      </c>
      <c r="N983" s="12">
        <v>18</v>
      </c>
      <c r="O983" s="24"/>
      <c r="P983" s="12">
        <v>2.86</v>
      </c>
      <c r="Q983" s="12">
        <v>2.4140000000000001</v>
      </c>
      <c r="R983">
        <f>IF(Q983&gt;0,(P983*(Q983^2))*(3.14159/6),"")</f>
        <v>8.7264744231617346</v>
      </c>
      <c r="S983" s="12" t="s">
        <v>32</v>
      </c>
      <c r="T983" t="s">
        <v>25</v>
      </c>
      <c r="U983" s="12" t="s">
        <v>26</v>
      </c>
      <c r="V983" s="12" t="e">
        <f>"CG_D"&amp;G983&amp;"_"&amp;H983&amp;"_"&amp;#REF!&amp;".jpg"</f>
        <v>#REF!</v>
      </c>
      <c r="W983" s="12"/>
      <c r="X983" s="2" t="s">
        <v>764</v>
      </c>
      <c r="Y983" s="12"/>
      <c r="Z983" s="12"/>
      <c r="AA983" s="12" t="s">
        <v>835</v>
      </c>
      <c r="AB983" t="str">
        <f>IF(Q983&gt;0,"yes","no")</f>
        <v>yes</v>
      </c>
      <c r="AC983" t="str">
        <f>IF(O983&gt;0,"yes","no")</f>
        <v>no</v>
      </c>
      <c r="AD983" t="str">
        <f>IF(AH983="hatch","yes","no")</f>
        <v>no</v>
      </c>
      <c r="AE983" t="str">
        <f>IF(AH983="swimup","yes","no")</f>
        <v>no</v>
      </c>
      <c r="AF983" t="str">
        <f>IF(AH983="respiration","yes","no")</f>
        <v>no</v>
      </c>
      <c r="AH983" t="s">
        <v>813</v>
      </c>
      <c r="AI983" t="str">
        <f>IF(O983&gt;0,(IF(S983="live",O983*0.84,IF(S983="dried.ethanol",O983*0.8449+2.8227,O983))),"")</f>
        <v/>
      </c>
      <c r="AJ983" s="12"/>
      <c r="AL983" t="str">
        <f>IF(OR(AND(Q983=Q984,P983&gt;0),AND(O983&gt;0,O983=O984)),"duplicate","")</f>
        <v/>
      </c>
      <c r="AM983" t="s">
        <v>826</v>
      </c>
      <c r="AN983" t="s">
        <v>826</v>
      </c>
      <c r="AO983" t="s">
        <v>826</v>
      </c>
      <c r="AP983" t="s">
        <v>826</v>
      </c>
      <c r="AQ983" t="s">
        <v>32</v>
      </c>
    </row>
    <row r="984" spans="1:43" x14ac:dyDescent="0.2">
      <c r="A984" s="29">
        <v>42909</v>
      </c>
      <c r="B984" s="1">
        <v>42899</v>
      </c>
      <c r="C984" s="1" t="str">
        <f>IF(F984="Kup","6/13/2017",IF(F984="Sag","6/14/2017",""))</f>
        <v>6/13/2017</v>
      </c>
      <c r="D984" s="27">
        <f>A984-B984</f>
        <v>10</v>
      </c>
      <c r="E984" s="27">
        <f>A984-C984</f>
        <v>10</v>
      </c>
      <c r="F984" s="12" t="s">
        <v>21</v>
      </c>
      <c r="G984" s="12">
        <v>10</v>
      </c>
      <c r="H984" s="12" t="s">
        <v>42</v>
      </c>
      <c r="I984" s="12" t="s">
        <v>83</v>
      </c>
      <c r="J984" s="12" t="s">
        <v>83</v>
      </c>
      <c r="K984" s="3" t="s">
        <v>950</v>
      </c>
      <c r="L984" s="3" t="s">
        <v>952</v>
      </c>
      <c r="M984" s="12">
        <v>19</v>
      </c>
      <c r="N984" s="12">
        <v>19</v>
      </c>
      <c r="O984" s="24"/>
      <c r="P984" s="12">
        <v>2.8530000000000002</v>
      </c>
      <c r="Q984" s="12">
        <v>2.4820000000000002</v>
      </c>
      <c r="R984">
        <f>IF(Q984&gt;0,(P984*(Q984^2))*(3.14159/6),"")</f>
        <v>9.2024524368385823</v>
      </c>
      <c r="S984" s="12" t="s">
        <v>32</v>
      </c>
      <c r="T984" t="s">
        <v>25</v>
      </c>
      <c r="U984" s="12" t="s">
        <v>26</v>
      </c>
      <c r="V984" s="12" t="e">
        <f>"CG_D"&amp;G984&amp;"_"&amp;H984&amp;"_"&amp;#REF!&amp;".jpg"</f>
        <v>#REF!</v>
      </c>
      <c r="W984" s="12"/>
      <c r="X984" s="2" t="s">
        <v>764</v>
      </c>
      <c r="Y984" s="12"/>
      <c r="Z984" s="12"/>
      <c r="AA984" s="12" t="s">
        <v>835</v>
      </c>
      <c r="AB984" t="str">
        <f>IF(Q984&gt;0,"yes","no")</f>
        <v>yes</v>
      </c>
      <c r="AC984" t="str">
        <f>IF(O984&gt;0,"yes","no")</f>
        <v>no</v>
      </c>
      <c r="AD984" t="str">
        <f>IF(AH984="hatch","yes","no")</f>
        <v>no</v>
      </c>
      <c r="AE984" t="str">
        <f>IF(AH984="swimup","yes","no")</f>
        <v>no</v>
      </c>
      <c r="AF984" t="str">
        <f>IF(AH984="respiration","yes","no")</f>
        <v>no</v>
      </c>
      <c r="AH984" t="s">
        <v>813</v>
      </c>
      <c r="AI984" t="str">
        <f>IF(O984&gt;0,(IF(S984="live",O984*0.84,IF(S984="dried.ethanol",O984*0.8449+2.8227,O984))),"")</f>
        <v/>
      </c>
      <c r="AJ984" s="12"/>
      <c r="AL984" t="str">
        <f>IF(OR(AND(Q984=Q985,P984&gt;0),AND(O984&gt;0,O984=O985)),"duplicate","")</f>
        <v/>
      </c>
      <c r="AM984" t="s">
        <v>826</v>
      </c>
      <c r="AN984" t="s">
        <v>826</v>
      </c>
      <c r="AO984" t="s">
        <v>826</v>
      </c>
      <c r="AP984" t="s">
        <v>826</v>
      </c>
      <c r="AQ984" t="s">
        <v>32</v>
      </c>
    </row>
    <row r="985" spans="1:43" x14ac:dyDescent="0.2">
      <c r="A985" s="29">
        <v>42909</v>
      </c>
      <c r="B985" s="1">
        <v>42899</v>
      </c>
      <c r="C985" s="1" t="str">
        <f>IF(F985="Kup","6/13/2017",IF(F985="Sag","6/14/2017",""))</f>
        <v>6/13/2017</v>
      </c>
      <c r="D985" s="27">
        <f>A985-B985</f>
        <v>10</v>
      </c>
      <c r="E985" s="27">
        <f>A985-C985</f>
        <v>10</v>
      </c>
      <c r="F985" s="12" t="s">
        <v>21</v>
      </c>
      <c r="G985" s="12">
        <v>10</v>
      </c>
      <c r="H985" s="12" t="s">
        <v>42</v>
      </c>
      <c r="I985" s="12" t="s">
        <v>83</v>
      </c>
      <c r="J985" s="12" t="s">
        <v>83</v>
      </c>
      <c r="K985" s="3" t="s">
        <v>950</v>
      </c>
      <c r="L985" s="3" t="s">
        <v>952</v>
      </c>
      <c r="M985" s="12">
        <v>20</v>
      </c>
      <c r="N985" s="12">
        <v>20</v>
      </c>
      <c r="O985" s="24"/>
      <c r="P985" s="12">
        <v>2.6709999999999998</v>
      </c>
      <c r="Q985" s="12">
        <v>2.4510000000000001</v>
      </c>
      <c r="R985">
        <f>IF(Q985&gt;0,(P985*(Q985^2))*(3.14159/6),"")</f>
        <v>8.4015374190288146</v>
      </c>
      <c r="S985" s="12" t="s">
        <v>32</v>
      </c>
      <c r="T985" t="s">
        <v>25</v>
      </c>
      <c r="U985" s="12" t="s">
        <v>26</v>
      </c>
      <c r="V985" s="12" t="e">
        <f>"CG_D"&amp;G985&amp;"_"&amp;H985&amp;"_"&amp;#REF!&amp;".jpg"</f>
        <v>#REF!</v>
      </c>
      <c r="W985" s="12"/>
      <c r="X985" s="2" t="s">
        <v>764</v>
      </c>
      <c r="Y985" s="12"/>
      <c r="Z985" s="12"/>
      <c r="AA985" s="12" t="s">
        <v>835</v>
      </c>
      <c r="AB985" t="str">
        <f>IF(Q985&gt;0,"yes","no")</f>
        <v>yes</v>
      </c>
      <c r="AC985" t="str">
        <f>IF(O985&gt;0,"yes","no")</f>
        <v>no</v>
      </c>
      <c r="AD985" t="str">
        <f>IF(AH985="hatch","yes","no")</f>
        <v>no</v>
      </c>
      <c r="AE985" t="str">
        <f>IF(AH985="swimup","yes","no")</f>
        <v>no</v>
      </c>
      <c r="AF985" t="str">
        <f>IF(AH985="respiration","yes","no")</f>
        <v>no</v>
      </c>
      <c r="AH985" t="s">
        <v>813</v>
      </c>
      <c r="AI985" t="str">
        <f>IF(O985&gt;0,(IF(S985="live",O985*0.84,IF(S985="dried.ethanol",O985*0.8449+2.8227,O985))),"")</f>
        <v/>
      </c>
      <c r="AJ985" s="12"/>
      <c r="AL985" t="str">
        <f>IF(OR(AND(Q985=Q986,P985&gt;0),AND(O985&gt;0,O985=O986)),"duplicate","")</f>
        <v/>
      </c>
      <c r="AM985" t="s">
        <v>826</v>
      </c>
      <c r="AN985" t="s">
        <v>826</v>
      </c>
      <c r="AO985" t="s">
        <v>826</v>
      </c>
      <c r="AP985" t="s">
        <v>826</v>
      </c>
      <c r="AQ985" t="s">
        <v>32</v>
      </c>
    </row>
    <row r="986" spans="1:43" x14ac:dyDescent="0.2">
      <c r="A986" s="29">
        <v>42909</v>
      </c>
      <c r="B986" s="1">
        <v>42899</v>
      </c>
      <c r="C986" s="1" t="str">
        <f>IF(F986="Kup","6/13/2017",IF(F986="Sag","6/14/2017",""))</f>
        <v>6/13/2017</v>
      </c>
      <c r="D986" s="27">
        <f>A986-B986</f>
        <v>10</v>
      </c>
      <c r="E986" s="27">
        <f>A986-C986</f>
        <v>10</v>
      </c>
      <c r="F986" s="2" t="s">
        <v>21</v>
      </c>
      <c r="G986">
        <v>10</v>
      </c>
      <c r="H986" s="2" t="s">
        <v>42</v>
      </c>
      <c r="I986" s="12" t="s">
        <v>86</v>
      </c>
      <c r="J986" s="12" t="s">
        <v>86</v>
      </c>
      <c r="K986" s="3" t="s">
        <v>953</v>
      </c>
      <c r="L986" s="3" t="s">
        <v>952</v>
      </c>
      <c r="M986">
        <v>1</v>
      </c>
      <c r="N986">
        <v>1</v>
      </c>
      <c r="P986">
        <v>2.851</v>
      </c>
      <c r="Q986">
        <v>2.5720000000000001</v>
      </c>
      <c r="R986">
        <f>IF(Q986&gt;0,(P986*(Q986^2))*(3.14159/6),"")</f>
        <v>9.8750067530330927</v>
      </c>
      <c r="S986" s="2" t="s">
        <v>32</v>
      </c>
      <c r="T986" t="s">
        <v>25</v>
      </c>
      <c r="U986" s="2" t="s">
        <v>26</v>
      </c>
      <c r="V986" s="2" t="s">
        <v>874</v>
      </c>
      <c r="X986" t="s">
        <v>863</v>
      </c>
      <c r="AA986" s="3" t="s">
        <v>835</v>
      </c>
      <c r="AB986" t="s">
        <v>35</v>
      </c>
      <c r="AC986" t="s">
        <v>835</v>
      </c>
      <c r="AD986" t="s">
        <v>835</v>
      </c>
      <c r="AE986" t="s">
        <v>835</v>
      </c>
      <c r="AF986" t="s">
        <v>835</v>
      </c>
      <c r="AH986" t="s">
        <v>813</v>
      </c>
      <c r="AI986" t="str">
        <f>IF(O986&gt;0,(IF(S986="live",O986*0.84,IF(S986="dried.ethanol",O986*0.8449+2.8227,O986))),"")</f>
        <v/>
      </c>
      <c r="AQ986" t="s">
        <v>32</v>
      </c>
    </row>
    <row r="987" spans="1:43" x14ac:dyDescent="0.2">
      <c r="A987" s="29">
        <v>42909</v>
      </c>
      <c r="B987" s="1">
        <v>42899</v>
      </c>
      <c r="C987" s="1" t="str">
        <f>IF(F987="Kup","6/13/2017",IF(F987="Sag","6/14/2017",""))</f>
        <v>6/13/2017</v>
      </c>
      <c r="D987" s="27">
        <f>A987-B987</f>
        <v>10</v>
      </c>
      <c r="E987" s="27">
        <f>A987-C987</f>
        <v>10</v>
      </c>
      <c r="F987" s="2" t="s">
        <v>21</v>
      </c>
      <c r="G987">
        <v>10</v>
      </c>
      <c r="H987" s="2" t="s">
        <v>42</v>
      </c>
      <c r="I987" s="12" t="s">
        <v>86</v>
      </c>
      <c r="J987" s="12" t="s">
        <v>86</v>
      </c>
      <c r="K987" s="3" t="s">
        <v>953</v>
      </c>
      <c r="L987" s="3" t="s">
        <v>952</v>
      </c>
      <c r="M987">
        <v>2</v>
      </c>
      <c r="N987">
        <v>2</v>
      </c>
      <c r="P987">
        <v>2.851</v>
      </c>
      <c r="Q987">
        <v>2.5720000000000001</v>
      </c>
      <c r="R987">
        <f>IF(Q987&gt;0,(P987*(Q987^2))*(3.14159/6),"")</f>
        <v>9.8750067530330927</v>
      </c>
      <c r="S987" s="2" t="s">
        <v>32</v>
      </c>
      <c r="T987" t="s">
        <v>25</v>
      </c>
      <c r="U987" s="2" t="s">
        <v>26</v>
      </c>
      <c r="V987" s="2" t="s">
        <v>874</v>
      </c>
      <c r="X987" t="s">
        <v>863</v>
      </c>
      <c r="AA987" s="3" t="s">
        <v>835</v>
      </c>
      <c r="AB987" t="s">
        <v>35</v>
      </c>
      <c r="AC987" t="s">
        <v>835</v>
      </c>
      <c r="AD987" t="s">
        <v>835</v>
      </c>
      <c r="AE987" t="s">
        <v>835</v>
      </c>
      <c r="AF987" t="s">
        <v>835</v>
      </c>
      <c r="AH987" t="s">
        <v>813</v>
      </c>
      <c r="AI987" t="str">
        <f>IF(O987&gt;0,(IF(S987="live",O987*0.84,IF(S987="dried.ethanol",O987*0.8449+2.8227,O987))),"")</f>
        <v/>
      </c>
      <c r="AQ987" t="s">
        <v>32</v>
      </c>
    </row>
    <row r="988" spans="1:43" x14ac:dyDescent="0.2">
      <c r="A988" s="29">
        <v>42909</v>
      </c>
      <c r="B988" s="1">
        <v>42899</v>
      </c>
      <c r="C988" s="1" t="str">
        <f>IF(F988="Kup","6/13/2017",IF(F988="Sag","6/14/2017",""))</f>
        <v>6/13/2017</v>
      </c>
      <c r="D988" s="27">
        <f>A988-B988</f>
        <v>10</v>
      </c>
      <c r="E988" s="27">
        <f>A988-C988</f>
        <v>10</v>
      </c>
      <c r="F988" s="2" t="s">
        <v>21</v>
      </c>
      <c r="G988">
        <v>10</v>
      </c>
      <c r="H988" s="2" t="s">
        <v>42</v>
      </c>
      <c r="I988" s="12" t="s">
        <v>86</v>
      </c>
      <c r="J988" s="12" t="s">
        <v>86</v>
      </c>
      <c r="K988" s="3" t="s">
        <v>953</v>
      </c>
      <c r="L988" s="3" t="s">
        <v>952</v>
      </c>
      <c r="M988">
        <v>3</v>
      </c>
      <c r="N988">
        <v>3</v>
      </c>
      <c r="P988">
        <v>2.802</v>
      </c>
      <c r="Q988">
        <v>2.5990000000000002</v>
      </c>
      <c r="R988">
        <f>IF(Q988&gt;0,(P988*(Q988^2))*(3.14159/6),"")</f>
        <v>9.910120732766531</v>
      </c>
      <c r="S988" s="2" t="s">
        <v>32</v>
      </c>
      <c r="T988" t="s">
        <v>25</v>
      </c>
      <c r="U988" s="2" t="s">
        <v>26</v>
      </c>
      <c r="V988" s="2" t="s">
        <v>874</v>
      </c>
      <c r="X988" t="s">
        <v>863</v>
      </c>
      <c r="AA988" s="3" t="s">
        <v>835</v>
      </c>
      <c r="AB988" t="s">
        <v>35</v>
      </c>
      <c r="AC988" t="s">
        <v>835</v>
      </c>
      <c r="AD988" t="s">
        <v>835</v>
      </c>
      <c r="AE988" t="s">
        <v>835</v>
      </c>
      <c r="AF988" t="s">
        <v>835</v>
      </c>
      <c r="AH988" t="s">
        <v>813</v>
      </c>
      <c r="AI988" t="str">
        <f>IF(O988&gt;0,(IF(S988="live",O988*0.84,IF(S988="dried.ethanol",O988*0.8449+2.8227,O988))),"")</f>
        <v/>
      </c>
      <c r="AQ988" t="s">
        <v>32</v>
      </c>
    </row>
    <row r="989" spans="1:43" x14ac:dyDescent="0.2">
      <c r="A989" s="29">
        <v>42909</v>
      </c>
      <c r="B989" s="1">
        <v>42899</v>
      </c>
      <c r="C989" s="1" t="str">
        <f>IF(F989="Kup","6/13/2017",IF(F989="Sag","6/14/2017",""))</f>
        <v>6/13/2017</v>
      </c>
      <c r="D989" s="27">
        <f>A989-B989</f>
        <v>10</v>
      </c>
      <c r="E989" s="27">
        <f>A989-C989</f>
        <v>10</v>
      </c>
      <c r="F989" s="2" t="s">
        <v>21</v>
      </c>
      <c r="G989">
        <v>10</v>
      </c>
      <c r="H989" s="2" t="s">
        <v>42</v>
      </c>
      <c r="I989" s="12" t="s">
        <v>86</v>
      </c>
      <c r="J989" s="12" t="s">
        <v>86</v>
      </c>
      <c r="K989" s="3" t="s">
        <v>953</v>
      </c>
      <c r="L989" s="3" t="s">
        <v>952</v>
      </c>
      <c r="M989">
        <v>4</v>
      </c>
      <c r="N989">
        <v>4</v>
      </c>
      <c r="P989">
        <v>2.8530000000000002</v>
      </c>
      <c r="Q989">
        <v>2.42</v>
      </c>
      <c r="R989">
        <f>IF(Q989&gt;0,(P989*(Q989^2))*(3.14159/6),"")</f>
        <v>8.7484428499379998</v>
      </c>
      <c r="S989" s="2" t="s">
        <v>32</v>
      </c>
      <c r="T989" t="s">
        <v>25</v>
      </c>
      <c r="U989" s="2" t="s">
        <v>26</v>
      </c>
      <c r="V989" s="2" t="s">
        <v>874</v>
      </c>
      <c r="X989" t="s">
        <v>863</v>
      </c>
      <c r="AA989" s="3" t="s">
        <v>835</v>
      </c>
      <c r="AB989" t="s">
        <v>35</v>
      </c>
      <c r="AC989" t="s">
        <v>835</v>
      </c>
      <c r="AD989" t="s">
        <v>835</v>
      </c>
      <c r="AE989" t="s">
        <v>835</v>
      </c>
      <c r="AF989" t="s">
        <v>835</v>
      </c>
      <c r="AH989" t="s">
        <v>813</v>
      </c>
      <c r="AI989" t="str">
        <f>IF(O989&gt;0,(IF(S989="live",O989*0.84,IF(S989="dried.ethanol",O989*0.8449+2.8227,O989))),"")</f>
        <v/>
      </c>
      <c r="AQ989" t="s">
        <v>32</v>
      </c>
    </row>
    <row r="990" spans="1:43" x14ac:dyDescent="0.2">
      <c r="A990" s="29">
        <v>42909</v>
      </c>
      <c r="B990" s="1">
        <v>42899</v>
      </c>
      <c r="C990" s="1" t="str">
        <f>IF(F990="Kup","6/13/2017",IF(F990="Sag","6/14/2017",""))</f>
        <v>6/13/2017</v>
      </c>
      <c r="D990" s="27">
        <f>A990-B990</f>
        <v>10</v>
      </c>
      <c r="E990" s="27">
        <f>A990-C990</f>
        <v>10</v>
      </c>
      <c r="F990" s="2" t="s">
        <v>21</v>
      </c>
      <c r="G990">
        <v>10</v>
      </c>
      <c r="H990" s="2" t="s">
        <v>42</v>
      </c>
      <c r="I990" s="12" t="s">
        <v>86</v>
      </c>
      <c r="J990" s="12" t="s">
        <v>86</v>
      </c>
      <c r="K990" s="3" t="s">
        <v>953</v>
      </c>
      <c r="L990" s="3" t="s">
        <v>952</v>
      </c>
      <c r="M990">
        <v>5</v>
      </c>
      <c r="N990">
        <v>5</v>
      </c>
      <c r="P990">
        <v>2.6539999999999999</v>
      </c>
      <c r="Q990">
        <v>2.09</v>
      </c>
      <c r="R990">
        <f>IF(Q990&gt;0,(P990*(Q990^2))*(3.14159/6),"")</f>
        <v>6.0700427010776643</v>
      </c>
      <c r="S990" s="2" t="s">
        <v>32</v>
      </c>
      <c r="T990" t="s">
        <v>25</v>
      </c>
      <c r="U990" s="2" t="s">
        <v>26</v>
      </c>
      <c r="V990" s="2" t="s">
        <v>874</v>
      </c>
      <c r="X990" t="s">
        <v>863</v>
      </c>
      <c r="AA990" s="3" t="s">
        <v>835</v>
      </c>
      <c r="AB990" t="s">
        <v>35</v>
      </c>
      <c r="AC990" t="s">
        <v>835</v>
      </c>
      <c r="AD990" t="s">
        <v>835</v>
      </c>
      <c r="AE990" t="s">
        <v>835</v>
      </c>
      <c r="AF990" t="s">
        <v>835</v>
      </c>
      <c r="AH990" t="s">
        <v>813</v>
      </c>
      <c r="AI990" t="str">
        <f>IF(O990&gt;0,(IF(S990="live",O990*0.84,IF(S990="dried.ethanol",O990*0.8449+2.8227,O990))),"")</f>
        <v/>
      </c>
      <c r="AQ990" t="s">
        <v>32</v>
      </c>
    </row>
    <row r="991" spans="1:43" x14ac:dyDescent="0.2">
      <c r="A991" s="29">
        <v>42909</v>
      </c>
      <c r="B991" s="1">
        <v>42899</v>
      </c>
      <c r="C991" s="1" t="str">
        <f>IF(F991="Kup","6/13/2017",IF(F991="Sag","6/14/2017",""))</f>
        <v>6/13/2017</v>
      </c>
      <c r="D991" s="27">
        <f>A991-B991</f>
        <v>10</v>
      </c>
      <c r="E991" s="27">
        <f>A991-C991</f>
        <v>10</v>
      </c>
      <c r="F991" s="2" t="s">
        <v>21</v>
      </c>
      <c r="G991">
        <v>10</v>
      </c>
      <c r="H991" s="2" t="s">
        <v>42</v>
      </c>
      <c r="I991" s="12" t="s">
        <v>86</v>
      </c>
      <c r="J991" s="12" t="s">
        <v>86</v>
      </c>
      <c r="K991" s="3" t="s">
        <v>953</v>
      </c>
      <c r="L991" s="3" t="s">
        <v>952</v>
      </c>
      <c r="M991">
        <v>6</v>
      </c>
      <c r="N991">
        <v>6</v>
      </c>
      <c r="P991">
        <v>2.7229999999999999</v>
      </c>
      <c r="Q991">
        <v>2.5219999999999998</v>
      </c>
      <c r="R991">
        <f>IF(Q991&gt;0,(P991*(Q991^2))*(3.14159/6),"")</f>
        <v>9.0685126111986438</v>
      </c>
      <c r="S991" s="2" t="s">
        <v>32</v>
      </c>
      <c r="T991" t="s">
        <v>25</v>
      </c>
      <c r="U991" s="2" t="s">
        <v>26</v>
      </c>
      <c r="V991" s="2" t="s">
        <v>874</v>
      </c>
      <c r="X991" t="s">
        <v>863</v>
      </c>
      <c r="AA991" s="3" t="s">
        <v>835</v>
      </c>
      <c r="AB991" t="s">
        <v>35</v>
      </c>
      <c r="AC991" t="s">
        <v>835</v>
      </c>
      <c r="AD991" t="s">
        <v>835</v>
      </c>
      <c r="AE991" t="s">
        <v>835</v>
      </c>
      <c r="AF991" t="s">
        <v>835</v>
      </c>
      <c r="AH991" t="s">
        <v>813</v>
      </c>
      <c r="AI991" t="str">
        <f>IF(O991&gt;0,(IF(S991="live",O991*0.84,IF(S991="dried.ethanol",O991*0.8449+2.8227,O991))),"")</f>
        <v/>
      </c>
      <c r="AQ991" t="s">
        <v>32</v>
      </c>
    </row>
    <row r="992" spans="1:43" x14ac:dyDescent="0.2">
      <c r="A992" s="29">
        <v>42909</v>
      </c>
      <c r="B992" s="1">
        <v>42899</v>
      </c>
      <c r="C992" s="1" t="str">
        <f>IF(F992="Kup","6/13/2017",IF(F992="Sag","6/14/2017",""))</f>
        <v>6/13/2017</v>
      </c>
      <c r="D992" s="27">
        <f>A992-B992</f>
        <v>10</v>
      </c>
      <c r="E992" s="27">
        <f>A992-C992</f>
        <v>10</v>
      </c>
      <c r="F992" s="2" t="s">
        <v>21</v>
      </c>
      <c r="G992">
        <v>10</v>
      </c>
      <c r="H992" s="2" t="s">
        <v>42</v>
      </c>
      <c r="I992" s="12" t="s">
        <v>86</v>
      </c>
      <c r="J992" s="12" t="s">
        <v>86</v>
      </c>
      <c r="K992" s="3" t="s">
        <v>953</v>
      </c>
      <c r="L992" s="3" t="s">
        <v>952</v>
      </c>
      <c r="M992">
        <v>7</v>
      </c>
      <c r="N992">
        <v>7</v>
      </c>
      <c r="P992">
        <v>2.5459999999999998</v>
      </c>
      <c r="Q992">
        <v>2.4980000000000002</v>
      </c>
      <c r="R992">
        <f>IF(Q992&gt;0,(P992*(Q992^2))*(3.14159/6),"")</f>
        <v>8.3184329979254272</v>
      </c>
      <c r="S992" s="2" t="s">
        <v>32</v>
      </c>
      <c r="T992" t="s">
        <v>25</v>
      </c>
      <c r="U992" s="2" t="s">
        <v>26</v>
      </c>
      <c r="V992" s="2" t="s">
        <v>874</v>
      </c>
      <c r="X992" t="s">
        <v>863</v>
      </c>
      <c r="AA992" s="3" t="s">
        <v>835</v>
      </c>
      <c r="AB992" t="s">
        <v>35</v>
      </c>
      <c r="AC992" t="s">
        <v>835</v>
      </c>
      <c r="AD992" t="s">
        <v>835</v>
      </c>
      <c r="AE992" t="s">
        <v>835</v>
      </c>
      <c r="AF992" t="s">
        <v>835</v>
      </c>
      <c r="AH992" t="s">
        <v>813</v>
      </c>
      <c r="AI992" t="str">
        <f>IF(O992&gt;0,(IF(S992="live",O992*0.84,IF(S992="dried.ethanol",O992*0.8449+2.8227,O992))),"")</f>
        <v/>
      </c>
      <c r="AQ992" t="s">
        <v>32</v>
      </c>
    </row>
    <row r="993" spans="1:43" x14ac:dyDescent="0.2">
      <c r="A993" s="29">
        <v>42909</v>
      </c>
      <c r="B993" s="1">
        <v>42899</v>
      </c>
      <c r="C993" s="1" t="str">
        <f>IF(F993="Kup","6/13/2017",IF(F993="Sag","6/14/2017",""))</f>
        <v>6/13/2017</v>
      </c>
      <c r="D993" s="27">
        <f>A993-B993</f>
        <v>10</v>
      </c>
      <c r="E993" s="27">
        <f>A993-C993</f>
        <v>10</v>
      </c>
      <c r="F993" s="2" t="s">
        <v>21</v>
      </c>
      <c r="G993">
        <v>10</v>
      </c>
      <c r="H993" s="2" t="s">
        <v>42</v>
      </c>
      <c r="I993" s="12" t="s">
        <v>86</v>
      </c>
      <c r="J993" s="12" t="s">
        <v>86</v>
      </c>
      <c r="K993" s="3" t="s">
        <v>953</v>
      </c>
      <c r="L993" s="3" t="s">
        <v>952</v>
      </c>
      <c r="M993">
        <v>8</v>
      </c>
      <c r="N993">
        <v>8</v>
      </c>
      <c r="P993">
        <v>2.8780000000000001</v>
      </c>
      <c r="Q993">
        <v>2.5720000000000001</v>
      </c>
      <c r="R993">
        <f>IF(Q993&gt;0,(P993*(Q993^2))*(3.14159/6),"")</f>
        <v>9.9685266345946122</v>
      </c>
      <c r="S993" s="2" t="s">
        <v>32</v>
      </c>
      <c r="T993" t="s">
        <v>25</v>
      </c>
      <c r="U993" s="2" t="s">
        <v>26</v>
      </c>
      <c r="V993" s="2" t="s">
        <v>874</v>
      </c>
      <c r="X993" t="s">
        <v>863</v>
      </c>
      <c r="AA993" s="3" t="s">
        <v>835</v>
      </c>
      <c r="AB993" t="s">
        <v>35</v>
      </c>
      <c r="AC993" t="s">
        <v>835</v>
      </c>
      <c r="AD993" t="s">
        <v>835</v>
      </c>
      <c r="AE993" t="s">
        <v>835</v>
      </c>
      <c r="AF993" t="s">
        <v>835</v>
      </c>
      <c r="AH993" t="s">
        <v>813</v>
      </c>
      <c r="AI993" t="str">
        <f>IF(O993&gt;0,(IF(S993="live",O993*0.84,IF(S993="dried.ethanol",O993*0.8449+2.8227,O993))),"")</f>
        <v/>
      </c>
      <c r="AQ993" t="s">
        <v>32</v>
      </c>
    </row>
    <row r="994" spans="1:43" x14ac:dyDescent="0.2">
      <c r="A994" s="29">
        <v>42909</v>
      </c>
      <c r="B994" s="1">
        <v>42899</v>
      </c>
      <c r="C994" s="1" t="str">
        <f>IF(F994="Kup","6/13/2017",IF(F994="Sag","6/14/2017",""))</f>
        <v>6/13/2017</v>
      </c>
      <c r="D994" s="27">
        <f>A994-B994</f>
        <v>10</v>
      </c>
      <c r="E994" s="27">
        <f>A994-C994</f>
        <v>10</v>
      </c>
      <c r="F994" s="2" t="s">
        <v>21</v>
      </c>
      <c r="G994">
        <v>10</v>
      </c>
      <c r="H994" s="2" t="s">
        <v>42</v>
      </c>
      <c r="I994" s="12" t="s">
        <v>86</v>
      </c>
      <c r="J994" s="12" t="s">
        <v>86</v>
      </c>
      <c r="K994" s="3" t="s">
        <v>953</v>
      </c>
      <c r="L994" s="3" t="s">
        <v>952</v>
      </c>
      <c r="M994">
        <v>9</v>
      </c>
      <c r="N994">
        <v>9</v>
      </c>
      <c r="P994">
        <v>2.8780000000000001</v>
      </c>
      <c r="Q994">
        <v>2.7010000000000001</v>
      </c>
      <c r="R994">
        <f>IF(Q994&gt;0,(P994*(Q994^2))*(3.14159/6),"")</f>
        <v>10.993556517634001</v>
      </c>
      <c r="S994" s="2" t="s">
        <v>32</v>
      </c>
      <c r="T994" t="s">
        <v>25</v>
      </c>
      <c r="U994" s="2" t="s">
        <v>26</v>
      </c>
      <c r="V994" s="2" t="s">
        <v>874</v>
      </c>
      <c r="X994" t="s">
        <v>863</v>
      </c>
      <c r="AA994" s="3" t="s">
        <v>835</v>
      </c>
      <c r="AB994" t="s">
        <v>35</v>
      </c>
      <c r="AC994" t="s">
        <v>835</v>
      </c>
      <c r="AD994" t="s">
        <v>835</v>
      </c>
      <c r="AE994" t="s">
        <v>835</v>
      </c>
      <c r="AF994" t="s">
        <v>835</v>
      </c>
      <c r="AH994" t="s">
        <v>813</v>
      </c>
      <c r="AI994" t="str">
        <f>IF(O994&gt;0,(IF(S994="live",O994*0.84,IF(S994="dried.ethanol",O994*0.8449+2.8227,O994))),"")</f>
        <v/>
      </c>
      <c r="AQ994" t="s">
        <v>32</v>
      </c>
    </row>
    <row r="995" spans="1:43" x14ac:dyDescent="0.2">
      <c r="A995" s="29">
        <v>42909</v>
      </c>
      <c r="B995" s="1">
        <v>42899</v>
      </c>
      <c r="C995" s="1" t="str">
        <f>IF(F995="Kup","6/13/2017",IF(F995="Sag","6/14/2017",""))</f>
        <v>6/13/2017</v>
      </c>
      <c r="D995" s="27">
        <f>A995-B995</f>
        <v>10</v>
      </c>
      <c r="E995" s="27">
        <f>A995-C995</f>
        <v>10</v>
      </c>
      <c r="F995" s="2" t="s">
        <v>21</v>
      </c>
      <c r="G995">
        <v>10</v>
      </c>
      <c r="H995" s="2" t="s">
        <v>42</v>
      </c>
      <c r="I995" s="12" t="s">
        <v>86</v>
      </c>
      <c r="J995" s="12" t="s">
        <v>86</v>
      </c>
      <c r="K995" s="3" t="s">
        <v>953</v>
      </c>
      <c r="L995" s="3" t="s">
        <v>952</v>
      </c>
      <c r="M995">
        <v>10</v>
      </c>
      <c r="N995">
        <v>10</v>
      </c>
      <c r="P995">
        <v>2.7280000000000002</v>
      </c>
      <c r="Q995">
        <v>2.649</v>
      </c>
      <c r="R995">
        <f>IF(Q995&gt;0,(P995*(Q995^2))*(3.14159/6),"")</f>
        <v>10.023203273266921</v>
      </c>
      <c r="S995" s="2" t="s">
        <v>32</v>
      </c>
      <c r="T995" t="s">
        <v>25</v>
      </c>
      <c r="U995" s="2" t="s">
        <v>26</v>
      </c>
      <c r="V995" s="2" t="s">
        <v>874</v>
      </c>
      <c r="X995" t="s">
        <v>863</v>
      </c>
      <c r="AA995" s="3" t="s">
        <v>835</v>
      </c>
      <c r="AB995" t="s">
        <v>35</v>
      </c>
      <c r="AC995" t="s">
        <v>835</v>
      </c>
      <c r="AD995" t="s">
        <v>835</v>
      </c>
      <c r="AE995" t="s">
        <v>835</v>
      </c>
      <c r="AF995" t="s">
        <v>835</v>
      </c>
      <c r="AH995" t="s">
        <v>813</v>
      </c>
      <c r="AI995" t="str">
        <f>IF(O995&gt;0,(IF(S995="live",O995*0.84,IF(S995="dried.ethanol",O995*0.8449+2.8227,O995))),"")</f>
        <v/>
      </c>
      <c r="AQ995" t="s">
        <v>32</v>
      </c>
    </row>
    <row r="996" spans="1:43" x14ac:dyDescent="0.2">
      <c r="A996" s="29">
        <v>42909</v>
      </c>
      <c r="B996" s="1">
        <v>42899</v>
      </c>
      <c r="C996" s="1" t="str">
        <f>IF(F996="Kup","6/13/2017",IF(F996="Sag","6/14/2017",""))</f>
        <v>6/13/2017</v>
      </c>
      <c r="D996" s="27">
        <f>A996-B996</f>
        <v>10</v>
      </c>
      <c r="E996" s="27">
        <f>A996-C996</f>
        <v>10</v>
      </c>
      <c r="F996" s="12" t="s">
        <v>21</v>
      </c>
      <c r="G996" s="12">
        <v>10</v>
      </c>
      <c r="H996" s="12" t="s">
        <v>42</v>
      </c>
      <c r="I996" s="12" t="s">
        <v>89</v>
      </c>
      <c r="J996" s="12" t="s">
        <v>89</v>
      </c>
      <c r="K996" s="3" t="s">
        <v>954</v>
      </c>
      <c r="L996" s="3" t="s">
        <v>955</v>
      </c>
      <c r="M996" s="12">
        <v>1</v>
      </c>
      <c r="N996" s="12">
        <v>1</v>
      </c>
      <c r="O996" s="24"/>
      <c r="P996" s="12">
        <v>3.1419999999999999</v>
      </c>
      <c r="Q996" s="12">
        <v>2.286</v>
      </c>
      <c r="R996">
        <f>IF(Q996&gt;0,(P996*(Q996^2))*(3.14159/6),"")</f>
        <v>8.5971971946034778</v>
      </c>
      <c r="S996" s="12" t="s">
        <v>32</v>
      </c>
      <c r="T996" t="s">
        <v>25</v>
      </c>
      <c r="U996" s="12" t="s">
        <v>26</v>
      </c>
      <c r="V996" s="12" t="e">
        <f>"CG_D"&amp;G996&amp;"_"&amp;H996&amp;"_"&amp;#REF!&amp;".jpg"</f>
        <v>#REF!</v>
      </c>
      <c r="W996" s="12"/>
      <c r="X996" s="2" t="s">
        <v>764</v>
      </c>
      <c r="Y996" s="12"/>
      <c r="Z996" s="12"/>
      <c r="AA996" s="12" t="s">
        <v>835</v>
      </c>
      <c r="AB996" t="str">
        <f>IF(Q996&gt;0,"yes","no")</f>
        <v>yes</v>
      </c>
      <c r="AC996" t="str">
        <f>IF(O996&gt;0,"yes","no")</f>
        <v>no</v>
      </c>
      <c r="AD996" t="str">
        <f>IF(AH996="hatch","yes","no")</f>
        <v>no</v>
      </c>
      <c r="AE996" t="str">
        <f>IF(AH996="swimup","yes","no")</f>
        <v>no</v>
      </c>
      <c r="AF996" t="str">
        <f>IF(AH996="respiration","yes","no")</f>
        <v>no</v>
      </c>
      <c r="AH996" t="s">
        <v>813</v>
      </c>
      <c r="AI996" t="str">
        <f>IF(O996&gt;0,(IF(S996="live",O996*0.84,IF(S996="dried.ethanol",O996*0.8449+2.8227,O996))),"")</f>
        <v/>
      </c>
      <c r="AJ996" s="12"/>
      <c r="AL996" t="str">
        <f>IF(OR(AND(Q996=Q997,P996&gt;0),AND(O996&gt;0,O996=O997)),"duplicate","")</f>
        <v/>
      </c>
      <c r="AM996" t="s">
        <v>826</v>
      </c>
      <c r="AN996" t="s">
        <v>826</v>
      </c>
      <c r="AO996" t="s">
        <v>826</v>
      </c>
      <c r="AP996" t="s">
        <v>826</v>
      </c>
      <c r="AQ996" t="s">
        <v>32</v>
      </c>
    </row>
    <row r="997" spans="1:43" x14ac:dyDescent="0.2">
      <c r="A997" s="29">
        <v>42909</v>
      </c>
      <c r="B997" s="1">
        <v>42899</v>
      </c>
      <c r="C997" s="1" t="str">
        <f>IF(F997="Kup","6/13/2017",IF(F997="Sag","6/14/2017",""))</f>
        <v>6/13/2017</v>
      </c>
      <c r="D997" s="27">
        <f>A997-B997</f>
        <v>10</v>
      </c>
      <c r="E997" s="27">
        <f>A997-C997</f>
        <v>10</v>
      </c>
      <c r="F997" s="12" t="s">
        <v>21</v>
      </c>
      <c r="G997" s="12">
        <v>10</v>
      </c>
      <c r="H997" s="12" t="s">
        <v>42</v>
      </c>
      <c r="I997" s="12" t="s">
        <v>89</v>
      </c>
      <c r="J997" s="12" t="s">
        <v>89</v>
      </c>
      <c r="K997" s="3" t="s">
        <v>954</v>
      </c>
      <c r="L997" s="3" t="s">
        <v>955</v>
      </c>
      <c r="M997" s="12">
        <v>2</v>
      </c>
      <c r="N997" s="12">
        <v>2</v>
      </c>
      <c r="O997" s="24"/>
      <c r="P997" s="12">
        <v>3.1070000000000002</v>
      </c>
      <c r="Q997" s="12">
        <v>2.2999999999999998</v>
      </c>
      <c r="R997">
        <f>IF(Q997&gt;0,(P997*(Q997^2))*(3.14159/6),"")</f>
        <v>8.6058779146166646</v>
      </c>
      <c r="S997" s="12" t="s">
        <v>32</v>
      </c>
      <c r="T997" t="s">
        <v>25</v>
      </c>
      <c r="U997" s="12" t="s">
        <v>26</v>
      </c>
      <c r="V997" s="12" t="e">
        <f>"CG_D"&amp;G997&amp;"_"&amp;H997&amp;"_"&amp;#REF!&amp;".jpg"</f>
        <v>#REF!</v>
      </c>
      <c r="W997" s="12"/>
      <c r="X997" s="2" t="s">
        <v>764</v>
      </c>
      <c r="Y997" s="12"/>
      <c r="Z997" s="12"/>
      <c r="AA997" s="12" t="s">
        <v>835</v>
      </c>
      <c r="AB997" t="str">
        <f>IF(Q997&gt;0,"yes","no")</f>
        <v>yes</v>
      </c>
      <c r="AC997" t="str">
        <f>IF(O997&gt;0,"yes","no")</f>
        <v>no</v>
      </c>
      <c r="AD997" t="str">
        <f>IF(AH997="hatch","yes","no")</f>
        <v>no</v>
      </c>
      <c r="AE997" t="str">
        <f>IF(AH997="swimup","yes","no")</f>
        <v>no</v>
      </c>
      <c r="AF997" t="str">
        <f>IF(AH997="respiration","yes","no")</f>
        <v>no</v>
      </c>
      <c r="AH997" t="s">
        <v>813</v>
      </c>
      <c r="AI997" t="str">
        <f>IF(O997&gt;0,(IF(S997="live",O997*0.84,IF(S997="dried.ethanol",O997*0.8449+2.8227,O997))),"")</f>
        <v/>
      </c>
      <c r="AJ997" s="12"/>
      <c r="AL997" t="str">
        <f>IF(OR(AND(Q997=Q998,P997&gt;0),AND(O997&gt;0,O997=O998)),"duplicate","")</f>
        <v/>
      </c>
      <c r="AM997" t="s">
        <v>826</v>
      </c>
      <c r="AN997" t="s">
        <v>826</v>
      </c>
      <c r="AO997" t="s">
        <v>826</v>
      </c>
      <c r="AP997" t="s">
        <v>826</v>
      </c>
      <c r="AQ997" t="s">
        <v>32</v>
      </c>
    </row>
    <row r="998" spans="1:43" x14ac:dyDescent="0.2">
      <c r="A998" s="29">
        <v>42909</v>
      </c>
      <c r="B998" s="1">
        <v>42899</v>
      </c>
      <c r="C998" s="1" t="str">
        <f>IF(F998="Kup","6/13/2017",IF(F998="Sag","6/14/2017",""))</f>
        <v>6/13/2017</v>
      </c>
      <c r="D998" s="27">
        <f>A998-B998</f>
        <v>10</v>
      </c>
      <c r="E998" s="27">
        <f>A998-C998</f>
        <v>10</v>
      </c>
      <c r="F998" s="12" t="s">
        <v>21</v>
      </c>
      <c r="G998" s="12">
        <v>10</v>
      </c>
      <c r="H998" s="12" t="s">
        <v>42</v>
      </c>
      <c r="I998" s="12" t="s">
        <v>89</v>
      </c>
      <c r="J998" s="12" t="s">
        <v>89</v>
      </c>
      <c r="K998" s="3" t="s">
        <v>954</v>
      </c>
      <c r="L998" s="3" t="s">
        <v>955</v>
      </c>
      <c r="M998" s="12">
        <v>3</v>
      </c>
      <c r="N998" s="12">
        <v>3</v>
      </c>
      <c r="O998" s="24"/>
      <c r="P998" s="12">
        <v>3.2509999999999999</v>
      </c>
      <c r="Q998" s="12">
        <v>2.6440000000000001</v>
      </c>
      <c r="R998">
        <f>IF(Q998&gt;0,(P998*(Q998^2))*(3.14159/6),"")</f>
        <v>11.899757922431707</v>
      </c>
      <c r="S998" s="12" t="s">
        <v>32</v>
      </c>
      <c r="T998" t="s">
        <v>25</v>
      </c>
      <c r="U998" s="12" t="s">
        <v>26</v>
      </c>
      <c r="V998" s="12" t="e">
        <f>"CG_D"&amp;G998&amp;"_"&amp;H998&amp;"_"&amp;#REF!&amp;".jpg"</f>
        <v>#REF!</v>
      </c>
      <c r="W998" s="12"/>
      <c r="X998" s="2" t="s">
        <v>764</v>
      </c>
      <c r="Y998" s="12"/>
      <c r="Z998" s="12"/>
      <c r="AA998" s="12" t="s">
        <v>835</v>
      </c>
      <c r="AB998" t="str">
        <f>IF(Q998&gt;0,"yes","no")</f>
        <v>yes</v>
      </c>
      <c r="AC998" t="str">
        <f>IF(O998&gt;0,"yes","no")</f>
        <v>no</v>
      </c>
      <c r="AD998" t="str">
        <f>IF(AH998="hatch","yes","no")</f>
        <v>no</v>
      </c>
      <c r="AE998" t="str">
        <f>IF(AH998="swimup","yes","no")</f>
        <v>no</v>
      </c>
      <c r="AF998" t="str">
        <f>IF(AH998="respiration","yes","no")</f>
        <v>no</v>
      </c>
      <c r="AH998" t="s">
        <v>813</v>
      </c>
      <c r="AI998" t="str">
        <f>IF(O998&gt;0,(IF(S998="live",O998*0.84,IF(S998="dried.ethanol",O998*0.8449+2.8227,O998))),"")</f>
        <v/>
      </c>
      <c r="AJ998" s="12"/>
      <c r="AL998" t="str">
        <f>IF(OR(AND(Q998=Q999,P998&gt;0),AND(O998&gt;0,O998=O999)),"duplicate","")</f>
        <v/>
      </c>
      <c r="AM998" t="s">
        <v>826</v>
      </c>
      <c r="AN998" t="s">
        <v>826</v>
      </c>
      <c r="AO998" t="s">
        <v>826</v>
      </c>
      <c r="AP998" t="s">
        <v>826</v>
      </c>
      <c r="AQ998" t="s">
        <v>32</v>
      </c>
    </row>
    <row r="999" spans="1:43" x14ac:dyDescent="0.2">
      <c r="A999" s="29">
        <v>42909</v>
      </c>
      <c r="B999" s="1">
        <v>42899</v>
      </c>
      <c r="C999" s="1" t="str">
        <f>IF(F999="Kup","6/13/2017",IF(F999="Sag","6/14/2017",""))</f>
        <v>6/13/2017</v>
      </c>
      <c r="D999" s="27">
        <f>A999-B999</f>
        <v>10</v>
      </c>
      <c r="E999" s="27">
        <f>A999-C999</f>
        <v>10</v>
      </c>
      <c r="F999" s="12" t="s">
        <v>21</v>
      </c>
      <c r="G999" s="12">
        <v>10</v>
      </c>
      <c r="H999" s="12" t="s">
        <v>42</v>
      </c>
      <c r="I999" s="12" t="s">
        <v>89</v>
      </c>
      <c r="J999" s="12" t="s">
        <v>89</v>
      </c>
      <c r="K999" s="3" t="s">
        <v>954</v>
      </c>
      <c r="L999" s="3" t="s">
        <v>955</v>
      </c>
      <c r="M999" s="12">
        <v>4</v>
      </c>
      <c r="N999" s="12">
        <v>4</v>
      </c>
      <c r="O999" s="24"/>
      <c r="P999" s="12">
        <v>2.8690000000000002</v>
      </c>
      <c r="Q999" s="12">
        <v>2.1440000000000001</v>
      </c>
      <c r="R999">
        <f>IF(Q999&gt;0,(P999*(Q999^2))*(3.14159/6),"")</f>
        <v>6.9052334517230944</v>
      </c>
      <c r="S999" s="12" t="s">
        <v>32</v>
      </c>
      <c r="T999" t="s">
        <v>25</v>
      </c>
      <c r="U999" s="12" t="s">
        <v>26</v>
      </c>
      <c r="V999" s="12" t="e">
        <f>"CG_D"&amp;G999&amp;"_"&amp;H999&amp;"_"&amp;#REF!&amp;".jpg"</f>
        <v>#REF!</v>
      </c>
      <c r="W999" s="12"/>
      <c r="X999" s="2" t="s">
        <v>764</v>
      </c>
      <c r="Y999" s="12"/>
      <c r="Z999" s="12"/>
      <c r="AA999" s="12" t="s">
        <v>835</v>
      </c>
      <c r="AB999" t="str">
        <f>IF(Q999&gt;0,"yes","no")</f>
        <v>yes</v>
      </c>
      <c r="AC999" t="str">
        <f>IF(O999&gt;0,"yes","no")</f>
        <v>no</v>
      </c>
      <c r="AD999" t="str">
        <f>IF(AH999="hatch","yes","no")</f>
        <v>no</v>
      </c>
      <c r="AE999" t="str">
        <f>IF(AH999="swimup","yes","no")</f>
        <v>no</v>
      </c>
      <c r="AF999" t="str">
        <f>IF(AH999="respiration","yes","no")</f>
        <v>no</v>
      </c>
      <c r="AH999" t="s">
        <v>813</v>
      </c>
      <c r="AI999" t="str">
        <f>IF(O999&gt;0,(IF(S999="live",O999*0.84,IF(S999="dried.ethanol",O999*0.8449+2.8227,O999))),"")</f>
        <v/>
      </c>
      <c r="AJ999" s="12"/>
      <c r="AL999" t="str">
        <f>IF(OR(AND(Q999=Q1000,P999&gt;0),AND(O999&gt;0,O999=O1000)),"duplicate","")</f>
        <v/>
      </c>
      <c r="AM999" t="s">
        <v>826</v>
      </c>
      <c r="AN999" t="s">
        <v>826</v>
      </c>
      <c r="AO999" t="s">
        <v>826</v>
      </c>
      <c r="AP999" t="s">
        <v>826</v>
      </c>
      <c r="AQ999" t="s">
        <v>32</v>
      </c>
    </row>
    <row r="1000" spans="1:43" x14ac:dyDescent="0.2">
      <c r="A1000" s="29">
        <v>42909</v>
      </c>
      <c r="B1000" s="1">
        <v>42899</v>
      </c>
      <c r="C1000" s="1" t="str">
        <f>IF(F1000="Kup","6/13/2017",IF(F1000="Sag","6/14/2017",""))</f>
        <v>6/13/2017</v>
      </c>
      <c r="D1000" s="27">
        <f>A1000-B1000</f>
        <v>10</v>
      </c>
      <c r="E1000" s="27">
        <f>A1000-C1000</f>
        <v>10</v>
      </c>
      <c r="F1000" s="12" t="s">
        <v>21</v>
      </c>
      <c r="G1000" s="12">
        <v>10</v>
      </c>
      <c r="H1000" s="12" t="s">
        <v>42</v>
      </c>
      <c r="I1000" s="12" t="s">
        <v>89</v>
      </c>
      <c r="J1000" s="12" t="s">
        <v>89</v>
      </c>
      <c r="K1000" s="3" t="s">
        <v>954</v>
      </c>
      <c r="L1000" s="3" t="s">
        <v>955</v>
      </c>
      <c r="M1000" s="12">
        <v>5</v>
      </c>
      <c r="N1000" s="12">
        <v>5</v>
      </c>
      <c r="O1000" s="24"/>
      <c r="P1000" s="12">
        <v>2.911</v>
      </c>
      <c r="Q1000" s="12">
        <v>2.4089999999999998</v>
      </c>
      <c r="R1000">
        <f>IF(Q1000&gt;0,(P1000*(Q1000^2))*(3.14159/6),"")</f>
        <v>8.8453304233026131</v>
      </c>
      <c r="S1000" s="12" t="s">
        <v>32</v>
      </c>
      <c r="T1000" t="s">
        <v>25</v>
      </c>
      <c r="U1000" s="12" t="s">
        <v>26</v>
      </c>
      <c r="V1000" s="12" t="e">
        <f>"CG_D"&amp;G1000&amp;"_"&amp;H1000&amp;"_"&amp;#REF!&amp;".jpg"</f>
        <v>#REF!</v>
      </c>
      <c r="W1000" s="12"/>
      <c r="X1000" s="2" t="s">
        <v>764</v>
      </c>
      <c r="Y1000" s="12"/>
      <c r="Z1000" s="12"/>
      <c r="AA1000" s="12" t="s">
        <v>835</v>
      </c>
      <c r="AB1000" t="str">
        <f>IF(Q1000&gt;0,"yes","no")</f>
        <v>yes</v>
      </c>
      <c r="AC1000" t="str">
        <f>IF(O1000&gt;0,"yes","no")</f>
        <v>no</v>
      </c>
      <c r="AD1000" t="str">
        <f>IF(AH1000="hatch","yes","no")</f>
        <v>no</v>
      </c>
      <c r="AE1000" t="str">
        <f>IF(AH1000="swimup","yes","no")</f>
        <v>no</v>
      </c>
      <c r="AF1000" t="str">
        <f>IF(AH1000="respiration","yes","no")</f>
        <v>no</v>
      </c>
      <c r="AH1000" t="s">
        <v>813</v>
      </c>
      <c r="AI1000" t="str">
        <f>IF(O1000&gt;0,(IF(S1000="live",O1000*0.84,IF(S1000="dried.ethanol",O1000*0.8449+2.8227,O1000))),"")</f>
        <v/>
      </c>
      <c r="AJ1000" s="12"/>
      <c r="AL1000" t="str">
        <f>IF(OR(AND(Q1000=Q1001,P1000&gt;0),AND(O1000&gt;0,O1000=O1001)),"duplicate","")</f>
        <v/>
      </c>
      <c r="AM1000" t="s">
        <v>826</v>
      </c>
      <c r="AN1000" t="s">
        <v>826</v>
      </c>
      <c r="AO1000" t="s">
        <v>826</v>
      </c>
      <c r="AP1000" t="s">
        <v>826</v>
      </c>
      <c r="AQ1000" t="s">
        <v>32</v>
      </c>
    </row>
    <row r="1001" spans="1:43" x14ac:dyDescent="0.2">
      <c r="A1001" s="29">
        <v>42909</v>
      </c>
      <c r="B1001" s="1">
        <v>42899</v>
      </c>
      <c r="C1001" s="1" t="str">
        <f>IF(F1001="Kup","6/13/2017",IF(F1001="Sag","6/14/2017",""))</f>
        <v>6/13/2017</v>
      </c>
      <c r="D1001" s="27">
        <f>A1001-B1001</f>
        <v>10</v>
      </c>
      <c r="E1001" s="27">
        <f>A1001-C1001</f>
        <v>10</v>
      </c>
      <c r="F1001" s="12" t="s">
        <v>21</v>
      </c>
      <c r="G1001" s="12">
        <v>10</v>
      </c>
      <c r="H1001" s="12" t="s">
        <v>42</v>
      </c>
      <c r="I1001" s="12" t="s">
        <v>89</v>
      </c>
      <c r="J1001" s="12" t="s">
        <v>89</v>
      </c>
      <c r="K1001" s="3" t="s">
        <v>954</v>
      </c>
      <c r="L1001" s="3" t="s">
        <v>955</v>
      </c>
      <c r="M1001" s="12">
        <v>6</v>
      </c>
      <c r="N1001" s="12">
        <v>6</v>
      </c>
      <c r="O1001" s="24"/>
      <c r="P1001" s="12">
        <v>3.121</v>
      </c>
      <c r="Q1001" s="12">
        <v>2.5710000000000002</v>
      </c>
      <c r="R1001">
        <f>IF(Q1001&gt;0,(P1001*(Q1001^2))*(3.14159/6),"")</f>
        <v>10.801801133149665</v>
      </c>
      <c r="S1001" s="12" t="s">
        <v>32</v>
      </c>
      <c r="T1001" t="s">
        <v>25</v>
      </c>
      <c r="U1001" s="12" t="s">
        <v>26</v>
      </c>
      <c r="V1001" s="12" t="e">
        <f>"CG_D"&amp;G1001&amp;"_"&amp;H1001&amp;"_"&amp;#REF!&amp;".jpg"</f>
        <v>#REF!</v>
      </c>
      <c r="W1001" s="12"/>
      <c r="X1001" s="2" t="s">
        <v>764</v>
      </c>
      <c r="Y1001" s="12"/>
      <c r="Z1001" s="12"/>
      <c r="AA1001" s="12" t="s">
        <v>835</v>
      </c>
      <c r="AB1001" t="str">
        <f>IF(Q1001&gt;0,"yes","no")</f>
        <v>yes</v>
      </c>
      <c r="AC1001" t="str">
        <f>IF(O1001&gt;0,"yes","no")</f>
        <v>no</v>
      </c>
      <c r="AD1001" t="str">
        <f>IF(AH1001="hatch","yes","no")</f>
        <v>no</v>
      </c>
      <c r="AE1001" t="str">
        <f>IF(AH1001="swimup","yes","no")</f>
        <v>no</v>
      </c>
      <c r="AF1001" t="str">
        <f>IF(AH1001="respiration","yes","no")</f>
        <v>no</v>
      </c>
      <c r="AH1001" t="s">
        <v>813</v>
      </c>
      <c r="AI1001" t="str">
        <f>IF(O1001&gt;0,(IF(S1001="live",O1001*0.84,IF(S1001="dried.ethanol",O1001*0.8449+2.8227,O1001))),"")</f>
        <v/>
      </c>
      <c r="AJ1001" s="12"/>
      <c r="AL1001" t="str">
        <f>IF(OR(AND(Q1001=Q1002,P1001&gt;0),AND(O1001&gt;0,O1001=O1002)),"duplicate","")</f>
        <v/>
      </c>
      <c r="AM1001" t="s">
        <v>826</v>
      </c>
      <c r="AN1001" t="s">
        <v>826</v>
      </c>
      <c r="AO1001" t="s">
        <v>826</v>
      </c>
      <c r="AP1001" t="s">
        <v>826</v>
      </c>
      <c r="AQ1001" t="s">
        <v>32</v>
      </c>
    </row>
    <row r="1002" spans="1:43" x14ac:dyDescent="0.2">
      <c r="A1002" s="29">
        <v>42909</v>
      </c>
      <c r="B1002" s="1">
        <v>42899</v>
      </c>
      <c r="C1002" s="1" t="str">
        <f>IF(F1002="Kup","6/13/2017",IF(F1002="Sag","6/14/2017",""))</f>
        <v>6/13/2017</v>
      </c>
      <c r="D1002" s="27">
        <f>A1002-B1002</f>
        <v>10</v>
      </c>
      <c r="E1002" s="27">
        <f>A1002-C1002</f>
        <v>10</v>
      </c>
      <c r="F1002" s="12" t="s">
        <v>21</v>
      </c>
      <c r="G1002" s="12">
        <v>10</v>
      </c>
      <c r="H1002" s="12" t="s">
        <v>42</v>
      </c>
      <c r="I1002" s="12" t="s">
        <v>89</v>
      </c>
      <c r="J1002" s="12" t="s">
        <v>89</v>
      </c>
      <c r="K1002" s="3" t="s">
        <v>954</v>
      </c>
      <c r="L1002" s="3" t="s">
        <v>955</v>
      </c>
      <c r="M1002" s="12">
        <v>7</v>
      </c>
      <c r="N1002" s="12">
        <v>7</v>
      </c>
      <c r="O1002" s="24"/>
      <c r="P1002" s="12">
        <v>2.8580000000000001</v>
      </c>
      <c r="Q1002" s="12">
        <v>2.3959999999999999</v>
      </c>
      <c r="R1002">
        <f>IF(Q1002&gt;0,(P1002*(Q1002^2))*(3.14159/6),"")</f>
        <v>8.5908098688005854</v>
      </c>
      <c r="S1002" s="12" t="s">
        <v>32</v>
      </c>
      <c r="T1002" t="s">
        <v>25</v>
      </c>
      <c r="U1002" s="12" t="s">
        <v>26</v>
      </c>
      <c r="V1002" s="12" t="e">
        <f>"CG_D"&amp;G1002&amp;"_"&amp;H1002&amp;"_"&amp;#REF!&amp;".jpg"</f>
        <v>#REF!</v>
      </c>
      <c r="W1002" s="12"/>
      <c r="X1002" s="2" t="s">
        <v>764</v>
      </c>
      <c r="Y1002" s="12"/>
      <c r="Z1002" s="12"/>
      <c r="AA1002" s="12" t="s">
        <v>835</v>
      </c>
      <c r="AB1002" t="str">
        <f>IF(Q1002&gt;0,"yes","no")</f>
        <v>yes</v>
      </c>
      <c r="AC1002" t="str">
        <f>IF(O1002&gt;0,"yes","no")</f>
        <v>no</v>
      </c>
      <c r="AD1002" t="str">
        <f>IF(AH1002="hatch","yes","no")</f>
        <v>no</v>
      </c>
      <c r="AE1002" t="str">
        <f>IF(AH1002="swimup","yes","no")</f>
        <v>no</v>
      </c>
      <c r="AF1002" t="str">
        <f>IF(AH1002="respiration","yes","no")</f>
        <v>no</v>
      </c>
      <c r="AH1002" t="s">
        <v>813</v>
      </c>
      <c r="AI1002" t="str">
        <f>IF(O1002&gt;0,(IF(S1002="live",O1002*0.84,IF(S1002="dried.ethanol",O1002*0.8449+2.8227,O1002))),"")</f>
        <v/>
      </c>
      <c r="AJ1002" s="12"/>
      <c r="AL1002" t="str">
        <f>IF(OR(AND(Q1002=Q1003,P1002&gt;0),AND(O1002&gt;0,O1002=O1003)),"duplicate","")</f>
        <v/>
      </c>
      <c r="AM1002" t="s">
        <v>826</v>
      </c>
      <c r="AN1002" t="s">
        <v>826</v>
      </c>
      <c r="AO1002" t="s">
        <v>826</v>
      </c>
      <c r="AP1002" t="s">
        <v>826</v>
      </c>
      <c r="AQ1002" t="s">
        <v>32</v>
      </c>
    </row>
    <row r="1003" spans="1:43" x14ac:dyDescent="0.2">
      <c r="A1003" s="29">
        <v>42909</v>
      </c>
      <c r="B1003" s="1">
        <v>42899</v>
      </c>
      <c r="C1003" s="1" t="str">
        <f>IF(F1003="Kup","6/13/2017",IF(F1003="Sag","6/14/2017",""))</f>
        <v>6/13/2017</v>
      </c>
      <c r="D1003" s="27">
        <f>A1003-B1003</f>
        <v>10</v>
      </c>
      <c r="E1003" s="27">
        <f>A1003-C1003</f>
        <v>10</v>
      </c>
      <c r="F1003" s="12" t="s">
        <v>21</v>
      </c>
      <c r="G1003" s="12">
        <v>10</v>
      </c>
      <c r="H1003" s="12" t="s">
        <v>42</v>
      </c>
      <c r="I1003" s="12" t="s">
        <v>89</v>
      </c>
      <c r="J1003" s="12" t="s">
        <v>89</v>
      </c>
      <c r="K1003" s="3" t="s">
        <v>954</v>
      </c>
      <c r="L1003" s="3" t="s">
        <v>955</v>
      </c>
      <c r="M1003" s="12">
        <v>8</v>
      </c>
      <c r="N1003" s="12">
        <v>8</v>
      </c>
      <c r="O1003" s="24"/>
      <c r="P1003" s="12">
        <v>3.3769999999999998</v>
      </c>
      <c r="Q1003" s="12">
        <v>2.5310000000000001</v>
      </c>
      <c r="R1003">
        <f>IF(Q1003&gt;0,(P1003*(Q1003^2))*(3.14159/6),"")</f>
        <v>11.326966248625371</v>
      </c>
      <c r="S1003" s="12" t="s">
        <v>32</v>
      </c>
      <c r="T1003" t="s">
        <v>25</v>
      </c>
      <c r="U1003" s="12" t="s">
        <v>26</v>
      </c>
      <c r="V1003" s="12" t="e">
        <f>"CG_D"&amp;G1003&amp;"_"&amp;H1003&amp;"_"&amp;#REF!&amp;".jpg"</f>
        <v>#REF!</v>
      </c>
      <c r="W1003" s="12"/>
      <c r="X1003" s="2" t="s">
        <v>764</v>
      </c>
      <c r="Y1003" s="12"/>
      <c r="Z1003" s="12"/>
      <c r="AA1003" s="12" t="s">
        <v>835</v>
      </c>
      <c r="AB1003" t="str">
        <f>IF(Q1003&gt;0,"yes","no")</f>
        <v>yes</v>
      </c>
      <c r="AC1003" t="str">
        <f>IF(O1003&gt;0,"yes","no")</f>
        <v>no</v>
      </c>
      <c r="AD1003" t="str">
        <f>IF(AH1003="hatch","yes","no")</f>
        <v>no</v>
      </c>
      <c r="AE1003" t="str">
        <f>IF(AH1003="swimup","yes","no")</f>
        <v>no</v>
      </c>
      <c r="AF1003" t="str">
        <f>IF(AH1003="respiration","yes","no")</f>
        <v>no</v>
      </c>
      <c r="AH1003" t="s">
        <v>813</v>
      </c>
      <c r="AI1003" t="str">
        <f>IF(O1003&gt;0,(IF(S1003="live",O1003*0.84,IF(S1003="dried.ethanol",O1003*0.8449+2.8227,O1003))),"")</f>
        <v/>
      </c>
      <c r="AJ1003" s="12"/>
      <c r="AL1003" t="str">
        <f>IF(OR(AND(Q1003=Q1004,P1003&gt;0),AND(O1003&gt;0,O1003=O1004)),"duplicate","")</f>
        <v/>
      </c>
      <c r="AM1003" t="s">
        <v>826</v>
      </c>
      <c r="AN1003" t="s">
        <v>826</v>
      </c>
      <c r="AO1003" t="s">
        <v>826</v>
      </c>
      <c r="AP1003" t="s">
        <v>826</v>
      </c>
      <c r="AQ1003" t="s">
        <v>32</v>
      </c>
    </row>
    <row r="1004" spans="1:43" x14ac:dyDescent="0.2">
      <c r="A1004" s="29">
        <v>42909</v>
      </c>
      <c r="B1004" s="1">
        <v>42899</v>
      </c>
      <c r="C1004" s="1" t="str">
        <f>IF(F1004="Kup","6/13/2017",IF(F1004="Sag","6/14/2017",""))</f>
        <v>6/13/2017</v>
      </c>
      <c r="D1004" s="27">
        <f>A1004-B1004</f>
        <v>10</v>
      </c>
      <c r="E1004" s="27">
        <f>A1004-C1004</f>
        <v>10</v>
      </c>
      <c r="F1004" s="12" t="s">
        <v>21</v>
      </c>
      <c r="G1004" s="12">
        <v>10</v>
      </c>
      <c r="H1004" s="12" t="s">
        <v>42</v>
      </c>
      <c r="I1004" s="12" t="s">
        <v>23</v>
      </c>
      <c r="J1004" s="12" t="s">
        <v>23</v>
      </c>
      <c r="K1004" s="3" t="s">
        <v>956</v>
      </c>
      <c r="L1004" s="3" t="s">
        <v>955</v>
      </c>
      <c r="M1004" s="12">
        <v>1</v>
      </c>
      <c r="N1004" s="12">
        <v>1</v>
      </c>
      <c r="O1004" s="24"/>
      <c r="P1004" s="12">
        <v>1.9510000000000001</v>
      </c>
      <c r="Q1004" s="12">
        <v>1.5660000000000001</v>
      </c>
      <c r="R1004">
        <f>IF(Q1004&gt;0,(P1004*(Q1004^2))*(3.14159/6),"")</f>
        <v>2.5051806024773398</v>
      </c>
      <c r="S1004" s="12" t="s">
        <v>32</v>
      </c>
      <c r="T1004" t="s">
        <v>25</v>
      </c>
      <c r="U1004" s="12" t="s">
        <v>26</v>
      </c>
      <c r="V1004" s="12" t="e">
        <f>"CG_D"&amp;G1004&amp;"_"&amp;H1004&amp;"_"&amp;#REF!&amp;".jpg"</f>
        <v>#REF!</v>
      </c>
      <c r="W1004" s="12"/>
      <c r="X1004" s="2" t="s">
        <v>764</v>
      </c>
      <c r="Y1004" s="12"/>
      <c r="Z1004" s="12"/>
      <c r="AA1004" s="12" t="s">
        <v>835</v>
      </c>
      <c r="AB1004" t="str">
        <f>IF(Q1004&gt;0,"yes","no")</f>
        <v>yes</v>
      </c>
      <c r="AC1004" t="str">
        <f>IF(O1004&gt;0,"yes","no")</f>
        <v>no</v>
      </c>
      <c r="AD1004" t="str">
        <f>IF(AH1004="hatch","yes","no")</f>
        <v>no</v>
      </c>
      <c r="AE1004" t="str">
        <f>IF(AH1004="swimup","yes","no")</f>
        <v>no</v>
      </c>
      <c r="AF1004" t="str">
        <f>IF(AH1004="respiration","yes","no")</f>
        <v>no</v>
      </c>
      <c r="AH1004" t="s">
        <v>813</v>
      </c>
      <c r="AI1004" t="str">
        <f>IF(O1004&gt;0,(IF(S1004="live",O1004*0.84,IF(S1004="dried.ethanol",O1004*0.8449+2.8227,O1004))),"")</f>
        <v/>
      </c>
      <c r="AJ1004" s="12"/>
      <c r="AL1004" t="str">
        <f>IF(OR(AND(Q1004=Q1005,P1004&gt;0),AND(O1004&gt;0,O1004=O1005)),"duplicate","")</f>
        <v/>
      </c>
      <c r="AM1004" t="s">
        <v>826</v>
      </c>
      <c r="AN1004" t="s">
        <v>826</v>
      </c>
      <c r="AO1004" t="s">
        <v>826</v>
      </c>
      <c r="AP1004" t="s">
        <v>826</v>
      </c>
      <c r="AQ1004" t="s">
        <v>32</v>
      </c>
    </row>
    <row r="1005" spans="1:43" x14ac:dyDescent="0.2">
      <c r="A1005" s="29">
        <v>42909</v>
      </c>
      <c r="B1005" s="1">
        <v>42899</v>
      </c>
      <c r="C1005" s="1" t="str">
        <f>IF(F1005="Kup","6/13/2017",IF(F1005="Sag","6/14/2017",""))</f>
        <v>6/13/2017</v>
      </c>
      <c r="D1005" s="27">
        <f>A1005-B1005</f>
        <v>10</v>
      </c>
      <c r="E1005" s="27">
        <f>A1005-C1005</f>
        <v>10</v>
      </c>
      <c r="F1005" s="12" t="s">
        <v>21</v>
      </c>
      <c r="G1005" s="12">
        <v>10</v>
      </c>
      <c r="H1005" s="12" t="s">
        <v>42</v>
      </c>
      <c r="I1005" s="12" t="s">
        <v>23</v>
      </c>
      <c r="J1005" s="12" t="s">
        <v>23</v>
      </c>
      <c r="K1005" s="3" t="s">
        <v>956</v>
      </c>
      <c r="L1005" s="3" t="s">
        <v>955</v>
      </c>
      <c r="M1005" s="12">
        <v>2</v>
      </c>
      <c r="N1005" s="12">
        <v>2</v>
      </c>
      <c r="O1005" s="24"/>
      <c r="P1005" s="12">
        <v>2.6</v>
      </c>
      <c r="Q1005" s="12">
        <v>2.141</v>
      </c>
      <c r="R1005">
        <f>IF(Q1005&gt;0,(P1005*(Q1005^2))*(3.14159/6),"")</f>
        <v>6.2402923746756658</v>
      </c>
      <c r="S1005" s="12" t="s">
        <v>32</v>
      </c>
      <c r="T1005" t="s">
        <v>25</v>
      </c>
      <c r="U1005" s="12" t="s">
        <v>26</v>
      </c>
      <c r="V1005" s="12" t="e">
        <f>"CG_D"&amp;G1005&amp;"_"&amp;H1005&amp;"_"&amp;#REF!&amp;".jpg"</f>
        <v>#REF!</v>
      </c>
      <c r="W1005" s="12"/>
      <c r="X1005" s="2" t="s">
        <v>764</v>
      </c>
      <c r="Y1005" s="12"/>
      <c r="Z1005" s="12"/>
      <c r="AA1005" s="12" t="s">
        <v>835</v>
      </c>
      <c r="AB1005" t="str">
        <f>IF(Q1005&gt;0,"yes","no")</f>
        <v>yes</v>
      </c>
      <c r="AC1005" t="str">
        <f>IF(O1005&gt;0,"yes","no")</f>
        <v>no</v>
      </c>
      <c r="AD1005" t="str">
        <f>IF(AH1005="hatch","yes","no")</f>
        <v>no</v>
      </c>
      <c r="AE1005" t="str">
        <f>IF(AH1005="swimup","yes","no")</f>
        <v>no</v>
      </c>
      <c r="AF1005" t="str">
        <f>IF(AH1005="respiration","yes","no")</f>
        <v>no</v>
      </c>
      <c r="AH1005" t="s">
        <v>813</v>
      </c>
      <c r="AI1005" t="str">
        <f>IF(O1005&gt;0,(IF(S1005="live",O1005*0.84,IF(S1005="dried.ethanol",O1005*0.8449+2.8227,O1005))),"")</f>
        <v/>
      </c>
      <c r="AJ1005" s="12"/>
      <c r="AL1005" t="str">
        <f>IF(OR(AND(Q1005=Q1006,P1005&gt;0),AND(O1005&gt;0,O1005=O1006)),"duplicate","")</f>
        <v/>
      </c>
      <c r="AM1005" t="s">
        <v>826</v>
      </c>
      <c r="AN1005" t="s">
        <v>826</v>
      </c>
      <c r="AO1005" t="s">
        <v>826</v>
      </c>
      <c r="AP1005" t="s">
        <v>826</v>
      </c>
      <c r="AQ1005" t="s">
        <v>32</v>
      </c>
    </row>
    <row r="1006" spans="1:43" x14ac:dyDescent="0.2">
      <c r="A1006" s="29">
        <v>42909</v>
      </c>
      <c r="B1006" s="1">
        <v>42899</v>
      </c>
      <c r="C1006" s="1" t="str">
        <f>IF(F1006="Kup","6/13/2017",IF(F1006="Sag","6/14/2017",""))</f>
        <v>6/13/2017</v>
      </c>
      <c r="D1006" s="27">
        <f>A1006-B1006</f>
        <v>10</v>
      </c>
      <c r="E1006" s="27">
        <f>A1006-C1006</f>
        <v>10</v>
      </c>
      <c r="F1006" s="12" t="s">
        <v>21</v>
      </c>
      <c r="G1006" s="12">
        <v>10</v>
      </c>
      <c r="H1006" s="12" t="s">
        <v>42</v>
      </c>
      <c r="I1006" s="12" t="s">
        <v>23</v>
      </c>
      <c r="J1006" s="12" t="s">
        <v>23</v>
      </c>
      <c r="K1006" s="3" t="s">
        <v>956</v>
      </c>
      <c r="L1006" s="3" t="s">
        <v>955</v>
      </c>
      <c r="M1006" s="12">
        <v>3</v>
      </c>
      <c r="N1006" s="12">
        <v>3</v>
      </c>
      <c r="O1006" s="24"/>
      <c r="P1006" s="12">
        <v>2.431</v>
      </c>
      <c r="Q1006" s="12">
        <v>1.7569999999999999</v>
      </c>
      <c r="R1006">
        <f>IF(Q1006&gt;0,(P1006*(Q1006^2))*(3.14159/6),"")</f>
        <v>3.9294044922148674</v>
      </c>
      <c r="S1006" s="12" t="s">
        <v>32</v>
      </c>
      <c r="T1006" t="s">
        <v>25</v>
      </c>
      <c r="U1006" s="12" t="s">
        <v>26</v>
      </c>
      <c r="V1006" s="12" t="e">
        <f>"CG_D"&amp;G1006&amp;"_"&amp;H1006&amp;"_"&amp;#REF!&amp;".jpg"</f>
        <v>#REF!</v>
      </c>
      <c r="W1006" s="12"/>
      <c r="X1006" s="2" t="s">
        <v>764</v>
      </c>
      <c r="Y1006" s="12"/>
      <c r="Z1006" s="12"/>
      <c r="AA1006" s="12" t="s">
        <v>835</v>
      </c>
      <c r="AB1006" t="str">
        <f>IF(Q1006&gt;0,"yes","no")</f>
        <v>yes</v>
      </c>
      <c r="AC1006" t="str">
        <f>IF(O1006&gt;0,"yes","no")</f>
        <v>no</v>
      </c>
      <c r="AD1006" t="str">
        <f>IF(AH1006="hatch","yes","no")</f>
        <v>no</v>
      </c>
      <c r="AE1006" t="str">
        <f>IF(AH1006="swimup","yes","no")</f>
        <v>no</v>
      </c>
      <c r="AF1006" t="str">
        <f>IF(AH1006="respiration","yes","no")</f>
        <v>no</v>
      </c>
      <c r="AH1006" t="s">
        <v>813</v>
      </c>
      <c r="AI1006" t="str">
        <f>IF(O1006&gt;0,(IF(S1006="live",O1006*0.84,IF(S1006="dried.ethanol",O1006*0.8449+2.8227,O1006))),"")</f>
        <v/>
      </c>
      <c r="AJ1006" s="12"/>
      <c r="AL1006" t="str">
        <f>IF(OR(AND(Q1006=Q1007,P1006&gt;0),AND(O1006&gt;0,O1006=O1007)),"duplicate","")</f>
        <v/>
      </c>
      <c r="AM1006" t="s">
        <v>826</v>
      </c>
      <c r="AN1006" t="s">
        <v>826</v>
      </c>
      <c r="AO1006" t="s">
        <v>826</v>
      </c>
      <c r="AP1006" t="s">
        <v>826</v>
      </c>
      <c r="AQ1006" t="s">
        <v>32</v>
      </c>
    </row>
    <row r="1007" spans="1:43" x14ac:dyDescent="0.2">
      <c r="A1007" s="29">
        <v>42909</v>
      </c>
      <c r="B1007" s="1">
        <v>42899</v>
      </c>
      <c r="C1007" s="1" t="str">
        <f>IF(F1007="Kup","6/13/2017",IF(F1007="Sag","6/14/2017",""))</f>
        <v>6/13/2017</v>
      </c>
      <c r="D1007" s="27">
        <f>A1007-B1007</f>
        <v>10</v>
      </c>
      <c r="E1007" s="27">
        <f>A1007-C1007</f>
        <v>10</v>
      </c>
      <c r="F1007" s="12" t="s">
        <v>21</v>
      </c>
      <c r="G1007" s="12">
        <v>10</v>
      </c>
      <c r="H1007" s="12" t="s">
        <v>42</v>
      </c>
      <c r="I1007" s="12" t="s">
        <v>23</v>
      </c>
      <c r="J1007" s="12" t="s">
        <v>23</v>
      </c>
      <c r="K1007" s="3" t="s">
        <v>956</v>
      </c>
      <c r="L1007" s="3" t="s">
        <v>955</v>
      </c>
      <c r="M1007" s="12">
        <v>4</v>
      </c>
      <c r="N1007" s="12">
        <v>4</v>
      </c>
      <c r="O1007" s="24"/>
      <c r="P1007" s="12">
        <v>2.2440000000000002</v>
      </c>
      <c r="Q1007" s="12">
        <v>2.0019999999999998</v>
      </c>
      <c r="R1007">
        <f>IF(Q1007&gt;0,(P1007*(Q1007^2))*(3.14159/6),"")</f>
        <v>4.7092229770986389</v>
      </c>
      <c r="S1007" s="12" t="s">
        <v>32</v>
      </c>
      <c r="T1007" t="s">
        <v>25</v>
      </c>
      <c r="U1007" s="12" t="s">
        <v>26</v>
      </c>
      <c r="V1007" s="12" t="e">
        <f>"CG_D"&amp;G1007&amp;"_"&amp;H1007&amp;"_"&amp;#REF!&amp;".jpg"</f>
        <v>#REF!</v>
      </c>
      <c r="W1007" s="12"/>
      <c r="X1007" s="2" t="s">
        <v>764</v>
      </c>
      <c r="Y1007" s="12"/>
      <c r="Z1007" s="12"/>
      <c r="AA1007" s="12" t="s">
        <v>835</v>
      </c>
      <c r="AB1007" t="str">
        <f>IF(Q1007&gt;0,"yes","no")</f>
        <v>yes</v>
      </c>
      <c r="AC1007" t="str">
        <f>IF(O1007&gt;0,"yes","no")</f>
        <v>no</v>
      </c>
      <c r="AD1007" t="str">
        <f>IF(AH1007="hatch","yes","no")</f>
        <v>no</v>
      </c>
      <c r="AE1007" t="str">
        <f>IF(AH1007="swimup","yes","no")</f>
        <v>no</v>
      </c>
      <c r="AF1007" t="str">
        <f>IF(AH1007="respiration","yes","no")</f>
        <v>no</v>
      </c>
      <c r="AH1007" t="s">
        <v>813</v>
      </c>
      <c r="AI1007" t="str">
        <f>IF(O1007&gt;0,(IF(S1007="live",O1007*0.84,IF(S1007="dried.ethanol",O1007*0.8449+2.8227,O1007))),"")</f>
        <v/>
      </c>
      <c r="AJ1007" s="12"/>
      <c r="AL1007" t="str">
        <f>IF(OR(AND(Q1007=Q1008,P1007&gt;0),AND(O1007&gt;0,O1007=O1008)),"duplicate","")</f>
        <v/>
      </c>
      <c r="AM1007" t="s">
        <v>826</v>
      </c>
      <c r="AN1007" t="s">
        <v>826</v>
      </c>
      <c r="AO1007" t="s">
        <v>826</v>
      </c>
      <c r="AP1007" t="s">
        <v>826</v>
      </c>
      <c r="AQ1007" t="s">
        <v>32</v>
      </c>
    </row>
    <row r="1008" spans="1:43" x14ac:dyDescent="0.2">
      <c r="A1008" s="29">
        <v>42909</v>
      </c>
      <c r="B1008" s="1">
        <v>42899</v>
      </c>
      <c r="C1008" s="1" t="str">
        <f>IF(F1008="Kup","6/13/2017",IF(F1008="Sag","6/14/2017",""))</f>
        <v>6/13/2017</v>
      </c>
      <c r="D1008" s="27">
        <f>A1008-B1008</f>
        <v>10</v>
      </c>
      <c r="E1008" s="27">
        <f>A1008-C1008</f>
        <v>10</v>
      </c>
      <c r="F1008" s="12" t="s">
        <v>21</v>
      </c>
      <c r="G1008" s="12">
        <v>10</v>
      </c>
      <c r="H1008" s="12" t="s">
        <v>42</v>
      </c>
      <c r="I1008" s="12" t="s">
        <v>23</v>
      </c>
      <c r="J1008" s="12" t="s">
        <v>23</v>
      </c>
      <c r="K1008" s="3" t="s">
        <v>956</v>
      </c>
      <c r="L1008" s="3" t="s">
        <v>955</v>
      </c>
      <c r="M1008" s="12">
        <v>5</v>
      </c>
      <c r="N1008" s="12">
        <v>5</v>
      </c>
      <c r="O1008" s="24"/>
      <c r="P1008" s="12">
        <v>2.0529999999999999</v>
      </c>
      <c r="Q1008" s="12">
        <v>2.0310000000000001</v>
      </c>
      <c r="R1008">
        <f>IF(Q1008&gt;0,(P1008*(Q1008^2))*(3.14159/6),"")</f>
        <v>4.4341160126772445</v>
      </c>
      <c r="S1008" s="12" t="s">
        <v>32</v>
      </c>
      <c r="T1008" t="s">
        <v>25</v>
      </c>
      <c r="U1008" s="12" t="s">
        <v>26</v>
      </c>
      <c r="V1008" s="12" t="e">
        <f>"CG_D"&amp;G1008&amp;"_"&amp;H1008&amp;"_"&amp;#REF!&amp;".jpg"</f>
        <v>#REF!</v>
      </c>
      <c r="W1008" s="12"/>
      <c r="X1008" s="2" t="s">
        <v>764</v>
      </c>
      <c r="Y1008" s="12"/>
      <c r="Z1008" s="12"/>
      <c r="AA1008" s="12" t="s">
        <v>835</v>
      </c>
      <c r="AB1008" t="str">
        <f>IF(Q1008&gt;0,"yes","no")</f>
        <v>yes</v>
      </c>
      <c r="AC1008" t="str">
        <f>IF(O1008&gt;0,"yes","no")</f>
        <v>no</v>
      </c>
      <c r="AD1008" t="str">
        <f>IF(AH1008="hatch","yes","no")</f>
        <v>no</v>
      </c>
      <c r="AE1008" t="str">
        <f>IF(AH1008="swimup","yes","no")</f>
        <v>no</v>
      </c>
      <c r="AF1008" t="str">
        <f>IF(AH1008="respiration","yes","no")</f>
        <v>no</v>
      </c>
      <c r="AH1008" t="s">
        <v>813</v>
      </c>
      <c r="AI1008" t="str">
        <f>IF(O1008&gt;0,(IF(S1008="live",O1008*0.84,IF(S1008="dried.ethanol",O1008*0.8449+2.8227,O1008))),"")</f>
        <v/>
      </c>
      <c r="AJ1008" s="12"/>
      <c r="AL1008" t="str">
        <f>IF(OR(AND(Q1008=Q1009,P1008&gt;0),AND(O1008&gt;0,O1008=O1009)),"duplicate","")</f>
        <v/>
      </c>
      <c r="AM1008" t="s">
        <v>826</v>
      </c>
      <c r="AN1008" t="s">
        <v>826</v>
      </c>
      <c r="AO1008" t="s">
        <v>826</v>
      </c>
      <c r="AP1008" t="s">
        <v>826</v>
      </c>
      <c r="AQ1008" t="s">
        <v>32</v>
      </c>
    </row>
    <row r="1009" spans="1:43" x14ac:dyDescent="0.2">
      <c r="A1009" s="29">
        <v>42909</v>
      </c>
      <c r="B1009" s="1">
        <v>42899</v>
      </c>
      <c r="C1009" s="1" t="str">
        <f>IF(F1009="Kup","6/13/2017",IF(F1009="Sag","6/14/2017",""))</f>
        <v>6/13/2017</v>
      </c>
      <c r="D1009" s="27">
        <f>A1009-B1009</f>
        <v>10</v>
      </c>
      <c r="E1009" s="27">
        <f>A1009-C1009</f>
        <v>10</v>
      </c>
      <c r="F1009" s="12" t="s">
        <v>21</v>
      </c>
      <c r="G1009" s="12">
        <v>10</v>
      </c>
      <c r="H1009" s="12" t="s">
        <v>42</v>
      </c>
      <c r="I1009" s="12" t="s">
        <v>23</v>
      </c>
      <c r="J1009" s="12" t="s">
        <v>23</v>
      </c>
      <c r="K1009" s="3" t="s">
        <v>956</v>
      </c>
      <c r="L1009" s="3" t="s">
        <v>955</v>
      </c>
      <c r="M1009" s="12">
        <v>6</v>
      </c>
      <c r="N1009" s="12">
        <v>6</v>
      </c>
      <c r="O1009" s="24"/>
      <c r="P1009" s="12">
        <v>2.1819999999999999</v>
      </c>
      <c r="Q1009" s="12">
        <v>1.7769999999999999</v>
      </c>
      <c r="R1009">
        <f>IF(Q1009&gt;0,(P1009*(Q1009^2))*(3.14159/6),"")</f>
        <v>3.607678741793003</v>
      </c>
      <c r="S1009" s="12" t="s">
        <v>32</v>
      </c>
      <c r="T1009" t="s">
        <v>25</v>
      </c>
      <c r="U1009" s="12" t="s">
        <v>26</v>
      </c>
      <c r="V1009" s="12" t="e">
        <f>"CG_D"&amp;G1009&amp;"_"&amp;H1009&amp;"_"&amp;#REF!&amp;".jpg"</f>
        <v>#REF!</v>
      </c>
      <c r="W1009" s="12"/>
      <c r="X1009" s="2" t="s">
        <v>764</v>
      </c>
      <c r="Y1009" s="12"/>
      <c r="Z1009" s="12"/>
      <c r="AA1009" s="12" t="s">
        <v>835</v>
      </c>
      <c r="AB1009" t="str">
        <f>IF(Q1009&gt;0,"yes","no")</f>
        <v>yes</v>
      </c>
      <c r="AC1009" t="str">
        <f>IF(O1009&gt;0,"yes","no")</f>
        <v>no</v>
      </c>
      <c r="AD1009" t="str">
        <f>IF(AH1009="hatch","yes","no")</f>
        <v>no</v>
      </c>
      <c r="AE1009" t="str">
        <f>IF(AH1009="swimup","yes","no")</f>
        <v>no</v>
      </c>
      <c r="AF1009" t="str">
        <f>IF(AH1009="respiration","yes","no")</f>
        <v>no</v>
      </c>
      <c r="AH1009" t="s">
        <v>813</v>
      </c>
      <c r="AI1009" t="str">
        <f>IF(O1009&gt;0,(IF(S1009="live",O1009*0.84,IF(S1009="dried.ethanol",O1009*0.8449+2.8227,O1009))),"")</f>
        <v/>
      </c>
      <c r="AJ1009" s="12"/>
      <c r="AL1009" t="str">
        <f>IF(OR(AND(Q1009=Q1010,P1009&gt;0),AND(O1009&gt;0,O1009=O1010)),"duplicate","")</f>
        <v/>
      </c>
      <c r="AM1009" t="s">
        <v>826</v>
      </c>
      <c r="AN1009" t="s">
        <v>826</v>
      </c>
      <c r="AO1009" t="s">
        <v>826</v>
      </c>
      <c r="AP1009" t="s">
        <v>826</v>
      </c>
      <c r="AQ1009" t="s">
        <v>32</v>
      </c>
    </row>
    <row r="1010" spans="1:43" x14ac:dyDescent="0.2">
      <c r="A1010" s="29">
        <v>42909</v>
      </c>
      <c r="B1010" s="1">
        <v>42899</v>
      </c>
      <c r="C1010" s="1" t="str">
        <f>IF(F1010="Kup","6/13/2017",IF(F1010="Sag","6/14/2017",""))</f>
        <v>6/13/2017</v>
      </c>
      <c r="D1010" s="27">
        <f>A1010-B1010</f>
        <v>10</v>
      </c>
      <c r="E1010" s="27">
        <f>A1010-C1010</f>
        <v>10</v>
      </c>
      <c r="F1010" s="12" t="s">
        <v>21</v>
      </c>
      <c r="G1010" s="12">
        <v>10</v>
      </c>
      <c r="H1010" s="12" t="s">
        <v>42</v>
      </c>
      <c r="I1010" s="12" t="s">
        <v>23</v>
      </c>
      <c r="J1010" s="12" t="s">
        <v>23</v>
      </c>
      <c r="K1010" s="3" t="s">
        <v>956</v>
      </c>
      <c r="L1010" s="3" t="s">
        <v>955</v>
      </c>
      <c r="M1010" s="12">
        <v>7</v>
      </c>
      <c r="N1010" s="12">
        <v>7</v>
      </c>
      <c r="O1010" s="24"/>
      <c r="P1010" s="12">
        <v>2.2410000000000001</v>
      </c>
      <c r="Q1010" s="12">
        <v>1.9570000000000001</v>
      </c>
      <c r="R1010">
        <f>IF(Q1010&gt;0,(P1010*(Q1010^2))*(3.14159/6),"")</f>
        <v>4.4938830219863855</v>
      </c>
      <c r="S1010" s="12" t="s">
        <v>32</v>
      </c>
      <c r="T1010" t="s">
        <v>25</v>
      </c>
      <c r="U1010" s="12" t="s">
        <v>26</v>
      </c>
      <c r="V1010" s="12" t="e">
        <f>"CG_D"&amp;G1010&amp;"_"&amp;H1010&amp;"_"&amp;#REF!&amp;".jpg"</f>
        <v>#REF!</v>
      </c>
      <c r="W1010" s="12"/>
      <c r="X1010" s="2" t="s">
        <v>764</v>
      </c>
      <c r="Y1010" s="12"/>
      <c r="Z1010" s="12"/>
      <c r="AA1010" s="12" t="s">
        <v>835</v>
      </c>
      <c r="AB1010" t="str">
        <f>IF(Q1010&gt;0,"yes","no")</f>
        <v>yes</v>
      </c>
      <c r="AC1010" t="str">
        <f>IF(O1010&gt;0,"yes","no")</f>
        <v>no</v>
      </c>
      <c r="AD1010" t="str">
        <f>IF(AH1010="hatch","yes","no")</f>
        <v>no</v>
      </c>
      <c r="AE1010" t="str">
        <f>IF(AH1010="swimup","yes","no")</f>
        <v>no</v>
      </c>
      <c r="AF1010" t="str">
        <f>IF(AH1010="respiration","yes","no")</f>
        <v>no</v>
      </c>
      <c r="AH1010" t="s">
        <v>813</v>
      </c>
      <c r="AI1010" t="str">
        <f>IF(O1010&gt;0,(IF(S1010="live",O1010*0.84,IF(S1010="dried.ethanol",O1010*0.8449+2.8227,O1010))),"")</f>
        <v/>
      </c>
      <c r="AJ1010" s="12"/>
      <c r="AL1010" t="str">
        <f>IF(OR(AND(Q1010=Q1011,P1010&gt;0),AND(O1010&gt;0,O1010=O1011)),"duplicate","")</f>
        <v/>
      </c>
      <c r="AM1010" t="s">
        <v>826</v>
      </c>
      <c r="AN1010" t="s">
        <v>826</v>
      </c>
      <c r="AO1010" t="s">
        <v>826</v>
      </c>
      <c r="AP1010" t="s">
        <v>826</v>
      </c>
      <c r="AQ1010" t="s">
        <v>32</v>
      </c>
    </row>
    <row r="1011" spans="1:43" x14ac:dyDescent="0.2">
      <c r="A1011" s="29">
        <v>42909</v>
      </c>
      <c r="B1011" s="1">
        <v>42899</v>
      </c>
      <c r="C1011" s="1" t="str">
        <f>IF(F1011="Kup","6/13/2017",IF(F1011="Sag","6/14/2017",""))</f>
        <v>6/13/2017</v>
      </c>
      <c r="D1011" s="27">
        <f>A1011-B1011</f>
        <v>10</v>
      </c>
      <c r="E1011" s="27">
        <f>A1011-C1011</f>
        <v>10</v>
      </c>
      <c r="F1011" s="12" t="s">
        <v>21</v>
      </c>
      <c r="G1011" s="12">
        <v>10</v>
      </c>
      <c r="H1011" s="12" t="s">
        <v>42</v>
      </c>
      <c r="I1011" s="12" t="s">
        <v>23</v>
      </c>
      <c r="J1011" s="12" t="s">
        <v>23</v>
      </c>
      <c r="K1011" s="3" t="s">
        <v>956</v>
      </c>
      <c r="L1011" s="3" t="s">
        <v>955</v>
      </c>
      <c r="M1011" s="12">
        <v>8</v>
      </c>
      <c r="N1011" s="12">
        <v>8</v>
      </c>
      <c r="O1011" s="24"/>
      <c r="P1011" s="12">
        <v>2.419</v>
      </c>
      <c r="Q1011" s="12">
        <v>2.0129999999999999</v>
      </c>
      <c r="R1011">
        <f>IF(Q1011&gt;0,(P1011*(Q1011^2))*(3.14159/6),"")</f>
        <v>5.1324139132449131</v>
      </c>
      <c r="S1011" s="12" t="s">
        <v>32</v>
      </c>
      <c r="T1011" t="s">
        <v>25</v>
      </c>
      <c r="U1011" s="12" t="s">
        <v>26</v>
      </c>
      <c r="V1011" s="12" t="e">
        <f>"CG_D"&amp;G1011&amp;"_"&amp;H1011&amp;"_"&amp;#REF!&amp;".jpg"</f>
        <v>#REF!</v>
      </c>
      <c r="W1011" s="12"/>
      <c r="X1011" s="2" t="s">
        <v>764</v>
      </c>
      <c r="Y1011" s="12"/>
      <c r="Z1011" s="12"/>
      <c r="AA1011" s="12" t="s">
        <v>835</v>
      </c>
      <c r="AB1011" t="str">
        <f>IF(Q1011&gt;0,"yes","no")</f>
        <v>yes</v>
      </c>
      <c r="AC1011" t="str">
        <f>IF(O1011&gt;0,"yes","no")</f>
        <v>no</v>
      </c>
      <c r="AD1011" t="str">
        <f>IF(AH1011="hatch","yes","no")</f>
        <v>no</v>
      </c>
      <c r="AE1011" t="str">
        <f>IF(AH1011="swimup","yes","no")</f>
        <v>no</v>
      </c>
      <c r="AF1011" t="str">
        <f>IF(AH1011="respiration","yes","no")</f>
        <v>no</v>
      </c>
      <c r="AH1011" t="s">
        <v>813</v>
      </c>
      <c r="AI1011" t="str">
        <f>IF(O1011&gt;0,(IF(S1011="live",O1011*0.84,IF(S1011="dried.ethanol",O1011*0.8449+2.8227,O1011))),"")</f>
        <v/>
      </c>
      <c r="AJ1011" s="12"/>
      <c r="AL1011" t="str">
        <f>IF(OR(AND(Q1011=Q1012,P1011&gt;0),AND(O1011&gt;0,O1011=O1012)),"duplicate","")</f>
        <v/>
      </c>
      <c r="AM1011" t="s">
        <v>826</v>
      </c>
      <c r="AN1011" t="s">
        <v>826</v>
      </c>
      <c r="AO1011" t="s">
        <v>826</v>
      </c>
      <c r="AP1011" t="s">
        <v>826</v>
      </c>
      <c r="AQ1011" t="s">
        <v>32</v>
      </c>
    </row>
    <row r="1012" spans="1:43" x14ac:dyDescent="0.2">
      <c r="A1012" s="29">
        <v>42909</v>
      </c>
      <c r="B1012" s="1">
        <v>42899</v>
      </c>
      <c r="C1012" s="1" t="str">
        <f>IF(F1012="Kup","6/13/2017",IF(F1012="Sag","6/14/2017",""))</f>
        <v>6/13/2017</v>
      </c>
      <c r="D1012" s="27">
        <f>A1012-B1012</f>
        <v>10</v>
      </c>
      <c r="E1012" s="27">
        <f>A1012-C1012</f>
        <v>10</v>
      </c>
      <c r="F1012" s="12" t="s">
        <v>21</v>
      </c>
      <c r="G1012" s="12">
        <v>10</v>
      </c>
      <c r="H1012" s="12" t="s">
        <v>42</v>
      </c>
      <c r="I1012" s="12" t="s">
        <v>23</v>
      </c>
      <c r="J1012" s="12" t="s">
        <v>23</v>
      </c>
      <c r="K1012" s="3" t="s">
        <v>956</v>
      </c>
      <c r="L1012" s="3" t="s">
        <v>955</v>
      </c>
      <c r="M1012" s="12">
        <v>9</v>
      </c>
      <c r="N1012" s="12">
        <v>9</v>
      </c>
      <c r="O1012" s="24"/>
      <c r="P1012" s="12">
        <v>2.3740000000000001</v>
      </c>
      <c r="Q1012" s="12">
        <v>2.1669999999999998</v>
      </c>
      <c r="R1012">
        <f>IF(Q1012&gt;0,(P1012*(Q1012^2))*(3.14159/6),"")</f>
        <v>5.8370954184021224</v>
      </c>
      <c r="S1012" s="12" t="s">
        <v>32</v>
      </c>
      <c r="T1012" t="s">
        <v>25</v>
      </c>
      <c r="U1012" s="12" t="s">
        <v>26</v>
      </c>
      <c r="V1012" s="12" t="e">
        <f>"CG_D"&amp;G1012&amp;"_"&amp;H1012&amp;"_"&amp;#REF!&amp;".jpg"</f>
        <v>#REF!</v>
      </c>
      <c r="W1012" s="12"/>
      <c r="X1012" s="2" t="s">
        <v>764</v>
      </c>
      <c r="Y1012" s="12"/>
      <c r="Z1012" s="12"/>
      <c r="AA1012" s="12" t="s">
        <v>835</v>
      </c>
      <c r="AB1012" t="str">
        <f>IF(Q1012&gt;0,"yes","no")</f>
        <v>yes</v>
      </c>
      <c r="AC1012" t="str">
        <f>IF(O1012&gt;0,"yes","no")</f>
        <v>no</v>
      </c>
      <c r="AD1012" t="str">
        <f>IF(AH1012="hatch","yes","no")</f>
        <v>no</v>
      </c>
      <c r="AE1012" t="str">
        <f>IF(AH1012="swimup","yes","no")</f>
        <v>no</v>
      </c>
      <c r="AF1012" t="str">
        <f>IF(AH1012="respiration","yes","no")</f>
        <v>no</v>
      </c>
      <c r="AH1012" t="s">
        <v>813</v>
      </c>
      <c r="AI1012" t="str">
        <f>IF(O1012&gt;0,(IF(S1012="live",O1012*0.84,IF(S1012="dried.ethanol",O1012*0.8449+2.8227,O1012))),"")</f>
        <v/>
      </c>
      <c r="AJ1012" s="12"/>
      <c r="AL1012" t="str">
        <f>IF(OR(AND(Q1012=Q1013,P1012&gt;0),AND(O1012&gt;0,O1012=O1013)),"duplicate","")</f>
        <v/>
      </c>
      <c r="AM1012" t="s">
        <v>826</v>
      </c>
      <c r="AN1012" t="s">
        <v>826</v>
      </c>
      <c r="AO1012" t="s">
        <v>826</v>
      </c>
      <c r="AP1012" t="s">
        <v>826</v>
      </c>
      <c r="AQ1012" t="s">
        <v>32</v>
      </c>
    </row>
    <row r="1013" spans="1:43" x14ac:dyDescent="0.2">
      <c r="A1013" s="29">
        <v>42909</v>
      </c>
      <c r="B1013" s="1">
        <v>42899</v>
      </c>
      <c r="C1013" s="1" t="str">
        <f>IF(F1013="Kup","6/13/2017",IF(F1013="Sag","6/14/2017",""))</f>
        <v>6/13/2017</v>
      </c>
      <c r="D1013" s="27">
        <f>A1013-B1013</f>
        <v>10</v>
      </c>
      <c r="E1013" s="27">
        <f>A1013-C1013</f>
        <v>10</v>
      </c>
      <c r="F1013" s="12" t="s">
        <v>21</v>
      </c>
      <c r="G1013" s="12">
        <v>10</v>
      </c>
      <c r="H1013" s="12" t="s">
        <v>42</v>
      </c>
      <c r="I1013" s="12" t="s">
        <v>23</v>
      </c>
      <c r="J1013" s="12" t="s">
        <v>23</v>
      </c>
      <c r="K1013" s="3" t="s">
        <v>956</v>
      </c>
      <c r="L1013" s="3" t="s">
        <v>955</v>
      </c>
      <c r="M1013" s="12">
        <v>10</v>
      </c>
      <c r="N1013" s="12">
        <v>10</v>
      </c>
      <c r="O1013" s="24"/>
      <c r="P1013" s="12">
        <v>2.0840000000000001</v>
      </c>
      <c r="Q1013" s="12">
        <v>1.6080000000000001</v>
      </c>
      <c r="R1013">
        <f>IF(Q1013&gt;0,(P1013*(Q1013^2))*(3.14159/6),"")</f>
        <v>2.8214220682406403</v>
      </c>
      <c r="S1013" s="12" t="s">
        <v>32</v>
      </c>
      <c r="T1013" t="s">
        <v>25</v>
      </c>
      <c r="U1013" s="12" t="s">
        <v>26</v>
      </c>
      <c r="V1013" s="12" t="e">
        <f>"CG_D"&amp;G1013&amp;"_"&amp;H1013&amp;"_"&amp;#REF!&amp;".jpg"</f>
        <v>#REF!</v>
      </c>
      <c r="W1013" s="12"/>
      <c r="X1013" s="2" t="s">
        <v>764</v>
      </c>
      <c r="Y1013" s="12"/>
      <c r="Z1013" s="12"/>
      <c r="AA1013" s="12" t="s">
        <v>835</v>
      </c>
      <c r="AB1013" t="str">
        <f>IF(Q1013&gt;0,"yes","no")</f>
        <v>yes</v>
      </c>
      <c r="AC1013" t="str">
        <f>IF(O1013&gt;0,"yes","no")</f>
        <v>no</v>
      </c>
      <c r="AD1013" t="str">
        <f>IF(AH1013="hatch","yes","no")</f>
        <v>no</v>
      </c>
      <c r="AE1013" t="str">
        <f>IF(AH1013="swimup","yes","no")</f>
        <v>no</v>
      </c>
      <c r="AF1013" t="str">
        <f>IF(AH1013="respiration","yes","no")</f>
        <v>no</v>
      </c>
      <c r="AH1013" t="s">
        <v>813</v>
      </c>
      <c r="AI1013" t="str">
        <f>IF(O1013&gt;0,(IF(S1013="live",O1013*0.84,IF(S1013="dried.ethanol",O1013*0.8449+2.8227,O1013))),"")</f>
        <v/>
      </c>
      <c r="AJ1013" s="12"/>
      <c r="AL1013" t="str">
        <f>IF(OR(AND(Q1013=Q1014,P1013&gt;0),AND(O1013&gt;0,O1013=O1014)),"duplicate","")</f>
        <v/>
      </c>
      <c r="AM1013" t="s">
        <v>826</v>
      </c>
      <c r="AN1013" t="s">
        <v>826</v>
      </c>
      <c r="AO1013" t="s">
        <v>826</v>
      </c>
      <c r="AP1013" t="s">
        <v>826</v>
      </c>
      <c r="AQ1013" t="s">
        <v>32</v>
      </c>
    </row>
    <row r="1014" spans="1:43" x14ac:dyDescent="0.2">
      <c r="A1014" s="29">
        <v>42909</v>
      </c>
      <c r="B1014" s="1">
        <v>42901</v>
      </c>
      <c r="C1014" s="1" t="str">
        <f>IF(F1014="Kup","6/13/2017",IF(F1014="Sag","6/14/2017",""))</f>
        <v>6/14/2017</v>
      </c>
      <c r="D1014" s="27">
        <f>A1014-B1014</f>
        <v>8</v>
      </c>
      <c r="E1014" s="27">
        <f>A1014-C1014</f>
        <v>9</v>
      </c>
      <c r="F1014" s="12" t="s">
        <v>919</v>
      </c>
      <c r="G1014" s="12">
        <v>10</v>
      </c>
      <c r="H1014" s="12" t="s">
        <v>42</v>
      </c>
      <c r="I1014" s="12" t="s">
        <v>53</v>
      </c>
      <c r="J1014" s="12" t="s">
        <v>989</v>
      </c>
      <c r="K1014" s="2" t="s">
        <v>967</v>
      </c>
      <c r="L1014" s="2" t="s">
        <v>968</v>
      </c>
      <c r="M1014" s="12">
        <v>1</v>
      </c>
      <c r="N1014" s="12">
        <v>1</v>
      </c>
      <c r="O1014" s="24"/>
      <c r="P1014" s="12">
        <v>2.4039999999999999</v>
      </c>
      <c r="Q1014" s="12">
        <v>2.1579999999999999</v>
      </c>
      <c r="R1014">
        <f>IF(Q1014&gt;0,(P1014*(Q1014^2))*(3.14159/6),"")</f>
        <v>5.8618621274591716</v>
      </c>
      <c r="S1014" s="12" t="s">
        <v>32</v>
      </c>
      <c r="T1014" t="s">
        <v>25</v>
      </c>
      <c r="U1014" s="12" t="s">
        <v>26</v>
      </c>
      <c r="V1014" s="12" t="e">
        <f>"CG_D"&amp;G1014&amp;"_"&amp;H1014&amp;"_"&amp;#REF!&amp;".jpg"</f>
        <v>#REF!</v>
      </c>
      <c r="W1014" s="12"/>
      <c r="X1014" s="2" t="s">
        <v>764</v>
      </c>
      <c r="Y1014" s="12"/>
      <c r="Z1014" s="12"/>
      <c r="AA1014" s="12" t="s">
        <v>835</v>
      </c>
      <c r="AB1014" t="str">
        <f>IF(Q1014&gt;0,"yes","no")</f>
        <v>yes</v>
      </c>
      <c r="AC1014" t="str">
        <f>IF(O1014&gt;0,"yes","no")</f>
        <v>no</v>
      </c>
      <c r="AD1014" t="str">
        <f>IF(AH1014="hatch","yes","no")</f>
        <v>no</v>
      </c>
      <c r="AE1014" t="str">
        <f>IF(AH1014="swimup","yes","no")</f>
        <v>no</v>
      </c>
      <c r="AF1014" t="str">
        <f>IF(AH1014="respiration","yes","no")</f>
        <v>no</v>
      </c>
      <c r="AH1014" t="s">
        <v>813</v>
      </c>
      <c r="AI1014" t="str">
        <f>IF(O1014&gt;0,(IF(S1014="live",O1014*0.84,IF(S1014="dried.ethanol",O1014*0.8449+2.8227,O1014))),"")</f>
        <v/>
      </c>
      <c r="AJ1014" s="12"/>
      <c r="AL1014" t="str">
        <f>IF(OR(AND(Q1014=Q1015,P1014&gt;0),AND(O1014&gt;0,O1014=O1015)),"duplicate","")</f>
        <v/>
      </c>
      <c r="AM1014" t="s">
        <v>826</v>
      </c>
      <c r="AN1014" t="s">
        <v>826</v>
      </c>
      <c r="AO1014" t="s">
        <v>826</v>
      </c>
      <c r="AP1014" t="s">
        <v>826</v>
      </c>
      <c r="AQ1014" t="s">
        <v>32</v>
      </c>
    </row>
    <row r="1015" spans="1:43" x14ac:dyDescent="0.2">
      <c r="A1015" s="29">
        <v>42909</v>
      </c>
      <c r="B1015" s="1">
        <v>42901</v>
      </c>
      <c r="C1015" s="1" t="str">
        <f>IF(F1015="Kup","6/13/2017",IF(F1015="Sag","6/14/2017",""))</f>
        <v>6/14/2017</v>
      </c>
      <c r="D1015" s="27">
        <f>A1015-B1015</f>
        <v>8</v>
      </c>
      <c r="E1015" s="27">
        <f>A1015-C1015</f>
        <v>9</v>
      </c>
      <c r="F1015" s="12" t="s">
        <v>919</v>
      </c>
      <c r="G1015" s="12">
        <v>10</v>
      </c>
      <c r="H1015" s="12" t="s">
        <v>42</v>
      </c>
      <c r="I1015" s="12" t="s">
        <v>53</v>
      </c>
      <c r="J1015" s="12" t="s">
        <v>989</v>
      </c>
      <c r="K1015" s="2" t="s">
        <v>967</v>
      </c>
      <c r="L1015" s="2" t="s">
        <v>968</v>
      </c>
      <c r="M1015" s="12">
        <v>2</v>
      </c>
      <c r="N1015" s="12">
        <v>2</v>
      </c>
      <c r="O1015" s="24"/>
      <c r="P1015" s="12">
        <v>2.931</v>
      </c>
      <c r="Q1015" s="12">
        <v>2.5150000000000001</v>
      </c>
      <c r="R1015">
        <f>IF(Q1015&gt;0,(P1015*(Q1015^2))*(3.14159/6),"")</f>
        <v>9.7071122723858743</v>
      </c>
      <c r="S1015" s="12" t="s">
        <v>32</v>
      </c>
      <c r="T1015" t="s">
        <v>25</v>
      </c>
      <c r="U1015" s="12" t="s">
        <v>26</v>
      </c>
      <c r="V1015" s="12" t="e">
        <f>"CG_D"&amp;G1015&amp;"_"&amp;H1015&amp;"_"&amp;#REF!&amp;".jpg"</f>
        <v>#REF!</v>
      </c>
      <c r="W1015" s="12"/>
      <c r="X1015" s="2" t="s">
        <v>764</v>
      </c>
      <c r="Y1015" s="12"/>
      <c r="Z1015" s="12"/>
      <c r="AA1015" s="12" t="s">
        <v>835</v>
      </c>
      <c r="AB1015" t="str">
        <f>IF(Q1015&gt;0,"yes","no")</f>
        <v>yes</v>
      </c>
      <c r="AC1015" t="str">
        <f>IF(O1015&gt;0,"yes","no")</f>
        <v>no</v>
      </c>
      <c r="AD1015" t="str">
        <f>IF(AH1015="hatch","yes","no")</f>
        <v>no</v>
      </c>
      <c r="AE1015" t="str">
        <f>IF(AH1015="swimup","yes","no")</f>
        <v>no</v>
      </c>
      <c r="AF1015" t="str">
        <f>IF(AH1015="respiration","yes","no")</f>
        <v>no</v>
      </c>
      <c r="AH1015" t="s">
        <v>813</v>
      </c>
      <c r="AI1015" t="str">
        <f>IF(O1015&gt;0,(IF(S1015="live",O1015*0.84,IF(S1015="dried.ethanol",O1015*0.8449+2.8227,O1015))),"")</f>
        <v/>
      </c>
      <c r="AJ1015" s="12"/>
      <c r="AL1015" t="str">
        <f>IF(OR(AND(Q1015=Q1016,P1015&gt;0),AND(O1015&gt;0,O1015=O1016)),"duplicate","")</f>
        <v/>
      </c>
      <c r="AM1015" t="s">
        <v>826</v>
      </c>
      <c r="AN1015" t="s">
        <v>826</v>
      </c>
      <c r="AO1015" t="s">
        <v>826</v>
      </c>
      <c r="AP1015" t="s">
        <v>826</v>
      </c>
      <c r="AQ1015" t="s">
        <v>32</v>
      </c>
    </row>
    <row r="1016" spans="1:43" x14ac:dyDescent="0.2">
      <c r="A1016" s="29">
        <v>42909</v>
      </c>
      <c r="B1016" s="1">
        <v>42901</v>
      </c>
      <c r="C1016" s="1" t="str">
        <f>IF(F1016="Kup","6/13/2017",IF(F1016="Sag","6/14/2017",""))</f>
        <v>6/14/2017</v>
      </c>
      <c r="D1016" s="27">
        <f>A1016-B1016</f>
        <v>8</v>
      </c>
      <c r="E1016" s="27">
        <f>A1016-C1016</f>
        <v>9</v>
      </c>
      <c r="F1016" s="12" t="s">
        <v>919</v>
      </c>
      <c r="G1016" s="12">
        <v>10</v>
      </c>
      <c r="H1016" s="12" t="s">
        <v>42</v>
      </c>
      <c r="I1016" s="12" t="s">
        <v>53</v>
      </c>
      <c r="J1016" s="12" t="s">
        <v>989</v>
      </c>
      <c r="K1016" s="2" t="s">
        <v>967</v>
      </c>
      <c r="L1016" s="2" t="s">
        <v>968</v>
      </c>
      <c r="M1016" s="12">
        <v>3</v>
      </c>
      <c r="N1016" s="12">
        <v>3</v>
      </c>
      <c r="O1016" s="24"/>
      <c r="P1016" s="12">
        <v>2.5470000000000002</v>
      </c>
      <c r="Q1016" s="12">
        <v>2.3109999999999999</v>
      </c>
      <c r="R1016">
        <f>IF(Q1016&gt;0,(P1016*(Q1016^2))*(3.14159/6),"")</f>
        <v>7.1224119888725541</v>
      </c>
      <c r="S1016" s="12" t="s">
        <v>32</v>
      </c>
      <c r="T1016" t="s">
        <v>25</v>
      </c>
      <c r="U1016" s="12" t="s">
        <v>26</v>
      </c>
      <c r="V1016" s="12" t="e">
        <f>"CG_D"&amp;G1016&amp;"_"&amp;H1016&amp;"_"&amp;#REF!&amp;".jpg"</f>
        <v>#REF!</v>
      </c>
      <c r="W1016" s="12"/>
      <c r="X1016" s="2" t="s">
        <v>764</v>
      </c>
      <c r="Y1016" s="12"/>
      <c r="Z1016" s="12"/>
      <c r="AA1016" s="12" t="s">
        <v>835</v>
      </c>
      <c r="AB1016" t="str">
        <f>IF(Q1016&gt;0,"yes","no")</f>
        <v>yes</v>
      </c>
      <c r="AC1016" t="str">
        <f>IF(O1016&gt;0,"yes","no")</f>
        <v>no</v>
      </c>
      <c r="AD1016" t="str">
        <f>IF(AH1016="hatch","yes","no")</f>
        <v>no</v>
      </c>
      <c r="AE1016" t="str">
        <f>IF(AH1016="swimup","yes","no")</f>
        <v>no</v>
      </c>
      <c r="AF1016" t="str">
        <f>IF(AH1016="respiration","yes","no")</f>
        <v>no</v>
      </c>
      <c r="AH1016" t="s">
        <v>813</v>
      </c>
      <c r="AI1016" t="str">
        <f>IF(O1016&gt;0,(IF(S1016="live",O1016*0.84,IF(S1016="dried.ethanol",O1016*0.8449+2.8227,O1016))),"")</f>
        <v/>
      </c>
      <c r="AJ1016" s="12"/>
      <c r="AL1016" t="str">
        <f>IF(OR(AND(Q1016=Q1017,P1016&gt;0),AND(O1016&gt;0,O1016=O1017)),"duplicate","")</f>
        <v/>
      </c>
      <c r="AM1016" t="s">
        <v>826</v>
      </c>
      <c r="AN1016" t="s">
        <v>826</v>
      </c>
      <c r="AO1016" t="s">
        <v>826</v>
      </c>
      <c r="AP1016" t="s">
        <v>826</v>
      </c>
      <c r="AQ1016" t="s">
        <v>32</v>
      </c>
    </row>
    <row r="1017" spans="1:43" x14ac:dyDescent="0.2">
      <c r="A1017" s="29">
        <v>42909</v>
      </c>
      <c r="B1017" s="1">
        <v>42901</v>
      </c>
      <c r="C1017" s="1" t="str">
        <f>IF(F1017="Kup","6/13/2017",IF(F1017="Sag","6/14/2017",""))</f>
        <v>6/14/2017</v>
      </c>
      <c r="D1017" s="27">
        <f>A1017-B1017</f>
        <v>8</v>
      </c>
      <c r="E1017" s="27">
        <f>A1017-C1017</f>
        <v>9</v>
      </c>
      <c r="F1017" s="12" t="s">
        <v>919</v>
      </c>
      <c r="G1017" s="12">
        <v>10</v>
      </c>
      <c r="H1017" s="12" t="s">
        <v>42</v>
      </c>
      <c r="I1017" s="12" t="s">
        <v>53</v>
      </c>
      <c r="J1017" s="12" t="s">
        <v>989</v>
      </c>
      <c r="K1017" s="2" t="s">
        <v>967</v>
      </c>
      <c r="L1017" s="2" t="s">
        <v>968</v>
      </c>
      <c r="M1017" s="12">
        <v>4</v>
      </c>
      <c r="N1017" s="12">
        <v>4</v>
      </c>
      <c r="O1017" s="24"/>
      <c r="P1017" s="12">
        <v>2.7469999999999999</v>
      </c>
      <c r="Q1017" s="12">
        <v>2.3460000000000001</v>
      </c>
      <c r="R1017">
        <f>IF(Q1017&gt;0,(P1017*(Q1017^2))*(3.14159/6),"")</f>
        <v>7.9161302334607804</v>
      </c>
      <c r="S1017" s="12" t="s">
        <v>32</v>
      </c>
      <c r="T1017" t="s">
        <v>25</v>
      </c>
      <c r="U1017" s="12" t="s">
        <v>26</v>
      </c>
      <c r="V1017" s="12" t="e">
        <f>"CG_D"&amp;G1017&amp;"_"&amp;H1017&amp;"_"&amp;#REF!&amp;".jpg"</f>
        <v>#REF!</v>
      </c>
      <c r="W1017" s="12"/>
      <c r="X1017" s="2" t="s">
        <v>764</v>
      </c>
      <c r="Y1017" s="12"/>
      <c r="Z1017" s="12"/>
      <c r="AA1017" s="12" t="s">
        <v>835</v>
      </c>
      <c r="AB1017" t="str">
        <f>IF(Q1017&gt;0,"yes","no")</f>
        <v>yes</v>
      </c>
      <c r="AC1017" t="str">
        <f>IF(O1017&gt;0,"yes","no")</f>
        <v>no</v>
      </c>
      <c r="AD1017" t="str">
        <f>IF(AH1017="hatch","yes","no")</f>
        <v>no</v>
      </c>
      <c r="AE1017" t="str">
        <f>IF(AH1017="swimup","yes","no")</f>
        <v>no</v>
      </c>
      <c r="AF1017" t="str">
        <f>IF(AH1017="respiration","yes","no")</f>
        <v>no</v>
      </c>
      <c r="AH1017" t="s">
        <v>813</v>
      </c>
      <c r="AI1017" t="str">
        <f>IF(O1017&gt;0,(IF(S1017="live",O1017*0.84,IF(S1017="dried.ethanol",O1017*0.8449+2.8227,O1017))),"")</f>
        <v/>
      </c>
      <c r="AJ1017" s="12"/>
      <c r="AL1017" t="str">
        <f>IF(OR(AND(Q1017=Q1018,P1017&gt;0),AND(O1017&gt;0,O1017=O1018)),"duplicate","")</f>
        <v/>
      </c>
      <c r="AM1017" t="s">
        <v>826</v>
      </c>
      <c r="AN1017" t="s">
        <v>826</v>
      </c>
      <c r="AO1017" t="s">
        <v>826</v>
      </c>
      <c r="AP1017" t="s">
        <v>826</v>
      </c>
      <c r="AQ1017" t="s">
        <v>32</v>
      </c>
    </row>
    <row r="1018" spans="1:43" x14ac:dyDescent="0.2">
      <c r="A1018" s="29">
        <v>42909</v>
      </c>
      <c r="B1018" s="1">
        <v>42901</v>
      </c>
      <c r="C1018" s="1" t="str">
        <f>IF(F1018="Kup","6/13/2017",IF(F1018="Sag","6/14/2017",""))</f>
        <v>6/14/2017</v>
      </c>
      <c r="D1018" s="27">
        <f>A1018-B1018</f>
        <v>8</v>
      </c>
      <c r="E1018" s="27">
        <f>A1018-C1018</f>
        <v>9</v>
      </c>
      <c r="F1018" s="12" t="s">
        <v>919</v>
      </c>
      <c r="G1018" s="12">
        <v>10</v>
      </c>
      <c r="H1018" s="12" t="s">
        <v>42</v>
      </c>
      <c r="I1018" s="12" t="s">
        <v>53</v>
      </c>
      <c r="J1018" s="12" t="s">
        <v>989</v>
      </c>
      <c r="K1018" s="2" t="s">
        <v>967</v>
      </c>
      <c r="L1018" s="2" t="s">
        <v>968</v>
      </c>
      <c r="M1018" s="12">
        <v>5</v>
      </c>
      <c r="N1018" s="12">
        <v>5</v>
      </c>
      <c r="O1018" s="24"/>
      <c r="P1018" s="12">
        <v>2.6880000000000002</v>
      </c>
      <c r="Q1018" s="12">
        <v>2.4119999999999999</v>
      </c>
      <c r="R1018">
        <f>IF(Q1018&gt;0,(P1018*(Q1018^2))*(3.14159/6),"")</f>
        <v>8.188080935086079</v>
      </c>
      <c r="S1018" s="12" t="s">
        <v>32</v>
      </c>
      <c r="T1018" t="s">
        <v>25</v>
      </c>
      <c r="U1018" s="12" t="s">
        <v>26</v>
      </c>
      <c r="V1018" s="12" t="e">
        <f>"CG_D"&amp;G1018&amp;"_"&amp;H1018&amp;"_"&amp;#REF!&amp;".jpg"</f>
        <v>#REF!</v>
      </c>
      <c r="W1018" s="12"/>
      <c r="X1018" s="2" t="s">
        <v>764</v>
      </c>
      <c r="Y1018" s="12"/>
      <c r="Z1018" s="12"/>
      <c r="AA1018" s="12" t="s">
        <v>835</v>
      </c>
      <c r="AB1018" t="str">
        <f>IF(Q1018&gt;0,"yes","no")</f>
        <v>yes</v>
      </c>
      <c r="AC1018" t="str">
        <f>IF(O1018&gt;0,"yes","no")</f>
        <v>no</v>
      </c>
      <c r="AD1018" t="str">
        <f>IF(AH1018="hatch","yes","no")</f>
        <v>no</v>
      </c>
      <c r="AE1018" t="str">
        <f>IF(AH1018="swimup","yes","no")</f>
        <v>no</v>
      </c>
      <c r="AF1018" t="str">
        <f>IF(AH1018="respiration","yes","no")</f>
        <v>no</v>
      </c>
      <c r="AH1018" t="s">
        <v>813</v>
      </c>
      <c r="AI1018" t="str">
        <f>IF(O1018&gt;0,(IF(S1018="live",O1018*0.84,IF(S1018="dried.ethanol",O1018*0.8449+2.8227,O1018))),"")</f>
        <v/>
      </c>
      <c r="AJ1018" s="12"/>
      <c r="AL1018" t="str">
        <f>IF(OR(AND(Q1018=Q1019,P1018&gt;0),AND(O1018&gt;0,O1018=O1019)),"duplicate","")</f>
        <v/>
      </c>
      <c r="AM1018" t="s">
        <v>826</v>
      </c>
      <c r="AN1018" t="s">
        <v>826</v>
      </c>
      <c r="AO1018" t="s">
        <v>826</v>
      </c>
      <c r="AP1018" t="s">
        <v>826</v>
      </c>
      <c r="AQ1018" t="s">
        <v>32</v>
      </c>
    </row>
    <row r="1019" spans="1:43" x14ac:dyDescent="0.2">
      <c r="A1019" s="29">
        <v>42909</v>
      </c>
      <c r="B1019" s="1">
        <v>42901</v>
      </c>
      <c r="C1019" s="1" t="str">
        <f>IF(F1019="Kup","6/13/2017",IF(F1019="Sag","6/14/2017",""))</f>
        <v>6/14/2017</v>
      </c>
      <c r="D1019" s="27">
        <f>A1019-B1019</f>
        <v>8</v>
      </c>
      <c r="E1019" s="27">
        <f>A1019-C1019</f>
        <v>9</v>
      </c>
      <c r="F1019" s="12" t="s">
        <v>919</v>
      </c>
      <c r="G1019" s="12">
        <v>10</v>
      </c>
      <c r="H1019" s="12" t="s">
        <v>42</v>
      </c>
      <c r="I1019" s="12" t="s">
        <v>53</v>
      </c>
      <c r="J1019" s="12" t="s">
        <v>989</v>
      </c>
      <c r="K1019" s="2" t="s">
        <v>967</v>
      </c>
      <c r="L1019" s="2" t="s">
        <v>968</v>
      </c>
      <c r="M1019" s="12">
        <v>6</v>
      </c>
      <c r="N1019" s="12">
        <v>6</v>
      </c>
      <c r="O1019" s="24"/>
      <c r="P1019" s="12">
        <v>2.8079999999999998</v>
      </c>
      <c r="Q1019" s="12">
        <v>2.5289999999999999</v>
      </c>
      <c r="R1019">
        <f>IF(Q1019&gt;0,(P1019*(Q1019^2))*(3.14159/6),"")</f>
        <v>9.403575539524919</v>
      </c>
      <c r="S1019" s="12" t="s">
        <v>32</v>
      </c>
      <c r="T1019" t="s">
        <v>25</v>
      </c>
      <c r="U1019" s="12" t="s">
        <v>26</v>
      </c>
      <c r="V1019" s="12" t="e">
        <f>"CG_D"&amp;G1019&amp;"_"&amp;H1019&amp;"_"&amp;#REF!&amp;".jpg"</f>
        <v>#REF!</v>
      </c>
      <c r="W1019" s="12"/>
      <c r="X1019" s="2" t="s">
        <v>764</v>
      </c>
      <c r="Y1019" s="12"/>
      <c r="Z1019" s="12"/>
      <c r="AA1019" s="12" t="s">
        <v>835</v>
      </c>
      <c r="AB1019" t="str">
        <f>IF(Q1019&gt;0,"yes","no")</f>
        <v>yes</v>
      </c>
      <c r="AC1019" t="str">
        <f>IF(O1019&gt;0,"yes","no")</f>
        <v>no</v>
      </c>
      <c r="AD1019" t="str">
        <f>IF(AH1019="hatch","yes","no")</f>
        <v>no</v>
      </c>
      <c r="AE1019" t="str">
        <f>IF(AH1019="swimup","yes","no")</f>
        <v>no</v>
      </c>
      <c r="AF1019" t="str">
        <f>IF(AH1019="respiration","yes","no")</f>
        <v>no</v>
      </c>
      <c r="AH1019" t="s">
        <v>813</v>
      </c>
      <c r="AI1019" t="str">
        <f>IF(O1019&gt;0,(IF(S1019="live",O1019*0.84,IF(S1019="dried.ethanol",O1019*0.8449+2.8227,O1019))),"")</f>
        <v/>
      </c>
      <c r="AJ1019" s="12"/>
      <c r="AL1019" t="str">
        <f>IF(OR(AND(Q1019=Q1020,P1019&gt;0),AND(O1019&gt;0,O1019=O1020)),"duplicate","")</f>
        <v/>
      </c>
      <c r="AM1019" t="s">
        <v>826</v>
      </c>
      <c r="AN1019" t="s">
        <v>826</v>
      </c>
      <c r="AO1019" t="s">
        <v>826</v>
      </c>
      <c r="AP1019" t="s">
        <v>826</v>
      </c>
      <c r="AQ1019" t="s">
        <v>32</v>
      </c>
    </row>
    <row r="1020" spans="1:43" x14ac:dyDescent="0.2">
      <c r="A1020" s="29">
        <v>42909</v>
      </c>
      <c r="B1020" s="1">
        <v>42901</v>
      </c>
      <c r="C1020" s="1" t="str">
        <f>IF(F1020="Kup","6/13/2017",IF(F1020="Sag","6/14/2017",""))</f>
        <v>6/14/2017</v>
      </c>
      <c r="D1020" s="27">
        <f>A1020-B1020</f>
        <v>8</v>
      </c>
      <c r="E1020" s="27">
        <f>A1020-C1020</f>
        <v>9</v>
      </c>
      <c r="F1020" s="12" t="s">
        <v>919</v>
      </c>
      <c r="G1020" s="12">
        <v>10</v>
      </c>
      <c r="H1020" s="12" t="s">
        <v>42</v>
      </c>
      <c r="I1020" s="12" t="s">
        <v>53</v>
      </c>
      <c r="J1020" s="12" t="s">
        <v>989</v>
      </c>
      <c r="K1020" s="2" t="s">
        <v>967</v>
      </c>
      <c r="L1020" s="2" t="s">
        <v>968</v>
      </c>
      <c r="M1020" s="12">
        <v>7</v>
      </c>
      <c r="N1020" s="12">
        <v>7</v>
      </c>
      <c r="O1020" s="24"/>
      <c r="P1020" s="12">
        <v>2.7610000000000001</v>
      </c>
      <c r="Q1020" s="12">
        <v>2.323</v>
      </c>
      <c r="R1020">
        <f>IF(Q1020&gt;0,(P1020*(Q1020^2))*(3.14159/6),"")</f>
        <v>7.801229991501117</v>
      </c>
      <c r="S1020" s="12" t="s">
        <v>32</v>
      </c>
      <c r="T1020" t="s">
        <v>25</v>
      </c>
      <c r="U1020" s="12" t="s">
        <v>26</v>
      </c>
      <c r="V1020" s="12" t="e">
        <f>"CG_D"&amp;G1020&amp;"_"&amp;H1020&amp;"_"&amp;#REF!&amp;".jpg"</f>
        <v>#REF!</v>
      </c>
      <c r="W1020" s="12"/>
      <c r="X1020" s="2" t="s">
        <v>764</v>
      </c>
      <c r="Y1020" s="12"/>
      <c r="Z1020" s="12"/>
      <c r="AA1020" s="12" t="s">
        <v>835</v>
      </c>
      <c r="AB1020" t="str">
        <f>IF(Q1020&gt;0,"yes","no")</f>
        <v>yes</v>
      </c>
      <c r="AC1020" t="str">
        <f>IF(O1020&gt;0,"yes","no")</f>
        <v>no</v>
      </c>
      <c r="AD1020" t="str">
        <f>IF(AH1020="hatch","yes","no")</f>
        <v>no</v>
      </c>
      <c r="AE1020" t="str">
        <f>IF(AH1020="swimup","yes","no")</f>
        <v>no</v>
      </c>
      <c r="AF1020" t="str">
        <f>IF(AH1020="respiration","yes","no")</f>
        <v>no</v>
      </c>
      <c r="AH1020" t="s">
        <v>813</v>
      </c>
      <c r="AI1020" t="str">
        <f>IF(O1020&gt;0,(IF(S1020="live",O1020*0.84,IF(S1020="dried.ethanol",O1020*0.8449+2.8227,O1020))),"")</f>
        <v/>
      </c>
      <c r="AJ1020" s="12"/>
      <c r="AL1020" t="str">
        <f>IF(OR(AND(Q1020=Q1021,P1020&gt;0),AND(O1020&gt;0,O1020=O1021)),"duplicate","")</f>
        <v/>
      </c>
      <c r="AM1020" t="s">
        <v>826</v>
      </c>
      <c r="AN1020" t="s">
        <v>826</v>
      </c>
      <c r="AO1020" t="s">
        <v>826</v>
      </c>
      <c r="AP1020" t="s">
        <v>826</v>
      </c>
      <c r="AQ1020" t="s">
        <v>32</v>
      </c>
    </row>
    <row r="1021" spans="1:43" x14ac:dyDescent="0.2">
      <c r="A1021" s="29">
        <v>42909</v>
      </c>
      <c r="B1021" s="1">
        <v>42901</v>
      </c>
      <c r="C1021" s="1" t="str">
        <f>IF(F1021="Kup","6/13/2017",IF(F1021="Sag","6/14/2017",""))</f>
        <v>6/14/2017</v>
      </c>
      <c r="D1021" s="27">
        <f>A1021-B1021</f>
        <v>8</v>
      </c>
      <c r="E1021" s="27">
        <f>A1021-C1021</f>
        <v>9</v>
      </c>
      <c r="F1021" s="12" t="s">
        <v>919</v>
      </c>
      <c r="G1021" s="12">
        <v>10</v>
      </c>
      <c r="H1021" s="12" t="s">
        <v>42</v>
      </c>
      <c r="I1021" s="12" t="s">
        <v>53</v>
      </c>
      <c r="J1021" s="12" t="s">
        <v>989</v>
      </c>
      <c r="K1021" s="2" t="s">
        <v>967</v>
      </c>
      <c r="L1021" s="2" t="s">
        <v>968</v>
      </c>
      <c r="M1021" s="12">
        <v>8</v>
      </c>
      <c r="N1021" s="12">
        <v>8</v>
      </c>
      <c r="O1021" s="24"/>
      <c r="P1021" s="12">
        <v>2.7490000000000001</v>
      </c>
      <c r="Q1021" s="12">
        <v>2.4820000000000002</v>
      </c>
      <c r="R1021">
        <f>IF(Q1021&gt;0,(P1021*(Q1021^2))*(3.14159/6),"")</f>
        <v>8.8669967574024753</v>
      </c>
      <c r="S1021" s="12" t="s">
        <v>32</v>
      </c>
      <c r="T1021" t="s">
        <v>25</v>
      </c>
      <c r="U1021" s="12" t="s">
        <v>26</v>
      </c>
      <c r="V1021" s="12" t="e">
        <f>"CG_D"&amp;G1021&amp;"_"&amp;H1021&amp;"_"&amp;#REF!&amp;".jpg"</f>
        <v>#REF!</v>
      </c>
      <c r="W1021" s="12"/>
      <c r="X1021" s="2" t="s">
        <v>764</v>
      </c>
      <c r="Y1021" s="12"/>
      <c r="Z1021" s="12"/>
      <c r="AA1021" s="12" t="s">
        <v>835</v>
      </c>
      <c r="AB1021" t="str">
        <f>IF(Q1021&gt;0,"yes","no")</f>
        <v>yes</v>
      </c>
      <c r="AC1021" t="str">
        <f>IF(O1021&gt;0,"yes","no")</f>
        <v>no</v>
      </c>
      <c r="AD1021" t="str">
        <f>IF(AH1021="hatch","yes","no")</f>
        <v>no</v>
      </c>
      <c r="AE1021" t="str">
        <f>IF(AH1021="swimup","yes","no")</f>
        <v>no</v>
      </c>
      <c r="AF1021" t="str">
        <f>IF(AH1021="respiration","yes","no")</f>
        <v>no</v>
      </c>
      <c r="AH1021" t="s">
        <v>813</v>
      </c>
      <c r="AI1021" t="str">
        <f>IF(O1021&gt;0,(IF(S1021="live",O1021*0.84,IF(S1021="dried.ethanol",O1021*0.8449+2.8227,O1021))),"")</f>
        <v/>
      </c>
      <c r="AJ1021" s="12"/>
      <c r="AL1021" t="str">
        <f>IF(OR(AND(Q1021=Q1022,P1021&gt;0),AND(O1021&gt;0,O1021=O1022)),"duplicate","")</f>
        <v/>
      </c>
      <c r="AM1021" t="s">
        <v>826</v>
      </c>
      <c r="AN1021" t="s">
        <v>826</v>
      </c>
      <c r="AO1021" t="s">
        <v>826</v>
      </c>
      <c r="AP1021" t="s">
        <v>826</v>
      </c>
      <c r="AQ1021" t="s">
        <v>32</v>
      </c>
    </row>
    <row r="1022" spans="1:43" x14ac:dyDescent="0.2">
      <c r="A1022" s="29">
        <v>42909</v>
      </c>
      <c r="B1022" s="1">
        <v>42901</v>
      </c>
      <c r="C1022" s="1" t="str">
        <f>IF(F1022="Kup","6/13/2017",IF(F1022="Sag","6/14/2017",""))</f>
        <v>6/14/2017</v>
      </c>
      <c r="D1022" s="27">
        <f>A1022-B1022</f>
        <v>8</v>
      </c>
      <c r="E1022" s="27">
        <f>A1022-C1022</f>
        <v>9</v>
      </c>
      <c r="F1022" s="12" t="s">
        <v>919</v>
      </c>
      <c r="G1022" s="12">
        <v>10</v>
      </c>
      <c r="H1022" s="12" t="s">
        <v>42</v>
      </c>
      <c r="I1022" s="12" t="s">
        <v>53</v>
      </c>
      <c r="J1022" s="12" t="s">
        <v>989</v>
      </c>
      <c r="K1022" s="2" t="s">
        <v>967</v>
      </c>
      <c r="L1022" s="2" t="s">
        <v>968</v>
      </c>
      <c r="M1022" s="12">
        <v>9</v>
      </c>
      <c r="N1022" s="12">
        <v>9</v>
      </c>
      <c r="O1022" s="24"/>
      <c r="P1022" s="12">
        <v>2.9769999999999999</v>
      </c>
      <c r="Q1022" s="12">
        <v>2.1230000000000002</v>
      </c>
      <c r="R1022">
        <f>IF(Q1022&gt;0,(P1022*(Q1022^2))*(3.14159/6),"")</f>
        <v>7.0254974172070783</v>
      </c>
      <c r="S1022" s="12" t="s">
        <v>32</v>
      </c>
      <c r="T1022" t="s">
        <v>25</v>
      </c>
      <c r="U1022" s="12" t="s">
        <v>26</v>
      </c>
      <c r="V1022" s="12" t="e">
        <f>"CG_D"&amp;G1022&amp;"_"&amp;H1022&amp;"_"&amp;#REF!&amp;".jpg"</f>
        <v>#REF!</v>
      </c>
      <c r="W1022" s="12"/>
      <c r="X1022" s="2" t="s">
        <v>764</v>
      </c>
      <c r="Y1022" s="12"/>
      <c r="Z1022" s="12"/>
      <c r="AA1022" s="12" t="s">
        <v>835</v>
      </c>
      <c r="AB1022" t="str">
        <f>IF(Q1022&gt;0,"yes","no")</f>
        <v>yes</v>
      </c>
      <c r="AC1022" t="str">
        <f>IF(O1022&gt;0,"yes","no")</f>
        <v>no</v>
      </c>
      <c r="AD1022" t="str">
        <f>IF(AH1022="hatch","yes","no")</f>
        <v>no</v>
      </c>
      <c r="AE1022" t="str">
        <f>IF(AH1022="swimup","yes","no")</f>
        <v>no</v>
      </c>
      <c r="AF1022" t="str">
        <f>IF(AH1022="respiration","yes","no")</f>
        <v>no</v>
      </c>
      <c r="AH1022" t="s">
        <v>813</v>
      </c>
      <c r="AI1022" t="str">
        <f>IF(O1022&gt;0,(IF(S1022="live",O1022*0.84,IF(S1022="dried.ethanol",O1022*0.8449+2.8227,O1022))),"")</f>
        <v/>
      </c>
      <c r="AJ1022" s="12"/>
      <c r="AL1022" t="str">
        <f>IF(OR(AND(Q1022=Q1023,P1022&gt;0),AND(O1022&gt;0,O1022=O1023)),"duplicate","")</f>
        <v/>
      </c>
      <c r="AM1022" t="s">
        <v>826</v>
      </c>
      <c r="AN1022" t="s">
        <v>826</v>
      </c>
      <c r="AO1022" t="s">
        <v>826</v>
      </c>
      <c r="AP1022" t="s">
        <v>826</v>
      </c>
      <c r="AQ1022" t="s">
        <v>32</v>
      </c>
    </row>
    <row r="1023" spans="1:43" x14ac:dyDescent="0.2">
      <c r="A1023" s="29">
        <v>42909</v>
      </c>
      <c r="B1023" s="1">
        <v>42901</v>
      </c>
      <c r="C1023" s="1" t="str">
        <f>IF(F1023="Kup","6/13/2017",IF(F1023="Sag","6/14/2017",""))</f>
        <v>6/14/2017</v>
      </c>
      <c r="D1023" s="27">
        <f>A1023-B1023</f>
        <v>8</v>
      </c>
      <c r="E1023" s="27">
        <f>A1023-C1023</f>
        <v>9</v>
      </c>
      <c r="F1023" s="12" t="s">
        <v>919</v>
      </c>
      <c r="G1023" s="12">
        <v>10</v>
      </c>
      <c r="H1023" s="12" t="s">
        <v>42</v>
      </c>
      <c r="I1023" s="12" t="s">
        <v>53</v>
      </c>
      <c r="J1023" s="12" t="s">
        <v>989</v>
      </c>
      <c r="K1023" s="2" t="s">
        <v>967</v>
      </c>
      <c r="L1023" s="2" t="s">
        <v>968</v>
      </c>
      <c r="M1023" s="12">
        <v>10</v>
      </c>
      <c r="N1023" s="12">
        <v>10</v>
      </c>
      <c r="O1023" s="24"/>
      <c r="P1023" s="12">
        <v>2.81</v>
      </c>
      <c r="Q1023" s="12">
        <v>2.2410000000000001</v>
      </c>
      <c r="R1023">
        <f>IF(Q1023&gt;0,(P1023*(Q1023^2))*(3.14159/6),"")</f>
        <v>7.3890446085166506</v>
      </c>
      <c r="S1023" s="12" t="s">
        <v>32</v>
      </c>
      <c r="T1023" t="s">
        <v>25</v>
      </c>
      <c r="U1023" s="12" t="s">
        <v>26</v>
      </c>
      <c r="V1023" s="12" t="e">
        <f>"CG_D"&amp;G1023&amp;"_"&amp;H1023&amp;"_"&amp;#REF!&amp;".jpg"</f>
        <v>#REF!</v>
      </c>
      <c r="W1023" s="12"/>
      <c r="X1023" s="2" t="s">
        <v>764</v>
      </c>
      <c r="Y1023" s="12"/>
      <c r="Z1023" s="12"/>
      <c r="AA1023" s="12" t="s">
        <v>835</v>
      </c>
      <c r="AB1023" t="str">
        <f>IF(Q1023&gt;0,"yes","no")</f>
        <v>yes</v>
      </c>
      <c r="AC1023" t="str">
        <f>IF(O1023&gt;0,"yes","no")</f>
        <v>no</v>
      </c>
      <c r="AD1023" t="str">
        <f>IF(AH1023="hatch","yes","no")</f>
        <v>no</v>
      </c>
      <c r="AE1023" t="str">
        <f>IF(AH1023="swimup","yes","no")</f>
        <v>no</v>
      </c>
      <c r="AF1023" t="str">
        <f>IF(AH1023="respiration","yes","no")</f>
        <v>no</v>
      </c>
      <c r="AH1023" t="s">
        <v>813</v>
      </c>
      <c r="AI1023" t="str">
        <f>IF(O1023&gt;0,(IF(S1023="live",O1023*0.84,IF(S1023="dried.ethanol",O1023*0.8449+2.8227,O1023))),"")</f>
        <v/>
      </c>
      <c r="AJ1023" s="12"/>
      <c r="AL1023" t="str">
        <f>IF(OR(AND(Q1023=Q1024,P1023&gt;0),AND(O1023&gt;0,O1023=O1024)),"duplicate","")</f>
        <v/>
      </c>
      <c r="AM1023" t="s">
        <v>826</v>
      </c>
      <c r="AN1023" t="s">
        <v>826</v>
      </c>
      <c r="AO1023" t="s">
        <v>826</v>
      </c>
      <c r="AP1023" t="s">
        <v>826</v>
      </c>
      <c r="AQ1023" t="s">
        <v>32</v>
      </c>
    </row>
    <row r="1024" spans="1:43" x14ac:dyDescent="0.2">
      <c r="A1024" s="29">
        <v>42909</v>
      </c>
      <c r="B1024" s="1">
        <v>42901</v>
      </c>
      <c r="C1024" s="1" t="str">
        <f>IF(F1024="Kup","6/13/2017",IF(F1024="Sag","6/14/2017",""))</f>
        <v>6/14/2017</v>
      </c>
      <c r="D1024" s="27">
        <f>A1024-B1024</f>
        <v>8</v>
      </c>
      <c r="E1024" s="27">
        <f>A1024-C1024</f>
        <v>9</v>
      </c>
      <c r="F1024" s="12" t="s">
        <v>919</v>
      </c>
      <c r="G1024" s="12">
        <v>10</v>
      </c>
      <c r="H1024" s="12" t="s">
        <v>42</v>
      </c>
      <c r="I1024" s="12" t="s">
        <v>57</v>
      </c>
      <c r="J1024" s="12" t="s">
        <v>990</v>
      </c>
      <c r="K1024" s="2" t="s">
        <v>972</v>
      </c>
      <c r="L1024" s="2" t="s">
        <v>971</v>
      </c>
      <c r="M1024" s="12">
        <v>1</v>
      </c>
      <c r="N1024" s="12">
        <v>1</v>
      </c>
      <c r="O1024" s="24"/>
      <c r="P1024" s="12">
        <v>2.8250000000000002</v>
      </c>
      <c r="Q1024" s="12">
        <v>2.3919999999999999</v>
      </c>
      <c r="R1024">
        <f>IF(Q1024&gt;0,(P1024*(Q1024^2))*(3.14159/6),"")</f>
        <v>8.4632867993786665</v>
      </c>
      <c r="S1024" s="12" t="s">
        <v>32</v>
      </c>
      <c r="T1024" t="s">
        <v>25</v>
      </c>
      <c r="U1024" s="12" t="s">
        <v>26</v>
      </c>
      <c r="V1024" s="12" t="e">
        <f>"CG_D"&amp;G1024&amp;"_"&amp;H1024&amp;"_"&amp;#REF!&amp;".jpg"</f>
        <v>#REF!</v>
      </c>
      <c r="W1024" s="12"/>
      <c r="X1024" s="2" t="s">
        <v>764</v>
      </c>
      <c r="Y1024" s="12"/>
      <c r="Z1024" s="12"/>
      <c r="AA1024" s="12" t="s">
        <v>835</v>
      </c>
      <c r="AB1024" t="str">
        <f>IF(Q1024&gt;0,"yes","no")</f>
        <v>yes</v>
      </c>
      <c r="AC1024" t="str">
        <f>IF(O1024&gt;0,"yes","no")</f>
        <v>no</v>
      </c>
      <c r="AD1024" t="str">
        <f>IF(AH1024="hatch","yes","no")</f>
        <v>no</v>
      </c>
      <c r="AE1024" t="str">
        <f>IF(AH1024="swimup","yes","no")</f>
        <v>no</v>
      </c>
      <c r="AF1024" t="str">
        <f>IF(AH1024="respiration","yes","no")</f>
        <v>no</v>
      </c>
      <c r="AH1024" t="s">
        <v>813</v>
      </c>
      <c r="AI1024" t="str">
        <f>IF(O1024&gt;0,(IF(S1024="live",O1024*0.84,IF(S1024="dried.ethanol",O1024*0.8449+2.8227,O1024))),"")</f>
        <v/>
      </c>
      <c r="AJ1024" s="12"/>
      <c r="AL1024" t="str">
        <f>IF(OR(AND(Q1024=Q1025,P1024&gt;0),AND(O1024&gt;0,O1024=O1025)),"duplicate","")</f>
        <v/>
      </c>
      <c r="AM1024" t="s">
        <v>826</v>
      </c>
      <c r="AN1024" t="s">
        <v>826</v>
      </c>
      <c r="AO1024" t="s">
        <v>826</v>
      </c>
      <c r="AP1024" t="s">
        <v>826</v>
      </c>
      <c r="AQ1024" t="s">
        <v>32</v>
      </c>
    </row>
    <row r="1025" spans="1:45" x14ac:dyDescent="0.2">
      <c r="A1025" s="29">
        <v>42909</v>
      </c>
      <c r="B1025" s="1">
        <v>42901</v>
      </c>
      <c r="C1025" s="1" t="str">
        <f>IF(F1025="Kup","6/13/2017",IF(F1025="Sag","6/14/2017",""))</f>
        <v>6/14/2017</v>
      </c>
      <c r="D1025" s="27">
        <f>A1025-B1025</f>
        <v>8</v>
      </c>
      <c r="E1025" s="27">
        <f>A1025-C1025</f>
        <v>9</v>
      </c>
      <c r="F1025" s="12" t="s">
        <v>919</v>
      </c>
      <c r="G1025" s="12">
        <v>10</v>
      </c>
      <c r="H1025" s="12" t="s">
        <v>42</v>
      </c>
      <c r="I1025" s="12" t="s">
        <v>57</v>
      </c>
      <c r="J1025" s="12" t="s">
        <v>990</v>
      </c>
      <c r="K1025" s="2" t="s">
        <v>972</v>
      </c>
      <c r="L1025" s="2" t="s">
        <v>971</v>
      </c>
      <c r="M1025" s="12">
        <v>2</v>
      </c>
      <c r="N1025" s="12">
        <v>2</v>
      </c>
      <c r="O1025" s="24"/>
      <c r="P1025" s="12">
        <v>2.6059999999999999</v>
      </c>
      <c r="Q1025" s="12">
        <v>2.5830000000000002</v>
      </c>
      <c r="R1025">
        <f>IF(Q1025&gt;0,(P1025*(Q1025^2))*(3.14159/6),"")</f>
        <v>9.1037742372845099</v>
      </c>
      <c r="S1025" s="12" t="s">
        <v>32</v>
      </c>
      <c r="T1025" t="s">
        <v>25</v>
      </c>
      <c r="U1025" s="12" t="s">
        <v>26</v>
      </c>
      <c r="V1025" s="12" t="e">
        <f>"CG_D"&amp;G1025&amp;"_"&amp;H1025&amp;"_"&amp;#REF!&amp;".jpg"</f>
        <v>#REF!</v>
      </c>
      <c r="W1025" s="12"/>
      <c r="X1025" s="2" t="s">
        <v>764</v>
      </c>
      <c r="Y1025" s="12"/>
      <c r="Z1025" s="12"/>
      <c r="AA1025" s="12" t="s">
        <v>835</v>
      </c>
      <c r="AB1025" t="str">
        <f>IF(Q1025&gt;0,"yes","no")</f>
        <v>yes</v>
      </c>
      <c r="AC1025" t="str">
        <f>IF(O1025&gt;0,"yes","no")</f>
        <v>no</v>
      </c>
      <c r="AD1025" t="str">
        <f>IF(AH1025="hatch","yes","no")</f>
        <v>no</v>
      </c>
      <c r="AE1025" t="str">
        <f>IF(AH1025="swimup","yes","no")</f>
        <v>no</v>
      </c>
      <c r="AF1025" t="str">
        <f>IF(AH1025="respiration","yes","no")</f>
        <v>no</v>
      </c>
      <c r="AH1025" t="s">
        <v>813</v>
      </c>
      <c r="AI1025" t="str">
        <f>IF(O1025&gt;0,(IF(S1025="live",O1025*0.84,IF(S1025="dried.ethanol",O1025*0.8449+2.8227,O1025))),"")</f>
        <v/>
      </c>
      <c r="AJ1025" s="12"/>
      <c r="AL1025" t="str">
        <f>IF(OR(AND(Q1025=Q1026,P1025&gt;0),AND(O1025&gt;0,O1025=O1026)),"duplicate","")</f>
        <v/>
      </c>
      <c r="AM1025" t="s">
        <v>826</v>
      </c>
      <c r="AN1025" t="s">
        <v>826</v>
      </c>
      <c r="AO1025" t="s">
        <v>826</v>
      </c>
      <c r="AP1025" t="s">
        <v>826</v>
      </c>
      <c r="AQ1025" t="s">
        <v>32</v>
      </c>
    </row>
    <row r="1026" spans="1:45" x14ac:dyDescent="0.2">
      <c r="A1026" s="29">
        <v>42909</v>
      </c>
      <c r="B1026" s="1">
        <v>42901</v>
      </c>
      <c r="C1026" s="1" t="str">
        <f>IF(F1026="Kup","6/13/2017",IF(F1026="Sag","6/14/2017",""))</f>
        <v>6/14/2017</v>
      </c>
      <c r="D1026" s="27">
        <f>A1026-B1026</f>
        <v>8</v>
      </c>
      <c r="E1026" s="27">
        <f>A1026-C1026</f>
        <v>9</v>
      </c>
      <c r="F1026" s="12" t="s">
        <v>919</v>
      </c>
      <c r="G1026" s="12">
        <v>10</v>
      </c>
      <c r="H1026" s="12" t="s">
        <v>42</v>
      </c>
      <c r="I1026" s="12" t="s">
        <v>57</v>
      </c>
      <c r="J1026" s="12" t="s">
        <v>990</v>
      </c>
      <c r="K1026" s="2" t="s">
        <v>972</v>
      </c>
      <c r="L1026" s="2" t="s">
        <v>971</v>
      </c>
      <c r="M1026" s="12">
        <v>3</v>
      </c>
      <c r="N1026" s="12">
        <v>3</v>
      </c>
      <c r="O1026" s="24"/>
      <c r="P1026" s="12">
        <v>2.609</v>
      </c>
      <c r="Q1026" s="12">
        <v>1.8460000000000001</v>
      </c>
      <c r="R1026">
        <f>IF(Q1026&gt;0,(P1026*(Q1026^2))*(3.14159/6),"")</f>
        <v>4.6551719567533265</v>
      </c>
      <c r="S1026" s="12" t="s">
        <v>32</v>
      </c>
      <c r="T1026" t="s">
        <v>25</v>
      </c>
      <c r="U1026" s="12" t="s">
        <v>26</v>
      </c>
      <c r="V1026" s="12" t="e">
        <f>"CG_D"&amp;G1026&amp;"_"&amp;H1026&amp;"_"&amp;#REF!&amp;".jpg"</f>
        <v>#REF!</v>
      </c>
      <c r="W1026" s="12"/>
      <c r="X1026" s="2" t="s">
        <v>764</v>
      </c>
      <c r="Y1026" s="12"/>
      <c r="Z1026" s="12"/>
      <c r="AA1026" s="12" t="s">
        <v>835</v>
      </c>
      <c r="AB1026" t="str">
        <f>IF(Q1026&gt;0,"yes","no")</f>
        <v>yes</v>
      </c>
      <c r="AC1026" t="str">
        <f>IF(O1026&gt;0,"yes","no")</f>
        <v>no</v>
      </c>
      <c r="AD1026" t="str">
        <f>IF(AH1026="hatch","yes","no")</f>
        <v>no</v>
      </c>
      <c r="AE1026" t="str">
        <f>IF(AH1026="swimup","yes","no")</f>
        <v>no</v>
      </c>
      <c r="AF1026" t="str">
        <f>IF(AH1026="respiration","yes","no")</f>
        <v>no</v>
      </c>
      <c r="AH1026" t="s">
        <v>813</v>
      </c>
      <c r="AI1026" t="str">
        <f>IF(O1026&gt;0,(IF(S1026="live",O1026*0.84,IF(S1026="dried.ethanol",O1026*0.8449+2.8227,O1026))),"")</f>
        <v/>
      </c>
      <c r="AJ1026" s="12"/>
      <c r="AL1026" t="str">
        <f>IF(OR(AND(Q1026=Q1027,P1026&gt;0),AND(O1026&gt;0,O1026=O1027)),"duplicate","")</f>
        <v/>
      </c>
      <c r="AM1026" t="s">
        <v>826</v>
      </c>
      <c r="AN1026" t="s">
        <v>826</v>
      </c>
      <c r="AO1026" t="s">
        <v>826</v>
      </c>
      <c r="AP1026" t="s">
        <v>826</v>
      </c>
      <c r="AQ1026" t="s">
        <v>32</v>
      </c>
    </row>
    <row r="1027" spans="1:45" x14ac:dyDescent="0.2">
      <c r="A1027" s="29">
        <v>42909</v>
      </c>
      <c r="B1027" s="1">
        <v>42901</v>
      </c>
      <c r="C1027" s="1" t="str">
        <f>IF(F1027="Kup","6/13/2017",IF(F1027="Sag","6/14/2017",""))</f>
        <v>6/14/2017</v>
      </c>
      <c r="D1027" s="27">
        <f>A1027-B1027</f>
        <v>8</v>
      </c>
      <c r="E1027" s="27">
        <f>A1027-C1027</f>
        <v>9</v>
      </c>
      <c r="F1027" s="12" t="s">
        <v>919</v>
      </c>
      <c r="G1027" s="12">
        <v>10</v>
      </c>
      <c r="H1027" s="12" t="s">
        <v>42</v>
      </c>
      <c r="I1027" s="12" t="s">
        <v>57</v>
      </c>
      <c r="J1027" s="12" t="s">
        <v>990</v>
      </c>
      <c r="K1027" s="2" t="s">
        <v>972</v>
      </c>
      <c r="L1027" s="2" t="s">
        <v>971</v>
      </c>
      <c r="M1027" s="12">
        <v>4</v>
      </c>
      <c r="N1027" s="12">
        <v>4</v>
      </c>
      <c r="O1027" s="24"/>
      <c r="P1027" s="12">
        <v>2.77</v>
      </c>
      <c r="Q1027" s="12">
        <v>2.6219999999999999</v>
      </c>
      <c r="R1027">
        <f>IF(Q1027&gt;0,(P1027*(Q1027^2))*(3.14159/6),"")</f>
        <v>9.9711075178001973</v>
      </c>
      <c r="S1027" s="12" t="s">
        <v>32</v>
      </c>
      <c r="T1027" t="s">
        <v>25</v>
      </c>
      <c r="U1027" s="12" t="s">
        <v>26</v>
      </c>
      <c r="V1027" s="12" t="e">
        <f>"CG_D"&amp;G1027&amp;"_"&amp;H1027&amp;"_"&amp;#REF!&amp;".jpg"</f>
        <v>#REF!</v>
      </c>
      <c r="W1027" s="12"/>
      <c r="X1027" s="2" t="s">
        <v>764</v>
      </c>
      <c r="Y1027" s="12"/>
      <c r="Z1027" s="12"/>
      <c r="AA1027" s="12" t="s">
        <v>835</v>
      </c>
      <c r="AB1027" t="str">
        <f>IF(Q1027&gt;0,"yes","no")</f>
        <v>yes</v>
      </c>
      <c r="AC1027" t="str">
        <f>IF(O1027&gt;0,"yes","no")</f>
        <v>no</v>
      </c>
      <c r="AD1027" t="str">
        <f>IF(AH1027="hatch","yes","no")</f>
        <v>no</v>
      </c>
      <c r="AE1027" t="str">
        <f>IF(AH1027="swimup","yes","no")</f>
        <v>no</v>
      </c>
      <c r="AF1027" t="str">
        <f>IF(AH1027="respiration","yes","no")</f>
        <v>no</v>
      </c>
      <c r="AH1027" t="s">
        <v>813</v>
      </c>
      <c r="AI1027" t="str">
        <f>IF(O1027&gt;0,(IF(S1027="live",O1027*0.84,IF(S1027="dried.ethanol",O1027*0.8449+2.8227,O1027))),"")</f>
        <v/>
      </c>
      <c r="AJ1027" s="12"/>
      <c r="AL1027" t="str">
        <f>IF(OR(AND(Q1027=Q1028,P1027&gt;0),AND(O1027&gt;0,O1027=O1028)),"duplicate","")</f>
        <v/>
      </c>
      <c r="AM1027" t="s">
        <v>826</v>
      </c>
      <c r="AN1027" t="s">
        <v>826</v>
      </c>
      <c r="AO1027" t="s">
        <v>826</v>
      </c>
      <c r="AP1027" t="s">
        <v>826</v>
      </c>
      <c r="AQ1027" t="s">
        <v>32</v>
      </c>
    </row>
    <row r="1028" spans="1:45" x14ac:dyDescent="0.2">
      <c r="A1028" s="29">
        <v>42914</v>
      </c>
      <c r="B1028" s="1">
        <v>42899</v>
      </c>
      <c r="C1028" s="1" t="str">
        <f>IF(F1028="Kup","6/13/2017",IF(F1028="Sag","6/14/2017",""))</f>
        <v>6/13/2017</v>
      </c>
      <c r="D1028" s="27">
        <f>A1028-B1028</f>
        <v>15</v>
      </c>
      <c r="E1028" s="27">
        <f>A1028-C1028</f>
        <v>15</v>
      </c>
      <c r="F1028" s="12" t="s">
        <v>21</v>
      </c>
      <c r="G1028" s="12">
        <v>15</v>
      </c>
      <c r="H1028" s="12" t="s">
        <v>22</v>
      </c>
      <c r="I1028" s="12" t="s">
        <v>43</v>
      </c>
      <c r="J1028" s="12" t="s">
        <v>977</v>
      </c>
      <c r="K1028" s="3" t="s">
        <v>942</v>
      </c>
      <c r="L1028" s="3" t="s">
        <v>943</v>
      </c>
      <c r="M1028" s="12">
        <v>1</v>
      </c>
      <c r="N1028" s="12">
        <v>1</v>
      </c>
      <c r="O1028" s="24"/>
      <c r="P1028" s="12">
        <v>3.0110000000000001</v>
      </c>
      <c r="Q1028" s="12">
        <v>2.859</v>
      </c>
      <c r="R1028">
        <f>IF(Q1028&gt;0,(P1028*(Q1028^2))*(3.14159/6),"")</f>
        <v>12.886569540548113</v>
      </c>
      <c r="S1028" s="12" t="s">
        <v>32</v>
      </c>
      <c r="T1028" t="s">
        <v>25</v>
      </c>
      <c r="U1028" s="12" t="s">
        <v>26</v>
      </c>
      <c r="V1028" s="12" t="e">
        <f>"CG_D"&amp;G1028&amp;"_"&amp;H1028&amp;"_"&amp;#REF!&amp;".jpg"</f>
        <v>#REF!</v>
      </c>
      <c r="W1028" s="12"/>
      <c r="X1028" s="2" t="s">
        <v>764</v>
      </c>
      <c r="Y1028" s="12"/>
      <c r="Z1028" s="12"/>
      <c r="AA1028" s="12" t="s">
        <v>835</v>
      </c>
      <c r="AB1028" t="str">
        <f>IF(Q1028&gt;0,"yes","no")</f>
        <v>yes</v>
      </c>
      <c r="AC1028" t="str">
        <f>IF(O1028&gt;0,"yes","no")</f>
        <v>no</v>
      </c>
      <c r="AD1028" t="str">
        <f>IF(AH1028="hatch","yes","no")</f>
        <v>no</v>
      </c>
      <c r="AE1028" t="str">
        <f>IF(AH1028="swimup","yes","no")</f>
        <v>no</v>
      </c>
      <c r="AF1028" t="str">
        <f>IF(AH1028="respiration","yes","no")</f>
        <v>no</v>
      </c>
      <c r="AH1028" t="s">
        <v>813</v>
      </c>
      <c r="AI1028" t="str">
        <f>IF(O1028&gt;0,(IF(S1028="live",O1028*0.84,IF(S1028="dried.ethanol",O1028*0.8449+2.8227,O1028))),"")</f>
        <v/>
      </c>
      <c r="AJ1028" s="12"/>
      <c r="AL1028" t="str">
        <f>IF(OR(AND(Q1028=Q1029,P1028&gt;0),AND(O1028&gt;0,O1028=O1029)),"duplicate","")</f>
        <v/>
      </c>
      <c r="AM1028" t="s">
        <v>826</v>
      </c>
      <c r="AN1028" t="s">
        <v>826</v>
      </c>
      <c r="AO1028" t="s">
        <v>826</v>
      </c>
      <c r="AP1028" t="s">
        <v>826</v>
      </c>
      <c r="AQ1028" t="s">
        <v>32</v>
      </c>
    </row>
    <row r="1029" spans="1:45" x14ac:dyDescent="0.2">
      <c r="A1029" s="29">
        <v>42914</v>
      </c>
      <c r="B1029" s="1">
        <v>42899</v>
      </c>
      <c r="C1029" s="1" t="str">
        <f>IF(F1029="Kup","6/13/2017",IF(F1029="Sag","6/14/2017",""))</f>
        <v>6/13/2017</v>
      </c>
      <c r="D1029" s="27">
        <f>A1029-B1029</f>
        <v>15</v>
      </c>
      <c r="E1029" s="27">
        <f>A1029-C1029</f>
        <v>15</v>
      </c>
      <c r="F1029" s="12" t="s">
        <v>21</v>
      </c>
      <c r="G1029" s="12">
        <v>15</v>
      </c>
      <c r="H1029" s="12" t="s">
        <v>22</v>
      </c>
      <c r="I1029" s="12" t="s">
        <v>43</v>
      </c>
      <c r="J1029" s="12" t="s">
        <v>977</v>
      </c>
      <c r="K1029" s="3" t="s">
        <v>942</v>
      </c>
      <c r="L1029" s="3" t="s">
        <v>943</v>
      </c>
      <c r="M1029" s="12">
        <v>2</v>
      </c>
      <c r="N1029" s="12">
        <v>2</v>
      </c>
      <c r="O1029" s="24"/>
      <c r="P1029" s="12">
        <v>2.944</v>
      </c>
      <c r="Q1029" s="12">
        <v>2.8580000000000001</v>
      </c>
      <c r="R1029">
        <f>IF(Q1029&gt;0,(P1029*(Q1029^2))*(3.14159/6),"")</f>
        <v>12.591008295199574</v>
      </c>
      <c r="S1029" s="12" t="s">
        <v>32</v>
      </c>
      <c r="T1029" t="s">
        <v>25</v>
      </c>
      <c r="U1029" s="12" t="s">
        <v>26</v>
      </c>
      <c r="V1029" s="12" t="e">
        <f>"CG_D"&amp;G1029&amp;"_"&amp;H1029&amp;"_"&amp;#REF!&amp;".jpg"</f>
        <v>#REF!</v>
      </c>
      <c r="W1029" s="12"/>
      <c r="X1029" s="2" t="s">
        <v>764</v>
      </c>
      <c r="Y1029" s="12"/>
      <c r="Z1029" s="12"/>
      <c r="AA1029" s="12" t="s">
        <v>835</v>
      </c>
      <c r="AB1029" t="str">
        <f>IF(Q1029&gt;0,"yes","no")</f>
        <v>yes</v>
      </c>
      <c r="AC1029" t="str">
        <f>IF(O1029&gt;0,"yes","no")</f>
        <v>no</v>
      </c>
      <c r="AD1029" t="str">
        <f>IF(AH1029="hatch","yes","no")</f>
        <v>no</v>
      </c>
      <c r="AE1029" t="str">
        <f>IF(AH1029="swimup","yes","no")</f>
        <v>no</v>
      </c>
      <c r="AF1029" t="str">
        <f>IF(AH1029="respiration","yes","no")</f>
        <v>no</v>
      </c>
      <c r="AH1029" t="s">
        <v>813</v>
      </c>
      <c r="AI1029" t="str">
        <f>IF(O1029&gt;0,(IF(S1029="live",O1029*0.84,IF(S1029="dried.ethanol",O1029*0.8449+2.8227,O1029))),"")</f>
        <v/>
      </c>
      <c r="AJ1029" s="12"/>
      <c r="AL1029" t="str">
        <f>IF(OR(AND(Q1029=Q1030,P1029&gt;0),AND(O1029&gt;0,O1029=O1030)),"duplicate","")</f>
        <v/>
      </c>
      <c r="AM1029" t="s">
        <v>826</v>
      </c>
      <c r="AN1029" t="s">
        <v>826</v>
      </c>
      <c r="AO1029" t="s">
        <v>826</v>
      </c>
      <c r="AP1029" t="s">
        <v>826</v>
      </c>
      <c r="AQ1029" t="s">
        <v>32</v>
      </c>
    </row>
    <row r="1030" spans="1:45" x14ac:dyDescent="0.2">
      <c r="A1030" s="29">
        <v>42914</v>
      </c>
      <c r="B1030" s="1">
        <v>42899</v>
      </c>
      <c r="C1030" s="1" t="str">
        <f>IF(F1030="Kup","6/13/2017",IF(F1030="Sag","6/14/2017",""))</f>
        <v>6/13/2017</v>
      </c>
      <c r="D1030" s="27">
        <f>A1030-B1030</f>
        <v>15</v>
      </c>
      <c r="E1030" s="27">
        <f>A1030-C1030</f>
        <v>15</v>
      </c>
      <c r="F1030" s="12" t="s">
        <v>21</v>
      </c>
      <c r="G1030" s="12">
        <v>15</v>
      </c>
      <c r="H1030" s="12" t="s">
        <v>22</v>
      </c>
      <c r="I1030" s="12" t="s">
        <v>43</v>
      </c>
      <c r="J1030" s="12" t="s">
        <v>977</v>
      </c>
      <c r="K1030" s="3" t="s">
        <v>942</v>
      </c>
      <c r="L1030" s="3" t="s">
        <v>943</v>
      </c>
      <c r="M1030" s="12">
        <v>3</v>
      </c>
      <c r="N1030" s="12">
        <v>3</v>
      </c>
      <c r="O1030" s="24"/>
      <c r="P1030" s="12">
        <v>2.63</v>
      </c>
      <c r="Q1030" s="12">
        <v>2.5950000000000002</v>
      </c>
      <c r="R1030">
        <f>IF(Q1030&gt;0,(P1030*(Q1030^2))*(3.14159/6),"")</f>
        <v>9.2731808212237485</v>
      </c>
      <c r="S1030" s="12" t="s">
        <v>32</v>
      </c>
      <c r="T1030" t="s">
        <v>25</v>
      </c>
      <c r="U1030" s="12" t="s">
        <v>26</v>
      </c>
      <c r="V1030" s="12" t="e">
        <f>"CG_D"&amp;G1030&amp;"_"&amp;H1030&amp;"_"&amp;#REF!&amp;".jpg"</f>
        <v>#REF!</v>
      </c>
      <c r="W1030" s="12"/>
      <c r="X1030" s="2" t="s">
        <v>764</v>
      </c>
      <c r="Y1030" s="12"/>
      <c r="Z1030" s="12"/>
      <c r="AA1030" s="12" t="s">
        <v>835</v>
      </c>
      <c r="AB1030" t="str">
        <f>IF(Q1030&gt;0,"yes","no")</f>
        <v>yes</v>
      </c>
      <c r="AC1030" t="str">
        <f>IF(O1030&gt;0,"yes","no")</f>
        <v>no</v>
      </c>
      <c r="AD1030" t="str">
        <f>IF(AH1030="hatch","yes","no")</f>
        <v>no</v>
      </c>
      <c r="AE1030" t="str">
        <f>IF(AH1030="swimup","yes","no")</f>
        <v>no</v>
      </c>
      <c r="AF1030" t="str">
        <f>IF(AH1030="respiration","yes","no")</f>
        <v>no</v>
      </c>
      <c r="AH1030" t="s">
        <v>813</v>
      </c>
      <c r="AI1030" t="str">
        <f>IF(O1030&gt;0,(IF(S1030="live",O1030*0.84,IF(S1030="dried.ethanol",O1030*0.8449+2.8227,O1030))),"")</f>
        <v/>
      </c>
      <c r="AJ1030" s="12"/>
      <c r="AL1030" t="str">
        <f>IF(OR(AND(Q1030=Q1031,P1030&gt;0),AND(O1030&gt;0,O1030=O1031)),"duplicate","")</f>
        <v/>
      </c>
      <c r="AM1030" t="s">
        <v>826</v>
      </c>
      <c r="AN1030" t="s">
        <v>826</v>
      </c>
      <c r="AO1030" t="s">
        <v>826</v>
      </c>
      <c r="AP1030" t="s">
        <v>826</v>
      </c>
      <c r="AQ1030" t="s">
        <v>32</v>
      </c>
    </row>
    <row r="1031" spans="1:45" x14ac:dyDescent="0.2">
      <c r="A1031" s="29">
        <v>42914</v>
      </c>
      <c r="B1031" s="1">
        <v>42899</v>
      </c>
      <c r="C1031" s="1" t="str">
        <f>IF(F1031="Kup","6/13/2017",IF(F1031="Sag","6/14/2017",""))</f>
        <v>6/13/2017</v>
      </c>
      <c r="D1031" s="27">
        <f>A1031-B1031</f>
        <v>15</v>
      </c>
      <c r="E1031" s="27">
        <f>A1031-C1031</f>
        <v>15</v>
      </c>
      <c r="F1031" s="12" t="s">
        <v>21</v>
      </c>
      <c r="G1031" s="12">
        <v>15</v>
      </c>
      <c r="H1031" s="12" t="s">
        <v>22</v>
      </c>
      <c r="I1031" s="12" t="s">
        <v>43</v>
      </c>
      <c r="J1031" s="12" t="s">
        <v>977</v>
      </c>
      <c r="K1031" s="3" t="s">
        <v>942</v>
      </c>
      <c r="L1031" s="3" t="s">
        <v>943</v>
      </c>
      <c r="M1031" s="12">
        <v>4</v>
      </c>
      <c r="N1031" s="12">
        <v>4</v>
      </c>
      <c r="O1031" s="24"/>
      <c r="P1031" s="12">
        <v>3.02</v>
      </c>
      <c r="Q1031" s="12">
        <v>2.9990000000000001</v>
      </c>
      <c r="R1031">
        <f>IF(Q1031&gt;0,(P1031*(Q1031^2))*(3.14159/6),"")</f>
        <v>14.221916679466966</v>
      </c>
      <c r="S1031" s="12" t="s">
        <v>32</v>
      </c>
      <c r="T1031" t="s">
        <v>25</v>
      </c>
      <c r="U1031" s="12" t="s">
        <v>26</v>
      </c>
      <c r="V1031" s="12" t="e">
        <f>"CG_D"&amp;G1031&amp;"_"&amp;H1031&amp;"_"&amp;#REF!&amp;".jpg"</f>
        <v>#REF!</v>
      </c>
      <c r="W1031" s="12"/>
      <c r="X1031" s="2" t="s">
        <v>764</v>
      </c>
      <c r="Y1031" s="12"/>
      <c r="Z1031" s="12"/>
      <c r="AA1031" s="12" t="s">
        <v>835</v>
      </c>
      <c r="AB1031" t="str">
        <f>IF(Q1031&gt;0,"yes","no")</f>
        <v>yes</v>
      </c>
      <c r="AC1031" t="str">
        <f>IF(O1031&gt;0,"yes","no")</f>
        <v>no</v>
      </c>
      <c r="AD1031" t="str">
        <f>IF(AH1031="hatch","yes","no")</f>
        <v>no</v>
      </c>
      <c r="AE1031" t="str">
        <f>IF(AH1031="swimup","yes","no")</f>
        <v>no</v>
      </c>
      <c r="AF1031" t="str">
        <f>IF(AH1031="respiration","yes","no")</f>
        <v>no</v>
      </c>
      <c r="AH1031" t="s">
        <v>813</v>
      </c>
      <c r="AI1031" t="str">
        <f>IF(O1031&gt;0,(IF(S1031="live",O1031*0.84,IF(S1031="dried.ethanol",O1031*0.8449+2.8227,O1031))),"")</f>
        <v/>
      </c>
      <c r="AJ1031" s="12"/>
      <c r="AL1031" t="str">
        <f>IF(OR(AND(Q1031=Q1032,P1031&gt;0),AND(O1031&gt;0,O1031=O1032)),"duplicate","")</f>
        <v/>
      </c>
      <c r="AM1031" t="s">
        <v>826</v>
      </c>
      <c r="AN1031" t="s">
        <v>826</v>
      </c>
      <c r="AO1031" t="s">
        <v>826</v>
      </c>
      <c r="AP1031" t="s">
        <v>826</v>
      </c>
      <c r="AQ1031" t="s">
        <v>32</v>
      </c>
    </row>
    <row r="1032" spans="1:45" x14ac:dyDescent="0.2">
      <c r="A1032" s="29">
        <v>42914</v>
      </c>
      <c r="B1032" s="1">
        <v>42899</v>
      </c>
      <c r="C1032" s="1" t="str">
        <f>IF(F1032="Kup","6/13/2017",IF(F1032="Sag","6/14/2017",""))</f>
        <v>6/13/2017</v>
      </c>
      <c r="D1032" s="27">
        <f>A1032-B1032</f>
        <v>15</v>
      </c>
      <c r="E1032" s="27">
        <f>A1032-C1032</f>
        <v>15</v>
      </c>
      <c r="F1032" s="12" t="s">
        <v>21</v>
      </c>
      <c r="G1032" s="12">
        <v>15</v>
      </c>
      <c r="H1032" s="12" t="s">
        <v>22</v>
      </c>
      <c r="I1032" s="12" t="s">
        <v>43</v>
      </c>
      <c r="J1032" s="12" t="s">
        <v>977</v>
      </c>
      <c r="K1032" s="3" t="s">
        <v>942</v>
      </c>
      <c r="L1032" s="3" t="s">
        <v>943</v>
      </c>
      <c r="M1032" s="12">
        <v>5</v>
      </c>
      <c r="N1032" s="12">
        <v>5</v>
      </c>
      <c r="O1032" s="24"/>
      <c r="P1032" s="12">
        <v>4.2649999999999997</v>
      </c>
      <c r="Q1032" s="12">
        <v>3.577</v>
      </c>
      <c r="R1032">
        <f>IF(Q1032&gt;0,(P1032*(Q1032^2))*(3.14159/6),"")</f>
        <v>28.572955925445687</v>
      </c>
      <c r="S1032" s="12" t="s">
        <v>32</v>
      </c>
      <c r="T1032" t="s">
        <v>25</v>
      </c>
      <c r="U1032" s="12" t="s">
        <v>26</v>
      </c>
      <c r="V1032" s="12" t="e">
        <f>"CG_D"&amp;G1032&amp;"_"&amp;H1032&amp;"_"&amp;#REF!&amp;".jpg"</f>
        <v>#REF!</v>
      </c>
      <c r="W1032" s="12"/>
      <c r="X1032" s="2" t="s">
        <v>764</v>
      </c>
      <c r="Y1032" s="12"/>
      <c r="Z1032" s="12"/>
      <c r="AA1032" s="12" t="s">
        <v>835</v>
      </c>
      <c r="AB1032" t="str">
        <f>IF(Q1032&gt;0,"yes","no")</f>
        <v>yes</v>
      </c>
      <c r="AC1032" t="str">
        <f>IF(O1032&gt;0,"yes","no")</f>
        <v>no</v>
      </c>
      <c r="AD1032" t="str">
        <f>IF(AH1032="hatch","yes","no")</f>
        <v>no</v>
      </c>
      <c r="AE1032" t="str">
        <f>IF(AH1032="swimup","yes","no")</f>
        <v>no</v>
      </c>
      <c r="AF1032" t="str">
        <f>IF(AH1032="respiration","yes","no")</f>
        <v>no</v>
      </c>
      <c r="AH1032" t="s">
        <v>813</v>
      </c>
      <c r="AI1032" t="str">
        <f>IF(O1032&gt;0,(IF(S1032="live",O1032*0.84,IF(S1032="dried.ethanol",O1032*0.8449+2.8227,O1032))),"")</f>
        <v/>
      </c>
      <c r="AJ1032" s="12"/>
      <c r="AL1032" t="str">
        <f>IF(OR(AND(Q1032=Q1033,P1032&gt;0),AND(O1032&gt;0,O1032=O1033)),"duplicate","")</f>
        <v/>
      </c>
      <c r="AM1032" t="s">
        <v>826</v>
      </c>
      <c r="AN1032" t="s">
        <v>826</v>
      </c>
      <c r="AO1032" t="s">
        <v>826</v>
      </c>
      <c r="AP1032" t="s">
        <v>826</v>
      </c>
      <c r="AQ1032" t="s">
        <v>32</v>
      </c>
    </row>
    <row r="1033" spans="1:45" x14ac:dyDescent="0.2">
      <c r="A1033" s="29">
        <v>42914</v>
      </c>
      <c r="B1033" s="1">
        <v>42899</v>
      </c>
      <c r="C1033" s="1" t="str">
        <f>IF(F1033="Kup","6/13/2017",IF(F1033="Sag","6/14/2017",""))</f>
        <v>6/13/2017</v>
      </c>
      <c r="D1033" s="27">
        <f>A1033-B1033</f>
        <v>15</v>
      </c>
      <c r="E1033" s="27">
        <f>A1033-C1033</f>
        <v>15</v>
      </c>
      <c r="F1033" s="12" t="s">
        <v>21</v>
      </c>
      <c r="G1033" s="12">
        <v>15</v>
      </c>
      <c r="H1033" s="12" t="s">
        <v>22</v>
      </c>
      <c r="I1033" s="12" t="s">
        <v>43</v>
      </c>
      <c r="J1033" s="12" t="s">
        <v>977</v>
      </c>
      <c r="K1033" s="3" t="s">
        <v>942</v>
      </c>
      <c r="L1033" s="3" t="s">
        <v>943</v>
      </c>
      <c r="M1033" s="12">
        <v>6</v>
      </c>
      <c r="N1033" s="12">
        <v>6</v>
      </c>
      <c r="O1033" s="24"/>
      <c r="P1033" s="12">
        <v>3.1669999999999998</v>
      </c>
      <c r="Q1033" s="12">
        <v>2.5550000000000002</v>
      </c>
      <c r="R1033">
        <f>IF(Q1033&gt;0,(P1033*(Q1033^2))*(3.14159/6),"")</f>
        <v>10.825005552538039</v>
      </c>
      <c r="S1033" s="12" t="s">
        <v>32</v>
      </c>
      <c r="T1033" t="s">
        <v>25</v>
      </c>
      <c r="U1033" s="12" t="s">
        <v>26</v>
      </c>
      <c r="V1033" s="12" t="e">
        <f>"CG_D"&amp;G1033&amp;"_"&amp;H1033&amp;"_"&amp;#REF!&amp;".jpg"</f>
        <v>#REF!</v>
      </c>
      <c r="W1033" s="12"/>
      <c r="X1033" s="2" t="s">
        <v>764</v>
      </c>
      <c r="Y1033" s="12"/>
      <c r="Z1033" s="12"/>
      <c r="AA1033" s="12" t="s">
        <v>835</v>
      </c>
      <c r="AB1033" t="str">
        <f>IF(Q1033&gt;0,"yes","no")</f>
        <v>yes</v>
      </c>
      <c r="AC1033" t="str">
        <f>IF(O1033&gt;0,"yes","no")</f>
        <v>no</v>
      </c>
      <c r="AD1033" t="str">
        <f>IF(AH1033="hatch","yes","no")</f>
        <v>no</v>
      </c>
      <c r="AE1033" t="str">
        <f>IF(AH1033="swimup","yes","no")</f>
        <v>no</v>
      </c>
      <c r="AF1033" t="str">
        <f>IF(AH1033="respiration","yes","no")</f>
        <v>no</v>
      </c>
      <c r="AH1033" t="s">
        <v>813</v>
      </c>
      <c r="AI1033" t="str">
        <f>IF(O1033&gt;0,(IF(S1033="live",O1033*0.84,IF(S1033="dried.ethanol",O1033*0.8449+2.8227,O1033))),"")</f>
        <v/>
      </c>
      <c r="AJ1033" s="12"/>
      <c r="AL1033" t="str">
        <f>IF(OR(AND(Q1033=Q1034,P1033&gt;0),AND(O1033&gt;0,O1033=O1034)),"duplicate","")</f>
        <v/>
      </c>
      <c r="AM1033" t="s">
        <v>826</v>
      </c>
      <c r="AN1033" t="s">
        <v>826</v>
      </c>
      <c r="AO1033" t="s">
        <v>826</v>
      </c>
      <c r="AP1033" t="s">
        <v>826</v>
      </c>
      <c r="AQ1033" t="s">
        <v>32</v>
      </c>
    </row>
    <row r="1034" spans="1:45" x14ac:dyDescent="0.2">
      <c r="A1034" s="29">
        <v>42914</v>
      </c>
      <c r="B1034" s="1">
        <v>42899</v>
      </c>
      <c r="C1034" s="1" t="str">
        <f>IF(F1034="Kup","6/13/2017",IF(F1034="Sag","6/14/2017",""))</f>
        <v>6/13/2017</v>
      </c>
      <c r="D1034" s="27">
        <f>A1034-B1034</f>
        <v>15</v>
      </c>
      <c r="E1034" s="27">
        <f>A1034-C1034</f>
        <v>15</v>
      </c>
      <c r="F1034" s="12" t="s">
        <v>21</v>
      </c>
      <c r="G1034" s="12">
        <v>15</v>
      </c>
      <c r="H1034" s="12" t="s">
        <v>22</v>
      </c>
      <c r="I1034" s="12" t="s">
        <v>43</v>
      </c>
      <c r="J1034" s="12" t="s">
        <v>977</v>
      </c>
      <c r="K1034" s="3" t="s">
        <v>942</v>
      </c>
      <c r="L1034" s="3" t="s">
        <v>943</v>
      </c>
      <c r="M1034" s="12">
        <v>7</v>
      </c>
      <c r="N1034" s="12">
        <v>7</v>
      </c>
      <c r="O1034" s="24"/>
      <c r="P1034" s="12">
        <v>3.27</v>
      </c>
      <c r="Q1034" s="12">
        <v>3.2450000000000001</v>
      </c>
      <c r="R1034">
        <f>IF(Q1034&gt;0,(P1034*(Q1034^2))*(3.14159/6),"")</f>
        <v>18.029156575663748</v>
      </c>
      <c r="S1034" s="12" t="s">
        <v>32</v>
      </c>
      <c r="T1034" t="s">
        <v>25</v>
      </c>
      <c r="U1034" s="12" t="s">
        <v>26</v>
      </c>
      <c r="V1034" s="12" t="e">
        <f>"CG_D"&amp;G1034&amp;"_"&amp;H1034&amp;"_"&amp;#REF!&amp;".jpg"</f>
        <v>#REF!</v>
      </c>
      <c r="W1034" s="12"/>
      <c r="X1034" s="2" t="s">
        <v>764</v>
      </c>
      <c r="Y1034" s="12"/>
      <c r="Z1034" s="12"/>
      <c r="AA1034" s="12" t="s">
        <v>835</v>
      </c>
      <c r="AB1034" t="str">
        <f>IF(Q1034&gt;0,"yes","no")</f>
        <v>yes</v>
      </c>
      <c r="AC1034" t="str">
        <f>IF(O1034&gt;0,"yes","no")</f>
        <v>no</v>
      </c>
      <c r="AD1034" t="str">
        <f>IF(AH1034="hatch","yes","no")</f>
        <v>no</v>
      </c>
      <c r="AE1034" t="str">
        <f>IF(AH1034="swimup","yes","no")</f>
        <v>no</v>
      </c>
      <c r="AF1034" t="str">
        <f>IF(AH1034="respiration","yes","no")</f>
        <v>no</v>
      </c>
      <c r="AH1034" t="s">
        <v>813</v>
      </c>
      <c r="AI1034" t="str">
        <f>IF(O1034&gt;0,(IF(S1034="live",O1034*0.84,IF(S1034="dried.ethanol",O1034*0.8449+2.8227,O1034))),"")</f>
        <v/>
      </c>
      <c r="AJ1034" s="12"/>
      <c r="AL1034" t="str">
        <f>IF(OR(AND(Q1034=Q1035,P1034&gt;0),AND(O1034&gt;0,O1034=O1035)),"duplicate","")</f>
        <v/>
      </c>
      <c r="AM1034" t="s">
        <v>826</v>
      </c>
      <c r="AN1034" t="s">
        <v>826</v>
      </c>
      <c r="AO1034" t="s">
        <v>826</v>
      </c>
      <c r="AP1034" t="s">
        <v>826</v>
      </c>
      <c r="AQ1034" t="s">
        <v>32</v>
      </c>
    </row>
    <row r="1035" spans="1:45" x14ac:dyDescent="0.2">
      <c r="A1035" s="29">
        <v>42914</v>
      </c>
      <c r="B1035" s="1">
        <v>42899</v>
      </c>
      <c r="C1035" s="1" t="str">
        <f>IF(F1035="Kup","6/13/2017",IF(F1035="Sag","6/14/2017",""))</f>
        <v>6/13/2017</v>
      </c>
      <c r="D1035" s="27">
        <f>A1035-B1035</f>
        <v>15</v>
      </c>
      <c r="E1035" s="27">
        <f>A1035-C1035</f>
        <v>15</v>
      </c>
      <c r="F1035" s="12" t="s">
        <v>21</v>
      </c>
      <c r="G1035" s="12">
        <v>15</v>
      </c>
      <c r="H1035" s="12" t="s">
        <v>22</v>
      </c>
      <c r="I1035" s="12" t="s">
        <v>43</v>
      </c>
      <c r="J1035" s="12" t="s">
        <v>977</v>
      </c>
      <c r="K1035" s="3" t="s">
        <v>942</v>
      </c>
      <c r="L1035" s="3" t="s">
        <v>943</v>
      </c>
      <c r="M1035" s="12">
        <v>8</v>
      </c>
      <c r="N1035" s="12">
        <v>8</v>
      </c>
      <c r="O1035" s="24"/>
      <c r="P1035" s="12">
        <v>2.79</v>
      </c>
      <c r="Q1035" s="12">
        <v>2.7749999999999999</v>
      </c>
      <c r="R1035">
        <f>IF(Q1035&gt;0,(P1035*(Q1035^2))*(3.14159/6),"")</f>
        <v>11.249376019593749</v>
      </c>
      <c r="S1035" s="12" t="s">
        <v>32</v>
      </c>
      <c r="T1035" t="s">
        <v>25</v>
      </c>
      <c r="U1035" s="12" t="s">
        <v>26</v>
      </c>
      <c r="V1035" s="12" t="e">
        <f>"CG_D"&amp;G1035&amp;"_"&amp;H1035&amp;"_"&amp;#REF!&amp;".jpg"</f>
        <v>#REF!</v>
      </c>
      <c r="W1035" s="12"/>
      <c r="X1035" s="2" t="s">
        <v>764</v>
      </c>
      <c r="Y1035" s="12"/>
      <c r="Z1035" s="12"/>
      <c r="AA1035" s="12" t="s">
        <v>835</v>
      </c>
      <c r="AB1035" t="str">
        <f>IF(Q1035&gt;0,"yes","no")</f>
        <v>yes</v>
      </c>
      <c r="AC1035" t="str">
        <f>IF(O1035&gt;0,"yes","no")</f>
        <v>no</v>
      </c>
      <c r="AD1035" t="str">
        <f>IF(AH1035="hatch","yes","no")</f>
        <v>no</v>
      </c>
      <c r="AE1035" t="str">
        <f>IF(AH1035="swimup","yes","no")</f>
        <v>no</v>
      </c>
      <c r="AF1035" t="str">
        <f>IF(AH1035="respiration","yes","no")</f>
        <v>no</v>
      </c>
      <c r="AH1035" t="s">
        <v>813</v>
      </c>
      <c r="AI1035" t="str">
        <f>IF(O1035&gt;0,(IF(S1035="live",O1035*0.84,IF(S1035="dried.ethanol",O1035*0.8449+2.8227,O1035))),"")</f>
        <v/>
      </c>
      <c r="AJ1035" s="12"/>
      <c r="AL1035" t="str">
        <f>IF(OR(AND(Q1035=Q1036,P1035&gt;0),AND(O1035&gt;0,O1035=O1036)),"duplicate","")</f>
        <v/>
      </c>
      <c r="AM1035" t="s">
        <v>826</v>
      </c>
      <c r="AN1035" t="s">
        <v>826</v>
      </c>
      <c r="AO1035" t="s">
        <v>826</v>
      </c>
      <c r="AP1035" t="s">
        <v>826</v>
      </c>
      <c r="AQ1035" t="s">
        <v>32</v>
      </c>
    </row>
    <row r="1036" spans="1:45" x14ac:dyDescent="0.2">
      <c r="A1036" s="29">
        <v>42914</v>
      </c>
      <c r="B1036" s="1">
        <v>42899</v>
      </c>
      <c r="C1036" s="1" t="str">
        <f>IF(F1036="Kup","6/13/2017",IF(F1036="Sag","6/14/2017",""))</f>
        <v>6/13/2017</v>
      </c>
      <c r="D1036" s="27">
        <f>A1036-B1036</f>
        <v>15</v>
      </c>
      <c r="E1036" s="27">
        <f>A1036-C1036</f>
        <v>15</v>
      </c>
      <c r="F1036" s="12" t="s">
        <v>21</v>
      </c>
      <c r="G1036" s="12">
        <v>15</v>
      </c>
      <c r="H1036" s="12" t="s">
        <v>22</v>
      </c>
      <c r="I1036" s="12" t="s">
        <v>43</v>
      </c>
      <c r="J1036" s="12" t="s">
        <v>977</v>
      </c>
      <c r="K1036" s="3" t="s">
        <v>942</v>
      </c>
      <c r="L1036" s="3" t="s">
        <v>943</v>
      </c>
      <c r="M1036" s="12">
        <v>9</v>
      </c>
      <c r="N1036" s="12">
        <v>9</v>
      </c>
      <c r="O1036" s="24"/>
      <c r="P1036" s="12">
        <v>2.6669999999999998</v>
      </c>
      <c r="Q1036" s="12">
        <v>2.625</v>
      </c>
      <c r="R1036">
        <f>IF(Q1036&gt;0,(P1036*(Q1036^2))*(3.14159/6),"")</f>
        <v>9.622322014921874</v>
      </c>
      <c r="S1036" s="12" t="s">
        <v>32</v>
      </c>
      <c r="T1036" t="s">
        <v>25</v>
      </c>
      <c r="U1036" s="12" t="s">
        <v>26</v>
      </c>
      <c r="V1036" s="12" t="e">
        <f>"CG_D"&amp;G1036&amp;"_"&amp;H1036&amp;"_"&amp;#REF!&amp;".jpg"</f>
        <v>#REF!</v>
      </c>
      <c r="W1036" s="12"/>
      <c r="X1036" s="2" t="s">
        <v>764</v>
      </c>
      <c r="Y1036" s="12"/>
      <c r="Z1036" s="12"/>
      <c r="AA1036" s="12" t="s">
        <v>835</v>
      </c>
      <c r="AB1036" t="str">
        <f>IF(Q1036&gt;0,"yes","no")</f>
        <v>yes</v>
      </c>
      <c r="AC1036" t="str">
        <f>IF(O1036&gt;0,"yes","no")</f>
        <v>no</v>
      </c>
      <c r="AD1036" t="str">
        <f>IF(AH1036="hatch","yes","no")</f>
        <v>no</v>
      </c>
      <c r="AE1036" t="str">
        <f>IF(AH1036="swimup","yes","no")</f>
        <v>no</v>
      </c>
      <c r="AF1036" t="str">
        <f>IF(AH1036="respiration","yes","no")</f>
        <v>no</v>
      </c>
      <c r="AH1036" t="s">
        <v>813</v>
      </c>
      <c r="AI1036" t="str">
        <f>IF(O1036&gt;0,(IF(S1036="live",O1036*0.84,IF(S1036="dried.ethanol",O1036*0.8449+2.8227,O1036))),"")</f>
        <v/>
      </c>
      <c r="AJ1036" s="12"/>
      <c r="AL1036" t="str">
        <f>IF(OR(AND(Q1036=Q1037,P1036&gt;0),AND(O1036&gt;0,O1036=O1037)),"duplicate","")</f>
        <v/>
      </c>
      <c r="AM1036" t="s">
        <v>826</v>
      </c>
      <c r="AN1036" t="s">
        <v>826</v>
      </c>
      <c r="AO1036" t="s">
        <v>826</v>
      </c>
      <c r="AP1036" t="s">
        <v>826</v>
      </c>
      <c r="AQ1036" t="s">
        <v>32</v>
      </c>
    </row>
    <row r="1037" spans="1:45" x14ac:dyDescent="0.2">
      <c r="A1037" s="29">
        <v>42914</v>
      </c>
      <c r="B1037" s="1">
        <v>42899</v>
      </c>
      <c r="C1037" s="1" t="str">
        <f>IF(F1037="Kup","6/13/2017",IF(F1037="Sag","6/14/2017",""))</f>
        <v>6/13/2017</v>
      </c>
      <c r="D1037" s="27">
        <f>A1037-B1037</f>
        <v>15</v>
      </c>
      <c r="E1037" s="27">
        <f>A1037-C1037</f>
        <v>15</v>
      </c>
      <c r="F1037" s="12" t="s">
        <v>21</v>
      </c>
      <c r="G1037" s="12">
        <v>15</v>
      </c>
      <c r="H1037" s="12" t="s">
        <v>22</v>
      </c>
      <c r="I1037" s="12" t="s">
        <v>43</v>
      </c>
      <c r="J1037" s="12" t="s">
        <v>977</v>
      </c>
      <c r="K1037" s="3" t="s">
        <v>942</v>
      </c>
      <c r="L1037" s="3" t="s">
        <v>943</v>
      </c>
      <c r="M1037" s="12">
        <v>10</v>
      </c>
      <c r="N1037" s="12">
        <v>10</v>
      </c>
      <c r="O1037" s="24"/>
      <c r="P1037" s="12">
        <v>2.4420000000000002</v>
      </c>
      <c r="Q1037" s="12">
        <v>2.1509999999999998</v>
      </c>
      <c r="R1037">
        <f>IF(Q1037&gt;0,(P1037*(Q1037^2))*(3.14159/6),"")</f>
        <v>5.9159532837111293</v>
      </c>
      <c r="S1037" s="12" t="s">
        <v>32</v>
      </c>
      <c r="T1037" t="s">
        <v>25</v>
      </c>
      <c r="U1037" s="12" t="s">
        <v>26</v>
      </c>
      <c r="V1037" s="12" t="e">
        <f>"CG_D"&amp;G1037&amp;"_"&amp;H1037&amp;"_"&amp;#REF!&amp;".jpg"</f>
        <v>#REF!</v>
      </c>
      <c r="W1037" s="12"/>
      <c r="X1037" s="2" t="s">
        <v>764</v>
      </c>
      <c r="Y1037" s="12"/>
      <c r="Z1037" s="12"/>
      <c r="AA1037" s="12" t="s">
        <v>835</v>
      </c>
      <c r="AB1037" t="str">
        <f>IF(Q1037&gt;0,"yes","no")</f>
        <v>yes</v>
      </c>
      <c r="AC1037" t="str">
        <f>IF(O1037&gt;0,"yes","no")</f>
        <v>no</v>
      </c>
      <c r="AD1037" t="str">
        <f>IF(AH1037="hatch","yes","no")</f>
        <v>no</v>
      </c>
      <c r="AE1037" t="str">
        <f>IF(AH1037="swimup","yes","no")</f>
        <v>no</v>
      </c>
      <c r="AF1037" t="str">
        <f>IF(AH1037="respiration","yes","no")</f>
        <v>no</v>
      </c>
      <c r="AH1037" t="s">
        <v>813</v>
      </c>
      <c r="AI1037" t="str">
        <f>IF(O1037&gt;0,(IF(S1037="live",O1037*0.84,IF(S1037="dried.ethanol",O1037*0.8449+2.8227,O1037))),"")</f>
        <v/>
      </c>
      <c r="AJ1037" s="12"/>
      <c r="AL1037" t="str">
        <f>IF(OR(AND(Q1037=Q1038,P1037&gt;0),AND(O1037&gt;0,O1037=O1038)),"duplicate","")</f>
        <v/>
      </c>
      <c r="AM1037" t="s">
        <v>826</v>
      </c>
      <c r="AN1037" t="s">
        <v>826</v>
      </c>
      <c r="AO1037" t="s">
        <v>826</v>
      </c>
      <c r="AP1037" t="s">
        <v>826</v>
      </c>
      <c r="AQ1037" t="s">
        <v>32</v>
      </c>
    </row>
    <row r="1038" spans="1:45" x14ac:dyDescent="0.2">
      <c r="A1038" s="29">
        <v>42914</v>
      </c>
      <c r="B1038" s="1">
        <v>42899</v>
      </c>
      <c r="C1038" s="1" t="str">
        <f>IF(F1038="Kup","6/13/2017",IF(F1038="Sag","6/14/2017",""))</f>
        <v>6/13/2017</v>
      </c>
      <c r="D1038" s="27">
        <f>A1038-B1038</f>
        <v>15</v>
      </c>
      <c r="E1038" s="27">
        <f>A1038-C1038</f>
        <v>15</v>
      </c>
      <c r="F1038" s="12" t="s">
        <v>21</v>
      </c>
      <c r="G1038" s="12">
        <v>15</v>
      </c>
      <c r="H1038" s="12" t="s">
        <v>22</v>
      </c>
      <c r="I1038" s="12" t="s">
        <v>94</v>
      </c>
      <c r="J1038" s="12" t="s">
        <v>988</v>
      </c>
      <c r="K1038" s="2" t="s">
        <v>957</v>
      </c>
      <c r="L1038" s="2" t="s">
        <v>943</v>
      </c>
      <c r="M1038" s="12">
        <v>1</v>
      </c>
      <c r="N1038" s="12">
        <v>1</v>
      </c>
      <c r="O1038" s="24"/>
      <c r="P1038" s="12">
        <v>2.9449999999999998</v>
      </c>
      <c r="Q1038" s="12">
        <v>2.5950000000000002</v>
      </c>
      <c r="R1038">
        <f>IF(Q1038&gt;0,(P1038*(Q1038^2))*(3.14159/6),"")</f>
        <v>10.383846965210626</v>
      </c>
      <c r="S1038" s="12" t="s">
        <v>32</v>
      </c>
      <c r="T1038" t="s">
        <v>25</v>
      </c>
      <c r="U1038" s="12" t="s">
        <v>26</v>
      </c>
      <c r="V1038" s="12" t="e">
        <f>"CG_D"&amp;G1038&amp;"_"&amp;H1038&amp;"_"&amp;#REF!&amp;".jpg"</f>
        <v>#REF!</v>
      </c>
      <c r="W1038" s="12"/>
      <c r="X1038" s="2" t="s">
        <v>764</v>
      </c>
      <c r="Y1038" s="12"/>
      <c r="Z1038" s="12"/>
      <c r="AA1038" s="12" t="s">
        <v>835</v>
      </c>
      <c r="AB1038" t="str">
        <f>IF(Q1038&gt;0,"yes","no")</f>
        <v>yes</v>
      </c>
      <c r="AC1038" t="str">
        <f>IF(O1038&gt;0,"yes","no")</f>
        <v>no</v>
      </c>
      <c r="AD1038" t="str">
        <f>IF(AH1038="hatch","yes","no")</f>
        <v>no</v>
      </c>
      <c r="AE1038" t="str">
        <f>IF(AH1038="swimup","yes","no")</f>
        <v>no</v>
      </c>
      <c r="AF1038" t="str">
        <f>IF(AH1038="respiration","yes","no")</f>
        <v>no</v>
      </c>
      <c r="AH1038" t="s">
        <v>813</v>
      </c>
      <c r="AI1038" t="str">
        <f>IF(O1038&gt;0,(IF(S1038="live",O1038*0.84,IF(S1038="dried.ethanol",O1038*0.8449+2.8227,O1038))),"")</f>
        <v/>
      </c>
      <c r="AJ1038" s="12"/>
      <c r="AL1038" t="str">
        <f>IF(OR(AND(Q1038=Q1039,P1038&gt;0),AND(O1038&gt;0,O1038=O1039)),"duplicate","")</f>
        <v/>
      </c>
      <c r="AM1038" t="s">
        <v>826</v>
      </c>
      <c r="AN1038" t="s">
        <v>826</v>
      </c>
      <c r="AO1038" t="s">
        <v>826</v>
      </c>
      <c r="AP1038" t="s">
        <v>826</v>
      </c>
      <c r="AQ1038" t="s">
        <v>32</v>
      </c>
      <c r="AR1038" s="16"/>
      <c r="AS1038" s="16"/>
    </row>
    <row r="1039" spans="1:45" x14ac:dyDescent="0.2">
      <c r="A1039" s="29">
        <v>42914</v>
      </c>
      <c r="B1039" s="1">
        <v>42899</v>
      </c>
      <c r="C1039" s="1" t="str">
        <f>IF(F1039="Kup","6/13/2017",IF(F1039="Sag","6/14/2017",""))</f>
        <v>6/13/2017</v>
      </c>
      <c r="D1039" s="27">
        <f>A1039-B1039</f>
        <v>15</v>
      </c>
      <c r="E1039" s="27">
        <f>A1039-C1039</f>
        <v>15</v>
      </c>
      <c r="F1039" s="12" t="s">
        <v>21</v>
      </c>
      <c r="G1039" s="12">
        <v>15</v>
      </c>
      <c r="H1039" s="12" t="s">
        <v>22</v>
      </c>
      <c r="I1039" s="12" t="s">
        <v>94</v>
      </c>
      <c r="J1039" s="12" t="s">
        <v>988</v>
      </c>
      <c r="K1039" s="2" t="s">
        <v>957</v>
      </c>
      <c r="L1039" s="2" t="s">
        <v>943</v>
      </c>
      <c r="M1039" s="12">
        <v>2</v>
      </c>
      <c r="N1039" s="12">
        <v>2</v>
      </c>
      <c r="O1039" s="24"/>
      <c r="P1039" s="12">
        <v>2.9</v>
      </c>
      <c r="Q1039" s="12">
        <v>2.5640000000000001</v>
      </c>
      <c r="R1039">
        <f>IF(Q1039&gt;0,(P1039*(Q1039^2))*(3.14159/6),"")</f>
        <v>9.9823385554426647</v>
      </c>
      <c r="S1039" s="12" t="s">
        <v>32</v>
      </c>
      <c r="T1039" t="s">
        <v>25</v>
      </c>
      <c r="U1039" s="12" t="s">
        <v>26</v>
      </c>
      <c r="V1039" s="12" t="e">
        <f>"CG_D"&amp;G1039&amp;"_"&amp;H1039&amp;"_"&amp;#REF!&amp;".jpg"</f>
        <v>#REF!</v>
      </c>
      <c r="W1039" s="12"/>
      <c r="X1039" s="2" t="s">
        <v>764</v>
      </c>
      <c r="Y1039" s="12"/>
      <c r="Z1039" s="12"/>
      <c r="AA1039" s="12" t="s">
        <v>835</v>
      </c>
      <c r="AB1039" t="str">
        <f>IF(Q1039&gt;0,"yes","no")</f>
        <v>yes</v>
      </c>
      <c r="AC1039" t="str">
        <f>IF(O1039&gt;0,"yes","no")</f>
        <v>no</v>
      </c>
      <c r="AD1039" t="str">
        <f>IF(AH1039="hatch","yes","no")</f>
        <v>no</v>
      </c>
      <c r="AE1039" t="str">
        <f>IF(AH1039="swimup","yes","no")</f>
        <v>no</v>
      </c>
      <c r="AF1039" t="str">
        <f>IF(AH1039="respiration","yes","no")</f>
        <v>no</v>
      </c>
      <c r="AH1039" t="s">
        <v>813</v>
      </c>
      <c r="AI1039" t="str">
        <f>IF(O1039&gt;0,(IF(S1039="live",O1039*0.84,IF(S1039="dried.ethanol",O1039*0.8449+2.8227,O1039))),"")</f>
        <v/>
      </c>
      <c r="AJ1039" s="12"/>
      <c r="AL1039" t="str">
        <f>IF(OR(AND(Q1039=Q1040,P1039&gt;0),AND(O1039&gt;0,O1039=O1040)),"duplicate","")</f>
        <v/>
      </c>
      <c r="AM1039" t="s">
        <v>826</v>
      </c>
      <c r="AN1039" t="s">
        <v>826</v>
      </c>
      <c r="AO1039" t="s">
        <v>826</v>
      </c>
      <c r="AP1039" t="s">
        <v>826</v>
      </c>
      <c r="AQ1039" t="s">
        <v>32</v>
      </c>
      <c r="AR1039" s="16"/>
      <c r="AS1039" s="16"/>
    </row>
    <row r="1040" spans="1:45" x14ac:dyDescent="0.2">
      <c r="A1040" s="29">
        <v>42914</v>
      </c>
      <c r="B1040" s="1">
        <v>42899</v>
      </c>
      <c r="C1040" s="1" t="str">
        <f>IF(F1040="Kup","6/13/2017",IF(F1040="Sag","6/14/2017",""))</f>
        <v>6/13/2017</v>
      </c>
      <c r="D1040" s="27">
        <f>A1040-B1040</f>
        <v>15</v>
      </c>
      <c r="E1040" s="27">
        <f>A1040-C1040</f>
        <v>15</v>
      </c>
      <c r="F1040" s="12" t="s">
        <v>21</v>
      </c>
      <c r="G1040" s="12">
        <v>15</v>
      </c>
      <c r="H1040" s="12" t="s">
        <v>22</v>
      </c>
      <c r="I1040" s="12" t="s">
        <v>94</v>
      </c>
      <c r="J1040" s="12" t="s">
        <v>988</v>
      </c>
      <c r="K1040" s="2" t="s">
        <v>957</v>
      </c>
      <c r="L1040" s="2" t="s">
        <v>943</v>
      </c>
      <c r="M1040" s="12">
        <v>3</v>
      </c>
      <c r="N1040" s="12">
        <v>3</v>
      </c>
      <c r="O1040" s="24"/>
      <c r="P1040" s="12">
        <v>2.5720000000000001</v>
      </c>
      <c r="Q1040" s="12">
        <v>2.4929999999999999</v>
      </c>
      <c r="R1040">
        <f>IF(Q1040&gt;0,(P1040*(Q1040^2))*(3.14159/6),"")</f>
        <v>8.3697748744174181</v>
      </c>
      <c r="S1040" s="12" t="s">
        <v>32</v>
      </c>
      <c r="T1040" t="s">
        <v>25</v>
      </c>
      <c r="U1040" s="12" t="s">
        <v>26</v>
      </c>
      <c r="V1040" s="12" t="e">
        <f>"CG_D"&amp;G1040&amp;"_"&amp;H1040&amp;"_"&amp;#REF!&amp;".jpg"</f>
        <v>#REF!</v>
      </c>
      <c r="W1040" s="12"/>
      <c r="X1040" s="2" t="s">
        <v>764</v>
      </c>
      <c r="Y1040" s="12"/>
      <c r="Z1040" s="12"/>
      <c r="AA1040" s="12" t="s">
        <v>835</v>
      </c>
      <c r="AB1040" t="str">
        <f>IF(Q1040&gt;0,"yes","no")</f>
        <v>yes</v>
      </c>
      <c r="AC1040" t="str">
        <f>IF(O1040&gt;0,"yes","no")</f>
        <v>no</v>
      </c>
      <c r="AD1040" t="str">
        <f>IF(AH1040="hatch","yes","no")</f>
        <v>no</v>
      </c>
      <c r="AE1040" t="str">
        <f>IF(AH1040="swimup","yes","no")</f>
        <v>no</v>
      </c>
      <c r="AF1040" t="str">
        <f>IF(AH1040="respiration","yes","no")</f>
        <v>no</v>
      </c>
      <c r="AH1040" t="s">
        <v>813</v>
      </c>
      <c r="AI1040" t="str">
        <f>IF(O1040&gt;0,(IF(S1040="live",O1040*0.84,IF(S1040="dried.ethanol",O1040*0.8449+2.8227,O1040))),"")</f>
        <v/>
      </c>
      <c r="AJ1040" s="12"/>
      <c r="AL1040" t="str">
        <f>IF(OR(AND(Q1040=Q1041,P1040&gt;0),AND(O1040&gt;0,O1040=O1041)),"duplicate","")</f>
        <v/>
      </c>
      <c r="AM1040" t="s">
        <v>826</v>
      </c>
      <c r="AN1040" t="s">
        <v>826</v>
      </c>
      <c r="AO1040" t="s">
        <v>826</v>
      </c>
      <c r="AP1040" t="s">
        <v>826</v>
      </c>
      <c r="AQ1040" t="s">
        <v>32</v>
      </c>
      <c r="AR1040" s="16"/>
      <c r="AS1040" s="16"/>
    </row>
    <row r="1041" spans="1:45" x14ac:dyDescent="0.2">
      <c r="A1041" s="29">
        <v>42914</v>
      </c>
      <c r="B1041" s="1">
        <v>42899</v>
      </c>
      <c r="C1041" s="1" t="str">
        <f>IF(F1041="Kup","6/13/2017",IF(F1041="Sag","6/14/2017",""))</f>
        <v>6/13/2017</v>
      </c>
      <c r="D1041" s="27">
        <f>A1041-B1041</f>
        <v>15</v>
      </c>
      <c r="E1041" s="27">
        <f>A1041-C1041</f>
        <v>15</v>
      </c>
      <c r="F1041" s="12" t="s">
        <v>21</v>
      </c>
      <c r="G1041" s="12">
        <v>15</v>
      </c>
      <c r="H1041" s="12" t="s">
        <v>22</v>
      </c>
      <c r="I1041" s="12" t="s">
        <v>94</v>
      </c>
      <c r="J1041" s="12" t="s">
        <v>988</v>
      </c>
      <c r="K1041" s="2" t="s">
        <v>957</v>
      </c>
      <c r="L1041" s="2" t="s">
        <v>943</v>
      </c>
      <c r="M1041" s="12">
        <v>4</v>
      </c>
      <c r="N1041" s="12">
        <v>4</v>
      </c>
      <c r="O1041" s="24"/>
      <c r="P1041" s="12">
        <v>2.6509999999999998</v>
      </c>
      <c r="Q1041" s="12">
        <v>2.3919999999999999</v>
      </c>
      <c r="R1041">
        <f>IF(Q1041&gt;0,(P1041*(Q1041^2))*(3.14159/6),"")</f>
        <v>7.9420082496116242</v>
      </c>
      <c r="S1041" s="12" t="s">
        <v>32</v>
      </c>
      <c r="T1041" t="s">
        <v>25</v>
      </c>
      <c r="U1041" s="12" t="s">
        <v>26</v>
      </c>
      <c r="V1041" s="12" t="e">
        <f>"CG_D"&amp;G1041&amp;"_"&amp;H1041&amp;"_"&amp;#REF!&amp;".jpg"</f>
        <v>#REF!</v>
      </c>
      <c r="W1041" s="12"/>
      <c r="X1041" s="2" t="s">
        <v>764</v>
      </c>
      <c r="Y1041" s="12"/>
      <c r="Z1041" s="12"/>
      <c r="AA1041" s="12" t="s">
        <v>835</v>
      </c>
      <c r="AB1041" t="str">
        <f>IF(Q1041&gt;0,"yes","no")</f>
        <v>yes</v>
      </c>
      <c r="AC1041" t="str">
        <f>IF(O1041&gt;0,"yes","no")</f>
        <v>no</v>
      </c>
      <c r="AD1041" t="str">
        <f>IF(AH1041="hatch","yes","no")</f>
        <v>no</v>
      </c>
      <c r="AE1041" t="str">
        <f>IF(AH1041="swimup","yes","no")</f>
        <v>no</v>
      </c>
      <c r="AF1041" t="str">
        <f>IF(AH1041="respiration","yes","no")</f>
        <v>no</v>
      </c>
      <c r="AH1041" t="s">
        <v>813</v>
      </c>
      <c r="AI1041" t="str">
        <f>IF(O1041&gt;0,(IF(S1041="live",O1041*0.84,IF(S1041="dried.ethanol",O1041*0.8449+2.8227,O1041))),"")</f>
        <v/>
      </c>
      <c r="AJ1041" s="12"/>
      <c r="AL1041" t="str">
        <f>IF(OR(AND(Q1041=Q1042,P1041&gt;0),AND(O1041&gt;0,O1041=O1042)),"duplicate","")</f>
        <v/>
      </c>
      <c r="AM1041" t="s">
        <v>826</v>
      </c>
      <c r="AN1041" t="s">
        <v>826</v>
      </c>
      <c r="AO1041" t="s">
        <v>826</v>
      </c>
      <c r="AP1041" t="s">
        <v>826</v>
      </c>
      <c r="AQ1041" t="s">
        <v>32</v>
      </c>
      <c r="AR1041" s="16"/>
      <c r="AS1041" s="16"/>
    </row>
    <row r="1042" spans="1:45" x14ac:dyDescent="0.2">
      <c r="A1042" s="29">
        <v>42914</v>
      </c>
      <c r="B1042" s="1">
        <v>42899</v>
      </c>
      <c r="C1042" s="1" t="str">
        <f>IF(F1042="Kup","6/13/2017",IF(F1042="Sag","6/14/2017",""))</f>
        <v>6/13/2017</v>
      </c>
      <c r="D1042" s="27">
        <f>A1042-B1042</f>
        <v>15</v>
      </c>
      <c r="E1042" s="27">
        <f>A1042-C1042</f>
        <v>15</v>
      </c>
      <c r="F1042" s="12" t="s">
        <v>21</v>
      </c>
      <c r="G1042" s="12">
        <v>15</v>
      </c>
      <c r="H1042" s="12" t="s">
        <v>22</v>
      </c>
      <c r="I1042" s="12" t="s">
        <v>94</v>
      </c>
      <c r="J1042" s="12" t="s">
        <v>988</v>
      </c>
      <c r="K1042" s="2" t="s">
        <v>957</v>
      </c>
      <c r="L1042" s="2" t="s">
        <v>943</v>
      </c>
      <c r="M1042" s="12">
        <v>5</v>
      </c>
      <c r="N1042" s="12">
        <v>5</v>
      </c>
      <c r="O1042" s="24"/>
      <c r="P1042" s="12">
        <v>2.5590000000000002</v>
      </c>
      <c r="Q1042" s="12">
        <v>2.339</v>
      </c>
      <c r="R1042">
        <f>IF(Q1042&gt;0,(P1042*(Q1042^2))*(3.14159/6),"")</f>
        <v>7.3304221354223342</v>
      </c>
      <c r="S1042" s="12" t="s">
        <v>32</v>
      </c>
      <c r="T1042" t="s">
        <v>25</v>
      </c>
      <c r="U1042" s="12" t="s">
        <v>26</v>
      </c>
      <c r="V1042" s="12" t="e">
        <f>"CG_D"&amp;G1042&amp;"_"&amp;H1042&amp;"_"&amp;#REF!&amp;".jpg"</f>
        <v>#REF!</v>
      </c>
      <c r="W1042" s="12"/>
      <c r="X1042" s="2" t="s">
        <v>764</v>
      </c>
      <c r="Y1042" s="12"/>
      <c r="Z1042" s="12"/>
      <c r="AA1042" s="12" t="s">
        <v>835</v>
      </c>
      <c r="AB1042" t="str">
        <f>IF(Q1042&gt;0,"yes","no")</f>
        <v>yes</v>
      </c>
      <c r="AC1042" t="str">
        <f>IF(O1042&gt;0,"yes","no")</f>
        <v>no</v>
      </c>
      <c r="AD1042" t="str">
        <f>IF(AH1042="hatch","yes","no")</f>
        <v>no</v>
      </c>
      <c r="AE1042" t="str">
        <f>IF(AH1042="swimup","yes","no")</f>
        <v>no</v>
      </c>
      <c r="AF1042" t="str">
        <f>IF(AH1042="respiration","yes","no")</f>
        <v>no</v>
      </c>
      <c r="AH1042" t="s">
        <v>813</v>
      </c>
      <c r="AI1042" t="str">
        <f>IF(O1042&gt;0,(IF(S1042="live",O1042*0.84,IF(S1042="dried.ethanol",O1042*0.8449+2.8227,O1042))),"")</f>
        <v/>
      </c>
      <c r="AJ1042" s="12"/>
      <c r="AL1042" t="str">
        <f>IF(OR(AND(Q1042=Q1043,P1042&gt;0),AND(O1042&gt;0,O1042=O1043)),"duplicate","")</f>
        <v/>
      </c>
      <c r="AM1042" t="s">
        <v>826</v>
      </c>
      <c r="AN1042" t="s">
        <v>826</v>
      </c>
      <c r="AO1042" t="s">
        <v>826</v>
      </c>
      <c r="AP1042" t="s">
        <v>826</v>
      </c>
      <c r="AQ1042" t="s">
        <v>32</v>
      </c>
      <c r="AR1042" s="16"/>
      <c r="AS1042" s="16"/>
    </row>
    <row r="1043" spans="1:45" x14ac:dyDescent="0.2">
      <c r="A1043" s="29">
        <v>42914</v>
      </c>
      <c r="B1043" s="1">
        <v>42899</v>
      </c>
      <c r="C1043" s="1" t="str">
        <f>IF(F1043="Kup","6/13/2017",IF(F1043="Sag","6/14/2017",""))</f>
        <v>6/13/2017</v>
      </c>
      <c r="D1043" s="27">
        <f>A1043-B1043</f>
        <v>15</v>
      </c>
      <c r="E1043" s="27">
        <f>A1043-C1043</f>
        <v>15</v>
      </c>
      <c r="F1043" s="12" t="s">
        <v>21</v>
      </c>
      <c r="G1043" s="12">
        <v>15</v>
      </c>
      <c r="H1043" s="12" t="s">
        <v>22</v>
      </c>
      <c r="I1043" s="12" t="s">
        <v>94</v>
      </c>
      <c r="J1043" s="12" t="s">
        <v>988</v>
      </c>
      <c r="K1043" s="2" t="s">
        <v>957</v>
      </c>
      <c r="L1043" s="2" t="s">
        <v>943</v>
      </c>
      <c r="M1043" s="12">
        <v>6</v>
      </c>
      <c r="N1043" s="12">
        <v>6</v>
      </c>
      <c r="O1043" s="24"/>
      <c r="P1043" s="12">
        <v>2.5150000000000001</v>
      </c>
      <c r="Q1043" s="12">
        <v>2.206</v>
      </c>
      <c r="R1043">
        <f>IF(Q1043&gt;0,(P1043*(Q1043^2))*(3.14159/6),"")</f>
        <v>6.4083653138664332</v>
      </c>
      <c r="S1043" s="12" t="s">
        <v>32</v>
      </c>
      <c r="T1043" t="s">
        <v>25</v>
      </c>
      <c r="U1043" s="12" t="s">
        <v>26</v>
      </c>
      <c r="V1043" s="12" t="e">
        <f>"CG_D"&amp;G1043&amp;"_"&amp;H1043&amp;"_"&amp;#REF!&amp;".jpg"</f>
        <v>#REF!</v>
      </c>
      <c r="W1043" s="12"/>
      <c r="X1043" s="2" t="s">
        <v>764</v>
      </c>
      <c r="Y1043" s="12"/>
      <c r="Z1043" s="12"/>
      <c r="AA1043" s="12" t="s">
        <v>835</v>
      </c>
      <c r="AB1043" t="str">
        <f>IF(Q1043&gt;0,"yes","no")</f>
        <v>yes</v>
      </c>
      <c r="AC1043" t="str">
        <f>IF(O1043&gt;0,"yes","no")</f>
        <v>no</v>
      </c>
      <c r="AD1043" t="str">
        <f>IF(AH1043="hatch","yes","no")</f>
        <v>no</v>
      </c>
      <c r="AE1043" t="str">
        <f>IF(AH1043="swimup","yes","no")</f>
        <v>no</v>
      </c>
      <c r="AF1043" t="str">
        <f>IF(AH1043="respiration","yes","no")</f>
        <v>no</v>
      </c>
      <c r="AH1043" t="s">
        <v>813</v>
      </c>
      <c r="AI1043" t="str">
        <f>IF(O1043&gt;0,(IF(S1043="live",O1043*0.84,IF(S1043="dried.ethanol",O1043*0.8449+2.8227,O1043))),"")</f>
        <v/>
      </c>
      <c r="AJ1043" s="12"/>
      <c r="AL1043" t="str">
        <f>IF(OR(AND(Q1043=Q1044,P1043&gt;0),AND(O1043&gt;0,O1043=O1044)),"duplicate","")</f>
        <v/>
      </c>
      <c r="AM1043" t="s">
        <v>826</v>
      </c>
      <c r="AN1043" t="s">
        <v>826</v>
      </c>
      <c r="AO1043" t="s">
        <v>826</v>
      </c>
      <c r="AP1043" t="s">
        <v>826</v>
      </c>
      <c r="AQ1043" t="s">
        <v>32</v>
      </c>
      <c r="AR1043" s="16"/>
      <c r="AS1043" s="16"/>
    </row>
    <row r="1044" spans="1:45" x14ac:dyDescent="0.2">
      <c r="A1044" s="29">
        <v>42914</v>
      </c>
      <c r="B1044" s="1">
        <v>42899</v>
      </c>
      <c r="C1044" s="1" t="str">
        <f>IF(F1044="Kup","6/13/2017",IF(F1044="Sag","6/14/2017",""))</f>
        <v>6/13/2017</v>
      </c>
      <c r="D1044" s="27">
        <f>A1044-B1044</f>
        <v>15</v>
      </c>
      <c r="E1044" s="27">
        <f>A1044-C1044</f>
        <v>15</v>
      </c>
      <c r="F1044" s="12" t="s">
        <v>21</v>
      </c>
      <c r="G1044" s="12">
        <v>15</v>
      </c>
      <c r="H1044" s="12" t="s">
        <v>22</v>
      </c>
      <c r="I1044" s="12" t="s">
        <v>94</v>
      </c>
      <c r="J1044" s="12" t="s">
        <v>988</v>
      </c>
      <c r="K1044" s="2" t="s">
        <v>957</v>
      </c>
      <c r="L1044" s="2" t="s">
        <v>943</v>
      </c>
      <c r="M1044" s="12">
        <v>7</v>
      </c>
      <c r="N1044" s="12">
        <v>7</v>
      </c>
      <c r="O1044" s="24"/>
      <c r="P1044" s="12">
        <v>2.5059999999999998</v>
      </c>
      <c r="Q1044" s="12">
        <v>2.3540000000000001</v>
      </c>
      <c r="R1044">
        <f>IF(Q1044&gt;0,(P1044*(Q1044^2))*(3.14159/6),"")</f>
        <v>7.2709680981157714</v>
      </c>
      <c r="S1044" s="12" t="s">
        <v>32</v>
      </c>
      <c r="T1044" t="s">
        <v>25</v>
      </c>
      <c r="U1044" s="12" t="s">
        <v>26</v>
      </c>
      <c r="V1044" s="12" t="e">
        <f>"CG_D"&amp;G1044&amp;"_"&amp;H1044&amp;"_"&amp;#REF!&amp;".jpg"</f>
        <v>#REF!</v>
      </c>
      <c r="W1044" s="12"/>
      <c r="X1044" s="2" t="s">
        <v>764</v>
      </c>
      <c r="Y1044" s="12"/>
      <c r="Z1044" s="12"/>
      <c r="AA1044" s="12" t="s">
        <v>835</v>
      </c>
      <c r="AB1044" t="str">
        <f>IF(Q1044&gt;0,"yes","no")</f>
        <v>yes</v>
      </c>
      <c r="AC1044" t="str">
        <f>IF(O1044&gt;0,"yes","no")</f>
        <v>no</v>
      </c>
      <c r="AD1044" t="str">
        <f>IF(AH1044="hatch","yes","no")</f>
        <v>no</v>
      </c>
      <c r="AE1044" t="str">
        <f>IF(AH1044="swimup","yes","no")</f>
        <v>no</v>
      </c>
      <c r="AF1044" t="str">
        <f>IF(AH1044="respiration","yes","no")</f>
        <v>no</v>
      </c>
      <c r="AH1044" t="s">
        <v>813</v>
      </c>
      <c r="AI1044" t="str">
        <f>IF(O1044&gt;0,(IF(S1044="live",O1044*0.84,IF(S1044="dried.ethanol",O1044*0.8449+2.8227,O1044))),"")</f>
        <v/>
      </c>
      <c r="AJ1044" s="12"/>
      <c r="AL1044" t="str">
        <f>IF(OR(AND(Q1044=Q1045,P1044&gt;0),AND(O1044&gt;0,O1044=O1045)),"duplicate","")</f>
        <v/>
      </c>
      <c r="AM1044" t="s">
        <v>826</v>
      </c>
      <c r="AN1044" t="s">
        <v>826</v>
      </c>
      <c r="AO1044" t="s">
        <v>826</v>
      </c>
      <c r="AP1044" t="s">
        <v>826</v>
      </c>
      <c r="AQ1044" t="s">
        <v>32</v>
      </c>
      <c r="AR1044" s="16"/>
      <c r="AS1044" s="16"/>
    </row>
    <row r="1045" spans="1:45" x14ac:dyDescent="0.2">
      <c r="A1045" s="29">
        <v>42914</v>
      </c>
      <c r="B1045" s="1">
        <v>42899</v>
      </c>
      <c r="C1045" s="1" t="str">
        <f>IF(F1045="Kup","6/13/2017",IF(F1045="Sag","6/14/2017",""))</f>
        <v>6/13/2017</v>
      </c>
      <c r="D1045" s="27">
        <f>A1045-B1045</f>
        <v>15</v>
      </c>
      <c r="E1045" s="27">
        <f>A1045-C1045</f>
        <v>15</v>
      </c>
      <c r="F1045" s="12" t="s">
        <v>21</v>
      </c>
      <c r="G1045" s="12">
        <v>15</v>
      </c>
      <c r="H1045" s="12" t="s">
        <v>22</v>
      </c>
      <c r="I1045" s="12" t="s">
        <v>94</v>
      </c>
      <c r="J1045" s="12" t="s">
        <v>988</v>
      </c>
      <c r="K1045" s="2" t="s">
        <v>957</v>
      </c>
      <c r="L1045" s="2" t="s">
        <v>943</v>
      </c>
      <c r="M1045" s="12">
        <v>8</v>
      </c>
      <c r="N1045" s="12">
        <v>8</v>
      </c>
      <c r="O1045" s="24"/>
      <c r="P1045" s="12">
        <v>2.3639999999999999</v>
      </c>
      <c r="Q1045" s="12">
        <v>2.2970000000000002</v>
      </c>
      <c r="R1045">
        <f>IF(Q1045&gt;0,(P1045*(Q1045^2))*(3.14159/6),"")</f>
        <v>6.5308200603301403</v>
      </c>
      <c r="S1045" s="12" t="s">
        <v>32</v>
      </c>
      <c r="T1045" t="s">
        <v>25</v>
      </c>
      <c r="U1045" s="12" t="s">
        <v>26</v>
      </c>
      <c r="V1045" s="12" t="e">
        <f>"CG_D"&amp;G1045&amp;"_"&amp;H1045&amp;"_"&amp;#REF!&amp;".jpg"</f>
        <v>#REF!</v>
      </c>
      <c r="W1045" s="12"/>
      <c r="X1045" s="2" t="s">
        <v>764</v>
      </c>
      <c r="Y1045" s="12"/>
      <c r="Z1045" s="12"/>
      <c r="AA1045" s="12" t="s">
        <v>835</v>
      </c>
      <c r="AB1045" t="str">
        <f>IF(Q1045&gt;0,"yes","no")</f>
        <v>yes</v>
      </c>
      <c r="AC1045" t="str">
        <f>IF(O1045&gt;0,"yes","no")</f>
        <v>no</v>
      </c>
      <c r="AD1045" t="str">
        <f>IF(AH1045="hatch","yes","no")</f>
        <v>no</v>
      </c>
      <c r="AE1045" t="str">
        <f>IF(AH1045="swimup","yes","no")</f>
        <v>no</v>
      </c>
      <c r="AF1045" t="str">
        <f>IF(AH1045="respiration","yes","no")</f>
        <v>no</v>
      </c>
      <c r="AH1045" t="s">
        <v>813</v>
      </c>
      <c r="AI1045" t="str">
        <f>IF(O1045&gt;0,(IF(S1045="live",O1045*0.84,IF(S1045="dried.ethanol",O1045*0.8449+2.8227,O1045))),"")</f>
        <v/>
      </c>
      <c r="AJ1045" s="12"/>
      <c r="AL1045" t="str">
        <f>IF(OR(AND(Q1045=Q1046,P1045&gt;0),AND(O1045&gt;0,O1045=O1046)),"duplicate","")</f>
        <v/>
      </c>
      <c r="AM1045" t="s">
        <v>826</v>
      </c>
      <c r="AN1045" t="s">
        <v>826</v>
      </c>
      <c r="AO1045" t="s">
        <v>826</v>
      </c>
      <c r="AP1045" t="s">
        <v>826</v>
      </c>
      <c r="AQ1045" t="s">
        <v>32</v>
      </c>
      <c r="AR1045" s="16"/>
      <c r="AS1045" s="16"/>
    </row>
    <row r="1046" spans="1:45" x14ac:dyDescent="0.2">
      <c r="A1046" s="29">
        <v>42914</v>
      </c>
      <c r="B1046" s="1">
        <v>42899</v>
      </c>
      <c r="C1046" s="1" t="str">
        <f>IF(F1046="Kup","6/13/2017",IF(F1046="Sag","6/14/2017",""))</f>
        <v>6/13/2017</v>
      </c>
      <c r="D1046" s="27">
        <f>A1046-B1046</f>
        <v>15</v>
      </c>
      <c r="E1046" s="27">
        <f>A1046-C1046</f>
        <v>15</v>
      </c>
      <c r="F1046" s="12" t="s">
        <v>21</v>
      </c>
      <c r="G1046" s="12">
        <v>15</v>
      </c>
      <c r="H1046" s="12" t="s">
        <v>22</v>
      </c>
      <c r="I1046" s="12" t="s">
        <v>94</v>
      </c>
      <c r="J1046" s="12" t="s">
        <v>988</v>
      </c>
      <c r="K1046" s="2" t="s">
        <v>957</v>
      </c>
      <c r="L1046" s="2" t="s">
        <v>943</v>
      </c>
      <c r="M1046" s="12">
        <v>9</v>
      </c>
      <c r="N1046" s="12">
        <v>9</v>
      </c>
      <c r="O1046" s="24"/>
      <c r="P1046" s="12">
        <v>2.653</v>
      </c>
      <c r="Q1046" s="12">
        <v>2.3050000000000002</v>
      </c>
      <c r="R1046">
        <f>IF(Q1046&gt;0,(P1046*(Q1046^2))*(3.14159/6),"")</f>
        <v>7.380356915744458</v>
      </c>
      <c r="S1046" s="12" t="s">
        <v>32</v>
      </c>
      <c r="T1046" t="s">
        <v>25</v>
      </c>
      <c r="U1046" s="12" t="s">
        <v>26</v>
      </c>
      <c r="V1046" s="12" t="e">
        <f>"CG_D"&amp;G1046&amp;"_"&amp;H1046&amp;"_"&amp;#REF!&amp;".jpg"</f>
        <v>#REF!</v>
      </c>
      <c r="W1046" s="12"/>
      <c r="X1046" s="2" t="s">
        <v>764</v>
      </c>
      <c r="Y1046" s="12"/>
      <c r="Z1046" s="12"/>
      <c r="AA1046" s="12" t="s">
        <v>835</v>
      </c>
      <c r="AB1046" t="str">
        <f>IF(Q1046&gt;0,"yes","no")</f>
        <v>yes</v>
      </c>
      <c r="AC1046" t="str">
        <f>IF(O1046&gt;0,"yes","no")</f>
        <v>no</v>
      </c>
      <c r="AD1046" t="str">
        <f>IF(AH1046="hatch","yes","no")</f>
        <v>no</v>
      </c>
      <c r="AE1046" t="str">
        <f>IF(AH1046="swimup","yes","no")</f>
        <v>no</v>
      </c>
      <c r="AF1046" t="str">
        <f>IF(AH1046="respiration","yes","no")</f>
        <v>no</v>
      </c>
      <c r="AH1046" t="s">
        <v>813</v>
      </c>
      <c r="AI1046" t="str">
        <f>IF(O1046&gt;0,(IF(S1046="live",O1046*0.84,IF(S1046="dried.ethanol",O1046*0.8449+2.8227,O1046))),"")</f>
        <v/>
      </c>
      <c r="AJ1046" s="12"/>
      <c r="AL1046" t="str">
        <f>IF(OR(AND(Q1046=Q1047,P1046&gt;0),AND(O1046&gt;0,O1046=O1047)),"duplicate","")</f>
        <v/>
      </c>
      <c r="AM1046" t="s">
        <v>826</v>
      </c>
      <c r="AN1046" t="s">
        <v>826</v>
      </c>
      <c r="AO1046" t="s">
        <v>826</v>
      </c>
      <c r="AP1046" t="s">
        <v>826</v>
      </c>
      <c r="AQ1046" t="s">
        <v>32</v>
      </c>
      <c r="AR1046" s="16"/>
      <c r="AS1046" s="16"/>
    </row>
    <row r="1047" spans="1:45" x14ac:dyDescent="0.2">
      <c r="A1047" s="29">
        <v>42914</v>
      </c>
      <c r="B1047" s="1">
        <v>42899</v>
      </c>
      <c r="C1047" s="1" t="str">
        <f>IF(F1047="Kup","6/13/2017",IF(F1047="Sag","6/14/2017",""))</f>
        <v>6/13/2017</v>
      </c>
      <c r="D1047" s="27">
        <f>A1047-B1047</f>
        <v>15</v>
      </c>
      <c r="E1047" s="27">
        <f>A1047-C1047</f>
        <v>15</v>
      </c>
      <c r="F1047" s="12" t="s">
        <v>21</v>
      </c>
      <c r="G1047" s="12">
        <v>15</v>
      </c>
      <c r="H1047" s="12" t="s">
        <v>22</v>
      </c>
      <c r="I1047" s="12" t="s">
        <v>94</v>
      </c>
      <c r="J1047" s="12" t="s">
        <v>988</v>
      </c>
      <c r="K1047" s="2" t="s">
        <v>957</v>
      </c>
      <c r="L1047" s="2" t="s">
        <v>943</v>
      </c>
      <c r="M1047" s="12">
        <v>10</v>
      </c>
      <c r="N1047" s="12">
        <v>10</v>
      </c>
      <c r="O1047" s="24"/>
      <c r="P1047" s="12">
        <v>2.6629999999999998</v>
      </c>
      <c r="Q1047" s="12">
        <v>2.3420000000000001</v>
      </c>
      <c r="R1047">
        <f>IF(Q1047&gt;0,(P1047*(Q1047^2))*(3.14159/6),"")</f>
        <v>7.6479176574166461</v>
      </c>
      <c r="S1047" s="12" t="s">
        <v>32</v>
      </c>
      <c r="T1047" t="s">
        <v>25</v>
      </c>
      <c r="U1047" s="12" t="s">
        <v>26</v>
      </c>
      <c r="V1047" s="12" t="e">
        <f>"CG_D"&amp;G1047&amp;"_"&amp;H1047&amp;"_"&amp;#REF!&amp;".jpg"</f>
        <v>#REF!</v>
      </c>
      <c r="W1047" s="12"/>
      <c r="X1047" s="2" t="s">
        <v>764</v>
      </c>
      <c r="Y1047" s="12"/>
      <c r="Z1047" s="12"/>
      <c r="AA1047" s="12" t="s">
        <v>835</v>
      </c>
      <c r="AB1047" t="str">
        <f>IF(Q1047&gt;0,"yes","no")</f>
        <v>yes</v>
      </c>
      <c r="AC1047" t="str">
        <f>IF(O1047&gt;0,"yes","no")</f>
        <v>no</v>
      </c>
      <c r="AD1047" t="str">
        <f>IF(AH1047="hatch","yes","no")</f>
        <v>no</v>
      </c>
      <c r="AE1047" t="str">
        <f>IF(AH1047="swimup","yes","no")</f>
        <v>no</v>
      </c>
      <c r="AF1047" t="str">
        <f>IF(AH1047="respiration","yes","no")</f>
        <v>no</v>
      </c>
      <c r="AH1047" t="s">
        <v>813</v>
      </c>
      <c r="AI1047" t="str">
        <f>IF(O1047&gt;0,(IF(S1047="live",O1047*0.84,IF(S1047="dried.ethanol",O1047*0.8449+2.8227,O1047))),"")</f>
        <v/>
      </c>
      <c r="AJ1047" s="12"/>
      <c r="AL1047" t="str">
        <f>IF(OR(AND(Q1047=Q1048,P1047&gt;0),AND(O1047&gt;0,O1047=O1048)),"duplicate","")</f>
        <v/>
      </c>
      <c r="AM1047" t="s">
        <v>826</v>
      </c>
      <c r="AN1047" t="s">
        <v>826</v>
      </c>
      <c r="AO1047" t="s">
        <v>826</v>
      </c>
      <c r="AP1047" t="s">
        <v>826</v>
      </c>
      <c r="AQ1047" t="s">
        <v>32</v>
      </c>
      <c r="AR1047" s="16"/>
      <c r="AS1047" s="16"/>
    </row>
    <row r="1048" spans="1:45" x14ac:dyDescent="0.2">
      <c r="A1048" s="29">
        <v>42914</v>
      </c>
      <c r="B1048" s="1">
        <v>42899</v>
      </c>
      <c r="C1048" s="1" t="str">
        <f>IF(F1048="Kup","6/13/2017",IF(F1048="Sag","6/14/2017",""))</f>
        <v>6/13/2017</v>
      </c>
      <c r="D1048" s="27">
        <f>A1048-B1048</f>
        <v>15</v>
      </c>
      <c r="E1048" s="27">
        <f>A1048-C1048</f>
        <v>15</v>
      </c>
      <c r="F1048" s="12" t="s">
        <v>21</v>
      </c>
      <c r="G1048" s="12">
        <v>15</v>
      </c>
      <c r="H1048" s="12" t="s">
        <v>22</v>
      </c>
      <c r="I1048" s="12" t="s">
        <v>31</v>
      </c>
      <c r="J1048" s="12" t="s">
        <v>978</v>
      </c>
      <c r="K1048" s="3" t="s">
        <v>958</v>
      </c>
      <c r="L1048" s="3" t="s">
        <v>959</v>
      </c>
      <c r="M1048" s="12">
        <v>1</v>
      </c>
      <c r="N1048" s="12">
        <v>1</v>
      </c>
      <c r="O1048" s="24"/>
      <c r="P1048" s="12">
        <v>3.0379999999999998</v>
      </c>
      <c r="Q1048" s="12">
        <v>2.5609999999999999</v>
      </c>
      <c r="R1048">
        <f>IF(Q1048&gt;0,(P1048*(Q1048^2))*(3.14159/6),"")</f>
        <v>10.432903297802135</v>
      </c>
      <c r="S1048" s="12" t="s">
        <v>32</v>
      </c>
      <c r="T1048" t="s">
        <v>25</v>
      </c>
      <c r="U1048" s="12" t="s">
        <v>26</v>
      </c>
      <c r="V1048" s="12" t="e">
        <f>"CG_D"&amp;G1048&amp;"_"&amp;H1048&amp;"_"&amp;#REF!&amp;".jpg"</f>
        <v>#REF!</v>
      </c>
      <c r="W1048" s="12"/>
      <c r="X1048" s="2" t="s">
        <v>764</v>
      </c>
      <c r="Y1048" s="12"/>
      <c r="Z1048" s="12"/>
      <c r="AA1048" s="12" t="s">
        <v>835</v>
      </c>
      <c r="AB1048" t="str">
        <f>IF(Q1048&gt;0,"yes","no")</f>
        <v>yes</v>
      </c>
      <c r="AC1048" t="str">
        <f>IF(O1048&gt;0,"yes","no")</f>
        <v>no</v>
      </c>
      <c r="AD1048" t="str">
        <f>IF(AH1048="hatch","yes","no")</f>
        <v>no</v>
      </c>
      <c r="AE1048" t="str">
        <f>IF(AH1048="swimup","yes","no")</f>
        <v>no</v>
      </c>
      <c r="AF1048" t="str">
        <f>IF(AH1048="respiration","yes","no")</f>
        <v>no</v>
      </c>
      <c r="AH1048" t="s">
        <v>813</v>
      </c>
      <c r="AI1048" t="str">
        <f>IF(O1048&gt;0,(IF(S1048="live",O1048*0.84,IF(S1048="dried.ethanol",O1048*0.8449+2.8227,O1048))),"")</f>
        <v/>
      </c>
      <c r="AJ1048" s="12"/>
      <c r="AL1048" t="str">
        <f>IF(OR(AND(Q1048=Q1049,P1048&gt;0),AND(O1048&gt;0,O1048=O1049)),"duplicate","")</f>
        <v/>
      </c>
      <c r="AM1048" t="s">
        <v>826</v>
      </c>
      <c r="AN1048" t="s">
        <v>826</v>
      </c>
      <c r="AO1048" t="s">
        <v>826</v>
      </c>
      <c r="AP1048" t="s">
        <v>826</v>
      </c>
      <c r="AQ1048" t="s">
        <v>32</v>
      </c>
      <c r="AR1048" s="16"/>
      <c r="AS1048" s="16"/>
    </row>
    <row r="1049" spans="1:45" x14ac:dyDescent="0.2">
      <c r="A1049" s="29">
        <v>42914</v>
      </c>
      <c r="B1049" s="1">
        <v>42899</v>
      </c>
      <c r="C1049" s="1" t="str">
        <f>IF(F1049="Kup","6/13/2017",IF(F1049="Sag","6/14/2017",""))</f>
        <v>6/13/2017</v>
      </c>
      <c r="D1049" s="27">
        <f>A1049-B1049</f>
        <v>15</v>
      </c>
      <c r="E1049" s="27">
        <f>A1049-C1049</f>
        <v>15</v>
      </c>
      <c r="F1049" s="12" t="s">
        <v>21</v>
      </c>
      <c r="G1049" s="12">
        <v>15</v>
      </c>
      <c r="H1049" s="12" t="s">
        <v>22</v>
      </c>
      <c r="I1049" s="12" t="s">
        <v>31</v>
      </c>
      <c r="J1049" s="12" t="s">
        <v>978</v>
      </c>
      <c r="K1049" s="3" t="s">
        <v>958</v>
      </c>
      <c r="L1049" s="3" t="s">
        <v>959</v>
      </c>
      <c r="M1049" s="12">
        <v>2</v>
      </c>
      <c r="N1049" s="12">
        <v>2</v>
      </c>
      <c r="O1049" s="24"/>
      <c r="P1049" s="12">
        <v>2.9079999999999999</v>
      </c>
      <c r="Q1049" s="12">
        <v>2.7810000000000001</v>
      </c>
      <c r="R1049">
        <f>IF(Q1049&gt;0,(P1049*(Q1049^2))*(3.14159/6),"")</f>
        <v>11.775914272745821</v>
      </c>
      <c r="S1049" s="12" t="s">
        <v>32</v>
      </c>
      <c r="T1049" t="s">
        <v>25</v>
      </c>
      <c r="U1049" s="12" t="s">
        <v>26</v>
      </c>
      <c r="V1049" s="12" t="e">
        <f>"CG_D"&amp;G1049&amp;"_"&amp;H1049&amp;"_"&amp;#REF!&amp;".jpg"</f>
        <v>#REF!</v>
      </c>
      <c r="W1049" s="12"/>
      <c r="X1049" s="2" t="s">
        <v>764</v>
      </c>
      <c r="Y1049" s="12"/>
      <c r="Z1049" s="12"/>
      <c r="AA1049" s="12" t="s">
        <v>835</v>
      </c>
      <c r="AB1049" t="str">
        <f>IF(Q1049&gt;0,"yes","no")</f>
        <v>yes</v>
      </c>
      <c r="AC1049" t="str">
        <f>IF(O1049&gt;0,"yes","no")</f>
        <v>no</v>
      </c>
      <c r="AD1049" t="str">
        <f>IF(AH1049="hatch","yes","no")</f>
        <v>no</v>
      </c>
      <c r="AE1049" t="str">
        <f>IF(AH1049="swimup","yes","no")</f>
        <v>no</v>
      </c>
      <c r="AF1049" t="str">
        <f>IF(AH1049="respiration","yes","no")</f>
        <v>no</v>
      </c>
      <c r="AH1049" t="s">
        <v>813</v>
      </c>
      <c r="AI1049" t="str">
        <f>IF(O1049&gt;0,(IF(S1049="live",O1049*0.84,IF(S1049="dried.ethanol",O1049*0.8449+2.8227,O1049))),"")</f>
        <v/>
      </c>
      <c r="AJ1049" s="12"/>
      <c r="AL1049" t="str">
        <f>IF(OR(AND(Q1049=Q1050,P1049&gt;0),AND(O1049&gt;0,O1049=O1050)),"duplicate","")</f>
        <v/>
      </c>
      <c r="AM1049" t="s">
        <v>826</v>
      </c>
      <c r="AN1049" t="s">
        <v>826</v>
      </c>
      <c r="AO1049" t="s">
        <v>826</v>
      </c>
      <c r="AP1049" t="s">
        <v>826</v>
      </c>
      <c r="AQ1049" t="s">
        <v>32</v>
      </c>
      <c r="AR1049" s="16"/>
      <c r="AS1049" s="16"/>
    </row>
    <row r="1050" spans="1:45" x14ac:dyDescent="0.2">
      <c r="A1050" s="29">
        <v>42914</v>
      </c>
      <c r="B1050" s="1">
        <v>42899</v>
      </c>
      <c r="C1050" s="1" t="str">
        <f>IF(F1050="Kup","6/13/2017",IF(F1050="Sag","6/14/2017",""))</f>
        <v>6/13/2017</v>
      </c>
      <c r="D1050" s="27">
        <f>A1050-B1050</f>
        <v>15</v>
      </c>
      <c r="E1050" s="27">
        <f>A1050-C1050</f>
        <v>15</v>
      </c>
      <c r="F1050" s="12" t="s">
        <v>21</v>
      </c>
      <c r="G1050" s="12">
        <v>15</v>
      </c>
      <c r="H1050" s="12" t="s">
        <v>22</v>
      </c>
      <c r="I1050" s="12" t="s">
        <v>31</v>
      </c>
      <c r="J1050" s="12" t="s">
        <v>978</v>
      </c>
      <c r="K1050" s="3" t="s">
        <v>958</v>
      </c>
      <c r="L1050" s="3" t="s">
        <v>959</v>
      </c>
      <c r="M1050" s="12">
        <v>3</v>
      </c>
      <c r="N1050" s="12">
        <v>3</v>
      </c>
      <c r="O1050" s="24"/>
      <c r="P1050" s="12">
        <v>2.8919999999999999</v>
      </c>
      <c r="Q1050" s="12">
        <v>2.657</v>
      </c>
      <c r="R1050">
        <f>IF(Q1050&gt;0,(P1050*(Q1050^2))*(3.14159/6),"")</f>
        <v>10.69004794232062</v>
      </c>
      <c r="S1050" s="12" t="s">
        <v>32</v>
      </c>
      <c r="T1050" t="s">
        <v>25</v>
      </c>
      <c r="U1050" s="12" t="s">
        <v>26</v>
      </c>
      <c r="V1050" s="12" t="e">
        <f>"CG_D"&amp;G1050&amp;"_"&amp;H1050&amp;"_"&amp;#REF!&amp;".jpg"</f>
        <v>#REF!</v>
      </c>
      <c r="W1050" s="12"/>
      <c r="X1050" s="2" t="s">
        <v>764</v>
      </c>
      <c r="Y1050" s="12"/>
      <c r="Z1050" s="12"/>
      <c r="AA1050" s="12" t="s">
        <v>835</v>
      </c>
      <c r="AB1050" t="str">
        <f>IF(Q1050&gt;0,"yes","no")</f>
        <v>yes</v>
      </c>
      <c r="AC1050" t="str">
        <f>IF(O1050&gt;0,"yes","no")</f>
        <v>no</v>
      </c>
      <c r="AD1050" t="str">
        <f>IF(AH1050="hatch","yes","no")</f>
        <v>no</v>
      </c>
      <c r="AE1050" t="str">
        <f>IF(AH1050="swimup","yes","no")</f>
        <v>no</v>
      </c>
      <c r="AF1050" t="str">
        <f>IF(AH1050="respiration","yes","no")</f>
        <v>no</v>
      </c>
      <c r="AH1050" t="s">
        <v>813</v>
      </c>
      <c r="AI1050" t="str">
        <f>IF(O1050&gt;0,(IF(S1050="live",O1050*0.84,IF(S1050="dried.ethanol",O1050*0.8449+2.8227,O1050))),"")</f>
        <v/>
      </c>
      <c r="AJ1050" s="12"/>
      <c r="AL1050" t="str">
        <f>IF(OR(AND(Q1050=Q1051,P1050&gt;0),AND(O1050&gt;0,O1050=O1051)),"duplicate","")</f>
        <v/>
      </c>
      <c r="AM1050" t="s">
        <v>826</v>
      </c>
      <c r="AN1050" t="s">
        <v>826</v>
      </c>
      <c r="AO1050" t="s">
        <v>826</v>
      </c>
      <c r="AP1050" t="s">
        <v>826</v>
      </c>
      <c r="AQ1050" t="s">
        <v>32</v>
      </c>
      <c r="AR1050" s="16"/>
      <c r="AS1050" s="16"/>
    </row>
    <row r="1051" spans="1:45" x14ac:dyDescent="0.2">
      <c r="A1051" s="29">
        <v>42914</v>
      </c>
      <c r="B1051" s="1">
        <v>42899</v>
      </c>
      <c r="C1051" s="1" t="str">
        <f>IF(F1051="Kup","6/13/2017",IF(F1051="Sag","6/14/2017",""))</f>
        <v>6/13/2017</v>
      </c>
      <c r="D1051" s="27">
        <f>A1051-B1051</f>
        <v>15</v>
      </c>
      <c r="E1051" s="27">
        <f>A1051-C1051</f>
        <v>15</v>
      </c>
      <c r="F1051" s="12" t="s">
        <v>21</v>
      </c>
      <c r="G1051" s="12">
        <v>15</v>
      </c>
      <c r="H1051" s="12" t="s">
        <v>22</v>
      </c>
      <c r="I1051" s="12" t="s">
        <v>31</v>
      </c>
      <c r="J1051" s="12" t="s">
        <v>978</v>
      </c>
      <c r="K1051" s="3" t="s">
        <v>958</v>
      </c>
      <c r="L1051" s="3" t="s">
        <v>959</v>
      </c>
      <c r="M1051" s="12">
        <v>4</v>
      </c>
      <c r="N1051" s="12">
        <v>4</v>
      </c>
      <c r="O1051" s="24"/>
      <c r="P1051" s="12">
        <v>2.673</v>
      </c>
      <c r="Q1051" s="12">
        <v>2.4449999999999998</v>
      </c>
      <c r="R1051">
        <f>IF(Q1051&gt;0,(P1051*(Q1051^2))*(3.14159/6),"")</f>
        <v>8.3667143358686218</v>
      </c>
      <c r="S1051" s="12" t="s">
        <v>32</v>
      </c>
      <c r="T1051" t="s">
        <v>25</v>
      </c>
      <c r="U1051" s="12" t="s">
        <v>26</v>
      </c>
      <c r="V1051" s="12" t="e">
        <f>"CG_D"&amp;G1051&amp;"_"&amp;H1051&amp;"_"&amp;#REF!&amp;".jpg"</f>
        <v>#REF!</v>
      </c>
      <c r="W1051" s="12"/>
      <c r="X1051" s="2" t="s">
        <v>764</v>
      </c>
      <c r="Y1051" s="12"/>
      <c r="Z1051" s="12"/>
      <c r="AA1051" s="12" t="s">
        <v>835</v>
      </c>
      <c r="AB1051" t="str">
        <f>IF(Q1051&gt;0,"yes","no")</f>
        <v>yes</v>
      </c>
      <c r="AC1051" t="str">
        <f>IF(O1051&gt;0,"yes","no")</f>
        <v>no</v>
      </c>
      <c r="AD1051" t="str">
        <f>IF(AH1051="hatch","yes","no")</f>
        <v>no</v>
      </c>
      <c r="AE1051" t="str">
        <f>IF(AH1051="swimup","yes","no")</f>
        <v>no</v>
      </c>
      <c r="AF1051" t="str">
        <f>IF(AH1051="respiration","yes","no")</f>
        <v>no</v>
      </c>
      <c r="AH1051" t="s">
        <v>813</v>
      </c>
      <c r="AI1051" t="str">
        <f>IF(O1051&gt;0,(IF(S1051="live",O1051*0.84,IF(S1051="dried.ethanol",O1051*0.8449+2.8227,O1051))),"")</f>
        <v/>
      </c>
      <c r="AJ1051" s="12"/>
      <c r="AL1051" t="str">
        <f>IF(OR(AND(Q1051=Q1052,P1051&gt;0),AND(O1051&gt;0,O1051=O1052)),"duplicate","")</f>
        <v/>
      </c>
      <c r="AM1051" t="s">
        <v>826</v>
      </c>
      <c r="AN1051" t="s">
        <v>826</v>
      </c>
      <c r="AO1051" t="s">
        <v>826</v>
      </c>
      <c r="AP1051" t="s">
        <v>826</v>
      </c>
      <c r="AQ1051" t="s">
        <v>32</v>
      </c>
      <c r="AR1051" s="16"/>
      <c r="AS1051" s="16"/>
    </row>
    <row r="1052" spans="1:45" x14ac:dyDescent="0.2">
      <c r="A1052" s="29">
        <v>42914</v>
      </c>
      <c r="B1052" s="1">
        <v>42899</v>
      </c>
      <c r="C1052" s="1" t="str">
        <f>IF(F1052="Kup","6/13/2017",IF(F1052="Sag","6/14/2017",""))</f>
        <v>6/13/2017</v>
      </c>
      <c r="D1052" s="27">
        <f>A1052-B1052</f>
        <v>15</v>
      </c>
      <c r="E1052" s="27">
        <f>A1052-C1052</f>
        <v>15</v>
      </c>
      <c r="F1052" s="12" t="s">
        <v>21</v>
      </c>
      <c r="G1052" s="12">
        <v>15</v>
      </c>
      <c r="H1052" s="12" t="s">
        <v>22</v>
      </c>
      <c r="I1052" s="12" t="s">
        <v>31</v>
      </c>
      <c r="J1052" s="12" t="s">
        <v>978</v>
      </c>
      <c r="K1052" s="3" t="s">
        <v>958</v>
      </c>
      <c r="L1052" s="3" t="s">
        <v>959</v>
      </c>
      <c r="M1052" s="12">
        <v>5</v>
      </c>
      <c r="N1052" s="12">
        <v>5</v>
      </c>
      <c r="O1052" s="24"/>
      <c r="P1052" s="12">
        <v>2.77</v>
      </c>
      <c r="Q1052" s="12">
        <v>2.4780000000000002</v>
      </c>
      <c r="R1052">
        <f>IF(Q1052&gt;0,(P1052*(Q1052^2))*(3.14159/6),"")</f>
        <v>8.9059577114802</v>
      </c>
      <c r="S1052" s="12" t="s">
        <v>32</v>
      </c>
      <c r="T1052" t="s">
        <v>25</v>
      </c>
      <c r="U1052" s="12" t="s">
        <v>26</v>
      </c>
      <c r="V1052" s="12" t="e">
        <f>"CG_D"&amp;G1052&amp;"_"&amp;H1052&amp;"_"&amp;#REF!&amp;".jpg"</f>
        <v>#REF!</v>
      </c>
      <c r="W1052" s="12"/>
      <c r="X1052" s="2" t="s">
        <v>764</v>
      </c>
      <c r="Y1052" s="12"/>
      <c r="Z1052" s="12"/>
      <c r="AA1052" s="12" t="s">
        <v>835</v>
      </c>
      <c r="AB1052" t="str">
        <f>IF(Q1052&gt;0,"yes","no")</f>
        <v>yes</v>
      </c>
      <c r="AC1052" t="str">
        <f>IF(O1052&gt;0,"yes","no")</f>
        <v>no</v>
      </c>
      <c r="AD1052" t="str">
        <f>IF(AH1052="hatch","yes","no")</f>
        <v>no</v>
      </c>
      <c r="AE1052" t="str">
        <f>IF(AH1052="swimup","yes","no")</f>
        <v>no</v>
      </c>
      <c r="AF1052" t="str">
        <f>IF(AH1052="respiration","yes","no")</f>
        <v>no</v>
      </c>
      <c r="AH1052" t="s">
        <v>813</v>
      </c>
      <c r="AI1052" t="str">
        <f>IF(O1052&gt;0,(IF(S1052="live",O1052*0.84,IF(S1052="dried.ethanol",O1052*0.8449+2.8227,O1052))),"")</f>
        <v/>
      </c>
      <c r="AJ1052" s="12"/>
      <c r="AL1052" t="str">
        <f>IF(OR(AND(Q1052=Q1053,P1052&gt;0),AND(O1052&gt;0,O1052=O1053)),"duplicate","")</f>
        <v/>
      </c>
      <c r="AM1052" t="s">
        <v>826</v>
      </c>
      <c r="AN1052" t="s">
        <v>826</v>
      </c>
      <c r="AO1052" t="s">
        <v>826</v>
      </c>
      <c r="AP1052" t="s">
        <v>826</v>
      </c>
      <c r="AQ1052" t="s">
        <v>32</v>
      </c>
      <c r="AR1052" s="16"/>
      <c r="AS1052" s="16"/>
    </row>
    <row r="1053" spans="1:45" x14ac:dyDescent="0.2">
      <c r="A1053" s="29">
        <v>42914</v>
      </c>
      <c r="B1053" s="1">
        <v>42899</v>
      </c>
      <c r="C1053" s="1" t="str">
        <f>IF(F1053="Kup","6/13/2017",IF(F1053="Sag","6/14/2017",""))</f>
        <v>6/13/2017</v>
      </c>
      <c r="D1053" s="27">
        <f>A1053-B1053</f>
        <v>15</v>
      </c>
      <c r="E1053" s="27">
        <f>A1053-C1053</f>
        <v>15</v>
      </c>
      <c r="F1053" s="12" t="s">
        <v>21</v>
      </c>
      <c r="G1053" s="12">
        <v>15</v>
      </c>
      <c r="H1053" s="12" t="s">
        <v>22</v>
      </c>
      <c r="I1053" s="12" t="s">
        <v>31</v>
      </c>
      <c r="J1053" s="12" t="s">
        <v>978</v>
      </c>
      <c r="K1053" s="3" t="s">
        <v>958</v>
      </c>
      <c r="L1053" s="3" t="s">
        <v>959</v>
      </c>
      <c r="M1053" s="12">
        <v>6</v>
      </c>
      <c r="N1053" s="12">
        <v>6</v>
      </c>
      <c r="O1053" s="24"/>
      <c r="P1053" s="12">
        <v>2.6909999999999998</v>
      </c>
      <c r="Q1053" s="12">
        <v>2.472</v>
      </c>
      <c r="R1053">
        <f>IF(Q1053&gt;0,(P1053*(Q1053^2))*(3.14159/6),"")</f>
        <v>8.6101136910921579</v>
      </c>
      <c r="S1053" s="12" t="s">
        <v>32</v>
      </c>
      <c r="T1053" t="s">
        <v>25</v>
      </c>
      <c r="U1053" s="12" t="s">
        <v>26</v>
      </c>
      <c r="V1053" s="12" t="e">
        <f>"CG_D"&amp;G1053&amp;"_"&amp;H1053&amp;"_"&amp;#REF!&amp;".jpg"</f>
        <v>#REF!</v>
      </c>
      <c r="W1053" s="12"/>
      <c r="X1053" s="2" t="s">
        <v>764</v>
      </c>
      <c r="Y1053" s="12"/>
      <c r="Z1053" s="12"/>
      <c r="AA1053" s="12" t="s">
        <v>835</v>
      </c>
      <c r="AB1053" t="str">
        <f>IF(Q1053&gt;0,"yes","no")</f>
        <v>yes</v>
      </c>
      <c r="AC1053" t="str">
        <f>IF(O1053&gt;0,"yes","no")</f>
        <v>no</v>
      </c>
      <c r="AD1053" t="str">
        <f>IF(AH1053="hatch","yes","no")</f>
        <v>no</v>
      </c>
      <c r="AE1053" t="str">
        <f>IF(AH1053="swimup","yes","no")</f>
        <v>no</v>
      </c>
      <c r="AF1053" t="str">
        <f>IF(AH1053="respiration","yes","no")</f>
        <v>no</v>
      </c>
      <c r="AH1053" t="s">
        <v>813</v>
      </c>
      <c r="AI1053" t="str">
        <f>IF(O1053&gt;0,(IF(S1053="live",O1053*0.84,IF(S1053="dried.ethanol",O1053*0.8449+2.8227,O1053))),"")</f>
        <v/>
      </c>
      <c r="AJ1053" s="12"/>
      <c r="AL1053" t="str">
        <f>IF(OR(AND(Q1053=Q1054,P1053&gt;0),AND(O1053&gt;0,O1053=O1054)),"duplicate","")</f>
        <v/>
      </c>
      <c r="AM1053" t="s">
        <v>826</v>
      </c>
      <c r="AN1053" t="s">
        <v>826</v>
      </c>
      <c r="AO1053" t="s">
        <v>826</v>
      </c>
      <c r="AP1053" t="s">
        <v>826</v>
      </c>
      <c r="AQ1053" t="s">
        <v>32</v>
      </c>
      <c r="AR1053" s="16"/>
      <c r="AS1053" s="16"/>
    </row>
    <row r="1054" spans="1:45" x14ac:dyDescent="0.2">
      <c r="A1054" s="29">
        <v>42914</v>
      </c>
      <c r="B1054" s="1">
        <v>42899</v>
      </c>
      <c r="C1054" s="1" t="str">
        <f>IF(F1054="Kup","6/13/2017",IF(F1054="Sag","6/14/2017",""))</f>
        <v>6/13/2017</v>
      </c>
      <c r="D1054" s="27">
        <f>A1054-B1054</f>
        <v>15</v>
      </c>
      <c r="E1054" s="27">
        <f>A1054-C1054</f>
        <v>15</v>
      </c>
      <c r="F1054" s="12" t="s">
        <v>21</v>
      </c>
      <c r="G1054" s="12">
        <v>15</v>
      </c>
      <c r="H1054" s="12" t="s">
        <v>22</v>
      </c>
      <c r="I1054" s="12" t="s">
        <v>31</v>
      </c>
      <c r="J1054" s="12" t="s">
        <v>978</v>
      </c>
      <c r="K1054" s="3" t="s">
        <v>958</v>
      </c>
      <c r="L1054" s="3" t="s">
        <v>959</v>
      </c>
      <c r="M1054" s="12">
        <v>7</v>
      </c>
      <c r="N1054" s="12">
        <v>7</v>
      </c>
      <c r="O1054" s="24"/>
      <c r="P1054" s="12">
        <v>2.823</v>
      </c>
      <c r="Q1054" s="12">
        <v>2.6429999999999998</v>
      </c>
      <c r="R1054">
        <f>IF(Q1054&gt;0,(P1054*(Q1054^2))*(3.14159/6),"")</f>
        <v>10.325318568599652</v>
      </c>
      <c r="S1054" s="12" t="s">
        <v>32</v>
      </c>
      <c r="T1054" t="s">
        <v>25</v>
      </c>
      <c r="U1054" s="12" t="s">
        <v>26</v>
      </c>
      <c r="V1054" s="12" t="e">
        <f>"CG_D"&amp;G1054&amp;"_"&amp;H1054&amp;"_"&amp;#REF!&amp;".jpg"</f>
        <v>#REF!</v>
      </c>
      <c r="W1054" s="12"/>
      <c r="X1054" s="2" t="s">
        <v>764</v>
      </c>
      <c r="Y1054" s="12"/>
      <c r="Z1054" s="12"/>
      <c r="AA1054" s="12" t="s">
        <v>835</v>
      </c>
      <c r="AB1054" t="str">
        <f>IF(Q1054&gt;0,"yes","no")</f>
        <v>yes</v>
      </c>
      <c r="AC1054" t="str">
        <f>IF(O1054&gt;0,"yes","no")</f>
        <v>no</v>
      </c>
      <c r="AD1054" t="str">
        <f>IF(AH1054="hatch","yes","no")</f>
        <v>no</v>
      </c>
      <c r="AE1054" t="str">
        <f>IF(AH1054="swimup","yes","no")</f>
        <v>no</v>
      </c>
      <c r="AF1054" t="str">
        <f>IF(AH1054="respiration","yes","no")</f>
        <v>no</v>
      </c>
      <c r="AH1054" t="s">
        <v>813</v>
      </c>
      <c r="AI1054" t="str">
        <f>IF(O1054&gt;0,(IF(S1054="live",O1054*0.84,IF(S1054="dried.ethanol",O1054*0.8449+2.8227,O1054))),"")</f>
        <v/>
      </c>
      <c r="AJ1054" s="12"/>
      <c r="AL1054" t="str">
        <f>IF(OR(AND(Q1054=Q1055,P1054&gt;0),AND(O1054&gt;0,O1054=O1055)),"duplicate","")</f>
        <v/>
      </c>
      <c r="AM1054" t="s">
        <v>826</v>
      </c>
      <c r="AN1054" t="s">
        <v>826</v>
      </c>
      <c r="AO1054" t="s">
        <v>826</v>
      </c>
      <c r="AP1054" t="s">
        <v>826</v>
      </c>
      <c r="AQ1054" t="s">
        <v>32</v>
      </c>
      <c r="AR1054" s="16"/>
      <c r="AS1054" s="16"/>
    </row>
    <row r="1055" spans="1:45" x14ac:dyDescent="0.2">
      <c r="A1055" s="29">
        <v>42914</v>
      </c>
      <c r="B1055" s="1">
        <v>42899</v>
      </c>
      <c r="C1055" s="1" t="str">
        <f>IF(F1055="Kup","6/13/2017",IF(F1055="Sag","6/14/2017",""))</f>
        <v>6/13/2017</v>
      </c>
      <c r="D1055" s="27">
        <f>A1055-B1055</f>
        <v>15</v>
      </c>
      <c r="E1055" s="27">
        <f>A1055-C1055</f>
        <v>15</v>
      </c>
      <c r="F1055" s="12" t="s">
        <v>21</v>
      </c>
      <c r="G1055" s="12">
        <v>15</v>
      </c>
      <c r="H1055" s="12" t="s">
        <v>22</v>
      </c>
      <c r="I1055" s="12" t="s">
        <v>31</v>
      </c>
      <c r="J1055" s="12" t="s">
        <v>978</v>
      </c>
      <c r="K1055" s="3" t="s">
        <v>958</v>
      </c>
      <c r="L1055" s="3" t="s">
        <v>959</v>
      </c>
      <c r="M1055" s="12">
        <v>8</v>
      </c>
      <c r="N1055" s="12">
        <v>8</v>
      </c>
      <c r="O1055" s="24"/>
      <c r="P1055" s="12">
        <v>2.9710000000000001</v>
      </c>
      <c r="Q1055" s="12">
        <v>2.5369999999999999</v>
      </c>
      <c r="R1055">
        <f>IF(Q1055&gt;0,(P1055*(Q1055^2))*(3.14159/6),"")</f>
        <v>10.012484153002566</v>
      </c>
      <c r="S1055" s="12" t="s">
        <v>32</v>
      </c>
      <c r="T1055" t="s">
        <v>25</v>
      </c>
      <c r="U1055" s="12" t="s">
        <v>26</v>
      </c>
      <c r="V1055" s="12" t="e">
        <f>"CG_D"&amp;G1055&amp;"_"&amp;H1055&amp;"_"&amp;#REF!&amp;".jpg"</f>
        <v>#REF!</v>
      </c>
      <c r="W1055" s="12"/>
      <c r="X1055" s="2" t="s">
        <v>764</v>
      </c>
      <c r="Y1055" s="12"/>
      <c r="Z1055" s="12"/>
      <c r="AA1055" s="12" t="s">
        <v>835</v>
      </c>
      <c r="AB1055" t="str">
        <f>IF(Q1055&gt;0,"yes","no")</f>
        <v>yes</v>
      </c>
      <c r="AC1055" t="str">
        <f>IF(O1055&gt;0,"yes","no")</f>
        <v>no</v>
      </c>
      <c r="AD1055" t="str">
        <f>IF(AH1055="hatch","yes","no")</f>
        <v>no</v>
      </c>
      <c r="AE1055" t="str">
        <f>IF(AH1055="swimup","yes","no")</f>
        <v>no</v>
      </c>
      <c r="AF1055" t="str">
        <f>IF(AH1055="respiration","yes","no")</f>
        <v>no</v>
      </c>
      <c r="AH1055" t="s">
        <v>813</v>
      </c>
      <c r="AI1055" t="str">
        <f>IF(O1055&gt;0,(IF(S1055="live",O1055*0.84,IF(S1055="dried.ethanol",O1055*0.8449+2.8227,O1055))),"")</f>
        <v/>
      </c>
      <c r="AJ1055" s="12"/>
      <c r="AL1055" t="str">
        <f>IF(OR(AND(Q1055=Q1056,P1055&gt;0),AND(O1055&gt;0,O1055=O1056)),"duplicate","")</f>
        <v/>
      </c>
      <c r="AM1055" t="s">
        <v>826</v>
      </c>
      <c r="AN1055" t="s">
        <v>826</v>
      </c>
      <c r="AO1055" t="s">
        <v>826</v>
      </c>
      <c r="AP1055" t="s">
        <v>826</v>
      </c>
      <c r="AQ1055" t="s">
        <v>32</v>
      </c>
      <c r="AR1055" s="16"/>
      <c r="AS1055" s="16"/>
    </row>
    <row r="1056" spans="1:45" x14ac:dyDescent="0.2">
      <c r="A1056" s="29">
        <v>42914</v>
      </c>
      <c r="B1056" s="1">
        <v>42899</v>
      </c>
      <c r="C1056" s="1" t="str">
        <f>IF(F1056="Kup","6/13/2017",IF(F1056="Sag","6/14/2017",""))</f>
        <v>6/13/2017</v>
      </c>
      <c r="D1056" s="27">
        <f>A1056-B1056</f>
        <v>15</v>
      </c>
      <c r="E1056" s="27">
        <f>A1056-C1056</f>
        <v>15</v>
      </c>
      <c r="F1056" s="12" t="s">
        <v>21</v>
      </c>
      <c r="G1056" s="12">
        <v>15</v>
      </c>
      <c r="H1056" s="12" t="s">
        <v>22</v>
      </c>
      <c r="I1056" s="12" t="s">
        <v>31</v>
      </c>
      <c r="J1056" s="12" t="s">
        <v>978</v>
      </c>
      <c r="K1056" s="3" t="s">
        <v>958</v>
      </c>
      <c r="L1056" s="3" t="s">
        <v>959</v>
      </c>
      <c r="M1056" s="12">
        <v>9</v>
      </c>
      <c r="N1056" s="12">
        <v>9</v>
      </c>
      <c r="O1056" s="24"/>
      <c r="P1056" s="12">
        <v>2.8450000000000002</v>
      </c>
      <c r="Q1056" s="12">
        <v>2.4569999999999999</v>
      </c>
      <c r="R1056">
        <f>IF(Q1056&gt;0,(P1056*(Q1056^2))*(3.14159/6),"")</f>
        <v>8.9927151933323231</v>
      </c>
      <c r="S1056" s="12" t="s">
        <v>32</v>
      </c>
      <c r="T1056" t="s">
        <v>25</v>
      </c>
      <c r="U1056" s="12" t="s">
        <v>26</v>
      </c>
      <c r="V1056" s="12" t="e">
        <f>"CG_D"&amp;G1056&amp;"_"&amp;H1056&amp;"_"&amp;#REF!&amp;".jpg"</f>
        <v>#REF!</v>
      </c>
      <c r="W1056" s="12"/>
      <c r="X1056" s="2" t="s">
        <v>764</v>
      </c>
      <c r="Y1056" s="12"/>
      <c r="Z1056" s="12"/>
      <c r="AA1056" s="12" t="s">
        <v>835</v>
      </c>
      <c r="AB1056" t="str">
        <f>IF(Q1056&gt;0,"yes","no")</f>
        <v>yes</v>
      </c>
      <c r="AC1056" t="str">
        <f>IF(O1056&gt;0,"yes","no")</f>
        <v>no</v>
      </c>
      <c r="AD1056" t="str">
        <f>IF(AH1056="hatch","yes","no")</f>
        <v>no</v>
      </c>
      <c r="AE1056" t="str">
        <f>IF(AH1056="swimup","yes","no")</f>
        <v>no</v>
      </c>
      <c r="AF1056" t="str">
        <f>IF(AH1056="respiration","yes","no")</f>
        <v>no</v>
      </c>
      <c r="AH1056" t="s">
        <v>813</v>
      </c>
      <c r="AI1056" t="str">
        <f>IF(O1056&gt;0,(IF(S1056="live",O1056*0.84,IF(S1056="dried.ethanol",O1056*0.8449+2.8227,O1056))),"")</f>
        <v/>
      </c>
      <c r="AJ1056" s="12"/>
      <c r="AL1056" t="str">
        <f>IF(OR(AND(Q1056=Q1057,P1056&gt;0),AND(O1056&gt;0,O1056=O1057)),"duplicate","")</f>
        <v/>
      </c>
      <c r="AM1056" t="s">
        <v>826</v>
      </c>
      <c r="AN1056" t="s">
        <v>826</v>
      </c>
      <c r="AO1056" t="s">
        <v>826</v>
      </c>
      <c r="AP1056" t="s">
        <v>826</v>
      </c>
      <c r="AQ1056" t="s">
        <v>32</v>
      </c>
      <c r="AR1056" s="16"/>
      <c r="AS1056" s="16"/>
    </row>
    <row r="1057" spans="1:43" x14ac:dyDescent="0.2">
      <c r="A1057" s="29">
        <v>42914</v>
      </c>
      <c r="B1057" s="1">
        <v>42899</v>
      </c>
      <c r="C1057" s="1" t="str">
        <f>IF(F1057="Kup","6/13/2017",IF(F1057="Sag","6/14/2017",""))</f>
        <v>6/13/2017</v>
      </c>
      <c r="D1057" s="27">
        <f>A1057-B1057</f>
        <v>15</v>
      </c>
      <c r="E1057" s="27">
        <f>A1057-C1057</f>
        <v>15</v>
      </c>
      <c r="F1057" s="12" t="s">
        <v>21</v>
      </c>
      <c r="G1057" s="12">
        <v>15</v>
      </c>
      <c r="H1057" s="12" t="s">
        <v>22</v>
      </c>
      <c r="I1057" s="12" t="s">
        <v>31</v>
      </c>
      <c r="J1057" s="12" t="s">
        <v>978</v>
      </c>
      <c r="K1057" s="3" t="s">
        <v>958</v>
      </c>
      <c r="L1057" s="3" t="s">
        <v>959</v>
      </c>
      <c r="M1057" s="12">
        <v>10</v>
      </c>
      <c r="N1057" s="12">
        <v>10</v>
      </c>
      <c r="O1057" s="24"/>
      <c r="P1057" s="12">
        <v>3.0680000000000001</v>
      </c>
      <c r="Q1057" s="12">
        <v>2.6909999999999998</v>
      </c>
      <c r="R1057">
        <f>IF(Q1057&gt;0,(P1057*(Q1057^2))*(3.14159/6),"")</f>
        <v>11.632712809402618</v>
      </c>
      <c r="S1057" s="12" t="s">
        <v>32</v>
      </c>
      <c r="T1057" t="s">
        <v>25</v>
      </c>
      <c r="U1057" s="12" t="s">
        <v>26</v>
      </c>
      <c r="V1057" s="12" t="e">
        <f>"CG_D"&amp;G1057&amp;"_"&amp;H1057&amp;"_"&amp;#REF!&amp;".jpg"</f>
        <v>#REF!</v>
      </c>
      <c r="W1057" s="12"/>
      <c r="X1057" s="2" t="s">
        <v>764</v>
      </c>
      <c r="Y1057" s="12"/>
      <c r="Z1057" s="12"/>
      <c r="AA1057" s="12" t="s">
        <v>835</v>
      </c>
      <c r="AB1057" t="str">
        <f>IF(Q1057&gt;0,"yes","no")</f>
        <v>yes</v>
      </c>
      <c r="AC1057" t="str">
        <f>IF(O1057&gt;0,"yes","no")</f>
        <v>no</v>
      </c>
      <c r="AD1057" t="str">
        <f>IF(AH1057="hatch","yes","no")</f>
        <v>no</v>
      </c>
      <c r="AE1057" t="str">
        <f>IF(AH1057="swimup","yes","no")</f>
        <v>no</v>
      </c>
      <c r="AF1057" t="str">
        <f>IF(AH1057="respiration","yes","no")</f>
        <v>no</v>
      </c>
      <c r="AH1057" t="s">
        <v>813</v>
      </c>
      <c r="AI1057" t="str">
        <f>IF(O1057&gt;0,(IF(S1057="live",O1057*0.84,IF(S1057="dried.ethanol",O1057*0.8449+2.8227,O1057))),"")</f>
        <v/>
      </c>
      <c r="AJ1057" s="12"/>
      <c r="AL1057" t="str">
        <f>IF(OR(AND(Q1057=Q1058,P1057&gt;0),AND(O1057&gt;0,O1057=O1058)),"duplicate","")</f>
        <v/>
      </c>
      <c r="AM1057" t="s">
        <v>826</v>
      </c>
      <c r="AN1057" t="s">
        <v>826</v>
      </c>
      <c r="AO1057" t="s">
        <v>826</v>
      </c>
      <c r="AP1057" t="s">
        <v>826</v>
      </c>
      <c r="AQ1057" t="s">
        <v>32</v>
      </c>
    </row>
    <row r="1058" spans="1:43" x14ac:dyDescent="0.2">
      <c r="A1058" s="29">
        <v>42914</v>
      </c>
      <c r="B1058" s="1">
        <v>42899</v>
      </c>
      <c r="C1058" s="1" t="str">
        <f>IF(F1058="Kup","6/13/2017",IF(F1058="Sag","6/14/2017",""))</f>
        <v>6/13/2017</v>
      </c>
      <c r="D1058" s="27">
        <f>A1058-B1058</f>
        <v>15</v>
      </c>
      <c r="E1058" s="27">
        <f>A1058-C1058</f>
        <v>15</v>
      </c>
      <c r="F1058" s="12" t="s">
        <v>21</v>
      </c>
      <c r="G1058" s="12">
        <v>15</v>
      </c>
      <c r="H1058" s="12" t="s">
        <v>22</v>
      </c>
      <c r="I1058" s="12" t="s">
        <v>99</v>
      </c>
      <c r="J1058" s="12" t="s">
        <v>979</v>
      </c>
      <c r="K1058" s="3" t="s">
        <v>960</v>
      </c>
      <c r="L1058" s="3" t="s">
        <v>959</v>
      </c>
      <c r="M1058" s="12">
        <v>1</v>
      </c>
      <c r="N1058" s="12">
        <v>1</v>
      </c>
      <c r="O1058" s="24"/>
      <c r="P1058" s="12">
        <v>2.7770000000000001</v>
      </c>
      <c r="Q1058" s="12">
        <v>2.6459999999999999</v>
      </c>
      <c r="R1058">
        <f>IF(Q1058&gt;0,(P1058*(Q1058^2))*(3.14159/6),"")</f>
        <v>10.180141508530978</v>
      </c>
      <c r="S1058" s="12" t="s">
        <v>32</v>
      </c>
      <c r="T1058" t="s">
        <v>25</v>
      </c>
      <c r="U1058" s="12" t="s">
        <v>26</v>
      </c>
      <c r="V1058" s="12" t="e">
        <f>"CG_D"&amp;G1058&amp;"_"&amp;H1058&amp;"_"&amp;#REF!&amp;".jpg"</f>
        <v>#REF!</v>
      </c>
      <c r="W1058" s="12"/>
      <c r="X1058" s="2" t="s">
        <v>764</v>
      </c>
      <c r="Y1058" s="12"/>
      <c r="Z1058" s="12"/>
      <c r="AA1058" s="12" t="s">
        <v>835</v>
      </c>
      <c r="AB1058" t="str">
        <f>IF(Q1058&gt;0,"yes","no")</f>
        <v>yes</v>
      </c>
      <c r="AC1058" t="str">
        <f>IF(O1058&gt;0,"yes","no")</f>
        <v>no</v>
      </c>
      <c r="AD1058" t="str">
        <f>IF(AH1058="hatch","yes","no")</f>
        <v>no</v>
      </c>
      <c r="AE1058" t="str">
        <f>IF(AH1058="swimup","yes","no")</f>
        <v>no</v>
      </c>
      <c r="AF1058" t="str">
        <f>IF(AH1058="respiration","yes","no")</f>
        <v>no</v>
      </c>
      <c r="AH1058" t="s">
        <v>813</v>
      </c>
      <c r="AI1058" t="str">
        <f>IF(O1058&gt;0,(IF(S1058="live",O1058*0.84,IF(S1058="dried.ethanol",O1058*0.8449+2.8227,O1058))),"")</f>
        <v/>
      </c>
      <c r="AJ1058" s="12"/>
      <c r="AL1058" t="str">
        <f>IF(OR(AND(Q1058=Q1059,P1058&gt;0),AND(O1058&gt;0,O1058=O1059)),"duplicate","")</f>
        <v/>
      </c>
      <c r="AM1058" t="s">
        <v>826</v>
      </c>
      <c r="AN1058" t="s">
        <v>826</v>
      </c>
      <c r="AO1058" t="s">
        <v>826</v>
      </c>
      <c r="AP1058" t="s">
        <v>826</v>
      </c>
      <c r="AQ1058" t="s">
        <v>32</v>
      </c>
    </row>
    <row r="1059" spans="1:43" x14ac:dyDescent="0.2">
      <c r="A1059" s="29">
        <v>42914</v>
      </c>
      <c r="B1059" s="1">
        <v>42899</v>
      </c>
      <c r="C1059" s="1" t="str">
        <f>IF(F1059="Kup","6/13/2017",IF(F1059="Sag","6/14/2017",""))</f>
        <v>6/13/2017</v>
      </c>
      <c r="D1059" s="27">
        <f>A1059-B1059</f>
        <v>15</v>
      </c>
      <c r="E1059" s="27">
        <f>A1059-C1059</f>
        <v>15</v>
      </c>
      <c r="F1059" s="12" t="s">
        <v>21</v>
      </c>
      <c r="G1059" s="12">
        <v>15</v>
      </c>
      <c r="H1059" s="12" t="s">
        <v>22</v>
      </c>
      <c r="I1059" s="12" t="s">
        <v>99</v>
      </c>
      <c r="J1059" s="12" t="s">
        <v>979</v>
      </c>
      <c r="K1059" s="3" t="s">
        <v>960</v>
      </c>
      <c r="L1059" s="3" t="s">
        <v>959</v>
      </c>
      <c r="M1059" s="12">
        <v>2</v>
      </c>
      <c r="N1059" s="12">
        <v>2</v>
      </c>
      <c r="O1059" s="24"/>
      <c r="P1059" s="12">
        <v>2.9279999999999999</v>
      </c>
      <c r="Q1059" s="12">
        <v>2.5880000000000001</v>
      </c>
      <c r="R1059">
        <f>IF(Q1059&gt;0,(P1059*(Q1059^2))*(3.14159/6),"")</f>
        <v>10.268283999604478</v>
      </c>
      <c r="S1059" s="12" t="s">
        <v>32</v>
      </c>
      <c r="T1059" t="s">
        <v>25</v>
      </c>
      <c r="U1059" s="12" t="s">
        <v>26</v>
      </c>
      <c r="V1059" s="12" t="e">
        <f>"CG_D"&amp;G1059&amp;"_"&amp;H1059&amp;"_"&amp;#REF!&amp;".jpg"</f>
        <v>#REF!</v>
      </c>
      <c r="W1059" s="12"/>
      <c r="X1059" s="2" t="s">
        <v>764</v>
      </c>
      <c r="Y1059" s="12"/>
      <c r="Z1059" s="12"/>
      <c r="AA1059" s="12" t="s">
        <v>835</v>
      </c>
      <c r="AB1059" t="str">
        <f>IF(Q1059&gt;0,"yes","no")</f>
        <v>yes</v>
      </c>
      <c r="AC1059" t="str">
        <f>IF(O1059&gt;0,"yes","no")</f>
        <v>no</v>
      </c>
      <c r="AD1059" t="str">
        <f>IF(AH1059="hatch","yes","no")</f>
        <v>no</v>
      </c>
      <c r="AE1059" t="str">
        <f>IF(AH1059="swimup","yes","no")</f>
        <v>no</v>
      </c>
      <c r="AF1059" t="str">
        <f>IF(AH1059="respiration","yes","no")</f>
        <v>no</v>
      </c>
      <c r="AH1059" t="s">
        <v>813</v>
      </c>
      <c r="AI1059" t="str">
        <f>IF(O1059&gt;0,(IF(S1059="live",O1059*0.84,IF(S1059="dried.ethanol",O1059*0.8449+2.8227,O1059))),"")</f>
        <v/>
      </c>
      <c r="AJ1059" s="12"/>
      <c r="AL1059" t="str">
        <f>IF(OR(AND(Q1059=Q1060,P1059&gt;0),AND(O1059&gt;0,O1059=O1060)),"duplicate","")</f>
        <v/>
      </c>
      <c r="AM1059" t="s">
        <v>826</v>
      </c>
      <c r="AN1059" t="s">
        <v>826</v>
      </c>
      <c r="AO1059" t="s">
        <v>826</v>
      </c>
      <c r="AP1059" t="s">
        <v>826</v>
      </c>
      <c r="AQ1059" t="s">
        <v>32</v>
      </c>
    </row>
    <row r="1060" spans="1:43" x14ac:dyDescent="0.2">
      <c r="A1060" s="29">
        <v>42914</v>
      </c>
      <c r="B1060" s="1">
        <v>42899</v>
      </c>
      <c r="C1060" s="1" t="str">
        <f>IF(F1060="Kup","6/13/2017",IF(F1060="Sag","6/14/2017",""))</f>
        <v>6/13/2017</v>
      </c>
      <c r="D1060" s="27">
        <f>A1060-B1060</f>
        <v>15</v>
      </c>
      <c r="E1060" s="27">
        <f>A1060-C1060</f>
        <v>15</v>
      </c>
      <c r="F1060" s="12" t="s">
        <v>21</v>
      </c>
      <c r="G1060" s="12">
        <v>15</v>
      </c>
      <c r="H1060" s="12" t="s">
        <v>22</v>
      </c>
      <c r="I1060" s="12" t="s">
        <v>99</v>
      </c>
      <c r="J1060" s="12" t="s">
        <v>979</v>
      </c>
      <c r="K1060" s="3" t="s">
        <v>960</v>
      </c>
      <c r="L1060" s="3" t="s">
        <v>959</v>
      </c>
      <c r="M1060" s="12">
        <v>3</v>
      </c>
      <c r="N1060" s="12">
        <v>3</v>
      </c>
      <c r="O1060" s="24"/>
      <c r="P1060" s="12">
        <v>2.9180000000000001</v>
      </c>
      <c r="Q1060" s="12">
        <v>2.5619999999999998</v>
      </c>
      <c r="R1060">
        <f>IF(Q1060&gt;0,(P1060*(Q1060^2))*(3.14159/6),"")</f>
        <v>10.028634278129879</v>
      </c>
      <c r="S1060" s="12" t="s">
        <v>32</v>
      </c>
      <c r="T1060" t="s">
        <v>25</v>
      </c>
      <c r="U1060" s="12" t="s">
        <v>26</v>
      </c>
      <c r="V1060" s="12" t="e">
        <f>"CG_D"&amp;G1060&amp;"_"&amp;H1060&amp;"_"&amp;#REF!&amp;".jpg"</f>
        <v>#REF!</v>
      </c>
      <c r="W1060" s="12"/>
      <c r="X1060" s="2" t="s">
        <v>764</v>
      </c>
      <c r="Y1060" s="12"/>
      <c r="Z1060" s="12"/>
      <c r="AA1060" s="12" t="s">
        <v>835</v>
      </c>
      <c r="AB1060" t="str">
        <f>IF(Q1060&gt;0,"yes","no")</f>
        <v>yes</v>
      </c>
      <c r="AC1060" t="str">
        <f>IF(O1060&gt;0,"yes","no")</f>
        <v>no</v>
      </c>
      <c r="AD1060" t="str">
        <f>IF(AH1060="hatch","yes","no")</f>
        <v>no</v>
      </c>
      <c r="AE1060" t="str">
        <f>IF(AH1060="swimup","yes","no")</f>
        <v>no</v>
      </c>
      <c r="AF1060" t="str">
        <f>IF(AH1060="respiration","yes","no")</f>
        <v>no</v>
      </c>
      <c r="AH1060" t="s">
        <v>813</v>
      </c>
      <c r="AI1060" t="str">
        <f>IF(O1060&gt;0,(IF(S1060="live",O1060*0.84,IF(S1060="dried.ethanol",O1060*0.8449+2.8227,O1060))),"")</f>
        <v/>
      </c>
      <c r="AJ1060" s="12"/>
      <c r="AL1060" t="str">
        <f>IF(OR(AND(Q1060=Q1061,P1060&gt;0),AND(O1060&gt;0,O1060=O1061)),"duplicate","")</f>
        <v/>
      </c>
      <c r="AM1060" t="s">
        <v>826</v>
      </c>
      <c r="AN1060" t="s">
        <v>826</v>
      </c>
      <c r="AO1060" t="s">
        <v>826</v>
      </c>
      <c r="AP1060" t="s">
        <v>826</v>
      </c>
      <c r="AQ1060" t="s">
        <v>32</v>
      </c>
    </row>
    <row r="1061" spans="1:43" x14ac:dyDescent="0.2">
      <c r="A1061" s="29">
        <v>42914</v>
      </c>
      <c r="B1061" s="1">
        <v>42899</v>
      </c>
      <c r="C1061" s="1" t="str">
        <f>IF(F1061="Kup","6/13/2017",IF(F1061="Sag","6/14/2017",""))</f>
        <v>6/13/2017</v>
      </c>
      <c r="D1061" s="27">
        <f>A1061-B1061</f>
        <v>15</v>
      </c>
      <c r="E1061" s="27">
        <f>A1061-C1061</f>
        <v>15</v>
      </c>
      <c r="F1061" s="12" t="s">
        <v>21</v>
      </c>
      <c r="G1061" s="12">
        <v>15</v>
      </c>
      <c r="H1061" s="12" t="s">
        <v>22</v>
      </c>
      <c r="I1061" s="12" t="s">
        <v>99</v>
      </c>
      <c r="J1061" s="12" t="s">
        <v>979</v>
      </c>
      <c r="K1061" s="3" t="s">
        <v>960</v>
      </c>
      <c r="L1061" s="3" t="s">
        <v>959</v>
      </c>
      <c r="M1061" s="12">
        <v>4</v>
      </c>
      <c r="N1061" s="12">
        <v>4</v>
      </c>
      <c r="O1061" s="24"/>
      <c r="P1061" s="12">
        <v>2.3479999999999999</v>
      </c>
      <c r="Q1061" s="12">
        <v>2.1589999999999998</v>
      </c>
      <c r="R1061">
        <f>IF(Q1061&gt;0,(P1061*(Q1061^2))*(3.14159/6),"")</f>
        <v>5.7306202846504837</v>
      </c>
      <c r="S1061" s="12" t="s">
        <v>32</v>
      </c>
      <c r="T1061" t="s">
        <v>25</v>
      </c>
      <c r="U1061" s="12" t="s">
        <v>26</v>
      </c>
      <c r="V1061" s="12" t="e">
        <f>"CG_D"&amp;G1061&amp;"_"&amp;H1061&amp;"_"&amp;#REF!&amp;".jpg"</f>
        <v>#REF!</v>
      </c>
      <c r="W1061" s="12"/>
      <c r="X1061" s="2" t="s">
        <v>764</v>
      </c>
      <c r="Y1061" s="12"/>
      <c r="Z1061" s="12"/>
      <c r="AA1061" s="12" t="s">
        <v>835</v>
      </c>
      <c r="AB1061" t="str">
        <f>IF(Q1061&gt;0,"yes","no")</f>
        <v>yes</v>
      </c>
      <c r="AC1061" t="str">
        <f>IF(O1061&gt;0,"yes","no")</f>
        <v>no</v>
      </c>
      <c r="AD1061" t="str">
        <f>IF(AH1061="hatch","yes","no")</f>
        <v>no</v>
      </c>
      <c r="AE1061" t="str">
        <f>IF(AH1061="swimup","yes","no")</f>
        <v>no</v>
      </c>
      <c r="AF1061" t="str">
        <f>IF(AH1061="respiration","yes","no")</f>
        <v>no</v>
      </c>
      <c r="AH1061" t="s">
        <v>813</v>
      </c>
      <c r="AI1061" t="str">
        <f>IF(O1061&gt;0,(IF(S1061="live",O1061*0.84,IF(S1061="dried.ethanol",O1061*0.8449+2.8227,O1061))),"")</f>
        <v/>
      </c>
      <c r="AJ1061" s="12"/>
      <c r="AL1061" t="str">
        <f>IF(OR(AND(Q1061=Q1062,P1061&gt;0),AND(O1061&gt;0,O1061=O1062)),"duplicate","")</f>
        <v/>
      </c>
      <c r="AM1061" t="s">
        <v>826</v>
      </c>
      <c r="AN1061" t="s">
        <v>826</v>
      </c>
      <c r="AO1061" t="s">
        <v>826</v>
      </c>
      <c r="AP1061" t="s">
        <v>826</v>
      </c>
      <c r="AQ1061" t="s">
        <v>32</v>
      </c>
    </row>
    <row r="1062" spans="1:43" x14ac:dyDescent="0.2">
      <c r="A1062" s="29">
        <v>42914</v>
      </c>
      <c r="B1062" s="1">
        <v>42899</v>
      </c>
      <c r="C1062" s="1" t="str">
        <f>IF(F1062="Kup","6/13/2017",IF(F1062="Sag","6/14/2017",""))</f>
        <v>6/13/2017</v>
      </c>
      <c r="D1062" s="27">
        <f>A1062-B1062</f>
        <v>15</v>
      </c>
      <c r="E1062" s="27">
        <f>A1062-C1062</f>
        <v>15</v>
      </c>
      <c r="F1062" s="12" t="s">
        <v>21</v>
      </c>
      <c r="G1062" s="12">
        <v>15</v>
      </c>
      <c r="H1062" s="12" t="s">
        <v>22</v>
      </c>
      <c r="I1062" s="12" t="s">
        <v>99</v>
      </c>
      <c r="J1062" s="12" t="s">
        <v>979</v>
      </c>
      <c r="K1062" s="3" t="s">
        <v>960</v>
      </c>
      <c r="L1062" s="3" t="s">
        <v>959</v>
      </c>
      <c r="M1062" s="12">
        <v>5</v>
      </c>
      <c r="N1062" s="12">
        <v>5</v>
      </c>
      <c r="O1062" s="24"/>
      <c r="P1062" s="12">
        <v>2.2170000000000001</v>
      </c>
      <c r="Q1062" s="12">
        <v>2.1320000000000001</v>
      </c>
      <c r="R1062">
        <f>IF(Q1062&gt;0,(P1062*(Q1062^2))*(3.14159/6),"")</f>
        <v>5.27640774684712</v>
      </c>
      <c r="S1062" s="12" t="s">
        <v>32</v>
      </c>
      <c r="T1062" t="s">
        <v>25</v>
      </c>
      <c r="U1062" s="12" t="s">
        <v>26</v>
      </c>
      <c r="V1062" s="12" t="e">
        <f>"CG_D"&amp;G1062&amp;"_"&amp;H1062&amp;"_"&amp;#REF!&amp;".jpg"</f>
        <v>#REF!</v>
      </c>
      <c r="W1062" s="12"/>
      <c r="X1062" s="2" t="s">
        <v>764</v>
      </c>
      <c r="Y1062" s="12"/>
      <c r="Z1062" s="12"/>
      <c r="AA1062" s="12" t="s">
        <v>835</v>
      </c>
      <c r="AB1062" t="str">
        <f>IF(Q1062&gt;0,"yes","no")</f>
        <v>yes</v>
      </c>
      <c r="AC1062" t="str">
        <f>IF(O1062&gt;0,"yes","no")</f>
        <v>no</v>
      </c>
      <c r="AD1062" t="str">
        <f>IF(AH1062="hatch","yes","no")</f>
        <v>no</v>
      </c>
      <c r="AE1062" t="str">
        <f>IF(AH1062="swimup","yes","no")</f>
        <v>no</v>
      </c>
      <c r="AF1062" t="str">
        <f>IF(AH1062="respiration","yes","no")</f>
        <v>no</v>
      </c>
      <c r="AH1062" t="s">
        <v>813</v>
      </c>
      <c r="AI1062" t="str">
        <f>IF(O1062&gt;0,(IF(S1062="live",O1062*0.84,IF(S1062="dried.ethanol",O1062*0.8449+2.8227,O1062))),"")</f>
        <v/>
      </c>
      <c r="AJ1062" s="12"/>
      <c r="AL1062" t="str">
        <f>IF(OR(AND(Q1062=Q1063,P1062&gt;0),AND(O1062&gt;0,O1062=O1063)),"duplicate","")</f>
        <v/>
      </c>
      <c r="AM1062" t="s">
        <v>826</v>
      </c>
      <c r="AN1062" t="s">
        <v>826</v>
      </c>
      <c r="AO1062" t="s">
        <v>826</v>
      </c>
      <c r="AP1062" t="s">
        <v>826</v>
      </c>
      <c r="AQ1062" t="s">
        <v>32</v>
      </c>
    </row>
    <row r="1063" spans="1:43" x14ac:dyDescent="0.2">
      <c r="A1063" s="29">
        <v>42914</v>
      </c>
      <c r="B1063" s="1">
        <v>42899</v>
      </c>
      <c r="C1063" s="1" t="str">
        <f>IF(F1063="Kup","6/13/2017",IF(F1063="Sag","6/14/2017",""))</f>
        <v>6/13/2017</v>
      </c>
      <c r="D1063" s="27">
        <f>A1063-B1063</f>
        <v>15</v>
      </c>
      <c r="E1063" s="27">
        <f>A1063-C1063</f>
        <v>15</v>
      </c>
      <c r="F1063" s="12" t="s">
        <v>21</v>
      </c>
      <c r="G1063" s="12">
        <v>15</v>
      </c>
      <c r="H1063" s="12" t="s">
        <v>22</v>
      </c>
      <c r="I1063" s="12" t="s">
        <v>99</v>
      </c>
      <c r="J1063" s="12" t="s">
        <v>979</v>
      </c>
      <c r="K1063" s="3" t="s">
        <v>960</v>
      </c>
      <c r="L1063" s="3" t="s">
        <v>959</v>
      </c>
      <c r="M1063" s="12">
        <v>6</v>
      </c>
      <c r="N1063" s="12">
        <v>6</v>
      </c>
      <c r="O1063" s="24"/>
      <c r="P1063" s="12">
        <v>2.468</v>
      </c>
      <c r="Q1063" s="12">
        <v>2.1309999999999998</v>
      </c>
      <c r="R1063">
        <f>IF(Q1063&gt;0,(P1063*(Q1063^2))*(3.14159/6),"")</f>
        <v>5.8682730089038841</v>
      </c>
      <c r="S1063" s="12" t="s">
        <v>32</v>
      </c>
      <c r="T1063" t="s">
        <v>25</v>
      </c>
      <c r="U1063" s="12" t="s">
        <v>26</v>
      </c>
      <c r="V1063" s="12" t="e">
        <f>"CG_D"&amp;G1063&amp;"_"&amp;H1063&amp;"_"&amp;#REF!&amp;".jpg"</f>
        <v>#REF!</v>
      </c>
      <c r="W1063" s="12"/>
      <c r="X1063" s="2" t="s">
        <v>764</v>
      </c>
      <c r="Y1063" s="12"/>
      <c r="Z1063" s="12"/>
      <c r="AA1063" s="12" t="s">
        <v>835</v>
      </c>
      <c r="AB1063" t="str">
        <f>IF(Q1063&gt;0,"yes","no")</f>
        <v>yes</v>
      </c>
      <c r="AC1063" t="str">
        <f>IF(O1063&gt;0,"yes","no")</f>
        <v>no</v>
      </c>
      <c r="AD1063" t="str">
        <f>IF(AH1063="hatch","yes","no")</f>
        <v>no</v>
      </c>
      <c r="AE1063" t="str">
        <f>IF(AH1063="swimup","yes","no")</f>
        <v>no</v>
      </c>
      <c r="AF1063" t="str">
        <f>IF(AH1063="respiration","yes","no")</f>
        <v>no</v>
      </c>
      <c r="AH1063" t="s">
        <v>813</v>
      </c>
      <c r="AI1063" t="str">
        <f>IF(O1063&gt;0,(IF(S1063="live",O1063*0.84,IF(S1063="dried.ethanol",O1063*0.8449+2.8227,O1063))),"")</f>
        <v/>
      </c>
      <c r="AJ1063" s="12"/>
      <c r="AL1063" t="str">
        <f>IF(OR(AND(Q1063=Q1064,P1063&gt;0),AND(O1063&gt;0,O1063=O1064)),"duplicate","")</f>
        <v/>
      </c>
      <c r="AM1063" t="s">
        <v>826</v>
      </c>
      <c r="AN1063" t="s">
        <v>826</v>
      </c>
      <c r="AO1063" t="s">
        <v>826</v>
      </c>
      <c r="AP1063" t="s">
        <v>826</v>
      </c>
      <c r="AQ1063" t="s">
        <v>32</v>
      </c>
    </row>
    <row r="1064" spans="1:43" x14ac:dyDescent="0.2">
      <c r="A1064" s="29">
        <v>42914</v>
      </c>
      <c r="B1064" s="1">
        <v>42899</v>
      </c>
      <c r="C1064" s="1" t="str">
        <f>IF(F1064="Kup","6/13/2017",IF(F1064="Sag","6/14/2017",""))</f>
        <v>6/13/2017</v>
      </c>
      <c r="D1064" s="27">
        <f>A1064-B1064</f>
        <v>15</v>
      </c>
      <c r="E1064" s="27">
        <f>A1064-C1064</f>
        <v>15</v>
      </c>
      <c r="F1064" s="12" t="s">
        <v>21</v>
      </c>
      <c r="G1064" s="12">
        <v>15</v>
      </c>
      <c r="H1064" s="12" t="s">
        <v>22</v>
      </c>
      <c r="I1064" s="12" t="s">
        <v>99</v>
      </c>
      <c r="J1064" s="12" t="s">
        <v>979</v>
      </c>
      <c r="K1064" s="3" t="s">
        <v>960</v>
      </c>
      <c r="L1064" s="3" t="s">
        <v>959</v>
      </c>
      <c r="M1064" s="12">
        <v>7</v>
      </c>
      <c r="N1064" s="12">
        <v>7</v>
      </c>
      <c r="O1064" s="24"/>
      <c r="P1064" s="12">
        <v>2.5859999999999999</v>
      </c>
      <c r="Q1064" s="12">
        <v>2.4489999999999998</v>
      </c>
      <c r="R1064">
        <f>IF(Q1064&gt;0,(P1064*(Q1064^2))*(3.14159/6),"")</f>
        <v>8.1209034333292873</v>
      </c>
      <c r="S1064" s="12" t="s">
        <v>32</v>
      </c>
      <c r="T1064" t="s">
        <v>25</v>
      </c>
      <c r="U1064" s="12" t="s">
        <v>26</v>
      </c>
      <c r="V1064" s="12" t="e">
        <f>"CG_D"&amp;G1064&amp;"_"&amp;H1064&amp;"_"&amp;#REF!&amp;".jpg"</f>
        <v>#REF!</v>
      </c>
      <c r="W1064" s="12"/>
      <c r="X1064" s="2" t="s">
        <v>764</v>
      </c>
      <c r="Y1064" s="12"/>
      <c r="Z1064" s="12"/>
      <c r="AA1064" s="12" t="s">
        <v>835</v>
      </c>
      <c r="AB1064" t="str">
        <f>IF(Q1064&gt;0,"yes","no")</f>
        <v>yes</v>
      </c>
      <c r="AC1064" t="str">
        <f>IF(O1064&gt;0,"yes","no")</f>
        <v>no</v>
      </c>
      <c r="AD1064" t="str">
        <f>IF(AH1064="hatch","yes","no")</f>
        <v>no</v>
      </c>
      <c r="AE1064" t="str">
        <f>IF(AH1064="swimup","yes","no")</f>
        <v>no</v>
      </c>
      <c r="AF1064" t="str">
        <f>IF(AH1064="respiration","yes","no")</f>
        <v>no</v>
      </c>
      <c r="AH1064" t="s">
        <v>813</v>
      </c>
      <c r="AI1064" t="str">
        <f>IF(O1064&gt;0,(IF(S1064="live",O1064*0.84,IF(S1064="dried.ethanol",O1064*0.8449+2.8227,O1064))),"")</f>
        <v/>
      </c>
      <c r="AJ1064" s="12"/>
      <c r="AL1064" t="str">
        <f>IF(OR(AND(Q1064=Q1065,P1064&gt;0),AND(O1064&gt;0,O1064=O1065)),"duplicate","")</f>
        <v/>
      </c>
      <c r="AM1064" t="s">
        <v>826</v>
      </c>
      <c r="AN1064" t="s">
        <v>826</v>
      </c>
      <c r="AO1064" t="s">
        <v>826</v>
      </c>
      <c r="AP1064" t="s">
        <v>826</v>
      </c>
      <c r="AQ1064" t="s">
        <v>32</v>
      </c>
    </row>
    <row r="1065" spans="1:43" x14ac:dyDescent="0.2">
      <c r="A1065" s="29">
        <v>42914</v>
      </c>
      <c r="B1065" s="1">
        <v>42899</v>
      </c>
      <c r="C1065" s="1" t="str">
        <f>IF(F1065="Kup","6/13/2017",IF(F1065="Sag","6/14/2017",""))</f>
        <v>6/13/2017</v>
      </c>
      <c r="D1065" s="27">
        <f>A1065-B1065</f>
        <v>15</v>
      </c>
      <c r="E1065" s="27">
        <f>A1065-C1065</f>
        <v>15</v>
      </c>
      <c r="F1065" s="12" t="s">
        <v>21</v>
      </c>
      <c r="G1065" s="12">
        <v>15</v>
      </c>
      <c r="H1065" s="12" t="s">
        <v>22</v>
      </c>
      <c r="I1065" s="12" t="s">
        <v>99</v>
      </c>
      <c r="J1065" s="12" t="s">
        <v>979</v>
      </c>
      <c r="K1065" s="3" t="s">
        <v>960</v>
      </c>
      <c r="L1065" s="3" t="s">
        <v>959</v>
      </c>
      <c r="M1065" s="12">
        <v>8</v>
      </c>
      <c r="N1065" s="12">
        <v>8</v>
      </c>
      <c r="O1065" s="24"/>
      <c r="P1065" s="12">
        <v>2.7639999999999998</v>
      </c>
      <c r="Q1065" s="12">
        <v>2.4319999999999999</v>
      </c>
      <c r="R1065">
        <f>IF(Q1065&gt;0,(P1065*(Q1065^2))*(3.14159/6),"")</f>
        <v>8.5597964106683726</v>
      </c>
      <c r="S1065" s="12" t="s">
        <v>32</v>
      </c>
      <c r="T1065" t="s">
        <v>25</v>
      </c>
      <c r="U1065" s="12" t="s">
        <v>26</v>
      </c>
      <c r="V1065" s="12" t="e">
        <f>"CG_D"&amp;G1065&amp;"_"&amp;H1065&amp;"_"&amp;#REF!&amp;".jpg"</f>
        <v>#REF!</v>
      </c>
      <c r="W1065" s="12"/>
      <c r="X1065" s="2" t="s">
        <v>764</v>
      </c>
      <c r="Y1065" s="12"/>
      <c r="Z1065" s="12"/>
      <c r="AA1065" s="12" t="s">
        <v>835</v>
      </c>
      <c r="AB1065" t="str">
        <f>IF(Q1065&gt;0,"yes","no")</f>
        <v>yes</v>
      </c>
      <c r="AC1065" t="str">
        <f>IF(O1065&gt;0,"yes","no")</f>
        <v>no</v>
      </c>
      <c r="AD1065" t="str">
        <f>IF(AH1065="hatch","yes","no")</f>
        <v>no</v>
      </c>
      <c r="AE1065" t="str">
        <f>IF(AH1065="swimup","yes","no")</f>
        <v>no</v>
      </c>
      <c r="AF1065" t="str">
        <f>IF(AH1065="respiration","yes","no")</f>
        <v>no</v>
      </c>
      <c r="AH1065" t="s">
        <v>813</v>
      </c>
      <c r="AI1065" t="str">
        <f>IF(O1065&gt;0,(IF(S1065="live",O1065*0.84,IF(S1065="dried.ethanol",O1065*0.8449+2.8227,O1065))),"")</f>
        <v/>
      </c>
      <c r="AJ1065" s="12"/>
      <c r="AL1065" t="str">
        <f>IF(OR(AND(Q1065=Q1066,P1065&gt;0),AND(O1065&gt;0,O1065=O1066)),"duplicate","")</f>
        <v/>
      </c>
      <c r="AM1065" t="s">
        <v>826</v>
      </c>
      <c r="AN1065" t="s">
        <v>826</v>
      </c>
      <c r="AO1065" t="s">
        <v>826</v>
      </c>
      <c r="AP1065" t="s">
        <v>826</v>
      </c>
      <c r="AQ1065" t="s">
        <v>32</v>
      </c>
    </row>
    <row r="1066" spans="1:43" x14ac:dyDescent="0.2">
      <c r="A1066" s="29">
        <v>42914</v>
      </c>
      <c r="B1066" s="1">
        <v>42899</v>
      </c>
      <c r="C1066" s="1" t="str">
        <f>IF(F1066="Kup","6/13/2017",IF(F1066="Sag","6/14/2017",""))</f>
        <v>6/13/2017</v>
      </c>
      <c r="D1066" s="27">
        <f>A1066-B1066</f>
        <v>15</v>
      </c>
      <c r="E1066" s="27">
        <f>A1066-C1066</f>
        <v>15</v>
      </c>
      <c r="F1066" s="12" t="s">
        <v>21</v>
      </c>
      <c r="G1066" s="12">
        <v>15</v>
      </c>
      <c r="H1066" s="12" t="s">
        <v>22</v>
      </c>
      <c r="I1066" s="12" t="s">
        <v>99</v>
      </c>
      <c r="J1066" s="12" t="s">
        <v>979</v>
      </c>
      <c r="K1066" s="3" t="s">
        <v>960</v>
      </c>
      <c r="L1066" s="3" t="s">
        <v>959</v>
      </c>
      <c r="M1066" s="12">
        <v>9</v>
      </c>
      <c r="N1066" s="12">
        <v>9</v>
      </c>
      <c r="O1066" s="24"/>
      <c r="P1066" s="12">
        <v>2.4540000000000002</v>
      </c>
      <c r="Q1066" s="12">
        <v>2.4239999999999999</v>
      </c>
      <c r="R1066">
        <f>IF(Q1066&gt;0,(P1066*(Q1066^2))*(3.14159/6),"")</f>
        <v>7.54984516165056</v>
      </c>
      <c r="S1066" s="12" t="s">
        <v>32</v>
      </c>
      <c r="T1066" t="s">
        <v>25</v>
      </c>
      <c r="U1066" s="12" t="s">
        <v>26</v>
      </c>
      <c r="V1066" s="12" t="e">
        <f>"CG_D"&amp;G1066&amp;"_"&amp;H1066&amp;"_"&amp;#REF!&amp;".jpg"</f>
        <v>#REF!</v>
      </c>
      <c r="W1066" s="12"/>
      <c r="X1066" s="2" t="s">
        <v>764</v>
      </c>
      <c r="Y1066" s="12"/>
      <c r="Z1066" s="12"/>
      <c r="AA1066" s="12" t="s">
        <v>835</v>
      </c>
      <c r="AB1066" t="str">
        <f>IF(Q1066&gt;0,"yes","no")</f>
        <v>yes</v>
      </c>
      <c r="AC1066" t="str">
        <f>IF(O1066&gt;0,"yes","no")</f>
        <v>no</v>
      </c>
      <c r="AD1066" t="str">
        <f>IF(AH1066="hatch","yes","no")</f>
        <v>no</v>
      </c>
      <c r="AE1066" t="str">
        <f>IF(AH1066="swimup","yes","no")</f>
        <v>no</v>
      </c>
      <c r="AF1066" t="str">
        <f>IF(AH1066="respiration","yes","no")</f>
        <v>no</v>
      </c>
      <c r="AH1066" t="s">
        <v>813</v>
      </c>
      <c r="AI1066" t="str">
        <f>IF(O1066&gt;0,(IF(S1066="live",O1066*0.84,IF(S1066="dried.ethanol",O1066*0.8449+2.8227,O1066))),"")</f>
        <v/>
      </c>
      <c r="AJ1066" s="12"/>
      <c r="AL1066" t="str">
        <f>IF(OR(AND(Q1066=Q1067,P1066&gt;0),AND(O1066&gt;0,O1066=O1067)),"duplicate","")</f>
        <v/>
      </c>
      <c r="AM1066" t="s">
        <v>826</v>
      </c>
      <c r="AN1066" t="s">
        <v>826</v>
      </c>
      <c r="AO1066" t="s">
        <v>826</v>
      </c>
      <c r="AP1066" t="s">
        <v>826</v>
      </c>
      <c r="AQ1066" t="s">
        <v>32</v>
      </c>
    </row>
    <row r="1067" spans="1:43" x14ac:dyDescent="0.2">
      <c r="A1067" s="29">
        <v>42914</v>
      </c>
      <c r="B1067" s="1">
        <v>42899</v>
      </c>
      <c r="C1067" s="1" t="str">
        <f>IF(F1067="Kup","6/13/2017",IF(F1067="Sag","6/14/2017",""))</f>
        <v>6/13/2017</v>
      </c>
      <c r="D1067" s="27">
        <f>A1067-B1067</f>
        <v>15</v>
      </c>
      <c r="E1067" s="27">
        <f>A1067-C1067</f>
        <v>15</v>
      </c>
      <c r="F1067" s="12" t="s">
        <v>21</v>
      </c>
      <c r="G1067" s="12">
        <v>15</v>
      </c>
      <c r="H1067" s="12" t="s">
        <v>22</v>
      </c>
      <c r="I1067" s="12" t="s">
        <v>99</v>
      </c>
      <c r="J1067" s="12" t="s">
        <v>979</v>
      </c>
      <c r="K1067" s="3" t="s">
        <v>960</v>
      </c>
      <c r="L1067" s="3" t="s">
        <v>959</v>
      </c>
      <c r="M1067" s="12">
        <v>10</v>
      </c>
      <c r="N1067" s="12">
        <v>10</v>
      </c>
      <c r="O1067" s="24"/>
      <c r="P1067" s="12">
        <v>2.609</v>
      </c>
      <c r="Q1067" s="12">
        <v>2.5270000000000001</v>
      </c>
      <c r="R1067">
        <f>IF(Q1067&gt;0,(P1067*(Q1067^2))*(3.14159/6),"")</f>
        <v>8.7233403735013315</v>
      </c>
      <c r="S1067" s="12" t="s">
        <v>32</v>
      </c>
      <c r="T1067" t="s">
        <v>25</v>
      </c>
      <c r="U1067" s="12" t="s">
        <v>26</v>
      </c>
      <c r="V1067" s="12" t="e">
        <f>"CG_D"&amp;G1067&amp;"_"&amp;H1067&amp;"_"&amp;#REF!&amp;".jpg"</f>
        <v>#REF!</v>
      </c>
      <c r="W1067" s="12"/>
      <c r="X1067" s="2" t="s">
        <v>764</v>
      </c>
      <c r="Y1067" s="12"/>
      <c r="Z1067" s="12"/>
      <c r="AA1067" s="12" t="s">
        <v>835</v>
      </c>
      <c r="AB1067" t="str">
        <f>IF(Q1067&gt;0,"yes","no")</f>
        <v>yes</v>
      </c>
      <c r="AC1067" t="str">
        <f>IF(O1067&gt;0,"yes","no")</f>
        <v>no</v>
      </c>
      <c r="AD1067" t="str">
        <f>IF(AH1067="hatch","yes","no")</f>
        <v>no</v>
      </c>
      <c r="AE1067" t="str">
        <f>IF(AH1067="swimup","yes","no")</f>
        <v>no</v>
      </c>
      <c r="AF1067" t="str">
        <f>IF(AH1067="respiration","yes","no")</f>
        <v>no</v>
      </c>
      <c r="AH1067" t="s">
        <v>813</v>
      </c>
      <c r="AI1067" t="str">
        <f>IF(O1067&gt;0,(IF(S1067="live",O1067*0.84,IF(S1067="dried.ethanol",O1067*0.8449+2.8227,O1067))),"")</f>
        <v/>
      </c>
      <c r="AJ1067" s="12"/>
      <c r="AL1067" t="str">
        <f>IF(OR(AND(Q1067=Q1068,P1067&gt;0),AND(O1067&gt;0,O1067=O1068)),"duplicate","")</f>
        <v/>
      </c>
      <c r="AM1067" t="s">
        <v>826</v>
      </c>
      <c r="AN1067" t="s">
        <v>826</v>
      </c>
      <c r="AO1067" t="s">
        <v>826</v>
      </c>
      <c r="AP1067" t="s">
        <v>826</v>
      </c>
      <c r="AQ1067" t="s">
        <v>32</v>
      </c>
    </row>
    <row r="1068" spans="1:43" x14ac:dyDescent="0.2">
      <c r="A1068" s="29">
        <v>42914</v>
      </c>
      <c r="B1068" s="1">
        <v>42899</v>
      </c>
      <c r="C1068" s="1" t="str">
        <f>IF(F1068="Kup","6/13/2017",IF(F1068="Sag","6/14/2017",""))</f>
        <v>6/13/2017</v>
      </c>
      <c r="D1068" s="27">
        <f>A1068-B1068</f>
        <v>15</v>
      </c>
      <c r="E1068" s="27">
        <f>A1068-C1068</f>
        <v>15</v>
      </c>
      <c r="F1068" s="12" t="s">
        <v>21</v>
      </c>
      <c r="G1068" s="12">
        <v>15</v>
      </c>
      <c r="H1068" s="12" t="s">
        <v>22</v>
      </c>
      <c r="I1068" s="12" t="s">
        <v>49</v>
      </c>
      <c r="J1068" s="12" t="s">
        <v>980</v>
      </c>
      <c r="K1068" s="3" t="s">
        <v>961</v>
      </c>
      <c r="L1068" s="3" t="s">
        <v>962</v>
      </c>
      <c r="M1068" s="12">
        <v>1</v>
      </c>
      <c r="N1068" s="12">
        <v>1</v>
      </c>
      <c r="O1068" s="24"/>
      <c r="P1068" s="12">
        <v>3.9870000000000001</v>
      </c>
      <c r="Q1068" s="12">
        <v>2.8940000000000001</v>
      </c>
      <c r="R1068">
        <f>IF(Q1068&gt;0,(P1068*(Q1068^2))*(3.14159/6),"")</f>
        <v>17.484030068551984</v>
      </c>
      <c r="S1068" s="12" t="s">
        <v>32</v>
      </c>
      <c r="T1068" t="s">
        <v>25</v>
      </c>
      <c r="U1068" s="12" t="s">
        <v>26</v>
      </c>
      <c r="V1068" s="12" t="e">
        <f>"CG_D"&amp;G1068&amp;"_"&amp;H1068&amp;"_"&amp;#REF!&amp;".jpg"</f>
        <v>#REF!</v>
      </c>
      <c r="W1068" s="12"/>
      <c r="X1068" s="2" t="s">
        <v>764</v>
      </c>
      <c r="Y1068" s="12"/>
      <c r="Z1068" s="12"/>
      <c r="AA1068" s="12" t="s">
        <v>835</v>
      </c>
      <c r="AB1068" t="str">
        <f>IF(Q1068&gt;0,"yes","no")</f>
        <v>yes</v>
      </c>
      <c r="AC1068" t="str">
        <f>IF(O1068&gt;0,"yes","no")</f>
        <v>no</v>
      </c>
      <c r="AD1068" t="str">
        <f>IF(AH1068="hatch","yes","no")</f>
        <v>no</v>
      </c>
      <c r="AE1068" t="str">
        <f>IF(AH1068="swimup","yes","no")</f>
        <v>no</v>
      </c>
      <c r="AF1068" t="str">
        <f>IF(AH1068="respiration","yes","no")</f>
        <v>no</v>
      </c>
      <c r="AH1068" t="s">
        <v>813</v>
      </c>
      <c r="AI1068" t="str">
        <f>IF(O1068&gt;0,(IF(S1068="live",O1068*0.84,IF(S1068="dried.ethanol",O1068*0.8449+2.8227,O1068))),"")</f>
        <v/>
      </c>
      <c r="AJ1068" s="12"/>
      <c r="AL1068" t="str">
        <f>IF(OR(AND(Q1068=Q1069,P1068&gt;0),AND(O1068&gt;0,O1068=O1069)),"duplicate","")</f>
        <v/>
      </c>
      <c r="AM1068" t="s">
        <v>826</v>
      </c>
      <c r="AN1068" t="s">
        <v>826</v>
      </c>
      <c r="AO1068" t="s">
        <v>826</v>
      </c>
      <c r="AP1068" t="s">
        <v>826</v>
      </c>
      <c r="AQ1068" t="s">
        <v>32</v>
      </c>
    </row>
    <row r="1069" spans="1:43" x14ac:dyDescent="0.2">
      <c r="A1069" s="29">
        <v>42914</v>
      </c>
      <c r="B1069" s="1">
        <v>42899</v>
      </c>
      <c r="C1069" s="1" t="str">
        <f>IF(F1069="Kup","6/13/2017",IF(F1069="Sag","6/14/2017",""))</f>
        <v>6/13/2017</v>
      </c>
      <c r="D1069" s="27">
        <f>A1069-B1069</f>
        <v>15</v>
      </c>
      <c r="E1069" s="27">
        <f>A1069-C1069</f>
        <v>15</v>
      </c>
      <c r="F1069" s="12" t="s">
        <v>21</v>
      </c>
      <c r="G1069" s="12">
        <v>15</v>
      </c>
      <c r="H1069" s="12" t="s">
        <v>22</v>
      </c>
      <c r="I1069" s="12" t="s">
        <v>49</v>
      </c>
      <c r="J1069" s="12" t="s">
        <v>980</v>
      </c>
      <c r="K1069" s="3" t="s">
        <v>961</v>
      </c>
      <c r="L1069" s="3" t="s">
        <v>962</v>
      </c>
      <c r="M1069" s="12">
        <v>2</v>
      </c>
      <c r="N1069" s="12">
        <v>2</v>
      </c>
      <c r="O1069" s="24"/>
      <c r="P1069" s="12">
        <v>3.0230000000000001</v>
      </c>
      <c r="Q1069" s="12">
        <v>2.5960000000000001</v>
      </c>
      <c r="R1069">
        <f>IF(Q1069&gt;0,(P1069*(Q1069^2))*(3.14159/6),"")</f>
        <v>10.667085568828188</v>
      </c>
      <c r="S1069" s="12" t="s">
        <v>32</v>
      </c>
      <c r="T1069" t="s">
        <v>25</v>
      </c>
      <c r="U1069" s="12" t="s">
        <v>26</v>
      </c>
      <c r="V1069" s="12" t="e">
        <f>"CG_D"&amp;G1069&amp;"_"&amp;H1069&amp;"_"&amp;#REF!&amp;".jpg"</f>
        <v>#REF!</v>
      </c>
      <c r="W1069" s="12"/>
      <c r="X1069" s="2" t="s">
        <v>764</v>
      </c>
      <c r="Y1069" s="12"/>
      <c r="Z1069" s="12"/>
      <c r="AA1069" s="12" t="s">
        <v>835</v>
      </c>
      <c r="AB1069" t="str">
        <f>IF(Q1069&gt;0,"yes","no")</f>
        <v>yes</v>
      </c>
      <c r="AC1069" t="str">
        <f>IF(O1069&gt;0,"yes","no")</f>
        <v>no</v>
      </c>
      <c r="AD1069" t="str">
        <f>IF(AH1069="hatch","yes","no")</f>
        <v>no</v>
      </c>
      <c r="AE1069" t="str">
        <f>IF(AH1069="swimup","yes","no")</f>
        <v>no</v>
      </c>
      <c r="AF1069" t="str">
        <f>IF(AH1069="respiration","yes","no")</f>
        <v>no</v>
      </c>
      <c r="AH1069" t="s">
        <v>813</v>
      </c>
      <c r="AI1069" t="str">
        <f>IF(O1069&gt;0,(IF(S1069="live",O1069*0.84,IF(S1069="dried.ethanol",O1069*0.8449+2.8227,O1069))),"")</f>
        <v/>
      </c>
      <c r="AJ1069" s="12"/>
      <c r="AL1069" t="str">
        <f>IF(OR(AND(Q1069=Q1070,P1069&gt;0),AND(O1069&gt;0,O1069=O1070)),"duplicate","")</f>
        <v/>
      </c>
      <c r="AM1069" t="s">
        <v>826</v>
      </c>
      <c r="AN1069" t="s">
        <v>826</v>
      </c>
      <c r="AO1069" t="s">
        <v>826</v>
      </c>
      <c r="AP1069" t="s">
        <v>826</v>
      </c>
      <c r="AQ1069" t="s">
        <v>32</v>
      </c>
    </row>
    <row r="1070" spans="1:43" x14ac:dyDescent="0.2">
      <c r="A1070" s="29">
        <v>42914</v>
      </c>
      <c r="B1070" s="1">
        <v>42899</v>
      </c>
      <c r="C1070" s="1" t="str">
        <f>IF(F1070="Kup","6/13/2017",IF(F1070="Sag","6/14/2017",""))</f>
        <v>6/13/2017</v>
      </c>
      <c r="D1070" s="27">
        <f>A1070-B1070</f>
        <v>15</v>
      </c>
      <c r="E1070" s="27">
        <f>A1070-C1070</f>
        <v>15</v>
      </c>
      <c r="F1070" s="12" t="s">
        <v>21</v>
      </c>
      <c r="G1070" s="12">
        <v>15</v>
      </c>
      <c r="H1070" s="12" t="s">
        <v>22</v>
      </c>
      <c r="I1070" s="12" t="s">
        <v>49</v>
      </c>
      <c r="J1070" s="12" t="s">
        <v>980</v>
      </c>
      <c r="K1070" s="3" t="s">
        <v>961</v>
      </c>
      <c r="L1070" s="3" t="s">
        <v>962</v>
      </c>
      <c r="M1070" s="12">
        <v>3</v>
      </c>
      <c r="N1070" s="12">
        <v>3</v>
      </c>
      <c r="O1070" s="24"/>
      <c r="P1070" s="12">
        <v>2.617</v>
      </c>
      <c r="Q1070" s="12">
        <v>2.5369999999999999</v>
      </c>
      <c r="R1070">
        <f>IF(Q1070&gt;0,(P1070*(Q1070^2))*(3.14159/6),"")</f>
        <v>8.8194786362866786</v>
      </c>
      <c r="S1070" s="12" t="s">
        <v>32</v>
      </c>
      <c r="T1070" t="s">
        <v>25</v>
      </c>
      <c r="U1070" s="12" t="s">
        <v>26</v>
      </c>
      <c r="V1070" s="12" t="e">
        <f>"CG_D"&amp;G1070&amp;"_"&amp;H1070&amp;"_"&amp;#REF!&amp;".jpg"</f>
        <v>#REF!</v>
      </c>
      <c r="W1070" s="12"/>
      <c r="X1070" s="2" t="s">
        <v>764</v>
      </c>
      <c r="Y1070" s="12"/>
      <c r="Z1070" s="12"/>
      <c r="AA1070" s="12" t="s">
        <v>835</v>
      </c>
      <c r="AB1070" t="str">
        <f>IF(Q1070&gt;0,"yes","no")</f>
        <v>yes</v>
      </c>
      <c r="AC1070" t="str">
        <f>IF(O1070&gt;0,"yes","no")</f>
        <v>no</v>
      </c>
      <c r="AD1070" t="str">
        <f>IF(AH1070="hatch","yes","no")</f>
        <v>no</v>
      </c>
      <c r="AE1070" t="str">
        <f>IF(AH1070="swimup","yes","no")</f>
        <v>no</v>
      </c>
      <c r="AF1070" t="str">
        <f>IF(AH1070="respiration","yes","no")</f>
        <v>no</v>
      </c>
      <c r="AH1070" t="s">
        <v>813</v>
      </c>
      <c r="AI1070" t="str">
        <f>IF(O1070&gt;0,(IF(S1070="live",O1070*0.84,IF(S1070="dried.ethanol",O1070*0.8449+2.8227,O1070))),"")</f>
        <v/>
      </c>
      <c r="AJ1070" s="12"/>
      <c r="AL1070" t="str">
        <f>IF(OR(AND(Q1070=Q1071,P1070&gt;0),AND(O1070&gt;0,O1070=O1071)),"duplicate","")</f>
        <v/>
      </c>
      <c r="AM1070" t="s">
        <v>826</v>
      </c>
      <c r="AN1070" t="s">
        <v>826</v>
      </c>
      <c r="AO1070" t="s">
        <v>826</v>
      </c>
      <c r="AP1070" t="s">
        <v>826</v>
      </c>
      <c r="AQ1070" t="s">
        <v>32</v>
      </c>
    </row>
    <row r="1071" spans="1:43" x14ac:dyDescent="0.2">
      <c r="A1071" s="29">
        <v>42914</v>
      </c>
      <c r="B1071" s="1">
        <v>42899</v>
      </c>
      <c r="C1071" s="1" t="str">
        <f>IF(F1071="Kup","6/13/2017",IF(F1071="Sag","6/14/2017",""))</f>
        <v>6/13/2017</v>
      </c>
      <c r="D1071" s="27">
        <f>A1071-B1071</f>
        <v>15</v>
      </c>
      <c r="E1071" s="27">
        <f>A1071-C1071</f>
        <v>15</v>
      </c>
      <c r="F1071" s="12" t="s">
        <v>21</v>
      </c>
      <c r="G1071" s="12">
        <v>15</v>
      </c>
      <c r="H1071" s="12" t="s">
        <v>22</v>
      </c>
      <c r="I1071" s="12" t="s">
        <v>49</v>
      </c>
      <c r="J1071" s="12" t="s">
        <v>980</v>
      </c>
      <c r="K1071" s="3" t="s">
        <v>961</v>
      </c>
      <c r="L1071" s="3" t="s">
        <v>962</v>
      </c>
      <c r="M1071" s="12">
        <v>4</v>
      </c>
      <c r="N1071" s="12">
        <v>4</v>
      </c>
      <c r="O1071" s="24"/>
      <c r="P1071" s="12">
        <v>2.3769999999999998</v>
      </c>
      <c r="Q1071" s="12">
        <v>2.2559999999999998</v>
      </c>
      <c r="R1071">
        <f>IF(Q1071&gt;0,(P1071*(Q1071^2))*(3.14159/6),"")</f>
        <v>6.3344020918540771</v>
      </c>
      <c r="S1071" s="12" t="s">
        <v>32</v>
      </c>
      <c r="T1071" t="s">
        <v>25</v>
      </c>
      <c r="U1071" s="12" t="s">
        <v>26</v>
      </c>
      <c r="V1071" s="12" t="e">
        <f>"CG_D"&amp;G1071&amp;"_"&amp;H1071&amp;"_"&amp;#REF!&amp;".jpg"</f>
        <v>#REF!</v>
      </c>
      <c r="W1071" s="12"/>
      <c r="X1071" s="2" t="s">
        <v>764</v>
      </c>
      <c r="Y1071" s="12"/>
      <c r="Z1071" s="12"/>
      <c r="AA1071" s="12" t="s">
        <v>835</v>
      </c>
      <c r="AB1071" t="str">
        <f>IF(Q1071&gt;0,"yes","no")</f>
        <v>yes</v>
      </c>
      <c r="AC1071" t="str">
        <f>IF(O1071&gt;0,"yes","no")</f>
        <v>no</v>
      </c>
      <c r="AD1071" t="str">
        <f>IF(AH1071="hatch","yes","no")</f>
        <v>no</v>
      </c>
      <c r="AE1071" t="str">
        <f>IF(AH1071="swimup","yes","no")</f>
        <v>no</v>
      </c>
      <c r="AF1071" t="str">
        <f>IF(AH1071="respiration","yes","no")</f>
        <v>no</v>
      </c>
      <c r="AH1071" t="s">
        <v>813</v>
      </c>
      <c r="AI1071" t="str">
        <f>IF(O1071&gt;0,(IF(S1071="live",O1071*0.84,IF(S1071="dried.ethanol",O1071*0.8449+2.8227,O1071))),"")</f>
        <v/>
      </c>
      <c r="AJ1071" s="12"/>
      <c r="AL1071" t="str">
        <f>IF(OR(AND(Q1071=Q1072,P1071&gt;0),AND(O1071&gt;0,O1071=O1072)),"duplicate","")</f>
        <v/>
      </c>
      <c r="AM1071" t="s">
        <v>826</v>
      </c>
      <c r="AN1071" t="s">
        <v>826</v>
      </c>
      <c r="AO1071" t="s">
        <v>826</v>
      </c>
      <c r="AP1071" t="s">
        <v>826</v>
      </c>
      <c r="AQ1071" t="s">
        <v>32</v>
      </c>
    </row>
    <row r="1072" spans="1:43" x14ac:dyDescent="0.2">
      <c r="A1072" s="29">
        <v>42914</v>
      </c>
      <c r="B1072" s="1">
        <v>42899</v>
      </c>
      <c r="C1072" s="1" t="str">
        <f>IF(F1072="Kup","6/13/2017",IF(F1072="Sag","6/14/2017",""))</f>
        <v>6/13/2017</v>
      </c>
      <c r="D1072" s="27">
        <f>A1072-B1072</f>
        <v>15</v>
      </c>
      <c r="E1072" s="27">
        <f>A1072-C1072</f>
        <v>15</v>
      </c>
      <c r="F1072" s="12" t="s">
        <v>21</v>
      </c>
      <c r="G1072" s="12">
        <v>15</v>
      </c>
      <c r="H1072" s="12" t="s">
        <v>22</v>
      </c>
      <c r="I1072" s="12" t="s">
        <v>49</v>
      </c>
      <c r="J1072" s="12" t="s">
        <v>980</v>
      </c>
      <c r="K1072" s="3" t="s">
        <v>961</v>
      </c>
      <c r="L1072" s="3" t="s">
        <v>962</v>
      </c>
      <c r="M1072" s="12">
        <v>5</v>
      </c>
      <c r="N1072" s="12">
        <v>5</v>
      </c>
      <c r="O1072" s="24"/>
      <c r="P1072" s="12">
        <v>2.6440000000000001</v>
      </c>
      <c r="Q1072" s="12">
        <v>2.4239999999999999</v>
      </c>
      <c r="R1072">
        <f>IF(Q1072&gt;0,(P1072*(Q1072^2))*(3.14159/6),"")</f>
        <v>8.1343890005721597</v>
      </c>
      <c r="S1072" s="12" t="s">
        <v>32</v>
      </c>
      <c r="T1072" t="s">
        <v>25</v>
      </c>
      <c r="U1072" s="12" t="s">
        <v>26</v>
      </c>
      <c r="V1072" s="12" t="e">
        <f>"CG_D"&amp;G1072&amp;"_"&amp;H1072&amp;"_"&amp;#REF!&amp;".jpg"</f>
        <v>#REF!</v>
      </c>
      <c r="W1072" s="12"/>
      <c r="X1072" s="2" t="s">
        <v>764</v>
      </c>
      <c r="Y1072" s="12"/>
      <c r="Z1072" s="12"/>
      <c r="AA1072" s="12" t="s">
        <v>835</v>
      </c>
      <c r="AB1072" t="str">
        <f>IF(Q1072&gt;0,"yes","no")</f>
        <v>yes</v>
      </c>
      <c r="AC1072" t="str">
        <f>IF(O1072&gt;0,"yes","no")</f>
        <v>no</v>
      </c>
      <c r="AD1072" t="str">
        <f>IF(AH1072="hatch","yes","no")</f>
        <v>no</v>
      </c>
      <c r="AE1072" t="str">
        <f>IF(AH1072="swimup","yes","no")</f>
        <v>no</v>
      </c>
      <c r="AF1072" t="str">
        <f>IF(AH1072="respiration","yes","no")</f>
        <v>no</v>
      </c>
      <c r="AH1072" t="s">
        <v>813</v>
      </c>
      <c r="AI1072" t="str">
        <f>IF(O1072&gt;0,(IF(S1072="live",O1072*0.84,IF(S1072="dried.ethanol",O1072*0.8449+2.8227,O1072))),"")</f>
        <v/>
      </c>
      <c r="AJ1072" s="12"/>
      <c r="AL1072" t="str">
        <f>IF(OR(AND(Q1072=Q1073,P1072&gt;0),AND(O1072&gt;0,O1072=O1073)),"duplicate","")</f>
        <v/>
      </c>
      <c r="AM1072" t="s">
        <v>826</v>
      </c>
      <c r="AN1072" t="s">
        <v>826</v>
      </c>
      <c r="AO1072" t="s">
        <v>826</v>
      </c>
      <c r="AP1072" t="s">
        <v>826</v>
      </c>
      <c r="AQ1072" t="s">
        <v>32</v>
      </c>
    </row>
    <row r="1073" spans="1:43" x14ac:dyDescent="0.2">
      <c r="A1073" s="29">
        <v>42914</v>
      </c>
      <c r="B1073" s="1">
        <v>42899</v>
      </c>
      <c r="C1073" s="1" t="str">
        <f>IF(F1073="Kup","6/13/2017",IF(F1073="Sag","6/14/2017",""))</f>
        <v>6/13/2017</v>
      </c>
      <c r="D1073" s="27">
        <f>A1073-B1073</f>
        <v>15</v>
      </c>
      <c r="E1073" s="27">
        <f>A1073-C1073</f>
        <v>15</v>
      </c>
      <c r="F1073" s="12" t="s">
        <v>21</v>
      </c>
      <c r="G1073" s="12">
        <v>15</v>
      </c>
      <c r="H1073" s="12" t="s">
        <v>22</v>
      </c>
      <c r="I1073" s="12" t="s">
        <v>49</v>
      </c>
      <c r="J1073" s="12" t="s">
        <v>980</v>
      </c>
      <c r="K1073" s="3" t="s">
        <v>961</v>
      </c>
      <c r="L1073" s="3" t="s">
        <v>962</v>
      </c>
      <c r="M1073" s="12">
        <v>6</v>
      </c>
      <c r="N1073" s="12">
        <v>6</v>
      </c>
      <c r="O1073" s="24"/>
      <c r="P1073" s="12">
        <v>2.78</v>
      </c>
      <c r="Q1073" s="12">
        <v>2.621</v>
      </c>
      <c r="R1073">
        <f>IF(Q1073&gt;0,(P1073*(Q1073^2))*(3.14159/6),"")</f>
        <v>9.9994725673913631</v>
      </c>
      <c r="S1073" s="12" t="s">
        <v>32</v>
      </c>
      <c r="T1073" t="s">
        <v>25</v>
      </c>
      <c r="U1073" s="12" t="s">
        <v>26</v>
      </c>
      <c r="V1073" s="12" t="e">
        <f>"CG_D"&amp;G1073&amp;"_"&amp;H1073&amp;"_"&amp;#REF!&amp;".jpg"</f>
        <v>#REF!</v>
      </c>
      <c r="W1073" s="12"/>
      <c r="X1073" s="2" t="s">
        <v>764</v>
      </c>
      <c r="Y1073" s="12"/>
      <c r="Z1073" s="12"/>
      <c r="AA1073" s="12" t="s">
        <v>835</v>
      </c>
      <c r="AB1073" t="str">
        <f>IF(Q1073&gt;0,"yes","no")</f>
        <v>yes</v>
      </c>
      <c r="AC1073" t="str">
        <f>IF(O1073&gt;0,"yes","no")</f>
        <v>no</v>
      </c>
      <c r="AD1073" t="str">
        <f>IF(AH1073="hatch","yes","no")</f>
        <v>no</v>
      </c>
      <c r="AE1073" t="str">
        <f>IF(AH1073="swimup","yes","no")</f>
        <v>no</v>
      </c>
      <c r="AF1073" t="str">
        <f>IF(AH1073="respiration","yes","no")</f>
        <v>no</v>
      </c>
      <c r="AH1073" t="s">
        <v>813</v>
      </c>
      <c r="AI1073" t="str">
        <f>IF(O1073&gt;0,(IF(S1073="live",O1073*0.84,IF(S1073="dried.ethanol",O1073*0.8449+2.8227,O1073))),"")</f>
        <v/>
      </c>
      <c r="AJ1073" s="12"/>
      <c r="AL1073" t="str">
        <f>IF(OR(AND(Q1073=Q1074,P1073&gt;0),AND(O1073&gt;0,O1073=O1074)),"duplicate","")</f>
        <v/>
      </c>
      <c r="AM1073" t="s">
        <v>826</v>
      </c>
      <c r="AN1073" t="s">
        <v>826</v>
      </c>
      <c r="AO1073" t="s">
        <v>826</v>
      </c>
      <c r="AP1073" t="s">
        <v>826</v>
      </c>
      <c r="AQ1073" t="s">
        <v>32</v>
      </c>
    </row>
    <row r="1074" spans="1:43" x14ac:dyDescent="0.2">
      <c r="A1074" s="29">
        <v>42914</v>
      </c>
      <c r="B1074" s="1">
        <v>42899</v>
      </c>
      <c r="C1074" s="1" t="str">
        <f>IF(F1074="Kup","6/13/2017",IF(F1074="Sag","6/14/2017",""))</f>
        <v>6/13/2017</v>
      </c>
      <c r="D1074" s="27">
        <f>A1074-B1074</f>
        <v>15</v>
      </c>
      <c r="E1074" s="27">
        <f>A1074-C1074</f>
        <v>15</v>
      </c>
      <c r="F1074" s="12" t="s">
        <v>21</v>
      </c>
      <c r="G1074" s="12">
        <v>15</v>
      </c>
      <c r="H1074" s="12" t="s">
        <v>22</v>
      </c>
      <c r="I1074" s="12" t="s">
        <v>49</v>
      </c>
      <c r="J1074" s="12" t="s">
        <v>980</v>
      </c>
      <c r="K1074" s="3" t="s">
        <v>961</v>
      </c>
      <c r="L1074" s="3" t="s">
        <v>962</v>
      </c>
      <c r="M1074" s="12">
        <v>7</v>
      </c>
      <c r="N1074" s="12">
        <v>7</v>
      </c>
      <c r="O1074" s="24"/>
      <c r="P1074" s="12">
        <v>2.8639999999999999</v>
      </c>
      <c r="Q1074" s="12">
        <v>2.82</v>
      </c>
      <c r="R1074">
        <f>IF(Q1074&gt;0,(P1074*(Q1074^2))*(3.14159/6),"")</f>
        <v>11.925304737503998</v>
      </c>
      <c r="S1074" s="12" t="s">
        <v>32</v>
      </c>
      <c r="T1074" t="s">
        <v>25</v>
      </c>
      <c r="U1074" s="12" t="s">
        <v>26</v>
      </c>
      <c r="V1074" s="12" t="e">
        <f>"CG_D"&amp;G1074&amp;"_"&amp;H1074&amp;"_"&amp;#REF!&amp;".jpg"</f>
        <v>#REF!</v>
      </c>
      <c r="W1074" s="12"/>
      <c r="X1074" s="2" t="s">
        <v>764</v>
      </c>
      <c r="Y1074" s="12"/>
      <c r="Z1074" s="12"/>
      <c r="AA1074" s="12" t="s">
        <v>835</v>
      </c>
      <c r="AB1074" t="str">
        <f>IF(Q1074&gt;0,"yes","no")</f>
        <v>yes</v>
      </c>
      <c r="AC1074" t="str">
        <f>IF(O1074&gt;0,"yes","no")</f>
        <v>no</v>
      </c>
      <c r="AD1074" t="str">
        <f>IF(AH1074="hatch","yes","no")</f>
        <v>no</v>
      </c>
      <c r="AE1074" t="str">
        <f>IF(AH1074="swimup","yes","no")</f>
        <v>no</v>
      </c>
      <c r="AF1074" t="str">
        <f>IF(AH1074="respiration","yes","no")</f>
        <v>no</v>
      </c>
      <c r="AH1074" t="s">
        <v>813</v>
      </c>
      <c r="AI1074" t="str">
        <f>IF(O1074&gt;0,(IF(S1074="live",O1074*0.84,IF(S1074="dried.ethanol",O1074*0.8449+2.8227,O1074))),"")</f>
        <v/>
      </c>
      <c r="AJ1074" s="12"/>
      <c r="AL1074" t="str">
        <f>IF(OR(AND(Q1074=Q1075,P1074&gt;0),AND(O1074&gt;0,O1074=O1075)),"duplicate","")</f>
        <v/>
      </c>
      <c r="AM1074" t="s">
        <v>826</v>
      </c>
      <c r="AN1074" t="s">
        <v>826</v>
      </c>
      <c r="AO1074" t="s">
        <v>826</v>
      </c>
      <c r="AP1074" t="s">
        <v>826</v>
      </c>
      <c r="AQ1074" t="s">
        <v>32</v>
      </c>
    </row>
    <row r="1075" spans="1:43" x14ac:dyDescent="0.2">
      <c r="A1075" s="29">
        <v>42914</v>
      </c>
      <c r="B1075" s="1">
        <v>42899</v>
      </c>
      <c r="C1075" s="1" t="str">
        <f>IF(F1075="Kup","6/13/2017",IF(F1075="Sag","6/14/2017",""))</f>
        <v>6/13/2017</v>
      </c>
      <c r="D1075" s="27">
        <f>A1075-B1075</f>
        <v>15</v>
      </c>
      <c r="E1075" s="27">
        <f>A1075-C1075</f>
        <v>15</v>
      </c>
      <c r="F1075" s="12" t="s">
        <v>21</v>
      </c>
      <c r="G1075" s="12">
        <v>15</v>
      </c>
      <c r="H1075" s="12" t="s">
        <v>22</v>
      </c>
      <c r="I1075" s="12" t="s">
        <v>49</v>
      </c>
      <c r="J1075" s="12" t="s">
        <v>980</v>
      </c>
      <c r="K1075" s="3" t="s">
        <v>961</v>
      </c>
      <c r="L1075" s="3" t="s">
        <v>962</v>
      </c>
      <c r="M1075" s="12">
        <v>8</v>
      </c>
      <c r="N1075" s="12">
        <v>8</v>
      </c>
      <c r="O1075" s="24"/>
      <c r="P1075" s="12">
        <v>2.7719999999999998</v>
      </c>
      <c r="Q1075" s="12">
        <v>2.6110000000000002</v>
      </c>
      <c r="R1075">
        <f>IF(Q1075&gt;0,(P1075*(Q1075^2))*(3.14159/6),"")</f>
        <v>9.8947590959401808</v>
      </c>
      <c r="S1075" s="12" t="s">
        <v>32</v>
      </c>
      <c r="T1075" t="s">
        <v>25</v>
      </c>
      <c r="U1075" s="12" t="s">
        <v>26</v>
      </c>
      <c r="V1075" s="12" t="e">
        <f>"CG_D"&amp;G1075&amp;"_"&amp;H1075&amp;"_"&amp;#REF!&amp;".jpg"</f>
        <v>#REF!</v>
      </c>
      <c r="W1075" s="12"/>
      <c r="X1075" s="2" t="s">
        <v>764</v>
      </c>
      <c r="Y1075" s="12"/>
      <c r="Z1075" s="12"/>
      <c r="AA1075" s="12" t="s">
        <v>835</v>
      </c>
      <c r="AB1075" t="str">
        <f>IF(Q1075&gt;0,"yes","no")</f>
        <v>yes</v>
      </c>
      <c r="AC1075" t="str">
        <f>IF(O1075&gt;0,"yes","no")</f>
        <v>no</v>
      </c>
      <c r="AD1075" t="str">
        <f>IF(AH1075="hatch","yes","no")</f>
        <v>no</v>
      </c>
      <c r="AE1075" t="str">
        <f>IF(AH1075="swimup","yes","no")</f>
        <v>no</v>
      </c>
      <c r="AF1075" t="str">
        <f>IF(AH1075="respiration","yes","no")</f>
        <v>no</v>
      </c>
      <c r="AH1075" t="s">
        <v>813</v>
      </c>
      <c r="AI1075" t="str">
        <f>IF(O1075&gt;0,(IF(S1075="live",O1075*0.84,IF(S1075="dried.ethanol",O1075*0.8449+2.8227,O1075))),"")</f>
        <v/>
      </c>
      <c r="AJ1075" s="12"/>
      <c r="AL1075" t="str">
        <f>IF(OR(AND(Q1075=Q1076,P1075&gt;0),AND(O1075&gt;0,O1075=O1076)),"duplicate","")</f>
        <v/>
      </c>
      <c r="AM1075" t="s">
        <v>826</v>
      </c>
      <c r="AN1075" t="s">
        <v>826</v>
      </c>
      <c r="AO1075" t="s">
        <v>826</v>
      </c>
      <c r="AP1075" t="s">
        <v>826</v>
      </c>
      <c r="AQ1075" t="s">
        <v>32</v>
      </c>
    </row>
    <row r="1076" spans="1:43" x14ac:dyDescent="0.2">
      <c r="A1076" s="29">
        <v>42914</v>
      </c>
      <c r="B1076" s="1">
        <v>42899</v>
      </c>
      <c r="C1076" s="1" t="str">
        <f>IF(F1076="Kup","6/13/2017",IF(F1076="Sag","6/14/2017",""))</f>
        <v>6/13/2017</v>
      </c>
      <c r="D1076" s="27">
        <f>A1076-B1076</f>
        <v>15</v>
      </c>
      <c r="E1076" s="27">
        <f>A1076-C1076</f>
        <v>15</v>
      </c>
      <c r="F1076" s="12" t="s">
        <v>21</v>
      </c>
      <c r="G1076" s="12">
        <v>15</v>
      </c>
      <c r="H1076" s="12" t="s">
        <v>22</v>
      </c>
      <c r="I1076" s="12" t="s">
        <v>49</v>
      </c>
      <c r="J1076" s="12" t="s">
        <v>980</v>
      </c>
      <c r="K1076" s="3" t="s">
        <v>961</v>
      </c>
      <c r="L1076" s="3" t="s">
        <v>962</v>
      </c>
      <c r="M1076" s="12">
        <v>9</v>
      </c>
      <c r="N1076" s="12">
        <v>9</v>
      </c>
      <c r="O1076" s="24"/>
      <c r="P1076" s="12">
        <v>2.4590000000000001</v>
      </c>
      <c r="Q1076" s="12">
        <v>2.2949999999999999</v>
      </c>
      <c r="R1076">
        <f>IF(Q1076&gt;0,(P1076*(Q1076^2))*(3.14159/6),"")</f>
        <v>6.781443753085874</v>
      </c>
      <c r="S1076" s="12" t="s">
        <v>32</v>
      </c>
      <c r="T1076" t="s">
        <v>25</v>
      </c>
      <c r="U1076" s="12" t="s">
        <v>26</v>
      </c>
      <c r="V1076" s="12" t="e">
        <f>"CG_D"&amp;G1076&amp;"_"&amp;H1076&amp;"_"&amp;#REF!&amp;".jpg"</f>
        <v>#REF!</v>
      </c>
      <c r="W1076" s="12"/>
      <c r="X1076" s="2" t="s">
        <v>764</v>
      </c>
      <c r="Y1076" s="12"/>
      <c r="Z1076" s="12"/>
      <c r="AA1076" s="12" t="s">
        <v>835</v>
      </c>
      <c r="AB1076" t="str">
        <f>IF(Q1076&gt;0,"yes","no")</f>
        <v>yes</v>
      </c>
      <c r="AC1076" t="str">
        <f>IF(O1076&gt;0,"yes","no")</f>
        <v>no</v>
      </c>
      <c r="AD1076" t="str">
        <f>IF(AH1076="hatch","yes","no")</f>
        <v>no</v>
      </c>
      <c r="AE1076" t="str">
        <f>IF(AH1076="swimup","yes","no")</f>
        <v>no</v>
      </c>
      <c r="AF1076" t="str">
        <f>IF(AH1076="respiration","yes","no")</f>
        <v>no</v>
      </c>
      <c r="AH1076" t="s">
        <v>813</v>
      </c>
      <c r="AI1076" t="str">
        <f>IF(O1076&gt;0,(IF(S1076="live",O1076*0.84,IF(S1076="dried.ethanol",O1076*0.8449+2.8227,O1076))),"")</f>
        <v/>
      </c>
      <c r="AJ1076" s="12"/>
      <c r="AL1076" t="str">
        <f>IF(OR(AND(Q1076=Q1077,P1076&gt;0),AND(O1076&gt;0,O1076=O1077)),"duplicate","")</f>
        <v/>
      </c>
      <c r="AM1076" t="s">
        <v>826</v>
      </c>
      <c r="AN1076" t="s">
        <v>826</v>
      </c>
      <c r="AO1076" t="s">
        <v>826</v>
      </c>
      <c r="AP1076" t="s">
        <v>826</v>
      </c>
      <c r="AQ1076" t="s">
        <v>32</v>
      </c>
    </row>
    <row r="1077" spans="1:43" x14ac:dyDescent="0.2">
      <c r="A1077" s="29">
        <v>42914</v>
      </c>
      <c r="B1077" s="1">
        <v>42899</v>
      </c>
      <c r="C1077" s="1" t="str">
        <f>IF(F1077="Kup","6/13/2017",IF(F1077="Sag","6/14/2017",""))</f>
        <v>6/13/2017</v>
      </c>
      <c r="D1077" s="27">
        <f>A1077-B1077</f>
        <v>15</v>
      </c>
      <c r="E1077" s="27">
        <f>A1077-C1077</f>
        <v>15</v>
      </c>
      <c r="F1077" s="12" t="s">
        <v>21</v>
      </c>
      <c r="G1077" s="12">
        <v>15</v>
      </c>
      <c r="H1077" s="12" t="s">
        <v>22</v>
      </c>
      <c r="I1077" s="12" t="s">
        <v>49</v>
      </c>
      <c r="J1077" s="12" t="s">
        <v>980</v>
      </c>
      <c r="K1077" s="3" t="s">
        <v>961</v>
      </c>
      <c r="L1077" s="3" t="s">
        <v>962</v>
      </c>
      <c r="M1077" s="12">
        <v>10</v>
      </c>
      <c r="N1077" s="12">
        <v>10</v>
      </c>
      <c r="O1077" s="24"/>
      <c r="P1077" s="12">
        <v>2.6709999999999998</v>
      </c>
      <c r="Q1077" s="12">
        <v>2.5649999999999999</v>
      </c>
      <c r="R1077">
        <f>IF(Q1077&gt;0,(P1077*(Q1077^2))*(3.14159/6),"")</f>
        <v>9.2012510943933723</v>
      </c>
      <c r="S1077" s="12" t="s">
        <v>32</v>
      </c>
      <c r="T1077" t="s">
        <v>25</v>
      </c>
      <c r="U1077" s="12" t="s">
        <v>26</v>
      </c>
      <c r="V1077" s="12" t="e">
        <f>"CG_D"&amp;G1077&amp;"_"&amp;H1077&amp;"_"&amp;#REF!&amp;".jpg"</f>
        <v>#REF!</v>
      </c>
      <c r="W1077" s="12"/>
      <c r="X1077" s="2" t="s">
        <v>764</v>
      </c>
      <c r="Y1077" s="12"/>
      <c r="Z1077" s="12"/>
      <c r="AA1077" s="12" t="s">
        <v>835</v>
      </c>
      <c r="AB1077" t="str">
        <f>IF(Q1077&gt;0,"yes","no")</f>
        <v>yes</v>
      </c>
      <c r="AC1077" t="str">
        <f>IF(O1077&gt;0,"yes","no")</f>
        <v>no</v>
      </c>
      <c r="AD1077" t="str">
        <f>IF(AH1077="hatch","yes","no")</f>
        <v>no</v>
      </c>
      <c r="AE1077" t="str">
        <f>IF(AH1077="swimup","yes","no")</f>
        <v>no</v>
      </c>
      <c r="AF1077" t="str">
        <f>IF(AH1077="respiration","yes","no")</f>
        <v>no</v>
      </c>
      <c r="AH1077" t="s">
        <v>813</v>
      </c>
      <c r="AI1077" t="str">
        <f>IF(O1077&gt;0,(IF(S1077="live",O1077*0.84,IF(S1077="dried.ethanol",O1077*0.8449+2.8227,O1077))),"")</f>
        <v/>
      </c>
      <c r="AJ1077" s="12"/>
      <c r="AL1077" t="str">
        <f>IF(OR(AND(Q1077=Q1078,P1077&gt;0),AND(O1077&gt;0,O1077=O1078)),"duplicate","")</f>
        <v/>
      </c>
      <c r="AM1077" t="s">
        <v>826</v>
      </c>
      <c r="AN1077" t="s">
        <v>826</v>
      </c>
      <c r="AO1077" t="s">
        <v>826</v>
      </c>
      <c r="AP1077" t="s">
        <v>826</v>
      </c>
      <c r="AQ1077" t="s">
        <v>32</v>
      </c>
    </row>
    <row r="1078" spans="1:43" x14ac:dyDescent="0.2">
      <c r="A1078" s="29">
        <v>42914</v>
      </c>
      <c r="B1078" s="1">
        <v>42899</v>
      </c>
      <c r="C1078" s="1" t="str">
        <f>IF(F1078="Kup","6/13/2017",IF(F1078="Sag","6/14/2017",""))</f>
        <v>6/13/2017</v>
      </c>
      <c r="D1078" s="27">
        <f>A1078-B1078</f>
        <v>15</v>
      </c>
      <c r="E1078" s="27">
        <f>A1078-C1078</f>
        <v>15</v>
      </c>
      <c r="F1078" s="12" t="s">
        <v>21</v>
      </c>
      <c r="G1078" s="12">
        <v>15</v>
      </c>
      <c r="H1078" s="12" t="s">
        <v>22</v>
      </c>
      <c r="I1078" s="12" t="s">
        <v>104</v>
      </c>
      <c r="J1078" s="12" t="s">
        <v>981</v>
      </c>
      <c r="K1078" s="3" t="s">
        <v>963</v>
      </c>
      <c r="L1078" s="3" t="s">
        <v>962</v>
      </c>
      <c r="M1078" s="12">
        <v>1</v>
      </c>
      <c r="N1078" s="12">
        <v>1</v>
      </c>
      <c r="O1078" s="24"/>
      <c r="P1078" s="12">
        <v>2.835</v>
      </c>
      <c r="Q1078" s="12">
        <v>2.6389999999999998</v>
      </c>
      <c r="R1078">
        <f>IF(Q1078&gt;0,(P1078*(Q1078^2))*(3.14159/6),"")</f>
        <v>10.337846971909272</v>
      </c>
      <c r="S1078" s="12" t="s">
        <v>32</v>
      </c>
      <c r="T1078" t="s">
        <v>25</v>
      </c>
      <c r="U1078" s="12" t="s">
        <v>26</v>
      </c>
      <c r="V1078" s="12" t="e">
        <f>"CG_D"&amp;G1078&amp;"_"&amp;H1078&amp;"_"&amp;#REF!&amp;".jpg"</f>
        <v>#REF!</v>
      </c>
      <c r="W1078" s="12"/>
      <c r="X1078" s="2" t="s">
        <v>764</v>
      </c>
      <c r="Y1078" s="12"/>
      <c r="Z1078" s="12"/>
      <c r="AA1078" s="12" t="s">
        <v>835</v>
      </c>
      <c r="AB1078" t="str">
        <f>IF(Q1078&gt;0,"yes","no")</f>
        <v>yes</v>
      </c>
      <c r="AC1078" t="str">
        <f>IF(O1078&gt;0,"yes","no")</f>
        <v>no</v>
      </c>
      <c r="AD1078" t="str">
        <f>IF(AH1078="hatch","yes","no")</f>
        <v>no</v>
      </c>
      <c r="AE1078" t="str">
        <f>IF(AH1078="swimup","yes","no")</f>
        <v>no</v>
      </c>
      <c r="AF1078" t="str">
        <f>IF(AH1078="respiration","yes","no")</f>
        <v>no</v>
      </c>
      <c r="AH1078" t="s">
        <v>813</v>
      </c>
      <c r="AI1078" t="str">
        <f>IF(O1078&gt;0,(IF(S1078="live",O1078*0.84,IF(S1078="dried.ethanol",O1078*0.8449+2.8227,O1078))),"")</f>
        <v/>
      </c>
      <c r="AJ1078" s="12"/>
      <c r="AL1078" t="str">
        <f>IF(OR(AND(Q1078=Q1079,P1078&gt;0),AND(O1078&gt;0,O1078=O1079)),"duplicate","")</f>
        <v/>
      </c>
      <c r="AM1078" t="s">
        <v>826</v>
      </c>
      <c r="AN1078" t="s">
        <v>826</v>
      </c>
      <c r="AO1078" t="s">
        <v>826</v>
      </c>
      <c r="AP1078" t="s">
        <v>826</v>
      </c>
      <c r="AQ1078" t="s">
        <v>32</v>
      </c>
    </row>
    <row r="1079" spans="1:43" x14ac:dyDescent="0.2">
      <c r="A1079" s="29">
        <v>42914</v>
      </c>
      <c r="B1079" s="1">
        <v>42899</v>
      </c>
      <c r="C1079" s="1" t="str">
        <f>IF(F1079="Kup","6/13/2017",IF(F1079="Sag","6/14/2017",""))</f>
        <v>6/13/2017</v>
      </c>
      <c r="D1079" s="27">
        <f>A1079-B1079</f>
        <v>15</v>
      </c>
      <c r="E1079" s="27">
        <f>A1079-C1079</f>
        <v>15</v>
      </c>
      <c r="F1079" s="12" t="s">
        <v>21</v>
      </c>
      <c r="G1079" s="12">
        <v>15</v>
      </c>
      <c r="H1079" s="12" t="s">
        <v>22</v>
      </c>
      <c r="I1079" s="12" t="s">
        <v>104</v>
      </c>
      <c r="J1079" s="12" t="s">
        <v>981</v>
      </c>
      <c r="K1079" s="3" t="s">
        <v>963</v>
      </c>
      <c r="L1079" s="3" t="s">
        <v>962</v>
      </c>
      <c r="M1079" s="12">
        <v>2</v>
      </c>
      <c r="N1079" s="12">
        <v>2</v>
      </c>
      <c r="O1079" s="24"/>
      <c r="P1079" s="12">
        <v>2.4860000000000002</v>
      </c>
      <c r="Q1079" s="12">
        <v>2.3090000000000002</v>
      </c>
      <c r="R1079">
        <f>IF(Q1079&gt;0,(P1079*(Q1079^2))*(3.14159/6),"")</f>
        <v>6.9398046505746578</v>
      </c>
      <c r="S1079" s="12" t="s">
        <v>32</v>
      </c>
      <c r="T1079" t="s">
        <v>25</v>
      </c>
      <c r="U1079" s="12" t="s">
        <v>26</v>
      </c>
      <c r="V1079" s="12" t="e">
        <f>"CG_D"&amp;G1079&amp;"_"&amp;H1079&amp;"_"&amp;#REF!&amp;".jpg"</f>
        <v>#REF!</v>
      </c>
      <c r="W1079" s="12"/>
      <c r="X1079" s="2" t="s">
        <v>764</v>
      </c>
      <c r="Y1079" s="12"/>
      <c r="Z1079" s="12"/>
      <c r="AA1079" s="12" t="s">
        <v>835</v>
      </c>
      <c r="AB1079" t="str">
        <f>IF(Q1079&gt;0,"yes","no")</f>
        <v>yes</v>
      </c>
      <c r="AC1079" t="str">
        <f>IF(O1079&gt;0,"yes","no")</f>
        <v>no</v>
      </c>
      <c r="AD1079" t="str">
        <f>IF(AH1079="hatch","yes","no")</f>
        <v>no</v>
      </c>
      <c r="AE1079" t="str">
        <f>IF(AH1079="swimup","yes","no")</f>
        <v>no</v>
      </c>
      <c r="AF1079" t="str">
        <f>IF(AH1079="respiration","yes","no")</f>
        <v>no</v>
      </c>
      <c r="AH1079" t="s">
        <v>813</v>
      </c>
      <c r="AI1079" t="str">
        <f>IF(O1079&gt;0,(IF(S1079="live",O1079*0.84,IF(S1079="dried.ethanol",O1079*0.8449+2.8227,O1079))),"")</f>
        <v/>
      </c>
      <c r="AJ1079" s="12"/>
      <c r="AL1079" t="str">
        <f>IF(OR(AND(Q1079=Q1080,P1079&gt;0),AND(O1079&gt;0,O1079=O1080)),"duplicate","")</f>
        <v/>
      </c>
      <c r="AM1079" t="s">
        <v>826</v>
      </c>
      <c r="AN1079" t="s">
        <v>826</v>
      </c>
      <c r="AO1079" t="s">
        <v>826</v>
      </c>
      <c r="AP1079" t="s">
        <v>826</v>
      </c>
      <c r="AQ1079" t="s">
        <v>32</v>
      </c>
    </row>
    <row r="1080" spans="1:43" x14ac:dyDescent="0.2">
      <c r="A1080" s="29">
        <v>42914</v>
      </c>
      <c r="B1080" s="1">
        <v>42899</v>
      </c>
      <c r="C1080" s="1" t="str">
        <f>IF(F1080="Kup","6/13/2017",IF(F1080="Sag","6/14/2017",""))</f>
        <v>6/13/2017</v>
      </c>
      <c r="D1080" s="27">
        <f>A1080-B1080</f>
        <v>15</v>
      </c>
      <c r="E1080" s="27">
        <f>A1080-C1080</f>
        <v>15</v>
      </c>
      <c r="F1080" s="12" t="s">
        <v>21</v>
      </c>
      <c r="G1080" s="12">
        <v>15</v>
      </c>
      <c r="H1080" s="12" t="s">
        <v>22</v>
      </c>
      <c r="I1080" s="12" t="s">
        <v>104</v>
      </c>
      <c r="J1080" s="12" t="s">
        <v>981</v>
      </c>
      <c r="K1080" s="3" t="s">
        <v>963</v>
      </c>
      <c r="L1080" s="3" t="s">
        <v>962</v>
      </c>
      <c r="M1080" s="12">
        <v>3</v>
      </c>
      <c r="N1080" s="12">
        <v>3</v>
      </c>
      <c r="O1080" s="24"/>
      <c r="P1080" s="12">
        <v>2.8740000000000001</v>
      </c>
      <c r="Q1080" s="12">
        <v>2.5619999999999998</v>
      </c>
      <c r="R1080">
        <f>IF(Q1080&gt;0,(P1080*(Q1080^2))*(3.14159/6),"")</f>
        <v>9.8774142958688387</v>
      </c>
      <c r="S1080" s="12" t="s">
        <v>32</v>
      </c>
      <c r="T1080" t="s">
        <v>25</v>
      </c>
      <c r="U1080" s="12" t="s">
        <v>26</v>
      </c>
      <c r="V1080" s="12" t="e">
        <f>"CG_D"&amp;G1080&amp;"_"&amp;H1080&amp;"_"&amp;#REF!&amp;".jpg"</f>
        <v>#REF!</v>
      </c>
      <c r="W1080" s="12"/>
      <c r="X1080" s="2" t="s">
        <v>764</v>
      </c>
      <c r="Y1080" s="12"/>
      <c r="Z1080" s="12"/>
      <c r="AA1080" s="12" t="s">
        <v>835</v>
      </c>
      <c r="AB1080" t="str">
        <f>IF(Q1080&gt;0,"yes","no")</f>
        <v>yes</v>
      </c>
      <c r="AC1080" t="str">
        <f>IF(O1080&gt;0,"yes","no")</f>
        <v>no</v>
      </c>
      <c r="AD1080" t="str">
        <f>IF(AH1080="hatch","yes","no")</f>
        <v>no</v>
      </c>
      <c r="AE1080" t="str">
        <f>IF(AH1080="swimup","yes","no")</f>
        <v>no</v>
      </c>
      <c r="AF1080" t="str">
        <f>IF(AH1080="respiration","yes","no")</f>
        <v>no</v>
      </c>
      <c r="AH1080" t="s">
        <v>813</v>
      </c>
      <c r="AI1080" t="str">
        <f>IF(O1080&gt;0,(IF(S1080="live",O1080*0.84,IF(S1080="dried.ethanol",O1080*0.8449+2.8227,O1080))),"")</f>
        <v/>
      </c>
      <c r="AJ1080" s="12"/>
      <c r="AL1080" t="str">
        <f>IF(OR(AND(Q1080=Q1081,P1080&gt;0),AND(O1080&gt;0,O1080=O1081)),"duplicate","")</f>
        <v/>
      </c>
      <c r="AM1080" t="s">
        <v>826</v>
      </c>
      <c r="AN1080" t="s">
        <v>826</v>
      </c>
      <c r="AO1080" t="s">
        <v>826</v>
      </c>
      <c r="AP1080" t="s">
        <v>826</v>
      </c>
      <c r="AQ1080" t="s">
        <v>32</v>
      </c>
    </row>
    <row r="1081" spans="1:43" x14ac:dyDescent="0.2">
      <c r="A1081" s="29">
        <v>42914</v>
      </c>
      <c r="B1081" s="1">
        <v>42899</v>
      </c>
      <c r="C1081" s="1" t="str">
        <f>IF(F1081="Kup","6/13/2017",IF(F1081="Sag","6/14/2017",""))</f>
        <v>6/13/2017</v>
      </c>
      <c r="D1081" s="27">
        <f>A1081-B1081</f>
        <v>15</v>
      </c>
      <c r="E1081" s="27">
        <f>A1081-C1081</f>
        <v>15</v>
      </c>
      <c r="F1081" s="12" t="s">
        <v>21</v>
      </c>
      <c r="G1081" s="12">
        <v>15</v>
      </c>
      <c r="H1081" s="12" t="s">
        <v>22</v>
      </c>
      <c r="I1081" s="12" t="s">
        <v>104</v>
      </c>
      <c r="J1081" s="12" t="s">
        <v>981</v>
      </c>
      <c r="K1081" s="3" t="s">
        <v>963</v>
      </c>
      <c r="L1081" s="3" t="s">
        <v>962</v>
      </c>
      <c r="M1081" s="12">
        <v>4</v>
      </c>
      <c r="N1081" s="12">
        <v>4</v>
      </c>
      <c r="O1081" s="24"/>
      <c r="P1081" s="12">
        <v>2.4809999999999999</v>
      </c>
      <c r="Q1081" s="12">
        <v>2.3290000000000002</v>
      </c>
      <c r="R1081">
        <f>IF(Q1081&gt;0,(P1081*(Q1081^2))*(3.14159/6),"")</f>
        <v>7.0463465205990659</v>
      </c>
      <c r="S1081" s="12" t="s">
        <v>32</v>
      </c>
      <c r="T1081" t="s">
        <v>25</v>
      </c>
      <c r="U1081" s="12" t="s">
        <v>26</v>
      </c>
      <c r="V1081" s="12" t="e">
        <f>"CG_D"&amp;G1081&amp;"_"&amp;H1081&amp;"_"&amp;#REF!&amp;".jpg"</f>
        <v>#REF!</v>
      </c>
      <c r="W1081" s="12"/>
      <c r="X1081" s="2" t="s">
        <v>764</v>
      </c>
      <c r="Y1081" s="12"/>
      <c r="Z1081" s="12"/>
      <c r="AA1081" s="12" t="s">
        <v>835</v>
      </c>
      <c r="AB1081" t="str">
        <f>IF(Q1081&gt;0,"yes","no")</f>
        <v>yes</v>
      </c>
      <c r="AC1081" t="str">
        <f>IF(O1081&gt;0,"yes","no")</f>
        <v>no</v>
      </c>
      <c r="AD1081" t="str">
        <f>IF(AH1081="hatch","yes","no")</f>
        <v>no</v>
      </c>
      <c r="AE1081" t="str">
        <f>IF(AH1081="swimup","yes","no")</f>
        <v>no</v>
      </c>
      <c r="AF1081" t="str">
        <f>IF(AH1081="respiration","yes","no")</f>
        <v>no</v>
      </c>
      <c r="AH1081" t="s">
        <v>813</v>
      </c>
      <c r="AI1081" t="str">
        <f>IF(O1081&gt;0,(IF(S1081="live",O1081*0.84,IF(S1081="dried.ethanol",O1081*0.8449+2.8227,O1081))),"")</f>
        <v/>
      </c>
      <c r="AJ1081" s="12"/>
      <c r="AL1081" t="str">
        <f>IF(OR(AND(Q1081=Q1082,P1081&gt;0),AND(O1081&gt;0,O1081=O1082)),"duplicate","")</f>
        <v/>
      </c>
      <c r="AM1081" t="s">
        <v>826</v>
      </c>
      <c r="AN1081" t="s">
        <v>826</v>
      </c>
      <c r="AO1081" t="s">
        <v>826</v>
      </c>
      <c r="AP1081" t="s">
        <v>826</v>
      </c>
      <c r="AQ1081" t="s">
        <v>32</v>
      </c>
    </row>
    <row r="1082" spans="1:43" x14ac:dyDescent="0.2">
      <c r="A1082" s="29">
        <v>42914</v>
      </c>
      <c r="B1082" s="1">
        <v>42899</v>
      </c>
      <c r="C1082" s="1" t="str">
        <f>IF(F1082="Kup","6/13/2017",IF(F1082="Sag","6/14/2017",""))</f>
        <v>6/13/2017</v>
      </c>
      <c r="D1082" s="27">
        <f>A1082-B1082</f>
        <v>15</v>
      </c>
      <c r="E1082" s="27">
        <f>A1082-C1082</f>
        <v>15</v>
      </c>
      <c r="F1082" s="12" t="s">
        <v>21</v>
      </c>
      <c r="G1082" s="12">
        <v>15</v>
      </c>
      <c r="H1082" s="12" t="s">
        <v>22</v>
      </c>
      <c r="I1082" s="12" t="s">
        <v>104</v>
      </c>
      <c r="J1082" s="12" t="s">
        <v>981</v>
      </c>
      <c r="K1082" s="3" t="s">
        <v>963</v>
      </c>
      <c r="L1082" s="3" t="s">
        <v>962</v>
      </c>
      <c r="M1082" s="12">
        <v>5</v>
      </c>
      <c r="N1082" s="12">
        <v>5</v>
      </c>
      <c r="O1082" s="24"/>
      <c r="P1082" s="12">
        <v>2.6379999999999999</v>
      </c>
      <c r="Q1082" s="12">
        <v>2.444</v>
      </c>
      <c r="R1082">
        <f>IF(Q1082&gt;0,(P1082*(Q1082^2))*(3.14159/6),"")</f>
        <v>8.2504084554368511</v>
      </c>
      <c r="S1082" s="12" t="s">
        <v>32</v>
      </c>
      <c r="T1082" t="s">
        <v>25</v>
      </c>
      <c r="U1082" s="12" t="s">
        <v>26</v>
      </c>
      <c r="V1082" s="12" t="e">
        <f>"CG_D"&amp;G1082&amp;"_"&amp;H1082&amp;"_"&amp;#REF!&amp;".jpg"</f>
        <v>#REF!</v>
      </c>
      <c r="W1082" s="12"/>
      <c r="X1082" s="2" t="s">
        <v>764</v>
      </c>
      <c r="Y1082" s="12"/>
      <c r="Z1082" s="12"/>
      <c r="AA1082" s="12" t="s">
        <v>835</v>
      </c>
      <c r="AB1082" t="str">
        <f>IF(Q1082&gt;0,"yes","no")</f>
        <v>yes</v>
      </c>
      <c r="AC1082" t="str">
        <f>IF(O1082&gt;0,"yes","no")</f>
        <v>no</v>
      </c>
      <c r="AD1082" t="str">
        <f>IF(AH1082="hatch","yes","no")</f>
        <v>no</v>
      </c>
      <c r="AE1082" t="str">
        <f>IF(AH1082="swimup","yes","no")</f>
        <v>no</v>
      </c>
      <c r="AF1082" t="str">
        <f>IF(AH1082="respiration","yes","no")</f>
        <v>no</v>
      </c>
      <c r="AH1082" t="s">
        <v>813</v>
      </c>
      <c r="AI1082" t="str">
        <f>IF(O1082&gt;0,(IF(S1082="live",O1082*0.84,IF(S1082="dried.ethanol",O1082*0.8449+2.8227,O1082))),"")</f>
        <v/>
      </c>
      <c r="AJ1082" s="12"/>
      <c r="AL1082" t="str">
        <f>IF(OR(AND(Q1082=Q1083,P1082&gt;0),AND(O1082&gt;0,O1082=O1083)),"duplicate","")</f>
        <v/>
      </c>
      <c r="AM1082" t="s">
        <v>826</v>
      </c>
      <c r="AN1082" t="s">
        <v>826</v>
      </c>
      <c r="AO1082" t="s">
        <v>826</v>
      </c>
      <c r="AP1082" t="s">
        <v>826</v>
      </c>
      <c r="AQ1082" t="s">
        <v>32</v>
      </c>
    </row>
    <row r="1083" spans="1:43" x14ac:dyDescent="0.2">
      <c r="A1083" s="29">
        <v>42914</v>
      </c>
      <c r="B1083" s="1">
        <v>42899</v>
      </c>
      <c r="C1083" s="1" t="str">
        <f>IF(F1083="Kup","6/13/2017",IF(F1083="Sag","6/14/2017",""))</f>
        <v>6/13/2017</v>
      </c>
      <c r="D1083" s="27">
        <f>A1083-B1083</f>
        <v>15</v>
      </c>
      <c r="E1083" s="27">
        <f>A1083-C1083</f>
        <v>15</v>
      </c>
      <c r="F1083" s="12" t="s">
        <v>21</v>
      </c>
      <c r="G1083" s="12">
        <v>15</v>
      </c>
      <c r="H1083" s="12" t="s">
        <v>22</v>
      </c>
      <c r="I1083" s="12" t="s">
        <v>107</v>
      </c>
      <c r="J1083" s="12" t="s">
        <v>982</v>
      </c>
      <c r="K1083" s="3" t="s">
        <v>964</v>
      </c>
      <c r="L1083" s="3" t="s">
        <v>951</v>
      </c>
      <c r="M1083" s="12">
        <v>1</v>
      </c>
      <c r="N1083" s="12">
        <v>1</v>
      </c>
      <c r="O1083" s="24"/>
      <c r="P1083" s="12">
        <v>2.6120000000000001</v>
      </c>
      <c r="Q1083" s="12">
        <v>2.5299999999999998</v>
      </c>
      <c r="R1083">
        <f>IF(Q1083&gt;0,(P1083*(Q1083^2))*(3.14159/6),"")</f>
        <v>8.7541194936286644</v>
      </c>
      <c r="S1083" s="12" t="s">
        <v>32</v>
      </c>
      <c r="T1083" t="s">
        <v>25</v>
      </c>
      <c r="U1083" s="12" t="s">
        <v>26</v>
      </c>
      <c r="V1083" s="12" t="e">
        <f>"CG_D"&amp;G1083&amp;"_"&amp;H1083&amp;"_"&amp;#REF!&amp;".jpg"</f>
        <v>#REF!</v>
      </c>
      <c r="W1083" s="12"/>
      <c r="X1083" s="2" t="s">
        <v>764</v>
      </c>
      <c r="Y1083" s="12"/>
      <c r="Z1083" s="12"/>
      <c r="AA1083" s="12" t="s">
        <v>835</v>
      </c>
      <c r="AB1083" t="str">
        <f>IF(Q1083&gt;0,"yes","no")</f>
        <v>yes</v>
      </c>
      <c r="AC1083" t="str">
        <f>IF(O1083&gt;0,"yes","no")</f>
        <v>no</v>
      </c>
      <c r="AD1083" t="str">
        <f>IF(AH1083="hatch","yes","no")</f>
        <v>no</v>
      </c>
      <c r="AE1083" t="str">
        <f>IF(AH1083="swimup","yes","no")</f>
        <v>no</v>
      </c>
      <c r="AF1083" t="str">
        <f>IF(AH1083="respiration","yes","no")</f>
        <v>no</v>
      </c>
      <c r="AH1083" t="s">
        <v>813</v>
      </c>
      <c r="AI1083" t="str">
        <f>IF(O1083&gt;0,(IF(S1083="live",O1083*0.84,IF(S1083="dried.ethanol",O1083*0.8449+2.8227,O1083))),"")</f>
        <v/>
      </c>
      <c r="AJ1083" s="12"/>
      <c r="AL1083" t="str">
        <f>IF(OR(AND(Q1083=Q1084,P1083&gt;0),AND(O1083&gt;0,O1083=O1084)),"duplicate","")</f>
        <v/>
      </c>
      <c r="AM1083" t="s">
        <v>826</v>
      </c>
      <c r="AN1083" t="s">
        <v>826</v>
      </c>
      <c r="AO1083" t="s">
        <v>826</v>
      </c>
      <c r="AP1083" t="s">
        <v>826</v>
      </c>
      <c r="AQ1083" t="s">
        <v>32</v>
      </c>
    </row>
    <row r="1084" spans="1:43" x14ac:dyDescent="0.2">
      <c r="A1084" s="29">
        <v>42914</v>
      </c>
      <c r="B1084" s="1">
        <v>42899</v>
      </c>
      <c r="C1084" s="1" t="str">
        <f>IF(F1084="Kup","6/13/2017",IF(F1084="Sag","6/14/2017",""))</f>
        <v>6/13/2017</v>
      </c>
      <c r="D1084" s="27">
        <f>A1084-B1084</f>
        <v>15</v>
      </c>
      <c r="E1084" s="27">
        <f>A1084-C1084</f>
        <v>15</v>
      </c>
      <c r="F1084" s="12" t="s">
        <v>21</v>
      </c>
      <c r="G1084" s="12">
        <v>15</v>
      </c>
      <c r="H1084" s="12" t="s">
        <v>22</v>
      </c>
      <c r="I1084" s="12" t="s">
        <v>107</v>
      </c>
      <c r="J1084" s="12" t="s">
        <v>982</v>
      </c>
      <c r="K1084" s="3" t="s">
        <v>964</v>
      </c>
      <c r="L1084" s="3" t="s">
        <v>951</v>
      </c>
      <c r="M1084" s="12">
        <v>2</v>
      </c>
      <c r="N1084" s="12">
        <v>2</v>
      </c>
      <c r="O1084" s="24"/>
      <c r="P1084" s="12">
        <v>2.806</v>
      </c>
      <c r="Q1084" s="12">
        <v>2.3570000000000002</v>
      </c>
      <c r="R1084">
        <f>IF(Q1084&gt;0,(P1084*(Q1084^2))*(3.14159/6),"")</f>
        <v>8.1621596875152438</v>
      </c>
      <c r="S1084" s="12" t="s">
        <v>32</v>
      </c>
      <c r="T1084" t="s">
        <v>25</v>
      </c>
      <c r="U1084" s="12" t="s">
        <v>26</v>
      </c>
      <c r="V1084" s="12" t="e">
        <f>"CG_D"&amp;G1084&amp;"_"&amp;H1084&amp;"_"&amp;#REF!&amp;".jpg"</f>
        <v>#REF!</v>
      </c>
      <c r="W1084" s="12"/>
      <c r="X1084" s="2" t="s">
        <v>764</v>
      </c>
      <c r="Y1084" s="12"/>
      <c r="Z1084" s="12"/>
      <c r="AA1084" s="12" t="s">
        <v>835</v>
      </c>
      <c r="AB1084" t="str">
        <f>IF(Q1084&gt;0,"yes","no")</f>
        <v>yes</v>
      </c>
      <c r="AC1084" t="str">
        <f>IF(O1084&gt;0,"yes","no")</f>
        <v>no</v>
      </c>
      <c r="AD1084" t="str">
        <f>IF(AH1084="hatch","yes","no")</f>
        <v>no</v>
      </c>
      <c r="AE1084" t="str">
        <f>IF(AH1084="swimup","yes","no")</f>
        <v>no</v>
      </c>
      <c r="AF1084" t="str">
        <f>IF(AH1084="respiration","yes","no")</f>
        <v>no</v>
      </c>
      <c r="AH1084" t="s">
        <v>813</v>
      </c>
      <c r="AI1084" t="str">
        <f>IF(O1084&gt;0,(IF(S1084="live",O1084*0.84,IF(S1084="dried.ethanol",O1084*0.8449+2.8227,O1084))),"")</f>
        <v/>
      </c>
      <c r="AJ1084" s="12"/>
      <c r="AL1084" t="str">
        <f>IF(OR(AND(Q1084=Q1085,P1084&gt;0),AND(O1084&gt;0,O1084=O1085)),"duplicate","")</f>
        <v/>
      </c>
      <c r="AM1084" t="s">
        <v>826</v>
      </c>
      <c r="AN1084" t="s">
        <v>826</v>
      </c>
      <c r="AO1084" t="s">
        <v>826</v>
      </c>
      <c r="AP1084" t="s">
        <v>826</v>
      </c>
      <c r="AQ1084" t="s">
        <v>32</v>
      </c>
    </row>
    <row r="1085" spans="1:43" x14ac:dyDescent="0.2">
      <c r="A1085" s="29">
        <v>42914</v>
      </c>
      <c r="B1085" s="1">
        <v>42899</v>
      </c>
      <c r="C1085" s="1" t="str">
        <f>IF(F1085="Kup","6/13/2017",IF(F1085="Sag","6/14/2017",""))</f>
        <v>6/13/2017</v>
      </c>
      <c r="D1085" s="27">
        <f>A1085-B1085</f>
        <v>15</v>
      </c>
      <c r="E1085" s="27">
        <f>A1085-C1085</f>
        <v>15</v>
      </c>
      <c r="F1085" s="12" t="s">
        <v>21</v>
      </c>
      <c r="G1085" s="12">
        <v>15</v>
      </c>
      <c r="H1085" s="12" t="s">
        <v>22</v>
      </c>
      <c r="I1085" s="12" t="s">
        <v>107</v>
      </c>
      <c r="J1085" s="12" t="s">
        <v>982</v>
      </c>
      <c r="K1085" s="3" t="s">
        <v>964</v>
      </c>
      <c r="L1085" s="3" t="s">
        <v>951</v>
      </c>
      <c r="M1085" s="12">
        <v>3</v>
      </c>
      <c r="N1085" s="12">
        <v>3</v>
      </c>
      <c r="O1085" s="24"/>
      <c r="P1085" s="12">
        <v>2.6219999999999999</v>
      </c>
      <c r="Q1085" s="12">
        <v>2.262</v>
      </c>
      <c r="R1085">
        <f>IF(Q1085&gt;0,(P1085*(Q1085^2))*(3.14159/6),"")</f>
        <v>7.024511761670519</v>
      </c>
      <c r="S1085" s="12" t="s">
        <v>32</v>
      </c>
      <c r="T1085" t="s">
        <v>25</v>
      </c>
      <c r="U1085" s="12" t="s">
        <v>26</v>
      </c>
      <c r="V1085" s="12" t="e">
        <f>"CG_D"&amp;G1085&amp;"_"&amp;H1085&amp;"_"&amp;#REF!&amp;".jpg"</f>
        <v>#REF!</v>
      </c>
      <c r="W1085" s="12"/>
      <c r="X1085" s="2" t="s">
        <v>764</v>
      </c>
      <c r="Y1085" s="12"/>
      <c r="Z1085" s="12"/>
      <c r="AA1085" s="12" t="s">
        <v>835</v>
      </c>
      <c r="AB1085" t="str">
        <f>IF(Q1085&gt;0,"yes","no")</f>
        <v>yes</v>
      </c>
      <c r="AC1085" t="str">
        <f>IF(O1085&gt;0,"yes","no")</f>
        <v>no</v>
      </c>
      <c r="AD1085" t="str">
        <f>IF(AH1085="hatch","yes","no")</f>
        <v>no</v>
      </c>
      <c r="AE1085" t="str">
        <f>IF(AH1085="swimup","yes","no")</f>
        <v>no</v>
      </c>
      <c r="AF1085" t="str">
        <f>IF(AH1085="respiration","yes","no")</f>
        <v>no</v>
      </c>
      <c r="AH1085" t="s">
        <v>813</v>
      </c>
      <c r="AI1085" t="str">
        <f>IF(O1085&gt;0,(IF(S1085="live",O1085*0.84,IF(S1085="dried.ethanol",O1085*0.8449+2.8227,O1085))),"")</f>
        <v/>
      </c>
      <c r="AJ1085" s="12"/>
      <c r="AL1085" t="str">
        <f>IF(OR(AND(Q1085=Q1086,P1085&gt;0),AND(O1085&gt;0,O1085=O1086)),"duplicate","")</f>
        <v/>
      </c>
      <c r="AM1085" t="s">
        <v>826</v>
      </c>
      <c r="AN1085" t="s">
        <v>826</v>
      </c>
      <c r="AO1085" t="s">
        <v>826</v>
      </c>
      <c r="AP1085" t="s">
        <v>826</v>
      </c>
      <c r="AQ1085" t="s">
        <v>32</v>
      </c>
    </row>
    <row r="1086" spans="1:43" x14ac:dyDescent="0.2">
      <c r="A1086" s="29">
        <v>42914</v>
      </c>
      <c r="B1086" s="1">
        <v>42899</v>
      </c>
      <c r="C1086" s="1" t="str">
        <f>IF(F1086="Kup","6/13/2017",IF(F1086="Sag","6/14/2017",""))</f>
        <v>6/13/2017</v>
      </c>
      <c r="D1086" s="27">
        <f>A1086-B1086</f>
        <v>15</v>
      </c>
      <c r="E1086" s="27">
        <f>A1086-C1086</f>
        <v>15</v>
      </c>
      <c r="F1086" s="12" t="s">
        <v>21</v>
      </c>
      <c r="G1086" s="12">
        <v>15</v>
      </c>
      <c r="H1086" s="12" t="s">
        <v>22</v>
      </c>
      <c r="I1086" s="12" t="s">
        <v>107</v>
      </c>
      <c r="J1086" s="12" t="s">
        <v>982</v>
      </c>
      <c r="K1086" s="3" t="s">
        <v>964</v>
      </c>
      <c r="L1086" s="3" t="s">
        <v>951</v>
      </c>
      <c r="M1086" s="12">
        <v>4</v>
      </c>
      <c r="N1086" s="12">
        <v>4</v>
      </c>
      <c r="O1086" s="24"/>
      <c r="P1086" s="12">
        <v>2.6280000000000001</v>
      </c>
      <c r="Q1086" s="12">
        <v>2.323</v>
      </c>
      <c r="R1086">
        <f>IF(Q1086&gt;0,(P1086*(Q1086^2))*(3.14159/6),"")</f>
        <v>7.4254373117221784</v>
      </c>
      <c r="S1086" s="12" t="s">
        <v>32</v>
      </c>
      <c r="T1086" t="s">
        <v>25</v>
      </c>
      <c r="U1086" s="12" t="s">
        <v>26</v>
      </c>
      <c r="V1086" s="12" t="e">
        <f>"CG_D"&amp;G1086&amp;"_"&amp;H1086&amp;"_"&amp;#REF!&amp;".jpg"</f>
        <v>#REF!</v>
      </c>
      <c r="W1086" s="12"/>
      <c r="X1086" s="2" t="s">
        <v>764</v>
      </c>
      <c r="Y1086" s="12"/>
      <c r="Z1086" s="12"/>
      <c r="AA1086" s="12" t="s">
        <v>835</v>
      </c>
      <c r="AB1086" t="str">
        <f>IF(Q1086&gt;0,"yes","no")</f>
        <v>yes</v>
      </c>
      <c r="AC1086" t="str">
        <f>IF(O1086&gt;0,"yes","no")</f>
        <v>no</v>
      </c>
      <c r="AD1086" t="str">
        <f>IF(AH1086="hatch","yes","no")</f>
        <v>no</v>
      </c>
      <c r="AE1086" t="str">
        <f>IF(AH1086="swimup","yes","no")</f>
        <v>no</v>
      </c>
      <c r="AF1086" t="str">
        <f>IF(AH1086="respiration","yes","no")</f>
        <v>no</v>
      </c>
      <c r="AH1086" t="s">
        <v>813</v>
      </c>
      <c r="AI1086" t="str">
        <f>IF(O1086&gt;0,(IF(S1086="live",O1086*0.84,IF(S1086="dried.ethanol",O1086*0.8449+2.8227,O1086))),"")</f>
        <v/>
      </c>
      <c r="AJ1086" s="12"/>
      <c r="AL1086" t="str">
        <f>IF(OR(AND(Q1086=Q1087,P1086&gt;0),AND(O1086&gt;0,O1086=O1087)),"duplicate","")</f>
        <v/>
      </c>
      <c r="AM1086" t="s">
        <v>826</v>
      </c>
      <c r="AN1086" t="s">
        <v>826</v>
      </c>
      <c r="AO1086" t="s">
        <v>826</v>
      </c>
      <c r="AP1086" t="s">
        <v>826</v>
      </c>
      <c r="AQ1086" t="s">
        <v>32</v>
      </c>
    </row>
    <row r="1087" spans="1:43" x14ac:dyDescent="0.2">
      <c r="A1087" s="29">
        <v>42914</v>
      </c>
      <c r="B1087" s="1">
        <v>42899</v>
      </c>
      <c r="C1087" s="1" t="str">
        <f>IF(F1087="Kup","6/13/2017",IF(F1087="Sag","6/14/2017",""))</f>
        <v>6/13/2017</v>
      </c>
      <c r="D1087" s="27">
        <f>A1087-B1087</f>
        <v>15</v>
      </c>
      <c r="E1087" s="27">
        <f>A1087-C1087</f>
        <v>15</v>
      </c>
      <c r="F1087" s="12" t="s">
        <v>21</v>
      </c>
      <c r="G1087" s="12">
        <v>15</v>
      </c>
      <c r="H1087" s="12" t="s">
        <v>22</v>
      </c>
      <c r="I1087" s="12" t="s">
        <v>107</v>
      </c>
      <c r="J1087" s="12" t="s">
        <v>982</v>
      </c>
      <c r="K1087" s="3" t="s">
        <v>964</v>
      </c>
      <c r="L1087" s="3" t="s">
        <v>951</v>
      </c>
      <c r="M1087" s="12">
        <v>5</v>
      </c>
      <c r="N1087" s="12">
        <v>5</v>
      </c>
      <c r="O1087" s="24"/>
      <c r="P1087" s="12">
        <v>2.7120000000000002</v>
      </c>
      <c r="Q1087" s="12">
        <v>2.4260000000000002</v>
      </c>
      <c r="R1087">
        <f>IF(Q1087&gt;0,(P1087*(Q1087^2))*(3.14159/6),"")</f>
        <v>8.3573681511716806</v>
      </c>
      <c r="S1087" s="12" t="s">
        <v>32</v>
      </c>
      <c r="T1087" t="s">
        <v>25</v>
      </c>
      <c r="U1087" s="12" t="s">
        <v>26</v>
      </c>
      <c r="V1087" s="12" t="e">
        <f>"CG_D"&amp;G1087&amp;"_"&amp;H1087&amp;"_"&amp;#REF!&amp;".jpg"</f>
        <v>#REF!</v>
      </c>
      <c r="W1087" s="12"/>
      <c r="X1087" s="2" t="s">
        <v>764</v>
      </c>
      <c r="Y1087" s="12"/>
      <c r="Z1087" s="12"/>
      <c r="AA1087" s="12" t="s">
        <v>835</v>
      </c>
      <c r="AB1087" t="str">
        <f>IF(Q1087&gt;0,"yes","no")</f>
        <v>yes</v>
      </c>
      <c r="AC1087" t="str">
        <f>IF(O1087&gt;0,"yes","no")</f>
        <v>no</v>
      </c>
      <c r="AD1087" t="str">
        <f>IF(AH1087="hatch","yes","no")</f>
        <v>no</v>
      </c>
      <c r="AE1087" t="str">
        <f>IF(AH1087="swimup","yes","no")</f>
        <v>no</v>
      </c>
      <c r="AF1087" t="str">
        <f>IF(AH1087="respiration","yes","no")</f>
        <v>no</v>
      </c>
      <c r="AH1087" t="s">
        <v>813</v>
      </c>
      <c r="AI1087" t="str">
        <f>IF(O1087&gt;0,(IF(S1087="live",O1087*0.84,IF(S1087="dried.ethanol",O1087*0.8449+2.8227,O1087))),"")</f>
        <v/>
      </c>
      <c r="AJ1087" s="12"/>
      <c r="AL1087" t="str">
        <f>IF(OR(AND(Q1087=Q1088,P1087&gt;0),AND(O1087&gt;0,O1087=O1088)),"duplicate","")</f>
        <v/>
      </c>
      <c r="AM1087" t="s">
        <v>826</v>
      </c>
      <c r="AN1087" t="s">
        <v>826</v>
      </c>
      <c r="AO1087" t="s">
        <v>826</v>
      </c>
      <c r="AP1087" t="s">
        <v>826</v>
      </c>
      <c r="AQ1087" t="s">
        <v>32</v>
      </c>
    </row>
    <row r="1088" spans="1:43" x14ac:dyDescent="0.2">
      <c r="A1088" s="29">
        <v>42914</v>
      </c>
      <c r="B1088" s="1">
        <v>42899</v>
      </c>
      <c r="C1088" s="1" t="str">
        <f>IF(F1088="Kup","6/13/2017",IF(F1088="Sag","6/14/2017",""))</f>
        <v>6/13/2017</v>
      </c>
      <c r="D1088" s="27">
        <f>A1088-B1088</f>
        <v>15</v>
      </c>
      <c r="E1088" s="27">
        <f>A1088-C1088</f>
        <v>15</v>
      </c>
      <c r="F1088" s="12" t="s">
        <v>21</v>
      </c>
      <c r="G1088" s="12">
        <v>15</v>
      </c>
      <c r="H1088" s="12" t="s">
        <v>22</v>
      </c>
      <c r="I1088" s="12" t="s">
        <v>107</v>
      </c>
      <c r="J1088" s="12" t="s">
        <v>982</v>
      </c>
      <c r="K1088" s="3" t="s">
        <v>964</v>
      </c>
      <c r="L1088" s="3" t="s">
        <v>951</v>
      </c>
      <c r="M1088" s="12">
        <v>6</v>
      </c>
      <c r="N1088" s="12">
        <v>6</v>
      </c>
      <c r="O1088" s="24"/>
      <c r="P1088" s="12">
        <v>2.7389999999999999</v>
      </c>
      <c r="Q1088" s="12">
        <v>2.5369999999999999</v>
      </c>
      <c r="R1088">
        <f>IF(Q1088&gt;0,(P1088*(Q1088^2))*(3.14159/6),"")</f>
        <v>9.2306274301831124</v>
      </c>
      <c r="S1088" s="12" t="s">
        <v>32</v>
      </c>
      <c r="T1088" t="s">
        <v>25</v>
      </c>
      <c r="U1088" s="12" t="s">
        <v>26</v>
      </c>
      <c r="V1088" s="12" t="e">
        <f>"CG_D"&amp;G1088&amp;"_"&amp;H1088&amp;"_"&amp;#REF!&amp;".jpg"</f>
        <v>#REF!</v>
      </c>
      <c r="W1088" s="12"/>
      <c r="X1088" s="2" t="s">
        <v>764</v>
      </c>
      <c r="Y1088" s="12"/>
      <c r="Z1088" s="12"/>
      <c r="AA1088" s="12" t="s">
        <v>835</v>
      </c>
      <c r="AB1088" t="str">
        <f>IF(Q1088&gt;0,"yes","no")</f>
        <v>yes</v>
      </c>
      <c r="AC1088" t="str">
        <f>IF(O1088&gt;0,"yes","no")</f>
        <v>no</v>
      </c>
      <c r="AD1088" t="str">
        <f>IF(AH1088="hatch","yes","no")</f>
        <v>no</v>
      </c>
      <c r="AE1088" t="str">
        <f>IF(AH1088="swimup","yes","no")</f>
        <v>no</v>
      </c>
      <c r="AF1088" t="str">
        <f>IF(AH1088="respiration","yes","no")</f>
        <v>no</v>
      </c>
      <c r="AH1088" t="s">
        <v>813</v>
      </c>
      <c r="AI1088" t="str">
        <f>IF(O1088&gt;0,(IF(S1088="live",O1088*0.84,IF(S1088="dried.ethanol",O1088*0.8449+2.8227,O1088))),"")</f>
        <v/>
      </c>
      <c r="AJ1088" s="12"/>
      <c r="AL1088" t="str">
        <f>IF(OR(AND(Q1088=Q1089,P1088&gt;0),AND(O1088&gt;0,O1088=O1089)),"duplicate","")</f>
        <v/>
      </c>
      <c r="AM1088" t="s">
        <v>826</v>
      </c>
      <c r="AN1088" t="s">
        <v>826</v>
      </c>
      <c r="AO1088" t="s">
        <v>826</v>
      </c>
      <c r="AP1088" t="s">
        <v>826</v>
      </c>
      <c r="AQ1088" t="s">
        <v>32</v>
      </c>
    </row>
    <row r="1089" spans="1:45" x14ac:dyDescent="0.2">
      <c r="A1089" s="29">
        <v>42914</v>
      </c>
      <c r="B1089" s="1">
        <v>42899</v>
      </c>
      <c r="C1089" s="1" t="str">
        <f>IF(F1089="Kup","6/13/2017",IF(F1089="Sag","6/14/2017",""))</f>
        <v>6/13/2017</v>
      </c>
      <c r="D1089" s="27">
        <f>A1089-B1089</f>
        <v>15</v>
      </c>
      <c r="E1089" s="27">
        <f>A1089-C1089</f>
        <v>15</v>
      </c>
      <c r="F1089" s="12" t="s">
        <v>21</v>
      </c>
      <c r="G1089" s="12">
        <v>15</v>
      </c>
      <c r="H1089" s="12" t="s">
        <v>22</v>
      </c>
      <c r="I1089" s="12" t="s">
        <v>107</v>
      </c>
      <c r="J1089" s="12" t="s">
        <v>982</v>
      </c>
      <c r="K1089" s="3" t="s">
        <v>964</v>
      </c>
      <c r="L1089" s="3" t="s">
        <v>951</v>
      </c>
      <c r="M1089" s="12">
        <v>7</v>
      </c>
      <c r="N1089" s="12">
        <v>7</v>
      </c>
      <c r="O1089" s="24"/>
      <c r="P1089" s="12">
        <v>2.9780000000000002</v>
      </c>
      <c r="Q1089" s="12">
        <v>2.9540000000000002</v>
      </c>
      <c r="R1089">
        <f>IF(Q1089&gt;0,(P1089*(Q1089^2))*(3.14159/6),"")</f>
        <v>13.606421826750388</v>
      </c>
      <c r="S1089" s="12" t="s">
        <v>32</v>
      </c>
      <c r="T1089" t="s">
        <v>25</v>
      </c>
      <c r="U1089" s="12" t="s">
        <v>26</v>
      </c>
      <c r="V1089" s="12" t="e">
        <f>"CG_D"&amp;G1089&amp;"_"&amp;H1089&amp;"_"&amp;#REF!&amp;".jpg"</f>
        <v>#REF!</v>
      </c>
      <c r="W1089" s="12"/>
      <c r="X1089" s="2" t="s">
        <v>764</v>
      </c>
      <c r="Y1089" s="12"/>
      <c r="Z1089" s="12"/>
      <c r="AA1089" s="12" t="s">
        <v>835</v>
      </c>
      <c r="AB1089" t="str">
        <f>IF(Q1089&gt;0,"yes","no")</f>
        <v>yes</v>
      </c>
      <c r="AC1089" t="str">
        <f>IF(O1089&gt;0,"yes","no")</f>
        <v>no</v>
      </c>
      <c r="AD1089" t="str">
        <f>IF(AH1089="hatch","yes","no")</f>
        <v>no</v>
      </c>
      <c r="AE1089" t="str">
        <f>IF(AH1089="swimup","yes","no")</f>
        <v>no</v>
      </c>
      <c r="AF1089" t="str">
        <f>IF(AH1089="respiration","yes","no")</f>
        <v>no</v>
      </c>
      <c r="AH1089" t="s">
        <v>813</v>
      </c>
      <c r="AI1089" t="str">
        <f>IF(O1089&gt;0,(IF(S1089="live",O1089*0.84,IF(S1089="dried.ethanol",O1089*0.8449+2.8227,O1089))),"")</f>
        <v/>
      </c>
      <c r="AJ1089" s="12"/>
      <c r="AL1089" t="str">
        <f>IF(OR(AND(Q1089=Q1090,P1089&gt;0),AND(O1089&gt;0,O1089=O1090)),"duplicate","")</f>
        <v/>
      </c>
      <c r="AM1089" t="s">
        <v>826</v>
      </c>
      <c r="AN1089" t="s">
        <v>826</v>
      </c>
      <c r="AO1089" t="s">
        <v>826</v>
      </c>
      <c r="AP1089" t="s">
        <v>826</v>
      </c>
      <c r="AQ1089" t="s">
        <v>32</v>
      </c>
    </row>
    <row r="1090" spans="1:45" x14ac:dyDescent="0.2">
      <c r="A1090" s="29">
        <v>42914</v>
      </c>
      <c r="B1090" s="1">
        <v>42899</v>
      </c>
      <c r="C1090" s="1" t="str">
        <f>IF(F1090="Kup","6/13/2017",IF(F1090="Sag","6/14/2017",""))</f>
        <v>6/13/2017</v>
      </c>
      <c r="D1090" s="27">
        <f>A1090-B1090</f>
        <v>15</v>
      </c>
      <c r="E1090" s="27">
        <f>A1090-C1090</f>
        <v>15</v>
      </c>
      <c r="F1090" s="12" t="s">
        <v>21</v>
      </c>
      <c r="G1090" s="12">
        <v>15</v>
      </c>
      <c r="H1090" s="12" t="s">
        <v>22</v>
      </c>
      <c r="I1090" s="12" t="s">
        <v>107</v>
      </c>
      <c r="J1090" s="12" t="s">
        <v>982</v>
      </c>
      <c r="K1090" s="3" t="s">
        <v>964</v>
      </c>
      <c r="L1090" s="3" t="s">
        <v>951</v>
      </c>
      <c r="M1090" s="12">
        <v>8</v>
      </c>
      <c r="N1090" s="12">
        <v>8</v>
      </c>
      <c r="O1090" s="24"/>
      <c r="P1090" s="12">
        <v>2.496</v>
      </c>
      <c r="Q1090" s="12">
        <v>2.14</v>
      </c>
      <c r="R1090">
        <f>IF(Q1090&gt;0,(P1090*(Q1090^2))*(3.14159/6),"")</f>
        <v>5.985085834623999</v>
      </c>
      <c r="S1090" s="12" t="s">
        <v>32</v>
      </c>
      <c r="T1090" t="s">
        <v>25</v>
      </c>
      <c r="U1090" s="12" t="s">
        <v>26</v>
      </c>
      <c r="V1090" s="12" t="e">
        <f>"CG_D"&amp;G1090&amp;"_"&amp;H1090&amp;"_"&amp;#REF!&amp;".jpg"</f>
        <v>#REF!</v>
      </c>
      <c r="W1090" s="12"/>
      <c r="X1090" s="2" t="s">
        <v>764</v>
      </c>
      <c r="Y1090" s="12"/>
      <c r="Z1090" s="12"/>
      <c r="AA1090" s="12" t="s">
        <v>835</v>
      </c>
      <c r="AB1090" t="str">
        <f>IF(Q1090&gt;0,"yes","no")</f>
        <v>yes</v>
      </c>
      <c r="AC1090" t="str">
        <f>IF(O1090&gt;0,"yes","no")</f>
        <v>no</v>
      </c>
      <c r="AD1090" t="str">
        <f>IF(AH1090="hatch","yes","no")</f>
        <v>no</v>
      </c>
      <c r="AE1090" t="str">
        <f>IF(AH1090="swimup","yes","no")</f>
        <v>no</v>
      </c>
      <c r="AF1090" t="str">
        <f>IF(AH1090="respiration","yes","no")</f>
        <v>no</v>
      </c>
      <c r="AH1090" t="s">
        <v>813</v>
      </c>
      <c r="AI1090" t="str">
        <f>IF(O1090&gt;0,(IF(S1090="live",O1090*0.84,IF(S1090="dried.ethanol",O1090*0.8449+2.8227,O1090))),"")</f>
        <v/>
      </c>
      <c r="AJ1090" s="12"/>
      <c r="AL1090" t="str">
        <f>IF(OR(AND(Q1090=Q1091,P1090&gt;0),AND(O1090&gt;0,O1090=O1091)),"duplicate","")</f>
        <v/>
      </c>
      <c r="AM1090" t="s">
        <v>826</v>
      </c>
      <c r="AN1090" t="s">
        <v>826</v>
      </c>
      <c r="AO1090" t="s">
        <v>826</v>
      </c>
      <c r="AP1090" t="s">
        <v>826</v>
      </c>
      <c r="AQ1090" t="s">
        <v>32</v>
      </c>
    </row>
    <row r="1091" spans="1:45" x14ac:dyDescent="0.2">
      <c r="A1091" s="29">
        <v>42914</v>
      </c>
      <c r="B1091" s="1">
        <v>42899</v>
      </c>
      <c r="C1091" s="1" t="str">
        <f>IF(F1091="Kup","6/13/2017",IF(F1091="Sag","6/14/2017",""))</f>
        <v>6/13/2017</v>
      </c>
      <c r="D1091" s="27">
        <f>A1091-B1091</f>
        <v>15</v>
      </c>
      <c r="E1091" s="27">
        <f>A1091-C1091</f>
        <v>15</v>
      </c>
      <c r="F1091" s="12" t="s">
        <v>21</v>
      </c>
      <c r="G1091" s="12">
        <v>15</v>
      </c>
      <c r="H1091" s="12" t="s">
        <v>22</v>
      </c>
      <c r="I1091" s="12" t="s">
        <v>107</v>
      </c>
      <c r="J1091" s="12" t="s">
        <v>982</v>
      </c>
      <c r="K1091" s="3" t="s">
        <v>964</v>
      </c>
      <c r="L1091" s="3" t="s">
        <v>951</v>
      </c>
      <c r="M1091" s="12">
        <v>9</v>
      </c>
      <c r="N1091" s="12">
        <v>9</v>
      </c>
      <c r="O1091" s="24"/>
      <c r="P1091" s="12">
        <v>2.661</v>
      </c>
      <c r="Q1091" s="12">
        <v>2.4700000000000002</v>
      </c>
      <c r="R1091">
        <f>IF(Q1091&gt;0,(P1091*(Q1091^2))*(3.14159/6),"")</f>
        <v>8.5003544721484996</v>
      </c>
      <c r="S1091" s="12" t="s">
        <v>32</v>
      </c>
      <c r="T1091" t="s">
        <v>25</v>
      </c>
      <c r="U1091" s="12" t="s">
        <v>26</v>
      </c>
      <c r="V1091" s="12" t="e">
        <f>"CG_D"&amp;G1091&amp;"_"&amp;H1091&amp;"_"&amp;#REF!&amp;".jpg"</f>
        <v>#REF!</v>
      </c>
      <c r="W1091" s="12"/>
      <c r="X1091" s="2" t="s">
        <v>764</v>
      </c>
      <c r="Y1091" s="12"/>
      <c r="Z1091" s="12"/>
      <c r="AA1091" s="12" t="s">
        <v>835</v>
      </c>
      <c r="AB1091" t="str">
        <f>IF(Q1091&gt;0,"yes","no")</f>
        <v>yes</v>
      </c>
      <c r="AC1091" t="str">
        <f>IF(O1091&gt;0,"yes","no")</f>
        <v>no</v>
      </c>
      <c r="AD1091" t="str">
        <f>IF(AH1091="hatch","yes","no")</f>
        <v>no</v>
      </c>
      <c r="AE1091" t="str">
        <f>IF(AH1091="swimup","yes","no")</f>
        <v>no</v>
      </c>
      <c r="AF1091" t="str">
        <f>IF(AH1091="respiration","yes","no")</f>
        <v>no</v>
      </c>
      <c r="AH1091" t="s">
        <v>813</v>
      </c>
      <c r="AI1091" t="str">
        <f>IF(O1091&gt;0,(IF(S1091="live",O1091*0.84,IF(S1091="dried.ethanol",O1091*0.8449+2.8227,O1091))),"")</f>
        <v/>
      </c>
      <c r="AJ1091" s="12"/>
      <c r="AL1091" t="str">
        <f>IF(OR(AND(Q1091=Q1092,P1091&gt;0),AND(O1091&gt;0,O1091=O1092)),"duplicate","")</f>
        <v/>
      </c>
      <c r="AM1091" t="s">
        <v>826</v>
      </c>
      <c r="AN1091" t="s">
        <v>826</v>
      </c>
      <c r="AO1091" t="s">
        <v>826</v>
      </c>
      <c r="AP1091" t="s">
        <v>826</v>
      </c>
      <c r="AQ1091" t="s">
        <v>32</v>
      </c>
    </row>
    <row r="1092" spans="1:45" x14ac:dyDescent="0.2">
      <c r="A1092" s="29">
        <v>42914</v>
      </c>
      <c r="B1092" s="1">
        <v>42899</v>
      </c>
      <c r="C1092" s="1" t="str">
        <f>IF(F1092="Kup","6/13/2017",IF(F1092="Sag","6/14/2017",""))</f>
        <v>6/13/2017</v>
      </c>
      <c r="D1092" s="27">
        <f>A1092-B1092</f>
        <v>15</v>
      </c>
      <c r="E1092" s="27">
        <f>A1092-C1092</f>
        <v>15</v>
      </c>
      <c r="F1092" s="12" t="s">
        <v>21</v>
      </c>
      <c r="G1092" s="12">
        <v>15</v>
      </c>
      <c r="H1092" s="12" t="s">
        <v>22</v>
      </c>
      <c r="I1092" s="12" t="s">
        <v>107</v>
      </c>
      <c r="J1092" s="12" t="s">
        <v>982</v>
      </c>
      <c r="K1092" s="3" t="s">
        <v>964</v>
      </c>
      <c r="L1092" s="3" t="s">
        <v>951</v>
      </c>
      <c r="M1092" s="12">
        <v>10</v>
      </c>
      <c r="N1092" s="12">
        <v>10</v>
      </c>
      <c r="O1092" s="24"/>
      <c r="P1092" s="12">
        <v>2.6709999999999998</v>
      </c>
      <c r="Q1092" s="12">
        <v>2.5670000000000002</v>
      </c>
      <c r="R1092">
        <f>IF(Q1092&gt;0,(P1092*(Q1092^2))*(3.14159/6),"")</f>
        <v>9.21560561809987</v>
      </c>
      <c r="S1092" s="12" t="s">
        <v>32</v>
      </c>
      <c r="T1092" t="s">
        <v>25</v>
      </c>
      <c r="U1092" s="12" t="s">
        <v>26</v>
      </c>
      <c r="V1092" s="12" t="e">
        <f>"CG_D"&amp;G1092&amp;"_"&amp;H1092&amp;"_"&amp;#REF!&amp;".jpg"</f>
        <v>#REF!</v>
      </c>
      <c r="W1092" s="12"/>
      <c r="X1092" s="2" t="s">
        <v>764</v>
      </c>
      <c r="Y1092" s="12"/>
      <c r="Z1092" s="12"/>
      <c r="AA1092" s="12" t="s">
        <v>835</v>
      </c>
      <c r="AB1092" t="str">
        <f>IF(Q1092&gt;0,"yes","no")</f>
        <v>yes</v>
      </c>
      <c r="AC1092" t="str">
        <f>IF(O1092&gt;0,"yes","no")</f>
        <v>no</v>
      </c>
      <c r="AD1092" t="str">
        <f>IF(AH1092="hatch","yes","no")</f>
        <v>no</v>
      </c>
      <c r="AE1092" t="str">
        <f>IF(AH1092="swimup","yes","no")</f>
        <v>no</v>
      </c>
      <c r="AF1092" t="str">
        <f>IF(AH1092="respiration","yes","no")</f>
        <v>no</v>
      </c>
      <c r="AH1092" t="s">
        <v>813</v>
      </c>
      <c r="AI1092" t="str">
        <f>IF(O1092&gt;0,(IF(S1092="live",O1092*0.84,IF(S1092="dried.ethanol",O1092*0.8449+2.8227,O1092))),"")</f>
        <v/>
      </c>
      <c r="AJ1092" s="12"/>
      <c r="AL1092" t="str">
        <f>IF(OR(AND(Q1092=Q1093,P1092&gt;0),AND(O1092&gt;0,O1092=O1093)),"duplicate","")</f>
        <v/>
      </c>
      <c r="AM1092" t="s">
        <v>826</v>
      </c>
      <c r="AN1092" t="s">
        <v>826</v>
      </c>
      <c r="AO1092" t="s">
        <v>826</v>
      </c>
      <c r="AP1092" t="s">
        <v>826</v>
      </c>
      <c r="AQ1092" t="s">
        <v>32</v>
      </c>
    </row>
    <row r="1093" spans="1:45" x14ac:dyDescent="0.2">
      <c r="A1093" s="29">
        <v>42914</v>
      </c>
      <c r="B1093" s="1">
        <v>42899</v>
      </c>
      <c r="C1093" s="1" t="str">
        <f>IF(F1093="Kup","6/13/2017",IF(F1093="Sag","6/14/2017",""))</f>
        <v>6/13/2017</v>
      </c>
      <c r="D1093" s="27">
        <f>A1093-B1093</f>
        <v>15</v>
      </c>
      <c r="E1093" s="27">
        <f>A1093-C1093</f>
        <v>15</v>
      </c>
      <c r="F1093" s="12" t="s">
        <v>21</v>
      </c>
      <c r="G1093" s="12">
        <v>15</v>
      </c>
      <c r="H1093" s="12" t="s">
        <v>22</v>
      </c>
      <c r="I1093" s="12" t="s">
        <v>39</v>
      </c>
      <c r="J1093" s="12" t="s">
        <v>983</v>
      </c>
      <c r="K1093" s="3" t="s">
        <v>965</v>
      </c>
      <c r="L1093" s="3" t="s">
        <v>951</v>
      </c>
      <c r="M1093" s="12">
        <v>1</v>
      </c>
      <c r="N1093" s="12">
        <v>1</v>
      </c>
      <c r="O1093" s="24"/>
      <c r="P1093" s="12">
        <v>2.8239999999999998</v>
      </c>
      <c r="Q1093" s="12">
        <v>2.4830000000000001</v>
      </c>
      <c r="R1093">
        <f>IF(Q1093&gt;0,(P1093*(Q1093^2))*(3.14159/6),"")</f>
        <v>9.1162533668493726</v>
      </c>
      <c r="S1093" s="12" t="s">
        <v>32</v>
      </c>
      <c r="T1093" t="s">
        <v>25</v>
      </c>
      <c r="U1093" s="12" t="s">
        <v>26</v>
      </c>
      <c r="V1093" s="12" t="e">
        <f>"CG_D"&amp;G1093&amp;"_"&amp;H1093&amp;"_"&amp;#REF!&amp;".jpg"</f>
        <v>#REF!</v>
      </c>
      <c r="W1093" s="12"/>
      <c r="X1093" s="2" t="s">
        <v>764</v>
      </c>
      <c r="Y1093" s="12"/>
      <c r="Z1093" s="12"/>
      <c r="AA1093" s="12" t="s">
        <v>835</v>
      </c>
      <c r="AB1093" t="str">
        <f>IF(Q1093&gt;0,"yes","no")</f>
        <v>yes</v>
      </c>
      <c r="AC1093" t="str">
        <f>IF(O1093&gt;0,"yes","no")</f>
        <v>no</v>
      </c>
      <c r="AD1093" t="str">
        <f>IF(AH1093="hatch","yes","no")</f>
        <v>no</v>
      </c>
      <c r="AE1093" t="str">
        <f>IF(AH1093="swimup","yes","no")</f>
        <v>no</v>
      </c>
      <c r="AF1093" t="str">
        <f>IF(AH1093="respiration","yes","no")</f>
        <v>no</v>
      </c>
      <c r="AH1093" t="s">
        <v>813</v>
      </c>
      <c r="AI1093" t="str">
        <f>IF(O1093&gt;0,(IF(S1093="live",O1093*0.84,IF(S1093="dried.ethanol",O1093*0.8449+2.8227,O1093))),"")</f>
        <v/>
      </c>
      <c r="AJ1093" s="12"/>
      <c r="AL1093" t="str">
        <f>IF(OR(AND(Q1093=Q1094,P1093&gt;0),AND(O1093&gt;0,O1093=O1094)),"duplicate","")</f>
        <v/>
      </c>
      <c r="AM1093" t="s">
        <v>826</v>
      </c>
      <c r="AN1093" t="s">
        <v>826</v>
      </c>
      <c r="AO1093" t="s">
        <v>826</v>
      </c>
      <c r="AP1093" t="s">
        <v>826</v>
      </c>
      <c r="AQ1093" t="s">
        <v>32</v>
      </c>
    </row>
    <row r="1094" spans="1:45" x14ac:dyDescent="0.2">
      <c r="A1094" s="29">
        <v>42914</v>
      </c>
      <c r="B1094" s="1">
        <v>42899</v>
      </c>
      <c r="C1094" s="1" t="str">
        <f>IF(F1094="Kup","6/13/2017",IF(F1094="Sag","6/14/2017",""))</f>
        <v>6/13/2017</v>
      </c>
      <c r="D1094" s="27">
        <f>A1094-B1094</f>
        <v>15</v>
      </c>
      <c r="E1094" s="27">
        <f>A1094-C1094</f>
        <v>15</v>
      </c>
      <c r="F1094" s="12" t="s">
        <v>21</v>
      </c>
      <c r="G1094" s="12">
        <v>15</v>
      </c>
      <c r="H1094" s="12" t="s">
        <v>22</v>
      </c>
      <c r="I1094" s="12" t="s">
        <v>39</v>
      </c>
      <c r="J1094" s="12" t="s">
        <v>983</v>
      </c>
      <c r="K1094" s="3" t="s">
        <v>965</v>
      </c>
      <c r="L1094" s="3" t="s">
        <v>951</v>
      </c>
      <c r="M1094" s="12">
        <v>2</v>
      </c>
      <c r="N1094" s="12">
        <v>2</v>
      </c>
      <c r="O1094" s="24"/>
      <c r="P1094" s="12">
        <v>2.891</v>
      </c>
      <c r="Q1094" s="12">
        <v>2.3690000000000002</v>
      </c>
      <c r="R1094">
        <f>IF(Q1094&gt;0,(P1094*(Q1094^2))*(3.14159/6),"")</f>
        <v>8.495255960081181</v>
      </c>
      <c r="S1094" s="12" t="s">
        <v>32</v>
      </c>
      <c r="T1094" t="s">
        <v>25</v>
      </c>
      <c r="U1094" s="12" t="s">
        <v>26</v>
      </c>
      <c r="V1094" s="12" t="e">
        <f>"CG_D"&amp;G1094&amp;"_"&amp;H1094&amp;"_"&amp;#REF!&amp;".jpg"</f>
        <v>#REF!</v>
      </c>
      <c r="W1094" s="12"/>
      <c r="X1094" s="2" t="s">
        <v>764</v>
      </c>
      <c r="Y1094" s="12"/>
      <c r="Z1094" s="12"/>
      <c r="AA1094" s="12" t="s">
        <v>835</v>
      </c>
      <c r="AB1094" t="str">
        <f>IF(Q1094&gt;0,"yes","no")</f>
        <v>yes</v>
      </c>
      <c r="AC1094" t="str">
        <f>IF(O1094&gt;0,"yes","no")</f>
        <v>no</v>
      </c>
      <c r="AD1094" t="str">
        <f>IF(AH1094="hatch","yes","no")</f>
        <v>no</v>
      </c>
      <c r="AE1094" t="str">
        <f>IF(AH1094="swimup","yes","no")</f>
        <v>no</v>
      </c>
      <c r="AF1094" t="str">
        <f>IF(AH1094="respiration","yes","no")</f>
        <v>no</v>
      </c>
      <c r="AH1094" t="s">
        <v>813</v>
      </c>
      <c r="AI1094" t="str">
        <f>IF(O1094&gt;0,(IF(S1094="live",O1094*0.84,IF(S1094="dried.ethanol",O1094*0.8449+2.8227,O1094))),"")</f>
        <v/>
      </c>
      <c r="AJ1094" s="12"/>
      <c r="AL1094" t="str">
        <f>IF(OR(AND(Q1094=Q1095,P1094&gt;0),AND(O1094&gt;0,O1094=O1095)),"duplicate","")</f>
        <v/>
      </c>
      <c r="AM1094" t="s">
        <v>826</v>
      </c>
      <c r="AN1094" t="s">
        <v>826</v>
      </c>
      <c r="AO1094" t="s">
        <v>826</v>
      </c>
      <c r="AP1094" t="s">
        <v>826</v>
      </c>
      <c r="AQ1094" t="s">
        <v>32</v>
      </c>
    </row>
    <row r="1095" spans="1:45" x14ac:dyDescent="0.2">
      <c r="A1095" s="29">
        <v>42914</v>
      </c>
      <c r="B1095" s="1">
        <v>42899</v>
      </c>
      <c r="C1095" s="1" t="str">
        <f>IF(F1095="Kup","6/13/2017",IF(F1095="Sag","6/14/2017",""))</f>
        <v>6/13/2017</v>
      </c>
      <c r="D1095" s="27">
        <f>A1095-B1095</f>
        <v>15</v>
      </c>
      <c r="E1095" s="27">
        <f>A1095-C1095</f>
        <v>15</v>
      </c>
      <c r="F1095" s="12" t="s">
        <v>21</v>
      </c>
      <c r="G1095" s="12">
        <v>15</v>
      </c>
      <c r="H1095" s="12" t="s">
        <v>22</v>
      </c>
      <c r="I1095" s="12" t="s">
        <v>39</v>
      </c>
      <c r="J1095" s="12" t="s">
        <v>983</v>
      </c>
      <c r="K1095" s="3" t="s">
        <v>965</v>
      </c>
      <c r="L1095" s="3" t="s">
        <v>951</v>
      </c>
      <c r="M1095" s="12">
        <v>3</v>
      </c>
      <c r="N1095" s="12">
        <v>3</v>
      </c>
      <c r="O1095" s="24"/>
      <c r="P1095" s="12">
        <v>2.8380000000000001</v>
      </c>
      <c r="Q1095" s="12">
        <v>2.476</v>
      </c>
      <c r="R1095">
        <f>IF(Q1095&gt;0,(P1095*(Q1095^2))*(3.14159/6),"")</f>
        <v>9.109864709012319</v>
      </c>
      <c r="S1095" s="12" t="s">
        <v>32</v>
      </c>
      <c r="T1095" t="s">
        <v>25</v>
      </c>
      <c r="U1095" s="12" t="s">
        <v>26</v>
      </c>
      <c r="V1095" s="12" t="e">
        <f>"CG_D"&amp;G1095&amp;"_"&amp;H1095&amp;"_"&amp;#REF!&amp;".jpg"</f>
        <v>#REF!</v>
      </c>
      <c r="W1095" s="12"/>
      <c r="X1095" s="2" t="s">
        <v>764</v>
      </c>
      <c r="Y1095" s="12"/>
      <c r="Z1095" s="12"/>
      <c r="AA1095" s="12" t="s">
        <v>835</v>
      </c>
      <c r="AB1095" t="str">
        <f>IF(Q1095&gt;0,"yes","no")</f>
        <v>yes</v>
      </c>
      <c r="AC1095" t="str">
        <f>IF(O1095&gt;0,"yes","no")</f>
        <v>no</v>
      </c>
      <c r="AD1095" t="str">
        <f>IF(AH1095="hatch","yes","no")</f>
        <v>no</v>
      </c>
      <c r="AE1095" t="str">
        <f>IF(AH1095="swimup","yes","no")</f>
        <v>no</v>
      </c>
      <c r="AF1095" t="str">
        <f>IF(AH1095="respiration","yes","no")</f>
        <v>no</v>
      </c>
      <c r="AH1095" t="s">
        <v>813</v>
      </c>
      <c r="AI1095" t="str">
        <f>IF(O1095&gt;0,(IF(S1095="live",O1095*0.84,IF(S1095="dried.ethanol",O1095*0.8449+2.8227,O1095))),"")</f>
        <v/>
      </c>
      <c r="AJ1095" s="12"/>
      <c r="AL1095" t="str">
        <f>IF(OR(AND(Q1095=Q1096,P1095&gt;0),AND(O1095&gt;0,O1095=O1096)),"duplicate","")</f>
        <v/>
      </c>
      <c r="AM1095" t="s">
        <v>826</v>
      </c>
      <c r="AN1095" t="s">
        <v>826</v>
      </c>
      <c r="AO1095" t="s">
        <v>826</v>
      </c>
      <c r="AP1095" t="s">
        <v>826</v>
      </c>
      <c r="AQ1095" t="s">
        <v>32</v>
      </c>
    </row>
    <row r="1096" spans="1:45" x14ac:dyDescent="0.2">
      <c r="A1096" s="29">
        <v>42914</v>
      </c>
      <c r="B1096" s="1">
        <v>42899</v>
      </c>
      <c r="C1096" s="1" t="str">
        <f>IF(F1096="Kup","6/13/2017",IF(F1096="Sag","6/14/2017",""))</f>
        <v>6/13/2017</v>
      </c>
      <c r="D1096" s="27">
        <f>A1096-B1096</f>
        <v>15</v>
      </c>
      <c r="E1096" s="27">
        <f>A1096-C1096</f>
        <v>15</v>
      </c>
      <c r="F1096" s="12" t="s">
        <v>21</v>
      </c>
      <c r="G1096" s="12">
        <v>15</v>
      </c>
      <c r="H1096" s="12" t="s">
        <v>22</v>
      </c>
      <c r="I1096" s="12" t="s">
        <v>39</v>
      </c>
      <c r="J1096" s="12" t="s">
        <v>983</v>
      </c>
      <c r="K1096" s="3" t="s">
        <v>965</v>
      </c>
      <c r="L1096" s="3" t="s">
        <v>951</v>
      </c>
      <c r="M1096" s="12">
        <v>4</v>
      </c>
      <c r="N1096" s="12">
        <v>4</v>
      </c>
      <c r="O1096" s="24"/>
      <c r="P1096" s="12">
        <v>2.7709999999999999</v>
      </c>
      <c r="Q1096" s="12">
        <v>2.4900000000000002</v>
      </c>
      <c r="R1096">
        <f>IF(Q1096&gt;0,(P1096*(Q1096^2))*(3.14159/6),"")</f>
        <v>8.9956691754314999</v>
      </c>
      <c r="S1096" s="12" t="s">
        <v>32</v>
      </c>
      <c r="T1096" t="s">
        <v>25</v>
      </c>
      <c r="U1096" s="12" t="s">
        <v>26</v>
      </c>
      <c r="V1096" s="12" t="e">
        <f>"CG_D"&amp;G1096&amp;"_"&amp;H1096&amp;"_"&amp;#REF!&amp;".jpg"</f>
        <v>#REF!</v>
      </c>
      <c r="W1096" s="12"/>
      <c r="X1096" s="2" t="s">
        <v>764</v>
      </c>
      <c r="Y1096" s="12"/>
      <c r="Z1096" s="12"/>
      <c r="AA1096" s="12" t="s">
        <v>835</v>
      </c>
      <c r="AB1096" t="str">
        <f>IF(Q1096&gt;0,"yes","no")</f>
        <v>yes</v>
      </c>
      <c r="AC1096" t="str">
        <f>IF(O1096&gt;0,"yes","no")</f>
        <v>no</v>
      </c>
      <c r="AD1096" t="str">
        <f>IF(AH1096="hatch","yes","no")</f>
        <v>no</v>
      </c>
      <c r="AE1096" t="str">
        <f>IF(AH1096="swimup","yes","no")</f>
        <v>no</v>
      </c>
      <c r="AF1096" t="str">
        <f>IF(AH1096="respiration","yes","no")</f>
        <v>no</v>
      </c>
      <c r="AH1096" t="s">
        <v>813</v>
      </c>
      <c r="AI1096" t="str">
        <f>IF(O1096&gt;0,(IF(S1096="live",O1096*0.84,IF(S1096="dried.ethanol",O1096*0.8449+2.8227,O1096))),"")</f>
        <v/>
      </c>
      <c r="AJ1096" s="12"/>
      <c r="AL1096" t="str">
        <f>IF(OR(AND(Q1096=Q1097,P1096&gt;0),AND(O1096&gt;0,O1096=O1097)),"duplicate","")</f>
        <v/>
      </c>
      <c r="AM1096" t="s">
        <v>826</v>
      </c>
      <c r="AN1096" t="s">
        <v>826</v>
      </c>
      <c r="AO1096" t="s">
        <v>826</v>
      </c>
      <c r="AP1096" t="s">
        <v>826</v>
      </c>
      <c r="AQ1096" t="s">
        <v>32</v>
      </c>
    </row>
    <row r="1097" spans="1:45" x14ac:dyDescent="0.2">
      <c r="A1097" s="29">
        <v>42914</v>
      </c>
      <c r="B1097" s="1">
        <v>42899</v>
      </c>
      <c r="C1097" s="1" t="str">
        <f>IF(F1097="Kup","6/13/2017",IF(F1097="Sag","6/14/2017",""))</f>
        <v>6/13/2017</v>
      </c>
      <c r="D1097" s="27">
        <f>A1097-B1097</f>
        <v>15</v>
      </c>
      <c r="E1097" s="27">
        <f>A1097-C1097</f>
        <v>15</v>
      </c>
      <c r="F1097" s="12" t="s">
        <v>21</v>
      </c>
      <c r="G1097" s="12">
        <v>15</v>
      </c>
      <c r="H1097" s="12" t="s">
        <v>22</v>
      </c>
      <c r="I1097" s="12" t="s">
        <v>39</v>
      </c>
      <c r="J1097" s="12" t="s">
        <v>983</v>
      </c>
      <c r="K1097" s="3" t="s">
        <v>965</v>
      </c>
      <c r="L1097" s="3" t="s">
        <v>951</v>
      </c>
      <c r="M1097" s="12">
        <v>5</v>
      </c>
      <c r="N1097" s="12">
        <v>5</v>
      </c>
      <c r="O1097" s="24"/>
      <c r="P1097" s="12">
        <v>2.7869999999999999</v>
      </c>
      <c r="Q1097" s="12">
        <v>2.7429999999999999</v>
      </c>
      <c r="R1097">
        <f>IF(Q1097&gt;0,(P1097*(Q1097^2))*(3.14159/6),"")</f>
        <v>10.979608111979195</v>
      </c>
      <c r="S1097" s="12" t="s">
        <v>32</v>
      </c>
      <c r="T1097" t="s">
        <v>25</v>
      </c>
      <c r="U1097" s="12" t="s">
        <v>26</v>
      </c>
      <c r="V1097" s="12" t="e">
        <f>"CG_D"&amp;G1097&amp;"_"&amp;H1097&amp;"_"&amp;#REF!&amp;".jpg"</f>
        <v>#REF!</v>
      </c>
      <c r="W1097" s="12"/>
      <c r="X1097" s="2" t="s">
        <v>764</v>
      </c>
      <c r="Y1097" s="12"/>
      <c r="Z1097" s="12"/>
      <c r="AA1097" s="12" t="s">
        <v>835</v>
      </c>
      <c r="AB1097" t="str">
        <f>IF(Q1097&gt;0,"yes","no")</f>
        <v>yes</v>
      </c>
      <c r="AC1097" t="str">
        <f>IF(O1097&gt;0,"yes","no")</f>
        <v>no</v>
      </c>
      <c r="AD1097" t="str">
        <f>IF(AH1097="hatch","yes","no")</f>
        <v>no</v>
      </c>
      <c r="AE1097" t="str">
        <f>IF(AH1097="swimup","yes","no")</f>
        <v>no</v>
      </c>
      <c r="AF1097" t="str">
        <f>IF(AH1097="respiration","yes","no")</f>
        <v>no</v>
      </c>
      <c r="AH1097" t="s">
        <v>813</v>
      </c>
      <c r="AI1097" t="str">
        <f>IF(O1097&gt;0,(IF(S1097="live",O1097*0.84,IF(S1097="dried.ethanol",O1097*0.8449+2.8227,O1097))),"")</f>
        <v/>
      </c>
      <c r="AJ1097" s="12"/>
      <c r="AL1097" t="str">
        <f>IF(OR(AND(Q1097=Q1098,P1097&gt;0),AND(O1097&gt;0,O1097=O1098)),"duplicate","")</f>
        <v/>
      </c>
      <c r="AM1097" t="s">
        <v>826</v>
      </c>
      <c r="AN1097" t="s">
        <v>826</v>
      </c>
      <c r="AO1097" t="s">
        <v>826</v>
      </c>
      <c r="AP1097" t="s">
        <v>826</v>
      </c>
      <c r="AQ1097" t="s">
        <v>32</v>
      </c>
    </row>
    <row r="1098" spans="1:45" s="16" customFormat="1" x14ac:dyDescent="0.2">
      <c r="A1098" s="29">
        <v>42914</v>
      </c>
      <c r="B1098" s="1">
        <v>42899</v>
      </c>
      <c r="C1098" s="1" t="str">
        <f>IF(F1098="Kup","6/13/2017",IF(F1098="Sag","6/14/2017",""))</f>
        <v>6/13/2017</v>
      </c>
      <c r="D1098" s="27">
        <f>A1098-B1098</f>
        <v>15</v>
      </c>
      <c r="E1098" s="27">
        <f>A1098-C1098</f>
        <v>15</v>
      </c>
      <c r="F1098" s="12" t="s">
        <v>21</v>
      </c>
      <c r="G1098" s="12">
        <v>15</v>
      </c>
      <c r="H1098" s="12" t="s">
        <v>22</v>
      </c>
      <c r="I1098" s="12" t="s">
        <v>39</v>
      </c>
      <c r="J1098" s="12" t="s">
        <v>983</v>
      </c>
      <c r="K1098" s="3" t="s">
        <v>965</v>
      </c>
      <c r="L1098" s="3" t="s">
        <v>951</v>
      </c>
      <c r="M1098" s="12">
        <v>6</v>
      </c>
      <c r="N1098" s="12">
        <v>6</v>
      </c>
      <c r="O1098" s="24"/>
      <c r="P1098" s="12">
        <v>2.6259999999999999</v>
      </c>
      <c r="Q1098" s="12">
        <v>2.597</v>
      </c>
      <c r="R1098">
        <f>IF(Q1098&gt;0,(P1098*(Q1098^2))*(3.14159/6),"")</f>
        <v>9.2733548045723424</v>
      </c>
      <c r="S1098" s="12" t="s">
        <v>32</v>
      </c>
      <c r="T1098" t="s">
        <v>25</v>
      </c>
      <c r="U1098" s="12" t="s">
        <v>26</v>
      </c>
      <c r="V1098" s="12" t="e">
        <f>"CG_D"&amp;G1098&amp;"_"&amp;H1098&amp;"_"&amp;#REF!&amp;".jpg"</f>
        <v>#REF!</v>
      </c>
      <c r="W1098" s="12"/>
      <c r="X1098" s="2" t="s">
        <v>764</v>
      </c>
      <c r="Y1098" s="12"/>
      <c r="Z1098" s="12"/>
      <c r="AA1098" s="12" t="s">
        <v>835</v>
      </c>
      <c r="AB1098" t="str">
        <f>IF(Q1098&gt;0,"yes","no")</f>
        <v>yes</v>
      </c>
      <c r="AC1098" t="str">
        <f>IF(O1098&gt;0,"yes","no")</f>
        <v>no</v>
      </c>
      <c r="AD1098" t="str">
        <f>IF(AH1098="hatch","yes","no")</f>
        <v>no</v>
      </c>
      <c r="AE1098" t="str">
        <f>IF(AH1098="swimup","yes","no")</f>
        <v>no</v>
      </c>
      <c r="AF1098" t="str">
        <f>IF(AH1098="respiration","yes","no")</f>
        <v>no</v>
      </c>
      <c r="AG1098"/>
      <c r="AH1098" t="s">
        <v>813</v>
      </c>
      <c r="AI1098" t="str">
        <f>IF(O1098&gt;0,(IF(S1098="live",O1098*0.84,IF(S1098="dried.ethanol",O1098*0.8449+2.8227,O1098))),"")</f>
        <v/>
      </c>
      <c r="AJ1098" s="12"/>
      <c r="AK1098"/>
      <c r="AL1098" t="str">
        <f>IF(OR(AND(Q1098=Q1099,P1098&gt;0),AND(O1098&gt;0,O1098=O1099)),"duplicate","")</f>
        <v/>
      </c>
      <c r="AM1098" t="s">
        <v>826</v>
      </c>
      <c r="AN1098" t="s">
        <v>826</v>
      </c>
      <c r="AO1098" t="s">
        <v>826</v>
      </c>
      <c r="AP1098" t="s">
        <v>826</v>
      </c>
      <c r="AQ1098" t="s">
        <v>32</v>
      </c>
      <c r="AR1098"/>
      <c r="AS1098"/>
    </row>
    <row r="1099" spans="1:45" s="16" customFormat="1" x14ac:dyDescent="0.2">
      <c r="A1099" s="29">
        <v>42914</v>
      </c>
      <c r="B1099" s="1">
        <v>42899</v>
      </c>
      <c r="C1099" s="1" t="str">
        <f>IF(F1099="Kup","6/13/2017",IF(F1099="Sag","6/14/2017",""))</f>
        <v>6/13/2017</v>
      </c>
      <c r="D1099" s="27">
        <f>A1099-B1099</f>
        <v>15</v>
      </c>
      <c r="E1099" s="27">
        <f>A1099-C1099</f>
        <v>15</v>
      </c>
      <c r="F1099" s="12" t="s">
        <v>21</v>
      </c>
      <c r="G1099" s="12">
        <v>15</v>
      </c>
      <c r="H1099" s="12" t="s">
        <v>22</v>
      </c>
      <c r="I1099" s="12" t="s">
        <v>39</v>
      </c>
      <c r="J1099" s="12" t="s">
        <v>983</v>
      </c>
      <c r="K1099" s="3" t="s">
        <v>965</v>
      </c>
      <c r="L1099" s="3" t="s">
        <v>951</v>
      </c>
      <c r="M1099" s="12">
        <v>7</v>
      </c>
      <c r="N1099" s="12">
        <v>7</v>
      </c>
      <c r="O1099" s="24"/>
      <c r="P1099" s="12">
        <v>2.7690000000000001</v>
      </c>
      <c r="Q1099" s="12">
        <v>2.3879999999999999</v>
      </c>
      <c r="R1099">
        <f>IF(Q1099&gt;0,(P1099*(Q1099^2))*(3.14159/6),"")</f>
        <v>8.2677979770890389</v>
      </c>
      <c r="S1099" s="12" t="s">
        <v>32</v>
      </c>
      <c r="T1099" t="s">
        <v>25</v>
      </c>
      <c r="U1099" s="12" t="s">
        <v>26</v>
      </c>
      <c r="V1099" s="12" t="e">
        <f>"CG_D"&amp;G1099&amp;"_"&amp;H1099&amp;"_"&amp;#REF!&amp;".jpg"</f>
        <v>#REF!</v>
      </c>
      <c r="W1099" s="12"/>
      <c r="X1099" s="2" t="s">
        <v>764</v>
      </c>
      <c r="Y1099" s="12"/>
      <c r="Z1099" s="12"/>
      <c r="AA1099" s="12" t="s">
        <v>835</v>
      </c>
      <c r="AB1099" t="str">
        <f>IF(Q1099&gt;0,"yes","no")</f>
        <v>yes</v>
      </c>
      <c r="AC1099" t="str">
        <f>IF(O1099&gt;0,"yes","no")</f>
        <v>no</v>
      </c>
      <c r="AD1099" t="str">
        <f>IF(AH1099="hatch","yes","no")</f>
        <v>no</v>
      </c>
      <c r="AE1099" t="str">
        <f>IF(AH1099="swimup","yes","no")</f>
        <v>no</v>
      </c>
      <c r="AF1099" t="str">
        <f>IF(AH1099="respiration","yes","no")</f>
        <v>no</v>
      </c>
      <c r="AG1099"/>
      <c r="AH1099" t="s">
        <v>813</v>
      </c>
      <c r="AI1099" t="str">
        <f>IF(O1099&gt;0,(IF(S1099="live",O1099*0.84,IF(S1099="dried.ethanol",O1099*0.8449+2.8227,O1099))),"")</f>
        <v/>
      </c>
      <c r="AJ1099" s="12"/>
      <c r="AK1099"/>
      <c r="AL1099" t="str">
        <f>IF(OR(AND(Q1099=Q1100,P1099&gt;0),AND(O1099&gt;0,O1099=O1100)),"duplicate","")</f>
        <v/>
      </c>
      <c r="AM1099" t="s">
        <v>826</v>
      </c>
      <c r="AN1099" t="s">
        <v>826</v>
      </c>
      <c r="AO1099" t="s">
        <v>826</v>
      </c>
      <c r="AP1099" t="s">
        <v>826</v>
      </c>
      <c r="AQ1099" t="s">
        <v>32</v>
      </c>
      <c r="AR1099"/>
      <c r="AS1099"/>
    </row>
    <row r="1100" spans="1:45" s="16" customFormat="1" x14ac:dyDescent="0.2">
      <c r="A1100" s="29">
        <v>42914</v>
      </c>
      <c r="B1100" s="1">
        <v>42899</v>
      </c>
      <c r="C1100" s="1" t="str">
        <f>IF(F1100="Kup","6/13/2017",IF(F1100="Sag","6/14/2017",""))</f>
        <v>6/13/2017</v>
      </c>
      <c r="D1100" s="27">
        <f>A1100-B1100</f>
        <v>15</v>
      </c>
      <c r="E1100" s="27">
        <f>A1100-C1100</f>
        <v>15</v>
      </c>
      <c r="F1100" s="12" t="s">
        <v>21</v>
      </c>
      <c r="G1100" s="12">
        <v>15</v>
      </c>
      <c r="H1100" s="12" t="s">
        <v>22</v>
      </c>
      <c r="I1100" s="12" t="s">
        <v>39</v>
      </c>
      <c r="J1100" s="12" t="s">
        <v>983</v>
      </c>
      <c r="K1100" s="3" t="s">
        <v>965</v>
      </c>
      <c r="L1100" s="3" t="s">
        <v>951</v>
      </c>
      <c r="M1100" s="12">
        <v>8</v>
      </c>
      <c r="N1100" s="12">
        <v>8</v>
      </c>
      <c r="O1100" s="24"/>
      <c r="P1100" s="12">
        <v>2.6869999999999998</v>
      </c>
      <c r="Q1100" s="12">
        <v>2.4260000000000002</v>
      </c>
      <c r="R1100">
        <f>IF(Q1100&gt;0,(P1100*(Q1100^2))*(3.14159/6),"")</f>
        <v>8.2803275155598453</v>
      </c>
      <c r="S1100" s="12" t="s">
        <v>32</v>
      </c>
      <c r="T1100" t="s">
        <v>25</v>
      </c>
      <c r="U1100" s="12" t="s">
        <v>26</v>
      </c>
      <c r="V1100" s="12" t="e">
        <f>"CG_D"&amp;G1100&amp;"_"&amp;H1100&amp;"_"&amp;#REF!&amp;".jpg"</f>
        <v>#REF!</v>
      </c>
      <c r="W1100" s="12"/>
      <c r="X1100" s="2" t="s">
        <v>764</v>
      </c>
      <c r="Y1100" s="12"/>
      <c r="Z1100" s="12"/>
      <c r="AA1100" s="12" t="s">
        <v>835</v>
      </c>
      <c r="AB1100" t="str">
        <f>IF(Q1100&gt;0,"yes","no")</f>
        <v>yes</v>
      </c>
      <c r="AC1100" t="str">
        <f>IF(O1100&gt;0,"yes","no")</f>
        <v>no</v>
      </c>
      <c r="AD1100" t="str">
        <f>IF(AH1100="hatch","yes","no")</f>
        <v>no</v>
      </c>
      <c r="AE1100" t="str">
        <f>IF(AH1100="swimup","yes","no")</f>
        <v>no</v>
      </c>
      <c r="AF1100" t="str">
        <f>IF(AH1100="respiration","yes","no")</f>
        <v>no</v>
      </c>
      <c r="AG1100"/>
      <c r="AH1100" t="s">
        <v>813</v>
      </c>
      <c r="AI1100" t="str">
        <f>IF(O1100&gt;0,(IF(S1100="live",O1100*0.84,IF(S1100="dried.ethanol",O1100*0.8449+2.8227,O1100))),"")</f>
        <v/>
      </c>
      <c r="AJ1100" s="12"/>
      <c r="AK1100"/>
      <c r="AL1100" t="str">
        <f>IF(OR(AND(Q1100=Q1101,P1100&gt;0),AND(O1100&gt;0,O1100=O1101)),"duplicate","")</f>
        <v/>
      </c>
      <c r="AM1100" t="s">
        <v>826</v>
      </c>
      <c r="AN1100" t="s">
        <v>826</v>
      </c>
      <c r="AO1100" t="s">
        <v>826</v>
      </c>
      <c r="AP1100" t="s">
        <v>826</v>
      </c>
      <c r="AQ1100" t="s">
        <v>32</v>
      </c>
      <c r="AR1100"/>
      <c r="AS1100"/>
    </row>
    <row r="1101" spans="1:45" s="16" customFormat="1" x14ac:dyDescent="0.2">
      <c r="A1101" s="29">
        <v>42914</v>
      </c>
      <c r="B1101" s="1">
        <v>42899</v>
      </c>
      <c r="C1101" s="1" t="str">
        <f>IF(F1101="Kup","6/13/2017",IF(F1101="Sag","6/14/2017",""))</f>
        <v>6/13/2017</v>
      </c>
      <c r="D1101" s="27">
        <f>A1101-B1101</f>
        <v>15</v>
      </c>
      <c r="E1101" s="27">
        <f>A1101-C1101</f>
        <v>15</v>
      </c>
      <c r="F1101" s="12" t="s">
        <v>21</v>
      </c>
      <c r="G1101" s="12">
        <v>15</v>
      </c>
      <c r="H1101" s="12" t="s">
        <v>22</v>
      </c>
      <c r="I1101" s="12" t="s">
        <v>39</v>
      </c>
      <c r="J1101" s="12" t="s">
        <v>983</v>
      </c>
      <c r="K1101" s="3" t="s">
        <v>965</v>
      </c>
      <c r="L1101" s="3" t="s">
        <v>951</v>
      </c>
      <c r="M1101" s="12">
        <v>9</v>
      </c>
      <c r="N1101" s="12">
        <v>9</v>
      </c>
      <c r="O1101" s="24"/>
      <c r="P1101" s="12">
        <v>2.589</v>
      </c>
      <c r="Q1101" s="12">
        <v>2.48</v>
      </c>
      <c r="R1101">
        <f>IF(Q1101&gt;0,(P1101*(Q1101^2))*(3.14159/6),"")</f>
        <v>8.3374581611839993</v>
      </c>
      <c r="S1101" s="12" t="s">
        <v>32</v>
      </c>
      <c r="T1101" t="s">
        <v>25</v>
      </c>
      <c r="U1101" s="12" t="s">
        <v>26</v>
      </c>
      <c r="V1101" s="12" t="e">
        <f>"CG_D"&amp;G1101&amp;"_"&amp;H1101&amp;"_"&amp;#REF!&amp;".jpg"</f>
        <v>#REF!</v>
      </c>
      <c r="W1101" s="12"/>
      <c r="X1101" s="2" t="s">
        <v>764</v>
      </c>
      <c r="Y1101" s="12"/>
      <c r="Z1101" s="12"/>
      <c r="AA1101" s="12" t="s">
        <v>835</v>
      </c>
      <c r="AB1101" t="str">
        <f>IF(Q1101&gt;0,"yes","no")</f>
        <v>yes</v>
      </c>
      <c r="AC1101" t="str">
        <f>IF(O1101&gt;0,"yes","no")</f>
        <v>no</v>
      </c>
      <c r="AD1101" t="str">
        <f>IF(AH1101="hatch","yes","no")</f>
        <v>no</v>
      </c>
      <c r="AE1101" t="str">
        <f>IF(AH1101="swimup","yes","no")</f>
        <v>no</v>
      </c>
      <c r="AF1101" t="str">
        <f>IF(AH1101="respiration","yes","no")</f>
        <v>no</v>
      </c>
      <c r="AG1101"/>
      <c r="AH1101" t="s">
        <v>813</v>
      </c>
      <c r="AI1101" t="str">
        <f>IF(O1101&gt;0,(IF(S1101="live",O1101*0.84,IF(S1101="dried.ethanol",O1101*0.8449+2.8227,O1101))),"")</f>
        <v/>
      </c>
      <c r="AJ1101" s="12"/>
      <c r="AK1101"/>
      <c r="AL1101" t="str">
        <f>IF(OR(AND(Q1101=Q1102,P1101&gt;0),AND(O1101&gt;0,O1101=O1102)),"duplicate","")</f>
        <v/>
      </c>
      <c r="AM1101" t="s">
        <v>826</v>
      </c>
      <c r="AN1101" t="s">
        <v>826</v>
      </c>
      <c r="AO1101" t="s">
        <v>826</v>
      </c>
      <c r="AP1101" t="s">
        <v>826</v>
      </c>
      <c r="AQ1101" t="s">
        <v>32</v>
      </c>
      <c r="AR1101"/>
      <c r="AS1101"/>
    </row>
    <row r="1102" spans="1:45" s="16" customFormat="1" x14ac:dyDescent="0.2">
      <c r="A1102" s="29">
        <v>42914</v>
      </c>
      <c r="B1102" s="1">
        <v>42899</v>
      </c>
      <c r="C1102" s="1" t="str">
        <f>IF(F1102="Kup","6/13/2017",IF(F1102="Sag","6/14/2017",""))</f>
        <v>6/13/2017</v>
      </c>
      <c r="D1102" s="27">
        <f>A1102-B1102</f>
        <v>15</v>
      </c>
      <c r="E1102" s="27">
        <f>A1102-C1102</f>
        <v>15</v>
      </c>
      <c r="F1102" s="12" t="s">
        <v>21</v>
      </c>
      <c r="G1102" s="12">
        <v>15</v>
      </c>
      <c r="H1102" s="12" t="s">
        <v>22</v>
      </c>
      <c r="I1102" s="12" t="s">
        <v>39</v>
      </c>
      <c r="J1102" s="12" t="s">
        <v>983</v>
      </c>
      <c r="K1102" s="3" t="s">
        <v>965</v>
      </c>
      <c r="L1102" s="3" t="s">
        <v>951</v>
      </c>
      <c r="M1102" s="12">
        <v>10</v>
      </c>
      <c r="N1102" s="12">
        <v>10</v>
      </c>
      <c r="O1102" s="24"/>
      <c r="P1102" s="12">
        <v>2.6789999999999998</v>
      </c>
      <c r="Q1102" s="12">
        <v>2.5179999999999998</v>
      </c>
      <c r="R1102">
        <f>IF(Q1102&gt;0,(P1102*(Q1102^2))*(3.14159/6),"")</f>
        <v>8.8936988691589374</v>
      </c>
      <c r="S1102" s="12" t="s">
        <v>32</v>
      </c>
      <c r="T1102" t="s">
        <v>25</v>
      </c>
      <c r="U1102" s="12" t="s">
        <v>26</v>
      </c>
      <c r="V1102" s="12" t="e">
        <f>"CG_D"&amp;G1102&amp;"_"&amp;H1102&amp;"_"&amp;#REF!&amp;".jpg"</f>
        <v>#REF!</v>
      </c>
      <c r="W1102" s="12"/>
      <c r="X1102" s="2" t="s">
        <v>764</v>
      </c>
      <c r="Y1102" s="12"/>
      <c r="Z1102" s="12"/>
      <c r="AA1102" s="12" t="s">
        <v>835</v>
      </c>
      <c r="AB1102" t="str">
        <f>IF(Q1102&gt;0,"yes","no")</f>
        <v>yes</v>
      </c>
      <c r="AC1102" t="str">
        <f>IF(O1102&gt;0,"yes","no")</f>
        <v>no</v>
      </c>
      <c r="AD1102" t="str">
        <f>IF(AH1102="hatch","yes","no")</f>
        <v>no</v>
      </c>
      <c r="AE1102" t="str">
        <f>IF(AH1102="swimup","yes","no")</f>
        <v>no</v>
      </c>
      <c r="AF1102" t="str">
        <f>IF(AH1102="respiration","yes","no")</f>
        <v>no</v>
      </c>
      <c r="AG1102"/>
      <c r="AH1102" t="s">
        <v>813</v>
      </c>
      <c r="AI1102" t="str">
        <f>IF(O1102&gt;0,(IF(S1102="live",O1102*0.84,IF(S1102="dried.ethanol",O1102*0.8449+2.8227,O1102))),"")</f>
        <v/>
      </c>
      <c r="AJ1102" s="12"/>
      <c r="AK1102"/>
      <c r="AL1102" t="str">
        <f>IF(OR(AND(Q1102=Q1103,P1102&gt;0),AND(O1102&gt;0,O1102=O1103)),"duplicate","")</f>
        <v/>
      </c>
      <c r="AM1102" t="s">
        <v>826</v>
      </c>
      <c r="AN1102" t="s">
        <v>826</v>
      </c>
      <c r="AO1102" t="s">
        <v>826</v>
      </c>
      <c r="AP1102" t="s">
        <v>826</v>
      </c>
      <c r="AQ1102" t="s">
        <v>32</v>
      </c>
      <c r="AR1102"/>
      <c r="AS1102"/>
    </row>
    <row r="1103" spans="1:45" s="16" customFormat="1" x14ac:dyDescent="0.2">
      <c r="A1103" s="29">
        <v>42914</v>
      </c>
      <c r="B1103" s="1">
        <v>42899</v>
      </c>
      <c r="C1103" s="1" t="str">
        <f>IF(F1103="Kup","6/13/2017",IF(F1103="Sag","6/14/2017",""))</f>
        <v>6/13/2017</v>
      </c>
      <c r="D1103" s="27">
        <f>A1103-B1103</f>
        <v>15</v>
      </c>
      <c r="E1103" s="27">
        <f>A1103-C1103</f>
        <v>15</v>
      </c>
      <c r="F1103" s="12" t="s">
        <v>21</v>
      </c>
      <c r="G1103" s="12">
        <v>15</v>
      </c>
      <c r="H1103" s="12" t="s">
        <v>22</v>
      </c>
      <c r="I1103" s="12" t="s">
        <v>112</v>
      </c>
      <c r="J1103" s="12" t="s">
        <v>984</v>
      </c>
      <c r="K1103" s="3" t="s">
        <v>966</v>
      </c>
      <c r="L1103" s="3" t="s">
        <v>946</v>
      </c>
      <c r="M1103" s="12">
        <v>1</v>
      </c>
      <c r="N1103" s="12">
        <v>1</v>
      </c>
      <c r="O1103" s="24"/>
      <c r="P1103" s="12">
        <v>2.5539999999999998</v>
      </c>
      <c r="Q1103" s="12">
        <v>2.37</v>
      </c>
      <c r="R1103">
        <f>IF(Q1103&gt;0,(P1103*(Q1103^2))*(3.14159/6),"")</f>
        <v>7.5113126680889986</v>
      </c>
      <c r="S1103" s="12" t="s">
        <v>32</v>
      </c>
      <c r="T1103" t="s">
        <v>25</v>
      </c>
      <c r="U1103" s="12" t="s">
        <v>26</v>
      </c>
      <c r="V1103" s="12" t="e">
        <f>"CG_D"&amp;G1103&amp;"_"&amp;H1103&amp;"_"&amp;#REF!&amp;".jpg"</f>
        <v>#REF!</v>
      </c>
      <c r="W1103" s="12"/>
      <c r="X1103" s="2" t="s">
        <v>764</v>
      </c>
      <c r="Y1103" s="12"/>
      <c r="Z1103" s="12"/>
      <c r="AA1103" s="12" t="s">
        <v>835</v>
      </c>
      <c r="AB1103" t="str">
        <f>IF(Q1103&gt;0,"yes","no")</f>
        <v>yes</v>
      </c>
      <c r="AC1103" t="str">
        <f>IF(O1103&gt;0,"yes","no")</f>
        <v>no</v>
      </c>
      <c r="AD1103" t="str">
        <f>IF(AH1103="hatch","yes","no")</f>
        <v>no</v>
      </c>
      <c r="AE1103" t="str">
        <f>IF(AH1103="swimup","yes","no")</f>
        <v>no</v>
      </c>
      <c r="AF1103" t="str">
        <f>IF(AH1103="respiration","yes","no")</f>
        <v>no</v>
      </c>
      <c r="AG1103"/>
      <c r="AH1103" t="s">
        <v>813</v>
      </c>
      <c r="AI1103" t="str">
        <f>IF(O1103&gt;0,(IF(S1103="live",O1103*0.84,IF(S1103="dried.ethanol",O1103*0.8449+2.8227,O1103))),"")</f>
        <v/>
      </c>
      <c r="AJ1103" s="12"/>
      <c r="AK1103"/>
      <c r="AL1103" t="str">
        <f>IF(OR(AND(Q1103=Q1104,P1103&gt;0),AND(O1103&gt;0,O1103=O1104)),"duplicate","")</f>
        <v/>
      </c>
      <c r="AM1103" t="s">
        <v>826</v>
      </c>
      <c r="AN1103" t="s">
        <v>826</v>
      </c>
      <c r="AO1103" t="s">
        <v>826</v>
      </c>
      <c r="AP1103" t="s">
        <v>826</v>
      </c>
      <c r="AQ1103" t="s">
        <v>32</v>
      </c>
      <c r="AR1103"/>
      <c r="AS1103"/>
    </row>
    <row r="1104" spans="1:45" s="16" customFormat="1" x14ac:dyDescent="0.2">
      <c r="A1104" s="29">
        <v>42914</v>
      </c>
      <c r="B1104" s="1">
        <v>42899</v>
      </c>
      <c r="C1104" s="1" t="str">
        <f>IF(F1104="Kup","6/13/2017",IF(F1104="Sag","6/14/2017",""))</f>
        <v>6/13/2017</v>
      </c>
      <c r="D1104" s="27">
        <f>A1104-B1104</f>
        <v>15</v>
      </c>
      <c r="E1104" s="27">
        <f>A1104-C1104</f>
        <v>15</v>
      </c>
      <c r="F1104" s="12" t="s">
        <v>21</v>
      </c>
      <c r="G1104" s="12">
        <v>15</v>
      </c>
      <c r="H1104" s="12" t="s">
        <v>22</v>
      </c>
      <c r="I1104" s="12" t="s">
        <v>112</v>
      </c>
      <c r="J1104" s="12" t="s">
        <v>984</v>
      </c>
      <c r="K1104" s="3" t="s">
        <v>966</v>
      </c>
      <c r="L1104" s="3" t="s">
        <v>946</v>
      </c>
      <c r="M1104" s="12">
        <v>2</v>
      </c>
      <c r="N1104" s="12">
        <v>2</v>
      </c>
      <c r="O1104" s="24"/>
      <c r="P1104" s="12">
        <v>2.669</v>
      </c>
      <c r="Q1104" s="12">
        <v>2.488</v>
      </c>
      <c r="R1104">
        <f>IF(Q1104&gt;0,(P1104*(Q1104^2))*(3.14159/6),"")</f>
        <v>8.6506268985057062</v>
      </c>
      <c r="S1104" s="12" t="s">
        <v>32</v>
      </c>
      <c r="T1104" t="s">
        <v>25</v>
      </c>
      <c r="U1104" s="12" t="s">
        <v>26</v>
      </c>
      <c r="V1104" s="12" t="e">
        <f>"CG_D"&amp;G1104&amp;"_"&amp;H1104&amp;"_"&amp;#REF!&amp;".jpg"</f>
        <v>#REF!</v>
      </c>
      <c r="W1104" s="12"/>
      <c r="X1104" s="2" t="s">
        <v>764</v>
      </c>
      <c r="Y1104" s="12"/>
      <c r="Z1104" s="12"/>
      <c r="AA1104" s="12" t="s">
        <v>835</v>
      </c>
      <c r="AB1104" t="str">
        <f>IF(Q1104&gt;0,"yes","no")</f>
        <v>yes</v>
      </c>
      <c r="AC1104" t="str">
        <f>IF(O1104&gt;0,"yes","no")</f>
        <v>no</v>
      </c>
      <c r="AD1104" t="str">
        <f>IF(AH1104="hatch","yes","no")</f>
        <v>no</v>
      </c>
      <c r="AE1104" t="str">
        <f>IF(AH1104="swimup","yes","no")</f>
        <v>no</v>
      </c>
      <c r="AF1104" t="str">
        <f>IF(AH1104="respiration","yes","no")</f>
        <v>no</v>
      </c>
      <c r="AG1104"/>
      <c r="AH1104" t="s">
        <v>813</v>
      </c>
      <c r="AI1104" t="str">
        <f>IF(O1104&gt;0,(IF(S1104="live",O1104*0.84,IF(S1104="dried.ethanol",O1104*0.8449+2.8227,O1104))),"")</f>
        <v/>
      </c>
      <c r="AJ1104" s="12"/>
      <c r="AK1104"/>
      <c r="AL1104" t="str">
        <f>IF(OR(AND(Q1104=Q1105,P1104&gt;0),AND(O1104&gt;0,O1104=O1105)),"duplicate","")</f>
        <v/>
      </c>
      <c r="AM1104" t="s">
        <v>826</v>
      </c>
      <c r="AN1104" t="s">
        <v>826</v>
      </c>
      <c r="AO1104" t="s">
        <v>826</v>
      </c>
      <c r="AP1104" t="s">
        <v>826</v>
      </c>
      <c r="AQ1104" t="s">
        <v>32</v>
      </c>
      <c r="AR1104"/>
      <c r="AS1104"/>
    </row>
    <row r="1105" spans="1:45" s="16" customFormat="1" x14ac:dyDescent="0.2">
      <c r="A1105" s="29">
        <v>42914</v>
      </c>
      <c r="B1105" s="1">
        <v>42899</v>
      </c>
      <c r="C1105" s="1" t="str">
        <f>IF(F1105="Kup","6/13/2017",IF(F1105="Sag","6/14/2017",""))</f>
        <v>6/13/2017</v>
      </c>
      <c r="D1105" s="27">
        <f>A1105-B1105</f>
        <v>15</v>
      </c>
      <c r="E1105" s="27">
        <f>A1105-C1105</f>
        <v>15</v>
      </c>
      <c r="F1105" s="12" t="s">
        <v>21</v>
      </c>
      <c r="G1105" s="12">
        <v>15</v>
      </c>
      <c r="H1105" s="12" t="s">
        <v>22</v>
      </c>
      <c r="I1105" s="12" t="s">
        <v>112</v>
      </c>
      <c r="J1105" s="12" t="s">
        <v>984</v>
      </c>
      <c r="K1105" s="3" t="s">
        <v>966</v>
      </c>
      <c r="L1105" s="3" t="s">
        <v>946</v>
      </c>
      <c r="M1105" s="12">
        <v>3</v>
      </c>
      <c r="N1105" s="12">
        <v>3</v>
      </c>
      <c r="O1105" s="24"/>
      <c r="P1105" s="12">
        <v>2.9359999999999999</v>
      </c>
      <c r="Q1105" s="12">
        <v>2.6619999999999999</v>
      </c>
      <c r="R1105">
        <f>IF(Q1105&gt;0,(P1105*(Q1105^2))*(3.14159/6),"")</f>
        <v>10.893574528908424</v>
      </c>
      <c r="S1105" s="12" t="s">
        <v>32</v>
      </c>
      <c r="T1105" t="s">
        <v>25</v>
      </c>
      <c r="U1105" s="12" t="s">
        <v>26</v>
      </c>
      <c r="V1105" s="12" t="e">
        <f>"CG_D"&amp;G1105&amp;"_"&amp;H1105&amp;"_"&amp;#REF!&amp;".jpg"</f>
        <v>#REF!</v>
      </c>
      <c r="W1105" s="12"/>
      <c r="X1105" s="2" t="s">
        <v>764</v>
      </c>
      <c r="Y1105" s="12"/>
      <c r="Z1105" s="12"/>
      <c r="AA1105" s="12" t="s">
        <v>835</v>
      </c>
      <c r="AB1105" t="str">
        <f>IF(Q1105&gt;0,"yes","no")</f>
        <v>yes</v>
      </c>
      <c r="AC1105" t="str">
        <f>IF(O1105&gt;0,"yes","no")</f>
        <v>no</v>
      </c>
      <c r="AD1105" t="str">
        <f>IF(AH1105="hatch","yes","no")</f>
        <v>no</v>
      </c>
      <c r="AE1105" t="str">
        <f>IF(AH1105="swimup","yes","no")</f>
        <v>no</v>
      </c>
      <c r="AF1105" t="str">
        <f>IF(AH1105="respiration","yes","no")</f>
        <v>no</v>
      </c>
      <c r="AG1105"/>
      <c r="AH1105" t="s">
        <v>813</v>
      </c>
      <c r="AI1105" t="str">
        <f>IF(O1105&gt;0,(IF(S1105="live",O1105*0.84,IF(S1105="dried.ethanol",O1105*0.8449+2.8227,O1105))),"")</f>
        <v/>
      </c>
      <c r="AJ1105" s="12"/>
      <c r="AK1105"/>
      <c r="AL1105" t="str">
        <f>IF(OR(AND(Q1105=Q1106,P1105&gt;0),AND(O1105&gt;0,O1105=O1106)),"duplicate","")</f>
        <v/>
      </c>
      <c r="AM1105" t="s">
        <v>826</v>
      </c>
      <c r="AN1105" t="s">
        <v>826</v>
      </c>
      <c r="AO1105" t="s">
        <v>826</v>
      </c>
      <c r="AP1105" t="s">
        <v>826</v>
      </c>
      <c r="AQ1105" t="s">
        <v>32</v>
      </c>
      <c r="AR1105"/>
      <c r="AS1105"/>
    </row>
    <row r="1106" spans="1:45" s="16" customFormat="1" x14ac:dyDescent="0.2">
      <c r="A1106" s="29">
        <v>42914</v>
      </c>
      <c r="B1106" s="1">
        <v>42899</v>
      </c>
      <c r="C1106" s="1" t="str">
        <f>IF(F1106="Kup","6/13/2017",IF(F1106="Sag","6/14/2017",""))</f>
        <v>6/13/2017</v>
      </c>
      <c r="D1106" s="27">
        <f>A1106-B1106</f>
        <v>15</v>
      </c>
      <c r="E1106" s="27">
        <f>A1106-C1106</f>
        <v>15</v>
      </c>
      <c r="F1106" s="12" t="s">
        <v>21</v>
      </c>
      <c r="G1106" s="12">
        <v>15</v>
      </c>
      <c r="H1106" s="12" t="s">
        <v>22</v>
      </c>
      <c r="I1106" s="12" t="s">
        <v>112</v>
      </c>
      <c r="J1106" s="12" t="s">
        <v>984</v>
      </c>
      <c r="K1106" s="3" t="s">
        <v>966</v>
      </c>
      <c r="L1106" s="3" t="s">
        <v>946</v>
      </c>
      <c r="M1106" s="12">
        <v>4</v>
      </c>
      <c r="N1106" s="12">
        <v>4</v>
      </c>
      <c r="O1106" s="24"/>
      <c r="P1106" s="12">
        <v>2.8559999999999999</v>
      </c>
      <c r="Q1106" s="12">
        <v>2.677</v>
      </c>
      <c r="R1106">
        <f>IF(Q1106&gt;0,(P1106*(Q1106^2))*(3.14159/6),"")</f>
        <v>10.716505741000359</v>
      </c>
      <c r="S1106" s="12" t="s">
        <v>32</v>
      </c>
      <c r="T1106" t="s">
        <v>25</v>
      </c>
      <c r="U1106" s="12" t="s">
        <v>26</v>
      </c>
      <c r="V1106" s="12" t="e">
        <f>"CG_D"&amp;G1106&amp;"_"&amp;H1106&amp;"_"&amp;#REF!&amp;".jpg"</f>
        <v>#REF!</v>
      </c>
      <c r="W1106" s="12"/>
      <c r="X1106" s="2" t="s">
        <v>764</v>
      </c>
      <c r="Y1106" s="12"/>
      <c r="Z1106" s="12"/>
      <c r="AA1106" s="12" t="s">
        <v>835</v>
      </c>
      <c r="AB1106" t="str">
        <f>IF(Q1106&gt;0,"yes","no")</f>
        <v>yes</v>
      </c>
      <c r="AC1106" t="str">
        <f>IF(O1106&gt;0,"yes","no")</f>
        <v>no</v>
      </c>
      <c r="AD1106" t="str">
        <f>IF(AH1106="hatch","yes","no")</f>
        <v>no</v>
      </c>
      <c r="AE1106" t="str">
        <f>IF(AH1106="swimup","yes","no")</f>
        <v>no</v>
      </c>
      <c r="AF1106" t="str">
        <f>IF(AH1106="respiration","yes","no")</f>
        <v>no</v>
      </c>
      <c r="AG1106"/>
      <c r="AH1106" t="s">
        <v>813</v>
      </c>
      <c r="AI1106" t="str">
        <f>IF(O1106&gt;0,(IF(S1106="live",O1106*0.84,IF(S1106="dried.ethanol",O1106*0.8449+2.8227,O1106))),"")</f>
        <v/>
      </c>
      <c r="AJ1106" s="12"/>
      <c r="AK1106"/>
      <c r="AL1106" t="str">
        <f>IF(OR(AND(Q1106=Q1107,P1106&gt;0),AND(O1106&gt;0,O1106=O1107)),"duplicate","")</f>
        <v/>
      </c>
      <c r="AM1106" t="s">
        <v>826</v>
      </c>
      <c r="AN1106" t="s">
        <v>826</v>
      </c>
      <c r="AO1106" t="s">
        <v>826</v>
      </c>
      <c r="AP1106" t="s">
        <v>826</v>
      </c>
      <c r="AQ1106" t="s">
        <v>32</v>
      </c>
      <c r="AR1106"/>
      <c r="AS1106"/>
    </row>
    <row r="1107" spans="1:45" s="16" customFormat="1" x14ac:dyDescent="0.2">
      <c r="A1107" s="29">
        <v>42914</v>
      </c>
      <c r="B1107" s="1">
        <v>42899</v>
      </c>
      <c r="C1107" s="1" t="str">
        <f>IF(F1107="Kup","6/13/2017",IF(F1107="Sag","6/14/2017",""))</f>
        <v>6/13/2017</v>
      </c>
      <c r="D1107" s="27">
        <f>A1107-B1107</f>
        <v>15</v>
      </c>
      <c r="E1107" s="27">
        <f>A1107-C1107</f>
        <v>15</v>
      </c>
      <c r="F1107" s="12" t="s">
        <v>21</v>
      </c>
      <c r="G1107" s="12">
        <v>15</v>
      </c>
      <c r="H1107" s="12" t="s">
        <v>22</v>
      </c>
      <c r="I1107" s="12" t="s">
        <v>112</v>
      </c>
      <c r="J1107" s="12" t="s">
        <v>984</v>
      </c>
      <c r="K1107" s="3" t="s">
        <v>966</v>
      </c>
      <c r="L1107" s="3" t="s">
        <v>946</v>
      </c>
      <c r="M1107" s="12">
        <v>5</v>
      </c>
      <c r="N1107" s="12">
        <v>5</v>
      </c>
      <c r="O1107" s="24"/>
      <c r="P1107" s="12">
        <v>2.7410000000000001</v>
      </c>
      <c r="Q1107" s="12">
        <v>2.6179999999999999</v>
      </c>
      <c r="R1107">
        <f>IF(Q1107&gt;0,(P1107*(Q1107^2))*(3.14159/6),"")</f>
        <v>9.8366354251329238</v>
      </c>
      <c r="S1107" s="12" t="s">
        <v>32</v>
      </c>
      <c r="T1107" t="s">
        <v>25</v>
      </c>
      <c r="U1107" s="12" t="s">
        <v>26</v>
      </c>
      <c r="V1107" s="12" t="e">
        <f>"CG_D"&amp;G1107&amp;"_"&amp;H1107&amp;"_"&amp;#REF!&amp;".jpg"</f>
        <v>#REF!</v>
      </c>
      <c r="W1107" s="12"/>
      <c r="X1107" s="2" t="s">
        <v>764</v>
      </c>
      <c r="Y1107" s="12"/>
      <c r="Z1107" s="12"/>
      <c r="AA1107" s="12" t="s">
        <v>835</v>
      </c>
      <c r="AB1107" t="str">
        <f>IF(Q1107&gt;0,"yes","no")</f>
        <v>yes</v>
      </c>
      <c r="AC1107" t="str">
        <f>IF(O1107&gt;0,"yes","no")</f>
        <v>no</v>
      </c>
      <c r="AD1107" t="str">
        <f>IF(AH1107="hatch","yes","no")</f>
        <v>no</v>
      </c>
      <c r="AE1107" t="str">
        <f>IF(AH1107="swimup","yes","no")</f>
        <v>no</v>
      </c>
      <c r="AF1107" t="str">
        <f>IF(AH1107="respiration","yes","no")</f>
        <v>no</v>
      </c>
      <c r="AG1107"/>
      <c r="AH1107" t="s">
        <v>813</v>
      </c>
      <c r="AI1107" t="str">
        <f>IF(O1107&gt;0,(IF(S1107="live",O1107*0.84,IF(S1107="dried.ethanol",O1107*0.8449+2.8227,O1107))),"")</f>
        <v/>
      </c>
      <c r="AJ1107" s="12"/>
      <c r="AK1107"/>
      <c r="AL1107" t="str">
        <f>IF(OR(AND(Q1107=Q1108,P1107&gt;0),AND(O1107&gt;0,O1107=O1108)),"duplicate","")</f>
        <v/>
      </c>
      <c r="AM1107" t="s">
        <v>826</v>
      </c>
      <c r="AN1107" t="s">
        <v>826</v>
      </c>
      <c r="AO1107" t="s">
        <v>826</v>
      </c>
      <c r="AP1107" t="s">
        <v>826</v>
      </c>
      <c r="AQ1107" t="s">
        <v>32</v>
      </c>
      <c r="AR1107"/>
      <c r="AS1107"/>
    </row>
    <row r="1108" spans="1:45" s="16" customFormat="1" x14ac:dyDescent="0.2">
      <c r="A1108" s="29">
        <v>42914</v>
      </c>
      <c r="B1108" s="1">
        <v>42899</v>
      </c>
      <c r="C1108" s="1" t="str">
        <f>IF(F1108="Kup","6/13/2017",IF(F1108="Sag","6/14/2017",""))</f>
        <v>6/13/2017</v>
      </c>
      <c r="D1108" s="27">
        <f>A1108-B1108</f>
        <v>15</v>
      </c>
      <c r="E1108" s="27">
        <f>A1108-C1108</f>
        <v>15</v>
      </c>
      <c r="F1108" s="12" t="s">
        <v>21</v>
      </c>
      <c r="G1108" s="12">
        <v>15</v>
      </c>
      <c r="H1108" s="12" t="s">
        <v>22</v>
      </c>
      <c r="I1108" s="12" t="s">
        <v>112</v>
      </c>
      <c r="J1108" s="12" t="s">
        <v>984</v>
      </c>
      <c r="K1108" s="3" t="s">
        <v>966</v>
      </c>
      <c r="L1108" s="3" t="s">
        <v>946</v>
      </c>
      <c r="M1108" s="12">
        <v>6</v>
      </c>
      <c r="N1108" s="12">
        <v>6</v>
      </c>
      <c r="O1108" s="24"/>
      <c r="P1108" s="12">
        <v>2.3620000000000001</v>
      </c>
      <c r="Q1108" s="12">
        <v>2.2120000000000002</v>
      </c>
      <c r="R1108">
        <f>IF(Q1108&gt;0,(P1108*(Q1108^2))*(3.14159/6),"")</f>
        <v>6.051295958091254</v>
      </c>
      <c r="S1108" s="12" t="s">
        <v>32</v>
      </c>
      <c r="T1108" t="s">
        <v>25</v>
      </c>
      <c r="U1108" s="12" t="s">
        <v>26</v>
      </c>
      <c r="V1108" s="12" t="e">
        <f>"CG_D"&amp;G1108&amp;"_"&amp;H1108&amp;"_"&amp;#REF!&amp;".jpg"</f>
        <v>#REF!</v>
      </c>
      <c r="W1108" s="12"/>
      <c r="X1108" s="2" t="s">
        <v>764</v>
      </c>
      <c r="Y1108" s="12"/>
      <c r="Z1108" s="12"/>
      <c r="AA1108" s="12" t="s">
        <v>835</v>
      </c>
      <c r="AB1108" t="str">
        <f>IF(Q1108&gt;0,"yes","no")</f>
        <v>yes</v>
      </c>
      <c r="AC1108" t="str">
        <f>IF(O1108&gt;0,"yes","no")</f>
        <v>no</v>
      </c>
      <c r="AD1108" t="str">
        <f>IF(AH1108="hatch","yes","no")</f>
        <v>no</v>
      </c>
      <c r="AE1108" t="str">
        <f>IF(AH1108="swimup","yes","no")</f>
        <v>no</v>
      </c>
      <c r="AF1108" t="str">
        <f>IF(AH1108="respiration","yes","no")</f>
        <v>no</v>
      </c>
      <c r="AG1108"/>
      <c r="AH1108" t="s">
        <v>813</v>
      </c>
      <c r="AI1108" t="str">
        <f>IF(O1108&gt;0,(IF(S1108="live",O1108*0.84,IF(S1108="dried.ethanol",O1108*0.8449+2.8227,O1108))),"")</f>
        <v/>
      </c>
      <c r="AJ1108" s="12"/>
      <c r="AK1108"/>
      <c r="AL1108" t="str">
        <f>IF(OR(AND(Q1108=Q1109,P1108&gt;0),AND(O1108&gt;0,O1108=O1109)),"duplicate","")</f>
        <v/>
      </c>
      <c r="AM1108" t="s">
        <v>826</v>
      </c>
      <c r="AN1108" t="s">
        <v>826</v>
      </c>
      <c r="AO1108" t="s">
        <v>826</v>
      </c>
      <c r="AP1108" t="s">
        <v>826</v>
      </c>
      <c r="AQ1108" t="s">
        <v>32</v>
      </c>
      <c r="AR1108"/>
      <c r="AS1108"/>
    </row>
    <row r="1109" spans="1:45" s="16" customFormat="1" x14ac:dyDescent="0.2">
      <c r="A1109" s="29">
        <v>42914</v>
      </c>
      <c r="B1109" s="1">
        <v>42899</v>
      </c>
      <c r="C1109" s="1" t="str">
        <f>IF(F1109="Kup","6/13/2017",IF(F1109="Sag","6/14/2017",""))</f>
        <v>6/13/2017</v>
      </c>
      <c r="D1109" s="27">
        <f>A1109-B1109</f>
        <v>15</v>
      </c>
      <c r="E1109" s="27">
        <f>A1109-C1109</f>
        <v>15</v>
      </c>
      <c r="F1109" s="12" t="s">
        <v>21</v>
      </c>
      <c r="G1109" s="12">
        <v>15</v>
      </c>
      <c r="H1109" s="12" t="s">
        <v>22</v>
      </c>
      <c r="I1109" s="12" t="s">
        <v>112</v>
      </c>
      <c r="J1109" s="12" t="s">
        <v>984</v>
      </c>
      <c r="K1109" s="3" t="s">
        <v>966</v>
      </c>
      <c r="L1109" s="3" t="s">
        <v>946</v>
      </c>
      <c r="M1109" s="12">
        <v>7</v>
      </c>
      <c r="N1109" s="12">
        <v>7</v>
      </c>
      <c r="O1109" s="24"/>
      <c r="P1109" s="12">
        <v>2.6930000000000001</v>
      </c>
      <c r="Q1109" s="12">
        <v>2.4540000000000002</v>
      </c>
      <c r="R1109">
        <f>IF(Q1109&gt;0,(P1109*(Q1109^2))*(3.14159/6),"")</f>
        <v>8.4914865426928188</v>
      </c>
      <c r="S1109" s="12" t="s">
        <v>32</v>
      </c>
      <c r="T1109" t="s">
        <v>25</v>
      </c>
      <c r="U1109" s="12" t="s">
        <v>26</v>
      </c>
      <c r="V1109" s="12" t="e">
        <f>"CG_D"&amp;G1109&amp;"_"&amp;H1109&amp;"_"&amp;#REF!&amp;".jpg"</f>
        <v>#REF!</v>
      </c>
      <c r="W1109" s="12"/>
      <c r="X1109" s="2" t="s">
        <v>764</v>
      </c>
      <c r="Y1109" s="12"/>
      <c r="Z1109" s="12"/>
      <c r="AA1109" s="12" t="s">
        <v>835</v>
      </c>
      <c r="AB1109" t="str">
        <f>IF(Q1109&gt;0,"yes","no")</f>
        <v>yes</v>
      </c>
      <c r="AC1109" t="str">
        <f>IF(O1109&gt;0,"yes","no")</f>
        <v>no</v>
      </c>
      <c r="AD1109" t="str">
        <f>IF(AH1109="hatch","yes","no")</f>
        <v>no</v>
      </c>
      <c r="AE1109" t="str">
        <f>IF(AH1109="swimup","yes","no")</f>
        <v>no</v>
      </c>
      <c r="AF1109" t="str">
        <f>IF(AH1109="respiration","yes","no")</f>
        <v>no</v>
      </c>
      <c r="AG1109"/>
      <c r="AH1109" t="s">
        <v>813</v>
      </c>
      <c r="AI1109" t="str">
        <f>IF(O1109&gt;0,(IF(S1109="live",O1109*0.84,IF(S1109="dried.ethanol",O1109*0.8449+2.8227,O1109))),"")</f>
        <v/>
      </c>
      <c r="AJ1109" s="12"/>
      <c r="AK1109"/>
      <c r="AL1109" t="str">
        <f>IF(OR(AND(Q1109=Q1110,P1109&gt;0),AND(O1109&gt;0,O1109=O1110)),"duplicate","")</f>
        <v/>
      </c>
      <c r="AM1109" t="s">
        <v>826</v>
      </c>
      <c r="AN1109" t="s">
        <v>826</v>
      </c>
      <c r="AO1109" t="s">
        <v>826</v>
      </c>
      <c r="AP1109" t="s">
        <v>826</v>
      </c>
      <c r="AQ1109" t="s">
        <v>32</v>
      </c>
      <c r="AR1109"/>
      <c r="AS1109"/>
    </row>
    <row r="1110" spans="1:45" s="16" customFormat="1" x14ac:dyDescent="0.2">
      <c r="A1110" s="29">
        <v>42914</v>
      </c>
      <c r="B1110" s="1">
        <v>42899</v>
      </c>
      <c r="C1110" s="1" t="str">
        <f>IF(F1110="Kup","6/13/2017",IF(F1110="Sag","6/14/2017",""))</f>
        <v>6/13/2017</v>
      </c>
      <c r="D1110" s="27">
        <f>A1110-B1110</f>
        <v>15</v>
      </c>
      <c r="E1110" s="27">
        <f>A1110-C1110</f>
        <v>15</v>
      </c>
      <c r="F1110" s="12" t="s">
        <v>21</v>
      </c>
      <c r="G1110" s="12">
        <v>15</v>
      </c>
      <c r="H1110" s="12" t="s">
        <v>22</v>
      </c>
      <c r="I1110" s="12" t="s">
        <v>112</v>
      </c>
      <c r="J1110" s="12" t="s">
        <v>984</v>
      </c>
      <c r="K1110" s="3" t="s">
        <v>966</v>
      </c>
      <c r="L1110" s="3" t="s">
        <v>946</v>
      </c>
      <c r="M1110" s="12">
        <v>8</v>
      </c>
      <c r="N1110" s="12">
        <v>8</v>
      </c>
      <c r="O1110" s="24"/>
      <c r="P1110" s="12">
        <v>2.8620000000000001</v>
      </c>
      <c r="Q1110" s="12">
        <v>2.3050000000000002</v>
      </c>
      <c r="R1110">
        <f>IF(Q1110&gt;0,(P1110*(Q1110^2))*(3.14159/6),"")</f>
        <v>7.9617721420507506</v>
      </c>
      <c r="S1110" s="12" t="s">
        <v>32</v>
      </c>
      <c r="T1110" t="s">
        <v>25</v>
      </c>
      <c r="U1110" s="12" t="s">
        <v>26</v>
      </c>
      <c r="V1110" s="12" t="e">
        <f>"CG_D"&amp;G1110&amp;"_"&amp;H1110&amp;"_"&amp;#REF!&amp;".jpg"</f>
        <v>#REF!</v>
      </c>
      <c r="W1110" s="12"/>
      <c r="X1110" s="2" t="s">
        <v>764</v>
      </c>
      <c r="Y1110" s="12"/>
      <c r="Z1110" s="12"/>
      <c r="AA1110" s="12" t="s">
        <v>835</v>
      </c>
      <c r="AB1110" t="str">
        <f>IF(Q1110&gt;0,"yes","no")</f>
        <v>yes</v>
      </c>
      <c r="AC1110" t="str">
        <f>IF(O1110&gt;0,"yes","no")</f>
        <v>no</v>
      </c>
      <c r="AD1110" t="str">
        <f>IF(AH1110="hatch","yes","no")</f>
        <v>no</v>
      </c>
      <c r="AE1110" t="str">
        <f>IF(AH1110="swimup","yes","no")</f>
        <v>no</v>
      </c>
      <c r="AF1110" t="str">
        <f>IF(AH1110="respiration","yes","no")</f>
        <v>no</v>
      </c>
      <c r="AG1110"/>
      <c r="AH1110" t="s">
        <v>813</v>
      </c>
      <c r="AI1110" t="str">
        <f>IF(O1110&gt;0,(IF(S1110="live",O1110*0.84,IF(S1110="dried.ethanol",O1110*0.8449+2.8227,O1110))),"")</f>
        <v/>
      </c>
      <c r="AJ1110" s="12"/>
      <c r="AK1110"/>
      <c r="AL1110" t="str">
        <f>IF(OR(AND(Q1110=Q1111,P1110&gt;0),AND(O1110&gt;0,O1110=O1111)),"duplicate","")</f>
        <v/>
      </c>
      <c r="AM1110" t="s">
        <v>826</v>
      </c>
      <c r="AN1110" t="s">
        <v>826</v>
      </c>
      <c r="AO1110" t="s">
        <v>826</v>
      </c>
      <c r="AP1110" t="s">
        <v>826</v>
      </c>
      <c r="AQ1110" t="s">
        <v>32</v>
      </c>
      <c r="AR1110"/>
      <c r="AS1110"/>
    </row>
    <row r="1111" spans="1:45" s="16" customFormat="1" x14ac:dyDescent="0.2">
      <c r="A1111" s="29">
        <v>42914</v>
      </c>
      <c r="B1111" s="1">
        <v>42899</v>
      </c>
      <c r="C1111" s="1" t="str">
        <f>IF(F1111="Kup","6/13/2017",IF(F1111="Sag","6/14/2017",""))</f>
        <v>6/13/2017</v>
      </c>
      <c r="D1111" s="27">
        <f>A1111-B1111</f>
        <v>15</v>
      </c>
      <c r="E1111" s="27">
        <f>A1111-C1111</f>
        <v>15</v>
      </c>
      <c r="F1111" s="12" t="s">
        <v>21</v>
      </c>
      <c r="G1111" s="12">
        <v>15</v>
      </c>
      <c r="H1111" s="12" t="s">
        <v>22</v>
      </c>
      <c r="I1111" s="12" t="s">
        <v>112</v>
      </c>
      <c r="J1111" s="12" t="s">
        <v>984</v>
      </c>
      <c r="K1111" s="3" t="s">
        <v>966</v>
      </c>
      <c r="L1111" s="3" t="s">
        <v>946</v>
      </c>
      <c r="M1111" s="12">
        <v>9</v>
      </c>
      <c r="N1111" s="12">
        <v>9</v>
      </c>
      <c r="O1111" s="24"/>
      <c r="P1111" s="12">
        <v>2.7850000000000001</v>
      </c>
      <c r="Q1111" s="12">
        <v>2.6230000000000002</v>
      </c>
      <c r="R1111">
        <f>IF(Q1111&gt;0,(P1111*(Q1111^2))*(3.14159/6),"")</f>
        <v>10.032751055888561</v>
      </c>
      <c r="S1111" s="12" t="s">
        <v>32</v>
      </c>
      <c r="T1111" t="s">
        <v>25</v>
      </c>
      <c r="U1111" s="12" t="s">
        <v>26</v>
      </c>
      <c r="V1111" s="12" t="e">
        <f>"CG_D"&amp;G1111&amp;"_"&amp;H1111&amp;"_"&amp;#REF!&amp;".jpg"</f>
        <v>#REF!</v>
      </c>
      <c r="W1111" s="12"/>
      <c r="X1111" s="2" t="s">
        <v>764</v>
      </c>
      <c r="Y1111" s="12"/>
      <c r="Z1111" s="12"/>
      <c r="AA1111" s="12" t="s">
        <v>835</v>
      </c>
      <c r="AB1111" t="str">
        <f>IF(Q1111&gt;0,"yes","no")</f>
        <v>yes</v>
      </c>
      <c r="AC1111" t="str">
        <f>IF(O1111&gt;0,"yes","no")</f>
        <v>no</v>
      </c>
      <c r="AD1111" t="str">
        <f>IF(AH1111="hatch","yes","no")</f>
        <v>no</v>
      </c>
      <c r="AE1111" t="str">
        <f>IF(AH1111="swimup","yes","no")</f>
        <v>no</v>
      </c>
      <c r="AF1111" t="str">
        <f>IF(AH1111="respiration","yes","no")</f>
        <v>no</v>
      </c>
      <c r="AG1111"/>
      <c r="AH1111" t="s">
        <v>813</v>
      </c>
      <c r="AI1111" t="str">
        <f>IF(O1111&gt;0,(IF(S1111="live",O1111*0.84,IF(S1111="dried.ethanol",O1111*0.8449+2.8227,O1111))),"")</f>
        <v/>
      </c>
      <c r="AJ1111" s="12"/>
      <c r="AK1111"/>
      <c r="AL1111" t="str">
        <f>IF(OR(AND(Q1111=Q1112,P1111&gt;0),AND(O1111&gt;0,O1111=O1112)),"duplicate","")</f>
        <v/>
      </c>
      <c r="AM1111" t="s">
        <v>826</v>
      </c>
      <c r="AN1111" t="s">
        <v>826</v>
      </c>
      <c r="AO1111" t="s">
        <v>826</v>
      </c>
      <c r="AP1111" t="s">
        <v>826</v>
      </c>
      <c r="AQ1111" t="s">
        <v>32</v>
      </c>
      <c r="AR1111"/>
      <c r="AS1111"/>
    </row>
    <row r="1112" spans="1:45" s="16" customFormat="1" x14ac:dyDescent="0.2">
      <c r="A1112" s="29">
        <v>42914</v>
      </c>
      <c r="B1112" s="1">
        <v>42899</v>
      </c>
      <c r="C1112" s="1" t="str">
        <f>IF(F1112="Kup","6/13/2017",IF(F1112="Sag","6/14/2017",""))</f>
        <v>6/13/2017</v>
      </c>
      <c r="D1112" s="27">
        <f>A1112-B1112</f>
        <v>15</v>
      </c>
      <c r="E1112" s="27">
        <f>A1112-C1112</f>
        <v>15</v>
      </c>
      <c r="F1112" s="12" t="s">
        <v>21</v>
      </c>
      <c r="G1112" s="12">
        <v>15</v>
      </c>
      <c r="H1112" s="12" t="s">
        <v>22</v>
      </c>
      <c r="I1112" s="12" t="s">
        <v>112</v>
      </c>
      <c r="J1112" s="12" t="s">
        <v>984</v>
      </c>
      <c r="K1112" s="3" t="s">
        <v>966</v>
      </c>
      <c r="L1112" s="3" t="s">
        <v>946</v>
      </c>
      <c r="M1112" s="12">
        <v>10</v>
      </c>
      <c r="N1112" s="12">
        <v>10</v>
      </c>
      <c r="O1112" s="24"/>
      <c r="P1112" s="12">
        <v>2.7789999999999999</v>
      </c>
      <c r="Q1112" s="12">
        <v>2.5009999999999999</v>
      </c>
      <c r="R1112">
        <f>IF(Q1112&gt;0,(P1112*(Q1112^2))*(3.14159/6),"")</f>
        <v>9.1015254060047646</v>
      </c>
      <c r="S1112" s="12" t="s">
        <v>32</v>
      </c>
      <c r="T1112" t="s">
        <v>25</v>
      </c>
      <c r="U1112" s="12" t="s">
        <v>26</v>
      </c>
      <c r="V1112" s="12" t="e">
        <f>"CG_D"&amp;G1112&amp;"_"&amp;H1112&amp;"_"&amp;#REF!&amp;".jpg"</f>
        <v>#REF!</v>
      </c>
      <c r="W1112" s="12"/>
      <c r="X1112" s="2" t="s">
        <v>764</v>
      </c>
      <c r="Y1112" s="12"/>
      <c r="Z1112" s="12"/>
      <c r="AA1112" s="12" t="s">
        <v>835</v>
      </c>
      <c r="AB1112" t="str">
        <f>IF(Q1112&gt;0,"yes","no")</f>
        <v>yes</v>
      </c>
      <c r="AC1112" t="str">
        <f>IF(O1112&gt;0,"yes","no")</f>
        <v>no</v>
      </c>
      <c r="AD1112" t="str">
        <f>IF(AH1112="hatch","yes","no")</f>
        <v>no</v>
      </c>
      <c r="AE1112" t="str">
        <f>IF(AH1112="swimup","yes","no")</f>
        <v>no</v>
      </c>
      <c r="AF1112" t="str">
        <f>IF(AH1112="respiration","yes","no")</f>
        <v>no</v>
      </c>
      <c r="AG1112"/>
      <c r="AH1112" t="s">
        <v>813</v>
      </c>
      <c r="AI1112" t="str">
        <f>IF(O1112&gt;0,(IF(S1112="live",O1112*0.84,IF(S1112="dried.ethanol",O1112*0.8449+2.8227,O1112))),"")</f>
        <v/>
      </c>
      <c r="AJ1112" s="12"/>
      <c r="AK1112"/>
      <c r="AL1112" t="str">
        <f>IF(OR(AND(Q1112=Q1113,P1112&gt;0),AND(O1112&gt;0,O1112=O1113)),"duplicate","")</f>
        <v/>
      </c>
      <c r="AM1112" t="s">
        <v>826</v>
      </c>
      <c r="AN1112" t="s">
        <v>826</v>
      </c>
      <c r="AO1112" t="s">
        <v>826</v>
      </c>
      <c r="AP1112" t="s">
        <v>826</v>
      </c>
      <c r="AQ1112" t="s">
        <v>32</v>
      </c>
      <c r="AR1112"/>
      <c r="AS1112"/>
    </row>
    <row r="1113" spans="1:45" s="16" customFormat="1" x14ac:dyDescent="0.2">
      <c r="A1113" s="29">
        <v>42914</v>
      </c>
      <c r="B1113" s="1">
        <v>42899</v>
      </c>
      <c r="C1113" s="1" t="str">
        <f>IF(F1113="Kup","6/13/2017",IF(F1113="Sag","6/14/2017",""))</f>
        <v>6/13/2017</v>
      </c>
      <c r="D1113" s="27">
        <f>A1113-B1113</f>
        <v>15</v>
      </c>
      <c r="E1113" s="27">
        <f>A1113-C1113</f>
        <v>15</v>
      </c>
      <c r="F1113" s="12" t="s">
        <v>21</v>
      </c>
      <c r="G1113" s="12">
        <v>15</v>
      </c>
      <c r="H1113" s="12" t="s">
        <v>22</v>
      </c>
      <c r="I1113" s="12" t="s">
        <v>112</v>
      </c>
      <c r="J1113" s="12" t="s">
        <v>984</v>
      </c>
      <c r="K1113" s="3" t="s">
        <v>966</v>
      </c>
      <c r="L1113" s="3" t="s">
        <v>946</v>
      </c>
      <c r="M1113" s="12">
        <v>11</v>
      </c>
      <c r="N1113" s="12">
        <v>11</v>
      </c>
      <c r="O1113" s="24"/>
      <c r="P1113" s="12">
        <v>2.8959999999999999</v>
      </c>
      <c r="Q1113" s="12">
        <v>2.69</v>
      </c>
      <c r="R1113">
        <f>IF(Q1113&gt;0,(P1113*(Q1113^2))*(3.14159/6),"")</f>
        <v>10.97239346991733</v>
      </c>
      <c r="S1113" s="12" t="s">
        <v>32</v>
      </c>
      <c r="T1113" t="s">
        <v>25</v>
      </c>
      <c r="U1113" s="12" t="s">
        <v>26</v>
      </c>
      <c r="V1113" s="12" t="e">
        <f>"CG_D"&amp;G1113&amp;"_"&amp;H1113&amp;"_"&amp;#REF!&amp;".jpg"</f>
        <v>#REF!</v>
      </c>
      <c r="W1113" s="12"/>
      <c r="X1113" s="2" t="s">
        <v>764</v>
      </c>
      <c r="Y1113" s="12"/>
      <c r="Z1113" s="12"/>
      <c r="AA1113" s="12" t="s">
        <v>835</v>
      </c>
      <c r="AB1113" t="str">
        <f>IF(Q1113&gt;0,"yes","no")</f>
        <v>yes</v>
      </c>
      <c r="AC1113" t="str">
        <f>IF(O1113&gt;0,"yes","no")</f>
        <v>no</v>
      </c>
      <c r="AD1113" t="str">
        <f>IF(AH1113="hatch","yes","no")</f>
        <v>no</v>
      </c>
      <c r="AE1113" t="str">
        <f>IF(AH1113="swimup","yes","no")</f>
        <v>no</v>
      </c>
      <c r="AF1113" t="str">
        <f>IF(AH1113="respiration","yes","no")</f>
        <v>no</v>
      </c>
      <c r="AG1113"/>
      <c r="AH1113" t="s">
        <v>813</v>
      </c>
      <c r="AI1113" t="str">
        <f>IF(O1113&gt;0,(IF(S1113="live",O1113*0.84,IF(S1113="dried.ethanol",O1113*0.8449+2.8227,O1113))),"")</f>
        <v/>
      </c>
      <c r="AJ1113" s="12"/>
      <c r="AK1113"/>
      <c r="AL1113" t="str">
        <f>IF(OR(AND(Q1113=Q1114,P1113&gt;0),AND(O1113&gt;0,O1113=O1114)),"duplicate","")</f>
        <v/>
      </c>
      <c r="AM1113" t="s">
        <v>826</v>
      </c>
      <c r="AN1113" t="s">
        <v>826</v>
      </c>
      <c r="AO1113" t="s">
        <v>826</v>
      </c>
      <c r="AP1113" t="s">
        <v>826</v>
      </c>
      <c r="AQ1113" t="s">
        <v>32</v>
      </c>
      <c r="AR1113"/>
      <c r="AS1113"/>
    </row>
    <row r="1114" spans="1:45" s="16" customFormat="1" x14ac:dyDescent="0.2">
      <c r="A1114" s="29">
        <v>42914</v>
      </c>
      <c r="B1114" s="1">
        <v>42899</v>
      </c>
      <c r="C1114" s="1" t="str">
        <f>IF(F1114="Kup","6/13/2017",IF(F1114="Sag","6/14/2017",""))</f>
        <v>6/13/2017</v>
      </c>
      <c r="D1114" s="27">
        <f>A1114-B1114</f>
        <v>15</v>
      </c>
      <c r="E1114" s="27">
        <f>A1114-C1114</f>
        <v>15</v>
      </c>
      <c r="F1114" s="12" t="s">
        <v>21</v>
      </c>
      <c r="G1114" s="12">
        <v>15</v>
      </c>
      <c r="H1114" s="12" t="s">
        <v>22</v>
      </c>
      <c r="I1114" s="12" t="s">
        <v>75</v>
      </c>
      <c r="J1114" s="12" t="s">
        <v>75</v>
      </c>
      <c r="K1114" s="3" t="s">
        <v>945</v>
      </c>
      <c r="L1114" s="3" t="s">
        <v>946</v>
      </c>
      <c r="M1114" s="12">
        <v>1</v>
      </c>
      <c r="N1114" s="12">
        <v>1</v>
      </c>
      <c r="O1114" s="24"/>
      <c r="P1114" s="12">
        <v>2.4929999999999999</v>
      </c>
      <c r="Q1114" s="12">
        <v>2.31</v>
      </c>
      <c r="R1114">
        <f>IF(Q1114&gt;0,(P1114*(Q1114^2))*(3.14159/6),"")</f>
        <v>6.9653748547844989</v>
      </c>
      <c r="S1114" s="12" t="s">
        <v>32</v>
      </c>
      <c r="T1114" t="s">
        <v>25</v>
      </c>
      <c r="U1114" s="12" t="s">
        <v>26</v>
      </c>
      <c r="V1114" s="12" t="e">
        <f>"CG_D"&amp;G1114&amp;"_"&amp;H1114&amp;"_"&amp;#REF!&amp;".jpg"</f>
        <v>#REF!</v>
      </c>
      <c r="W1114" s="12"/>
      <c r="X1114" s="2" t="s">
        <v>764</v>
      </c>
      <c r="Y1114" s="12"/>
      <c r="Z1114" s="12"/>
      <c r="AA1114" s="12" t="s">
        <v>835</v>
      </c>
      <c r="AB1114" t="str">
        <f>IF(Q1114&gt;0,"yes","no")</f>
        <v>yes</v>
      </c>
      <c r="AC1114" t="str">
        <f>IF(O1114&gt;0,"yes","no")</f>
        <v>no</v>
      </c>
      <c r="AD1114" t="str">
        <f>IF(AH1114="hatch","yes","no")</f>
        <v>no</v>
      </c>
      <c r="AE1114" t="str">
        <f>IF(AH1114="swimup","yes","no")</f>
        <v>no</v>
      </c>
      <c r="AF1114" t="str">
        <f>IF(AH1114="respiration","yes","no")</f>
        <v>no</v>
      </c>
      <c r="AG1114"/>
      <c r="AH1114" t="s">
        <v>813</v>
      </c>
      <c r="AI1114" t="str">
        <f>IF(O1114&gt;0,(IF(S1114="live",O1114*0.84,IF(S1114="dried.ethanol",O1114*0.8449+2.8227,O1114))),"")</f>
        <v/>
      </c>
      <c r="AJ1114" s="12"/>
      <c r="AK1114"/>
      <c r="AL1114" t="str">
        <f>IF(OR(AND(Q1114=Q1115,P1114&gt;0),AND(O1114&gt;0,O1114=O1115)),"duplicate","")</f>
        <v/>
      </c>
      <c r="AM1114" t="s">
        <v>826</v>
      </c>
      <c r="AN1114" t="s">
        <v>826</v>
      </c>
      <c r="AO1114" t="s">
        <v>826</v>
      </c>
      <c r="AP1114" t="s">
        <v>826</v>
      </c>
      <c r="AQ1114" t="s">
        <v>32</v>
      </c>
      <c r="AR1114"/>
      <c r="AS1114"/>
    </row>
    <row r="1115" spans="1:45" s="16" customFormat="1" x14ac:dyDescent="0.2">
      <c r="A1115" s="29">
        <v>42914</v>
      </c>
      <c r="B1115" s="1">
        <v>42899</v>
      </c>
      <c r="C1115" s="1" t="str">
        <f>IF(F1115="Kup","6/13/2017",IF(F1115="Sag","6/14/2017",""))</f>
        <v>6/13/2017</v>
      </c>
      <c r="D1115" s="27">
        <f>A1115-B1115</f>
        <v>15</v>
      </c>
      <c r="E1115" s="27">
        <f>A1115-C1115</f>
        <v>15</v>
      </c>
      <c r="F1115" s="12" t="s">
        <v>21</v>
      </c>
      <c r="G1115" s="12">
        <v>15</v>
      </c>
      <c r="H1115" s="12" t="s">
        <v>22</v>
      </c>
      <c r="I1115" s="12" t="s">
        <v>75</v>
      </c>
      <c r="J1115" s="12" t="s">
        <v>75</v>
      </c>
      <c r="K1115" s="3" t="s">
        <v>945</v>
      </c>
      <c r="L1115" s="3" t="s">
        <v>946</v>
      </c>
      <c r="M1115" s="12">
        <v>2</v>
      </c>
      <c r="N1115" s="12">
        <v>2</v>
      </c>
      <c r="O1115" s="24"/>
      <c r="P1115" s="12">
        <v>2.589</v>
      </c>
      <c r="Q1115" s="12">
        <v>2.258</v>
      </c>
      <c r="R1115">
        <f>IF(Q1115&gt;0,(P1115*(Q1115^2))*(3.14159/6),"")</f>
        <v>6.9115933975219388</v>
      </c>
      <c r="S1115" s="12" t="s">
        <v>32</v>
      </c>
      <c r="T1115" t="s">
        <v>25</v>
      </c>
      <c r="U1115" s="12" t="s">
        <v>26</v>
      </c>
      <c r="V1115" s="12" t="e">
        <f>"CG_D"&amp;G1115&amp;"_"&amp;H1115&amp;"_"&amp;#REF!&amp;".jpg"</f>
        <v>#REF!</v>
      </c>
      <c r="W1115" s="12"/>
      <c r="X1115" s="2" t="s">
        <v>764</v>
      </c>
      <c r="Y1115" s="12"/>
      <c r="Z1115" s="12"/>
      <c r="AA1115" s="12" t="s">
        <v>835</v>
      </c>
      <c r="AB1115" t="str">
        <f>IF(Q1115&gt;0,"yes","no")</f>
        <v>yes</v>
      </c>
      <c r="AC1115" t="str">
        <f>IF(O1115&gt;0,"yes","no")</f>
        <v>no</v>
      </c>
      <c r="AD1115" t="str">
        <f>IF(AH1115="hatch","yes","no")</f>
        <v>no</v>
      </c>
      <c r="AE1115" t="str">
        <f>IF(AH1115="swimup","yes","no")</f>
        <v>no</v>
      </c>
      <c r="AF1115" t="str">
        <f>IF(AH1115="respiration","yes","no")</f>
        <v>no</v>
      </c>
      <c r="AG1115"/>
      <c r="AH1115" t="s">
        <v>813</v>
      </c>
      <c r="AI1115" t="str">
        <f>IF(O1115&gt;0,(IF(S1115="live",O1115*0.84,IF(S1115="dried.ethanol",O1115*0.8449+2.8227,O1115))),"")</f>
        <v/>
      </c>
      <c r="AJ1115" s="12"/>
      <c r="AK1115"/>
      <c r="AL1115" t="str">
        <f>IF(OR(AND(Q1115=Q1116,P1115&gt;0),AND(O1115&gt;0,O1115=O1116)),"duplicate","")</f>
        <v/>
      </c>
      <c r="AM1115" t="s">
        <v>826</v>
      </c>
      <c r="AN1115" t="s">
        <v>826</v>
      </c>
      <c r="AO1115" t="s">
        <v>826</v>
      </c>
      <c r="AP1115" t="s">
        <v>826</v>
      </c>
      <c r="AQ1115" t="s">
        <v>32</v>
      </c>
      <c r="AR1115"/>
      <c r="AS1115"/>
    </row>
    <row r="1116" spans="1:45" s="16" customFormat="1" x14ac:dyDescent="0.2">
      <c r="A1116" s="29">
        <v>42914</v>
      </c>
      <c r="B1116" s="1">
        <v>42899</v>
      </c>
      <c r="C1116" s="1" t="str">
        <f>IF(F1116="Kup","6/13/2017",IF(F1116="Sag","6/14/2017",""))</f>
        <v>6/13/2017</v>
      </c>
      <c r="D1116" s="27">
        <f>A1116-B1116</f>
        <v>15</v>
      </c>
      <c r="E1116" s="27">
        <f>A1116-C1116</f>
        <v>15</v>
      </c>
      <c r="F1116" s="12" t="s">
        <v>21</v>
      </c>
      <c r="G1116" s="12">
        <v>15</v>
      </c>
      <c r="H1116" s="12" t="s">
        <v>22</v>
      </c>
      <c r="I1116" s="12" t="s">
        <v>75</v>
      </c>
      <c r="J1116" s="12" t="s">
        <v>75</v>
      </c>
      <c r="K1116" s="3" t="s">
        <v>945</v>
      </c>
      <c r="L1116" s="3" t="s">
        <v>946</v>
      </c>
      <c r="M1116" s="12">
        <v>3</v>
      </c>
      <c r="N1116" s="12">
        <v>3</v>
      </c>
      <c r="O1116" s="24"/>
      <c r="P1116" s="12">
        <v>2.4119999999999999</v>
      </c>
      <c r="Q1116" s="12">
        <v>2.141</v>
      </c>
      <c r="R1116">
        <f>IF(Q1116&gt;0,(P1116*(Q1116^2))*(3.14159/6),"")</f>
        <v>5.7890712337375794</v>
      </c>
      <c r="S1116" s="12" t="s">
        <v>32</v>
      </c>
      <c r="T1116" t="s">
        <v>25</v>
      </c>
      <c r="U1116" s="12" t="s">
        <v>26</v>
      </c>
      <c r="V1116" s="12" t="e">
        <f>"CG_D"&amp;G1116&amp;"_"&amp;H1116&amp;"_"&amp;#REF!&amp;".jpg"</f>
        <v>#REF!</v>
      </c>
      <c r="W1116" s="12"/>
      <c r="X1116" s="2" t="s">
        <v>764</v>
      </c>
      <c r="Y1116" s="12"/>
      <c r="Z1116" s="12"/>
      <c r="AA1116" s="12" t="s">
        <v>835</v>
      </c>
      <c r="AB1116" t="str">
        <f>IF(Q1116&gt;0,"yes","no")</f>
        <v>yes</v>
      </c>
      <c r="AC1116" t="str">
        <f>IF(O1116&gt;0,"yes","no")</f>
        <v>no</v>
      </c>
      <c r="AD1116" t="str">
        <f>IF(AH1116="hatch","yes","no")</f>
        <v>no</v>
      </c>
      <c r="AE1116" t="str">
        <f>IF(AH1116="swimup","yes","no")</f>
        <v>no</v>
      </c>
      <c r="AF1116" t="str">
        <f>IF(AH1116="respiration","yes","no")</f>
        <v>no</v>
      </c>
      <c r="AG1116"/>
      <c r="AH1116" t="s">
        <v>813</v>
      </c>
      <c r="AI1116" t="str">
        <f>IF(O1116&gt;0,(IF(S1116="live",O1116*0.84,IF(S1116="dried.ethanol",O1116*0.8449+2.8227,O1116))),"")</f>
        <v/>
      </c>
      <c r="AJ1116" s="12"/>
      <c r="AK1116"/>
      <c r="AL1116" t="str">
        <f>IF(OR(AND(Q1116=Q1117,P1116&gt;0),AND(O1116&gt;0,O1116=O1117)),"duplicate","")</f>
        <v/>
      </c>
      <c r="AM1116" t="s">
        <v>826</v>
      </c>
      <c r="AN1116" t="s">
        <v>826</v>
      </c>
      <c r="AO1116" t="s">
        <v>826</v>
      </c>
      <c r="AP1116" t="s">
        <v>826</v>
      </c>
      <c r="AQ1116" t="s">
        <v>32</v>
      </c>
      <c r="AR1116"/>
      <c r="AS1116"/>
    </row>
    <row r="1117" spans="1:45" x14ac:dyDescent="0.2">
      <c r="A1117" s="29">
        <v>42914</v>
      </c>
      <c r="B1117" s="1">
        <v>42899</v>
      </c>
      <c r="C1117" s="1" t="str">
        <f>IF(F1117="Kup","6/13/2017",IF(F1117="Sag","6/14/2017",""))</f>
        <v>6/13/2017</v>
      </c>
      <c r="D1117" s="27">
        <f>A1117-B1117</f>
        <v>15</v>
      </c>
      <c r="E1117" s="27">
        <f>A1117-C1117</f>
        <v>15</v>
      </c>
      <c r="F1117" s="12" t="s">
        <v>21</v>
      </c>
      <c r="G1117" s="12">
        <v>15</v>
      </c>
      <c r="H1117" s="12" t="s">
        <v>22</v>
      </c>
      <c r="I1117" s="12" t="s">
        <v>75</v>
      </c>
      <c r="J1117" s="12" t="s">
        <v>75</v>
      </c>
      <c r="K1117" s="3" t="s">
        <v>945</v>
      </c>
      <c r="L1117" s="3" t="s">
        <v>946</v>
      </c>
      <c r="M1117" s="12">
        <v>4</v>
      </c>
      <c r="N1117" s="12">
        <v>4</v>
      </c>
      <c r="O1117" s="24"/>
      <c r="P1117" s="12">
        <v>2.7559999999999998</v>
      </c>
      <c r="Q1117" s="12">
        <v>2.2810000000000001</v>
      </c>
      <c r="R1117">
        <f>IF(Q1117&gt;0,(P1117*(Q1117^2))*(3.14159/6),"")</f>
        <v>7.5080652672434063</v>
      </c>
      <c r="S1117" s="12" t="s">
        <v>32</v>
      </c>
      <c r="T1117" t="s">
        <v>25</v>
      </c>
      <c r="U1117" s="12" t="s">
        <v>26</v>
      </c>
      <c r="V1117" s="12" t="e">
        <f>"CG_D"&amp;G1117&amp;"_"&amp;H1117&amp;"_"&amp;#REF!&amp;".jpg"</f>
        <v>#REF!</v>
      </c>
      <c r="W1117" s="12"/>
      <c r="X1117" s="2" t="s">
        <v>764</v>
      </c>
      <c r="Y1117" s="12"/>
      <c r="Z1117" s="12"/>
      <c r="AA1117" s="12" t="s">
        <v>835</v>
      </c>
      <c r="AB1117" t="str">
        <f>IF(Q1117&gt;0,"yes","no")</f>
        <v>yes</v>
      </c>
      <c r="AC1117" t="str">
        <f>IF(O1117&gt;0,"yes","no")</f>
        <v>no</v>
      </c>
      <c r="AD1117" t="str">
        <f>IF(AH1117="hatch","yes","no")</f>
        <v>no</v>
      </c>
      <c r="AE1117" t="str">
        <f>IF(AH1117="swimup","yes","no")</f>
        <v>no</v>
      </c>
      <c r="AF1117" t="str">
        <f>IF(AH1117="respiration","yes","no")</f>
        <v>no</v>
      </c>
      <c r="AH1117" t="s">
        <v>813</v>
      </c>
      <c r="AI1117" t="str">
        <f>IF(O1117&gt;0,(IF(S1117="live",O1117*0.84,IF(S1117="dried.ethanol",O1117*0.8449+2.8227,O1117))),"")</f>
        <v/>
      </c>
      <c r="AJ1117" s="12"/>
      <c r="AL1117" t="str">
        <f>IF(OR(AND(Q1117=Q1118,P1117&gt;0),AND(O1117&gt;0,O1117=O1118)),"duplicate","")</f>
        <v/>
      </c>
      <c r="AM1117" t="s">
        <v>826</v>
      </c>
      <c r="AN1117" t="s">
        <v>826</v>
      </c>
      <c r="AO1117" t="s">
        <v>826</v>
      </c>
      <c r="AP1117" t="s">
        <v>826</v>
      </c>
      <c r="AQ1117" t="s">
        <v>32</v>
      </c>
    </row>
    <row r="1118" spans="1:45" x14ac:dyDescent="0.2">
      <c r="A1118" s="29">
        <v>42914</v>
      </c>
      <c r="B1118" s="1">
        <v>42899</v>
      </c>
      <c r="C1118" s="1" t="str">
        <f>IF(F1118="Kup","6/13/2017",IF(F1118="Sag","6/14/2017",""))</f>
        <v>6/13/2017</v>
      </c>
      <c r="D1118" s="27">
        <f>A1118-B1118</f>
        <v>15</v>
      </c>
      <c r="E1118" s="27">
        <f>A1118-C1118</f>
        <v>15</v>
      </c>
      <c r="F1118" s="12" t="s">
        <v>21</v>
      </c>
      <c r="G1118" s="12">
        <v>15</v>
      </c>
      <c r="H1118" s="12" t="s">
        <v>22</v>
      </c>
      <c r="I1118" s="12" t="s">
        <v>75</v>
      </c>
      <c r="J1118" s="12" t="s">
        <v>75</v>
      </c>
      <c r="K1118" s="3" t="s">
        <v>945</v>
      </c>
      <c r="L1118" s="3" t="s">
        <v>946</v>
      </c>
      <c r="M1118" s="12">
        <v>5</v>
      </c>
      <c r="N1118" s="12">
        <v>5</v>
      </c>
      <c r="O1118" s="24"/>
      <c r="P1118" s="12">
        <v>2.8719999999999999</v>
      </c>
      <c r="Q1118" s="12">
        <v>2.1280000000000001</v>
      </c>
      <c r="R1118">
        <f>IF(Q1118&gt;0,(P1118*(Q1118^2))*(3.14159/6),"")</f>
        <v>6.8096679929480528</v>
      </c>
      <c r="S1118" s="12" t="s">
        <v>32</v>
      </c>
      <c r="T1118" t="s">
        <v>25</v>
      </c>
      <c r="U1118" s="12" t="s">
        <v>26</v>
      </c>
      <c r="V1118" s="12" t="e">
        <f>"CG_D"&amp;G1118&amp;"_"&amp;H1118&amp;"_"&amp;#REF!&amp;".jpg"</f>
        <v>#REF!</v>
      </c>
      <c r="W1118" s="12"/>
      <c r="X1118" s="2" t="s">
        <v>764</v>
      </c>
      <c r="Y1118" s="12"/>
      <c r="Z1118" s="12"/>
      <c r="AA1118" s="12" t="s">
        <v>835</v>
      </c>
      <c r="AB1118" t="str">
        <f>IF(Q1118&gt;0,"yes","no")</f>
        <v>yes</v>
      </c>
      <c r="AC1118" t="str">
        <f>IF(O1118&gt;0,"yes","no")</f>
        <v>no</v>
      </c>
      <c r="AD1118" t="str">
        <f>IF(AH1118="hatch","yes","no")</f>
        <v>no</v>
      </c>
      <c r="AE1118" t="str">
        <f>IF(AH1118="swimup","yes","no")</f>
        <v>no</v>
      </c>
      <c r="AF1118" t="str">
        <f>IF(AH1118="respiration","yes","no")</f>
        <v>no</v>
      </c>
      <c r="AH1118" t="s">
        <v>813</v>
      </c>
      <c r="AI1118" t="str">
        <f>IF(O1118&gt;0,(IF(S1118="live",O1118*0.84,IF(S1118="dried.ethanol",O1118*0.8449+2.8227,O1118))),"")</f>
        <v/>
      </c>
      <c r="AJ1118" s="12"/>
      <c r="AL1118" t="str">
        <f>IF(OR(AND(Q1118=Q1119,P1118&gt;0),AND(O1118&gt;0,O1118=O1119)),"duplicate","")</f>
        <v/>
      </c>
      <c r="AM1118" t="s">
        <v>826</v>
      </c>
      <c r="AN1118" t="s">
        <v>826</v>
      </c>
      <c r="AO1118" t="s">
        <v>826</v>
      </c>
      <c r="AP1118" t="s">
        <v>826</v>
      </c>
      <c r="AQ1118" t="s">
        <v>32</v>
      </c>
    </row>
    <row r="1119" spans="1:45" x14ac:dyDescent="0.2">
      <c r="A1119" s="29">
        <v>42914</v>
      </c>
      <c r="B1119" s="1">
        <v>42899</v>
      </c>
      <c r="C1119" s="1" t="str">
        <f>IF(F1119="Kup","6/13/2017",IF(F1119="Sag","6/14/2017",""))</f>
        <v>6/13/2017</v>
      </c>
      <c r="D1119" s="27">
        <f>A1119-B1119</f>
        <v>15</v>
      </c>
      <c r="E1119" s="27">
        <f>A1119-C1119</f>
        <v>15</v>
      </c>
      <c r="F1119" s="12" t="s">
        <v>21</v>
      </c>
      <c r="G1119" s="12">
        <v>15</v>
      </c>
      <c r="H1119" s="12" t="s">
        <v>22</v>
      </c>
      <c r="I1119" s="12" t="s">
        <v>75</v>
      </c>
      <c r="J1119" s="12" t="s">
        <v>75</v>
      </c>
      <c r="K1119" s="3" t="s">
        <v>945</v>
      </c>
      <c r="L1119" s="3" t="s">
        <v>946</v>
      </c>
      <c r="M1119" s="12">
        <v>6</v>
      </c>
      <c r="N1119" s="12">
        <v>6</v>
      </c>
      <c r="O1119" s="24"/>
      <c r="P1119" s="12">
        <v>3.016</v>
      </c>
      <c r="Q1119" s="12">
        <v>2.5710000000000002</v>
      </c>
      <c r="R1119">
        <f>IF(Q1119&gt;0,(P1119*(Q1119^2))*(3.14159/6),"")</f>
        <v>10.438395455808839</v>
      </c>
      <c r="S1119" s="12" t="s">
        <v>32</v>
      </c>
      <c r="T1119" t="s">
        <v>25</v>
      </c>
      <c r="U1119" s="12" t="s">
        <v>26</v>
      </c>
      <c r="V1119" s="12" t="e">
        <f>"CG_D"&amp;G1119&amp;"_"&amp;H1119&amp;"_"&amp;#REF!&amp;".jpg"</f>
        <v>#REF!</v>
      </c>
      <c r="W1119" s="12"/>
      <c r="X1119" s="2" t="s">
        <v>764</v>
      </c>
      <c r="Y1119" s="12"/>
      <c r="Z1119" s="12"/>
      <c r="AA1119" s="12" t="s">
        <v>835</v>
      </c>
      <c r="AB1119" t="str">
        <f>IF(Q1119&gt;0,"yes","no")</f>
        <v>yes</v>
      </c>
      <c r="AC1119" t="str">
        <f>IF(O1119&gt;0,"yes","no")</f>
        <v>no</v>
      </c>
      <c r="AD1119" t="str">
        <f>IF(AH1119="hatch","yes","no")</f>
        <v>no</v>
      </c>
      <c r="AE1119" t="str">
        <f>IF(AH1119="swimup","yes","no")</f>
        <v>no</v>
      </c>
      <c r="AF1119" t="str">
        <f>IF(AH1119="respiration","yes","no")</f>
        <v>no</v>
      </c>
      <c r="AH1119" t="s">
        <v>813</v>
      </c>
      <c r="AI1119" t="str">
        <f>IF(O1119&gt;0,(IF(S1119="live",O1119*0.84,IF(S1119="dried.ethanol",O1119*0.8449+2.8227,O1119))),"")</f>
        <v/>
      </c>
      <c r="AJ1119" s="12"/>
      <c r="AL1119" t="str">
        <f>IF(OR(AND(Q1119=Q1120,P1119&gt;0),AND(O1119&gt;0,O1119=O1120)),"duplicate","")</f>
        <v/>
      </c>
      <c r="AM1119" t="s">
        <v>826</v>
      </c>
      <c r="AN1119" t="s">
        <v>826</v>
      </c>
      <c r="AO1119" t="s">
        <v>826</v>
      </c>
      <c r="AP1119" t="s">
        <v>826</v>
      </c>
      <c r="AQ1119" t="s">
        <v>32</v>
      </c>
    </row>
    <row r="1120" spans="1:45" x14ac:dyDescent="0.2">
      <c r="A1120" s="29">
        <v>42914</v>
      </c>
      <c r="B1120" s="1">
        <v>42899</v>
      </c>
      <c r="C1120" s="1" t="str">
        <f>IF(F1120="Kup","6/13/2017",IF(F1120="Sag","6/14/2017",""))</f>
        <v>6/13/2017</v>
      </c>
      <c r="D1120" s="27">
        <f>A1120-B1120</f>
        <v>15</v>
      </c>
      <c r="E1120" s="27">
        <f>A1120-C1120</f>
        <v>15</v>
      </c>
      <c r="F1120" s="12" t="s">
        <v>21</v>
      </c>
      <c r="G1120" s="12">
        <v>15</v>
      </c>
      <c r="H1120" s="12" t="s">
        <v>22</v>
      </c>
      <c r="I1120" s="12" t="s">
        <v>75</v>
      </c>
      <c r="J1120" s="12" t="s">
        <v>75</v>
      </c>
      <c r="K1120" s="3" t="s">
        <v>945</v>
      </c>
      <c r="L1120" s="3" t="s">
        <v>946</v>
      </c>
      <c r="M1120" s="12">
        <v>7</v>
      </c>
      <c r="N1120" s="12">
        <v>7</v>
      </c>
      <c r="O1120" s="24"/>
      <c r="P1120" s="12">
        <v>2.3220000000000001</v>
      </c>
      <c r="Q1120" s="12">
        <v>1.9330000000000001</v>
      </c>
      <c r="R1120">
        <f>IF(Q1120&gt;0,(P1120*(Q1120^2))*(3.14159/6),"")</f>
        <v>4.5428058767963693</v>
      </c>
      <c r="S1120" s="12" t="s">
        <v>32</v>
      </c>
      <c r="T1120" t="s">
        <v>25</v>
      </c>
      <c r="U1120" s="12" t="s">
        <v>26</v>
      </c>
      <c r="V1120" s="12" t="e">
        <f>"CG_D"&amp;G1120&amp;"_"&amp;H1120&amp;"_"&amp;#REF!&amp;".jpg"</f>
        <v>#REF!</v>
      </c>
      <c r="W1120" s="12"/>
      <c r="X1120" s="2" t="s">
        <v>764</v>
      </c>
      <c r="Y1120" s="12"/>
      <c r="Z1120" s="12"/>
      <c r="AA1120" s="12" t="s">
        <v>835</v>
      </c>
      <c r="AB1120" t="str">
        <f>IF(Q1120&gt;0,"yes","no")</f>
        <v>yes</v>
      </c>
      <c r="AC1120" t="str">
        <f>IF(O1120&gt;0,"yes","no")</f>
        <v>no</v>
      </c>
      <c r="AD1120" t="str">
        <f>IF(AH1120="hatch","yes","no")</f>
        <v>no</v>
      </c>
      <c r="AE1120" t="str">
        <f>IF(AH1120="swimup","yes","no")</f>
        <v>no</v>
      </c>
      <c r="AF1120" t="str">
        <f>IF(AH1120="respiration","yes","no")</f>
        <v>no</v>
      </c>
      <c r="AH1120" t="s">
        <v>813</v>
      </c>
      <c r="AI1120" t="str">
        <f>IF(O1120&gt;0,(IF(S1120="live",O1120*0.84,IF(S1120="dried.ethanol",O1120*0.8449+2.8227,O1120))),"")</f>
        <v/>
      </c>
      <c r="AJ1120" s="12"/>
      <c r="AL1120" t="str">
        <f>IF(OR(AND(Q1120=Q1121,P1120&gt;0),AND(O1120&gt;0,O1120=O1121)),"duplicate","")</f>
        <v/>
      </c>
      <c r="AM1120" t="s">
        <v>826</v>
      </c>
      <c r="AN1120" t="s">
        <v>826</v>
      </c>
      <c r="AO1120" t="s">
        <v>826</v>
      </c>
      <c r="AP1120" t="s">
        <v>826</v>
      </c>
      <c r="AQ1120" t="s">
        <v>32</v>
      </c>
    </row>
    <row r="1121" spans="1:43" x14ac:dyDescent="0.2">
      <c r="A1121" s="29">
        <v>42914</v>
      </c>
      <c r="B1121" s="1">
        <v>42899</v>
      </c>
      <c r="C1121" s="1" t="str">
        <f>IF(F1121="Kup","6/13/2017",IF(F1121="Sag","6/14/2017",""))</f>
        <v>6/13/2017</v>
      </c>
      <c r="D1121" s="27">
        <f>A1121-B1121</f>
        <v>15</v>
      </c>
      <c r="E1121" s="27">
        <f>A1121-C1121</f>
        <v>15</v>
      </c>
      <c r="F1121" s="12" t="s">
        <v>21</v>
      </c>
      <c r="G1121" s="12">
        <v>15</v>
      </c>
      <c r="H1121" s="12" t="s">
        <v>22</v>
      </c>
      <c r="I1121" s="12" t="s">
        <v>75</v>
      </c>
      <c r="J1121" s="12" t="s">
        <v>75</v>
      </c>
      <c r="K1121" s="3" t="s">
        <v>945</v>
      </c>
      <c r="L1121" s="3" t="s">
        <v>946</v>
      </c>
      <c r="M1121" s="12">
        <v>8</v>
      </c>
      <c r="N1121" s="12">
        <v>8</v>
      </c>
      <c r="O1121" s="24"/>
      <c r="P1121" s="12">
        <v>2.5270000000000001</v>
      </c>
      <c r="Q1121" s="12">
        <v>2.149</v>
      </c>
      <c r="R1121">
        <f>IF(Q1121&gt;0,(P1121*(Q1121^2))*(3.14159/6),"")</f>
        <v>6.1104940898539883</v>
      </c>
      <c r="S1121" s="12" t="s">
        <v>32</v>
      </c>
      <c r="T1121" t="s">
        <v>25</v>
      </c>
      <c r="U1121" s="12" t="s">
        <v>26</v>
      </c>
      <c r="V1121" s="12" t="e">
        <f>"CG_D"&amp;G1121&amp;"_"&amp;H1121&amp;"_"&amp;#REF!&amp;".jpg"</f>
        <v>#REF!</v>
      </c>
      <c r="W1121" s="12"/>
      <c r="X1121" s="2" t="s">
        <v>764</v>
      </c>
      <c r="Y1121" s="12"/>
      <c r="Z1121" s="12"/>
      <c r="AA1121" s="12" t="s">
        <v>835</v>
      </c>
      <c r="AB1121" t="str">
        <f>IF(Q1121&gt;0,"yes","no")</f>
        <v>yes</v>
      </c>
      <c r="AC1121" t="str">
        <f>IF(O1121&gt;0,"yes","no")</f>
        <v>no</v>
      </c>
      <c r="AD1121" t="str">
        <f>IF(AH1121="hatch","yes","no")</f>
        <v>no</v>
      </c>
      <c r="AE1121" t="str">
        <f>IF(AH1121="swimup","yes","no")</f>
        <v>no</v>
      </c>
      <c r="AF1121" t="str">
        <f>IF(AH1121="respiration","yes","no")</f>
        <v>no</v>
      </c>
      <c r="AH1121" t="s">
        <v>813</v>
      </c>
      <c r="AI1121" t="str">
        <f>IF(O1121&gt;0,(IF(S1121="live",O1121*0.84,IF(S1121="dried.ethanol",O1121*0.8449+2.8227,O1121))),"")</f>
        <v/>
      </c>
      <c r="AJ1121" s="12"/>
      <c r="AL1121" t="str">
        <f>IF(OR(AND(Q1121=Q1122,P1121&gt;0),AND(O1121&gt;0,O1121=O1122)),"duplicate","")</f>
        <v/>
      </c>
      <c r="AM1121" t="s">
        <v>826</v>
      </c>
      <c r="AN1121" t="s">
        <v>826</v>
      </c>
      <c r="AO1121" t="s">
        <v>826</v>
      </c>
      <c r="AP1121" t="s">
        <v>826</v>
      </c>
      <c r="AQ1121" t="s">
        <v>32</v>
      </c>
    </row>
    <row r="1122" spans="1:43" x14ac:dyDescent="0.2">
      <c r="A1122" s="29">
        <v>42914</v>
      </c>
      <c r="B1122" s="1">
        <v>42899</v>
      </c>
      <c r="C1122" s="1" t="str">
        <f>IF(F1122="Kup","6/13/2017",IF(F1122="Sag","6/14/2017",""))</f>
        <v>6/13/2017</v>
      </c>
      <c r="D1122" s="27">
        <f>A1122-B1122</f>
        <v>15</v>
      </c>
      <c r="E1122" s="27">
        <f>A1122-C1122</f>
        <v>15</v>
      </c>
      <c r="F1122" s="12" t="s">
        <v>21</v>
      </c>
      <c r="G1122" s="12">
        <v>15</v>
      </c>
      <c r="H1122" s="12" t="s">
        <v>22</v>
      </c>
      <c r="I1122" s="12" t="s">
        <v>75</v>
      </c>
      <c r="J1122" s="12" t="s">
        <v>75</v>
      </c>
      <c r="K1122" s="3" t="s">
        <v>945</v>
      </c>
      <c r="L1122" s="3" t="s">
        <v>946</v>
      </c>
      <c r="M1122" s="12">
        <v>9</v>
      </c>
      <c r="N1122" s="12">
        <v>9</v>
      </c>
      <c r="O1122" s="24"/>
      <c r="P1122" s="12">
        <v>2.5840000000000001</v>
      </c>
      <c r="Q1122" s="12">
        <v>2.5539999999999998</v>
      </c>
      <c r="R1122">
        <f>IF(Q1122&gt;0,(P1122*(Q1122^2))*(3.14159/6),"")</f>
        <v>8.8253624526534917</v>
      </c>
      <c r="S1122" s="12" t="s">
        <v>32</v>
      </c>
      <c r="T1122" t="s">
        <v>25</v>
      </c>
      <c r="U1122" s="12" t="s">
        <v>26</v>
      </c>
      <c r="V1122" s="12" t="e">
        <f>"CG_D"&amp;G1122&amp;"_"&amp;H1122&amp;"_"&amp;#REF!&amp;".jpg"</f>
        <v>#REF!</v>
      </c>
      <c r="W1122" s="12"/>
      <c r="X1122" s="2" t="s">
        <v>764</v>
      </c>
      <c r="Y1122" s="12"/>
      <c r="Z1122" s="12"/>
      <c r="AA1122" s="12" t="s">
        <v>835</v>
      </c>
      <c r="AB1122" t="str">
        <f>IF(Q1122&gt;0,"yes","no")</f>
        <v>yes</v>
      </c>
      <c r="AC1122" t="str">
        <f>IF(O1122&gt;0,"yes","no")</f>
        <v>no</v>
      </c>
      <c r="AD1122" t="str">
        <f>IF(AH1122="hatch","yes","no")</f>
        <v>no</v>
      </c>
      <c r="AE1122" t="str">
        <f>IF(AH1122="swimup","yes","no")</f>
        <v>no</v>
      </c>
      <c r="AF1122" t="str">
        <f>IF(AH1122="respiration","yes","no")</f>
        <v>no</v>
      </c>
      <c r="AH1122" t="s">
        <v>813</v>
      </c>
      <c r="AI1122" t="str">
        <f>IF(O1122&gt;0,(IF(S1122="live",O1122*0.84,IF(S1122="dried.ethanol",O1122*0.8449+2.8227,O1122))),"")</f>
        <v/>
      </c>
      <c r="AJ1122" s="12"/>
      <c r="AL1122" t="str">
        <f>IF(OR(AND(Q1122=Q1123,P1122&gt;0),AND(O1122&gt;0,O1122=O1123)),"duplicate","")</f>
        <v/>
      </c>
      <c r="AM1122" t="s">
        <v>826</v>
      </c>
      <c r="AN1122" t="s">
        <v>826</v>
      </c>
      <c r="AO1122" t="s">
        <v>826</v>
      </c>
      <c r="AP1122" t="s">
        <v>826</v>
      </c>
      <c r="AQ1122" t="s">
        <v>32</v>
      </c>
    </row>
    <row r="1123" spans="1:43" x14ac:dyDescent="0.2">
      <c r="A1123" s="29">
        <v>42914</v>
      </c>
      <c r="B1123" s="1">
        <v>42899</v>
      </c>
      <c r="C1123" s="1" t="str">
        <f>IF(F1123="Kup","6/13/2017",IF(F1123="Sag","6/14/2017",""))</f>
        <v>6/13/2017</v>
      </c>
      <c r="D1123" s="27">
        <f>A1123-B1123</f>
        <v>15</v>
      </c>
      <c r="E1123" s="27">
        <f>A1123-C1123</f>
        <v>15</v>
      </c>
      <c r="F1123" s="12" t="s">
        <v>21</v>
      </c>
      <c r="G1123" s="12">
        <v>15</v>
      </c>
      <c r="H1123" s="12" t="s">
        <v>22</v>
      </c>
      <c r="I1123" s="12" t="s">
        <v>75</v>
      </c>
      <c r="J1123" s="12" t="s">
        <v>75</v>
      </c>
      <c r="K1123" s="3" t="s">
        <v>945</v>
      </c>
      <c r="L1123" s="3" t="s">
        <v>946</v>
      </c>
      <c r="M1123" s="12">
        <v>10</v>
      </c>
      <c r="N1123" s="12">
        <v>10</v>
      </c>
      <c r="O1123" s="24"/>
      <c r="P1123" s="12">
        <v>2.359</v>
      </c>
      <c r="Q1123" s="12">
        <v>1.7609999999999999</v>
      </c>
      <c r="R1123">
        <f>IF(Q1123&gt;0,(P1123*(Q1123^2))*(3.14159/6),"")</f>
        <v>3.8304068756863341</v>
      </c>
      <c r="S1123" s="12" t="s">
        <v>32</v>
      </c>
      <c r="T1123" t="s">
        <v>25</v>
      </c>
      <c r="U1123" s="12" t="s">
        <v>26</v>
      </c>
      <c r="V1123" s="12" t="e">
        <f>"CG_D"&amp;G1123&amp;"_"&amp;H1123&amp;"_"&amp;#REF!&amp;".jpg"</f>
        <v>#REF!</v>
      </c>
      <c r="W1123" s="12"/>
      <c r="X1123" s="2" t="s">
        <v>764</v>
      </c>
      <c r="Y1123" s="12"/>
      <c r="Z1123" s="12"/>
      <c r="AA1123" s="12" t="s">
        <v>835</v>
      </c>
      <c r="AB1123" t="str">
        <f>IF(Q1123&gt;0,"yes","no")</f>
        <v>yes</v>
      </c>
      <c r="AC1123" t="str">
        <f>IF(O1123&gt;0,"yes","no")</f>
        <v>no</v>
      </c>
      <c r="AD1123" t="str">
        <f>IF(AH1123="hatch","yes","no")</f>
        <v>no</v>
      </c>
      <c r="AE1123" t="str">
        <f>IF(AH1123="swimup","yes","no")</f>
        <v>no</v>
      </c>
      <c r="AF1123" t="str">
        <f>IF(AH1123="respiration","yes","no")</f>
        <v>no</v>
      </c>
      <c r="AH1123" t="s">
        <v>813</v>
      </c>
      <c r="AI1123" t="str">
        <f>IF(O1123&gt;0,(IF(S1123="live",O1123*0.84,IF(S1123="dried.ethanol",O1123*0.8449+2.8227,O1123))),"")</f>
        <v/>
      </c>
      <c r="AJ1123" s="12"/>
      <c r="AL1123" t="str">
        <f>IF(OR(AND(Q1123=Q1124,P1123&gt;0),AND(O1123&gt;0,O1123=O1124)),"duplicate","")</f>
        <v/>
      </c>
      <c r="AM1123" t="s">
        <v>826</v>
      </c>
      <c r="AN1123" t="s">
        <v>826</v>
      </c>
      <c r="AO1123" t="s">
        <v>826</v>
      </c>
      <c r="AP1123" t="s">
        <v>826</v>
      </c>
      <c r="AQ1123" t="s">
        <v>32</v>
      </c>
    </row>
    <row r="1124" spans="1:43" x14ac:dyDescent="0.2">
      <c r="A1124" s="29">
        <v>42914</v>
      </c>
      <c r="B1124" s="1">
        <v>42899</v>
      </c>
      <c r="C1124" s="1" t="str">
        <f>IF(F1124="Kup","6/13/2017",IF(F1124="Sag","6/14/2017",""))</f>
        <v>6/13/2017</v>
      </c>
      <c r="D1124" s="27">
        <f>A1124-B1124</f>
        <v>15</v>
      </c>
      <c r="E1124" s="27">
        <f>A1124-C1124</f>
        <v>15</v>
      </c>
      <c r="F1124" s="12" t="s">
        <v>21</v>
      </c>
      <c r="G1124" s="12">
        <v>15</v>
      </c>
      <c r="H1124" s="12" t="s">
        <v>22</v>
      </c>
      <c r="I1124" s="12" t="s">
        <v>78</v>
      </c>
      <c r="J1124" s="12" t="s">
        <v>78</v>
      </c>
      <c r="K1124" s="3" t="s">
        <v>947</v>
      </c>
      <c r="L1124" s="3" t="s">
        <v>949</v>
      </c>
      <c r="M1124" s="12">
        <v>1</v>
      </c>
      <c r="N1124" s="12">
        <v>1</v>
      </c>
      <c r="O1124" s="24"/>
      <c r="P1124" s="12">
        <v>2.6949999999999998</v>
      </c>
      <c r="Q1124" s="12">
        <v>2.3090000000000002</v>
      </c>
      <c r="R1124">
        <f>IF(Q1124&gt;0,(P1124*(Q1124^2))*(3.14159/6),"")</f>
        <v>7.5232395548265085</v>
      </c>
      <c r="S1124" s="12" t="s">
        <v>32</v>
      </c>
      <c r="T1124" t="s">
        <v>25</v>
      </c>
      <c r="U1124" s="12" t="s">
        <v>26</v>
      </c>
      <c r="V1124" s="12" t="e">
        <f>"CG_D"&amp;G1124&amp;"_"&amp;H1124&amp;"_"&amp;#REF!&amp;".jpg"</f>
        <v>#REF!</v>
      </c>
      <c r="W1124" s="12"/>
      <c r="X1124" s="2" t="s">
        <v>764</v>
      </c>
      <c r="Y1124" s="12"/>
      <c r="Z1124" s="12"/>
      <c r="AA1124" s="12" t="s">
        <v>835</v>
      </c>
      <c r="AB1124" t="str">
        <f>IF(Q1124&gt;0,"yes","no")</f>
        <v>yes</v>
      </c>
      <c r="AC1124" t="str">
        <f>IF(O1124&gt;0,"yes","no")</f>
        <v>no</v>
      </c>
      <c r="AD1124" t="str">
        <f>IF(AH1124="hatch","yes","no")</f>
        <v>no</v>
      </c>
      <c r="AE1124" t="str">
        <f>IF(AH1124="swimup","yes","no")</f>
        <v>no</v>
      </c>
      <c r="AF1124" t="str">
        <f>IF(AH1124="respiration","yes","no")</f>
        <v>no</v>
      </c>
      <c r="AH1124" t="s">
        <v>813</v>
      </c>
      <c r="AI1124" t="str">
        <f>IF(O1124&gt;0,(IF(S1124="live",O1124*0.84,IF(S1124="dried.ethanol",O1124*0.8449+2.8227,O1124))),"")</f>
        <v/>
      </c>
      <c r="AJ1124" s="12"/>
      <c r="AL1124" t="str">
        <f>IF(OR(AND(Q1124=Q1125,P1124&gt;0),AND(O1124&gt;0,O1124=O1125)),"duplicate","")</f>
        <v/>
      </c>
      <c r="AM1124" t="s">
        <v>826</v>
      </c>
      <c r="AN1124" t="s">
        <v>826</v>
      </c>
      <c r="AO1124" t="s">
        <v>826</v>
      </c>
      <c r="AP1124" t="s">
        <v>826</v>
      </c>
      <c r="AQ1124" t="s">
        <v>32</v>
      </c>
    </row>
    <row r="1125" spans="1:43" x14ac:dyDescent="0.2">
      <c r="A1125" s="29">
        <v>42914</v>
      </c>
      <c r="B1125" s="1">
        <v>42899</v>
      </c>
      <c r="C1125" s="1" t="str">
        <f>IF(F1125="Kup","6/13/2017",IF(F1125="Sag","6/14/2017",""))</f>
        <v>6/13/2017</v>
      </c>
      <c r="D1125" s="27">
        <f>A1125-B1125</f>
        <v>15</v>
      </c>
      <c r="E1125" s="27">
        <f>A1125-C1125</f>
        <v>15</v>
      </c>
      <c r="F1125" s="12" t="s">
        <v>21</v>
      </c>
      <c r="G1125" s="12">
        <v>15</v>
      </c>
      <c r="H1125" s="12" t="s">
        <v>22</v>
      </c>
      <c r="I1125" s="12" t="s">
        <v>78</v>
      </c>
      <c r="J1125" s="12" t="s">
        <v>78</v>
      </c>
      <c r="K1125" s="3" t="s">
        <v>947</v>
      </c>
      <c r="L1125" s="3" t="s">
        <v>949</v>
      </c>
      <c r="M1125" s="12">
        <v>2</v>
      </c>
      <c r="N1125" s="12">
        <v>2</v>
      </c>
      <c r="O1125" s="24"/>
      <c r="P1125" s="12">
        <v>2.5960000000000001</v>
      </c>
      <c r="Q1125" s="12">
        <v>2.1440000000000001</v>
      </c>
      <c r="R1125">
        <f>IF(Q1125&gt;0,(P1125*(Q1125^2))*(3.14159/6),"")</f>
        <v>6.2481652285371743</v>
      </c>
      <c r="S1125" s="12" t="s">
        <v>32</v>
      </c>
      <c r="T1125" t="s">
        <v>25</v>
      </c>
      <c r="U1125" s="12" t="s">
        <v>26</v>
      </c>
      <c r="V1125" s="12" t="e">
        <f>"CG_D"&amp;G1125&amp;"_"&amp;H1125&amp;"_"&amp;#REF!&amp;".jpg"</f>
        <v>#REF!</v>
      </c>
      <c r="W1125" s="12"/>
      <c r="X1125" s="2" t="s">
        <v>764</v>
      </c>
      <c r="Y1125" s="12"/>
      <c r="Z1125" s="12"/>
      <c r="AA1125" s="12" t="s">
        <v>835</v>
      </c>
      <c r="AB1125" t="str">
        <f>IF(Q1125&gt;0,"yes","no")</f>
        <v>yes</v>
      </c>
      <c r="AC1125" t="str">
        <f>IF(O1125&gt;0,"yes","no")</f>
        <v>no</v>
      </c>
      <c r="AD1125" t="str">
        <f>IF(AH1125="hatch","yes","no")</f>
        <v>no</v>
      </c>
      <c r="AE1125" t="str">
        <f>IF(AH1125="swimup","yes","no")</f>
        <v>no</v>
      </c>
      <c r="AF1125" t="str">
        <f>IF(AH1125="respiration","yes","no")</f>
        <v>no</v>
      </c>
      <c r="AH1125" t="s">
        <v>813</v>
      </c>
      <c r="AI1125" t="str">
        <f>IF(O1125&gt;0,(IF(S1125="live",O1125*0.84,IF(S1125="dried.ethanol",O1125*0.8449+2.8227,O1125))),"")</f>
        <v/>
      </c>
      <c r="AJ1125" s="12"/>
      <c r="AL1125" t="str">
        <f>IF(OR(AND(Q1125=Q1126,P1125&gt;0),AND(O1125&gt;0,O1125=O1126)),"duplicate","")</f>
        <v/>
      </c>
      <c r="AM1125" t="s">
        <v>826</v>
      </c>
      <c r="AN1125" t="s">
        <v>826</v>
      </c>
      <c r="AO1125" t="s">
        <v>826</v>
      </c>
      <c r="AP1125" t="s">
        <v>826</v>
      </c>
      <c r="AQ1125" t="s">
        <v>32</v>
      </c>
    </row>
    <row r="1126" spans="1:43" x14ac:dyDescent="0.2">
      <c r="A1126" s="29">
        <v>42914</v>
      </c>
      <c r="B1126" s="1">
        <v>42899</v>
      </c>
      <c r="C1126" s="1" t="str">
        <f>IF(F1126="Kup","6/13/2017",IF(F1126="Sag","6/14/2017",""))</f>
        <v>6/13/2017</v>
      </c>
      <c r="D1126" s="27">
        <f>A1126-B1126</f>
        <v>15</v>
      </c>
      <c r="E1126" s="27">
        <f>A1126-C1126</f>
        <v>15</v>
      </c>
      <c r="F1126" s="12" t="s">
        <v>21</v>
      </c>
      <c r="G1126" s="12">
        <v>15</v>
      </c>
      <c r="H1126" s="12" t="s">
        <v>22</v>
      </c>
      <c r="I1126" s="12" t="s">
        <v>78</v>
      </c>
      <c r="J1126" s="12" t="s">
        <v>78</v>
      </c>
      <c r="K1126" s="3" t="s">
        <v>947</v>
      </c>
      <c r="L1126" s="3" t="s">
        <v>949</v>
      </c>
      <c r="M1126" s="12">
        <v>3</v>
      </c>
      <c r="N1126" s="12">
        <v>3</v>
      </c>
      <c r="O1126" s="24"/>
      <c r="P1126" s="12">
        <v>2.4569999999999999</v>
      </c>
      <c r="Q1126" s="12">
        <v>2.2450000000000001</v>
      </c>
      <c r="R1126">
        <f>IF(Q1126&gt;0,(P1126*(Q1126^2))*(3.14159/6),"")</f>
        <v>6.4838969312276244</v>
      </c>
      <c r="S1126" s="12" t="s">
        <v>32</v>
      </c>
      <c r="T1126" t="s">
        <v>25</v>
      </c>
      <c r="U1126" s="12" t="s">
        <v>26</v>
      </c>
      <c r="V1126" s="12" t="e">
        <f>"CG_D"&amp;G1126&amp;"_"&amp;H1126&amp;"_"&amp;#REF!&amp;".jpg"</f>
        <v>#REF!</v>
      </c>
      <c r="W1126" s="12"/>
      <c r="X1126" s="2" t="s">
        <v>764</v>
      </c>
      <c r="Y1126" s="12"/>
      <c r="Z1126" s="12"/>
      <c r="AA1126" s="12" t="s">
        <v>835</v>
      </c>
      <c r="AB1126" t="str">
        <f>IF(Q1126&gt;0,"yes","no")</f>
        <v>yes</v>
      </c>
      <c r="AC1126" t="str">
        <f>IF(O1126&gt;0,"yes","no")</f>
        <v>no</v>
      </c>
      <c r="AD1126" t="str">
        <f>IF(AH1126="hatch","yes","no")</f>
        <v>no</v>
      </c>
      <c r="AE1126" t="str">
        <f>IF(AH1126="swimup","yes","no")</f>
        <v>no</v>
      </c>
      <c r="AF1126" t="str">
        <f>IF(AH1126="respiration","yes","no")</f>
        <v>no</v>
      </c>
      <c r="AH1126" t="s">
        <v>813</v>
      </c>
      <c r="AI1126" t="str">
        <f>IF(O1126&gt;0,(IF(S1126="live",O1126*0.84,IF(S1126="dried.ethanol",O1126*0.8449+2.8227,O1126))),"")</f>
        <v/>
      </c>
      <c r="AJ1126" s="12"/>
      <c r="AL1126" t="str">
        <f>IF(OR(AND(Q1126=Q1127,P1126&gt;0),AND(O1126&gt;0,O1126=O1127)),"duplicate","")</f>
        <v/>
      </c>
      <c r="AM1126" t="s">
        <v>826</v>
      </c>
      <c r="AN1126" t="s">
        <v>826</v>
      </c>
      <c r="AO1126" t="s">
        <v>826</v>
      </c>
      <c r="AP1126" t="s">
        <v>826</v>
      </c>
      <c r="AQ1126" t="s">
        <v>32</v>
      </c>
    </row>
    <row r="1127" spans="1:43" x14ac:dyDescent="0.2">
      <c r="A1127" s="29">
        <v>42914</v>
      </c>
      <c r="B1127" s="1">
        <v>42899</v>
      </c>
      <c r="C1127" s="1" t="str">
        <f>IF(F1127="Kup","6/13/2017",IF(F1127="Sag","6/14/2017",""))</f>
        <v>6/13/2017</v>
      </c>
      <c r="D1127" s="27">
        <f>A1127-B1127</f>
        <v>15</v>
      </c>
      <c r="E1127" s="27">
        <f>A1127-C1127</f>
        <v>15</v>
      </c>
      <c r="F1127" s="12" t="s">
        <v>21</v>
      </c>
      <c r="G1127" s="12">
        <v>15</v>
      </c>
      <c r="H1127" s="12" t="s">
        <v>22</v>
      </c>
      <c r="I1127" s="12" t="s">
        <v>78</v>
      </c>
      <c r="J1127" s="12" t="s">
        <v>78</v>
      </c>
      <c r="K1127" s="3" t="s">
        <v>947</v>
      </c>
      <c r="L1127" s="3" t="s">
        <v>949</v>
      </c>
      <c r="M1127" s="12">
        <v>4</v>
      </c>
      <c r="N1127" s="12">
        <v>4</v>
      </c>
      <c r="O1127" s="24"/>
      <c r="P1127" s="12">
        <v>2.536</v>
      </c>
      <c r="Q1127" s="12">
        <v>2.262</v>
      </c>
      <c r="R1127">
        <f>IF(Q1127&gt;0,(P1127*(Q1127^2))*(3.14159/6),"")</f>
        <v>6.7941120623937596</v>
      </c>
      <c r="S1127" s="12" t="s">
        <v>32</v>
      </c>
      <c r="T1127" t="s">
        <v>25</v>
      </c>
      <c r="U1127" s="12" t="s">
        <v>26</v>
      </c>
      <c r="V1127" s="12" t="e">
        <f>"CG_D"&amp;G1127&amp;"_"&amp;H1127&amp;"_"&amp;#REF!&amp;".jpg"</f>
        <v>#REF!</v>
      </c>
      <c r="W1127" s="12"/>
      <c r="X1127" s="2" t="s">
        <v>764</v>
      </c>
      <c r="Y1127" s="12"/>
      <c r="Z1127" s="12"/>
      <c r="AA1127" s="12" t="s">
        <v>835</v>
      </c>
      <c r="AB1127" t="str">
        <f>IF(Q1127&gt;0,"yes","no")</f>
        <v>yes</v>
      </c>
      <c r="AC1127" t="str">
        <f>IF(O1127&gt;0,"yes","no")</f>
        <v>no</v>
      </c>
      <c r="AD1127" t="str">
        <f>IF(AH1127="hatch","yes","no")</f>
        <v>no</v>
      </c>
      <c r="AE1127" t="str">
        <f>IF(AH1127="swimup","yes","no")</f>
        <v>no</v>
      </c>
      <c r="AF1127" t="str">
        <f>IF(AH1127="respiration","yes","no")</f>
        <v>no</v>
      </c>
      <c r="AH1127" t="s">
        <v>813</v>
      </c>
      <c r="AI1127" t="str">
        <f>IF(O1127&gt;0,(IF(S1127="live",O1127*0.84,IF(S1127="dried.ethanol",O1127*0.8449+2.8227,O1127))),"")</f>
        <v/>
      </c>
      <c r="AJ1127" s="12"/>
      <c r="AL1127" t="str">
        <f>IF(OR(AND(Q1127=Q1128,P1127&gt;0),AND(O1127&gt;0,O1127=O1128)),"duplicate","")</f>
        <v/>
      </c>
      <c r="AM1127" t="s">
        <v>826</v>
      </c>
      <c r="AN1127" t="s">
        <v>826</v>
      </c>
      <c r="AO1127" t="s">
        <v>826</v>
      </c>
      <c r="AP1127" t="s">
        <v>826</v>
      </c>
      <c r="AQ1127" t="s">
        <v>32</v>
      </c>
    </row>
    <row r="1128" spans="1:43" x14ac:dyDescent="0.2">
      <c r="A1128" s="29">
        <v>42914</v>
      </c>
      <c r="B1128" s="1">
        <v>42899</v>
      </c>
      <c r="C1128" s="1" t="str">
        <f>IF(F1128="Kup","6/13/2017",IF(F1128="Sag","6/14/2017",""))</f>
        <v>6/13/2017</v>
      </c>
      <c r="D1128" s="27">
        <f>A1128-B1128</f>
        <v>15</v>
      </c>
      <c r="E1128" s="27">
        <f>A1128-C1128</f>
        <v>15</v>
      </c>
      <c r="F1128" s="12" t="s">
        <v>21</v>
      </c>
      <c r="G1128" s="12">
        <v>15</v>
      </c>
      <c r="H1128" s="12" t="s">
        <v>22</v>
      </c>
      <c r="I1128" s="12" t="s">
        <v>78</v>
      </c>
      <c r="J1128" s="12" t="s">
        <v>78</v>
      </c>
      <c r="K1128" s="3" t="s">
        <v>947</v>
      </c>
      <c r="L1128" s="3" t="s">
        <v>949</v>
      </c>
      <c r="M1128" s="12">
        <v>5</v>
      </c>
      <c r="N1128" s="12">
        <v>5</v>
      </c>
      <c r="O1128" s="24"/>
      <c r="P1128" s="12">
        <v>2.6840000000000002</v>
      </c>
      <c r="Q1128" s="12">
        <v>2.1909999999999998</v>
      </c>
      <c r="R1128">
        <f>IF(Q1128&gt;0,(P1128*(Q1128^2))*(3.14159/6),"")</f>
        <v>6.7462980155427257</v>
      </c>
      <c r="S1128" s="12" t="s">
        <v>32</v>
      </c>
      <c r="T1128" t="s">
        <v>25</v>
      </c>
      <c r="U1128" s="12" t="s">
        <v>26</v>
      </c>
      <c r="V1128" s="12" t="e">
        <f>"CG_D"&amp;G1128&amp;"_"&amp;H1128&amp;"_"&amp;#REF!&amp;".jpg"</f>
        <v>#REF!</v>
      </c>
      <c r="W1128" s="12"/>
      <c r="X1128" s="2" t="s">
        <v>764</v>
      </c>
      <c r="Y1128" s="12"/>
      <c r="Z1128" s="12"/>
      <c r="AA1128" s="12" t="s">
        <v>835</v>
      </c>
      <c r="AB1128" t="str">
        <f>IF(Q1128&gt;0,"yes","no")</f>
        <v>yes</v>
      </c>
      <c r="AC1128" t="str">
        <f>IF(O1128&gt;0,"yes","no")</f>
        <v>no</v>
      </c>
      <c r="AD1128" t="str">
        <f>IF(AH1128="hatch","yes","no")</f>
        <v>no</v>
      </c>
      <c r="AE1128" t="str">
        <f>IF(AH1128="swimup","yes","no")</f>
        <v>no</v>
      </c>
      <c r="AF1128" t="str">
        <f>IF(AH1128="respiration","yes","no")</f>
        <v>no</v>
      </c>
      <c r="AH1128" t="s">
        <v>813</v>
      </c>
      <c r="AI1128" t="str">
        <f>IF(O1128&gt;0,(IF(S1128="live",O1128*0.84,IF(S1128="dried.ethanol",O1128*0.8449+2.8227,O1128))),"")</f>
        <v/>
      </c>
      <c r="AJ1128" s="12"/>
      <c r="AL1128" t="str">
        <f>IF(OR(AND(Q1128=Q1129,P1128&gt;0),AND(O1128&gt;0,O1128=O1129)),"duplicate","")</f>
        <v/>
      </c>
      <c r="AM1128" t="s">
        <v>826</v>
      </c>
      <c r="AN1128" t="s">
        <v>826</v>
      </c>
      <c r="AO1128" t="s">
        <v>826</v>
      </c>
      <c r="AP1128" t="s">
        <v>826</v>
      </c>
      <c r="AQ1128" t="s">
        <v>32</v>
      </c>
    </row>
    <row r="1129" spans="1:43" x14ac:dyDescent="0.2">
      <c r="A1129" s="29">
        <v>42914</v>
      </c>
      <c r="B1129" s="1">
        <v>42899</v>
      </c>
      <c r="C1129" s="1" t="str">
        <f>IF(F1129="Kup","6/13/2017",IF(F1129="Sag","6/14/2017",""))</f>
        <v>6/13/2017</v>
      </c>
      <c r="D1129" s="27">
        <f>A1129-B1129</f>
        <v>15</v>
      </c>
      <c r="E1129" s="27">
        <f>A1129-C1129</f>
        <v>15</v>
      </c>
      <c r="F1129" s="12" t="s">
        <v>21</v>
      </c>
      <c r="G1129" s="12">
        <v>15</v>
      </c>
      <c r="H1129" s="12" t="s">
        <v>22</v>
      </c>
      <c r="I1129" s="12" t="s">
        <v>78</v>
      </c>
      <c r="J1129" s="12" t="s">
        <v>78</v>
      </c>
      <c r="K1129" s="3" t="s">
        <v>947</v>
      </c>
      <c r="L1129" s="3" t="s">
        <v>949</v>
      </c>
      <c r="M1129" s="12">
        <v>6</v>
      </c>
      <c r="N1129" s="12">
        <v>6</v>
      </c>
      <c r="O1129" s="24"/>
      <c r="P1129" s="12">
        <v>2.5830000000000002</v>
      </c>
      <c r="Q1129" s="12">
        <v>2.2490000000000001</v>
      </c>
      <c r="R1129">
        <f>IF(Q1129&gt;0,(P1129*(Q1129^2))*(3.14159/6),"")</f>
        <v>6.840716188164496</v>
      </c>
      <c r="S1129" s="12" t="s">
        <v>32</v>
      </c>
      <c r="T1129" t="s">
        <v>25</v>
      </c>
      <c r="U1129" s="12" t="s">
        <v>26</v>
      </c>
      <c r="V1129" s="12" t="e">
        <f>"CG_D"&amp;G1129&amp;"_"&amp;H1129&amp;"_"&amp;#REF!&amp;".jpg"</f>
        <v>#REF!</v>
      </c>
      <c r="W1129" s="12"/>
      <c r="X1129" s="2" t="s">
        <v>764</v>
      </c>
      <c r="Y1129" s="12"/>
      <c r="Z1129" s="12"/>
      <c r="AA1129" s="12" t="s">
        <v>835</v>
      </c>
      <c r="AB1129" t="str">
        <f>IF(Q1129&gt;0,"yes","no")</f>
        <v>yes</v>
      </c>
      <c r="AC1129" t="str">
        <f>IF(O1129&gt;0,"yes","no")</f>
        <v>no</v>
      </c>
      <c r="AD1129" t="str">
        <f>IF(AH1129="hatch","yes","no")</f>
        <v>no</v>
      </c>
      <c r="AE1129" t="str">
        <f>IF(AH1129="swimup","yes","no")</f>
        <v>no</v>
      </c>
      <c r="AF1129" t="str">
        <f>IF(AH1129="respiration","yes","no")</f>
        <v>no</v>
      </c>
      <c r="AH1129" t="s">
        <v>813</v>
      </c>
      <c r="AI1129" t="str">
        <f>IF(O1129&gt;0,(IF(S1129="live",O1129*0.84,IF(S1129="dried.ethanol",O1129*0.8449+2.8227,O1129))),"")</f>
        <v/>
      </c>
      <c r="AJ1129" s="12"/>
      <c r="AL1129" t="str">
        <f>IF(OR(AND(Q1129=Q1130,P1129&gt;0),AND(O1129&gt;0,O1129=O1130)),"duplicate","")</f>
        <v/>
      </c>
      <c r="AM1129" t="s">
        <v>826</v>
      </c>
      <c r="AN1129" t="s">
        <v>826</v>
      </c>
      <c r="AO1129" t="s">
        <v>826</v>
      </c>
      <c r="AP1129" t="s">
        <v>826</v>
      </c>
      <c r="AQ1129" t="s">
        <v>32</v>
      </c>
    </row>
    <row r="1130" spans="1:43" x14ac:dyDescent="0.2">
      <c r="A1130" s="29">
        <v>42914</v>
      </c>
      <c r="B1130" s="1">
        <v>42899</v>
      </c>
      <c r="C1130" s="1" t="str">
        <f>IF(F1130="Kup","6/13/2017",IF(F1130="Sag","6/14/2017",""))</f>
        <v>6/13/2017</v>
      </c>
      <c r="D1130" s="27">
        <f>A1130-B1130</f>
        <v>15</v>
      </c>
      <c r="E1130" s="27">
        <f>A1130-C1130</f>
        <v>15</v>
      </c>
      <c r="F1130" s="12" t="s">
        <v>21</v>
      </c>
      <c r="G1130" s="12">
        <v>15</v>
      </c>
      <c r="H1130" s="12" t="s">
        <v>22</v>
      </c>
      <c r="I1130" s="12" t="s">
        <v>78</v>
      </c>
      <c r="J1130" s="12" t="s">
        <v>78</v>
      </c>
      <c r="K1130" s="3" t="s">
        <v>947</v>
      </c>
      <c r="L1130" s="3" t="s">
        <v>949</v>
      </c>
      <c r="M1130" s="12">
        <v>7</v>
      </c>
      <c r="N1130" s="12">
        <v>7</v>
      </c>
      <c r="O1130" s="24"/>
      <c r="P1130" s="12">
        <v>2.21</v>
      </c>
      <c r="Q1130" s="12">
        <v>2.1680000000000001</v>
      </c>
      <c r="R1130">
        <f>IF(Q1130&gt;0,(P1130*(Q1130^2))*(3.14159/6),"")</f>
        <v>5.4388750904522665</v>
      </c>
      <c r="S1130" s="12" t="s">
        <v>32</v>
      </c>
      <c r="T1130" t="s">
        <v>25</v>
      </c>
      <c r="U1130" s="12" t="s">
        <v>26</v>
      </c>
      <c r="V1130" s="12" t="e">
        <f>"CG_D"&amp;G1130&amp;"_"&amp;H1130&amp;"_"&amp;#REF!&amp;".jpg"</f>
        <v>#REF!</v>
      </c>
      <c r="W1130" s="12"/>
      <c r="X1130" s="2" t="s">
        <v>764</v>
      </c>
      <c r="Y1130" s="12"/>
      <c r="Z1130" s="12"/>
      <c r="AA1130" s="12" t="s">
        <v>835</v>
      </c>
      <c r="AB1130" t="str">
        <f>IF(Q1130&gt;0,"yes","no")</f>
        <v>yes</v>
      </c>
      <c r="AC1130" t="str">
        <f>IF(O1130&gt;0,"yes","no")</f>
        <v>no</v>
      </c>
      <c r="AD1130" t="str">
        <f>IF(AH1130="hatch","yes","no")</f>
        <v>no</v>
      </c>
      <c r="AE1130" t="str">
        <f>IF(AH1130="swimup","yes","no")</f>
        <v>no</v>
      </c>
      <c r="AF1130" t="str">
        <f>IF(AH1130="respiration","yes","no")</f>
        <v>no</v>
      </c>
      <c r="AH1130" t="s">
        <v>813</v>
      </c>
      <c r="AI1130" t="str">
        <f>IF(O1130&gt;0,(IF(S1130="live",O1130*0.84,IF(S1130="dried.ethanol",O1130*0.8449+2.8227,O1130))),"")</f>
        <v/>
      </c>
      <c r="AJ1130" s="12"/>
      <c r="AL1130" t="str">
        <f>IF(OR(AND(Q1130=Q1131,P1130&gt;0),AND(O1130&gt;0,O1130=O1131)),"duplicate","")</f>
        <v/>
      </c>
      <c r="AM1130" t="s">
        <v>826</v>
      </c>
      <c r="AN1130" t="s">
        <v>826</v>
      </c>
      <c r="AO1130" t="s">
        <v>826</v>
      </c>
      <c r="AP1130" t="s">
        <v>826</v>
      </c>
      <c r="AQ1130" t="s">
        <v>32</v>
      </c>
    </row>
    <row r="1131" spans="1:43" x14ac:dyDescent="0.2">
      <c r="A1131" s="29">
        <v>42914</v>
      </c>
      <c r="B1131" s="1">
        <v>42899</v>
      </c>
      <c r="C1131" s="1" t="str">
        <f>IF(F1131="Kup","6/13/2017",IF(F1131="Sag","6/14/2017",""))</f>
        <v>6/13/2017</v>
      </c>
      <c r="D1131" s="27">
        <f>A1131-B1131</f>
        <v>15</v>
      </c>
      <c r="E1131" s="27">
        <f>A1131-C1131</f>
        <v>15</v>
      </c>
      <c r="F1131" s="12" t="s">
        <v>21</v>
      </c>
      <c r="G1131" s="12">
        <v>15</v>
      </c>
      <c r="H1131" s="12" t="s">
        <v>22</v>
      </c>
      <c r="I1131" s="12" t="s">
        <v>78</v>
      </c>
      <c r="J1131" s="12" t="s">
        <v>78</v>
      </c>
      <c r="K1131" s="3" t="s">
        <v>947</v>
      </c>
      <c r="L1131" s="3" t="s">
        <v>949</v>
      </c>
      <c r="M1131" s="12">
        <v>8</v>
      </c>
      <c r="N1131" s="12">
        <v>8</v>
      </c>
      <c r="O1131" s="24"/>
      <c r="P1131" s="12">
        <v>2.7490000000000001</v>
      </c>
      <c r="Q1131" s="12">
        <v>2.4140000000000001</v>
      </c>
      <c r="R1131">
        <f>IF(Q1131&gt;0,(P1131*(Q1131^2))*(3.14159/6),"")</f>
        <v>8.3877895766683945</v>
      </c>
      <c r="S1131" s="12" t="s">
        <v>32</v>
      </c>
      <c r="T1131" t="s">
        <v>25</v>
      </c>
      <c r="U1131" s="12" t="s">
        <v>26</v>
      </c>
      <c r="V1131" s="12" t="e">
        <f>"CG_D"&amp;G1131&amp;"_"&amp;H1131&amp;"_"&amp;#REF!&amp;".jpg"</f>
        <v>#REF!</v>
      </c>
      <c r="W1131" s="12"/>
      <c r="X1131" s="2" t="s">
        <v>764</v>
      </c>
      <c r="Y1131" s="12"/>
      <c r="Z1131" s="12"/>
      <c r="AA1131" s="12" t="s">
        <v>835</v>
      </c>
      <c r="AB1131" t="str">
        <f>IF(Q1131&gt;0,"yes","no")</f>
        <v>yes</v>
      </c>
      <c r="AC1131" t="str">
        <f>IF(O1131&gt;0,"yes","no")</f>
        <v>no</v>
      </c>
      <c r="AD1131" t="str">
        <f>IF(AH1131="hatch","yes","no")</f>
        <v>no</v>
      </c>
      <c r="AE1131" t="str">
        <f>IF(AH1131="swimup","yes","no")</f>
        <v>no</v>
      </c>
      <c r="AF1131" t="str">
        <f>IF(AH1131="respiration","yes","no")</f>
        <v>no</v>
      </c>
      <c r="AH1131" t="s">
        <v>813</v>
      </c>
      <c r="AI1131" t="str">
        <f>IF(O1131&gt;0,(IF(S1131="live",O1131*0.84,IF(S1131="dried.ethanol",O1131*0.8449+2.8227,O1131))),"")</f>
        <v/>
      </c>
      <c r="AJ1131" s="12"/>
      <c r="AL1131" t="str">
        <f>IF(OR(AND(Q1131=Q1132,P1131&gt;0),AND(O1131&gt;0,O1131=O1132)),"duplicate","")</f>
        <v/>
      </c>
      <c r="AM1131" t="s">
        <v>826</v>
      </c>
      <c r="AN1131" t="s">
        <v>826</v>
      </c>
      <c r="AO1131" t="s">
        <v>826</v>
      </c>
      <c r="AP1131" t="s">
        <v>826</v>
      </c>
      <c r="AQ1131" t="s">
        <v>32</v>
      </c>
    </row>
    <row r="1132" spans="1:43" x14ac:dyDescent="0.2">
      <c r="A1132" s="29">
        <v>42914</v>
      </c>
      <c r="B1132" s="1">
        <v>42899</v>
      </c>
      <c r="C1132" s="1" t="str">
        <f>IF(F1132="Kup","6/13/2017",IF(F1132="Sag","6/14/2017",""))</f>
        <v>6/13/2017</v>
      </c>
      <c r="D1132" s="27">
        <f>A1132-B1132</f>
        <v>15</v>
      </c>
      <c r="E1132" s="27">
        <f>A1132-C1132</f>
        <v>15</v>
      </c>
      <c r="F1132" s="12" t="s">
        <v>21</v>
      </c>
      <c r="G1132" s="12">
        <v>15</v>
      </c>
      <c r="H1132" s="12" t="s">
        <v>22</v>
      </c>
      <c r="I1132" s="12" t="s">
        <v>78</v>
      </c>
      <c r="J1132" s="12" t="s">
        <v>78</v>
      </c>
      <c r="K1132" s="3" t="s">
        <v>947</v>
      </c>
      <c r="L1132" s="3" t="s">
        <v>949</v>
      </c>
      <c r="M1132" s="12">
        <v>9</v>
      </c>
      <c r="N1132" s="12">
        <v>9</v>
      </c>
      <c r="O1132" s="24"/>
      <c r="P1132" s="12">
        <v>2.5470000000000002</v>
      </c>
      <c r="Q1132" s="12">
        <v>2.4289999999999998</v>
      </c>
      <c r="R1132">
        <f>IF(Q1132&gt;0,(P1132*(Q1132^2))*(3.14159/6),"")</f>
        <v>7.8683239123031532</v>
      </c>
      <c r="S1132" s="12" t="s">
        <v>32</v>
      </c>
      <c r="T1132" t="s">
        <v>25</v>
      </c>
      <c r="U1132" s="12" t="s">
        <v>26</v>
      </c>
      <c r="V1132" s="12" t="e">
        <f>"CG_D"&amp;G1132&amp;"_"&amp;H1132&amp;"_"&amp;#REF!&amp;".jpg"</f>
        <v>#REF!</v>
      </c>
      <c r="W1132" s="12"/>
      <c r="X1132" s="2" t="s">
        <v>764</v>
      </c>
      <c r="Y1132" s="12"/>
      <c r="Z1132" s="12"/>
      <c r="AA1132" s="12" t="s">
        <v>835</v>
      </c>
      <c r="AB1132" t="str">
        <f>IF(Q1132&gt;0,"yes","no")</f>
        <v>yes</v>
      </c>
      <c r="AC1132" t="str">
        <f>IF(O1132&gt;0,"yes","no")</f>
        <v>no</v>
      </c>
      <c r="AD1132" t="str">
        <f>IF(AH1132="hatch","yes","no")</f>
        <v>no</v>
      </c>
      <c r="AE1132" t="str">
        <f>IF(AH1132="swimup","yes","no")</f>
        <v>no</v>
      </c>
      <c r="AF1132" t="str">
        <f>IF(AH1132="respiration","yes","no")</f>
        <v>no</v>
      </c>
      <c r="AH1132" t="s">
        <v>813</v>
      </c>
      <c r="AI1132" t="str">
        <f>IF(O1132&gt;0,(IF(S1132="live",O1132*0.84,IF(S1132="dried.ethanol",O1132*0.8449+2.8227,O1132))),"")</f>
        <v/>
      </c>
      <c r="AJ1132" s="12"/>
      <c r="AL1132" t="str">
        <f>IF(OR(AND(Q1132=Q1133,P1132&gt;0),AND(O1132&gt;0,O1132=O1133)),"duplicate","")</f>
        <v/>
      </c>
      <c r="AM1132" t="s">
        <v>826</v>
      </c>
      <c r="AN1132" t="s">
        <v>826</v>
      </c>
      <c r="AO1132" t="s">
        <v>826</v>
      </c>
      <c r="AP1132" t="s">
        <v>826</v>
      </c>
      <c r="AQ1132" t="s">
        <v>32</v>
      </c>
    </row>
    <row r="1133" spans="1:43" x14ac:dyDescent="0.2">
      <c r="A1133" s="29">
        <v>42914</v>
      </c>
      <c r="B1133" s="1">
        <v>42899</v>
      </c>
      <c r="C1133" s="1" t="str">
        <f>IF(F1133="Kup","6/13/2017",IF(F1133="Sag","6/14/2017",""))</f>
        <v>6/13/2017</v>
      </c>
      <c r="D1133" s="27">
        <f>A1133-B1133</f>
        <v>15</v>
      </c>
      <c r="E1133" s="27">
        <f>A1133-C1133</f>
        <v>15</v>
      </c>
      <c r="F1133" s="12" t="s">
        <v>21</v>
      </c>
      <c r="G1133" s="12">
        <v>15</v>
      </c>
      <c r="H1133" s="12" t="s">
        <v>22</v>
      </c>
      <c r="I1133" s="12" t="s">
        <v>78</v>
      </c>
      <c r="J1133" s="12" t="s">
        <v>78</v>
      </c>
      <c r="K1133" s="3" t="s">
        <v>947</v>
      </c>
      <c r="L1133" s="3" t="s">
        <v>949</v>
      </c>
      <c r="M1133" s="12">
        <v>10</v>
      </c>
      <c r="N1133" s="12">
        <v>10</v>
      </c>
      <c r="O1133" s="24"/>
      <c r="P1133" s="12">
        <v>2.5990000000000002</v>
      </c>
      <c r="Q1133" s="12">
        <v>2.3740000000000001</v>
      </c>
      <c r="R1133">
        <f>IF(Q1133&gt;0,(P1133*(Q1133^2))*(3.14159/6),"")</f>
        <v>7.6694807939501946</v>
      </c>
      <c r="S1133" s="12" t="s">
        <v>32</v>
      </c>
      <c r="T1133" t="s">
        <v>25</v>
      </c>
      <c r="U1133" s="12" t="s">
        <v>26</v>
      </c>
      <c r="V1133" s="12" t="e">
        <f>"CG_D"&amp;G1133&amp;"_"&amp;H1133&amp;"_"&amp;#REF!&amp;".jpg"</f>
        <v>#REF!</v>
      </c>
      <c r="W1133" s="12"/>
      <c r="X1133" s="2" t="s">
        <v>764</v>
      </c>
      <c r="Y1133" s="12"/>
      <c r="Z1133" s="12"/>
      <c r="AA1133" s="12" t="s">
        <v>835</v>
      </c>
      <c r="AB1133" t="str">
        <f>IF(Q1133&gt;0,"yes","no")</f>
        <v>yes</v>
      </c>
      <c r="AC1133" t="str">
        <f>IF(O1133&gt;0,"yes","no")</f>
        <v>no</v>
      </c>
      <c r="AD1133" t="str">
        <f>IF(AH1133="hatch","yes","no")</f>
        <v>no</v>
      </c>
      <c r="AE1133" t="str">
        <f>IF(AH1133="swimup","yes","no")</f>
        <v>no</v>
      </c>
      <c r="AF1133" t="str">
        <f>IF(AH1133="respiration","yes","no")</f>
        <v>no</v>
      </c>
      <c r="AH1133" t="s">
        <v>813</v>
      </c>
      <c r="AI1133" t="str">
        <f>IF(O1133&gt;0,(IF(S1133="live",O1133*0.84,IF(S1133="dried.ethanol",O1133*0.8449+2.8227,O1133))),"")</f>
        <v/>
      </c>
      <c r="AJ1133" s="12"/>
      <c r="AL1133" t="str">
        <f>IF(OR(AND(Q1133=Q1134,P1133&gt;0),AND(O1133&gt;0,O1133=O1134)),"duplicate","")</f>
        <v/>
      </c>
      <c r="AM1133" t="s">
        <v>826</v>
      </c>
      <c r="AN1133" t="s">
        <v>826</v>
      </c>
      <c r="AO1133" t="s">
        <v>826</v>
      </c>
      <c r="AP1133" t="s">
        <v>826</v>
      </c>
      <c r="AQ1133" t="s">
        <v>32</v>
      </c>
    </row>
    <row r="1134" spans="1:43" x14ac:dyDescent="0.2">
      <c r="A1134" s="29">
        <v>42914</v>
      </c>
      <c r="B1134" s="1">
        <v>42899</v>
      </c>
      <c r="C1134" s="1" t="str">
        <f>IF(F1134="Kup","6/13/2017",IF(F1134="Sag","6/14/2017",""))</f>
        <v>6/13/2017</v>
      </c>
      <c r="D1134" s="27">
        <f>A1134-B1134</f>
        <v>15</v>
      </c>
      <c r="E1134" s="27">
        <f>A1134-C1134</f>
        <v>15</v>
      </c>
      <c r="F1134" s="12" t="s">
        <v>21</v>
      </c>
      <c r="G1134" s="12">
        <v>15</v>
      </c>
      <c r="H1134" s="12" t="s">
        <v>22</v>
      </c>
      <c r="I1134" s="12" t="s">
        <v>83</v>
      </c>
      <c r="J1134" s="12" t="s">
        <v>83</v>
      </c>
      <c r="K1134" s="3" t="s">
        <v>950</v>
      </c>
      <c r="L1134" s="3" t="s">
        <v>952</v>
      </c>
      <c r="M1134" s="12">
        <v>1</v>
      </c>
      <c r="N1134" s="12">
        <v>1</v>
      </c>
      <c r="O1134" s="24"/>
      <c r="P1134" s="12">
        <v>2.6589999999999998</v>
      </c>
      <c r="Q1134" s="12">
        <v>2.4369999999999998</v>
      </c>
      <c r="R1134">
        <f>IF(Q1134&gt;0,(P1134*(Q1134^2))*(3.14159/6),"")</f>
        <v>8.2685175242446451</v>
      </c>
      <c r="S1134" s="12" t="s">
        <v>32</v>
      </c>
      <c r="T1134" t="s">
        <v>25</v>
      </c>
      <c r="U1134" s="12" t="s">
        <v>26</v>
      </c>
      <c r="V1134" s="12" t="e">
        <f>"CG_D"&amp;G1134&amp;"_"&amp;H1134&amp;"_"&amp;#REF!&amp;".jpg"</f>
        <v>#REF!</v>
      </c>
      <c r="W1134" s="12"/>
      <c r="X1134" s="2" t="s">
        <v>764</v>
      </c>
      <c r="Y1134" s="12"/>
      <c r="Z1134" s="12"/>
      <c r="AA1134" s="12" t="s">
        <v>835</v>
      </c>
      <c r="AB1134" t="str">
        <f>IF(Q1134&gt;0,"yes","no")</f>
        <v>yes</v>
      </c>
      <c r="AC1134" t="str">
        <f>IF(O1134&gt;0,"yes","no")</f>
        <v>no</v>
      </c>
      <c r="AD1134" t="str">
        <f>IF(AH1134="hatch","yes","no")</f>
        <v>no</v>
      </c>
      <c r="AE1134" t="str">
        <f>IF(AH1134="swimup","yes","no")</f>
        <v>no</v>
      </c>
      <c r="AF1134" t="str">
        <f>IF(AH1134="respiration","yes","no")</f>
        <v>no</v>
      </c>
      <c r="AH1134" t="s">
        <v>813</v>
      </c>
      <c r="AI1134" t="str">
        <f>IF(O1134&gt;0,(IF(S1134="live",O1134*0.84,IF(S1134="dried.ethanol",O1134*0.8449+2.8227,O1134))),"")</f>
        <v/>
      </c>
      <c r="AJ1134" s="12"/>
      <c r="AL1134" t="str">
        <f>IF(OR(AND(Q1134=Q1135,P1134&gt;0),AND(O1134&gt;0,O1134=O1135)),"duplicate","")</f>
        <v/>
      </c>
      <c r="AM1134" t="s">
        <v>826</v>
      </c>
      <c r="AN1134" t="s">
        <v>826</v>
      </c>
      <c r="AO1134" t="s">
        <v>826</v>
      </c>
      <c r="AP1134" t="s">
        <v>826</v>
      </c>
      <c r="AQ1134" t="s">
        <v>32</v>
      </c>
    </row>
    <row r="1135" spans="1:43" x14ac:dyDescent="0.2">
      <c r="A1135" s="29">
        <v>42914</v>
      </c>
      <c r="B1135" s="1">
        <v>42899</v>
      </c>
      <c r="C1135" s="1" t="str">
        <f>IF(F1135="Kup","6/13/2017",IF(F1135="Sag","6/14/2017",""))</f>
        <v>6/13/2017</v>
      </c>
      <c r="D1135" s="27">
        <f>A1135-B1135</f>
        <v>15</v>
      </c>
      <c r="E1135" s="27">
        <f>A1135-C1135</f>
        <v>15</v>
      </c>
      <c r="F1135" s="12" t="s">
        <v>21</v>
      </c>
      <c r="G1135" s="12">
        <v>15</v>
      </c>
      <c r="H1135" s="12" t="s">
        <v>22</v>
      </c>
      <c r="I1135" s="12" t="s">
        <v>83</v>
      </c>
      <c r="J1135" s="12" t="s">
        <v>83</v>
      </c>
      <c r="K1135" s="3" t="s">
        <v>950</v>
      </c>
      <c r="L1135" s="3" t="s">
        <v>952</v>
      </c>
      <c r="M1135" s="12">
        <v>2</v>
      </c>
      <c r="N1135" s="12">
        <v>2</v>
      </c>
      <c r="O1135" s="24"/>
      <c r="P1135" s="12">
        <v>2.6989999999999998</v>
      </c>
      <c r="Q1135" s="12">
        <v>2.4359999999999999</v>
      </c>
      <c r="R1135">
        <f>IF(Q1135&gt;0,(P1135*(Q1135^2))*(3.14159/6),"")</f>
        <v>8.386016410912557</v>
      </c>
      <c r="S1135" s="12" t="s">
        <v>32</v>
      </c>
      <c r="T1135" t="s">
        <v>25</v>
      </c>
      <c r="U1135" s="12" t="s">
        <v>26</v>
      </c>
      <c r="V1135" s="12" t="e">
        <f>"CG_D"&amp;G1135&amp;"_"&amp;H1135&amp;"_"&amp;#REF!&amp;".jpg"</f>
        <v>#REF!</v>
      </c>
      <c r="W1135" s="12"/>
      <c r="X1135" s="2" t="s">
        <v>764</v>
      </c>
      <c r="Y1135" s="12"/>
      <c r="Z1135" s="12"/>
      <c r="AA1135" s="12" t="s">
        <v>835</v>
      </c>
      <c r="AB1135" t="str">
        <f>IF(Q1135&gt;0,"yes","no")</f>
        <v>yes</v>
      </c>
      <c r="AC1135" t="str">
        <f>IF(O1135&gt;0,"yes","no")</f>
        <v>no</v>
      </c>
      <c r="AD1135" t="str">
        <f>IF(AH1135="hatch","yes","no")</f>
        <v>no</v>
      </c>
      <c r="AE1135" t="str">
        <f>IF(AH1135="swimup","yes","no")</f>
        <v>no</v>
      </c>
      <c r="AF1135" t="str">
        <f>IF(AH1135="respiration","yes","no")</f>
        <v>no</v>
      </c>
      <c r="AH1135" t="s">
        <v>813</v>
      </c>
      <c r="AI1135" t="str">
        <f>IF(O1135&gt;0,(IF(S1135="live",O1135*0.84,IF(S1135="dried.ethanol",O1135*0.8449+2.8227,O1135))),"")</f>
        <v/>
      </c>
      <c r="AJ1135" s="12"/>
      <c r="AL1135" t="str">
        <f>IF(OR(AND(Q1135=Q1136,P1135&gt;0),AND(O1135&gt;0,O1135=O1136)),"duplicate","")</f>
        <v/>
      </c>
      <c r="AM1135" t="s">
        <v>826</v>
      </c>
      <c r="AN1135" t="s">
        <v>826</v>
      </c>
      <c r="AO1135" t="s">
        <v>826</v>
      </c>
      <c r="AP1135" t="s">
        <v>826</v>
      </c>
      <c r="AQ1135" t="s">
        <v>32</v>
      </c>
    </row>
    <row r="1136" spans="1:43" x14ac:dyDescent="0.2">
      <c r="A1136" s="29">
        <v>42914</v>
      </c>
      <c r="B1136" s="1">
        <v>42899</v>
      </c>
      <c r="C1136" s="1" t="str">
        <f>IF(F1136="Kup","6/13/2017",IF(F1136="Sag","6/14/2017",""))</f>
        <v>6/13/2017</v>
      </c>
      <c r="D1136" s="27">
        <f>A1136-B1136</f>
        <v>15</v>
      </c>
      <c r="E1136" s="27">
        <f>A1136-C1136</f>
        <v>15</v>
      </c>
      <c r="F1136" s="12" t="s">
        <v>21</v>
      </c>
      <c r="G1136" s="12">
        <v>15</v>
      </c>
      <c r="H1136" s="12" t="s">
        <v>22</v>
      </c>
      <c r="I1136" s="12" t="s">
        <v>83</v>
      </c>
      <c r="J1136" s="12" t="s">
        <v>83</v>
      </c>
      <c r="K1136" s="3" t="s">
        <v>950</v>
      </c>
      <c r="L1136" s="3" t="s">
        <v>952</v>
      </c>
      <c r="M1136" s="12">
        <v>3</v>
      </c>
      <c r="N1136" s="12">
        <v>3</v>
      </c>
      <c r="O1136" s="24"/>
      <c r="P1136" s="12">
        <v>2.4670000000000001</v>
      </c>
      <c r="Q1136" s="12">
        <v>2.19</v>
      </c>
      <c r="R1136">
        <f>IF(Q1136&gt;0,(P1136*(Q1136^2))*(3.14159/6),"")</f>
        <v>6.1952043273554995</v>
      </c>
      <c r="S1136" s="12" t="s">
        <v>32</v>
      </c>
      <c r="T1136" t="s">
        <v>25</v>
      </c>
      <c r="U1136" s="12" t="s">
        <v>26</v>
      </c>
      <c r="V1136" s="12" t="e">
        <f>"CG_D"&amp;G1136&amp;"_"&amp;H1136&amp;"_"&amp;#REF!&amp;".jpg"</f>
        <v>#REF!</v>
      </c>
      <c r="W1136" s="12"/>
      <c r="X1136" s="2" t="s">
        <v>764</v>
      </c>
      <c r="Y1136" s="12"/>
      <c r="Z1136" s="12"/>
      <c r="AA1136" s="12" t="s">
        <v>835</v>
      </c>
      <c r="AB1136" t="str">
        <f>IF(Q1136&gt;0,"yes","no")</f>
        <v>yes</v>
      </c>
      <c r="AC1136" t="str">
        <f>IF(O1136&gt;0,"yes","no")</f>
        <v>no</v>
      </c>
      <c r="AD1136" t="str">
        <f>IF(AH1136="hatch","yes","no")</f>
        <v>no</v>
      </c>
      <c r="AE1136" t="str">
        <f>IF(AH1136="swimup","yes","no")</f>
        <v>no</v>
      </c>
      <c r="AF1136" t="str">
        <f>IF(AH1136="respiration","yes","no")</f>
        <v>no</v>
      </c>
      <c r="AH1136" t="s">
        <v>813</v>
      </c>
      <c r="AI1136" t="str">
        <f>IF(O1136&gt;0,(IF(S1136="live",O1136*0.84,IF(S1136="dried.ethanol",O1136*0.8449+2.8227,O1136))),"")</f>
        <v/>
      </c>
      <c r="AJ1136" s="12"/>
      <c r="AL1136" t="str">
        <f>IF(OR(AND(Q1136=Q1137,P1136&gt;0),AND(O1136&gt;0,O1136=O1137)),"duplicate","")</f>
        <v/>
      </c>
      <c r="AM1136" t="s">
        <v>826</v>
      </c>
      <c r="AN1136" t="s">
        <v>826</v>
      </c>
      <c r="AO1136" t="s">
        <v>826</v>
      </c>
      <c r="AP1136" t="s">
        <v>826</v>
      </c>
      <c r="AQ1136" t="s">
        <v>32</v>
      </c>
    </row>
    <row r="1137" spans="1:43" x14ac:dyDescent="0.2">
      <c r="A1137" s="29">
        <v>42914</v>
      </c>
      <c r="B1137" s="1">
        <v>42899</v>
      </c>
      <c r="C1137" s="1" t="str">
        <f>IF(F1137="Kup","6/13/2017",IF(F1137="Sag","6/14/2017",""))</f>
        <v>6/13/2017</v>
      </c>
      <c r="D1137" s="27">
        <f>A1137-B1137</f>
        <v>15</v>
      </c>
      <c r="E1137" s="27">
        <f>A1137-C1137</f>
        <v>15</v>
      </c>
      <c r="F1137" s="12" t="s">
        <v>21</v>
      </c>
      <c r="G1137" s="12">
        <v>15</v>
      </c>
      <c r="H1137" s="12" t="s">
        <v>22</v>
      </c>
      <c r="I1137" s="12" t="s">
        <v>83</v>
      </c>
      <c r="J1137" s="12" t="s">
        <v>83</v>
      </c>
      <c r="K1137" s="3" t="s">
        <v>950</v>
      </c>
      <c r="L1137" s="3" t="s">
        <v>952</v>
      </c>
      <c r="M1137" s="12">
        <v>4</v>
      </c>
      <c r="N1137" s="12">
        <v>4</v>
      </c>
      <c r="O1137" s="24"/>
      <c r="P1137" s="12">
        <v>2.4089999999999998</v>
      </c>
      <c r="Q1137" s="12">
        <v>2.3330000000000002</v>
      </c>
      <c r="R1137">
        <f>IF(Q1137&gt;0,(P1137*(Q1137^2))*(3.14159/6),"")</f>
        <v>6.8653792498842652</v>
      </c>
      <c r="S1137" s="12" t="s">
        <v>32</v>
      </c>
      <c r="T1137" t="s">
        <v>25</v>
      </c>
      <c r="U1137" s="12" t="s">
        <v>26</v>
      </c>
      <c r="V1137" s="12" t="e">
        <f>"CG_D"&amp;G1137&amp;"_"&amp;H1137&amp;"_"&amp;#REF!&amp;".jpg"</f>
        <v>#REF!</v>
      </c>
      <c r="W1137" s="12"/>
      <c r="X1137" s="2" t="s">
        <v>764</v>
      </c>
      <c r="Y1137" s="12"/>
      <c r="Z1137" s="12"/>
      <c r="AA1137" s="12" t="s">
        <v>835</v>
      </c>
      <c r="AB1137" t="str">
        <f>IF(Q1137&gt;0,"yes","no")</f>
        <v>yes</v>
      </c>
      <c r="AC1137" t="str">
        <f>IF(O1137&gt;0,"yes","no")</f>
        <v>no</v>
      </c>
      <c r="AD1137" t="str">
        <f>IF(AH1137="hatch","yes","no")</f>
        <v>no</v>
      </c>
      <c r="AE1137" t="str">
        <f>IF(AH1137="swimup","yes","no")</f>
        <v>no</v>
      </c>
      <c r="AF1137" t="str">
        <f>IF(AH1137="respiration","yes","no")</f>
        <v>no</v>
      </c>
      <c r="AH1137" t="s">
        <v>813</v>
      </c>
      <c r="AI1137" t="str">
        <f>IF(O1137&gt;0,(IF(S1137="live",O1137*0.84,IF(S1137="dried.ethanol",O1137*0.8449+2.8227,O1137))),"")</f>
        <v/>
      </c>
      <c r="AJ1137" s="12"/>
      <c r="AL1137" t="str">
        <f>IF(OR(AND(Q1137=Q1138,P1137&gt;0),AND(O1137&gt;0,O1137=O1138)),"duplicate","")</f>
        <v/>
      </c>
      <c r="AM1137" t="s">
        <v>826</v>
      </c>
      <c r="AN1137" t="s">
        <v>826</v>
      </c>
      <c r="AO1137" t="s">
        <v>826</v>
      </c>
      <c r="AP1137" t="s">
        <v>826</v>
      </c>
      <c r="AQ1137" t="s">
        <v>32</v>
      </c>
    </row>
    <row r="1138" spans="1:43" x14ac:dyDescent="0.2">
      <c r="A1138" s="29">
        <v>42914</v>
      </c>
      <c r="B1138" s="1">
        <v>42899</v>
      </c>
      <c r="C1138" s="1" t="str">
        <f>IF(F1138="Kup","6/13/2017",IF(F1138="Sag","6/14/2017",""))</f>
        <v>6/13/2017</v>
      </c>
      <c r="D1138" s="27">
        <f>A1138-B1138</f>
        <v>15</v>
      </c>
      <c r="E1138" s="27">
        <f>A1138-C1138</f>
        <v>15</v>
      </c>
      <c r="F1138" s="12" t="s">
        <v>21</v>
      </c>
      <c r="G1138" s="12">
        <v>15</v>
      </c>
      <c r="H1138" s="12" t="s">
        <v>22</v>
      </c>
      <c r="I1138" s="12" t="s">
        <v>83</v>
      </c>
      <c r="J1138" s="12" t="s">
        <v>83</v>
      </c>
      <c r="K1138" s="3" t="s">
        <v>950</v>
      </c>
      <c r="L1138" s="3" t="s">
        <v>952</v>
      </c>
      <c r="M1138" s="12">
        <v>5</v>
      </c>
      <c r="N1138" s="12">
        <v>5</v>
      </c>
      <c r="O1138" s="24"/>
      <c r="P1138" s="12">
        <v>2.5449999999999999</v>
      </c>
      <c r="Q1138" s="12">
        <v>2.2069999999999999</v>
      </c>
      <c r="R1138">
        <f>IF(Q1138&gt;0,(P1138*(Q1138^2))*(3.14159/6),"")</f>
        <v>6.4906876246201577</v>
      </c>
      <c r="S1138" s="12" t="s">
        <v>32</v>
      </c>
      <c r="T1138" t="s">
        <v>25</v>
      </c>
      <c r="U1138" s="12" t="s">
        <v>26</v>
      </c>
      <c r="V1138" s="12" t="e">
        <f>"CG_D"&amp;G1138&amp;"_"&amp;H1138&amp;"_"&amp;#REF!&amp;".jpg"</f>
        <v>#REF!</v>
      </c>
      <c r="W1138" s="12"/>
      <c r="X1138" s="2" t="s">
        <v>764</v>
      </c>
      <c r="Y1138" s="12"/>
      <c r="Z1138" s="12"/>
      <c r="AA1138" s="12" t="s">
        <v>835</v>
      </c>
      <c r="AB1138" t="str">
        <f>IF(Q1138&gt;0,"yes","no")</f>
        <v>yes</v>
      </c>
      <c r="AC1138" t="str">
        <f>IF(O1138&gt;0,"yes","no")</f>
        <v>no</v>
      </c>
      <c r="AD1138" t="str">
        <f>IF(AH1138="hatch","yes","no")</f>
        <v>no</v>
      </c>
      <c r="AE1138" t="str">
        <f>IF(AH1138="swimup","yes","no")</f>
        <v>no</v>
      </c>
      <c r="AF1138" t="str">
        <f>IF(AH1138="respiration","yes","no")</f>
        <v>no</v>
      </c>
      <c r="AH1138" t="s">
        <v>813</v>
      </c>
      <c r="AI1138" t="str">
        <f>IF(O1138&gt;0,(IF(S1138="live",O1138*0.84,IF(S1138="dried.ethanol",O1138*0.8449+2.8227,O1138))),"")</f>
        <v/>
      </c>
      <c r="AJ1138" s="12"/>
      <c r="AL1138" t="str">
        <f>IF(OR(AND(Q1138=Q1139,P1138&gt;0),AND(O1138&gt;0,O1138=O1139)),"duplicate","")</f>
        <v/>
      </c>
      <c r="AM1138" t="s">
        <v>826</v>
      </c>
      <c r="AN1138" t="s">
        <v>826</v>
      </c>
      <c r="AO1138" t="s">
        <v>826</v>
      </c>
      <c r="AP1138" t="s">
        <v>826</v>
      </c>
      <c r="AQ1138" t="s">
        <v>32</v>
      </c>
    </row>
    <row r="1139" spans="1:43" x14ac:dyDescent="0.2">
      <c r="A1139" s="29">
        <v>42914</v>
      </c>
      <c r="B1139" s="1">
        <v>42899</v>
      </c>
      <c r="C1139" s="1" t="str">
        <f>IF(F1139="Kup","6/13/2017",IF(F1139="Sag","6/14/2017",""))</f>
        <v>6/13/2017</v>
      </c>
      <c r="D1139" s="27">
        <f>A1139-B1139</f>
        <v>15</v>
      </c>
      <c r="E1139" s="27">
        <f>A1139-C1139</f>
        <v>15</v>
      </c>
      <c r="F1139" s="12" t="s">
        <v>21</v>
      </c>
      <c r="G1139" s="12">
        <v>15</v>
      </c>
      <c r="H1139" s="12" t="s">
        <v>22</v>
      </c>
      <c r="I1139" s="12" t="s">
        <v>83</v>
      </c>
      <c r="J1139" s="12" t="s">
        <v>83</v>
      </c>
      <c r="K1139" s="3" t="s">
        <v>950</v>
      </c>
      <c r="L1139" s="3" t="s">
        <v>952</v>
      </c>
      <c r="M1139" s="12">
        <v>6</v>
      </c>
      <c r="N1139" s="12">
        <v>6</v>
      </c>
      <c r="O1139" s="24"/>
      <c r="P1139" s="12">
        <v>2.488</v>
      </c>
      <c r="Q1139" s="12">
        <v>2.2320000000000002</v>
      </c>
      <c r="R1139">
        <f>IF(Q1139&gt;0,(P1139*(Q1139^2))*(3.14159/6),"")</f>
        <v>6.4898851614796804</v>
      </c>
      <c r="S1139" s="12" t="s">
        <v>32</v>
      </c>
      <c r="T1139" t="s">
        <v>25</v>
      </c>
      <c r="U1139" s="12" t="s">
        <v>26</v>
      </c>
      <c r="V1139" s="12" t="e">
        <f>"CG_D"&amp;G1139&amp;"_"&amp;H1139&amp;"_"&amp;#REF!&amp;".jpg"</f>
        <v>#REF!</v>
      </c>
      <c r="W1139" s="12"/>
      <c r="X1139" s="2" t="s">
        <v>764</v>
      </c>
      <c r="Y1139" s="12"/>
      <c r="Z1139" s="12"/>
      <c r="AA1139" s="12" t="s">
        <v>835</v>
      </c>
      <c r="AB1139" t="str">
        <f>IF(Q1139&gt;0,"yes","no")</f>
        <v>yes</v>
      </c>
      <c r="AC1139" t="str">
        <f>IF(O1139&gt;0,"yes","no")</f>
        <v>no</v>
      </c>
      <c r="AD1139" t="str">
        <f>IF(AH1139="hatch","yes","no")</f>
        <v>no</v>
      </c>
      <c r="AE1139" t="str">
        <f>IF(AH1139="swimup","yes","no")</f>
        <v>no</v>
      </c>
      <c r="AF1139" t="str">
        <f>IF(AH1139="respiration","yes","no")</f>
        <v>no</v>
      </c>
      <c r="AH1139" t="s">
        <v>813</v>
      </c>
      <c r="AI1139" t="str">
        <f>IF(O1139&gt;0,(IF(S1139="live",O1139*0.84,IF(S1139="dried.ethanol",O1139*0.8449+2.8227,O1139))),"")</f>
        <v/>
      </c>
      <c r="AJ1139" s="12"/>
      <c r="AL1139" t="str">
        <f>IF(OR(AND(Q1139=Q1140,P1139&gt;0),AND(O1139&gt;0,O1139=O1140)),"duplicate","")</f>
        <v/>
      </c>
      <c r="AM1139" t="s">
        <v>826</v>
      </c>
      <c r="AN1139" t="s">
        <v>826</v>
      </c>
      <c r="AO1139" t="s">
        <v>826</v>
      </c>
      <c r="AP1139" t="s">
        <v>826</v>
      </c>
      <c r="AQ1139" t="s">
        <v>32</v>
      </c>
    </row>
    <row r="1140" spans="1:43" x14ac:dyDescent="0.2">
      <c r="A1140" s="29">
        <v>42914</v>
      </c>
      <c r="B1140" s="1">
        <v>42899</v>
      </c>
      <c r="C1140" s="1" t="str">
        <f>IF(F1140="Kup","6/13/2017",IF(F1140="Sag","6/14/2017",""))</f>
        <v>6/13/2017</v>
      </c>
      <c r="D1140" s="27">
        <f>A1140-B1140</f>
        <v>15</v>
      </c>
      <c r="E1140" s="27">
        <f>A1140-C1140</f>
        <v>15</v>
      </c>
      <c r="F1140" s="12" t="s">
        <v>21</v>
      </c>
      <c r="G1140" s="12">
        <v>15</v>
      </c>
      <c r="H1140" s="12" t="s">
        <v>22</v>
      </c>
      <c r="I1140" s="12" t="s">
        <v>83</v>
      </c>
      <c r="J1140" s="12" t="s">
        <v>83</v>
      </c>
      <c r="K1140" s="3" t="s">
        <v>950</v>
      </c>
      <c r="L1140" s="3" t="s">
        <v>952</v>
      </c>
      <c r="M1140" s="12">
        <v>7</v>
      </c>
      <c r="N1140" s="12">
        <v>7</v>
      </c>
      <c r="O1140" s="24"/>
      <c r="P1140" s="12">
        <v>3.294</v>
      </c>
      <c r="Q1140" s="12">
        <v>3.1320000000000001</v>
      </c>
      <c r="R1140">
        <f>IF(Q1140&gt;0,(P1140*(Q1140^2))*(3.14159/6),"")</f>
        <v>16.918636400943839</v>
      </c>
      <c r="S1140" s="12" t="s">
        <v>32</v>
      </c>
      <c r="T1140" t="s">
        <v>25</v>
      </c>
      <c r="U1140" s="12" t="s">
        <v>26</v>
      </c>
      <c r="V1140" s="12" t="e">
        <f>"CG_D"&amp;G1140&amp;"_"&amp;H1140&amp;"_"&amp;#REF!&amp;".jpg"</f>
        <v>#REF!</v>
      </c>
      <c r="W1140" s="12"/>
      <c r="X1140" s="2" t="s">
        <v>764</v>
      </c>
      <c r="Y1140" s="12"/>
      <c r="Z1140" s="12"/>
      <c r="AA1140" s="12" t="s">
        <v>835</v>
      </c>
      <c r="AB1140" t="str">
        <f>IF(Q1140&gt;0,"yes","no")</f>
        <v>yes</v>
      </c>
      <c r="AC1140" t="str">
        <f>IF(O1140&gt;0,"yes","no")</f>
        <v>no</v>
      </c>
      <c r="AD1140" t="str">
        <f>IF(AH1140="hatch","yes","no")</f>
        <v>no</v>
      </c>
      <c r="AE1140" t="str">
        <f>IF(AH1140="swimup","yes","no")</f>
        <v>no</v>
      </c>
      <c r="AF1140" t="str">
        <f>IF(AH1140="respiration","yes","no")</f>
        <v>no</v>
      </c>
      <c r="AH1140" t="s">
        <v>813</v>
      </c>
      <c r="AI1140" t="str">
        <f>IF(O1140&gt;0,(IF(S1140="live",O1140*0.84,IF(S1140="dried.ethanol",O1140*0.8449+2.8227,O1140))),"")</f>
        <v/>
      </c>
      <c r="AJ1140" s="12"/>
      <c r="AL1140" t="str">
        <f>IF(OR(AND(Q1140=Q1141,P1140&gt;0),AND(O1140&gt;0,O1140=O1141)),"duplicate","")</f>
        <v/>
      </c>
      <c r="AM1140" t="s">
        <v>826</v>
      </c>
      <c r="AN1140" t="s">
        <v>826</v>
      </c>
      <c r="AO1140" t="s">
        <v>826</v>
      </c>
      <c r="AP1140" t="s">
        <v>826</v>
      </c>
      <c r="AQ1140" t="s">
        <v>32</v>
      </c>
    </row>
    <row r="1141" spans="1:43" x14ac:dyDescent="0.2">
      <c r="A1141" s="29">
        <v>42914</v>
      </c>
      <c r="B1141" s="1">
        <v>42899</v>
      </c>
      <c r="C1141" s="1" t="str">
        <f>IF(F1141="Kup","6/13/2017",IF(F1141="Sag","6/14/2017",""))</f>
        <v>6/13/2017</v>
      </c>
      <c r="D1141" s="27">
        <f>A1141-B1141</f>
        <v>15</v>
      </c>
      <c r="E1141" s="27">
        <f>A1141-C1141</f>
        <v>15</v>
      </c>
      <c r="F1141" s="12" t="s">
        <v>21</v>
      </c>
      <c r="G1141" s="12">
        <v>15</v>
      </c>
      <c r="H1141" s="12" t="s">
        <v>22</v>
      </c>
      <c r="I1141" s="12" t="s">
        <v>83</v>
      </c>
      <c r="J1141" s="12" t="s">
        <v>83</v>
      </c>
      <c r="K1141" s="3" t="s">
        <v>950</v>
      </c>
      <c r="L1141" s="3" t="s">
        <v>952</v>
      </c>
      <c r="M1141" s="12">
        <v>8</v>
      </c>
      <c r="N1141" s="12">
        <v>8</v>
      </c>
      <c r="O1141" s="24"/>
      <c r="P1141" s="12">
        <v>2.4550000000000001</v>
      </c>
      <c r="Q1141" s="12">
        <v>2.2629999999999999</v>
      </c>
      <c r="R1141">
        <f>IF(Q1141&gt;0,(P1141*(Q1141^2))*(3.14159/6),"")</f>
        <v>6.5829242829055064</v>
      </c>
      <c r="S1141" s="12" t="s">
        <v>32</v>
      </c>
      <c r="T1141" t="s">
        <v>25</v>
      </c>
      <c r="U1141" s="12" t="s">
        <v>26</v>
      </c>
      <c r="V1141" s="12" t="e">
        <f>"CG_D"&amp;G1141&amp;"_"&amp;H1141&amp;"_"&amp;#REF!&amp;".jpg"</f>
        <v>#REF!</v>
      </c>
      <c r="W1141" s="12"/>
      <c r="X1141" s="2" t="s">
        <v>764</v>
      </c>
      <c r="Y1141" s="12"/>
      <c r="Z1141" s="12"/>
      <c r="AA1141" s="12" t="s">
        <v>835</v>
      </c>
      <c r="AB1141" t="str">
        <f>IF(Q1141&gt;0,"yes","no")</f>
        <v>yes</v>
      </c>
      <c r="AC1141" t="str">
        <f>IF(O1141&gt;0,"yes","no")</f>
        <v>no</v>
      </c>
      <c r="AD1141" t="str">
        <f>IF(AH1141="hatch","yes","no")</f>
        <v>no</v>
      </c>
      <c r="AE1141" t="str">
        <f>IF(AH1141="swimup","yes","no")</f>
        <v>no</v>
      </c>
      <c r="AF1141" t="str">
        <f>IF(AH1141="respiration","yes","no")</f>
        <v>no</v>
      </c>
      <c r="AH1141" t="s">
        <v>813</v>
      </c>
      <c r="AI1141" t="str">
        <f>IF(O1141&gt;0,(IF(S1141="live",O1141*0.84,IF(S1141="dried.ethanol",O1141*0.8449+2.8227,O1141))),"")</f>
        <v/>
      </c>
      <c r="AJ1141" s="12"/>
      <c r="AL1141" t="str">
        <f>IF(OR(AND(Q1141=Q1142,P1141&gt;0),AND(O1141&gt;0,O1141=O1142)),"duplicate","")</f>
        <v/>
      </c>
      <c r="AM1141" t="s">
        <v>826</v>
      </c>
      <c r="AN1141" t="s">
        <v>826</v>
      </c>
      <c r="AO1141" t="s">
        <v>826</v>
      </c>
      <c r="AP1141" t="s">
        <v>826</v>
      </c>
      <c r="AQ1141" t="s">
        <v>32</v>
      </c>
    </row>
    <row r="1142" spans="1:43" x14ac:dyDescent="0.2">
      <c r="A1142" s="29">
        <v>42914</v>
      </c>
      <c r="B1142" s="1">
        <v>42899</v>
      </c>
      <c r="C1142" s="1" t="str">
        <f>IF(F1142="Kup","6/13/2017",IF(F1142="Sag","6/14/2017",""))</f>
        <v>6/13/2017</v>
      </c>
      <c r="D1142" s="27">
        <f>A1142-B1142</f>
        <v>15</v>
      </c>
      <c r="E1142" s="27">
        <f>A1142-C1142</f>
        <v>15</v>
      </c>
      <c r="F1142" s="12" t="s">
        <v>21</v>
      </c>
      <c r="G1142" s="12">
        <v>15</v>
      </c>
      <c r="H1142" s="12" t="s">
        <v>22</v>
      </c>
      <c r="I1142" s="12" t="s">
        <v>83</v>
      </c>
      <c r="J1142" s="12" t="s">
        <v>83</v>
      </c>
      <c r="K1142" s="3" t="s">
        <v>950</v>
      </c>
      <c r="L1142" s="3" t="s">
        <v>952</v>
      </c>
      <c r="M1142" s="12">
        <v>9</v>
      </c>
      <c r="N1142" s="12">
        <v>9</v>
      </c>
      <c r="O1142" s="24"/>
      <c r="P1142" s="12">
        <v>2.5529999999999999</v>
      </c>
      <c r="Q1142" s="12">
        <v>2.1949999999999998</v>
      </c>
      <c r="R1142">
        <f>IF(Q1142&gt;0,(P1142*(Q1142^2))*(3.14159/6),"")</f>
        <v>6.4404782724736238</v>
      </c>
      <c r="S1142" s="12" t="s">
        <v>32</v>
      </c>
      <c r="T1142" t="s">
        <v>25</v>
      </c>
      <c r="U1142" s="12" t="s">
        <v>26</v>
      </c>
      <c r="V1142" s="12" t="e">
        <f>"CG_D"&amp;G1142&amp;"_"&amp;H1142&amp;"_"&amp;#REF!&amp;".jpg"</f>
        <v>#REF!</v>
      </c>
      <c r="W1142" s="12"/>
      <c r="X1142" s="2" t="s">
        <v>764</v>
      </c>
      <c r="Y1142" s="12"/>
      <c r="Z1142" s="12"/>
      <c r="AA1142" s="12" t="s">
        <v>835</v>
      </c>
      <c r="AB1142" t="str">
        <f>IF(Q1142&gt;0,"yes","no")</f>
        <v>yes</v>
      </c>
      <c r="AC1142" t="str">
        <f>IF(O1142&gt;0,"yes","no")</f>
        <v>no</v>
      </c>
      <c r="AD1142" t="str">
        <f>IF(AH1142="hatch","yes","no")</f>
        <v>no</v>
      </c>
      <c r="AE1142" t="str">
        <f>IF(AH1142="swimup","yes","no")</f>
        <v>no</v>
      </c>
      <c r="AF1142" t="str">
        <f>IF(AH1142="respiration","yes","no")</f>
        <v>no</v>
      </c>
      <c r="AH1142" t="s">
        <v>813</v>
      </c>
      <c r="AI1142" t="str">
        <f>IF(O1142&gt;0,(IF(S1142="live",O1142*0.84,IF(S1142="dried.ethanol",O1142*0.8449+2.8227,O1142))),"")</f>
        <v/>
      </c>
      <c r="AJ1142" s="12"/>
      <c r="AL1142" t="str">
        <f>IF(OR(AND(Q1142=Q1143,P1142&gt;0),AND(O1142&gt;0,O1142=O1143)),"duplicate","")</f>
        <v/>
      </c>
      <c r="AM1142" t="s">
        <v>826</v>
      </c>
      <c r="AN1142" t="s">
        <v>826</v>
      </c>
      <c r="AO1142" t="s">
        <v>826</v>
      </c>
      <c r="AP1142" t="s">
        <v>826</v>
      </c>
      <c r="AQ1142" t="s">
        <v>32</v>
      </c>
    </row>
    <row r="1143" spans="1:43" x14ac:dyDescent="0.2">
      <c r="A1143" s="29">
        <v>42914</v>
      </c>
      <c r="B1143" s="1">
        <v>42899</v>
      </c>
      <c r="C1143" s="1" t="str">
        <f>IF(F1143="Kup","6/13/2017",IF(F1143="Sag","6/14/2017",""))</f>
        <v>6/13/2017</v>
      </c>
      <c r="D1143" s="27">
        <f>A1143-B1143</f>
        <v>15</v>
      </c>
      <c r="E1143" s="27">
        <f>A1143-C1143</f>
        <v>15</v>
      </c>
      <c r="F1143" s="12" t="s">
        <v>21</v>
      </c>
      <c r="G1143" s="12">
        <v>15</v>
      </c>
      <c r="H1143" s="12" t="s">
        <v>22</v>
      </c>
      <c r="I1143" s="12" t="s">
        <v>83</v>
      </c>
      <c r="J1143" s="12" t="s">
        <v>83</v>
      </c>
      <c r="K1143" s="3" t="s">
        <v>950</v>
      </c>
      <c r="L1143" s="3" t="s">
        <v>952</v>
      </c>
      <c r="M1143" s="12">
        <v>10</v>
      </c>
      <c r="N1143" s="12">
        <v>10</v>
      </c>
      <c r="O1143" s="24"/>
      <c r="P1143" s="12">
        <v>2.4750000000000001</v>
      </c>
      <c r="Q1143" s="12">
        <v>2.202</v>
      </c>
      <c r="R1143">
        <f>IF(Q1143&gt;0,(P1143*(Q1143^2))*(3.14159/6),"")</f>
        <v>6.2835935903234992</v>
      </c>
      <c r="S1143" s="12" t="s">
        <v>32</v>
      </c>
      <c r="T1143" t="s">
        <v>25</v>
      </c>
      <c r="U1143" s="12" t="s">
        <v>26</v>
      </c>
      <c r="V1143" s="12" t="e">
        <f>"CG_D"&amp;G1143&amp;"_"&amp;H1143&amp;"_"&amp;#REF!&amp;".jpg"</f>
        <v>#REF!</v>
      </c>
      <c r="W1143" s="12"/>
      <c r="X1143" s="2" t="s">
        <v>764</v>
      </c>
      <c r="Y1143" s="12"/>
      <c r="Z1143" s="12"/>
      <c r="AA1143" s="12" t="s">
        <v>835</v>
      </c>
      <c r="AB1143" t="str">
        <f>IF(Q1143&gt;0,"yes","no")</f>
        <v>yes</v>
      </c>
      <c r="AC1143" t="str">
        <f>IF(O1143&gt;0,"yes","no")</f>
        <v>no</v>
      </c>
      <c r="AD1143" t="str">
        <f>IF(AH1143="hatch","yes","no")</f>
        <v>no</v>
      </c>
      <c r="AE1143" t="str">
        <f>IF(AH1143="swimup","yes","no")</f>
        <v>no</v>
      </c>
      <c r="AF1143" t="str">
        <f>IF(AH1143="respiration","yes","no")</f>
        <v>no</v>
      </c>
      <c r="AH1143" t="s">
        <v>813</v>
      </c>
      <c r="AI1143" t="str">
        <f>IF(O1143&gt;0,(IF(S1143="live",O1143*0.84,IF(S1143="dried.ethanol",O1143*0.8449+2.8227,O1143))),"")</f>
        <v/>
      </c>
      <c r="AJ1143" s="12"/>
      <c r="AL1143" t="str">
        <f>IF(OR(AND(Q1143=Q1144,P1143&gt;0),AND(O1143&gt;0,O1143=O1144)),"duplicate","")</f>
        <v/>
      </c>
      <c r="AM1143" t="s">
        <v>826</v>
      </c>
      <c r="AN1143" t="s">
        <v>826</v>
      </c>
      <c r="AO1143" t="s">
        <v>826</v>
      </c>
      <c r="AP1143" t="s">
        <v>826</v>
      </c>
      <c r="AQ1143" t="s">
        <v>32</v>
      </c>
    </row>
    <row r="1144" spans="1:43" x14ac:dyDescent="0.2">
      <c r="A1144" s="29">
        <v>42914</v>
      </c>
      <c r="B1144" s="1">
        <v>42899</v>
      </c>
      <c r="C1144" s="1" t="str">
        <f>IF(F1144="Kup","6/13/2017",IF(F1144="Sag","6/14/2017",""))</f>
        <v>6/13/2017</v>
      </c>
      <c r="D1144" s="27">
        <f>A1144-B1144</f>
        <v>15</v>
      </c>
      <c r="E1144" s="27">
        <f>A1144-C1144</f>
        <v>15</v>
      </c>
      <c r="F1144" s="12" t="s">
        <v>21</v>
      </c>
      <c r="G1144" s="12">
        <v>15</v>
      </c>
      <c r="H1144" s="12" t="s">
        <v>22</v>
      </c>
      <c r="I1144" s="12" t="s">
        <v>86</v>
      </c>
      <c r="J1144" s="12" t="s">
        <v>86</v>
      </c>
      <c r="K1144" s="3" t="s">
        <v>953</v>
      </c>
      <c r="L1144" s="3" t="s">
        <v>952</v>
      </c>
      <c r="M1144" s="12">
        <v>1</v>
      </c>
      <c r="N1144" s="12">
        <v>1</v>
      </c>
      <c r="O1144" s="24"/>
      <c r="P1144" s="12">
        <v>2.7650000000000001</v>
      </c>
      <c r="Q1144" s="12">
        <v>2.694</v>
      </c>
      <c r="R1144">
        <f>IF(Q1144&gt;0,(P1144*(Q1144^2))*(3.14159/6),"")</f>
        <v>10.507238103938098</v>
      </c>
      <c r="S1144" s="12" t="s">
        <v>32</v>
      </c>
      <c r="T1144" t="s">
        <v>25</v>
      </c>
      <c r="U1144" s="12" t="s">
        <v>26</v>
      </c>
      <c r="V1144" s="12" t="e">
        <f>"CG_D"&amp;G1144&amp;"_"&amp;H1144&amp;"_"&amp;#REF!&amp;".jpg"</f>
        <v>#REF!</v>
      </c>
      <c r="W1144" s="12"/>
      <c r="X1144" s="2" t="s">
        <v>764</v>
      </c>
      <c r="Y1144" s="12"/>
      <c r="Z1144" s="12"/>
      <c r="AA1144" s="12" t="s">
        <v>835</v>
      </c>
      <c r="AB1144" t="str">
        <f>IF(Q1144&gt;0,"yes","no")</f>
        <v>yes</v>
      </c>
      <c r="AC1144" t="str">
        <f>IF(O1144&gt;0,"yes","no")</f>
        <v>no</v>
      </c>
      <c r="AD1144" t="str">
        <f>IF(AH1144="hatch","yes","no")</f>
        <v>no</v>
      </c>
      <c r="AE1144" t="str">
        <f>IF(AH1144="swimup","yes","no")</f>
        <v>no</v>
      </c>
      <c r="AF1144" t="str">
        <f>IF(AH1144="respiration","yes","no")</f>
        <v>no</v>
      </c>
      <c r="AH1144" t="s">
        <v>813</v>
      </c>
      <c r="AI1144" t="str">
        <f>IF(O1144&gt;0,(IF(S1144="live",O1144*0.84,IF(S1144="dried.ethanol",O1144*0.8449+2.8227,O1144))),"")</f>
        <v/>
      </c>
      <c r="AJ1144" s="12"/>
      <c r="AL1144" t="str">
        <f>IF(OR(AND(Q1144=Q1145,P1144&gt;0),AND(O1144&gt;0,O1144=O1145)),"duplicate","")</f>
        <v/>
      </c>
      <c r="AM1144" t="s">
        <v>826</v>
      </c>
      <c r="AN1144" t="s">
        <v>826</v>
      </c>
      <c r="AO1144" t="s">
        <v>826</v>
      </c>
      <c r="AP1144" t="s">
        <v>826</v>
      </c>
      <c r="AQ1144" t="s">
        <v>32</v>
      </c>
    </row>
    <row r="1145" spans="1:43" x14ac:dyDescent="0.2">
      <c r="A1145" s="29">
        <v>42914</v>
      </c>
      <c r="B1145" s="1">
        <v>42899</v>
      </c>
      <c r="C1145" s="1" t="str">
        <f>IF(F1145="Kup","6/13/2017",IF(F1145="Sag","6/14/2017",""))</f>
        <v>6/13/2017</v>
      </c>
      <c r="D1145" s="27">
        <f>A1145-B1145</f>
        <v>15</v>
      </c>
      <c r="E1145" s="27">
        <f>A1145-C1145</f>
        <v>15</v>
      </c>
      <c r="F1145" s="12" t="s">
        <v>21</v>
      </c>
      <c r="G1145" s="12">
        <v>15</v>
      </c>
      <c r="H1145" s="12" t="s">
        <v>22</v>
      </c>
      <c r="I1145" s="12" t="s">
        <v>86</v>
      </c>
      <c r="J1145" s="12" t="s">
        <v>86</v>
      </c>
      <c r="K1145" s="3" t="s">
        <v>953</v>
      </c>
      <c r="L1145" s="3" t="s">
        <v>952</v>
      </c>
      <c r="M1145" s="12">
        <v>2</v>
      </c>
      <c r="N1145" s="12">
        <v>2</v>
      </c>
      <c r="O1145" s="24"/>
      <c r="P1145" s="12">
        <v>2.5680000000000001</v>
      </c>
      <c r="Q1145" s="12">
        <v>2.3919999999999999</v>
      </c>
      <c r="R1145">
        <f>IF(Q1145&gt;0,(P1145*(Q1145^2))*(3.14159/6),"")</f>
        <v>7.6933523896652787</v>
      </c>
      <c r="S1145" s="12" t="s">
        <v>32</v>
      </c>
      <c r="T1145" t="s">
        <v>25</v>
      </c>
      <c r="U1145" s="12" t="s">
        <v>26</v>
      </c>
      <c r="V1145" s="12" t="e">
        <f>"CG_D"&amp;G1145&amp;"_"&amp;H1145&amp;"_"&amp;#REF!&amp;".jpg"</f>
        <v>#REF!</v>
      </c>
      <c r="W1145" s="12"/>
      <c r="X1145" s="2" t="s">
        <v>764</v>
      </c>
      <c r="Y1145" s="12"/>
      <c r="Z1145" s="12"/>
      <c r="AA1145" s="12" t="s">
        <v>835</v>
      </c>
      <c r="AB1145" t="str">
        <f>IF(Q1145&gt;0,"yes","no")</f>
        <v>yes</v>
      </c>
      <c r="AC1145" t="str">
        <f>IF(O1145&gt;0,"yes","no")</f>
        <v>no</v>
      </c>
      <c r="AD1145" t="str">
        <f>IF(AH1145="hatch","yes","no")</f>
        <v>no</v>
      </c>
      <c r="AE1145" t="str">
        <f>IF(AH1145="swimup","yes","no")</f>
        <v>no</v>
      </c>
      <c r="AF1145" t="str">
        <f>IF(AH1145="respiration","yes","no")</f>
        <v>no</v>
      </c>
      <c r="AH1145" t="s">
        <v>813</v>
      </c>
      <c r="AI1145" t="str">
        <f>IF(O1145&gt;0,(IF(S1145="live",O1145*0.84,IF(S1145="dried.ethanol",O1145*0.8449+2.8227,O1145))),"")</f>
        <v/>
      </c>
      <c r="AJ1145" s="12"/>
      <c r="AL1145" t="str">
        <f>IF(OR(AND(Q1145=Q1146,P1145&gt;0),AND(O1145&gt;0,O1145=O1146)),"duplicate","")</f>
        <v/>
      </c>
      <c r="AM1145" t="s">
        <v>826</v>
      </c>
      <c r="AN1145" t="s">
        <v>826</v>
      </c>
      <c r="AO1145" t="s">
        <v>826</v>
      </c>
      <c r="AP1145" t="s">
        <v>826</v>
      </c>
      <c r="AQ1145" t="s">
        <v>32</v>
      </c>
    </row>
    <row r="1146" spans="1:43" x14ac:dyDescent="0.2">
      <c r="A1146" s="29">
        <v>42914</v>
      </c>
      <c r="B1146" s="1">
        <v>42899</v>
      </c>
      <c r="C1146" s="1" t="str">
        <f>IF(F1146="Kup","6/13/2017",IF(F1146="Sag","6/14/2017",""))</f>
        <v>6/13/2017</v>
      </c>
      <c r="D1146" s="27">
        <f>A1146-B1146</f>
        <v>15</v>
      </c>
      <c r="E1146" s="27">
        <f>A1146-C1146</f>
        <v>15</v>
      </c>
      <c r="F1146" s="12" t="s">
        <v>21</v>
      </c>
      <c r="G1146" s="12">
        <v>15</v>
      </c>
      <c r="H1146" s="12" t="s">
        <v>22</v>
      </c>
      <c r="I1146" s="12" t="s">
        <v>86</v>
      </c>
      <c r="J1146" s="12" t="s">
        <v>86</v>
      </c>
      <c r="K1146" s="3" t="s">
        <v>953</v>
      </c>
      <c r="L1146" s="3" t="s">
        <v>952</v>
      </c>
      <c r="M1146" s="12">
        <v>3</v>
      </c>
      <c r="N1146" s="12">
        <v>3</v>
      </c>
      <c r="O1146" s="24"/>
      <c r="P1146" s="12">
        <v>2.7050000000000001</v>
      </c>
      <c r="Q1146" s="12">
        <v>2.5049999999999999</v>
      </c>
      <c r="R1146">
        <f>IF(Q1146&gt;0,(P1146*(Q1146^2))*(3.14159/6),"")</f>
        <v>8.8875280685456239</v>
      </c>
      <c r="S1146" s="12" t="s">
        <v>32</v>
      </c>
      <c r="T1146" t="s">
        <v>25</v>
      </c>
      <c r="U1146" s="12" t="s">
        <v>26</v>
      </c>
      <c r="V1146" s="12" t="e">
        <f>"CG_D"&amp;G1146&amp;"_"&amp;H1146&amp;"_"&amp;#REF!&amp;".jpg"</f>
        <v>#REF!</v>
      </c>
      <c r="W1146" s="12"/>
      <c r="X1146" s="2" t="s">
        <v>764</v>
      </c>
      <c r="Y1146" s="12"/>
      <c r="Z1146" s="12"/>
      <c r="AA1146" s="12" t="s">
        <v>835</v>
      </c>
      <c r="AB1146" t="str">
        <f>IF(Q1146&gt;0,"yes","no")</f>
        <v>yes</v>
      </c>
      <c r="AC1146" t="str">
        <f>IF(O1146&gt;0,"yes","no")</f>
        <v>no</v>
      </c>
      <c r="AD1146" t="str">
        <f>IF(AH1146="hatch","yes","no")</f>
        <v>no</v>
      </c>
      <c r="AE1146" t="str">
        <f>IF(AH1146="swimup","yes","no")</f>
        <v>no</v>
      </c>
      <c r="AF1146" t="str">
        <f>IF(AH1146="respiration","yes","no")</f>
        <v>no</v>
      </c>
      <c r="AH1146" t="s">
        <v>813</v>
      </c>
      <c r="AI1146" t="str">
        <f>IF(O1146&gt;0,(IF(S1146="live",O1146*0.84,IF(S1146="dried.ethanol",O1146*0.8449+2.8227,O1146))),"")</f>
        <v/>
      </c>
      <c r="AJ1146" s="12"/>
      <c r="AL1146" t="str">
        <f>IF(OR(AND(Q1146=Q1147,P1146&gt;0),AND(O1146&gt;0,O1146=O1147)),"duplicate","")</f>
        <v/>
      </c>
      <c r="AM1146" t="s">
        <v>826</v>
      </c>
      <c r="AN1146" t="s">
        <v>826</v>
      </c>
      <c r="AO1146" t="s">
        <v>826</v>
      </c>
      <c r="AP1146" t="s">
        <v>826</v>
      </c>
      <c r="AQ1146" t="s">
        <v>32</v>
      </c>
    </row>
    <row r="1147" spans="1:43" x14ac:dyDescent="0.2">
      <c r="A1147" s="29">
        <v>42914</v>
      </c>
      <c r="B1147" s="1">
        <v>42899</v>
      </c>
      <c r="C1147" s="1" t="str">
        <f>IF(F1147="Kup","6/13/2017",IF(F1147="Sag","6/14/2017",""))</f>
        <v>6/13/2017</v>
      </c>
      <c r="D1147" s="27">
        <f>A1147-B1147</f>
        <v>15</v>
      </c>
      <c r="E1147" s="27">
        <f>A1147-C1147</f>
        <v>15</v>
      </c>
      <c r="F1147" s="12" t="s">
        <v>21</v>
      </c>
      <c r="G1147" s="12">
        <v>15</v>
      </c>
      <c r="H1147" s="12" t="s">
        <v>22</v>
      </c>
      <c r="I1147" s="12" t="s">
        <v>86</v>
      </c>
      <c r="J1147" s="12" t="s">
        <v>86</v>
      </c>
      <c r="K1147" s="3" t="s">
        <v>953</v>
      </c>
      <c r="L1147" s="3" t="s">
        <v>952</v>
      </c>
      <c r="M1147" s="12">
        <v>4</v>
      </c>
      <c r="N1147" s="12">
        <v>4</v>
      </c>
      <c r="O1147" s="24"/>
      <c r="P1147" s="12">
        <v>3.0110000000000001</v>
      </c>
      <c r="Q1147" s="12">
        <v>2.6070000000000002</v>
      </c>
      <c r="R1147">
        <f>IF(Q1147&gt;0,(P1147*(Q1147^2))*(3.14159/6),"")</f>
        <v>10.714972810013837</v>
      </c>
      <c r="S1147" s="12" t="s">
        <v>32</v>
      </c>
      <c r="T1147" t="s">
        <v>25</v>
      </c>
      <c r="U1147" s="12" t="s">
        <v>26</v>
      </c>
      <c r="V1147" s="12" t="e">
        <f>"CG_D"&amp;G1147&amp;"_"&amp;H1147&amp;"_"&amp;#REF!&amp;".jpg"</f>
        <v>#REF!</v>
      </c>
      <c r="W1147" s="12"/>
      <c r="X1147" s="2" t="s">
        <v>764</v>
      </c>
      <c r="Y1147" s="12"/>
      <c r="Z1147" s="12"/>
      <c r="AA1147" s="12" t="s">
        <v>835</v>
      </c>
      <c r="AB1147" t="str">
        <f>IF(Q1147&gt;0,"yes","no")</f>
        <v>yes</v>
      </c>
      <c r="AC1147" t="str">
        <f>IF(O1147&gt;0,"yes","no")</f>
        <v>no</v>
      </c>
      <c r="AD1147" t="str">
        <f>IF(AH1147="hatch","yes","no")</f>
        <v>no</v>
      </c>
      <c r="AE1147" t="str">
        <f>IF(AH1147="swimup","yes","no")</f>
        <v>no</v>
      </c>
      <c r="AF1147" t="str">
        <f>IF(AH1147="respiration","yes","no")</f>
        <v>no</v>
      </c>
      <c r="AH1147" t="s">
        <v>813</v>
      </c>
      <c r="AI1147" t="str">
        <f>IF(O1147&gt;0,(IF(S1147="live",O1147*0.84,IF(S1147="dried.ethanol",O1147*0.8449+2.8227,O1147))),"")</f>
        <v/>
      </c>
      <c r="AJ1147" s="12"/>
      <c r="AL1147" t="str">
        <f>IF(OR(AND(Q1147=Q1148,P1147&gt;0),AND(O1147&gt;0,O1147=O1148)),"duplicate","")</f>
        <v/>
      </c>
      <c r="AM1147" t="s">
        <v>826</v>
      </c>
      <c r="AN1147" t="s">
        <v>826</v>
      </c>
      <c r="AO1147" t="s">
        <v>826</v>
      </c>
      <c r="AP1147" t="s">
        <v>826</v>
      </c>
      <c r="AQ1147" t="s">
        <v>32</v>
      </c>
    </row>
    <row r="1148" spans="1:43" x14ac:dyDescent="0.2">
      <c r="A1148" s="29">
        <v>42914</v>
      </c>
      <c r="B1148" s="1">
        <v>42899</v>
      </c>
      <c r="C1148" s="1" t="str">
        <f>IF(F1148="Kup","6/13/2017",IF(F1148="Sag","6/14/2017",""))</f>
        <v>6/13/2017</v>
      </c>
      <c r="D1148" s="27">
        <f>A1148-B1148</f>
        <v>15</v>
      </c>
      <c r="E1148" s="27">
        <f>A1148-C1148</f>
        <v>15</v>
      </c>
      <c r="F1148" s="12" t="s">
        <v>21</v>
      </c>
      <c r="G1148" s="12">
        <v>15</v>
      </c>
      <c r="H1148" s="12" t="s">
        <v>22</v>
      </c>
      <c r="I1148" s="12" t="s">
        <v>86</v>
      </c>
      <c r="J1148" s="12" t="s">
        <v>86</v>
      </c>
      <c r="K1148" s="3" t="s">
        <v>953</v>
      </c>
      <c r="L1148" s="3" t="s">
        <v>952</v>
      </c>
      <c r="M1148" s="12">
        <v>5</v>
      </c>
      <c r="N1148" s="12">
        <v>5</v>
      </c>
      <c r="O1148" s="24"/>
      <c r="P1148" s="12">
        <v>3.0720000000000001</v>
      </c>
      <c r="Q1148" s="12">
        <v>2.6309999999999998</v>
      </c>
      <c r="R1148">
        <f>IF(Q1148&gt;0,(P1148*(Q1148^2))*(3.14159/6),"")</f>
        <v>11.134254989306879</v>
      </c>
      <c r="S1148" s="12" t="s">
        <v>32</v>
      </c>
      <c r="T1148" t="s">
        <v>25</v>
      </c>
      <c r="U1148" s="12" t="s">
        <v>26</v>
      </c>
      <c r="V1148" s="12" t="e">
        <f>"CG_D"&amp;G1148&amp;"_"&amp;H1148&amp;"_"&amp;#REF!&amp;".jpg"</f>
        <v>#REF!</v>
      </c>
      <c r="W1148" s="12"/>
      <c r="X1148" s="2" t="s">
        <v>764</v>
      </c>
      <c r="Y1148" s="12"/>
      <c r="Z1148" s="12"/>
      <c r="AA1148" s="12" t="s">
        <v>835</v>
      </c>
      <c r="AB1148" t="str">
        <f>IF(Q1148&gt;0,"yes","no")</f>
        <v>yes</v>
      </c>
      <c r="AC1148" t="str">
        <f>IF(O1148&gt;0,"yes","no")</f>
        <v>no</v>
      </c>
      <c r="AD1148" t="str">
        <f>IF(AH1148="hatch","yes","no")</f>
        <v>no</v>
      </c>
      <c r="AE1148" t="str">
        <f>IF(AH1148="swimup","yes","no")</f>
        <v>no</v>
      </c>
      <c r="AF1148" t="str">
        <f>IF(AH1148="respiration","yes","no")</f>
        <v>no</v>
      </c>
      <c r="AH1148" t="s">
        <v>813</v>
      </c>
      <c r="AI1148" t="str">
        <f>IF(O1148&gt;0,(IF(S1148="live",O1148*0.84,IF(S1148="dried.ethanol",O1148*0.8449+2.8227,O1148))),"")</f>
        <v/>
      </c>
      <c r="AJ1148" s="12"/>
      <c r="AL1148" t="str">
        <f>IF(OR(AND(Q1148=Q1149,P1148&gt;0),AND(O1148&gt;0,O1148=O1149)),"duplicate","")</f>
        <v/>
      </c>
      <c r="AM1148" t="s">
        <v>826</v>
      </c>
      <c r="AN1148" t="s">
        <v>826</v>
      </c>
      <c r="AO1148" t="s">
        <v>826</v>
      </c>
      <c r="AP1148" t="s">
        <v>826</v>
      </c>
      <c r="AQ1148" t="s">
        <v>32</v>
      </c>
    </row>
    <row r="1149" spans="1:43" x14ac:dyDescent="0.2">
      <c r="A1149" s="29">
        <v>42914</v>
      </c>
      <c r="B1149" s="1">
        <v>42899</v>
      </c>
      <c r="C1149" s="1" t="str">
        <f>IF(F1149="Kup","6/13/2017",IF(F1149="Sag","6/14/2017",""))</f>
        <v>6/13/2017</v>
      </c>
      <c r="D1149" s="27">
        <f>A1149-B1149</f>
        <v>15</v>
      </c>
      <c r="E1149" s="27">
        <f>A1149-C1149</f>
        <v>15</v>
      </c>
      <c r="F1149" s="12" t="s">
        <v>21</v>
      </c>
      <c r="G1149" s="12">
        <v>15</v>
      </c>
      <c r="H1149" s="12" t="s">
        <v>22</v>
      </c>
      <c r="I1149" s="12" t="s">
        <v>86</v>
      </c>
      <c r="J1149" s="12" t="s">
        <v>86</v>
      </c>
      <c r="K1149" s="3" t="s">
        <v>953</v>
      </c>
      <c r="L1149" s="3" t="s">
        <v>952</v>
      </c>
      <c r="M1149" s="12">
        <v>6</v>
      </c>
      <c r="N1149" s="12">
        <v>6</v>
      </c>
      <c r="O1149" s="24"/>
      <c r="P1149" s="12">
        <v>2.9209999999999998</v>
      </c>
      <c r="Q1149" s="12">
        <v>2.5830000000000002</v>
      </c>
      <c r="R1149">
        <f>IF(Q1149&gt;0,(P1149*(Q1149^2))*(3.14159/6),"")</f>
        <v>10.204192074868786</v>
      </c>
      <c r="S1149" s="12" t="s">
        <v>32</v>
      </c>
      <c r="T1149" t="s">
        <v>25</v>
      </c>
      <c r="U1149" s="12" t="s">
        <v>26</v>
      </c>
      <c r="V1149" s="12" t="e">
        <f>"CG_D"&amp;G1149&amp;"_"&amp;H1149&amp;"_"&amp;#REF!&amp;".jpg"</f>
        <v>#REF!</v>
      </c>
      <c r="W1149" s="12"/>
      <c r="X1149" s="2" t="s">
        <v>764</v>
      </c>
      <c r="Y1149" s="12"/>
      <c r="Z1149" s="12"/>
      <c r="AA1149" s="12" t="s">
        <v>835</v>
      </c>
      <c r="AB1149" t="str">
        <f>IF(Q1149&gt;0,"yes","no")</f>
        <v>yes</v>
      </c>
      <c r="AC1149" t="str">
        <f>IF(O1149&gt;0,"yes","no")</f>
        <v>no</v>
      </c>
      <c r="AD1149" t="str">
        <f>IF(AH1149="hatch","yes","no")</f>
        <v>no</v>
      </c>
      <c r="AE1149" t="str">
        <f>IF(AH1149="swimup","yes","no")</f>
        <v>no</v>
      </c>
      <c r="AF1149" t="str">
        <f>IF(AH1149="respiration","yes","no")</f>
        <v>no</v>
      </c>
      <c r="AH1149" t="s">
        <v>813</v>
      </c>
      <c r="AI1149" t="str">
        <f>IF(O1149&gt;0,(IF(S1149="live",O1149*0.84,IF(S1149="dried.ethanol",O1149*0.8449+2.8227,O1149))),"")</f>
        <v/>
      </c>
      <c r="AJ1149" s="12"/>
      <c r="AL1149" t="str">
        <f>IF(OR(AND(Q1149=Q1150,P1149&gt;0),AND(O1149&gt;0,O1149=O1150)),"duplicate","")</f>
        <v/>
      </c>
      <c r="AM1149" t="s">
        <v>826</v>
      </c>
      <c r="AN1149" t="s">
        <v>826</v>
      </c>
      <c r="AO1149" t="s">
        <v>826</v>
      </c>
      <c r="AP1149" t="s">
        <v>826</v>
      </c>
      <c r="AQ1149" t="s">
        <v>32</v>
      </c>
    </row>
    <row r="1150" spans="1:43" x14ac:dyDescent="0.2">
      <c r="A1150" s="29">
        <v>42914</v>
      </c>
      <c r="B1150" s="1">
        <v>42899</v>
      </c>
      <c r="C1150" s="1" t="str">
        <f>IF(F1150="Kup","6/13/2017",IF(F1150="Sag","6/14/2017",""))</f>
        <v>6/13/2017</v>
      </c>
      <c r="D1150" s="27">
        <f>A1150-B1150</f>
        <v>15</v>
      </c>
      <c r="E1150" s="27">
        <f>A1150-C1150</f>
        <v>15</v>
      </c>
      <c r="F1150" s="12" t="s">
        <v>21</v>
      </c>
      <c r="G1150" s="12">
        <v>15</v>
      </c>
      <c r="H1150" s="12" t="s">
        <v>22</v>
      </c>
      <c r="I1150" s="12" t="s">
        <v>86</v>
      </c>
      <c r="J1150" s="12" t="s">
        <v>86</v>
      </c>
      <c r="K1150" s="3" t="s">
        <v>953</v>
      </c>
      <c r="L1150" s="3" t="s">
        <v>952</v>
      </c>
      <c r="M1150" s="12">
        <v>7</v>
      </c>
      <c r="N1150" s="12">
        <v>7</v>
      </c>
      <c r="O1150" s="24"/>
      <c r="P1150" s="12">
        <v>2.5310000000000001</v>
      </c>
      <c r="Q1150" s="12">
        <v>2.4180000000000001</v>
      </c>
      <c r="R1150">
        <f>IF(Q1150&gt;0,(P1150*(Q1150^2))*(3.14159/6),"")</f>
        <v>7.74823873784766</v>
      </c>
      <c r="S1150" s="12" t="s">
        <v>32</v>
      </c>
      <c r="T1150" t="s">
        <v>25</v>
      </c>
      <c r="U1150" s="12" t="s">
        <v>26</v>
      </c>
      <c r="V1150" s="12" t="e">
        <f>"CG_D"&amp;G1150&amp;"_"&amp;H1150&amp;"_"&amp;#REF!&amp;".jpg"</f>
        <v>#REF!</v>
      </c>
      <c r="W1150" s="12"/>
      <c r="X1150" s="2" t="s">
        <v>764</v>
      </c>
      <c r="Y1150" s="12"/>
      <c r="Z1150" s="12"/>
      <c r="AA1150" s="12" t="s">
        <v>835</v>
      </c>
      <c r="AB1150" t="str">
        <f>IF(Q1150&gt;0,"yes","no")</f>
        <v>yes</v>
      </c>
      <c r="AC1150" t="str">
        <f>IF(O1150&gt;0,"yes","no")</f>
        <v>no</v>
      </c>
      <c r="AD1150" t="str">
        <f>IF(AH1150="hatch","yes","no")</f>
        <v>no</v>
      </c>
      <c r="AE1150" t="str">
        <f>IF(AH1150="swimup","yes","no")</f>
        <v>no</v>
      </c>
      <c r="AF1150" t="str">
        <f>IF(AH1150="respiration","yes","no")</f>
        <v>no</v>
      </c>
      <c r="AH1150" t="s">
        <v>813</v>
      </c>
      <c r="AI1150" t="str">
        <f>IF(O1150&gt;0,(IF(S1150="live",O1150*0.84,IF(S1150="dried.ethanol",O1150*0.8449+2.8227,O1150))),"")</f>
        <v/>
      </c>
      <c r="AJ1150" s="12"/>
      <c r="AL1150" t="str">
        <f>IF(OR(AND(Q1150=Q1151,P1150&gt;0),AND(O1150&gt;0,O1150=O1151)),"duplicate","")</f>
        <v/>
      </c>
      <c r="AM1150" t="s">
        <v>826</v>
      </c>
      <c r="AN1150" t="s">
        <v>826</v>
      </c>
      <c r="AO1150" t="s">
        <v>826</v>
      </c>
      <c r="AP1150" t="s">
        <v>826</v>
      </c>
      <c r="AQ1150" t="s">
        <v>32</v>
      </c>
    </row>
    <row r="1151" spans="1:43" x14ac:dyDescent="0.2">
      <c r="A1151" s="29">
        <v>42914</v>
      </c>
      <c r="B1151" s="1">
        <v>42899</v>
      </c>
      <c r="C1151" s="1" t="str">
        <f>IF(F1151="Kup","6/13/2017",IF(F1151="Sag","6/14/2017",""))</f>
        <v>6/13/2017</v>
      </c>
      <c r="D1151" s="27">
        <f>A1151-B1151</f>
        <v>15</v>
      </c>
      <c r="E1151" s="27">
        <f>A1151-C1151</f>
        <v>15</v>
      </c>
      <c r="F1151" s="12" t="s">
        <v>21</v>
      </c>
      <c r="G1151" s="12">
        <v>15</v>
      </c>
      <c r="H1151" s="12" t="s">
        <v>22</v>
      </c>
      <c r="I1151" s="12" t="s">
        <v>86</v>
      </c>
      <c r="J1151" s="12" t="s">
        <v>86</v>
      </c>
      <c r="K1151" s="3" t="s">
        <v>953</v>
      </c>
      <c r="L1151" s="3" t="s">
        <v>952</v>
      </c>
      <c r="M1151" s="12">
        <v>8</v>
      </c>
      <c r="N1151" s="12">
        <v>8</v>
      </c>
      <c r="O1151" s="24"/>
      <c r="P1151" s="12">
        <v>2.6680000000000001</v>
      </c>
      <c r="Q1151" s="12">
        <v>2.6139999999999999</v>
      </c>
      <c r="R1151">
        <f>IF(Q1151&gt;0,(P1151*(Q1151^2))*(3.14159/6),"")</f>
        <v>9.5454245064852525</v>
      </c>
      <c r="S1151" s="12" t="s">
        <v>32</v>
      </c>
      <c r="T1151" t="s">
        <v>25</v>
      </c>
      <c r="U1151" s="12" t="s">
        <v>26</v>
      </c>
      <c r="V1151" s="12" t="e">
        <f>"CG_D"&amp;G1151&amp;"_"&amp;H1151&amp;"_"&amp;#REF!&amp;".jpg"</f>
        <v>#REF!</v>
      </c>
      <c r="W1151" s="12"/>
      <c r="X1151" s="2" t="s">
        <v>764</v>
      </c>
      <c r="Y1151" s="12"/>
      <c r="Z1151" s="12"/>
      <c r="AA1151" s="12" t="s">
        <v>835</v>
      </c>
      <c r="AB1151" t="str">
        <f>IF(Q1151&gt;0,"yes","no")</f>
        <v>yes</v>
      </c>
      <c r="AC1151" t="str">
        <f>IF(O1151&gt;0,"yes","no")</f>
        <v>no</v>
      </c>
      <c r="AD1151" t="str">
        <f>IF(AH1151="hatch","yes","no")</f>
        <v>no</v>
      </c>
      <c r="AE1151" t="str">
        <f>IF(AH1151="swimup","yes","no")</f>
        <v>no</v>
      </c>
      <c r="AF1151" t="str">
        <f>IF(AH1151="respiration","yes","no")</f>
        <v>no</v>
      </c>
      <c r="AH1151" t="s">
        <v>813</v>
      </c>
      <c r="AI1151" t="str">
        <f>IF(O1151&gt;0,(IF(S1151="live",O1151*0.84,IF(S1151="dried.ethanol",O1151*0.8449+2.8227,O1151))),"")</f>
        <v/>
      </c>
      <c r="AJ1151" s="12"/>
      <c r="AL1151" t="str">
        <f>IF(OR(AND(Q1151=Q1152,P1151&gt;0),AND(O1151&gt;0,O1151=O1152)),"duplicate","")</f>
        <v/>
      </c>
      <c r="AM1151" t="s">
        <v>826</v>
      </c>
      <c r="AN1151" t="s">
        <v>826</v>
      </c>
      <c r="AO1151" t="s">
        <v>826</v>
      </c>
      <c r="AP1151" t="s">
        <v>826</v>
      </c>
      <c r="AQ1151" t="s">
        <v>32</v>
      </c>
    </row>
    <row r="1152" spans="1:43" x14ac:dyDescent="0.2">
      <c r="A1152" s="29">
        <v>42914</v>
      </c>
      <c r="B1152" s="1">
        <v>42899</v>
      </c>
      <c r="C1152" s="1" t="str">
        <f>IF(F1152="Kup","6/13/2017",IF(F1152="Sag","6/14/2017",""))</f>
        <v>6/13/2017</v>
      </c>
      <c r="D1152" s="27">
        <f>A1152-B1152</f>
        <v>15</v>
      </c>
      <c r="E1152" s="27">
        <f>A1152-C1152</f>
        <v>15</v>
      </c>
      <c r="F1152" s="12" t="s">
        <v>21</v>
      </c>
      <c r="G1152" s="12">
        <v>15</v>
      </c>
      <c r="H1152" s="12" t="s">
        <v>22</v>
      </c>
      <c r="I1152" s="12" t="s">
        <v>86</v>
      </c>
      <c r="J1152" s="12" t="s">
        <v>86</v>
      </c>
      <c r="K1152" s="3" t="s">
        <v>953</v>
      </c>
      <c r="L1152" s="3" t="s">
        <v>952</v>
      </c>
      <c r="M1152" s="12">
        <v>9</v>
      </c>
      <c r="N1152" s="12">
        <v>9</v>
      </c>
      <c r="O1152" s="24"/>
      <c r="P1152" s="12">
        <v>2.6819999999999999</v>
      </c>
      <c r="Q1152" s="12">
        <v>2.5870000000000002</v>
      </c>
      <c r="R1152">
        <f>IF(Q1152&gt;0,(P1152*(Q1152^2))*(3.14159/6),"")</f>
        <v>9.398312606585371</v>
      </c>
      <c r="S1152" s="12" t="s">
        <v>32</v>
      </c>
      <c r="T1152" t="s">
        <v>25</v>
      </c>
      <c r="U1152" s="12" t="s">
        <v>26</v>
      </c>
      <c r="V1152" s="12" t="e">
        <f>"CG_D"&amp;G1152&amp;"_"&amp;H1152&amp;"_"&amp;#REF!&amp;".jpg"</f>
        <v>#REF!</v>
      </c>
      <c r="W1152" s="12"/>
      <c r="X1152" s="2" t="s">
        <v>764</v>
      </c>
      <c r="Y1152" s="12"/>
      <c r="Z1152" s="12"/>
      <c r="AA1152" s="12" t="s">
        <v>835</v>
      </c>
      <c r="AB1152" t="str">
        <f>IF(Q1152&gt;0,"yes","no")</f>
        <v>yes</v>
      </c>
      <c r="AC1152" t="str">
        <f>IF(O1152&gt;0,"yes","no")</f>
        <v>no</v>
      </c>
      <c r="AD1152" t="str">
        <f>IF(AH1152="hatch","yes","no")</f>
        <v>no</v>
      </c>
      <c r="AE1152" t="str">
        <f>IF(AH1152="swimup","yes","no")</f>
        <v>no</v>
      </c>
      <c r="AF1152" t="str">
        <f>IF(AH1152="respiration","yes","no")</f>
        <v>no</v>
      </c>
      <c r="AH1152" t="s">
        <v>813</v>
      </c>
      <c r="AI1152" t="str">
        <f>IF(O1152&gt;0,(IF(S1152="live",O1152*0.84,IF(S1152="dried.ethanol",O1152*0.8449+2.8227,O1152))),"")</f>
        <v/>
      </c>
      <c r="AJ1152" s="12"/>
      <c r="AL1152" t="str">
        <f>IF(OR(AND(Q1152=Q1153,P1152&gt;0),AND(O1152&gt;0,O1152=O1153)),"duplicate","")</f>
        <v/>
      </c>
      <c r="AM1152" t="s">
        <v>826</v>
      </c>
      <c r="AN1152" t="s">
        <v>826</v>
      </c>
      <c r="AO1152" t="s">
        <v>826</v>
      </c>
      <c r="AP1152" t="s">
        <v>826</v>
      </c>
      <c r="AQ1152" t="s">
        <v>32</v>
      </c>
    </row>
    <row r="1153" spans="1:43" x14ac:dyDescent="0.2">
      <c r="A1153" s="29">
        <v>42914</v>
      </c>
      <c r="B1153" s="1">
        <v>42899</v>
      </c>
      <c r="C1153" s="1" t="str">
        <f>IF(F1153="Kup","6/13/2017",IF(F1153="Sag","6/14/2017",""))</f>
        <v>6/13/2017</v>
      </c>
      <c r="D1153" s="27">
        <f>A1153-B1153</f>
        <v>15</v>
      </c>
      <c r="E1153" s="27">
        <f>A1153-C1153</f>
        <v>15</v>
      </c>
      <c r="F1153" s="12" t="s">
        <v>21</v>
      </c>
      <c r="G1153" s="12">
        <v>15</v>
      </c>
      <c r="H1153" s="12" t="s">
        <v>22</v>
      </c>
      <c r="I1153" s="12" t="s">
        <v>86</v>
      </c>
      <c r="J1153" s="12" t="s">
        <v>86</v>
      </c>
      <c r="K1153" s="3" t="s">
        <v>953</v>
      </c>
      <c r="L1153" s="3" t="s">
        <v>952</v>
      </c>
      <c r="M1153" s="12">
        <v>10</v>
      </c>
      <c r="N1153" s="12">
        <v>10</v>
      </c>
      <c r="O1153" s="24"/>
      <c r="P1153" s="12">
        <v>2.7589999999999999</v>
      </c>
      <c r="Q1153" s="12">
        <v>2.5670000000000002</v>
      </c>
      <c r="R1153">
        <f>IF(Q1153&gt;0,(P1153*(Q1153^2))*(3.14159/6),"")</f>
        <v>9.5192272183966828</v>
      </c>
      <c r="S1153" s="12" t="s">
        <v>32</v>
      </c>
      <c r="T1153" t="s">
        <v>25</v>
      </c>
      <c r="U1153" s="12" t="s">
        <v>26</v>
      </c>
      <c r="V1153" s="12" t="e">
        <f>"CG_D"&amp;G1153&amp;"_"&amp;H1153&amp;"_"&amp;#REF!&amp;".jpg"</f>
        <v>#REF!</v>
      </c>
      <c r="W1153" s="12"/>
      <c r="X1153" s="2" t="s">
        <v>764</v>
      </c>
      <c r="Y1153" s="12"/>
      <c r="Z1153" s="12"/>
      <c r="AA1153" s="12" t="s">
        <v>835</v>
      </c>
      <c r="AB1153" t="str">
        <f>IF(Q1153&gt;0,"yes","no")</f>
        <v>yes</v>
      </c>
      <c r="AC1153" t="str">
        <f>IF(O1153&gt;0,"yes","no")</f>
        <v>no</v>
      </c>
      <c r="AD1153" t="str">
        <f>IF(AH1153="hatch","yes","no")</f>
        <v>no</v>
      </c>
      <c r="AE1153" t="str">
        <f>IF(AH1153="swimup","yes","no")</f>
        <v>no</v>
      </c>
      <c r="AF1153" t="str">
        <f>IF(AH1153="respiration","yes","no")</f>
        <v>no</v>
      </c>
      <c r="AH1153" t="s">
        <v>813</v>
      </c>
      <c r="AI1153" t="str">
        <f>IF(O1153&gt;0,(IF(S1153="live",O1153*0.84,IF(S1153="dried.ethanol",O1153*0.8449+2.8227,O1153))),"")</f>
        <v/>
      </c>
      <c r="AJ1153" s="12"/>
      <c r="AL1153" t="str">
        <f>IF(OR(AND(Q1153=Q1154,P1153&gt;0),AND(O1153&gt;0,O1153=O1154)),"duplicate","")</f>
        <v/>
      </c>
      <c r="AM1153" t="s">
        <v>826</v>
      </c>
      <c r="AN1153" t="s">
        <v>826</v>
      </c>
      <c r="AO1153" t="s">
        <v>826</v>
      </c>
      <c r="AP1153" t="s">
        <v>826</v>
      </c>
      <c r="AQ1153" t="s">
        <v>32</v>
      </c>
    </row>
    <row r="1154" spans="1:43" x14ac:dyDescent="0.2">
      <c r="A1154" s="29">
        <v>42914</v>
      </c>
      <c r="B1154" s="1">
        <v>42899</v>
      </c>
      <c r="C1154" s="1" t="str">
        <f>IF(F1154="Kup","6/13/2017",IF(F1154="Sag","6/14/2017",""))</f>
        <v>6/13/2017</v>
      </c>
      <c r="D1154" s="27">
        <f>A1154-B1154</f>
        <v>15</v>
      </c>
      <c r="E1154" s="27">
        <f>A1154-C1154</f>
        <v>15</v>
      </c>
      <c r="F1154" s="12" t="s">
        <v>21</v>
      </c>
      <c r="G1154" s="12">
        <v>15</v>
      </c>
      <c r="H1154" s="12" t="s">
        <v>22</v>
      </c>
      <c r="I1154" s="12" t="s">
        <v>89</v>
      </c>
      <c r="J1154" s="12" t="s">
        <v>89</v>
      </c>
      <c r="K1154" s="3" t="s">
        <v>954</v>
      </c>
      <c r="L1154" s="3" t="s">
        <v>955</v>
      </c>
      <c r="M1154" s="12">
        <v>1</v>
      </c>
      <c r="N1154" s="12">
        <v>1</v>
      </c>
      <c r="O1154" s="24"/>
      <c r="P1154" s="12">
        <v>2.8359999999999999</v>
      </c>
      <c r="Q1154" s="12">
        <v>2.6989999999999998</v>
      </c>
      <c r="R1154">
        <f>IF(Q1154&gt;0,(P1154*(Q1154^2))*(3.14159/6),"")</f>
        <v>10.81708521720887</v>
      </c>
      <c r="S1154" s="12" t="s">
        <v>32</v>
      </c>
      <c r="T1154" t="s">
        <v>25</v>
      </c>
      <c r="U1154" s="12" t="s">
        <v>26</v>
      </c>
      <c r="V1154" s="12" t="e">
        <f>"CG_D"&amp;G1154&amp;"_"&amp;H1154&amp;"_"&amp;#REF!&amp;".jpg"</f>
        <v>#REF!</v>
      </c>
      <c r="W1154" s="12"/>
      <c r="X1154" s="2" t="s">
        <v>764</v>
      </c>
      <c r="Y1154" s="12"/>
      <c r="Z1154" s="12"/>
      <c r="AA1154" s="12" t="s">
        <v>835</v>
      </c>
      <c r="AB1154" t="str">
        <f>IF(Q1154&gt;0,"yes","no")</f>
        <v>yes</v>
      </c>
      <c r="AC1154" t="str">
        <f>IF(O1154&gt;0,"yes","no")</f>
        <v>no</v>
      </c>
      <c r="AD1154" t="str">
        <f>IF(AH1154="hatch","yes","no")</f>
        <v>no</v>
      </c>
      <c r="AE1154" t="str">
        <f>IF(AH1154="swimup","yes","no")</f>
        <v>no</v>
      </c>
      <c r="AF1154" t="str">
        <f>IF(AH1154="respiration","yes","no")</f>
        <v>no</v>
      </c>
      <c r="AH1154" t="s">
        <v>813</v>
      </c>
      <c r="AI1154" t="str">
        <f>IF(O1154&gt;0,(IF(S1154="live",O1154*0.84,IF(S1154="dried.ethanol",O1154*0.8449+2.8227,O1154))),"")</f>
        <v/>
      </c>
      <c r="AJ1154" s="12"/>
      <c r="AL1154" t="str">
        <f>IF(OR(AND(Q1154=Q1155,P1154&gt;0),AND(O1154&gt;0,O1154=O1155)),"duplicate","")</f>
        <v/>
      </c>
      <c r="AM1154" t="s">
        <v>826</v>
      </c>
      <c r="AN1154" t="s">
        <v>826</v>
      </c>
      <c r="AO1154" t="s">
        <v>826</v>
      </c>
      <c r="AP1154" t="s">
        <v>826</v>
      </c>
      <c r="AQ1154" t="s">
        <v>32</v>
      </c>
    </row>
    <row r="1155" spans="1:43" x14ac:dyDescent="0.2">
      <c r="A1155" s="29">
        <v>42914</v>
      </c>
      <c r="B1155" s="1">
        <v>42899</v>
      </c>
      <c r="C1155" s="1" t="str">
        <f>IF(F1155="Kup","6/13/2017",IF(F1155="Sag","6/14/2017",""))</f>
        <v>6/13/2017</v>
      </c>
      <c r="D1155" s="27">
        <f>A1155-B1155</f>
        <v>15</v>
      </c>
      <c r="E1155" s="27">
        <f>A1155-C1155</f>
        <v>15</v>
      </c>
      <c r="F1155" s="12" t="s">
        <v>21</v>
      </c>
      <c r="G1155" s="12">
        <v>15</v>
      </c>
      <c r="H1155" s="12" t="s">
        <v>22</v>
      </c>
      <c r="I1155" s="12" t="s">
        <v>89</v>
      </c>
      <c r="J1155" s="12" t="s">
        <v>89</v>
      </c>
      <c r="K1155" s="3" t="s">
        <v>954</v>
      </c>
      <c r="L1155" s="3" t="s">
        <v>955</v>
      </c>
      <c r="M1155" s="12">
        <v>2</v>
      </c>
      <c r="N1155" s="12">
        <v>2</v>
      </c>
      <c r="O1155" s="24"/>
      <c r="P1155" s="12">
        <v>2.5859999999999999</v>
      </c>
      <c r="Q1155" s="12">
        <v>2.5840000000000001</v>
      </c>
      <c r="R1155">
        <f>IF(Q1155&gt;0,(P1155*(Q1155^2))*(3.14159/6),"")</f>
        <v>9.0409026867462394</v>
      </c>
      <c r="S1155" s="12" t="s">
        <v>32</v>
      </c>
      <c r="T1155" t="s">
        <v>25</v>
      </c>
      <c r="U1155" s="12" t="s">
        <v>26</v>
      </c>
      <c r="V1155" s="12" t="e">
        <f>"CG_D"&amp;G1155&amp;"_"&amp;H1155&amp;"_"&amp;#REF!&amp;".jpg"</f>
        <v>#REF!</v>
      </c>
      <c r="W1155" s="12"/>
      <c r="X1155" s="2" t="s">
        <v>764</v>
      </c>
      <c r="Y1155" s="12"/>
      <c r="Z1155" s="12"/>
      <c r="AA1155" s="12" t="s">
        <v>835</v>
      </c>
      <c r="AB1155" t="str">
        <f>IF(Q1155&gt;0,"yes","no")</f>
        <v>yes</v>
      </c>
      <c r="AC1155" t="str">
        <f>IF(O1155&gt;0,"yes","no")</f>
        <v>no</v>
      </c>
      <c r="AD1155" t="str">
        <f>IF(AH1155="hatch","yes","no")</f>
        <v>no</v>
      </c>
      <c r="AE1155" t="str">
        <f>IF(AH1155="swimup","yes","no")</f>
        <v>no</v>
      </c>
      <c r="AF1155" t="str">
        <f>IF(AH1155="respiration","yes","no")</f>
        <v>no</v>
      </c>
      <c r="AH1155" t="s">
        <v>813</v>
      </c>
      <c r="AI1155" t="str">
        <f>IF(O1155&gt;0,(IF(S1155="live",O1155*0.84,IF(S1155="dried.ethanol",O1155*0.8449+2.8227,O1155))),"")</f>
        <v/>
      </c>
      <c r="AJ1155" s="12"/>
      <c r="AL1155" t="str">
        <f>IF(OR(AND(Q1155=Q1156,P1155&gt;0),AND(O1155&gt;0,O1155=O1156)),"duplicate","")</f>
        <v/>
      </c>
      <c r="AM1155" t="s">
        <v>826</v>
      </c>
      <c r="AN1155" t="s">
        <v>826</v>
      </c>
      <c r="AO1155" t="s">
        <v>826</v>
      </c>
      <c r="AP1155" t="s">
        <v>826</v>
      </c>
      <c r="AQ1155" t="s">
        <v>32</v>
      </c>
    </row>
    <row r="1156" spans="1:43" x14ac:dyDescent="0.2">
      <c r="A1156" s="29">
        <v>42914</v>
      </c>
      <c r="B1156" s="1">
        <v>42899</v>
      </c>
      <c r="C1156" s="1" t="str">
        <f>IF(F1156="Kup","6/13/2017",IF(F1156="Sag","6/14/2017",""))</f>
        <v>6/13/2017</v>
      </c>
      <c r="D1156" s="27">
        <f>A1156-B1156</f>
        <v>15</v>
      </c>
      <c r="E1156" s="27">
        <f>A1156-C1156</f>
        <v>15</v>
      </c>
      <c r="F1156" s="12" t="s">
        <v>21</v>
      </c>
      <c r="G1156" s="12">
        <v>15</v>
      </c>
      <c r="H1156" s="12" t="s">
        <v>22</v>
      </c>
      <c r="I1156" s="12" t="s">
        <v>89</v>
      </c>
      <c r="J1156" s="12" t="s">
        <v>89</v>
      </c>
      <c r="K1156" s="3" t="s">
        <v>954</v>
      </c>
      <c r="L1156" s="3" t="s">
        <v>955</v>
      </c>
      <c r="M1156" s="12">
        <v>3</v>
      </c>
      <c r="N1156" s="12">
        <v>3</v>
      </c>
      <c r="O1156" s="24"/>
      <c r="P1156" s="12">
        <v>2.9670000000000001</v>
      </c>
      <c r="Q1156" s="12">
        <v>2.7949999999999999</v>
      </c>
      <c r="R1156">
        <f>IF(Q1156&gt;0,(P1156*(Q1156^2))*(3.14159/6),"")</f>
        <v>12.136107821966373</v>
      </c>
      <c r="S1156" s="12" t="s">
        <v>32</v>
      </c>
      <c r="T1156" t="s">
        <v>25</v>
      </c>
      <c r="U1156" s="12" t="s">
        <v>26</v>
      </c>
      <c r="V1156" s="12" t="e">
        <f>"CG_D"&amp;G1156&amp;"_"&amp;H1156&amp;"_"&amp;#REF!&amp;".jpg"</f>
        <v>#REF!</v>
      </c>
      <c r="W1156" s="12"/>
      <c r="X1156" s="2" t="s">
        <v>764</v>
      </c>
      <c r="Y1156" s="12"/>
      <c r="Z1156" s="12"/>
      <c r="AA1156" s="12" t="s">
        <v>835</v>
      </c>
      <c r="AB1156" t="str">
        <f>IF(Q1156&gt;0,"yes","no")</f>
        <v>yes</v>
      </c>
      <c r="AC1156" t="str">
        <f>IF(O1156&gt;0,"yes","no")</f>
        <v>no</v>
      </c>
      <c r="AD1156" t="str">
        <f>IF(AH1156="hatch","yes","no")</f>
        <v>no</v>
      </c>
      <c r="AE1156" t="str">
        <f>IF(AH1156="swimup","yes","no")</f>
        <v>no</v>
      </c>
      <c r="AF1156" t="str">
        <f>IF(AH1156="respiration","yes","no")</f>
        <v>no</v>
      </c>
      <c r="AH1156" t="s">
        <v>813</v>
      </c>
      <c r="AI1156" t="str">
        <f>IF(O1156&gt;0,(IF(S1156="live",O1156*0.84,IF(S1156="dried.ethanol",O1156*0.8449+2.8227,O1156))),"")</f>
        <v/>
      </c>
      <c r="AJ1156" s="12"/>
      <c r="AL1156" t="str">
        <f>IF(OR(AND(Q1156=Q1157,P1156&gt;0),AND(O1156&gt;0,O1156=O1157)),"duplicate","")</f>
        <v/>
      </c>
      <c r="AM1156" t="s">
        <v>826</v>
      </c>
      <c r="AN1156" t="s">
        <v>826</v>
      </c>
      <c r="AO1156" t="s">
        <v>826</v>
      </c>
      <c r="AP1156" t="s">
        <v>826</v>
      </c>
      <c r="AQ1156" t="s">
        <v>32</v>
      </c>
    </row>
    <row r="1157" spans="1:43" x14ac:dyDescent="0.2">
      <c r="A1157" s="29">
        <v>42914</v>
      </c>
      <c r="B1157" s="1">
        <v>42899</v>
      </c>
      <c r="C1157" s="1" t="str">
        <f>IF(F1157="Kup","6/13/2017",IF(F1157="Sag","6/14/2017",""))</f>
        <v>6/13/2017</v>
      </c>
      <c r="D1157" s="27">
        <f>A1157-B1157</f>
        <v>15</v>
      </c>
      <c r="E1157" s="27">
        <f>A1157-C1157</f>
        <v>15</v>
      </c>
      <c r="F1157" s="12" t="s">
        <v>21</v>
      </c>
      <c r="G1157" s="12">
        <v>15</v>
      </c>
      <c r="H1157" s="12" t="s">
        <v>22</v>
      </c>
      <c r="I1157" s="12" t="s">
        <v>89</v>
      </c>
      <c r="J1157" s="12" t="s">
        <v>89</v>
      </c>
      <c r="K1157" s="3" t="s">
        <v>954</v>
      </c>
      <c r="L1157" s="3" t="s">
        <v>955</v>
      </c>
      <c r="M1157" s="12">
        <v>4</v>
      </c>
      <c r="N1157" s="12">
        <v>4</v>
      </c>
      <c r="O1157" s="24"/>
      <c r="P1157" s="12">
        <v>3.1419999999999999</v>
      </c>
      <c r="Q1157" s="12">
        <v>2.927</v>
      </c>
      <c r="R1157">
        <f>IF(Q1157&gt;0,(P1157*(Q1157^2))*(3.14159/6),"")</f>
        <v>14.094506720898604</v>
      </c>
      <c r="S1157" s="12" t="s">
        <v>32</v>
      </c>
      <c r="T1157" t="s">
        <v>25</v>
      </c>
      <c r="U1157" s="12" t="s">
        <v>26</v>
      </c>
      <c r="V1157" s="12" t="e">
        <f>"CG_D"&amp;G1157&amp;"_"&amp;H1157&amp;"_"&amp;#REF!&amp;".jpg"</f>
        <v>#REF!</v>
      </c>
      <c r="W1157" s="12"/>
      <c r="X1157" s="2" t="s">
        <v>764</v>
      </c>
      <c r="Y1157" s="12"/>
      <c r="Z1157" s="12"/>
      <c r="AA1157" s="12" t="s">
        <v>835</v>
      </c>
      <c r="AB1157" t="str">
        <f>IF(Q1157&gt;0,"yes","no")</f>
        <v>yes</v>
      </c>
      <c r="AC1157" t="str">
        <f>IF(O1157&gt;0,"yes","no")</f>
        <v>no</v>
      </c>
      <c r="AD1157" t="str">
        <f>IF(AH1157="hatch","yes","no")</f>
        <v>no</v>
      </c>
      <c r="AE1157" t="str">
        <f>IF(AH1157="swimup","yes","no")</f>
        <v>no</v>
      </c>
      <c r="AF1157" t="str">
        <f>IF(AH1157="respiration","yes","no")</f>
        <v>no</v>
      </c>
      <c r="AH1157" t="s">
        <v>813</v>
      </c>
      <c r="AI1157" t="str">
        <f>IF(O1157&gt;0,(IF(S1157="live",O1157*0.84,IF(S1157="dried.ethanol",O1157*0.8449+2.8227,O1157))),"")</f>
        <v/>
      </c>
      <c r="AJ1157" s="12"/>
      <c r="AL1157" t="str">
        <f>IF(OR(AND(Q1157=Q1158,P1157&gt;0),AND(O1157&gt;0,O1157=O1158)),"duplicate","")</f>
        <v/>
      </c>
      <c r="AM1157" t="s">
        <v>826</v>
      </c>
      <c r="AN1157" t="s">
        <v>826</v>
      </c>
      <c r="AO1157" t="s">
        <v>826</v>
      </c>
      <c r="AP1157" t="s">
        <v>826</v>
      </c>
      <c r="AQ1157" t="s">
        <v>32</v>
      </c>
    </row>
    <row r="1158" spans="1:43" x14ac:dyDescent="0.2">
      <c r="A1158" s="29">
        <v>42914</v>
      </c>
      <c r="B1158" s="1">
        <v>42899</v>
      </c>
      <c r="C1158" s="1" t="str">
        <f>IF(F1158="Kup","6/13/2017",IF(F1158="Sag","6/14/2017",""))</f>
        <v>6/13/2017</v>
      </c>
      <c r="D1158" s="27">
        <f>A1158-B1158</f>
        <v>15</v>
      </c>
      <c r="E1158" s="27">
        <f>A1158-C1158</f>
        <v>15</v>
      </c>
      <c r="F1158" s="12" t="s">
        <v>21</v>
      </c>
      <c r="G1158" s="12">
        <v>15</v>
      </c>
      <c r="H1158" s="12" t="s">
        <v>22</v>
      </c>
      <c r="I1158" s="12" t="s">
        <v>89</v>
      </c>
      <c r="J1158" s="12" t="s">
        <v>89</v>
      </c>
      <c r="K1158" s="3" t="s">
        <v>954</v>
      </c>
      <c r="L1158" s="3" t="s">
        <v>955</v>
      </c>
      <c r="M1158" s="12">
        <v>5</v>
      </c>
      <c r="N1158" s="12">
        <v>5</v>
      </c>
      <c r="O1158" s="24"/>
      <c r="P1158" s="12">
        <v>2.8940000000000001</v>
      </c>
      <c r="Q1158" s="12">
        <v>2.7549999999999999</v>
      </c>
      <c r="R1158">
        <f>IF(Q1158&gt;0,(P1158*(Q1158^2))*(3.14159/6),"")</f>
        <v>11.501116129239415</v>
      </c>
      <c r="S1158" s="12" t="s">
        <v>32</v>
      </c>
      <c r="T1158" t="s">
        <v>25</v>
      </c>
      <c r="U1158" s="12" t="s">
        <v>26</v>
      </c>
      <c r="V1158" s="12" t="e">
        <f>"CG_D"&amp;G1158&amp;"_"&amp;H1158&amp;"_"&amp;#REF!&amp;".jpg"</f>
        <v>#REF!</v>
      </c>
      <c r="W1158" s="12"/>
      <c r="X1158" s="2" t="s">
        <v>764</v>
      </c>
      <c r="Y1158" s="12"/>
      <c r="Z1158" s="12"/>
      <c r="AA1158" s="12" t="s">
        <v>835</v>
      </c>
      <c r="AB1158" t="str">
        <f>IF(Q1158&gt;0,"yes","no")</f>
        <v>yes</v>
      </c>
      <c r="AC1158" t="str">
        <f>IF(O1158&gt;0,"yes","no")</f>
        <v>no</v>
      </c>
      <c r="AD1158" t="str">
        <f>IF(AH1158="hatch","yes","no")</f>
        <v>no</v>
      </c>
      <c r="AE1158" t="str">
        <f>IF(AH1158="swimup","yes","no")</f>
        <v>no</v>
      </c>
      <c r="AF1158" t="str">
        <f>IF(AH1158="respiration","yes","no")</f>
        <v>no</v>
      </c>
      <c r="AH1158" t="s">
        <v>813</v>
      </c>
      <c r="AI1158" t="str">
        <f>IF(O1158&gt;0,(IF(S1158="live",O1158*0.84,IF(S1158="dried.ethanol",O1158*0.8449+2.8227,O1158))),"")</f>
        <v/>
      </c>
      <c r="AJ1158" s="12"/>
      <c r="AL1158" t="str">
        <f>IF(OR(AND(Q1158=Q1159,P1158&gt;0),AND(O1158&gt;0,O1158=O1159)),"duplicate","")</f>
        <v/>
      </c>
      <c r="AM1158" t="s">
        <v>826</v>
      </c>
      <c r="AN1158" t="s">
        <v>826</v>
      </c>
      <c r="AO1158" t="s">
        <v>826</v>
      </c>
      <c r="AP1158" t="s">
        <v>826</v>
      </c>
      <c r="AQ1158" t="s">
        <v>32</v>
      </c>
    </row>
    <row r="1159" spans="1:43" x14ac:dyDescent="0.2">
      <c r="A1159" s="29">
        <v>42914</v>
      </c>
      <c r="B1159" s="1">
        <v>42899</v>
      </c>
      <c r="C1159" s="1" t="str">
        <f>IF(F1159="Kup","6/13/2017",IF(F1159="Sag","6/14/2017",""))</f>
        <v>6/13/2017</v>
      </c>
      <c r="D1159" s="27">
        <f>A1159-B1159</f>
        <v>15</v>
      </c>
      <c r="E1159" s="27">
        <f>A1159-C1159</f>
        <v>15</v>
      </c>
      <c r="F1159" s="12" t="s">
        <v>21</v>
      </c>
      <c r="G1159" s="12">
        <v>15</v>
      </c>
      <c r="H1159" s="12" t="s">
        <v>22</v>
      </c>
      <c r="I1159" s="12" t="s">
        <v>89</v>
      </c>
      <c r="J1159" s="12" t="s">
        <v>89</v>
      </c>
      <c r="K1159" s="3" t="s">
        <v>954</v>
      </c>
      <c r="L1159" s="3" t="s">
        <v>955</v>
      </c>
      <c r="M1159" s="12">
        <v>6</v>
      </c>
      <c r="N1159" s="12">
        <v>6</v>
      </c>
      <c r="O1159" s="24"/>
      <c r="P1159" s="12">
        <v>2.887</v>
      </c>
      <c r="Q1159" s="12">
        <v>2.7370000000000001</v>
      </c>
      <c r="R1159">
        <f>IF(Q1159&gt;0,(P1159*(Q1159^2))*(3.14159/6),"")</f>
        <v>11.323863722202628</v>
      </c>
      <c r="S1159" s="12" t="s">
        <v>32</v>
      </c>
      <c r="T1159" t="s">
        <v>25</v>
      </c>
      <c r="U1159" s="12" t="s">
        <v>26</v>
      </c>
      <c r="V1159" s="12" t="e">
        <f>"CG_D"&amp;G1159&amp;"_"&amp;H1159&amp;"_"&amp;#REF!&amp;".jpg"</f>
        <v>#REF!</v>
      </c>
      <c r="W1159" s="12"/>
      <c r="X1159" s="2" t="s">
        <v>764</v>
      </c>
      <c r="Y1159" s="12"/>
      <c r="Z1159" s="12"/>
      <c r="AA1159" s="12" t="s">
        <v>835</v>
      </c>
      <c r="AB1159" t="str">
        <f>IF(Q1159&gt;0,"yes","no")</f>
        <v>yes</v>
      </c>
      <c r="AC1159" t="str">
        <f>IF(O1159&gt;0,"yes","no")</f>
        <v>no</v>
      </c>
      <c r="AD1159" t="str">
        <f>IF(AH1159="hatch","yes","no")</f>
        <v>no</v>
      </c>
      <c r="AE1159" t="str">
        <f>IF(AH1159="swimup","yes","no")</f>
        <v>no</v>
      </c>
      <c r="AF1159" t="str">
        <f>IF(AH1159="respiration","yes","no")</f>
        <v>no</v>
      </c>
      <c r="AH1159" t="s">
        <v>813</v>
      </c>
      <c r="AI1159" t="str">
        <f>IF(O1159&gt;0,(IF(S1159="live",O1159*0.84,IF(S1159="dried.ethanol",O1159*0.8449+2.8227,O1159))),"")</f>
        <v/>
      </c>
      <c r="AJ1159" s="12"/>
      <c r="AL1159" t="str">
        <f>IF(OR(AND(Q1159=Q1160,P1159&gt;0),AND(O1159&gt;0,O1159=O1160)),"duplicate","")</f>
        <v/>
      </c>
      <c r="AM1159" t="s">
        <v>826</v>
      </c>
      <c r="AN1159" t="s">
        <v>826</v>
      </c>
      <c r="AO1159" t="s">
        <v>826</v>
      </c>
      <c r="AP1159" t="s">
        <v>826</v>
      </c>
      <c r="AQ1159" t="s">
        <v>32</v>
      </c>
    </row>
    <row r="1160" spans="1:43" x14ac:dyDescent="0.2">
      <c r="A1160" s="29">
        <v>42914</v>
      </c>
      <c r="B1160" s="1">
        <v>42899</v>
      </c>
      <c r="C1160" s="1" t="str">
        <f>IF(F1160="Kup","6/13/2017",IF(F1160="Sag","6/14/2017",""))</f>
        <v>6/13/2017</v>
      </c>
      <c r="D1160" s="27">
        <f>A1160-B1160</f>
        <v>15</v>
      </c>
      <c r="E1160" s="27">
        <f>A1160-C1160</f>
        <v>15</v>
      </c>
      <c r="F1160" s="12" t="s">
        <v>21</v>
      </c>
      <c r="G1160" s="12">
        <v>15</v>
      </c>
      <c r="H1160" s="12" t="s">
        <v>22</v>
      </c>
      <c r="I1160" s="12" t="s">
        <v>89</v>
      </c>
      <c r="J1160" s="12" t="s">
        <v>89</v>
      </c>
      <c r="K1160" s="3" t="s">
        <v>954</v>
      </c>
      <c r="L1160" s="3" t="s">
        <v>955</v>
      </c>
      <c r="M1160" s="12">
        <v>7</v>
      </c>
      <c r="N1160" s="12">
        <v>7</v>
      </c>
      <c r="O1160" s="24"/>
      <c r="P1160" s="12">
        <v>2.71</v>
      </c>
      <c r="Q1160" s="12">
        <v>2.532</v>
      </c>
      <c r="R1160">
        <f>IF(Q1160&gt;0,(P1160*(Q1160^2))*(3.14159/6),"")</f>
        <v>9.0969320144855992</v>
      </c>
      <c r="S1160" s="12" t="s">
        <v>32</v>
      </c>
      <c r="T1160" t="s">
        <v>25</v>
      </c>
      <c r="U1160" s="12" t="s">
        <v>26</v>
      </c>
      <c r="V1160" s="12" t="e">
        <f>"CG_D"&amp;G1160&amp;"_"&amp;H1160&amp;"_"&amp;#REF!&amp;".jpg"</f>
        <v>#REF!</v>
      </c>
      <c r="W1160" s="12"/>
      <c r="X1160" s="2" t="s">
        <v>764</v>
      </c>
      <c r="Y1160" s="12"/>
      <c r="Z1160" s="12"/>
      <c r="AA1160" s="12" t="s">
        <v>835</v>
      </c>
      <c r="AB1160" t="str">
        <f>IF(Q1160&gt;0,"yes","no")</f>
        <v>yes</v>
      </c>
      <c r="AC1160" t="str">
        <f>IF(O1160&gt;0,"yes","no")</f>
        <v>no</v>
      </c>
      <c r="AD1160" t="str">
        <f>IF(AH1160="hatch","yes","no")</f>
        <v>no</v>
      </c>
      <c r="AE1160" t="str">
        <f>IF(AH1160="swimup","yes","no")</f>
        <v>no</v>
      </c>
      <c r="AF1160" t="str">
        <f>IF(AH1160="respiration","yes","no")</f>
        <v>no</v>
      </c>
      <c r="AH1160" t="s">
        <v>813</v>
      </c>
      <c r="AI1160" t="str">
        <f>IF(O1160&gt;0,(IF(S1160="live",O1160*0.84,IF(S1160="dried.ethanol",O1160*0.8449+2.8227,O1160))),"")</f>
        <v/>
      </c>
      <c r="AJ1160" s="12"/>
      <c r="AL1160" t="str">
        <f>IF(OR(AND(Q1160=Q1161,P1160&gt;0),AND(O1160&gt;0,O1160=O1161)),"duplicate","")</f>
        <v/>
      </c>
      <c r="AM1160" t="s">
        <v>826</v>
      </c>
      <c r="AN1160" t="s">
        <v>826</v>
      </c>
      <c r="AO1160" t="s">
        <v>826</v>
      </c>
      <c r="AP1160" t="s">
        <v>826</v>
      </c>
      <c r="AQ1160" t="s">
        <v>32</v>
      </c>
    </row>
    <row r="1161" spans="1:43" x14ac:dyDescent="0.2">
      <c r="A1161" s="29">
        <v>42914</v>
      </c>
      <c r="B1161" s="1">
        <v>42899</v>
      </c>
      <c r="C1161" s="1" t="str">
        <f>IF(F1161="Kup","6/13/2017",IF(F1161="Sag","6/14/2017",""))</f>
        <v>6/13/2017</v>
      </c>
      <c r="D1161" s="27">
        <f>A1161-B1161</f>
        <v>15</v>
      </c>
      <c r="E1161" s="27">
        <f>A1161-C1161</f>
        <v>15</v>
      </c>
      <c r="F1161" s="12" t="s">
        <v>21</v>
      </c>
      <c r="G1161" s="12">
        <v>15</v>
      </c>
      <c r="H1161" s="12" t="s">
        <v>22</v>
      </c>
      <c r="I1161" s="12" t="s">
        <v>89</v>
      </c>
      <c r="J1161" s="12" t="s">
        <v>89</v>
      </c>
      <c r="K1161" s="3" t="s">
        <v>954</v>
      </c>
      <c r="L1161" s="3" t="s">
        <v>955</v>
      </c>
      <c r="M1161" s="12">
        <v>8</v>
      </c>
      <c r="N1161" s="12">
        <v>8</v>
      </c>
      <c r="O1161" s="24"/>
      <c r="P1161" s="12">
        <v>2.895</v>
      </c>
      <c r="Q1161" s="12">
        <v>2.65</v>
      </c>
      <c r="R1161">
        <f>IF(Q1161&gt;0,(P1161*(Q1161^2))*(3.14159/6),"")</f>
        <v>10.644826111437499</v>
      </c>
      <c r="S1161" s="12" t="s">
        <v>32</v>
      </c>
      <c r="T1161" t="s">
        <v>25</v>
      </c>
      <c r="U1161" s="12" t="s">
        <v>26</v>
      </c>
      <c r="V1161" s="12" t="e">
        <f>"CG_D"&amp;G1161&amp;"_"&amp;H1161&amp;"_"&amp;#REF!&amp;".jpg"</f>
        <v>#REF!</v>
      </c>
      <c r="W1161" s="12"/>
      <c r="X1161" s="2" t="s">
        <v>764</v>
      </c>
      <c r="Y1161" s="12"/>
      <c r="Z1161" s="12"/>
      <c r="AA1161" s="12" t="s">
        <v>835</v>
      </c>
      <c r="AB1161" t="str">
        <f>IF(Q1161&gt;0,"yes","no")</f>
        <v>yes</v>
      </c>
      <c r="AC1161" t="str">
        <f>IF(O1161&gt;0,"yes","no")</f>
        <v>no</v>
      </c>
      <c r="AD1161" t="str">
        <f>IF(AH1161="hatch","yes","no")</f>
        <v>no</v>
      </c>
      <c r="AE1161" t="str">
        <f>IF(AH1161="swimup","yes","no")</f>
        <v>no</v>
      </c>
      <c r="AF1161" t="str">
        <f>IF(AH1161="respiration","yes","no")</f>
        <v>no</v>
      </c>
      <c r="AH1161" t="s">
        <v>813</v>
      </c>
      <c r="AI1161" t="str">
        <f>IF(O1161&gt;0,(IF(S1161="live",O1161*0.84,IF(S1161="dried.ethanol",O1161*0.8449+2.8227,O1161))),"")</f>
        <v/>
      </c>
      <c r="AJ1161" s="12"/>
      <c r="AL1161" t="str">
        <f>IF(OR(AND(Q1161=Q1162,P1161&gt;0),AND(O1161&gt;0,O1161=O1162)),"duplicate","")</f>
        <v/>
      </c>
      <c r="AM1161" t="s">
        <v>826</v>
      </c>
      <c r="AN1161" t="s">
        <v>826</v>
      </c>
      <c r="AO1161" t="s">
        <v>826</v>
      </c>
      <c r="AP1161" t="s">
        <v>826</v>
      </c>
      <c r="AQ1161" t="s">
        <v>32</v>
      </c>
    </row>
    <row r="1162" spans="1:43" x14ac:dyDescent="0.2">
      <c r="A1162" s="29">
        <v>42914</v>
      </c>
      <c r="B1162" s="1">
        <v>42899</v>
      </c>
      <c r="C1162" s="1" t="str">
        <f>IF(F1162="Kup","6/13/2017",IF(F1162="Sag","6/14/2017",""))</f>
        <v>6/13/2017</v>
      </c>
      <c r="D1162" s="27">
        <f>A1162-B1162</f>
        <v>15</v>
      </c>
      <c r="E1162" s="27">
        <f>A1162-C1162</f>
        <v>15</v>
      </c>
      <c r="F1162" s="12" t="s">
        <v>21</v>
      </c>
      <c r="G1162" s="12">
        <v>15</v>
      </c>
      <c r="H1162" s="12" t="s">
        <v>22</v>
      </c>
      <c r="I1162" s="12" t="s">
        <v>89</v>
      </c>
      <c r="J1162" s="12" t="s">
        <v>89</v>
      </c>
      <c r="K1162" s="3" t="s">
        <v>954</v>
      </c>
      <c r="L1162" s="3" t="s">
        <v>955</v>
      </c>
      <c r="M1162" s="12">
        <v>9</v>
      </c>
      <c r="N1162" s="12">
        <v>9</v>
      </c>
      <c r="O1162" s="24"/>
      <c r="P1162" s="12">
        <v>3.0289999999999999</v>
      </c>
      <c r="Q1162" s="12">
        <v>2.625</v>
      </c>
      <c r="R1162">
        <f>IF(Q1162&gt;0,(P1162*(Q1162^2))*(3.14159/6),"")</f>
        <v>10.928388970078124</v>
      </c>
      <c r="S1162" s="12" t="s">
        <v>32</v>
      </c>
      <c r="T1162" t="s">
        <v>25</v>
      </c>
      <c r="U1162" s="12" t="s">
        <v>26</v>
      </c>
      <c r="V1162" s="12" t="e">
        <f>"CG_D"&amp;G1162&amp;"_"&amp;H1162&amp;"_"&amp;#REF!&amp;".jpg"</f>
        <v>#REF!</v>
      </c>
      <c r="W1162" s="12"/>
      <c r="X1162" s="2" t="s">
        <v>764</v>
      </c>
      <c r="Y1162" s="12"/>
      <c r="Z1162" s="12"/>
      <c r="AA1162" s="12" t="s">
        <v>835</v>
      </c>
      <c r="AB1162" t="str">
        <f>IF(Q1162&gt;0,"yes","no")</f>
        <v>yes</v>
      </c>
      <c r="AC1162" t="str">
        <f>IF(O1162&gt;0,"yes","no")</f>
        <v>no</v>
      </c>
      <c r="AD1162" t="str">
        <f>IF(AH1162="hatch","yes","no")</f>
        <v>no</v>
      </c>
      <c r="AE1162" t="str">
        <f>IF(AH1162="swimup","yes","no")</f>
        <v>no</v>
      </c>
      <c r="AF1162" t="str">
        <f>IF(AH1162="respiration","yes","no")</f>
        <v>no</v>
      </c>
      <c r="AH1162" t="s">
        <v>813</v>
      </c>
      <c r="AI1162" t="str">
        <f>IF(O1162&gt;0,(IF(S1162="live",O1162*0.84,IF(S1162="dried.ethanol",O1162*0.8449+2.8227,O1162))),"")</f>
        <v/>
      </c>
      <c r="AJ1162" s="12"/>
      <c r="AL1162" t="str">
        <f>IF(OR(AND(Q1162=Q1163,P1162&gt;0),AND(O1162&gt;0,O1162=O1163)),"duplicate","")</f>
        <v/>
      </c>
      <c r="AM1162" t="s">
        <v>826</v>
      </c>
      <c r="AN1162" t="s">
        <v>826</v>
      </c>
      <c r="AO1162" t="s">
        <v>826</v>
      </c>
      <c r="AP1162" t="s">
        <v>826</v>
      </c>
      <c r="AQ1162" t="s">
        <v>32</v>
      </c>
    </row>
    <row r="1163" spans="1:43" x14ac:dyDescent="0.2">
      <c r="A1163" s="29">
        <v>42914</v>
      </c>
      <c r="B1163" s="1">
        <v>42899</v>
      </c>
      <c r="C1163" s="1" t="str">
        <f>IF(F1163="Kup","6/13/2017",IF(F1163="Sag","6/14/2017",""))</f>
        <v>6/13/2017</v>
      </c>
      <c r="D1163" s="27">
        <f>A1163-B1163</f>
        <v>15</v>
      </c>
      <c r="E1163" s="27">
        <f>A1163-C1163</f>
        <v>15</v>
      </c>
      <c r="F1163" s="12" t="s">
        <v>21</v>
      </c>
      <c r="G1163" s="12">
        <v>15</v>
      </c>
      <c r="H1163" s="12" t="s">
        <v>22</v>
      </c>
      <c r="I1163" s="12" t="s">
        <v>89</v>
      </c>
      <c r="J1163" s="12" t="s">
        <v>89</v>
      </c>
      <c r="K1163" s="3" t="s">
        <v>954</v>
      </c>
      <c r="L1163" s="3" t="s">
        <v>955</v>
      </c>
      <c r="M1163" s="12">
        <v>10</v>
      </c>
      <c r="N1163" s="12">
        <v>10</v>
      </c>
      <c r="O1163" s="24"/>
      <c r="P1163" s="12">
        <v>2.9249999999999998</v>
      </c>
      <c r="Q1163" s="12">
        <v>2.6059999999999999</v>
      </c>
      <c r="R1163">
        <f>IF(Q1163&gt;0,(P1163*(Q1163^2))*(3.14159/6),"")</f>
        <v>10.400948563804498</v>
      </c>
      <c r="S1163" s="12" t="s">
        <v>32</v>
      </c>
      <c r="T1163" t="s">
        <v>25</v>
      </c>
      <c r="U1163" s="12" t="s">
        <v>26</v>
      </c>
      <c r="V1163" s="12" t="e">
        <f>"CG_D"&amp;G1163&amp;"_"&amp;H1163&amp;"_"&amp;#REF!&amp;".jpg"</f>
        <v>#REF!</v>
      </c>
      <c r="W1163" s="12"/>
      <c r="X1163" s="2" t="s">
        <v>764</v>
      </c>
      <c r="Y1163" s="12"/>
      <c r="Z1163" s="12"/>
      <c r="AA1163" s="12" t="s">
        <v>835</v>
      </c>
      <c r="AB1163" t="str">
        <f>IF(Q1163&gt;0,"yes","no")</f>
        <v>yes</v>
      </c>
      <c r="AC1163" t="str">
        <f>IF(O1163&gt;0,"yes","no")</f>
        <v>no</v>
      </c>
      <c r="AD1163" t="str">
        <f>IF(AH1163="hatch","yes","no")</f>
        <v>no</v>
      </c>
      <c r="AE1163" t="str">
        <f>IF(AH1163="swimup","yes","no")</f>
        <v>no</v>
      </c>
      <c r="AF1163" t="str">
        <f>IF(AH1163="respiration","yes","no")</f>
        <v>no</v>
      </c>
      <c r="AH1163" t="s">
        <v>813</v>
      </c>
      <c r="AI1163" t="str">
        <f>IF(O1163&gt;0,(IF(S1163="live",O1163*0.84,IF(S1163="dried.ethanol",O1163*0.8449+2.8227,O1163))),"")</f>
        <v/>
      </c>
      <c r="AJ1163" s="12"/>
      <c r="AL1163" t="str">
        <f>IF(OR(AND(Q1163=Q1164,P1163&gt;0),AND(O1163&gt;0,O1163=O1164)),"duplicate","")</f>
        <v/>
      </c>
      <c r="AM1163" t="s">
        <v>826</v>
      </c>
      <c r="AN1163" t="s">
        <v>826</v>
      </c>
      <c r="AO1163" t="s">
        <v>826</v>
      </c>
      <c r="AP1163" t="s">
        <v>826</v>
      </c>
      <c r="AQ1163" t="s">
        <v>32</v>
      </c>
    </row>
    <row r="1164" spans="1:43" x14ac:dyDescent="0.2">
      <c r="A1164" s="29">
        <v>42914</v>
      </c>
      <c r="B1164" s="1">
        <v>42899</v>
      </c>
      <c r="C1164" s="1" t="str">
        <f>IF(F1164="Kup","6/13/2017",IF(F1164="Sag","6/14/2017",""))</f>
        <v>6/13/2017</v>
      </c>
      <c r="D1164" s="27">
        <f>A1164-B1164</f>
        <v>15</v>
      </c>
      <c r="E1164" s="27">
        <f>A1164-C1164</f>
        <v>15</v>
      </c>
      <c r="F1164" s="12" t="s">
        <v>21</v>
      </c>
      <c r="G1164" s="12">
        <v>15</v>
      </c>
      <c r="H1164" s="12" t="s">
        <v>22</v>
      </c>
      <c r="I1164" s="12" t="s">
        <v>23</v>
      </c>
      <c r="J1164" s="12" t="s">
        <v>23</v>
      </c>
      <c r="K1164" s="3" t="s">
        <v>956</v>
      </c>
      <c r="L1164" s="3" t="s">
        <v>955</v>
      </c>
      <c r="M1164" s="12">
        <v>1</v>
      </c>
      <c r="N1164" s="12">
        <v>1</v>
      </c>
      <c r="O1164" s="24"/>
      <c r="P1164" s="12">
        <v>2.581</v>
      </c>
      <c r="Q1164" s="12">
        <v>2.3820000000000001</v>
      </c>
      <c r="R1164">
        <f>IF(Q1164&gt;0,(P1164*(Q1164^2))*(3.14159/6),"")</f>
        <v>7.667782303788659</v>
      </c>
      <c r="S1164" s="12" t="s">
        <v>32</v>
      </c>
      <c r="T1164" t="s">
        <v>25</v>
      </c>
      <c r="U1164" s="12" t="s">
        <v>26</v>
      </c>
      <c r="V1164" s="12" t="e">
        <f>"CG_D"&amp;G1164&amp;"_"&amp;H1164&amp;"_"&amp;#REF!&amp;".jpg"</f>
        <v>#REF!</v>
      </c>
      <c r="W1164" s="12"/>
      <c r="X1164" s="2" t="s">
        <v>764</v>
      </c>
      <c r="Y1164" s="12"/>
      <c r="Z1164" s="12"/>
      <c r="AA1164" s="12" t="s">
        <v>835</v>
      </c>
      <c r="AB1164" t="str">
        <f>IF(Q1164&gt;0,"yes","no")</f>
        <v>yes</v>
      </c>
      <c r="AC1164" t="str">
        <f>IF(O1164&gt;0,"yes","no")</f>
        <v>no</v>
      </c>
      <c r="AD1164" t="str">
        <f>IF(AH1164="hatch","yes","no")</f>
        <v>no</v>
      </c>
      <c r="AE1164" t="str">
        <f>IF(AH1164="swimup","yes","no")</f>
        <v>no</v>
      </c>
      <c r="AF1164" t="str">
        <f>IF(AH1164="respiration","yes","no")</f>
        <v>no</v>
      </c>
      <c r="AH1164" t="s">
        <v>813</v>
      </c>
      <c r="AI1164" t="str">
        <f>IF(O1164&gt;0,(IF(S1164="live",O1164*0.84,IF(S1164="dried.ethanol",O1164*0.8449+2.8227,O1164))),"")</f>
        <v/>
      </c>
      <c r="AJ1164" s="12"/>
      <c r="AL1164" t="str">
        <f>IF(OR(AND(Q1164=Q1165,P1164&gt;0),AND(O1164&gt;0,O1164=O1165)),"duplicate","")</f>
        <v/>
      </c>
      <c r="AM1164" t="s">
        <v>826</v>
      </c>
      <c r="AN1164" t="s">
        <v>826</v>
      </c>
      <c r="AO1164" t="s">
        <v>826</v>
      </c>
      <c r="AP1164" t="s">
        <v>826</v>
      </c>
      <c r="AQ1164" t="s">
        <v>32</v>
      </c>
    </row>
    <row r="1165" spans="1:43" x14ac:dyDescent="0.2">
      <c r="A1165" s="29">
        <v>42914</v>
      </c>
      <c r="B1165" s="1">
        <v>42899</v>
      </c>
      <c r="C1165" s="1" t="str">
        <f>IF(F1165="Kup","6/13/2017",IF(F1165="Sag","6/14/2017",""))</f>
        <v>6/13/2017</v>
      </c>
      <c r="D1165" s="27">
        <f>A1165-B1165</f>
        <v>15</v>
      </c>
      <c r="E1165" s="27">
        <f>A1165-C1165</f>
        <v>15</v>
      </c>
      <c r="F1165" s="12" t="s">
        <v>21</v>
      </c>
      <c r="G1165" s="12">
        <v>15</v>
      </c>
      <c r="H1165" s="12" t="s">
        <v>22</v>
      </c>
      <c r="I1165" s="12" t="s">
        <v>23</v>
      </c>
      <c r="J1165" s="12" t="s">
        <v>23</v>
      </c>
      <c r="K1165" s="3" t="s">
        <v>956</v>
      </c>
      <c r="L1165" s="3" t="s">
        <v>955</v>
      </c>
      <c r="M1165" s="12">
        <v>2</v>
      </c>
      <c r="N1165" s="12">
        <v>2</v>
      </c>
      <c r="O1165" s="24"/>
      <c r="P1165" s="12">
        <v>2.5529999999999999</v>
      </c>
      <c r="Q1165" s="12">
        <v>2.387</v>
      </c>
      <c r="R1165">
        <f>IF(Q1165&gt;0,(P1165*(Q1165^2))*(3.14159/6),"")</f>
        <v>7.616473024958105</v>
      </c>
      <c r="S1165" s="12" t="s">
        <v>32</v>
      </c>
      <c r="T1165" t="s">
        <v>25</v>
      </c>
      <c r="U1165" s="12" t="s">
        <v>26</v>
      </c>
      <c r="V1165" s="12" t="e">
        <f>"CG_D"&amp;G1165&amp;"_"&amp;H1165&amp;"_"&amp;#REF!&amp;".jpg"</f>
        <v>#REF!</v>
      </c>
      <c r="W1165" s="12"/>
      <c r="X1165" s="2" t="s">
        <v>764</v>
      </c>
      <c r="Y1165" s="12"/>
      <c r="Z1165" s="12"/>
      <c r="AA1165" s="12" t="s">
        <v>835</v>
      </c>
      <c r="AB1165" t="str">
        <f>IF(Q1165&gt;0,"yes","no")</f>
        <v>yes</v>
      </c>
      <c r="AC1165" t="str">
        <f>IF(O1165&gt;0,"yes","no")</f>
        <v>no</v>
      </c>
      <c r="AD1165" t="str">
        <f>IF(AH1165="hatch","yes","no")</f>
        <v>no</v>
      </c>
      <c r="AE1165" t="str">
        <f>IF(AH1165="swimup","yes","no")</f>
        <v>no</v>
      </c>
      <c r="AF1165" t="str">
        <f>IF(AH1165="respiration","yes","no")</f>
        <v>no</v>
      </c>
      <c r="AH1165" t="s">
        <v>813</v>
      </c>
      <c r="AI1165" t="str">
        <f>IF(O1165&gt;0,(IF(S1165="live",O1165*0.84,IF(S1165="dried.ethanol",O1165*0.8449+2.8227,O1165))),"")</f>
        <v/>
      </c>
      <c r="AJ1165" s="12"/>
      <c r="AL1165" t="str">
        <f>IF(OR(AND(Q1165=Q1166,P1165&gt;0),AND(O1165&gt;0,O1165=O1166)),"duplicate","")</f>
        <v/>
      </c>
      <c r="AM1165" t="s">
        <v>826</v>
      </c>
      <c r="AN1165" t="s">
        <v>826</v>
      </c>
      <c r="AO1165" t="s">
        <v>826</v>
      </c>
      <c r="AP1165" t="s">
        <v>826</v>
      </c>
      <c r="AQ1165" t="s">
        <v>32</v>
      </c>
    </row>
    <row r="1166" spans="1:43" x14ac:dyDescent="0.2">
      <c r="A1166" s="29">
        <v>42914</v>
      </c>
      <c r="B1166" s="1">
        <v>42899</v>
      </c>
      <c r="C1166" s="1" t="str">
        <f>IF(F1166="Kup","6/13/2017",IF(F1166="Sag","6/14/2017",""))</f>
        <v>6/13/2017</v>
      </c>
      <c r="D1166" s="27">
        <f>A1166-B1166</f>
        <v>15</v>
      </c>
      <c r="E1166" s="27">
        <f>A1166-C1166</f>
        <v>15</v>
      </c>
      <c r="F1166" s="12" t="s">
        <v>21</v>
      </c>
      <c r="G1166" s="12">
        <v>15</v>
      </c>
      <c r="H1166" s="12" t="s">
        <v>22</v>
      </c>
      <c r="I1166" s="12" t="s">
        <v>23</v>
      </c>
      <c r="J1166" s="12" t="s">
        <v>23</v>
      </c>
      <c r="K1166" s="3" t="s">
        <v>956</v>
      </c>
      <c r="L1166" s="3" t="s">
        <v>955</v>
      </c>
      <c r="M1166" s="12">
        <v>3</v>
      </c>
      <c r="N1166" s="12">
        <v>3</v>
      </c>
      <c r="O1166" s="24"/>
      <c r="P1166" s="12">
        <v>2.5710000000000002</v>
      </c>
      <c r="Q1166" s="12">
        <v>2.0609999999999999</v>
      </c>
      <c r="R1166">
        <f>IF(Q1166&gt;0,(P1166*(Q1166^2))*(3.14159/6),"")</f>
        <v>5.7181601643231135</v>
      </c>
      <c r="S1166" s="12" t="s">
        <v>32</v>
      </c>
      <c r="T1166" t="s">
        <v>25</v>
      </c>
      <c r="U1166" s="12" t="s">
        <v>26</v>
      </c>
      <c r="V1166" s="12" t="e">
        <f>"CG_D"&amp;G1166&amp;"_"&amp;H1166&amp;"_"&amp;#REF!&amp;".jpg"</f>
        <v>#REF!</v>
      </c>
      <c r="W1166" s="12"/>
      <c r="X1166" s="2" t="s">
        <v>764</v>
      </c>
      <c r="Y1166" s="12"/>
      <c r="Z1166" s="12"/>
      <c r="AA1166" s="12" t="s">
        <v>835</v>
      </c>
      <c r="AB1166" t="str">
        <f>IF(Q1166&gt;0,"yes","no")</f>
        <v>yes</v>
      </c>
      <c r="AC1166" t="str">
        <f>IF(O1166&gt;0,"yes","no")</f>
        <v>no</v>
      </c>
      <c r="AD1166" t="str">
        <f>IF(AH1166="hatch","yes","no")</f>
        <v>no</v>
      </c>
      <c r="AE1166" t="str">
        <f>IF(AH1166="swimup","yes","no")</f>
        <v>no</v>
      </c>
      <c r="AF1166" t="str">
        <f>IF(AH1166="respiration","yes","no")</f>
        <v>no</v>
      </c>
      <c r="AH1166" t="s">
        <v>813</v>
      </c>
      <c r="AI1166" t="str">
        <f>IF(O1166&gt;0,(IF(S1166="live",O1166*0.84,IF(S1166="dried.ethanol",O1166*0.8449+2.8227,O1166))),"")</f>
        <v/>
      </c>
      <c r="AJ1166" s="12"/>
      <c r="AL1166" t="str">
        <f>IF(OR(AND(Q1166=Q1167,P1166&gt;0),AND(O1166&gt;0,O1166=O1167)),"duplicate","")</f>
        <v/>
      </c>
      <c r="AM1166" t="s">
        <v>826</v>
      </c>
      <c r="AN1166" t="s">
        <v>826</v>
      </c>
      <c r="AO1166" t="s">
        <v>826</v>
      </c>
      <c r="AP1166" t="s">
        <v>826</v>
      </c>
      <c r="AQ1166" t="s">
        <v>32</v>
      </c>
    </row>
    <row r="1167" spans="1:43" x14ac:dyDescent="0.2">
      <c r="A1167" s="29">
        <v>42914</v>
      </c>
      <c r="B1167" s="1">
        <v>42899</v>
      </c>
      <c r="C1167" s="1" t="str">
        <f>IF(F1167="Kup","6/13/2017",IF(F1167="Sag","6/14/2017",""))</f>
        <v>6/13/2017</v>
      </c>
      <c r="D1167" s="27">
        <f>A1167-B1167</f>
        <v>15</v>
      </c>
      <c r="E1167" s="27">
        <f>A1167-C1167</f>
        <v>15</v>
      </c>
      <c r="F1167" s="12" t="s">
        <v>21</v>
      </c>
      <c r="G1167" s="12">
        <v>15</v>
      </c>
      <c r="H1167" s="12" t="s">
        <v>22</v>
      </c>
      <c r="I1167" s="12" t="s">
        <v>23</v>
      </c>
      <c r="J1167" s="12" t="s">
        <v>23</v>
      </c>
      <c r="K1167" s="3" t="s">
        <v>956</v>
      </c>
      <c r="L1167" s="3" t="s">
        <v>955</v>
      </c>
      <c r="M1167" s="12">
        <v>4</v>
      </c>
      <c r="N1167" s="12">
        <v>4</v>
      </c>
      <c r="O1167" s="24"/>
      <c r="P1167" s="12">
        <v>2.3530000000000002</v>
      </c>
      <c r="Q1167" s="12">
        <v>2.1720000000000002</v>
      </c>
      <c r="R1167">
        <f>IF(Q1167&gt;0,(P1167*(Q1167^2))*(3.14159/6),"")</f>
        <v>5.8121902887952803</v>
      </c>
      <c r="S1167" s="12" t="s">
        <v>32</v>
      </c>
      <c r="T1167" t="s">
        <v>25</v>
      </c>
      <c r="U1167" s="12" t="s">
        <v>26</v>
      </c>
      <c r="V1167" s="12" t="e">
        <f>"CG_D"&amp;G1167&amp;"_"&amp;H1167&amp;"_"&amp;#REF!&amp;".jpg"</f>
        <v>#REF!</v>
      </c>
      <c r="W1167" s="12"/>
      <c r="X1167" s="2" t="s">
        <v>764</v>
      </c>
      <c r="Y1167" s="12"/>
      <c r="Z1167" s="12"/>
      <c r="AA1167" s="12" t="s">
        <v>835</v>
      </c>
      <c r="AB1167" t="str">
        <f>IF(Q1167&gt;0,"yes","no")</f>
        <v>yes</v>
      </c>
      <c r="AC1167" t="str">
        <f>IF(O1167&gt;0,"yes","no")</f>
        <v>no</v>
      </c>
      <c r="AD1167" t="str">
        <f>IF(AH1167="hatch","yes","no")</f>
        <v>no</v>
      </c>
      <c r="AE1167" t="str">
        <f>IF(AH1167="swimup","yes","no")</f>
        <v>no</v>
      </c>
      <c r="AF1167" t="str">
        <f>IF(AH1167="respiration","yes","no")</f>
        <v>no</v>
      </c>
      <c r="AH1167" t="s">
        <v>813</v>
      </c>
      <c r="AI1167" t="str">
        <f>IF(O1167&gt;0,(IF(S1167="live",O1167*0.84,IF(S1167="dried.ethanol",O1167*0.8449+2.8227,O1167))),"")</f>
        <v/>
      </c>
      <c r="AJ1167" s="12"/>
      <c r="AL1167" t="str">
        <f>IF(OR(AND(Q1167=Q1168,P1167&gt;0),AND(O1167&gt;0,O1167=O1168)),"duplicate","")</f>
        <v/>
      </c>
      <c r="AM1167" t="s">
        <v>826</v>
      </c>
      <c r="AN1167" t="s">
        <v>826</v>
      </c>
      <c r="AO1167" t="s">
        <v>826</v>
      </c>
      <c r="AP1167" t="s">
        <v>826</v>
      </c>
      <c r="AQ1167" t="s">
        <v>32</v>
      </c>
    </row>
    <row r="1168" spans="1:43" x14ac:dyDescent="0.2">
      <c r="A1168" s="29">
        <v>42914</v>
      </c>
      <c r="B1168" s="1">
        <v>42899</v>
      </c>
      <c r="C1168" s="1" t="str">
        <f>IF(F1168="Kup","6/13/2017",IF(F1168="Sag","6/14/2017",""))</f>
        <v>6/13/2017</v>
      </c>
      <c r="D1168" s="27">
        <f>A1168-B1168</f>
        <v>15</v>
      </c>
      <c r="E1168" s="27">
        <f>A1168-C1168</f>
        <v>15</v>
      </c>
      <c r="F1168" s="12" t="s">
        <v>21</v>
      </c>
      <c r="G1168" s="12">
        <v>15</v>
      </c>
      <c r="H1168" s="12" t="s">
        <v>22</v>
      </c>
      <c r="I1168" s="12" t="s">
        <v>23</v>
      </c>
      <c r="J1168" s="12" t="s">
        <v>23</v>
      </c>
      <c r="K1168" s="3" t="s">
        <v>956</v>
      </c>
      <c r="L1168" s="3" t="s">
        <v>955</v>
      </c>
      <c r="M1168" s="12">
        <v>5</v>
      </c>
      <c r="N1168" s="12">
        <v>5</v>
      </c>
      <c r="O1168" s="24"/>
      <c r="P1168" s="12">
        <v>2.3540000000000001</v>
      </c>
      <c r="Q1168" s="12">
        <v>2.097</v>
      </c>
      <c r="R1168">
        <f>IF(Q1168&gt;0,(P1168*(Q1168^2))*(3.14159/6),"")</f>
        <v>5.4200285590482888</v>
      </c>
      <c r="S1168" s="12" t="s">
        <v>32</v>
      </c>
      <c r="T1168" t="s">
        <v>25</v>
      </c>
      <c r="U1168" s="12" t="s">
        <v>26</v>
      </c>
      <c r="V1168" s="12" t="e">
        <f>"CG_D"&amp;G1168&amp;"_"&amp;H1168&amp;"_"&amp;#REF!&amp;".jpg"</f>
        <v>#REF!</v>
      </c>
      <c r="W1168" s="12"/>
      <c r="X1168" s="2" t="s">
        <v>764</v>
      </c>
      <c r="Y1168" s="12"/>
      <c r="Z1168" s="12"/>
      <c r="AA1168" s="12" t="s">
        <v>835</v>
      </c>
      <c r="AB1168" t="str">
        <f>IF(Q1168&gt;0,"yes","no")</f>
        <v>yes</v>
      </c>
      <c r="AC1168" t="str">
        <f>IF(O1168&gt;0,"yes","no")</f>
        <v>no</v>
      </c>
      <c r="AD1168" t="str">
        <f>IF(AH1168="hatch","yes","no")</f>
        <v>no</v>
      </c>
      <c r="AE1168" t="str">
        <f>IF(AH1168="swimup","yes","no")</f>
        <v>no</v>
      </c>
      <c r="AF1168" t="str">
        <f>IF(AH1168="respiration","yes","no")</f>
        <v>no</v>
      </c>
      <c r="AH1168" t="s">
        <v>813</v>
      </c>
      <c r="AI1168" t="str">
        <f>IF(O1168&gt;0,(IF(S1168="live",O1168*0.84,IF(S1168="dried.ethanol",O1168*0.8449+2.8227,O1168))),"")</f>
        <v/>
      </c>
      <c r="AJ1168" s="12"/>
      <c r="AL1168" t="str">
        <f>IF(OR(AND(Q1168=Q1169,P1168&gt;0),AND(O1168&gt;0,O1168=O1169)),"duplicate","")</f>
        <v/>
      </c>
      <c r="AM1168" t="s">
        <v>826</v>
      </c>
      <c r="AN1168" t="s">
        <v>826</v>
      </c>
      <c r="AO1168" t="s">
        <v>826</v>
      </c>
      <c r="AP1168" t="s">
        <v>826</v>
      </c>
      <c r="AQ1168" t="s">
        <v>32</v>
      </c>
    </row>
    <row r="1169" spans="1:45" x14ac:dyDescent="0.2">
      <c r="A1169" s="29">
        <v>42914</v>
      </c>
      <c r="B1169" s="1">
        <v>42899</v>
      </c>
      <c r="C1169" s="1" t="str">
        <f>IF(F1169="Kup","6/13/2017",IF(F1169="Sag","6/14/2017",""))</f>
        <v>6/13/2017</v>
      </c>
      <c r="D1169" s="27">
        <f>A1169-B1169</f>
        <v>15</v>
      </c>
      <c r="E1169" s="27">
        <f>A1169-C1169</f>
        <v>15</v>
      </c>
      <c r="F1169" s="12" t="s">
        <v>21</v>
      </c>
      <c r="G1169" s="12">
        <v>15</v>
      </c>
      <c r="H1169" s="12" t="s">
        <v>22</v>
      </c>
      <c r="I1169" s="12" t="s">
        <v>23</v>
      </c>
      <c r="J1169" s="12" t="s">
        <v>23</v>
      </c>
      <c r="K1169" s="3" t="s">
        <v>956</v>
      </c>
      <c r="L1169" s="3" t="s">
        <v>955</v>
      </c>
      <c r="M1169" s="12">
        <v>6</v>
      </c>
      <c r="N1169" s="12">
        <v>6</v>
      </c>
      <c r="O1169" s="24"/>
      <c r="P1169" s="12">
        <v>2.2639999999999998</v>
      </c>
      <c r="Q1169" s="12">
        <v>2.0649999999999999</v>
      </c>
      <c r="R1169">
        <f>IF(Q1169&gt;0,(P1169*(Q1169^2))*(3.14159/6),"")</f>
        <v>5.0549258570976656</v>
      </c>
      <c r="S1169" s="12" t="s">
        <v>32</v>
      </c>
      <c r="T1169" t="s">
        <v>25</v>
      </c>
      <c r="U1169" s="12" t="s">
        <v>26</v>
      </c>
      <c r="V1169" s="12" t="e">
        <f>"CG_D"&amp;G1169&amp;"_"&amp;H1169&amp;"_"&amp;#REF!&amp;".jpg"</f>
        <v>#REF!</v>
      </c>
      <c r="W1169" s="12"/>
      <c r="X1169" s="2" t="s">
        <v>764</v>
      </c>
      <c r="Y1169" s="12"/>
      <c r="Z1169" s="12"/>
      <c r="AA1169" s="12" t="s">
        <v>835</v>
      </c>
      <c r="AB1169" t="str">
        <f>IF(Q1169&gt;0,"yes","no")</f>
        <v>yes</v>
      </c>
      <c r="AC1169" t="str">
        <f>IF(O1169&gt;0,"yes","no")</f>
        <v>no</v>
      </c>
      <c r="AD1169" t="str">
        <f>IF(AH1169="hatch","yes","no")</f>
        <v>no</v>
      </c>
      <c r="AE1169" t="str">
        <f>IF(AH1169="swimup","yes","no")</f>
        <v>no</v>
      </c>
      <c r="AF1169" t="str">
        <f>IF(AH1169="respiration","yes","no")</f>
        <v>no</v>
      </c>
      <c r="AH1169" t="s">
        <v>813</v>
      </c>
      <c r="AI1169" t="str">
        <f>IF(O1169&gt;0,(IF(S1169="live",O1169*0.84,IF(S1169="dried.ethanol",O1169*0.8449+2.8227,O1169))),"")</f>
        <v/>
      </c>
      <c r="AJ1169" s="12"/>
      <c r="AL1169" t="str">
        <f>IF(OR(AND(Q1169=Q1170,P1169&gt;0),AND(O1169&gt;0,O1169=O1170)),"duplicate","")</f>
        <v/>
      </c>
      <c r="AM1169" t="s">
        <v>826</v>
      </c>
      <c r="AN1169" t="s">
        <v>826</v>
      </c>
      <c r="AO1169" t="s">
        <v>826</v>
      </c>
      <c r="AP1169" t="s">
        <v>826</v>
      </c>
      <c r="AQ1169" t="s">
        <v>32</v>
      </c>
    </row>
    <row r="1170" spans="1:45" x14ac:dyDescent="0.2">
      <c r="A1170" s="29">
        <v>42914</v>
      </c>
      <c r="B1170" s="1">
        <v>42899</v>
      </c>
      <c r="C1170" s="1" t="str">
        <f>IF(F1170="Kup","6/13/2017",IF(F1170="Sag","6/14/2017",""))</f>
        <v>6/13/2017</v>
      </c>
      <c r="D1170" s="27">
        <f>A1170-B1170</f>
        <v>15</v>
      </c>
      <c r="E1170" s="27">
        <f>A1170-C1170</f>
        <v>15</v>
      </c>
      <c r="F1170" s="12" t="s">
        <v>21</v>
      </c>
      <c r="G1170" s="12">
        <v>15</v>
      </c>
      <c r="H1170" s="12" t="s">
        <v>22</v>
      </c>
      <c r="I1170" s="12" t="s">
        <v>23</v>
      </c>
      <c r="J1170" s="12" t="s">
        <v>23</v>
      </c>
      <c r="K1170" s="3" t="s">
        <v>956</v>
      </c>
      <c r="L1170" s="3" t="s">
        <v>955</v>
      </c>
      <c r="M1170" s="12">
        <v>7</v>
      </c>
      <c r="N1170" s="12">
        <v>7</v>
      </c>
      <c r="O1170" s="24"/>
      <c r="P1170" s="12">
        <v>2.2589999999999999</v>
      </c>
      <c r="Q1170" s="12">
        <v>2.2469999999999999</v>
      </c>
      <c r="R1170">
        <f>IF(Q1170&gt;0,(P1170*(Q1170^2))*(3.14159/6),"")</f>
        <v>5.9720114433927138</v>
      </c>
      <c r="S1170" s="12" t="s">
        <v>32</v>
      </c>
      <c r="T1170" t="s">
        <v>25</v>
      </c>
      <c r="U1170" s="12" t="s">
        <v>26</v>
      </c>
      <c r="V1170" s="12" t="e">
        <f>"CG_D"&amp;G1170&amp;"_"&amp;H1170&amp;"_"&amp;#REF!&amp;".jpg"</f>
        <v>#REF!</v>
      </c>
      <c r="W1170" s="12"/>
      <c r="X1170" s="2" t="s">
        <v>764</v>
      </c>
      <c r="Y1170" s="12"/>
      <c r="Z1170" s="12"/>
      <c r="AA1170" s="12" t="s">
        <v>835</v>
      </c>
      <c r="AB1170" t="str">
        <f>IF(Q1170&gt;0,"yes","no")</f>
        <v>yes</v>
      </c>
      <c r="AC1170" t="str">
        <f>IF(O1170&gt;0,"yes","no")</f>
        <v>no</v>
      </c>
      <c r="AD1170" t="str">
        <f>IF(AH1170="hatch","yes","no")</f>
        <v>no</v>
      </c>
      <c r="AE1170" t="str">
        <f>IF(AH1170="swimup","yes","no")</f>
        <v>no</v>
      </c>
      <c r="AF1170" t="str">
        <f>IF(AH1170="respiration","yes","no")</f>
        <v>no</v>
      </c>
      <c r="AH1170" t="s">
        <v>813</v>
      </c>
      <c r="AI1170" t="str">
        <f>IF(O1170&gt;0,(IF(S1170="live",O1170*0.84,IF(S1170="dried.ethanol",O1170*0.8449+2.8227,O1170))),"")</f>
        <v/>
      </c>
      <c r="AJ1170" s="12"/>
      <c r="AL1170" t="str">
        <f>IF(OR(AND(Q1170=Q1171,P1170&gt;0),AND(O1170&gt;0,O1170=O1171)),"duplicate","")</f>
        <v/>
      </c>
      <c r="AM1170" t="s">
        <v>826</v>
      </c>
      <c r="AN1170" t="s">
        <v>826</v>
      </c>
      <c r="AO1170" t="s">
        <v>826</v>
      </c>
      <c r="AP1170" t="s">
        <v>826</v>
      </c>
      <c r="AQ1170" t="s">
        <v>32</v>
      </c>
    </row>
    <row r="1171" spans="1:45" x14ac:dyDescent="0.2">
      <c r="A1171" s="29">
        <v>42914</v>
      </c>
      <c r="B1171" s="1">
        <v>42899</v>
      </c>
      <c r="C1171" s="1" t="str">
        <f>IF(F1171="Kup","6/13/2017",IF(F1171="Sag","6/14/2017",""))</f>
        <v>6/13/2017</v>
      </c>
      <c r="D1171" s="27">
        <f>A1171-B1171</f>
        <v>15</v>
      </c>
      <c r="E1171" s="27">
        <f>A1171-C1171</f>
        <v>15</v>
      </c>
      <c r="F1171" s="12" t="s">
        <v>21</v>
      </c>
      <c r="G1171" s="12">
        <v>15</v>
      </c>
      <c r="H1171" s="12" t="s">
        <v>22</v>
      </c>
      <c r="I1171" s="12" t="s">
        <v>23</v>
      </c>
      <c r="J1171" s="12" t="s">
        <v>23</v>
      </c>
      <c r="K1171" s="3" t="s">
        <v>956</v>
      </c>
      <c r="L1171" s="3" t="s">
        <v>955</v>
      </c>
      <c r="M1171" s="12">
        <v>8</v>
      </c>
      <c r="N1171" s="12">
        <v>8</v>
      </c>
      <c r="O1171" s="24"/>
      <c r="P1171" s="12">
        <v>2.3660000000000001</v>
      </c>
      <c r="Q1171" s="12">
        <v>2.069</v>
      </c>
      <c r="R1171">
        <f>IF(Q1171&gt;0,(P1171*(Q1171^2))*(3.14159/6),"")</f>
        <v>5.3031508029460568</v>
      </c>
      <c r="S1171" s="12" t="s">
        <v>32</v>
      </c>
      <c r="T1171" t="s">
        <v>25</v>
      </c>
      <c r="U1171" s="12" t="s">
        <v>26</v>
      </c>
      <c r="V1171" s="12" t="e">
        <f>"CG_D"&amp;G1171&amp;"_"&amp;H1171&amp;"_"&amp;#REF!&amp;".jpg"</f>
        <v>#REF!</v>
      </c>
      <c r="W1171" s="12"/>
      <c r="X1171" s="2" t="s">
        <v>764</v>
      </c>
      <c r="Y1171" s="12"/>
      <c r="Z1171" s="12"/>
      <c r="AA1171" s="12" t="s">
        <v>835</v>
      </c>
      <c r="AB1171" t="str">
        <f>IF(Q1171&gt;0,"yes","no")</f>
        <v>yes</v>
      </c>
      <c r="AC1171" t="str">
        <f>IF(O1171&gt;0,"yes","no")</f>
        <v>no</v>
      </c>
      <c r="AD1171" t="str">
        <f>IF(AH1171="hatch","yes","no")</f>
        <v>no</v>
      </c>
      <c r="AE1171" t="str">
        <f>IF(AH1171="swimup","yes","no")</f>
        <v>no</v>
      </c>
      <c r="AF1171" t="str">
        <f>IF(AH1171="respiration","yes","no")</f>
        <v>no</v>
      </c>
      <c r="AH1171" t="s">
        <v>813</v>
      </c>
      <c r="AI1171" t="str">
        <f>IF(O1171&gt;0,(IF(S1171="live",O1171*0.84,IF(S1171="dried.ethanol",O1171*0.8449+2.8227,O1171))),"")</f>
        <v/>
      </c>
      <c r="AJ1171" s="12"/>
      <c r="AL1171" t="str">
        <f>IF(OR(AND(Q1171=Q1172,P1171&gt;0),AND(O1171&gt;0,O1171=O1172)),"duplicate","")</f>
        <v/>
      </c>
      <c r="AM1171" t="s">
        <v>826</v>
      </c>
      <c r="AN1171" t="s">
        <v>826</v>
      </c>
      <c r="AO1171" t="s">
        <v>826</v>
      </c>
      <c r="AP1171" t="s">
        <v>826</v>
      </c>
      <c r="AQ1171" t="s">
        <v>32</v>
      </c>
    </row>
    <row r="1172" spans="1:45" x14ac:dyDescent="0.2">
      <c r="A1172" s="29">
        <v>42914</v>
      </c>
      <c r="B1172" s="1">
        <v>42899</v>
      </c>
      <c r="C1172" s="1" t="str">
        <f>IF(F1172="Kup","6/13/2017",IF(F1172="Sag","6/14/2017",""))</f>
        <v>6/13/2017</v>
      </c>
      <c r="D1172" s="27">
        <f>A1172-B1172</f>
        <v>15</v>
      </c>
      <c r="E1172" s="27">
        <f>A1172-C1172</f>
        <v>15</v>
      </c>
      <c r="F1172" s="12" t="s">
        <v>21</v>
      </c>
      <c r="G1172" s="12">
        <v>15</v>
      </c>
      <c r="H1172" s="12" t="s">
        <v>22</v>
      </c>
      <c r="I1172" s="12" t="s">
        <v>23</v>
      </c>
      <c r="J1172" s="12" t="s">
        <v>23</v>
      </c>
      <c r="K1172" s="3" t="s">
        <v>956</v>
      </c>
      <c r="L1172" s="3" t="s">
        <v>955</v>
      </c>
      <c r="M1172" s="12">
        <v>9</v>
      </c>
      <c r="N1172" s="12">
        <v>9</v>
      </c>
      <c r="O1172" s="24"/>
      <c r="P1172" s="12">
        <v>2.2810000000000001</v>
      </c>
      <c r="Q1172" s="12">
        <v>1.9490000000000001</v>
      </c>
      <c r="R1172">
        <f>IF(Q1172&gt;0,(P1172*(Q1172^2))*(3.14159/6),"")</f>
        <v>4.5367747690767981</v>
      </c>
      <c r="S1172" s="12" t="s">
        <v>32</v>
      </c>
      <c r="T1172" t="s">
        <v>25</v>
      </c>
      <c r="U1172" s="12" t="s">
        <v>26</v>
      </c>
      <c r="V1172" s="12" t="e">
        <f>"CG_D"&amp;G1172&amp;"_"&amp;H1172&amp;"_"&amp;#REF!&amp;".jpg"</f>
        <v>#REF!</v>
      </c>
      <c r="W1172" s="12"/>
      <c r="X1172" s="2" t="s">
        <v>764</v>
      </c>
      <c r="Y1172" s="12"/>
      <c r="Z1172" s="12"/>
      <c r="AA1172" s="12" t="s">
        <v>835</v>
      </c>
      <c r="AB1172" t="str">
        <f>IF(Q1172&gt;0,"yes","no")</f>
        <v>yes</v>
      </c>
      <c r="AC1172" t="str">
        <f>IF(O1172&gt;0,"yes","no")</f>
        <v>no</v>
      </c>
      <c r="AD1172" t="str">
        <f>IF(AH1172="hatch","yes","no")</f>
        <v>no</v>
      </c>
      <c r="AE1172" t="str">
        <f>IF(AH1172="swimup","yes","no")</f>
        <v>no</v>
      </c>
      <c r="AF1172" t="str">
        <f>IF(AH1172="respiration","yes","no")</f>
        <v>no</v>
      </c>
      <c r="AH1172" t="s">
        <v>813</v>
      </c>
      <c r="AI1172" t="str">
        <f>IF(O1172&gt;0,(IF(S1172="live",O1172*0.84,IF(S1172="dried.ethanol",O1172*0.8449+2.8227,O1172))),"")</f>
        <v/>
      </c>
      <c r="AJ1172" s="12"/>
      <c r="AL1172" t="str">
        <f>IF(OR(AND(Q1172=Q1173,P1172&gt;0),AND(O1172&gt;0,O1172=O1173)),"duplicate","")</f>
        <v/>
      </c>
      <c r="AM1172" t="s">
        <v>826</v>
      </c>
      <c r="AN1172" t="s">
        <v>826</v>
      </c>
      <c r="AO1172" t="s">
        <v>826</v>
      </c>
      <c r="AP1172" t="s">
        <v>826</v>
      </c>
      <c r="AQ1172" t="s">
        <v>32</v>
      </c>
    </row>
    <row r="1173" spans="1:45" x14ac:dyDescent="0.2">
      <c r="A1173" s="29">
        <v>42914</v>
      </c>
      <c r="B1173" s="1">
        <v>42899</v>
      </c>
      <c r="C1173" s="1" t="str">
        <f>IF(F1173="Kup","6/13/2017",IF(F1173="Sag","6/14/2017",""))</f>
        <v>6/13/2017</v>
      </c>
      <c r="D1173" s="27">
        <f>A1173-B1173</f>
        <v>15</v>
      </c>
      <c r="E1173" s="27">
        <f>A1173-C1173</f>
        <v>15</v>
      </c>
      <c r="F1173" s="12" t="s">
        <v>21</v>
      </c>
      <c r="G1173" s="12">
        <v>15</v>
      </c>
      <c r="H1173" s="12" t="s">
        <v>22</v>
      </c>
      <c r="I1173" s="12" t="s">
        <v>23</v>
      </c>
      <c r="J1173" s="12" t="s">
        <v>23</v>
      </c>
      <c r="K1173" s="3" t="s">
        <v>956</v>
      </c>
      <c r="L1173" s="3" t="s">
        <v>955</v>
      </c>
      <c r="M1173" s="12">
        <v>10</v>
      </c>
      <c r="N1173" s="12">
        <v>10</v>
      </c>
      <c r="O1173" s="24"/>
      <c r="P1173" s="12">
        <v>2.851</v>
      </c>
      <c r="Q1173" s="12">
        <v>2.258</v>
      </c>
      <c r="R1173">
        <f>IF(Q1173&gt;0,(P1173*(Q1173^2))*(3.14159/6),"")</f>
        <v>7.6110284960737919</v>
      </c>
      <c r="S1173" s="12" t="s">
        <v>32</v>
      </c>
      <c r="T1173" t="s">
        <v>25</v>
      </c>
      <c r="U1173" s="12" t="s">
        <v>26</v>
      </c>
      <c r="V1173" s="12" t="e">
        <f>"CG_D"&amp;G1173&amp;"_"&amp;H1173&amp;"_"&amp;#REF!&amp;".jpg"</f>
        <v>#REF!</v>
      </c>
      <c r="W1173" s="12"/>
      <c r="X1173" s="2" t="s">
        <v>764</v>
      </c>
      <c r="Y1173" s="12"/>
      <c r="Z1173" s="12"/>
      <c r="AA1173" s="12" t="s">
        <v>835</v>
      </c>
      <c r="AB1173" t="str">
        <f>IF(Q1173&gt;0,"yes","no")</f>
        <v>yes</v>
      </c>
      <c r="AC1173" t="str">
        <f>IF(O1173&gt;0,"yes","no")</f>
        <v>no</v>
      </c>
      <c r="AD1173" t="str">
        <f>IF(AH1173="hatch","yes","no")</f>
        <v>no</v>
      </c>
      <c r="AE1173" t="str">
        <f>IF(AH1173="swimup","yes","no")</f>
        <v>no</v>
      </c>
      <c r="AF1173" t="str">
        <f>IF(AH1173="respiration","yes","no")</f>
        <v>no</v>
      </c>
      <c r="AH1173" t="s">
        <v>813</v>
      </c>
      <c r="AI1173" t="str">
        <f>IF(O1173&gt;0,(IF(S1173="live",O1173*0.84,IF(S1173="dried.ethanol",O1173*0.8449+2.8227,O1173))),"")</f>
        <v/>
      </c>
      <c r="AJ1173" s="12"/>
      <c r="AL1173" t="str">
        <f>IF(OR(AND(Q1173=Q1174,P1173&gt;0),AND(O1173&gt;0,O1173=O1174)),"duplicate","")</f>
        <v/>
      </c>
      <c r="AM1173" t="s">
        <v>826</v>
      </c>
      <c r="AN1173" t="s">
        <v>826</v>
      </c>
      <c r="AO1173" t="s">
        <v>826</v>
      </c>
      <c r="AP1173" t="s">
        <v>826</v>
      </c>
      <c r="AQ1173" t="s">
        <v>32</v>
      </c>
    </row>
    <row r="1174" spans="1:45" x14ac:dyDescent="0.2">
      <c r="A1174" s="29">
        <v>42914</v>
      </c>
      <c r="B1174" s="1">
        <v>42901</v>
      </c>
      <c r="C1174" s="1" t="str">
        <f>IF(F1174="Kup","6/13/2017",IF(F1174="Sag","6/14/2017",""))</f>
        <v>6/14/2017</v>
      </c>
      <c r="D1174" s="27">
        <f>A1174-B1174</f>
        <v>13</v>
      </c>
      <c r="E1174" s="27">
        <f>A1174-C1174</f>
        <v>14</v>
      </c>
      <c r="F1174" s="12" t="s">
        <v>919</v>
      </c>
      <c r="G1174" s="12">
        <v>15</v>
      </c>
      <c r="H1174" s="12" t="s">
        <v>22</v>
      </c>
      <c r="I1174" s="12" t="s">
        <v>59</v>
      </c>
      <c r="J1174" s="12" t="s">
        <v>991</v>
      </c>
      <c r="K1174" s="2" t="s">
        <v>975</v>
      </c>
      <c r="L1174" s="2" t="s">
        <v>974</v>
      </c>
      <c r="M1174" s="12">
        <v>1</v>
      </c>
      <c r="N1174" s="12">
        <v>1</v>
      </c>
      <c r="O1174" s="24"/>
      <c r="P1174" s="12">
        <v>2.4300000000000002</v>
      </c>
      <c r="Q1174" s="12">
        <v>2.3210000000000002</v>
      </c>
      <c r="R1174">
        <f>IF(Q1174&gt;0,(P1174*(Q1174^2))*(3.14159/6),"")</f>
        <v>6.8541690247519513</v>
      </c>
      <c r="S1174" s="12" t="s">
        <v>32</v>
      </c>
      <c r="T1174" t="s">
        <v>25</v>
      </c>
      <c r="U1174" s="12" t="s">
        <v>26</v>
      </c>
      <c r="V1174" s="12" t="e">
        <f>"CG_D"&amp;G1174&amp;"_"&amp;H1174&amp;"_"&amp;#REF!&amp;".jpg"</f>
        <v>#REF!</v>
      </c>
      <c r="W1174" s="12"/>
      <c r="X1174" s="2" t="s">
        <v>764</v>
      </c>
      <c r="Y1174" s="12"/>
      <c r="Z1174" s="12"/>
      <c r="AA1174" s="12" t="s">
        <v>835</v>
      </c>
      <c r="AB1174" t="str">
        <f>IF(Q1174&gt;0,"yes","no")</f>
        <v>yes</v>
      </c>
      <c r="AC1174" t="str">
        <f>IF(O1174&gt;0,"yes","no")</f>
        <v>no</v>
      </c>
      <c r="AD1174" t="str">
        <f>IF(AH1174="hatch","yes","no")</f>
        <v>no</v>
      </c>
      <c r="AE1174" t="str">
        <f>IF(AH1174="swimup","yes","no")</f>
        <v>no</v>
      </c>
      <c r="AF1174" t="str">
        <f>IF(AH1174="respiration","yes","no")</f>
        <v>no</v>
      </c>
      <c r="AH1174" t="s">
        <v>813</v>
      </c>
      <c r="AI1174" t="str">
        <f>IF(O1174&gt;0,(IF(S1174="live",O1174*0.84,IF(S1174="dried.ethanol",O1174*0.8449+2.8227,O1174))),"")</f>
        <v/>
      </c>
      <c r="AJ1174" s="12"/>
      <c r="AL1174" t="str">
        <f>IF(OR(AND(Q1174=Q1175,P1174&gt;0),AND(O1174&gt;0,O1174=O1175)),"duplicate","")</f>
        <v/>
      </c>
      <c r="AM1174" t="s">
        <v>826</v>
      </c>
      <c r="AN1174" t="s">
        <v>826</v>
      </c>
      <c r="AO1174" t="s">
        <v>826</v>
      </c>
      <c r="AP1174" t="s">
        <v>826</v>
      </c>
      <c r="AQ1174" t="s">
        <v>32</v>
      </c>
    </row>
    <row r="1175" spans="1:45" x14ac:dyDescent="0.2">
      <c r="A1175" s="29">
        <v>42914</v>
      </c>
      <c r="B1175" s="1">
        <v>42901</v>
      </c>
      <c r="C1175" s="1" t="str">
        <f>IF(F1175="Kup","6/13/2017",IF(F1175="Sag","6/14/2017",""))</f>
        <v>6/14/2017</v>
      </c>
      <c r="D1175" s="27">
        <f>A1175-B1175</f>
        <v>13</v>
      </c>
      <c r="E1175" s="27">
        <f>A1175-C1175</f>
        <v>14</v>
      </c>
      <c r="F1175" s="12" t="s">
        <v>919</v>
      </c>
      <c r="G1175" s="12">
        <v>15</v>
      </c>
      <c r="H1175" s="12" t="s">
        <v>22</v>
      </c>
      <c r="I1175" s="12" t="s">
        <v>59</v>
      </c>
      <c r="J1175" s="12" t="s">
        <v>991</v>
      </c>
      <c r="K1175" s="2" t="s">
        <v>975</v>
      </c>
      <c r="L1175" s="2" t="s">
        <v>974</v>
      </c>
      <c r="M1175" s="12">
        <v>2</v>
      </c>
      <c r="N1175" s="12">
        <v>2</v>
      </c>
      <c r="O1175" s="24"/>
      <c r="P1175" s="12">
        <v>2.52</v>
      </c>
      <c r="Q1175" s="12">
        <v>2.4039999999999999</v>
      </c>
      <c r="R1175">
        <f>IF(Q1175&gt;0,(P1175*(Q1175^2))*(3.14159/6),"")</f>
        <v>7.6254894212447999</v>
      </c>
      <c r="S1175" s="12" t="s">
        <v>32</v>
      </c>
      <c r="T1175" t="s">
        <v>25</v>
      </c>
      <c r="U1175" s="12" t="s">
        <v>26</v>
      </c>
      <c r="V1175" s="12" t="e">
        <f>"CG_D"&amp;G1175&amp;"_"&amp;H1175&amp;"_"&amp;#REF!&amp;".jpg"</f>
        <v>#REF!</v>
      </c>
      <c r="W1175" s="12"/>
      <c r="X1175" s="2" t="s">
        <v>764</v>
      </c>
      <c r="Y1175" s="12"/>
      <c r="Z1175" s="12"/>
      <c r="AA1175" s="12" t="s">
        <v>835</v>
      </c>
      <c r="AB1175" t="str">
        <f>IF(Q1175&gt;0,"yes","no")</f>
        <v>yes</v>
      </c>
      <c r="AC1175" t="str">
        <f>IF(O1175&gt;0,"yes","no")</f>
        <v>no</v>
      </c>
      <c r="AD1175" t="str">
        <f>IF(AH1175="hatch","yes","no")</f>
        <v>no</v>
      </c>
      <c r="AE1175" t="str">
        <f>IF(AH1175="swimup","yes","no")</f>
        <v>no</v>
      </c>
      <c r="AF1175" t="str">
        <f>IF(AH1175="respiration","yes","no")</f>
        <v>no</v>
      </c>
      <c r="AH1175" t="s">
        <v>813</v>
      </c>
      <c r="AI1175" t="str">
        <f>IF(O1175&gt;0,(IF(S1175="live",O1175*0.84,IF(S1175="dried.ethanol",O1175*0.8449+2.8227,O1175))),"")</f>
        <v/>
      </c>
      <c r="AJ1175" s="12"/>
      <c r="AL1175" t="str">
        <f>IF(OR(AND(Q1175=Q1176,P1175&gt;0),AND(O1175&gt;0,O1175=O1176)),"duplicate","")</f>
        <v/>
      </c>
      <c r="AM1175" t="s">
        <v>826</v>
      </c>
      <c r="AN1175" t="s">
        <v>826</v>
      </c>
      <c r="AO1175" t="s">
        <v>826</v>
      </c>
      <c r="AP1175" t="s">
        <v>826</v>
      </c>
      <c r="AQ1175" t="s">
        <v>32</v>
      </c>
    </row>
    <row r="1176" spans="1:45" x14ac:dyDescent="0.2">
      <c r="A1176" s="29">
        <v>42914</v>
      </c>
      <c r="B1176" s="1">
        <v>42901</v>
      </c>
      <c r="C1176" s="1" t="str">
        <f>IF(F1176="Kup","6/13/2017",IF(F1176="Sag","6/14/2017",""))</f>
        <v>6/14/2017</v>
      </c>
      <c r="D1176" s="27">
        <f>A1176-B1176</f>
        <v>13</v>
      </c>
      <c r="E1176" s="27">
        <f>A1176-C1176</f>
        <v>14</v>
      </c>
      <c r="F1176" s="12" t="s">
        <v>919</v>
      </c>
      <c r="G1176" s="12">
        <v>15</v>
      </c>
      <c r="H1176" s="12" t="s">
        <v>22</v>
      </c>
      <c r="I1176" s="12" t="s">
        <v>59</v>
      </c>
      <c r="J1176" s="12" t="s">
        <v>991</v>
      </c>
      <c r="K1176" s="2" t="s">
        <v>975</v>
      </c>
      <c r="L1176" s="2" t="s">
        <v>974</v>
      </c>
      <c r="M1176" s="12">
        <v>3</v>
      </c>
      <c r="N1176" s="12">
        <v>3</v>
      </c>
      <c r="O1176" s="24"/>
      <c r="P1176" s="12">
        <v>2.5019999999999998</v>
      </c>
      <c r="Q1176" s="12">
        <v>2.3969999999999998</v>
      </c>
      <c r="R1176">
        <f>IF(Q1176&gt;0,(P1176*(Q1176^2))*(3.14159/6),"")</f>
        <v>7.5269950235552674</v>
      </c>
      <c r="S1176" s="12" t="s">
        <v>32</v>
      </c>
      <c r="T1176" t="s">
        <v>25</v>
      </c>
      <c r="U1176" s="12" t="s">
        <v>26</v>
      </c>
      <c r="V1176" s="12" t="e">
        <f>"CG_D"&amp;G1176&amp;"_"&amp;H1176&amp;"_"&amp;#REF!&amp;".jpg"</f>
        <v>#REF!</v>
      </c>
      <c r="W1176" s="12"/>
      <c r="X1176" s="2" t="s">
        <v>764</v>
      </c>
      <c r="Y1176" s="12"/>
      <c r="Z1176" s="12"/>
      <c r="AA1176" s="12" t="s">
        <v>835</v>
      </c>
      <c r="AB1176" t="str">
        <f>IF(Q1176&gt;0,"yes","no")</f>
        <v>yes</v>
      </c>
      <c r="AC1176" t="str">
        <f>IF(O1176&gt;0,"yes","no")</f>
        <v>no</v>
      </c>
      <c r="AD1176" t="str">
        <f>IF(AH1176="hatch","yes","no")</f>
        <v>no</v>
      </c>
      <c r="AE1176" t="str">
        <f>IF(AH1176="swimup","yes","no")</f>
        <v>no</v>
      </c>
      <c r="AF1176" t="str">
        <f>IF(AH1176="respiration","yes","no")</f>
        <v>no</v>
      </c>
      <c r="AH1176" t="s">
        <v>813</v>
      </c>
      <c r="AI1176" t="str">
        <f>IF(O1176&gt;0,(IF(S1176="live",O1176*0.84,IF(S1176="dried.ethanol",O1176*0.8449+2.8227,O1176))),"")</f>
        <v/>
      </c>
      <c r="AJ1176" s="12"/>
      <c r="AL1176" t="str">
        <f>IF(OR(AND(Q1176=Q1177,P1176&gt;0),AND(O1176&gt;0,O1176=O1177)),"duplicate","")</f>
        <v/>
      </c>
      <c r="AM1176" t="s">
        <v>826</v>
      </c>
      <c r="AN1176" t="s">
        <v>826</v>
      </c>
      <c r="AO1176" t="s">
        <v>826</v>
      </c>
      <c r="AP1176" t="s">
        <v>826</v>
      </c>
      <c r="AQ1176" t="s">
        <v>32</v>
      </c>
    </row>
    <row r="1177" spans="1:45" x14ac:dyDescent="0.2">
      <c r="A1177" s="29">
        <v>42914</v>
      </c>
      <c r="B1177" s="1">
        <v>42901</v>
      </c>
      <c r="C1177" s="1" t="str">
        <f>IF(F1177="Kup","6/13/2017",IF(F1177="Sag","6/14/2017",""))</f>
        <v>6/14/2017</v>
      </c>
      <c r="D1177" s="27">
        <f>A1177-B1177</f>
        <v>13</v>
      </c>
      <c r="E1177" s="27">
        <f>A1177-C1177</f>
        <v>14</v>
      </c>
      <c r="F1177" s="12" t="s">
        <v>919</v>
      </c>
      <c r="G1177" s="12">
        <v>15</v>
      </c>
      <c r="H1177" s="12" t="s">
        <v>22</v>
      </c>
      <c r="I1177" s="12" t="s">
        <v>59</v>
      </c>
      <c r="J1177" s="12" t="s">
        <v>991</v>
      </c>
      <c r="K1177" s="2" t="s">
        <v>975</v>
      </c>
      <c r="L1177" s="2" t="s">
        <v>974</v>
      </c>
      <c r="M1177" s="12">
        <v>4</v>
      </c>
      <c r="N1177" s="12">
        <v>4</v>
      </c>
      <c r="O1177" s="24"/>
      <c r="P1177" s="12">
        <v>2.742</v>
      </c>
      <c r="Q1177" s="12">
        <v>2.3540000000000001</v>
      </c>
      <c r="R1177">
        <f>IF(Q1177&gt;0,(P1177*(Q1177^2))*(3.14159/6),"")</f>
        <v>7.9557041201250795</v>
      </c>
      <c r="S1177" s="12" t="s">
        <v>32</v>
      </c>
      <c r="T1177" t="s">
        <v>25</v>
      </c>
      <c r="U1177" s="12" t="s">
        <v>26</v>
      </c>
      <c r="V1177" s="12" t="e">
        <f>"CG_D"&amp;G1177&amp;"_"&amp;H1177&amp;"_"&amp;#REF!&amp;".jpg"</f>
        <v>#REF!</v>
      </c>
      <c r="W1177" s="12"/>
      <c r="X1177" s="2" t="s">
        <v>764</v>
      </c>
      <c r="Y1177" s="12"/>
      <c r="Z1177" s="12"/>
      <c r="AA1177" s="12" t="s">
        <v>835</v>
      </c>
      <c r="AB1177" t="str">
        <f>IF(Q1177&gt;0,"yes","no")</f>
        <v>yes</v>
      </c>
      <c r="AC1177" t="str">
        <f>IF(O1177&gt;0,"yes","no")</f>
        <v>no</v>
      </c>
      <c r="AD1177" t="str">
        <f>IF(AH1177="hatch","yes","no")</f>
        <v>no</v>
      </c>
      <c r="AE1177" t="str">
        <f>IF(AH1177="swimup","yes","no")</f>
        <v>no</v>
      </c>
      <c r="AF1177" t="str">
        <f>IF(AH1177="respiration","yes","no")</f>
        <v>no</v>
      </c>
      <c r="AH1177" t="s">
        <v>813</v>
      </c>
      <c r="AI1177" t="str">
        <f>IF(O1177&gt;0,(IF(S1177="live",O1177*0.84,IF(S1177="dried.ethanol",O1177*0.8449+2.8227,O1177))),"")</f>
        <v/>
      </c>
      <c r="AJ1177" s="12"/>
      <c r="AL1177" t="str">
        <f>IF(OR(AND(Q1177=Q1178,P1177&gt;0),AND(O1177&gt;0,O1177=O1178)),"duplicate","")</f>
        <v/>
      </c>
      <c r="AM1177" t="s">
        <v>826</v>
      </c>
      <c r="AN1177" t="s">
        <v>826</v>
      </c>
      <c r="AO1177" t="s">
        <v>826</v>
      </c>
      <c r="AP1177" t="s">
        <v>826</v>
      </c>
      <c r="AQ1177" t="s">
        <v>32</v>
      </c>
    </row>
    <row r="1178" spans="1:45" x14ac:dyDescent="0.2">
      <c r="A1178" s="29">
        <v>42914</v>
      </c>
      <c r="B1178" s="1">
        <v>42901</v>
      </c>
      <c r="C1178" s="1" t="str">
        <f>IF(F1178="Kup","6/13/2017",IF(F1178="Sag","6/14/2017",""))</f>
        <v>6/14/2017</v>
      </c>
      <c r="D1178" s="27">
        <f>A1178-B1178</f>
        <v>13</v>
      </c>
      <c r="E1178" s="27">
        <f>A1178-C1178</f>
        <v>14</v>
      </c>
      <c r="F1178" s="12" t="s">
        <v>919</v>
      </c>
      <c r="G1178" s="12">
        <v>15</v>
      </c>
      <c r="H1178" s="12" t="s">
        <v>22</v>
      </c>
      <c r="I1178" s="12" t="s">
        <v>59</v>
      </c>
      <c r="J1178" s="12" t="s">
        <v>991</v>
      </c>
      <c r="K1178" s="2" t="s">
        <v>975</v>
      </c>
      <c r="L1178" s="2" t="s">
        <v>974</v>
      </c>
      <c r="M1178" s="12">
        <v>5</v>
      </c>
      <c r="N1178" s="12">
        <v>5</v>
      </c>
      <c r="O1178" s="24"/>
      <c r="P1178" s="12">
        <v>2.4220000000000002</v>
      </c>
      <c r="Q1178" s="12">
        <v>2.222</v>
      </c>
      <c r="R1178">
        <f>IF(Q1178&gt;0,(P1178*(Q1178^2))*(3.14159/6),"")</f>
        <v>6.2612421974430523</v>
      </c>
      <c r="S1178" s="12" t="s">
        <v>32</v>
      </c>
      <c r="T1178" t="s">
        <v>25</v>
      </c>
      <c r="U1178" s="12" t="s">
        <v>26</v>
      </c>
      <c r="V1178" s="12" t="e">
        <f>"CG_D"&amp;G1178&amp;"_"&amp;H1178&amp;"_"&amp;#REF!&amp;".jpg"</f>
        <v>#REF!</v>
      </c>
      <c r="W1178" s="12"/>
      <c r="X1178" s="2" t="s">
        <v>764</v>
      </c>
      <c r="Y1178" s="12"/>
      <c r="Z1178" s="12"/>
      <c r="AA1178" s="12" t="s">
        <v>835</v>
      </c>
      <c r="AB1178" t="str">
        <f>IF(Q1178&gt;0,"yes","no")</f>
        <v>yes</v>
      </c>
      <c r="AC1178" t="str">
        <f>IF(O1178&gt;0,"yes","no")</f>
        <v>no</v>
      </c>
      <c r="AD1178" t="str">
        <f>IF(AH1178="hatch","yes","no")</f>
        <v>no</v>
      </c>
      <c r="AE1178" t="str">
        <f>IF(AH1178="swimup","yes","no")</f>
        <v>no</v>
      </c>
      <c r="AF1178" t="str">
        <f>IF(AH1178="respiration","yes","no")</f>
        <v>no</v>
      </c>
      <c r="AH1178" t="s">
        <v>813</v>
      </c>
      <c r="AI1178" t="str">
        <f>IF(O1178&gt;0,(IF(S1178="live",O1178*0.84,IF(S1178="dried.ethanol",O1178*0.8449+2.8227,O1178))),"")</f>
        <v/>
      </c>
      <c r="AJ1178" s="12"/>
      <c r="AL1178" t="str">
        <f>IF(OR(AND(Q1178=Q1179,P1178&gt;0),AND(O1178&gt;0,O1178=O1179)),"duplicate","")</f>
        <v/>
      </c>
      <c r="AM1178" t="s">
        <v>826</v>
      </c>
      <c r="AN1178" t="s">
        <v>826</v>
      </c>
      <c r="AO1178" t="s">
        <v>826</v>
      </c>
      <c r="AP1178" t="s">
        <v>826</v>
      </c>
      <c r="AQ1178" t="s">
        <v>32</v>
      </c>
    </row>
    <row r="1179" spans="1:45" x14ac:dyDescent="0.2">
      <c r="A1179" s="29">
        <v>42914</v>
      </c>
      <c r="B1179" s="1">
        <v>42901</v>
      </c>
      <c r="C1179" s="1" t="str">
        <f>IF(F1179="Kup","6/13/2017",IF(F1179="Sag","6/14/2017",""))</f>
        <v>6/14/2017</v>
      </c>
      <c r="D1179" s="27">
        <f>A1179-B1179</f>
        <v>13</v>
      </c>
      <c r="E1179" s="27">
        <f>A1179-C1179</f>
        <v>14</v>
      </c>
      <c r="F1179" s="12" t="s">
        <v>919</v>
      </c>
      <c r="G1179" s="12">
        <v>15</v>
      </c>
      <c r="H1179" s="12" t="s">
        <v>22</v>
      </c>
      <c r="I1179" s="12" t="s">
        <v>59</v>
      </c>
      <c r="J1179" s="12" t="s">
        <v>991</v>
      </c>
      <c r="K1179" s="2" t="s">
        <v>975</v>
      </c>
      <c r="L1179" s="2" t="s">
        <v>974</v>
      </c>
      <c r="M1179" s="12">
        <v>6</v>
      </c>
      <c r="N1179" s="12">
        <v>6</v>
      </c>
      <c r="O1179" s="24"/>
      <c r="P1179" s="12">
        <v>2.69</v>
      </c>
      <c r="Q1179" s="12">
        <v>2.524</v>
      </c>
      <c r="R1179">
        <f>IF(Q1179&gt;0,(P1179*(Q1179^2))*(3.14159/6),"")</f>
        <v>8.9728258053682648</v>
      </c>
      <c r="S1179" s="12" t="s">
        <v>32</v>
      </c>
      <c r="T1179" t="s">
        <v>25</v>
      </c>
      <c r="U1179" s="12" t="s">
        <v>26</v>
      </c>
      <c r="V1179" s="12" t="e">
        <f>"CG_D"&amp;G1179&amp;"_"&amp;H1179&amp;"_"&amp;#REF!&amp;".jpg"</f>
        <v>#REF!</v>
      </c>
      <c r="W1179" s="12"/>
      <c r="X1179" s="2" t="s">
        <v>764</v>
      </c>
      <c r="Y1179" s="12"/>
      <c r="Z1179" s="12"/>
      <c r="AA1179" s="12" t="s">
        <v>835</v>
      </c>
      <c r="AB1179" t="str">
        <f>IF(Q1179&gt;0,"yes","no")</f>
        <v>yes</v>
      </c>
      <c r="AC1179" t="str">
        <f>IF(O1179&gt;0,"yes","no")</f>
        <v>no</v>
      </c>
      <c r="AD1179" t="str">
        <f>IF(AH1179="hatch","yes","no")</f>
        <v>no</v>
      </c>
      <c r="AE1179" t="str">
        <f>IF(AH1179="swimup","yes","no")</f>
        <v>no</v>
      </c>
      <c r="AF1179" t="str">
        <f>IF(AH1179="respiration","yes","no")</f>
        <v>no</v>
      </c>
      <c r="AH1179" t="s">
        <v>813</v>
      </c>
      <c r="AI1179" t="str">
        <f>IF(O1179&gt;0,(IF(S1179="live",O1179*0.84,IF(S1179="dried.ethanol",O1179*0.8449+2.8227,O1179))),"")</f>
        <v/>
      </c>
      <c r="AJ1179" s="12"/>
      <c r="AL1179" t="str">
        <f>IF(OR(AND(Q1179=Q1180,P1179&gt;0),AND(O1179&gt;0,O1179=O1180)),"duplicate","")</f>
        <v/>
      </c>
      <c r="AM1179" t="s">
        <v>826</v>
      </c>
      <c r="AN1179" t="s">
        <v>826</v>
      </c>
      <c r="AO1179" t="s">
        <v>826</v>
      </c>
      <c r="AP1179" t="s">
        <v>826</v>
      </c>
      <c r="AQ1179" t="s">
        <v>32</v>
      </c>
    </row>
    <row r="1180" spans="1:45" x14ac:dyDescent="0.2">
      <c r="A1180" s="29">
        <v>42914</v>
      </c>
      <c r="B1180" s="1">
        <v>42901</v>
      </c>
      <c r="C1180" s="1" t="str">
        <f>IF(F1180="Kup","6/13/2017",IF(F1180="Sag","6/14/2017",""))</f>
        <v>6/14/2017</v>
      </c>
      <c r="D1180" s="27">
        <f>A1180-B1180</f>
        <v>13</v>
      </c>
      <c r="E1180" s="27">
        <f>A1180-C1180</f>
        <v>14</v>
      </c>
      <c r="F1180" s="12" t="s">
        <v>919</v>
      </c>
      <c r="G1180" s="12">
        <v>15</v>
      </c>
      <c r="H1180" s="12" t="s">
        <v>22</v>
      </c>
      <c r="I1180" s="12" t="s">
        <v>59</v>
      </c>
      <c r="J1180" s="12" t="s">
        <v>991</v>
      </c>
      <c r="K1180" s="2" t="s">
        <v>975</v>
      </c>
      <c r="L1180" s="2" t="s">
        <v>974</v>
      </c>
      <c r="M1180" s="12">
        <v>7</v>
      </c>
      <c r="N1180" s="12">
        <v>7</v>
      </c>
      <c r="O1180" s="24"/>
      <c r="P1180" s="12">
        <v>3.3319999999999999</v>
      </c>
      <c r="Q1180" s="12">
        <v>2.8660000000000001</v>
      </c>
      <c r="R1180">
        <f>IF(Q1180&gt;0,(P1180*(Q1180^2))*(3.14159/6),"")</f>
        <v>14.330311154015547</v>
      </c>
      <c r="S1180" s="12" t="s">
        <v>32</v>
      </c>
      <c r="T1180" t="s">
        <v>25</v>
      </c>
      <c r="U1180" s="12" t="s">
        <v>26</v>
      </c>
      <c r="V1180" s="12" t="e">
        <f>"CG_D"&amp;G1180&amp;"_"&amp;H1180&amp;"_"&amp;#REF!&amp;".jpg"</f>
        <v>#REF!</v>
      </c>
      <c r="W1180" s="12"/>
      <c r="X1180" s="2" t="s">
        <v>764</v>
      </c>
      <c r="Y1180" s="12"/>
      <c r="Z1180" s="12"/>
      <c r="AA1180" s="12" t="s">
        <v>835</v>
      </c>
      <c r="AB1180" t="str">
        <f>IF(Q1180&gt;0,"yes","no")</f>
        <v>yes</v>
      </c>
      <c r="AC1180" t="str">
        <f>IF(O1180&gt;0,"yes","no")</f>
        <v>no</v>
      </c>
      <c r="AD1180" t="str">
        <f>IF(AH1180="hatch","yes","no")</f>
        <v>no</v>
      </c>
      <c r="AE1180" t="str">
        <f>IF(AH1180="swimup","yes","no")</f>
        <v>no</v>
      </c>
      <c r="AF1180" t="str">
        <f>IF(AH1180="respiration","yes","no")</f>
        <v>no</v>
      </c>
      <c r="AH1180" t="s">
        <v>813</v>
      </c>
      <c r="AI1180" t="str">
        <f>IF(O1180&gt;0,(IF(S1180="live",O1180*0.84,IF(S1180="dried.ethanol",O1180*0.8449+2.8227,O1180))),"")</f>
        <v/>
      </c>
      <c r="AJ1180" s="12"/>
      <c r="AL1180" t="str">
        <f>IF(OR(AND(Q1180=Q1181,P1180&gt;0),AND(O1180&gt;0,O1180=O1181)),"duplicate","")</f>
        <v/>
      </c>
      <c r="AM1180" t="s">
        <v>826</v>
      </c>
      <c r="AN1180" t="s">
        <v>826</v>
      </c>
      <c r="AO1180" t="s">
        <v>826</v>
      </c>
      <c r="AP1180" t="s">
        <v>826</v>
      </c>
      <c r="AQ1180" t="s">
        <v>32</v>
      </c>
    </row>
    <row r="1181" spans="1:45" x14ac:dyDescent="0.2">
      <c r="A1181" s="29">
        <v>42914</v>
      </c>
      <c r="B1181" s="1">
        <v>42901</v>
      </c>
      <c r="C1181" s="1" t="str">
        <f>IF(F1181="Kup","6/13/2017",IF(F1181="Sag","6/14/2017",""))</f>
        <v>6/14/2017</v>
      </c>
      <c r="D1181" s="27">
        <f>A1181-B1181</f>
        <v>13</v>
      </c>
      <c r="E1181" s="27">
        <f>A1181-C1181</f>
        <v>14</v>
      </c>
      <c r="F1181" s="12" t="s">
        <v>919</v>
      </c>
      <c r="G1181" s="12">
        <v>15</v>
      </c>
      <c r="H1181" s="12" t="s">
        <v>22</v>
      </c>
      <c r="I1181" s="12" t="s">
        <v>59</v>
      </c>
      <c r="J1181" s="12" t="s">
        <v>991</v>
      </c>
      <c r="K1181" s="2" t="s">
        <v>975</v>
      </c>
      <c r="L1181" s="2" t="s">
        <v>974</v>
      </c>
      <c r="M1181" s="12">
        <v>8</v>
      </c>
      <c r="N1181" s="12">
        <v>8</v>
      </c>
      <c r="O1181" s="24"/>
      <c r="P1181" s="12">
        <v>2.5609999999999999</v>
      </c>
      <c r="Q1181" s="12">
        <v>2.0979999999999999</v>
      </c>
      <c r="R1181">
        <f>IF(Q1181&gt;0,(P1181*(Q1181^2))*(3.14159/6),"")</f>
        <v>5.9022663196053262</v>
      </c>
      <c r="S1181" s="12" t="s">
        <v>32</v>
      </c>
      <c r="T1181" t="s">
        <v>25</v>
      </c>
      <c r="U1181" s="12" t="s">
        <v>26</v>
      </c>
      <c r="V1181" s="12" t="e">
        <f>"CG_D"&amp;G1181&amp;"_"&amp;H1181&amp;"_"&amp;#REF!&amp;".jpg"</f>
        <v>#REF!</v>
      </c>
      <c r="W1181" s="12"/>
      <c r="X1181" s="2" t="s">
        <v>764</v>
      </c>
      <c r="Y1181" s="12"/>
      <c r="Z1181" s="12"/>
      <c r="AA1181" s="12" t="s">
        <v>835</v>
      </c>
      <c r="AB1181" t="str">
        <f>IF(Q1181&gt;0,"yes","no")</f>
        <v>yes</v>
      </c>
      <c r="AC1181" t="str">
        <f>IF(O1181&gt;0,"yes","no")</f>
        <v>no</v>
      </c>
      <c r="AD1181" t="str">
        <f>IF(AH1181="hatch","yes","no")</f>
        <v>no</v>
      </c>
      <c r="AE1181" t="str">
        <f>IF(AH1181="swimup","yes","no")</f>
        <v>no</v>
      </c>
      <c r="AF1181" t="str">
        <f>IF(AH1181="respiration","yes","no")</f>
        <v>no</v>
      </c>
      <c r="AH1181" t="s">
        <v>813</v>
      </c>
      <c r="AI1181" t="str">
        <f>IF(O1181&gt;0,(IF(S1181="live",O1181*0.84,IF(S1181="dried.ethanol",O1181*0.8449+2.8227,O1181))),"")</f>
        <v/>
      </c>
      <c r="AJ1181" s="12"/>
      <c r="AL1181" t="str">
        <f>IF(OR(AND(Q1181=Q1182,P1181&gt;0),AND(O1181&gt;0,O1181=O1182)),"duplicate","")</f>
        <v/>
      </c>
      <c r="AM1181" t="s">
        <v>826</v>
      </c>
      <c r="AN1181" t="s">
        <v>826</v>
      </c>
      <c r="AO1181" t="s">
        <v>826</v>
      </c>
      <c r="AP1181" t="s">
        <v>826</v>
      </c>
      <c r="AQ1181" t="s">
        <v>32</v>
      </c>
    </row>
    <row r="1182" spans="1:45" x14ac:dyDescent="0.2">
      <c r="A1182" s="29">
        <v>42914</v>
      </c>
      <c r="B1182" s="1">
        <v>42901</v>
      </c>
      <c r="C1182" s="1" t="str">
        <f>IF(F1182="Kup","6/13/2017",IF(F1182="Sag","6/14/2017",""))</f>
        <v>6/14/2017</v>
      </c>
      <c r="D1182" s="27">
        <f>A1182-B1182</f>
        <v>13</v>
      </c>
      <c r="E1182" s="27">
        <f>A1182-C1182</f>
        <v>14</v>
      </c>
      <c r="F1182" s="12" t="s">
        <v>919</v>
      </c>
      <c r="G1182" s="12">
        <v>15</v>
      </c>
      <c r="H1182" s="12" t="s">
        <v>22</v>
      </c>
      <c r="I1182" s="12" t="s">
        <v>59</v>
      </c>
      <c r="J1182" s="12" t="s">
        <v>991</v>
      </c>
      <c r="K1182" s="2" t="s">
        <v>975</v>
      </c>
      <c r="L1182" s="2" t="s">
        <v>974</v>
      </c>
      <c r="M1182" s="12">
        <v>10</v>
      </c>
      <c r="N1182" s="12">
        <v>10</v>
      </c>
      <c r="O1182" s="24"/>
      <c r="P1182" s="12">
        <v>2.48</v>
      </c>
      <c r="Q1182" s="12">
        <v>2.3340000000000001</v>
      </c>
      <c r="R1182">
        <f>IF(Q1182&gt;0,(P1182*(Q1182^2))*(3.14159/6),"")</f>
        <v>7.0737814810032003</v>
      </c>
      <c r="S1182" s="12" t="s">
        <v>32</v>
      </c>
      <c r="T1182" t="s">
        <v>25</v>
      </c>
      <c r="U1182" s="12" t="s">
        <v>26</v>
      </c>
      <c r="V1182" s="12" t="e">
        <f>"CG_D"&amp;G1182&amp;"_"&amp;H1182&amp;"_"&amp;#REF!&amp;".jpg"</f>
        <v>#REF!</v>
      </c>
      <c r="W1182" s="12"/>
      <c r="X1182" s="2" t="s">
        <v>764</v>
      </c>
      <c r="Y1182" s="12"/>
      <c r="Z1182" s="12"/>
      <c r="AA1182" s="12" t="s">
        <v>835</v>
      </c>
      <c r="AB1182" t="str">
        <f>IF(Q1182&gt;0,"yes","no")</f>
        <v>yes</v>
      </c>
      <c r="AC1182" t="str">
        <f>IF(O1182&gt;0,"yes","no")</f>
        <v>no</v>
      </c>
      <c r="AD1182" t="str">
        <f>IF(AH1182="hatch","yes","no")</f>
        <v>no</v>
      </c>
      <c r="AE1182" t="str">
        <f>IF(AH1182="swimup","yes","no")</f>
        <v>no</v>
      </c>
      <c r="AF1182" t="str">
        <f>IF(AH1182="respiration","yes","no")</f>
        <v>no</v>
      </c>
      <c r="AH1182" t="s">
        <v>813</v>
      </c>
      <c r="AI1182" t="str">
        <f>IF(O1182&gt;0,(IF(S1182="live",O1182*0.84,IF(S1182="dried.ethanol",O1182*0.8449+2.8227,O1182))),"")</f>
        <v/>
      </c>
      <c r="AJ1182" s="12"/>
      <c r="AL1182" t="str">
        <f>IF(OR(AND(Q1182=Q1183,P1182&gt;0),AND(O1182&gt;0,O1182=O1183)),"duplicate","")</f>
        <v/>
      </c>
      <c r="AM1182" t="s">
        <v>826</v>
      </c>
      <c r="AN1182" t="s">
        <v>826</v>
      </c>
      <c r="AO1182" t="s">
        <v>826</v>
      </c>
      <c r="AP1182" t="s">
        <v>826</v>
      </c>
      <c r="AQ1182" t="s">
        <v>32</v>
      </c>
    </row>
    <row r="1183" spans="1:45" x14ac:dyDescent="0.2">
      <c r="A1183" s="29">
        <v>42914</v>
      </c>
      <c r="B1183" s="1">
        <v>42899</v>
      </c>
      <c r="C1183" s="1" t="str">
        <f>IF(F1183="Kup","6/13/2017",IF(F1183="Sag","6/14/2017",""))</f>
        <v>6/13/2017</v>
      </c>
      <c r="D1183" s="27">
        <f>A1183-B1183</f>
        <v>15</v>
      </c>
      <c r="E1183" s="27">
        <f>A1183-C1183</f>
        <v>15</v>
      </c>
      <c r="F1183" t="s">
        <v>21</v>
      </c>
      <c r="G1183">
        <v>15</v>
      </c>
      <c r="H1183" s="2" t="s">
        <v>30</v>
      </c>
      <c r="I1183" s="12" t="s">
        <v>43</v>
      </c>
      <c r="J1183" s="12" t="s">
        <v>977</v>
      </c>
      <c r="K1183" s="3" t="s">
        <v>942</v>
      </c>
      <c r="L1183" s="3" t="s">
        <v>943</v>
      </c>
      <c r="M1183">
        <v>1</v>
      </c>
      <c r="N1183">
        <v>1</v>
      </c>
      <c r="O1183" s="23">
        <v>12.938000000000001</v>
      </c>
      <c r="S1183" s="2" t="s">
        <v>24</v>
      </c>
      <c r="T1183" t="s">
        <v>25</v>
      </c>
      <c r="U1183" s="2" t="s">
        <v>26</v>
      </c>
      <c r="V1183" s="2" t="s">
        <v>888</v>
      </c>
      <c r="X1183" s="2" t="s">
        <v>863</v>
      </c>
      <c r="AA1183" s="3" t="s">
        <v>835</v>
      </c>
      <c r="AB1183" t="s">
        <v>835</v>
      </c>
      <c r="AC1183" t="s">
        <v>35</v>
      </c>
      <c r="AD1183" t="s">
        <v>835</v>
      </c>
      <c r="AE1183" t="s">
        <v>835</v>
      </c>
      <c r="AF1183" t="s">
        <v>835</v>
      </c>
      <c r="AH1183" t="s">
        <v>29</v>
      </c>
      <c r="AI1183">
        <f>IF(O1183&gt;0,(IF(S1183="live",O1183*0.84,IF(S1183="dried.ethanol",O1183*0.8449+2.8227,O1183))),"")</f>
        <v>10.86792</v>
      </c>
      <c r="AQ1183" t="s">
        <v>910</v>
      </c>
      <c r="AR1183" t="s">
        <v>35</v>
      </c>
      <c r="AS1183" t="s">
        <v>35</v>
      </c>
    </row>
    <row r="1184" spans="1:45" x14ac:dyDescent="0.2">
      <c r="A1184" s="29">
        <v>42914</v>
      </c>
      <c r="B1184" s="1">
        <v>42899</v>
      </c>
      <c r="C1184" s="1" t="str">
        <f>IF(F1184="Kup","6/13/2017",IF(F1184="Sag","6/14/2017",""))</f>
        <v>6/13/2017</v>
      </c>
      <c r="D1184" s="27">
        <f>A1184-B1184</f>
        <v>15</v>
      </c>
      <c r="E1184" s="27">
        <f>A1184-C1184</f>
        <v>15</v>
      </c>
      <c r="F1184" s="12" t="s">
        <v>21</v>
      </c>
      <c r="G1184" s="12">
        <v>15</v>
      </c>
      <c r="H1184" s="12" t="s">
        <v>30</v>
      </c>
      <c r="I1184" s="12" t="s">
        <v>43</v>
      </c>
      <c r="J1184" s="12" t="s">
        <v>977</v>
      </c>
      <c r="K1184" s="3" t="s">
        <v>942</v>
      </c>
      <c r="L1184" s="3" t="s">
        <v>943</v>
      </c>
      <c r="M1184" s="12">
        <v>1</v>
      </c>
      <c r="N1184" s="12">
        <v>1</v>
      </c>
      <c r="O1184" s="24">
        <v>12.786</v>
      </c>
      <c r="P1184" s="12">
        <v>1.921</v>
      </c>
      <c r="Q1184" s="12">
        <v>0.93400000000000005</v>
      </c>
      <c r="R1184">
        <f>IF(Q1184&gt;0,(P1184*(Q1184^2))*(3.14159/6),"")</f>
        <v>0.87744392768047341</v>
      </c>
      <c r="S1184" s="12" t="s">
        <v>32</v>
      </c>
      <c r="T1184" t="s">
        <v>25</v>
      </c>
      <c r="U1184" s="12" t="s">
        <v>26</v>
      </c>
      <c r="V1184" s="12" t="e">
        <f>"CG_D"&amp;G1184&amp;"_"&amp;H1184&amp;"_"&amp;#REF!&amp;".jpg"</f>
        <v>#REF!</v>
      </c>
      <c r="W1184" s="12"/>
      <c r="X1184" s="2" t="s">
        <v>911</v>
      </c>
      <c r="Y1184" s="12"/>
      <c r="Z1184" s="12"/>
      <c r="AA1184" s="12" t="s">
        <v>835</v>
      </c>
      <c r="AB1184" t="str">
        <f>IF(Q1184&gt;0,"yes","no")</f>
        <v>yes</v>
      </c>
      <c r="AC1184" t="str">
        <f>IF(O1184&gt;0,"yes","no")</f>
        <v>yes</v>
      </c>
      <c r="AD1184" t="str">
        <f>IF(AH1184="hatch","yes","no")</f>
        <v>no</v>
      </c>
      <c r="AE1184" t="str">
        <f>IF(AH1184="swimup","yes","no")</f>
        <v>no</v>
      </c>
      <c r="AF1184" t="str">
        <f>IF(AH1184="respiration","yes","no")</f>
        <v>no</v>
      </c>
      <c r="AH1184" t="s">
        <v>813</v>
      </c>
      <c r="AI1184">
        <f>IF(O1184&gt;0,(IF(S1184="live",O1184*0.84,IF(S1184="dried.ethanol",O1184*0.8449+2.8227,O1184))),"")</f>
        <v>12.786</v>
      </c>
      <c r="AJ1184" s="12"/>
      <c r="AL1184" t="str">
        <f>IF(OR(AND(Q1184=Q1185,P1184&gt;0),AND(O1184&gt;0,O1184=O1185)),"duplicate","")</f>
        <v/>
      </c>
      <c r="AM1184" t="s">
        <v>826</v>
      </c>
      <c r="AN1184" t="s">
        <v>826</v>
      </c>
      <c r="AO1184" t="s">
        <v>826</v>
      </c>
      <c r="AP1184" t="s">
        <v>826</v>
      </c>
      <c r="AQ1184" t="s">
        <v>32</v>
      </c>
      <c r="AR1184" t="s">
        <v>35</v>
      </c>
    </row>
    <row r="1185" spans="1:45" x14ac:dyDescent="0.2">
      <c r="A1185" s="29">
        <v>42914</v>
      </c>
      <c r="B1185" s="1">
        <v>42899</v>
      </c>
      <c r="C1185" s="1" t="str">
        <f>IF(F1185="Kup","6/13/2017",IF(F1185="Sag","6/14/2017",""))</f>
        <v>6/13/2017</v>
      </c>
      <c r="D1185" s="27">
        <f>A1185-B1185</f>
        <v>15</v>
      </c>
      <c r="E1185" s="27">
        <f>A1185-C1185</f>
        <v>15</v>
      </c>
      <c r="F1185" t="s">
        <v>21</v>
      </c>
      <c r="G1185">
        <v>15</v>
      </c>
      <c r="H1185" s="2" t="s">
        <v>30</v>
      </c>
      <c r="I1185" s="12" t="s">
        <v>43</v>
      </c>
      <c r="J1185" s="12" t="s">
        <v>977</v>
      </c>
      <c r="K1185" s="3" t="s">
        <v>942</v>
      </c>
      <c r="L1185" s="3" t="s">
        <v>943</v>
      </c>
      <c r="M1185">
        <v>2</v>
      </c>
      <c r="N1185">
        <v>2</v>
      </c>
      <c r="O1185" s="23">
        <v>11.916</v>
      </c>
      <c r="S1185" s="2" t="s">
        <v>24</v>
      </c>
      <c r="T1185" t="s">
        <v>25</v>
      </c>
      <c r="U1185" s="2" t="s">
        <v>26</v>
      </c>
      <c r="V1185" s="2" t="s">
        <v>888</v>
      </c>
      <c r="X1185" s="2" t="s">
        <v>863</v>
      </c>
      <c r="AA1185" s="3" t="s">
        <v>835</v>
      </c>
      <c r="AB1185" t="s">
        <v>835</v>
      </c>
      <c r="AC1185" t="s">
        <v>35</v>
      </c>
      <c r="AD1185" t="s">
        <v>835</v>
      </c>
      <c r="AE1185" t="s">
        <v>835</v>
      </c>
      <c r="AF1185" t="s">
        <v>835</v>
      </c>
      <c r="AH1185" t="s">
        <v>29</v>
      </c>
      <c r="AI1185">
        <f>IF(O1185&gt;0,(IF(S1185="live",O1185*0.84,IF(S1185="dried.ethanol",O1185*0.8449+2.8227,O1185))),"")</f>
        <v>10.00944</v>
      </c>
      <c r="AQ1185" t="s">
        <v>910</v>
      </c>
      <c r="AR1185" t="s">
        <v>35</v>
      </c>
      <c r="AS1185" t="s">
        <v>35</v>
      </c>
    </row>
    <row r="1186" spans="1:45" x14ac:dyDescent="0.2">
      <c r="A1186" s="29">
        <v>42914</v>
      </c>
      <c r="B1186" s="1">
        <v>42899</v>
      </c>
      <c r="C1186" s="1" t="str">
        <f>IF(F1186="Kup","6/13/2017",IF(F1186="Sag","6/14/2017",""))</f>
        <v>6/13/2017</v>
      </c>
      <c r="D1186" s="27">
        <f>A1186-B1186</f>
        <v>15</v>
      </c>
      <c r="E1186" s="27">
        <f>A1186-C1186</f>
        <v>15</v>
      </c>
      <c r="F1186" s="12" t="s">
        <v>21</v>
      </c>
      <c r="G1186" s="12">
        <v>15</v>
      </c>
      <c r="H1186" s="12" t="s">
        <v>30</v>
      </c>
      <c r="I1186" s="12" t="s">
        <v>43</v>
      </c>
      <c r="J1186" s="12" t="s">
        <v>977</v>
      </c>
      <c r="K1186" s="3" t="s">
        <v>942</v>
      </c>
      <c r="L1186" s="3" t="s">
        <v>943</v>
      </c>
      <c r="M1186" s="12">
        <v>2</v>
      </c>
      <c r="N1186" s="12">
        <v>2</v>
      </c>
      <c r="O1186" s="24">
        <v>12.784000000000001</v>
      </c>
      <c r="P1186" s="12">
        <v>2.141</v>
      </c>
      <c r="Q1186" s="12">
        <v>1.075</v>
      </c>
      <c r="R1186">
        <f>IF(Q1186&gt;0,(P1186*(Q1186^2))*(3.14159/6),"")</f>
        <v>1.2954833965947914</v>
      </c>
      <c r="S1186" s="12" t="s">
        <v>32</v>
      </c>
      <c r="T1186" t="s">
        <v>25</v>
      </c>
      <c r="U1186" s="12" t="s">
        <v>26</v>
      </c>
      <c r="V1186" s="12" t="e">
        <f>"CG_D"&amp;G1186&amp;"_"&amp;H1186&amp;"_"&amp;#REF!&amp;".jpg"</f>
        <v>#REF!</v>
      </c>
      <c r="W1186" s="12"/>
      <c r="X1186" s="2" t="s">
        <v>911</v>
      </c>
      <c r="Y1186" s="12"/>
      <c r="Z1186" s="12"/>
      <c r="AA1186" s="12" t="s">
        <v>835</v>
      </c>
      <c r="AB1186" t="str">
        <f>IF(Q1186&gt;0,"yes","no")</f>
        <v>yes</v>
      </c>
      <c r="AC1186" t="str">
        <f>IF(O1186&gt;0,"yes","no")</f>
        <v>yes</v>
      </c>
      <c r="AD1186" t="str">
        <f>IF(AH1186="hatch","yes","no")</f>
        <v>no</v>
      </c>
      <c r="AE1186" t="str">
        <f>IF(AH1186="swimup","yes","no")</f>
        <v>no</v>
      </c>
      <c r="AF1186" t="str">
        <f>IF(AH1186="respiration","yes","no")</f>
        <v>no</v>
      </c>
      <c r="AH1186" t="s">
        <v>813</v>
      </c>
      <c r="AI1186">
        <f>IF(O1186&gt;0,(IF(S1186="live",O1186*0.84,IF(S1186="dried.ethanol",O1186*0.8449+2.8227,O1186))),"")</f>
        <v>12.784000000000001</v>
      </c>
      <c r="AJ1186" s="12"/>
      <c r="AL1186" t="str">
        <f>IF(OR(AND(Q1186=Q1187,P1186&gt;0),AND(O1186&gt;0,O1186=O1187)),"duplicate","")</f>
        <v/>
      </c>
      <c r="AM1186" t="s">
        <v>826</v>
      </c>
      <c r="AN1186" t="s">
        <v>826</v>
      </c>
      <c r="AO1186" t="s">
        <v>826</v>
      </c>
      <c r="AP1186" t="s">
        <v>826</v>
      </c>
      <c r="AQ1186" t="s">
        <v>32</v>
      </c>
      <c r="AR1186" t="s">
        <v>35</v>
      </c>
    </row>
    <row r="1187" spans="1:45" x14ac:dyDescent="0.2">
      <c r="A1187" s="29">
        <v>42914</v>
      </c>
      <c r="B1187" s="1">
        <v>42899</v>
      </c>
      <c r="C1187" s="1" t="str">
        <f>IF(F1187="Kup","6/13/2017",IF(F1187="Sag","6/14/2017",""))</f>
        <v>6/13/2017</v>
      </c>
      <c r="D1187" s="27">
        <f>A1187-B1187</f>
        <v>15</v>
      </c>
      <c r="E1187" s="27">
        <f>A1187-C1187</f>
        <v>15</v>
      </c>
      <c r="F1187" t="s">
        <v>21</v>
      </c>
      <c r="G1187">
        <v>15</v>
      </c>
      <c r="H1187" s="2" t="s">
        <v>30</v>
      </c>
      <c r="I1187" s="12" t="s">
        <v>43</v>
      </c>
      <c r="J1187" s="12" t="s">
        <v>977</v>
      </c>
      <c r="K1187" s="3" t="s">
        <v>942</v>
      </c>
      <c r="L1187" s="3" t="s">
        <v>943</v>
      </c>
      <c r="M1187">
        <v>3</v>
      </c>
      <c r="N1187">
        <v>3</v>
      </c>
      <c r="O1187" s="23">
        <v>12.47</v>
      </c>
      <c r="S1187" s="2" t="s">
        <v>24</v>
      </c>
      <c r="T1187" t="s">
        <v>25</v>
      </c>
      <c r="U1187" s="2" t="s">
        <v>26</v>
      </c>
      <c r="V1187" s="2" t="s">
        <v>888</v>
      </c>
      <c r="X1187" s="2" t="s">
        <v>863</v>
      </c>
      <c r="AA1187" s="3" t="s">
        <v>835</v>
      </c>
      <c r="AB1187" t="s">
        <v>835</v>
      </c>
      <c r="AC1187" t="s">
        <v>35</v>
      </c>
      <c r="AD1187" t="s">
        <v>835</v>
      </c>
      <c r="AE1187" t="s">
        <v>835</v>
      </c>
      <c r="AF1187" t="s">
        <v>835</v>
      </c>
      <c r="AH1187" t="s">
        <v>29</v>
      </c>
      <c r="AI1187">
        <f>IF(O1187&gt;0,(IF(S1187="live",O1187*0.84,IF(S1187="dried.ethanol",O1187*0.8449+2.8227,O1187))),"")</f>
        <v>10.4748</v>
      </c>
      <c r="AQ1187" t="s">
        <v>910</v>
      </c>
      <c r="AR1187" t="s">
        <v>35</v>
      </c>
      <c r="AS1187" t="s">
        <v>35</v>
      </c>
    </row>
    <row r="1188" spans="1:45" x14ac:dyDescent="0.2">
      <c r="A1188" s="29">
        <v>42914</v>
      </c>
      <c r="B1188" s="1">
        <v>42899</v>
      </c>
      <c r="C1188" s="1" t="str">
        <f>IF(F1188="Kup","6/13/2017",IF(F1188="Sag","6/14/2017",""))</f>
        <v>6/13/2017</v>
      </c>
      <c r="D1188" s="27">
        <f>A1188-B1188</f>
        <v>15</v>
      </c>
      <c r="E1188" s="27">
        <f>A1188-C1188</f>
        <v>15</v>
      </c>
      <c r="F1188" s="12" t="s">
        <v>21</v>
      </c>
      <c r="G1188" s="12">
        <v>15</v>
      </c>
      <c r="H1188" s="12" t="s">
        <v>30</v>
      </c>
      <c r="I1188" s="12" t="s">
        <v>43</v>
      </c>
      <c r="J1188" s="12" t="s">
        <v>977</v>
      </c>
      <c r="K1188" s="3" t="s">
        <v>942</v>
      </c>
      <c r="L1188" s="3" t="s">
        <v>943</v>
      </c>
      <c r="M1188" s="12">
        <v>3</v>
      </c>
      <c r="N1188" s="12">
        <v>3</v>
      </c>
      <c r="O1188" s="24">
        <v>13.897</v>
      </c>
      <c r="P1188" s="12">
        <v>2.0249999999999999</v>
      </c>
      <c r="Q1188" s="12">
        <v>1.4530000000000001</v>
      </c>
      <c r="R1188">
        <f>IF(Q1188&gt;0,(P1188*(Q1188^2))*(3.14159/6),"")</f>
        <v>2.2384866652796251</v>
      </c>
      <c r="S1188" s="12" t="s">
        <v>32</v>
      </c>
      <c r="T1188" t="s">
        <v>25</v>
      </c>
      <c r="U1188" s="12" t="s">
        <v>26</v>
      </c>
      <c r="V1188" s="12" t="e">
        <f>"CG_D"&amp;G1188&amp;"_"&amp;H1188&amp;"_"&amp;#REF!&amp;".jpg"</f>
        <v>#REF!</v>
      </c>
      <c r="W1188" s="12"/>
      <c r="X1188" s="2" t="s">
        <v>911</v>
      </c>
      <c r="Y1188" s="12"/>
      <c r="Z1188" s="12"/>
      <c r="AA1188" s="12" t="s">
        <v>835</v>
      </c>
      <c r="AB1188" t="str">
        <f>IF(Q1188&gt;0,"yes","no")</f>
        <v>yes</v>
      </c>
      <c r="AC1188" t="str">
        <f>IF(O1188&gt;0,"yes","no")</f>
        <v>yes</v>
      </c>
      <c r="AD1188" t="str">
        <f>IF(AH1188="hatch","yes","no")</f>
        <v>no</v>
      </c>
      <c r="AE1188" t="str">
        <f>IF(AH1188="swimup","yes","no")</f>
        <v>no</v>
      </c>
      <c r="AF1188" t="str">
        <f>IF(AH1188="respiration","yes","no")</f>
        <v>no</v>
      </c>
      <c r="AH1188" t="s">
        <v>813</v>
      </c>
      <c r="AI1188">
        <f>IF(O1188&gt;0,(IF(S1188="live",O1188*0.84,IF(S1188="dried.ethanol",O1188*0.8449+2.8227,O1188))),"")</f>
        <v>13.897</v>
      </c>
      <c r="AJ1188" s="12"/>
      <c r="AL1188" t="str">
        <f>IF(OR(AND(Q1188=Q1189,P1188&gt;0),AND(O1188&gt;0,O1188=O1189)),"duplicate","")</f>
        <v/>
      </c>
      <c r="AM1188" t="s">
        <v>826</v>
      </c>
      <c r="AN1188" t="s">
        <v>826</v>
      </c>
      <c r="AO1188" t="s">
        <v>826</v>
      </c>
      <c r="AP1188" t="s">
        <v>826</v>
      </c>
      <c r="AQ1188" t="s">
        <v>32</v>
      </c>
      <c r="AR1188" t="s">
        <v>35</v>
      </c>
    </row>
    <row r="1189" spans="1:45" x14ac:dyDescent="0.2">
      <c r="A1189" s="29">
        <v>42914</v>
      </c>
      <c r="B1189" s="1">
        <v>42899</v>
      </c>
      <c r="C1189" s="1" t="str">
        <f>IF(F1189="Kup","6/13/2017",IF(F1189="Sag","6/14/2017",""))</f>
        <v>6/13/2017</v>
      </c>
      <c r="D1189" s="27">
        <f>A1189-B1189</f>
        <v>15</v>
      </c>
      <c r="E1189" s="27">
        <f>A1189-C1189</f>
        <v>15</v>
      </c>
      <c r="F1189" t="s">
        <v>21</v>
      </c>
      <c r="G1189">
        <v>15</v>
      </c>
      <c r="H1189" s="2" t="s">
        <v>30</v>
      </c>
      <c r="I1189" s="12" t="s">
        <v>43</v>
      </c>
      <c r="J1189" s="12" t="s">
        <v>977</v>
      </c>
      <c r="K1189" s="3" t="s">
        <v>942</v>
      </c>
      <c r="L1189" s="3" t="s">
        <v>943</v>
      </c>
      <c r="M1189">
        <v>4</v>
      </c>
      <c r="N1189">
        <v>4</v>
      </c>
      <c r="O1189" s="23">
        <v>11.351000000000001</v>
      </c>
      <c r="S1189" s="2" t="s">
        <v>24</v>
      </c>
      <c r="T1189" t="s">
        <v>25</v>
      </c>
      <c r="U1189" s="2" t="s">
        <v>26</v>
      </c>
      <c r="V1189" s="2" t="s">
        <v>888</v>
      </c>
      <c r="X1189" s="2" t="s">
        <v>863</v>
      </c>
      <c r="AA1189" s="3" t="s">
        <v>835</v>
      </c>
      <c r="AB1189" t="s">
        <v>835</v>
      </c>
      <c r="AC1189" t="s">
        <v>35</v>
      </c>
      <c r="AD1189" t="s">
        <v>835</v>
      </c>
      <c r="AE1189" t="s">
        <v>835</v>
      </c>
      <c r="AF1189" t="s">
        <v>835</v>
      </c>
      <c r="AH1189" t="s">
        <v>29</v>
      </c>
      <c r="AI1189">
        <f>IF(O1189&gt;0,(IF(S1189="live",O1189*0.84,IF(S1189="dried.ethanol",O1189*0.8449+2.8227,O1189))),"")</f>
        <v>9.5348400000000009</v>
      </c>
      <c r="AQ1189" t="s">
        <v>910</v>
      </c>
      <c r="AR1189" t="s">
        <v>35</v>
      </c>
      <c r="AS1189" t="s">
        <v>35</v>
      </c>
    </row>
    <row r="1190" spans="1:45" x14ac:dyDescent="0.2">
      <c r="A1190" s="29">
        <v>42914</v>
      </c>
      <c r="B1190" s="1">
        <v>42899</v>
      </c>
      <c r="C1190" s="1" t="str">
        <f>IF(F1190="Kup","6/13/2017",IF(F1190="Sag","6/14/2017",""))</f>
        <v>6/13/2017</v>
      </c>
      <c r="D1190" s="27">
        <f>A1190-B1190</f>
        <v>15</v>
      </c>
      <c r="E1190" s="27">
        <f>A1190-C1190</f>
        <v>15</v>
      </c>
      <c r="F1190" s="12" t="s">
        <v>21</v>
      </c>
      <c r="G1190" s="12">
        <v>15</v>
      </c>
      <c r="H1190" s="12" t="s">
        <v>30</v>
      </c>
      <c r="I1190" s="12" t="s">
        <v>43</v>
      </c>
      <c r="J1190" s="12" t="s">
        <v>977</v>
      </c>
      <c r="K1190" s="3" t="s">
        <v>942</v>
      </c>
      <c r="L1190" s="3" t="s">
        <v>943</v>
      </c>
      <c r="M1190" s="12">
        <v>4</v>
      </c>
      <c r="N1190" s="12">
        <v>4</v>
      </c>
      <c r="O1190" s="24">
        <v>13.297000000000001</v>
      </c>
      <c r="P1190" s="12">
        <v>1.7490000000000001</v>
      </c>
      <c r="Q1190" s="12">
        <v>0.77200000000000002</v>
      </c>
      <c r="R1190">
        <f>IF(Q1190&gt;0,(P1190*(Q1190^2))*(3.14159/6),"")</f>
        <v>0.54578634468424003</v>
      </c>
      <c r="S1190" s="12" t="s">
        <v>32</v>
      </c>
      <c r="T1190" t="s">
        <v>25</v>
      </c>
      <c r="U1190" s="12" t="s">
        <v>26</v>
      </c>
      <c r="V1190" s="12" t="e">
        <f>"CG_D"&amp;G1190&amp;"_"&amp;H1190&amp;"_"&amp;#REF!&amp;".jpg"</f>
        <v>#REF!</v>
      </c>
      <c r="W1190" s="12"/>
      <c r="X1190" s="2" t="s">
        <v>911</v>
      </c>
      <c r="Y1190" s="12"/>
      <c r="Z1190" s="12"/>
      <c r="AA1190" s="12" t="s">
        <v>835</v>
      </c>
      <c r="AB1190" t="str">
        <f>IF(Q1190&gt;0,"yes","no")</f>
        <v>yes</v>
      </c>
      <c r="AC1190" t="str">
        <f>IF(O1190&gt;0,"yes","no")</f>
        <v>yes</v>
      </c>
      <c r="AD1190" t="str">
        <f>IF(AH1190="hatch","yes","no")</f>
        <v>no</v>
      </c>
      <c r="AE1190" t="str">
        <f>IF(AH1190="swimup","yes","no")</f>
        <v>no</v>
      </c>
      <c r="AF1190" t="str">
        <f>IF(AH1190="respiration","yes","no")</f>
        <v>no</v>
      </c>
      <c r="AH1190" t="s">
        <v>813</v>
      </c>
      <c r="AI1190">
        <f>IF(O1190&gt;0,(IF(S1190="live",O1190*0.84,IF(S1190="dried.ethanol",O1190*0.8449+2.8227,O1190))),"")</f>
        <v>13.297000000000001</v>
      </c>
      <c r="AJ1190" s="12"/>
      <c r="AL1190" t="str">
        <f>IF(OR(AND(Q1190=Q1191,P1190&gt;0),AND(O1190&gt;0,O1190=O1191)),"duplicate","")</f>
        <v/>
      </c>
      <c r="AM1190" t="s">
        <v>826</v>
      </c>
      <c r="AN1190" t="s">
        <v>826</v>
      </c>
      <c r="AO1190" t="s">
        <v>826</v>
      </c>
      <c r="AP1190" t="s">
        <v>826</v>
      </c>
      <c r="AQ1190" t="s">
        <v>32</v>
      </c>
      <c r="AR1190" t="s">
        <v>35</v>
      </c>
    </row>
    <row r="1191" spans="1:45" x14ac:dyDescent="0.2">
      <c r="A1191" s="29">
        <v>42914</v>
      </c>
      <c r="B1191" s="1">
        <v>42899</v>
      </c>
      <c r="C1191" s="1" t="str">
        <f>IF(F1191="Kup","6/13/2017",IF(F1191="Sag","6/14/2017",""))</f>
        <v>6/13/2017</v>
      </c>
      <c r="D1191" s="27">
        <f>A1191-B1191</f>
        <v>15</v>
      </c>
      <c r="E1191" s="27">
        <f>A1191-C1191</f>
        <v>15</v>
      </c>
      <c r="F1191" t="s">
        <v>21</v>
      </c>
      <c r="G1191">
        <v>15</v>
      </c>
      <c r="H1191" s="2" t="s">
        <v>30</v>
      </c>
      <c r="I1191" s="12" t="s">
        <v>43</v>
      </c>
      <c r="J1191" s="12" t="s">
        <v>977</v>
      </c>
      <c r="K1191" s="3" t="s">
        <v>942</v>
      </c>
      <c r="L1191" s="3" t="s">
        <v>943</v>
      </c>
      <c r="M1191">
        <v>5</v>
      </c>
      <c r="N1191">
        <v>5</v>
      </c>
      <c r="O1191" s="23">
        <v>11.754</v>
      </c>
      <c r="S1191" s="2" t="s">
        <v>24</v>
      </c>
      <c r="T1191" t="s">
        <v>25</v>
      </c>
      <c r="U1191" s="2" t="s">
        <v>26</v>
      </c>
      <c r="V1191" s="2" t="s">
        <v>888</v>
      </c>
      <c r="X1191" s="2" t="s">
        <v>863</v>
      </c>
      <c r="AA1191" s="3" t="s">
        <v>835</v>
      </c>
      <c r="AB1191" t="s">
        <v>835</v>
      </c>
      <c r="AC1191" t="s">
        <v>35</v>
      </c>
      <c r="AD1191" t="s">
        <v>835</v>
      </c>
      <c r="AE1191" t="s">
        <v>835</v>
      </c>
      <c r="AF1191" t="s">
        <v>835</v>
      </c>
      <c r="AH1191" t="s">
        <v>29</v>
      </c>
      <c r="AI1191">
        <f>IF(O1191&gt;0,(IF(S1191="live",O1191*0.84,IF(S1191="dried.ethanol",O1191*0.8449+2.8227,O1191))),"")</f>
        <v>9.8733599999999999</v>
      </c>
      <c r="AQ1191" t="s">
        <v>910</v>
      </c>
      <c r="AR1191" t="s">
        <v>35</v>
      </c>
      <c r="AS1191" t="s">
        <v>35</v>
      </c>
    </row>
    <row r="1192" spans="1:45" x14ac:dyDescent="0.2">
      <c r="A1192" s="29">
        <v>42914</v>
      </c>
      <c r="B1192" s="1">
        <v>42899</v>
      </c>
      <c r="C1192" s="1" t="str">
        <f>IF(F1192="Kup","6/13/2017",IF(F1192="Sag","6/14/2017",""))</f>
        <v>6/13/2017</v>
      </c>
      <c r="D1192" s="27">
        <f>A1192-B1192</f>
        <v>15</v>
      </c>
      <c r="E1192" s="27">
        <f>A1192-C1192</f>
        <v>15</v>
      </c>
      <c r="F1192" s="12" t="s">
        <v>21</v>
      </c>
      <c r="G1192" s="12">
        <v>15</v>
      </c>
      <c r="H1192" s="12" t="s">
        <v>30</v>
      </c>
      <c r="I1192" s="12" t="s">
        <v>43</v>
      </c>
      <c r="J1192" s="12" t="s">
        <v>977</v>
      </c>
      <c r="K1192" s="3" t="s">
        <v>942</v>
      </c>
      <c r="L1192" s="3" t="s">
        <v>943</v>
      </c>
      <c r="M1192" s="12">
        <v>5</v>
      </c>
      <c r="N1192" s="12">
        <v>5</v>
      </c>
      <c r="O1192" s="24">
        <v>13.975</v>
      </c>
      <c r="P1192" s="12">
        <v>2.105</v>
      </c>
      <c r="Q1192" s="12">
        <v>1.59</v>
      </c>
      <c r="R1192">
        <f>IF(Q1192&gt;0,(P1192*(Q1192^2))*(3.14159/6),"")</f>
        <v>2.7864073323824998</v>
      </c>
      <c r="S1192" s="12" t="s">
        <v>32</v>
      </c>
      <c r="T1192" t="s">
        <v>25</v>
      </c>
      <c r="U1192" s="12" t="s">
        <v>26</v>
      </c>
      <c r="V1192" s="12" t="e">
        <f>"CG_D"&amp;G1192&amp;"_"&amp;H1192&amp;"_"&amp;#REF!&amp;".jpg"</f>
        <v>#REF!</v>
      </c>
      <c r="W1192" s="12"/>
      <c r="X1192" s="2" t="s">
        <v>911</v>
      </c>
      <c r="Y1192" s="12"/>
      <c r="Z1192" s="12"/>
      <c r="AA1192" s="12" t="s">
        <v>835</v>
      </c>
      <c r="AB1192" t="str">
        <f>IF(Q1192&gt;0,"yes","no")</f>
        <v>yes</v>
      </c>
      <c r="AC1192" t="str">
        <f>IF(O1192&gt;0,"yes","no")</f>
        <v>yes</v>
      </c>
      <c r="AD1192" t="str">
        <f>IF(AH1192="hatch","yes","no")</f>
        <v>no</v>
      </c>
      <c r="AE1192" t="str">
        <f>IF(AH1192="swimup","yes","no")</f>
        <v>no</v>
      </c>
      <c r="AF1192" t="str">
        <f>IF(AH1192="respiration","yes","no")</f>
        <v>no</v>
      </c>
      <c r="AH1192" t="s">
        <v>813</v>
      </c>
      <c r="AI1192">
        <f>IF(O1192&gt;0,(IF(S1192="live",O1192*0.84,IF(S1192="dried.ethanol",O1192*0.8449+2.8227,O1192))),"")</f>
        <v>13.975</v>
      </c>
      <c r="AJ1192" s="12"/>
      <c r="AL1192" t="str">
        <f>IF(OR(AND(Q1192=Q1193,P1192&gt;0),AND(O1192&gt;0,O1192=O1193)),"duplicate","")</f>
        <v/>
      </c>
      <c r="AM1192" t="s">
        <v>826</v>
      </c>
      <c r="AN1192" t="s">
        <v>826</v>
      </c>
      <c r="AO1192" t="s">
        <v>826</v>
      </c>
      <c r="AP1192" t="s">
        <v>826</v>
      </c>
      <c r="AQ1192" t="s">
        <v>32</v>
      </c>
      <c r="AR1192" t="s">
        <v>35</v>
      </c>
    </row>
    <row r="1193" spans="1:45" x14ac:dyDescent="0.2">
      <c r="A1193" s="29">
        <v>42914</v>
      </c>
      <c r="B1193" s="1">
        <v>42899</v>
      </c>
      <c r="C1193" s="1" t="str">
        <f>IF(F1193="Kup","6/13/2017",IF(F1193="Sag","6/14/2017",""))</f>
        <v>6/13/2017</v>
      </c>
      <c r="D1193" s="27">
        <f>A1193-B1193</f>
        <v>15</v>
      </c>
      <c r="E1193" s="27">
        <f>A1193-C1193</f>
        <v>15</v>
      </c>
      <c r="F1193" t="s">
        <v>21</v>
      </c>
      <c r="G1193">
        <v>15</v>
      </c>
      <c r="H1193" s="2" t="s">
        <v>30</v>
      </c>
      <c r="I1193" s="12" t="s">
        <v>43</v>
      </c>
      <c r="J1193" s="12" t="s">
        <v>977</v>
      </c>
      <c r="K1193" s="3" t="s">
        <v>942</v>
      </c>
      <c r="L1193" s="3" t="s">
        <v>943</v>
      </c>
      <c r="M1193">
        <v>6</v>
      </c>
      <c r="N1193">
        <v>6</v>
      </c>
      <c r="O1193" s="23">
        <v>10.484999999999999</v>
      </c>
      <c r="S1193" s="2" t="s">
        <v>24</v>
      </c>
      <c r="T1193" t="s">
        <v>25</v>
      </c>
      <c r="U1193" s="2" t="s">
        <v>26</v>
      </c>
      <c r="V1193" s="2" t="s">
        <v>888</v>
      </c>
      <c r="X1193" s="2" t="s">
        <v>863</v>
      </c>
      <c r="AA1193" s="3" t="s">
        <v>835</v>
      </c>
      <c r="AB1193" t="s">
        <v>835</v>
      </c>
      <c r="AC1193" t="s">
        <v>35</v>
      </c>
      <c r="AD1193" t="s">
        <v>835</v>
      </c>
      <c r="AE1193" t="s">
        <v>835</v>
      </c>
      <c r="AF1193" t="s">
        <v>835</v>
      </c>
      <c r="AH1193" t="s">
        <v>29</v>
      </c>
      <c r="AI1193">
        <f>IF(O1193&gt;0,(IF(S1193="live",O1193*0.84,IF(S1193="dried.ethanol",O1193*0.8449+2.8227,O1193))),"")</f>
        <v>8.8073999999999995</v>
      </c>
      <c r="AQ1193" t="s">
        <v>910</v>
      </c>
      <c r="AR1193" t="s">
        <v>35</v>
      </c>
      <c r="AS1193" t="s">
        <v>35</v>
      </c>
    </row>
    <row r="1194" spans="1:45" x14ac:dyDescent="0.2">
      <c r="A1194" s="29">
        <v>42914</v>
      </c>
      <c r="B1194" s="1">
        <v>42899</v>
      </c>
      <c r="C1194" s="1" t="str">
        <f>IF(F1194="Kup","6/13/2017",IF(F1194="Sag","6/14/2017",""))</f>
        <v>6/13/2017</v>
      </c>
      <c r="D1194" s="27">
        <f>A1194-B1194</f>
        <v>15</v>
      </c>
      <c r="E1194" s="27">
        <f>A1194-C1194</f>
        <v>15</v>
      </c>
      <c r="F1194" s="12" t="s">
        <v>21</v>
      </c>
      <c r="G1194" s="12">
        <v>15</v>
      </c>
      <c r="H1194" s="12" t="s">
        <v>30</v>
      </c>
      <c r="I1194" s="12" t="s">
        <v>43</v>
      </c>
      <c r="J1194" s="12" t="s">
        <v>977</v>
      </c>
      <c r="K1194" s="3" t="s">
        <v>942</v>
      </c>
      <c r="L1194" s="3" t="s">
        <v>943</v>
      </c>
      <c r="M1194" s="12">
        <v>6</v>
      </c>
      <c r="N1194" s="12">
        <v>6</v>
      </c>
      <c r="O1194" s="24">
        <v>13.417</v>
      </c>
      <c r="P1194" s="12">
        <v>1.946</v>
      </c>
      <c r="Q1194" s="12">
        <v>0.871</v>
      </c>
      <c r="R1194">
        <f>IF(Q1194&gt;0,(P1194*(Q1194^2))*(3.14159/6),"")</f>
        <v>0.77299627558395656</v>
      </c>
      <c r="S1194" s="12" t="s">
        <v>32</v>
      </c>
      <c r="T1194" t="s">
        <v>25</v>
      </c>
      <c r="U1194" s="12" t="s">
        <v>26</v>
      </c>
      <c r="V1194" s="12" t="e">
        <f>"CG_D"&amp;G1194&amp;"_"&amp;H1194&amp;"_"&amp;#REF!&amp;".jpg"</f>
        <v>#REF!</v>
      </c>
      <c r="W1194" s="12"/>
      <c r="X1194" s="2" t="s">
        <v>911</v>
      </c>
      <c r="Y1194" s="12"/>
      <c r="Z1194" s="12"/>
      <c r="AA1194" s="12" t="s">
        <v>835</v>
      </c>
      <c r="AB1194" t="str">
        <f>IF(Q1194&gt;0,"yes","no")</f>
        <v>yes</v>
      </c>
      <c r="AC1194" t="str">
        <f>IF(O1194&gt;0,"yes","no")</f>
        <v>yes</v>
      </c>
      <c r="AD1194" t="str">
        <f>IF(AH1194="hatch","yes","no")</f>
        <v>no</v>
      </c>
      <c r="AE1194" t="str">
        <f>IF(AH1194="swimup","yes","no")</f>
        <v>no</v>
      </c>
      <c r="AF1194" t="str">
        <f>IF(AH1194="respiration","yes","no")</f>
        <v>no</v>
      </c>
      <c r="AH1194" t="s">
        <v>813</v>
      </c>
      <c r="AI1194">
        <f>IF(O1194&gt;0,(IF(S1194="live",O1194*0.84,IF(S1194="dried.ethanol",O1194*0.8449+2.8227,O1194))),"")</f>
        <v>13.417</v>
      </c>
      <c r="AJ1194" s="12"/>
      <c r="AL1194" t="str">
        <f>IF(OR(AND(Q1194=Q1195,P1194&gt;0),AND(O1194&gt;0,O1194=O1195)),"duplicate","")</f>
        <v/>
      </c>
      <c r="AM1194" t="s">
        <v>826</v>
      </c>
      <c r="AN1194" t="s">
        <v>826</v>
      </c>
      <c r="AO1194" t="s">
        <v>826</v>
      </c>
      <c r="AP1194" t="s">
        <v>826</v>
      </c>
      <c r="AQ1194" t="s">
        <v>32</v>
      </c>
      <c r="AR1194" t="s">
        <v>35</v>
      </c>
    </row>
    <row r="1195" spans="1:45" x14ac:dyDescent="0.2">
      <c r="A1195" s="29">
        <v>42914</v>
      </c>
      <c r="B1195" s="1">
        <v>42899</v>
      </c>
      <c r="C1195" s="1" t="str">
        <f>IF(F1195="Kup","6/13/2017",IF(F1195="Sag","6/14/2017",""))</f>
        <v>6/13/2017</v>
      </c>
      <c r="D1195" s="27">
        <f>A1195-B1195</f>
        <v>15</v>
      </c>
      <c r="E1195" s="27">
        <f>A1195-C1195</f>
        <v>15</v>
      </c>
      <c r="F1195" t="s">
        <v>21</v>
      </c>
      <c r="G1195">
        <v>15</v>
      </c>
      <c r="H1195" s="2" t="s">
        <v>30</v>
      </c>
      <c r="I1195" s="12" t="s">
        <v>43</v>
      </c>
      <c r="J1195" s="12" t="s">
        <v>977</v>
      </c>
      <c r="K1195" s="3" t="s">
        <v>942</v>
      </c>
      <c r="L1195" s="3" t="s">
        <v>943</v>
      </c>
      <c r="M1195">
        <v>7</v>
      </c>
      <c r="N1195">
        <v>7</v>
      </c>
      <c r="O1195" s="23">
        <v>11.24</v>
      </c>
      <c r="S1195" s="2" t="s">
        <v>24</v>
      </c>
      <c r="T1195" t="s">
        <v>25</v>
      </c>
      <c r="U1195" s="2" t="s">
        <v>26</v>
      </c>
      <c r="V1195" s="2" t="s">
        <v>888</v>
      </c>
      <c r="X1195" s="2" t="s">
        <v>863</v>
      </c>
      <c r="AA1195" s="3" t="s">
        <v>835</v>
      </c>
      <c r="AB1195" t="s">
        <v>835</v>
      </c>
      <c r="AC1195" t="s">
        <v>35</v>
      </c>
      <c r="AD1195" t="s">
        <v>835</v>
      </c>
      <c r="AE1195" t="s">
        <v>835</v>
      </c>
      <c r="AF1195" t="s">
        <v>835</v>
      </c>
      <c r="AH1195" t="s">
        <v>29</v>
      </c>
      <c r="AI1195">
        <f>IF(O1195&gt;0,(IF(S1195="live",O1195*0.84,IF(S1195="dried.ethanol",O1195*0.8449+2.8227,O1195))),"")</f>
        <v>9.4415999999999993</v>
      </c>
      <c r="AQ1195" t="s">
        <v>910</v>
      </c>
      <c r="AR1195" t="s">
        <v>35</v>
      </c>
      <c r="AS1195" t="s">
        <v>35</v>
      </c>
    </row>
    <row r="1196" spans="1:45" x14ac:dyDescent="0.2">
      <c r="A1196" s="29">
        <v>42914</v>
      </c>
      <c r="B1196" s="1">
        <v>42899</v>
      </c>
      <c r="C1196" s="1" t="str">
        <f>IF(F1196="Kup","6/13/2017",IF(F1196="Sag","6/14/2017",""))</f>
        <v>6/13/2017</v>
      </c>
      <c r="D1196" s="27">
        <f>A1196-B1196</f>
        <v>15</v>
      </c>
      <c r="E1196" s="27">
        <f>A1196-C1196</f>
        <v>15</v>
      </c>
      <c r="F1196" s="12" t="s">
        <v>21</v>
      </c>
      <c r="G1196" s="12">
        <v>15</v>
      </c>
      <c r="H1196" s="12" t="s">
        <v>30</v>
      </c>
      <c r="I1196" s="12" t="s">
        <v>43</v>
      </c>
      <c r="J1196" s="12" t="s">
        <v>977</v>
      </c>
      <c r="K1196" s="3" t="s">
        <v>942</v>
      </c>
      <c r="L1196" s="3" t="s">
        <v>943</v>
      </c>
      <c r="M1196" s="12">
        <v>7</v>
      </c>
      <c r="N1196" s="12">
        <v>7</v>
      </c>
      <c r="O1196" s="24">
        <v>13.282999999999999</v>
      </c>
      <c r="P1196" s="12">
        <v>1.7729999999999999</v>
      </c>
      <c r="Q1196" s="12">
        <v>1.1950000000000001</v>
      </c>
      <c r="R1196">
        <f>IF(Q1196&gt;0,(P1196*(Q1196^2))*(3.14159/6),"")</f>
        <v>1.325692507156125</v>
      </c>
      <c r="S1196" s="12" t="s">
        <v>32</v>
      </c>
      <c r="T1196" t="s">
        <v>25</v>
      </c>
      <c r="U1196" s="12" t="s">
        <v>26</v>
      </c>
      <c r="V1196" s="12" t="e">
        <f>"CG_D"&amp;G1196&amp;"_"&amp;H1196&amp;"_"&amp;#REF!&amp;".jpg"</f>
        <v>#REF!</v>
      </c>
      <c r="W1196" s="12"/>
      <c r="X1196" s="2" t="s">
        <v>911</v>
      </c>
      <c r="Y1196" s="12"/>
      <c r="Z1196" s="12"/>
      <c r="AA1196" s="12" t="s">
        <v>835</v>
      </c>
      <c r="AB1196" t="str">
        <f>IF(Q1196&gt;0,"yes","no")</f>
        <v>yes</v>
      </c>
      <c r="AC1196" t="str">
        <f>IF(O1196&gt;0,"yes","no")</f>
        <v>yes</v>
      </c>
      <c r="AD1196" t="str">
        <f>IF(AH1196="hatch","yes","no")</f>
        <v>no</v>
      </c>
      <c r="AE1196" t="str">
        <f>IF(AH1196="swimup","yes","no")</f>
        <v>no</v>
      </c>
      <c r="AF1196" t="str">
        <f>IF(AH1196="respiration","yes","no")</f>
        <v>no</v>
      </c>
      <c r="AH1196" t="s">
        <v>813</v>
      </c>
      <c r="AI1196">
        <f>IF(O1196&gt;0,(IF(S1196="live",O1196*0.84,IF(S1196="dried.ethanol",O1196*0.8449+2.8227,O1196))),"")</f>
        <v>13.282999999999999</v>
      </c>
      <c r="AJ1196" s="12"/>
      <c r="AL1196" t="str">
        <f>IF(OR(AND(Q1196=Q1197,P1196&gt;0),AND(O1196&gt;0,O1196=O1197)),"duplicate","")</f>
        <v/>
      </c>
      <c r="AM1196" t="s">
        <v>826</v>
      </c>
      <c r="AN1196" t="s">
        <v>826</v>
      </c>
      <c r="AO1196" t="s">
        <v>826</v>
      </c>
      <c r="AP1196" t="s">
        <v>826</v>
      </c>
      <c r="AQ1196" t="s">
        <v>32</v>
      </c>
      <c r="AR1196" t="s">
        <v>35</v>
      </c>
    </row>
    <row r="1197" spans="1:45" x14ac:dyDescent="0.2">
      <c r="A1197" s="29">
        <v>42914</v>
      </c>
      <c r="B1197" s="1">
        <v>42899</v>
      </c>
      <c r="C1197" s="1" t="str">
        <f>IF(F1197="Kup","6/13/2017",IF(F1197="Sag","6/14/2017",""))</f>
        <v>6/13/2017</v>
      </c>
      <c r="D1197" s="27">
        <f>A1197-B1197</f>
        <v>15</v>
      </c>
      <c r="E1197" s="27">
        <f>A1197-C1197</f>
        <v>15</v>
      </c>
      <c r="F1197" t="s">
        <v>21</v>
      </c>
      <c r="G1197">
        <v>15</v>
      </c>
      <c r="H1197" s="2" t="s">
        <v>30</v>
      </c>
      <c r="I1197" s="12" t="s">
        <v>43</v>
      </c>
      <c r="J1197" s="12" t="s">
        <v>977</v>
      </c>
      <c r="K1197" s="3" t="s">
        <v>942</v>
      </c>
      <c r="L1197" s="3" t="s">
        <v>943</v>
      </c>
      <c r="M1197">
        <v>8</v>
      </c>
      <c r="N1197">
        <v>8</v>
      </c>
      <c r="O1197" s="23">
        <v>10.955</v>
      </c>
      <c r="S1197" s="2" t="s">
        <v>24</v>
      </c>
      <c r="T1197" t="s">
        <v>25</v>
      </c>
      <c r="U1197" s="2" t="s">
        <v>26</v>
      </c>
      <c r="V1197" s="2" t="s">
        <v>888</v>
      </c>
      <c r="X1197" s="2" t="s">
        <v>863</v>
      </c>
      <c r="AA1197" s="3" t="s">
        <v>835</v>
      </c>
      <c r="AB1197" t="s">
        <v>835</v>
      </c>
      <c r="AC1197" t="s">
        <v>35</v>
      </c>
      <c r="AD1197" t="s">
        <v>835</v>
      </c>
      <c r="AE1197" t="s">
        <v>835</v>
      </c>
      <c r="AF1197" t="s">
        <v>835</v>
      </c>
      <c r="AH1197" t="s">
        <v>29</v>
      </c>
      <c r="AI1197">
        <f>IF(O1197&gt;0,(IF(S1197="live",O1197*0.84,IF(S1197="dried.ethanol",O1197*0.8449+2.8227,O1197))),"")</f>
        <v>9.2021999999999995</v>
      </c>
      <c r="AQ1197" t="s">
        <v>910</v>
      </c>
      <c r="AR1197" t="s">
        <v>35</v>
      </c>
      <c r="AS1197" t="s">
        <v>35</v>
      </c>
    </row>
    <row r="1198" spans="1:45" x14ac:dyDescent="0.2">
      <c r="A1198" s="29">
        <v>42914</v>
      </c>
      <c r="B1198" s="1">
        <v>42899</v>
      </c>
      <c r="C1198" s="1" t="str">
        <f>IF(F1198="Kup","6/13/2017",IF(F1198="Sag","6/14/2017",""))</f>
        <v>6/13/2017</v>
      </c>
      <c r="D1198" s="27">
        <f>A1198-B1198</f>
        <v>15</v>
      </c>
      <c r="E1198" s="27">
        <f>A1198-C1198</f>
        <v>15</v>
      </c>
      <c r="F1198" s="12" t="s">
        <v>21</v>
      </c>
      <c r="G1198" s="12">
        <v>15</v>
      </c>
      <c r="H1198" s="12" t="s">
        <v>30</v>
      </c>
      <c r="I1198" s="12" t="s">
        <v>43</v>
      </c>
      <c r="J1198" s="12" t="s">
        <v>977</v>
      </c>
      <c r="K1198" s="3" t="s">
        <v>942</v>
      </c>
      <c r="L1198" s="3" t="s">
        <v>943</v>
      </c>
      <c r="M1198" s="12">
        <v>8</v>
      </c>
      <c r="N1198" s="12">
        <v>8</v>
      </c>
      <c r="O1198" s="24">
        <v>13.942</v>
      </c>
      <c r="P1198" s="12">
        <v>1.8480000000000001</v>
      </c>
      <c r="Q1198" s="12">
        <v>1.3080000000000001</v>
      </c>
      <c r="R1198">
        <f>IF(Q1198&gt;0,(P1198*(Q1198^2))*(3.14159/6),"")</f>
        <v>1.65544863599808</v>
      </c>
      <c r="S1198" s="12" t="s">
        <v>32</v>
      </c>
      <c r="T1198" t="s">
        <v>25</v>
      </c>
      <c r="U1198" s="12" t="s">
        <v>26</v>
      </c>
      <c r="V1198" s="12" t="e">
        <f>"CG_D"&amp;G1198&amp;"_"&amp;H1198&amp;"_"&amp;#REF!&amp;".jpg"</f>
        <v>#REF!</v>
      </c>
      <c r="W1198" s="12"/>
      <c r="X1198" s="2" t="s">
        <v>911</v>
      </c>
      <c r="Y1198" s="12"/>
      <c r="Z1198" s="12"/>
      <c r="AA1198" s="12" t="s">
        <v>835</v>
      </c>
      <c r="AB1198" t="str">
        <f>IF(Q1198&gt;0,"yes","no")</f>
        <v>yes</v>
      </c>
      <c r="AC1198" t="str">
        <f>IF(O1198&gt;0,"yes","no")</f>
        <v>yes</v>
      </c>
      <c r="AD1198" t="str">
        <f>IF(AH1198="hatch","yes","no")</f>
        <v>no</v>
      </c>
      <c r="AE1198" t="str">
        <f>IF(AH1198="swimup","yes","no")</f>
        <v>no</v>
      </c>
      <c r="AF1198" t="str">
        <f>IF(AH1198="respiration","yes","no")</f>
        <v>no</v>
      </c>
      <c r="AH1198" t="s">
        <v>813</v>
      </c>
      <c r="AI1198">
        <f>IF(O1198&gt;0,(IF(S1198="live",O1198*0.84,IF(S1198="dried.ethanol",O1198*0.8449+2.8227,O1198))),"")</f>
        <v>13.942</v>
      </c>
      <c r="AJ1198" s="12"/>
      <c r="AL1198" t="str">
        <f>IF(OR(AND(Q1198=Q1199,P1198&gt;0),AND(O1198&gt;0,O1198=O1199)),"duplicate","")</f>
        <v/>
      </c>
      <c r="AM1198" t="s">
        <v>826</v>
      </c>
      <c r="AN1198" t="s">
        <v>826</v>
      </c>
      <c r="AO1198" t="s">
        <v>826</v>
      </c>
      <c r="AP1198" t="s">
        <v>826</v>
      </c>
      <c r="AQ1198" t="s">
        <v>32</v>
      </c>
      <c r="AR1198" t="s">
        <v>35</v>
      </c>
    </row>
    <row r="1199" spans="1:45" x14ac:dyDescent="0.2">
      <c r="A1199" s="29">
        <v>42914</v>
      </c>
      <c r="B1199" s="1">
        <v>42899</v>
      </c>
      <c r="C1199" s="1" t="str">
        <f>IF(F1199="Kup","6/13/2017",IF(F1199="Sag","6/14/2017",""))</f>
        <v>6/13/2017</v>
      </c>
      <c r="D1199" s="27">
        <f>A1199-B1199</f>
        <v>15</v>
      </c>
      <c r="E1199" s="27">
        <f>A1199-C1199</f>
        <v>15</v>
      </c>
      <c r="F1199" t="s">
        <v>21</v>
      </c>
      <c r="G1199">
        <v>15</v>
      </c>
      <c r="H1199" s="2" t="s">
        <v>30</v>
      </c>
      <c r="I1199" s="12" t="s">
        <v>43</v>
      </c>
      <c r="J1199" s="12" t="s">
        <v>977</v>
      </c>
      <c r="K1199" s="3" t="s">
        <v>942</v>
      </c>
      <c r="L1199" s="3" t="s">
        <v>943</v>
      </c>
      <c r="M1199">
        <v>9</v>
      </c>
      <c r="N1199">
        <v>9</v>
      </c>
      <c r="O1199" s="23">
        <v>10.282</v>
      </c>
      <c r="S1199" s="2" t="s">
        <v>24</v>
      </c>
      <c r="T1199" t="s">
        <v>25</v>
      </c>
      <c r="U1199" s="2" t="s">
        <v>26</v>
      </c>
      <c r="V1199" s="2" t="s">
        <v>888</v>
      </c>
      <c r="X1199" s="2" t="s">
        <v>863</v>
      </c>
      <c r="AA1199" s="3" t="s">
        <v>835</v>
      </c>
      <c r="AB1199" t="s">
        <v>835</v>
      </c>
      <c r="AC1199" t="s">
        <v>35</v>
      </c>
      <c r="AD1199" t="s">
        <v>835</v>
      </c>
      <c r="AE1199" t="s">
        <v>835</v>
      </c>
      <c r="AF1199" t="s">
        <v>835</v>
      </c>
      <c r="AH1199" t="s">
        <v>29</v>
      </c>
      <c r="AI1199">
        <f>IF(O1199&gt;0,(IF(S1199="live",O1199*0.84,IF(S1199="dried.ethanol",O1199*0.8449+2.8227,O1199))),"")</f>
        <v>8.6368799999999997</v>
      </c>
      <c r="AQ1199" t="s">
        <v>910</v>
      </c>
      <c r="AR1199" t="s">
        <v>35</v>
      </c>
      <c r="AS1199" t="s">
        <v>35</v>
      </c>
    </row>
    <row r="1200" spans="1:45" x14ac:dyDescent="0.2">
      <c r="A1200" s="29">
        <v>42914</v>
      </c>
      <c r="B1200" s="1">
        <v>42899</v>
      </c>
      <c r="C1200" s="1" t="str">
        <f>IF(F1200="Kup","6/13/2017",IF(F1200="Sag","6/14/2017",""))</f>
        <v>6/13/2017</v>
      </c>
      <c r="D1200" s="27">
        <f>A1200-B1200</f>
        <v>15</v>
      </c>
      <c r="E1200" s="27">
        <f>A1200-C1200</f>
        <v>15</v>
      </c>
      <c r="F1200" s="12" t="s">
        <v>21</v>
      </c>
      <c r="G1200" s="12">
        <v>15</v>
      </c>
      <c r="H1200" s="12" t="s">
        <v>30</v>
      </c>
      <c r="I1200" s="12" t="s">
        <v>43</v>
      </c>
      <c r="J1200" s="12" t="s">
        <v>977</v>
      </c>
      <c r="K1200" s="3" t="s">
        <v>942</v>
      </c>
      <c r="L1200" s="3" t="s">
        <v>943</v>
      </c>
      <c r="M1200" s="12">
        <v>9</v>
      </c>
      <c r="N1200" s="12">
        <v>9</v>
      </c>
      <c r="O1200" s="24">
        <v>13.577999999999999</v>
      </c>
      <c r="P1200" s="12">
        <v>1.6779999999999999</v>
      </c>
      <c r="Q1200" s="12">
        <v>0.82899999999999996</v>
      </c>
      <c r="R1200">
        <f>IF(Q1200&gt;0,(P1200*(Q1200^2))*(3.14159/6),"")</f>
        <v>0.6038085704088032</v>
      </c>
      <c r="S1200" s="12" t="s">
        <v>32</v>
      </c>
      <c r="T1200" t="s">
        <v>25</v>
      </c>
      <c r="U1200" s="12" t="s">
        <v>26</v>
      </c>
      <c r="V1200" s="12" t="e">
        <f>"CG_D"&amp;G1200&amp;"_"&amp;H1200&amp;"_"&amp;#REF!&amp;".jpg"</f>
        <v>#REF!</v>
      </c>
      <c r="W1200" s="12"/>
      <c r="X1200" s="2" t="s">
        <v>911</v>
      </c>
      <c r="Y1200" s="12"/>
      <c r="Z1200" s="12"/>
      <c r="AA1200" s="12" t="s">
        <v>835</v>
      </c>
      <c r="AB1200" t="str">
        <f>IF(Q1200&gt;0,"yes","no")</f>
        <v>yes</v>
      </c>
      <c r="AC1200" t="str">
        <f>IF(O1200&gt;0,"yes","no")</f>
        <v>yes</v>
      </c>
      <c r="AD1200" t="str">
        <f>IF(AH1200="hatch","yes","no")</f>
        <v>no</v>
      </c>
      <c r="AE1200" t="str">
        <f>IF(AH1200="swimup","yes","no")</f>
        <v>no</v>
      </c>
      <c r="AF1200" t="str">
        <f>IF(AH1200="respiration","yes","no")</f>
        <v>no</v>
      </c>
      <c r="AH1200" t="s">
        <v>813</v>
      </c>
      <c r="AI1200">
        <f>IF(O1200&gt;0,(IF(S1200="live",O1200*0.84,IF(S1200="dried.ethanol",O1200*0.8449+2.8227,O1200))),"")</f>
        <v>13.577999999999999</v>
      </c>
      <c r="AJ1200" s="12"/>
      <c r="AL1200" t="str">
        <f>IF(OR(AND(Q1200=Q1201,P1200&gt;0),AND(O1200&gt;0,O1200=O1201)),"duplicate","")</f>
        <v/>
      </c>
      <c r="AM1200" t="s">
        <v>826</v>
      </c>
      <c r="AN1200" t="s">
        <v>826</v>
      </c>
      <c r="AO1200" t="s">
        <v>826</v>
      </c>
      <c r="AP1200" t="s">
        <v>826</v>
      </c>
      <c r="AQ1200" t="s">
        <v>32</v>
      </c>
      <c r="AR1200" t="s">
        <v>35</v>
      </c>
    </row>
    <row r="1201" spans="1:45" x14ac:dyDescent="0.2">
      <c r="A1201" s="29">
        <v>42914</v>
      </c>
      <c r="B1201" s="1">
        <v>42899</v>
      </c>
      <c r="C1201" s="1" t="str">
        <f>IF(F1201="Kup","6/13/2017",IF(F1201="Sag","6/14/2017",""))</f>
        <v>6/13/2017</v>
      </c>
      <c r="D1201" s="27">
        <f>A1201-B1201</f>
        <v>15</v>
      </c>
      <c r="E1201" s="27">
        <f>A1201-C1201</f>
        <v>15</v>
      </c>
      <c r="F1201" t="s">
        <v>21</v>
      </c>
      <c r="G1201">
        <v>15</v>
      </c>
      <c r="H1201" s="2" t="s">
        <v>30</v>
      </c>
      <c r="I1201" s="12" t="s">
        <v>43</v>
      </c>
      <c r="J1201" s="12" t="s">
        <v>977</v>
      </c>
      <c r="K1201" s="3" t="s">
        <v>942</v>
      </c>
      <c r="L1201" s="3" t="s">
        <v>943</v>
      </c>
      <c r="M1201">
        <v>10</v>
      </c>
      <c r="N1201">
        <v>10</v>
      </c>
      <c r="O1201" s="23">
        <v>12.021000000000001</v>
      </c>
      <c r="S1201" s="2" t="s">
        <v>24</v>
      </c>
      <c r="T1201" t="s">
        <v>25</v>
      </c>
      <c r="U1201" s="2" t="s">
        <v>26</v>
      </c>
      <c r="V1201" s="2" t="s">
        <v>888</v>
      </c>
      <c r="X1201" s="2" t="s">
        <v>863</v>
      </c>
      <c r="AA1201" s="3" t="s">
        <v>835</v>
      </c>
      <c r="AB1201" t="s">
        <v>835</v>
      </c>
      <c r="AC1201" t="s">
        <v>35</v>
      </c>
      <c r="AD1201" t="s">
        <v>835</v>
      </c>
      <c r="AE1201" t="s">
        <v>835</v>
      </c>
      <c r="AF1201" t="s">
        <v>835</v>
      </c>
      <c r="AH1201" t="s">
        <v>29</v>
      </c>
      <c r="AI1201">
        <f>IF(O1201&gt;0,(IF(S1201="live",O1201*0.84,IF(S1201="dried.ethanol",O1201*0.8449+2.8227,O1201))),"")</f>
        <v>10.09764</v>
      </c>
      <c r="AQ1201" t="s">
        <v>910</v>
      </c>
      <c r="AR1201" t="s">
        <v>35</v>
      </c>
      <c r="AS1201" t="s">
        <v>35</v>
      </c>
    </row>
    <row r="1202" spans="1:45" x14ac:dyDescent="0.2">
      <c r="A1202" s="29">
        <v>42914</v>
      </c>
      <c r="B1202" s="1">
        <v>42899</v>
      </c>
      <c r="C1202" s="1" t="str">
        <f>IF(F1202="Kup","6/13/2017",IF(F1202="Sag","6/14/2017",""))</f>
        <v>6/13/2017</v>
      </c>
      <c r="D1202" s="27">
        <f>A1202-B1202</f>
        <v>15</v>
      </c>
      <c r="E1202" s="27">
        <f>A1202-C1202</f>
        <v>15</v>
      </c>
      <c r="F1202" s="12" t="s">
        <v>21</v>
      </c>
      <c r="G1202" s="12">
        <v>15</v>
      </c>
      <c r="H1202" s="12" t="s">
        <v>30</v>
      </c>
      <c r="I1202" s="12" t="s">
        <v>43</v>
      </c>
      <c r="J1202" s="12" t="s">
        <v>977</v>
      </c>
      <c r="K1202" s="3" t="s">
        <v>942</v>
      </c>
      <c r="L1202" s="3" t="s">
        <v>943</v>
      </c>
      <c r="M1202" s="12">
        <v>10</v>
      </c>
      <c r="N1202" s="12">
        <v>10</v>
      </c>
      <c r="O1202" s="24">
        <v>13.087999999999999</v>
      </c>
      <c r="P1202" s="12">
        <v>1.952</v>
      </c>
      <c r="Q1202" s="12">
        <v>1.464</v>
      </c>
      <c r="R1202">
        <f>IF(Q1202&gt;0,(P1202*(Q1202^2))*(3.14159/6),"")</f>
        <v>2.1905855686348796</v>
      </c>
      <c r="S1202" s="12" t="s">
        <v>32</v>
      </c>
      <c r="T1202" t="s">
        <v>25</v>
      </c>
      <c r="U1202" s="12" t="s">
        <v>26</v>
      </c>
      <c r="V1202" s="12" t="e">
        <f>"CG_D"&amp;G1202&amp;"_"&amp;H1202&amp;"_"&amp;#REF!&amp;".jpg"</f>
        <v>#REF!</v>
      </c>
      <c r="W1202" s="12"/>
      <c r="X1202" s="2" t="s">
        <v>911</v>
      </c>
      <c r="Y1202" s="12"/>
      <c r="Z1202" s="12"/>
      <c r="AA1202" s="12" t="s">
        <v>835</v>
      </c>
      <c r="AB1202" t="str">
        <f>IF(Q1202&gt;0,"yes","no")</f>
        <v>yes</v>
      </c>
      <c r="AC1202" t="str">
        <f>IF(O1202&gt;0,"yes","no")</f>
        <v>yes</v>
      </c>
      <c r="AD1202" t="str">
        <f>IF(AH1202="hatch","yes","no")</f>
        <v>no</v>
      </c>
      <c r="AE1202" t="str">
        <f>IF(AH1202="swimup","yes","no")</f>
        <v>no</v>
      </c>
      <c r="AF1202" t="str">
        <f>IF(AH1202="respiration","yes","no")</f>
        <v>no</v>
      </c>
      <c r="AH1202" t="s">
        <v>813</v>
      </c>
      <c r="AI1202">
        <f>IF(O1202&gt;0,(IF(S1202="live",O1202*0.84,IF(S1202="dried.ethanol",O1202*0.8449+2.8227,O1202))),"")</f>
        <v>13.087999999999999</v>
      </c>
      <c r="AJ1202" s="12"/>
      <c r="AL1202" t="str">
        <f>IF(OR(AND(Q1202=Q1203,P1202&gt;0),AND(O1202&gt;0,O1202=O1203)),"duplicate","")</f>
        <v/>
      </c>
      <c r="AM1202" t="s">
        <v>826</v>
      </c>
      <c r="AN1202" t="s">
        <v>826</v>
      </c>
      <c r="AO1202" t="s">
        <v>826</v>
      </c>
      <c r="AP1202" t="s">
        <v>826</v>
      </c>
      <c r="AQ1202" t="s">
        <v>32</v>
      </c>
      <c r="AR1202" t="s">
        <v>35</v>
      </c>
    </row>
    <row r="1203" spans="1:45" x14ac:dyDescent="0.2">
      <c r="A1203" s="29">
        <v>42914</v>
      </c>
      <c r="B1203" s="1">
        <v>42899</v>
      </c>
      <c r="C1203" s="1" t="str">
        <f>IF(F1203="Kup","6/13/2017",IF(F1203="Sag","6/14/2017",""))</f>
        <v>6/13/2017</v>
      </c>
      <c r="D1203" s="27">
        <f>A1203-B1203</f>
        <v>15</v>
      </c>
      <c r="E1203" s="27">
        <f>A1203-C1203</f>
        <v>15</v>
      </c>
      <c r="F1203" s="12" t="s">
        <v>21</v>
      </c>
      <c r="G1203" s="12">
        <v>15</v>
      </c>
      <c r="H1203" s="12" t="s">
        <v>30</v>
      </c>
      <c r="I1203" s="12" t="s">
        <v>43</v>
      </c>
      <c r="J1203" s="12" t="s">
        <v>977</v>
      </c>
      <c r="K1203" s="3" t="s">
        <v>942</v>
      </c>
      <c r="L1203" s="3" t="s">
        <v>943</v>
      </c>
      <c r="M1203" s="12">
        <v>11</v>
      </c>
      <c r="N1203" s="12">
        <v>11</v>
      </c>
      <c r="O1203" s="24">
        <v>14.121</v>
      </c>
      <c r="P1203" s="12">
        <v>2.0670000000000002</v>
      </c>
      <c r="Q1203" s="12">
        <v>0.95899999999999996</v>
      </c>
      <c r="R1203">
        <f>IF(Q1203&gt;0,(P1203*(Q1203^2))*(3.14159/6),"")</f>
        <v>0.99535028799615488</v>
      </c>
      <c r="S1203" s="12" t="s">
        <v>32</v>
      </c>
      <c r="T1203" t="s">
        <v>25</v>
      </c>
      <c r="U1203" s="12" t="s">
        <v>26</v>
      </c>
      <c r="V1203" s="12" t="e">
        <f>"CG_D"&amp;G1203&amp;"_"&amp;H1203&amp;"_"&amp;#REF!&amp;".jpg"</f>
        <v>#REF!</v>
      </c>
      <c r="W1203" s="12"/>
      <c r="X1203" s="2" t="s">
        <v>911</v>
      </c>
      <c r="Y1203" s="12"/>
      <c r="Z1203" s="12"/>
      <c r="AA1203" s="12" t="s">
        <v>835</v>
      </c>
      <c r="AB1203" t="str">
        <f>IF(Q1203&gt;0,"yes","no")</f>
        <v>yes</v>
      </c>
      <c r="AC1203" t="str">
        <f>IF(O1203&gt;0,"yes","no")</f>
        <v>yes</v>
      </c>
      <c r="AD1203" t="str">
        <f>IF(AH1203="hatch","yes","no")</f>
        <v>no</v>
      </c>
      <c r="AE1203" t="str">
        <f>IF(AH1203="swimup","yes","no")</f>
        <v>no</v>
      </c>
      <c r="AF1203" t="str">
        <f>IF(AH1203="respiration","yes","no")</f>
        <v>no</v>
      </c>
      <c r="AH1203" t="s">
        <v>813</v>
      </c>
      <c r="AI1203">
        <f>IF(O1203&gt;0,(IF(S1203="live",O1203*0.84,IF(S1203="dried.ethanol",O1203*0.8449+2.8227,O1203))),"")</f>
        <v>14.121</v>
      </c>
      <c r="AJ1203" s="12"/>
      <c r="AL1203" t="str">
        <f>IF(OR(AND(Q1203=Q1204,P1203&gt;0),AND(O1203&gt;0,O1203=O1204)),"duplicate","")</f>
        <v/>
      </c>
      <c r="AM1203" t="s">
        <v>826</v>
      </c>
      <c r="AN1203" t="s">
        <v>826</v>
      </c>
      <c r="AO1203" t="s">
        <v>826</v>
      </c>
      <c r="AP1203" t="s">
        <v>826</v>
      </c>
      <c r="AQ1203" t="s">
        <v>32</v>
      </c>
      <c r="AR1203" t="s">
        <v>35</v>
      </c>
    </row>
    <row r="1204" spans="1:45" x14ac:dyDescent="0.2">
      <c r="A1204" s="29">
        <v>42914</v>
      </c>
      <c r="B1204" s="1">
        <v>42899</v>
      </c>
      <c r="C1204" s="1" t="str">
        <f>IF(F1204="Kup","6/13/2017",IF(F1204="Sag","6/14/2017",""))</f>
        <v>6/13/2017</v>
      </c>
      <c r="D1204" s="27">
        <f>A1204-B1204</f>
        <v>15</v>
      </c>
      <c r="E1204" s="27">
        <f>A1204-C1204</f>
        <v>15</v>
      </c>
      <c r="F1204" t="s">
        <v>21</v>
      </c>
      <c r="G1204">
        <v>15</v>
      </c>
      <c r="H1204" t="s">
        <v>30</v>
      </c>
      <c r="I1204" s="12" t="s">
        <v>94</v>
      </c>
      <c r="J1204" s="12" t="s">
        <v>988</v>
      </c>
      <c r="K1204" s="2" t="s">
        <v>957</v>
      </c>
      <c r="L1204" s="2" t="s">
        <v>943</v>
      </c>
      <c r="M1204">
        <v>1</v>
      </c>
      <c r="N1204">
        <v>1</v>
      </c>
      <c r="O1204" s="23">
        <v>13.792999999999999</v>
      </c>
      <c r="S1204" s="2" t="s">
        <v>24</v>
      </c>
      <c r="T1204" t="s">
        <v>25</v>
      </c>
      <c r="U1204" s="2" t="s">
        <v>26</v>
      </c>
      <c r="V1204" s="2" t="s">
        <v>889</v>
      </c>
      <c r="X1204" s="2" t="s">
        <v>863</v>
      </c>
      <c r="AA1204" s="3" t="s">
        <v>835</v>
      </c>
      <c r="AB1204" t="s">
        <v>835</v>
      </c>
      <c r="AC1204" t="s">
        <v>35</v>
      </c>
      <c r="AD1204" t="s">
        <v>835</v>
      </c>
      <c r="AE1204" t="s">
        <v>835</v>
      </c>
      <c r="AF1204" t="s">
        <v>835</v>
      </c>
      <c r="AH1204" t="s">
        <v>29</v>
      </c>
      <c r="AI1204">
        <f>IF(O1204&gt;0,(IF(S1204="live",O1204*0.84,IF(S1204="dried.ethanol",O1204*0.8449+2.8227,O1204))),"")</f>
        <v>11.586119999999999</v>
      </c>
      <c r="AQ1204" t="s">
        <v>910</v>
      </c>
    </row>
    <row r="1205" spans="1:45" x14ac:dyDescent="0.2">
      <c r="A1205" s="29">
        <v>42914</v>
      </c>
      <c r="B1205" s="1">
        <v>42899</v>
      </c>
      <c r="C1205" s="1" t="str">
        <f>IF(F1205="Kup","6/13/2017",IF(F1205="Sag","6/14/2017",""))</f>
        <v>6/13/2017</v>
      </c>
      <c r="D1205" s="27">
        <f>A1205-B1205</f>
        <v>15</v>
      </c>
      <c r="E1205" s="27">
        <f>A1205-C1205</f>
        <v>15</v>
      </c>
      <c r="F1205" s="12" t="s">
        <v>21</v>
      </c>
      <c r="G1205" s="12">
        <v>15</v>
      </c>
      <c r="H1205" s="12" t="s">
        <v>30</v>
      </c>
      <c r="I1205" s="12" t="s">
        <v>94</v>
      </c>
      <c r="J1205" s="12" t="s">
        <v>988</v>
      </c>
      <c r="K1205" s="2" t="s">
        <v>957</v>
      </c>
      <c r="L1205" s="2" t="s">
        <v>943</v>
      </c>
      <c r="M1205" s="12">
        <v>1</v>
      </c>
      <c r="N1205" s="12">
        <v>1</v>
      </c>
      <c r="O1205" s="23">
        <v>12.363</v>
      </c>
      <c r="P1205" s="12">
        <v>1.6659999999999999</v>
      </c>
      <c r="Q1205" s="12">
        <v>1.1020000000000001</v>
      </c>
      <c r="R1205">
        <f>IF(Q1205&gt;0,(P1205*(Q1205^2))*(3.14159/6),"")</f>
        <v>1.0593426107152935</v>
      </c>
      <c r="S1205" s="12" t="s">
        <v>32</v>
      </c>
      <c r="T1205" t="s">
        <v>25</v>
      </c>
      <c r="U1205" s="12" t="s">
        <v>26</v>
      </c>
      <c r="V1205" s="12" t="e">
        <f>"CG_D"&amp;G1205&amp;"_"&amp;H1205&amp;"_"&amp;#REF!&amp;".jpg"</f>
        <v>#REF!</v>
      </c>
      <c r="W1205" s="12"/>
      <c r="X1205" s="2" t="s">
        <v>911</v>
      </c>
      <c r="Y1205" s="12"/>
      <c r="Z1205" s="12"/>
      <c r="AA1205" s="12" t="s">
        <v>835</v>
      </c>
      <c r="AB1205" t="str">
        <f>IF(Q1205&gt;0,"yes","no")</f>
        <v>yes</v>
      </c>
      <c r="AC1205" t="e">
        <f>IF(#REF!&gt;0,"yes","no")</f>
        <v>#REF!</v>
      </c>
      <c r="AD1205" t="str">
        <f>IF(AH1205="hatch","yes","no")</f>
        <v>no</v>
      </c>
      <c r="AE1205" t="str">
        <f>IF(AH1205="swimup","yes","no")</f>
        <v>no</v>
      </c>
      <c r="AF1205" t="str">
        <f>IF(AH1205="respiration","yes","no")</f>
        <v>no</v>
      </c>
      <c r="AH1205" t="s">
        <v>813</v>
      </c>
      <c r="AI1205" t="e">
        <f>IF(#REF!&gt;0,(IF(S1205="live",#REF!*0.84,IF(S1205="dried.ethanol",#REF!*0.8449+2.8227,#REF!))),"")</f>
        <v>#REF!</v>
      </c>
      <c r="AJ1205" s="12"/>
      <c r="AL1205" t="e">
        <f>IF(OR(AND(Q1205=Q1206,P1205&gt;0),AND(#REF!&gt;0,#REF!=O1206)),"duplicate","")</f>
        <v>#REF!</v>
      </c>
      <c r="AM1205" t="s">
        <v>826</v>
      </c>
      <c r="AN1205" t="s">
        <v>826</v>
      </c>
      <c r="AO1205" t="s">
        <v>826</v>
      </c>
      <c r="AP1205" t="s">
        <v>826</v>
      </c>
      <c r="AQ1205" t="s">
        <v>32</v>
      </c>
    </row>
    <row r="1206" spans="1:45" x14ac:dyDescent="0.2">
      <c r="A1206" s="29">
        <v>42914</v>
      </c>
      <c r="B1206" s="1">
        <v>42899</v>
      </c>
      <c r="C1206" s="1" t="str">
        <f>IF(F1206="Kup","6/13/2017",IF(F1206="Sag","6/14/2017",""))</f>
        <v>6/13/2017</v>
      </c>
      <c r="D1206" s="27">
        <f>A1206-B1206</f>
        <v>15</v>
      </c>
      <c r="E1206" s="27">
        <f>A1206-C1206</f>
        <v>15</v>
      </c>
      <c r="F1206" t="s">
        <v>21</v>
      </c>
      <c r="G1206">
        <v>15</v>
      </c>
      <c r="H1206" t="s">
        <v>30</v>
      </c>
      <c r="I1206" s="12" t="s">
        <v>94</v>
      </c>
      <c r="J1206" s="12" t="s">
        <v>988</v>
      </c>
      <c r="K1206" s="2" t="s">
        <v>957</v>
      </c>
      <c r="L1206" s="2" t="s">
        <v>943</v>
      </c>
      <c r="M1206">
        <v>2</v>
      </c>
      <c r="N1206">
        <v>2</v>
      </c>
      <c r="O1206" s="23">
        <v>14.26</v>
      </c>
      <c r="S1206" s="2" t="s">
        <v>24</v>
      </c>
      <c r="T1206" t="s">
        <v>25</v>
      </c>
      <c r="U1206" s="2" t="s">
        <v>26</v>
      </c>
      <c r="V1206" s="2" t="s">
        <v>889</v>
      </c>
      <c r="X1206" s="2" t="s">
        <v>863</v>
      </c>
      <c r="AA1206" s="3" t="s">
        <v>835</v>
      </c>
      <c r="AB1206" t="s">
        <v>835</v>
      </c>
      <c r="AC1206" t="s">
        <v>35</v>
      </c>
      <c r="AD1206" t="s">
        <v>835</v>
      </c>
      <c r="AE1206" t="s">
        <v>835</v>
      </c>
      <c r="AF1206" t="s">
        <v>835</v>
      </c>
      <c r="AH1206" t="s">
        <v>29</v>
      </c>
      <c r="AI1206">
        <f>IF(O1206&gt;0,(IF(S1206="live",O1206*0.84,IF(S1206="dried.ethanol",O1206*0.8449+2.8227,O1206))),"")</f>
        <v>11.978399999999999</v>
      </c>
      <c r="AQ1206" t="s">
        <v>910</v>
      </c>
    </row>
    <row r="1207" spans="1:45" x14ac:dyDescent="0.2">
      <c r="A1207" s="29">
        <v>42914</v>
      </c>
      <c r="B1207" s="1">
        <v>42899</v>
      </c>
      <c r="C1207" s="1" t="str">
        <f>IF(F1207="Kup","6/13/2017",IF(F1207="Sag","6/14/2017",""))</f>
        <v>6/13/2017</v>
      </c>
      <c r="D1207" s="27">
        <f>A1207-B1207</f>
        <v>15</v>
      </c>
      <c r="E1207" s="27">
        <f>A1207-C1207</f>
        <v>15</v>
      </c>
      <c r="F1207" s="12" t="s">
        <v>21</v>
      </c>
      <c r="G1207" s="12">
        <v>15</v>
      </c>
      <c r="H1207" s="12" t="s">
        <v>30</v>
      </c>
      <c r="I1207" s="12" t="s">
        <v>94</v>
      </c>
      <c r="J1207" s="12" t="s">
        <v>988</v>
      </c>
      <c r="K1207" s="2" t="s">
        <v>957</v>
      </c>
      <c r="L1207" s="2" t="s">
        <v>943</v>
      </c>
      <c r="M1207" s="12">
        <v>2</v>
      </c>
      <c r="N1207" s="12">
        <v>2</v>
      </c>
      <c r="O1207" s="23">
        <v>12.239000000000001</v>
      </c>
      <c r="P1207" s="12">
        <v>1.375</v>
      </c>
      <c r="Q1207" s="12">
        <v>0.84699999999999998</v>
      </c>
      <c r="R1207">
        <f>IF(Q1207&gt;0,(P1207*(Q1207^2))*(3.14159/6),"")</f>
        <v>0.51649696548770829</v>
      </c>
      <c r="S1207" s="12" t="s">
        <v>32</v>
      </c>
      <c r="T1207" t="s">
        <v>25</v>
      </c>
      <c r="U1207" s="12" t="s">
        <v>26</v>
      </c>
      <c r="V1207" s="12" t="e">
        <f>"CG_D"&amp;G1207&amp;"_"&amp;H1207&amp;"_"&amp;#REF!&amp;".jpg"</f>
        <v>#REF!</v>
      </c>
      <c r="W1207" s="12"/>
      <c r="X1207" s="2" t="s">
        <v>911</v>
      </c>
      <c r="Y1207" s="12"/>
      <c r="Z1207" s="12"/>
      <c r="AA1207" s="12" t="s">
        <v>835</v>
      </c>
      <c r="AB1207" t="str">
        <f>IF(Q1207&gt;0,"yes","no")</f>
        <v>yes</v>
      </c>
      <c r="AC1207" t="e">
        <f>IF(#REF!&gt;0,"yes","no")</f>
        <v>#REF!</v>
      </c>
      <c r="AD1207" t="str">
        <f>IF(AH1207="hatch","yes","no")</f>
        <v>no</v>
      </c>
      <c r="AE1207" t="str">
        <f>IF(AH1207="swimup","yes","no")</f>
        <v>no</v>
      </c>
      <c r="AF1207" t="str">
        <f>IF(AH1207="respiration","yes","no")</f>
        <v>no</v>
      </c>
      <c r="AH1207" t="s">
        <v>813</v>
      </c>
      <c r="AI1207" t="e">
        <f>IF(#REF!&gt;0,(IF(S1207="live",#REF!*0.84,IF(S1207="dried.ethanol",#REF!*0.8449+2.8227,#REF!))),"")</f>
        <v>#REF!</v>
      </c>
      <c r="AJ1207" s="12"/>
      <c r="AL1207" t="e">
        <f>IF(OR(AND(Q1207=Q1208,P1207&gt;0),AND(#REF!&gt;0,#REF!=O1208)),"duplicate","")</f>
        <v>#REF!</v>
      </c>
      <c r="AM1207" t="s">
        <v>826</v>
      </c>
      <c r="AN1207" t="s">
        <v>826</v>
      </c>
      <c r="AO1207" t="s">
        <v>826</v>
      </c>
      <c r="AP1207" t="s">
        <v>826</v>
      </c>
      <c r="AQ1207" t="s">
        <v>32</v>
      </c>
    </row>
    <row r="1208" spans="1:45" x14ac:dyDescent="0.2">
      <c r="A1208" s="29">
        <v>42914</v>
      </c>
      <c r="B1208" s="1">
        <v>42899</v>
      </c>
      <c r="C1208" s="1" t="str">
        <f>IF(F1208="Kup","6/13/2017",IF(F1208="Sag","6/14/2017",""))</f>
        <v>6/13/2017</v>
      </c>
      <c r="D1208" s="27">
        <f>A1208-B1208</f>
        <v>15</v>
      </c>
      <c r="E1208" s="27">
        <f>A1208-C1208</f>
        <v>15</v>
      </c>
      <c r="F1208" t="s">
        <v>21</v>
      </c>
      <c r="G1208">
        <v>15</v>
      </c>
      <c r="H1208" t="s">
        <v>30</v>
      </c>
      <c r="I1208" s="12" t="s">
        <v>94</v>
      </c>
      <c r="J1208" s="12" t="s">
        <v>988</v>
      </c>
      <c r="K1208" s="2" t="s">
        <v>957</v>
      </c>
      <c r="L1208" s="2" t="s">
        <v>943</v>
      </c>
      <c r="M1208">
        <v>3</v>
      </c>
      <c r="N1208">
        <v>3</v>
      </c>
      <c r="O1208" s="23">
        <v>12.747999999999999</v>
      </c>
      <c r="S1208" s="2" t="s">
        <v>24</v>
      </c>
      <c r="T1208" t="s">
        <v>25</v>
      </c>
      <c r="U1208" s="2" t="s">
        <v>26</v>
      </c>
      <c r="V1208" s="2" t="s">
        <v>889</v>
      </c>
      <c r="X1208" s="2" t="s">
        <v>863</v>
      </c>
      <c r="AA1208" s="3" t="s">
        <v>835</v>
      </c>
      <c r="AB1208" t="s">
        <v>835</v>
      </c>
      <c r="AC1208" t="s">
        <v>35</v>
      </c>
      <c r="AD1208" t="s">
        <v>835</v>
      </c>
      <c r="AE1208" t="s">
        <v>835</v>
      </c>
      <c r="AF1208" t="s">
        <v>835</v>
      </c>
      <c r="AH1208" t="s">
        <v>29</v>
      </c>
      <c r="AI1208">
        <f>IF(O1208&gt;0,(IF(S1208="live",O1208*0.84,IF(S1208="dried.ethanol",O1208*0.8449+2.8227,O1208))),"")</f>
        <v>10.708319999999999</v>
      </c>
      <c r="AQ1208" t="s">
        <v>910</v>
      </c>
    </row>
    <row r="1209" spans="1:45" x14ac:dyDescent="0.2">
      <c r="A1209" s="29">
        <v>42914</v>
      </c>
      <c r="B1209" s="1">
        <v>42899</v>
      </c>
      <c r="C1209" s="1" t="str">
        <f>IF(F1209="Kup","6/13/2017",IF(F1209="Sag","6/14/2017",""))</f>
        <v>6/13/2017</v>
      </c>
      <c r="D1209" s="27">
        <f>A1209-B1209</f>
        <v>15</v>
      </c>
      <c r="E1209" s="27">
        <f>A1209-C1209</f>
        <v>15</v>
      </c>
      <c r="F1209" s="12" t="s">
        <v>21</v>
      </c>
      <c r="G1209" s="12">
        <v>15</v>
      </c>
      <c r="H1209" s="12" t="s">
        <v>30</v>
      </c>
      <c r="I1209" s="12" t="s">
        <v>94</v>
      </c>
      <c r="J1209" s="12" t="s">
        <v>988</v>
      </c>
      <c r="K1209" s="2" t="s">
        <v>957</v>
      </c>
      <c r="L1209" s="2" t="s">
        <v>943</v>
      </c>
      <c r="M1209" s="12">
        <v>3</v>
      </c>
      <c r="N1209" s="12">
        <v>3</v>
      </c>
      <c r="O1209" s="23">
        <v>13.291</v>
      </c>
      <c r="P1209" s="12">
        <v>1.5529999999999999</v>
      </c>
      <c r="Q1209" s="12">
        <v>0.55900000000000005</v>
      </c>
      <c r="R1209">
        <f>IF(Q1209&gt;0,(P1209*(Q1209^2))*(3.14159/6),"")</f>
        <v>0.25409336632981172</v>
      </c>
      <c r="S1209" s="12" t="s">
        <v>32</v>
      </c>
      <c r="T1209" t="s">
        <v>25</v>
      </c>
      <c r="U1209" s="12" t="s">
        <v>26</v>
      </c>
      <c r="V1209" s="12" t="e">
        <f>"CG_D"&amp;G1209&amp;"_"&amp;H1209&amp;"_"&amp;#REF!&amp;".jpg"</f>
        <v>#REF!</v>
      </c>
      <c r="W1209" s="12"/>
      <c r="X1209" s="2" t="s">
        <v>911</v>
      </c>
      <c r="Y1209" s="12"/>
      <c r="Z1209" s="12"/>
      <c r="AA1209" s="12" t="s">
        <v>835</v>
      </c>
      <c r="AB1209" t="str">
        <f>IF(Q1209&gt;0,"yes","no")</f>
        <v>yes</v>
      </c>
      <c r="AC1209" t="e">
        <f>IF(#REF!&gt;0,"yes","no")</f>
        <v>#REF!</v>
      </c>
      <c r="AD1209" t="str">
        <f>IF(AH1209="hatch","yes","no")</f>
        <v>no</v>
      </c>
      <c r="AE1209" t="str">
        <f>IF(AH1209="swimup","yes","no")</f>
        <v>no</v>
      </c>
      <c r="AF1209" t="str">
        <f>IF(AH1209="respiration","yes","no")</f>
        <v>no</v>
      </c>
      <c r="AH1209" t="s">
        <v>813</v>
      </c>
      <c r="AI1209" t="e">
        <f>IF(#REF!&gt;0,(IF(S1209="live",#REF!*0.84,IF(S1209="dried.ethanol",#REF!*0.8449+2.8227,#REF!))),"")</f>
        <v>#REF!</v>
      </c>
      <c r="AJ1209" s="12"/>
      <c r="AL1209" t="e">
        <f>IF(OR(AND(Q1209=Q1210,P1209&gt;0),AND(#REF!&gt;0,#REF!=O1210)),"duplicate","")</f>
        <v>#REF!</v>
      </c>
      <c r="AM1209" t="s">
        <v>826</v>
      </c>
      <c r="AN1209" t="s">
        <v>826</v>
      </c>
      <c r="AO1209" t="s">
        <v>826</v>
      </c>
      <c r="AP1209" t="s">
        <v>826</v>
      </c>
      <c r="AQ1209" t="s">
        <v>32</v>
      </c>
    </row>
    <row r="1210" spans="1:45" x14ac:dyDescent="0.2">
      <c r="A1210" s="29">
        <v>42914</v>
      </c>
      <c r="B1210" s="1">
        <v>42899</v>
      </c>
      <c r="C1210" s="1" t="str">
        <f>IF(F1210="Kup","6/13/2017",IF(F1210="Sag","6/14/2017",""))</f>
        <v>6/13/2017</v>
      </c>
      <c r="D1210" s="27">
        <f>A1210-B1210</f>
        <v>15</v>
      </c>
      <c r="E1210" s="27">
        <f>A1210-C1210</f>
        <v>15</v>
      </c>
      <c r="F1210" t="s">
        <v>21</v>
      </c>
      <c r="G1210">
        <v>15</v>
      </c>
      <c r="H1210" t="s">
        <v>30</v>
      </c>
      <c r="I1210" s="12" t="s">
        <v>94</v>
      </c>
      <c r="J1210" s="12" t="s">
        <v>988</v>
      </c>
      <c r="K1210" s="2" t="s">
        <v>957</v>
      </c>
      <c r="L1210" s="2" t="s">
        <v>943</v>
      </c>
      <c r="M1210">
        <v>4</v>
      </c>
      <c r="N1210">
        <v>4</v>
      </c>
      <c r="O1210" s="23">
        <v>12.544</v>
      </c>
      <c r="S1210" s="2" t="s">
        <v>24</v>
      </c>
      <c r="T1210" t="s">
        <v>25</v>
      </c>
      <c r="U1210" s="2" t="s">
        <v>26</v>
      </c>
      <c r="V1210" s="2" t="s">
        <v>889</v>
      </c>
      <c r="X1210" s="2" t="s">
        <v>863</v>
      </c>
      <c r="AA1210" s="3" t="s">
        <v>835</v>
      </c>
      <c r="AB1210" t="s">
        <v>835</v>
      </c>
      <c r="AC1210" t="s">
        <v>35</v>
      </c>
      <c r="AD1210" t="s">
        <v>835</v>
      </c>
      <c r="AE1210" t="s">
        <v>835</v>
      </c>
      <c r="AF1210" t="s">
        <v>835</v>
      </c>
      <c r="AH1210" t="s">
        <v>29</v>
      </c>
      <c r="AI1210">
        <f>IF(O1210&gt;0,(IF(S1210="live",O1210*0.84,IF(S1210="dried.ethanol",O1210*0.8449+2.8227,O1210))),"")</f>
        <v>10.536960000000001</v>
      </c>
      <c r="AQ1210" t="s">
        <v>910</v>
      </c>
    </row>
    <row r="1211" spans="1:45" x14ac:dyDescent="0.2">
      <c r="A1211" s="29">
        <v>42914</v>
      </c>
      <c r="B1211" s="1">
        <v>42899</v>
      </c>
      <c r="C1211" s="1" t="str">
        <f>IF(F1211="Kup","6/13/2017",IF(F1211="Sag","6/14/2017",""))</f>
        <v>6/13/2017</v>
      </c>
      <c r="D1211" s="27">
        <f>A1211-B1211</f>
        <v>15</v>
      </c>
      <c r="E1211" s="27">
        <f>A1211-C1211</f>
        <v>15</v>
      </c>
      <c r="F1211" s="12" t="s">
        <v>21</v>
      </c>
      <c r="G1211" s="12">
        <v>15</v>
      </c>
      <c r="H1211" s="12" t="s">
        <v>30</v>
      </c>
      <c r="I1211" s="12" t="s">
        <v>94</v>
      </c>
      <c r="J1211" s="12" t="s">
        <v>988</v>
      </c>
      <c r="K1211" s="2" t="s">
        <v>957</v>
      </c>
      <c r="L1211" s="2" t="s">
        <v>943</v>
      </c>
      <c r="M1211" s="12">
        <v>4</v>
      </c>
      <c r="N1211" s="12">
        <v>4</v>
      </c>
      <c r="O1211" s="23">
        <v>13.425000000000001</v>
      </c>
      <c r="P1211" s="12">
        <v>1.72</v>
      </c>
      <c r="Q1211" s="12">
        <v>0.83699999999999997</v>
      </c>
      <c r="R1211">
        <f>IF(Q1211&gt;0,(P1211*(Q1211^2))*(3.14159/6),"")</f>
        <v>0.63092482855019993</v>
      </c>
      <c r="S1211" s="12" t="s">
        <v>32</v>
      </c>
      <c r="T1211" t="s">
        <v>25</v>
      </c>
      <c r="U1211" s="12" t="s">
        <v>26</v>
      </c>
      <c r="V1211" s="12" t="e">
        <f>"CG_D"&amp;G1211&amp;"_"&amp;H1211&amp;"_"&amp;#REF!&amp;".jpg"</f>
        <v>#REF!</v>
      </c>
      <c r="W1211" s="12"/>
      <c r="X1211" s="2" t="s">
        <v>911</v>
      </c>
      <c r="Y1211" s="12"/>
      <c r="Z1211" s="12"/>
      <c r="AA1211" s="12" t="s">
        <v>835</v>
      </c>
      <c r="AB1211" t="str">
        <f>IF(Q1211&gt;0,"yes","no")</f>
        <v>yes</v>
      </c>
      <c r="AC1211" t="e">
        <f>IF(#REF!&gt;0,"yes","no")</f>
        <v>#REF!</v>
      </c>
      <c r="AD1211" t="str">
        <f>IF(AH1211="hatch","yes","no")</f>
        <v>no</v>
      </c>
      <c r="AE1211" t="str">
        <f>IF(AH1211="swimup","yes","no")</f>
        <v>no</v>
      </c>
      <c r="AF1211" t="str">
        <f>IF(AH1211="respiration","yes","no")</f>
        <v>no</v>
      </c>
      <c r="AH1211" t="s">
        <v>813</v>
      </c>
      <c r="AI1211" t="e">
        <f>IF(#REF!&gt;0,(IF(S1211="live",#REF!*0.84,IF(S1211="dried.ethanol",#REF!*0.8449+2.8227,#REF!))),"")</f>
        <v>#REF!</v>
      </c>
      <c r="AJ1211" s="12"/>
      <c r="AL1211" t="e">
        <f>IF(OR(AND(Q1211=Q1212,P1211&gt;0),AND(#REF!&gt;0,#REF!=O1212)),"duplicate","")</f>
        <v>#REF!</v>
      </c>
      <c r="AM1211" t="s">
        <v>826</v>
      </c>
      <c r="AN1211" t="s">
        <v>826</v>
      </c>
      <c r="AO1211" t="s">
        <v>826</v>
      </c>
      <c r="AP1211" t="s">
        <v>826</v>
      </c>
      <c r="AQ1211" t="s">
        <v>32</v>
      </c>
    </row>
    <row r="1212" spans="1:45" x14ac:dyDescent="0.2">
      <c r="A1212" s="29">
        <v>42914</v>
      </c>
      <c r="B1212" s="1">
        <v>42899</v>
      </c>
      <c r="C1212" s="1" t="str">
        <f>IF(F1212="Kup","6/13/2017",IF(F1212="Sag","6/14/2017",""))</f>
        <v>6/13/2017</v>
      </c>
      <c r="D1212" s="27">
        <f>A1212-B1212</f>
        <v>15</v>
      </c>
      <c r="E1212" s="27">
        <f>A1212-C1212</f>
        <v>15</v>
      </c>
      <c r="F1212" t="s">
        <v>21</v>
      </c>
      <c r="G1212">
        <v>15</v>
      </c>
      <c r="H1212" t="s">
        <v>30</v>
      </c>
      <c r="I1212" s="12" t="s">
        <v>94</v>
      </c>
      <c r="J1212" s="12" t="s">
        <v>988</v>
      </c>
      <c r="K1212" s="2" t="s">
        <v>957</v>
      </c>
      <c r="L1212" s="2" t="s">
        <v>943</v>
      </c>
      <c r="M1212">
        <v>5</v>
      </c>
      <c r="N1212">
        <v>5</v>
      </c>
      <c r="O1212" s="23">
        <v>13.711</v>
      </c>
      <c r="S1212" s="2" t="s">
        <v>24</v>
      </c>
      <c r="T1212" t="s">
        <v>25</v>
      </c>
      <c r="U1212" s="2" t="s">
        <v>26</v>
      </c>
      <c r="V1212" s="2" t="s">
        <v>889</v>
      </c>
      <c r="X1212" s="2" t="s">
        <v>863</v>
      </c>
      <c r="AA1212" s="3" t="s">
        <v>835</v>
      </c>
      <c r="AB1212" t="s">
        <v>835</v>
      </c>
      <c r="AC1212" t="s">
        <v>35</v>
      </c>
      <c r="AD1212" t="s">
        <v>835</v>
      </c>
      <c r="AE1212" t="s">
        <v>835</v>
      </c>
      <c r="AF1212" t="s">
        <v>835</v>
      </c>
      <c r="AH1212" t="s">
        <v>29</v>
      </c>
      <c r="AI1212">
        <f>IF(O1212&gt;0,(IF(S1212="live",O1212*0.84,IF(S1212="dried.ethanol",O1212*0.8449+2.8227,O1212))),"")</f>
        <v>11.517239999999999</v>
      </c>
      <c r="AQ1212" t="s">
        <v>910</v>
      </c>
    </row>
    <row r="1213" spans="1:45" x14ac:dyDescent="0.2">
      <c r="A1213" s="29">
        <v>42914</v>
      </c>
      <c r="B1213" s="1">
        <v>42899</v>
      </c>
      <c r="C1213" s="1" t="str">
        <f>IF(F1213="Kup","6/13/2017",IF(F1213="Sag","6/14/2017",""))</f>
        <v>6/13/2017</v>
      </c>
      <c r="D1213" s="27">
        <f>A1213-B1213</f>
        <v>15</v>
      </c>
      <c r="E1213" s="27">
        <f>A1213-C1213</f>
        <v>15</v>
      </c>
      <c r="F1213" s="12" t="s">
        <v>21</v>
      </c>
      <c r="G1213" s="12">
        <v>15</v>
      </c>
      <c r="H1213" s="12" t="s">
        <v>30</v>
      </c>
      <c r="I1213" s="12" t="s">
        <v>94</v>
      </c>
      <c r="J1213" s="12" t="s">
        <v>988</v>
      </c>
      <c r="K1213" s="2" t="s">
        <v>957</v>
      </c>
      <c r="L1213" s="2" t="s">
        <v>943</v>
      </c>
      <c r="M1213" s="12">
        <v>5</v>
      </c>
      <c r="N1213" s="12">
        <v>5</v>
      </c>
      <c r="O1213" s="23">
        <v>12.462999999999999</v>
      </c>
      <c r="P1213" s="12">
        <v>1.4470000000000001</v>
      </c>
      <c r="Q1213" s="12">
        <v>1.0409999999999999</v>
      </c>
      <c r="R1213">
        <f>IF(Q1213&gt;0,(P1213*(Q1213^2))*(3.14159/6),"")</f>
        <v>0.8210474292278549</v>
      </c>
      <c r="S1213" s="12" t="s">
        <v>32</v>
      </c>
      <c r="T1213" t="s">
        <v>25</v>
      </c>
      <c r="U1213" s="12" t="s">
        <v>26</v>
      </c>
      <c r="V1213" s="12" t="e">
        <f>"CG_D"&amp;G1213&amp;"_"&amp;H1213&amp;"_"&amp;#REF!&amp;".jpg"</f>
        <v>#REF!</v>
      </c>
      <c r="W1213" s="12"/>
      <c r="X1213" s="2" t="s">
        <v>911</v>
      </c>
      <c r="Y1213" s="12"/>
      <c r="Z1213" s="12"/>
      <c r="AA1213" s="12" t="s">
        <v>835</v>
      </c>
      <c r="AB1213" t="str">
        <f>IF(Q1213&gt;0,"yes","no")</f>
        <v>yes</v>
      </c>
      <c r="AC1213" t="e">
        <f>IF(#REF!&gt;0,"yes","no")</f>
        <v>#REF!</v>
      </c>
      <c r="AD1213" t="str">
        <f>IF(AH1213="hatch","yes","no")</f>
        <v>no</v>
      </c>
      <c r="AE1213" t="str">
        <f>IF(AH1213="swimup","yes","no")</f>
        <v>no</v>
      </c>
      <c r="AF1213" t="str">
        <f>IF(AH1213="respiration","yes","no")</f>
        <v>no</v>
      </c>
      <c r="AH1213" t="s">
        <v>813</v>
      </c>
      <c r="AI1213" t="e">
        <f>IF(#REF!&gt;0,(IF(S1213="live",#REF!*0.84,IF(S1213="dried.ethanol",#REF!*0.8449+2.8227,#REF!))),"")</f>
        <v>#REF!</v>
      </c>
      <c r="AJ1213" s="12"/>
      <c r="AL1213" t="e">
        <f>IF(OR(AND(Q1213=Q1214,P1213&gt;0),AND(#REF!&gt;0,#REF!=O1214)),"duplicate","")</f>
        <v>#REF!</v>
      </c>
      <c r="AM1213" t="s">
        <v>826</v>
      </c>
      <c r="AN1213" t="s">
        <v>826</v>
      </c>
      <c r="AO1213" t="s">
        <v>826</v>
      </c>
      <c r="AP1213" t="s">
        <v>826</v>
      </c>
      <c r="AQ1213" t="s">
        <v>32</v>
      </c>
    </row>
    <row r="1214" spans="1:45" x14ac:dyDescent="0.2">
      <c r="A1214" s="29">
        <v>42914</v>
      </c>
      <c r="B1214" s="1">
        <v>42899</v>
      </c>
      <c r="C1214" s="1" t="str">
        <f>IF(F1214="Kup","6/13/2017",IF(F1214="Sag","6/14/2017",""))</f>
        <v>6/13/2017</v>
      </c>
      <c r="D1214" s="27">
        <f>A1214-B1214</f>
        <v>15</v>
      </c>
      <c r="E1214" s="27">
        <f>A1214-C1214</f>
        <v>15</v>
      </c>
      <c r="F1214" t="s">
        <v>21</v>
      </c>
      <c r="G1214">
        <v>15</v>
      </c>
      <c r="H1214" t="s">
        <v>30</v>
      </c>
      <c r="I1214" s="12" t="s">
        <v>94</v>
      </c>
      <c r="J1214" s="12" t="s">
        <v>988</v>
      </c>
      <c r="K1214" s="2" t="s">
        <v>957</v>
      </c>
      <c r="L1214" s="2" t="s">
        <v>943</v>
      </c>
      <c r="M1214">
        <v>6</v>
      </c>
      <c r="N1214">
        <v>6</v>
      </c>
      <c r="O1214" s="23">
        <v>13.324999999999999</v>
      </c>
      <c r="P1214">
        <v>2.476</v>
      </c>
      <c r="Q1214">
        <v>1.232</v>
      </c>
      <c r="R1214">
        <f>IF(Q1214&gt;0,(P1214*(Q1214^2))*(3.14159/6),"")</f>
        <v>1.9677517689326931</v>
      </c>
      <c r="S1214" s="2" t="s">
        <v>32</v>
      </c>
      <c r="T1214" t="s">
        <v>25</v>
      </c>
      <c r="U1214" s="2" t="s">
        <v>26</v>
      </c>
      <c r="V1214" s="2" t="s">
        <v>915</v>
      </c>
      <c r="X1214" s="2" t="s">
        <v>911</v>
      </c>
      <c r="AA1214" s="3" t="s">
        <v>835</v>
      </c>
      <c r="AB1214" t="s">
        <v>835</v>
      </c>
      <c r="AC1214" t="s">
        <v>35</v>
      </c>
      <c r="AD1214" t="s">
        <v>835</v>
      </c>
      <c r="AE1214" t="s">
        <v>835</v>
      </c>
      <c r="AF1214" t="s">
        <v>835</v>
      </c>
      <c r="AH1214" t="s">
        <v>29</v>
      </c>
      <c r="AI1214">
        <f>IF(O1214&gt;0,(IF(S1214="live",O1214*0.84,IF(S1214="dried.ethanol",O1214*0.8449+2.8227,O1214))),"")</f>
        <v>13.324999999999999</v>
      </c>
      <c r="AQ1214" t="s">
        <v>910</v>
      </c>
    </row>
    <row r="1215" spans="1:45" x14ac:dyDescent="0.2">
      <c r="A1215" s="29">
        <v>42914</v>
      </c>
      <c r="B1215" s="1">
        <v>42899</v>
      </c>
      <c r="C1215" s="1" t="str">
        <f>IF(F1215="Kup","6/13/2017",IF(F1215="Sag","6/14/2017",""))</f>
        <v>6/13/2017</v>
      </c>
      <c r="D1215" s="27">
        <f>A1215-B1215</f>
        <v>15</v>
      </c>
      <c r="E1215" s="27">
        <f>A1215-C1215</f>
        <v>15</v>
      </c>
      <c r="F1215" t="s">
        <v>21</v>
      </c>
      <c r="G1215">
        <v>15</v>
      </c>
      <c r="H1215" t="s">
        <v>30</v>
      </c>
      <c r="I1215" s="12" t="s">
        <v>94</v>
      </c>
      <c r="J1215" s="12" t="s">
        <v>988</v>
      </c>
      <c r="K1215" s="2" t="s">
        <v>957</v>
      </c>
      <c r="L1215" s="2" t="s">
        <v>943</v>
      </c>
      <c r="M1215">
        <v>6</v>
      </c>
      <c r="N1215">
        <v>6</v>
      </c>
      <c r="O1215" s="23">
        <v>11.856999999999999</v>
      </c>
      <c r="S1215" s="2" t="s">
        <v>24</v>
      </c>
      <c r="T1215" t="s">
        <v>25</v>
      </c>
      <c r="U1215" s="2" t="s">
        <v>26</v>
      </c>
      <c r="V1215" s="2" t="s">
        <v>889</v>
      </c>
      <c r="X1215" s="2" t="s">
        <v>863</v>
      </c>
      <c r="AA1215" s="3" t="s">
        <v>835</v>
      </c>
      <c r="AB1215" t="s">
        <v>835</v>
      </c>
      <c r="AC1215" t="s">
        <v>35</v>
      </c>
      <c r="AD1215" t="s">
        <v>835</v>
      </c>
      <c r="AE1215" t="s">
        <v>835</v>
      </c>
      <c r="AF1215" t="s">
        <v>835</v>
      </c>
      <c r="AH1215" t="s">
        <v>29</v>
      </c>
      <c r="AI1215">
        <f>IF(O1215&gt;0,(IF(S1215="live",O1215*0.84,IF(S1215="dried.ethanol",O1215*0.8449+2.8227,O1215))),"")</f>
        <v>9.9598799999999983</v>
      </c>
      <c r="AQ1215" t="s">
        <v>910</v>
      </c>
    </row>
    <row r="1216" spans="1:45" x14ac:dyDescent="0.2">
      <c r="A1216" s="29">
        <v>42914</v>
      </c>
      <c r="B1216" s="1">
        <v>42899</v>
      </c>
      <c r="C1216" s="1" t="str">
        <f>IF(F1216="Kup","6/13/2017",IF(F1216="Sag","6/14/2017",""))</f>
        <v>6/13/2017</v>
      </c>
      <c r="D1216" s="27">
        <f>A1216-B1216</f>
        <v>15</v>
      </c>
      <c r="E1216" s="27">
        <f>A1216-C1216</f>
        <v>15</v>
      </c>
      <c r="F1216" t="s">
        <v>21</v>
      </c>
      <c r="G1216">
        <v>15</v>
      </c>
      <c r="H1216" t="s">
        <v>30</v>
      </c>
      <c r="I1216" s="12" t="s">
        <v>94</v>
      </c>
      <c r="J1216" s="12" t="s">
        <v>988</v>
      </c>
      <c r="K1216" s="2" t="s">
        <v>957</v>
      </c>
      <c r="L1216" s="2" t="s">
        <v>943</v>
      </c>
      <c r="M1216">
        <v>7</v>
      </c>
      <c r="N1216">
        <v>7</v>
      </c>
      <c r="O1216" s="23">
        <v>13.15</v>
      </c>
      <c r="S1216" s="2" t="s">
        <v>24</v>
      </c>
      <c r="T1216" t="s">
        <v>25</v>
      </c>
      <c r="U1216" s="2" t="s">
        <v>26</v>
      </c>
      <c r="V1216" s="2" t="s">
        <v>889</v>
      </c>
      <c r="X1216" s="2" t="s">
        <v>863</v>
      </c>
      <c r="AA1216" s="3" t="s">
        <v>835</v>
      </c>
      <c r="AB1216" t="s">
        <v>835</v>
      </c>
      <c r="AC1216" t="s">
        <v>35</v>
      </c>
      <c r="AD1216" t="s">
        <v>835</v>
      </c>
      <c r="AE1216" t="s">
        <v>835</v>
      </c>
      <c r="AF1216" t="s">
        <v>835</v>
      </c>
      <c r="AH1216" t="s">
        <v>29</v>
      </c>
      <c r="AI1216">
        <f>IF(O1216&gt;0,(IF(S1216="live",O1216*0.84,IF(S1216="dried.ethanol",O1216*0.8449+2.8227,O1216))),"")</f>
        <v>11.045999999999999</v>
      </c>
      <c r="AQ1216" t="s">
        <v>910</v>
      </c>
    </row>
    <row r="1217" spans="1:43" x14ac:dyDescent="0.2">
      <c r="A1217" s="29">
        <v>42914</v>
      </c>
      <c r="B1217" s="1">
        <v>42899</v>
      </c>
      <c r="C1217" s="1" t="str">
        <f>IF(F1217="Kup","6/13/2017",IF(F1217="Sag","6/14/2017",""))</f>
        <v>6/13/2017</v>
      </c>
      <c r="D1217" s="27">
        <f>A1217-B1217</f>
        <v>15</v>
      </c>
      <c r="E1217" s="27">
        <f>A1217-C1217</f>
        <v>15</v>
      </c>
      <c r="F1217" s="12" t="s">
        <v>21</v>
      </c>
      <c r="G1217" s="12">
        <v>15</v>
      </c>
      <c r="H1217" s="12" t="s">
        <v>30</v>
      </c>
      <c r="I1217" s="12" t="s">
        <v>94</v>
      </c>
      <c r="J1217" s="12" t="s">
        <v>988</v>
      </c>
      <c r="K1217" s="2" t="s">
        <v>957</v>
      </c>
      <c r="L1217" s="2" t="s">
        <v>943</v>
      </c>
      <c r="M1217" s="12">
        <v>7</v>
      </c>
      <c r="N1217" s="12">
        <v>7</v>
      </c>
      <c r="O1217" s="23">
        <v>12.981999999999999</v>
      </c>
      <c r="P1217" s="12">
        <v>1.4610000000000001</v>
      </c>
      <c r="Q1217" s="12">
        <v>1.087</v>
      </c>
      <c r="R1217">
        <f>IF(Q1217&gt;0,(P1217*(Q1217^2))*(3.14159/6),"")</f>
        <v>0.9038733038718848</v>
      </c>
      <c r="S1217" s="12" t="s">
        <v>32</v>
      </c>
      <c r="T1217" t="s">
        <v>25</v>
      </c>
      <c r="U1217" s="12" t="s">
        <v>26</v>
      </c>
      <c r="V1217" s="12" t="e">
        <f>"CG_D"&amp;G1217&amp;"_"&amp;H1217&amp;"_"&amp;#REF!&amp;".jpg"</f>
        <v>#REF!</v>
      </c>
      <c r="W1217" s="12"/>
      <c r="X1217" s="2" t="s">
        <v>911</v>
      </c>
      <c r="Y1217" s="12"/>
      <c r="Z1217" s="12"/>
      <c r="AA1217" s="12" t="s">
        <v>835</v>
      </c>
      <c r="AB1217" t="str">
        <f>IF(Q1217&gt;0,"yes","no")</f>
        <v>yes</v>
      </c>
      <c r="AC1217" t="e">
        <f>IF(#REF!&gt;0,"yes","no")</f>
        <v>#REF!</v>
      </c>
      <c r="AD1217" t="str">
        <f>IF(AH1217="hatch","yes","no")</f>
        <v>no</v>
      </c>
      <c r="AE1217" t="str">
        <f>IF(AH1217="swimup","yes","no")</f>
        <v>no</v>
      </c>
      <c r="AF1217" t="str">
        <f>IF(AH1217="respiration","yes","no")</f>
        <v>no</v>
      </c>
      <c r="AH1217" t="s">
        <v>813</v>
      </c>
      <c r="AI1217" t="e">
        <f>IF(#REF!&gt;0,(IF(S1217="live",#REF!*0.84,IF(S1217="dried.ethanol",#REF!*0.8449+2.8227,#REF!))),"")</f>
        <v>#REF!</v>
      </c>
      <c r="AJ1217" s="12"/>
      <c r="AL1217" t="e">
        <f>IF(OR(AND(Q1217=Q1218,P1217&gt;0),AND(#REF!&gt;0,#REF!=O1218)),"duplicate","")</f>
        <v>#REF!</v>
      </c>
      <c r="AM1217" t="s">
        <v>826</v>
      </c>
      <c r="AN1217" t="s">
        <v>826</v>
      </c>
      <c r="AO1217" t="s">
        <v>826</v>
      </c>
      <c r="AP1217" t="s">
        <v>826</v>
      </c>
      <c r="AQ1217" t="s">
        <v>32</v>
      </c>
    </row>
    <row r="1218" spans="1:43" x14ac:dyDescent="0.2">
      <c r="A1218" s="29">
        <v>42914</v>
      </c>
      <c r="B1218" s="1">
        <v>42899</v>
      </c>
      <c r="C1218" s="1" t="str">
        <f>IF(F1218="Kup","6/13/2017",IF(F1218="Sag","6/14/2017",""))</f>
        <v>6/13/2017</v>
      </c>
      <c r="D1218" s="27">
        <f>A1218-B1218</f>
        <v>15</v>
      </c>
      <c r="E1218" s="27">
        <f>A1218-C1218</f>
        <v>15</v>
      </c>
      <c r="F1218" t="s">
        <v>21</v>
      </c>
      <c r="G1218">
        <v>15</v>
      </c>
      <c r="H1218" t="s">
        <v>30</v>
      </c>
      <c r="I1218" s="12" t="s">
        <v>94</v>
      </c>
      <c r="J1218" s="12" t="s">
        <v>988</v>
      </c>
      <c r="K1218" s="2" t="s">
        <v>957</v>
      </c>
      <c r="L1218" s="2" t="s">
        <v>943</v>
      </c>
      <c r="M1218">
        <v>8</v>
      </c>
      <c r="N1218">
        <v>8</v>
      </c>
      <c r="O1218" s="23">
        <v>12.782999999999999</v>
      </c>
      <c r="S1218" s="2" t="s">
        <v>24</v>
      </c>
      <c r="T1218" t="s">
        <v>25</v>
      </c>
      <c r="U1218" s="2" t="s">
        <v>26</v>
      </c>
      <c r="V1218" s="2" t="s">
        <v>889</v>
      </c>
      <c r="X1218" s="2" t="s">
        <v>863</v>
      </c>
      <c r="AA1218" s="3" t="s">
        <v>835</v>
      </c>
      <c r="AB1218" t="s">
        <v>835</v>
      </c>
      <c r="AC1218" t="s">
        <v>35</v>
      </c>
      <c r="AD1218" t="s">
        <v>835</v>
      </c>
      <c r="AE1218" t="s">
        <v>835</v>
      </c>
      <c r="AF1218" t="s">
        <v>835</v>
      </c>
      <c r="AH1218" t="s">
        <v>29</v>
      </c>
      <c r="AI1218">
        <f>IF(O1218&gt;0,(IF(S1218="live",O1218*0.84,IF(S1218="dried.ethanol",O1218*0.8449+2.8227,O1218))),"")</f>
        <v>10.737719999999999</v>
      </c>
      <c r="AQ1218" t="s">
        <v>910</v>
      </c>
    </row>
    <row r="1219" spans="1:43" x14ac:dyDescent="0.2">
      <c r="A1219" s="29">
        <v>42914</v>
      </c>
      <c r="B1219" s="1">
        <v>42899</v>
      </c>
      <c r="C1219" s="1" t="str">
        <f>IF(F1219="Kup","6/13/2017",IF(F1219="Sag","6/14/2017",""))</f>
        <v>6/13/2017</v>
      </c>
      <c r="D1219" s="27">
        <f>A1219-B1219</f>
        <v>15</v>
      </c>
      <c r="E1219" s="27">
        <f>A1219-C1219</f>
        <v>15</v>
      </c>
      <c r="F1219" s="12" t="s">
        <v>21</v>
      </c>
      <c r="G1219" s="12">
        <v>15</v>
      </c>
      <c r="H1219" s="12" t="s">
        <v>30</v>
      </c>
      <c r="I1219" s="12" t="s">
        <v>94</v>
      </c>
      <c r="J1219" s="12" t="s">
        <v>988</v>
      </c>
      <c r="K1219" s="2" t="s">
        <v>957</v>
      </c>
      <c r="L1219" s="2" t="s">
        <v>943</v>
      </c>
      <c r="M1219" s="12">
        <v>8</v>
      </c>
      <c r="N1219" s="12">
        <v>8</v>
      </c>
      <c r="O1219" s="23">
        <v>12.785</v>
      </c>
      <c r="P1219" s="12">
        <v>1.58</v>
      </c>
      <c r="Q1219" s="12">
        <v>0.84</v>
      </c>
      <c r="R1219">
        <f>IF(Q1219&gt;0,(P1219*(Q1219^2))*(3.14159/6),"")</f>
        <v>0.58373255471999985</v>
      </c>
      <c r="S1219" s="12" t="s">
        <v>32</v>
      </c>
      <c r="T1219" t="s">
        <v>25</v>
      </c>
      <c r="U1219" s="12" t="s">
        <v>26</v>
      </c>
      <c r="V1219" s="12" t="e">
        <f>"CG_D"&amp;G1219&amp;"_"&amp;H1219&amp;"_"&amp;#REF!&amp;".jpg"</f>
        <v>#REF!</v>
      </c>
      <c r="W1219" s="12"/>
      <c r="X1219" s="2" t="s">
        <v>911</v>
      </c>
      <c r="Y1219" s="12"/>
      <c r="Z1219" s="12"/>
      <c r="AA1219" s="12" t="s">
        <v>835</v>
      </c>
      <c r="AB1219" t="str">
        <f>IF(Q1219&gt;0,"yes","no")</f>
        <v>yes</v>
      </c>
      <c r="AC1219" t="e">
        <f>IF(#REF!&gt;0,"yes","no")</f>
        <v>#REF!</v>
      </c>
      <c r="AD1219" t="str">
        <f>IF(AH1219="hatch","yes","no")</f>
        <v>no</v>
      </c>
      <c r="AE1219" t="str">
        <f>IF(AH1219="swimup","yes","no")</f>
        <v>no</v>
      </c>
      <c r="AF1219" t="str">
        <f>IF(AH1219="respiration","yes","no")</f>
        <v>no</v>
      </c>
      <c r="AH1219" t="s">
        <v>813</v>
      </c>
      <c r="AI1219" t="e">
        <f>IF(#REF!&gt;0,(IF(S1219="live",#REF!*0.84,IF(S1219="dried.ethanol",#REF!*0.8449+2.8227,#REF!))),"")</f>
        <v>#REF!</v>
      </c>
      <c r="AJ1219" s="12"/>
      <c r="AL1219" t="e">
        <f>IF(OR(AND(Q1219=Q1220,P1219&gt;0),AND(#REF!&gt;0,#REF!=O1220)),"duplicate","")</f>
        <v>#REF!</v>
      </c>
      <c r="AM1219" t="s">
        <v>826</v>
      </c>
      <c r="AN1219" t="s">
        <v>826</v>
      </c>
      <c r="AO1219" t="s">
        <v>826</v>
      </c>
      <c r="AP1219" t="s">
        <v>826</v>
      </c>
      <c r="AQ1219" t="s">
        <v>32</v>
      </c>
    </row>
    <row r="1220" spans="1:43" x14ac:dyDescent="0.2">
      <c r="A1220" s="29">
        <v>42914</v>
      </c>
      <c r="B1220" s="1">
        <v>42899</v>
      </c>
      <c r="C1220" s="1" t="str">
        <f>IF(F1220="Kup","6/13/2017",IF(F1220="Sag","6/14/2017",""))</f>
        <v>6/13/2017</v>
      </c>
      <c r="D1220" s="27">
        <f>A1220-B1220</f>
        <v>15</v>
      </c>
      <c r="E1220" s="27">
        <f>A1220-C1220</f>
        <v>15</v>
      </c>
      <c r="F1220" t="s">
        <v>21</v>
      </c>
      <c r="G1220">
        <v>15</v>
      </c>
      <c r="H1220" t="s">
        <v>30</v>
      </c>
      <c r="I1220" s="12" t="s">
        <v>94</v>
      </c>
      <c r="J1220" s="12" t="s">
        <v>988</v>
      </c>
      <c r="K1220" s="2" t="s">
        <v>957</v>
      </c>
      <c r="L1220" s="2" t="s">
        <v>943</v>
      </c>
      <c r="M1220">
        <v>9</v>
      </c>
      <c r="N1220">
        <v>9</v>
      </c>
      <c r="O1220" s="23">
        <v>11.862</v>
      </c>
      <c r="S1220" s="2" t="s">
        <v>24</v>
      </c>
      <c r="T1220" t="s">
        <v>25</v>
      </c>
      <c r="U1220" s="2" t="s">
        <v>26</v>
      </c>
      <c r="V1220" s="2" t="s">
        <v>889</v>
      </c>
      <c r="X1220" s="2" t="s">
        <v>863</v>
      </c>
      <c r="AA1220" s="3" t="s">
        <v>835</v>
      </c>
      <c r="AB1220" t="s">
        <v>835</v>
      </c>
      <c r="AC1220" t="s">
        <v>35</v>
      </c>
      <c r="AD1220" t="s">
        <v>835</v>
      </c>
      <c r="AE1220" t="s">
        <v>835</v>
      </c>
      <c r="AF1220" t="s">
        <v>835</v>
      </c>
      <c r="AH1220" t="s">
        <v>29</v>
      </c>
      <c r="AI1220">
        <f>IF(O1220&gt;0,(IF(S1220="live",O1220*0.84,IF(S1220="dried.ethanol",O1220*0.8449+2.8227,O1220))),"")</f>
        <v>9.9640799999999992</v>
      </c>
      <c r="AQ1220" t="s">
        <v>910</v>
      </c>
    </row>
    <row r="1221" spans="1:43" x14ac:dyDescent="0.2">
      <c r="A1221" s="29">
        <v>42914</v>
      </c>
      <c r="B1221" s="1">
        <v>42899</v>
      </c>
      <c r="C1221" s="1" t="str">
        <f>IF(F1221="Kup","6/13/2017",IF(F1221="Sag","6/14/2017",""))</f>
        <v>6/13/2017</v>
      </c>
      <c r="D1221" s="27">
        <f>A1221-B1221</f>
        <v>15</v>
      </c>
      <c r="E1221" s="27">
        <f>A1221-C1221</f>
        <v>15</v>
      </c>
      <c r="F1221" s="12" t="s">
        <v>21</v>
      </c>
      <c r="G1221" s="12">
        <v>15</v>
      </c>
      <c r="H1221" s="12" t="s">
        <v>30</v>
      </c>
      <c r="I1221" s="12" t="s">
        <v>94</v>
      </c>
      <c r="J1221" s="12" t="s">
        <v>988</v>
      </c>
      <c r="K1221" s="2" t="s">
        <v>957</v>
      </c>
      <c r="L1221" s="2" t="s">
        <v>943</v>
      </c>
      <c r="M1221" s="12">
        <v>9</v>
      </c>
      <c r="N1221" s="12">
        <v>9</v>
      </c>
      <c r="O1221" s="23">
        <v>13.260999999999999</v>
      </c>
      <c r="P1221" s="12">
        <v>1.298</v>
      </c>
      <c r="Q1221" s="12">
        <v>0.80800000000000005</v>
      </c>
      <c r="R1221">
        <f>IF(Q1221&gt;0,(P1221*(Q1221^2))*(3.14159/6),"")</f>
        <v>0.44370637597674673</v>
      </c>
      <c r="S1221" s="12" t="s">
        <v>32</v>
      </c>
      <c r="T1221" t="s">
        <v>25</v>
      </c>
      <c r="U1221" s="12" t="s">
        <v>26</v>
      </c>
      <c r="V1221" s="12" t="e">
        <f>"CG_D"&amp;G1221&amp;"_"&amp;H1221&amp;"_"&amp;#REF!&amp;".jpg"</f>
        <v>#REF!</v>
      </c>
      <c r="W1221" s="12"/>
      <c r="X1221" s="2" t="s">
        <v>911</v>
      </c>
      <c r="Y1221" s="12"/>
      <c r="Z1221" s="12"/>
      <c r="AA1221" s="12" t="s">
        <v>835</v>
      </c>
      <c r="AB1221" t="str">
        <f>IF(Q1221&gt;0,"yes","no")</f>
        <v>yes</v>
      </c>
      <c r="AC1221" t="e">
        <f>IF(#REF!&gt;0,"yes","no")</f>
        <v>#REF!</v>
      </c>
      <c r="AD1221" t="str">
        <f>IF(AH1221="hatch","yes","no")</f>
        <v>no</v>
      </c>
      <c r="AE1221" t="str">
        <f>IF(AH1221="swimup","yes","no")</f>
        <v>no</v>
      </c>
      <c r="AF1221" t="str">
        <f>IF(AH1221="respiration","yes","no")</f>
        <v>no</v>
      </c>
      <c r="AH1221" t="s">
        <v>813</v>
      </c>
      <c r="AI1221" t="e">
        <f>IF(#REF!&gt;0,(IF(S1221="live",#REF!*0.84,IF(S1221="dried.ethanol",#REF!*0.8449+2.8227,#REF!))),"")</f>
        <v>#REF!</v>
      </c>
      <c r="AJ1221" s="12"/>
      <c r="AL1221" t="e">
        <f>IF(OR(AND(Q1221=Q1222,P1221&gt;0),AND(#REF!&gt;0,#REF!=O1222)),"duplicate","")</f>
        <v>#REF!</v>
      </c>
      <c r="AM1221" t="s">
        <v>826</v>
      </c>
      <c r="AN1221" t="s">
        <v>826</v>
      </c>
      <c r="AO1221" t="s">
        <v>826</v>
      </c>
      <c r="AP1221" t="s">
        <v>826</v>
      </c>
      <c r="AQ1221" t="s">
        <v>32</v>
      </c>
    </row>
    <row r="1222" spans="1:43" x14ac:dyDescent="0.2">
      <c r="A1222" s="29">
        <v>42914</v>
      </c>
      <c r="B1222" s="1">
        <v>42899</v>
      </c>
      <c r="C1222" s="1" t="str">
        <f>IF(F1222="Kup","6/13/2017",IF(F1222="Sag","6/14/2017",""))</f>
        <v>6/13/2017</v>
      </c>
      <c r="D1222" s="27">
        <f>A1222-B1222</f>
        <v>15</v>
      </c>
      <c r="E1222" s="27">
        <f>A1222-C1222</f>
        <v>15</v>
      </c>
      <c r="F1222" t="s">
        <v>21</v>
      </c>
      <c r="G1222">
        <v>15</v>
      </c>
      <c r="H1222" t="s">
        <v>30</v>
      </c>
      <c r="I1222" s="12" t="s">
        <v>94</v>
      </c>
      <c r="J1222" s="12" t="s">
        <v>988</v>
      </c>
      <c r="K1222" s="2" t="s">
        <v>957</v>
      </c>
      <c r="L1222" s="2" t="s">
        <v>943</v>
      </c>
      <c r="M1222">
        <v>10</v>
      </c>
      <c r="N1222">
        <v>10</v>
      </c>
      <c r="O1222" s="23">
        <v>14.426</v>
      </c>
      <c r="S1222" s="2" t="s">
        <v>24</v>
      </c>
      <c r="T1222" t="s">
        <v>25</v>
      </c>
      <c r="U1222" s="2" t="s">
        <v>26</v>
      </c>
      <c r="V1222" s="2" t="s">
        <v>889</v>
      </c>
      <c r="X1222" s="2" t="s">
        <v>863</v>
      </c>
      <c r="AA1222" s="3" t="s">
        <v>835</v>
      </c>
      <c r="AB1222" t="s">
        <v>835</v>
      </c>
      <c r="AC1222" t="s">
        <v>35</v>
      </c>
      <c r="AD1222" t="s">
        <v>835</v>
      </c>
      <c r="AE1222" t="s">
        <v>835</v>
      </c>
      <c r="AF1222" t="s">
        <v>835</v>
      </c>
      <c r="AH1222" t="s">
        <v>29</v>
      </c>
      <c r="AI1222">
        <f>IF(O1222&gt;0,(IF(S1222="live",O1222*0.84,IF(S1222="dried.ethanol",O1222*0.8449+2.8227,O1222))),"")</f>
        <v>12.117839999999999</v>
      </c>
      <c r="AQ1222" t="s">
        <v>910</v>
      </c>
    </row>
    <row r="1223" spans="1:43" x14ac:dyDescent="0.2">
      <c r="A1223" s="29">
        <v>42914</v>
      </c>
      <c r="B1223" s="1">
        <v>42899</v>
      </c>
      <c r="C1223" s="1" t="str">
        <f>IF(F1223="Kup","6/13/2017",IF(F1223="Sag","6/14/2017",""))</f>
        <v>6/13/2017</v>
      </c>
      <c r="D1223" s="27">
        <f>A1223-B1223</f>
        <v>15</v>
      </c>
      <c r="E1223" s="27">
        <f>A1223-C1223</f>
        <v>15</v>
      </c>
      <c r="F1223" s="12" t="s">
        <v>21</v>
      </c>
      <c r="G1223" s="12">
        <v>15</v>
      </c>
      <c r="H1223" s="12" t="s">
        <v>30</v>
      </c>
      <c r="I1223" s="12" t="s">
        <v>94</v>
      </c>
      <c r="J1223" s="12" t="s">
        <v>988</v>
      </c>
      <c r="K1223" s="2" t="s">
        <v>957</v>
      </c>
      <c r="L1223" s="2" t="s">
        <v>943</v>
      </c>
      <c r="M1223" s="12">
        <v>10</v>
      </c>
      <c r="N1223" s="12">
        <v>10</v>
      </c>
      <c r="O1223" s="23" t="s">
        <v>914</v>
      </c>
      <c r="P1223" s="12">
        <v>1.4430000000000001</v>
      </c>
      <c r="Q1223" s="12">
        <v>0.66200000000000003</v>
      </c>
      <c r="R1223">
        <f>IF(Q1223&gt;0,(P1223*(Q1223^2))*(3.14159/6),"")</f>
        <v>0.33111630379438001</v>
      </c>
      <c r="S1223" s="12" t="s">
        <v>32</v>
      </c>
      <c r="T1223" t="s">
        <v>25</v>
      </c>
      <c r="U1223" s="12" t="s">
        <v>26</v>
      </c>
      <c r="V1223" s="12" t="e">
        <f>"CG_D"&amp;G1223&amp;"_"&amp;H1223&amp;"_"&amp;#REF!&amp;".jpg"</f>
        <v>#REF!</v>
      </c>
      <c r="W1223" s="12"/>
      <c r="X1223" s="2" t="s">
        <v>911</v>
      </c>
      <c r="Y1223" s="12"/>
      <c r="Z1223" s="12"/>
      <c r="AA1223" s="12" t="s">
        <v>835</v>
      </c>
      <c r="AB1223" t="str">
        <f>IF(Q1223&gt;0,"yes","no")</f>
        <v>yes</v>
      </c>
      <c r="AC1223" t="e">
        <f>IF(#REF!&gt;0,"yes","no")</f>
        <v>#REF!</v>
      </c>
      <c r="AD1223" t="str">
        <f>IF(AH1223="hatch","yes","no")</f>
        <v>no</v>
      </c>
      <c r="AE1223" t="str">
        <f>IF(AH1223="swimup","yes","no")</f>
        <v>no</v>
      </c>
      <c r="AF1223" t="str">
        <f>IF(AH1223="respiration","yes","no")</f>
        <v>no</v>
      </c>
      <c r="AH1223" t="s">
        <v>813</v>
      </c>
      <c r="AI1223" t="e">
        <f>IF(#REF!&gt;0,(IF(S1223="live",#REF!*0.84,IF(S1223="dried.ethanol",#REF!*0.8449+2.8227,#REF!))),"")</f>
        <v>#REF!</v>
      </c>
      <c r="AJ1223" s="12"/>
      <c r="AL1223" t="e">
        <f>IF(OR(AND(Q1223=Q1224,P1223&gt;0),AND(#REF!&gt;0,#REF!=O1224)),"duplicate","")</f>
        <v>#REF!</v>
      </c>
      <c r="AM1223" t="s">
        <v>826</v>
      </c>
      <c r="AN1223" t="s">
        <v>826</v>
      </c>
      <c r="AO1223" t="s">
        <v>826</v>
      </c>
      <c r="AP1223" t="s">
        <v>826</v>
      </c>
      <c r="AQ1223" t="s">
        <v>32</v>
      </c>
    </row>
    <row r="1224" spans="1:43" x14ac:dyDescent="0.2">
      <c r="A1224" s="29">
        <v>42914</v>
      </c>
      <c r="B1224" s="1">
        <v>42899</v>
      </c>
      <c r="C1224" s="1" t="str">
        <f>IF(F1224="Kup","6/13/2017",IF(F1224="Sag","6/14/2017",""))</f>
        <v>6/13/2017</v>
      </c>
      <c r="D1224" s="27">
        <f>A1224-B1224</f>
        <v>15</v>
      </c>
      <c r="E1224" s="27">
        <f>A1224-C1224</f>
        <v>15</v>
      </c>
      <c r="F1224" t="s">
        <v>21</v>
      </c>
      <c r="G1224">
        <v>15</v>
      </c>
      <c r="H1224" s="2" t="s">
        <v>30</v>
      </c>
      <c r="I1224" s="12" t="s">
        <v>31</v>
      </c>
      <c r="J1224" s="12" t="s">
        <v>978</v>
      </c>
      <c r="K1224" s="3" t="s">
        <v>958</v>
      </c>
      <c r="L1224" s="3" t="s">
        <v>959</v>
      </c>
      <c r="M1224" s="2">
        <v>1</v>
      </c>
      <c r="N1224" s="2">
        <v>1</v>
      </c>
      <c r="O1224" s="25">
        <v>13.944000000000001</v>
      </c>
      <c r="S1224" s="2" t="s">
        <v>24</v>
      </c>
      <c r="T1224" t="s">
        <v>25</v>
      </c>
      <c r="U1224" s="2" t="s">
        <v>26</v>
      </c>
      <c r="V1224" s="2" t="s">
        <v>897</v>
      </c>
      <c r="X1224" s="2" t="s">
        <v>863</v>
      </c>
      <c r="AA1224" s="3" t="s">
        <v>835</v>
      </c>
      <c r="AB1224" t="s">
        <v>835</v>
      </c>
      <c r="AC1224" t="s">
        <v>35</v>
      </c>
      <c r="AD1224" t="s">
        <v>835</v>
      </c>
      <c r="AE1224" t="s">
        <v>835</v>
      </c>
      <c r="AF1224" t="s">
        <v>835</v>
      </c>
      <c r="AH1224" t="s">
        <v>29</v>
      </c>
      <c r="AI1224">
        <f>IF(O1224&gt;0,(IF(S1224="live",O1224*0.84,IF(S1224="dried.ethanol",O1224*0.8449+2.8227,O1224))),"")</f>
        <v>11.712960000000001</v>
      </c>
      <c r="AQ1224" t="s">
        <v>910</v>
      </c>
    </row>
    <row r="1225" spans="1:43" x14ac:dyDescent="0.2">
      <c r="A1225" s="29">
        <v>42914</v>
      </c>
      <c r="B1225" s="1">
        <v>42899</v>
      </c>
      <c r="C1225" s="1" t="str">
        <f>IF(F1225="Kup","6/13/2017",IF(F1225="Sag","6/14/2017",""))</f>
        <v>6/13/2017</v>
      </c>
      <c r="D1225" s="27">
        <f>A1225-B1225</f>
        <v>15</v>
      </c>
      <c r="E1225" s="27">
        <f>A1225-C1225</f>
        <v>15</v>
      </c>
      <c r="F1225" t="s">
        <v>21</v>
      </c>
      <c r="G1225">
        <v>15</v>
      </c>
      <c r="H1225" s="2" t="s">
        <v>30</v>
      </c>
      <c r="I1225" s="12" t="s">
        <v>31</v>
      </c>
      <c r="J1225" s="12" t="s">
        <v>978</v>
      </c>
      <c r="K1225" s="3" t="s">
        <v>958</v>
      </c>
      <c r="L1225" s="3" t="s">
        <v>959</v>
      </c>
      <c r="M1225">
        <v>2</v>
      </c>
      <c r="N1225">
        <v>2</v>
      </c>
      <c r="O1225" s="23">
        <v>14.763999999999999</v>
      </c>
      <c r="S1225" s="2" t="s">
        <v>24</v>
      </c>
      <c r="T1225" t="s">
        <v>25</v>
      </c>
      <c r="U1225" s="2" t="s">
        <v>26</v>
      </c>
      <c r="V1225" s="2" t="s">
        <v>897</v>
      </c>
      <c r="X1225" s="2" t="s">
        <v>863</v>
      </c>
      <c r="AA1225" s="3" t="s">
        <v>835</v>
      </c>
      <c r="AB1225" t="s">
        <v>835</v>
      </c>
      <c r="AC1225" t="s">
        <v>35</v>
      </c>
      <c r="AD1225" t="s">
        <v>835</v>
      </c>
      <c r="AE1225" t="s">
        <v>835</v>
      </c>
      <c r="AF1225" t="s">
        <v>835</v>
      </c>
      <c r="AH1225" t="s">
        <v>29</v>
      </c>
      <c r="AI1225">
        <f>IF(O1225&gt;0,(IF(S1225="live",O1225*0.84,IF(S1225="dried.ethanol",O1225*0.8449+2.8227,O1225))),"")</f>
        <v>12.401759999999999</v>
      </c>
      <c r="AQ1225" t="s">
        <v>910</v>
      </c>
    </row>
    <row r="1226" spans="1:43" x14ac:dyDescent="0.2">
      <c r="A1226" s="29">
        <v>42914</v>
      </c>
      <c r="B1226" s="1">
        <v>42899</v>
      </c>
      <c r="C1226" s="1" t="str">
        <f>IF(F1226="Kup","6/13/2017",IF(F1226="Sag","6/14/2017",""))</f>
        <v>6/13/2017</v>
      </c>
      <c r="D1226" s="27">
        <f>A1226-B1226</f>
        <v>15</v>
      </c>
      <c r="E1226" s="27">
        <f>A1226-C1226</f>
        <v>15</v>
      </c>
      <c r="F1226" t="s">
        <v>21</v>
      </c>
      <c r="G1226">
        <v>15</v>
      </c>
      <c r="H1226" s="2" t="s">
        <v>30</v>
      </c>
      <c r="I1226" s="12" t="s">
        <v>31</v>
      </c>
      <c r="J1226" s="12" t="s">
        <v>978</v>
      </c>
      <c r="K1226" s="3" t="s">
        <v>958</v>
      </c>
      <c r="L1226" s="3" t="s">
        <v>959</v>
      </c>
      <c r="M1226">
        <v>3</v>
      </c>
      <c r="N1226">
        <v>3</v>
      </c>
      <c r="O1226" s="23">
        <v>14.31</v>
      </c>
      <c r="S1226" s="2" t="s">
        <v>24</v>
      </c>
      <c r="T1226" t="s">
        <v>25</v>
      </c>
      <c r="U1226" s="2" t="s">
        <v>26</v>
      </c>
      <c r="V1226" s="2" t="s">
        <v>897</v>
      </c>
      <c r="X1226" s="2" t="s">
        <v>863</v>
      </c>
      <c r="AA1226" s="3" t="s">
        <v>835</v>
      </c>
      <c r="AB1226" t="s">
        <v>835</v>
      </c>
      <c r="AC1226" t="s">
        <v>35</v>
      </c>
      <c r="AD1226" t="s">
        <v>835</v>
      </c>
      <c r="AE1226" t="s">
        <v>835</v>
      </c>
      <c r="AF1226" t="s">
        <v>835</v>
      </c>
      <c r="AH1226" t="s">
        <v>29</v>
      </c>
      <c r="AI1226">
        <f>IF(O1226&gt;0,(IF(S1226="live",O1226*0.84,IF(S1226="dried.ethanol",O1226*0.8449+2.8227,O1226))),"")</f>
        <v>12.0204</v>
      </c>
      <c r="AQ1226" t="s">
        <v>910</v>
      </c>
    </row>
    <row r="1227" spans="1:43" x14ac:dyDescent="0.2">
      <c r="A1227" s="29">
        <v>42914</v>
      </c>
      <c r="B1227" s="1">
        <v>42899</v>
      </c>
      <c r="C1227" s="1" t="str">
        <f>IF(F1227="Kup","6/13/2017",IF(F1227="Sag","6/14/2017",""))</f>
        <v>6/13/2017</v>
      </c>
      <c r="D1227" s="27">
        <f>A1227-B1227</f>
        <v>15</v>
      </c>
      <c r="E1227" s="27">
        <f>A1227-C1227</f>
        <v>15</v>
      </c>
      <c r="F1227" t="s">
        <v>21</v>
      </c>
      <c r="G1227">
        <v>15</v>
      </c>
      <c r="H1227" s="2" t="s">
        <v>30</v>
      </c>
      <c r="I1227" s="12" t="s">
        <v>31</v>
      </c>
      <c r="J1227" s="12" t="s">
        <v>978</v>
      </c>
      <c r="K1227" s="3" t="s">
        <v>958</v>
      </c>
      <c r="L1227" s="3" t="s">
        <v>959</v>
      </c>
      <c r="M1227">
        <v>4</v>
      </c>
      <c r="N1227">
        <v>4</v>
      </c>
      <c r="O1227" s="23">
        <v>13.743</v>
      </c>
      <c r="S1227" s="2" t="s">
        <v>24</v>
      </c>
      <c r="T1227" t="s">
        <v>25</v>
      </c>
      <c r="U1227" s="2" t="s">
        <v>26</v>
      </c>
      <c r="V1227" s="2" t="s">
        <v>897</v>
      </c>
      <c r="X1227" s="2" t="s">
        <v>863</v>
      </c>
      <c r="AA1227" s="3" t="s">
        <v>835</v>
      </c>
      <c r="AB1227" t="s">
        <v>835</v>
      </c>
      <c r="AC1227" t="s">
        <v>35</v>
      </c>
      <c r="AD1227" t="s">
        <v>835</v>
      </c>
      <c r="AE1227" t="s">
        <v>835</v>
      </c>
      <c r="AF1227" t="s">
        <v>835</v>
      </c>
      <c r="AH1227" t="s">
        <v>29</v>
      </c>
      <c r="AI1227">
        <f>IF(O1227&gt;0,(IF(S1227="live",O1227*0.84,IF(S1227="dried.ethanol",O1227*0.8449+2.8227,O1227))),"")</f>
        <v>11.544119999999999</v>
      </c>
      <c r="AQ1227" t="s">
        <v>910</v>
      </c>
    </row>
    <row r="1228" spans="1:43" x14ac:dyDescent="0.2">
      <c r="A1228" s="29">
        <v>42914</v>
      </c>
      <c r="B1228" s="1">
        <v>42899</v>
      </c>
      <c r="C1228" s="1" t="str">
        <f>IF(F1228="Kup","6/13/2017",IF(F1228="Sag","6/14/2017",""))</f>
        <v>6/13/2017</v>
      </c>
      <c r="D1228" s="27">
        <f>A1228-B1228</f>
        <v>15</v>
      </c>
      <c r="E1228" s="27">
        <f>A1228-C1228</f>
        <v>15</v>
      </c>
      <c r="F1228" t="s">
        <v>21</v>
      </c>
      <c r="G1228">
        <v>15</v>
      </c>
      <c r="H1228" s="2" t="s">
        <v>30</v>
      </c>
      <c r="I1228" s="12" t="s">
        <v>31</v>
      </c>
      <c r="J1228" s="12" t="s">
        <v>978</v>
      </c>
      <c r="K1228" s="3" t="s">
        <v>958</v>
      </c>
      <c r="L1228" s="3" t="s">
        <v>959</v>
      </c>
      <c r="M1228">
        <v>5</v>
      </c>
      <c r="N1228">
        <v>5</v>
      </c>
      <c r="O1228" s="23">
        <v>13.476000000000001</v>
      </c>
      <c r="S1228" s="2" t="s">
        <v>24</v>
      </c>
      <c r="T1228" t="s">
        <v>25</v>
      </c>
      <c r="U1228" s="2" t="s">
        <v>26</v>
      </c>
      <c r="V1228" s="2" t="s">
        <v>897</v>
      </c>
      <c r="X1228" s="2" t="s">
        <v>863</v>
      </c>
      <c r="AA1228" s="3" t="s">
        <v>835</v>
      </c>
      <c r="AB1228" t="s">
        <v>835</v>
      </c>
      <c r="AC1228" t="s">
        <v>35</v>
      </c>
      <c r="AD1228" t="s">
        <v>835</v>
      </c>
      <c r="AE1228" t="s">
        <v>835</v>
      </c>
      <c r="AF1228" t="s">
        <v>835</v>
      </c>
      <c r="AH1228" t="s">
        <v>29</v>
      </c>
      <c r="AI1228">
        <f>IF(O1228&gt;0,(IF(S1228="live",O1228*0.84,IF(S1228="dried.ethanol",O1228*0.8449+2.8227,O1228))),"")</f>
        <v>11.319840000000001</v>
      </c>
      <c r="AQ1228" t="s">
        <v>910</v>
      </c>
    </row>
    <row r="1229" spans="1:43" x14ac:dyDescent="0.2">
      <c r="A1229" s="29">
        <v>42914</v>
      </c>
      <c r="B1229" s="1">
        <v>42899</v>
      </c>
      <c r="C1229" s="1" t="str">
        <f>IF(F1229="Kup","6/13/2017",IF(F1229="Sag","6/14/2017",""))</f>
        <v>6/13/2017</v>
      </c>
      <c r="D1229" s="27">
        <f>A1229-B1229</f>
        <v>15</v>
      </c>
      <c r="E1229" s="27">
        <f>A1229-C1229</f>
        <v>15</v>
      </c>
      <c r="F1229" t="s">
        <v>21</v>
      </c>
      <c r="G1229">
        <v>15</v>
      </c>
      <c r="H1229" s="2" t="s">
        <v>30</v>
      </c>
      <c r="I1229" s="12" t="s">
        <v>31</v>
      </c>
      <c r="J1229" s="12" t="s">
        <v>978</v>
      </c>
      <c r="K1229" s="3" t="s">
        <v>958</v>
      </c>
      <c r="L1229" s="3" t="s">
        <v>959</v>
      </c>
      <c r="M1229">
        <v>6</v>
      </c>
      <c r="N1229">
        <v>6</v>
      </c>
      <c r="O1229" s="23">
        <v>13.128</v>
      </c>
      <c r="S1229" s="2" t="s">
        <v>24</v>
      </c>
      <c r="T1229" t="s">
        <v>25</v>
      </c>
      <c r="U1229" s="2" t="s">
        <v>26</v>
      </c>
      <c r="V1229" s="2" t="s">
        <v>897</v>
      </c>
      <c r="X1229" s="2" t="s">
        <v>863</v>
      </c>
      <c r="AA1229" s="3" t="s">
        <v>835</v>
      </c>
      <c r="AB1229" t="s">
        <v>835</v>
      </c>
      <c r="AC1229" t="s">
        <v>35</v>
      </c>
      <c r="AD1229" t="s">
        <v>835</v>
      </c>
      <c r="AE1229" t="s">
        <v>835</v>
      </c>
      <c r="AF1229" t="s">
        <v>835</v>
      </c>
      <c r="AH1229" t="s">
        <v>29</v>
      </c>
      <c r="AI1229">
        <f>IF(O1229&gt;0,(IF(S1229="live",O1229*0.84,IF(S1229="dried.ethanol",O1229*0.8449+2.8227,O1229))),"")</f>
        <v>11.027519999999999</v>
      </c>
      <c r="AQ1229" t="s">
        <v>910</v>
      </c>
    </row>
    <row r="1230" spans="1:43" x14ac:dyDescent="0.2">
      <c r="A1230" s="29">
        <v>42914</v>
      </c>
      <c r="B1230" s="1">
        <v>42899</v>
      </c>
      <c r="C1230" s="1" t="str">
        <f>IF(F1230="Kup","6/13/2017",IF(F1230="Sag","6/14/2017",""))</f>
        <v>6/13/2017</v>
      </c>
      <c r="D1230" s="27">
        <f>A1230-B1230</f>
        <v>15</v>
      </c>
      <c r="E1230" s="27">
        <f>A1230-C1230</f>
        <v>15</v>
      </c>
      <c r="F1230" t="s">
        <v>21</v>
      </c>
      <c r="G1230">
        <v>15</v>
      </c>
      <c r="H1230" s="2" t="s">
        <v>30</v>
      </c>
      <c r="I1230" s="12" t="s">
        <v>31</v>
      </c>
      <c r="J1230" s="12" t="s">
        <v>978</v>
      </c>
      <c r="K1230" s="3" t="s">
        <v>958</v>
      </c>
      <c r="L1230" s="3" t="s">
        <v>959</v>
      </c>
      <c r="M1230">
        <v>7</v>
      </c>
      <c r="N1230">
        <v>7</v>
      </c>
      <c r="O1230" s="23">
        <v>14.108000000000001</v>
      </c>
      <c r="S1230" s="2" t="s">
        <v>24</v>
      </c>
      <c r="T1230" t="s">
        <v>25</v>
      </c>
      <c r="U1230" s="2" t="s">
        <v>26</v>
      </c>
      <c r="V1230" s="2" t="s">
        <v>897</v>
      </c>
      <c r="X1230" s="2" t="s">
        <v>863</v>
      </c>
      <c r="AA1230" s="3" t="s">
        <v>835</v>
      </c>
      <c r="AB1230" t="s">
        <v>835</v>
      </c>
      <c r="AC1230" t="s">
        <v>35</v>
      </c>
      <c r="AD1230" t="s">
        <v>835</v>
      </c>
      <c r="AE1230" t="s">
        <v>835</v>
      </c>
      <c r="AF1230" t="s">
        <v>835</v>
      </c>
      <c r="AH1230" t="s">
        <v>29</v>
      </c>
      <c r="AI1230">
        <f>IF(O1230&gt;0,(IF(S1230="live",O1230*0.84,IF(S1230="dried.ethanol",O1230*0.8449+2.8227,O1230))),"")</f>
        <v>11.850720000000001</v>
      </c>
      <c r="AQ1230" t="s">
        <v>910</v>
      </c>
    </row>
    <row r="1231" spans="1:43" x14ac:dyDescent="0.2">
      <c r="A1231" s="29">
        <v>42914</v>
      </c>
      <c r="B1231" s="1">
        <v>42899</v>
      </c>
      <c r="C1231" s="1" t="str">
        <f>IF(F1231="Kup","6/13/2017",IF(F1231="Sag","6/14/2017",""))</f>
        <v>6/13/2017</v>
      </c>
      <c r="D1231" s="27">
        <f>A1231-B1231</f>
        <v>15</v>
      </c>
      <c r="E1231" s="27">
        <f>A1231-C1231</f>
        <v>15</v>
      </c>
      <c r="F1231" t="s">
        <v>21</v>
      </c>
      <c r="G1231">
        <v>15</v>
      </c>
      <c r="H1231" s="2" t="s">
        <v>30</v>
      </c>
      <c r="I1231" s="12" t="s">
        <v>31</v>
      </c>
      <c r="J1231" s="12" t="s">
        <v>978</v>
      </c>
      <c r="K1231" s="3" t="s">
        <v>958</v>
      </c>
      <c r="L1231" s="3" t="s">
        <v>959</v>
      </c>
      <c r="M1231">
        <v>8</v>
      </c>
      <c r="N1231">
        <v>8</v>
      </c>
      <c r="O1231" s="23">
        <v>12.114000000000001</v>
      </c>
      <c r="S1231" s="2" t="s">
        <v>24</v>
      </c>
      <c r="T1231" t="s">
        <v>25</v>
      </c>
      <c r="U1231" s="2" t="s">
        <v>26</v>
      </c>
      <c r="V1231" s="2" t="s">
        <v>897</v>
      </c>
      <c r="X1231" s="2" t="s">
        <v>863</v>
      </c>
      <c r="AA1231" s="3" t="s">
        <v>835</v>
      </c>
      <c r="AB1231" t="s">
        <v>835</v>
      </c>
      <c r="AC1231" t="s">
        <v>35</v>
      </c>
      <c r="AD1231" t="s">
        <v>835</v>
      </c>
      <c r="AE1231" t="s">
        <v>835</v>
      </c>
      <c r="AF1231" t="s">
        <v>835</v>
      </c>
      <c r="AH1231" t="s">
        <v>29</v>
      </c>
      <c r="AI1231">
        <f>IF(O1231&gt;0,(IF(S1231="live",O1231*0.84,IF(S1231="dried.ethanol",O1231*0.8449+2.8227,O1231))),"")</f>
        <v>10.17576</v>
      </c>
      <c r="AQ1231" t="s">
        <v>910</v>
      </c>
    </row>
    <row r="1232" spans="1:43" x14ac:dyDescent="0.2">
      <c r="A1232" s="29">
        <v>42914</v>
      </c>
      <c r="B1232" s="1">
        <v>42899</v>
      </c>
      <c r="C1232" s="1" t="str">
        <f>IF(F1232="Kup","6/13/2017",IF(F1232="Sag","6/14/2017",""))</f>
        <v>6/13/2017</v>
      </c>
      <c r="D1232" s="27">
        <f>A1232-B1232</f>
        <v>15</v>
      </c>
      <c r="E1232" s="27">
        <f>A1232-C1232</f>
        <v>15</v>
      </c>
      <c r="F1232" t="s">
        <v>21</v>
      </c>
      <c r="G1232">
        <v>15</v>
      </c>
      <c r="H1232" s="2" t="s">
        <v>30</v>
      </c>
      <c r="I1232" s="12" t="s">
        <v>31</v>
      </c>
      <c r="J1232" s="12" t="s">
        <v>978</v>
      </c>
      <c r="K1232" s="3" t="s">
        <v>958</v>
      </c>
      <c r="L1232" s="3" t="s">
        <v>959</v>
      </c>
      <c r="M1232">
        <v>9</v>
      </c>
      <c r="N1232">
        <v>9</v>
      </c>
      <c r="O1232" s="23">
        <v>13.666</v>
      </c>
      <c r="S1232" s="2" t="s">
        <v>24</v>
      </c>
      <c r="T1232" t="s">
        <v>25</v>
      </c>
      <c r="U1232" s="2" t="s">
        <v>26</v>
      </c>
      <c r="V1232" s="2" t="s">
        <v>897</v>
      </c>
      <c r="X1232" s="2" t="s">
        <v>863</v>
      </c>
      <c r="AA1232" s="3" t="s">
        <v>835</v>
      </c>
      <c r="AB1232" t="s">
        <v>835</v>
      </c>
      <c r="AC1232" t="s">
        <v>35</v>
      </c>
      <c r="AD1232" t="s">
        <v>835</v>
      </c>
      <c r="AE1232" t="s">
        <v>835</v>
      </c>
      <c r="AF1232" t="s">
        <v>835</v>
      </c>
      <c r="AH1232" t="s">
        <v>29</v>
      </c>
      <c r="AI1232">
        <f>IF(O1232&gt;0,(IF(S1232="live",O1232*0.84,IF(S1232="dried.ethanol",O1232*0.8449+2.8227,O1232))),"")</f>
        <v>11.47944</v>
      </c>
      <c r="AQ1232" t="s">
        <v>910</v>
      </c>
    </row>
    <row r="1233" spans="1:43" x14ac:dyDescent="0.2">
      <c r="A1233" s="29">
        <v>42914</v>
      </c>
      <c r="B1233" s="1">
        <v>42899</v>
      </c>
      <c r="C1233" s="1" t="str">
        <f>IF(F1233="Kup","6/13/2017",IF(F1233="Sag","6/14/2017",""))</f>
        <v>6/13/2017</v>
      </c>
      <c r="D1233" s="27">
        <f>A1233-B1233</f>
        <v>15</v>
      </c>
      <c r="E1233" s="27">
        <f>A1233-C1233</f>
        <v>15</v>
      </c>
      <c r="F1233" t="s">
        <v>21</v>
      </c>
      <c r="G1233">
        <v>15</v>
      </c>
      <c r="H1233" s="2" t="s">
        <v>30</v>
      </c>
      <c r="I1233" s="12" t="s">
        <v>31</v>
      </c>
      <c r="J1233" s="12" t="s">
        <v>978</v>
      </c>
      <c r="K1233" s="3" t="s">
        <v>958</v>
      </c>
      <c r="L1233" s="3" t="s">
        <v>959</v>
      </c>
      <c r="M1233">
        <v>10</v>
      </c>
      <c r="N1233">
        <v>10</v>
      </c>
      <c r="O1233" s="23">
        <v>13.146000000000001</v>
      </c>
      <c r="S1233" s="2" t="s">
        <v>24</v>
      </c>
      <c r="T1233" t="s">
        <v>25</v>
      </c>
      <c r="U1233" s="2" t="s">
        <v>26</v>
      </c>
      <c r="V1233" s="2" t="s">
        <v>897</v>
      </c>
      <c r="X1233" s="2" t="s">
        <v>863</v>
      </c>
      <c r="AA1233" s="3" t="s">
        <v>835</v>
      </c>
      <c r="AB1233" t="s">
        <v>835</v>
      </c>
      <c r="AC1233" t="s">
        <v>35</v>
      </c>
      <c r="AD1233" t="s">
        <v>835</v>
      </c>
      <c r="AE1233" t="s">
        <v>835</v>
      </c>
      <c r="AF1233" t="s">
        <v>835</v>
      </c>
      <c r="AH1233" t="s">
        <v>29</v>
      </c>
      <c r="AI1233">
        <f>IF(O1233&gt;0,(IF(S1233="live",O1233*0.84,IF(S1233="dried.ethanol",O1233*0.8449+2.8227,O1233))),"")</f>
        <v>11.04264</v>
      </c>
      <c r="AQ1233" t="s">
        <v>910</v>
      </c>
    </row>
    <row r="1234" spans="1:43" x14ac:dyDescent="0.2">
      <c r="A1234" s="29">
        <v>42914</v>
      </c>
      <c r="B1234" s="1">
        <v>42899</v>
      </c>
      <c r="C1234" s="1" t="str">
        <f>IF(F1234="Kup","6/13/2017",IF(F1234="Sag","6/14/2017",""))</f>
        <v>6/13/2017</v>
      </c>
      <c r="D1234" s="27">
        <f>A1234-B1234</f>
        <v>15</v>
      </c>
      <c r="E1234" s="27">
        <f>A1234-C1234</f>
        <v>15</v>
      </c>
      <c r="F1234" t="s">
        <v>21</v>
      </c>
      <c r="G1234">
        <v>15</v>
      </c>
      <c r="H1234" s="2" t="s">
        <v>30</v>
      </c>
      <c r="I1234" s="12" t="s">
        <v>99</v>
      </c>
      <c r="J1234" s="12" t="s">
        <v>979</v>
      </c>
      <c r="K1234" s="3" t="s">
        <v>960</v>
      </c>
      <c r="L1234" s="3" t="s">
        <v>959</v>
      </c>
      <c r="M1234" s="2">
        <v>1</v>
      </c>
      <c r="N1234">
        <v>1</v>
      </c>
      <c r="O1234" s="23">
        <v>13.587</v>
      </c>
      <c r="S1234" s="2" t="s">
        <v>24</v>
      </c>
      <c r="T1234" t="s">
        <v>25</v>
      </c>
      <c r="U1234" s="2" t="s">
        <v>26</v>
      </c>
      <c r="V1234" s="2" t="s">
        <v>898</v>
      </c>
      <c r="X1234" s="2" t="s">
        <v>863</v>
      </c>
      <c r="AA1234" s="3" t="s">
        <v>835</v>
      </c>
      <c r="AB1234" t="s">
        <v>835</v>
      </c>
      <c r="AC1234" t="s">
        <v>35</v>
      </c>
      <c r="AD1234" t="s">
        <v>835</v>
      </c>
      <c r="AE1234" t="s">
        <v>835</v>
      </c>
      <c r="AF1234" t="s">
        <v>835</v>
      </c>
      <c r="AH1234" t="s">
        <v>29</v>
      </c>
      <c r="AI1234">
        <f>IF(O1234&gt;0,(IF(S1234="live",O1234*0.84,IF(S1234="dried.ethanol",O1234*0.8449+2.8227,O1234))),"")</f>
        <v>11.413079999999999</v>
      </c>
      <c r="AQ1234" t="s">
        <v>910</v>
      </c>
    </row>
    <row r="1235" spans="1:43" x14ac:dyDescent="0.2">
      <c r="A1235" s="29">
        <v>42914</v>
      </c>
      <c r="B1235" s="1">
        <v>42899</v>
      </c>
      <c r="C1235" s="1" t="str">
        <f>IF(F1235="Kup","6/13/2017",IF(F1235="Sag","6/14/2017",""))</f>
        <v>6/13/2017</v>
      </c>
      <c r="D1235" s="27">
        <f>A1235-B1235</f>
        <v>15</v>
      </c>
      <c r="E1235" s="27">
        <f>A1235-C1235</f>
        <v>15</v>
      </c>
      <c r="F1235" t="s">
        <v>21</v>
      </c>
      <c r="G1235">
        <v>15</v>
      </c>
      <c r="H1235" s="2" t="s">
        <v>30</v>
      </c>
      <c r="I1235" s="12" t="s">
        <v>99</v>
      </c>
      <c r="J1235" s="12" t="s">
        <v>979</v>
      </c>
      <c r="K1235" s="3" t="s">
        <v>960</v>
      </c>
      <c r="L1235" s="3" t="s">
        <v>959</v>
      </c>
      <c r="M1235">
        <v>2</v>
      </c>
      <c r="N1235">
        <v>2</v>
      </c>
      <c r="O1235" s="23">
        <v>11.445</v>
      </c>
      <c r="S1235" s="2" t="s">
        <v>24</v>
      </c>
      <c r="T1235" t="s">
        <v>25</v>
      </c>
      <c r="U1235" s="2" t="s">
        <v>26</v>
      </c>
      <c r="V1235" s="2" t="s">
        <v>898</v>
      </c>
      <c r="X1235" s="2" t="s">
        <v>863</v>
      </c>
      <c r="AA1235" s="3" t="s">
        <v>835</v>
      </c>
      <c r="AB1235" t="s">
        <v>835</v>
      </c>
      <c r="AC1235" t="s">
        <v>35</v>
      </c>
      <c r="AD1235" t="s">
        <v>835</v>
      </c>
      <c r="AE1235" t="s">
        <v>835</v>
      </c>
      <c r="AF1235" t="s">
        <v>835</v>
      </c>
      <c r="AH1235" t="s">
        <v>29</v>
      </c>
      <c r="AI1235">
        <f>IF(O1235&gt;0,(IF(S1235="live",O1235*0.84,IF(S1235="dried.ethanol",O1235*0.8449+2.8227,O1235))),"")</f>
        <v>9.6137999999999995</v>
      </c>
      <c r="AQ1235" t="s">
        <v>910</v>
      </c>
    </row>
    <row r="1236" spans="1:43" x14ac:dyDescent="0.2">
      <c r="A1236" s="29">
        <v>42914</v>
      </c>
      <c r="B1236" s="1">
        <v>42899</v>
      </c>
      <c r="C1236" s="1" t="str">
        <f>IF(F1236="Kup","6/13/2017",IF(F1236="Sag","6/14/2017",""))</f>
        <v>6/13/2017</v>
      </c>
      <c r="D1236" s="27">
        <f>A1236-B1236</f>
        <v>15</v>
      </c>
      <c r="E1236" s="27">
        <f>A1236-C1236</f>
        <v>15</v>
      </c>
      <c r="F1236" t="s">
        <v>21</v>
      </c>
      <c r="G1236">
        <v>15</v>
      </c>
      <c r="H1236" s="2" t="s">
        <v>30</v>
      </c>
      <c r="I1236" s="12" t="s">
        <v>99</v>
      </c>
      <c r="J1236" s="12" t="s">
        <v>979</v>
      </c>
      <c r="K1236" s="3" t="s">
        <v>960</v>
      </c>
      <c r="L1236" s="3" t="s">
        <v>959</v>
      </c>
      <c r="M1236">
        <v>3</v>
      </c>
      <c r="N1236">
        <v>3</v>
      </c>
      <c r="O1236" s="23">
        <v>11.964</v>
      </c>
      <c r="S1236" s="2" t="s">
        <v>24</v>
      </c>
      <c r="T1236" t="s">
        <v>25</v>
      </c>
      <c r="U1236" s="2" t="s">
        <v>26</v>
      </c>
      <c r="V1236" s="2" t="s">
        <v>898</v>
      </c>
      <c r="X1236" s="2" t="s">
        <v>863</v>
      </c>
      <c r="AA1236" s="3" t="s">
        <v>835</v>
      </c>
      <c r="AB1236" t="s">
        <v>835</v>
      </c>
      <c r="AC1236" t="s">
        <v>35</v>
      </c>
      <c r="AD1236" t="s">
        <v>835</v>
      </c>
      <c r="AE1236" t="s">
        <v>835</v>
      </c>
      <c r="AF1236" t="s">
        <v>835</v>
      </c>
      <c r="AH1236" t="s">
        <v>29</v>
      </c>
      <c r="AI1236">
        <f>IF(O1236&gt;0,(IF(S1236="live",O1236*0.84,IF(S1236="dried.ethanol",O1236*0.8449+2.8227,O1236))),"")</f>
        <v>10.049759999999999</v>
      </c>
      <c r="AQ1236" t="s">
        <v>910</v>
      </c>
    </row>
    <row r="1237" spans="1:43" x14ac:dyDescent="0.2">
      <c r="A1237" s="29">
        <v>42914</v>
      </c>
      <c r="B1237" s="1">
        <v>42899</v>
      </c>
      <c r="C1237" s="1" t="str">
        <f>IF(F1237="Kup","6/13/2017",IF(F1237="Sag","6/14/2017",""))</f>
        <v>6/13/2017</v>
      </c>
      <c r="D1237" s="27">
        <f>A1237-B1237</f>
        <v>15</v>
      </c>
      <c r="E1237" s="27">
        <f>A1237-C1237</f>
        <v>15</v>
      </c>
      <c r="F1237" t="s">
        <v>21</v>
      </c>
      <c r="G1237">
        <v>15</v>
      </c>
      <c r="H1237" s="2" t="s">
        <v>30</v>
      </c>
      <c r="I1237" s="12" t="s">
        <v>99</v>
      </c>
      <c r="J1237" s="12" t="s">
        <v>979</v>
      </c>
      <c r="K1237" s="3" t="s">
        <v>960</v>
      </c>
      <c r="L1237" s="3" t="s">
        <v>959</v>
      </c>
      <c r="M1237">
        <v>4</v>
      </c>
      <c r="N1237">
        <v>4</v>
      </c>
      <c r="O1237" s="23">
        <v>14.031000000000001</v>
      </c>
      <c r="S1237" s="2" t="s">
        <v>24</v>
      </c>
      <c r="T1237" t="s">
        <v>25</v>
      </c>
      <c r="U1237" s="2" t="s">
        <v>26</v>
      </c>
      <c r="V1237" s="2" t="s">
        <v>898</v>
      </c>
      <c r="X1237" s="2" t="s">
        <v>863</v>
      </c>
      <c r="AA1237" s="3" t="s">
        <v>835</v>
      </c>
      <c r="AB1237" t="s">
        <v>835</v>
      </c>
      <c r="AC1237" t="s">
        <v>35</v>
      </c>
      <c r="AD1237" t="s">
        <v>835</v>
      </c>
      <c r="AE1237" t="s">
        <v>835</v>
      </c>
      <c r="AF1237" t="s">
        <v>835</v>
      </c>
      <c r="AH1237" t="s">
        <v>29</v>
      </c>
      <c r="AI1237">
        <f>IF(O1237&gt;0,(IF(S1237="live",O1237*0.84,IF(S1237="dried.ethanol",O1237*0.8449+2.8227,O1237))),"")</f>
        <v>11.78604</v>
      </c>
      <c r="AQ1237" t="s">
        <v>910</v>
      </c>
    </row>
    <row r="1238" spans="1:43" x14ac:dyDescent="0.2">
      <c r="A1238" s="29">
        <v>42914</v>
      </c>
      <c r="B1238" s="1">
        <v>42899</v>
      </c>
      <c r="C1238" s="1" t="str">
        <f>IF(F1238="Kup","6/13/2017",IF(F1238="Sag","6/14/2017",""))</f>
        <v>6/13/2017</v>
      </c>
      <c r="D1238" s="27">
        <f>A1238-B1238</f>
        <v>15</v>
      </c>
      <c r="E1238" s="27">
        <f>A1238-C1238</f>
        <v>15</v>
      </c>
      <c r="F1238" t="s">
        <v>21</v>
      </c>
      <c r="G1238">
        <v>15</v>
      </c>
      <c r="H1238" s="2" t="s">
        <v>30</v>
      </c>
      <c r="I1238" s="12" t="s">
        <v>99</v>
      </c>
      <c r="J1238" s="12" t="s">
        <v>979</v>
      </c>
      <c r="K1238" s="3" t="s">
        <v>960</v>
      </c>
      <c r="L1238" s="3" t="s">
        <v>959</v>
      </c>
      <c r="M1238">
        <v>5</v>
      </c>
      <c r="N1238">
        <v>5</v>
      </c>
      <c r="O1238" s="23">
        <v>11.497</v>
      </c>
      <c r="S1238" s="2" t="s">
        <v>24</v>
      </c>
      <c r="T1238" t="s">
        <v>25</v>
      </c>
      <c r="U1238" s="2" t="s">
        <v>26</v>
      </c>
      <c r="V1238" s="2" t="s">
        <v>898</v>
      </c>
      <c r="X1238" s="2" t="s">
        <v>863</v>
      </c>
      <c r="AA1238" s="3" t="s">
        <v>835</v>
      </c>
      <c r="AB1238" t="s">
        <v>835</v>
      </c>
      <c r="AC1238" t="s">
        <v>35</v>
      </c>
      <c r="AD1238" t="s">
        <v>835</v>
      </c>
      <c r="AE1238" t="s">
        <v>835</v>
      </c>
      <c r="AF1238" t="s">
        <v>835</v>
      </c>
      <c r="AH1238" t="s">
        <v>29</v>
      </c>
      <c r="AI1238">
        <f>IF(O1238&gt;0,(IF(S1238="live",O1238*0.84,IF(S1238="dried.ethanol",O1238*0.8449+2.8227,O1238))),"")</f>
        <v>9.6574799999999996</v>
      </c>
      <c r="AQ1238" t="s">
        <v>910</v>
      </c>
    </row>
    <row r="1239" spans="1:43" x14ac:dyDescent="0.2">
      <c r="A1239" s="29">
        <v>42914</v>
      </c>
      <c r="B1239" s="1">
        <v>42899</v>
      </c>
      <c r="C1239" s="1" t="str">
        <f>IF(F1239="Kup","6/13/2017",IF(F1239="Sag","6/14/2017",""))</f>
        <v>6/13/2017</v>
      </c>
      <c r="D1239" s="27">
        <f>A1239-B1239</f>
        <v>15</v>
      </c>
      <c r="E1239" s="27">
        <f>A1239-C1239</f>
        <v>15</v>
      </c>
      <c r="F1239" t="s">
        <v>21</v>
      </c>
      <c r="G1239">
        <v>15</v>
      </c>
      <c r="H1239" s="2" t="s">
        <v>30</v>
      </c>
      <c r="I1239" s="12" t="s">
        <v>99</v>
      </c>
      <c r="J1239" s="12" t="s">
        <v>979</v>
      </c>
      <c r="K1239" s="3" t="s">
        <v>960</v>
      </c>
      <c r="L1239" s="3" t="s">
        <v>959</v>
      </c>
      <c r="M1239">
        <v>6</v>
      </c>
      <c r="N1239">
        <v>6</v>
      </c>
      <c r="O1239" s="23">
        <v>14.445</v>
      </c>
      <c r="S1239" s="2" t="s">
        <v>24</v>
      </c>
      <c r="T1239" t="s">
        <v>25</v>
      </c>
      <c r="U1239" s="2" t="s">
        <v>26</v>
      </c>
      <c r="V1239" s="2" t="s">
        <v>898</v>
      </c>
      <c r="X1239" s="2" t="s">
        <v>863</v>
      </c>
      <c r="AA1239" s="3" t="s">
        <v>835</v>
      </c>
      <c r="AB1239" t="s">
        <v>835</v>
      </c>
      <c r="AC1239" t="s">
        <v>35</v>
      </c>
      <c r="AD1239" t="s">
        <v>835</v>
      </c>
      <c r="AE1239" t="s">
        <v>835</v>
      </c>
      <c r="AF1239" t="s">
        <v>835</v>
      </c>
      <c r="AH1239" t="s">
        <v>29</v>
      </c>
      <c r="AI1239">
        <f>IF(O1239&gt;0,(IF(S1239="live",O1239*0.84,IF(S1239="dried.ethanol",O1239*0.8449+2.8227,O1239))),"")</f>
        <v>12.133799999999999</v>
      </c>
      <c r="AQ1239" t="s">
        <v>910</v>
      </c>
    </row>
    <row r="1240" spans="1:43" x14ac:dyDescent="0.2">
      <c r="A1240" s="29">
        <v>42914</v>
      </c>
      <c r="B1240" s="1">
        <v>42899</v>
      </c>
      <c r="C1240" s="1" t="str">
        <f>IF(F1240="Kup","6/13/2017",IF(F1240="Sag","6/14/2017",""))</f>
        <v>6/13/2017</v>
      </c>
      <c r="D1240" s="27">
        <f>A1240-B1240</f>
        <v>15</v>
      </c>
      <c r="E1240" s="27">
        <f>A1240-C1240</f>
        <v>15</v>
      </c>
      <c r="F1240" t="s">
        <v>21</v>
      </c>
      <c r="G1240">
        <v>15</v>
      </c>
      <c r="H1240" s="2" t="s">
        <v>30</v>
      </c>
      <c r="I1240" s="12" t="s">
        <v>99</v>
      </c>
      <c r="J1240" s="12" t="s">
        <v>979</v>
      </c>
      <c r="K1240" s="3" t="s">
        <v>960</v>
      </c>
      <c r="L1240" s="3" t="s">
        <v>959</v>
      </c>
      <c r="M1240">
        <v>7</v>
      </c>
      <c r="N1240">
        <v>7</v>
      </c>
      <c r="O1240" s="23">
        <v>12.013</v>
      </c>
      <c r="S1240" s="2" t="s">
        <v>24</v>
      </c>
      <c r="T1240" t="s">
        <v>25</v>
      </c>
      <c r="U1240" s="2" t="s">
        <v>26</v>
      </c>
      <c r="V1240" s="2" t="s">
        <v>898</v>
      </c>
      <c r="X1240" s="2" t="s">
        <v>863</v>
      </c>
      <c r="AA1240" s="3" t="s">
        <v>835</v>
      </c>
      <c r="AB1240" t="s">
        <v>835</v>
      </c>
      <c r="AC1240" t="s">
        <v>35</v>
      </c>
      <c r="AD1240" t="s">
        <v>835</v>
      </c>
      <c r="AE1240" t="s">
        <v>835</v>
      </c>
      <c r="AF1240" t="s">
        <v>835</v>
      </c>
      <c r="AH1240" t="s">
        <v>29</v>
      </c>
      <c r="AI1240">
        <f>IF(O1240&gt;0,(IF(S1240="live",O1240*0.84,IF(S1240="dried.ethanol",O1240*0.8449+2.8227,O1240))),"")</f>
        <v>10.090919999999999</v>
      </c>
      <c r="AQ1240" t="s">
        <v>910</v>
      </c>
    </row>
    <row r="1241" spans="1:43" x14ac:dyDescent="0.2">
      <c r="A1241" s="29">
        <v>42914</v>
      </c>
      <c r="B1241" s="1">
        <v>42899</v>
      </c>
      <c r="C1241" s="1" t="str">
        <f>IF(F1241="Kup","6/13/2017",IF(F1241="Sag","6/14/2017",""))</f>
        <v>6/13/2017</v>
      </c>
      <c r="D1241" s="27">
        <f>A1241-B1241</f>
        <v>15</v>
      </c>
      <c r="E1241" s="27">
        <f>A1241-C1241</f>
        <v>15</v>
      </c>
      <c r="F1241" t="s">
        <v>21</v>
      </c>
      <c r="G1241">
        <v>15</v>
      </c>
      <c r="H1241" s="2" t="s">
        <v>30</v>
      </c>
      <c r="I1241" s="12" t="s">
        <v>99</v>
      </c>
      <c r="J1241" s="12" t="s">
        <v>979</v>
      </c>
      <c r="K1241" s="3" t="s">
        <v>960</v>
      </c>
      <c r="L1241" s="3" t="s">
        <v>959</v>
      </c>
      <c r="M1241">
        <v>8</v>
      </c>
      <c r="N1241">
        <v>8</v>
      </c>
      <c r="O1241" s="23">
        <v>13.303000000000001</v>
      </c>
      <c r="S1241" s="2" t="s">
        <v>24</v>
      </c>
      <c r="T1241" t="s">
        <v>25</v>
      </c>
      <c r="U1241" s="2" t="s">
        <v>26</v>
      </c>
      <c r="V1241" s="2" t="s">
        <v>898</v>
      </c>
      <c r="X1241" s="2" t="s">
        <v>863</v>
      </c>
      <c r="AA1241" s="3" t="s">
        <v>835</v>
      </c>
      <c r="AB1241" t="s">
        <v>835</v>
      </c>
      <c r="AC1241" t="s">
        <v>35</v>
      </c>
      <c r="AD1241" t="s">
        <v>835</v>
      </c>
      <c r="AE1241" t="s">
        <v>835</v>
      </c>
      <c r="AF1241" t="s">
        <v>835</v>
      </c>
      <c r="AH1241" t="s">
        <v>29</v>
      </c>
      <c r="AI1241">
        <f>IF(O1241&gt;0,(IF(S1241="live",O1241*0.84,IF(S1241="dried.ethanol",O1241*0.8449+2.8227,O1241))),"")</f>
        <v>11.174520000000001</v>
      </c>
      <c r="AQ1241" t="s">
        <v>910</v>
      </c>
    </row>
    <row r="1242" spans="1:43" x14ac:dyDescent="0.2">
      <c r="A1242" s="29">
        <v>42914</v>
      </c>
      <c r="B1242" s="1">
        <v>42899</v>
      </c>
      <c r="C1242" s="1" t="str">
        <f>IF(F1242="Kup","6/13/2017",IF(F1242="Sag","6/14/2017",""))</f>
        <v>6/13/2017</v>
      </c>
      <c r="D1242" s="27">
        <f>A1242-B1242</f>
        <v>15</v>
      </c>
      <c r="E1242" s="27">
        <f>A1242-C1242</f>
        <v>15</v>
      </c>
      <c r="F1242" t="s">
        <v>21</v>
      </c>
      <c r="G1242">
        <v>15</v>
      </c>
      <c r="H1242" s="2" t="s">
        <v>30</v>
      </c>
      <c r="I1242" s="12" t="s">
        <v>99</v>
      </c>
      <c r="J1242" s="12" t="s">
        <v>979</v>
      </c>
      <c r="K1242" s="3" t="s">
        <v>960</v>
      </c>
      <c r="L1242" s="3" t="s">
        <v>959</v>
      </c>
      <c r="M1242">
        <v>9</v>
      </c>
      <c r="N1242">
        <v>9</v>
      </c>
      <c r="O1242" s="23">
        <v>11.776</v>
      </c>
      <c r="S1242" s="2" t="s">
        <v>24</v>
      </c>
      <c r="T1242" t="s">
        <v>25</v>
      </c>
      <c r="U1242" s="2" t="s">
        <v>26</v>
      </c>
      <c r="V1242" s="2" t="s">
        <v>898</v>
      </c>
      <c r="X1242" s="2" t="s">
        <v>863</v>
      </c>
      <c r="AA1242" s="3" t="s">
        <v>835</v>
      </c>
      <c r="AB1242" t="s">
        <v>835</v>
      </c>
      <c r="AC1242" t="s">
        <v>35</v>
      </c>
      <c r="AD1242" t="s">
        <v>835</v>
      </c>
      <c r="AE1242" t="s">
        <v>835</v>
      </c>
      <c r="AF1242" t="s">
        <v>835</v>
      </c>
      <c r="AH1242" t="s">
        <v>29</v>
      </c>
      <c r="AI1242">
        <f>IF(O1242&gt;0,(IF(S1242="live",O1242*0.84,IF(S1242="dried.ethanol",O1242*0.8449+2.8227,O1242))),"")</f>
        <v>9.8918400000000002</v>
      </c>
      <c r="AQ1242" t="s">
        <v>910</v>
      </c>
    </row>
    <row r="1243" spans="1:43" x14ac:dyDescent="0.2">
      <c r="A1243" s="29">
        <v>42914</v>
      </c>
      <c r="B1243" s="1">
        <v>42899</v>
      </c>
      <c r="C1243" s="1" t="str">
        <f>IF(F1243="Kup","6/13/2017",IF(F1243="Sag","6/14/2017",""))</f>
        <v>6/13/2017</v>
      </c>
      <c r="D1243" s="27">
        <f>A1243-B1243</f>
        <v>15</v>
      </c>
      <c r="E1243" s="27">
        <f>A1243-C1243</f>
        <v>15</v>
      </c>
      <c r="F1243" t="s">
        <v>21</v>
      </c>
      <c r="G1243">
        <v>15</v>
      </c>
      <c r="H1243" s="2" t="s">
        <v>30</v>
      </c>
      <c r="I1243" s="12" t="s">
        <v>99</v>
      </c>
      <c r="J1243" s="12" t="s">
        <v>979</v>
      </c>
      <c r="K1243" s="3" t="s">
        <v>960</v>
      </c>
      <c r="L1243" s="3" t="s">
        <v>959</v>
      </c>
      <c r="M1243">
        <v>10</v>
      </c>
      <c r="N1243">
        <v>10</v>
      </c>
      <c r="O1243" s="23">
        <v>13.59</v>
      </c>
      <c r="S1243" s="2" t="s">
        <v>24</v>
      </c>
      <c r="T1243" t="s">
        <v>25</v>
      </c>
      <c r="U1243" s="2" t="s">
        <v>26</v>
      </c>
      <c r="V1243" s="2" t="s">
        <v>898</v>
      </c>
      <c r="X1243" s="2" t="s">
        <v>863</v>
      </c>
      <c r="AA1243" s="3" t="s">
        <v>835</v>
      </c>
      <c r="AB1243" t="s">
        <v>835</v>
      </c>
      <c r="AC1243" t="s">
        <v>35</v>
      </c>
      <c r="AD1243" t="s">
        <v>835</v>
      </c>
      <c r="AE1243" t="s">
        <v>835</v>
      </c>
      <c r="AF1243" t="s">
        <v>835</v>
      </c>
      <c r="AH1243" t="s">
        <v>29</v>
      </c>
      <c r="AI1243">
        <f>IF(O1243&gt;0,(IF(S1243="live",O1243*0.84,IF(S1243="dried.ethanol",O1243*0.8449+2.8227,O1243))),"")</f>
        <v>11.4156</v>
      </c>
      <c r="AQ1243" t="s">
        <v>910</v>
      </c>
    </row>
    <row r="1244" spans="1:43" x14ac:dyDescent="0.2">
      <c r="A1244" s="29">
        <v>42914</v>
      </c>
      <c r="B1244" s="1">
        <v>42899</v>
      </c>
      <c r="C1244" s="1" t="str">
        <f>IF(F1244="Kup","6/13/2017",IF(F1244="Sag","6/14/2017",""))</f>
        <v>6/13/2017</v>
      </c>
      <c r="D1244" s="27">
        <f>A1244-B1244</f>
        <v>15</v>
      </c>
      <c r="E1244" s="27">
        <f>A1244-C1244</f>
        <v>15</v>
      </c>
      <c r="F1244" t="s">
        <v>21</v>
      </c>
      <c r="G1244">
        <v>15</v>
      </c>
      <c r="H1244" s="2" t="s">
        <v>30</v>
      </c>
      <c r="I1244" s="12" t="s">
        <v>49</v>
      </c>
      <c r="J1244" s="12" t="s">
        <v>980</v>
      </c>
      <c r="K1244" s="3" t="s">
        <v>961</v>
      </c>
      <c r="L1244" s="3" t="s">
        <v>962</v>
      </c>
      <c r="M1244" s="2">
        <v>1</v>
      </c>
      <c r="N1244">
        <v>1</v>
      </c>
      <c r="O1244" s="23">
        <v>13.305</v>
      </c>
      <c r="S1244" s="2" t="s">
        <v>24</v>
      </c>
      <c r="T1244" t="s">
        <v>25</v>
      </c>
      <c r="U1244" s="2" t="s">
        <v>26</v>
      </c>
      <c r="V1244" s="2" t="s">
        <v>900</v>
      </c>
      <c r="X1244" s="2" t="s">
        <v>863</v>
      </c>
      <c r="AA1244" s="3" t="s">
        <v>835</v>
      </c>
      <c r="AB1244" t="s">
        <v>835</v>
      </c>
      <c r="AC1244" t="s">
        <v>35</v>
      </c>
      <c r="AD1244" t="s">
        <v>835</v>
      </c>
      <c r="AE1244" t="s">
        <v>835</v>
      </c>
      <c r="AF1244" t="s">
        <v>835</v>
      </c>
      <c r="AH1244" t="s">
        <v>29</v>
      </c>
      <c r="AI1244">
        <f>IF(O1244&gt;0,(IF(S1244="live",O1244*0.84,IF(S1244="dried.ethanol",O1244*0.8449+2.8227,O1244))),"")</f>
        <v>11.1762</v>
      </c>
      <c r="AQ1244" t="s">
        <v>910</v>
      </c>
    </row>
    <row r="1245" spans="1:43" x14ac:dyDescent="0.2">
      <c r="A1245" s="29">
        <v>42914</v>
      </c>
      <c r="B1245" s="1">
        <v>42899</v>
      </c>
      <c r="C1245" s="1" t="str">
        <f>IF(F1245="Kup","6/13/2017",IF(F1245="Sag","6/14/2017",""))</f>
        <v>6/13/2017</v>
      </c>
      <c r="D1245" s="27">
        <f>A1245-B1245</f>
        <v>15</v>
      </c>
      <c r="E1245" s="27">
        <f>A1245-C1245</f>
        <v>15</v>
      </c>
      <c r="F1245" s="3" t="s">
        <v>21</v>
      </c>
      <c r="G1245" s="3">
        <v>15</v>
      </c>
      <c r="H1245" t="s">
        <v>30</v>
      </c>
      <c r="I1245" s="12" t="s">
        <v>49</v>
      </c>
      <c r="J1245" s="12" t="s">
        <v>980</v>
      </c>
      <c r="K1245" s="3" t="s">
        <v>961</v>
      </c>
      <c r="L1245" s="3" t="s">
        <v>962</v>
      </c>
      <c r="M1245" s="3">
        <v>1</v>
      </c>
      <c r="N1245" s="3">
        <v>1</v>
      </c>
      <c r="O1245" s="24">
        <v>14.9</v>
      </c>
      <c r="P1245" s="12"/>
      <c r="Q1245" s="12"/>
      <c r="S1245" s="3" t="s">
        <v>24</v>
      </c>
      <c r="T1245" t="s">
        <v>25</v>
      </c>
      <c r="U1245" s="3" t="s">
        <v>26</v>
      </c>
      <c r="V1245" t="s">
        <v>861</v>
      </c>
      <c r="X1245" t="s">
        <v>863</v>
      </c>
      <c r="AA1245" s="3" t="s">
        <v>835</v>
      </c>
      <c r="AB1245" t="s">
        <v>835</v>
      </c>
      <c r="AC1245" t="s">
        <v>35</v>
      </c>
      <c r="AD1245" t="s">
        <v>835</v>
      </c>
      <c r="AE1245" t="s">
        <v>835</v>
      </c>
      <c r="AF1245" t="s">
        <v>835</v>
      </c>
      <c r="AI1245">
        <f>IF(O1245&gt;0,(IF(S1245="live",O1245*0.84,IF(S1245="dried.ethanol",O1245*0.8449+2.8227,O1245))),"")</f>
        <v>12.516</v>
      </c>
      <c r="AQ1245" t="s">
        <v>24</v>
      </c>
    </row>
    <row r="1246" spans="1:43" x14ac:dyDescent="0.2">
      <c r="A1246" s="29">
        <v>42914</v>
      </c>
      <c r="B1246" s="1">
        <v>42899</v>
      </c>
      <c r="C1246" s="1" t="str">
        <f>IF(F1246="Kup","6/13/2017",IF(F1246="Sag","6/14/2017",""))</f>
        <v>6/13/2017</v>
      </c>
      <c r="D1246" s="27">
        <f>A1246-B1246</f>
        <v>15</v>
      </c>
      <c r="E1246" s="27">
        <f>A1246-C1246</f>
        <v>15</v>
      </c>
      <c r="F1246" t="s">
        <v>21</v>
      </c>
      <c r="G1246">
        <v>15</v>
      </c>
      <c r="H1246" s="2" t="s">
        <v>30</v>
      </c>
      <c r="I1246" s="12" t="s">
        <v>49</v>
      </c>
      <c r="J1246" s="12" t="s">
        <v>980</v>
      </c>
      <c r="K1246" s="3" t="s">
        <v>961</v>
      </c>
      <c r="L1246" s="3" t="s">
        <v>962</v>
      </c>
      <c r="M1246">
        <v>2</v>
      </c>
      <c r="N1246">
        <v>2</v>
      </c>
      <c r="O1246" s="23">
        <v>12.772</v>
      </c>
      <c r="S1246" s="2" t="s">
        <v>24</v>
      </c>
      <c r="T1246" t="s">
        <v>25</v>
      </c>
      <c r="U1246" s="2" t="s">
        <v>26</v>
      </c>
      <c r="V1246" s="2" t="s">
        <v>900</v>
      </c>
      <c r="X1246" s="2" t="s">
        <v>863</v>
      </c>
      <c r="AA1246" s="3" t="s">
        <v>835</v>
      </c>
      <c r="AB1246" t="s">
        <v>835</v>
      </c>
      <c r="AC1246" t="s">
        <v>35</v>
      </c>
      <c r="AD1246" t="s">
        <v>835</v>
      </c>
      <c r="AE1246" t="s">
        <v>835</v>
      </c>
      <c r="AF1246" t="s">
        <v>835</v>
      </c>
      <c r="AH1246" t="s">
        <v>29</v>
      </c>
      <c r="AI1246">
        <f>IF(O1246&gt;0,(IF(S1246="live",O1246*0.84,IF(S1246="dried.ethanol",O1246*0.8449+2.8227,O1246))),"")</f>
        <v>10.728479999999999</v>
      </c>
      <c r="AQ1246" t="s">
        <v>910</v>
      </c>
    </row>
    <row r="1247" spans="1:43" x14ac:dyDescent="0.2">
      <c r="A1247" s="29">
        <v>42914</v>
      </c>
      <c r="B1247" s="1">
        <v>42899</v>
      </c>
      <c r="C1247" s="1" t="str">
        <f>IF(F1247="Kup","6/13/2017",IF(F1247="Sag","6/14/2017",""))</f>
        <v>6/13/2017</v>
      </c>
      <c r="D1247" s="27">
        <f>A1247-B1247</f>
        <v>15</v>
      </c>
      <c r="E1247" s="27">
        <f>A1247-C1247</f>
        <v>15</v>
      </c>
      <c r="F1247" s="3" t="s">
        <v>21</v>
      </c>
      <c r="G1247" s="3">
        <v>15</v>
      </c>
      <c r="H1247" t="s">
        <v>30</v>
      </c>
      <c r="I1247" s="12" t="s">
        <v>49</v>
      </c>
      <c r="J1247" s="12" t="s">
        <v>980</v>
      </c>
      <c r="K1247" s="3" t="s">
        <v>961</v>
      </c>
      <c r="L1247" s="3" t="s">
        <v>962</v>
      </c>
      <c r="M1247" s="3">
        <v>2</v>
      </c>
      <c r="N1247" s="3">
        <v>2</v>
      </c>
      <c r="O1247" s="8">
        <v>14.303000000000001</v>
      </c>
      <c r="S1247" s="3" t="s">
        <v>24</v>
      </c>
      <c r="T1247" t="s">
        <v>25</v>
      </c>
      <c r="U1247" s="3" t="s">
        <v>26</v>
      </c>
      <c r="V1247" t="s">
        <v>861</v>
      </c>
      <c r="X1247" t="s">
        <v>863</v>
      </c>
      <c r="AA1247" s="3" t="s">
        <v>835</v>
      </c>
      <c r="AB1247" t="s">
        <v>835</v>
      </c>
      <c r="AC1247" t="s">
        <v>35</v>
      </c>
      <c r="AD1247" t="s">
        <v>835</v>
      </c>
      <c r="AE1247" t="s">
        <v>835</v>
      </c>
      <c r="AF1247" t="s">
        <v>835</v>
      </c>
      <c r="AI1247">
        <f>IF(O1247&gt;0,(IF(S1247="live",O1247*0.84,IF(S1247="dried.ethanol",O1247*0.8449+2.8227,O1247))),"")</f>
        <v>12.014520000000001</v>
      </c>
      <c r="AQ1247" t="s">
        <v>24</v>
      </c>
    </row>
    <row r="1248" spans="1:43" x14ac:dyDescent="0.2">
      <c r="A1248" s="29">
        <v>42914</v>
      </c>
      <c r="B1248" s="1">
        <v>42899</v>
      </c>
      <c r="C1248" s="1" t="str">
        <f>IF(F1248="Kup","6/13/2017",IF(F1248="Sag","6/14/2017",""))</f>
        <v>6/13/2017</v>
      </c>
      <c r="D1248" s="27">
        <f>A1248-B1248</f>
        <v>15</v>
      </c>
      <c r="E1248" s="27">
        <f>A1248-C1248</f>
        <v>15</v>
      </c>
      <c r="F1248" t="s">
        <v>21</v>
      </c>
      <c r="G1248">
        <v>15</v>
      </c>
      <c r="H1248" s="2" t="s">
        <v>30</v>
      </c>
      <c r="I1248" s="12" t="s">
        <v>49</v>
      </c>
      <c r="J1248" s="12" t="s">
        <v>980</v>
      </c>
      <c r="K1248" s="3" t="s">
        <v>961</v>
      </c>
      <c r="L1248" s="3" t="s">
        <v>962</v>
      </c>
      <c r="M1248">
        <v>3</v>
      </c>
      <c r="N1248">
        <v>3</v>
      </c>
      <c r="O1248" s="23">
        <v>12.946999999999999</v>
      </c>
      <c r="S1248" s="2" t="s">
        <v>24</v>
      </c>
      <c r="T1248" t="s">
        <v>25</v>
      </c>
      <c r="U1248" s="2" t="s">
        <v>26</v>
      </c>
      <c r="V1248" s="2" t="s">
        <v>900</v>
      </c>
      <c r="X1248" s="2" t="s">
        <v>863</v>
      </c>
      <c r="AA1248" s="3" t="s">
        <v>835</v>
      </c>
      <c r="AB1248" t="s">
        <v>835</v>
      </c>
      <c r="AC1248" t="s">
        <v>35</v>
      </c>
      <c r="AD1248" t="s">
        <v>835</v>
      </c>
      <c r="AE1248" t="s">
        <v>835</v>
      </c>
      <c r="AF1248" t="s">
        <v>835</v>
      </c>
      <c r="AH1248" t="s">
        <v>29</v>
      </c>
      <c r="AI1248">
        <f>IF(O1248&gt;0,(IF(S1248="live",O1248*0.84,IF(S1248="dried.ethanol",O1248*0.8449+2.8227,O1248))),"")</f>
        <v>10.87548</v>
      </c>
      <c r="AQ1248" t="s">
        <v>910</v>
      </c>
    </row>
    <row r="1249" spans="1:43" x14ac:dyDescent="0.2">
      <c r="A1249" s="29">
        <v>42914</v>
      </c>
      <c r="B1249" s="1">
        <v>42899</v>
      </c>
      <c r="C1249" s="1" t="str">
        <f>IF(F1249="Kup","6/13/2017",IF(F1249="Sag","6/14/2017",""))</f>
        <v>6/13/2017</v>
      </c>
      <c r="D1249" s="27">
        <f>A1249-B1249</f>
        <v>15</v>
      </c>
      <c r="E1249" s="27">
        <f>A1249-C1249</f>
        <v>15</v>
      </c>
      <c r="F1249" s="3" t="s">
        <v>21</v>
      </c>
      <c r="G1249" s="3">
        <v>15</v>
      </c>
      <c r="H1249" t="s">
        <v>30</v>
      </c>
      <c r="I1249" s="12" t="s">
        <v>49</v>
      </c>
      <c r="J1249" s="12" t="s">
        <v>980</v>
      </c>
      <c r="K1249" s="3" t="s">
        <v>961</v>
      </c>
      <c r="L1249" s="3" t="s">
        <v>962</v>
      </c>
      <c r="M1249" s="3">
        <v>3</v>
      </c>
      <c r="N1249" s="3">
        <v>3</v>
      </c>
      <c r="O1249" s="8">
        <v>14.871</v>
      </c>
      <c r="S1249" s="3" t="s">
        <v>24</v>
      </c>
      <c r="T1249" t="s">
        <v>25</v>
      </c>
      <c r="U1249" s="3" t="s">
        <v>26</v>
      </c>
      <c r="V1249" t="s">
        <v>861</v>
      </c>
      <c r="X1249" t="s">
        <v>863</v>
      </c>
      <c r="AA1249" s="3" t="s">
        <v>835</v>
      </c>
      <c r="AB1249" t="s">
        <v>835</v>
      </c>
      <c r="AC1249" t="s">
        <v>35</v>
      </c>
      <c r="AD1249" t="s">
        <v>835</v>
      </c>
      <c r="AE1249" t="s">
        <v>835</v>
      </c>
      <c r="AF1249" t="s">
        <v>835</v>
      </c>
      <c r="AI1249">
        <f>IF(O1249&gt;0,(IF(S1249="live",O1249*0.84,IF(S1249="dried.ethanol",O1249*0.8449+2.8227,O1249))),"")</f>
        <v>12.49164</v>
      </c>
      <c r="AQ1249" t="s">
        <v>24</v>
      </c>
    </row>
    <row r="1250" spans="1:43" x14ac:dyDescent="0.2">
      <c r="A1250" s="29">
        <v>42914</v>
      </c>
      <c r="B1250" s="1">
        <v>42899</v>
      </c>
      <c r="C1250" s="1" t="str">
        <f>IF(F1250="Kup","6/13/2017",IF(F1250="Sag","6/14/2017",""))</f>
        <v>6/13/2017</v>
      </c>
      <c r="D1250" s="27">
        <f>A1250-B1250</f>
        <v>15</v>
      </c>
      <c r="E1250" s="27">
        <f>A1250-C1250</f>
        <v>15</v>
      </c>
      <c r="F1250" t="s">
        <v>21</v>
      </c>
      <c r="G1250">
        <v>15</v>
      </c>
      <c r="H1250" s="2" t="s">
        <v>30</v>
      </c>
      <c r="I1250" s="12" t="s">
        <v>49</v>
      </c>
      <c r="J1250" s="12" t="s">
        <v>980</v>
      </c>
      <c r="K1250" s="3" t="s">
        <v>961</v>
      </c>
      <c r="L1250" s="3" t="s">
        <v>962</v>
      </c>
      <c r="M1250">
        <v>4</v>
      </c>
      <c r="N1250">
        <v>4</v>
      </c>
      <c r="O1250" s="23">
        <v>10.821</v>
      </c>
      <c r="S1250" s="2" t="s">
        <v>24</v>
      </c>
      <c r="T1250" t="s">
        <v>25</v>
      </c>
      <c r="U1250" s="2" t="s">
        <v>26</v>
      </c>
      <c r="V1250" s="2" t="s">
        <v>900</v>
      </c>
      <c r="X1250" s="2" t="s">
        <v>863</v>
      </c>
      <c r="AA1250" s="3" t="s">
        <v>835</v>
      </c>
      <c r="AB1250" t="s">
        <v>835</v>
      </c>
      <c r="AC1250" t="s">
        <v>35</v>
      </c>
      <c r="AD1250" t="s">
        <v>835</v>
      </c>
      <c r="AE1250" t="s">
        <v>835</v>
      </c>
      <c r="AF1250" t="s">
        <v>835</v>
      </c>
      <c r="AH1250" t="s">
        <v>29</v>
      </c>
      <c r="AI1250">
        <f>IF(O1250&gt;0,(IF(S1250="live",O1250*0.84,IF(S1250="dried.ethanol",O1250*0.8449+2.8227,O1250))),"")</f>
        <v>9.0896399999999993</v>
      </c>
      <c r="AQ1250" t="s">
        <v>910</v>
      </c>
    </row>
    <row r="1251" spans="1:43" x14ac:dyDescent="0.2">
      <c r="A1251" s="29">
        <v>42914</v>
      </c>
      <c r="B1251" s="1">
        <v>42899</v>
      </c>
      <c r="C1251" s="1" t="str">
        <f>IF(F1251="Kup","6/13/2017",IF(F1251="Sag","6/14/2017",""))</f>
        <v>6/13/2017</v>
      </c>
      <c r="D1251" s="27">
        <f>A1251-B1251</f>
        <v>15</v>
      </c>
      <c r="E1251" s="27">
        <f>A1251-C1251</f>
        <v>15</v>
      </c>
      <c r="F1251" s="3" t="s">
        <v>21</v>
      </c>
      <c r="G1251" s="3">
        <v>15</v>
      </c>
      <c r="H1251" t="s">
        <v>30</v>
      </c>
      <c r="I1251" s="12" t="s">
        <v>49</v>
      </c>
      <c r="J1251" s="12" t="s">
        <v>980</v>
      </c>
      <c r="K1251" s="3" t="s">
        <v>961</v>
      </c>
      <c r="L1251" s="3" t="s">
        <v>962</v>
      </c>
      <c r="M1251" s="3">
        <v>4</v>
      </c>
      <c r="N1251" s="3">
        <v>4</v>
      </c>
      <c r="O1251" s="8">
        <v>14.125999999999999</v>
      </c>
      <c r="S1251" s="3" t="s">
        <v>24</v>
      </c>
      <c r="T1251" t="s">
        <v>25</v>
      </c>
      <c r="U1251" s="3" t="s">
        <v>26</v>
      </c>
      <c r="V1251" t="s">
        <v>861</v>
      </c>
      <c r="X1251" t="s">
        <v>863</v>
      </c>
      <c r="AA1251" s="3" t="s">
        <v>835</v>
      </c>
      <c r="AB1251" t="s">
        <v>835</v>
      </c>
      <c r="AC1251" t="s">
        <v>35</v>
      </c>
      <c r="AD1251" t="s">
        <v>835</v>
      </c>
      <c r="AE1251" t="s">
        <v>835</v>
      </c>
      <c r="AF1251" t="s">
        <v>835</v>
      </c>
      <c r="AI1251">
        <f>IF(O1251&gt;0,(IF(S1251="live",O1251*0.84,IF(S1251="dried.ethanol",O1251*0.8449+2.8227,O1251))),"")</f>
        <v>11.865839999999999</v>
      </c>
      <c r="AQ1251" t="s">
        <v>24</v>
      </c>
    </row>
    <row r="1252" spans="1:43" x14ac:dyDescent="0.2">
      <c r="A1252" s="29">
        <v>42914</v>
      </c>
      <c r="B1252" s="1">
        <v>42899</v>
      </c>
      <c r="C1252" s="1" t="str">
        <f>IF(F1252="Kup","6/13/2017",IF(F1252="Sag","6/14/2017",""))</f>
        <v>6/13/2017</v>
      </c>
      <c r="D1252" s="27">
        <f>A1252-B1252</f>
        <v>15</v>
      </c>
      <c r="E1252" s="27">
        <f>A1252-C1252</f>
        <v>15</v>
      </c>
      <c r="F1252" t="s">
        <v>21</v>
      </c>
      <c r="G1252">
        <v>15</v>
      </c>
      <c r="H1252" s="2" t="s">
        <v>30</v>
      </c>
      <c r="I1252" s="12" t="s">
        <v>49</v>
      </c>
      <c r="J1252" s="12" t="s">
        <v>980</v>
      </c>
      <c r="K1252" s="3" t="s">
        <v>961</v>
      </c>
      <c r="L1252" s="3" t="s">
        <v>962</v>
      </c>
      <c r="M1252">
        <v>5</v>
      </c>
      <c r="N1252">
        <v>5</v>
      </c>
      <c r="O1252" s="23">
        <v>14.083</v>
      </c>
      <c r="S1252" s="2" t="s">
        <v>24</v>
      </c>
      <c r="T1252" t="s">
        <v>25</v>
      </c>
      <c r="U1252" s="2" t="s">
        <v>26</v>
      </c>
      <c r="V1252" s="2" t="s">
        <v>900</v>
      </c>
      <c r="X1252" s="2" t="s">
        <v>863</v>
      </c>
      <c r="AA1252" s="3" t="s">
        <v>835</v>
      </c>
      <c r="AB1252" t="s">
        <v>835</v>
      </c>
      <c r="AC1252" t="s">
        <v>35</v>
      </c>
      <c r="AD1252" t="s">
        <v>835</v>
      </c>
      <c r="AE1252" t="s">
        <v>835</v>
      </c>
      <c r="AF1252" t="s">
        <v>835</v>
      </c>
      <c r="AH1252" t="s">
        <v>29</v>
      </c>
      <c r="AI1252">
        <f>IF(O1252&gt;0,(IF(S1252="live",O1252*0.84,IF(S1252="dried.ethanol",O1252*0.8449+2.8227,O1252))),"")</f>
        <v>11.82972</v>
      </c>
      <c r="AQ1252" t="s">
        <v>910</v>
      </c>
    </row>
    <row r="1253" spans="1:43" x14ac:dyDescent="0.2">
      <c r="A1253" s="29">
        <v>42914</v>
      </c>
      <c r="B1253" s="1">
        <v>42899</v>
      </c>
      <c r="C1253" s="1" t="str">
        <f>IF(F1253="Kup","6/13/2017",IF(F1253="Sag","6/14/2017",""))</f>
        <v>6/13/2017</v>
      </c>
      <c r="D1253" s="27">
        <f>A1253-B1253</f>
        <v>15</v>
      </c>
      <c r="E1253" s="27">
        <f>A1253-C1253</f>
        <v>15</v>
      </c>
      <c r="F1253" s="3" t="s">
        <v>21</v>
      </c>
      <c r="G1253" s="3">
        <v>15</v>
      </c>
      <c r="H1253" t="s">
        <v>30</v>
      </c>
      <c r="I1253" s="12" t="s">
        <v>49</v>
      </c>
      <c r="J1253" s="12" t="s">
        <v>980</v>
      </c>
      <c r="K1253" s="3" t="s">
        <v>961</v>
      </c>
      <c r="L1253" s="3" t="s">
        <v>962</v>
      </c>
      <c r="M1253" s="3">
        <v>5</v>
      </c>
      <c r="N1253" s="3">
        <v>5</v>
      </c>
      <c r="O1253" s="8">
        <v>15.353</v>
      </c>
      <c r="S1253" s="3" t="s">
        <v>24</v>
      </c>
      <c r="T1253" t="s">
        <v>25</v>
      </c>
      <c r="U1253" s="3" t="s">
        <v>26</v>
      </c>
      <c r="V1253" t="s">
        <v>861</v>
      </c>
      <c r="X1253" t="s">
        <v>863</v>
      </c>
      <c r="AA1253" s="3" t="s">
        <v>835</v>
      </c>
      <c r="AB1253" t="s">
        <v>835</v>
      </c>
      <c r="AC1253" t="s">
        <v>35</v>
      </c>
      <c r="AD1253" t="s">
        <v>835</v>
      </c>
      <c r="AE1253" t="s">
        <v>835</v>
      </c>
      <c r="AF1253" t="s">
        <v>835</v>
      </c>
      <c r="AI1253">
        <f>IF(O1253&gt;0,(IF(S1253="live",O1253*0.84,IF(S1253="dried.ethanol",O1253*0.8449+2.8227,O1253))),"")</f>
        <v>12.896519999999999</v>
      </c>
      <c r="AQ1253" t="s">
        <v>24</v>
      </c>
    </row>
    <row r="1254" spans="1:43" x14ac:dyDescent="0.2">
      <c r="A1254" s="29">
        <v>42914</v>
      </c>
      <c r="B1254" s="1">
        <v>42899</v>
      </c>
      <c r="C1254" s="1" t="str">
        <f>IF(F1254="Kup","6/13/2017",IF(F1254="Sag","6/14/2017",""))</f>
        <v>6/13/2017</v>
      </c>
      <c r="D1254" s="27">
        <f>A1254-B1254</f>
        <v>15</v>
      </c>
      <c r="E1254" s="27">
        <f>A1254-C1254</f>
        <v>15</v>
      </c>
      <c r="F1254" t="s">
        <v>21</v>
      </c>
      <c r="G1254">
        <v>15</v>
      </c>
      <c r="H1254" s="2" t="s">
        <v>30</v>
      </c>
      <c r="I1254" s="12" t="s">
        <v>49</v>
      </c>
      <c r="J1254" s="12" t="s">
        <v>980</v>
      </c>
      <c r="K1254" s="3" t="s">
        <v>961</v>
      </c>
      <c r="L1254" s="3" t="s">
        <v>962</v>
      </c>
      <c r="M1254">
        <v>6</v>
      </c>
      <c r="N1254">
        <v>6</v>
      </c>
      <c r="O1254" s="23">
        <v>14.755000000000001</v>
      </c>
      <c r="S1254" s="2" t="s">
        <v>24</v>
      </c>
      <c r="T1254" t="s">
        <v>25</v>
      </c>
      <c r="U1254" s="2" t="s">
        <v>26</v>
      </c>
      <c r="V1254" s="2" t="s">
        <v>900</v>
      </c>
      <c r="X1254" s="2" t="s">
        <v>863</v>
      </c>
      <c r="AA1254" s="3" t="s">
        <v>835</v>
      </c>
      <c r="AB1254" t="s">
        <v>835</v>
      </c>
      <c r="AC1254" t="s">
        <v>35</v>
      </c>
      <c r="AD1254" t="s">
        <v>835</v>
      </c>
      <c r="AE1254" t="s">
        <v>835</v>
      </c>
      <c r="AF1254" t="s">
        <v>835</v>
      </c>
      <c r="AH1254" t="s">
        <v>29</v>
      </c>
      <c r="AI1254">
        <f>IF(O1254&gt;0,(IF(S1254="live",O1254*0.84,IF(S1254="dried.ethanol",O1254*0.8449+2.8227,O1254))),"")</f>
        <v>12.3942</v>
      </c>
      <c r="AQ1254" t="s">
        <v>910</v>
      </c>
    </row>
    <row r="1255" spans="1:43" x14ac:dyDescent="0.2">
      <c r="A1255" s="29">
        <v>42914</v>
      </c>
      <c r="B1255" s="1">
        <v>42899</v>
      </c>
      <c r="C1255" s="1" t="str">
        <f>IF(F1255="Kup","6/13/2017",IF(F1255="Sag","6/14/2017",""))</f>
        <v>6/13/2017</v>
      </c>
      <c r="D1255" s="27">
        <f>A1255-B1255</f>
        <v>15</v>
      </c>
      <c r="E1255" s="27">
        <f>A1255-C1255</f>
        <v>15</v>
      </c>
      <c r="F1255" s="3" t="s">
        <v>21</v>
      </c>
      <c r="G1255" s="3">
        <v>15</v>
      </c>
      <c r="H1255" t="s">
        <v>30</v>
      </c>
      <c r="I1255" s="12" t="s">
        <v>49</v>
      </c>
      <c r="J1255" s="12" t="s">
        <v>980</v>
      </c>
      <c r="K1255" s="3" t="s">
        <v>961</v>
      </c>
      <c r="L1255" s="3" t="s">
        <v>962</v>
      </c>
      <c r="M1255" s="3">
        <v>6</v>
      </c>
      <c r="N1255" s="3">
        <v>6</v>
      </c>
      <c r="O1255" s="8">
        <v>14.215</v>
      </c>
      <c r="S1255" s="3" t="s">
        <v>24</v>
      </c>
      <c r="T1255" t="s">
        <v>25</v>
      </c>
      <c r="U1255" s="3" t="s">
        <v>26</v>
      </c>
      <c r="V1255" t="s">
        <v>861</v>
      </c>
      <c r="X1255" t="s">
        <v>863</v>
      </c>
      <c r="AA1255" s="3" t="s">
        <v>835</v>
      </c>
      <c r="AB1255" t="s">
        <v>835</v>
      </c>
      <c r="AC1255" t="s">
        <v>35</v>
      </c>
      <c r="AD1255" t="s">
        <v>835</v>
      </c>
      <c r="AE1255" t="s">
        <v>835</v>
      </c>
      <c r="AF1255" t="s">
        <v>835</v>
      </c>
      <c r="AI1255">
        <f>IF(O1255&gt;0,(IF(S1255="live",O1255*0.84,IF(S1255="dried.ethanol",O1255*0.8449+2.8227,O1255))),"")</f>
        <v>11.9406</v>
      </c>
      <c r="AQ1255" t="s">
        <v>24</v>
      </c>
    </row>
    <row r="1256" spans="1:43" x14ac:dyDescent="0.2">
      <c r="A1256" s="29">
        <v>42914</v>
      </c>
      <c r="B1256" s="1">
        <v>42899</v>
      </c>
      <c r="C1256" s="1" t="str">
        <f>IF(F1256="Kup","6/13/2017",IF(F1256="Sag","6/14/2017",""))</f>
        <v>6/13/2017</v>
      </c>
      <c r="D1256" s="27">
        <f>A1256-B1256</f>
        <v>15</v>
      </c>
      <c r="E1256" s="27">
        <f>A1256-C1256</f>
        <v>15</v>
      </c>
      <c r="F1256" t="s">
        <v>21</v>
      </c>
      <c r="G1256">
        <v>15</v>
      </c>
      <c r="H1256" s="2" t="s">
        <v>30</v>
      </c>
      <c r="I1256" s="12" t="s">
        <v>49</v>
      </c>
      <c r="J1256" s="12" t="s">
        <v>980</v>
      </c>
      <c r="K1256" s="3" t="s">
        <v>961</v>
      </c>
      <c r="L1256" s="3" t="s">
        <v>962</v>
      </c>
      <c r="M1256">
        <v>7</v>
      </c>
      <c r="N1256">
        <v>7</v>
      </c>
      <c r="O1256" s="23">
        <v>11.538</v>
      </c>
      <c r="S1256" s="2" t="s">
        <v>24</v>
      </c>
      <c r="T1256" t="s">
        <v>25</v>
      </c>
      <c r="U1256" s="2" t="s">
        <v>26</v>
      </c>
      <c r="V1256" s="2" t="s">
        <v>900</v>
      </c>
      <c r="X1256" s="2" t="s">
        <v>863</v>
      </c>
      <c r="AA1256" s="3" t="s">
        <v>835</v>
      </c>
      <c r="AB1256" t="s">
        <v>835</v>
      </c>
      <c r="AC1256" t="s">
        <v>35</v>
      </c>
      <c r="AD1256" t="s">
        <v>835</v>
      </c>
      <c r="AE1256" t="s">
        <v>835</v>
      </c>
      <c r="AF1256" t="s">
        <v>835</v>
      </c>
      <c r="AH1256" t="s">
        <v>29</v>
      </c>
      <c r="AI1256">
        <f>IF(O1256&gt;0,(IF(S1256="live",O1256*0.84,IF(S1256="dried.ethanol",O1256*0.8449+2.8227,O1256))),"")</f>
        <v>9.6919199999999996</v>
      </c>
      <c r="AQ1256" t="s">
        <v>910</v>
      </c>
    </row>
    <row r="1257" spans="1:43" x14ac:dyDescent="0.2">
      <c r="A1257" s="29">
        <v>42914</v>
      </c>
      <c r="B1257" s="1">
        <v>42899</v>
      </c>
      <c r="C1257" s="1" t="str">
        <f>IF(F1257="Kup","6/13/2017",IF(F1257="Sag","6/14/2017",""))</f>
        <v>6/13/2017</v>
      </c>
      <c r="D1257" s="27">
        <f>A1257-B1257</f>
        <v>15</v>
      </c>
      <c r="E1257" s="27">
        <f>A1257-C1257</f>
        <v>15</v>
      </c>
      <c r="F1257" s="3" t="s">
        <v>21</v>
      </c>
      <c r="G1257" s="3">
        <v>15</v>
      </c>
      <c r="H1257" t="s">
        <v>30</v>
      </c>
      <c r="I1257" s="12" t="s">
        <v>49</v>
      </c>
      <c r="J1257" s="12" t="s">
        <v>980</v>
      </c>
      <c r="K1257" s="3" t="s">
        <v>961</v>
      </c>
      <c r="L1257" s="3" t="s">
        <v>962</v>
      </c>
      <c r="M1257" s="3">
        <v>7</v>
      </c>
      <c r="N1257" s="3">
        <v>7</v>
      </c>
      <c r="O1257" s="8">
        <v>14.144</v>
      </c>
      <c r="S1257" s="3" t="s">
        <v>24</v>
      </c>
      <c r="T1257" t="s">
        <v>25</v>
      </c>
      <c r="U1257" s="3" t="s">
        <v>26</v>
      </c>
      <c r="V1257" t="s">
        <v>861</v>
      </c>
      <c r="X1257" t="s">
        <v>863</v>
      </c>
      <c r="AA1257" s="3" t="s">
        <v>835</v>
      </c>
      <c r="AB1257" t="s">
        <v>835</v>
      </c>
      <c r="AC1257" t="s">
        <v>35</v>
      </c>
      <c r="AD1257" t="s">
        <v>835</v>
      </c>
      <c r="AE1257" t="s">
        <v>835</v>
      </c>
      <c r="AF1257" t="s">
        <v>835</v>
      </c>
      <c r="AI1257">
        <f>IF(O1257&gt;0,(IF(S1257="live",O1257*0.84,IF(S1257="dried.ethanol",O1257*0.8449+2.8227,O1257))),"")</f>
        <v>11.88096</v>
      </c>
      <c r="AQ1257" t="s">
        <v>24</v>
      </c>
    </row>
    <row r="1258" spans="1:43" x14ac:dyDescent="0.2">
      <c r="A1258" s="29">
        <v>42914</v>
      </c>
      <c r="B1258" s="1">
        <v>42899</v>
      </c>
      <c r="C1258" s="1" t="str">
        <f>IF(F1258="Kup","6/13/2017",IF(F1258="Sag","6/14/2017",""))</f>
        <v>6/13/2017</v>
      </c>
      <c r="D1258" s="27">
        <f>A1258-B1258</f>
        <v>15</v>
      </c>
      <c r="E1258" s="27">
        <f>A1258-C1258</f>
        <v>15</v>
      </c>
      <c r="F1258" t="s">
        <v>21</v>
      </c>
      <c r="G1258">
        <v>15</v>
      </c>
      <c r="H1258" s="2" t="s">
        <v>30</v>
      </c>
      <c r="I1258" s="12" t="s">
        <v>49</v>
      </c>
      <c r="J1258" s="12" t="s">
        <v>980</v>
      </c>
      <c r="K1258" s="3" t="s">
        <v>961</v>
      </c>
      <c r="L1258" s="3" t="s">
        <v>962</v>
      </c>
      <c r="M1258">
        <v>8</v>
      </c>
      <c r="N1258">
        <v>8</v>
      </c>
      <c r="O1258" s="23">
        <v>11.917999999999999</v>
      </c>
      <c r="S1258" s="2" t="s">
        <v>24</v>
      </c>
      <c r="T1258" t="s">
        <v>25</v>
      </c>
      <c r="U1258" s="2" t="s">
        <v>26</v>
      </c>
      <c r="V1258" s="2" t="s">
        <v>900</v>
      </c>
      <c r="X1258" s="2" t="s">
        <v>863</v>
      </c>
      <c r="AA1258" s="3" t="s">
        <v>835</v>
      </c>
      <c r="AB1258" t="s">
        <v>835</v>
      </c>
      <c r="AC1258" t="s">
        <v>35</v>
      </c>
      <c r="AD1258" t="s">
        <v>835</v>
      </c>
      <c r="AE1258" t="s">
        <v>835</v>
      </c>
      <c r="AF1258" t="s">
        <v>835</v>
      </c>
      <c r="AH1258" t="s">
        <v>29</v>
      </c>
      <c r="AI1258">
        <f>IF(O1258&gt;0,(IF(S1258="live",O1258*0.84,IF(S1258="dried.ethanol",O1258*0.8449+2.8227,O1258))),"")</f>
        <v>10.011119999999998</v>
      </c>
      <c r="AQ1258" t="s">
        <v>910</v>
      </c>
    </row>
    <row r="1259" spans="1:43" x14ac:dyDescent="0.2">
      <c r="A1259" s="29">
        <v>42914</v>
      </c>
      <c r="B1259" s="1">
        <v>42899</v>
      </c>
      <c r="C1259" s="1" t="str">
        <f>IF(F1259="Kup","6/13/2017",IF(F1259="Sag","6/14/2017",""))</f>
        <v>6/13/2017</v>
      </c>
      <c r="D1259" s="27">
        <f>A1259-B1259</f>
        <v>15</v>
      </c>
      <c r="E1259" s="27">
        <f>A1259-C1259</f>
        <v>15</v>
      </c>
      <c r="F1259" s="3" t="s">
        <v>21</v>
      </c>
      <c r="G1259" s="3">
        <v>15</v>
      </c>
      <c r="H1259" t="s">
        <v>30</v>
      </c>
      <c r="I1259" s="12" t="s">
        <v>49</v>
      </c>
      <c r="J1259" s="12" t="s">
        <v>980</v>
      </c>
      <c r="K1259" s="3" t="s">
        <v>961</v>
      </c>
      <c r="L1259" s="3" t="s">
        <v>962</v>
      </c>
      <c r="M1259" s="3">
        <v>8</v>
      </c>
      <c r="N1259" s="3">
        <v>8</v>
      </c>
      <c r="O1259" s="8">
        <v>13.631</v>
      </c>
      <c r="S1259" s="3" t="s">
        <v>24</v>
      </c>
      <c r="T1259" t="s">
        <v>25</v>
      </c>
      <c r="U1259" s="3" t="s">
        <v>26</v>
      </c>
      <c r="V1259" t="s">
        <v>861</v>
      </c>
      <c r="X1259" t="s">
        <v>863</v>
      </c>
      <c r="AA1259" s="3" t="s">
        <v>835</v>
      </c>
      <c r="AB1259" t="s">
        <v>835</v>
      </c>
      <c r="AC1259" t="s">
        <v>35</v>
      </c>
      <c r="AD1259" t="s">
        <v>835</v>
      </c>
      <c r="AE1259" t="s">
        <v>835</v>
      </c>
      <c r="AF1259" t="s">
        <v>835</v>
      </c>
      <c r="AI1259">
        <f>IF(O1259&gt;0,(IF(S1259="live",O1259*0.84,IF(S1259="dried.ethanol",O1259*0.8449+2.8227,O1259))),"")</f>
        <v>11.45004</v>
      </c>
      <c r="AQ1259" t="s">
        <v>24</v>
      </c>
    </row>
    <row r="1260" spans="1:43" x14ac:dyDescent="0.2">
      <c r="A1260" s="29">
        <v>42914</v>
      </c>
      <c r="B1260" s="1">
        <v>42899</v>
      </c>
      <c r="C1260" s="1" t="str">
        <f>IF(F1260="Kup","6/13/2017",IF(F1260="Sag","6/14/2017",""))</f>
        <v>6/13/2017</v>
      </c>
      <c r="D1260" s="27">
        <f>A1260-B1260</f>
        <v>15</v>
      </c>
      <c r="E1260" s="27">
        <f>A1260-C1260</f>
        <v>15</v>
      </c>
      <c r="F1260" t="s">
        <v>21</v>
      </c>
      <c r="G1260">
        <v>15</v>
      </c>
      <c r="H1260" s="2" t="s">
        <v>30</v>
      </c>
      <c r="I1260" s="12" t="s">
        <v>49</v>
      </c>
      <c r="J1260" s="12" t="s">
        <v>980</v>
      </c>
      <c r="K1260" s="3" t="s">
        <v>961</v>
      </c>
      <c r="L1260" s="3" t="s">
        <v>962</v>
      </c>
      <c r="M1260">
        <v>9</v>
      </c>
      <c r="N1260">
        <v>9</v>
      </c>
      <c r="O1260" s="23">
        <v>12.047000000000001</v>
      </c>
      <c r="S1260" s="2" t="s">
        <v>24</v>
      </c>
      <c r="T1260" t="s">
        <v>25</v>
      </c>
      <c r="U1260" s="2" t="s">
        <v>26</v>
      </c>
      <c r="V1260" s="2" t="s">
        <v>900</v>
      </c>
      <c r="X1260" s="2" t="s">
        <v>863</v>
      </c>
      <c r="AA1260" s="3" t="s">
        <v>835</v>
      </c>
      <c r="AB1260" t="s">
        <v>835</v>
      </c>
      <c r="AC1260" t="s">
        <v>35</v>
      </c>
      <c r="AD1260" t="s">
        <v>835</v>
      </c>
      <c r="AE1260" t="s">
        <v>835</v>
      </c>
      <c r="AF1260" t="s">
        <v>835</v>
      </c>
      <c r="AH1260" t="s">
        <v>29</v>
      </c>
      <c r="AI1260">
        <f>IF(O1260&gt;0,(IF(S1260="live",O1260*0.84,IF(S1260="dried.ethanol",O1260*0.8449+2.8227,O1260))),"")</f>
        <v>10.119479999999999</v>
      </c>
      <c r="AQ1260" t="s">
        <v>910</v>
      </c>
    </row>
    <row r="1261" spans="1:43" x14ac:dyDescent="0.2">
      <c r="A1261" s="29">
        <v>42914</v>
      </c>
      <c r="B1261" s="1">
        <v>42899</v>
      </c>
      <c r="C1261" s="1" t="str">
        <f>IF(F1261="Kup","6/13/2017",IF(F1261="Sag","6/14/2017",""))</f>
        <v>6/13/2017</v>
      </c>
      <c r="D1261" s="27">
        <f>A1261-B1261</f>
        <v>15</v>
      </c>
      <c r="E1261" s="27">
        <f>A1261-C1261</f>
        <v>15</v>
      </c>
      <c r="F1261" s="3" t="s">
        <v>21</v>
      </c>
      <c r="G1261" s="3">
        <v>15</v>
      </c>
      <c r="H1261" t="s">
        <v>30</v>
      </c>
      <c r="I1261" s="12" t="s">
        <v>49</v>
      </c>
      <c r="J1261" s="12" t="s">
        <v>980</v>
      </c>
      <c r="K1261" s="3" t="s">
        <v>961</v>
      </c>
      <c r="L1261" s="3" t="s">
        <v>962</v>
      </c>
      <c r="M1261" s="3">
        <v>9</v>
      </c>
      <c r="N1261" s="3">
        <v>9</v>
      </c>
      <c r="O1261" s="8">
        <v>15.617000000000001</v>
      </c>
      <c r="S1261" s="3" t="s">
        <v>24</v>
      </c>
      <c r="T1261" t="s">
        <v>25</v>
      </c>
      <c r="U1261" s="3" t="s">
        <v>26</v>
      </c>
      <c r="V1261" t="s">
        <v>861</v>
      </c>
      <c r="X1261" t="s">
        <v>863</v>
      </c>
      <c r="AA1261" s="3" t="s">
        <v>835</v>
      </c>
      <c r="AB1261" t="s">
        <v>835</v>
      </c>
      <c r="AC1261" t="s">
        <v>35</v>
      </c>
      <c r="AD1261" t="s">
        <v>835</v>
      </c>
      <c r="AE1261" t="s">
        <v>835</v>
      </c>
      <c r="AF1261" t="s">
        <v>835</v>
      </c>
      <c r="AI1261">
        <f>IF(O1261&gt;0,(IF(S1261="live",O1261*0.84,IF(S1261="dried.ethanol",O1261*0.8449+2.8227,O1261))),"")</f>
        <v>13.11828</v>
      </c>
      <c r="AQ1261" t="s">
        <v>24</v>
      </c>
    </row>
    <row r="1262" spans="1:43" x14ac:dyDescent="0.2">
      <c r="A1262" s="29">
        <v>42914</v>
      </c>
      <c r="B1262" s="1">
        <v>42899</v>
      </c>
      <c r="C1262" s="1" t="str">
        <f>IF(F1262="Kup","6/13/2017",IF(F1262="Sag","6/14/2017",""))</f>
        <v>6/13/2017</v>
      </c>
      <c r="D1262" s="27">
        <f>A1262-B1262</f>
        <v>15</v>
      </c>
      <c r="E1262" s="27">
        <f>A1262-C1262</f>
        <v>15</v>
      </c>
      <c r="F1262" t="s">
        <v>21</v>
      </c>
      <c r="G1262">
        <v>15</v>
      </c>
      <c r="H1262" s="2" t="s">
        <v>30</v>
      </c>
      <c r="I1262" s="12" t="s">
        <v>49</v>
      </c>
      <c r="J1262" s="12" t="s">
        <v>980</v>
      </c>
      <c r="K1262" s="3" t="s">
        <v>961</v>
      </c>
      <c r="L1262" s="3" t="s">
        <v>962</v>
      </c>
      <c r="M1262">
        <v>10</v>
      </c>
      <c r="N1262">
        <v>10</v>
      </c>
      <c r="O1262" s="23">
        <v>13.25</v>
      </c>
      <c r="S1262" s="2" t="s">
        <v>24</v>
      </c>
      <c r="T1262" t="s">
        <v>25</v>
      </c>
      <c r="U1262" s="2" t="s">
        <v>26</v>
      </c>
      <c r="V1262" s="2" t="s">
        <v>900</v>
      </c>
      <c r="X1262" s="2" t="s">
        <v>863</v>
      </c>
      <c r="AA1262" s="3" t="s">
        <v>835</v>
      </c>
      <c r="AB1262" t="s">
        <v>835</v>
      </c>
      <c r="AC1262" t="s">
        <v>35</v>
      </c>
      <c r="AD1262" t="s">
        <v>835</v>
      </c>
      <c r="AE1262" t="s">
        <v>835</v>
      </c>
      <c r="AF1262" t="s">
        <v>835</v>
      </c>
      <c r="AH1262" t="s">
        <v>29</v>
      </c>
      <c r="AI1262">
        <f>IF(O1262&gt;0,(IF(S1262="live",O1262*0.84,IF(S1262="dried.ethanol",O1262*0.8449+2.8227,O1262))),"")</f>
        <v>11.129999999999999</v>
      </c>
      <c r="AQ1262" t="s">
        <v>910</v>
      </c>
    </row>
    <row r="1263" spans="1:43" x14ac:dyDescent="0.2">
      <c r="A1263" s="29">
        <v>42914</v>
      </c>
      <c r="B1263" s="1">
        <v>42899</v>
      </c>
      <c r="C1263" s="1" t="str">
        <f>IF(F1263="Kup","6/13/2017",IF(F1263="Sag","6/14/2017",""))</f>
        <v>6/13/2017</v>
      </c>
      <c r="D1263" s="27">
        <f>A1263-B1263</f>
        <v>15</v>
      </c>
      <c r="E1263" s="27">
        <f>A1263-C1263</f>
        <v>15</v>
      </c>
      <c r="F1263" s="3" t="s">
        <v>21</v>
      </c>
      <c r="G1263" s="3">
        <v>15</v>
      </c>
      <c r="H1263" t="s">
        <v>30</v>
      </c>
      <c r="I1263" s="12" t="s">
        <v>49</v>
      </c>
      <c r="J1263" s="12" t="s">
        <v>980</v>
      </c>
      <c r="K1263" s="3" t="s">
        <v>961</v>
      </c>
      <c r="L1263" s="3" t="s">
        <v>962</v>
      </c>
      <c r="M1263" s="3">
        <v>10</v>
      </c>
      <c r="N1263" s="3">
        <v>10</v>
      </c>
      <c r="O1263" s="8">
        <v>14.7</v>
      </c>
      <c r="S1263" s="3" t="s">
        <v>24</v>
      </c>
      <c r="T1263" t="s">
        <v>25</v>
      </c>
      <c r="U1263" s="3" t="s">
        <v>26</v>
      </c>
      <c r="V1263" t="s">
        <v>861</v>
      </c>
      <c r="X1263" t="s">
        <v>863</v>
      </c>
      <c r="AA1263" s="3" t="s">
        <v>835</v>
      </c>
      <c r="AB1263" t="s">
        <v>835</v>
      </c>
      <c r="AC1263" t="s">
        <v>35</v>
      </c>
      <c r="AD1263" t="s">
        <v>835</v>
      </c>
      <c r="AE1263" t="s">
        <v>835</v>
      </c>
      <c r="AF1263" t="s">
        <v>835</v>
      </c>
      <c r="AI1263">
        <f>IF(O1263&gt;0,(IF(S1263="live",O1263*0.84,IF(S1263="dried.ethanol",O1263*0.8449+2.8227,O1263))),"")</f>
        <v>12.347999999999999</v>
      </c>
      <c r="AQ1263" t="s">
        <v>24</v>
      </c>
    </row>
    <row r="1264" spans="1:43" x14ac:dyDescent="0.2">
      <c r="A1264" s="29">
        <v>42914</v>
      </c>
      <c r="B1264" s="1">
        <v>42899</v>
      </c>
      <c r="C1264" s="1" t="str">
        <f>IF(F1264="Kup","6/13/2017",IF(F1264="Sag","6/14/2017",""))</f>
        <v>6/13/2017</v>
      </c>
      <c r="D1264" s="27">
        <f>A1264-B1264</f>
        <v>15</v>
      </c>
      <c r="E1264" s="27">
        <f>A1264-C1264</f>
        <v>15</v>
      </c>
      <c r="F1264" t="s">
        <v>21</v>
      </c>
      <c r="G1264">
        <v>15</v>
      </c>
      <c r="H1264" s="2" t="s">
        <v>30</v>
      </c>
      <c r="I1264" s="12" t="s">
        <v>107</v>
      </c>
      <c r="J1264" s="12" t="s">
        <v>982</v>
      </c>
      <c r="K1264" s="3" t="s">
        <v>964</v>
      </c>
      <c r="L1264" s="3" t="s">
        <v>951</v>
      </c>
      <c r="M1264">
        <v>1</v>
      </c>
      <c r="N1264">
        <v>1</v>
      </c>
      <c r="O1264" s="23">
        <v>13.82</v>
      </c>
      <c r="S1264" s="2" t="s">
        <v>24</v>
      </c>
      <c r="T1264" t="s">
        <v>25</v>
      </c>
      <c r="U1264" s="2" t="s">
        <v>26</v>
      </c>
      <c r="V1264" s="2" t="s">
        <v>899</v>
      </c>
      <c r="X1264" s="2" t="s">
        <v>863</v>
      </c>
      <c r="AA1264" s="3" t="s">
        <v>835</v>
      </c>
      <c r="AB1264" t="s">
        <v>835</v>
      </c>
      <c r="AC1264" t="s">
        <v>35</v>
      </c>
      <c r="AD1264" t="s">
        <v>835</v>
      </c>
      <c r="AE1264" t="s">
        <v>835</v>
      </c>
      <c r="AF1264" t="s">
        <v>835</v>
      </c>
      <c r="AH1264" t="s">
        <v>29</v>
      </c>
      <c r="AI1264">
        <f>IF(O1264&gt;0,(IF(S1264="live",O1264*0.84,IF(S1264="dried.ethanol",O1264*0.8449+2.8227,O1264))),"")</f>
        <v>11.6088</v>
      </c>
      <c r="AQ1264" t="s">
        <v>910</v>
      </c>
    </row>
    <row r="1265" spans="1:43" x14ac:dyDescent="0.2">
      <c r="A1265" s="29">
        <v>42914</v>
      </c>
      <c r="B1265" s="1">
        <v>42899</v>
      </c>
      <c r="C1265" s="1" t="str">
        <f>IF(F1265="Kup","6/13/2017",IF(F1265="Sag","6/14/2017",""))</f>
        <v>6/13/2017</v>
      </c>
      <c r="D1265" s="27">
        <f>A1265-B1265</f>
        <v>15</v>
      </c>
      <c r="E1265" s="27">
        <f>A1265-C1265</f>
        <v>15</v>
      </c>
      <c r="F1265" s="3" t="s">
        <v>21</v>
      </c>
      <c r="G1265" s="3">
        <v>15</v>
      </c>
      <c r="H1265" t="s">
        <v>30</v>
      </c>
      <c r="I1265" s="12" t="s">
        <v>107</v>
      </c>
      <c r="J1265" s="12" t="s">
        <v>982</v>
      </c>
      <c r="K1265" s="3" t="s">
        <v>964</v>
      </c>
      <c r="L1265" s="3" t="s">
        <v>951</v>
      </c>
      <c r="M1265" s="3">
        <v>1</v>
      </c>
      <c r="N1265" s="3">
        <v>1</v>
      </c>
      <c r="O1265" s="8">
        <v>13.52</v>
      </c>
      <c r="S1265" s="3" t="s">
        <v>24</v>
      </c>
      <c r="T1265" t="s">
        <v>25</v>
      </c>
      <c r="U1265" s="3" t="s">
        <v>26</v>
      </c>
      <c r="V1265" t="s">
        <v>860</v>
      </c>
      <c r="X1265" t="s">
        <v>863</v>
      </c>
      <c r="AA1265" s="3" t="s">
        <v>835</v>
      </c>
      <c r="AB1265" t="s">
        <v>835</v>
      </c>
      <c r="AC1265" t="s">
        <v>35</v>
      </c>
      <c r="AD1265" t="s">
        <v>835</v>
      </c>
      <c r="AE1265" t="s">
        <v>835</v>
      </c>
      <c r="AF1265" t="s">
        <v>835</v>
      </c>
      <c r="AI1265">
        <f>IF(O1265&gt;0,(IF(S1265="live",O1265*0.84,IF(S1265="dried.ethanol",O1265*0.8449+2.8227,O1265))),"")</f>
        <v>11.3568</v>
      </c>
      <c r="AQ1265" t="s">
        <v>24</v>
      </c>
    </row>
    <row r="1266" spans="1:43" x14ac:dyDescent="0.2">
      <c r="A1266" s="29">
        <v>42914</v>
      </c>
      <c r="B1266" s="1">
        <v>42899</v>
      </c>
      <c r="C1266" s="1" t="str">
        <f>IF(F1266="Kup","6/13/2017",IF(F1266="Sag","6/14/2017",""))</f>
        <v>6/13/2017</v>
      </c>
      <c r="D1266" s="27">
        <f>A1266-B1266</f>
        <v>15</v>
      </c>
      <c r="E1266" s="27">
        <f>A1266-C1266</f>
        <v>15</v>
      </c>
      <c r="F1266" t="s">
        <v>21</v>
      </c>
      <c r="G1266">
        <v>15</v>
      </c>
      <c r="H1266" s="2" t="s">
        <v>30</v>
      </c>
      <c r="I1266" s="12" t="s">
        <v>107</v>
      </c>
      <c r="J1266" s="12" t="s">
        <v>982</v>
      </c>
      <c r="K1266" s="3" t="s">
        <v>964</v>
      </c>
      <c r="L1266" s="3" t="s">
        <v>951</v>
      </c>
      <c r="M1266">
        <v>2</v>
      </c>
      <c r="N1266">
        <v>2</v>
      </c>
      <c r="O1266" s="23">
        <v>14.112</v>
      </c>
      <c r="S1266" s="2" t="s">
        <v>24</v>
      </c>
      <c r="T1266" t="s">
        <v>25</v>
      </c>
      <c r="U1266" s="2" t="s">
        <v>26</v>
      </c>
      <c r="V1266" s="2" t="s">
        <v>899</v>
      </c>
      <c r="X1266" s="2" t="s">
        <v>863</v>
      </c>
      <c r="AA1266" s="3" t="s">
        <v>835</v>
      </c>
      <c r="AB1266" t="s">
        <v>835</v>
      </c>
      <c r="AC1266" t="s">
        <v>35</v>
      </c>
      <c r="AD1266" t="s">
        <v>835</v>
      </c>
      <c r="AE1266" t="s">
        <v>835</v>
      </c>
      <c r="AF1266" t="s">
        <v>835</v>
      </c>
      <c r="AH1266" t="s">
        <v>29</v>
      </c>
      <c r="AI1266">
        <f>IF(O1266&gt;0,(IF(S1266="live",O1266*0.84,IF(S1266="dried.ethanol",O1266*0.8449+2.8227,O1266))),"")</f>
        <v>11.85408</v>
      </c>
      <c r="AQ1266" t="s">
        <v>910</v>
      </c>
    </row>
    <row r="1267" spans="1:43" x14ac:dyDescent="0.2">
      <c r="A1267" s="29">
        <v>42914</v>
      </c>
      <c r="B1267" s="1">
        <v>42899</v>
      </c>
      <c r="C1267" s="1" t="str">
        <f>IF(F1267="Kup","6/13/2017",IF(F1267="Sag","6/14/2017",""))</f>
        <v>6/13/2017</v>
      </c>
      <c r="D1267" s="27">
        <f>A1267-B1267</f>
        <v>15</v>
      </c>
      <c r="E1267" s="27">
        <f>A1267-C1267</f>
        <v>15</v>
      </c>
      <c r="F1267" s="3" t="s">
        <v>21</v>
      </c>
      <c r="G1267" s="3">
        <v>15</v>
      </c>
      <c r="H1267" t="s">
        <v>30</v>
      </c>
      <c r="I1267" s="12" t="s">
        <v>107</v>
      </c>
      <c r="J1267" s="12" t="s">
        <v>982</v>
      </c>
      <c r="K1267" s="3" t="s">
        <v>964</v>
      </c>
      <c r="L1267" s="3" t="s">
        <v>951</v>
      </c>
      <c r="M1267" s="3">
        <v>2</v>
      </c>
      <c r="N1267" s="3">
        <v>2</v>
      </c>
      <c r="O1267" s="8">
        <v>13.439</v>
      </c>
      <c r="S1267" s="3" t="s">
        <v>24</v>
      </c>
      <c r="T1267" t="s">
        <v>25</v>
      </c>
      <c r="U1267" s="3" t="s">
        <v>26</v>
      </c>
      <c r="V1267" t="s">
        <v>860</v>
      </c>
      <c r="X1267" t="s">
        <v>863</v>
      </c>
      <c r="AA1267" s="3" t="s">
        <v>835</v>
      </c>
      <c r="AB1267" t="s">
        <v>835</v>
      </c>
      <c r="AC1267" t="s">
        <v>35</v>
      </c>
      <c r="AD1267" t="s">
        <v>835</v>
      </c>
      <c r="AE1267" t="s">
        <v>835</v>
      </c>
      <c r="AF1267" t="s">
        <v>835</v>
      </c>
      <c r="AI1267">
        <f>IF(O1267&gt;0,(IF(S1267="live",O1267*0.84,IF(S1267="dried.ethanol",O1267*0.8449+2.8227,O1267))),"")</f>
        <v>11.28876</v>
      </c>
      <c r="AQ1267" t="s">
        <v>24</v>
      </c>
    </row>
    <row r="1268" spans="1:43" x14ac:dyDescent="0.2">
      <c r="A1268" s="29">
        <v>42914</v>
      </c>
      <c r="B1268" s="1">
        <v>42899</v>
      </c>
      <c r="C1268" s="1" t="str">
        <f>IF(F1268="Kup","6/13/2017",IF(F1268="Sag","6/14/2017",""))</f>
        <v>6/13/2017</v>
      </c>
      <c r="D1268" s="27">
        <f>A1268-B1268</f>
        <v>15</v>
      </c>
      <c r="E1268" s="27">
        <f>A1268-C1268</f>
        <v>15</v>
      </c>
      <c r="F1268" t="s">
        <v>21</v>
      </c>
      <c r="G1268">
        <v>15</v>
      </c>
      <c r="H1268" s="2" t="s">
        <v>30</v>
      </c>
      <c r="I1268" s="12" t="s">
        <v>107</v>
      </c>
      <c r="J1268" s="12" t="s">
        <v>982</v>
      </c>
      <c r="K1268" s="3" t="s">
        <v>964</v>
      </c>
      <c r="L1268" s="3" t="s">
        <v>951</v>
      </c>
      <c r="M1268">
        <v>3</v>
      </c>
      <c r="N1268">
        <v>3</v>
      </c>
      <c r="O1268" s="23">
        <v>13.494</v>
      </c>
      <c r="S1268" s="2" t="s">
        <v>24</v>
      </c>
      <c r="T1268" t="s">
        <v>25</v>
      </c>
      <c r="U1268" s="2" t="s">
        <v>26</v>
      </c>
      <c r="V1268" s="2" t="s">
        <v>899</v>
      </c>
      <c r="X1268" s="2" t="s">
        <v>863</v>
      </c>
      <c r="AA1268" s="3" t="s">
        <v>835</v>
      </c>
      <c r="AB1268" t="s">
        <v>835</v>
      </c>
      <c r="AC1268" t="s">
        <v>35</v>
      </c>
      <c r="AD1268" t="s">
        <v>835</v>
      </c>
      <c r="AE1268" t="s">
        <v>835</v>
      </c>
      <c r="AF1268" t="s">
        <v>835</v>
      </c>
      <c r="AH1268" t="s">
        <v>29</v>
      </c>
      <c r="AI1268">
        <f>IF(O1268&gt;0,(IF(S1268="live",O1268*0.84,IF(S1268="dried.ethanol",O1268*0.8449+2.8227,O1268))),"")</f>
        <v>11.334959999999999</v>
      </c>
      <c r="AQ1268" t="s">
        <v>910</v>
      </c>
    </row>
    <row r="1269" spans="1:43" x14ac:dyDescent="0.2">
      <c r="A1269" s="29">
        <v>42914</v>
      </c>
      <c r="B1269" s="1">
        <v>42899</v>
      </c>
      <c r="C1269" s="1" t="str">
        <f>IF(F1269="Kup","6/13/2017",IF(F1269="Sag","6/14/2017",""))</f>
        <v>6/13/2017</v>
      </c>
      <c r="D1269" s="27">
        <f>A1269-B1269</f>
        <v>15</v>
      </c>
      <c r="E1269" s="27">
        <f>A1269-C1269</f>
        <v>15</v>
      </c>
      <c r="F1269" s="3" t="s">
        <v>21</v>
      </c>
      <c r="G1269" s="3">
        <v>15</v>
      </c>
      <c r="H1269" t="s">
        <v>30</v>
      </c>
      <c r="I1269" s="12" t="s">
        <v>107</v>
      </c>
      <c r="J1269" s="12" t="s">
        <v>982</v>
      </c>
      <c r="K1269" s="3" t="s">
        <v>964</v>
      </c>
      <c r="L1269" s="3" t="s">
        <v>951</v>
      </c>
      <c r="M1269" s="3">
        <v>3</v>
      </c>
      <c r="N1269" s="3">
        <v>3</v>
      </c>
      <c r="O1269" s="8">
        <v>12.65</v>
      </c>
      <c r="S1269" s="3" t="s">
        <v>24</v>
      </c>
      <c r="T1269" t="s">
        <v>25</v>
      </c>
      <c r="U1269" s="3" t="s">
        <v>26</v>
      </c>
      <c r="V1269" t="s">
        <v>860</v>
      </c>
      <c r="X1269" t="s">
        <v>863</v>
      </c>
      <c r="AA1269" s="3" t="s">
        <v>835</v>
      </c>
      <c r="AB1269" t="s">
        <v>835</v>
      </c>
      <c r="AC1269" t="s">
        <v>35</v>
      </c>
      <c r="AD1269" t="s">
        <v>835</v>
      </c>
      <c r="AE1269" t="s">
        <v>835</v>
      </c>
      <c r="AF1269" t="s">
        <v>835</v>
      </c>
      <c r="AI1269">
        <f>IF(O1269&gt;0,(IF(S1269="live",O1269*0.84,IF(S1269="dried.ethanol",O1269*0.8449+2.8227,O1269))),"")</f>
        <v>10.625999999999999</v>
      </c>
      <c r="AQ1269" t="s">
        <v>24</v>
      </c>
    </row>
    <row r="1270" spans="1:43" x14ac:dyDescent="0.2">
      <c r="A1270" s="29">
        <v>42914</v>
      </c>
      <c r="B1270" s="1">
        <v>42899</v>
      </c>
      <c r="C1270" s="1" t="str">
        <f>IF(F1270="Kup","6/13/2017",IF(F1270="Sag","6/14/2017",""))</f>
        <v>6/13/2017</v>
      </c>
      <c r="D1270" s="27">
        <f>A1270-B1270</f>
        <v>15</v>
      </c>
      <c r="E1270" s="27">
        <f>A1270-C1270</f>
        <v>15</v>
      </c>
      <c r="F1270" t="s">
        <v>21</v>
      </c>
      <c r="G1270">
        <v>15</v>
      </c>
      <c r="H1270" s="2" t="s">
        <v>30</v>
      </c>
      <c r="I1270" s="12" t="s">
        <v>107</v>
      </c>
      <c r="J1270" s="12" t="s">
        <v>982</v>
      </c>
      <c r="K1270" s="3" t="s">
        <v>964</v>
      </c>
      <c r="L1270" s="3" t="s">
        <v>951</v>
      </c>
      <c r="M1270">
        <v>4</v>
      </c>
      <c r="N1270">
        <v>4</v>
      </c>
      <c r="O1270" s="23">
        <v>14.99</v>
      </c>
      <c r="S1270" s="2" t="s">
        <v>24</v>
      </c>
      <c r="T1270" t="s">
        <v>25</v>
      </c>
      <c r="U1270" s="2" t="s">
        <v>26</v>
      </c>
      <c r="V1270" s="2" t="s">
        <v>899</v>
      </c>
      <c r="X1270" s="2" t="s">
        <v>863</v>
      </c>
      <c r="AA1270" s="3" t="s">
        <v>835</v>
      </c>
      <c r="AB1270" t="s">
        <v>835</v>
      </c>
      <c r="AC1270" t="s">
        <v>35</v>
      </c>
      <c r="AD1270" t="s">
        <v>835</v>
      </c>
      <c r="AE1270" t="s">
        <v>835</v>
      </c>
      <c r="AF1270" t="s">
        <v>835</v>
      </c>
      <c r="AH1270" t="s">
        <v>29</v>
      </c>
      <c r="AI1270">
        <f>IF(O1270&gt;0,(IF(S1270="live",O1270*0.84,IF(S1270="dried.ethanol",O1270*0.8449+2.8227,O1270))),"")</f>
        <v>12.5916</v>
      </c>
      <c r="AQ1270" t="s">
        <v>910</v>
      </c>
    </row>
    <row r="1271" spans="1:43" x14ac:dyDescent="0.2">
      <c r="A1271" s="29">
        <v>42914</v>
      </c>
      <c r="B1271" s="1">
        <v>42899</v>
      </c>
      <c r="C1271" s="1" t="str">
        <f>IF(F1271="Kup","6/13/2017",IF(F1271="Sag","6/14/2017",""))</f>
        <v>6/13/2017</v>
      </c>
      <c r="D1271" s="27">
        <f>A1271-B1271</f>
        <v>15</v>
      </c>
      <c r="E1271" s="27">
        <f>A1271-C1271</f>
        <v>15</v>
      </c>
      <c r="F1271" s="3" t="s">
        <v>21</v>
      </c>
      <c r="G1271" s="3">
        <v>15</v>
      </c>
      <c r="H1271" t="s">
        <v>30</v>
      </c>
      <c r="I1271" s="12" t="s">
        <v>107</v>
      </c>
      <c r="J1271" s="12" t="s">
        <v>982</v>
      </c>
      <c r="K1271" s="3" t="s">
        <v>964</v>
      </c>
      <c r="L1271" s="3" t="s">
        <v>951</v>
      </c>
      <c r="M1271" s="3">
        <v>4</v>
      </c>
      <c r="N1271" s="3">
        <v>4</v>
      </c>
      <c r="O1271" s="8">
        <v>12.099</v>
      </c>
      <c r="S1271" s="3" t="s">
        <v>24</v>
      </c>
      <c r="T1271" t="s">
        <v>25</v>
      </c>
      <c r="U1271" s="3" t="s">
        <v>26</v>
      </c>
      <c r="V1271" t="s">
        <v>860</v>
      </c>
      <c r="X1271" t="s">
        <v>863</v>
      </c>
      <c r="AA1271" s="3" t="s">
        <v>835</v>
      </c>
      <c r="AB1271" t="s">
        <v>835</v>
      </c>
      <c r="AC1271" t="s">
        <v>35</v>
      </c>
      <c r="AD1271" t="s">
        <v>835</v>
      </c>
      <c r="AE1271" t="s">
        <v>835</v>
      </c>
      <c r="AF1271" t="s">
        <v>835</v>
      </c>
      <c r="AI1271">
        <f>IF(O1271&gt;0,(IF(S1271="live",O1271*0.84,IF(S1271="dried.ethanol",O1271*0.8449+2.8227,O1271))),"")</f>
        <v>10.16316</v>
      </c>
      <c r="AQ1271" t="s">
        <v>24</v>
      </c>
    </row>
    <row r="1272" spans="1:43" x14ac:dyDescent="0.2">
      <c r="A1272" s="29">
        <v>42914</v>
      </c>
      <c r="B1272" s="1">
        <v>42899</v>
      </c>
      <c r="C1272" s="1" t="str">
        <f>IF(F1272="Kup","6/13/2017",IF(F1272="Sag","6/14/2017",""))</f>
        <v>6/13/2017</v>
      </c>
      <c r="D1272" s="27">
        <f>A1272-B1272</f>
        <v>15</v>
      </c>
      <c r="E1272" s="27">
        <f>A1272-C1272</f>
        <v>15</v>
      </c>
      <c r="F1272" t="s">
        <v>21</v>
      </c>
      <c r="G1272">
        <v>15</v>
      </c>
      <c r="H1272" s="2" t="s">
        <v>30</v>
      </c>
      <c r="I1272" s="12" t="s">
        <v>107</v>
      </c>
      <c r="J1272" s="12" t="s">
        <v>982</v>
      </c>
      <c r="K1272" s="3" t="s">
        <v>964</v>
      </c>
      <c r="L1272" s="3" t="s">
        <v>951</v>
      </c>
      <c r="M1272">
        <v>5</v>
      </c>
      <c r="N1272">
        <v>5</v>
      </c>
      <c r="O1272" s="23">
        <v>14.372</v>
      </c>
      <c r="S1272" s="2" t="s">
        <v>24</v>
      </c>
      <c r="T1272" t="s">
        <v>25</v>
      </c>
      <c r="U1272" s="2" t="s">
        <v>26</v>
      </c>
      <c r="V1272" s="2" t="s">
        <v>899</v>
      </c>
      <c r="X1272" s="2" t="s">
        <v>863</v>
      </c>
      <c r="AA1272" s="3" t="s">
        <v>835</v>
      </c>
      <c r="AB1272" t="s">
        <v>835</v>
      </c>
      <c r="AC1272" t="s">
        <v>35</v>
      </c>
      <c r="AD1272" t="s">
        <v>835</v>
      </c>
      <c r="AE1272" t="s">
        <v>835</v>
      </c>
      <c r="AF1272" t="s">
        <v>835</v>
      </c>
      <c r="AH1272" t="s">
        <v>29</v>
      </c>
      <c r="AI1272">
        <f>IF(O1272&gt;0,(IF(S1272="live",O1272*0.84,IF(S1272="dried.ethanol",O1272*0.8449+2.8227,O1272))),"")</f>
        <v>12.072479999999999</v>
      </c>
      <c r="AQ1272" t="s">
        <v>910</v>
      </c>
    </row>
    <row r="1273" spans="1:43" x14ac:dyDescent="0.2">
      <c r="A1273" s="29">
        <v>42914</v>
      </c>
      <c r="B1273" s="1">
        <v>42899</v>
      </c>
      <c r="C1273" s="1" t="str">
        <f>IF(F1273="Kup","6/13/2017",IF(F1273="Sag","6/14/2017",""))</f>
        <v>6/13/2017</v>
      </c>
      <c r="D1273" s="27">
        <f>A1273-B1273</f>
        <v>15</v>
      </c>
      <c r="E1273" s="27">
        <f>A1273-C1273</f>
        <v>15</v>
      </c>
      <c r="F1273" s="3" t="s">
        <v>21</v>
      </c>
      <c r="G1273" s="3">
        <v>15</v>
      </c>
      <c r="H1273" t="s">
        <v>30</v>
      </c>
      <c r="I1273" s="12" t="s">
        <v>107</v>
      </c>
      <c r="J1273" s="12" t="s">
        <v>982</v>
      </c>
      <c r="K1273" s="3" t="s">
        <v>964</v>
      </c>
      <c r="L1273" s="3" t="s">
        <v>951</v>
      </c>
      <c r="M1273" s="3">
        <v>5</v>
      </c>
      <c r="N1273" s="3">
        <v>5</v>
      </c>
      <c r="O1273" s="24">
        <v>11.436</v>
      </c>
      <c r="P1273" s="12"/>
      <c r="Q1273" s="12"/>
      <c r="S1273" s="3" t="s">
        <v>24</v>
      </c>
      <c r="T1273" t="s">
        <v>25</v>
      </c>
      <c r="U1273" s="3" t="s">
        <v>26</v>
      </c>
      <c r="V1273" t="s">
        <v>860</v>
      </c>
      <c r="X1273" t="s">
        <v>863</v>
      </c>
      <c r="AA1273" s="3" t="s">
        <v>835</v>
      </c>
      <c r="AB1273" t="s">
        <v>835</v>
      </c>
      <c r="AC1273" t="s">
        <v>35</v>
      </c>
      <c r="AD1273" t="s">
        <v>835</v>
      </c>
      <c r="AE1273" t="s">
        <v>835</v>
      </c>
      <c r="AF1273" t="s">
        <v>835</v>
      </c>
      <c r="AI1273">
        <f>IF(O1273&gt;0,(IF(S1273="live",O1273*0.84,IF(S1273="dried.ethanol",O1273*0.8449+2.8227,O1273))),"")</f>
        <v>9.6062399999999997</v>
      </c>
      <c r="AQ1273" t="s">
        <v>24</v>
      </c>
    </row>
    <row r="1274" spans="1:43" x14ac:dyDescent="0.2">
      <c r="A1274" s="29">
        <v>42914</v>
      </c>
      <c r="B1274" s="1">
        <v>42899</v>
      </c>
      <c r="C1274" s="1" t="str">
        <f>IF(F1274="Kup","6/13/2017",IF(F1274="Sag","6/14/2017",""))</f>
        <v>6/13/2017</v>
      </c>
      <c r="D1274" s="27">
        <f>A1274-B1274</f>
        <v>15</v>
      </c>
      <c r="E1274" s="27">
        <f>A1274-C1274</f>
        <v>15</v>
      </c>
      <c r="F1274" t="s">
        <v>21</v>
      </c>
      <c r="G1274">
        <v>15</v>
      </c>
      <c r="H1274" s="2" t="s">
        <v>30</v>
      </c>
      <c r="I1274" s="12" t="s">
        <v>107</v>
      </c>
      <c r="J1274" s="12" t="s">
        <v>982</v>
      </c>
      <c r="K1274" s="3" t="s">
        <v>964</v>
      </c>
      <c r="L1274" s="3" t="s">
        <v>951</v>
      </c>
      <c r="M1274">
        <v>6</v>
      </c>
      <c r="N1274">
        <v>6</v>
      </c>
      <c r="O1274" s="23">
        <v>14.352</v>
      </c>
      <c r="S1274" s="2" t="s">
        <v>24</v>
      </c>
      <c r="T1274" t="s">
        <v>25</v>
      </c>
      <c r="U1274" s="2" t="s">
        <v>26</v>
      </c>
      <c r="V1274" s="2" t="s">
        <v>899</v>
      </c>
      <c r="X1274" s="2" t="s">
        <v>863</v>
      </c>
      <c r="AA1274" s="3" t="s">
        <v>835</v>
      </c>
      <c r="AB1274" t="s">
        <v>835</v>
      </c>
      <c r="AC1274" t="s">
        <v>35</v>
      </c>
      <c r="AD1274" t="s">
        <v>835</v>
      </c>
      <c r="AE1274" t="s">
        <v>835</v>
      </c>
      <c r="AF1274" t="s">
        <v>835</v>
      </c>
      <c r="AH1274" t="s">
        <v>29</v>
      </c>
      <c r="AI1274">
        <f>IF(O1274&gt;0,(IF(S1274="live",O1274*0.84,IF(S1274="dried.ethanol",O1274*0.8449+2.8227,O1274))),"")</f>
        <v>12.055680000000001</v>
      </c>
      <c r="AQ1274" t="s">
        <v>910</v>
      </c>
    </row>
    <row r="1275" spans="1:43" x14ac:dyDescent="0.2">
      <c r="A1275" s="29">
        <v>42914</v>
      </c>
      <c r="B1275" s="1">
        <v>42899</v>
      </c>
      <c r="C1275" s="1" t="str">
        <f>IF(F1275="Kup","6/13/2017",IF(F1275="Sag","6/14/2017",""))</f>
        <v>6/13/2017</v>
      </c>
      <c r="D1275" s="27">
        <f>A1275-B1275</f>
        <v>15</v>
      </c>
      <c r="E1275" s="27">
        <f>A1275-C1275</f>
        <v>15</v>
      </c>
      <c r="F1275" s="3" t="s">
        <v>21</v>
      </c>
      <c r="G1275" s="3">
        <v>15</v>
      </c>
      <c r="H1275" t="s">
        <v>30</v>
      </c>
      <c r="I1275" s="12" t="s">
        <v>107</v>
      </c>
      <c r="J1275" s="12" t="s">
        <v>982</v>
      </c>
      <c r="K1275" s="3" t="s">
        <v>964</v>
      </c>
      <c r="L1275" s="3" t="s">
        <v>951</v>
      </c>
      <c r="M1275" s="3">
        <v>6</v>
      </c>
      <c r="N1275" s="3">
        <v>6</v>
      </c>
      <c r="O1275" s="24">
        <v>11.771000000000001</v>
      </c>
      <c r="P1275" s="12"/>
      <c r="Q1275" s="12"/>
      <c r="S1275" s="3" t="s">
        <v>24</v>
      </c>
      <c r="T1275" t="s">
        <v>25</v>
      </c>
      <c r="U1275" s="3" t="s">
        <v>26</v>
      </c>
      <c r="V1275" t="s">
        <v>860</v>
      </c>
      <c r="X1275" t="s">
        <v>863</v>
      </c>
      <c r="AA1275" s="3" t="s">
        <v>835</v>
      </c>
      <c r="AB1275" t="s">
        <v>835</v>
      </c>
      <c r="AC1275" t="s">
        <v>35</v>
      </c>
      <c r="AD1275" t="s">
        <v>835</v>
      </c>
      <c r="AE1275" t="s">
        <v>835</v>
      </c>
      <c r="AF1275" t="s">
        <v>835</v>
      </c>
      <c r="AI1275">
        <f>IF(O1275&gt;0,(IF(S1275="live",O1275*0.84,IF(S1275="dried.ethanol",O1275*0.8449+2.8227,O1275))),"")</f>
        <v>9.8876400000000011</v>
      </c>
      <c r="AQ1275" t="s">
        <v>24</v>
      </c>
    </row>
    <row r="1276" spans="1:43" x14ac:dyDescent="0.2">
      <c r="A1276" s="29">
        <v>42914</v>
      </c>
      <c r="B1276" s="1">
        <v>42899</v>
      </c>
      <c r="C1276" s="1" t="str">
        <f>IF(F1276="Kup","6/13/2017",IF(F1276="Sag","6/14/2017",""))</f>
        <v>6/13/2017</v>
      </c>
      <c r="D1276" s="27">
        <f>A1276-B1276</f>
        <v>15</v>
      </c>
      <c r="E1276" s="27">
        <f>A1276-C1276</f>
        <v>15</v>
      </c>
      <c r="F1276" t="s">
        <v>21</v>
      </c>
      <c r="G1276">
        <v>15</v>
      </c>
      <c r="H1276" s="2" t="s">
        <v>30</v>
      </c>
      <c r="I1276" s="12" t="s">
        <v>107</v>
      </c>
      <c r="J1276" s="12" t="s">
        <v>982</v>
      </c>
      <c r="K1276" s="3" t="s">
        <v>964</v>
      </c>
      <c r="L1276" s="3" t="s">
        <v>951</v>
      </c>
      <c r="M1276">
        <v>7</v>
      </c>
      <c r="N1276">
        <v>7</v>
      </c>
      <c r="O1276" s="23">
        <v>14.09</v>
      </c>
      <c r="S1276" s="2" t="s">
        <v>24</v>
      </c>
      <c r="T1276" t="s">
        <v>25</v>
      </c>
      <c r="U1276" s="2" t="s">
        <v>26</v>
      </c>
      <c r="V1276" s="2" t="s">
        <v>899</v>
      </c>
      <c r="X1276" s="2" t="s">
        <v>863</v>
      </c>
      <c r="AA1276" s="3" t="s">
        <v>835</v>
      </c>
      <c r="AB1276" t="s">
        <v>835</v>
      </c>
      <c r="AC1276" t="s">
        <v>35</v>
      </c>
      <c r="AD1276" t="s">
        <v>835</v>
      </c>
      <c r="AE1276" t="s">
        <v>835</v>
      </c>
      <c r="AF1276" t="s">
        <v>835</v>
      </c>
      <c r="AH1276" t="s">
        <v>29</v>
      </c>
      <c r="AI1276">
        <f>IF(O1276&gt;0,(IF(S1276="live",O1276*0.84,IF(S1276="dried.ethanol",O1276*0.8449+2.8227,O1276))),"")</f>
        <v>11.835599999999999</v>
      </c>
      <c r="AQ1276" t="s">
        <v>910</v>
      </c>
    </row>
    <row r="1277" spans="1:43" x14ac:dyDescent="0.2">
      <c r="A1277" s="29">
        <v>42914</v>
      </c>
      <c r="B1277" s="1">
        <v>42899</v>
      </c>
      <c r="C1277" s="1" t="str">
        <f>IF(F1277="Kup","6/13/2017",IF(F1277="Sag","6/14/2017",""))</f>
        <v>6/13/2017</v>
      </c>
      <c r="D1277" s="27">
        <f>A1277-B1277</f>
        <v>15</v>
      </c>
      <c r="E1277" s="27">
        <f>A1277-C1277</f>
        <v>15</v>
      </c>
      <c r="F1277" s="3" t="s">
        <v>21</v>
      </c>
      <c r="G1277" s="3">
        <v>15</v>
      </c>
      <c r="H1277" t="s">
        <v>30</v>
      </c>
      <c r="I1277" s="12" t="s">
        <v>107</v>
      </c>
      <c r="J1277" s="12" t="s">
        <v>982</v>
      </c>
      <c r="K1277" s="3" t="s">
        <v>964</v>
      </c>
      <c r="L1277" s="3" t="s">
        <v>951</v>
      </c>
      <c r="M1277" s="3">
        <v>7</v>
      </c>
      <c r="N1277" s="3">
        <v>7</v>
      </c>
      <c r="O1277" s="24">
        <v>12.95</v>
      </c>
      <c r="P1277" s="12"/>
      <c r="Q1277" s="12"/>
      <c r="S1277" s="3" t="s">
        <v>24</v>
      </c>
      <c r="T1277" t="s">
        <v>25</v>
      </c>
      <c r="U1277" s="3" t="s">
        <v>26</v>
      </c>
      <c r="V1277" t="s">
        <v>860</v>
      </c>
      <c r="X1277" t="s">
        <v>863</v>
      </c>
      <c r="AA1277" s="3" t="s">
        <v>835</v>
      </c>
      <c r="AB1277" t="s">
        <v>835</v>
      </c>
      <c r="AC1277" t="s">
        <v>35</v>
      </c>
      <c r="AD1277" t="s">
        <v>835</v>
      </c>
      <c r="AE1277" t="s">
        <v>835</v>
      </c>
      <c r="AF1277" t="s">
        <v>835</v>
      </c>
      <c r="AI1277">
        <f>IF(O1277&gt;0,(IF(S1277="live",O1277*0.84,IF(S1277="dried.ethanol",O1277*0.8449+2.8227,O1277))),"")</f>
        <v>10.877999999999998</v>
      </c>
      <c r="AQ1277" t="s">
        <v>24</v>
      </c>
    </row>
    <row r="1278" spans="1:43" x14ac:dyDescent="0.2">
      <c r="A1278" s="29">
        <v>42914</v>
      </c>
      <c r="B1278" s="1">
        <v>42899</v>
      </c>
      <c r="C1278" s="1" t="str">
        <f>IF(F1278="Kup","6/13/2017",IF(F1278="Sag","6/14/2017",""))</f>
        <v>6/13/2017</v>
      </c>
      <c r="D1278" s="27">
        <f>A1278-B1278</f>
        <v>15</v>
      </c>
      <c r="E1278" s="27">
        <f>A1278-C1278</f>
        <v>15</v>
      </c>
      <c r="F1278" t="s">
        <v>21</v>
      </c>
      <c r="G1278">
        <v>15</v>
      </c>
      <c r="H1278" s="2" t="s">
        <v>30</v>
      </c>
      <c r="I1278" s="12" t="s">
        <v>107</v>
      </c>
      <c r="J1278" s="12" t="s">
        <v>982</v>
      </c>
      <c r="K1278" s="3" t="s">
        <v>964</v>
      </c>
      <c r="L1278" s="3" t="s">
        <v>951</v>
      </c>
      <c r="M1278">
        <v>8</v>
      </c>
      <c r="N1278">
        <v>8</v>
      </c>
      <c r="O1278" s="23">
        <v>14.68</v>
      </c>
      <c r="S1278" s="2" t="s">
        <v>24</v>
      </c>
      <c r="T1278" t="s">
        <v>25</v>
      </c>
      <c r="U1278" s="2" t="s">
        <v>26</v>
      </c>
      <c r="V1278" s="2" t="s">
        <v>899</v>
      </c>
      <c r="X1278" s="2" t="s">
        <v>863</v>
      </c>
      <c r="AA1278" s="3" t="s">
        <v>835</v>
      </c>
      <c r="AB1278" t="s">
        <v>835</v>
      </c>
      <c r="AC1278" t="s">
        <v>35</v>
      </c>
      <c r="AD1278" t="s">
        <v>835</v>
      </c>
      <c r="AE1278" t="s">
        <v>835</v>
      </c>
      <c r="AF1278" t="s">
        <v>835</v>
      </c>
      <c r="AH1278" t="s">
        <v>29</v>
      </c>
      <c r="AI1278">
        <f>IF(O1278&gt;0,(IF(S1278="live",O1278*0.84,IF(S1278="dried.ethanol",O1278*0.8449+2.8227,O1278))),"")</f>
        <v>12.331199999999999</v>
      </c>
      <c r="AQ1278" t="s">
        <v>910</v>
      </c>
    </row>
    <row r="1279" spans="1:43" x14ac:dyDescent="0.2">
      <c r="A1279" s="29">
        <v>42914</v>
      </c>
      <c r="B1279" s="1">
        <v>42899</v>
      </c>
      <c r="C1279" s="1" t="str">
        <f>IF(F1279="Kup","6/13/2017",IF(F1279="Sag","6/14/2017",""))</f>
        <v>6/13/2017</v>
      </c>
      <c r="D1279" s="27">
        <f>A1279-B1279</f>
        <v>15</v>
      </c>
      <c r="E1279" s="27">
        <f>A1279-C1279</f>
        <v>15</v>
      </c>
      <c r="F1279" s="3" t="s">
        <v>21</v>
      </c>
      <c r="G1279" s="3">
        <v>15</v>
      </c>
      <c r="H1279" t="s">
        <v>30</v>
      </c>
      <c r="I1279" s="12" t="s">
        <v>107</v>
      </c>
      <c r="J1279" s="12" t="s">
        <v>982</v>
      </c>
      <c r="K1279" s="3" t="s">
        <v>964</v>
      </c>
      <c r="L1279" s="3" t="s">
        <v>951</v>
      </c>
      <c r="M1279" s="3">
        <v>8</v>
      </c>
      <c r="N1279" s="3">
        <v>8</v>
      </c>
      <c r="O1279" s="24">
        <v>12.483000000000001</v>
      </c>
      <c r="P1279" s="12"/>
      <c r="Q1279" s="12"/>
      <c r="S1279" s="3" t="s">
        <v>24</v>
      </c>
      <c r="T1279" t="s">
        <v>25</v>
      </c>
      <c r="U1279" s="3" t="s">
        <v>26</v>
      </c>
      <c r="V1279" t="s">
        <v>860</v>
      </c>
      <c r="X1279" t="s">
        <v>863</v>
      </c>
      <c r="AA1279" s="3" t="s">
        <v>835</v>
      </c>
      <c r="AB1279" t="s">
        <v>835</v>
      </c>
      <c r="AC1279" t="s">
        <v>35</v>
      </c>
      <c r="AD1279" t="s">
        <v>835</v>
      </c>
      <c r="AE1279" t="s">
        <v>835</v>
      </c>
      <c r="AF1279" t="s">
        <v>835</v>
      </c>
      <c r="AI1279">
        <f>IF(O1279&gt;0,(IF(S1279="live",O1279*0.84,IF(S1279="dried.ethanol",O1279*0.8449+2.8227,O1279))),"")</f>
        <v>10.485720000000001</v>
      </c>
      <c r="AQ1279" t="s">
        <v>24</v>
      </c>
    </row>
    <row r="1280" spans="1:43" x14ac:dyDescent="0.2">
      <c r="A1280" s="29">
        <v>42914</v>
      </c>
      <c r="B1280" s="1">
        <v>42899</v>
      </c>
      <c r="C1280" s="1" t="str">
        <f>IF(F1280="Kup","6/13/2017",IF(F1280="Sag","6/14/2017",""))</f>
        <v>6/13/2017</v>
      </c>
      <c r="D1280" s="27">
        <f>A1280-B1280</f>
        <v>15</v>
      </c>
      <c r="E1280" s="27">
        <f>A1280-C1280</f>
        <v>15</v>
      </c>
      <c r="F1280" t="s">
        <v>21</v>
      </c>
      <c r="G1280">
        <v>15</v>
      </c>
      <c r="H1280" s="2" t="s">
        <v>30</v>
      </c>
      <c r="I1280" s="12" t="s">
        <v>107</v>
      </c>
      <c r="J1280" s="12" t="s">
        <v>982</v>
      </c>
      <c r="K1280" s="3" t="s">
        <v>964</v>
      </c>
      <c r="L1280" s="3" t="s">
        <v>951</v>
      </c>
      <c r="M1280">
        <v>9</v>
      </c>
      <c r="N1280">
        <v>9</v>
      </c>
      <c r="O1280" s="23">
        <v>14.535</v>
      </c>
      <c r="S1280" s="2" t="s">
        <v>24</v>
      </c>
      <c r="T1280" t="s">
        <v>25</v>
      </c>
      <c r="U1280" s="2" t="s">
        <v>26</v>
      </c>
      <c r="V1280" s="2" t="s">
        <v>899</v>
      </c>
      <c r="X1280" s="2" t="s">
        <v>863</v>
      </c>
      <c r="AA1280" s="3" t="s">
        <v>835</v>
      </c>
      <c r="AB1280" t="s">
        <v>835</v>
      </c>
      <c r="AC1280" t="s">
        <v>35</v>
      </c>
      <c r="AD1280" t="s">
        <v>835</v>
      </c>
      <c r="AE1280" t="s">
        <v>835</v>
      </c>
      <c r="AF1280" t="s">
        <v>835</v>
      </c>
      <c r="AH1280" t="s">
        <v>29</v>
      </c>
      <c r="AI1280">
        <f>IF(O1280&gt;0,(IF(S1280="live",O1280*0.84,IF(S1280="dried.ethanol",O1280*0.8449+2.8227,O1280))),"")</f>
        <v>12.2094</v>
      </c>
      <c r="AQ1280" t="s">
        <v>910</v>
      </c>
    </row>
    <row r="1281" spans="1:43" x14ac:dyDescent="0.2">
      <c r="A1281" s="29">
        <v>42914</v>
      </c>
      <c r="B1281" s="1">
        <v>42899</v>
      </c>
      <c r="C1281" s="1" t="str">
        <f>IF(F1281="Kup","6/13/2017",IF(F1281="Sag","6/14/2017",""))</f>
        <v>6/13/2017</v>
      </c>
      <c r="D1281" s="27">
        <f>A1281-B1281</f>
        <v>15</v>
      </c>
      <c r="E1281" s="27">
        <f>A1281-C1281</f>
        <v>15</v>
      </c>
      <c r="F1281" s="3" t="s">
        <v>21</v>
      </c>
      <c r="G1281" s="3">
        <v>15</v>
      </c>
      <c r="H1281" t="s">
        <v>30</v>
      </c>
      <c r="I1281" s="12" t="s">
        <v>107</v>
      </c>
      <c r="J1281" s="12" t="s">
        <v>982</v>
      </c>
      <c r="K1281" s="3" t="s">
        <v>964</v>
      </c>
      <c r="L1281" s="3" t="s">
        <v>951</v>
      </c>
      <c r="M1281" s="3">
        <v>9</v>
      </c>
      <c r="N1281" s="3">
        <v>9</v>
      </c>
      <c r="O1281" s="24">
        <v>9.4770000000000003</v>
      </c>
      <c r="P1281" s="12"/>
      <c r="Q1281" s="12"/>
      <c r="S1281" s="3" t="s">
        <v>24</v>
      </c>
      <c r="T1281" t="s">
        <v>25</v>
      </c>
      <c r="U1281" s="3" t="s">
        <v>26</v>
      </c>
      <c r="V1281" t="s">
        <v>860</v>
      </c>
      <c r="X1281" t="s">
        <v>863</v>
      </c>
      <c r="AA1281" s="3" t="s">
        <v>835</v>
      </c>
      <c r="AB1281" t="s">
        <v>835</v>
      </c>
      <c r="AC1281" t="s">
        <v>35</v>
      </c>
      <c r="AD1281" t="s">
        <v>835</v>
      </c>
      <c r="AE1281" t="s">
        <v>835</v>
      </c>
      <c r="AF1281" t="s">
        <v>835</v>
      </c>
      <c r="AI1281">
        <f>IF(O1281&gt;0,(IF(S1281="live",O1281*0.84,IF(S1281="dried.ethanol",O1281*0.8449+2.8227,O1281))),"")</f>
        <v>7.96068</v>
      </c>
      <c r="AQ1281" t="s">
        <v>24</v>
      </c>
    </row>
    <row r="1282" spans="1:43" x14ac:dyDescent="0.2">
      <c r="A1282" s="29">
        <v>42914</v>
      </c>
      <c r="B1282" s="1">
        <v>42899</v>
      </c>
      <c r="C1282" s="1" t="str">
        <f>IF(F1282="Kup","6/13/2017",IF(F1282="Sag","6/14/2017",""))</f>
        <v>6/13/2017</v>
      </c>
      <c r="D1282" s="27">
        <f>A1282-B1282</f>
        <v>15</v>
      </c>
      <c r="E1282" s="27">
        <f>A1282-C1282</f>
        <v>15</v>
      </c>
      <c r="F1282" t="s">
        <v>21</v>
      </c>
      <c r="G1282">
        <v>15</v>
      </c>
      <c r="H1282" s="2" t="s">
        <v>30</v>
      </c>
      <c r="I1282" s="12" t="s">
        <v>107</v>
      </c>
      <c r="J1282" s="12" t="s">
        <v>982</v>
      </c>
      <c r="K1282" s="3" t="s">
        <v>964</v>
      </c>
      <c r="L1282" s="3" t="s">
        <v>951</v>
      </c>
      <c r="M1282">
        <v>10</v>
      </c>
      <c r="N1282">
        <v>10</v>
      </c>
      <c r="O1282" s="23">
        <v>13.397</v>
      </c>
      <c r="S1282" s="2" t="s">
        <v>24</v>
      </c>
      <c r="T1282" t="s">
        <v>25</v>
      </c>
      <c r="U1282" s="2" t="s">
        <v>26</v>
      </c>
      <c r="V1282" s="2" t="s">
        <v>899</v>
      </c>
      <c r="X1282" s="2" t="s">
        <v>863</v>
      </c>
      <c r="AA1282" s="3" t="s">
        <v>835</v>
      </c>
      <c r="AB1282" t="s">
        <v>835</v>
      </c>
      <c r="AC1282" t="s">
        <v>35</v>
      </c>
      <c r="AD1282" t="s">
        <v>835</v>
      </c>
      <c r="AE1282" t="s">
        <v>835</v>
      </c>
      <c r="AF1282" t="s">
        <v>835</v>
      </c>
      <c r="AH1282" t="s">
        <v>29</v>
      </c>
      <c r="AI1282">
        <f>IF(O1282&gt;0,(IF(S1282="live",O1282*0.84,IF(S1282="dried.ethanol",O1282*0.8449+2.8227,O1282))),"")</f>
        <v>11.25348</v>
      </c>
      <c r="AQ1282" t="s">
        <v>910</v>
      </c>
    </row>
    <row r="1283" spans="1:43" x14ac:dyDescent="0.2">
      <c r="A1283" s="29">
        <v>42914</v>
      </c>
      <c r="B1283" s="1">
        <v>42899</v>
      </c>
      <c r="C1283" s="1" t="str">
        <f>IF(F1283="Kup","6/13/2017",IF(F1283="Sag","6/14/2017",""))</f>
        <v>6/13/2017</v>
      </c>
      <c r="D1283" s="27">
        <f>A1283-B1283</f>
        <v>15</v>
      </c>
      <c r="E1283" s="27">
        <f>A1283-C1283</f>
        <v>15</v>
      </c>
      <c r="F1283" s="3" t="s">
        <v>21</v>
      </c>
      <c r="G1283" s="3">
        <v>15</v>
      </c>
      <c r="H1283" t="s">
        <v>30</v>
      </c>
      <c r="I1283" s="12" t="s">
        <v>107</v>
      </c>
      <c r="J1283" s="12" t="s">
        <v>982</v>
      </c>
      <c r="K1283" s="3" t="s">
        <v>964</v>
      </c>
      <c r="L1283" s="3" t="s">
        <v>951</v>
      </c>
      <c r="M1283" s="3">
        <v>10</v>
      </c>
      <c r="N1283" s="3">
        <v>10</v>
      </c>
      <c r="O1283" s="24">
        <v>12.513</v>
      </c>
      <c r="P1283" s="12"/>
      <c r="Q1283" s="12"/>
      <c r="S1283" s="3" t="s">
        <v>24</v>
      </c>
      <c r="T1283" t="s">
        <v>25</v>
      </c>
      <c r="U1283" s="3" t="s">
        <v>26</v>
      </c>
      <c r="V1283" t="s">
        <v>860</v>
      </c>
      <c r="X1283" t="s">
        <v>863</v>
      </c>
      <c r="AA1283" s="3" t="s">
        <v>835</v>
      </c>
      <c r="AB1283" t="s">
        <v>835</v>
      </c>
      <c r="AC1283" t="s">
        <v>35</v>
      </c>
      <c r="AD1283" t="s">
        <v>835</v>
      </c>
      <c r="AE1283" t="s">
        <v>835</v>
      </c>
      <c r="AF1283" t="s">
        <v>835</v>
      </c>
      <c r="AI1283">
        <f>IF(O1283&gt;0,(IF(S1283="live",O1283*0.84,IF(S1283="dried.ethanol",O1283*0.8449+2.8227,O1283))),"")</f>
        <v>10.510919999999999</v>
      </c>
      <c r="AQ1283" t="s">
        <v>24</v>
      </c>
    </row>
    <row r="1284" spans="1:43" x14ac:dyDescent="0.2">
      <c r="A1284" s="29">
        <v>42914</v>
      </c>
      <c r="B1284" s="1">
        <v>42899</v>
      </c>
      <c r="C1284" s="1" t="str">
        <f>IF(F1284="Kup","6/13/2017",IF(F1284="Sag","6/14/2017",""))</f>
        <v>6/13/2017</v>
      </c>
      <c r="D1284" s="27">
        <f>A1284-B1284</f>
        <v>15</v>
      </c>
      <c r="E1284" s="27">
        <f>A1284-C1284</f>
        <v>15</v>
      </c>
      <c r="F1284" t="s">
        <v>21</v>
      </c>
      <c r="G1284">
        <v>15</v>
      </c>
      <c r="H1284" s="2" t="s">
        <v>30</v>
      </c>
      <c r="I1284" s="12" t="s">
        <v>39</v>
      </c>
      <c r="J1284" s="12" t="s">
        <v>983</v>
      </c>
      <c r="K1284" s="3" t="s">
        <v>965</v>
      </c>
      <c r="L1284" s="3" t="s">
        <v>951</v>
      </c>
      <c r="M1284">
        <v>1</v>
      </c>
      <c r="N1284">
        <v>1</v>
      </c>
      <c r="O1284" s="23">
        <v>10.346</v>
      </c>
      <c r="S1284" s="2" t="s">
        <v>24</v>
      </c>
      <c r="T1284" t="s">
        <v>25</v>
      </c>
      <c r="U1284" s="2" t="s">
        <v>26</v>
      </c>
      <c r="V1284" s="2" t="s">
        <v>901</v>
      </c>
      <c r="X1284" s="2" t="s">
        <v>863</v>
      </c>
      <c r="AA1284" s="3" t="s">
        <v>835</v>
      </c>
      <c r="AB1284" t="s">
        <v>835</v>
      </c>
      <c r="AC1284" t="s">
        <v>35</v>
      </c>
      <c r="AD1284" t="s">
        <v>835</v>
      </c>
      <c r="AE1284" t="s">
        <v>835</v>
      </c>
      <c r="AF1284" t="s">
        <v>835</v>
      </c>
      <c r="AH1284" t="s">
        <v>29</v>
      </c>
      <c r="AI1284">
        <f>IF(O1284&gt;0,(IF(S1284="live",O1284*0.84,IF(S1284="dried.ethanol",O1284*0.8449+2.8227,O1284))),"")</f>
        <v>8.6906400000000001</v>
      </c>
      <c r="AQ1284" t="s">
        <v>910</v>
      </c>
    </row>
    <row r="1285" spans="1:43" x14ac:dyDescent="0.2">
      <c r="A1285" s="29">
        <v>42914</v>
      </c>
      <c r="B1285" s="1">
        <v>42899</v>
      </c>
      <c r="C1285" s="1" t="str">
        <f>IF(F1285="Kup","6/13/2017",IF(F1285="Sag","6/14/2017",""))</f>
        <v>6/13/2017</v>
      </c>
      <c r="D1285" s="27">
        <f>A1285-B1285</f>
        <v>15</v>
      </c>
      <c r="E1285" s="27">
        <f>A1285-C1285</f>
        <v>15</v>
      </c>
      <c r="F1285" s="3" t="s">
        <v>21</v>
      </c>
      <c r="G1285" s="3">
        <v>15</v>
      </c>
      <c r="H1285" t="s">
        <v>30</v>
      </c>
      <c r="I1285" s="12" t="s">
        <v>39</v>
      </c>
      <c r="J1285" s="12" t="s">
        <v>983</v>
      </c>
      <c r="K1285" s="3" t="s">
        <v>965</v>
      </c>
      <c r="L1285" s="3" t="s">
        <v>951</v>
      </c>
      <c r="M1285" s="3">
        <v>1</v>
      </c>
      <c r="N1285" s="3">
        <v>1</v>
      </c>
      <c r="O1285" s="8">
        <v>16.027000000000001</v>
      </c>
      <c r="S1285" s="3" t="s">
        <v>24</v>
      </c>
      <c r="T1285" t="s">
        <v>25</v>
      </c>
      <c r="U1285" s="3" t="s">
        <v>26</v>
      </c>
      <c r="V1285" t="s">
        <v>858</v>
      </c>
      <c r="X1285" t="s">
        <v>863</v>
      </c>
      <c r="AA1285" s="3" t="s">
        <v>835</v>
      </c>
      <c r="AB1285" t="s">
        <v>835</v>
      </c>
      <c r="AC1285" t="s">
        <v>35</v>
      </c>
      <c r="AD1285" t="s">
        <v>835</v>
      </c>
      <c r="AE1285" t="s">
        <v>835</v>
      </c>
      <c r="AF1285" t="s">
        <v>835</v>
      </c>
      <c r="AI1285">
        <f>IF(O1285&gt;0,(IF(S1285="live",O1285*0.84,IF(S1285="dried.ethanol",O1285*0.8449+2.8227,O1285))),"")</f>
        <v>13.462680000000001</v>
      </c>
      <c r="AQ1285" t="s">
        <v>24</v>
      </c>
    </row>
    <row r="1286" spans="1:43" x14ac:dyDescent="0.2">
      <c r="A1286" s="29">
        <v>42914</v>
      </c>
      <c r="B1286" s="1">
        <v>42899</v>
      </c>
      <c r="C1286" s="1" t="str">
        <f>IF(F1286="Kup","6/13/2017",IF(F1286="Sag","6/14/2017",""))</f>
        <v>6/13/2017</v>
      </c>
      <c r="D1286" s="27">
        <f>A1286-B1286</f>
        <v>15</v>
      </c>
      <c r="E1286" s="27">
        <f>A1286-C1286</f>
        <v>15</v>
      </c>
      <c r="F1286" t="s">
        <v>21</v>
      </c>
      <c r="G1286">
        <v>15</v>
      </c>
      <c r="H1286" s="2" t="s">
        <v>30</v>
      </c>
      <c r="I1286" s="12" t="s">
        <v>39</v>
      </c>
      <c r="J1286" s="12" t="s">
        <v>983</v>
      </c>
      <c r="K1286" s="3" t="s">
        <v>965</v>
      </c>
      <c r="L1286" s="3" t="s">
        <v>951</v>
      </c>
      <c r="M1286">
        <v>2</v>
      </c>
      <c r="N1286">
        <v>2</v>
      </c>
      <c r="O1286" s="23">
        <v>13.912000000000001</v>
      </c>
      <c r="S1286" s="2" t="s">
        <v>24</v>
      </c>
      <c r="T1286" t="s">
        <v>25</v>
      </c>
      <c r="U1286" s="2" t="s">
        <v>26</v>
      </c>
      <c r="V1286" s="2" t="s">
        <v>901</v>
      </c>
      <c r="X1286" s="2" t="s">
        <v>863</v>
      </c>
      <c r="AA1286" s="3" t="s">
        <v>835</v>
      </c>
      <c r="AB1286" t="s">
        <v>835</v>
      </c>
      <c r="AC1286" t="s">
        <v>35</v>
      </c>
      <c r="AD1286" t="s">
        <v>835</v>
      </c>
      <c r="AE1286" t="s">
        <v>835</v>
      </c>
      <c r="AF1286" t="s">
        <v>835</v>
      </c>
      <c r="AH1286" t="s">
        <v>29</v>
      </c>
      <c r="AI1286">
        <f>IF(O1286&gt;0,(IF(S1286="live",O1286*0.84,IF(S1286="dried.ethanol",O1286*0.8449+2.8227,O1286))),"")</f>
        <v>11.68608</v>
      </c>
      <c r="AQ1286" t="s">
        <v>910</v>
      </c>
    </row>
    <row r="1287" spans="1:43" x14ac:dyDescent="0.2">
      <c r="A1287" s="29">
        <v>42914</v>
      </c>
      <c r="B1287" s="1">
        <v>42899</v>
      </c>
      <c r="C1287" s="1" t="str">
        <f>IF(F1287="Kup","6/13/2017",IF(F1287="Sag","6/14/2017",""))</f>
        <v>6/13/2017</v>
      </c>
      <c r="D1287" s="27">
        <f>A1287-B1287</f>
        <v>15</v>
      </c>
      <c r="E1287" s="27">
        <f>A1287-C1287</f>
        <v>15</v>
      </c>
      <c r="F1287" s="3" t="s">
        <v>21</v>
      </c>
      <c r="G1287" s="3">
        <v>15</v>
      </c>
      <c r="H1287" t="s">
        <v>30</v>
      </c>
      <c r="I1287" s="12" t="s">
        <v>39</v>
      </c>
      <c r="J1287" s="12" t="s">
        <v>983</v>
      </c>
      <c r="K1287" s="3" t="s">
        <v>965</v>
      </c>
      <c r="L1287" s="3" t="s">
        <v>951</v>
      </c>
      <c r="M1287" s="3">
        <v>2</v>
      </c>
      <c r="N1287" s="3">
        <v>2</v>
      </c>
      <c r="O1287" s="8">
        <v>13.680999999999999</v>
      </c>
      <c r="S1287" s="3" t="s">
        <v>24</v>
      </c>
      <c r="T1287" t="s">
        <v>25</v>
      </c>
      <c r="U1287" s="3" t="s">
        <v>26</v>
      </c>
      <c r="V1287" t="s">
        <v>858</v>
      </c>
      <c r="X1287" t="s">
        <v>863</v>
      </c>
      <c r="AA1287" s="3" t="s">
        <v>835</v>
      </c>
      <c r="AB1287" t="s">
        <v>835</v>
      </c>
      <c r="AC1287" t="s">
        <v>35</v>
      </c>
      <c r="AD1287" t="s">
        <v>835</v>
      </c>
      <c r="AE1287" t="s">
        <v>835</v>
      </c>
      <c r="AF1287" t="s">
        <v>835</v>
      </c>
      <c r="AI1287">
        <f>IF(O1287&gt;0,(IF(S1287="live",O1287*0.84,IF(S1287="dried.ethanol",O1287*0.8449+2.8227,O1287))),"")</f>
        <v>11.492039999999999</v>
      </c>
      <c r="AQ1287" t="s">
        <v>24</v>
      </c>
    </row>
    <row r="1288" spans="1:43" x14ac:dyDescent="0.2">
      <c r="A1288" s="29">
        <v>42914</v>
      </c>
      <c r="B1288" s="1">
        <v>42899</v>
      </c>
      <c r="C1288" s="1" t="str">
        <f>IF(F1288="Kup","6/13/2017",IF(F1288="Sag","6/14/2017",""))</f>
        <v>6/13/2017</v>
      </c>
      <c r="D1288" s="27">
        <f>A1288-B1288</f>
        <v>15</v>
      </c>
      <c r="E1288" s="27">
        <f>A1288-C1288</f>
        <v>15</v>
      </c>
      <c r="F1288" t="s">
        <v>21</v>
      </c>
      <c r="G1288">
        <v>15</v>
      </c>
      <c r="H1288" s="2" t="s">
        <v>30</v>
      </c>
      <c r="I1288" s="12" t="s">
        <v>39</v>
      </c>
      <c r="J1288" s="12" t="s">
        <v>983</v>
      </c>
      <c r="K1288" s="3" t="s">
        <v>965</v>
      </c>
      <c r="L1288" s="3" t="s">
        <v>951</v>
      </c>
      <c r="M1288">
        <v>3</v>
      </c>
      <c r="N1288">
        <v>3</v>
      </c>
      <c r="O1288" s="23">
        <v>12.753</v>
      </c>
      <c r="S1288" s="2" t="s">
        <v>24</v>
      </c>
      <c r="T1288" t="s">
        <v>25</v>
      </c>
      <c r="U1288" s="2" t="s">
        <v>26</v>
      </c>
      <c r="V1288" s="2" t="s">
        <v>901</v>
      </c>
      <c r="X1288" s="2" t="s">
        <v>863</v>
      </c>
      <c r="AA1288" s="3" t="s">
        <v>835</v>
      </c>
      <c r="AB1288" t="s">
        <v>835</v>
      </c>
      <c r="AC1288" t="s">
        <v>35</v>
      </c>
      <c r="AD1288" t="s">
        <v>835</v>
      </c>
      <c r="AE1288" t="s">
        <v>835</v>
      </c>
      <c r="AF1288" t="s">
        <v>835</v>
      </c>
      <c r="AH1288" t="s">
        <v>29</v>
      </c>
      <c r="AI1288">
        <f>IF(O1288&gt;0,(IF(S1288="live",O1288*0.84,IF(S1288="dried.ethanol",O1288*0.8449+2.8227,O1288))),"")</f>
        <v>10.71252</v>
      </c>
      <c r="AQ1288" t="s">
        <v>910</v>
      </c>
    </row>
    <row r="1289" spans="1:43" x14ac:dyDescent="0.2">
      <c r="A1289" s="29">
        <v>42914</v>
      </c>
      <c r="B1289" s="1">
        <v>42899</v>
      </c>
      <c r="C1289" s="1" t="str">
        <f>IF(F1289="Kup","6/13/2017",IF(F1289="Sag","6/14/2017",""))</f>
        <v>6/13/2017</v>
      </c>
      <c r="D1289" s="27">
        <f>A1289-B1289</f>
        <v>15</v>
      </c>
      <c r="E1289" s="27">
        <f>A1289-C1289</f>
        <v>15</v>
      </c>
      <c r="F1289" s="3" t="s">
        <v>21</v>
      </c>
      <c r="G1289" s="3">
        <v>15</v>
      </c>
      <c r="H1289" t="s">
        <v>30</v>
      </c>
      <c r="I1289" s="12" t="s">
        <v>39</v>
      </c>
      <c r="J1289" s="12" t="s">
        <v>983</v>
      </c>
      <c r="K1289" s="3" t="s">
        <v>965</v>
      </c>
      <c r="L1289" s="3" t="s">
        <v>951</v>
      </c>
      <c r="M1289" s="3">
        <v>3</v>
      </c>
      <c r="N1289" s="3">
        <v>3</v>
      </c>
      <c r="O1289" s="8">
        <v>12.22</v>
      </c>
      <c r="S1289" s="3" t="s">
        <v>24</v>
      </c>
      <c r="T1289" t="s">
        <v>25</v>
      </c>
      <c r="U1289" s="3" t="s">
        <v>26</v>
      </c>
      <c r="V1289" t="s">
        <v>858</v>
      </c>
      <c r="X1289" t="s">
        <v>863</v>
      </c>
      <c r="AA1289" s="3" t="s">
        <v>835</v>
      </c>
      <c r="AB1289" t="s">
        <v>835</v>
      </c>
      <c r="AC1289" t="s">
        <v>35</v>
      </c>
      <c r="AD1289" t="s">
        <v>835</v>
      </c>
      <c r="AE1289" t="s">
        <v>835</v>
      </c>
      <c r="AF1289" t="s">
        <v>835</v>
      </c>
      <c r="AI1289">
        <f>IF(O1289&gt;0,(IF(S1289="live",O1289*0.84,IF(S1289="dried.ethanol",O1289*0.8449+2.8227,O1289))),"")</f>
        <v>10.264800000000001</v>
      </c>
      <c r="AQ1289" t="s">
        <v>24</v>
      </c>
    </row>
    <row r="1290" spans="1:43" x14ac:dyDescent="0.2">
      <c r="A1290" s="29">
        <v>42914</v>
      </c>
      <c r="B1290" s="1">
        <v>42899</v>
      </c>
      <c r="C1290" s="1" t="str">
        <f>IF(F1290="Kup","6/13/2017",IF(F1290="Sag","6/14/2017",""))</f>
        <v>6/13/2017</v>
      </c>
      <c r="D1290" s="27">
        <f>A1290-B1290</f>
        <v>15</v>
      </c>
      <c r="E1290" s="27">
        <f>A1290-C1290</f>
        <v>15</v>
      </c>
      <c r="F1290" t="s">
        <v>21</v>
      </c>
      <c r="G1290">
        <v>15</v>
      </c>
      <c r="H1290" s="2" t="s">
        <v>30</v>
      </c>
      <c r="I1290" s="12" t="s">
        <v>39</v>
      </c>
      <c r="J1290" s="12" t="s">
        <v>983</v>
      </c>
      <c r="K1290" s="3" t="s">
        <v>965</v>
      </c>
      <c r="L1290" s="3" t="s">
        <v>951</v>
      </c>
      <c r="M1290">
        <v>4</v>
      </c>
      <c r="N1290">
        <v>4</v>
      </c>
      <c r="O1290" s="23">
        <v>12.071999999999999</v>
      </c>
      <c r="S1290" s="2" t="s">
        <v>24</v>
      </c>
      <c r="T1290" t="s">
        <v>25</v>
      </c>
      <c r="U1290" s="2" t="s">
        <v>26</v>
      </c>
      <c r="V1290" s="2" t="s">
        <v>901</v>
      </c>
      <c r="X1290" s="2" t="s">
        <v>863</v>
      </c>
      <c r="AA1290" s="3" t="s">
        <v>835</v>
      </c>
      <c r="AB1290" t="s">
        <v>835</v>
      </c>
      <c r="AC1290" t="s">
        <v>35</v>
      </c>
      <c r="AD1290" t="s">
        <v>835</v>
      </c>
      <c r="AE1290" t="s">
        <v>835</v>
      </c>
      <c r="AF1290" t="s">
        <v>835</v>
      </c>
      <c r="AH1290" t="s">
        <v>29</v>
      </c>
      <c r="AI1290">
        <f>IF(O1290&gt;0,(IF(S1290="live",O1290*0.84,IF(S1290="dried.ethanol",O1290*0.8449+2.8227,O1290))),"")</f>
        <v>10.140479999999998</v>
      </c>
      <c r="AQ1290" t="s">
        <v>910</v>
      </c>
    </row>
    <row r="1291" spans="1:43" x14ac:dyDescent="0.2">
      <c r="A1291" s="29">
        <v>42914</v>
      </c>
      <c r="B1291" s="1">
        <v>42899</v>
      </c>
      <c r="C1291" s="1" t="str">
        <f>IF(F1291="Kup","6/13/2017",IF(F1291="Sag","6/14/2017",""))</f>
        <v>6/13/2017</v>
      </c>
      <c r="D1291" s="27">
        <f>A1291-B1291</f>
        <v>15</v>
      </c>
      <c r="E1291" s="27">
        <f>A1291-C1291</f>
        <v>15</v>
      </c>
      <c r="F1291" s="3" t="s">
        <v>21</v>
      </c>
      <c r="G1291" s="3">
        <v>15</v>
      </c>
      <c r="H1291" t="s">
        <v>30</v>
      </c>
      <c r="I1291" s="12" t="s">
        <v>39</v>
      </c>
      <c r="J1291" s="12" t="s">
        <v>983</v>
      </c>
      <c r="K1291" s="3" t="s">
        <v>965</v>
      </c>
      <c r="L1291" s="3" t="s">
        <v>951</v>
      </c>
      <c r="M1291" s="3">
        <v>4</v>
      </c>
      <c r="N1291" s="3">
        <v>4</v>
      </c>
      <c r="O1291" s="8">
        <v>14.842000000000001</v>
      </c>
      <c r="S1291" s="3" t="s">
        <v>24</v>
      </c>
      <c r="T1291" t="s">
        <v>25</v>
      </c>
      <c r="U1291" s="3" t="s">
        <v>26</v>
      </c>
      <c r="V1291" t="s">
        <v>858</v>
      </c>
      <c r="X1291" t="s">
        <v>863</v>
      </c>
      <c r="AA1291" s="3" t="s">
        <v>835</v>
      </c>
      <c r="AB1291" t="s">
        <v>835</v>
      </c>
      <c r="AC1291" t="s">
        <v>35</v>
      </c>
      <c r="AD1291" t="s">
        <v>835</v>
      </c>
      <c r="AE1291" t="s">
        <v>835</v>
      </c>
      <c r="AF1291" t="s">
        <v>835</v>
      </c>
      <c r="AI1291">
        <f>IF(O1291&gt;0,(IF(S1291="live",O1291*0.84,IF(S1291="dried.ethanol",O1291*0.8449+2.8227,O1291))),"")</f>
        <v>12.467280000000001</v>
      </c>
      <c r="AQ1291" t="s">
        <v>24</v>
      </c>
    </row>
    <row r="1292" spans="1:43" x14ac:dyDescent="0.2">
      <c r="A1292" s="29">
        <v>42914</v>
      </c>
      <c r="B1292" s="1">
        <v>42899</v>
      </c>
      <c r="C1292" s="1" t="str">
        <f>IF(F1292="Kup","6/13/2017",IF(F1292="Sag","6/14/2017",""))</f>
        <v>6/13/2017</v>
      </c>
      <c r="D1292" s="27">
        <f>A1292-B1292</f>
        <v>15</v>
      </c>
      <c r="E1292" s="27">
        <f>A1292-C1292</f>
        <v>15</v>
      </c>
      <c r="F1292" t="s">
        <v>21</v>
      </c>
      <c r="G1292">
        <v>15</v>
      </c>
      <c r="H1292" s="2" t="s">
        <v>30</v>
      </c>
      <c r="I1292" s="12" t="s">
        <v>39</v>
      </c>
      <c r="J1292" s="12" t="s">
        <v>983</v>
      </c>
      <c r="K1292" s="3" t="s">
        <v>965</v>
      </c>
      <c r="L1292" s="3" t="s">
        <v>951</v>
      </c>
      <c r="M1292">
        <v>5</v>
      </c>
      <c r="N1292">
        <v>5</v>
      </c>
      <c r="O1292" s="23">
        <v>11.452999999999999</v>
      </c>
      <c r="S1292" s="2" t="s">
        <v>24</v>
      </c>
      <c r="T1292" t="s">
        <v>25</v>
      </c>
      <c r="U1292" s="2" t="s">
        <v>26</v>
      </c>
      <c r="V1292" s="2" t="s">
        <v>901</v>
      </c>
      <c r="X1292" s="2" t="s">
        <v>863</v>
      </c>
      <c r="AA1292" s="3" t="s">
        <v>835</v>
      </c>
      <c r="AB1292" t="s">
        <v>835</v>
      </c>
      <c r="AC1292" t="s">
        <v>35</v>
      </c>
      <c r="AD1292" t="s">
        <v>835</v>
      </c>
      <c r="AE1292" t="s">
        <v>835</v>
      </c>
      <c r="AF1292" t="s">
        <v>835</v>
      </c>
      <c r="AH1292" t="s">
        <v>29</v>
      </c>
      <c r="AI1292">
        <f>IF(O1292&gt;0,(IF(S1292="live",O1292*0.84,IF(S1292="dried.ethanol",O1292*0.8449+2.8227,O1292))),"")</f>
        <v>9.6205199999999991</v>
      </c>
      <c r="AQ1292" t="s">
        <v>910</v>
      </c>
    </row>
    <row r="1293" spans="1:43" x14ac:dyDescent="0.2">
      <c r="A1293" s="29">
        <v>42914</v>
      </c>
      <c r="B1293" s="1">
        <v>42899</v>
      </c>
      <c r="C1293" s="1" t="str">
        <f>IF(F1293="Kup","6/13/2017",IF(F1293="Sag","6/14/2017",""))</f>
        <v>6/13/2017</v>
      </c>
      <c r="D1293" s="27">
        <f>A1293-B1293</f>
        <v>15</v>
      </c>
      <c r="E1293" s="27">
        <f>A1293-C1293</f>
        <v>15</v>
      </c>
      <c r="F1293" s="3" t="s">
        <v>21</v>
      </c>
      <c r="G1293" s="3">
        <v>15</v>
      </c>
      <c r="H1293" t="s">
        <v>30</v>
      </c>
      <c r="I1293" s="12" t="s">
        <v>39</v>
      </c>
      <c r="J1293" s="12" t="s">
        <v>983</v>
      </c>
      <c r="K1293" s="3" t="s">
        <v>965</v>
      </c>
      <c r="L1293" s="3" t="s">
        <v>951</v>
      </c>
      <c r="M1293" s="3">
        <v>5</v>
      </c>
      <c r="N1293" s="3">
        <v>5</v>
      </c>
      <c r="O1293" s="8">
        <v>14.629</v>
      </c>
      <c r="S1293" s="3" t="s">
        <v>24</v>
      </c>
      <c r="T1293" t="s">
        <v>25</v>
      </c>
      <c r="U1293" s="3" t="s">
        <v>26</v>
      </c>
      <c r="V1293" t="s">
        <v>858</v>
      </c>
      <c r="X1293" t="s">
        <v>863</v>
      </c>
      <c r="AA1293" s="3" t="s">
        <v>835</v>
      </c>
      <c r="AB1293" t="s">
        <v>835</v>
      </c>
      <c r="AC1293" t="s">
        <v>35</v>
      </c>
      <c r="AD1293" t="s">
        <v>835</v>
      </c>
      <c r="AE1293" t="s">
        <v>835</v>
      </c>
      <c r="AF1293" t="s">
        <v>835</v>
      </c>
      <c r="AI1293">
        <f>IF(O1293&gt;0,(IF(S1293="live",O1293*0.84,IF(S1293="dried.ethanol",O1293*0.8449+2.8227,O1293))),"")</f>
        <v>12.288359999999999</v>
      </c>
      <c r="AQ1293" t="s">
        <v>24</v>
      </c>
    </row>
    <row r="1294" spans="1:43" x14ac:dyDescent="0.2">
      <c r="A1294" s="29">
        <v>42914</v>
      </c>
      <c r="B1294" s="1">
        <v>42899</v>
      </c>
      <c r="C1294" s="1" t="str">
        <f>IF(F1294="Kup","6/13/2017",IF(F1294="Sag","6/14/2017",""))</f>
        <v>6/13/2017</v>
      </c>
      <c r="D1294" s="27">
        <f>A1294-B1294</f>
        <v>15</v>
      </c>
      <c r="E1294" s="27">
        <f>A1294-C1294</f>
        <v>15</v>
      </c>
      <c r="F1294" t="s">
        <v>21</v>
      </c>
      <c r="G1294">
        <v>15</v>
      </c>
      <c r="H1294" s="2" t="s">
        <v>30</v>
      </c>
      <c r="I1294" s="12" t="s">
        <v>39</v>
      </c>
      <c r="J1294" s="12" t="s">
        <v>983</v>
      </c>
      <c r="K1294" s="3" t="s">
        <v>965</v>
      </c>
      <c r="L1294" s="3" t="s">
        <v>951</v>
      </c>
      <c r="M1294">
        <v>6</v>
      </c>
      <c r="N1294">
        <v>6</v>
      </c>
      <c r="O1294" s="23">
        <v>13.792999999999999</v>
      </c>
      <c r="S1294" s="2" t="s">
        <v>24</v>
      </c>
      <c r="T1294" t="s">
        <v>25</v>
      </c>
      <c r="U1294" s="2" t="s">
        <v>26</v>
      </c>
      <c r="V1294" s="2" t="s">
        <v>901</v>
      </c>
      <c r="X1294" s="2" t="s">
        <v>863</v>
      </c>
      <c r="AA1294" s="3" t="s">
        <v>835</v>
      </c>
      <c r="AB1294" t="s">
        <v>835</v>
      </c>
      <c r="AC1294" t="s">
        <v>35</v>
      </c>
      <c r="AD1294" t="s">
        <v>835</v>
      </c>
      <c r="AE1294" t="s">
        <v>835</v>
      </c>
      <c r="AF1294" t="s">
        <v>835</v>
      </c>
      <c r="AH1294" t="s">
        <v>29</v>
      </c>
      <c r="AI1294">
        <f>IF(O1294&gt;0,(IF(S1294="live",O1294*0.84,IF(S1294="dried.ethanol",O1294*0.8449+2.8227,O1294))),"")</f>
        <v>11.586119999999999</v>
      </c>
      <c r="AQ1294" t="s">
        <v>910</v>
      </c>
    </row>
    <row r="1295" spans="1:43" x14ac:dyDescent="0.2">
      <c r="A1295" s="29">
        <v>42914</v>
      </c>
      <c r="B1295" s="1">
        <v>42899</v>
      </c>
      <c r="C1295" s="1" t="str">
        <f>IF(F1295="Kup","6/13/2017",IF(F1295="Sag","6/14/2017",""))</f>
        <v>6/13/2017</v>
      </c>
      <c r="D1295" s="27">
        <f>A1295-B1295</f>
        <v>15</v>
      </c>
      <c r="E1295" s="27">
        <f>A1295-C1295</f>
        <v>15</v>
      </c>
      <c r="F1295" s="3" t="s">
        <v>21</v>
      </c>
      <c r="G1295" s="3">
        <v>15</v>
      </c>
      <c r="H1295" t="s">
        <v>30</v>
      </c>
      <c r="I1295" s="12" t="s">
        <v>39</v>
      </c>
      <c r="J1295" s="12" t="s">
        <v>983</v>
      </c>
      <c r="K1295" s="3" t="s">
        <v>965</v>
      </c>
      <c r="L1295" s="3" t="s">
        <v>951</v>
      </c>
      <c r="M1295" s="3">
        <v>6</v>
      </c>
      <c r="N1295" s="3">
        <v>6</v>
      </c>
      <c r="O1295" s="8">
        <v>14.010999999999999</v>
      </c>
      <c r="S1295" s="3" t="s">
        <v>24</v>
      </c>
      <c r="T1295" t="s">
        <v>25</v>
      </c>
      <c r="U1295" s="3" t="s">
        <v>26</v>
      </c>
      <c r="V1295" t="s">
        <v>858</v>
      </c>
      <c r="X1295" t="s">
        <v>863</v>
      </c>
      <c r="AA1295" s="3" t="s">
        <v>835</v>
      </c>
      <c r="AB1295" t="s">
        <v>835</v>
      </c>
      <c r="AC1295" t="s">
        <v>35</v>
      </c>
      <c r="AD1295" t="s">
        <v>835</v>
      </c>
      <c r="AE1295" t="s">
        <v>835</v>
      </c>
      <c r="AF1295" t="s">
        <v>835</v>
      </c>
      <c r="AI1295">
        <f>IF(O1295&gt;0,(IF(S1295="live",O1295*0.84,IF(S1295="dried.ethanol",O1295*0.8449+2.8227,O1295))),"")</f>
        <v>11.769239999999998</v>
      </c>
      <c r="AQ1295" t="s">
        <v>24</v>
      </c>
    </row>
    <row r="1296" spans="1:43" x14ac:dyDescent="0.2">
      <c r="A1296" s="29">
        <v>42914</v>
      </c>
      <c r="B1296" s="1">
        <v>42899</v>
      </c>
      <c r="C1296" s="1" t="str">
        <f>IF(F1296="Kup","6/13/2017",IF(F1296="Sag","6/14/2017",""))</f>
        <v>6/13/2017</v>
      </c>
      <c r="D1296" s="27">
        <f>A1296-B1296</f>
        <v>15</v>
      </c>
      <c r="E1296" s="27">
        <f>A1296-C1296</f>
        <v>15</v>
      </c>
      <c r="F1296" t="s">
        <v>21</v>
      </c>
      <c r="G1296">
        <v>15</v>
      </c>
      <c r="H1296" s="2" t="s">
        <v>30</v>
      </c>
      <c r="I1296" s="12" t="s">
        <v>39</v>
      </c>
      <c r="J1296" s="12" t="s">
        <v>983</v>
      </c>
      <c r="K1296" s="3" t="s">
        <v>965</v>
      </c>
      <c r="L1296" s="3" t="s">
        <v>951</v>
      </c>
      <c r="M1296">
        <v>7</v>
      </c>
      <c r="N1296">
        <v>7</v>
      </c>
      <c r="O1296" s="23">
        <v>10.632</v>
      </c>
      <c r="S1296" s="2" t="s">
        <v>24</v>
      </c>
      <c r="T1296" t="s">
        <v>25</v>
      </c>
      <c r="U1296" s="2" t="s">
        <v>26</v>
      </c>
      <c r="V1296" s="2" t="s">
        <v>901</v>
      </c>
      <c r="X1296" s="2" t="s">
        <v>863</v>
      </c>
      <c r="AA1296" s="3" t="s">
        <v>835</v>
      </c>
      <c r="AB1296" t="s">
        <v>835</v>
      </c>
      <c r="AC1296" t="s">
        <v>35</v>
      </c>
      <c r="AD1296" t="s">
        <v>835</v>
      </c>
      <c r="AE1296" t="s">
        <v>835</v>
      </c>
      <c r="AF1296" t="s">
        <v>835</v>
      </c>
      <c r="AH1296" t="s">
        <v>29</v>
      </c>
      <c r="AI1296">
        <f>IF(O1296&gt;0,(IF(S1296="live",O1296*0.84,IF(S1296="dried.ethanol",O1296*0.8449+2.8227,O1296))),"")</f>
        <v>8.9308800000000002</v>
      </c>
      <c r="AQ1296" t="s">
        <v>910</v>
      </c>
    </row>
    <row r="1297" spans="1:45" x14ac:dyDescent="0.2">
      <c r="A1297" s="29">
        <v>42914</v>
      </c>
      <c r="B1297" s="1">
        <v>42899</v>
      </c>
      <c r="C1297" s="1" t="str">
        <f>IF(F1297="Kup","6/13/2017",IF(F1297="Sag","6/14/2017",""))</f>
        <v>6/13/2017</v>
      </c>
      <c r="D1297" s="27">
        <f>A1297-B1297</f>
        <v>15</v>
      </c>
      <c r="E1297" s="27">
        <f>A1297-C1297</f>
        <v>15</v>
      </c>
      <c r="F1297" s="3" t="s">
        <v>21</v>
      </c>
      <c r="G1297" s="3">
        <v>15</v>
      </c>
      <c r="H1297" t="s">
        <v>30</v>
      </c>
      <c r="I1297" s="12" t="s">
        <v>39</v>
      </c>
      <c r="J1297" s="12" t="s">
        <v>983</v>
      </c>
      <c r="K1297" s="3" t="s">
        <v>965</v>
      </c>
      <c r="L1297" s="3" t="s">
        <v>951</v>
      </c>
      <c r="M1297" s="3">
        <v>7</v>
      </c>
      <c r="N1297" s="3">
        <v>7</v>
      </c>
      <c r="O1297" s="8">
        <v>16.442</v>
      </c>
      <c r="S1297" s="3" t="s">
        <v>24</v>
      </c>
      <c r="T1297" t="s">
        <v>25</v>
      </c>
      <c r="U1297" s="3" t="s">
        <v>26</v>
      </c>
      <c r="V1297" t="s">
        <v>858</v>
      </c>
      <c r="X1297" t="s">
        <v>863</v>
      </c>
      <c r="AA1297" s="3" t="s">
        <v>835</v>
      </c>
      <c r="AB1297" t="s">
        <v>835</v>
      </c>
      <c r="AC1297" t="s">
        <v>35</v>
      </c>
      <c r="AD1297" t="s">
        <v>835</v>
      </c>
      <c r="AE1297" t="s">
        <v>835</v>
      </c>
      <c r="AF1297" t="s">
        <v>835</v>
      </c>
      <c r="AI1297">
        <f>IF(O1297&gt;0,(IF(S1297="live",O1297*0.84,IF(S1297="dried.ethanol",O1297*0.8449+2.8227,O1297))),"")</f>
        <v>13.81128</v>
      </c>
      <c r="AQ1297" t="s">
        <v>24</v>
      </c>
    </row>
    <row r="1298" spans="1:45" x14ac:dyDescent="0.2">
      <c r="A1298" s="29">
        <v>42914</v>
      </c>
      <c r="B1298" s="1">
        <v>42899</v>
      </c>
      <c r="C1298" s="1" t="str">
        <f>IF(F1298="Kup","6/13/2017",IF(F1298="Sag","6/14/2017",""))</f>
        <v>6/13/2017</v>
      </c>
      <c r="D1298" s="27">
        <f>A1298-B1298</f>
        <v>15</v>
      </c>
      <c r="E1298" s="27">
        <f>A1298-C1298</f>
        <v>15</v>
      </c>
      <c r="F1298" t="s">
        <v>21</v>
      </c>
      <c r="G1298">
        <v>15</v>
      </c>
      <c r="H1298" s="2" t="s">
        <v>30</v>
      </c>
      <c r="I1298" s="12" t="s">
        <v>39</v>
      </c>
      <c r="J1298" s="12" t="s">
        <v>983</v>
      </c>
      <c r="K1298" s="3" t="s">
        <v>965</v>
      </c>
      <c r="L1298" s="3" t="s">
        <v>951</v>
      </c>
      <c r="M1298">
        <v>8</v>
      </c>
      <c r="N1298">
        <v>8</v>
      </c>
      <c r="O1298" s="23">
        <v>13.807</v>
      </c>
      <c r="S1298" s="2" t="s">
        <v>24</v>
      </c>
      <c r="T1298" t="s">
        <v>25</v>
      </c>
      <c r="U1298" s="2" t="s">
        <v>26</v>
      </c>
      <c r="V1298" s="2" t="s">
        <v>901</v>
      </c>
      <c r="X1298" s="2" t="s">
        <v>863</v>
      </c>
      <c r="AA1298" s="3" t="s">
        <v>835</v>
      </c>
      <c r="AB1298" t="s">
        <v>835</v>
      </c>
      <c r="AC1298" t="s">
        <v>35</v>
      </c>
      <c r="AD1298" t="s">
        <v>835</v>
      </c>
      <c r="AE1298" t="s">
        <v>835</v>
      </c>
      <c r="AF1298" t="s">
        <v>835</v>
      </c>
      <c r="AH1298" t="s">
        <v>29</v>
      </c>
      <c r="AI1298">
        <f>IF(O1298&gt;0,(IF(S1298="live",O1298*0.84,IF(S1298="dried.ethanol",O1298*0.8449+2.8227,O1298))),"")</f>
        <v>11.59788</v>
      </c>
      <c r="AQ1298" t="s">
        <v>910</v>
      </c>
    </row>
    <row r="1299" spans="1:45" x14ac:dyDescent="0.2">
      <c r="A1299" s="29">
        <v>42914</v>
      </c>
      <c r="B1299" s="1">
        <v>42899</v>
      </c>
      <c r="C1299" s="1" t="str">
        <f>IF(F1299="Kup","6/13/2017",IF(F1299="Sag","6/14/2017",""))</f>
        <v>6/13/2017</v>
      </c>
      <c r="D1299" s="27">
        <f>A1299-B1299</f>
        <v>15</v>
      </c>
      <c r="E1299" s="27">
        <f>A1299-C1299</f>
        <v>15</v>
      </c>
      <c r="F1299" s="3" t="s">
        <v>21</v>
      </c>
      <c r="G1299" s="3">
        <v>15</v>
      </c>
      <c r="H1299" t="s">
        <v>30</v>
      </c>
      <c r="I1299" s="12" t="s">
        <v>39</v>
      </c>
      <c r="J1299" s="12" t="s">
        <v>983</v>
      </c>
      <c r="K1299" s="3" t="s">
        <v>965</v>
      </c>
      <c r="L1299" s="3" t="s">
        <v>951</v>
      </c>
      <c r="M1299" s="3">
        <v>8</v>
      </c>
      <c r="N1299" s="3">
        <v>8</v>
      </c>
      <c r="O1299" s="8">
        <v>13.250999999999999</v>
      </c>
      <c r="S1299" s="3" t="s">
        <v>24</v>
      </c>
      <c r="T1299" t="s">
        <v>25</v>
      </c>
      <c r="U1299" s="3" t="s">
        <v>26</v>
      </c>
      <c r="V1299" t="s">
        <v>858</v>
      </c>
      <c r="X1299" t="s">
        <v>863</v>
      </c>
      <c r="AA1299" s="3" t="s">
        <v>835</v>
      </c>
      <c r="AB1299" t="s">
        <v>835</v>
      </c>
      <c r="AC1299" t="s">
        <v>35</v>
      </c>
      <c r="AD1299" t="s">
        <v>835</v>
      </c>
      <c r="AE1299" t="s">
        <v>835</v>
      </c>
      <c r="AF1299" t="s">
        <v>835</v>
      </c>
      <c r="AI1299">
        <f>IF(O1299&gt;0,(IF(S1299="live",O1299*0.84,IF(S1299="dried.ethanol",O1299*0.8449+2.8227,O1299))),"")</f>
        <v>11.130839999999999</v>
      </c>
      <c r="AQ1299" t="s">
        <v>24</v>
      </c>
    </row>
    <row r="1300" spans="1:45" x14ac:dyDescent="0.2">
      <c r="A1300" s="29">
        <v>42914</v>
      </c>
      <c r="B1300" s="1">
        <v>42899</v>
      </c>
      <c r="C1300" s="1" t="str">
        <f>IF(F1300="Kup","6/13/2017",IF(F1300="Sag","6/14/2017",""))</f>
        <v>6/13/2017</v>
      </c>
      <c r="D1300" s="27">
        <f>A1300-B1300</f>
        <v>15</v>
      </c>
      <c r="E1300" s="27">
        <f>A1300-C1300</f>
        <v>15</v>
      </c>
      <c r="F1300" t="s">
        <v>21</v>
      </c>
      <c r="G1300">
        <v>15</v>
      </c>
      <c r="H1300" s="2" t="s">
        <v>30</v>
      </c>
      <c r="I1300" s="12" t="s">
        <v>39</v>
      </c>
      <c r="J1300" s="12" t="s">
        <v>983</v>
      </c>
      <c r="K1300" s="3" t="s">
        <v>965</v>
      </c>
      <c r="L1300" s="3" t="s">
        <v>951</v>
      </c>
      <c r="M1300">
        <v>9</v>
      </c>
      <c r="N1300">
        <v>9</v>
      </c>
      <c r="O1300" s="23">
        <v>13.061999999999999</v>
      </c>
      <c r="S1300" s="2" t="s">
        <v>24</v>
      </c>
      <c r="T1300" t="s">
        <v>25</v>
      </c>
      <c r="U1300" s="2" t="s">
        <v>26</v>
      </c>
      <c r="V1300" s="2" t="s">
        <v>901</v>
      </c>
      <c r="X1300" s="2" t="s">
        <v>863</v>
      </c>
      <c r="AA1300" s="3" t="s">
        <v>835</v>
      </c>
      <c r="AB1300" t="s">
        <v>835</v>
      </c>
      <c r="AC1300" t="s">
        <v>35</v>
      </c>
      <c r="AD1300" t="s">
        <v>835</v>
      </c>
      <c r="AE1300" t="s">
        <v>835</v>
      </c>
      <c r="AF1300" t="s">
        <v>835</v>
      </c>
      <c r="AH1300" t="s">
        <v>29</v>
      </c>
      <c r="AI1300">
        <f>IF(O1300&gt;0,(IF(S1300="live",O1300*0.84,IF(S1300="dried.ethanol",O1300*0.8449+2.8227,O1300))),"")</f>
        <v>10.972079999999998</v>
      </c>
      <c r="AQ1300" t="s">
        <v>910</v>
      </c>
    </row>
    <row r="1301" spans="1:45" x14ac:dyDescent="0.2">
      <c r="A1301" s="29">
        <v>42914</v>
      </c>
      <c r="B1301" s="1">
        <v>42899</v>
      </c>
      <c r="C1301" s="1" t="str">
        <f>IF(F1301="Kup","6/13/2017",IF(F1301="Sag","6/14/2017",""))</f>
        <v>6/13/2017</v>
      </c>
      <c r="D1301" s="27">
        <f>A1301-B1301</f>
        <v>15</v>
      </c>
      <c r="E1301" s="27">
        <f>A1301-C1301</f>
        <v>15</v>
      </c>
      <c r="F1301" s="3" t="s">
        <v>21</v>
      </c>
      <c r="G1301" s="3">
        <v>15</v>
      </c>
      <c r="H1301" t="s">
        <v>30</v>
      </c>
      <c r="I1301" s="12" t="s">
        <v>39</v>
      </c>
      <c r="J1301" s="12" t="s">
        <v>983</v>
      </c>
      <c r="K1301" s="3" t="s">
        <v>965</v>
      </c>
      <c r="L1301" s="3" t="s">
        <v>951</v>
      </c>
      <c r="M1301" s="3">
        <v>9</v>
      </c>
      <c r="N1301" s="3">
        <v>9</v>
      </c>
      <c r="O1301" s="8">
        <v>11.587999999999999</v>
      </c>
      <c r="S1301" s="3" t="s">
        <v>24</v>
      </c>
      <c r="T1301" t="s">
        <v>25</v>
      </c>
      <c r="U1301" s="3" t="s">
        <v>26</v>
      </c>
      <c r="V1301" t="s">
        <v>858</v>
      </c>
      <c r="X1301" t="s">
        <v>863</v>
      </c>
      <c r="AA1301" s="3" t="s">
        <v>835</v>
      </c>
      <c r="AB1301" t="s">
        <v>835</v>
      </c>
      <c r="AC1301" t="s">
        <v>35</v>
      </c>
      <c r="AD1301" t="s">
        <v>835</v>
      </c>
      <c r="AE1301" t="s">
        <v>835</v>
      </c>
      <c r="AF1301" t="s">
        <v>835</v>
      </c>
      <c r="AI1301">
        <f>IF(O1301&gt;0,(IF(S1301="live",O1301*0.84,IF(S1301="dried.ethanol",O1301*0.8449+2.8227,O1301))),"")</f>
        <v>9.7339199999999995</v>
      </c>
      <c r="AQ1301" t="s">
        <v>24</v>
      </c>
    </row>
    <row r="1302" spans="1:45" x14ac:dyDescent="0.2">
      <c r="A1302" s="29">
        <v>42914</v>
      </c>
      <c r="B1302" s="1">
        <v>42899</v>
      </c>
      <c r="C1302" s="1" t="str">
        <f>IF(F1302="Kup","6/13/2017",IF(F1302="Sag","6/14/2017",""))</f>
        <v>6/13/2017</v>
      </c>
      <c r="D1302" s="27">
        <f>A1302-B1302</f>
        <v>15</v>
      </c>
      <c r="E1302" s="27">
        <f>A1302-C1302</f>
        <v>15</v>
      </c>
      <c r="F1302" t="s">
        <v>21</v>
      </c>
      <c r="G1302">
        <v>15</v>
      </c>
      <c r="H1302" s="2" t="s">
        <v>30</v>
      </c>
      <c r="I1302" s="12" t="s">
        <v>39</v>
      </c>
      <c r="J1302" s="12" t="s">
        <v>983</v>
      </c>
      <c r="K1302" s="3" t="s">
        <v>965</v>
      </c>
      <c r="L1302" s="3" t="s">
        <v>951</v>
      </c>
      <c r="M1302">
        <v>10</v>
      </c>
      <c r="N1302">
        <v>10</v>
      </c>
      <c r="O1302" s="23">
        <v>13.551</v>
      </c>
      <c r="S1302" s="2" t="s">
        <v>24</v>
      </c>
      <c r="T1302" t="s">
        <v>25</v>
      </c>
      <c r="U1302" s="2" t="s">
        <v>26</v>
      </c>
      <c r="V1302" s="2" t="s">
        <v>901</v>
      </c>
      <c r="X1302" s="2" t="s">
        <v>863</v>
      </c>
      <c r="AA1302" s="3" t="s">
        <v>835</v>
      </c>
      <c r="AB1302" t="s">
        <v>835</v>
      </c>
      <c r="AC1302" t="s">
        <v>35</v>
      </c>
      <c r="AD1302" t="s">
        <v>835</v>
      </c>
      <c r="AE1302" t="s">
        <v>835</v>
      </c>
      <c r="AF1302" t="s">
        <v>835</v>
      </c>
      <c r="AH1302" t="s">
        <v>29</v>
      </c>
      <c r="AI1302">
        <f>IF(O1302&gt;0,(IF(S1302="live",O1302*0.84,IF(S1302="dried.ethanol",O1302*0.8449+2.8227,O1302))),"")</f>
        <v>11.38284</v>
      </c>
      <c r="AQ1302" t="s">
        <v>910</v>
      </c>
    </row>
    <row r="1303" spans="1:45" x14ac:dyDescent="0.2">
      <c r="A1303" s="29">
        <v>42914</v>
      </c>
      <c r="B1303" s="1">
        <v>42899</v>
      </c>
      <c r="C1303" s="1" t="str">
        <f>IF(F1303="Kup","6/13/2017",IF(F1303="Sag","6/14/2017",""))</f>
        <v>6/13/2017</v>
      </c>
      <c r="D1303" s="27">
        <f>A1303-B1303</f>
        <v>15</v>
      </c>
      <c r="E1303" s="27">
        <f>A1303-C1303</f>
        <v>15</v>
      </c>
      <c r="F1303" s="3" t="s">
        <v>21</v>
      </c>
      <c r="G1303" s="3">
        <v>15</v>
      </c>
      <c r="H1303" t="s">
        <v>30</v>
      </c>
      <c r="I1303" s="12" t="s">
        <v>39</v>
      </c>
      <c r="J1303" s="12" t="s">
        <v>983</v>
      </c>
      <c r="K1303" s="3" t="s">
        <v>965</v>
      </c>
      <c r="L1303" s="3" t="s">
        <v>951</v>
      </c>
      <c r="M1303" s="3">
        <v>10</v>
      </c>
      <c r="N1303" s="3">
        <v>10</v>
      </c>
      <c r="O1303" s="8">
        <v>16.558</v>
      </c>
      <c r="S1303" s="3" t="s">
        <v>24</v>
      </c>
      <c r="T1303" t="s">
        <v>25</v>
      </c>
      <c r="U1303" s="3" t="s">
        <v>26</v>
      </c>
      <c r="V1303" t="s">
        <v>858</v>
      </c>
      <c r="X1303" t="s">
        <v>863</v>
      </c>
      <c r="AA1303" s="3" t="s">
        <v>835</v>
      </c>
      <c r="AB1303" t="s">
        <v>835</v>
      </c>
      <c r="AC1303" t="s">
        <v>35</v>
      </c>
      <c r="AD1303" t="s">
        <v>835</v>
      </c>
      <c r="AE1303" t="s">
        <v>835</v>
      </c>
      <c r="AF1303" t="s">
        <v>835</v>
      </c>
      <c r="AI1303">
        <f>IF(O1303&gt;0,(IF(S1303="live",O1303*0.84,IF(S1303="dried.ethanol",O1303*0.8449+2.8227,O1303))),"")</f>
        <v>13.908719999999999</v>
      </c>
      <c r="AQ1303" t="s">
        <v>24</v>
      </c>
    </row>
    <row r="1304" spans="1:45" x14ac:dyDescent="0.2">
      <c r="A1304" s="29">
        <v>42914</v>
      </c>
      <c r="B1304" s="1">
        <v>42899</v>
      </c>
      <c r="C1304" s="1" t="str">
        <f>IF(F1304="Kup","6/13/2017",IF(F1304="Sag","6/14/2017",""))</f>
        <v>6/13/2017</v>
      </c>
      <c r="D1304" s="27">
        <f>A1304-B1304</f>
        <v>15</v>
      </c>
      <c r="E1304" s="27">
        <f>A1304-C1304</f>
        <v>15</v>
      </c>
      <c r="F1304" s="3" t="s">
        <v>21</v>
      </c>
      <c r="G1304" s="3">
        <v>15</v>
      </c>
      <c r="H1304" t="s">
        <v>30</v>
      </c>
      <c r="I1304" s="12" t="s">
        <v>78</v>
      </c>
      <c r="J1304" s="12" t="s">
        <v>78</v>
      </c>
      <c r="K1304" s="3" t="s">
        <v>947</v>
      </c>
      <c r="L1304" s="3" t="s">
        <v>949</v>
      </c>
      <c r="M1304" s="3">
        <v>1</v>
      </c>
      <c r="N1304" s="3">
        <v>1</v>
      </c>
      <c r="O1304" s="24">
        <v>14.127000000000001</v>
      </c>
      <c r="P1304" s="12"/>
      <c r="Q1304" s="12"/>
      <c r="S1304" s="3" t="s">
        <v>24</v>
      </c>
      <c r="T1304" t="s">
        <v>25</v>
      </c>
      <c r="U1304" s="3" t="s">
        <v>26</v>
      </c>
      <c r="V1304" t="s">
        <v>864</v>
      </c>
      <c r="X1304" t="s">
        <v>863</v>
      </c>
      <c r="AA1304" s="3" t="s">
        <v>835</v>
      </c>
      <c r="AB1304" t="s">
        <v>835</v>
      </c>
      <c r="AC1304" t="s">
        <v>35</v>
      </c>
      <c r="AD1304" t="s">
        <v>835</v>
      </c>
      <c r="AE1304" t="s">
        <v>835</v>
      </c>
      <c r="AF1304" t="s">
        <v>835</v>
      </c>
      <c r="AI1304">
        <f>IF(O1304&gt;0,(IF(S1304="live",O1304*0.84,IF(S1304="dried.ethanol",O1304*0.8449+2.8227,O1304))),"")</f>
        <v>11.866680000000001</v>
      </c>
      <c r="AQ1304" t="s">
        <v>24</v>
      </c>
      <c r="AS1304" t="s">
        <v>35</v>
      </c>
    </row>
    <row r="1305" spans="1:45" x14ac:dyDescent="0.2">
      <c r="A1305" s="29">
        <v>42914</v>
      </c>
      <c r="B1305" s="1">
        <v>42899</v>
      </c>
      <c r="C1305" s="1" t="str">
        <f>IF(F1305="Kup","6/13/2017",IF(F1305="Sag","6/14/2017",""))</f>
        <v>6/13/2017</v>
      </c>
      <c r="D1305" s="27">
        <f>A1305-B1305</f>
        <v>15</v>
      </c>
      <c r="E1305" s="27">
        <f>A1305-C1305</f>
        <v>15</v>
      </c>
      <c r="F1305" s="3" t="s">
        <v>21</v>
      </c>
      <c r="G1305" s="3">
        <v>15</v>
      </c>
      <c r="H1305" t="s">
        <v>30</v>
      </c>
      <c r="I1305" s="12" t="s">
        <v>78</v>
      </c>
      <c r="J1305" s="12" t="s">
        <v>78</v>
      </c>
      <c r="K1305" s="3" t="s">
        <v>947</v>
      </c>
      <c r="L1305" s="3" t="s">
        <v>949</v>
      </c>
      <c r="M1305" s="3">
        <v>2</v>
      </c>
      <c r="N1305" s="3">
        <v>2</v>
      </c>
      <c r="O1305" s="24">
        <v>12.923999999999999</v>
      </c>
      <c r="P1305" s="12"/>
      <c r="Q1305" s="12"/>
      <c r="S1305" s="3" t="s">
        <v>24</v>
      </c>
      <c r="T1305" t="s">
        <v>25</v>
      </c>
      <c r="U1305" s="3" t="s">
        <v>26</v>
      </c>
      <c r="V1305" t="s">
        <v>864</v>
      </c>
      <c r="X1305" t="s">
        <v>863</v>
      </c>
      <c r="AA1305" s="3" t="s">
        <v>835</v>
      </c>
      <c r="AB1305" t="s">
        <v>835</v>
      </c>
      <c r="AC1305" t="s">
        <v>35</v>
      </c>
      <c r="AD1305" t="s">
        <v>835</v>
      </c>
      <c r="AE1305" t="s">
        <v>835</v>
      </c>
      <c r="AF1305" t="s">
        <v>835</v>
      </c>
      <c r="AI1305">
        <f>IF(O1305&gt;0,(IF(S1305="live",O1305*0.84,IF(S1305="dried.ethanol",O1305*0.8449+2.8227,O1305))),"")</f>
        <v>10.856159999999999</v>
      </c>
      <c r="AQ1305" t="s">
        <v>24</v>
      </c>
      <c r="AS1305" t="s">
        <v>35</v>
      </c>
    </row>
    <row r="1306" spans="1:45" x14ac:dyDescent="0.2">
      <c r="A1306" s="29">
        <v>42914</v>
      </c>
      <c r="B1306" s="1">
        <v>42899</v>
      </c>
      <c r="C1306" s="1" t="str">
        <f>IF(F1306="Kup","6/13/2017",IF(F1306="Sag","6/14/2017",""))</f>
        <v>6/13/2017</v>
      </c>
      <c r="D1306" s="27">
        <f>A1306-B1306</f>
        <v>15</v>
      </c>
      <c r="E1306" s="27">
        <f>A1306-C1306</f>
        <v>15</v>
      </c>
      <c r="F1306" s="3" t="s">
        <v>21</v>
      </c>
      <c r="G1306" s="3">
        <v>15</v>
      </c>
      <c r="H1306" t="s">
        <v>30</v>
      </c>
      <c r="I1306" s="12" t="s">
        <v>78</v>
      </c>
      <c r="J1306" s="12" t="s">
        <v>78</v>
      </c>
      <c r="K1306" s="3" t="s">
        <v>947</v>
      </c>
      <c r="L1306" s="3" t="s">
        <v>949</v>
      </c>
      <c r="M1306" s="3">
        <v>3</v>
      </c>
      <c r="N1306" s="3">
        <v>3</v>
      </c>
      <c r="O1306" s="24">
        <v>13.694000000000001</v>
      </c>
      <c r="P1306" s="12"/>
      <c r="Q1306" s="12"/>
      <c r="S1306" s="3" t="s">
        <v>24</v>
      </c>
      <c r="T1306" t="s">
        <v>25</v>
      </c>
      <c r="U1306" s="3" t="s">
        <v>26</v>
      </c>
      <c r="V1306" t="s">
        <v>864</v>
      </c>
      <c r="X1306" t="s">
        <v>863</v>
      </c>
      <c r="AA1306" s="3" t="s">
        <v>835</v>
      </c>
      <c r="AB1306" t="s">
        <v>835</v>
      </c>
      <c r="AC1306" t="s">
        <v>35</v>
      </c>
      <c r="AD1306" t="s">
        <v>835</v>
      </c>
      <c r="AE1306" t="s">
        <v>835</v>
      </c>
      <c r="AF1306" t="s">
        <v>835</v>
      </c>
      <c r="AI1306">
        <f>IF(O1306&gt;0,(IF(S1306="live",O1306*0.84,IF(S1306="dried.ethanol",O1306*0.8449+2.8227,O1306))),"")</f>
        <v>11.50296</v>
      </c>
      <c r="AQ1306" t="s">
        <v>24</v>
      </c>
      <c r="AS1306" t="s">
        <v>35</v>
      </c>
    </row>
    <row r="1307" spans="1:45" x14ac:dyDescent="0.2">
      <c r="A1307" s="29">
        <v>42914</v>
      </c>
      <c r="B1307" s="1">
        <v>42899</v>
      </c>
      <c r="C1307" s="1" t="str">
        <f>IF(F1307="Kup","6/13/2017",IF(F1307="Sag","6/14/2017",""))</f>
        <v>6/13/2017</v>
      </c>
      <c r="D1307" s="27">
        <f>A1307-B1307</f>
        <v>15</v>
      </c>
      <c r="E1307" s="27">
        <f>A1307-C1307</f>
        <v>15</v>
      </c>
      <c r="F1307" s="3" t="s">
        <v>21</v>
      </c>
      <c r="G1307" s="3">
        <v>15</v>
      </c>
      <c r="H1307" t="s">
        <v>30</v>
      </c>
      <c r="I1307" s="12" t="s">
        <v>78</v>
      </c>
      <c r="J1307" s="12" t="s">
        <v>78</v>
      </c>
      <c r="K1307" s="3" t="s">
        <v>947</v>
      </c>
      <c r="L1307" s="3" t="s">
        <v>949</v>
      </c>
      <c r="M1307" s="3">
        <v>4</v>
      </c>
      <c r="N1307" s="3">
        <v>4</v>
      </c>
      <c r="O1307" s="24">
        <v>14.686999999999999</v>
      </c>
      <c r="P1307" s="12"/>
      <c r="Q1307" s="12"/>
      <c r="S1307" s="3" t="s">
        <v>24</v>
      </c>
      <c r="T1307" t="s">
        <v>25</v>
      </c>
      <c r="U1307" s="3" t="s">
        <v>26</v>
      </c>
      <c r="V1307" t="s">
        <v>864</v>
      </c>
      <c r="X1307" t="s">
        <v>863</v>
      </c>
      <c r="AA1307" s="3" t="s">
        <v>835</v>
      </c>
      <c r="AB1307" t="s">
        <v>835</v>
      </c>
      <c r="AC1307" t="s">
        <v>35</v>
      </c>
      <c r="AD1307" t="s">
        <v>835</v>
      </c>
      <c r="AE1307" t="s">
        <v>835</v>
      </c>
      <c r="AF1307" t="s">
        <v>835</v>
      </c>
      <c r="AI1307">
        <f>IF(O1307&gt;0,(IF(S1307="live",O1307*0.84,IF(S1307="dried.ethanol",O1307*0.8449+2.8227,O1307))),"")</f>
        <v>12.337079999999998</v>
      </c>
      <c r="AQ1307" t="s">
        <v>24</v>
      </c>
      <c r="AS1307" t="s">
        <v>35</v>
      </c>
    </row>
    <row r="1308" spans="1:45" x14ac:dyDescent="0.2">
      <c r="A1308" s="29">
        <v>42914</v>
      </c>
      <c r="B1308" s="1">
        <v>42899</v>
      </c>
      <c r="C1308" s="1" t="str">
        <f>IF(F1308="Kup","6/13/2017",IF(F1308="Sag","6/14/2017",""))</f>
        <v>6/13/2017</v>
      </c>
      <c r="D1308" s="27">
        <f>A1308-B1308</f>
        <v>15</v>
      </c>
      <c r="E1308" s="27">
        <f>A1308-C1308</f>
        <v>15</v>
      </c>
      <c r="F1308" s="3" t="s">
        <v>21</v>
      </c>
      <c r="G1308" s="3">
        <v>15</v>
      </c>
      <c r="H1308" t="s">
        <v>30</v>
      </c>
      <c r="I1308" s="12" t="s">
        <v>78</v>
      </c>
      <c r="J1308" s="12" t="s">
        <v>78</v>
      </c>
      <c r="K1308" s="3" t="s">
        <v>947</v>
      </c>
      <c r="L1308" s="3" t="s">
        <v>949</v>
      </c>
      <c r="M1308" s="3">
        <v>5</v>
      </c>
      <c r="N1308" s="3">
        <v>5</v>
      </c>
      <c r="O1308" s="24">
        <v>12.773999999999999</v>
      </c>
      <c r="P1308" s="12"/>
      <c r="Q1308" s="12"/>
      <c r="S1308" s="3" t="s">
        <v>24</v>
      </c>
      <c r="T1308" t="s">
        <v>25</v>
      </c>
      <c r="U1308" s="3" t="s">
        <v>26</v>
      </c>
      <c r="V1308" t="s">
        <v>864</v>
      </c>
      <c r="X1308" t="s">
        <v>863</v>
      </c>
      <c r="AA1308" s="3" t="s">
        <v>835</v>
      </c>
      <c r="AB1308" t="s">
        <v>835</v>
      </c>
      <c r="AC1308" t="s">
        <v>35</v>
      </c>
      <c r="AD1308" t="s">
        <v>835</v>
      </c>
      <c r="AE1308" t="s">
        <v>835</v>
      </c>
      <c r="AF1308" t="s">
        <v>835</v>
      </c>
      <c r="AI1308">
        <f>IF(O1308&gt;0,(IF(S1308="live",O1308*0.84,IF(S1308="dried.ethanol",O1308*0.8449+2.8227,O1308))),"")</f>
        <v>10.73016</v>
      </c>
      <c r="AQ1308" t="s">
        <v>24</v>
      </c>
      <c r="AS1308" t="s">
        <v>35</v>
      </c>
    </row>
    <row r="1309" spans="1:45" x14ac:dyDescent="0.2">
      <c r="A1309" s="29">
        <v>42914</v>
      </c>
      <c r="B1309" s="1">
        <v>42899</v>
      </c>
      <c r="C1309" s="1" t="str">
        <f>IF(F1309="Kup","6/13/2017",IF(F1309="Sag","6/14/2017",""))</f>
        <v>6/13/2017</v>
      </c>
      <c r="D1309" s="27">
        <f>A1309-B1309</f>
        <v>15</v>
      </c>
      <c r="E1309" s="27">
        <f>A1309-C1309</f>
        <v>15</v>
      </c>
      <c r="F1309" s="3" t="s">
        <v>21</v>
      </c>
      <c r="G1309" s="3">
        <v>15</v>
      </c>
      <c r="H1309" t="s">
        <v>30</v>
      </c>
      <c r="I1309" s="12" t="s">
        <v>78</v>
      </c>
      <c r="J1309" s="12" t="s">
        <v>78</v>
      </c>
      <c r="K1309" s="3" t="s">
        <v>947</v>
      </c>
      <c r="L1309" s="3" t="s">
        <v>949</v>
      </c>
      <c r="M1309" s="3">
        <v>6</v>
      </c>
      <c r="N1309" s="3">
        <v>6</v>
      </c>
      <c r="O1309" s="24">
        <v>12.739000000000001</v>
      </c>
      <c r="P1309" s="12"/>
      <c r="Q1309" s="12"/>
      <c r="S1309" s="3" t="s">
        <v>24</v>
      </c>
      <c r="T1309" t="s">
        <v>25</v>
      </c>
      <c r="U1309" s="3" t="s">
        <v>26</v>
      </c>
      <c r="V1309" t="s">
        <v>864</v>
      </c>
      <c r="X1309" t="s">
        <v>863</v>
      </c>
      <c r="AA1309" s="3" t="s">
        <v>835</v>
      </c>
      <c r="AB1309" t="s">
        <v>835</v>
      </c>
      <c r="AC1309" t="s">
        <v>35</v>
      </c>
      <c r="AD1309" t="s">
        <v>835</v>
      </c>
      <c r="AE1309" t="s">
        <v>835</v>
      </c>
      <c r="AF1309" t="s">
        <v>835</v>
      </c>
      <c r="AI1309">
        <f>IF(O1309&gt;0,(IF(S1309="live",O1309*0.84,IF(S1309="dried.ethanol",O1309*0.8449+2.8227,O1309))),"")</f>
        <v>10.700760000000001</v>
      </c>
      <c r="AQ1309" t="s">
        <v>24</v>
      </c>
      <c r="AS1309" t="s">
        <v>35</v>
      </c>
    </row>
    <row r="1310" spans="1:45" x14ac:dyDescent="0.2">
      <c r="A1310" s="29">
        <v>42914</v>
      </c>
      <c r="B1310" s="1">
        <v>42899</v>
      </c>
      <c r="C1310" s="1" t="str">
        <f>IF(F1310="Kup","6/13/2017",IF(F1310="Sag","6/14/2017",""))</f>
        <v>6/13/2017</v>
      </c>
      <c r="D1310" s="27">
        <f>A1310-B1310</f>
        <v>15</v>
      </c>
      <c r="E1310" s="27">
        <f>A1310-C1310</f>
        <v>15</v>
      </c>
      <c r="F1310" s="3" t="s">
        <v>21</v>
      </c>
      <c r="G1310" s="3">
        <v>15</v>
      </c>
      <c r="H1310" t="s">
        <v>30</v>
      </c>
      <c r="I1310" s="12" t="s">
        <v>78</v>
      </c>
      <c r="J1310" s="12" t="s">
        <v>78</v>
      </c>
      <c r="K1310" s="3" t="s">
        <v>947</v>
      </c>
      <c r="L1310" s="3" t="s">
        <v>949</v>
      </c>
      <c r="M1310" s="3">
        <v>7</v>
      </c>
      <c r="N1310" s="3">
        <v>7</v>
      </c>
      <c r="O1310" s="24">
        <v>14.638</v>
      </c>
      <c r="P1310" s="12"/>
      <c r="Q1310" s="12"/>
      <c r="S1310" s="3" t="s">
        <v>24</v>
      </c>
      <c r="T1310" t="s">
        <v>25</v>
      </c>
      <c r="U1310" s="3" t="s">
        <v>26</v>
      </c>
      <c r="V1310" t="s">
        <v>864</v>
      </c>
      <c r="X1310" t="s">
        <v>863</v>
      </c>
      <c r="AA1310" s="3" t="s">
        <v>835</v>
      </c>
      <c r="AB1310" t="s">
        <v>835</v>
      </c>
      <c r="AC1310" t="s">
        <v>35</v>
      </c>
      <c r="AD1310" t="s">
        <v>835</v>
      </c>
      <c r="AE1310" t="s">
        <v>835</v>
      </c>
      <c r="AF1310" t="s">
        <v>835</v>
      </c>
      <c r="AI1310">
        <f>IF(O1310&gt;0,(IF(S1310="live",O1310*0.84,IF(S1310="dried.ethanol",O1310*0.8449+2.8227,O1310))),"")</f>
        <v>12.295919999999999</v>
      </c>
      <c r="AQ1310" t="s">
        <v>24</v>
      </c>
      <c r="AS1310" t="s">
        <v>35</v>
      </c>
    </row>
    <row r="1311" spans="1:45" x14ac:dyDescent="0.2">
      <c r="A1311" s="29">
        <v>42914</v>
      </c>
      <c r="B1311" s="1">
        <v>42899</v>
      </c>
      <c r="C1311" s="1" t="str">
        <f>IF(F1311="Kup","6/13/2017",IF(F1311="Sag","6/14/2017",""))</f>
        <v>6/13/2017</v>
      </c>
      <c r="D1311" s="27">
        <f>A1311-B1311</f>
        <v>15</v>
      </c>
      <c r="E1311" s="27">
        <f>A1311-C1311</f>
        <v>15</v>
      </c>
      <c r="F1311" s="3" t="s">
        <v>21</v>
      </c>
      <c r="G1311" s="3">
        <v>15</v>
      </c>
      <c r="H1311" t="s">
        <v>30</v>
      </c>
      <c r="I1311" s="12" t="s">
        <v>78</v>
      </c>
      <c r="J1311" s="12" t="s">
        <v>78</v>
      </c>
      <c r="K1311" s="3" t="s">
        <v>947</v>
      </c>
      <c r="L1311" s="3" t="s">
        <v>949</v>
      </c>
      <c r="M1311" s="3">
        <v>8</v>
      </c>
      <c r="N1311" s="3">
        <v>8</v>
      </c>
      <c r="O1311" s="24">
        <v>14.005000000000001</v>
      </c>
      <c r="P1311" s="12"/>
      <c r="Q1311" s="12"/>
      <c r="S1311" s="3" t="s">
        <v>24</v>
      </c>
      <c r="T1311" t="s">
        <v>25</v>
      </c>
      <c r="U1311" s="3" t="s">
        <v>26</v>
      </c>
      <c r="V1311" t="s">
        <v>864</v>
      </c>
      <c r="X1311" t="s">
        <v>863</v>
      </c>
      <c r="AA1311" s="3" t="s">
        <v>835</v>
      </c>
      <c r="AB1311" t="s">
        <v>835</v>
      </c>
      <c r="AC1311" t="s">
        <v>35</v>
      </c>
      <c r="AD1311" t="s">
        <v>835</v>
      </c>
      <c r="AE1311" t="s">
        <v>835</v>
      </c>
      <c r="AF1311" t="s">
        <v>835</v>
      </c>
      <c r="AI1311">
        <f>IF(O1311&gt;0,(IF(S1311="live",O1311*0.84,IF(S1311="dried.ethanol",O1311*0.8449+2.8227,O1311))),"")</f>
        <v>11.764200000000001</v>
      </c>
      <c r="AQ1311" t="s">
        <v>24</v>
      </c>
      <c r="AS1311" t="s">
        <v>35</v>
      </c>
    </row>
    <row r="1312" spans="1:45" x14ac:dyDescent="0.2">
      <c r="A1312" s="29">
        <v>42914</v>
      </c>
      <c r="B1312" s="1">
        <v>42899</v>
      </c>
      <c r="C1312" s="1" t="str">
        <f>IF(F1312="Kup","6/13/2017",IF(F1312="Sag","6/14/2017",""))</f>
        <v>6/13/2017</v>
      </c>
      <c r="D1312" s="27">
        <f>A1312-B1312</f>
        <v>15</v>
      </c>
      <c r="E1312" s="27">
        <f>A1312-C1312</f>
        <v>15</v>
      </c>
      <c r="F1312" s="3" t="s">
        <v>21</v>
      </c>
      <c r="G1312" s="3">
        <v>15</v>
      </c>
      <c r="H1312" t="s">
        <v>30</v>
      </c>
      <c r="I1312" s="12" t="s">
        <v>78</v>
      </c>
      <c r="J1312" s="12" t="s">
        <v>78</v>
      </c>
      <c r="K1312" s="3" t="s">
        <v>947</v>
      </c>
      <c r="L1312" s="3" t="s">
        <v>949</v>
      </c>
      <c r="M1312" s="3">
        <v>9</v>
      </c>
      <c r="N1312" s="3">
        <v>9</v>
      </c>
      <c r="O1312" s="24">
        <v>14.071999999999999</v>
      </c>
      <c r="P1312" s="12"/>
      <c r="Q1312" s="12"/>
      <c r="S1312" s="3" t="s">
        <v>24</v>
      </c>
      <c r="T1312" t="s">
        <v>25</v>
      </c>
      <c r="U1312" s="3" t="s">
        <v>26</v>
      </c>
      <c r="V1312" t="s">
        <v>864</v>
      </c>
      <c r="X1312" t="s">
        <v>863</v>
      </c>
      <c r="AA1312" s="3" t="s">
        <v>835</v>
      </c>
      <c r="AB1312" t="s">
        <v>835</v>
      </c>
      <c r="AC1312" t="s">
        <v>35</v>
      </c>
      <c r="AD1312" t="s">
        <v>835</v>
      </c>
      <c r="AE1312" t="s">
        <v>835</v>
      </c>
      <c r="AF1312" t="s">
        <v>835</v>
      </c>
      <c r="AI1312">
        <f>IF(O1312&gt;0,(IF(S1312="live",O1312*0.84,IF(S1312="dried.ethanol",O1312*0.8449+2.8227,O1312))),"")</f>
        <v>11.820479999999998</v>
      </c>
      <c r="AQ1312" t="s">
        <v>24</v>
      </c>
      <c r="AS1312" t="s">
        <v>35</v>
      </c>
    </row>
    <row r="1313" spans="1:45" x14ac:dyDescent="0.2">
      <c r="A1313" s="29">
        <v>42914</v>
      </c>
      <c r="B1313" s="1">
        <v>42899</v>
      </c>
      <c r="C1313" s="1" t="str">
        <f>IF(F1313="Kup","6/13/2017",IF(F1313="Sag","6/14/2017",""))</f>
        <v>6/13/2017</v>
      </c>
      <c r="D1313" s="27">
        <f>A1313-B1313</f>
        <v>15</v>
      </c>
      <c r="E1313" s="27">
        <f>A1313-C1313</f>
        <v>15</v>
      </c>
      <c r="F1313" s="3" t="s">
        <v>21</v>
      </c>
      <c r="G1313" s="3">
        <v>15</v>
      </c>
      <c r="H1313" t="s">
        <v>30</v>
      </c>
      <c r="I1313" s="12" t="s">
        <v>78</v>
      </c>
      <c r="J1313" s="12" t="s">
        <v>78</v>
      </c>
      <c r="K1313" s="3" t="s">
        <v>947</v>
      </c>
      <c r="L1313" s="3" t="s">
        <v>949</v>
      </c>
      <c r="M1313" s="3">
        <v>10</v>
      </c>
      <c r="N1313" s="3">
        <v>10</v>
      </c>
      <c r="O1313" s="24">
        <v>14.803000000000001</v>
      </c>
      <c r="P1313" s="12"/>
      <c r="Q1313" s="12"/>
      <c r="S1313" s="3" t="s">
        <v>24</v>
      </c>
      <c r="T1313" t="s">
        <v>25</v>
      </c>
      <c r="U1313" s="3" t="s">
        <v>26</v>
      </c>
      <c r="V1313" t="s">
        <v>864</v>
      </c>
      <c r="X1313" t="s">
        <v>863</v>
      </c>
      <c r="AA1313" s="3" t="s">
        <v>835</v>
      </c>
      <c r="AB1313" t="s">
        <v>835</v>
      </c>
      <c r="AC1313" t="s">
        <v>35</v>
      </c>
      <c r="AD1313" t="s">
        <v>835</v>
      </c>
      <c r="AE1313" t="s">
        <v>835</v>
      </c>
      <c r="AF1313" t="s">
        <v>835</v>
      </c>
      <c r="AI1313">
        <f>IF(O1313&gt;0,(IF(S1313="live",O1313*0.84,IF(S1313="dried.ethanol",O1313*0.8449+2.8227,O1313))),"")</f>
        <v>12.434520000000001</v>
      </c>
      <c r="AQ1313" t="s">
        <v>24</v>
      </c>
      <c r="AS1313" t="s">
        <v>35</v>
      </c>
    </row>
    <row r="1314" spans="1:45" x14ac:dyDescent="0.2">
      <c r="A1314" s="29">
        <v>42914</v>
      </c>
      <c r="B1314" s="1">
        <v>42901</v>
      </c>
      <c r="C1314" s="1" t="str">
        <f>IF(F1314="Kup","6/13/2017",IF(F1314="Sag","6/14/2017",""))</f>
        <v>6/14/2017</v>
      </c>
      <c r="D1314" s="27">
        <f>A1314-B1314</f>
        <v>13</v>
      </c>
      <c r="E1314" s="27">
        <f>A1314-C1314</f>
        <v>14</v>
      </c>
      <c r="F1314" t="s">
        <v>919</v>
      </c>
      <c r="G1314">
        <v>15</v>
      </c>
      <c r="H1314" s="2" t="s">
        <v>30</v>
      </c>
      <c r="I1314" s="12" t="s">
        <v>53</v>
      </c>
      <c r="J1314" s="12" t="s">
        <v>989</v>
      </c>
      <c r="K1314" s="2" t="s">
        <v>967</v>
      </c>
      <c r="L1314" s="2" t="s">
        <v>968</v>
      </c>
      <c r="M1314">
        <v>1</v>
      </c>
      <c r="N1314">
        <v>1</v>
      </c>
      <c r="O1314" s="23">
        <v>12.173999999999999</v>
      </c>
      <c r="S1314" s="2" t="s">
        <v>24</v>
      </c>
      <c r="T1314" t="s">
        <v>25</v>
      </c>
      <c r="U1314" s="2" t="s">
        <v>26</v>
      </c>
      <c r="V1314" s="2" t="s">
        <v>890</v>
      </c>
      <c r="X1314" s="2" t="s">
        <v>863</v>
      </c>
      <c r="AA1314" s="3" t="s">
        <v>835</v>
      </c>
      <c r="AB1314" t="s">
        <v>835</v>
      </c>
      <c r="AC1314" t="s">
        <v>35</v>
      </c>
      <c r="AD1314" t="s">
        <v>835</v>
      </c>
      <c r="AE1314" t="s">
        <v>835</v>
      </c>
      <c r="AF1314" t="s">
        <v>835</v>
      </c>
      <c r="AH1314" t="s">
        <v>29</v>
      </c>
      <c r="AI1314">
        <f>IF(O1314&gt;0,(IF(S1314="live",O1314*0.84,IF(S1314="dried.ethanol",O1314*0.8449+2.8227,O1314))),"")</f>
        <v>10.226159999999998</v>
      </c>
      <c r="AQ1314" t="s">
        <v>910</v>
      </c>
    </row>
    <row r="1315" spans="1:45" x14ac:dyDescent="0.2">
      <c r="A1315" s="29">
        <v>42914</v>
      </c>
      <c r="B1315" s="1">
        <v>42901</v>
      </c>
      <c r="C1315" s="1" t="str">
        <f>IF(F1315="Kup","6/13/2017",IF(F1315="Sag","6/14/2017",""))</f>
        <v>6/14/2017</v>
      </c>
      <c r="D1315" s="27">
        <f>A1315-B1315</f>
        <v>13</v>
      </c>
      <c r="E1315" s="27">
        <f>A1315-C1315</f>
        <v>14</v>
      </c>
      <c r="F1315" s="12" t="s">
        <v>919</v>
      </c>
      <c r="G1315" s="12">
        <v>15</v>
      </c>
      <c r="H1315" s="12" t="s">
        <v>30</v>
      </c>
      <c r="I1315" s="12" t="s">
        <v>53</v>
      </c>
      <c r="J1315" s="12" t="s">
        <v>989</v>
      </c>
      <c r="K1315" s="2" t="s">
        <v>967</v>
      </c>
      <c r="L1315" s="2" t="s">
        <v>968</v>
      </c>
      <c r="M1315" s="12">
        <v>1</v>
      </c>
      <c r="N1315" s="12">
        <v>1</v>
      </c>
      <c r="O1315" s="24"/>
      <c r="P1315" s="12">
        <v>2.157</v>
      </c>
      <c r="Q1315" s="12">
        <v>1.0680000000000001</v>
      </c>
      <c r="R1315">
        <f>IF(Q1315&gt;0,(P1315*(Q1315^2))*(3.14159/6),"")</f>
        <v>1.28822257630152</v>
      </c>
      <c r="S1315" s="12" t="s">
        <v>32</v>
      </c>
      <c r="T1315" t="s">
        <v>25</v>
      </c>
      <c r="U1315" s="12" t="s">
        <v>26</v>
      </c>
      <c r="V1315" s="12" t="e">
        <f>"CG_D"&amp;G1315&amp;"_"&amp;H1315&amp;"_"&amp;#REF!&amp;".jpg"</f>
        <v>#REF!</v>
      </c>
      <c r="W1315" s="12"/>
      <c r="X1315" s="2" t="s">
        <v>852</v>
      </c>
      <c r="Y1315" s="12"/>
      <c r="Z1315" s="12"/>
      <c r="AA1315" s="12" t="s">
        <v>835</v>
      </c>
      <c r="AB1315" t="str">
        <f>IF(Q1315&gt;0,"yes","no")</f>
        <v>yes</v>
      </c>
      <c r="AC1315" t="str">
        <f>IF(O1315&gt;0,"yes","no")</f>
        <v>no</v>
      </c>
      <c r="AD1315" t="str">
        <f>IF(AH1315="hatch","yes","no")</f>
        <v>no</v>
      </c>
      <c r="AE1315" t="str">
        <f>IF(AH1315="swimup","yes","no")</f>
        <v>no</v>
      </c>
      <c r="AF1315" t="str">
        <f>IF(AH1315="respiration","yes","no")</f>
        <v>no</v>
      </c>
      <c r="AH1315" t="s">
        <v>813</v>
      </c>
      <c r="AI1315" t="str">
        <f>IF(O1315&gt;0,(IF(S1315="live",O1315*0.84,IF(S1315="dried.ethanol",O1315*0.8449+2.8227,O1315))),"")</f>
        <v/>
      </c>
      <c r="AJ1315" s="12"/>
      <c r="AL1315" t="str">
        <f>IF(OR(AND(Q1315=Q1316,P1315&gt;0),AND(O1315&gt;0,O1315=O1316)),"duplicate","")</f>
        <v/>
      </c>
      <c r="AM1315" t="s">
        <v>826</v>
      </c>
      <c r="AN1315" t="s">
        <v>826</v>
      </c>
      <c r="AO1315" t="s">
        <v>826</v>
      </c>
      <c r="AP1315" t="s">
        <v>826</v>
      </c>
      <c r="AQ1315" t="s">
        <v>32</v>
      </c>
    </row>
    <row r="1316" spans="1:45" x14ac:dyDescent="0.2">
      <c r="A1316" s="29">
        <v>42914</v>
      </c>
      <c r="B1316" s="1">
        <v>42901</v>
      </c>
      <c r="C1316" s="1" t="str">
        <f>IF(F1316="Kup","6/13/2017",IF(F1316="Sag","6/14/2017",""))</f>
        <v>6/14/2017</v>
      </c>
      <c r="D1316" s="27">
        <f>A1316-B1316</f>
        <v>13</v>
      </c>
      <c r="E1316" s="27">
        <f>A1316-C1316</f>
        <v>14</v>
      </c>
      <c r="F1316" t="s">
        <v>919</v>
      </c>
      <c r="G1316">
        <v>15</v>
      </c>
      <c r="H1316" s="2" t="s">
        <v>30</v>
      </c>
      <c r="I1316" s="12" t="s">
        <v>53</v>
      </c>
      <c r="J1316" s="12" t="s">
        <v>989</v>
      </c>
      <c r="K1316" s="2" t="s">
        <v>967</v>
      </c>
      <c r="L1316" s="2" t="s">
        <v>968</v>
      </c>
      <c r="M1316">
        <v>2</v>
      </c>
      <c r="N1316">
        <v>2</v>
      </c>
      <c r="O1316" s="23">
        <v>11.494</v>
      </c>
      <c r="S1316" s="2" t="s">
        <v>24</v>
      </c>
      <c r="T1316" t="s">
        <v>25</v>
      </c>
      <c r="U1316" s="2" t="s">
        <v>26</v>
      </c>
      <c r="V1316" s="2" t="s">
        <v>890</v>
      </c>
      <c r="X1316" s="2" t="s">
        <v>863</v>
      </c>
      <c r="AA1316" s="3" t="s">
        <v>835</v>
      </c>
      <c r="AB1316" t="s">
        <v>835</v>
      </c>
      <c r="AC1316" t="s">
        <v>35</v>
      </c>
      <c r="AD1316" t="s">
        <v>835</v>
      </c>
      <c r="AE1316" t="s">
        <v>835</v>
      </c>
      <c r="AF1316" t="s">
        <v>835</v>
      </c>
      <c r="AH1316" t="s">
        <v>29</v>
      </c>
      <c r="AI1316">
        <f>IF(O1316&gt;0,(IF(S1316="live",O1316*0.84,IF(S1316="dried.ethanol",O1316*0.8449+2.8227,O1316))),"")</f>
        <v>9.6549599999999991</v>
      </c>
      <c r="AQ1316" t="s">
        <v>910</v>
      </c>
    </row>
    <row r="1317" spans="1:45" x14ac:dyDescent="0.2">
      <c r="A1317" s="29">
        <v>42914</v>
      </c>
      <c r="B1317" s="1">
        <v>42901</v>
      </c>
      <c r="C1317" s="1" t="str">
        <f>IF(F1317="Kup","6/13/2017",IF(F1317="Sag","6/14/2017",""))</f>
        <v>6/14/2017</v>
      </c>
      <c r="D1317" s="27">
        <f>A1317-B1317</f>
        <v>13</v>
      </c>
      <c r="E1317" s="27">
        <f>A1317-C1317</f>
        <v>14</v>
      </c>
      <c r="F1317" s="12" t="s">
        <v>919</v>
      </c>
      <c r="G1317" s="12">
        <v>15</v>
      </c>
      <c r="H1317" s="12" t="s">
        <v>30</v>
      </c>
      <c r="I1317" s="12" t="s">
        <v>53</v>
      </c>
      <c r="J1317" s="12" t="s">
        <v>989</v>
      </c>
      <c r="K1317" s="2" t="s">
        <v>967</v>
      </c>
      <c r="L1317" s="2" t="s">
        <v>968</v>
      </c>
      <c r="M1317" s="12">
        <v>2</v>
      </c>
      <c r="N1317" s="12">
        <v>2</v>
      </c>
      <c r="O1317" s="24"/>
      <c r="P1317" s="12">
        <v>2.2989999999999999</v>
      </c>
      <c r="Q1317" s="12">
        <v>1.7090000000000001</v>
      </c>
      <c r="R1317">
        <f>IF(Q1317&gt;0,(P1317*(Q1317^2))*(3.14159/6),"")</f>
        <v>3.5157772550323676</v>
      </c>
      <c r="S1317" s="12" t="s">
        <v>32</v>
      </c>
      <c r="T1317" t="s">
        <v>25</v>
      </c>
      <c r="U1317" s="12" t="s">
        <v>26</v>
      </c>
      <c r="V1317" s="12" t="e">
        <f>"CG_D"&amp;G1317&amp;"_"&amp;H1317&amp;"_"&amp;#REF!&amp;".jpg"</f>
        <v>#REF!</v>
      </c>
      <c r="W1317" s="12"/>
      <c r="X1317" s="2" t="s">
        <v>764</v>
      </c>
      <c r="Y1317" s="12"/>
      <c r="Z1317" s="12"/>
      <c r="AA1317" s="12" t="s">
        <v>835</v>
      </c>
      <c r="AB1317" t="str">
        <f>IF(Q1317&gt;0,"yes","no")</f>
        <v>yes</v>
      </c>
      <c r="AC1317" t="str">
        <f>IF(O1317&gt;0,"yes","no")</f>
        <v>no</v>
      </c>
      <c r="AD1317" t="str">
        <f>IF(AH1317="hatch","yes","no")</f>
        <v>no</v>
      </c>
      <c r="AE1317" t="str">
        <f>IF(AH1317="swimup","yes","no")</f>
        <v>no</v>
      </c>
      <c r="AF1317" t="str">
        <f>IF(AH1317="respiration","yes","no")</f>
        <v>no</v>
      </c>
      <c r="AH1317" t="s">
        <v>813</v>
      </c>
      <c r="AI1317" t="str">
        <f>IF(O1317&gt;0,(IF(S1317="live",O1317*0.84,IF(S1317="dried.ethanol",O1317*0.8449+2.8227,O1317))),"")</f>
        <v/>
      </c>
      <c r="AJ1317" s="12"/>
      <c r="AL1317" t="str">
        <f>IF(OR(AND(Q1317=Q1318,P1317&gt;0),AND(O1317&gt;0,O1317=O1318)),"duplicate","")</f>
        <v/>
      </c>
      <c r="AM1317" t="s">
        <v>826</v>
      </c>
      <c r="AN1317" t="s">
        <v>826</v>
      </c>
      <c r="AO1317" t="s">
        <v>826</v>
      </c>
      <c r="AP1317" t="s">
        <v>826</v>
      </c>
      <c r="AQ1317" t="s">
        <v>32</v>
      </c>
    </row>
    <row r="1318" spans="1:45" x14ac:dyDescent="0.2">
      <c r="A1318" s="29">
        <v>42914</v>
      </c>
      <c r="B1318" s="1">
        <v>42901</v>
      </c>
      <c r="C1318" s="1" t="str">
        <f>IF(F1318="Kup","6/13/2017",IF(F1318="Sag","6/14/2017",""))</f>
        <v>6/14/2017</v>
      </c>
      <c r="D1318" s="27">
        <f>A1318-B1318</f>
        <v>13</v>
      </c>
      <c r="E1318" s="27">
        <f>A1318-C1318</f>
        <v>14</v>
      </c>
      <c r="F1318" t="s">
        <v>919</v>
      </c>
      <c r="G1318">
        <v>15</v>
      </c>
      <c r="H1318" s="2" t="s">
        <v>30</v>
      </c>
      <c r="I1318" s="12" t="s">
        <v>53</v>
      </c>
      <c r="J1318" s="12" t="s">
        <v>989</v>
      </c>
      <c r="K1318" s="2" t="s">
        <v>967</v>
      </c>
      <c r="L1318" s="2" t="s">
        <v>968</v>
      </c>
      <c r="M1318">
        <v>3</v>
      </c>
      <c r="N1318">
        <v>3</v>
      </c>
      <c r="O1318" s="23">
        <v>12.846</v>
      </c>
      <c r="S1318" s="2" t="s">
        <v>24</v>
      </c>
      <c r="T1318" t="s">
        <v>25</v>
      </c>
      <c r="U1318" s="2" t="s">
        <v>26</v>
      </c>
      <c r="V1318" s="2" t="s">
        <v>890</v>
      </c>
      <c r="X1318" s="2" t="s">
        <v>863</v>
      </c>
      <c r="AA1318" s="3" t="s">
        <v>835</v>
      </c>
      <c r="AB1318" t="s">
        <v>835</v>
      </c>
      <c r="AC1318" t="s">
        <v>35</v>
      </c>
      <c r="AD1318" t="s">
        <v>835</v>
      </c>
      <c r="AE1318" t="s">
        <v>835</v>
      </c>
      <c r="AF1318" t="s">
        <v>835</v>
      </c>
      <c r="AH1318" t="s">
        <v>29</v>
      </c>
      <c r="AI1318">
        <f>IF(O1318&gt;0,(IF(S1318="live",O1318*0.84,IF(S1318="dried.ethanol",O1318*0.8449+2.8227,O1318))),"")</f>
        <v>10.79064</v>
      </c>
      <c r="AQ1318" t="s">
        <v>910</v>
      </c>
    </row>
    <row r="1319" spans="1:45" x14ac:dyDescent="0.2">
      <c r="A1319" s="29">
        <v>42914</v>
      </c>
      <c r="B1319" s="1">
        <v>42901</v>
      </c>
      <c r="C1319" s="1" t="str">
        <f>IF(F1319="Kup","6/13/2017",IF(F1319="Sag","6/14/2017",""))</f>
        <v>6/14/2017</v>
      </c>
      <c r="D1319" s="27">
        <f>A1319-B1319</f>
        <v>13</v>
      </c>
      <c r="E1319" s="27">
        <f>A1319-C1319</f>
        <v>14</v>
      </c>
      <c r="F1319" s="12" t="s">
        <v>919</v>
      </c>
      <c r="G1319" s="12">
        <v>15</v>
      </c>
      <c r="H1319" s="12" t="s">
        <v>30</v>
      </c>
      <c r="I1319" s="12" t="s">
        <v>53</v>
      </c>
      <c r="J1319" s="12" t="s">
        <v>989</v>
      </c>
      <c r="K1319" s="2" t="s">
        <v>967</v>
      </c>
      <c r="L1319" s="2" t="s">
        <v>968</v>
      </c>
      <c r="M1319" s="12">
        <v>3</v>
      </c>
      <c r="N1319" s="12">
        <v>3</v>
      </c>
      <c r="O1319" s="24"/>
      <c r="P1319" s="12">
        <v>2.1789999999999998</v>
      </c>
      <c r="Q1319" s="12">
        <v>1.5029999999999999</v>
      </c>
      <c r="R1319">
        <f>IF(Q1319&gt;0,(P1319*(Q1319^2))*(3.14159/6),"")</f>
        <v>2.5773502839519145</v>
      </c>
      <c r="S1319" s="12" t="s">
        <v>32</v>
      </c>
      <c r="T1319" t="s">
        <v>25</v>
      </c>
      <c r="U1319" s="12" t="s">
        <v>26</v>
      </c>
      <c r="V1319" s="12" t="e">
        <f>"CG_D"&amp;G1319&amp;"_"&amp;H1319&amp;"_"&amp;#REF!&amp;".jpg"</f>
        <v>#REF!</v>
      </c>
      <c r="W1319" s="12"/>
      <c r="X1319" s="2" t="s">
        <v>764</v>
      </c>
      <c r="Y1319" s="12"/>
      <c r="Z1319" s="12"/>
      <c r="AA1319" s="12" t="s">
        <v>835</v>
      </c>
      <c r="AB1319" t="str">
        <f>IF(Q1319&gt;0,"yes","no")</f>
        <v>yes</v>
      </c>
      <c r="AC1319" t="str">
        <f>IF(O1319&gt;0,"yes","no")</f>
        <v>no</v>
      </c>
      <c r="AD1319" t="str">
        <f>IF(AH1319="hatch","yes","no")</f>
        <v>no</v>
      </c>
      <c r="AE1319" t="str">
        <f>IF(AH1319="swimup","yes","no")</f>
        <v>no</v>
      </c>
      <c r="AF1319" t="str">
        <f>IF(AH1319="respiration","yes","no")</f>
        <v>no</v>
      </c>
      <c r="AH1319" t="s">
        <v>813</v>
      </c>
      <c r="AI1319" t="str">
        <f>IF(O1319&gt;0,(IF(S1319="live",O1319*0.84,IF(S1319="dried.ethanol",O1319*0.8449+2.8227,O1319))),"")</f>
        <v/>
      </c>
      <c r="AJ1319" s="12"/>
      <c r="AL1319" t="str">
        <f>IF(OR(AND(Q1319=Q1320,P1319&gt;0),AND(O1319&gt;0,O1319=O1320)),"duplicate","")</f>
        <v/>
      </c>
      <c r="AM1319" t="s">
        <v>826</v>
      </c>
      <c r="AN1319" t="s">
        <v>826</v>
      </c>
      <c r="AO1319" t="s">
        <v>826</v>
      </c>
      <c r="AP1319" t="s">
        <v>826</v>
      </c>
      <c r="AQ1319" t="s">
        <v>32</v>
      </c>
    </row>
    <row r="1320" spans="1:45" x14ac:dyDescent="0.2">
      <c r="A1320" s="29">
        <v>42914</v>
      </c>
      <c r="B1320" s="1">
        <v>42901</v>
      </c>
      <c r="C1320" s="1" t="str">
        <f>IF(F1320="Kup","6/13/2017",IF(F1320="Sag","6/14/2017",""))</f>
        <v>6/14/2017</v>
      </c>
      <c r="D1320" s="27">
        <f>A1320-B1320</f>
        <v>13</v>
      </c>
      <c r="E1320" s="27">
        <f>A1320-C1320</f>
        <v>14</v>
      </c>
      <c r="F1320" t="s">
        <v>919</v>
      </c>
      <c r="G1320">
        <v>15</v>
      </c>
      <c r="H1320" s="2" t="s">
        <v>30</v>
      </c>
      <c r="I1320" s="12" t="s">
        <v>53</v>
      </c>
      <c r="J1320" s="12" t="s">
        <v>989</v>
      </c>
      <c r="K1320" s="2" t="s">
        <v>967</v>
      </c>
      <c r="L1320" s="2" t="s">
        <v>968</v>
      </c>
      <c r="M1320">
        <v>4</v>
      </c>
      <c r="N1320">
        <v>4</v>
      </c>
      <c r="O1320" s="23">
        <v>12.693</v>
      </c>
      <c r="S1320" s="2" t="s">
        <v>24</v>
      </c>
      <c r="T1320" t="s">
        <v>25</v>
      </c>
      <c r="U1320" s="2" t="s">
        <v>26</v>
      </c>
      <c r="V1320" s="2" t="s">
        <v>890</v>
      </c>
      <c r="X1320" s="2" t="s">
        <v>863</v>
      </c>
      <c r="AA1320" s="3" t="s">
        <v>835</v>
      </c>
      <c r="AB1320" t="s">
        <v>835</v>
      </c>
      <c r="AC1320" t="s">
        <v>35</v>
      </c>
      <c r="AD1320" t="s">
        <v>835</v>
      </c>
      <c r="AE1320" t="s">
        <v>835</v>
      </c>
      <c r="AF1320" t="s">
        <v>835</v>
      </c>
      <c r="AH1320" t="s">
        <v>29</v>
      </c>
      <c r="AI1320">
        <f>IF(O1320&gt;0,(IF(S1320="live",O1320*0.84,IF(S1320="dried.ethanol",O1320*0.8449+2.8227,O1320))),"")</f>
        <v>10.66212</v>
      </c>
      <c r="AQ1320" t="s">
        <v>910</v>
      </c>
    </row>
    <row r="1321" spans="1:45" x14ac:dyDescent="0.2">
      <c r="A1321" s="29">
        <v>42914</v>
      </c>
      <c r="B1321" s="1">
        <v>42901</v>
      </c>
      <c r="C1321" s="1" t="str">
        <f>IF(F1321="Kup","6/13/2017",IF(F1321="Sag","6/14/2017",""))</f>
        <v>6/14/2017</v>
      </c>
      <c r="D1321" s="27">
        <f>A1321-B1321</f>
        <v>13</v>
      </c>
      <c r="E1321" s="27">
        <f>A1321-C1321</f>
        <v>14</v>
      </c>
      <c r="F1321" s="12" t="s">
        <v>919</v>
      </c>
      <c r="G1321" s="12">
        <v>15</v>
      </c>
      <c r="H1321" s="12" t="s">
        <v>30</v>
      </c>
      <c r="I1321" s="12" t="s">
        <v>53</v>
      </c>
      <c r="J1321" s="12" t="s">
        <v>989</v>
      </c>
      <c r="K1321" s="2" t="s">
        <v>967</v>
      </c>
      <c r="L1321" s="2" t="s">
        <v>968</v>
      </c>
      <c r="M1321" s="12">
        <v>4</v>
      </c>
      <c r="N1321" s="12">
        <v>4</v>
      </c>
      <c r="O1321" s="24"/>
      <c r="P1321" s="12">
        <v>2.202</v>
      </c>
      <c r="Q1321" s="12">
        <v>1.3620000000000001</v>
      </c>
      <c r="R1321">
        <f>IF(Q1321&gt;0,(P1321*(Q1321^2))*(3.14159/6),"")</f>
        <v>2.1387980785453204</v>
      </c>
      <c r="S1321" s="12" t="s">
        <v>32</v>
      </c>
      <c r="T1321" t="s">
        <v>25</v>
      </c>
      <c r="U1321" s="12" t="s">
        <v>26</v>
      </c>
      <c r="V1321" s="12" t="e">
        <f>"CG_D"&amp;G1321&amp;"_"&amp;H1321&amp;"_"&amp;#REF!&amp;".jpg"</f>
        <v>#REF!</v>
      </c>
      <c r="W1321" s="12"/>
      <c r="X1321" s="2" t="s">
        <v>764</v>
      </c>
      <c r="Y1321" s="12"/>
      <c r="Z1321" s="12"/>
      <c r="AA1321" s="12" t="s">
        <v>835</v>
      </c>
      <c r="AB1321" t="str">
        <f>IF(Q1321&gt;0,"yes","no")</f>
        <v>yes</v>
      </c>
      <c r="AC1321" t="str">
        <f>IF(O1321&gt;0,"yes","no")</f>
        <v>no</v>
      </c>
      <c r="AD1321" t="str">
        <f>IF(AH1321="hatch","yes","no")</f>
        <v>no</v>
      </c>
      <c r="AE1321" t="str">
        <f>IF(AH1321="swimup","yes","no")</f>
        <v>no</v>
      </c>
      <c r="AF1321" t="str">
        <f>IF(AH1321="respiration","yes","no")</f>
        <v>no</v>
      </c>
      <c r="AH1321" t="s">
        <v>813</v>
      </c>
      <c r="AI1321" t="str">
        <f>IF(O1321&gt;0,(IF(S1321="live",O1321*0.84,IF(S1321="dried.ethanol",O1321*0.8449+2.8227,O1321))),"")</f>
        <v/>
      </c>
      <c r="AJ1321" s="12"/>
      <c r="AL1321" t="str">
        <f>IF(OR(AND(Q1321=Q1322,P1321&gt;0),AND(O1321&gt;0,O1321=O1322)),"duplicate","")</f>
        <v/>
      </c>
      <c r="AM1321" t="s">
        <v>826</v>
      </c>
      <c r="AN1321" t="s">
        <v>826</v>
      </c>
      <c r="AO1321" t="s">
        <v>826</v>
      </c>
      <c r="AP1321" t="s">
        <v>826</v>
      </c>
      <c r="AQ1321" t="s">
        <v>32</v>
      </c>
    </row>
    <row r="1322" spans="1:45" x14ac:dyDescent="0.2">
      <c r="A1322" s="29">
        <v>42914</v>
      </c>
      <c r="B1322" s="1">
        <v>42901</v>
      </c>
      <c r="C1322" s="1" t="str">
        <f>IF(F1322="Kup","6/13/2017",IF(F1322="Sag","6/14/2017",""))</f>
        <v>6/14/2017</v>
      </c>
      <c r="D1322" s="27">
        <f>A1322-B1322</f>
        <v>13</v>
      </c>
      <c r="E1322" s="27">
        <f>A1322-C1322</f>
        <v>14</v>
      </c>
      <c r="F1322" t="s">
        <v>919</v>
      </c>
      <c r="G1322">
        <v>15</v>
      </c>
      <c r="H1322" s="2" t="s">
        <v>30</v>
      </c>
      <c r="I1322" s="12" t="s">
        <v>53</v>
      </c>
      <c r="J1322" s="12" t="s">
        <v>989</v>
      </c>
      <c r="K1322" s="2" t="s">
        <v>967</v>
      </c>
      <c r="L1322" s="2" t="s">
        <v>968</v>
      </c>
      <c r="M1322">
        <v>5</v>
      </c>
      <c r="N1322">
        <v>5</v>
      </c>
      <c r="O1322" s="23">
        <v>12.281000000000001</v>
      </c>
      <c r="S1322" s="2" t="s">
        <v>24</v>
      </c>
      <c r="T1322" t="s">
        <v>25</v>
      </c>
      <c r="U1322" s="2" t="s">
        <v>26</v>
      </c>
      <c r="V1322" s="2" t="s">
        <v>890</v>
      </c>
      <c r="X1322" s="2" t="s">
        <v>863</v>
      </c>
      <c r="AA1322" s="3" t="s">
        <v>835</v>
      </c>
      <c r="AB1322" t="s">
        <v>835</v>
      </c>
      <c r="AC1322" t="s">
        <v>35</v>
      </c>
      <c r="AD1322" t="s">
        <v>835</v>
      </c>
      <c r="AE1322" t="s">
        <v>835</v>
      </c>
      <c r="AF1322" t="s">
        <v>835</v>
      </c>
      <c r="AH1322" t="s">
        <v>29</v>
      </c>
      <c r="AI1322">
        <f>IF(O1322&gt;0,(IF(S1322="live",O1322*0.84,IF(S1322="dried.ethanol",O1322*0.8449+2.8227,O1322))),"")</f>
        <v>10.316040000000001</v>
      </c>
      <c r="AQ1322" t="s">
        <v>910</v>
      </c>
    </row>
    <row r="1323" spans="1:45" x14ac:dyDescent="0.2">
      <c r="A1323" s="29">
        <v>42914</v>
      </c>
      <c r="B1323" s="1">
        <v>42901</v>
      </c>
      <c r="C1323" s="1" t="str">
        <f>IF(F1323="Kup","6/13/2017",IF(F1323="Sag","6/14/2017",""))</f>
        <v>6/14/2017</v>
      </c>
      <c r="D1323" s="27">
        <f>A1323-B1323</f>
        <v>13</v>
      </c>
      <c r="E1323" s="27">
        <f>A1323-C1323</f>
        <v>14</v>
      </c>
      <c r="F1323" s="12" t="s">
        <v>919</v>
      </c>
      <c r="G1323" s="12">
        <v>15</v>
      </c>
      <c r="H1323" s="12" t="s">
        <v>30</v>
      </c>
      <c r="I1323" s="12" t="s">
        <v>53</v>
      </c>
      <c r="J1323" s="12" t="s">
        <v>989</v>
      </c>
      <c r="K1323" s="2" t="s">
        <v>967</v>
      </c>
      <c r="L1323" s="2" t="s">
        <v>968</v>
      </c>
      <c r="M1323" s="12">
        <v>5</v>
      </c>
      <c r="N1323" s="12">
        <v>5</v>
      </c>
      <c r="O1323" s="24"/>
      <c r="P1323" s="12">
        <v>2.133</v>
      </c>
      <c r="Q1323" s="12">
        <v>1.407</v>
      </c>
      <c r="R1323">
        <f>IF(Q1323&gt;0,(P1323*(Q1323^2))*(3.14159/6),"")</f>
        <v>2.2109417759290046</v>
      </c>
      <c r="S1323" s="12" t="s">
        <v>32</v>
      </c>
      <c r="T1323" t="s">
        <v>25</v>
      </c>
      <c r="U1323" s="12" t="s">
        <v>26</v>
      </c>
      <c r="V1323" s="12" t="e">
        <f>"CG_D"&amp;G1323&amp;"_"&amp;H1323&amp;"_"&amp;#REF!&amp;".jpg"</f>
        <v>#REF!</v>
      </c>
      <c r="W1323" s="12"/>
      <c r="X1323" s="2" t="s">
        <v>764</v>
      </c>
      <c r="Y1323" s="12"/>
      <c r="Z1323" s="12"/>
      <c r="AA1323" s="12" t="s">
        <v>835</v>
      </c>
      <c r="AB1323" t="str">
        <f>IF(Q1323&gt;0,"yes","no")</f>
        <v>yes</v>
      </c>
      <c r="AC1323" t="str">
        <f>IF(O1323&gt;0,"yes","no")</f>
        <v>no</v>
      </c>
      <c r="AD1323" t="str">
        <f>IF(AH1323="hatch","yes","no")</f>
        <v>no</v>
      </c>
      <c r="AE1323" t="str">
        <f>IF(AH1323="swimup","yes","no")</f>
        <v>no</v>
      </c>
      <c r="AF1323" t="str">
        <f>IF(AH1323="respiration","yes","no")</f>
        <v>no</v>
      </c>
      <c r="AH1323" t="s">
        <v>813</v>
      </c>
      <c r="AI1323" t="str">
        <f>IF(O1323&gt;0,(IF(S1323="live",O1323*0.84,IF(S1323="dried.ethanol",O1323*0.8449+2.8227,O1323))),"")</f>
        <v/>
      </c>
      <c r="AJ1323" s="12"/>
      <c r="AL1323" t="str">
        <f>IF(OR(AND(Q1323=Q1324,P1323&gt;0),AND(O1323&gt;0,O1323=O1324)),"duplicate","")</f>
        <v/>
      </c>
      <c r="AM1323" t="s">
        <v>826</v>
      </c>
      <c r="AN1323" t="s">
        <v>826</v>
      </c>
      <c r="AO1323" t="s">
        <v>826</v>
      </c>
      <c r="AP1323" t="s">
        <v>826</v>
      </c>
      <c r="AQ1323" t="s">
        <v>32</v>
      </c>
    </row>
    <row r="1324" spans="1:45" x14ac:dyDescent="0.2">
      <c r="A1324" s="29">
        <v>42914</v>
      </c>
      <c r="B1324" s="1">
        <v>42901</v>
      </c>
      <c r="C1324" s="1" t="str">
        <f>IF(F1324="Kup","6/13/2017",IF(F1324="Sag","6/14/2017",""))</f>
        <v>6/14/2017</v>
      </c>
      <c r="D1324" s="27">
        <f>A1324-B1324</f>
        <v>13</v>
      </c>
      <c r="E1324" s="27">
        <f>A1324-C1324</f>
        <v>14</v>
      </c>
      <c r="F1324" t="s">
        <v>919</v>
      </c>
      <c r="G1324">
        <v>15</v>
      </c>
      <c r="H1324" s="2" t="s">
        <v>30</v>
      </c>
      <c r="I1324" s="12" t="s">
        <v>53</v>
      </c>
      <c r="J1324" s="12" t="s">
        <v>989</v>
      </c>
      <c r="K1324" s="2" t="s">
        <v>967</v>
      </c>
      <c r="L1324" s="2" t="s">
        <v>968</v>
      </c>
      <c r="M1324">
        <v>6</v>
      </c>
      <c r="N1324">
        <v>6</v>
      </c>
      <c r="O1324" s="23">
        <v>12.599</v>
      </c>
      <c r="S1324" s="2" t="s">
        <v>24</v>
      </c>
      <c r="T1324" t="s">
        <v>25</v>
      </c>
      <c r="U1324" s="2" t="s">
        <v>26</v>
      </c>
      <c r="V1324" s="2" t="s">
        <v>890</v>
      </c>
      <c r="X1324" s="2" t="s">
        <v>863</v>
      </c>
      <c r="AA1324" s="3" t="s">
        <v>835</v>
      </c>
      <c r="AB1324" t="s">
        <v>835</v>
      </c>
      <c r="AC1324" t="s">
        <v>35</v>
      </c>
      <c r="AD1324" t="s">
        <v>835</v>
      </c>
      <c r="AE1324" t="s">
        <v>835</v>
      </c>
      <c r="AF1324" t="s">
        <v>835</v>
      </c>
      <c r="AH1324" t="s">
        <v>29</v>
      </c>
      <c r="AI1324">
        <f>IF(O1324&gt;0,(IF(S1324="live",O1324*0.84,IF(S1324="dried.ethanol",O1324*0.8449+2.8227,O1324))),"")</f>
        <v>10.583159999999999</v>
      </c>
      <c r="AQ1324" t="s">
        <v>910</v>
      </c>
    </row>
    <row r="1325" spans="1:45" x14ac:dyDescent="0.2">
      <c r="A1325" s="29">
        <v>42914</v>
      </c>
      <c r="B1325" s="1">
        <v>42901</v>
      </c>
      <c r="C1325" s="1" t="str">
        <f>IF(F1325="Kup","6/13/2017",IF(F1325="Sag","6/14/2017",""))</f>
        <v>6/14/2017</v>
      </c>
      <c r="D1325" s="27">
        <f>A1325-B1325</f>
        <v>13</v>
      </c>
      <c r="E1325" s="27">
        <f>A1325-C1325</f>
        <v>14</v>
      </c>
      <c r="F1325" s="12" t="s">
        <v>919</v>
      </c>
      <c r="G1325" s="12">
        <v>15</v>
      </c>
      <c r="H1325" s="12" t="s">
        <v>30</v>
      </c>
      <c r="I1325" s="12" t="s">
        <v>53</v>
      </c>
      <c r="J1325" s="12" t="s">
        <v>989</v>
      </c>
      <c r="K1325" s="2" t="s">
        <v>967</v>
      </c>
      <c r="L1325" s="2" t="s">
        <v>968</v>
      </c>
      <c r="M1325" s="12">
        <v>6</v>
      </c>
      <c r="N1325" s="12">
        <v>6</v>
      </c>
      <c r="O1325" s="24"/>
      <c r="P1325" s="12">
        <v>2.3260000000000001</v>
      </c>
      <c r="Q1325" s="12">
        <v>1.5669999999999999</v>
      </c>
      <c r="R1325">
        <f>IF(Q1325&gt;0,(P1325*(Q1325^2))*(3.14159/6),"")</f>
        <v>2.9905148188580433</v>
      </c>
      <c r="S1325" s="12" t="s">
        <v>32</v>
      </c>
      <c r="T1325" t="s">
        <v>25</v>
      </c>
      <c r="U1325" s="12" t="s">
        <v>26</v>
      </c>
      <c r="V1325" s="12" t="e">
        <f>"CG_D"&amp;G1325&amp;"_"&amp;H1325&amp;"_"&amp;#REF!&amp;".jpg"</f>
        <v>#REF!</v>
      </c>
      <c r="W1325" s="12"/>
      <c r="X1325" s="2" t="s">
        <v>764</v>
      </c>
      <c r="Y1325" s="12"/>
      <c r="Z1325" s="12"/>
      <c r="AA1325" s="12" t="s">
        <v>835</v>
      </c>
      <c r="AB1325" t="str">
        <f>IF(Q1325&gt;0,"yes","no")</f>
        <v>yes</v>
      </c>
      <c r="AC1325" t="str">
        <f>IF(O1325&gt;0,"yes","no")</f>
        <v>no</v>
      </c>
      <c r="AD1325" t="str">
        <f>IF(AH1325="hatch","yes","no")</f>
        <v>no</v>
      </c>
      <c r="AE1325" t="str">
        <f>IF(AH1325="swimup","yes","no")</f>
        <v>no</v>
      </c>
      <c r="AF1325" t="str">
        <f>IF(AH1325="respiration","yes","no")</f>
        <v>no</v>
      </c>
      <c r="AH1325" t="s">
        <v>813</v>
      </c>
      <c r="AI1325" t="str">
        <f>IF(O1325&gt;0,(IF(S1325="live",O1325*0.84,IF(S1325="dried.ethanol",O1325*0.8449+2.8227,O1325))),"")</f>
        <v/>
      </c>
      <c r="AJ1325" s="12"/>
      <c r="AL1325" t="str">
        <f>IF(OR(AND(Q1325=Q1326,P1325&gt;0),AND(O1325&gt;0,O1325=O1326)),"duplicate","")</f>
        <v/>
      </c>
      <c r="AM1325" t="s">
        <v>826</v>
      </c>
      <c r="AN1325" t="s">
        <v>826</v>
      </c>
      <c r="AO1325" t="s">
        <v>826</v>
      </c>
      <c r="AP1325" t="s">
        <v>826</v>
      </c>
      <c r="AQ1325" t="s">
        <v>32</v>
      </c>
    </row>
    <row r="1326" spans="1:45" x14ac:dyDescent="0.2">
      <c r="A1326" s="29">
        <v>42914</v>
      </c>
      <c r="B1326" s="1">
        <v>42901</v>
      </c>
      <c r="C1326" s="1" t="str">
        <f>IF(F1326="Kup","6/13/2017",IF(F1326="Sag","6/14/2017",""))</f>
        <v>6/14/2017</v>
      </c>
      <c r="D1326" s="27">
        <f>A1326-B1326</f>
        <v>13</v>
      </c>
      <c r="E1326" s="27">
        <f>A1326-C1326</f>
        <v>14</v>
      </c>
      <c r="F1326" t="s">
        <v>919</v>
      </c>
      <c r="G1326">
        <v>15</v>
      </c>
      <c r="H1326" s="2" t="s">
        <v>30</v>
      </c>
      <c r="I1326" s="12" t="s">
        <v>53</v>
      </c>
      <c r="J1326" s="12" t="s">
        <v>989</v>
      </c>
      <c r="K1326" s="2" t="s">
        <v>967</v>
      </c>
      <c r="L1326" s="2" t="s">
        <v>968</v>
      </c>
      <c r="M1326">
        <v>7</v>
      </c>
      <c r="N1326">
        <v>7</v>
      </c>
      <c r="O1326" s="23">
        <v>11.481</v>
      </c>
      <c r="S1326" s="2" t="s">
        <v>24</v>
      </c>
      <c r="T1326" t="s">
        <v>25</v>
      </c>
      <c r="U1326" s="2" t="s">
        <v>26</v>
      </c>
      <c r="V1326" s="2" t="s">
        <v>890</v>
      </c>
      <c r="X1326" s="2" t="s">
        <v>863</v>
      </c>
      <c r="AA1326" s="3" t="s">
        <v>835</v>
      </c>
      <c r="AB1326" t="s">
        <v>835</v>
      </c>
      <c r="AC1326" t="s">
        <v>35</v>
      </c>
      <c r="AD1326" t="s">
        <v>835</v>
      </c>
      <c r="AE1326" t="s">
        <v>835</v>
      </c>
      <c r="AF1326" t="s">
        <v>835</v>
      </c>
      <c r="AH1326" t="s">
        <v>29</v>
      </c>
      <c r="AI1326">
        <f>IF(O1326&gt;0,(IF(S1326="live",O1326*0.84,IF(S1326="dried.ethanol",O1326*0.8449+2.8227,O1326))),"")</f>
        <v>9.6440400000000004</v>
      </c>
      <c r="AQ1326" t="s">
        <v>910</v>
      </c>
    </row>
    <row r="1327" spans="1:45" x14ac:dyDescent="0.2">
      <c r="A1327" s="29">
        <v>42914</v>
      </c>
      <c r="B1327" s="1">
        <v>42901</v>
      </c>
      <c r="C1327" s="1" t="str">
        <f>IF(F1327="Kup","6/13/2017",IF(F1327="Sag","6/14/2017",""))</f>
        <v>6/14/2017</v>
      </c>
      <c r="D1327" s="27">
        <f>A1327-B1327</f>
        <v>13</v>
      </c>
      <c r="E1327" s="27">
        <f>A1327-C1327</f>
        <v>14</v>
      </c>
      <c r="F1327" s="12" t="s">
        <v>919</v>
      </c>
      <c r="G1327" s="12">
        <v>15</v>
      </c>
      <c r="H1327" s="12" t="s">
        <v>30</v>
      </c>
      <c r="I1327" s="12" t="s">
        <v>53</v>
      </c>
      <c r="J1327" s="12" t="s">
        <v>989</v>
      </c>
      <c r="K1327" s="2" t="s">
        <v>967</v>
      </c>
      <c r="L1327" s="2" t="s">
        <v>968</v>
      </c>
      <c r="M1327" s="12">
        <v>7</v>
      </c>
      <c r="N1327" s="12">
        <v>7</v>
      </c>
      <c r="O1327" s="24"/>
      <c r="P1327" s="12">
        <v>2.0720000000000001</v>
      </c>
      <c r="Q1327" s="12">
        <v>1.5529999999999999</v>
      </c>
      <c r="R1327">
        <f>IF(Q1327&gt;0,(P1327*(Q1327^2))*(3.14159/6),"")</f>
        <v>2.6165613258723863</v>
      </c>
      <c r="S1327" s="12" t="s">
        <v>32</v>
      </c>
      <c r="T1327" t="s">
        <v>25</v>
      </c>
      <c r="U1327" s="12" t="s">
        <v>26</v>
      </c>
      <c r="V1327" s="12" t="e">
        <f>"CG_D"&amp;G1327&amp;"_"&amp;H1327&amp;"_"&amp;#REF!&amp;".jpg"</f>
        <v>#REF!</v>
      </c>
      <c r="W1327" s="12"/>
      <c r="X1327" s="2" t="s">
        <v>764</v>
      </c>
      <c r="Y1327" s="12"/>
      <c r="Z1327" s="12"/>
      <c r="AA1327" s="12" t="s">
        <v>835</v>
      </c>
      <c r="AB1327" t="str">
        <f>IF(Q1327&gt;0,"yes","no")</f>
        <v>yes</v>
      </c>
      <c r="AC1327" t="str">
        <f>IF(O1327&gt;0,"yes","no")</f>
        <v>no</v>
      </c>
      <c r="AD1327" t="str">
        <f>IF(AH1327="hatch","yes","no")</f>
        <v>no</v>
      </c>
      <c r="AE1327" t="str">
        <f>IF(AH1327="swimup","yes","no")</f>
        <v>no</v>
      </c>
      <c r="AF1327" t="str">
        <f>IF(AH1327="respiration","yes","no")</f>
        <v>no</v>
      </c>
      <c r="AH1327" t="s">
        <v>813</v>
      </c>
      <c r="AI1327" t="str">
        <f>IF(O1327&gt;0,(IF(S1327="live",O1327*0.84,IF(S1327="dried.ethanol",O1327*0.8449+2.8227,O1327))),"")</f>
        <v/>
      </c>
      <c r="AJ1327" s="12"/>
      <c r="AL1327" t="str">
        <f>IF(OR(AND(Q1327=Q1328,P1327&gt;0),AND(O1327&gt;0,O1327=O1328)),"duplicate","")</f>
        <v/>
      </c>
      <c r="AM1327" t="s">
        <v>826</v>
      </c>
      <c r="AN1327" t="s">
        <v>826</v>
      </c>
      <c r="AO1327" t="s">
        <v>826</v>
      </c>
      <c r="AP1327" t="s">
        <v>826</v>
      </c>
      <c r="AQ1327" t="s">
        <v>32</v>
      </c>
    </row>
    <row r="1328" spans="1:45" x14ac:dyDescent="0.2">
      <c r="A1328" s="29">
        <v>42914</v>
      </c>
      <c r="B1328" s="1">
        <v>42901</v>
      </c>
      <c r="C1328" s="1" t="str">
        <f>IF(F1328="Kup","6/13/2017",IF(F1328="Sag","6/14/2017",""))</f>
        <v>6/14/2017</v>
      </c>
      <c r="D1328" s="27">
        <f>A1328-B1328</f>
        <v>13</v>
      </c>
      <c r="E1328" s="27">
        <f>A1328-C1328</f>
        <v>14</v>
      </c>
      <c r="F1328" t="s">
        <v>919</v>
      </c>
      <c r="G1328">
        <v>15</v>
      </c>
      <c r="H1328" s="2" t="s">
        <v>30</v>
      </c>
      <c r="I1328" s="12" t="s">
        <v>53</v>
      </c>
      <c r="J1328" s="12" t="s">
        <v>989</v>
      </c>
      <c r="K1328" s="2" t="s">
        <v>967</v>
      </c>
      <c r="L1328" s="2" t="s">
        <v>968</v>
      </c>
      <c r="M1328">
        <v>8</v>
      </c>
      <c r="N1328">
        <v>8</v>
      </c>
      <c r="O1328" s="23">
        <v>12.448</v>
      </c>
      <c r="S1328" s="2" t="s">
        <v>24</v>
      </c>
      <c r="T1328" t="s">
        <v>25</v>
      </c>
      <c r="U1328" s="2" t="s">
        <v>26</v>
      </c>
      <c r="V1328" s="2" t="s">
        <v>890</v>
      </c>
      <c r="X1328" s="2" t="s">
        <v>863</v>
      </c>
      <c r="AA1328" s="3" t="s">
        <v>835</v>
      </c>
      <c r="AB1328" t="s">
        <v>835</v>
      </c>
      <c r="AC1328" t="s">
        <v>35</v>
      </c>
      <c r="AD1328" t="s">
        <v>835</v>
      </c>
      <c r="AE1328" t="s">
        <v>835</v>
      </c>
      <c r="AF1328" t="s">
        <v>835</v>
      </c>
      <c r="AH1328" t="s">
        <v>29</v>
      </c>
      <c r="AI1328">
        <f>IF(O1328&gt;0,(IF(S1328="live",O1328*0.84,IF(S1328="dried.ethanol",O1328*0.8449+2.8227,O1328))),"")</f>
        <v>10.45632</v>
      </c>
      <c r="AQ1328" t="s">
        <v>910</v>
      </c>
    </row>
    <row r="1329" spans="1:43" x14ac:dyDescent="0.2">
      <c r="A1329" s="29">
        <v>42914</v>
      </c>
      <c r="B1329" s="1">
        <v>42901</v>
      </c>
      <c r="C1329" s="1" t="str">
        <f>IF(F1329="Kup","6/13/2017",IF(F1329="Sag","6/14/2017",""))</f>
        <v>6/14/2017</v>
      </c>
      <c r="D1329" s="27">
        <f>A1329-B1329</f>
        <v>13</v>
      </c>
      <c r="E1329" s="27">
        <f>A1329-C1329</f>
        <v>14</v>
      </c>
      <c r="F1329" s="12" t="s">
        <v>919</v>
      </c>
      <c r="G1329" s="12">
        <v>15</v>
      </c>
      <c r="H1329" s="12" t="s">
        <v>30</v>
      </c>
      <c r="I1329" s="12" t="s">
        <v>53</v>
      </c>
      <c r="J1329" s="12" t="s">
        <v>989</v>
      </c>
      <c r="K1329" s="2" t="s">
        <v>967</v>
      </c>
      <c r="L1329" s="2" t="s">
        <v>968</v>
      </c>
      <c r="M1329" s="12">
        <v>8</v>
      </c>
      <c r="N1329" s="12">
        <v>8</v>
      </c>
      <c r="O1329" s="24"/>
      <c r="P1329" s="12">
        <v>2.1040000000000001</v>
      </c>
      <c r="Q1329" s="12">
        <v>1.375</v>
      </c>
      <c r="R1329">
        <f>IF(Q1329&gt;0,(P1329*(Q1329^2))*(3.14159/6),"")</f>
        <v>2.082808720208333</v>
      </c>
      <c r="S1329" s="12" t="s">
        <v>32</v>
      </c>
      <c r="T1329" t="s">
        <v>25</v>
      </c>
      <c r="U1329" s="12" t="s">
        <v>26</v>
      </c>
      <c r="V1329" s="12" t="e">
        <f>"CG_D"&amp;G1329&amp;"_"&amp;H1329&amp;"_"&amp;#REF!&amp;".jpg"</f>
        <v>#REF!</v>
      </c>
      <c r="W1329" s="12"/>
      <c r="X1329" s="2" t="s">
        <v>764</v>
      </c>
      <c r="Y1329" s="12"/>
      <c r="Z1329" s="12"/>
      <c r="AA1329" s="12" t="s">
        <v>835</v>
      </c>
      <c r="AB1329" t="str">
        <f>IF(Q1329&gt;0,"yes","no")</f>
        <v>yes</v>
      </c>
      <c r="AC1329" t="str">
        <f>IF(O1329&gt;0,"yes","no")</f>
        <v>no</v>
      </c>
      <c r="AD1329" t="str">
        <f>IF(AH1329="hatch","yes","no")</f>
        <v>no</v>
      </c>
      <c r="AE1329" t="str">
        <f>IF(AH1329="swimup","yes","no")</f>
        <v>no</v>
      </c>
      <c r="AF1329" t="str">
        <f>IF(AH1329="respiration","yes","no")</f>
        <v>no</v>
      </c>
      <c r="AH1329" t="s">
        <v>813</v>
      </c>
      <c r="AI1329" t="str">
        <f>IF(O1329&gt;0,(IF(S1329="live",O1329*0.84,IF(S1329="dried.ethanol",O1329*0.8449+2.8227,O1329))),"")</f>
        <v/>
      </c>
      <c r="AJ1329" s="12"/>
      <c r="AL1329" t="str">
        <f>IF(OR(AND(Q1329=Q1330,P1329&gt;0),AND(O1329&gt;0,O1329=O1330)),"duplicate","")</f>
        <v/>
      </c>
      <c r="AM1329" t="s">
        <v>826</v>
      </c>
      <c r="AN1329" t="s">
        <v>826</v>
      </c>
      <c r="AO1329" t="s">
        <v>826</v>
      </c>
      <c r="AP1329" t="s">
        <v>826</v>
      </c>
      <c r="AQ1329" t="s">
        <v>32</v>
      </c>
    </row>
    <row r="1330" spans="1:43" x14ac:dyDescent="0.2">
      <c r="A1330" s="29">
        <v>42914</v>
      </c>
      <c r="B1330" s="1">
        <v>42901</v>
      </c>
      <c r="C1330" s="1" t="str">
        <f>IF(F1330="Kup","6/13/2017",IF(F1330="Sag","6/14/2017",""))</f>
        <v>6/14/2017</v>
      </c>
      <c r="D1330" s="27">
        <f>A1330-B1330</f>
        <v>13</v>
      </c>
      <c r="E1330" s="27">
        <f>A1330-C1330</f>
        <v>14</v>
      </c>
      <c r="F1330" t="s">
        <v>919</v>
      </c>
      <c r="G1330">
        <v>15</v>
      </c>
      <c r="H1330" s="2" t="s">
        <v>30</v>
      </c>
      <c r="I1330" s="12" t="s">
        <v>53</v>
      </c>
      <c r="J1330" s="12" t="s">
        <v>989</v>
      </c>
      <c r="K1330" s="2" t="s">
        <v>967</v>
      </c>
      <c r="L1330" s="2" t="s">
        <v>968</v>
      </c>
      <c r="M1330">
        <v>9</v>
      </c>
      <c r="N1330">
        <v>9</v>
      </c>
      <c r="O1330" s="23">
        <v>12.978999999999999</v>
      </c>
      <c r="S1330" s="2" t="s">
        <v>24</v>
      </c>
      <c r="T1330" t="s">
        <v>25</v>
      </c>
      <c r="U1330" s="2" t="s">
        <v>26</v>
      </c>
      <c r="V1330" s="2" t="s">
        <v>890</v>
      </c>
      <c r="X1330" s="2" t="s">
        <v>863</v>
      </c>
      <c r="AA1330" s="3" t="s">
        <v>835</v>
      </c>
      <c r="AB1330" t="s">
        <v>835</v>
      </c>
      <c r="AC1330" t="s">
        <v>35</v>
      </c>
      <c r="AD1330" t="s">
        <v>835</v>
      </c>
      <c r="AE1330" t="s">
        <v>835</v>
      </c>
      <c r="AF1330" t="s">
        <v>835</v>
      </c>
      <c r="AH1330" t="s">
        <v>29</v>
      </c>
      <c r="AI1330">
        <f>IF(O1330&gt;0,(IF(S1330="live",O1330*0.84,IF(S1330="dried.ethanol",O1330*0.8449+2.8227,O1330))),"")</f>
        <v>10.902359999999998</v>
      </c>
      <c r="AQ1330" t="s">
        <v>910</v>
      </c>
    </row>
    <row r="1331" spans="1:43" x14ac:dyDescent="0.2">
      <c r="A1331" s="29">
        <v>42914</v>
      </c>
      <c r="B1331" s="1">
        <v>42901</v>
      </c>
      <c r="C1331" s="1" t="str">
        <f>IF(F1331="Kup","6/13/2017",IF(F1331="Sag","6/14/2017",""))</f>
        <v>6/14/2017</v>
      </c>
      <c r="D1331" s="27">
        <f>A1331-B1331</f>
        <v>13</v>
      </c>
      <c r="E1331" s="27">
        <f>A1331-C1331</f>
        <v>14</v>
      </c>
      <c r="F1331" s="12" t="s">
        <v>919</v>
      </c>
      <c r="G1331" s="12">
        <v>15</v>
      </c>
      <c r="H1331" s="12" t="s">
        <v>30</v>
      </c>
      <c r="I1331" s="12" t="s">
        <v>53</v>
      </c>
      <c r="J1331" s="12" t="s">
        <v>989</v>
      </c>
      <c r="K1331" s="2" t="s">
        <v>967</v>
      </c>
      <c r="L1331" s="2" t="s">
        <v>968</v>
      </c>
      <c r="M1331" s="12">
        <v>9</v>
      </c>
      <c r="N1331" s="12">
        <v>9</v>
      </c>
      <c r="O1331" s="24"/>
      <c r="P1331" s="12">
        <v>2.294</v>
      </c>
      <c r="Q1331" s="12">
        <v>1.2569999999999999</v>
      </c>
      <c r="R1331">
        <f>IF(Q1331&gt;0,(P1331*(Q1331^2))*(3.14159/6),"")</f>
        <v>1.8978514867275895</v>
      </c>
      <c r="S1331" s="12" t="s">
        <v>32</v>
      </c>
      <c r="T1331" t="s">
        <v>25</v>
      </c>
      <c r="U1331" s="12" t="s">
        <v>26</v>
      </c>
      <c r="V1331" s="12" t="e">
        <f>"CG_D"&amp;G1331&amp;"_"&amp;H1331&amp;"_"&amp;#REF!&amp;".jpg"</f>
        <v>#REF!</v>
      </c>
      <c r="W1331" s="12"/>
      <c r="X1331" s="2" t="s">
        <v>764</v>
      </c>
      <c r="Y1331" s="12"/>
      <c r="Z1331" s="12"/>
      <c r="AA1331" s="12" t="s">
        <v>835</v>
      </c>
      <c r="AB1331" t="str">
        <f>IF(Q1331&gt;0,"yes","no")</f>
        <v>yes</v>
      </c>
      <c r="AC1331" t="str">
        <f>IF(O1331&gt;0,"yes","no")</f>
        <v>no</v>
      </c>
      <c r="AD1331" t="str">
        <f>IF(AH1331="hatch","yes","no")</f>
        <v>no</v>
      </c>
      <c r="AE1331" t="str">
        <f>IF(AH1331="swimup","yes","no")</f>
        <v>no</v>
      </c>
      <c r="AF1331" t="str">
        <f>IF(AH1331="respiration","yes","no")</f>
        <v>no</v>
      </c>
      <c r="AH1331" t="s">
        <v>813</v>
      </c>
      <c r="AI1331" t="str">
        <f>IF(O1331&gt;0,(IF(S1331="live",O1331*0.84,IF(S1331="dried.ethanol",O1331*0.8449+2.8227,O1331))),"")</f>
        <v/>
      </c>
      <c r="AJ1331" s="12"/>
      <c r="AL1331" t="str">
        <f>IF(OR(AND(Q1331=Q1332,P1331&gt;0),AND(O1331&gt;0,O1331=O1332)),"duplicate","")</f>
        <v/>
      </c>
      <c r="AM1331" t="s">
        <v>826</v>
      </c>
      <c r="AN1331" t="s">
        <v>826</v>
      </c>
      <c r="AO1331" t="s">
        <v>826</v>
      </c>
      <c r="AP1331" t="s">
        <v>826</v>
      </c>
      <c r="AQ1331" t="s">
        <v>32</v>
      </c>
    </row>
    <row r="1332" spans="1:43" x14ac:dyDescent="0.2">
      <c r="A1332" s="29">
        <v>42914</v>
      </c>
      <c r="B1332" s="1">
        <v>42901</v>
      </c>
      <c r="C1332" s="1" t="str">
        <f>IF(F1332="Kup","6/13/2017",IF(F1332="Sag","6/14/2017",""))</f>
        <v>6/14/2017</v>
      </c>
      <c r="D1332" s="27">
        <f>A1332-B1332</f>
        <v>13</v>
      </c>
      <c r="E1332" s="27">
        <f>A1332-C1332</f>
        <v>14</v>
      </c>
      <c r="F1332" t="s">
        <v>919</v>
      </c>
      <c r="G1332">
        <v>15</v>
      </c>
      <c r="H1332" s="2" t="s">
        <v>30</v>
      </c>
      <c r="I1332" s="12" t="s">
        <v>53</v>
      </c>
      <c r="J1332" s="12" t="s">
        <v>989</v>
      </c>
      <c r="K1332" s="2" t="s">
        <v>967</v>
      </c>
      <c r="L1332" s="2" t="s">
        <v>968</v>
      </c>
      <c r="M1332">
        <v>10</v>
      </c>
      <c r="N1332">
        <v>10</v>
      </c>
      <c r="O1332" s="23">
        <v>12.509</v>
      </c>
      <c r="S1332" s="2" t="s">
        <v>24</v>
      </c>
      <c r="T1332" t="s">
        <v>25</v>
      </c>
      <c r="U1332" s="2" t="s">
        <v>26</v>
      </c>
      <c r="V1332" s="2" t="s">
        <v>890</v>
      </c>
      <c r="X1332" s="2" t="s">
        <v>863</v>
      </c>
      <c r="AA1332" s="3" t="s">
        <v>835</v>
      </c>
      <c r="AB1332" t="s">
        <v>835</v>
      </c>
      <c r="AC1332" t="s">
        <v>35</v>
      </c>
      <c r="AD1332" t="s">
        <v>835</v>
      </c>
      <c r="AE1332" t="s">
        <v>835</v>
      </c>
      <c r="AF1332" t="s">
        <v>835</v>
      </c>
      <c r="AH1332" t="s">
        <v>29</v>
      </c>
      <c r="AI1332">
        <f>IF(O1332&gt;0,(IF(S1332="live",O1332*0.84,IF(S1332="dried.ethanol",O1332*0.8449+2.8227,O1332))),"")</f>
        <v>10.50756</v>
      </c>
      <c r="AQ1332" t="s">
        <v>910</v>
      </c>
    </row>
    <row r="1333" spans="1:43" x14ac:dyDescent="0.2">
      <c r="A1333" s="29">
        <v>42914</v>
      </c>
      <c r="B1333" s="1">
        <v>42901</v>
      </c>
      <c r="C1333" s="1" t="str">
        <f>IF(F1333="Kup","6/13/2017",IF(F1333="Sag","6/14/2017",""))</f>
        <v>6/14/2017</v>
      </c>
      <c r="D1333" s="27">
        <f>A1333-B1333</f>
        <v>13</v>
      </c>
      <c r="E1333" s="27">
        <f>A1333-C1333</f>
        <v>14</v>
      </c>
      <c r="F1333" s="12" t="s">
        <v>919</v>
      </c>
      <c r="G1333" s="12">
        <v>15</v>
      </c>
      <c r="H1333" s="12" t="s">
        <v>30</v>
      </c>
      <c r="I1333" s="12" t="s">
        <v>53</v>
      </c>
      <c r="J1333" s="12" t="s">
        <v>989</v>
      </c>
      <c r="K1333" s="2" t="s">
        <v>967</v>
      </c>
      <c r="L1333" s="2" t="s">
        <v>968</v>
      </c>
      <c r="M1333" s="12">
        <v>10</v>
      </c>
      <c r="N1333" s="12">
        <v>10</v>
      </c>
      <c r="O1333" s="24"/>
      <c r="P1333" s="12">
        <v>2.1440000000000001</v>
      </c>
      <c r="Q1333" s="12">
        <v>1.079</v>
      </c>
      <c r="R1333">
        <f>IF(Q1333&gt;0,(P1333*(Q1333^2))*(3.14159/6),"")</f>
        <v>1.3069709235932265</v>
      </c>
      <c r="S1333" s="12" t="s">
        <v>32</v>
      </c>
      <c r="T1333" t="s">
        <v>25</v>
      </c>
      <c r="U1333" s="12" t="s">
        <v>26</v>
      </c>
      <c r="V1333" s="12" t="e">
        <f>"CG_D"&amp;G1333&amp;"_"&amp;H1333&amp;"_"&amp;#REF!&amp;".jpg"</f>
        <v>#REF!</v>
      </c>
      <c r="W1333" s="12"/>
      <c r="X1333" s="2" t="s">
        <v>764</v>
      </c>
      <c r="Y1333" s="12"/>
      <c r="Z1333" s="12"/>
      <c r="AA1333" s="12" t="s">
        <v>835</v>
      </c>
      <c r="AB1333" t="str">
        <f>IF(Q1333&gt;0,"yes","no")</f>
        <v>yes</v>
      </c>
      <c r="AC1333" t="str">
        <f>IF(O1333&gt;0,"yes","no")</f>
        <v>no</v>
      </c>
      <c r="AD1333" t="str">
        <f>IF(AH1333="hatch","yes","no")</f>
        <v>no</v>
      </c>
      <c r="AE1333" t="str">
        <f>IF(AH1333="swimup","yes","no")</f>
        <v>no</v>
      </c>
      <c r="AF1333" t="str">
        <f>IF(AH1333="respiration","yes","no")</f>
        <v>no</v>
      </c>
      <c r="AH1333" t="s">
        <v>813</v>
      </c>
      <c r="AI1333" t="str">
        <f>IF(O1333&gt;0,(IF(S1333="live",O1333*0.84,IF(S1333="dried.ethanol",O1333*0.8449+2.8227,O1333))),"")</f>
        <v/>
      </c>
      <c r="AJ1333" s="12"/>
      <c r="AL1333" t="str">
        <f>IF(OR(AND(Q1333=Q1334,P1333&gt;0),AND(O1333&gt;0,O1333=O1334)),"duplicate","")</f>
        <v/>
      </c>
      <c r="AM1333" t="s">
        <v>826</v>
      </c>
      <c r="AN1333" t="s">
        <v>826</v>
      </c>
      <c r="AO1333" t="s">
        <v>826</v>
      </c>
      <c r="AP1333" t="s">
        <v>826</v>
      </c>
      <c r="AQ1333" t="s">
        <v>32</v>
      </c>
    </row>
    <row r="1334" spans="1:43" x14ac:dyDescent="0.2">
      <c r="A1334" s="29">
        <v>42914</v>
      </c>
      <c r="B1334" s="1">
        <v>42901</v>
      </c>
      <c r="C1334" s="1" t="str">
        <f>IF(F1334="Kup","6/13/2017",IF(F1334="Sag","6/14/2017",""))</f>
        <v>6/14/2017</v>
      </c>
      <c r="D1334" s="27">
        <f>A1334-B1334</f>
        <v>13</v>
      </c>
      <c r="E1334" s="27">
        <f>A1334-C1334</f>
        <v>14</v>
      </c>
      <c r="F1334" s="12" t="s">
        <v>919</v>
      </c>
      <c r="G1334" s="12">
        <v>15</v>
      </c>
      <c r="H1334" s="12" t="s">
        <v>30</v>
      </c>
      <c r="I1334" s="12" t="s">
        <v>55</v>
      </c>
      <c r="J1334" s="12" t="s">
        <v>985</v>
      </c>
      <c r="K1334" s="2" t="s">
        <v>969</v>
      </c>
      <c r="L1334" s="2" t="s">
        <v>968</v>
      </c>
      <c r="M1334" s="12">
        <v>1</v>
      </c>
      <c r="N1334" s="12">
        <v>1</v>
      </c>
      <c r="O1334" s="24"/>
      <c r="P1334" s="12">
        <v>2.1800000000000002</v>
      </c>
      <c r="Q1334" s="12">
        <v>1.0149999999999999</v>
      </c>
      <c r="R1334">
        <f>IF(Q1334&gt;0,(P1334*(Q1334^2))*(3.14159/6),"")</f>
        <v>1.1759445226491663</v>
      </c>
      <c r="S1334" s="12" t="s">
        <v>32</v>
      </c>
      <c r="T1334" t="s">
        <v>25</v>
      </c>
      <c r="U1334" s="12" t="s">
        <v>26</v>
      </c>
      <c r="V1334" s="12" t="e">
        <f>"CG_D"&amp;G1334&amp;"_"&amp;H1334&amp;"_"&amp;#REF!&amp;".jpg"</f>
        <v>#REF!</v>
      </c>
      <c r="W1334" s="12"/>
      <c r="X1334" s="2" t="s">
        <v>764</v>
      </c>
      <c r="Y1334" s="12"/>
      <c r="Z1334" s="12"/>
      <c r="AA1334" s="12" t="s">
        <v>835</v>
      </c>
      <c r="AB1334" t="str">
        <f>IF(Q1334&gt;0,"yes","no")</f>
        <v>yes</v>
      </c>
      <c r="AC1334" t="str">
        <f>IF(O1334&gt;0,"yes","no")</f>
        <v>no</v>
      </c>
      <c r="AD1334" t="str">
        <f>IF(AH1334="hatch","yes","no")</f>
        <v>no</v>
      </c>
      <c r="AE1334" t="str">
        <f>IF(AH1334="swimup","yes","no")</f>
        <v>no</v>
      </c>
      <c r="AF1334" t="str">
        <f>IF(AH1334="respiration","yes","no")</f>
        <v>no</v>
      </c>
      <c r="AH1334" t="s">
        <v>813</v>
      </c>
      <c r="AI1334" t="str">
        <f>IF(O1334&gt;0,(IF(S1334="live",O1334*0.84,IF(S1334="dried.ethanol",O1334*0.8449+2.8227,O1334))),"")</f>
        <v/>
      </c>
      <c r="AJ1334" s="12"/>
      <c r="AL1334" t="str">
        <f>IF(OR(AND(Q1334=Q1335,P1334&gt;0),AND(O1334&gt;0,O1334=O1335)),"duplicate","")</f>
        <v/>
      </c>
      <c r="AM1334" t="s">
        <v>826</v>
      </c>
      <c r="AN1334" t="s">
        <v>826</v>
      </c>
      <c r="AO1334" t="s">
        <v>826</v>
      </c>
      <c r="AP1334" t="s">
        <v>826</v>
      </c>
      <c r="AQ1334" t="s">
        <v>32</v>
      </c>
    </row>
    <row r="1335" spans="1:43" x14ac:dyDescent="0.2">
      <c r="A1335" s="29">
        <v>42914</v>
      </c>
      <c r="B1335" s="1">
        <v>42901</v>
      </c>
      <c r="C1335" s="1" t="str">
        <f>IF(F1335="Kup","6/13/2017",IF(F1335="Sag","6/14/2017",""))</f>
        <v>6/14/2017</v>
      </c>
      <c r="D1335" s="27">
        <f>A1335-B1335</f>
        <v>13</v>
      </c>
      <c r="E1335" s="27">
        <f>A1335-C1335</f>
        <v>14</v>
      </c>
      <c r="F1335" s="12" t="s">
        <v>919</v>
      </c>
      <c r="G1335" s="12">
        <v>15</v>
      </c>
      <c r="H1335" s="12" t="s">
        <v>30</v>
      </c>
      <c r="I1335" s="12" t="s">
        <v>55</v>
      </c>
      <c r="J1335" s="12" t="s">
        <v>985</v>
      </c>
      <c r="K1335" s="2" t="s">
        <v>969</v>
      </c>
      <c r="L1335" s="2" t="s">
        <v>968</v>
      </c>
      <c r="M1335" s="12">
        <v>2</v>
      </c>
      <c r="N1335" s="12">
        <v>2</v>
      </c>
      <c r="O1335" s="24"/>
      <c r="P1335" s="12">
        <v>1.7709999999999999</v>
      </c>
      <c r="Q1335" s="12">
        <v>0.86499999999999999</v>
      </c>
      <c r="R1335">
        <f>IF(Q1335&gt;0,(P1335*(Q1335^2))*(3.14159/6),"")</f>
        <v>0.69382354179920824</v>
      </c>
      <c r="S1335" s="12" t="s">
        <v>32</v>
      </c>
      <c r="T1335" t="s">
        <v>25</v>
      </c>
      <c r="U1335" s="12" t="s">
        <v>26</v>
      </c>
      <c r="V1335" s="12" t="e">
        <f>"CG_D"&amp;G1335&amp;"_"&amp;H1335&amp;"_"&amp;#REF!&amp;".jpg"</f>
        <v>#REF!</v>
      </c>
      <c r="W1335" s="12"/>
      <c r="X1335" s="2" t="s">
        <v>764</v>
      </c>
      <c r="Y1335" s="12"/>
      <c r="Z1335" s="12"/>
      <c r="AA1335" s="12" t="s">
        <v>835</v>
      </c>
      <c r="AB1335" t="str">
        <f>IF(Q1335&gt;0,"yes","no")</f>
        <v>yes</v>
      </c>
      <c r="AC1335" t="str">
        <f>IF(O1335&gt;0,"yes","no")</f>
        <v>no</v>
      </c>
      <c r="AD1335" t="str">
        <f>IF(AH1335="hatch","yes","no")</f>
        <v>no</v>
      </c>
      <c r="AE1335" t="str">
        <f>IF(AH1335="swimup","yes","no")</f>
        <v>no</v>
      </c>
      <c r="AF1335" t="str">
        <f>IF(AH1335="respiration","yes","no")</f>
        <v>no</v>
      </c>
      <c r="AH1335" t="s">
        <v>813</v>
      </c>
      <c r="AI1335" t="str">
        <f>IF(O1335&gt;0,(IF(S1335="live",O1335*0.84,IF(S1335="dried.ethanol",O1335*0.8449+2.8227,O1335))),"")</f>
        <v/>
      </c>
      <c r="AJ1335" s="12"/>
      <c r="AL1335" t="str">
        <f>IF(OR(AND(Q1335=Q1336,P1335&gt;0),AND(O1335&gt;0,O1335=O1336)),"duplicate","")</f>
        <v/>
      </c>
      <c r="AM1335" t="s">
        <v>826</v>
      </c>
      <c r="AN1335" t="s">
        <v>826</v>
      </c>
      <c r="AO1335" t="s">
        <v>826</v>
      </c>
      <c r="AP1335" t="s">
        <v>826</v>
      </c>
      <c r="AQ1335" t="s">
        <v>32</v>
      </c>
    </row>
    <row r="1336" spans="1:43" x14ac:dyDescent="0.2">
      <c r="A1336" s="29">
        <v>42914</v>
      </c>
      <c r="B1336" s="1">
        <v>42901</v>
      </c>
      <c r="C1336" s="1" t="str">
        <f>IF(F1336="Kup","6/13/2017",IF(F1336="Sag","6/14/2017",""))</f>
        <v>6/14/2017</v>
      </c>
      <c r="D1336" s="27">
        <f>A1336-B1336</f>
        <v>13</v>
      </c>
      <c r="E1336" s="27">
        <f>A1336-C1336</f>
        <v>14</v>
      </c>
      <c r="F1336" s="12" t="s">
        <v>919</v>
      </c>
      <c r="G1336" s="12">
        <v>15</v>
      </c>
      <c r="H1336" s="12" t="s">
        <v>30</v>
      </c>
      <c r="I1336" s="12" t="s">
        <v>55</v>
      </c>
      <c r="J1336" s="12" t="s">
        <v>985</v>
      </c>
      <c r="K1336" s="2" t="s">
        <v>969</v>
      </c>
      <c r="L1336" s="2" t="s">
        <v>968</v>
      </c>
      <c r="M1336" s="12">
        <v>3</v>
      </c>
      <c r="N1336" s="12">
        <v>3</v>
      </c>
      <c r="O1336" s="24"/>
      <c r="P1336" s="12">
        <v>1.8919999999999999</v>
      </c>
      <c r="Q1336" s="12">
        <v>1.3480000000000001</v>
      </c>
      <c r="R1336">
        <f>IF(Q1336&gt;0,(P1336*(Q1336^2))*(3.14159/6),"")</f>
        <v>1.8001105281901866</v>
      </c>
      <c r="S1336" s="12" t="s">
        <v>32</v>
      </c>
      <c r="T1336" t="s">
        <v>25</v>
      </c>
      <c r="U1336" s="12" t="s">
        <v>26</v>
      </c>
      <c r="V1336" s="12" t="e">
        <f>"CG_D"&amp;G1336&amp;"_"&amp;H1336&amp;"_"&amp;#REF!&amp;".jpg"</f>
        <v>#REF!</v>
      </c>
      <c r="W1336" s="12"/>
      <c r="X1336" s="2" t="s">
        <v>764</v>
      </c>
      <c r="Y1336" s="12"/>
      <c r="Z1336" s="12"/>
      <c r="AA1336" s="12" t="s">
        <v>835</v>
      </c>
      <c r="AB1336" t="str">
        <f>IF(Q1336&gt;0,"yes","no")</f>
        <v>yes</v>
      </c>
      <c r="AC1336" t="str">
        <f>IF(O1336&gt;0,"yes","no")</f>
        <v>no</v>
      </c>
      <c r="AD1336" t="str">
        <f>IF(AH1336="hatch","yes","no")</f>
        <v>no</v>
      </c>
      <c r="AE1336" t="str">
        <f>IF(AH1336="swimup","yes","no")</f>
        <v>no</v>
      </c>
      <c r="AF1336" t="str">
        <f>IF(AH1336="respiration","yes","no")</f>
        <v>no</v>
      </c>
      <c r="AH1336" t="s">
        <v>813</v>
      </c>
      <c r="AI1336" t="str">
        <f>IF(O1336&gt;0,(IF(S1336="live",O1336*0.84,IF(S1336="dried.ethanol",O1336*0.8449+2.8227,O1336))),"")</f>
        <v/>
      </c>
      <c r="AJ1336" s="12"/>
      <c r="AL1336" t="str">
        <f>IF(OR(AND(Q1336=Q1337,P1336&gt;0),AND(O1336&gt;0,O1336=O1337)),"duplicate","")</f>
        <v/>
      </c>
      <c r="AM1336" t="s">
        <v>826</v>
      </c>
      <c r="AN1336" t="s">
        <v>826</v>
      </c>
      <c r="AO1336" t="s">
        <v>826</v>
      </c>
      <c r="AP1336" t="s">
        <v>826</v>
      </c>
      <c r="AQ1336" t="s">
        <v>32</v>
      </c>
    </row>
    <row r="1337" spans="1:43" x14ac:dyDescent="0.2">
      <c r="A1337" s="29">
        <v>42914</v>
      </c>
      <c r="B1337" s="1">
        <v>42901</v>
      </c>
      <c r="C1337" s="1" t="str">
        <f>IF(F1337="Kup","6/13/2017",IF(F1337="Sag","6/14/2017",""))</f>
        <v>6/14/2017</v>
      </c>
      <c r="D1337" s="27">
        <f>A1337-B1337</f>
        <v>13</v>
      </c>
      <c r="E1337" s="27">
        <f>A1337-C1337</f>
        <v>14</v>
      </c>
      <c r="F1337" s="12" t="s">
        <v>919</v>
      </c>
      <c r="G1337" s="12">
        <v>15</v>
      </c>
      <c r="H1337" s="12" t="s">
        <v>30</v>
      </c>
      <c r="I1337" s="12" t="s">
        <v>55</v>
      </c>
      <c r="J1337" s="12" t="s">
        <v>985</v>
      </c>
      <c r="K1337" s="2" t="s">
        <v>969</v>
      </c>
      <c r="L1337" s="2" t="s">
        <v>968</v>
      </c>
      <c r="M1337" s="12">
        <v>4</v>
      </c>
      <c r="N1337" s="12">
        <v>4</v>
      </c>
      <c r="O1337" s="24"/>
      <c r="P1337" s="12">
        <v>1.7450000000000001</v>
      </c>
      <c r="Q1337" s="12">
        <v>1.0860000000000001</v>
      </c>
      <c r="R1337">
        <f>IF(Q1337&gt;0,(P1337*(Q1337^2))*(3.14159/6),"")</f>
        <v>1.0775894659953</v>
      </c>
      <c r="S1337" s="12" t="s">
        <v>32</v>
      </c>
      <c r="T1337" t="s">
        <v>25</v>
      </c>
      <c r="U1337" s="12" t="s">
        <v>26</v>
      </c>
      <c r="V1337" s="12" t="e">
        <f>"CG_D"&amp;G1337&amp;"_"&amp;H1337&amp;"_"&amp;#REF!&amp;".jpg"</f>
        <v>#REF!</v>
      </c>
      <c r="W1337" s="12"/>
      <c r="X1337" s="2" t="s">
        <v>764</v>
      </c>
      <c r="Y1337" s="12"/>
      <c r="Z1337" s="12"/>
      <c r="AA1337" s="12" t="s">
        <v>835</v>
      </c>
      <c r="AB1337" t="str">
        <f>IF(Q1337&gt;0,"yes","no")</f>
        <v>yes</v>
      </c>
      <c r="AC1337" t="str">
        <f>IF(O1337&gt;0,"yes","no")</f>
        <v>no</v>
      </c>
      <c r="AD1337" t="str">
        <f>IF(AH1337="hatch","yes","no")</f>
        <v>no</v>
      </c>
      <c r="AE1337" t="str">
        <f>IF(AH1337="swimup","yes","no")</f>
        <v>no</v>
      </c>
      <c r="AF1337" t="str">
        <f>IF(AH1337="respiration","yes","no")</f>
        <v>no</v>
      </c>
      <c r="AH1337" t="s">
        <v>813</v>
      </c>
      <c r="AI1337" t="str">
        <f>IF(O1337&gt;0,(IF(S1337="live",O1337*0.84,IF(S1337="dried.ethanol",O1337*0.8449+2.8227,O1337))),"")</f>
        <v/>
      </c>
      <c r="AJ1337" s="12"/>
      <c r="AL1337" t="str">
        <f>IF(OR(AND(Q1337=Q1338,P1337&gt;0),AND(O1337&gt;0,O1337=O1338)),"duplicate","")</f>
        <v/>
      </c>
      <c r="AM1337" t="s">
        <v>826</v>
      </c>
      <c r="AN1337" t="s">
        <v>826</v>
      </c>
      <c r="AO1337" t="s">
        <v>826</v>
      </c>
      <c r="AP1337" t="s">
        <v>826</v>
      </c>
      <c r="AQ1337" t="s">
        <v>32</v>
      </c>
    </row>
    <row r="1338" spans="1:43" x14ac:dyDescent="0.2">
      <c r="A1338" s="29">
        <v>42914</v>
      </c>
      <c r="B1338" s="1">
        <v>42901</v>
      </c>
      <c r="C1338" s="1" t="str">
        <f>IF(F1338="Kup","6/13/2017",IF(F1338="Sag","6/14/2017",""))</f>
        <v>6/14/2017</v>
      </c>
      <c r="D1338" s="27">
        <f>A1338-B1338</f>
        <v>13</v>
      </c>
      <c r="E1338" s="27">
        <f>A1338-C1338</f>
        <v>14</v>
      </c>
      <c r="F1338" s="12" t="s">
        <v>919</v>
      </c>
      <c r="G1338" s="12">
        <v>15</v>
      </c>
      <c r="H1338" s="12" t="s">
        <v>30</v>
      </c>
      <c r="I1338" s="12" t="s">
        <v>55</v>
      </c>
      <c r="J1338" s="12" t="s">
        <v>985</v>
      </c>
      <c r="K1338" s="2" t="s">
        <v>969</v>
      </c>
      <c r="L1338" s="2" t="s">
        <v>968</v>
      </c>
      <c r="M1338" s="12">
        <v>5</v>
      </c>
      <c r="N1338" s="12">
        <v>5</v>
      </c>
      <c r="O1338" s="24"/>
      <c r="P1338" s="12">
        <v>1.8740000000000001</v>
      </c>
      <c r="Q1338" s="12">
        <v>1.1659999999999999</v>
      </c>
      <c r="R1338">
        <f>IF(Q1338&gt;0,(P1338*(Q1338^2))*(3.14159/6),"")</f>
        <v>1.3340279931318264</v>
      </c>
      <c r="S1338" s="12" t="s">
        <v>32</v>
      </c>
      <c r="T1338" t="s">
        <v>25</v>
      </c>
      <c r="U1338" s="12" t="s">
        <v>26</v>
      </c>
      <c r="V1338" s="12" t="e">
        <f>"CG_D"&amp;G1338&amp;"_"&amp;H1338&amp;"_"&amp;#REF!&amp;".jpg"</f>
        <v>#REF!</v>
      </c>
      <c r="W1338" s="12"/>
      <c r="X1338" s="2" t="s">
        <v>764</v>
      </c>
      <c r="Y1338" s="12"/>
      <c r="Z1338" s="12"/>
      <c r="AA1338" s="12" t="s">
        <v>835</v>
      </c>
      <c r="AB1338" t="str">
        <f>IF(Q1338&gt;0,"yes","no")</f>
        <v>yes</v>
      </c>
      <c r="AC1338" t="str">
        <f>IF(O1338&gt;0,"yes","no")</f>
        <v>no</v>
      </c>
      <c r="AD1338" t="str">
        <f>IF(AH1338="hatch","yes","no")</f>
        <v>no</v>
      </c>
      <c r="AE1338" t="str">
        <f>IF(AH1338="swimup","yes","no")</f>
        <v>no</v>
      </c>
      <c r="AF1338" t="str">
        <f>IF(AH1338="respiration","yes","no")</f>
        <v>no</v>
      </c>
      <c r="AH1338" t="s">
        <v>813</v>
      </c>
      <c r="AI1338" t="str">
        <f>IF(O1338&gt;0,(IF(S1338="live",O1338*0.84,IF(S1338="dried.ethanol",O1338*0.8449+2.8227,O1338))),"")</f>
        <v/>
      </c>
      <c r="AJ1338" s="12"/>
      <c r="AL1338" t="str">
        <f>IF(OR(AND(Q1338=Q1339,P1338&gt;0),AND(O1338&gt;0,O1338=O1339)),"duplicate","")</f>
        <v/>
      </c>
      <c r="AM1338" t="s">
        <v>826</v>
      </c>
      <c r="AN1338" t="s">
        <v>826</v>
      </c>
      <c r="AO1338" t="s">
        <v>826</v>
      </c>
      <c r="AP1338" t="s">
        <v>826</v>
      </c>
      <c r="AQ1338" t="s">
        <v>32</v>
      </c>
    </row>
    <row r="1339" spans="1:43" x14ac:dyDescent="0.2">
      <c r="A1339" s="29">
        <v>42914</v>
      </c>
      <c r="B1339" s="1">
        <v>42901</v>
      </c>
      <c r="C1339" s="1" t="str">
        <f>IF(F1339="Kup","6/13/2017",IF(F1339="Sag","6/14/2017",""))</f>
        <v>6/14/2017</v>
      </c>
      <c r="D1339" s="27">
        <f>A1339-B1339</f>
        <v>13</v>
      </c>
      <c r="E1339" s="27">
        <f>A1339-C1339</f>
        <v>14</v>
      </c>
      <c r="F1339" s="12" t="s">
        <v>919</v>
      </c>
      <c r="G1339" s="12">
        <v>15</v>
      </c>
      <c r="H1339" s="12" t="s">
        <v>30</v>
      </c>
      <c r="I1339" s="12" t="s">
        <v>55</v>
      </c>
      <c r="J1339" s="12" t="s">
        <v>985</v>
      </c>
      <c r="K1339" s="2" t="s">
        <v>969</v>
      </c>
      <c r="L1339" s="2" t="s">
        <v>968</v>
      </c>
      <c r="M1339" s="12">
        <v>6</v>
      </c>
      <c r="N1339" s="12">
        <v>6</v>
      </c>
      <c r="O1339" s="24"/>
      <c r="P1339" s="12">
        <v>1.853</v>
      </c>
      <c r="Q1339" s="12">
        <v>1.171</v>
      </c>
      <c r="R1339">
        <f>IF(Q1339&gt;0,(P1339*(Q1339^2))*(3.14159/6),"")</f>
        <v>1.3304160175735118</v>
      </c>
      <c r="S1339" s="12" t="s">
        <v>32</v>
      </c>
      <c r="T1339" t="s">
        <v>25</v>
      </c>
      <c r="U1339" s="12" t="s">
        <v>26</v>
      </c>
      <c r="V1339" s="12" t="e">
        <f>"CG_D"&amp;G1339&amp;"_"&amp;H1339&amp;"_"&amp;#REF!&amp;".jpg"</f>
        <v>#REF!</v>
      </c>
      <c r="W1339" s="12"/>
      <c r="X1339" s="2" t="s">
        <v>764</v>
      </c>
      <c r="Y1339" s="12"/>
      <c r="Z1339" s="12"/>
      <c r="AA1339" s="12" t="s">
        <v>835</v>
      </c>
      <c r="AB1339" t="str">
        <f>IF(Q1339&gt;0,"yes","no")</f>
        <v>yes</v>
      </c>
      <c r="AC1339" t="str">
        <f>IF(O1339&gt;0,"yes","no")</f>
        <v>no</v>
      </c>
      <c r="AD1339" t="str">
        <f>IF(AH1339="hatch","yes","no")</f>
        <v>no</v>
      </c>
      <c r="AE1339" t="str">
        <f>IF(AH1339="swimup","yes","no")</f>
        <v>no</v>
      </c>
      <c r="AF1339" t="str">
        <f>IF(AH1339="respiration","yes","no")</f>
        <v>no</v>
      </c>
      <c r="AH1339" t="s">
        <v>813</v>
      </c>
      <c r="AI1339" t="str">
        <f>IF(O1339&gt;0,(IF(S1339="live",O1339*0.84,IF(S1339="dried.ethanol",O1339*0.8449+2.8227,O1339))),"")</f>
        <v/>
      </c>
      <c r="AJ1339" s="12"/>
      <c r="AL1339" t="str">
        <f>IF(OR(AND(Q1339=Q1340,P1339&gt;0),AND(O1339&gt;0,O1339=O1340)),"duplicate","")</f>
        <v/>
      </c>
      <c r="AM1339" t="s">
        <v>826</v>
      </c>
      <c r="AN1339" t="s">
        <v>826</v>
      </c>
      <c r="AO1339" t="s">
        <v>826</v>
      </c>
      <c r="AP1339" t="s">
        <v>826</v>
      </c>
      <c r="AQ1339" t="s">
        <v>32</v>
      </c>
    </row>
    <row r="1340" spans="1:43" x14ac:dyDescent="0.2">
      <c r="A1340" s="29">
        <v>42914</v>
      </c>
      <c r="B1340" s="1">
        <v>42901</v>
      </c>
      <c r="C1340" s="1" t="str">
        <f>IF(F1340="Kup","6/13/2017",IF(F1340="Sag","6/14/2017",""))</f>
        <v>6/14/2017</v>
      </c>
      <c r="D1340" s="27">
        <f>A1340-B1340</f>
        <v>13</v>
      </c>
      <c r="E1340" s="27">
        <f>A1340-C1340</f>
        <v>14</v>
      </c>
      <c r="F1340" s="12" t="s">
        <v>919</v>
      </c>
      <c r="G1340" s="12">
        <v>15</v>
      </c>
      <c r="H1340" s="12" t="s">
        <v>30</v>
      </c>
      <c r="I1340" s="12" t="s">
        <v>55</v>
      </c>
      <c r="J1340" s="12" t="s">
        <v>985</v>
      </c>
      <c r="K1340" s="2" t="s">
        <v>969</v>
      </c>
      <c r="L1340" s="2" t="s">
        <v>968</v>
      </c>
      <c r="M1340" s="12">
        <v>7</v>
      </c>
      <c r="N1340" s="12">
        <v>7</v>
      </c>
      <c r="O1340" s="24"/>
      <c r="P1340" s="12">
        <v>1.712</v>
      </c>
      <c r="Q1340" s="12">
        <v>0.97399999999999998</v>
      </c>
      <c r="R1340">
        <f>IF(Q1340&gt;0,(P1340*(Q1340^2))*(3.14159/6),"")</f>
        <v>0.85039349527434649</v>
      </c>
      <c r="S1340" s="12" t="s">
        <v>32</v>
      </c>
      <c r="T1340" t="s">
        <v>25</v>
      </c>
      <c r="U1340" s="12" t="s">
        <v>26</v>
      </c>
      <c r="V1340" s="12" t="e">
        <f>"CG_D"&amp;G1340&amp;"_"&amp;H1340&amp;"_"&amp;#REF!&amp;".jpg"</f>
        <v>#REF!</v>
      </c>
      <c r="W1340" s="12"/>
      <c r="X1340" s="2" t="s">
        <v>764</v>
      </c>
      <c r="Y1340" s="12"/>
      <c r="Z1340" s="12"/>
      <c r="AA1340" s="12" t="s">
        <v>835</v>
      </c>
      <c r="AB1340" t="str">
        <f>IF(Q1340&gt;0,"yes","no")</f>
        <v>yes</v>
      </c>
      <c r="AC1340" t="str">
        <f>IF(O1340&gt;0,"yes","no")</f>
        <v>no</v>
      </c>
      <c r="AD1340" t="str">
        <f>IF(AH1340="hatch","yes","no")</f>
        <v>no</v>
      </c>
      <c r="AE1340" t="str">
        <f>IF(AH1340="swimup","yes","no")</f>
        <v>no</v>
      </c>
      <c r="AF1340" t="str">
        <f>IF(AH1340="respiration","yes","no")</f>
        <v>no</v>
      </c>
      <c r="AH1340" t="s">
        <v>813</v>
      </c>
      <c r="AI1340" t="str">
        <f>IF(O1340&gt;0,(IF(S1340="live",O1340*0.84,IF(S1340="dried.ethanol",O1340*0.8449+2.8227,O1340))),"")</f>
        <v/>
      </c>
      <c r="AJ1340" s="12"/>
      <c r="AL1340" t="str">
        <f>IF(OR(AND(Q1340=Q1341,P1340&gt;0),AND(O1340&gt;0,O1340=O1341)),"duplicate","")</f>
        <v/>
      </c>
      <c r="AM1340" t="s">
        <v>826</v>
      </c>
      <c r="AN1340" t="s">
        <v>826</v>
      </c>
      <c r="AO1340" t="s">
        <v>826</v>
      </c>
      <c r="AP1340" t="s">
        <v>826</v>
      </c>
      <c r="AQ1340" t="s">
        <v>32</v>
      </c>
    </row>
    <row r="1341" spans="1:43" x14ac:dyDescent="0.2">
      <c r="A1341" s="29">
        <v>42914</v>
      </c>
      <c r="B1341" s="1">
        <v>42901</v>
      </c>
      <c r="C1341" s="1" t="str">
        <f>IF(F1341="Kup","6/13/2017",IF(F1341="Sag","6/14/2017",""))</f>
        <v>6/14/2017</v>
      </c>
      <c r="D1341" s="27">
        <f>A1341-B1341</f>
        <v>13</v>
      </c>
      <c r="E1341" s="27">
        <f>A1341-C1341</f>
        <v>14</v>
      </c>
      <c r="F1341" s="12" t="s">
        <v>919</v>
      </c>
      <c r="G1341" s="12">
        <v>15</v>
      </c>
      <c r="H1341" s="12" t="s">
        <v>30</v>
      </c>
      <c r="I1341" s="12" t="s">
        <v>55</v>
      </c>
      <c r="J1341" s="12" t="s">
        <v>985</v>
      </c>
      <c r="K1341" s="2" t="s">
        <v>969</v>
      </c>
      <c r="L1341" s="2" t="s">
        <v>968</v>
      </c>
      <c r="M1341" s="12">
        <v>8</v>
      </c>
      <c r="N1341" s="12">
        <v>8</v>
      </c>
      <c r="O1341" s="24"/>
      <c r="P1341" s="12">
        <v>2.0419999999999998</v>
      </c>
      <c r="Q1341" s="12">
        <v>1.421</v>
      </c>
      <c r="R1341">
        <f>IF(Q1341&gt;0,(P1341*(Q1341^2))*(3.14159/6),"")</f>
        <v>2.1589478357289962</v>
      </c>
      <c r="S1341" s="12" t="s">
        <v>32</v>
      </c>
      <c r="T1341" t="s">
        <v>25</v>
      </c>
      <c r="U1341" s="12" t="s">
        <v>26</v>
      </c>
      <c r="V1341" s="12" t="e">
        <f>"CG_D"&amp;G1341&amp;"_"&amp;H1341&amp;"_"&amp;#REF!&amp;".jpg"</f>
        <v>#REF!</v>
      </c>
      <c r="W1341" s="12"/>
      <c r="X1341" s="2" t="s">
        <v>764</v>
      </c>
      <c r="Y1341" s="12"/>
      <c r="Z1341" s="12"/>
      <c r="AA1341" s="12" t="s">
        <v>835</v>
      </c>
      <c r="AB1341" t="str">
        <f>IF(Q1341&gt;0,"yes","no")</f>
        <v>yes</v>
      </c>
      <c r="AC1341" t="str">
        <f>IF(O1341&gt;0,"yes","no")</f>
        <v>no</v>
      </c>
      <c r="AD1341" t="str">
        <f>IF(AH1341="hatch","yes","no")</f>
        <v>no</v>
      </c>
      <c r="AE1341" t="str">
        <f>IF(AH1341="swimup","yes","no")</f>
        <v>no</v>
      </c>
      <c r="AF1341" t="str">
        <f>IF(AH1341="respiration","yes","no")</f>
        <v>no</v>
      </c>
      <c r="AH1341" t="s">
        <v>813</v>
      </c>
      <c r="AI1341" t="str">
        <f>IF(O1341&gt;0,(IF(S1341="live",O1341*0.84,IF(S1341="dried.ethanol",O1341*0.8449+2.8227,O1341))),"")</f>
        <v/>
      </c>
      <c r="AJ1341" s="12"/>
      <c r="AL1341" t="str">
        <f>IF(OR(AND(Q1341=Q1342,P1341&gt;0),AND(O1341&gt;0,O1341=O1342)),"duplicate","")</f>
        <v/>
      </c>
      <c r="AM1341" t="s">
        <v>826</v>
      </c>
      <c r="AN1341" t="s">
        <v>826</v>
      </c>
      <c r="AO1341" t="s">
        <v>826</v>
      </c>
      <c r="AP1341" t="s">
        <v>826</v>
      </c>
      <c r="AQ1341" t="s">
        <v>32</v>
      </c>
    </row>
    <row r="1342" spans="1:43" x14ac:dyDescent="0.2">
      <c r="A1342" s="29">
        <v>42914</v>
      </c>
      <c r="B1342" s="1">
        <v>42901</v>
      </c>
      <c r="C1342" s="1" t="str">
        <f>IF(F1342="Kup","6/13/2017",IF(F1342="Sag","6/14/2017",""))</f>
        <v>6/14/2017</v>
      </c>
      <c r="D1342" s="27">
        <f>A1342-B1342</f>
        <v>13</v>
      </c>
      <c r="E1342" s="27">
        <f>A1342-C1342</f>
        <v>14</v>
      </c>
      <c r="F1342" s="12" t="s">
        <v>919</v>
      </c>
      <c r="G1342" s="12">
        <v>15</v>
      </c>
      <c r="H1342" s="12" t="s">
        <v>30</v>
      </c>
      <c r="I1342" s="12" t="s">
        <v>55</v>
      </c>
      <c r="J1342" s="12" t="s">
        <v>985</v>
      </c>
      <c r="K1342" s="2" t="s">
        <v>969</v>
      </c>
      <c r="L1342" s="2" t="s">
        <v>968</v>
      </c>
      <c r="M1342" s="12">
        <v>9</v>
      </c>
      <c r="N1342" s="12">
        <v>9</v>
      </c>
      <c r="O1342" s="24"/>
      <c r="P1342" s="12">
        <v>1.92</v>
      </c>
      <c r="Q1342" s="12">
        <v>0.95199999999999996</v>
      </c>
      <c r="R1342">
        <f>IF(Q1342&gt;0,(P1342*(Q1342^2))*(3.14159/6),"")</f>
        <v>0.91111538667519976</v>
      </c>
      <c r="S1342" s="12" t="s">
        <v>32</v>
      </c>
      <c r="T1342" t="s">
        <v>25</v>
      </c>
      <c r="U1342" s="12" t="s">
        <v>26</v>
      </c>
      <c r="V1342" s="12" t="e">
        <f>"CG_D"&amp;G1342&amp;"_"&amp;H1342&amp;"_"&amp;#REF!&amp;".jpg"</f>
        <v>#REF!</v>
      </c>
      <c r="W1342" s="12"/>
      <c r="X1342" s="2" t="s">
        <v>764</v>
      </c>
      <c r="Y1342" s="12"/>
      <c r="Z1342" s="12"/>
      <c r="AA1342" s="12" t="s">
        <v>835</v>
      </c>
      <c r="AB1342" t="str">
        <f>IF(Q1342&gt;0,"yes","no")</f>
        <v>yes</v>
      </c>
      <c r="AC1342" t="str">
        <f>IF(O1342&gt;0,"yes","no")</f>
        <v>no</v>
      </c>
      <c r="AD1342" t="str">
        <f>IF(AH1342="hatch","yes","no")</f>
        <v>no</v>
      </c>
      <c r="AE1342" t="str">
        <f>IF(AH1342="swimup","yes","no")</f>
        <v>no</v>
      </c>
      <c r="AF1342" t="str">
        <f>IF(AH1342="respiration","yes","no")</f>
        <v>no</v>
      </c>
      <c r="AH1342" t="s">
        <v>813</v>
      </c>
      <c r="AI1342" t="str">
        <f>IF(O1342&gt;0,(IF(S1342="live",O1342*0.84,IF(S1342="dried.ethanol",O1342*0.8449+2.8227,O1342))),"")</f>
        <v/>
      </c>
      <c r="AJ1342" s="12"/>
      <c r="AL1342" t="str">
        <f>IF(OR(AND(Q1342=Q1343,P1342&gt;0),AND(O1342&gt;0,O1342=O1343)),"duplicate","")</f>
        <v/>
      </c>
      <c r="AM1342" t="s">
        <v>826</v>
      </c>
      <c r="AN1342" t="s">
        <v>826</v>
      </c>
      <c r="AO1342" t="s">
        <v>826</v>
      </c>
      <c r="AP1342" t="s">
        <v>826</v>
      </c>
      <c r="AQ1342" t="s">
        <v>32</v>
      </c>
    </row>
    <row r="1343" spans="1:43" x14ac:dyDescent="0.2">
      <c r="A1343" s="29">
        <v>42914</v>
      </c>
      <c r="B1343" s="1">
        <v>42901</v>
      </c>
      <c r="C1343" s="1" t="str">
        <f>IF(F1343="Kup","6/13/2017",IF(F1343="Sag","6/14/2017",""))</f>
        <v>6/14/2017</v>
      </c>
      <c r="D1343" s="27">
        <f>A1343-B1343</f>
        <v>13</v>
      </c>
      <c r="E1343" s="27">
        <f>A1343-C1343</f>
        <v>14</v>
      </c>
      <c r="F1343" s="12" t="s">
        <v>919</v>
      </c>
      <c r="G1343" s="12">
        <v>15</v>
      </c>
      <c r="H1343" s="12" t="s">
        <v>30</v>
      </c>
      <c r="I1343" s="12" t="s">
        <v>55</v>
      </c>
      <c r="J1343" s="12" t="s">
        <v>985</v>
      </c>
      <c r="K1343" s="2" t="s">
        <v>969</v>
      </c>
      <c r="L1343" s="2" t="s">
        <v>968</v>
      </c>
      <c r="M1343" s="12">
        <v>10</v>
      </c>
      <c r="N1343" s="12">
        <v>10</v>
      </c>
      <c r="O1343" s="24"/>
      <c r="P1343" s="12">
        <v>1.4179999999999999</v>
      </c>
      <c r="Q1343" s="12">
        <v>0.81299999999999994</v>
      </c>
      <c r="R1343">
        <f>IF(Q1343&gt;0,(P1343*(Q1343^2))*(3.14159/6),"")</f>
        <v>0.49074465430112985</v>
      </c>
      <c r="S1343" s="12" t="s">
        <v>32</v>
      </c>
      <c r="T1343" t="s">
        <v>25</v>
      </c>
      <c r="U1343" s="12" t="s">
        <v>26</v>
      </c>
      <c r="V1343" s="12" t="e">
        <f>"CG_D"&amp;G1343&amp;"_"&amp;H1343&amp;"_"&amp;#REF!&amp;".jpg"</f>
        <v>#REF!</v>
      </c>
      <c r="W1343" s="12"/>
      <c r="X1343" s="2" t="s">
        <v>764</v>
      </c>
      <c r="Y1343" s="12"/>
      <c r="Z1343" s="12"/>
      <c r="AA1343" s="12" t="s">
        <v>835</v>
      </c>
      <c r="AB1343" t="str">
        <f>IF(Q1343&gt;0,"yes","no")</f>
        <v>yes</v>
      </c>
      <c r="AC1343" t="str">
        <f>IF(O1343&gt;0,"yes","no")</f>
        <v>no</v>
      </c>
      <c r="AD1343" t="str">
        <f>IF(AH1343="hatch","yes","no")</f>
        <v>no</v>
      </c>
      <c r="AE1343" t="str">
        <f>IF(AH1343="swimup","yes","no")</f>
        <v>no</v>
      </c>
      <c r="AF1343" t="str">
        <f>IF(AH1343="respiration","yes","no")</f>
        <v>no</v>
      </c>
      <c r="AH1343" t="s">
        <v>813</v>
      </c>
      <c r="AI1343" t="str">
        <f>IF(O1343&gt;0,(IF(S1343="live",O1343*0.84,IF(S1343="dried.ethanol",O1343*0.8449+2.8227,O1343))),"")</f>
        <v/>
      </c>
      <c r="AJ1343" s="12"/>
      <c r="AL1343" t="str">
        <f>IF(OR(AND(Q1343=Q1344,P1343&gt;0),AND(O1343&gt;0,O1343=O1344)),"duplicate","")</f>
        <v/>
      </c>
      <c r="AM1343" t="s">
        <v>826</v>
      </c>
      <c r="AN1343" t="s">
        <v>826</v>
      </c>
      <c r="AO1343" t="s">
        <v>826</v>
      </c>
      <c r="AP1343" t="s">
        <v>826</v>
      </c>
      <c r="AQ1343" t="s">
        <v>32</v>
      </c>
    </row>
    <row r="1344" spans="1:43" x14ac:dyDescent="0.2">
      <c r="A1344" s="29">
        <v>42914</v>
      </c>
      <c r="B1344" s="1">
        <v>42901</v>
      </c>
      <c r="C1344" s="1" t="str">
        <f>IF(F1344="Kup","6/13/2017",IF(F1344="Sag","6/14/2017",""))</f>
        <v>6/14/2017</v>
      </c>
      <c r="D1344" s="27">
        <f>A1344-B1344</f>
        <v>13</v>
      </c>
      <c r="E1344" s="27">
        <f>A1344-C1344</f>
        <v>14</v>
      </c>
      <c r="F1344" s="12" t="s">
        <v>919</v>
      </c>
      <c r="G1344" s="12">
        <v>15</v>
      </c>
      <c r="H1344" s="12" t="s">
        <v>30</v>
      </c>
      <c r="I1344" s="12" t="s">
        <v>57</v>
      </c>
      <c r="J1344" s="12" t="s">
        <v>990</v>
      </c>
      <c r="K1344" s="2" t="s">
        <v>972</v>
      </c>
      <c r="L1344" s="2" t="s">
        <v>971</v>
      </c>
      <c r="M1344" s="12">
        <v>1</v>
      </c>
      <c r="N1344" s="12">
        <v>1</v>
      </c>
      <c r="O1344" s="24"/>
      <c r="P1344" s="12">
        <v>1.877</v>
      </c>
      <c r="Q1344" s="12">
        <v>1.125</v>
      </c>
      <c r="R1344">
        <f>IF(Q1344&gt;0,(P1344*(Q1344^2))*(3.14159/6),"")</f>
        <v>1.243848746953125</v>
      </c>
      <c r="S1344" s="12" t="s">
        <v>32</v>
      </c>
      <c r="T1344" t="s">
        <v>25</v>
      </c>
      <c r="U1344" s="12" t="s">
        <v>26</v>
      </c>
      <c r="V1344" s="12" t="e">
        <f>"CG_D"&amp;G1344&amp;"_"&amp;H1344&amp;"_"&amp;#REF!&amp;".jpg"</f>
        <v>#REF!</v>
      </c>
      <c r="W1344" s="12"/>
      <c r="X1344" s="2" t="s">
        <v>764</v>
      </c>
      <c r="Y1344" s="12"/>
      <c r="Z1344" s="12"/>
      <c r="AA1344" s="12" t="s">
        <v>835</v>
      </c>
      <c r="AB1344" t="str">
        <f>IF(Q1344&gt;0,"yes","no")</f>
        <v>yes</v>
      </c>
      <c r="AC1344" t="str">
        <f>IF(O1344&gt;0,"yes","no")</f>
        <v>no</v>
      </c>
      <c r="AD1344" t="str">
        <f>IF(AH1344="hatch","yes","no")</f>
        <v>no</v>
      </c>
      <c r="AE1344" t="str">
        <f>IF(AH1344="swimup","yes","no")</f>
        <v>no</v>
      </c>
      <c r="AF1344" t="str">
        <f>IF(AH1344="respiration","yes","no")</f>
        <v>no</v>
      </c>
      <c r="AH1344" t="s">
        <v>813</v>
      </c>
      <c r="AI1344" t="str">
        <f>IF(O1344&gt;0,(IF(S1344="live",O1344*0.84,IF(S1344="dried.ethanol",O1344*0.8449+2.8227,O1344))),"")</f>
        <v/>
      </c>
      <c r="AJ1344" s="12"/>
      <c r="AL1344" t="str">
        <f>IF(OR(AND(Q1344=Q1345,P1344&gt;0),AND(O1344&gt;0,O1344=O1345)),"duplicate","")</f>
        <v/>
      </c>
      <c r="AM1344" t="s">
        <v>826</v>
      </c>
      <c r="AN1344" t="s">
        <v>826</v>
      </c>
      <c r="AO1344" t="s">
        <v>826</v>
      </c>
      <c r="AP1344" t="s">
        <v>826</v>
      </c>
      <c r="AQ1344" t="s">
        <v>32</v>
      </c>
    </row>
    <row r="1345" spans="1:43" x14ac:dyDescent="0.2">
      <c r="A1345" s="29">
        <v>42914</v>
      </c>
      <c r="B1345" s="1">
        <v>42901</v>
      </c>
      <c r="C1345" s="1" t="str">
        <f>IF(F1345="Kup","6/13/2017",IF(F1345="Sag","6/14/2017",""))</f>
        <v>6/14/2017</v>
      </c>
      <c r="D1345" s="27">
        <f>A1345-B1345</f>
        <v>13</v>
      </c>
      <c r="E1345" s="27">
        <f>A1345-C1345</f>
        <v>14</v>
      </c>
      <c r="F1345" s="12" t="s">
        <v>919</v>
      </c>
      <c r="G1345" s="12">
        <v>15</v>
      </c>
      <c r="H1345" s="12" t="s">
        <v>30</v>
      </c>
      <c r="I1345" s="12" t="s">
        <v>57</v>
      </c>
      <c r="J1345" s="12" t="s">
        <v>990</v>
      </c>
      <c r="K1345" s="2" t="s">
        <v>972</v>
      </c>
      <c r="L1345" s="2" t="s">
        <v>971</v>
      </c>
      <c r="M1345" s="12">
        <v>2</v>
      </c>
      <c r="N1345" s="12">
        <v>2</v>
      </c>
      <c r="O1345" s="24"/>
      <c r="P1345" s="12">
        <v>1.8420000000000001</v>
      </c>
      <c r="Q1345" s="12">
        <v>1.47</v>
      </c>
      <c r="R1345">
        <f>IF(Q1345&gt;0,(P1345*(Q1345^2))*(3.14159/6),"")</f>
        <v>2.0841191821169995</v>
      </c>
      <c r="S1345" s="12" t="s">
        <v>32</v>
      </c>
      <c r="T1345" t="s">
        <v>25</v>
      </c>
      <c r="U1345" s="12" t="s">
        <v>26</v>
      </c>
      <c r="V1345" s="12" t="e">
        <f>"CG_D"&amp;G1345&amp;"_"&amp;H1345&amp;"_"&amp;#REF!&amp;".jpg"</f>
        <v>#REF!</v>
      </c>
      <c r="W1345" s="12"/>
      <c r="X1345" s="2" t="s">
        <v>764</v>
      </c>
      <c r="Y1345" s="12"/>
      <c r="Z1345" s="12"/>
      <c r="AA1345" s="12" t="s">
        <v>835</v>
      </c>
      <c r="AB1345" t="str">
        <f>IF(Q1345&gt;0,"yes","no")</f>
        <v>yes</v>
      </c>
      <c r="AC1345" t="str">
        <f>IF(O1345&gt;0,"yes","no")</f>
        <v>no</v>
      </c>
      <c r="AD1345" t="str">
        <f>IF(AH1345="hatch","yes","no")</f>
        <v>no</v>
      </c>
      <c r="AE1345" t="str">
        <f>IF(AH1345="swimup","yes","no")</f>
        <v>no</v>
      </c>
      <c r="AF1345" t="str">
        <f>IF(AH1345="respiration","yes","no")</f>
        <v>no</v>
      </c>
      <c r="AH1345" t="s">
        <v>813</v>
      </c>
      <c r="AI1345" t="str">
        <f>IF(O1345&gt;0,(IF(S1345="live",O1345*0.84,IF(S1345="dried.ethanol",O1345*0.8449+2.8227,O1345))),"")</f>
        <v/>
      </c>
      <c r="AJ1345" s="12"/>
      <c r="AL1345" t="str">
        <f>IF(OR(AND(Q1345=Q1346,P1345&gt;0),AND(O1345&gt;0,O1345=O1346)),"duplicate","")</f>
        <v/>
      </c>
      <c r="AM1345" t="s">
        <v>826</v>
      </c>
      <c r="AN1345" t="s">
        <v>826</v>
      </c>
      <c r="AO1345" t="s">
        <v>826</v>
      </c>
      <c r="AP1345" t="s">
        <v>826</v>
      </c>
      <c r="AQ1345" t="s">
        <v>32</v>
      </c>
    </row>
    <row r="1346" spans="1:43" x14ac:dyDescent="0.2">
      <c r="A1346" s="29">
        <v>42914</v>
      </c>
      <c r="B1346" s="1">
        <v>42901</v>
      </c>
      <c r="C1346" s="1" t="str">
        <f>IF(F1346="Kup","6/13/2017",IF(F1346="Sag","6/14/2017",""))</f>
        <v>6/14/2017</v>
      </c>
      <c r="D1346" s="27">
        <f>A1346-B1346</f>
        <v>13</v>
      </c>
      <c r="E1346" s="27">
        <f>A1346-C1346</f>
        <v>14</v>
      </c>
      <c r="F1346" s="12" t="s">
        <v>919</v>
      </c>
      <c r="G1346" s="12">
        <v>15</v>
      </c>
      <c r="H1346" s="12" t="s">
        <v>30</v>
      </c>
      <c r="I1346" s="12" t="s">
        <v>57</v>
      </c>
      <c r="J1346" s="12" t="s">
        <v>990</v>
      </c>
      <c r="K1346" s="2" t="s">
        <v>972</v>
      </c>
      <c r="L1346" s="2" t="s">
        <v>971</v>
      </c>
      <c r="M1346" s="12">
        <v>3</v>
      </c>
      <c r="N1346" s="12">
        <v>3</v>
      </c>
      <c r="O1346" s="24"/>
      <c r="P1346" s="12">
        <v>1.835</v>
      </c>
      <c r="Q1346" s="12">
        <v>1.071</v>
      </c>
      <c r="R1346">
        <f>IF(Q1346&gt;0,(P1346*(Q1346^2))*(3.14159/6),"")</f>
        <v>1.102080367012275</v>
      </c>
      <c r="S1346" s="12" t="s">
        <v>32</v>
      </c>
      <c r="T1346" t="s">
        <v>25</v>
      </c>
      <c r="U1346" s="12" t="s">
        <v>26</v>
      </c>
      <c r="V1346" s="12" t="e">
        <f>"CG_D"&amp;G1346&amp;"_"&amp;H1346&amp;"_"&amp;#REF!&amp;".jpg"</f>
        <v>#REF!</v>
      </c>
      <c r="W1346" s="12"/>
      <c r="X1346" s="2" t="s">
        <v>764</v>
      </c>
      <c r="Y1346" s="12"/>
      <c r="Z1346" s="12"/>
      <c r="AA1346" s="12" t="s">
        <v>835</v>
      </c>
      <c r="AB1346" t="str">
        <f>IF(Q1346&gt;0,"yes","no")</f>
        <v>yes</v>
      </c>
      <c r="AC1346" t="str">
        <f>IF(O1346&gt;0,"yes","no")</f>
        <v>no</v>
      </c>
      <c r="AD1346" t="str">
        <f>IF(AH1346="hatch","yes","no")</f>
        <v>no</v>
      </c>
      <c r="AE1346" t="str">
        <f>IF(AH1346="swimup","yes","no")</f>
        <v>no</v>
      </c>
      <c r="AF1346" t="str">
        <f>IF(AH1346="respiration","yes","no")</f>
        <v>no</v>
      </c>
      <c r="AH1346" t="s">
        <v>813</v>
      </c>
      <c r="AI1346" t="str">
        <f>IF(O1346&gt;0,(IF(S1346="live",O1346*0.84,IF(S1346="dried.ethanol",O1346*0.8449+2.8227,O1346))),"")</f>
        <v/>
      </c>
      <c r="AJ1346" s="12"/>
      <c r="AL1346" t="str">
        <f>IF(OR(AND(Q1346=Q1347,P1346&gt;0),AND(O1346&gt;0,O1346=O1347)),"duplicate","")</f>
        <v/>
      </c>
      <c r="AM1346" t="s">
        <v>826</v>
      </c>
      <c r="AN1346" t="s">
        <v>826</v>
      </c>
      <c r="AO1346" t="s">
        <v>826</v>
      </c>
      <c r="AP1346" t="s">
        <v>826</v>
      </c>
      <c r="AQ1346" t="s">
        <v>32</v>
      </c>
    </row>
    <row r="1347" spans="1:43" x14ac:dyDescent="0.2">
      <c r="A1347" s="29">
        <v>42914</v>
      </c>
      <c r="B1347" s="1">
        <v>42901</v>
      </c>
      <c r="C1347" s="1" t="str">
        <f>IF(F1347="Kup","6/13/2017",IF(F1347="Sag","6/14/2017",""))</f>
        <v>6/14/2017</v>
      </c>
      <c r="D1347" s="27">
        <f>A1347-B1347</f>
        <v>13</v>
      </c>
      <c r="E1347" s="27">
        <f>A1347-C1347</f>
        <v>14</v>
      </c>
      <c r="F1347" s="12" t="s">
        <v>919</v>
      </c>
      <c r="G1347" s="12">
        <v>15</v>
      </c>
      <c r="H1347" s="12" t="s">
        <v>30</v>
      </c>
      <c r="I1347" s="12" t="s">
        <v>57</v>
      </c>
      <c r="J1347" s="12" t="s">
        <v>990</v>
      </c>
      <c r="K1347" s="2" t="s">
        <v>972</v>
      </c>
      <c r="L1347" s="2" t="s">
        <v>971</v>
      </c>
      <c r="M1347" s="12">
        <v>4</v>
      </c>
      <c r="N1347" s="12">
        <v>4</v>
      </c>
      <c r="O1347" s="24"/>
      <c r="P1347" s="12">
        <v>1.9039999999999999</v>
      </c>
      <c r="Q1347" s="12">
        <v>1.2030000000000001</v>
      </c>
      <c r="R1347">
        <f>IF(Q1347&gt;0,(P1347*(Q1347^2))*(3.14159/6),"")</f>
        <v>1.44276784361304</v>
      </c>
      <c r="S1347" s="12" t="s">
        <v>32</v>
      </c>
      <c r="T1347" t="s">
        <v>25</v>
      </c>
      <c r="U1347" s="12" t="s">
        <v>26</v>
      </c>
      <c r="V1347" s="12" t="e">
        <f>"CG_D"&amp;G1347&amp;"_"&amp;H1347&amp;"_"&amp;#REF!&amp;".jpg"</f>
        <v>#REF!</v>
      </c>
      <c r="W1347" s="12"/>
      <c r="X1347" s="2" t="s">
        <v>764</v>
      </c>
      <c r="Y1347" s="12"/>
      <c r="Z1347" s="12"/>
      <c r="AA1347" s="12" t="s">
        <v>835</v>
      </c>
      <c r="AB1347" t="str">
        <f>IF(Q1347&gt;0,"yes","no")</f>
        <v>yes</v>
      </c>
      <c r="AC1347" t="str">
        <f>IF(O1347&gt;0,"yes","no")</f>
        <v>no</v>
      </c>
      <c r="AD1347" t="str">
        <f>IF(AH1347="hatch","yes","no")</f>
        <v>no</v>
      </c>
      <c r="AE1347" t="str">
        <f>IF(AH1347="swimup","yes","no")</f>
        <v>no</v>
      </c>
      <c r="AF1347" t="str">
        <f>IF(AH1347="respiration","yes","no")</f>
        <v>no</v>
      </c>
      <c r="AH1347" t="s">
        <v>813</v>
      </c>
      <c r="AI1347" t="str">
        <f>IF(O1347&gt;0,(IF(S1347="live",O1347*0.84,IF(S1347="dried.ethanol",O1347*0.8449+2.8227,O1347))),"")</f>
        <v/>
      </c>
      <c r="AJ1347" s="12"/>
      <c r="AL1347" t="str">
        <f>IF(OR(AND(Q1347=Q1348,P1347&gt;0),AND(O1347&gt;0,O1347=O1348)),"duplicate","")</f>
        <v/>
      </c>
      <c r="AM1347" t="s">
        <v>826</v>
      </c>
      <c r="AN1347" t="s">
        <v>826</v>
      </c>
      <c r="AO1347" t="s">
        <v>826</v>
      </c>
      <c r="AP1347" t="s">
        <v>826</v>
      </c>
      <c r="AQ1347" t="s">
        <v>32</v>
      </c>
    </row>
    <row r="1348" spans="1:43" x14ac:dyDescent="0.2">
      <c r="A1348" s="29">
        <v>42914</v>
      </c>
      <c r="B1348" s="1">
        <v>42901</v>
      </c>
      <c r="C1348" s="1" t="str">
        <f>IF(F1348="Kup","6/13/2017",IF(F1348="Sag","6/14/2017",""))</f>
        <v>6/14/2017</v>
      </c>
      <c r="D1348" s="27">
        <f>A1348-B1348</f>
        <v>13</v>
      </c>
      <c r="E1348" s="27">
        <f>A1348-C1348</f>
        <v>14</v>
      </c>
      <c r="F1348" s="12" t="s">
        <v>919</v>
      </c>
      <c r="G1348" s="12">
        <v>15</v>
      </c>
      <c r="H1348" s="12" t="s">
        <v>30</v>
      </c>
      <c r="I1348" s="12" t="s">
        <v>57</v>
      </c>
      <c r="J1348" s="12" t="s">
        <v>990</v>
      </c>
      <c r="K1348" s="2" t="s">
        <v>972</v>
      </c>
      <c r="L1348" s="2" t="s">
        <v>971</v>
      </c>
      <c r="M1348" s="12">
        <v>5</v>
      </c>
      <c r="N1348" s="12">
        <v>5</v>
      </c>
      <c r="O1348" s="24"/>
      <c r="P1348" s="12">
        <v>1.87</v>
      </c>
      <c r="Q1348" s="12">
        <v>1.2470000000000001</v>
      </c>
      <c r="R1348">
        <f>IF(Q1348&gt;0,(P1348*(Q1348^2))*(3.14159/6),"")</f>
        <v>1.5225542257432834</v>
      </c>
      <c r="S1348" s="12" t="s">
        <v>32</v>
      </c>
      <c r="T1348" t="s">
        <v>25</v>
      </c>
      <c r="U1348" s="12" t="s">
        <v>26</v>
      </c>
      <c r="V1348" s="12" t="e">
        <f>"CG_D"&amp;G1348&amp;"_"&amp;H1348&amp;"_"&amp;#REF!&amp;".jpg"</f>
        <v>#REF!</v>
      </c>
      <c r="W1348" s="12"/>
      <c r="X1348" s="2" t="s">
        <v>764</v>
      </c>
      <c r="Y1348" s="12"/>
      <c r="Z1348" s="12"/>
      <c r="AA1348" s="12" t="s">
        <v>835</v>
      </c>
      <c r="AB1348" t="str">
        <f>IF(Q1348&gt;0,"yes","no")</f>
        <v>yes</v>
      </c>
      <c r="AC1348" t="str">
        <f>IF(O1348&gt;0,"yes","no")</f>
        <v>no</v>
      </c>
      <c r="AD1348" t="str">
        <f>IF(AH1348="hatch","yes","no")</f>
        <v>no</v>
      </c>
      <c r="AE1348" t="str">
        <f>IF(AH1348="swimup","yes","no")</f>
        <v>no</v>
      </c>
      <c r="AF1348" t="str">
        <f>IF(AH1348="respiration","yes","no")</f>
        <v>no</v>
      </c>
      <c r="AH1348" t="s">
        <v>813</v>
      </c>
      <c r="AI1348" t="str">
        <f>IF(O1348&gt;0,(IF(S1348="live",O1348*0.84,IF(S1348="dried.ethanol",O1348*0.8449+2.8227,O1348))),"")</f>
        <v/>
      </c>
      <c r="AJ1348" s="12"/>
      <c r="AL1348" t="str">
        <f>IF(OR(AND(Q1348=Q1349,P1348&gt;0),AND(O1348&gt;0,O1348=O1349)),"duplicate","")</f>
        <v/>
      </c>
      <c r="AM1348" t="s">
        <v>826</v>
      </c>
      <c r="AN1348" t="s">
        <v>826</v>
      </c>
      <c r="AO1348" t="s">
        <v>826</v>
      </c>
      <c r="AP1348" t="s">
        <v>826</v>
      </c>
      <c r="AQ1348" t="s">
        <v>32</v>
      </c>
    </row>
    <row r="1349" spans="1:43" x14ac:dyDescent="0.2">
      <c r="A1349" s="29">
        <v>42914</v>
      </c>
      <c r="B1349" s="1">
        <v>42901</v>
      </c>
      <c r="C1349" s="1" t="str">
        <f>IF(F1349="Kup","6/13/2017",IF(F1349="Sag","6/14/2017",""))</f>
        <v>6/14/2017</v>
      </c>
      <c r="D1349" s="27">
        <f>A1349-B1349</f>
        <v>13</v>
      </c>
      <c r="E1349" s="27">
        <f>A1349-C1349</f>
        <v>14</v>
      </c>
      <c r="F1349" s="12" t="s">
        <v>919</v>
      </c>
      <c r="G1349" s="12">
        <v>15</v>
      </c>
      <c r="H1349" s="12" t="s">
        <v>30</v>
      </c>
      <c r="I1349" s="12" t="s">
        <v>57</v>
      </c>
      <c r="J1349" s="12" t="s">
        <v>990</v>
      </c>
      <c r="K1349" s="2" t="s">
        <v>972</v>
      </c>
      <c r="L1349" s="2" t="s">
        <v>971</v>
      </c>
      <c r="M1349" s="12">
        <v>6</v>
      </c>
      <c r="N1349" s="12">
        <v>6</v>
      </c>
      <c r="O1349" s="24"/>
      <c r="P1349" s="12">
        <v>2.048</v>
      </c>
      <c r="Q1349" s="12">
        <v>0.93500000000000005</v>
      </c>
      <c r="R1349">
        <f>IF(Q1349&gt;0,(P1349*(Q1349^2))*(3.14159/6),"")</f>
        <v>0.93745715805866681</v>
      </c>
      <c r="S1349" s="12" t="s">
        <v>32</v>
      </c>
      <c r="T1349" t="s">
        <v>25</v>
      </c>
      <c r="U1349" s="12" t="s">
        <v>26</v>
      </c>
      <c r="V1349" s="12" t="e">
        <f>"CG_D"&amp;G1349&amp;"_"&amp;H1349&amp;"_"&amp;#REF!&amp;".jpg"</f>
        <v>#REF!</v>
      </c>
      <c r="W1349" s="12"/>
      <c r="X1349" s="2" t="s">
        <v>764</v>
      </c>
      <c r="Y1349" s="12"/>
      <c r="Z1349" s="12"/>
      <c r="AA1349" s="12" t="s">
        <v>835</v>
      </c>
      <c r="AB1349" t="str">
        <f>IF(Q1349&gt;0,"yes","no")</f>
        <v>yes</v>
      </c>
      <c r="AC1349" t="str">
        <f>IF(O1349&gt;0,"yes","no")</f>
        <v>no</v>
      </c>
      <c r="AD1349" t="str">
        <f>IF(AH1349="hatch","yes","no")</f>
        <v>no</v>
      </c>
      <c r="AE1349" t="str">
        <f>IF(AH1349="swimup","yes","no")</f>
        <v>no</v>
      </c>
      <c r="AF1349" t="str">
        <f>IF(AH1349="respiration","yes","no")</f>
        <v>no</v>
      </c>
      <c r="AH1349" t="s">
        <v>813</v>
      </c>
      <c r="AI1349" t="str">
        <f>IF(O1349&gt;0,(IF(S1349="live",O1349*0.84,IF(S1349="dried.ethanol",O1349*0.8449+2.8227,O1349))),"")</f>
        <v/>
      </c>
      <c r="AJ1349" s="12"/>
      <c r="AL1349" t="str">
        <f>IF(OR(AND(Q1349=Q1350,P1349&gt;0),AND(O1349&gt;0,O1349=O1350)),"duplicate","")</f>
        <v/>
      </c>
      <c r="AM1349" t="s">
        <v>826</v>
      </c>
      <c r="AN1349" t="s">
        <v>826</v>
      </c>
      <c r="AO1349" t="s">
        <v>826</v>
      </c>
      <c r="AP1349" t="s">
        <v>826</v>
      </c>
      <c r="AQ1349" t="s">
        <v>32</v>
      </c>
    </row>
    <row r="1350" spans="1:43" x14ac:dyDescent="0.2">
      <c r="A1350" s="29">
        <v>42914</v>
      </c>
      <c r="B1350" s="1">
        <v>42901</v>
      </c>
      <c r="C1350" s="1" t="str">
        <f>IF(F1350="Kup","6/13/2017",IF(F1350="Sag","6/14/2017",""))</f>
        <v>6/14/2017</v>
      </c>
      <c r="D1350" s="27">
        <f>A1350-B1350</f>
        <v>13</v>
      </c>
      <c r="E1350" s="27">
        <f>A1350-C1350</f>
        <v>14</v>
      </c>
      <c r="F1350" s="12" t="s">
        <v>919</v>
      </c>
      <c r="G1350" s="12">
        <v>15</v>
      </c>
      <c r="H1350" s="12" t="s">
        <v>30</v>
      </c>
      <c r="I1350" s="12" t="s">
        <v>57</v>
      </c>
      <c r="J1350" s="12" t="s">
        <v>990</v>
      </c>
      <c r="K1350" s="2" t="s">
        <v>972</v>
      </c>
      <c r="L1350" s="2" t="s">
        <v>971</v>
      </c>
      <c r="M1350" s="12">
        <v>7</v>
      </c>
      <c r="N1350" s="12">
        <v>7</v>
      </c>
      <c r="O1350" s="24"/>
      <c r="P1350" s="12">
        <v>1.9059999999999999</v>
      </c>
      <c r="Q1350" s="12">
        <v>1.2509999999999999</v>
      </c>
      <c r="R1350">
        <f>IF(Q1350&gt;0,(P1350*(Q1350^2))*(3.14159/6),"")</f>
        <v>1.5618372304950894</v>
      </c>
      <c r="S1350" s="12" t="s">
        <v>32</v>
      </c>
      <c r="T1350" t="s">
        <v>25</v>
      </c>
      <c r="U1350" s="12" t="s">
        <v>26</v>
      </c>
      <c r="V1350" s="12" t="e">
        <f>"CG_D"&amp;G1350&amp;"_"&amp;H1350&amp;"_"&amp;#REF!&amp;".jpg"</f>
        <v>#REF!</v>
      </c>
      <c r="W1350" s="12"/>
      <c r="X1350" s="2" t="s">
        <v>764</v>
      </c>
      <c r="Y1350" s="12"/>
      <c r="Z1350" s="12"/>
      <c r="AA1350" s="12" t="s">
        <v>835</v>
      </c>
      <c r="AB1350" t="str">
        <f>IF(Q1350&gt;0,"yes","no")</f>
        <v>yes</v>
      </c>
      <c r="AC1350" t="str">
        <f>IF(O1350&gt;0,"yes","no")</f>
        <v>no</v>
      </c>
      <c r="AD1350" t="str">
        <f>IF(AH1350="hatch","yes","no")</f>
        <v>no</v>
      </c>
      <c r="AE1350" t="str">
        <f>IF(AH1350="swimup","yes","no")</f>
        <v>no</v>
      </c>
      <c r="AF1350" t="str">
        <f>IF(AH1350="respiration","yes","no")</f>
        <v>no</v>
      </c>
      <c r="AH1350" t="s">
        <v>813</v>
      </c>
      <c r="AI1350" t="str">
        <f>IF(O1350&gt;0,(IF(S1350="live",O1350*0.84,IF(S1350="dried.ethanol",O1350*0.8449+2.8227,O1350))),"")</f>
        <v/>
      </c>
      <c r="AJ1350" s="12"/>
      <c r="AL1350" t="str">
        <f>IF(OR(AND(Q1350=Q1351,P1350&gt;0),AND(O1350&gt;0,O1350=O1351)),"duplicate","")</f>
        <v/>
      </c>
      <c r="AM1350" t="s">
        <v>826</v>
      </c>
      <c r="AN1350" t="s">
        <v>826</v>
      </c>
      <c r="AO1350" t="s">
        <v>826</v>
      </c>
      <c r="AP1350" t="s">
        <v>826</v>
      </c>
      <c r="AQ1350" t="s">
        <v>32</v>
      </c>
    </row>
    <row r="1351" spans="1:43" x14ac:dyDescent="0.2">
      <c r="A1351" s="29">
        <v>42914</v>
      </c>
      <c r="B1351" s="1">
        <v>42901</v>
      </c>
      <c r="C1351" s="1" t="str">
        <f>IF(F1351="Kup","6/13/2017",IF(F1351="Sag","6/14/2017",""))</f>
        <v>6/14/2017</v>
      </c>
      <c r="D1351" s="27">
        <f>A1351-B1351</f>
        <v>13</v>
      </c>
      <c r="E1351" s="27">
        <f>A1351-C1351</f>
        <v>14</v>
      </c>
      <c r="F1351" s="12" t="s">
        <v>919</v>
      </c>
      <c r="G1351" s="12">
        <v>15</v>
      </c>
      <c r="H1351" s="12" t="s">
        <v>30</v>
      </c>
      <c r="I1351" s="12" t="s">
        <v>57</v>
      </c>
      <c r="J1351" s="12" t="s">
        <v>990</v>
      </c>
      <c r="K1351" s="2" t="s">
        <v>972</v>
      </c>
      <c r="L1351" s="2" t="s">
        <v>971</v>
      </c>
      <c r="M1351" s="12">
        <v>8</v>
      </c>
      <c r="N1351" s="12">
        <v>8</v>
      </c>
      <c r="O1351" s="24"/>
      <c r="P1351" s="12">
        <v>1.696</v>
      </c>
      <c r="Q1351" s="12">
        <v>1.012</v>
      </c>
      <c r="R1351">
        <f>IF(Q1351&gt;0,(P1351*(Q1351^2))*(3.14159/6),"")</f>
        <v>0.90946319517269314</v>
      </c>
      <c r="S1351" s="12" t="s">
        <v>32</v>
      </c>
      <c r="T1351" t="s">
        <v>25</v>
      </c>
      <c r="U1351" s="12" t="s">
        <v>26</v>
      </c>
      <c r="V1351" s="12" t="e">
        <f>"CG_D"&amp;G1351&amp;"_"&amp;H1351&amp;"_"&amp;#REF!&amp;".jpg"</f>
        <v>#REF!</v>
      </c>
      <c r="W1351" s="12"/>
      <c r="X1351" s="2" t="s">
        <v>764</v>
      </c>
      <c r="Y1351" s="12"/>
      <c r="Z1351" s="12"/>
      <c r="AA1351" s="12" t="s">
        <v>835</v>
      </c>
      <c r="AB1351" t="str">
        <f>IF(Q1351&gt;0,"yes","no")</f>
        <v>yes</v>
      </c>
      <c r="AC1351" t="str">
        <f>IF(O1351&gt;0,"yes","no")</f>
        <v>no</v>
      </c>
      <c r="AD1351" t="str">
        <f>IF(AH1351="hatch","yes","no")</f>
        <v>no</v>
      </c>
      <c r="AE1351" t="str">
        <f>IF(AH1351="swimup","yes","no")</f>
        <v>no</v>
      </c>
      <c r="AF1351" t="str">
        <f>IF(AH1351="respiration","yes","no")</f>
        <v>no</v>
      </c>
      <c r="AH1351" t="s">
        <v>813</v>
      </c>
      <c r="AI1351" t="str">
        <f>IF(O1351&gt;0,(IF(S1351="live",O1351*0.84,IF(S1351="dried.ethanol",O1351*0.8449+2.8227,O1351))),"")</f>
        <v/>
      </c>
      <c r="AJ1351" s="12"/>
      <c r="AL1351" t="str">
        <f>IF(OR(AND(Q1351=Q1352,P1351&gt;0),AND(O1351&gt;0,O1351=O1352)),"duplicate","")</f>
        <v/>
      </c>
      <c r="AM1351" t="s">
        <v>826</v>
      </c>
      <c r="AN1351" t="s">
        <v>826</v>
      </c>
      <c r="AO1351" t="s">
        <v>826</v>
      </c>
      <c r="AP1351" t="s">
        <v>826</v>
      </c>
      <c r="AQ1351" t="s">
        <v>32</v>
      </c>
    </row>
    <row r="1352" spans="1:43" x14ac:dyDescent="0.2">
      <c r="A1352" s="29">
        <v>42914</v>
      </c>
      <c r="B1352" s="1">
        <v>42901</v>
      </c>
      <c r="C1352" s="1" t="str">
        <f>IF(F1352="Kup","6/13/2017",IF(F1352="Sag","6/14/2017",""))</f>
        <v>6/14/2017</v>
      </c>
      <c r="D1352" s="27">
        <f>A1352-B1352</f>
        <v>13</v>
      </c>
      <c r="E1352" s="27">
        <f>A1352-C1352</f>
        <v>14</v>
      </c>
      <c r="F1352" s="12" t="s">
        <v>919</v>
      </c>
      <c r="G1352" s="12">
        <v>15</v>
      </c>
      <c r="H1352" s="12" t="s">
        <v>30</v>
      </c>
      <c r="I1352" s="12" t="s">
        <v>57</v>
      </c>
      <c r="J1352" s="12" t="s">
        <v>990</v>
      </c>
      <c r="K1352" s="2" t="s">
        <v>972</v>
      </c>
      <c r="L1352" s="2" t="s">
        <v>971</v>
      </c>
      <c r="M1352" s="12">
        <v>9</v>
      </c>
      <c r="N1352" s="12">
        <v>9</v>
      </c>
      <c r="O1352" s="24"/>
      <c r="P1352" s="12">
        <v>1.7230000000000001</v>
      </c>
      <c r="Q1352" s="12">
        <v>1.042</v>
      </c>
      <c r="R1352">
        <f>IF(Q1352&gt;0,(P1352*(Q1352^2))*(3.14159/6),"")</f>
        <v>0.97953277242691339</v>
      </c>
      <c r="S1352" s="12" t="s">
        <v>32</v>
      </c>
      <c r="T1352" t="s">
        <v>25</v>
      </c>
      <c r="U1352" s="12" t="s">
        <v>26</v>
      </c>
      <c r="V1352" s="12" t="e">
        <f>"CG_D"&amp;G1352&amp;"_"&amp;H1352&amp;"_"&amp;#REF!&amp;".jpg"</f>
        <v>#REF!</v>
      </c>
      <c r="W1352" s="12"/>
      <c r="X1352" s="2" t="s">
        <v>764</v>
      </c>
      <c r="Y1352" s="12"/>
      <c r="Z1352" s="12"/>
      <c r="AA1352" s="12" t="s">
        <v>835</v>
      </c>
      <c r="AB1352" t="str">
        <f>IF(Q1352&gt;0,"yes","no")</f>
        <v>yes</v>
      </c>
      <c r="AC1352" t="str">
        <f>IF(O1352&gt;0,"yes","no")</f>
        <v>no</v>
      </c>
      <c r="AD1352" t="str">
        <f>IF(AH1352="hatch","yes","no")</f>
        <v>no</v>
      </c>
      <c r="AE1352" t="str">
        <f>IF(AH1352="swimup","yes","no")</f>
        <v>no</v>
      </c>
      <c r="AF1352" t="str">
        <f>IF(AH1352="respiration","yes","no")</f>
        <v>no</v>
      </c>
      <c r="AH1352" t="s">
        <v>813</v>
      </c>
      <c r="AI1352" t="str">
        <f>IF(O1352&gt;0,(IF(S1352="live",O1352*0.84,IF(S1352="dried.ethanol",O1352*0.8449+2.8227,O1352))),"")</f>
        <v/>
      </c>
      <c r="AJ1352" s="12"/>
      <c r="AL1352" t="str">
        <f>IF(OR(AND(Q1352=Q1353,P1352&gt;0),AND(O1352&gt;0,O1352=O1353)),"duplicate","")</f>
        <v/>
      </c>
      <c r="AM1352" t="s">
        <v>826</v>
      </c>
      <c r="AN1352" t="s">
        <v>826</v>
      </c>
      <c r="AO1352" t="s">
        <v>826</v>
      </c>
      <c r="AP1352" t="s">
        <v>826</v>
      </c>
      <c r="AQ1352" t="s">
        <v>32</v>
      </c>
    </row>
    <row r="1353" spans="1:43" x14ac:dyDescent="0.2">
      <c r="A1353" s="29">
        <v>42914</v>
      </c>
      <c r="B1353" s="1">
        <v>42901</v>
      </c>
      <c r="C1353" s="1" t="str">
        <f>IF(F1353="Kup","6/13/2017",IF(F1353="Sag","6/14/2017",""))</f>
        <v>6/14/2017</v>
      </c>
      <c r="D1353" s="27">
        <f>A1353-B1353</f>
        <v>13</v>
      </c>
      <c r="E1353" s="27">
        <f>A1353-C1353</f>
        <v>14</v>
      </c>
      <c r="F1353" s="12" t="s">
        <v>919</v>
      </c>
      <c r="G1353" s="12">
        <v>15</v>
      </c>
      <c r="H1353" s="12" t="s">
        <v>30</v>
      </c>
      <c r="I1353" s="12" t="s">
        <v>166</v>
      </c>
      <c r="J1353" s="12" t="s">
        <v>987</v>
      </c>
      <c r="K1353" s="2" t="s">
        <v>973</v>
      </c>
      <c r="L1353" s="2" t="s">
        <v>974</v>
      </c>
      <c r="M1353" s="12">
        <v>1</v>
      </c>
      <c r="N1353" s="12">
        <v>1</v>
      </c>
      <c r="O1353" s="24"/>
      <c r="P1353" s="12">
        <v>1.9390000000000001</v>
      </c>
      <c r="Q1353" s="12">
        <v>1.21</v>
      </c>
      <c r="R1353">
        <f>IF(Q1353&gt;0,(P1353*(Q1353^2))*(3.14159/6),"")</f>
        <v>1.486438020156833</v>
      </c>
      <c r="S1353" s="12" t="s">
        <v>32</v>
      </c>
      <c r="T1353" t="s">
        <v>25</v>
      </c>
      <c r="U1353" s="12" t="s">
        <v>26</v>
      </c>
      <c r="V1353" s="12" t="e">
        <f>"CG_D"&amp;G1353&amp;"_"&amp;H1353&amp;"_"&amp;#REF!&amp;".jpg"</f>
        <v>#REF!</v>
      </c>
      <c r="W1353" s="12"/>
      <c r="X1353" s="2" t="s">
        <v>764</v>
      </c>
      <c r="Y1353" s="12"/>
      <c r="Z1353" s="12"/>
      <c r="AA1353" s="12" t="s">
        <v>835</v>
      </c>
      <c r="AB1353" t="str">
        <f>IF(Q1353&gt;0,"yes","no")</f>
        <v>yes</v>
      </c>
      <c r="AC1353" t="str">
        <f>IF(O1353&gt;0,"yes","no")</f>
        <v>no</v>
      </c>
      <c r="AD1353" t="str">
        <f>IF(AH1353="hatch","yes","no")</f>
        <v>no</v>
      </c>
      <c r="AE1353" t="str">
        <f>IF(AH1353="swimup","yes","no")</f>
        <v>no</v>
      </c>
      <c r="AF1353" t="str">
        <f>IF(AH1353="respiration","yes","no")</f>
        <v>no</v>
      </c>
      <c r="AH1353" t="s">
        <v>813</v>
      </c>
      <c r="AI1353" t="str">
        <f>IF(O1353&gt;0,(IF(S1353="live",O1353*0.84,IF(S1353="dried.ethanol",O1353*0.8449+2.8227,O1353))),"")</f>
        <v/>
      </c>
      <c r="AJ1353" s="12"/>
      <c r="AL1353" t="str">
        <f>IF(OR(AND(Q1353=Q1354,P1353&gt;0),AND(O1353&gt;0,O1353=O1354)),"duplicate","")</f>
        <v/>
      </c>
      <c r="AM1353" t="s">
        <v>826</v>
      </c>
      <c r="AN1353" t="s">
        <v>826</v>
      </c>
      <c r="AO1353" t="s">
        <v>826</v>
      </c>
      <c r="AP1353" t="s">
        <v>826</v>
      </c>
      <c r="AQ1353" t="s">
        <v>32</v>
      </c>
    </row>
    <row r="1354" spans="1:43" x14ac:dyDescent="0.2">
      <c r="A1354" s="29">
        <v>42914</v>
      </c>
      <c r="B1354" s="1">
        <v>42901</v>
      </c>
      <c r="C1354" s="1" t="str">
        <f>IF(F1354="Kup","6/13/2017",IF(F1354="Sag","6/14/2017",""))</f>
        <v>6/14/2017</v>
      </c>
      <c r="D1354" s="27">
        <f>A1354-B1354</f>
        <v>13</v>
      </c>
      <c r="E1354" s="27">
        <f>A1354-C1354</f>
        <v>14</v>
      </c>
      <c r="F1354" s="12" t="s">
        <v>919</v>
      </c>
      <c r="G1354" s="12">
        <v>15</v>
      </c>
      <c r="H1354" s="12" t="s">
        <v>30</v>
      </c>
      <c r="I1354" s="12" t="s">
        <v>166</v>
      </c>
      <c r="J1354" s="12" t="s">
        <v>987</v>
      </c>
      <c r="K1354" s="2" t="s">
        <v>973</v>
      </c>
      <c r="L1354" s="2" t="s">
        <v>974</v>
      </c>
      <c r="M1354" s="12">
        <v>2</v>
      </c>
      <c r="N1354" s="12">
        <v>2</v>
      </c>
      <c r="O1354" s="24"/>
      <c r="P1354" s="12">
        <v>1.8149999999999999</v>
      </c>
      <c r="Q1354" s="12">
        <v>1.01</v>
      </c>
      <c r="R1354">
        <f>IF(Q1354&gt;0,(P1354*(Q1354^2))*(3.14159/6),"")</f>
        <v>0.96943262759749993</v>
      </c>
      <c r="S1354" s="12" t="s">
        <v>32</v>
      </c>
      <c r="T1354" t="s">
        <v>25</v>
      </c>
      <c r="U1354" s="12" t="s">
        <v>26</v>
      </c>
      <c r="V1354" s="12" t="e">
        <f>"CG_D"&amp;G1354&amp;"_"&amp;H1354&amp;"_"&amp;#REF!&amp;".jpg"</f>
        <v>#REF!</v>
      </c>
      <c r="W1354" s="12"/>
      <c r="X1354" s="2" t="s">
        <v>764</v>
      </c>
      <c r="Y1354" s="12"/>
      <c r="Z1354" s="12"/>
      <c r="AA1354" s="12" t="s">
        <v>835</v>
      </c>
      <c r="AB1354" t="str">
        <f>IF(Q1354&gt;0,"yes","no")</f>
        <v>yes</v>
      </c>
      <c r="AC1354" t="str">
        <f>IF(O1354&gt;0,"yes","no")</f>
        <v>no</v>
      </c>
      <c r="AD1354" t="str">
        <f>IF(AH1354="hatch","yes","no")</f>
        <v>no</v>
      </c>
      <c r="AE1354" t="str">
        <f>IF(AH1354="swimup","yes","no")</f>
        <v>no</v>
      </c>
      <c r="AF1354" t="str">
        <f>IF(AH1354="respiration","yes","no")</f>
        <v>no</v>
      </c>
      <c r="AH1354" t="s">
        <v>813</v>
      </c>
      <c r="AI1354" t="str">
        <f>IF(O1354&gt;0,(IF(S1354="live",O1354*0.84,IF(S1354="dried.ethanol",O1354*0.8449+2.8227,O1354))),"")</f>
        <v/>
      </c>
      <c r="AJ1354" s="12"/>
      <c r="AL1354" t="str">
        <f>IF(OR(AND(Q1354=Q1355,P1354&gt;0),AND(O1354&gt;0,O1354=O1355)),"duplicate","")</f>
        <v/>
      </c>
      <c r="AM1354" t="s">
        <v>826</v>
      </c>
      <c r="AN1354" t="s">
        <v>826</v>
      </c>
      <c r="AO1354" t="s">
        <v>826</v>
      </c>
      <c r="AP1354" t="s">
        <v>826</v>
      </c>
      <c r="AQ1354" t="s">
        <v>32</v>
      </c>
    </row>
    <row r="1355" spans="1:43" x14ac:dyDescent="0.2">
      <c r="A1355" s="29">
        <v>42914</v>
      </c>
      <c r="B1355" s="1">
        <v>42901</v>
      </c>
      <c r="C1355" s="1" t="str">
        <f>IF(F1355="Kup","6/13/2017",IF(F1355="Sag","6/14/2017",""))</f>
        <v>6/14/2017</v>
      </c>
      <c r="D1355" s="27">
        <f>A1355-B1355</f>
        <v>13</v>
      </c>
      <c r="E1355" s="27">
        <f>A1355-C1355</f>
        <v>14</v>
      </c>
      <c r="F1355" s="12" t="s">
        <v>919</v>
      </c>
      <c r="G1355" s="12">
        <v>15</v>
      </c>
      <c r="H1355" s="12" t="s">
        <v>30</v>
      </c>
      <c r="I1355" s="12" t="s">
        <v>166</v>
      </c>
      <c r="J1355" s="12" t="s">
        <v>987</v>
      </c>
      <c r="K1355" s="2" t="s">
        <v>973</v>
      </c>
      <c r="L1355" s="2" t="s">
        <v>974</v>
      </c>
      <c r="M1355" s="12">
        <v>3</v>
      </c>
      <c r="N1355" s="12">
        <v>3</v>
      </c>
      <c r="O1355" s="24"/>
      <c r="P1355" s="12">
        <v>1.857</v>
      </c>
      <c r="Q1355" s="12">
        <v>1.5589999999999999</v>
      </c>
      <c r="R1355">
        <f>IF(Q1355&gt;0,(P1355*(Q1355^2))*(3.14159/6),"")</f>
        <v>2.3632104020825047</v>
      </c>
      <c r="S1355" s="12" t="s">
        <v>32</v>
      </c>
      <c r="T1355" t="s">
        <v>25</v>
      </c>
      <c r="U1355" s="12" t="s">
        <v>26</v>
      </c>
      <c r="V1355" s="12" t="e">
        <f>"CG_D"&amp;G1355&amp;"_"&amp;H1355&amp;"_"&amp;#REF!&amp;".jpg"</f>
        <v>#REF!</v>
      </c>
      <c r="W1355" s="12"/>
      <c r="X1355" s="2" t="s">
        <v>764</v>
      </c>
      <c r="Y1355" s="12"/>
      <c r="Z1355" s="12"/>
      <c r="AA1355" s="12" t="s">
        <v>835</v>
      </c>
      <c r="AB1355" t="str">
        <f>IF(Q1355&gt;0,"yes","no")</f>
        <v>yes</v>
      </c>
      <c r="AC1355" t="str">
        <f>IF(O1355&gt;0,"yes","no")</f>
        <v>no</v>
      </c>
      <c r="AD1355" t="str">
        <f>IF(AH1355="hatch","yes","no")</f>
        <v>no</v>
      </c>
      <c r="AE1355" t="str">
        <f>IF(AH1355="swimup","yes","no")</f>
        <v>no</v>
      </c>
      <c r="AF1355" t="str">
        <f>IF(AH1355="respiration","yes","no")</f>
        <v>no</v>
      </c>
      <c r="AH1355" t="s">
        <v>813</v>
      </c>
      <c r="AI1355" t="str">
        <f>IF(O1355&gt;0,(IF(S1355="live",O1355*0.84,IF(S1355="dried.ethanol",O1355*0.8449+2.8227,O1355))),"")</f>
        <v/>
      </c>
      <c r="AJ1355" s="12"/>
      <c r="AL1355" t="str">
        <f>IF(OR(AND(Q1355=Q1356,P1355&gt;0),AND(O1355&gt;0,O1355=O1356)),"duplicate","")</f>
        <v/>
      </c>
      <c r="AM1355" t="s">
        <v>826</v>
      </c>
      <c r="AN1355" t="s">
        <v>826</v>
      </c>
      <c r="AO1355" t="s">
        <v>826</v>
      </c>
      <c r="AP1355" t="s">
        <v>826</v>
      </c>
      <c r="AQ1355" t="s">
        <v>32</v>
      </c>
    </row>
    <row r="1356" spans="1:43" x14ac:dyDescent="0.2">
      <c r="A1356" s="29">
        <v>42914</v>
      </c>
      <c r="B1356" s="1">
        <v>42901</v>
      </c>
      <c r="C1356" s="1" t="str">
        <f>IF(F1356="Kup","6/13/2017",IF(F1356="Sag","6/14/2017",""))</f>
        <v>6/14/2017</v>
      </c>
      <c r="D1356" s="27">
        <f>A1356-B1356</f>
        <v>13</v>
      </c>
      <c r="E1356" s="27">
        <f>A1356-C1356</f>
        <v>14</v>
      </c>
      <c r="F1356" s="12" t="s">
        <v>919</v>
      </c>
      <c r="G1356" s="12">
        <v>15</v>
      </c>
      <c r="H1356" s="12" t="s">
        <v>30</v>
      </c>
      <c r="I1356" s="12" t="s">
        <v>59</v>
      </c>
      <c r="J1356" s="12" t="s">
        <v>991</v>
      </c>
      <c r="K1356" s="2" t="s">
        <v>975</v>
      </c>
      <c r="L1356" s="2" t="s">
        <v>974</v>
      </c>
      <c r="M1356" s="12">
        <v>1</v>
      </c>
      <c r="N1356" s="12">
        <v>1</v>
      </c>
      <c r="O1356" s="24"/>
      <c r="P1356" s="12">
        <v>1.92</v>
      </c>
      <c r="Q1356" s="12">
        <v>1.083</v>
      </c>
      <c r="R1356">
        <f>IF(Q1356&gt;0,(P1356*(Q1356^2))*(3.14159/6),"")</f>
        <v>1.1791156331231998</v>
      </c>
      <c r="S1356" s="12" t="s">
        <v>32</v>
      </c>
      <c r="T1356" t="s">
        <v>25</v>
      </c>
      <c r="U1356" s="12" t="s">
        <v>26</v>
      </c>
      <c r="V1356" s="12" t="e">
        <f>"CG_D"&amp;G1356&amp;"_"&amp;H1356&amp;"_"&amp;#REF!&amp;".jpg"</f>
        <v>#REF!</v>
      </c>
      <c r="W1356" s="12"/>
      <c r="X1356" s="2" t="s">
        <v>764</v>
      </c>
      <c r="Y1356" s="12"/>
      <c r="Z1356" s="12"/>
      <c r="AA1356" s="12" t="s">
        <v>835</v>
      </c>
      <c r="AB1356" t="str">
        <f>IF(Q1356&gt;0,"yes","no")</f>
        <v>yes</v>
      </c>
      <c r="AC1356" t="str">
        <f>IF(O1356&gt;0,"yes","no")</f>
        <v>no</v>
      </c>
      <c r="AD1356" t="str">
        <f>IF(AH1356="hatch","yes","no")</f>
        <v>no</v>
      </c>
      <c r="AE1356" t="str">
        <f>IF(AH1356="swimup","yes","no")</f>
        <v>no</v>
      </c>
      <c r="AF1356" t="str">
        <f>IF(AH1356="respiration","yes","no")</f>
        <v>no</v>
      </c>
      <c r="AH1356" t="s">
        <v>813</v>
      </c>
      <c r="AI1356" t="str">
        <f>IF(O1356&gt;0,(IF(S1356="live",O1356*0.84,IF(S1356="dried.ethanol",O1356*0.8449+2.8227,O1356))),"")</f>
        <v/>
      </c>
      <c r="AJ1356" s="12"/>
      <c r="AL1356" t="str">
        <f>IF(OR(AND(Q1356=Q1357,P1356&gt;0),AND(O1356&gt;0,O1356=O1357)),"duplicate","")</f>
        <v/>
      </c>
      <c r="AM1356" t="s">
        <v>826</v>
      </c>
      <c r="AN1356" t="s">
        <v>826</v>
      </c>
      <c r="AO1356" t="s">
        <v>826</v>
      </c>
      <c r="AP1356" t="s">
        <v>826</v>
      </c>
      <c r="AQ1356" t="s">
        <v>32</v>
      </c>
    </row>
    <row r="1357" spans="1:43" x14ac:dyDescent="0.2">
      <c r="A1357" s="29">
        <v>42914</v>
      </c>
      <c r="B1357" s="1">
        <v>42901</v>
      </c>
      <c r="C1357" s="1" t="str">
        <f>IF(F1357="Kup","6/13/2017",IF(F1357="Sag","6/14/2017",""))</f>
        <v>6/14/2017</v>
      </c>
      <c r="D1357" s="27">
        <f>A1357-B1357</f>
        <v>13</v>
      </c>
      <c r="E1357" s="27">
        <f>A1357-C1357</f>
        <v>14</v>
      </c>
      <c r="F1357" s="12" t="s">
        <v>919</v>
      </c>
      <c r="G1357" s="12">
        <v>15</v>
      </c>
      <c r="H1357" s="12" t="s">
        <v>30</v>
      </c>
      <c r="I1357" s="12" t="s">
        <v>59</v>
      </c>
      <c r="J1357" s="12" t="s">
        <v>991</v>
      </c>
      <c r="K1357" s="2" t="s">
        <v>975</v>
      </c>
      <c r="L1357" s="2" t="s">
        <v>974</v>
      </c>
      <c r="M1357" s="12">
        <v>2</v>
      </c>
      <c r="N1357" s="12">
        <v>2</v>
      </c>
      <c r="O1357" s="24"/>
      <c r="P1357" s="12">
        <v>1.877</v>
      </c>
      <c r="Q1357" s="12">
        <v>1.2949999999999999</v>
      </c>
      <c r="R1357">
        <f>IF(Q1357&gt;0,(P1357*(Q1357^2))*(3.14159/6),"")</f>
        <v>1.6481702280367911</v>
      </c>
      <c r="S1357" s="12" t="s">
        <v>32</v>
      </c>
      <c r="T1357" t="s">
        <v>25</v>
      </c>
      <c r="U1357" s="12" t="s">
        <v>26</v>
      </c>
      <c r="V1357" s="12" t="e">
        <f>"CG_D"&amp;G1357&amp;"_"&amp;H1357&amp;"_"&amp;#REF!&amp;".jpg"</f>
        <v>#REF!</v>
      </c>
      <c r="W1357" s="12"/>
      <c r="X1357" s="2" t="s">
        <v>764</v>
      </c>
      <c r="Y1357" s="12"/>
      <c r="Z1357" s="12"/>
      <c r="AA1357" s="12" t="s">
        <v>835</v>
      </c>
      <c r="AB1357" t="str">
        <f>IF(Q1357&gt;0,"yes","no")</f>
        <v>yes</v>
      </c>
      <c r="AC1357" t="str">
        <f>IF(O1357&gt;0,"yes","no")</f>
        <v>no</v>
      </c>
      <c r="AD1357" t="str">
        <f>IF(AH1357="hatch","yes","no")</f>
        <v>no</v>
      </c>
      <c r="AE1357" t="str">
        <f>IF(AH1357="swimup","yes","no")</f>
        <v>no</v>
      </c>
      <c r="AF1357" t="str">
        <f>IF(AH1357="respiration","yes","no")</f>
        <v>no</v>
      </c>
      <c r="AH1357" t="s">
        <v>813</v>
      </c>
      <c r="AI1357" t="str">
        <f>IF(O1357&gt;0,(IF(S1357="live",O1357*0.84,IF(S1357="dried.ethanol",O1357*0.8449+2.8227,O1357))),"")</f>
        <v/>
      </c>
      <c r="AJ1357" s="12"/>
      <c r="AL1357" t="str">
        <f>IF(OR(AND(Q1357=Q1358,P1357&gt;0),AND(O1357&gt;0,O1357=O1358)),"duplicate","")</f>
        <v/>
      </c>
      <c r="AM1357" t="s">
        <v>826</v>
      </c>
      <c r="AN1357" t="s">
        <v>826</v>
      </c>
      <c r="AO1357" t="s">
        <v>826</v>
      </c>
      <c r="AP1357" t="s">
        <v>826</v>
      </c>
      <c r="AQ1357" t="s">
        <v>32</v>
      </c>
    </row>
    <row r="1358" spans="1:43" x14ac:dyDescent="0.2">
      <c r="A1358" s="29">
        <v>42914</v>
      </c>
      <c r="B1358" s="1">
        <v>42901</v>
      </c>
      <c r="C1358" s="1" t="str">
        <f>IF(F1358="Kup","6/13/2017",IF(F1358="Sag","6/14/2017",""))</f>
        <v>6/14/2017</v>
      </c>
      <c r="D1358" s="27">
        <f>A1358-B1358</f>
        <v>13</v>
      </c>
      <c r="E1358" s="27">
        <f>A1358-C1358</f>
        <v>14</v>
      </c>
      <c r="F1358" s="12" t="s">
        <v>919</v>
      </c>
      <c r="G1358" s="12">
        <v>15</v>
      </c>
      <c r="H1358" s="12" t="s">
        <v>30</v>
      </c>
      <c r="I1358" s="12" t="s">
        <v>59</v>
      </c>
      <c r="J1358" s="12" t="s">
        <v>991</v>
      </c>
      <c r="K1358" s="2" t="s">
        <v>975</v>
      </c>
      <c r="L1358" s="2" t="s">
        <v>974</v>
      </c>
      <c r="M1358" s="12">
        <v>3</v>
      </c>
      <c r="N1358" s="12">
        <v>3</v>
      </c>
      <c r="O1358" s="24"/>
      <c r="P1358" s="12">
        <v>2.04</v>
      </c>
      <c r="Q1358" s="12">
        <v>1.2809999999999999</v>
      </c>
      <c r="R1358">
        <f>IF(Q1358&gt;0,(P1358*(Q1358^2))*(3.14159/6),"")</f>
        <v>1.7527770671165996</v>
      </c>
      <c r="S1358" s="12" t="s">
        <v>32</v>
      </c>
      <c r="T1358" t="s">
        <v>25</v>
      </c>
      <c r="U1358" s="12" t="s">
        <v>26</v>
      </c>
      <c r="V1358" s="12" t="e">
        <f>"CG_D"&amp;G1358&amp;"_"&amp;H1358&amp;"_"&amp;#REF!&amp;".jpg"</f>
        <v>#REF!</v>
      </c>
      <c r="W1358" s="12"/>
      <c r="X1358" s="2" t="s">
        <v>764</v>
      </c>
      <c r="Y1358" s="12"/>
      <c r="Z1358" s="12"/>
      <c r="AA1358" s="12" t="s">
        <v>835</v>
      </c>
      <c r="AB1358" t="str">
        <f>IF(Q1358&gt;0,"yes","no")</f>
        <v>yes</v>
      </c>
      <c r="AC1358" t="str">
        <f>IF(O1358&gt;0,"yes","no")</f>
        <v>no</v>
      </c>
      <c r="AD1358" t="str">
        <f>IF(AH1358="hatch","yes","no")</f>
        <v>no</v>
      </c>
      <c r="AE1358" t="str">
        <f>IF(AH1358="swimup","yes","no")</f>
        <v>no</v>
      </c>
      <c r="AF1358" t="str">
        <f>IF(AH1358="respiration","yes","no")</f>
        <v>no</v>
      </c>
      <c r="AH1358" t="s">
        <v>813</v>
      </c>
      <c r="AI1358" t="str">
        <f>IF(O1358&gt;0,(IF(S1358="live",O1358*0.84,IF(S1358="dried.ethanol",O1358*0.8449+2.8227,O1358))),"")</f>
        <v/>
      </c>
      <c r="AJ1358" s="12"/>
      <c r="AL1358" t="str">
        <f>IF(OR(AND(Q1358=Q1359,P1358&gt;0),AND(O1358&gt;0,O1358=O1359)),"duplicate","")</f>
        <v/>
      </c>
      <c r="AM1358" t="s">
        <v>826</v>
      </c>
      <c r="AN1358" t="s">
        <v>826</v>
      </c>
      <c r="AO1358" t="s">
        <v>826</v>
      </c>
      <c r="AP1358" t="s">
        <v>826</v>
      </c>
      <c r="AQ1358" t="s">
        <v>32</v>
      </c>
    </row>
    <row r="1359" spans="1:43" x14ac:dyDescent="0.2">
      <c r="A1359" s="29">
        <v>42914</v>
      </c>
      <c r="B1359" s="1">
        <v>42901</v>
      </c>
      <c r="C1359" s="1" t="str">
        <f>IF(F1359="Kup","6/13/2017",IF(F1359="Sag","6/14/2017",""))</f>
        <v>6/14/2017</v>
      </c>
      <c r="D1359" s="27">
        <f>A1359-B1359</f>
        <v>13</v>
      </c>
      <c r="E1359" s="27">
        <f>A1359-C1359</f>
        <v>14</v>
      </c>
      <c r="F1359" s="12" t="s">
        <v>919</v>
      </c>
      <c r="G1359" s="12">
        <v>15</v>
      </c>
      <c r="H1359" s="12" t="s">
        <v>30</v>
      </c>
      <c r="I1359" s="12" t="s">
        <v>59</v>
      </c>
      <c r="J1359" s="12" t="s">
        <v>991</v>
      </c>
      <c r="K1359" s="2" t="s">
        <v>975</v>
      </c>
      <c r="L1359" s="2" t="s">
        <v>974</v>
      </c>
      <c r="M1359" s="12">
        <v>4</v>
      </c>
      <c r="N1359" s="12">
        <v>4</v>
      </c>
      <c r="O1359" s="24"/>
      <c r="P1359" s="12">
        <v>2.0489999999999999</v>
      </c>
      <c r="Q1359" s="12">
        <v>1.2490000000000001</v>
      </c>
      <c r="R1359">
        <f>IF(Q1359&gt;0,(P1359*(Q1359^2))*(3.14159/6),"")</f>
        <v>1.6736517294529849</v>
      </c>
      <c r="S1359" s="12" t="s">
        <v>32</v>
      </c>
      <c r="T1359" t="s">
        <v>25</v>
      </c>
      <c r="U1359" s="12" t="s">
        <v>26</v>
      </c>
      <c r="V1359" s="12" t="e">
        <f>"CG_D"&amp;G1359&amp;"_"&amp;H1359&amp;"_"&amp;#REF!&amp;".jpg"</f>
        <v>#REF!</v>
      </c>
      <c r="W1359" s="12"/>
      <c r="X1359" s="2" t="s">
        <v>764</v>
      </c>
      <c r="Y1359" s="12"/>
      <c r="Z1359" s="12"/>
      <c r="AA1359" s="12" t="s">
        <v>835</v>
      </c>
      <c r="AB1359" t="str">
        <f>IF(Q1359&gt;0,"yes","no")</f>
        <v>yes</v>
      </c>
      <c r="AC1359" t="str">
        <f>IF(O1359&gt;0,"yes","no")</f>
        <v>no</v>
      </c>
      <c r="AD1359" t="str">
        <f>IF(AH1359="hatch","yes","no")</f>
        <v>no</v>
      </c>
      <c r="AE1359" t="str">
        <f>IF(AH1359="swimup","yes","no")</f>
        <v>no</v>
      </c>
      <c r="AF1359" t="str">
        <f>IF(AH1359="respiration","yes","no")</f>
        <v>no</v>
      </c>
      <c r="AH1359" t="s">
        <v>813</v>
      </c>
      <c r="AI1359" t="str">
        <f>IF(O1359&gt;0,(IF(S1359="live",O1359*0.84,IF(S1359="dried.ethanol",O1359*0.8449+2.8227,O1359))),"")</f>
        <v/>
      </c>
      <c r="AJ1359" s="12"/>
      <c r="AL1359" t="str">
        <f>IF(OR(AND(Q1359=Q1360,P1359&gt;0),AND(O1359&gt;0,O1359=O1360)),"duplicate","")</f>
        <v/>
      </c>
      <c r="AM1359" t="s">
        <v>826</v>
      </c>
      <c r="AN1359" t="s">
        <v>826</v>
      </c>
      <c r="AO1359" t="s">
        <v>826</v>
      </c>
      <c r="AP1359" t="s">
        <v>826</v>
      </c>
      <c r="AQ1359" t="s">
        <v>32</v>
      </c>
    </row>
    <row r="1360" spans="1:43" x14ac:dyDescent="0.2">
      <c r="A1360" s="29">
        <v>42914</v>
      </c>
      <c r="B1360" s="1">
        <v>42901</v>
      </c>
      <c r="C1360" s="1" t="str">
        <f>IF(F1360="Kup","6/13/2017",IF(F1360="Sag","6/14/2017",""))</f>
        <v>6/14/2017</v>
      </c>
      <c r="D1360" s="27">
        <f>A1360-B1360</f>
        <v>13</v>
      </c>
      <c r="E1360" s="27">
        <f>A1360-C1360</f>
        <v>14</v>
      </c>
      <c r="F1360" s="12" t="s">
        <v>919</v>
      </c>
      <c r="G1360" s="12">
        <v>15</v>
      </c>
      <c r="H1360" s="12" t="s">
        <v>30</v>
      </c>
      <c r="I1360" s="12" t="s">
        <v>59</v>
      </c>
      <c r="J1360" s="12" t="s">
        <v>991</v>
      </c>
      <c r="K1360" s="2" t="s">
        <v>975</v>
      </c>
      <c r="L1360" s="2" t="s">
        <v>974</v>
      </c>
      <c r="M1360" s="12">
        <v>5</v>
      </c>
      <c r="N1360" s="12">
        <v>5</v>
      </c>
      <c r="O1360" s="24"/>
      <c r="P1360" s="12">
        <v>1.968</v>
      </c>
      <c r="Q1360" s="12">
        <v>0.92700000000000005</v>
      </c>
      <c r="R1360">
        <f>IF(Q1360&gt;0,(P1360*(Q1360^2))*(3.14159/6),"")</f>
        <v>0.88548828094008003</v>
      </c>
      <c r="S1360" s="12" t="s">
        <v>32</v>
      </c>
      <c r="T1360" t="s">
        <v>25</v>
      </c>
      <c r="U1360" s="12" t="s">
        <v>26</v>
      </c>
      <c r="V1360" s="12" t="e">
        <f>"CG_D"&amp;G1360&amp;"_"&amp;H1360&amp;"_"&amp;#REF!&amp;".jpg"</f>
        <v>#REF!</v>
      </c>
      <c r="W1360" s="12"/>
      <c r="X1360" s="2" t="s">
        <v>764</v>
      </c>
      <c r="Y1360" s="12"/>
      <c r="Z1360" s="12"/>
      <c r="AA1360" s="12" t="s">
        <v>835</v>
      </c>
      <c r="AB1360" t="str">
        <f>IF(Q1360&gt;0,"yes","no")</f>
        <v>yes</v>
      </c>
      <c r="AC1360" t="str">
        <f>IF(O1360&gt;0,"yes","no")</f>
        <v>no</v>
      </c>
      <c r="AD1360" t="str">
        <f>IF(AH1360="hatch","yes","no")</f>
        <v>no</v>
      </c>
      <c r="AE1360" t="str">
        <f>IF(AH1360="swimup","yes","no")</f>
        <v>no</v>
      </c>
      <c r="AF1360" t="str">
        <f>IF(AH1360="respiration","yes","no")</f>
        <v>no</v>
      </c>
      <c r="AH1360" t="s">
        <v>813</v>
      </c>
      <c r="AI1360" t="str">
        <f>IF(O1360&gt;0,(IF(S1360="live",O1360*0.84,IF(S1360="dried.ethanol",O1360*0.8449+2.8227,O1360))),"")</f>
        <v/>
      </c>
      <c r="AJ1360" s="12"/>
      <c r="AL1360" t="str">
        <f>IF(OR(AND(Q1360=Q1361,P1360&gt;0),AND(O1360&gt;0,O1360=O1361)),"duplicate","")</f>
        <v/>
      </c>
      <c r="AM1360" t="s">
        <v>826</v>
      </c>
      <c r="AN1360" t="s">
        <v>826</v>
      </c>
      <c r="AO1360" t="s">
        <v>826</v>
      </c>
      <c r="AP1360" t="s">
        <v>826</v>
      </c>
      <c r="AQ1360" t="s">
        <v>32</v>
      </c>
    </row>
    <row r="1361" spans="1:43" x14ac:dyDescent="0.2">
      <c r="A1361" s="29">
        <v>42914</v>
      </c>
      <c r="B1361" s="1">
        <v>42901</v>
      </c>
      <c r="C1361" s="1" t="str">
        <f>IF(F1361="Kup","6/13/2017",IF(F1361="Sag","6/14/2017",""))</f>
        <v>6/14/2017</v>
      </c>
      <c r="D1361" s="27">
        <f>A1361-B1361</f>
        <v>13</v>
      </c>
      <c r="E1361" s="27">
        <f>A1361-C1361</f>
        <v>14</v>
      </c>
      <c r="F1361" s="12" t="s">
        <v>919</v>
      </c>
      <c r="G1361" s="12">
        <v>15</v>
      </c>
      <c r="H1361" s="12" t="s">
        <v>30</v>
      </c>
      <c r="I1361" s="12" t="s">
        <v>59</v>
      </c>
      <c r="J1361" s="12" t="s">
        <v>991</v>
      </c>
      <c r="K1361" s="2" t="s">
        <v>975</v>
      </c>
      <c r="L1361" s="2" t="s">
        <v>974</v>
      </c>
      <c r="M1361" s="12">
        <v>6</v>
      </c>
      <c r="N1361" s="12">
        <v>6</v>
      </c>
      <c r="O1361" s="24"/>
      <c r="P1361" s="12">
        <v>1.7390000000000001</v>
      </c>
      <c r="Q1361" s="12">
        <v>0.92600000000000005</v>
      </c>
      <c r="R1361">
        <f>IF(Q1361&gt;0,(P1361*(Q1361^2))*(3.14159/6),"")</f>
        <v>0.7807640547791268</v>
      </c>
      <c r="S1361" s="12" t="s">
        <v>32</v>
      </c>
      <c r="T1361" t="s">
        <v>25</v>
      </c>
      <c r="U1361" s="12" t="s">
        <v>26</v>
      </c>
      <c r="V1361" s="12" t="e">
        <f>"CG_D"&amp;G1361&amp;"_"&amp;H1361&amp;"_"&amp;#REF!&amp;".jpg"</f>
        <v>#REF!</v>
      </c>
      <c r="W1361" s="12"/>
      <c r="X1361" s="2" t="s">
        <v>764</v>
      </c>
      <c r="Y1361" s="12"/>
      <c r="Z1361" s="12"/>
      <c r="AA1361" s="12" t="s">
        <v>835</v>
      </c>
      <c r="AB1361" t="str">
        <f>IF(Q1361&gt;0,"yes","no")</f>
        <v>yes</v>
      </c>
      <c r="AC1361" t="str">
        <f>IF(O1361&gt;0,"yes","no")</f>
        <v>no</v>
      </c>
      <c r="AD1361" t="str">
        <f>IF(AH1361="hatch","yes","no")</f>
        <v>no</v>
      </c>
      <c r="AE1361" t="str">
        <f>IF(AH1361="swimup","yes","no")</f>
        <v>no</v>
      </c>
      <c r="AF1361" t="str">
        <f>IF(AH1361="respiration","yes","no")</f>
        <v>no</v>
      </c>
      <c r="AH1361" t="s">
        <v>813</v>
      </c>
      <c r="AI1361" t="str">
        <f>IF(O1361&gt;0,(IF(S1361="live",O1361*0.84,IF(S1361="dried.ethanol",O1361*0.8449+2.8227,O1361))),"")</f>
        <v/>
      </c>
      <c r="AJ1361" s="12"/>
      <c r="AL1361" t="str">
        <f>IF(OR(AND(Q1361=Q1362,P1361&gt;0),AND(O1361&gt;0,O1361=O1362)),"duplicate","")</f>
        <v/>
      </c>
      <c r="AM1361" t="s">
        <v>826</v>
      </c>
      <c r="AN1361" t="s">
        <v>826</v>
      </c>
      <c r="AO1361" t="s">
        <v>826</v>
      </c>
      <c r="AP1361" t="s">
        <v>826</v>
      </c>
      <c r="AQ1361" t="s">
        <v>32</v>
      </c>
    </row>
    <row r="1362" spans="1:43" x14ac:dyDescent="0.2">
      <c r="A1362" s="29">
        <v>42914</v>
      </c>
      <c r="B1362" s="1">
        <v>42901</v>
      </c>
      <c r="C1362" s="1" t="str">
        <f>IF(F1362="Kup","6/13/2017",IF(F1362="Sag","6/14/2017",""))</f>
        <v>6/14/2017</v>
      </c>
      <c r="D1362" s="27">
        <f>A1362-B1362</f>
        <v>13</v>
      </c>
      <c r="E1362" s="27">
        <f>A1362-C1362</f>
        <v>14</v>
      </c>
      <c r="F1362" s="12" t="s">
        <v>919</v>
      </c>
      <c r="G1362" s="12">
        <v>15</v>
      </c>
      <c r="H1362" s="12" t="s">
        <v>30</v>
      </c>
      <c r="I1362" s="12" t="s">
        <v>59</v>
      </c>
      <c r="J1362" s="12" t="s">
        <v>991</v>
      </c>
      <c r="K1362" s="2" t="s">
        <v>975</v>
      </c>
      <c r="L1362" s="2" t="s">
        <v>974</v>
      </c>
      <c r="M1362" s="12">
        <v>7</v>
      </c>
      <c r="N1362" s="12">
        <v>7</v>
      </c>
      <c r="O1362" s="24"/>
      <c r="P1362" s="12">
        <v>1.9279999999999999</v>
      </c>
      <c r="Q1362" s="12">
        <v>1.2350000000000001</v>
      </c>
      <c r="R1362">
        <f>IF(Q1362&gt;0,(P1362*(Q1362^2))*(3.14159/6),"")</f>
        <v>1.5397109566236669</v>
      </c>
      <c r="S1362" s="12" t="s">
        <v>32</v>
      </c>
      <c r="T1362" t="s">
        <v>25</v>
      </c>
      <c r="U1362" s="12" t="s">
        <v>26</v>
      </c>
      <c r="V1362" s="12" t="e">
        <f>"CG_D"&amp;G1362&amp;"_"&amp;H1362&amp;"_"&amp;#REF!&amp;".jpg"</f>
        <v>#REF!</v>
      </c>
      <c r="W1362" s="12"/>
      <c r="X1362" s="2" t="s">
        <v>764</v>
      </c>
      <c r="Y1362" s="12"/>
      <c r="Z1362" s="12"/>
      <c r="AA1362" s="12" t="s">
        <v>835</v>
      </c>
      <c r="AB1362" t="str">
        <f>IF(Q1362&gt;0,"yes","no")</f>
        <v>yes</v>
      </c>
      <c r="AC1362" t="str">
        <f>IF(O1362&gt;0,"yes","no")</f>
        <v>no</v>
      </c>
      <c r="AD1362" t="str">
        <f>IF(AH1362="hatch","yes","no")</f>
        <v>no</v>
      </c>
      <c r="AE1362" t="str">
        <f>IF(AH1362="swimup","yes","no")</f>
        <v>no</v>
      </c>
      <c r="AF1362" t="str">
        <f>IF(AH1362="respiration","yes","no")</f>
        <v>no</v>
      </c>
      <c r="AH1362" t="s">
        <v>813</v>
      </c>
      <c r="AI1362" t="str">
        <f>IF(O1362&gt;0,(IF(S1362="live",O1362*0.84,IF(S1362="dried.ethanol",O1362*0.8449+2.8227,O1362))),"")</f>
        <v/>
      </c>
      <c r="AJ1362" s="12"/>
      <c r="AL1362" t="str">
        <f>IF(OR(AND(Q1362=Q1363,P1362&gt;0),AND(O1362&gt;0,O1362=O1363)),"duplicate","")</f>
        <v/>
      </c>
      <c r="AM1362" t="s">
        <v>826</v>
      </c>
      <c r="AN1362" t="s">
        <v>826</v>
      </c>
      <c r="AO1362" t="s">
        <v>826</v>
      </c>
      <c r="AP1362" t="s">
        <v>826</v>
      </c>
      <c r="AQ1362" t="s">
        <v>32</v>
      </c>
    </row>
    <row r="1363" spans="1:43" x14ac:dyDescent="0.2">
      <c r="A1363" s="29">
        <v>42914</v>
      </c>
      <c r="B1363" s="1">
        <v>42901</v>
      </c>
      <c r="C1363" s="1" t="str">
        <f>IF(F1363="Kup","6/13/2017",IF(F1363="Sag","6/14/2017",""))</f>
        <v>6/14/2017</v>
      </c>
      <c r="D1363" s="27">
        <f>A1363-B1363</f>
        <v>13</v>
      </c>
      <c r="E1363" s="27">
        <f>A1363-C1363</f>
        <v>14</v>
      </c>
      <c r="F1363" s="12" t="s">
        <v>919</v>
      </c>
      <c r="G1363" s="12">
        <v>15</v>
      </c>
      <c r="H1363" s="12" t="s">
        <v>30</v>
      </c>
      <c r="I1363" s="12" t="s">
        <v>59</v>
      </c>
      <c r="J1363" s="12" t="s">
        <v>991</v>
      </c>
      <c r="K1363" s="2" t="s">
        <v>975</v>
      </c>
      <c r="L1363" s="2" t="s">
        <v>974</v>
      </c>
      <c r="M1363" s="12">
        <v>8</v>
      </c>
      <c r="N1363" s="12">
        <v>8</v>
      </c>
      <c r="O1363" s="24"/>
      <c r="P1363" s="12">
        <v>1.851</v>
      </c>
      <c r="Q1363" s="12">
        <v>1.202</v>
      </c>
      <c r="R1363">
        <f>IF(Q1363&gt;0,(P1363*(Q1363^2))*(3.14159/6),"")</f>
        <v>1.4002758847940597</v>
      </c>
      <c r="S1363" s="12" t="s">
        <v>32</v>
      </c>
      <c r="T1363" t="s">
        <v>25</v>
      </c>
      <c r="U1363" s="12" t="s">
        <v>26</v>
      </c>
      <c r="V1363" s="12" t="e">
        <f>"CG_D"&amp;G1363&amp;"_"&amp;H1363&amp;"_"&amp;#REF!&amp;".jpg"</f>
        <v>#REF!</v>
      </c>
      <c r="W1363" s="12"/>
      <c r="X1363" s="2" t="s">
        <v>764</v>
      </c>
      <c r="Y1363" s="12"/>
      <c r="Z1363" s="12"/>
      <c r="AA1363" s="12" t="s">
        <v>835</v>
      </c>
      <c r="AB1363" t="str">
        <f>IF(Q1363&gt;0,"yes","no")</f>
        <v>yes</v>
      </c>
      <c r="AC1363" t="str">
        <f>IF(O1363&gt;0,"yes","no")</f>
        <v>no</v>
      </c>
      <c r="AD1363" t="str">
        <f>IF(AH1363="hatch","yes","no")</f>
        <v>no</v>
      </c>
      <c r="AE1363" t="str">
        <f>IF(AH1363="swimup","yes","no")</f>
        <v>no</v>
      </c>
      <c r="AF1363" t="str">
        <f>IF(AH1363="respiration","yes","no")</f>
        <v>no</v>
      </c>
      <c r="AH1363" t="s">
        <v>813</v>
      </c>
      <c r="AI1363" t="str">
        <f>IF(O1363&gt;0,(IF(S1363="live",O1363*0.84,IF(S1363="dried.ethanol",O1363*0.8449+2.8227,O1363))),"")</f>
        <v/>
      </c>
      <c r="AJ1363" s="12"/>
      <c r="AL1363" t="str">
        <f>IF(OR(AND(Q1363=Q1364,P1363&gt;0),AND(O1363&gt;0,O1363=O1364)),"duplicate","")</f>
        <v/>
      </c>
      <c r="AM1363" t="s">
        <v>826</v>
      </c>
      <c r="AN1363" t="s">
        <v>826</v>
      </c>
      <c r="AO1363" t="s">
        <v>826</v>
      </c>
      <c r="AP1363" t="s">
        <v>826</v>
      </c>
      <c r="AQ1363" t="s">
        <v>32</v>
      </c>
    </row>
    <row r="1364" spans="1:43" x14ac:dyDescent="0.2">
      <c r="A1364" s="29">
        <v>42914</v>
      </c>
      <c r="B1364" s="1">
        <v>42901</v>
      </c>
      <c r="C1364" s="1" t="str">
        <f>IF(F1364="Kup","6/13/2017",IF(F1364="Sag","6/14/2017",""))</f>
        <v>6/14/2017</v>
      </c>
      <c r="D1364" s="27">
        <f>A1364-B1364</f>
        <v>13</v>
      </c>
      <c r="E1364" s="27">
        <f>A1364-C1364</f>
        <v>14</v>
      </c>
      <c r="F1364" s="12" t="s">
        <v>919</v>
      </c>
      <c r="G1364" s="12">
        <v>15</v>
      </c>
      <c r="H1364" s="12" t="s">
        <v>30</v>
      </c>
      <c r="I1364" s="12" t="s">
        <v>59</v>
      </c>
      <c r="J1364" s="12" t="s">
        <v>991</v>
      </c>
      <c r="K1364" s="2" t="s">
        <v>975</v>
      </c>
      <c r="L1364" s="2" t="s">
        <v>974</v>
      </c>
      <c r="M1364" s="12">
        <v>9</v>
      </c>
      <c r="N1364" s="12">
        <v>9</v>
      </c>
      <c r="O1364" s="24"/>
      <c r="P1364" s="12">
        <v>2.0569999999999999</v>
      </c>
      <c r="Q1364" s="12">
        <v>1.282</v>
      </c>
      <c r="R1364">
        <f>IF(Q1364&gt;0,(P1364*(Q1364^2))*(3.14159/6),"")</f>
        <v>1.7701440007366864</v>
      </c>
      <c r="S1364" s="12" t="s">
        <v>32</v>
      </c>
      <c r="T1364" t="s">
        <v>25</v>
      </c>
      <c r="U1364" s="12" t="s">
        <v>26</v>
      </c>
      <c r="V1364" s="12" t="e">
        <f>"CG_D"&amp;G1364&amp;"_"&amp;H1364&amp;"_"&amp;#REF!&amp;".jpg"</f>
        <v>#REF!</v>
      </c>
      <c r="W1364" s="12"/>
      <c r="X1364" s="2" t="s">
        <v>764</v>
      </c>
      <c r="Y1364" s="12"/>
      <c r="Z1364" s="12"/>
      <c r="AA1364" s="12" t="s">
        <v>835</v>
      </c>
      <c r="AB1364" t="str">
        <f>IF(Q1364&gt;0,"yes","no")</f>
        <v>yes</v>
      </c>
      <c r="AC1364" t="str">
        <f>IF(O1364&gt;0,"yes","no")</f>
        <v>no</v>
      </c>
      <c r="AD1364" t="str">
        <f>IF(AH1364="hatch","yes","no")</f>
        <v>no</v>
      </c>
      <c r="AE1364" t="str">
        <f>IF(AH1364="swimup","yes","no")</f>
        <v>no</v>
      </c>
      <c r="AF1364" t="str">
        <f>IF(AH1364="respiration","yes","no")</f>
        <v>no</v>
      </c>
      <c r="AH1364" t="s">
        <v>813</v>
      </c>
      <c r="AI1364" t="str">
        <f>IF(O1364&gt;0,(IF(S1364="live",O1364*0.84,IF(S1364="dried.ethanol",O1364*0.8449+2.8227,O1364))),"")</f>
        <v/>
      </c>
      <c r="AJ1364" s="12"/>
      <c r="AL1364" t="str">
        <f>IF(OR(AND(Q1364=Q1365,P1364&gt;0),AND(O1364&gt;0,O1364=O1365)),"duplicate","")</f>
        <v/>
      </c>
      <c r="AM1364" t="s">
        <v>826</v>
      </c>
      <c r="AN1364" t="s">
        <v>826</v>
      </c>
      <c r="AO1364" t="s">
        <v>826</v>
      </c>
      <c r="AP1364" t="s">
        <v>826</v>
      </c>
      <c r="AQ1364" t="s">
        <v>32</v>
      </c>
    </row>
    <row r="1365" spans="1:43" x14ac:dyDescent="0.2">
      <c r="A1365" s="29">
        <v>42914</v>
      </c>
      <c r="B1365" s="1">
        <v>42901</v>
      </c>
      <c r="C1365" s="1" t="str">
        <f>IF(F1365="Kup","6/13/2017",IF(F1365="Sag","6/14/2017",""))</f>
        <v>6/14/2017</v>
      </c>
      <c r="D1365" s="27">
        <f>A1365-B1365</f>
        <v>13</v>
      </c>
      <c r="E1365" s="27">
        <f>A1365-C1365</f>
        <v>14</v>
      </c>
      <c r="F1365" s="12" t="s">
        <v>919</v>
      </c>
      <c r="G1365" s="12">
        <v>15</v>
      </c>
      <c r="H1365" s="12" t="s">
        <v>30</v>
      </c>
      <c r="I1365" s="12" t="s">
        <v>59</v>
      </c>
      <c r="J1365" s="12" t="s">
        <v>991</v>
      </c>
      <c r="K1365" s="2" t="s">
        <v>975</v>
      </c>
      <c r="L1365" s="2" t="s">
        <v>974</v>
      </c>
      <c r="M1365" s="12">
        <v>10</v>
      </c>
      <c r="N1365" s="12">
        <v>10</v>
      </c>
      <c r="O1365" s="24"/>
      <c r="P1365" s="12">
        <v>2.1</v>
      </c>
      <c r="Q1365" s="12">
        <v>1.1180000000000001</v>
      </c>
      <c r="R1365">
        <f>IF(Q1365&gt;0,(P1365*(Q1365^2))*(3.14159/6),"")</f>
        <v>1.3743620587060001</v>
      </c>
      <c r="S1365" s="12" t="s">
        <v>32</v>
      </c>
      <c r="T1365" t="s">
        <v>25</v>
      </c>
      <c r="U1365" s="12" t="s">
        <v>26</v>
      </c>
      <c r="V1365" s="12" t="e">
        <f>"CG_D"&amp;G1365&amp;"_"&amp;H1365&amp;"_"&amp;#REF!&amp;".jpg"</f>
        <v>#REF!</v>
      </c>
      <c r="W1365" s="12"/>
      <c r="X1365" s="2" t="s">
        <v>764</v>
      </c>
      <c r="Y1365" s="12"/>
      <c r="Z1365" s="12"/>
      <c r="AA1365" s="12" t="s">
        <v>835</v>
      </c>
      <c r="AB1365" t="str">
        <f>IF(Q1365&gt;0,"yes","no")</f>
        <v>yes</v>
      </c>
      <c r="AC1365" t="str">
        <f>IF(O1365&gt;0,"yes","no")</f>
        <v>no</v>
      </c>
      <c r="AD1365" t="str">
        <f>IF(AH1365="hatch","yes","no")</f>
        <v>no</v>
      </c>
      <c r="AE1365" t="str">
        <f>IF(AH1365="swimup","yes","no")</f>
        <v>no</v>
      </c>
      <c r="AF1365" t="str">
        <f>IF(AH1365="respiration","yes","no")</f>
        <v>no</v>
      </c>
      <c r="AH1365" t="s">
        <v>813</v>
      </c>
      <c r="AI1365" t="str">
        <f>IF(O1365&gt;0,(IF(S1365="live",O1365*0.84,IF(S1365="dried.ethanol",O1365*0.8449+2.8227,O1365))),"")</f>
        <v/>
      </c>
      <c r="AJ1365" s="12"/>
      <c r="AL1365" t="str">
        <f>IF(OR(AND(Q1365=Q1366,P1365&gt;0),AND(O1365&gt;0,O1365=O1366)),"duplicate","")</f>
        <v/>
      </c>
      <c r="AM1365" t="s">
        <v>826</v>
      </c>
      <c r="AN1365" t="s">
        <v>826</v>
      </c>
      <c r="AO1365" t="s">
        <v>826</v>
      </c>
      <c r="AP1365" t="s">
        <v>826</v>
      </c>
      <c r="AQ1365" t="s">
        <v>32</v>
      </c>
    </row>
    <row r="1366" spans="1:43" x14ac:dyDescent="0.2">
      <c r="A1366" s="29">
        <v>42914</v>
      </c>
      <c r="B1366" s="1">
        <v>42899</v>
      </c>
      <c r="C1366" s="1" t="str">
        <f>IF(F1366="Kup","6/13/2017",IF(F1366="Sag","6/14/2017",""))</f>
        <v>6/13/2017</v>
      </c>
      <c r="D1366" s="27">
        <f>A1366-B1366</f>
        <v>15</v>
      </c>
      <c r="E1366" s="27">
        <f>A1366-C1366</f>
        <v>15</v>
      </c>
      <c r="F1366" s="3" t="s">
        <v>21</v>
      </c>
      <c r="G1366" s="3">
        <v>15</v>
      </c>
      <c r="H1366" t="s">
        <v>42</v>
      </c>
      <c r="I1366" s="12" t="s">
        <v>94</v>
      </c>
      <c r="J1366" s="12" t="s">
        <v>988</v>
      </c>
      <c r="K1366" s="2" t="s">
        <v>957</v>
      </c>
      <c r="L1366" s="2" t="s">
        <v>943</v>
      </c>
      <c r="M1366" s="3">
        <v>1</v>
      </c>
      <c r="N1366" s="3">
        <v>1</v>
      </c>
      <c r="O1366" s="8">
        <v>15.561999999999999</v>
      </c>
      <c r="S1366" s="3" t="s">
        <v>24</v>
      </c>
      <c r="T1366" t="s">
        <v>25</v>
      </c>
      <c r="U1366" s="3" t="s">
        <v>26</v>
      </c>
      <c r="V1366" t="s">
        <v>859</v>
      </c>
      <c r="X1366" t="s">
        <v>863</v>
      </c>
      <c r="AA1366" s="3" t="s">
        <v>835</v>
      </c>
      <c r="AB1366" t="s">
        <v>835</v>
      </c>
      <c r="AC1366" t="s">
        <v>35</v>
      </c>
      <c r="AD1366" t="s">
        <v>835</v>
      </c>
      <c r="AE1366" t="s">
        <v>835</v>
      </c>
      <c r="AF1366" t="s">
        <v>835</v>
      </c>
      <c r="AI1366">
        <f>IF(O1366&gt;0,(IF(S1366="live",O1366*0.84,IF(S1366="dried.ethanol",O1366*0.8449+2.8227,O1366))),"")</f>
        <v>13.07208</v>
      </c>
      <c r="AQ1366" t="s">
        <v>24</v>
      </c>
    </row>
    <row r="1367" spans="1:43" x14ac:dyDescent="0.2">
      <c r="A1367" s="29">
        <v>42914</v>
      </c>
      <c r="B1367" s="1">
        <v>42899</v>
      </c>
      <c r="C1367" s="1" t="str">
        <f>IF(F1367="Kup","6/13/2017",IF(F1367="Sag","6/14/2017",""))</f>
        <v>6/13/2017</v>
      </c>
      <c r="D1367" s="27">
        <f>A1367-B1367</f>
        <v>15</v>
      </c>
      <c r="E1367" s="27">
        <f>A1367-C1367</f>
        <v>15</v>
      </c>
      <c r="F1367" s="3" t="s">
        <v>21</v>
      </c>
      <c r="G1367" s="3">
        <v>15</v>
      </c>
      <c r="H1367" t="s">
        <v>42</v>
      </c>
      <c r="I1367" s="12" t="s">
        <v>94</v>
      </c>
      <c r="J1367" s="12" t="s">
        <v>988</v>
      </c>
      <c r="K1367" s="2" t="s">
        <v>957</v>
      </c>
      <c r="L1367" s="2" t="s">
        <v>943</v>
      </c>
      <c r="M1367" s="3">
        <v>2</v>
      </c>
      <c r="N1367" s="3">
        <v>2</v>
      </c>
      <c r="O1367" s="8">
        <v>14.122999999999999</v>
      </c>
      <c r="S1367" s="3" t="s">
        <v>24</v>
      </c>
      <c r="T1367" t="s">
        <v>25</v>
      </c>
      <c r="U1367" s="3" t="s">
        <v>26</v>
      </c>
      <c r="V1367" t="s">
        <v>859</v>
      </c>
      <c r="X1367" t="s">
        <v>863</v>
      </c>
      <c r="AA1367" s="3" t="s">
        <v>835</v>
      </c>
      <c r="AB1367" t="s">
        <v>835</v>
      </c>
      <c r="AC1367" t="s">
        <v>35</v>
      </c>
      <c r="AD1367" t="s">
        <v>835</v>
      </c>
      <c r="AE1367" t="s">
        <v>835</v>
      </c>
      <c r="AF1367" t="s">
        <v>835</v>
      </c>
      <c r="AI1367">
        <f>IF(O1367&gt;0,(IF(S1367="live",O1367*0.84,IF(S1367="dried.ethanol",O1367*0.8449+2.8227,O1367))),"")</f>
        <v>11.86332</v>
      </c>
      <c r="AQ1367" t="s">
        <v>24</v>
      </c>
    </row>
    <row r="1368" spans="1:43" x14ac:dyDescent="0.2">
      <c r="A1368" s="29">
        <v>42914</v>
      </c>
      <c r="B1368" s="1">
        <v>42899</v>
      </c>
      <c r="C1368" s="1" t="str">
        <f>IF(F1368="Kup","6/13/2017",IF(F1368="Sag","6/14/2017",""))</f>
        <v>6/13/2017</v>
      </c>
      <c r="D1368" s="27">
        <f>A1368-B1368</f>
        <v>15</v>
      </c>
      <c r="E1368" s="27">
        <f>A1368-C1368</f>
        <v>15</v>
      </c>
      <c r="F1368" s="3" t="s">
        <v>21</v>
      </c>
      <c r="G1368" s="3">
        <v>15</v>
      </c>
      <c r="H1368" t="s">
        <v>42</v>
      </c>
      <c r="I1368" s="12" t="s">
        <v>94</v>
      </c>
      <c r="J1368" s="12" t="s">
        <v>988</v>
      </c>
      <c r="K1368" s="2" t="s">
        <v>957</v>
      </c>
      <c r="L1368" s="2" t="s">
        <v>943</v>
      </c>
      <c r="M1368" s="3">
        <v>3</v>
      </c>
      <c r="N1368" s="3">
        <v>3</v>
      </c>
      <c r="O1368" s="8">
        <v>15.651999999999999</v>
      </c>
      <c r="S1368" s="3" t="s">
        <v>24</v>
      </c>
      <c r="T1368" t="s">
        <v>25</v>
      </c>
      <c r="U1368" s="3" t="s">
        <v>26</v>
      </c>
      <c r="V1368" t="s">
        <v>859</v>
      </c>
      <c r="X1368" t="s">
        <v>863</v>
      </c>
      <c r="AA1368" s="3" t="s">
        <v>835</v>
      </c>
      <c r="AB1368" t="s">
        <v>835</v>
      </c>
      <c r="AC1368" t="s">
        <v>35</v>
      </c>
      <c r="AD1368" t="s">
        <v>835</v>
      </c>
      <c r="AE1368" t="s">
        <v>835</v>
      </c>
      <c r="AF1368" t="s">
        <v>835</v>
      </c>
      <c r="AI1368">
        <f>IF(O1368&gt;0,(IF(S1368="live",O1368*0.84,IF(S1368="dried.ethanol",O1368*0.8449+2.8227,O1368))),"")</f>
        <v>13.147679999999999</v>
      </c>
      <c r="AQ1368" t="s">
        <v>24</v>
      </c>
    </row>
    <row r="1369" spans="1:43" x14ac:dyDescent="0.2">
      <c r="A1369" s="29">
        <v>42914</v>
      </c>
      <c r="B1369" s="1">
        <v>42899</v>
      </c>
      <c r="C1369" s="1" t="str">
        <f>IF(F1369="Kup","6/13/2017",IF(F1369="Sag","6/14/2017",""))</f>
        <v>6/13/2017</v>
      </c>
      <c r="D1369" s="27">
        <f>A1369-B1369</f>
        <v>15</v>
      </c>
      <c r="E1369" s="27">
        <f>A1369-C1369</f>
        <v>15</v>
      </c>
      <c r="F1369" s="3" t="s">
        <v>21</v>
      </c>
      <c r="G1369" s="3">
        <v>15</v>
      </c>
      <c r="H1369" t="s">
        <v>42</v>
      </c>
      <c r="I1369" s="12" t="s">
        <v>94</v>
      </c>
      <c r="J1369" s="12" t="s">
        <v>988</v>
      </c>
      <c r="K1369" s="2" t="s">
        <v>957</v>
      </c>
      <c r="L1369" s="2" t="s">
        <v>943</v>
      </c>
      <c r="M1369" s="3">
        <v>4</v>
      </c>
      <c r="N1369" s="3">
        <v>4</v>
      </c>
      <c r="O1369" s="8">
        <v>15.202</v>
      </c>
      <c r="S1369" s="3" t="s">
        <v>24</v>
      </c>
      <c r="T1369" t="s">
        <v>25</v>
      </c>
      <c r="U1369" s="3" t="s">
        <v>26</v>
      </c>
      <c r="V1369" t="s">
        <v>859</v>
      </c>
      <c r="X1369" t="s">
        <v>863</v>
      </c>
      <c r="AA1369" s="3" t="s">
        <v>835</v>
      </c>
      <c r="AB1369" t="s">
        <v>835</v>
      </c>
      <c r="AC1369" t="s">
        <v>35</v>
      </c>
      <c r="AD1369" t="s">
        <v>835</v>
      </c>
      <c r="AE1369" t="s">
        <v>835</v>
      </c>
      <c r="AF1369" t="s">
        <v>835</v>
      </c>
      <c r="AI1369">
        <f>IF(O1369&gt;0,(IF(S1369="live",O1369*0.84,IF(S1369="dried.ethanol",O1369*0.8449+2.8227,O1369))),"")</f>
        <v>12.769679999999999</v>
      </c>
      <c r="AQ1369" t="s">
        <v>24</v>
      </c>
    </row>
    <row r="1370" spans="1:43" x14ac:dyDescent="0.2">
      <c r="A1370" s="29">
        <v>42914</v>
      </c>
      <c r="B1370" s="1">
        <v>42899</v>
      </c>
      <c r="C1370" s="1" t="str">
        <f>IF(F1370="Kup","6/13/2017",IF(F1370="Sag","6/14/2017",""))</f>
        <v>6/13/2017</v>
      </c>
      <c r="D1370" s="27">
        <f>A1370-B1370</f>
        <v>15</v>
      </c>
      <c r="E1370" s="27">
        <f>A1370-C1370</f>
        <v>15</v>
      </c>
      <c r="F1370" s="3" t="s">
        <v>21</v>
      </c>
      <c r="G1370" s="3">
        <v>15</v>
      </c>
      <c r="H1370" t="s">
        <v>42</v>
      </c>
      <c r="I1370" s="12" t="s">
        <v>94</v>
      </c>
      <c r="J1370" s="12" t="s">
        <v>988</v>
      </c>
      <c r="K1370" s="2" t="s">
        <v>957</v>
      </c>
      <c r="L1370" s="2" t="s">
        <v>943</v>
      </c>
      <c r="M1370" s="3">
        <v>5</v>
      </c>
      <c r="N1370" s="3">
        <v>5</v>
      </c>
      <c r="O1370" s="8">
        <v>16.388999999999999</v>
      </c>
      <c r="S1370" s="3" t="s">
        <v>24</v>
      </c>
      <c r="T1370" t="s">
        <v>25</v>
      </c>
      <c r="U1370" s="3" t="s">
        <v>26</v>
      </c>
      <c r="V1370" t="s">
        <v>859</v>
      </c>
      <c r="X1370" t="s">
        <v>863</v>
      </c>
      <c r="AA1370" s="3" t="s">
        <v>835</v>
      </c>
      <c r="AB1370" t="s">
        <v>835</v>
      </c>
      <c r="AC1370" t="s">
        <v>35</v>
      </c>
      <c r="AD1370" t="s">
        <v>835</v>
      </c>
      <c r="AE1370" t="s">
        <v>835</v>
      </c>
      <c r="AF1370" t="s">
        <v>835</v>
      </c>
      <c r="AI1370">
        <f>IF(O1370&gt;0,(IF(S1370="live",O1370*0.84,IF(S1370="dried.ethanol",O1370*0.8449+2.8227,O1370))),"")</f>
        <v>13.76676</v>
      </c>
      <c r="AQ1370" t="s">
        <v>24</v>
      </c>
    </row>
    <row r="1371" spans="1:43" x14ac:dyDescent="0.2">
      <c r="A1371" s="29">
        <v>42914</v>
      </c>
      <c r="B1371" s="1">
        <v>42899</v>
      </c>
      <c r="C1371" s="1" t="str">
        <f>IF(F1371="Kup","6/13/2017",IF(F1371="Sag","6/14/2017",""))</f>
        <v>6/13/2017</v>
      </c>
      <c r="D1371" s="27">
        <f>A1371-B1371</f>
        <v>15</v>
      </c>
      <c r="E1371" s="27">
        <f>A1371-C1371</f>
        <v>15</v>
      </c>
      <c r="F1371" s="3" t="s">
        <v>21</v>
      </c>
      <c r="G1371" s="3">
        <v>15</v>
      </c>
      <c r="H1371" t="s">
        <v>42</v>
      </c>
      <c r="I1371" s="12" t="s">
        <v>94</v>
      </c>
      <c r="J1371" s="12" t="s">
        <v>988</v>
      </c>
      <c r="K1371" s="2" t="s">
        <v>957</v>
      </c>
      <c r="L1371" s="2" t="s">
        <v>943</v>
      </c>
      <c r="M1371" s="3">
        <v>6</v>
      </c>
      <c r="N1371" s="3">
        <v>6</v>
      </c>
      <c r="O1371" s="8">
        <v>15.494</v>
      </c>
      <c r="S1371" s="3" t="s">
        <v>24</v>
      </c>
      <c r="T1371" t="s">
        <v>25</v>
      </c>
      <c r="U1371" s="3" t="s">
        <v>26</v>
      </c>
      <c r="V1371" t="s">
        <v>859</v>
      </c>
      <c r="X1371" t="s">
        <v>863</v>
      </c>
      <c r="AA1371" s="3" t="s">
        <v>835</v>
      </c>
      <c r="AB1371" t="s">
        <v>835</v>
      </c>
      <c r="AC1371" t="s">
        <v>35</v>
      </c>
      <c r="AD1371" t="s">
        <v>835</v>
      </c>
      <c r="AE1371" t="s">
        <v>835</v>
      </c>
      <c r="AF1371" t="s">
        <v>835</v>
      </c>
      <c r="AI1371">
        <f>IF(O1371&gt;0,(IF(S1371="live",O1371*0.84,IF(S1371="dried.ethanol",O1371*0.8449+2.8227,O1371))),"")</f>
        <v>13.014959999999999</v>
      </c>
      <c r="AQ1371" t="s">
        <v>24</v>
      </c>
    </row>
    <row r="1372" spans="1:43" x14ac:dyDescent="0.2">
      <c r="A1372" s="29">
        <v>42914</v>
      </c>
      <c r="B1372" s="1">
        <v>42899</v>
      </c>
      <c r="C1372" s="1" t="str">
        <f>IF(F1372="Kup","6/13/2017",IF(F1372="Sag","6/14/2017",""))</f>
        <v>6/13/2017</v>
      </c>
      <c r="D1372" s="27">
        <f>A1372-B1372</f>
        <v>15</v>
      </c>
      <c r="E1372" s="27">
        <f>A1372-C1372</f>
        <v>15</v>
      </c>
      <c r="F1372" s="3" t="s">
        <v>21</v>
      </c>
      <c r="G1372" s="3">
        <v>15</v>
      </c>
      <c r="H1372" t="s">
        <v>42</v>
      </c>
      <c r="I1372" s="12" t="s">
        <v>94</v>
      </c>
      <c r="J1372" s="12" t="s">
        <v>988</v>
      </c>
      <c r="K1372" s="2" t="s">
        <v>957</v>
      </c>
      <c r="L1372" s="2" t="s">
        <v>943</v>
      </c>
      <c r="M1372" s="3">
        <v>7</v>
      </c>
      <c r="N1372" s="3">
        <v>7</v>
      </c>
      <c r="O1372" s="8">
        <v>14.706</v>
      </c>
      <c r="S1372" s="3" t="s">
        <v>24</v>
      </c>
      <c r="T1372" t="s">
        <v>25</v>
      </c>
      <c r="U1372" s="3" t="s">
        <v>26</v>
      </c>
      <c r="V1372" t="s">
        <v>859</v>
      </c>
      <c r="X1372" t="s">
        <v>863</v>
      </c>
      <c r="AA1372" s="3" t="s">
        <v>835</v>
      </c>
      <c r="AB1372" t="s">
        <v>835</v>
      </c>
      <c r="AC1372" t="s">
        <v>35</v>
      </c>
      <c r="AD1372" t="s">
        <v>835</v>
      </c>
      <c r="AE1372" t="s">
        <v>835</v>
      </c>
      <c r="AF1372" t="s">
        <v>835</v>
      </c>
      <c r="AI1372">
        <f>IF(O1372&gt;0,(IF(S1372="live",O1372*0.84,IF(S1372="dried.ethanol",O1372*0.8449+2.8227,O1372))),"")</f>
        <v>12.35304</v>
      </c>
      <c r="AQ1372" t="s">
        <v>24</v>
      </c>
    </row>
    <row r="1373" spans="1:43" x14ac:dyDescent="0.2">
      <c r="A1373" s="29">
        <v>42914</v>
      </c>
      <c r="B1373" s="1">
        <v>42899</v>
      </c>
      <c r="C1373" s="1" t="str">
        <f>IF(F1373="Kup","6/13/2017",IF(F1373="Sag","6/14/2017",""))</f>
        <v>6/13/2017</v>
      </c>
      <c r="D1373" s="27">
        <f>A1373-B1373</f>
        <v>15</v>
      </c>
      <c r="E1373" s="27">
        <f>A1373-C1373</f>
        <v>15</v>
      </c>
      <c r="F1373" s="3" t="s">
        <v>21</v>
      </c>
      <c r="G1373" s="3">
        <v>15</v>
      </c>
      <c r="H1373" t="s">
        <v>42</v>
      </c>
      <c r="I1373" s="12" t="s">
        <v>94</v>
      </c>
      <c r="J1373" s="12" t="s">
        <v>988</v>
      </c>
      <c r="K1373" s="2" t="s">
        <v>957</v>
      </c>
      <c r="L1373" s="2" t="s">
        <v>943</v>
      </c>
      <c r="M1373" s="3">
        <v>8</v>
      </c>
      <c r="N1373" s="3">
        <v>8</v>
      </c>
      <c r="O1373" s="8">
        <v>14.683999999999999</v>
      </c>
      <c r="S1373" s="3" t="s">
        <v>24</v>
      </c>
      <c r="T1373" t="s">
        <v>25</v>
      </c>
      <c r="U1373" s="3" t="s">
        <v>26</v>
      </c>
      <c r="V1373" t="s">
        <v>859</v>
      </c>
      <c r="X1373" t="s">
        <v>863</v>
      </c>
      <c r="AA1373" s="3" t="s">
        <v>835</v>
      </c>
      <c r="AB1373" t="s">
        <v>835</v>
      </c>
      <c r="AC1373" t="s">
        <v>35</v>
      </c>
      <c r="AD1373" t="s">
        <v>835</v>
      </c>
      <c r="AE1373" t="s">
        <v>835</v>
      </c>
      <c r="AF1373" t="s">
        <v>835</v>
      </c>
      <c r="AI1373">
        <f>IF(O1373&gt;0,(IF(S1373="live",O1373*0.84,IF(S1373="dried.ethanol",O1373*0.8449+2.8227,O1373))),"")</f>
        <v>12.33456</v>
      </c>
      <c r="AQ1373" t="s">
        <v>24</v>
      </c>
    </row>
    <row r="1374" spans="1:43" x14ac:dyDescent="0.2">
      <c r="A1374" s="29">
        <v>42914</v>
      </c>
      <c r="B1374" s="1">
        <v>42899</v>
      </c>
      <c r="C1374" s="1" t="str">
        <f>IF(F1374="Kup","6/13/2017",IF(F1374="Sag","6/14/2017",""))</f>
        <v>6/13/2017</v>
      </c>
      <c r="D1374" s="27">
        <f>A1374-B1374</f>
        <v>15</v>
      </c>
      <c r="E1374" s="27">
        <f>A1374-C1374</f>
        <v>15</v>
      </c>
      <c r="F1374" s="3" t="s">
        <v>21</v>
      </c>
      <c r="G1374" s="3">
        <v>15</v>
      </c>
      <c r="H1374" t="s">
        <v>42</v>
      </c>
      <c r="I1374" s="12" t="s">
        <v>94</v>
      </c>
      <c r="J1374" s="12" t="s">
        <v>988</v>
      </c>
      <c r="K1374" s="2" t="s">
        <v>957</v>
      </c>
      <c r="L1374" s="2" t="s">
        <v>943</v>
      </c>
      <c r="M1374" s="3">
        <v>9</v>
      </c>
      <c r="N1374" s="3">
        <v>9</v>
      </c>
      <c r="O1374" s="8">
        <v>13.847</v>
      </c>
      <c r="S1374" s="3" t="s">
        <v>24</v>
      </c>
      <c r="T1374" t="s">
        <v>25</v>
      </c>
      <c r="U1374" s="3" t="s">
        <v>26</v>
      </c>
      <c r="V1374" t="s">
        <v>859</v>
      </c>
      <c r="X1374" t="s">
        <v>863</v>
      </c>
      <c r="AA1374" s="3" t="s">
        <v>835</v>
      </c>
      <c r="AB1374" t="s">
        <v>835</v>
      </c>
      <c r="AC1374" t="s">
        <v>35</v>
      </c>
      <c r="AD1374" t="s">
        <v>835</v>
      </c>
      <c r="AE1374" t="s">
        <v>835</v>
      </c>
      <c r="AF1374" t="s">
        <v>835</v>
      </c>
      <c r="AI1374">
        <f>IF(O1374&gt;0,(IF(S1374="live",O1374*0.84,IF(S1374="dried.ethanol",O1374*0.8449+2.8227,O1374))),"")</f>
        <v>11.63148</v>
      </c>
      <c r="AQ1374" t="s">
        <v>24</v>
      </c>
    </row>
    <row r="1375" spans="1:43" x14ac:dyDescent="0.2">
      <c r="A1375" s="29">
        <v>42914</v>
      </c>
      <c r="B1375" s="1">
        <v>42899</v>
      </c>
      <c r="C1375" s="1" t="str">
        <f>IF(F1375="Kup","6/13/2017",IF(F1375="Sag","6/14/2017",""))</f>
        <v>6/13/2017</v>
      </c>
      <c r="D1375" s="27">
        <f>A1375-B1375</f>
        <v>15</v>
      </c>
      <c r="E1375" s="27">
        <f>A1375-C1375</f>
        <v>15</v>
      </c>
      <c r="F1375" s="3" t="s">
        <v>21</v>
      </c>
      <c r="G1375" s="3">
        <v>15</v>
      </c>
      <c r="H1375" t="s">
        <v>42</v>
      </c>
      <c r="I1375" s="12" t="s">
        <v>94</v>
      </c>
      <c r="J1375" s="12" t="s">
        <v>988</v>
      </c>
      <c r="K1375" s="2" t="s">
        <v>957</v>
      </c>
      <c r="L1375" s="2" t="s">
        <v>943</v>
      </c>
      <c r="M1375" s="3">
        <v>10</v>
      </c>
      <c r="N1375" s="3">
        <v>10</v>
      </c>
      <c r="O1375" s="8">
        <v>14.983000000000001</v>
      </c>
      <c r="S1375" s="3" t="s">
        <v>24</v>
      </c>
      <c r="T1375" t="s">
        <v>25</v>
      </c>
      <c r="U1375" s="3" t="s">
        <v>26</v>
      </c>
      <c r="V1375" t="s">
        <v>859</v>
      </c>
      <c r="X1375" t="s">
        <v>863</v>
      </c>
      <c r="AA1375" s="3" t="s">
        <v>835</v>
      </c>
      <c r="AB1375" t="s">
        <v>835</v>
      </c>
      <c r="AC1375" t="s">
        <v>35</v>
      </c>
      <c r="AD1375" t="s">
        <v>835</v>
      </c>
      <c r="AE1375" t="s">
        <v>835</v>
      </c>
      <c r="AF1375" t="s">
        <v>835</v>
      </c>
      <c r="AI1375">
        <f>IF(O1375&gt;0,(IF(S1375="live",O1375*0.84,IF(S1375="dried.ethanol",O1375*0.8449+2.8227,O1375))),"")</f>
        <v>12.58572</v>
      </c>
      <c r="AQ1375" t="s">
        <v>24</v>
      </c>
    </row>
    <row r="1376" spans="1:43" x14ac:dyDescent="0.2">
      <c r="A1376" s="29">
        <v>42914</v>
      </c>
      <c r="B1376" s="1">
        <v>42899</v>
      </c>
      <c r="C1376" s="1" t="str">
        <f>IF(F1376="Kup","6/13/2017",IF(F1376="Sag","6/14/2017",""))</f>
        <v>6/13/2017</v>
      </c>
      <c r="D1376" s="27">
        <f>A1376-B1376</f>
        <v>15</v>
      </c>
      <c r="E1376" s="27">
        <f>A1376-C1376</f>
        <v>15</v>
      </c>
      <c r="F1376" s="3" t="s">
        <v>21</v>
      </c>
      <c r="G1376" s="3">
        <v>15</v>
      </c>
      <c r="H1376" t="s">
        <v>42</v>
      </c>
      <c r="I1376" s="12" t="s">
        <v>75</v>
      </c>
      <c r="J1376" s="12" t="s">
        <v>75</v>
      </c>
      <c r="K1376" s="3" t="s">
        <v>945</v>
      </c>
      <c r="L1376" s="3" t="s">
        <v>946</v>
      </c>
      <c r="M1376" s="3">
        <v>1</v>
      </c>
      <c r="N1376" s="3">
        <v>1</v>
      </c>
      <c r="O1376" s="8">
        <v>13.05</v>
      </c>
      <c r="S1376" s="3" t="s">
        <v>24</v>
      </c>
      <c r="T1376" t="s">
        <v>25</v>
      </c>
      <c r="U1376" s="3" t="s">
        <v>26</v>
      </c>
      <c r="V1376" t="s">
        <v>862</v>
      </c>
      <c r="X1376" t="s">
        <v>863</v>
      </c>
      <c r="AA1376" s="3" t="s">
        <v>835</v>
      </c>
      <c r="AB1376" t="s">
        <v>835</v>
      </c>
      <c r="AC1376" t="s">
        <v>35</v>
      </c>
      <c r="AD1376" t="s">
        <v>835</v>
      </c>
      <c r="AE1376" t="s">
        <v>835</v>
      </c>
      <c r="AF1376" t="s">
        <v>835</v>
      </c>
      <c r="AI1376">
        <f>IF(O1376&gt;0,(IF(S1376="live",O1376*0.84,IF(S1376="dried.ethanol",O1376*0.8449+2.8227,O1376))),"")</f>
        <v>10.962</v>
      </c>
      <c r="AQ1376" t="s">
        <v>24</v>
      </c>
    </row>
    <row r="1377" spans="1:43" x14ac:dyDescent="0.2">
      <c r="A1377" s="29">
        <v>42914</v>
      </c>
      <c r="B1377" s="1">
        <v>42899</v>
      </c>
      <c r="C1377" s="1" t="str">
        <f>IF(F1377="Kup","6/13/2017",IF(F1377="Sag","6/14/2017",""))</f>
        <v>6/13/2017</v>
      </c>
      <c r="D1377" s="27">
        <f>A1377-B1377</f>
        <v>15</v>
      </c>
      <c r="E1377" s="27">
        <f>A1377-C1377</f>
        <v>15</v>
      </c>
      <c r="F1377" s="3" t="s">
        <v>21</v>
      </c>
      <c r="G1377" s="3">
        <v>15</v>
      </c>
      <c r="H1377" t="s">
        <v>42</v>
      </c>
      <c r="I1377" s="12" t="s">
        <v>75</v>
      </c>
      <c r="J1377" s="12" t="s">
        <v>75</v>
      </c>
      <c r="K1377" s="3" t="s">
        <v>945</v>
      </c>
      <c r="L1377" s="3" t="s">
        <v>946</v>
      </c>
      <c r="M1377" s="3">
        <v>2</v>
      </c>
      <c r="N1377" s="3">
        <v>2</v>
      </c>
      <c r="O1377" s="8">
        <v>11.523999999999999</v>
      </c>
      <c r="S1377" s="3" t="s">
        <v>24</v>
      </c>
      <c r="T1377" t="s">
        <v>25</v>
      </c>
      <c r="U1377" s="3" t="s">
        <v>26</v>
      </c>
      <c r="V1377" t="s">
        <v>862</v>
      </c>
      <c r="X1377" t="s">
        <v>863</v>
      </c>
      <c r="AA1377" s="3" t="s">
        <v>835</v>
      </c>
      <c r="AB1377" t="s">
        <v>835</v>
      </c>
      <c r="AC1377" t="s">
        <v>35</v>
      </c>
      <c r="AD1377" t="s">
        <v>835</v>
      </c>
      <c r="AE1377" t="s">
        <v>835</v>
      </c>
      <c r="AF1377" t="s">
        <v>835</v>
      </c>
      <c r="AI1377">
        <f>IF(O1377&gt;0,(IF(S1377="live",O1377*0.84,IF(S1377="dried.ethanol",O1377*0.8449+2.8227,O1377))),"")</f>
        <v>9.680159999999999</v>
      </c>
      <c r="AQ1377" t="s">
        <v>24</v>
      </c>
    </row>
    <row r="1378" spans="1:43" x14ac:dyDescent="0.2">
      <c r="A1378" s="29">
        <v>42914</v>
      </c>
      <c r="B1378" s="1">
        <v>42899</v>
      </c>
      <c r="C1378" s="1" t="str">
        <f>IF(F1378="Kup","6/13/2017",IF(F1378="Sag","6/14/2017",""))</f>
        <v>6/13/2017</v>
      </c>
      <c r="D1378" s="27">
        <f>A1378-B1378</f>
        <v>15</v>
      </c>
      <c r="E1378" s="27">
        <f>A1378-C1378</f>
        <v>15</v>
      </c>
      <c r="F1378" s="3" t="s">
        <v>21</v>
      </c>
      <c r="G1378" s="3">
        <v>15</v>
      </c>
      <c r="H1378" t="s">
        <v>42</v>
      </c>
      <c r="I1378" s="12" t="s">
        <v>75</v>
      </c>
      <c r="J1378" s="12" t="s">
        <v>75</v>
      </c>
      <c r="K1378" s="3" t="s">
        <v>945</v>
      </c>
      <c r="L1378" s="3" t="s">
        <v>946</v>
      </c>
      <c r="M1378" s="3">
        <v>3</v>
      </c>
      <c r="N1378" s="3">
        <v>3</v>
      </c>
      <c r="O1378" s="8">
        <v>13.505000000000001</v>
      </c>
      <c r="S1378" s="3" t="s">
        <v>24</v>
      </c>
      <c r="T1378" t="s">
        <v>25</v>
      </c>
      <c r="U1378" s="3" t="s">
        <v>26</v>
      </c>
      <c r="V1378" t="s">
        <v>862</v>
      </c>
      <c r="X1378" t="s">
        <v>863</v>
      </c>
      <c r="AA1378" s="3" t="s">
        <v>835</v>
      </c>
      <c r="AB1378" t="s">
        <v>835</v>
      </c>
      <c r="AC1378" t="s">
        <v>35</v>
      </c>
      <c r="AD1378" t="s">
        <v>835</v>
      </c>
      <c r="AE1378" t="s">
        <v>835</v>
      </c>
      <c r="AF1378" t="s">
        <v>835</v>
      </c>
      <c r="AI1378">
        <f>IF(O1378&gt;0,(IF(S1378="live",O1378*0.84,IF(S1378="dried.ethanol",O1378*0.8449+2.8227,O1378))),"")</f>
        <v>11.344200000000001</v>
      </c>
      <c r="AQ1378" t="s">
        <v>24</v>
      </c>
    </row>
    <row r="1379" spans="1:43" x14ac:dyDescent="0.2">
      <c r="A1379" s="29">
        <v>42914</v>
      </c>
      <c r="B1379" s="1">
        <v>42899</v>
      </c>
      <c r="C1379" s="1" t="str">
        <f>IF(F1379="Kup","6/13/2017",IF(F1379="Sag","6/14/2017",""))</f>
        <v>6/13/2017</v>
      </c>
      <c r="D1379" s="27">
        <f>A1379-B1379</f>
        <v>15</v>
      </c>
      <c r="E1379" s="27">
        <f>A1379-C1379</f>
        <v>15</v>
      </c>
      <c r="F1379" s="3" t="s">
        <v>21</v>
      </c>
      <c r="G1379" s="3">
        <v>15</v>
      </c>
      <c r="H1379" t="s">
        <v>42</v>
      </c>
      <c r="I1379" s="12" t="s">
        <v>75</v>
      </c>
      <c r="J1379" s="12" t="s">
        <v>75</v>
      </c>
      <c r="K1379" s="3" t="s">
        <v>945</v>
      </c>
      <c r="L1379" s="3" t="s">
        <v>946</v>
      </c>
      <c r="M1379" s="3">
        <v>4</v>
      </c>
      <c r="N1379" s="3">
        <v>4</v>
      </c>
      <c r="O1379" s="8">
        <v>12.476000000000001</v>
      </c>
      <c r="S1379" s="3" t="s">
        <v>24</v>
      </c>
      <c r="T1379" t="s">
        <v>25</v>
      </c>
      <c r="U1379" s="3" t="s">
        <v>26</v>
      </c>
      <c r="V1379" t="s">
        <v>862</v>
      </c>
      <c r="X1379" t="s">
        <v>863</v>
      </c>
      <c r="AA1379" s="3" t="s">
        <v>835</v>
      </c>
      <c r="AB1379" t="s">
        <v>835</v>
      </c>
      <c r="AC1379" t="s">
        <v>35</v>
      </c>
      <c r="AD1379" t="s">
        <v>835</v>
      </c>
      <c r="AE1379" t="s">
        <v>835</v>
      </c>
      <c r="AF1379" t="s">
        <v>835</v>
      </c>
      <c r="AI1379">
        <f>IF(O1379&gt;0,(IF(S1379="live",O1379*0.84,IF(S1379="dried.ethanol",O1379*0.8449+2.8227,O1379))),"")</f>
        <v>10.479840000000001</v>
      </c>
      <c r="AQ1379" t="s">
        <v>24</v>
      </c>
    </row>
    <row r="1380" spans="1:43" x14ac:dyDescent="0.2">
      <c r="A1380" s="29">
        <v>42914</v>
      </c>
      <c r="B1380" s="1">
        <v>42899</v>
      </c>
      <c r="C1380" s="1" t="str">
        <f>IF(F1380="Kup","6/13/2017",IF(F1380="Sag","6/14/2017",""))</f>
        <v>6/13/2017</v>
      </c>
      <c r="D1380" s="27">
        <f>A1380-B1380</f>
        <v>15</v>
      </c>
      <c r="E1380" s="27">
        <f>A1380-C1380</f>
        <v>15</v>
      </c>
      <c r="F1380" s="3" t="s">
        <v>21</v>
      </c>
      <c r="G1380" s="3">
        <v>15</v>
      </c>
      <c r="H1380" t="s">
        <v>42</v>
      </c>
      <c r="I1380" s="12" t="s">
        <v>75</v>
      </c>
      <c r="J1380" s="12" t="s">
        <v>75</v>
      </c>
      <c r="K1380" s="3" t="s">
        <v>945</v>
      </c>
      <c r="L1380" s="3" t="s">
        <v>946</v>
      </c>
      <c r="M1380" s="3">
        <v>5</v>
      </c>
      <c r="N1380" s="3">
        <v>5</v>
      </c>
      <c r="O1380" s="8">
        <v>13.483000000000001</v>
      </c>
      <c r="S1380" s="3" t="s">
        <v>24</v>
      </c>
      <c r="T1380" t="s">
        <v>25</v>
      </c>
      <c r="U1380" s="3" t="s">
        <v>26</v>
      </c>
      <c r="V1380" t="s">
        <v>862</v>
      </c>
      <c r="X1380" t="s">
        <v>863</v>
      </c>
      <c r="AA1380" s="3" t="s">
        <v>835</v>
      </c>
      <c r="AB1380" t="s">
        <v>835</v>
      </c>
      <c r="AC1380" t="s">
        <v>35</v>
      </c>
      <c r="AD1380" t="s">
        <v>835</v>
      </c>
      <c r="AE1380" t="s">
        <v>835</v>
      </c>
      <c r="AF1380" t="s">
        <v>835</v>
      </c>
      <c r="AI1380">
        <f>IF(O1380&gt;0,(IF(S1380="live",O1380*0.84,IF(S1380="dried.ethanol",O1380*0.8449+2.8227,O1380))),"")</f>
        <v>11.32572</v>
      </c>
      <c r="AQ1380" t="s">
        <v>24</v>
      </c>
    </row>
    <row r="1381" spans="1:43" x14ac:dyDescent="0.2">
      <c r="A1381" s="29">
        <v>42914</v>
      </c>
      <c r="B1381" s="1">
        <v>42899</v>
      </c>
      <c r="C1381" s="1" t="str">
        <f>IF(F1381="Kup","6/13/2017",IF(F1381="Sag","6/14/2017",""))</f>
        <v>6/13/2017</v>
      </c>
      <c r="D1381" s="27">
        <f>A1381-B1381</f>
        <v>15</v>
      </c>
      <c r="E1381" s="27">
        <f>A1381-C1381</f>
        <v>15</v>
      </c>
      <c r="F1381" s="3" t="s">
        <v>21</v>
      </c>
      <c r="G1381" s="3">
        <v>15</v>
      </c>
      <c r="H1381" t="s">
        <v>42</v>
      </c>
      <c r="I1381" s="12" t="s">
        <v>75</v>
      </c>
      <c r="J1381" s="12" t="s">
        <v>75</v>
      </c>
      <c r="K1381" s="3" t="s">
        <v>945</v>
      </c>
      <c r="L1381" s="3" t="s">
        <v>946</v>
      </c>
      <c r="M1381" s="3">
        <v>6</v>
      </c>
      <c r="N1381" s="3">
        <v>6</v>
      </c>
      <c r="O1381" s="8">
        <v>10.865</v>
      </c>
      <c r="S1381" s="3" t="s">
        <v>24</v>
      </c>
      <c r="T1381" t="s">
        <v>25</v>
      </c>
      <c r="U1381" s="3" t="s">
        <v>26</v>
      </c>
      <c r="V1381" t="s">
        <v>862</v>
      </c>
      <c r="X1381" t="s">
        <v>863</v>
      </c>
      <c r="AA1381" s="3" t="s">
        <v>835</v>
      </c>
      <c r="AB1381" t="s">
        <v>835</v>
      </c>
      <c r="AC1381" t="s">
        <v>35</v>
      </c>
      <c r="AD1381" t="s">
        <v>835</v>
      </c>
      <c r="AE1381" t="s">
        <v>835</v>
      </c>
      <c r="AF1381" t="s">
        <v>835</v>
      </c>
      <c r="AI1381">
        <f>IF(O1381&gt;0,(IF(S1381="live",O1381*0.84,IF(S1381="dried.ethanol",O1381*0.8449+2.8227,O1381))),"")</f>
        <v>9.1265999999999998</v>
      </c>
      <c r="AQ1381" t="s">
        <v>24</v>
      </c>
    </row>
    <row r="1382" spans="1:43" x14ac:dyDescent="0.2">
      <c r="A1382" s="29">
        <v>42914</v>
      </c>
      <c r="B1382" s="1">
        <v>42899</v>
      </c>
      <c r="C1382" s="1" t="str">
        <f>IF(F1382="Kup","6/13/2017",IF(F1382="Sag","6/14/2017",""))</f>
        <v>6/13/2017</v>
      </c>
      <c r="D1382" s="27">
        <f>A1382-B1382</f>
        <v>15</v>
      </c>
      <c r="E1382" s="27">
        <f>A1382-C1382</f>
        <v>15</v>
      </c>
      <c r="F1382" s="3" t="s">
        <v>21</v>
      </c>
      <c r="G1382" s="3">
        <v>15</v>
      </c>
      <c r="H1382" t="s">
        <v>42</v>
      </c>
      <c r="I1382" s="12" t="s">
        <v>75</v>
      </c>
      <c r="J1382" s="12" t="s">
        <v>75</v>
      </c>
      <c r="K1382" s="3" t="s">
        <v>945</v>
      </c>
      <c r="L1382" s="3" t="s">
        <v>946</v>
      </c>
      <c r="M1382" s="3">
        <v>7</v>
      </c>
      <c r="N1382" s="3">
        <v>7</v>
      </c>
      <c r="O1382" s="8">
        <v>13.957000000000001</v>
      </c>
      <c r="S1382" s="3" t="s">
        <v>24</v>
      </c>
      <c r="T1382" t="s">
        <v>25</v>
      </c>
      <c r="U1382" s="3" t="s">
        <v>26</v>
      </c>
      <c r="V1382" t="s">
        <v>862</v>
      </c>
      <c r="X1382" t="s">
        <v>863</v>
      </c>
      <c r="AA1382" s="3" t="s">
        <v>835</v>
      </c>
      <c r="AB1382" t="s">
        <v>835</v>
      </c>
      <c r="AC1382" t="s">
        <v>35</v>
      </c>
      <c r="AD1382" t="s">
        <v>835</v>
      </c>
      <c r="AE1382" t="s">
        <v>835</v>
      </c>
      <c r="AF1382" t="s">
        <v>835</v>
      </c>
      <c r="AI1382">
        <f>IF(O1382&gt;0,(IF(S1382="live",O1382*0.84,IF(S1382="dried.ethanol",O1382*0.8449+2.8227,O1382))),"")</f>
        <v>11.723879999999999</v>
      </c>
      <c r="AQ1382" t="s">
        <v>24</v>
      </c>
    </row>
    <row r="1383" spans="1:43" x14ac:dyDescent="0.2">
      <c r="A1383" s="29">
        <v>42914</v>
      </c>
      <c r="B1383" s="1">
        <v>42899</v>
      </c>
      <c r="C1383" s="1" t="str">
        <f>IF(F1383="Kup","6/13/2017",IF(F1383="Sag","6/14/2017",""))</f>
        <v>6/13/2017</v>
      </c>
      <c r="D1383" s="27">
        <f>A1383-B1383</f>
        <v>15</v>
      </c>
      <c r="E1383" s="27">
        <f>A1383-C1383</f>
        <v>15</v>
      </c>
      <c r="F1383" s="3" t="s">
        <v>21</v>
      </c>
      <c r="G1383" s="3">
        <v>15</v>
      </c>
      <c r="H1383" t="s">
        <v>42</v>
      </c>
      <c r="I1383" s="12" t="s">
        <v>75</v>
      </c>
      <c r="J1383" s="12" t="s">
        <v>75</v>
      </c>
      <c r="K1383" s="3" t="s">
        <v>945</v>
      </c>
      <c r="L1383" s="3" t="s">
        <v>946</v>
      </c>
      <c r="M1383" s="3">
        <v>8</v>
      </c>
      <c r="N1383" s="3">
        <v>8</v>
      </c>
      <c r="O1383" s="8">
        <v>10.868</v>
      </c>
      <c r="S1383" s="3" t="s">
        <v>24</v>
      </c>
      <c r="T1383" t="s">
        <v>25</v>
      </c>
      <c r="U1383" s="3" t="s">
        <v>26</v>
      </c>
      <c r="V1383" t="s">
        <v>862</v>
      </c>
      <c r="X1383" t="s">
        <v>863</v>
      </c>
      <c r="AA1383" s="3" t="s">
        <v>835</v>
      </c>
      <c r="AB1383" t="s">
        <v>835</v>
      </c>
      <c r="AC1383" t="s">
        <v>35</v>
      </c>
      <c r="AD1383" t="s">
        <v>835</v>
      </c>
      <c r="AE1383" t="s">
        <v>835</v>
      </c>
      <c r="AF1383" t="s">
        <v>835</v>
      </c>
      <c r="AI1383">
        <f>IF(O1383&gt;0,(IF(S1383="live",O1383*0.84,IF(S1383="dried.ethanol",O1383*0.8449+2.8227,O1383))),"")</f>
        <v>9.1291200000000003</v>
      </c>
      <c r="AQ1383" t="s">
        <v>24</v>
      </c>
    </row>
    <row r="1384" spans="1:43" x14ac:dyDescent="0.2">
      <c r="A1384" s="29">
        <v>42914</v>
      </c>
      <c r="B1384" s="1">
        <v>42899</v>
      </c>
      <c r="C1384" s="1" t="str">
        <f>IF(F1384="Kup","6/13/2017",IF(F1384="Sag","6/14/2017",""))</f>
        <v>6/13/2017</v>
      </c>
      <c r="D1384" s="27">
        <f>A1384-B1384</f>
        <v>15</v>
      </c>
      <c r="E1384" s="27">
        <f>A1384-C1384</f>
        <v>15</v>
      </c>
      <c r="F1384" s="3" t="s">
        <v>21</v>
      </c>
      <c r="G1384" s="3">
        <v>15</v>
      </c>
      <c r="H1384" t="s">
        <v>42</v>
      </c>
      <c r="I1384" s="12" t="s">
        <v>75</v>
      </c>
      <c r="J1384" s="12" t="s">
        <v>75</v>
      </c>
      <c r="K1384" s="3" t="s">
        <v>945</v>
      </c>
      <c r="L1384" s="3" t="s">
        <v>946</v>
      </c>
      <c r="M1384" s="3">
        <v>9</v>
      </c>
      <c r="N1384" s="3">
        <v>9</v>
      </c>
      <c r="O1384" s="8">
        <v>11.654999999999999</v>
      </c>
      <c r="S1384" s="3" t="s">
        <v>24</v>
      </c>
      <c r="T1384" t="s">
        <v>25</v>
      </c>
      <c r="U1384" s="3" t="s">
        <v>26</v>
      </c>
      <c r="V1384" t="s">
        <v>862</v>
      </c>
      <c r="X1384" t="s">
        <v>863</v>
      </c>
      <c r="AA1384" s="3" t="s">
        <v>835</v>
      </c>
      <c r="AB1384" t="s">
        <v>835</v>
      </c>
      <c r="AC1384" t="s">
        <v>35</v>
      </c>
      <c r="AD1384" t="s">
        <v>835</v>
      </c>
      <c r="AE1384" t="s">
        <v>835</v>
      </c>
      <c r="AF1384" t="s">
        <v>835</v>
      </c>
      <c r="AI1384">
        <f>IF(O1384&gt;0,(IF(S1384="live",O1384*0.84,IF(S1384="dried.ethanol",O1384*0.8449+2.8227,O1384))),"")</f>
        <v>9.7901999999999987</v>
      </c>
      <c r="AQ1384" t="s">
        <v>24</v>
      </c>
    </row>
    <row r="1385" spans="1:43" x14ac:dyDescent="0.2">
      <c r="A1385" s="29">
        <v>42914</v>
      </c>
      <c r="B1385" s="1">
        <v>42899</v>
      </c>
      <c r="C1385" s="1" t="str">
        <f>IF(F1385="Kup","6/13/2017",IF(F1385="Sag","6/14/2017",""))</f>
        <v>6/13/2017</v>
      </c>
      <c r="D1385" s="27">
        <f>A1385-B1385</f>
        <v>15</v>
      </c>
      <c r="E1385" s="27">
        <f>A1385-C1385</f>
        <v>15</v>
      </c>
      <c r="F1385" s="3" t="s">
        <v>21</v>
      </c>
      <c r="G1385" s="3">
        <v>15</v>
      </c>
      <c r="H1385" t="s">
        <v>42</v>
      </c>
      <c r="I1385" s="12" t="s">
        <v>75</v>
      </c>
      <c r="J1385" s="12" t="s">
        <v>75</v>
      </c>
      <c r="K1385" s="3" t="s">
        <v>945</v>
      </c>
      <c r="L1385" s="3" t="s">
        <v>946</v>
      </c>
      <c r="M1385" s="3">
        <v>10</v>
      </c>
      <c r="N1385" s="3">
        <v>10</v>
      </c>
      <c r="O1385" s="8">
        <v>12.522</v>
      </c>
      <c r="S1385" s="3" t="s">
        <v>24</v>
      </c>
      <c r="T1385" t="s">
        <v>25</v>
      </c>
      <c r="U1385" s="3" t="s">
        <v>26</v>
      </c>
      <c r="V1385" t="s">
        <v>862</v>
      </c>
      <c r="X1385" t="s">
        <v>863</v>
      </c>
      <c r="AA1385" s="3" t="s">
        <v>835</v>
      </c>
      <c r="AB1385" t="s">
        <v>835</v>
      </c>
      <c r="AC1385" t="s">
        <v>35</v>
      </c>
      <c r="AD1385" t="s">
        <v>835</v>
      </c>
      <c r="AE1385" t="s">
        <v>835</v>
      </c>
      <c r="AF1385" t="s">
        <v>835</v>
      </c>
      <c r="AI1385">
        <f>IF(O1385&gt;0,(IF(S1385="live",O1385*0.84,IF(S1385="dried.ethanol",O1385*0.8449+2.8227,O1385))),"")</f>
        <v>10.51848</v>
      </c>
      <c r="AQ1385" t="s">
        <v>24</v>
      </c>
    </row>
    <row r="1386" spans="1:43" x14ac:dyDescent="0.2">
      <c r="A1386" s="29">
        <v>42914</v>
      </c>
      <c r="B1386" s="1">
        <v>42901</v>
      </c>
      <c r="C1386" s="1" t="str">
        <f>IF(F1386="Kup","6/13/2017",IF(F1386="Sag","6/14/2017",""))</f>
        <v>6/14/2017</v>
      </c>
      <c r="D1386" s="27">
        <f>A1386-B1386</f>
        <v>13</v>
      </c>
      <c r="E1386" s="27">
        <f>A1386-C1386</f>
        <v>14</v>
      </c>
      <c r="F1386" t="s">
        <v>919</v>
      </c>
      <c r="G1386">
        <v>15</v>
      </c>
      <c r="H1386" s="2" t="s">
        <v>42</v>
      </c>
      <c r="I1386" s="12" t="s">
        <v>53</v>
      </c>
      <c r="J1386" s="12" t="s">
        <v>989</v>
      </c>
      <c r="K1386" s="2" t="s">
        <v>967</v>
      </c>
      <c r="L1386" s="2" t="s">
        <v>968</v>
      </c>
      <c r="M1386">
        <v>1</v>
      </c>
      <c r="N1386">
        <v>1</v>
      </c>
      <c r="O1386" s="23">
        <v>14.292</v>
      </c>
      <c r="S1386" s="2" t="s">
        <v>24</v>
      </c>
      <c r="T1386" t="s">
        <v>25</v>
      </c>
      <c r="U1386" s="2" t="s">
        <v>26</v>
      </c>
      <c r="V1386" s="2" t="s">
        <v>902</v>
      </c>
      <c r="X1386" s="2" t="s">
        <v>863</v>
      </c>
      <c r="AA1386" s="3" t="s">
        <v>835</v>
      </c>
      <c r="AB1386" t="s">
        <v>835</v>
      </c>
      <c r="AC1386" t="s">
        <v>35</v>
      </c>
      <c r="AD1386" t="s">
        <v>835</v>
      </c>
      <c r="AE1386" t="s">
        <v>835</v>
      </c>
      <c r="AF1386" t="s">
        <v>835</v>
      </c>
      <c r="AH1386" t="s">
        <v>29</v>
      </c>
      <c r="AI1386">
        <f>IF(O1386&gt;0,(IF(S1386="live",O1386*0.84,IF(S1386="dried.ethanol",O1386*0.8449+2.8227,O1386))),"")</f>
        <v>12.005279999999999</v>
      </c>
      <c r="AJ1386" t="s">
        <v>904</v>
      </c>
      <c r="AQ1386" t="s">
        <v>910</v>
      </c>
    </row>
    <row r="1387" spans="1:43" x14ac:dyDescent="0.2">
      <c r="A1387" s="29">
        <v>42914</v>
      </c>
      <c r="B1387" s="1">
        <v>42901</v>
      </c>
      <c r="C1387" s="1" t="str">
        <f>IF(F1387="Kup","6/13/2017",IF(F1387="Sag","6/14/2017",""))</f>
        <v>6/14/2017</v>
      </c>
      <c r="D1387" s="27">
        <f>A1387-B1387</f>
        <v>13</v>
      </c>
      <c r="E1387" s="27">
        <f>A1387-C1387</f>
        <v>14</v>
      </c>
      <c r="F1387" t="s">
        <v>919</v>
      </c>
      <c r="G1387">
        <v>15</v>
      </c>
      <c r="H1387" s="2" t="s">
        <v>42</v>
      </c>
      <c r="I1387" s="12" t="s">
        <v>53</v>
      </c>
      <c r="J1387" s="12" t="s">
        <v>989</v>
      </c>
      <c r="K1387" s="2" t="s">
        <v>967</v>
      </c>
      <c r="L1387" s="2" t="s">
        <v>968</v>
      </c>
      <c r="M1387">
        <v>2</v>
      </c>
      <c r="N1387">
        <v>2</v>
      </c>
      <c r="O1387" s="23">
        <v>16.420000000000002</v>
      </c>
      <c r="S1387" s="2" t="s">
        <v>24</v>
      </c>
      <c r="T1387" t="s">
        <v>25</v>
      </c>
      <c r="U1387" s="2" t="s">
        <v>26</v>
      </c>
      <c r="V1387" s="2" t="s">
        <v>902</v>
      </c>
      <c r="X1387" s="2" t="s">
        <v>863</v>
      </c>
      <c r="AA1387" s="3" t="s">
        <v>835</v>
      </c>
      <c r="AB1387" t="s">
        <v>835</v>
      </c>
      <c r="AC1387" t="s">
        <v>35</v>
      </c>
      <c r="AD1387" t="s">
        <v>835</v>
      </c>
      <c r="AE1387" t="s">
        <v>835</v>
      </c>
      <c r="AF1387" t="s">
        <v>835</v>
      </c>
      <c r="AH1387" t="s">
        <v>29</v>
      </c>
      <c r="AI1387">
        <f>IF(O1387&gt;0,(IF(S1387="live",O1387*0.84,IF(S1387="dried.ethanol",O1387*0.8449+2.8227,O1387))),"")</f>
        <v>13.792800000000002</v>
      </c>
      <c r="AJ1387" t="s">
        <v>904</v>
      </c>
      <c r="AQ1387" t="s">
        <v>910</v>
      </c>
    </row>
    <row r="1388" spans="1:43" x14ac:dyDescent="0.2">
      <c r="A1388" s="29">
        <v>42914</v>
      </c>
      <c r="B1388" s="1">
        <v>42901</v>
      </c>
      <c r="C1388" s="1" t="str">
        <f>IF(F1388="Kup","6/13/2017",IF(F1388="Sag","6/14/2017",""))</f>
        <v>6/14/2017</v>
      </c>
      <c r="D1388" s="27">
        <f>A1388-B1388</f>
        <v>13</v>
      </c>
      <c r="E1388" s="27">
        <f>A1388-C1388</f>
        <v>14</v>
      </c>
      <c r="F1388" t="s">
        <v>919</v>
      </c>
      <c r="G1388">
        <v>15</v>
      </c>
      <c r="H1388" s="2" t="s">
        <v>42</v>
      </c>
      <c r="I1388" s="12" t="s">
        <v>53</v>
      </c>
      <c r="J1388" s="12" t="s">
        <v>989</v>
      </c>
      <c r="K1388" s="2" t="s">
        <v>967</v>
      </c>
      <c r="L1388" s="2" t="s">
        <v>968</v>
      </c>
      <c r="M1388">
        <v>3</v>
      </c>
      <c r="N1388">
        <v>3</v>
      </c>
      <c r="O1388" s="23">
        <v>16.178999999999998</v>
      </c>
      <c r="S1388" s="2" t="s">
        <v>24</v>
      </c>
      <c r="T1388" t="s">
        <v>25</v>
      </c>
      <c r="U1388" s="2" t="s">
        <v>26</v>
      </c>
      <c r="V1388" s="2" t="s">
        <v>902</v>
      </c>
      <c r="X1388" s="2" t="s">
        <v>863</v>
      </c>
      <c r="AA1388" s="3" t="s">
        <v>835</v>
      </c>
      <c r="AB1388" t="s">
        <v>835</v>
      </c>
      <c r="AC1388" t="s">
        <v>35</v>
      </c>
      <c r="AD1388" t="s">
        <v>835</v>
      </c>
      <c r="AE1388" t="s">
        <v>835</v>
      </c>
      <c r="AF1388" t="s">
        <v>835</v>
      </c>
      <c r="AH1388" t="s">
        <v>29</v>
      </c>
      <c r="AI1388">
        <f>IF(O1388&gt;0,(IF(S1388="live",O1388*0.84,IF(S1388="dried.ethanol",O1388*0.8449+2.8227,O1388))),"")</f>
        <v>13.590359999999999</v>
      </c>
      <c r="AJ1388" t="s">
        <v>904</v>
      </c>
      <c r="AQ1388" t="s">
        <v>910</v>
      </c>
    </row>
    <row r="1389" spans="1:43" x14ac:dyDescent="0.2">
      <c r="A1389" s="29">
        <v>42914</v>
      </c>
      <c r="B1389" s="1">
        <v>42901</v>
      </c>
      <c r="C1389" s="1" t="str">
        <f>IF(F1389="Kup","6/13/2017",IF(F1389="Sag","6/14/2017",""))</f>
        <v>6/14/2017</v>
      </c>
      <c r="D1389" s="27">
        <f>A1389-B1389</f>
        <v>13</v>
      </c>
      <c r="E1389" s="27">
        <f>A1389-C1389</f>
        <v>14</v>
      </c>
      <c r="F1389" t="s">
        <v>919</v>
      </c>
      <c r="G1389">
        <v>15</v>
      </c>
      <c r="H1389" s="2" t="s">
        <v>42</v>
      </c>
      <c r="I1389" s="12" t="s">
        <v>53</v>
      </c>
      <c r="J1389" s="12" t="s">
        <v>989</v>
      </c>
      <c r="K1389" s="2" t="s">
        <v>967</v>
      </c>
      <c r="L1389" s="2" t="s">
        <v>968</v>
      </c>
      <c r="M1389">
        <v>4</v>
      </c>
      <c r="N1389">
        <v>4</v>
      </c>
      <c r="O1389" s="23">
        <v>17.681999999999999</v>
      </c>
      <c r="S1389" s="2" t="s">
        <v>24</v>
      </c>
      <c r="T1389" t="s">
        <v>25</v>
      </c>
      <c r="U1389" s="2" t="s">
        <v>26</v>
      </c>
      <c r="V1389" s="2" t="s">
        <v>902</v>
      </c>
      <c r="X1389" s="2" t="s">
        <v>863</v>
      </c>
      <c r="AA1389" s="3" t="s">
        <v>835</v>
      </c>
      <c r="AB1389" t="s">
        <v>835</v>
      </c>
      <c r="AC1389" t="s">
        <v>35</v>
      </c>
      <c r="AD1389" t="s">
        <v>835</v>
      </c>
      <c r="AE1389" t="s">
        <v>835</v>
      </c>
      <c r="AF1389" t="s">
        <v>835</v>
      </c>
      <c r="AH1389" t="s">
        <v>29</v>
      </c>
      <c r="AI1389">
        <f>IF(O1389&gt;0,(IF(S1389="live",O1389*0.84,IF(S1389="dried.ethanol",O1389*0.8449+2.8227,O1389))),"")</f>
        <v>14.852879999999999</v>
      </c>
      <c r="AJ1389" t="s">
        <v>904</v>
      </c>
      <c r="AQ1389" t="s">
        <v>910</v>
      </c>
    </row>
    <row r="1390" spans="1:43" x14ac:dyDescent="0.2">
      <c r="A1390" s="29">
        <v>42914</v>
      </c>
      <c r="B1390" s="1">
        <v>42901</v>
      </c>
      <c r="C1390" s="1" t="str">
        <f>IF(F1390="Kup","6/13/2017",IF(F1390="Sag","6/14/2017",""))</f>
        <v>6/14/2017</v>
      </c>
      <c r="D1390" s="27">
        <f>A1390-B1390</f>
        <v>13</v>
      </c>
      <c r="E1390" s="27">
        <f>A1390-C1390</f>
        <v>14</v>
      </c>
      <c r="F1390" t="s">
        <v>919</v>
      </c>
      <c r="G1390">
        <v>15</v>
      </c>
      <c r="H1390" s="2" t="s">
        <v>42</v>
      </c>
      <c r="I1390" s="12" t="s">
        <v>53</v>
      </c>
      <c r="J1390" s="12" t="s">
        <v>989</v>
      </c>
      <c r="K1390" s="2" t="s">
        <v>967</v>
      </c>
      <c r="L1390" s="2" t="s">
        <v>968</v>
      </c>
      <c r="M1390">
        <v>5</v>
      </c>
      <c r="N1390">
        <v>5</v>
      </c>
      <c r="O1390" s="23">
        <v>13.307</v>
      </c>
      <c r="S1390" s="2" t="s">
        <v>24</v>
      </c>
      <c r="T1390" t="s">
        <v>25</v>
      </c>
      <c r="U1390" s="2" t="s">
        <v>26</v>
      </c>
      <c r="V1390" s="2" t="s">
        <v>902</v>
      </c>
      <c r="X1390" s="2" t="s">
        <v>863</v>
      </c>
      <c r="AA1390" s="3" t="s">
        <v>835</v>
      </c>
      <c r="AB1390" t="s">
        <v>835</v>
      </c>
      <c r="AC1390" t="s">
        <v>35</v>
      </c>
      <c r="AD1390" t="s">
        <v>835</v>
      </c>
      <c r="AE1390" t="s">
        <v>835</v>
      </c>
      <c r="AF1390" t="s">
        <v>835</v>
      </c>
      <c r="AH1390" t="s">
        <v>29</v>
      </c>
      <c r="AI1390">
        <f>IF(O1390&gt;0,(IF(S1390="live",O1390*0.84,IF(S1390="dried.ethanol",O1390*0.8449+2.8227,O1390))),"")</f>
        <v>11.17788</v>
      </c>
      <c r="AJ1390" t="s">
        <v>904</v>
      </c>
      <c r="AQ1390" t="s">
        <v>910</v>
      </c>
    </row>
    <row r="1391" spans="1:43" x14ac:dyDescent="0.2">
      <c r="A1391" s="29">
        <v>42914</v>
      </c>
      <c r="B1391" s="1">
        <v>42901</v>
      </c>
      <c r="C1391" s="1" t="str">
        <f>IF(F1391="Kup","6/13/2017",IF(F1391="Sag","6/14/2017",""))</f>
        <v>6/14/2017</v>
      </c>
      <c r="D1391" s="27">
        <f>A1391-B1391</f>
        <v>13</v>
      </c>
      <c r="E1391" s="27">
        <f>A1391-C1391</f>
        <v>14</v>
      </c>
      <c r="F1391" t="s">
        <v>919</v>
      </c>
      <c r="G1391">
        <v>15</v>
      </c>
      <c r="H1391" s="2" t="s">
        <v>42</v>
      </c>
      <c r="I1391" s="12" t="s">
        <v>53</v>
      </c>
      <c r="J1391" s="12" t="s">
        <v>989</v>
      </c>
      <c r="K1391" s="2" t="s">
        <v>967</v>
      </c>
      <c r="L1391" s="2" t="s">
        <v>968</v>
      </c>
      <c r="M1391">
        <v>6</v>
      </c>
      <c r="N1391">
        <v>6</v>
      </c>
      <c r="O1391" s="23">
        <v>18.114999999999998</v>
      </c>
      <c r="S1391" s="2" t="s">
        <v>24</v>
      </c>
      <c r="T1391" t="s">
        <v>25</v>
      </c>
      <c r="U1391" s="2" t="s">
        <v>26</v>
      </c>
      <c r="V1391" s="2" t="s">
        <v>902</v>
      </c>
      <c r="X1391" s="2" t="s">
        <v>863</v>
      </c>
      <c r="AA1391" s="3" t="s">
        <v>835</v>
      </c>
      <c r="AB1391" t="s">
        <v>835</v>
      </c>
      <c r="AC1391" t="s">
        <v>35</v>
      </c>
      <c r="AD1391" t="s">
        <v>835</v>
      </c>
      <c r="AE1391" t="s">
        <v>835</v>
      </c>
      <c r="AF1391" t="s">
        <v>835</v>
      </c>
      <c r="AH1391" t="s">
        <v>29</v>
      </c>
      <c r="AI1391">
        <f>IF(O1391&gt;0,(IF(S1391="live",O1391*0.84,IF(S1391="dried.ethanol",O1391*0.8449+2.8227,O1391))),"")</f>
        <v>15.216599999999998</v>
      </c>
      <c r="AJ1391" t="s">
        <v>904</v>
      </c>
      <c r="AQ1391" t="s">
        <v>910</v>
      </c>
    </row>
    <row r="1392" spans="1:43" x14ac:dyDescent="0.2">
      <c r="A1392" s="29">
        <v>42914</v>
      </c>
      <c r="B1392" s="1">
        <v>42901</v>
      </c>
      <c r="C1392" s="1" t="str">
        <f>IF(F1392="Kup","6/13/2017",IF(F1392="Sag","6/14/2017",""))</f>
        <v>6/14/2017</v>
      </c>
      <c r="D1392" s="27">
        <f>A1392-B1392</f>
        <v>13</v>
      </c>
      <c r="E1392" s="27">
        <f>A1392-C1392</f>
        <v>14</v>
      </c>
      <c r="F1392" t="s">
        <v>919</v>
      </c>
      <c r="G1392">
        <v>15</v>
      </c>
      <c r="H1392" s="2" t="s">
        <v>42</v>
      </c>
      <c r="I1392" s="12" t="s">
        <v>53</v>
      </c>
      <c r="J1392" s="12" t="s">
        <v>989</v>
      </c>
      <c r="K1392" s="2" t="s">
        <v>967</v>
      </c>
      <c r="L1392" s="2" t="s">
        <v>968</v>
      </c>
      <c r="M1392">
        <v>7</v>
      </c>
      <c r="N1392">
        <v>7</v>
      </c>
      <c r="O1392" s="23">
        <v>20.81</v>
      </c>
      <c r="S1392" s="2" t="s">
        <v>24</v>
      </c>
      <c r="T1392" t="s">
        <v>25</v>
      </c>
      <c r="U1392" s="2" t="s">
        <v>26</v>
      </c>
      <c r="V1392" s="2" t="s">
        <v>902</v>
      </c>
      <c r="X1392" s="2" t="s">
        <v>863</v>
      </c>
      <c r="AA1392" s="3" t="s">
        <v>835</v>
      </c>
      <c r="AB1392" t="s">
        <v>835</v>
      </c>
      <c r="AC1392" t="s">
        <v>35</v>
      </c>
      <c r="AD1392" t="s">
        <v>835</v>
      </c>
      <c r="AE1392" t="s">
        <v>835</v>
      </c>
      <c r="AF1392" t="s">
        <v>835</v>
      </c>
      <c r="AH1392" t="s">
        <v>29</v>
      </c>
      <c r="AI1392">
        <f>IF(O1392&gt;0,(IF(S1392="live",O1392*0.84,IF(S1392="dried.ethanol",O1392*0.8449+2.8227,O1392))),"")</f>
        <v>17.480399999999999</v>
      </c>
      <c r="AJ1392" t="s">
        <v>904</v>
      </c>
      <c r="AQ1392" t="s">
        <v>910</v>
      </c>
    </row>
    <row r="1393" spans="1:43" x14ac:dyDescent="0.2">
      <c r="A1393" s="29">
        <v>42914</v>
      </c>
      <c r="B1393" s="1">
        <v>42901</v>
      </c>
      <c r="C1393" s="1" t="str">
        <f>IF(F1393="Kup","6/13/2017",IF(F1393="Sag","6/14/2017",""))</f>
        <v>6/14/2017</v>
      </c>
      <c r="D1393" s="27">
        <f>A1393-B1393</f>
        <v>13</v>
      </c>
      <c r="E1393" s="27">
        <f>A1393-C1393</f>
        <v>14</v>
      </c>
      <c r="F1393" t="s">
        <v>919</v>
      </c>
      <c r="G1393">
        <v>15</v>
      </c>
      <c r="H1393" s="2" t="s">
        <v>42</v>
      </c>
      <c r="I1393" s="12" t="s">
        <v>53</v>
      </c>
      <c r="J1393" s="12" t="s">
        <v>989</v>
      </c>
      <c r="K1393" s="2" t="s">
        <v>967</v>
      </c>
      <c r="L1393" s="2" t="s">
        <v>968</v>
      </c>
      <c r="M1393">
        <v>8</v>
      </c>
      <c r="N1393">
        <v>8</v>
      </c>
      <c r="O1393" s="23">
        <v>12.353</v>
      </c>
      <c r="S1393" s="2" t="s">
        <v>24</v>
      </c>
      <c r="T1393" t="s">
        <v>25</v>
      </c>
      <c r="U1393" s="2" t="s">
        <v>26</v>
      </c>
      <c r="V1393" s="2" t="s">
        <v>902</v>
      </c>
      <c r="X1393" s="2" t="s">
        <v>863</v>
      </c>
      <c r="AA1393" s="3" t="s">
        <v>835</v>
      </c>
      <c r="AB1393" t="s">
        <v>835</v>
      </c>
      <c r="AC1393" t="s">
        <v>35</v>
      </c>
      <c r="AD1393" t="s">
        <v>835</v>
      </c>
      <c r="AE1393" t="s">
        <v>835</v>
      </c>
      <c r="AF1393" t="s">
        <v>835</v>
      </c>
      <c r="AH1393" t="s">
        <v>29</v>
      </c>
      <c r="AI1393">
        <f>IF(O1393&gt;0,(IF(S1393="live",O1393*0.84,IF(S1393="dried.ethanol",O1393*0.8449+2.8227,O1393))),"")</f>
        <v>10.376519999999999</v>
      </c>
      <c r="AJ1393" t="s">
        <v>904</v>
      </c>
      <c r="AQ1393" t="s">
        <v>910</v>
      </c>
    </row>
    <row r="1394" spans="1:43" x14ac:dyDescent="0.2">
      <c r="A1394" s="29">
        <v>42914</v>
      </c>
      <c r="B1394" s="1">
        <v>42901</v>
      </c>
      <c r="C1394" s="1" t="str">
        <f>IF(F1394="Kup","6/13/2017",IF(F1394="Sag","6/14/2017",""))</f>
        <v>6/14/2017</v>
      </c>
      <c r="D1394" s="27">
        <f>A1394-B1394</f>
        <v>13</v>
      </c>
      <c r="E1394" s="27">
        <f>A1394-C1394</f>
        <v>14</v>
      </c>
      <c r="F1394" t="s">
        <v>919</v>
      </c>
      <c r="G1394">
        <v>15</v>
      </c>
      <c r="H1394" s="2" t="s">
        <v>42</v>
      </c>
      <c r="I1394" s="12" t="s">
        <v>53</v>
      </c>
      <c r="J1394" s="12" t="s">
        <v>989</v>
      </c>
      <c r="K1394" s="2" t="s">
        <v>967</v>
      </c>
      <c r="L1394" s="2" t="s">
        <v>968</v>
      </c>
      <c r="M1394">
        <v>9</v>
      </c>
      <c r="N1394">
        <v>9</v>
      </c>
      <c r="O1394" s="23">
        <v>20.547000000000001</v>
      </c>
      <c r="S1394" s="2" t="s">
        <v>24</v>
      </c>
      <c r="T1394" t="s">
        <v>25</v>
      </c>
      <c r="U1394" s="2" t="s">
        <v>26</v>
      </c>
      <c r="V1394" s="2" t="s">
        <v>902</v>
      </c>
      <c r="X1394" s="2" t="s">
        <v>863</v>
      </c>
      <c r="AA1394" s="3" t="s">
        <v>835</v>
      </c>
      <c r="AB1394" t="s">
        <v>835</v>
      </c>
      <c r="AC1394" t="s">
        <v>35</v>
      </c>
      <c r="AD1394" t="s">
        <v>835</v>
      </c>
      <c r="AE1394" t="s">
        <v>835</v>
      </c>
      <c r="AF1394" t="s">
        <v>835</v>
      </c>
      <c r="AH1394" t="s">
        <v>29</v>
      </c>
      <c r="AI1394">
        <f>IF(O1394&gt;0,(IF(S1394="live",O1394*0.84,IF(S1394="dried.ethanol",O1394*0.8449+2.8227,O1394))),"")</f>
        <v>17.25948</v>
      </c>
      <c r="AJ1394" t="s">
        <v>904</v>
      </c>
      <c r="AQ1394" t="s">
        <v>910</v>
      </c>
    </row>
    <row r="1395" spans="1:43" x14ac:dyDescent="0.2">
      <c r="A1395" s="29">
        <v>42914</v>
      </c>
      <c r="B1395" s="1">
        <v>42901</v>
      </c>
      <c r="C1395" s="1" t="str">
        <f>IF(F1395="Kup","6/13/2017",IF(F1395="Sag","6/14/2017",""))</f>
        <v>6/14/2017</v>
      </c>
      <c r="D1395" s="27">
        <f>A1395-B1395</f>
        <v>13</v>
      </c>
      <c r="E1395" s="27">
        <f>A1395-C1395</f>
        <v>14</v>
      </c>
      <c r="F1395" t="s">
        <v>919</v>
      </c>
      <c r="G1395">
        <v>15</v>
      </c>
      <c r="H1395" s="2" t="s">
        <v>42</v>
      </c>
      <c r="I1395" s="12" t="s">
        <v>53</v>
      </c>
      <c r="J1395" s="12" t="s">
        <v>989</v>
      </c>
      <c r="K1395" s="2" t="s">
        <v>967</v>
      </c>
      <c r="L1395" s="2" t="s">
        <v>968</v>
      </c>
      <c r="M1395">
        <v>10</v>
      </c>
      <c r="N1395">
        <v>10</v>
      </c>
      <c r="O1395" s="23">
        <v>17.382000000000001</v>
      </c>
      <c r="S1395" s="2" t="s">
        <v>24</v>
      </c>
      <c r="T1395" t="s">
        <v>25</v>
      </c>
      <c r="U1395" s="2" t="s">
        <v>26</v>
      </c>
      <c r="V1395" s="2" t="s">
        <v>902</v>
      </c>
      <c r="X1395" s="2" t="s">
        <v>863</v>
      </c>
      <c r="AA1395" s="3" t="s">
        <v>835</v>
      </c>
      <c r="AB1395" t="s">
        <v>835</v>
      </c>
      <c r="AC1395" t="s">
        <v>35</v>
      </c>
      <c r="AD1395" t="s">
        <v>835</v>
      </c>
      <c r="AE1395" t="s">
        <v>835</v>
      </c>
      <c r="AF1395" t="s">
        <v>835</v>
      </c>
      <c r="AH1395" t="s">
        <v>29</v>
      </c>
      <c r="AI1395">
        <f>IF(O1395&gt;0,(IF(S1395="live",O1395*0.84,IF(S1395="dried.ethanol",O1395*0.8449+2.8227,O1395))),"")</f>
        <v>14.60088</v>
      </c>
      <c r="AJ1395" t="s">
        <v>904</v>
      </c>
      <c r="AQ1395" t="s">
        <v>910</v>
      </c>
    </row>
    <row r="1396" spans="1:43" x14ac:dyDescent="0.2">
      <c r="A1396" s="29">
        <v>42914</v>
      </c>
      <c r="B1396" s="1">
        <v>42901</v>
      </c>
      <c r="C1396" s="1" t="str">
        <f>IF(F1396="Kup","6/13/2017",IF(F1396="Sag","6/14/2017",""))</f>
        <v>6/14/2017</v>
      </c>
      <c r="D1396" s="27">
        <f>A1396-B1396</f>
        <v>13</v>
      </c>
      <c r="E1396" s="27">
        <f>A1396-C1396</f>
        <v>14</v>
      </c>
      <c r="F1396" t="s">
        <v>919</v>
      </c>
      <c r="G1396">
        <v>15</v>
      </c>
      <c r="H1396" s="2" t="s">
        <v>42</v>
      </c>
      <c r="I1396" s="12" t="s">
        <v>55</v>
      </c>
      <c r="J1396" s="12" t="s">
        <v>985</v>
      </c>
      <c r="K1396" s="2" t="s">
        <v>969</v>
      </c>
      <c r="L1396" s="2" t="s">
        <v>968</v>
      </c>
      <c r="M1396">
        <v>1</v>
      </c>
      <c r="N1396">
        <v>1</v>
      </c>
      <c r="O1396" s="23">
        <v>17.917000000000002</v>
      </c>
      <c r="S1396" s="2" t="s">
        <v>24</v>
      </c>
      <c r="T1396" t="s">
        <v>25</v>
      </c>
      <c r="U1396" s="2" t="s">
        <v>26</v>
      </c>
      <c r="V1396" s="2" t="s">
        <v>903</v>
      </c>
      <c r="X1396" s="2" t="s">
        <v>863</v>
      </c>
      <c r="AA1396" s="3" t="s">
        <v>835</v>
      </c>
      <c r="AB1396" t="s">
        <v>835</v>
      </c>
      <c r="AC1396" t="s">
        <v>35</v>
      </c>
      <c r="AD1396" t="s">
        <v>835</v>
      </c>
      <c r="AE1396" t="s">
        <v>835</v>
      </c>
      <c r="AF1396" t="s">
        <v>835</v>
      </c>
      <c r="AH1396" t="s">
        <v>29</v>
      </c>
      <c r="AI1396">
        <f>IF(O1396&gt;0,(IF(S1396="live",O1396*0.84,IF(S1396="dried.ethanol",O1396*0.8449+2.8227,O1396))),"")</f>
        <v>15.050280000000001</v>
      </c>
      <c r="AJ1396" t="s">
        <v>904</v>
      </c>
      <c r="AQ1396" t="s">
        <v>910</v>
      </c>
    </row>
    <row r="1397" spans="1:43" x14ac:dyDescent="0.2">
      <c r="A1397" s="29">
        <v>42914</v>
      </c>
      <c r="B1397" s="1">
        <v>42901</v>
      </c>
      <c r="C1397" s="1" t="str">
        <f>IF(F1397="Kup","6/13/2017",IF(F1397="Sag","6/14/2017",""))</f>
        <v>6/14/2017</v>
      </c>
      <c r="D1397" s="27">
        <f>A1397-B1397</f>
        <v>13</v>
      </c>
      <c r="E1397" s="27">
        <f>A1397-C1397</f>
        <v>14</v>
      </c>
      <c r="F1397" t="s">
        <v>919</v>
      </c>
      <c r="G1397">
        <v>15</v>
      </c>
      <c r="H1397" s="2" t="s">
        <v>42</v>
      </c>
      <c r="I1397" s="12" t="s">
        <v>55</v>
      </c>
      <c r="J1397" s="12" t="s">
        <v>985</v>
      </c>
      <c r="K1397" s="2" t="s">
        <v>969</v>
      </c>
      <c r="L1397" s="2" t="s">
        <v>968</v>
      </c>
      <c r="M1397">
        <v>2</v>
      </c>
      <c r="N1397">
        <v>2</v>
      </c>
      <c r="O1397" s="23">
        <v>18.972000000000001</v>
      </c>
      <c r="S1397" s="2" t="s">
        <v>24</v>
      </c>
      <c r="T1397" t="s">
        <v>25</v>
      </c>
      <c r="U1397" s="2" t="s">
        <v>26</v>
      </c>
      <c r="V1397" s="2" t="s">
        <v>903</v>
      </c>
      <c r="X1397" s="2" t="s">
        <v>863</v>
      </c>
      <c r="AA1397" s="3" t="s">
        <v>835</v>
      </c>
      <c r="AB1397" t="s">
        <v>835</v>
      </c>
      <c r="AC1397" t="s">
        <v>35</v>
      </c>
      <c r="AD1397" t="s">
        <v>835</v>
      </c>
      <c r="AE1397" t="s">
        <v>835</v>
      </c>
      <c r="AF1397" t="s">
        <v>835</v>
      </c>
      <c r="AH1397" t="s">
        <v>29</v>
      </c>
      <c r="AI1397">
        <f>IF(O1397&gt;0,(IF(S1397="live",O1397*0.84,IF(S1397="dried.ethanol",O1397*0.8449+2.8227,O1397))),"")</f>
        <v>15.936480000000001</v>
      </c>
      <c r="AJ1397" t="s">
        <v>904</v>
      </c>
      <c r="AQ1397" t="s">
        <v>910</v>
      </c>
    </row>
    <row r="1398" spans="1:43" x14ac:dyDescent="0.2">
      <c r="A1398" s="29">
        <v>42914</v>
      </c>
      <c r="B1398" s="1">
        <v>42901</v>
      </c>
      <c r="C1398" s="1" t="str">
        <f>IF(F1398="Kup","6/13/2017",IF(F1398="Sag","6/14/2017",""))</f>
        <v>6/14/2017</v>
      </c>
      <c r="D1398" s="27">
        <f>A1398-B1398</f>
        <v>13</v>
      </c>
      <c r="E1398" s="27">
        <f>A1398-C1398</f>
        <v>14</v>
      </c>
      <c r="F1398" t="s">
        <v>919</v>
      </c>
      <c r="G1398">
        <v>15</v>
      </c>
      <c r="H1398" s="2" t="s">
        <v>42</v>
      </c>
      <c r="I1398" s="12" t="s">
        <v>55</v>
      </c>
      <c r="J1398" s="12" t="s">
        <v>985</v>
      </c>
      <c r="K1398" s="2" t="s">
        <v>969</v>
      </c>
      <c r="L1398" s="2" t="s">
        <v>968</v>
      </c>
      <c r="M1398">
        <v>3</v>
      </c>
      <c r="N1398">
        <v>3</v>
      </c>
      <c r="O1398" s="23">
        <v>18.128</v>
      </c>
      <c r="S1398" s="2" t="s">
        <v>24</v>
      </c>
      <c r="T1398" t="s">
        <v>25</v>
      </c>
      <c r="U1398" s="2" t="s">
        <v>26</v>
      </c>
      <c r="V1398" s="2" t="s">
        <v>903</v>
      </c>
      <c r="X1398" s="2" t="s">
        <v>863</v>
      </c>
      <c r="AA1398" s="3" t="s">
        <v>835</v>
      </c>
      <c r="AB1398" t="s">
        <v>835</v>
      </c>
      <c r="AC1398" t="s">
        <v>35</v>
      </c>
      <c r="AD1398" t="s">
        <v>835</v>
      </c>
      <c r="AE1398" t="s">
        <v>835</v>
      </c>
      <c r="AF1398" t="s">
        <v>835</v>
      </c>
      <c r="AH1398" t="s">
        <v>29</v>
      </c>
      <c r="AI1398">
        <f>IF(O1398&gt;0,(IF(S1398="live",O1398*0.84,IF(S1398="dried.ethanol",O1398*0.8449+2.8227,O1398))),"")</f>
        <v>15.22752</v>
      </c>
      <c r="AJ1398" t="s">
        <v>904</v>
      </c>
      <c r="AQ1398" t="s">
        <v>910</v>
      </c>
    </row>
    <row r="1399" spans="1:43" x14ac:dyDescent="0.2">
      <c r="A1399" s="29">
        <v>42914</v>
      </c>
      <c r="B1399" s="1">
        <v>42901</v>
      </c>
      <c r="C1399" s="1" t="str">
        <f>IF(F1399="Kup","6/13/2017",IF(F1399="Sag","6/14/2017",""))</f>
        <v>6/14/2017</v>
      </c>
      <c r="D1399" s="27">
        <f>A1399-B1399</f>
        <v>13</v>
      </c>
      <c r="E1399" s="27">
        <f>A1399-C1399</f>
        <v>14</v>
      </c>
      <c r="F1399" t="s">
        <v>919</v>
      </c>
      <c r="G1399">
        <v>15</v>
      </c>
      <c r="H1399" s="2" t="s">
        <v>42</v>
      </c>
      <c r="I1399" s="12" t="s">
        <v>55</v>
      </c>
      <c r="J1399" s="12" t="s">
        <v>985</v>
      </c>
      <c r="K1399" s="2" t="s">
        <v>969</v>
      </c>
      <c r="L1399" s="2" t="s">
        <v>968</v>
      </c>
      <c r="M1399">
        <v>4</v>
      </c>
      <c r="N1399">
        <v>4</v>
      </c>
      <c r="O1399" s="23">
        <v>15.106</v>
      </c>
      <c r="S1399" s="2" t="s">
        <v>24</v>
      </c>
      <c r="T1399" t="s">
        <v>25</v>
      </c>
      <c r="U1399" s="2" t="s">
        <v>26</v>
      </c>
      <c r="V1399" s="2" t="s">
        <v>903</v>
      </c>
      <c r="X1399" s="2" t="s">
        <v>863</v>
      </c>
      <c r="AA1399" s="3" t="s">
        <v>835</v>
      </c>
      <c r="AB1399" t="s">
        <v>835</v>
      </c>
      <c r="AC1399" t="s">
        <v>35</v>
      </c>
      <c r="AD1399" t="s">
        <v>835</v>
      </c>
      <c r="AE1399" t="s">
        <v>835</v>
      </c>
      <c r="AF1399" t="s">
        <v>835</v>
      </c>
      <c r="AH1399" t="s">
        <v>29</v>
      </c>
      <c r="AI1399">
        <f>IF(O1399&gt;0,(IF(S1399="live",O1399*0.84,IF(S1399="dried.ethanol",O1399*0.8449+2.8227,O1399))),"")</f>
        <v>12.689039999999999</v>
      </c>
      <c r="AJ1399" t="s">
        <v>904</v>
      </c>
      <c r="AQ1399" t="s">
        <v>910</v>
      </c>
    </row>
    <row r="1400" spans="1:43" x14ac:dyDescent="0.2">
      <c r="A1400" s="29">
        <v>42914</v>
      </c>
      <c r="B1400" s="1">
        <v>42901</v>
      </c>
      <c r="C1400" s="1" t="str">
        <f>IF(F1400="Kup","6/13/2017",IF(F1400="Sag","6/14/2017",""))</f>
        <v>6/14/2017</v>
      </c>
      <c r="D1400" s="27">
        <f>A1400-B1400</f>
        <v>13</v>
      </c>
      <c r="E1400" s="27">
        <f>A1400-C1400</f>
        <v>14</v>
      </c>
      <c r="F1400" t="s">
        <v>919</v>
      </c>
      <c r="G1400">
        <v>15</v>
      </c>
      <c r="H1400" s="2" t="s">
        <v>42</v>
      </c>
      <c r="I1400" s="12" t="s">
        <v>55</v>
      </c>
      <c r="J1400" s="12" t="s">
        <v>985</v>
      </c>
      <c r="K1400" s="2" t="s">
        <v>969</v>
      </c>
      <c r="L1400" s="2" t="s">
        <v>968</v>
      </c>
      <c r="M1400">
        <v>5</v>
      </c>
      <c r="N1400">
        <v>5</v>
      </c>
      <c r="O1400" s="23">
        <v>15.329000000000001</v>
      </c>
      <c r="S1400" s="2" t="s">
        <v>24</v>
      </c>
      <c r="T1400" t="s">
        <v>25</v>
      </c>
      <c r="U1400" s="2" t="s">
        <v>26</v>
      </c>
      <c r="V1400" s="2" t="s">
        <v>903</v>
      </c>
      <c r="X1400" s="2" t="s">
        <v>863</v>
      </c>
      <c r="AA1400" s="3" t="s">
        <v>835</v>
      </c>
      <c r="AB1400" t="s">
        <v>835</v>
      </c>
      <c r="AC1400" t="s">
        <v>35</v>
      </c>
      <c r="AD1400" t="s">
        <v>835</v>
      </c>
      <c r="AE1400" t="s">
        <v>835</v>
      </c>
      <c r="AF1400" t="s">
        <v>835</v>
      </c>
      <c r="AH1400" t="s">
        <v>29</v>
      </c>
      <c r="AI1400">
        <f>IF(O1400&gt;0,(IF(S1400="live",O1400*0.84,IF(S1400="dried.ethanol",O1400*0.8449+2.8227,O1400))),"")</f>
        <v>12.87636</v>
      </c>
      <c r="AJ1400" t="s">
        <v>904</v>
      </c>
      <c r="AQ1400" t="s">
        <v>910</v>
      </c>
    </row>
    <row r="1401" spans="1:43" x14ac:dyDescent="0.2">
      <c r="A1401" s="29">
        <v>42914</v>
      </c>
      <c r="B1401" s="1">
        <v>42901</v>
      </c>
      <c r="C1401" s="1" t="str">
        <f>IF(F1401="Kup","6/13/2017",IF(F1401="Sag","6/14/2017",""))</f>
        <v>6/14/2017</v>
      </c>
      <c r="D1401" s="27">
        <f>A1401-B1401</f>
        <v>13</v>
      </c>
      <c r="E1401" s="27">
        <f>A1401-C1401</f>
        <v>14</v>
      </c>
      <c r="F1401" t="s">
        <v>919</v>
      </c>
      <c r="G1401">
        <v>15</v>
      </c>
      <c r="H1401" s="2" t="s">
        <v>42</v>
      </c>
      <c r="I1401" s="12" t="s">
        <v>55</v>
      </c>
      <c r="J1401" s="12" t="s">
        <v>985</v>
      </c>
      <c r="K1401" s="2" t="s">
        <v>969</v>
      </c>
      <c r="L1401" s="2" t="s">
        <v>968</v>
      </c>
      <c r="M1401">
        <v>6</v>
      </c>
      <c r="N1401">
        <v>6</v>
      </c>
      <c r="O1401" s="23">
        <v>17.408999999999999</v>
      </c>
      <c r="S1401" s="2" t="s">
        <v>24</v>
      </c>
      <c r="T1401" t="s">
        <v>25</v>
      </c>
      <c r="U1401" s="2" t="s">
        <v>26</v>
      </c>
      <c r="V1401" s="2" t="s">
        <v>903</v>
      </c>
      <c r="X1401" s="2" t="s">
        <v>863</v>
      </c>
      <c r="AA1401" s="3" t="s">
        <v>835</v>
      </c>
      <c r="AB1401" t="s">
        <v>835</v>
      </c>
      <c r="AC1401" t="s">
        <v>35</v>
      </c>
      <c r="AD1401" t="s">
        <v>835</v>
      </c>
      <c r="AE1401" t="s">
        <v>835</v>
      </c>
      <c r="AF1401" t="s">
        <v>835</v>
      </c>
      <c r="AH1401" t="s">
        <v>29</v>
      </c>
      <c r="AI1401">
        <f>IF(O1401&gt;0,(IF(S1401="live",O1401*0.84,IF(S1401="dried.ethanol",O1401*0.8449+2.8227,O1401))),"")</f>
        <v>14.623559999999998</v>
      </c>
      <c r="AJ1401" t="s">
        <v>904</v>
      </c>
      <c r="AQ1401" t="s">
        <v>910</v>
      </c>
    </row>
    <row r="1402" spans="1:43" x14ac:dyDescent="0.2">
      <c r="A1402" s="29">
        <v>42914</v>
      </c>
      <c r="B1402" s="1">
        <v>42901</v>
      </c>
      <c r="C1402" s="1" t="str">
        <f>IF(F1402="Kup","6/13/2017",IF(F1402="Sag","6/14/2017",""))</f>
        <v>6/14/2017</v>
      </c>
      <c r="D1402" s="27">
        <f>A1402-B1402</f>
        <v>13</v>
      </c>
      <c r="E1402" s="27">
        <f>A1402-C1402</f>
        <v>14</v>
      </c>
      <c r="F1402" t="s">
        <v>919</v>
      </c>
      <c r="G1402">
        <v>15</v>
      </c>
      <c r="H1402" s="2" t="s">
        <v>42</v>
      </c>
      <c r="I1402" s="12" t="s">
        <v>55</v>
      </c>
      <c r="J1402" s="12" t="s">
        <v>985</v>
      </c>
      <c r="K1402" s="2" t="s">
        <v>969</v>
      </c>
      <c r="L1402" s="2" t="s">
        <v>968</v>
      </c>
      <c r="M1402">
        <v>7</v>
      </c>
      <c r="N1402">
        <v>7</v>
      </c>
      <c r="O1402" s="23">
        <v>18.189</v>
      </c>
      <c r="S1402" s="2" t="s">
        <v>24</v>
      </c>
      <c r="T1402" t="s">
        <v>25</v>
      </c>
      <c r="U1402" s="2" t="s">
        <v>26</v>
      </c>
      <c r="V1402" s="2" t="s">
        <v>903</v>
      </c>
      <c r="X1402" s="2" t="s">
        <v>863</v>
      </c>
      <c r="AA1402" s="3" t="s">
        <v>835</v>
      </c>
      <c r="AB1402" t="s">
        <v>835</v>
      </c>
      <c r="AC1402" t="s">
        <v>35</v>
      </c>
      <c r="AD1402" t="s">
        <v>835</v>
      </c>
      <c r="AE1402" t="s">
        <v>835</v>
      </c>
      <c r="AF1402" t="s">
        <v>835</v>
      </c>
      <c r="AH1402" t="s">
        <v>29</v>
      </c>
      <c r="AI1402">
        <f>IF(O1402&gt;0,(IF(S1402="live",O1402*0.84,IF(S1402="dried.ethanol",O1402*0.8449+2.8227,O1402))),"")</f>
        <v>15.27876</v>
      </c>
      <c r="AJ1402" t="s">
        <v>904</v>
      </c>
      <c r="AQ1402" t="s">
        <v>910</v>
      </c>
    </row>
    <row r="1403" spans="1:43" x14ac:dyDescent="0.2">
      <c r="A1403" s="29">
        <v>42914</v>
      </c>
      <c r="B1403" s="1">
        <v>42901</v>
      </c>
      <c r="C1403" s="1" t="str">
        <f>IF(F1403="Kup","6/13/2017",IF(F1403="Sag","6/14/2017",""))</f>
        <v>6/14/2017</v>
      </c>
      <c r="D1403" s="27">
        <f>A1403-B1403</f>
        <v>13</v>
      </c>
      <c r="E1403" s="27">
        <f>A1403-C1403</f>
        <v>14</v>
      </c>
      <c r="F1403" t="s">
        <v>919</v>
      </c>
      <c r="G1403">
        <v>15</v>
      </c>
      <c r="H1403" s="2" t="s">
        <v>42</v>
      </c>
      <c r="I1403" s="12" t="s">
        <v>55</v>
      </c>
      <c r="J1403" s="12" t="s">
        <v>985</v>
      </c>
      <c r="K1403" s="2" t="s">
        <v>969</v>
      </c>
      <c r="L1403" s="2" t="s">
        <v>968</v>
      </c>
      <c r="M1403">
        <v>8</v>
      </c>
      <c r="N1403">
        <v>8</v>
      </c>
      <c r="O1403" s="23">
        <v>15.506</v>
      </c>
      <c r="S1403" s="2" t="s">
        <v>24</v>
      </c>
      <c r="T1403" t="s">
        <v>25</v>
      </c>
      <c r="U1403" s="2" t="s">
        <v>26</v>
      </c>
      <c r="V1403" s="2" t="s">
        <v>903</v>
      </c>
      <c r="X1403" s="2" t="s">
        <v>863</v>
      </c>
      <c r="AA1403" s="3" t="s">
        <v>835</v>
      </c>
      <c r="AB1403" t="s">
        <v>835</v>
      </c>
      <c r="AC1403" t="s">
        <v>35</v>
      </c>
      <c r="AD1403" t="s">
        <v>835</v>
      </c>
      <c r="AE1403" t="s">
        <v>835</v>
      </c>
      <c r="AF1403" t="s">
        <v>835</v>
      </c>
      <c r="AH1403" t="s">
        <v>29</v>
      </c>
      <c r="AI1403">
        <f>IF(O1403&gt;0,(IF(S1403="live",O1403*0.84,IF(S1403="dried.ethanol",O1403*0.8449+2.8227,O1403))),"")</f>
        <v>13.025039999999999</v>
      </c>
      <c r="AJ1403" t="s">
        <v>904</v>
      </c>
      <c r="AQ1403" t="s">
        <v>910</v>
      </c>
    </row>
    <row r="1404" spans="1:43" x14ac:dyDescent="0.2">
      <c r="A1404" s="29">
        <v>42914</v>
      </c>
      <c r="B1404" s="1">
        <v>42901</v>
      </c>
      <c r="C1404" s="1" t="str">
        <f>IF(F1404="Kup","6/13/2017",IF(F1404="Sag","6/14/2017",""))</f>
        <v>6/14/2017</v>
      </c>
      <c r="D1404" s="27">
        <f>A1404-B1404</f>
        <v>13</v>
      </c>
      <c r="E1404" s="27">
        <f>A1404-C1404</f>
        <v>14</v>
      </c>
      <c r="F1404" t="s">
        <v>919</v>
      </c>
      <c r="G1404">
        <v>15</v>
      </c>
      <c r="H1404" s="2" t="s">
        <v>42</v>
      </c>
      <c r="I1404" s="12" t="s">
        <v>55</v>
      </c>
      <c r="J1404" s="12" t="s">
        <v>985</v>
      </c>
      <c r="K1404" s="2" t="s">
        <v>969</v>
      </c>
      <c r="L1404" s="2" t="s">
        <v>968</v>
      </c>
      <c r="M1404">
        <v>9</v>
      </c>
      <c r="N1404">
        <v>9</v>
      </c>
      <c r="O1404" s="23">
        <v>17.940999999999999</v>
      </c>
      <c r="S1404" s="2" t="s">
        <v>24</v>
      </c>
      <c r="T1404" t="s">
        <v>25</v>
      </c>
      <c r="U1404" s="2" t="s">
        <v>26</v>
      </c>
      <c r="V1404" s="2" t="s">
        <v>903</v>
      </c>
      <c r="X1404" s="2" t="s">
        <v>863</v>
      </c>
      <c r="AA1404" s="3" t="s">
        <v>835</v>
      </c>
      <c r="AB1404" t="s">
        <v>835</v>
      </c>
      <c r="AC1404" t="s">
        <v>35</v>
      </c>
      <c r="AD1404" t="s">
        <v>835</v>
      </c>
      <c r="AE1404" t="s">
        <v>835</v>
      </c>
      <c r="AF1404" t="s">
        <v>835</v>
      </c>
      <c r="AH1404" t="s">
        <v>29</v>
      </c>
      <c r="AI1404">
        <f>IF(O1404&gt;0,(IF(S1404="live",O1404*0.84,IF(S1404="dried.ethanol",O1404*0.8449+2.8227,O1404))),"")</f>
        <v>15.070439999999998</v>
      </c>
      <c r="AJ1404" t="s">
        <v>904</v>
      </c>
      <c r="AQ1404" t="s">
        <v>910</v>
      </c>
    </row>
    <row r="1405" spans="1:43" x14ac:dyDescent="0.2">
      <c r="A1405" s="29">
        <v>42914</v>
      </c>
      <c r="B1405" s="1">
        <v>42901</v>
      </c>
      <c r="C1405" s="1" t="str">
        <f>IF(F1405="Kup","6/13/2017",IF(F1405="Sag","6/14/2017",""))</f>
        <v>6/14/2017</v>
      </c>
      <c r="D1405" s="27">
        <f>A1405-B1405</f>
        <v>13</v>
      </c>
      <c r="E1405" s="27">
        <f>A1405-C1405</f>
        <v>14</v>
      </c>
      <c r="F1405" t="s">
        <v>919</v>
      </c>
      <c r="G1405">
        <v>15</v>
      </c>
      <c r="H1405" s="2" t="s">
        <v>42</v>
      </c>
      <c r="I1405" s="12" t="s">
        <v>55</v>
      </c>
      <c r="J1405" s="12" t="s">
        <v>985</v>
      </c>
      <c r="K1405" s="2" t="s">
        <v>969</v>
      </c>
      <c r="L1405" s="2" t="s">
        <v>968</v>
      </c>
      <c r="M1405">
        <v>10</v>
      </c>
      <c r="N1405">
        <v>10</v>
      </c>
      <c r="O1405" s="23">
        <v>17.22</v>
      </c>
      <c r="S1405" s="2" t="s">
        <v>24</v>
      </c>
      <c r="T1405" t="s">
        <v>25</v>
      </c>
      <c r="U1405" s="2" t="s">
        <v>26</v>
      </c>
      <c r="V1405" s="2" t="s">
        <v>903</v>
      </c>
      <c r="X1405" s="2" t="s">
        <v>863</v>
      </c>
      <c r="AA1405" s="3" t="s">
        <v>835</v>
      </c>
      <c r="AB1405" t="s">
        <v>835</v>
      </c>
      <c r="AC1405" t="s">
        <v>35</v>
      </c>
      <c r="AD1405" t="s">
        <v>835</v>
      </c>
      <c r="AE1405" t="s">
        <v>835</v>
      </c>
      <c r="AF1405" t="s">
        <v>835</v>
      </c>
      <c r="AH1405" t="s">
        <v>29</v>
      </c>
      <c r="AI1405">
        <f>IF(O1405&gt;0,(IF(S1405="live",O1405*0.84,IF(S1405="dried.ethanol",O1405*0.8449+2.8227,O1405))),"")</f>
        <v>14.464799999999999</v>
      </c>
      <c r="AJ1405" t="s">
        <v>904</v>
      </c>
      <c r="AQ1405" t="s">
        <v>910</v>
      </c>
    </row>
    <row r="1406" spans="1:43" x14ac:dyDescent="0.2">
      <c r="A1406" s="29">
        <v>42919</v>
      </c>
      <c r="B1406" s="1">
        <v>42899</v>
      </c>
      <c r="C1406" s="1" t="str">
        <f>IF(F1406="Kup","6/13/2017",IF(F1406="Sag","6/14/2017",""))</f>
        <v>6/13/2017</v>
      </c>
      <c r="D1406" s="27">
        <f>A1406-B1406</f>
        <v>20</v>
      </c>
      <c r="E1406" s="27">
        <f>A1406-C1406</f>
        <v>20</v>
      </c>
      <c r="F1406" s="12" t="s">
        <v>21</v>
      </c>
      <c r="G1406" s="12">
        <v>20</v>
      </c>
      <c r="H1406" s="12" t="s">
        <v>22</v>
      </c>
      <c r="I1406" s="12" t="s">
        <v>43</v>
      </c>
      <c r="J1406" s="12" t="s">
        <v>977</v>
      </c>
      <c r="K1406" s="3" t="s">
        <v>942</v>
      </c>
      <c r="L1406" s="3" t="s">
        <v>943</v>
      </c>
      <c r="M1406" s="12">
        <v>1</v>
      </c>
      <c r="N1406" s="12">
        <v>1</v>
      </c>
      <c r="O1406" s="24"/>
      <c r="P1406" s="12">
        <v>2.7189999999999999</v>
      </c>
      <c r="Q1406" s="12">
        <v>2.4420000000000002</v>
      </c>
      <c r="R1406">
        <f>IF(Q1406&gt;0,(P1406*(Q1406^2))*(3.14159/6),"")</f>
        <v>8.4898258605197405</v>
      </c>
      <c r="S1406" s="12" t="s">
        <v>32</v>
      </c>
      <c r="T1406" t="s">
        <v>25</v>
      </c>
      <c r="U1406" s="12" t="s">
        <v>26</v>
      </c>
      <c r="V1406" s="12" t="e">
        <f>"CG_D"&amp;G1406&amp;"_"&amp;H1406&amp;"_"&amp;#REF!&amp;".jpg"</f>
        <v>#REF!</v>
      </c>
      <c r="W1406" s="12"/>
      <c r="X1406" s="2" t="s">
        <v>764</v>
      </c>
      <c r="Y1406" s="12"/>
      <c r="Z1406" s="12"/>
      <c r="AA1406" s="12" t="s">
        <v>835</v>
      </c>
      <c r="AB1406" t="str">
        <f>IF(Q1406&gt;0,"yes","no")</f>
        <v>yes</v>
      </c>
      <c r="AC1406" t="str">
        <f>IF(O1406&gt;0,"yes","no")</f>
        <v>no</v>
      </c>
      <c r="AD1406" t="str">
        <f>IF(AH1406="hatch","yes","no")</f>
        <v>no</v>
      </c>
      <c r="AE1406" t="str">
        <f>IF(AH1406="swimup","yes","no")</f>
        <v>no</v>
      </c>
      <c r="AF1406" t="str">
        <f>IF(AH1406="respiration","yes","no")</f>
        <v>no</v>
      </c>
      <c r="AH1406" t="s">
        <v>813</v>
      </c>
      <c r="AI1406" t="str">
        <f>IF(O1406&gt;0,(IF(S1406="live",O1406*0.84,IF(S1406="dried.ethanol",O1406*0.8449+2.8227,O1406))),"")</f>
        <v/>
      </c>
      <c r="AJ1406" s="12" t="s">
        <v>801</v>
      </c>
      <c r="AL1406" t="str">
        <f>IF(OR(AND(Q1406=Q1407,P1406&gt;0),AND(O1406&gt;0,O1406=O1407)),"duplicate","")</f>
        <v/>
      </c>
      <c r="AM1406" t="s">
        <v>826</v>
      </c>
      <c r="AN1406" t="s">
        <v>826</v>
      </c>
      <c r="AO1406" t="s">
        <v>826</v>
      </c>
      <c r="AP1406" t="s">
        <v>826</v>
      </c>
      <c r="AQ1406" t="s">
        <v>32</v>
      </c>
    </row>
    <row r="1407" spans="1:43" x14ac:dyDescent="0.2">
      <c r="A1407" s="29">
        <v>42919</v>
      </c>
      <c r="B1407" s="1">
        <v>42899</v>
      </c>
      <c r="C1407" s="1" t="str">
        <f>IF(F1407="Kup","6/13/2017",IF(F1407="Sag","6/14/2017",""))</f>
        <v>6/13/2017</v>
      </c>
      <c r="D1407" s="27">
        <f>A1407-B1407</f>
        <v>20</v>
      </c>
      <c r="E1407" s="27">
        <f>A1407-C1407</f>
        <v>20</v>
      </c>
      <c r="F1407" s="12" t="s">
        <v>21</v>
      </c>
      <c r="G1407" s="12">
        <v>20</v>
      </c>
      <c r="H1407" s="12" t="s">
        <v>22</v>
      </c>
      <c r="I1407" s="12" t="s">
        <v>43</v>
      </c>
      <c r="J1407" s="12" t="s">
        <v>977</v>
      </c>
      <c r="K1407" s="3" t="s">
        <v>942</v>
      </c>
      <c r="L1407" s="3" t="s">
        <v>943</v>
      </c>
      <c r="M1407" s="12">
        <v>2</v>
      </c>
      <c r="N1407" s="12">
        <v>2</v>
      </c>
      <c r="O1407" s="24"/>
      <c r="P1407" s="12">
        <v>3.0110000000000001</v>
      </c>
      <c r="Q1407" s="12">
        <v>2.5470000000000002</v>
      </c>
      <c r="R1407">
        <f>IF(Q1407&gt;0,(P1407*(Q1407^2))*(3.14159/6),"")</f>
        <v>10.227439071179237</v>
      </c>
      <c r="S1407" s="12" t="s">
        <v>32</v>
      </c>
      <c r="T1407" t="s">
        <v>25</v>
      </c>
      <c r="U1407" s="12" t="s">
        <v>26</v>
      </c>
      <c r="V1407" s="12" t="e">
        <f>"CG_D"&amp;G1407&amp;"_"&amp;H1407&amp;"_"&amp;#REF!&amp;".jpg"</f>
        <v>#REF!</v>
      </c>
      <c r="W1407" s="12"/>
      <c r="X1407" s="2" t="s">
        <v>764</v>
      </c>
      <c r="Y1407" s="12"/>
      <c r="Z1407" s="12"/>
      <c r="AA1407" s="12" t="s">
        <v>835</v>
      </c>
      <c r="AB1407" t="str">
        <f>IF(Q1407&gt;0,"yes","no")</f>
        <v>yes</v>
      </c>
      <c r="AC1407" t="str">
        <f>IF(O1407&gt;0,"yes","no")</f>
        <v>no</v>
      </c>
      <c r="AD1407" t="str">
        <f>IF(AH1407="hatch","yes","no")</f>
        <v>no</v>
      </c>
      <c r="AE1407" t="str">
        <f>IF(AH1407="swimup","yes","no")</f>
        <v>no</v>
      </c>
      <c r="AF1407" t="str">
        <f>IF(AH1407="respiration","yes","no")</f>
        <v>no</v>
      </c>
      <c r="AH1407" t="s">
        <v>813</v>
      </c>
      <c r="AI1407" t="str">
        <f>IF(O1407&gt;0,(IF(S1407="live",O1407*0.84,IF(S1407="dried.ethanol",O1407*0.8449+2.8227,O1407))),"")</f>
        <v/>
      </c>
      <c r="AJ1407" s="12" t="s">
        <v>801</v>
      </c>
      <c r="AL1407" t="str">
        <f>IF(OR(AND(Q1407=Q1408,P1407&gt;0),AND(O1407&gt;0,O1407=O1408)),"duplicate","")</f>
        <v/>
      </c>
      <c r="AM1407" t="s">
        <v>826</v>
      </c>
      <c r="AN1407" t="s">
        <v>826</v>
      </c>
      <c r="AO1407" t="s">
        <v>826</v>
      </c>
      <c r="AP1407" t="s">
        <v>826</v>
      </c>
      <c r="AQ1407" t="s">
        <v>32</v>
      </c>
    </row>
    <row r="1408" spans="1:43" x14ac:dyDescent="0.2">
      <c r="A1408" s="29">
        <v>42919</v>
      </c>
      <c r="B1408" s="1">
        <v>42899</v>
      </c>
      <c r="C1408" s="1" t="str">
        <f>IF(F1408="Kup","6/13/2017",IF(F1408="Sag","6/14/2017",""))</f>
        <v>6/13/2017</v>
      </c>
      <c r="D1408" s="27">
        <f>A1408-B1408</f>
        <v>20</v>
      </c>
      <c r="E1408" s="27">
        <f>A1408-C1408</f>
        <v>20</v>
      </c>
      <c r="F1408" s="12" t="s">
        <v>21</v>
      </c>
      <c r="G1408" s="12">
        <v>20</v>
      </c>
      <c r="H1408" s="12" t="s">
        <v>22</v>
      </c>
      <c r="I1408" s="12" t="s">
        <v>43</v>
      </c>
      <c r="J1408" s="12" t="s">
        <v>977</v>
      </c>
      <c r="K1408" s="3" t="s">
        <v>942</v>
      </c>
      <c r="L1408" s="3" t="s">
        <v>943</v>
      </c>
      <c r="M1408" s="12">
        <v>3</v>
      </c>
      <c r="N1408" s="12">
        <v>3</v>
      </c>
      <c r="O1408" s="24"/>
      <c r="P1408" s="12">
        <v>2.6859999999999999</v>
      </c>
      <c r="Q1408" s="12">
        <v>2.375</v>
      </c>
      <c r="R1408">
        <f>IF(Q1408&gt;0,(P1408*(Q1408^2))*(3.14159/6),"")</f>
        <v>7.9328910863020825</v>
      </c>
      <c r="S1408" s="12" t="s">
        <v>32</v>
      </c>
      <c r="T1408" t="s">
        <v>25</v>
      </c>
      <c r="U1408" s="12" t="s">
        <v>26</v>
      </c>
      <c r="V1408" s="12" t="e">
        <f>"CG_D"&amp;G1408&amp;"_"&amp;H1408&amp;"_"&amp;#REF!&amp;".jpg"</f>
        <v>#REF!</v>
      </c>
      <c r="W1408" s="12"/>
      <c r="X1408" s="2" t="s">
        <v>764</v>
      </c>
      <c r="Y1408" s="12"/>
      <c r="Z1408" s="12"/>
      <c r="AA1408" s="12" t="s">
        <v>835</v>
      </c>
      <c r="AB1408" t="str">
        <f>IF(Q1408&gt;0,"yes","no")</f>
        <v>yes</v>
      </c>
      <c r="AC1408" t="str">
        <f>IF(O1408&gt;0,"yes","no")</f>
        <v>no</v>
      </c>
      <c r="AD1408" t="str">
        <f>IF(AH1408="hatch","yes","no")</f>
        <v>no</v>
      </c>
      <c r="AE1408" t="str">
        <f>IF(AH1408="swimup","yes","no")</f>
        <v>no</v>
      </c>
      <c r="AF1408" t="str">
        <f>IF(AH1408="respiration","yes","no")</f>
        <v>no</v>
      </c>
      <c r="AH1408" t="s">
        <v>813</v>
      </c>
      <c r="AI1408" t="str">
        <f>IF(O1408&gt;0,(IF(S1408="live",O1408*0.84,IF(S1408="dried.ethanol",O1408*0.8449+2.8227,O1408))),"")</f>
        <v/>
      </c>
      <c r="AJ1408" s="12" t="s">
        <v>801</v>
      </c>
      <c r="AL1408" t="str">
        <f>IF(OR(AND(Q1408=Q1409,P1408&gt;0),AND(O1408&gt;0,O1408=O1409)),"duplicate","")</f>
        <v/>
      </c>
      <c r="AM1408" t="s">
        <v>826</v>
      </c>
      <c r="AN1408" t="s">
        <v>826</v>
      </c>
      <c r="AO1408" t="s">
        <v>826</v>
      </c>
      <c r="AP1408" t="s">
        <v>826</v>
      </c>
      <c r="AQ1408" t="s">
        <v>32</v>
      </c>
    </row>
    <row r="1409" spans="1:43" x14ac:dyDescent="0.2">
      <c r="A1409" s="29">
        <v>42919</v>
      </c>
      <c r="B1409" s="1">
        <v>42899</v>
      </c>
      <c r="C1409" s="1" t="str">
        <f>IF(F1409="Kup","6/13/2017",IF(F1409="Sag","6/14/2017",""))</f>
        <v>6/13/2017</v>
      </c>
      <c r="D1409" s="27">
        <f>A1409-B1409</f>
        <v>20</v>
      </c>
      <c r="E1409" s="27">
        <f>A1409-C1409</f>
        <v>20</v>
      </c>
      <c r="F1409" s="12" t="s">
        <v>21</v>
      </c>
      <c r="G1409" s="12">
        <v>20</v>
      </c>
      <c r="H1409" s="12" t="s">
        <v>22</v>
      </c>
      <c r="I1409" s="12" t="s">
        <v>43</v>
      </c>
      <c r="J1409" s="12" t="s">
        <v>977</v>
      </c>
      <c r="K1409" s="3" t="s">
        <v>942</v>
      </c>
      <c r="L1409" s="3" t="s">
        <v>943</v>
      </c>
      <c r="M1409" s="12">
        <v>4</v>
      </c>
      <c r="N1409" s="12">
        <v>4</v>
      </c>
      <c r="O1409" s="24"/>
      <c r="P1409" s="12">
        <v>3.1619999999999999</v>
      </c>
      <c r="Q1409" s="12">
        <v>2.2839999999999998</v>
      </c>
      <c r="R1409">
        <f>IF(Q1409&gt;0,(P1409*(Q1409^2))*(3.14159/6),"")</f>
        <v>8.6367892082420781</v>
      </c>
      <c r="S1409" s="12" t="s">
        <v>32</v>
      </c>
      <c r="T1409" t="s">
        <v>25</v>
      </c>
      <c r="U1409" s="12" t="s">
        <v>26</v>
      </c>
      <c r="V1409" s="12" t="e">
        <f>"CG_D"&amp;G1409&amp;"_"&amp;H1409&amp;"_"&amp;#REF!&amp;".jpg"</f>
        <v>#REF!</v>
      </c>
      <c r="W1409" s="12"/>
      <c r="X1409" s="2" t="s">
        <v>764</v>
      </c>
      <c r="Y1409" s="12"/>
      <c r="Z1409" s="12"/>
      <c r="AA1409" s="12" t="s">
        <v>835</v>
      </c>
      <c r="AB1409" t="str">
        <f>IF(Q1409&gt;0,"yes","no")</f>
        <v>yes</v>
      </c>
      <c r="AC1409" t="str">
        <f>IF(O1409&gt;0,"yes","no")</f>
        <v>no</v>
      </c>
      <c r="AD1409" t="str">
        <f>IF(AH1409="hatch","yes","no")</f>
        <v>no</v>
      </c>
      <c r="AE1409" t="str">
        <f>IF(AH1409="swimup","yes","no")</f>
        <v>no</v>
      </c>
      <c r="AF1409" t="str">
        <f>IF(AH1409="respiration","yes","no")</f>
        <v>no</v>
      </c>
      <c r="AH1409" t="s">
        <v>813</v>
      </c>
      <c r="AI1409" t="str">
        <f>IF(O1409&gt;0,(IF(S1409="live",O1409*0.84,IF(S1409="dried.ethanol",O1409*0.8449+2.8227,O1409))),"")</f>
        <v/>
      </c>
      <c r="AJ1409" s="12" t="s">
        <v>801</v>
      </c>
      <c r="AL1409" t="str">
        <f>IF(OR(AND(Q1409=Q1410,P1409&gt;0),AND(O1409&gt;0,O1409=O1410)),"duplicate","")</f>
        <v/>
      </c>
      <c r="AM1409" t="s">
        <v>826</v>
      </c>
      <c r="AN1409" t="s">
        <v>826</v>
      </c>
      <c r="AO1409" t="s">
        <v>826</v>
      </c>
      <c r="AP1409" t="s">
        <v>826</v>
      </c>
      <c r="AQ1409" t="s">
        <v>32</v>
      </c>
    </row>
    <row r="1410" spans="1:43" x14ac:dyDescent="0.2">
      <c r="A1410" s="29">
        <v>42919</v>
      </c>
      <c r="B1410" s="1">
        <v>42899</v>
      </c>
      <c r="C1410" s="1" t="str">
        <f>IF(F1410="Kup","6/13/2017",IF(F1410="Sag","6/14/2017",""))</f>
        <v>6/13/2017</v>
      </c>
      <c r="D1410" s="27">
        <f>A1410-B1410</f>
        <v>20</v>
      </c>
      <c r="E1410" s="27">
        <f>A1410-C1410</f>
        <v>20</v>
      </c>
      <c r="F1410" s="12" t="s">
        <v>21</v>
      </c>
      <c r="G1410" s="12">
        <v>20</v>
      </c>
      <c r="H1410" s="12" t="s">
        <v>22</v>
      </c>
      <c r="I1410" s="12" t="s">
        <v>43</v>
      </c>
      <c r="J1410" s="12" t="s">
        <v>977</v>
      </c>
      <c r="K1410" s="3" t="s">
        <v>942</v>
      </c>
      <c r="L1410" s="3" t="s">
        <v>943</v>
      </c>
      <c r="M1410" s="12">
        <v>5</v>
      </c>
      <c r="N1410" s="12">
        <v>5</v>
      </c>
      <c r="O1410" s="24"/>
      <c r="P1410" s="12">
        <v>2.694</v>
      </c>
      <c r="Q1410" s="12">
        <v>2.3149999999999999</v>
      </c>
      <c r="R1410">
        <f>IF(Q1410&gt;0,(P1410*(Q1410^2))*(3.14159/6),"")</f>
        <v>7.5595829628197482</v>
      </c>
      <c r="S1410" s="12" t="s">
        <v>32</v>
      </c>
      <c r="T1410" t="s">
        <v>25</v>
      </c>
      <c r="U1410" s="12" t="s">
        <v>26</v>
      </c>
      <c r="V1410" s="12" t="e">
        <f>"CG_D"&amp;G1410&amp;"_"&amp;H1410&amp;"_"&amp;#REF!&amp;".jpg"</f>
        <v>#REF!</v>
      </c>
      <c r="W1410" s="12"/>
      <c r="X1410" s="2" t="s">
        <v>764</v>
      </c>
      <c r="Y1410" s="12"/>
      <c r="Z1410" s="12"/>
      <c r="AA1410" s="12" t="s">
        <v>835</v>
      </c>
      <c r="AB1410" t="str">
        <f>IF(Q1410&gt;0,"yes","no")</f>
        <v>yes</v>
      </c>
      <c r="AC1410" t="str">
        <f>IF(O1410&gt;0,"yes","no")</f>
        <v>no</v>
      </c>
      <c r="AD1410" t="str">
        <f>IF(AH1410="hatch","yes","no")</f>
        <v>no</v>
      </c>
      <c r="AE1410" t="str">
        <f>IF(AH1410="swimup","yes","no")</f>
        <v>no</v>
      </c>
      <c r="AF1410" t="str">
        <f>IF(AH1410="respiration","yes","no")</f>
        <v>no</v>
      </c>
      <c r="AH1410" t="s">
        <v>813</v>
      </c>
      <c r="AI1410" t="str">
        <f>IF(O1410&gt;0,(IF(S1410="live",O1410*0.84,IF(S1410="dried.ethanol",O1410*0.8449+2.8227,O1410))),"")</f>
        <v/>
      </c>
      <c r="AJ1410" s="12" t="s">
        <v>801</v>
      </c>
      <c r="AL1410" t="str">
        <f>IF(OR(AND(Q1410=Q1411,P1410&gt;0),AND(O1410&gt;0,O1410=O1411)),"duplicate","")</f>
        <v/>
      </c>
      <c r="AM1410" t="s">
        <v>826</v>
      </c>
      <c r="AN1410" t="s">
        <v>826</v>
      </c>
      <c r="AO1410" t="s">
        <v>826</v>
      </c>
      <c r="AP1410" t="s">
        <v>826</v>
      </c>
      <c r="AQ1410" t="s">
        <v>32</v>
      </c>
    </row>
    <row r="1411" spans="1:43" x14ac:dyDescent="0.2">
      <c r="A1411" s="29">
        <v>42919</v>
      </c>
      <c r="B1411" s="1">
        <v>42899</v>
      </c>
      <c r="C1411" s="1" t="str">
        <f>IF(F1411="Kup","6/13/2017",IF(F1411="Sag","6/14/2017",""))</f>
        <v>6/13/2017</v>
      </c>
      <c r="D1411" s="27">
        <f>A1411-B1411</f>
        <v>20</v>
      </c>
      <c r="E1411" s="27">
        <f>A1411-C1411</f>
        <v>20</v>
      </c>
      <c r="F1411" s="12" t="s">
        <v>21</v>
      </c>
      <c r="G1411" s="12">
        <v>20</v>
      </c>
      <c r="H1411" s="12" t="s">
        <v>22</v>
      </c>
      <c r="I1411" s="12" t="s">
        <v>43</v>
      </c>
      <c r="J1411" s="12" t="s">
        <v>977</v>
      </c>
      <c r="K1411" s="3" t="s">
        <v>942</v>
      </c>
      <c r="L1411" s="3" t="s">
        <v>943</v>
      </c>
      <c r="M1411" s="12">
        <v>6</v>
      </c>
      <c r="N1411" s="12">
        <v>6</v>
      </c>
      <c r="O1411" s="24"/>
      <c r="P1411" s="12">
        <v>3.1739999999999999</v>
      </c>
      <c r="Q1411" s="12">
        <v>2.665</v>
      </c>
      <c r="R1411">
        <f>IF(Q1411&gt;0,(P1411*(Q1411^2))*(3.14159/6),"")</f>
        <v>11.803195610969748</v>
      </c>
      <c r="S1411" s="12" t="s">
        <v>32</v>
      </c>
      <c r="T1411" t="s">
        <v>25</v>
      </c>
      <c r="U1411" s="12" t="s">
        <v>26</v>
      </c>
      <c r="V1411" s="12" t="e">
        <f>"CG_D"&amp;G1411&amp;"_"&amp;H1411&amp;"_"&amp;#REF!&amp;".jpg"</f>
        <v>#REF!</v>
      </c>
      <c r="W1411" s="12"/>
      <c r="X1411" s="2" t="s">
        <v>764</v>
      </c>
      <c r="Y1411" s="12"/>
      <c r="Z1411" s="12"/>
      <c r="AA1411" s="12" t="s">
        <v>835</v>
      </c>
      <c r="AB1411" t="str">
        <f>IF(Q1411&gt;0,"yes","no")</f>
        <v>yes</v>
      </c>
      <c r="AC1411" t="str">
        <f>IF(O1411&gt;0,"yes","no")</f>
        <v>no</v>
      </c>
      <c r="AD1411" t="str">
        <f>IF(AH1411="hatch","yes","no")</f>
        <v>no</v>
      </c>
      <c r="AE1411" t="str">
        <f>IF(AH1411="swimup","yes","no")</f>
        <v>no</v>
      </c>
      <c r="AF1411" t="str">
        <f>IF(AH1411="respiration","yes","no")</f>
        <v>no</v>
      </c>
      <c r="AH1411" t="s">
        <v>813</v>
      </c>
      <c r="AI1411" t="str">
        <f>IF(O1411&gt;0,(IF(S1411="live",O1411*0.84,IF(S1411="dried.ethanol",O1411*0.8449+2.8227,O1411))),"")</f>
        <v/>
      </c>
      <c r="AJ1411" s="12" t="s">
        <v>801</v>
      </c>
      <c r="AL1411" t="str">
        <f>IF(OR(AND(Q1411=Q1412,P1411&gt;0),AND(O1411&gt;0,O1411=O1412)),"duplicate","")</f>
        <v/>
      </c>
      <c r="AM1411" t="s">
        <v>826</v>
      </c>
      <c r="AN1411" t="s">
        <v>826</v>
      </c>
      <c r="AO1411" t="s">
        <v>826</v>
      </c>
      <c r="AP1411" t="s">
        <v>826</v>
      </c>
      <c r="AQ1411" t="s">
        <v>32</v>
      </c>
    </row>
    <row r="1412" spans="1:43" x14ac:dyDescent="0.2">
      <c r="A1412" s="29">
        <v>42919</v>
      </c>
      <c r="B1412" s="1">
        <v>42899</v>
      </c>
      <c r="C1412" s="1" t="str">
        <f>IF(F1412="Kup","6/13/2017",IF(F1412="Sag","6/14/2017",""))</f>
        <v>6/13/2017</v>
      </c>
      <c r="D1412" s="27">
        <f>A1412-B1412</f>
        <v>20</v>
      </c>
      <c r="E1412" s="27">
        <f>A1412-C1412</f>
        <v>20</v>
      </c>
      <c r="F1412" s="12" t="s">
        <v>21</v>
      </c>
      <c r="G1412" s="12">
        <v>20</v>
      </c>
      <c r="H1412" s="12" t="s">
        <v>22</v>
      </c>
      <c r="I1412" s="12" t="s">
        <v>43</v>
      </c>
      <c r="J1412" s="12" t="s">
        <v>977</v>
      </c>
      <c r="K1412" s="3" t="s">
        <v>942</v>
      </c>
      <c r="L1412" s="3" t="s">
        <v>943</v>
      </c>
      <c r="M1412" s="12">
        <v>7</v>
      </c>
      <c r="N1412" s="12">
        <v>7</v>
      </c>
      <c r="O1412" s="24"/>
      <c r="P1412" s="12">
        <v>2.851</v>
      </c>
      <c r="Q1412" s="12">
        <v>2.65</v>
      </c>
      <c r="R1412">
        <f>IF(Q1412&gt;0,(P1412*(Q1412^2))*(3.14159/6),"")</f>
        <v>10.483039462420832</v>
      </c>
      <c r="S1412" s="12" t="s">
        <v>32</v>
      </c>
      <c r="T1412" t="s">
        <v>25</v>
      </c>
      <c r="U1412" s="12" t="s">
        <v>26</v>
      </c>
      <c r="V1412" s="12" t="e">
        <f>"CG_D"&amp;G1412&amp;"_"&amp;H1412&amp;"_"&amp;#REF!&amp;".jpg"</f>
        <v>#REF!</v>
      </c>
      <c r="W1412" s="12"/>
      <c r="X1412" s="2" t="s">
        <v>764</v>
      </c>
      <c r="Y1412" s="12"/>
      <c r="Z1412" s="12"/>
      <c r="AA1412" s="12" t="s">
        <v>835</v>
      </c>
      <c r="AB1412" t="str">
        <f>IF(Q1412&gt;0,"yes","no")</f>
        <v>yes</v>
      </c>
      <c r="AC1412" t="str">
        <f>IF(O1412&gt;0,"yes","no")</f>
        <v>no</v>
      </c>
      <c r="AD1412" t="str">
        <f>IF(AH1412="hatch","yes","no")</f>
        <v>no</v>
      </c>
      <c r="AE1412" t="str">
        <f>IF(AH1412="swimup","yes","no")</f>
        <v>no</v>
      </c>
      <c r="AF1412" t="str">
        <f>IF(AH1412="respiration","yes","no")</f>
        <v>no</v>
      </c>
      <c r="AH1412" t="s">
        <v>813</v>
      </c>
      <c r="AI1412" t="str">
        <f>IF(O1412&gt;0,(IF(S1412="live",O1412*0.84,IF(S1412="dried.ethanol",O1412*0.8449+2.8227,O1412))),"")</f>
        <v/>
      </c>
      <c r="AJ1412" s="12" t="s">
        <v>801</v>
      </c>
      <c r="AL1412" t="str">
        <f>IF(OR(AND(Q1412=Q1413,P1412&gt;0),AND(O1412&gt;0,O1412=O1413)),"duplicate","")</f>
        <v/>
      </c>
      <c r="AM1412" t="s">
        <v>826</v>
      </c>
      <c r="AN1412" t="s">
        <v>826</v>
      </c>
      <c r="AO1412" t="s">
        <v>826</v>
      </c>
      <c r="AP1412" t="s">
        <v>826</v>
      </c>
      <c r="AQ1412" t="s">
        <v>32</v>
      </c>
    </row>
    <row r="1413" spans="1:43" x14ac:dyDescent="0.2">
      <c r="A1413" s="29">
        <v>42919</v>
      </c>
      <c r="B1413" s="1">
        <v>42899</v>
      </c>
      <c r="C1413" s="1" t="str">
        <f>IF(F1413="Kup","6/13/2017",IF(F1413="Sag","6/14/2017",""))</f>
        <v>6/13/2017</v>
      </c>
      <c r="D1413" s="27">
        <f>A1413-B1413</f>
        <v>20</v>
      </c>
      <c r="E1413" s="27">
        <f>A1413-C1413</f>
        <v>20</v>
      </c>
      <c r="F1413" s="12" t="s">
        <v>21</v>
      </c>
      <c r="G1413" s="12">
        <v>20</v>
      </c>
      <c r="H1413" s="12" t="s">
        <v>22</v>
      </c>
      <c r="I1413" s="12" t="s">
        <v>43</v>
      </c>
      <c r="J1413" s="12" t="s">
        <v>977</v>
      </c>
      <c r="K1413" s="3" t="s">
        <v>942</v>
      </c>
      <c r="L1413" s="3" t="s">
        <v>943</v>
      </c>
      <c r="M1413" s="12">
        <v>8</v>
      </c>
      <c r="N1413" s="12">
        <v>8</v>
      </c>
      <c r="O1413" s="24"/>
      <c r="P1413" s="22">
        <v>3.2789999999999999</v>
      </c>
      <c r="Q1413" s="12">
        <v>2.9289999999999998</v>
      </c>
      <c r="R1413">
        <f>IF(Q1413&gt;0,(P1413*(Q1413^2))*(3.14159/6),"")</f>
        <v>14.729174775401329</v>
      </c>
      <c r="S1413" s="12" t="s">
        <v>32</v>
      </c>
      <c r="T1413" t="s">
        <v>25</v>
      </c>
      <c r="U1413" s="12" t="s">
        <v>26</v>
      </c>
      <c r="V1413" s="12" t="e">
        <f>"CG_D"&amp;G1413&amp;"_"&amp;H1413&amp;"_"&amp;#REF!&amp;".jpg"</f>
        <v>#REF!</v>
      </c>
      <c r="W1413" s="12"/>
      <c r="X1413" s="2" t="s">
        <v>764</v>
      </c>
      <c r="Y1413" s="12"/>
      <c r="Z1413" s="12"/>
      <c r="AA1413" s="12" t="s">
        <v>835</v>
      </c>
      <c r="AB1413" t="str">
        <f>IF(Q1413&gt;0,"yes","no")</f>
        <v>yes</v>
      </c>
      <c r="AC1413" t="str">
        <f>IF(O1413&gt;0,"yes","no")</f>
        <v>no</v>
      </c>
      <c r="AD1413" t="str">
        <f>IF(AH1413="hatch","yes","no")</f>
        <v>no</v>
      </c>
      <c r="AE1413" t="str">
        <f>IF(AH1413="swimup","yes","no")</f>
        <v>no</v>
      </c>
      <c r="AF1413" t="str">
        <f>IF(AH1413="respiration","yes","no")</f>
        <v>no</v>
      </c>
      <c r="AH1413" t="s">
        <v>813</v>
      </c>
      <c r="AI1413" t="str">
        <f>IF(O1413&gt;0,(IF(S1413="live",O1413*0.84,IF(S1413="dried.ethanol",O1413*0.8449+2.8227,O1413))),"")</f>
        <v/>
      </c>
      <c r="AJ1413" s="12" t="s">
        <v>801</v>
      </c>
      <c r="AL1413" t="str">
        <f>IF(OR(AND(Q1413=Q1414,P1413&gt;0),AND(O1413&gt;0,O1413=O1414)),"duplicate","")</f>
        <v/>
      </c>
      <c r="AM1413" t="s">
        <v>826</v>
      </c>
      <c r="AN1413" t="s">
        <v>826</v>
      </c>
      <c r="AO1413" t="s">
        <v>826</v>
      </c>
      <c r="AP1413" t="s">
        <v>826</v>
      </c>
      <c r="AQ1413" t="s">
        <v>32</v>
      </c>
    </row>
    <row r="1414" spans="1:43" x14ac:dyDescent="0.2">
      <c r="A1414" s="29">
        <v>42919</v>
      </c>
      <c r="B1414" s="1">
        <v>42899</v>
      </c>
      <c r="C1414" s="1" t="str">
        <f>IF(F1414="Kup","6/13/2017",IF(F1414="Sag","6/14/2017",""))</f>
        <v>6/13/2017</v>
      </c>
      <c r="D1414" s="27">
        <f>A1414-B1414</f>
        <v>20</v>
      </c>
      <c r="E1414" s="27">
        <f>A1414-C1414</f>
        <v>20</v>
      </c>
      <c r="F1414" s="12" t="s">
        <v>21</v>
      </c>
      <c r="G1414" s="12">
        <v>20</v>
      </c>
      <c r="H1414" s="12" t="s">
        <v>22</v>
      </c>
      <c r="I1414" s="12" t="s">
        <v>43</v>
      </c>
      <c r="J1414" s="12" t="s">
        <v>977</v>
      </c>
      <c r="K1414" s="3" t="s">
        <v>942</v>
      </c>
      <c r="L1414" s="3" t="s">
        <v>943</v>
      </c>
      <c r="M1414" s="12">
        <v>9</v>
      </c>
      <c r="N1414" s="12">
        <v>9</v>
      </c>
      <c r="O1414" s="24"/>
      <c r="P1414" s="12">
        <v>2.7130000000000001</v>
      </c>
      <c r="Q1414" s="12">
        <v>2.5009999999999999</v>
      </c>
      <c r="R1414">
        <f>IF(Q1414&gt;0,(P1414*(Q1414^2))*(3.14159/6),"")</f>
        <v>8.8853682714972759</v>
      </c>
      <c r="S1414" s="12" t="s">
        <v>32</v>
      </c>
      <c r="T1414" t="s">
        <v>25</v>
      </c>
      <c r="U1414" s="12" t="s">
        <v>26</v>
      </c>
      <c r="V1414" s="12" t="e">
        <f>"CG_D"&amp;G1414&amp;"_"&amp;H1414&amp;"_"&amp;#REF!&amp;".jpg"</f>
        <v>#REF!</v>
      </c>
      <c r="W1414" s="12"/>
      <c r="X1414" s="2" t="s">
        <v>764</v>
      </c>
      <c r="Y1414" s="12"/>
      <c r="Z1414" s="12"/>
      <c r="AA1414" s="12" t="s">
        <v>835</v>
      </c>
      <c r="AB1414" t="str">
        <f>IF(Q1414&gt;0,"yes","no")</f>
        <v>yes</v>
      </c>
      <c r="AC1414" t="str">
        <f>IF(O1414&gt;0,"yes","no")</f>
        <v>no</v>
      </c>
      <c r="AD1414" t="str">
        <f>IF(AH1414="hatch","yes","no")</f>
        <v>no</v>
      </c>
      <c r="AE1414" t="str">
        <f>IF(AH1414="swimup","yes","no")</f>
        <v>no</v>
      </c>
      <c r="AF1414" t="str">
        <f>IF(AH1414="respiration","yes","no")</f>
        <v>no</v>
      </c>
      <c r="AH1414" t="s">
        <v>813</v>
      </c>
      <c r="AI1414" t="str">
        <f>IF(O1414&gt;0,(IF(S1414="live",O1414*0.84,IF(S1414="dried.ethanol",O1414*0.8449+2.8227,O1414))),"")</f>
        <v/>
      </c>
      <c r="AJ1414" s="12" t="s">
        <v>801</v>
      </c>
      <c r="AL1414" t="str">
        <f>IF(OR(AND(Q1414=Q1415,P1414&gt;0),AND(O1414&gt;0,O1414=O1415)),"duplicate","")</f>
        <v/>
      </c>
      <c r="AM1414" t="s">
        <v>826</v>
      </c>
      <c r="AN1414" t="s">
        <v>826</v>
      </c>
      <c r="AO1414" t="s">
        <v>826</v>
      </c>
      <c r="AP1414" t="s">
        <v>826</v>
      </c>
      <c r="AQ1414" t="s">
        <v>32</v>
      </c>
    </row>
    <row r="1415" spans="1:43" x14ac:dyDescent="0.2">
      <c r="A1415" s="29">
        <v>42919</v>
      </c>
      <c r="B1415" s="1">
        <v>42899</v>
      </c>
      <c r="C1415" s="1" t="str">
        <f>IF(F1415="Kup","6/13/2017",IF(F1415="Sag","6/14/2017",""))</f>
        <v>6/13/2017</v>
      </c>
      <c r="D1415" s="27">
        <f>A1415-B1415</f>
        <v>20</v>
      </c>
      <c r="E1415" s="27">
        <f>A1415-C1415</f>
        <v>20</v>
      </c>
      <c r="F1415" s="12" t="s">
        <v>21</v>
      </c>
      <c r="G1415" s="12">
        <v>20</v>
      </c>
      <c r="H1415" s="12" t="s">
        <v>22</v>
      </c>
      <c r="I1415" s="12" t="s">
        <v>94</v>
      </c>
      <c r="J1415" s="12" t="s">
        <v>988</v>
      </c>
      <c r="K1415" s="2" t="s">
        <v>957</v>
      </c>
      <c r="L1415" s="2" t="s">
        <v>943</v>
      </c>
      <c r="M1415" s="12">
        <v>1</v>
      </c>
      <c r="N1415" s="12">
        <v>1</v>
      </c>
      <c r="O1415" s="24"/>
      <c r="P1415" s="12">
        <v>3.03</v>
      </c>
      <c r="Q1415" s="12">
        <v>2.4049999999999998</v>
      </c>
      <c r="R1415">
        <f>IF(Q1415&gt;0,(P1415*(Q1415^2))*(3.14159/6),"")</f>
        <v>9.1763727253737457</v>
      </c>
      <c r="S1415" s="12" t="s">
        <v>32</v>
      </c>
      <c r="T1415" t="s">
        <v>25</v>
      </c>
      <c r="U1415" s="12" t="s">
        <v>26</v>
      </c>
      <c r="V1415" s="12" t="e">
        <f>"CG_D"&amp;G1415&amp;"_"&amp;H1415&amp;"_"&amp;#REF!&amp;".jpg"</f>
        <v>#REF!</v>
      </c>
      <c r="W1415" s="12"/>
      <c r="X1415" s="2" t="s">
        <v>764</v>
      </c>
      <c r="Y1415" s="12"/>
      <c r="Z1415" s="12"/>
      <c r="AA1415" s="12" t="s">
        <v>835</v>
      </c>
      <c r="AB1415" t="str">
        <f>IF(Q1415&gt;0,"yes","no")</f>
        <v>yes</v>
      </c>
      <c r="AC1415" t="str">
        <f>IF(O1415&gt;0,"yes","no")</f>
        <v>no</v>
      </c>
      <c r="AD1415" t="str">
        <f>IF(AH1415="hatch","yes","no")</f>
        <v>no</v>
      </c>
      <c r="AE1415" t="str">
        <f>IF(AH1415="swimup","yes","no")</f>
        <v>no</v>
      </c>
      <c r="AF1415" t="str">
        <f>IF(AH1415="respiration","yes","no")</f>
        <v>no</v>
      </c>
      <c r="AH1415" t="s">
        <v>813</v>
      </c>
      <c r="AI1415" t="str">
        <f>IF(O1415&gt;0,(IF(S1415="live",O1415*0.84,IF(S1415="dried.ethanol",O1415*0.8449+2.8227,O1415))),"")</f>
        <v/>
      </c>
      <c r="AJ1415" s="12" t="s">
        <v>801</v>
      </c>
      <c r="AL1415" t="str">
        <f>IF(OR(AND(Q1415=Q1416,P1415&gt;0),AND(O1415&gt;0,O1415=O1416)),"duplicate","")</f>
        <v/>
      </c>
      <c r="AM1415" t="s">
        <v>826</v>
      </c>
      <c r="AN1415" t="s">
        <v>826</v>
      </c>
      <c r="AO1415" t="s">
        <v>826</v>
      </c>
      <c r="AP1415" t="s">
        <v>826</v>
      </c>
      <c r="AQ1415" t="s">
        <v>32</v>
      </c>
    </row>
    <row r="1416" spans="1:43" x14ac:dyDescent="0.2">
      <c r="A1416" s="29">
        <v>42919</v>
      </c>
      <c r="B1416" s="1">
        <v>42899</v>
      </c>
      <c r="C1416" s="1" t="str">
        <f>IF(F1416="Kup","6/13/2017",IF(F1416="Sag","6/14/2017",""))</f>
        <v>6/13/2017</v>
      </c>
      <c r="D1416" s="27">
        <f>A1416-B1416</f>
        <v>20</v>
      </c>
      <c r="E1416" s="27">
        <f>A1416-C1416</f>
        <v>20</v>
      </c>
      <c r="F1416" s="12" t="s">
        <v>21</v>
      </c>
      <c r="G1416" s="12">
        <v>20</v>
      </c>
      <c r="H1416" s="12" t="s">
        <v>22</v>
      </c>
      <c r="I1416" s="12" t="s">
        <v>94</v>
      </c>
      <c r="J1416" s="12" t="s">
        <v>988</v>
      </c>
      <c r="K1416" s="2" t="s">
        <v>957</v>
      </c>
      <c r="L1416" s="2" t="s">
        <v>943</v>
      </c>
      <c r="M1416" s="12">
        <v>2</v>
      </c>
      <c r="N1416" s="12">
        <v>2</v>
      </c>
      <c r="O1416" s="24"/>
      <c r="P1416" s="12">
        <v>2.5910000000000002</v>
      </c>
      <c r="Q1416" s="12">
        <v>2.2370000000000001</v>
      </c>
      <c r="R1416">
        <f>IF(Q1416&gt;0,(P1416*(Q1416^2))*(3.14159/6),"")</f>
        <v>6.7888722541746009</v>
      </c>
      <c r="S1416" s="12" t="s">
        <v>32</v>
      </c>
      <c r="T1416" t="s">
        <v>25</v>
      </c>
      <c r="U1416" s="12" t="s">
        <v>26</v>
      </c>
      <c r="V1416" s="12" t="e">
        <f>"CG_D"&amp;G1416&amp;"_"&amp;H1416&amp;"_"&amp;#REF!&amp;".jpg"</f>
        <v>#REF!</v>
      </c>
      <c r="W1416" s="12"/>
      <c r="X1416" s="2" t="s">
        <v>764</v>
      </c>
      <c r="Y1416" s="12"/>
      <c r="Z1416" s="12"/>
      <c r="AA1416" s="12" t="s">
        <v>835</v>
      </c>
      <c r="AB1416" t="str">
        <f>IF(Q1416&gt;0,"yes","no")</f>
        <v>yes</v>
      </c>
      <c r="AC1416" t="str">
        <f>IF(O1416&gt;0,"yes","no")</f>
        <v>no</v>
      </c>
      <c r="AD1416" t="str">
        <f>IF(AH1416="hatch","yes","no")</f>
        <v>no</v>
      </c>
      <c r="AE1416" t="str">
        <f>IF(AH1416="swimup","yes","no")</f>
        <v>no</v>
      </c>
      <c r="AF1416" t="str">
        <f>IF(AH1416="respiration","yes","no")</f>
        <v>no</v>
      </c>
      <c r="AH1416" t="s">
        <v>813</v>
      </c>
      <c r="AI1416" t="str">
        <f>IF(O1416&gt;0,(IF(S1416="live",O1416*0.84,IF(S1416="dried.ethanol",O1416*0.8449+2.8227,O1416))),"")</f>
        <v/>
      </c>
      <c r="AJ1416" s="12" t="s">
        <v>801</v>
      </c>
      <c r="AL1416" t="str">
        <f>IF(OR(AND(Q1416=Q1417,P1416&gt;0),AND(O1416&gt;0,O1416=O1417)),"duplicate","")</f>
        <v/>
      </c>
      <c r="AM1416" t="s">
        <v>826</v>
      </c>
      <c r="AN1416" t="s">
        <v>826</v>
      </c>
      <c r="AO1416" t="s">
        <v>826</v>
      </c>
      <c r="AP1416" t="s">
        <v>826</v>
      </c>
      <c r="AQ1416" t="s">
        <v>32</v>
      </c>
    </row>
    <row r="1417" spans="1:43" x14ac:dyDescent="0.2">
      <c r="A1417" s="29">
        <v>42919</v>
      </c>
      <c r="B1417" s="1">
        <v>42899</v>
      </c>
      <c r="C1417" s="1" t="str">
        <f>IF(F1417="Kup","6/13/2017",IF(F1417="Sag","6/14/2017",""))</f>
        <v>6/13/2017</v>
      </c>
      <c r="D1417" s="27">
        <f>A1417-B1417</f>
        <v>20</v>
      </c>
      <c r="E1417" s="27">
        <f>A1417-C1417</f>
        <v>20</v>
      </c>
      <c r="F1417" s="12" t="s">
        <v>21</v>
      </c>
      <c r="G1417" s="12">
        <v>20</v>
      </c>
      <c r="H1417" s="12" t="s">
        <v>22</v>
      </c>
      <c r="I1417" s="12" t="s">
        <v>94</v>
      </c>
      <c r="J1417" s="12" t="s">
        <v>988</v>
      </c>
      <c r="K1417" s="2" t="s">
        <v>957</v>
      </c>
      <c r="L1417" s="2" t="s">
        <v>943</v>
      </c>
      <c r="M1417" s="12">
        <v>3</v>
      </c>
      <c r="N1417" s="12">
        <v>3</v>
      </c>
      <c r="O1417" s="24"/>
      <c r="P1417" s="12">
        <v>2.4409999999999998</v>
      </c>
      <c r="Q1417" s="12">
        <v>2.1739999999999999</v>
      </c>
      <c r="R1417">
        <f>IF(Q1417&gt;0,(P1417*(Q1417^2))*(3.14159/6),"")</f>
        <v>6.040670047231405</v>
      </c>
      <c r="S1417" s="12" t="s">
        <v>32</v>
      </c>
      <c r="T1417" t="s">
        <v>25</v>
      </c>
      <c r="U1417" s="12" t="s">
        <v>26</v>
      </c>
      <c r="V1417" s="12" t="e">
        <f>"CG_D"&amp;G1417&amp;"_"&amp;H1417&amp;"_"&amp;#REF!&amp;".jpg"</f>
        <v>#REF!</v>
      </c>
      <c r="W1417" s="12"/>
      <c r="X1417" s="2" t="s">
        <v>764</v>
      </c>
      <c r="Y1417" s="12"/>
      <c r="Z1417" s="12"/>
      <c r="AA1417" s="12" t="s">
        <v>835</v>
      </c>
      <c r="AB1417" t="str">
        <f>IF(Q1417&gt;0,"yes","no")</f>
        <v>yes</v>
      </c>
      <c r="AC1417" t="str">
        <f>IF(O1417&gt;0,"yes","no")</f>
        <v>no</v>
      </c>
      <c r="AD1417" t="str">
        <f>IF(AH1417="hatch","yes","no")</f>
        <v>no</v>
      </c>
      <c r="AE1417" t="str">
        <f>IF(AH1417="swimup","yes","no")</f>
        <v>no</v>
      </c>
      <c r="AF1417" t="str">
        <f>IF(AH1417="respiration","yes","no")</f>
        <v>no</v>
      </c>
      <c r="AH1417" t="s">
        <v>813</v>
      </c>
      <c r="AI1417" t="str">
        <f>IF(O1417&gt;0,(IF(S1417="live",O1417*0.84,IF(S1417="dried.ethanol",O1417*0.8449+2.8227,O1417))),"")</f>
        <v/>
      </c>
      <c r="AJ1417" s="12" t="s">
        <v>801</v>
      </c>
      <c r="AL1417" t="str">
        <f>IF(OR(AND(Q1417=Q1418,P1417&gt;0),AND(O1417&gt;0,O1417=O1418)),"duplicate","")</f>
        <v/>
      </c>
      <c r="AM1417" t="s">
        <v>826</v>
      </c>
      <c r="AN1417" t="s">
        <v>826</v>
      </c>
      <c r="AO1417" t="s">
        <v>826</v>
      </c>
      <c r="AP1417" t="s">
        <v>826</v>
      </c>
      <c r="AQ1417" t="s">
        <v>32</v>
      </c>
    </row>
    <row r="1418" spans="1:43" x14ac:dyDescent="0.2">
      <c r="A1418" s="29">
        <v>42919</v>
      </c>
      <c r="B1418" s="1">
        <v>42899</v>
      </c>
      <c r="C1418" s="1" t="str">
        <f>IF(F1418="Kup","6/13/2017",IF(F1418="Sag","6/14/2017",""))</f>
        <v>6/13/2017</v>
      </c>
      <c r="D1418" s="27">
        <f>A1418-B1418</f>
        <v>20</v>
      </c>
      <c r="E1418" s="27">
        <f>A1418-C1418</f>
        <v>20</v>
      </c>
      <c r="F1418" s="12" t="s">
        <v>21</v>
      </c>
      <c r="G1418" s="12">
        <v>20</v>
      </c>
      <c r="H1418" s="12" t="s">
        <v>22</v>
      </c>
      <c r="I1418" s="12" t="s">
        <v>94</v>
      </c>
      <c r="J1418" s="12" t="s">
        <v>988</v>
      </c>
      <c r="K1418" s="2" t="s">
        <v>957</v>
      </c>
      <c r="L1418" s="2" t="s">
        <v>943</v>
      </c>
      <c r="M1418" s="12">
        <v>4</v>
      </c>
      <c r="N1418" s="12">
        <v>4</v>
      </c>
      <c r="O1418" s="24"/>
      <c r="P1418" s="12">
        <v>2.5019999999999998</v>
      </c>
      <c r="Q1418" s="12">
        <v>2.399</v>
      </c>
      <c r="R1418">
        <f>IF(Q1418&gt;0,(P1418*(Q1418^2))*(3.14159/6),"")</f>
        <v>7.5395609562990291</v>
      </c>
      <c r="S1418" s="12" t="s">
        <v>32</v>
      </c>
      <c r="T1418" t="s">
        <v>25</v>
      </c>
      <c r="U1418" s="12" t="s">
        <v>26</v>
      </c>
      <c r="V1418" s="12" t="e">
        <f>"CG_D"&amp;G1418&amp;"_"&amp;H1418&amp;"_"&amp;#REF!&amp;".jpg"</f>
        <v>#REF!</v>
      </c>
      <c r="W1418" s="12"/>
      <c r="X1418" s="2" t="s">
        <v>764</v>
      </c>
      <c r="Y1418" s="12"/>
      <c r="Z1418" s="12"/>
      <c r="AA1418" s="12" t="s">
        <v>835</v>
      </c>
      <c r="AB1418" t="str">
        <f>IF(Q1418&gt;0,"yes","no")</f>
        <v>yes</v>
      </c>
      <c r="AC1418" t="str">
        <f>IF(O1418&gt;0,"yes","no")</f>
        <v>no</v>
      </c>
      <c r="AD1418" t="str">
        <f>IF(AH1418="hatch","yes","no")</f>
        <v>no</v>
      </c>
      <c r="AE1418" t="str">
        <f>IF(AH1418="swimup","yes","no")</f>
        <v>no</v>
      </c>
      <c r="AF1418" t="str">
        <f>IF(AH1418="respiration","yes","no")</f>
        <v>no</v>
      </c>
      <c r="AH1418" t="s">
        <v>813</v>
      </c>
      <c r="AI1418" t="str">
        <f>IF(O1418&gt;0,(IF(S1418="live",O1418*0.84,IF(S1418="dried.ethanol",O1418*0.8449+2.8227,O1418))),"")</f>
        <v/>
      </c>
      <c r="AJ1418" s="12" t="s">
        <v>801</v>
      </c>
      <c r="AL1418" t="str">
        <f>IF(OR(AND(Q1418=Q1419,P1418&gt;0),AND(O1418&gt;0,O1418=O1419)),"duplicate","")</f>
        <v/>
      </c>
      <c r="AM1418" t="s">
        <v>826</v>
      </c>
      <c r="AN1418" t="s">
        <v>826</v>
      </c>
      <c r="AO1418" t="s">
        <v>826</v>
      </c>
      <c r="AP1418" t="s">
        <v>826</v>
      </c>
      <c r="AQ1418" t="s">
        <v>32</v>
      </c>
    </row>
    <row r="1419" spans="1:43" x14ac:dyDescent="0.2">
      <c r="A1419" s="29">
        <v>42919</v>
      </c>
      <c r="B1419" s="1">
        <v>42899</v>
      </c>
      <c r="C1419" s="1" t="str">
        <f>IF(F1419="Kup","6/13/2017",IF(F1419="Sag","6/14/2017",""))</f>
        <v>6/13/2017</v>
      </c>
      <c r="D1419" s="27">
        <f>A1419-B1419</f>
        <v>20</v>
      </c>
      <c r="E1419" s="27">
        <f>A1419-C1419</f>
        <v>20</v>
      </c>
      <c r="F1419" s="12" t="s">
        <v>21</v>
      </c>
      <c r="G1419" s="12">
        <v>20</v>
      </c>
      <c r="H1419" s="12" t="s">
        <v>22</v>
      </c>
      <c r="I1419" s="12" t="s">
        <v>94</v>
      </c>
      <c r="J1419" s="12" t="s">
        <v>988</v>
      </c>
      <c r="K1419" s="2" t="s">
        <v>957</v>
      </c>
      <c r="L1419" s="2" t="s">
        <v>943</v>
      </c>
      <c r="M1419" s="12">
        <v>5</v>
      </c>
      <c r="N1419" s="12">
        <v>5</v>
      </c>
      <c r="O1419" s="24"/>
      <c r="P1419" s="12">
        <v>2.7909999999999999</v>
      </c>
      <c r="Q1419" s="12">
        <v>2.3940000000000001</v>
      </c>
      <c r="R1419">
        <f>IF(Q1419&gt;0,(P1419*(Q1419^2))*(3.14159/6),"")</f>
        <v>8.3754159385541396</v>
      </c>
      <c r="S1419" s="12" t="s">
        <v>32</v>
      </c>
      <c r="T1419" t="s">
        <v>25</v>
      </c>
      <c r="U1419" s="12" t="s">
        <v>26</v>
      </c>
      <c r="V1419" s="12" t="e">
        <f>"CG_D"&amp;G1419&amp;"_"&amp;H1419&amp;"_"&amp;#REF!&amp;".jpg"</f>
        <v>#REF!</v>
      </c>
      <c r="W1419" s="12"/>
      <c r="X1419" s="2" t="s">
        <v>764</v>
      </c>
      <c r="Y1419" s="12"/>
      <c r="Z1419" s="12"/>
      <c r="AA1419" s="12" t="s">
        <v>835</v>
      </c>
      <c r="AB1419" t="str">
        <f>IF(Q1419&gt;0,"yes","no")</f>
        <v>yes</v>
      </c>
      <c r="AC1419" t="str">
        <f>IF(O1419&gt;0,"yes","no")</f>
        <v>no</v>
      </c>
      <c r="AD1419" t="str">
        <f>IF(AH1419="hatch","yes","no")</f>
        <v>no</v>
      </c>
      <c r="AE1419" t="str">
        <f>IF(AH1419="swimup","yes","no")</f>
        <v>no</v>
      </c>
      <c r="AF1419" t="str">
        <f>IF(AH1419="respiration","yes","no")</f>
        <v>no</v>
      </c>
      <c r="AH1419" t="s">
        <v>813</v>
      </c>
      <c r="AI1419" t="str">
        <f>IF(O1419&gt;0,(IF(S1419="live",O1419*0.84,IF(S1419="dried.ethanol",O1419*0.8449+2.8227,O1419))),"")</f>
        <v/>
      </c>
      <c r="AJ1419" s="12" t="s">
        <v>801</v>
      </c>
      <c r="AL1419" t="str">
        <f>IF(OR(AND(Q1419=Q1420,P1419&gt;0),AND(O1419&gt;0,O1419=O1420)),"duplicate","")</f>
        <v/>
      </c>
      <c r="AM1419" t="s">
        <v>826</v>
      </c>
      <c r="AN1419" t="s">
        <v>826</v>
      </c>
      <c r="AO1419" t="s">
        <v>826</v>
      </c>
      <c r="AP1419" t="s">
        <v>826</v>
      </c>
      <c r="AQ1419" t="s">
        <v>32</v>
      </c>
    </row>
    <row r="1420" spans="1:43" x14ac:dyDescent="0.2">
      <c r="A1420" s="29">
        <v>42919</v>
      </c>
      <c r="B1420" s="1">
        <v>42899</v>
      </c>
      <c r="C1420" s="1" t="str">
        <f>IF(F1420="Kup","6/13/2017",IF(F1420="Sag","6/14/2017",""))</f>
        <v>6/13/2017</v>
      </c>
      <c r="D1420" s="27">
        <f>A1420-B1420</f>
        <v>20</v>
      </c>
      <c r="E1420" s="27">
        <f>A1420-C1420</f>
        <v>20</v>
      </c>
      <c r="F1420" s="12" t="s">
        <v>21</v>
      </c>
      <c r="G1420" s="12">
        <v>20</v>
      </c>
      <c r="H1420" s="12" t="s">
        <v>22</v>
      </c>
      <c r="I1420" s="12" t="s">
        <v>94</v>
      </c>
      <c r="J1420" s="12" t="s">
        <v>988</v>
      </c>
      <c r="K1420" s="2" t="s">
        <v>957</v>
      </c>
      <c r="L1420" s="2" t="s">
        <v>943</v>
      </c>
      <c r="M1420" s="12">
        <v>6</v>
      </c>
      <c r="N1420" s="12">
        <v>6</v>
      </c>
      <c r="O1420" s="24"/>
      <c r="P1420" s="12">
        <v>2.4529999999999998</v>
      </c>
      <c r="Q1420" s="12">
        <v>2.1520000000000001</v>
      </c>
      <c r="R1420">
        <f>IF(Q1420&gt;0,(P1420*(Q1420^2))*(3.14159/6),"")</f>
        <v>5.9481284379463464</v>
      </c>
      <c r="S1420" s="12" t="s">
        <v>32</v>
      </c>
      <c r="T1420" t="s">
        <v>25</v>
      </c>
      <c r="U1420" s="12" t="s">
        <v>26</v>
      </c>
      <c r="V1420" s="12" t="e">
        <f>"CG_D"&amp;G1420&amp;"_"&amp;H1420&amp;"_"&amp;#REF!&amp;".jpg"</f>
        <v>#REF!</v>
      </c>
      <c r="W1420" s="12"/>
      <c r="X1420" s="2" t="s">
        <v>764</v>
      </c>
      <c r="Y1420" s="12"/>
      <c r="Z1420" s="12"/>
      <c r="AA1420" s="12" t="s">
        <v>835</v>
      </c>
      <c r="AB1420" t="str">
        <f>IF(Q1420&gt;0,"yes","no")</f>
        <v>yes</v>
      </c>
      <c r="AC1420" t="str">
        <f>IF(O1420&gt;0,"yes","no")</f>
        <v>no</v>
      </c>
      <c r="AD1420" t="str">
        <f>IF(AH1420="hatch","yes","no")</f>
        <v>no</v>
      </c>
      <c r="AE1420" t="str">
        <f>IF(AH1420="swimup","yes","no")</f>
        <v>no</v>
      </c>
      <c r="AF1420" t="str">
        <f>IF(AH1420="respiration","yes","no")</f>
        <v>no</v>
      </c>
      <c r="AH1420" t="s">
        <v>813</v>
      </c>
      <c r="AI1420" t="str">
        <f>IF(O1420&gt;0,(IF(S1420="live",O1420*0.84,IF(S1420="dried.ethanol",O1420*0.8449+2.8227,O1420))),"")</f>
        <v/>
      </c>
      <c r="AJ1420" s="12" t="s">
        <v>801</v>
      </c>
      <c r="AL1420" t="str">
        <f>IF(OR(AND(Q1420=Q1421,P1420&gt;0),AND(O1420&gt;0,O1420=O1421)),"duplicate","")</f>
        <v/>
      </c>
      <c r="AM1420" t="s">
        <v>826</v>
      </c>
      <c r="AN1420" t="s">
        <v>826</v>
      </c>
      <c r="AO1420" t="s">
        <v>826</v>
      </c>
      <c r="AP1420" t="s">
        <v>826</v>
      </c>
      <c r="AQ1420" t="s">
        <v>32</v>
      </c>
    </row>
    <row r="1421" spans="1:43" x14ac:dyDescent="0.2">
      <c r="A1421" s="29">
        <v>42919</v>
      </c>
      <c r="B1421" s="1">
        <v>42899</v>
      </c>
      <c r="C1421" s="1" t="str">
        <f>IF(F1421="Kup","6/13/2017",IF(F1421="Sag","6/14/2017",""))</f>
        <v>6/13/2017</v>
      </c>
      <c r="D1421" s="27">
        <f>A1421-B1421</f>
        <v>20</v>
      </c>
      <c r="E1421" s="27">
        <f>A1421-C1421</f>
        <v>20</v>
      </c>
      <c r="F1421" s="12" t="s">
        <v>21</v>
      </c>
      <c r="G1421" s="12">
        <v>20</v>
      </c>
      <c r="H1421" s="12" t="s">
        <v>22</v>
      </c>
      <c r="I1421" s="12" t="s">
        <v>94</v>
      </c>
      <c r="J1421" s="12" t="s">
        <v>988</v>
      </c>
      <c r="K1421" s="2" t="s">
        <v>957</v>
      </c>
      <c r="L1421" s="2" t="s">
        <v>943</v>
      </c>
      <c r="M1421" s="12">
        <v>7</v>
      </c>
      <c r="N1421" s="12">
        <v>7</v>
      </c>
      <c r="O1421" s="24"/>
      <c r="P1421" s="12">
        <v>2.3090000000000002</v>
      </c>
      <c r="Q1421" s="12">
        <v>2.1419999999999999</v>
      </c>
      <c r="R1421">
        <f>IF(Q1421&gt;0,(P1421*(Q1421^2))*(3.14159/6),"")</f>
        <v>5.5470377491691396</v>
      </c>
      <c r="S1421" s="12" t="s">
        <v>32</v>
      </c>
      <c r="T1421" t="s">
        <v>25</v>
      </c>
      <c r="U1421" s="12" t="s">
        <v>26</v>
      </c>
      <c r="V1421" s="12" t="e">
        <f>"CG_D"&amp;G1421&amp;"_"&amp;H1421&amp;"_"&amp;#REF!&amp;".jpg"</f>
        <v>#REF!</v>
      </c>
      <c r="W1421" s="12"/>
      <c r="X1421" s="2" t="s">
        <v>764</v>
      </c>
      <c r="Y1421" s="12"/>
      <c r="Z1421" s="12"/>
      <c r="AA1421" s="12" t="s">
        <v>835</v>
      </c>
      <c r="AB1421" t="str">
        <f>IF(Q1421&gt;0,"yes","no")</f>
        <v>yes</v>
      </c>
      <c r="AC1421" t="str">
        <f>IF(O1421&gt;0,"yes","no")</f>
        <v>no</v>
      </c>
      <c r="AD1421" t="str">
        <f>IF(AH1421="hatch","yes","no")</f>
        <v>no</v>
      </c>
      <c r="AE1421" t="str">
        <f>IF(AH1421="swimup","yes","no")</f>
        <v>no</v>
      </c>
      <c r="AF1421" t="str">
        <f>IF(AH1421="respiration","yes","no")</f>
        <v>no</v>
      </c>
      <c r="AH1421" t="s">
        <v>813</v>
      </c>
      <c r="AI1421" t="str">
        <f>IF(O1421&gt;0,(IF(S1421="live",O1421*0.84,IF(S1421="dried.ethanol",O1421*0.8449+2.8227,O1421))),"")</f>
        <v/>
      </c>
      <c r="AJ1421" s="12" t="s">
        <v>801</v>
      </c>
      <c r="AL1421" t="str">
        <f>IF(OR(AND(Q1421=Q1422,P1421&gt;0),AND(O1421&gt;0,O1421=O1422)),"duplicate","")</f>
        <v/>
      </c>
      <c r="AM1421" t="s">
        <v>826</v>
      </c>
      <c r="AN1421" t="s">
        <v>826</v>
      </c>
      <c r="AO1421" t="s">
        <v>826</v>
      </c>
      <c r="AP1421" t="s">
        <v>826</v>
      </c>
      <c r="AQ1421" t="s">
        <v>32</v>
      </c>
    </row>
    <row r="1422" spans="1:43" x14ac:dyDescent="0.2">
      <c r="A1422" s="29">
        <v>42919</v>
      </c>
      <c r="B1422" s="1">
        <v>42899</v>
      </c>
      <c r="C1422" s="1" t="str">
        <f>IF(F1422="Kup","6/13/2017",IF(F1422="Sag","6/14/2017",""))</f>
        <v>6/13/2017</v>
      </c>
      <c r="D1422" s="27">
        <f>A1422-B1422</f>
        <v>20</v>
      </c>
      <c r="E1422" s="27">
        <f>A1422-C1422</f>
        <v>20</v>
      </c>
      <c r="F1422" s="12" t="s">
        <v>21</v>
      </c>
      <c r="G1422" s="12">
        <v>20</v>
      </c>
      <c r="H1422" s="12" t="s">
        <v>22</v>
      </c>
      <c r="I1422" s="12" t="s">
        <v>94</v>
      </c>
      <c r="J1422" s="12" t="s">
        <v>988</v>
      </c>
      <c r="K1422" s="2" t="s">
        <v>957</v>
      </c>
      <c r="L1422" s="2" t="s">
        <v>943</v>
      </c>
      <c r="M1422" s="12">
        <v>8</v>
      </c>
      <c r="N1422" s="12">
        <v>8</v>
      </c>
      <c r="O1422" s="24"/>
      <c r="P1422" s="12">
        <v>2.4209999999999998</v>
      </c>
      <c r="Q1422" s="12">
        <v>2.0859999999999999</v>
      </c>
      <c r="R1422">
        <f>IF(Q1422&gt;0,(P1422*(Q1422^2))*(3.14159/6),"")</f>
        <v>5.515966921414738</v>
      </c>
      <c r="S1422" s="12" t="s">
        <v>32</v>
      </c>
      <c r="T1422" t="s">
        <v>25</v>
      </c>
      <c r="U1422" s="12" t="s">
        <v>26</v>
      </c>
      <c r="V1422" s="12" t="e">
        <f>"CG_D"&amp;G1422&amp;"_"&amp;H1422&amp;"_"&amp;#REF!&amp;".jpg"</f>
        <v>#REF!</v>
      </c>
      <c r="W1422" s="12"/>
      <c r="X1422" s="2" t="s">
        <v>764</v>
      </c>
      <c r="Y1422" s="12"/>
      <c r="Z1422" s="12"/>
      <c r="AA1422" s="12" t="s">
        <v>835</v>
      </c>
      <c r="AB1422" t="str">
        <f>IF(Q1422&gt;0,"yes","no")</f>
        <v>yes</v>
      </c>
      <c r="AC1422" t="str">
        <f>IF(O1422&gt;0,"yes","no")</f>
        <v>no</v>
      </c>
      <c r="AD1422" t="str">
        <f>IF(AH1422="hatch","yes","no")</f>
        <v>no</v>
      </c>
      <c r="AE1422" t="str">
        <f>IF(AH1422="swimup","yes","no")</f>
        <v>no</v>
      </c>
      <c r="AF1422" t="str">
        <f>IF(AH1422="respiration","yes","no")</f>
        <v>no</v>
      </c>
      <c r="AH1422" t="s">
        <v>813</v>
      </c>
      <c r="AI1422" t="str">
        <f>IF(O1422&gt;0,(IF(S1422="live",O1422*0.84,IF(S1422="dried.ethanol",O1422*0.8449+2.8227,O1422))),"")</f>
        <v/>
      </c>
      <c r="AJ1422" s="12" t="s">
        <v>801</v>
      </c>
      <c r="AL1422" t="str">
        <f>IF(OR(AND(Q1422=Q1423,P1422&gt;0),AND(O1422&gt;0,O1422=O1423)),"duplicate","")</f>
        <v/>
      </c>
      <c r="AM1422" t="s">
        <v>826</v>
      </c>
      <c r="AN1422" t="s">
        <v>826</v>
      </c>
      <c r="AO1422" t="s">
        <v>826</v>
      </c>
      <c r="AP1422" t="s">
        <v>826</v>
      </c>
      <c r="AQ1422" t="s">
        <v>32</v>
      </c>
    </row>
    <row r="1423" spans="1:43" x14ac:dyDescent="0.2">
      <c r="A1423" s="29">
        <v>42919</v>
      </c>
      <c r="B1423" s="1">
        <v>42899</v>
      </c>
      <c r="C1423" s="1" t="str">
        <f>IF(F1423="Kup","6/13/2017",IF(F1423="Sag","6/14/2017",""))</f>
        <v>6/13/2017</v>
      </c>
      <c r="D1423" s="27">
        <f>A1423-B1423</f>
        <v>20</v>
      </c>
      <c r="E1423" s="27">
        <f>A1423-C1423</f>
        <v>20</v>
      </c>
      <c r="F1423" s="12" t="s">
        <v>21</v>
      </c>
      <c r="G1423" s="12">
        <v>20</v>
      </c>
      <c r="H1423" s="12" t="s">
        <v>22</v>
      </c>
      <c r="I1423" s="12" t="s">
        <v>94</v>
      </c>
      <c r="J1423" s="12" t="s">
        <v>988</v>
      </c>
      <c r="K1423" s="2" t="s">
        <v>957</v>
      </c>
      <c r="L1423" s="2" t="s">
        <v>943</v>
      </c>
      <c r="M1423" s="12">
        <v>9</v>
      </c>
      <c r="N1423" s="12">
        <v>9</v>
      </c>
      <c r="O1423" s="24"/>
      <c r="P1423" s="12">
        <v>2.3769999999999998</v>
      </c>
      <c r="Q1423" s="12">
        <v>2.0249999999999999</v>
      </c>
      <c r="R1423">
        <f>IF(Q1423&gt;0,(P1423*(Q1423^2))*(3.14159/6),"")</f>
        <v>5.103610147940624</v>
      </c>
      <c r="S1423" s="12" t="s">
        <v>32</v>
      </c>
      <c r="T1423" t="s">
        <v>25</v>
      </c>
      <c r="U1423" s="12" t="s">
        <v>26</v>
      </c>
      <c r="V1423" s="12" t="e">
        <f>"CG_D"&amp;G1423&amp;"_"&amp;H1423&amp;"_"&amp;#REF!&amp;".jpg"</f>
        <v>#REF!</v>
      </c>
      <c r="W1423" s="12"/>
      <c r="X1423" s="2" t="s">
        <v>764</v>
      </c>
      <c r="Y1423" s="12"/>
      <c r="Z1423" s="12"/>
      <c r="AA1423" s="12" t="s">
        <v>835</v>
      </c>
      <c r="AB1423" t="str">
        <f>IF(Q1423&gt;0,"yes","no")</f>
        <v>yes</v>
      </c>
      <c r="AC1423" t="str">
        <f>IF(O1423&gt;0,"yes","no")</f>
        <v>no</v>
      </c>
      <c r="AD1423" t="str">
        <f>IF(AH1423="hatch","yes","no")</f>
        <v>no</v>
      </c>
      <c r="AE1423" t="str">
        <f>IF(AH1423="swimup","yes","no")</f>
        <v>no</v>
      </c>
      <c r="AF1423" t="str">
        <f>IF(AH1423="respiration","yes","no")</f>
        <v>no</v>
      </c>
      <c r="AH1423" t="s">
        <v>813</v>
      </c>
      <c r="AI1423" t="str">
        <f>IF(O1423&gt;0,(IF(S1423="live",O1423*0.84,IF(S1423="dried.ethanol",O1423*0.8449+2.8227,O1423))),"")</f>
        <v/>
      </c>
      <c r="AJ1423" s="12" t="s">
        <v>801</v>
      </c>
      <c r="AL1423" t="str">
        <f>IF(OR(AND(Q1423=Q1424,P1423&gt;0),AND(O1423&gt;0,O1423=O1424)),"duplicate","")</f>
        <v/>
      </c>
      <c r="AM1423" t="s">
        <v>826</v>
      </c>
      <c r="AN1423" t="s">
        <v>826</v>
      </c>
      <c r="AO1423" t="s">
        <v>826</v>
      </c>
      <c r="AP1423" t="s">
        <v>826</v>
      </c>
      <c r="AQ1423" t="s">
        <v>32</v>
      </c>
    </row>
    <row r="1424" spans="1:43" x14ac:dyDescent="0.2">
      <c r="A1424" s="29">
        <v>42919</v>
      </c>
      <c r="B1424" s="1">
        <v>42899</v>
      </c>
      <c r="C1424" s="1" t="str">
        <f>IF(F1424="Kup","6/13/2017",IF(F1424="Sag","6/14/2017",""))</f>
        <v>6/13/2017</v>
      </c>
      <c r="D1424" s="27">
        <f>A1424-B1424</f>
        <v>20</v>
      </c>
      <c r="E1424" s="27">
        <f>A1424-C1424</f>
        <v>20</v>
      </c>
      <c r="F1424" s="12" t="s">
        <v>21</v>
      </c>
      <c r="G1424" s="12">
        <v>20</v>
      </c>
      <c r="H1424" s="12" t="s">
        <v>22</v>
      </c>
      <c r="I1424" s="12" t="s">
        <v>94</v>
      </c>
      <c r="J1424" s="12" t="s">
        <v>988</v>
      </c>
      <c r="K1424" s="2" t="s">
        <v>957</v>
      </c>
      <c r="L1424" s="2" t="s">
        <v>943</v>
      </c>
      <c r="M1424" s="12">
        <v>10</v>
      </c>
      <c r="N1424" s="12">
        <v>10</v>
      </c>
      <c r="O1424" s="24"/>
      <c r="P1424" s="12">
        <v>2.323</v>
      </c>
      <c r="Q1424" s="12">
        <v>1.8029999999999999</v>
      </c>
      <c r="R1424">
        <f>IF(Q1424&gt;0,(P1424*(Q1424^2))*(3.14159/6),"")</f>
        <v>3.9540205190963547</v>
      </c>
      <c r="S1424" s="12" t="s">
        <v>32</v>
      </c>
      <c r="T1424" t="s">
        <v>25</v>
      </c>
      <c r="U1424" s="12" t="s">
        <v>26</v>
      </c>
      <c r="V1424" s="12" t="e">
        <f>"CG_D"&amp;G1424&amp;"_"&amp;H1424&amp;"_"&amp;#REF!&amp;".jpg"</f>
        <v>#REF!</v>
      </c>
      <c r="W1424" s="12"/>
      <c r="X1424" s="2" t="s">
        <v>764</v>
      </c>
      <c r="Y1424" s="12"/>
      <c r="Z1424" s="12"/>
      <c r="AA1424" s="12" t="s">
        <v>835</v>
      </c>
      <c r="AB1424" t="str">
        <f>IF(Q1424&gt;0,"yes","no")</f>
        <v>yes</v>
      </c>
      <c r="AC1424" t="str">
        <f>IF(O1424&gt;0,"yes","no")</f>
        <v>no</v>
      </c>
      <c r="AD1424" t="str">
        <f>IF(AH1424="hatch","yes","no")</f>
        <v>no</v>
      </c>
      <c r="AE1424" t="str">
        <f>IF(AH1424="swimup","yes","no")</f>
        <v>no</v>
      </c>
      <c r="AF1424" t="str">
        <f>IF(AH1424="respiration","yes","no")</f>
        <v>no</v>
      </c>
      <c r="AH1424" t="s">
        <v>813</v>
      </c>
      <c r="AI1424" t="str">
        <f>IF(O1424&gt;0,(IF(S1424="live",O1424*0.84,IF(S1424="dried.ethanol",O1424*0.8449+2.8227,O1424))),"")</f>
        <v/>
      </c>
      <c r="AJ1424" s="12" t="s">
        <v>801</v>
      </c>
      <c r="AL1424" t="str">
        <f>IF(OR(AND(Q1424=Q1425,P1424&gt;0),AND(O1424&gt;0,O1424=O1425)),"duplicate","")</f>
        <v/>
      </c>
      <c r="AM1424" t="s">
        <v>826</v>
      </c>
      <c r="AN1424" t="s">
        <v>826</v>
      </c>
      <c r="AO1424" t="s">
        <v>826</v>
      </c>
      <c r="AP1424" t="s">
        <v>826</v>
      </c>
      <c r="AQ1424" t="s">
        <v>32</v>
      </c>
    </row>
    <row r="1425" spans="1:43" x14ac:dyDescent="0.2">
      <c r="A1425" s="29">
        <v>42919</v>
      </c>
      <c r="B1425" s="1">
        <v>42899</v>
      </c>
      <c r="C1425" s="1" t="str">
        <f>IF(F1425="Kup","6/13/2017",IF(F1425="Sag","6/14/2017",""))</f>
        <v>6/13/2017</v>
      </c>
      <c r="D1425" s="27">
        <f>A1425-B1425</f>
        <v>20</v>
      </c>
      <c r="E1425" s="27">
        <f>A1425-C1425</f>
        <v>20</v>
      </c>
      <c r="F1425" s="12" t="s">
        <v>21</v>
      </c>
      <c r="G1425" s="12">
        <v>20</v>
      </c>
      <c r="H1425" s="12" t="s">
        <v>22</v>
      </c>
      <c r="I1425" s="12" t="s">
        <v>31</v>
      </c>
      <c r="J1425" s="12" t="s">
        <v>978</v>
      </c>
      <c r="K1425" s="3" t="s">
        <v>958</v>
      </c>
      <c r="L1425" s="3" t="s">
        <v>959</v>
      </c>
      <c r="M1425" s="12">
        <v>1</v>
      </c>
      <c r="N1425" s="12">
        <v>1</v>
      </c>
      <c r="O1425" s="24"/>
      <c r="P1425" s="12">
        <v>2.4430000000000001</v>
      </c>
      <c r="Q1425" s="12">
        <v>2.2000000000000002</v>
      </c>
      <c r="R1425">
        <f>IF(Q1425&gt;0,(P1425*(Q1425^2))*(3.14159/6),"")</f>
        <v>6.191089525133334</v>
      </c>
      <c r="S1425" s="12" t="s">
        <v>32</v>
      </c>
      <c r="T1425" t="s">
        <v>25</v>
      </c>
      <c r="U1425" s="12" t="s">
        <v>26</v>
      </c>
      <c r="V1425" s="12" t="e">
        <f>"CG_D"&amp;G1425&amp;"_"&amp;H1425&amp;"_"&amp;#REF!&amp;".jpg"</f>
        <v>#REF!</v>
      </c>
      <c r="W1425" s="12"/>
      <c r="X1425" s="2" t="s">
        <v>764</v>
      </c>
      <c r="Y1425" s="12"/>
      <c r="Z1425" s="12"/>
      <c r="AA1425" s="12" t="s">
        <v>835</v>
      </c>
      <c r="AB1425" t="str">
        <f>IF(Q1425&gt;0,"yes","no")</f>
        <v>yes</v>
      </c>
      <c r="AC1425" t="str">
        <f>IF(O1425&gt;0,"yes","no")</f>
        <v>no</v>
      </c>
      <c r="AD1425" t="str">
        <f>IF(AH1425="hatch","yes","no")</f>
        <v>no</v>
      </c>
      <c r="AE1425" t="str">
        <f>IF(AH1425="swimup","yes","no")</f>
        <v>no</v>
      </c>
      <c r="AF1425" t="str">
        <f>IF(AH1425="respiration","yes","no")</f>
        <v>no</v>
      </c>
      <c r="AH1425" t="s">
        <v>813</v>
      </c>
      <c r="AI1425" t="str">
        <f>IF(O1425&gt;0,(IF(S1425="live",O1425*0.84,IF(S1425="dried.ethanol",O1425*0.8449+2.8227,O1425))),"")</f>
        <v/>
      </c>
      <c r="AJ1425" s="12" t="s">
        <v>801</v>
      </c>
      <c r="AL1425" t="str">
        <f>IF(OR(AND(Q1425=Q1426,P1425&gt;0),AND(O1425&gt;0,O1425=O1426)),"duplicate","")</f>
        <v/>
      </c>
      <c r="AM1425" t="s">
        <v>826</v>
      </c>
      <c r="AN1425" t="s">
        <v>826</v>
      </c>
      <c r="AO1425" t="s">
        <v>826</v>
      </c>
      <c r="AP1425" t="s">
        <v>826</v>
      </c>
      <c r="AQ1425" t="s">
        <v>32</v>
      </c>
    </row>
    <row r="1426" spans="1:43" x14ac:dyDescent="0.2">
      <c r="A1426" s="29">
        <v>42919</v>
      </c>
      <c r="B1426" s="1">
        <v>42899</v>
      </c>
      <c r="C1426" s="1" t="str">
        <f>IF(F1426="Kup","6/13/2017",IF(F1426="Sag","6/14/2017",""))</f>
        <v>6/13/2017</v>
      </c>
      <c r="D1426" s="27">
        <f>A1426-B1426</f>
        <v>20</v>
      </c>
      <c r="E1426" s="27">
        <f>A1426-C1426</f>
        <v>20</v>
      </c>
      <c r="F1426" s="12" t="s">
        <v>21</v>
      </c>
      <c r="G1426" s="12">
        <v>20</v>
      </c>
      <c r="H1426" s="12" t="s">
        <v>22</v>
      </c>
      <c r="I1426" s="12" t="s">
        <v>31</v>
      </c>
      <c r="J1426" s="12" t="s">
        <v>978</v>
      </c>
      <c r="K1426" s="3" t="s">
        <v>958</v>
      </c>
      <c r="L1426" s="3" t="s">
        <v>959</v>
      </c>
      <c r="M1426" s="12">
        <v>2</v>
      </c>
      <c r="N1426" s="12">
        <v>2</v>
      </c>
      <c r="O1426" s="24"/>
      <c r="P1426" s="12">
        <v>2.702</v>
      </c>
      <c r="Q1426" s="12">
        <v>2.2040000000000002</v>
      </c>
      <c r="R1426">
        <f>IF(Q1426&gt;0,(P1426*(Q1426^2))*(3.14159/6),"")</f>
        <v>6.8723739115311471</v>
      </c>
      <c r="S1426" s="12" t="s">
        <v>32</v>
      </c>
      <c r="T1426" t="s">
        <v>25</v>
      </c>
      <c r="U1426" s="12" t="s">
        <v>26</v>
      </c>
      <c r="V1426" s="12" t="e">
        <f>"CG_D"&amp;G1426&amp;"_"&amp;H1426&amp;"_"&amp;#REF!&amp;".jpg"</f>
        <v>#REF!</v>
      </c>
      <c r="W1426" s="12"/>
      <c r="X1426" s="2" t="s">
        <v>764</v>
      </c>
      <c r="Y1426" s="12"/>
      <c r="Z1426" s="12"/>
      <c r="AA1426" s="12" t="s">
        <v>835</v>
      </c>
      <c r="AB1426" t="str">
        <f>IF(Q1426&gt;0,"yes","no")</f>
        <v>yes</v>
      </c>
      <c r="AC1426" t="str">
        <f>IF(O1426&gt;0,"yes","no")</f>
        <v>no</v>
      </c>
      <c r="AD1426" t="str">
        <f>IF(AH1426="hatch","yes","no")</f>
        <v>no</v>
      </c>
      <c r="AE1426" t="str">
        <f>IF(AH1426="swimup","yes","no")</f>
        <v>no</v>
      </c>
      <c r="AF1426" t="str">
        <f>IF(AH1426="respiration","yes","no")</f>
        <v>no</v>
      </c>
      <c r="AH1426" t="s">
        <v>813</v>
      </c>
      <c r="AI1426" t="str">
        <f>IF(O1426&gt;0,(IF(S1426="live",O1426*0.84,IF(S1426="dried.ethanol",O1426*0.8449+2.8227,O1426))),"")</f>
        <v/>
      </c>
      <c r="AJ1426" s="12" t="s">
        <v>801</v>
      </c>
      <c r="AL1426" t="str">
        <f>IF(OR(AND(Q1426=Q1427,P1426&gt;0),AND(O1426&gt;0,O1426=O1427)),"duplicate","")</f>
        <v/>
      </c>
      <c r="AM1426" t="s">
        <v>826</v>
      </c>
      <c r="AN1426" t="s">
        <v>826</v>
      </c>
      <c r="AO1426" t="s">
        <v>826</v>
      </c>
      <c r="AP1426" t="s">
        <v>826</v>
      </c>
      <c r="AQ1426" t="s">
        <v>32</v>
      </c>
    </row>
    <row r="1427" spans="1:43" x14ac:dyDescent="0.2">
      <c r="A1427" s="29">
        <v>42919</v>
      </c>
      <c r="B1427" s="1">
        <v>42899</v>
      </c>
      <c r="C1427" s="1" t="str">
        <f>IF(F1427="Kup","6/13/2017",IF(F1427="Sag","6/14/2017",""))</f>
        <v>6/13/2017</v>
      </c>
      <c r="D1427" s="27">
        <f>A1427-B1427</f>
        <v>20</v>
      </c>
      <c r="E1427" s="27">
        <f>A1427-C1427</f>
        <v>20</v>
      </c>
      <c r="F1427" s="12" t="s">
        <v>21</v>
      </c>
      <c r="G1427" s="12">
        <v>20</v>
      </c>
      <c r="H1427" s="12" t="s">
        <v>22</v>
      </c>
      <c r="I1427" s="12" t="s">
        <v>31</v>
      </c>
      <c r="J1427" s="12" t="s">
        <v>978</v>
      </c>
      <c r="K1427" s="3" t="s">
        <v>958</v>
      </c>
      <c r="L1427" s="3" t="s">
        <v>959</v>
      </c>
      <c r="M1427" s="12">
        <v>3</v>
      </c>
      <c r="N1427" s="12">
        <v>3</v>
      </c>
      <c r="O1427" s="24"/>
      <c r="P1427" s="12">
        <v>2.3380000000000001</v>
      </c>
      <c r="Q1427" s="12">
        <v>2.1669999999999998</v>
      </c>
      <c r="R1427">
        <f>IF(Q1427&gt;0,(P1427*(Q1427^2))*(3.14159/6),"")</f>
        <v>5.7485800708610615</v>
      </c>
      <c r="S1427" s="12" t="s">
        <v>32</v>
      </c>
      <c r="T1427" t="s">
        <v>25</v>
      </c>
      <c r="U1427" s="12" t="s">
        <v>26</v>
      </c>
      <c r="V1427" s="12" t="e">
        <f>"CG_D"&amp;G1427&amp;"_"&amp;H1427&amp;"_"&amp;#REF!&amp;".jpg"</f>
        <v>#REF!</v>
      </c>
      <c r="W1427" s="12"/>
      <c r="X1427" s="2" t="s">
        <v>764</v>
      </c>
      <c r="Y1427" s="12"/>
      <c r="Z1427" s="12"/>
      <c r="AA1427" s="12" t="s">
        <v>835</v>
      </c>
      <c r="AB1427" t="str">
        <f>IF(Q1427&gt;0,"yes","no")</f>
        <v>yes</v>
      </c>
      <c r="AC1427" t="str">
        <f>IF(O1427&gt;0,"yes","no")</f>
        <v>no</v>
      </c>
      <c r="AD1427" t="str">
        <f>IF(AH1427="hatch","yes","no")</f>
        <v>no</v>
      </c>
      <c r="AE1427" t="str">
        <f>IF(AH1427="swimup","yes","no")</f>
        <v>no</v>
      </c>
      <c r="AF1427" t="str">
        <f>IF(AH1427="respiration","yes","no")</f>
        <v>no</v>
      </c>
      <c r="AH1427" t="s">
        <v>813</v>
      </c>
      <c r="AI1427" t="str">
        <f>IF(O1427&gt;0,(IF(S1427="live",O1427*0.84,IF(S1427="dried.ethanol",O1427*0.8449+2.8227,O1427))),"")</f>
        <v/>
      </c>
      <c r="AJ1427" s="12" t="s">
        <v>801</v>
      </c>
      <c r="AL1427" t="str">
        <f>IF(OR(AND(Q1427=Q1428,P1427&gt;0),AND(O1427&gt;0,O1427=O1428)),"duplicate","")</f>
        <v/>
      </c>
      <c r="AM1427" t="s">
        <v>826</v>
      </c>
      <c r="AN1427" t="s">
        <v>826</v>
      </c>
      <c r="AO1427" t="s">
        <v>826</v>
      </c>
      <c r="AP1427" t="s">
        <v>826</v>
      </c>
      <c r="AQ1427" t="s">
        <v>32</v>
      </c>
    </row>
    <row r="1428" spans="1:43" x14ac:dyDescent="0.2">
      <c r="A1428" s="29">
        <v>42919</v>
      </c>
      <c r="B1428" s="1">
        <v>42899</v>
      </c>
      <c r="C1428" s="1" t="str">
        <f>IF(F1428="Kup","6/13/2017",IF(F1428="Sag","6/14/2017",""))</f>
        <v>6/13/2017</v>
      </c>
      <c r="D1428" s="27">
        <f>A1428-B1428</f>
        <v>20</v>
      </c>
      <c r="E1428" s="27">
        <f>A1428-C1428</f>
        <v>20</v>
      </c>
      <c r="F1428" s="12" t="s">
        <v>21</v>
      </c>
      <c r="G1428" s="12">
        <v>20</v>
      </c>
      <c r="H1428" s="12" t="s">
        <v>22</v>
      </c>
      <c r="I1428" s="12" t="s">
        <v>31</v>
      </c>
      <c r="J1428" s="12" t="s">
        <v>978</v>
      </c>
      <c r="K1428" s="3" t="s">
        <v>958</v>
      </c>
      <c r="L1428" s="3" t="s">
        <v>959</v>
      </c>
      <c r="M1428" s="12">
        <v>4</v>
      </c>
      <c r="N1428" s="12">
        <v>4</v>
      </c>
      <c r="O1428" s="24"/>
      <c r="P1428" s="12">
        <v>2.5859999999999999</v>
      </c>
      <c r="Q1428" s="12">
        <v>2.0510000000000002</v>
      </c>
      <c r="R1428">
        <f>IF(Q1428&gt;0,(P1428*(Q1428^2))*(3.14159/6),"")</f>
        <v>5.6958441389392904</v>
      </c>
      <c r="S1428" s="12" t="s">
        <v>32</v>
      </c>
      <c r="T1428" t="s">
        <v>25</v>
      </c>
      <c r="U1428" s="12" t="s">
        <v>26</v>
      </c>
      <c r="V1428" s="12" t="e">
        <f>"CG_D"&amp;G1428&amp;"_"&amp;H1428&amp;"_"&amp;#REF!&amp;".jpg"</f>
        <v>#REF!</v>
      </c>
      <c r="W1428" s="12"/>
      <c r="X1428" s="2" t="s">
        <v>764</v>
      </c>
      <c r="Y1428" s="12"/>
      <c r="Z1428" s="12"/>
      <c r="AA1428" s="12" t="s">
        <v>835</v>
      </c>
      <c r="AB1428" t="str">
        <f>IF(Q1428&gt;0,"yes","no")</f>
        <v>yes</v>
      </c>
      <c r="AC1428" t="str">
        <f>IF(O1428&gt;0,"yes","no")</f>
        <v>no</v>
      </c>
      <c r="AD1428" t="str">
        <f>IF(AH1428="hatch","yes","no")</f>
        <v>no</v>
      </c>
      <c r="AE1428" t="str">
        <f>IF(AH1428="swimup","yes","no")</f>
        <v>no</v>
      </c>
      <c r="AF1428" t="str">
        <f>IF(AH1428="respiration","yes","no")</f>
        <v>no</v>
      </c>
      <c r="AH1428" t="s">
        <v>813</v>
      </c>
      <c r="AI1428" t="str">
        <f>IF(O1428&gt;0,(IF(S1428="live",O1428*0.84,IF(S1428="dried.ethanol",O1428*0.8449+2.8227,O1428))),"")</f>
        <v/>
      </c>
      <c r="AJ1428" s="12" t="s">
        <v>801</v>
      </c>
      <c r="AL1428" t="str">
        <f>IF(OR(AND(Q1428=Q1429,P1428&gt;0),AND(O1428&gt;0,O1428=O1429)),"duplicate","")</f>
        <v/>
      </c>
      <c r="AM1428" t="s">
        <v>826</v>
      </c>
      <c r="AN1428" t="s">
        <v>826</v>
      </c>
      <c r="AO1428" t="s">
        <v>826</v>
      </c>
      <c r="AP1428" t="s">
        <v>826</v>
      </c>
      <c r="AQ1428" t="s">
        <v>32</v>
      </c>
    </row>
    <row r="1429" spans="1:43" x14ac:dyDescent="0.2">
      <c r="A1429" s="29">
        <v>42919</v>
      </c>
      <c r="B1429" s="1">
        <v>42899</v>
      </c>
      <c r="C1429" s="1" t="str">
        <f>IF(F1429="Kup","6/13/2017",IF(F1429="Sag","6/14/2017",""))</f>
        <v>6/13/2017</v>
      </c>
      <c r="D1429" s="27">
        <f>A1429-B1429</f>
        <v>20</v>
      </c>
      <c r="E1429" s="27">
        <f>A1429-C1429</f>
        <v>20</v>
      </c>
      <c r="F1429" s="12" t="s">
        <v>21</v>
      </c>
      <c r="G1429" s="12">
        <v>20</v>
      </c>
      <c r="H1429" s="12" t="s">
        <v>22</v>
      </c>
      <c r="I1429" s="12" t="s">
        <v>31</v>
      </c>
      <c r="J1429" s="12" t="s">
        <v>978</v>
      </c>
      <c r="K1429" s="3" t="s">
        <v>958</v>
      </c>
      <c r="L1429" s="3" t="s">
        <v>959</v>
      </c>
      <c r="M1429" s="12">
        <v>5</v>
      </c>
      <c r="N1429" s="12">
        <v>5</v>
      </c>
      <c r="O1429" s="24"/>
      <c r="P1429" s="12">
        <v>2.2000000000000002</v>
      </c>
      <c r="Q1429" s="12">
        <v>1.9530000000000001</v>
      </c>
      <c r="R1429">
        <f>IF(Q1429&gt;0,(P1429*(Q1429^2))*(3.14159/6),"")</f>
        <v>4.3936496458470007</v>
      </c>
      <c r="S1429" s="12" t="s">
        <v>32</v>
      </c>
      <c r="T1429" t="s">
        <v>25</v>
      </c>
      <c r="U1429" s="12" t="s">
        <v>26</v>
      </c>
      <c r="V1429" s="12" t="e">
        <f>"CG_D"&amp;G1429&amp;"_"&amp;H1429&amp;"_"&amp;#REF!&amp;".jpg"</f>
        <v>#REF!</v>
      </c>
      <c r="W1429" s="12"/>
      <c r="X1429" s="2" t="s">
        <v>764</v>
      </c>
      <c r="Y1429" s="12"/>
      <c r="Z1429" s="12"/>
      <c r="AA1429" s="12" t="s">
        <v>835</v>
      </c>
      <c r="AB1429" t="str">
        <f>IF(Q1429&gt;0,"yes","no")</f>
        <v>yes</v>
      </c>
      <c r="AC1429" t="str">
        <f>IF(O1429&gt;0,"yes","no")</f>
        <v>no</v>
      </c>
      <c r="AD1429" t="str">
        <f>IF(AH1429="hatch","yes","no")</f>
        <v>no</v>
      </c>
      <c r="AE1429" t="str">
        <f>IF(AH1429="swimup","yes","no")</f>
        <v>no</v>
      </c>
      <c r="AF1429" t="str">
        <f>IF(AH1429="respiration","yes","no")</f>
        <v>no</v>
      </c>
      <c r="AH1429" t="s">
        <v>813</v>
      </c>
      <c r="AI1429" t="str">
        <f>IF(O1429&gt;0,(IF(S1429="live",O1429*0.84,IF(S1429="dried.ethanol",O1429*0.8449+2.8227,O1429))),"")</f>
        <v/>
      </c>
      <c r="AJ1429" s="12" t="s">
        <v>801</v>
      </c>
      <c r="AL1429" t="str">
        <f>IF(OR(AND(Q1429=Q1430,P1429&gt;0),AND(O1429&gt;0,O1429=O1430)),"duplicate","")</f>
        <v/>
      </c>
      <c r="AM1429" t="s">
        <v>826</v>
      </c>
      <c r="AN1429" t="s">
        <v>826</v>
      </c>
      <c r="AO1429" t="s">
        <v>826</v>
      </c>
      <c r="AP1429" t="s">
        <v>826</v>
      </c>
      <c r="AQ1429" t="s">
        <v>32</v>
      </c>
    </row>
    <row r="1430" spans="1:43" x14ac:dyDescent="0.2">
      <c r="A1430" s="29">
        <v>42919</v>
      </c>
      <c r="B1430" s="1">
        <v>42899</v>
      </c>
      <c r="C1430" s="1" t="str">
        <f>IF(F1430="Kup","6/13/2017",IF(F1430="Sag","6/14/2017",""))</f>
        <v>6/13/2017</v>
      </c>
      <c r="D1430" s="27">
        <f>A1430-B1430</f>
        <v>20</v>
      </c>
      <c r="E1430" s="27">
        <f>A1430-C1430</f>
        <v>20</v>
      </c>
      <c r="F1430" s="12" t="s">
        <v>21</v>
      </c>
      <c r="G1430" s="12">
        <v>20</v>
      </c>
      <c r="H1430" s="12" t="s">
        <v>22</v>
      </c>
      <c r="I1430" s="12" t="s">
        <v>31</v>
      </c>
      <c r="J1430" s="12" t="s">
        <v>978</v>
      </c>
      <c r="K1430" s="3" t="s">
        <v>958</v>
      </c>
      <c r="L1430" s="3" t="s">
        <v>959</v>
      </c>
      <c r="M1430" s="12">
        <v>6</v>
      </c>
      <c r="N1430" s="12">
        <v>6</v>
      </c>
      <c r="O1430" s="24"/>
      <c r="P1430" s="12">
        <v>2.3359999999999999</v>
      </c>
      <c r="Q1430" s="12">
        <v>1.9890000000000001</v>
      </c>
      <c r="R1430">
        <f>IF(Q1430&gt;0,(P1430*(Q1430^2))*(3.14159/6),"")</f>
        <v>4.8388332937838401</v>
      </c>
      <c r="S1430" s="12" t="s">
        <v>32</v>
      </c>
      <c r="T1430" t="s">
        <v>25</v>
      </c>
      <c r="U1430" s="12" t="s">
        <v>26</v>
      </c>
      <c r="V1430" s="12" t="e">
        <f>"CG_D"&amp;G1430&amp;"_"&amp;H1430&amp;"_"&amp;#REF!&amp;".jpg"</f>
        <v>#REF!</v>
      </c>
      <c r="W1430" s="12"/>
      <c r="X1430" s="2" t="s">
        <v>764</v>
      </c>
      <c r="Y1430" s="12"/>
      <c r="Z1430" s="12"/>
      <c r="AA1430" s="12" t="s">
        <v>835</v>
      </c>
      <c r="AB1430" t="str">
        <f>IF(Q1430&gt;0,"yes","no")</f>
        <v>yes</v>
      </c>
      <c r="AC1430" t="str">
        <f>IF(O1430&gt;0,"yes","no")</f>
        <v>no</v>
      </c>
      <c r="AD1430" t="str">
        <f>IF(AH1430="hatch","yes","no")</f>
        <v>no</v>
      </c>
      <c r="AE1430" t="str">
        <f>IF(AH1430="swimup","yes","no")</f>
        <v>no</v>
      </c>
      <c r="AF1430" t="str">
        <f>IF(AH1430="respiration","yes","no")</f>
        <v>no</v>
      </c>
      <c r="AH1430" t="s">
        <v>813</v>
      </c>
      <c r="AI1430" t="str">
        <f>IF(O1430&gt;0,(IF(S1430="live",O1430*0.84,IF(S1430="dried.ethanol",O1430*0.8449+2.8227,O1430))),"")</f>
        <v/>
      </c>
      <c r="AJ1430" s="12" t="s">
        <v>801</v>
      </c>
      <c r="AL1430" t="str">
        <f>IF(OR(AND(Q1430=Q1431,P1430&gt;0),AND(O1430&gt;0,O1430=O1431)),"duplicate","")</f>
        <v/>
      </c>
      <c r="AM1430" t="s">
        <v>826</v>
      </c>
      <c r="AN1430" t="s">
        <v>826</v>
      </c>
      <c r="AO1430" t="s">
        <v>826</v>
      </c>
      <c r="AP1430" t="s">
        <v>826</v>
      </c>
      <c r="AQ1430" t="s">
        <v>32</v>
      </c>
    </row>
    <row r="1431" spans="1:43" x14ac:dyDescent="0.2">
      <c r="A1431" s="29">
        <v>42919</v>
      </c>
      <c r="B1431" s="1">
        <v>42899</v>
      </c>
      <c r="C1431" s="1" t="str">
        <f>IF(F1431="Kup","6/13/2017",IF(F1431="Sag","6/14/2017",""))</f>
        <v>6/13/2017</v>
      </c>
      <c r="D1431" s="27">
        <f>A1431-B1431</f>
        <v>20</v>
      </c>
      <c r="E1431" s="27">
        <f>A1431-C1431</f>
        <v>20</v>
      </c>
      <c r="F1431" s="12" t="s">
        <v>21</v>
      </c>
      <c r="G1431" s="12">
        <v>20</v>
      </c>
      <c r="H1431" s="12" t="s">
        <v>22</v>
      </c>
      <c r="I1431" s="12" t="s">
        <v>31</v>
      </c>
      <c r="J1431" s="12" t="s">
        <v>978</v>
      </c>
      <c r="K1431" s="3" t="s">
        <v>958</v>
      </c>
      <c r="L1431" s="3" t="s">
        <v>959</v>
      </c>
      <c r="M1431" s="12">
        <v>7</v>
      </c>
      <c r="N1431" s="12">
        <v>7</v>
      </c>
      <c r="O1431" s="24"/>
      <c r="P1431" s="12">
        <v>2.9169999999999998</v>
      </c>
      <c r="Q1431" s="12">
        <v>1.77</v>
      </c>
      <c r="R1431">
        <f>IF(Q1431&gt;0,(P1431*(Q1431^2))*(3.14159/6),"")</f>
        <v>4.7849920143644997</v>
      </c>
      <c r="S1431" s="12" t="s">
        <v>32</v>
      </c>
      <c r="T1431" t="s">
        <v>25</v>
      </c>
      <c r="U1431" s="12" t="s">
        <v>26</v>
      </c>
      <c r="V1431" s="12" t="e">
        <f>"CG_D"&amp;G1431&amp;"_"&amp;H1431&amp;"_"&amp;#REF!&amp;".jpg"</f>
        <v>#REF!</v>
      </c>
      <c r="W1431" s="12"/>
      <c r="X1431" s="2" t="s">
        <v>764</v>
      </c>
      <c r="Y1431" s="12"/>
      <c r="Z1431" s="12"/>
      <c r="AA1431" s="12" t="s">
        <v>835</v>
      </c>
      <c r="AB1431" t="str">
        <f>IF(Q1431&gt;0,"yes","no")</f>
        <v>yes</v>
      </c>
      <c r="AC1431" t="str">
        <f>IF(O1431&gt;0,"yes","no")</f>
        <v>no</v>
      </c>
      <c r="AD1431" t="str">
        <f>IF(AH1431="hatch","yes","no")</f>
        <v>no</v>
      </c>
      <c r="AE1431" t="str">
        <f>IF(AH1431="swimup","yes","no")</f>
        <v>no</v>
      </c>
      <c r="AF1431" t="str">
        <f>IF(AH1431="respiration","yes","no")</f>
        <v>no</v>
      </c>
      <c r="AH1431" t="s">
        <v>813</v>
      </c>
      <c r="AI1431" t="str">
        <f>IF(O1431&gt;0,(IF(S1431="live",O1431*0.84,IF(S1431="dried.ethanol",O1431*0.8449+2.8227,O1431))),"")</f>
        <v/>
      </c>
      <c r="AJ1431" s="12" t="s">
        <v>801</v>
      </c>
      <c r="AL1431" t="str">
        <f>IF(OR(AND(Q1431=Q1432,P1431&gt;0),AND(O1431&gt;0,O1431=O1432)),"duplicate","")</f>
        <v/>
      </c>
      <c r="AM1431" t="s">
        <v>826</v>
      </c>
      <c r="AN1431" t="s">
        <v>826</v>
      </c>
      <c r="AO1431" t="s">
        <v>826</v>
      </c>
      <c r="AP1431" t="s">
        <v>826</v>
      </c>
      <c r="AQ1431" t="s">
        <v>32</v>
      </c>
    </row>
    <row r="1432" spans="1:43" x14ac:dyDescent="0.2">
      <c r="A1432" s="29">
        <v>42919</v>
      </c>
      <c r="B1432" s="1">
        <v>42899</v>
      </c>
      <c r="C1432" s="1" t="str">
        <f>IF(F1432="Kup","6/13/2017",IF(F1432="Sag","6/14/2017",""))</f>
        <v>6/13/2017</v>
      </c>
      <c r="D1432" s="27">
        <f>A1432-B1432</f>
        <v>20</v>
      </c>
      <c r="E1432" s="27">
        <f>A1432-C1432</f>
        <v>20</v>
      </c>
      <c r="F1432" s="12" t="s">
        <v>21</v>
      </c>
      <c r="G1432" s="12">
        <v>20</v>
      </c>
      <c r="H1432" s="12" t="s">
        <v>22</v>
      </c>
      <c r="I1432" s="12" t="s">
        <v>31</v>
      </c>
      <c r="J1432" s="12" t="s">
        <v>978</v>
      </c>
      <c r="K1432" s="3" t="s">
        <v>958</v>
      </c>
      <c r="L1432" s="3" t="s">
        <v>959</v>
      </c>
      <c r="M1432" s="12">
        <v>8</v>
      </c>
      <c r="N1432" s="12">
        <v>8</v>
      </c>
      <c r="O1432" s="24"/>
      <c r="P1432" s="12">
        <v>2.577</v>
      </c>
      <c r="Q1432" s="12">
        <v>2.0099999999999998</v>
      </c>
      <c r="R1432">
        <f>IF(Q1432&gt;0,(P1432*(Q1432^2))*(3.14159/6),"")</f>
        <v>5.4513590674904977</v>
      </c>
      <c r="S1432" s="12" t="s">
        <v>32</v>
      </c>
      <c r="T1432" t="s">
        <v>25</v>
      </c>
      <c r="U1432" s="12" t="s">
        <v>26</v>
      </c>
      <c r="V1432" s="12" t="e">
        <f>"CG_D"&amp;G1432&amp;"_"&amp;H1432&amp;"_"&amp;#REF!&amp;".jpg"</f>
        <v>#REF!</v>
      </c>
      <c r="W1432" s="12"/>
      <c r="X1432" s="2" t="s">
        <v>764</v>
      </c>
      <c r="Y1432" s="12"/>
      <c r="Z1432" s="12"/>
      <c r="AA1432" s="12" t="s">
        <v>835</v>
      </c>
      <c r="AB1432" t="str">
        <f>IF(Q1432&gt;0,"yes","no")</f>
        <v>yes</v>
      </c>
      <c r="AC1432" t="str">
        <f>IF(O1432&gt;0,"yes","no")</f>
        <v>no</v>
      </c>
      <c r="AD1432" t="str">
        <f>IF(AH1432="hatch","yes","no")</f>
        <v>no</v>
      </c>
      <c r="AE1432" t="str">
        <f>IF(AH1432="swimup","yes","no")</f>
        <v>no</v>
      </c>
      <c r="AF1432" t="str">
        <f>IF(AH1432="respiration","yes","no")</f>
        <v>no</v>
      </c>
      <c r="AH1432" t="s">
        <v>813</v>
      </c>
      <c r="AI1432" t="str">
        <f>IF(O1432&gt;0,(IF(S1432="live",O1432*0.84,IF(S1432="dried.ethanol",O1432*0.8449+2.8227,O1432))),"")</f>
        <v/>
      </c>
      <c r="AJ1432" s="12" t="s">
        <v>801</v>
      </c>
      <c r="AL1432" t="str">
        <f>IF(OR(AND(Q1432=Q1433,P1432&gt;0),AND(O1432&gt;0,O1432=O1433)),"duplicate","")</f>
        <v>duplicate</v>
      </c>
      <c r="AM1432" t="s">
        <v>827</v>
      </c>
      <c r="AN1432" t="s">
        <v>826</v>
      </c>
      <c r="AO1432" t="s">
        <v>826</v>
      </c>
      <c r="AP1432" t="s">
        <v>826</v>
      </c>
      <c r="AQ1432" t="s">
        <v>32</v>
      </c>
    </row>
    <row r="1433" spans="1:43" x14ac:dyDescent="0.2">
      <c r="A1433" s="29">
        <v>42919</v>
      </c>
      <c r="B1433" s="1">
        <v>42899</v>
      </c>
      <c r="C1433" s="1" t="str">
        <f>IF(F1433="Kup","6/13/2017",IF(F1433="Sag","6/14/2017",""))</f>
        <v>6/13/2017</v>
      </c>
      <c r="D1433" s="27">
        <f>A1433-B1433</f>
        <v>20</v>
      </c>
      <c r="E1433" s="27">
        <f>A1433-C1433</f>
        <v>20</v>
      </c>
      <c r="F1433" s="12" t="s">
        <v>21</v>
      </c>
      <c r="G1433" s="12">
        <v>20</v>
      </c>
      <c r="H1433" s="12" t="s">
        <v>22</v>
      </c>
      <c r="I1433" s="12" t="s">
        <v>31</v>
      </c>
      <c r="J1433" s="12" t="s">
        <v>978</v>
      </c>
      <c r="K1433" s="3" t="s">
        <v>958</v>
      </c>
      <c r="L1433" s="3" t="s">
        <v>959</v>
      </c>
      <c r="M1433" s="12">
        <v>9</v>
      </c>
      <c r="N1433" s="12">
        <v>9</v>
      </c>
      <c r="O1433" s="24"/>
      <c r="P1433" s="12">
        <v>2.3740000000000001</v>
      </c>
      <c r="Q1433" s="12">
        <v>2.0099999999999998</v>
      </c>
      <c r="R1433">
        <f>IF(Q1433&gt;0,(P1433*(Q1433^2))*(3.14159/6),"")</f>
        <v>5.0219349733109988</v>
      </c>
      <c r="S1433" s="12" t="s">
        <v>32</v>
      </c>
      <c r="T1433" t="s">
        <v>25</v>
      </c>
      <c r="U1433" s="12" t="s">
        <v>26</v>
      </c>
      <c r="V1433" s="12" t="e">
        <f>"CG_D"&amp;G1433&amp;"_"&amp;H1433&amp;"_"&amp;#REF!&amp;".jpg"</f>
        <v>#REF!</v>
      </c>
      <c r="W1433" s="12"/>
      <c r="X1433" s="2" t="s">
        <v>764</v>
      </c>
      <c r="Y1433" s="12"/>
      <c r="Z1433" s="12"/>
      <c r="AA1433" s="12" t="s">
        <v>835</v>
      </c>
      <c r="AB1433" t="str">
        <f>IF(Q1433&gt;0,"yes","no")</f>
        <v>yes</v>
      </c>
      <c r="AC1433" t="str">
        <f>IF(O1433&gt;0,"yes","no")</f>
        <v>no</v>
      </c>
      <c r="AD1433" t="str">
        <f>IF(AH1433="hatch","yes","no")</f>
        <v>no</v>
      </c>
      <c r="AE1433" t="str">
        <f>IF(AH1433="swimup","yes","no")</f>
        <v>no</v>
      </c>
      <c r="AF1433" t="str">
        <f>IF(AH1433="respiration","yes","no")</f>
        <v>no</v>
      </c>
      <c r="AH1433" t="s">
        <v>813</v>
      </c>
      <c r="AI1433" t="str">
        <f>IF(O1433&gt;0,(IF(S1433="live",O1433*0.84,IF(S1433="dried.ethanol",O1433*0.8449+2.8227,O1433))),"")</f>
        <v/>
      </c>
      <c r="AJ1433" s="12" t="s">
        <v>801</v>
      </c>
      <c r="AL1433" t="str">
        <f>IF(OR(AND(Q1433=Q1434,P1433&gt;0),AND(O1433&gt;0,O1433=O1434)),"duplicate","")</f>
        <v/>
      </c>
      <c r="AM1433" t="s">
        <v>826</v>
      </c>
      <c r="AN1433" t="s">
        <v>826</v>
      </c>
      <c r="AO1433" t="s">
        <v>826</v>
      </c>
      <c r="AP1433" t="s">
        <v>826</v>
      </c>
      <c r="AQ1433" t="s">
        <v>32</v>
      </c>
    </row>
    <row r="1434" spans="1:43" x14ac:dyDescent="0.2">
      <c r="A1434" s="29">
        <v>42919</v>
      </c>
      <c r="B1434" s="1">
        <v>42899</v>
      </c>
      <c r="C1434" s="1" t="str">
        <f>IF(F1434="Kup","6/13/2017",IF(F1434="Sag","6/14/2017",""))</f>
        <v>6/13/2017</v>
      </c>
      <c r="D1434" s="27">
        <f>A1434-B1434</f>
        <v>20</v>
      </c>
      <c r="E1434" s="27">
        <f>A1434-C1434</f>
        <v>20</v>
      </c>
      <c r="F1434" s="12" t="s">
        <v>21</v>
      </c>
      <c r="G1434" s="12">
        <v>20</v>
      </c>
      <c r="H1434" s="12" t="s">
        <v>22</v>
      </c>
      <c r="I1434" s="12" t="s">
        <v>31</v>
      </c>
      <c r="J1434" s="12" t="s">
        <v>978</v>
      </c>
      <c r="K1434" s="3" t="s">
        <v>958</v>
      </c>
      <c r="L1434" s="3" t="s">
        <v>959</v>
      </c>
      <c r="M1434" s="12">
        <v>10</v>
      </c>
      <c r="N1434" s="12">
        <v>10</v>
      </c>
      <c r="O1434" s="24"/>
      <c r="P1434" s="12">
        <v>2.2269999999999999</v>
      </c>
      <c r="Q1434" s="12">
        <v>1.9179999999999999</v>
      </c>
      <c r="R1434">
        <f>IF(Q1434&gt;0,(P1434*(Q1434^2))*(3.14159/6),"")</f>
        <v>4.2895889528155529</v>
      </c>
      <c r="S1434" s="12" t="s">
        <v>32</v>
      </c>
      <c r="T1434" t="s">
        <v>25</v>
      </c>
      <c r="U1434" s="12" t="s">
        <v>26</v>
      </c>
      <c r="V1434" s="12" t="e">
        <f>"CG_D"&amp;G1434&amp;"_"&amp;H1434&amp;"_"&amp;#REF!&amp;".jpg"</f>
        <v>#REF!</v>
      </c>
      <c r="W1434" s="12"/>
      <c r="X1434" s="2" t="s">
        <v>764</v>
      </c>
      <c r="Y1434" s="12"/>
      <c r="Z1434" s="12"/>
      <c r="AA1434" s="12" t="s">
        <v>835</v>
      </c>
      <c r="AB1434" t="str">
        <f>IF(Q1434&gt;0,"yes","no")</f>
        <v>yes</v>
      </c>
      <c r="AC1434" t="str">
        <f>IF(O1434&gt;0,"yes","no")</f>
        <v>no</v>
      </c>
      <c r="AD1434" t="str">
        <f>IF(AH1434="hatch","yes","no")</f>
        <v>no</v>
      </c>
      <c r="AE1434" t="str">
        <f>IF(AH1434="swimup","yes","no")</f>
        <v>no</v>
      </c>
      <c r="AF1434" t="str">
        <f>IF(AH1434="respiration","yes","no")</f>
        <v>no</v>
      </c>
      <c r="AH1434" t="s">
        <v>813</v>
      </c>
      <c r="AI1434" t="str">
        <f>IF(O1434&gt;0,(IF(S1434="live",O1434*0.84,IF(S1434="dried.ethanol",O1434*0.8449+2.8227,O1434))),"")</f>
        <v/>
      </c>
      <c r="AJ1434" s="12" t="s">
        <v>801</v>
      </c>
      <c r="AL1434" t="str">
        <f>IF(OR(AND(Q1434=Q1435,P1434&gt;0),AND(O1434&gt;0,O1434=O1435)),"duplicate","")</f>
        <v/>
      </c>
      <c r="AM1434" t="s">
        <v>826</v>
      </c>
      <c r="AN1434" t="s">
        <v>826</v>
      </c>
      <c r="AO1434" t="s">
        <v>826</v>
      </c>
      <c r="AP1434" t="s">
        <v>826</v>
      </c>
      <c r="AQ1434" t="s">
        <v>32</v>
      </c>
    </row>
    <row r="1435" spans="1:43" x14ac:dyDescent="0.2">
      <c r="A1435" s="29">
        <v>42919</v>
      </c>
      <c r="B1435" s="1">
        <v>42899</v>
      </c>
      <c r="C1435" s="1" t="str">
        <f>IF(F1435="Kup","6/13/2017",IF(F1435="Sag","6/14/2017",""))</f>
        <v>6/13/2017</v>
      </c>
      <c r="D1435" s="27">
        <f>A1435-B1435</f>
        <v>20</v>
      </c>
      <c r="E1435" s="27">
        <f>A1435-C1435</f>
        <v>20</v>
      </c>
      <c r="F1435" s="12" t="s">
        <v>21</v>
      </c>
      <c r="G1435" s="12">
        <v>20</v>
      </c>
      <c r="H1435" s="12" t="s">
        <v>22</v>
      </c>
      <c r="I1435" s="12" t="s">
        <v>99</v>
      </c>
      <c r="J1435" s="12" t="s">
        <v>979</v>
      </c>
      <c r="K1435" s="3" t="s">
        <v>960</v>
      </c>
      <c r="L1435" s="3" t="s">
        <v>959</v>
      </c>
      <c r="M1435" s="12">
        <v>1</v>
      </c>
      <c r="N1435" s="12">
        <v>1</v>
      </c>
      <c r="O1435" s="24"/>
      <c r="P1435" s="12">
        <v>2.5910000000000002</v>
      </c>
      <c r="Q1435" s="12">
        <v>2.2210000000000001</v>
      </c>
      <c r="R1435">
        <f>IF(Q1435&gt;0,(P1435*(Q1435^2))*(3.14159/6),"")</f>
        <v>6.6921056021798826</v>
      </c>
      <c r="S1435" s="12" t="s">
        <v>32</v>
      </c>
      <c r="T1435" t="s">
        <v>25</v>
      </c>
      <c r="U1435" s="12" t="s">
        <v>26</v>
      </c>
      <c r="V1435" s="12" t="e">
        <f>"CG_D"&amp;G1435&amp;"_"&amp;H1435&amp;"_"&amp;#REF!&amp;".jpg"</f>
        <v>#REF!</v>
      </c>
      <c r="W1435" s="12"/>
      <c r="X1435" s="2" t="s">
        <v>764</v>
      </c>
      <c r="Y1435" s="12"/>
      <c r="Z1435" s="12"/>
      <c r="AA1435" s="12" t="s">
        <v>835</v>
      </c>
      <c r="AB1435" t="str">
        <f>IF(Q1435&gt;0,"yes","no")</f>
        <v>yes</v>
      </c>
      <c r="AC1435" t="str">
        <f>IF(O1435&gt;0,"yes","no")</f>
        <v>no</v>
      </c>
      <c r="AD1435" t="str">
        <f>IF(AH1435="hatch","yes","no")</f>
        <v>no</v>
      </c>
      <c r="AE1435" t="str">
        <f>IF(AH1435="swimup","yes","no")</f>
        <v>no</v>
      </c>
      <c r="AF1435" t="str">
        <f>IF(AH1435="respiration","yes","no")</f>
        <v>no</v>
      </c>
      <c r="AH1435" t="s">
        <v>813</v>
      </c>
      <c r="AI1435" t="str">
        <f>IF(O1435&gt;0,(IF(S1435="live",O1435*0.84,IF(S1435="dried.ethanol",O1435*0.8449+2.8227,O1435))),"")</f>
        <v/>
      </c>
      <c r="AJ1435" s="12" t="s">
        <v>801</v>
      </c>
      <c r="AL1435" t="str">
        <f>IF(OR(AND(Q1435=Q1436,P1435&gt;0),AND(O1435&gt;0,O1435=O1436)),"duplicate","")</f>
        <v/>
      </c>
      <c r="AM1435" t="s">
        <v>826</v>
      </c>
      <c r="AN1435" t="s">
        <v>826</v>
      </c>
      <c r="AO1435" t="s">
        <v>826</v>
      </c>
      <c r="AP1435" t="s">
        <v>826</v>
      </c>
      <c r="AQ1435" t="s">
        <v>32</v>
      </c>
    </row>
    <row r="1436" spans="1:43" x14ac:dyDescent="0.2">
      <c r="A1436" s="29">
        <v>42919</v>
      </c>
      <c r="B1436" s="1">
        <v>42899</v>
      </c>
      <c r="C1436" s="1" t="str">
        <f>IF(F1436="Kup","6/13/2017",IF(F1436="Sag","6/14/2017",""))</f>
        <v>6/13/2017</v>
      </c>
      <c r="D1436" s="27">
        <f>A1436-B1436</f>
        <v>20</v>
      </c>
      <c r="E1436" s="27">
        <f>A1436-C1436</f>
        <v>20</v>
      </c>
      <c r="F1436" s="12" t="s">
        <v>21</v>
      </c>
      <c r="G1436" s="12">
        <v>20</v>
      </c>
      <c r="H1436" s="12" t="s">
        <v>22</v>
      </c>
      <c r="I1436" s="12" t="s">
        <v>99</v>
      </c>
      <c r="J1436" s="12" t="s">
        <v>979</v>
      </c>
      <c r="K1436" s="3" t="s">
        <v>960</v>
      </c>
      <c r="L1436" s="3" t="s">
        <v>959</v>
      </c>
      <c r="M1436" s="12">
        <v>2</v>
      </c>
      <c r="N1436" s="12">
        <v>2</v>
      </c>
      <c r="O1436" s="24"/>
      <c r="P1436" s="12">
        <v>2.88</v>
      </c>
      <c r="Q1436" s="12">
        <v>1.911</v>
      </c>
      <c r="R1436">
        <f>IF(Q1436&gt;0,(P1436*(Q1436^2))*(3.14159/6),"")</f>
        <v>5.5069624773071997</v>
      </c>
      <c r="S1436" s="12" t="s">
        <v>32</v>
      </c>
      <c r="T1436" t="s">
        <v>25</v>
      </c>
      <c r="U1436" s="12" t="s">
        <v>26</v>
      </c>
      <c r="V1436" s="12" t="e">
        <f>"CG_D"&amp;G1436&amp;"_"&amp;H1436&amp;"_"&amp;#REF!&amp;".jpg"</f>
        <v>#REF!</v>
      </c>
      <c r="W1436" s="12"/>
      <c r="X1436" s="2" t="s">
        <v>764</v>
      </c>
      <c r="Y1436" s="12"/>
      <c r="Z1436" s="12"/>
      <c r="AA1436" s="12" t="s">
        <v>835</v>
      </c>
      <c r="AB1436" t="str">
        <f>IF(Q1436&gt;0,"yes","no")</f>
        <v>yes</v>
      </c>
      <c r="AC1436" t="str">
        <f>IF(O1436&gt;0,"yes","no")</f>
        <v>no</v>
      </c>
      <c r="AD1436" t="str">
        <f>IF(AH1436="hatch","yes","no")</f>
        <v>no</v>
      </c>
      <c r="AE1436" t="str">
        <f>IF(AH1436="swimup","yes","no")</f>
        <v>no</v>
      </c>
      <c r="AF1436" t="str">
        <f>IF(AH1436="respiration","yes","no")</f>
        <v>no</v>
      </c>
      <c r="AH1436" t="s">
        <v>813</v>
      </c>
      <c r="AI1436" t="str">
        <f>IF(O1436&gt;0,(IF(S1436="live",O1436*0.84,IF(S1436="dried.ethanol",O1436*0.8449+2.8227,O1436))),"")</f>
        <v/>
      </c>
      <c r="AJ1436" s="12" t="s">
        <v>801</v>
      </c>
      <c r="AL1436" t="str">
        <f>IF(OR(AND(Q1436=Q1437,P1436&gt;0),AND(O1436&gt;0,O1436=O1437)),"duplicate","")</f>
        <v/>
      </c>
      <c r="AM1436" t="s">
        <v>826</v>
      </c>
      <c r="AN1436" t="s">
        <v>826</v>
      </c>
      <c r="AO1436" t="s">
        <v>826</v>
      </c>
      <c r="AP1436" t="s">
        <v>826</v>
      </c>
      <c r="AQ1436" t="s">
        <v>32</v>
      </c>
    </row>
    <row r="1437" spans="1:43" x14ac:dyDescent="0.2">
      <c r="A1437" s="29">
        <v>42919</v>
      </c>
      <c r="B1437" s="1">
        <v>42899</v>
      </c>
      <c r="C1437" s="1" t="str">
        <f>IF(F1437="Kup","6/13/2017",IF(F1437="Sag","6/14/2017",""))</f>
        <v>6/13/2017</v>
      </c>
      <c r="D1437" s="27">
        <f>A1437-B1437</f>
        <v>20</v>
      </c>
      <c r="E1437" s="27">
        <f>A1437-C1437</f>
        <v>20</v>
      </c>
      <c r="F1437" s="12" t="s">
        <v>21</v>
      </c>
      <c r="G1437" s="12">
        <v>20</v>
      </c>
      <c r="H1437" s="12" t="s">
        <v>22</v>
      </c>
      <c r="I1437" s="12" t="s">
        <v>99</v>
      </c>
      <c r="J1437" s="12" t="s">
        <v>979</v>
      </c>
      <c r="K1437" s="3" t="s">
        <v>960</v>
      </c>
      <c r="L1437" s="3" t="s">
        <v>959</v>
      </c>
      <c r="M1437" s="12">
        <v>3</v>
      </c>
      <c r="N1437" s="12">
        <v>3</v>
      </c>
      <c r="O1437" s="24"/>
      <c r="P1437" s="12">
        <v>2.87</v>
      </c>
      <c r="Q1437" s="12">
        <v>2.0059999999999998</v>
      </c>
      <c r="R1437">
        <f>IF(Q1437&gt;0,(P1437*(Q1437^2))*(3.14159/6),"")</f>
        <v>6.0470284180464651</v>
      </c>
      <c r="S1437" s="12" t="s">
        <v>32</v>
      </c>
      <c r="T1437" t="s">
        <v>25</v>
      </c>
      <c r="U1437" s="12" t="s">
        <v>26</v>
      </c>
      <c r="V1437" s="12" t="e">
        <f>"CG_D"&amp;G1437&amp;"_"&amp;H1437&amp;"_"&amp;#REF!&amp;".jpg"</f>
        <v>#REF!</v>
      </c>
      <c r="W1437" s="12"/>
      <c r="X1437" s="2" t="s">
        <v>764</v>
      </c>
      <c r="Y1437" s="12"/>
      <c r="Z1437" s="12"/>
      <c r="AA1437" s="12" t="s">
        <v>835</v>
      </c>
      <c r="AB1437" t="str">
        <f>IF(Q1437&gt;0,"yes","no")</f>
        <v>yes</v>
      </c>
      <c r="AC1437" t="str">
        <f>IF(O1437&gt;0,"yes","no")</f>
        <v>no</v>
      </c>
      <c r="AD1437" t="str">
        <f>IF(AH1437="hatch","yes","no")</f>
        <v>no</v>
      </c>
      <c r="AE1437" t="str">
        <f>IF(AH1437="swimup","yes","no")</f>
        <v>no</v>
      </c>
      <c r="AF1437" t="str">
        <f>IF(AH1437="respiration","yes","no")</f>
        <v>no</v>
      </c>
      <c r="AH1437" t="s">
        <v>813</v>
      </c>
      <c r="AI1437" t="str">
        <f>IF(O1437&gt;0,(IF(S1437="live",O1437*0.84,IF(S1437="dried.ethanol",O1437*0.8449+2.8227,O1437))),"")</f>
        <v/>
      </c>
      <c r="AJ1437" s="12" t="s">
        <v>801</v>
      </c>
      <c r="AL1437" t="str">
        <f>IF(OR(AND(Q1437=Q1438,P1437&gt;0),AND(O1437&gt;0,O1437=O1438)),"duplicate","")</f>
        <v/>
      </c>
      <c r="AM1437" t="s">
        <v>826</v>
      </c>
      <c r="AN1437" t="s">
        <v>826</v>
      </c>
      <c r="AO1437" t="s">
        <v>826</v>
      </c>
      <c r="AP1437" t="s">
        <v>826</v>
      </c>
      <c r="AQ1437" t="s">
        <v>32</v>
      </c>
    </row>
    <row r="1438" spans="1:43" x14ac:dyDescent="0.2">
      <c r="A1438" s="29">
        <v>42919</v>
      </c>
      <c r="B1438" s="1">
        <v>42899</v>
      </c>
      <c r="C1438" s="1" t="str">
        <f>IF(F1438="Kup","6/13/2017",IF(F1438="Sag","6/14/2017",""))</f>
        <v>6/13/2017</v>
      </c>
      <c r="D1438" s="27">
        <f>A1438-B1438</f>
        <v>20</v>
      </c>
      <c r="E1438" s="27">
        <f>A1438-C1438</f>
        <v>20</v>
      </c>
      <c r="F1438" s="12" t="s">
        <v>21</v>
      </c>
      <c r="G1438" s="12">
        <v>20</v>
      </c>
      <c r="H1438" s="12" t="s">
        <v>22</v>
      </c>
      <c r="I1438" s="12" t="s">
        <v>99</v>
      </c>
      <c r="J1438" s="12" t="s">
        <v>979</v>
      </c>
      <c r="K1438" s="3" t="s">
        <v>960</v>
      </c>
      <c r="L1438" s="3" t="s">
        <v>959</v>
      </c>
      <c r="M1438" s="12">
        <v>4</v>
      </c>
      <c r="N1438" s="12">
        <v>4</v>
      </c>
      <c r="O1438" s="24"/>
      <c r="P1438" s="12">
        <v>2.6</v>
      </c>
      <c r="Q1438" s="12">
        <v>2.153</v>
      </c>
      <c r="R1438">
        <f>IF(Q1438&gt;0,(P1438*(Q1438^2))*(3.14159/6),"")</f>
        <v>6.3104403094676664</v>
      </c>
      <c r="S1438" s="12" t="s">
        <v>32</v>
      </c>
      <c r="T1438" t="s">
        <v>25</v>
      </c>
      <c r="U1438" s="12" t="s">
        <v>26</v>
      </c>
      <c r="V1438" s="12" t="e">
        <f>"CG_D"&amp;G1438&amp;"_"&amp;H1438&amp;"_"&amp;#REF!&amp;".jpg"</f>
        <v>#REF!</v>
      </c>
      <c r="W1438" s="12"/>
      <c r="X1438" s="2" t="s">
        <v>764</v>
      </c>
      <c r="Y1438" s="12"/>
      <c r="Z1438" s="12"/>
      <c r="AA1438" s="12" t="s">
        <v>835</v>
      </c>
      <c r="AB1438" t="str">
        <f>IF(Q1438&gt;0,"yes","no")</f>
        <v>yes</v>
      </c>
      <c r="AC1438" t="str">
        <f>IF(O1438&gt;0,"yes","no")</f>
        <v>no</v>
      </c>
      <c r="AD1438" t="str">
        <f>IF(AH1438="hatch","yes","no")</f>
        <v>no</v>
      </c>
      <c r="AE1438" t="str">
        <f>IF(AH1438="swimup","yes","no")</f>
        <v>no</v>
      </c>
      <c r="AF1438" t="str">
        <f>IF(AH1438="respiration","yes","no")</f>
        <v>no</v>
      </c>
      <c r="AH1438" t="s">
        <v>813</v>
      </c>
      <c r="AI1438" t="str">
        <f>IF(O1438&gt;0,(IF(S1438="live",O1438*0.84,IF(S1438="dried.ethanol",O1438*0.8449+2.8227,O1438))),"")</f>
        <v/>
      </c>
      <c r="AJ1438" s="12" t="s">
        <v>801</v>
      </c>
      <c r="AL1438" t="str">
        <f>IF(OR(AND(Q1438=Q1439,P1438&gt;0),AND(O1438&gt;0,O1438=O1439)),"duplicate","")</f>
        <v/>
      </c>
      <c r="AM1438" t="s">
        <v>826</v>
      </c>
      <c r="AN1438" t="s">
        <v>826</v>
      </c>
      <c r="AO1438" t="s">
        <v>826</v>
      </c>
      <c r="AP1438" t="s">
        <v>826</v>
      </c>
      <c r="AQ1438" t="s">
        <v>32</v>
      </c>
    </row>
    <row r="1439" spans="1:43" x14ac:dyDescent="0.2">
      <c r="A1439" s="29">
        <v>42919</v>
      </c>
      <c r="B1439" s="1">
        <v>42899</v>
      </c>
      <c r="C1439" s="1" t="str">
        <f>IF(F1439="Kup","6/13/2017",IF(F1439="Sag","6/14/2017",""))</f>
        <v>6/13/2017</v>
      </c>
      <c r="D1439" s="27">
        <f>A1439-B1439</f>
        <v>20</v>
      </c>
      <c r="E1439" s="27">
        <f>A1439-C1439</f>
        <v>20</v>
      </c>
      <c r="F1439" s="12" t="s">
        <v>21</v>
      </c>
      <c r="G1439" s="12">
        <v>20</v>
      </c>
      <c r="H1439" s="12" t="s">
        <v>22</v>
      </c>
      <c r="I1439" s="12" t="s">
        <v>99</v>
      </c>
      <c r="J1439" s="12" t="s">
        <v>979</v>
      </c>
      <c r="K1439" s="3" t="s">
        <v>960</v>
      </c>
      <c r="L1439" s="3" t="s">
        <v>959</v>
      </c>
      <c r="M1439" s="12">
        <v>5</v>
      </c>
      <c r="N1439" s="12">
        <v>5</v>
      </c>
      <c r="O1439" s="24"/>
      <c r="P1439" s="12">
        <v>2.6360000000000001</v>
      </c>
      <c r="Q1439" s="12">
        <v>2.1320000000000001</v>
      </c>
      <c r="R1439">
        <f>IF(Q1439&gt;0,(P1439*(Q1439^2))*(3.14159/6),"")</f>
        <v>6.2736178713076276</v>
      </c>
      <c r="S1439" s="12" t="s">
        <v>32</v>
      </c>
      <c r="T1439" t="s">
        <v>25</v>
      </c>
      <c r="U1439" s="12" t="s">
        <v>26</v>
      </c>
      <c r="V1439" s="12" t="e">
        <f>"CG_D"&amp;G1439&amp;"_"&amp;H1439&amp;"_"&amp;#REF!&amp;".jpg"</f>
        <v>#REF!</v>
      </c>
      <c r="W1439" s="12"/>
      <c r="X1439" s="2" t="s">
        <v>764</v>
      </c>
      <c r="Y1439" s="12"/>
      <c r="Z1439" s="12"/>
      <c r="AA1439" s="12" t="s">
        <v>835</v>
      </c>
      <c r="AB1439" t="str">
        <f>IF(Q1439&gt;0,"yes","no")</f>
        <v>yes</v>
      </c>
      <c r="AC1439" t="str">
        <f>IF(O1439&gt;0,"yes","no")</f>
        <v>no</v>
      </c>
      <c r="AD1439" t="str">
        <f>IF(AH1439="hatch","yes","no")</f>
        <v>no</v>
      </c>
      <c r="AE1439" t="str">
        <f>IF(AH1439="swimup","yes","no")</f>
        <v>no</v>
      </c>
      <c r="AF1439" t="str">
        <f>IF(AH1439="respiration","yes","no")</f>
        <v>no</v>
      </c>
      <c r="AH1439" t="s">
        <v>813</v>
      </c>
      <c r="AI1439" t="str">
        <f>IF(O1439&gt;0,(IF(S1439="live",O1439*0.84,IF(S1439="dried.ethanol",O1439*0.8449+2.8227,O1439))),"")</f>
        <v/>
      </c>
      <c r="AJ1439" s="12" t="s">
        <v>801</v>
      </c>
      <c r="AL1439" t="str">
        <f>IF(OR(AND(Q1439=Q1440,P1439&gt;0),AND(O1439&gt;0,O1439=O1440)),"duplicate","")</f>
        <v/>
      </c>
      <c r="AM1439" t="s">
        <v>826</v>
      </c>
      <c r="AN1439" t="s">
        <v>826</v>
      </c>
      <c r="AO1439" t="s">
        <v>826</v>
      </c>
      <c r="AP1439" t="s">
        <v>826</v>
      </c>
      <c r="AQ1439" t="s">
        <v>32</v>
      </c>
    </row>
    <row r="1440" spans="1:43" x14ac:dyDescent="0.2">
      <c r="A1440" s="29">
        <v>42919</v>
      </c>
      <c r="B1440" s="1">
        <v>42899</v>
      </c>
      <c r="C1440" s="1" t="str">
        <f>IF(F1440="Kup","6/13/2017",IF(F1440="Sag","6/14/2017",""))</f>
        <v>6/13/2017</v>
      </c>
      <c r="D1440" s="27">
        <f>A1440-B1440</f>
        <v>20</v>
      </c>
      <c r="E1440" s="27">
        <f>A1440-C1440</f>
        <v>20</v>
      </c>
      <c r="F1440" s="12" t="s">
        <v>21</v>
      </c>
      <c r="G1440" s="12">
        <v>20</v>
      </c>
      <c r="H1440" s="12" t="s">
        <v>22</v>
      </c>
      <c r="I1440" s="12" t="s">
        <v>99</v>
      </c>
      <c r="J1440" s="12" t="s">
        <v>979</v>
      </c>
      <c r="K1440" s="3" t="s">
        <v>960</v>
      </c>
      <c r="L1440" s="3" t="s">
        <v>959</v>
      </c>
      <c r="M1440" s="12">
        <v>6</v>
      </c>
      <c r="N1440" s="12">
        <v>6</v>
      </c>
      <c r="O1440" s="24"/>
      <c r="P1440" s="12">
        <v>2.4340000000000002</v>
      </c>
      <c r="Q1440" s="12">
        <v>1.972</v>
      </c>
      <c r="R1440">
        <f>IF(Q1440&gt;0,(P1440*(Q1440^2))*(3.14159/6),"")</f>
        <v>4.956015438541173</v>
      </c>
      <c r="S1440" s="12" t="s">
        <v>32</v>
      </c>
      <c r="T1440" t="s">
        <v>25</v>
      </c>
      <c r="U1440" s="12" t="s">
        <v>26</v>
      </c>
      <c r="V1440" s="12" t="e">
        <f>"CG_D"&amp;G1440&amp;"_"&amp;H1440&amp;"_"&amp;#REF!&amp;".jpg"</f>
        <v>#REF!</v>
      </c>
      <c r="W1440" s="12"/>
      <c r="X1440" s="2" t="s">
        <v>764</v>
      </c>
      <c r="Y1440" s="12"/>
      <c r="Z1440" s="12"/>
      <c r="AA1440" s="12" t="s">
        <v>835</v>
      </c>
      <c r="AB1440" t="str">
        <f>IF(Q1440&gt;0,"yes","no")</f>
        <v>yes</v>
      </c>
      <c r="AC1440" t="str">
        <f>IF(O1440&gt;0,"yes","no")</f>
        <v>no</v>
      </c>
      <c r="AD1440" t="str">
        <f>IF(AH1440="hatch","yes","no")</f>
        <v>no</v>
      </c>
      <c r="AE1440" t="str">
        <f>IF(AH1440="swimup","yes","no")</f>
        <v>no</v>
      </c>
      <c r="AF1440" t="str">
        <f>IF(AH1440="respiration","yes","no")</f>
        <v>no</v>
      </c>
      <c r="AH1440" t="s">
        <v>813</v>
      </c>
      <c r="AI1440" t="str">
        <f>IF(O1440&gt;0,(IF(S1440="live",O1440*0.84,IF(S1440="dried.ethanol",O1440*0.8449+2.8227,O1440))),"")</f>
        <v/>
      </c>
      <c r="AJ1440" s="12" t="s">
        <v>801</v>
      </c>
      <c r="AL1440" t="str">
        <f>IF(OR(AND(Q1440=Q1441,P1440&gt;0),AND(O1440&gt;0,O1440=O1441)),"duplicate","")</f>
        <v/>
      </c>
      <c r="AM1440" t="s">
        <v>826</v>
      </c>
      <c r="AN1440" t="s">
        <v>826</v>
      </c>
      <c r="AO1440" t="s">
        <v>826</v>
      </c>
      <c r="AP1440" t="s">
        <v>826</v>
      </c>
      <c r="AQ1440" t="s">
        <v>32</v>
      </c>
    </row>
    <row r="1441" spans="1:43" x14ac:dyDescent="0.2">
      <c r="A1441" s="29">
        <v>42919</v>
      </c>
      <c r="B1441" s="1">
        <v>42899</v>
      </c>
      <c r="C1441" s="1" t="str">
        <f>IF(F1441="Kup","6/13/2017",IF(F1441="Sag","6/14/2017",""))</f>
        <v>6/13/2017</v>
      </c>
      <c r="D1441" s="27">
        <f>A1441-B1441</f>
        <v>20</v>
      </c>
      <c r="E1441" s="27">
        <f>A1441-C1441</f>
        <v>20</v>
      </c>
      <c r="F1441" s="12" t="s">
        <v>21</v>
      </c>
      <c r="G1441" s="12">
        <v>20</v>
      </c>
      <c r="H1441" s="12" t="s">
        <v>22</v>
      </c>
      <c r="I1441" s="12" t="s">
        <v>99</v>
      </c>
      <c r="J1441" s="12" t="s">
        <v>979</v>
      </c>
      <c r="K1441" s="3" t="s">
        <v>960</v>
      </c>
      <c r="L1441" s="3" t="s">
        <v>959</v>
      </c>
      <c r="M1441" s="12">
        <v>7</v>
      </c>
      <c r="N1441" s="12">
        <v>7</v>
      </c>
      <c r="O1441" s="24"/>
      <c r="P1441" s="12">
        <v>2.456</v>
      </c>
      <c r="Q1441" s="12">
        <v>1.905</v>
      </c>
      <c r="R1441">
        <f>IF(Q1441&gt;0,(P1441*(Q1441^2))*(3.14159/6),"")</f>
        <v>4.6667719406309995</v>
      </c>
      <c r="S1441" s="12" t="s">
        <v>32</v>
      </c>
      <c r="T1441" t="s">
        <v>25</v>
      </c>
      <c r="U1441" s="12" t="s">
        <v>26</v>
      </c>
      <c r="V1441" s="12" t="e">
        <f>"CG_D"&amp;G1441&amp;"_"&amp;H1441&amp;"_"&amp;#REF!&amp;".jpg"</f>
        <v>#REF!</v>
      </c>
      <c r="W1441" s="12"/>
      <c r="X1441" s="2" t="s">
        <v>764</v>
      </c>
      <c r="Y1441" s="12"/>
      <c r="Z1441" s="12"/>
      <c r="AA1441" s="12" t="s">
        <v>835</v>
      </c>
      <c r="AB1441" t="str">
        <f>IF(Q1441&gt;0,"yes","no")</f>
        <v>yes</v>
      </c>
      <c r="AC1441" t="str">
        <f>IF(O1441&gt;0,"yes","no")</f>
        <v>no</v>
      </c>
      <c r="AD1441" t="str">
        <f>IF(AH1441="hatch","yes","no")</f>
        <v>no</v>
      </c>
      <c r="AE1441" t="str">
        <f>IF(AH1441="swimup","yes","no")</f>
        <v>no</v>
      </c>
      <c r="AF1441" t="str">
        <f>IF(AH1441="respiration","yes","no")</f>
        <v>no</v>
      </c>
      <c r="AH1441" t="s">
        <v>813</v>
      </c>
      <c r="AI1441" t="str">
        <f>IF(O1441&gt;0,(IF(S1441="live",O1441*0.84,IF(S1441="dried.ethanol",O1441*0.8449+2.8227,O1441))),"")</f>
        <v/>
      </c>
      <c r="AJ1441" s="12" t="s">
        <v>801</v>
      </c>
      <c r="AL1441" t="str">
        <f>IF(OR(AND(Q1441=Q1442,P1441&gt;0),AND(O1441&gt;0,O1441=O1442)),"duplicate","")</f>
        <v/>
      </c>
      <c r="AM1441" t="s">
        <v>826</v>
      </c>
      <c r="AN1441" t="s">
        <v>826</v>
      </c>
      <c r="AO1441" t="s">
        <v>826</v>
      </c>
      <c r="AP1441" t="s">
        <v>826</v>
      </c>
      <c r="AQ1441" t="s">
        <v>32</v>
      </c>
    </row>
    <row r="1442" spans="1:43" x14ac:dyDescent="0.2">
      <c r="A1442" s="29">
        <v>42919</v>
      </c>
      <c r="B1442" s="1">
        <v>42899</v>
      </c>
      <c r="C1442" s="1" t="str">
        <f>IF(F1442="Kup","6/13/2017",IF(F1442="Sag","6/14/2017",""))</f>
        <v>6/13/2017</v>
      </c>
      <c r="D1442" s="27">
        <f>A1442-B1442</f>
        <v>20</v>
      </c>
      <c r="E1442" s="27">
        <f>A1442-C1442</f>
        <v>20</v>
      </c>
      <c r="F1442" s="12" t="s">
        <v>21</v>
      </c>
      <c r="G1442" s="12">
        <v>20</v>
      </c>
      <c r="H1442" s="12" t="s">
        <v>22</v>
      </c>
      <c r="I1442" s="12" t="s">
        <v>99</v>
      </c>
      <c r="J1442" s="12" t="s">
        <v>979</v>
      </c>
      <c r="K1442" s="3" t="s">
        <v>960</v>
      </c>
      <c r="L1442" s="3" t="s">
        <v>959</v>
      </c>
      <c r="M1442" s="12">
        <v>8</v>
      </c>
      <c r="N1442" s="12">
        <v>8</v>
      </c>
      <c r="O1442" s="24"/>
      <c r="P1442" s="12">
        <v>2.629</v>
      </c>
      <c r="Q1442" s="12">
        <v>2.306</v>
      </c>
      <c r="R1442">
        <f>IF(Q1442&gt;0,(P1442*(Q1442^2))*(3.14159/6),"")</f>
        <v>7.3199387569299921</v>
      </c>
      <c r="S1442" s="12" t="s">
        <v>32</v>
      </c>
      <c r="T1442" t="s">
        <v>25</v>
      </c>
      <c r="U1442" s="12" t="s">
        <v>26</v>
      </c>
      <c r="V1442" s="12" t="e">
        <f>"CG_D"&amp;G1442&amp;"_"&amp;H1442&amp;"_"&amp;#REF!&amp;".jpg"</f>
        <v>#REF!</v>
      </c>
      <c r="W1442" s="12"/>
      <c r="X1442" s="2" t="s">
        <v>764</v>
      </c>
      <c r="Y1442" s="12"/>
      <c r="Z1442" s="12"/>
      <c r="AA1442" s="12" t="s">
        <v>835</v>
      </c>
      <c r="AB1442" t="str">
        <f>IF(Q1442&gt;0,"yes","no")</f>
        <v>yes</v>
      </c>
      <c r="AC1442" t="str">
        <f>IF(O1442&gt;0,"yes","no")</f>
        <v>no</v>
      </c>
      <c r="AD1442" t="str">
        <f>IF(AH1442="hatch","yes","no")</f>
        <v>no</v>
      </c>
      <c r="AE1442" t="str">
        <f>IF(AH1442="swimup","yes","no")</f>
        <v>no</v>
      </c>
      <c r="AF1442" t="str">
        <f>IF(AH1442="respiration","yes","no")</f>
        <v>no</v>
      </c>
      <c r="AH1442" t="s">
        <v>813</v>
      </c>
      <c r="AI1442" t="str">
        <f>IF(O1442&gt;0,(IF(S1442="live",O1442*0.84,IF(S1442="dried.ethanol",O1442*0.8449+2.8227,O1442))),"")</f>
        <v/>
      </c>
      <c r="AJ1442" s="12" t="s">
        <v>801</v>
      </c>
      <c r="AL1442" t="str">
        <f>IF(OR(AND(Q1442=Q1443,P1442&gt;0),AND(O1442&gt;0,O1442=O1443)),"duplicate","")</f>
        <v/>
      </c>
      <c r="AM1442" t="s">
        <v>826</v>
      </c>
      <c r="AN1442" t="s">
        <v>826</v>
      </c>
      <c r="AO1442" t="s">
        <v>826</v>
      </c>
      <c r="AP1442" t="s">
        <v>826</v>
      </c>
      <c r="AQ1442" t="s">
        <v>32</v>
      </c>
    </row>
    <row r="1443" spans="1:43" x14ac:dyDescent="0.2">
      <c r="A1443" s="29">
        <v>42919</v>
      </c>
      <c r="B1443" s="1">
        <v>42899</v>
      </c>
      <c r="C1443" s="1" t="str">
        <f>IF(F1443="Kup","6/13/2017",IF(F1443="Sag","6/14/2017",""))</f>
        <v>6/13/2017</v>
      </c>
      <c r="D1443" s="27">
        <f>A1443-B1443</f>
        <v>20</v>
      </c>
      <c r="E1443" s="27">
        <f>A1443-C1443</f>
        <v>20</v>
      </c>
      <c r="F1443" s="12" t="s">
        <v>21</v>
      </c>
      <c r="G1443" s="12">
        <v>20</v>
      </c>
      <c r="H1443" s="12" t="s">
        <v>22</v>
      </c>
      <c r="I1443" s="12" t="s">
        <v>99</v>
      </c>
      <c r="J1443" s="12" t="s">
        <v>979</v>
      </c>
      <c r="K1443" s="3" t="s">
        <v>960</v>
      </c>
      <c r="L1443" s="3" t="s">
        <v>959</v>
      </c>
      <c r="M1443" s="12">
        <v>9</v>
      </c>
      <c r="N1443" s="12">
        <v>9</v>
      </c>
      <c r="O1443" s="24"/>
      <c r="P1443" s="12">
        <v>2.66</v>
      </c>
      <c r="Q1443" s="12">
        <v>2.1880000000000002</v>
      </c>
      <c r="R1443">
        <f>IF(Q1443&gt;0,(P1443*(Q1443^2))*(3.14159/6),"")</f>
        <v>6.6676766030522678</v>
      </c>
      <c r="S1443" s="12" t="s">
        <v>32</v>
      </c>
      <c r="T1443" t="s">
        <v>25</v>
      </c>
      <c r="U1443" s="12" t="s">
        <v>26</v>
      </c>
      <c r="V1443" s="12" t="e">
        <f>"CG_D"&amp;G1443&amp;"_"&amp;H1443&amp;"_"&amp;#REF!&amp;".jpg"</f>
        <v>#REF!</v>
      </c>
      <c r="W1443" s="12"/>
      <c r="X1443" s="2" t="s">
        <v>764</v>
      </c>
      <c r="Y1443" s="12"/>
      <c r="Z1443" s="12"/>
      <c r="AA1443" s="12" t="s">
        <v>835</v>
      </c>
      <c r="AB1443" t="str">
        <f>IF(Q1443&gt;0,"yes","no")</f>
        <v>yes</v>
      </c>
      <c r="AC1443" t="str">
        <f>IF(O1443&gt;0,"yes","no")</f>
        <v>no</v>
      </c>
      <c r="AD1443" t="str">
        <f>IF(AH1443="hatch","yes","no")</f>
        <v>no</v>
      </c>
      <c r="AE1443" t="str">
        <f>IF(AH1443="swimup","yes","no")</f>
        <v>no</v>
      </c>
      <c r="AF1443" t="str">
        <f>IF(AH1443="respiration","yes","no")</f>
        <v>no</v>
      </c>
      <c r="AH1443" t="s">
        <v>813</v>
      </c>
      <c r="AI1443" t="str">
        <f>IF(O1443&gt;0,(IF(S1443="live",O1443*0.84,IF(S1443="dried.ethanol",O1443*0.8449+2.8227,O1443))),"")</f>
        <v/>
      </c>
      <c r="AJ1443" s="12" t="s">
        <v>801</v>
      </c>
      <c r="AL1443" t="str">
        <f>IF(OR(AND(Q1443=Q1444,P1443&gt;0),AND(O1443&gt;0,O1443=O1444)),"duplicate","")</f>
        <v/>
      </c>
      <c r="AM1443" t="s">
        <v>826</v>
      </c>
      <c r="AN1443" t="s">
        <v>826</v>
      </c>
      <c r="AO1443" t="s">
        <v>826</v>
      </c>
      <c r="AP1443" t="s">
        <v>826</v>
      </c>
      <c r="AQ1443" t="s">
        <v>32</v>
      </c>
    </row>
    <row r="1444" spans="1:43" x14ac:dyDescent="0.2">
      <c r="A1444" s="29">
        <v>42919</v>
      </c>
      <c r="B1444" s="1">
        <v>42899</v>
      </c>
      <c r="C1444" s="1" t="str">
        <f>IF(F1444="Kup","6/13/2017",IF(F1444="Sag","6/14/2017",""))</f>
        <v>6/13/2017</v>
      </c>
      <c r="D1444" s="27">
        <f>A1444-B1444</f>
        <v>20</v>
      </c>
      <c r="E1444" s="27">
        <f>A1444-C1444</f>
        <v>20</v>
      </c>
      <c r="F1444" s="12" t="s">
        <v>21</v>
      </c>
      <c r="G1444" s="12">
        <v>20</v>
      </c>
      <c r="H1444" s="12" t="s">
        <v>22</v>
      </c>
      <c r="I1444" s="12" t="s">
        <v>99</v>
      </c>
      <c r="J1444" s="12" t="s">
        <v>979</v>
      </c>
      <c r="K1444" s="3" t="s">
        <v>960</v>
      </c>
      <c r="L1444" s="3" t="s">
        <v>959</v>
      </c>
      <c r="M1444" s="12">
        <v>10</v>
      </c>
      <c r="N1444" s="12">
        <v>10</v>
      </c>
      <c r="O1444" s="24"/>
      <c r="P1444" s="12">
        <v>2.5670000000000002</v>
      </c>
      <c r="Q1444" s="12">
        <v>2.2050000000000001</v>
      </c>
      <c r="R1444">
        <f>IF(Q1444&gt;0,(P1444*(Q1444^2))*(3.14159/6),"")</f>
        <v>6.5349355950663748</v>
      </c>
      <c r="S1444" s="12" t="s">
        <v>32</v>
      </c>
      <c r="T1444" t="s">
        <v>25</v>
      </c>
      <c r="U1444" s="12" t="s">
        <v>26</v>
      </c>
      <c r="V1444" s="12" t="e">
        <f>"CG_D"&amp;G1444&amp;"_"&amp;H1444&amp;"_"&amp;#REF!&amp;".jpg"</f>
        <v>#REF!</v>
      </c>
      <c r="W1444" s="12"/>
      <c r="X1444" s="2" t="s">
        <v>764</v>
      </c>
      <c r="Y1444" s="12"/>
      <c r="Z1444" s="12"/>
      <c r="AA1444" s="12" t="s">
        <v>835</v>
      </c>
      <c r="AB1444" t="str">
        <f>IF(Q1444&gt;0,"yes","no")</f>
        <v>yes</v>
      </c>
      <c r="AC1444" t="str">
        <f>IF(O1444&gt;0,"yes","no")</f>
        <v>no</v>
      </c>
      <c r="AD1444" t="str">
        <f>IF(AH1444="hatch","yes","no")</f>
        <v>no</v>
      </c>
      <c r="AE1444" t="str">
        <f>IF(AH1444="swimup","yes","no")</f>
        <v>no</v>
      </c>
      <c r="AF1444" t="str">
        <f>IF(AH1444="respiration","yes","no")</f>
        <v>no</v>
      </c>
      <c r="AH1444" t="s">
        <v>813</v>
      </c>
      <c r="AI1444" t="str">
        <f>IF(O1444&gt;0,(IF(S1444="live",O1444*0.84,IF(S1444="dried.ethanol",O1444*0.8449+2.8227,O1444))),"")</f>
        <v/>
      </c>
      <c r="AJ1444" s="12" t="s">
        <v>801</v>
      </c>
      <c r="AL1444" t="str">
        <f>IF(OR(AND(Q1444=Q1445,P1444&gt;0),AND(O1444&gt;0,O1444=O1445)),"duplicate","")</f>
        <v/>
      </c>
      <c r="AM1444" t="s">
        <v>826</v>
      </c>
      <c r="AN1444" t="s">
        <v>826</v>
      </c>
      <c r="AO1444" t="s">
        <v>826</v>
      </c>
      <c r="AP1444" t="s">
        <v>826</v>
      </c>
      <c r="AQ1444" t="s">
        <v>32</v>
      </c>
    </row>
    <row r="1445" spans="1:43" x14ac:dyDescent="0.2">
      <c r="A1445" s="29">
        <v>42919</v>
      </c>
      <c r="B1445" s="1">
        <v>42899</v>
      </c>
      <c r="C1445" s="1" t="str">
        <f>IF(F1445="Kup","6/13/2017",IF(F1445="Sag","6/14/2017",""))</f>
        <v>6/13/2017</v>
      </c>
      <c r="D1445" s="27">
        <f>A1445-B1445</f>
        <v>20</v>
      </c>
      <c r="E1445" s="27">
        <f>A1445-C1445</f>
        <v>20</v>
      </c>
      <c r="F1445" s="12" t="s">
        <v>21</v>
      </c>
      <c r="G1445" s="12">
        <v>20</v>
      </c>
      <c r="H1445" s="12" t="s">
        <v>22</v>
      </c>
      <c r="I1445" s="12" t="s">
        <v>49</v>
      </c>
      <c r="J1445" s="12" t="s">
        <v>980</v>
      </c>
      <c r="K1445" s="3" t="s">
        <v>961</v>
      </c>
      <c r="L1445" s="3" t="s">
        <v>962</v>
      </c>
      <c r="M1445" s="12">
        <v>1</v>
      </c>
      <c r="N1445" s="12">
        <v>1</v>
      </c>
      <c r="O1445" s="24"/>
      <c r="P1445" s="12">
        <v>3.0390000000000001</v>
      </c>
      <c r="Q1445" s="12">
        <v>2.5579999999999998</v>
      </c>
      <c r="R1445">
        <f>IF(Q1445&gt;0,(P1445*(Q1445^2))*(3.14159/6),"")</f>
        <v>10.411901139286938</v>
      </c>
      <c r="S1445" s="12" t="s">
        <v>32</v>
      </c>
      <c r="T1445" t="s">
        <v>25</v>
      </c>
      <c r="U1445" s="12" t="s">
        <v>26</v>
      </c>
      <c r="V1445" s="12" t="e">
        <f>"CG_D"&amp;G1445&amp;"_"&amp;H1445&amp;"_"&amp;#REF!&amp;".jpg"</f>
        <v>#REF!</v>
      </c>
      <c r="W1445" s="12"/>
      <c r="X1445" s="2" t="s">
        <v>764</v>
      </c>
      <c r="Y1445" s="12"/>
      <c r="Z1445" s="12"/>
      <c r="AA1445" s="12" t="s">
        <v>835</v>
      </c>
      <c r="AB1445" t="str">
        <f>IF(Q1445&gt;0,"yes","no")</f>
        <v>yes</v>
      </c>
      <c r="AC1445" t="str">
        <f>IF(O1445&gt;0,"yes","no")</f>
        <v>no</v>
      </c>
      <c r="AD1445" t="str">
        <f>IF(AH1445="hatch","yes","no")</f>
        <v>no</v>
      </c>
      <c r="AE1445" t="str">
        <f>IF(AH1445="swimup","yes","no")</f>
        <v>no</v>
      </c>
      <c r="AF1445" t="str">
        <f>IF(AH1445="respiration","yes","no")</f>
        <v>no</v>
      </c>
      <c r="AH1445" t="s">
        <v>813</v>
      </c>
      <c r="AI1445" t="str">
        <f>IF(O1445&gt;0,(IF(S1445="live",O1445*0.84,IF(S1445="dried.ethanol",O1445*0.8449+2.8227,O1445))),"")</f>
        <v/>
      </c>
      <c r="AJ1445" s="12" t="s">
        <v>801</v>
      </c>
      <c r="AL1445" t="str">
        <f>IF(OR(AND(Q1445=Q1446,P1445&gt;0),AND(O1445&gt;0,O1445=O1446)),"duplicate","")</f>
        <v/>
      </c>
      <c r="AM1445" t="s">
        <v>826</v>
      </c>
      <c r="AN1445" t="s">
        <v>826</v>
      </c>
      <c r="AO1445" t="s">
        <v>826</v>
      </c>
      <c r="AP1445" t="s">
        <v>826</v>
      </c>
      <c r="AQ1445" t="s">
        <v>32</v>
      </c>
    </row>
    <row r="1446" spans="1:43" x14ac:dyDescent="0.2">
      <c r="A1446" s="29">
        <v>42919</v>
      </c>
      <c r="B1446" s="1">
        <v>42899</v>
      </c>
      <c r="C1446" s="1" t="str">
        <f>IF(F1446="Kup","6/13/2017",IF(F1446="Sag","6/14/2017",""))</f>
        <v>6/13/2017</v>
      </c>
      <c r="D1446" s="27">
        <f>A1446-B1446</f>
        <v>20</v>
      </c>
      <c r="E1446" s="27">
        <f>A1446-C1446</f>
        <v>20</v>
      </c>
      <c r="F1446" s="12" t="s">
        <v>21</v>
      </c>
      <c r="G1446" s="12">
        <v>20</v>
      </c>
      <c r="H1446" s="12" t="s">
        <v>22</v>
      </c>
      <c r="I1446" s="12" t="s">
        <v>49</v>
      </c>
      <c r="J1446" s="12" t="s">
        <v>980</v>
      </c>
      <c r="K1446" s="3" t="s">
        <v>961</v>
      </c>
      <c r="L1446" s="3" t="s">
        <v>962</v>
      </c>
      <c r="M1446" s="12">
        <v>2</v>
      </c>
      <c r="N1446" s="12">
        <v>2</v>
      </c>
      <c r="O1446" s="24"/>
      <c r="P1446" s="12">
        <v>2.9239999999999999</v>
      </c>
      <c r="Q1446" s="12">
        <v>2.3809999999999998</v>
      </c>
      <c r="R1446">
        <f>IF(Q1446&gt;0,(P1446*(Q1446^2))*(3.14159/6),"")</f>
        <v>8.6794941459191239</v>
      </c>
      <c r="S1446" s="12" t="s">
        <v>32</v>
      </c>
      <c r="T1446" t="s">
        <v>25</v>
      </c>
      <c r="U1446" s="12" t="s">
        <v>26</v>
      </c>
      <c r="V1446" s="12" t="e">
        <f>"CG_D"&amp;G1446&amp;"_"&amp;H1446&amp;"_"&amp;#REF!&amp;".jpg"</f>
        <v>#REF!</v>
      </c>
      <c r="W1446" s="12"/>
      <c r="X1446" s="2" t="s">
        <v>764</v>
      </c>
      <c r="Y1446" s="12"/>
      <c r="Z1446" s="12"/>
      <c r="AA1446" s="12" t="s">
        <v>835</v>
      </c>
      <c r="AB1446" t="str">
        <f>IF(Q1446&gt;0,"yes","no")</f>
        <v>yes</v>
      </c>
      <c r="AC1446" t="str">
        <f>IF(O1446&gt;0,"yes","no")</f>
        <v>no</v>
      </c>
      <c r="AD1446" t="str">
        <f>IF(AH1446="hatch","yes","no")</f>
        <v>no</v>
      </c>
      <c r="AE1446" t="str">
        <f>IF(AH1446="swimup","yes","no")</f>
        <v>no</v>
      </c>
      <c r="AF1446" t="str">
        <f>IF(AH1446="respiration","yes","no")</f>
        <v>no</v>
      </c>
      <c r="AH1446" t="s">
        <v>813</v>
      </c>
      <c r="AI1446" t="str">
        <f>IF(O1446&gt;0,(IF(S1446="live",O1446*0.84,IF(S1446="dried.ethanol",O1446*0.8449+2.8227,O1446))),"")</f>
        <v/>
      </c>
      <c r="AJ1446" s="12" t="s">
        <v>801</v>
      </c>
      <c r="AL1446" t="str">
        <f>IF(OR(AND(Q1446=Q1447,P1446&gt;0),AND(O1446&gt;0,O1446=O1447)),"duplicate","")</f>
        <v/>
      </c>
      <c r="AM1446" t="s">
        <v>826</v>
      </c>
      <c r="AN1446" t="s">
        <v>826</v>
      </c>
      <c r="AO1446" t="s">
        <v>826</v>
      </c>
      <c r="AP1446" t="s">
        <v>826</v>
      </c>
      <c r="AQ1446" t="s">
        <v>32</v>
      </c>
    </row>
    <row r="1447" spans="1:43" x14ac:dyDescent="0.2">
      <c r="A1447" s="29">
        <v>42919</v>
      </c>
      <c r="B1447" s="1">
        <v>42899</v>
      </c>
      <c r="C1447" s="1" t="str">
        <f>IF(F1447="Kup","6/13/2017",IF(F1447="Sag","6/14/2017",""))</f>
        <v>6/13/2017</v>
      </c>
      <c r="D1447" s="27">
        <f>A1447-B1447</f>
        <v>20</v>
      </c>
      <c r="E1447" s="27">
        <f>A1447-C1447</f>
        <v>20</v>
      </c>
      <c r="F1447" s="12" t="s">
        <v>21</v>
      </c>
      <c r="G1447" s="12">
        <v>20</v>
      </c>
      <c r="H1447" s="12" t="s">
        <v>22</v>
      </c>
      <c r="I1447" s="12" t="s">
        <v>49</v>
      </c>
      <c r="J1447" s="12" t="s">
        <v>980</v>
      </c>
      <c r="K1447" s="3" t="s">
        <v>961</v>
      </c>
      <c r="L1447" s="3" t="s">
        <v>962</v>
      </c>
      <c r="M1447" s="12">
        <v>3</v>
      </c>
      <c r="N1447" s="12">
        <v>3</v>
      </c>
      <c r="O1447" s="24"/>
      <c r="P1447" s="12">
        <v>2.6960000000000002</v>
      </c>
      <c r="Q1447" s="12">
        <v>2.4180000000000001</v>
      </c>
      <c r="R1447">
        <f>IF(Q1447&gt;0,(P1447*(Q1447^2))*(3.14159/6),"")</f>
        <v>8.2533590032545607</v>
      </c>
      <c r="S1447" s="12" t="s">
        <v>32</v>
      </c>
      <c r="T1447" t="s">
        <v>25</v>
      </c>
      <c r="U1447" s="12" t="s">
        <v>26</v>
      </c>
      <c r="V1447" s="12" t="e">
        <f>"CG_D"&amp;G1447&amp;"_"&amp;H1447&amp;"_"&amp;#REF!&amp;".jpg"</f>
        <v>#REF!</v>
      </c>
      <c r="W1447" s="12"/>
      <c r="X1447" s="2" t="s">
        <v>764</v>
      </c>
      <c r="Y1447" s="12"/>
      <c r="Z1447" s="12"/>
      <c r="AA1447" s="12" t="s">
        <v>835</v>
      </c>
      <c r="AB1447" t="str">
        <f>IF(Q1447&gt;0,"yes","no")</f>
        <v>yes</v>
      </c>
      <c r="AC1447" t="str">
        <f>IF(O1447&gt;0,"yes","no")</f>
        <v>no</v>
      </c>
      <c r="AD1447" t="str">
        <f>IF(AH1447="hatch","yes","no")</f>
        <v>no</v>
      </c>
      <c r="AE1447" t="str">
        <f>IF(AH1447="swimup","yes","no")</f>
        <v>no</v>
      </c>
      <c r="AF1447" t="str">
        <f>IF(AH1447="respiration","yes","no")</f>
        <v>no</v>
      </c>
      <c r="AH1447" t="s">
        <v>813</v>
      </c>
      <c r="AI1447" t="str">
        <f>IF(O1447&gt;0,(IF(S1447="live",O1447*0.84,IF(S1447="dried.ethanol",O1447*0.8449+2.8227,O1447))),"")</f>
        <v/>
      </c>
      <c r="AJ1447" s="12" t="s">
        <v>801</v>
      </c>
      <c r="AL1447" t="str">
        <f>IF(OR(AND(Q1447=Q1448,P1447&gt;0),AND(O1447&gt;0,O1447=O1448)),"duplicate","")</f>
        <v/>
      </c>
      <c r="AM1447" t="s">
        <v>826</v>
      </c>
      <c r="AN1447" t="s">
        <v>826</v>
      </c>
      <c r="AO1447" t="s">
        <v>826</v>
      </c>
      <c r="AP1447" t="s">
        <v>826</v>
      </c>
      <c r="AQ1447" t="s">
        <v>32</v>
      </c>
    </row>
    <row r="1448" spans="1:43" x14ac:dyDescent="0.2">
      <c r="A1448" s="29">
        <v>42919</v>
      </c>
      <c r="B1448" s="1">
        <v>42899</v>
      </c>
      <c r="C1448" s="1" t="str">
        <f>IF(F1448="Kup","6/13/2017",IF(F1448="Sag","6/14/2017",""))</f>
        <v>6/13/2017</v>
      </c>
      <c r="D1448" s="27">
        <f>A1448-B1448</f>
        <v>20</v>
      </c>
      <c r="E1448" s="27">
        <f>A1448-C1448</f>
        <v>20</v>
      </c>
      <c r="F1448" s="12" t="s">
        <v>21</v>
      </c>
      <c r="G1448" s="12">
        <v>20</v>
      </c>
      <c r="H1448" s="12" t="s">
        <v>22</v>
      </c>
      <c r="I1448" s="12" t="s">
        <v>49</v>
      </c>
      <c r="J1448" s="12" t="s">
        <v>980</v>
      </c>
      <c r="K1448" s="3" t="s">
        <v>961</v>
      </c>
      <c r="L1448" s="3" t="s">
        <v>962</v>
      </c>
      <c r="M1448" s="12">
        <v>4</v>
      </c>
      <c r="N1448" s="12">
        <v>4</v>
      </c>
      <c r="O1448" s="24"/>
      <c r="P1448" s="12">
        <v>2.6509999999999998</v>
      </c>
      <c r="Q1448" s="12">
        <v>2.4550000000000001</v>
      </c>
      <c r="R1448">
        <f>IF(Q1448&gt;0,(P1448*(Q1448^2))*(3.14159/6),"")</f>
        <v>8.3658673893845403</v>
      </c>
      <c r="S1448" s="12" t="s">
        <v>32</v>
      </c>
      <c r="T1448" t="s">
        <v>25</v>
      </c>
      <c r="U1448" s="12" t="s">
        <v>26</v>
      </c>
      <c r="V1448" s="12" t="e">
        <f>"CG_D"&amp;G1448&amp;"_"&amp;H1448&amp;"_"&amp;#REF!&amp;".jpg"</f>
        <v>#REF!</v>
      </c>
      <c r="W1448" s="12"/>
      <c r="X1448" s="2" t="s">
        <v>764</v>
      </c>
      <c r="Y1448" s="12"/>
      <c r="Z1448" s="12"/>
      <c r="AA1448" s="12" t="s">
        <v>835</v>
      </c>
      <c r="AB1448" t="str">
        <f>IF(Q1448&gt;0,"yes","no")</f>
        <v>yes</v>
      </c>
      <c r="AC1448" t="str">
        <f>IF(O1448&gt;0,"yes","no")</f>
        <v>no</v>
      </c>
      <c r="AD1448" t="str">
        <f>IF(AH1448="hatch","yes","no")</f>
        <v>no</v>
      </c>
      <c r="AE1448" t="str">
        <f>IF(AH1448="swimup","yes","no")</f>
        <v>no</v>
      </c>
      <c r="AF1448" t="str">
        <f>IF(AH1448="respiration","yes","no")</f>
        <v>no</v>
      </c>
      <c r="AH1448" t="s">
        <v>813</v>
      </c>
      <c r="AI1448" t="str">
        <f>IF(O1448&gt;0,(IF(S1448="live",O1448*0.84,IF(S1448="dried.ethanol",O1448*0.8449+2.8227,O1448))),"")</f>
        <v/>
      </c>
      <c r="AJ1448" s="12" t="s">
        <v>801</v>
      </c>
      <c r="AL1448" t="str">
        <f>IF(OR(AND(Q1448=Q1449,P1448&gt;0),AND(O1448&gt;0,O1448=O1449)),"duplicate","")</f>
        <v/>
      </c>
      <c r="AM1448" t="s">
        <v>826</v>
      </c>
      <c r="AN1448" t="s">
        <v>826</v>
      </c>
      <c r="AO1448" t="s">
        <v>826</v>
      </c>
      <c r="AP1448" t="s">
        <v>826</v>
      </c>
      <c r="AQ1448" t="s">
        <v>32</v>
      </c>
    </row>
    <row r="1449" spans="1:43" x14ac:dyDescent="0.2">
      <c r="A1449" s="29">
        <v>42919</v>
      </c>
      <c r="B1449" s="1">
        <v>42899</v>
      </c>
      <c r="C1449" s="1" t="str">
        <f>IF(F1449="Kup","6/13/2017",IF(F1449="Sag","6/14/2017",""))</f>
        <v>6/13/2017</v>
      </c>
      <c r="D1449" s="27">
        <f>A1449-B1449</f>
        <v>20</v>
      </c>
      <c r="E1449" s="27">
        <f>A1449-C1449</f>
        <v>20</v>
      </c>
      <c r="F1449" s="12" t="s">
        <v>21</v>
      </c>
      <c r="G1449" s="12">
        <v>20</v>
      </c>
      <c r="H1449" s="12" t="s">
        <v>22</v>
      </c>
      <c r="I1449" s="12" t="s">
        <v>49</v>
      </c>
      <c r="J1449" s="12" t="s">
        <v>980</v>
      </c>
      <c r="K1449" s="3" t="s">
        <v>961</v>
      </c>
      <c r="L1449" s="3" t="s">
        <v>962</v>
      </c>
      <c r="M1449" s="12">
        <v>5</v>
      </c>
      <c r="N1449" s="12">
        <v>5</v>
      </c>
      <c r="O1449" s="24"/>
      <c r="P1449" s="12">
        <v>2.69</v>
      </c>
      <c r="Q1449" s="12">
        <v>2.5169999999999999</v>
      </c>
      <c r="R1449">
        <f>IF(Q1449&gt;0,(P1449*(Q1449^2))*(3.14159/6),"")</f>
        <v>8.9231247886636496</v>
      </c>
      <c r="S1449" s="12" t="s">
        <v>32</v>
      </c>
      <c r="T1449" t="s">
        <v>25</v>
      </c>
      <c r="U1449" s="12" t="s">
        <v>26</v>
      </c>
      <c r="V1449" s="12" t="e">
        <f>"CG_D"&amp;G1449&amp;"_"&amp;H1449&amp;"_"&amp;#REF!&amp;".jpg"</f>
        <v>#REF!</v>
      </c>
      <c r="W1449" s="12"/>
      <c r="X1449" s="2" t="s">
        <v>764</v>
      </c>
      <c r="Y1449" s="12"/>
      <c r="Z1449" s="12"/>
      <c r="AA1449" s="12" t="s">
        <v>835</v>
      </c>
      <c r="AB1449" t="str">
        <f>IF(Q1449&gt;0,"yes","no")</f>
        <v>yes</v>
      </c>
      <c r="AC1449" t="str">
        <f>IF(O1449&gt;0,"yes","no")</f>
        <v>no</v>
      </c>
      <c r="AD1449" t="str">
        <f>IF(AH1449="hatch","yes","no")</f>
        <v>no</v>
      </c>
      <c r="AE1449" t="str">
        <f>IF(AH1449="swimup","yes","no")</f>
        <v>no</v>
      </c>
      <c r="AF1449" t="str">
        <f>IF(AH1449="respiration","yes","no")</f>
        <v>no</v>
      </c>
      <c r="AH1449" t="s">
        <v>813</v>
      </c>
      <c r="AI1449" t="str">
        <f>IF(O1449&gt;0,(IF(S1449="live",O1449*0.84,IF(S1449="dried.ethanol",O1449*0.8449+2.8227,O1449))),"")</f>
        <v/>
      </c>
      <c r="AJ1449" s="12" t="s">
        <v>801</v>
      </c>
      <c r="AL1449" t="str">
        <f>IF(OR(AND(Q1449=Q1450,P1449&gt;0),AND(O1449&gt;0,O1449=O1450)),"duplicate","")</f>
        <v/>
      </c>
      <c r="AM1449" t="s">
        <v>826</v>
      </c>
      <c r="AN1449" t="s">
        <v>826</v>
      </c>
      <c r="AO1449" t="s">
        <v>826</v>
      </c>
      <c r="AP1449" t="s">
        <v>826</v>
      </c>
      <c r="AQ1449" t="s">
        <v>32</v>
      </c>
    </row>
    <row r="1450" spans="1:43" x14ac:dyDescent="0.2">
      <c r="A1450" s="29">
        <v>42919</v>
      </c>
      <c r="B1450" s="1">
        <v>42899</v>
      </c>
      <c r="C1450" s="1" t="str">
        <f>IF(F1450="Kup","6/13/2017",IF(F1450="Sag","6/14/2017",""))</f>
        <v>6/13/2017</v>
      </c>
      <c r="D1450" s="27">
        <f>A1450-B1450</f>
        <v>20</v>
      </c>
      <c r="E1450" s="27">
        <f>A1450-C1450</f>
        <v>20</v>
      </c>
      <c r="F1450" s="12" t="s">
        <v>21</v>
      </c>
      <c r="G1450" s="12">
        <v>20</v>
      </c>
      <c r="H1450" s="12" t="s">
        <v>22</v>
      </c>
      <c r="I1450" s="12" t="s">
        <v>49</v>
      </c>
      <c r="J1450" s="12" t="s">
        <v>980</v>
      </c>
      <c r="K1450" s="3" t="s">
        <v>961</v>
      </c>
      <c r="L1450" s="3" t="s">
        <v>962</v>
      </c>
      <c r="M1450" s="12">
        <v>6</v>
      </c>
      <c r="N1450" s="12">
        <v>6</v>
      </c>
      <c r="O1450" s="24"/>
      <c r="P1450" s="12">
        <v>2.5960000000000001</v>
      </c>
      <c r="Q1450" s="12">
        <v>1.879</v>
      </c>
      <c r="R1450">
        <f>IF(Q1450&gt;0,(P1450*(Q1450^2))*(3.14159/6),"")</f>
        <v>4.7990635813428728</v>
      </c>
      <c r="S1450" s="12" t="s">
        <v>32</v>
      </c>
      <c r="T1450" t="s">
        <v>25</v>
      </c>
      <c r="U1450" s="12" t="s">
        <v>26</v>
      </c>
      <c r="V1450" s="12" t="e">
        <f>"CG_D"&amp;G1450&amp;"_"&amp;H1450&amp;"_"&amp;#REF!&amp;".jpg"</f>
        <v>#REF!</v>
      </c>
      <c r="W1450" s="12"/>
      <c r="X1450" s="2" t="s">
        <v>764</v>
      </c>
      <c r="Y1450" s="12"/>
      <c r="Z1450" s="12"/>
      <c r="AA1450" s="12" t="s">
        <v>835</v>
      </c>
      <c r="AB1450" t="str">
        <f>IF(Q1450&gt;0,"yes","no")</f>
        <v>yes</v>
      </c>
      <c r="AC1450" t="str">
        <f>IF(O1450&gt;0,"yes","no")</f>
        <v>no</v>
      </c>
      <c r="AD1450" t="str">
        <f>IF(AH1450="hatch","yes","no")</f>
        <v>no</v>
      </c>
      <c r="AE1450" t="str">
        <f>IF(AH1450="swimup","yes","no")</f>
        <v>no</v>
      </c>
      <c r="AF1450" t="str">
        <f>IF(AH1450="respiration","yes","no")</f>
        <v>no</v>
      </c>
      <c r="AH1450" t="s">
        <v>813</v>
      </c>
      <c r="AI1450" t="str">
        <f>IF(O1450&gt;0,(IF(S1450="live",O1450*0.84,IF(S1450="dried.ethanol",O1450*0.8449+2.8227,O1450))),"")</f>
        <v/>
      </c>
      <c r="AJ1450" s="12" t="s">
        <v>801</v>
      </c>
      <c r="AL1450" t="str">
        <f>IF(OR(AND(Q1450=Q1451,P1450&gt;0),AND(O1450&gt;0,O1450=O1451)),"duplicate","")</f>
        <v/>
      </c>
      <c r="AM1450" t="s">
        <v>826</v>
      </c>
      <c r="AN1450" t="s">
        <v>826</v>
      </c>
      <c r="AO1450" t="s">
        <v>826</v>
      </c>
      <c r="AP1450" t="s">
        <v>826</v>
      </c>
      <c r="AQ1450" t="s">
        <v>32</v>
      </c>
    </row>
    <row r="1451" spans="1:43" x14ac:dyDescent="0.2">
      <c r="A1451" s="29">
        <v>42919</v>
      </c>
      <c r="B1451" s="1">
        <v>42899</v>
      </c>
      <c r="C1451" s="1" t="str">
        <f>IF(F1451="Kup","6/13/2017",IF(F1451="Sag","6/14/2017",""))</f>
        <v>6/13/2017</v>
      </c>
      <c r="D1451" s="27">
        <f>A1451-B1451</f>
        <v>20</v>
      </c>
      <c r="E1451" s="27">
        <f>A1451-C1451</f>
        <v>20</v>
      </c>
      <c r="F1451" s="12" t="s">
        <v>21</v>
      </c>
      <c r="G1451" s="12">
        <v>20</v>
      </c>
      <c r="H1451" s="12" t="s">
        <v>22</v>
      </c>
      <c r="I1451" s="12" t="s">
        <v>49</v>
      </c>
      <c r="J1451" s="12" t="s">
        <v>980</v>
      </c>
      <c r="K1451" s="3" t="s">
        <v>961</v>
      </c>
      <c r="L1451" s="3" t="s">
        <v>962</v>
      </c>
      <c r="M1451" s="12">
        <v>7</v>
      </c>
      <c r="N1451" s="12">
        <v>7</v>
      </c>
      <c r="O1451" s="24"/>
      <c r="P1451" s="12">
        <v>2.6080000000000001</v>
      </c>
      <c r="Q1451" s="12">
        <v>2.1909999999999998</v>
      </c>
      <c r="R1451">
        <f>IF(Q1451&gt;0,(P1451*(Q1451^2))*(3.14159/6),"")</f>
        <v>6.5552702028820518</v>
      </c>
      <c r="S1451" s="12" t="s">
        <v>32</v>
      </c>
      <c r="T1451" t="s">
        <v>25</v>
      </c>
      <c r="U1451" s="12" t="s">
        <v>26</v>
      </c>
      <c r="V1451" s="12" t="e">
        <f>"CG_D"&amp;G1451&amp;"_"&amp;H1451&amp;"_"&amp;#REF!&amp;".jpg"</f>
        <v>#REF!</v>
      </c>
      <c r="W1451" s="12"/>
      <c r="X1451" s="2" t="s">
        <v>764</v>
      </c>
      <c r="Y1451" s="12"/>
      <c r="Z1451" s="12"/>
      <c r="AA1451" s="12" t="s">
        <v>835</v>
      </c>
      <c r="AB1451" t="str">
        <f>IF(Q1451&gt;0,"yes","no")</f>
        <v>yes</v>
      </c>
      <c r="AC1451" t="str">
        <f>IF(O1451&gt;0,"yes","no")</f>
        <v>no</v>
      </c>
      <c r="AD1451" t="str">
        <f>IF(AH1451="hatch","yes","no")</f>
        <v>no</v>
      </c>
      <c r="AE1451" t="str">
        <f>IF(AH1451="swimup","yes","no")</f>
        <v>no</v>
      </c>
      <c r="AF1451" t="str">
        <f>IF(AH1451="respiration","yes","no")</f>
        <v>no</v>
      </c>
      <c r="AH1451" t="s">
        <v>813</v>
      </c>
      <c r="AI1451" t="str">
        <f>IF(O1451&gt;0,(IF(S1451="live",O1451*0.84,IF(S1451="dried.ethanol",O1451*0.8449+2.8227,O1451))),"")</f>
        <v/>
      </c>
      <c r="AJ1451" s="12" t="s">
        <v>801</v>
      </c>
      <c r="AL1451" t="str">
        <f>IF(OR(AND(Q1451=Q1452,P1451&gt;0),AND(O1451&gt;0,O1451=O1452)),"duplicate","")</f>
        <v/>
      </c>
      <c r="AM1451" t="s">
        <v>826</v>
      </c>
      <c r="AN1451" t="s">
        <v>826</v>
      </c>
      <c r="AO1451" t="s">
        <v>826</v>
      </c>
      <c r="AP1451" t="s">
        <v>826</v>
      </c>
      <c r="AQ1451" t="s">
        <v>32</v>
      </c>
    </row>
    <row r="1452" spans="1:43" x14ac:dyDescent="0.2">
      <c r="A1452" s="29">
        <v>42919</v>
      </c>
      <c r="B1452" s="1">
        <v>42899</v>
      </c>
      <c r="C1452" s="1" t="str">
        <f>IF(F1452="Kup","6/13/2017",IF(F1452="Sag","6/14/2017",""))</f>
        <v>6/13/2017</v>
      </c>
      <c r="D1452" s="27">
        <f>A1452-B1452</f>
        <v>20</v>
      </c>
      <c r="E1452" s="27">
        <f>A1452-C1452</f>
        <v>20</v>
      </c>
      <c r="F1452" s="12" t="s">
        <v>21</v>
      </c>
      <c r="G1452" s="12">
        <v>20</v>
      </c>
      <c r="H1452" s="12" t="s">
        <v>22</v>
      </c>
      <c r="I1452" s="12" t="s">
        <v>49</v>
      </c>
      <c r="J1452" s="12" t="s">
        <v>980</v>
      </c>
      <c r="K1452" s="3" t="s">
        <v>961</v>
      </c>
      <c r="L1452" s="3" t="s">
        <v>962</v>
      </c>
      <c r="M1452" s="12">
        <v>8</v>
      </c>
      <c r="N1452" s="12">
        <v>8</v>
      </c>
      <c r="O1452" s="24"/>
      <c r="P1452" s="12">
        <v>2.883</v>
      </c>
      <c r="Q1452" s="12">
        <v>1.8089999999999999</v>
      </c>
      <c r="R1452">
        <f>IF(Q1452&gt;0,(P1452*(Q1452^2))*(3.14159/6),"")</f>
        <v>4.9399213174915939</v>
      </c>
      <c r="S1452" s="12" t="s">
        <v>32</v>
      </c>
      <c r="T1452" t="s">
        <v>25</v>
      </c>
      <c r="U1452" s="12" t="s">
        <v>26</v>
      </c>
      <c r="V1452" s="12" t="e">
        <f>"CG_D"&amp;G1452&amp;"_"&amp;H1452&amp;"_"&amp;#REF!&amp;".jpg"</f>
        <v>#REF!</v>
      </c>
      <c r="W1452" s="12"/>
      <c r="X1452" s="2" t="s">
        <v>764</v>
      </c>
      <c r="Y1452" s="12"/>
      <c r="Z1452" s="12"/>
      <c r="AA1452" s="12" t="s">
        <v>835</v>
      </c>
      <c r="AB1452" t="str">
        <f>IF(Q1452&gt;0,"yes","no")</f>
        <v>yes</v>
      </c>
      <c r="AC1452" t="str">
        <f>IF(O1452&gt;0,"yes","no")</f>
        <v>no</v>
      </c>
      <c r="AD1452" t="str">
        <f>IF(AH1452="hatch","yes","no")</f>
        <v>no</v>
      </c>
      <c r="AE1452" t="str">
        <f>IF(AH1452="swimup","yes","no")</f>
        <v>no</v>
      </c>
      <c r="AF1452" t="str">
        <f>IF(AH1452="respiration","yes","no")</f>
        <v>no</v>
      </c>
      <c r="AH1452" t="s">
        <v>813</v>
      </c>
      <c r="AI1452" t="str">
        <f>IF(O1452&gt;0,(IF(S1452="live",O1452*0.84,IF(S1452="dried.ethanol",O1452*0.8449+2.8227,O1452))),"")</f>
        <v/>
      </c>
      <c r="AJ1452" s="12" t="s">
        <v>801</v>
      </c>
      <c r="AL1452" t="str">
        <f>IF(OR(AND(Q1452=Q1453,P1452&gt;0),AND(O1452&gt;0,O1452=O1453)),"duplicate","")</f>
        <v/>
      </c>
      <c r="AM1452" t="s">
        <v>826</v>
      </c>
      <c r="AN1452" t="s">
        <v>826</v>
      </c>
      <c r="AO1452" t="s">
        <v>826</v>
      </c>
      <c r="AP1452" t="s">
        <v>826</v>
      </c>
      <c r="AQ1452" t="s">
        <v>32</v>
      </c>
    </row>
    <row r="1453" spans="1:43" x14ac:dyDescent="0.2">
      <c r="A1453" s="29">
        <v>42919</v>
      </c>
      <c r="B1453" s="1">
        <v>42899</v>
      </c>
      <c r="C1453" s="1" t="str">
        <f>IF(F1453="Kup","6/13/2017",IF(F1453="Sag","6/14/2017",""))</f>
        <v>6/13/2017</v>
      </c>
      <c r="D1453" s="27">
        <f>A1453-B1453</f>
        <v>20</v>
      </c>
      <c r="E1453" s="27">
        <f>A1453-C1453</f>
        <v>20</v>
      </c>
      <c r="F1453" s="12" t="s">
        <v>21</v>
      </c>
      <c r="G1453" s="12">
        <v>20</v>
      </c>
      <c r="H1453" s="12" t="s">
        <v>22</v>
      </c>
      <c r="I1453" s="12" t="s">
        <v>49</v>
      </c>
      <c r="J1453" s="12" t="s">
        <v>980</v>
      </c>
      <c r="K1453" s="3" t="s">
        <v>961</v>
      </c>
      <c r="L1453" s="3" t="s">
        <v>962</v>
      </c>
      <c r="M1453" s="12">
        <v>9</v>
      </c>
      <c r="N1453" s="12">
        <v>9</v>
      </c>
      <c r="O1453" s="24"/>
      <c r="P1453" s="12">
        <v>2.891</v>
      </c>
      <c r="Q1453" s="12">
        <v>2.2490000000000001</v>
      </c>
      <c r="R1453">
        <f>IF(Q1453&gt;0,(P1453*(Q1453^2))*(3.14159/6),"")</f>
        <v>7.6564113433927821</v>
      </c>
      <c r="S1453" s="12" t="s">
        <v>32</v>
      </c>
      <c r="T1453" t="s">
        <v>25</v>
      </c>
      <c r="U1453" s="12" t="s">
        <v>26</v>
      </c>
      <c r="V1453" s="12" t="e">
        <f>"CG_D"&amp;G1453&amp;"_"&amp;H1453&amp;"_"&amp;#REF!&amp;".jpg"</f>
        <v>#REF!</v>
      </c>
      <c r="W1453" s="12"/>
      <c r="X1453" s="2" t="s">
        <v>764</v>
      </c>
      <c r="Y1453" s="12"/>
      <c r="Z1453" s="12"/>
      <c r="AA1453" s="12" t="s">
        <v>835</v>
      </c>
      <c r="AB1453" t="str">
        <f>IF(Q1453&gt;0,"yes","no")</f>
        <v>yes</v>
      </c>
      <c r="AC1453" t="str">
        <f>IF(O1453&gt;0,"yes","no")</f>
        <v>no</v>
      </c>
      <c r="AD1453" t="str">
        <f>IF(AH1453="hatch","yes","no")</f>
        <v>no</v>
      </c>
      <c r="AE1453" t="str">
        <f>IF(AH1453="swimup","yes","no")</f>
        <v>no</v>
      </c>
      <c r="AF1453" t="str">
        <f>IF(AH1453="respiration","yes","no")</f>
        <v>no</v>
      </c>
      <c r="AH1453" t="s">
        <v>813</v>
      </c>
      <c r="AI1453" t="str">
        <f>IF(O1453&gt;0,(IF(S1453="live",O1453*0.84,IF(S1453="dried.ethanol",O1453*0.8449+2.8227,O1453))),"")</f>
        <v/>
      </c>
      <c r="AJ1453" s="12" t="s">
        <v>801</v>
      </c>
      <c r="AL1453" t="str">
        <f>IF(OR(AND(Q1453=Q1454,P1453&gt;0),AND(O1453&gt;0,O1453=O1454)),"duplicate","")</f>
        <v/>
      </c>
      <c r="AM1453" t="s">
        <v>826</v>
      </c>
      <c r="AN1453" t="s">
        <v>826</v>
      </c>
      <c r="AO1453" t="s">
        <v>826</v>
      </c>
      <c r="AP1453" t="s">
        <v>826</v>
      </c>
      <c r="AQ1453" t="s">
        <v>32</v>
      </c>
    </row>
    <row r="1454" spans="1:43" x14ac:dyDescent="0.2">
      <c r="A1454" s="29">
        <v>42919</v>
      </c>
      <c r="B1454" s="1">
        <v>42899</v>
      </c>
      <c r="C1454" s="1" t="str">
        <f>IF(F1454="Kup","6/13/2017",IF(F1454="Sag","6/14/2017",""))</f>
        <v>6/13/2017</v>
      </c>
      <c r="D1454" s="27">
        <f>A1454-B1454</f>
        <v>20</v>
      </c>
      <c r="E1454" s="27">
        <f>A1454-C1454</f>
        <v>20</v>
      </c>
      <c r="F1454" s="12" t="s">
        <v>21</v>
      </c>
      <c r="G1454" s="12">
        <v>20</v>
      </c>
      <c r="H1454" s="12" t="s">
        <v>22</v>
      </c>
      <c r="I1454" s="12" t="s">
        <v>49</v>
      </c>
      <c r="J1454" s="12" t="s">
        <v>980</v>
      </c>
      <c r="K1454" s="3" t="s">
        <v>961</v>
      </c>
      <c r="L1454" s="3" t="s">
        <v>962</v>
      </c>
      <c r="M1454" s="12">
        <v>10</v>
      </c>
      <c r="N1454" s="12">
        <v>10</v>
      </c>
      <c r="O1454" s="24"/>
      <c r="P1454" s="12">
        <v>3.4289999999999998</v>
      </c>
      <c r="Q1454" s="12">
        <v>2.7679999999999998</v>
      </c>
      <c r="R1454">
        <f>IF(Q1454&gt;0,(P1454*(Q1454^2))*(3.14159/6),"")</f>
        <v>13.756181970781437</v>
      </c>
      <c r="S1454" s="12" t="s">
        <v>32</v>
      </c>
      <c r="T1454" t="s">
        <v>25</v>
      </c>
      <c r="U1454" s="12" t="s">
        <v>26</v>
      </c>
      <c r="V1454" s="12" t="e">
        <f>"CG_D"&amp;G1454&amp;"_"&amp;H1454&amp;"_"&amp;#REF!&amp;".jpg"</f>
        <v>#REF!</v>
      </c>
      <c r="W1454" s="12"/>
      <c r="X1454" s="2" t="s">
        <v>764</v>
      </c>
      <c r="Y1454" s="12"/>
      <c r="Z1454" s="12"/>
      <c r="AA1454" s="12" t="s">
        <v>835</v>
      </c>
      <c r="AB1454" t="str">
        <f>IF(Q1454&gt;0,"yes","no")</f>
        <v>yes</v>
      </c>
      <c r="AC1454" t="str">
        <f>IF(O1454&gt;0,"yes","no")</f>
        <v>no</v>
      </c>
      <c r="AD1454" t="str">
        <f>IF(AH1454="hatch","yes","no")</f>
        <v>no</v>
      </c>
      <c r="AE1454" t="str">
        <f>IF(AH1454="swimup","yes","no")</f>
        <v>no</v>
      </c>
      <c r="AF1454" t="str">
        <f>IF(AH1454="respiration","yes","no")</f>
        <v>no</v>
      </c>
      <c r="AH1454" t="s">
        <v>813</v>
      </c>
      <c r="AI1454" t="str">
        <f>IF(O1454&gt;0,(IF(S1454="live",O1454*0.84,IF(S1454="dried.ethanol",O1454*0.8449+2.8227,O1454))),"")</f>
        <v/>
      </c>
      <c r="AJ1454" s="12" t="s">
        <v>802</v>
      </c>
      <c r="AL1454" t="str">
        <f>IF(OR(AND(Q1454=Q1455,P1454&gt;0),AND(O1454&gt;0,O1454=O1455)),"duplicate","")</f>
        <v/>
      </c>
      <c r="AM1454" t="s">
        <v>826</v>
      </c>
      <c r="AN1454" t="s">
        <v>826</v>
      </c>
      <c r="AO1454" t="s">
        <v>826</v>
      </c>
      <c r="AP1454" t="s">
        <v>826</v>
      </c>
      <c r="AQ1454" t="s">
        <v>32</v>
      </c>
    </row>
    <row r="1455" spans="1:43" x14ac:dyDescent="0.2">
      <c r="A1455" s="29">
        <v>42919</v>
      </c>
      <c r="B1455" s="1">
        <v>42899</v>
      </c>
      <c r="C1455" s="1" t="str">
        <f>IF(F1455="Kup","6/13/2017",IF(F1455="Sag","6/14/2017",""))</f>
        <v>6/13/2017</v>
      </c>
      <c r="D1455" s="27">
        <f>A1455-B1455</f>
        <v>20</v>
      </c>
      <c r="E1455" s="27">
        <f>A1455-C1455</f>
        <v>20</v>
      </c>
      <c r="F1455" s="12" t="s">
        <v>21</v>
      </c>
      <c r="G1455" s="12">
        <v>20</v>
      </c>
      <c r="H1455" s="12" t="s">
        <v>22</v>
      </c>
      <c r="I1455" s="12" t="s">
        <v>104</v>
      </c>
      <c r="J1455" s="12" t="s">
        <v>981</v>
      </c>
      <c r="K1455" s="3" t="s">
        <v>963</v>
      </c>
      <c r="L1455" s="3" t="s">
        <v>962</v>
      </c>
      <c r="M1455" s="12">
        <v>1</v>
      </c>
      <c r="N1455" s="12">
        <v>1</v>
      </c>
      <c r="O1455" s="24"/>
      <c r="P1455" s="12">
        <v>2.403</v>
      </c>
      <c r="Q1455" s="12">
        <v>1.9930000000000001</v>
      </c>
      <c r="R1455">
        <f>IF(Q1455&gt;0,(P1455*(Q1455^2))*(3.14159/6),"")</f>
        <v>4.9976590418729554</v>
      </c>
      <c r="S1455" s="12" t="s">
        <v>32</v>
      </c>
      <c r="T1455" t="s">
        <v>25</v>
      </c>
      <c r="U1455" s="12" t="s">
        <v>26</v>
      </c>
      <c r="V1455" s="12" t="e">
        <f>"CG_D"&amp;G1455&amp;"_"&amp;H1455&amp;"_"&amp;#REF!&amp;".jpg"</f>
        <v>#REF!</v>
      </c>
      <c r="W1455" s="12"/>
      <c r="X1455" s="2" t="s">
        <v>764</v>
      </c>
      <c r="Y1455" s="12"/>
      <c r="Z1455" s="12"/>
      <c r="AA1455" s="12" t="s">
        <v>835</v>
      </c>
      <c r="AB1455" t="str">
        <f>IF(Q1455&gt;0,"yes","no")</f>
        <v>yes</v>
      </c>
      <c r="AC1455" t="str">
        <f>IF(O1455&gt;0,"yes","no")</f>
        <v>no</v>
      </c>
      <c r="AD1455" t="str">
        <f>IF(AH1455="hatch","yes","no")</f>
        <v>no</v>
      </c>
      <c r="AE1455" t="str">
        <f>IF(AH1455="swimup","yes","no")</f>
        <v>no</v>
      </c>
      <c r="AF1455" t="str">
        <f>IF(AH1455="respiration","yes","no")</f>
        <v>no</v>
      </c>
      <c r="AH1455" t="s">
        <v>813</v>
      </c>
      <c r="AI1455" t="str">
        <f>IF(O1455&gt;0,(IF(S1455="live",O1455*0.84,IF(S1455="dried.ethanol",O1455*0.8449+2.8227,O1455))),"")</f>
        <v/>
      </c>
      <c r="AJ1455" s="12" t="s">
        <v>803</v>
      </c>
      <c r="AL1455" t="str">
        <f>IF(OR(AND(Q1455=Q1456,P1455&gt;0),AND(O1455&gt;0,O1455=O1456)),"duplicate","")</f>
        <v/>
      </c>
      <c r="AM1455" t="s">
        <v>826</v>
      </c>
      <c r="AN1455" t="s">
        <v>826</v>
      </c>
      <c r="AO1455" t="s">
        <v>826</v>
      </c>
      <c r="AP1455" t="s">
        <v>826</v>
      </c>
      <c r="AQ1455" t="s">
        <v>32</v>
      </c>
    </row>
    <row r="1456" spans="1:43" x14ac:dyDescent="0.2">
      <c r="A1456" s="29">
        <v>42919</v>
      </c>
      <c r="B1456" s="1">
        <v>42899</v>
      </c>
      <c r="C1456" s="1" t="str">
        <f>IF(F1456="Kup","6/13/2017",IF(F1456="Sag","6/14/2017",""))</f>
        <v>6/13/2017</v>
      </c>
      <c r="D1456" s="27">
        <f>A1456-B1456</f>
        <v>20</v>
      </c>
      <c r="E1456" s="27">
        <f>A1456-C1456</f>
        <v>20</v>
      </c>
      <c r="F1456" s="12" t="s">
        <v>21</v>
      </c>
      <c r="G1456" s="12">
        <v>20</v>
      </c>
      <c r="H1456" s="12" t="s">
        <v>22</v>
      </c>
      <c r="I1456" s="12" t="s">
        <v>104</v>
      </c>
      <c r="J1456" s="12" t="s">
        <v>981</v>
      </c>
      <c r="K1456" s="3" t="s">
        <v>963</v>
      </c>
      <c r="L1456" s="3" t="s">
        <v>962</v>
      </c>
      <c r="M1456" s="12">
        <v>2</v>
      </c>
      <c r="N1456" s="12">
        <v>2</v>
      </c>
      <c r="O1456" s="24"/>
      <c r="P1456" s="12">
        <v>2.1579999999999999</v>
      </c>
      <c r="Q1456" s="12">
        <v>2.0499999999999998</v>
      </c>
      <c r="R1456">
        <f>IF(Q1456&gt;0,(P1456*(Q1456^2))*(3.14159/6),"")</f>
        <v>4.7485106670083326</v>
      </c>
      <c r="S1456" s="12" t="s">
        <v>32</v>
      </c>
      <c r="T1456" t="s">
        <v>25</v>
      </c>
      <c r="U1456" s="12" t="s">
        <v>26</v>
      </c>
      <c r="V1456" s="12" t="e">
        <f>"CG_D"&amp;G1456&amp;"_"&amp;H1456&amp;"_"&amp;#REF!&amp;".jpg"</f>
        <v>#REF!</v>
      </c>
      <c r="W1456" s="12"/>
      <c r="X1456" s="2" t="s">
        <v>764</v>
      </c>
      <c r="Y1456" s="12"/>
      <c r="Z1456" s="12"/>
      <c r="AA1456" s="12" t="s">
        <v>835</v>
      </c>
      <c r="AB1456" t="str">
        <f>IF(Q1456&gt;0,"yes","no")</f>
        <v>yes</v>
      </c>
      <c r="AC1456" t="str">
        <f>IF(O1456&gt;0,"yes","no")</f>
        <v>no</v>
      </c>
      <c r="AD1456" t="str">
        <f>IF(AH1456="hatch","yes","no")</f>
        <v>no</v>
      </c>
      <c r="AE1456" t="str">
        <f>IF(AH1456="swimup","yes","no")</f>
        <v>no</v>
      </c>
      <c r="AF1456" t="str">
        <f>IF(AH1456="respiration","yes","no")</f>
        <v>no</v>
      </c>
      <c r="AH1456" t="s">
        <v>813</v>
      </c>
      <c r="AI1456" t="str">
        <f>IF(O1456&gt;0,(IF(S1456="live",O1456*0.84,IF(S1456="dried.ethanol",O1456*0.8449+2.8227,O1456))),"")</f>
        <v/>
      </c>
      <c r="AJ1456" s="12" t="s">
        <v>803</v>
      </c>
      <c r="AL1456" t="str">
        <f>IF(OR(AND(Q1456=Q1457,P1456&gt;0),AND(O1456&gt;0,O1456=O1457)),"duplicate","")</f>
        <v/>
      </c>
      <c r="AM1456" t="s">
        <v>826</v>
      </c>
      <c r="AN1456" t="s">
        <v>826</v>
      </c>
      <c r="AO1456" t="s">
        <v>826</v>
      </c>
      <c r="AP1456" t="s">
        <v>826</v>
      </c>
      <c r="AQ1456" t="s">
        <v>32</v>
      </c>
    </row>
    <row r="1457" spans="1:43" x14ac:dyDescent="0.2">
      <c r="A1457" s="29">
        <v>42919</v>
      </c>
      <c r="B1457" s="1">
        <v>42899</v>
      </c>
      <c r="C1457" s="1" t="str">
        <f>IF(F1457="Kup","6/13/2017",IF(F1457="Sag","6/14/2017",""))</f>
        <v>6/13/2017</v>
      </c>
      <c r="D1457" s="27">
        <f>A1457-B1457</f>
        <v>20</v>
      </c>
      <c r="E1457" s="27">
        <f>A1457-C1457</f>
        <v>20</v>
      </c>
      <c r="F1457" s="12" t="s">
        <v>21</v>
      </c>
      <c r="G1457" s="12">
        <v>20</v>
      </c>
      <c r="H1457" s="12" t="s">
        <v>22</v>
      </c>
      <c r="I1457" s="12" t="s">
        <v>107</v>
      </c>
      <c r="J1457" s="12" t="s">
        <v>982</v>
      </c>
      <c r="K1457" s="3" t="s">
        <v>964</v>
      </c>
      <c r="L1457" s="3" t="s">
        <v>951</v>
      </c>
      <c r="M1457" s="12">
        <v>1</v>
      </c>
      <c r="N1457" s="12">
        <v>1</v>
      </c>
      <c r="O1457" s="24"/>
      <c r="P1457" s="12">
        <v>2.895</v>
      </c>
      <c r="Q1457" s="12">
        <v>2.802</v>
      </c>
      <c r="R1457">
        <f>IF(Q1457&gt;0,(P1457*(Q1457^2))*(3.14159/6),"")</f>
        <v>11.900989867628699</v>
      </c>
      <c r="S1457" s="12" t="s">
        <v>32</v>
      </c>
      <c r="T1457" t="s">
        <v>25</v>
      </c>
      <c r="U1457" s="12" t="s">
        <v>26</v>
      </c>
      <c r="V1457" s="12" t="e">
        <f>"CG_D"&amp;G1457&amp;"_"&amp;H1457&amp;"_"&amp;#REF!&amp;".jpg"</f>
        <v>#REF!</v>
      </c>
      <c r="W1457" s="12"/>
      <c r="X1457" s="2" t="s">
        <v>764</v>
      </c>
      <c r="Y1457" s="12"/>
      <c r="Z1457" s="12"/>
      <c r="AA1457" s="12" t="s">
        <v>835</v>
      </c>
      <c r="AB1457" t="str">
        <f>IF(Q1457&gt;0,"yes","no")</f>
        <v>yes</v>
      </c>
      <c r="AC1457" t="str">
        <f>IF(O1457&gt;0,"yes","no")</f>
        <v>no</v>
      </c>
      <c r="AD1457" t="str">
        <f>IF(AH1457="hatch","yes","no")</f>
        <v>no</v>
      </c>
      <c r="AE1457" t="str">
        <f>IF(AH1457="swimup","yes","no")</f>
        <v>no</v>
      </c>
      <c r="AF1457" t="str">
        <f>IF(AH1457="respiration","yes","no")</f>
        <v>no</v>
      </c>
      <c r="AH1457" t="s">
        <v>813</v>
      </c>
      <c r="AI1457" t="str">
        <f>IF(O1457&gt;0,(IF(S1457="live",O1457*0.84,IF(S1457="dried.ethanol",O1457*0.8449+2.8227,O1457))),"")</f>
        <v/>
      </c>
      <c r="AJ1457" s="12" t="s">
        <v>801</v>
      </c>
      <c r="AL1457" t="str">
        <f>IF(OR(AND(Q1457=Q1458,P1457&gt;0),AND(O1457&gt;0,O1457=O1458)),"duplicate","")</f>
        <v/>
      </c>
      <c r="AM1457" t="s">
        <v>826</v>
      </c>
      <c r="AN1457" t="s">
        <v>826</v>
      </c>
      <c r="AO1457" t="s">
        <v>826</v>
      </c>
      <c r="AP1457" t="s">
        <v>826</v>
      </c>
      <c r="AQ1457" t="s">
        <v>32</v>
      </c>
    </row>
    <row r="1458" spans="1:43" x14ac:dyDescent="0.2">
      <c r="A1458" s="29">
        <v>42919</v>
      </c>
      <c r="B1458" s="1">
        <v>42899</v>
      </c>
      <c r="C1458" s="1" t="str">
        <f>IF(F1458="Kup","6/13/2017",IF(F1458="Sag","6/14/2017",""))</f>
        <v>6/13/2017</v>
      </c>
      <c r="D1458" s="27">
        <f>A1458-B1458</f>
        <v>20</v>
      </c>
      <c r="E1458" s="27">
        <f>A1458-C1458</f>
        <v>20</v>
      </c>
      <c r="F1458" s="12" t="s">
        <v>21</v>
      </c>
      <c r="G1458" s="12">
        <v>20</v>
      </c>
      <c r="H1458" s="12" t="s">
        <v>22</v>
      </c>
      <c r="I1458" s="12" t="s">
        <v>107</v>
      </c>
      <c r="J1458" s="12" t="s">
        <v>982</v>
      </c>
      <c r="K1458" s="3" t="s">
        <v>964</v>
      </c>
      <c r="L1458" s="3" t="s">
        <v>951</v>
      </c>
      <c r="M1458" s="12">
        <v>2</v>
      </c>
      <c r="N1458" s="12">
        <v>2</v>
      </c>
      <c r="O1458" s="24"/>
      <c r="P1458" s="12">
        <v>2.569</v>
      </c>
      <c r="Q1458" s="12">
        <v>2.3010000000000002</v>
      </c>
      <c r="R1458">
        <f>IF(Q1458&gt;0,(P1458*(Q1458^2))*(3.14159/6),"")</f>
        <v>7.1218955020517853</v>
      </c>
      <c r="S1458" s="12" t="s">
        <v>32</v>
      </c>
      <c r="T1458" t="s">
        <v>25</v>
      </c>
      <c r="U1458" s="12" t="s">
        <v>26</v>
      </c>
      <c r="V1458" s="12" t="e">
        <f>"CG_D"&amp;G1458&amp;"_"&amp;H1458&amp;"_"&amp;#REF!&amp;".jpg"</f>
        <v>#REF!</v>
      </c>
      <c r="W1458" s="12"/>
      <c r="X1458" s="2" t="s">
        <v>764</v>
      </c>
      <c r="Y1458" s="12"/>
      <c r="Z1458" s="12"/>
      <c r="AA1458" s="12" t="s">
        <v>835</v>
      </c>
      <c r="AB1458" t="str">
        <f>IF(Q1458&gt;0,"yes","no")</f>
        <v>yes</v>
      </c>
      <c r="AC1458" t="str">
        <f>IF(O1458&gt;0,"yes","no")</f>
        <v>no</v>
      </c>
      <c r="AD1458" t="str">
        <f>IF(AH1458="hatch","yes","no")</f>
        <v>no</v>
      </c>
      <c r="AE1458" t="str">
        <f>IF(AH1458="swimup","yes","no")</f>
        <v>no</v>
      </c>
      <c r="AF1458" t="str">
        <f>IF(AH1458="respiration","yes","no")</f>
        <v>no</v>
      </c>
      <c r="AH1458" t="s">
        <v>813</v>
      </c>
      <c r="AI1458" t="str">
        <f>IF(O1458&gt;0,(IF(S1458="live",O1458*0.84,IF(S1458="dried.ethanol",O1458*0.8449+2.8227,O1458))),"")</f>
        <v/>
      </c>
      <c r="AJ1458" s="12" t="s">
        <v>801</v>
      </c>
      <c r="AL1458" t="str">
        <f>IF(OR(AND(Q1458=Q1459,P1458&gt;0),AND(O1458&gt;0,O1458=O1459)),"duplicate","")</f>
        <v/>
      </c>
      <c r="AM1458" t="s">
        <v>826</v>
      </c>
      <c r="AN1458" t="s">
        <v>826</v>
      </c>
      <c r="AO1458" t="s">
        <v>826</v>
      </c>
      <c r="AP1458" t="s">
        <v>826</v>
      </c>
      <c r="AQ1458" t="s">
        <v>32</v>
      </c>
    </row>
    <row r="1459" spans="1:43" x14ac:dyDescent="0.2">
      <c r="A1459" s="29">
        <v>42919</v>
      </c>
      <c r="B1459" s="1">
        <v>42899</v>
      </c>
      <c r="C1459" s="1" t="str">
        <f>IF(F1459="Kup","6/13/2017",IF(F1459="Sag","6/14/2017",""))</f>
        <v>6/13/2017</v>
      </c>
      <c r="D1459" s="27">
        <f>A1459-B1459</f>
        <v>20</v>
      </c>
      <c r="E1459" s="27">
        <f>A1459-C1459</f>
        <v>20</v>
      </c>
      <c r="F1459" s="12" t="s">
        <v>21</v>
      </c>
      <c r="G1459" s="12">
        <v>20</v>
      </c>
      <c r="H1459" s="12" t="s">
        <v>22</v>
      </c>
      <c r="I1459" s="12" t="s">
        <v>107</v>
      </c>
      <c r="J1459" s="12" t="s">
        <v>982</v>
      </c>
      <c r="K1459" s="3" t="s">
        <v>964</v>
      </c>
      <c r="L1459" s="3" t="s">
        <v>951</v>
      </c>
      <c r="M1459" s="12">
        <v>3</v>
      </c>
      <c r="N1459" s="12">
        <v>3</v>
      </c>
      <c r="O1459" s="24"/>
      <c r="P1459" s="12">
        <v>2.6560000000000001</v>
      </c>
      <c r="Q1459" s="12">
        <v>2.516</v>
      </c>
      <c r="R1459">
        <f>IF(Q1459&gt;0,(P1459*(Q1459^2))*(3.14159/6),"")</f>
        <v>8.8033425205563738</v>
      </c>
      <c r="S1459" s="12" t="s">
        <v>32</v>
      </c>
      <c r="T1459" t="s">
        <v>25</v>
      </c>
      <c r="U1459" s="12" t="s">
        <v>26</v>
      </c>
      <c r="V1459" s="12" t="e">
        <f>"CG_D"&amp;G1459&amp;"_"&amp;H1459&amp;"_"&amp;#REF!&amp;".jpg"</f>
        <v>#REF!</v>
      </c>
      <c r="W1459" s="12"/>
      <c r="X1459" s="2" t="s">
        <v>764</v>
      </c>
      <c r="Y1459" s="12"/>
      <c r="Z1459" s="12"/>
      <c r="AA1459" s="12" t="s">
        <v>835</v>
      </c>
      <c r="AB1459" t="str">
        <f>IF(Q1459&gt;0,"yes","no")</f>
        <v>yes</v>
      </c>
      <c r="AC1459" t="str">
        <f>IF(O1459&gt;0,"yes","no")</f>
        <v>no</v>
      </c>
      <c r="AD1459" t="str">
        <f>IF(AH1459="hatch","yes","no")</f>
        <v>no</v>
      </c>
      <c r="AE1459" t="str">
        <f>IF(AH1459="swimup","yes","no")</f>
        <v>no</v>
      </c>
      <c r="AF1459" t="str">
        <f>IF(AH1459="respiration","yes","no")</f>
        <v>no</v>
      </c>
      <c r="AH1459" t="s">
        <v>813</v>
      </c>
      <c r="AI1459" t="str">
        <f>IF(O1459&gt;0,(IF(S1459="live",O1459*0.84,IF(S1459="dried.ethanol",O1459*0.8449+2.8227,O1459))),"")</f>
        <v/>
      </c>
      <c r="AJ1459" s="12" t="s">
        <v>801</v>
      </c>
      <c r="AL1459" t="str">
        <f>IF(OR(AND(Q1459=Q1460,P1459&gt;0),AND(O1459&gt;0,O1459=O1460)),"duplicate","")</f>
        <v/>
      </c>
      <c r="AM1459" t="s">
        <v>826</v>
      </c>
      <c r="AN1459" t="s">
        <v>826</v>
      </c>
      <c r="AO1459" t="s">
        <v>826</v>
      </c>
      <c r="AP1459" t="s">
        <v>826</v>
      </c>
      <c r="AQ1459" t="s">
        <v>32</v>
      </c>
    </row>
    <row r="1460" spans="1:43" x14ac:dyDescent="0.2">
      <c r="A1460" s="29">
        <v>42919</v>
      </c>
      <c r="B1460" s="1">
        <v>42899</v>
      </c>
      <c r="C1460" s="1" t="str">
        <f>IF(F1460="Kup","6/13/2017",IF(F1460="Sag","6/14/2017",""))</f>
        <v>6/13/2017</v>
      </c>
      <c r="D1460" s="27">
        <f>A1460-B1460</f>
        <v>20</v>
      </c>
      <c r="E1460" s="27">
        <f>A1460-C1460</f>
        <v>20</v>
      </c>
      <c r="F1460" s="12" t="s">
        <v>21</v>
      </c>
      <c r="G1460" s="12">
        <v>20</v>
      </c>
      <c r="H1460" s="12" t="s">
        <v>22</v>
      </c>
      <c r="I1460" s="12" t="s">
        <v>107</v>
      </c>
      <c r="J1460" s="12" t="s">
        <v>982</v>
      </c>
      <c r="K1460" s="3" t="s">
        <v>964</v>
      </c>
      <c r="L1460" s="3" t="s">
        <v>951</v>
      </c>
      <c r="M1460" s="12">
        <v>4</v>
      </c>
      <c r="N1460" s="12">
        <v>4</v>
      </c>
      <c r="O1460" s="24"/>
      <c r="P1460" s="12">
        <v>2.5750000000000002</v>
      </c>
      <c r="Q1460" s="12">
        <v>2.327</v>
      </c>
      <c r="R1460">
        <f>IF(Q1460&gt;0,(P1460*(Q1460^2))*(3.14159/6),"")</f>
        <v>7.3007630837597084</v>
      </c>
      <c r="S1460" s="12" t="s">
        <v>32</v>
      </c>
      <c r="T1460" t="s">
        <v>25</v>
      </c>
      <c r="U1460" s="12" t="s">
        <v>26</v>
      </c>
      <c r="V1460" s="12" t="e">
        <f>"CG_D"&amp;G1460&amp;"_"&amp;H1460&amp;"_"&amp;#REF!&amp;".jpg"</f>
        <v>#REF!</v>
      </c>
      <c r="W1460" s="12"/>
      <c r="X1460" s="2" t="s">
        <v>764</v>
      </c>
      <c r="Y1460" s="12"/>
      <c r="Z1460" s="12"/>
      <c r="AA1460" s="12" t="s">
        <v>835</v>
      </c>
      <c r="AB1460" t="str">
        <f>IF(Q1460&gt;0,"yes","no")</f>
        <v>yes</v>
      </c>
      <c r="AC1460" t="str">
        <f>IF(O1460&gt;0,"yes","no")</f>
        <v>no</v>
      </c>
      <c r="AD1460" t="str">
        <f>IF(AH1460="hatch","yes","no")</f>
        <v>no</v>
      </c>
      <c r="AE1460" t="str">
        <f>IF(AH1460="swimup","yes","no")</f>
        <v>no</v>
      </c>
      <c r="AF1460" t="str">
        <f>IF(AH1460="respiration","yes","no")</f>
        <v>no</v>
      </c>
      <c r="AH1460" t="s">
        <v>813</v>
      </c>
      <c r="AI1460" t="str">
        <f>IF(O1460&gt;0,(IF(S1460="live",O1460*0.84,IF(S1460="dried.ethanol",O1460*0.8449+2.8227,O1460))),"")</f>
        <v/>
      </c>
      <c r="AJ1460" s="12" t="s">
        <v>801</v>
      </c>
      <c r="AL1460" t="str">
        <f>IF(OR(AND(Q1460=Q1461,P1460&gt;0),AND(O1460&gt;0,O1460=O1461)),"duplicate","")</f>
        <v/>
      </c>
      <c r="AM1460" t="s">
        <v>826</v>
      </c>
      <c r="AN1460" t="s">
        <v>826</v>
      </c>
      <c r="AO1460" t="s">
        <v>826</v>
      </c>
      <c r="AP1460" t="s">
        <v>826</v>
      </c>
      <c r="AQ1460" t="s">
        <v>32</v>
      </c>
    </row>
    <row r="1461" spans="1:43" x14ac:dyDescent="0.2">
      <c r="A1461" s="29">
        <v>42919</v>
      </c>
      <c r="B1461" s="1">
        <v>42899</v>
      </c>
      <c r="C1461" s="1" t="str">
        <f>IF(F1461="Kup","6/13/2017",IF(F1461="Sag","6/14/2017",""))</f>
        <v>6/13/2017</v>
      </c>
      <c r="D1461" s="27">
        <f>A1461-B1461</f>
        <v>20</v>
      </c>
      <c r="E1461" s="27">
        <f>A1461-C1461</f>
        <v>20</v>
      </c>
      <c r="F1461" s="12" t="s">
        <v>21</v>
      </c>
      <c r="G1461" s="12">
        <v>20</v>
      </c>
      <c r="H1461" s="12" t="s">
        <v>22</v>
      </c>
      <c r="I1461" s="12" t="s">
        <v>107</v>
      </c>
      <c r="J1461" s="12" t="s">
        <v>982</v>
      </c>
      <c r="K1461" s="3" t="s">
        <v>964</v>
      </c>
      <c r="L1461" s="3" t="s">
        <v>951</v>
      </c>
      <c r="M1461" s="12">
        <v>5</v>
      </c>
      <c r="N1461" s="12">
        <v>5</v>
      </c>
      <c r="O1461" s="24"/>
      <c r="P1461" s="12">
        <v>2.89</v>
      </c>
      <c r="Q1461" s="12">
        <v>2.4489999999999998</v>
      </c>
      <c r="R1461">
        <f>IF(Q1461&gt;0,(P1461*(Q1461^2))*(3.14159/6),"")</f>
        <v>9.0755649351591821</v>
      </c>
      <c r="S1461" s="12" t="s">
        <v>32</v>
      </c>
      <c r="T1461" t="s">
        <v>25</v>
      </c>
      <c r="U1461" s="12" t="s">
        <v>26</v>
      </c>
      <c r="V1461" s="12" t="e">
        <f>"CG_D"&amp;G1461&amp;"_"&amp;H1461&amp;"_"&amp;#REF!&amp;".jpg"</f>
        <v>#REF!</v>
      </c>
      <c r="W1461" s="12"/>
      <c r="X1461" s="2" t="s">
        <v>764</v>
      </c>
      <c r="Y1461" s="12"/>
      <c r="Z1461" s="12"/>
      <c r="AA1461" s="12" t="s">
        <v>835</v>
      </c>
      <c r="AB1461" t="str">
        <f>IF(Q1461&gt;0,"yes","no")</f>
        <v>yes</v>
      </c>
      <c r="AC1461" t="str">
        <f>IF(O1461&gt;0,"yes","no")</f>
        <v>no</v>
      </c>
      <c r="AD1461" t="str">
        <f>IF(AH1461="hatch","yes","no")</f>
        <v>no</v>
      </c>
      <c r="AE1461" t="str">
        <f>IF(AH1461="swimup","yes","no")</f>
        <v>no</v>
      </c>
      <c r="AF1461" t="str">
        <f>IF(AH1461="respiration","yes","no")</f>
        <v>no</v>
      </c>
      <c r="AH1461" t="s">
        <v>813</v>
      </c>
      <c r="AI1461" t="str">
        <f>IF(O1461&gt;0,(IF(S1461="live",O1461*0.84,IF(S1461="dried.ethanol",O1461*0.8449+2.8227,O1461))),"")</f>
        <v/>
      </c>
      <c r="AJ1461" s="12" t="s">
        <v>801</v>
      </c>
      <c r="AL1461" t="str">
        <f>IF(OR(AND(Q1461=Q1462,P1461&gt;0),AND(O1461&gt;0,O1461=O1462)),"duplicate","")</f>
        <v/>
      </c>
      <c r="AM1461" t="s">
        <v>826</v>
      </c>
      <c r="AN1461" t="s">
        <v>826</v>
      </c>
      <c r="AO1461" t="s">
        <v>826</v>
      </c>
      <c r="AP1461" t="s">
        <v>826</v>
      </c>
      <c r="AQ1461" t="s">
        <v>32</v>
      </c>
    </row>
    <row r="1462" spans="1:43" x14ac:dyDescent="0.2">
      <c r="A1462" s="29">
        <v>42919</v>
      </c>
      <c r="B1462" s="1">
        <v>42899</v>
      </c>
      <c r="C1462" s="1" t="str">
        <f>IF(F1462="Kup","6/13/2017",IF(F1462="Sag","6/14/2017",""))</f>
        <v>6/13/2017</v>
      </c>
      <c r="D1462" s="27">
        <f>A1462-B1462</f>
        <v>20</v>
      </c>
      <c r="E1462" s="27">
        <f>A1462-C1462</f>
        <v>20</v>
      </c>
      <c r="F1462" s="12" t="s">
        <v>21</v>
      </c>
      <c r="G1462" s="12">
        <v>20</v>
      </c>
      <c r="H1462" s="12" t="s">
        <v>22</v>
      </c>
      <c r="I1462" s="12" t="s">
        <v>107</v>
      </c>
      <c r="J1462" s="12" t="s">
        <v>982</v>
      </c>
      <c r="K1462" s="3" t="s">
        <v>964</v>
      </c>
      <c r="L1462" s="3" t="s">
        <v>951</v>
      </c>
      <c r="M1462" s="12">
        <v>6</v>
      </c>
      <c r="N1462" s="12">
        <v>6</v>
      </c>
      <c r="O1462" s="24"/>
      <c r="P1462" s="12">
        <v>2.5720000000000001</v>
      </c>
      <c r="Q1462" s="12">
        <v>2.387</v>
      </c>
      <c r="R1462">
        <f>IF(Q1462&gt;0,(P1462*(Q1462^2))*(3.14159/6),"")</f>
        <v>7.6731565296483524</v>
      </c>
      <c r="S1462" s="12" t="s">
        <v>32</v>
      </c>
      <c r="T1462" t="s">
        <v>25</v>
      </c>
      <c r="U1462" s="12" t="s">
        <v>26</v>
      </c>
      <c r="V1462" s="12" t="e">
        <f>"CG_D"&amp;G1462&amp;"_"&amp;H1462&amp;"_"&amp;#REF!&amp;".jpg"</f>
        <v>#REF!</v>
      </c>
      <c r="W1462" s="12"/>
      <c r="X1462" s="2" t="s">
        <v>764</v>
      </c>
      <c r="Y1462" s="12"/>
      <c r="Z1462" s="12"/>
      <c r="AA1462" s="12" t="s">
        <v>835</v>
      </c>
      <c r="AB1462" t="str">
        <f>IF(Q1462&gt;0,"yes","no")</f>
        <v>yes</v>
      </c>
      <c r="AC1462" t="str">
        <f>IF(O1462&gt;0,"yes","no")</f>
        <v>no</v>
      </c>
      <c r="AD1462" t="str">
        <f>IF(AH1462="hatch","yes","no")</f>
        <v>no</v>
      </c>
      <c r="AE1462" t="str">
        <f>IF(AH1462="swimup","yes","no")</f>
        <v>no</v>
      </c>
      <c r="AF1462" t="str">
        <f>IF(AH1462="respiration","yes","no")</f>
        <v>no</v>
      </c>
      <c r="AH1462" t="s">
        <v>813</v>
      </c>
      <c r="AI1462" t="str">
        <f>IF(O1462&gt;0,(IF(S1462="live",O1462*0.84,IF(S1462="dried.ethanol",O1462*0.8449+2.8227,O1462))),"")</f>
        <v/>
      </c>
      <c r="AJ1462" s="12" t="s">
        <v>801</v>
      </c>
      <c r="AL1462" t="str">
        <f>IF(OR(AND(Q1462=Q1463,P1462&gt;0),AND(O1462&gt;0,O1462=O1463)),"duplicate","")</f>
        <v/>
      </c>
      <c r="AM1462" t="s">
        <v>826</v>
      </c>
      <c r="AN1462" t="s">
        <v>826</v>
      </c>
      <c r="AO1462" t="s">
        <v>826</v>
      </c>
      <c r="AP1462" t="s">
        <v>826</v>
      </c>
      <c r="AQ1462" t="s">
        <v>32</v>
      </c>
    </row>
    <row r="1463" spans="1:43" x14ac:dyDescent="0.2">
      <c r="A1463" s="29">
        <v>42919</v>
      </c>
      <c r="B1463" s="1">
        <v>42899</v>
      </c>
      <c r="C1463" s="1" t="str">
        <f>IF(F1463="Kup","6/13/2017",IF(F1463="Sag","6/14/2017",""))</f>
        <v>6/13/2017</v>
      </c>
      <c r="D1463" s="27">
        <f>A1463-B1463</f>
        <v>20</v>
      </c>
      <c r="E1463" s="27">
        <f>A1463-C1463</f>
        <v>20</v>
      </c>
      <c r="F1463" s="12" t="s">
        <v>21</v>
      </c>
      <c r="G1463" s="12">
        <v>20</v>
      </c>
      <c r="H1463" s="12" t="s">
        <v>22</v>
      </c>
      <c r="I1463" s="12" t="s">
        <v>107</v>
      </c>
      <c r="J1463" s="12" t="s">
        <v>982</v>
      </c>
      <c r="K1463" s="3" t="s">
        <v>964</v>
      </c>
      <c r="L1463" s="3" t="s">
        <v>951</v>
      </c>
      <c r="M1463" s="12">
        <v>7</v>
      </c>
      <c r="N1463" s="12">
        <v>7</v>
      </c>
      <c r="O1463" s="24"/>
      <c r="P1463" s="12">
        <v>2.3860000000000001</v>
      </c>
      <c r="Q1463" s="12">
        <v>2.036</v>
      </c>
      <c r="R1463">
        <f>IF(Q1463&gt;0,(P1463*(Q1463^2))*(3.14159/6),"")</f>
        <v>5.178741603181173</v>
      </c>
      <c r="S1463" s="12" t="s">
        <v>32</v>
      </c>
      <c r="T1463" t="s">
        <v>25</v>
      </c>
      <c r="U1463" s="12" t="s">
        <v>26</v>
      </c>
      <c r="V1463" s="12" t="e">
        <f>"CG_D"&amp;G1463&amp;"_"&amp;H1463&amp;"_"&amp;#REF!&amp;".jpg"</f>
        <v>#REF!</v>
      </c>
      <c r="W1463" s="12"/>
      <c r="X1463" s="2" t="s">
        <v>764</v>
      </c>
      <c r="Y1463" s="12"/>
      <c r="Z1463" s="12"/>
      <c r="AA1463" s="12" t="s">
        <v>835</v>
      </c>
      <c r="AB1463" t="str">
        <f>IF(Q1463&gt;0,"yes","no")</f>
        <v>yes</v>
      </c>
      <c r="AC1463" t="str">
        <f>IF(O1463&gt;0,"yes","no")</f>
        <v>no</v>
      </c>
      <c r="AD1463" t="str">
        <f>IF(AH1463="hatch","yes","no")</f>
        <v>no</v>
      </c>
      <c r="AE1463" t="str">
        <f>IF(AH1463="swimup","yes","no")</f>
        <v>no</v>
      </c>
      <c r="AF1463" t="str">
        <f>IF(AH1463="respiration","yes","no")</f>
        <v>no</v>
      </c>
      <c r="AH1463" t="s">
        <v>813</v>
      </c>
      <c r="AI1463" t="str">
        <f>IF(O1463&gt;0,(IF(S1463="live",O1463*0.84,IF(S1463="dried.ethanol",O1463*0.8449+2.8227,O1463))),"")</f>
        <v/>
      </c>
      <c r="AJ1463" s="12" t="s">
        <v>801</v>
      </c>
      <c r="AL1463" t="str">
        <f>IF(OR(AND(Q1463=Q1464,P1463&gt;0),AND(O1463&gt;0,O1463=O1464)),"duplicate","")</f>
        <v/>
      </c>
      <c r="AM1463" t="s">
        <v>826</v>
      </c>
      <c r="AN1463" t="s">
        <v>826</v>
      </c>
      <c r="AO1463" t="s">
        <v>826</v>
      </c>
      <c r="AP1463" t="s">
        <v>826</v>
      </c>
      <c r="AQ1463" t="s">
        <v>32</v>
      </c>
    </row>
    <row r="1464" spans="1:43" x14ac:dyDescent="0.2">
      <c r="A1464" s="29">
        <v>42919</v>
      </c>
      <c r="B1464" s="1">
        <v>42899</v>
      </c>
      <c r="C1464" s="1" t="str">
        <f>IF(F1464="Kup","6/13/2017",IF(F1464="Sag","6/14/2017",""))</f>
        <v>6/13/2017</v>
      </c>
      <c r="D1464" s="27">
        <f>A1464-B1464</f>
        <v>20</v>
      </c>
      <c r="E1464" s="27">
        <f>A1464-C1464</f>
        <v>20</v>
      </c>
      <c r="F1464" s="12" t="s">
        <v>21</v>
      </c>
      <c r="G1464" s="12">
        <v>20</v>
      </c>
      <c r="H1464" s="12" t="s">
        <v>22</v>
      </c>
      <c r="I1464" s="12" t="s">
        <v>107</v>
      </c>
      <c r="J1464" s="12" t="s">
        <v>982</v>
      </c>
      <c r="K1464" s="3" t="s">
        <v>964</v>
      </c>
      <c r="L1464" s="3" t="s">
        <v>951</v>
      </c>
      <c r="M1464" s="12">
        <v>8</v>
      </c>
      <c r="N1464" s="12">
        <v>8</v>
      </c>
      <c r="O1464" s="24"/>
      <c r="P1464" s="12">
        <v>2.673</v>
      </c>
      <c r="Q1464" s="12">
        <v>2.367</v>
      </c>
      <c r="R1464">
        <f>IF(Q1464&gt;0,(P1464*(Q1464^2))*(3.14159/6),"")</f>
        <v>7.8414021981697033</v>
      </c>
      <c r="S1464" s="12" t="s">
        <v>32</v>
      </c>
      <c r="T1464" t="s">
        <v>25</v>
      </c>
      <c r="U1464" s="12" t="s">
        <v>26</v>
      </c>
      <c r="V1464" s="12" t="e">
        <f>"CG_D"&amp;G1464&amp;"_"&amp;H1464&amp;"_"&amp;#REF!&amp;".jpg"</f>
        <v>#REF!</v>
      </c>
      <c r="W1464" s="12"/>
      <c r="X1464" s="2" t="s">
        <v>764</v>
      </c>
      <c r="Y1464" s="12"/>
      <c r="Z1464" s="12"/>
      <c r="AA1464" s="12" t="s">
        <v>835</v>
      </c>
      <c r="AB1464" t="str">
        <f>IF(Q1464&gt;0,"yes","no")</f>
        <v>yes</v>
      </c>
      <c r="AC1464" t="str">
        <f>IF(O1464&gt;0,"yes","no")</f>
        <v>no</v>
      </c>
      <c r="AD1464" t="str">
        <f>IF(AH1464="hatch","yes","no")</f>
        <v>no</v>
      </c>
      <c r="AE1464" t="str">
        <f>IF(AH1464="swimup","yes","no")</f>
        <v>no</v>
      </c>
      <c r="AF1464" t="str">
        <f>IF(AH1464="respiration","yes","no")</f>
        <v>no</v>
      </c>
      <c r="AH1464" t="s">
        <v>813</v>
      </c>
      <c r="AI1464" t="str">
        <f>IF(O1464&gt;0,(IF(S1464="live",O1464*0.84,IF(S1464="dried.ethanol",O1464*0.8449+2.8227,O1464))),"")</f>
        <v/>
      </c>
      <c r="AJ1464" s="12" t="s">
        <v>801</v>
      </c>
      <c r="AL1464" t="str">
        <f>IF(OR(AND(Q1464=Q1465,P1464&gt;0),AND(O1464&gt;0,O1464=O1465)),"duplicate","")</f>
        <v/>
      </c>
      <c r="AM1464" t="s">
        <v>826</v>
      </c>
      <c r="AN1464" t="s">
        <v>826</v>
      </c>
      <c r="AO1464" t="s">
        <v>826</v>
      </c>
      <c r="AP1464" t="s">
        <v>826</v>
      </c>
      <c r="AQ1464" t="s">
        <v>32</v>
      </c>
    </row>
    <row r="1465" spans="1:43" x14ac:dyDescent="0.2">
      <c r="A1465" s="29">
        <v>42919</v>
      </c>
      <c r="B1465" s="1">
        <v>42899</v>
      </c>
      <c r="C1465" s="1" t="str">
        <f>IF(F1465="Kup","6/13/2017",IF(F1465="Sag","6/14/2017",""))</f>
        <v>6/13/2017</v>
      </c>
      <c r="D1465" s="27">
        <f>A1465-B1465</f>
        <v>20</v>
      </c>
      <c r="E1465" s="27">
        <f>A1465-C1465</f>
        <v>20</v>
      </c>
      <c r="F1465" s="12" t="s">
        <v>21</v>
      </c>
      <c r="G1465" s="12">
        <v>20</v>
      </c>
      <c r="H1465" s="12" t="s">
        <v>22</v>
      </c>
      <c r="I1465" s="12" t="s">
        <v>107</v>
      </c>
      <c r="J1465" s="12" t="s">
        <v>982</v>
      </c>
      <c r="K1465" s="3" t="s">
        <v>964</v>
      </c>
      <c r="L1465" s="3" t="s">
        <v>951</v>
      </c>
      <c r="M1465" s="12">
        <v>9</v>
      </c>
      <c r="N1465" s="12">
        <v>9</v>
      </c>
      <c r="O1465" s="24"/>
      <c r="P1465" s="12">
        <v>2.613</v>
      </c>
      <c r="Q1465" s="12">
        <v>2.1280000000000001</v>
      </c>
      <c r="R1465">
        <f>IF(Q1465&gt;0,(P1465*(Q1465^2))*(3.14159/6),"")</f>
        <v>6.1955649253388811</v>
      </c>
      <c r="S1465" s="12" t="s">
        <v>32</v>
      </c>
      <c r="T1465" t="s">
        <v>25</v>
      </c>
      <c r="U1465" s="12" t="s">
        <v>26</v>
      </c>
      <c r="V1465" s="12" t="e">
        <f>"CG_D"&amp;G1465&amp;"_"&amp;H1465&amp;"_"&amp;#REF!&amp;".jpg"</f>
        <v>#REF!</v>
      </c>
      <c r="W1465" s="12"/>
      <c r="X1465" s="2" t="s">
        <v>764</v>
      </c>
      <c r="Y1465" s="12"/>
      <c r="Z1465" s="12"/>
      <c r="AA1465" s="12" t="s">
        <v>835</v>
      </c>
      <c r="AB1465" t="str">
        <f>IF(Q1465&gt;0,"yes","no")</f>
        <v>yes</v>
      </c>
      <c r="AC1465" t="str">
        <f>IF(O1465&gt;0,"yes","no")</f>
        <v>no</v>
      </c>
      <c r="AD1465" t="str">
        <f>IF(AH1465="hatch","yes","no")</f>
        <v>no</v>
      </c>
      <c r="AE1465" t="str">
        <f>IF(AH1465="swimup","yes","no")</f>
        <v>no</v>
      </c>
      <c r="AF1465" t="str">
        <f>IF(AH1465="respiration","yes","no")</f>
        <v>no</v>
      </c>
      <c r="AH1465" t="s">
        <v>813</v>
      </c>
      <c r="AI1465" t="str">
        <f>IF(O1465&gt;0,(IF(S1465="live",O1465*0.84,IF(S1465="dried.ethanol",O1465*0.8449+2.8227,O1465))),"")</f>
        <v/>
      </c>
      <c r="AJ1465" s="12" t="s">
        <v>801</v>
      </c>
      <c r="AL1465" t="str">
        <f>IF(OR(AND(Q1465=Q1466,P1465&gt;0),AND(O1465&gt;0,O1465=O1466)),"duplicate","")</f>
        <v/>
      </c>
      <c r="AM1465" t="s">
        <v>826</v>
      </c>
      <c r="AN1465" t="s">
        <v>826</v>
      </c>
      <c r="AO1465" t="s">
        <v>826</v>
      </c>
      <c r="AP1465" t="s">
        <v>826</v>
      </c>
      <c r="AQ1465" t="s">
        <v>32</v>
      </c>
    </row>
    <row r="1466" spans="1:43" x14ac:dyDescent="0.2">
      <c r="A1466" s="29">
        <v>42919</v>
      </c>
      <c r="B1466" s="1">
        <v>42899</v>
      </c>
      <c r="C1466" s="1" t="str">
        <f>IF(F1466="Kup","6/13/2017",IF(F1466="Sag","6/14/2017",""))</f>
        <v>6/13/2017</v>
      </c>
      <c r="D1466" s="27">
        <f>A1466-B1466</f>
        <v>20</v>
      </c>
      <c r="E1466" s="27">
        <f>A1466-C1466</f>
        <v>20</v>
      </c>
      <c r="F1466" s="12" t="s">
        <v>21</v>
      </c>
      <c r="G1466" s="12">
        <v>20</v>
      </c>
      <c r="H1466" s="12" t="s">
        <v>22</v>
      </c>
      <c r="I1466" s="12" t="s">
        <v>107</v>
      </c>
      <c r="J1466" s="12" t="s">
        <v>982</v>
      </c>
      <c r="K1466" s="3" t="s">
        <v>964</v>
      </c>
      <c r="L1466" s="3" t="s">
        <v>951</v>
      </c>
      <c r="M1466" s="12">
        <v>10</v>
      </c>
      <c r="N1466" s="12">
        <v>10</v>
      </c>
      <c r="O1466" s="24"/>
      <c r="P1466" s="12">
        <v>2.5619999999999998</v>
      </c>
      <c r="Q1466" s="12">
        <v>2.4529999999999998</v>
      </c>
      <c r="R1466">
        <f>IF(Q1466&gt;0,(P1466*(Q1466^2))*(3.14159/6),"")</f>
        <v>8.0718387467263675</v>
      </c>
      <c r="S1466" s="12" t="s">
        <v>32</v>
      </c>
      <c r="T1466" t="s">
        <v>25</v>
      </c>
      <c r="U1466" s="12" t="s">
        <v>26</v>
      </c>
      <c r="V1466" s="12" t="e">
        <f>"CG_D"&amp;G1466&amp;"_"&amp;H1466&amp;"_"&amp;#REF!&amp;".jpg"</f>
        <v>#REF!</v>
      </c>
      <c r="W1466" s="12"/>
      <c r="X1466" s="2" t="s">
        <v>764</v>
      </c>
      <c r="Y1466" s="12"/>
      <c r="Z1466" s="12"/>
      <c r="AA1466" s="12" t="s">
        <v>835</v>
      </c>
      <c r="AB1466" t="str">
        <f>IF(Q1466&gt;0,"yes","no")</f>
        <v>yes</v>
      </c>
      <c r="AC1466" t="str">
        <f>IF(O1466&gt;0,"yes","no")</f>
        <v>no</v>
      </c>
      <c r="AD1466" t="str">
        <f>IF(AH1466="hatch","yes","no")</f>
        <v>no</v>
      </c>
      <c r="AE1466" t="str">
        <f>IF(AH1466="swimup","yes","no")</f>
        <v>no</v>
      </c>
      <c r="AF1466" t="str">
        <f>IF(AH1466="respiration","yes","no")</f>
        <v>no</v>
      </c>
      <c r="AH1466" t="s">
        <v>813</v>
      </c>
      <c r="AI1466" t="str">
        <f>IF(O1466&gt;0,(IF(S1466="live",O1466*0.84,IF(S1466="dried.ethanol",O1466*0.8449+2.8227,O1466))),"")</f>
        <v/>
      </c>
      <c r="AJ1466" s="12" t="s">
        <v>801</v>
      </c>
      <c r="AL1466" t="str">
        <f>IF(OR(AND(Q1466=Q1467,P1466&gt;0),AND(O1466&gt;0,O1466=O1467)),"duplicate","")</f>
        <v/>
      </c>
      <c r="AM1466" t="s">
        <v>826</v>
      </c>
      <c r="AN1466" t="s">
        <v>826</v>
      </c>
      <c r="AO1466" t="s">
        <v>826</v>
      </c>
      <c r="AP1466" t="s">
        <v>826</v>
      </c>
      <c r="AQ1466" t="s">
        <v>32</v>
      </c>
    </row>
    <row r="1467" spans="1:43" x14ac:dyDescent="0.2">
      <c r="A1467" s="29">
        <v>42919</v>
      </c>
      <c r="B1467" s="1">
        <v>42899</v>
      </c>
      <c r="C1467" s="1" t="str">
        <f>IF(F1467="Kup","6/13/2017",IF(F1467="Sag","6/14/2017",""))</f>
        <v>6/13/2017</v>
      </c>
      <c r="D1467" s="27">
        <f>A1467-B1467</f>
        <v>20</v>
      </c>
      <c r="E1467" s="27">
        <f>A1467-C1467</f>
        <v>20</v>
      </c>
      <c r="F1467" s="12" t="s">
        <v>21</v>
      </c>
      <c r="G1467" s="12">
        <v>20</v>
      </c>
      <c r="H1467" s="12" t="s">
        <v>22</v>
      </c>
      <c r="I1467" s="12" t="s">
        <v>39</v>
      </c>
      <c r="J1467" s="12" t="s">
        <v>983</v>
      </c>
      <c r="K1467" s="3" t="s">
        <v>965</v>
      </c>
      <c r="L1467" s="3" t="s">
        <v>951</v>
      </c>
      <c r="M1467" s="12">
        <v>1</v>
      </c>
      <c r="N1467" s="12">
        <v>1</v>
      </c>
      <c r="O1467" s="24"/>
      <c r="P1467" s="12">
        <v>2.5659999999999998</v>
      </c>
      <c r="Q1467" s="12">
        <v>2.19</v>
      </c>
      <c r="R1467">
        <f>IF(Q1467&gt;0,(P1467*(Q1467^2))*(3.14159/6),"")</f>
        <v>6.4438160940389988</v>
      </c>
      <c r="S1467" s="12" t="s">
        <v>32</v>
      </c>
      <c r="T1467" t="s">
        <v>25</v>
      </c>
      <c r="U1467" s="12" t="s">
        <v>26</v>
      </c>
      <c r="V1467" s="12" t="e">
        <f>"CG_D"&amp;G1467&amp;"_"&amp;H1467&amp;"_"&amp;#REF!&amp;".jpg"</f>
        <v>#REF!</v>
      </c>
      <c r="W1467" s="12"/>
      <c r="X1467" s="2" t="s">
        <v>764</v>
      </c>
      <c r="Y1467" s="12"/>
      <c r="Z1467" s="12"/>
      <c r="AA1467" s="12" t="s">
        <v>835</v>
      </c>
      <c r="AB1467" t="str">
        <f>IF(Q1467&gt;0,"yes","no")</f>
        <v>yes</v>
      </c>
      <c r="AC1467" t="str">
        <f>IF(O1467&gt;0,"yes","no")</f>
        <v>no</v>
      </c>
      <c r="AD1467" t="str">
        <f>IF(AH1467="hatch","yes","no")</f>
        <v>no</v>
      </c>
      <c r="AE1467" t="str">
        <f>IF(AH1467="swimup","yes","no")</f>
        <v>no</v>
      </c>
      <c r="AF1467" t="str">
        <f>IF(AH1467="respiration","yes","no")</f>
        <v>no</v>
      </c>
      <c r="AH1467" t="s">
        <v>813</v>
      </c>
      <c r="AI1467" t="str">
        <f>IF(O1467&gt;0,(IF(S1467="live",O1467*0.84,IF(S1467="dried.ethanol",O1467*0.8449+2.8227,O1467))),"")</f>
        <v/>
      </c>
      <c r="AJ1467" s="12" t="s">
        <v>801</v>
      </c>
      <c r="AL1467" t="str">
        <f>IF(OR(AND(Q1467=Q1468,P1467&gt;0),AND(O1467&gt;0,O1467=O1468)),"duplicate","")</f>
        <v/>
      </c>
      <c r="AM1467" t="s">
        <v>826</v>
      </c>
      <c r="AN1467" t="s">
        <v>826</v>
      </c>
      <c r="AO1467" t="s">
        <v>826</v>
      </c>
      <c r="AP1467" t="s">
        <v>826</v>
      </c>
      <c r="AQ1467" t="s">
        <v>32</v>
      </c>
    </row>
    <row r="1468" spans="1:43" x14ac:dyDescent="0.2">
      <c r="A1468" s="29">
        <v>42919</v>
      </c>
      <c r="B1468" s="1">
        <v>42899</v>
      </c>
      <c r="C1468" s="1" t="str">
        <f>IF(F1468="Kup","6/13/2017",IF(F1468="Sag","6/14/2017",""))</f>
        <v>6/13/2017</v>
      </c>
      <c r="D1468" s="27">
        <f>A1468-B1468</f>
        <v>20</v>
      </c>
      <c r="E1468" s="27">
        <f>A1468-C1468</f>
        <v>20</v>
      </c>
      <c r="F1468" s="12" t="s">
        <v>21</v>
      </c>
      <c r="G1468" s="12">
        <v>20</v>
      </c>
      <c r="H1468" s="12" t="s">
        <v>22</v>
      </c>
      <c r="I1468" s="12" t="s">
        <v>39</v>
      </c>
      <c r="J1468" s="12" t="s">
        <v>983</v>
      </c>
      <c r="K1468" s="3" t="s">
        <v>965</v>
      </c>
      <c r="L1468" s="3" t="s">
        <v>951</v>
      </c>
      <c r="M1468" s="12">
        <v>2</v>
      </c>
      <c r="N1468" s="12">
        <v>2</v>
      </c>
      <c r="O1468" s="24"/>
      <c r="P1468" s="12">
        <v>2.8719999999999999</v>
      </c>
      <c r="Q1468" s="12">
        <v>2.4510000000000001</v>
      </c>
      <c r="R1468">
        <f>IF(Q1468&gt;0,(P1468*(Q1468^2))*(3.14159/6),"")</f>
        <v>9.0337759144330807</v>
      </c>
      <c r="S1468" s="12" t="s">
        <v>32</v>
      </c>
      <c r="T1468" t="s">
        <v>25</v>
      </c>
      <c r="U1468" s="12" t="s">
        <v>26</v>
      </c>
      <c r="V1468" s="12" t="e">
        <f>"CG_D"&amp;G1468&amp;"_"&amp;H1468&amp;"_"&amp;#REF!&amp;".jpg"</f>
        <v>#REF!</v>
      </c>
      <c r="W1468" s="12"/>
      <c r="X1468" s="2" t="s">
        <v>764</v>
      </c>
      <c r="Y1468" s="12"/>
      <c r="Z1468" s="12"/>
      <c r="AA1468" s="12" t="s">
        <v>835</v>
      </c>
      <c r="AB1468" t="str">
        <f>IF(Q1468&gt;0,"yes","no")</f>
        <v>yes</v>
      </c>
      <c r="AC1468" t="str">
        <f>IF(O1468&gt;0,"yes","no")</f>
        <v>no</v>
      </c>
      <c r="AD1468" t="str">
        <f>IF(AH1468="hatch","yes","no")</f>
        <v>no</v>
      </c>
      <c r="AE1468" t="str">
        <f>IF(AH1468="swimup","yes","no")</f>
        <v>no</v>
      </c>
      <c r="AF1468" t="str">
        <f>IF(AH1468="respiration","yes","no")</f>
        <v>no</v>
      </c>
      <c r="AH1468" t="s">
        <v>813</v>
      </c>
      <c r="AI1468" t="str">
        <f>IF(O1468&gt;0,(IF(S1468="live",O1468*0.84,IF(S1468="dried.ethanol",O1468*0.8449+2.8227,O1468))),"")</f>
        <v/>
      </c>
      <c r="AJ1468" s="12" t="s">
        <v>801</v>
      </c>
      <c r="AL1468" t="str">
        <f>IF(OR(AND(Q1468=Q1469,P1468&gt;0),AND(O1468&gt;0,O1468=O1469)),"duplicate","")</f>
        <v/>
      </c>
      <c r="AM1468" t="s">
        <v>826</v>
      </c>
      <c r="AN1468" t="s">
        <v>826</v>
      </c>
      <c r="AO1468" t="s">
        <v>826</v>
      </c>
      <c r="AP1468" t="s">
        <v>826</v>
      </c>
      <c r="AQ1468" t="s">
        <v>32</v>
      </c>
    </row>
    <row r="1469" spans="1:43" x14ac:dyDescent="0.2">
      <c r="A1469" s="29">
        <v>42919</v>
      </c>
      <c r="B1469" s="1">
        <v>42899</v>
      </c>
      <c r="C1469" s="1" t="str">
        <f>IF(F1469="Kup","6/13/2017",IF(F1469="Sag","6/14/2017",""))</f>
        <v>6/13/2017</v>
      </c>
      <c r="D1469" s="27">
        <f>A1469-B1469</f>
        <v>20</v>
      </c>
      <c r="E1469" s="27">
        <f>A1469-C1469</f>
        <v>20</v>
      </c>
      <c r="F1469" s="12" t="s">
        <v>21</v>
      </c>
      <c r="G1469" s="12">
        <v>20</v>
      </c>
      <c r="H1469" s="12" t="s">
        <v>22</v>
      </c>
      <c r="I1469" s="12" t="s">
        <v>39</v>
      </c>
      <c r="J1469" s="12" t="s">
        <v>983</v>
      </c>
      <c r="K1469" s="3" t="s">
        <v>965</v>
      </c>
      <c r="L1469" s="3" t="s">
        <v>951</v>
      </c>
      <c r="M1469" s="12">
        <v>3</v>
      </c>
      <c r="N1469" s="12">
        <v>3</v>
      </c>
      <c r="O1469" s="24"/>
      <c r="P1469" s="12">
        <v>2.903</v>
      </c>
      <c r="Q1469" s="12">
        <v>2.2130000000000001</v>
      </c>
      <c r="R1469">
        <f>IF(Q1469&gt;0,(P1469*(Q1469^2))*(3.14159/6),"")</f>
        <v>7.4440300764815213</v>
      </c>
      <c r="S1469" s="12" t="s">
        <v>32</v>
      </c>
      <c r="T1469" t="s">
        <v>25</v>
      </c>
      <c r="U1469" s="12" t="s">
        <v>26</v>
      </c>
      <c r="V1469" s="12" t="e">
        <f>"CG_D"&amp;G1469&amp;"_"&amp;H1469&amp;"_"&amp;#REF!&amp;".jpg"</f>
        <v>#REF!</v>
      </c>
      <c r="W1469" s="12"/>
      <c r="X1469" s="2" t="s">
        <v>764</v>
      </c>
      <c r="Y1469" s="12"/>
      <c r="Z1469" s="12"/>
      <c r="AA1469" s="12" t="s">
        <v>835</v>
      </c>
      <c r="AB1469" t="str">
        <f>IF(Q1469&gt;0,"yes","no")</f>
        <v>yes</v>
      </c>
      <c r="AC1469" t="str">
        <f>IF(O1469&gt;0,"yes","no")</f>
        <v>no</v>
      </c>
      <c r="AD1469" t="str">
        <f>IF(AH1469="hatch","yes","no")</f>
        <v>no</v>
      </c>
      <c r="AE1469" t="str">
        <f>IF(AH1469="swimup","yes","no")</f>
        <v>no</v>
      </c>
      <c r="AF1469" t="str">
        <f>IF(AH1469="respiration","yes","no")</f>
        <v>no</v>
      </c>
      <c r="AH1469" t="s">
        <v>813</v>
      </c>
      <c r="AI1469" t="str">
        <f>IF(O1469&gt;0,(IF(S1469="live",O1469*0.84,IF(S1469="dried.ethanol",O1469*0.8449+2.8227,O1469))),"")</f>
        <v/>
      </c>
      <c r="AJ1469" s="12" t="s">
        <v>801</v>
      </c>
      <c r="AL1469" t="str">
        <f>IF(OR(AND(Q1469=Q1470,P1469&gt;0),AND(O1469&gt;0,O1469=O1470)),"duplicate","")</f>
        <v/>
      </c>
      <c r="AM1469" t="s">
        <v>826</v>
      </c>
      <c r="AN1469" t="s">
        <v>826</v>
      </c>
      <c r="AO1469" t="s">
        <v>826</v>
      </c>
      <c r="AP1469" t="s">
        <v>826</v>
      </c>
      <c r="AQ1469" t="s">
        <v>32</v>
      </c>
    </row>
    <row r="1470" spans="1:43" x14ac:dyDescent="0.2">
      <c r="A1470" s="29">
        <v>42919</v>
      </c>
      <c r="B1470" s="1">
        <v>42899</v>
      </c>
      <c r="C1470" s="1" t="str">
        <f>IF(F1470="Kup","6/13/2017",IF(F1470="Sag","6/14/2017",""))</f>
        <v>6/13/2017</v>
      </c>
      <c r="D1470" s="27">
        <f>A1470-B1470</f>
        <v>20</v>
      </c>
      <c r="E1470" s="27">
        <f>A1470-C1470</f>
        <v>20</v>
      </c>
      <c r="F1470" s="12" t="s">
        <v>21</v>
      </c>
      <c r="G1470" s="12">
        <v>20</v>
      </c>
      <c r="H1470" s="12" t="s">
        <v>22</v>
      </c>
      <c r="I1470" s="12" t="s">
        <v>39</v>
      </c>
      <c r="J1470" s="12" t="s">
        <v>983</v>
      </c>
      <c r="K1470" s="3" t="s">
        <v>965</v>
      </c>
      <c r="L1470" s="3" t="s">
        <v>951</v>
      </c>
      <c r="M1470" s="12">
        <v>4</v>
      </c>
      <c r="N1470" s="12">
        <v>4</v>
      </c>
      <c r="O1470" s="24"/>
      <c r="P1470" s="12">
        <v>2.7170000000000001</v>
      </c>
      <c r="Q1470" s="12">
        <v>2.5739999999999998</v>
      </c>
      <c r="R1470">
        <f>IF(Q1470&gt;0,(P1470*(Q1470^2))*(3.14159/6),"")</f>
        <v>9.4255126153273778</v>
      </c>
      <c r="S1470" s="12" t="s">
        <v>32</v>
      </c>
      <c r="T1470" t="s">
        <v>25</v>
      </c>
      <c r="U1470" s="12" t="s">
        <v>26</v>
      </c>
      <c r="V1470" s="12" t="e">
        <f>"CG_D"&amp;G1470&amp;"_"&amp;H1470&amp;"_"&amp;#REF!&amp;".jpg"</f>
        <v>#REF!</v>
      </c>
      <c r="W1470" s="12"/>
      <c r="X1470" s="2" t="s">
        <v>764</v>
      </c>
      <c r="Y1470" s="12"/>
      <c r="Z1470" s="12"/>
      <c r="AA1470" s="12" t="s">
        <v>835</v>
      </c>
      <c r="AB1470" t="str">
        <f>IF(Q1470&gt;0,"yes","no")</f>
        <v>yes</v>
      </c>
      <c r="AC1470" t="str">
        <f>IF(O1470&gt;0,"yes","no")</f>
        <v>no</v>
      </c>
      <c r="AD1470" t="str">
        <f>IF(AH1470="hatch","yes","no")</f>
        <v>no</v>
      </c>
      <c r="AE1470" t="str">
        <f>IF(AH1470="swimup","yes","no")</f>
        <v>no</v>
      </c>
      <c r="AF1470" t="str">
        <f>IF(AH1470="respiration","yes","no")</f>
        <v>no</v>
      </c>
      <c r="AH1470" t="s">
        <v>813</v>
      </c>
      <c r="AI1470" t="str">
        <f>IF(O1470&gt;0,(IF(S1470="live",O1470*0.84,IF(S1470="dried.ethanol",O1470*0.8449+2.8227,O1470))),"")</f>
        <v/>
      </c>
      <c r="AJ1470" s="12" t="s">
        <v>801</v>
      </c>
      <c r="AL1470" t="str">
        <f>IF(OR(AND(Q1470=Q1471,P1470&gt;0),AND(O1470&gt;0,O1470=O1471)),"duplicate","")</f>
        <v/>
      </c>
      <c r="AM1470" t="s">
        <v>826</v>
      </c>
      <c r="AN1470" t="s">
        <v>826</v>
      </c>
      <c r="AO1470" t="s">
        <v>826</v>
      </c>
      <c r="AP1470" t="s">
        <v>826</v>
      </c>
      <c r="AQ1470" t="s">
        <v>32</v>
      </c>
    </row>
    <row r="1471" spans="1:43" x14ac:dyDescent="0.2">
      <c r="A1471" s="29">
        <v>42919</v>
      </c>
      <c r="B1471" s="1">
        <v>42899</v>
      </c>
      <c r="C1471" s="1" t="str">
        <f>IF(F1471="Kup","6/13/2017",IF(F1471="Sag","6/14/2017",""))</f>
        <v>6/13/2017</v>
      </c>
      <c r="D1471" s="27">
        <f>A1471-B1471</f>
        <v>20</v>
      </c>
      <c r="E1471" s="27">
        <f>A1471-C1471</f>
        <v>20</v>
      </c>
      <c r="F1471" s="12" t="s">
        <v>21</v>
      </c>
      <c r="G1471" s="12">
        <v>20</v>
      </c>
      <c r="H1471" s="12" t="s">
        <v>22</v>
      </c>
      <c r="I1471" s="12" t="s">
        <v>39</v>
      </c>
      <c r="J1471" s="12" t="s">
        <v>983</v>
      </c>
      <c r="K1471" s="3" t="s">
        <v>965</v>
      </c>
      <c r="L1471" s="3" t="s">
        <v>951</v>
      </c>
      <c r="M1471" s="12">
        <v>5</v>
      </c>
      <c r="N1471" s="12">
        <v>5</v>
      </c>
      <c r="O1471" s="24"/>
      <c r="P1471" s="12">
        <v>2.6269999999999998</v>
      </c>
      <c r="Q1471" s="12">
        <v>2.323</v>
      </c>
      <c r="R1471">
        <f>IF(Q1471&gt;0,(P1471*(Q1471^2))*(3.14159/6),"")</f>
        <v>7.4226118028516597</v>
      </c>
      <c r="S1471" s="12" t="s">
        <v>32</v>
      </c>
      <c r="T1471" t="s">
        <v>25</v>
      </c>
      <c r="U1471" s="12" t="s">
        <v>26</v>
      </c>
      <c r="V1471" s="12" t="e">
        <f>"CG_D"&amp;G1471&amp;"_"&amp;H1471&amp;"_"&amp;#REF!&amp;".jpg"</f>
        <v>#REF!</v>
      </c>
      <c r="W1471" s="12"/>
      <c r="X1471" s="2" t="s">
        <v>764</v>
      </c>
      <c r="Y1471" s="12"/>
      <c r="Z1471" s="12"/>
      <c r="AA1471" s="12" t="s">
        <v>835</v>
      </c>
      <c r="AB1471" t="str">
        <f>IF(Q1471&gt;0,"yes","no")</f>
        <v>yes</v>
      </c>
      <c r="AC1471" t="str">
        <f>IF(O1471&gt;0,"yes","no")</f>
        <v>no</v>
      </c>
      <c r="AD1471" t="str">
        <f>IF(AH1471="hatch","yes","no")</f>
        <v>no</v>
      </c>
      <c r="AE1471" t="str">
        <f>IF(AH1471="swimup","yes","no")</f>
        <v>no</v>
      </c>
      <c r="AF1471" t="str">
        <f>IF(AH1471="respiration","yes","no")</f>
        <v>no</v>
      </c>
      <c r="AH1471" t="s">
        <v>813</v>
      </c>
      <c r="AI1471" t="str">
        <f>IF(O1471&gt;0,(IF(S1471="live",O1471*0.84,IF(S1471="dried.ethanol",O1471*0.8449+2.8227,O1471))),"")</f>
        <v/>
      </c>
      <c r="AJ1471" s="12" t="s">
        <v>801</v>
      </c>
      <c r="AL1471" t="str">
        <f>IF(OR(AND(Q1471=Q1472,P1471&gt;0),AND(O1471&gt;0,O1471=O1472)),"duplicate","")</f>
        <v/>
      </c>
      <c r="AM1471" t="s">
        <v>826</v>
      </c>
      <c r="AN1471" t="s">
        <v>826</v>
      </c>
      <c r="AO1471" t="s">
        <v>826</v>
      </c>
      <c r="AP1471" t="s">
        <v>826</v>
      </c>
      <c r="AQ1471" t="s">
        <v>32</v>
      </c>
    </row>
    <row r="1472" spans="1:43" x14ac:dyDescent="0.2">
      <c r="A1472" s="29">
        <v>42919</v>
      </c>
      <c r="B1472" s="1">
        <v>42899</v>
      </c>
      <c r="C1472" s="1" t="str">
        <f>IF(F1472="Kup","6/13/2017",IF(F1472="Sag","6/14/2017",""))</f>
        <v>6/13/2017</v>
      </c>
      <c r="D1472" s="27">
        <f>A1472-B1472</f>
        <v>20</v>
      </c>
      <c r="E1472" s="27">
        <f>A1472-C1472</f>
        <v>20</v>
      </c>
      <c r="F1472" s="12" t="s">
        <v>21</v>
      </c>
      <c r="G1472" s="12">
        <v>20</v>
      </c>
      <c r="H1472" s="12" t="s">
        <v>22</v>
      </c>
      <c r="I1472" s="12" t="s">
        <v>39</v>
      </c>
      <c r="J1472" s="12" t="s">
        <v>983</v>
      </c>
      <c r="K1472" s="3" t="s">
        <v>965</v>
      </c>
      <c r="L1472" s="3" t="s">
        <v>951</v>
      </c>
      <c r="M1472" s="12">
        <v>6</v>
      </c>
      <c r="N1472" s="12">
        <v>6</v>
      </c>
      <c r="O1472" s="24"/>
      <c r="P1472" s="12">
        <v>2.6</v>
      </c>
      <c r="Q1472" s="12">
        <v>2.2370000000000001</v>
      </c>
      <c r="R1472">
        <f>IF(Q1472&gt;0,(P1472*(Q1472^2))*(3.14159/6),"")</f>
        <v>6.8124538251076663</v>
      </c>
      <c r="S1472" s="12" t="s">
        <v>32</v>
      </c>
      <c r="T1472" t="s">
        <v>25</v>
      </c>
      <c r="U1472" s="12" t="s">
        <v>26</v>
      </c>
      <c r="V1472" s="12" t="e">
        <f>"CG_D"&amp;G1472&amp;"_"&amp;H1472&amp;"_"&amp;#REF!&amp;".jpg"</f>
        <v>#REF!</v>
      </c>
      <c r="W1472" s="12"/>
      <c r="X1472" s="2" t="s">
        <v>764</v>
      </c>
      <c r="Y1472" s="12"/>
      <c r="Z1472" s="12"/>
      <c r="AA1472" s="12" t="s">
        <v>835</v>
      </c>
      <c r="AB1472" t="str">
        <f>IF(Q1472&gt;0,"yes","no")</f>
        <v>yes</v>
      </c>
      <c r="AC1472" t="str">
        <f>IF(O1472&gt;0,"yes","no")</f>
        <v>no</v>
      </c>
      <c r="AD1472" t="str">
        <f>IF(AH1472="hatch","yes","no")</f>
        <v>no</v>
      </c>
      <c r="AE1472" t="str">
        <f>IF(AH1472="swimup","yes","no")</f>
        <v>no</v>
      </c>
      <c r="AF1472" t="str">
        <f>IF(AH1472="respiration","yes","no")</f>
        <v>no</v>
      </c>
      <c r="AH1472" t="s">
        <v>813</v>
      </c>
      <c r="AI1472" t="str">
        <f>IF(O1472&gt;0,(IF(S1472="live",O1472*0.84,IF(S1472="dried.ethanol",O1472*0.8449+2.8227,O1472))),"")</f>
        <v/>
      </c>
      <c r="AJ1472" s="12" t="s">
        <v>801</v>
      </c>
      <c r="AL1472" t="str">
        <f>IF(OR(AND(Q1472=Q1473,P1472&gt;0),AND(O1472&gt;0,O1472=O1473)),"duplicate","")</f>
        <v/>
      </c>
      <c r="AM1472" t="s">
        <v>826</v>
      </c>
      <c r="AN1472" t="s">
        <v>826</v>
      </c>
      <c r="AO1472" t="s">
        <v>826</v>
      </c>
      <c r="AP1472" t="s">
        <v>826</v>
      </c>
      <c r="AQ1472" t="s">
        <v>32</v>
      </c>
    </row>
    <row r="1473" spans="1:43" x14ac:dyDescent="0.2">
      <c r="A1473" s="29">
        <v>42919</v>
      </c>
      <c r="B1473" s="1">
        <v>42899</v>
      </c>
      <c r="C1473" s="1" t="str">
        <f>IF(F1473="Kup","6/13/2017",IF(F1473="Sag","6/14/2017",""))</f>
        <v>6/13/2017</v>
      </c>
      <c r="D1473" s="27">
        <f>A1473-B1473</f>
        <v>20</v>
      </c>
      <c r="E1473" s="27">
        <f>A1473-C1473</f>
        <v>20</v>
      </c>
      <c r="F1473" s="12" t="s">
        <v>21</v>
      </c>
      <c r="G1473" s="12">
        <v>20</v>
      </c>
      <c r="H1473" s="12" t="s">
        <v>22</v>
      </c>
      <c r="I1473" s="12" t="s">
        <v>39</v>
      </c>
      <c r="J1473" s="12" t="s">
        <v>983</v>
      </c>
      <c r="K1473" s="3" t="s">
        <v>965</v>
      </c>
      <c r="L1473" s="3" t="s">
        <v>951</v>
      </c>
      <c r="M1473" s="12">
        <v>7</v>
      </c>
      <c r="N1473" s="12">
        <v>7</v>
      </c>
      <c r="O1473" s="24"/>
      <c r="P1473" s="12">
        <v>2.7090000000000001</v>
      </c>
      <c r="Q1473" s="12">
        <v>2.077</v>
      </c>
      <c r="R1473">
        <f>IF(Q1473&gt;0,(P1473*(Q1473^2))*(3.14159/6),"")</f>
        <v>6.118997187510165</v>
      </c>
      <c r="S1473" s="12" t="s">
        <v>32</v>
      </c>
      <c r="T1473" t="s">
        <v>25</v>
      </c>
      <c r="U1473" s="12" t="s">
        <v>26</v>
      </c>
      <c r="V1473" s="12" t="e">
        <f>"CG_D"&amp;G1473&amp;"_"&amp;H1473&amp;"_"&amp;#REF!&amp;".jpg"</f>
        <v>#REF!</v>
      </c>
      <c r="W1473" s="12"/>
      <c r="X1473" s="2" t="s">
        <v>764</v>
      </c>
      <c r="Y1473" s="12"/>
      <c r="Z1473" s="12"/>
      <c r="AA1473" s="12" t="s">
        <v>835</v>
      </c>
      <c r="AB1473" t="str">
        <f>IF(Q1473&gt;0,"yes","no")</f>
        <v>yes</v>
      </c>
      <c r="AC1473" t="str">
        <f>IF(O1473&gt;0,"yes","no")</f>
        <v>no</v>
      </c>
      <c r="AD1473" t="str">
        <f>IF(AH1473="hatch","yes","no")</f>
        <v>no</v>
      </c>
      <c r="AE1473" t="str">
        <f>IF(AH1473="swimup","yes","no")</f>
        <v>no</v>
      </c>
      <c r="AF1473" t="str">
        <f>IF(AH1473="respiration","yes","no")</f>
        <v>no</v>
      </c>
      <c r="AH1473" t="s">
        <v>813</v>
      </c>
      <c r="AI1473" t="str">
        <f>IF(O1473&gt;0,(IF(S1473="live",O1473*0.84,IF(S1473="dried.ethanol",O1473*0.8449+2.8227,O1473))),"")</f>
        <v/>
      </c>
      <c r="AJ1473" s="12" t="s">
        <v>801</v>
      </c>
      <c r="AL1473" t="str">
        <f>IF(OR(AND(Q1473=Q1474,P1473&gt;0),AND(O1473&gt;0,O1473=O1474)),"duplicate","")</f>
        <v/>
      </c>
      <c r="AM1473" t="s">
        <v>826</v>
      </c>
      <c r="AN1473" t="s">
        <v>826</v>
      </c>
      <c r="AO1473" t="s">
        <v>826</v>
      </c>
      <c r="AP1473" t="s">
        <v>826</v>
      </c>
      <c r="AQ1473" t="s">
        <v>32</v>
      </c>
    </row>
    <row r="1474" spans="1:43" x14ac:dyDescent="0.2">
      <c r="A1474" s="29">
        <v>42919</v>
      </c>
      <c r="B1474" s="1">
        <v>42899</v>
      </c>
      <c r="C1474" s="1" t="str">
        <f>IF(F1474="Kup","6/13/2017",IF(F1474="Sag","6/14/2017",""))</f>
        <v>6/13/2017</v>
      </c>
      <c r="D1474" s="27">
        <f>A1474-B1474</f>
        <v>20</v>
      </c>
      <c r="E1474" s="27">
        <f>A1474-C1474</f>
        <v>20</v>
      </c>
      <c r="F1474" s="12" t="s">
        <v>21</v>
      </c>
      <c r="G1474" s="12">
        <v>20</v>
      </c>
      <c r="H1474" s="12" t="s">
        <v>22</v>
      </c>
      <c r="I1474" s="12" t="s">
        <v>39</v>
      </c>
      <c r="J1474" s="12" t="s">
        <v>983</v>
      </c>
      <c r="K1474" s="3" t="s">
        <v>965</v>
      </c>
      <c r="L1474" s="3" t="s">
        <v>951</v>
      </c>
      <c r="M1474" s="12">
        <v>8</v>
      </c>
      <c r="N1474" s="12">
        <v>8</v>
      </c>
      <c r="O1474" s="24"/>
      <c r="P1474" s="12">
        <v>2.9420000000000002</v>
      </c>
      <c r="Q1474" s="12">
        <v>2.59</v>
      </c>
      <c r="R1474">
        <f>IF(Q1474&gt;0,(P1474*(Q1474^2))*(3.14159/6),"")</f>
        <v>10.333333640669665</v>
      </c>
      <c r="S1474" s="12" t="s">
        <v>32</v>
      </c>
      <c r="T1474" t="s">
        <v>25</v>
      </c>
      <c r="U1474" s="12" t="s">
        <v>26</v>
      </c>
      <c r="V1474" s="12" t="e">
        <f>"CG_D"&amp;G1474&amp;"_"&amp;H1474&amp;"_"&amp;#REF!&amp;".jpg"</f>
        <v>#REF!</v>
      </c>
      <c r="W1474" s="12"/>
      <c r="X1474" s="2" t="s">
        <v>764</v>
      </c>
      <c r="Y1474" s="12"/>
      <c r="Z1474" s="12"/>
      <c r="AA1474" s="12" t="s">
        <v>835</v>
      </c>
      <c r="AB1474" t="str">
        <f>IF(Q1474&gt;0,"yes","no")</f>
        <v>yes</v>
      </c>
      <c r="AC1474" t="str">
        <f>IF(O1474&gt;0,"yes","no")</f>
        <v>no</v>
      </c>
      <c r="AD1474" t="str">
        <f>IF(AH1474="hatch","yes","no")</f>
        <v>no</v>
      </c>
      <c r="AE1474" t="str">
        <f>IF(AH1474="swimup","yes","no")</f>
        <v>no</v>
      </c>
      <c r="AF1474" t="str">
        <f>IF(AH1474="respiration","yes","no")</f>
        <v>no</v>
      </c>
      <c r="AH1474" t="s">
        <v>813</v>
      </c>
      <c r="AI1474" t="str">
        <f>IF(O1474&gt;0,(IF(S1474="live",O1474*0.84,IF(S1474="dried.ethanol",O1474*0.8449+2.8227,O1474))),"")</f>
        <v/>
      </c>
      <c r="AJ1474" s="12" t="s">
        <v>801</v>
      </c>
      <c r="AL1474" t="str">
        <f>IF(OR(AND(Q1474=Q1475,P1474&gt;0),AND(O1474&gt;0,O1474=O1475)),"duplicate","")</f>
        <v/>
      </c>
      <c r="AM1474" t="s">
        <v>826</v>
      </c>
      <c r="AN1474" t="s">
        <v>826</v>
      </c>
      <c r="AO1474" t="s">
        <v>826</v>
      </c>
      <c r="AP1474" t="s">
        <v>826</v>
      </c>
      <c r="AQ1474" t="s">
        <v>32</v>
      </c>
    </row>
    <row r="1475" spans="1:43" x14ac:dyDescent="0.2">
      <c r="A1475" s="29">
        <v>42919</v>
      </c>
      <c r="B1475" s="1">
        <v>42899</v>
      </c>
      <c r="C1475" s="1" t="str">
        <f>IF(F1475="Kup","6/13/2017",IF(F1475="Sag","6/14/2017",""))</f>
        <v>6/13/2017</v>
      </c>
      <c r="D1475" s="27">
        <f>A1475-B1475</f>
        <v>20</v>
      </c>
      <c r="E1475" s="27">
        <f>A1475-C1475</f>
        <v>20</v>
      </c>
      <c r="F1475" s="12" t="s">
        <v>21</v>
      </c>
      <c r="G1475" s="12">
        <v>20</v>
      </c>
      <c r="H1475" s="12" t="s">
        <v>22</v>
      </c>
      <c r="I1475" s="12" t="s">
        <v>39</v>
      </c>
      <c r="J1475" s="12" t="s">
        <v>983</v>
      </c>
      <c r="K1475" s="3" t="s">
        <v>965</v>
      </c>
      <c r="L1475" s="3" t="s">
        <v>951</v>
      </c>
      <c r="M1475" s="12">
        <v>9</v>
      </c>
      <c r="N1475" s="12">
        <v>9</v>
      </c>
      <c r="O1475" s="24"/>
      <c r="P1475" s="12">
        <v>2.8039999999999998</v>
      </c>
      <c r="Q1475" s="12">
        <v>2.2480000000000002</v>
      </c>
      <c r="R1475">
        <f>IF(Q1475&gt;0,(P1475*(Q1475^2))*(3.14159/6),"")</f>
        <v>7.4194015863889069</v>
      </c>
      <c r="S1475" s="12" t="s">
        <v>32</v>
      </c>
      <c r="T1475" t="s">
        <v>25</v>
      </c>
      <c r="U1475" s="12" t="s">
        <v>26</v>
      </c>
      <c r="V1475" s="12" t="e">
        <f>"CG_D"&amp;G1475&amp;"_"&amp;H1475&amp;"_"&amp;#REF!&amp;".jpg"</f>
        <v>#REF!</v>
      </c>
      <c r="W1475" s="12"/>
      <c r="X1475" s="2" t="s">
        <v>764</v>
      </c>
      <c r="Y1475" s="12"/>
      <c r="Z1475" s="12"/>
      <c r="AA1475" s="12" t="s">
        <v>835</v>
      </c>
      <c r="AB1475" t="str">
        <f>IF(Q1475&gt;0,"yes","no")</f>
        <v>yes</v>
      </c>
      <c r="AC1475" t="str">
        <f>IF(O1475&gt;0,"yes","no")</f>
        <v>no</v>
      </c>
      <c r="AD1475" t="str">
        <f>IF(AH1475="hatch","yes","no")</f>
        <v>no</v>
      </c>
      <c r="AE1475" t="str">
        <f>IF(AH1475="swimup","yes","no")</f>
        <v>no</v>
      </c>
      <c r="AF1475" t="str">
        <f>IF(AH1475="respiration","yes","no")</f>
        <v>no</v>
      </c>
      <c r="AH1475" t="s">
        <v>813</v>
      </c>
      <c r="AI1475" t="str">
        <f>IF(O1475&gt;0,(IF(S1475="live",O1475*0.84,IF(S1475="dried.ethanol",O1475*0.8449+2.8227,O1475))),"")</f>
        <v/>
      </c>
      <c r="AJ1475" s="12" t="s">
        <v>801</v>
      </c>
      <c r="AL1475" t="str">
        <f>IF(OR(AND(Q1475=Q1476,P1475&gt;0),AND(O1475&gt;0,O1475=O1476)),"duplicate","")</f>
        <v/>
      </c>
      <c r="AM1475" t="s">
        <v>826</v>
      </c>
      <c r="AN1475" t="s">
        <v>826</v>
      </c>
      <c r="AO1475" t="s">
        <v>826</v>
      </c>
      <c r="AP1475" t="s">
        <v>826</v>
      </c>
      <c r="AQ1475" t="s">
        <v>32</v>
      </c>
    </row>
    <row r="1476" spans="1:43" x14ac:dyDescent="0.2">
      <c r="A1476" s="29">
        <v>42919</v>
      </c>
      <c r="B1476" s="1">
        <v>42899</v>
      </c>
      <c r="C1476" s="1" t="str">
        <f>IF(F1476="Kup","6/13/2017",IF(F1476="Sag","6/14/2017",""))</f>
        <v>6/13/2017</v>
      </c>
      <c r="D1476" s="27">
        <f>A1476-B1476</f>
        <v>20</v>
      </c>
      <c r="E1476" s="27">
        <f>A1476-C1476</f>
        <v>20</v>
      </c>
      <c r="F1476" s="12" t="s">
        <v>21</v>
      </c>
      <c r="G1476" s="12">
        <v>20</v>
      </c>
      <c r="H1476" s="12" t="s">
        <v>22</v>
      </c>
      <c r="I1476" s="12" t="s">
        <v>39</v>
      </c>
      <c r="J1476" s="12" t="s">
        <v>983</v>
      </c>
      <c r="K1476" s="3" t="s">
        <v>965</v>
      </c>
      <c r="L1476" s="3" t="s">
        <v>951</v>
      </c>
      <c r="M1476" s="12">
        <v>10</v>
      </c>
      <c r="N1476" s="12">
        <v>10</v>
      </c>
      <c r="O1476" s="24"/>
      <c r="P1476" s="12">
        <v>2.7440000000000002</v>
      </c>
      <c r="Q1476" s="12">
        <v>2.0720000000000001</v>
      </c>
      <c r="R1476">
        <f>IF(Q1476&gt;0,(P1476*(Q1476^2))*(3.14159/6),"")</f>
        <v>6.1682485405841065</v>
      </c>
      <c r="S1476" s="12" t="s">
        <v>32</v>
      </c>
      <c r="T1476" t="s">
        <v>25</v>
      </c>
      <c r="U1476" s="12" t="s">
        <v>26</v>
      </c>
      <c r="V1476" s="12" t="e">
        <f>"CG_D"&amp;G1476&amp;"_"&amp;H1476&amp;"_"&amp;#REF!&amp;".jpg"</f>
        <v>#REF!</v>
      </c>
      <c r="W1476" s="12"/>
      <c r="X1476" s="2" t="s">
        <v>764</v>
      </c>
      <c r="Y1476" s="12"/>
      <c r="Z1476" s="12"/>
      <c r="AA1476" s="12" t="s">
        <v>835</v>
      </c>
      <c r="AB1476" t="str">
        <f>IF(Q1476&gt;0,"yes","no")</f>
        <v>yes</v>
      </c>
      <c r="AC1476" t="str">
        <f>IF(O1476&gt;0,"yes","no")</f>
        <v>no</v>
      </c>
      <c r="AD1476" t="str">
        <f>IF(AH1476="hatch","yes","no")</f>
        <v>no</v>
      </c>
      <c r="AE1476" t="str">
        <f>IF(AH1476="swimup","yes","no")</f>
        <v>no</v>
      </c>
      <c r="AF1476" t="str">
        <f>IF(AH1476="respiration","yes","no")</f>
        <v>no</v>
      </c>
      <c r="AH1476" t="s">
        <v>813</v>
      </c>
      <c r="AI1476" t="str">
        <f>IF(O1476&gt;0,(IF(S1476="live",O1476*0.84,IF(S1476="dried.ethanol",O1476*0.8449+2.8227,O1476))),"")</f>
        <v/>
      </c>
      <c r="AJ1476" s="12" t="s">
        <v>801</v>
      </c>
      <c r="AL1476" t="str">
        <f>IF(OR(AND(Q1476=Q1477,P1476&gt;0),AND(O1476&gt;0,O1476=O1477)),"duplicate","")</f>
        <v/>
      </c>
      <c r="AM1476" t="s">
        <v>826</v>
      </c>
      <c r="AN1476" t="s">
        <v>826</v>
      </c>
      <c r="AO1476" t="s">
        <v>826</v>
      </c>
      <c r="AP1476" t="s">
        <v>826</v>
      </c>
      <c r="AQ1476" t="s">
        <v>32</v>
      </c>
    </row>
    <row r="1477" spans="1:43" x14ac:dyDescent="0.2">
      <c r="A1477" s="29">
        <v>42919</v>
      </c>
      <c r="B1477" s="1">
        <v>42899</v>
      </c>
      <c r="C1477" s="1" t="str">
        <f>IF(F1477="Kup","6/13/2017",IF(F1477="Sag","6/14/2017",""))</f>
        <v>6/13/2017</v>
      </c>
      <c r="D1477" s="27">
        <f>A1477-B1477</f>
        <v>20</v>
      </c>
      <c r="E1477" s="27">
        <f>A1477-C1477</f>
        <v>20</v>
      </c>
      <c r="F1477" s="12" t="s">
        <v>21</v>
      </c>
      <c r="G1477" s="12">
        <v>20</v>
      </c>
      <c r="H1477" s="12" t="s">
        <v>22</v>
      </c>
      <c r="I1477" s="12" t="s">
        <v>112</v>
      </c>
      <c r="J1477" s="12" t="s">
        <v>984</v>
      </c>
      <c r="K1477" s="3" t="s">
        <v>966</v>
      </c>
      <c r="L1477" s="3" t="s">
        <v>946</v>
      </c>
      <c r="M1477" s="12">
        <v>1</v>
      </c>
      <c r="N1477" s="12">
        <v>1</v>
      </c>
      <c r="O1477" s="24"/>
      <c r="P1477" s="12">
        <v>2.8559999999999999</v>
      </c>
      <c r="Q1477" s="12">
        <v>2.4180000000000001</v>
      </c>
      <c r="R1477">
        <f>IF(Q1477&gt;0,(P1477*(Q1477^2))*(3.14159/6),"")</f>
        <v>8.7431725939521598</v>
      </c>
      <c r="S1477" s="12" t="s">
        <v>32</v>
      </c>
      <c r="T1477" t="s">
        <v>25</v>
      </c>
      <c r="U1477" s="12" t="s">
        <v>26</v>
      </c>
      <c r="V1477" s="12" t="e">
        <f>"CG_D"&amp;G1477&amp;"_"&amp;H1477&amp;"_"&amp;#REF!&amp;".jpg"</f>
        <v>#REF!</v>
      </c>
      <c r="W1477" s="12"/>
      <c r="X1477" s="2" t="s">
        <v>764</v>
      </c>
      <c r="Y1477" s="12"/>
      <c r="Z1477" s="12"/>
      <c r="AA1477" s="12" t="s">
        <v>835</v>
      </c>
      <c r="AB1477" t="str">
        <f>IF(Q1477&gt;0,"yes","no")</f>
        <v>yes</v>
      </c>
      <c r="AC1477" t="str">
        <f>IF(O1477&gt;0,"yes","no")</f>
        <v>no</v>
      </c>
      <c r="AD1477" t="str">
        <f>IF(AH1477="hatch","yes","no")</f>
        <v>no</v>
      </c>
      <c r="AE1477" t="str">
        <f>IF(AH1477="swimup","yes","no")</f>
        <v>no</v>
      </c>
      <c r="AF1477" t="str">
        <f>IF(AH1477="respiration","yes","no")</f>
        <v>no</v>
      </c>
      <c r="AH1477" t="s">
        <v>813</v>
      </c>
      <c r="AI1477" t="str">
        <f>IF(O1477&gt;0,(IF(S1477="live",O1477*0.84,IF(S1477="dried.ethanol",O1477*0.8449+2.8227,O1477))),"")</f>
        <v/>
      </c>
      <c r="AJ1477" s="12" t="s">
        <v>801</v>
      </c>
      <c r="AL1477" t="str">
        <f>IF(OR(AND(Q1477=Q1478,P1477&gt;0),AND(O1477&gt;0,O1477=O1478)),"duplicate","")</f>
        <v/>
      </c>
      <c r="AM1477" t="s">
        <v>826</v>
      </c>
      <c r="AN1477" t="s">
        <v>826</v>
      </c>
      <c r="AO1477" t="s">
        <v>826</v>
      </c>
      <c r="AP1477" t="s">
        <v>826</v>
      </c>
      <c r="AQ1477" t="s">
        <v>32</v>
      </c>
    </row>
    <row r="1478" spans="1:43" x14ac:dyDescent="0.2">
      <c r="A1478" s="29">
        <v>42919</v>
      </c>
      <c r="B1478" s="1">
        <v>42899</v>
      </c>
      <c r="C1478" s="1" t="str">
        <f>IF(F1478="Kup","6/13/2017",IF(F1478="Sag","6/14/2017",""))</f>
        <v>6/13/2017</v>
      </c>
      <c r="D1478" s="27">
        <f>A1478-B1478</f>
        <v>20</v>
      </c>
      <c r="E1478" s="27">
        <f>A1478-C1478</f>
        <v>20</v>
      </c>
      <c r="F1478" s="12" t="s">
        <v>21</v>
      </c>
      <c r="G1478" s="12">
        <v>20</v>
      </c>
      <c r="H1478" s="12" t="s">
        <v>22</v>
      </c>
      <c r="I1478" s="12" t="s">
        <v>112</v>
      </c>
      <c r="J1478" s="12" t="s">
        <v>984</v>
      </c>
      <c r="K1478" s="3" t="s">
        <v>966</v>
      </c>
      <c r="L1478" s="3" t="s">
        <v>946</v>
      </c>
      <c r="M1478" s="12">
        <v>2</v>
      </c>
      <c r="N1478" s="12">
        <v>2</v>
      </c>
      <c r="O1478" s="24"/>
      <c r="P1478" s="12">
        <v>2.8090000000000002</v>
      </c>
      <c r="Q1478" s="12">
        <v>2.601</v>
      </c>
      <c r="R1478">
        <f>IF(Q1478&gt;0,(P1478*(Q1478^2))*(3.14159/6),"")</f>
        <v>9.9501745428563844</v>
      </c>
      <c r="S1478" s="12" t="s">
        <v>32</v>
      </c>
      <c r="T1478" t="s">
        <v>25</v>
      </c>
      <c r="U1478" s="12" t="s">
        <v>26</v>
      </c>
      <c r="V1478" s="12" t="e">
        <f>"CG_D"&amp;G1478&amp;"_"&amp;H1478&amp;"_"&amp;#REF!&amp;".jpg"</f>
        <v>#REF!</v>
      </c>
      <c r="W1478" s="12"/>
      <c r="X1478" s="2" t="s">
        <v>764</v>
      </c>
      <c r="Y1478" s="12"/>
      <c r="Z1478" s="12"/>
      <c r="AA1478" s="12" t="s">
        <v>835</v>
      </c>
      <c r="AB1478" t="str">
        <f>IF(Q1478&gt;0,"yes","no")</f>
        <v>yes</v>
      </c>
      <c r="AC1478" t="str">
        <f>IF(O1478&gt;0,"yes","no")</f>
        <v>no</v>
      </c>
      <c r="AD1478" t="str">
        <f>IF(AH1478="hatch","yes","no")</f>
        <v>no</v>
      </c>
      <c r="AE1478" t="str">
        <f>IF(AH1478="swimup","yes","no")</f>
        <v>no</v>
      </c>
      <c r="AF1478" t="str">
        <f>IF(AH1478="respiration","yes","no")</f>
        <v>no</v>
      </c>
      <c r="AH1478" t="s">
        <v>813</v>
      </c>
      <c r="AI1478" t="str">
        <f>IF(O1478&gt;0,(IF(S1478="live",O1478*0.84,IF(S1478="dried.ethanol",O1478*0.8449+2.8227,O1478))),"")</f>
        <v/>
      </c>
      <c r="AJ1478" s="12" t="s">
        <v>801</v>
      </c>
      <c r="AL1478" t="str">
        <f>IF(OR(AND(Q1478=Q1479,P1478&gt;0),AND(O1478&gt;0,O1478=O1479)),"duplicate","")</f>
        <v/>
      </c>
      <c r="AM1478" t="s">
        <v>826</v>
      </c>
      <c r="AN1478" t="s">
        <v>826</v>
      </c>
      <c r="AO1478" t="s">
        <v>826</v>
      </c>
      <c r="AP1478" t="s">
        <v>826</v>
      </c>
      <c r="AQ1478" t="s">
        <v>32</v>
      </c>
    </row>
    <row r="1479" spans="1:43" x14ac:dyDescent="0.2">
      <c r="A1479" s="29">
        <v>42919</v>
      </c>
      <c r="B1479" s="1">
        <v>42899</v>
      </c>
      <c r="C1479" s="1" t="str">
        <f>IF(F1479="Kup","6/13/2017",IF(F1479="Sag","6/14/2017",""))</f>
        <v>6/13/2017</v>
      </c>
      <c r="D1479" s="27">
        <f>A1479-B1479</f>
        <v>20</v>
      </c>
      <c r="E1479" s="27">
        <f>A1479-C1479</f>
        <v>20</v>
      </c>
      <c r="F1479" s="12" t="s">
        <v>21</v>
      </c>
      <c r="G1479" s="12">
        <v>20</v>
      </c>
      <c r="H1479" s="12" t="s">
        <v>22</v>
      </c>
      <c r="I1479" s="12" t="s">
        <v>112</v>
      </c>
      <c r="J1479" s="12" t="s">
        <v>984</v>
      </c>
      <c r="K1479" s="3" t="s">
        <v>966</v>
      </c>
      <c r="L1479" s="3" t="s">
        <v>946</v>
      </c>
      <c r="M1479" s="12">
        <v>3</v>
      </c>
      <c r="N1479" s="12">
        <v>3</v>
      </c>
      <c r="O1479" s="24"/>
      <c r="P1479" s="12">
        <v>3.0870000000000002</v>
      </c>
      <c r="Q1479" s="12">
        <v>2.8479999999999999</v>
      </c>
      <c r="R1479">
        <f>IF(Q1479&gt;0,(P1479*(Q1479^2))*(3.14159/6),"")</f>
        <v>13.110367174302718</v>
      </c>
      <c r="S1479" s="12" t="s">
        <v>32</v>
      </c>
      <c r="T1479" t="s">
        <v>25</v>
      </c>
      <c r="U1479" s="12" t="s">
        <v>26</v>
      </c>
      <c r="V1479" s="12" t="e">
        <f>"CG_D"&amp;G1479&amp;"_"&amp;H1479&amp;"_"&amp;#REF!&amp;".jpg"</f>
        <v>#REF!</v>
      </c>
      <c r="W1479" s="12"/>
      <c r="X1479" s="2" t="s">
        <v>764</v>
      </c>
      <c r="Y1479" s="12"/>
      <c r="Z1479" s="12"/>
      <c r="AA1479" s="12" t="s">
        <v>835</v>
      </c>
      <c r="AB1479" t="str">
        <f>IF(Q1479&gt;0,"yes","no")</f>
        <v>yes</v>
      </c>
      <c r="AC1479" t="str">
        <f>IF(O1479&gt;0,"yes","no")</f>
        <v>no</v>
      </c>
      <c r="AD1479" t="str">
        <f>IF(AH1479="hatch","yes","no")</f>
        <v>no</v>
      </c>
      <c r="AE1479" t="str">
        <f>IF(AH1479="swimup","yes","no")</f>
        <v>no</v>
      </c>
      <c r="AF1479" t="str">
        <f>IF(AH1479="respiration","yes","no")</f>
        <v>no</v>
      </c>
      <c r="AH1479" t="s">
        <v>813</v>
      </c>
      <c r="AI1479" t="str">
        <f>IF(O1479&gt;0,(IF(S1479="live",O1479*0.84,IF(S1479="dried.ethanol",O1479*0.8449+2.8227,O1479))),"")</f>
        <v/>
      </c>
      <c r="AJ1479" s="12" t="s">
        <v>801</v>
      </c>
      <c r="AL1479" t="str">
        <f>IF(OR(AND(Q1479=Q1480,P1479&gt;0),AND(O1479&gt;0,O1479=O1480)),"duplicate","")</f>
        <v/>
      </c>
      <c r="AM1479" t="s">
        <v>826</v>
      </c>
      <c r="AN1479" t="s">
        <v>826</v>
      </c>
      <c r="AO1479" t="s">
        <v>826</v>
      </c>
      <c r="AP1479" t="s">
        <v>826</v>
      </c>
      <c r="AQ1479" t="s">
        <v>32</v>
      </c>
    </row>
    <row r="1480" spans="1:43" x14ac:dyDescent="0.2">
      <c r="A1480" s="29">
        <v>42919</v>
      </c>
      <c r="B1480" s="1">
        <v>42899</v>
      </c>
      <c r="C1480" s="1" t="str">
        <f>IF(F1480="Kup","6/13/2017",IF(F1480="Sag","6/14/2017",""))</f>
        <v>6/13/2017</v>
      </c>
      <c r="D1480" s="27">
        <f>A1480-B1480</f>
        <v>20</v>
      </c>
      <c r="E1480" s="27">
        <f>A1480-C1480</f>
        <v>20</v>
      </c>
      <c r="F1480" s="12" t="s">
        <v>21</v>
      </c>
      <c r="G1480" s="12">
        <v>20</v>
      </c>
      <c r="H1480" s="12" t="s">
        <v>22</v>
      </c>
      <c r="I1480" s="12" t="s">
        <v>112</v>
      </c>
      <c r="J1480" s="12" t="s">
        <v>984</v>
      </c>
      <c r="K1480" s="3" t="s">
        <v>966</v>
      </c>
      <c r="L1480" s="3" t="s">
        <v>946</v>
      </c>
      <c r="M1480" s="12">
        <v>4</v>
      </c>
      <c r="N1480" s="12">
        <v>4</v>
      </c>
      <c r="O1480" s="24"/>
      <c r="P1480" s="12">
        <v>2.3889999999999998</v>
      </c>
      <c r="Q1480" s="12">
        <v>2.323</v>
      </c>
      <c r="R1480">
        <f>IF(Q1480&gt;0,(P1480*(Q1480^2))*(3.14159/6),"")</f>
        <v>6.7501406916682969</v>
      </c>
      <c r="S1480" s="12" t="s">
        <v>32</v>
      </c>
      <c r="T1480" t="s">
        <v>25</v>
      </c>
      <c r="U1480" s="12" t="s">
        <v>26</v>
      </c>
      <c r="V1480" s="12" t="e">
        <f>"CG_D"&amp;G1480&amp;"_"&amp;H1480&amp;"_"&amp;#REF!&amp;".jpg"</f>
        <v>#REF!</v>
      </c>
      <c r="W1480" s="12"/>
      <c r="X1480" s="2" t="s">
        <v>764</v>
      </c>
      <c r="Y1480" s="12"/>
      <c r="Z1480" s="12"/>
      <c r="AA1480" s="12" t="s">
        <v>835</v>
      </c>
      <c r="AB1480" t="str">
        <f>IF(Q1480&gt;0,"yes","no")</f>
        <v>yes</v>
      </c>
      <c r="AC1480" t="str">
        <f>IF(O1480&gt;0,"yes","no")</f>
        <v>no</v>
      </c>
      <c r="AD1480" t="str">
        <f>IF(AH1480="hatch","yes","no")</f>
        <v>no</v>
      </c>
      <c r="AE1480" t="str">
        <f>IF(AH1480="swimup","yes","no")</f>
        <v>no</v>
      </c>
      <c r="AF1480" t="str">
        <f>IF(AH1480="respiration","yes","no")</f>
        <v>no</v>
      </c>
      <c r="AH1480" t="s">
        <v>813</v>
      </c>
      <c r="AI1480" t="str">
        <f>IF(O1480&gt;0,(IF(S1480="live",O1480*0.84,IF(S1480="dried.ethanol",O1480*0.8449+2.8227,O1480))),"")</f>
        <v/>
      </c>
      <c r="AJ1480" s="12" t="s">
        <v>801</v>
      </c>
      <c r="AL1480" t="str">
        <f>IF(OR(AND(Q1480=Q1481,P1480&gt;0),AND(O1480&gt;0,O1480=O1481)),"duplicate","")</f>
        <v/>
      </c>
      <c r="AM1480" t="s">
        <v>826</v>
      </c>
      <c r="AN1480" t="s">
        <v>826</v>
      </c>
      <c r="AO1480" t="s">
        <v>826</v>
      </c>
      <c r="AP1480" t="s">
        <v>826</v>
      </c>
      <c r="AQ1480" t="s">
        <v>32</v>
      </c>
    </row>
    <row r="1481" spans="1:43" x14ac:dyDescent="0.2">
      <c r="A1481" s="29">
        <v>42919</v>
      </c>
      <c r="B1481" s="1">
        <v>42899</v>
      </c>
      <c r="C1481" s="1" t="str">
        <f>IF(F1481="Kup","6/13/2017",IF(F1481="Sag","6/14/2017",""))</f>
        <v>6/13/2017</v>
      </c>
      <c r="D1481" s="27">
        <f>A1481-B1481</f>
        <v>20</v>
      </c>
      <c r="E1481" s="27">
        <f>A1481-C1481</f>
        <v>20</v>
      </c>
      <c r="F1481" s="12" t="s">
        <v>21</v>
      </c>
      <c r="G1481" s="12">
        <v>20</v>
      </c>
      <c r="H1481" s="12" t="s">
        <v>22</v>
      </c>
      <c r="I1481" s="12" t="s">
        <v>112</v>
      </c>
      <c r="J1481" s="12" t="s">
        <v>984</v>
      </c>
      <c r="K1481" s="3" t="s">
        <v>966</v>
      </c>
      <c r="L1481" s="3" t="s">
        <v>946</v>
      </c>
      <c r="M1481" s="12">
        <v>5</v>
      </c>
      <c r="N1481" s="12">
        <v>5</v>
      </c>
      <c r="O1481" s="24"/>
      <c r="P1481" s="12">
        <v>2.93</v>
      </c>
      <c r="Q1481" s="12">
        <v>2.3980000000000001</v>
      </c>
      <c r="R1481">
        <f>IF(Q1481&gt;0,(P1481*(Q1481^2))*(3.14159/6),"")</f>
        <v>8.8219427146524669</v>
      </c>
      <c r="S1481" s="12" t="s">
        <v>32</v>
      </c>
      <c r="T1481" t="s">
        <v>25</v>
      </c>
      <c r="U1481" s="12" t="s">
        <v>26</v>
      </c>
      <c r="V1481" s="12" t="e">
        <f>"CG_D"&amp;G1481&amp;"_"&amp;H1481&amp;"_"&amp;#REF!&amp;".jpg"</f>
        <v>#REF!</v>
      </c>
      <c r="W1481" s="12"/>
      <c r="X1481" s="2" t="s">
        <v>764</v>
      </c>
      <c r="Y1481" s="12"/>
      <c r="Z1481" s="12"/>
      <c r="AA1481" s="12" t="s">
        <v>835</v>
      </c>
      <c r="AB1481" t="str">
        <f>IF(Q1481&gt;0,"yes","no")</f>
        <v>yes</v>
      </c>
      <c r="AC1481" t="str">
        <f>IF(O1481&gt;0,"yes","no")</f>
        <v>no</v>
      </c>
      <c r="AD1481" t="str">
        <f>IF(AH1481="hatch","yes","no")</f>
        <v>no</v>
      </c>
      <c r="AE1481" t="str">
        <f>IF(AH1481="swimup","yes","no")</f>
        <v>no</v>
      </c>
      <c r="AF1481" t="str">
        <f>IF(AH1481="respiration","yes","no")</f>
        <v>no</v>
      </c>
      <c r="AH1481" t="s">
        <v>813</v>
      </c>
      <c r="AI1481" t="str">
        <f>IF(O1481&gt;0,(IF(S1481="live",O1481*0.84,IF(S1481="dried.ethanol",O1481*0.8449+2.8227,O1481))),"")</f>
        <v/>
      </c>
      <c r="AJ1481" s="12" t="s">
        <v>801</v>
      </c>
      <c r="AL1481" t="str">
        <f>IF(OR(AND(Q1481=Q1482,P1481&gt;0),AND(O1481&gt;0,O1481=O1482)),"duplicate","")</f>
        <v/>
      </c>
      <c r="AM1481" t="s">
        <v>826</v>
      </c>
      <c r="AN1481" t="s">
        <v>826</v>
      </c>
      <c r="AO1481" t="s">
        <v>826</v>
      </c>
      <c r="AP1481" t="s">
        <v>826</v>
      </c>
      <c r="AQ1481" t="s">
        <v>32</v>
      </c>
    </row>
    <row r="1482" spans="1:43" x14ac:dyDescent="0.2">
      <c r="A1482" s="29">
        <v>42919</v>
      </c>
      <c r="B1482" s="1">
        <v>42899</v>
      </c>
      <c r="C1482" s="1" t="str">
        <f>IF(F1482="Kup","6/13/2017",IF(F1482="Sag","6/14/2017",""))</f>
        <v>6/13/2017</v>
      </c>
      <c r="D1482" s="27">
        <f>A1482-B1482</f>
        <v>20</v>
      </c>
      <c r="E1482" s="27">
        <f>A1482-C1482</f>
        <v>20</v>
      </c>
      <c r="F1482" s="12" t="s">
        <v>21</v>
      </c>
      <c r="G1482" s="12">
        <v>20</v>
      </c>
      <c r="H1482" s="12" t="s">
        <v>22</v>
      </c>
      <c r="I1482" s="12" t="s">
        <v>112</v>
      </c>
      <c r="J1482" s="12" t="s">
        <v>984</v>
      </c>
      <c r="K1482" s="3" t="s">
        <v>966</v>
      </c>
      <c r="L1482" s="3" t="s">
        <v>946</v>
      </c>
      <c r="M1482" s="12">
        <v>6</v>
      </c>
      <c r="N1482" s="12">
        <v>6</v>
      </c>
      <c r="O1482" s="24"/>
      <c r="P1482" s="12">
        <v>2.464</v>
      </c>
      <c r="Q1482" s="12">
        <v>2.2919999999999998</v>
      </c>
      <c r="R1482">
        <f>IF(Q1482&gt;0,(P1482*(Q1482^2))*(3.14159/6),"")</f>
        <v>6.7774790775014369</v>
      </c>
      <c r="S1482" s="12" t="s">
        <v>32</v>
      </c>
      <c r="T1482" t="s">
        <v>25</v>
      </c>
      <c r="U1482" s="12" t="s">
        <v>26</v>
      </c>
      <c r="V1482" s="12" t="e">
        <f>"CG_D"&amp;G1482&amp;"_"&amp;H1482&amp;"_"&amp;#REF!&amp;".jpg"</f>
        <v>#REF!</v>
      </c>
      <c r="W1482" s="12"/>
      <c r="X1482" s="2" t="s">
        <v>764</v>
      </c>
      <c r="Y1482" s="12"/>
      <c r="Z1482" s="12"/>
      <c r="AA1482" s="12" t="s">
        <v>835</v>
      </c>
      <c r="AB1482" t="str">
        <f>IF(Q1482&gt;0,"yes","no")</f>
        <v>yes</v>
      </c>
      <c r="AC1482" t="str">
        <f>IF(O1482&gt;0,"yes","no")</f>
        <v>no</v>
      </c>
      <c r="AD1482" t="str">
        <f>IF(AH1482="hatch","yes","no")</f>
        <v>no</v>
      </c>
      <c r="AE1482" t="str">
        <f>IF(AH1482="swimup","yes","no")</f>
        <v>no</v>
      </c>
      <c r="AF1482" t="str">
        <f>IF(AH1482="respiration","yes","no")</f>
        <v>no</v>
      </c>
      <c r="AH1482" t="s">
        <v>813</v>
      </c>
      <c r="AI1482" t="str">
        <f>IF(O1482&gt;0,(IF(S1482="live",O1482*0.84,IF(S1482="dried.ethanol",O1482*0.8449+2.8227,O1482))),"")</f>
        <v/>
      </c>
      <c r="AJ1482" s="12" t="s">
        <v>801</v>
      </c>
      <c r="AL1482" t="str">
        <f>IF(OR(AND(Q1482=Q1483,P1482&gt;0),AND(O1482&gt;0,O1482=O1483)),"duplicate","")</f>
        <v/>
      </c>
      <c r="AM1482" t="s">
        <v>826</v>
      </c>
      <c r="AN1482" t="s">
        <v>826</v>
      </c>
      <c r="AO1482" t="s">
        <v>826</v>
      </c>
      <c r="AP1482" t="s">
        <v>826</v>
      </c>
      <c r="AQ1482" t="s">
        <v>32</v>
      </c>
    </row>
    <row r="1483" spans="1:43" x14ac:dyDescent="0.2">
      <c r="A1483" s="29">
        <v>42919</v>
      </c>
      <c r="B1483" s="1">
        <v>42899</v>
      </c>
      <c r="C1483" s="1" t="str">
        <f>IF(F1483="Kup","6/13/2017",IF(F1483="Sag","6/14/2017",""))</f>
        <v>6/13/2017</v>
      </c>
      <c r="D1483" s="27">
        <f>A1483-B1483</f>
        <v>20</v>
      </c>
      <c r="E1483" s="27">
        <f>A1483-C1483</f>
        <v>20</v>
      </c>
      <c r="F1483" s="12" t="s">
        <v>21</v>
      </c>
      <c r="G1483" s="12">
        <v>20</v>
      </c>
      <c r="H1483" s="12" t="s">
        <v>22</v>
      </c>
      <c r="I1483" s="12" t="s">
        <v>112</v>
      </c>
      <c r="J1483" s="12" t="s">
        <v>984</v>
      </c>
      <c r="K1483" s="3" t="s">
        <v>966</v>
      </c>
      <c r="L1483" s="3" t="s">
        <v>946</v>
      </c>
      <c r="M1483" s="12">
        <v>7</v>
      </c>
      <c r="N1483" s="12">
        <v>7</v>
      </c>
      <c r="O1483" s="24"/>
      <c r="P1483" s="12">
        <v>2.4710000000000001</v>
      </c>
      <c r="Q1483" s="12">
        <v>2.1139999999999999</v>
      </c>
      <c r="R1483">
        <f>IF(Q1483&gt;0,(P1483*(Q1483^2))*(3.14159/6),"")</f>
        <v>5.7820383363224055</v>
      </c>
      <c r="S1483" s="12" t="s">
        <v>32</v>
      </c>
      <c r="T1483" t="s">
        <v>25</v>
      </c>
      <c r="U1483" s="12" t="s">
        <v>26</v>
      </c>
      <c r="V1483" s="12" t="e">
        <f>"CG_D"&amp;G1483&amp;"_"&amp;H1483&amp;"_"&amp;#REF!&amp;".jpg"</f>
        <v>#REF!</v>
      </c>
      <c r="W1483" s="12"/>
      <c r="X1483" s="2" t="s">
        <v>764</v>
      </c>
      <c r="Y1483" s="12"/>
      <c r="Z1483" s="12"/>
      <c r="AA1483" s="12" t="s">
        <v>835</v>
      </c>
      <c r="AB1483" t="str">
        <f>IF(Q1483&gt;0,"yes","no")</f>
        <v>yes</v>
      </c>
      <c r="AC1483" t="str">
        <f>IF(O1483&gt;0,"yes","no")</f>
        <v>no</v>
      </c>
      <c r="AD1483" t="str">
        <f>IF(AH1483="hatch","yes","no")</f>
        <v>no</v>
      </c>
      <c r="AE1483" t="str">
        <f>IF(AH1483="swimup","yes","no")</f>
        <v>no</v>
      </c>
      <c r="AF1483" t="str">
        <f>IF(AH1483="respiration","yes","no")</f>
        <v>no</v>
      </c>
      <c r="AH1483" t="s">
        <v>813</v>
      </c>
      <c r="AI1483" t="str">
        <f>IF(O1483&gt;0,(IF(S1483="live",O1483*0.84,IF(S1483="dried.ethanol",O1483*0.8449+2.8227,O1483))),"")</f>
        <v/>
      </c>
      <c r="AJ1483" s="12" t="s">
        <v>801</v>
      </c>
      <c r="AL1483" t="str">
        <f>IF(OR(AND(Q1483=Q1484,P1483&gt;0),AND(O1483&gt;0,O1483=O1484)),"duplicate","")</f>
        <v/>
      </c>
      <c r="AM1483" t="s">
        <v>826</v>
      </c>
      <c r="AN1483" t="s">
        <v>826</v>
      </c>
      <c r="AO1483" t="s">
        <v>826</v>
      </c>
      <c r="AP1483" t="s">
        <v>826</v>
      </c>
      <c r="AQ1483" t="s">
        <v>32</v>
      </c>
    </row>
    <row r="1484" spans="1:43" x14ac:dyDescent="0.2">
      <c r="A1484" s="29">
        <v>42919</v>
      </c>
      <c r="B1484" s="1">
        <v>42899</v>
      </c>
      <c r="C1484" s="1" t="str">
        <f>IF(F1484="Kup","6/13/2017",IF(F1484="Sag","6/14/2017",""))</f>
        <v>6/13/2017</v>
      </c>
      <c r="D1484" s="27">
        <f>A1484-B1484</f>
        <v>20</v>
      </c>
      <c r="E1484" s="27">
        <f>A1484-C1484</f>
        <v>20</v>
      </c>
      <c r="F1484" s="12" t="s">
        <v>21</v>
      </c>
      <c r="G1484" s="12">
        <v>20</v>
      </c>
      <c r="H1484" s="12" t="s">
        <v>22</v>
      </c>
      <c r="I1484" s="12" t="s">
        <v>112</v>
      </c>
      <c r="J1484" s="12" t="s">
        <v>984</v>
      </c>
      <c r="K1484" s="3" t="s">
        <v>966</v>
      </c>
      <c r="L1484" s="3" t="s">
        <v>946</v>
      </c>
      <c r="M1484" s="12">
        <v>8</v>
      </c>
      <c r="N1484" s="12">
        <v>8</v>
      </c>
      <c r="O1484" s="24"/>
      <c r="P1484" s="12">
        <v>2.343</v>
      </c>
      <c r="Q1484" s="12">
        <v>2.17</v>
      </c>
      <c r="R1484">
        <f>IF(Q1484&gt;0,(P1484*(Q1484^2))*(3.14159/6),"")</f>
        <v>5.776835645465499</v>
      </c>
      <c r="S1484" s="12" t="s">
        <v>32</v>
      </c>
      <c r="T1484" t="s">
        <v>25</v>
      </c>
      <c r="U1484" s="12" t="s">
        <v>26</v>
      </c>
      <c r="V1484" s="12" t="e">
        <f>"CG_D"&amp;G1484&amp;"_"&amp;H1484&amp;"_"&amp;#REF!&amp;".jpg"</f>
        <v>#REF!</v>
      </c>
      <c r="W1484" s="12"/>
      <c r="X1484" s="2" t="s">
        <v>764</v>
      </c>
      <c r="Y1484" s="12"/>
      <c r="Z1484" s="12"/>
      <c r="AA1484" s="12" t="s">
        <v>835</v>
      </c>
      <c r="AB1484" t="str">
        <f>IF(Q1484&gt;0,"yes","no")</f>
        <v>yes</v>
      </c>
      <c r="AC1484" t="str">
        <f>IF(O1484&gt;0,"yes","no")</f>
        <v>no</v>
      </c>
      <c r="AD1484" t="str">
        <f>IF(AH1484="hatch","yes","no")</f>
        <v>no</v>
      </c>
      <c r="AE1484" t="str">
        <f>IF(AH1484="swimup","yes","no")</f>
        <v>no</v>
      </c>
      <c r="AF1484" t="str">
        <f>IF(AH1484="respiration","yes","no")</f>
        <v>no</v>
      </c>
      <c r="AH1484" t="s">
        <v>813</v>
      </c>
      <c r="AI1484" t="str">
        <f>IF(O1484&gt;0,(IF(S1484="live",O1484*0.84,IF(S1484="dried.ethanol",O1484*0.8449+2.8227,O1484))),"")</f>
        <v/>
      </c>
      <c r="AJ1484" s="12" t="s">
        <v>801</v>
      </c>
      <c r="AL1484" t="str">
        <f>IF(OR(AND(Q1484=Q1485,P1484&gt;0),AND(O1484&gt;0,O1484=O1485)),"duplicate","")</f>
        <v/>
      </c>
      <c r="AM1484" t="s">
        <v>826</v>
      </c>
      <c r="AN1484" t="s">
        <v>826</v>
      </c>
      <c r="AO1484" t="s">
        <v>826</v>
      </c>
      <c r="AP1484" t="s">
        <v>826</v>
      </c>
      <c r="AQ1484" t="s">
        <v>32</v>
      </c>
    </row>
    <row r="1485" spans="1:43" x14ac:dyDescent="0.2">
      <c r="A1485" s="29">
        <v>42919</v>
      </c>
      <c r="B1485" s="1">
        <v>42899</v>
      </c>
      <c r="C1485" s="1" t="str">
        <f>IF(F1485="Kup","6/13/2017",IF(F1485="Sag","6/14/2017",""))</f>
        <v>6/13/2017</v>
      </c>
      <c r="D1485" s="27">
        <f>A1485-B1485</f>
        <v>20</v>
      </c>
      <c r="E1485" s="27">
        <f>A1485-C1485</f>
        <v>20</v>
      </c>
      <c r="F1485" s="12" t="s">
        <v>21</v>
      </c>
      <c r="G1485" s="12">
        <v>20</v>
      </c>
      <c r="H1485" s="12" t="s">
        <v>22</v>
      </c>
      <c r="I1485" s="12" t="s">
        <v>112</v>
      </c>
      <c r="J1485" s="12" t="s">
        <v>984</v>
      </c>
      <c r="K1485" s="3" t="s">
        <v>966</v>
      </c>
      <c r="L1485" s="3" t="s">
        <v>946</v>
      </c>
      <c r="M1485" s="12">
        <v>9</v>
      </c>
      <c r="N1485" s="12">
        <v>9</v>
      </c>
      <c r="O1485" s="24"/>
      <c r="P1485" s="12">
        <v>2.4980000000000002</v>
      </c>
      <c r="Q1485" s="12">
        <v>2.2610000000000001</v>
      </c>
      <c r="R1485">
        <f>IF(Q1485&gt;0,(P1485*(Q1485^2))*(3.14159/6),"")</f>
        <v>6.6863916924250368</v>
      </c>
      <c r="S1485" s="12" t="s">
        <v>32</v>
      </c>
      <c r="T1485" t="s">
        <v>25</v>
      </c>
      <c r="U1485" s="12" t="s">
        <v>26</v>
      </c>
      <c r="V1485" s="12" t="e">
        <f>"CG_D"&amp;G1485&amp;"_"&amp;H1485&amp;"_"&amp;#REF!&amp;".jpg"</f>
        <v>#REF!</v>
      </c>
      <c r="W1485" s="12"/>
      <c r="X1485" s="2" t="s">
        <v>764</v>
      </c>
      <c r="Y1485" s="12"/>
      <c r="Z1485" s="12"/>
      <c r="AA1485" s="12" t="s">
        <v>835</v>
      </c>
      <c r="AB1485" t="str">
        <f>IF(Q1485&gt;0,"yes","no")</f>
        <v>yes</v>
      </c>
      <c r="AC1485" t="str">
        <f>IF(O1485&gt;0,"yes","no")</f>
        <v>no</v>
      </c>
      <c r="AD1485" t="str">
        <f>IF(AH1485="hatch","yes","no")</f>
        <v>no</v>
      </c>
      <c r="AE1485" t="str">
        <f>IF(AH1485="swimup","yes","no")</f>
        <v>no</v>
      </c>
      <c r="AF1485" t="str">
        <f>IF(AH1485="respiration","yes","no")</f>
        <v>no</v>
      </c>
      <c r="AH1485" t="s">
        <v>813</v>
      </c>
      <c r="AI1485" t="str">
        <f>IF(O1485&gt;0,(IF(S1485="live",O1485*0.84,IF(S1485="dried.ethanol",O1485*0.8449+2.8227,O1485))),"")</f>
        <v/>
      </c>
      <c r="AJ1485" s="12" t="s">
        <v>801</v>
      </c>
      <c r="AL1485" t="str">
        <f>IF(OR(AND(Q1485=Q1486,P1485&gt;0),AND(O1485&gt;0,O1485=O1486)),"duplicate","")</f>
        <v/>
      </c>
      <c r="AM1485" t="s">
        <v>826</v>
      </c>
      <c r="AN1485" t="s">
        <v>826</v>
      </c>
      <c r="AO1485" t="s">
        <v>826</v>
      </c>
      <c r="AP1485" t="s">
        <v>826</v>
      </c>
      <c r="AQ1485" t="s">
        <v>32</v>
      </c>
    </row>
    <row r="1486" spans="1:43" x14ac:dyDescent="0.2">
      <c r="A1486" s="29">
        <v>42919</v>
      </c>
      <c r="B1486" s="1">
        <v>42899</v>
      </c>
      <c r="C1486" s="1" t="str">
        <f>IF(F1486="Kup","6/13/2017",IF(F1486="Sag","6/14/2017",""))</f>
        <v>6/13/2017</v>
      </c>
      <c r="D1486" s="27">
        <f>A1486-B1486</f>
        <v>20</v>
      </c>
      <c r="E1486" s="27">
        <f>A1486-C1486</f>
        <v>20</v>
      </c>
      <c r="F1486" s="12" t="s">
        <v>21</v>
      </c>
      <c r="G1486" s="12">
        <v>20</v>
      </c>
      <c r="H1486" s="12" t="s">
        <v>22</v>
      </c>
      <c r="I1486" s="12" t="s">
        <v>112</v>
      </c>
      <c r="J1486" s="12" t="s">
        <v>984</v>
      </c>
      <c r="K1486" s="3" t="s">
        <v>966</v>
      </c>
      <c r="L1486" s="3" t="s">
        <v>946</v>
      </c>
      <c r="M1486" s="12">
        <v>10</v>
      </c>
      <c r="N1486" s="12">
        <v>10</v>
      </c>
      <c r="O1486" s="24"/>
      <c r="P1486" s="12">
        <v>3.1030000000000002</v>
      </c>
      <c r="Q1486" s="12">
        <v>2.5539999999999998</v>
      </c>
      <c r="R1486">
        <f>IF(Q1486&gt;0,(P1486*(Q1486^2))*(3.14159/6),"")</f>
        <v>10.597948796665552</v>
      </c>
      <c r="S1486" s="12" t="s">
        <v>32</v>
      </c>
      <c r="T1486" t="s">
        <v>25</v>
      </c>
      <c r="U1486" s="12" t="s">
        <v>26</v>
      </c>
      <c r="V1486" s="12" t="e">
        <f>"CG_D"&amp;G1486&amp;"_"&amp;H1486&amp;"_"&amp;#REF!&amp;".jpg"</f>
        <v>#REF!</v>
      </c>
      <c r="W1486" s="12"/>
      <c r="X1486" s="2" t="s">
        <v>764</v>
      </c>
      <c r="Y1486" s="12"/>
      <c r="Z1486" s="12"/>
      <c r="AA1486" s="12" t="s">
        <v>835</v>
      </c>
      <c r="AB1486" t="str">
        <f>IF(Q1486&gt;0,"yes","no")</f>
        <v>yes</v>
      </c>
      <c r="AC1486" t="str">
        <f>IF(O1486&gt;0,"yes","no")</f>
        <v>no</v>
      </c>
      <c r="AD1486" t="str">
        <f>IF(AH1486="hatch","yes","no")</f>
        <v>no</v>
      </c>
      <c r="AE1486" t="str">
        <f>IF(AH1486="swimup","yes","no")</f>
        <v>no</v>
      </c>
      <c r="AF1486" t="str">
        <f>IF(AH1486="respiration","yes","no")</f>
        <v>no</v>
      </c>
      <c r="AH1486" t="s">
        <v>813</v>
      </c>
      <c r="AI1486" t="str">
        <f>IF(O1486&gt;0,(IF(S1486="live",O1486*0.84,IF(S1486="dried.ethanol",O1486*0.8449+2.8227,O1486))),"")</f>
        <v/>
      </c>
      <c r="AJ1486" s="12" t="s">
        <v>801</v>
      </c>
      <c r="AL1486" t="str">
        <f>IF(OR(AND(Q1486=Q1487,P1486&gt;0),AND(O1486&gt;0,O1486=O1487)),"duplicate","")</f>
        <v/>
      </c>
      <c r="AM1486" t="s">
        <v>826</v>
      </c>
      <c r="AN1486" t="s">
        <v>826</v>
      </c>
      <c r="AO1486" t="s">
        <v>826</v>
      </c>
      <c r="AP1486" t="s">
        <v>826</v>
      </c>
      <c r="AQ1486" t="s">
        <v>32</v>
      </c>
    </row>
    <row r="1487" spans="1:43" x14ac:dyDescent="0.2">
      <c r="A1487" s="29">
        <v>42919</v>
      </c>
      <c r="B1487" s="1">
        <v>42899</v>
      </c>
      <c r="C1487" s="1" t="str">
        <f>IF(F1487="Kup","6/13/2017",IF(F1487="Sag","6/14/2017",""))</f>
        <v>6/13/2017</v>
      </c>
      <c r="D1487" s="27">
        <f>A1487-B1487</f>
        <v>20</v>
      </c>
      <c r="E1487" s="27">
        <f>A1487-C1487</f>
        <v>20</v>
      </c>
      <c r="F1487" s="12" t="s">
        <v>21</v>
      </c>
      <c r="G1487" s="12">
        <v>20</v>
      </c>
      <c r="H1487" s="12" t="s">
        <v>22</v>
      </c>
      <c r="I1487" s="12" t="s">
        <v>75</v>
      </c>
      <c r="J1487" s="12" t="s">
        <v>75</v>
      </c>
      <c r="K1487" s="3" t="s">
        <v>945</v>
      </c>
      <c r="L1487" s="3" t="s">
        <v>946</v>
      </c>
      <c r="M1487" s="12">
        <v>1</v>
      </c>
      <c r="N1487" s="12">
        <v>1</v>
      </c>
      <c r="O1487" s="24"/>
      <c r="P1487" s="12">
        <v>2.548</v>
      </c>
      <c r="Q1487" s="12">
        <v>1.9159999999999999</v>
      </c>
      <c r="R1487">
        <f>IF(Q1487&gt;0,(P1487*(Q1487^2))*(3.14159/6),"")</f>
        <v>4.8976606304856523</v>
      </c>
      <c r="S1487" s="12" t="s">
        <v>32</v>
      </c>
      <c r="T1487" t="s">
        <v>25</v>
      </c>
      <c r="U1487" s="12" t="s">
        <v>26</v>
      </c>
      <c r="V1487" s="12" t="e">
        <f>"CG_D"&amp;G1487&amp;"_"&amp;H1487&amp;"_"&amp;#REF!&amp;".jpg"</f>
        <v>#REF!</v>
      </c>
      <c r="W1487" s="12"/>
      <c r="X1487" s="2" t="s">
        <v>764</v>
      </c>
      <c r="Y1487" s="12"/>
      <c r="Z1487" s="12"/>
      <c r="AA1487" s="12" t="s">
        <v>835</v>
      </c>
      <c r="AB1487" t="str">
        <f>IF(Q1487&gt;0,"yes","no")</f>
        <v>yes</v>
      </c>
      <c r="AC1487" t="str">
        <f>IF(O1487&gt;0,"yes","no")</f>
        <v>no</v>
      </c>
      <c r="AD1487" t="str">
        <f>IF(AH1487="hatch","yes","no")</f>
        <v>no</v>
      </c>
      <c r="AE1487" t="str">
        <f>IF(AH1487="swimup","yes","no")</f>
        <v>no</v>
      </c>
      <c r="AF1487" t="str">
        <f>IF(AH1487="respiration","yes","no")</f>
        <v>no</v>
      </c>
      <c r="AH1487" t="s">
        <v>813</v>
      </c>
      <c r="AI1487" t="str">
        <f>IF(O1487&gt;0,(IF(S1487="live",O1487*0.84,IF(S1487="dried.ethanol",O1487*0.8449+2.8227,O1487))),"")</f>
        <v/>
      </c>
      <c r="AJ1487" s="12" t="s">
        <v>801</v>
      </c>
      <c r="AL1487" t="str">
        <f>IF(OR(AND(Q1487=Q1488,P1487&gt;0),AND(O1487&gt;0,O1487=O1488)),"duplicate","")</f>
        <v/>
      </c>
      <c r="AM1487" t="s">
        <v>826</v>
      </c>
      <c r="AN1487" t="s">
        <v>826</v>
      </c>
      <c r="AO1487" t="s">
        <v>826</v>
      </c>
      <c r="AP1487" t="s">
        <v>826</v>
      </c>
      <c r="AQ1487" t="s">
        <v>32</v>
      </c>
    </row>
    <row r="1488" spans="1:43" x14ac:dyDescent="0.2">
      <c r="A1488" s="29">
        <v>42919</v>
      </c>
      <c r="B1488" s="1">
        <v>42899</v>
      </c>
      <c r="C1488" s="1" t="str">
        <f>IF(F1488="Kup","6/13/2017",IF(F1488="Sag","6/14/2017",""))</f>
        <v>6/13/2017</v>
      </c>
      <c r="D1488" s="27">
        <f>A1488-B1488</f>
        <v>20</v>
      </c>
      <c r="E1488" s="27">
        <f>A1488-C1488</f>
        <v>20</v>
      </c>
      <c r="F1488" s="12" t="s">
        <v>21</v>
      </c>
      <c r="G1488" s="12">
        <v>20</v>
      </c>
      <c r="H1488" s="12" t="s">
        <v>22</v>
      </c>
      <c r="I1488" s="12" t="s">
        <v>75</v>
      </c>
      <c r="J1488" s="12" t="s">
        <v>75</v>
      </c>
      <c r="K1488" s="3" t="s">
        <v>945</v>
      </c>
      <c r="L1488" s="3" t="s">
        <v>946</v>
      </c>
      <c r="M1488" s="12">
        <v>2</v>
      </c>
      <c r="N1488" s="12">
        <v>2</v>
      </c>
      <c r="O1488" s="24"/>
      <c r="P1488" s="12">
        <v>2.5310000000000001</v>
      </c>
      <c r="Q1488" s="12">
        <v>2.1419999999999999</v>
      </c>
      <c r="R1488">
        <f>IF(Q1488&gt;0,(P1488*(Q1488^2))*(3.14159/6),"")</f>
        <v>6.0803605643772594</v>
      </c>
      <c r="S1488" s="12" t="s">
        <v>32</v>
      </c>
      <c r="T1488" t="s">
        <v>25</v>
      </c>
      <c r="U1488" s="12" t="s">
        <v>26</v>
      </c>
      <c r="V1488" s="12" t="e">
        <f>"CG_D"&amp;G1488&amp;"_"&amp;H1488&amp;"_"&amp;#REF!&amp;".jpg"</f>
        <v>#REF!</v>
      </c>
      <c r="W1488" s="12"/>
      <c r="X1488" s="2" t="s">
        <v>764</v>
      </c>
      <c r="Y1488" s="12"/>
      <c r="Z1488" s="12"/>
      <c r="AA1488" s="12" t="s">
        <v>835</v>
      </c>
      <c r="AB1488" t="str">
        <f>IF(Q1488&gt;0,"yes","no")</f>
        <v>yes</v>
      </c>
      <c r="AC1488" t="str">
        <f>IF(O1488&gt;0,"yes","no")</f>
        <v>no</v>
      </c>
      <c r="AD1488" t="str">
        <f>IF(AH1488="hatch","yes","no")</f>
        <v>no</v>
      </c>
      <c r="AE1488" t="str">
        <f>IF(AH1488="swimup","yes","no")</f>
        <v>no</v>
      </c>
      <c r="AF1488" t="str">
        <f>IF(AH1488="respiration","yes","no")</f>
        <v>no</v>
      </c>
      <c r="AH1488" t="s">
        <v>813</v>
      </c>
      <c r="AI1488" t="str">
        <f>IF(O1488&gt;0,(IF(S1488="live",O1488*0.84,IF(S1488="dried.ethanol",O1488*0.8449+2.8227,O1488))),"")</f>
        <v/>
      </c>
      <c r="AJ1488" s="12" t="s">
        <v>801</v>
      </c>
      <c r="AL1488" t="str">
        <f>IF(OR(AND(Q1488=Q1489,P1488&gt;0),AND(O1488&gt;0,O1488=O1489)),"duplicate","")</f>
        <v/>
      </c>
      <c r="AM1488" t="s">
        <v>826</v>
      </c>
      <c r="AN1488" t="s">
        <v>826</v>
      </c>
      <c r="AO1488" t="s">
        <v>826</v>
      </c>
      <c r="AP1488" t="s">
        <v>826</v>
      </c>
      <c r="AQ1488" t="s">
        <v>32</v>
      </c>
    </row>
    <row r="1489" spans="1:43" x14ac:dyDescent="0.2">
      <c r="A1489" s="29">
        <v>42919</v>
      </c>
      <c r="B1489" s="1">
        <v>42899</v>
      </c>
      <c r="C1489" s="1" t="str">
        <f>IF(F1489="Kup","6/13/2017",IF(F1489="Sag","6/14/2017",""))</f>
        <v>6/13/2017</v>
      </c>
      <c r="D1489" s="27">
        <f>A1489-B1489</f>
        <v>20</v>
      </c>
      <c r="E1489" s="27">
        <f>A1489-C1489</f>
        <v>20</v>
      </c>
      <c r="F1489" s="12" t="s">
        <v>21</v>
      </c>
      <c r="G1489" s="12">
        <v>20</v>
      </c>
      <c r="H1489" s="12" t="s">
        <v>22</v>
      </c>
      <c r="I1489" s="12" t="s">
        <v>75</v>
      </c>
      <c r="J1489" s="12" t="s">
        <v>75</v>
      </c>
      <c r="K1489" s="3" t="s">
        <v>945</v>
      </c>
      <c r="L1489" s="3" t="s">
        <v>946</v>
      </c>
      <c r="M1489" s="12">
        <v>3</v>
      </c>
      <c r="N1489" s="12">
        <v>3</v>
      </c>
      <c r="O1489" s="24"/>
      <c r="P1489" s="12">
        <v>2.6579999999999999</v>
      </c>
      <c r="Q1489" s="12">
        <v>2.0510000000000002</v>
      </c>
      <c r="R1489">
        <f>IF(Q1489&gt;0,(P1489*(Q1489^2))*(3.14159/6),"")</f>
        <v>5.8544291265663704</v>
      </c>
      <c r="S1489" s="12" t="s">
        <v>32</v>
      </c>
      <c r="T1489" t="s">
        <v>25</v>
      </c>
      <c r="U1489" s="12" t="s">
        <v>26</v>
      </c>
      <c r="V1489" s="12" t="e">
        <f>"CG_D"&amp;G1489&amp;"_"&amp;H1489&amp;"_"&amp;#REF!&amp;".jpg"</f>
        <v>#REF!</v>
      </c>
      <c r="W1489" s="12"/>
      <c r="X1489" s="2" t="s">
        <v>764</v>
      </c>
      <c r="Y1489" s="12"/>
      <c r="Z1489" s="12"/>
      <c r="AA1489" s="12" t="s">
        <v>835</v>
      </c>
      <c r="AB1489" t="str">
        <f>IF(Q1489&gt;0,"yes","no")</f>
        <v>yes</v>
      </c>
      <c r="AC1489" t="str">
        <f>IF(O1489&gt;0,"yes","no")</f>
        <v>no</v>
      </c>
      <c r="AD1489" t="str">
        <f>IF(AH1489="hatch","yes","no")</f>
        <v>no</v>
      </c>
      <c r="AE1489" t="str">
        <f>IF(AH1489="swimup","yes","no")</f>
        <v>no</v>
      </c>
      <c r="AF1489" t="str">
        <f>IF(AH1489="respiration","yes","no")</f>
        <v>no</v>
      </c>
      <c r="AH1489" t="s">
        <v>813</v>
      </c>
      <c r="AI1489" t="str">
        <f>IF(O1489&gt;0,(IF(S1489="live",O1489*0.84,IF(S1489="dried.ethanol",O1489*0.8449+2.8227,O1489))),"")</f>
        <v/>
      </c>
      <c r="AJ1489" s="12" t="s">
        <v>801</v>
      </c>
      <c r="AL1489" t="str">
        <f>IF(OR(AND(Q1489=Q1490,P1489&gt;0),AND(O1489&gt;0,O1489=O1490)),"duplicate","")</f>
        <v/>
      </c>
      <c r="AM1489" t="s">
        <v>826</v>
      </c>
      <c r="AN1489" t="s">
        <v>826</v>
      </c>
      <c r="AO1489" t="s">
        <v>826</v>
      </c>
      <c r="AP1489" t="s">
        <v>826</v>
      </c>
      <c r="AQ1489" t="s">
        <v>32</v>
      </c>
    </row>
    <row r="1490" spans="1:43" x14ac:dyDescent="0.2">
      <c r="A1490" s="29">
        <v>42919</v>
      </c>
      <c r="B1490" s="1">
        <v>42899</v>
      </c>
      <c r="C1490" s="1" t="str">
        <f>IF(F1490="Kup","6/13/2017",IF(F1490="Sag","6/14/2017",""))</f>
        <v>6/13/2017</v>
      </c>
      <c r="D1490" s="27">
        <f>A1490-B1490</f>
        <v>20</v>
      </c>
      <c r="E1490" s="27">
        <f>A1490-C1490</f>
        <v>20</v>
      </c>
      <c r="F1490" s="12" t="s">
        <v>21</v>
      </c>
      <c r="G1490" s="12">
        <v>20</v>
      </c>
      <c r="H1490" s="12" t="s">
        <v>22</v>
      </c>
      <c r="I1490" s="12" t="s">
        <v>75</v>
      </c>
      <c r="J1490" s="12" t="s">
        <v>75</v>
      </c>
      <c r="K1490" s="3" t="s">
        <v>945</v>
      </c>
      <c r="L1490" s="3" t="s">
        <v>946</v>
      </c>
      <c r="M1490" s="12">
        <v>4</v>
      </c>
      <c r="N1490" s="12">
        <v>4</v>
      </c>
      <c r="O1490" s="24"/>
      <c r="P1490" s="12">
        <v>2.8420000000000001</v>
      </c>
      <c r="Q1490" s="12">
        <v>2.3199999999999998</v>
      </c>
      <c r="R1490">
        <f>IF(Q1490&gt;0,(P1490*(Q1490^2))*(3.14159/6),"")</f>
        <v>8.0093689322453319</v>
      </c>
      <c r="S1490" s="12" t="s">
        <v>32</v>
      </c>
      <c r="T1490" t="s">
        <v>25</v>
      </c>
      <c r="U1490" s="12" t="s">
        <v>26</v>
      </c>
      <c r="V1490" s="12" t="e">
        <f>"CG_D"&amp;G1490&amp;"_"&amp;H1490&amp;"_"&amp;#REF!&amp;".jpg"</f>
        <v>#REF!</v>
      </c>
      <c r="W1490" s="12"/>
      <c r="X1490" s="2" t="s">
        <v>764</v>
      </c>
      <c r="Y1490" s="12"/>
      <c r="Z1490" s="12"/>
      <c r="AA1490" s="12" t="s">
        <v>835</v>
      </c>
      <c r="AB1490" t="str">
        <f>IF(Q1490&gt;0,"yes","no")</f>
        <v>yes</v>
      </c>
      <c r="AC1490" t="str">
        <f>IF(O1490&gt;0,"yes","no")</f>
        <v>no</v>
      </c>
      <c r="AD1490" t="str">
        <f>IF(AH1490="hatch","yes","no")</f>
        <v>no</v>
      </c>
      <c r="AE1490" t="str">
        <f>IF(AH1490="swimup","yes","no")</f>
        <v>no</v>
      </c>
      <c r="AF1490" t="str">
        <f>IF(AH1490="respiration","yes","no")</f>
        <v>no</v>
      </c>
      <c r="AH1490" t="s">
        <v>813</v>
      </c>
      <c r="AI1490" t="str">
        <f>IF(O1490&gt;0,(IF(S1490="live",O1490*0.84,IF(S1490="dried.ethanol",O1490*0.8449+2.8227,O1490))),"")</f>
        <v/>
      </c>
      <c r="AJ1490" s="12" t="s">
        <v>801</v>
      </c>
      <c r="AL1490" t="str">
        <f>IF(OR(AND(Q1490=Q1491,P1490&gt;0),AND(O1490&gt;0,O1490=O1491)),"duplicate","")</f>
        <v/>
      </c>
      <c r="AM1490" t="s">
        <v>826</v>
      </c>
      <c r="AN1490" t="s">
        <v>826</v>
      </c>
      <c r="AO1490" t="s">
        <v>826</v>
      </c>
      <c r="AP1490" t="s">
        <v>826</v>
      </c>
      <c r="AQ1490" t="s">
        <v>32</v>
      </c>
    </row>
    <row r="1491" spans="1:43" x14ac:dyDescent="0.2">
      <c r="A1491" s="29">
        <v>42919</v>
      </c>
      <c r="B1491" s="1">
        <v>42899</v>
      </c>
      <c r="C1491" s="1" t="str">
        <f>IF(F1491="Kup","6/13/2017",IF(F1491="Sag","6/14/2017",""))</f>
        <v>6/13/2017</v>
      </c>
      <c r="D1491" s="27">
        <f>A1491-B1491</f>
        <v>20</v>
      </c>
      <c r="E1491" s="27">
        <f>A1491-C1491</f>
        <v>20</v>
      </c>
      <c r="F1491" s="12" t="s">
        <v>21</v>
      </c>
      <c r="G1491" s="12">
        <v>20</v>
      </c>
      <c r="H1491" s="12" t="s">
        <v>22</v>
      </c>
      <c r="I1491" s="12" t="s">
        <v>75</v>
      </c>
      <c r="J1491" s="12" t="s">
        <v>75</v>
      </c>
      <c r="K1491" s="3" t="s">
        <v>945</v>
      </c>
      <c r="L1491" s="3" t="s">
        <v>946</v>
      </c>
      <c r="M1491" s="12">
        <v>5</v>
      </c>
      <c r="N1491" s="12">
        <v>5</v>
      </c>
      <c r="O1491" s="24"/>
      <c r="P1491" s="12">
        <v>2.5150000000000001</v>
      </c>
      <c r="Q1491" s="12">
        <v>2.0779999999999998</v>
      </c>
      <c r="R1491">
        <f>IF(Q1491&gt;0,(P1491*(Q1491^2))*(3.14159/6),"")</f>
        <v>5.6862680877672318</v>
      </c>
      <c r="S1491" s="12" t="s">
        <v>32</v>
      </c>
      <c r="T1491" t="s">
        <v>25</v>
      </c>
      <c r="U1491" s="12" t="s">
        <v>26</v>
      </c>
      <c r="V1491" s="12" t="e">
        <f>"CG_D"&amp;G1491&amp;"_"&amp;H1491&amp;"_"&amp;#REF!&amp;".jpg"</f>
        <v>#REF!</v>
      </c>
      <c r="W1491" s="12"/>
      <c r="X1491" s="2" t="s">
        <v>764</v>
      </c>
      <c r="Y1491" s="12"/>
      <c r="Z1491" s="12"/>
      <c r="AA1491" s="12" t="s">
        <v>835</v>
      </c>
      <c r="AB1491" t="str">
        <f>IF(Q1491&gt;0,"yes","no")</f>
        <v>yes</v>
      </c>
      <c r="AC1491" t="str">
        <f>IF(O1491&gt;0,"yes","no")</f>
        <v>no</v>
      </c>
      <c r="AD1491" t="str">
        <f>IF(AH1491="hatch","yes","no")</f>
        <v>no</v>
      </c>
      <c r="AE1491" t="str">
        <f>IF(AH1491="swimup","yes","no")</f>
        <v>no</v>
      </c>
      <c r="AF1491" t="str">
        <f>IF(AH1491="respiration","yes","no")</f>
        <v>no</v>
      </c>
      <c r="AH1491" t="s">
        <v>813</v>
      </c>
      <c r="AI1491" t="str">
        <f>IF(O1491&gt;0,(IF(S1491="live",O1491*0.84,IF(S1491="dried.ethanol",O1491*0.8449+2.8227,O1491))),"")</f>
        <v/>
      </c>
      <c r="AJ1491" s="12" t="s">
        <v>801</v>
      </c>
      <c r="AL1491" t="str">
        <f>IF(OR(AND(Q1491=Q1492,P1491&gt;0),AND(O1491&gt;0,O1491=O1492)),"duplicate","")</f>
        <v/>
      </c>
      <c r="AM1491" t="s">
        <v>826</v>
      </c>
      <c r="AN1491" t="s">
        <v>826</v>
      </c>
      <c r="AO1491" t="s">
        <v>826</v>
      </c>
      <c r="AP1491" t="s">
        <v>826</v>
      </c>
      <c r="AQ1491" t="s">
        <v>32</v>
      </c>
    </row>
    <row r="1492" spans="1:43" x14ac:dyDescent="0.2">
      <c r="A1492" s="29">
        <v>42919</v>
      </c>
      <c r="B1492" s="1">
        <v>42899</v>
      </c>
      <c r="C1492" s="1" t="str">
        <f>IF(F1492="Kup","6/13/2017",IF(F1492="Sag","6/14/2017",""))</f>
        <v>6/13/2017</v>
      </c>
      <c r="D1492" s="27">
        <f>A1492-B1492</f>
        <v>20</v>
      </c>
      <c r="E1492" s="27">
        <f>A1492-C1492</f>
        <v>20</v>
      </c>
      <c r="F1492" s="12" t="s">
        <v>21</v>
      </c>
      <c r="G1492" s="12">
        <v>20</v>
      </c>
      <c r="H1492" s="12" t="s">
        <v>22</v>
      </c>
      <c r="I1492" s="12" t="s">
        <v>75</v>
      </c>
      <c r="J1492" s="12" t="s">
        <v>75</v>
      </c>
      <c r="K1492" s="3" t="s">
        <v>945</v>
      </c>
      <c r="L1492" s="3" t="s">
        <v>946</v>
      </c>
      <c r="M1492" s="12">
        <v>6</v>
      </c>
      <c r="N1492" s="12">
        <v>6</v>
      </c>
      <c r="O1492" s="24"/>
      <c r="P1492" s="12">
        <v>2.1179999999999999</v>
      </c>
      <c r="Q1492" s="12">
        <v>1.923</v>
      </c>
      <c r="R1492">
        <f>IF(Q1492&gt;0,(P1492*(Q1492^2))*(3.14159/6),"")</f>
        <v>4.1009339987898299</v>
      </c>
      <c r="S1492" s="12" t="s">
        <v>32</v>
      </c>
      <c r="T1492" t="s">
        <v>25</v>
      </c>
      <c r="U1492" s="12" t="s">
        <v>26</v>
      </c>
      <c r="V1492" s="12" t="e">
        <f>"CG_D"&amp;G1492&amp;"_"&amp;H1492&amp;"_"&amp;#REF!&amp;".jpg"</f>
        <v>#REF!</v>
      </c>
      <c r="W1492" s="12"/>
      <c r="X1492" s="2" t="s">
        <v>764</v>
      </c>
      <c r="Y1492" s="12"/>
      <c r="Z1492" s="12"/>
      <c r="AA1492" s="12" t="s">
        <v>835</v>
      </c>
      <c r="AB1492" t="str">
        <f>IF(Q1492&gt;0,"yes","no")</f>
        <v>yes</v>
      </c>
      <c r="AC1492" t="str">
        <f>IF(O1492&gt;0,"yes","no")</f>
        <v>no</v>
      </c>
      <c r="AD1492" t="str">
        <f>IF(AH1492="hatch","yes","no")</f>
        <v>no</v>
      </c>
      <c r="AE1492" t="str">
        <f>IF(AH1492="swimup","yes","no")</f>
        <v>no</v>
      </c>
      <c r="AF1492" t="str">
        <f>IF(AH1492="respiration","yes","no")</f>
        <v>no</v>
      </c>
      <c r="AH1492" t="s">
        <v>813</v>
      </c>
      <c r="AI1492" t="str">
        <f>IF(O1492&gt;0,(IF(S1492="live",O1492*0.84,IF(S1492="dried.ethanol",O1492*0.8449+2.8227,O1492))),"")</f>
        <v/>
      </c>
      <c r="AJ1492" s="12" t="s">
        <v>801</v>
      </c>
      <c r="AL1492" t="str">
        <f>IF(OR(AND(Q1492=Q1493,P1492&gt;0),AND(O1492&gt;0,O1492=O1493)),"duplicate","")</f>
        <v/>
      </c>
      <c r="AM1492" t="s">
        <v>826</v>
      </c>
      <c r="AN1492" t="s">
        <v>826</v>
      </c>
      <c r="AO1492" t="s">
        <v>826</v>
      </c>
      <c r="AP1492" t="s">
        <v>826</v>
      </c>
      <c r="AQ1492" t="s">
        <v>32</v>
      </c>
    </row>
    <row r="1493" spans="1:43" x14ac:dyDescent="0.2">
      <c r="A1493" s="29">
        <v>42919</v>
      </c>
      <c r="B1493" s="1">
        <v>42899</v>
      </c>
      <c r="C1493" s="1" t="str">
        <f>IF(F1493="Kup","6/13/2017",IF(F1493="Sag","6/14/2017",""))</f>
        <v>6/13/2017</v>
      </c>
      <c r="D1493" s="27">
        <f>A1493-B1493</f>
        <v>20</v>
      </c>
      <c r="E1493" s="27">
        <f>A1493-C1493</f>
        <v>20</v>
      </c>
      <c r="F1493" s="12" t="s">
        <v>21</v>
      </c>
      <c r="G1493" s="12">
        <v>20</v>
      </c>
      <c r="H1493" s="12" t="s">
        <v>22</v>
      </c>
      <c r="I1493" s="12" t="s">
        <v>75</v>
      </c>
      <c r="J1493" s="12" t="s">
        <v>75</v>
      </c>
      <c r="K1493" s="3" t="s">
        <v>945</v>
      </c>
      <c r="L1493" s="3" t="s">
        <v>946</v>
      </c>
      <c r="M1493" s="12">
        <v>7</v>
      </c>
      <c r="N1493" s="12">
        <v>7</v>
      </c>
      <c r="O1493" s="24"/>
      <c r="P1493" s="12">
        <v>2.1459999999999999</v>
      </c>
      <c r="Q1493" s="12">
        <v>1.94</v>
      </c>
      <c r="R1493">
        <f>IF(Q1493&gt;0,(P1493*(Q1493^2))*(3.14159/6),"")</f>
        <v>4.2289391190173324</v>
      </c>
      <c r="S1493" s="12" t="s">
        <v>32</v>
      </c>
      <c r="T1493" t="s">
        <v>25</v>
      </c>
      <c r="U1493" s="12" t="s">
        <v>26</v>
      </c>
      <c r="V1493" s="12" t="e">
        <f>"CG_D"&amp;G1493&amp;"_"&amp;H1493&amp;"_"&amp;#REF!&amp;".jpg"</f>
        <v>#REF!</v>
      </c>
      <c r="W1493" s="12"/>
      <c r="X1493" s="2" t="s">
        <v>764</v>
      </c>
      <c r="Y1493" s="12"/>
      <c r="Z1493" s="12"/>
      <c r="AA1493" s="12" t="s">
        <v>835</v>
      </c>
      <c r="AB1493" t="str">
        <f>IF(Q1493&gt;0,"yes","no")</f>
        <v>yes</v>
      </c>
      <c r="AC1493" t="str">
        <f>IF(O1493&gt;0,"yes","no")</f>
        <v>no</v>
      </c>
      <c r="AD1493" t="str">
        <f>IF(AH1493="hatch","yes","no")</f>
        <v>no</v>
      </c>
      <c r="AE1493" t="str">
        <f>IF(AH1493="swimup","yes","no")</f>
        <v>no</v>
      </c>
      <c r="AF1493" t="str">
        <f>IF(AH1493="respiration","yes","no")</f>
        <v>no</v>
      </c>
      <c r="AH1493" t="s">
        <v>813</v>
      </c>
      <c r="AI1493" t="str">
        <f>IF(O1493&gt;0,(IF(S1493="live",O1493*0.84,IF(S1493="dried.ethanol",O1493*0.8449+2.8227,O1493))),"")</f>
        <v/>
      </c>
      <c r="AJ1493" s="12" t="s">
        <v>801</v>
      </c>
      <c r="AL1493" t="str">
        <f>IF(OR(AND(Q1493=Q1494,P1493&gt;0),AND(O1493&gt;0,O1493=O1494)),"duplicate","")</f>
        <v/>
      </c>
      <c r="AM1493" t="s">
        <v>826</v>
      </c>
      <c r="AN1493" t="s">
        <v>826</v>
      </c>
      <c r="AO1493" t="s">
        <v>826</v>
      </c>
      <c r="AP1493" t="s">
        <v>826</v>
      </c>
      <c r="AQ1493" t="s">
        <v>32</v>
      </c>
    </row>
    <row r="1494" spans="1:43" x14ac:dyDescent="0.2">
      <c r="A1494" s="29">
        <v>42919</v>
      </c>
      <c r="B1494" s="1">
        <v>42899</v>
      </c>
      <c r="C1494" s="1" t="str">
        <f>IF(F1494="Kup","6/13/2017",IF(F1494="Sag","6/14/2017",""))</f>
        <v>6/13/2017</v>
      </c>
      <c r="D1494" s="27">
        <f>A1494-B1494</f>
        <v>20</v>
      </c>
      <c r="E1494" s="27">
        <f>A1494-C1494</f>
        <v>20</v>
      </c>
      <c r="F1494" s="12" t="s">
        <v>21</v>
      </c>
      <c r="G1494" s="12">
        <v>20</v>
      </c>
      <c r="H1494" s="12" t="s">
        <v>22</v>
      </c>
      <c r="I1494" s="12" t="s">
        <v>75</v>
      </c>
      <c r="J1494" s="12" t="s">
        <v>75</v>
      </c>
      <c r="K1494" s="3" t="s">
        <v>945</v>
      </c>
      <c r="L1494" s="3" t="s">
        <v>946</v>
      </c>
      <c r="M1494" s="12">
        <v>8</v>
      </c>
      <c r="N1494" s="12">
        <v>8</v>
      </c>
      <c r="O1494" s="24"/>
      <c r="P1494" s="12">
        <v>2.3090000000000002</v>
      </c>
      <c r="Q1494" s="12">
        <v>2.194</v>
      </c>
      <c r="R1494">
        <f>IF(Q1494&gt;0,(P1494*(Q1494^2))*(3.14159/6),"")</f>
        <v>5.8196308158905259</v>
      </c>
      <c r="S1494" s="12" t="s">
        <v>32</v>
      </c>
      <c r="T1494" t="s">
        <v>25</v>
      </c>
      <c r="U1494" s="12" t="s">
        <v>26</v>
      </c>
      <c r="V1494" s="12" t="e">
        <f>"CG_D"&amp;G1494&amp;"_"&amp;H1494&amp;"_"&amp;#REF!&amp;".jpg"</f>
        <v>#REF!</v>
      </c>
      <c r="W1494" s="12"/>
      <c r="X1494" s="2" t="s">
        <v>764</v>
      </c>
      <c r="Y1494" s="12"/>
      <c r="Z1494" s="12"/>
      <c r="AA1494" s="12" t="s">
        <v>835</v>
      </c>
      <c r="AB1494" t="str">
        <f>IF(Q1494&gt;0,"yes","no")</f>
        <v>yes</v>
      </c>
      <c r="AC1494" t="str">
        <f>IF(O1494&gt;0,"yes","no")</f>
        <v>no</v>
      </c>
      <c r="AD1494" t="str">
        <f>IF(AH1494="hatch","yes","no")</f>
        <v>no</v>
      </c>
      <c r="AE1494" t="str">
        <f>IF(AH1494="swimup","yes","no")</f>
        <v>no</v>
      </c>
      <c r="AF1494" t="str">
        <f>IF(AH1494="respiration","yes","no")</f>
        <v>no</v>
      </c>
      <c r="AH1494" t="s">
        <v>813</v>
      </c>
      <c r="AI1494" t="str">
        <f>IF(O1494&gt;0,(IF(S1494="live",O1494*0.84,IF(S1494="dried.ethanol",O1494*0.8449+2.8227,O1494))),"")</f>
        <v/>
      </c>
      <c r="AJ1494" s="12" t="s">
        <v>801</v>
      </c>
      <c r="AL1494" t="str">
        <f>IF(OR(AND(Q1494=Q1495,P1494&gt;0),AND(O1494&gt;0,O1494=O1495)),"duplicate","")</f>
        <v/>
      </c>
      <c r="AM1494" t="s">
        <v>826</v>
      </c>
      <c r="AN1494" t="s">
        <v>826</v>
      </c>
      <c r="AO1494" t="s">
        <v>826</v>
      </c>
      <c r="AP1494" t="s">
        <v>826</v>
      </c>
      <c r="AQ1494" t="s">
        <v>32</v>
      </c>
    </row>
    <row r="1495" spans="1:43" x14ac:dyDescent="0.2">
      <c r="A1495" s="29">
        <v>42919</v>
      </c>
      <c r="B1495" s="1">
        <v>42899</v>
      </c>
      <c r="C1495" s="1" t="str">
        <f>IF(F1495="Kup","6/13/2017",IF(F1495="Sag","6/14/2017",""))</f>
        <v>6/13/2017</v>
      </c>
      <c r="D1495" s="27">
        <f>A1495-B1495</f>
        <v>20</v>
      </c>
      <c r="E1495" s="27">
        <f>A1495-C1495</f>
        <v>20</v>
      </c>
      <c r="F1495" s="12" t="s">
        <v>21</v>
      </c>
      <c r="G1495" s="12">
        <v>20</v>
      </c>
      <c r="H1495" s="12" t="s">
        <v>22</v>
      </c>
      <c r="I1495" s="12" t="s">
        <v>75</v>
      </c>
      <c r="J1495" s="12" t="s">
        <v>75</v>
      </c>
      <c r="K1495" s="3" t="s">
        <v>945</v>
      </c>
      <c r="L1495" s="3" t="s">
        <v>946</v>
      </c>
      <c r="M1495" s="12">
        <v>9</v>
      </c>
      <c r="N1495" s="12">
        <v>9</v>
      </c>
      <c r="O1495" s="24"/>
      <c r="P1495" s="12">
        <v>2.5590000000000002</v>
      </c>
      <c r="Q1495" s="12">
        <v>2.363</v>
      </c>
      <c r="R1495">
        <f>IF(Q1495&gt;0,(P1495*(Q1495^2))*(3.14159/6),"")</f>
        <v>7.4816258316808151</v>
      </c>
      <c r="S1495" s="12" t="s">
        <v>32</v>
      </c>
      <c r="T1495" t="s">
        <v>25</v>
      </c>
      <c r="U1495" s="12" t="s">
        <v>26</v>
      </c>
      <c r="V1495" s="12" t="e">
        <f>"CG_D"&amp;G1495&amp;"_"&amp;H1495&amp;"_"&amp;#REF!&amp;".jpg"</f>
        <v>#REF!</v>
      </c>
      <c r="W1495" s="12"/>
      <c r="X1495" s="2" t="s">
        <v>764</v>
      </c>
      <c r="Y1495" s="12"/>
      <c r="Z1495" s="12"/>
      <c r="AA1495" s="12" t="s">
        <v>835</v>
      </c>
      <c r="AB1495" t="str">
        <f>IF(Q1495&gt;0,"yes","no")</f>
        <v>yes</v>
      </c>
      <c r="AC1495" t="str">
        <f>IF(O1495&gt;0,"yes","no")</f>
        <v>no</v>
      </c>
      <c r="AD1495" t="str">
        <f>IF(AH1495="hatch","yes","no")</f>
        <v>no</v>
      </c>
      <c r="AE1495" t="str">
        <f>IF(AH1495="swimup","yes","no")</f>
        <v>no</v>
      </c>
      <c r="AF1495" t="str">
        <f>IF(AH1495="respiration","yes","no")</f>
        <v>no</v>
      </c>
      <c r="AH1495" t="s">
        <v>813</v>
      </c>
      <c r="AI1495" t="str">
        <f>IF(O1495&gt;0,(IF(S1495="live",O1495*0.84,IF(S1495="dried.ethanol",O1495*0.8449+2.8227,O1495))),"")</f>
        <v/>
      </c>
      <c r="AJ1495" s="12" t="s">
        <v>801</v>
      </c>
      <c r="AL1495" t="str">
        <f>IF(OR(AND(Q1495=Q1496,P1495&gt;0),AND(O1495&gt;0,O1495=O1496)),"duplicate","")</f>
        <v/>
      </c>
      <c r="AM1495" t="s">
        <v>826</v>
      </c>
      <c r="AN1495" t="s">
        <v>826</v>
      </c>
      <c r="AO1495" t="s">
        <v>826</v>
      </c>
      <c r="AP1495" t="s">
        <v>826</v>
      </c>
      <c r="AQ1495" t="s">
        <v>32</v>
      </c>
    </row>
    <row r="1496" spans="1:43" x14ac:dyDescent="0.2">
      <c r="A1496" s="29">
        <v>42919</v>
      </c>
      <c r="B1496" s="1">
        <v>42899</v>
      </c>
      <c r="C1496" s="1" t="str">
        <f>IF(F1496="Kup","6/13/2017",IF(F1496="Sag","6/14/2017",""))</f>
        <v>6/13/2017</v>
      </c>
      <c r="D1496" s="27">
        <f>A1496-B1496</f>
        <v>20</v>
      </c>
      <c r="E1496" s="27">
        <f>A1496-C1496</f>
        <v>20</v>
      </c>
      <c r="F1496" s="12" t="s">
        <v>21</v>
      </c>
      <c r="G1496" s="12">
        <v>20</v>
      </c>
      <c r="H1496" s="12" t="s">
        <v>22</v>
      </c>
      <c r="I1496" s="12" t="s">
        <v>75</v>
      </c>
      <c r="J1496" s="12" t="s">
        <v>75</v>
      </c>
      <c r="K1496" s="3" t="s">
        <v>945</v>
      </c>
      <c r="L1496" s="3" t="s">
        <v>946</v>
      </c>
      <c r="M1496" s="12">
        <v>10</v>
      </c>
      <c r="N1496" s="12">
        <v>10</v>
      </c>
      <c r="O1496" s="24"/>
      <c r="P1496" s="12">
        <v>2.4750000000000001</v>
      </c>
      <c r="Q1496" s="12">
        <v>2.0259999999999998</v>
      </c>
      <c r="R1496">
        <f>IF(Q1496&gt;0,(P1496*(Q1496^2))*(3.14159/6),"")</f>
        <v>5.3192737433714985</v>
      </c>
      <c r="S1496" s="12" t="s">
        <v>32</v>
      </c>
      <c r="T1496" t="s">
        <v>25</v>
      </c>
      <c r="U1496" s="12" t="s">
        <v>26</v>
      </c>
      <c r="V1496" s="12" t="e">
        <f>"CG_D"&amp;G1496&amp;"_"&amp;H1496&amp;"_"&amp;#REF!&amp;".jpg"</f>
        <v>#REF!</v>
      </c>
      <c r="W1496" s="12"/>
      <c r="X1496" s="2" t="s">
        <v>764</v>
      </c>
      <c r="Y1496" s="12"/>
      <c r="Z1496" s="12"/>
      <c r="AA1496" s="12" t="s">
        <v>835</v>
      </c>
      <c r="AB1496" t="str">
        <f>IF(Q1496&gt;0,"yes","no")</f>
        <v>yes</v>
      </c>
      <c r="AC1496" t="str">
        <f>IF(O1496&gt;0,"yes","no")</f>
        <v>no</v>
      </c>
      <c r="AD1496" t="str">
        <f>IF(AH1496="hatch","yes","no")</f>
        <v>no</v>
      </c>
      <c r="AE1496" t="str">
        <f>IF(AH1496="swimup","yes","no")</f>
        <v>no</v>
      </c>
      <c r="AF1496" t="str">
        <f>IF(AH1496="respiration","yes","no")</f>
        <v>no</v>
      </c>
      <c r="AH1496" t="s">
        <v>813</v>
      </c>
      <c r="AI1496" t="str">
        <f>IF(O1496&gt;0,(IF(S1496="live",O1496*0.84,IF(S1496="dried.ethanol",O1496*0.8449+2.8227,O1496))),"")</f>
        <v/>
      </c>
      <c r="AJ1496" s="12" t="s">
        <v>804</v>
      </c>
      <c r="AL1496" t="str">
        <f>IF(OR(AND(Q1496=Q1497,P1496&gt;0),AND(O1496&gt;0,O1496=O1497)),"duplicate","")</f>
        <v/>
      </c>
      <c r="AM1496" t="s">
        <v>826</v>
      </c>
      <c r="AN1496" t="s">
        <v>826</v>
      </c>
      <c r="AO1496" t="s">
        <v>826</v>
      </c>
      <c r="AP1496" t="s">
        <v>826</v>
      </c>
      <c r="AQ1496" t="s">
        <v>32</v>
      </c>
    </row>
    <row r="1497" spans="1:43" x14ac:dyDescent="0.2">
      <c r="A1497" s="29">
        <v>42919</v>
      </c>
      <c r="B1497" s="1">
        <v>42899</v>
      </c>
      <c r="C1497" s="1" t="str">
        <f>IF(F1497="Kup","6/13/2017",IF(F1497="Sag","6/14/2017",""))</f>
        <v>6/13/2017</v>
      </c>
      <c r="D1497" s="27">
        <f>A1497-B1497</f>
        <v>20</v>
      </c>
      <c r="E1497" s="27">
        <f>A1497-C1497</f>
        <v>20</v>
      </c>
      <c r="F1497" s="12" t="s">
        <v>21</v>
      </c>
      <c r="G1497" s="12">
        <v>20</v>
      </c>
      <c r="H1497" s="12" t="s">
        <v>22</v>
      </c>
      <c r="I1497" s="12" t="s">
        <v>78</v>
      </c>
      <c r="J1497" s="12" t="s">
        <v>78</v>
      </c>
      <c r="K1497" s="3" t="s">
        <v>947</v>
      </c>
      <c r="L1497" s="3" t="s">
        <v>949</v>
      </c>
      <c r="M1497" s="12">
        <v>1</v>
      </c>
      <c r="N1497" s="12">
        <v>1</v>
      </c>
      <c r="O1497" s="24"/>
      <c r="P1497" s="12">
        <v>2.6219999999999999</v>
      </c>
      <c r="Q1497" s="12">
        <v>2.2410000000000001</v>
      </c>
      <c r="R1497">
        <f>IF(Q1497&gt;0,(P1497*(Q1497^2))*(3.14159/6),"")</f>
        <v>6.8946885991212303</v>
      </c>
      <c r="S1497" s="12" t="s">
        <v>32</v>
      </c>
      <c r="T1497" t="s">
        <v>25</v>
      </c>
      <c r="U1497" s="12" t="s">
        <v>26</v>
      </c>
      <c r="V1497" s="12" t="e">
        <f>"CG_D"&amp;G1497&amp;"_"&amp;H1497&amp;"_"&amp;#REF!&amp;".jpg"</f>
        <v>#REF!</v>
      </c>
      <c r="W1497" s="12"/>
      <c r="X1497" s="2" t="s">
        <v>764</v>
      </c>
      <c r="Y1497" s="12"/>
      <c r="Z1497" s="12"/>
      <c r="AA1497" s="12" t="s">
        <v>835</v>
      </c>
      <c r="AB1497" t="str">
        <f>IF(Q1497&gt;0,"yes","no")</f>
        <v>yes</v>
      </c>
      <c r="AC1497" t="str">
        <f>IF(O1497&gt;0,"yes","no")</f>
        <v>no</v>
      </c>
      <c r="AD1497" t="str">
        <f>IF(AH1497="hatch","yes","no")</f>
        <v>no</v>
      </c>
      <c r="AE1497" t="str">
        <f>IF(AH1497="swimup","yes","no")</f>
        <v>no</v>
      </c>
      <c r="AF1497" t="str">
        <f>IF(AH1497="respiration","yes","no")</f>
        <v>no</v>
      </c>
      <c r="AH1497" t="s">
        <v>813</v>
      </c>
      <c r="AI1497" t="str">
        <f>IF(O1497&gt;0,(IF(S1497="live",O1497*0.84,IF(S1497="dried.ethanol",O1497*0.8449+2.8227,O1497))),"")</f>
        <v/>
      </c>
      <c r="AJ1497" s="12" t="s">
        <v>801</v>
      </c>
      <c r="AL1497" t="str">
        <f>IF(OR(AND(Q1497=Q1498,P1497&gt;0),AND(O1497&gt;0,O1497=O1498)),"duplicate","")</f>
        <v/>
      </c>
      <c r="AM1497" t="s">
        <v>826</v>
      </c>
      <c r="AN1497" t="s">
        <v>826</v>
      </c>
      <c r="AO1497" t="s">
        <v>826</v>
      </c>
      <c r="AP1497" t="s">
        <v>826</v>
      </c>
      <c r="AQ1497" t="s">
        <v>32</v>
      </c>
    </row>
    <row r="1498" spans="1:43" x14ac:dyDescent="0.2">
      <c r="A1498" s="29">
        <v>42919</v>
      </c>
      <c r="B1498" s="1">
        <v>42899</v>
      </c>
      <c r="C1498" s="1" t="str">
        <f>IF(F1498="Kup","6/13/2017",IF(F1498="Sag","6/14/2017",""))</f>
        <v>6/13/2017</v>
      </c>
      <c r="D1498" s="27">
        <f>A1498-B1498</f>
        <v>20</v>
      </c>
      <c r="E1498" s="27">
        <f>A1498-C1498</f>
        <v>20</v>
      </c>
      <c r="F1498" s="12" t="s">
        <v>21</v>
      </c>
      <c r="G1498" s="12">
        <v>20</v>
      </c>
      <c r="H1498" s="12" t="s">
        <v>22</v>
      </c>
      <c r="I1498" s="12" t="s">
        <v>78</v>
      </c>
      <c r="J1498" s="12" t="s">
        <v>78</v>
      </c>
      <c r="K1498" s="3" t="s">
        <v>947</v>
      </c>
      <c r="L1498" s="3" t="s">
        <v>949</v>
      </c>
      <c r="M1498" s="12">
        <v>2</v>
      </c>
      <c r="N1498" s="12">
        <v>2</v>
      </c>
      <c r="O1498" s="24"/>
      <c r="P1498" s="12">
        <v>2.4660000000000002</v>
      </c>
      <c r="Q1498" s="12">
        <v>2.2050000000000001</v>
      </c>
      <c r="R1498">
        <f>IF(Q1498&gt;0,(P1498*(Q1498^2))*(3.14159/6),"")</f>
        <v>6.2778150282172493</v>
      </c>
      <c r="S1498" s="12" t="s">
        <v>32</v>
      </c>
      <c r="T1498" t="s">
        <v>25</v>
      </c>
      <c r="U1498" s="12" t="s">
        <v>26</v>
      </c>
      <c r="V1498" s="12" t="e">
        <f>"CG_D"&amp;G1498&amp;"_"&amp;H1498&amp;"_"&amp;#REF!&amp;".jpg"</f>
        <v>#REF!</v>
      </c>
      <c r="W1498" s="12"/>
      <c r="X1498" s="2" t="s">
        <v>764</v>
      </c>
      <c r="Y1498" s="12"/>
      <c r="Z1498" s="12"/>
      <c r="AA1498" s="12" t="s">
        <v>835</v>
      </c>
      <c r="AB1498" t="str">
        <f>IF(Q1498&gt;0,"yes","no")</f>
        <v>yes</v>
      </c>
      <c r="AC1498" t="str">
        <f>IF(O1498&gt;0,"yes","no")</f>
        <v>no</v>
      </c>
      <c r="AD1498" t="str">
        <f>IF(AH1498="hatch","yes","no")</f>
        <v>no</v>
      </c>
      <c r="AE1498" t="str">
        <f>IF(AH1498="swimup","yes","no")</f>
        <v>no</v>
      </c>
      <c r="AF1498" t="str">
        <f>IF(AH1498="respiration","yes","no")</f>
        <v>no</v>
      </c>
      <c r="AH1498" t="s">
        <v>813</v>
      </c>
      <c r="AI1498" t="str">
        <f>IF(O1498&gt;0,(IF(S1498="live",O1498*0.84,IF(S1498="dried.ethanol",O1498*0.8449+2.8227,O1498))),"")</f>
        <v/>
      </c>
      <c r="AJ1498" s="12" t="s">
        <v>801</v>
      </c>
      <c r="AL1498" t="str">
        <f>IF(OR(AND(Q1498=Q1499,P1498&gt;0),AND(O1498&gt;0,O1498=O1499)),"duplicate","")</f>
        <v/>
      </c>
      <c r="AM1498" t="s">
        <v>826</v>
      </c>
      <c r="AN1498" t="s">
        <v>826</v>
      </c>
      <c r="AO1498" t="s">
        <v>826</v>
      </c>
      <c r="AP1498" t="s">
        <v>826</v>
      </c>
      <c r="AQ1498" t="s">
        <v>32</v>
      </c>
    </row>
    <row r="1499" spans="1:43" x14ac:dyDescent="0.2">
      <c r="A1499" s="29">
        <v>42919</v>
      </c>
      <c r="B1499" s="1">
        <v>42899</v>
      </c>
      <c r="C1499" s="1" t="str">
        <f>IF(F1499="Kup","6/13/2017",IF(F1499="Sag","6/14/2017",""))</f>
        <v>6/13/2017</v>
      </c>
      <c r="D1499" s="27">
        <f>A1499-B1499</f>
        <v>20</v>
      </c>
      <c r="E1499" s="27">
        <f>A1499-C1499</f>
        <v>20</v>
      </c>
      <c r="F1499" s="12" t="s">
        <v>21</v>
      </c>
      <c r="G1499" s="12">
        <v>20</v>
      </c>
      <c r="H1499" s="12" t="s">
        <v>22</v>
      </c>
      <c r="I1499" s="12" t="s">
        <v>78</v>
      </c>
      <c r="J1499" s="12" t="s">
        <v>78</v>
      </c>
      <c r="K1499" s="3" t="s">
        <v>947</v>
      </c>
      <c r="L1499" s="3" t="s">
        <v>949</v>
      </c>
      <c r="M1499" s="12">
        <v>3</v>
      </c>
      <c r="N1499" s="12">
        <v>3</v>
      </c>
      <c r="O1499" s="24"/>
      <c r="P1499" s="12">
        <v>2.8439999999999999</v>
      </c>
      <c r="Q1499" s="12">
        <v>2.581</v>
      </c>
      <c r="R1499">
        <f>IF(Q1499&gt;0,(P1499*(Q1499^2))*(3.14159/6),"")</f>
        <v>9.9198214820232593</v>
      </c>
      <c r="S1499" s="12" t="s">
        <v>32</v>
      </c>
      <c r="T1499" t="s">
        <v>25</v>
      </c>
      <c r="U1499" s="12" t="s">
        <v>26</v>
      </c>
      <c r="V1499" s="12" t="e">
        <f>"CG_D"&amp;G1499&amp;"_"&amp;H1499&amp;"_"&amp;#REF!&amp;".jpg"</f>
        <v>#REF!</v>
      </c>
      <c r="W1499" s="12"/>
      <c r="X1499" s="2" t="s">
        <v>764</v>
      </c>
      <c r="Y1499" s="12"/>
      <c r="Z1499" s="12"/>
      <c r="AA1499" s="12" t="s">
        <v>835</v>
      </c>
      <c r="AB1499" t="str">
        <f>IF(Q1499&gt;0,"yes","no")</f>
        <v>yes</v>
      </c>
      <c r="AC1499" t="str">
        <f>IF(O1499&gt;0,"yes","no")</f>
        <v>no</v>
      </c>
      <c r="AD1499" t="str">
        <f>IF(AH1499="hatch","yes","no")</f>
        <v>no</v>
      </c>
      <c r="AE1499" t="str">
        <f>IF(AH1499="swimup","yes","no")</f>
        <v>no</v>
      </c>
      <c r="AF1499" t="str">
        <f>IF(AH1499="respiration","yes","no")</f>
        <v>no</v>
      </c>
      <c r="AH1499" t="s">
        <v>813</v>
      </c>
      <c r="AI1499" t="str">
        <f>IF(O1499&gt;0,(IF(S1499="live",O1499*0.84,IF(S1499="dried.ethanol",O1499*0.8449+2.8227,O1499))),"")</f>
        <v/>
      </c>
      <c r="AJ1499" s="12" t="s">
        <v>801</v>
      </c>
      <c r="AL1499" t="str">
        <f>IF(OR(AND(Q1499=Q1500,P1499&gt;0),AND(O1499&gt;0,O1499=O1500)),"duplicate","")</f>
        <v/>
      </c>
      <c r="AM1499" t="s">
        <v>826</v>
      </c>
      <c r="AN1499" t="s">
        <v>826</v>
      </c>
      <c r="AO1499" t="s">
        <v>826</v>
      </c>
      <c r="AP1499" t="s">
        <v>826</v>
      </c>
      <c r="AQ1499" t="s">
        <v>32</v>
      </c>
    </row>
    <row r="1500" spans="1:43" x14ac:dyDescent="0.2">
      <c r="A1500" s="29">
        <v>42919</v>
      </c>
      <c r="B1500" s="1">
        <v>42899</v>
      </c>
      <c r="C1500" s="1" t="str">
        <f>IF(F1500="Kup","6/13/2017",IF(F1500="Sag","6/14/2017",""))</f>
        <v>6/13/2017</v>
      </c>
      <c r="D1500" s="27">
        <f>A1500-B1500</f>
        <v>20</v>
      </c>
      <c r="E1500" s="27">
        <f>A1500-C1500</f>
        <v>20</v>
      </c>
      <c r="F1500" s="12" t="s">
        <v>21</v>
      </c>
      <c r="G1500" s="12">
        <v>20</v>
      </c>
      <c r="H1500" s="12" t="s">
        <v>22</v>
      </c>
      <c r="I1500" s="12" t="s">
        <v>78</v>
      </c>
      <c r="J1500" s="12" t="s">
        <v>78</v>
      </c>
      <c r="K1500" s="3" t="s">
        <v>947</v>
      </c>
      <c r="L1500" s="3" t="s">
        <v>949</v>
      </c>
      <c r="M1500" s="12">
        <v>4</v>
      </c>
      <c r="N1500" s="12">
        <v>4</v>
      </c>
      <c r="O1500" s="24"/>
      <c r="P1500" s="12">
        <v>2.6</v>
      </c>
      <c r="Q1500" s="12">
        <v>2.532</v>
      </c>
      <c r="R1500">
        <f>IF(Q1500&gt;0,(P1500*(Q1500^2))*(3.14159/6),"")</f>
        <v>8.7276838515359998</v>
      </c>
      <c r="S1500" s="12" t="s">
        <v>32</v>
      </c>
      <c r="T1500" t="s">
        <v>25</v>
      </c>
      <c r="U1500" s="12" t="s">
        <v>26</v>
      </c>
      <c r="V1500" s="12" t="e">
        <f>"CG_D"&amp;G1500&amp;"_"&amp;H1500&amp;"_"&amp;#REF!&amp;".jpg"</f>
        <v>#REF!</v>
      </c>
      <c r="W1500" s="12"/>
      <c r="X1500" s="2" t="s">
        <v>764</v>
      </c>
      <c r="Y1500" s="12"/>
      <c r="Z1500" s="12"/>
      <c r="AA1500" s="12" t="s">
        <v>835</v>
      </c>
      <c r="AB1500" t="str">
        <f>IF(Q1500&gt;0,"yes","no")</f>
        <v>yes</v>
      </c>
      <c r="AC1500" t="str">
        <f>IF(O1500&gt;0,"yes","no")</f>
        <v>no</v>
      </c>
      <c r="AD1500" t="str">
        <f>IF(AH1500="hatch","yes","no")</f>
        <v>no</v>
      </c>
      <c r="AE1500" t="str">
        <f>IF(AH1500="swimup","yes","no")</f>
        <v>no</v>
      </c>
      <c r="AF1500" t="str">
        <f>IF(AH1500="respiration","yes","no")</f>
        <v>no</v>
      </c>
      <c r="AH1500" t="s">
        <v>813</v>
      </c>
      <c r="AI1500" t="str">
        <f>IF(O1500&gt;0,(IF(S1500="live",O1500*0.84,IF(S1500="dried.ethanol",O1500*0.8449+2.8227,O1500))),"")</f>
        <v/>
      </c>
      <c r="AJ1500" s="12" t="s">
        <v>801</v>
      </c>
      <c r="AL1500" t="str">
        <f>IF(OR(AND(Q1500=Q1501,P1500&gt;0),AND(O1500&gt;0,O1500=O1501)),"duplicate","")</f>
        <v/>
      </c>
      <c r="AM1500" t="s">
        <v>826</v>
      </c>
      <c r="AN1500" t="s">
        <v>826</v>
      </c>
      <c r="AO1500" t="s">
        <v>826</v>
      </c>
      <c r="AP1500" t="s">
        <v>826</v>
      </c>
      <c r="AQ1500" t="s">
        <v>32</v>
      </c>
    </row>
    <row r="1501" spans="1:43" x14ac:dyDescent="0.2">
      <c r="A1501" s="29">
        <v>42919</v>
      </c>
      <c r="B1501" s="1">
        <v>42899</v>
      </c>
      <c r="C1501" s="1" t="str">
        <f>IF(F1501="Kup","6/13/2017",IF(F1501="Sag","6/14/2017",""))</f>
        <v>6/13/2017</v>
      </c>
      <c r="D1501" s="27">
        <f>A1501-B1501</f>
        <v>20</v>
      </c>
      <c r="E1501" s="27">
        <f>A1501-C1501</f>
        <v>20</v>
      </c>
      <c r="F1501" s="12" t="s">
        <v>21</v>
      </c>
      <c r="G1501" s="12">
        <v>20</v>
      </c>
      <c r="H1501" s="12" t="s">
        <v>22</v>
      </c>
      <c r="I1501" s="12" t="s">
        <v>78</v>
      </c>
      <c r="J1501" s="12" t="s">
        <v>78</v>
      </c>
      <c r="K1501" s="3" t="s">
        <v>947</v>
      </c>
      <c r="L1501" s="3" t="s">
        <v>949</v>
      </c>
      <c r="M1501" s="12">
        <v>5</v>
      </c>
      <c r="N1501" s="12">
        <v>5</v>
      </c>
      <c r="O1501" s="24"/>
      <c r="P1501" s="12">
        <v>2.3740000000000001</v>
      </c>
      <c r="Q1501" s="12">
        <v>2.1739999999999999</v>
      </c>
      <c r="R1501">
        <f>IF(Q1501&gt;0,(P1501*(Q1501^2))*(3.14159/6),"")</f>
        <v>5.8748671413876918</v>
      </c>
      <c r="S1501" s="12" t="s">
        <v>32</v>
      </c>
      <c r="T1501" t="s">
        <v>25</v>
      </c>
      <c r="U1501" s="12" t="s">
        <v>26</v>
      </c>
      <c r="V1501" s="12" t="e">
        <f>"CG_D"&amp;G1501&amp;"_"&amp;H1501&amp;"_"&amp;#REF!&amp;".jpg"</f>
        <v>#REF!</v>
      </c>
      <c r="W1501" s="12"/>
      <c r="X1501" s="2" t="s">
        <v>764</v>
      </c>
      <c r="Y1501" s="12"/>
      <c r="Z1501" s="12"/>
      <c r="AA1501" s="12" t="s">
        <v>835</v>
      </c>
      <c r="AB1501" t="str">
        <f>IF(Q1501&gt;0,"yes","no")</f>
        <v>yes</v>
      </c>
      <c r="AC1501" t="str">
        <f>IF(O1501&gt;0,"yes","no")</f>
        <v>no</v>
      </c>
      <c r="AD1501" t="str">
        <f>IF(AH1501="hatch","yes","no")</f>
        <v>no</v>
      </c>
      <c r="AE1501" t="str">
        <f>IF(AH1501="swimup","yes","no")</f>
        <v>no</v>
      </c>
      <c r="AF1501" t="str">
        <f>IF(AH1501="respiration","yes","no")</f>
        <v>no</v>
      </c>
      <c r="AH1501" t="s">
        <v>813</v>
      </c>
      <c r="AI1501" t="str">
        <f>IF(O1501&gt;0,(IF(S1501="live",O1501*0.84,IF(S1501="dried.ethanol",O1501*0.8449+2.8227,O1501))),"")</f>
        <v/>
      </c>
      <c r="AJ1501" s="12" t="s">
        <v>801</v>
      </c>
      <c r="AL1501" t="str">
        <f>IF(OR(AND(Q1501=Q1502,P1501&gt;0),AND(O1501&gt;0,O1501=O1502)),"duplicate","")</f>
        <v/>
      </c>
      <c r="AM1501" t="s">
        <v>826</v>
      </c>
      <c r="AN1501" t="s">
        <v>826</v>
      </c>
      <c r="AO1501" t="s">
        <v>826</v>
      </c>
      <c r="AP1501" t="s">
        <v>826</v>
      </c>
      <c r="AQ1501" t="s">
        <v>32</v>
      </c>
    </row>
    <row r="1502" spans="1:43" x14ac:dyDescent="0.2">
      <c r="A1502" s="29">
        <v>42919</v>
      </c>
      <c r="B1502" s="1">
        <v>42899</v>
      </c>
      <c r="C1502" s="1" t="str">
        <f>IF(F1502="Kup","6/13/2017",IF(F1502="Sag","6/14/2017",""))</f>
        <v>6/13/2017</v>
      </c>
      <c r="D1502" s="27">
        <f>A1502-B1502</f>
        <v>20</v>
      </c>
      <c r="E1502" s="27">
        <f>A1502-C1502</f>
        <v>20</v>
      </c>
      <c r="F1502" s="12" t="s">
        <v>21</v>
      </c>
      <c r="G1502" s="12">
        <v>20</v>
      </c>
      <c r="H1502" s="12" t="s">
        <v>22</v>
      </c>
      <c r="I1502" s="12" t="s">
        <v>78</v>
      </c>
      <c r="J1502" s="12" t="s">
        <v>78</v>
      </c>
      <c r="K1502" s="3" t="s">
        <v>947</v>
      </c>
      <c r="L1502" s="3" t="s">
        <v>949</v>
      </c>
      <c r="M1502" s="12">
        <v>6</v>
      </c>
      <c r="N1502" s="12">
        <v>6</v>
      </c>
      <c r="O1502" s="24"/>
      <c r="P1502" s="12">
        <v>2.5390000000000001</v>
      </c>
      <c r="Q1502" s="12">
        <v>2.1709999999999998</v>
      </c>
      <c r="R1502">
        <f>IF(Q1502&gt;0,(P1502*(Q1502^2))*(3.14159/6),"")</f>
        <v>6.2658587906515661</v>
      </c>
      <c r="S1502" s="12" t="s">
        <v>32</v>
      </c>
      <c r="T1502" t="s">
        <v>25</v>
      </c>
      <c r="U1502" s="12" t="s">
        <v>26</v>
      </c>
      <c r="V1502" s="12" t="e">
        <f>"CG_D"&amp;G1502&amp;"_"&amp;H1502&amp;"_"&amp;#REF!&amp;".jpg"</f>
        <v>#REF!</v>
      </c>
      <c r="W1502" s="12"/>
      <c r="X1502" s="2" t="s">
        <v>764</v>
      </c>
      <c r="Y1502" s="12"/>
      <c r="Z1502" s="12"/>
      <c r="AA1502" s="12" t="s">
        <v>835</v>
      </c>
      <c r="AB1502" t="str">
        <f>IF(Q1502&gt;0,"yes","no")</f>
        <v>yes</v>
      </c>
      <c r="AC1502" t="str">
        <f>IF(O1502&gt;0,"yes","no")</f>
        <v>no</v>
      </c>
      <c r="AD1502" t="str">
        <f>IF(AH1502="hatch","yes","no")</f>
        <v>no</v>
      </c>
      <c r="AE1502" t="str">
        <f>IF(AH1502="swimup","yes","no")</f>
        <v>no</v>
      </c>
      <c r="AF1502" t="str">
        <f>IF(AH1502="respiration","yes","no")</f>
        <v>no</v>
      </c>
      <c r="AH1502" t="s">
        <v>813</v>
      </c>
      <c r="AI1502" t="str">
        <f>IF(O1502&gt;0,(IF(S1502="live",O1502*0.84,IF(S1502="dried.ethanol",O1502*0.8449+2.8227,O1502))),"")</f>
        <v/>
      </c>
      <c r="AJ1502" s="12" t="s">
        <v>801</v>
      </c>
      <c r="AL1502" t="str">
        <f>IF(OR(AND(Q1502=Q1503,P1502&gt;0),AND(O1502&gt;0,O1502=O1503)),"duplicate","")</f>
        <v/>
      </c>
      <c r="AM1502" t="s">
        <v>826</v>
      </c>
      <c r="AN1502" t="s">
        <v>826</v>
      </c>
      <c r="AO1502" t="s">
        <v>826</v>
      </c>
      <c r="AP1502" t="s">
        <v>826</v>
      </c>
      <c r="AQ1502" t="s">
        <v>32</v>
      </c>
    </row>
    <row r="1503" spans="1:43" x14ac:dyDescent="0.2">
      <c r="A1503" s="29">
        <v>42919</v>
      </c>
      <c r="B1503" s="1">
        <v>42899</v>
      </c>
      <c r="C1503" s="1" t="str">
        <f>IF(F1503="Kup","6/13/2017",IF(F1503="Sag","6/14/2017",""))</f>
        <v>6/13/2017</v>
      </c>
      <c r="D1503" s="27">
        <f>A1503-B1503</f>
        <v>20</v>
      </c>
      <c r="E1503" s="27">
        <f>A1503-C1503</f>
        <v>20</v>
      </c>
      <c r="F1503" s="12" t="s">
        <v>21</v>
      </c>
      <c r="G1503" s="12">
        <v>20</v>
      </c>
      <c r="H1503" s="12" t="s">
        <v>22</v>
      </c>
      <c r="I1503" s="12" t="s">
        <v>78</v>
      </c>
      <c r="J1503" s="12" t="s">
        <v>78</v>
      </c>
      <c r="K1503" s="3" t="s">
        <v>947</v>
      </c>
      <c r="L1503" s="3" t="s">
        <v>949</v>
      </c>
      <c r="M1503" s="12">
        <v>7</v>
      </c>
      <c r="N1503" s="12">
        <v>7</v>
      </c>
      <c r="O1503" s="24"/>
      <c r="P1503" s="12">
        <v>2.351</v>
      </c>
      <c r="Q1503" s="12">
        <v>2.2160000000000002</v>
      </c>
      <c r="R1503">
        <f>IF(Q1503&gt;0,(P1503*(Q1503^2))*(3.14159/6),"")</f>
        <v>6.0449177596545072</v>
      </c>
      <c r="S1503" s="12" t="s">
        <v>32</v>
      </c>
      <c r="T1503" t="s">
        <v>25</v>
      </c>
      <c r="U1503" s="12" t="s">
        <v>26</v>
      </c>
      <c r="V1503" s="12" t="e">
        <f>"CG_D"&amp;G1503&amp;"_"&amp;H1503&amp;"_"&amp;#REF!&amp;".jpg"</f>
        <v>#REF!</v>
      </c>
      <c r="W1503" s="12"/>
      <c r="X1503" s="2" t="s">
        <v>764</v>
      </c>
      <c r="Y1503" s="12"/>
      <c r="Z1503" s="12"/>
      <c r="AA1503" s="12" t="s">
        <v>835</v>
      </c>
      <c r="AB1503" t="str">
        <f>IF(Q1503&gt;0,"yes","no")</f>
        <v>yes</v>
      </c>
      <c r="AC1503" t="str">
        <f>IF(O1503&gt;0,"yes","no")</f>
        <v>no</v>
      </c>
      <c r="AD1503" t="str">
        <f>IF(AH1503="hatch","yes","no")</f>
        <v>no</v>
      </c>
      <c r="AE1503" t="str">
        <f>IF(AH1503="swimup","yes","no")</f>
        <v>no</v>
      </c>
      <c r="AF1503" t="str">
        <f>IF(AH1503="respiration","yes","no")</f>
        <v>no</v>
      </c>
      <c r="AH1503" t="s">
        <v>813</v>
      </c>
      <c r="AI1503" t="str">
        <f>IF(O1503&gt;0,(IF(S1503="live",O1503*0.84,IF(S1503="dried.ethanol",O1503*0.8449+2.8227,O1503))),"")</f>
        <v/>
      </c>
      <c r="AJ1503" s="12" t="s">
        <v>801</v>
      </c>
      <c r="AL1503" t="str">
        <f>IF(OR(AND(Q1503=Q1504,P1503&gt;0),AND(O1503&gt;0,O1503=O1504)),"duplicate","")</f>
        <v/>
      </c>
      <c r="AM1503" t="s">
        <v>826</v>
      </c>
      <c r="AN1503" t="s">
        <v>826</v>
      </c>
      <c r="AO1503" t="s">
        <v>826</v>
      </c>
      <c r="AP1503" t="s">
        <v>826</v>
      </c>
      <c r="AQ1503" t="s">
        <v>32</v>
      </c>
    </row>
    <row r="1504" spans="1:43" x14ac:dyDescent="0.2">
      <c r="A1504" s="29">
        <v>42919</v>
      </c>
      <c r="B1504" s="1">
        <v>42899</v>
      </c>
      <c r="C1504" s="1" t="str">
        <f>IF(F1504="Kup","6/13/2017",IF(F1504="Sag","6/14/2017",""))</f>
        <v>6/13/2017</v>
      </c>
      <c r="D1504" s="27">
        <f>A1504-B1504</f>
        <v>20</v>
      </c>
      <c r="E1504" s="27">
        <f>A1504-C1504</f>
        <v>20</v>
      </c>
      <c r="F1504" s="12" t="s">
        <v>21</v>
      </c>
      <c r="G1504" s="12">
        <v>20</v>
      </c>
      <c r="H1504" s="12" t="s">
        <v>22</v>
      </c>
      <c r="I1504" s="12" t="s">
        <v>78</v>
      </c>
      <c r="J1504" s="12" t="s">
        <v>78</v>
      </c>
      <c r="K1504" s="3" t="s">
        <v>947</v>
      </c>
      <c r="L1504" s="3" t="s">
        <v>949</v>
      </c>
      <c r="M1504" s="12">
        <v>8</v>
      </c>
      <c r="N1504" s="12">
        <v>8</v>
      </c>
      <c r="O1504" s="24"/>
      <c r="P1504" s="12">
        <v>2.5139999999999998</v>
      </c>
      <c r="Q1504" s="12">
        <v>2.1389999999999998</v>
      </c>
      <c r="R1504">
        <f>IF(Q1504&gt;0,(P1504*(Q1504^2))*(3.14159/6),"")</f>
        <v>6.0226149514634075</v>
      </c>
      <c r="S1504" s="12" t="s">
        <v>32</v>
      </c>
      <c r="T1504" t="s">
        <v>25</v>
      </c>
      <c r="U1504" s="12" t="s">
        <v>26</v>
      </c>
      <c r="V1504" s="12" t="e">
        <f>"CG_D"&amp;G1504&amp;"_"&amp;H1504&amp;"_"&amp;#REF!&amp;".jpg"</f>
        <v>#REF!</v>
      </c>
      <c r="W1504" s="12"/>
      <c r="X1504" s="2" t="s">
        <v>764</v>
      </c>
      <c r="Y1504" s="12"/>
      <c r="Z1504" s="12"/>
      <c r="AA1504" s="12" t="s">
        <v>835</v>
      </c>
      <c r="AB1504" t="str">
        <f>IF(Q1504&gt;0,"yes","no")</f>
        <v>yes</v>
      </c>
      <c r="AC1504" t="str">
        <f>IF(O1504&gt;0,"yes","no")</f>
        <v>no</v>
      </c>
      <c r="AD1504" t="str">
        <f>IF(AH1504="hatch","yes","no")</f>
        <v>no</v>
      </c>
      <c r="AE1504" t="str">
        <f>IF(AH1504="swimup","yes","no")</f>
        <v>no</v>
      </c>
      <c r="AF1504" t="str">
        <f>IF(AH1504="respiration","yes","no")</f>
        <v>no</v>
      </c>
      <c r="AH1504" t="s">
        <v>813</v>
      </c>
      <c r="AI1504" t="str">
        <f>IF(O1504&gt;0,(IF(S1504="live",O1504*0.84,IF(S1504="dried.ethanol",O1504*0.8449+2.8227,O1504))),"")</f>
        <v/>
      </c>
      <c r="AJ1504" s="12" t="s">
        <v>801</v>
      </c>
      <c r="AL1504" t="str">
        <f>IF(OR(AND(Q1504=Q1505,P1504&gt;0),AND(O1504&gt;0,O1504=O1505)),"duplicate","")</f>
        <v/>
      </c>
      <c r="AM1504" t="s">
        <v>826</v>
      </c>
      <c r="AN1504" t="s">
        <v>826</v>
      </c>
      <c r="AO1504" t="s">
        <v>826</v>
      </c>
      <c r="AP1504" t="s">
        <v>826</v>
      </c>
      <c r="AQ1504" t="s">
        <v>32</v>
      </c>
    </row>
    <row r="1505" spans="1:43" x14ac:dyDescent="0.2">
      <c r="A1505" s="29">
        <v>42919</v>
      </c>
      <c r="B1505" s="1">
        <v>42899</v>
      </c>
      <c r="C1505" s="1" t="str">
        <f>IF(F1505="Kup","6/13/2017",IF(F1505="Sag","6/14/2017",""))</f>
        <v>6/13/2017</v>
      </c>
      <c r="D1505" s="27">
        <f>A1505-B1505</f>
        <v>20</v>
      </c>
      <c r="E1505" s="27">
        <f>A1505-C1505</f>
        <v>20</v>
      </c>
      <c r="F1505" s="12" t="s">
        <v>21</v>
      </c>
      <c r="G1505" s="12">
        <v>20</v>
      </c>
      <c r="H1505" s="12" t="s">
        <v>22</v>
      </c>
      <c r="I1505" s="12" t="s">
        <v>78</v>
      </c>
      <c r="J1505" s="12" t="s">
        <v>78</v>
      </c>
      <c r="K1505" s="3" t="s">
        <v>947</v>
      </c>
      <c r="L1505" s="3" t="s">
        <v>949</v>
      </c>
      <c r="M1505" s="12">
        <v>9</v>
      </c>
      <c r="N1505" s="12">
        <v>9</v>
      </c>
      <c r="O1505" s="24"/>
      <c r="P1505" s="12">
        <v>2.5289999999999999</v>
      </c>
      <c r="Q1505" s="12">
        <v>1.93</v>
      </c>
      <c r="R1505">
        <f>IF(Q1505&gt;0,(P1505*(Q1505^2))*(3.14159/6),"")</f>
        <v>4.9324387711064999</v>
      </c>
      <c r="S1505" s="12" t="s">
        <v>32</v>
      </c>
      <c r="T1505" t="s">
        <v>25</v>
      </c>
      <c r="U1505" s="12" t="s">
        <v>26</v>
      </c>
      <c r="V1505" s="12" t="e">
        <f>"CG_D"&amp;G1505&amp;"_"&amp;H1505&amp;"_"&amp;#REF!&amp;".jpg"</f>
        <v>#REF!</v>
      </c>
      <c r="W1505" s="12"/>
      <c r="X1505" s="2" t="s">
        <v>764</v>
      </c>
      <c r="Y1505" s="12"/>
      <c r="Z1505" s="12"/>
      <c r="AA1505" s="12" t="s">
        <v>835</v>
      </c>
      <c r="AB1505" t="str">
        <f>IF(Q1505&gt;0,"yes","no")</f>
        <v>yes</v>
      </c>
      <c r="AC1505" t="str">
        <f>IF(O1505&gt;0,"yes","no")</f>
        <v>no</v>
      </c>
      <c r="AD1505" t="str">
        <f>IF(AH1505="hatch","yes","no")</f>
        <v>no</v>
      </c>
      <c r="AE1505" t="str">
        <f>IF(AH1505="swimup","yes","no")</f>
        <v>no</v>
      </c>
      <c r="AF1505" t="str">
        <f>IF(AH1505="respiration","yes","no")</f>
        <v>no</v>
      </c>
      <c r="AH1505" t="s">
        <v>813</v>
      </c>
      <c r="AI1505" t="str">
        <f>IF(O1505&gt;0,(IF(S1505="live",O1505*0.84,IF(S1505="dried.ethanol",O1505*0.8449+2.8227,O1505))),"")</f>
        <v/>
      </c>
      <c r="AJ1505" s="12" t="s">
        <v>801</v>
      </c>
      <c r="AL1505" t="str">
        <f>IF(OR(AND(Q1505=Q1506,P1505&gt;0),AND(O1505&gt;0,O1505=O1506)),"duplicate","")</f>
        <v/>
      </c>
      <c r="AM1505" t="s">
        <v>826</v>
      </c>
      <c r="AN1505" t="s">
        <v>826</v>
      </c>
      <c r="AO1505" t="s">
        <v>826</v>
      </c>
      <c r="AP1505" t="s">
        <v>826</v>
      </c>
      <c r="AQ1505" t="s">
        <v>32</v>
      </c>
    </row>
    <row r="1506" spans="1:43" x14ac:dyDescent="0.2">
      <c r="A1506" s="29">
        <v>42919</v>
      </c>
      <c r="B1506" s="1">
        <v>42899</v>
      </c>
      <c r="C1506" s="1" t="str">
        <f>IF(F1506="Kup","6/13/2017",IF(F1506="Sag","6/14/2017",""))</f>
        <v>6/13/2017</v>
      </c>
      <c r="D1506" s="27">
        <f>A1506-B1506</f>
        <v>20</v>
      </c>
      <c r="E1506" s="27">
        <f>A1506-C1506</f>
        <v>20</v>
      </c>
      <c r="F1506" s="12" t="s">
        <v>21</v>
      </c>
      <c r="G1506" s="12">
        <v>20</v>
      </c>
      <c r="H1506" s="12" t="s">
        <v>22</v>
      </c>
      <c r="I1506" s="12" t="s">
        <v>78</v>
      </c>
      <c r="J1506" s="12" t="s">
        <v>78</v>
      </c>
      <c r="K1506" s="3" t="s">
        <v>947</v>
      </c>
      <c r="L1506" s="3" t="s">
        <v>949</v>
      </c>
      <c r="M1506" s="12">
        <v>10</v>
      </c>
      <c r="N1506" s="12">
        <v>10</v>
      </c>
      <c r="O1506" s="24"/>
      <c r="P1506" s="12">
        <v>2.6360000000000001</v>
      </c>
      <c r="Q1506" s="12">
        <v>2.2930000000000001</v>
      </c>
      <c r="R1506">
        <f>IF(Q1506&gt;0,(P1506*(Q1506^2))*(3.14159/6),"")</f>
        <v>7.2569105656671278</v>
      </c>
      <c r="S1506" s="12" t="s">
        <v>32</v>
      </c>
      <c r="T1506" t="s">
        <v>25</v>
      </c>
      <c r="U1506" s="12" t="s">
        <v>26</v>
      </c>
      <c r="V1506" s="12" t="e">
        <f>"CG_D"&amp;G1506&amp;"_"&amp;H1506&amp;"_"&amp;#REF!&amp;".jpg"</f>
        <v>#REF!</v>
      </c>
      <c r="W1506" s="12"/>
      <c r="X1506" s="2" t="s">
        <v>764</v>
      </c>
      <c r="Y1506" s="12"/>
      <c r="Z1506" s="12"/>
      <c r="AA1506" s="12" t="s">
        <v>835</v>
      </c>
      <c r="AB1506" t="str">
        <f>IF(Q1506&gt;0,"yes","no")</f>
        <v>yes</v>
      </c>
      <c r="AC1506" t="str">
        <f>IF(O1506&gt;0,"yes","no")</f>
        <v>no</v>
      </c>
      <c r="AD1506" t="str">
        <f>IF(AH1506="hatch","yes","no")</f>
        <v>no</v>
      </c>
      <c r="AE1506" t="str">
        <f>IF(AH1506="swimup","yes","no")</f>
        <v>no</v>
      </c>
      <c r="AF1506" t="str">
        <f>IF(AH1506="respiration","yes","no")</f>
        <v>no</v>
      </c>
      <c r="AH1506" t="s">
        <v>813</v>
      </c>
      <c r="AI1506" t="str">
        <f>IF(O1506&gt;0,(IF(S1506="live",O1506*0.84,IF(S1506="dried.ethanol",O1506*0.8449+2.8227,O1506))),"")</f>
        <v/>
      </c>
      <c r="AJ1506" s="12" t="s">
        <v>801</v>
      </c>
      <c r="AL1506" t="str">
        <f>IF(OR(AND(Q1506=Q1507,P1506&gt;0),AND(O1506&gt;0,O1506=O1507)),"duplicate","")</f>
        <v/>
      </c>
      <c r="AM1506" t="s">
        <v>826</v>
      </c>
      <c r="AN1506" t="s">
        <v>826</v>
      </c>
      <c r="AO1506" t="s">
        <v>826</v>
      </c>
      <c r="AP1506" t="s">
        <v>826</v>
      </c>
      <c r="AQ1506" t="s">
        <v>32</v>
      </c>
    </row>
    <row r="1507" spans="1:43" x14ac:dyDescent="0.2">
      <c r="A1507" s="29">
        <v>42919</v>
      </c>
      <c r="B1507" s="1">
        <v>42899</v>
      </c>
      <c r="C1507" s="1" t="str">
        <f>IF(F1507="Kup","6/13/2017",IF(F1507="Sag","6/14/2017",""))</f>
        <v>6/13/2017</v>
      </c>
      <c r="D1507" s="27">
        <f>A1507-B1507</f>
        <v>20</v>
      </c>
      <c r="E1507" s="27">
        <f>A1507-C1507</f>
        <v>20</v>
      </c>
      <c r="F1507" s="12" t="s">
        <v>21</v>
      </c>
      <c r="G1507" s="12">
        <v>20</v>
      </c>
      <c r="H1507" s="12" t="s">
        <v>22</v>
      </c>
      <c r="I1507" s="12" t="s">
        <v>81</v>
      </c>
      <c r="J1507" s="12" t="s">
        <v>81</v>
      </c>
      <c r="K1507" s="3" t="s">
        <v>948</v>
      </c>
      <c r="L1507" s="3" t="s">
        <v>949</v>
      </c>
      <c r="M1507" s="12">
        <v>1</v>
      </c>
      <c r="N1507" s="12">
        <v>1</v>
      </c>
      <c r="O1507" s="24"/>
      <c r="P1507" s="12">
        <v>2.415</v>
      </c>
      <c r="Q1507" s="12">
        <v>2.2989999999999999</v>
      </c>
      <c r="R1507">
        <f>IF(Q1507&gt;0,(P1507*(Q1507^2))*(3.14159/6),"")</f>
        <v>6.6833365783549743</v>
      </c>
      <c r="S1507" s="12" t="s">
        <v>32</v>
      </c>
      <c r="T1507" t="s">
        <v>25</v>
      </c>
      <c r="U1507" s="12" t="s">
        <v>26</v>
      </c>
      <c r="V1507" s="12" t="e">
        <f>"CG_D"&amp;G1507&amp;"_"&amp;H1507&amp;"_"&amp;#REF!&amp;".jpg"</f>
        <v>#REF!</v>
      </c>
      <c r="W1507" s="12"/>
      <c r="X1507" s="2" t="s">
        <v>764</v>
      </c>
      <c r="Y1507" s="12"/>
      <c r="Z1507" s="12"/>
      <c r="AA1507" s="12" t="s">
        <v>835</v>
      </c>
      <c r="AB1507" t="str">
        <f>IF(Q1507&gt;0,"yes","no")</f>
        <v>yes</v>
      </c>
      <c r="AC1507" t="str">
        <f>IF(O1507&gt;0,"yes","no")</f>
        <v>no</v>
      </c>
      <c r="AD1507" t="str">
        <f>IF(AH1507="hatch","yes","no")</f>
        <v>no</v>
      </c>
      <c r="AE1507" t="str">
        <f>IF(AH1507="swimup","yes","no")</f>
        <v>no</v>
      </c>
      <c r="AF1507" t="str">
        <f>IF(AH1507="respiration","yes","no")</f>
        <v>no</v>
      </c>
      <c r="AH1507" t="s">
        <v>813</v>
      </c>
      <c r="AI1507" t="str">
        <f>IF(O1507&gt;0,(IF(S1507="live",O1507*0.84,IF(S1507="dried.ethanol",O1507*0.8449+2.8227,O1507))),"")</f>
        <v/>
      </c>
      <c r="AJ1507" s="12" t="s">
        <v>801</v>
      </c>
      <c r="AL1507" t="str">
        <f>IF(OR(AND(Q1507=Q1508,P1507&gt;0),AND(O1507&gt;0,O1507=O1508)),"duplicate","")</f>
        <v/>
      </c>
      <c r="AM1507" t="s">
        <v>826</v>
      </c>
      <c r="AN1507" t="s">
        <v>826</v>
      </c>
      <c r="AO1507" t="s">
        <v>826</v>
      </c>
      <c r="AP1507" t="s">
        <v>826</v>
      </c>
      <c r="AQ1507" t="s">
        <v>32</v>
      </c>
    </row>
    <row r="1508" spans="1:43" x14ac:dyDescent="0.2">
      <c r="A1508" s="29">
        <v>42919</v>
      </c>
      <c r="B1508" s="1">
        <v>42899</v>
      </c>
      <c r="C1508" s="1" t="str">
        <f>IF(F1508="Kup","6/13/2017",IF(F1508="Sag","6/14/2017",""))</f>
        <v>6/13/2017</v>
      </c>
      <c r="D1508" s="27">
        <f>A1508-B1508</f>
        <v>20</v>
      </c>
      <c r="E1508" s="27">
        <f>A1508-C1508</f>
        <v>20</v>
      </c>
      <c r="F1508" s="12" t="s">
        <v>21</v>
      </c>
      <c r="G1508" s="12">
        <v>20</v>
      </c>
      <c r="H1508" s="12" t="s">
        <v>22</v>
      </c>
      <c r="I1508" s="12" t="s">
        <v>81</v>
      </c>
      <c r="J1508" s="12" t="s">
        <v>81</v>
      </c>
      <c r="K1508" s="3" t="s">
        <v>948</v>
      </c>
      <c r="L1508" s="3" t="s">
        <v>949</v>
      </c>
      <c r="M1508" s="12">
        <v>2</v>
      </c>
      <c r="N1508" s="12">
        <v>2</v>
      </c>
      <c r="O1508" s="24"/>
      <c r="P1508" s="12">
        <v>2.3039999999999998</v>
      </c>
      <c r="Q1508" s="12">
        <v>2.2090000000000001</v>
      </c>
      <c r="R1508">
        <f>IF(Q1508&gt;0,(P1508*(Q1508^2))*(3.14159/6),"")</f>
        <v>5.8867035005913593</v>
      </c>
      <c r="S1508" s="12" t="s">
        <v>32</v>
      </c>
      <c r="T1508" t="s">
        <v>25</v>
      </c>
      <c r="U1508" s="12" t="s">
        <v>26</v>
      </c>
      <c r="V1508" s="12" t="e">
        <f>"CG_D"&amp;G1508&amp;"_"&amp;H1508&amp;"_"&amp;#REF!&amp;".jpg"</f>
        <v>#REF!</v>
      </c>
      <c r="W1508" s="12"/>
      <c r="X1508" s="2" t="s">
        <v>764</v>
      </c>
      <c r="Y1508" s="12"/>
      <c r="Z1508" s="12"/>
      <c r="AA1508" s="12" t="s">
        <v>835</v>
      </c>
      <c r="AB1508" t="str">
        <f>IF(Q1508&gt;0,"yes","no")</f>
        <v>yes</v>
      </c>
      <c r="AC1508" t="str">
        <f>IF(O1508&gt;0,"yes","no")</f>
        <v>no</v>
      </c>
      <c r="AD1508" t="str">
        <f>IF(AH1508="hatch","yes","no")</f>
        <v>no</v>
      </c>
      <c r="AE1508" t="str">
        <f>IF(AH1508="swimup","yes","no")</f>
        <v>no</v>
      </c>
      <c r="AF1508" t="str">
        <f>IF(AH1508="respiration","yes","no")</f>
        <v>no</v>
      </c>
      <c r="AH1508" t="s">
        <v>813</v>
      </c>
      <c r="AI1508" t="str">
        <f>IF(O1508&gt;0,(IF(S1508="live",O1508*0.84,IF(S1508="dried.ethanol",O1508*0.8449+2.8227,O1508))),"")</f>
        <v/>
      </c>
      <c r="AJ1508" s="12" t="s">
        <v>801</v>
      </c>
      <c r="AL1508" t="str">
        <f>IF(OR(AND(Q1508=Q1509,P1508&gt;0),AND(O1508&gt;0,O1508=O1509)),"duplicate","")</f>
        <v/>
      </c>
      <c r="AM1508" t="s">
        <v>826</v>
      </c>
      <c r="AN1508" t="s">
        <v>826</v>
      </c>
      <c r="AO1508" t="s">
        <v>826</v>
      </c>
      <c r="AP1508" t="s">
        <v>826</v>
      </c>
      <c r="AQ1508" t="s">
        <v>32</v>
      </c>
    </row>
    <row r="1509" spans="1:43" x14ac:dyDescent="0.2">
      <c r="A1509" s="29">
        <v>42919</v>
      </c>
      <c r="B1509" s="1">
        <v>42899</v>
      </c>
      <c r="C1509" s="1" t="str">
        <f>IF(F1509="Kup","6/13/2017",IF(F1509="Sag","6/14/2017",""))</f>
        <v>6/13/2017</v>
      </c>
      <c r="D1509" s="27">
        <f>A1509-B1509</f>
        <v>20</v>
      </c>
      <c r="E1509" s="27">
        <f>A1509-C1509</f>
        <v>20</v>
      </c>
      <c r="F1509" s="12" t="s">
        <v>21</v>
      </c>
      <c r="G1509" s="12">
        <v>20</v>
      </c>
      <c r="H1509" s="12" t="s">
        <v>22</v>
      </c>
      <c r="I1509" s="12" t="s">
        <v>81</v>
      </c>
      <c r="J1509" s="12" t="s">
        <v>81</v>
      </c>
      <c r="K1509" s="3" t="s">
        <v>948</v>
      </c>
      <c r="L1509" s="3" t="s">
        <v>949</v>
      </c>
      <c r="M1509" s="12">
        <v>3</v>
      </c>
      <c r="N1509" s="12">
        <v>3</v>
      </c>
      <c r="O1509" s="24"/>
      <c r="P1509" s="12">
        <v>3.17</v>
      </c>
      <c r="Q1509" s="12">
        <v>2.5979999999999999</v>
      </c>
      <c r="R1509">
        <f>IF(Q1509&gt;0,(P1509*(Q1509^2))*(3.14159/6),"")</f>
        <v>11.203038054040197</v>
      </c>
      <c r="S1509" s="12" t="s">
        <v>32</v>
      </c>
      <c r="T1509" t="s">
        <v>25</v>
      </c>
      <c r="U1509" s="12" t="s">
        <v>26</v>
      </c>
      <c r="V1509" s="12" t="e">
        <f>"CG_D"&amp;G1509&amp;"_"&amp;H1509&amp;"_"&amp;#REF!&amp;".jpg"</f>
        <v>#REF!</v>
      </c>
      <c r="W1509" s="12"/>
      <c r="X1509" s="2" t="s">
        <v>764</v>
      </c>
      <c r="Y1509" s="12"/>
      <c r="Z1509" s="12"/>
      <c r="AA1509" s="12" t="s">
        <v>835</v>
      </c>
      <c r="AB1509" t="str">
        <f>IF(Q1509&gt;0,"yes","no")</f>
        <v>yes</v>
      </c>
      <c r="AC1509" t="str">
        <f>IF(O1509&gt;0,"yes","no")</f>
        <v>no</v>
      </c>
      <c r="AD1509" t="str">
        <f>IF(AH1509="hatch","yes","no")</f>
        <v>no</v>
      </c>
      <c r="AE1509" t="str">
        <f>IF(AH1509="swimup","yes","no")</f>
        <v>no</v>
      </c>
      <c r="AF1509" t="str">
        <f>IF(AH1509="respiration","yes","no")</f>
        <v>no</v>
      </c>
      <c r="AH1509" t="s">
        <v>813</v>
      </c>
      <c r="AI1509" t="str">
        <f>IF(O1509&gt;0,(IF(S1509="live",O1509*0.84,IF(S1509="dried.ethanol",O1509*0.8449+2.8227,O1509))),"")</f>
        <v/>
      </c>
      <c r="AJ1509" s="12" t="s">
        <v>801</v>
      </c>
      <c r="AL1509" t="str">
        <f>IF(OR(AND(Q1509=Q1510,P1509&gt;0),AND(O1509&gt;0,O1509=O1510)),"duplicate","")</f>
        <v/>
      </c>
      <c r="AM1509" t="s">
        <v>826</v>
      </c>
      <c r="AN1509" t="s">
        <v>826</v>
      </c>
      <c r="AO1509" t="s">
        <v>826</v>
      </c>
      <c r="AP1509" t="s">
        <v>826</v>
      </c>
      <c r="AQ1509" t="s">
        <v>32</v>
      </c>
    </row>
    <row r="1510" spans="1:43" x14ac:dyDescent="0.2">
      <c r="A1510" s="29">
        <v>42919</v>
      </c>
      <c r="B1510" s="1">
        <v>42899</v>
      </c>
      <c r="C1510" s="1" t="str">
        <f>IF(F1510="Kup","6/13/2017",IF(F1510="Sag","6/14/2017",""))</f>
        <v>6/13/2017</v>
      </c>
      <c r="D1510" s="27">
        <f>A1510-B1510</f>
        <v>20</v>
      </c>
      <c r="E1510" s="27">
        <f>A1510-C1510</f>
        <v>20</v>
      </c>
      <c r="F1510" s="12" t="s">
        <v>21</v>
      </c>
      <c r="G1510" s="12">
        <v>20</v>
      </c>
      <c r="H1510" s="12" t="s">
        <v>22</v>
      </c>
      <c r="I1510" s="12" t="s">
        <v>81</v>
      </c>
      <c r="J1510" s="12" t="s">
        <v>81</v>
      </c>
      <c r="K1510" s="3" t="s">
        <v>948</v>
      </c>
      <c r="L1510" s="3" t="s">
        <v>949</v>
      </c>
      <c r="M1510" s="12">
        <v>4</v>
      </c>
      <c r="N1510" s="12">
        <v>4</v>
      </c>
      <c r="O1510" s="24"/>
      <c r="P1510" s="12">
        <v>2.5680000000000001</v>
      </c>
      <c r="Q1510" s="12">
        <v>2.2160000000000002</v>
      </c>
      <c r="R1510">
        <f>IF(Q1510&gt;0,(P1510*(Q1510^2))*(3.14159/6),"")</f>
        <v>6.6028706111411211</v>
      </c>
      <c r="S1510" s="12" t="s">
        <v>32</v>
      </c>
      <c r="T1510" t="s">
        <v>25</v>
      </c>
      <c r="U1510" s="12" t="s">
        <v>26</v>
      </c>
      <c r="V1510" s="12" t="e">
        <f>"CG_D"&amp;G1510&amp;"_"&amp;H1510&amp;"_"&amp;#REF!&amp;".jpg"</f>
        <v>#REF!</v>
      </c>
      <c r="W1510" s="12"/>
      <c r="X1510" s="2" t="s">
        <v>764</v>
      </c>
      <c r="Y1510" s="12"/>
      <c r="Z1510" s="12"/>
      <c r="AA1510" s="12" t="s">
        <v>835</v>
      </c>
      <c r="AB1510" t="str">
        <f>IF(Q1510&gt;0,"yes","no")</f>
        <v>yes</v>
      </c>
      <c r="AC1510" t="str">
        <f>IF(O1510&gt;0,"yes","no")</f>
        <v>no</v>
      </c>
      <c r="AD1510" t="str">
        <f>IF(AH1510="hatch","yes","no")</f>
        <v>no</v>
      </c>
      <c r="AE1510" t="str">
        <f>IF(AH1510="swimup","yes","no")</f>
        <v>no</v>
      </c>
      <c r="AF1510" t="str">
        <f>IF(AH1510="respiration","yes","no")</f>
        <v>no</v>
      </c>
      <c r="AH1510" t="s">
        <v>813</v>
      </c>
      <c r="AI1510" t="str">
        <f>IF(O1510&gt;0,(IF(S1510="live",O1510*0.84,IF(S1510="dried.ethanol",O1510*0.8449+2.8227,O1510))),"")</f>
        <v/>
      </c>
      <c r="AJ1510" s="12" t="s">
        <v>801</v>
      </c>
      <c r="AL1510" t="str">
        <f>IF(OR(AND(Q1510=Q1511,P1510&gt;0),AND(O1510&gt;0,O1510=O1511)),"duplicate","")</f>
        <v/>
      </c>
      <c r="AM1510" t="s">
        <v>826</v>
      </c>
      <c r="AN1510" t="s">
        <v>826</v>
      </c>
      <c r="AO1510" t="s">
        <v>826</v>
      </c>
      <c r="AP1510" t="s">
        <v>826</v>
      </c>
      <c r="AQ1510" t="s">
        <v>32</v>
      </c>
    </row>
    <row r="1511" spans="1:43" x14ac:dyDescent="0.2">
      <c r="A1511" s="29">
        <v>42919</v>
      </c>
      <c r="B1511" s="1">
        <v>42899</v>
      </c>
      <c r="C1511" s="1" t="str">
        <f>IF(F1511="Kup","6/13/2017",IF(F1511="Sag","6/14/2017",""))</f>
        <v>6/13/2017</v>
      </c>
      <c r="D1511" s="27">
        <f>A1511-B1511</f>
        <v>20</v>
      </c>
      <c r="E1511" s="27">
        <f>A1511-C1511</f>
        <v>20</v>
      </c>
      <c r="F1511" s="12" t="s">
        <v>21</v>
      </c>
      <c r="G1511" s="12">
        <v>20</v>
      </c>
      <c r="H1511" s="12" t="s">
        <v>22</v>
      </c>
      <c r="I1511" s="12" t="s">
        <v>81</v>
      </c>
      <c r="J1511" s="12" t="s">
        <v>81</v>
      </c>
      <c r="K1511" s="3" t="s">
        <v>948</v>
      </c>
      <c r="L1511" s="3" t="s">
        <v>949</v>
      </c>
      <c r="M1511" s="12">
        <v>5</v>
      </c>
      <c r="N1511" s="12">
        <v>5</v>
      </c>
      <c r="O1511" s="24"/>
      <c r="P1511" s="12">
        <v>2.4950000000000001</v>
      </c>
      <c r="Q1511" s="12">
        <v>2.3519999999999999</v>
      </c>
      <c r="R1511">
        <f>IF(Q1511&gt;0,(P1511*(Q1511^2))*(3.14159/6),"")</f>
        <v>7.226756807827198</v>
      </c>
      <c r="S1511" s="12" t="s">
        <v>32</v>
      </c>
      <c r="T1511" t="s">
        <v>25</v>
      </c>
      <c r="U1511" s="12" t="s">
        <v>26</v>
      </c>
      <c r="V1511" s="12" t="e">
        <f>"CG_D"&amp;G1511&amp;"_"&amp;H1511&amp;"_"&amp;#REF!&amp;".jpg"</f>
        <v>#REF!</v>
      </c>
      <c r="W1511" s="12"/>
      <c r="X1511" s="2" t="s">
        <v>764</v>
      </c>
      <c r="Y1511" s="12"/>
      <c r="Z1511" s="12"/>
      <c r="AA1511" s="12" t="s">
        <v>835</v>
      </c>
      <c r="AB1511" t="str">
        <f>IF(Q1511&gt;0,"yes","no")</f>
        <v>yes</v>
      </c>
      <c r="AC1511" t="str">
        <f>IF(O1511&gt;0,"yes","no")</f>
        <v>no</v>
      </c>
      <c r="AD1511" t="str">
        <f>IF(AH1511="hatch","yes","no")</f>
        <v>no</v>
      </c>
      <c r="AE1511" t="str">
        <f>IF(AH1511="swimup","yes","no")</f>
        <v>no</v>
      </c>
      <c r="AF1511" t="str">
        <f>IF(AH1511="respiration","yes","no")</f>
        <v>no</v>
      </c>
      <c r="AH1511" t="s">
        <v>813</v>
      </c>
      <c r="AI1511" t="str">
        <f>IF(O1511&gt;0,(IF(S1511="live",O1511*0.84,IF(S1511="dried.ethanol",O1511*0.8449+2.8227,O1511))),"")</f>
        <v/>
      </c>
      <c r="AJ1511" s="12" t="s">
        <v>801</v>
      </c>
      <c r="AL1511" t="str">
        <f>IF(OR(AND(Q1511=Q1512,P1511&gt;0),AND(O1511&gt;0,O1511=O1512)),"duplicate","")</f>
        <v/>
      </c>
      <c r="AM1511" t="s">
        <v>826</v>
      </c>
      <c r="AN1511" t="s">
        <v>826</v>
      </c>
      <c r="AO1511" t="s">
        <v>826</v>
      </c>
      <c r="AP1511" t="s">
        <v>826</v>
      </c>
      <c r="AQ1511" t="s">
        <v>32</v>
      </c>
    </row>
    <row r="1512" spans="1:43" x14ac:dyDescent="0.2">
      <c r="A1512" s="29">
        <v>42919</v>
      </c>
      <c r="B1512" s="1">
        <v>42899</v>
      </c>
      <c r="C1512" s="1" t="str">
        <f>IF(F1512="Kup","6/13/2017",IF(F1512="Sag","6/14/2017",""))</f>
        <v>6/13/2017</v>
      </c>
      <c r="D1512" s="27">
        <f>A1512-B1512</f>
        <v>20</v>
      </c>
      <c r="E1512" s="27">
        <f>A1512-C1512</f>
        <v>20</v>
      </c>
      <c r="F1512" s="12" t="s">
        <v>21</v>
      </c>
      <c r="G1512" s="12">
        <v>20</v>
      </c>
      <c r="H1512" s="12" t="s">
        <v>22</v>
      </c>
      <c r="I1512" s="12" t="s">
        <v>81</v>
      </c>
      <c r="J1512" s="12" t="s">
        <v>81</v>
      </c>
      <c r="K1512" s="3" t="s">
        <v>948</v>
      </c>
      <c r="L1512" s="3" t="s">
        <v>949</v>
      </c>
      <c r="M1512" s="12">
        <v>6</v>
      </c>
      <c r="N1512" s="12">
        <v>6</v>
      </c>
      <c r="O1512" s="24"/>
      <c r="P1512" s="12">
        <v>2.6829999999999998</v>
      </c>
      <c r="Q1512" s="12">
        <v>2.1</v>
      </c>
      <c r="R1512">
        <f>IF(Q1512&gt;0,(P1512*(Q1512^2))*(3.14159/6),"")</f>
        <v>6.1952311879499993</v>
      </c>
      <c r="S1512" s="12" t="s">
        <v>32</v>
      </c>
      <c r="T1512" t="s">
        <v>25</v>
      </c>
      <c r="U1512" s="12" t="s">
        <v>26</v>
      </c>
      <c r="V1512" s="12" t="e">
        <f>"CG_D"&amp;G1512&amp;"_"&amp;H1512&amp;"_"&amp;#REF!&amp;".jpg"</f>
        <v>#REF!</v>
      </c>
      <c r="W1512" s="12"/>
      <c r="X1512" s="2" t="s">
        <v>764</v>
      </c>
      <c r="Y1512" s="12"/>
      <c r="Z1512" s="12"/>
      <c r="AA1512" s="12" t="s">
        <v>835</v>
      </c>
      <c r="AB1512" t="str">
        <f>IF(Q1512&gt;0,"yes","no")</f>
        <v>yes</v>
      </c>
      <c r="AC1512" t="str">
        <f>IF(O1512&gt;0,"yes","no")</f>
        <v>no</v>
      </c>
      <c r="AD1512" t="str">
        <f>IF(AH1512="hatch","yes","no")</f>
        <v>no</v>
      </c>
      <c r="AE1512" t="str">
        <f>IF(AH1512="swimup","yes","no")</f>
        <v>no</v>
      </c>
      <c r="AF1512" t="str">
        <f>IF(AH1512="respiration","yes","no")</f>
        <v>no</v>
      </c>
      <c r="AH1512" t="s">
        <v>813</v>
      </c>
      <c r="AI1512" t="str">
        <f>IF(O1512&gt;0,(IF(S1512="live",O1512*0.84,IF(S1512="dried.ethanol",O1512*0.8449+2.8227,O1512))),"")</f>
        <v/>
      </c>
      <c r="AJ1512" s="12" t="s">
        <v>801</v>
      </c>
      <c r="AL1512" t="str">
        <f>IF(OR(AND(Q1512=Q1513,P1512&gt;0),AND(O1512&gt;0,O1512=O1513)),"duplicate","")</f>
        <v/>
      </c>
      <c r="AM1512" t="s">
        <v>826</v>
      </c>
      <c r="AN1512" t="s">
        <v>826</v>
      </c>
      <c r="AO1512" t="s">
        <v>826</v>
      </c>
      <c r="AP1512" t="s">
        <v>826</v>
      </c>
      <c r="AQ1512" t="s">
        <v>32</v>
      </c>
    </row>
    <row r="1513" spans="1:43" x14ac:dyDescent="0.2">
      <c r="A1513" s="29">
        <v>42919</v>
      </c>
      <c r="B1513" s="1">
        <v>42899</v>
      </c>
      <c r="C1513" s="1" t="str">
        <f>IF(F1513="Kup","6/13/2017",IF(F1513="Sag","6/14/2017",""))</f>
        <v>6/13/2017</v>
      </c>
      <c r="D1513" s="27">
        <f>A1513-B1513</f>
        <v>20</v>
      </c>
      <c r="E1513" s="27">
        <f>A1513-C1513</f>
        <v>20</v>
      </c>
      <c r="F1513" s="12" t="s">
        <v>21</v>
      </c>
      <c r="G1513" s="12">
        <v>20</v>
      </c>
      <c r="H1513" s="12" t="s">
        <v>22</v>
      </c>
      <c r="I1513" s="12" t="s">
        <v>81</v>
      </c>
      <c r="J1513" s="12" t="s">
        <v>81</v>
      </c>
      <c r="K1513" s="3" t="s">
        <v>948</v>
      </c>
      <c r="L1513" s="3" t="s">
        <v>949</v>
      </c>
      <c r="M1513" s="12">
        <v>7</v>
      </c>
      <c r="N1513" s="12">
        <v>7</v>
      </c>
      <c r="O1513" s="24"/>
      <c r="P1513" s="12">
        <v>2.113</v>
      </c>
      <c r="Q1513" s="12">
        <v>1.696</v>
      </c>
      <c r="R1513">
        <f>IF(Q1513&gt;0,(P1513*(Q1513^2))*(3.14159/6),"")</f>
        <v>3.1823610356104526</v>
      </c>
      <c r="S1513" s="12" t="s">
        <v>32</v>
      </c>
      <c r="T1513" t="s">
        <v>25</v>
      </c>
      <c r="U1513" s="12" t="s">
        <v>26</v>
      </c>
      <c r="V1513" s="12" t="e">
        <f>"CG_D"&amp;G1513&amp;"_"&amp;H1513&amp;"_"&amp;#REF!&amp;".jpg"</f>
        <v>#REF!</v>
      </c>
      <c r="W1513" s="12"/>
      <c r="X1513" s="2" t="s">
        <v>764</v>
      </c>
      <c r="Y1513" s="12"/>
      <c r="Z1513" s="12"/>
      <c r="AA1513" s="12" t="s">
        <v>835</v>
      </c>
      <c r="AB1513" t="str">
        <f>IF(Q1513&gt;0,"yes","no")</f>
        <v>yes</v>
      </c>
      <c r="AC1513" t="str">
        <f>IF(O1513&gt;0,"yes","no")</f>
        <v>no</v>
      </c>
      <c r="AD1513" t="str">
        <f>IF(AH1513="hatch","yes","no")</f>
        <v>no</v>
      </c>
      <c r="AE1513" t="str">
        <f>IF(AH1513="swimup","yes","no")</f>
        <v>no</v>
      </c>
      <c r="AF1513" t="str">
        <f>IF(AH1513="respiration","yes","no")</f>
        <v>no</v>
      </c>
      <c r="AH1513" t="s">
        <v>813</v>
      </c>
      <c r="AI1513" t="str">
        <f>IF(O1513&gt;0,(IF(S1513="live",O1513*0.84,IF(S1513="dried.ethanol",O1513*0.8449+2.8227,O1513))),"")</f>
        <v/>
      </c>
      <c r="AJ1513" s="12" t="s">
        <v>801</v>
      </c>
      <c r="AL1513" t="str">
        <f>IF(OR(AND(Q1513=Q1514,P1513&gt;0),AND(O1513&gt;0,O1513=O1514)),"duplicate","")</f>
        <v/>
      </c>
      <c r="AM1513" t="s">
        <v>826</v>
      </c>
      <c r="AN1513" t="s">
        <v>826</v>
      </c>
      <c r="AO1513" t="s">
        <v>826</v>
      </c>
      <c r="AP1513" t="s">
        <v>826</v>
      </c>
      <c r="AQ1513" t="s">
        <v>32</v>
      </c>
    </row>
    <row r="1514" spans="1:43" x14ac:dyDescent="0.2">
      <c r="A1514" s="29">
        <v>42919</v>
      </c>
      <c r="B1514" s="1">
        <v>42899</v>
      </c>
      <c r="C1514" s="1" t="str">
        <f>IF(F1514="Kup","6/13/2017",IF(F1514="Sag","6/14/2017",""))</f>
        <v>6/13/2017</v>
      </c>
      <c r="D1514" s="27">
        <f>A1514-B1514</f>
        <v>20</v>
      </c>
      <c r="E1514" s="27">
        <f>A1514-C1514</f>
        <v>20</v>
      </c>
      <c r="F1514" s="12" t="s">
        <v>21</v>
      </c>
      <c r="G1514" s="12">
        <v>20</v>
      </c>
      <c r="H1514" s="12" t="s">
        <v>22</v>
      </c>
      <c r="I1514" s="12" t="s">
        <v>81</v>
      </c>
      <c r="J1514" s="12" t="s">
        <v>81</v>
      </c>
      <c r="K1514" s="3" t="s">
        <v>948</v>
      </c>
      <c r="L1514" s="3" t="s">
        <v>949</v>
      </c>
      <c r="M1514" s="12">
        <v>8</v>
      </c>
      <c r="N1514" s="12">
        <v>8</v>
      </c>
      <c r="O1514" s="24"/>
      <c r="P1514" s="12">
        <v>2.4689999999999999</v>
      </c>
      <c r="Q1514" s="12">
        <v>2.1190000000000002</v>
      </c>
      <c r="R1514">
        <f>IF(Q1514&gt;0,(P1514*(Q1514^2))*(3.14159/6),"")</f>
        <v>5.8047197746998851</v>
      </c>
      <c r="S1514" s="12" t="s">
        <v>32</v>
      </c>
      <c r="T1514" t="s">
        <v>25</v>
      </c>
      <c r="U1514" s="12" t="s">
        <v>26</v>
      </c>
      <c r="V1514" s="12" t="e">
        <f>"CG_D"&amp;G1514&amp;"_"&amp;H1514&amp;"_"&amp;#REF!&amp;".jpg"</f>
        <v>#REF!</v>
      </c>
      <c r="W1514" s="12"/>
      <c r="X1514" s="2" t="s">
        <v>764</v>
      </c>
      <c r="Y1514" s="12"/>
      <c r="Z1514" s="12"/>
      <c r="AA1514" s="12" t="s">
        <v>835</v>
      </c>
      <c r="AB1514" t="str">
        <f>IF(Q1514&gt;0,"yes","no")</f>
        <v>yes</v>
      </c>
      <c r="AC1514" t="str">
        <f>IF(O1514&gt;0,"yes","no")</f>
        <v>no</v>
      </c>
      <c r="AD1514" t="str">
        <f>IF(AH1514="hatch","yes","no")</f>
        <v>no</v>
      </c>
      <c r="AE1514" t="str">
        <f>IF(AH1514="swimup","yes","no")</f>
        <v>no</v>
      </c>
      <c r="AF1514" t="str">
        <f>IF(AH1514="respiration","yes","no")</f>
        <v>no</v>
      </c>
      <c r="AH1514" t="s">
        <v>813</v>
      </c>
      <c r="AI1514" t="str">
        <f>IF(O1514&gt;0,(IF(S1514="live",O1514*0.84,IF(S1514="dried.ethanol",O1514*0.8449+2.8227,O1514))),"")</f>
        <v/>
      </c>
      <c r="AJ1514" s="12" t="s">
        <v>801</v>
      </c>
      <c r="AL1514" t="str">
        <f>IF(OR(AND(Q1514=Q1515,P1514&gt;0),AND(O1514&gt;0,O1514=O1515)),"duplicate","")</f>
        <v/>
      </c>
      <c r="AM1514" t="s">
        <v>826</v>
      </c>
      <c r="AN1514" t="s">
        <v>826</v>
      </c>
      <c r="AO1514" t="s">
        <v>826</v>
      </c>
      <c r="AP1514" t="s">
        <v>826</v>
      </c>
      <c r="AQ1514" t="s">
        <v>32</v>
      </c>
    </row>
    <row r="1515" spans="1:43" x14ac:dyDescent="0.2">
      <c r="A1515" s="29">
        <v>42919</v>
      </c>
      <c r="B1515" s="1">
        <v>42899</v>
      </c>
      <c r="C1515" s="1" t="str">
        <f>IF(F1515="Kup","6/13/2017",IF(F1515="Sag","6/14/2017",""))</f>
        <v>6/13/2017</v>
      </c>
      <c r="D1515" s="27">
        <f>A1515-B1515</f>
        <v>20</v>
      </c>
      <c r="E1515" s="27">
        <f>A1515-C1515</f>
        <v>20</v>
      </c>
      <c r="F1515" s="12" t="s">
        <v>21</v>
      </c>
      <c r="G1515" s="12">
        <v>20</v>
      </c>
      <c r="H1515" s="12" t="s">
        <v>22</v>
      </c>
      <c r="I1515" s="12" t="s">
        <v>81</v>
      </c>
      <c r="J1515" s="12" t="s">
        <v>81</v>
      </c>
      <c r="K1515" s="3" t="s">
        <v>948</v>
      </c>
      <c r="L1515" s="3" t="s">
        <v>949</v>
      </c>
      <c r="M1515" s="12">
        <v>9</v>
      </c>
      <c r="N1515" s="12">
        <v>9</v>
      </c>
      <c r="O1515" s="24"/>
      <c r="P1515" s="12">
        <v>2.742</v>
      </c>
      <c r="Q1515" s="12">
        <v>2.3690000000000002</v>
      </c>
      <c r="R1515">
        <f>IF(Q1515&gt;0,(P1515*(Q1515^2))*(3.14159/6),"")</f>
        <v>8.0574167563274308</v>
      </c>
      <c r="S1515" s="12" t="s">
        <v>32</v>
      </c>
      <c r="T1515" t="s">
        <v>25</v>
      </c>
      <c r="U1515" s="12" t="s">
        <v>26</v>
      </c>
      <c r="V1515" s="12" t="e">
        <f>"CG_D"&amp;G1515&amp;"_"&amp;H1515&amp;"_"&amp;#REF!&amp;".jpg"</f>
        <v>#REF!</v>
      </c>
      <c r="W1515" s="12"/>
      <c r="X1515" s="2" t="s">
        <v>764</v>
      </c>
      <c r="Y1515" s="12"/>
      <c r="Z1515" s="12"/>
      <c r="AA1515" s="12" t="s">
        <v>835</v>
      </c>
      <c r="AB1515" t="str">
        <f>IF(Q1515&gt;0,"yes","no")</f>
        <v>yes</v>
      </c>
      <c r="AC1515" t="str">
        <f>IF(O1515&gt;0,"yes","no")</f>
        <v>no</v>
      </c>
      <c r="AD1515" t="str">
        <f>IF(AH1515="hatch","yes","no")</f>
        <v>no</v>
      </c>
      <c r="AE1515" t="str">
        <f>IF(AH1515="swimup","yes","no")</f>
        <v>no</v>
      </c>
      <c r="AF1515" t="str">
        <f>IF(AH1515="respiration","yes","no")</f>
        <v>no</v>
      </c>
      <c r="AH1515" t="s">
        <v>813</v>
      </c>
      <c r="AI1515" t="str">
        <f>IF(O1515&gt;0,(IF(S1515="live",O1515*0.84,IF(S1515="dried.ethanol",O1515*0.8449+2.8227,O1515))),"")</f>
        <v/>
      </c>
      <c r="AJ1515" s="12" t="s">
        <v>801</v>
      </c>
      <c r="AL1515" t="str">
        <f>IF(OR(AND(Q1515=Q1516,P1515&gt;0),AND(O1515&gt;0,O1515=O1516)),"duplicate","")</f>
        <v/>
      </c>
      <c r="AM1515" t="s">
        <v>826</v>
      </c>
      <c r="AN1515" t="s">
        <v>826</v>
      </c>
      <c r="AO1515" t="s">
        <v>826</v>
      </c>
      <c r="AP1515" t="s">
        <v>826</v>
      </c>
      <c r="AQ1515" t="s">
        <v>32</v>
      </c>
    </row>
    <row r="1516" spans="1:43" x14ac:dyDescent="0.2">
      <c r="A1516" s="29">
        <v>42919</v>
      </c>
      <c r="B1516" s="1">
        <v>42899</v>
      </c>
      <c r="C1516" s="1" t="str">
        <f>IF(F1516="Kup","6/13/2017",IF(F1516="Sag","6/14/2017",""))</f>
        <v>6/13/2017</v>
      </c>
      <c r="D1516" s="27">
        <f>A1516-B1516</f>
        <v>20</v>
      </c>
      <c r="E1516" s="27">
        <f>A1516-C1516</f>
        <v>20</v>
      </c>
      <c r="F1516" s="12" t="s">
        <v>21</v>
      </c>
      <c r="G1516" s="12">
        <v>20</v>
      </c>
      <c r="H1516" s="12" t="s">
        <v>22</v>
      </c>
      <c r="I1516" s="12" t="s">
        <v>81</v>
      </c>
      <c r="J1516" s="12" t="s">
        <v>81</v>
      </c>
      <c r="K1516" s="3" t="s">
        <v>948</v>
      </c>
      <c r="L1516" s="3" t="s">
        <v>949</v>
      </c>
      <c r="M1516" s="12">
        <v>10</v>
      </c>
      <c r="N1516" s="12">
        <v>10</v>
      </c>
      <c r="O1516" s="24"/>
      <c r="P1516" s="12">
        <v>2.4609999999999999</v>
      </c>
      <c r="Q1516" s="12">
        <v>2.0630000000000002</v>
      </c>
      <c r="R1516">
        <f>IF(Q1516&gt;0,(P1516*(Q1516^2))*(3.14159/6),"")</f>
        <v>5.4841373750662177</v>
      </c>
      <c r="S1516" s="12" t="s">
        <v>32</v>
      </c>
      <c r="T1516" t="s">
        <v>25</v>
      </c>
      <c r="U1516" s="12" t="s">
        <v>26</v>
      </c>
      <c r="V1516" s="12" t="e">
        <f>"CG_D"&amp;G1516&amp;"_"&amp;H1516&amp;"_"&amp;#REF!&amp;".jpg"</f>
        <v>#REF!</v>
      </c>
      <c r="W1516" s="12"/>
      <c r="X1516" s="2" t="s">
        <v>764</v>
      </c>
      <c r="Y1516" s="12"/>
      <c r="Z1516" s="12"/>
      <c r="AA1516" s="12" t="s">
        <v>835</v>
      </c>
      <c r="AB1516" t="str">
        <f>IF(Q1516&gt;0,"yes","no")</f>
        <v>yes</v>
      </c>
      <c r="AC1516" t="str">
        <f>IF(O1516&gt;0,"yes","no")</f>
        <v>no</v>
      </c>
      <c r="AD1516" t="str">
        <f>IF(AH1516="hatch","yes","no")</f>
        <v>no</v>
      </c>
      <c r="AE1516" t="str">
        <f>IF(AH1516="swimup","yes","no")</f>
        <v>no</v>
      </c>
      <c r="AF1516" t="str">
        <f>IF(AH1516="respiration","yes","no")</f>
        <v>no</v>
      </c>
      <c r="AH1516" t="s">
        <v>813</v>
      </c>
      <c r="AI1516" t="str">
        <f>IF(O1516&gt;0,(IF(S1516="live",O1516*0.84,IF(S1516="dried.ethanol",O1516*0.8449+2.8227,O1516))),"")</f>
        <v/>
      </c>
      <c r="AJ1516" s="12" t="s">
        <v>801</v>
      </c>
      <c r="AL1516" t="str">
        <f>IF(OR(AND(Q1516=Q1517,P1516&gt;0),AND(O1516&gt;0,O1516=O1517)),"duplicate","")</f>
        <v/>
      </c>
      <c r="AM1516" t="s">
        <v>826</v>
      </c>
      <c r="AN1516" t="s">
        <v>826</v>
      </c>
      <c r="AO1516" t="s">
        <v>826</v>
      </c>
      <c r="AP1516" t="s">
        <v>826</v>
      </c>
      <c r="AQ1516" t="s">
        <v>32</v>
      </c>
    </row>
    <row r="1517" spans="1:43" x14ac:dyDescent="0.2">
      <c r="A1517" s="29">
        <v>42919</v>
      </c>
      <c r="B1517" s="1">
        <v>42899</v>
      </c>
      <c r="C1517" s="1" t="str">
        <f>IF(F1517="Kup","6/13/2017",IF(F1517="Sag","6/14/2017",""))</f>
        <v>6/13/2017</v>
      </c>
      <c r="D1517" s="27">
        <f>A1517-B1517</f>
        <v>20</v>
      </c>
      <c r="E1517" s="27">
        <f>A1517-C1517</f>
        <v>20</v>
      </c>
      <c r="F1517" s="12" t="s">
        <v>21</v>
      </c>
      <c r="G1517" s="12">
        <v>20</v>
      </c>
      <c r="H1517" s="12" t="s">
        <v>22</v>
      </c>
      <c r="I1517" s="12" t="s">
        <v>83</v>
      </c>
      <c r="J1517" s="12" t="s">
        <v>83</v>
      </c>
      <c r="K1517" s="3" t="s">
        <v>950</v>
      </c>
      <c r="L1517" s="3" t="s">
        <v>952</v>
      </c>
      <c r="M1517" s="12">
        <v>1</v>
      </c>
      <c r="N1517" s="12">
        <v>1</v>
      </c>
      <c r="O1517" s="24"/>
      <c r="P1517" s="12">
        <v>2.5649999999999999</v>
      </c>
      <c r="Q1517" s="12">
        <v>2.0099999999999998</v>
      </c>
      <c r="R1517">
        <f>IF(Q1517&gt;0,(P1517*(Q1517^2))*(3.14159/6),"")</f>
        <v>5.4259743919724981</v>
      </c>
      <c r="S1517" s="12" t="s">
        <v>32</v>
      </c>
      <c r="T1517" t="s">
        <v>25</v>
      </c>
      <c r="U1517" s="12" t="s">
        <v>26</v>
      </c>
      <c r="V1517" s="12" t="e">
        <f>"CG_D"&amp;G1517&amp;"_"&amp;H1517&amp;"_"&amp;#REF!&amp;".jpg"</f>
        <v>#REF!</v>
      </c>
      <c r="W1517" s="12"/>
      <c r="X1517" s="2" t="s">
        <v>764</v>
      </c>
      <c r="Y1517" s="12"/>
      <c r="Z1517" s="12"/>
      <c r="AA1517" s="12" t="s">
        <v>835</v>
      </c>
      <c r="AB1517" t="str">
        <f>IF(Q1517&gt;0,"yes","no")</f>
        <v>yes</v>
      </c>
      <c r="AC1517" t="str">
        <f>IF(O1517&gt;0,"yes","no")</f>
        <v>no</v>
      </c>
      <c r="AD1517" t="str">
        <f>IF(AH1517="hatch","yes","no")</f>
        <v>no</v>
      </c>
      <c r="AE1517" t="str">
        <f>IF(AH1517="swimup","yes","no")</f>
        <v>no</v>
      </c>
      <c r="AF1517" t="str">
        <f>IF(AH1517="respiration","yes","no")</f>
        <v>no</v>
      </c>
      <c r="AH1517" t="s">
        <v>813</v>
      </c>
      <c r="AI1517" t="str">
        <f>IF(O1517&gt;0,(IF(S1517="live",O1517*0.84,IF(S1517="dried.ethanol",O1517*0.8449+2.8227,O1517))),"")</f>
        <v/>
      </c>
      <c r="AJ1517" s="12" t="s">
        <v>801</v>
      </c>
      <c r="AL1517" t="str">
        <f>IF(OR(AND(Q1517=Q1518,P1517&gt;0),AND(O1517&gt;0,O1517=O1518)),"duplicate","")</f>
        <v/>
      </c>
      <c r="AM1517" t="s">
        <v>826</v>
      </c>
      <c r="AN1517" t="s">
        <v>826</v>
      </c>
      <c r="AO1517" t="s">
        <v>826</v>
      </c>
      <c r="AP1517" t="s">
        <v>826</v>
      </c>
      <c r="AQ1517" t="s">
        <v>32</v>
      </c>
    </row>
    <row r="1518" spans="1:43" x14ac:dyDescent="0.2">
      <c r="A1518" s="29">
        <v>42919</v>
      </c>
      <c r="B1518" s="1">
        <v>42899</v>
      </c>
      <c r="C1518" s="1" t="str">
        <f>IF(F1518="Kup","6/13/2017",IF(F1518="Sag","6/14/2017",""))</f>
        <v>6/13/2017</v>
      </c>
      <c r="D1518" s="27">
        <f>A1518-B1518</f>
        <v>20</v>
      </c>
      <c r="E1518" s="27">
        <f>A1518-C1518</f>
        <v>20</v>
      </c>
      <c r="F1518" s="12" t="s">
        <v>21</v>
      </c>
      <c r="G1518" s="12">
        <v>20</v>
      </c>
      <c r="H1518" s="12" t="s">
        <v>22</v>
      </c>
      <c r="I1518" s="12" t="s">
        <v>83</v>
      </c>
      <c r="J1518" s="12" t="s">
        <v>83</v>
      </c>
      <c r="K1518" s="3" t="s">
        <v>950</v>
      </c>
      <c r="L1518" s="3" t="s">
        <v>952</v>
      </c>
      <c r="M1518" s="12">
        <v>2</v>
      </c>
      <c r="N1518" s="12">
        <v>2</v>
      </c>
      <c r="O1518" s="24"/>
      <c r="P1518" s="12">
        <v>2.633</v>
      </c>
      <c r="Q1518" s="12">
        <v>2.2879999999999998</v>
      </c>
      <c r="R1518">
        <f>IF(Q1518&gt;0,(P1518*(Q1518^2))*(3.14159/6),"")</f>
        <v>7.2170739415479437</v>
      </c>
      <c r="S1518" s="12" t="s">
        <v>32</v>
      </c>
      <c r="T1518" t="s">
        <v>25</v>
      </c>
      <c r="U1518" s="12" t="s">
        <v>26</v>
      </c>
      <c r="V1518" s="12" t="e">
        <f>"CG_D"&amp;G1518&amp;"_"&amp;H1518&amp;"_"&amp;#REF!&amp;".jpg"</f>
        <v>#REF!</v>
      </c>
      <c r="W1518" s="12"/>
      <c r="X1518" s="2" t="s">
        <v>764</v>
      </c>
      <c r="Y1518" s="12"/>
      <c r="Z1518" s="12"/>
      <c r="AA1518" s="12" t="s">
        <v>835</v>
      </c>
      <c r="AB1518" t="str">
        <f>IF(Q1518&gt;0,"yes","no")</f>
        <v>yes</v>
      </c>
      <c r="AC1518" t="str">
        <f>IF(O1518&gt;0,"yes","no")</f>
        <v>no</v>
      </c>
      <c r="AD1518" t="str">
        <f>IF(AH1518="hatch","yes","no")</f>
        <v>no</v>
      </c>
      <c r="AE1518" t="str">
        <f>IF(AH1518="swimup","yes","no")</f>
        <v>no</v>
      </c>
      <c r="AF1518" t="str">
        <f>IF(AH1518="respiration","yes","no")</f>
        <v>no</v>
      </c>
      <c r="AH1518" t="s">
        <v>813</v>
      </c>
      <c r="AI1518" t="str">
        <f>IF(O1518&gt;0,(IF(S1518="live",O1518*0.84,IF(S1518="dried.ethanol",O1518*0.8449+2.8227,O1518))),"")</f>
        <v/>
      </c>
      <c r="AJ1518" s="12" t="s">
        <v>801</v>
      </c>
      <c r="AL1518" t="str">
        <f>IF(OR(AND(Q1518=Q1519,P1518&gt;0),AND(O1518&gt;0,O1518=O1519)),"duplicate","")</f>
        <v/>
      </c>
      <c r="AM1518" t="s">
        <v>826</v>
      </c>
      <c r="AN1518" t="s">
        <v>826</v>
      </c>
      <c r="AO1518" t="s">
        <v>826</v>
      </c>
      <c r="AP1518" t="s">
        <v>826</v>
      </c>
      <c r="AQ1518" t="s">
        <v>32</v>
      </c>
    </row>
    <row r="1519" spans="1:43" x14ac:dyDescent="0.2">
      <c r="A1519" s="29">
        <v>42919</v>
      </c>
      <c r="B1519" s="1">
        <v>42899</v>
      </c>
      <c r="C1519" s="1" t="str">
        <f>IF(F1519="Kup","6/13/2017",IF(F1519="Sag","6/14/2017",""))</f>
        <v>6/13/2017</v>
      </c>
      <c r="D1519" s="27">
        <f>A1519-B1519</f>
        <v>20</v>
      </c>
      <c r="E1519" s="27">
        <f>A1519-C1519</f>
        <v>20</v>
      </c>
      <c r="F1519" s="12" t="s">
        <v>21</v>
      </c>
      <c r="G1519" s="12">
        <v>20</v>
      </c>
      <c r="H1519" s="12" t="s">
        <v>22</v>
      </c>
      <c r="I1519" s="12" t="s">
        <v>83</v>
      </c>
      <c r="J1519" s="12" t="s">
        <v>83</v>
      </c>
      <c r="K1519" s="3" t="s">
        <v>950</v>
      </c>
      <c r="L1519" s="3" t="s">
        <v>952</v>
      </c>
      <c r="M1519" s="12">
        <v>3</v>
      </c>
      <c r="N1519" s="12">
        <v>3</v>
      </c>
      <c r="O1519" s="24"/>
      <c r="P1519" s="12">
        <v>2.5489999999999999</v>
      </c>
      <c r="Q1519" s="12">
        <v>2.2360000000000002</v>
      </c>
      <c r="R1519">
        <f>IF(Q1519&gt;0,(P1519*(Q1519^2))*(3.14159/6),"")</f>
        <v>6.6728550240792268</v>
      </c>
      <c r="S1519" s="12" t="s">
        <v>32</v>
      </c>
      <c r="T1519" t="s">
        <v>25</v>
      </c>
      <c r="U1519" s="12" t="s">
        <v>26</v>
      </c>
      <c r="V1519" s="12" t="e">
        <f>"CG_D"&amp;G1519&amp;"_"&amp;H1519&amp;"_"&amp;#REF!&amp;".jpg"</f>
        <v>#REF!</v>
      </c>
      <c r="W1519" s="12"/>
      <c r="X1519" s="2" t="s">
        <v>764</v>
      </c>
      <c r="Y1519" s="12"/>
      <c r="Z1519" s="12"/>
      <c r="AA1519" s="12" t="s">
        <v>835</v>
      </c>
      <c r="AB1519" t="str">
        <f>IF(Q1519&gt;0,"yes","no")</f>
        <v>yes</v>
      </c>
      <c r="AC1519" t="str">
        <f>IF(O1519&gt;0,"yes","no")</f>
        <v>no</v>
      </c>
      <c r="AD1519" t="str">
        <f>IF(AH1519="hatch","yes","no")</f>
        <v>no</v>
      </c>
      <c r="AE1519" t="str">
        <f>IF(AH1519="swimup","yes","no")</f>
        <v>no</v>
      </c>
      <c r="AF1519" t="str">
        <f>IF(AH1519="respiration","yes","no")</f>
        <v>no</v>
      </c>
      <c r="AH1519" t="s">
        <v>813</v>
      </c>
      <c r="AI1519" t="str">
        <f>IF(O1519&gt;0,(IF(S1519="live",O1519*0.84,IF(S1519="dried.ethanol",O1519*0.8449+2.8227,O1519))),"")</f>
        <v/>
      </c>
      <c r="AJ1519" s="12" t="s">
        <v>801</v>
      </c>
      <c r="AL1519" t="str">
        <f>IF(OR(AND(Q1519=Q1520,P1519&gt;0),AND(O1519&gt;0,O1519=O1520)),"duplicate","")</f>
        <v/>
      </c>
      <c r="AM1519" t="s">
        <v>826</v>
      </c>
      <c r="AN1519" t="s">
        <v>826</v>
      </c>
      <c r="AO1519" t="s">
        <v>826</v>
      </c>
      <c r="AP1519" t="s">
        <v>826</v>
      </c>
      <c r="AQ1519" t="s">
        <v>32</v>
      </c>
    </row>
    <row r="1520" spans="1:43" x14ac:dyDescent="0.2">
      <c r="A1520" s="29">
        <v>42919</v>
      </c>
      <c r="B1520" s="1">
        <v>42899</v>
      </c>
      <c r="C1520" s="1" t="str">
        <f>IF(F1520="Kup","6/13/2017",IF(F1520="Sag","6/14/2017",""))</f>
        <v>6/13/2017</v>
      </c>
      <c r="D1520" s="27">
        <f>A1520-B1520</f>
        <v>20</v>
      </c>
      <c r="E1520" s="27">
        <f>A1520-C1520</f>
        <v>20</v>
      </c>
      <c r="F1520" s="12" t="s">
        <v>21</v>
      </c>
      <c r="G1520" s="12">
        <v>20</v>
      </c>
      <c r="H1520" s="12" t="s">
        <v>22</v>
      </c>
      <c r="I1520" s="12" t="s">
        <v>83</v>
      </c>
      <c r="J1520" s="12" t="s">
        <v>83</v>
      </c>
      <c r="K1520" s="3" t="s">
        <v>950</v>
      </c>
      <c r="L1520" s="3" t="s">
        <v>952</v>
      </c>
      <c r="M1520" s="12">
        <v>4</v>
      </c>
      <c r="N1520" s="12">
        <v>4</v>
      </c>
      <c r="O1520" s="24"/>
      <c r="P1520" s="12">
        <v>2.5190000000000001</v>
      </c>
      <c r="Q1520" s="12">
        <v>2.177</v>
      </c>
      <c r="R1520">
        <f>IF(Q1520&gt;0,(P1520*(Q1520^2))*(3.14159/6),"")</f>
        <v>6.2509105043406814</v>
      </c>
      <c r="S1520" s="12" t="s">
        <v>32</v>
      </c>
      <c r="T1520" t="s">
        <v>25</v>
      </c>
      <c r="U1520" s="12" t="s">
        <v>26</v>
      </c>
      <c r="V1520" s="12" t="e">
        <f>"CG_D"&amp;G1520&amp;"_"&amp;H1520&amp;"_"&amp;#REF!&amp;".jpg"</f>
        <v>#REF!</v>
      </c>
      <c r="W1520" s="12"/>
      <c r="X1520" s="2" t="s">
        <v>764</v>
      </c>
      <c r="Y1520" s="12"/>
      <c r="Z1520" s="12"/>
      <c r="AA1520" s="12" t="s">
        <v>835</v>
      </c>
      <c r="AB1520" t="str">
        <f>IF(Q1520&gt;0,"yes","no")</f>
        <v>yes</v>
      </c>
      <c r="AC1520" t="str">
        <f>IF(O1520&gt;0,"yes","no")</f>
        <v>no</v>
      </c>
      <c r="AD1520" t="str">
        <f>IF(AH1520="hatch","yes","no")</f>
        <v>no</v>
      </c>
      <c r="AE1520" t="str">
        <f>IF(AH1520="swimup","yes","no")</f>
        <v>no</v>
      </c>
      <c r="AF1520" t="str">
        <f>IF(AH1520="respiration","yes","no")</f>
        <v>no</v>
      </c>
      <c r="AH1520" t="s">
        <v>813</v>
      </c>
      <c r="AI1520" t="str">
        <f>IF(O1520&gt;0,(IF(S1520="live",O1520*0.84,IF(S1520="dried.ethanol",O1520*0.8449+2.8227,O1520))),"")</f>
        <v/>
      </c>
      <c r="AJ1520" s="12" t="s">
        <v>801</v>
      </c>
      <c r="AL1520" t="str">
        <f>IF(OR(AND(Q1520=Q1521,P1520&gt;0),AND(O1520&gt;0,O1520=O1521)),"duplicate","")</f>
        <v/>
      </c>
      <c r="AM1520" t="s">
        <v>826</v>
      </c>
      <c r="AN1520" t="s">
        <v>826</v>
      </c>
      <c r="AO1520" t="s">
        <v>826</v>
      </c>
      <c r="AP1520" t="s">
        <v>826</v>
      </c>
      <c r="AQ1520" t="s">
        <v>32</v>
      </c>
    </row>
    <row r="1521" spans="1:43" x14ac:dyDescent="0.2">
      <c r="A1521" s="29">
        <v>42919</v>
      </c>
      <c r="B1521" s="1">
        <v>42899</v>
      </c>
      <c r="C1521" s="1" t="str">
        <f>IF(F1521="Kup","6/13/2017",IF(F1521="Sag","6/14/2017",""))</f>
        <v>6/13/2017</v>
      </c>
      <c r="D1521" s="27">
        <f>A1521-B1521</f>
        <v>20</v>
      </c>
      <c r="E1521" s="27">
        <f>A1521-C1521</f>
        <v>20</v>
      </c>
      <c r="F1521" s="12" t="s">
        <v>21</v>
      </c>
      <c r="G1521" s="12">
        <v>20</v>
      </c>
      <c r="H1521" s="12" t="s">
        <v>22</v>
      </c>
      <c r="I1521" s="12" t="s">
        <v>83</v>
      </c>
      <c r="J1521" s="12" t="s">
        <v>83</v>
      </c>
      <c r="K1521" s="3" t="s">
        <v>950</v>
      </c>
      <c r="L1521" s="3" t="s">
        <v>952</v>
      </c>
      <c r="M1521" s="12">
        <v>5</v>
      </c>
      <c r="N1521" s="12">
        <v>5</v>
      </c>
      <c r="O1521" s="24"/>
      <c r="P1521" s="12">
        <v>2.4430000000000001</v>
      </c>
      <c r="Q1521" s="12">
        <v>2.1640000000000001</v>
      </c>
      <c r="R1521">
        <f>IF(Q1521&gt;0,(P1521*(Q1521^2))*(3.14159/6),"")</f>
        <v>5.9901298291092537</v>
      </c>
      <c r="S1521" s="12" t="s">
        <v>32</v>
      </c>
      <c r="T1521" t="s">
        <v>25</v>
      </c>
      <c r="U1521" s="12" t="s">
        <v>26</v>
      </c>
      <c r="V1521" s="12" t="e">
        <f>"CG_D"&amp;G1521&amp;"_"&amp;H1521&amp;"_"&amp;#REF!&amp;".jpg"</f>
        <v>#REF!</v>
      </c>
      <c r="W1521" s="12"/>
      <c r="X1521" s="2" t="s">
        <v>764</v>
      </c>
      <c r="Y1521" s="12"/>
      <c r="Z1521" s="12"/>
      <c r="AA1521" s="12" t="s">
        <v>835</v>
      </c>
      <c r="AB1521" t="str">
        <f>IF(Q1521&gt;0,"yes","no")</f>
        <v>yes</v>
      </c>
      <c r="AC1521" t="str">
        <f>IF(O1521&gt;0,"yes","no")</f>
        <v>no</v>
      </c>
      <c r="AD1521" t="str">
        <f>IF(AH1521="hatch","yes","no")</f>
        <v>no</v>
      </c>
      <c r="AE1521" t="str">
        <f>IF(AH1521="swimup","yes","no")</f>
        <v>no</v>
      </c>
      <c r="AF1521" t="str">
        <f>IF(AH1521="respiration","yes","no")</f>
        <v>no</v>
      </c>
      <c r="AH1521" t="s">
        <v>813</v>
      </c>
      <c r="AI1521" t="str">
        <f>IF(O1521&gt;0,(IF(S1521="live",O1521*0.84,IF(S1521="dried.ethanol",O1521*0.8449+2.8227,O1521))),"")</f>
        <v/>
      </c>
      <c r="AJ1521" s="12" t="s">
        <v>801</v>
      </c>
      <c r="AL1521" t="str">
        <f>IF(OR(AND(Q1521=Q1522,P1521&gt;0),AND(O1521&gt;0,O1521=O1522)),"duplicate","")</f>
        <v/>
      </c>
      <c r="AM1521" t="s">
        <v>826</v>
      </c>
      <c r="AN1521" t="s">
        <v>826</v>
      </c>
      <c r="AO1521" t="s">
        <v>826</v>
      </c>
      <c r="AP1521" t="s">
        <v>826</v>
      </c>
      <c r="AQ1521" t="s">
        <v>32</v>
      </c>
    </row>
    <row r="1522" spans="1:43" x14ac:dyDescent="0.2">
      <c r="A1522" s="29">
        <v>42919</v>
      </c>
      <c r="B1522" s="1">
        <v>42899</v>
      </c>
      <c r="C1522" s="1" t="str">
        <f>IF(F1522="Kup","6/13/2017",IF(F1522="Sag","6/14/2017",""))</f>
        <v>6/13/2017</v>
      </c>
      <c r="D1522" s="27">
        <f>A1522-B1522</f>
        <v>20</v>
      </c>
      <c r="E1522" s="27">
        <f>A1522-C1522</f>
        <v>20</v>
      </c>
      <c r="F1522" s="12" t="s">
        <v>21</v>
      </c>
      <c r="G1522" s="12">
        <v>20</v>
      </c>
      <c r="H1522" s="12" t="s">
        <v>22</v>
      </c>
      <c r="I1522" s="12" t="s">
        <v>83</v>
      </c>
      <c r="J1522" s="12" t="s">
        <v>83</v>
      </c>
      <c r="K1522" s="3" t="s">
        <v>950</v>
      </c>
      <c r="L1522" s="3" t="s">
        <v>952</v>
      </c>
      <c r="M1522" s="12">
        <v>6</v>
      </c>
      <c r="N1522" s="12">
        <v>6</v>
      </c>
      <c r="O1522" s="24"/>
      <c r="P1522" s="12">
        <v>2.4630000000000001</v>
      </c>
      <c r="Q1522" s="12">
        <v>2.0750000000000002</v>
      </c>
      <c r="R1522">
        <f>IF(Q1522&gt;0,(P1522*(Q1522^2))*(3.14159/6),"")</f>
        <v>5.5526317161593752</v>
      </c>
      <c r="S1522" s="12" t="s">
        <v>32</v>
      </c>
      <c r="T1522" t="s">
        <v>25</v>
      </c>
      <c r="U1522" s="12" t="s">
        <v>26</v>
      </c>
      <c r="V1522" s="12" t="e">
        <f>"CG_D"&amp;G1522&amp;"_"&amp;H1522&amp;"_"&amp;#REF!&amp;".jpg"</f>
        <v>#REF!</v>
      </c>
      <c r="W1522" s="12"/>
      <c r="X1522" s="2" t="s">
        <v>764</v>
      </c>
      <c r="Y1522" s="12"/>
      <c r="Z1522" s="12"/>
      <c r="AA1522" s="12" t="s">
        <v>835</v>
      </c>
      <c r="AB1522" t="str">
        <f>IF(Q1522&gt;0,"yes","no")</f>
        <v>yes</v>
      </c>
      <c r="AC1522" t="str">
        <f>IF(O1522&gt;0,"yes","no")</f>
        <v>no</v>
      </c>
      <c r="AD1522" t="str">
        <f>IF(AH1522="hatch","yes","no")</f>
        <v>no</v>
      </c>
      <c r="AE1522" t="str">
        <f>IF(AH1522="swimup","yes","no")</f>
        <v>no</v>
      </c>
      <c r="AF1522" t="str">
        <f>IF(AH1522="respiration","yes","no")</f>
        <v>no</v>
      </c>
      <c r="AH1522" t="s">
        <v>813</v>
      </c>
      <c r="AI1522" t="str">
        <f>IF(O1522&gt;0,(IF(S1522="live",O1522*0.84,IF(S1522="dried.ethanol",O1522*0.8449+2.8227,O1522))),"")</f>
        <v/>
      </c>
      <c r="AJ1522" s="12" t="s">
        <v>801</v>
      </c>
      <c r="AL1522" t="str">
        <f>IF(OR(AND(Q1522=Q1523,P1522&gt;0),AND(O1522&gt;0,O1522=O1523)),"duplicate","")</f>
        <v/>
      </c>
      <c r="AM1522" t="s">
        <v>826</v>
      </c>
      <c r="AN1522" t="s">
        <v>826</v>
      </c>
      <c r="AO1522" t="s">
        <v>826</v>
      </c>
      <c r="AP1522" t="s">
        <v>826</v>
      </c>
      <c r="AQ1522" t="s">
        <v>32</v>
      </c>
    </row>
    <row r="1523" spans="1:43" x14ac:dyDescent="0.2">
      <c r="A1523" s="29">
        <v>42919</v>
      </c>
      <c r="B1523" s="1">
        <v>42899</v>
      </c>
      <c r="C1523" s="1" t="str">
        <f>IF(F1523="Kup","6/13/2017",IF(F1523="Sag","6/14/2017",""))</f>
        <v>6/13/2017</v>
      </c>
      <c r="D1523" s="27">
        <f>A1523-B1523</f>
        <v>20</v>
      </c>
      <c r="E1523" s="27">
        <f>A1523-C1523</f>
        <v>20</v>
      </c>
      <c r="F1523" s="12" t="s">
        <v>21</v>
      </c>
      <c r="G1523" s="12">
        <v>20</v>
      </c>
      <c r="H1523" s="12" t="s">
        <v>22</v>
      </c>
      <c r="I1523" s="12" t="s">
        <v>83</v>
      </c>
      <c r="J1523" s="12" t="s">
        <v>83</v>
      </c>
      <c r="K1523" s="3" t="s">
        <v>950</v>
      </c>
      <c r="L1523" s="3" t="s">
        <v>952</v>
      </c>
      <c r="M1523" s="12">
        <v>7</v>
      </c>
      <c r="N1523" s="12">
        <v>7</v>
      </c>
      <c r="O1523" s="24"/>
      <c r="P1523" s="12">
        <v>2.653</v>
      </c>
      <c r="Q1523" s="12">
        <v>2.278</v>
      </c>
      <c r="R1523">
        <f>IF(Q1523&gt;0,(P1523*(Q1523^2))*(3.14159/6),"")</f>
        <v>7.2084675033831127</v>
      </c>
      <c r="S1523" s="12" t="s">
        <v>32</v>
      </c>
      <c r="T1523" t="s">
        <v>25</v>
      </c>
      <c r="U1523" s="12" t="s">
        <v>26</v>
      </c>
      <c r="V1523" s="12" t="e">
        <f>"CG_D"&amp;G1523&amp;"_"&amp;H1523&amp;"_"&amp;#REF!&amp;".jpg"</f>
        <v>#REF!</v>
      </c>
      <c r="W1523" s="12"/>
      <c r="X1523" s="2" t="s">
        <v>764</v>
      </c>
      <c r="Y1523" s="12"/>
      <c r="Z1523" s="12"/>
      <c r="AA1523" s="12" t="s">
        <v>835</v>
      </c>
      <c r="AB1523" t="str">
        <f>IF(Q1523&gt;0,"yes","no")</f>
        <v>yes</v>
      </c>
      <c r="AC1523" t="str">
        <f>IF(O1523&gt;0,"yes","no")</f>
        <v>no</v>
      </c>
      <c r="AD1523" t="str">
        <f>IF(AH1523="hatch","yes","no")</f>
        <v>no</v>
      </c>
      <c r="AE1523" t="str">
        <f>IF(AH1523="swimup","yes","no")</f>
        <v>no</v>
      </c>
      <c r="AF1523" t="str">
        <f>IF(AH1523="respiration","yes","no")</f>
        <v>no</v>
      </c>
      <c r="AH1523" t="s">
        <v>813</v>
      </c>
      <c r="AI1523" t="str">
        <f>IF(O1523&gt;0,(IF(S1523="live",O1523*0.84,IF(S1523="dried.ethanol",O1523*0.8449+2.8227,O1523))),"")</f>
        <v/>
      </c>
      <c r="AJ1523" s="12" t="s">
        <v>801</v>
      </c>
      <c r="AL1523" t="str">
        <f>IF(OR(AND(Q1523=Q1524,P1523&gt;0),AND(O1523&gt;0,O1523=O1524)),"duplicate","")</f>
        <v/>
      </c>
      <c r="AM1523" t="s">
        <v>826</v>
      </c>
      <c r="AN1523" t="s">
        <v>826</v>
      </c>
      <c r="AO1523" t="s">
        <v>826</v>
      </c>
      <c r="AP1523" t="s">
        <v>826</v>
      </c>
      <c r="AQ1523" t="s">
        <v>32</v>
      </c>
    </row>
    <row r="1524" spans="1:43" x14ac:dyDescent="0.2">
      <c r="A1524" s="29">
        <v>42919</v>
      </c>
      <c r="B1524" s="1">
        <v>42899</v>
      </c>
      <c r="C1524" s="1" t="str">
        <f>IF(F1524="Kup","6/13/2017",IF(F1524="Sag","6/14/2017",""))</f>
        <v>6/13/2017</v>
      </c>
      <c r="D1524" s="27">
        <f>A1524-B1524</f>
        <v>20</v>
      </c>
      <c r="E1524" s="27">
        <f>A1524-C1524</f>
        <v>20</v>
      </c>
      <c r="F1524" s="12" t="s">
        <v>21</v>
      </c>
      <c r="G1524" s="12">
        <v>20</v>
      </c>
      <c r="H1524" s="12" t="s">
        <v>22</v>
      </c>
      <c r="I1524" s="12" t="s">
        <v>83</v>
      </c>
      <c r="J1524" s="12" t="s">
        <v>83</v>
      </c>
      <c r="K1524" s="3" t="s">
        <v>950</v>
      </c>
      <c r="L1524" s="3" t="s">
        <v>952</v>
      </c>
      <c r="M1524" s="12">
        <v>8</v>
      </c>
      <c r="N1524" s="12">
        <v>8</v>
      </c>
      <c r="O1524" s="24"/>
      <c r="P1524" s="12">
        <v>2.3090000000000002</v>
      </c>
      <c r="Q1524" s="12">
        <v>1.972</v>
      </c>
      <c r="R1524">
        <f>IF(Q1524&gt;0,(P1524*(Q1524^2))*(3.14159/6),"")</f>
        <v>4.7014953359045064</v>
      </c>
      <c r="S1524" s="12" t="s">
        <v>32</v>
      </c>
      <c r="T1524" t="s">
        <v>25</v>
      </c>
      <c r="U1524" s="12" t="s">
        <v>26</v>
      </c>
      <c r="V1524" s="12" t="e">
        <f>"CG_D"&amp;G1524&amp;"_"&amp;H1524&amp;"_"&amp;#REF!&amp;".jpg"</f>
        <v>#REF!</v>
      </c>
      <c r="W1524" s="12"/>
      <c r="X1524" s="2" t="s">
        <v>764</v>
      </c>
      <c r="Y1524" s="12"/>
      <c r="Z1524" s="12"/>
      <c r="AA1524" s="12" t="s">
        <v>835</v>
      </c>
      <c r="AB1524" t="str">
        <f>IF(Q1524&gt;0,"yes","no")</f>
        <v>yes</v>
      </c>
      <c r="AC1524" t="str">
        <f>IF(O1524&gt;0,"yes","no")</f>
        <v>no</v>
      </c>
      <c r="AD1524" t="str">
        <f>IF(AH1524="hatch","yes","no")</f>
        <v>no</v>
      </c>
      <c r="AE1524" t="str">
        <f>IF(AH1524="swimup","yes","no")</f>
        <v>no</v>
      </c>
      <c r="AF1524" t="str">
        <f>IF(AH1524="respiration","yes","no")</f>
        <v>no</v>
      </c>
      <c r="AH1524" t="s">
        <v>813</v>
      </c>
      <c r="AI1524" t="str">
        <f>IF(O1524&gt;0,(IF(S1524="live",O1524*0.84,IF(S1524="dried.ethanol",O1524*0.8449+2.8227,O1524))),"")</f>
        <v/>
      </c>
      <c r="AJ1524" s="12" t="s">
        <v>801</v>
      </c>
      <c r="AL1524" t="str">
        <f>IF(OR(AND(Q1524=Q1525,P1524&gt;0),AND(O1524&gt;0,O1524=O1525)),"duplicate","")</f>
        <v/>
      </c>
      <c r="AM1524" t="s">
        <v>826</v>
      </c>
      <c r="AN1524" t="s">
        <v>826</v>
      </c>
      <c r="AO1524" t="s">
        <v>826</v>
      </c>
      <c r="AP1524" t="s">
        <v>826</v>
      </c>
      <c r="AQ1524" t="s">
        <v>32</v>
      </c>
    </row>
    <row r="1525" spans="1:43" x14ac:dyDescent="0.2">
      <c r="A1525" s="29">
        <v>42919</v>
      </c>
      <c r="B1525" s="1">
        <v>42899</v>
      </c>
      <c r="C1525" s="1" t="str">
        <f>IF(F1525="Kup","6/13/2017",IF(F1525="Sag","6/14/2017",""))</f>
        <v>6/13/2017</v>
      </c>
      <c r="D1525" s="27">
        <f>A1525-B1525</f>
        <v>20</v>
      </c>
      <c r="E1525" s="27">
        <f>A1525-C1525</f>
        <v>20</v>
      </c>
      <c r="F1525" s="12" t="s">
        <v>21</v>
      </c>
      <c r="G1525" s="12">
        <v>20</v>
      </c>
      <c r="H1525" s="12" t="s">
        <v>22</v>
      </c>
      <c r="I1525" s="12" t="s">
        <v>83</v>
      </c>
      <c r="J1525" s="12" t="s">
        <v>83</v>
      </c>
      <c r="K1525" s="3" t="s">
        <v>950</v>
      </c>
      <c r="L1525" s="3" t="s">
        <v>952</v>
      </c>
      <c r="M1525" s="12">
        <v>9</v>
      </c>
      <c r="N1525" s="12">
        <v>9</v>
      </c>
      <c r="O1525" s="24"/>
      <c r="P1525" s="12">
        <v>2.282</v>
      </c>
      <c r="Q1525" s="12">
        <v>1.7170000000000001</v>
      </c>
      <c r="R1525">
        <f>IF(Q1525&gt;0,(P1525*(Q1525^2))*(3.14159/6),"")</f>
        <v>3.522528259147637</v>
      </c>
      <c r="S1525" s="12" t="s">
        <v>32</v>
      </c>
      <c r="T1525" t="s">
        <v>25</v>
      </c>
      <c r="U1525" s="12" t="s">
        <v>26</v>
      </c>
      <c r="V1525" s="12" t="e">
        <f>"CG_D"&amp;G1525&amp;"_"&amp;H1525&amp;"_"&amp;#REF!&amp;".jpg"</f>
        <v>#REF!</v>
      </c>
      <c r="W1525" s="12"/>
      <c r="X1525" s="2" t="s">
        <v>764</v>
      </c>
      <c r="Y1525" s="12"/>
      <c r="Z1525" s="12"/>
      <c r="AA1525" s="12" t="s">
        <v>835</v>
      </c>
      <c r="AB1525" t="str">
        <f>IF(Q1525&gt;0,"yes","no")</f>
        <v>yes</v>
      </c>
      <c r="AC1525" t="str">
        <f>IF(O1525&gt;0,"yes","no")</f>
        <v>no</v>
      </c>
      <c r="AD1525" t="str">
        <f>IF(AH1525="hatch","yes","no")</f>
        <v>no</v>
      </c>
      <c r="AE1525" t="str">
        <f>IF(AH1525="swimup","yes","no")</f>
        <v>no</v>
      </c>
      <c r="AF1525" t="str">
        <f>IF(AH1525="respiration","yes","no")</f>
        <v>no</v>
      </c>
      <c r="AH1525" t="s">
        <v>813</v>
      </c>
      <c r="AI1525" t="str">
        <f>IF(O1525&gt;0,(IF(S1525="live",O1525*0.84,IF(S1525="dried.ethanol",O1525*0.8449+2.8227,O1525))),"")</f>
        <v/>
      </c>
      <c r="AJ1525" s="12" t="s">
        <v>801</v>
      </c>
      <c r="AL1525" t="str">
        <f>IF(OR(AND(Q1525=Q1526,P1525&gt;0),AND(O1525&gt;0,O1525=O1526)),"duplicate","")</f>
        <v/>
      </c>
      <c r="AM1525" t="s">
        <v>826</v>
      </c>
      <c r="AN1525" t="s">
        <v>826</v>
      </c>
      <c r="AO1525" t="s">
        <v>826</v>
      </c>
      <c r="AP1525" t="s">
        <v>826</v>
      </c>
      <c r="AQ1525" t="s">
        <v>32</v>
      </c>
    </row>
    <row r="1526" spans="1:43" x14ac:dyDescent="0.2">
      <c r="A1526" s="29">
        <v>42919</v>
      </c>
      <c r="B1526" s="1">
        <v>42899</v>
      </c>
      <c r="C1526" s="1" t="str">
        <f>IF(F1526="Kup","6/13/2017",IF(F1526="Sag","6/14/2017",""))</f>
        <v>6/13/2017</v>
      </c>
      <c r="D1526" s="27">
        <f>A1526-B1526</f>
        <v>20</v>
      </c>
      <c r="E1526" s="27">
        <f>A1526-C1526</f>
        <v>20</v>
      </c>
      <c r="F1526" s="12" t="s">
        <v>21</v>
      </c>
      <c r="G1526" s="12">
        <v>20</v>
      </c>
      <c r="H1526" s="12" t="s">
        <v>22</v>
      </c>
      <c r="I1526" s="12" t="s">
        <v>83</v>
      </c>
      <c r="J1526" s="12" t="s">
        <v>83</v>
      </c>
      <c r="K1526" s="3" t="s">
        <v>950</v>
      </c>
      <c r="L1526" s="3" t="s">
        <v>952</v>
      </c>
      <c r="M1526" s="12">
        <v>10</v>
      </c>
      <c r="N1526" s="12">
        <v>10</v>
      </c>
      <c r="O1526" s="24"/>
      <c r="P1526" s="12">
        <v>2.37</v>
      </c>
      <c r="Q1526" s="12">
        <v>2.1880000000000002</v>
      </c>
      <c r="R1526">
        <f>IF(Q1526&gt;0,(P1526*(Q1526^2))*(3.14159/6),"")</f>
        <v>5.9407494545992012</v>
      </c>
      <c r="S1526" s="12" t="s">
        <v>32</v>
      </c>
      <c r="T1526" t="s">
        <v>25</v>
      </c>
      <c r="U1526" s="12" t="s">
        <v>26</v>
      </c>
      <c r="V1526" s="12" t="e">
        <f>"CG_D"&amp;G1526&amp;"_"&amp;H1526&amp;"_"&amp;#REF!&amp;".jpg"</f>
        <v>#REF!</v>
      </c>
      <c r="W1526" s="12"/>
      <c r="X1526" s="2" t="s">
        <v>764</v>
      </c>
      <c r="Y1526" s="12"/>
      <c r="Z1526" s="12"/>
      <c r="AA1526" s="12" t="s">
        <v>835</v>
      </c>
      <c r="AB1526" t="str">
        <f>IF(Q1526&gt;0,"yes","no")</f>
        <v>yes</v>
      </c>
      <c r="AC1526" t="str">
        <f>IF(O1526&gt;0,"yes","no")</f>
        <v>no</v>
      </c>
      <c r="AD1526" t="str">
        <f>IF(AH1526="hatch","yes","no")</f>
        <v>no</v>
      </c>
      <c r="AE1526" t="str">
        <f>IF(AH1526="swimup","yes","no")</f>
        <v>no</v>
      </c>
      <c r="AF1526" t="str">
        <f>IF(AH1526="respiration","yes","no")</f>
        <v>no</v>
      </c>
      <c r="AH1526" t="s">
        <v>813</v>
      </c>
      <c r="AI1526" t="str">
        <f>IF(O1526&gt;0,(IF(S1526="live",O1526*0.84,IF(S1526="dried.ethanol",O1526*0.8449+2.8227,O1526))),"")</f>
        <v/>
      </c>
      <c r="AJ1526" s="12" t="s">
        <v>801</v>
      </c>
      <c r="AL1526" t="str">
        <f>IF(OR(AND(Q1526=Q1527,P1526&gt;0),AND(O1526&gt;0,O1526=O1527)),"duplicate","")</f>
        <v/>
      </c>
      <c r="AM1526" t="s">
        <v>826</v>
      </c>
      <c r="AN1526" t="s">
        <v>826</v>
      </c>
      <c r="AO1526" t="s">
        <v>826</v>
      </c>
      <c r="AP1526" t="s">
        <v>826</v>
      </c>
      <c r="AQ1526" t="s">
        <v>32</v>
      </c>
    </row>
    <row r="1527" spans="1:43" x14ac:dyDescent="0.2">
      <c r="A1527" s="29">
        <v>42919</v>
      </c>
      <c r="B1527" s="1">
        <v>42899</v>
      </c>
      <c r="C1527" s="1" t="str">
        <f>IF(F1527="Kup","6/13/2017",IF(F1527="Sag","6/14/2017",""))</f>
        <v>6/13/2017</v>
      </c>
      <c r="D1527" s="27">
        <f>A1527-B1527</f>
        <v>20</v>
      </c>
      <c r="E1527" s="27">
        <f>A1527-C1527</f>
        <v>20</v>
      </c>
      <c r="F1527" s="12" t="s">
        <v>21</v>
      </c>
      <c r="G1527" s="12">
        <v>20</v>
      </c>
      <c r="H1527" s="12" t="s">
        <v>22</v>
      </c>
      <c r="I1527" s="12" t="s">
        <v>86</v>
      </c>
      <c r="J1527" s="12" t="s">
        <v>86</v>
      </c>
      <c r="K1527" s="3" t="s">
        <v>953</v>
      </c>
      <c r="L1527" s="3" t="s">
        <v>952</v>
      </c>
      <c r="M1527" s="12">
        <v>1</v>
      </c>
      <c r="N1527" s="12">
        <v>1</v>
      </c>
      <c r="O1527" s="24"/>
      <c r="P1527" s="12">
        <v>3.004</v>
      </c>
      <c r="Q1527" s="12">
        <v>2.4870000000000001</v>
      </c>
      <c r="R1527">
        <f>IF(Q1527&gt;0,(P1527*(Q1527^2))*(3.14159/6),"")</f>
        <v>9.7285867160741386</v>
      </c>
      <c r="S1527" s="12" t="s">
        <v>32</v>
      </c>
      <c r="T1527" t="s">
        <v>25</v>
      </c>
      <c r="U1527" s="12" t="s">
        <v>26</v>
      </c>
      <c r="V1527" s="12" t="e">
        <f>"CG_D"&amp;G1527&amp;"_"&amp;H1527&amp;"_"&amp;#REF!&amp;".jpg"</f>
        <v>#REF!</v>
      </c>
      <c r="W1527" s="12"/>
      <c r="X1527" s="2" t="s">
        <v>764</v>
      </c>
      <c r="Y1527" s="12"/>
      <c r="Z1527" s="12"/>
      <c r="AA1527" s="12" t="s">
        <v>835</v>
      </c>
      <c r="AB1527" t="str">
        <f>IF(Q1527&gt;0,"yes","no")</f>
        <v>yes</v>
      </c>
      <c r="AC1527" t="str">
        <f>IF(O1527&gt;0,"yes","no")</f>
        <v>no</v>
      </c>
      <c r="AD1527" t="str">
        <f>IF(AH1527="hatch","yes","no")</f>
        <v>no</v>
      </c>
      <c r="AE1527" t="str">
        <f>IF(AH1527="swimup","yes","no")</f>
        <v>no</v>
      </c>
      <c r="AF1527" t="str">
        <f>IF(AH1527="respiration","yes","no")</f>
        <v>no</v>
      </c>
      <c r="AH1527" t="s">
        <v>813</v>
      </c>
      <c r="AI1527" t="str">
        <f>IF(O1527&gt;0,(IF(S1527="live",O1527*0.84,IF(S1527="dried.ethanol",O1527*0.8449+2.8227,O1527))),"")</f>
        <v/>
      </c>
      <c r="AJ1527" s="12" t="s">
        <v>801</v>
      </c>
      <c r="AL1527" t="str">
        <f>IF(OR(AND(Q1527=Q1528,P1527&gt;0),AND(O1527&gt;0,O1527=O1528)),"duplicate","")</f>
        <v/>
      </c>
      <c r="AM1527" t="s">
        <v>826</v>
      </c>
      <c r="AN1527" t="s">
        <v>826</v>
      </c>
      <c r="AO1527" t="s">
        <v>826</v>
      </c>
      <c r="AP1527" t="s">
        <v>826</v>
      </c>
      <c r="AQ1527" t="s">
        <v>32</v>
      </c>
    </row>
    <row r="1528" spans="1:43" x14ac:dyDescent="0.2">
      <c r="A1528" s="29">
        <v>42919</v>
      </c>
      <c r="B1528" s="1">
        <v>42899</v>
      </c>
      <c r="C1528" s="1" t="str">
        <f>IF(F1528="Kup","6/13/2017",IF(F1528="Sag","6/14/2017",""))</f>
        <v>6/13/2017</v>
      </c>
      <c r="D1528" s="27">
        <f>A1528-B1528</f>
        <v>20</v>
      </c>
      <c r="E1528" s="27">
        <f>A1528-C1528</f>
        <v>20</v>
      </c>
      <c r="F1528" s="12" t="s">
        <v>21</v>
      </c>
      <c r="G1528" s="12">
        <v>20</v>
      </c>
      <c r="H1528" s="12" t="s">
        <v>22</v>
      </c>
      <c r="I1528" s="12" t="s">
        <v>86</v>
      </c>
      <c r="J1528" s="12" t="s">
        <v>86</v>
      </c>
      <c r="K1528" s="3" t="s">
        <v>953</v>
      </c>
      <c r="L1528" s="3" t="s">
        <v>952</v>
      </c>
      <c r="M1528" s="12">
        <v>2</v>
      </c>
      <c r="N1528" s="12">
        <v>2</v>
      </c>
      <c r="O1528" s="24"/>
      <c r="P1528" s="12">
        <v>2.7909999999999999</v>
      </c>
      <c r="Q1528" s="12">
        <v>2.5779999999999998</v>
      </c>
      <c r="R1528">
        <f>IF(Q1528&gt;0,(P1528*(Q1528^2))*(3.14159/6),"")</f>
        <v>9.7123409091109902</v>
      </c>
      <c r="S1528" s="12" t="s">
        <v>32</v>
      </c>
      <c r="T1528" t="s">
        <v>25</v>
      </c>
      <c r="U1528" s="12" t="s">
        <v>26</v>
      </c>
      <c r="V1528" s="12" t="e">
        <f>"CG_D"&amp;G1528&amp;"_"&amp;H1528&amp;"_"&amp;#REF!&amp;".jpg"</f>
        <v>#REF!</v>
      </c>
      <c r="W1528" s="12"/>
      <c r="X1528" s="2" t="s">
        <v>764</v>
      </c>
      <c r="Y1528" s="12"/>
      <c r="Z1528" s="12"/>
      <c r="AA1528" s="12" t="s">
        <v>835</v>
      </c>
      <c r="AB1528" t="str">
        <f>IF(Q1528&gt;0,"yes","no")</f>
        <v>yes</v>
      </c>
      <c r="AC1528" t="str">
        <f>IF(O1528&gt;0,"yes","no")</f>
        <v>no</v>
      </c>
      <c r="AD1528" t="str">
        <f>IF(AH1528="hatch","yes","no")</f>
        <v>no</v>
      </c>
      <c r="AE1528" t="str">
        <f>IF(AH1528="swimup","yes","no")</f>
        <v>no</v>
      </c>
      <c r="AF1528" t="str">
        <f>IF(AH1528="respiration","yes","no")</f>
        <v>no</v>
      </c>
      <c r="AH1528" t="s">
        <v>813</v>
      </c>
      <c r="AI1528" t="str">
        <f>IF(O1528&gt;0,(IF(S1528="live",O1528*0.84,IF(S1528="dried.ethanol",O1528*0.8449+2.8227,O1528))),"")</f>
        <v/>
      </c>
      <c r="AJ1528" s="12" t="s">
        <v>801</v>
      </c>
      <c r="AL1528" t="str">
        <f>IF(OR(AND(Q1528=Q1529,P1528&gt;0),AND(O1528&gt;0,O1528=O1529)),"duplicate","")</f>
        <v/>
      </c>
      <c r="AM1528" t="s">
        <v>826</v>
      </c>
      <c r="AN1528" t="s">
        <v>826</v>
      </c>
      <c r="AO1528" t="s">
        <v>826</v>
      </c>
      <c r="AP1528" t="s">
        <v>826</v>
      </c>
      <c r="AQ1528" t="s">
        <v>32</v>
      </c>
    </row>
    <row r="1529" spans="1:43" x14ac:dyDescent="0.2">
      <c r="A1529" s="29">
        <v>42919</v>
      </c>
      <c r="B1529" s="1">
        <v>42899</v>
      </c>
      <c r="C1529" s="1" t="str">
        <f>IF(F1529="Kup","6/13/2017",IF(F1529="Sag","6/14/2017",""))</f>
        <v>6/13/2017</v>
      </c>
      <c r="D1529" s="27">
        <f>A1529-B1529</f>
        <v>20</v>
      </c>
      <c r="E1529" s="27">
        <f>A1529-C1529</f>
        <v>20</v>
      </c>
      <c r="F1529" s="12" t="s">
        <v>21</v>
      </c>
      <c r="G1529" s="12">
        <v>20</v>
      </c>
      <c r="H1529" s="12" t="s">
        <v>22</v>
      </c>
      <c r="I1529" s="12" t="s">
        <v>86</v>
      </c>
      <c r="J1529" s="12" t="s">
        <v>86</v>
      </c>
      <c r="K1529" s="3" t="s">
        <v>953</v>
      </c>
      <c r="L1529" s="3" t="s">
        <v>952</v>
      </c>
      <c r="M1529" s="12">
        <v>3</v>
      </c>
      <c r="N1529" s="12">
        <v>3</v>
      </c>
      <c r="O1529" s="24"/>
      <c r="P1529" s="12">
        <v>2.6989999999999998</v>
      </c>
      <c r="Q1529" s="12">
        <v>2.4350000000000001</v>
      </c>
      <c r="R1529">
        <f>IF(Q1529&gt;0,(P1529*(Q1529^2))*(3.14159/6),"")</f>
        <v>8.3791327531595403</v>
      </c>
      <c r="S1529" s="12" t="s">
        <v>32</v>
      </c>
      <c r="T1529" t="s">
        <v>25</v>
      </c>
      <c r="U1529" s="12" t="s">
        <v>26</v>
      </c>
      <c r="V1529" s="12" t="e">
        <f>"CG_D"&amp;G1529&amp;"_"&amp;H1529&amp;"_"&amp;#REF!&amp;".jpg"</f>
        <v>#REF!</v>
      </c>
      <c r="W1529" s="12"/>
      <c r="X1529" s="2" t="s">
        <v>764</v>
      </c>
      <c r="Y1529" s="12"/>
      <c r="Z1529" s="12"/>
      <c r="AA1529" s="12" t="s">
        <v>835</v>
      </c>
      <c r="AB1529" t="str">
        <f>IF(Q1529&gt;0,"yes","no")</f>
        <v>yes</v>
      </c>
      <c r="AC1529" t="str">
        <f>IF(O1529&gt;0,"yes","no")</f>
        <v>no</v>
      </c>
      <c r="AD1529" t="str">
        <f>IF(AH1529="hatch","yes","no")</f>
        <v>no</v>
      </c>
      <c r="AE1529" t="str">
        <f>IF(AH1529="swimup","yes","no")</f>
        <v>no</v>
      </c>
      <c r="AF1529" t="str">
        <f>IF(AH1529="respiration","yes","no")</f>
        <v>no</v>
      </c>
      <c r="AH1529" t="s">
        <v>813</v>
      </c>
      <c r="AI1529" t="str">
        <f>IF(O1529&gt;0,(IF(S1529="live",O1529*0.84,IF(S1529="dried.ethanol",O1529*0.8449+2.8227,O1529))),"")</f>
        <v/>
      </c>
      <c r="AJ1529" s="12" t="s">
        <v>801</v>
      </c>
      <c r="AL1529" t="str">
        <f>IF(OR(AND(Q1529=Q1530,P1529&gt;0),AND(O1529&gt;0,O1529=O1530)),"duplicate","")</f>
        <v/>
      </c>
      <c r="AM1529" t="s">
        <v>826</v>
      </c>
      <c r="AN1529" t="s">
        <v>826</v>
      </c>
      <c r="AO1529" t="s">
        <v>826</v>
      </c>
      <c r="AP1529" t="s">
        <v>826</v>
      </c>
      <c r="AQ1529" t="s">
        <v>32</v>
      </c>
    </row>
    <row r="1530" spans="1:43" x14ac:dyDescent="0.2">
      <c r="A1530" s="29">
        <v>42919</v>
      </c>
      <c r="B1530" s="1">
        <v>42899</v>
      </c>
      <c r="C1530" s="1" t="str">
        <f>IF(F1530="Kup","6/13/2017",IF(F1530="Sag","6/14/2017",""))</f>
        <v>6/13/2017</v>
      </c>
      <c r="D1530" s="27">
        <f>A1530-B1530</f>
        <v>20</v>
      </c>
      <c r="E1530" s="27">
        <f>A1530-C1530</f>
        <v>20</v>
      </c>
      <c r="F1530" s="12" t="s">
        <v>21</v>
      </c>
      <c r="G1530" s="12">
        <v>20</v>
      </c>
      <c r="H1530" s="12" t="s">
        <v>22</v>
      </c>
      <c r="I1530" s="12" t="s">
        <v>86</v>
      </c>
      <c r="J1530" s="12" t="s">
        <v>86</v>
      </c>
      <c r="K1530" s="3" t="s">
        <v>953</v>
      </c>
      <c r="L1530" s="3" t="s">
        <v>952</v>
      </c>
      <c r="M1530" s="12">
        <v>4</v>
      </c>
      <c r="N1530" s="12">
        <v>4</v>
      </c>
      <c r="O1530" s="24"/>
      <c r="P1530" s="12">
        <v>2.738</v>
      </c>
      <c r="Q1530" s="12">
        <v>2.367</v>
      </c>
      <c r="R1530">
        <f>IF(Q1530&gt;0,(P1530*(Q1530^2))*(3.14159/6),"")</f>
        <v>8.0320835086377294</v>
      </c>
      <c r="S1530" s="12" t="s">
        <v>32</v>
      </c>
      <c r="T1530" t="s">
        <v>25</v>
      </c>
      <c r="U1530" s="12" t="s">
        <v>26</v>
      </c>
      <c r="V1530" s="12" t="e">
        <f>"CG_D"&amp;G1530&amp;"_"&amp;H1530&amp;"_"&amp;#REF!&amp;".jpg"</f>
        <v>#REF!</v>
      </c>
      <c r="W1530" s="12"/>
      <c r="X1530" s="2" t="s">
        <v>764</v>
      </c>
      <c r="Y1530" s="12"/>
      <c r="Z1530" s="12"/>
      <c r="AA1530" s="12" t="s">
        <v>835</v>
      </c>
      <c r="AB1530" t="str">
        <f>IF(Q1530&gt;0,"yes","no")</f>
        <v>yes</v>
      </c>
      <c r="AC1530" t="str">
        <f>IF(O1530&gt;0,"yes","no")</f>
        <v>no</v>
      </c>
      <c r="AD1530" t="str">
        <f>IF(AH1530="hatch","yes","no")</f>
        <v>no</v>
      </c>
      <c r="AE1530" t="str">
        <f>IF(AH1530="swimup","yes","no")</f>
        <v>no</v>
      </c>
      <c r="AF1530" t="str">
        <f>IF(AH1530="respiration","yes","no")</f>
        <v>no</v>
      </c>
      <c r="AH1530" t="s">
        <v>813</v>
      </c>
      <c r="AI1530" t="str">
        <f>IF(O1530&gt;0,(IF(S1530="live",O1530*0.84,IF(S1530="dried.ethanol",O1530*0.8449+2.8227,O1530))),"")</f>
        <v/>
      </c>
      <c r="AJ1530" s="12" t="s">
        <v>801</v>
      </c>
      <c r="AL1530" t="str">
        <f>IF(OR(AND(Q1530=Q1531,P1530&gt;0),AND(O1530&gt;0,O1530=O1531)),"duplicate","")</f>
        <v/>
      </c>
      <c r="AM1530" t="s">
        <v>826</v>
      </c>
      <c r="AN1530" t="s">
        <v>826</v>
      </c>
      <c r="AO1530" t="s">
        <v>826</v>
      </c>
      <c r="AP1530" t="s">
        <v>826</v>
      </c>
      <c r="AQ1530" t="s">
        <v>32</v>
      </c>
    </row>
    <row r="1531" spans="1:43" x14ac:dyDescent="0.2">
      <c r="A1531" s="29">
        <v>42919</v>
      </c>
      <c r="B1531" s="1">
        <v>42899</v>
      </c>
      <c r="C1531" s="1" t="str">
        <f>IF(F1531="Kup","6/13/2017",IF(F1531="Sag","6/14/2017",""))</f>
        <v>6/13/2017</v>
      </c>
      <c r="D1531" s="27">
        <f>A1531-B1531</f>
        <v>20</v>
      </c>
      <c r="E1531" s="27">
        <f>A1531-C1531</f>
        <v>20</v>
      </c>
      <c r="F1531" s="12" t="s">
        <v>21</v>
      </c>
      <c r="G1531" s="12">
        <v>20</v>
      </c>
      <c r="H1531" s="12" t="s">
        <v>22</v>
      </c>
      <c r="I1531" s="12" t="s">
        <v>86</v>
      </c>
      <c r="J1531" s="12" t="s">
        <v>86</v>
      </c>
      <c r="K1531" s="3" t="s">
        <v>953</v>
      </c>
      <c r="L1531" s="3" t="s">
        <v>952</v>
      </c>
      <c r="M1531" s="12">
        <v>5</v>
      </c>
      <c r="N1531" s="12">
        <v>5</v>
      </c>
      <c r="O1531" s="24"/>
      <c r="P1531" s="12">
        <v>2.6560000000000001</v>
      </c>
      <c r="Q1531" s="12">
        <v>2.3039999999999998</v>
      </c>
      <c r="R1531">
        <f>IF(Q1531&gt;0,(P1531*(Q1531^2))*(3.14159/6),"")</f>
        <v>7.3822929577574392</v>
      </c>
      <c r="S1531" s="12" t="s">
        <v>32</v>
      </c>
      <c r="T1531" t="s">
        <v>25</v>
      </c>
      <c r="U1531" s="12" t="s">
        <v>26</v>
      </c>
      <c r="V1531" s="12" t="e">
        <f>"CG_D"&amp;G1531&amp;"_"&amp;H1531&amp;"_"&amp;#REF!&amp;".jpg"</f>
        <v>#REF!</v>
      </c>
      <c r="W1531" s="12"/>
      <c r="X1531" s="2" t="s">
        <v>764</v>
      </c>
      <c r="Y1531" s="12"/>
      <c r="Z1531" s="12"/>
      <c r="AA1531" s="12" t="s">
        <v>835</v>
      </c>
      <c r="AB1531" t="str">
        <f>IF(Q1531&gt;0,"yes","no")</f>
        <v>yes</v>
      </c>
      <c r="AC1531" t="str">
        <f>IF(O1531&gt;0,"yes","no")</f>
        <v>no</v>
      </c>
      <c r="AD1531" t="str">
        <f>IF(AH1531="hatch","yes","no")</f>
        <v>no</v>
      </c>
      <c r="AE1531" t="str">
        <f>IF(AH1531="swimup","yes","no")</f>
        <v>no</v>
      </c>
      <c r="AF1531" t="str">
        <f>IF(AH1531="respiration","yes","no")</f>
        <v>no</v>
      </c>
      <c r="AH1531" t="s">
        <v>813</v>
      </c>
      <c r="AI1531" t="str">
        <f>IF(O1531&gt;0,(IF(S1531="live",O1531*0.84,IF(S1531="dried.ethanol",O1531*0.8449+2.8227,O1531))),"")</f>
        <v/>
      </c>
      <c r="AJ1531" s="12" t="s">
        <v>801</v>
      </c>
      <c r="AL1531" t="str">
        <f>IF(OR(AND(Q1531=Q1532,P1531&gt;0),AND(O1531&gt;0,O1531=O1532)),"duplicate","")</f>
        <v/>
      </c>
      <c r="AM1531" t="s">
        <v>826</v>
      </c>
      <c r="AN1531" t="s">
        <v>826</v>
      </c>
      <c r="AO1531" t="s">
        <v>826</v>
      </c>
      <c r="AP1531" t="s">
        <v>826</v>
      </c>
      <c r="AQ1531" t="s">
        <v>32</v>
      </c>
    </row>
    <row r="1532" spans="1:43" x14ac:dyDescent="0.2">
      <c r="A1532" s="29">
        <v>42919</v>
      </c>
      <c r="B1532" s="1">
        <v>42899</v>
      </c>
      <c r="C1532" s="1" t="str">
        <f>IF(F1532="Kup","6/13/2017",IF(F1532="Sag","6/14/2017",""))</f>
        <v>6/13/2017</v>
      </c>
      <c r="D1532" s="27">
        <f>A1532-B1532</f>
        <v>20</v>
      </c>
      <c r="E1532" s="27">
        <f>A1532-C1532</f>
        <v>20</v>
      </c>
      <c r="F1532" s="12" t="s">
        <v>21</v>
      </c>
      <c r="G1532" s="12">
        <v>20</v>
      </c>
      <c r="H1532" s="12" t="s">
        <v>22</v>
      </c>
      <c r="I1532" s="12" t="s">
        <v>86</v>
      </c>
      <c r="J1532" s="12" t="s">
        <v>86</v>
      </c>
      <c r="K1532" s="3" t="s">
        <v>953</v>
      </c>
      <c r="L1532" s="3" t="s">
        <v>952</v>
      </c>
      <c r="M1532" s="12">
        <v>6</v>
      </c>
      <c r="N1532" s="12">
        <v>6</v>
      </c>
      <c r="O1532" s="24"/>
      <c r="P1532" s="12">
        <v>3.1720000000000002</v>
      </c>
      <c r="Q1532" s="12">
        <v>2.76</v>
      </c>
      <c r="R1532">
        <f>IF(Q1532&gt;0,(P1532*(Q1532^2))*(3.14159/6),"")</f>
        <v>12.651720770207998</v>
      </c>
      <c r="S1532" s="12" t="s">
        <v>32</v>
      </c>
      <c r="T1532" t="s">
        <v>25</v>
      </c>
      <c r="U1532" s="12" t="s">
        <v>26</v>
      </c>
      <c r="V1532" s="12" t="e">
        <f>"CG_D"&amp;G1532&amp;"_"&amp;H1532&amp;"_"&amp;#REF!&amp;".jpg"</f>
        <v>#REF!</v>
      </c>
      <c r="W1532" s="12"/>
      <c r="X1532" s="2" t="s">
        <v>764</v>
      </c>
      <c r="Y1532" s="12"/>
      <c r="Z1532" s="12"/>
      <c r="AA1532" s="12" t="s">
        <v>835</v>
      </c>
      <c r="AB1532" t="str">
        <f>IF(Q1532&gt;0,"yes","no")</f>
        <v>yes</v>
      </c>
      <c r="AC1532" t="str">
        <f>IF(O1532&gt;0,"yes","no")</f>
        <v>no</v>
      </c>
      <c r="AD1532" t="str">
        <f>IF(AH1532="hatch","yes","no")</f>
        <v>no</v>
      </c>
      <c r="AE1532" t="str">
        <f>IF(AH1532="swimup","yes","no")</f>
        <v>no</v>
      </c>
      <c r="AF1532" t="str">
        <f>IF(AH1532="respiration","yes","no")</f>
        <v>no</v>
      </c>
      <c r="AH1532" t="s">
        <v>813</v>
      </c>
      <c r="AI1532" t="str">
        <f>IF(O1532&gt;0,(IF(S1532="live",O1532*0.84,IF(S1532="dried.ethanol",O1532*0.8449+2.8227,O1532))),"")</f>
        <v/>
      </c>
      <c r="AJ1532" s="12" t="s">
        <v>801</v>
      </c>
      <c r="AL1532" t="str">
        <f>IF(OR(AND(Q1532=Q1533,P1532&gt;0),AND(O1532&gt;0,O1532=O1533)),"duplicate","")</f>
        <v/>
      </c>
      <c r="AM1532" t="s">
        <v>826</v>
      </c>
      <c r="AN1532" t="s">
        <v>826</v>
      </c>
      <c r="AO1532" t="s">
        <v>826</v>
      </c>
      <c r="AP1532" t="s">
        <v>826</v>
      </c>
      <c r="AQ1532" t="s">
        <v>32</v>
      </c>
    </row>
    <row r="1533" spans="1:43" x14ac:dyDescent="0.2">
      <c r="A1533" s="29">
        <v>42919</v>
      </c>
      <c r="B1533" s="1">
        <v>42899</v>
      </c>
      <c r="C1533" s="1" t="str">
        <f>IF(F1533="Kup","6/13/2017",IF(F1533="Sag","6/14/2017",""))</f>
        <v>6/13/2017</v>
      </c>
      <c r="D1533" s="27">
        <f>A1533-B1533</f>
        <v>20</v>
      </c>
      <c r="E1533" s="27">
        <f>A1533-C1533</f>
        <v>20</v>
      </c>
      <c r="F1533" s="12" t="s">
        <v>21</v>
      </c>
      <c r="G1533" s="12">
        <v>20</v>
      </c>
      <c r="H1533" s="12" t="s">
        <v>22</v>
      </c>
      <c r="I1533" s="12" t="s">
        <v>86</v>
      </c>
      <c r="J1533" s="12" t="s">
        <v>86</v>
      </c>
      <c r="K1533" s="3" t="s">
        <v>953</v>
      </c>
      <c r="L1533" s="3" t="s">
        <v>952</v>
      </c>
      <c r="M1533" s="12">
        <v>7</v>
      </c>
      <c r="N1533" s="12">
        <v>7</v>
      </c>
      <c r="O1533" s="24"/>
      <c r="P1533" s="12">
        <v>2.6219999999999999</v>
      </c>
      <c r="Q1533" s="12">
        <v>2.2330000000000001</v>
      </c>
      <c r="R1533">
        <f>IF(Q1533&gt;0,(P1533*(Q1533^2))*(3.14159/6),"")</f>
        <v>6.8455506632058691</v>
      </c>
      <c r="S1533" s="12" t="s">
        <v>32</v>
      </c>
      <c r="T1533" t="s">
        <v>25</v>
      </c>
      <c r="U1533" s="12" t="s">
        <v>26</v>
      </c>
      <c r="V1533" s="12" t="e">
        <f>"CG_D"&amp;G1533&amp;"_"&amp;H1533&amp;"_"&amp;#REF!&amp;".jpg"</f>
        <v>#REF!</v>
      </c>
      <c r="W1533" s="12"/>
      <c r="X1533" s="2" t="s">
        <v>764</v>
      </c>
      <c r="Y1533" s="12"/>
      <c r="Z1533" s="12"/>
      <c r="AA1533" s="12" t="s">
        <v>835</v>
      </c>
      <c r="AB1533" t="str">
        <f>IF(Q1533&gt;0,"yes","no")</f>
        <v>yes</v>
      </c>
      <c r="AC1533" t="str">
        <f>IF(O1533&gt;0,"yes","no")</f>
        <v>no</v>
      </c>
      <c r="AD1533" t="str">
        <f>IF(AH1533="hatch","yes","no")</f>
        <v>no</v>
      </c>
      <c r="AE1533" t="str">
        <f>IF(AH1533="swimup","yes","no")</f>
        <v>no</v>
      </c>
      <c r="AF1533" t="str">
        <f>IF(AH1533="respiration","yes","no")</f>
        <v>no</v>
      </c>
      <c r="AH1533" t="s">
        <v>813</v>
      </c>
      <c r="AI1533" t="str">
        <f>IF(O1533&gt;0,(IF(S1533="live",O1533*0.84,IF(S1533="dried.ethanol",O1533*0.8449+2.8227,O1533))),"")</f>
        <v/>
      </c>
      <c r="AJ1533" s="12" t="s">
        <v>801</v>
      </c>
      <c r="AL1533" t="str">
        <f>IF(OR(AND(Q1533=Q1534,P1533&gt;0),AND(O1533&gt;0,O1533=O1534)),"duplicate","")</f>
        <v/>
      </c>
      <c r="AM1533" t="s">
        <v>826</v>
      </c>
      <c r="AN1533" t="s">
        <v>826</v>
      </c>
      <c r="AO1533" t="s">
        <v>826</v>
      </c>
      <c r="AP1533" t="s">
        <v>826</v>
      </c>
      <c r="AQ1533" t="s">
        <v>32</v>
      </c>
    </row>
    <row r="1534" spans="1:43" x14ac:dyDescent="0.2">
      <c r="A1534" s="29">
        <v>42919</v>
      </c>
      <c r="B1534" s="1">
        <v>42899</v>
      </c>
      <c r="C1534" s="1" t="str">
        <f>IF(F1534="Kup","6/13/2017",IF(F1534="Sag","6/14/2017",""))</f>
        <v>6/13/2017</v>
      </c>
      <c r="D1534" s="27">
        <f>A1534-B1534</f>
        <v>20</v>
      </c>
      <c r="E1534" s="27">
        <f>A1534-C1534</f>
        <v>20</v>
      </c>
      <c r="F1534" s="12" t="s">
        <v>21</v>
      </c>
      <c r="G1534" s="12">
        <v>20</v>
      </c>
      <c r="H1534" s="12" t="s">
        <v>22</v>
      </c>
      <c r="I1534" s="12" t="s">
        <v>86</v>
      </c>
      <c r="J1534" s="12" t="s">
        <v>86</v>
      </c>
      <c r="K1534" s="3" t="s">
        <v>953</v>
      </c>
      <c r="L1534" s="3" t="s">
        <v>952</v>
      </c>
      <c r="M1534" s="12">
        <v>8</v>
      </c>
      <c r="N1534" s="12">
        <v>8</v>
      </c>
      <c r="O1534" s="24"/>
      <c r="P1534" s="12">
        <v>2.6859999999999999</v>
      </c>
      <c r="Q1534" s="12">
        <v>2.2970000000000002</v>
      </c>
      <c r="R1534">
        <f>IF(Q1534&gt;0,(P1534*(Q1534^2))*(3.14159/6),"")</f>
        <v>7.4203818451974435</v>
      </c>
      <c r="S1534" s="12" t="s">
        <v>32</v>
      </c>
      <c r="T1534" t="s">
        <v>25</v>
      </c>
      <c r="U1534" s="12" t="s">
        <v>26</v>
      </c>
      <c r="V1534" s="12" t="e">
        <f>"CG_D"&amp;G1534&amp;"_"&amp;H1534&amp;"_"&amp;#REF!&amp;".jpg"</f>
        <v>#REF!</v>
      </c>
      <c r="W1534" s="12"/>
      <c r="X1534" s="2" t="s">
        <v>764</v>
      </c>
      <c r="Y1534" s="12"/>
      <c r="Z1534" s="12"/>
      <c r="AA1534" s="12" t="s">
        <v>835</v>
      </c>
      <c r="AB1534" t="str">
        <f>IF(Q1534&gt;0,"yes","no")</f>
        <v>yes</v>
      </c>
      <c r="AC1534" t="str">
        <f>IF(O1534&gt;0,"yes","no")</f>
        <v>no</v>
      </c>
      <c r="AD1534" t="str">
        <f>IF(AH1534="hatch","yes","no")</f>
        <v>no</v>
      </c>
      <c r="AE1534" t="str">
        <f>IF(AH1534="swimup","yes","no")</f>
        <v>no</v>
      </c>
      <c r="AF1534" t="str">
        <f>IF(AH1534="respiration","yes","no")</f>
        <v>no</v>
      </c>
      <c r="AH1534" t="s">
        <v>813</v>
      </c>
      <c r="AI1534" t="str">
        <f>IF(O1534&gt;0,(IF(S1534="live",O1534*0.84,IF(S1534="dried.ethanol",O1534*0.8449+2.8227,O1534))),"")</f>
        <v/>
      </c>
      <c r="AJ1534" s="12" t="s">
        <v>801</v>
      </c>
      <c r="AL1534" t="str">
        <f>IF(OR(AND(Q1534=Q1535,P1534&gt;0),AND(O1534&gt;0,O1534=O1535)),"duplicate","")</f>
        <v/>
      </c>
      <c r="AM1534" t="s">
        <v>826</v>
      </c>
      <c r="AN1534" t="s">
        <v>826</v>
      </c>
      <c r="AO1534" t="s">
        <v>826</v>
      </c>
      <c r="AP1534" t="s">
        <v>826</v>
      </c>
      <c r="AQ1534" t="s">
        <v>32</v>
      </c>
    </row>
    <row r="1535" spans="1:43" x14ac:dyDescent="0.2">
      <c r="A1535" s="29">
        <v>42919</v>
      </c>
      <c r="B1535" s="1">
        <v>42899</v>
      </c>
      <c r="C1535" s="1" t="str">
        <f>IF(F1535="Kup","6/13/2017",IF(F1535="Sag","6/14/2017",""))</f>
        <v>6/13/2017</v>
      </c>
      <c r="D1535" s="27">
        <f>A1535-B1535</f>
        <v>20</v>
      </c>
      <c r="E1535" s="27">
        <f>A1535-C1535</f>
        <v>20</v>
      </c>
      <c r="F1535" s="12" t="s">
        <v>21</v>
      </c>
      <c r="G1535" s="12">
        <v>20</v>
      </c>
      <c r="H1535" s="12" t="s">
        <v>22</v>
      </c>
      <c r="I1535" s="12" t="s">
        <v>86</v>
      </c>
      <c r="J1535" s="12" t="s">
        <v>86</v>
      </c>
      <c r="K1535" s="3" t="s">
        <v>953</v>
      </c>
      <c r="L1535" s="3" t="s">
        <v>952</v>
      </c>
      <c r="M1535" s="12">
        <v>9</v>
      </c>
      <c r="N1535" s="12">
        <v>9</v>
      </c>
      <c r="O1535" s="24"/>
      <c r="P1535" s="12">
        <v>2.5259999999999998</v>
      </c>
      <c r="Q1535" s="12">
        <v>2.3820000000000001</v>
      </c>
      <c r="R1535">
        <f>IF(Q1535&gt;0,(P1535*(Q1535^2))*(3.14159/6),"")</f>
        <v>7.5043851605463585</v>
      </c>
      <c r="S1535" s="12" t="s">
        <v>32</v>
      </c>
      <c r="T1535" t="s">
        <v>25</v>
      </c>
      <c r="U1535" s="12" t="s">
        <v>26</v>
      </c>
      <c r="V1535" s="12" t="e">
        <f>"CG_D"&amp;G1535&amp;"_"&amp;H1535&amp;"_"&amp;#REF!&amp;".jpg"</f>
        <v>#REF!</v>
      </c>
      <c r="W1535" s="12"/>
      <c r="X1535" s="2" t="s">
        <v>764</v>
      </c>
      <c r="Y1535" s="12"/>
      <c r="Z1535" s="12"/>
      <c r="AA1535" s="12" t="s">
        <v>835</v>
      </c>
      <c r="AB1535" t="str">
        <f>IF(Q1535&gt;0,"yes","no")</f>
        <v>yes</v>
      </c>
      <c r="AC1535" t="str">
        <f>IF(O1535&gt;0,"yes","no")</f>
        <v>no</v>
      </c>
      <c r="AD1535" t="str">
        <f>IF(AH1535="hatch","yes","no")</f>
        <v>no</v>
      </c>
      <c r="AE1535" t="str">
        <f>IF(AH1535="swimup","yes","no")</f>
        <v>no</v>
      </c>
      <c r="AF1535" t="str">
        <f>IF(AH1535="respiration","yes","no")</f>
        <v>no</v>
      </c>
      <c r="AH1535" t="s">
        <v>813</v>
      </c>
      <c r="AI1535" t="str">
        <f>IF(O1535&gt;0,(IF(S1535="live",O1535*0.84,IF(S1535="dried.ethanol",O1535*0.8449+2.8227,O1535))),"")</f>
        <v/>
      </c>
      <c r="AJ1535" s="12" t="s">
        <v>801</v>
      </c>
      <c r="AL1535" t="str">
        <f>IF(OR(AND(Q1535=Q1536,P1535&gt;0),AND(O1535&gt;0,O1535=O1536)),"duplicate","")</f>
        <v/>
      </c>
      <c r="AM1535" t="s">
        <v>826</v>
      </c>
      <c r="AN1535" t="s">
        <v>826</v>
      </c>
      <c r="AO1535" t="s">
        <v>826</v>
      </c>
      <c r="AP1535" t="s">
        <v>826</v>
      </c>
      <c r="AQ1535" t="s">
        <v>32</v>
      </c>
    </row>
    <row r="1536" spans="1:43" x14ac:dyDescent="0.2">
      <c r="A1536" s="29">
        <v>42919</v>
      </c>
      <c r="B1536" s="1">
        <v>42899</v>
      </c>
      <c r="C1536" s="1" t="str">
        <f>IF(F1536="Kup","6/13/2017",IF(F1536="Sag","6/14/2017",""))</f>
        <v>6/13/2017</v>
      </c>
      <c r="D1536" s="27">
        <f>A1536-B1536</f>
        <v>20</v>
      </c>
      <c r="E1536" s="27">
        <f>A1536-C1536</f>
        <v>20</v>
      </c>
      <c r="F1536" s="12" t="s">
        <v>21</v>
      </c>
      <c r="G1536" s="12">
        <v>20</v>
      </c>
      <c r="H1536" s="12" t="s">
        <v>22</v>
      </c>
      <c r="I1536" s="12" t="s">
        <v>86</v>
      </c>
      <c r="J1536" s="12" t="s">
        <v>86</v>
      </c>
      <c r="K1536" s="3" t="s">
        <v>953</v>
      </c>
      <c r="L1536" s="3" t="s">
        <v>952</v>
      </c>
      <c r="M1536" s="12">
        <v>10</v>
      </c>
      <c r="N1536" s="12">
        <v>10</v>
      </c>
      <c r="O1536" s="24"/>
      <c r="P1536" s="12">
        <v>3.258</v>
      </c>
      <c r="Q1536" s="12">
        <v>2.5859999999999999</v>
      </c>
      <c r="R1536">
        <f>IF(Q1536&gt;0,(P1536*(Q1536^2))*(3.14159/6),"")</f>
        <v>11.407917625004519</v>
      </c>
      <c r="S1536" s="12" t="s">
        <v>32</v>
      </c>
      <c r="T1536" t="s">
        <v>25</v>
      </c>
      <c r="U1536" s="12" t="s">
        <v>26</v>
      </c>
      <c r="V1536" s="12" t="e">
        <f>"CG_D"&amp;G1536&amp;"_"&amp;H1536&amp;"_"&amp;#REF!&amp;".jpg"</f>
        <v>#REF!</v>
      </c>
      <c r="W1536" s="12"/>
      <c r="X1536" s="2" t="s">
        <v>764</v>
      </c>
      <c r="Y1536" s="12"/>
      <c r="Z1536" s="12"/>
      <c r="AA1536" s="12" t="s">
        <v>835</v>
      </c>
      <c r="AB1536" t="str">
        <f>IF(Q1536&gt;0,"yes","no")</f>
        <v>yes</v>
      </c>
      <c r="AC1536" t="str">
        <f>IF(O1536&gt;0,"yes","no")</f>
        <v>no</v>
      </c>
      <c r="AD1536" t="str">
        <f>IF(AH1536="hatch","yes","no")</f>
        <v>no</v>
      </c>
      <c r="AE1536" t="str">
        <f>IF(AH1536="swimup","yes","no")</f>
        <v>no</v>
      </c>
      <c r="AF1536" t="str">
        <f>IF(AH1536="respiration","yes","no")</f>
        <v>no</v>
      </c>
      <c r="AH1536" t="s">
        <v>813</v>
      </c>
      <c r="AI1536" t="str">
        <f>IF(O1536&gt;0,(IF(S1536="live",O1536*0.84,IF(S1536="dried.ethanol",O1536*0.8449+2.8227,O1536))),"")</f>
        <v/>
      </c>
      <c r="AJ1536" s="12" t="s">
        <v>801</v>
      </c>
      <c r="AL1536" t="str">
        <f>IF(OR(AND(Q1536=Q1537,P1536&gt;0),AND(O1536&gt;0,O1536=O1537)),"duplicate","")</f>
        <v/>
      </c>
      <c r="AM1536" t="s">
        <v>826</v>
      </c>
      <c r="AN1536" t="s">
        <v>826</v>
      </c>
      <c r="AO1536" t="s">
        <v>826</v>
      </c>
      <c r="AP1536" t="s">
        <v>826</v>
      </c>
      <c r="AQ1536" t="s">
        <v>32</v>
      </c>
    </row>
    <row r="1537" spans="1:43" x14ac:dyDescent="0.2">
      <c r="A1537" s="29">
        <v>42919</v>
      </c>
      <c r="B1537" s="1">
        <v>42899</v>
      </c>
      <c r="C1537" s="1" t="str">
        <f>IF(F1537="Kup","6/13/2017",IF(F1537="Sag","6/14/2017",""))</f>
        <v>6/13/2017</v>
      </c>
      <c r="D1537" s="27">
        <f>A1537-B1537</f>
        <v>20</v>
      </c>
      <c r="E1537" s="27">
        <f>A1537-C1537</f>
        <v>20</v>
      </c>
      <c r="F1537" s="12" t="s">
        <v>21</v>
      </c>
      <c r="G1537" s="12">
        <v>20</v>
      </c>
      <c r="H1537" s="12" t="s">
        <v>22</v>
      </c>
      <c r="I1537" s="12" t="s">
        <v>89</v>
      </c>
      <c r="J1537" s="12" t="s">
        <v>89</v>
      </c>
      <c r="K1537" s="3" t="s">
        <v>954</v>
      </c>
      <c r="L1537" s="3" t="s">
        <v>955</v>
      </c>
      <c r="M1537" s="12">
        <v>1</v>
      </c>
      <c r="N1537" s="12">
        <v>1</v>
      </c>
      <c r="O1537" s="24"/>
      <c r="P1537" s="12">
        <v>4.0910000000000002</v>
      </c>
      <c r="Q1537" s="12">
        <v>3.7690000000000001</v>
      </c>
      <c r="R1537">
        <f>IF(Q1537&gt;0,(P1537*(Q1537^2))*(3.14159/6),"")</f>
        <v>30.428462580297182</v>
      </c>
      <c r="S1537" s="12" t="s">
        <v>32</v>
      </c>
      <c r="T1537" t="s">
        <v>25</v>
      </c>
      <c r="U1537" s="12" t="s">
        <v>26</v>
      </c>
      <c r="V1537" s="12" t="e">
        <f>"CG_D"&amp;G1537&amp;"_"&amp;H1537&amp;"_"&amp;#REF!&amp;".jpg"</f>
        <v>#REF!</v>
      </c>
      <c r="W1537" s="12"/>
      <c r="X1537" s="2" t="s">
        <v>764</v>
      </c>
      <c r="Y1537" s="12"/>
      <c r="Z1537" s="12"/>
      <c r="AA1537" s="12" t="s">
        <v>835</v>
      </c>
      <c r="AB1537" t="str">
        <f>IF(Q1537&gt;0,"yes","no")</f>
        <v>yes</v>
      </c>
      <c r="AC1537" t="str">
        <f>IF(O1537&gt;0,"yes","no")</f>
        <v>no</v>
      </c>
      <c r="AD1537" t="str">
        <f>IF(AH1537="hatch","yes","no")</f>
        <v>no</v>
      </c>
      <c r="AE1537" t="str">
        <f>IF(AH1537="swimup","yes","no")</f>
        <v>no</v>
      </c>
      <c r="AF1537" t="str">
        <f>IF(AH1537="respiration","yes","no")</f>
        <v>no</v>
      </c>
      <c r="AH1537" t="s">
        <v>813</v>
      </c>
      <c r="AI1537" t="str">
        <f>IF(O1537&gt;0,(IF(S1537="live",O1537*0.84,IF(S1537="dried.ethanol",O1537*0.8449+2.8227,O1537))),"")</f>
        <v/>
      </c>
      <c r="AJ1537" s="12" t="s">
        <v>802</v>
      </c>
      <c r="AL1537" t="str">
        <f>IF(OR(AND(Q1537=Q1538,P1537&gt;0),AND(O1537&gt;0,O1537=O1538)),"duplicate","")</f>
        <v/>
      </c>
      <c r="AM1537" t="s">
        <v>826</v>
      </c>
      <c r="AN1537" t="s">
        <v>826</v>
      </c>
      <c r="AO1537" t="s">
        <v>826</v>
      </c>
      <c r="AP1537" t="s">
        <v>826</v>
      </c>
      <c r="AQ1537" t="s">
        <v>32</v>
      </c>
    </row>
    <row r="1538" spans="1:43" x14ac:dyDescent="0.2">
      <c r="A1538" s="29">
        <v>42919</v>
      </c>
      <c r="B1538" s="1">
        <v>42899</v>
      </c>
      <c r="C1538" s="1" t="str">
        <f>IF(F1538="Kup","6/13/2017",IF(F1538="Sag","6/14/2017",""))</f>
        <v>6/13/2017</v>
      </c>
      <c r="D1538" s="27">
        <f>A1538-B1538</f>
        <v>20</v>
      </c>
      <c r="E1538" s="27">
        <f>A1538-C1538</f>
        <v>20</v>
      </c>
      <c r="F1538" s="12" t="s">
        <v>21</v>
      </c>
      <c r="G1538" s="12">
        <v>20</v>
      </c>
      <c r="H1538" s="12" t="s">
        <v>22</v>
      </c>
      <c r="I1538" s="12" t="s">
        <v>89</v>
      </c>
      <c r="J1538" s="12" t="s">
        <v>89</v>
      </c>
      <c r="K1538" s="3" t="s">
        <v>954</v>
      </c>
      <c r="L1538" s="3" t="s">
        <v>955</v>
      </c>
      <c r="M1538" s="12">
        <v>2</v>
      </c>
      <c r="N1538" s="12">
        <v>2</v>
      </c>
      <c r="O1538" s="24"/>
      <c r="P1538" s="12">
        <v>2.73</v>
      </c>
      <c r="Q1538" s="12">
        <v>2.4900000000000002</v>
      </c>
      <c r="R1538">
        <f>IF(Q1538&gt;0,(P1538*(Q1538^2))*(3.14159/6),"")</f>
        <v>8.8625683323450009</v>
      </c>
      <c r="S1538" s="12" t="s">
        <v>32</v>
      </c>
      <c r="T1538" t="s">
        <v>25</v>
      </c>
      <c r="U1538" s="12" t="s">
        <v>26</v>
      </c>
      <c r="V1538" s="12" t="e">
        <f>"CG_D"&amp;G1538&amp;"_"&amp;H1538&amp;"_"&amp;#REF!&amp;".jpg"</f>
        <v>#REF!</v>
      </c>
      <c r="W1538" s="12"/>
      <c r="X1538" s="2" t="s">
        <v>764</v>
      </c>
      <c r="Y1538" s="12"/>
      <c r="Z1538" s="12"/>
      <c r="AA1538" s="12" t="s">
        <v>835</v>
      </c>
      <c r="AB1538" t="str">
        <f>IF(Q1538&gt;0,"yes","no")</f>
        <v>yes</v>
      </c>
      <c r="AC1538" t="str">
        <f>IF(O1538&gt;0,"yes","no")</f>
        <v>no</v>
      </c>
      <c r="AD1538" t="str">
        <f>IF(AH1538="hatch","yes","no")</f>
        <v>no</v>
      </c>
      <c r="AE1538" t="str">
        <f>IF(AH1538="swimup","yes","no")</f>
        <v>no</v>
      </c>
      <c r="AF1538" t="str">
        <f>IF(AH1538="respiration","yes","no")</f>
        <v>no</v>
      </c>
      <c r="AH1538" t="s">
        <v>813</v>
      </c>
      <c r="AI1538" t="str">
        <f>IF(O1538&gt;0,(IF(S1538="live",O1538*0.84,IF(S1538="dried.ethanol",O1538*0.8449+2.8227,O1538))),"")</f>
        <v/>
      </c>
      <c r="AJ1538" s="12" t="s">
        <v>801</v>
      </c>
      <c r="AL1538" t="str">
        <f>IF(OR(AND(Q1538=Q1539,P1538&gt;0),AND(O1538&gt;0,O1538=O1539)),"duplicate","")</f>
        <v/>
      </c>
      <c r="AM1538" t="s">
        <v>826</v>
      </c>
      <c r="AN1538" t="s">
        <v>826</v>
      </c>
      <c r="AO1538" t="s">
        <v>826</v>
      </c>
      <c r="AP1538" t="s">
        <v>826</v>
      </c>
      <c r="AQ1538" t="s">
        <v>32</v>
      </c>
    </row>
    <row r="1539" spans="1:43" x14ac:dyDescent="0.2">
      <c r="A1539" s="29">
        <v>42919</v>
      </c>
      <c r="B1539" s="1">
        <v>42899</v>
      </c>
      <c r="C1539" s="1" t="str">
        <f>IF(F1539="Kup","6/13/2017",IF(F1539="Sag","6/14/2017",""))</f>
        <v>6/13/2017</v>
      </c>
      <c r="D1539" s="27">
        <f>A1539-B1539</f>
        <v>20</v>
      </c>
      <c r="E1539" s="27">
        <f>A1539-C1539</f>
        <v>20</v>
      </c>
      <c r="F1539" s="12" t="s">
        <v>21</v>
      </c>
      <c r="G1539" s="12">
        <v>20</v>
      </c>
      <c r="H1539" s="12" t="s">
        <v>22</v>
      </c>
      <c r="I1539" s="12" t="s">
        <v>89</v>
      </c>
      <c r="J1539" s="12" t="s">
        <v>89</v>
      </c>
      <c r="K1539" s="3" t="s">
        <v>954</v>
      </c>
      <c r="L1539" s="3" t="s">
        <v>955</v>
      </c>
      <c r="M1539" s="12">
        <v>3</v>
      </c>
      <c r="N1539" s="12">
        <v>3</v>
      </c>
      <c r="O1539" s="24"/>
      <c r="P1539" s="12">
        <v>3.6789999999999998</v>
      </c>
      <c r="Q1539" s="12">
        <v>2.9049999999999998</v>
      </c>
      <c r="R1539">
        <f>IF(Q1539&gt;0,(P1539*(Q1539^2))*(3.14159/6),"")</f>
        <v>16.256248024421705</v>
      </c>
      <c r="S1539" s="12" t="s">
        <v>32</v>
      </c>
      <c r="T1539" t="s">
        <v>25</v>
      </c>
      <c r="U1539" s="12" t="s">
        <v>26</v>
      </c>
      <c r="V1539" s="12" t="e">
        <f>"CG_D"&amp;G1539&amp;"_"&amp;H1539&amp;"_"&amp;#REF!&amp;".jpg"</f>
        <v>#REF!</v>
      </c>
      <c r="W1539" s="12"/>
      <c r="X1539" s="2" t="s">
        <v>764</v>
      </c>
      <c r="Y1539" s="12"/>
      <c r="Z1539" s="12"/>
      <c r="AA1539" s="12" t="s">
        <v>835</v>
      </c>
      <c r="AB1539" t="str">
        <f>IF(Q1539&gt;0,"yes","no")</f>
        <v>yes</v>
      </c>
      <c r="AC1539" t="str">
        <f>IF(O1539&gt;0,"yes","no")</f>
        <v>no</v>
      </c>
      <c r="AD1539" t="str">
        <f>IF(AH1539="hatch","yes","no")</f>
        <v>no</v>
      </c>
      <c r="AE1539" t="str">
        <f>IF(AH1539="swimup","yes","no")</f>
        <v>no</v>
      </c>
      <c r="AF1539" t="str">
        <f>IF(AH1539="respiration","yes","no")</f>
        <v>no</v>
      </c>
      <c r="AH1539" t="s">
        <v>813</v>
      </c>
      <c r="AI1539" t="str">
        <f>IF(O1539&gt;0,(IF(S1539="live",O1539*0.84,IF(S1539="dried.ethanol",O1539*0.8449+2.8227,O1539))),"")</f>
        <v/>
      </c>
      <c r="AJ1539" s="12" t="s">
        <v>801</v>
      </c>
      <c r="AL1539" t="str">
        <f>IF(OR(AND(Q1539=Q1540,P1539&gt;0),AND(O1539&gt;0,O1539=O1540)),"duplicate","")</f>
        <v/>
      </c>
      <c r="AM1539" t="s">
        <v>826</v>
      </c>
      <c r="AN1539" t="s">
        <v>826</v>
      </c>
      <c r="AO1539" t="s">
        <v>826</v>
      </c>
      <c r="AP1539" t="s">
        <v>826</v>
      </c>
      <c r="AQ1539" t="s">
        <v>32</v>
      </c>
    </row>
    <row r="1540" spans="1:43" x14ac:dyDescent="0.2">
      <c r="A1540" s="29">
        <v>42919</v>
      </c>
      <c r="B1540" s="1">
        <v>42899</v>
      </c>
      <c r="C1540" s="1" t="str">
        <f>IF(F1540="Kup","6/13/2017",IF(F1540="Sag","6/14/2017",""))</f>
        <v>6/13/2017</v>
      </c>
      <c r="D1540" s="27">
        <f>A1540-B1540</f>
        <v>20</v>
      </c>
      <c r="E1540" s="27">
        <f>A1540-C1540</f>
        <v>20</v>
      </c>
      <c r="F1540" s="12" t="s">
        <v>21</v>
      </c>
      <c r="G1540" s="12">
        <v>20</v>
      </c>
      <c r="H1540" s="12" t="s">
        <v>22</v>
      </c>
      <c r="I1540" s="12" t="s">
        <v>89</v>
      </c>
      <c r="J1540" s="12" t="s">
        <v>89</v>
      </c>
      <c r="K1540" s="3" t="s">
        <v>954</v>
      </c>
      <c r="L1540" s="3" t="s">
        <v>955</v>
      </c>
      <c r="M1540" s="12">
        <v>4</v>
      </c>
      <c r="N1540" s="12">
        <v>4</v>
      </c>
      <c r="O1540" s="24"/>
      <c r="P1540" s="12">
        <v>3.2269999999999999</v>
      </c>
      <c r="Q1540" s="12">
        <v>2.5939999999999999</v>
      </c>
      <c r="R1540">
        <f>IF(Q1540&gt;0,(P1540*(Q1540^2))*(3.14159/6),"")</f>
        <v>11.369390005096244</v>
      </c>
      <c r="S1540" s="12" t="s">
        <v>32</v>
      </c>
      <c r="T1540" t="s">
        <v>25</v>
      </c>
      <c r="U1540" s="12" t="s">
        <v>26</v>
      </c>
      <c r="V1540" s="12" t="e">
        <f>"CG_D"&amp;G1540&amp;"_"&amp;H1540&amp;"_"&amp;#REF!&amp;".jpg"</f>
        <v>#REF!</v>
      </c>
      <c r="W1540" s="12"/>
      <c r="X1540" s="2" t="s">
        <v>764</v>
      </c>
      <c r="Y1540" s="12"/>
      <c r="Z1540" s="12"/>
      <c r="AA1540" s="12" t="s">
        <v>835</v>
      </c>
      <c r="AB1540" t="str">
        <f>IF(Q1540&gt;0,"yes","no")</f>
        <v>yes</v>
      </c>
      <c r="AC1540" t="str">
        <f>IF(O1540&gt;0,"yes","no")</f>
        <v>no</v>
      </c>
      <c r="AD1540" t="str">
        <f>IF(AH1540="hatch","yes","no")</f>
        <v>no</v>
      </c>
      <c r="AE1540" t="str">
        <f>IF(AH1540="swimup","yes","no")</f>
        <v>no</v>
      </c>
      <c r="AF1540" t="str">
        <f>IF(AH1540="respiration","yes","no")</f>
        <v>no</v>
      </c>
      <c r="AH1540" t="s">
        <v>813</v>
      </c>
      <c r="AI1540" t="str">
        <f>IF(O1540&gt;0,(IF(S1540="live",O1540*0.84,IF(S1540="dried.ethanol",O1540*0.8449+2.8227,O1540))),"")</f>
        <v/>
      </c>
      <c r="AJ1540" s="12" t="s">
        <v>801</v>
      </c>
      <c r="AL1540" t="str">
        <f>IF(OR(AND(Q1540=Q1541,P1540&gt;0),AND(O1540&gt;0,O1540=O1541)),"duplicate","")</f>
        <v/>
      </c>
      <c r="AM1540" t="s">
        <v>826</v>
      </c>
      <c r="AN1540" t="s">
        <v>826</v>
      </c>
      <c r="AO1540" t="s">
        <v>826</v>
      </c>
      <c r="AP1540" t="s">
        <v>826</v>
      </c>
      <c r="AQ1540" t="s">
        <v>32</v>
      </c>
    </row>
    <row r="1541" spans="1:43" x14ac:dyDescent="0.2">
      <c r="A1541" s="29">
        <v>42919</v>
      </c>
      <c r="B1541" s="1">
        <v>42899</v>
      </c>
      <c r="C1541" s="1" t="str">
        <f>IF(F1541="Kup","6/13/2017",IF(F1541="Sag","6/14/2017",""))</f>
        <v>6/13/2017</v>
      </c>
      <c r="D1541" s="27">
        <f>A1541-B1541</f>
        <v>20</v>
      </c>
      <c r="E1541" s="27">
        <f>A1541-C1541</f>
        <v>20</v>
      </c>
      <c r="F1541" s="12" t="s">
        <v>21</v>
      </c>
      <c r="G1541" s="12">
        <v>20</v>
      </c>
      <c r="H1541" s="12" t="s">
        <v>22</v>
      </c>
      <c r="I1541" s="12" t="s">
        <v>89</v>
      </c>
      <c r="J1541" s="12" t="s">
        <v>89</v>
      </c>
      <c r="K1541" s="3" t="s">
        <v>954</v>
      </c>
      <c r="L1541" s="3" t="s">
        <v>955</v>
      </c>
      <c r="M1541" s="12">
        <v>5</v>
      </c>
      <c r="N1541" s="12">
        <v>5</v>
      </c>
      <c r="O1541" s="24"/>
      <c r="P1541" s="12">
        <v>2.9849999999999999</v>
      </c>
      <c r="Q1541" s="12">
        <v>2.7749999999999999</v>
      </c>
      <c r="R1541">
        <f>IF(Q1541&gt;0,(P1541*(Q1541^2))*(3.14159/6),"")</f>
        <v>12.035622730640622</v>
      </c>
      <c r="S1541" s="12" t="s">
        <v>32</v>
      </c>
      <c r="T1541" t="s">
        <v>25</v>
      </c>
      <c r="U1541" s="12" t="s">
        <v>26</v>
      </c>
      <c r="V1541" s="12" t="e">
        <f>"CG_D"&amp;G1541&amp;"_"&amp;H1541&amp;"_"&amp;#REF!&amp;".jpg"</f>
        <v>#REF!</v>
      </c>
      <c r="W1541" s="12"/>
      <c r="X1541" s="2" t="s">
        <v>764</v>
      </c>
      <c r="Y1541" s="12"/>
      <c r="Z1541" s="12"/>
      <c r="AA1541" s="12" t="s">
        <v>835</v>
      </c>
      <c r="AB1541" t="str">
        <f>IF(Q1541&gt;0,"yes","no")</f>
        <v>yes</v>
      </c>
      <c r="AC1541" t="str">
        <f>IF(O1541&gt;0,"yes","no")</f>
        <v>no</v>
      </c>
      <c r="AD1541" t="str">
        <f>IF(AH1541="hatch","yes","no")</f>
        <v>no</v>
      </c>
      <c r="AE1541" t="str">
        <f>IF(AH1541="swimup","yes","no")</f>
        <v>no</v>
      </c>
      <c r="AF1541" t="str">
        <f>IF(AH1541="respiration","yes","no")</f>
        <v>no</v>
      </c>
      <c r="AH1541" t="s">
        <v>813</v>
      </c>
      <c r="AI1541" t="str">
        <f>IF(O1541&gt;0,(IF(S1541="live",O1541*0.84,IF(S1541="dried.ethanol",O1541*0.8449+2.8227,O1541))),"")</f>
        <v/>
      </c>
      <c r="AJ1541" s="12" t="s">
        <v>801</v>
      </c>
      <c r="AL1541" t="str">
        <f>IF(OR(AND(Q1541=Q1542,P1541&gt;0),AND(O1541&gt;0,O1541=O1542)),"duplicate","")</f>
        <v/>
      </c>
      <c r="AM1541" t="s">
        <v>826</v>
      </c>
      <c r="AN1541" t="s">
        <v>826</v>
      </c>
      <c r="AO1541" t="s">
        <v>826</v>
      </c>
      <c r="AP1541" t="s">
        <v>826</v>
      </c>
      <c r="AQ1541" t="s">
        <v>32</v>
      </c>
    </row>
    <row r="1542" spans="1:43" x14ac:dyDescent="0.2">
      <c r="A1542" s="29">
        <v>42919</v>
      </c>
      <c r="B1542" s="1">
        <v>42899</v>
      </c>
      <c r="C1542" s="1" t="str">
        <f>IF(F1542="Kup","6/13/2017",IF(F1542="Sag","6/14/2017",""))</f>
        <v>6/13/2017</v>
      </c>
      <c r="D1542" s="27">
        <f>A1542-B1542</f>
        <v>20</v>
      </c>
      <c r="E1542" s="27">
        <f>A1542-C1542</f>
        <v>20</v>
      </c>
      <c r="F1542" s="12" t="s">
        <v>21</v>
      </c>
      <c r="G1542" s="12">
        <v>20</v>
      </c>
      <c r="H1542" s="12" t="s">
        <v>22</v>
      </c>
      <c r="I1542" s="12" t="s">
        <v>89</v>
      </c>
      <c r="J1542" s="12" t="s">
        <v>89</v>
      </c>
      <c r="K1542" s="3" t="s">
        <v>954</v>
      </c>
      <c r="L1542" s="3" t="s">
        <v>955</v>
      </c>
      <c r="M1542" s="12">
        <v>6</v>
      </c>
      <c r="N1542" s="12">
        <v>6</v>
      </c>
      <c r="O1542" s="24"/>
      <c r="P1542" s="12">
        <v>2.9369999999999998</v>
      </c>
      <c r="Q1542" s="12">
        <v>2.5649999999999999</v>
      </c>
      <c r="R1542">
        <f>IF(Q1542&gt;0,(P1542*(Q1542^2))*(3.14159/6),"")</f>
        <v>10.117586845463622</v>
      </c>
      <c r="S1542" s="12" t="s">
        <v>32</v>
      </c>
      <c r="T1542" t="s">
        <v>25</v>
      </c>
      <c r="U1542" s="12" t="s">
        <v>26</v>
      </c>
      <c r="V1542" s="12" t="e">
        <f>"CG_D"&amp;G1542&amp;"_"&amp;H1542&amp;"_"&amp;#REF!&amp;".jpg"</f>
        <v>#REF!</v>
      </c>
      <c r="W1542" s="12"/>
      <c r="X1542" s="2" t="s">
        <v>764</v>
      </c>
      <c r="Y1542" s="12"/>
      <c r="Z1542" s="12"/>
      <c r="AA1542" s="12" t="s">
        <v>835</v>
      </c>
      <c r="AB1542" t="str">
        <f>IF(Q1542&gt;0,"yes","no")</f>
        <v>yes</v>
      </c>
      <c r="AC1542" t="str">
        <f>IF(O1542&gt;0,"yes","no")</f>
        <v>no</v>
      </c>
      <c r="AD1542" t="str">
        <f>IF(AH1542="hatch","yes","no")</f>
        <v>no</v>
      </c>
      <c r="AE1542" t="str">
        <f>IF(AH1542="swimup","yes","no")</f>
        <v>no</v>
      </c>
      <c r="AF1542" t="str">
        <f>IF(AH1542="respiration","yes","no")</f>
        <v>no</v>
      </c>
      <c r="AH1542" t="s">
        <v>813</v>
      </c>
      <c r="AI1542" t="str">
        <f>IF(O1542&gt;0,(IF(S1542="live",O1542*0.84,IF(S1542="dried.ethanol",O1542*0.8449+2.8227,O1542))),"")</f>
        <v/>
      </c>
      <c r="AJ1542" s="12" t="s">
        <v>801</v>
      </c>
      <c r="AL1542" t="str">
        <f>IF(OR(AND(Q1542=Q1543,P1542&gt;0),AND(O1542&gt;0,O1542=O1543)),"duplicate","")</f>
        <v/>
      </c>
      <c r="AM1542" t="s">
        <v>826</v>
      </c>
      <c r="AN1542" t="s">
        <v>826</v>
      </c>
      <c r="AO1542" t="s">
        <v>826</v>
      </c>
      <c r="AP1542" t="s">
        <v>826</v>
      </c>
      <c r="AQ1542" t="s">
        <v>32</v>
      </c>
    </row>
    <row r="1543" spans="1:43" x14ac:dyDescent="0.2">
      <c r="A1543" s="29">
        <v>42919</v>
      </c>
      <c r="B1543" s="1">
        <v>42899</v>
      </c>
      <c r="C1543" s="1" t="str">
        <f>IF(F1543="Kup","6/13/2017",IF(F1543="Sag","6/14/2017",""))</f>
        <v>6/13/2017</v>
      </c>
      <c r="D1543" s="27">
        <f>A1543-B1543</f>
        <v>20</v>
      </c>
      <c r="E1543" s="27">
        <f>A1543-C1543</f>
        <v>20</v>
      </c>
      <c r="F1543" s="12" t="s">
        <v>21</v>
      </c>
      <c r="G1543" s="12">
        <v>20</v>
      </c>
      <c r="H1543" s="12" t="s">
        <v>22</v>
      </c>
      <c r="I1543" s="12" t="s">
        <v>89</v>
      </c>
      <c r="J1543" s="12" t="s">
        <v>89</v>
      </c>
      <c r="K1543" s="3" t="s">
        <v>954</v>
      </c>
      <c r="L1543" s="3" t="s">
        <v>955</v>
      </c>
      <c r="M1543" s="12">
        <v>7</v>
      </c>
      <c r="N1543" s="12">
        <v>7</v>
      </c>
      <c r="O1543" s="24"/>
      <c r="P1543" s="12">
        <v>2.742</v>
      </c>
      <c r="Q1543" s="12">
        <v>2.4369999999999998</v>
      </c>
      <c r="R1543">
        <f>IF(Q1543&gt;0,(P1543*(Q1543^2))*(3.14159/6),"")</f>
        <v>8.5266171686644689</v>
      </c>
      <c r="S1543" s="12" t="s">
        <v>32</v>
      </c>
      <c r="T1543" t="s">
        <v>25</v>
      </c>
      <c r="U1543" s="12" t="s">
        <v>26</v>
      </c>
      <c r="V1543" s="12" t="e">
        <f>"CG_D"&amp;G1543&amp;"_"&amp;H1543&amp;"_"&amp;#REF!&amp;".jpg"</f>
        <v>#REF!</v>
      </c>
      <c r="W1543" s="12"/>
      <c r="X1543" s="2" t="s">
        <v>764</v>
      </c>
      <c r="Y1543" s="12"/>
      <c r="Z1543" s="12"/>
      <c r="AA1543" s="12" t="s">
        <v>835</v>
      </c>
      <c r="AB1543" t="str">
        <f>IF(Q1543&gt;0,"yes","no")</f>
        <v>yes</v>
      </c>
      <c r="AC1543" t="str">
        <f>IF(O1543&gt;0,"yes","no")</f>
        <v>no</v>
      </c>
      <c r="AD1543" t="str">
        <f>IF(AH1543="hatch","yes","no")</f>
        <v>no</v>
      </c>
      <c r="AE1543" t="str">
        <f>IF(AH1543="swimup","yes","no")</f>
        <v>no</v>
      </c>
      <c r="AF1543" t="str">
        <f>IF(AH1543="respiration","yes","no")</f>
        <v>no</v>
      </c>
      <c r="AH1543" t="s">
        <v>813</v>
      </c>
      <c r="AI1543" t="str">
        <f>IF(O1543&gt;0,(IF(S1543="live",O1543*0.84,IF(S1543="dried.ethanol",O1543*0.8449+2.8227,O1543))),"")</f>
        <v/>
      </c>
      <c r="AJ1543" s="12" t="s">
        <v>801</v>
      </c>
      <c r="AL1543" t="str">
        <f>IF(OR(AND(Q1543=Q1544,P1543&gt;0),AND(O1543&gt;0,O1543=O1544)),"duplicate","")</f>
        <v/>
      </c>
      <c r="AM1543" t="s">
        <v>826</v>
      </c>
      <c r="AN1543" t="s">
        <v>826</v>
      </c>
      <c r="AO1543" t="s">
        <v>826</v>
      </c>
      <c r="AP1543" t="s">
        <v>826</v>
      </c>
      <c r="AQ1543" t="s">
        <v>32</v>
      </c>
    </row>
    <row r="1544" spans="1:43" x14ac:dyDescent="0.2">
      <c r="A1544" s="29">
        <v>42919</v>
      </c>
      <c r="B1544" s="1">
        <v>42899</v>
      </c>
      <c r="C1544" s="1" t="str">
        <f>IF(F1544="Kup","6/13/2017",IF(F1544="Sag","6/14/2017",""))</f>
        <v>6/13/2017</v>
      </c>
      <c r="D1544" s="27">
        <f>A1544-B1544</f>
        <v>20</v>
      </c>
      <c r="E1544" s="27">
        <f>A1544-C1544</f>
        <v>20</v>
      </c>
      <c r="F1544" s="12" t="s">
        <v>21</v>
      </c>
      <c r="G1544" s="12">
        <v>20</v>
      </c>
      <c r="H1544" s="12" t="s">
        <v>22</v>
      </c>
      <c r="I1544" s="12" t="s">
        <v>89</v>
      </c>
      <c r="J1544" s="12" t="s">
        <v>89</v>
      </c>
      <c r="K1544" s="3" t="s">
        <v>954</v>
      </c>
      <c r="L1544" s="3" t="s">
        <v>955</v>
      </c>
      <c r="M1544" s="12">
        <v>8</v>
      </c>
      <c r="N1544" s="12">
        <v>8</v>
      </c>
      <c r="O1544" s="24"/>
      <c r="P1544" s="12">
        <v>2.93</v>
      </c>
      <c r="Q1544" s="12">
        <v>2.7370000000000001</v>
      </c>
      <c r="R1544">
        <f>IF(Q1544&gt;0,(P1544*(Q1544^2))*(3.14159/6),"")</f>
        <v>11.492525357136717</v>
      </c>
      <c r="S1544" s="12" t="s">
        <v>32</v>
      </c>
      <c r="T1544" t="s">
        <v>25</v>
      </c>
      <c r="U1544" s="12" t="s">
        <v>26</v>
      </c>
      <c r="V1544" s="12" t="e">
        <f>"CG_D"&amp;G1544&amp;"_"&amp;H1544&amp;"_"&amp;#REF!&amp;".jpg"</f>
        <v>#REF!</v>
      </c>
      <c r="W1544" s="12"/>
      <c r="X1544" s="2" t="s">
        <v>764</v>
      </c>
      <c r="Y1544" s="12"/>
      <c r="Z1544" s="12"/>
      <c r="AA1544" s="12" t="s">
        <v>835</v>
      </c>
      <c r="AB1544" t="str">
        <f>IF(Q1544&gt;0,"yes","no")</f>
        <v>yes</v>
      </c>
      <c r="AC1544" t="str">
        <f>IF(O1544&gt;0,"yes","no")</f>
        <v>no</v>
      </c>
      <c r="AD1544" t="str">
        <f>IF(AH1544="hatch","yes","no")</f>
        <v>no</v>
      </c>
      <c r="AE1544" t="str">
        <f>IF(AH1544="swimup","yes","no")</f>
        <v>no</v>
      </c>
      <c r="AF1544" t="str">
        <f>IF(AH1544="respiration","yes","no")</f>
        <v>no</v>
      </c>
      <c r="AH1544" t="s">
        <v>813</v>
      </c>
      <c r="AI1544" t="str">
        <f>IF(O1544&gt;0,(IF(S1544="live",O1544*0.84,IF(S1544="dried.ethanol",O1544*0.8449+2.8227,O1544))),"")</f>
        <v/>
      </c>
      <c r="AJ1544" s="12" t="s">
        <v>801</v>
      </c>
      <c r="AL1544" t="str">
        <f>IF(OR(AND(Q1544=Q1545,P1544&gt;0),AND(O1544&gt;0,O1544=O1545)),"duplicate","")</f>
        <v/>
      </c>
      <c r="AM1544" t="s">
        <v>826</v>
      </c>
      <c r="AN1544" t="s">
        <v>826</v>
      </c>
      <c r="AO1544" t="s">
        <v>826</v>
      </c>
      <c r="AP1544" t="s">
        <v>826</v>
      </c>
      <c r="AQ1544" t="s">
        <v>32</v>
      </c>
    </row>
    <row r="1545" spans="1:43" x14ac:dyDescent="0.2">
      <c r="A1545" s="29">
        <v>42919</v>
      </c>
      <c r="B1545" s="1">
        <v>42899</v>
      </c>
      <c r="C1545" s="1" t="str">
        <f>IF(F1545="Kup","6/13/2017",IF(F1545="Sag","6/14/2017",""))</f>
        <v>6/13/2017</v>
      </c>
      <c r="D1545" s="27">
        <f>A1545-B1545</f>
        <v>20</v>
      </c>
      <c r="E1545" s="27">
        <f>A1545-C1545</f>
        <v>20</v>
      </c>
      <c r="F1545" s="12" t="s">
        <v>21</v>
      </c>
      <c r="G1545" s="12">
        <v>20</v>
      </c>
      <c r="H1545" s="12" t="s">
        <v>22</v>
      </c>
      <c r="I1545" s="12" t="s">
        <v>89</v>
      </c>
      <c r="J1545" s="12" t="s">
        <v>89</v>
      </c>
      <c r="K1545" s="3" t="s">
        <v>954</v>
      </c>
      <c r="L1545" s="3" t="s">
        <v>955</v>
      </c>
      <c r="M1545" s="12">
        <v>9</v>
      </c>
      <c r="N1545" s="12">
        <v>9</v>
      </c>
      <c r="O1545" s="24"/>
      <c r="P1545" s="12">
        <v>2.625</v>
      </c>
      <c r="Q1545" s="12">
        <v>2.355</v>
      </c>
      <c r="R1545">
        <f>IF(Q1545&gt;0,(P1545*(Q1545^2))*(3.14159/6),"")</f>
        <v>7.6227097973906242</v>
      </c>
      <c r="S1545" s="12" t="s">
        <v>32</v>
      </c>
      <c r="T1545" t="s">
        <v>25</v>
      </c>
      <c r="U1545" s="12" t="s">
        <v>26</v>
      </c>
      <c r="V1545" s="12" t="e">
        <f>"CG_D"&amp;G1545&amp;"_"&amp;H1545&amp;"_"&amp;#REF!&amp;".jpg"</f>
        <v>#REF!</v>
      </c>
      <c r="W1545" s="12"/>
      <c r="X1545" s="2" t="s">
        <v>764</v>
      </c>
      <c r="Y1545" s="12"/>
      <c r="Z1545" s="12"/>
      <c r="AA1545" s="12" t="s">
        <v>835</v>
      </c>
      <c r="AB1545" t="str">
        <f>IF(Q1545&gt;0,"yes","no")</f>
        <v>yes</v>
      </c>
      <c r="AC1545" t="str">
        <f>IF(O1545&gt;0,"yes","no")</f>
        <v>no</v>
      </c>
      <c r="AD1545" t="str">
        <f>IF(AH1545="hatch","yes","no")</f>
        <v>no</v>
      </c>
      <c r="AE1545" t="str">
        <f>IF(AH1545="swimup","yes","no")</f>
        <v>no</v>
      </c>
      <c r="AF1545" t="str">
        <f>IF(AH1545="respiration","yes","no")</f>
        <v>no</v>
      </c>
      <c r="AH1545" t="s">
        <v>813</v>
      </c>
      <c r="AI1545" t="str">
        <f>IF(O1545&gt;0,(IF(S1545="live",O1545*0.84,IF(S1545="dried.ethanol",O1545*0.8449+2.8227,O1545))),"")</f>
        <v/>
      </c>
      <c r="AJ1545" s="12" t="s">
        <v>801</v>
      </c>
      <c r="AL1545" t="str">
        <f>IF(OR(AND(Q1545=Q1546,P1545&gt;0),AND(O1545&gt;0,O1545=O1546)),"duplicate","")</f>
        <v/>
      </c>
      <c r="AM1545" t="s">
        <v>826</v>
      </c>
      <c r="AN1545" t="s">
        <v>826</v>
      </c>
      <c r="AO1545" t="s">
        <v>826</v>
      </c>
      <c r="AP1545" t="s">
        <v>826</v>
      </c>
      <c r="AQ1545" t="s">
        <v>32</v>
      </c>
    </row>
    <row r="1546" spans="1:43" x14ac:dyDescent="0.2">
      <c r="A1546" s="29">
        <v>42919</v>
      </c>
      <c r="B1546" s="1">
        <v>42899</v>
      </c>
      <c r="C1546" s="1" t="str">
        <f>IF(F1546="Kup","6/13/2017",IF(F1546="Sag","6/14/2017",""))</f>
        <v>6/13/2017</v>
      </c>
      <c r="D1546" s="27">
        <f>A1546-B1546</f>
        <v>20</v>
      </c>
      <c r="E1546" s="27">
        <f>A1546-C1546</f>
        <v>20</v>
      </c>
      <c r="F1546" s="12" t="s">
        <v>21</v>
      </c>
      <c r="G1546" s="12">
        <v>20</v>
      </c>
      <c r="H1546" s="12" t="s">
        <v>22</v>
      </c>
      <c r="I1546" s="12" t="s">
        <v>89</v>
      </c>
      <c r="J1546" s="12" t="s">
        <v>89</v>
      </c>
      <c r="K1546" s="3" t="s">
        <v>954</v>
      </c>
      <c r="L1546" s="3" t="s">
        <v>955</v>
      </c>
      <c r="M1546" s="12">
        <v>10</v>
      </c>
      <c r="N1546" s="12">
        <v>10</v>
      </c>
      <c r="O1546" s="24"/>
      <c r="P1546" s="12">
        <v>2.9470000000000001</v>
      </c>
      <c r="Q1546" s="22">
        <v>2.6150000000000002</v>
      </c>
      <c r="R1546">
        <f>IF(Q1546&gt;0,(P1546*(Q1546^2))*(3.14159/6),"")</f>
        <v>10.551684028588209</v>
      </c>
      <c r="S1546" s="12" t="s">
        <v>32</v>
      </c>
      <c r="T1546" t="s">
        <v>25</v>
      </c>
      <c r="U1546" s="12" t="s">
        <v>26</v>
      </c>
      <c r="V1546" s="12" t="e">
        <f>"CG_D"&amp;G1546&amp;"_"&amp;H1546&amp;"_"&amp;#REF!&amp;".jpg"</f>
        <v>#REF!</v>
      </c>
      <c r="W1546" s="12"/>
      <c r="X1546" s="2" t="s">
        <v>764</v>
      </c>
      <c r="Y1546" s="12"/>
      <c r="Z1546" s="12"/>
      <c r="AA1546" s="12" t="s">
        <v>835</v>
      </c>
      <c r="AB1546" t="str">
        <f>IF(Q1546&gt;0,"yes","no")</f>
        <v>yes</v>
      </c>
      <c r="AC1546" t="str">
        <f>IF(O1546&gt;0,"yes","no")</f>
        <v>no</v>
      </c>
      <c r="AD1546" t="str">
        <f>IF(AH1546="hatch","yes","no")</f>
        <v>no</v>
      </c>
      <c r="AE1546" t="str">
        <f>IF(AH1546="swimup","yes","no")</f>
        <v>no</v>
      </c>
      <c r="AF1546" t="str">
        <f>IF(AH1546="respiration","yes","no")</f>
        <v>no</v>
      </c>
      <c r="AH1546" t="s">
        <v>813</v>
      </c>
      <c r="AI1546" t="str">
        <f>IF(O1546&gt;0,(IF(S1546="live",O1546*0.84,IF(S1546="dried.ethanol",O1546*0.8449+2.8227,O1546))),"")</f>
        <v/>
      </c>
      <c r="AJ1546" s="12" t="s">
        <v>801</v>
      </c>
      <c r="AL1546" t="str">
        <f>IF(OR(AND(Q1546=Q1547,P1546&gt;0),AND(O1546&gt;0,O1546=O1547)),"duplicate","")</f>
        <v/>
      </c>
      <c r="AM1546" t="s">
        <v>826</v>
      </c>
      <c r="AN1546" t="s">
        <v>826</v>
      </c>
      <c r="AO1546" t="s">
        <v>826</v>
      </c>
      <c r="AP1546" t="s">
        <v>826</v>
      </c>
      <c r="AQ1546" t="s">
        <v>32</v>
      </c>
    </row>
    <row r="1547" spans="1:43" x14ac:dyDescent="0.2">
      <c r="A1547" s="29">
        <v>42919</v>
      </c>
      <c r="B1547" s="1">
        <v>42899</v>
      </c>
      <c r="C1547" s="1" t="str">
        <f>IF(F1547="Kup","6/13/2017",IF(F1547="Sag","6/14/2017",""))</f>
        <v>6/13/2017</v>
      </c>
      <c r="D1547" s="27">
        <f>A1547-B1547</f>
        <v>20</v>
      </c>
      <c r="E1547" s="27">
        <f>A1547-C1547</f>
        <v>20</v>
      </c>
      <c r="F1547" s="12" t="s">
        <v>21</v>
      </c>
      <c r="G1547" s="12">
        <v>20</v>
      </c>
      <c r="H1547" s="12" t="s">
        <v>22</v>
      </c>
      <c r="I1547" s="12" t="s">
        <v>89</v>
      </c>
      <c r="J1547" s="12" t="s">
        <v>89</v>
      </c>
      <c r="K1547" s="3" t="s">
        <v>954</v>
      </c>
      <c r="L1547" s="3" t="s">
        <v>955</v>
      </c>
      <c r="M1547" s="12">
        <v>11</v>
      </c>
      <c r="N1547" s="12">
        <v>11</v>
      </c>
      <c r="O1547" s="24"/>
      <c r="P1547" s="12">
        <v>2.778</v>
      </c>
      <c r="Q1547" s="12">
        <v>2.2810000000000001</v>
      </c>
      <c r="R1547">
        <f>IF(Q1547&gt;0,(P1547*(Q1547^2))*(3.14159/6),"")</f>
        <v>7.5679990248193709</v>
      </c>
      <c r="S1547" s="12" t="s">
        <v>32</v>
      </c>
      <c r="T1547" t="s">
        <v>25</v>
      </c>
      <c r="U1547" s="12" t="s">
        <v>26</v>
      </c>
      <c r="V1547" s="12" t="e">
        <f>"CG_D"&amp;G1547&amp;"_"&amp;H1547&amp;"_"&amp;#REF!&amp;".jpg"</f>
        <v>#REF!</v>
      </c>
      <c r="W1547" s="12"/>
      <c r="X1547" s="2" t="s">
        <v>764</v>
      </c>
      <c r="Y1547" s="12"/>
      <c r="Z1547" s="12"/>
      <c r="AA1547" s="12" t="s">
        <v>835</v>
      </c>
      <c r="AB1547" t="str">
        <f>IF(Q1547&gt;0,"yes","no")</f>
        <v>yes</v>
      </c>
      <c r="AC1547" t="str">
        <f>IF(O1547&gt;0,"yes","no")</f>
        <v>no</v>
      </c>
      <c r="AD1547" t="str">
        <f>IF(AH1547="hatch","yes","no")</f>
        <v>no</v>
      </c>
      <c r="AE1547" t="str">
        <f>IF(AH1547="swimup","yes","no")</f>
        <v>no</v>
      </c>
      <c r="AF1547" t="str">
        <f>IF(AH1547="respiration","yes","no")</f>
        <v>no</v>
      </c>
      <c r="AH1547" t="s">
        <v>813</v>
      </c>
      <c r="AI1547" t="str">
        <f>IF(O1547&gt;0,(IF(S1547="live",O1547*0.84,IF(S1547="dried.ethanol",O1547*0.8449+2.8227,O1547))),"")</f>
        <v/>
      </c>
      <c r="AJ1547" s="12" t="s">
        <v>801</v>
      </c>
      <c r="AL1547" t="str">
        <f>IF(OR(AND(Q1547=Q1548,P1547&gt;0),AND(O1547&gt;0,O1547=O1548)),"duplicate","")</f>
        <v/>
      </c>
      <c r="AM1547" t="s">
        <v>826</v>
      </c>
      <c r="AN1547" t="s">
        <v>826</v>
      </c>
      <c r="AO1547" t="s">
        <v>826</v>
      </c>
      <c r="AP1547" t="s">
        <v>826</v>
      </c>
      <c r="AQ1547" t="s">
        <v>32</v>
      </c>
    </row>
    <row r="1548" spans="1:43" x14ac:dyDescent="0.2">
      <c r="A1548" s="29">
        <v>42919</v>
      </c>
      <c r="B1548" s="1">
        <v>42899</v>
      </c>
      <c r="C1548" s="1" t="str">
        <f>IF(F1548="Kup","6/13/2017",IF(F1548="Sag","6/14/2017",""))</f>
        <v>6/13/2017</v>
      </c>
      <c r="D1548" s="27">
        <f>A1548-B1548</f>
        <v>20</v>
      </c>
      <c r="E1548" s="27">
        <f>A1548-C1548</f>
        <v>20</v>
      </c>
      <c r="F1548" t="s">
        <v>21</v>
      </c>
      <c r="G1548">
        <v>20</v>
      </c>
      <c r="H1548" t="s">
        <v>22</v>
      </c>
      <c r="I1548" s="12" t="s">
        <v>23</v>
      </c>
      <c r="J1548" s="12" t="s">
        <v>23</v>
      </c>
      <c r="K1548" s="3" t="s">
        <v>956</v>
      </c>
      <c r="L1548" s="3" t="s">
        <v>955</v>
      </c>
      <c r="M1548">
        <v>1</v>
      </c>
      <c r="O1548" s="23">
        <v>10.199999999999999</v>
      </c>
      <c r="P1548" s="3">
        <v>2.089</v>
      </c>
      <c r="Q1548" s="3">
        <v>1.68</v>
      </c>
      <c r="R1548">
        <f>IF(Q1548&gt;0,(P1548*(Q1548^2))*(3.14159/6),"")</f>
        <v>3.0871324223039989</v>
      </c>
      <c r="S1548" t="s">
        <v>24</v>
      </c>
      <c r="T1548" t="s">
        <v>25</v>
      </c>
      <c r="U1548" t="s">
        <v>26</v>
      </c>
      <c r="V1548" t="s">
        <v>27</v>
      </c>
      <c r="X1548" t="s">
        <v>28</v>
      </c>
      <c r="AA1548" s="12" t="s">
        <v>835</v>
      </c>
      <c r="AB1548" t="str">
        <f>IF(Q1548&gt;0,"yes","no")</f>
        <v>yes</v>
      </c>
      <c r="AC1548" t="str">
        <f>IF(O1548&gt;0,"yes","no")</f>
        <v>yes</v>
      </c>
      <c r="AD1548" t="str">
        <f>IF(AH1548="hatch","yes","no")</f>
        <v>no</v>
      </c>
      <c r="AE1548" t="str">
        <f>IF(AH1548="swimup","yes","no")</f>
        <v>no</v>
      </c>
      <c r="AF1548" t="str">
        <f>IF(AH1548="respiration","yes","no")</f>
        <v>no</v>
      </c>
      <c r="AH1548" t="s">
        <v>29</v>
      </c>
      <c r="AI1548">
        <f>IF(O1548&gt;0,(IF(S1548="live",O1548*0.84,IF(S1548="dried.ethanol",O1548*0.8449+2.8227,O1548))),"")</f>
        <v>8.5679999999999996</v>
      </c>
      <c r="AJ1548" t="s">
        <v>845</v>
      </c>
      <c r="AL1548" t="str">
        <f>IF(OR(AND(Q1548=Q1549,P1548&gt;0),AND(O1548&gt;0,O1548=O1549)),"duplicate","")</f>
        <v/>
      </c>
      <c r="AM1548" t="s">
        <v>826</v>
      </c>
      <c r="AN1548" t="s">
        <v>826</v>
      </c>
      <c r="AO1548" t="s">
        <v>826</v>
      </c>
      <c r="AP1548" t="s">
        <v>826</v>
      </c>
      <c r="AQ1548" t="s">
        <v>24</v>
      </c>
    </row>
    <row r="1549" spans="1:43" x14ac:dyDescent="0.2">
      <c r="A1549" s="29">
        <v>42919</v>
      </c>
      <c r="B1549" s="1">
        <v>42899</v>
      </c>
      <c r="C1549" s="1" t="str">
        <f>IF(F1549="Kup","6/13/2017",IF(F1549="Sag","6/14/2017",""))</f>
        <v>6/13/2017</v>
      </c>
      <c r="D1549" s="27">
        <f>A1549-B1549</f>
        <v>20</v>
      </c>
      <c r="E1549" s="27">
        <f>A1549-C1549</f>
        <v>20</v>
      </c>
      <c r="F1549" s="12" t="s">
        <v>21</v>
      </c>
      <c r="G1549" s="12">
        <v>20</v>
      </c>
      <c r="H1549" s="12" t="s">
        <v>22</v>
      </c>
      <c r="I1549" s="12" t="s">
        <v>23</v>
      </c>
      <c r="J1549" s="12" t="s">
        <v>23</v>
      </c>
      <c r="K1549" s="3" t="s">
        <v>956</v>
      </c>
      <c r="L1549" s="3" t="s">
        <v>955</v>
      </c>
      <c r="M1549" s="12">
        <v>1</v>
      </c>
      <c r="N1549" s="12">
        <v>1</v>
      </c>
      <c r="O1549" s="24"/>
      <c r="P1549" s="12">
        <v>2.5150000000000001</v>
      </c>
      <c r="Q1549" s="12">
        <v>1.9370000000000001</v>
      </c>
      <c r="R1549">
        <f>IF(Q1549&gt;0,(P1549*(Q1549^2))*(3.14159/6),"")</f>
        <v>4.940779658522608</v>
      </c>
      <c r="S1549" s="12" t="s">
        <v>32</v>
      </c>
      <c r="T1549" t="s">
        <v>25</v>
      </c>
      <c r="U1549" s="12" t="s">
        <v>26</v>
      </c>
      <c r="V1549" s="12" t="e">
        <f>"CG_D"&amp;G1549&amp;"_"&amp;H1549&amp;"_"&amp;#REF!&amp;".jpg"</f>
        <v>#REF!</v>
      </c>
      <c r="W1549" s="12"/>
      <c r="X1549" s="2" t="s">
        <v>764</v>
      </c>
      <c r="Y1549" s="12"/>
      <c r="Z1549" s="12"/>
      <c r="AA1549" s="12" t="s">
        <v>835</v>
      </c>
      <c r="AB1549" t="str">
        <f>IF(Q1549&gt;0,"yes","no")</f>
        <v>yes</v>
      </c>
      <c r="AC1549" t="str">
        <f>IF(O1549&gt;0,"yes","no")</f>
        <v>no</v>
      </c>
      <c r="AD1549" t="str">
        <f>IF(AH1549="hatch","yes","no")</f>
        <v>no</v>
      </c>
      <c r="AE1549" t="str">
        <f>IF(AH1549="swimup","yes","no")</f>
        <v>no</v>
      </c>
      <c r="AF1549" t="str">
        <f>IF(AH1549="respiration","yes","no")</f>
        <v>no</v>
      </c>
      <c r="AH1549" t="s">
        <v>813</v>
      </c>
      <c r="AI1549" t="str">
        <f>IF(O1549&gt;0,(IF(S1549="live",O1549*0.84,IF(S1549="dried.ethanol",O1549*0.8449+2.8227,O1549))),"")</f>
        <v/>
      </c>
      <c r="AJ1549" s="12" t="s">
        <v>801</v>
      </c>
      <c r="AL1549" t="str">
        <f>IF(OR(AND(Q1549=Q1550,P1549&gt;0),AND(O1549&gt;0,O1549=O1550)),"duplicate","")</f>
        <v/>
      </c>
      <c r="AM1549" t="s">
        <v>826</v>
      </c>
      <c r="AN1549" t="s">
        <v>826</v>
      </c>
      <c r="AO1549" t="s">
        <v>826</v>
      </c>
      <c r="AP1549" t="s">
        <v>826</v>
      </c>
      <c r="AQ1549" t="s">
        <v>32</v>
      </c>
    </row>
    <row r="1550" spans="1:43" x14ac:dyDescent="0.2">
      <c r="A1550" s="29">
        <v>42919</v>
      </c>
      <c r="B1550" s="1">
        <v>42899</v>
      </c>
      <c r="C1550" s="1" t="str">
        <f>IF(F1550="Kup","6/13/2017",IF(F1550="Sag","6/14/2017",""))</f>
        <v>6/13/2017</v>
      </c>
      <c r="D1550" s="27">
        <f>A1550-B1550</f>
        <v>20</v>
      </c>
      <c r="E1550" s="27">
        <f>A1550-C1550</f>
        <v>20</v>
      </c>
      <c r="F1550" t="s">
        <v>21</v>
      </c>
      <c r="G1550">
        <v>20</v>
      </c>
      <c r="H1550" t="s">
        <v>22</v>
      </c>
      <c r="I1550" s="12" t="s">
        <v>23</v>
      </c>
      <c r="J1550" s="12" t="s">
        <v>23</v>
      </c>
      <c r="K1550" s="3" t="s">
        <v>956</v>
      </c>
      <c r="L1550" s="3" t="s">
        <v>955</v>
      </c>
      <c r="M1550">
        <v>2</v>
      </c>
      <c r="O1550" s="23">
        <v>9.6</v>
      </c>
      <c r="P1550" s="3">
        <v>1.8320000000000001</v>
      </c>
      <c r="Q1550" s="3">
        <v>1.3720000000000001</v>
      </c>
      <c r="R1550">
        <f>IF(Q1550&gt;0,(P1550*(Q1550^2))*(3.14159/6),"")</f>
        <v>1.805643245170987</v>
      </c>
      <c r="S1550" t="s">
        <v>24</v>
      </c>
      <c r="T1550" t="s">
        <v>25</v>
      </c>
      <c r="U1550" t="s">
        <v>26</v>
      </c>
      <c r="V1550" t="s">
        <v>27</v>
      </c>
      <c r="X1550" t="s">
        <v>28</v>
      </c>
      <c r="AA1550" s="12" t="s">
        <v>835</v>
      </c>
      <c r="AB1550" t="str">
        <f>IF(Q1550&gt;0,"yes","no")</f>
        <v>yes</v>
      </c>
      <c r="AC1550" t="str">
        <f>IF(O1550&gt;0,"yes","no")</f>
        <v>yes</v>
      </c>
      <c r="AD1550" t="str">
        <f>IF(AH1550="hatch","yes","no")</f>
        <v>no</v>
      </c>
      <c r="AE1550" t="str">
        <f>IF(AH1550="swimup","yes","no")</f>
        <v>no</v>
      </c>
      <c r="AF1550" t="str">
        <f>IF(AH1550="respiration","yes","no")</f>
        <v>no</v>
      </c>
      <c r="AH1550" t="s">
        <v>29</v>
      </c>
      <c r="AI1550">
        <f>IF(O1550&gt;0,(IF(S1550="live",O1550*0.84,IF(S1550="dried.ethanol",O1550*0.8449+2.8227,O1550))),"")</f>
        <v>8.0640000000000001</v>
      </c>
      <c r="AJ1550" t="s">
        <v>845</v>
      </c>
      <c r="AL1550" t="str">
        <f>IF(OR(AND(Q1550=Q1551,P1550&gt;0),AND(O1550&gt;0,O1550=O1551)),"duplicate","")</f>
        <v/>
      </c>
      <c r="AM1550" t="s">
        <v>826</v>
      </c>
      <c r="AN1550" t="s">
        <v>826</v>
      </c>
      <c r="AO1550" t="s">
        <v>826</v>
      </c>
      <c r="AP1550" t="s">
        <v>826</v>
      </c>
      <c r="AQ1550" t="s">
        <v>24</v>
      </c>
    </row>
    <row r="1551" spans="1:43" x14ac:dyDescent="0.2">
      <c r="A1551" s="29">
        <v>42919</v>
      </c>
      <c r="B1551" s="1">
        <v>42899</v>
      </c>
      <c r="C1551" s="1" t="str">
        <f>IF(F1551="Kup","6/13/2017",IF(F1551="Sag","6/14/2017",""))</f>
        <v>6/13/2017</v>
      </c>
      <c r="D1551" s="27">
        <f>A1551-B1551</f>
        <v>20</v>
      </c>
      <c r="E1551" s="27">
        <f>A1551-C1551</f>
        <v>20</v>
      </c>
      <c r="F1551" s="12" t="s">
        <v>21</v>
      </c>
      <c r="G1551" s="12">
        <v>20</v>
      </c>
      <c r="H1551" s="12" t="s">
        <v>22</v>
      </c>
      <c r="I1551" s="12" t="s">
        <v>23</v>
      </c>
      <c r="J1551" s="12" t="s">
        <v>23</v>
      </c>
      <c r="K1551" s="3" t="s">
        <v>956</v>
      </c>
      <c r="L1551" s="3" t="s">
        <v>955</v>
      </c>
      <c r="M1551" s="12">
        <v>2</v>
      </c>
      <c r="N1551" s="12">
        <v>2</v>
      </c>
      <c r="O1551" s="24"/>
      <c r="P1551" s="12">
        <v>2.597</v>
      </c>
      <c r="Q1551" s="12">
        <v>2.577</v>
      </c>
      <c r="R1551">
        <f>IF(Q1551&gt;0,(P1551*(Q1551^2))*(3.14159/6),"")</f>
        <v>9.0302347880124447</v>
      </c>
      <c r="S1551" s="12" t="s">
        <v>32</v>
      </c>
      <c r="T1551" t="s">
        <v>25</v>
      </c>
      <c r="U1551" s="12" t="s">
        <v>26</v>
      </c>
      <c r="V1551" s="12" t="e">
        <f>"CG_D"&amp;G1551&amp;"_"&amp;H1551&amp;"_"&amp;#REF!&amp;".jpg"</f>
        <v>#REF!</v>
      </c>
      <c r="W1551" s="12"/>
      <c r="X1551" s="2" t="s">
        <v>764</v>
      </c>
      <c r="Y1551" s="12"/>
      <c r="Z1551" s="12"/>
      <c r="AA1551" s="12" t="s">
        <v>835</v>
      </c>
      <c r="AB1551" t="str">
        <f>IF(Q1551&gt;0,"yes","no")</f>
        <v>yes</v>
      </c>
      <c r="AC1551" t="str">
        <f>IF(O1551&gt;0,"yes","no")</f>
        <v>no</v>
      </c>
      <c r="AD1551" t="str">
        <f>IF(AH1551="hatch","yes","no")</f>
        <v>no</v>
      </c>
      <c r="AE1551" t="str">
        <f>IF(AH1551="swimup","yes","no")</f>
        <v>no</v>
      </c>
      <c r="AF1551" t="str">
        <f>IF(AH1551="respiration","yes","no")</f>
        <v>no</v>
      </c>
      <c r="AH1551" t="s">
        <v>813</v>
      </c>
      <c r="AI1551" t="str">
        <f>IF(O1551&gt;0,(IF(S1551="live",O1551*0.84,IF(S1551="dried.ethanol",O1551*0.8449+2.8227,O1551))),"")</f>
        <v/>
      </c>
      <c r="AJ1551" s="12" t="s">
        <v>801</v>
      </c>
      <c r="AL1551" t="str">
        <f>IF(OR(AND(Q1551=P1552,P1551&gt;0),AND(O1551&gt;0,O1551=O1552)),"duplicate","")</f>
        <v/>
      </c>
      <c r="AM1551" t="s">
        <v>826</v>
      </c>
      <c r="AN1551" t="s">
        <v>826</v>
      </c>
      <c r="AO1551" t="s">
        <v>826</v>
      </c>
      <c r="AP1551" t="s">
        <v>826</v>
      </c>
      <c r="AQ1551" t="s">
        <v>32</v>
      </c>
    </row>
    <row r="1552" spans="1:43" x14ac:dyDescent="0.2">
      <c r="A1552" s="29">
        <v>42919</v>
      </c>
      <c r="B1552" s="1">
        <v>42899</v>
      </c>
      <c r="C1552" s="1" t="str">
        <f>IF(F1552="Kup","6/13/2017",IF(F1552="Sag","6/14/2017",""))</f>
        <v>6/13/2017</v>
      </c>
      <c r="D1552" s="27">
        <f>A1552-B1552</f>
        <v>20</v>
      </c>
      <c r="E1552" s="27">
        <f>A1552-C1552</f>
        <v>20</v>
      </c>
      <c r="F1552" t="s">
        <v>21</v>
      </c>
      <c r="G1552">
        <v>20</v>
      </c>
      <c r="H1552" t="s">
        <v>22</v>
      </c>
      <c r="I1552" s="12" t="s">
        <v>23</v>
      </c>
      <c r="J1552" s="12" t="s">
        <v>23</v>
      </c>
      <c r="K1552" s="3" t="s">
        <v>956</v>
      </c>
      <c r="L1552" s="3" t="s">
        <v>955</v>
      </c>
      <c r="M1552">
        <v>3</v>
      </c>
      <c r="O1552" s="23">
        <v>10.4</v>
      </c>
      <c r="P1552">
        <v>2.2890000000000001</v>
      </c>
      <c r="Q1552" s="3">
        <v>1.5649999999999999</v>
      </c>
      <c r="R1552">
        <f>IF(Q1552&gt;0,(P1552*(Q1552^2))*(3.14159/6),"")</f>
        <v>2.9354367828966246</v>
      </c>
      <c r="S1552" t="s">
        <v>24</v>
      </c>
      <c r="T1552" t="s">
        <v>25</v>
      </c>
      <c r="U1552" t="s">
        <v>26</v>
      </c>
      <c r="V1552" t="s">
        <v>27</v>
      </c>
      <c r="X1552" t="s">
        <v>28</v>
      </c>
      <c r="AA1552" s="12" t="s">
        <v>835</v>
      </c>
      <c r="AB1552" t="str">
        <f>IF(P1552&gt;0,"yes","no")</f>
        <v>yes</v>
      </c>
      <c r="AC1552" t="str">
        <f>IF(O1552&gt;0,"yes","no")</f>
        <v>yes</v>
      </c>
      <c r="AD1552" t="str">
        <f>IF(AH1552="hatch","yes","no")</f>
        <v>no</v>
      </c>
      <c r="AE1552" t="str">
        <f>IF(AH1552="swimup","yes","no")</f>
        <v>no</v>
      </c>
      <c r="AF1552" t="str">
        <f>IF(AH1552="respiration","yes","no")</f>
        <v>no</v>
      </c>
      <c r="AH1552" t="s">
        <v>29</v>
      </c>
      <c r="AI1552">
        <f>IF(O1552&gt;0,(IF(S1552="live",O1552*0.84,IF(S1552="dried.ethanol",O1552*0.8449+2.8227,O1552))),"")</f>
        <v>8.7360000000000007</v>
      </c>
      <c r="AJ1552" t="s">
        <v>845</v>
      </c>
      <c r="AL1552" t="e">
        <f>IF(OR(AND(P1552=Q1553,#REF!&gt;0),AND(O1552&gt;0,O1552=O1553)),"duplicate","")</f>
        <v>#REF!</v>
      </c>
      <c r="AM1552" t="s">
        <v>826</v>
      </c>
      <c r="AN1552" t="s">
        <v>826</v>
      </c>
      <c r="AO1552" t="s">
        <v>826</v>
      </c>
      <c r="AP1552" t="s">
        <v>826</v>
      </c>
      <c r="AQ1552" t="s">
        <v>24</v>
      </c>
    </row>
    <row r="1553" spans="1:43" x14ac:dyDescent="0.2">
      <c r="A1553" s="29">
        <v>42919</v>
      </c>
      <c r="B1553" s="1">
        <v>42899</v>
      </c>
      <c r="C1553" s="1" t="str">
        <f>IF(F1553="Kup","6/13/2017",IF(F1553="Sag","6/14/2017",""))</f>
        <v>6/13/2017</v>
      </c>
      <c r="D1553" s="27">
        <f>A1553-B1553</f>
        <v>20</v>
      </c>
      <c r="E1553" s="27">
        <f>A1553-C1553</f>
        <v>20</v>
      </c>
      <c r="F1553" s="12" t="s">
        <v>21</v>
      </c>
      <c r="G1553" s="12">
        <v>20</v>
      </c>
      <c r="H1553" s="12" t="s">
        <v>22</v>
      </c>
      <c r="I1553" s="12" t="s">
        <v>23</v>
      </c>
      <c r="J1553" s="12" t="s">
        <v>23</v>
      </c>
      <c r="K1553" s="3" t="s">
        <v>956</v>
      </c>
      <c r="L1553" s="3" t="s">
        <v>955</v>
      </c>
      <c r="M1553" s="12">
        <v>3</v>
      </c>
      <c r="N1553" s="12">
        <v>3</v>
      </c>
      <c r="O1553" s="24"/>
      <c r="P1553" s="12">
        <v>2.6659999999999999</v>
      </c>
      <c r="Q1553" s="12">
        <v>2.2330000000000001</v>
      </c>
      <c r="R1553">
        <f>IF(Q1553&gt;0,(P1553*(Q1553^2))*(3.14159/6),"")</f>
        <v>6.9604264180422755</v>
      </c>
      <c r="S1553" s="12" t="s">
        <v>32</v>
      </c>
      <c r="T1553" t="s">
        <v>25</v>
      </c>
      <c r="U1553" s="12" t="s">
        <v>26</v>
      </c>
      <c r="V1553" s="12" t="e">
        <f>"CG_D"&amp;G1553&amp;"_"&amp;H1553&amp;"_"&amp;#REF!&amp;".jpg"</f>
        <v>#REF!</v>
      </c>
      <c r="W1553" s="12"/>
      <c r="X1553" s="2" t="s">
        <v>764</v>
      </c>
      <c r="Y1553" s="12"/>
      <c r="Z1553" s="12"/>
      <c r="AA1553" s="12" t="s">
        <v>835</v>
      </c>
      <c r="AB1553" t="str">
        <f>IF(Q1553&gt;0,"yes","no")</f>
        <v>yes</v>
      </c>
      <c r="AC1553" t="str">
        <f>IF(O1553&gt;0,"yes","no")</f>
        <v>no</v>
      </c>
      <c r="AD1553" t="str">
        <f>IF(AH1553="hatch","yes","no")</f>
        <v>no</v>
      </c>
      <c r="AE1553" t="str">
        <f>IF(AH1553="swimup","yes","no")</f>
        <v>no</v>
      </c>
      <c r="AF1553" t="str">
        <f>IF(AH1553="respiration","yes","no")</f>
        <v>no</v>
      </c>
      <c r="AH1553" t="s">
        <v>813</v>
      </c>
      <c r="AI1553" t="str">
        <f>IF(O1553&gt;0,(IF(S1553="live",O1553*0.84,IF(S1553="dried.ethanol",O1553*0.8449+2.8227,O1553))),"")</f>
        <v/>
      </c>
      <c r="AJ1553" s="12" t="s">
        <v>801</v>
      </c>
      <c r="AL1553" t="str">
        <f>IF(OR(AND(Q1553=Q1554,P1553&gt;0),AND(O1553&gt;0,O1553=O1554)),"duplicate","")</f>
        <v/>
      </c>
      <c r="AM1553" t="s">
        <v>826</v>
      </c>
      <c r="AN1553" t="s">
        <v>826</v>
      </c>
      <c r="AO1553" t="s">
        <v>826</v>
      </c>
      <c r="AP1553" t="s">
        <v>826</v>
      </c>
      <c r="AQ1553" t="s">
        <v>32</v>
      </c>
    </row>
    <row r="1554" spans="1:43" x14ac:dyDescent="0.2">
      <c r="A1554" s="29">
        <v>42919</v>
      </c>
      <c r="B1554" s="1">
        <v>42899</v>
      </c>
      <c r="C1554" s="1" t="str">
        <f>IF(F1554="Kup","6/13/2017",IF(F1554="Sag","6/14/2017",""))</f>
        <v>6/13/2017</v>
      </c>
      <c r="D1554" s="27">
        <f>A1554-B1554</f>
        <v>20</v>
      </c>
      <c r="E1554" s="27">
        <f>A1554-C1554</f>
        <v>20</v>
      </c>
      <c r="F1554" t="s">
        <v>21</v>
      </c>
      <c r="G1554">
        <v>20</v>
      </c>
      <c r="H1554" t="s">
        <v>22</v>
      </c>
      <c r="I1554" s="12" t="s">
        <v>23</v>
      </c>
      <c r="J1554" s="12" t="s">
        <v>23</v>
      </c>
      <c r="K1554" s="3" t="s">
        <v>956</v>
      </c>
      <c r="L1554" s="3" t="s">
        <v>955</v>
      </c>
      <c r="M1554">
        <v>4</v>
      </c>
      <c r="O1554" s="23">
        <v>9.9</v>
      </c>
      <c r="P1554">
        <v>1.9259999999999999</v>
      </c>
      <c r="Q1554">
        <v>1.9219999999999999</v>
      </c>
      <c r="R1554">
        <f>IF(Q1554&gt;0,(P1554*(Q1554^2))*(3.14159/6),"")</f>
        <v>3.7253004504927589</v>
      </c>
      <c r="S1554" t="s">
        <v>24</v>
      </c>
      <c r="T1554" t="s">
        <v>25</v>
      </c>
      <c r="U1554" t="s">
        <v>26</v>
      </c>
      <c r="V1554" t="s">
        <v>27</v>
      </c>
      <c r="X1554" t="s">
        <v>28</v>
      </c>
      <c r="AA1554" s="12" t="s">
        <v>835</v>
      </c>
      <c r="AB1554" t="str">
        <f>IF(Q1554&gt;0,"yes","no")</f>
        <v>yes</v>
      </c>
      <c r="AC1554" t="str">
        <f>IF(O1554&gt;0,"yes","no")</f>
        <v>yes</v>
      </c>
      <c r="AD1554" t="str">
        <f>IF(AH1554="hatch","yes","no")</f>
        <v>no</v>
      </c>
      <c r="AE1554" t="str">
        <f>IF(AH1554="swimup","yes","no")</f>
        <v>no</v>
      </c>
      <c r="AF1554" t="str">
        <f>IF(AH1554="respiration","yes","no")</f>
        <v>no</v>
      </c>
      <c r="AH1554" t="s">
        <v>29</v>
      </c>
      <c r="AI1554">
        <f>IF(O1554&gt;0,(IF(S1554="live",O1554*0.84,IF(S1554="dried.ethanol",O1554*0.8449+2.8227,O1554))),"")</f>
        <v>8.3160000000000007</v>
      </c>
      <c r="AJ1554" t="s">
        <v>845</v>
      </c>
      <c r="AL1554" t="str">
        <f>IF(OR(AND(Q1554=Q1555,P1554&gt;0),AND(O1554&gt;0,O1554=O1555)),"duplicate","")</f>
        <v/>
      </c>
      <c r="AM1554" t="s">
        <v>826</v>
      </c>
      <c r="AN1554" t="s">
        <v>826</v>
      </c>
      <c r="AO1554" t="s">
        <v>826</v>
      </c>
      <c r="AP1554" t="s">
        <v>826</v>
      </c>
      <c r="AQ1554" t="s">
        <v>24</v>
      </c>
    </row>
    <row r="1555" spans="1:43" x14ac:dyDescent="0.2">
      <c r="A1555" s="29">
        <v>42919</v>
      </c>
      <c r="B1555" s="1">
        <v>42899</v>
      </c>
      <c r="C1555" s="1" t="str">
        <f>IF(F1555="Kup","6/13/2017",IF(F1555="Sag","6/14/2017",""))</f>
        <v>6/13/2017</v>
      </c>
      <c r="D1555" s="27">
        <f>A1555-B1555</f>
        <v>20</v>
      </c>
      <c r="E1555" s="27">
        <f>A1555-C1555</f>
        <v>20</v>
      </c>
      <c r="F1555" s="12" t="s">
        <v>21</v>
      </c>
      <c r="G1555" s="12">
        <v>20</v>
      </c>
      <c r="H1555" s="12" t="s">
        <v>22</v>
      </c>
      <c r="I1555" s="12" t="s">
        <v>23</v>
      </c>
      <c r="J1555" s="12" t="s">
        <v>23</v>
      </c>
      <c r="K1555" s="3" t="s">
        <v>956</v>
      </c>
      <c r="L1555" s="3" t="s">
        <v>955</v>
      </c>
      <c r="M1555" s="12">
        <v>4</v>
      </c>
      <c r="N1555" s="12">
        <v>4</v>
      </c>
      <c r="O1555" s="24"/>
      <c r="P1555" s="12">
        <v>2.621</v>
      </c>
      <c r="Q1555" s="12">
        <v>2.2469999999999999</v>
      </c>
      <c r="R1555">
        <f>IF(Q1555&gt;0,(P1555*(Q1555^2))*(3.14159/6),"")</f>
        <v>6.9290137198460835</v>
      </c>
      <c r="S1555" s="12" t="s">
        <v>32</v>
      </c>
      <c r="T1555" t="s">
        <v>25</v>
      </c>
      <c r="U1555" s="12" t="s">
        <v>26</v>
      </c>
      <c r="V1555" s="12" t="e">
        <f>"CG_D"&amp;G1555&amp;"_"&amp;H1555&amp;"_"&amp;#REF!&amp;".jpg"</f>
        <v>#REF!</v>
      </c>
      <c r="W1555" s="12"/>
      <c r="X1555" s="2" t="s">
        <v>764</v>
      </c>
      <c r="Y1555" s="12"/>
      <c r="Z1555" s="12"/>
      <c r="AA1555" s="12" t="s">
        <v>835</v>
      </c>
      <c r="AB1555" t="str">
        <f>IF(Q1555&gt;0,"yes","no")</f>
        <v>yes</v>
      </c>
      <c r="AC1555" t="str">
        <f>IF(O1555&gt;0,"yes","no")</f>
        <v>no</v>
      </c>
      <c r="AD1555" t="str">
        <f>IF(AH1555="hatch","yes","no")</f>
        <v>no</v>
      </c>
      <c r="AE1555" t="str">
        <f>IF(AH1555="swimup","yes","no")</f>
        <v>no</v>
      </c>
      <c r="AF1555" t="str">
        <f>IF(AH1555="respiration","yes","no")</f>
        <v>no</v>
      </c>
      <c r="AH1555" t="s">
        <v>813</v>
      </c>
      <c r="AI1555" t="str">
        <f>IF(O1555&gt;0,(IF(S1555="live",O1555*0.84,IF(S1555="dried.ethanol",O1555*0.8449+2.8227,O1555))),"")</f>
        <v/>
      </c>
      <c r="AJ1555" s="12" t="s">
        <v>801</v>
      </c>
      <c r="AL1555" t="str">
        <f>IF(OR(AND(Q1555=Q1556,P1555&gt;0),AND(O1555&gt;0,O1555=O1556)),"duplicate","")</f>
        <v/>
      </c>
      <c r="AM1555" t="s">
        <v>826</v>
      </c>
      <c r="AN1555" t="s">
        <v>826</v>
      </c>
      <c r="AO1555" t="s">
        <v>826</v>
      </c>
      <c r="AP1555" t="s">
        <v>826</v>
      </c>
      <c r="AQ1555" t="s">
        <v>32</v>
      </c>
    </row>
    <row r="1556" spans="1:43" x14ac:dyDescent="0.2">
      <c r="A1556" s="29">
        <v>42919</v>
      </c>
      <c r="B1556" s="1">
        <v>42899</v>
      </c>
      <c r="C1556" s="1" t="str">
        <f>IF(F1556="Kup","6/13/2017",IF(F1556="Sag","6/14/2017",""))</f>
        <v>6/13/2017</v>
      </c>
      <c r="D1556" s="27">
        <f>A1556-B1556</f>
        <v>20</v>
      </c>
      <c r="E1556" s="27">
        <f>A1556-C1556</f>
        <v>20</v>
      </c>
      <c r="F1556" t="s">
        <v>21</v>
      </c>
      <c r="G1556">
        <v>20</v>
      </c>
      <c r="H1556" t="s">
        <v>22</v>
      </c>
      <c r="I1556" s="12" t="s">
        <v>23</v>
      </c>
      <c r="J1556" s="12" t="s">
        <v>23</v>
      </c>
      <c r="K1556" s="3" t="s">
        <v>956</v>
      </c>
      <c r="L1556" s="3" t="s">
        <v>955</v>
      </c>
      <c r="M1556">
        <v>5</v>
      </c>
      <c r="O1556" s="23">
        <v>10.199999999999999</v>
      </c>
      <c r="P1556">
        <v>2.2189999999999999</v>
      </c>
      <c r="Q1556">
        <v>1.849</v>
      </c>
      <c r="R1556">
        <f>IF(Q1556&gt;0,(P1556*(Q1556^2))*(3.14159/6),"")</f>
        <v>3.9721842039227004</v>
      </c>
      <c r="S1556" t="s">
        <v>24</v>
      </c>
      <c r="T1556" t="s">
        <v>25</v>
      </c>
      <c r="U1556" t="s">
        <v>26</v>
      </c>
      <c r="V1556" t="s">
        <v>27</v>
      </c>
      <c r="X1556" t="s">
        <v>28</v>
      </c>
      <c r="AA1556" s="12" t="s">
        <v>835</v>
      </c>
      <c r="AB1556" t="str">
        <f>IF(Q1556&gt;0,"yes","no")</f>
        <v>yes</v>
      </c>
      <c r="AC1556" t="str">
        <f>IF(O1556&gt;0,"yes","no")</f>
        <v>yes</v>
      </c>
      <c r="AD1556" t="str">
        <f>IF(AH1556="hatch","yes","no")</f>
        <v>no</v>
      </c>
      <c r="AE1556" t="str">
        <f>IF(AH1556="swimup","yes","no")</f>
        <v>no</v>
      </c>
      <c r="AF1556" t="str">
        <f>IF(AH1556="respiration","yes","no")</f>
        <v>no</v>
      </c>
      <c r="AH1556" t="s">
        <v>29</v>
      </c>
      <c r="AI1556">
        <f>IF(O1556&gt;0,(IF(S1556="live",O1556*0.84,IF(S1556="dried.ethanol",O1556*0.8449+2.8227,O1556))),"")</f>
        <v>8.5679999999999996</v>
      </c>
      <c r="AJ1556" t="s">
        <v>845</v>
      </c>
      <c r="AL1556" t="str">
        <f>IF(OR(AND(Q1556=Q1557,P1556&gt;0),AND(O1556&gt;0,O1556=O1557)),"duplicate","")</f>
        <v/>
      </c>
      <c r="AM1556" t="s">
        <v>826</v>
      </c>
      <c r="AN1556" t="s">
        <v>826</v>
      </c>
      <c r="AO1556" t="s">
        <v>826</v>
      </c>
      <c r="AP1556" t="s">
        <v>826</v>
      </c>
      <c r="AQ1556" t="s">
        <v>24</v>
      </c>
    </row>
    <row r="1557" spans="1:43" x14ac:dyDescent="0.2">
      <c r="A1557" s="29">
        <v>42919</v>
      </c>
      <c r="B1557" s="1">
        <v>42899</v>
      </c>
      <c r="C1557" s="1" t="str">
        <f>IF(F1557="Kup","6/13/2017",IF(F1557="Sag","6/14/2017",""))</f>
        <v>6/13/2017</v>
      </c>
      <c r="D1557" s="27">
        <f>A1557-B1557</f>
        <v>20</v>
      </c>
      <c r="E1557" s="27">
        <f>A1557-C1557</f>
        <v>20</v>
      </c>
      <c r="F1557" s="12" t="s">
        <v>21</v>
      </c>
      <c r="G1557" s="12">
        <v>20</v>
      </c>
      <c r="H1557" s="12" t="s">
        <v>22</v>
      </c>
      <c r="I1557" s="12" t="s">
        <v>23</v>
      </c>
      <c r="J1557" s="12" t="s">
        <v>23</v>
      </c>
      <c r="K1557" s="3" t="s">
        <v>956</v>
      </c>
      <c r="L1557" s="3" t="s">
        <v>955</v>
      </c>
      <c r="M1557" s="12">
        <v>5</v>
      </c>
      <c r="N1557" s="12">
        <v>5</v>
      </c>
      <c r="O1557" s="24"/>
      <c r="P1557" s="12">
        <v>2.5499999999999998</v>
      </c>
      <c r="Q1557" s="12">
        <v>2.1619999999999999</v>
      </c>
      <c r="R1557">
        <f>IF(Q1557&gt;0,(P1557*(Q1557^2))*(3.14159/6),"")</f>
        <v>6.2409372383829984</v>
      </c>
      <c r="S1557" s="12" t="s">
        <v>32</v>
      </c>
      <c r="T1557" t="s">
        <v>25</v>
      </c>
      <c r="U1557" s="12" t="s">
        <v>26</v>
      </c>
      <c r="V1557" s="12" t="e">
        <f>"CG_D"&amp;G1557&amp;"_"&amp;H1557&amp;"_"&amp;#REF!&amp;".jpg"</f>
        <v>#REF!</v>
      </c>
      <c r="W1557" s="12"/>
      <c r="X1557" s="2" t="s">
        <v>764</v>
      </c>
      <c r="Y1557" s="12"/>
      <c r="Z1557" s="12"/>
      <c r="AA1557" s="12" t="s">
        <v>835</v>
      </c>
      <c r="AB1557" t="str">
        <f>IF(Q1557&gt;0,"yes","no")</f>
        <v>yes</v>
      </c>
      <c r="AC1557" t="str">
        <f>IF(O1557&gt;0,"yes","no")</f>
        <v>no</v>
      </c>
      <c r="AD1557" t="str">
        <f>IF(AH1557="hatch","yes","no")</f>
        <v>no</v>
      </c>
      <c r="AE1557" t="str">
        <f>IF(AH1557="swimup","yes","no")</f>
        <v>no</v>
      </c>
      <c r="AF1557" t="str">
        <f>IF(AH1557="respiration","yes","no")</f>
        <v>no</v>
      </c>
      <c r="AH1557" t="s">
        <v>813</v>
      </c>
      <c r="AI1557" t="str">
        <f>IF(O1557&gt;0,(IF(S1557="live",O1557*0.84,IF(S1557="dried.ethanol",O1557*0.8449+2.8227,O1557))),"")</f>
        <v/>
      </c>
      <c r="AJ1557" s="12" t="s">
        <v>801</v>
      </c>
      <c r="AL1557" t="str">
        <f>IF(OR(AND(Q1557=Q1558,P1557&gt;0),AND(O1557&gt;0,O1557=O1558)),"duplicate","")</f>
        <v/>
      </c>
      <c r="AM1557" t="s">
        <v>826</v>
      </c>
      <c r="AN1557" t="s">
        <v>826</v>
      </c>
      <c r="AO1557" t="s">
        <v>826</v>
      </c>
      <c r="AP1557" t="s">
        <v>826</v>
      </c>
      <c r="AQ1557" t="s">
        <v>32</v>
      </c>
    </row>
    <row r="1558" spans="1:43" x14ac:dyDescent="0.2">
      <c r="A1558" s="29">
        <v>42919</v>
      </c>
      <c r="B1558" s="1">
        <v>42899</v>
      </c>
      <c r="C1558" s="1" t="str">
        <f>IF(F1558="Kup","6/13/2017",IF(F1558="Sag","6/14/2017",""))</f>
        <v>6/13/2017</v>
      </c>
      <c r="D1558" s="27">
        <f>A1558-B1558</f>
        <v>20</v>
      </c>
      <c r="E1558" s="27">
        <f>A1558-C1558</f>
        <v>20</v>
      </c>
      <c r="F1558" t="s">
        <v>21</v>
      </c>
      <c r="G1558">
        <v>20</v>
      </c>
      <c r="H1558" t="s">
        <v>22</v>
      </c>
      <c r="I1558" s="12" t="s">
        <v>23</v>
      </c>
      <c r="J1558" s="12" t="s">
        <v>23</v>
      </c>
      <c r="K1558" s="3" t="s">
        <v>956</v>
      </c>
      <c r="L1558" s="3" t="s">
        <v>955</v>
      </c>
      <c r="M1558">
        <v>6</v>
      </c>
      <c r="O1558" s="23">
        <v>10.3</v>
      </c>
      <c r="P1558">
        <v>2.31</v>
      </c>
      <c r="Q1558">
        <v>1.752</v>
      </c>
      <c r="R1558">
        <f>IF(Q1558&gt;0,(P1558*(Q1558^2))*(3.14159/6),"")</f>
        <v>3.7126023824735994</v>
      </c>
      <c r="S1558" t="s">
        <v>24</v>
      </c>
      <c r="T1558" t="s">
        <v>25</v>
      </c>
      <c r="U1558" t="s">
        <v>26</v>
      </c>
      <c r="V1558" t="s">
        <v>27</v>
      </c>
      <c r="X1558" t="s">
        <v>28</v>
      </c>
      <c r="AA1558" s="12" t="s">
        <v>835</v>
      </c>
      <c r="AB1558" t="str">
        <f>IF(Q1558&gt;0,"yes","no")</f>
        <v>yes</v>
      </c>
      <c r="AC1558" t="str">
        <f>IF(O1558&gt;0,"yes","no")</f>
        <v>yes</v>
      </c>
      <c r="AD1558" t="str">
        <f>IF(AH1558="hatch","yes","no")</f>
        <v>no</v>
      </c>
      <c r="AE1558" t="str">
        <f>IF(AH1558="swimup","yes","no")</f>
        <v>no</v>
      </c>
      <c r="AF1558" t="str">
        <f>IF(AH1558="respiration","yes","no")</f>
        <v>no</v>
      </c>
      <c r="AH1558" t="s">
        <v>29</v>
      </c>
      <c r="AI1558">
        <f>IF(O1558&gt;0,(IF(S1558="live",O1558*0.84,IF(S1558="dried.ethanol",O1558*0.8449+2.8227,O1558))),"")</f>
        <v>8.652000000000001</v>
      </c>
      <c r="AJ1558" t="s">
        <v>845</v>
      </c>
      <c r="AL1558" t="str">
        <f>IF(OR(AND(Q1558=Q1559,P1558&gt;0),AND(O1558&gt;0,O1558=O1559)),"duplicate","")</f>
        <v/>
      </c>
      <c r="AM1558" t="s">
        <v>826</v>
      </c>
      <c r="AN1558" t="s">
        <v>826</v>
      </c>
      <c r="AO1558" t="s">
        <v>826</v>
      </c>
      <c r="AP1558" t="s">
        <v>826</v>
      </c>
      <c r="AQ1558" t="s">
        <v>24</v>
      </c>
    </row>
    <row r="1559" spans="1:43" x14ac:dyDescent="0.2">
      <c r="A1559" s="29">
        <v>42919</v>
      </c>
      <c r="B1559" s="1">
        <v>42899</v>
      </c>
      <c r="C1559" s="1" t="str">
        <f>IF(F1559="Kup","6/13/2017",IF(F1559="Sag","6/14/2017",""))</f>
        <v>6/13/2017</v>
      </c>
      <c r="D1559" s="27">
        <f>A1559-B1559</f>
        <v>20</v>
      </c>
      <c r="E1559" s="27">
        <f>A1559-C1559</f>
        <v>20</v>
      </c>
      <c r="F1559" s="12" t="s">
        <v>21</v>
      </c>
      <c r="G1559" s="12">
        <v>20</v>
      </c>
      <c r="H1559" s="12" t="s">
        <v>22</v>
      </c>
      <c r="I1559" s="12" t="s">
        <v>23</v>
      </c>
      <c r="J1559" s="12" t="s">
        <v>23</v>
      </c>
      <c r="K1559" s="3" t="s">
        <v>956</v>
      </c>
      <c r="L1559" s="3" t="s">
        <v>955</v>
      </c>
      <c r="M1559" s="12">
        <v>6</v>
      </c>
      <c r="N1559" s="12">
        <v>6</v>
      </c>
      <c r="O1559" s="24"/>
      <c r="P1559" s="12">
        <v>2.3159999999999998</v>
      </c>
      <c r="Q1559" s="12">
        <v>1.964</v>
      </c>
      <c r="R1559">
        <f>IF(Q1559&gt;0,(P1559*(Q1559^2))*(3.14159/6),"")</f>
        <v>4.6775644206870393</v>
      </c>
      <c r="S1559" s="12" t="s">
        <v>32</v>
      </c>
      <c r="T1559" t="s">
        <v>25</v>
      </c>
      <c r="U1559" s="12" t="s">
        <v>26</v>
      </c>
      <c r="V1559" s="12" t="e">
        <f>"CG_D"&amp;G1559&amp;"_"&amp;H1559&amp;"_"&amp;#REF!&amp;".jpg"</f>
        <v>#REF!</v>
      </c>
      <c r="W1559" s="12"/>
      <c r="X1559" s="2" t="s">
        <v>764</v>
      </c>
      <c r="Y1559" s="12"/>
      <c r="Z1559" s="12"/>
      <c r="AA1559" s="12" t="s">
        <v>835</v>
      </c>
      <c r="AB1559" t="str">
        <f>IF(Q1559&gt;0,"yes","no")</f>
        <v>yes</v>
      </c>
      <c r="AC1559" t="str">
        <f>IF(O1559&gt;0,"yes","no")</f>
        <v>no</v>
      </c>
      <c r="AD1559" t="str">
        <f>IF(AH1559="hatch","yes","no")</f>
        <v>no</v>
      </c>
      <c r="AE1559" t="str">
        <f>IF(AH1559="swimup","yes","no")</f>
        <v>no</v>
      </c>
      <c r="AF1559" t="str">
        <f>IF(AH1559="respiration","yes","no")</f>
        <v>no</v>
      </c>
      <c r="AH1559" t="s">
        <v>813</v>
      </c>
      <c r="AI1559" t="str">
        <f>IF(O1559&gt;0,(IF(S1559="live",O1559*0.84,IF(S1559="dried.ethanol",O1559*0.8449+2.8227,O1559))),"")</f>
        <v/>
      </c>
      <c r="AJ1559" s="12" t="s">
        <v>801</v>
      </c>
      <c r="AL1559" t="str">
        <f>IF(OR(AND(Q1559=Q1560,P1559&gt;0),AND(O1559&gt;0,O1559=O1560)),"duplicate","")</f>
        <v/>
      </c>
      <c r="AM1559" t="s">
        <v>826</v>
      </c>
      <c r="AN1559" t="s">
        <v>826</v>
      </c>
      <c r="AO1559" t="s">
        <v>826</v>
      </c>
      <c r="AP1559" t="s">
        <v>826</v>
      </c>
      <c r="AQ1559" t="s">
        <v>32</v>
      </c>
    </row>
    <row r="1560" spans="1:43" x14ac:dyDescent="0.2">
      <c r="A1560" s="29">
        <v>42919</v>
      </c>
      <c r="B1560" s="1">
        <v>42899</v>
      </c>
      <c r="C1560" s="1" t="str">
        <f>IF(F1560="Kup","6/13/2017",IF(F1560="Sag","6/14/2017",""))</f>
        <v>6/13/2017</v>
      </c>
      <c r="D1560" s="27">
        <f>A1560-B1560</f>
        <v>20</v>
      </c>
      <c r="E1560" s="27">
        <f>A1560-C1560</f>
        <v>20</v>
      </c>
      <c r="F1560" s="12" t="s">
        <v>21</v>
      </c>
      <c r="G1560" s="12">
        <v>20</v>
      </c>
      <c r="H1560" s="12" t="s">
        <v>22</v>
      </c>
      <c r="I1560" s="12" t="s">
        <v>23</v>
      </c>
      <c r="J1560" s="12" t="s">
        <v>23</v>
      </c>
      <c r="K1560" s="3" t="s">
        <v>956</v>
      </c>
      <c r="L1560" s="3" t="s">
        <v>955</v>
      </c>
      <c r="M1560" s="12">
        <v>7</v>
      </c>
      <c r="N1560" s="12">
        <v>7</v>
      </c>
      <c r="O1560" s="24"/>
      <c r="P1560" s="12">
        <v>2.5219999999999998</v>
      </c>
      <c r="Q1560" s="12">
        <v>2.1040000000000001</v>
      </c>
      <c r="R1560">
        <f>IF(Q1560&gt;0,(P1560*(Q1560^2))*(3.14159/6),"")</f>
        <v>5.8456769154839465</v>
      </c>
      <c r="S1560" s="12" t="s">
        <v>32</v>
      </c>
      <c r="T1560" t="s">
        <v>25</v>
      </c>
      <c r="U1560" s="12" t="s">
        <v>26</v>
      </c>
      <c r="V1560" s="12" t="e">
        <f>"CG_D"&amp;G1560&amp;"_"&amp;H1560&amp;"_"&amp;#REF!&amp;".jpg"</f>
        <v>#REF!</v>
      </c>
      <c r="W1560" s="12"/>
      <c r="X1560" s="2" t="s">
        <v>764</v>
      </c>
      <c r="Y1560" s="12"/>
      <c r="Z1560" s="12"/>
      <c r="AA1560" s="12" t="s">
        <v>835</v>
      </c>
      <c r="AB1560" t="str">
        <f>IF(Q1560&gt;0,"yes","no")</f>
        <v>yes</v>
      </c>
      <c r="AC1560" t="str">
        <f>IF(O1560&gt;0,"yes","no")</f>
        <v>no</v>
      </c>
      <c r="AD1560" t="str">
        <f>IF(AH1560="hatch","yes","no")</f>
        <v>no</v>
      </c>
      <c r="AE1560" t="str">
        <f>IF(AH1560="swimup","yes","no")</f>
        <v>no</v>
      </c>
      <c r="AF1560" t="str">
        <f>IF(AH1560="respiration","yes","no")</f>
        <v>no</v>
      </c>
      <c r="AH1560" t="s">
        <v>813</v>
      </c>
      <c r="AI1560" t="str">
        <f>IF(O1560&gt;0,(IF(S1560="live",O1560*0.84,IF(S1560="dried.ethanol",O1560*0.8449+2.8227,O1560))),"")</f>
        <v/>
      </c>
      <c r="AJ1560" s="12" t="s">
        <v>801</v>
      </c>
      <c r="AL1560" t="str">
        <f>IF(OR(AND(Q1560=Q1561,P1560&gt;0),AND(O1560&gt;0,O1560=O1561)),"duplicate","")</f>
        <v/>
      </c>
      <c r="AM1560" t="s">
        <v>826</v>
      </c>
      <c r="AN1560" t="s">
        <v>826</v>
      </c>
      <c r="AO1560" t="s">
        <v>826</v>
      </c>
      <c r="AP1560" t="s">
        <v>826</v>
      </c>
      <c r="AQ1560" t="s">
        <v>32</v>
      </c>
    </row>
    <row r="1561" spans="1:43" x14ac:dyDescent="0.2">
      <c r="A1561" s="29">
        <v>42919</v>
      </c>
      <c r="B1561" s="1">
        <v>42899</v>
      </c>
      <c r="C1561" s="1" t="str">
        <f>IF(F1561="Kup","6/13/2017",IF(F1561="Sag","6/14/2017",""))</f>
        <v>6/13/2017</v>
      </c>
      <c r="D1561" s="27">
        <f>A1561-B1561</f>
        <v>20</v>
      </c>
      <c r="E1561" s="27">
        <f>A1561-C1561</f>
        <v>20</v>
      </c>
      <c r="F1561" s="12" t="s">
        <v>21</v>
      </c>
      <c r="G1561" s="12">
        <v>20</v>
      </c>
      <c r="H1561" s="12" t="s">
        <v>22</v>
      </c>
      <c r="I1561" s="12" t="s">
        <v>23</v>
      </c>
      <c r="J1561" s="12" t="s">
        <v>23</v>
      </c>
      <c r="K1561" s="3" t="s">
        <v>956</v>
      </c>
      <c r="L1561" s="3" t="s">
        <v>955</v>
      </c>
      <c r="M1561" s="12">
        <v>8</v>
      </c>
      <c r="N1561" s="12">
        <v>8</v>
      </c>
      <c r="O1561" s="24"/>
      <c r="P1561" s="12">
        <v>2.5750000000000002</v>
      </c>
      <c r="Q1561" s="12">
        <v>2.2280000000000002</v>
      </c>
      <c r="R1561">
        <f>IF(Q1561&gt;0,(P1561*(Q1561^2))*(3.14159/6),"")</f>
        <v>6.6927694039153343</v>
      </c>
      <c r="S1561" s="12" t="s">
        <v>32</v>
      </c>
      <c r="T1561" t="s">
        <v>25</v>
      </c>
      <c r="U1561" s="12" t="s">
        <v>26</v>
      </c>
      <c r="V1561" s="12" t="e">
        <f>"CG_D"&amp;G1561&amp;"_"&amp;H1561&amp;"_"&amp;#REF!&amp;".jpg"</f>
        <v>#REF!</v>
      </c>
      <c r="W1561" s="12"/>
      <c r="X1561" s="2" t="s">
        <v>764</v>
      </c>
      <c r="Y1561" s="12"/>
      <c r="Z1561" s="12"/>
      <c r="AA1561" s="12" t="s">
        <v>835</v>
      </c>
      <c r="AB1561" t="str">
        <f>IF(Q1561&gt;0,"yes","no")</f>
        <v>yes</v>
      </c>
      <c r="AC1561" t="str">
        <f>IF(O1561&gt;0,"yes","no")</f>
        <v>no</v>
      </c>
      <c r="AD1561" t="str">
        <f>IF(AH1561="hatch","yes","no")</f>
        <v>no</v>
      </c>
      <c r="AE1561" t="str">
        <f>IF(AH1561="swimup","yes","no")</f>
        <v>no</v>
      </c>
      <c r="AF1561" t="str">
        <f>IF(AH1561="respiration","yes","no")</f>
        <v>no</v>
      </c>
      <c r="AH1561" t="s">
        <v>813</v>
      </c>
      <c r="AI1561" t="str">
        <f>IF(O1561&gt;0,(IF(S1561="live",O1561*0.84,IF(S1561="dried.ethanol",O1561*0.8449+2.8227,O1561))),"")</f>
        <v/>
      </c>
      <c r="AJ1561" s="12" t="s">
        <v>801</v>
      </c>
      <c r="AL1561" t="str">
        <f>IF(OR(AND(Q1561=Q1562,P1561&gt;0),AND(O1561&gt;0,O1561=O1562)),"duplicate","")</f>
        <v/>
      </c>
      <c r="AM1561" t="s">
        <v>826</v>
      </c>
      <c r="AN1561" t="s">
        <v>826</v>
      </c>
      <c r="AO1561" t="s">
        <v>826</v>
      </c>
      <c r="AP1561" t="s">
        <v>826</v>
      </c>
      <c r="AQ1561" t="s">
        <v>32</v>
      </c>
    </row>
    <row r="1562" spans="1:43" x14ac:dyDescent="0.2">
      <c r="A1562" s="29">
        <v>42919</v>
      </c>
      <c r="B1562" s="1">
        <v>42899</v>
      </c>
      <c r="C1562" s="1" t="str">
        <f>IF(F1562="Kup","6/13/2017",IF(F1562="Sag","6/14/2017",""))</f>
        <v>6/13/2017</v>
      </c>
      <c r="D1562" s="27">
        <f>A1562-B1562</f>
        <v>20</v>
      </c>
      <c r="E1562" s="27">
        <f>A1562-C1562</f>
        <v>20</v>
      </c>
      <c r="F1562" s="12" t="s">
        <v>21</v>
      </c>
      <c r="G1562" s="12">
        <v>20</v>
      </c>
      <c r="H1562" s="12" t="s">
        <v>22</v>
      </c>
      <c r="I1562" s="12" t="s">
        <v>23</v>
      </c>
      <c r="J1562" s="12" t="s">
        <v>23</v>
      </c>
      <c r="K1562" s="3" t="s">
        <v>956</v>
      </c>
      <c r="L1562" s="3" t="s">
        <v>955</v>
      </c>
      <c r="M1562" s="12">
        <v>9</v>
      </c>
      <c r="N1562" s="12">
        <v>9</v>
      </c>
      <c r="O1562" s="24"/>
      <c r="P1562" s="12">
        <v>2.6669999999999998</v>
      </c>
      <c r="Q1562" s="12">
        <v>2.4359999999999999</v>
      </c>
      <c r="R1562">
        <f>IF(Q1562&gt;0,(P1562*(Q1562^2))*(3.14159/6),"")</f>
        <v>8.2865897620984779</v>
      </c>
      <c r="S1562" s="12" t="s">
        <v>32</v>
      </c>
      <c r="T1562" t="s">
        <v>25</v>
      </c>
      <c r="U1562" s="12" t="s">
        <v>26</v>
      </c>
      <c r="V1562" s="12" t="e">
        <f>"CG_D"&amp;G1562&amp;"_"&amp;H1562&amp;"_"&amp;#REF!&amp;".jpg"</f>
        <v>#REF!</v>
      </c>
      <c r="W1562" s="12"/>
      <c r="X1562" s="2" t="s">
        <v>764</v>
      </c>
      <c r="Y1562" s="12"/>
      <c r="Z1562" s="12"/>
      <c r="AA1562" s="12" t="s">
        <v>835</v>
      </c>
      <c r="AB1562" t="str">
        <f>IF(Q1562&gt;0,"yes","no")</f>
        <v>yes</v>
      </c>
      <c r="AC1562" t="str">
        <f>IF(O1562&gt;0,"yes","no")</f>
        <v>no</v>
      </c>
      <c r="AD1562" t="str">
        <f>IF(AH1562="hatch","yes","no")</f>
        <v>no</v>
      </c>
      <c r="AE1562" t="str">
        <f>IF(AH1562="swimup","yes","no")</f>
        <v>no</v>
      </c>
      <c r="AF1562" t="str">
        <f>IF(AH1562="respiration","yes","no")</f>
        <v>no</v>
      </c>
      <c r="AH1562" t="s">
        <v>813</v>
      </c>
      <c r="AI1562" t="str">
        <f>IF(O1562&gt;0,(IF(S1562="live",O1562*0.84,IF(S1562="dried.ethanol",O1562*0.8449+2.8227,O1562))),"")</f>
        <v/>
      </c>
      <c r="AJ1562" s="12" t="s">
        <v>801</v>
      </c>
      <c r="AL1562" t="str">
        <f>IF(OR(AND(Q1562=Q1563,P1562&gt;0),AND(O1562&gt;0,O1562=O1563)),"duplicate","")</f>
        <v/>
      </c>
      <c r="AM1562" t="s">
        <v>826</v>
      </c>
      <c r="AN1562" t="s">
        <v>826</v>
      </c>
      <c r="AO1562" t="s">
        <v>826</v>
      </c>
      <c r="AP1562" t="s">
        <v>826</v>
      </c>
      <c r="AQ1562" t="s">
        <v>32</v>
      </c>
    </row>
    <row r="1563" spans="1:43" x14ac:dyDescent="0.2">
      <c r="A1563" s="29">
        <v>42919</v>
      </c>
      <c r="B1563" s="1">
        <v>42899</v>
      </c>
      <c r="C1563" s="1" t="str">
        <f>IF(F1563="Kup","6/13/2017",IF(F1563="Sag","6/14/2017",""))</f>
        <v>6/13/2017</v>
      </c>
      <c r="D1563" s="27">
        <f>A1563-B1563</f>
        <v>20</v>
      </c>
      <c r="E1563" s="27">
        <f>A1563-C1563</f>
        <v>20</v>
      </c>
      <c r="F1563" s="12" t="s">
        <v>21</v>
      </c>
      <c r="G1563" s="12">
        <v>20</v>
      </c>
      <c r="H1563" s="12" t="s">
        <v>22</v>
      </c>
      <c r="I1563" s="12" t="s">
        <v>23</v>
      </c>
      <c r="J1563" s="12" t="s">
        <v>23</v>
      </c>
      <c r="K1563" s="3" t="s">
        <v>956</v>
      </c>
      <c r="L1563" s="3" t="s">
        <v>955</v>
      </c>
      <c r="M1563" s="12">
        <v>10</v>
      </c>
      <c r="N1563" s="12">
        <v>10</v>
      </c>
      <c r="O1563" s="24"/>
      <c r="P1563" s="12">
        <v>3.044</v>
      </c>
      <c r="Q1563" s="12">
        <v>2.5950000000000002</v>
      </c>
      <c r="R1563">
        <f>IF(Q1563&gt;0,(P1563*(Q1563^2))*(3.14159/6),"")</f>
        <v>10.732913467606499</v>
      </c>
      <c r="S1563" s="12" t="s">
        <v>32</v>
      </c>
      <c r="T1563" t="s">
        <v>25</v>
      </c>
      <c r="U1563" s="12" t="s">
        <v>26</v>
      </c>
      <c r="V1563" s="12" t="e">
        <f>"CG_D"&amp;G1563&amp;"_"&amp;H1563&amp;"_"&amp;#REF!&amp;".jpg"</f>
        <v>#REF!</v>
      </c>
      <c r="W1563" s="12"/>
      <c r="X1563" s="2" t="s">
        <v>764</v>
      </c>
      <c r="Y1563" s="12"/>
      <c r="Z1563" s="12"/>
      <c r="AA1563" s="12" t="s">
        <v>835</v>
      </c>
      <c r="AB1563" t="str">
        <f>IF(Q1563&gt;0,"yes","no")</f>
        <v>yes</v>
      </c>
      <c r="AC1563" t="str">
        <f>IF(O1563&gt;0,"yes","no")</f>
        <v>no</v>
      </c>
      <c r="AD1563" t="str">
        <f>IF(AH1563="hatch","yes","no")</f>
        <v>no</v>
      </c>
      <c r="AE1563" t="str">
        <f>IF(AH1563="swimup","yes","no")</f>
        <v>no</v>
      </c>
      <c r="AF1563" t="str">
        <f>IF(AH1563="respiration","yes","no")</f>
        <v>no</v>
      </c>
      <c r="AH1563" t="s">
        <v>813</v>
      </c>
      <c r="AI1563" t="str">
        <f>IF(O1563&gt;0,(IF(S1563="live",O1563*0.84,IF(S1563="dried.ethanol",O1563*0.8449+2.8227,O1563))),"")</f>
        <v/>
      </c>
      <c r="AJ1563" s="12" t="s">
        <v>801</v>
      </c>
      <c r="AL1563" t="str">
        <f>IF(OR(AND(Q1563=Q1564,P1563&gt;0),AND(O1563&gt;0,O1563=O1564)),"duplicate","")</f>
        <v/>
      </c>
      <c r="AM1563" t="s">
        <v>826</v>
      </c>
      <c r="AN1563" t="s">
        <v>826</v>
      </c>
      <c r="AO1563" t="s">
        <v>826</v>
      </c>
      <c r="AP1563" t="s">
        <v>826</v>
      </c>
      <c r="AQ1563" t="s">
        <v>32</v>
      </c>
    </row>
    <row r="1564" spans="1:43" x14ac:dyDescent="0.2">
      <c r="A1564" s="28">
        <v>42919</v>
      </c>
      <c r="B1564" s="1">
        <v>42899</v>
      </c>
      <c r="C1564" s="1" t="str">
        <f>IF(F1564="Kup","6/13/2017",IF(F1564="Sag","6/14/2017",""))</f>
        <v>6/13/2017</v>
      </c>
      <c r="D1564" s="27">
        <f>A1564-B1564</f>
        <v>20</v>
      </c>
      <c r="E1564" s="27">
        <f>A1564-C1564</f>
        <v>20</v>
      </c>
      <c r="F1564" t="s">
        <v>21</v>
      </c>
      <c r="G1564">
        <v>20</v>
      </c>
      <c r="H1564" t="s">
        <v>30</v>
      </c>
      <c r="I1564" s="12" t="s">
        <v>43</v>
      </c>
      <c r="J1564" s="12" t="s">
        <v>977</v>
      </c>
      <c r="K1564" s="3" t="s">
        <v>942</v>
      </c>
      <c r="L1564" s="3" t="s">
        <v>943</v>
      </c>
      <c r="M1564">
        <v>1</v>
      </c>
      <c r="N1564">
        <v>1</v>
      </c>
      <c r="O1564" s="23">
        <v>14.718</v>
      </c>
      <c r="R1564" t="str">
        <f>IF(Q1564&gt;0,(P1564*(Q1564^2))*(3.14159/6),"")</f>
        <v/>
      </c>
      <c r="S1564" t="s">
        <v>32</v>
      </c>
      <c r="T1564" t="s">
        <v>25</v>
      </c>
      <c r="U1564" t="s">
        <v>26</v>
      </c>
      <c r="V1564" t="s">
        <v>627</v>
      </c>
      <c r="X1564" t="s">
        <v>34</v>
      </c>
      <c r="AA1564" s="12" t="s">
        <v>835</v>
      </c>
      <c r="AB1564" t="str">
        <f>IF(Q1564&gt;0,"yes","no")</f>
        <v>no</v>
      </c>
      <c r="AC1564" t="str">
        <f>IF(O1564&gt;0,"yes","no")</f>
        <v>yes</v>
      </c>
      <c r="AD1564" t="str">
        <f>IF(AH1564="hatch","yes","no")</f>
        <v>no</v>
      </c>
      <c r="AE1564" t="str">
        <f>IF(AH1564="swimup","yes","no")</f>
        <v>no</v>
      </c>
      <c r="AF1564" t="str">
        <f>IF(AH1564="respiration","yes","no")</f>
        <v>no</v>
      </c>
      <c r="AH1564" t="s">
        <v>29</v>
      </c>
      <c r="AI1564">
        <f>IF(O1564&gt;0,(IF(S1564="live",O1564*0.84,IF(S1564="dried.ethanol",O1564*0.8449+2.8227,O1564))),"")</f>
        <v>14.718</v>
      </c>
      <c r="AL1564" t="str">
        <f>IF(OR(AND(Q1564=Q1565,P1564&gt;0),AND(O1564&gt;0,O1564=O1565)),"duplicate","")</f>
        <v/>
      </c>
      <c r="AM1564" t="s">
        <v>827</v>
      </c>
      <c r="AN1564" t="s">
        <v>827</v>
      </c>
      <c r="AO1564" t="s">
        <v>826</v>
      </c>
      <c r="AP1564" t="s">
        <v>826</v>
      </c>
      <c r="AQ1564" t="s">
        <v>32</v>
      </c>
    </row>
    <row r="1565" spans="1:43" x14ac:dyDescent="0.2">
      <c r="A1565" s="28">
        <v>42919</v>
      </c>
      <c r="B1565" s="1">
        <v>42899</v>
      </c>
      <c r="C1565" s="1" t="str">
        <f>IF(F1565="Kup","6/13/2017",IF(F1565="Sag","6/14/2017",""))</f>
        <v>6/13/2017</v>
      </c>
      <c r="D1565" s="27">
        <f>A1565-B1565</f>
        <v>20</v>
      </c>
      <c r="E1565" s="27">
        <f>A1565-C1565</f>
        <v>20</v>
      </c>
      <c r="F1565" t="s">
        <v>21</v>
      </c>
      <c r="G1565">
        <v>20</v>
      </c>
      <c r="H1565" t="s">
        <v>30</v>
      </c>
      <c r="I1565" s="12" t="s">
        <v>43</v>
      </c>
      <c r="J1565" s="12" t="s">
        <v>977</v>
      </c>
      <c r="K1565" s="3" t="s">
        <v>942</v>
      </c>
      <c r="L1565" s="3" t="s">
        <v>943</v>
      </c>
      <c r="M1565">
        <v>2</v>
      </c>
      <c r="N1565">
        <v>2</v>
      </c>
      <c r="O1565" s="23">
        <v>14.804</v>
      </c>
      <c r="R1565" t="str">
        <f>IF(Q1565&gt;0,(P1565*(Q1565^2))*(3.14159/6),"")</f>
        <v/>
      </c>
      <c r="S1565" t="s">
        <v>32</v>
      </c>
      <c r="T1565" t="s">
        <v>25</v>
      </c>
      <c r="U1565" t="s">
        <v>26</v>
      </c>
      <c r="V1565" t="s">
        <v>627</v>
      </c>
      <c r="X1565" t="s">
        <v>34</v>
      </c>
      <c r="AA1565" s="12" t="s">
        <v>835</v>
      </c>
      <c r="AB1565" t="str">
        <f>IF(Q1565&gt;0,"yes","no")</f>
        <v>no</v>
      </c>
      <c r="AC1565" t="str">
        <f>IF(O1565&gt;0,"yes","no")</f>
        <v>yes</v>
      </c>
      <c r="AD1565" t="str">
        <f>IF(AH1565="hatch","yes","no")</f>
        <v>no</v>
      </c>
      <c r="AE1565" t="str">
        <f>IF(AH1565="swimup","yes","no")</f>
        <v>no</v>
      </c>
      <c r="AF1565" t="str">
        <f>IF(AH1565="respiration","yes","no")</f>
        <v>no</v>
      </c>
      <c r="AH1565" t="s">
        <v>29</v>
      </c>
      <c r="AI1565">
        <f>IF(O1565&gt;0,(IF(S1565="live",O1565*0.84,IF(S1565="dried.ethanol",O1565*0.8449+2.8227,O1565))),"")</f>
        <v>14.804</v>
      </c>
      <c r="AL1565" t="str">
        <f>IF(OR(AND(Q1565=Q1566,P1565&gt;0),AND(O1565&gt;0,O1565=O1566)),"duplicate","")</f>
        <v/>
      </c>
      <c r="AM1565" t="s">
        <v>827</v>
      </c>
      <c r="AN1565" t="s">
        <v>827</v>
      </c>
      <c r="AO1565" t="s">
        <v>826</v>
      </c>
      <c r="AP1565" t="s">
        <v>826</v>
      </c>
      <c r="AQ1565" t="s">
        <v>32</v>
      </c>
    </row>
    <row r="1566" spans="1:43" x14ac:dyDescent="0.2">
      <c r="A1566" s="28">
        <v>42919</v>
      </c>
      <c r="B1566" s="1">
        <v>42899</v>
      </c>
      <c r="C1566" s="1" t="str">
        <f>IF(F1566="Kup","6/13/2017",IF(F1566="Sag","6/14/2017",""))</f>
        <v>6/13/2017</v>
      </c>
      <c r="D1566" s="27">
        <f>A1566-B1566</f>
        <v>20</v>
      </c>
      <c r="E1566" s="27">
        <f>A1566-C1566</f>
        <v>20</v>
      </c>
      <c r="F1566" t="s">
        <v>21</v>
      </c>
      <c r="G1566">
        <v>20</v>
      </c>
      <c r="H1566" t="s">
        <v>30</v>
      </c>
      <c r="I1566" s="12" t="s">
        <v>43</v>
      </c>
      <c r="J1566" s="12" t="s">
        <v>977</v>
      </c>
      <c r="K1566" s="3" t="s">
        <v>942</v>
      </c>
      <c r="L1566" s="3" t="s">
        <v>943</v>
      </c>
      <c r="M1566">
        <v>3</v>
      </c>
      <c r="N1566">
        <v>3</v>
      </c>
      <c r="O1566" s="23">
        <v>15.260999999999999</v>
      </c>
      <c r="R1566" t="str">
        <f>IF(Q1566&gt;0,(P1566*(Q1566^2))*(3.14159/6),"")</f>
        <v/>
      </c>
      <c r="S1566" t="s">
        <v>32</v>
      </c>
      <c r="T1566" t="s">
        <v>25</v>
      </c>
      <c r="U1566" t="s">
        <v>26</v>
      </c>
      <c r="V1566" t="s">
        <v>627</v>
      </c>
      <c r="X1566" t="s">
        <v>34</v>
      </c>
      <c r="AA1566" s="12" t="s">
        <v>835</v>
      </c>
      <c r="AB1566" t="str">
        <f>IF(Q1566&gt;0,"yes","no")</f>
        <v>no</v>
      </c>
      <c r="AC1566" t="str">
        <f>IF(O1566&gt;0,"yes","no")</f>
        <v>yes</v>
      </c>
      <c r="AD1566" t="str">
        <f>IF(AH1566="hatch","yes","no")</f>
        <v>no</v>
      </c>
      <c r="AE1566" t="str">
        <f>IF(AH1566="swimup","yes","no")</f>
        <v>no</v>
      </c>
      <c r="AF1566" t="str">
        <f>IF(AH1566="respiration","yes","no")</f>
        <v>no</v>
      </c>
      <c r="AH1566" t="s">
        <v>29</v>
      </c>
      <c r="AI1566">
        <f>IF(O1566&gt;0,(IF(S1566="live",O1566*0.84,IF(S1566="dried.ethanol",O1566*0.8449+2.8227,O1566))),"")</f>
        <v>15.260999999999999</v>
      </c>
      <c r="AL1566" t="str">
        <f>IF(OR(AND(Q1566=Q1567,P1566&gt;0),AND(O1566&gt;0,O1566=O1567)),"duplicate","")</f>
        <v/>
      </c>
      <c r="AM1566" t="s">
        <v>827</v>
      </c>
      <c r="AN1566" t="s">
        <v>827</v>
      </c>
      <c r="AO1566" t="s">
        <v>826</v>
      </c>
      <c r="AP1566" t="s">
        <v>826</v>
      </c>
      <c r="AQ1566" t="s">
        <v>32</v>
      </c>
    </row>
    <row r="1567" spans="1:43" x14ac:dyDescent="0.2">
      <c r="A1567" s="28">
        <v>42919</v>
      </c>
      <c r="B1567" s="1">
        <v>42899</v>
      </c>
      <c r="C1567" s="1" t="str">
        <f>IF(F1567="Kup","6/13/2017",IF(F1567="Sag","6/14/2017",""))</f>
        <v>6/13/2017</v>
      </c>
      <c r="D1567" s="27">
        <f>A1567-B1567</f>
        <v>20</v>
      </c>
      <c r="E1567" s="27">
        <f>A1567-C1567</f>
        <v>20</v>
      </c>
      <c r="F1567" t="s">
        <v>21</v>
      </c>
      <c r="G1567">
        <v>20</v>
      </c>
      <c r="H1567" t="s">
        <v>30</v>
      </c>
      <c r="I1567" s="12" t="s">
        <v>43</v>
      </c>
      <c r="J1567" s="12" t="s">
        <v>977</v>
      </c>
      <c r="K1567" s="3" t="s">
        <v>942</v>
      </c>
      <c r="L1567" s="3" t="s">
        <v>943</v>
      </c>
      <c r="M1567">
        <v>4</v>
      </c>
      <c r="N1567">
        <v>4</v>
      </c>
      <c r="O1567" s="23">
        <v>14.691000000000001</v>
      </c>
      <c r="R1567" t="str">
        <f>IF(Q1567&gt;0,(P1567*(Q1567^2))*(3.14159/6),"")</f>
        <v/>
      </c>
      <c r="S1567" t="s">
        <v>32</v>
      </c>
      <c r="T1567" t="s">
        <v>25</v>
      </c>
      <c r="U1567" t="s">
        <v>26</v>
      </c>
      <c r="V1567" t="s">
        <v>627</v>
      </c>
      <c r="X1567" t="s">
        <v>34</v>
      </c>
      <c r="AA1567" s="12" t="s">
        <v>835</v>
      </c>
      <c r="AB1567" t="str">
        <f>IF(Q1567&gt;0,"yes","no")</f>
        <v>no</v>
      </c>
      <c r="AC1567" t="str">
        <f>IF(O1567&gt;0,"yes","no")</f>
        <v>yes</v>
      </c>
      <c r="AD1567" t="str">
        <f>IF(AH1567="hatch","yes","no")</f>
        <v>no</v>
      </c>
      <c r="AE1567" t="str">
        <f>IF(AH1567="swimup","yes","no")</f>
        <v>no</v>
      </c>
      <c r="AF1567" t="str">
        <f>IF(AH1567="respiration","yes","no")</f>
        <v>no</v>
      </c>
      <c r="AH1567" t="s">
        <v>29</v>
      </c>
      <c r="AI1567">
        <f>IF(O1567&gt;0,(IF(S1567="live",O1567*0.84,IF(S1567="dried.ethanol",O1567*0.8449+2.8227,O1567))),"")</f>
        <v>14.691000000000001</v>
      </c>
      <c r="AL1567" t="str">
        <f>IF(OR(AND(Q1567=Q1568,P1567&gt;0),AND(O1567&gt;0,O1567=O1568)),"duplicate","")</f>
        <v/>
      </c>
      <c r="AM1567" t="s">
        <v>827</v>
      </c>
      <c r="AN1567" t="s">
        <v>827</v>
      </c>
      <c r="AO1567" t="s">
        <v>826</v>
      </c>
      <c r="AP1567" t="s">
        <v>826</v>
      </c>
      <c r="AQ1567" t="s">
        <v>32</v>
      </c>
    </row>
    <row r="1568" spans="1:43" x14ac:dyDescent="0.2">
      <c r="A1568" s="28">
        <v>42919</v>
      </c>
      <c r="B1568" s="1">
        <v>42899</v>
      </c>
      <c r="C1568" s="1" t="str">
        <f>IF(F1568="Kup","6/13/2017",IF(F1568="Sag","6/14/2017",""))</f>
        <v>6/13/2017</v>
      </c>
      <c r="D1568" s="27">
        <f>A1568-B1568</f>
        <v>20</v>
      </c>
      <c r="E1568" s="27">
        <f>A1568-C1568</f>
        <v>20</v>
      </c>
      <c r="F1568" t="s">
        <v>21</v>
      </c>
      <c r="G1568">
        <v>20</v>
      </c>
      <c r="H1568" t="s">
        <v>30</v>
      </c>
      <c r="I1568" s="12" t="s">
        <v>43</v>
      </c>
      <c r="J1568" s="12" t="s">
        <v>977</v>
      </c>
      <c r="K1568" s="3" t="s">
        <v>942</v>
      </c>
      <c r="L1568" s="3" t="s">
        <v>943</v>
      </c>
      <c r="M1568">
        <v>5</v>
      </c>
      <c r="N1568">
        <v>5</v>
      </c>
      <c r="O1568" s="23">
        <v>14.863</v>
      </c>
      <c r="R1568" t="str">
        <f>IF(Q1568&gt;0,(P1568*(Q1568^2))*(3.14159/6),"")</f>
        <v/>
      </c>
      <c r="S1568" t="s">
        <v>32</v>
      </c>
      <c r="T1568" t="s">
        <v>25</v>
      </c>
      <c r="U1568" t="s">
        <v>26</v>
      </c>
      <c r="V1568" t="s">
        <v>627</v>
      </c>
      <c r="X1568" t="s">
        <v>34</v>
      </c>
      <c r="AA1568" s="12" t="s">
        <v>835</v>
      </c>
      <c r="AB1568" t="str">
        <f>IF(Q1568&gt;0,"yes","no")</f>
        <v>no</v>
      </c>
      <c r="AC1568" t="str">
        <f>IF(O1568&gt;0,"yes","no")</f>
        <v>yes</v>
      </c>
      <c r="AD1568" t="str">
        <f>IF(AH1568="hatch","yes","no")</f>
        <v>no</v>
      </c>
      <c r="AE1568" t="str">
        <f>IF(AH1568="swimup","yes","no")</f>
        <v>no</v>
      </c>
      <c r="AF1568" t="str">
        <f>IF(AH1568="respiration","yes","no")</f>
        <v>no</v>
      </c>
      <c r="AH1568" t="s">
        <v>29</v>
      </c>
      <c r="AI1568">
        <f>IF(O1568&gt;0,(IF(S1568="live",O1568*0.84,IF(S1568="dried.ethanol",O1568*0.8449+2.8227,O1568))),"")</f>
        <v>14.863</v>
      </c>
      <c r="AL1568" t="str">
        <f>IF(OR(AND(Q1568=Q1569,P1568&gt;0),AND(O1568&gt;0,O1568=O1569)),"duplicate","")</f>
        <v/>
      </c>
      <c r="AM1568" t="s">
        <v>827</v>
      </c>
      <c r="AN1568" t="s">
        <v>827</v>
      </c>
      <c r="AO1568" t="s">
        <v>826</v>
      </c>
      <c r="AP1568" t="s">
        <v>826</v>
      </c>
      <c r="AQ1568" t="s">
        <v>32</v>
      </c>
    </row>
    <row r="1569" spans="1:43" x14ac:dyDescent="0.2">
      <c r="A1569" s="28">
        <v>42919</v>
      </c>
      <c r="B1569" s="1">
        <v>42899</v>
      </c>
      <c r="C1569" s="1" t="str">
        <f>IF(F1569="Kup","6/13/2017",IF(F1569="Sag","6/14/2017",""))</f>
        <v>6/13/2017</v>
      </c>
      <c r="D1569" s="27">
        <f>A1569-B1569</f>
        <v>20</v>
      </c>
      <c r="E1569" s="27">
        <f>A1569-C1569</f>
        <v>20</v>
      </c>
      <c r="F1569" t="s">
        <v>21</v>
      </c>
      <c r="G1569">
        <v>20</v>
      </c>
      <c r="H1569" t="s">
        <v>30</v>
      </c>
      <c r="I1569" s="12" t="s">
        <v>43</v>
      </c>
      <c r="J1569" s="12" t="s">
        <v>977</v>
      </c>
      <c r="K1569" s="3" t="s">
        <v>942</v>
      </c>
      <c r="L1569" s="3" t="s">
        <v>943</v>
      </c>
      <c r="M1569">
        <v>6</v>
      </c>
      <c r="N1569">
        <v>6</v>
      </c>
      <c r="O1569" s="23">
        <v>14.893000000000001</v>
      </c>
      <c r="R1569" t="str">
        <f>IF(Q1569&gt;0,(P1569*(Q1569^2))*(3.14159/6),"")</f>
        <v/>
      </c>
      <c r="S1569" t="s">
        <v>32</v>
      </c>
      <c r="T1569" t="s">
        <v>25</v>
      </c>
      <c r="U1569" t="s">
        <v>26</v>
      </c>
      <c r="V1569" t="s">
        <v>627</v>
      </c>
      <c r="X1569" t="s">
        <v>34</v>
      </c>
      <c r="AA1569" s="12" t="s">
        <v>835</v>
      </c>
      <c r="AB1569" t="str">
        <f>IF(Q1569&gt;0,"yes","no")</f>
        <v>no</v>
      </c>
      <c r="AC1569" t="str">
        <f>IF(O1569&gt;0,"yes","no")</f>
        <v>yes</v>
      </c>
      <c r="AD1569" t="str">
        <f>IF(AH1569="hatch","yes","no")</f>
        <v>no</v>
      </c>
      <c r="AE1569" t="str">
        <f>IF(AH1569="swimup","yes","no")</f>
        <v>no</v>
      </c>
      <c r="AF1569" t="str">
        <f>IF(AH1569="respiration","yes","no")</f>
        <v>no</v>
      </c>
      <c r="AH1569" t="s">
        <v>29</v>
      </c>
      <c r="AI1569">
        <f>IF(O1569&gt;0,(IF(S1569="live",O1569*0.84,IF(S1569="dried.ethanol",O1569*0.8449+2.8227,O1569))),"")</f>
        <v>14.893000000000001</v>
      </c>
      <c r="AL1569" t="str">
        <f>IF(OR(AND(Q1569=Q1570,P1569&gt;0),AND(O1569&gt;0,O1569=O1570)),"duplicate","")</f>
        <v/>
      </c>
      <c r="AM1569" t="s">
        <v>827</v>
      </c>
      <c r="AN1569" t="s">
        <v>827</v>
      </c>
      <c r="AO1569" t="s">
        <v>826</v>
      </c>
      <c r="AP1569" t="s">
        <v>826</v>
      </c>
      <c r="AQ1569" t="s">
        <v>32</v>
      </c>
    </row>
    <row r="1570" spans="1:43" x14ac:dyDescent="0.2">
      <c r="A1570" s="28">
        <v>42919</v>
      </c>
      <c r="B1570" s="1">
        <v>42899</v>
      </c>
      <c r="C1570" s="1" t="str">
        <f>IF(F1570="Kup","6/13/2017",IF(F1570="Sag","6/14/2017",""))</f>
        <v>6/13/2017</v>
      </c>
      <c r="D1570" s="27">
        <f>A1570-B1570</f>
        <v>20</v>
      </c>
      <c r="E1570" s="27">
        <f>A1570-C1570</f>
        <v>20</v>
      </c>
      <c r="F1570" t="s">
        <v>21</v>
      </c>
      <c r="G1570">
        <v>20</v>
      </c>
      <c r="H1570" t="s">
        <v>30</v>
      </c>
      <c r="I1570" s="12" t="s">
        <v>43</v>
      </c>
      <c r="J1570" s="12" t="s">
        <v>977</v>
      </c>
      <c r="K1570" s="3" t="s">
        <v>942</v>
      </c>
      <c r="L1570" s="3" t="s">
        <v>943</v>
      </c>
      <c r="M1570">
        <v>7</v>
      </c>
      <c r="N1570">
        <v>7</v>
      </c>
      <c r="O1570" s="23">
        <v>14.811</v>
      </c>
      <c r="R1570" t="str">
        <f>IF(Q1570&gt;0,(P1570*(Q1570^2))*(3.14159/6),"")</f>
        <v/>
      </c>
      <c r="S1570" t="s">
        <v>32</v>
      </c>
      <c r="T1570" t="s">
        <v>25</v>
      </c>
      <c r="U1570" t="s">
        <v>26</v>
      </c>
      <c r="V1570" t="s">
        <v>627</v>
      </c>
      <c r="X1570" t="s">
        <v>34</v>
      </c>
      <c r="AA1570" s="12" t="s">
        <v>835</v>
      </c>
      <c r="AB1570" t="str">
        <f>IF(Q1570&gt;0,"yes","no")</f>
        <v>no</v>
      </c>
      <c r="AC1570" t="str">
        <f>IF(O1570&gt;0,"yes","no")</f>
        <v>yes</v>
      </c>
      <c r="AD1570" t="str">
        <f>IF(AH1570="hatch","yes","no")</f>
        <v>no</v>
      </c>
      <c r="AE1570" t="str">
        <f>IF(AH1570="swimup","yes","no")</f>
        <v>no</v>
      </c>
      <c r="AF1570" t="str">
        <f>IF(AH1570="respiration","yes","no")</f>
        <v>no</v>
      </c>
      <c r="AH1570" t="s">
        <v>29</v>
      </c>
      <c r="AI1570">
        <f>IF(O1570&gt;0,(IF(S1570="live",O1570*0.84,IF(S1570="dried.ethanol",O1570*0.8449+2.8227,O1570))),"")</f>
        <v>14.811</v>
      </c>
      <c r="AL1570" t="str">
        <f>IF(OR(AND(Q1570=Q1571,P1570&gt;0),AND(O1570&gt;0,O1570=O1571)),"duplicate","")</f>
        <v/>
      </c>
      <c r="AM1570" t="s">
        <v>827</v>
      </c>
      <c r="AN1570" t="s">
        <v>827</v>
      </c>
      <c r="AO1570" t="s">
        <v>826</v>
      </c>
      <c r="AP1570" t="s">
        <v>826</v>
      </c>
      <c r="AQ1570" t="s">
        <v>32</v>
      </c>
    </row>
    <row r="1571" spans="1:43" x14ac:dyDescent="0.2">
      <c r="A1571" s="28">
        <v>42919</v>
      </c>
      <c r="B1571" s="1">
        <v>42899</v>
      </c>
      <c r="C1571" s="1" t="str">
        <f>IF(F1571="Kup","6/13/2017",IF(F1571="Sag","6/14/2017",""))</f>
        <v>6/13/2017</v>
      </c>
      <c r="D1571" s="27">
        <f>A1571-B1571</f>
        <v>20</v>
      </c>
      <c r="E1571" s="27">
        <f>A1571-C1571</f>
        <v>20</v>
      </c>
      <c r="F1571" t="s">
        <v>21</v>
      </c>
      <c r="G1571">
        <v>20</v>
      </c>
      <c r="H1571" t="s">
        <v>30</v>
      </c>
      <c r="I1571" s="12" t="s">
        <v>43</v>
      </c>
      <c r="J1571" s="12" t="s">
        <v>977</v>
      </c>
      <c r="K1571" s="3" t="s">
        <v>942</v>
      </c>
      <c r="L1571" s="3" t="s">
        <v>943</v>
      </c>
      <c r="M1571">
        <v>8</v>
      </c>
      <c r="N1571">
        <v>8</v>
      </c>
      <c r="O1571" s="23">
        <v>15.387</v>
      </c>
      <c r="R1571" t="str">
        <f>IF(Q1571&gt;0,(P1571*(Q1571^2))*(3.14159/6),"")</f>
        <v/>
      </c>
      <c r="S1571" t="s">
        <v>32</v>
      </c>
      <c r="T1571" t="s">
        <v>25</v>
      </c>
      <c r="U1571" t="s">
        <v>26</v>
      </c>
      <c r="V1571" t="s">
        <v>627</v>
      </c>
      <c r="X1571" t="s">
        <v>34</v>
      </c>
      <c r="AA1571" s="12" t="s">
        <v>835</v>
      </c>
      <c r="AB1571" t="str">
        <f>IF(Q1571&gt;0,"yes","no")</f>
        <v>no</v>
      </c>
      <c r="AC1571" t="str">
        <f>IF(O1571&gt;0,"yes","no")</f>
        <v>yes</v>
      </c>
      <c r="AD1571" t="str">
        <f>IF(AH1571="hatch","yes","no")</f>
        <v>no</v>
      </c>
      <c r="AE1571" t="str">
        <f>IF(AH1571="swimup","yes","no")</f>
        <v>no</v>
      </c>
      <c r="AF1571" t="str">
        <f>IF(AH1571="respiration","yes","no")</f>
        <v>no</v>
      </c>
      <c r="AH1571" t="s">
        <v>29</v>
      </c>
      <c r="AI1571">
        <f>IF(O1571&gt;0,(IF(S1571="live",O1571*0.84,IF(S1571="dried.ethanol",O1571*0.8449+2.8227,O1571))),"")</f>
        <v>15.387</v>
      </c>
      <c r="AL1571" t="str">
        <f>IF(OR(AND(Q1571=Q1572,P1571&gt;0),AND(O1571&gt;0,O1571=O1572)),"duplicate","")</f>
        <v/>
      </c>
      <c r="AM1571" t="s">
        <v>827</v>
      </c>
      <c r="AN1571" t="s">
        <v>827</v>
      </c>
      <c r="AO1571" t="s">
        <v>826</v>
      </c>
      <c r="AP1571" t="s">
        <v>826</v>
      </c>
      <c r="AQ1571" t="s">
        <v>32</v>
      </c>
    </row>
    <row r="1572" spans="1:43" x14ac:dyDescent="0.2">
      <c r="A1572" s="28">
        <v>42919</v>
      </c>
      <c r="B1572" s="1">
        <v>42899</v>
      </c>
      <c r="C1572" s="1" t="str">
        <f>IF(F1572="Kup","6/13/2017",IF(F1572="Sag","6/14/2017",""))</f>
        <v>6/13/2017</v>
      </c>
      <c r="D1572" s="27">
        <f>A1572-B1572</f>
        <v>20</v>
      </c>
      <c r="E1572" s="27">
        <f>A1572-C1572</f>
        <v>20</v>
      </c>
      <c r="F1572" t="s">
        <v>21</v>
      </c>
      <c r="G1572">
        <v>20</v>
      </c>
      <c r="H1572" t="s">
        <v>30</v>
      </c>
      <c r="I1572" s="12" t="s">
        <v>43</v>
      </c>
      <c r="J1572" s="12" t="s">
        <v>977</v>
      </c>
      <c r="K1572" s="3" t="s">
        <v>942</v>
      </c>
      <c r="L1572" s="3" t="s">
        <v>943</v>
      </c>
      <c r="M1572">
        <v>9</v>
      </c>
      <c r="N1572">
        <v>9</v>
      </c>
      <c r="O1572" s="23">
        <v>15.053000000000001</v>
      </c>
      <c r="R1572" t="str">
        <f>IF(Q1572&gt;0,(P1572*(Q1572^2))*(3.14159/6),"")</f>
        <v/>
      </c>
      <c r="S1572" t="s">
        <v>32</v>
      </c>
      <c r="T1572" t="s">
        <v>25</v>
      </c>
      <c r="U1572" t="s">
        <v>26</v>
      </c>
      <c r="V1572" t="s">
        <v>627</v>
      </c>
      <c r="X1572" t="s">
        <v>34</v>
      </c>
      <c r="AA1572" s="12" t="s">
        <v>835</v>
      </c>
      <c r="AB1572" t="str">
        <f>IF(Q1572&gt;0,"yes","no")</f>
        <v>no</v>
      </c>
      <c r="AC1572" t="str">
        <f>IF(O1572&gt;0,"yes","no")</f>
        <v>yes</v>
      </c>
      <c r="AD1572" t="str">
        <f>IF(AH1572="hatch","yes","no")</f>
        <v>no</v>
      </c>
      <c r="AE1572" t="str">
        <f>IF(AH1572="swimup","yes","no")</f>
        <v>no</v>
      </c>
      <c r="AF1572" t="str">
        <f>IF(AH1572="respiration","yes","no")</f>
        <v>no</v>
      </c>
      <c r="AH1572" t="s">
        <v>29</v>
      </c>
      <c r="AI1572">
        <f>IF(O1572&gt;0,(IF(S1572="live",O1572*0.84,IF(S1572="dried.ethanol",O1572*0.8449+2.8227,O1572))),"")</f>
        <v>15.053000000000001</v>
      </c>
      <c r="AL1572" t="str">
        <f>IF(OR(AND(Q1572=Q1573,P1572&gt;0),AND(O1572&gt;0,O1572=O1573)),"duplicate","")</f>
        <v/>
      </c>
      <c r="AM1572" t="s">
        <v>827</v>
      </c>
      <c r="AN1572" t="s">
        <v>827</v>
      </c>
      <c r="AO1572" t="s">
        <v>826</v>
      </c>
      <c r="AP1572" t="s">
        <v>826</v>
      </c>
      <c r="AQ1572" t="s">
        <v>32</v>
      </c>
    </row>
    <row r="1573" spans="1:43" x14ac:dyDescent="0.2">
      <c r="A1573" s="28">
        <v>42919</v>
      </c>
      <c r="B1573" s="1">
        <v>42899</v>
      </c>
      <c r="C1573" s="1" t="str">
        <f>IF(F1573="Kup","6/13/2017",IF(F1573="Sag","6/14/2017",""))</f>
        <v>6/13/2017</v>
      </c>
      <c r="D1573" s="27">
        <f>A1573-B1573</f>
        <v>20</v>
      </c>
      <c r="E1573" s="27">
        <f>A1573-C1573</f>
        <v>20</v>
      </c>
      <c r="F1573" t="s">
        <v>21</v>
      </c>
      <c r="G1573">
        <v>20</v>
      </c>
      <c r="H1573" t="s">
        <v>30</v>
      </c>
      <c r="I1573" s="12" t="s">
        <v>43</v>
      </c>
      <c r="J1573" s="12" t="s">
        <v>977</v>
      </c>
      <c r="K1573" s="3" t="s">
        <v>942</v>
      </c>
      <c r="L1573" s="3" t="s">
        <v>943</v>
      </c>
      <c r="M1573">
        <v>10</v>
      </c>
      <c r="N1573">
        <v>10</v>
      </c>
      <c r="O1573" s="23">
        <v>14.307</v>
      </c>
      <c r="R1573" t="str">
        <f>IF(Q1573&gt;0,(P1573*(Q1573^2))*(3.14159/6),"")</f>
        <v/>
      </c>
      <c r="S1573" t="s">
        <v>32</v>
      </c>
      <c r="T1573" t="s">
        <v>25</v>
      </c>
      <c r="U1573" t="s">
        <v>26</v>
      </c>
      <c r="V1573" t="s">
        <v>627</v>
      </c>
      <c r="X1573" t="s">
        <v>34</v>
      </c>
      <c r="AA1573" s="12" t="s">
        <v>835</v>
      </c>
      <c r="AB1573" t="str">
        <f>IF(Q1573&gt;0,"yes","no")</f>
        <v>no</v>
      </c>
      <c r="AC1573" t="str">
        <f>IF(O1573&gt;0,"yes","no")</f>
        <v>yes</v>
      </c>
      <c r="AD1573" t="str">
        <f>IF(AH1573="hatch","yes","no")</f>
        <v>no</v>
      </c>
      <c r="AE1573" t="str">
        <f>IF(AH1573="swimup","yes","no")</f>
        <v>no</v>
      </c>
      <c r="AF1573" t="str">
        <f>IF(AH1573="respiration","yes","no")</f>
        <v>no</v>
      </c>
      <c r="AH1573" t="s">
        <v>29</v>
      </c>
      <c r="AI1573">
        <f>IF(O1573&gt;0,(IF(S1573="live",O1573*0.84,IF(S1573="dried.ethanol",O1573*0.8449+2.8227,O1573))),"")</f>
        <v>14.307</v>
      </c>
      <c r="AL1573" t="str">
        <f>IF(OR(AND(Q1573=Q1574,P1573&gt;0),AND(O1573&gt;0,O1573=O1574)),"duplicate","")</f>
        <v/>
      </c>
      <c r="AM1573" t="s">
        <v>827</v>
      </c>
      <c r="AN1573" t="s">
        <v>827</v>
      </c>
      <c r="AO1573" t="s">
        <v>826</v>
      </c>
      <c r="AP1573" t="s">
        <v>826</v>
      </c>
      <c r="AQ1573" t="s">
        <v>32</v>
      </c>
    </row>
    <row r="1574" spans="1:43" x14ac:dyDescent="0.2">
      <c r="A1574" s="28">
        <v>42919</v>
      </c>
      <c r="B1574" s="1">
        <v>42899</v>
      </c>
      <c r="C1574" s="1" t="str">
        <f>IF(F1574="Kup","6/13/2017",IF(F1574="Sag","6/14/2017",""))</f>
        <v>6/13/2017</v>
      </c>
      <c r="D1574" s="27">
        <f>A1574-B1574</f>
        <v>20</v>
      </c>
      <c r="E1574" s="27">
        <f>A1574-C1574</f>
        <v>20</v>
      </c>
      <c r="F1574" t="s">
        <v>21</v>
      </c>
      <c r="G1574">
        <v>20</v>
      </c>
      <c r="H1574" t="s">
        <v>30</v>
      </c>
      <c r="I1574" s="12" t="s">
        <v>94</v>
      </c>
      <c r="J1574" s="12" t="s">
        <v>988</v>
      </c>
      <c r="K1574" s="2" t="s">
        <v>957</v>
      </c>
      <c r="L1574" s="2" t="s">
        <v>943</v>
      </c>
      <c r="M1574">
        <v>1</v>
      </c>
      <c r="N1574">
        <v>1</v>
      </c>
      <c r="O1574" s="23">
        <v>14.404</v>
      </c>
      <c r="R1574" t="str">
        <f>IF(Q1574&gt;0,(P1574*(Q1574^2))*(3.14159/6),"")</f>
        <v/>
      </c>
      <c r="S1574" t="s">
        <v>32</v>
      </c>
      <c r="T1574" t="s">
        <v>25</v>
      </c>
      <c r="U1574" t="s">
        <v>26</v>
      </c>
      <c r="V1574" t="s">
        <v>626</v>
      </c>
      <c r="X1574" t="s">
        <v>34</v>
      </c>
      <c r="AA1574" s="12" t="s">
        <v>835</v>
      </c>
      <c r="AB1574" t="str">
        <f>IF(Q1574&gt;0,"yes","no")</f>
        <v>no</v>
      </c>
      <c r="AC1574" t="str">
        <f>IF(O1574&gt;0,"yes","no")</f>
        <v>yes</v>
      </c>
      <c r="AD1574" t="str">
        <f>IF(AH1574="hatch","yes","no")</f>
        <v>no</v>
      </c>
      <c r="AE1574" t="str">
        <f>IF(AH1574="swimup","yes","no")</f>
        <v>no</v>
      </c>
      <c r="AF1574" t="str">
        <f>IF(AH1574="respiration","yes","no")</f>
        <v>no</v>
      </c>
      <c r="AH1574" t="s">
        <v>29</v>
      </c>
      <c r="AI1574">
        <f>IF(O1574&gt;0,(IF(S1574="live",O1574*0.84,IF(S1574="dried.ethanol",O1574*0.8449+2.8227,O1574))),"")</f>
        <v>14.404</v>
      </c>
      <c r="AL1574" t="str">
        <f>IF(OR(AND(Q1574=Q1575,P1574&gt;0),AND(O1574&gt;0,O1574=O1575)),"duplicate","")</f>
        <v/>
      </c>
      <c r="AM1574" t="s">
        <v>827</v>
      </c>
      <c r="AN1574" t="s">
        <v>827</v>
      </c>
      <c r="AO1574" t="s">
        <v>826</v>
      </c>
      <c r="AP1574" t="s">
        <v>826</v>
      </c>
      <c r="AQ1574" t="s">
        <v>32</v>
      </c>
    </row>
    <row r="1575" spans="1:43" x14ac:dyDescent="0.2">
      <c r="A1575" s="28">
        <v>42919</v>
      </c>
      <c r="B1575" s="1">
        <v>42899</v>
      </c>
      <c r="C1575" s="1" t="str">
        <f>IF(F1575="Kup","6/13/2017",IF(F1575="Sag","6/14/2017",""))</f>
        <v>6/13/2017</v>
      </c>
      <c r="D1575" s="27">
        <f>A1575-B1575</f>
        <v>20</v>
      </c>
      <c r="E1575" s="27">
        <f>A1575-C1575</f>
        <v>20</v>
      </c>
      <c r="F1575" t="s">
        <v>21</v>
      </c>
      <c r="G1575">
        <v>20</v>
      </c>
      <c r="H1575" t="s">
        <v>30</v>
      </c>
      <c r="I1575" s="12" t="s">
        <v>94</v>
      </c>
      <c r="J1575" s="12" t="s">
        <v>988</v>
      </c>
      <c r="K1575" s="2" t="s">
        <v>957</v>
      </c>
      <c r="L1575" s="2" t="s">
        <v>943</v>
      </c>
      <c r="M1575">
        <v>2</v>
      </c>
      <c r="N1575">
        <v>2</v>
      </c>
      <c r="O1575" s="23">
        <v>14.208</v>
      </c>
      <c r="R1575" t="str">
        <f>IF(Q1575&gt;0,(P1575*(Q1575^2))*(3.14159/6),"")</f>
        <v/>
      </c>
      <c r="S1575" t="s">
        <v>32</v>
      </c>
      <c r="T1575" t="s">
        <v>25</v>
      </c>
      <c r="U1575" t="s">
        <v>26</v>
      </c>
      <c r="V1575" t="s">
        <v>626</v>
      </c>
      <c r="X1575" t="s">
        <v>34</v>
      </c>
      <c r="AA1575" s="12" t="s">
        <v>835</v>
      </c>
      <c r="AB1575" t="str">
        <f>IF(Q1575&gt;0,"yes","no")</f>
        <v>no</v>
      </c>
      <c r="AC1575" t="str">
        <f>IF(O1575&gt;0,"yes","no")</f>
        <v>yes</v>
      </c>
      <c r="AD1575" t="str">
        <f>IF(AH1575="hatch","yes","no")</f>
        <v>no</v>
      </c>
      <c r="AE1575" t="str">
        <f>IF(AH1575="swimup","yes","no")</f>
        <v>no</v>
      </c>
      <c r="AF1575" t="str">
        <f>IF(AH1575="respiration","yes","no")</f>
        <v>no</v>
      </c>
      <c r="AH1575" t="s">
        <v>29</v>
      </c>
      <c r="AI1575">
        <f>IF(O1575&gt;0,(IF(S1575="live",O1575*0.84,IF(S1575="dried.ethanol",O1575*0.8449+2.8227,O1575))),"")</f>
        <v>14.208</v>
      </c>
      <c r="AL1575" t="str">
        <f>IF(OR(AND(Q1575=Q1576,P1575&gt;0),AND(O1575&gt;0,O1575=O1576)),"duplicate","")</f>
        <v/>
      </c>
      <c r="AM1575" t="s">
        <v>827</v>
      </c>
      <c r="AN1575" t="s">
        <v>827</v>
      </c>
      <c r="AO1575" t="s">
        <v>826</v>
      </c>
      <c r="AP1575" t="s">
        <v>826</v>
      </c>
      <c r="AQ1575" t="s">
        <v>32</v>
      </c>
    </row>
    <row r="1576" spans="1:43" x14ac:dyDescent="0.2">
      <c r="A1576" s="28">
        <v>42919</v>
      </c>
      <c r="B1576" s="1">
        <v>42899</v>
      </c>
      <c r="C1576" s="1" t="str">
        <f>IF(F1576="Kup","6/13/2017",IF(F1576="Sag","6/14/2017",""))</f>
        <v>6/13/2017</v>
      </c>
      <c r="D1576" s="27">
        <f>A1576-B1576</f>
        <v>20</v>
      </c>
      <c r="E1576" s="27">
        <f>A1576-C1576</f>
        <v>20</v>
      </c>
      <c r="F1576" t="s">
        <v>21</v>
      </c>
      <c r="G1576">
        <v>20</v>
      </c>
      <c r="H1576" t="s">
        <v>30</v>
      </c>
      <c r="I1576" s="12" t="s">
        <v>94</v>
      </c>
      <c r="J1576" s="12" t="s">
        <v>988</v>
      </c>
      <c r="K1576" s="2" t="s">
        <v>957</v>
      </c>
      <c r="L1576" s="2" t="s">
        <v>943</v>
      </c>
      <c r="M1576">
        <v>3</v>
      </c>
      <c r="N1576">
        <v>3</v>
      </c>
      <c r="O1576" s="23">
        <v>14.074999999999999</v>
      </c>
      <c r="R1576" t="str">
        <f>IF(Q1576&gt;0,(P1576*(Q1576^2))*(3.14159/6),"")</f>
        <v/>
      </c>
      <c r="S1576" t="s">
        <v>32</v>
      </c>
      <c r="T1576" t="s">
        <v>25</v>
      </c>
      <c r="U1576" t="s">
        <v>26</v>
      </c>
      <c r="V1576" t="s">
        <v>626</v>
      </c>
      <c r="X1576" t="s">
        <v>34</v>
      </c>
      <c r="AA1576" s="12" t="s">
        <v>835</v>
      </c>
      <c r="AB1576" t="str">
        <f>IF(Q1576&gt;0,"yes","no")</f>
        <v>no</v>
      </c>
      <c r="AC1576" t="str">
        <f>IF(O1576&gt;0,"yes","no")</f>
        <v>yes</v>
      </c>
      <c r="AD1576" t="str">
        <f>IF(AH1576="hatch","yes","no")</f>
        <v>no</v>
      </c>
      <c r="AE1576" t="str">
        <f>IF(AH1576="swimup","yes","no")</f>
        <v>no</v>
      </c>
      <c r="AF1576" t="str">
        <f>IF(AH1576="respiration","yes","no")</f>
        <v>no</v>
      </c>
      <c r="AH1576" t="s">
        <v>29</v>
      </c>
      <c r="AI1576">
        <f>IF(O1576&gt;0,(IF(S1576="live",O1576*0.84,IF(S1576="dried.ethanol",O1576*0.8449+2.8227,O1576))),"")</f>
        <v>14.074999999999999</v>
      </c>
      <c r="AL1576" t="str">
        <f>IF(OR(AND(Q1576=Q1577,P1576&gt;0),AND(O1576&gt;0,O1576=O1577)),"duplicate","")</f>
        <v/>
      </c>
      <c r="AM1576" t="s">
        <v>827</v>
      </c>
      <c r="AN1576" t="s">
        <v>827</v>
      </c>
      <c r="AO1576" t="s">
        <v>826</v>
      </c>
      <c r="AP1576" t="s">
        <v>826</v>
      </c>
      <c r="AQ1576" t="s">
        <v>32</v>
      </c>
    </row>
    <row r="1577" spans="1:43" x14ac:dyDescent="0.2">
      <c r="A1577" s="28">
        <v>42919</v>
      </c>
      <c r="B1577" s="1">
        <v>42899</v>
      </c>
      <c r="C1577" s="1" t="str">
        <f>IF(F1577="Kup","6/13/2017",IF(F1577="Sag","6/14/2017",""))</f>
        <v>6/13/2017</v>
      </c>
      <c r="D1577" s="27">
        <f>A1577-B1577</f>
        <v>20</v>
      </c>
      <c r="E1577" s="27">
        <f>A1577-C1577</f>
        <v>20</v>
      </c>
      <c r="F1577" t="s">
        <v>21</v>
      </c>
      <c r="G1577">
        <v>20</v>
      </c>
      <c r="H1577" t="s">
        <v>30</v>
      </c>
      <c r="I1577" s="12" t="s">
        <v>94</v>
      </c>
      <c r="J1577" s="12" t="s">
        <v>988</v>
      </c>
      <c r="K1577" s="2" t="s">
        <v>957</v>
      </c>
      <c r="L1577" s="2" t="s">
        <v>943</v>
      </c>
      <c r="M1577">
        <v>4</v>
      </c>
      <c r="N1577">
        <v>4</v>
      </c>
      <c r="O1577" s="23">
        <v>14.401</v>
      </c>
      <c r="R1577" t="str">
        <f>IF(Q1577&gt;0,(P1577*(Q1577^2))*(3.14159/6),"")</f>
        <v/>
      </c>
      <c r="S1577" t="s">
        <v>32</v>
      </c>
      <c r="T1577" t="s">
        <v>25</v>
      </c>
      <c r="U1577" t="s">
        <v>26</v>
      </c>
      <c r="V1577" t="s">
        <v>626</v>
      </c>
      <c r="X1577" t="s">
        <v>34</v>
      </c>
      <c r="AA1577" s="12" t="s">
        <v>835</v>
      </c>
      <c r="AB1577" t="str">
        <f>IF(Q1577&gt;0,"yes","no")</f>
        <v>no</v>
      </c>
      <c r="AC1577" t="str">
        <f>IF(O1577&gt;0,"yes","no")</f>
        <v>yes</v>
      </c>
      <c r="AD1577" t="str">
        <f>IF(AH1577="hatch","yes","no")</f>
        <v>no</v>
      </c>
      <c r="AE1577" t="str">
        <f>IF(AH1577="swimup","yes","no")</f>
        <v>no</v>
      </c>
      <c r="AF1577" t="str">
        <f>IF(AH1577="respiration","yes","no")</f>
        <v>no</v>
      </c>
      <c r="AH1577" t="s">
        <v>29</v>
      </c>
      <c r="AI1577">
        <f>IF(O1577&gt;0,(IF(S1577="live",O1577*0.84,IF(S1577="dried.ethanol",O1577*0.8449+2.8227,O1577))),"")</f>
        <v>14.401</v>
      </c>
      <c r="AL1577" t="str">
        <f>IF(OR(AND(Q1577=Q1578,P1577&gt;0),AND(O1577&gt;0,O1577=O1578)),"duplicate","")</f>
        <v/>
      </c>
      <c r="AM1577" t="s">
        <v>827</v>
      </c>
      <c r="AN1577" t="s">
        <v>827</v>
      </c>
      <c r="AO1577" t="s">
        <v>826</v>
      </c>
      <c r="AP1577" t="s">
        <v>826</v>
      </c>
      <c r="AQ1577" t="s">
        <v>32</v>
      </c>
    </row>
    <row r="1578" spans="1:43" x14ac:dyDescent="0.2">
      <c r="A1578" s="28">
        <v>42919</v>
      </c>
      <c r="B1578" s="1">
        <v>42899</v>
      </c>
      <c r="C1578" s="1" t="str">
        <f>IF(F1578="Kup","6/13/2017",IF(F1578="Sag","6/14/2017",""))</f>
        <v>6/13/2017</v>
      </c>
      <c r="D1578" s="27">
        <f>A1578-B1578</f>
        <v>20</v>
      </c>
      <c r="E1578" s="27">
        <f>A1578-C1578</f>
        <v>20</v>
      </c>
      <c r="F1578" t="s">
        <v>21</v>
      </c>
      <c r="G1578">
        <v>20</v>
      </c>
      <c r="H1578" t="s">
        <v>30</v>
      </c>
      <c r="I1578" s="12" t="s">
        <v>94</v>
      </c>
      <c r="J1578" s="12" t="s">
        <v>988</v>
      </c>
      <c r="K1578" s="2" t="s">
        <v>957</v>
      </c>
      <c r="L1578" s="2" t="s">
        <v>943</v>
      </c>
      <c r="M1578">
        <v>5</v>
      </c>
      <c r="N1578">
        <v>5</v>
      </c>
      <c r="O1578" s="23">
        <v>14.013999999999999</v>
      </c>
      <c r="R1578" t="str">
        <f>IF(Q1578&gt;0,(P1578*(Q1578^2))*(3.14159/6),"")</f>
        <v/>
      </c>
      <c r="S1578" t="s">
        <v>32</v>
      </c>
      <c r="T1578" t="s">
        <v>25</v>
      </c>
      <c r="U1578" t="s">
        <v>26</v>
      </c>
      <c r="V1578" t="s">
        <v>626</v>
      </c>
      <c r="X1578" t="s">
        <v>34</v>
      </c>
      <c r="AA1578" s="12" t="s">
        <v>835</v>
      </c>
      <c r="AB1578" t="str">
        <f>IF(Q1578&gt;0,"yes","no")</f>
        <v>no</v>
      </c>
      <c r="AC1578" t="str">
        <f>IF(O1578&gt;0,"yes","no")</f>
        <v>yes</v>
      </c>
      <c r="AD1578" t="str">
        <f>IF(AH1578="hatch","yes","no")</f>
        <v>no</v>
      </c>
      <c r="AE1578" t="str">
        <f>IF(AH1578="swimup","yes","no")</f>
        <v>no</v>
      </c>
      <c r="AF1578" t="str">
        <f>IF(AH1578="respiration","yes","no")</f>
        <v>no</v>
      </c>
      <c r="AH1578" t="s">
        <v>29</v>
      </c>
      <c r="AI1578">
        <f>IF(O1578&gt;0,(IF(S1578="live",O1578*0.84,IF(S1578="dried.ethanol",O1578*0.8449+2.8227,O1578))),"")</f>
        <v>14.013999999999999</v>
      </c>
      <c r="AL1578" t="str">
        <f>IF(OR(AND(Q1578=Q1579,P1578&gt;0),AND(O1578&gt;0,O1578=O1579)),"duplicate","")</f>
        <v/>
      </c>
      <c r="AM1578" t="s">
        <v>827</v>
      </c>
      <c r="AN1578" t="s">
        <v>827</v>
      </c>
      <c r="AO1578" t="s">
        <v>826</v>
      </c>
      <c r="AP1578" t="s">
        <v>826</v>
      </c>
      <c r="AQ1578" t="s">
        <v>32</v>
      </c>
    </row>
    <row r="1579" spans="1:43" x14ac:dyDescent="0.2">
      <c r="A1579" s="28">
        <v>42919</v>
      </c>
      <c r="B1579" s="1">
        <v>42899</v>
      </c>
      <c r="C1579" s="1" t="str">
        <f>IF(F1579="Kup","6/13/2017",IF(F1579="Sag","6/14/2017",""))</f>
        <v>6/13/2017</v>
      </c>
      <c r="D1579" s="27">
        <f>A1579-B1579</f>
        <v>20</v>
      </c>
      <c r="E1579" s="27">
        <f>A1579-C1579</f>
        <v>20</v>
      </c>
      <c r="F1579" t="s">
        <v>21</v>
      </c>
      <c r="G1579">
        <v>20</v>
      </c>
      <c r="H1579" t="s">
        <v>30</v>
      </c>
      <c r="I1579" s="12" t="s">
        <v>94</v>
      </c>
      <c r="J1579" s="12" t="s">
        <v>988</v>
      </c>
      <c r="K1579" s="2" t="s">
        <v>957</v>
      </c>
      <c r="L1579" s="2" t="s">
        <v>943</v>
      </c>
      <c r="M1579">
        <v>6</v>
      </c>
      <c r="N1579">
        <v>6</v>
      </c>
      <c r="O1579" s="23">
        <v>14.102</v>
      </c>
      <c r="R1579" t="str">
        <f>IF(Q1579&gt;0,(P1579*(Q1579^2))*(3.14159/6),"")</f>
        <v/>
      </c>
      <c r="S1579" t="s">
        <v>32</v>
      </c>
      <c r="T1579" t="s">
        <v>25</v>
      </c>
      <c r="U1579" t="s">
        <v>26</v>
      </c>
      <c r="V1579" t="s">
        <v>626</v>
      </c>
      <c r="X1579" t="s">
        <v>34</v>
      </c>
      <c r="AA1579" s="12" t="s">
        <v>835</v>
      </c>
      <c r="AB1579" t="str">
        <f>IF(Q1579&gt;0,"yes","no")</f>
        <v>no</v>
      </c>
      <c r="AC1579" t="str">
        <f>IF(O1579&gt;0,"yes","no")</f>
        <v>yes</v>
      </c>
      <c r="AD1579" t="str">
        <f>IF(AH1579="hatch","yes","no")</f>
        <v>no</v>
      </c>
      <c r="AE1579" t="str">
        <f>IF(AH1579="swimup","yes","no")</f>
        <v>no</v>
      </c>
      <c r="AF1579" t="str">
        <f>IF(AH1579="respiration","yes","no")</f>
        <v>no</v>
      </c>
      <c r="AH1579" t="s">
        <v>29</v>
      </c>
      <c r="AI1579">
        <f>IF(O1579&gt;0,(IF(S1579="live",O1579*0.84,IF(S1579="dried.ethanol",O1579*0.8449+2.8227,O1579))),"")</f>
        <v>14.102</v>
      </c>
      <c r="AL1579" t="str">
        <f>IF(OR(AND(Q1579=Q1580,P1579&gt;0),AND(O1579&gt;0,O1579=O1580)),"duplicate","")</f>
        <v/>
      </c>
      <c r="AM1579" t="s">
        <v>827</v>
      </c>
      <c r="AN1579" t="s">
        <v>827</v>
      </c>
      <c r="AO1579" t="s">
        <v>826</v>
      </c>
      <c r="AP1579" t="s">
        <v>826</v>
      </c>
      <c r="AQ1579" t="s">
        <v>32</v>
      </c>
    </row>
    <row r="1580" spans="1:43" x14ac:dyDescent="0.2">
      <c r="A1580" s="28">
        <v>42919</v>
      </c>
      <c r="B1580" s="1">
        <v>42899</v>
      </c>
      <c r="C1580" s="1" t="str">
        <f>IF(F1580="Kup","6/13/2017",IF(F1580="Sag","6/14/2017",""))</f>
        <v>6/13/2017</v>
      </c>
      <c r="D1580" s="27">
        <f>A1580-B1580</f>
        <v>20</v>
      </c>
      <c r="E1580" s="27">
        <f>A1580-C1580</f>
        <v>20</v>
      </c>
      <c r="F1580" t="s">
        <v>21</v>
      </c>
      <c r="G1580">
        <v>20</v>
      </c>
      <c r="H1580" t="s">
        <v>30</v>
      </c>
      <c r="I1580" s="12" t="s">
        <v>94</v>
      </c>
      <c r="J1580" s="12" t="s">
        <v>988</v>
      </c>
      <c r="K1580" s="2" t="s">
        <v>957</v>
      </c>
      <c r="L1580" s="2" t="s">
        <v>943</v>
      </c>
      <c r="M1580">
        <v>7</v>
      </c>
      <c r="N1580">
        <v>7</v>
      </c>
      <c r="O1580" s="23">
        <v>14.484</v>
      </c>
      <c r="R1580" t="str">
        <f>IF(Q1580&gt;0,(P1580*(Q1580^2))*(3.14159/6),"")</f>
        <v/>
      </c>
      <c r="S1580" t="s">
        <v>32</v>
      </c>
      <c r="T1580" t="s">
        <v>25</v>
      </c>
      <c r="U1580" t="s">
        <v>26</v>
      </c>
      <c r="V1580" t="s">
        <v>626</v>
      </c>
      <c r="X1580" t="s">
        <v>34</v>
      </c>
      <c r="AA1580" s="12" t="s">
        <v>835</v>
      </c>
      <c r="AB1580" t="str">
        <f>IF(Q1580&gt;0,"yes","no")</f>
        <v>no</v>
      </c>
      <c r="AC1580" t="str">
        <f>IF(O1580&gt;0,"yes","no")</f>
        <v>yes</v>
      </c>
      <c r="AD1580" t="str">
        <f>IF(AH1580="hatch","yes","no")</f>
        <v>no</v>
      </c>
      <c r="AE1580" t="str">
        <f>IF(AH1580="swimup","yes","no")</f>
        <v>no</v>
      </c>
      <c r="AF1580" t="str">
        <f>IF(AH1580="respiration","yes","no")</f>
        <v>no</v>
      </c>
      <c r="AH1580" t="s">
        <v>29</v>
      </c>
      <c r="AI1580">
        <f>IF(O1580&gt;0,(IF(S1580="live",O1580*0.84,IF(S1580="dried.ethanol",O1580*0.8449+2.8227,O1580))),"")</f>
        <v>14.484</v>
      </c>
      <c r="AL1580" t="str">
        <f>IF(OR(AND(Q1580=Q1581,P1580&gt;0),AND(O1580&gt;0,O1580=O1581)),"duplicate","")</f>
        <v/>
      </c>
      <c r="AM1580" t="s">
        <v>827</v>
      </c>
      <c r="AN1580" t="s">
        <v>827</v>
      </c>
      <c r="AO1580" t="s">
        <v>826</v>
      </c>
      <c r="AP1580" t="s">
        <v>826</v>
      </c>
      <c r="AQ1580" t="s">
        <v>32</v>
      </c>
    </row>
    <row r="1581" spans="1:43" x14ac:dyDescent="0.2">
      <c r="A1581" s="28">
        <v>42919</v>
      </c>
      <c r="B1581" s="1">
        <v>42899</v>
      </c>
      <c r="C1581" s="1" t="str">
        <f>IF(F1581="Kup","6/13/2017",IF(F1581="Sag","6/14/2017",""))</f>
        <v>6/13/2017</v>
      </c>
      <c r="D1581" s="27">
        <f>A1581-B1581</f>
        <v>20</v>
      </c>
      <c r="E1581" s="27">
        <f>A1581-C1581</f>
        <v>20</v>
      </c>
      <c r="F1581" t="s">
        <v>21</v>
      </c>
      <c r="G1581">
        <v>20</v>
      </c>
      <c r="H1581" t="s">
        <v>30</v>
      </c>
      <c r="I1581" s="12" t="s">
        <v>94</v>
      </c>
      <c r="J1581" s="12" t="s">
        <v>988</v>
      </c>
      <c r="K1581" s="2" t="s">
        <v>957</v>
      </c>
      <c r="L1581" s="2" t="s">
        <v>943</v>
      </c>
      <c r="M1581">
        <v>8</v>
      </c>
      <c r="N1581">
        <v>8</v>
      </c>
      <c r="O1581" s="23">
        <v>13.896000000000001</v>
      </c>
      <c r="R1581" t="str">
        <f>IF(Q1581&gt;0,(P1581*(Q1581^2))*(3.14159/6),"")</f>
        <v/>
      </c>
      <c r="S1581" t="s">
        <v>32</v>
      </c>
      <c r="T1581" t="s">
        <v>25</v>
      </c>
      <c r="U1581" t="s">
        <v>26</v>
      </c>
      <c r="V1581" t="s">
        <v>626</v>
      </c>
      <c r="X1581" t="s">
        <v>34</v>
      </c>
      <c r="AA1581" s="12" t="s">
        <v>835</v>
      </c>
      <c r="AB1581" t="str">
        <f>IF(Q1581&gt;0,"yes","no")</f>
        <v>no</v>
      </c>
      <c r="AC1581" t="str">
        <f>IF(O1581&gt;0,"yes","no")</f>
        <v>yes</v>
      </c>
      <c r="AD1581" t="str">
        <f>IF(AH1581="hatch","yes","no")</f>
        <v>no</v>
      </c>
      <c r="AE1581" t="str">
        <f>IF(AH1581="swimup","yes","no")</f>
        <v>no</v>
      </c>
      <c r="AF1581" t="str">
        <f>IF(AH1581="respiration","yes","no")</f>
        <v>no</v>
      </c>
      <c r="AH1581" t="s">
        <v>29</v>
      </c>
      <c r="AI1581">
        <f>IF(O1581&gt;0,(IF(S1581="live",O1581*0.84,IF(S1581="dried.ethanol",O1581*0.8449+2.8227,O1581))),"")</f>
        <v>13.896000000000001</v>
      </c>
      <c r="AL1581" t="str">
        <f>IF(OR(AND(Q1581=Q1582,P1581&gt;0),AND(O1581&gt;0,O1581=O1582)),"duplicate","")</f>
        <v/>
      </c>
      <c r="AM1581" t="s">
        <v>827</v>
      </c>
      <c r="AN1581" t="s">
        <v>827</v>
      </c>
      <c r="AO1581" t="s">
        <v>826</v>
      </c>
      <c r="AP1581" t="s">
        <v>826</v>
      </c>
      <c r="AQ1581" t="s">
        <v>32</v>
      </c>
    </row>
    <row r="1582" spans="1:43" x14ac:dyDescent="0.2">
      <c r="A1582" s="28">
        <v>42919</v>
      </c>
      <c r="B1582" s="1">
        <v>42899</v>
      </c>
      <c r="C1582" s="1" t="str">
        <f>IF(F1582="Kup","6/13/2017",IF(F1582="Sag","6/14/2017",""))</f>
        <v>6/13/2017</v>
      </c>
      <c r="D1582" s="27">
        <f>A1582-B1582</f>
        <v>20</v>
      </c>
      <c r="E1582" s="27">
        <f>A1582-C1582</f>
        <v>20</v>
      </c>
      <c r="F1582" t="s">
        <v>21</v>
      </c>
      <c r="G1582">
        <v>20</v>
      </c>
      <c r="H1582" t="s">
        <v>30</v>
      </c>
      <c r="I1582" s="12" t="s">
        <v>94</v>
      </c>
      <c r="J1582" s="12" t="s">
        <v>988</v>
      </c>
      <c r="K1582" s="2" t="s">
        <v>957</v>
      </c>
      <c r="L1582" s="2" t="s">
        <v>943</v>
      </c>
      <c r="M1582">
        <v>9</v>
      </c>
      <c r="N1582">
        <v>9</v>
      </c>
      <c r="O1582" s="23">
        <v>14.66</v>
      </c>
      <c r="R1582" t="str">
        <f>IF(Q1582&gt;0,(P1582*(Q1582^2))*(3.14159/6),"")</f>
        <v/>
      </c>
      <c r="S1582" t="s">
        <v>32</v>
      </c>
      <c r="T1582" t="s">
        <v>25</v>
      </c>
      <c r="U1582" t="s">
        <v>26</v>
      </c>
      <c r="V1582" t="s">
        <v>626</v>
      </c>
      <c r="X1582" t="s">
        <v>34</v>
      </c>
      <c r="AA1582" s="12" t="s">
        <v>835</v>
      </c>
      <c r="AB1582" t="str">
        <f>IF(Q1582&gt;0,"yes","no")</f>
        <v>no</v>
      </c>
      <c r="AC1582" t="str">
        <f>IF(O1582&gt;0,"yes","no")</f>
        <v>yes</v>
      </c>
      <c r="AD1582" t="str">
        <f>IF(AH1582="hatch","yes","no")</f>
        <v>no</v>
      </c>
      <c r="AE1582" t="str">
        <f>IF(AH1582="swimup","yes","no")</f>
        <v>no</v>
      </c>
      <c r="AF1582" t="str">
        <f>IF(AH1582="respiration","yes","no")</f>
        <v>no</v>
      </c>
      <c r="AH1582" t="s">
        <v>29</v>
      </c>
      <c r="AI1582">
        <f>IF(O1582&gt;0,(IF(S1582="live",O1582*0.84,IF(S1582="dried.ethanol",O1582*0.8449+2.8227,O1582))),"")</f>
        <v>14.66</v>
      </c>
      <c r="AL1582" t="str">
        <f>IF(OR(AND(Q1582=Q1583,P1582&gt;0),AND(O1582&gt;0,O1582=O1583)),"duplicate","")</f>
        <v/>
      </c>
      <c r="AM1582" t="s">
        <v>827</v>
      </c>
      <c r="AN1582" t="s">
        <v>827</v>
      </c>
      <c r="AO1582" t="s">
        <v>826</v>
      </c>
      <c r="AP1582" t="s">
        <v>826</v>
      </c>
      <c r="AQ1582" t="s">
        <v>32</v>
      </c>
    </row>
    <row r="1583" spans="1:43" x14ac:dyDescent="0.2">
      <c r="A1583" s="28">
        <v>42919</v>
      </c>
      <c r="B1583" s="1">
        <v>42899</v>
      </c>
      <c r="C1583" s="1" t="str">
        <f>IF(F1583="Kup","6/13/2017",IF(F1583="Sag","6/14/2017",""))</f>
        <v>6/13/2017</v>
      </c>
      <c r="D1583" s="27">
        <f>A1583-B1583</f>
        <v>20</v>
      </c>
      <c r="E1583" s="27">
        <f>A1583-C1583</f>
        <v>20</v>
      </c>
      <c r="F1583" t="s">
        <v>21</v>
      </c>
      <c r="G1583">
        <v>20</v>
      </c>
      <c r="H1583" t="s">
        <v>30</v>
      </c>
      <c r="I1583" s="12" t="s">
        <v>94</v>
      </c>
      <c r="J1583" s="12" t="s">
        <v>988</v>
      </c>
      <c r="K1583" s="2" t="s">
        <v>957</v>
      </c>
      <c r="L1583" s="2" t="s">
        <v>943</v>
      </c>
      <c r="M1583">
        <v>10</v>
      </c>
      <c r="N1583">
        <v>10</v>
      </c>
      <c r="O1583" s="23">
        <v>14.086</v>
      </c>
      <c r="R1583" t="str">
        <f>IF(Q1583&gt;0,(P1583*(Q1583^2))*(3.14159/6),"")</f>
        <v/>
      </c>
      <c r="S1583" t="s">
        <v>32</v>
      </c>
      <c r="T1583" t="s">
        <v>25</v>
      </c>
      <c r="U1583" t="s">
        <v>26</v>
      </c>
      <c r="V1583" t="s">
        <v>626</v>
      </c>
      <c r="X1583" t="s">
        <v>34</v>
      </c>
      <c r="AA1583" s="12" t="s">
        <v>835</v>
      </c>
      <c r="AB1583" t="str">
        <f>IF(Q1583&gt;0,"yes","no")</f>
        <v>no</v>
      </c>
      <c r="AC1583" t="str">
        <f>IF(O1583&gt;0,"yes","no")</f>
        <v>yes</v>
      </c>
      <c r="AD1583" t="str">
        <f>IF(AH1583="hatch","yes","no")</f>
        <v>no</v>
      </c>
      <c r="AE1583" t="str">
        <f>IF(AH1583="swimup","yes","no")</f>
        <v>no</v>
      </c>
      <c r="AF1583" t="str">
        <f>IF(AH1583="respiration","yes","no")</f>
        <v>no</v>
      </c>
      <c r="AH1583" t="s">
        <v>29</v>
      </c>
      <c r="AI1583">
        <f>IF(O1583&gt;0,(IF(S1583="live",O1583*0.84,IF(S1583="dried.ethanol",O1583*0.8449+2.8227,O1583))),"")</f>
        <v>14.086</v>
      </c>
      <c r="AL1583" t="str">
        <f>IF(OR(AND(Q1583=Q1584,P1583&gt;0),AND(O1583&gt;0,O1583=O1584)),"duplicate","")</f>
        <v/>
      </c>
      <c r="AM1583" t="s">
        <v>827</v>
      </c>
      <c r="AN1583" t="s">
        <v>827</v>
      </c>
      <c r="AO1583" t="s">
        <v>826</v>
      </c>
      <c r="AP1583" t="s">
        <v>826</v>
      </c>
      <c r="AQ1583" t="s">
        <v>32</v>
      </c>
    </row>
    <row r="1584" spans="1:43" x14ac:dyDescent="0.2">
      <c r="A1584" s="28">
        <v>42919</v>
      </c>
      <c r="B1584" s="1">
        <v>42899</v>
      </c>
      <c r="C1584" s="1" t="str">
        <f>IF(F1584="Kup","6/13/2017",IF(F1584="Sag","6/14/2017",""))</f>
        <v>6/13/2017</v>
      </c>
      <c r="D1584" s="27">
        <f>A1584-B1584</f>
        <v>20</v>
      </c>
      <c r="E1584" s="27">
        <f>A1584-C1584</f>
        <v>20</v>
      </c>
      <c r="F1584" t="s">
        <v>21</v>
      </c>
      <c r="G1584">
        <v>20</v>
      </c>
      <c r="H1584" t="s">
        <v>30</v>
      </c>
      <c r="I1584" s="12" t="s">
        <v>31</v>
      </c>
      <c r="J1584" s="12" t="s">
        <v>978</v>
      </c>
      <c r="K1584" s="3" t="s">
        <v>958</v>
      </c>
      <c r="L1584" s="3" t="s">
        <v>959</v>
      </c>
      <c r="M1584">
        <v>1</v>
      </c>
      <c r="N1584">
        <v>1</v>
      </c>
      <c r="O1584" s="23">
        <v>14.478</v>
      </c>
      <c r="R1584" t="str">
        <f>IF(Q1584&gt;0,(P1584*(Q1584^2))*(3.14159/6),"")</f>
        <v/>
      </c>
      <c r="S1584" t="s">
        <v>32</v>
      </c>
      <c r="T1584" t="s">
        <v>25</v>
      </c>
      <c r="U1584" t="s">
        <v>26</v>
      </c>
      <c r="V1584" t="s">
        <v>33</v>
      </c>
      <c r="X1584" t="s">
        <v>34</v>
      </c>
      <c r="Z1584" t="s">
        <v>35</v>
      </c>
      <c r="AA1584" s="12" t="s">
        <v>835</v>
      </c>
      <c r="AB1584" t="str">
        <f>IF(Q1584&gt;0,"yes","no")</f>
        <v>no</v>
      </c>
      <c r="AC1584" t="str">
        <f>IF(O1584&gt;0,"yes","no")</f>
        <v>yes</v>
      </c>
      <c r="AD1584" t="str">
        <f>IF(AH1584="hatch","yes","no")</f>
        <v>no</v>
      </c>
      <c r="AE1584" t="str">
        <f>IF(AH1584="swimup","yes","no")</f>
        <v>no</v>
      </c>
      <c r="AF1584" t="str">
        <f>IF(AH1584="respiration","yes","no")</f>
        <v>no</v>
      </c>
      <c r="AH1584" t="s">
        <v>29</v>
      </c>
      <c r="AI1584">
        <f>IF(O1584&gt;0,(IF(S1584="live",O1584*0.84,IF(S1584="dried.ethanol",O1584*0.8449+2.8227,O1584))),"")</f>
        <v>14.478</v>
      </c>
      <c r="AL1584" t="str">
        <f>IF(OR(AND(Q1584=Q1585,P1584&gt;0),AND(O1584&gt;0,O1584=O1585)),"duplicate","")</f>
        <v/>
      </c>
      <c r="AM1584" t="s">
        <v>827</v>
      </c>
      <c r="AN1584" t="s">
        <v>827</v>
      </c>
      <c r="AO1584" t="s">
        <v>826</v>
      </c>
      <c r="AP1584" t="s">
        <v>826</v>
      </c>
      <c r="AQ1584" t="s">
        <v>32</v>
      </c>
    </row>
    <row r="1585" spans="1:43" x14ac:dyDescent="0.2">
      <c r="A1585" s="28">
        <v>42919</v>
      </c>
      <c r="B1585" s="1">
        <v>42899</v>
      </c>
      <c r="C1585" s="1" t="str">
        <f>IF(F1585="Kup","6/13/2017",IF(F1585="Sag","6/14/2017",""))</f>
        <v>6/13/2017</v>
      </c>
      <c r="D1585" s="27">
        <f>A1585-B1585</f>
        <v>20</v>
      </c>
      <c r="E1585" s="27">
        <f>A1585-C1585</f>
        <v>20</v>
      </c>
      <c r="F1585" t="s">
        <v>21</v>
      </c>
      <c r="G1585">
        <v>20</v>
      </c>
      <c r="H1585" t="s">
        <v>30</v>
      </c>
      <c r="I1585" s="12" t="s">
        <v>31</v>
      </c>
      <c r="J1585" s="12" t="s">
        <v>978</v>
      </c>
      <c r="K1585" s="3" t="s">
        <v>958</v>
      </c>
      <c r="L1585" s="3" t="s">
        <v>959</v>
      </c>
      <c r="M1585">
        <v>1</v>
      </c>
      <c r="O1585" s="23">
        <v>14.8</v>
      </c>
      <c r="R1585" t="str">
        <f>IF(Q1585&gt;0,(P1585*(Q1585^2))*(3.14159/6),"")</f>
        <v/>
      </c>
      <c r="S1585" t="s">
        <v>24</v>
      </c>
      <c r="T1585" t="s">
        <v>25</v>
      </c>
      <c r="U1585" t="s">
        <v>26</v>
      </c>
      <c r="V1585" t="s">
        <v>36</v>
      </c>
      <c r="W1585" t="s">
        <v>37</v>
      </c>
      <c r="X1585" t="s">
        <v>34</v>
      </c>
      <c r="Y1585" t="s">
        <v>38</v>
      </c>
      <c r="Z1585" t="s">
        <v>35</v>
      </c>
      <c r="AA1585" s="12" t="s">
        <v>835</v>
      </c>
      <c r="AB1585" t="str">
        <f>IF(Q1585&gt;0,"yes","no")</f>
        <v>no</v>
      </c>
      <c r="AC1585" t="str">
        <f>IF(O1585&gt;0,"yes","no")</f>
        <v>yes</v>
      </c>
      <c r="AD1585" t="str">
        <f>IF(AH1585="hatch","yes","no")</f>
        <v>no</v>
      </c>
      <c r="AE1585" t="str">
        <f>IF(AH1585="swimup","yes","no")</f>
        <v>no</v>
      </c>
      <c r="AF1585" t="str">
        <f>IF(AH1585="respiration","yes","no")</f>
        <v>no</v>
      </c>
      <c r="AH1585" t="s">
        <v>29</v>
      </c>
      <c r="AI1585">
        <f>IF(O1585&gt;0,(IF(S1585="live",O1585*0.84,IF(S1585="dried.ethanol",O1585*0.8449+2.8227,O1585))),"")</f>
        <v>12.432</v>
      </c>
      <c r="AL1585" t="str">
        <f>IF(OR(AND(Q1585=Q1586,P1585&gt;0),AND(O1585&gt;0,O1585=O1586)),"duplicate","")</f>
        <v/>
      </c>
      <c r="AM1585" t="s">
        <v>827</v>
      </c>
      <c r="AN1585" t="s">
        <v>827</v>
      </c>
      <c r="AO1585" t="s">
        <v>826</v>
      </c>
      <c r="AP1585" t="s">
        <v>826</v>
      </c>
      <c r="AQ1585" t="s">
        <v>24</v>
      </c>
    </row>
    <row r="1586" spans="1:43" x14ac:dyDescent="0.2">
      <c r="A1586" s="28">
        <v>42919</v>
      </c>
      <c r="B1586" s="1">
        <v>42899</v>
      </c>
      <c r="C1586" s="1" t="str">
        <f>IF(F1586="Kup","6/13/2017",IF(F1586="Sag","6/14/2017",""))</f>
        <v>6/13/2017</v>
      </c>
      <c r="D1586" s="27">
        <f>A1586-B1586</f>
        <v>20</v>
      </c>
      <c r="E1586" s="27">
        <f>A1586-C1586</f>
        <v>20</v>
      </c>
      <c r="F1586" t="s">
        <v>21</v>
      </c>
      <c r="G1586">
        <v>20</v>
      </c>
      <c r="H1586" t="s">
        <v>30</v>
      </c>
      <c r="I1586" s="12" t="s">
        <v>31</v>
      </c>
      <c r="J1586" s="12" t="s">
        <v>978</v>
      </c>
      <c r="K1586" s="3" t="s">
        <v>958</v>
      </c>
      <c r="L1586" s="3" t="s">
        <v>959</v>
      </c>
      <c r="M1586">
        <v>2</v>
      </c>
      <c r="N1586">
        <v>2</v>
      </c>
      <c r="O1586" s="23">
        <v>14.09</v>
      </c>
      <c r="R1586" t="str">
        <f>IF(Q1586&gt;0,(P1586*(Q1586^2))*(3.14159/6),"")</f>
        <v/>
      </c>
      <c r="S1586" t="s">
        <v>32</v>
      </c>
      <c r="T1586" t="s">
        <v>25</v>
      </c>
      <c r="U1586" t="s">
        <v>26</v>
      </c>
      <c r="V1586" t="s">
        <v>33</v>
      </c>
      <c r="X1586" t="s">
        <v>34</v>
      </c>
      <c r="Z1586" t="s">
        <v>35</v>
      </c>
      <c r="AA1586" s="12" t="s">
        <v>835</v>
      </c>
      <c r="AB1586" t="str">
        <f>IF(Q1586&gt;0,"yes","no")</f>
        <v>no</v>
      </c>
      <c r="AC1586" t="str">
        <f>IF(O1586&gt;0,"yes","no")</f>
        <v>yes</v>
      </c>
      <c r="AD1586" t="str">
        <f>IF(AH1586="hatch","yes","no")</f>
        <v>no</v>
      </c>
      <c r="AE1586" t="str">
        <f>IF(AH1586="swimup","yes","no")</f>
        <v>no</v>
      </c>
      <c r="AF1586" t="str">
        <f>IF(AH1586="respiration","yes","no")</f>
        <v>no</v>
      </c>
      <c r="AH1586" t="s">
        <v>29</v>
      </c>
      <c r="AI1586">
        <f>IF(O1586&gt;0,(IF(S1586="live",O1586*0.84,IF(S1586="dried.ethanol",O1586*0.8449+2.8227,O1586))),"")</f>
        <v>14.09</v>
      </c>
      <c r="AL1586" t="str">
        <f>IF(OR(AND(Q1586=Q1587,P1586&gt;0),AND(O1586&gt;0,O1586=O1587)),"duplicate","")</f>
        <v/>
      </c>
      <c r="AM1586" t="s">
        <v>827</v>
      </c>
      <c r="AN1586" t="s">
        <v>827</v>
      </c>
      <c r="AO1586" t="s">
        <v>826</v>
      </c>
      <c r="AP1586" t="s">
        <v>826</v>
      </c>
      <c r="AQ1586" t="s">
        <v>32</v>
      </c>
    </row>
    <row r="1587" spans="1:43" x14ac:dyDescent="0.2">
      <c r="A1587" s="28">
        <v>42919</v>
      </c>
      <c r="B1587" s="1">
        <v>42899</v>
      </c>
      <c r="C1587" s="1" t="str">
        <f>IF(F1587="Kup","6/13/2017",IF(F1587="Sag","6/14/2017",""))</f>
        <v>6/13/2017</v>
      </c>
      <c r="D1587" s="27">
        <f>A1587-B1587</f>
        <v>20</v>
      </c>
      <c r="E1587" s="27">
        <f>A1587-C1587</f>
        <v>20</v>
      </c>
      <c r="F1587" t="s">
        <v>21</v>
      </c>
      <c r="G1587">
        <v>20</v>
      </c>
      <c r="H1587" t="s">
        <v>30</v>
      </c>
      <c r="I1587" s="12" t="s">
        <v>31</v>
      </c>
      <c r="J1587" s="12" t="s">
        <v>978</v>
      </c>
      <c r="K1587" s="3" t="s">
        <v>958</v>
      </c>
      <c r="L1587" s="3" t="s">
        <v>959</v>
      </c>
      <c r="M1587">
        <v>2</v>
      </c>
      <c r="O1587" s="23">
        <v>15.5</v>
      </c>
      <c r="R1587" t="str">
        <f>IF(Q1587&gt;0,(P1587*(Q1587^2))*(3.14159/6),"")</f>
        <v/>
      </c>
      <c r="S1587" t="s">
        <v>24</v>
      </c>
      <c r="T1587" t="s">
        <v>25</v>
      </c>
      <c r="U1587" t="s">
        <v>26</v>
      </c>
      <c r="V1587" t="s">
        <v>36</v>
      </c>
      <c r="W1587" t="s">
        <v>37</v>
      </c>
      <c r="X1587" t="s">
        <v>34</v>
      </c>
      <c r="Y1587" t="s">
        <v>38</v>
      </c>
      <c r="Z1587" t="s">
        <v>35</v>
      </c>
      <c r="AA1587" s="12" t="s">
        <v>835</v>
      </c>
      <c r="AB1587" t="str">
        <f>IF(Q1587&gt;0,"yes","no")</f>
        <v>no</v>
      </c>
      <c r="AC1587" t="str">
        <f>IF(O1587&gt;0,"yes","no")</f>
        <v>yes</v>
      </c>
      <c r="AD1587" t="str">
        <f>IF(AH1587="hatch","yes","no")</f>
        <v>no</v>
      </c>
      <c r="AE1587" t="str">
        <f>IF(AH1587="swimup","yes","no")</f>
        <v>no</v>
      </c>
      <c r="AF1587" t="str">
        <f>IF(AH1587="respiration","yes","no")</f>
        <v>no</v>
      </c>
      <c r="AH1587" t="s">
        <v>29</v>
      </c>
      <c r="AI1587">
        <f>IF(O1587&gt;0,(IF(S1587="live",O1587*0.84,IF(S1587="dried.ethanol",O1587*0.8449+2.8227,O1587))),"")</f>
        <v>13.02</v>
      </c>
      <c r="AL1587" t="str">
        <f>IF(OR(AND(Q1587=Q1588,P1587&gt;0),AND(O1587&gt;0,O1587=O1588)),"duplicate","")</f>
        <v/>
      </c>
      <c r="AM1587" t="s">
        <v>827</v>
      </c>
      <c r="AN1587" t="s">
        <v>827</v>
      </c>
      <c r="AO1587" t="s">
        <v>826</v>
      </c>
      <c r="AP1587" t="s">
        <v>826</v>
      </c>
      <c r="AQ1587" t="s">
        <v>24</v>
      </c>
    </row>
    <row r="1588" spans="1:43" x14ac:dyDescent="0.2">
      <c r="A1588" s="28">
        <v>42919</v>
      </c>
      <c r="B1588" s="1">
        <v>42899</v>
      </c>
      <c r="C1588" s="1" t="str">
        <f>IF(F1588="Kup","6/13/2017",IF(F1588="Sag","6/14/2017",""))</f>
        <v>6/13/2017</v>
      </c>
      <c r="D1588" s="27">
        <f>A1588-B1588</f>
        <v>20</v>
      </c>
      <c r="E1588" s="27">
        <f>A1588-C1588</f>
        <v>20</v>
      </c>
      <c r="F1588" t="s">
        <v>21</v>
      </c>
      <c r="G1588">
        <v>20</v>
      </c>
      <c r="H1588" t="s">
        <v>30</v>
      </c>
      <c r="I1588" s="12" t="s">
        <v>31</v>
      </c>
      <c r="J1588" s="12" t="s">
        <v>978</v>
      </c>
      <c r="K1588" s="3" t="s">
        <v>958</v>
      </c>
      <c r="L1588" s="3" t="s">
        <v>959</v>
      </c>
      <c r="M1588">
        <v>3</v>
      </c>
      <c r="N1588">
        <v>3</v>
      </c>
      <c r="O1588" s="23">
        <v>15.481999999999999</v>
      </c>
      <c r="R1588" t="str">
        <f>IF(Q1588&gt;0,(P1588*(Q1588^2))*(3.14159/6),"")</f>
        <v/>
      </c>
      <c r="S1588" t="s">
        <v>32</v>
      </c>
      <c r="T1588" t="s">
        <v>25</v>
      </c>
      <c r="U1588" t="s">
        <v>26</v>
      </c>
      <c r="V1588" t="s">
        <v>33</v>
      </c>
      <c r="X1588" t="s">
        <v>34</v>
      </c>
      <c r="Z1588" t="s">
        <v>35</v>
      </c>
      <c r="AA1588" s="12" t="s">
        <v>835</v>
      </c>
      <c r="AB1588" t="str">
        <f>IF(Q1588&gt;0,"yes","no")</f>
        <v>no</v>
      </c>
      <c r="AC1588" t="str">
        <f>IF(O1588&gt;0,"yes","no")</f>
        <v>yes</v>
      </c>
      <c r="AD1588" t="str">
        <f>IF(AH1588="hatch","yes","no")</f>
        <v>no</v>
      </c>
      <c r="AE1588" t="str">
        <f>IF(AH1588="swimup","yes","no")</f>
        <v>no</v>
      </c>
      <c r="AF1588" t="str">
        <f>IF(AH1588="respiration","yes","no")</f>
        <v>no</v>
      </c>
      <c r="AH1588" t="s">
        <v>29</v>
      </c>
      <c r="AI1588">
        <f>IF(O1588&gt;0,(IF(S1588="live",O1588*0.84,IF(S1588="dried.ethanol",O1588*0.8449+2.8227,O1588))),"")</f>
        <v>15.481999999999999</v>
      </c>
      <c r="AL1588" t="str">
        <f>IF(OR(AND(Q1588=Q1589,P1588&gt;0),AND(O1588&gt;0,O1588=O1589)),"duplicate","")</f>
        <v/>
      </c>
      <c r="AM1588" t="s">
        <v>827</v>
      </c>
      <c r="AN1588" t="s">
        <v>827</v>
      </c>
      <c r="AO1588" t="s">
        <v>826</v>
      </c>
      <c r="AP1588" t="s">
        <v>826</v>
      </c>
      <c r="AQ1588" t="s">
        <v>32</v>
      </c>
    </row>
    <row r="1589" spans="1:43" x14ac:dyDescent="0.2">
      <c r="A1589" s="28">
        <v>42919</v>
      </c>
      <c r="B1589" s="1">
        <v>42899</v>
      </c>
      <c r="C1589" s="1" t="str">
        <f>IF(F1589="Kup","6/13/2017",IF(F1589="Sag","6/14/2017",""))</f>
        <v>6/13/2017</v>
      </c>
      <c r="D1589" s="27">
        <f>A1589-B1589</f>
        <v>20</v>
      </c>
      <c r="E1589" s="27">
        <f>A1589-C1589</f>
        <v>20</v>
      </c>
      <c r="F1589" t="s">
        <v>21</v>
      </c>
      <c r="G1589">
        <v>20</v>
      </c>
      <c r="H1589" t="s">
        <v>30</v>
      </c>
      <c r="I1589" s="12" t="s">
        <v>31</v>
      </c>
      <c r="J1589" s="12" t="s">
        <v>978</v>
      </c>
      <c r="K1589" s="3" t="s">
        <v>958</v>
      </c>
      <c r="L1589" s="3" t="s">
        <v>959</v>
      </c>
      <c r="M1589">
        <v>3</v>
      </c>
      <c r="O1589" s="23">
        <v>14.6</v>
      </c>
      <c r="R1589" t="str">
        <f>IF(Q1589&gt;0,(P1589*(Q1589^2))*(3.14159/6),"")</f>
        <v/>
      </c>
      <c r="S1589" t="s">
        <v>24</v>
      </c>
      <c r="T1589" t="s">
        <v>25</v>
      </c>
      <c r="U1589" t="s">
        <v>26</v>
      </c>
      <c r="V1589" t="s">
        <v>36</v>
      </c>
      <c r="W1589" t="s">
        <v>37</v>
      </c>
      <c r="X1589" t="s">
        <v>34</v>
      </c>
      <c r="Y1589" t="s">
        <v>38</v>
      </c>
      <c r="Z1589" t="s">
        <v>35</v>
      </c>
      <c r="AA1589" s="12" t="s">
        <v>835</v>
      </c>
      <c r="AB1589" t="str">
        <f>IF(Q1589&gt;0,"yes","no")</f>
        <v>no</v>
      </c>
      <c r="AC1589" t="str">
        <f>IF(O1589&gt;0,"yes","no")</f>
        <v>yes</v>
      </c>
      <c r="AD1589" t="str">
        <f>IF(AH1589="hatch","yes","no")</f>
        <v>no</v>
      </c>
      <c r="AE1589" t="str">
        <f>IF(AH1589="swimup","yes","no")</f>
        <v>no</v>
      </c>
      <c r="AF1589" t="str">
        <f>IF(AH1589="respiration","yes","no")</f>
        <v>no</v>
      </c>
      <c r="AH1589" t="s">
        <v>29</v>
      </c>
      <c r="AI1589">
        <f>IF(O1589&gt;0,(IF(S1589="live",O1589*0.84,IF(S1589="dried.ethanol",O1589*0.8449+2.8227,O1589))),"")</f>
        <v>12.263999999999999</v>
      </c>
      <c r="AL1589" t="str">
        <f>IF(OR(AND(Q1589=Q1590,P1589&gt;0),AND(O1589&gt;0,O1589=O1590)),"duplicate","")</f>
        <v/>
      </c>
      <c r="AM1589" t="s">
        <v>827</v>
      </c>
      <c r="AN1589" t="s">
        <v>827</v>
      </c>
      <c r="AO1589" t="s">
        <v>826</v>
      </c>
      <c r="AP1589" t="s">
        <v>826</v>
      </c>
      <c r="AQ1589" t="s">
        <v>24</v>
      </c>
    </row>
    <row r="1590" spans="1:43" x14ac:dyDescent="0.2">
      <c r="A1590" s="28">
        <v>42919</v>
      </c>
      <c r="B1590" s="1">
        <v>42899</v>
      </c>
      <c r="C1590" s="1" t="str">
        <f>IF(F1590="Kup","6/13/2017",IF(F1590="Sag","6/14/2017",""))</f>
        <v>6/13/2017</v>
      </c>
      <c r="D1590" s="27">
        <f>A1590-B1590</f>
        <v>20</v>
      </c>
      <c r="E1590" s="27">
        <f>A1590-C1590</f>
        <v>20</v>
      </c>
      <c r="F1590" t="s">
        <v>21</v>
      </c>
      <c r="G1590">
        <v>20</v>
      </c>
      <c r="H1590" t="s">
        <v>30</v>
      </c>
      <c r="I1590" s="12" t="s">
        <v>31</v>
      </c>
      <c r="J1590" s="12" t="s">
        <v>978</v>
      </c>
      <c r="K1590" s="3" t="s">
        <v>958</v>
      </c>
      <c r="L1590" s="3" t="s">
        <v>959</v>
      </c>
      <c r="M1590">
        <v>4</v>
      </c>
      <c r="N1590">
        <v>4</v>
      </c>
      <c r="O1590" s="23">
        <v>14.662000000000001</v>
      </c>
      <c r="R1590" t="str">
        <f>IF(Q1590&gt;0,(P1590*(Q1590^2))*(3.14159/6),"")</f>
        <v/>
      </c>
      <c r="S1590" t="s">
        <v>32</v>
      </c>
      <c r="T1590" t="s">
        <v>25</v>
      </c>
      <c r="U1590" t="s">
        <v>26</v>
      </c>
      <c r="V1590" t="s">
        <v>33</v>
      </c>
      <c r="X1590" t="s">
        <v>34</v>
      </c>
      <c r="Z1590" t="s">
        <v>35</v>
      </c>
      <c r="AA1590" s="12" t="s">
        <v>835</v>
      </c>
      <c r="AB1590" t="str">
        <f>IF(Q1590&gt;0,"yes","no")</f>
        <v>no</v>
      </c>
      <c r="AC1590" t="str">
        <f>IF(O1590&gt;0,"yes","no")</f>
        <v>yes</v>
      </c>
      <c r="AD1590" t="str">
        <f>IF(AH1590="hatch","yes","no")</f>
        <v>no</v>
      </c>
      <c r="AE1590" t="str">
        <f>IF(AH1590="swimup","yes","no")</f>
        <v>no</v>
      </c>
      <c r="AF1590" t="str">
        <f>IF(AH1590="respiration","yes","no")</f>
        <v>no</v>
      </c>
      <c r="AH1590" t="s">
        <v>29</v>
      </c>
      <c r="AI1590">
        <f>IF(O1590&gt;0,(IF(S1590="live",O1590*0.84,IF(S1590="dried.ethanol",O1590*0.8449+2.8227,O1590))),"")</f>
        <v>14.662000000000001</v>
      </c>
      <c r="AL1590" t="str">
        <f>IF(OR(AND(Q1590=Q1591,P1590&gt;0),AND(O1590&gt;0,O1590=O1591)),"duplicate","")</f>
        <v/>
      </c>
      <c r="AM1590" t="s">
        <v>827</v>
      </c>
      <c r="AN1590" t="s">
        <v>827</v>
      </c>
      <c r="AO1590" t="s">
        <v>826</v>
      </c>
      <c r="AP1590" t="s">
        <v>826</v>
      </c>
      <c r="AQ1590" t="s">
        <v>32</v>
      </c>
    </row>
    <row r="1591" spans="1:43" x14ac:dyDescent="0.2">
      <c r="A1591" s="28">
        <v>42919</v>
      </c>
      <c r="B1591" s="1">
        <v>42899</v>
      </c>
      <c r="C1591" s="1" t="str">
        <f>IF(F1591="Kup","6/13/2017",IF(F1591="Sag","6/14/2017",""))</f>
        <v>6/13/2017</v>
      </c>
      <c r="D1591" s="27">
        <f>A1591-B1591</f>
        <v>20</v>
      </c>
      <c r="E1591" s="27">
        <f>A1591-C1591</f>
        <v>20</v>
      </c>
      <c r="F1591" t="s">
        <v>21</v>
      </c>
      <c r="G1591">
        <v>20</v>
      </c>
      <c r="H1591" t="s">
        <v>30</v>
      </c>
      <c r="I1591" s="12" t="s">
        <v>31</v>
      </c>
      <c r="J1591" s="12" t="s">
        <v>978</v>
      </c>
      <c r="K1591" s="3" t="s">
        <v>958</v>
      </c>
      <c r="L1591" s="3" t="s">
        <v>959</v>
      </c>
      <c r="M1591">
        <v>4</v>
      </c>
      <c r="O1591" s="23">
        <v>15.3</v>
      </c>
      <c r="R1591" t="str">
        <f>IF(Q1591&gt;0,(P1591*(Q1591^2))*(3.14159/6),"")</f>
        <v/>
      </c>
      <c r="S1591" t="s">
        <v>24</v>
      </c>
      <c r="T1591" t="s">
        <v>25</v>
      </c>
      <c r="U1591" t="s">
        <v>26</v>
      </c>
      <c r="V1591" t="s">
        <v>36</v>
      </c>
      <c r="W1591" t="s">
        <v>37</v>
      </c>
      <c r="X1591" t="s">
        <v>34</v>
      </c>
      <c r="Y1591" t="s">
        <v>38</v>
      </c>
      <c r="Z1591" t="s">
        <v>35</v>
      </c>
      <c r="AA1591" s="12" t="s">
        <v>835</v>
      </c>
      <c r="AB1591" t="str">
        <f>IF(Q1591&gt;0,"yes","no")</f>
        <v>no</v>
      </c>
      <c r="AC1591" t="str">
        <f>IF(O1591&gt;0,"yes","no")</f>
        <v>yes</v>
      </c>
      <c r="AD1591" t="str">
        <f>IF(AH1591="hatch","yes","no")</f>
        <v>no</v>
      </c>
      <c r="AE1591" t="str">
        <f>IF(AH1591="swimup","yes","no")</f>
        <v>no</v>
      </c>
      <c r="AF1591" t="str">
        <f>IF(AH1591="respiration","yes","no")</f>
        <v>no</v>
      </c>
      <c r="AH1591" t="s">
        <v>29</v>
      </c>
      <c r="AI1591">
        <f>IF(O1591&gt;0,(IF(S1591="live",O1591*0.84,IF(S1591="dried.ethanol",O1591*0.8449+2.8227,O1591))),"")</f>
        <v>12.852</v>
      </c>
      <c r="AL1591" t="str">
        <f>IF(OR(AND(Q1591=Q1592,P1591&gt;0),AND(O1591&gt;0,O1591=O1592)),"duplicate","")</f>
        <v/>
      </c>
      <c r="AM1591" t="s">
        <v>827</v>
      </c>
      <c r="AN1591" t="s">
        <v>827</v>
      </c>
      <c r="AO1591" t="s">
        <v>826</v>
      </c>
      <c r="AP1591" t="s">
        <v>826</v>
      </c>
      <c r="AQ1591" t="s">
        <v>24</v>
      </c>
    </row>
    <row r="1592" spans="1:43" x14ac:dyDescent="0.2">
      <c r="A1592" s="28">
        <v>42919</v>
      </c>
      <c r="B1592" s="1">
        <v>42899</v>
      </c>
      <c r="C1592" s="1" t="str">
        <f>IF(F1592="Kup","6/13/2017",IF(F1592="Sag","6/14/2017",""))</f>
        <v>6/13/2017</v>
      </c>
      <c r="D1592" s="27">
        <f>A1592-B1592</f>
        <v>20</v>
      </c>
      <c r="E1592" s="27">
        <f>A1592-C1592</f>
        <v>20</v>
      </c>
      <c r="F1592" t="s">
        <v>21</v>
      </c>
      <c r="G1592">
        <v>20</v>
      </c>
      <c r="H1592" t="s">
        <v>30</v>
      </c>
      <c r="I1592" s="12" t="s">
        <v>31</v>
      </c>
      <c r="J1592" s="12" t="s">
        <v>978</v>
      </c>
      <c r="K1592" s="3" t="s">
        <v>958</v>
      </c>
      <c r="L1592" s="3" t="s">
        <v>959</v>
      </c>
      <c r="M1592">
        <v>5</v>
      </c>
      <c r="N1592">
        <v>5</v>
      </c>
      <c r="O1592" s="23">
        <v>15.484</v>
      </c>
      <c r="R1592" t="str">
        <f>IF(Q1592&gt;0,(P1592*(Q1592^2))*(3.14159/6),"")</f>
        <v/>
      </c>
      <c r="S1592" t="s">
        <v>32</v>
      </c>
      <c r="T1592" t="s">
        <v>25</v>
      </c>
      <c r="U1592" t="s">
        <v>26</v>
      </c>
      <c r="V1592" t="s">
        <v>33</v>
      </c>
      <c r="X1592" t="s">
        <v>34</v>
      </c>
      <c r="Z1592" t="s">
        <v>35</v>
      </c>
      <c r="AA1592" s="12" t="s">
        <v>835</v>
      </c>
      <c r="AB1592" t="str">
        <f>IF(Q1592&gt;0,"yes","no")</f>
        <v>no</v>
      </c>
      <c r="AC1592" t="str">
        <f>IF(O1592&gt;0,"yes","no")</f>
        <v>yes</v>
      </c>
      <c r="AD1592" t="str">
        <f>IF(AH1592="hatch","yes","no")</f>
        <v>no</v>
      </c>
      <c r="AE1592" t="str">
        <f>IF(AH1592="swimup","yes","no")</f>
        <v>no</v>
      </c>
      <c r="AF1592" t="str">
        <f>IF(AH1592="respiration","yes","no")</f>
        <v>no</v>
      </c>
      <c r="AH1592" t="s">
        <v>29</v>
      </c>
      <c r="AI1592">
        <f>IF(O1592&gt;0,(IF(S1592="live",O1592*0.84,IF(S1592="dried.ethanol",O1592*0.8449+2.8227,O1592))),"")</f>
        <v>15.484</v>
      </c>
      <c r="AL1592" t="str">
        <f>IF(OR(AND(Q1592=Q1593,P1592&gt;0),AND(O1592&gt;0,O1592=O1593)),"duplicate","")</f>
        <v/>
      </c>
      <c r="AM1592" t="s">
        <v>827</v>
      </c>
      <c r="AN1592" t="s">
        <v>827</v>
      </c>
      <c r="AO1592" t="s">
        <v>826</v>
      </c>
      <c r="AP1592" t="s">
        <v>826</v>
      </c>
      <c r="AQ1592" t="s">
        <v>32</v>
      </c>
    </row>
    <row r="1593" spans="1:43" x14ac:dyDescent="0.2">
      <c r="A1593" s="28">
        <v>42919</v>
      </c>
      <c r="B1593" s="1">
        <v>42899</v>
      </c>
      <c r="C1593" s="1" t="str">
        <f>IF(F1593="Kup","6/13/2017",IF(F1593="Sag","6/14/2017",""))</f>
        <v>6/13/2017</v>
      </c>
      <c r="D1593" s="27">
        <f>A1593-B1593</f>
        <v>20</v>
      </c>
      <c r="E1593" s="27">
        <f>A1593-C1593</f>
        <v>20</v>
      </c>
      <c r="F1593" t="s">
        <v>21</v>
      </c>
      <c r="G1593">
        <v>20</v>
      </c>
      <c r="H1593" t="s">
        <v>30</v>
      </c>
      <c r="I1593" s="12" t="s">
        <v>31</v>
      </c>
      <c r="J1593" s="12" t="s">
        <v>978</v>
      </c>
      <c r="K1593" s="3" t="s">
        <v>958</v>
      </c>
      <c r="L1593" s="3" t="s">
        <v>959</v>
      </c>
      <c r="M1593">
        <v>5</v>
      </c>
      <c r="O1593" s="23">
        <v>16</v>
      </c>
      <c r="R1593" t="str">
        <f>IF(Q1593&gt;0,(P1593*(Q1593^2))*(3.14159/6),"")</f>
        <v/>
      </c>
      <c r="S1593" t="s">
        <v>24</v>
      </c>
      <c r="T1593" t="s">
        <v>25</v>
      </c>
      <c r="U1593" t="s">
        <v>26</v>
      </c>
      <c r="V1593" t="s">
        <v>36</v>
      </c>
      <c r="W1593" t="s">
        <v>37</v>
      </c>
      <c r="X1593" t="s">
        <v>28</v>
      </c>
      <c r="Y1593" t="s">
        <v>38</v>
      </c>
      <c r="Z1593" t="s">
        <v>35</v>
      </c>
      <c r="AA1593" s="12" t="s">
        <v>835</v>
      </c>
      <c r="AB1593" t="str">
        <f>IF(Q1593&gt;0,"yes","no")</f>
        <v>no</v>
      </c>
      <c r="AC1593" t="str">
        <f>IF(O1593&gt;0,"yes","no")</f>
        <v>yes</v>
      </c>
      <c r="AD1593" t="str">
        <f>IF(AH1593="hatch","yes","no")</f>
        <v>no</v>
      </c>
      <c r="AE1593" t="str">
        <f>IF(AH1593="swimup","yes","no")</f>
        <v>no</v>
      </c>
      <c r="AF1593" t="str">
        <f>IF(AH1593="respiration","yes","no")</f>
        <v>no</v>
      </c>
      <c r="AH1593" t="s">
        <v>29</v>
      </c>
      <c r="AI1593">
        <f>IF(O1593&gt;0,(IF(S1593="live",O1593*0.84,IF(S1593="dried.ethanol",O1593*0.8449+2.8227,O1593))),"")</f>
        <v>13.44</v>
      </c>
      <c r="AL1593" t="str">
        <f>IF(OR(AND(Q1593=Q1594,P1593&gt;0),AND(O1593&gt;0,O1593=O1594)),"duplicate","")</f>
        <v/>
      </c>
      <c r="AM1593" t="s">
        <v>827</v>
      </c>
      <c r="AN1593" t="s">
        <v>827</v>
      </c>
      <c r="AO1593" t="s">
        <v>826</v>
      </c>
      <c r="AP1593" t="s">
        <v>826</v>
      </c>
      <c r="AQ1593" t="s">
        <v>24</v>
      </c>
    </row>
    <row r="1594" spans="1:43" x14ac:dyDescent="0.2">
      <c r="A1594" s="28">
        <v>42919</v>
      </c>
      <c r="B1594" s="1">
        <v>42899</v>
      </c>
      <c r="C1594" s="1" t="str">
        <f>IF(F1594="Kup","6/13/2017",IF(F1594="Sag","6/14/2017",""))</f>
        <v>6/13/2017</v>
      </c>
      <c r="D1594" s="27">
        <f>A1594-B1594</f>
        <v>20</v>
      </c>
      <c r="E1594" s="27">
        <f>A1594-C1594</f>
        <v>20</v>
      </c>
      <c r="F1594" t="s">
        <v>21</v>
      </c>
      <c r="G1594">
        <v>20</v>
      </c>
      <c r="H1594" t="s">
        <v>30</v>
      </c>
      <c r="I1594" s="12" t="s">
        <v>31</v>
      </c>
      <c r="J1594" s="12" t="s">
        <v>978</v>
      </c>
      <c r="K1594" s="3" t="s">
        <v>958</v>
      </c>
      <c r="L1594" s="3" t="s">
        <v>959</v>
      </c>
      <c r="M1594">
        <v>6</v>
      </c>
      <c r="N1594">
        <v>6</v>
      </c>
      <c r="O1594" s="23">
        <v>14.191000000000001</v>
      </c>
      <c r="R1594" t="str">
        <f>IF(Q1594&gt;0,(P1594*(Q1594^2))*(3.14159/6),"")</f>
        <v/>
      </c>
      <c r="S1594" t="s">
        <v>32</v>
      </c>
      <c r="T1594" t="s">
        <v>25</v>
      </c>
      <c r="U1594" t="s">
        <v>26</v>
      </c>
      <c r="V1594" t="s">
        <v>33</v>
      </c>
      <c r="X1594" t="s">
        <v>34</v>
      </c>
      <c r="Z1594" t="s">
        <v>35</v>
      </c>
      <c r="AA1594" s="12" t="s">
        <v>835</v>
      </c>
      <c r="AB1594" t="str">
        <f>IF(Q1594&gt;0,"yes","no")</f>
        <v>no</v>
      </c>
      <c r="AC1594" t="str">
        <f>IF(O1594&gt;0,"yes","no")</f>
        <v>yes</v>
      </c>
      <c r="AD1594" t="str">
        <f>IF(AH1594="hatch","yes","no")</f>
        <v>no</v>
      </c>
      <c r="AE1594" t="str">
        <f>IF(AH1594="swimup","yes","no")</f>
        <v>no</v>
      </c>
      <c r="AF1594" t="str">
        <f>IF(AH1594="respiration","yes","no")</f>
        <v>no</v>
      </c>
      <c r="AH1594" t="s">
        <v>29</v>
      </c>
      <c r="AI1594">
        <f>IF(O1594&gt;0,(IF(S1594="live",O1594*0.84,IF(S1594="dried.ethanol",O1594*0.8449+2.8227,O1594))),"")</f>
        <v>14.191000000000001</v>
      </c>
      <c r="AL1594" t="str">
        <f>IF(OR(AND(Q1594=Q1595,P1594&gt;0),AND(O1594&gt;0,O1594=O1595)),"duplicate","")</f>
        <v/>
      </c>
      <c r="AM1594" t="s">
        <v>827</v>
      </c>
      <c r="AN1594" t="s">
        <v>827</v>
      </c>
      <c r="AO1594" t="s">
        <v>826</v>
      </c>
      <c r="AP1594" t="s">
        <v>826</v>
      </c>
      <c r="AQ1594" t="s">
        <v>32</v>
      </c>
    </row>
    <row r="1595" spans="1:43" x14ac:dyDescent="0.2">
      <c r="A1595" s="28">
        <v>42919</v>
      </c>
      <c r="B1595" s="1">
        <v>42899</v>
      </c>
      <c r="C1595" s="1" t="str">
        <f>IF(F1595="Kup","6/13/2017",IF(F1595="Sag","6/14/2017",""))</f>
        <v>6/13/2017</v>
      </c>
      <c r="D1595" s="27">
        <f>A1595-B1595</f>
        <v>20</v>
      </c>
      <c r="E1595" s="27">
        <f>A1595-C1595</f>
        <v>20</v>
      </c>
      <c r="F1595" t="s">
        <v>21</v>
      </c>
      <c r="G1595">
        <v>20</v>
      </c>
      <c r="H1595" t="s">
        <v>30</v>
      </c>
      <c r="I1595" s="12" t="s">
        <v>31</v>
      </c>
      <c r="J1595" s="12" t="s">
        <v>978</v>
      </c>
      <c r="K1595" s="3" t="s">
        <v>958</v>
      </c>
      <c r="L1595" s="3" t="s">
        <v>959</v>
      </c>
      <c r="M1595">
        <v>6</v>
      </c>
      <c r="O1595" s="23">
        <v>15.7</v>
      </c>
      <c r="R1595" t="str">
        <f>IF(Q1595&gt;0,(P1595*(Q1595^2))*(3.14159/6),"")</f>
        <v/>
      </c>
      <c r="S1595" t="s">
        <v>24</v>
      </c>
      <c r="T1595" t="s">
        <v>25</v>
      </c>
      <c r="U1595" t="s">
        <v>26</v>
      </c>
      <c r="V1595" t="s">
        <v>36</v>
      </c>
      <c r="W1595" t="s">
        <v>37</v>
      </c>
      <c r="X1595" t="s">
        <v>28</v>
      </c>
      <c r="Y1595" t="s">
        <v>38</v>
      </c>
      <c r="Z1595" t="s">
        <v>35</v>
      </c>
      <c r="AA1595" s="12" t="s">
        <v>835</v>
      </c>
      <c r="AB1595" t="str">
        <f>IF(Q1595&gt;0,"yes","no")</f>
        <v>no</v>
      </c>
      <c r="AC1595" t="str">
        <f>IF(O1595&gt;0,"yes","no")</f>
        <v>yes</v>
      </c>
      <c r="AD1595" t="str">
        <f>IF(AH1595="hatch","yes","no")</f>
        <v>no</v>
      </c>
      <c r="AE1595" t="str">
        <f>IF(AH1595="swimup","yes","no")</f>
        <v>no</v>
      </c>
      <c r="AF1595" t="str">
        <f>IF(AH1595="respiration","yes","no")</f>
        <v>no</v>
      </c>
      <c r="AH1595" t="s">
        <v>29</v>
      </c>
      <c r="AI1595">
        <f>IF(O1595&gt;0,(IF(S1595="live",O1595*0.84,IF(S1595="dried.ethanol",O1595*0.8449+2.8227,O1595))),"")</f>
        <v>13.187999999999999</v>
      </c>
      <c r="AL1595" t="str">
        <f>IF(OR(AND(Q1595=Q1596,P1595&gt;0),AND(O1595&gt;0,O1595=O1596)),"duplicate","")</f>
        <v/>
      </c>
      <c r="AM1595" t="s">
        <v>827</v>
      </c>
      <c r="AN1595" t="s">
        <v>827</v>
      </c>
      <c r="AO1595" t="s">
        <v>826</v>
      </c>
      <c r="AP1595" t="s">
        <v>826</v>
      </c>
      <c r="AQ1595" t="s">
        <v>24</v>
      </c>
    </row>
    <row r="1596" spans="1:43" x14ac:dyDescent="0.2">
      <c r="A1596" s="28">
        <v>42919</v>
      </c>
      <c r="B1596" s="1">
        <v>42899</v>
      </c>
      <c r="C1596" s="1" t="str">
        <f>IF(F1596="Kup","6/13/2017",IF(F1596="Sag","6/14/2017",""))</f>
        <v>6/13/2017</v>
      </c>
      <c r="D1596" s="27">
        <f>A1596-B1596</f>
        <v>20</v>
      </c>
      <c r="E1596" s="27">
        <f>A1596-C1596</f>
        <v>20</v>
      </c>
      <c r="F1596" t="s">
        <v>21</v>
      </c>
      <c r="G1596">
        <v>20</v>
      </c>
      <c r="H1596" t="s">
        <v>30</v>
      </c>
      <c r="I1596" s="12" t="s">
        <v>31</v>
      </c>
      <c r="J1596" s="12" t="s">
        <v>978</v>
      </c>
      <c r="K1596" s="3" t="s">
        <v>958</v>
      </c>
      <c r="L1596" s="3" t="s">
        <v>959</v>
      </c>
      <c r="M1596">
        <v>7</v>
      </c>
      <c r="N1596">
        <v>7</v>
      </c>
      <c r="O1596" s="23">
        <v>14.43</v>
      </c>
      <c r="R1596" t="str">
        <f>IF(Q1596&gt;0,(P1596*(Q1596^2))*(3.14159/6),"")</f>
        <v/>
      </c>
      <c r="S1596" t="s">
        <v>32</v>
      </c>
      <c r="T1596" t="s">
        <v>25</v>
      </c>
      <c r="U1596" t="s">
        <v>26</v>
      </c>
      <c r="V1596" t="s">
        <v>33</v>
      </c>
      <c r="X1596" t="s">
        <v>34</v>
      </c>
      <c r="Z1596" t="s">
        <v>35</v>
      </c>
      <c r="AA1596" s="12" t="s">
        <v>835</v>
      </c>
      <c r="AB1596" t="str">
        <f>IF(Q1596&gt;0,"yes","no")</f>
        <v>no</v>
      </c>
      <c r="AC1596" t="str">
        <f>IF(O1596&gt;0,"yes","no")</f>
        <v>yes</v>
      </c>
      <c r="AD1596" t="str">
        <f>IF(AH1596="hatch","yes","no")</f>
        <v>no</v>
      </c>
      <c r="AE1596" t="str">
        <f>IF(AH1596="swimup","yes","no")</f>
        <v>no</v>
      </c>
      <c r="AF1596" t="str">
        <f>IF(AH1596="respiration","yes","no")</f>
        <v>no</v>
      </c>
      <c r="AH1596" t="s">
        <v>29</v>
      </c>
      <c r="AI1596">
        <f>IF(O1596&gt;0,(IF(S1596="live",O1596*0.84,IF(S1596="dried.ethanol",O1596*0.8449+2.8227,O1596))),"")</f>
        <v>14.43</v>
      </c>
      <c r="AL1596" t="str">
        <f>IF(OR(AND(Q1596=Q1597,P1596&gt;0),AND(O1596&gt;0,O1596=O1597)),"duplicate","")</f>
        <v/>
      </c>
      <c r="AM1596" t="s">
        <v>827</v>
      </c>
      <c r="AN1596" t="s">
        <v>827</v>
      </c>
      <c r="AO1596" t="s">
        <v>826</v>
      </c>
      <c r="AP1596" t="s">
        <v>826</v>
      </c>
      <c r="AQ1596" t="s">
        <v>32</v>
      </c>
    </row>
    <row r="1597" spans="1:43" x14ac:dyDescent="0.2">
      <c r="A1597" s="28">
        <v>42919</v>
      </c>
      <c r="B1597" s="1">
        <v>42899</v>
      </c>
      <c r="C1597" s="1" t="str">
        <f>IF(F1597="Kup","6/13/2017",IF(F1597="Sag","6/14/2017",""))</f>
        <v>6/13/2017</v>
      </c>
      <c r="D1597" s="27">
        <f>A1597-B1597</f>
        <v>20</v>
      </c>
      <c r="E1597" s="27">
        <f>A1597-C1597</f>
        <v>20</v>
      </c>
      <c r="F1597" t="s">
        <v>21</v>
      </c>
      <c r="G1597">
        <v>20</v>
      </c>
      <c r="H1597" t="s">
        <v>30</v>
      </c>
      <c r="I1597" s="12" t="s">
        <v>31</v>
      </c>
      <c r="J1597" s="12" t="s">
        <v>978</v>
      </c>
      <c r="K1597" s="3" t="s">
        <v>958</v>
      </c>
      <c r="L1597" s="3" t="s">
        <v>959</v>
      </c>
      <c r="M1597">
        <v>7</v>
      </c>
      <c r="O1597" s="23">
        <v>15.7</v>
      </c>
      <c r="R1597" t="str">
        <f>IF(Q1597&gt;0,(P1597*(Q1597^2))*(3.14159/6),"")</f>
        <v/>
      </c>
      <c r="S1597" t="s">
        <v>24</v>
      </c>
      <c r="T1597" t="s">
        <v>25</v>
      </c>
      <c r="U1597" t="s">
        <v>26</v>
      </c>
      <c r="V1597" t="s">
        <v>36</v>
      </c>
      <c r="W1597" t="s">
        <v>37</v>
      </c>
      <c r="X1597" t="s">
        <v>28</v>
      </c>
      <c r="Y1597" t="s">
        <v>38</v>
      </c>
      <c r="Z1597" t="s">
        <v>35</v>
      </c>
      <c r="AA1597" s="12" t="s">
        <v>835</v>
      </c>
      <c r="AB1597" t="str">
        <f>IF(Q1597&gt;0,"yes","no")</f>
        <v>no</v>
      </c>
      <c r="AC1597" t="str">
        <f>IF(O1597&gt;0,"yes","no")</f>
        <v>yes</v>
      </c>
      <c r="AD1597" t="str">
        <f>IF(AH1597="hatch","yes","no")</f>
        <v>no</v>
      </c>
      <c r="AE1597" t="str">
        <f>IF(AH1597="swimup","yes","no")</f>
        <v>no</v>
      </c>
      <c r="AF1597" t="str">
        <f>IF(AH1597="respiration","yes","no")</f>
        <v>no</v>
      </c>
      <c r="AH1597" t="s">
        <v>29</v>
      </c>
      <c r="AI1597">
        <f>IF(O1597&gt;0,(IF(S1597="live",O1597*0.84,IF(S1597="dried.ethanol",O1597*0.8449+2.8227,O1597))),"")</f>
        <v>13.187999999999999</v>
      </c>
      <c r="AL1597" t="str">
        <f>IF(OR(AND(Q1597=Q1598,P1597&gt;0),AND(O1597&gt;0,O1597=O1598)),"duplicate","")</f>
        <v/>
      </c>
      <c r="AM1597" t="s">
        <v>827</v>
      </c>
      <c r="AN1597" t="s">
        <v>827</v>
      </c>
      <c r="AO1597" t="s">
        <v>826</v>
      </c>
      <c r="AP1597" t="s">
        <v>826</v>
      </c>
      <c r="AQ1597" t="s">
        <v>24</v>
      </c>
    </row>
    <row r="1598" spans="1:43" x14ac:dyDescent="0.2">
      <c r="A1598" s="28">
        <v>42919</v>
      </c>
      <c r="B1598" s="1">
        <v>42899</v>
      </c>
      <c r="C1598" s="1" t="str">
        <f>IF(F1598="Kup","6/13/2017",IF(F1598="Sag","6/14/2017",""))</f>
        <v>6/13/2017</v>
      </c>
      <c r="D1598" s="27">
        <f>A1598-B1598</f>
        <v>20</v>
      </c>
      <c r="E1598" s="27">
        <f>A1598-C1598</f>
        <v>20</v>
      </c>
      <c r="F1598" t="s">
        <v>21</v>
      </c>
      <c r="G1598">
        <v>20</v>
      </c>
      <c r="H1598" t="s">
        <v>30</v>
      </c>
      <c r="I1598" s="12" t="s">
        <v>31</v>
      </c>
      <c r="J1598" s="12" t="s">
        <v>978</v>
      </c>
      <c r="K1598" s="3" t="s">
        <v>958</v>
      </c>
      <c r="L1598" s="3" t="s">
        <v>959</v>
      </c>
      <c r="M1598">
        <v>8</v>
      </c>
      <c r="N1598">
        <v>8</v>
      </c>
      <c r="O1598" s="23">
        <v>14.983000000000001</v>
      </c>
      <c r="R1598" t="str">
        <f>IF(Q1598&gt;0,(P1598*(Q1598^2))*(3.14159/6),"")</f>
        <v/>
      </c>
      <c r="S1598" t="s">
        <v>32</v>
      </c>
      <c r="T1598" t="s">
        <v>25</v>
      </c>
      <c r="U1598" t="s">
        <v>26</v>
      </c>
      <c r="V1598" t="s">
        <v>33</v>
      </c>
      <c r="X1598" t="s">
        <v>34</v>
      </c>
      <c r="Z1598" t="s">
        <v>35</v>
      </c>
      <c r="AA1598" s="12" t="s">
        <v>835</v>
      </c>
      <c r="AB1598" t="str">
        <f>IF(Q1598&gt;0,"yes","no")</f>
        <v>no</v>
      </c>
      <c r="AC1598" t="str">
        <f>IF(O1598&gt;0,"yes","no")</f>
        <v>yes</v>
      </c>
      <c r="AD1598" t="str">
        <f>IF(AH1598="hatch","yes","no")</f>
        <v>no</v>
      </c>
      <c r="AE1598" t="str">
        <f>IF(AH1598="swimup","yes","no")</f>
        <v>no</v>
      </c>
      <c r="AF1598" t="str">
        <f>IF(AH1598="respiration","yes","no")</f>
        <v>no</v>
      </c>
      <c r="AH1598" t="s">
        <v>29</v>
      </c>
      <c r="AI1598">
        <f>IF(O1598&gt;0,(IF(S1598="live",O1598*0.84,IF(S1598="dried.ethanol",O1598*0.8449+2.8227,O1598))),"")</f>
        <v>14.983000000000001</v>
      </c>
      <c r="AL1598" t="str">
        <f>IF(OR(AND(Q1598=Q1599,P1598&gt;0),AND(O1598&gt;0,O1598=O1599)),"duplicate","")</f>
        <v/>
      </c>
      <c r="AM1598" t="s">
        <v>827</v>
      </c>
      <c r="AN1598" t="s">
        <v>827</v>
      </c>
      <c r="AO1598" t="s">
        <v>826</v>
      </c>
      <c r="AP1598" t="s">
        <v>826</v>
      </c>
      <c r="AQ1598" t="s">
        <v>32</v>
      </c>
    </row>
    <row r="1599" spans="1:43" x14ac:dyDescent="0.2">
      <c r="A1599" s="28">
        <v>42919</v>
      </c>
      <c r="B1599" s="1">
        <v>42899</v>
      </c>
      <c r="C1599" s="1" t="str">
        <f>IF(F1599="Kup","6/13/2017",IF(F1599="Sag","6/14/2017",""))</f>
        <v>6/13/2017</v>
      </c>
      <c r="D1599" s="27">
        <f>A1599-B1599</f>
        <v>20</v>
      </c>
      <c r="E1599" s="27">
        <f>A1599-C1599</f>
        <v>20</v>
      </c>
      <c r="F1599" t="s">
        <v>21</v>
      </c>
      <c r="G1599">
        <v>20</v>
      </c>
      <c r="H1599" t="s">
        <v>30</v>
      </c>
      <c r="I1599" s="12" t="s">
        <v>31</v>
      </c>
      <c r="J1599" s="12" t="s">
        <v>978</v>
      </c>
      <c r="K1599" s="3" t="s">
        <v>958</v>
      </c>
      <c r="L1599" s="3" t="s">
        <v>959</v>
      </c>
      <c r="M1599">
        <v>8</v>
      </c>
      <c r="O1599" s="23">
        <v>15.3</v>
      </c>
      <c r="R1599" t="str">
        <f>IF(Q1599&gt;0,(P1599*(Q1599^2))*(3.14159/6),"")</f>
        <v/>
      </c>
      <c r="S1599" t="s">
        <v>24</v>
      </c>
      <c r="T1599" t="s">
        <v>25</v>
      </c>
      <c r="U1599" t="s">
        <v>26</v>
      </c>
      <c r="V1599" t="s">
        <v>36</v>
      </c>
      <c r="W1599" t="s">
        <v>37</v>
      </c>
      <c r="X1599" t="s">
        <v>28</v>
      </c>
      <c r="Y1599" t="s">
        <v>38</v>
      </c>
      <c r="Z1599" t="s">
        <v>35</v>
      </c>
      <c r="AA1599" s="12" t="s">
        <v>835</v>
      </c>
      <c r="AB1599" t="str">
        <f>IF(Q1599&gt;0,"yes","no")</f>
        <v>no</v>
      </c>
      <c r="AC1599" t="str">
        <f>IF(O1599&gt;0,"yes","no")</f>
        <v>yes</v>
      </c>
      <c r="AD1599" t="str">
        <f>IF(AH1599="hatch","yes","no")</f>
        <v>no</v>
      </c>
      <c r="AE1599" t="str">
        <f>IF(AH1599="swimup","yes","no")</f>
        <v>no</v>
      </c>
      <c r="AF1599" t="str">
        <f>IF(AH1599="respiration","yes","no")</f>
        <v>no</v>
      </c>
      <c r="AH1599" t="s">
        <v>29</v>
      </c>
      <c r="AI1599">
        <f>IF(O1599&gt;0,(IF(S1599="live",O1599*0.84,IF(S1599="dried.ethanol",O1599*0.8449+2.8227,O1599))),"")</f>
        <v>12.852</v>
      </c>
      <c r="AL1599" t="str">
        <f>IF(OR(AND(Q1599=Q1600,P1599&gt;0),AND(O1599&gt;0,O1599=O1600)),"duplicate","")</f>
        <v/>
      </c>
      <c r="AM1599" t="s">
        <v>827</v>
      </c>
      <c r="AN1599" t="s">
        <v>827</v>
      </c>
      <c r="AO1599" t="s">
        <v>826</v>
      </c>
      <c r="AP1599" t="s">
        <v>826</v>
      </c>
      <c r="AQ1599" t="s">
        <v>24</v>
      </c>
    </row>
    <row r="1600" spans="1:43" x14ac:dyDescent="0.2">
      <c r="A1600" s="28">
        <v>42919</v>
      </c>
      <c r="B1600" s="1">
        <v>42899</v>
      </c>
      <c r="C1600" s="1" t="str">
        <f>IF(F1600="Kup","6/13/2017",IF(F1600="Sag","6/14/2017",""))</f>
        <v>6/13/2017</v>
      </c>
      <c r="D1600" s="27">
        <f>A1600-B1600</f>
        <v>20</v>
      </c>
      <c r="E1600" s="27">
        <f>A1600-C1600</f>
        <v>20</v>
      </c>
      <c r="F1600" t="s">
        <v>21</v>
      </c>
      <c r="G1600">
        <v>20</v>
      </c>
      <c r="H1600" t="s">
        <v>30</v>
      </c>
      <c r="I1600" s="12" t="s">
        <v>31</v>
      </c>
      <c r="J1600" s="12" t="s">
        <v>978</v>
      </c>
      <c r="K1600" s="3" t="s">
        <v>958</v>
      </c>
      <c r="L1600" s="3" t="s">
        <v>959</v>
      </c>
      <c r="M1600">
        <v>9</v>
      </c>
      <c r="N1600">
        <v>9</v>
      </c>
      <c r="O1600" s="23">
        <v>15.331</v>
      </c>
      <c r="R1600" t="str">
        <f>IF(Q1600&gt;0,(P1600*(Q1600^2))*(3.14159/6),"")</f>
        <v/>
      </c>
      <c r="S1600" t="s">
        <v>32</v>
      </c>
      <c r="T1600" t="s">
        <v>25</v>
      </c>
      <c r="U1600" t="s">
        <v>26</v>
      </c>
      <c r="V1600" t="s">
        <v>33</v>
      </c>
      <c r="X1600" t="s">
        <v>34</v>
      </c>
      <c r="Z1600" t="s">
        <v>35</v>
      </c>
      <c r="AA1600" s="12" t="s">
        <v>835</v>
      </c>
      <c r="AB1600" t="str">
        <f>IF(Q1600&gt;0,"yes","no")</f>
        <v>no</v>
      </c>
      <c r="AC1600" t="str">
        <f>IF(O1600&gt;0,"yes","no")</f>
        <v>yes</v>
      </c>
      <c r="AD1600" t="str">
        <f>IF(AH1600="hatch","yes","no")</f>
        <v>no</v>
      </c>
      <c r="AE1600" t="str">
        <f>IF(AH1600="swimup","yes","no")</f>
        <v>no</v>
      </c>
      <c r="AF1600" t="str">
        <f>IF(AH1600="respiration","yes","no")</f>
        <v>no</v>
      </c>
      <c r="AH1600" t="s">
        <v>29</v>
      </c>
      <c r="AI1600">
        <f>IF(O1600&gt;0,(IF(S1600="live",O1600*0.84,IF(S1600="dried.ethanol",O1600*0.8449+2.8227,O1600))),"")</f>
        <v>15.331</v>
      </c>
      <c r="AL1600" t="str">
        <f>IF(OR(AND(Q1600=Q1601,P1600&gt;0),AND(O1600&gt;0,O1600=O1601)),"duplicate","")</f>
        <v/>
      </c>
      <c r="AM1600" t="s">
        <v>827</v>
      </c>
      <c r="AN1600" t="s">
        <v>827</v>
      </c>
      <c r="AO1600" t="s">
        <v>826</v>
      </c>
      <c r="AP1600" t="s">
        <v>826</v>
      </c>
      <c r="AQ1600" t="s">
        <v>32</v>
      </c>
    </row>
    <row r="1601" spans="1:43" x14ac:dyDescent="0.2">
      <c r="A1601" s="28">
        <v>42919</v>
      </c>
      <c r="B1601" s="1">
        <v>42899</v>
      </c>
      <c r="C1601" s="1" t="str">
        <f>IF(F1601="Kup","6/13/2017",IF(F1601="Sag","6/14/2017",""))</f>
        <v>6/13/2017</v>
      </c>
      <c r="D1601" s="27">
        <f>A1601-B1601</f>
        <v>20</v>
      </c>
      <c r="E1601" s="27">
        <f>A1601-C1601</f>
        <v>20</v>
      </c>
      <c r="F1601" t="s">
        <v>21</v>
      </c>
      <c r="G1601">
        <v>20</v>
      </c>
      <c r="H1601" t="s">
        <v>30</v>
      </c>
      <c r="I1601" s="12" t="s">
        <v>31</v>
      </c>
      <c r="J1601" s="12" t="s">
        <v>978</v>
      </c>
      <c r="K1601" s="3" t="s">
        <v>958</v>
      </c>
      <c r="L1601" s="3" t="s">
        <v>959</v>
      </c>
      <c r="M1601">
        <v>9</v>
      </c>
      <c r="O1601" s="23">
        <v>15.5</v>
      </c>
      <c r="R1601" t="str">
        <f>IF(Q1601&gt;0,(P1601*(Q1601^2))*(3.14159/6),"")</f>
        <v/>
      </c>
      <c r="S1601" t="s">
        <v>24</v>
      </c>
      <c r="T1601" t="s">
        <v>25</v>
      </c>
      <c r="U1601" t="s">
        <v>26</v>
      </c>
      <c r="V1601" t="s">
        <v>36</v>
      </c>
      <c r="W1601" t="s">
        <v>37</v>
      </c>
      <c r="X1601" t="s">
        <v>28</v>
      </c>
      <c r="Y1601" t="s">
        <v>38</v>
      </c>
      <c r="Z1601" t="s">
        <v>35</v>
      </c>
      <c r="AA1601" s="12" t="s">
        <v>835</v>
      </c>
      <c r="AB1601" t="str">
        <f>IF(Q1601&gt;0,"yes","no")</f>
        <v>no</v>
      </c>
      <c r="AC1601" t="str">
        <f>IF(O1601&gt;0,"yes","no")</f>
        <v>yes</v>
      </c>
      <c r="AD1601" t="str">
        <f>IF(AH1601="hatch","yes","no")</f>
        <v>no</v>
      </c>
      <c r="AE1601" t="str">
        <f>IF(AH1601="swimup","yes","no")</f>
        <v>no</v>
      </c>
      <c r="AF1601" t="str">
        <f>IF(AH1601="respiration","yes","no")</f>
        <v>no</v>
      </c>
      <c r="AH1601" t="s">
        <v>29</v>
      </c>
      <c r="AI1601">
        <f>IF(O1601&gt;0,(IF(S1601="live",O1601*0.84,IF(S1601="dried.ethanol",O1601*0.8449+2.8227,O1601))),"")</f>
        <v>13.02</v>
      </c>
      <c r="AL1601" t="str">
        <f>IF(OR(AND(Q1601=Q1602,P1601&gt;0),AND(O1601&gt;0,O1601=O1602)),"duplicate","")</f>
        <v/>
      </c>
      <c r="AM1601" t="s">
        <v>827</v>
      </c>
      <c r="AN1601" t="s">
        <v>827</v>
      </c>
      <c r="AO1601" t="s">
        <v>826</v>
      </c>
      <c r="AP1601" t="s">
        <v>826</v>
      </c>
      <c r="AQ1601" t="s">
        <v>24</v>
      </c>
    </row>
    <row r="1602" spans="1:43" x14ac:dyDescent="0.2">
      <c r="A1602" s="28">
        <v>42919</v>
      </c>
      <c r="B1602" s="1">
        <v>42899</v>
      </c>
      <c r="C1602" s="1" t="str">
        <f>IF(F1602="Kup","6/13/2017",IF(F1602="Sag","6/14/2017",""))</f>
        <v>6/13/2017</v>
      </c>
      <c r="D1602" s="27">
        <f>A1602-B1602</f>
        <v>20</v>
      </c>
      <c r="E1602" s="27">
        <f>A1602-C1602</f>
        <v>20</v>
      </c>
      <c r="F1602" t="s">
        <v>21</v>
      </c>
      <c r="G1602">
        <v>20</v>
      </c>
      <c r="H1602" t="s">
        <v>30</v>
      </c>
      <c r="I1602" s="12" t="s">
        <v>31</v>
      </c>
      <c r="J1602" s="12" t="s">
        <v>978</v>
      </c>
      <c r="K1602" s="3" t="s">
        <v>958</v>
      </c>
      <c r="L1602" s="3" t="s">
        <v>959</v>
      </c>
      <c r="M1602">
        <v>10</v>
      </c>
      <c r="N1602">
        <v>10</v>
      </c>
      <c r="O1602" s="23">
        <v>13.863</v>
      </c>
      <c r="R1602" t="str">
        <f>IF(Q1602&gt;0,(P1602*(Q1602^2))*(3.14159/6),"")</f>
        <v/>
      </c>
      <c r="S1602" t="s">
        <v>32</v>
      </c>
      <c r="T1602" t="s">
        <v>25</v>
      </c>
      <c r="U1602" t="s">
        <v>26</v>
      </c>
      <c r="V1602" t="s">
        <v>33</v>
      </c>
      <c r="X1602" t="s">
        <v>34</v>
      </c>
      <c r="Z1602" t="s">
        <v>35</v>
      </c>
      <c r="AA1602" s="12" t="s">
        <v>835</v>
      </c>
      <c r="AB1602" t="str">
        <f>IF(Q1602&gt;0,"yes","no")</f>
        <v>no</v>
      </c>
      <c r="AC1602" t="str">
        <f>IF(O1602&gt;0,"yes","no")</f>
        <v>yes</v>
      </c>
      <c r="AD1602" t="str">
        <f>IF(AH1602="hatch","yes","no")</f>
        <v>no</v>
      </c>
      <c r="AE1602" t="str">
        <f>IF(AH1602="swimup","yes","no")</f>
        <v>no</v>
      </c>
      <c r="AF1602" t="str">
        <f>IF(AH1602="respiration","yes","no")</f>
        <v>no</v>
      </c>
      <c r="AH1602" t="s">
        <v>29</v>
      </c>
      <c r="AI1602">
        <f>IF(O1602&gt;0,(IF(S1602="live",O1602*0.84,IF(S1602="dried.ethanol",O1602*0.8449+2.8227,O1602))),"")</f>
        <v>13.863</v>
      </c>
      <c r="AL1602" t="str">
        <f>IF(OR(AND(Q1602=Q1603,P1602&gt;0),AND(O1602&gt;0,O1602=O1603)),"duplicate","")</f>
        <v/>
      </c>
      <c r="AM1602" t="s">
        <v>827</v>
      </c>
      <c r="AN1602" t="s">
        <v>827</v>
      </c>
      <c r="AO1602" t="s">
        <v>826</v>
      </c>
      <c r="AP1602" t="s">
        <v>826</v>
      </c>
      <c r="AQ1602" t="s">
        <v>32</v>
      </c>
    </row>
    <row r="1603" spans="1:43" x14ac:dyDescent="0.2">
      <c r="A1603" s="28">
        <v>42919</v>
      </c>
      <c r="B1603" s="1">
        <v>42899</v>
      </c>
      <c r="C1603" s="1" t="str">
        <f>IF(F1603="Kup","6/13/2017",IF(F1603="Sag","6/14/2017",""))</f>
        <v>6/13/2017</v>
      </c>
      <c r="D1603" s="27">
        <f>A1603-B1603</f>
        <v>20</v>
      </c>
      <c r="E1603" s="27">
        <f>A1603-C1603</f>
        <v>20</v>
      </c>
      <c r="F1603" t="s">
        <v>21</v>
      </c>
      <c r="G1603">
        <v>20</v>
      </c>
      <c r="H1603" t="s">
        <v>30</v>
      </c>
      <c r="I1603" s="12" t="s">
        <v>31</v>
      </c>
      <c r="J1603" s="12" t="s">
        <v>978</v>
      </c>
      <c r="K1603" s="3" t="s">
        <v>958</v>
      </c>
      <c r="L1603" s="3" t="s">
        <v>959</v>
      </c>
      <c r="M1603">
        <v>10</v>
      </c>
      <c r="O1603" s="23">
        <v>15.8</v>
      </c>
      <c r="R1603" t="str">
        <f>IF(Q1603&gt;0,(P1603*(Q1603^2))*(3.14159/6),"")</f>
        <v/>
      </c>
      <c r="S1603" t="s">
        <v>24</v>
      </c>
      <c r="T1603" t="s">
        <v>25</v>
      </c>
      <c r="U1603" t="s">
        <v>26</v>
      </c>
      <c r="V1603" t="s">
        <v>36</v>
      </c>
      <c r="W1603" t="s">
        <v>37</v>
      </c>
      <c r="X1603" t="s">
        <v>28</v>
      </c>
      <c r="Y1603" t="s">
        <v>38</v>
      </c>
      <c r="Z1603" t="s">
        <v>35</v>
      </c>
      <c r="AA1603" s="12" t="s">
        <v>835</v>
      </c>
      <c r="AB1603" t="str">
        <f>IF(Q1603&gt;0,"yes","no")</f>
        <v>no</v>
      </c>
      <c r="AC1603" t="str">
        <f>IF(O1603&gt;0,"yes","no")</f>
        <v>yes</v>
      </c>
      <c r="AD1603" t="str">
        <f>IF(AH1603="hatch","yes","no")</f>
        <v>no</v>
      </c>
      <c r="AE1603" t="str">
        <f>IF(AH1603="swimup","yes","no")</f>
        <v>no</v>
      </c>
      <c r="AF1603" t="str">
        <f>IF(AH1603="respiration","yes","no")</f>
        <v>no</v>
      </c>
      <c r="AH1603" t="s">
        <v>29</v>
      </c>
      <c r="AI1603">
        <f>IF(O1603&gt;0,(IF(S1603="live",O1603*0.84,IF(S1603="dried.ethanol",O1603*0.8449+2.8227,O1603))),"")</f>
        <v>13.272</v>
      </c>
      <c r="AL1603" t="str">
        <f>IF(OR(AND(Q1603=Q1604,P1603&gt;0),AND(O1603&gt;0,O1603=O1604)),"duplicate","")</f>
        <v/>
      </c>
      <c r="AM1603" t="s">
        <v>827</v>
      </c>
      <c r="AN1603" t="s">
        <v>827</v>
      </c>
      <c r="AO1603" t="s">
        <v>826</v>
      </c>
      <c r="AP1603" t="s">
        <v>826</v>
      </c>
      <c r="AQ1603" t="s">
        <v>24</v>
      </c>
    </row>
    <row r="1604" spans="1:43" x14ac:dyDescent="0.2">
      <c r="A1604" s="28">
        <v>42919</v>
      </c>
      <c r="B1604" s="1">
        <v>42899</v>
      </c>
      <c r="C1604" s="1" t="str">
        <f>IF(F1604="Kup","6/13/2017",IF(F1604="Sag","6/14/2017",""))</f>
        <v>6/13/2017</v>
      </c>
      <c r="D1604" s="27">
        <f>A1604-B1604</f>
        <v>20</v>
      </c>
      <c r="E1604" s="27">
        <f>A1604-C1604</f>
        <v>20</v>
      </c>
      <c r="F1604" t="s">
        <v>21</v>
      </c>
      <c r="G1604">
        <v>20</v>
      </c>
      <c r="H1604" t="s">
        <v>30</v>
      </c>
      <c r="I1604" s="12" t="s">
        <v>31</v>
      </c>
      <c r="J1604" s="12" t="s">
        <v>978</v>
      </c>
      <c r="K1604" s="3" t="s">
        <v>958</v>
      </c>
      <c r="L1604" s="3" t="s">
        <v>959</v>
      </c>
      <c r="M1604">
        <v>11</v>
      </c>
      <c r="N1604">
        <v>11</v>
      </c>
      <c r="O1604" s="23">
        <v>14.688000000000001</v>
      </c>
      <c r="R1604" t="str">
        <f>IF(Q1604&gt;0,(P1604*(Q1604^2))*(3.14159/6),"")</f>
        <v/>
      </c>
      <c r="S1604" t="s">
        <v>32</v>
      </c>
      <c r="T1604" t="s">
        <v>25</v>
      </c>
      <c r="U1604" t="s">
        <v>26</v>
      </c>
      <c r="V1604" t="s">
        <v>33</v>
      </c>
      <c r="X1604" t="s">
        <v>34</v>
      </c>
      <c r="Z1604" t="s">
        <v>35</v>
      </c>
      <c r="AA1604" s="12" t="s">
        <v>835</v>
      </c>
      <c r="AB1604" t="str">
        <f>IF(Q1604&gt;0,"yes","no")</f>
        <v>no</v>
      </c>
      <c r="AC1604" t="str">
        <f>IF(O1604&gt;0,"yes","no")</f>
        <v>yes</v>
      </c>
      <c r="AD1604" t="str">
        <f>IF(AH1604="hatch","yes","no")</f>
        <v>no</v>
      </c>
      <c r="AE1604" t="str">
        <f>IF(AH1604="swimup","yes","no")</f>
        <v>no</v>
      </c>
      <c r="AF1604" t="str">
        <f>IF(AH1604="respiration","yes","no")</f>
        <v>no</v>
      </c>
      <c r="AH1604" t="s">
        <v>29</v>
      </c>
      <c r="AI1604">
        <f>IF(O1604&gt;0,(IF(S1604="live",O1604*0.84,IF(S1604="dried.ethanol",O1604*0.8449+2.8227,O1604))),"")</f>
        <v>14.688000000000001</v>
      </c>
      <c r="AL1604" t="str">
        <f>IF(OR(AND(Q1604=Q1605,P1604&gt;0),AND(O1604&gt;0,O1604=O1605)),"duplicate","")</f>
        <v/>
      </c>
      <c r="AM1604" t="s">
        <v>827</v>
      </c>
      <c r="AN1604" t="s">
        <v>827</v>
      </c>
      <c r="AO1604" t="s">
        <v>826</v>
      </c>
      <c r="AP1604" t="s">
        <v>826</v>
      </c>
      <c r="AQ1604" t="s">
        <v>32</v>
      </c>
    </row>
    <row r="1605" spans="1:43" x14ac:dyDescent="0.2">
      <c r="A1605" s="28">
        <v>42919</v>
      </c>
      <c r="B1605" s="1">
        <v>42899</v>
      </c>
      <c r="C1605" s="1" t="str">
        <f>IF(F1605="Kup","6/13/2017",IF(F1605="Sag","6/14/2017",""))</f>
        <v>6/13/2017</v>
      </c>
      <c r="D1605" s="27">
        <f>A1605-B1605</f>
        <v>20</v>
      </c>
      <c r="E1605" s="27">
        <f>A1605-C1605</f>
        <v>20</v>
      </c>
      <c r="F1605" t="s">
        <v>21</v>
      </c>
      <c r="G1605">
        <v>20</v>
      </c>
      <c r="H1605" t="s">
        <v>30</v>
      </c>
      <c r="I1605" s="12" t="s">
        <v>31</v>
      </c>
      <c r="J1605" s="12" t="s">
        <v>978</v>
      </c>
      <c r="K1605" s="3" t="s">
        <v>958</v>
      </c>
      <c r="L1605" s="3" t="s">
        <v>959</v>
      </c>
      <c r="M1605">
        <v>11</v>
      </c>
      <c r="O1605" s="23">
        <v>15</v>
      </c>
      <c r="R1605" t="str">
        <f>IF(Q1605&gt;0,(P1605*(Q1605^2))*(3.14159/6),"")</f>
        <v/>
      </c>
      <c r="S1605" t="s">
        <v>24</v>
      </c>
      <c r="T1605" t="s">
        <v>25</v>
      </c>
      <c r="U1605" t="s">
        <v>26</v>
      </c>
      <c r="V1605" t="s">
        <v>36</v>
      </c>
      <c r="W1605" t="s">
        <v>37</v>
      </c>
      <c r="X1605" t="s">
        <v>28</v>
      </c>
      <c r="Y1605" t="s">
        <v>38</v>
      </c>
      <c r="Z1605" t="s">
        <v>35</v>
      </c>
      <c r="AA1605" s="12" t="s">
        <v>835</v>
      </c>
      <c r="AB1605" t="str">
        <f>IF(Q1605&gt;0,"yes","no")</f>
        <v>no</v>
      </c>
      <c r="AC1605" t="str">
        <f>IF(O1605&gt;0,"yes","no")</f>
        <v>yes</v>
      </c>
      <c r="AD1605" t="str">
        <f>IF(AH1605="hatch","yes","no")</f>
        <v>no</v>
      </c>
      <c r="AE1605" t="str">
        <f>IF(AH1605="swimup","yes","no")</f>
        <v>no</v>
      </c>
      <c r="AF1605" t="str">
        <f>IF(AH1605="respiration","yes","no")</f>
        <v>no</v>
      </c>
      <c r="AH1605" t="s">
        <v>29</v>
      </c>
      <c r="AI1605">
        <f>IF(O1605&gt;0,(IF(S1605="live",O1605*0.84,IF(S1605="dried.ethanol",O1605*0.8449+2.8227,O1605))),"")</f>
        <v>12.6</v>
      </c>
      <c r="AL1605" t="str">
        <f>IF(OR(AND(Q1605=Q1606,P1605&gt;0),AND(O1605&gt;0,O1605=O1606)),"duplicate","")</f>
        <v/>
      </c>
      <c r="AM1605" t="s">
        <v>827</v>
      </c>
      <c r="AN1605" t="s">
        <v>827</v>
      </c>
      <c r="AO1605" t="s">
        <v>826</v>
      </c>
      <c r="AP1605" t="s">
        <v>826</v>
      </c>
      <c r="AQ1605" t="s">
        <v>24</v>
      </c>
    </row>
    <row r="1606" spans="1:43" x14ac:dyDescent="0.2">
      <c r="A1606" s="28">
        <v>42919</v>
      </c>
      <c r="B1606" s="1">
        <v>42899</v>
      </c>
      <c r="C1606" s="1" t="str">
        <f>IF(F1606="Kup","6/13/2017",IF(F1606="Sag","6/14/2017",""))</f>
        <v>6/13/2017</v>
      </c>
      <c r="D1606" s="27">
        <f>A1606-B1606</f>
        <v>20</v>
      </c>
      <c r="E1606" s="27">
        <f>A1606-C1606</f>
        <v>20</v>
      </c>
      <c r="F1606" t="s">
        <v>21</v>
      </c>
      <c r="G1606">
        <v>20</v>
      </c>
      <c r="H1606" t="s">
        <v>30</v>
      </c>
      <c r="I1606" s="12" t="s">
        <v>99</v>
      </c>
      <c r="J1606" s="12" t="s">
        <v>979</v>
      </c>
      <c r="K1606" s="3" t="s">
        <v>960</v>
      </c>
      <c r="L1606" s="3" t="s">
        <v>959</v>
      </c>
      <c r="M1606">
        <v>1</v>
      </c>
      <c r="N1606">
        <v>1</v>
      </c>
      <c r="O1606" s="23">
        <v>14.622</v>
      </c>
      <c r="R1606" t="str">
        <f>IF(Q1606&gt;0,(P1606*(Q1606^2))*(3.14159/6),"")</f>
        <v/>
      </c>
      <c r="S1606" t="s">
        <v>32</v>
      </c>
      <c r="T1606" t="s">
        <v>25</v>
      </c>
      <c r="U1606" t="s">
        <v>26</v>
      </c>
      <c r="V1606" t="s">
        <v>621</v>
      </c>
      <c r="X1606" t="s">
        <v>34</v>
      </c>
      <c r="AA1606" s="12" t="s">
        <v>835</v>
      </c>
      <c r="AB1606" t="str">
        <f>IF(Q1606&gt;0,"yes","no")</f>
        <v>no</v>
      </c>
      <c r="AC1606" t="str">
        <f>IF(O1606&gt;0,"yes","no")</f>
        <v>yes</v>
      </c>
      <c r="AD1606" t="str">
        <f>IF(AH1606="hatch","yes","no")</f>
        <v>no</v>
      </c>
      <c r="AE1606" t="str">
        <f>IF(AH1606="swimup","yes","no")</f>
        <v>no</v>
      </c>
      <c r="AF1606" t="str">
        <f>IF(AH1606="respiration","yes","no")</f>
        <v>no</v>
      </c>
      <c r="AH1606" t="s">
        <v>29</v>
      </c>
      <c r="AI1606">
        <f>IF(O1606&gt;0,(IF(S1606="live",O1606*0.84,IF(S1606="dried.ethanol",O1606*0.8449+2.8227,O1606))),"")</f>
        <v>14.622</v>
      </c>
      <c r="AL1606" t="str">
        <f>IF(OR(AND(Q1606=Q1607,P1606&gt;0),AND(O1606&gt;0,O1606=O1607)),"duplicate","")</f>
        <v/>
      </c>
      <c r="AM1606" t="s">
        <v>827</v>
      </c>
      <c r="AN1606" t="s">
        <v>827</v>
      </c>
      <c r="AO1606" t="s">
        <v>826</v>
      </c>
      <c r="AP1606" t="s">
        <v>826</v>
      </c>
      <c r="AQ1606" t="s">
        <v>32</v>
      </c>
    </row>
    <row r="1607" spans="1:43" x14ac:dyDescent="0.2">
      <c r="A1607" s="28">
        <v>42919</v>
      </c>
      <c r="B1607" s="1">
        <v>42899</v>
      </c>
      <c r="C1607" s="1" t="str">
        <f>IF(F1607="Kup","6/13/2017",IF(F1607="Sag","6/14/2017",""))</f>
        <v>6/13/2017</v>
      </c>
      <c r="D1607" s="27">
        <f>A1607-B1607</f>
        <v>20</v>
      </c>
      <c r="E1607" s="27">
        <f>A1607-C1607</f>
        <v>20</v>
      </c>
      <c r="F1607" t="s">
        <v>21</v>
      </c>
      <c r="G1607">
        <v>20</v>
      </c>
      <c r="H1607" t="s">
        <v>30</v>
      </c>
      <c r="I1607" s="12" t="s">
        <v>99</v>
      </c>
      <c r="J1607" s="12" t="s">
        <v>979</v>
      </c>
      <c r="K1607" s="3" t="s">
        <v>960</v>
      </c>
      <c r="L1607" s="3" t="s">
        <v>959</v>
      </c>
      <c r="M1607">
        <v>2</v>
      </c>
      <c r="N1607">
        <v>2</v>
      </c>
      <c r="O1607" s="23">
        <v>14.209</v>
      </c>
      <c r="R1607" t="str">
        <f>IF(Q1607&gt;0,(P1607*(Q1607^2))*(3.14159/6),"")</f>
        <v/>
      </c>
      <c r="S1607" t="s">
        <v>32</v>
      </c>
      <c r="T1607" t="s">
        <v>25</v>
      </c>
      <c r="U1607" t="s">
        <v>26</v>
      </c>
      <c r="V1607" t="s">
        <v>621</v>
      </c>
      <c r="X1607" t="s">
        <v>34</v>
      </c>
      <c r="AA1607" s="12" t="s">
        <v>835</v>
      </c>
      <c r="AB1607" t="str">
        <f>IF(Q1607&gt;0,"yes","no")</f>
        <v>no</v>
      </c>
      <c r="AC1607" t="str">
        <f>IF(O1607&gt;0,"yes","no")</f>
        <v>yes</v>
      </c>
      <c r="AD1607" t="str">
        <f>IF(AH1607="hatch","yes","no")</f>
        <v>no</v>
      </c>
      <c r="AE1607" t="str">
        <f>IF(AH1607="swimup","yes","no")</f>
        <v>no</v>
      </c>
      <c r="AF1607" t="str">
        <f>IF(AH1607="respiration","yes","no")</f>
        <v>no</v>
      </c>
      <c r="AH1607" t="s">
        <v>29</v>
      </c>
      <c r="AI1607">
        <f>IF(O1607&gt;0,(IF(S1607="live",O1607*0.84,IF(S1607="dried.ethanol",O1607*0.8449+2.8227,O1607))),"")</f>
        <v>14.209</v>
      </c>
      <c r="AL1607" t="str">
        <f>IF(OR(AND(Q1607=Q1608,P1607&gt;0),AND(O1607&gt;0,O1607=O1608)),"duplicate","")</f>
        <v/>
      </c>
      <c r="AM1607" t="s">
        <v>827</v>
      </c>
      <c r="AN1607" t="s">
        <v>827</v>
      </c>
      <c r="AO1607" t="s">
        <v>826</v>
      </c>
      <c r="AP1607" t="s">
        <v>826</v>
      </c>
      <c r="AQ1607" t="s">
        <v>32</v>
      </c>
    </row>
    <row r="1608" spans="1:43" x14ac:dyDescent="0.2">
      <c r="A1608" s="28">
        <v>42919</v>
      </c>
      <c r="B1608" s="1">
        <v>42899</v>
      </c>
      <c r="C1608" s="1" t="str">
        <f>IF(F1608="Kup","6/13/2017",IF(F1608="Sag","6/14/2017",""))</f>
        <v>6/13/2017</v>
      </c>
      <c r="D1608" s="27">
        <f>A1608-B1608</f>
        <v>20</v>
      </c>
      <c r="E1608" s="27">
        <f>A1608-C1608</f>
        <v>20</v>
      </c>
      <c r="F1608" t="s">
        <v>21</v>
      </c>
      <c r="G1608">
        <v>20</v>
      </c>
      <c r="H1608" t="s">
        <v>30</v>
      </c>
      <c r="I1608" s="12" t="s">
        <v>99</v>
      </c>
      <c r="J1608" s="12" t="s">
        <v>979</v>
      </c>
      <c r="K1608" s="3" t="s">
        <v>960</v>
      </c>
      <c r="L1608" s="3" t="s">
        <v>959</v>
      </c>
      <c r="M1608">
        <v>3</v>
      </c>
      <c r="N1608">
        <v>3</v>
      </c>
      <c r="O1608" s="23">
        <v>13.862</v>
      </c>
      <c r="R1608" t="str">
        <f>IF(Q1608&gt;0,(P1608*(Q1608^2))*(3.14159/6),"")</f>
        <v/>
      </c>
      <c r="S1608" t="s">
        <v>32</v>
      </c>
      <c r="T1608" t="s">
        <v>25</v>
      </c>
      <c r="U1608" t="s">
        <v>26</v>
      </c>
      <c r="V1608" t="s">
        <v>621</v>
      </c>
      <c r="X1608" t="s">
        <v>34</v>
      </c>
      <c r="AA1608" s="12" t="s">
        <v>835</v>
      </c>
      <c r="AB1608" t="str">
        <f>IF(Q1608&gt;0,"yes","no")</f>
        <v>no</v>
      </c>
      <c r="AC1608" t="str">
        <f>IF(O1608&gt;0,"yes","no")</f>
        <v>yes</v>
      </c>
      <c r="AD1608" t="str">
        <f>IF(AH1608="hatch","yes","no")</f>
        <v>no</v>
      </c>
      <c r="AE1608" t="str">
        <f>IF(AH1608="swimup","yes","no")</f>
        <v>no</v>
      </c>
      <c r="AF1608" t="str">
        <f>IF(AH1608="respiration","yes","no")</f>
        <v>no</v>
      </c>
      <c r="AH1608" t="s">
        <v>29</v>
      </c>
      <c r="AI1608">
        <f>IF(O1608&gt;0,(IF(S1608="live",O1608*0.84,IF(S1608="dried.ethanol",O1608*0.8449+2.8227,O1608))),"")</f>
        <v>13.862</v>
      </c>
      <c r="AL1608" t="str">
        <f>IF(OR(AND(Q1608=Q1609,P1608&gt;0),AND(O1608&gt;0,O1608=O1609)),"duplicate","")</f>
        <v/>
      </c>
      <c r="AM1608" t="s">
        <v>827</v>
      </c>
      <c r="AN1608" t="s">
        <v>827</v>
      </c>
      <c r="AO1608" t="s">
        <v>826</v>
      </c>
      <c r="AP1608" t="s">
        <v>826</v>
      </c>
      <c r="AQ1608" t="s">
        <v>32</v>
      </c>
    </row>
    <row r="1609" spans="1:43" x14ac:dyDescent="0.2">
      <c r="A1609" s="28">
        <v>42919</v>
      </c>
      <c r="B1609" s="1">
        <v>42899</v>
      </c>
      <c r="C1609" s="1" t="str">
        <f>IF(F1609="Kup","6/13/2017",IF(F1609="Sag","6/14/2017",""))</f>
        <v>6/13/2017</v>
      </c>
      <c r="D1609" s="27">
        <f>A1609-B1609</f>
        <v>20</v>
      </c>
      <c r="E1609" s="27">
        <f>A1609-C1609</f>
        <v>20</v>
      </c>
      <c r="F1609" t="s">
        <v>21</v>
      </c>
      <c r="G1609">
        <v>20</v>
      </c>
      <c r="H1609" t="s">
        <v>30</v>
      </c>
      <c r="I1609" s="12" t="s">
        <v>99</v>
      </c>
      <c r="J1609" s="12" t="s">
        <v>979</v>
      </c>
      <c r="K1609" s="3" t="s">
        <v>960</v>
      </c>
      <c r="L1609" s="3" t="s">
        <v>959</v>
      </c>
      <c r="M1609">
        <v>4</v>
      </c>
      <c r="N1609">
        <v>4</v>
      </c>
      <c r="O1609" s="23">
        <v>14.246</v>
      </c>
      <c r="R1609" t="str">
        <f>IF(Q1609&gt;0,(P1609*(Q1609^2))*(3.14159/6),"")</f>
        <v/>
      </c>
      <c r="S1609" t="s">
        <v>32</v>
      </c>
      <c r="T1609" t="s">
        <v>25</v>
      </c>
      <c r="U1609" t="s">
        <v>26</v>
      </c>
      <c r="V1609" t="s">
        <v>621</v>
      </c>
      <c r="X1609" t="s">
        <v>34</v>
      </c>
      <c r="AA1609" s="12" t="s">
        <v>835</v>
      </c>
      <c r="AB1609" t="str">
        <f>IF(Q1609&gt;0,"yes","no")</f>
        <v>no</v>
      </c>
      <c r="AC1609" t="str">
        <f>IF(O1609&gt;0,"yes","no")</f>
        <v>yes</v>
      </c>
      <c r="AD1609" t="str">
        <f>IF(AH1609="hatch","yes","no")</f>
        <v>no</v>
      </c>
      <c r="AE1609" t="str">
        <f>IF(AH1609="swimup","yes","no")</f>
        <v>no</v>
      </c>
      <c r="AF1609" t="str">
        <f>IF(AH1609="respiration","yes","no")</f>
        <v>no</v>
      </c>
      <c r="AH1609" t="s">
        <v>29</v>
      </c>
      <c r="AI1609">
        <f>IF(O1609&gt;0,(IF(S1609="live",O1609*0.84,IF(S1609="dried.ethanol",O1609*0.8449+2.8227,O1609))),"")</f>
        <v>14.246</v>
      </c>
      <c r="AL1609" t="str">
        <f>IF(OR(AND(Q1609=Q1610,P1609&gt;0),AND(O1609&gt;0,O1609=O1610)),"duplicate","")</f>
        <v/>
      </c>
      <c r="AM1609" t="s">
        <v>827</v>
      </c>
      <c r="AN1609" t="s">
        <v>827</v>
      </c>
      <c r="AO1609" t="s">
        <v>826</v>
      </c>
      <c r="AP1609" t="s">
        <v>826</v>
      </c>
      <c r="AQ1609" t="s">
        <v>32</v>
      </c>
    </row>
    <row r="1610" spans="1:43" x14ac:dyDescent="0.2">
      <c r="A1610" s="28">
        <v>42919</v>
      </c>
      <c r="B1610" s="1">
        <v>42899</v>
      </c>
      <c r="C1610" s="1" t="str">
        <f>IF(F1610="Kup","6/13/2017",IF(F1610="Sag","6/14/2017",""))</f>
        <v>6/13/2017</v>
      </c>
      <c r="D1610" s="27">
        <f>A1610-B1610</f>
        <v>20</v>
      </c>
      <c r="E1610" s="27">
        <f>A1610-C1610</f>
        <v>20</v>
      </c>
      <c r="F1610" t="s">
        <v>21</v>
      </c>
      <c r="G1610">
        <v>20</v>
      </c>
      <c r="H1610" t="s">
        <v>30</v>
      </c>
      <c r="I1610" s="12" t="s">
        <v>99</v>
      </c>
      <c r="J1610" s="12" t="s">
        <v>979</v>
      </c>
      <c r="K1610" s="3" t="s">
        <v>960</v>
      </c>
      <c r="L1610" s="3" t="s">
        <v>959</v>
      </c>
      <c r="M1610">
        <v>5</v>
      </c>
      <c r="N1610">
        <v>5</v>
      </c>
      <c r="O1610" s="23">
        <v>14.51</v>
      </c>
      <c r="R1610" t="str">
        <f>IF(Q1610&gt;0,(P1610*(Q1610^2))*(3.14159/6),"")</f>
        <v/>
      </c>
      <c r="S1610" t="s">
        <v>32</v>
      </c>
      <c r="T1610" t="s">
        <v>25</v>
      </c>
      <c r="U1610" t="s">
        <v>26</v>
      </c>
      <c r="V1610" t="s">
        <v>621</v>
      </c>
      <c r="X1610" t="s">
        <v>34</v>
      </c>
      <c r="AA1610" s="12" t="s">
        <v>835</v>
      </c>
      <c r="AB1610" t="str">
        <f>IF(Q1610&gt;0,"yes","no")</f>
        <v>no</v>
      </c>
      <c r="AC1610" t="str">
        <f>IF(O1610&gt;0,"yes","no")</f>
        <v>yes</v>
      </c>
      <c r="AD1610" t="str">
        <f>IF(AH1610="hatch","yes","no")</f>
        <v>no</v>
      </c>
      <c r="AE1610" t="str">
        <f>IF(AH1610="swimup","yes","no")</f>
        <v>no</v>
      </c>
      <c r="AF1610" t="str">
        <f>IF(AH1610="respiration","yes","no")</f>
        <v>no</v>
      </c>
      <c r="AH1610" t="s">
        <v>29</v>
      </c>
      <c r="AI1610">
        <f>IF(O1610&gt;0,(IF(S1610="live",O1610*0.84,IF(S1610="dried.ethanol",O1610*0.8449+2.8227,O1610))),"")</f>
        <v>14.51</v>
      </c>
      <c r="AL1610" t="str">
        <f>IF(OR(AND(Q1610=Q1611,P1610&gt;0),AND(O1610&gt;0,O1610=O1611)),"duplicate","")</f>
        <v/>
      </c>
      <c r="AM1610" t="s">
        <v>827</v>
      </c>
      <c r="AN1610" t="s">
        <v>827</v>
      </c>
      <c r="AO1610" t="s">
        <v>826</v>
      </c>
      <c r="AP1610" t="s">
        <v>826</v>
      </c>
      <c r="AQ1610" t="s">
        <v>32</v>
      </c>
    </row>
    <row r="1611" spans="1:43" x14ac:dyDescent="0.2">
      <c r="A1611" s="28">
        <v>42919</v>
      </c>
      <c r="B1611" s="1">
        <v>42899</v>
      </c>
      <c r="C1611" s="1" t="str">
        <f>IF(F1611="Kup","6/13/2017",IF(F1611="Sag","6/14/2017",""))</f>
        <v>6/13/2017</v>
      </c>
      <c r="D1611" s="27">
        <f>A1611-B1611</f>
        <v>20</v>
      </c>
      <c r="E1611" s="27">
        <f>A1611-C1611</f>
        <v>20</v>
      </c>
      <c r="F1611" t="s">
        <v>21</v>
      </c>
      <c r="G1611">
        <v>20</v>
      </c>
      <c r="H1611" t="s">
        <v>30</v>
      </c>
      <c r="I1611" s="12" t="s">
        <v>99</v>
      </c>
      <c r="J1611" s="12" t="s">
        <v>979</v>
      </c>
      <c r="K1611" s="3" t="s">
        <v>960</v>
      </c>
      <c r="L1611" s="3" t="s">
        <v>959</v>
      </c>
      <c r="M1611">
        <v>6</v>
      </c>
      <c r="N1611">
        <v>6</v>
      </c>
      <c r="O1611" s="23">
        <v>14.39</v>
      </c>
      <c r="R1611" t="str">
        <f>IF(Q1611&gt;0,(P1611*(Q1611^2))*(3.14159/6),"")</f>
        <v/>
      </c>
      <c r="S1611" t="s">
        <v>32</v>
      </c>
      <c r="T1611" t="s">
        <v>25</v>
      </c>
      <c r="U1611" t="s">
        <v>26</v>
      </c>
      <c r="V1611" t="s">
        <v>621</v>
      </c>
      <c r="X1611" t="s">
        <v>34</v>
      </c>
      <c r="AA1611" s="12" t="s">
        <v>835</v>
      </c>
      <c r="AB1611" t="str">
        <f>IF(Q1611&gt;0,"yes","no")</f>
        <v>no</v>
      </c>
      <c r="AC1611" t="str">
        <f>IF(O1611&gt;0,"yes","no")</f>
        <v>yes</v>
      </c>
      <c r="AD1611" t="str">
        <f>IF(AH1611="hatch","yes","no")</f>
        <v>no</v>
      </c>
      <c r="AE1611" t="str">
        <f>IF(AH1611="swimup","yes","no")</f>
        <v>no</v>
      </c>
      <c r="AF1611" t="str">
        <f>IF(AH1611="respiration","yes","no")</f>
        <v>no</v>
      </c>
      <c r="AH1611" t="s">
        <v>29</v>
      </c>
      <c r="AI1611">
        <f>IF(O1611&gt;0,(IF(S1611="live",O1611*0.84,IF(S1611="dried.ethanol",O1611*0.8449+2.8227,O1611))),"")</f>
        <v>14.39</v>
      </c>
      <c r="AL1611" t="str">
        <f>IF(OR(AND(Q1611=Q1612,P1611&gt;0),AND(O1611&gt;0,O1611=O1612)),"duplicate","")</f>
        <v/>
      </c>
      <c r="AM1611" t="s">
        <v>827</v>
      </c>
      <c r="AN1611" t="s">
        <v>827</v>
      </c>
      <c r="AO1611" t="s">
        <v>826</v>
      </c>
      <c r="AP1611" t="s">
        <v>826</v>
      </c>
      <c r="AQ1611" t="s">
        <v>32</v>
      </c>
    </row>
    <row r="1612" spans="1:43" x14ac:dyDescent="0.2">
      <c r="A1612" s="28">
        <v>42919</v>
      </c>
      <c r="B1612" s="1">
        <v>42899</v>
      </c>
      <c r="C1612" s="1" t="str">
        <f>IF(F1612="Kup","6/13/2017",IF(F1612="Sag","6/14/2017",""))</f>
        <v>6/13/2017</v>
      </c>
      <c r="D1612" s="27">
        <f>A1612-B1612</f>
        <v>20</v>
      </c>
      <c r="E1612" s="27">
        <f>A1612-C1612</f>
        <v>20</v>
      </c>
      <c r="F1612" t="s">
        <v>21</v>
      </c>
      <c r="G1612">
        <v>20</v>
      </c>
      <c r="H1612" t="s">
        <v>30</v>
      </c>
      <c r="I1612" s="12" t="s">
        <v>99</v>
      </c>
      <c r="J1612" s="12" t="s">
        <v>979</v>
      </c>
      <c r="K1612" s="3" t="s">
        <v>960</v>
      </c>
      <c r="L1612" s="3" t="s">
        <v>959</v>
      </c>
      <c r="M1612">
        <v>7</v>
      </c>
      <c r="N1612">
        <v>7</v>
      </c>
      <c r="O1612" s="23">
        <v>13.92</v>
      </c>
      <c r="R1612" t="str">
        <f>IF(Q1612&gt;0,(P1612*(Q1612^2))*(3.14159/6),"")</f>
        <v/>
      </c>
      <c r="S1612" t="s">
        <v>32</v>
      </c>
      <c r="T1612" t="s">
        <v>25</v>
      </c>
      <c r="U1612" t="s">
        <v>26</v>
      </c>
      <c r="V1612" t="s">
        <v>621</v>
      </c>
      <c r="X1612" t="s">
        <v>34</v>
      </c>
      <c r="AA1612" s="12" t="s">
        <v>835</v>
      </c>
      <c r="AB1612" t="str">
        <f>IF(Q1612&gt;0,"yes","no")</f>
        <v>no</v>
      </c>
      <c r="AC1612" t="str">
        <f>IF(O1612&gt;0,"yes","no")</f>
        <v>yes</v>
      </c>
      <c r="AD1612" t="str">
        <f>IF(AH1612="hatch","yes","no")</f>
        <v>no</v>
      </c>
      <c r="AE1612" t="str">
        <f>IF(AH1612="swimup","yes","no")</f>
        <v>no</v>
      </c>
      <c r="AF1612" t="str">
        <f>IF(AH1612="respiration","yes","no")</f>
        <v>no</v>
      </c>
      <c r="AH1612" t="s">
        <v>29</v>
      </c>
      <c r="AI1612">
        <f>IF(O1612&gt;0,(IF(S1612="live",O1612*0.84,IF(S1612="dried.ethanol",O1612*0.8449+2.8227,O1612))),"")</f>
        <v>13.92</v>
      </c>
      <c r="AL1612" t="str">
        <f>IF(OR(AND(Q1612=Q1613,P1612&gt;0),AND(O1612&gt;0,O1612=O1613)),"duplicate","")</f>
        <v/>
      </c>
      <c r="AM1612" t="s">
        <v>827</v>
      </c>
      <c r="AN1612" t="s">
        <v>827</v>
      </c>
      <c r="AO1612" t="s">
        <v>826</v>
      </c>
      <c r="AP1612" t="s">
        <v>826</v>
      </c>
      <c r="AQ1612" t="s">
        <v>32</v>
      </c>
    </row>
    <row r="1613" spans="1:43" x14ac:dyDescent="0.2">
      <c r="A1613" s="28">
        <v>42919</v>
      </c>
      <c r="B1613" s="1">
        <v>42899</v>
      </c>
      <c r="C1613" s="1" t="str">
        <f>IF(F1613="Kup","6/13/2017",IF(F1613="Sag","6/14/2017",""))</f>
        <v>6/13/2017</v>
      </c>
      <c r="D1613" s="27">
        <f>A1613-B1613</f>
        <v>20</v>
      </c>
      <c r="E1613" s="27">
        <f>A1613-C1613</f>
        <v>20</v>
      </c>
      <c r="F1613" t="s">
        <v>21</v>
      </c>
      <c r="G1613">
        <v>20</v>
      </c>
      <c r="H1613" t="s">
        <v>30</v>
      </c>
      <c r="I1613" s="12" t="s">
        <v>99</v>
      </c>
      <c r="J1613" s="12" t="s">
        <v>979</v>
      </c>
      <c r="K1613" s="3" t="s">
        <v>960</v>
      </c>
      <c r="L1613" s="3" t="s">
        <v>959</v>
      </c>
      <c r="M1613">
        <v>8</v>
      </c>
      <c r="N1613">
        <v>8</v>
      </c>
      <c r="O1613" s="23">
        <v>13.574</v>
      </c>
      <c r="R1613" t="str">
        <f>IF(Q1613&gt;0,(P1613*(Q1613^2))*(3.14159/6),"")</f>
        <v/>
      </c>
      <c r="S1613" t="s">
        <v>32</v>
      </c>
      <c r="T1613" t="s">
        <v>25</v>
      </c>
      <c r="U1613" t="s">
        <v>26</v>
      </c>
      <c r="V1613" t="s">
        <v>621</v>
      </c>
      <c r="X1613" t="s">
        <v>34</v>
      </c>
      <c r="AA1613" s="12" t="s">
        <v>835</v>
      </c>
      <c r="AB1613" t="str">
        <f>IF(Q1613&gt;0,"yes","no")</f>
        <v>no</v>
      </c>
      <c r="AC1613" t="str">
        <f>IF(O1613&gt;0,"yes","no")</f>
        <v>yes</v>
      </c>
      <c r="AD1613" t="str">
        <f>IF(AH1613="hatch","yes","no")</f>
        <v>no</v>
      </c>
      <c r="AE1613" t="str">
        <f>IF(AH1613="swimup","yes","no")</f>
        <v>no</v>
      </c>
      <c r="AF1613" t="str">
        <f>IF(AH1613="respiration","yes","no")</f>
        <v>no</v>
      </c>
      <c r="AH1613" t="s">
        <v>29</v>
      </c>
      <c r="AI1613">
        <f>IF(O1613&gt;0,(IF(S1613="live",O1613*0.84,IF(S1613="dried.ethanol",O1613*0.8449+2.8227,O1613))),"")</f>
        <v>13.574</v>
      </c>
      <c r="AL1613" t="str">
        <f>IF(OR(AND(Q1613=Q1614,P1613&gt;0),AND(O1613&gt;0,O1613=O1614)),"duplicate","")</f>
        <v/>
      </c>
      <c r="AM1613" t="s">
        <v>827</v>
      </c>
      <c r="AN1613" t="s">
        <v>827</v>
      </c>
      <c r="AO1613" t="s">
        <v>826</v>
      </c>
      <c r="AP1613" t="s">
        <v>826</v>
      </c>
      <c r="AQ1613" t="s">
        <v>32</v>
      </c>
    </row>
    <row r="1614" spans="1:43" x14ac:dyDescent="0.2">
      <c r="A1614" s="28">
        <v>42919</v>
      </c>
      <c r="B1614" s="1">
        <v>42899</v>
      </c>
      <c r="C1614" s="1" t="str">
        <f>IF(F1614="Kup","6/13/2017",IF(F1614="Sag","6/14/2017",""))</f>
        <v>6/13/2017</v>
      </c>
      <c r="D1614" s="27">
        <f>A1614-B1614</f>
        <v>20</v>
      </c>
      <c r="E1614" s="27">
        <f>A1614-C1614</f>
        <v>20</v>
      </c>
      <c r="F1614" t="s">
        <v>21</v>
      </c>
      <c r="G1614">
        <v>20</v>
      </c>
      <c r="H1614" t="s">
        <v>30</v>
      </c>
      <c r="I1614" s="12" t="s">
        <v>99</v>
      </c>
      <c r="J1614" s="12" t="s">
        <v>979</v>
      </c>
      <c r="K1614" s="3" t="s">
        <v>960</v>
      </c>
      <c r="L1614" s="3" t="s">
        <v>959</v>
      </c>
      <c r="M1614">
        <v>9</v>
      </c>
      <c r="N1614">
        <v>9</v>
      </c>
      <c r="O1614" s="23">
        <v>14.295</v>
      </c>
      <c r="R1614" t="str">
        <f>IF(Q1614&gt;0,(P1614*(Q1614^2))*(3.14159/6),"")</f>
        <v/>
      </c>
      <c r="S1614" t="s">
        <v>32</v>
      </c>
      <c r="T1614" t="s">
        <v>25</v>
      </c>
      <c r="U1614" t="s">
        <v>26</v>
      </c>
      <c r="V1614" t="s">
        <v>621</v>
      </c>
      <c r="X1614" t="s">
        <v>34</v>
      </c>
      <c r="AA1614" s="12" t="s">
        <v>835</v>
      </c>
      <c r="AB1614" t="str">
        <f>IF(Q1614&gt;0,"yes","no")</f>
        <v>no</v>
      </c>
      <c r="AC1614" t="str">
        <f>IF(O1614&gt;0,"yes","no")</f>
        <v>yes</v>
      </c>
      <c r="AD1614" t="str">
        <f>IF(AH1614="hatch","yes","no")</f>
        <v>no</v>
      </c>
      <c r="AE1614" t="str">
        <f>IF(AH1614="swimup","yes","no")</f>
        <v>no</v>
      </c>
      <c r="AF1614" t="str">
        <f>IF(AH1614="respiration","yes","no")</f>
        <v>no</v>
      </c>
      <c r="AH1614" t="s">
        <v>29</v>
      </c>
      <c r="AI1614">
        <f>IF(O1614&gt;0,(IF(S1614="live",O1614*0.84,IF(S1614="dried.ethanol",O1614*0.8449+2.8227,O1614))),"")</f>
        <v>14.295</v>
      </c>
      <c r="AL1614" t="str">
        <f>IF(OR(AND(Q1614=Q1615,P1614&gt;0),AND(O1614&gt;0,O1614=O1615)),"duplicate","")</f>
        <v/>
      </c>
      <c r="AM1614" t="s">
        <v>827</v>
      </c>
      <c r="AN1614" t="s">
        <v>827</v>
      </c>
      <c r="AO1614" t="s">
        <v>826</v>
      </c>
      <c r="AP1614" t="s">
        <v>826</v>
      </c>
      <c r="AQ1614" t="s">
        <v>32</v>
      </c>
    </row>
    <row r="1615" spans="1:43" x14ac:dyDescent="0.2">
      <c r="A1615" s="28">
        <v>42919</v>
      </c>
      <c r="B1615" s="1">
        <v>42899</v>
      </c>
      <c r="C1615" s="1" t="str">
        <f>IF(F1615="Kup","6/13/2017",IF(F1615="Sag","6/14/2017",""))</f>
        <v>6/13/2017</v>
      </c>
      <c r="D1615" s="27">
        <f>A1615-B1615</f>
        <v>20</v>
      </c>
      <c r="E1615" s="27">
        <f>A1615-C1615</f>
        <v>20</v>
      </c>
      <c r="F1615" t="s">
        <v>21</v>
      </c>
      <c r="G1615">
        <v>20</v>
      </c>
      <c r="H1615" t="s">
        <v>30</v>
      </c>
      <c r="I1615" s="12" t="s">
        <v>99</v>
      </c>
      <c r="J1615" s="12" t="s">
        <v>979</v>
      </c>
      <c r="K1615" s="3" t="s">
        <v>960</v>
      </c>
      <c r="L1615" s="3" t="s">
        <v>959</v>
      </c>
      <c r="M1615">
        <v>10</v>
      </c>
      <c r="N1615">
        <v>10</v>
      </c>
      <c r="O1615" s="23">
        <v>14.276</v>
      </c>
      <c r="R1615" t="str">
        <f>IF(Q1615&gt;0,(P1615*(Q1615^2))*(3.14159/6),"")</f>
        <v/>
      </c>
      <c r="S1615" t="s">
        <v>32</v>
      </c>
      <c r="T1615" t="s">
        <v>25</v>
      </c>
      <c r="U1615" t="s">
        <v>26</v>
      </c>
      <c r="V1615" t="s">
        <v>621</v>
      </c>
      <c r="X1615" t="s">
        <v>34</v>
      </c>
      <c r="AA1615" s="12" t="s">
        <v>835</v>
      </c>
      <c r="AB1615" t="str">
        <f>IF(Q1615&gt;0,"yes","no")</f>
        <v>no</v>
      </c>
      <c r="AC1615" t="str">
        <f>IF(O1615&gt;0,"yes","no")</f>
        <v>yes</v>
      </c>
      <c r="AD1615" t="str">
        <f>IF(AH1615="hatch","yes","no")</f>
        <v>no</v>
      </c>
      <c r="AE1615" t="str">
        <f>IF(AH1615="swimup","yes","no")</f>
        <v>no</v>
      </c>
      <c r="AF1615" t="str">
        <f>IF(AH1615="respiration","yes","no")</f>
        <v>no</v>
      </c>
      <c r="AH1615" t="s">
        <v>29</v>
      </c>
      <c r="AI1615">
        <f>IF(O1615&gt;0,(IF(S1615="live",O1615*0.84,IF(S1615="dried.ethanol",O1615*0.8449+2.8227,O1615))),"")</f>
        <v>14.276</v>
      </c>
      <c r="AL1615" t="str">
        <f>IF(OR(AND(Q1615=Q1616,P1615&gt;0),AND(O1615&gt;0,O1615=O1616)),"duplicate","")</f>
        <v/>
      </c>
      <c r="AM1615" t="s">
        <v>827</v>
      </c>
      <c r="AN1615" t="s">
        <v>827</v>
      </c>
      <c r="AO1615" t="s">
        <v>826</v>
      </c>
      <c r="AP1615" t="s">
        <v>826</v>
      </c>
      <c r="AQ1615" t="s">
        <v>32</v>
      </c>
    </row>
    <row r="1616" spans="1:43" x14ac:dyDescent="0.2">
      <c r="A1616" s="28">
        <v>42919</v>
      </c>
      <c r="B1616" s="1">
        <v>42899</v>
      </c>
      <c r="C1616" s="1" t="str">
        <f>IF(F1616="Kup","6/13/2017",IF(F1616="Sag","6/14/2017",""))</f>
        <v>6/13/2017</v>
      </c>
      <c r="D1616" s="27">
        <f>A1616-B1616</f>
        <v>20</v>
      </c>
      <c r="E1616" s="27">
        <f>A1616-C1616</f>
        <v>20</v>
      </c>
      <c r="F1616" t="s">
        <v>21</v>
      </c>
      <c r="G1616">
        <v>20</v>
      </c>
      <c r="H1616" t="s">
        <v>30</v>
      </c>
      <c r="I1616" s="12" t="s">
        <v>49</v>
      </c>
      <c r="J1616" s="12" t="s">
        <v>980</v>
      </c>
      <c r="K1616" s="3" t="s">
        <v>961</v>
      </c>
      <c r="L1616" s="3" t="s">
        <v>962</v>
      </c>
      <c r="M1616">
        <v>1</v>
      </c>
      <c r="N1616">
        <v>1</v>
      </c>
      <c r="O1616" s="23">
        <v>14.635</v>
      </c>
      <c r="R1616" t="str">
        <f>IF(Q1616&gt;0,(P1616*(Q1616^2))*(3.14159/6),"")</f>
        <v/>
      </c>
      <c r="S1616" t="s">
        <v>32</v>
      </c>
      <c r="T1616" t="s">
        <v>25</v>
      </c>
      <c r="U1616" t="s">
        <v>26</v>
      </c>
      <c r="V1616" t="s">
        <v>630</v>
      </c>
      <c r="X1616" t="s">
        <v>34</v>
      </c>
      <c r="AA1616" s="12" t="s">
        <v>835</v>
      </c>
      <c r="AB1616" t="str">
        <f>IF(Q1616&gt;0,"yes","no")</f>
        <v>no</v>
      </c>
      <c r="AC1616" t="str">
        <f>IF(O1616&gt;0,"yes","no")</f>
        <v>yes</v>
      </c>
      <c r="AD1616" t="str">
        <f>IF(AH1616="hatch","yes","no")</f>
        <v>no</v>
      </c>
      <c r="AE1616" t="str">
        <f>IF(AH1616="swimup","yes","no")</f>
        <v>no</v>
      </c>
      <c r="AF1616" t="str">
        <f>IF(AH1616="respiration","yes","no")</f>
        <v>no</v>
      </c>
      <c r="AH1616" t="s">
        <v>29</v>
      </c>
      <c r="AI1616">
        <f>IF(O1616&gt;0,(IF(S1616="live",O1616*0.84,IF(S1616="dried.ethanol",O1616*0.8449+2.8227,O1616))),"")</f>
        <v>14.635</v>
      </c>
      <c r="AL1616" t="str">
        <f>IF(OR(AND(Q1616=Q1617,P1616&gt;0),AND(O1616&gt;0,O1616=O1617)),"duplicate","")</f>
        <v/>
      </c>
      <c r="AM1616" t="s">
        <v>827</v>
      </c>
      <c r="AN1616" t="s">
        <v>827</v>
      </c>
      <c r="AO1616" t="s">
        <v>826</v>
      </c>
      <c r="AP1616" t="s">
        <v>826</v>
      </c>
      <c r="AQ1616" t="s">
        <v>32</v>
      </c>
    </row>
    <row r="1617" spans="1:43" x14ac:dyDescent="0.2">
      <c r="A1617" s="28">
        <v>42919</v>
      </c>
      <c r="B1617" s="1">
        <v>42899</v>
      </c>
      <c r="C1617" s="1" t="str">
        <f>IF(F1617="Kup","6/13/2017",IF(F1617="Sag","6/14/2017",""))</f>
        <v>6/13/2017</v>
      </c>
      <c r="D1617" s="27">
        <f>A1617-B1617</f>
        <v>20</v>
      </c>
      <c r="E1617" s="27">
        <f>A1617-C1617</f>
        <v>20</v>
      </c>
      <c r="F1617" t="s">
        <v>21</v>
      </c>
      <c r="G1617">
        <v>20</v>
      </c>
      <c r="H1617" t="s">
        <v>30</v>
      </c>
      <c r="I1617" s="12" t="s">
        <v>49</v>
      </c>
      <c r="J1617" s="12" t="s">
        <v>980</v>
      </c>
      <c r="K1617" s="3" t="s">
        <v>961</v>
      </c>
      <c r="L1617" s="3" t="s">
        <v>962</v>
      </c>
      <c r="M1617">
        <v>2</v>
      </c>
      <c r="N1617">
        <v>2</v>
      </c>
      <c r="O1617" s="23">
        <v>13.747999999999999</v>
      </c>
      <c r="R1617" t="str">
        <f>IF(Q1617&gt;0,(P1617*(Q1617^2))*(3.14159/6),"")</f>
        <v/>
      </c>
      <c r="S1617" t="s">
        <v>32</v>
      </c>
      <c r="T1617" t="s">
        <v>25</v>
      </c>
      <c r="U1617" t="s">
        <v>26</v>
      </c>
      <c r="V1617" t="s">
        <v>630</v>
      </c>
      <c r="X1617" t="s">
        <v>34</v>
      </c>
      <c r="AA1617" s="12" t="s">
        <v>835</v>
      </c>
      <c r="AB1617" t="str">
        <f>IF(Q1617&gt;0,"yes","no")</f>
        <v>no</v>
      </c>
      <c r="AC1617" t="str">
        <f>IF(O1617&gt;0,"yes","no")</f>
        <v>yes</v>
      </c>
      <c r="AD1617" t="str">
        <f>IF(AH1617="hatch","yes","no")</f>
        <v>no</v>
      </c>
      <c r="AE1617" t="str">
        <f>IF(AH1617="swimup","yes","no")</f>
        <v>no</v>
      </c>
      <c r="AF1617" t="str">
        <f>IF(AH1617="respiration","yes","no")</f>
        <v>no</v>
      </c>
      <c r="AH1617" t="s">
        <v>29</v>
      </c>
      <c r="AI1617">
        <f>IF(O1617&gt;0,(IF(S1617="live",O1617*0.84,IF(S1617="dried.ethanol",O1617*0.8449+2.8227,O1617))),"")</f>
        <v>13.747999999999999</v>
      </c>
      <c r="AL1617" t="str">
        <f>IF(OR(AND(Q1617=Q1618,P1617&gt;0),AND(O1617&gt;0,O1617=O1618)),"duplicate","")</f>
        <v/>
      </c>
      <c r="AM1617" t="s">
        <v>827</v>
      </c>
      <c r="AN1617" t="s">
        <v>827</v>
      </c>
      <c r="AO1617" t="s">
        <v>826</v>
      </c>
      <c r="AP1617" t="s">
        <v>826</v>
      </c>
      <c r="AQ1617" t="s">
        <v>32</v>
      </c>
    </row>
    <row r="1618" spans="1:43" x14ac:dyDescent="0.2">
      <c r="A1618" s="28">
        <v>42919</v>
      </c>
      <c r="B1618" s="1">
        <v>42899</v>
      </c>
      <c r="C1618" s="1" t="str">
        <f>IF(F1618="Kup","6/13/2017",IF(F1618="Sag","6/14/2017",""))</f>
        <v>6/13/2017</v>
      </c>
      <c r="D1618" s="27">
        <f>A1618-B1618</f>
        <v>20</v>
      </c>
      <c r="E1618" s="27">
        <f>A1618-C1618</f>
        <v>20</v>
      </c>
      <c r="F1618" t="s">
        <v>21</v>
      </c>
      <c r="G1618">
        <v>20</v>
      </c>
      <c r="H1618" t="s">
        <v>30</v>
      </c>
      <c r="I1618" s="12" t="s">
        <v>49</v>
      </c>
      <c r="J1618" s="12" t="s">
        <v>980</v>
      </c>
      <c r="K1618" s="3" t="s">
        <v>961</v>
      </c>
      <c r="L1618" s="3" t="s">
        <v>962</v>
      </c>
      <c r="M1618">
        <v>3</v>
      </c>
      <c r="N1618">
        <v>3</v>
      </c>
      <c r="O1618" s="23">
        <v>15.039</v>
      </c>
      <c r="R1618" t="str">
        <f>IF(Q1618&gt;0,(P1618*(Q1618^2))*(3.14159/6),"")</f>
        <v/>
      </c>
      <c r="S1618" t="s">
        <v>32</v>
      </c>
      <c r="T1618" t="s">
        <v>25</v>
      </c>
      <c r="U1618" t="s">
        <v>26</v>
      </c>
      <c r="V1618" t="s">
        <v>630</v>
      </c>
      <c r="X1618" t="s">
        <v>34</v>
      </c>
      <c r="AA1618" s="12" t="s">
        <v>835</v>
      </c>
      <c r="AB1618" t="str">
        <f>IF(Q1618&gt;0,"yes","no")</f>
        <v>no</v>
      </c>
      <c r="AC1618" t="str">
        <f>IF(O1618&gt;0,"yes","no")</f>
        <v>yes</v>
      </c>
      <c r="AD1618" t="str">
        <f>IF(AH1618="hatch","yes","no")</f>
        <v>no</v>
      </c>
      <c r="AE1618" t="str">
        <f>IF(AH1618="swimup","yes","no")</f>
        <v>no</v>
      </c>
      <c r="AF1618" t="str">
        <f>IF(AH1618="respiration","yes","no")</f>
        <v>no</v>
      </c>
      <c r="AH1618" t="s">
        <v>29</v>
      </c>
      <c r="AI1618">
        <f>IF(O1618&gt;0,(IF(S1618="live",O1618*0.84,IF(S1618="dried.ethanol",O1618*0.8449+2.8227,O1618))),"")</f>
        <v>15.039</v>
      </c>
      <c r="AL1618" t="str">
        <f>IF(OR(AND(Q1618=Q1619,P1618&gt;0),AND(O1618&gt;0,O1618=O1619)),"duplicate","")</f>
        <v/>
      </c>
      <c r="AM1618" t="s">
        <v>827</v>
      </c>
      <c r="AN1618" t="s">
        <v>827</v>
      </c>
      <c r="AO1618" t="s">
        <v>826</v>
      </c>
      <c r="AP1618" t="s">
        <v>826</v>
      </c>
      <c r="AQ1618" t="s">
        <v>32</v>
      </c>
    </row>
    <row r="1619" spans="1:43" x14ac:dyDescent="0.2">
      <c r="A1619" s="28">
        <v>42919</v>
      </c>
      <c r="B1619" s="1">
        <v>42899</v>
      </c>
      <c r="C1619" s="1" t="str">
        <f>IF(F1619="Kup","6/13/2017",IF(F1619="Sag","6/14/2017",""))</f>
        <v>6/13/2017</v>
      </c>
      <c r="D1619" s="27">
        <f>A1619-B1619</f>
        <v>20</v>
      </c>
      <c r="E1619" s="27">
        <f>A1619-C1619</f>
        <v>20</v>
      </c>
      <c r="F1619" t="s">
        <v>21</v>
      </c>
      <c r="G1619">
        <v>20</v>
      </c>
      <c r="H1619" t="s">
        <v>30</v>
      </c>
      <c r="I1619" s="12" t="s">
        <v>49</v>
      </c>
      <c r="J1619" s="12" t="s">
        <v>980</v>
      </c>
      <c r="K1619" s="3" t="s">
        <v>961</v>
      </c>
      <c r="L1619" s="3" t="s">
        <v>962</v>
      </c>
      <c r="M1619">
        <v>4</v>
      </c>
      <c r="N1619">
        <v>4</v>
      </c>
      <c r="O1619" s="23">
        <v>14.483000000000001</v>
      </c>
      <c r="R1619" t="str">
        <f>IF(Q1619&gt;0,(P1619*(Q1619^2))*(3.14159/6),"")</f>
        <v/>
      </c>
      <c r="S1619" t="s">
        <v>32</v>
      </c>
      <c r="T1619" t="s">
        <v>25</v>
      </c>
      <c r="U1619" t="s">
        <v>26</v>
      </c>
      <c r="V1619" t="s">
        <v>630</v>
      </c>
      <c r="X1619" t="s">
        <v>34</v>
      </c>
      <c r="AA1619" s="12" t="s">
        <v>835</v>
      </c>
      <c r="AB1619" t="str">
        <f>IF(Q1619&gt;0,"yes","no")</f>
        <v>no</v>
      </c>
      <c r="AC1619" t="str">
        <f>IF(O1619&gt;0,"yes","no")</f>
        <v>yes</v>
      </c>
      <c r="AD1619" t="str">
        <f>IF(AH1619="hatch","yes","no")</f>
        <v>no</v>
      </c>
      <c r="AE1619" t="str">
        <f>IF(AH1619="swimup","yes","no")</f>
        <v>no</v>
      </c>
      <c r="AF1619" t="str">
        <f>IF(AH1619="respiration","yes","no")</f>
        <v>no</v>
      </c>
      <c r="AH1619" t="s">
        <v>29</v>
      </c>
      <c r="AI1619">
        <f>IF(O1619&gt;0,(IF(S1619="live",O1619*0.84,IF(S1619="dried.ethanol",O1619*0.8449+2.8227,O1619))),"")</f>
        <v>14.483000000000001</v>
      </c>
      <c r="AL1619" t="str">
        <f>IF(OR(AND(Q1619=Q1620,P1619&gt;0),AND(O1619&gt;0,O1619=O1620)),"duplicate","")</f>
        <v/>
      </c>
      <c r="AM1619" t="s">
        <v>827</v>
      </c>
      <c r="AN1619" t="s">
        <v>827</v>
      </c>
      <c r="AO1619" t="s">
        <v>826</v>
      </c>
      <c r="AP1619" t="s">
        <v>826</v>
      </c>
      <c r="AQ1619" t="s">
        <v>32</v>
      </c>
    </row>
    <row r="1620" spans="1:43" x14ac:dyDescent="0.2">
      <c r="A1620" s="28">
        <v>42919</v>
      </c>
      <c r="B1620" s="1">
        <v>42899</v>
      </c>
      <c r="C1620" s="1" t="str">
        <f>IF(F1620="Kup","6/13/2017",IF(F1620="Sag","6/14/2017",""))</f>
        <v>6/13/2017</v>
      </c>
      <c r="D1620" s="27">
        <f>A1620-B1620</f>
        <v>20</v>
      </c>
      <c r="E1620" s="27">
        <f>A1620-C1620</f>
        <v>20</v>
      </c>
      <c r="F1620" t="s">
        <v>21</v>
      </c>
      <c r="G1620">
        <v>20</v>
      </c>
      <c r="H1620" t="s">
        <v>30</v>
      </c>
      <c r="I1620" s="12" t="s">
        <v>49</v>
      </c>
      <c r="J1620" s="12" t="s">
        <v>980</v>
      </c>
      <c r="K1620" s="3" t="s">
        <v>961</v>
      </c>
      <c r="L1620" s="3" t="s">
        <v>962</v>
      </c>
      <c r="M1620">
        <v>5</v>
      </c>
      <c r="N1620">
        <v>5</v>
      </c>
      <c r="O1620" s="23">
        <v>14.6</v>
      </c>
      <c r="R1620" t="str">
        <f>IF(Q1620&gt;0,(P1620*(Q1620^2))*(3.14159/6),"")</f>
        <v/>
      </c>
      <c r="S1620" t="s">
        <v>32</v>
      </c>
      <c r="T1620" t="s">
        <v>25</v>
      </c>
      <c r="U1620" t="s">
        <v>26</v>
      </c>
      <c r="V1620" t="s">
        <v>630</v>
      </c>
      <c r="X1620" t="s">
        <v>34</v>
      </c>
      <c r="AA1620" s="12" t="s">
        <v>835</v>
      </c>
      <c r="AB1620" t="str">
        <f>IF(Q1620&gt;0,"yes","no")</f>
        <v>no</v>
      </c>
      <c r="AC1620" t="str">
        <f>IF(O1620&gt;0,"yes","no")</f>
        <v>yes</v>
      </c>
      <c r="AD1620" t="str">
        <f>IF(AH1620="hatch","yes","no")</f>
        <v>no</v>
      </c>
      <c r="AE1620" t="str">
        <f>IF(AH1620="swimup","yes","no")</f>
        <v>no</v>
      </c>
      <c r="AF1620" t="str">
        <f>IF(AH1620="respiration","yes","no")</f>
        <v>no</v>
      </c>
      <c r="AH1620" t="s">
        <v>29</v>
      </c>
      <c r="AI1620">
        <f>IF(O1620&gt;0,(IF(S1620="live",O1620*0.84,IF(S1620="dried.ethanol",O1620*0.8449+2.8227,O1620))),"")</f>
        <v>14.6</v>
      </c>
      <c r="AL1620" t="str">
        <f>IF(OR(AND(Q1620=Q1621,P1620&gt;0),AND(O1620&gt;0,O1620=O1621)),"duplicate","")</f>
        <v/>
      </c>
      <c r="AM1620" t="s">
        <v>827</v>
      </c>
      <c r="AN1620" t="s">
        <v>827</v>
      </c>
      <c r="AO1620" t="s">
        <v>826</v>
      </c>
      <c r="AP1620" t="s">
        <v>826</v>
      </c>
      <c r="AQ1620" t="s">
        <v>32</v>
      </c>
    </row>
    <row r="1621" spans="1:43" x14ac:dyDescent="0.2">
      <c r="A1621" s="28">
        <v>42919</v>
      </c>
      <c r="B1621" s="1">
        <v>42899</v>
      </c>
      <c r="C1621" s="1" t="str">
        <f>IF(F1621="Kup","6/13/2017",IF(F1621="Sag","6/14/2017",""))</f>
        <v>6/13/2017</v>
      </c>
      <c r="D1621" s="27">
        <f>A1621-B1621</f>
        <v>20</v>
      </c>
      <c r="E1621" s="27">
        <f>A1621-C1621</f>
        <v>20</v>
      </c>
      <c r="F1621" t="s">
        <v>21</v>
      </c>
      <c r="G1621">
        <v>20</v>
      </c>
      <c r="H1621" t="s">
        <v>30</v>
      </c>
      <c r="I1621" s="12" t="s">
        <v>49</v>
      </c>
      <c r="J1621" s="12" t="s">
        <v>980</v>
      </c>
      <c r="K1621" s="3" t="s">
        <v>961</v>
      </c>
      <c r="L1621" s="3" t="s">
        <v>962</v>
      </c>
      <c r="M1621">
        <v>6</v>
      </c>
      <c r="N1621">
        <v>6</v>
      </c>
      <c r="O1621" s="23">
        <v>14.081</v>
      </c>
      <c r="R1621" t="str">
        <f>IF(Q1621&gt;0,(P1621*(Q1621^2))*(3.14159/6),"")</f>
        <v/>
      </c>
      <c r="S1621" t="s">
        <v>32</v>
      </c>
      <c r="T1621" t="s">
        <v>25</v>
      </c>
      <c r="U1621" t="s">
        <v>26</v>
      </c>
      <c r="V1621" t="s">
        <v>630</v>
      </c>
      <c r="X1621" t="s">
        <v>34</v>
      </c>
      <c r="AA1621" s="12" t="s">
        <v>835</v>
      </c>
      <c r="AB1621" t="str">
        <f>IF(Q1621&gt;0,"yes","no")</f>
        <v>no</v>
      </c>
      <c r="AC1621" t="str">
        <f>IF(O1621&gt;0,"yes","no")</f>
        <v>yes</v>
      </c>
      <c r="AD1621" t="str">
        <f>IF(AH1621="hatch","yes","no")</f>
        <v>no</v>
      </c>
      <c r="AE1621" t="str">
        <f>IF(AH1621="swimup","yes","no")</f>
        <v>no</v>
      </c>
      <c r="AF1621" t="str">
        <f>IF(AH1621="respiration","yes","no")</f>
        <v>no</v>
      </c>
      <c r="AH1621" t="s">
        <v>29</v>
      </c>
      <c r="AI1621">
        <f>IF(O1621&gt;0,(IF(S1621="live",O1621*0.84,IF(S1621="dried.ethanol",O1621*0.8449+2.8227,O1621))),"")</f>
        <v>14.081</v>
      </c>
      <c r="AL1621" t="str">
        <f>IF(OR(AND(Q1621=Q1622,P1621&gt;0),AND(O1621&gt;0,O1621=O1622)),"duplicate","")</f>
        <v/>
      </c>
      <c r="AM1621" t="s">
        <v>827</v>
      </c>
      <c r="AN1621" t="s">
        <v>827</v>
      </c>
      <c r="AO1621" t="s">
        <v>826</v>
      </c>
      <c r="AP1621" t="s">
        <v>826</v>
      </c>
      <c r="AQ1621" t="s">
        <v>32</v>
      </c>
    </row>
    <row r="1622" spans="1:43" x14ac:dyDescent="0.2">
      <c r="A1622" s="28">
        <v>42919</v>
      </c>
      <c r="B1622" s="1">
        <v>42899</v>
      </c>
      <c r="C1622" s="1" t="str">
        <f>IF(F1622="Kup","6/13/2017",IF(F1622="Sag","6/14/2017",""))</f>
        <v>6/13/2017</v>
      </c>
      <c r="D1622" s="27">
        <f>A1622-B1622</f>
        <v>20</v>
      </c>
      <c r="E1622" s="27">
        <f>A1622-C1622</f>
        <v>20</v>
      </c>
      <c r="F1622" t="s">
        <v>21</v>
      </c>
      <c r="G1622">
        <v>20</v>
      </c>
      <c r="H1622" t="s">
        <v>30</v>
      </c>
      <c r="I1622" s="12" t="s">
        <v>49</v>
      </c>
      <c r="J1622" s="12" t="s">
        <v>980</v>
      </c>
      <c r="K1622" s="3" t="s">
        <v>961</v>
      </c>
      <c r="L1622" s="3" t="s">
        <v>962</v>
      </c>
      <c r="M1622">
        <v>7</v>
      </c>
      <c r="N1622">
        <v>7</v>
      </c>
      <c r="O1622" s="23">
        <v>14.632999999999999</v>
      </c>
      <c r="R1622" t="str">
        <f>IF(Q1622&gt;0,(P1622*(Q1622^2))*(3.14159/6),"")</f>
        <v/>
      </c>
      <c r="S1622" t="s">
        <v>32</v>
      </c>
      <c r="T1622" t="s">
        <v>25</v>
      </c>
      <c r="U1622" t="s">
        <v>26</v>
      </c>
      <c r="V1622" t="s">
        <v>630</v>
      </c>
      <c r="X1622" t="s">
        <v>34</v>
      </c>
      <c r="AA1622" s="12" t="s">
        <v>835</v>
      </c>
      <c r="AB1622" t="str">
        <f>IF(Q1622&gt;0,"yes","no")</f>
        <v>no</v>
      </c>
      <c r="AC1622" t="str">
        <f>IF(O1622&gt;0,"yes","no")</f>
        <v>yes</v>
      </c>
      <c r="AD1622" t="str">
        <f>IF(AH1622="hatch","yes","no")</f>
        <v>no</v>
      </c>
      <c r="AE1622" t="str">
        <f>IF(AH1622="swimup","yes","no")</f>
        <v>no</v>
      </c>
      <c r="AF1622" t="str">
        <f>IF(AH1622="respiration","yes","no")</f>
        <v>no</v>
      </c>
      <c r="AH1622" t="s">
        <v>29</v>
      </c>
      <c r="AI1622">
        <f>IF(O1622&gt;0,(IF(S1622="live",O1622*0.84,IF(S1622="dried.ethanol",O1622*0.8449+2.8227,O1622))),"")</f>
        <v>14.632999999999999</v>
      </c>
      <c r="AL1622" t="str">
        <f>IF(OR(AND(Q1622=Q1623,P1622&gt;0),AND(O1622&gt;0,O1622=O1623)),"duplicate","")</f>
        <v/>
      </c>
      <c r="AM1622" t="s">
        <v>827</v>
      </c>
      <c r="AN1622" t="s">
        <v>827</v>
      </c>
      <c r="AO1622" t="s">
        <v>826</v>
      </c>
      <c r="AP1622" t="s">
        <v>826</v>
      </c>
      <c r="AQ1622" t="s">
        <v>32</v>
      </c>
    </row>
    <row r="1623" spans="1:43" x14ac:dyDescent="0.2">
      <c r="A1623" s="28">
        <v>42919</v>
      </c>
      <c r="B1623" s="1">
        <v>42899</v>
      </c>
      <c r="C1623" s="1" t="str">
        <f>IF(F1623="Kup","6/13/2017",IF(F1623="Sag","6/14/2017",""))</f>
        <v>6/13/2017</v>
      </c>
      <c r="D1623" s="27">
        <f>A1623-B1623</f>
        <v>20</v>
      </c>
      <c r="E1623" s="27">
        <f>A1623-C1623</f>
        <v>20</v>
      </c>
      <c r="F1623" t="s">
        <v>21</v>
      </c>
      <c r="G1623">
        <v>20</v>
      </c>
      <c r="H1623" t="s">
        <v>30</v>
      </c>
      <c r="I1623" s="12" t="s">
        <v>49</v>
      </c>
      <c r="J1623" s="12" t="s">
        <v>980</v>
      </c>
      <c r="K1623" s="3" t="s">
        <v>961</v>
      </c>
      <c r="L1623" s="3" t="s">
        <v>962</v>
      </c>
      <c r="M1623">
        <v>8</v>
      </c>
      <c r="N1623">
        <v>8</v>
      </c>
      <c r="O1623" s="23">
        <v>14.077999999999999</v>
      </c>
      <c r="R1623" t="str">
        <f>IF(Q1623&gt;0,(P1623*(Q1623^2))*(3.14159/6),"")</f>
        <v/>
      </c>
      <c r="S1623" t="s">
        <v>32</v>
      </c>
      <c r="T1623" t="s">
        <v>25</v>
      </c>
      <c r="U1623" t="s">
        <v>26</v>
      </c>
      <c r="V1623" t="s">
        <v>630</v>
      </c>
      <c r="X1623" t="s">
        <v>34</v>
      </c>
      <c r="AA1623" s="12" t="s">
        <v>835</v>
      </c>
      <c r="AB1623" t="str">
        <f>IF(Q1623&gt;0,"yes","no")</f>
        <v>no</v>
      </c>
      <c r="AC1623" t="str">
        <f>IF(O1623&gt;0,"yes","no")</f>
        <v>yes</v>
      </c>
      <c r="AD1623" t="str">
        <f>IF(AH1623="hatch","yes","no")</f>
        <v>no</v>
      </c>
      <c r="AE1623" t="str">
        <f>IF(AH1623="swimup","yes","no")</f>
        <v>no</v>
      </c>
      <c r="AF1623" t="str">
        <f>IF(AH1623="respiration","yes","no")</f>
        <v>no</v>
      </c>
      <c r="AH1623" t="s">
        <v>29</v>
      </c>
      <c r="AI1623">
        <f>IF(O1623&gt;0,(IF(S1623="live",O1623*0.84,IF(S1623="dried.ethanol",O1623*0.8449+2.8227,O1623))),"")</f>
        <v>14.077999999999999</v>
      </c>
      <c r="AL1623" t="str">
        <f>IF(OR(AND(Q1623=Q1624,P1623&gt;0),AND(O1623&gt;0,O1623=O1624)),"duplicate","")</f>
        <v/>
      </c>
      <c r="AM1623" t="s">
        <v>827</v>
      </c>
      <c r="AN1623" t="s">
        <v>827</v>
      </c>
      <c r="AO1623" t="s">
        <v>826</v>
      </c>
      <c r="AP1623" t="s">
        <v>826</v>
      </c>
      <c r="AQ1623" t="s">
        <v>32</v>
      </c>
    </row>
    <row r="1624" spans="1:43" x14ac:dyDescent="0.2">
      <c r="A1624" s="28">
        <v>42919</v>
      </c>
      <c r="B1624" s="1">
        <v>42899</v>
      </c>
      <c r="C1624" s="1" t="str">
        <f>IF(F1624="Kup","6/13/2017",IF(F1624="Sag","6/14/2017",""))</f>
        <v>6/13/2017</v>
      </c>
      <c r="D1624" s="27">
        <f>A1624-B1624</f>
        <v>20</v>
      </c>
      <c r="E1624" s="27">
        <f>A1624-C1624</f>
        <v>20</v>
      </c>
      <c r="F1624" t="s">
        <v>21</v>
      </c>
      <c r="G1624">
        <v>20</v>
      </c>
      <c r="H1624" t="s">
        <v>30</v>
      </c>
      <c r="I1624" s="12" t="s">
        <v>49</v>
      </c>
      <c r="J1624" s="12" t="s">
        <v>980</v>
      </c>
      <c r="K1624" s="3" t="s">
        <v>961</v>
      </c>
      <c r="L1624" s="3" t="s">
        <v>962</v>
      </c>
      <c r="M1624">
        <v>9</v>
      </c>
      <c r="N1624">
        <v>9</v>
      </c>
      <c r="O1624" s="23">
        <v>13.864000000000001</v>
      </c>
      <c r="R1624" t="str">
        <f>IF(Q1624&gt;0,(P1624*(Q1624^2))*(3.14159/6),"")</f>
        <v/>
      </c>
      <c r="S1624" t="s">
        <v>32</v>
      </c>
      <c r="T1624" t="s">
        <v>25</v>
      </c>
      <c r="U1624" t="s">
        <v>26</v>
      </c>
      <c r="V1624" t="s">
        <v>630</v>
      </c>
      <c r="X1624" t="s">
        <v>34</v>
      </c>
      <c r="AA1624" s="12" t="s">
        <v>835</v>
      </c>
      <c r="AB1624" t="str">
        <f>IF(Q1624&gt;0,"yes","no")</f>
        <v>no</v>
      </c>
      <c r="AC1624" t="str">
        <f>IF(O1624&gt;0,"yes","no")</f>
        <v>yes</v>
      </c>
      <c r="AD1624" t="str">
        <f>IF(AH1624="hatch","yes","no")</f>
        <v>no</v>
      </c>
      <c r="AE1624" t="str">
        <f>IF(AH1624="swimup","yes","no")</f>
        <v>no</v>
      </c>
      <c r="AF1624" t="str">
        <f>IF(AH1624="respiration","yes","no")</f>
        <v>no</v>
      </c>
      <c r="AH1624" t="s">
        <v>29</v>
      </c>
      <c r="AI1624">
        <f>IF(O1624&gt;0,(IF(S1624="live",O1624*0.84,IF(S1624="dried.ethanol",O1624*0.8449+2.8227,O1624))),"")</f>
        <v>13.864000000000001</v>
      </c>
      <c r="AL1624" t="str">
        <f>IF(OR(AND(Q1624=Q1625,P1624&gt;0),AND(O1624&gt;0,O1624=O1625)),"duplicate","")</f>
        <v/>
      </c>
      <c r="AM1624" t="s">
        <v>827</v>
      </c>
      <c r="AN1624" t="s">
        <v>827</v>
      </c>
      <c r="AO1624" t="s">
        <v>826</v>
      </c>
      <c r="AP1624" t="s">
        <v>826</v>
      </c>
      <c r="AQ1624" t="s">
        <v>32</v>
      </c>
    </row>
    <row r="1625" spans="1:43" x14ac:dyDescent="0.2">
      <c r="A1625" s="28">
        <v>42919</v>
      </c>
      <c r="B1625" s="1">
        <v>42899</v>
      </c>
      <c r="C1625" s="1" t="str">
        <f>IF(F1625="Kup","6/13/2017",IF(F1625="Sag","6/14/2017",""))</f>
        <v>6/13/2017</v>
      </c>
      <c r="D1625" s="27">
        <f>A1625-B1625</f>
        <v>20</v>
      </c>
      <c r="E1625" s="27">
        <f>A1625-C1625</f>
        <v>20</v>
      </c>
      <c r="F1625" t="s">
        <v>21</v>
      </c>
      <c r="G1625">
        <v>20</v>
      </c>
      <c r="H1625" t="s">
        <v>30</v>
      </c>
      <c r="I1625" s="12" t="s">
        <v>49</v>
      </c>
      <c r="J1625" s="12" t="s">
        <v>980</v>
      </c>
      <c r="K1625" s="3" t="s">
        <v>961</v>
      </c>
      <c r="L1625" s="3" t="s">
        <v>962</v>
      </c>
      <c r="M1625">
        <v>10</v>
      </c>
      <c r="N1625">
        <v>10</v>
      </c>
      <c r="O1625" s="23">
        <v>13.282999999999999</v>
      </c>
      <c r="R1625" t="str">
        <f>IF(Q1625&gt;0,(P1625*(Q1625^2))*(3.14159/6),"")</f>
        <v/>
      </c>
      <c r="S1625" t="s">
        <v>32</v>
      </c>
      <c r="T1625" t="s">
        <v>25</v>
      </c>
      <c r="U1625" t="s">
        <v>26</v>
      </c>
      <c r="V1625" t="s">
        <v>630</v>
      </c>
      <c r="X1625" t="s">
        <v>34</v>
      </c>
      <c r="AA1625" s="12" t="s">
        <v>835</v>
      </c>
      <c r="AB1625" t="str">
        <f>IF(Q1625&gt;0,"yes","no")</f>
        <v>no</v>
      </c>
      <c r="AC1625" t="str">
        <f>IF(O1625&gt;0,"yes","no")</f>
        <v>yes</v>
      </c>
      <c r="AD1625" t="str">
        <f>IF(AH1625="hatch","yes","no")</f>
        <v>no</v>
      </c>
      <c r="AE1625" t="str">
        <f>IF(AH1625="swimup","yes","no")</f>
        <v>no</v>
      </c>
      <c r="AF1625" t="str">
        <f>IF(AH1625="respiration","yes","no")</f>
        <v>no</v>
      </c>
      <c r="AH1625" t="s">
        <v>29</v>
      </c>
      <c r="AI1625">
        <f>IF(O1625&gt;0,(IF(S1625="live",O1625*0.84,IF(S1625="dried.ethanol",O1625*0.8449+2.8227,O1625))),"")</f>
        <v>13.282999999999999</v>
      </c>
      <c r="AL1625" t="str">
        <f>IF(OR(AND(Q1625=Q1626,P1625&gt;0),AND(O1625&gt;0,O1625=O1626)),"duplicate","")</f>
        <v/>
      </c>
      <c r="AM1625" t="s">
        <v>827</v>
      </c>
      <c r="AN1625" t="s">
        <v>827</v>
      </c>
      <c r="AO1625" t="s">
        <v>826</v>
      </c>
      <c r="AP1625" t="s">
        <v>826</v>
      </c>
      <c r="AQ1625" t="s">
        <v>32</v>
      </c>
    </row>
    <row r="1626" spans="1:43" x14ac:dyDescent="0.2">
      <c r="A1626" s="28">
        <v>42919</v>
      </c>
      <c r="B1626" s="1">
        <v>42899</v>
      </c>
      <c r="C1626" s="1" t="str">
        <f>IF(F1626="Kup","6/13/2017",IF(F1626="Sag","6/14/2017",""))</f>
        <v>6/13/2017</v>
      </c>
      <c r="D1626" s="27">
        <f>A1626-B1626</f>
        <v>20</v>
      </c>
      <c r="E1626" s="27">
        <f>A1626-C1626</f>
        <v>20</v>
      </c>
      <c r="F1626" t="s">
        <v>21</v>
      </c>
      <c r="G1626">
        <v>20</v>
      </c>
      <c r="H1626" t="s">
        <v>30</v>
      </c>
      <c r="I1626" s="12" t="s">
        <v>107</v>
      </c>
      <c r="J1626" s="12" t="s">
        <v>982</v>
      </c>
      <c r="K1626" s="3" t="s">
        <v>964</v>
      </c>
      <c r="L1626" s="3" t="s">
        <v>951</v>
      </c>
      <c r="M1626">
        <v>1</v>
      </c>
      <c r="N1626">
        <v>1</v>
      </c>
      <c r="O1626" s="23">
        <v>15.135</v>
      </c>
      <c r="R1626" t="str">
        <f>IF(Q1626&gt;0,(P1626*(Q1626^2))*(3.14159/6),"")</f>
        <v/>
      </c>
      <c r="S1626" t="s">
        <v>32</v>
      </c>
      <c r="T1626" t="s">
        <v>25</v>
      </c>
      <c r="U1626" t="s">
        <v>26</v>
      </c>
      <c r="V1626" t="s">
        <v>632</v>
      </c>
      <c r="X1626" t="s">
        <v>34</v>
      </c>
      <c r="AA1626" s="12" t="s">
        <v>835</v>
      </c>
      <c r="AB1626" t="str">
        <f>IF(Q1626&gt;0,"yes","no")</f>
        <v>no</v>
      </c>
      <c r="AC1626" t="str">
        <f>IF(O1626&gt;0,"yes","no")</f>
        <v>yes</v>
      </c>
      <c r="AD1626" t="str">
        <f>IF(AH1626="hatch","yes","no")</f>
        <v>no</v>
      </c>
      <c r="AE1626" t="str">
        <f>IF(AH1626="swimup","yes","no")</f>
        <v>no</v>
      </c>
      <c r="AF1626" t="str">
        <f>IF(AH1626="respiration","yes","no")</f>
        <v>no</v>
      </c>
      <c r="AH1626" t="s">
        <v>29</v>
      </c>
      <c r="AI1626">
        <f>IF(O1626&gt;0,(IF(S1626="live",O1626*0.84,IF(S1626="dried.ethanol",O1626*0.8449+2.8227,O1626))),"")</f>
        <v>15.135</v>
      </c>
      <c r="AL1626" t="str">
        <f>IF(OR(AND(Q1626=Q1627,P1626&gt;0),AND(O1626&gt;0,O1626=O1627)),"duplicate","")</f>
        <v/>
      </c>
      <c r="AM1626" t="s">
        <v>827</v>
      </c>
      <c r="AN1626" t="s">
        <v>827</v>
      </c>
      <c r="AO1626" t="s">
        <v>826</v>
      </c>
      <c r="AP1626" t="s">
        <v>826</v>
      </c>
      <c r="AQ1626" t="s">
        <v>32</v>
      </c>
    </row>
    <row r="1627" spans="1:43" x14ac:dyDescent="0.2">
      <c r="A1627" s="28">
        <v>42919</v>
      </c>
      <c r="B1627" s="1">
        <v>42899</v>
      </c>
      <c r="C1627" s="1" t="str">
        <f>IF(F1627="Kup","6/13/2017",IF(F1627="Sag","6/14/2017",""))</f>
        <v>6/13/2017</v>
      </c>
      <c r="D1627" s="27">
        <f>A1627-B1627</f>
        <v>20</v>
      </c>
      <c r="E1627" s="27">
        <f>A1627-C1627</f>
        <v>20</v>
      </c>
      <c r="F1627" t="s">
        <v>21</v>
      </c>
      <c r="G1627">
        <v>20</v>
      </c>
      <c r="H1627" t="s">
        <v>30</v>
      </c>
      <c r="I1627" s="12" t="s">
        <v>107</v>
      </c>
      <c r="J1627" s="12" t="s">
        <v>982</v>
      </c>
      <c r="K1627" s="3" t="s">
        <v>964</v>
      </c>
      <c r="L1627" s="3" t="s">
        <v>951</v>
      </c>
      <c r="M1627">
        <v>2</v>
      </c>
      <c r="N1627">
        <v>2</v>
      </c>
      <c r="O1627" s="23">
        <v>14.377000000000001</v>
      </c>
      <c r="R1627" t="str">
        <f>IF(Q1627&gt;0,(P1627*(Q1627^2))*(3.14159/6),"")</f>
        <v/>
      </c>
      <c r="S1627" t="s">
        <v>32</v>
      </c>
      <c r="T1627" t="s">
        <v>25</v>
      </c>
      <c r="U1627" t="s">
        <v>26</v>
      </c>
      <c r="V1627" t="s">
        <v>632</v>
      </c>
      <c r="X1627" t="s">
        <v>34</v>
      </c>
      <c r="AA1627" s="12" t="s">
        <v>835</v>
      </c>
      <c r="AB1627" t="str">
        <f>IF(Q1627&gt;0,"yes","no")</f>
        <v>no</v>
      </c>
      <c r="AC1627" t="str">
        <f>IF(O1627&gt;0,"yes","no")</f>
        <v>yes</v>
      </c>
      <c r="AD1627" t="str">
        <f>IF(AH1627="hatch","yes","no")</f>
        <v>no</v>
      </c>
      <c r="AE1627" t="str">
        <f>IF(AH1627="swimup","yes","no")</f>
        <v>no</v>
      </c>
      <c r="AF1627" t="str">
        <f>IF(AH1627="respiration","yes","no")</f>
        <v>no</v>
      </c>
      <c r="AH1627" t="s">
        <v>29</v>
      </c>
      <c r="AI1627">
        <f>IF(O1627&gt;0,(IF(S1627="live",O1627*0.84,IF(S1627="dried.ethanol",O1627*0.8449+2.8227,O1627))),"")</f>
        <v>14.377000000000001</v>
      </c>
      <c r="AL1627" t="str">
        <f>IF(OR(AND(Q1627=Q1628,P1627&gt;0),AND(O1627&gt;0,O1627=O1628)),"duplicate","")</f>
        <v/>
      </c>
      <c r="AM1627" t="s">
        <v>827</v>
      </c>
      <c r="AN1627" t="s">
        <v>827</v>
      </c>
      <c r="AO1627" t="s">
        <v>826</v>
      </c>
      <c r="AP1627" t="s">
        <v>826</v>
      </c>
      <c r="AQ1627" t="s">
        <v>32</v>
      </c>
    </row>
    <row r="1628" spans="1:43" x14ac:dyDescent="0.2">
      <c r="A1628" s="28">
        <v>42919</v>
      </c>
      <c r="B1628" s="1">
        <v>42899</v>
      </c>
      <c r="C1628" s="1" t="str">
        <f>IF(F1628="Kup","6/13/2017",IF(F1628="Sag","6/14/2017",""))</f>
        <v>6/13/2017</v>
      </c>
      <c r="D1628" s="27">
        <f>A1628-B1628</f>
        <v>20</v>
      </c>
      <c r="E1628" s="27">
        <f>A1628-C1628</f>
        <v>20</v>
      </c>
      <c r="F1628" t="s">
        <v>21</v>
      </c>
      <c r="G1628">
        <v>20</v>
      </c>
      <c r="H1628" t="s">
        <v>30</v>
      </c>
      <c r="I1628" s="12" t="s">
        <v>107</v>
      </c>
      <c r="J1628" s="12" t="s">
        <v>982</v>
      </c>
      <c r="K1628" s="3" t="s">
        <v>964</v>
      </c>
      <c r="L1628" s="3" t="s">
        <v>951</v>
      </c>
      <c r="M1628">
        <v>3</v>
      </c>
      <c r="N1628">
        <v>3</v>
      </c>
      <c r="O1628" s="23">
        <v>15.378</v>
      </c>
      <c r="R1628" t="str">
        <f>IF(Q1628&gt;0,(P1628*(Q1628^2))*(3.14159/6),"")</f>
        <v/>
      </c>
      <c r="S1628" t="s">
        <v>32</v>
      </c>
      <c r="T1628" t="s">
        <v>25</v>
      </c>
      <c r="U1628" t="s">
        <v>26</v>
      </c>
      <c r="V1628" t="s">
        <v>632</v>
      </c>
      <c r="X1628" t="s">
        <v>34</v>
      </c>
      <c r="AA1628" s="12" t="s">
        <v>835</v>
      </c>
      <c r="AB1628" t="str">
        <f>IF(Q1628&gt;0,"yes","no")</f>
        <v>no</v>
      </c>
      <c r="AC1628" t="str">
        <f>IF(O1628&gt;0,"yes","no")</f>
        <v>yes</v>
      </c>
      <c r="AD1628" t="str">
        <f>IF(AH1628="hatch","yes","no")</f>
        <v>no</v>
      </c>
      <c r="AE1628" t="str">
        <f>IF(AH1628="swimup","yes","no")</f>
        <v>no</v>
      </c>
      <c r="AF1628" t="str">
        <f>IF(AH1628="respiration","yes","no")</f>
        <v>no</v>
      </c>
      <c r="AH1628" t="s">
        <v>29</v>
      </c>
      <c r="AI1628">
        <f>IF(O1628&gt;0,(IF(S1628="live",O1628*0.84,IF(S1628="dried.ethanol",O1628*0.8449+2.8227,O1628))),"")</f>
        <v>15.378</v>
      </c>
      <c r="AL1628" t="str">
        <f>IF(OR(AND(Q1628=Q1629,P1628&gt;0),AND(O1628&gt;0,O1628=O1629)),"duplicate","")</f>
        <v/>
      </c>
      <c r="AM1628" t="s">
        <v>827</v>
      </c>
      <c r="AN1628" t="s">
        <v>827</v>
      </c>
      <c r="AO1628" t="s">
        <v>826</v>
      </c>
      <c r="AP1628" t="s">
        <v>826</v>
      </c>
      <c r="AQ1628" t="s">
        <v>32</v>
      </c>
    </row>
    <row r="1629" spans="1:43" x14ac:dyDescent="0.2">
      <c r="A1629" s="28">
        <v>42919</v>
      </c>
      <c r="B1629" s="1">
        <v>42899</v>
      </c>
      <c r="C1629" s="1" t="str">
        <f>IF(F1629="Kup","6/13/2017",IF(F1629="Sag","6/14/2017",""))</f>
        <v>6/13/2017</v>
      </c>
      <c r="D1629" s="27">
        <f>A1629-B1629</f>
        <v>20</v>
      </c>
      <c r="E1629" s="27">
        <f>A1629-C1629</f>
        <v>20</v>
      </c>
      <c r="F1629" t="s">
        <v>21</v>
      </c>
      <c r="G1629">
        <v>20</v>
      </c>
      <c r="H1629" t="s">
        <v>30</v>
      </c>
      <c r="I1629" s="12" t="s">
        <v>107</v>
      </c>
      <c r="J1629" s="12" t="s">
        <v>982</v>
      </c>
      <c r="K1629" s="3" t="s">
        <v>964</v>
      </c>
      <c r="L1629" s="3" t="s">
        <v>951</v>
      </c>
      <c r="M1629">
        <v>4</v>
      </c>
      <c r="N1629">
        <v>4</v>
      </c>
      <c r="O1629" s="23">
        <v>14.667999999999999</v>
      </c>
      <c r="R1629" t="str">
        <f>IF(Q1629&gt;0,(P1629*(Q1629^2))*(3.14159/6),"")</f>
        <v/>
      </c>
      <c r="S1629" t="s">
        <v>32</v>
      </c>
      <c r="T1629" t="s">
        <v>25</v>
      </c>
      <c r="U1629" t="s">
        <v>26</v>
      </c>
      <c r="V1629" t="s">
        <v>632</v>
      </c>
      <c r="X1629" t="s">
        <v>34</v>
      </c>
      <c r="AA1629" s="12" t="s">
        <v>835</v>
      </c>
      <c r="AB1629" t="str">
        <f>IF(Q1629&gt;0,"yes","no")</f>
        <v>no</v>
      </c>
      <c r="AC1629" t="str">
        <f>IF(O1629&gt;0,"yes","no")</f>
        <v>yes</v>
      </c>
      <c r="AD1629" t="str">
        <f>IF(AH1629="hatch","yes","no")</f>
        <v>no</v>
      </c>
      <c r="AE1629" t="str">
        <f>IF(AH1629="swimup","yes","no")</f>
        <v>no</v>
      </c>
      <c r="AF1629" t="str">
        <f>IF(AH1629="respiration","yes","no")</f>
        <v>no</v>
      </c>
      <c r="AH1629" t="s">
        <v>29</v>
      </c>
      <c r="AI1629">
        <f>IF(O1629&gt;0,(IF(S1629="live",O1629*0.84,IF(S1629="dried.ethanol",O1629*0.8449+2.8227,O1629))),"")</f>
        <v>14.667999999999999</v>
      </c>
      <c r="AL1629" t="str">
        <f>IF(OR(AND(Q1629=Q1630,P1629&gt;0),AND(O1629&gt;0,O1629=O1630)),"duplicate","")</f>
        <v/>
      </c>
      <c r="AM1629" t="s">
        <v>827</v>
      </c>
      <c r="AN1629" t="s">
        <v>827</v>
      </c>
      <c r="AO1629" t="s">
        <v>826</v>
      </c>
      <c r="AP1629" t="s">
        <v>826</v>
      </c>
      <c r="AQ1629" t="s">
        <v>32</v>
      </c>
    </row>
    <row r="1630" spans="1:43" x14ac:dyDescent="0.2">
      <c r="A1630" s="28">
        <v>42919</v>
      </c>
      <c r="B1630" s="1">
        <v>42899</v>
      </c>
      <c r="C1630" s="1" t="str">
        <f>IF(F1630="Kup","6/13/2017",IF(F1630="Sag","6/14/2017",""))</f>
        <v>6/13/2017</v>
      </c>
      <c r="D1630" s="27">
        <f>A1630-B1630</f>
        <v>20</v>
      </c>
      <c r="E1630" s="27">
        <f>A1630-C1630</f>
        <v>20</v>
      </c>
      <c r="F1630" t="s">
        <v>21</v>
      </c>
      <c r="G1630">
        <v>20</v>
      </c>
      <c r="H1630" t="s">
        <v>30</v>
      </c>
      <c r="I1630" s="12" t="s">
        <v>107</v>
      </c>
      <c r="J1630" s="12" t="s">
        <v>982</v>
      </c>
      <c r="K1630" s="3" t="s">
        <v>964</v>
      </c>
      <c r="L1630" s="3" t="s">
        <v>951</v>
      </c>
      <c r="M1630">
        <v>5</v>
      </c>
      <c r="N1630">
        <v>5</v>
      </c>
      <c r="O1630" s="23">
        <v>15.039</v>
      </c>
      <c r="R1630" t="str">
        <f>IF(Q1630&gt;0,(P1630*(Q1630^2))*(3.14159/6),"")</f>
        <v/>
      </c>
      <c r="S1630" t="s">
        <v>32</v>
      </c>
      <c r="T1630" t="s">
        <v>25</v>
      </c>
      <c r="U1630" t="s">
        <v>26</v>
      </c>
      <c r="V1630" t="s">
        <v>632</v>
      </c>
      <c r="X1630" t="s">
        <v>34</v>
      </c>
      <c r="AA1630" s="12" t="s">
        <v>835</v>
      </c>
      <c r="AB1630" t="str">
        <f>IF(Q1630&gt;0,"yes","no")</f>
        <v>no</v>
      </c>
      <c r="AC1630" t="str">
        <f>IF(O1630&gt;0,"yes","no")</f>
        <v>yes</v>
      </c>
      <c r="AD1630" t="str">
        <f>IF(AH1630="hatch","yes","no")</f>
        <v>no</v>
      </c>
      <c r="AE1630" t="str">
        <f>IF(AH1630="swimup","yes","no")</f>
        <v>no</v>
      </c>
      <c r="AF1630" t="str">
        <f>IF(AH1630="respiration","yes","no")</f>
        <v>no</v>
      </c>
      <c r="AH1630" t="s">
        <v>29</v>
      </c>
      <c r="AI1630">
        <f>IF(O1630&gt;0,(IF(S1630="live",O1630*0.84,IF(S1630="dried.ethanol",O1630*0.8449+2.8227,O1630))),"")</f>
        <v>15.039</v>
      </c>
      <c r="AL1630" t="str">
        <f>IF(OR(AND(Q1630=Q1631,P1630&gt;0),AND(O1630&gt;0,O1630=O1631)),"duplicate","")</f>
        <v/>
      </c>
      <c r="AM1630" t="s">
        <v>827</v>
      </c>
      <c r="AN1630" t="s">
        <v>827</v>
      </c>
      <c r="AO1630" t="s">
        <v>826</v>
      </c>
      <c r="AP1630" t="s">
        <v>826</v>
      </c>
      <c r="AQ1630" t="s">
        <v>32</v>
      </c>
    </row>
    <row r="1631" spans="1:43" x14ac:dyDescent="0.2">
      <c r="A1631" s="28">
        <v>42919</v>
      </c>
      <c r="B1631" s="1">
        <v>42899</v>
      </c>
      <c r="C1631" s="1" t="str">
        <f>IF(F1631="Kup","6/13/2017",IF(F1631="Sag","6/14/2017",""))</f>
        <v>6/13/2017</v>
      </c>
      <c r="D1631" s="27">
        <f>A1631-B1631</f>
        <v>20</v>
      </c>
      <c r="E1631" s="27">
        <f>A1631-C1631</f>
        <v>20</v>
      </c>
      <c r="F1631" t="s">
        <v>21</v>
      </c>
      <c r="G1631">
        <v>20</v>
      </c>
      <c r="H1631" t="s">
        <v>30</v>
      </c>
      <c r="I1631" s="12" t="s">
        <v>107</v>
      </c>
      <c r="J1631" s="12" t="s">
        <v>982</v>
      </c>
      <c r="K1631" s="3" t="s">
        <v>964</v>
      </c>
      <c r="L1631" s="3" t="s">
        <v>951</v>
      </c>
      <c r="M1631">
        <v>6</v>
      </c>
      <c r="N1631">
        <v>6</v>
      </c>
      <c r="O1631" s="23">
        <v>14.6</v>
      </c>
      <c r="R1631" t="str">
        <f>IF(Q1631&gt;0,(P1631*(Q1631^2))*(3.14159/6),"")</f>
        <v/>
      </c>
      <c r="S1631" t="s">
        <v>32</v>
      </c>
      <c r="T1631" t="s">
        <v>25</v>
      </c>
      <c r="U1631" t="s">
        <v>26</v>
      </c>
      <c r="V1631" t="s">
        <v>632</v>
      </c>
      <c r="X1631" t="s">
        <v>34</v>
      </c>
      <c r="AA1631" s="12" t="s">
        <v>835</v>
      </c>
      <c r="AB1631" t="str">
        <f>IF(Q1631&gt;0,"yes","no")</f>
        <v>no</v>
      </c>
      <c r="AC1631" t="str">
        <f>IF(O1631&gt;0,"yes","no")</f>
        <v>yes</v>
      </c>
      <c r="AD1631" t="str">
        <f>IF(AH1631="hatch","yes","no")</f>
        <v>no</v>
      </c>
      <c r="AE1631" t="str">
        <f>IF(AH1631="swimup","yes","no")</f>
        <v>no</v>
      </c>
      <c r="AF1631" t="str">
        <f>IF(AH1631="respiration","yes","no")</f>
        <v>no</v>
      </c>
      <c r="AH1631" t="s">
        <v>29</v>
      </c>
      <c r="AI1631">
        <f>IF(O1631&gt;0,(IF(S1631="live",O1631*0.84,IF(S1631="dried.ethanol",O1631*0.8449+2.8227,O1631))),"")</f>
        <v>14.6</v>
      </c>
      <c r="AL1631" t="str">
        <f>IF(OR(AND(Q1631=Q1632,P1631&gt;0),AND(O1631&gt;0,O1631=O1632)),"duplicate","")</f>
        <v/>
      </c>
      <c r="AM1631" t="s">
        <v>827</v>
      </c>
      <c r="AN1631" t="s">
        <v>827</v>
      </c>
      <c r="AO1631" t="s">
        <v>826</v>
      </c>
      <c r="AP1631" t="s">
        <v>826</v>
      </c>
      <c r="AQ1631" t="s">
        <v>32</v>
      </c>
    </row>
    <row r="1632" spans="1:43" x14ac:dyDescent="0.2">
      <c r="A1632" s="28">
        <v>42919</v>
      </c>
      <c r="B1632" s="1">
        <v>42899</v>
      </c>
      <c r="C1632" s="1" t="str">
        <f>IF(F1632="Kup","6/13/2017",IF(F1632="Sag","6/14/2017",""))</f>
        <v>6/13/2017</v>
      </c>
      <c r="D1632" s="27">
        <f>A1632-B1632</f>
        <v>20</v>
      </c>
      <c r="E1632" s="27">
        <f>A1632-C1632</f>
        <v>20</v>
      </c>
      <c r="F1632" t="s">
        <v>21</v>
      </c>
      <c r="G1632">
        <v>20</v>
      </c>
      <c r="H1632" t="s">
        <v>30</v>
      </c>
      <c r="I1632" s="12" t="s">
        <v>107</v>
      </c>
      <c r="J1632" s="12" t="s">
        <v>982</v>
      </c>
      <c r="K1632" s="3" t="s">
        <v>964</v>
      </c>
      <c r="L1632" s="3" t="s">
        <v>951</v>
      </c>
      <c r="M1632">
        <v>7</v>
      </c>
      <c r="N1632">
        <v>7</v>
      </c>
      <c r="O1632" s="23">
        <v>14.305</v>
      </c>
      <c r="R1632" t="str">
        <f>IF(Q1632&gt;0,(P1632*(Q1632^2))*(3.14159/6),"")</f>
        <v/>
      </c>
      <c r="S1632" t="s">
        <v>32</v>
      </c>
      <c r="T1632" t="s">
        <v>25</v>
      </c>
      <c r="U1632" t="s">
        <v>26</v>
      </c>
      <c r="V1632" t="s">
        <v>632</v>
      </c>
      <c r="X1632" t="s">
        <v>34</v>
      </c>
      <c r="AA1632" s="12" t="s">
        <v>835</v>
      </c>
      <c r="AB1632" t="str">
        <f>IF(Q1632&gt;0,"yes","no")</f>
        <v>no</v>
      </c>
      <c r="AC1632" t="str">
        <f>IF(O1632&gt;0,"yes","no")</f>
        <v>yes</v>
      </c>
      <c r="AD1632" t="str">
        <f>IF(AH1632="hatch","yes","no")</f>
        <v>no</v>
      </c>
      <c r="AE1632" t="str">
        <f>IF(AH1632="swimup","yes","no")</f>
        <v>no</v>
      </c>
      <c r="AF1632" t="str">
        <f>IF(AH1632="respiration","yes","no")</f>
        <v>no</v>
      </c>
      <c r="AH1632" t="s">
        <v>29</v>
      </c>
      <c r="AI1632">
        <f>IF(O1632&gt;0,(IF(S1632="live",O1632*0.84,IF(S1632="dried.ethanol",O1632*0.8449+2.8227,O1632))),"")</f>
        <v>14.305</v>
      </c>
      <c r="AL1632" t="str">
        <f>IF(OR(AND(Q1632=Q1633,P1632&gt;0),AND(O1632&gt;0,O1632=O1633)),"duplicate","")</f>
        <v/>
      </c>
      <c r="AM1632" t="s">
        <v>827</v>
      </c>
      <c r="AN1632" t="s">
        <v>827</v>
      </c>
      <c r="AO1632" t="s">
        <v>826</v>
      </c>
      <c r="AP1632" t="s">
        <v>826</v>
      </c>
      <c r="AQ1632" t="s">
        <v>32</v>
      </c>
    </row>
    <row r="1633" spans="1:43" x14ac:dyDescent="0.2">
      <c r="A1633" s="28">
        <v>42919</v>
      </c>
      <c r="B1633" s="1">
        <v>42899</v>
      </c>
      <c r="C1633" s="1" t="str">
        <f>IF(F1633="Kup","6/13/2017",IF(F1633="Sag","6/14/2017",""))</f>
        <v>6/13/2017</v>
      </c>
      <c r="D1633" s="27">
        <f>A1633-B1633</f>
        <v>20</v>
      </c>
      <c r="E1633" s="27">
        <f>A1633-C1633</f>
        <v>20</v>
      </c>
      <c r="F1633" t="s">
        <v>21</v>
      </c>
      <c r="G1633">
        <v>20</v>
      </c>
      <c r="H1633" t="s">
        <v>30</v>
      </c>
      <c r="I1633" s="12" t="s">
        <v>107</v>
      </c>
      <c r="J1633" s="12" t="s">
        <v>982</v>
      </c>
      <c r="K1633" s="3" t="s">
        <v>964</v>
      </c>
      <c r="L1633" s="3" t="s">
        <v>951</v>
      </c>
      <c r="M1633">
        <v>8</v>
      </c>
      <c r="N1633">
        <v>8</v>
      </c>
      <c r="O1633" s="23">
        <v>14.744999999999999</v>
      </c>
      <c r="R1633" t="str">
        <f>IF(Q1633&gt;0,(P1633*(Q1633^2))*(3.14159/6),"")</f>
        <v/>
      </c>
      <c r="S1633" t="s">
        <v>32</v>
      </c>
      <c r="T1633" t="s">
        <v>25</v>
      </c>
      <c r="U1633" t="s">
        <v>26</v>
      </c>
      <c r="V1633" t="s">
        <v>632</v>
      </c>
      <c r="X1633" t="s">
        <v>34</v>
      </c>
      <c r="AA1633" s="12" t="s">
        <v>835</v>
      </c>
      <c r="AB1633" t="str">
        <f>IF(Q1633&gt;0,"yes","no")</f>
        <v>no</v>
      </c>
      <c r="AC1633" t="str">
        <f>IF(O1633&gt;0,"yes","no")</f>
        <v>yes</v>
      </c>
      <c r="AD1633" t="str">
        <f>IF(AH1633="hatch","yes","no")</f>
        <v>no</v>
      </c>
      <c r="AE1633" t="str">
        <f>IF(AH1633="swimup","yes","no")</f>
        <v>no</v>
      </c>
      <c r="AF1633" t="str">
        <f>IF(AH1633="respiration","yes","no")</f>
        <v>no</v>
      </c>
      <c r="AH1633" t="s">
        <v>29</v>
      </c>
      <c r="AI1633">
        <f>IF(O1633&gt;0,(IF(S1633="live",O1633*0.84,IF(S1633="dried.ethanol",O1633*0.8449+2.8227,O1633))),"")</f>
        <v>14.744999999999999</v>
      </c>
      <c r="AL1633" t="str">
        <f>IF(OR(AND(Q1633=Q1634,P1633&gt;0),AND(O1633&gt;0,O1633=O1634)),"duplicate","")</f>
        <v/>
      </c>
      <c r="AM1633" t="s">
        <v>827</v>
      </c>
      <c r="AN1633" t="s">
        <v>827</v>
      </c>
      <c r="AO1633" t="s">
        <v>826</v>
      </c>
      <c r="AP1633" t="s">
        <v>826</v>
      </c>
      <c r="AQ1633" t="s">
        <v>32</v>
      </c>
    </row>
    <row r="1634" spans="1:43" x14ac:dyDescent="0.2">
      <c r="A1634" s="28">
        <v>42919</v>
      </c>
      <c r="B1634" s="1">
        <v>42899</v>
      </c>
      <c r="C1634" s="1" t="str">
        <f>IF(F1634="Kup","6/13/2017",IF(F1634="Sag","6/14/2017",""))</f>
        <v>6/13/2017</v>
      </c>
      <c r="D1634" s="27">
        <f>A1634-B1634</f>
        <v>20</v>
      </c>
      <c r="E1634" s="27">
        <f>A1634-C1634</f>
        <v>20</v>
      </c>
      <c r="F1634" t="s">
        <v>21</v>
      </c>
      <c r="G1634">
        <v>20</v>
      </c>
      <c r="H1634" t="s">
        <v>30</v>
      </c>
      <c r="I1634" s="12" t="s">
        <v>107</v>
      </c>
      <c r="J1634" s="12" t="s">
        <v>982</v>
      </c>
      <c r="K1634" s="3" t="s">
        <v>964</v>
      </c>
      <c r="L1634" s="3" t="s">
        <v>951</v>
      </c>
      <c r="M1634">
        <v>9</v>
      </c>
      <c r="N1634">
        <v>9</v>
      </c>
      <c r="O1634" s="23">
        <v>14.387</v>
      </c>
      <c r="R1634" t="str">
        <f>IF(Q1634&gt;0,(P1634*(Q1634^2))*(3.14159/6),"")</f>
        <v/>
      </c>
      <c r="S1634" t="s">
        <v>32</v>
      </c>
      <c r="T1634" t="s">
        <v>25</v>
      </c>
      <c r="U1634" t="s">
        <v>26</v>
      </c>
      <c r="V1634" t="s">
        <v>632</v>
      </c>
      <c r="X1634" t="s">
        <v>34</v>
      </c>
      <c r="AA1634" s="12" t="s">
        <v>835</v>
      </c>
      <c r="AB1634" t="str">
        <f>IF(Q1634&gt;0,"yes","no")</f>
        <v>no</v>
      </c>
      <c r="AC1634" t="str">
        <f>IF(O1634&gt;0,"yes","no")</f>
        <v>yes</v>
      </c>
      <c r="AD1634" t="str">
        <f>IF(AH1634="hatch","yes","no")</f>
        <v>no</v>
      </c>
      <c r="AE1634" t="str">
        <f>IF(AH1634="swimup","yes","no")</f>
        <v>no</v>
      </c>
      <c r="AF1634" t="str">
        <f>IF(AH1634="respiration","yes","no")</f>
        <v>no</v>
      </c>
      <c r="AH1634" t="s">
        <v>29</v>
      </c>
      <c r="AI1634">
        <f>IF(O1634&gt;0,(IF(S1634="live",O1634*0.84,IF(S1634="dried.ethanol",O1634*0.8449+2.8227,O1634))),"")</f>
        <v>14.387</v>
      </c>
      <c r="AL1634" t="str">
        <f>IF(OR(AND(Q1634=Q1635,P1634&gt;0),AND(O1634&gt;0,O1634=O1635)),"duplicate","")</f>
        <v/>
      </c>
      <c r="AM1634" t="s">
        <v>827</v>
      </c>
      <c r="AN1634" t="s">
        <v>827</v>
      </c>
      <c r="AO1634" t="s">
        <v>826</v>
      </c>
      <c r="AP1634" t="s">
        <v>826</v>
      </c>
      <c r="AQ1634" t="s">
        <v>32</v>
      </c>
    </row>
    <row r="1635" spans="1:43" x14ac:dyDescent="0.2">
      <c r="A1635" s="28">
        <v>42919</v>
      </c>
      <c r="B1635" s="1">
        <v>42899</v>
      </c>
      <c r="C1635" s="1" t="str">
        <f>IF(F1635="Kup","6/13/2017",IF(F1635="Sag","6/14/2017",""))</f>
        <v>6/13/2017</v>
      </c>
      <c r="D1635" s="27">
        <f>A1635-B1635</f>
        <v>20</v>
      </c>
      <c r="E1635" s="27">
        <f>A1635-C1635</f>
        <v>20</v>
      </c>
      <c r="F1635" t="s">
        <v>21</v>
      </c>
      <c r="G1635">
        <v>20</v>
      </c>
      <c r="H1635" t="s">
        <v>30</v>
      </c>
      <c r="I1635" s="12" t="s">
        <v>107</v>
      </c>
      <c r="J1635" s="12" t="s">
        <v>982</v>
      </c>
      <c r="K1635" s="3" t="s">
        <v>964</v>
      </c>
      <c r="L1635" s="3" t="s">
        <v>951</v>
      </c>
      <c r="M1635">
        <v>10</v>
      </c>
      <c r="N1635">
        <v>10</v>
      </c>
      <c r="O1635" s="23">
        <v>14.662000000000001</v>
      </c>
      <c r="R1635" t="str">
        <f>IF(Q1635&gt;0,(P1635*(Q1635^2))*(3.14159/6),"")</f>
        <v/>
      </c>
      <c r="S1635" t="s">
        <v>32</v>
      </c>
      <c r="T1635" t="s">
        <v>25</v>
      </c>
      <c r="U1635" t="s">
        <v>26</v>
      </c>
      <c r="V1635" t="s">
        <v>632</v>
      </c>
      <c r="X1635" t="s">
        <v>34</v>
      </c>
      <c r="AA1635" s="12" t="s">
        <v>835</v>
      </c>
      <c r="AB1635" t="str">
        <f>IF(Q1635&gt;0,"yes","no")</f>
        <v>no</v>
      </c>
      <c r="AC1635" t="str">
        <f>IF(O1635&gt;0,"yes","no")</f>
        <v>yes</v>
      </c>
      <c r="AD1635" t="str">
        <f>IF(AH1635="hatch","yes","no")</f>
        <v>no</v>
      </c>
      <c r="AE1635" t="str">
        <f>IF(AH1635="swimup","yes","no")</f>
        <v>no</v>
      </c>
      <c r="AF1635" t="str">
        <f>IF(AH1635="respiration","yes","no")</f>
        <v>no</v>
      </c>
      <c r="AH1635" t="s">
        <v>29</v>
      </c>
      <c r="AI1635">
        <f>IF(O1635&gt;0,(IF(S1635="live",O1635*0.84,IF(S1635="dried.ethanol",O1635*0.8449+2.8227,O1635))),"")</f>
        <v>14.662000000000001</v>
      </c>
      <c r="AL1635" t="str">
        <f>IF(OR(AND(Q1635=Q1636,P1635&gt;0),AND(O1635&gt;0,O1635=O1636)),"duplicate","")</f>
        <v/>
      </c>
      <c r="AM1635" t="s">
        <v>827</v>
      </c>
      <c r="AN1635" t="s">
        <v>827</v>
      </c>
      <c r="AO1635" t="s">
        <v>826</v>
      </c>
      <c r="AP1635" t="s">
        <v>826</v>
      </c>
      <c r="AQ1635" t="s">
        <v>32</v>
      </c>
    </row>
    <row r="1636" spans="1:43" x14ac:dyDescent="0.2">
      <c r="A1636" s="28">
        <v>42919</v>
      </c>
      <c r="B1636" s="1">
        <v>42899</v>
      </c>
      <c r="C1636" s="1" t="str">
        <f>IF(F1636="Kup","6/13/2017",IF(F1636="Sag","6/14/2017",""))</f>
        <v>6/13/2017</v>
      </c>
      <c r="D1636" s="27">
        <f>A1636-B1636</f>
        <v>20</v>
      </c>
      <c r="E1636" s="27">
        <f>A1636-C1636</f>
        <v>20</v>
      </c>
      <c r="F1636" t="s">
        <v>21</v>
      </c>
      <c r="G1636">
        <v>20</v>
      </c>
      <c r="H1636" t="s">
        <v>30</v>
      </c>
      <c r="I1636" s="12" t="s">
        <v>39</v>
      </c>
      <c r="J1636" s="12" t="s">
        <v>983</v>
      </c>
      <c r="K1636" s="3" t="s">
        <v>965</v>
      </c>
      <c r="L1636" s="3" t="s">
        <v>951</v>
      </c>
      <c r="M1636">
        <v>1</v>
      </c>
      <c r="N1636">
        <v>1</v>
      </c>
      <c r="O1636" s="23">
        <v>15.065</v>
      </c>
      <c r="R1636" t="str">
        <f>IF(Q1636&gt;0,(P1636*(Q1636^2))*(3.14159/6),"")</f>
        <v/>
      </c>
      <c r="S1636" t="s">
        <v>32</v>
      </c>
      <c r="T1636" t="s">
        <v>25</v>
      </c>
      <c r="U1636" t="s">
        <v>26</v>
      </c>
      <c r="V1636" t="s">
        <v>40</v>
      </c>
      <c r="X1636" t="s">
        <v>34</v>
      </c>
      <c r="Z1636" t="s">
        <v>35</v>
      </c>
      <c r="AA1636" s="12" t="s">
        <v>835</v>
      </c>
      <c r="AB1636" t="str">
        <f>IF(Q1636&gt;0,"yes","no")</f>
        <v>no</v>
      </c>
      <c r="AC1636" t="str">
        <f>IF(O1636&gt;0,"yes","no")</f>
        <v>yes</v>
      </c>
      <c r="AD1636" t="str">
        <f>IF(AH1636="hatch","yes","no")</f>
        <v>no</v>
      </c>
      <c r="AE1636" t="str">
        <f>IF(AH1636="swimup","yes","no")</f>
        <v>no</v>
      </c>
      <c r="AF1636" t="str">
        <f>IF(AH1636="respiration","yes","no")</f>
        <v>no</v>
      </c>
      <c r="AH1636" t="s">
        <v>29</v>
      </c>
      <c r="AI1636">
        <f>IF(O1636&gt;0,(IF(S1636="live",O1636*0.84,IF(S1636="dried.ethanol",O1636*0.8449+2.8227,O1636))),"")</f>
        <v>15.065</v>
      </c>
      <c r="AL1636" t="str">
        <f>IF(OR(AND(Q1636=Q1637,P1636&gt;0),AND(O1636&gt;0,O1636=O1637)),"duplicate","")</f>
        <v/>
      </c>
      <c r="AM1636" t="s">
        <v>827</v>
      </c>
      <c r="AN1636" t="s">
        <v>827</v>
      </c>
      <c r="AO1636" t="s">
        <v>826</v>
      </c>
      <c r="AP1636" t="s">
        <v>826</v>
      </c>
      <c r="AQ1636" t="s">
        <v>32</v>
      </c>
    </row>
    <row r="1637" spans="1:43" x14ac:dyDescent="0.2">
      <c r="A1637" s="28">
        <v>42919</v>
      </c>
      <c r="B1637" s="1">
        <v>42899</v>
      </c>
      <c r="C1637" s="1" t="str">
        <f>IF(F1637="Kup","6/13/2017",IF(F1637="Sag","6/14/2017",""))</f>
        <v>6/13/2017</v>
      </c>
      <c r="D1637" s="27">
        <f>A1637-B1637</f>
        <v>20</v>
      </c>
      <c r="E1637" s="27">
        <f>A1637-C1637</f>
        <v>20</v>
      </c>
      <c r="F1637" t="s">
        <v>21</v>
      </c>
      <c r="G1637">
        <v>20</v>
      </c>
      <c r="H1637" t="s">
        <v>30</v>
      </c>
      <c r="I1637" s="12" t="s">
        <v>39</v>
      </c>
      <c r="J1637" s="12" t="s">
        <v>983</v>
      </c>
      <c r="K1637" s="3" t="s">
        <v>965</v>
      </c>
      <c r="L1637" s="3" t="s">
        <v>951</v>
      </c>
      <c r="M1637">
        <v>1</v>
      </c>
      <c r="O1637" s="23">
        <v>15.4</v>
      </c>
      <c r="R1637" t="str">
        <f>IF(Q1637&gt;0,(P1637*(Q1637^2))*(3.14159/6),"")</f>
        <v/>
      </c>
      <c r="S1637" t="s">
        <v>24</v>
      </c>
      <c r="T1637" t="s">
        <v>25</v>
      </c>
      <c r="U1637" t="s">
        <v>26</v>
      </c>
      <c r="V1637" t="s">
        <v>41</v>
      </c>
      <c r="X1637" t="s">
        <v>28</v>
      </c>
      <c r="Y1637" t="s">
        <v>38</v>
      </c>
      <c r="Z1637" t="s">
        <v>35</v>
      </c>
      <c r="AA1637" s="12" t="s">
        <v>835</v>
      </c>
      <c r="AB1637" t="str">
        <f>IF(Q1637&gt;0,"yes","no")</f>
        <v>no</v>
      </c>
      <c r="AC1637" t="str">
        <f>IF(O1637&gt;0,"yes","no")</f>
        <v>yes</v>
      </c>
      <c r="AD1637" t="str">
        <f>IF(AH1637="hatch","yes","no")</f>
        <v>no</v>
      </c>
      <c r="AE1637" t="str">
        <f>IF(AH1637="swimup","yes","no")</f>
        <v>no</v>
      </c>
      <c r="AF1637" t="str">
        <f>IF(AH1637="respiration","yes","no")</f>
        <v>no</v>
      </c>
      <c r="AH1637" t="s">
        <v>29</v>
      </c>
      <c r="AI1637">
        <f>IF(O1637&gt;0,(IF(S1637="live",O1637*0.84,IF(S1637="dried.ethanol",O1637*0.8449+2.8227,O1637))),"")</f>
        <v>12.936</v>
      </c>
      <c r="AL1637" t="str">
        <f>IF(OR(AND(Q1637=Q1638,P1637&gt;0),AND(O1637&gt;0,O1637=O1638)),"duplicate","")</f>
        <v/>
      </c>
      <c r="AM1637" t="s">
        <v>827</v>
      </c>
      <c r="AN1637" t="s">
        <v>827</v>
      </c>
      <c r="AO1637" t="s">
        <v>826</v>
      </c>
      <c r="AP1637" t="s">
        <v>826</v>
      </c>
      <c r="AQ1637" t="s">
        <v>24</v>
      </c>
    </row>
    <row r="1638" spans="1:43" x14ac:dyDescent="0.2">
      <c r="A1638" s="28">
        <v>42919</v>
      </c>
      <c r="B1638" s="1">
        <v>42899</v>
      </c>
      <c r="C1638" s="1" t="str">
        <f>IF(F1638="Kup","6/13/2017",IF(F1638="Sag","6/14/2017",""))</f>
        <v>6/13/2017</v>
      </c>
      <c r="D1638" s="27">
        <f>A1638-B1638</f>
        <v>20</v>
      </c>
      <c r="E1638" s="27">
        <f>A1638-C1638</f>
        <v>20</v>
      </c>
      <c r="F1638" t="s">
        <v>21</v>
      </c>
      <c r="G1638">
        <v>20</v>
      </c>
      <c r="H1638" t="s">
        <v>30</v>
      </c>
      <c r="I1638" s="12" t="s">
        <v>39</v>
      </c>
      <c r="J1638" s="12" t="s">
        <v>983</v>
      </c>
      <c r="K1638" s="3" t="s">
        <v>965</v>
      </c>
      <c r="L1638" s="3" t="s">
        <v>951</v>
      </c>
      <c r="M1638">
        <v>2</v>
      </c>
      <c r="N1638">
        <v>2</v>
      </c>
      <c r="O1638" s="23">
        <v>14.571999999999999</v>
      </c>
      <c r="R1638" t="str">
        <f>IF(Q1638&gt;0,(P1638*(Q1638^2))*(3.14159/6),"")</f>
        <v/>
      </c>
      <c r="S1638" t="s">
        <v>32</v>
      </c>
      <c r="T1638" t="s">
        <v>25</v>
      </c>
      <c r="U1638" t="s">
        <v>26</v>
      </c>
      <c r="V1638" t="s">
        <v>40</v>
      </c>
      <c r="X1638" t="s">
        <v>34</v>
      </c>
      <c r="Z1638" t="s">
        <v>35</v>
      </c>
      <c r="AA1638" s="12" t="s">
        <v>835</v>
      </c>
      <c r="AB1638" t="str">
        <f>IF(Q1638&gt;0,"yes","no")</f>
        <v>no</v>
      </c>
      <c r="AC1638" t="str">
        <f>IF(O1638&gt;0,"yes","no")</f>
        <v>yes</v>
      </c>
      <c r="AD1638" t="str">
        <f>IF(AH1638="hatch","yes","no")</f>
        <v>no</v>
      </c>
      <c r="AE1638" t="str">
        <f>IF(AH1638="swimup","yes","no")</f>
        <v>no</v>
      </c>
      <c r="AF1638" t="str">
        <f>IF(AH1638="respiration","yes","no")</f>
        <v>no</v>
      </c>
      <c r="AH1638" t="s">
        <v>29</v>
      </c>
      <c r="AI1638">
        <f>IF(O1638&gt;0,(IF(S1638="live",O1638*0.84,IF(S1638="dried.ethanol",O1638*0.8449+2.8227,O1638))),"")</f>
        <v>14.571999999999999</v>
      </c>
      <c r="AL1638" t="str">
        <f>IF(OR(AND(Q1638=Q1639,P1638&gt;0),AND(O1638&gt;0,O1638=O1639)),"duplicate","")</f>
        <v/>
      </c>
      <c r="AM1638" t="s">
        <v>827</v>
      </c>
      <c r="AN1638" t="s">
        <v>827</v>
      </c>
      <c r="AO1638" t="s">
        <v>826</v>
      </c>
      <c r="AP1638" t="s">
        <v>826</v>
      </c>
      <c r="AQ1638" t="s">
        <v>32</v>
      </c>
    </row>
    <row r="1639" spans="1:43" x14ac:dyDescent="0.2">
      <c r="A1639" s="28">
        <v>42919</v>
      </c>
      <c r="B1639" s="1">
        <v>42899</v>
      </c>
      <c r="C1639" s="1" t="str">
        <f>IF(F1639="Kup","6/13/2017",IF(F1639="Sag","6/14/2017",""))</f>
        <v>6/13/2017</v>
      </c>
      <c r="D1639" s="27">
        <f>A1639-B1639</f>
        <v>20</v>
      </c>
      <c r="E1639" s="27">
        <f>A1639-C1639</f>
        <v>20</v>
      </c>
      <c r="F1639" t="s">
        <v>21</v>
      </c>
      <c r="G1639">
        <v>20</v>
      </c>
      <c r="H1639" t="s">
        <v>30</v>
      </c>
      <c r="I1639" s="12" t="s">
        <v>39</v>
      </c>
      <c r="J1639" s="12" t="s">
        <v>983</v>
      </c>
      <c r="K1639" s="3" t="s">
        <v>965</v>
      </c>
      <c r="L1639" s="3" t="s">
        <v>951</v>
      </c>
      <c r="M1639">
        <v>2</v>
      </c>
      <c r="O1639" s="23">
        <v>15.6</v>
      </c>
      <c r="R1639" t="str">
        <f>IF(Q1639&gt;0,(P1639*(Q1639^2))*(3.14159/6),"")</f>
        <v/>
      </c>
      <c r="S1639" t="s">
        <v>24</v>
      </c>
      <c r="T1639" t="s">
        <v>25</v>
      </c>
      <c r="U1639" t="s">
        <v>26</v>
      </c>
      <c r="V1639" t="s">
        <v>41</v>
      </c>
      <c r="X1639" t="s">
        <v>28</v>
      </c>
      <c r="Y1639" t="s">
        <v>38</v>
      </c>
      <c r="Z1639" t="s">
        <v>35</v>
      </c>
      <c r="AA1639" s="12" t="s">
        <v>835</v>
      </c>
      <c r="AB1639" t="str">
        <f>IF(Q1639&gt;0,"yes","no")</f>
        <v>no</v>
      </c>
      <c r="AC1639" t="str">
        <f>IF(O1639&gt;0,"yes","no")</f>
        <v>yes</v>
      </c>
      <c r="AD1639" t="str">
        <f>IF(AH1639="hatch","yes","no")</f>
        <v>no</v>
      </c>
      <c r="AE1639" t="str">
        <f>IF(AH1639="swimup","yes","no")</f>
        <v>no</v>
      </c>
      <c r="AF1639" t="str">
        <f>IF(AH1639="respiration","yes","no")</f>
        <v>no</v>
      </c>
      <c r="AH1639" t="s">
        <v>29</v>
      </c>
      <c r="AI1639">
        <f>IF(O1639&gt;0,(IF(S1639="live",O1639*0.84,IF(S1639="dried.ethanol",O1639*0.8449+2.8227,O1639))),"")</f>
        <v>13.103999999999999</v>
      </c>
      <c r="AL1639" t="str">
        <f>IF(OR(AND(Q1639=Q1640,P1639&gt;0),AND(O1639&gt;0,O1639=O1640)),"duplicate","")</f>
        <v/>
      </c>
      <c r="AM1639" t="s">
        <v>827</v>
      </c>
      <c r="AN1639" t="s">
        <v>827</v>
      </c>
      <c r="AO1639" t="s">
        <v>826</v>
      </c>
      <c r="AP1639" t="s">
        <v>826</v>
      </c>
      <c r="AQ1639" t="s">
        <v>24</v>
      </c>
    </row>
    <row r="1640" spans="1:43" x14ac:dyDescent="0.2">
      <c r="A1640" s="28">
        <v>42919</v>
      </c>
      <c r="B1640" s="1">
        <v>42899</v>
      </c>
      <c r="C1640" s="1" t="str">
        <f>IF(F1640="Kup","6/13/2017",IF(F1640="Sag","6/14/2017",""))</f>
        <v>6/13/2017</v>
      </c>
      <c r="D1640" s="27">
        <f>A1640-B1640</f>
        <v>20</v>
      </c>
      <c r="E1640" s="27">
        <f>A1640-C1640</f>
        <v>20</v>
      </c>
      <c r="F1640" t="s">
        <v>21</v>
      </c>
      <c r="G1640">
        <v>20</v>
      </c>
      <c r="H1640" t="s">
        <v>30</v>
      </c>
      <c r="I1640" s="12" t="s">
        <v>39</v>
      </c>
      <c r="J1640" s="12" t="s">
        <v>983</v>
      </c>
      <c r="K1640" s="3" t="s">
        <v>965</v>
      </c>
      <c r="L1640" s="3" t="s">
        <v>951</v>
      </c>
      <c r="M1640">
        <v>3</v>
      </c>
      <c r="N1640">
        <v>3</v>
      </c>
      <c r="O1640" s="23">
        <v>13.85</v>
      </c>
      <c r="R1640" t="str">
        <f>IF(Q1640&gt;0,(P1640*(Q1640^2))*(3.14159/6),"")</f>
        <v/>
      </c>
      <c r="S1640" t="s">
        <v>32</v>
      </c>
      <c r="T1640" t="s">
        <v>25</v>
      </c>
      <c r="U1640" t="s">
        <v>26</v>
      </c>
      <c r="V1640" t="s">
        <v>40</v>
      </c>
      <c r="X1640" t="s">
        <v>34</v>
      </c>
      <c r="Z1640" t="s">
        <v>35</v>
      </c>
      <c r="AA1640" s="12" t="s">
        <v>835</v>
      </c>
      <c r="AB1640" t="str">
        <f>IF(Q1640&gt;0,"yes","no")</f>
        <v>no</v>
      </c>
      <c r="AC1640" t="str">
        <f>IF(O1640&gt;0,"yes","no")</f>
        <v>yes</v>
      </c>
      <c r="AD1640" t="str">
        <f>IF(AH1640="hatch","yes","no")</f>
        <v>no</v>
      </c>
      <c r="AE1640" t="str">
        <f>IF(AH1640="swimup","yes","no")</f>
        <v>no</v>
      </c>
      <c r="AF1640" t="str">
        <f>IF(AH1640="respiration","yes","no")</f>
        <v>no</v>
      </c>
      <c r="AH1640" t="s">
        <v>29</v>
      </c>
      <c r="AI1640">
        <f>IF(O1640&gt;0,(IF(S1640="live",O1640*0.84,IF(S1640="dried.ethanol",O1640*0.8449+2.8227,O1640))),"")</f>
        <v>13.85</v>
      </c>
      <c r="AL1640" t="str">
        <f>IF(OR(AND(Q1640=Q1641,P1640&gt;0),AND(O1640&gt;0,O1640=O1641)),"duplicate","")</f>
        <v/>
      </c>
      <c r="AM1640" t="s">
        <v>827</v>
      </c>
      <c r="AN1640" t="s">
        <v>827</v>
      </c>
      <c r="AO1640" t="s">
        <v>826</v>
      </c>
      <c r="AP1640" t="s">
        <v>826</v>
      </c>
      <c r="AQ1640" t="s">
        <v>32</v>
      </c>
    </row>
    <row r="1641" spans="1:43" x14ac:dyDescent="0.2">
      <c r="A1641" s="28">
        <v>42919</v>
      </c>
      <c r="B1641" s="1">
        <v>42899</v>
      </c>
      <c r="C1641" s="1" t="str">
        <f>IF(F1641="Kup","6/13/2017",IF(F1641="Sag","6/14/2017",""))</f>
        <v>6/13/2017</v>
      </c>
      <c r="D1641" s="27">
        <f>A1641-B1641</f>
        <v>20</v>
      </c>
      <c r="E1641" s="27">
        <f>A1641-C1641</f>
        <v>20</v>
      </c>
      <c r="F1641" t="s">
        <v>21</v>
      </c>
      <c r="G1641">
        <v>20</v>
      </c>
      <c r="H1641" t="s">
        <v>30</v>
      </c>
      <c r="I1641" s="12" t="s">
        <v>39</v>
      </c>
      <c r="J1641" s="12" t="s">
        <v>983</v>
      </c>
      <c r="K1641" s="3" t="s">
        <v>965</v>
      </c>
      <c r="L1641" s="3" t="s">
        <v>951</v>
      </c>
      <c r="M1641">
        <v>3</v>
      </c>
      <c r="O1641" s="23">
        <v>16</v>
      </c>
      <c r="R1641" t="str">
        <f>IF(Q1641&gt;0,(P1641*(Q1641^2))*(3.14159/6),"")</f>
        <v/>
      </c>
      <c r="S1641" t="s">
        <v>24</v>
      </c>
      <c r="T1641" t="s">
        <v>25</v>
      </c>
      <c r="U1641" t="s">
        <v>26</v>
      </c>
      <c r="V1641" t="s">
        <v>41</v>
      </c>
      <c r="X1641" t="s">
        <v>28</v>
      </c>
      <c r="Y1641" t="s">
        <v>38</v>
      </c>
      <c r="Z1641" t="s">
        <v>35</v>
      </c>
      <c r="AA1641" s="12" t="s">
        <v>835</v>
      </c>
      <c r="AB1641" t="str">
        <f>IF(Q1641&gt;0,"yes","no")</f>
        <v>no</v>
      </c>
      <c r="AC1641" t="str">
        <f>IF(O1641&gt;0,"yes","no")</f>
        <v>yes</v>
      </c>
      <c r="AD1641" t="str">
        <f>IF(AH1641="hatch","yes","no")</f>
        <v>no</v>
      </c>
      <c r="AE1641" t="str">
        <f>IF(AH1641="swimup","yes","no")</f>
        <v>no</v>
      </c>
      <c r="AF1641" t="str">
        <f>IF(AH1641="respiration","yes","no")</f>
        <v>no</v>
      </c>
      <c r="AH1641" t="s">
        <v>29</v>
      </c>
      <c r="AI1641">
        <f>IF(O1641&gt;0,(IF(S1641="live",O1641*0.84,IF(S1641="dried.ethanol",O1641*0.8449+2.8227,O1641))),"")</f>
        <v>13.44</v>
      </c>
      <c r="AL1641" t="str">
        <f>IF(OR(AND(Q1641=Q1642,P1641&gt;0),AND(O1641&gt;0,O1641=O1642)),"duplicate","")</f>
        <v/>
      </c>
      <c r="AM1641" t="s">
        <v>827</v>
      </c>
      <c r="AN1641" t="s">
        <v>827</v>
      </c>
      <c r="AO1641" t="s">
        <v>826</v>
      </c>
      <c r="AP1641" t="s">
        <v>826</v>
      </c>
      <c r="AQ1641" t="s">
        <v>24</v>
      </c>
    </row>
    <row r="1642" spans="1:43" x14ac:dyDescent="0.2">
      <c r="A1642" s="28">
        <v>42919</v>
      </c>
      <c r="B1642" s="1">
        <v>42899</v>
      </c>
      <c r="C1642" s="1" t="str">
        <f>IF(F1642="Kup","6/13/2017",IF(F1642="Sag","6/14/2017",""))</f>
        <v>6/13/2017</v>
      </c>
      <c r="D1642" s="27">
        <f>A1642-B1642</f>
        <v>20</v>
      </c>
      <c r="E1642" s="27">
        <f>A1642-C1642</f>
        <v>20</v>
      </c>
      <c r="F1642" t="s">
        <v>21</v>
      </c>
      <c r="G1642">
        <v>20</v>
      </c>
      <c r="H1642" t="s">
        <v>30</v>
      </c>
      <c r="I1642" s="12" t="s">
        <v>39</v>
      </c>
      <c r="J1642" s="12" t="s">
        <v>983</v>
      </c>
      <c r="K1642" s="3" t="s">
        <v>965</v>
      </c>
      <c r="L1642" s="3" t="s">
        <v>951</v>
      </c>
      <c r="M1642">
        <v>4</v>
      </c>
      <c r="N1642">
        <v>4</v>
      </c>
      <c r="O1642" s="23">
        <v>14.773</v>
      </c>
      <c r="R1642" t="str">
        <f>IF(Q1642&gt;0,(P1642*(Q1642^2))*(3.14159/6),"")</f>
        <v/>
      </c>
      <c r="S1642" t="s">
        <v>32</v>
      </c>
      <c r="T1642" t="s">
        <v>25</v>
      </c>
      <c r="U1642" t="s">
        <v>26</v>
      </c>
      <c r="V1642" t="s">
        <v>40</v>
      </c>
      <c r="X1642" t="s">
        <v>34</v>
      </c>
      <c r="Z1642" t="s">
        <v>35</v>
      </c>
      <c r="AA1642" s="12" t="s">
        <v>835</v>
      </c>
      <c r="AB1642" t="str">
        <f>IF(Q1642&gt;0,"yes","no")</f>
        <v>no</v>
      </c>
      <c r="AC1642" t="str">
        <f>IF(O1642&gt;0,"yes","no")</f>
        <v>yes</v>
      </c>
      <c r="AD1642" t="str">
        <f>IF(AH1642="hatch","yes","no")</f>
        <v>no</v>
      </c>
      <c r="AE1642" t="str">
        <f>IF(AH1642="swimup","yes","no")</f>
        <v>no</v>
      </c>
      <c r="AF1642" t="str">
        <f>IF(AH1642="respiration","yes","no")</f>
        <v>no</v>
      </c>
      <c r="AH1642" t="s">
        <v>29</v>
      </c>
      <c r="AI1642">
        <f>IF(O1642&gt;0,(IF(S1642="live",O1642*0.84,IF(S1642="dried.ethanol",O1642*0.8449+2.8227,O1642))),"")</f>
        <v>14.773</v>
      </c>
      <c r="AL1642" t="str">
        <f>IF(OR(AND(Q1642=Q1643,P1642&gt;0),AND(O1642&gt;0,O1642=O1643)),"duplicate","")</f>
        <v/>
      </c>
      <c r="AM1642" t="s">
        <v>827</v>
      </c>
      <c r="AN1642" t="s">
        <v>827</v>
      </c>
      <c r="AO1642" t="s">
        <v>826</v>
      </c>
      <c r="AP1642" t="s">
        <v>826</v>
      </c>
      <c r="AQ1642" t="s">
        <v>32</v>
      </c>
    </row>
    <row r="1643" spans="1:43" x14ac:dyDescent="0.2">
      <c r="A1643" s="28">
        <v>42919</v>
      </c>
      <c r="B1643" s="1">
        <v>42899</v>
      </c>
      <c r="C1643" s="1" t="str">
        <f>IF(F1643="Kup","6/13/2017",IF(F1643="Sag","6/14/2017",""))</f>
        <v>6/13/2017</v>
      </c>
      <c r="D1643" s="27">
        <f>A1643-B1643</f>
        <v>20</v>
      </c>
      <c r="E1643" s="27">
        <f>A1643-C1643</f>
        <v>20</v>
      </c>
      <c r="F1643" t="s">
        <v>21</v>
      </c>
      <c r="G1643">
        <v>20</v>
      </c>
      <c r="H1643" t="s">
        <v>30</v>
      </c>
      <c r="I1643" s="12" t="s">
        <v>39</v>
      </c>
      <c r="J1643" s="12" t="s">
        <v>983</v>
      </c>
      <c r="K1643" s="3" t="s">
        <v>965</v>
      </c>
      <c r="L1643" s="3" t="s">
        <v>951</v>
      </c>
      <c r="M1643">
        <v>4</v>
      </c>
      <c r="O1643" s="23">
        <v>15.2</v>
      </c>
      <c r="R1643" t="str">
        <f>IF(Q1643&gt;0,(P1643*(Q1643^2))*(3.14159/6),"")</f>
        <v/>
      </c>
      <c r="S1643" t="s">
        <v>24</v>
      </c>
      <c r="T1643" t="s">
        <v>25</v>
      </c>
      <c r="U1643" t="s">
        <v>26</v>
      </c>
      <c r="V1643" t="s">
        <v>41</v>
      </c>
      <c r="X1643" t="s">
        <v>28</v>
      </c>
      <c r="Y1643" t="s">
        <v>38</v>
      </c>
      <c r="Z1643" t="s">
        <v>35</v>
      </c>
      <c r="AA1643" s="12" t="s">
        <v>835</v>
      </c>
      <c r="AB1643" t="str">
        <f>IF(Q1643&gt;0,"yes","no")</f>
        <v>no</v>
      </c>
      <c r="AC1643" t="str">
        <f>IF(O1643&gt;0,"yes","no")</f>
        <v>yes</v>
      </c>
      <c r="AD1643" t="str">
        <f>IF(AH1643="hatch","yes","no")</f>
        <v>no</v>
      </c>
      <c r="AE1643" t="str">
        <f>IF(AH1643="swimup","yes","no")</f>
        <v>no</v>
      </c>
      <c r="AF1643" t="str">
        <f>IF(AH1643="respiration","yes","no")</f>
        <v>no</v>
      </c>
      <c r="AH1643" t="s">
        <v>29</v>
      </c>
      <c r="AI1643">
        <f>IF(O1643&gt;0,(IF(S1643="live",O1643*0.84,IF(S1643="dried.ethanol",O1643*0.8449+2.8227,O1643))),"")</f>
        <v>12.767999999999999</v>
      </c>
      <c r="AL1643" t="str">
        <f>IF(OR(AND(Q1643=Q1644,P1643&gt;0),AND(O1643&gt;0,O1643=O1644)),"duplicate","")</f>
        <v/>
      </c>
      <c r="AM1643" t="s">
        <v>827</v>
      </c>
      <c r="AN1643" t="s">
        <v>827</v>
      </c>
      <c r="AO1643" t="s">
        <v>826</v>
      </c>
      <c r="AP1643" t="s">
        <v>826</v>
      </c>
      <c r="AQ1643" t="s">
        <v>24</v>
      </c>
    </row>
    <row r="1644" spans="1:43" x14ac:dyDescent="0.2">
      <c r="A1644" s="28">
        <v>42919</v>
      </c>
      <c r="B1644" s="1">
        <v>42899</v>
      </c>
      <c r="C1644" s="1" t="str">
        <f>IF(F1644="Kup","6/13/2017",IF(F1644="Sag","6/14/2017",""))</f>
        <v>6/13/2017</v>
      </c>
      <c r="D1644" s="27">
        <f>A1644-B1644</f>
        <v>20</v>
      </c>
      <c r="E1644" s="27">
        <f>A1644-C1644</f>
        <v>20</v>
      </c>
      <c r="F1644" t="s">
        <v>21</v>
      </c>
      <c r="G1644">
        <v>20</v>
      </c>
      <c r="H1644" t="s">
        <v>30</v>
      </c>
      <c r="I1644" s="12" t="s">
        <v>39</v>
      </c>
      <c r="J1644" s="12" t="s">
        <v>983</v>
      </c>
      <c r="K1644" s="3" t="s">
        <v>965</v>
      </c>
      <c r="L1644" s="3" t="s">
        <v>951</v>
      </c>
      <c r="M1644">
        <v>5</v>
      </c>
      <c r="N1644">
        <v>5</v>
      </c>
      <c r="O1644" s="23">
        <v>14.718</v>
      </c>
      <c r="R1644" t="str">
        <f>IF(Q1644&gt;0,(P1644*(Q1644^2))*(3.14159/6),"")</f>
        <v/>
      </c>
      <c r="S1644" t="s">
        <v>32</v>
      </c>
      <c r="T1644" t="s">
        <v>25</v>
      </c>
      <c r="U1644" t="s">
        <v>26</v>
      </c>
      <c r="V1644" t="s">
        <v>40</v>
      </c>
      <c r="X1644" t="s">
        <v>34</v>
      </c>
      <c r="Z1644" t="s">
        <v>35</v>
      </c>
      <c r="AA1644" s="12" t="s">
        <v>835</v>
      </c>
      <c r="AB1644" t="str">
        <f>IF(Q1644&gt;0,"yes","no")</f>
        <v>no</v>
      </c>
      <c r="AC1644" t="str">
        <f>IF(O1644&gt;0,"yes","no")</f>
        <v>yes</v>
      </c>
      <c r="AD1644" t="str">
        <f>IF(AH1644="hatch","yes","no")</f>
        <v>no</v>
      </c>
      <c r="AE1644" t="str">
        <f>IF(AH1644="swimup","yes","no")</f>
        <v>no</v>
      </c>
      <c r="AF1644" t="str">
        <f>IF(AH1644="respiration","yes","no")</f>
        <v>no</v>
      </c>
      <c r="AH1644" t="s">
        <v>29</v>
      </c>
      <c r="AI1644">
        <f>IF(O1644&gt;0,(IF(S1644="live",O1644*0.84,IF(S1644="dried.ethanol",O1644*0.8449+2.8227,O1644))),"")</f>
        <v>14.718</v>
      </c>
      <c r="AL1644" t="str">
        <f>IF(OR(AND(Q1644=Q1645,P1644&gt;0),AND(O1644&gt;0,O1644=O1645)),"duplicate","")</f>
        <v/>
      </c>
      <c r="AM1644" t="s">
        <v>827</v>
      </c>
      <c r="AN1644" t="s">
        <v>827</v>
      </c>
      <c r="AO1644" t="s">
        <v>826</v>
      </c>
      <c r="AP1644" t="s">
        <v>826</v>
      </c>
      <c r="AQ1644" t="s">
        <v>32</v>
      </c>
    </row>
    <row r="1645" spans="1:43" x14ac:dyDescent="0.2">
      <c r="A1645" s="28">
        <v>42919</v>
      </c>
      <c r="B1645" s="1">
        <v>42899</v>
      </c>
      <c r="C1645" s="1" t="str">
        <f>IF(F1645="Kup","6/13/2017",IF(F1645="Sag","6/14/2017",""))</f>
        <v>6/13/2017</v>
      </c>
      <c r="D1645" s="27">
        <f>A1645-B1645</f>
        <v>20</v>
      </c>
      <c r="E1645" s="27">
        <f>A1645-C1645</f>
        <v>20</v>
      </c>
      <c r="F1645" t="s">
        <v>21</v>
      </c>
      <c r="G1645">
        <v>20</v>
      </c>
      <c r="H1645" t="s">
        <v>30</v>
      </c>
      <c r="I1645" s="12" t="s">
        <v>39</v>
      </c>
      <c r="J1645" s="12" t="s">
        <v>983</v>
      </c>
      <c r="K1645" s="3" t="s">
        <v>965</v>
      </c>
      <c r="L1645" s="3" t="s">
        <v>951</v>
      </c>
      <c r="M1645">
        <v>5</v>
      </c>
      <c r="O1645" s="23">
        <v>15.1</v>
      </c>
      <c r="R1645" t="str">
        <f>IF(Q1645&gt;0,(P1645*(Q1645^2))*(3.14159/6),"")</f>
        <v/>
      </c>
      <c r="S1645" t="s">
        <v>24</v>
      </c>
      <c r="T1645" t="s">
        <v>25</v>
      </c>
      <c r="U1645" t="s">
        <v>26</v>
      </c>
      <c r="V1645" t="s">
        <v>41</v>
      </c>
      <c r="X1645" t="s">
        <v>28</v>
      </c>
      <c r="Y1645" t="s">
        <v>38</v>
      </c>
      <c r="Z1645" t="s">
        <v>35</v>
      </c>
      <c r="AA1645" s="12" t="s">
        <v>835</v>
      </c>
      <c r="AB1645" t="str">
        <f>IF(Q1645&gt;0,"yes","no")</f>
        <v>no</v>
      </c>
      <c r="AC1645" t="str">
        <f>IF(O1645&gt;0,"yes","no")</f>
        <v>yes</v>
      </c>
      <c r="AD1645" t="str">
        <f>IF(AH1645="hatch","yes","no")</f>
        <v>no</v>
      </c>
      <c r="AE1645" t="str">
        <f>IF(AH1645="swimup","yes","no")</f>
        <v>no</v>
      </c>
      <c r="AF1645" t="str">
        <f>IF(AH1645="respiration","yes","no")</f>
        <v>no</v>
      </c>
      <c r="AH1645" t="s">
        <v>29</v>
      </c>
      <c r="AI1645">
        <f>IF(O1645&gt;0,(IF(S1645="live",O1645*0.84,IF(S1645="dried.ethanol",O1645*0.8449+2.8227,O1645))),"")</f>
        <v>12.683999999999999</v>
      </c>
      <c r="AL1645" t="str">
        <f>IF(OR(AND(Q1645=Q1646,P1645&gt;0),AND(O1645&gt;0,O1645=O1646)),"duplicate","")</f>
        <v/>
      </c>
      <c r="AM1645" t="s">
        <v>827</v>
      </c>
      <c r="AN1645" t="s">
        <v>827</v>
      </c>
      <c r="AO1645" t="s">
        <v>826</v>
      </c>
      <c r="AP1645" t="s">
        <v>826</v>
      </c>
      <c r="AQ1645" t="s">
        <v>24</v>
      </c>
    </row>
    <row r="1646" spans="1:43" x14ac:dyDescent="0.2">
      <c r="A1646" s="28">
        <v>42919</v>
      </c>
      <c r="B1646" s="1">
        <v>42899</v>
      </c>
      <c r="C1646" s="1" t="str">
        <f>IF(F1646="Kup","6/13/2017",IF(F1646="Sag","6/14/2017",""))</f>
        <v>6/13/2017</v>
      </c>
      <c r="D1646" s="27">
        <f>A1646-B1646</f>
        <v>20</v>
      </c>
      <c r="E1646" s="27">
        <f>A1646-C1646</f>
        <v>20</v>
      </c>
      <c r="F1646" t="s">
        <v>21</v>
      </c>
      <c r="G1646">
        <v>20</v>
      </c>
      <c r="H1646" t="s">
        <v>30</v>
      </c>
      <c r="I1646" s="12" t="s">
        <v>39</v>
      </c>
      <c r="J1646" s="12" t="s">
        <v>983</v>
      </c>
      <c r="K1646" s="3" t="s">
        <v>965</v>
      </c>
      <c r="L1646" s="3" t="s">
        <v>951</v>
      </c>
      <c r="M1646">
        <v>6</v>
      </c>
      <c r="N1646">
        <v>6</v>
      </c>
      <c r="O1646" s="23">
        <v>15.169</v>
      </c>
      <c r="R1646" t="str">
        <f>IF(Q1646&gt;0,(P1646*(Q1646^2))*(3.14159/6),"")</f>
        <v/>
      </c>
      <c r="S1646" t="s">
        <v>32</v>
      </c>
      <c r="T1646" t="s">
        <v>25</v>
      </c>
      <c r="U1646" t="s">
        <v>26</v>
      </c>
      <c r="V1646" t="s">
        <v>40</v>
      </c>
      <c r="X1646" t="s">
        <v>34</v>
      </c>
      <c r="Z1646" t="s">
        <v>35</v>
      </c>
      <c r="AA1646" s="12" t="s">
        <v>835</v>
      </c>
      <c r="AB1646" t="str">
        <f>IF(Q1646&gt;0,"yes","no")</f>
        <v>no</v>
      </c>
      <c r="AC1646" t="str">
        <f>IF(O1646&gt;0,"yes","no")</f>
        <v>yes</v>
      </c>
      <c r="AD1646" t="str">
        <f>IF(AH1646="hatch","yes","no")</f>
        <v>no</v>
      </c>
      <c r="AE1646" t="str">
        <f>IF(AH1646="swimup","yes","no")</f>
        <v>no</v>
      </c>
      <c r="AF1646" t="str">
        <f>IF(AH1646="respiration","yes","no")</f>
        <v>no</v>
      </c>
      <c r="AH1646" t="s">
        <v>29</v>
      </c>
      <c r="AI1646">
        <f>IF(O1646&gt;0,(IF(S1646="live",O1646*0.84,IF(S1646="dried.ethanol",O1646*0.8449+2.8227,O1646))),"")</f>
        <v>15.169</v>
      </c>
      <c r="AL1646" t="str">
        <f>IF(OR(AND(Q1646=Q1647,P1646&gt;0),AND(O1646&gt;0,O1646=O1647)),"duplicate","")</f>
        <v/>
      </c>
      <c r="AM1646" t="s">
        <v>827</v>
      </c>
      <c r="AN1646" t="s">
        <v>827</v>
      </c>
      <c r="AO1646" t="s">
        <v>826</v>
      </c>
      <c r="AP1646" t="s">
        <v>826</v>
      </c>
      <c r="AQ1646" t="s">
        <v>32</v>
      </c>
    </row>
    <row r="1647" spans="1:43" x14ac:dyDescent="0.2">
      <c r="A1647" s="28">
        <v>42919</v>
      </c>
      <c r="B1647" s="1">
        <v>42899</v>
      </c>
      <c r="C1647" s="1" t="str">
        <f>IF(F1647="Kup","6/13/2017",IF(F1647="Sag","6/14/2017",""))</f>
        <v>6/13/2017</v>
      </c>
      <c r="D1647" s="27">
        <f>A1647-B1647</f>
        <v>20</v>
      </c>
      <c r="E1647" s="27">
        <f>A1647-C1647</f>
        <v>20</v>
      </c>
      <c r="F1647" t="s">
        <v>21</v>
      </c>
      <c r="G1647">
        <v>20</v>
      </c>
      <c r="H1647" t="s">
        <v>30</v>
      </c>
      <c r="I1647" s="12" t="s">
        <v>39</v>
      </c>
      <c r="J1647" s="12" t="s">
        <v>983</v>
      </c>
      <c r="K1647" s="3" t="s">
        <v>965</v>
      </c>
      <c r="L1647" s="3" t="s">
        <v>951</v>
      </c>
      <c r="M1647">
        <v>6</v>
      </c>
      <c r="O1647" s="23">
        <v>15.1</v>
      </c>
      <c r="R1647" t="str">
        <f>IF(Q1647&gt;0,(P1647*(Q1647^2))*(3.14159/6),"")</f>
        <v/>
      </c>
      <c r="S1647" t="s">
        <v>24</v>
      </c>
      <c r="T1647" t="s">
        <v>25</v>
      </c>
      <c r="U1647" t="s">
        <v>26</v>
      </c>
      <c r="V1647" t="s">
        <v>41</v>
      </c>
      <c r="X1647" t="s">
        <v>28</v>
      </c>
      <c r="Y1647" t="s">
        <v>38</v>
      </c>
      <c r="Z1647" t="s">
        <v>35</v>
      </c>
      <c r="AA1647" s="12" t="s">
        <v>835</v>
      </c>
      <c r="AB1647" t="str">
        <f>IF(Q1647&gt;0,"yes","no")</f>
        <v>no</v>
      </c>
      <c r="AC1647" t="str">
        <f>IF(O1647&gt;0,"yes","no")</f>
        <v>yes</v>
      </c>
      <c r="AD1647" t="str">
        <f>IF(AH1647="hatch","yes","no")</f>
        <v>no</v>
      </c>
      <c r="AE1647" t="str">
        <f>IF(AH1647="swimup","yes","no")</f>
        <v>no</v>
      </c>
      <c r="AF1647" t="str">
        <f>IF(AH1647="respiration","yes","no")</f>
        <v>no</v>
      </c>
      <c r="AH1647" t="s">
        <v>29</v>
      </c>
      <c r="AI1647">
        <f>IF(O1647&gt;0,(IF(S1647="live",O1647*0.84,IF(S1647="dried.ethanol",O1647*0.8449+2.8227,O1647))),"")</f>
        <v>12.683999999999999</v>
      </c>
      <c r="AL1647" t="str">
        <f>IF(OR(AND(Q1647=Q1648,P1647&gt;0),AND(O1647&gt;0,O1647=O1648)),"duplicate","")</f>
        <v/>
      </c>
      <c r="AM1647" t="s">
        <v>827</v>
      </c>
      <c r="AN1647" t="s">
        <v>827</v>
      </c>
      <c r="AO1647" t="s">
        <v>826</v>
      </c>
      <c r="AP1647" t="s">
        <v>826</v>
      </c>
      <c r="AQ1647" t="s">
        <v>24</v>
      </c>
    </row>
    <row r="1648" spans="1:43" x14ac:dyDescent="0.2">
      <c r="A1648" s="28">
        <v>42919</v>
      </c>
      <c r="B1648" s="1">
        <v>42899</v>
      </c>
      <c r="C1648" s="1" t="str">
        <f>IF(F1648="Kup","6/13/2017",IF(F1648="Sag","6/14/2017",""))</f>
        <v>6/13/2017</v>
      </c>
      <c r="D1648" s="27">
        <f>A1648-B1648</f>
        <v>20</v>
      </c>
      <c r="E1648" s="27">
        <f>A1648-C1648</f>
        <v>20</v>
      </c>
      <c r="F1648" t="s">
        <v>21</v>
      </c>
      <c r="G1648">
        <v>20</v>
      </c>
      <c r="H1648" t="s">
        <v>30</v>
      </c>
      <c r="I1648" s="12" t="s">
        <v>39</v>
      </c>
      <c r="J1648" s="12" t="s">
        <v>983</v>
      </c>
      <c r="K1648" s="3" t="s">
        <v>965</v>
      </c>
      <c r="L1648" s="3" t="s">
        <v>951</v>
      </c>
      <c r="M1648">
        <v>7</v>
      </c>
      <c r="N1648">
        <v>7</v>
      </c>
      <c r="O1648" s="23">
        <v>14.625</v>
      </c>
      <c r="R1648" t="str">
        <f>IF(Q1648&gt;0,(P1648*(Q1648^2))*(3.14159/6),"")</f>
        <v/>
      </c>
      <c r="S1648" t="s">
        <v>32</v>
      </c>
      <c r="T1648" t="s">
        <v>25</v>
      </c>
      <c r="U1648" t="s">
        <v>26</v>
      </c>
      <c r="V1648" t="s">
        <v>40</v>
      </c>
      <c r="X1648" t="s">
        <v>34</v>
      </c>
      <c r="Z1648" t="s">
        <v>35</v>
      </c>
      <c r="AA1648" s="12" t="s">
        <v>835</v>
      </c>
      <c r="AB1648" t="str">
        <f>IF(Q1648&gt;0,"yes","no")</f>
        <v>no</v>
      </c>
      <c r="AC1648" t="str">
        <f>IF(O1648&gt;0,"yes","no")</f>
        <v>yes</v>
      </c>
      <c r="AD1648" t="str">
        <f>IF(AH1648="hatch","yes","no")</f>
        <v>no</v>
      </c>
      <c r="AE1648" t="str">
        <f>IF(AH1648="swimup","yes","no")</f>
        <v>no</v>
      </c>
      <c r="AF1648" t="str">
        <f>IF(AH1648="respiration","yes","no")</f>
        <v>no</v>
      </c>
      <c r="AH1648" t="s">
        <v>29</v>
      </c>
      <c r="AI1648">
        <f>IF(O1648&gt;0,(IF(S1648="live",O1648*0.84,IF(S1648="dried.ethanol",O1648*0.8449+2.8227,O1648))),"")</f>
        <v>14.625</v>
      </c>
      <c r="AL1648" t="str">
        <f>IF(OR(AND(Q1648=Q1649,P1648&gt;0),AND(O1648&gt;0,O1648=O1649)),"duplicate","")</f>
        <v/>
      </c>
      <c r="AM1648" t="s">
        <v>827</v>
      </c>
      <c r="AN1648" t="s">
        <v>827</v>
      </c>
      <c r="AO1648" t="s">
        <v>826</v>
      </c>
      <c r="AP1648" t="s">
        <v>826</v>
      </c>
      <c r="AQ1648" t="s">
        <v>32</v>
      </c>
    </row>
    <row r="1649" spans="1:43" x14ac:dyDescent="0.2">
      <c r="A1649" s="28">
        <v>42919</v>
      </c>
      <c r="B1649" s="1">
        <v>42899</v>
      </c>
      <c r="C1649" s="1" t="str">
        <f>IF(F1649="Kup","6/13/2017",IF(F1649="Sag","6/14/2017",""))</f>
        <v>6/13/2017</v>
      </c>
      <c r="D1649" s="27">
        <f>A1649-B1649</f>
        <v>20</v>
      </c>
      <c r="E1649" s="27">
        <f>A1649-C1649</f>
        <v>20</v>
      </c>
      <c r="F1649" t="s">
        <v>21</v>
      </c>
      <c r="G1649">
        <v>20</v>
      </c>
      <c r="H1649" t="s">
        <v>30</v>
      </c>
      <c r="I1649" s="12" t="s">
        <v>39</v>
      </c>
      <c r="J1649" s="12" t="s">
        <v>983</v>
      </c>
      <c r="K1649" s="3" t="s">
        <v>965</v>
      </c>
      <c r="L1649" s="3" t="s">
        <v>951</v>
      </c>
      <c r="M1649">
        <v>7</v>
      </c>
      <c r="O1649" s="23">
        <v>15.7</v>
      </c>
      <c r="R1649" t="str">
        <f>IF(Q1649&gt;0,(P1649*(Q1649^2))*(3.14159/6),"")</f>
        <v/>
      </c>
      <c r="S1649" t="s">
        <v>24</v>
      </c>
      <c r="T1649" t="s">
        <v>25</v>
      </c>
      <c r="U1649" t="s">
        <v>26</v>
      </c>
      <c r="V1649" t="s">
        <v>41</v>
      </c>
      <c r="X1649" t="s">
        <v>28</v>
      </c>
      <c r="Y1649" t="s">
        <v>38</v>
      </c>
      <c r="Z1649" t="s">
        <v>35</v>
      </c>
      <c r="AA1649" s="12" t="s">
        <v>835</v>
      </c>
      <c r="AB1649" t="str">
        <f>IF(Q1649&gt;0,"yes","no")</f>
        <v>no</v>
      </c>
      <c r="AC1649" t="str">
        <f>IF(O1649&gt;0,"yes","no")</f>
        <v>yes</v>
      </c>
      <c r="AD1649" t="str">
        <f>IF(AH1649="hatch","yes","no")</f>
        <v>no</v>
      </c>
      <c r="AE1649" t="str">
        <f>IF(AH1649="swimup","yes","no")</f>
        <v>no</v>
      </c>
      <c r="AF1649" t="str">
        <f>IF(AH1649="respiration","yes","no")</f>
        <v>no</v>
      </c>
      <c r="AH1649" t="s">
        <v>29</v>
      </c>
      <c r="AI1649">
        <f>IF(O1649&gt;0,(IF(S1649="live",O1649*0.84,IF(S1649="dried.ethanol",O1649*0.8449+2.8227,O1649))),"")</f>
        <v>13.187999999999999</v>
      </c>
      <c r="AL1649" t="str">
        <f>IF(OR(AND(Q1649=Q1650,P1649&gt;0),AND(O1649&gt;0,O1649=O1650)),"duplicate","")</f>
        <v/>
      </c>
      <c r="AM1649" t="s">
        <v>827</v>
      </c>
      <c r="AN1649" t="s">
        <v>827</v>
      </c>
      <c r="AO1649" t="s">
        <v>826</v>
      </c>
      <c r="AP1649" t="s">
        <v>826</v>
      </c>
      <c r="AQ1649" t="s">
        <v>24</v>
      </c>
    </row>
    <row r="1650" spans="1:43" x14ac:dyDescent="0.2">
      <c r="A1650" s="28">
        <v>42919</v>
      </c>
      <c r="B1650" s="1">
        <v>42899</v>
      </c>
      <c r="C1650" s="1" t="str">
        <f>IF(F1650="Kup","6/13/2017",IF(F1650="Sag","6/14/2017",""))</f>
        <v>6/13/2017</v>
      </c>
      <c r="D1650" s="27">
        <f>A1650-B1650</f>
        <v>20</v>
      </c>
      <c r="E1650" s="27">
        <f>A1650-C1650</f>
        <v>20</v>
      </c>
      <c r="F1650" t="s">
        <v>21</v>
      </c>
      <c r="G1650">
        <v>20</v>
      </c>
      <c r="H1650" t="s">
        <v>30</v>
      </c>
      <c r="I1650" s="12" t="s">
        <v>39</v>
      </c>
      <c r="J1650" s="12" t="s">
        <v>983</v>
      </c>
      <c r="K1650" s="3" t="s">
        <v>965</v>
      </c>
      <c r="L1650" s="3" t="s">
        <v>951</v>
      </c>
      <c r="M1650">
        <v>8</v>
      </c>
      <c r="N1650">
        <v>8</v>
      </c>
      <c r="O1650" s="23">
        <v>15.327</v>
      </c>
      <c r="R1650" t="str">
        <f>IF(Q1650&gt;0,(P1650*(Q1650^2))*(3.14159/6),"")</f>
        <v/>
      </c>
      <c r="S1650" t="s">
        <v>32</v>
      </c>
      <c r="T1650" t="s">
        <v>25</v>
      </c>
      <c r="U1650" t="s">
        <v>26</v>
      </c>
      <c r="V1650" t="s">
        <v>40</v>
      </c>
      <c r="X1650" t="s">
        <v>34</v>
      </c>
      <c r="Z1650" t="s">
        <v>35</v>
      </c>
      <c r="AA1650" s="12" t="s">
        <v>835</v>
      </c>
      <c r="AB1650" t="str">
        <f>IF(Q1650&gt;0,"yes","no")</f>
        <v>no</v>
      </c>
      <c r="AC1650" t="str">
        <f>IF(O1650&gt;0,"yes","no")</f>
        <v>yes</v>
      </c>
      <c r="AD1650" t="str">
        <f>IF(AH1650="hatch","yes","no")</f>
        <v>no</v>
      </c>
      <c r="AE1650" t="str">
        <f>IF(AH1650="swimup","yes","no")</f>
        <v>no</v>
      </c>
      <c r="AF1650" t="str">
        <f>IF(AH1650="respiration","yes","no")</f>
        <v>no</v>
      </c>
      <c r="AH1650" t="s">
        <v>29</v>
      </c>
      <c r="AI1650">
        <f>IF(O1650&gt;0,(IF(S1650="live",O1650*0.84,IF(S1650="dried.ethanol",O1650*0.8449+2.8227,O1650))),"")</f>
        <v>15.327</v>
      </c>
      <c r="AL1650" t="str">
        <f>IF(OR(AND(Q1650=Q1651,P1650&gt;0),AND(O1650&gt;0,O1650=O1651)),"duplicate","")</f>
        <v/>
      </c>
      <c r="AM1650" t="s">
        <v>827</v>
      </c>
      <c r="AN1650" t="s">
        <v>827</v>
      </c>
      <c r="AO1650" t="s">
        <v>826</v>
      </c>
      <c r="AP1650" t="s">
        <v>826</v>
      </c>
      <c r="AQ1650" t="s">
        <v>32</v>
      </c>
    </row>
    <row r="1651" spans="1:43" x14ac:dyDescent="0.2">
      <c r="A1651" s="28">
        <v>42919</v>
      </c>
      <c r="B1651" s="1">
        <v>42899</v>
      </c>
      <c r="C1651" s="1" t="str">
        <f>IF(F1651="Kup","6/13/2017",IF(F1651="Sag","6/14/2017",""))</f>
        <v>6/13/2017</v>
      </c>
      <c r="D1651" s="27">
        <f>A1651-B1651</f>
        <v>20</v>
      </c>
      <c r="E1651" s="27">
        <f>A1651-C1651</f>
        <v>20</v>
      </c>
      <c r="F1651" t="s">
        <v>21</v>
      </c>
      <c r="G1651">
        <v>20</v>
      </c>
      <c r="H1651" t="s">
        <v>30</v>
      </c>
      <c r="I1651" s="12" t="s">
        <v>39</v>
      </c>
      <c r="J1651" s="12" t="s">
        <v>983</v>
      </c>
      <c r="K1651" s="3" t="s">
        <v>965</v>
      </c>
      <c r="L1651" s="3" t="s">
        <v>951</v>
      </c>
      <c r="M1651">
        <v>8</v>
      </c>
      <c r="O1651" s="23">
        <v>15.2</v>
      </c>
      <c r="R1651" t="str">
        <f>IF(Q1651&gt;0,(P1651*(Q1651^2))*(3.14159/6),"")</f>
        <v/>
      </c>
      <c r="S1651" t="s">
        <v>24</v>
      </c>
      <c r="T1651" t="s">
        <v>25</v>
      </c>
      <c r="U1651" t="s">
        <v>26</v>
      </c>
      <c r="V1651" t="s">
        <v>41</v>
      </c>
      <c r="X1651" t="s">
        <v>28</v>
      </c>
      <c r="Y1651" t="s">
        <v>38</v>
      </c>
      <c r="Z1651" t="s">
        <v>35</v>
      </c>
      <c r="AA1651" s="12" t="s">
        <v>835</v>
      </c>
      <c r="AB1651" t="str">
        <f>IF(Q1651&gt;0,"yes","no")</f>
        <v>no</v>
      </c>
      <c r="AC1651" t="str">
        <f>IF(O1651&gt;0,"yes","no")</f>
        <v>yes</v>
      </c>
      <c r="AD1651" t="str">
        <f>IF(AH1651="hatch","yes","no")</f>
        <v>no</v>
      </c>
      <c r="AE1651" t="str">
        <f>IF(AH1651="swimup","yes","no")</f>
        <v>no</v>
      </c>
      <c r="AF1651" t="str">
        <f>IF(AH1651="respiration","yes","no")</f>
        <v>no</v>
      </c>
      <c r="AH1651" t="s">
        <v>29</v>
      </c>
      <c r="AI1651">
        <f>IF(O1651&gt;0,(IF(S1651="live",O1651*0.84,IF(S1651="dried.ethanol",O1651*0.8449+2.8227,O1651))),"")</f>
        <v>12.767999999999999</v>
      </c>
      <c r="AL1651" t="str">
        <f>IF(OR(AND(Q1651=Q1652,P1651&gt;0),AND(O1651&gt;0,O1651=O1652)),"duplicate","")</f>
        <v/>
      </c>
      <c r="AM1651" t="s">
        <v>827</v>
      </c>
      <c r="AN1651" t="s">
        <v>827</v>
      </c>
      <c r="AO1651" t="s">
        <v>826</v>
      </c>
      <c r="AP1651" t="s">
        <v>826</v>
      </c>
      <c r="AQ1651" t="s">
        <v>24</v>
      </c>
    </row>
    <row r="1652" spans="1:43" x14ac:dyDescent="0.2">
      <c r="A1652" s="28">
        <v>42919</v>
      </c>
      <c r="B1652" s="1">
        <v>42899</v>
      </c>
      <c r="C1652" s="1" t="str">
        <f>IF(F1652="Kup","6/13/2017",IF(F1652="Sag","6/14/2017",""))</f>
        <v>6/13/2017</v>
      </c>
      <c r="D1652" s="27">
        <f>A1652-B1652</f>
        <v>20</v>
      </c>
      <c r="E1652" s="27">
        <f>A1652-C1652</f>
        <v>20</v>
      </c>
      <c r="F1652" t="s">
        <v>21</v>
      </c>
      <c r="G1652">
        <v>20</v>
      </c>
      <c r="H1652" t="s">
        <v>30</v>
      </c>
      <c r="I1652" s="12" t="s">
        <v>39</v>
      </c>
      <c r="J1652" s="12" t="s">
        <v>983</v>
      </c>
      <c r="K1652" s="3" t="s">
        <v>965</v>
      </c>
      <c r="L1652" s="3" t="s">
        <v>951</v>
      </c>
      <c r="M1652">
        <v>9</v>
      </c>
      <c r="N1652">
        <v>9</v>
      </c>
      <c r="O1652" s="23">
        <v>14.773</v>
      </c>
      <c r="R1652" t="str">
        <f>IF(Q1652&gt;0,(P1652*(Q1652^2))*(3.14159/6),"")</f>
        <v/>
      </c>
      <c r="S1652" t="s">
        <v>32</v>
      </c>
      <c r="T1652" t="s">
        <v>25</v>
      </c>
      <c r="U1652" t="s">
        <v>26</v>
      </c>
      <c r="V1652" t="s">
        <v>40</v>
      </c>
      <c r="X1652" t="s">
        <v>34</v>
      </c>
      <c r="Z1652" t="s">
        <v>35</v>
      </c>
      <c r="AA1652" s="12" t="s">
        <v>835</v>
      </c>
      <c r="AB1652" t="str">
        <f>IF(Q1652&gt;0,"yes","no")</f>
        <v>no</v>
      </c>
      <c r="AC1652" t="str">
        <f>IF(O1652&gt;0,"yes","no")</f>
        <v>yes</v>
      </c>
      <c r="AD1652" t="str">
        <f>IF(AH1652="hatch","yes","no")</f>
        <v>no</v>
      </c>
      <c r="AE1652" t="str">
        <f>IF(AH1652="swimup","yes","no")</f>
        <v>no</v>
      </c>
      <c r="AF1652" t="str">
        <f>IF(AH1652="respiration","yes","no")</f>
        <v>no</v>
      </c>
      <c r="AH1652" t="s">
        <v>29</v>
      </c>
      <c r="AI1652">
        <f>IF(O1652&gt;0,(IF(S1652="live",O1652*0.84,IF(S1652="dried.ethanol",O1652*0.8449+2.8227,O1652))),"")</f>
        <v>14.773</v>
      </c>
      <c r="AL1652" t="str">
        <f>IF(OR(AND(Q1652=Q1653,P1652&gt;0),AND(O1652&gt;0,O1652=O1653)),"duplicate","")</f>
        <v/>
      </c>
      <c r="AM1652" t="s">
        <v>827</v>
      </c>
      <c r="AN1652" t="s">
        <v>827</v>
      </c>
      <c r="AO1652" t="s">
        <v>826</v>
      </c>
      <c r="AP1652" t="s">
        <v>826</v>
      </c>
      <c r="AQ1652" t="s">
        <v>32</v>
      </c>
    </row>
    <row r="1653" spans="1:43" x14ac:dyDescent="0.2">
      <c r="A1653" s="28">
        <v>42919</v>
      </c>
      <c r="B1653" s="1">
        <v>42899</v>
      </c>
      <c r="C1653" s="1" t="str">
        <f>IF(F1653="Kup","6/13/2017",IF(F1653="Sag","6/14/2017",""))</f>
        <v>6/13/2017</v>
      </c>
      <c r="D1653" s="27">
        <f>A1653-B1653</f>
        <v>20</v>
      </c>
      <c r="E1653" s="27">
        <f>A1653-C1653</f>
        <v>20</v>
      </c>
      <c r="F1653" t="s">
        <v>21</v>
      </c>
      <c r="G1653">
        <v>20</v>
      </c>
      <c r="H1653" t="s">
        <v>30</v>
      </c>
      <c r="I1653" s="12" t="s">
        <v>39</v>
      </c>
      <c r="J1653" s="12" t="s">
        <v>983</v>
      </c>
      <c r="K1653" s="3" t="s">
        <v>965</v>
      </c>
      <c r="L1653" s="3" t="s">
        <v>951</v>
      </c>
      <c r="M1653">
        <v>9</v>
      </c>
      <c r="O1653" s="23">
        <v>15.5</v>
      </c>
      <c r="R1653" t="str">
        <f>IF(Q1653&gt;0,(P1653*(Q1653^2))*(3.14159/6),"")</f>
        <v/>
      </c>
      <c r="S1653" t="s">
        <v>24</v>
      </c>
      <c r="T1653" t="s">
        <v>25</v>
      </c>
      <c r="U1653" t="s">
        <v>26</v>
      </c>
      <c r="V1653" t="s">
        <v>41</v>
      </c>
      <c r="X1653" t="s">
        <v>28</v>
      </c>
      <c r="Y1653" t="s">
        <v>38</v>
      </c>
      <c r="Z1653" t="s">
        <v>35</v>
      </c>
      <c r="AA1653" s="12" t="s">
        <v>835</v>
      </c>
      <c r="AB1653" t="str">
        <f>IF(Q1653&gt;0,"yes","no")</f>
        <v>no</v>
      </c>
      <c r="AC1653" t="str">
        <f>IF(O1653&gt;0,"yes","no")</f>
        <v>yes</v>
      </c>
      <c r="AD1653" t="str">
        <f>IF(AH1653="hatch","yes","no")</f>
        <v>no</v>
      </c>
      <c r="AE1653" t="str">
        <f>IF(AH1653="swimup","yes","no")</f>
        <v>no</v>
      </c>
      <c r="AF1653" t="str">
        <f>IF(AH1653="respiration","yes","no")</f>
        <v>no</v>
      </c>
      <c r="AH1653" t="s">
        <v>29</v>
      </c>
      <c r="AI1653">
        <f>IF(O1653&gt;0,(IF(S1653="live",O1653*0.84,IF(S1653="dried.ethanol",O1653*0.8449+2.8227,O1653))),"")</f>
        <v>13.02</v>
      </c>
      <c r="AL1653" t="str">
        <f>IF(OR(AND(Q1653=Q1654,P1653&gt;0),AND(O1653&gt;0,O1653=O1654)),"duplicate","")</f>
        <v/>
      </c>
      <c r="AM1653" t="s">
        <v>827</v>
      </c>
      <c r="AN1653" t="s">
        <v>827</v>
      </c>
      <c r="AO1653" t="s">
        <v>826</v>
      </c>
      <c r="AP1653" t="s">
        <v>826</v>
      </c>
      <c r="AQ1653" t="s">
        <v>24</v>
      </c>
    </row>
    <row r="1654" spans="1:43" x14ac:dyDescent="0.2">
      <c r="A1654" s="28">
        <v>42919</v>
      </c>
      <c r="B1654" s="1">
        <v>42899</v>
      </c>
      <c r="C1654" s="1" t="str">
        <f>IF(F1654="Kup","6/13/2017",IF(F1654="Sag","6/14/2017",""))</f>
        <v>6/13/2017</v>
      </c>
      <c r="D1654" s="27">
        <f>A1654-B1654</f>
        <v>20</v>
      </c>
      <c r="E1654" s="27">
        <f>A1654-C1654</f>
        <v>20</v>
      </c>
      <c r="F1654" t="s">
        <v>21</v>
      </c>
      <c r="G1654">
        <v>20</v>
      </c>
      <c r="H1654" t="s">
        <v>30</v>
      </c>
      <c r="I1654" s="12" t="s">
        <v>39</v>
      </c>
      <c r="J1654" s="12" t="s">
        <v>983</v>
      </c>
      <c r="K1654" s="3" t="s">
        <v>965</v>
      </c>
      <c r="L1654" s="3" t="s">
        <v>951</v>
      </c>
      <c r="M1654">
        <v>10</v>
      </c>
      <c r="N1654">
        <v>10</v>
      </c>
      <c r="O1654" s="23">
        <v>14.199</v>
      </c>
      <c r="R1654" t="str">
        <f>IF(Q1654&gt;0,(P1654*(Q1654^2))*(3.14159/6),"")</f>
        <v/>
      </c>
      <c r="S1654" t="s">
        <v>32</v>
      </c>
      <c r="T1654" t="s">
        <v>25</v>
      </c>
      <c r="U1654" t="s">
        <v>26</v>
      </c>
      <c r="V1654" t="s">
        <v>40</v>
      </c>
      <c r="X1654" t="s">
        <v>34</v>
      </c>
      <c r="Z1654" t="s">
        <v>35</v>
      </c>
      <c r="AA1654" s="12" t="s">
        <v>835</v>
      </c>
      <c r="AB1654" t="str">
        <f>IF(Q1654&gt;0,"yes","no")</f>
        <v>no</v>
      </c>
      <c r="AC1654" t="str">
        <f>IF(O1654&gt;0,"yes","no")</f>
        <v>yes</v>
      </c>
      <c r="AD1654" t="str">
        <f>IF(AH1654="hatch","yes","no")</f>
        <v>no</v>
      </c>
      <c r="AE1654" t="str">
        <f>IF(AH1654="swimup","yes","no")</f>
        <v>no</v>
      </c>
      <c r="AF1654" t="str">
        <f>IF(AH1654="respiration","yes","no")</f>
        <v>no</v>
      </c>
      <c r="AH1654" t="s">
        <v>29</v>
      </c>
      <c r="AI1654">
        <f>IF(O1654&gt;0,(IF(S1654="live",O1654*0.84,IF(S1654="dried.ethanol",O1654*0.8449+2.8227,O1654))),"")</f>
        <v>14.199</v>
      </c>
      <c r="AL1654" t="str">
        <f>IF(OR(AND(Q1654=Q1655,P1654&gt;0),AND(O1654&gt;0,O1654=O1655)),"duplicate","")</f>
        <v/>
      </c>
      <c r="AM1654" t="s">
        <v>827</v>
      </c>
      <c r="AN1654" t="s">
        <v>827</v>
      </c>
      <c r="AO1654" t="s">
        <v>826</v>
      </c>
      <c r="AP1654" t="s">
        <v>826</v>
      </c>
      <c r="AQ1654" t="s">
        <v>32</v>
      </c>
    </row>
    <row r="1655" spans="1:43" x14ac:dyDescent="0.2">
      <c r="A1655" s="28">
        <v>42919</v>
      </c>
      <c r="B1655" s="1">
        <v>42899</v>
      </c>
      <c r="C1655" s="1" t="str">
        <f>IF(F1655="Kup","6/13/2017",IF(F1655="Sag","6/14/2017",""))</f>
        <v>6/13/2017</v>
      </c>
      <c r="D1655" s="27">
        <f>A1655-B1655</f>
        <v>20</v>
      </c>
      <c r="E1655" s="27">
        <f>A1655-C1655</f>
        <v>20</v>
      </c>
      <c r="F1655" t="s">
        <v>21</v>
      </c>
      <c r="G1655">
        <v>20</v>
      </c>
      <c r="H1655" t="s">
        <v>30</v>
      </c>
      <c r="I1655" s="12" t="s">
        <v>112</v>
      </c>
      <c r="J1655" s="12" t="s">
        <v>984</v>
      </c>
      <c r="K1655" s="3" t="s">
        <v>966</v>
      </c>
      <c r="L1655" s="3" t="s">
        <v>946</v>
      </c>
      <c r="M1655">
        <v>1</v>
      </c>
      <c r="N1655">
        <v>1</v>
      </c>
      <c r="O1655" s="23">
        <v>14.663</v>
      </c>
      <c r="R1655" t="str">
        <f>IF(Q1655&gt;0,(P1655*(Q1655^2))*(3.14159/6),"")</f>
        <v/>
      </c>
      <c r="S1655" t="s">
        <v>32</v>
      </c>
      <c r="T1655" t="s">
        <v>25</v>
      </c>
      <c r="U1655" t="s">
        <v>26</v>
      </c>
      <c r="V1655" t="s">
        <v>623</v>
      </c>
      <c r="X1655" t="s">
        <v>34</v>
      </c>
      <c r="AA1655" s="12" t="s">
        <v>835</v>
      </c>
      <c r="AB1655" t="str">
        <f>IF(Q1655&gt;0,"yes","no")</f>
        <v>no</v>
      </c>
      <c r="AC1655" t="str">
        <f>IF(O1655&gt;0,"yes","no")</f>
        <v>yes</v>
      </c>
      <c r="AD1655" t="str">
        <f>IF(AH1655="hatch","yes","no")</f>
        <v>no</v>
      </c>
      <c r="AE1655" t="str">
        <f>IF(AH1655="swimup","yes","no")</f>
        <v>no</v>
      </c>
      <c r="AF1655" t="str">
        <f>IF(AH1655="respiration","yes","no")</f>
        <v>no</v>
      </c>
      <c r="AH1655" t="s">
        <v>29</v>
      </c>
      <c r="AI1655">
        <f>IF(O1655&gt;0,(IF(S1655="live",O1655*0.84,IF(S1655="dried.ethanol",O1655*0.8449+2.8227,O1655))),"")</f>
        <v>14.663</v>
      </c>
      <c r="AL1655" t="str">
        <f>IF(OR(AND(Q1655=Q1656,P1655&gt;0),AND(O1655&gt;0,O1655=O1656)),"duplicate","")</f>
        <v/>
      </c>
      <c r="AM1655" t="s">
        <v>827</v>
      </c>
      <c r="AN1655" t="s">
        <v>827</v>
      </c>
      <c r="AO1655" t="s">
        <v>826</v>
      </c>
      <c r="AP1655" t="s">
        <v>826</v>
      </c>
      <c r="AQ1655" t="s">
        <v>32</v>
      </c>
    </row>
    <row r="1656" spans="1:43" x14ac:dyDescent="0.2">
      <c r="A1656" s="28">
        <v>42919</v>
      </c>
      <c r="B1656" s="1">
        <v>42899</v>
      </c>
      <c r="C1656" s="1" t="str">
        <f>IF(F1656="Kup","6/13/2017",IF(F1656="Sag","6/14/2017",""))</f>
        <v>6/13/2017</v>
      </c>
      <c r="D1656" s="27">
        <f>A1656-B1656</f>
        <v>20</v>
      </c>
      <c r="E1656" s="27">
        <f>A1656-C1656</f>
        <v>20</v>
      </c>
      <c r="F1656" t="s">
        <v>21</v>
      </c>
      <c r="G1656">
        <v>20</v>
      </c>
      <c r="H1656" t="s">
        <v>30</v>
      </c>
      <c r="I1656" s="12" t="s">
        <v>112</v>
      </c>
      <c r="J1656" s="12" t="s">
        <v>984</v>
      </c>
      <c r="K1656" s="3" t="s">
        <v>966</v>
      </c>
      <c r="L1656" s="3" t="s">
        <v>946</v>
      </c>
      <c r="M1656">
        <v>2</v>
      </c>
      <c r="N1656">
        <v>2</v>
      </c>
      <c r="O1656" s="23">
        <v>14.69</v>
      </c>
      <c r="R1656" t="str">
        <f>IF(Q1656&gt;0,(P1656*(Q1656^2))*(3.14159/6),"")</f>
        <v/>
      </c>
      <c r="S1656" t="s">
        <v>32</v>
      </c>
      <c r="T1656" t="s">
        <v>25</v>
      </c>
      <c r="U1656" t="s">
        <v>26</v>
      </c>
      <c r="V1656" t="s">
        <v>623</v>
      </c>
      <c r="X1656" t="s">
        <v>34</v>
      </c>
      <c r="AA1656" s="12" t="s">
        <v>835</v>
      </c>
      <c r="AB1656" t="str">
        <f>IF(Q1656&gt;0,"yes","no")</f>
        <v>no</v>
      </c>
      <c r="AC1656" t="str">
        <f>IF(O1656&gt;0,"yes","no")</f>
        <v>yes</v>
      </c>
      <c r="AD1656" t="str">
        <f>IF(AH1656="hatch","yes","no")</f>
        <v>no</v>
      </c>
      <c r="AE1656" t="str">
        <f>IF(AH1656="swimup","yes","no")</f>
        <v>no</v>
      </c>
      <c r="AF1656" t="str">
        <f>IF(AH1656="respiration","yes","no")</f>
        <v>no</v>
      </c>
      <c r="AH1656" t="s">
        <v>29</v>
      </c>
      <c r="AI1656">
        <f>IF(O1656&gt;0,(IF(S1656="live",O1656*0.84,IF(S1656="dried.ethanol",O1656*0.8449+2.8227,O1656))),"")</f>
        <v>14.69</v>
      </c>
      <c r="AL1656" t="str">
        <f>IF(OR(AND(Q1656=Q1657,P1656&gt;0),AND(O1656&gt;0,O1656=O1657)),"duplicate","")</f>
        <v/>
      </c>
      <c r="AM1656" t="s">
        <v>827</v>
      </c>
      <c r="AN1656" t="s">
        <v>827</v>
      </c>
      <c r="AO1656" t="s">
        <v>826</v>
      </c>
      <c r="AP1656" t="s">
        <v>826</v>
      </c>
      <c r="AQ1656" t="s">
        <v>32</v>
      </c>
    </row>
    <row r="1657" spans="1:43" x14ac:dyDescent="0.2">
      <c r="A1657" s="28">
        <v>42919</v>
      </c>
      <c r="B1657" s="1">
        <v>42899</v>
      </c>
      <c r="C1657" s="1" t="str">
        <f>IF(F1657="Kup","6/13/2017",IF(F1657="Sag","6/14/2017",""))</f>
        <v>6/13/2017</v>
      </c>
      <c r="D1657" s="27">
        <f>A1657-B1657</f>
        <v>20</v>
      </c>
      <c r="E1657" s="27">
        <f>A1657-C1657</f>
        <v>20</v>
      </c>
      <c r="F1657" t="s">
        <v>21</v>
      </c>
      <c r="G1657">
        <v>20</v>
      </c>
      <c r="H1657" t="s">
        <v>30</v>
      </c>
      <c r="I1657" s="12" t="s">
        <v>112</v>
      </c>
      <c r="J1657" s="12" t="s">
        <v>984</v>
      </c>
      <c r="K1657" s="3" t="s">
        <v>966</v>
      </c>
      <c r="L1657" s="3" t="s">
        <v>946</v>
      </c>
      <c r="M1657">
        <v>3</v>
      </c>
      <c r="N1657">
        <v>3</v>
      </c>
      <c r="O1657" s="23">
        <v>15.002000000000001</v>
      </c>
      <c r="R1657" t="str">
        <f>IF(Q1657&gt;0,(P1657*(Q1657^2))*(3.14159/6),"")</f>
        <v/>
      </c>
      <c r="S1657" t="s">
        <v>32</v>
      </c>
      <c r="T1657" t="s">
        <v>25</v>
      </c>
      <c r="U1657" t="s">
        <v>26</v>
      </c>
      <c r="V1657" t="s">
        <v>623</v>
      </c>
      <c r="X1657" t="s">
        <v>34</v>
      </c>
      <c r="AA1657" s="12" t="s">
        <v>835</v>
      </c>
      <c r="AB1657" t="str">
        <f>IF(Q1657&gt;0,"yes","no")</f>
        <v>no</v>
      </c>
      <c r="AC1657" t="str">
        <f>IF(O1657&gt;0,"yes","no")</f>
        <v>yes</v>
      </c>
      <c r="AD1657" t="str">
        <f>IF(AH1657="hatch","yes","no")</f>
        <v>no</v>
      </c>
      <c r="AE1657" t="str">
        <f>IF(AH1657="swimup","yes","no")</f>
        <v>no</v>
      </c>
      <c r="AF1657" t="str">
        <f>IF(AH1657="respiration","yes","no")</f>
        <v>no</v>
      </c>
      <c r="AH1657" t="s">
        <v>29</v>
      </c>
      <c r="AI1657">
        <f>IF(O1657&gt;0,(IF(S1657="live",O1657*0.84,IF(S1657="dried.ethanol",O1657*0.8449+2.8227,O1657))),"")</f>
        <v>15.002000000000001</v>
      </c>
      <c r="AL1657" t="str">
        <f>IF(OR(AND(Q1657=Q1658,P1657&gt;0),AND(O1657&gt;0,O1657=O1658)),"duplicate","")</f>
        <v/>
      </c>
      <c r="AM1657" t="s">
        <v>827</v>
      </c>
      <c r="AN1657" t="s">
        <v>827</v>
      </c>
      <c r="AO1657" t="s">
        <v>826</v>
      </c>
      <c r="AP1657" t="s">
        <v>826</v>
      </c>
      <c r="AQ1657" t="s">
        <v>32</v>
      </c>
    </row>
    <row r="1658" spans="1:43" x14ac:dyDescent="0.2">
      <c r="A1658" s="28">
        <v>42919</v>
      </c>
      <c r="B1658" s="1">
        <v>42899</v>
      </c>
      <c r="C1658" s="1" t="str">
        <f>IF(F1658="Kup","6/13/2017",IF(F1658="Sag","6/14/2017",""))</f>
        <v>6/13/2017</v>
      </c>
      <c r="D1658" s="27">
        <f>A1658-B1658</f>
        <v>20</v>
      </c>
      <c r="E1658" s="27">
        <f>A1658-C1658</f>
        <v>20</v>
      </c>
      <c r="F1658" t="s">
        <v>21</v>
      </c>
      <c r="G1658">
        <v>20</v>
      </c>
      <c r="H1658" t="s">
        <v>30</v>
      </c>
      <c r="I1658" s="12" t="s">
        <v>112</v>
      </c>
      <c r="J1658" s="12" t="s">
        <v>984</v>
      </c>
      <c r="K1658" s="3" t="s">
        <v>966</v>
      </c>
      <c r="L1658" s="3" t="s">
        <v>946</v>
      </c>
      <c r="M1658">
        <v>4</v>
      </c>
      <c r="N1658">
        <v>4</v>
      </c>
      <c r="O1658" s="23">
        <v>14.407</v>
      </c>
      <c r="R1658" t="str">
        <f>IF(Q1658&gt;0,(P1658*(Q1658^2))*(3.14159/6),"")</f>
        <v/>
      </c>
      <c r="S1658" t="s">
        <v>32</v>
      </c>
      <c r="T1658" t="s">
        <v>25</v>
      </c>
      <c r="U1658" t="s">
        <v>26</v>
      </c>
      <c r="V1658" t="s">
        <v>623</v>
      </c>
      <c r="X1658" t="s">
        <v>34</v>
      </c>
      <c r="AA1658" s="12" t="s">
        <v>835</v>
      </c>
      <c r="AB1658" t="str">
        <f>IF(Q1658&gt;0,"yes","no")</f>
        <v>no</v>
      </c>
      <c r="AC1658" t="str">
        <f>IF(O1658&gt;0,"yes","no")</f>
        <v>yes</v>
      </c>
      <c r="AD1658" t="str">
        <f>IF(AH1658="hatch","yes","no")</f>
        <v>no</v>
      </c>
      <c r="AE1658" t="str">
        <f>IF(AH1658="swimup","yes","no")</f>
        <v>no</v>
      </c>
      <c r="AF1658" t="str">
        <f>IF(AH1658="respiration","yes","no")</f>
        <v>no</v>
      </c>
      <c r="AH1658" t="s">
        <v>29</v>
      </c>
      <c r="AI1658">
        <f>IF(O1658&gt;0,(IF(S1658="live",O1658*0.84,IF(S1658="dried.ethanol",O1658*0.8449+2.8227,O1658))),"")</f>
        <v>14.407</v>
      </c>
      <c r="AL1658" t="str">
        <f>IF(OR(AND(Q1658=Q1659,P1658&gt;0),AND(O1658&gt;0,O1658=O1659)),"duplicate","")</f>
        <v/>
      </c>
      <c r="AM1658" t="s">
        <v>827</v>
      </c>
      <c r="AN1658" t="s">
        <v>827</v>
      </c>
      <c r="AO1658" t="s">
        <v>826</v>
      </c>
      <c r="AP1658" t="s">
        <v>826</v>
      </c>
      <c r="AQ1658" t="s">
        <v>32</v>
      </c>
    </row>
    <row r="1659" spans="1:43" x14ac:dyDescent="0.2">
      <c r="A1659" s="28">
        <v>42919</v>
      </c>
      <c r="B1659" s="1">
        <v>42899</v>
      </c>
      <c r="C1659" s="1" t="str">
        <f>IF(F1659="Kup","6/13/2017",IF(F1659="Sag","6/14/2017",""))</f>
        <v>6/13/2017</v>
      </c>
      <c r="D1659" s="27">
        <f>A1659-B1659</f>
        <v>20</v>
      </c>
      <c r="E1659" s="27">
        <f>A1659-C1659</f>
        <v>20</v>
      </c>
      <c r="F1659" t="s">
        <v>21</v>
      </c>
      <c r="G1659">
        <v>20</v>
      </c>
      <c r="H1659" t="s">
        <v>30</v>
      </c>
      <c r="I1659" s="12" t="s">
        <v>112</v>
      </c>
      <c r="J1659" s="12" t="s">
        <v>984</v>
      </c>
      <c r="K1659" s="3" t="s">
        <v>966</v>
      </c>
      <c r="L1659" s="3" t="s">
        <v>946</v>
      </c>
      <c r="M1659">
        <v>5</v>
      </c>
      <c r="N1659">
        <v>5</v>
      </c>
      <c r="O1659" s="23">
        <v>15.333</v>
      </c>
      <c r="R1659" t="str">
        <f>IF(Q1659&gt;0,(P1659*(Q1659^2))*(3.14159/6),"")</f>
        <v/>
      </c>
      <c r="S1659" t="s">
        <v>32</v>
      </c>
      <c r="T1659" t="s">
        <v>25</v>
      </c>
      <c r="U1659" t="s">
        <v>26</v>
      </c>
      <c r="V1659" t="s">
        <v>623</v>
      </c>
      <c r="X1659" t="s">
        <v>34</v>
      </c>
      <c r="AA1659" s="12" t="s">
        <v>835</v>
      </c>
      <c r="AB1659" t="str">
        <f>IF(Q1659&gt;0,"yes","no")</f>
        <v>no</v>
      </c>
      <c r="AC1659" t="str">
        <f>IF(O1659&gt;0,"yes","no")</f>
        <v>yes</v>
      </c>
      <c r="AD1659" t="str">
        <f>IF(AH1659="hatch","yes","no")</f>
        <v>no</v>
      </c>
      <c r="AE1659" t="str">
        <f>IF(AH1659="swimup","yes","no")</f>
        <v>no</v>
      </c>
      <c r="AF1659" t="str">
        <f>IF(AH1659="respiration","yes","no")</f>
        <v>no</v>
      </c>
      <c r="AH1659" t="s">
        <v>29</v>
      </c>
      <c r="AI1659">
        <f>IF(O1659&gt;0,(IF(S1659="live",O1659*0.84,IF(S1659="dried.ethanol",O1659*0.8449+2.8227,O1659))),"")</f>
        <v>15.333</v>
      </c>
      <c r="AL1659" t="str">
        <f>IF(OR(AND(Q1659=Q1660,P1659&gt;0),AND(O1659&gt;0,O1659=O1660)),"duplicate","")</f>
        <v/>
      </c>
      <c r="AM1659" t="s">
        <v>827</v>
      </c>
      <c r="AN1659" t="s">
        <v>827</v>
      </c>
      <c r="AO1659" t="s">
        <v>826</v>
      </c>
      <c r="AP1659" t="s">
        <v>826</v>
      </c>
      <c r="AQ1659" t="s">
        <v>32</v>
      </c>
    </row>
    <row r="1660" spans="1:43" x14ac:dyDescent="0.2">
      <c r="A1660" s="28">
        <v>42919</v>
      </c>
      <c r="B1660" s="1">
        <v>42899</v>
      </c>
      <c r="C1660" s="1" t="str">
        <f>IF(F1660="Kup","6/13/2017",IF(F1660="Sag","6/14/2017",""))</f>
        <v>6/13/2017</v>
      </c>
      <c r="D1660" s="27">
        <f>A1660-B1660</f>
        <v>20</v>
      </c>
      <c r="E1660" s="27">
        <f>A1660-C1660</f>
        <v>20</v>
      </c>
      <c r="F1660" t="s">
        <v>21</v>
      </c>
      <c r="G1660">
        <v>20</v>
      </c>
      <c r="H1660" t="s">
        <v>30</v>
      </c>
      <c r="I1660" s="12" t="s">
        <v>112</v>
      </c>
      <c r="J1660" s="12" t="s">
        <v>984</v>
      </c>
      <c r="K1660" s="3" t="s">
        <v>966</v>
      </c>
      <c r="L1660" s="3" t="s">
        <v>946</v>
      </c>
      <c r="M1660">
        <v>6</v>
      </c>
      <c r="N1660">
        <v>6</v>
      </c>
      <c r="O1660" s="23">
        <v>14.565</v>
      </c>
      <c r="R1660" t="str">
        <f>IF(Q1660&gt;0,(P1660*(Q1660^2))*(3.14159/6),"")</f>
        <v/>
      </c>
      <c r="S1660" t="s">
        <v>32</v>
      </c>
      <c r="T1660" t="s">
        <v>25</v>
      </c>
      <c r="U1660" t="s">
        <v>26</v>
      </c>
      <c r="V1660" t="s">
        <v>623</v>
      </c>
      <c r="X1660" t="s">
        <v>34</v>
      </c>
      <c r="AA1660" s="12" t="s">
        <v>835</v>
      </c>
      <c r="AB1660" t="str">
        <f>IF(Q1660&gt;0,"yes","no")</f>
        <v>no</v>
      </c>
      <c r="AC1660" t="str">
        <f>IF(O1660&gt;0,"yes","no")</f>
        <v>yes</v>
      </c>
      <c r="AD1660" t="str">
        <f>IF(AH1660="hatch","yes","no")</f>
        <v>no</v>
      </c>
      <c r="AE1660" t="str">
        <f>IF(AH1660="swimup","yes","no")</f>
        <v>no</v>
      </c>
      <c r="AF1660" t="str">
        <f>IF(AH1660="respiration","yes","no")</f>
        <v>no</v>
      </c>
      <c r="AH1660" t="s">
        <v>29</v>
      </c>
      <c r="AI1660">
        <f>IF(O1660&gt;0,(IF(S1660="live",O1660*0.84,IF(S1660="dried.ethanol",O1660*0.8449+2.8227,O1660))),"")</f>
        <v>14.565</v>
      </c>
      <c r="AL1660" t="str">
        <f>IF(OR(AND(Q1660=Q1661,P1660&gt;0),AND(O1660&gt;0,O1660=O1661)),"duplicate","")</f>
        <v/>
      </c>
      <c r="AM1660" t="s">
        <v>827</v>
      </c>
      <c r="AN1660" t="s">
        <v>827</v>
      </c>
      <c r="AO1660" t="s">
        <v>826</v>
      </c>
      <c r="AP1660" t="s">
        <v>826</v>
      </c>
      <c r="AQ1660" t="s">
        <v>32</v>
      </c>
    </row>
    <row r="1661" spans="1:43" x14ac:dyDescent="0.2">
      <c r="A1661" s="28">
        <v>42919</v>
      </c>
      <c r="B1661" s="1">
        <v>42899</v>
      </c>
      <c r="C1661" s="1" t="str">
        <f>IF(F1661="Kup","6/13/2017",IF(F1661="Sag","6/14/2017",""))</f>
        <v>6/13/2017</v>
      </c>
      <c r="D1661" s="27">
        <f>A1661-B1661</f>
        <v>20</v>
      </c>
      <c r="E1661" s="27">
        <f>A1661-C1661</f>
        <v>20</v>
      </c>
      <c r="F1661" t="s">
        <v>21</v>
      </c>
      <c r="G1661">
        <v>20</v>
      </c>
      <c r="H1661" t="s">
        <v>30</v>
      </c>
      <c r="I1661" s="12" t="s">
        <v>112</v>
      </c>
      <c r="J1661" s="12" t="s">
        <v>984</v>
      </c>
      <c r="K1661" s="3" t="s">
        <v>966</v>
      </c>
      <c r="L1661" s="3" t="s">
        <v>946</v>
      </c>
      <c r="M1661">
        <v>7</v>
      </c>
      <c r="N1661">
        <v>7</v>
      </c>
      <c r="O1661" s="23">
        <v>14.159000000000001</v>
      </c>
      <c r="R1661" t="str">
        <f>IF(Q1661&gt;0,(P1661*(Q1661^2))*(3.14159/6),"")</f>
        <v/>
      </c>
      <c r="S1661" t="s">
        <v>32</v>
      </c>
      <c r="T1661" t="s">
        <v>25</v>
      </c>
      <c r="U1661" t="s">
        <v>26</v>
      </c>
      <c r="V1661" t="s">
        <v>623</v>
      </c>
      <c r="X1661" t="s">
        <v>34</v>
      </c>
      <c r="AA1661" s="12" t="s">
        <v>835</v>
      </c>
      <c r="AB1661" t="str">
        <f>IF(Q1661&gt;0,"yes","no")</f>
        <v>no</v>
      </c>
      <c r="AC1661" t="str">
        <f>IF(O1661&gt;0,"yes","no")</f>
        <v>yes</v>
      </c>
      <c r="AD1661" t="str">
        <f>IF(AH1661="hatch","yes","no")</f>
        <v>no</v>
      </c>
      <c r="AE1661" t="str">
        <f>IF(AH1661="swimup","yes","no")</f>
        <v>no</v>
      </c>
      <c r="AF1661" t="str">
        <f>IF(AH1661="respiration","yes","no")</f>
        <v>no</v>
      </c>
      <c r="AH1661" t="s">
        <v>29</v>
      </c>
      <c r="AI1661">
        <f>IF(O1661&gt;0,(IF(S1661="live",O1661*0.84,IF(S1661="dried.ethanol",O1661*0.8449+2.8227,O1661))),"")</f>
        <v>14.159000000000001</v>
      </c>
      <c r="AL1661" t="str">
        <f>IF(OR(AND(Q1661=Q1662,P1661&gt;0),AND(O1661&gt;0,O1661=O1662)),"duplicate","")</f>
        <v/>
      </c>
      <c r="AM1661" t="s">
        <v>827</v>
      </c>
      <c r="AN1661" t="s">
        <v>827</v>
      </c>
      <c r="AO1661" t="s">
        <v>826</v>
      </c>
      <c r="AP1661" t="s">
        <v>826</v>
      </c>
      <c r="AQ1661" t="s">
        <v>32</v>
      </c>
    </row>
    <row r="1662" spans="1:43" x14ac:dyDescent="0.2">
      <c r="A1662" s="28">
        <v>42919</v>
      </c>
      <c r="B1662" s="1">
        <v>42899</v>
      </c>
      <c r="C1662" s="1" t="str">
        <f>IF(F1662="Kup","6/13/2017",IF(F1662="Sag","6/14/2017",""))</f>
        <v>6/13/2017</v>
      </c>
      <c r="D1662" s="27">
        <f>A1662-B1662</f>
        <v>20</v>
      </c>
      <c r="E1662" s="27">
        <f>A1662-C1662</f>
        <v>20</v>
      </c>
      <c r="F1662" t="s">
        <v>21</v>
      </c>
      <c r="G1662">
        <v>20</v>
      </c>
      <c r="H1662" t="s">
        <v>30</v>
      </c>
      <c r="I1662" s="12" t="s">
        <v>112</v>
      </c>
      <c r="J1662" s="12" t="s">
        <v>984</v>
      </c>
      <c r="K1662" s="3" t="s">
        <v>966</v>
      </c>
      <c r="L1662" s="3" t="s">
        <v>946</v>
      </c>
      <c r="M1662">
        <v>8</v>
      </c>
      <c r="N1662">
        <v>8</v>
      </c>
      <c r="O1662" s="23">
        <v>14.814</v>
      </c>
      <c r="R1662" t="str">
        <f>IF(Q1662&gt;0,(P1662*(Q1662^2))*(3.14159/6),"")</f>
        <v/>
      </c>
      <c r="S1662" t="s">
        <v>32</v>
      </c>
      <c r="T1662" t="s">
        <v>25</v>
      </c>
      <c r="U1662" t="s">
        <v>26</v>
      </c>
      <c r="V1662" t="s">
        <v>623</v>
      </c>
      <c r="X1662" t="s">
        <v>34</v>
      </c>
      <c r="AA1662" s="12" t="s">
        <v>835</v>
      </c>
      <c r="AB1662" t="str">
        <f>IF(Q1662&gt;0,"yes","no")</f>
        <v>no</v>
      </c>
      <c r="AC1662" t="str">
        <f>IF(O1662&gt;0,"yes","no")</f>
        <v>yes</v>
      </c>
      <c r="AD1662" t="str">
        <f>IF(AH1662="hatch","yes","no")</f>
        <v>no</v>
      </c>
      <c r="AE1662" t="str">
        <f>IF(AH1662="swimup","yes","no")</f>
        <v>no</v>
      </c>
      <c r="AF1662" t="str">
        <f>IF(AH1662="respiration","yes","no")</f>
        <v>no</v>
      </c>
      <c r="AH1662" t="s">
        <v>29</v>
      </c>
      <c r="AI1662">
        <f>IF(O1662&gt;0,(IF(S1662="live",O1662*0.84,IF(S1662="dried.ethanol",O1662*0.8449+2.8227,O1662))),"")</f>
        <v>14.814</v>
      </c>
      <c r="AL1662" t="str">
        <f>IF(OR(AND(Q1662=Q1663,P1662&gt;0),AND(O1662&gt;0,O1662=O1663)),"duplicate","")</f>
        <v/>
      </c>
      <c r="AM1662" t="s">
        <v>827</v>
      </c>
      <c r="AN1662" t="s">
        <v>827</v>
      </c>
      <c r="AO1662" t="s">
        <v>826</v>
      </c>
      <c r="AP1662" t="s">
        <v>826</v>
      </c>
      <c r="AQ1662" t="s">
        <v>32</v>
      </c>
    </row>
    <row r="1663" spans="1:43" x14ac:dyDescent="0.2">
      <c r="A1663" s="28">
        <v>42919</v>
      </c>
      <c r="B1663" s="1">
        <v>42899</v>
      </c>
      <c r="C1663" s="1" t="str">
        <f>IF(F1663="Kup","6/13/2017",IF(F1663="Sag","6/14/2017",""))</f>
        <v>6/13/2017</v>
      </c>
      <c r="D1663" s="27">
        <f>A1663-B1663</f>
        <v>20</v>
      </c>
      <c r="E1663" s="27">
        <f>A1663-C1663</f>
        <v>20</v>
      </c>
      <c r="F1663" t="s">
        <v>21</v>
      </c>
      <c r="G1663">
        <v>20</v>
      </c>
      <c r="H1663" t="s">
        <v>30</v>
      </c>
      <c r="I1663" s="12" t="s">
        <v>112</v>
      </c>
      <c r="J1663" s="12" t="s">
        <v>984</v>
      </c>
      <c r="K1663" s="3" t="s">
        <v>966</v>
      </c>
      <c r="L1663" s="3" t="s">
        <v>946</v>
      </c>
      <c r="M1663">
        <v>9</v>
      </c>
      <c r="N1663">
        <v>9</v>
      </c>
      <c r="O1663" s="23">
        <v>14.864000000000001</v>
      </c>
      <c r="R1663" t="str">
        <f>IF(Q1663&gt;0,(P1663*(Q1663^2))*(3.14159/6),"")</f>
        <v/>
      </c>
      <c r="S1663" t="s">
        <v>32</v>
      </c>
      <c r="T1663" t="s">
        <v>25</v>
      </c>
      <c r="U1663" t="s">
        <v>26</v>
      </c>
      <c r="V1663" t="s">
        <v>623</v>
      </c>
      <c r="X1663" t="s">
        <v>34</v>
      </c>
      <c r="AA1663" s="12" t="s">
        <v>835</v>
      </c>
      <c r="AB1663" t="str">
        <f>IF(Q1663&gt;0,"yes","no")</f>
        <v>no</v>
      </c>
      <c r="AC1663" t="str">
        <f>IF(O1663&gt;0,"yes","no")</f>
        <v>yes</v>
      </c>
      <c r="AD1663" t="str">
        <f>IF(AH1663="hatch","yes","no")</f>
        <v>no</v>
      </c>
      <c r="AE1663" t="str">
        <f>IF(AH1663="swimup","yes","no")</f>
        <v>no</v>
      </c>
      <c r="AF1663" t="str">
        <f>IF(AH1663="respiration","yes","no")</f>
        <v>no</v>
      </c>
      <c r="AH1663" t="s">
        <v>29</v>
      </c>
      <c r="AI1663">
        <f>IF(O1663&gt;0,(IF(S1663="live",O1663*0.84,IF(S1663="dried.ethanol",O1663*0.8449+2.8227,O1663))),"")</f>
        <v>14.864000000000001</v>
      </c>
      <c r="AL1663" t="str">
        <f>IF(OR(AND(Q1663=Q1664,P1663&gt;0),AND(O1663&gt;0,O1663=O1664)),"duplicate","")</f>
        <v/>
      </c>
      <c r="AM1663" t="s">
        <v>827</v>
      </c>
      <c r="AN1663" t="s">
        <v>827</v>
      </c>
      <c r="AO1663" t="s">
        <v>826</v>
      </c>
      <c r="AP1663" t="s">
        <v>826</v>
      </c>
      <c r="AQ1663" t="s">
        <v>32</v>
      </c>
    </row>
    <row r="1664" spans="1:43" x14ac:dyDescent="0.2">
      <c r="A1664" s="28">
        <v>42919</v>
      </c>
      <c r="B1664" s="1">
        <v>42899</v>
      </c>
      <c r="C1664" s="1" t="str">
        <f>IF(F1664="Kup","6/13/2017",IF(F1664="Sag","6/14/2017",""))</f>
        <v>6/13/2017</v>
      </c>
      <c r="D1664" s="27">
        <f>A1664-B1664</f>
        <v>20</v>
      </c>
      <c r="E1664" s="27">
        <f>A1664-C1664</f>
        <v>20</v>
      </c>
      <c r="F1664" t="s">
        <v>21</v>
      </c>
      <c r="G1664">
        <v>20</v>
      </c>
      <c r="H1664" t="s">
        <v>30</v>
      </c>
      <c r="I1664" s="12" t="s">
        <v>112</v>
      </c>
      <c r="J1664" s="12" t="s">
        <v>984</v>
      </c>
      <c r="K1664" s="3" t="s">
        <v>966</v>
      </c>
      <c r="L1664" s="3" t="s">
        <v>946</v>
      </c>
      <c r="M1664">
        <v>10</v>
      </c>
      <c r="N1664">
        <v>10</v>
      </c>
      <c r="O1664" s="23">
        <v>13.948</v>
      </c>
      <c r="R1664" t="str">
        <f>IF(Q1664&gt;0,(P1664*(Q1664^2))*(3.14159/6),"")</f>
        <v/>
      </c>
      <c r="S1664" t="s">
        <v>32</v>
      </c>
      <c r="T1664" t="s">
        <v>25</v>
      </c>
      <c r="U1664" t="s">
        <v>26</v>
      </c>
      <c r="V1664" t="s">
        <v>623</v>
      </c>
      <c r="X1664" t="s">
        <v>34</v>
      </c>
      <c r="AA1664" s="12" t="s">
        <v>835</v>
      </c>
      <c r="AB1664" t="str">
        <f>IF(Q1664&gt;0,"yes","no")</f>
        <v>no</v>
      </c>
      <c r="AC1664" t="str">
        <f>IF(O1664&gt;0,"yes","no")</f>
        <v>yes</v>
      </c>
      <c r="AD1664" t="str">
        <f>IF(AH1664="hatch","yes","no")</f>
        <v>no</v>
      </c>
      <c r="AE1664" t="str">
        <f>IF(AH1664="swimup","yes","no")</f>
        <v>no</v>
      </c>
      <c r="AF1664" t="str">
        <f>IF(AH1664="respiration","yes","no")</f>
        <v>no</v>
      </c>
      <c r="AH1664" t="s">
        <v>29</v>
      </c>
      <c r="AI1664">
        <f>IF(O1664&gt;0,(IF(S1664="live",O1664*0.84,IF(S1664="dried.ethanol",O1664*0.8449+2.8227,O1664))),"")</f>
        <v>13.948</v>
      </c>
      <c r="AL1664" t="str">
        <f>IF(OR(AND(Q1664=Q1665,P1664&gt;0),AND(O1664&gt;0,O1664=O1665)),"duplicate","")</f>
        <v/>
      </c>
      <c r="AM1664" t="s">
        <v>827</v>
      </c>
      <c r="AN1664" t="s">
        <v>827</v>
      </c>
      <c r="AO1664" t="s">
        <v>826</v>
      </c>
      <c r="AP1664" t="s">
        <v>826</v>
      </c>
      <c r="AQ1664" t="s">
        <v>32</v>
      </c>
    </row>
    <row r="1665" spans="1:43" x14ac:dyDescent="0.2">
      <c r="A1665" s="28">
        <v>42919</v>
      </c>
      <c r="B1665" s="1">
        <v>42899</v>
      </c>
      <c r="C1665" s="1" t="str">
        <f>IF(F1665="Kup","6/13/2017",IF(F1665="Sag","6/14/2017",""))</f>
        <v>6/13/2017</v>
      </c>
      <c r="D1665" s="27">
        <f>A1665-B1665</f>
        <v>20</v>
      </c>
      <c r="E1665" s="27">
        <f>A1665-C1665</f>
        <v>20</v>
      </c>
      <c r="F1665" t="s">
        <v>21</v>
      </c>
      <c r="G1665">
        <v>20</v>
      </c>
      <c r="H1665" t="s">
        <v>30</v>
      </c>
      <c r="I1665" s="12" t="s">
        <v>75</v>
      </c>
      <c r="J1665" s="12" t="s">
        <v>75</v>
      </c>
      <c r="K1665" s="3" t="s">
        <v>945</v>
      </c>
      <c r="L1665" s="3" t="s">
        <v>946</v>
      </c>
      <c r="M1665">
        <v>1</v>
      </c>
      <c r="N1665">
        <v>1</v>
      </c>
      <c r="O1665" s="23">
        <v>14.452</v>
      </c>
      <c r="R1665" t="str">
        <f>IF(Q1665&gt;0,(P1665*(Q1665^2))*(3.14159/6),"")</f>
        <v/>
      </c>
      <c r="S1665" t="s">
        <v>32</v>
      </c>
      <c r="T1665" t="s">
        <v>25</v>
      </c>
      <c r="U1665" t="s">
        <v>26</v>
      </c>
      <c r="V1665" t="s">
        <v>631</v>
      </c>
      <c r="X1665" t="s">
        <v>34</v>
      </c>
      <c r="AA1665" s="12" t="s">
        <v>835</v>
      </c>
      <c r="AB1665" t="str">
        <f>IF(Q1665&gt;0,"yes","no")</f>
        <v>no</v>
      </c>
      <c r="AC1665" t="str">
        <f>IF(O1665&gt;0,"yes","no")</f>
        <v>yes</v>
      </c>
      <c r="AD1665" t="str">
        <f>IF(AH1665="hatch","yes","no")</f>
        <v>no</v>
      </c>
      <c r="AE1665" t="str">
        <f>IF(AH1665="swimup","yes","no")</f>
        <v>no</v>
      </c>
      <c r="AF1665" t="str">
        <f>IF(AH1665="respiration","yes","no")</f>
        <v>no</v>
      </c>
      <c r="AH1665" t="s">
        <v>29</v>
      </c>
      <c r="AI1665">
        <f>IF(O1665&gt;0,(IF(S1665="live",O1665*0.84,IF(S1665="dried.ethanol",O1665*0.8449+2.8227,O1665))),"")</f>
        <v>14.452</v>
      </c>
      <c r="AL1665" t="str">
        <f>IF(OR(AND(Q1665=Q1666,P1665&gt;0),AND(O1665&gt;0,O1665=O1666)),"duplicate","")</f>
        <v/>
      </c>
      <c r="AM1665" t="s">
        <v>827</v>
      </c>
      <c r="AN1665" t="s">
        <v>827</v>
      </c>
      <c r="AO1665" t="s">
        <v>826</v>
      </c>
      <c r="AP1665" t="s">
        <v>826</v>
      </c>
      <c r="AQ1665" t="s">
        <v>32</v>
      </c>
    </row>
    <row r="1666" spans="1:43" x14ac:dyDescent="0.2">
      <c r="A1666" s="28">
        <v>42919</v>
      </c>
      <c r="B1666" s="1">
        <v>42899</v>
      </c>
      <c r="C1666" s="1" t="str">
        <f>IF(F1666="Kup","6/13/2017",IF(F1666="Sag","6/14/2017",""))</f>
        <v>6/13/2017</v>
      </c>
      <c r="D1666" s="27">
        <f>A1666-B1666</f>
        <v>20</v>
      </c>
      <c r="E1666" s="27">
        <f>A1666-C1666</f>
        <v>20</v>
      </c>
      <c r="F1666" t="s">
        <v>21</v>
      </c>
      <c r="G1666">
        <v>20</v>
      </c>
      <c r="H1666" t="s">
        <v>30</v>
      </c>
      <c r="I1666" s="12" t="s">
        <v>75</v>
      </c>
      <c r="J1666" s="12" t="s">
        <v>75</v>
      </c>
      <c r="K1666" s="3" t="s">
        <v>945</v>
      </c>
      <c r="L1666" s="3" t="s">
        <v>946</v>
      </c>
      <c r="M1666">
        <v>2</v>
      </c>
      <c r="N1666">
        <v>2</v>
      </c>
      <c r="O1666" s="23">
        <v>14.47</v>
      </c>
      <c r="R1666" t="str">
        <f>IF(Q1666&gt;0,(P1666*(Q1666^2))*(3.14159/6),"")</f>
        <v/>
      </c>
      <c r="S1666" t="s">
        <v>32</v>
      </c>
      <c r="T1666" t="s">
        <v>25</v>
      </c>
      <c r="U1666" t="s">
        <v>26</v>
      </c>
      <c r="V1666" t="s">
        <v>631</v>
      </c>
      <c r="X1666" t="s">
        <v>34</v>
      </c>
      <c r="AA1666" s="12" t="s">
        <v>835</v>
      </c>
      <c r="AB1666" t="str">
        <f>IF(Q1666&gt;0,"yes","no")</f>
        <v>no</v>
      </c>
      <c r="AC1666" t="str">
        <f>IF(O1666&gt;0,"yes","no")</f>
        <v>yes</v>
      </c>
      <c r="AD1666" t="str">
        <f>IF(AH1666="hatch","yes","no")</f>
        <v>no</v>
      </c>
      <c r="AE1666" t="str">
        <f>IF(AH1666="swimup","yes","no")</f>
        <v>no</v>
      </c>
      <c r="AF1666" t="str">
        <f>IF(AH1666="respiration","yes","no")</f>
        <v>no</v>
      </c>
      <c r="AH1666" t="s">
        <v>29</v>
      </c>
      <c r="AI1666">
        <f>IF(O1666&gt;0,(IF(S1666="live",O1666*0.84,IF(S1666="dried.ethanol",O1666*0.8449+2.8227,O1666))),"")</f>
        <v>14.47</v>
      </c>
      <c r="AL1666" t="str">
        <f>IF(OR(AND(Q1666=Q1667,P1666&gt;0),AND(O1666&gt;0,O1666=O1667)),"duplicate","")</f>
        <v/>
      </c>
      <c r="AM1666" t="s">
        <v>827</v>
      </c>
      <c r="AN1666" t="s">
        <v>827</v>
      </c>
      <c r="AO1666" t="s">
        <v>826</v>
      </c>
      <c r="AP1666" t="s">
        <v>826</v>
      </c>
      <c r="AQ1666" t="s">
        <v>32</v>
      </c>
    </row>
    <row r="1667" spans="1:43" x14ac:dyDescent="0.2">
      <c r="A1667" s="28">
        <v>42919</v>
      </c>
      <c r="B1667" s="1">
        <v>42899</v>
      </c>
      <c r="C1667" s="1" t="str">
        <f>IF(F1667="Kup","6/13/2017",IF(F1667="Sag","6/14/2017",""))</f>
        <v>6/13/2017</v>
      </c>
      <c r="D1667" s="27">
        <f>A1667-B1667</f>
        <v>20</v>
      </c>
      <c r="E1667" s="27">
        <f>A1667-C1667</f>
        <v>20</v>
      </c>
      <c r="F1667" t="s">
        <v>21</v>
      </c>
      <c r="G1667">
        <v>20</v>
      </c>
      <c r="H1667" t="s">
        <v>30</v>
      </c>
      <c r="I1667" s="12" t="s">
        <v>75</v>
      </c>
      <c r="J1667" s="12" t="s">
        <v>75</v>
      </c>
      <c r="K1667" s="3" t="s">
        <v>945</v>
      </c>
      <c r="L1667" s="3" t="s">
        <v>946</v>
      </c>
      <c r="M1667">
        <v>3</v>
      </c>
      <c r="N1667">
        <v>3</v>
      </c>
      <c r="O1667" s="23">
        <v>14.736000000000001</v>
      </c>
      <c r="R1667" t="str">
        <f>IF(Q1667&gt;0,(P1667*(Q1667^2))*(3.14159/6),"")</f>
        <v/>
      </c>
      <c r="S1667" t="s">
        <v>32</v>
      </c>
      <c r="T1667" t="s">
        <v>25</v>
      </c>
      <c r="U1667" t="s">
        <v>26</v>
      </c>
      <c r="V1667" t="s">
        <v>631</v>
      </c>
      <c r="X1667" t="s">
        <v>34</v>
      </c>
      <c r="AA1667" s="12" t="s">
        <v>835</v>
      </c>
      <c r="AB1667" t="str">
        <f>IF(Q1667&gt;0,"yes","no")</f>
        <v>no</v>
      </c>
      <c r="AC1667" t="str">
        <f>IF(O1667&gt;0,"yes","no")</f>
        <v>yes</v>
      </c>
      <c r="AD1667" t="str">
        <f>IF(AH1667="hatch","yes","no")</f>
        <v>no</v>
      </c>
      <c r="AE1667" t="str">
        <f>IF(AH1667="swimup","yes","no")</f>
        <v>no</v>
      </c>
      <c r="AF1667" t="str">
        <f>IF(AH1667="respiration","yes","no")</f>
        <v>no</v>
      </c>
      <c r="AH1667" t="s">
        <v>29</v>
      </c>
      <c r="AI1667">
        <f>IF(O1667&gt;0,(IF(S1667="live",O1667*0.84,IF(S1667="dried.ethanol",O1667*0.8449+2.8227,O1667))),"")</f>
        <v>14.736000000000001</v>
      </c>
      <c r="AL1667" t="str">
        <f>IF(OR(AND(Q1667=Q1668,P1667&gt;0),AND(O1667&gt;0,O1667=O1668)),"duplicate","")</f>
        <v/>
      </c>
      <c r="AM1667" t="s">
        <v>827</v>
      </c>
      <c r="AN1667" t="s">
        <v>827</v>
      </c>
      <c r="AO1667" t="s">
        <v>826</v>
      </c>
      <c r="AP1667" t="s">
        <v>826</v>
      </c>
      <c r="AQ1667" t="s">
        <v>32</v>
      </c>
    </row>
    <row r="1668" spans="1:43" x14ac:dyDescent="0.2">
      <c r="A1668" s="28">
        <v>42919</v>
      </c>
      <c r="B1668" s="1">
        <v>42899</v>
      </c>
      <c r="C1668" s="1" t="str">
        <f>IF(F1668="Kup","6/13/2017",IF(F1668="Sag","6/14/2017",""))</f>
        <v>6/13/2017</v>
      </c>
      <c r="D1668" s="27">
        <f>A1668-B1668</f>
        <v>20</v>
      </c>
      <c r="E1668" s="27">
        <f>A1668-C1668</f>
        <v>20</v>
      </c>
      <c r="F1668" t="s">
        <v>21</v>
      </c>
      <c r="G1668">
        <v>20</v>
      </c>
      <c r="H1668" t="s">
        <v>30</v>
      </c>
      <c r="I1668" s="12" t="s">
        <v>75</v>
      </c>
      <c r="J1668" s="12" t="s">
        <v>75</v>
      </c>
      <c r="K1668" s="3" t="s">
        <v>945</v>
      </c>
      <c r="L1668" s="3" t="s">
        <v>946</v>
      </c>
      <c r="M1668">
        <v>4</v>
      </c>
      <c r="N1668">
        <v>4</v>
      </c>
      <c r="O1668" s="23">
        <v>14.502000000000001</v>
      </c>
      <c r="R1668" t="str">
        <f>IF(Q1668&gt;0,(P1668*(Q1668^2))*(3.14159/6),"")</f>
        <v/>
      </c>
      <c r="S1668" t="s">
        <v>32</v>
      </c>
      <c r="T1668" t="s">
        <v>25</v>
      </c>
      <c r="U1668" t="s">
        <v>26</v>
      </c>
      <c r="V1668" t="s">
        <v>631</v>
      </c>
      <c r="X1668" t="s">
        <v>34</v>
      </c>
      <c r="AA1668" s="12" t="s">
        <v>835</v>
      </c>
      <c r="AB1668" t="str">
        <f>IF(Q1668&gt;0,"yes","no")</f>
        <v>no</v>
      </c>
      <c r="AC1668" t="str">
        <f>IF(O1668&gt;0,"yes","no")</f>
        <v>yes</v>
      </c>
      <c r="AD1668" t="str">
        <f>IF(AH1668="hatch","yes","no")</f>
        <v>no</v>
      </c>
      <c r="AE1668" t="str">
        <f>IF(AH1668="swimup","yes","no")</f>
        <v>no</v>
      </c>
      <c r="AF1668" t="str">
        <f>IF(AH1668="respiration","yes","no")</f>
        <v>no</v>
      </c>
      <c r="AH1668" t="s">
        <v>29</v>
      </c>
      <c r="AI1668">
        <f>IF(O1668&gt;0,(IF(S1668="live",O1668*0.84,IF(S1668="dried.ethanol",O1668*0.8449+2.8227,O1668))),"")</f>
        <v>14.502000000000001</v>
      </c>
      <c r="AL1668" t="str">
        <f>IF(OR(AND(Q1668=Q1669,P1668&gt;0),AND(O1668&gt;0,O1668=O1669)),"duplicate","")</f>
        <v/>
      </c>
      <c r="AM1668" t="s">
        <v>827</v>
      </c>
      <c r="AN1668" t="s">
        <v>827</v>
      </c>
      <c r="AO1668" t="s">
        <v>826</v>
      </c>
      <c r="AP1668" t="s">
        <v>826</v>
      </c>
      <c r="AQ1668" t="s">
        <v>32</v>
      </c>
    </row>
    <row r="1669" spans="1:43" x14ac:dyDescent="0.2">
      <c r="A1669" s="28">
        <v>42919</v>
      </c>
      <c r="B1669" s="1">
        <v>42899</v>
      </c>
      <c r="C1669" s="1" t="str">
        <f>IF(F1669="Kup","6/13/2017",IF(F1669="Sag","6/14/2017",""))</f>
        <v>6/13/2017</v>
      </c>
      <c r="D1669" s="27">
        <f>A1669-B1669</f>
        <v>20</v>
      </c>
      <c r="E1669" s="27">
        <f>A1669-C1669</f>
        <v>20</v>
      </c>
      <c r="F1669" t="s">
        <v>21</v>
      </c>
      <c r="G1669">
        <v>20</v>
      </c>
      <c r="H1669" t="s">
        <v>30</v>
      </c>
      <c r="I1669" s="12" t="s">
        <v>75</v>
      </c>
      <c r="J1669" s="12" t="s">
        <v>75</v>
      </c>
      <c r="K1669" s="3" t="s">
        <v>945</v>
      </c>
      <c r="L1669" s="3" t="s">
        <v>946</v>
      </c>
      <c r="M1669">
        <v>5</v>
      </c>
      <c r="N1669">
        <v>5</v>
      </c>
      <c r="O1669" s="23">
        <v>14.010999999999999</v>
      </c>
      <c r="R1669" t="str">
        <f>IF(Q1669&gt;0,(P1669*(Q1669^2))*(3.14159/6),"")</f>
        <v/>
      </c>
      <c r="S1669" t="s">
        <v>32</v>
      </c>
      <c r="T1669" t="s">
        <v>25</v>
      </c>
      <c r="U1669" t="s">
        <v>26</v>
      </c>
      <c r="V1669" t="s">
        <v>631</v>
      </c>
      <c r="X1669" t="s">
        <v>34</v>
      </c>
      <c r="AA1669" s="12" t="s">
        <v>835</v>
      </c>
      <c r="AB1669" t="str">
        <f>IF(Q1669&gt;0,"yes","no")</f>
        <v>no</v>
      </c>
      <c r="AC1669" t="str">
        <f>IF(O1669&gt;0,"yes","no")</f>
        <v>yes</v>
      </c>
      <c r="AD1669" t="str">
        <f>IF(AH1669="hatch","yes","no")</f>
        <v>no</v>
      </c>
      <c r="AE1669" t="str">
        <f>IF(AH1669="swimup","yes","no")</f>
        <v>no</v>
      </c>
      <c r="AF1669" t="str">
        <f>IF(AH1669="respiration","yes","no")</f>
        <v>no</v>
      </c>
      <c r="AH1669" t="s">
        <v>29</v>
      </c>
      <c r="AI1669">
        <f>IF(O1669&gt;0,(IF(S1669="live",O1669*0.84,IF(S1669="dried.ethanol",O1669*0.8449+2.8227,O1669))),"")</f>
        <v>14.010999999999999</v>
      </c>
      <c r="AL1669" t="str">
        <f>IF(OR(AND(Q1669=Q1670,P1669&gt;0),AND(O1669&gt;0,O1669=O1670)),"duplicate","")</f>
        <v/>
      </c>
      <c r="AM1669" t="s">
        <v>827</v>
      </c>
      <c r="AN1669" t="s">
        <v>827</v>
      </c>
      <c r="AO1669" t="s">
        <v>826</v>
      </c>
      <c r="AP1669" t="s">
        <v>826</v>
      </c>
      <c r="AQ1669" t="s">
        <v>32</v>
      </c>
    </row>
    <row r="1670" spans="1:43" x14ac:dyDescent="0.2">
      <c r="A1670" s="28">
        <v>42919</v>
      </c>
      <c r="B1670" s="1">
        <v>42899</v>
      </c>
      <c r="C1670" s="1" t="str">
        <f>IF(F1670="Kup","6/13/2017",IF(F1670="Sag","6/14/2017",""))</f>
        <v>6/13/2017</v>
      </c>
      <c r="D1670" s="27">
        <f>A1670-B1670</f>
        <v>20</v>
      </c>
      <c r="E1670" s="27">
        <f>A1670-C1670</f>
        <v>20</v>
      </c>
      <c r="F1670" t="s">
        <v>21</v>
      </c>
      <c r="G1670">
        <v>20</v>
      </c>
      <c r="H1670" t="s">
        <v>30</v>
      </c>
      <c r="I1670" s="12" t="s">
        <v>75</v>
      </c>
      <c r="J1670" s="12" t="s">
        <v>75</v>
      </c>
      <c r="K1670" s="3" t="s">
        <v>945</v>
      </c>
      <c r="L1670" s="3" t="s">
        <v>946</v>
      </c>
      <c r="M1670">
        <v>6</v>
      </c>
      <c r="N1670">
        <v>6</v>
      </c>
      <c r="O1670" s="23">
        <v>13.878</v>
      </c>
      <c r="R1670" t="str">
        <f>IF(Q1670&gt;0,(P1670*(Q1670^2))*(3.14159/6),"")</f>
        <v/>
      </c>
      <c r="S1670" t="s">
        <v>32</v>
      </c>
      <c r="T1670" t="s">
        <v>25</v>
      </c>
      <c r="U1670" t="s">
        <v>26</v>
      </c>
      <c r="V1670" t="s">
        <v>631</v>
      </c>
      <c r="X1670" t="s">
        <v>34</v>
      </c>
      <c r="AA1670" s="12" t="s">
        <v>835</v>
      </c>
      <c r="AB1670" t="str">
        <f>IF(Q1670&gt;0,"yes","no")</f>
        <v>no</v>
      </c>
      <c r="AC1670" t="str">
        <f>IF(O1670&gt;0,"yes","no")</f>
        <v>yes</v>
      </c>
      <c r="AD1670" t="str">
        <f>IF(AH1670="hatch","yes","no")</f>
        <v>no</v>
      </c>
      <c r="AE1670" t="str">
        <f>IF(AH1670="swimup","yes","no")</f>
        <v>no</v>
      </c>
      <c r="AF1670" t="str">
        <f>IF(AH1670="respiration","yes","no")</f>
        <v>no</v>
      </c>
      <c r="AH1670" t="s">
        <v>29</v>
      </c>
      <c r="AI1670">
        <f>IF(O1670&gt;0,(IF(S1670="live",O1670*0.84,IF(S1670="dried.ethanol",O1670*0.8449+2.8227,O1670))),"")</f>
        <v>13.878</v>
      </c>
      <c r="AL1670" t="str">
        <f>IF(OR(AND(Q1670=Q1671,P1670&gt;0),AND(O1670&gt;0,O1670=O1671)),"duplicate","")</f>
        <v/>
      </c>
      <c r="AM1670" t="s">
        <v>827</v>
      </c>
      <c r="AN1670" t="s">
        <v>827</v>
      </c>
      <c r="AO1670" t="s">
        <v>826</v>
      </c>
      <c r="AP1670" t="s">
        <v>826</v>
      </c>
      <c r="AQ1670" t="s">
        <v>32</v>
      </c>
    </row>
    <row r="1671" spans="1:43" x14ac:dyDescent="0.2">
      <c r="A1671" s="28">
        <v>42919</v>
      </c>
      <c r="B1671" s="1">
        <v>42899</v>
      </c>
      <c r="C1671" s="1" t="str">
        <f>IF(F1671="Kup","6/13/2017",IF(F1671="Sag","6/14/2017",""))</f>
        <v>6/13/2017</v>
      </c>
      <c r="D1671" s="27">
        <f>A1671-B1671</f>
        <v>20</v>
      </c>
      <c r="E1671" s="27">
        <f>A1671-C1671</f>
        <v>20</v>
      </c>
      <c r="F1671" t="s">
        <v>21</v>
      </c>
      <c r="G1671">
        <v>20</v>
      </c>
      <c r="H1671" t="s">
        <v>30</v>
      </c>
      <c r="I1671" s="12" t="s">
        <v>75</v>
      </c>
      <c r="J1671" s="12" t="s">
        <v>75</v>
      </c>
      <c r="K1671" s="3" t="s">
        <v>945</v>
      </c>
      <c r="L1671" s="3" t="s">
        <v>946</v>
      </c>
      <c r="M1671">
        <v>7</v>
      </c>
      <c r="N1671">
        <v>7</v>
      </c>
      <c r="O1671" s="23">
        <v>14.313000000000001</v>
      </c>
      <c r="R1671" t="str">
        <f>IF(Q1671&gt;0,(P1671*(Q1671^2))*(3.14159/6),"")</f>
        <v/>
      </c>
      <c r="S1671" t="s">
        <v>32</v>
      </c>
      <c r="T1671" t="s">
        <v>25</v>
      </c>
      <c r="U1671" t="s">
        <v>26</v>
      </c>
      <c r="V1671" t="s">
        <v>631</v>
      </c>
      <c r="X1671" t="s">
        <v>34</v>
      </c>
      <c r="AA1671" s="12" t="s">
        <v>835</v>
      </c>
      <c r="AB1671" t="str">
        <f>IF(Q1671&gt;0,"yes","no")</f>
        <v>no</v>
      </c>
      <c r="AC1671" t="str">
        <f>IF(O1671&gt;0,"yes","no")</f>
        <v>yes</v>
      </c>
      <c r="AD1671" t="str">
        <f>IF(AH1671="hatch","yes","no")</f>
        <v>no</v>
      </c>
      <c r="AE1671" t="str">
        <f>IF(AH1671="swimup","yes","no")</f>
        <v>no</v>
      </c>
      <c r="AF1671" t="str">
        <f>IF(AH1671="respiration","yes","no")</f>
        <v>no</v>
      </c>
      <c r="AH1671" t="s">
        <v>29</v>
      </c>
      <c r="AI1671">
        <f>IF(O1671&gt;0,(IF(S1671="live",O1671*0.84,IF(S1671="dried.ethanol",O1671*0.8449+2.8227,O1671))),"")</f>
        <v>14.313000000000001</v>
      </c>
      <c r="AL1671" t="str">
        <f>IF(OR(AND(Q1671=Q1672,P1671&gt;0),AND(O1671&gt;0,O1671=O1672)),"duplicate","")</f>
        <v/>
      </c>
      <c r="AM1671" t="s">
        <v>827</v>
      </c>
      <c r="AN1671" t="s">
        <v>827</v>
      </c>
      <c r="AO1671" t="s">
        <v>826</v>
      </c>
      <c r="AP1671" t="s">
        <v>826</v>
      </c>
      <c r="AQ1671" t="s">
        <v>32</v>
      </c>
    </row>
    <row r="1672" spans="1:43" x14ac:dyDescent="0.2">
      <c r="A1672" s="28">
        <v>42919</v>
      </c>
      <c r="B1672" s="1">
        <v>42899</v>
      </c>
      <c r="C1672" s="1" t="str">
        <f>IF(F1672="Kup","6/13/2017",IF(F1672="Sag","6/14/2017",""))</f>
        <v>6/13/2017</v>
      </c>
      <c r="D1672" s="27">
        <f>A1672-B1672</f>
        <v>20</v>
      </c>
      <c r="E1672" s="27">
        <f>A1672-C1672</f>
        <v>20</v>
      </c>
      <c r="F1672" t="s">
        <v>21</v>
      </c>
      <c r="G1672">
        <v>20</v>
      </c>
      <c r="H1672" t="s">
        <v>30</v>
      </c>
      <c r="I1672" s="12" t="s">
        <v>75</v>
      </c>
      <c r="J1672" s="12" t="s">
        <v>75</v>
      </c>
      <c r="K1672" s="3" t="s">
        <v>945</v>
      </c>
      <c r="L1672" s="3" t="s">
        <v>946</v>
      </c>
      <c r="M1672">
        <v>8</v>
      </c>
      <c r="N1672">
        <v>8</v>
      </c>
      <c r="O1672" s="23">
        <v>14.862</v>
      </c>
      <c r="R1672" t="str">
        <f>IF(Q1672&gt;0,(P1672*(Q1672^2))*(3.14159/6),"")</f>
        <v/>
      </c>
      <c r="S1672" t="s">
        <v>32</v>
      </c>
      <c r="T1672" t="s">
        <v>25</v>
      </c>
      <c r="U1672" t="s">
        <v>26</v>
      </c>
      <c r="V1672" t="s">
        <v>631</v>
      </c>
      <c r="X1672" t="s">
        <v>34</v>
      </c>
      <c r="AA1672" s="12" t="s">
        <v>835</v>
      </c>
      <c r="AB1672" t="str">
        <f>IF(Q1672&gt;0,"yes","no")</f>
        <v>no</v>
      </c>
      <c r="AC1672" t="str">
        <f>IF(O1672&gt;0,"yes","no")</f>
        <v>yes</v>
      </c>
      <c r="AD1672" t="str">
        <f>IF(AH1672="hatch","yes","no")</f>
        <v>no</v>
      </c>
      <c r="AE1672" t="str">
        <f>IF(AH1672="swimup","yes","no")</f>
        <v>no</v>
      </c>
      <c r="AF1672" t="str">
        <f>IF(AH1672="respiration","yes","no")</f>
        <v>no</v>
      </c>
      <c r="AH1672" t="s">
        <v>29</v>
      </c>
      <c r="AI1672">
        <f>IF(O1672&gt;0,(IF(S1672="live",O1672*0.84,IF(S1672="dried.ethanol",O1672*0.8449+2.8227,O1672))),"")</f>
        <v>14.862</v>
      </c>
      <c r="AL1672" t="str">
        <f>IF(OR(AND(Q1672=Q1673,P1672&gt;0),AND(O1672&gt;0,O1672=O1673)),"duplicate","")</f>
        <v/>
      </c>
      <c r="AM1672" t="s">
        <v>827</v>
      </c>
      <c r="AN1672" t="s">
        <v>827</v>
      </c>
      <c r="AO1672" t="s">
        <v>826</v>
      </c>
      <c r="AP1672" t="s">
        <v>826</v>
      </c>
      <c r="AQ1672" t="s">
        <v>32</v>
      </c>
    </row>
    <row r="1673" spans="1:43" x14ac:dyDescent="0.2">
      <c r="A1673" s="28">
        <v>42919</v>
      </c>
      <c r="B1673" s="1">
        <v>42899</v>
      </c>
      <c r="C1673" s="1" t="str">
        <f>IF(F1673="Kup","6/13/2017",IF(F1673="Sag","6/14/2017",""))</f>
        <v>6/13/2017</v>
      </c>
      <c r="D1673" s="27">
        <f>A1673-B1673</f>
        <v>20</v>
      </c>
      <c r="E1673" s="27">
        <f>A1673-C1673</f>
        <v>20</v>
      </c>
      <c r="F1673" t="s">
        <v>21</v>
      </c>
      <c r="G1673">
        <v>20</v>
      </c>
      <c r="H1673" t="s">
        <v>30</v>
      </c>
      <c r="I1673" s="12" t="s">
        <v>75</v>
      </c>
      <c r="J1673" s="12" t="s">
        <v>75</v>
      </c>
      <c r="K1673" s="3" t="s">
        <v>945</v>
      </c>
      <c r="L1673" s="3" t="s">
        <v>946</v>
      </c>
      <c r="M1673">
        <v>9</v>
      </c>
      <c r="N1673">
        <v>9</v>
      </c>
      <c r="O1673" s="23">
        <v>14.74</v>
      </c>
      <c r="R1673" t="str">
        <f>IF(Q1673&gt;0,(P1673*(Q1673^2))*(3.14159/6),"")</f>
        <v/>
      </c>
      <c r="S1673" t="s">
        <v>32</v>
      </c>
      <c r="T1673" t="s">
        <v>25</v>
      </c>
      <c r="U1673" t="s">
        <v>26</v>
      </c>
      <c r="V1673" t="s">
        <v>631</v>
      </c>
      <c r="X1673" t="s">
        <v>34</v>
      </c>
      <c r="AA1673" s="12" t="s">
        <v>835</v>
      </c>
      <c r="AB1673" t="str">
        <f>IF(Q1673&gt;0,"yes","no")</f>
        <v>no</v>
      </c>
      <c r="AC1673" t="str">
        <f>IF(O1673&gt;0,"yes","no")</f>
        <v>yes</v>
      </c>
      <c r="AD1673" t="str">
        <f>IF(AH1673="hatch","yes","no")</f>
        <v>no</v>
      </c>
      <c r="AE1673" t="str">
        <f>IF(AH1673="swimup","yes","no")</f>
        <v>no</v>
      </c>
      <c r="AF1673" t="str">
        <f>IF(AH1673="respiration","yes","no")</f>
        <v>no</v>
      </c>
      <c r="AH1673" t="s">
        <v>29</v>
      </c>
      <c r="AI1673">
        <f>IF(O1673&gt;0,(IF(S1673="live",O1673*0.84,IF(S1673="dried.ethanol",O1673*0.8449+2.8227,O1673))),"")</f>
        <v>14.74</v>
      </c>
      <c r="AL1673" t="str">
        <f>IF(OR(AND(Q1673=Q1674,P1673&gt;0),AND(O1673&gt;0,O1673=O1674)),"duplicate","")</f>
        <v/>
      </c>
      <c r="AM1673" t="s">
        <v>827</v>
      </c>
      <c r="AN1673" t="s">
        <v>827</v>
      </c>
      <c r="AO1673" t="s">
        <v>826</v>
      </c>
      <c r="AP1673" t="s">
        <v>826</v>
      </c>
      <c r="AQ1673" t="s">
        <v>32</v>
      </c>
    </row>
    <row r="1674" spans="1:43" x14ac:dyDescent="0.2">
      <c r="A1674" s="28">
        <v>42919</v>
      </c>
      <c r="B1674" s="1">
        <v>42899</v>
      </c>
      <c r="C1674" s="1" t="str">
        <f>IF(F1674="Kup","6/13/2017",IF(F1674="Sag","6/14/2017",""))</f>
        <v>6/13/2017</v>
      </c>
      <c r="D1674" s="27">
        <f>A1674-B1674</f>
        <v>20</v>
      </c>
      <c r="E1674" s="27">
        <f>A1674-C1674</f>
        <v>20</v>
      </c>
      <c r="F1674" t="s">
        <v>21</v>
      </c>
      <c r="G1674">
        <v>20</v>
      </c>
      <c r="H1674" t="s">
        <v>30</v>
      </c>
      <c r="I1674" s="12" t="s">
        <v>75</v>
      </c>
      <c r="J1674" s="12" t="s">
        <v>75</v>
      </c>
      <c r="K1674" s="3" t="s">
        <v>945</v>
      </c>
      <c r="L1674" s="3" t="s">
        <v>946</v>
      </c>
      <c r="M1674">
        <v>10</v>
      </c>
      <c r="N1674">
        <v>10</v>
      </c>
      <c r="O1674" s="23">
        <v>15.064</v>
      </c>
      <c r="R1674" t="str">
        <f>IF(Q1674&gt;0,(P1674*(Q1674^2))*(3.14159/6),"")</f>
        <v/>
      </c>
      <c r="S1674" t="s">
        <v>32</v>
      </c>
      <c r="T1674" t="s">
        <v>25</v>
      </c>
      <c r="U1674" t="s">
        <v>26</v>
      </c>
      <c r="V1674" t="s">
        <v>631</v>
      </c>
      <c r="X1674" t="s">
        <v>34</v>
      </c>
      <c r="AA1674" s="12" t="s">
        <v>835</v>
      </c>
      <c r="AB1674" t="str">
        <f>IF(Q1674&gt;0,"yes","no")</f>
        <v>no</v>
      </c>
      <c r="AC1674" t="str">
        <f>IF(O1674&gt;0,"yes","no")</f>
        <v>yes</v>
      </c>
      <c r="AD1674" t="str">
        <f>IF(AH1674="hatch","yes","no")</f>
        <v>no</v>
      </c>
      <c r="AE1674" t="str">
        <f>IF(AH1674="swimup","yes","no")</f>
        <v>no</v>
      </c>
      <c r="AF1674" t="str">
        <f>IF(AH1674="respiration","yes","no")</f>
        <v>no</v>
      </c>
      <c r="AH1674" t="s">
        <v>29</v>
      </c>
      <c r="AI1674">
        <f>IF(O1674&gt;0,(IF(S1674="live",O1674*0.84,IF(S1674="dried.ethanol",O1674*0.8449+2.8227,O1674))),"")</f>
        <v>15.064</v>
      </c>
      <c r="AL1674" t="str">
        <f>IF(OR(AND(Q1674=Q1675,P1674&gt;0),AND(O1674&gt;0,O1674=O1675)),"duplicate","")</f>
        <v/>
      </c>
      <c r="AM1674" t="s">
        <v>827</v>
      </c>
      <c r="AN1674" t="s">
        <v>827</v>
      </c>
      <c r="AO1674" t="s">
        <v>826</v>
      </c>
      <c r="AP1674" t="s">
        <v>826</v>
      </c>
      <c r="AQ1674" t="s">
        <v>32</v>
      </c>
    </row>
    <row r="1675" spans="1:43" x14ac:dyDescent="0.2">
      <c r="A1675" s="28">
        <v>42919</v>
      </c>
      <c r="B1675" s="1">
        <v>42899</v>
      </c>
      <c r="C1675" s="1" t="str">
        <f>IF(F1675="Kup","6/13/2017",IF(F1675="Sag","6/14/2017",""))</f>
        <v>6/13/2017</v>
      </c>
      <c r="D1675" s="27">
        <f>A1675-B1675</f>
        <v>20</v>
      </c>
      <c r="E1675" s="27">
        <f>A1675-C1675</f>
        <v>20</v>
      </c>
      <c r="F1675" t="s">
        <v>21</v>
      </c>
      <c r="G1675">
        <v>20</v>
      </c>
      <c r="H1675" t="s">
        <v>30</v>
      </c>
      <c r="I1675" s="12" t="s">
        <v>78</v>
      </c>
      <c r="J1675" s="12" t="s">
        <v>78</v>
      </c>
      <c r="K1675" s="3" t="s">
        <v>947</v>
      </c>
      <c r="L1675" s="3" t="s">
        <v>949</v>
      </c>
      <c r="M1675">
        <v>1</v>
      </c>
      <c r="N1675">
        <v>1</v>
      </c>
      <c r="O1675" s="23">
        <v>13.86</v>
      </c>
      <c r="R1675" t="str">
        <f>IF(Q1675&gt;0,(P1675*(Q1675^2))*(3.14159/6),"")</f>
        <v/>
      </c>
      <c r="S1675" t="s">
        <v>32</v>
      </c>
      <c r="T1675" t="s">
        <v>25</v>
      </c>
      <c r="U1675" t="s">
        <v>26</v>
      </c>
      <c r="V1675" t="s">
        <v>625</v>
      </c>
      <c r="X1675" t="s">
        <v>34</v>
      </c>
      <c r="AA1675" s="12" t="s">
        <v>835</v>
      </c>
      <c r="AB1675" t="str">
        <f>IF(Q1675&gt;0,"yes","no")</f>
        <v>no</v>
      </c>
      <c r="AC1675" t="str">
        <f>IF(O1675&gt;0,"yes","no")</f>
        <v>yes</v>
      </c>
      <c r="AD1675" t="str">
        <f>IF(AH1675="hatch","yes","no")</f>
        <v>no</v>
      </c>
      <c r="AE1675" t="str">
        <f>IF(AH1675="swimup","yes","no")</f>
        <v>no</v>
      </c>
      <c r="AF1675" t="str">
        <f>IF(AH1675="respiration","yes","no")</f>
        <v>no</v>
      </c>
      <c r="AH1675" t="s">
        <v>29</v>
      </c>
      <c r="AI1675">
        <f>IF(O1675&gt;0,(IF(S1675="live",O1675*0.84,IF(S1675="dried.ethanol",O1675*0.8449+2.8227,O1675))),"")</f>
        <v>13.86</v>
      </c>
      <c r="AL1675" t="str">
        <f>IF(OR(AND(Q1675=Q1676,P1675&gt;0),AND(O1675&gt;0,O1675=O1676)),"duplicate","")</f>
        <v/>
      </c>
      <c r="AM1675" t="s">
        <v>827</v>
      </c>
      <c r="AN1675" t="s">
        <v>827</v>
      </c>
      <c r="AO1675" t="s">
        <v>826</v>
      </c>
      <c r="AP1675" t="s">
        <v>826</v>
      </c>
      <c r="AQ1675" t="s">
        <v>32</v>
      </c>
    </row>
    <row r="1676" spans="1:43" x14ac:dyDescent="0.2">
      <c r="A1676" s="28">
        <v>42919</v>
      </c>
      <c r="B1676" s="1">
        <v>42899</v>
      </c>
      <c r="C1676" s="1" t="str">
        <f>IF(F1676="Kup","6/13/2017",IF(F1676="Sag","6/14/2017",""))</f>
        <v>6/13/2017</v>
      </c>
      <c r="D1676" s="27">
        <f>A1676-B1676</f>
        <v>20</v>
      </c>
      <c r="E1676" s="27">
        <f>A1676-C1676</f>
        <v>20</v>
      </c>
      <c r="F1676" t="s">
        <v>21</v>
      </c>
      <c r="G1676">
        <v>20</v>
      </c>
      <c r="H1676" t="s">
        <v>30</v>
      </c>
      <c r="I1676" s="12" t="s">
        <v>78</v>
      </c>
      <c r="J1676" s="12" t="s">
        <v>78</v>
      </c>
      <c r="K1676" s="3" t="s">
        <v>947</v>
      </c>
      <c r="L1676" s="3" t="s">
        <v>949</v>
      </c>
      <c r="M1676">
        <v>2</v>
      </c>
      <c r="N1676">
        <v>2</v>
      </c>
      <c r="O1676" s="23">
        <v>13.914</v>
      </c>
      <c r="R1676" t="str">
        <f>IF(Q1676&gt;0,(P1676*(Q1676^2))*(3.14159/6),"")</f>
        <v/>
      </c>
      <c r="S1676" t="s">
        <v>32</v>
      </c>
      <c r="T1676" t="s">
        <v>25</v>
      </c>
      <c r="U1676" t="s">
        <v>26</v>
      </c>
      <c r="V1676" t="s">
        <v>625</v>
      </c>
      <c r="X1676" t="s">
        <v>34</v>
      </c>
      <c r="AA1676" s="12" t="s">
        <v>835</v>
      </c>
      <c r="AB1676" t="str">
        <f>IF(Q1676&gt;0,"yes","no")</f>
        <v>no</v>
      </c>
      <c r="AC1676" t="str">
        <f>IF(O1676&gt;0,"yes","no")</f>
        <v>yes</v>
      </c>
      <c r="AD1676" t="str">
        <f>IF(AH1676="hatch","yes","no")</f>
        <v>no</v>
      </c>
      <c r="AE1676" t="str">
        <f>IF(AH1676="swimup","yes","no")</f>
        <v>no</v>
      </c>
      <c r="AF1676" t="str">
        <f>IF(AH1676="respiration","yes","no")</f>
        <v>no</v>
      </c>
      <c r="AH1676" t="s">
        <v>29</v>
      </c>
      <c r="AI1676">
        <f>IF(O1676&gt;0,(IF(S1676="live",O1676*0.84,IF(S1676="dried.ethanol",O1676*0.8449+2.8227,O1676))),"")</f>
        <v>13.914</v>
      </c>
      <c r="AL1676" t="str">
        <f>IF(OR(AND(Q1676=Q1677,P1676&gt;0),AND(O1676&gt;0,O1676=O1677)),"duplicate","")</f>
        <v/>
      </c>
      <c r="AM1676" t="s">
        <v>827</v>
      </c>
      <c r="AN1676" t="s">
        <v>827</v>
      </c>
      <c r="AO1676" t="s">
        <v>826</v>
      </c>
      <c r="AP1676" t="s">
        <v>826</v>
      </c>
      <c r="AQ1676" t="s">
        <v>32</v>
      </c>
    </row>
    <row r="1677" spans="1:43" x14ac:dyDescent="0.2">
      <c r="A1677" s="28">
        <v>42919</v>
      </c>
      <c r="B1677" s="1">
        <v>42899</v>
      </c>
      <c r="C1677" s="1" t="str">
        <f>IF(F1677="Kup","6/13/2017",IF(F1677="Sag","6/14/2017",""))</f>
        <v>6/13/2017</v>
      </c>
      <c r="D1677" s="27">
        <f>A1677-B1677</f>
        <v>20</v>
      </c>
      <c r="E1677" s="27">
        <f>A1677-C1677</f>
        <v>20</v>
      </c>
      <c r="F1677" t="s">
        <v>21</v>
      </c>
      <c r="G1677">
        <v>20</v>
      </c>
      <c r="H1677" t="s">
        <v>30</v>
      </c>
      <c r="I1677" s="12" t="s">
        <v>78</v>
      </c>
      <c r="J1677" s="12" t="s">
        <v>78</v>
      </c>
      <c r="K1677" s="3" t="s">
        <v>947</v>
      </c>
      <c r="L1677" s="3" t="s">
        <v>949</v>
      </c>
      <c r="M1677">
        <v>3</v>
      </c>
      <c r="N1677">
        <v>3</v>
      </c>
      <c r="O1677" s="23">
        <v>13.971</v>
      </c>
      <c r="R1677" t="str">
        <f>IF(Q1677&gt;0,(P1677*(Q1677^2))*(3.14159/6),"")</f>
        <v/>
      </c>
      <c r="S1677" t="s">
        <v>32</v>
      </c>
      <c r="T1677" t="s">
        <v>25</v>
      </c>
      <c r="U1677" t="s">
        <v>26</v>
      </c>
      <c r="V1677" t="s">
        <v>625</v>
      </c>
      <c r="X1677" t="s">
        <v>34</v>
      </c>
      <c r="AA1677" s="12" t="s">
        <v>835</v>
      </c>
      <c r="AB1677" t="str">
        <f>IF(Q1677&gt;0,"yes","no")</f>
        <v>no</v>
      </c>
      <c r="AC1677" t="str">
        <f>IF(O1677&gt;0,"yes","no")</f>
        <v>yes</v>
      </c>
      <c r="AD1677" t="str">
        <f>IF(AH1677="hatch","yes","no")</f>
        <v>no</v>
      </c>
      <c r="AE1677" t="str">
        <f>IF(AH1677="swimup","yes","no")</f>
        <v>no</v>
      </c>
      <c r="AF1677" t="str">
        <f>IF(AH1677="respiration","yes","no")</f>
        <v>no</v>
      </c>
      <c r="AH1677" t="s">
        <v>29</v>
      </c>
      <c r="AI1677">
        <f>IF(O1677&gt;0,(IF(S1677="live",O1677*0.84,IF(S1677="dried.ethanol",O1677*0.8449+2.8227,O1677))),"")</f>
        <v>13.971</v>
      </c>
      <c r="AL1677" t="str">
        <f>IF(OR(AND(Q1677=Q1678,P1677&gt;0),AND(O1677&gt;0,O1677=O1678)),"duplicate","")</f>
        <v/>
      </c>
      <c r="AM1677" t="s">
        <v>827</v>
      </c>
      <c r="AN1677" t="s">
        <v>827</v>
      </c>
      <c r="AO1677" t="s">
        <v>826</v>
      </c>
      <c r="AP1677" t="s">
        <v>826</v>
      </c>
      <c r="AQ1677" t="s">
        <v>32</v>
      </c>
    </row>
    <row r="1678" spans="1:43" x14ac:dyDescent="0.2">
      <c r="A1678" s="28">
        <v>42919</v>
      </c>
      <c r="B1678" s="1">
        <v>42899</v>
      </c>
      <c r="C1678" s="1" t="str">
        <f>IF(F1678="Kup","6/13/2017",IF(F1678="Sag","6/14/2017",""))</f>
        <v>6/13/2017</v>
      </c>
      <c r="D1678" s="27">
        <f>A1678-B1678</f>
        <v>20</v>
      </c>
      <c r="E1678" s="27">
        <f>A1678-C1678</f>
        <v>20</v>
      </c>
      <c r="F1678" t="s">
        <v>21</v>
      </c>
      <c r="G1678">
        <v>20</v>
      </c>
      <c r="H1678" t="s">
        <v>30</v>
      </c>
      <c r="I1678" s="12" t="s">
        <v>78</v>
      </c>
      <c r="J1678" s="12" t="s">
        <v>78</v>
      </c>
      <c r="K1678" s="3" t="s">
        <v>947</v>
      </c>
      <c r="L1678" s="3" t="s">
        <v>949</v>
      </c>
      <c r="M1678">
        <v>4</v>
      </c>
      <c r="N1678">
        <v>4</v>
      </c>
      <c r="O1678" s="23">
        <v>14.571999999999999</v>
      </c>
      <c r="R1678" t="str">
        <f>IF(Q1678&gt;0,(P1678*(Q1678^2))*(3.14159/6),"")</f>
        <v/>
      </c>
      <c r="S1678" t="s">
        <v>32</v>
      </c>
      <c r="T1678" t="s">
        <v>25</v>
      </c>
      <c r="U1678" t="s">
        <v>26</v>
      </c>
      <c r="V1678" t="s">
        <v>625</v>
      </c>
      <c r="X1678" t="s">
        <v>34</v>
      </c>
      <c r="AA1678" s="12" t="s">
        <v>835</v>
      </c>
      <c r="AB1678" t="str">
        <f>IF(Q1678&gt;0,"yes","no")</f>
        <v>no</v>
      </c>
      <c r="AC1678" t="str">
        <f>IF(O1678&gt;0,"yes","no")</f>
        <v>yes</v>
      </c>
      <c r="AD1678" t="str">
        <f>IF(AH1678="hatch","yes","no")</f>
        <v>no</v>
      </c>
      <c r="AE1678" t="str">
        <f>IF(AH1678="swimup","yes","no")</f>
        <v>no</v>
      </c>
      <c r="AF1678" t="str">
        <f>IF(AH1678="respiration","yes","no")</f>
        <v>no</v>
      </c>
      <c r="AH1678" t="s">
        <v>29</v>
      </c>
      <c r="AI1678">
        <f>IF(O1678&gt;0,(IF(S1678="live",O1678*0.84,IF(S1678="dried.ethanol",O1678*0.8449+2.8227,O1678))),"")</f>
        <v>14.571999999999999</v>
      </c>
      <c r="AL1678" t="str">
        <f>IF(OR(AND(Q1678=Q1679,P1678&gt;0),AND(O1678&gt;0,O1678=O1679)),"duplicate","")</f>
        <v/>
      </c>
      <c r="AM1678" t="s">
        <v>827</v>
      </c>
      <c r="AN1678" t="s">
        <v>827</v>
      </c>
      <c r="AO1678" t="s">
        <v>826</v>
      </c>
      <c r="AP1678" t="s">
        <v>826</v>
      </c>
      <c r="AQ1678" t="s">
        <v>32</v>
      </c>
    </row>
    <row r="1679" spans="1:43" x14ac:dyDescent="0.2">
      <c r="A1679" s="28">
        <v>42919</v>
      </c>
      <c r="B1679" s="1">
        <v>42899</v>
      </c>
      <c r="C1679" s="1" t="str">
        <f>IF(F1679="Kup","6/13/2017",IF(F1679="Sag","6/14/2017",""))</f>
        <v>6/13/2017</v>
      </c>
      <c r="D1679" s="27">
        <f>A1679-B1679</f>
        <v>20</v>
      </c>
      <c r="E1679" s="27">
        <f>A1679-C1679</f>
        <v>20</v>
      </c>
      <c r="F1679" t="s">
        <v>21</v>
      </c>
      <c r="G1679">
        <v>20</v>
      </c>
      <c r="H1679" t="s">
        <v>30</v>
      </c>
      <c r="I1679" s="12" t="s">
        <v>78</v>
      </c>
      <c r="J1679" s="12" t="s">
        <v>78</v>
      </c>
      <c r="K1679" s="3" t="s">
        <v>947</v>
      </c>
      <c r="L1679" s="3" t="s">
        <v>949</v>
      </c>
      <c r="M1679">
        <v>5</v>
      </c>
      <c r="N1679">
        <v>5</v>
      </c>
      <c r="O1679" s="23">
        <v>15.016999999999999</v>
      </c>
      <c r="R1679" t="str">
        <f>IF(Q1679&gt;0,(P1679*(Q1679^2))*(3.14159/6),"")</f>
        <v/>
      </c>
      <c r="S1679" t="s">
        <v>32</v>
      </c>
      <c r="T1679" t="s">
        <v>25</v>
      </c>
      <c r="U1679" t="s">
        <v>26</v>
      </c>
      <c r="V1679" t="s">
        <v>625</v>
      </c>
      <c r="X1679" t="s">
        <v>34</v>
      </c>
      <c r="AA1679" s="12" t="s">
        <v>835</v>
      </c>
      <c r="AB1679" t="str">
        <f>IF(Q1679&gt;0,"yes","no")</f>
        <v>no</v>
      </c>
      <c r="AC1679" t="str">
        <f>IF(O1679&gt;0,"yes","no")</f>
        <v>yes</v>
      </c>
      <c r="AD1679" t="str">
        <f>IF(AH1679="hatch","yes","no")</f>
        <v>no</v>
      </c>
      <c r="AE1679" t="str">
        <f>IF(AH1679="swimup","yes","no")</f>
        <v>no</v>
      </c>
      <c r="AF1679" t="str">
        <f>IF(AH1679="respiration","yes","no")</f>
        <v>no</v>
      </c>
      <c r="AH1679" t="s">
        <v>29</v>
      </c>
      <c r="AI1679">
        <f>IF(O1679&gt;0,(IF(S1679="live",O1679*0.84,IF(S1679="dried.ethanol",O1679*0.8449+2.8227,O1679))),"")</f>
        <v>15.016999999999999</v>
      </c>
      <c r="AL1679" t="str">
        <f>IF(OR(AND(Q1679=Q1680,P1679&gt;0),AND(O1679&gt;0,O1679=O1680)),"duplicate","")</f>
        <v/>
      </c>
      <c r="AM1679" t="s">
        <v>827</v>
      </c>
      <c r="AN1679" t="s">
        <v>827</v>
      </c>
      <c r="AO1679" t="s">
        <v>826</v>
      </c>
      <c r="AP1679" t="s">
        <v>826</v>
      </c>
      <c r="AQ1679" t="s">
        <v>32</v>
      </c>
    </row>
    <row r="1680" spans="1:43" x14ac:dyDescent="0.2">
      <c r="A1680" s="28">
        <v>42919</v>
      </c>
      <c r="B1680" s="1">
        <v>42899</v>
      </c>
      <c r="C1680" s="1" t="str">
        <f>IF(F1680="Kup","6/13/2017",IF(F1680="Sag","6/14/2017",""))</f>
        <v>6/13/2017</v>
      </c>
      <c r="D1680" s="27">
        <f>A1680-B1680</f>
        <v>20</v>
      </c>
      <c r="E1680" s="27">
        <f>A1680-C1680</f>
        <v>20</v>
      </c>
      <c r="F1680" t="s">
        <v>21</v>
      </c>
      <c r="G1680">
        <v>20</v>
      </c>
      <c r="H1680" t="s">
        <v>30</v>
      </c>
      <c r="I1680" s="12" t="s">
        <v>78</v>
      </c>
      <c r="J1680" s="12" t="s">
        <v>78</v>
      </c>
      <c r="K1680" s="3" t="s">
        <v>947</v>
      </c>
      <c r="L1680" s="3" t="s">
        <v>949</v>
      </c>
      <c r="M1680">
        <v>6</v>
      </c>
      <c r="N1680">
        <v>6</v>
      </c>
      <c r="O1680" s="23">
        <v>13.627000000000001</v>
      </c>
      <c r="R1680" t="str">
        <f>IF(Q1680&gt;0,(P1680*(Q1680^2))*(3.14159/6),"")</f>
        <v/>
      </c>
      <c r="S1680" t="s">
        <v>32</v>
      </c>
      <c r="T1680" t="s">
        <v>25</v>
      </c>
      <c r="U1680" t="s">
        <v>26</v>
      </c>
      <c r="V1680" t="s">
        <v>625</v>
      </c>
      <c r="X1680" t="s">
        <v>34</v>
      </c>
      <c r="AA1680" s="12" t="s">
        <v>835</v>
      </c>
      <c r="AB1680" t="str">
        <f>IF(Q1680&gt;0,"yes","no")</f>
        <v>no</v>
      </c>
      <c r="AC1680" t="str">
        <f>IF(O1680&gt;0,"yes","no")</f>
        <v>yes</v>
      </c>
      <c r="AD1680" t="str">
        <f>IF(AH1680="hatch","yes","no")</f>
        <v>no</v>
      </c>
      <c r="AE1680" t="str">
        <f>IF(AH1680="swimup","yes","no")</f>
        <v>no</v>
      </c>
      <c r="AF1680" t="str">
        <f>IF(AH1680="respiration","yes","no")</f>
        <v>no</v>
      </c>
      <c r="AH1680" t="s">
        <v>29</v>
      </c>
      <c r="AI1680">
        <f>IF(O1680&gt;0,(IF(S1680="live",O1680*0.84,IF(S1680="dried.ethanol",O1680*0.8449+2.8227,O1680))),"")</f>
        <v>13.627000000000001</v>
      </c>
      <c r="AL1680" t="str">
        <f>IF(OR(AND(Q1680=Q1681,P1680&gt;0),AND(O1680&gt;0,O1680=O1681)),"duplicate","")</f>
        <v/>
      </c>
      <c r="AM1680" t="s">
        <v>827</v>
      </c>
      <c r="AN1680" t="s">
        <v>827</v>
      </c>
      <c r="AO1680" t="s">
        <v>826</v>
      </c>
      <c r="AP1680" t="s">
        <v>826</v>
      </c>
      <c r="AQ1680" t="s">
        <v>32</v>
      </c>
    </row>
    <row r="1681" spans="1:43" x14ac:dyDescent="0.2">
      <c r="A1681" s="28">
        <v>42919</v>
      </c>
      <c r="B1681" s="1">
        <v>42899</v>
      </c>
      <c r="C1681" s="1" t="str">
        <f>IF(F1681="Kup","6/13/2017",IF(F1681="Sag","6/14/2017",""))</f>
        <v>6/13/2017</v>
      </c>
      <c r="D1681" s="27">
        <f>A1681-B1681</f>
        <v>20</v>
      </c>
      <c r="E1681" s="27">
        <f>A1681-C1681</f>
        <v>20</v>
      </c>
      <c r="F1681" t="s">
        <v>21</v>
      </c>
      <c r="G1681">
        <v>20</v>
      </c>
      <c r="H1681" t="s">
        <v>30</v>
      </c>
      <c r="I1681" s="12" t="s">
        <v>78</v>
      </c>
      <c r="J1681" s="12" t="s">
        <v>78</v>
      </c>
      <c r="K1681" s="3" t="s">
        <v>947</v>
      </c>
      <c r="L1681" s="3" t="s">
        <v>949</v>
      </c>
      <c r="M1681">
        <v>7</v>
      </c>
      <c r="N1681">
        <v>7</v>
      </c>
      <c r="O1681" s="23">
        <v>14.506</v>
      </c>
      <c r="R1681" t="str">
        <f>IF(Q1681&gt;0,(P1681*(Q1681^2))*(3.14159/6),"")</f>
        <v/>
      </c>
      <c r="S1681" t="s">
        <v>32</v>
      </c>
      <c r="T1681" t="s">
        <v>25</v>
      </c>
      <c r="U1681" t="s">
        <v>26</v>
      </c>
      <c r="V1681" t="s">
        <v>625</v>
      </c>
      <c r="X1681" t="s">
        <v>34</v>
      </c>
      <c r="AA1681" s="12" t="s">
        <v>835</v>
      </c>
      <c r="AB1681" t="str">
        <f>IF(Q1681&gt;0,"yes","no")</f>
        <v>no</v>
      </c>
      <c r="AC1681" t="str">
        <f>IF(O1681&gt;0,"yes","no")</f>
        <v>yes</v>
      </c>
      <c r="AD1681" t="str">
        <f>IF(AH1681="hatch","yes","no")</f>
        <v>no</v>
      </c>
      <c r="AE1681" t="str">
        <f>IF(AH1681="swimup","yes","no")</f>
        <v>no</v>
      </c>
      <c r="AF1681" t="str">
        <f>IF(AH1681="respiration","yes","no")</f>
        <v>no</v>
      </c>
      <c r="AH1681" t="s">
        <v>29</v>
      </c>
      <c r="AI1681">
        <f>IF(O1681&gt;0,(IF(S1681="live",O1681*0.84,IF(S1681="dried.ethanol",O1681*0.8449+2.8227,O1681))),"")</f>
        <v>14.506</v>
      </c>
      <c r="AL1681" t="str">
        <f>IF(OR(AND(Q1681=Q1682,P1681&gt;0),AND(O1681&gt;0,O1681=O1682)),"duplicate","")</f>
        <v/>
      </c>
      <c r="AM1681" t="s">
        <v>827</v>
      </c>
      <c r="AN1681" t="s">
        <v>827</v>
      </c>
      <c r="AO1681" t="s">
        <v>826</v>
      </c>
      <c r="AP1681" t="s">
        <v>826</v>
      </c>
      <c r="AQ1681" t="s">
        <v>32</v>
      </c>
    </row>
    <row r="1682" spans="1:43" x14ac:dyDescent="0.2">
      <c r="A1682" s="28">
        <v>42919</v>
      </c>
      <c r="B1682" s="1">
        <v>42899</v>
      </c>
      <c r="C1682" s="1" t="str">
        <f>IF(F1682="Kup","6/13/2017",IF(F1682="Sag","6/14/2017",""))</f>
        <v>6/13/2017</v>
      </c>
      <c r="D1682" s="27">
        <f>A1682-B1682</f>
        <v>20</v>
      </c>
      <c r="E1682" s="27">
        <f>A1682-C1682</f>
        <v>20</v>
      </c>
      <c r="F1682" t="s">
        <v>21</v>
      </c>
      <c r="G1682">
        <v>20</v>
      </c>
      <c r="H1682" t="s">
        <v>30</v>
      </c>
      <c r="I1682" s="12" t="s">
        <v>78</v>
      </c>
      <c r="J1682" s="12" t="s">
        <v>78</v>
      </c>
      <c r="K1682" s="3" t="s">
        <v>947</v>
      </c>
      <c r="L1682" s="3" t="s">
        <v>949</v>
      </c>
      <c r="M1682">
        <v>8</v>
      </c>
      <c r="N1682">
        <v>8</v>
      </c>
      <c r="O1682" s="23">
        <v>14.581</v>
      </c>
      <c r="R1682" t="str">
        <f>IF(Q1682&gt;0,(P1682*(Q1682^2))*(3.14159/6),"")</f>
        <v/>
      </c>
      <c r="S1682" t="s">
        <v>32</v>
      </c>
      <c r="T1682" t="s">
        <v>25</v>
      </c>
      <c r="U1682" t="s">
        <v>26</v>
      </c>
      <c r="V1682" t="s">
        <v>625</v>
      </c>
      <c r="X1682" t="s">
        <v>34</v>
      </c>
      <c r="AA1682" s="12" t="s">
        <v>835</v>
      </c>
      <c r="AB1682" t="str">
        <f>IF(Q1682&gt;0,"yes","no")</f>
        <v>no</v>
      </c>
      <c r="AC1682" t="str">
        <f>IF(O1682&gt;0,"yes","no")</f>
        <v>yes</v>
      </c>
      <c r="AD1682" t="str">
        <f>IF(AH1682="hatch","yes","no")</f>
        <v>no</v>
      </c>
      <c r="AE1682" t="str">
        <f>IF(AH1682="swimup","yes","no")</f>
        <v>no</v>
      </c>
      <c r="AF1682" t="str">
        <f>IF(AH1682="respiration","yes","no")</f>
        <v>no</v>
      </c>
      <c r="AH1682" t="s">
        <v>29</v>
      </c>
      <c r="AI1682">
        <f>IF(O1682&gt;0,(IF(S1682="live",O1682*0.84,IF(S1682="dried.ethanol",O1682*0.8449+2.8227,O1682))),"")</f>
        <v>14.581</v>
      </c>
      <c r="AL1682" t="str">
        <f>IF(OR(AND(Q1682=Q1683,P1682&gt;0),AND(O1682&gt;0,O1682=O1683)),"duplicate","")</f>
        <v/>
      </c>
      <c r="AM1682" t="s">
        <v>827</v>
      </c>
      <c r="AN1682" t="s">
        <v>827</v>
      </c>
      <c r="AO1682" t="s">
        <v>826</v>
      </c>
      <c r="AP1682" t="s">
        <v>826</v>
      </c>
      <c r="AQ1682" t="s">
        <v>32</v>
      </c>
    </row>
    <row r="1683" spans="1:43" x14ac:dyDescent="0.2">
      <c r="A1683" s="28">
        <v>42919</v>
      </c>
      <c r="B1683" s="1">
        <v>42899</v>
      </c>
      <c r="C1683" s="1" t="str">
        <f>IF(F1683="Kup","6/13/2017",IF(F1683="Sag","6/14/2017",""))</f>
        <v>6/13/2017</v>
      </c>
      <c r="D1683" s="27">
        <f>A1683-B1683</f>
        <v>20</v>
      </c>
      <c r="E1683" s="27">
        <f>A1683-C1683</f>
        <v>20</v>
      </c>
      <c r="F1683" t="s">
        <v>21</v>
      </c>
      <c r="G1683">
        <v>20</v>
      </c>
      <c r="H1683" t="s">
        <v>30</v>
      </c>
      <c r="I1683" s="12" t="s">
        <v>78</v>
      </c>
      <c r="J1683" s="12" t="s">
        <v>78</v>
      </c>
      <c r="K1683" s="3" t="s">
        <v>947</v>
      </c>
      <c r="L1683" s="3" t="s">
        <v>949</v>
      </c>
      <c r="M1683">
        <v>9</v>
      </c>
      <c r="N1683">
        <v>9</v>
      </c>
      <c r="O1683" s="23">
        <v>14.170999999999999</v>
      </c>
      <c r="R1683" t="str">
        <f>IF(Q1683&gt;0,(P1683*(Q1683^2))*(3.14159/6),"")</f>
        <v/>
      </c>
      <c r="S1683" t="s">
        <v>32</v>
      </c>
      <c r="T1683" t="s">
        <v>25</v>
      </c>
      <c r="U1683" t="s">
        <v>26</v>
      </c>
      <c r="V1683" t="s">
        <v>625</v>
      </c>
      <c r="X1683" t="s">
        <v>34</v>
      </c>
      <c r="AA1683" s="12" t="s">
        <v>835</v>
      </c>
      <c r="AB1683" t="str">
        <f>IF(Q1683&gt;0,"yes","no")</f>
        <v>no</v>
      </c>
      <c r="AC1683" t="str">
        <f>IF(O1683&gt;0,"yes","no")</f>
        <v>yes</v>
      </c>
      <c r="AD1683" t="str">
        <f>IF(AH1683="hatch","yes","no")</f>
        <v>no</v>
      </c>
      <c r="AE1683" t="str">
        <f>IF(AH1683="swimup","yes","no")</f>
        <v>no</v>
      </c>
      <c r="AF1683" t="str">
        <f>IF(AH1683="respiration","yes","no")</f>
        <v>no</v>
      </c>
      <c r="AH1683" t="s">
        <v>29</v>
      </c>
      <c r="AI1683">
        <f>IF(O1683&gt;0,(IF(S1683="live",O1683*0.84,IF(S1683="dried.ethanol",O1683*0.8449+2.8227,O1683))),"")</f>
        <v>14.170999999999999</v>
      </c>
      <c r="AL1683" t="str">
        <f>IF(OR(AND(Q1683=Q1684,P1683&gt;0),AND(O1683&gt;0,O1683=O1684)),"duplicate","")</f>
        <v/>
      </c>
      <c r="AM1683" t="s">
        <v>827</v>
      </c>
      <c r="AN1683" t="s">
        <v>827</v>
      </c>
      <c r="AO1683" t="s">
        <v>826</v>
      </c>
      <c r="AP1683" t="s">
        <v>826</v>
      </c>
      <c r="AQ1683" t="s">
        <v>32</v>
      </c>
    </row>
    <row r="1684" spans="1:43" x14ac:dyDescent="0.2">
      <c r="A1684" s="28">
        <v>42919</v>
      </c>
      <c r="B1684" s="1">
        <v>42899</v>
      </c>
      <c r="C1684" s="1" t="str">
        <f>IF(F1684="Kup","6/13/2017",IF(F1684="Sag","6/14/2017",""))</f>
        <v>6/13/2017</v>
      </c>
      <c r="D1684" s="27">
        <f>A1684-B1684</f>
        <v>20</v>
      </c>
      <c r="E1684" s="27">
        <f>A1684-C1684</f>
        <v>20</v>
      </c>
      <c r="F1684" t="s">
        <v>21</v>
      </c>
      <c r="G1684">
        <v>20</v>
      </c>
      <c r="H1684" t="s">
        <v>30</v>
      </c>
      <c r="I1684" s="12" t="s">
        <v>81</v>
      </c>
      <c r="J1684" s="12" t="s">
        <v>81</v>
      </c>
      <c r="K1684" s="3" t="s">
        <v>948</v>
      </c>
      <c r="L1684" s="3" t="s">
        <v>949</v>
      </c>
      <c r="M1684">
        <v>1</v>
      </c>
      <c r="N1684">
        <v>1</v>
      </c>
      <c r="O1684" s="23">
        <v>14.378</v>
      </c>
      <c r="R1684" t="str">
        <f>IF(Q1684&gt;0,(P1684*(Q1684^2))*(3.14159/6),"")</f>
        <v/>
      </c>
      <c r="S1684" t="s">
        <v>32</v>
      </c>
      <c r="T1684" t="s">
        <v>25</v>
      </c>
      <c r="U1684" t="s">
        <v>26</v>
      </c>
      <c r="V1684" t="s">
        <v>622</v>
      </c>
      <c r="X1684" t="s">
        <v>34</v>
      </c>
      <c r="AA1684" s="12" t="s">
        <v>835</v>
      </c>
      <c r="AB1684" t="str">
        <f>IF(Q1684&gt;0,"yes","no")</f>
        <v>no</v>
      </c>
      <c r="AC1684" t="str">
        <f>IF(O1684&gt;0,"yes","no")</f>
        <v>yes</v>
      </c>
      <c r="AD1684" t="str">
        <f>IF(AH1684="hatch","yes","no")</f>
        <v>no</v>
      </c>
      <c r="AE1684" t="str">
        <f>IF(AH1684="swimup","yes","no")</f>
        <v>no</v>
      </c>
      <c r="AF1684" t="str">
        <f>IF(AH1684="respiration","yes","no")</f>
        <v>no</v>
      </c>
      <c r="AH1684" t="s">
        <v>29</v>
      </c>
      <c r="AI1684">
        <f>IF(O1684&gt;0,(IF(S1684="live",O1684*0.84,IF(S1684="dried.ethanol",O1684*0.8449+2.8227,O1684))),"")</f>
        <v>14.378</v>
      </c>
      <c r="AL1684" t="str">
        <f>IF(OR(AND(Q1684=Q1685,P1684&gt;0),AND(O1684&gt;0,O1684=O1685)),"duplicate","")</f>
        <v/>
      </c>
      <c r="AM1684" t="s">
        <v>827</v>
      </c>
      <c r="AN1684" t="s">
        <v>827</v>
      </c>
      <c r="AO1684" t="s">
        <v>826</v>
      </c>
      <c r="AP1684" t="s">
        <v>826</v>
      </c>
      <c r="AQ1684" t="s">
        <v>32</v>
      </c>
    </row>
    <row r="1685" spans="1:43" x14ac:dyDescent="0.2">
      <c r="A1685" s="28">
        <v>42919</v>
      </c>
      <c r="B1685" s="1">
        <v>42899</v>
      </c>
      <c r="C1685" s="1" t="str">
        <f>IF(F1685="Kup","6/13/2017",IF(F1685="Sag","6/14/2017",""))</f>
        <v>6/13/2017</v>
      </c>
      <c r="D1685" s="27">
        <f>A1685-B1685</f>
        <v>20</v>
      </c>
      <c r="E1685" s="27">
        <f>A1685-C1685</f>
        <v>20</v>
      </c>
      <c r="F1685" t="s">
        <v>21</v>
      </c>
      <c r="G1685">
        <v>20</v>
      </c>
      <c r="H1685" t="s">
        <v>30</v>
      </c>
      <c r="I1685" s="12" t="s">
        <v>81</v>
      </c>
      <c r="J1685" s="12" t="s">
        <v>81</v>
      </c>
      <c r="K1685" s="3" t="s">
        <v>948</v>
      </c>
      <c r="L1685" s="3" t="s">
        <v>949</v>
      </c>
      <c r="M1685">
        <v>2</v>
      </c>
      <c r="N1685">
        <v>2</v>
      </c>
      <c r="O1685" s="23">
        <v>13.842000000000001</v>
      </c>
      <c r="R1685" t="str">
        <f>IF(Q1685&gt;0,(P1685*(Q1685^2))*(3.14159/6),"")</f>
        <v/>
      </c>
      <c r="S1685" t="s">
        <v>32</v>
      </c>
      <c r="T1685" t="s">
        <v>25</v>
      </c>
      <c r="U1685" t="s">
        <v>26</v>
      </c>
      <c r="V1685" t="s">
        <v>622</v>
      </c>
      <c r="X1685" t="s">
        <v>34</v>
      </c>
      <c r="AA1685" s="12" t="s">
        <v>835</v>
      </c>
      <c r="AB1685" t="str">
        <f>IF(Q1685&gt;0,"yes","no")</f>
        <v>no</v>
      </c>
      <c r="AC1685" t="str">
        <f>IF(O1685&gt;0,"yes","no")</f>
        <v>yes</v>
      </c>
      <c r="AD1685" t="str">
        <f>IF(AH1685="hatch","yes","no")</f>
        <v>no</v>
      </c>
      <c r="AE1685" t="str">
        <f>IF(AH1685="swimup","yes","no")</f>
        <v>no</v>
      </c>
      <c r="AF1685" t="str">
        <f>IF(AH1685="respiration","yes","no")</f>
        <v>no</v>
      </c>
      <c r="AH1685" t="s">
        <v>29</v>
      </c>
      <c r="AI1685">
        <f>IF(O1685&gt;0,(IF(S1685="live",O1685*0.84,IF(S1685="dried.ethanol",O1685*0.8449+2.8227,O1685))),"")</f>
        <v>13.842000000000001</v>
      </c>
      <c r="AL1685" t="str">
        <f>IF(OR(AND(Q1685=Q1686,P1685&gt;0),AND(O1685&gt;0,O1685=O1686)),"duplicate","")</f>
        <v/>
      </c>
      <c r="AM1685" t="s">
        <v>827</v>
      </c>
      <c r="AN1685" t="s">
        <v>827</v>
      </c>
      <c r="AO1685" t="s">
        <v>826</v>
      </c>
      <c r="AP1685" t="s">
        <v>826</v>
      </c>
      <c r="AQ1685" t="s">
        <v>32</v>
      </c>
    </row>
    <row r="1686" spans="1:43" x14ac:dyDescent="0.2">
      <c r="A1686" s="28">
        <v>42919</v>
      </c>
      <c r="B1686" s="1">
        <v>42899</v>
      </c>
      <c r="C1686" s="1" t="str">
        <f>IF(F1686="Kup","6/13/2017",IF(F1686="Sag","6/14/2017",""))</f>
        <v>6/13/2017</v>
      </c>
      <c r="D1686" s="27">
        <f>A1686-B1686</f>
        <v>20</v>
      </c>
      <c r="E1686" s="27">
        <f>A1686-C1686</f>
        <v>20</v>
      </c>
      <c r="F1686" t="s">
        <v>21</v>
      </c>
      <c r="G1686">
        <v>20</v>
      </c>
      <c r="H1686" t="s">
        <v>30</v>
      </c>
      <c r="I1686" s="12" t="s">
        <v>81</v>
      </c>
      <c r="J1686" s="12" t="s">
        <v>81</v>
      </c>
      <c r="K1686" s="3" t="s">
        <v>948</v>
      </c>
      <c r="L1686" s="3" t="s">
        <v>949</v>
      </c>
      <c r="M1686">
        <v>3</v>
      </c>
      <c r="N1686">
        <v>3</v>
      </c>
      <c r="O1686" s="23">
        <v>14.022</v>
      </c>
      <c r="R1686" t="str">
        <f>IF(Q1686&gt;0,(P1686*(Q1686^2))*(3.14159/6),"")</f>
        <v/>
      </c>
      <c r="S1686" t="s">
        <v>32</v>
      </c>
      <c r="T1686" t="s">
        <v>25</v>
      </c>
      <c r="U1686" t="s">
        <v>26</v>
      </c>
      <c r="V1686" t="s">
        <v>622</v>
      </c>
      <c r="X1686" t="s">
        <v>34</v>
      </c>
      <c r="AA1686" s="12" t="s">
        <v>835</v>
      </c>
      <c r="AB1686" t="str">
        <f>IF(Q1686&gt;0,"yes","no")</f>
        <v>no</v>
      </c>
      <c r="AC1686" t="str">
        <f>IF(O1686&gt;0,"yes","no")</f>
        <v>yes</v>
      </c>
      <c r="AD1686" t="str">
        <f>IF(AH1686="hatch","yes","no")</f>
        <v>no</v>
      </c>
      <c r="AE1686" t="str">
        <f>IF(AH1686="swimup","yes","no")</f>
        <v>no</v>
      </c>
      <c r="AF1686" t="str">
        <f>IF(AH1686="respiration","yes","no")</f>
        <v>no</v>
      </c>
      <c r="AH1686" t="s">
        <v>29</v>
      </c>
      <c r="AI1686">
        <f>IF(O1686&gt;0,(IF(S1686="live",O1686*0.84,IF(S1686="dried.ethanol",O1686*0.8449+2.8227,O1686))),"")</f>
        <v>14.022</v>
      </c>
      <c r="AL1686" t="str">
        <f>IF(OR(AND(Q1686=Q1687,P1686&gt;0),AND(O1686&gt;0,O1686=O1687)),"duplicate","")</f>
        <v/>
      </c>
      <c r="AM1686" t="s">
        <v>827</v>
      </c>
      <c r="AN1686" t="s">
        <v>827</v>
      </c>
      <c r="AO1686" t="s">
        <v>826</v>
      </c>
      <c r="AP1686" t="s">
        <v>826</v>
      </c>
      <c r="AQ1686" t="s">
        <v>32</v>
      </c>
    </row>
    <row r="1687" spans="1:43" x14ac:dyDescent="0.2">
      <c r="A1687" s="28">
        <v>42919</v>
      </c>
      <c r="B1687" s="1">
        <v>42899</v>
      </c>
      <c r="C1687" s="1" t="str">
        <f>IF(F1687="Kup","6/13/2017",IF(F1687="Sag","6/14/2017",""))</f>
        <v>6/13/2017</v>
      </c>
      <c r="D1687" s="27">
        <f>A1687-B1687</f>
        <v>20</v>
      </c>
      <c r="E1687" s="27">
        <f>A1687-C1687</f>
        <v>20</v>
      </c>
      <c r="F1687" t="s">
        <v>21</v>
      </c>
      <c r="G1687">
        <v>20</v>
      </c>
      <c r="H1687" t="s">
        <v>30</v>
      </c>
      <c r="I1687" s="12" t="s">
        <v>81</v>
      </c>
      <c r="J1687" s="12" t="s">
        <v>81</v>
      </c>
      <c r="K1687" s="3" t="s">
        <v>948</v>
      </c>
      <c r="L1687" s="3" t="s">
        <v>949</v>
      </c>
      <c r="M1687">
        <v>4</v>
      </c>
      <c r="N1687">
        <v>4</v>
      </c>
      <c r="O1687" s="23">
        <v>14.202999999999999</v>
      </c>
      <c r="R1687" t="str">
        <f>IF(Q1687&gt;0,(P1687*(Q1687^2))*(3.14159/6),"")</f>
        <v/>
      </c>
      <c r="S1687" t="s">
        <v>32</v>
      </c>
      <c r="T1687" t="s">
        <v>25</v>
      </c>
      <c r="U1687" t="s">
        <v>26</v>
      </c>
      <c r="V1687" t="s">
        <v>622</v>
      </c>
      <c r="X1687" t="s">
        <v>34</v>
      </c>
      <c r="AA1687" s="12" t="s">
        <v>835</v>
      </c>
      <c r="AB1687" t="str">
        <f>IF(Q1687&gt;0,"yes","no")</f>
        <v>no</v>
      </c>
      <c r="AC1687" t="str">
        <f>IF(O1687&gt;0,"yes","no")</f>
        <v>yes</v>
      </c>
      <c r="AD1687" t="str">
        <f>IF(AH1687="hatch","yes","no")</f>
        <v>no</v>
      </c>
      <c r="AE1687" t="str">
        <f>IF(AH1687="swimup","yes","no")</f>
        <v>no</v>
      </c>
      <c r="AF1687" t="str">
        <f>IF(AH1687="respiration","yes","no")</f>
        <v>no</v>
      </c>
      <c r="AH1687" t="s">
        <v>29</v>
      </c>
      <c r="AI1687">
        <f>IF(O1687&gt;0,(IF(S1687="live",O1687*0.84,IF(S1687="dried.ethanol",O1687*0.8449+2.8227,O1687))),"")</f>
        <v>14.202999999999999</v>
      </c>
      <c r="AL1687" t="str">
        <f>IF(OR(AND(Q1687=Q1688,P1687&gt;0),AND(O1687&gt;0,O1687=O1688)),"duplicate","")</f>
        <v/>
      </c>
      <c r="AM1687" t="s">
        <v>827</v>
      </c>
      <c r="AN1687" t="s">
        <v>827</v>
      </c>
      <c r="AO1687" t="s">
        <v>826</v>
      </c>
      <c r="AP1687" t="s">
        <v>826</v>
      </c>
      <c r="AQ1687" t="s">
        <v>32</v>
      </c>
    </row>
    <row r="1688" spans="1:43" x14ac:dyDescent="0.2">
      <c r="A1688" s="28">
        <v>42919</v>
      </c>
      <c r="B1688" s="1">
        <v>42899</v>
      </c>
      <c r="C1688" s="1" t="str">
        <f>IF(F1688="Kup","6/13/2017",IF(F1688="Sag","6/14/2017",""))</f>
        <v>6/13/2017</v>
      </c>
      <c r="D1688" s="27">
        <f>A1688-B1688</f>
        <v>20</v>
      </c>
      <c r="E1688" s="27">
        <f>A1688-C1688</f>
        <v>20</v>
      </c>
      <c r="F1688" t="s">
        <v>21</v>
      </c>
      <c r="G1688">
        <v>20</v>
      </c>
      <c r="H1688" t="s">
        <v>30</v>
      </c>
      <c r="I1688" s="12" t="s">
        <v>81</v>
      </c>
      <c r="J1688" s="12" t="s">
        <v>81</v>
      </c>
      <c r="K1688" s="3" t="s">
        <v>948</v>
      </c>
      <c r="L1688" s="3" t="s">
        <v>949</v>
      </c>
      <c r="M1688">
        <v>5</v>
      </c>
      <c r="N1688">
        <v>5</v>
      </c>
      <c r="O1688" s="23">
        <v>14.435</v>
      </c>
      <c r="R1688" t="str">
        <f>IF(Q1688&gt;0,(P1688*(Q1688^2))*(3.14159/6),"")</f>
        <v/>
      </c>
      <c r="S1688" t="s">
        <v>32</v>
      </c>
      <c r="T1688" t="s">
        <v>25</v>
      </c>
      <c r="U1688" t="s">
        <v>26</v>
      </c>
      <c r="V1688" t="s">
        <v>622</v>
      </c>
      <c r="X1688" t="s">
        <v>34</v>
      </c>
      <c r="AA1688" s="12" t="s">
        <v>835</v>
      </c>
      <c r="AB1688" t="str">
        <f>IF(Q1688&gt;0,"yes","no")</f>
        <v>no</v>
      </c>
      <c r="AC1688" t="str">
        <f>IF(O1688&gt;0,"yes","no")</f>
        <v>yes</v>
      </c>
      <c r="AD1688" t="str">
        <f>IF(AH1688="hatch","yes","no")</f>
        <v>no</v>
      </c>
      <c r="AE1688" t="str">
        <f>IF(AH1688="swimup","yes","no")</f>
        <v>no</v>
      </c>
      <c r="AF1688" t="str">
        <f>IF(AH1688="respiration","yes","no")</f>
        <v>no</v>
      </c>
      <c r="AH1688" t="s">
        <v>29</v>
      </c>
      <c r="AI1688">
        <f>IF(O1688&gt;0,(IF(S1688="live",O1688*0.84,IF(S1688="dried.ethanol",O1688*0.8449+2.8227,O1688))),"")</f>
        <v>14.435</v>
      </c>
      <c r="AL1688" t="str">
        <f>IF(OR(AND(Q1688=Q1689,P1688&gt;0),AND(O1688&gt;0,O1688=O1689)),"duplicate","")</f>
        <v/>
      </c>
      <c r="AM1688" t="s">
        <v>827</v>
      </c>
      <c r="AN1688" t="s">
        <v>827</v>
      </c>
      <c r="AO1688" t="s">
        <v>826</v>
      </c>
      <c r="AP1688" t="s">
        <v>826</v>
      </c>
      <c r="AQ1688" t="s">
        <v>32</v>
      </c>
    </row>
    <row r="1689" spans="1:43" x14ac:dyDescent="0.2">
      <c r="A1689" s="28">
        <v>42919</v>
      </c>
      <c r="B1689" s="1">
        <v>42899</v>
      </c>
      <c r="C1689" s="1" t="str">
        <f>IF(F1689="Kup","6/13/2017",IF(F1689="Sag","6/14/2017",""))</f>
        <v>6/13/2017</v>
      </c>
      <c r="D1689" s="27">
        <f>A1689-B1689</f>
        <v>20</v>
      </c>
      <c r="E1689" s="27">
        <f>A1689-C1689</f>
        <v>20</v>
      </c>
      <c r="F1689" t="s">
        <v>21</v>
      </c>
      <c r="G1689">
        <v>20</v>
      </c>
      <c r="H1689" t="s">
        <v>30</v>
      </c>
      <c r="I1689" s="12" t="s">
        <v>81</v>
      </c>
      <c r="J1689" s="12" t="s">
        <v>81</v>
      </c>
      <c r="K1689" s="3" t="s">
        <v>948</v>
      </c>
      <c r="L1689" s="3" t="s">
        <v>949</v>
      </c>
      <c r="M1689">
        <v>6</v>
      </c>
      <c r="N1689">
        <v>6</v>
      </c>
      <c r="O1689" s="23">
        <v>13.912000000000001</v>
      </c>
      <c r="R1689" t="str">
        <f>IF(Q1689&gt;0,(P1689*(Q1689^2))*(3.14159/6),"")</f>
        <v/>
      </c>
      <c r="S1689" t="s">
        <v>32</v>
      </c>
      <c r="T1689" t="s">
        <v>25</v>
      </c>
      <c r="U1689" t="s">
        <v>26</v>
      </c>
      <c r="V1689" t="s">
        <v>622</v>
      </c>
      <c r="X1689" t="s">
        <v>34</v>
      </c>
      <c r="AA1689" s="12" t="s">
        <v>835</v>
      </c>
      <c r="AB1689" t="str">
        <f>IF(Q1689&gt;0,"yes","no")</f>
        <v>no</v>
      </c>
      <c r="AC1689" t="str">
        <f>IF(O1689&gt;0,"yes","no")</f>
        <v>yes</v>
      </c>
      <c r="AD1689" t="str">
        <f>IF(AH1689="hatch","yes","no")</f>
        <v>no</v>
      </c>
      <c r="AE1689" t="str">
        <f>IF(AH1689="swimup","yes","no")</f>
        <v>no</v>
      </c>
      <c r="AF1689" t="str">
        <f>IF(AH1689="respiration","yes","no")</f>
        <v>no</v>
      </c>
      <c r="AH1689" t="s">
        <v>29</v>
      </c>
      <c r="AI1689">
        <f>IF(O1689&gt;0,(IF(S1689="live",O1689*0.84,IF(S1689="dried.ethanol",O1689*0.8449+2.8227,O1689))),"")</f>
        <v>13.912000000000001</v>
      </c>
      <c r="AL1689" t="str">
        <f>IF(OR(AND(Q1689=Q1690,P1689&gt;0),AND(O1689&gt;0,O1689=O1690)),"duplicate","")</f>
        <v/>
      </c>
      <c r="AM1689" t="s">
        <v>827</v>
      </c>
      <c r="AN1689" t="s">
        <v>827</v>
      </c>
      <c r="AO1689" t="s">
        <v>826</v>
      </c>
      <c r="AP1689" t="s">
        <v>826</v>
      </c>
      <c r="AQ1689" t="s">
        <v>32</v>
      </c>
    </row>
    <row r="1690" spans="1:43" x14ac:dyDescent="0.2">
      <c r="A1690" s="28">
        <v>42919</v>
      </c>
      <c r="B1690" s="1">
        <v>42899</v>
      </c>
      <c r="C1690" s="1" t="str">
        <f>IF(F1690="Kup","6/13/2017",IF(F1690="Sag","6/14/2017",""))</f>
        <v>6/13/2017</v>
      </c>
      <c r="D1690" s="27">
        <f>A1690-B1690</f>
        <v>20</v>
      </c>
      <c r="E1690" s="27">
        <f>A1690-C1690</f>
        <v>20</v>
      </c>
      <c r="F1690" t="s">
        <v>21</v>
      </c>
      <c r="G1690">
        <v>20</v>
      </c>
      <c r="H1690" t="s">
        <v>30</v>
      </c>
      <c r="I1690" s="12" t="s">
        <v>81</v>
      </c>
      <c r="J1690" s="12" t="s">
        <v>81</v>
      </c>
      <c r="K1690" s="3" t="s">
        <v>948</v>
      </c>
      <c r="L1690" s="3" t="s">
        <v>949</v>
      </c>
      <c r="M1690">
        <v>7</v>
      </c>
      <c r="N1690">
        <v>7</v>
      </c>
      <c r="O1690" s="23">
        <v>14.548</v>
      </c>
      <c r="R1690" t="str">
        <f>IF(Q1690&gt;0,(P1690*(Q1690^2))*(3.14159/6),"")</f>
        <v/>
      </c>
      <c r="S1690" t="s">
        <v>32</v>
      </c>
      <c r="T1690" t="s">
        <v>25</v>
      </c>
      <c r="U1690" t="s">
        <v>26</v>
      </c>
      <c r="V1690" t="s">
        <v>622</v>
      </c>
      <c r="X1690" t="s">
        <v>34</v>
      </c>
      <c r="AA1690" s="12" t="s">
        <v>835</v>
      </c>
      <c r="AB1690" t="str">
        <f>IF(Q1690&gt;0,"yes","no")</f>
        <v>no</v>
      </c>
      <c r="AC1690" t="str">
        <f>IF(O1690&gt;0,"yes","no")</f>
        <v>yes</v>
      </c>
      <c r="AD1690" t="str">
        <f>IF(AH1690="hatch","yes","no")</f>
        <v>no</v>
      </c>
      <c r="AE1690" t="str">
        <f>IF(AH1690="swimup","yes","no")</f>
        <v>no</v>
      </c>
      <c r="AF1690" t="str">
        <f>IF(AH1690="respiration","yes","no")</f>
        <v>no</v>
      </c>
      <c r="AH1690" t="s">
        <v>29</v>
      </c>
      <c r="AI1690">
        <f>IF(O1690&gt;0,(IF(S1690="live",O1690*0.84,IF(S1690="dried.ethanol",O1690*0.8449+2.8227,O1690))),"")</f>
        <v>14.548</v>
      </c>
      <c r="AL1690" t="str">
        <f>IF(OR(AND(Q1690=Q1691,P1690&gt;0),AND(O1690&gt;0,O1690=O1691)),"duplicate","")</f>
        <v/>
      </c>
      <c r="AM1690" t="s">
        <v>827</v>
      </c>
      <c r="AN1690" t="s">
        <v>827</v>
      </c>
      <c r="AO1690" t="s">
        <v>826</v>
      </c>
      <c r="AP1690" t="s">
        <v>826</v>
      </c>
      <c r="AQ1690" t="s">
        <v>32</v>
      </c>
    </row>
    <row r="1691" spans="1:43" x14ac:dyDescent="0.2">
      <c r="A1691" s="28">
        <v>42919</v>
      </c>
      <c r="B1691" s="1">
        <v>42899</v>
      </c>
      <c r="C1691" s="1" t="str">
        <f>IF(F1691="Kup","6/13/2017",IF(F1691="Sag","6/14/2017",""))</f>
        <v>6/13/2017</v>
      </c>
      <c r="D1691" s="27">
        <f>A1691-B1691</f>
        <v>20</v>
      </c>
      <c r="E1691" s="27">
        <f>A1691-C1691</f>
        <v>20</v>
      </c>
      <c r="F1691" t="s">
        <v>21</v>
      </c>
      <c r="G1691">
        <v>20</v>
      </c>
      <c r="H1691" t="s">
        <v>30</v>
      </c>
      <c r="I1691" s="12" t="s">
        <v>81</v>
      </c>
      <c r="J1691" s="12" t="s">
        <v>81</v>
      </c>
      <c r="K1691" s="3" t="s">
        <v>948</v>
      </c>
      <c r="L1691" s="3" t="s">
        <v>949</v>
      </c>
      <c r="M1691">
        <v>8</v>
      </c>
      <c r="N1691">
        <v>8</v>
      </c>
      <c r="O1691" s="23">
        <v>14.455</v>
      </c>
      <c r="R1691" t="str">
        <f>IF(Q1691&gt;0,(P1691*(Q1691^2))*(3.14159/6),"")</f>
        <v/>
      </c>
      <c r="S1691" t="s">
        <v>32</v>
      </c>
      <c r="T1691" t="s">
        <v>25</v>
      </c>
      <c r="U1691" t="s">
        <v>26</v>
      </c>
      <c r="V1691" t="s">
        <v>622</v>
      </c>
      <c r="X1691" t="s">
        <v>34</v>
      </c>
      <c r="AA1691" s="12" t="s">
        <v>835</v>
      </c>
      <c r="AB1691" t="str">
        <f>IF(Q1691&gt;0,"yes","no")</f>
        <v>no</v>
      </c>
      <c r="AC1691" t="str">
        <f>IF(O1691&gt;0,"yes","no")</f>
        <v>yes</v>
      </c>
      <c r="AD1691" t="str">
        <f>IF(AH1691="hatch","yes","no")</f>
        <v>no</v>
      </c>
      <c r="AE1691" t="str">
        <f>IF(AH1691="swimup","yes","no")</f>
        <v>no</v>
      </c>
      <c r="AF1691" t="str">
        <f>IF(AH1691="respiration","yes","no")</f>
        <v>no</v>
      </c>
      <c r="AH1691" t="s">
        <v>29</v>
      </c>
      <c r="AI1691">
        <f>IF(O1691&gt;0,(IF(S1691="live",O1691*0.84,IF(S1691="dried.ethanol",O1691*0.8449+2.8227,O1691))),"")</f>
        <v>14.455</v>
      </c>
      <c r="AL1691" t="str">
        <f>IF(OR(AND(Q1691=Q1692,P1691&gt;0),AND(O1691&gt;0,O1691=O1692)),"duplicate","")</f>
        <v/>
      </c>
      <c r="AM1691" t="s">
        <v>827</v>
      </c>
      <c r="AN1691" t="s">
        <v>827</v>
      </c>
      <c r="AO1691" t="s">
        <v>826</v>
      </c>
      <c r="AP1691" t="s">
        <v>826</v>
      </c>
      <c r="AQ1691" t="s">
        <v>32</v>
      </c>
    </row>
    <row r="1692" spans="1:43" x14ac:dyDescent="0.2">
      <c r="A1692" s="28">
        <v>42919</v>
      </c>
      <c r="B1692" s="1">
        <v>42899</v>
      </c>
      <c r="C1692" s="1" t="str">
        <f>IF(F1692="Kup","6/13/2017",IF(F1692="Sag","6/14/2017",""))</f>
        <v>6/13/2017</v>
      </c>
      <c r="D1692" s="27">
        <f>A1692-B1692</f>
        <v>20</v>
      </c>
      <c r="E1692" s="27">
        <f>A1692-C1692</f>
        <v>20</v>
      </c>
      <c r="F1692" t="s">
        <v>21</v>
      </c>
      <c r="G1692">
        <v>20</v>
      </c>
      <c r="H1692" t="s">
        <v>30</v>
      </c>
      <c r="I1692" s="12" t="s">
        <v>81</v>
      </c>
      <c r="J1692" s="12" t="s">
        <v>81</v>
      </c>
      <c r="K1692" s="3" t="s">
        <v>948</v>
      </c>
      <c r="L1692" s="3" t="s">
        <v>949</v>
      </c>
      <c r="M1692">
        <v>9</v>
      </c>
      <c r="N1692">
        <v>9</v>
      </c>
      <c r="O1692" s="23">
        <v>14.497</v>
      </c>
      <c r="R1692" t="str">
        <f>IF(Q1692&gt;0,(P1692*(Q1692^2))*(3.14159/6),"")</f>
        <v/>
      </c>
      <c r="S1692" t="s">
        <v>32</v>
      </c>
      <c r="T1692" t="s">
        <v>25</v>
      </c>
      <c r="U1692" t="s">
        <v>26</v>
      </c>
      <c r="V1692" t="s">
        <v>622</v>
      </c>
      <c r="X1692" t="s">
        <v>34</v>
      </c>
      <c r="AA1692" s="12" t="s">
        <v>835</v>
      </c>
      <c r="AB1692" t="str">
        <f>IF(Q1692&gt;0,"yes","no")</f>
        <v>no</v>
      </c>
      <c r="AC1692" t="str">
        <f>IF(O1692&gt;0,"yes","no")</f>
        <v>yes</v>
      </c>
      <c r="AD1692" t="str">
        <f>IF(AH1692="hatch","yes","no")</f>
        <v>no</v>
      </c>
      <c r="AE1692" t="str">
        <f>IF(AH1692="swimup","yes","no")</f>
        <v>no</v>
      </c>
      <c r="AF1692" t="str">
        <f>IF(AH1692="respiration","yes","no")</f>
        <v>no</v>
      </c>
      <c r="AH1692" t="s">
        <v>29</v>
      </c>
      <c r="AI1692">
        <f>IF(O1692&gt;0,(IF(S1692="live",O1692*0.84,IF(S1692="dried.ethanol",O1692*0.8449+2.8227,O1692))),"")</f>
        <v>14.497</v>
      </c>
      <c r="AL1692" t="str">
        <f>IF(OR(AND(Q1692=Q1693,P1692&gt;0),AND(O1692&gt;0,O1692=O1693)),"duplicate","")</f>
        <v/>
      </c>
      <c r="AM1692" t="s">
        <v>827</v>
      </c>
      <c r="AN1692" t="s">
        <v>827</v>
      </c>
      <c r="AO1692" t="s">
        <v>826</v>
      </c>
      <c r="AP1692" t="s">
        <v>826</v>
      </c>
      <c r="AQ1692" t="s">
        <v>32</v>
      </c>
    </row>
    <row r="1693" spans="1:43" x14ac:dyDescent="0.2">
      <c r="A1693" s="28">
        <v>42919</v>
      </c>
      <c r="B1693" s="1">
        <v>42899</v>
      </c>
      <c r="C1693" s="1" t="str">
        <f>IF(F1693="Kup","6/13/2017",IF(F1693="Sag","6/14/2017",""))</f>
        <v>6/13/2017</v>
      </c>
      <c r="D1693" s="27">
        <f>A1693-B1693</f>
        <v>20</v>
      </c>
      <c r="E1693" s="27">
        <f>A1693-C1693</f>
        <v>20</v>
      </c>
      <c r="F1693" t="s">
        <v>21</v>
      </c>
      <c r="G1693">
        <v>20</v>
      </c>
      <c r="H1693" t="s">
        <v>30</v>
      </c>
      <c r="I1693" s="12" t="s">
        <v>81</v>
      </c>
      <c r="J1693" s="12" t="s">
        <v>81</v>
      </c>
      <c r="K1693" s="3" t="s">
        <v>948</v>
      </c>
      <c r="L1693" s="3" t="s">
        <v>949</v>
      </c>
      <c r="M1693">
        <v>10</v>
      </c>
      <c r="N1693">
        <v>10</v>
      </c>
      <c r="O1693" s="23">
        <v>14.076000000000001</v>
      </c>
      <c r="R1693" t="str">
        <f>IF(Q1693&gt;0,(P1693*(Q1693^2))*(3.14159/6),"")</f>
        <v/>
      </c>
      <c r="S1693" t="s">
        <v>32</v>
      </c>
      <c r="T1693" t="s">
        <v>25</v>
      </c>
      <c r="U1693" t="s">
        <v>26</v>
      </c>
      <c r="V1693" t="s">
        <v>622</v>
      </c>
      <c r="X1693" t="s">
        <v>34</v>
      </c>
      <c r="AA1693" s="12" t="s">
        <v>835</v>
      </c>
      <c r="AB1693" t="str">
        <f>IF(Q1693&gt;0,"yes","no")</f>
        <v>no</v>
      </c>
      <c r="AC1693" t="str">
        <f>IF(O1693&gt;0,"yes","no")</f>
        <v>yes</v>
      </c>
      <c r="AD1693" t="str">
        <f>IF(AH1693="hatch","yes","no")</f>
        <v>no</v>
      </c>
      <c r="AE1693" t="str">
        <f>IF(AH1693="swimup","yes","no")</f>
        <v>no</v>
      </c>
      <c r="AF1693" t="str">
        <f>IF(AH1693="respiration","yes","no")</f>
        <v>no</v>
      </c>
      <c r="AH1693" t="s">
        <v>29</v>
      </c>
      <c r="AI1693">
        <f>IF(O1693&gt;0,(IF(S1693="live",O1693*0.84,IF(S1693="dried.ethanol",O1693*0.8449+2.8227,O1693))),"")</f>
        <v>14.076000000000001</v>
      </c>
      <c r="AL1693" t="str">
        <f>IF(OR(AND(Q1693=Q1694,P1693&gt;0),AND(O1693&gt;0,O1693=O1694)),"duplicate","")</f>
        <v/>
      </c>
      <c r="AM1693" t="s">
        <v>827</v>
      </c>
      <c r="AN1693" t="s">
        <v>827</v>
      </c>
      <c r="AO1693" t="s">
        <v>826</v>
      </c>
      <c r="AP1693" t="s">
        <v>826</v>
      </c>
      <c r="AQ1693" t="s">
        <v>32</v>
      </c>
    </row>
    <row r="1694" spans="1:43" x14ac:dyDescent="0.2">
      <c r="A1694" s="28">
        <v>42919</v>
      </c>
      <c r="B1694" s="1">
        <v>42899</v>
      </c>
      <c r="C1694" s="1" t="str">
        <f>IF(F1694="Kup","6/13/2017",IF(F1694="Sag","6/14/2017",""))</f>
        <v>6/13/2017</v>
      </c>
      <c r="D1694" s="27">
        <f>A1694-B1694</f>
        <v>20</v>
      </c>
      <c r="E1694" s="27">
        <f>A1694-C1694</f>
        <v>20</v>
      </c>
      <c r="F1694" t="s">
        <v>21</v>
      </c>
      <c r="G1694">
        <v>20</v>
      </c>
      <c r="H1694" t="s">
        <v>30</v>
      </c>
      <c r="I1694" s="12" t="s">
        <v>83</v>
      </c>
      <c r="J1694" s="12" t="s">
        <v>83</v>
      </c>
      <c r="K1694" s="3" t="s">
        <v>950</v>
      </c>
      <c r="L1694" s="3" t="s">
        <v>952</v>
      </c>
      <c r="M1694">
        <v>1</v>
      </c>
      <c r="N1694">
        <v>1</v>
      </c>
      <c r="O1694" s="23">
        <v>14.712</v>
      </c>
      <c r="R1694" t="str">
        <f>IF(Q1694&gt;0,(P1694*(Q1694^2))*(3.14159/6),"")</f>
        <v/>
      </c>
      <c r="S1694" t="s">
        <v>32</v>
      </c>
      <c r="T1694" t="s">
        <v>25</v>
      </c>
      <c r="U1694" t="s">
        <v>26</v>
      </c>
      <c r="V1694" t="s">
        <v>620</v>
      </c>
      <c r="X1694" t="s">
        <v>34</v>
      </c>
      <c r="AA1694" s="12" t="s">
        <v>835</v>
      </c>
      <c r="AB1694" t="str">
        <f>IF(Q1694&gt;0,"yes","no")</f>
        <v>no</v>
      </c>
      <c r="AC1694" t="str">
        <f>IF(O1694&gt;0,"yes","no")</f>
        <v>yes</v>
      </c>
      <c r="AD1694" t="str">
        <f>IF(AH1694="hatch","yes","no")</f>
        <v>no</v>
      </c>
      <c r="AE1694" t="str">
        <f>IF(AH1694="swimup","yes","no")</f>
        <v>no</v>
      </c>
      <c r="AF1694" t="str">
        <f>IF(AH1694="respiration","yes","no")</f>
        <v>no</v>
      </c>
      <c r="AH1694" t="s">
        <v>29</v>
      </c>
      <c r="AI1694">
        <f>IF(O1694&gt;0,(IF(S1694="live",O1694*0.84,IF(S1694="dried.ethanol",O1694*0.8449+2.8227,O1694))),"")</f>
        <v>14.712</v>
      </c>
      <c r="AL1694" t="str">
        <f>IF(OR(AND(Q1694=Q1695,P1694&gt;0),AND(O1694&gt;0,O1694=O1695)),"duplicate","")</f>
        <v/>
      </c>
      <c r="AM1694" t="s">
        <v>827</v>
      </c>
      <c r="AN1694" t="s">
        <v>827</v>
      </c>
      <c r="AO1694" t="s">
        <v>826</v>
      </c>
      <c r="AP1694" t="s">
        <v>826</v>
      </c>
      <c r="AQ1694" t="s">
        <v>32</v>
      </c>
    </row>
    <row r="1695" spans="1:43" x14ac:dyDescent="0.2">
      <c r="A1695" s="28">
        <v>42919</v>
      </c>
      <c r="B1695" s="1">
        <v>42899</v>
      </c>
      <c r="C1695" s="1" t="str">
        <f>IF(F1695="Kup","6/13/2017",IF(F1695="Sag","6/14/2017",""))</f>
        <v>6/13/2017</v>
      </c>
      <c r="D1695" s="27">
        <f>A1695-B1695</f>
        <v>20</v>
      </c>
      <c r="E1695" s="27">
        <f>A1695-C1695</f>
        <v>20</v>
      </c>
      <c r="F1695" t="s">
        <v>21</v>
      </c>
      <c r="G1695">
        <v>20</v>
      </c>
      <c r="H1695" t="s">
        <v>30</v>
      </c>
      <c r="I1695" s="12" t="s">
        <v>83</v>
      </c>
      <c r="J1695" s="12" t="s">
        <v>83</v>
      </c>
      <c r="K1695" s="3" t="s">
        <v>950</v>
      </c>
      <c r="L1695" s="3" t="s">
        <v>952</v>
      </c>
      <c r="M1695">
        <v>2</v>
      </c>
      <c r="N1695">
        <v>2</v>
      </c>
      <c r="O1695" s="23">
        <v>14.385</v>
      </c>
      <c r="R1695" t="str">
        <f>IF(Q1695&gt;0,(P1695*(Q1695^2))*(3.14159/6),"")</f>
        <v/>
      </c>
      <c r="S1695" t="s">
        <v>32</v>
      </c>
      <c r="T1695" t="s">
        <v>25</v>
      </c>
      <c r="U1695" t="s">
        <v>26</v>
      </c>
      <c r="V1695" t="s">
        <v>620</v>
      </c>
      <c r="X1695" t="s">
        <v>34</v>
      </c>
      <c r="AA1695" s="12" t="s">
        <v>835</v>
      </c>
      <c r="AB1695" t="str">
        <f>IF(Q1695&gt;0,"yes","no")</f>
        <v>no</v>
      </c>
      <c r="AC1695" t="str">
        <f>IF(O1695&gt;0,"yes","no")</f>
        <v>yes</v>
      </c>
      <c r="AD1695" t="str">
        <f>IF(AH1695="hatch","yes","no")</f>
        <v>no</v>
      </c>
      <c r="AE1695" t="str">
        <f>IF(AH1695="swimup","yes","no")</f>
        <v>no</v>
      </c>
      <c r="AF1695" t="str">
        <f>IF(AH1695="respiration","yes","no")</f>
        <v>no</v>
      </c>
      <c r="AH1695" t="s">
        <v>29</v>
      </c>
      <c r="AI1695">
        <f>IF(O1695&gt;0,(IF(S1695="live",O1695*0.84,IF(S1695="dried.ethanol",O1695*0.8449+2.8227,O1695))),"")</f>
        <v>14.385</v>
      </c>
      <c r="AL1695" t="str">
        <f>IF(OR(AND(Q1695=Q1696,P1695&gt;0),AND(O1695&gt;0,O1695=O1696)),"duplicate","")</f>
        <v/>
      </c>
      <c r="AM1695" t="s">
        <v>827</v>
      </c>
      <c r="AN1695" t="s">
        <v>827</v>
      </c>
      <c r="AO1695" t="s">
        <v>826</v>
      </c>
      <c r="AP1695" t="s">
        <v>826</v>
      </c>
      <c r="AQ1695" t="s">
        <v>32</v>
      </c>
    </row>
    <row r="1696" spans="1:43" x14ac:dyDescent="0.2">
      <c r="A1696" s="28">
        <v>42919</v>
      </c>
      <c r="B1696" s="1">
        <v>42899</v>
      </c>
      <c r="C1696" s="1" t="str">
        <f>IF(F1696="Kup","6/13/2017",IF(F1696="Sag","6/14/2017",""))</f>
        <v>6/13/2017</v>
      </c>
      <c r="D1696" s="27">
        <f>A1696-B1696</f>
        <v>20</v>
      </c>
      <c r="E1696" s="27">
        <f>A1696-C1696</f>
        <v>20</v>
      </c>
      <c r="F1696" t="s">
        <v>21</v>
      </c>
      <c r="G1696">
        <v>20</v>
      </c>
      <c r="H1696" t="s">
        <v>30</v>
      </c>
      <c r="I1696" s="12" t="s">
        <v>83</v>
      </c>
      <c r="J1696" s="12" t="s">
        <v>83</v>
      </c>
      <c r="K1696" s="3" t="s">
        <v>950</v>
      </c>
      <c r="L1696" s="3" t="s">
        <v>952</v>
      </c>
      <c r="M1696">
        <v>3</v>
      </c>
      <c r="N1696">
        <v>3</v>
      </c>
      <c r="O1696" s="23">
        <v>14.717000000000001</v>
      </c>
      <c r="R1696" t="str">
        <f>IF(Q1696&gt;0,(P1696*(Q1696^2))*(3.14159/6),"")</f>
        <v/>
      </c>
      <c r="S1696" t="s">
        <v>32</v>
      </c>
      <c r="T1696" t="s">
        <v>25</v>
      </c>
      <c r="U1696" t="s">
        <v>26</v>
      </c>
      <c r="V1696" t="s">
        <v>620</v>
      </c>
      <c r="X1696" t="s">
        <v>34</v>
      </c>
      <c r="AA1696" s="12" t="s">
        <v>835</v>
      </c>
      <c r="AB1696" t="str">
        <f>IF(Q1696&gt;0,"yes","no")</f>
        <v>no</v>
      </c>
      <c r="AC1696" t="str">
        <f>IF(O1696&gt;0,"yes","no")</f>
        <v>yes</v>
      </c>
      <c r="AD1696" t="str">
        <f>IF(AH1696="hatch","yes","no")</f>
        <v>no</v>
      </c>
      <c r="AE1696" t="str">
        <f>IF(AH1696="swimup","yes","no")</f>
        <v>no</v>
      </c>
      <c r="AF1696" t="str">
        <f>IF(AH1696="respiration","yes","no")</f>
        <v>no</v>
      </c>
      <c r="AH1696" t="s">
        <v>29</v>
      </c>
      <c r="AI1696">
        <f>IF(O1696&gt;0,(IF(S1696="live",O1696*0.84,IF(S1696="dried.ethanol",O1696*0.8449+2.8227,O1696))),"")</f>
        <v>14.717000000000001</v>
      </c>
      <c r="AL1696" t="str">
        <f>IF(OR(AND(Q1696=Q1697,P1696&gt;0),AND(O1696&gt;0,O1696=O1697)),"duplicate","")</f>
        <v/>
      </c>
      <c r="AM1696" t="s">
        <v>827</v>
      </c>
      <c r="AN1696" t="s">
        <v>827</v>
      </c>
      <c r="AO1696" t="s">
        <v>826</v>
      </c>
      <c r="AP1696" t="s">
        <v>826</v>
      </c>
      <c r="AQ1696" t="s">
        <v>32</v>
      </c>
    </row>
    <row r="1697" spans="1:43" x14ac:dyDescent="0.2">
      <c r="A1697" s="28">
        <v>42919</v>
      </c>
      <c r="B1697" s="1">
        <v>42899</v>
      </c>
      <c r="C1697" s="1" t="str">
        <f>IF(F1697="Kup","6/13/2017",IF(F1697="Sag","6/14/2017",""))</f>
        <v>6/13/2017</v>
      </c>
      <c r="D1697" s="27">
        <f>A1697-B1697</f>
        <v>20</v>
      </c>
      <c r="E1697" s="27">
        <f>A1697-C1697</f>
        <v>20</v>
      </c>
      <c r="F1697" t="s">
        <v>21</v>
      </c>
      <c r="G1697">
        <v>20</v>
      </c>
      <c r="H1697" t="s">
        <v>30</v>
      </c>
      <c r="I1697" s="12" t="s">
        <v>83</v>
      </c>
      <c r="J1697" s="12" t="s">
        <v>83</v>
      </c>
      <c r="K1697" s="3" t="s">
        <v>950</v>
      </c>
      <c r="L1697" s="3" t="s">
        <v>952</v>
      </c>
      <c r="M1697">
        <v>4</v>
      </c>
      <c r="N1697">
        <v>4</v>
      </c>
      <c r="O1697" s="23">
        <v>13.948</v>
      </c>
      <c r="R1697" t="str">
        <f>IF(Q1697&gt;0,(P1697*(Q1697^2))*(3.14159/6),"")</f>
        <v/>
      </c>
      <c r="S1697" t="s">
        <v>32</v>
      </c>
      <c r="T1697" t="s">
        <v>25</v>
      </c>
      <c r="U1697" t="s">
        <v>26</v>
      </c>
      <c r="V1697" t="s">
        <v>620</v>
      </c>
      <c r="X1697" t="s">
        <v>34</v>
      </c>
      <c r="AA1697" s="12" t="s">
        <v>835</v>
      </c>
      <c r="AB1697" t="str">
        <f>IF(Q1697&gt;0,"yes","no")</f>
        <v>no</v>
      </c>
      <c r="AC1697" t="str">
        <f>IF(O1697&gt;0,"yes","no")</f>
        <v>yes</v>
      </c>
      <c r="AD1697" t="str">
        <f>IF(AH1697="hatch","yes","no")</f>
        <v>no</v>
      </c>
      <c r="AE1697" t="str">
        <f>IF(AH1697="swimup","yes","no")</f>
        <v>no</v>
      </c>
      <c r="AF1697" t="str">
        <f>IF(AH1697="respiration","yes","no")</f>
        <v>no</v>
      </c>
      <c r="AH1697" t="s">
        <v>29</v>
      </c>
      <c r="AI1697">
        <f>IF(O1697&gt;0,(IF(S1697="live",O1697*0.84,IF(S1697="dried.ethanol",O1697*0.8449+2.8227,O1697))),"")</f>
        <v>13.948</v>
      </c>
      <c r="AL1697" t="str">
        <f>IF(OR(AND(Q1697=Q1698,P1697&gt;0),AND(O1697&gt;0,O1697=O1698)),"duplicate","")</f>
        <v/>
      </c>
      <c r="AM1697" t="s">
        <v>827</v>
      </c>
      <c r="AN1697" t="s">
        <v>827</v>
      </c>
      <c r="AO1697" t="s">
        <v>826</v>
      </c>
      <c r="AP1697" t="s">
        <v>826</v>
      </c>
      <c r="AQ1697" t="s">
        <v>32</v>
      </c>
    </row>
    <row r="1698" spans="1:43" x14ac:dyDescent="0.2">
      <c r="A1698" s="28">
        <v>42919</v>
      </c>
      <c r="B1698" s="1">
        <v>42899</v>
      </c>
      <c r="C1698" s="1" t="str">
        <f>IF(F1698="Kup","6/13/2017",IF(F1698="Sag","6/14/2017",""))</f>
        <v>6/13/2017</v>
      </c>
      <c r="D1698" s="27">
        <f>A1698-B1698</f>
        <v>20</v>
      </c>
      <c r="E1698" s="27">
        <f>A1698-C1698</f>
        <v>20</v>
      </c>
      <c r="F1698" t="s">
        <v>21</v>
      </c>
      <c r="G1698">
        <v>20</v>
      </c>
      <c r="H1698" t="s">
        <v>30</v>
      </c>
      <c r="I1698" s="12" t="s">
        <v>83</v>
      </c>
      <c r="J1698" s="12" t="s">
        <v>83</v>
      </c>
      <c r="K1698" s="3" t="s">
        <v>950</v>
      </c>
      <c r="L1698" s="3" t="s">
        <v>952</v>
      </c>
      <c r="M1698">
        <v>5</v>
      </c>
      <c r="N1698">
        <v>5</v>
      </c>
      <c r="O1698" s="23">
        <v>14.76</v>
      </c>
      <c r="R1698" t="str">
        <f>IF(Q1698&gt;0,(P1698*(Q1698^2))*(3.14159/6),"")</f>
        <v/>
      </c>
      <c r="S1698" t="s">
        <v>32</v>
      </c>
      <c r="T1698" t="s">
        <v>25</v>
      </c>
      <c r="U1698" t="s">
        <v>26</v>
      </c>
      <c r="V1698" t="s">
        <v>620</v>
      </c>
      <c r="X1698" t="s">
        <v>34</v>
      </c>
      <c r="AA1698" s="12" t="s">
        <v>835</v>
      </c>
      <c r="AB1698" t="str">
        <f>IF(Q1698&gt;0,"yes","no")</f>
        <v>no</v>
      </c>
      <c r="AC1698" t="str">
        <f>IF(O1698&gt;0,"yes","no")</f>
        <v>yes</v>
      </c>
      <c r="AD1698" t="str">
        <f>IF(AH1698="hatch","yes","no")</f>
        <v>no</v>
      </c>
      <c r="AE1698" t="str">
        <f>IF(AH1698="swimup","yes","no")</f>
        <v>no</v>
      </c>
      <c r="AF1698" t="str">
        <f>IF(AH1698="respiration","yes","no")</f>
        <v>no</v>
      </c>
      <c r="AH1698" t="s">
        <v>29</v>
      </c>
      <c r="AI1698">
        <f>IF(O1698&gt;0,(IF(S1698="live",O1698*0.84,IF(S1698="dried.ethanol",O1698*0.8449+2.8227,O1698))),"")</f>
        <v>14.76</v>
      </c>
      <c r="AL1698" t="str">
        <f>IF(OR(AND(Q1698=Q1699,P1698&gt;0),AND(O1698&gt;0,O1698=O1699)),"duplicate","")</f>
        <v/>
      </c>
      <c r="AM1698" t="s">
        <v>827</v>
      </c>
      <c r="AN1698" t="s">
        <v>827</v>
      </c>
      <c r="AO1698" t="s">
        <v>826</v>
      </c>
      <c r="AP1698" t="s">
        <v>826</v>
      </c>
      <c r="AQ1698" t="s">
        <v>32</v>
      </c>
    </row>
    <row r="1699" spans="1:43" x14ac:dyDescent="0.2">
      <c r="A1699" s="28">
        <v>42919</v>
      </c>
      <c r="B1699" s="1">
        <v>42899</v>
      </c>
      <c r="C1699" s="1" t="str">
        <f>IF(F1699="Kup","6/13/2017",IF(F1699="Sag","6/14/2017",""))</f>
        <v>6/13/2017</v>
      </c>
      <c r="D1699" s="27">
        <f>A1699-B1699</f>
        <v>20</v>
      </c>
      <c r="E1699" s="27">
        <f>A1699-C1699</f>
        <v>20</v>
      </c>
      <c r="F1699" t="s">
        <v>21</v>
      </c>
      <c r="G1699">
        <v>20</v>
      </c>
      <c r="H1699" t="s">
        <v>30</v>
      </c>
      <c r="I1699" s="12" t="s">
        <v>83</v>
      </c>
      <c r="J1699" s="12" t="s">
        <v>83</v>
      </c>
      <c r="K1699" s="3" t="s">
        <v>950</v>
      </c>
      <c r="L1699" s="3" t="s">
        <v>952</v>
      </c>
      <c r="M1699">
        <v>6</v>
      </c>
      <c r="N1699">
        <v>6</v>
      </c>
      <c r="O1699" s="23">
        <v>14.188000000000001</v>
      </c>
      <c r="R1699" t="str">
        <f>IF(Q1699&gt;0,(P1699*(Q1699^2))*(3.14159/6),"")</f>
        <v/>
      </c>
      <c r="S1699" t="s">
        <v>32</v>
      </c>
      <c r="T1699" t="s">
        <v>25</v>
      </c>
      <c r="U1699" t="s">
        <v>26</v>
      </c>
      <c r="V1699" t="s">
        <v>620</v>
      </c>
      <c r="X1699" t="s">
        <v>34</v>
      </c>
      <c r="AA1699" s="12" t="s">
        <v>835</v>
      </c>
      <c r="AB1699" t="str">
        <f>IF(Q1699&gt;0,"yes","no")</f>
        <v>no</v>
      </c>
      <c r="AC1699" t="str">
        <f>IF(O1699&gt;0,"yes","no")</f>
        <v>yes</v>
      </c>
      <c r="AD1699" t="str">
        <f>IF(AH1699="hatch","yes","no")</f>
        <v>no</v>
      </c>
      <c r="AE1699" t="str">
        <f>IF(AH1699="swimup","yes","no")</f>
        <v>no</v>
      </c>
      <c r="AF1699" t="str">
        <f>IF(AH1699="respiration","yes","no")</f>
        <v>no</v>
      </c>
      <c r="AH1699" t="s">
        <v>29</v>
      </c>
      <c r="AI1699">
        <f>IF(O1699&gt;0,(IF(S1699="live",O1699*0.84,IF(S1699="dried.ethanol",O1699*0.8449+2.8227,O1699))),"")</f>
        <v>14.188000000000001</v>
      </c>
      <c r="AL1699" t="str">
        <f>IF(OR(AND(Q1699=Q1700,P1699&gt;0),AND(O1699&gt;0,O1699=O1700)),"duplicate","")</f>
        <v/>
      </c>
      <c r="AM1699" t="s">
        <v>827</v>
      </c>
      <c r="AN1699" t="s">
        <v>827</v>
      </c>
      <c r="AO1699" t="s">
        <v>826</v>
      </c>
      <c r="AP1699" t="s">
        <v>826</v>
      </c>
      <c r="AQ1699" t="s">
        <v>32</v>
      </c>
    </row>
    <row r="1700" spans="1:43" x14ac:dyDescent="0.2">
      <c r="A1700" s="28">
        <v>42919</v>
      </c>
      <c r="B1700" s="1">
        <v>42899</v>
      </c>
      <c r="C1700" s="1" t="str">
        <f>IF(F1700="Kup","6/13/2017",IF(F1700="Sag","6/14/2017",""))</f>
        <v>6/13/2017</v>
      </c>
      <c r="D1700" s="27">
        <f>A1700-B1700</f>
        <v>20</v>
      </c>
      <c r="E1700" s="27">
        <f>A1700-C1700</f>
        <v>20</v>
      </c>
      <c r="F1700" t="s">
        <v>21</v>
      </c>
      <c r="G1700">
        <v>20</v>
      </c>
      <c r="H1700" t="s">
        <v>30</v>
      </c>
      <c r="I1700" s="12" t="s">
        <v>83</v>
      </c>
      <c r="J1700" s="12" t="s">
        <v>83</v>
      </c>
      <c r="K1700" s="3" t="s">
        <v>950</v>
      </c>
      <c r="L1700" s="3" t="s">
        <v>952</v>
      </c>
      <c r="M1700">
        <v>7</v>
      </c>
      <c r="N1700">
        <v>7</v>
      </c>
      <c r="O1700" s="23">
        <v>13.981999999999999</v>
      </c>
      <c r="R1700" t="str">
        <f>IF(Q1700&gt;0,(P1700*(Q1700^2))*(3.14159/6),"")</f>
        <v/>
      </c>
      <c r="S1700" t="s">
        <v>32</v>
      </c>
      <c r="T1700" t="s">
        <v>25</v>
      </c>
      <c r="U1700" t="s">
        <v>26</v>
      </c>
      <c r="V1700" t="s">
        <v>620</v>
      </c>
      <c r="X1700" t="s">
        <v>34</v>
      </c>
      <c r="AA1700" s="12" t="s">
        <v>835</v>
      </c>
      <c r="AB1700" t="str">
        <f>IF(Q1700&gt;0,"yes","no")</f>
        <v>no</v>
      </c>
      <c r="AC1700" t="str">
        <f>IF(O1700&gt;0,"yes","no")</f>
        <v>yes</v>
      </c>
      <c r="AD1700" t="str">
        <f>IF(AH1700="hatch","yes","no")</f>
        <v>no</v>
      </c>
      <c r="AE1700" t="str">
        <f>IF(AH1700="swimup","yes","no")</f>
        <v>no</v>
      </c>
      <c r="AF1700" t="str">
        <f>IF(AH1700="respiration","yes","no")</f>
        <v>no</v>
      </c>
      <c r="AH1700" t="s">
        <v>29</v>
      </c>
      <c r="AI1700">
        <f>IF(O1700&gt;0,(IF(S1700="live",O1700*0.84,IF(S1700="dried.ethanol",O1700*0.8449+2.8227,O1700))),"")</f>
        <v>13.981999999999999</v>
      </c>
      <c r="AL1700" t="str">
        <f>IF(OR(AND(Q1700=Q1701,P1700&gt;0),AND(O1700&gt;0,O1700=O1701)),"duplicate","")</f>
        <v/>
      </c>
      <c r="AM1700" t="s">
        <v>827</v>
      </c>
      <c r="AN1700" t="s">
        <v>827</v>
      </c>
      <c r="AO1700" t="s">
        <v>826</v>
      </c>
      <c r="AP1700" t="s">
        <v>826</v>
      </c>
      <c r="AQ1700" t="s">
        <v>32</v>
      </c>
    </row>
    <row r="1701" spans="1:43" x14ac:dyDescent="0.2">
      <c r="A1701" s="28">
        <v>42919</v>
      </c>
      <c r="B1701" s="1">
        <v>42899</v>
      </c>
      <c r="C1701" s="1" t="str">
        <f>IF(F1701="Kup","6/13/2017",IF(F1701="Sag","6/14/2017",""))</f>
        <v>6/13/2017</v>
      </c>
      <c r="D1701" s="27">
        <f>A1701-B1701</f>
        <v>20</v>
      </c>
      <c r="E1701" s="27">
        <f>A1701-C1701</f>
        <v>20</v>
      </c>
      <c r="F1701" t="s">
        <v>21</v>
      </c>
      <c r="G1701">
        <v>20</v>
      </c>
      <c r="H1701" t="s">
        <v>30</v>
      </c>
      <c r="I1701" s="12" t="s">
        <v>83</v>
      </c>
      <c r="J1701" s="12" t="s">
        <v>83</v>
      </c>
      <c r="K1701" s="3" t="s">
        <v>950</v>
      </c>
      <c r="L1701" s="3" t="s">
        <v>952</v>
      </c>
      <c r="M1701">
        <v>8</v>
      </c>
      <c r="N1701">
        <v>8</v>
      </c>
      <c r="O1701" s="23">
        <v>14.307</v>
      </c>
      <c r="R1701" t="str">
        <f>IF(Q1701&gt;0,(P1701*(Q1701^2))*(3.14159/6),"")</f>
        <v/>
      </c>
      <c r="S1701" t="s">
        <v>32</v>
      </c>
      <c r="T1701" t="s">
        <v>25</v>
      </c>
      <c r="U1701" t="s">
        <v>26</v>
      </c>
      <c r="V1701" t="s">
        <v>620</v>
      </c>
      <c r="X1701" t="s">
        <v>34</v>
      </c>
      <c r="AA1701" s="12" t="s">
        <v>835</v>
      </c>
      <c r="AB1701" t="str">
        <f>IF(Q1701&gt;0,"yes","no")</f>
        <v>no</v>
      </c>
      <c r="AC1701" t="str">
        <f>IF(O1701&gt;0,"yes","no")</f>
        <v>yes</v>
      </c>
      <c r="AD1701" t="str">
        <f>IF(AH1701="hatch","yes","no")</f>
        <v>no</v>
      </c>
      <c r="AE1701" t="str">
        <f>IF(AH1701="swimup","yes","no")</f>
        <v>no</v>
      </c>
      <c r="AF1701" t="str">
        <f>IF(AH1701="respiration","yes","no")</f>
        <v>no</v>
      </c>
      <c r="AH1701" t="s">
        <v>29</v>
      </c>
      <c r="AI1701">
        <f>IF(O1701&gt;0,(IF(S1701="live",O1701*0.84,IF(S1701="dried.ethanol",O1701*0.8449+2.8227,O1701))),"")</f>
        <v>14.307</v>
      </c>
      <c r="AL1701" t="str">
        <f>IF(OR(AND(Q1701=Q1702,P1701&gt;0),AND(O1701&gt;0,O1701=O1702)),"duplicate","")</f>
        <v/>
      </c>
      <c r="AM1701" t="s">
        <v>827</v>
      </c>
      <c r="AN1701" t="s">
        <v>827</v>
      </c>
      <c r="AO1701" t="s">
        <v>826</v>
      </c>
      <c r="AP1701" t="s">
        <v>826</v>
      </c>
      <c r="AQ1701" t="s">
        <v>32</v>
      </c>
    </row>
    <row r="1702" spans="1:43" x14ac:dyDescent="0.2">
      <c r="A1702" s="28">
        <v>42919</v>
      </c>
      <c r="B1702" s="1">
        <v>42899</v>
      </c>
      <c r="C1702" s="1" t="str">
        <f>IF(F1702="Kup","6/13/2017",IF(F1702="Sag","6/14/2017",""))</f>
        <v>6/13/2017</v>
      </c>
      <c r="D1702" s="27">
        <f>A1702-B1702</f>
        <v>20</v>
      </c>
      <c r="E1702" s="27">
        <f>A1702-C1702</f>
        <v>20</v>
      </c>
      <c r="F1702" t="s">
        <v>21</v>
      </c>
      <c r="G1702">
        <v>20</v>
      </c>
      <c r="H1702" t="s">
        <v>30</v>
      </c>
      <c r="I1702" s="12" t="s">
        <v>83</v>
      </c>
      <c r="J1702" s="12" t="s">
        <v>83</v>
      </c>
      <c r="K1702" s="3" t="s">
        <v>950</v>
      </c>
      <c r="L1702" s="3" t="s">
        <v>952</v>
      </c>
      <c r="M1702">
        <v>9</v>
      </c>
      <c r="N1702">
        <v>9</v>
      </c>
      <c r="O1702" s="23">
        <v>14.042999999999999</v>
      </c>
      <c r="R1702" t="str">
        <f>IF(Q1702&gt;0,(P1702*(Q1702^2))*(3.14159/6),"")</f>
        <v/>
      </c>
      <c r="S1702" t="s">
        <v>32</v>
      </c>
      <c r="T1702" t="s">
        <v>25</v>
      </c>
      <c r="U1702" t="s">
        <v>26</v>
      </c>
      <c r="V1702" t="s">
        <v>620</v>
      </c>
      <c r="X1702" t="s">
        <v>34</v>
      </c>
      <c r="AA1702" s="12" t="s">
        <v>835</v>
      </c>
      <c r="AB1702" t="str">
        <f>IF(Q1702&gt;0,"yes","no")</f>
        <v>no</v>
      </c>
      <c r="AC1702" t="str">
        <f>IF(O1702&gt;0,"yes","no")</f>
        <v>yes</v>
      </c>
      <c r="AD1702" t="str">
        <f>IF(AH1702="hatch","yes","no")</f>
        <v>no</v>
      </c>
      <c r="AE1702" t="str">
        <f>IF(AH1702="swimup","yes","no")</f>
        <v>no</v>
      </c>
      <c r="AF1702" t="str">
        <f>IF(AH1702="respiration","yes","no")</f>
        <v>no</v>
      </c>
      <c r="AH1702" t="s">
        <v>29</v>
      </c>
      <c r="AI1702">
        <f>IF(O1702&gt;0,(IF(S1702="live",O1702*0.84,IF(S1702="dried.ethanol",O1702*0.8449+2.8227,O1702))),"")</f>
        <v>14.042999999999999</v>
      </c>
      <c r="AL1702" t="str">
        <f>IF(OR(AND(Q1702=Q1703,P1702&gt;0),AND(O1702&gt;0,O1702=O1703)),"duplicate","")</f>
        <v/>
      </c>
      <c r="AM1702" t="s">
        <v>827</v>
      </c>
      <c r="AN1702" t="s">
        <v>827</v>
      </c>
      <c r="AO1702" t="s">
        <v>826</v>
      </c>
      <c r="AP1702" t="s">
        <v>826</v>
      </c>
      <c r="AQ1702" t="s">
        <v>32</v>
      </c>
    </row>
    <row r="1703" spans="1:43" x14ac:dyDescent="0.2">
      <c r="A1703" s="28">
        <v>42919</v>
      </c>
      <c r="B1703" s="1">
        <v>42899</v>
      </c>
      <c r="C1703" s="1" t="str">
        <f>IF(F1703="Kup","6/13/2017",IF(F1703="Sag","6/14/2017",""))</f>
        <v>6/13/2017</v>
      </c>
      <c r="D1703" s="27">
        <f>A1703-B1703</f>
        <v>20</v>
      </c>
      <c r="E1703" s="27">
        <f>A1703-C1703</f>
        <v>20</v>
      </c>
      <c r="F1703" t="s">
        <v>21</v>
      </c>
      <c r="G1703">
        <v>20</v>
      </c>
      <c r="H1703" t="s">
        <v>30</v>
      </c>
      <c r="I1703" s="12" t="s">
        <v>83</v>
      </c>
      <c r="J1703" s="12" t="s">
        <v>83</v>
      </c>
      <c r="K1703" s="3" t="s">
        <v>950</v>
      </c>
      <c r="L1703" s="3" t="s">
        <v>952</v>
      </c>
      <c r="M1703">
        <v>10</v>
      </c>
      <c r="N1703">
        <v>10</v>
      </c>
      <c r="O1703" s="23">
        <v>13.891999999999999</v>
      </c>
      <c r="R1703" t="str">
        <f>IF(Q1703&gt;0,(P1703*(Q1703^2))*(3.14159/6),"")</f>
        <v/>
      </c>
      <c r="S1703" t="s">
        <v>32</v>
      </c>
      <c r="T1703" t="s">
        <v>25</v>
      </c>
      <c r="U1703" t="s">
        <v>26</v>
      </c>
      <c r="V1703" t="s">
        <v>620</v>
      </c>
      <c r="X1703" t="s">
        <v>34</v>
      </c>
      <c r="AA1703" s="12" t="s">
        <v>835</v>
      </c>
      <c r="AB1703" t="str">
        <f>IF(Q1703&gt;0,"yes","no")</f>
        <v>no</v>
      </c>
      <c r="AC1703" t="str">
        <f>IF(O1703&gt;0,"yes","no")</f>
        <v>yes</v>
      </c>
      <c r="AD1703" t="str">
        <f>IF(AH1703="hatch","yes","no")</f>
        <v>no</v>
      </c>
      <c r="AE1703" t="str">
        <f>IF(AH1703="swimup","yes","no")</f>
        <v>no</v>
      </c>
      <c r="AF1703" t="str">
        <f>IF(AH1703="respiration","yes","no")</f>
        <v>no</v>
      </c>
      <c r="AH1703" t="s">
        <v>29</v>
      </c>
      <c r="AI1703">
        <f>IF(O1703&gt;0,(IF(S1703="live",O1703*0.84,IF(S1703="dried.ethanol",O1703*0.8449+2.8227,O1703))),"")</f>
        <v>13.891999999999999</v>
      </c>
      <c r="AL1703" t="str">
        <f>IF(OR(AND(Q1703=Q1704,P1703&gt;0),AND(O1703&gt;0,O1703=O1704)),"duplicate","")</f>
        <v/>
      </c>
      <c r="AM1703" t="s">
        <v>827</v>
      </c>
      <c r="AN1703" t="s">
        <v>827</v>
      </c>
      <c r="AO1703" t="s">
        <v>826</v>
      </c>
      <c r="AP1703" t="s">
        <v>826</v>
      </c>
      <c r="AQ1703" t="s">
        <v>32</v>
      </c>
    </row>
    <row r="1704" spans="1:43" x14ac:dyDescent="0.2">
      <c r="A1704" s="28">
        <v>42919</v>
      </c>
      <c r="B1704" s="1">
        <v>42899</v>
      </c>
      <c r="C1704" s="1" t="str">
        <f>IF(F1704="Kup","6/13/2017",IF(F1704="Sag","6/14/2017",""))</f>
        <v>6/13/2017</v>
      </c>
      <c r="D1704" s="27">
        <f>A1704-B1704</f>
        <v>20</v>
      </c>
      <c r="E1704" s="27">
        <f>A1704-C1704</f>
        <v>20</v>
      </c>
      <c r="F1704" t="s">
        <v>21</v>
      </c>
      <c r="G1704">
        <v>20</v>
      </c>
      <c r="H1704" t="s">
        <v>30</v>
      </c>
      <c r="I1704" s="12" t="s">
        <v>86</v>
      </c>
      <c r="J1704" s="12" t="s">
        <v>86</v>
      </c>
      <c r="K1704" s="3" t="s">
        <v>953</v>
      </c>
      <c r="L1704" s="3" t="s">
        <v>952</v>
      </c>
      <c r="M1704">
        <v>1</v>
      </c>
      <c r="N1704">
        <v>1</v>
      </c>
      <c r="O1704" s="23">
        <v>15.374000000000001</v>
      </c>
      <c r="R1704" t="str">
        <f>IF(Q1704&gt;0,(P1704*(Q1704^2))*(3.14159/6),"")</f>
        <v/>
      </c>
      <c r="S1704" t="s">
        <v>32</v>
      </c>
      <c r="T1704" t="s">
        <v>25</v>
      </c>
      <c r="U1704" t="s">
        <v>26</v>
      </c>
      <c r="V1704" t="s">
        <v>628</v>
      </c>
      <c r="X1704" t="s">
        <v>34</v>
      </c>
      <c r="AA1704" s="12" t="s">
        <v>835</v>
      </c>
      <c r="AB1704" t="str">
        <f>IF(Q1704&gt;0,"yes","no")</f>
        <v>no</v>
      </c>
      <c r="AC1704" t="str">
        <f>IF(O1704&gt;0,"yes","no")</f>
        <v>yes</v>
      </c>
      <c r="AD1704" t="str">
        <f>IF(AH1704="hatch","yes","no")</f>
        <v>no</v>
      </c>
      <c r="AE1704" t="str">
        <f>IF(AH1704="swimup","yes","no")</f>
        <v>no</v>
      </c>
      <c r="AF1704" t="str">
        <f>IF(AH1704="respiration","yes","no")</f>
        <v>no</v>
      </c>
      <c r="AH1704" t="s">
        <v>29</v>
      </c>
      <c r="AI1704">
        <f>IF(O1704&gt;0,(IF(S1704="live",O1704*0.84,IF(S1704="dried.ethanol",O1704*0.8449+2.8227,O1704))),"")</f>
        <v>15.374000000000001</v>
      </c>
      <c r="AL1704" t="str">
        <f>IF(OR(AND(Q1704=Q1705,P1704&gt;0),AND(O1704&gt;0,O1704=O1705)),"duplicate","")</f>
        <v/>
      </c>
      <c r="AM1704" t="s">
        <v>827</v>
      </c>
      <c r="AN1704" t="s">
        <v>827</v>
      </c>
      <c r="AO1704" t="s">
        <v>826</v>
      </c>
      <c r="AP1704" t="s">
        <v>826</v>
      </c>
      <c r="AQ1704" t="s">
        <v>32</v>
      </c>
    </row>
    <row r="1705" spans="1:43" x14ac:dyDescent="0.2">
      <c r="A1705" s="28">
        <v>42919</v>
      </c>
      <c r="B1705" s="1">
        <v>42899</v>
      </c>
      <c r="C1705" s="1" t="str">
        <f>IF(F1705="Kup","6/13/2017",IF(F1705="Sag","6/14/2017",""))</f>
        <v>6/13/2017</v>
      </c>
      <c r="D1705" s="27">
        <f>A1705-B1705</f>
        <v>20</v>
      </c>
      <c r="E1705" s="27">
        <f>A1705-C1705</f>
        <v>20</v>
      </c>
      <c r="F1705" t="s">
        <v>21</v>
      </c>
      <c r="G1705">
        <v>20</v>
      </c>
      <c r="H1705" t="s">
        <v>30</v>
      </c>
      <c r="I1705" s="12" t="s">
        <v>86</v>
      </c>
      <c r="J1705" s="12" t="s">
        <v>86</v>
      </c>
      <c r="K1705" s="3" t="s">
        <v>953</v>
      </c>
      <c r="L1705" s="3" t="s">
        <v>952</v>
      </c>
      <c r="M1705">
        <v>2</v>
      </c>
      <c r="N1705">
        <v>2</v>
      </c>
      <c r="O1705" s="23">
        <v>14.693</v>
      </c>
      <c r="R1705" t="str">
        <f>IF(Q1705&gt;0,(P1705*(Q1705^2))*(3.14159/6),"")</f>
        <v/>
      </c>
      <c r="S1705" t="s">
        <v>32</v>
      </c>
      <c r="T1705" t="s">
        <v>25</v>
      </c>
      <c r="U1705" t="s">
        <v>26</v>
      </c>
      <c r="V1705" t="s">
        <v>628</v>
      </c>
      <c r="X1705" t="s">
        <v>34</v>
      </c>
      <c r="AA1705" s="12" t="s">
        <v>835</v>
      </c>
      <c r="AB1705" t="str">
        <f>IF(Q1705&gt;0,"yes","no")</f>
        <v>no</v>
      </c>
      <c r="AC1705" t="str">
        <f>IF(O1705&gt;0,"yes","no")</f>
        <v>yes</v>
      </c>
      <c r="AD1705" t="str">
        <f>IF(AH1705="hatch","yes","no")</f>
        <v>no</v>
      </c>
      <c r="AE1705" t="str">
        <f>IF(AH1705="swimup","yes","no")</f>
        <v>no</v>
      </c>
      <c r="AF1705" t="str">
        <f>IF(AH1705="respiration","yes","no")</f>
        <v>no</v>
      </c>
      <c r="AH1705" t="s">
        <v>29</v>
      </c>
      <c r="AI1705">
        <f>IF(O1705&gt;0,(IF(S1705="live",O1705*0.84,IF(S1705="dried.ethanol",O1705*0.8449+2.8227,O1705))),"")</f>
        <v>14.693</v>
      </c>
      <c r="AL1705" t="str">
        <f>IF(OR(AND(Q1705=Q1706,P1705&gt;0),AND(O1705&gt;0,O1705=O1706)),"duplicate","")</f>
        <v/>
      </c>
      <c r="AM1705" t="s">
        <v>827</v>
      </c>
      <c r="AN1705" t="s">
        <v>827</v>
      </c>
      <c r="AO1705" t="s">
        <v>826</v>
      </c>
      <c r="AP1705" t="s">
        <v>826</v>
      </c>
      <c r="AQ1705" t="s">
        <v>32</v>
      </c>
    </row>
    <row r="1706" spans="1:43" x14ac:dyDescent="0.2">
      <c r="A1706" s="28">
        <v>42919</v>
      </c>
      <c r="B1706" s="1">
        <v>42899</v>
      </c>
      <c r="C1706" s="1" t="str">
        <f>IF(F1706="Kup","6/13/2017",IF(F1706="Sag","6/14/2017",""))</f>
        <v>6/13/2017</v>
      </c>
      <c r="D1706" s="27">
        <f>A1706-B1706</f>
        <v>20</v>
      </c>
      <c r="E1706" s="27">
        <f>A1706-C1706</f>
        <v>20</v>
      </c>
      <c r="F1706" t="s">
        <v>21</v>
      </c>
      <c r="G1706">
        <v>20</v>
      </c>
      <c r="H1706" t="s">
        <v>30</v>
      </c>
      <c r="I1706" s="12" t="s">
        <v>86</v>
      </c>
      <c r="J1706" s="12" t="s">
        <v>86</v>
      </c>
      <c r="K1706" s="3" t="s">
        <v>953</v>
      </c>
      <c r="L1706" s="3" t="s">
        <v>952</v>
      </c>
      <c r="M1706">
        <v>3</v>
      </c>
      <c r="N1706">
        <v>3</v>
      </c>
      <c r="O1706" s="23">
        <v>15.018000000000001</v>
      </c>
      <c r="R1706" t="str">
        <f>IF(Q1706&gt;0,(P1706*(Q1706^2))*(3.14159/6),"")</f>
        <v/>
      </c>
      <c r="S1706" t="s">
        <v>32</v>
      </c>
      <c r="T1706" t="s">
        <v>25</v>
      </c>
      <c r="U1706" t="s">
        <v>26</v>
      </c>
      <c r="V1706" t="s">
        <v>628</v>
      </c>
      <c r="X1706" t="s">
        <v>34</v>
      </c>
      <c r="AA1706" s="12" t="s">
        <v>835</v>
      </c>
      <c r="AB1706" t="str">
        <f>IF(Q1706&gt;0,"yes","no")</f>
        <v>no</v>
      </c>
      <c r="AC1706" t="str">
        <f>IF(O1706&gt;0,"yes","no")</f>
        <v>yes</v>
      </c>
      <c r="AD1706" t="str">
        <f>IF(AH1706="hatch","yes","no")</f>
        <v>no</v>
      </c>
      <c r="AE1706" t="str">
        <f>IF(AH1706="swimup","yes","no")</f>
        <v>no</v>
      </c>
      <c r="AF1706" t="str">
        <f>IF(AH1706="respiration","yes","no")</f>
        <v>no</v>
      </c>
      <c r="AH1706" t="s">
        <v>29</v>
      </c>
      <c r="AI1706">
        <f>IF(O1706&gt;0,(IF(S1706="live",O1706*0.84,IF(S1706="dried.ethanol",O1706*0.8449+2.8227,O1706))),"")</f>
        <v>15.018000000000001</v>
      </c>
      <c r="AL1706" t="str">
        <f>IF(OR(AND(Q1706=Q1707,P1706&gt;0),AND(O1706&gt;0,O1706=O1707)),"duplicate","")</f>
        <v/>
      </c>
      <c r="AM1706" t="s">
        <v>827</v>
      </c>
      <c r="AN1706" t="s">
        <v>827</v>
      </c>
      <c r="AO1706" t="s">
        <v>826</v>
      </c>
      <c r="AP1706" t="s">
        <v>826</v>
      </c>
      <c r="AQ1706" t="s">
        <v>32</v>
      </c>
    </row>
    <row r="1707" spans="1:43" x14ac:dyDescent="0.2">
      <c r="A1707" s="28">
        <v>42919</v>
      </c>
      <c r="B1707" s="1">
        <v>42899</v>
      </c>
      <c r="C1707" s="1" t="str">
        <f>IF(F1707="Kup","6/13/2017",IF(F1707="Sag","6/14/2017",""))</f>
        <v>6/13/2017</v>
      </c>
      <c r="D1707" s="27">
        <f>A1707-B1707</f>
        <v>20</v>
      </c>
      <c r="E1707" s="27">
        <f>A1707-C1707</f>
        <v>20</v>
      </c>
      <c r="F1707" t="s">
        <v>21</v>
      </c>
      <c r="G1707">
        <v>20</v>
      </c>
      <c r="H1707" t="s">
        <v>30</v>
      </c>
      <c r="I1707" s="12" t="s">
        <v>86</v>
      </c>
      <c r="J1707" s="12" t="s">
        <v>86</v>
      </c>
      <c r="K1707" s="3" t="s">
        <v>953</v>
      </c>
      <c r="L1707" s="3" t="s">
        <v>952</v>
      </c>
      <c r="M1707">
        <v>4</v>
      </c>
      <c r="N1707">
        <v>4</v>
      </c>
      <c r="O1707" s="23">
        <v>15.336</v>
      </c>
      <c r="R1707" t="str">
        <f>IF(Q1707&gt;0,(P1707*(Q1707^2))*(3.14159/6),"")</f>
        <v/>
      </c>
      <c r="S1707" t="s">
        <v>32</v>
      </c>
      <c r="T1707" t="s">
        <v>25</v>
      </c>
      <c r="U1707" t="s">
        <v>26</v>
      </c>
      <c r="V1707" t="s">
        <v>628</v>
      </c>
      <c r="X1707" t="s">
        <v>34</v>
      </c>
      <c r="AA1707" s="12" t="s">
        <v>835</v>
      </c>
      <c r="AB1707" t="str">
        <f>IF(Q1707&gt;0,"yes","no")</f>
        <v>no</v>
      </c>
      <c r="AC1707" t="str">
        <f>IF(O1707&gt;0,"yes","no")</f>
        <v>yes</v>
      </c>
      <c r="AD1707" t="str">
        <f>IF(AH1707="hatch","yes","no")</f>
        <v>no</v>
      </c>
      <c r="AE1707" t="str">
        <f>IF(AH1707="swimup","yes","no")</f>
        <v>no</v>
      </c>
      <c r="AF1707" t="str">
        <f>IF(AH1707="respiration","yes","no")</f>
        <v>no</v>
      </c>
      <c r="AH1707" t="s">
        <v>29</v>
      </c>
      <c r="AI1707">
        <f>IF(O1707&gt;0,(IF(S1707="live",O1707*0.84,IF(S1707="dried.ethanol",O1707*0.8449+2.8227,O1707))),"")</f>
        <v>15.336</v>
      </c>
      <c r="AL1707" t="str">
        <f>IF(OR(AND(Q1707=Q1708,P1707&gt;0),AND(O1707&gt;0,O1707=O1708)),"duplicate","")</f>
        <v/>
      </c>
      <c r="AM1707" t="s">
        <v>827</v>
      </c>
      <c r="AN1707" t="s">
        <v>827</v>
      </c>
      <c r="AO1707" t="s">
        <v>826</v>
      </c>
      <c r="AP1707" t="s">
        <v>826</v>
      </c>
      <c r="AQ1707" t="s">
        <v>32</v>
      </c>
    </row>
    <row r="1708" spans="1:43" x14ac:dyDescent="0.2">
      <c r="A1708" s="28">
        <v>42919</v>
      </c>
      <c r="B1708" s="1">
        <v>42899</v>
      </c>
      <c r="C1708" s="1" t="str">
        <f>IF(F1708="Kup","6/13/2017",IF(F1708="Sag","6/14/2017",""))</f>
        <v>6/13/2017</v>
      </c>
      <c r="D1708" s="27">
        <f>A1708-B1708</f>
        <v>20</v>
      </c>
      <c r="E1708" s="27">
        <f>A1708-C1708</f>
        <v>20</v>
      </c>
      <c r="F1708" t="s">
        <v>21</v>
      </c>
      <c r="G1708">
        <v>20</v>
      </c>
      <c r="H1708" t="s">
        <v>30</v>
      </c>
      <c r="I1708" s="12" t="s">
        <v>86</v>
      </c>
      <c r="J1708" s="12" t="s">
        <v>86</v>
      </c>
      <c r="K1708" s="3" t="s">
        <v>953</v>
      </c>
      <c r="L1708" s="3" t="s">
        <v>952</v>
      </c>
      <c r="M1708">
        <v>5</v>
      </c>
      <c r="N1708">
        <v>5</v>
      </c>
      <c r="O1708" s="23">
        <v>14.308999999999999</v>
      </c>
      <c r="R1708" t="str">
        <f>IF(Q1708&gt;0,(P1708*(Q1708^2))*(3.14159/6),"")</f>
        <v/>
      </c>
      <c r="S1708" t="s">
        <v>32</v>
      </c>
      <c r="T1708" t="s">
        <v>25</v>
      </c>
      <c r="U1708" t="s">
        <v>26</v>
      </c>
      <c r="V1708" t="s">
        <v>628</v>
      </c>
      <c r="X1708" t="s">
        <v>34</v>
      </c>
      <c r="AA1708" s="12" t="s">
        <v>835</v>
      </c>
      <c r="AB1708" t="str">
        <f>IF(Q1708&gt;0,"yes","no")</f>
        <v>no</v>
      </c>
      <c r="AC1708" t="str">
        <f>IF(O1708&gt;0,"yes","no")</f>
        <v>yes</v>
      </c>
      <c r="AD1708" t="str">
        <f>IF(AH1708="hatch","yes","no")</f>
        <v>no</v>
      </c>
      <c r="AE1708" t="str">
        <f>IF(AH1708="swimup","yes","no")</f>
        <v>no</v>
      </c>
      <c r="AF1708" t="str">
        <f>IF(AH1708="respiration","yes","no")</f>
        <v>no</v>
      </c>
      <c r="AH1708" t="s">
        <v>29</v>
      </c>
      <c r="AI1708">
        <f>IF(O1708&gt;0,(IF(S1708="live",O1708*0.84,IF(S1708="dried.ethanol",O1708*0.8449+2.8227,O1708))),"")</f>
        <v>14.308999999999999</v>
      </c>
      <c r="AL1708" t="str">
        <f>IF(OR(AND(Q1708=Q1709,P1708&gt;0),AND(O1708&gt;0,O1708=O1709)),"duplicate","")</f>
        <v/>
      </c>
      <c r="AM1708" t="s">
        <v>827</v>
      </c>
      <c r="AN1708" t="s">
        <v>827</v>
      </c>
      <c r="AO1708" t="s">
        <v>826</v>
      </c>
      <c r="AP1708" t="s">
        <v>826</v>
      </c>
      <c r="AQ1708" t="s">
        <v>32</v>
      </c>
    </row>
    <row r="1709" spans="1:43" x14ac:dyDescent="0.2">
      <c r="A1709" s="28">
        <v>42919</v>
      </c>
      <c r="B1709" s="1">
        <v>42899</v>
      </c>
      <c r="C1709" s="1" t="str">
        <f>IF(F1709="Kup","6/13/2017",IF(F1709="Sag","6/14/2017",""))</f>
        <v>6/13/2017</v>
      </c>
      <c r="D1709" s="27">
        <f>A1709-B1709</f>
        <v>20</v>
      </c>
      <c r="E1709" s="27">
        <f>A1709-C1709</f>
        <v>20</v>
      </c>
      <c r="F1709" t="s">
        <v>21</v>
      </c>
      <c r="G1709">
        <v>20</v>
      </c>
      <c r="H1709" t="s">
        <v>30</v>
      </c>
      <c r="I1709" s="12" t="s">
        <v>86</v>
      </c>
      <c r="J1709" s="12" t="s">
        <v>86</v>
      </c>
      <c r="K1709" s="3" t="s">
        <v>953</v>
      </c>
      <c r="L1709" s="3" t="s">
        <v>952</v>
      </c>
      <c r="M1709">
        <v>6</v>
      </c>
      <c r="N1709">
        <v>6</v>
      </c>
      <c r="O1709" s="23">
        <v>14.881</v>
      </c>
      <c r="R1709" t="str">
        <f>IF(Q1709&gt;0,(P1709*(Q1709^2))*(3.14159/6),"")</f>
        <v/>
      </c>
      <c r="S1709" t="s">
        <v>32</v>
      </c>
      <c r="T1709" t="s">
        <v>25</v>
      </c>
      <c r="U1709" t="s">
        <v>26</v>
      </c>
      <c r="V1709" t="s">
        <v>628</v>
      </c>
      <c r="X1709" t="s">
        <v>34</v>
      </c>
      <c r="AA1709" s="12" t="s">
        <v>835</v>
      </c>
      <c r="AB1709" t="str">
        <f>IF(Q1709&gt;0,"yes","no")</f>
        <v>no</v>
      </c>
      <c r="AC1709" t="str">
        <f>IF(O1709&gt;0,"yes","no")</f>
        <v>yes</v>
      </c>
      <c r="AD1709" t="str">
        <f>IF(AH1709="hatch","yes","no")</f>
        <v>no</v>
      </c>
      <c r="AE1709" t="str">
        <f>IF(AH1709="swimup","yes","no")</f>
        <v>no</v>
      </c>
      <c r="AF1709" t="str">
        <f>IF(AH1709="respiration","yes","no")</f>
        <v>no</v>
      </c>
      <c r="AH1709" t="s">
        <v>29</v>
      </c>
      <c r="AI1709">
        <f>IF(O1709&gt;0,(IF(S1709="live",O1709*0.84,IF(S1709="dried.ethanol",O1709*0.8449+2.8227,O1709))),"")</f>
        <v>14.881</v>
      </c>
      <c r="AL1709" t="str">
        <f>IF(OR(AND(Q1709=Q1710,P1709&gt;0),AND(O1709&gt;0,O1709=O1710)),"duplicate","")</f>
        <v/>
      </c>
      <c r="AM1709" t="s">
        <v>827</v>
      </c>
      <c r="AN1709" t="s">
        <v>827</v>
      </c>
      <c r="AO1709" t="s">
        <v>826</v>
      </c>
      <c r="AP1709" t="s">
        <v>826</v>
      </c>
      <c r="AQ1709" t="s">
        <v>32</v>
      </c>
    </row>
    <row r="1710" spans="1:43" x14ac:dyDescent="0.2">
      <c r="A1710" s="28">
        <v>42919</v>
      </c>
      <c r="B1710" s="1">
        <v>42899</v>
      </c>
      <c r="C1710" s="1" t="str">
        <f>IF(F1710="Kup","6/13/2017",IF(F1710="Sag","6/14/2017",""))</f>
        <v>6/13/2017</v>
      </c>
      <c r="D1710" s="27">
        <f>A1710-B1710</f>
        <v>20</v>
      </c>
      <c r="E1710" s="27">
        <f>A1710-C1710</f>
        <v>20</v>
      </c>
      <c r="F1710" t="s">
        <v>21</v>
      </c>
      <c r="G1710">
        <v>20</v>
      </c>
      <c r="H1710" t="s">
        <v>30</v>
      </c>
      <c r="I1710" s="12" t="s">
        <v>86</v>
      </c>
      <c r="J1710" s="12" t="s">
        <v>86</v>
      </c>
      <c r="K1710" s="3" t="s">
        <v>953</v>
      </c>
      <c r="L1710" s="3" t="s">
        <v>952</v>
      </c>
      <c r="M1710">
        <v>7</v>
      </c>
      <c r="N1710">
        <v>7</v>
      </c>
      <c r="O1710" s="23">
        <v>15.128</v>
      </c>
      <c r="R1710" t="str">
        <f>IF(Q1710&gt;0,(P1710*(Q1710^2))*(3.14159/6),"")</f>
        <v/>
      </c>
      <c r="S1710" t="s">
        <v>32</v>
      </c>
      <c r="T1710" t="s">
        <v>25</v>
      </c>
      <c r="U1710" t="s">
        <v>26</v>
      </c>
      <c r="V1710" t="s">
        <v>628</v>
      </c>
      <c r="X1710" t="s">
        <v>34</v>
      </c>
      <c r="AA1710" s="12" t="s">
        <v>835</v>
      </c>
      <c r="AB1710" t="str">
        <f>IF(Q1710&gt;0,"yes","no")</f>
        <v>no</v>
      </c>
      <c r="AC1710" t="str">
        <f>IF(O1710&gt;0,"yes","no")</f>
        <v>yes</v>
      </c>
      <c r="AD1710" t="str">
        <f>IF(AH1710="hatch","yes","no")</f>
        <v>no</v>
      </c>
      <c r="AE1710" t="str">
        <f>IF(AH1710="swimup","yes","no")</f>
        <v>no</v>
      </c>
      <c r="AF1710" t="str">
        <f>IF(AH1710="respiration","yes","no")</f>
        <v>no</v>
      </c>
      <c r="AH1710" t="s">
        <v>29</v>
      </c>
      <c r="AI1710">
        <f>IF(O1710&gt;0,(IF(S1710="live",O1710*0.84,IF(S1710="dried.ethanol",O1710*0.8449+2.8227,O1710))),"")</f>
        <v>15.128</v>
      </c>
      <c r="AL1710" t="str">
        <f>IF(OR(AND(Q1710=Q1711,P1710&gt;0),AND(O1710&gt;0,O1710=O1711)),"duplicate","")</f>
        <v/>
      </c>
      <c r="AM1710" t="s">
        <v>827</v>
      </c>
      <c r="AN1710" t="s">
        <v>827</v>
      </c>
      <c r="AO1710" t="s">
        <v>826</v>
      </c>
      <c r="AP1710" t="s">
        <v>826</v>
      </c>
      <c r="AQ1710" t="s">
        <v>32</v>
      </c>
    </row>
    <row r="1711" spans="1:43" x14ac:dyDescent="0.2">
      <c r="A1711" s="28">
        <v>42919</v>
      </c>
      <c r="B1711" s="1">
        <v>42899</v>
      </c>
      <c r="C1711" s="1" t="str">
        <f>IF(F1711="Kup","6/13/2017",IF(F1711="Sag","6/14/2017",""))</f>
        <v>6/13/2017</v>
      </c>
      <c r="D1711" s="27">
        <f>A1711-B1711</f>
        <v>20</v>
      </c>
      <c r="E1711" s="27">
        <f>A1711-C1711</f>
        <v>20</v>
      </c>
      <c r="F1711" t="s">
        <v>21</v>
      </c>
      <c r="G1711">
        <v>20</v>
      </c>
      <c r="H1711" t="s">
        <v>30</v>
      </c>
      <c r="I1711" s="12" t="s">
        <v>86</v>
      </c>
      <c r="J1711" s="12" t="s">
        <v>86</v>
      </c>
      <c r="K1711" s="3" t="s">
        <v>953</v>
      </c>
      <c r="L1711" s="3" t="s">
        <v>952</v>
      </c>
      <c r="M1711">
        <v>8</v>
      </c>
      <c r="N1711">
        <v>8</v>
      </c>
      <c r="O1711" s="23">
        <v>14.336</v>
      </c>
      <c r="R1711" t="str">
        <f>IF(Q1711&gt;0,(P1711*(Q1711^2))*(3.14159/6),"")</f>
        <v/>
      </c>
      <c r="S1711" t="s">
        <v>32</v>
      </c>
      <c r="T1711" t="s">
        <v>25</v>
      </c>
      <c r="U1711" t="s">
        <v>26</v>
      </c>
      <c r="V1711" t="s">
        <v>628</v>
      </c>
      <c r="X1711" t="s">
        <v>34</v>
      </c>
      <c r="AA1711" s="12" t="s">
        <v>835</v>
      </c>
      <c r="AB1711" t="str">
        <f>IF(Q1711&gt;0,"yes","no")</f>
        <v>no</v>
      </c>
      <c r="AC1711" t="str">
        <f>IF(O1711&gt;0,"yes","no")</f>
        <v>yes</v>
      </c>
      <c r="AD1711" t="str">
        <f>IF(AH1711="hatch","yes","no")</f>
        <v>no</v>
      </c>
      <c r="AE1711" t="str">
        <f>IF(AH1711="swimup","yes","no")</f>
        <v>no</v>
      </c>
      <c r="AF1711" t="str">
        <f>IF(AH1711="respiration","yes","no")</f>
        <v>no</v>
      </c>
      <c r="AH1711" t="s">
        <v>29</v>
      </c>
      <c r="AI1711">
        <f>IF(O1711&gt;0,(IF(S1711="live",O1711*0.84,IF(S1711="dried.ethanol",O1711*0.8449+2.8227,O1711))),"")</f>
        <v>14.336</v>
      </c>
      <c r="AL1711" t="str">
        <f>IF(OR(AND(Q1711=Q1712,P1711&gt;0),AND(O1711&gt;0,O1711=O1712)),"duplicate","")</f>
        <v/>
      </c>
      <c r="AM1711" t="s">
        <v>827</v>
      </c>
      <c r="AN1711" t="s">
        <v>827</v>
      </c>
      <c r="AO1711" t="s">
        <v>826</v>
      </c>
      <c r="AP1711" t="s">
        <v>826</v>
      </c>
      <c r="AQ1711" t="s">
        <v>32</v>
      </c>
    </row>
    <row r="1712" spans="1:43" x14ac:dyDescent="0.2">
      <c r="A1712" s="28">
        <v>42919</v>
      </c>
      <c r="B1712" s="1">
        <v>42899</v>
      </c>
      <c r="C1712" s="1" t="str">
        <f>IF(F1712="Kup","6/13/2017",IF(F1712="Sag","6/14/2017",""))</f>
        <v>6/13/2017</v>
      </c>
      <c r="D1712" s="27">
        <f>A1712-B1712</f>
        <v>20</v>
      </c>
      <c r="E1712" s="27">
        <f>A1712-C1712</f>
        <v>20</v>
      </c>
      <c r="F1712" t="s">
        <v>21</v>
      </c>
      <c r="G1712">
        <v>20</v>
      </c>
      <c r="H1712" t="s">
        <v>30</v>
      </c>
      <c r="I1712" s="12" t="s">
        <v>86</v>
      </c>
      <c r="J1712" s="12" t="s">
        <v>86</v>
      </c>
      <c r="K1712" s="3" t="s">
        <v>953</v>
      </c>
      <c r="L1712" s="3" t="s">
        <v>952</v>
      </c>
      <c r="M1712">
        <v>9</v>
      </c>
      <c r="N1712">
        <v>9</v>
      </c>
      <c r="O1712" s="23">
        <v>14.996</v>
      </c>
      <c r="R1712" t="str">
        <f>IF(Q1712&gt;0,(P1712*(Q1712^2))*(3.14159/6),"")</f>
        <v/>
      </c>
      <c r="S1712" t="s">
        <v>32</v>
      </c>
      <c r="T1712" t="s">
        <v>25</v>
      </c>
      <c r="U1712" t="s">
        <v>26</v>
      </c>
      <c r="V1712" t="s">
        <v>628</v>
      </c>
      <c r="X1712" t="s">
        <v>34</v>
      </c>
      <c r="AA1712" s="12" t="s">
        <v>835</v>
      </c>
      <c r="AB1712" t="str">
        <f>IF(Q1712&gt;0,"yes","no")</f>
        <v>no</v>
      </c>
      <c r="AC1712" t="str">
        <f>IF(O1712&gt;0,"yes","no")</f>
        <v>yes</v>
      </c>
      <c r="AD1712" t="str">
        <f>IF(AH1712="hatch","yes","no")</f>
        <v>no</v>
      </c>
      <c r="AE1712" t="str">
        <f>IF(AH1712="swimup","yes","no")</f>
        <v>no</v>
      </c>
      <c r="AF1712" t="str">
        <f>IF(AH1712="respiration","yes","no")</f>
        <v>no</v>
      </c>
      <c r="AH1712" t="s">
        <v>29</v>
      </c>
      <c r="AI1712">
        <f>IF(O1712&gt;0,(IF(S1712="live",O1712*0.84,IF(S1712="dried.ethanol",O1712*0.8449+2.8227,O1712))),"")</f>
        <v>14.996</v>
      </c>
      <c r="AL1712" t="str">
        <f>IF(OR(AND(Q1712=Q1713,P1712&gt;0),AND(O1712&gt;0,O1712=O1713)),"duplicate","")</f>
        <v/>
      </c>
      <c r="AM1712" t="s">
        <v>827</v>
      </c>
      <c r="AN1712" t="s">
        <v>827</v>
      </c>
      <c r="AO1712" t="s">
        <v>826</v>
      </c>
      <c r="AP1712" t="s">
        <v>826</v>
      </c>
      <c r="AQ1712" t="s">
        <v>32</v>
      </c>
    </row>
    <row r="1713" spans="1:43" x14ac:dyDescent="0.2">
      <c r="A1713" s="28">
        <v>42919</v>
      </c>
      <c r="B1713" s="1">
        <v>42899</v>
      </c>
      <c r="C1713" s="1" t="str">
        <f>IF(F1713="Kup","6/13/2017",IF(F1713="Sag","6/14/2017",""))</f>
        <v>6/13/2017</v>
      </c>
      <c r="D1713" s="27">
        <f>A1713-B1713</f>
        <v>20</v>
      </c>
      <c r="E1713" s="27">
        <f>A1713-C1713</f>
        <v>20</v>
      </c>
      <c r="F1713" t="s">
        <v>21</v>
      </c>
      <c r="G1713">
        <v>20</v>
      </c>
      <c r="H1713" t="s">
        <v>30</v>
      </c>
      <c r="I1713" s="12" t="s">
        <v>86</v>
      </c>
      <c r="J1713" s="12" t="s">
        <v>86</v>
      </c>
      <c r="K1713" s="3" t="s">
        <v>953</v>
      </c>
      <c r="L1713" s="3" t="s">
        <v>952</v>
      </c>
      <c r="M1713">
        <v>10</v>
      </c>
      <c r="N1713">
        <v>10</v>
      </c>
      <c r="O1713" s="23">
        <v>14.154999999999999</v>
      </c>
      <c r="R1713" t="str">
        <f>IF(Q1713&gt;0,(P1713*(Q1713^2))*(3.14159/6),"")</f>
        <v/>
      </c>
      <c r="S1713" t="s">
        <v>32</v>
      </c>
      <c r="T1713" t="s">
        <v>25</v>
      </c>
      <c r="U1713" t="s">
        <v>26</v>
      </c>
      <c r="V1713" t="s">
        <v>628</v>
      </c>
      <c r="X1713" t="s">
        <v>34</v>
      </c>
      <c r="AA1713" s="12" t="s">
        <v>835</v>
      </c>
      <c r="AB1713" t="str">
        <f>IF(Q1713&gt;0,"yes","no")</f>
        <v>no</v>
      </c>
      <c r="AC1713" t="str">
        <f>IF(O1713&gt;0,"yes","no")</f>
        <v>yes</v>
      </c>
      <c r="AD1713" t="str">
        <f>IF(AH1713="hatch","yes","no")</f>
        <v>no</v>
      </c>
      <c r="AE1713" t="str">
        <f>IF(AH1713="swimup","yes","no")</f>
        <v>no</v>
      </c>
      <c r="AF1713" t="str">
        <f>IF(AH1713="respiration","yes","no")</f>
        <v>no</v>
      </c>
      <c r="AH1713" t="s">
        <v>29</v>
      </c>
      <c r="AI1713">
        <f>IF(O1713&gt;0,(IF(S1713="live",O1713*0.84,IF(S1713="dried.ethanol",O1713*0.8449+2.8227,O1713))),"")</f>
        <v>14.154999999999999</v>
      </c>
      <c r="AL1713" t="str">
        <f>IF(OR(AND(Q1713=Q1714,P1713&gt;0),AND(O1713&gt;0,O1713=O1714)),"duplicate","")</f>
        <v/>
      </c>
      <c r="AM1713" t="s">
        <v>827</v>
      </c>
      <c r="AN1713" t="s">
        <v>827</v>
      </c>
      <c r="AO1713" t="s">
        <v>826</v>
      </c>
      <c r="AP1713" t="s">
        <v>826</v>
      </c>
      <c r="AQ1713" t="s">
        <v>32</v>
      </c>
    </row>
    <row r="1714" spans="1:43" x14ac:dyDescent="0.2">
      <c r="A1714" s="28">
        <v>42919</v>
      </c>
      <c r="B1714" s="1">
        <v>42899</v>
      </c>
      <c r="C1714" s="1" t="str">
        <f>IF(F1714="Kup","6/13/2017",IF(F1714="Sag","6/14/2017",""))</f>
        <v>6/13/2017</v>
      </c>
      <c r="D1714" s="27">
        <f>A1714-B1714</f>
        <v>20</v>
      </c>
      <c r="E1714" s="27">
        <f>A1714-C1714</f>
        <v>20</v>
      </c>
      <c r="F1714" t="s">
        <v>21</v>
      </c>
      <c r="G1714">
        <v>20</v>
      </c>
      <c r="H1714" t="s">
        <v>30</v>
      </c>
      <c r="I1714" s="12" t="s">
        <v>89</v>
      </c>
      <c r="J1714" s="12" t="s">
        <v>89</v>
      </c>
      <c r="K1714" s="3" t="s">
        <v>954</v>
      </c>
      <c r="L1714" s="3" t="s">
        <v>955</v>
      </c>
      <c r="M1714">
        <v>1</v>
      </c>
      <c r="N1714">
        <v>1</v>
      </c>
      <c r="O1714" s="23">
        <v>15.118</v>
      </c>
      <c r="R1714" t="str">
        <f>IF(Q1714&gt;0,(P1714*(Q1714^2))*(3.14159/6),"")</f>
        <v/>
      </c>
      <c r="S1714" t="s">
        <v>32</v>
      </c>
      <c r="T1714" t="s">
        <v>25</v>
      </c>
      <c r="U1714" t="s">
        <v>26</v>
      </c>
      <c r="V1714" t="s">
        <v>629</v>
      </c>
      <c r="X1714" t="s">
        <v>34</v>
      </c>
      <c r="AA1714" s="12" t="s">
        <v>835</v>
      </c>
      <c r="AB1714" t="str">
        <f>IF(Q1714&gt;0,"yes","no")</f>
        <v>no</v>
      </c>
      <c r="AC1714" t="str">
        <f>IF(O1714&gt;0,"yes","no")</f>
        <v>yes</v>
      </c>
      <c r="AD1714" t="str">
        <f>IF(AH1714="hatch","yes","no")</f>
        <v>no</v>
      </c>
      <c r="AE1714" t="str">
        <f>IF(AH1714="swimup","yes","no")</f>
        <v>no</v>
      </c>
      <c r="AF1714" t="str">
        <f>IF(AH1714="respiration","yes","no")</f>
        <v>no</v>
      </c>
      <c r="AH1714" t="s">
        <v>29</v>
      </c>
      <c r="AI1714">
        <f>IF(O1714&gt;0,(IF(S1714="live",O1714*0.84,IF(S1714="dried.ethanol",O1714*0.8449+2.8227,O1714))),"")</f>
        <v>15.118</v>
      </c>
      <c r="AL1714" t="str">
        <f>IF(OR(AND(Q1714=Q1715,P1714&gt;0),AND(O1714&gt;0,O1714=O1715)),"duplicate","")</f>
        <v/>
      </c>
      <c r="AM1714" t="s">
        <v>827</v>
      </c>
      <c r="AN1714" t="s">
        <v>827</v>
      </c>
      <c r="AO1714" t="s">
        <v>826</v>
      </c>
      <c r="AP1714" t="s">
        <v>826</v>
      </c>
      <c r="AQ1714" t="s">
        <v>32</v>
      </c>
    </row>
    <row r="1715" spans="1:43" x14ac:dyDescent="0.2">
      <c r="A1715" s="28">
        <v>42919</v>
      </c>
      <c r="B1715" s="1">
        <v>42899</v>
      </c>
      <c r="C1715" s="1" t="str">
        <f>IF(F1715="Kup","6/13/2017",IF(F1715="Sag","6/14/2017",""))</f>
        <v>6/13/2017</v>
      </c>
      <c r="D1715" s="27">
        <f>A1715-B1715</f>
        <v>20</v>
      </c>
      <c r="E1715" s="27">
        <f>A1715-C1715</f>
        <v>20</v>
      </c>
      <c r="F1715" t="s">
        <v>21</v>
      </c>
      <c r="G1715">
        <v>20</v>
      </c>
      <c r="H1715" t="s">
        <v>30</v>
      </c>
      <c r="I1715" s="12" t="s">
        <v>89</v>
      </c>
      <c r="J1715" s="12" t="s">
        <v>89</v>
      </c>
      <c r="K1715" s="3" t="s">
        <v>954</v>
      </c>
      <c r="L1715" s="3" t="s">
        <v>955</v>
      </c>
      <c r="M1715">
        <v>2</v>
      </c>
      <c r="N1715">
        <v>2</v>
      </c>
      <c r="O1715" s="23">
        <v>15.398999999999999</v>
      </c>
      <c r="R1715" t="str">
        <f>IF(Q1715&gt;0,(P1715*(Q1715^2))*(3.14159/6),"")</f>
        <v/>
      </c>
      <c r="S1715" t="s">
        <v>32</v>
      </c>
      <c r="T1715" t="s">
        <v>25</v>
      </c>
      <c r="U1715" t="s">
        <v>26</v>
      </c>
      <c r="V1715" t="s">
        <v>629</v>
      </c>
      <c r="X1715" t="s">
        <v>34</v>
      </c>
      <c r="AA1715" s="12" t="s">
        <v>835</v>
      </c>
      <c r="AB1715" t="str">
        <f>IF(Q1715&gt;0,"yes","no")</f>
        <v>no</v>
      </c>
      <c r="AC1715" t="str">
        <f>IF(O1715&gt;0,"yes","no")</f>
        <v>yes</v>
      </c>
      <c r="AD1715" t="str">
        <f>IF(AH1715="hatch","yes","no")</f>
        <v>no</v>
      </c>
      <c r="AE1715" t="str">
        <f>IF(AH1715="swimup","yes","no")</f>
        <v>no</v>
      </c>
      <c r="AF1715" t="str">
        <f>IF(AH1715="respiration","yes","no")</f>
        <v>no</v>
      </c>
      <c r="AH1715" t="s">
        <v>29</v>
      </c>
      <c r="AI1715">
        <f>IF(O1715&gt;0,(IF(S1715="live",O1715*0.84,IF(S1715="dried.ethanol",O1715*0.8449+2.8227,O1715))),"")</f>
        <v>15.398999999999999</v>
      </c>
      <c r="AL1715" t="str">
        <f>IF(OR(AND(Q1715=Q1716,P1715&gt;0),AND(O1715&gt;0,O1715=O1716)),"duplicate","")</f>
        <v/>
      </c>
      <c r="AM1715" t="s">
        <v>827</v>
      </c>
      <c r="AN1715" t="s">
        <v>827</v>
      </c>
      <c r="AO1715" t="s">
        <v>826</v>
      </c>
      <c r="AP1715" t="s">
        <v>826</v>
      </c>
      <c r="AQ1715" t="s">
        <v>32</v>
      </c>
    </row>
    <row r="1716" spans="1:43" x14ac:dyDescent="0.2">
      <c r="A1716" s="28">
        <v>42919</v>
      </c>
      <c r="B1716" s="1">
        <v>42899</v>
      </c>
      <c r="C1716" s="1" t="str">
        <f>IF(F1716="Kup","6/13/2017",IF(F1716="Sag","6/14/2017",""))</f>
        <v>6/13/2017</v>
      </c>
      <c r="D1716" s="27">
        <f>A1716-B1716</f>
        <v>20</v>
      </c>
      <c r="E1716" s="27">
        <f>A1716-C1716</f>
        <v>20</v>
      </c>
      <c r="F1716" t="s">
        <v>21</v>
      </c>
      <c r="G1716">
        <v>20</v>
      </c>
      <c r="H1716" t="s">
        <v>30</v>
      </c>
      <c r="I1716" s="12" t="s">
        <v>89</v>
      </c>
      <c r="J1716" s="12" t="s">
        <v>89</v>
      </c>
      <c r="K1716" s="3" t="s">
        <v>954</v>
      </c>
      <c r="L1716" s="3" t="s">
        <v>955</v>
      </c>
      <c r="M1716">
        <v>3</v>
      </c>
      <c r="N1716">
        <v>3</v>
      </c>
      <c r="O1716" s="23">
        <v>14.896000000000001</v>
      </c>
      <c r="R1716" t="str">
        <f>IF(Q1716&gt;0,(P1716*(Q1716^2))*(3.14159/6),"")</f>
        <v/>
      </c>
      <c r="S1716" t="s">
        <v>32</v>
      </c>
      <c r="T1716" t="s">
        <v>25</v>
      </c>
      <c r="U1716" t="s">
        <v>26</v>
      </c>
      <c r="V1716" t="s">
        <v>629</v>
      </c>
      <c r="X1716" t="s">
        <v>34</v>
      </c>
      <c r="AA1716" s="12" t="s">
        <v>835</v>
      </c>
      <c r="AB1716" t="str">
        <f>IF(Q1716&gt;0,"yes","no")</f>
        <v>no</v>
      </c>
      <c r="AC1716" t="str">
        <f>IF(O1716&gt;0,"yes","no")</f>
        <v>yes</v>
      </c>
      <c r="AD1716" t="str">
        <f>IF(AH1716="hatch","yes","no")</f>
        <v>no</v>
      </c>
      <c r="AE1716" t="str">
        <f>IF(AH1716="swimup","yes","no")</f>
        <v>no</v>
      </c>
      <c r="AF1716" t="str">
        <f>IF(AH1716="respiration","yes","no")</f>
        <v>no</v>
      </c>
      <c r="AH1716" t="s">
        <v>29</v>
      </c>
      <c r="AI1716">
        <f>IF(O1716&gt;0,(IF(S1716="live",O1716*0.84,IF(S1716="dried.ethanol",O1716*0.8449+2.8227,O1716))),"")</f>
        <v>14.896000000000001</v>
      </c>
      <c r="AL1716" t="str">
        <f>IF(OR(AND(Q1716=Q1717,P1716&gt;0),AND(O1716&gt;0,O1716=O1717)),"duplicate","")</f>
        <v/>
      </c>
      <c r="AM1716" t="s">
        <v>827</v>
      </c>
      <c r="AN1716" t="s">
        <v>827</v>
      </c>
      <c r="AO1716" t="s">
        <v>826</v>
      </c>
      <c r="AP1716" t="s">
        <v>826</v>
      </c>
      <c r="AQ1716" t="s">
        <v>32</v>
      </c>
    </row>
    <row r="1717" spans="1:43" x14ac:dyDescent="0.2">
      <c r="A1717" s="28">
        <v>42919</v>
      </c>
      <c r="B1717" s="1">
        <v>42899</v>
      </c>
      <c r="C1717" s="1" t="str">
        <f>IF(F1717="Kup","6/13/2017",IF(F1717="Sag","6/14/2017",""))</f>
        <v>6/13/2017</v>
      </c>
      <c r="D1717" s="27">
        <f>A1717-B1717</f>
        <v>20</v>
      </c>
      <c r="E1717" s="27">
        <f>A1717-C1717</f>
        <v>20</v>
      </c>
      <c r="F1717" t="s">
        <v>21</v>
      </c>
      <c r="G1717">
        <v>20</v>
      </c>
      <c r="H1717" t="s">
        <v>30</v>
      </c>
      <c r="I1717" s="12" t="s">
        <v>89</v>
      </c>
      <c r="J1717" s="12" t="s">
        <v>89</v>
      </c>
      <c r="K1717" s="3" t="s">
        <v>954</v>
      </c>
      <c r="L1717" s="3" t="s">
        <v>955</v>
      </c>
      <c r="M1717">
        <v>4</v>
      </c>
      <c r="N1717">
        <v>4</v>
      </c>
      <c r="O1717" s="23">
        <v>15.269</v>
      </c>
      <c r="R1717" t="str">
        <f>IF(Q1717&gt;0,(P1717*(Q1717^2))*(3.14159/6),"")</f>
        <v/>
      </c>
      <c r="S1717" t="s">
        <v>32</v>
      </c>
      <c r="T1717" t="s">
        <v>25</v>
      </c>
      <c r="U1717" t="s">
        <v>26</v>
      </c>
      <c r="V1717" t="s">
        <v>629</v>
      </c>
      <c r="X1717" t="s">
        <v>34</v>
      </c>
      <c r="AA1717" s="12" t="s">
        <v>835</v>
      </c>
      <c r="AB1717" t="str">
        <f>IF(Q1717&gt;0,"yes","no")</f>
        <v>no</v>
      </c>
      <c r="AC1717" t="str">
        <f>IF(O1717&gt;0,"yes","no")</f>
        <v>yes</v>
      </c>
      <c r="AD1717" t="str">
        <f>IF(AH1717="hatch","yes","no")</f>
        <v>no</v>
      </c>
      <c r="AE1717" t="str">
        <f>IF(AH1717="swimup","yes","no")</f>
        <v>no</v>
      </c>
      <c r="AF1717" t="str">
        <f>IF(AH1717="respiration","yes","no")</f>
        <v>no</v>
      </c>
      <c r="AH1717" t="s">
        <v>29</v>
      </c>
      <c r="AI1717">
        <f>IF(O1717&gt;0,(IF(S1717="live",O1717*0.84,IF(S1717="dried.ethanol",O1717*0.8449+2.8227,O1717))),"")</f>
        <v>15.269</v>
      </c>
      <c r="AL1717" t="str">
        <f>IF(OR(AND(Q1717=Q1718,P1717&gt;0),AND(O1717&gt;0,O1717=O1718)),"duplicate","")</f>
        <v/>
      </c>
      <c r="AM1717" t="s">
        <v>827</v>
      </c>
      <c r="AN1717" t="s">
        <v>827</v>
      </c>
      <c r="AO1717" t="s">
        <v>826</v>
      </c>
      <c r="AP1717" t="s">
        <v>826</v>
      </c>
      <c r="AQ1717" t="s">
        <v>32</v>
      </c>
    </row>
    <row r="1718" spans="1:43" x14ac:dyDescent="0.2">
      <c r="A1718" s="28">
        <v>42919</v>
      </c>
      <c r="B1718" s="1">
        <v>42899</v>
      </c>
      <c r="C1718" s="1" t="str">
        <f>IF(F1718="Kup","6/13/2017",IF(F1718="Sag","6/14/2017",""))</f>
        <v>6/13/2017</v>
      </c>
      <c r="D1718" s="27">
        <f>A1718-B1718</f>
        <v>20</v>
      </c>
      <c r="E1718" s="27">
        <f>A1718-C1718</f>
        <v>20</v>
      </c>
      <c r="F1718" t="s">
        <v>21</v>
      </c>
      <c r="G1718">
        <v>20</v>
      </c>
      <c r="H1718" t="s">
        <v>30</v>
      </c>
      <c r="I1718" s="12" t="s">
        <v>89</v>
      </c>
      <c r="J1718" s="12" t="s">
        <v>89</v>
      </c>
      <c r="K1718" s="3" t="s">
        <v>954</v>
      </c>
      <c r="L1718" s="3" t="s">
        <v>955</v>
      </c>
      <c r="M1718">
        <v>5</v>
      </c>
      <c r="N1718">
        <v>5</v>
      </c>
      <c r="O1718" s="23">
        <v>15.182</v>
      </c>
      <c r="R1718" t="str">
        <f>IF(Q1718&gt;0,(P1718*(Q1718^2))*(3.14159/6),"")</f>
        <v/>
      </c>
      <c r="S1718" t="s">
        <v>32</v>
      </c>
      <c r="T1718" t="s">
        <v>25</v>
      </c>
      <c r="U1718" t="s">
        <v>26</v>
      </c>
      <c r="V1718" t="s">
        <v>629</v>
      </c>
      <c r="X1718" t="s">
        <v>34</v>
      </c>
      <c r="AA1718" s="12" t="s">
        <v>835</v>
      </c>
      <c r="AB1718" t="str">
        <f>IF(Q1718&gt;0,"yes","no")</f>
        <v>no</v>
      </c>
      <c r="AC1718" t="str">
        <f>IF(O1718&gt;0,"yes","no")</f>
        <v>yes</v>
      </c>
      <c r="AD1718" t="str">
        <f>IF(AH1718="hatch","yes","no")</f>
        <v>no</v>
      </c>
      <c r="AE1718" t="str">
        <f>IF(AH1718="swimup","yes","no")</f>
        <v>no</v>
      </c>
      <c r="AF1718" t="str">
        <f>IF(AH1718="respiration","yes","no")</f>
        <v>no</v>
      </c>
      <c r="AH1718" t="s">
        <v>29</v>
      </c>
      <c r="AI1718">
        <f>IF(O1718&gt;0,(IF(S1718="live",O1718*0.84,IF(S1718="dried.ethanol",O1718*0.8449+2.8227,O1718))),"")</f>
        <v>15.182</v>
      </c>
      <c r="AL1718" t="str">
        <f>IF(OR(AND(Q1718=Q1719,P1718&gt;0),AND(O1718&gt;0,O1718=O1719)),"duplicate","")</f>
        <v/>
      </c>
      <c r="AM1718" t="s">
        <v>827</v>
      </c>
      <c r="AN1718" t="s">
        <v>827</v>
      </c>
      <c r="AO1718" t="s">
        <v>826</v>
      </c>
      <c r="AP1718" t="s">
        <v>826</v>
      </c>
      <c r="AQ1718" t="s">
        <v>32</v>
      </c>
    </row>
    <row r="1719" spans="1:43" x14ac:dyDescent="0.2">
      <c r="A1719" s="28">
        <v>42919</v>
      </c>
      <c r="B1719" s="1">
        <v>42899</v>
      </c>
      <c r="C1719" s="1" t="str">
        <f>IF(F1719="Kup","6/13/2017",IF(F1719="Sag","6/14/2017",""))</f>
        <v>6/13/2017</v>
      </c>
      <c r="D1719" s="27">
        <f>A1719-B1719</f>
        <v>20</v>
      </c>
      <c r="E1719" s="27">
        <f>A1719-C1719</f>
        <v>20</v>
      </c>
      <c r="F1719" t="s">
        <v>21</v>
      </c>
      <c r="G1719">
        <v>20</v>
      </c>
      <c r="H1719" t="s">
        <v>30</v>
      </c>
      <c r="I1719" s="12" t="s">
        <v>89</v>
      </c>
      <c r="J1719" s="12" t="s">
        <v>89</v>
      </c>
      <c r="K1719" s="3" t="s">
        <v>954</v>
      </c>
      <c r="L1719" s="3" t="s">
        <v>955</v>
      </c>
      <c r="M1719">
        <v>6</v>
      </c>
      <c r="N1719">
        <v>6</v>
      </c>
      <c r="O1719" s="23">
        <v>14.965</v>
      </c>
      <c r="R1719" t="str">
        <f>IF(Q1719&gt;0,(P1719*(Q1719^2))*(3.14159/6),"")</f>
        <v/>
      </c>
      <c r="S1719" t="s">
        <v>32</v>
      </c>
      <c r="T1719" t="s">
        <v>25</v>
      </c>
      <c r="U1719" t="s">
        <v>26</v>
      </c>
      <c r="V1719" t="s">
        <v>629</v>
      </c>
      <c r="X1719" t="s">
        <v>34</v>
      </c>
      <c r="AA1719" s="12" t="s">
        <v>835</v>
      </c>
      <c r="AB1719" t="str">
        <f>IF(Q1719&gt;0,"yes","no")</f>
        <v>no</v>
      </c>
      <c r="AC1719" t="str">
        <f>IF(O1719&gt;0,"yes","no")</f>
        <v>yes</v>
      </c>
      <c r="AD1719" t="str">
        <f>IF(AH1719="hatch","yes","no")</f>
        <v>no</v>
      </c>
      <c r="AE1719" t="str">
        <f>IF(AH1719="swimup","yes","no")</f>
        <v>no</v>
      </c>
      <c r="AF1719" t="str">
        <f>IF(AH1719="respiration","yes","no")</f>
        <v>no</v>
      </c>
      <c r="AH1719" t="s">
        <v>29</v>
      </c>
      <c r="AI1719">
        <f>IF(O1719&gt;0,(IF(S1719="live",O1719*0.84,IF(S1719="dried.ethanol",O1719*0.8449+2.8227,O1719))),"")</f>
        <v>14.965</v>
      </c>
      <c r="AL1719" t="str">
        <f>IF(OR(AND(Q1719=Q1720,P1719&gt;0),AND(O1719&gt;0,O1719=O1720)),"duplicate","")</f>
        <v/>
      </c>
      <c r="AM1719" t="s">
        <v>827</v>
      </c>
      <c r="AN1719" t="s">
        <v>827</v>
      </c>
      <c r="AO1719" t="s">
        <v>826</v>
      </c>
      <c r="AP1719" t="s">
        <v>826</v>
      </c>
      <c r="AQ1719" t="s">
        <v>32</v>
      </c>
    </row>
    <row r="1720" spans="1:43" x14ac:dyDescent="0.2">
      <c r="A1720" s="28">
        <v>42919</v>
      </c>
      <c r="B1720" s="1">
        <v>42899</v>
      </c>
      <c r="C1720" s="1" t="str">
        <f>IF(F1720="Kup","6/13/2017",IF(F1720="Sag","6/14/2017",""))</f>
        <v>6/13/2017</v>
      </c>
      <c r="D1720" s="27">
        <f>A1720-B1720</f>
        <v>20</v>
      </c>
      <c r="E1720" s="27">
        <f>A1720-C1720</f>
        <v>20</v>
      </c>
      <c r="F1720" t="s">
        <v>21</v>
      </c>
      <c r="G1720">
        <v>20</v>
      </c>
      <c r="H1720" t="s">
        <v>30</v>
      </c>
      <c r="I1720" s="12" t="s">
        <v>89</v>
      </c>
      <c r="J1720" s="12" t="s">
        <v>89</v>
      </c>
      <c r="K1720" s="3" t="s">
        <v>954</v>
      </c>
      <c r="L1720" s="3" t="s">
        <v>955</v>
      </c>
      <c r="M1720">
        <v>7</v>
      </c>
      <c r="N1720">
        <v>7</v>
      </c>
      <c r="O1720" s="23">
        <v>15.711</v>
      </c>
      <c r="R1720" t="str">
        <f>IF(Q1720&gt;0,(P1720*(Q1720^2))*(3.14159/6),"")</f>
        <v/>
      </c>
      <c r="S1720" t="s">
        <v>32</v>
      </c>
      <c r="T1720" t="s">
        <v>25</v>
      </c>
      <c r="U1720" t="s">
        <v>26</v>
      </c>
      <c r="V1720" t="s">
        <v>629</v>
      </c>
      <c r="X1720" t="s">
        <v>34</v>
      </c>
      <c r="AA1720" s="12" t="s">
        <v>835</v>
      </c>
      <c r="AB1720" t="str">
        <f>IF(Q1720&gt;0,"yes","no")</f>
        <v>no</v>
      </c>
      <c r="AC1720" t="str">
        <f>IF(O1720&gt;0,"yes","no")</f>
        <v>yes</v>
      </c>
      <c r="AD1720" t="str">
        <f>IF(AH1720="hatch","yes","no")</f>
        <v>no</v>
      </c>
      <c r="AE1720" t="str">
        <f>IF(AH1720="swimup","yes","no")</f>
        <v>no</v>
      </c>
      <c r="AF1720" t="str">
        <f>IF(AH1720="respiration","yes","no")</f>
        <v>no</v>
      </c>
      <c r="AH1720" t="s">
        <v>29</v>
      </c>
      <c r="AI1720">
        <f>IF(O1720&gt;0,(IF(S1720="live",O1720*0.84,IF(S1720="dried.ethanol",O1720*0.8449+2.8227,O1720))),"")</f>
        <v>15.711</v>
      </c>
      <c r="AL1720" t="str">
        <f>IF(OR(AND(Q1720=Q1721,P1720&gt;0),AND(O1720&gt;0,O1720=O1721)),"duplicate","")</f>
        <v/>
      </c>
      <c r="AM1720" t="s">
        <v>827</v>
      </c>
      <c r="AN1720" t="s">
        <v>827</v>
      </c>
      <c r="AO1720" t="s">
        <v>826</v>
      </c>
      <c r="AP1720" t="s">
        <v>826</v>
      </c>
      <c r="AQ1720" t="s">
        <v>32</v>
      </c>
    </row>
    <row r="1721" spans="1:43" x14ac:dyDescent="0.2">
      <c r="A1721" s="28">
        <v>42919</v>
      </c>
      <c r="B1721" s="1">
        <v>42899</v>
      </c>
      <c r="C1721" s="1" t="str">
        <f>IF(F1721="Kup","6/13/2017",IF(F1721="Sag","6/14/2017",""))</f>
        <v>6/13/2017</v>
      </c>
      <c r="D1721" s="27">
        <f>A1721-B1721</f>
        <v>20</v>
      </c>
      <c r="E1721" s="27">
        <f>A1721-C1721</f>
        <v>20</v>
      </c>
      <c r="F1721" t="s">
        <v>21</v>
      </c>
      <c r="G1721">
        <v>20</v>
      </c>
      <c r="H1721" t="s">
        <v>30</v>
      </c>
      <c r="I1721" s="12" t="s">
        <v>89</v>
      </c>
      <c r="J1721" s="12" t="s">
        <v>89</v>
      </c>
      <c r="K1721" s="3" t="s">
        <v>954</v>
      </c>
      <c r="L1721" s="3" t="s">
        <v>955</v>
      </c>
      <c r="M1721">
        <v>8</v>
      </c>
      <c r="N1721">
        <v>8</v>
      </c>
      <c r="O1721" s="23">
        <v>15.412000000000001</v>
      </c>
      <c r="R1721" t="str">
        <f>IF(Q1721&gt;0,(P1721*(Q1721^2))*(3.14159/6),"")</f>
        <v/>
      </c>
      <c r="S1721" t="s">
        <v>32</v>
      </c>
      <c r="T1721" t="s">
        <v>25</v>
      </c>
      <c r="U1721" t="s">
        <v>26</v>
      </c>
      <c r="V1721" t="s">
        <v>629</v>
      </c>
      <c r="X1721" t="s">
        <v>34</v>
      </c>
      <c r="AA1721" s="12" t="s">
        <v>835</v>
      </c>
      <c r="AB1721" t="str">
        <f>IF(Q1721&gt;0,"yes","no")</f>
        <v>no</v>
      </c>
      <c r="AC1721" t="str">
        <f>IF(O1721&gt;0,"yes","no")</f>
        <v>yes</v>
      </c>
      <c r="AD1721" t="str">
        <f>IF(AH1721="hatch","yes","no")</f>
        <v>no</v>
      </c>
      <c r="AE1721" t="str">
        <f>IF(AH1721="swimup","yes","no")</f>
        <v>no</v>
      </c>
      <c r="AF1721" t="str">
        <f>IF(AH1721="respiration","yes","no")</f>
        <v>no</v>
      </c>
      <c r="AH1721" t="s">
        <v>29</v>
      </c>
      <c r="AI1721">
        <f>IF(O1721&gt;0,(IF(S1721="live",O1721*0.84,IF(S1721="dried.ethanol",O1721*0.8449+2.8227,O1721))),"")</f>
        <v>15.412000000000001</v>
      </c>
      <c r="AL1721" t="str">
        <f>IF(OR(AND(Q1721=Q1722,P1721&gt;0),AND(O1721&gt;0,O1721=O1722)),"duplicate","")</f>
        <v/>
      </c>
      <c r="AM1721" t="s">
        <v>827</v>
      </c>
      <c r="AN1721" t="s">
        <v>827</v>
      </c>
      <c r="AO1721" t="s">
        <v>826</v>
      </c>
      <c r="AP1721" t="s">
        <v>826</v>
      </c>
      <c r="AQ1721" t="s">
        <v>32</v>
      </c>
    </row>
    <row r="1722" spans="1:43" x14ac:dyDescent="0.2">
      <c r="A1722" s="28">
        <v>42919</v>
      </c>
      <c r="B1722" s="1">
        <v>42899</v>
      </c>
      <c r="C1722" s="1" t="str">
        <f>IF(F1722="Kup","6/13/2017",IF(F1722="Sag","6/14/2017",""))</f>
        <v>6/13/2017</v>
      </c>
      <c r="D1722" s="27">
        <f>A1722-B1722</f>
        <v>20</v>
      </c>
      <c r="E1722" s="27">
        <f>A1722-C1722</f>
        <v>20</v>
      </c>
      <c r="F1722" t="s">
        <v>21</v>
      </c>
      <c r="G1722">
        <v>20</v>
      </c>
      <c r="H1722" t="s">
        <v>30</v>
      </c>
      <c r="I1722" s="12" t="s">
        <v>89</v>
      </c>
      <c r="J1722" s="12" t="s">
        <v>89</v>
      </c>
      <c r="K1722" s="3" t="s">
        <v>954</v>
      </c>
      <c r="L1722" s="3" t="s">
        <v>955</v>
      </c>
      <c r="M1722">
        <v>9</v>
      </c>
      <c r="N1722">
        <v>9</v>
      </c>
      <c r="O1722" s="23">
        <v>14.929</v>
      </c>
      <c r="R1722" t="str">
        <f>IF(Q1722&gt;0,(P1722*(Q1722^2))*(3.14159/6),"")</f>
        <v/>
      </c>
      <c r="S1722" t="s">
        <v>32</v>
      </c>
      <c r="T1722" t="s">
        <v>25</v>
      </c>
      <c r="U1722" t="s">
        <v>26</v>
      </c>
      <c r="V1722" t="s">
        <v>629</v>
      </c>
      <c r="X1722" t="s">
        <v>34</v>
      </c>
      <c r="AA1722" s="12" t="s">
        <v>835</v>
      </c>
      <c r="AB1722" t="str">
        <f>IF(Q1722&gt;0,"yes","no")</f>
        <v>no</v>
      </c>
      <c r="AC1722" t="str">
        <f>IF(O1722&gt;0,"yes","no")</f>
        <v>yes</v>
      </c>
      <c r="AD1722" t="str">
        <f>IF(AH1722="hatch","yes","no")</f>
        <v>no</v>
      </c>
      <c r="AE1722" t="str">
        <f>IF(AH1722="swimup","yes","no")</f>
        <v>no</v>
      </c>
      <c r="AF1722" t="str">
        <f>IF(AH1722="respiration","yes","no")</f>
        <v>no</v>
      </c>
      <c r="AH1722" t="s">
        <v>29</v>
      </c>
      <c r="AI1722">
        <f>IF(O1722&gt;0,(IF(S1722="live",O1722*0.84,IF(S1722="dried.ethanol",O1722*0.8449+2.8227,O1722))),"")</f>
        <v>14.929</v>
      </c>
      <c r="AL1722" t="str">
        <f>IF(OR(AND(Q1722=Q1723,P1722&gt;0),AND(O1722&gt;0,O1722=O1723)),"duplicate","")</f>
        <v/>
      </c>
      <c r="AM1722" t="s">
        <v>827</v>
      </c>
      <c r="AN1722" t="s">
        <v>827</v>
      </c>
      <c r="AO1722" t="s">
        <v>826</v>
      </c>
      <c r="AP1722" t="s">
        <v>826</v>
      </c>
      <c r="AQ1722" t="s">
        <v>32</v>
      </c>
    </row>
    <row r="1723" spans="1:43" x14ac:dyDescent="0.2">
      <c r="A1723" s="28">
        <v>42919</v>
      </c>
      <c r="B1723" s="1">
        <v>42899</v>
      </c>
      <c r="C1723" s="1" t="str">
        <f>IF(F1723="Kup","6/13/2017",IF(F1723="Sag","6/14/2017",""))</f>
        <v>6/13/2017</v>
      </c>
      <c r="D1723" s="27">
        <f>A1723-B1723</f>
        <v>20</v>
      </c>
      <c r="E1723" s="27">
        <f>A1723-C1723</f>
        <v>20</v>
      </c>
      <c r="F1723" t="s">
        <v>21</v>
      </c>
      <c r="G1723">
        <v>20</v>
      </c>
      <c r="H1723" t="s">
        <v>30</v>
      </c>
      <c r="I1723" s="12" t="s">
        <v>89</v>
      </c>
      <c r="J1723" s="12" t="s">
        <v>89</v>
      </c>
      <c r="K1723" s="3" t="s">
        <v>954</v>
      </c>
      <c r="L1723" s="3" t="s">
        <v>955</v>
      </c>
      <c r="M1723">
        <v>10</v>
      </c>
      <c r="N1723">
        <v>10</v>
      </c>
      <c r="O1723" s="23">
        <v>15.321999999999999</v>
      </c>
      <c r="R1723" t="str">
        <f>IF(Q1723&gt;0,(P1723*(Q1723^2))*(3.14159/6),"")</f>
        <v/>
      </c>
      <c r="S1723" t="s">
        <v>32</v>
      </c>
      <c r="T1723" t="s">
        <v>25</v>
      </c>
      <c r="U1723" t="s">
        <v>26</v>
      </c>
      <c r="V1723" t="s">
        <v>629</v>
      </c>
      <c r="X1723" t="s">
        <v>34</v>
      </c>
      <c r="AA1723" s="12" t="s">
        <v>835</v>
      </c>
      <c r="AB1723" t="str">
        <f>IF(Q1723&gt;0,"yes","no")</f>
        <v>no</v>
      </c>
      <c r="AC1723" t="str">
        <f>IF(O1723&gt;0,"yes","no")</f>
        <v>yes</v>
      </c>
      <c r="AD1723" t="str">
        <f>IF(AH1723="hatch","yes","no")</f>
        <v>no</v>
      </c>
      <c r="AE1723" t="str">
        <f>IF(AH1723="swimup","yes","no")</f>
        <v>no</v>
      </c>
      <c r="AF1723" t="str">
        <f>IF(AH1723="respiration","yes","no")</f>
        <v>no</v>
      </c>
      <c r="AH1723" t="s">
        <v>29</v>
      </c>
      <c r="AI1723">
        <f>IF(O1723&gt;0,(IF(S1723="live",O1723*0.84,IF(S1723="dried.ethanol",O1723*0.8449+2.8227,O1723))),"")</f>
        <v>15.321999999999999</v>
      </c>
      <c r="AL1723" t="str">
        <f>IF(OR(AND(Q1723=Q1724,P1723&gt;0),AND(O1723&gt;0,O1723=O1724)),"duplicate","")</f>
        <v/>
      </c>
      <c r="AM1723" t="s">
        <v>827</v>
      </c>
      <c r="AN1723" t="s">
        <v>827</v>
      </c>
      <c r="AO1723" t="s">
        <v>826</v>
      </c>
      <c r="AP1723" t="s">
        <v>826</v>
      </c>
      <c r="AQ1723" t="s">
        <v>32</v>
      </c>
    </row>
    <row r="1724" spans="1:43" x14ac:dyDescent="0.2">
      <c r="A1724" s="28">
        <v>42919</v>
      </c>
      <c r="B1724" s="1">
        <v>42899</v>
      </c>
      <c r="C1724" s="1" t="str">
        <f>IF(F1724="Kup","6/13/2017",IF(F1724="Sag","6/14/2017",""))</f>
        <v>6/13/2017</v>
      </c>
      <c r="D1724" s="27">
        <f>A1724-B1724</f>
        <v>20</v>
      </c>
      <c r="E1724" s="27">
        <f>A1724-C1724</f>
        <v>20</v>
      </c>
      <c r="F1724" t="s">
        <v>21</v>
      </c>
      <c r="G1724">
        <v>20</v>
      </c>
      <c r="H1724" t="s">
        <v>30</v>
      </c>
      <c r="I1724" s="12" t="s">
        <v>23</v>
      </c>
      <c r="J1724" s="12" t="s">
        <v>23</v>
      </c>
      <c r="K1724" s="3" t="s">
        <v>956</v>
      </c>
      <c r="L1724" s="3" t="s">
        <v>955</v>
      </c>
      <c r="M1724">
        <v>1</v>
      </c>
      <c r="N1724">
        <v>1</v>
      </c>
      <c r="O1724" s="23">
        <v>14.435</v>
      </c>
      <c r="R1724" t="str">
        <f>IF(Q1724&gt;0,(P1724*(Q1724^2))*(3.14159/6),"")</f>
        <v/>
      </c>
      <c r="S1724" t="s">
        <v>32</v>
      </c>
      <c r="T1724" t="s">
        <v>25</v>
      </c>
      <c r="U1724" t="s">
        <v>26</v>
      </c>
      <c r="V1724" t="s">
        <v>624</v>
      </c>
      <c r="X1724" t="s">
        <v>34</v>
      </c>
      <c r="AA1724" s="12" t="s">
        <v>835</v>
      </c>
      <c r="AB1724" t="str">
        <f>IF(Q1724&gt;0,"yes","no")</f>
        <v>no</v>
      </c>
      <c r="AC1724" t="str">
        <f>IF(O1724&gt;0,"yes","no")</f>
        <v>yes</v>
      </c>
      <c r="AD1724" t="str">
        <f>IF(AH1724="hatch","yes","no")</f>
        <v>no</v>
      </c>
      <c r="AE1724" t="str">
        <f>IF(AH1724="swimup","yes","no")</f>
        <v>no</v>
      </c>
      <c r="AF1724" t="str">
        <f>IF(AH1724="respiration","yes","no")</f>
        <v>no</v>
      </c>
      <c r="AH1724" t="s">
        <v>29</v>
      </c>
      <c r="AI1724">
        <f>IF(O1724&gt;0,(IF(S1724="live",O1724*0.84,IF(S1724="dried.ethanol",O1724*0.8449+2.8227,O1724))),"")</f>
        <v>14.435</v>
      </c>
      <c r="AL1724" t="str">
        <f>IF(OR(AND(Q1724=Q1725,P1724&gt;0),AND(O1724&gt;0,O1724=O1725)),"duplicate","")</f>
        <v/>
      </c>
      <c r="AM1724" t="s">
        <v>827</v>
      </c>
      <c r="AN1724" t="s">
        <v>827</v>
      </c>
      <c r="AO1724" t="s">
        <v>826</v>
      </c>
      <c r="AP1724" t="s">
        <v>826</v>
      </c>
      <c r="AQ1724" t="s">
        <v>32</v>
      </c>
    </row>
    <row r="1725" spans="1:43" x14ac:dyDescent="0.2">
      <c r="A1725" s="28">
        <v>42919</v>
      </c>
      <c r="B1725" s="1">
        <v>42899</v>
      </c>
      <c r="C1725" s="1" t="str">
        <f>IF(F1725="Kup","6/13/2017",IF(F1725="Sag","6/14/2017",""))</f>
        <v>6/13/2017</v>
      </c>
      <c r="D1725" s="27">
        <f>A1725-B1725</f>
        <v>20</v>
      </c>
      <c r="E1725" s="27">
        <f>A1725-C1725</f>
        <v>20</v>
      </c>
      <c r="F1725" t="s">
        <v>21</v>
      </c>
      <c r="G1725">
        <v>20</v>
      </c>
      <c r="H1725" t="s">
        <v>30</v>
      </c>
      <c r="I1725" s="12" t="s">
        <v>23</v>
      </c>
      <c r="J1725" s="12" t="s">
        <v>23</v>
      </c>
      <c r="K1725" s="3" t="s">
        <v>956</v>
      </c>
      <c r="L1725" s="3" t="s">
        <v>955</v>
      </c>
      <c r="M1725">
        <v>2</v>
      </c>
      <c r="N1725">
        <v>2</v>
      </c>
      <c r="O1725" s="23">
        <v>14.666</v>
      </c>
      <c r="R1725" t="str">
        <f>IF(Q1725&gt;0,(P1725*(Q1725^2))*(3.14159/6),"")</f>
        <v/>
      </c>
      <c r="S1725" t="s">
        <v>32</v>
      </c>
      <c r="T1725" t="s">
        <v>25</v>
      </c>
      <c r="U1725" t="s">
        <v>26</v>
      </c>
      <c r="V1725" t="s">
        <v>624</v>
      </c>
      <c r="X1725" t="s">
        <v>34</v>
      </c>
      <c r="AA1725" s="12" t="s">
        <v>835</v>
      </c>
      <c r="AB1725" t="str">
        <f>IF(Q1725&gt;0,"yes","no")</f>
        <v>no</v>
      </c>
      <c r="AC1725" t="str">
        <f>IF(O1725&gt;0,"yes","no")</f>
        <v>yes</v>
      </c>
      <c r="AD1725" t="str">
        <f>IF(AH1725="hatch","yes","no")</f>
        <v>no</v>
      </c>
      <c r="AE1725" t="str">
        <f>IF(AH1725="swimup","yes","no")</f>
        <v>no</v>
      </c>
      <c r="AF1725" t="str">
        <f>IF(AH1725="respiration","yes","no")</f>
        <v>no</v>
      </c>
      <c r="AH1725" t="s">
        <v>29</v>
      </c>
      <c r="AI1725">
        <f>IF(O1725&gt;0,(IF(S1725="live",O1725*0.84,IF(S1725="dried.ethanol",O1725*0.8449+2.8227,O1725))),"")</f>
        <v>14.666</v>
      </c>
      <c r="AL1725" t="str">
        <f>IF(OR(AND(Q1725=Q1726,P1725&gt;0),AND(O1725&gt;0,O1725=O1726)),"duplicate","")</f>
        <v/>
      </c>
      <c r="AM1725" t="s">
        <v>827</v>
      </c>
      <c r="AN1725" t="s">
        <v>827</v>
      </c>
      <c r="AO1725" t="s">
        <v>826</v>
      </c>
      <c r="AP1725" t="s">
        <v>826</v>
      </c>
      <c r="AQ1725" t="s">
        <v>32</v>
      </c>
    </row>
    <row r="1726" spans="1:43" x14ac:dyDescent="0.2">
      <c r="A1726" s="28">
        <v>42919</v>
      </c>
      <c r="B1726" s="1">
        <v>42899</v>
      </c>
      <c r="C1726" s="1" t="str">
        <f>IF(F1726="Kup","6/13/2017",IF(F1726="Sag","6/14/2017",""))</f>
        <v>6/13/2017</v>
      </c>
      <c r="D1726" s="27">
        <f>A1726-B1726</f>
        <v>20</v>
      </c>
      <c r="E1726" s="27">
        <f>A1726-C1726</f>
        <v>20</v>
      </c>
      <c r="F1726" t="s">
        <v>21</v>
      </c>
      <c r="G1726">
        <v>20</v>
      </c>
      <c r="H1726" t="s">
        <v>30</v>
      </c>
      <c r="I1726" s="12" t="s">
        <v>23</v>
      </c>
      <c r="J1726" s="12" t="s">
        <v>23</v>
      </c>
      <c r="K1726" s="3" t="s">
        <v>956</v>
      </c>
      <c r="L1726" s="3" t="s">
        <v>955</v>
      </c>
      <c r="M1726">
        <v>3</v>
      </c>
      <c r="N1726">
        <v>3</v>
      </c>
      <c r="O1726" s="23">
        <v>14.923999999999999</v>
      </c>
      <c r="R1726" t="str">
        <f>IF(Q1726&gt;0,(P1726*(Q1726^2))*(3.14159/6),"")</f>
        <v/>
      </c>
      <c r="S1726" t="s">
        <v>32</v>
      </c>
      <c r="T1726" t="s">
        <v>25</v>
      </c>
      <c r="U1726" t="s">
        <v>26</v>
      </c>
      <c r="V1726" t="s">
        <v>624</v>
      </c>
      <c r="X1726" t="s">
        <v>34</v>
      </c>
      <c r="AA1726" s="12" t="s">
        <v>835</v>
      </c>
      <c r="AB1726" t="str">
        <f>IF(Q1726&gt;0,"yes","no")</f>
        <v>no</v>
      </c>
      <c r="AC1726" t="str">
        <f>IF(O1726&gt;0,"yes","no")</f>
        <v>yes</v>
      </c>
      <c r="AD1726" t="str">
        <f>IF(AH1726="hatch","yes","no")</f>
        <v>no</v>
      </c>
      <c r="AE1726" t="str">
        <f>IF(AH1726="swimup","yes","no")</f>
        <v>no</v>
      </c>
      <c r="AF1726" t="str">
        <f>IF(AH1726="respiration","yes","no")</f>
        <v>no</v>
      </c>
      <c r="AH1726" t="s">
        <v>29</v>
      </c>
      <c r="AI1726">
        <f>IF(O1726&gt;0,(IF(S1726="live",O1726*0.84,IF(S1726="dried.ethanol",O1726*0.8449+2.8227,O1726))),"")</f>
        <v>14.923999999999999</v>
      </c>
      <c r="AL1726" t="str">
        <f>IF(OR(AND(Q1726=Q1727,P1726&gt;0),AND(O1726&gt;0,O1726=O1727)),"duplicate","")</f>
        <v/>
      </c>
      <c r="AM1726" t="s">
        <v>827</v>
      </c>
      <c r="AN1726" t="s">
        <v>827</v>
      </c>
      <c r="AO1726" t="s">
        <v>826</v>
      </c>
      <c r="AP1726" t="s">
        <v>826</v>
      </c>
      <c r="AQ1726" t="s">
        <v>32</v>
      </c>
    </row>
    <row r="1727" spans="1:43" x14ac:dyDescent="0.2">
      <c r="A1727" s="28">
        <v>42919</v>
      </c>
      <c r="B1727" s="1">
        <v>42899</v>
      </c>
      <c r="C1727" s="1" t="str">
        <f>IF(F1727="Kup","6/13/2017",IF(F1727="Sag","6/14/2017",""))</f>
        <v>6/13/2017</v>
      </c>
      <c r="D1727" s="27">
        <f>A1727-B1727</f>
        <v>20</v>
      </c>
      <c r="E1727" s="27">
        <f>A1727-C1727</f>
        <v>20</v>
      </c>
      <c r="F1727" t="s">
        <v>21</v>
      </c>
      <c r="G1727">
        <v>20</v>
      </c>
      <c r="H1727" t="s">
        <v>30</v>
      </c>
      <c r="I1727" s="12" t="s">
        <v>23</v>
      </c>
      <c r="J1727" s="12" t="s">
        <v>23</v>
      </c>
      <c r="K1727" s="3" t="s">
        <v>956</v>
      </c>
      <c r="L1727" s="3" t="s">
        <v>955</v>
      </c>
      <c r="M1727">
        <v>4</v>
      </c>
      <c r="N1727">
        <v>4</v>
      </c>
      <c r="O1727" s="23">
        <v>15.528</v>
      </c>
      <c r="R1727" t="str">
        <f>IF(Q1727&gt;0,(P1727*(Q1727^2))*(3.14159/6),"")</f>
        <v/>
      </c>
      <c r="S1727" t="s">
        <v>32</v>
      </c>
      <c r="T1727" t="s">
        <v>25</v>
      </c>
      <c r="U1727" t="s">
        <v>26</v>
      </c>
      <c r="V1727" t="s">
        <v>624</v>
      </c>
      <c r="X1727" t="s">
        <v>34</v>
      </c>
      <c r="AA1727" s="12" t="s">
        <v>835</v>
      </c>
      <c r="AB1727" t="str">
        <f>IF(Q1727&gt;0,"yes","no")</f>
        <v>no</v>
      </c>
      <c r="AC1727" t="str">
        <f>IF(O1727&gt;0,"yes","no")</f>
        <v>yes</v>
      </c>
      <c r="AD1727" t="str">
        <f>IF(AH1727="hatch","yes","no")</f>
        <v>no</v>
      </c>
      <c r="AE1727" t="str">
        <f>IF(AH1727="swimup","yes","no")</f>
        <v>no</v>
      </c>
      <c r="AF1727" t="str">
        <f>IF(AH1727="respiration","yes","no")</f>
        <v>no</v>
      </c>
      <c r="AH1727" t="s">
        <v>29</v>
      </c>
      <c r="AI1727">
        <f>IF(O1727&gt;0,(IF(S1727="live",O1727*0.84,IF(S1727="dried.ethanol",O1727*0.8449+2.8227,O1727))),"")</f>
        <v>15.528</v>
      </c>
      <c r="AL1727" t="str">
        <f>IF(OR(AND(Q1727=Q1728,P1727&gt;0),AND(O1727&gt;0,O1727=O1728)),"duplicate","")</f>
        <v/>
      </c>
      <c r="AM1727" t="s">
        <v>827</v>
      </c>
      <c r="AN1727" t="s">
        <v>827</v>
      </c>
      <c r="AO1727" t="s">
        <v>826</v>
      </c>
      <c r="AP1727" t="s">
        <v>826</v>
      </c>
      <c r="AQ1727" t="s">
        <v>32</v>
      </c>
    </row>
    <row r="1728" spans="1:43" x14ac:dyDescent="0.2">
      <c r="A1728" s="28">
        <v>42919</v>
      </c>
      <c r="B1728" s="1">
        <v>42899</v>
      </c>
      <c r="C1728" s="1" t="str">
        <f>IF(F1728="Kup","6/13/2017",IF(F1728="Sag","6/14/2017",""))</f>
        <v>6/13/2017</v>
      </c>
      <c r="D1728" s="27">
        <f>A1728-B1728</f>
        <v>20</v>
      </c>
      <c r="E1728" s="27">
        <f>A1728-C1728</f>
        <v>20</v>
      </c>
      <c r="F1728" t="s">
        <v>21</v>
      </c>
      <c r="G1728">
        <v>20</v>
      </c>
      <c r="H1728" t="s">
        <v>30</v>
      </c>
      <c r="I1728" s="12" t="s">
        <v>23</v>
      </c>
      <c r="J1728" s="12" t="s">
        <v>23</v>
      </c>
      <c r="K1728" s="3" t="s">
        <v>956</v>
      </c>
      <c r="L1728" s="3" t="s">
        <v>955</v>
      </c>
      <c r="M1728">
        <v>5</v>
      </c>
      <c r="N1728">
        <v>5</v>
      </c>
      <c r="O1728" s="23">
        <v>14.308</v>
      </c>
      <c r="R1728" t="str">
        <f>IF(Q1728&gt;0,(P1728*(Q1728^2))*(3.14159/6),"")</f>
        <v/>
      </c>
      <c r="S1728" t="s">
        <v>32</v>
      </c>
      <c r="T1728" t="s">
        <v>25</v>
      </c>
      <c r="U1728" t="s">
        <v>26</v>
      </c>
      <c r="V1728" t="s">
        <v>624</v>
      </c>
      <c r="X1728" t="s">
        <v>34</v>
      </c>
      <c r="AA1728" s="12" t="s">
        <v>835</v>
      </c>
      <c r="AB1728" t="str">
        <f>IF(Q1728&gt;0,"yes","no")</f>
        <v>no</v>
      </c>
      <c r="AC1728" t="str">
        <f>IF(O1728&gt;0,"yes","no")</f>
        <v>yes</v>
      </c>
      <c r="AD1728" t="str">
        <f>IF(AH1728="hatch","yes","no")</f>
        <v>no</v>
      </c>
      <c r="AE1728" t="str">
        <f>IF(AH1728="swimup","yes","no")</f>
        <v>no</v>
      </c>
      <c r="AF1728" t="str">
        <f>IF(AH1728="respiration","yes","no")</f>
        <v>no</v>
      </c>
      <c r="AH1728" t="s">
        <v>29</v>
      </c>
      <c r="AI1728">
        <f>IF(O1728&gt;0,(IF(S1728="live",O1728*0.84,IF(S1728="dried.ethanol",O1728*0.8449+2.8227,O1728))),"")</f>
        <v>14.308</v>
      </c>
      <c r="AL1728" t="str">
        <f>IF(OR(AND(Q1728=Q1729,P1728&gt;0),AND(O1728&gt;0,O1728=O1729)),"duplicate","")</f>
        <v/>
      </c>
      <c r="AM1728" t="s">
        <v>827</v>
      </c>
      <c r="AN1728" t="s">
        <v>827</v>
      </c>
      <c r="AO1728" t="s">
        <v>826</v>
      </c>
      <c r="AP1728" t="s">
        <v>826</v>
      </c>
      <c r="AQ1728" t="s">
        <v>32</v>
      </c>
    </row>
    <row r="1729" spans="1:43" x14ac:dyDescent="0.2">
      <c r="A1729" s="28">
        <v>42919</v>
      </c>
      <c r="B1729" s="1">
        <v>42899</v>
      </c>
      <c r="C1729" s="1" t="str">
        <f>IF(F1729="Kup","6/13/2017",IF(F1729="Sag","6/14/2017",""))</f>
        <v>6/13/2017</v>
      </c>
      <c r="D1729" s="27">
        <f>A1729-B1729</f>
        <v>20</v>
      </c>
      <c r="E1729" s="27">
        <f>A1729-C1729</f>
        <v>20</v>
      </c>
      <c r="F1729" t="s">
        <v>21</v>
      </c>
      <c r="G1729">
        <v>20</v>
      </c>
      <c r="H1729" t="s">
        <v>30</v>
      </c>
      <c r="I1729" s="12" t="s">
        <v>23</v>
      </c>
      <c r="J1729" s="12" t="s">
        <v>23</v>
      </c>
      <c r="K1729" s="3" t="s">
        <v>956</v>
      </c>
      <c r="L1729" s="3" t="s">
        <v>955</v>
      </c>
      <c r="M1729">
        <v>6</v>
      </c>
      <c r="N1729">
        <v>6</v>
      </c>
      <c r="O1729" s="23">
        <v>14.818</v>
      </c>
      <c r="R1729" t="str">
        <f>IF(Q1729&gt;0,(P1729*(Q1729^2))*(3.14159/6),"")</f>
        <v/>
      </c>
      <c r="S1729" t="s">
        <v>32</v>
      </c>
      <c r="T1729" t="s">
        <v>25</v>
      </c>
      <c r="U1729" t="s">
        <v>26</v>
      </c>
      <c r="V1729" t="s">
        <v>624</v>
      </c>
      <c r="X1729" t="s">
        <v>34</v>
      </c>
      <c r="AA1729" s="12" t="s">
        <v>835</v>
      </c>
      <c r="AB1729" t="str">
        <f>IF(Q1729&gt;0,"yes","no")</f>
        <v>no</v>
      </c>
      <c r="AC1729" t="str">
        <f>IF(O1729&gt;0,"yes","no")</f>
        <v>yes</v>
      </c>
      <c r="AD1729" t="str">
        <f>IF(AH1729="hatch","yes","no")</f>
        <v>no</v>
      </c>
      <c r="AE1729" t="str">
        <f>IF(AH1729="swimup","yes","no")</f>
        <v>no</v>
      </c>
      <c r="AF1729" t="str">
        <f>IF(AH1729="respiration","yes","no")</f>
        <v>no</v>
      </c>
      <c r="AH1729" t="s">
        <v>29</v>
      </c>
      <c r="AI1729">
        <f>IF(O1729&gt;0,(IF(S1729="live",O1729*0.84,IF(S1729="dried.ethanol",O1729*0.8449+2.8227,O1729))),"")</f>
        <v>14.818</v>
      </c>
      <c r="AL1729" t="str">
        <f>IF(OR(AND(Q1729=Q1730,P1729&gt;0),AND(O1729&gt;0,O1729=O1730)),"duplicate","")</f>
        <v/>
      </c>
      <c r="AM1729" t="s">
        <v>827</v>
      </c>
      <c r="AN1729" t="s">
        <v>827</v>
      </c>
      <c r="AO1729" t="s">
        <v>826</v>
      </c>
      <c r="AP1729" t="s">
        <v>826</v>
      </c>
      <c r="AQ1729" t="s">
        <v>32</v>
      </c>
    </row>
    <row r="1730" spans="1:43" x14ac:dyDescent="0.2">
      <c r="A1730" s="28">
        <v>42919</v>
      </c>
      <c r="B1730" s="1">
        <v>42899</v>
      </c>
      <c r="C1730" s="1" t="str">
        <f>IF(F1730="Kup","6/13/2017",IF(F1730="Sag","6/14/2017",""))</f>
        <v>6/13/2017</v>
      </c>
      <c r="D1730" s="27">
        <f>A1730-B1730</f>
        <v>20</v>
      </c>
      <c r="E1730" s="27">
        <f>A1730-C1730</f>
        <v>20</v>
      </c>
      <c r="F1730" t="s">
        <v>21</v>
      </c>
      <c r="G1730">
        <v>20</v>
      </c>
      <c r="H1730" t="s">
        <v>30</v>
      </c>
      <c r="I1730" s="12" t="s">
        <v>23</v>
      </c>
      <c r="J1730" s="12" t="s">
        <v>23</v>
      </c>
      <c r="K1730" s="3" t="s">
        <v>956</v>
      </c>
      <c r="L1730" s="3" t="s">
        <v>955</v>
      </c>
      <c r="M1730">
        <v>7</v>
      </c>
      <c r="N1730">
        <v>7</v>
      </c>
      <c r="O1730" s="23">
        <v>14.574999999999999</v>
      </c>
      <c r="R1730" t="str">
        <f>IF(Q1730&gt;0,(P1730*(Q1730^2))*(3.14159/6),"")</f>
        <v/>
      </c>
      <c r="S1730" t="s">
        <v>32</v>
      </c>
      <c r="T1730" t="s">
        <v>25</v>
      </c>
      <c r="U1730" t="s">
        <v>26</v>
      </c>
      <c r="V1730" t="s">
        <v>624</v>
      </c>
      <c r="X1730" t="s">
        <v>34</v>
      </c>
      <c r="AA1730" s="12" t="s">
        <v>835</v>
      </c>
      <c r="AB1730" t="str">
        <f>IF(Q1730&gt;0,"yes","no")</f>
        <v>no</v>
      </c>
      <c r="AC1730" t="str">
        <f>IF(O1730&gt;0,"yes","no")</f>
        <v>yes</v>
      </c>
      <c r="AD1730" t="str">
        <f>IF(AH1730="hatch","yes","no")</f>
        <v>no</v>
      </c>
      <c r="AE1730" t="str">
        <f>IF(AH1730="swimup","yes","no")</f>
        <v>no</v>
      </c>
      <c r="AF1730" t="str">
        <f>IF(AH1730="respiration","yes","no")</f>
        <v>no</v>
      </c>
      <c r="AH1730" t="s">
        <v>29</v>
      </c>
      <c r="AI1730">
        <f>IF(O1730&gt;0,(IF(S1730="live",O1730*0.84,IF(S1730="dried.ethanol",O1730*0.8449+2.8227,O1730))),"")</f>
        <v>14.574999999999999</v>
      </c>
      <c r="AL1730" t="str">
        <f>IF(OR(AND(Q1730=Q1731,P1730&gt;0),AND(O1730&gt;0,O1730=O1731)),"duplicate","")</f>
        <v/>
      </c>
      <c r="AM1730" t="s">
        <v>827</v>
      </c>
      <c r="AN1730" t="s">
        <v>827</v>
      </c>
      <c r="AO1730" t="s">
        <v>826</v>
      </c>
      <c r="AP1730" t="s">
        <v>826</v>
      </c>
      <c r="AQ1730" t="s">
        <v>32</v>
      </c>
    </row>
    <row r="1731" spans="1:43" x14ac:dyDescent="0.2">
      <c r="A1731" s="28">
        <v>42919</v>
      </c>
      <c r="B1731" s="1">
        <v>42899</v>
      </c>
      <c r="C1731" s="1" t="str">
        <f>IF(F1731="Kup","6/13/2017",IF(F1731="Sag","6/14/2017",""))</f>
        <v>6/13/2017</v>
      </c>
      <c r="D1731" s="27">
        <f>A1731-B1731</f>
        <v>20</v>
      </c>
      <c r="E1731" s="27">
        <f>A1731-C1731</f>
        <v>20</v>
      </c>
      <c r="F1731" t="s">
        <v>21</v>
      </c>
      <c r="G1731">
        <v>20</v>
      </c>
      <c r="H1731" t="s">
        <v>30</v>
      </c>
      <c r="I1731" s="12" t="s">
        <v>23</v>
      </c>
      <c r="J1731" s="12" t="s">
        <v>23</v>
      </c>
      <c r="K1731" s="3" t="s">
        <v>956</v>
      </c>
      <c r="L1731" s="3" t="s">
        <v>955</v>
      </c>
      <c r="M1731">
        <v>8</v>
      </c>
      <c r="N1731">
        <v>8</v>
      </c>
      <c r="O1731" s="23">
        <v>14.933</v>
      </c>
      <c r="R1731" t="str">
        <f>IF(Q1731&gt;0,(P1731*(Q1731^2))*(3.14159/6),"")</f>
        <v/>
      </c>
      <c r="S1731" t="s">
        <v>32</v>
      </c>
      <c r="T1731" t="s">
        <v>25</v>
      </c>
      <c r="U1731" t="s">
        <v>26</v>
      </c>
      <c r="V1731" t="s">
        <v>624</v>
      </c>
      <c r="X1731" t="s">
        <v>34</v>
      </c>
      <c r="AA1731" s="12" t="s">
        <v>835</v>
      </c>
      <c r="AB1731" t="str">
        <f>IF(Q1731&gt;0,"yes","no")</f>
        <v>no</v>
      </c>
      <c r="AC1731" t="str">
        <f>IF(O1731&gt;0,"yes","no")</f>
        <v>yes</v>
      </c>
      <c r="AD1731" t="str">
        <f>IF(AH1731="hatch","yes","no")</f>
        <v>no</v>
      </c>
      <c r="AE1731" t="str">
        <f>IF(AH1731="swimup","yes","no")</f>
        <v>no</v>
      </c>
      <c r="AF1731" t="str">
        <f>IF(AH1731="respiration","yes","no")</f>
        <v>no</v>
      </c>
      <c r="AH1731" t="s">
        <v>29</v>
      </c>
      <c r="AI1731">
        <f>IF(O1731&gt;0,(IF(S1731="live",O1731*0.84,IF(S1731="dried.ethanol",O1731*0.8449+2.8227,O1731))),"")</f>
        <v>14.933</v>
      </c>
      <c r="AL1731" t="str">
        <f>IF(OR(AND(Q1731=Q1732,P1731&gt;0),AND(O1731&gt;0,O1731=O1732)),"duplicate","")</f>
        <v/>
      </c>
      <c r="AM1731" t="s">
        <v>827</v>
      </c>
      <c r="AN1731" t="s">
        <v>827</v>
      </c>
      <c r="AO1731" t="s">
        <v>826</v>
      </c>
      <c r="AP1731" t="s">
        <v>826</v>
      </c>
      <c r="AQ1731" t="s">
        <v>32</v>
      </c>
    </row>
    <row r="1732" spans="1:43" x14ac:dyDescent="0.2">
      <c r="A1732" s="28">
        <v>42919</v>
      </c>
      <c r="B1732" s="1">
        <v>42899</v>
      </c>
      <c r="C1732" s="1" t="str">
        <f>IF(F1732="Kup","6/13/2017",IF(F1732="Sag","6/14/2017",""))</f>
        <v>6/13/2017</v>
      </c>
      <c r="D1732" s="27">
        <f>A1732-B1732</f>
        <v>20</v>
      </c>
      <c r="E1732" s="27">
        <f>A1732-C1732</f>
        <v>20</v>
      </c>
      <c r="F1732" t="s">
        <v>21</v>
      </c>
      <c r="G1732">
        <v>20</v>
      </c>
      <c r="H1732" t="s">
        <v>30</v>
      </c>
      <c r="I1732" s="12" t="s">
        <v>23</v>
      </c>
      <c r="J1732" s="12" t="s">
        <v>23</v>
      </c>
      <c r="K1732" s="3" t="s">
        <v>956</v>
      </c>
      <c r="L1732" s="3" t="s">
        <v>955</v>
      </c>
      <c r="M1732">
        <v>9</v>
      </c>
      <c r="N1732">
        <v>9</v>
      </c>
      <c r="O1732" s="23">
        <v>14.151</v>
      </c>
      <c r="R1732" t="str">
        <f>IF(Q1732&gt;0,(P1732*(Q1732^2))*(3.14159/6),"")</f>
        <v/>
      </c>
      <c r="S1732" t="s">
        <v>32</v>
      </c>
      <c r="T1732" t="s">
        <v>25</v>
      </c>
      <c r="U1732" t="s">
        <v>26</v>
      </c>
      <c r="V1732" t="s">
        <v>624</v>
      </c>
      <c r="X1732" t="s">
        <v>34</v>
      </c>
      <c r="AA1732" s="12" t="s">
        <v>835</v>
      </c>
      <c r="AB1732" t="str">
        <f>IF(Q1732&gt;0,"yes","no")</f>
        <v>no</v>
      </c>
      <c r="AC1732" t="str">
        <f>IF(O1732&gt;0,"yes","no")</f>
        <v>yes</v>
      </c>
      <c r="AD1732" t="str">
        <f>IF(AH1732="hatch","yes","no")</f>
        <v>no</v>
      </c>
      <c r="AE1732" t="str">
        <f>IF(AH1732="swimup","yes","no")</f>
        <v>no</v>
      </c>
      <c r="AF1732" t="str">
        <f>IF(AH1732="respiration","yes","no")</f>
        <v>no</v>
      </c>
      <c r="AH1732" t="s">
        <v>29</v>
      </c>
      <c r="AI1732">
        <f>IF(O1732&gt;0,(IF(S1732="live",O1732*0.84,IF(S1732="dried.ethanol",O1732*0.8449+2.8227,O1732))),"")</f>
        <v>14.151</v>
      </c>
      <c r="AL1732" t="str">
        <f>IF(OR(AND(Q1732=Q1733,P1732&gt;0),AND(O1732&gt;0,O1732=O1733)),"duplicate","")</f>
        <v/>
      </c>
      <c r="AM1732" t="s">
        <v>827</v>
      </c>
      <c r="AN1732" t="s">
        <v>827</v>
      </c>
      <c r="AO1732" t="s">
        <v>826</v>
      </c>
      <c r="AP1732" t="s">
        <v>826</v>
      </c>
      <c r="AQ1732" t="s">
        <v>32</v>
      </c>
    </row>
    <row r="1733" spans="1:43" x14ac:dyDescent="0.2">
      <c r="A1733" s="28">
        <v>42919</v>
      </c>
      <c r="B1733" s="1">
        <v>42899</v>
      </c>
      <c r="C1733" s="1" t="str">
        <f>IF(F1733="Kup","6/13/2017",IF(F1733="Sag","6/14/2017",""))</f>
        <v>6/13/2017</v>
      </c>
      <c r="D1733" s="27">
        <f>A1733-B1733</f>
        <v>20</v>
      </c>
      <c r="E1733" s="27">
        <f>A1733-C1733</f>
        <v>20</v>
      </c>
      <c r="F1733" t="s">
        <v>21</v>
      </c>
      <c r="G1733">
        <v>20</v>
      </c>
      <c r="H1733" t="s">
        <v>30</v>
      </c>
      <c r="I1733" s="12" t="s">
        <v>23</v>
      </c>
      <c r="J1733" s="12" t="s">
        <v>23</v>
      </c>
      <c r="K1733" s="3" t="s">
        <v>956</v>
      </c>
      <c r="L1733" s="3" t="s">
        <v>955</v>
      </c>
      <c r="M1733">
        <v>10</v>
      </c>
      <c r="N1733">
        <v>10</v>
      </c>
      <c r="O1733" s="23">
        <v>14.803000000000001</v>
      </c>
      <c r="R1733" t="str">
        <f>IF(Q1733&gt;0,(P1733*(Q1733^2))*(3.14159/6),"")</f>
        <v/>
      </c>
      <c r="S1733" t="s">
        <v>32</v>
      </c>
      <c r="T1733" t="s">
        <v>25</v>
      </c>
      <c r="U1733" t="s">
        <v>26</v>
      </c>
      <c r="V1733" t="s">
        <v>624</v>
      </c>
      <c r="X1733" t="s">
        <v>34</v>
      </c>
      <c r="AA1733" s="12" t="s">
        <v>835</v>
      </c>
      <c r="AB1733" t="str">
        <f>IF(Q1733&gt;0,"yes","no")</f>
        <v>no</v>
      </c>
      <c r="AC1733" t="str">
        <f>IF(O1733&gt;0,"yes","no")</f>
        <v>yes</v>
      </c>
      <c r="AD1733" t="str">
        <f>IF(AH1733="hatch","yes","no")</f>
        <v>no</v>
      </c>
      <c r="AE1733" t="str">
        <f>IF(AH1733="swimup","yes","no")</f>
        <v>no</v>
      </c>
      <c r="AF1733" t="str">
        <f>IF(AH1733="respiration","yes","no")</f>
        <v>no</v>
      </c>
      <c r="AH1733" t="s">
        <v>29</v>
      </c>
      <c r="AI1733">
        <f>IF(O1733&gt;0,(IF(S1733="live",O1733*0.84,IF(S1733="dried.ethanol",O1733*0.8449+2.8227,O1733))),"")</f>
        <v>14.803000000000001</v>
      </c>
      <c r="AL1733" t="str">
        <f>IF(OR(AND(Q1733=Q1734,P1733&gt;0),AND(O1733&gt;0,O1733=O1734)),"duplicate","")</f>
        <v/>
      </c>
      <c r="AM1733" t="s">
        <v>827</v>
      </c>
      <c r="AN1733" t="s">
        <v>827</v>
      </c>
      <c r="AO1733" t="s">
        <v>826</v>
      </c>
      <c r="AP1733" t="s">
        <v>826</v>
      </c>
      <c r="AQ1733" t="s">
        <v>32</v>
      </c>
    </row>
    <row r="1734" spans="1:43" x14ac:dyDescent="0.2">
      <c r="A1734" s="28">
        <v>42919</v>
      </c>
      <c r="B1734" s="1">
        <v>42899</v>
      </c>
      <c r="C1734" s="1" t="str">
        <f>IF(F1734="Kup","6/13/2017",IF(F1734="Sag","6/14/2017",""))</f>
        <v>6/13/2017</v>
      </c>
      <c r="D1734" s="27">
        <f>A1734-B1734</f>
        <v>20</v>
      </c>
      <c r="E1734" s="27">
        <f>A1734-C1734</f>
        <v>20</v>
      </c>
      <c r="F1734" t="s">
        <v>21</v>
      </c>
      <c r="G1734">
        <v>20</v>
      </c>
      <c r="H1734" t="s">
        <v>42</v>
      </c>
      <c r="I1734" s="12" t="s">
        <v>43</v>
      </c>
      <c r="J1734" s="12" t="s">
        <v>977</v>
      </c>
      <c r="K1734" s="3" t="s">
        <v>942</v>
      </c>
      <c r="L1734" s="3" t="s">
        <v>943</v>
      </c>
      <c r="M1734">
        <v>1</v>
      </c>
      <c r="O1734" s="23">
        <v>14.7</v>
      </c>
      <c r="R1734" t="str">
        <f>IF(Q1734&gt;0,(P1734*(Q1734^2))*(3.14159/6),"")</f>
        <v/>
      </c>
      <c r="S1734" t="s">
        <v>24</v>
      </c>
      <c r="T1734" t="s">
        <v>25</v>
      </c>
      <c r="U1734" t="s">
        <v>26</v>
      </c>
      <c r="V1734" t="s">
        <v>44</v>
      </c>
      <c r="W1734" t="s">
        <v>45</v>
      </c>
      <c r="X1734" t="s">
        <v>28</v>
      </c>
      <c r="AA1734" s="12" t="s">
        <v>835</v>
      </c>
      <c r="AB1734" t="str">
        <f>IF(Q1734&gt;0,"yes","no")</f>
        <v>no</v>
      </c>
      <c r="AC1734" t="str">
        <f>IF(O1734&gt;0,"yes","no")</f>
        <v>yes</v>
      </c>
      <c r="AD1734" t="str">
        <f>IF(AH1734="hatch","yes","no")</f>
        <v>no</v>
      </c>
      <c r="AE1734" t="str">
        <f>IF(AH1734="swimup","yes","no")</f>
        <v>no</v>
      </c>
      <c r="AF1734" t="str">
        <f>IF(AH1734="respiration","yes","no")</f>
        <v>no</v>
      </c>
      <c r="AH1734" t="s">
        <v>29</v>
      </c>
      <c r="AI1734">
        <f>IF(O1734&gt;0,(IF(S1734="live",O1734*0.84,IF(S1734="dried.ethanol",O1734*0.8449+2.8227,O1734))),"")</f>
        <v>12.347999999999999</v>
      </c>
      <c r="AL1734" t="str">
        <f>IF(OR(AND(Q1734=Q1735,P1734&gt;0),AND(O1734&gt;0,O1734=O1735)),"duplicate","")</f>
        <v/>
      </c>
      <c r="AM1734" t="s">
        <v>827</v>
      </c>
      <c r="AN1734" t="s">
        <v>827</v>
      </c>
      <c r="AO1734" t="s">
        <v>826</v>
      </c>
      <c r="AP1734" t="s">
        <v>826</v>
      </c>
      <c r="AQ1734" t="s">
        <v>24</v>
      </c>
    </row>
    <row r="1735" spans="1:43" x14ac:dyDescent="0.2">
      <c r="A1735" s="28">
        <v>42919</v>
      </c>
      <c r="B1735" s="1">
        <v>42899</v>
      </c>
      <c r="C1735" s="1" t="str">
        <f>IF(F1735="Kup","6/13/2017",IF(F1735="Sag","6/14/2017",""))</f>
        <v>6/13/2017</v>
      </c>
      <c r="D1735" s="27">
        <f>A1735-B1735</f>
        <v>20</v>
      </c>
      <c r="E1735" s="27">
        <f>A1735-C1735</f>
        <v>20</v>
      </c>
      <c r="F1735" t="s">
        <v>21</v>
      </c>
      <c r="G1735">
        <v>20</v>
      </c>
      <c r="H1735" t="s">
        <v>42</v>
      </c>
      <c r="I1735" s="12" t="s">
        <v>43</v>
      </c>
      <c r="J1735" s="12" t="s">
        <v>977</v>
      </c>
      <c r="K1735" s="3" t="s">
        <v>942</v>
      </c>
      <c r="L1735" s="3" t="s">
        <v>943</v>
      </c>
      <c r="M1735">
        <v>2</v>
      </c>
      <c r="O1735" s="23">
        <v>14.9</v>
      </c>
      <c r="R1735" t="str">
        <f>IF(Q1735&gt;0,(P1735*(Q1735^2))*(3.14159/6),"")</f>
        <v/>
      </c>
      <c r="S1735" t="s">
        <v>24</v>
      </c>
      <c r="T1735" t="s">
        <v>25</v>
      </c>
      <c r="U1735" t="s">
        <v>26</v>
      </c>
      <c r="V1735" t="s">
        <v>44</v>
      </c>
      <c r="W1735" t="s">
        <v>45</v>
      </c>
      <c r="X1735" t="s">
        <v>28</v>
      </c>
      <c r="AA1735" s="12" t="s">
        <v>835</v>
      </c>
      <c r="AB1735" t="str">
        <f>IF(Q1735&gt;0,"yes","no")</f>
        <v>no</v>
      </c>
      <c r="AC1735" t="str">
        <f>IF(O1735&gt;0,"yes","no")</f>
        <v>yes</v>
      </c>
      <c r="AD1735" t="str">
        <f>IF(AH1735="hatch","yes","no")</f>
        <v>no</v>
      </c>
      <c r="AE1735" t="str">
        <f>IF(AH1735="swimup","yes","no")</f>
        <v>no</v>
      </c>
      <c r="AF1735" t="str">
        <f>IF(AH1735="respiration","yes","no")</f>
        <v>no</v>
      </c>
      <c r="AH1735" t="s">
        <v>29</v>
      </c>
      <c r="AI1735">
        <f>IF(O1735&gt;0,(IF(S1735="live",O1735*0.84,IF(S1735="dried.ethanol",O1735*0.8449+2.8227,O1735))),"")</f>
        <v>12.516</v>
      </c>
      <c r="AL1735" t="str">
        <f>IF(OR(AND(Q1735=Q1736,P1735&gt;0),AND(O1735&gt;0,O1735=O1736)),"duplicate","")</f>
        <v/>
      </c>
      <c r="AM1735" t="s">
        <v>827</v>
      </c>
      <c r="AN1735" t="s">
        <v>827</v>
      </c>
      <c r="AO1735" t="s">
        <v>826</v>
      </c>
      <c r="AP1735" t="s">
        <v>826</v>
      </c>
      <c r="AQ1735" t="s">
        <v>24</v>
      </c>
    </row>
    <row r="1736" spans="1:43" x14ac:dyDescent="0.2">
      <c r="A1736" s="28">
        <v>42919</v>
      </c>
      <c r="B1736" s="1">
        <v>42899</v>
      </c>
      <c r="C1736" s="1" t="str">
        <f>IF(F1736="Kup","6/13/2017",IF(F1736="Sag","6/14/2017",""))</f>
        <v>6/13/2017</v>
      </c>
      <c r="D1736" s="27">
        <f>A1736-B1736</f>
        <v>20</v>
      </c>
      <c r="E1736" s="27">
        <f>A1736-C1736</f>
        <v>20</v>
      </c>
      <c r="F1736" t="s">
        <v>21</v>
      </c>
      <c r="G1736">
        <v>20</v>
      </c>
      <c r="H1736" t="s">
        <v>42</v>
      </c>
      <c r="I1736" s="12" t="s">
        <v>43</v>
      </c>
      <c r="J1736" s="12" t="s">
        <v>977</v>
      </c>
      <c r="K1736" s="3" t="s">
        <v>942</v>
      </c>
      <c r="L1736" s="3" t="s">
        <v>943</v>
      </c>
      <c r="M1736">
        <v>3</v>
      </c>
      <c r="O1736" s="23">
        <v>16</v>
      </c>
      <c r="R1736" t="str">
        <f>IF(Q1736&gt;0,(P1736*(Q1736^2))*(3.14159/6),"")</f>
        <v/>
      </c>
      <c r="S1736" t="s">
        <v>24</v>
      </c>
      <c r="T1736" t="s">
        <v>25</v>
      </c>
      <c r="U1736" t="s">
        <v>26</v>
      </c>
      <c r="V1736" t="s">
        <v>44</v>
      </c>
      <c r="W1736" t="s">
        <v>45</v>
      </c>
      <c r="X1736" t="s">
        <v>28</v>
      </c>
      <c r="AA1736" s="12" t="s">
        <v>835</v>
      </c>
      <c r="AB1736" t="str">
        <f>IF(Q1736&gt;0,"yes","no")</f>
        <v>no</v>
      </c>
      <c r="AC1736" t="str">
        <f>IF(O1736&gt;0,"yes","no")</f>
        <v>yes</v>
      </c>
      <c r="AD1736" t="str">
        <f>IF(AH1736="hatch","yes","no")</f>
        <v>no</v>
      </c>
      <c r="AE1736" t="str">
        <f>IF(AH1736="swimup","yes","no")</f>
        <v>no</v>
      </c>
      <c r="AF1736" t="str">
        <f>IF(AH1736="respiration","yes","no")</f>
        <v>no</v>
      </c>
      <c r="AH1736" t="s">
        <v>29</v>
      </c>
      <c r="AI1736">
        <f>IF(O1736&gt;0,(IF(S1736="live",O1736*0.84,IF(S1736="dried.ethanol",O1736*0.8449+2.8227,O1736))),"")</f>
        <v>13.44</v>
      </c>
      <c r="AL1736" t="str">
        <f>IF(OR(AND(Q1736=Q1737,P1736&gt;0),AND(O1736&gt;0,O1736=O1737)),"duplicate","")</f>
        <v/>
      </c>
      <c r="AM1736" t="s">
        <v>827</v>
      </c>
      <c r="AN1736" t="s">
        <v>827</v>
      </c>
      <c r="AO1736" t="s">
        <v>826</v>
      </c>
      <c r="AP1736" t="s">
        <v>826</v>
      </c>
      <c r="AQ1736" t="s">
        <v>24</v>
      </c>
    </row>
    <row r="1737" spans="1:43" x14ac:dyDescent="0.2">
      <c r="A1737" s="28">
        <v>42919</v>
      </c>
      <c r="B1737" s="1">
        <v>42899</v>
      </c>
      <c r="C1737" s="1" t="str">
        <f>IF(F1737="Kup","6/13/2017",IF(F1737="Sag","6/14/2017",""))</f>
        <v>6/13/2017</v>
      </c>
      <c r="D1737" s="27">
        <f>A1737-B1737</f>
        <v>20</v>
      </c>
      <c r="E1737" s="27">
        <f>A1737-C1737</f>
        <v>20</v>
      </c>
      <c r="F1737" t="s">
        <v>21</v>
      </c>
      <c r="G1737">
        <v>20</v>
      </c>
      <c r="H1737" t="s">
        <v>42</v>
      </c>
      <c r="I1737" s="12" t="s">
        <v>43</v>
      </c>
      <c r="J1737" s="12" t="s">
        <v>977</v>
      </c>
      <c r="K1737" s="3" t="s">
        <v>942</v>
      </c>
      <c r="L1737" s="3" t="s">
        <v>943</v>
      </c>
      <c r="M1737">
        <v>4</v>
      </c>
      <c r="O1737" s="23">
        <v>17.2</v>
      </c>
      <c r="R1737" t="str">
        <f>IF(Q1737&gt;0,(P1737*(Q1737^2))*(3.14159/6),"")</f>
        <v/>
      </c>
      <c r="S1737" t="s">
        <v>24</v>
      </c>
      <c r="T1737" t="s">
        <v>25</v>
      </c>
      <c r="U1737" t="s">
        <v>26</v>
      </c>
      <c r="V1737" t="s">
        <v>44</v>
      </c>
      <c r="W1737" t="s">
        <v>45</v>
      </c>
      <c r="X1737" t="s">
        <v>28</v>
      </c>
      <c r="AA1737" s="12" t="s">
        <v>835</v>
      </c>
      <c r="AB1737" t="str">
        <f>IF(Q1737&gt;0,"yes","no")</f>
        <v>no</v>
      </c>
      <c r="AC1737" t="str">
        <f>IF(O1737&gt;0,"yes","no")</f>
        <v>yes</v>
      </c>
      <c r="AD1737" t="str">
        <f>IF(AH1737="hatch","yes","no")</f>
        <v>no</v>
      </c>
      <c r="AE1737" t="str">
        <f>IF(AH1737="swimup","yes","no")</f>
        <v>no</v>
      </c>
      <c r="AF1737" t="str">
        <f>IF(AH1737="respiration","yes","no")</f>
        <v>no</v>
      </c>
      <c r="AH1737" t="s">
        <v>29</v>
      </c>
      <c r="AI1737">
        <f>IF(O1737&gt;0,(IF(S1737="live",O1737*0.84,IF(S1737="dried.ethanol",O1737*0.8449+2.8227,O1737))),"")</f>
        <v>14.447999999999999</v>
      </c>
      <c r="AL1737" t="str">
        <f>IF(OR(AND(Q1737=Q1738,P1737&gt;0),AND(O1737&gt;0,O1737=O1738)),"duplicate","")</f>
        <v/>
      </c>
      <c r="AM1737" t="s">
        <v>827</v>
      </c>
      <c r="AN1737" t="s">
        <v>827</v>
      </c>
      <c r="AO1737" t="s">
        <v>826</v>
      </c>
      <c r="AP1737" t="s">
        <v>826</v>
      </c>
      <c r="AQ1737" t="s">
        <v>24</v>
      </c>
    </row>
    <row r="1738" spans="1:43" x14ac:dyDescent="0.2">
      <c r="A1738" s="28">
        <v>42919</v>
      </c>
      <c r="B1738" s="1">
        <v>42899</v>
      </c>
      <c r="C1738" s="1" t="str">
        <f>IF(F1738="Kup","6/13/2017",IF(F1738="Sag","6/14/2017",""))</f>
        <v>6/13/2017</v>
      </c>
      <c r="D1738" s="27">
        <f>A1738-B1738</f>
        <v>20</v>
      </c>
      <c r="E1738" s="27">
        <f>A1738-C1738</f>
        <v>20</v>
      </c>
      <c r="F1738" t="s">
        <v>21</v>
      </c>
      <c r="G1738">
        <v>20</v>
      </c>
      <c r="H1738" t="s">
        <v>42</v>
      </c>
      <c r="I1738" s="12" t="s">
        <v>43</v>
      </c>
      <c r="J1738" s="12" t="s">
        <v>977</v>
      </c>
      <c r="K1738" s="3" t="s">
        <v>942</v>
      </c>
      <c r="L1738" s="3" t="s">
        <v>943</v>
      </c>
      <c r="M1738">
        <v>5</v>
      </c>
      <c r="O1738" s="23">
        <v>14.5</v>
      </c>
      <c r="R1738" t="str">
        <f>IF(Q1738&gt;0,(P1738*(Q1738^2))*(3.14159/6),"")</f>
        <v/>
      </c>
      <c r="S1738" t="s">
        <v>24</v>
      </c>
      <c r="T1738" t="s">
        <v>25</v>
      </c>
      <c r="U1738" t="s">
        <v>26</v>
      </c>
      <c r="V1738" t="s">
        <v>44</v>
      </c>
      <c r="W1738" t="s">
        <v>45</v>
      </c>
      <c r="X1738" t="s">
        <v>28</v>
      </c>
      <c r="AA1738" s="12" t="s">
        <v>835</v>
      </c>
      <c r="AB1738" t="str">
        <f>IF(Q1738&gt;0,"yes","no")</f>
        <v>no</v>
      </c>
      <c r="AC1738" t="str">
        <f>IF(O1738&gt;0,"yes","no")</f>
        <v>yes</v>
      </c>
      <c r="AD1738" t="str">
        <f>IF(AH1738="hatch","yes","no")</f>
        <v>no</v>
      </c>
      <c r="AE1738" t="str">
        <f>IF(AH1738="swimup","yes","no")</f>
        <v>no</v>
      </c>
      <c r="AF1738" t="str">
        <f>IF(AH1738="respiration","yes","no")</f>
        <v>no</v>
      </c>
      <c r="AH1738" t="s">
        <v>29</v>
      </c>
      <c r="AI1738">
        <f>IF(O1738&gt;0,(IF(S1738="live",O1738*0.84,IF(S1738="dried.ethanol",O1738*0.8449+2.8227,O1738))),"")</f>
        <v>12.18</v>
      </c>
      <c r="AL1738" t="str">
        <f>IF(OR(AND(Q1738=Q1739,P1738&gt;0),AND(O1738&gt;0,O1738=O1739)),"duplicate","")</f>
        <v/>
      </c>
      <c r="AM1738" t="s">
        <v>827</v>
      </c>
      <c r="AN1738" t="s">
        <v>827</v>
      </c>
      <c r="AO1738" t="s">
        <v>826</v>
      </c>
      <c r="AP1738" t="s">
        <v>826</v>
      </c>
      <c r="AQ1738" t="s">
        <v>24</v>
      </c>
    </row>
    <row r="1739" spans="1:43" x14ac:dyDescent="0.2">
      <c r="A1739" s="28">
        <v>42919</v>
      </c>
      <c r="B1739" s="1">
        <v>42899</v>
      </c>
      <c r="C1739" s="1" t="str">
        <f>IF(F1739="Kup","6/13/2017",IF(F1739="Sag","6/14/2017",""))</f>
        <v>6/13/2017</v>
      </c>
      <c r="D1739" s="27">
        <f>A1739-B1739</f>
        <v>20</v>
      </c>
      <c r="E1739" s="27">
        <f>A1739-C1739</f>
        <v>20</v>
      </c>
      <c r="F1739" t="s">
        <v>21</v>
      </c>
      <c r="G1739">
        <v>20</v>
      </c>
      <c r="H1739" t="s">
        <v>42</v>
      </c>
      <c r="I1739" s="12" t="s">
        <v>43</v>
      </c>
      <c r="J1739" s="12" t="s">
        <v>977</v>
      </c>
      <c r="K1739" s="3" t="s">
        <v>942</v>
      </c>
      <c r="L1739" s="3" t="s">
        <v>943</v>
      </c>
      <c r="M1739">
        <v>6</v>
      </c>
      <c r="O1739" s="23">
        <v>17</v>
      </c>
      <c r="R1739" t="str">
        <f>IF(Q1739&gt;0,(P1739*(Q1739^2))*(3.14159/6),"")</f>
        <v/>
      </c>
      <c r="S1739" t="s">
        <v>24</v>
      </c>
      <c r="T1739" t="s">
        <v>25</v>
      </c>
      <c r="U1739" t="s">
        <v>26</v>
      </c>
      <c r="V1739" t="s">
        <v>44</v>
      </c>
      <c r="W1739" t="s">
        <v>45</v>
      </c>
      <c r="X1739" t="s">
        <v>28</v>
      </c>
      <c r="AA1739" s="12" t="s">
        <v>835</v>
      </c>
      <c r="AB1739" t="str">
        <f>IF(Q1739&gt;0,"yes","no")</f>
        <v>no</v>
      </c>
      <c r="AC1739" t="str">
        <f>IF(O1739&gt;0,"yes","no")</f>
        <v>yes</v>
      </c>
      <c r="AD1739" t="str">
        <f>IF(AH1739="hatch","yes","no")</f>
        <v>no</v>
      </c>
      <c r="AE1739" t="str">
        <f>IF(AH1739="swimup","yes","no")</f>
        <v>no</v>
      </c>
      <c r="AF1739" t="str">
        <f>IF(AH1739="respiration","yes","no")</f>
        <v>no</v>
      </c>
      <c r="AH1739" t="s">
        <v>29</v>
      </c>
      <c r="AI1739">
        <f>IF(O1739&gt;0,(IF(S1739="live",O1739*0.84,IF(S1739="dried.ethanol",O1739*0.8449+2.8227,O1739))),"")</f>
        <v>14.28</v>
      </c>
      <c r="AL1739" t="str">
        <f>IF(OR(AND(Q1739=Q1740,P1739&gt;0),AND(O1739&gt;0,O1739=O1740)),"duplicate","")</f>
        <v/>
      </c>
      <c r="AM1739" t="s">
        <v>827</v>
      </c>
      <c r="AN1739" t="s">
        <v>827</v>
      </c>
      <c r="AO1739" t="s">
        <v>826</v>
      </c>
      <c r="AP1739" t="s">
        <v>826</v>
      </c>
      <c r="AQ1739" t="s">
        <v>24</v>
      </c>
    </row>
    <row r="1740" spans="1:43" x14ac:dyDescent="0.2">
      <c r="A1740" s="28">
        <v>42919</v>
      </c>
      <c r="B1740" s="1">
        <v>42899</v>
      </c>
      <c r="C1740" s="1" t="str">
        <f>IF(F1740="Kup","6/13/2017",IF(F1740="Sag","6/14/2017",""))</f>
        <v>6/13/2017</v>
      </c>
      <c r="D1740" s="27">
        <f>A1740-B1740</f>
        <v>20</v>
      </c>
      <c r="E1740" s="27">
        <f>A1740-C1740</f>
        <v>20</v>
      </c>
      <c r="F1740" t="s">
        <v>21</v>
      </c>
      <c r="G1740">
        <v>20</v>
      </c>
      <c r="H1740" t="s">
        <v>42</v>
      </c>
      <c r="I1740" s="12" t="s">
        <v>43</v>
      </c>
      <c r="J1740" s="12" t="s">
        <v>977</v>
      </c>
      <c r="K1740" s="3" t="s">
        <v>942</v>
      </c>
      <c r="L1740" s="3" t="s">
        <v>943</v>
      </c>
      <c r="M1740">
        <v>7</v>
      </c>
      <c r="O1740" s="23">
        <v>15.4</v>
      </c>
      <c r="R1740" t="str">
        <f>IF(Q1740&gt;0,(P1740*(Q1740^2))*(3.14159/6),"")</f>
        <v/>
      </c>
      <c r="S1740" t="s">
        <v>24</v>
      </c>
      <c r="T1740" t="s">
        <v>25</v>
      </c>
      <c r="U1740" t="s">
        <v>26</v>
      </c>
      <c r="V1740" t="s">
        <v>44</v>
      </c>
      <c r="W1740" t="s">
        <v>45</v>
      </c>
      <c r="X1740" t="s">
        <v>28</v>
      </c>
      <c r="AA1740" s="12" t="s">
        <v>835</v>
      </c>
      <c r="AB1740" t="str">
        <f>IF(Q1740&gt;0,"yes","no")</f>
        <v>no</v>
      </c>
      <c r="AC1740" t="str">
        <f>IF(O1740&gt;0,"yes","no")</f>
        <v>yes</v>
      </c>
      <c r="AD1740" t="str">
        <f>IF(AH1740="hatch","yes","no")</f>
        <v>no</v>
      </c>
      <c r="AE1740" t="str">
        <f>IF(AH1740="swimup","yes","no")</f>
        <v>no</v>
      </c>
      <c r="AF1740" t="str">
        <f>IF(AH1740="respiration","yes","no")</f>
        <v>no</v>
      </c>
      <c r="AH1740" t="s">
        <v>29</v>
      </c>
      <c r="AI1740">
        <f>IF(O1740&gt;0,(IF(S1740="live",O1740*0.84,IF(S1740="dried.ethanol",O1740*0.8449+2.8227,O1740))),"")</f>
        <v>12.936</v>
      </c>
      <c r="AL1740" t="str">
        <f>IF(OR(AND(Q1740=Q1741,P1740&gt;0),AND(O1740&gt;0,O1740=O1741)),"duplicate","")</f>
        <v/>
      </c>
      <c r="AM1740" t="s">
        <v>827</v>
      </c>
      <c r="AN1740" t="s">
        <v>827</v>
      </c>
      <c r="AO1740" t="s">
        <v>826</v>
      </c>
      <c r="AP1740" t="s">
        <v>826</v>
      </c>
      <c r="AQ1740" t="s">
        <v>24</v>
      </c>
    </row>
    <row r="1741" spans="1:43" x14ac:dyDescent="0.2">
      <c r="A1741" s="28">
        <v>42919</v>
      </c>
      <c r="B1741" s="1">
        <v>42899</v>
      </c>
      <c r="C1741" s="1" t="str">
        <f>IF(F1741="Kup","6/13/2017",IF(F1741="Sag","6/14/2017",""))</f>
        <v>6/13/2017</v>
      </c>
      <c r="D1741" s="27">
        <f>A1741-B1741</f>
        <v>20</v>
      </c>
      <c r="E1741" s="27">
        <f>A1741-C1741</f>
        <v>20</v>
      </c>
      <c r="F1741" t="s">
        <v>21</v>
      </c>
      <c r="G1741">
        <v>20</v>
      </c>
      <c r="H1741" t="s">
        <v>42</v>
      </c>
      <c r="I1741" s="12" t="s">
        <v>99</v>
      </c>
      <c r="J1741" s="12" t="s">
        <v>979</v>
      </c>
      <c r="K1741" s="3" t="s">
        <v>960</v>
      </c>
      <c r="L1741" s="3" t="s">
        <v>959</v>
      </c>
      <c r="M1741">
        <v>1</v>
      </c>
      <c r="N1741">
        <v>1</v>
      </c>
      <c r="O1741" s="23">
        <v>13.702</v>
      </c>
      <c r="R1741" t="str">
        <f>IF(Q1741&gt;0,(P1741*(Q1741^2))*(3.14159/6),"")</f>
        <v/>
      </c>
      <c r="S1741" t="s">
        <v>32</v>
      </c>
      <c r="T1741" t="s">
        <v>25</v>
      </c>
      <c r="U1741" t="s">
        <v>26</v>
      </c>
      <c r="V1741" t="s">
        <v>635</v>
      </c>
      <c r="X1741" t="s">
        <v>34</v>
      </c>
      <c r="AA1741" s="12" t="s">
        <v>835</v>
      </c>
      <c r="AB1741" t="str">
        <f>IF(Q1741&gt;0,"yes","no")</f>
        <v>no</v>
      </c>
      <c r="AC1741" t="str">
        <f>IF(O1741&gt;0,"yes","no")</f>
        <v>yes</v>
      </c>
      <c r="AD1741" t="str">
        <f>IF(AH1741="hatch","yes","no")</f>
        <v>no</v>
      </c>
      <c r="AE1741" t="str">
        <f>IF(AH1741="swimup","yes","no")</f>
        <v>no</v>
      </c>
      <c r="AF1741" t="str">
        <f>IF(AH1741="respiration","yes","no")</f>
        <v>no</v>
      </c>
      <c r="AH1741" t="s">
        <v>29</v>
      </c>
      <c r="AI1741">
        <f>IF(O1741&gt;0,(IF(S1741="live",O1741*0.84,IF(S1741="dried.ethanol",O1741*0.8449+2.8227,O1741))),"")</f>
        <v>13.702</v>
      </c>
      <c r="AL1741" t="str">
        <f>IF(OR(AND(Q1741=Q1742,P1741&gt;0),AND(O1741&gt;0,O1741=O1742)),"duplicate","")</f>
        <v/>
      </c>
      <c r="AM1741" t="s">
        <v>827</v>
      </c>
      <c r="AN1741" t="s">
        <v>827</v>
      </c>
      <c r="AO1741" t="s">
        <v>826</v>
      </c>
      <c r="AP1741" t="s">
        <v>826</v>
      </c>
      <c r="AQ1741" t="s">
        <v>32</v>
      </c>
    </row>
    <row r="1742" spans="1:43" x14ac:dyDescent="0.2">
      <c r="A1742" s="28">
        <v>42919</v>
      </c>
      <c r="B1742" s="1">
        <v>42899</v>
      </c>
      <c r="C1742" s="1" t="str">
        <f>IF(F1742="Kup","6/13/2017",IF(F1742="Sag","6/14/2017",""))</f>
        <v>6/13/2017</v>
      </c>
      <c r="D1742" s="27">
        <f>A1742-B1742</f>
        <v>20</v>
      </c>
      <c r="E1742" s="27">
        <f>A1742-C1742</f>
        <v>20</v>
      </c>
      <c r="F1742" t="s">
        <v>21</v>
      </c>
      <c r="G1742">
        <v>20</v>
      </c>
      <c r="H1742" t="s">
        <v>42</v>
      </c>
      <c r="I1742" s="12" t="s">
        <v>99</v>
      </c>
      <c r="J1742" s="12" t="s">
        <v>979</v>
      </c>
      <c r="K1742" s="3" t="s">
        <v>960</v>
      </c>
      <c r="L1742" s="3" t="s">
        <v>959</v>
      </c>
      <c r="M1742">
        <v>2</v>
      </c>
      <c r="N1742">
        <v>2</v>
      </c>
      <c r="O1742" s="23">
        <v>13.647</v>
      </c>
      <c r="R1742" t="str">
        <f>IF(Q1742&gt;0,(P1742*(Q1742^2))*(3.14159/6),"")</f>
        <v/>
      </c>
      <c r="S1742" t="s">
        <v>32</v>
      </c>
      <c r="T1742" t="s">
        <v>25</v>
      </c>
      <c r="U1742" t="s">
        <v>26</v>
      </c>
      <c r="V1742" t="s">
        <v>635</v>
      </c>
      <c r="X1742" t="s">
        <v>34</v>
      </c>
      <c r="AA1742" s="12" t="s">
        <v>835</v>
      </c>
      <c r="AB1742" t="str">
        <f>IF(Q1742&gt;0,"yes","no")</f>
        <v>no</v>
      </c>
      <c r="AC1742" t="str">
        <f>IF(O1742&gt;0,"yes","no")</f>
        <v>yes</v>
      </c>
      <c r="AD1742" t="str">
        <f>IF(AH1742="hatch","yes","no")</f>
        <v>no</v>
      </c>
      <c r="AE1742" t="str">
        <f>IF(AH1742="swimup","yes","no")</f>
        <v>no</v>
      </c>
      <c r="AF1742" t="str">
        <f>IF(AH1742="respiration","yes","no")</f>
        <v>no</v>
      </c>
      <c r="AH1742" t="s">
        <v>29</v>
      </c>
      <c r="AI1742">
        <f>IF(O1742&gt;0,(IF(S1742="live",O1742*0.84,IF(S1742="dried.ethanol",O1742*0.8449+2.8227,O1742))),"")</f>
        <v>13.647</v>
      </c>
      <c r="AL1742" t="str">
        <f>IF(OR(AND(Q1742=Q1743,P1742&gt;0),AND(O1742&gt;0,O1742=O1743)),"duplicate","")</f>
        <v/>
      </c>
      <c r="AM1742" t="s">
        <v>827</v>
      </c>
      <c r="AN1742" t="s">
        <v>827</v>
      </c>
      <c r="AO1742" t="s">
        <v>826</v>
      </c>
      <c r="AP1742" t="s">
        <v>826</v>
      </c>
      <c r="AQ1742" t="s">
        <v>32</v>
      </c>
    </row>
    <row r="1743" spans="1:43" x14ac:dyDescent="0.2">
      <c r="A1743" s="28">
        <v>42919</v>
      </c>
      <c r="B1743" s="1">
        <v>42899</v>
      </c>
      <c r="C1743" s="1" t="str">
        <f>IF(F1743="Kup","6/13/2017",IF(F1743="Sag","6/14/2017",""))</f>
        <v>6/13/2017</v>
      </c>
      <c r="D1743" s="27">
        <f>A1743-B1743</f>
        <v>20</v>
      </c>
      <c r="E1743" s="27">
        <f>A1743-C1743</f>
        <v>20</v>
      </c>
      <c r="F1743" t="s">
        <v>21</v>
      </c>
      <c r="G1743">
        <v>20</v>
      </c>
      <c r="H1743" t="s">
        <v>42</v>
      </c>
      <c r="I1743" s="12" t="s">
        <v>99</v>
      </c>
      <c r="J1743" s="12" t="s">
        <v>979</v>
      </c>
      <c r="K1743" s="3" t="s">
        <v>960</v>
      </c>
      <c r="L1743" s="3" t="s">
        <v>959</v>
      </c>
      <c r="M1743">
        <v>3</v>
      </c>
      <c r="N1743">
        <v>3</v>
      </c>
      <c r="O1743" s="23">
        <v>13.936999999999999</v>
      </c>
      <c r="R1743" t="str">
        <f>IF(Q1743&gt;0,(P1743*(Q1743^2))*(3.14159/6),"")</f>
        <v/>
      </c>
      <c r="S1743" t="s">
        <v>32</v>
      </c>
      <c r="T1743" t="s">
        <v>25</v>
      </c>
      <c r="U1743" t="s">
        <v>26</v>
      </c>
      <c r="V1743" t="s">
        <v>635</v>
      </c>
      <c r="X1743" t="s">
        <v>34</v>
      </c>
      <c r="AA1743" s="12" t="s">
        <v>835</v>
      </c>
      <c r="AB1743" t="str">
        <f>IF(Q1743&gt;0,"yes","no")</f>
        <v>no</v>
      </c>
      <c r="AC1743" t="str">
        <f>IF(O1743&gt;0,"yes","no")</f>
        <v>yes</v>
      </c>
      <c r="AD1743" t="str">
        <f>IF(AH1743="hatch","yes","no")</f>
        <v>no</v>
      </c>
      <c r="AE1743" t="str">
        <f>IF(AH1743="swimup","yes","no")</f>
        <v>no</v>
      </c>
      <c r="AF1743" t="str">
        <f>IF(AH1743="respiration","yes","no")</f>
        <v>no</v>
      </c>
      <c r="AH1743" t="s">
        <v>29</v>
      </c>
      <c r="AI1743">
        <f>IF(O1743&gt;0,(IF(S1743="live",O1743*0.84,IF(S1743="dried.ethanol",O1743*0.8449+2.8227,O1743))),"")</f>
        <v>13.936999999999999</v>
      </c>
      <c r="AL1743" t="str">
        <f>IF(OR(AND(Q1743=Q1744,P1743&gt;0),AND(O1743&gt;0,O1743=O1744)),"duplicate","")</f>
        <v/>
      </c>
      <c r="AM1743" t="s">
        <v>827</v>
      </c>
      <c r="AN1743" t="s">
        <v>827</v>
      </c>
      <c r="AO1743" t="s">
        <v>826</v>
      </c>
      <c r="AP1743" t="s">
        <v>826</v>
      </c>
      <c r="AQ1743" t="s">
        <v>32</v>
      </c>
    </row>
    <row r="1744" spans="1:43" x14ac:dyDescent="0.2">
      <c r="A1744" s="28">
        <v>42919</v>
      </c>
      <c r="B1744" s="1">
        <v>42899</v>
      </c>
      <c r="C1744" s="1" t="str">
        <f>IF(F1744="Kup","6/13/2017",IF(F1744="Sag","6/14/2017",""))</f>
        <v>6/13/2017</v>
      </c>
      <c r="D1744" s="27">
        <f>A1744-B1744</f>
        <v>20</v>
      </c>
      <c r="E1744" s="27">
        <f>A1744-C1744</f>
        <v>20</v>
      </c>
      <c r="F1744" t="s">
        <v>21</v>
      </c>
      <c r="G1744">
        <v>20</v>
      </c>
      <c r="H1744" t="s">
        <v>42</v>
      </c>
      <c r="I1744" s="12" t="s">
        <v>99</v>
      </c>
      <c r="J1744" s="12" t="s">
        <v>979</v>
      </c>
      <c r="K1744" s="3" t="s">
        <v>960</v>
      </c>
      <c r="L1744" s="3" t="s">
        <v>959</v>
      </c>
      <c r="M1744">
        <v>4</v>
      </c>
      <c r="N1744">
        <v>4</v>
      </c>
      <c r="O1744" s="23">
        <v>13.938000000000001</v>
      </c>
      <c r="R1744" t="str">
        <f>IF(Q1744&gt;0,(P1744*(Q1744^2))*(3.14159/6),"")</f>
        <v/>
      </c>
      <c r="S1744" t="s">
        <v>32</v>
      </c>
      <c r="T1744" t="s">
        <v>25</v>
      </c>
      <c r="U1744" t="s">
        <v>26</v>
      </c>
      <c r="V1744" t="s">
        <v>635</v>
      </c>
      <c r="X1744" t="s">
        <v>34</v>
      </c>
      <c r="AA1744" s="12" t="s">
        <v>835</v>
      </c>
      <c r="AB1744" t="str">
        <f>IF(Q1744&gt;0,"yes","no")</f>
        <v>no</v>
      </c>
      <c r="AC1744" t="str">
        <f>IF(O1744&gt;0,"yes","no")</f>
        <v>yes</v>
      </c>
      <c r="AD1744" t="str">
        <f>IF(AH1744="hatch","yes","no")</f>
        <v>no</v>
      </c>
      <c r="AE1744" t="str">
        <f>IF(AH1744="swimup","yes","no")</f>
        <v>no</v>
      </c>
      <c r="AF1744" t="str">
        <f>IF(AH1744="respiration","yes","no")</f>
        <v>no</v>
      </c>
      <c r="AH1744" t="s">
        <v>29</v>
      </c>
      <c r="AI1744">
        <f>IF(O1744&gt;0,(IF(S1744="live",O1744*0.84,IF(S1744="dried.ethanol",O1744*0.8449+2.8227,O1744))),"")</f>
        <v>13.938000000000001</v>
      </c>
      <c r="AL1744" t="str">
        <f>IF(OR(AND(Q1744=Q1745,P1744&gt;0),AND(O1744&gt;0,O1744=O1745)),"duplicate","")</f>
        <v/>
      </c>
      <c r="AM1744" t="s">
        <v>827</v>
      </c>
      <c r="AN1744" t="s">
        <v>827</v>
      </c>
      <c r="AO1744" t="s">
        <v>826</v>
      </c>
      <c r="AP1744" t="s">
        <v>826</v>
      </c>
      <c r="AQ1744" t="s">
        <v>32</v>
      </c>
    </row>
    <row r="1745" spans="1:43" x14ac:dyDescent="0.2">
      <c r="A1745" s="28">
        <v>42919</v>
      </c>
      <c r="B1745" s="1">
        <v>42899</v>
      </c>
      <c r="C1745" s="1" t="str">
        <f>IF(F1745="Kup","6/13/2017",IF(F1745="Sag","6/14/2017",""))</f>
        <v>6/13/2017</v>
      </c>
      <c r="D1745" s="27">
        <f>A1745-B1745</f>
        <v>20</v>
      </c>
      <c r="E1745" s="27">
        <f>A1745-C1745</f>
        <v>20</v>
      </c>
      <c r="F1745" t="s">
        <v>21</v>
      </c>
      <c r="G1745">
        <v>20</v>
      </c>
      <c r="H1745" t="s">
        <v>42</v>
      </c>
      <c r="I1745" s="12" t="s">
        <v>99</v>
      </c>
      <c r="J1745" s="12" t="s">
        <v>979</v>
      </c>
      <c r="K1745" s="3" t="s">
        <v>960</v>
      </c>
      <c r="L1745" s="3" t="s">
        <v>959</v>
      </c>
      <c r="M1745">
        <v>5</v>
      </c>
      <c r="N1745">
        <v>5</v>
      </c>
      <c r="O1745" s="23">
        <v>13.641999999999999</v>
      </c>
      <c r="R1745" t="str">
        <f>IF(Q1745&gt;0,(P1745*(Q1745^2))*(3.14159/6),"")</f>
        <v/>
      </c>
      <c r="S1745" t="s">
        <v>32</v>
      </c>
      <c r="T1745" t="s">
        <v>25</v>
      </c>
      <c r="U1745" t="s">
        <v>26</v>
      </c>
      <c r="V1745" t="s">
        <v>635</v>
      </c>
      <c r="X1745" t="s">
        <v>34</v>
      </c>
      <c r="AA1745" s="12" t="s">
        <v>835</v>
      </c>
      <c r="AB1745" t="str">
        <f>IF(Q1745&gt;0,"yes","no")</f>
        <v>no</v>
      </c>
      <c r="AC1745" t="str">
        <f>IF(O1745&gt;0,"yes","no")</f>
        <v>yes</v>
      </c>
      <c r="AD1745" t="str">
        <f>IF(AH1745="hatch","yes","no")</f>
        <v>no</v>
      </c>
      <c r="AE1745" t="str">
        <f>IF(AH1745="swimup","yes","no")</f>
        <v>no</v>
      </c>
      <c r="AF1745" t="str">
        <f>IF(AH1745="respiration","yes","no")</f>
        <v>no</v>
      </c>
      <c r="AH1745" t="s">
        <v>29</v>
      </c>
      <c r="AI1745">
        <f>IF(O1745&gt;0,(IF(S1745="live",O1745*0.84,IF(S1745="dried.ethanol",O1745*0.8449+2.8227,O1745))),"")</f>
        <v>13.641999999999999</v>
      </c>
      <c r="AL1745" t="str">
        <f>IF(OR(AND(Q1745=Q1746,P1745&gt;0),AND(O1745&gt;0,O1745=O1746)),"duplicate","")</f>
        <v/>
      </c>
      <c r="AM1745" t="s">
        <v>827</v>
      </c>
      <c r="AN1745" t="s">
        <v>827</v>
      </c>
      <c r="AO1745" t="s">
        <v>826</v>
      </c>
      <c r="AP1745" t="s">
        <v>826</v>
      </c>
      <c r="AQ1745" t="s">
        <v>32</v>
      </c>
    </row>
    <row r="1746" spans="1:43" x14ac:dyDescent="0.2">
      <c r="A1746" s="28">
        <v>42919</v>
      </c>
      <c r="B1746" s="1">
        <v>42899</v>
      </c>
      <c r="C1746" s="1" t="str">
        <f>IF(F1746="Kup","6/13/2017",IF(F1746="Sag","6/14/2017",""))</f>
        <v>6/13/2017</v>
      </c>
      <c r="D1746" s="27">
        <f>A1746-B1746</f>
        <v>20</v>
      </c>
      <c r="E1746" s="27">
        <f>A1746-C1746</f>
        <v>20</v>
      </c>
      <c r="F1746" t="s">
        <v>21</v>
      </c>
      <c r="G1746">
        <v>20</v>
      </c>
      <c r="H1746" t="s">
        <v>42</v>
      </c>
      <c r="I1746" s="12" t="s">
        <v>99</v>
      </c>
      <c r="J1746" s="12" t="s">
        <v>979</v>
      </c>
      <c r="K1746" s="3" t="s">
        <v>960</v>
      </c>
      <c r="L1746" s="3" t="s">
        <v>959</v>
      </c>
      <c r="M1746">
        <v>6</v>
      </c>
      <c r="N1746">
        <v>6</v>
      </c>
      <c r="O1746" s="23">
        <v>14.468999999999999</v>
      </c>
      <c r="R1746" t="str">
        <f>IF(Q1746&gt;0,(P1746*(Q1746^2))*(3.14159/6),"")</f>
        <v/>
      </c>
      <c r="S1746" t="s">
        <v>32</v>
      </c>
      <c r="T1746" t="s">
        <v>25</v>
      </c>
      <c r="U1746" t="s">
        <v>26</v>
      </c>
      <c r="V1746" t="s">
        <v>635</v>
      </c>
      <c r="X1746" t="s">
        <v>34</v>
      </c>
      <c r="AA1746" s="12" t="s">
        <v>835</v>
      </c>
      <c r="AB1746" t="str">
        <f>IF(Q1746&gt;0,"yes","no")</f>
        <v>no</v>
      </c>
      <c r="AC1746" t="str">
        <f>IF(O1746&gt;0,"yes","no")</f>
        <v>yes</v>
      </c>
      <c r="AD1746" t="str">
        <f>IF(AH1746="hatch","yes","no")</f>
        <v>no</v>
      </c>
      <c r="AE1746" t="str">
        <f>IF(AH1746="swimup","yes","no")</f>
        <v>no</v>
      </c>
      <c r="AF1746" t="str">
        <f>IF(AH1746="respiration","yes","no")</f>
        <v>no</v>
      </c>
      <c r="AH1746" t="s">
        <v>29</v>
      </c>
      <c r="AI1746">
        <f>IF(O1746&gt;0,(IF(S1746="live",O1746*0.84,IF(S1746="dried.ethanol",O1746*0.8449+2.8227,O1746))),"")</f>
        <v>14.468999999999999</v>
      </c>
      <c r="AL1746" t="str">
        <f>IF(OR(AND(Q1746=Q1747,P1746&gt;0),AND(O1746&gt;0,O1746=O1747)),"duplicate","")</f>
        <v/>
      </c>
      <c r="AM1746" t="s">
        <v>827</v>
      </c>
      <c r="AN1746" t="s">
        <v>827</v>
      </c>
      <c r="AO1746" t="s">
        <v>826</v>
      </c>
      <c r="AP1746" t="s">
        <v>826</v>
      </c>
      <c r="AQ1746" t="s">
        <v>32</v>
      </c>
    </row>
    <row r="1747" spans="1:43" x14ac:dyDescent="0.2">
      <c r="A1747" s="28">
        <v>42919</v>
      </c>
      <c r="B1747" s="1">
        <v>42899</v>
      </c>
      <c r="C1747" s="1" t="str">
        <f>IF(F1747="Kup","6/13/2017",IF(F1747="Sag","6/14/2017",""))</f>
        <v>6/13/2017</v>
      </c>
      <c r="D1747" s="27">
        <f>A1747-B1747</f>
        <v>20</v>
      </c>
      <c r="E1747" s="27">
        <f>A1747-C1747</f>
        <v>20</v>
      </c>
      <c r="F1747" t="s">
        <v>21</v>
      </c>
      <c r="G1747">
        <v>20</v>
      </c>
      <c r="H1747" t="s">
        <v>42</v>
      </c>
      <c r="I1747" s="12" t="s">
        <v>99</v>
      </c>
      <c r="J1747" s="12" t="s">
        <v>979</v>
      </c>
      <c r="K1747" s="3" t="s">
        <v>960</v>
      </c>
      <c r="L1747" s="3" t="s">
        <v>959</v>
      </c>
      <c r="M1747">
        <v>7</v>
      </c>
      <c r="N1747">
        <v>7</v>
      </c>
      <c r="O1747" s="23">
        <v>13.422000000000001</v>
      </c>
      <c r="R1747" t="str">
        <f>IF(Q1747&gt;0,(P1747*(Q1747^2))*(3.14159/6),"")</f>
        <v/>
      </c>
      <c r="S1747" t="s">
        <v>32</v>
      </c>
      <c r="T1747" t="s">
        <v>25</v>
      </c>
      <c r="U1747" t="s">
        <v>26</v>
      </c>
      <c r="V1747" t="s">
        <v>635</v>
      </c>
      <c r="X1747" t="s">
        <v>34</v>
      </c>
      <c r="AA1747" s="12" t="s">
        <v>835</v>
      </c>
      <c r="AB1747" t="str">
        <f>IF(Q1747&gt;0,"yes","no")</f>
        <v>no</v>
      </c>
      <c r="AC1747" t="str">
        <f>IF(O1747&gt;0,"yes","no")</f>
        <v>yes</v>
      </c>
      <c r="AD1747" t="str">
        <f>IF(AH1747="hatch","yes","no")</f>
        <v>no</v>
      </c>
      <c r="AE1747" t="str">
        <f>IF(AH1747="swimup","yes","no")</f>
        <v>no</v>
      </c>
      <c r="AF1747" t="str">
        <f>IF(AH1747="respiration","yes","no")</f>
        <v>no</v>
      </c>
      <c r="AH1747" t="s">
        <v>29</v>
      </c>
      <c r="AI1747">
        <f>IF(O1747&gt;0,(IF(S1747="live",O1747*0.84,IF(S1747="dried.ethanol",O1747*0.8449+2.8227,O1747))),"")</f>
        <v>13.422000000000001</v>
      </c>
      <c r="AL1747" t="str">
        <f>IF(OR(AND(Q1747=Q1748,P1747&gt;0),AND(O1747&gt;0,O1747=O1748)),"duplicate","")</f>
        <v/>
      </c>
      <c r="AM1747" t="s">
        <v>827</v>
      </c>
      <c r="AN1747" t="s">
        <v>827</v>
      </c>
      <c r="AO1747" t="s">
        <v>826</v>
      </c>
      <c r="AP1747" t="s">
        <v>826</v>
      </c>
      <c r="AQ1747" t="s">
        <v>32</v>
      </c>
    </row>
    <row r="1748" spans="1:43" x14ac:dyDescent="0.2">
      <c r="A1748" s="28">
        <v>42919</v>
      </c>
      <c r="B1748" s="1">
        <v>42899</v>
      </c>
      <c r="C1748" s="1" t="str">
        <f>IF(F1748="Kup","6/13/2017",IF(F1748="Sag","6/14/2017",""))</f>
        <v>6/13/2017</v>
      </c>
      <c r="D1748" s="27">
        <f>A1748-B1748</f>
        <v>20</v>
      </c>
      <c r="E1748" s="27">
        <f>A1748-C1748</f>
        <v>20</v>
      </c>
      <c r="F1748" t="s">
        <v>21</v>
      </c>
      <c r="G1748">
        <v>20</v>
      </c>
      <c r="H1748" t="s">
        <v>42</v>
      </c>
      <c r="I1748" s="12" t="s">
        <v>99</v>
      </c>
      <c r="J1748" s="12" t="s">
        <v>979</v>
      </c>
      <c r="K1748" s="3" t="s">
        <v>960</v>
      </c>
      <c r="L1748" s="3" t="s">
        <v>959</v>
      </c>
      <c r="M1748">
        <v>8</v>
      </c>
      <c r="N1748">
        <v>8</v>
      </c>
      <c r="O1748" s="23">
        <v>13.314</v>
      </c>
      <c r="R1748" t="str">
        <f>IF(Q1748&gt;0,(P1748*(Q1748^2))*(3.14159/6),"")</f>
        <v/>
      </c>
      <c r="S1748" t="s">
        <v>32</v>
      </c>
      <c r="T1748" t="s">
        <v>25</v>
      </c>
      <c r="U1748" t="s">
        <v>26</v>
      </c>
      <c r="V1748" t="s">
        <v>635</v>
      </c>
      <c r="X1748" t="s">
        <v>34</v>
      </c>
      <c r="AA1748" s="12" t="s">
        <v>835</v>
      </c>
      <c r="AB1748" t="str">
        <f>IF(Q1748&gt;0,"yes","no")</f>
        <v>no</v>
      </c>
      <c r="AC1748" t="str">
        <f>IF(O1748&gt;0,"yes","no")</f>
        <v>yes</v>
      </c>
      <c r="AD1748" t="str">
        <f>IF(AH1748="hatch","yes","no")</f>
        <v>no</v>
      </c>
      <c r="AE1748" t="str">
        <f>IF(AH1748="swimup","yes","no")</f>
        <v>no</v>
      </c>
      <c r="AF1748" t="str">
        <f>IF(AH1748="respiration","yes","no")</f>
        <v>no</v>
      </c>
      <c r="AH1748" t="s">
        <v>29</v>
      </c>
      <c r="AI1748">
        <f>IF(O1748&gt;0,(IF(S1748="live",O1748*0.84,IF(S1748="dried.ethanol",O1748*0.8449+2.8227,O1748))),"")</f>
        <v>13.314</v>
      </c>
      <c r="AL1748" t="str">
        <f>IF(OR(AND(Q1748=Q1749,P1748&gt;0),AND(O1748&gt;0,O1748=O1749)),"duplicate","")</f>
        <v/>
      </c>
      <c r="AM1748" t="s">
        <v>827</v>
      </c>
      <c r="AN1748" t="s">
        <v>827</v>
      </c>
      <c r="AO1748" t="s">
        <v>826</v>
      </c>
      <c r="AP1748" t="s">
        <v>826</v>
      </c>
      <c r="AQ1748" t="s">
        <v>32</v>
      </c>
    </row>
    <row r="1749" spans="1:43" x14ac:dyDescent="0.2">
      <c r="A1749" s="28">
        <v>42919</v>
      </c>
      <c r="B1749" s="1">
        <v>42899</v>
      </c>
      <c r="C1749" s="1" t="str">
        <f>IF(F1749="Kup","6/13/2017",IF(F1749="Sag","6/14/2017",""))</f>
        <v>6/13/2017</v>
      </c>
      <c r="D1749" s="27">
        <f>A1749-B1749</f>
        <v>20</v>
      </c>
      <c r="E1749" s="27">
        <f>A1749-C1749</f>
        <v>20</v>
      </c>
      <c r="F1749" t="s">
        <v>21</v>
      </c>
      <c r="G1749">
        <v>20</v>
      </c>
      <c r="H1749" t="s">
        <v>42</v>
      </c>
      <c r="I1749" s="12" t="s">
        <v>99</v>
      </c>
      <c r="J1749" s="12" t="s">
        <v>979</v>
      </c>
      <c r="K1749" s="3" t="s">
        <v>960</v>
      </c>
      <c r="L1749" s="3" t="s">
        <v>959</v>
      </c>
      <c r="M1749">
        <v>9</v>
      </c>
      <c r="N1749">
        <v>9</v>
      </c>
      <c r="O1749" s="23">
        <v>13.542</v>
      </c>
      <c r="R1749" t="str">
        <f>IF(Q1749&gt;0,(P1749*(Q1749^2))*(3.14159/6),"")</f>
        <v/>
      </c>
      <c r="S1749" t="s">
        <v>32</v>
      </c>
      <c r="T1749" t="s">
        <v>25</v>
      </c>
      <c r="U1749" t="s">
        <v>26</v>
      </c>
      <c r="V1749" t="s">
        <v>635</v>
      </c>
      <c r="X1749" t="s">
        <v>34</v>
      </c>
      <c r="AA1749" s="12" t="s">
        <v>835</v>
      </c>
      <c r="AB1749" t="str">
        <f>IF(Q1749&gt;0,"yes","no")</f>
        <v>no</v>
      </c>
      <c r="AC1749" t="str">
        <f>IF(O1749&gt;0,"yes","no")</f>
        <v>yes</v>
      </c>
      <c r="AD1749" t="str">
        <f>IF(AH1749="hatch","yes","no")</f>
        <v>no</v>
      </c>
      <c r="AE1749" t="str">
        <f>IF(AH1749="swimup","yes","no")</f>
        <v>no</v>
      </c>
      <c r="AF1749" t="str">
        <f>IF(AH1749="respiration","yes","no")</f>
        <v>no</v>
      </c>
      <c r="AH1749" t="s">
        <v>29</v>
      </c>
      <c r="AI1749">
        <f>IF(O1749&gt;0,(IF(S1749="live",O1749*0.84,IF(S1749="dried.ethanol",O1749*0.8449+2.8227,O1749))),"")</f>
        <v>13.542</v>
      </c>
      <c r="AL1749" t="str">
        <f>IF(OR(AND(Q1749=Q1750,P1749&gt;0),AND(O1749&gt;0,O1749=O1750)),"duplicate","")</f>
        <v/>
      </c>
      <c r="AM1749" t="s">
        <v>827</v>
      </c>
      <c r="AN1749" t="s">
        <v>827</v>
      </c>
      <c r="AO1749" t="s">
        <v>826</v>
      </c>
      <c r="AP1749" t="s">
        <v>826</v>
      </c>
      <c r="AQ1749" t="s">
        <v>32</v>
      </c>
    </row>
    <row r="1750" spans="1:43" x14ac:dyDescent="0.2">
      <c r="A1750" s="28">
        <v>42919</v>
      </c>
      <c r="B1750" s="1">
        <v>42899</v>
      </c>
      <c r="C1750" s="1" t="str">
        <f>IF(F1750="Kup","6/13/2017",IF(F1750="Sag","6/14/2017",""))</f>
        <v>6/13/2017</v>
      </c>
      <c r="D1750" s="27">
        <f>A1750-B1750</f>
        <v>20</v>
      </c>
      <c r="E1750" s="27">
        <f>A1750-C1750</f>
        <v>20</v>
      </c>
      <c r="F1750" t="s">
        <v>21</v>
      </c>
      <c r="G1750">
        <v>20</v>
      </c>
      <c r="H1750" t="s">
        <v>42</v>
      </c>
      <c r="I1750" s="12" t="s">
        <v>99</v>
      </c>
      <c r="J1750" s="12" t="s">
        <v>979</v>
      </c>
      <c r="K1750" s="3" t="s">
        <v>960</v>
      </c>
      <c r="L1750" s="3" t="s">
        <v>959</v>
      </c>
      <c r="M1750">
        <v>10</v>
      </c>
      <c r="N1750">
        <v>10</v>
      </c>
      <c r="O1750" s="23">
        <v>14.055</v>
      </c>
      <c r="R1750" t="str">
        <f>IF(Q1750&gt;0,(P1750*(Q1750^2))*(3.14159/6),"")</f>
        <v/>
      </c>
      <c r="S1750" t="s">
        <v>32</v>
      </c>
      <c r="T1750" t="s">
        <v>25</v>
      </c>
      <c r="U1750" t="s">
        <v>26</v>
      </c>
      <c r="V1750" t="s">
        <v>635</v>
      </c>
      <c r="X1750" t="s">
        <v>34</v>
      </c>
      <c r="AA1750" s="12" t="s">
        <v>835</v>
      </c>
      <c r="AB1750" t="str">
        <f>IF(Q1750&gt;0,"yes","no")</f>
        <v>no</v>
      </c>
      <c r="AC1750" t="str">
        <f>IF(O1750&gt;0,"yes","no")</f>
        <v>yes</v>
      </c>
      <c r="AD1750" t="str">
        <f>IF(AH1750="hatch","yes","no")</f>
        <v>no</v>
      </c>
      <c r="AE1750" t="str">
        <f>IF(AH1750="swimup","yes","no")</f>
        <v>no</v>
      </c>
      <c r="AF1750" t="str">
        <f>IF(AH1750="respiration","yes","no")</f>
        <v>no</v>
      </c>
      <c r="AH1750" t="s">
        <v>29</v>
      </c>
      <c r="AI1750">
        <f>IF(O1750&gt;0,(IF(S1750="live",O1750*0.84,IF(S1750="dried.ethanol",O1750*0.8449+2.8227,O1750))),"")</f>
        <v>14.055</v>
      </c>
      <c r="AL1750" t="str">
        <f>IF(OR(AND(Q1750=Q1751,P1750&gt;0),AND(O1750&gt;0,O1750=O1751)),"duplicate","")</f>
        <v/>
      </c>
      <c r="AM1750" t="s">
        <v>827</v>
      </c>
      <c r="AN1750" t="s">
        <v>827</v>
      </c>
      <c r="AO1750" t="s">
        <v>826</v>
      </c>
      <c r="AP1750" t="s">
        <v>826</v>
      </c>
      <c r="AQ1750" t="s">
        <v>32</v>
      </c>
    </row>
    <row r="1751" spans="1:43" x14ac:dyDescent="0.2">
      <c r="A1751" s="28">
        <v>42919</v>
      </c>
      <c r="B1751" s="1">
        <v>42899</v>
      </c>
      <c r="C1751" s="1" t="str">
        <f>IF(F1751="Kup","6/13/2017",IF(F1751="Sag","6/14/2017",""))</f>
        <v>6/13/2017</v>
      </c>
      <c r="D1751" s="27">
        <f>A1751-B1751</f>
        <v>20</v>
      </c>
      <c r="E1751" s="27">
        <f>A1751-C1751</f>
        <v>20</v>
      </c>
      <c r="F1751" t="s">
        <v>21</v>
      </c>
      <c r="G1751">
        <v>20</v>
      </c>
      <c r="H1751" t="s">
        <v>42</v>
      </c>
      <c r="I1751" s="12" t="s">
        <v>99</v>
      </c>
      <c r="J1751" s="12" t="s">
        <v>979</v>
      </c>
      <c r="K1751" s="3" t="s">
        <v>960</v>
      </c>
      <c r="L1751" s="3" t="s">
        <v>959</v>
      </c>
      <c r="M1751">
        <v>11</v>
      </c>
      <c r="N1751">
        <v>11</v>
      </c>
      <c r="O1751" s="23">
        <v>13.741</v>
      </c>
      <c r="R1751" t="str">
        <f>IF(Q1751&gt;0,(P1751*(Q1751^2))*(3.14159/6),"")</f>
        <v/>
      </c>
      <c r="S1751" t="s">
        <v>32</v>
      </c>
      <c r="T1751" t="s">
        <v>25</v>
      </c>
      <c r="U1751" t="s">
        <v>26</v>
      </c>
      <c r="V1751" t="s">
        <v>635</v>
      </c>
      <c r="X1751" t="s">
        <v>34</v>
      </c>
      <c r="AA1751" s="12" t="s">
        <v>835</v>
      </c>
      <c r="AB1751" t="str">
        <f>IF(Q1751&gt;0,"yes","no")</f>
        <v>no</v>
      </c>
      <c r="AC1751" t="str">
        <f>IF(O1751&gt;0,"yes","no")</f>
        <v>yes</v>
      </c>
      <c r="AD1751" t="str">
        <f>IF(AH1751="hatch","yes","no")</f>
        <v>no</v>
      </c>
      <c r="AE1751" t="str">
        <f>IF(AH1751="swimup","yes","no")</f>
        <v>no</v>
      </c>
      <c r="AF1751" t="str">
        <f>IF(AH1751="respiration","yes","no")</f>
        <v>no</v>
      </c>
      <c r="AH1751" t="s">
        <v>29</v>
      </c>
      <c r="AI1751">
        <f>IF(O1751&gt;0,(IF(S1751="live",O1751*0.84,IF(S1751="dried.ethanol",O1751*0.8449+2.8227,O1751))),"")</f>
        <v>13.741</v>
      </c>
      <c r="AL1751" t="str">
        <f>IF(OR(AND(Q1751=Q1752,P1751&gt;0),AND(O1751&gt;0,O1751=O1752)),"duplicate","")</f>
        <v/>
      </c>
      <c r="AM1751" t="s">
        <v>827</v>
      </c>
      <c r="AN1751" t="s">
        <v>827</v>
      </c>
      <c r="AO1751" t="s">
        <v>826</v>
      </c>
      <c r="AP1751" t="s">
        <v>826</v>
      </c>
      <c r="AQ1751" t="s">
        <v>32</v>
      </c>
    </row>
    <row r="1752" spans="1:43" x14ac:dyDescent="0.2">
      <c r="A1752" s="28">
        <v>42919</v>
      </c>
      <c r="B1752" s="1">
        <v>42899</v>
      </c>
      <c r="C1752" s="1" t="str">
        <f>IF(F1752="Kup","6/13/2017",IF(F1752="Sag","6/14/2017",""))</f>
        <v>6/13/2017</v>
      </c>
      <c r="D1752" s="27">
        <f>A1752-B1752</f>
        <v>20</v>
      </c>
      <c r="E1752" s="27">
        <f>A1752-C1752</f>
        <v>20</v>
      </c>
      <c r="F1752" t="s">
        <v>21</v>
      </c>
      <c r="G1752">
        <v>20</v>
      </c>
      <c r="H1752" t="s">
        <v>42</v>
      </c>
      <c r="I1752" s="12" t="s">
        <v>49</v>
      </c>
      <c r="J1752" s="12" t="s">
        <v>980</v>
      </c>
      <c r="K1752" s="3" t="s">
        <v>961</v>
      </c>
      <c r="L1752" s="3" t="s">
        <v>962</v>
      </c>
      <c r="M1752">
        <v>1</v>
      </c>
      <c r="O1752" s="23">
        <v>17.100000000000001</v>
      </c>
      <c r="R1752" t="str">
        <f>IF(Q1752&gt;0,(P1752*(Q1752^2))*(3.14159/6),"")</f>
        <v/>
      </c>
      <c r="S1752" t="s">
        <v>24</v>
      </c>
      <c r="T1752" t="s">
        <v>25</v>
      </c>
      <c r="U1752" t="s">
        <v>26</v>
      </c>
      <c r="V1752" t="s">
        <v>50</v>
      </c>
      <c r="W1752" t="s">
        <v>51</v>
      </c>
      <c r="X1752" t="s">
        <v>28</v>
      </c>
      <c r="AA1752" s="12" t="s">
        <v>835</v>
      </c>
      <c r="AB1752" t="str">
        <f>IF(Q1752&gt;0,"yes","no")</f>
        <v>no</v>
      </c>
      <c r="AC1752" t="str">
        <f>IF(O1752&gt;0,"yes","no")</f>
        <v>yes</v>
      </c>
      <c r="AD1752" t="str">
        <f>IF(AH1752="hatch","yes","no")</f>
        <v>no</v>
      </c>
      <c r="AE1752" t="str">
        <f>IF(AH1752="swimup","yes","no")</f>
        <v>no</v>
      </c>
      <c r="AF1752" t="str">
        <f>IF(AH1752="respiration","yes","no")</f>
        <v>no</v>
      </c>
      <c r="AH1752" t="s">
        <v>29</v>
      </c>
      <c r="AI1752">
        <f>IF(O1752&gt;0,(IF(S1752="live",O1752*0.84,IF(S1752="dried.ethanol",O1752*0.8449+2.8227,O1752))),"")</f>
        <v>14.364000000000001</v>
      </c>
      <c r="AL1752" t="str">
        <f>IF(OR(AND(Q1752=Q1753,P1752&gt;0),AND(O1752&gt;0,O1752=O1753)),"duplicate","")</f>
        <v/>
      </c>
      <c r="AM1752" t="s">
        <v>827</v>
      </c>
      <c r="AN1752" t="s">
        <v>827</v>
      </c>
      <c r="AO1752" t="s">
        <v>826</v>
      </c>
      <c r="AP1752" t="s">
        <v>826</v>
      </c>
      <c r="AQ1752" t="s">
        <v>24</v>
      </c>
    </row>
    <row r="1753" spans="1:43" x14ac:dyDescent="0.2">
      <c r="A1753" s="28">
        <v>42919</v>
      </c>
      <c r="B1753" s="1">
        <v>42899</v>
      </c>
      <c r="C1753" s="1" t="str">
        <f>IF(F1753="Kup","6/13/2017",IF(F1753="Sag","6/14/2017",""))</f>
        <v>6/13/2017</v>
      </c>
      <c r="D1753" s="27">
        <f>A1753-B1753</f>
        <v>20</v>
      </c>
      <c r="E1753" s="27">
        <f>A1753-C1753</f>
        <v>20</v>
      </c>
      <c r="F1753" t="s">
        <v>21</v>
      </c>
      <c r="G1753">
        <v>20</v>
      </c>
      <c r="H1753" t="s">
        <v>42</v>
      </c>
      <c r="I1753" s="12" t="s">
        <v>49</v>
      </c>
      <c r="J1753" s="12" t="s">
        <v>980</v>
      </c>
      <c r="K1753" s="3" t="s">
        <v>961</v>
      </c>
      <c r="L1753" s="3" t="s">
        <v>962</v>
      </c>
      <c r="M1753">
        <v>2</v>
      </c>
      <c r="O1753" s="23">
        <v>18</v>
      </c>
      <c r="R1753" t="str">
        <f>IF(Q1753&gt;0,(P1753*(Q1753^2))*(3.14159/6),"")</f>
        <v/>
      </c>
      <c r="S1753" t="s">
        <v>24</v>
      </c>
      <c r="T1753" t="s">
        <v>25</v>
      </c>
      <c r="U1753" t="s">
        <v>26</v>
      </c>
      <c r="V1753" t="s">
        <v>50</v>
      </c>
      <c r="W1753" t="s">
        <v>51</v>
      </c>
      <c r="X1753" t="s">
        <v>28</v>
      </c>
      <c r="AA1753" s="12" t="s">
        <v>835</v>
      </c>
      <c r="AB1753" t="str">
        <f>IF(Q1753&gt;0,"yes","no")</f>
        <v>no</v>
      </c>
      <c r="AC1753" t="str">
        <f>IF(O1753&gt;0,"yes","no")</f>
        <v>yes</v>
      </c>
      <c r="AD1753" t="str">
        <f>IF(AH1753="hatch","yes","no")</f>
        <v>no</v>
      </c>
      <c r="AE1753" t="str">
        <f>IF(AH1753="swimup","yes","no")</f>
        <v>no</v>
      </c>
      <c r="AF1753" t="str">
        <f>IF(AH1753="respiration","yes","no")</f>
        <v>no</v>
      </c>
      <c r="AH1753" t="s">
        <v>29</v>
      </c>
      <c r="AI1753">
        <f>IF(O1753&gt;0,(IF(S1753="live",O1753*0.84,IF(S1753="dried.ethanol",O1753*0.8449+2.8227,O1753))),"")</f>
        <v>15.12</v>
      </c>
      <c r="AL1753" t="str">
        <f>IF(OR(AND(Q1753=Q1754,P1753&gt;0),AND(O1753&gt;0,O1753=O1754)),"duplicate","")</f>
        <v/>
      </c>
      <c r="AM1753" t="s">
        <v>827</v>
      </c>
      <c r="AN1753" t="s">
        <v>827</v>
      </c>
      <c r="AO1753" t="s">
        <v>826</v>
      </c>
      <c r="AP1753" t="s">
        <v>826</v>
      </c>
      <c r="AQ1753" t="s">
        <v>24</v>
      </c>
    </row>
    <row r="1754" spans="1:43" x14ac:dyDescent="0.2">
      <c r="A1754" s="28">
        <v>42919</v>
      </c>
      <c r="B1754" s="1">
        <v>42899</v>
      </c>
      <c r="C1754" s="1" t="str">
        <f>IF(F1754="Kup","6/13/2017",IF(F1754="Sag","6/14/2017",""))</f>
        <v>6/13/2017</v>
      </c>
      <c r="D1754" s="27">
        <f>A1754-B1754</f>
        <v>20</v>
      </c>
      <c r="E1754" s="27">
        <f>A1754-C1754</f>
        <v>20</v>
      </c>
      <c r="F1754" t="s">
        <v>21</v>
      </c>
      <c r="G1754">
        <v>20</v>
      </c>
      <c r="H1754" t="s">
        <v>42</v>
      </c>
      <c r="I1754" s="12" t="s">
        <v>49</v>
      </c>
      <c r="J1754" s="12" t="s">
        <v>980</v>
      </c>
      <c r="K1754" s="3" t="s">
        <v>961</v>
      </c>
      <c r="L1754" s="3" t="s">
        <v>962</v>
      </c>
      <c r="M1754">
        <v>3</v>
      </c>
      <c r="O1754" s="23">
        <v>17.5</v>
      </c>
      <c r="R1754" t="str">
        <f>IF(Q1754&gt;0,(P1754*(Q1754^2))*(3.14159/6),"")</f>
        <v/>
      </c>
      <c r="S1754" t="s">
        <v>24</v>
      </c>
      <c r="T1754" t="s">
        <v>25</v>
      </c>
      <c r="U1754" t="s">
        <v>26</v>
      </c>
      <c r="V1754" t="s">
        <v>50</v>
      </c>
      <c r="W1754" t="s">
        <v>51</v>
      </c>
      <c r="X1754" t="s">
        <v>28</v>
      </c>
      <c r="AA1754" s="12" t="s">
        <v>835</v>
      </c>
      <c r="AB1754" t="str">
        <f>IF(Q1754&gt;0,"yes","no")</f>
        <v>no</v>
      </c>
      <c r="AC1754" t="str">
        <f>IF(O1754&gt;0,"yes","no")</f>
        <v>yes</v>
      </c>
      <c r="AD1754" t="str">
        <f>IF(AH1754="hatch","yes","no")</f>
        <v>no</v>
      </c>
      <c r="AE1754" t="str">
        <f>IF(AH1754="swimup","yes","no")</f>
        <v>no</v>
      </c>
      <c r="AF1754" t="str">
        <f>IF(AH1754="respiration","yes","no")</f>
        <v>no</v>
      </c>
      <c r="AH1754" t="s">
        <v>29</v>
      </c>
      <c r="AI1754">
        <f>IF(O1754&gt;0,(IF(S1754="live",O1754*0.84,IF(S1754="dried.ethanol",O1754*0.8449+2.8227,O1754))),"")</f>
        <v>14.7</v>
      </c>
      <c r="AL1754" t="str">
        <f>IF(OR(AND(Q1754=Q1755,P1754&gt;0),AND(O1754&gt;0,O1754=O1755)),"duplicate","")</f>
        <v/>
      </c>
      <c r="AM1754" t="s">
        <v>827</v>
      </c>
      <c r="AN1754" t="s">
        <v>827</v>
      </c>
      <c r="AO1754" t="s">
        <v>826</v>
      </c>
      <c r="AP1754" t="s">
        <v>826</v>
      </c>
      <c r="AQ1754" t="s">
        <v>24</v>
      </c>
    </row>
    <row r="1755" spans="1:43" x14ac:dyDescent="0.2">
      <c r="A1755" s="28">
        <v>42919</v>
      </c>
      <c r="B1755" s="1">
        <v>42899</v>
      </c>
      <c r="C1755" s="1" t="str">
        <f>IF(F1755="Kup","6/13/2017",IF(F1755="Sag","6/14/2017",""))</f>
        <v>6/13/2017</v>
      </c>
      <c r="D1755" s="27">
        <f>A1755-B1755</f>
        <v>20</v>
      </c>
      <c r="E1755" s="27">
        <f>A1755-C1755</f>
        <v>20</v>
      </c>
      <c r="F1755" t="s">
        <v>21</v>
      </c>
      <c r="G1755">
        <v>20</v>
      </c>
      <c r="H1755" t="s">
        <v>42</v>
      </c>
      <c r="I1755" s="12" t="s">
        <v>49</v>
      </c>
      <c r="J1755" s="12" t="s">
        <v>980</v>
      </c>
      <c r="K1755" s="3" t="s">
        <v>961</v>
      </c>
      <c r="L1755" s="3" t="s">
        <v>962</v>
      </c>
      <c r="M1755">
        <v>4</v>
      </c>
      <c r="O1755" s="23">
        <v>18.899999999999999</v>
      </c>
      <c r="R1755" t="str">
        <f>IF(Q1755&gt;0,(P1755*(Q1755^2))*(3.14159/6),"")</f>
        <v/>
      </c>
      <c r="S1755" t="s">
        <v>24</v>
      </c>
      <c r="T1755" t="s">
        <v>25</v>
      </c>
      <c r="U1755" t="s">
        <v>26</v>
      </c>
      <c r="V1755" t="s">
        <v>50</v>
      </c>
      <c r="W1755" t="s">
        <v>51</v>
      </c>
      <c r="X1755" t="s">
        <v>28</v>
      </c>
      <c r="AA1755" s="12" t="s">
        <v>835</v>
      </c>
      <c r="AB1755" t="str">
        <f>IF(Q1755&gt;0,"yes","no")</f>
        <v>no</v>
      </c>
      <c r="AC1755" t="str">
        <f>IF(O1755&gt;0,"yes","no")</f>
        <v>yes</v>
      </c>
      <c r="AD1755" t="str">
        <f>IF(AH1755="hatch","yes","no")</f>
        <v>no</v>
      </c>
      <c r="AE1755" t="str">
        <f>IF(AH1755="swimup","yes","no")</f>
        <v>no</v>
      </c>
      <c r="AF1755" t="str">
        <f>IF(AH1755="respiration","yes","no")</f>
        <v>no</v>
      </c>
      <c r="AH1755" t="s">
        <v>29</v>
      </c>
      <c r="AI1755">
        <f>IF(O1755&gt;0,(IF(S1755="live",O1755*0.84,IF(S1755="dried.ethanol",O1755*0.8449+2.8227,O1755))),"")</f>
        <v>15.875999999999998</v>
      </c>
      <c r="AL1755" t="str">
        <f>IF(OR(AND(Q1755=Q1756,P1755&gt;0),AND(O1755&gt;0,O1755=O1756)),"duplicate","")</f>
        <v/>
      </c>
      <c r="AM1755" t="s">
        <v>827</v>
      </c>
      <c r="AN1755" t="s">
        <v>827</v>
      </c>
      <c r="AO1755" t="s">
        <v>826</v>
      </c>
      <c r="AP1755" t="s">
        <v>826</v>
      </c>
      <c r="AQ1755" t="s">
        <v>24</v>
      </c>
    </row>
    <row r="1756" spans="1:43" x14ac:dyDescent="0.2">
      <c r="A1756" s="28">
        <v>42919</v>
      </c>
      <c r="B1756" s="1">
        <v>42899</v>
      </c>
      <c r="C1756" s="1" t="str">
        <f>IF(F1756="Kup","6/13/2017",IF(F1756="Sag","6/14/2017",""))</f>
        <v>6/13/2017</v>
      </c>
      <c r="D1756" s="27">
        <f>A1756-B1756</f>
        <v>20</v>
      </c>
      <c r="E1756" s="27">
        <f>A1756-C1756</f>
        <v>20</v>
      </c>
      <c r="F1756" t="s">
        <v>21</v>
      </c>
      <c r="G1756">
        <v>20</v>
      </c>
      <c r="H1756" t="s">
        <v>42</v>
      </c>
      <c r="I1756" s="12" t="s">
        <v>49</v>
      </c>
      <c r="J1756" s="12" t="s">
        <v>980</v>
      </c>
      <c r="K1756" s="3" t="s">
        <v>961</v>
      </c>
      <c r="L1756" s="3" t="s">
        <v>962</v>
      </c>
      <c r="M1756">
        <v>5</v>
      </c>
      <c r="O1756" s="23">
        <v>17</v>
      </c>
      <c r="R1756" t="str">
        <f>IF(Q1756&gt;0,(P1756*(Q1756^2))*(3.14159/6),"")</f>
        <v/>
      </c>
      <c r="S1756" t="s">
        <v>24</v>
      </c>
      <c r="T1756" t="s">
        <v>25</v>
      </c>
      <c r="U1756" t="s">
        <v>26</v>
      </c>
      <c r="V1756" t="s">
        <v>50</v>
      </c>
      <c r="W1756" t="s">
        <v>51</v>
      </c>
      <c r="X1756" t="s">
        <v>28</v>
      </c>
      <c r="AA1756" s="12" t="s">
        <v>835</v>
      </c>
      <c r="AB1756" t="str">
        <f>IF(Q1756&gt;0,"yes","no")</f>
        <v>no</v>
      </c>
      <c r="AC1756" t="str">
        <f>IF(O1756&gt;0,"yes","no")</f>
        <v>yes</v>
      </c>
      <c r="AD1756" t="str">
        <f>IF(AH1756="hatch","yes","no")</f>
        <v>no</v>
      </c>
      <c r="AE1756" t="str">
        <f>IF(AH1756="swimup","yes","no")</f>
        <v>no</v>
      </c>
      <c r="AF1756" t="str">
        <f>IF(AH1756="respiration","yes","no")</f>
        <v>no</v>
      </c>
      <c r="AH1756" t="s">
        <v>29</v>
      </c>
      <c r="AI1756">
        <f>IF(O1756&gt;0,(IF(S1756="live",O1756*0.84,IF(S1756="dried.ethanol",O1756*0.8449+2.8227,O1756))),"")</f>
        <v>14.28</v>
      </c>
      <c r="AL1756" t="str">
        <f>IF(OR(AND(Q1756=Q1757,P1756&gt;0),AND(O1756&gt;0,O1756=O1757)),"duplicate","")</f>
        <v/>
      </c>
      <c r="AM1756" t="s">
        <v>827</v>
      </c>
      <c r="AN1756" t="s">
        <v>827</v>
      </c>
      <c r="AO1756" t="s">
        <v>826</v>
      </c>
      <c r="AP1756" t="s">
        <v>826</v>
      </c>
      <c r="AQ1756" t="s">
        <v>24</v>
      </c>
    </row>
    <row r="1757" spans="1:43" x14ac:dyDescent="0.2">
      <c r="A1757" s="28">
        <v>42919</v>
      </c>
      <c r="B1757" s="1">
        <v>42899</v>
      </c>
      <c r="C1757" s="1" t="str">
        <f>IF(F1757="Kup","6/13/2017",IF(F1757="Sag","6/14/2017",""))</f>
        <v>6/13/2017</v>
      </c>
      <c r="D1757" s="27">
        <f>A1757-B1757</f>
        <v>20</v>
      </c>
      <c r="E1757" s="27">
        <f>A1757-C1757</f>
        <v>20</v>
      </c>
      <c r="F1757" t="s">
        <v>21</v>
      </c>
      <c r="G1757">
        <v>20</v>
      </c>
      <c r="H1757" t="s">
        <v>42</v>
      </c>
      <c r="I1757" s="12" t="s">
        <v>49</v>
      </c>
      <c r="J1757" s="12" t="s">
        <v>980</v>
      </c>
      <c r="K1757" s="3" t="s">
        <v>961</v>
      </c>
      <c r="L1757" s="3" t="s">
        <v>962</v>
      </c>
      <c r="M1757">
        <v>6</v>
      </c>
      <c r="O1757" s="23">
        <v>18.2</v>
      </c>
      <c r="R1757" t="str">
        <f>IF(Q1757&gt;0,(P1757*(Q1757^2))*(3.14159/6),"")</f>
        <v/>
      </c>
      <c r="S1757" t="s">
        <v>24</v>
      </c>
      <c r="T1757" t="s">
        <v>25</v>
      </c>
      <c r="U1757" t="s">
        <v>26</v>
      </c>
      <c r="V1757" t="s">
        <v>50</v>
      </c>
      <c r="W1757" t="s">
        <v>51</v>
      </c>
      <c r="X1757" t="s">
        <v>28</v>
      </c>
      <c r="AA1757" s="12" t="s">
        <v>835</v>
      </c>
      <c r="AB1757" t="str">
        <f>IF(Q1757&gt;0,"yes","no")</f>
        <v>no</v>
      </c>
      <c r="AC1757" t="str">
        <f>IF(O1757&gt;0,"yes","no")</f>
        <v>yes</v>
      </c>
      <c r="AD1757" t="str">
        <f>IF(AH1757="hatch","yes","no")</f>
        <v>no</v>
      </c>
      <c r="AE1757" t="str">
        <f>IF(AH1757="swimup","yes","no")</f>
        <v>no</v>
      </c>
      <c r="AF1757" t="str">
        <f>IF(AH1757="respiration","yes","no")</f>
        <v>no</v>
      </c>
      <c r="AH1757" t="s">
        <v>29</v>
      </c>
      <c r="AI1757">
        <f>IF(O1757&gt;0,(IF(S1757="live",O1757*0.84,IF(S1757="dried.ethanol",O1757*0.8449+2.8227,O1757))),"")</f>
        <v>15.287999999999998</v>
      </c>
      <c r="AL1757" t="str">
        <f>IF(OR(AND(Q1757=Q1758,P1757&gt;0),AND(O1757&gt;0,O1757=O1758)),"duplicate","")</f>
        <v/>
      </c>
      <c r="AM1757" t="s">
        <v>827</v>
      </c>
      <c r="AN1757" t="s">
        <v>827</v>
      </c>
      <c r="AO1757" t="s">
        <v>826</v>
      </c>
      <c r="AP1757" t="s">
        <v>826</v>
      </c>
      <c r="AQ1757" t="s">
        <v>24</v>
      </c>
    </row>
    <row r="1758" spans="1:43" x14ac:dyDescent="0.2">
      <c r="A1758" s="28">
        <v>42919</v>
      </c>
      <c r="B1758" s="1">
        <v>42899</v>
      </c>
      <c r="C1758" s="1" t="str">
        <f>IF(F1758="Kup","6/13/2017",IF(F1758="Sag","6/14/2017",""))</f>
        <v>6/13/2017</v>
      </c>
      <c r="D1758" s="27">
        <f>A1758-B1758</f>
        <v>20</v>
      </c>
      <c r="E1758" s="27">
        <f>A1758-C1758</f>
        <v>20</v>
      </c>
      <c r="F1758" t="s">
        <v>21</v>
      </c>
      <c r="G1758">
        <v>20</v>
      </c>
      <c r="H1758" t="s">
        <v>42</v>
      </c>
      <c r="I1758" s="12" t="s">
        <v>49</v>
      </c>
      <c r="J1758" s="12" t="s">
        <v>980</v>
      </c>
      <c r="K1758" s="3" t="s">
        <v>961</v>
      </c>
      <c r="L1758" s="3" t="s">
        <v>962</v>
      </c>
      <c r="M1758">
        <v>7</v>
      </c>
      <c r="O1758" s="23">
        <v>16.5</v>
      </c>
      <c r="R1758" t="str">
        <f>IF(Q1758&gt;0,(P1758*(Q1758^2))*(3.14159/6),"")</f>
        <v/>
      </c>
      <c r="S1758" t="s">
        <v>24</v>
      </c>
      <c r="T1758" t="s">
        <v>25</v>
      </c>
      <c r="U1758" t="s">
        <v>26</v>
      </c>
      <c r="V1758" t="s">
        <v>50</v>
      </c>
      <c r="W1758" t="s">
        <v>51</v>
      </c>
      <c r="X1758" t="s">
        <v>28</v>
      </c>
      <c r="AA1758" s="12" t="s">
        <v>835</v>
      </c>
      <c r="AB1758" t="str">
        <f>IF(Q1758&gt;0,"yes","no")</f>
        <v>no</v>
      </c>
      <c r="AC1758" t="str">
        <f>IF(O1758&gt;0,"yes","no")</f>
        <v>yes</v>
      </c>
      <c r="AD1758" t="str">
        <f>IF(AH1758="hatch","yes","no")</f>
        <v>no</v>
      </c>
      <c r="AE1758" t="str">
        <f>IF(AH1758="swimup","yes","no")</f>
        <v>no</v>
      </c>
      <c r="AF1758" t="str">
        <f>IF(AH1758="respiration","yes","no")</f>
        <v>no</v>
      </c>
      <c r="AH1758" t="s">
        <v>29</v>
      </c>
      <c r="AI1758">
        <f>IF(O1758&gt;0,(IF(S1758="live",O1758*0.84,IF(S1758="dried.ethanol",O1758*0.8449+2.8227,O1758))),"")</f>
        <v>13.86</v>
      </c>
      <c r="AL1758" t="str">
        <f>IF(OR(AND(Q1758=Q1759,P1758&gt;0),AND(O1758&gt;0,O1758=O1759)),"duplicate","")</f>
        <v/>
      </c>
      <c r="AM1758" t="s">
        <v>827</v>
      </c>
      <c r="AN1758" t="s">
        <v>827</v>
      </c>
      <c r="AO1758" t="s">
        <v>826</v>
      </c>
      <c r="AP1758" t="s">
        <v>826</v>
      </c>
      <c r="AQ1758" t="s">
        <v>24</v>
      </c>
    </row>
    <row r="1759" spans="1:43" x14ac:dyDescent="0.2">
      <c r="A1759" s="28">
        <v>42919</v>
      </c>
      <c r="B1759" s="1">
        <v>42899</v>
      </c>
      <c r="C1759" s="1" t="str">
        <f>IF(F1759="Kup","6/13/2017",IF(F1759="Sag","6/14/2017",""))</f>
        <v>6/13/2017</v>
      </c>
      <c r="D1759" s="27">
        <f>A1759-B1759</f>
        <v>20</v>
      </c>
      <c r="E1759" s="27">
        <f>A1759-C1759</f>
        <v>20</v>
      </c>
      <c r="F1759" t="s">
        <v>21</v>
      </c>
      <c r="G1759">
        <v>20</v>
      </c>
      <c r="H1759" t="s">
        <v>42</v>
      </c>
      <c r="I1759" s="12" t="s">
        <v>49</v>
      </c>
      <c r="J1759" s="12" t="s">
        <v>980</v>
      </c>
      <c r="K1759" s="3" t="s">
        <v>961</v>
      </c>
      <c r="L1759" s="3" t="s">
        <v>962</v>
      </c>
      <c r="M1759">
        <v>8</v>
      </c>
      <c r="O1759" s="23">
        <v>14.8</v>
      </c>
      <c r="R1759" t="str">
        <f>IF(Q1759&gt;0,(P1759*(Q1759^2))*(3.14159/6),"")</f>
        <v/>
      </c>
      <c r="S1759" t="s">
        <v>24</v>
      </c>
      <c r="T1759" t="s">
        <v>25</v>
      </c>
      <c r="U1759" t="s">
        <v>26</v>
      </c>
      <c r="V1759" t="s">
        <v>50</v>
      </c>
      <c r="W1759" t="s">
        <v>51</v>
      </c>
      <c r="X1759" t="s">
        <v>28</v>
      </c>
      <c r="AA1759" s="12" t="s">
        <v>835</v>
      </c>
      <c r="AB1759" t="str">
        <f>IF(Q1759&gt;0,"yes","no")</f>
        <v>no</v>
      </c>
      <c r="AC1759" t="str">
        <f>IF(O1759&gt;0,"yes","no")</f>
        <v>yes</v>
      </c>
      <c r="AD1759" t="str">
        <f>IF(AH1759="hatch","yes","no")</f>
        <v>no</v>
      </c>
      <c r="AE1759" t="str">
        <f>IF(AH1759="swimup","yes","no")</f>
        <v>no</v>
      </c>
      <c r="AF1759" t="str">
        <f>IF(AH1759="respiration","yes","no")</f>
        <v>no</v>
      </c>
      <c r="AH1759" t="s">
        <v>29</v>
      </c>
      <c r="AI1759">
        <f>IF(O1759&gt;0,(IF(S1759="live",O1759*0.84,IF(S1759="dried.ethanol",O1759*0.8449+2.8227,O1759))),"")</f>
        <v>12.432</v>
      </c>
      <c r="AL1759" t="str">
        <f>IF(OR(AND(Q1759=Q1760,P1759&gt;0),AND(O1759&gt;0,O1759=O1760)),"duplicate","")</f>
        <v/>
      </c>
      <c r="AM1759" t="s">
        <v>827</v>
      </c>
      <c r="AN1759" t="s">
        <v>827</v>
      </c>
      <c r="AO1759" t="s">
        <v>826</v>
      </c>
      <c r="AP1759" t="s">
        <v>826</v>
      </c>
      <c r="AQ1759" t="s">
        <v>24</v>
      </c>
    </row>
    <row r="1760" spans="1:43" x14ac:dyDescent="0.2">
      <c r="A1760" s="28">
        <v>42919</v>
      </c>
      <c r="B1760" s="1">
        <v>42899</v>
      </c>
      <c r="C1760" s="1" t="str">
        <f>IF(F1760="Kup","6/13/2017",IF(F1760="Sag","6/14/2017",""))</f>
        <v>6/13/2017</v>
      </c>
      <c r="D1760" s="27">
        <f>A1760-B1760</f>
        <v>20</v>
      </c>
      <c r="E1760" s="27">
        <f>A1760-C1760</f>
        <v>20</v>
      </c>
      <c r="F1760" t="s">
        <v>21</v>
      </c>
      <c r="G1760">
        <v>20</v>
      </c>
      <c r="H1760" t="s">
        <v>42</v>
      </c>
      <c r="I1760" s="12" t="s">
        <v>49</v>
      </c>
      <c r="J1760" s="12" t="s">
        <v>980</v>
      </c>
      <c r="K1760" s="3" t="s">
        <v>961</v>
      </c>
      <c r="L1760" s="3" t="s">
        <v>962</v>
      </c>
      <c r="M1760">
        <v>9</v>
      </c>
      <c r="O1760" s="23">
        <v>17.600000000000001</v>
      </c>
      <c r="R1760" t="str">
        <f>IF(Q1760&gt;0,(P1760*(Q1760^2))*(3.14159/6),"")</f>
        <v/>
      </c>
      <c r="S1760" t="s">
        <v>24</v>
      </c>
      <c r="T1760" t="s">
        <v>25</v>
      </c>
      <c r="U1760" t="s">
        <v>26</v>
      </c>
      <c r="V1760" t="s">
        <v>50</v>
      </c>
      <c r="W1760" t="s">
        <v>51</v>
      </c>
      <c r="X1760" t="s">
        <v>28</v>
      </c>
      <c r="AA1760" s="12" t="s">
        <v>835</v>
      </c>
      <c r="AB1760" t="str">
        <f>IF(Q1760&gt;0,"yes","no")</f>
        <v>no</v>
      </c>
      <c r="AC1760" t="str">
        <f>IF(O1760&gt;0,"yes","no")</f>
        <v>yes</v>
      </c>
      <c r="AD1760" t="str">
        <f>IF(AH1760="hatch","yes","no")</f>
        <v>no</v>
      </c>
      <c r="AE1760" t="str">
        <f>IF(AH1760="swimup","yes","no")</f>
        <v>no</v>
      </c>
      <c r="AF1760" t="str">
        <f>IF(AH1760="respiration","yes","no")</f>
        <v>no</v>
      </c>
      <c r="AH1760" t="s">
        <v>29</v>
      </c>
      <c r="AI1760">
        <f>IF(O1760&gt;0,(IF(S1760="live",O1760*0.84,IF(S1760="dried.ethanol",O1760*0.8449+2.8227,O1760))),"")</f>
        <v>14.784000000000001</v>
      </c>
      <c r="AL1760" t="str">
        <f>IF(OR(AND(Q1760=Q1761,P1760&gt;0),AND(O1760&gt;0,O1760=O1761)),"duplicate","")</f>
        <v/>
      </c>
      <c r="AM1760" t="s">
        <v>827</v>
      </c>
      <c r="AN1760" t="s">
        <v>827</v>
      </c>
      <c r="AO1760" t="s">
        <v>826</v>
      </c>
      <c r="AP1760" t="s">
        <v>826</v>
      </c>
      <c r="AQ1760" t="s">
        <v>24</v>
      </c>
    </row>
    <row r="1761" spans="1:43" x14ac:dyDescent="0.2">
      <c r="A1761" s="28">
        <v>42919</v>
      </c>
      <c r="B1761" s="1">
        <v>42899</v>
      </c>
      <c r="C1761" s="1" t="str">
        <f>IF(F1761="Kup","6/13/2017",IF(F1761="Sag","6/14/2017",""))</f>
        <v>6/13/2017</v>
      </c>
      <c r="D1761" s="27">
        <f>A1761-B1761</f>
        <v>20</v>
      </c>
      <c r="E1761" s="27">
        <f>A1761-C1761</f>
        <v>20</v>
      </c>
      <c r="F1761" t="s">
        <v>21</v>
      </c>
      <c r="G1761">
        <v>20</v>
      </c>
      <c r="H1761" t="s">
        <v>42</v>
      </c>
      <c r="I1761" s="12" t="s">
        <v>49</v>
      </c>
      <c r="J1761" s="12" t="s">
        <v>980</v>
      </c>
      <c r="K1761" s="3" t="s">
        <v>961</v>
      </c>
      <c r="L1761" s="3" t="s">
        <v>962</v>
      </c>
      <c r="M1761">
        <v>10</v>
      </c>
      <c r="O1761" s="23">
        <v>17.899999999999999</v>
      </c>
      <c r="R1761" t="str">
        <f>IF(Q1761&gt;0,(P1761*(Q1761^2))*(3.14159/6),"")</f>
        <v/>
      </c>
      <c r="S1761" t="s">
        <v>24</v>
      </c>
      <c r="T1761" t="s">
        <v>25</v>
      </c>
      <c r="U1761" t="s">
        <v>26</v>
      </c>
      <c r="V1761" t="s">
        <v>50</v>
      </c>
      <c r="W1761" t="s">
        <v>51</v>
      </c>
      <c r="X1761" t="s">
        <v>28</v>
      </c>
      <c r="AA1761" s="12" t="s">
        <v>835</v>
      </c>
      <c r="AB1761" t="str">
        <f>IF(Q1761&gt;0,"yes","no")</f>
        <v>no</v>
      </c>
      <c r="AC1761" t="str">
        <f>IF(O1761&gt;0,"yes","no")</f>
        <v>yes</v>
      </c>
      <c r="AD1761" t="str">
        <f>IF(AH1761="hatch","yes","no")</f>
        <v>no</v>
      </c>
      <c r="AE1761" t="str">
        <f>IF(AH1761="swimup","yes","no")</f>
        <v>no</v>
      </c>
      <c r="AF1761" t="str">
        <f>IF(AH1761="respiration","yes","no")</f>
        <v>no</v>
      </c>
      <c r="AH1761" t="s">
        <v>29</v>
      </c>
      <c r="AI1761">
        <f>IF(O1761&gt;0,(IF(S1761="live",O1761*0.84,IF(S1761="dried.ethanol",O1761*0.8449+2.8227,O1761))),"")</f>
        <v>15.035999999999998</v>
      </c>
      <c r="AL1761" t="str">
        <f>IF(OR(AND(Q1761=Q1762,P1761&gt;0),AND(O1761&gt;0,O1761=O1762)),"duplicate","")</f>
        <v/>
      </c>
      <c r="AM1761" t="s">
        <v>827</v>
      </c>
      <c r="AN1761" t="s">
        <v>827</v>
      </c>
      <c r="AO1761" t="s">
        <v>826</v>
      </c>
      <c r="AP1761" t="s">
        <v>826</v>
      </c>
      <c r="AQ1761" t="s">
        <v>24</v>
      </c>
    </row>
    <row r="1762" spans="1:43" x14ac:dyDescent="0.2">
      <c r="A1762" s="28">
        <v>42919</v>
      </c>
      <c r="B1762" s="1">
        <v>42899</v>
      </c>
      <c r="C1762" s="1" t="str">
        <f>IF(F1762="Kup","6/13/2017",IF(F1762="Sag","6/14/2017",""))</f>
        <v>6/13/2017</v>
      </c>
      <c r="D1762" s="27">
        <f>A1762-B1762</f>
        <v>20</v>
      </c>
      <c r="E1762" s="27">
        <f>A1762-C1762</f>
        <v>20</v>
      </c>
      <c r="F1762" t="s">
        <v>21</v>
      </c>
      <c r="G1762">
        <v>20</v>
      </c>
      <c r="H1762" t="s">
        <v>42</v>
      </c>
      <c r="I1762" s="12" t="s">
        <v>49</v>
      </c>
      <c r="J1762" s="12" t="s">
        <v>980</v>
      </c>
      <c r="K1762" s="3" t="s">
        <v>961</v>
      </c>
      <c r="L1762" s="3" t="s">
        <v>962</v>
      </c>
      <c r="M1762">
        <v>11</v>
      </c>
      <c r="O1762" s="23">
        <v>17.399999999999999</v>
      </c>
      <c r="R1762" t="str">
        <f>IF(Q1762&gt;0,(P1762*(Q1762^2))*(3.14159/6),"")</f>
        <v/>
      </c>
      <c r="S1762" t="s">
        <v>24</v>
      </c>
      <c r="T1762" t="s">
        <v>25</v>
      </c>
      <c r="U1762" t="s">
        <v>26</v>
      </c>
      <c r="V1762" t="s">
        <v>50</v>
      </c>
      <c r="W1762" t="s">
        <v>51</v>
      </c>
      <c r="X1762" t="s">
        <v>28</v>
      </c>
      <c r="AA1762" s="12" t="s">
        <v>835</v>
      </c>
      <c r="AB1762" t="str">
        <f>IF(Q1762&gt;0,"yes","no")</f>
        <v>no</v>
      </c>
      <c r="AC1762" t="str">
        <f>IF(O1762&gt;0,"yes","no")</f>
        <v>yes</v>
      </c>
      <c r="AD1762" t="str">
        <f>IF(AH1762="hatch","yes","no")</f>
        <v>no</v>
      </c>
      <c r="AE1762" t="str">
        <f>IF(AH1762="swimup","yes","no")</f>
        <v>no</v>
      </c>
      <c r="AF1762" t="str">
        <f>IF(AH1762="respiration","yes","no")</f>
        <v>no</v>
      </c>
      <c r="AH1762" t="s">
        <v>29</v>
      </c>
      <c r="AI1762">
        <f>IF(O1762&gt;0,(IF(S1762="live",O1762*0.84,IF(S1762="dried.ethanol",O1762*0.8449+2.8227,O1762))),"")</f>
        <v>14.615999999999998</v>
      </c>
      <c r="AL1762" t="str">
        <f>IF(OR(AND(Q1762=Q1763,P1762&gt;0),AND(O1762&gt;0,O1762=O1763)),"duplicate","")</f>
        <v/>
      </c>
      <c r="AM1762" t="s">
        <v>827</v>
      </c>
      <c r="AN1762" t="s">
        <v>827</v>
      </c>
      <c r="AO1762" t="s">
        <v>826</v>
      </c>
      <c r="AP1762" t="s">
        <v>826</v>
      </c>
      <c r="AQ1762" t="s">
        <v>24</v>
      </c>
    </row>
    <row r="1763" spans="1:43" x14ac:dyDescent="0.2">
      <c r="A1763" s="28">
        <v>42919</v>
      </c>
      <c r="B1763" s="1">
        <v>42899</v>
      </c>
      <c r="C1763" s="1" t="str">
        <f>IF(F1763="Kup","6/13/2017",IF(F1763="Sag","6/14/2017",""))</f>
        <v>6/13/2017</v>
      </c>
      <c r="D1763" s="27">
        <f>A1763-B1763</f>
        <v>20</v>
      </c>
      <c r="E1763" s="27">
        <f>A1763-C1763</f>
        <v>20</v>
      </c>
      <c r="F1763" t="s">
        <v>21</v>
      </c>
      <c r="G1763">
        <v>20</v>
      </c>
      <c r="H1763" t="s">
        <v>42</v>
      </c>
      <c r="I1763" s="12" t="s">
        <v>49</v>
      </c>
      <c r="J1763" s="12" t="s">
        <v>980</v>
      </c>
      <c r="K1763" s="3" t="s">
        <v>961</v>
      </c>
      <c r="L1763" s="3" t="s">
        <v>962</v>
      </c>
      <c r="M1763">
        <v>12</v>
      </c>
      <c r="O1763" s="23">
        <v>17.7</v>
      </c>
      <c r="R1763" t="str">
        <f>IF(Q1763&gt;0,(P1763*(Q1763^2))*(3.14159/6),"")</f>
        <v/>
      </c>
      <c r="S1763" t="s">
        <v>24</v>
      </c>
      <c r="T1763" t="s">
        <v>25</v>
      </c>
      <c r="U1763" t="s">
        <v>26</v>
      </c>
      <c r="V1763" t="s">
        <v>50</v>
      </c>
      <c r="W1763" t="s">
        <v>51</v>
      </c>
      <c r="X1763" t="s">
        <v>28</v>
      </c>
      <c r="AA1763" s="12" t="s">
        <v>835</v>
      </c>
      <c r="AB1763" t="str">
        <f>IF(Q1763&gt;0,"yes","no")</f>
        <v>no</v>
      </c>
      <c r="AC1763" t="str">
        <f>IF(O1763&gt;0,"yes","no")</f>
        <v>yes</v>
      </c>
      <c r="AD1763" t="str">
        <f>IF(AH1763="hatch","yes","no")</f>
        <v>no</v>
      </c>
      <c r="AE1763" t="str">
        <f>IF(AH1763="swimup","yes","no")</f>
        <v>no</v>
      </c>
      <c r="AF1763" t="str">
        <f>IF(AH1763="respiration","yes","no")</f>
        <v>no</v>
      </c>
      <c r="AH1763" t="s">
        <v>29</v>
      </c>
      <c r="AI1763">
        <f>IF(O1763&gt;0,(IF(S1763="live",O1763*0.84,IF(S1763="dried.ethanol",O1763*0.8449+2.8227,O1763))),"")</f>
        <v>14.867999999999999</v>
      </c>
      <c r="AL1763" t="str">
        <f>IF(OR(AND(Q1763=Q1764,P1763&gt;0),AND(O1763&gt;0,O1763=O1764)),"duplicate","")</f>
        <v/>
      </c>
      <c r="AM1763" t="s">
        <v>827</v>
      </c>
      <c r="AN1763" t="s">
        <v>827</v>
      </c>
      <c r="AO1763" t="s">
        <v>826</v>
      </c>
      <c r="AP1763" t="s">
        <v>826</v>
      </c>
      <c r="AQ1763" t="s">
        <v>24</v>
      </c>
    </row>
    <row r="1764" spans="1:43" x14ac:dyDescent="0.2">
      <c r="A1764" s="28">
        <v>42919</v>
      </c>
      <c r="B1764" s="1">
        <v>42899</v>
      </c>
      <c r="C1764" s="1" t="str">
        <f>IF(F1764="Kup","6/13/2017",IF(F1764="Sag","6/14/2017",""))</f>
        <v>6/13/2017</v>
      </c>
      <c r="D1764" s="27">
        <f>A1764-B1764</f>
        <v>20</v>
      </c>
      <c r="E1764" s="27">
        <f>A1764-C1764</f>
        <v>20</v>
      </c>
      <c r="F1764" t="s">
        <v>21</v>
      </c>
      <c r="G1764">
        <v>20</v>
      </c>
      <c r="H1764" t="s">
        <v>42</v>
      </c>
      <c r="I1764" s="12" t="s">
        <v>49</v>
      </c>
      <c r="J1764" s="12" t="s">
        <v>980</v>
      </c>
      <c r="K1764" s="3" t="s">
        <v>961</v>
      </c>
      <c r="L1764" s="3" t="s">
        <v>962</v>
      </c>
      <c r="M1764">
        <v>13</v>
      </c>
      <c r="O1764" s="23">
        <v>17.399999999999999</v>
      </c>
      <c r="R1764" t="str">
        <f>IF(Q1764&gt;0,(P1764*(Q1764^2))*(3.14159/6),"")</f>
        <v/>
      </c>
      <c r="S1764" t="s">
        <v>24</v>
      </c>
      <c r="T1764" t="s">
        <v>25</v>
      </c>
      <c r="U1764" t="s">
        <v>26</v>
      </c>
      <c r="V1764" t="s">
        <v>50</v>
      </c>
      <c r="W1764" t="s">
        <v>51</v>
      </c>
      <c r="X1764" t="s">
        <v>28</v>
      </c>
      <c r="AA1764" s="12" t="s">
        <v>835</v>
      </c>
      <c r="AB1764" t="str">
        <f>IF(Q1764&gt;0,"yes","no")</f>
        <v>no</v>
      </c>
      <c r="AC1764" t="str">
        <f>IF(O1764&gt;0,"yes","no")</f>
        <v>yes</v>
      </c>
      <c r="AD1764" t="str">
        <f>IF(AH1764="hatch","yes","no")</f>
        <v>no</v>
      </c>
      <c r="AE1764" t="str">
        <f>IF(AH1764="swimup","yes","no")</f>
        <v>no</v>
      </c>
      <c r="AF1764" t="str">
        <f>IF(AH1764="respiration","yes","no")</f>
        <v>no</v>
      </c>
      <c r="AH1764" t="s">
        <v>29</v>
      </c>
      <c r="AI1764">
        <f>IF(O1764&gt;0,(IF(S1764="live",O1764*0.84,IF(S1764="dried.ethanol",O1764*0.8449+2.8227,O1764))),"")</f>
        <v>14.615999999999998</v>
      </c>
      <c r="AL1764" t="str">
        <f>IF(OR(AND(Q1764=Q1765,P1764&gt;0),AND(O1764&gt;0,O1764=O1765)),"duplicate","")</f>
        <v/>
      </c>
      <c r="AM1764" t="s">
        <v>827</v>
      </c>
      <c r="AN1764" t="s">
        <v>827</v>
      </c>
      <c r="AO1764" t="s">
        <v>826</v>
      </c>
      <c r="AP1764" t="s">
        <v>826</v>
      </c>
      <c r="AQ1764" t="s">
        <v>24</v>
      </c>
    </row>
    <row r="1765" spans="1:43" x14ac:dyDescent="0.2">
      <c r="A1765" s="28">
        <v>42919</v>
      </c>
      <c r="B1765" s="1">
        <v>42899</v>
      </c>
      <c r="C1765" s="1" t="str">
        <f>IF(F1765="Kup","6/13/2017",IF(F1765="Sag","6/14/2017",""))</f>
        <v>6/13/2017</v>
      </c>
      <c r="D1765" s="27">
        <f>A1765-B1765</f>
        <v>20</v>
      </c>
      <c r="E1765" s="27">
        <f>A1765-C1765</f>
        <v>20</v>
      </c>
      <c r="F1765" t="s">
        <v>21</v>
      </c>
      <c r="G1765">
        <v>20</v>
      </c>
      <c r="H1765" t="s">
        <v>42</v>
      </c>
      <c r="I1765" s="12" t="s">
        <v>107</v>
      </c>
      <c r="J1765" s="12" t="s">
        <v>982</v>
      </c>
      <c r="K1765" s="3" t="s">
        <v>964</v>
      </c>
      <c r="L1765" s="3" t="s">
        <v>951</v>
      </c>
      <c r="M1765">
        <v>1</v>
      </c>
      <c r="N1765">
        <v>1</v>
      </c>
      <c r="O1765" s="23">
        <v>14.24</v>
      </c>
      <c r="R1765" t="str">
        <f>IF(Q1765&gt;0,(P1765*(Q1765^2))*(3.14159/6),"")</f>
        <v/>
      </c>
      <c r="S1765" t="s">
        <v>32</v>
      </c>
      <c r="T1765" t="s">
        <v>25</v>
      </c>
      <c r="U1765" t="s">
        <v>26</v>
      </c>
      <c r="V1765" t="s">
        <v>633</v>
      </c>
      <c r="X1765" t="s">
        <v>34</v>
      </c>
      <c r="AA1765" s="12" t="s">
        <v>835</v>
      </c>
      <c r="AB1765" t="str">
        <f>IF(Q1765&gt;0,"yes","no")</f>
        <v>no</v>
      </c>
      <c r="AC1765" t="str">
        <f>IF(O1765&gt;0,"yes","no")</f>
        <v>yes</v>
      </c>
      <c r="AD1765" t="str">
        <f>IF(AH1765="hatch","yes","no")</f>
        <v>no</v>
      </c>
      <c r="AE1765" t="str">
        <f>IF(AH1765="swimup","yes","no")</f>
        <v>no</v>
      </c>
      <c r="AF1765" t="str">
        <f>IF(AH1765="respiration","yes","no")</f>
        <v>no</v>
      </c>
      <c r="AH1765" t="s">
        <v>29</v>
      </c>
      <c r="AI1765">
        <f>IF(O1765&gt;0,(IF(S1765="live",O1765*0.84,IF(S1765="dried.ethanol",O1765*0.8449+2.8227,O1765))),"")</f>
        <v>14.24</v>
      </c>
      <c r="AL1765" t="str">
        <f>IF(OR(AND(Q1765=Q1766,P1765&gt;0),AND(O1765&gt;0,O1765=O1766)),"duplicate","")</f>
        <v/>
      </c>
      <c r="AM1765" t="s">
        <v>827</v>
      </c>
      <c r="AN1765" t="s">
        <v>827</v>
      </c>
      <c r="AO1765" t="s">
        <v>826</v>
      </c>
      <c r="AP1765" t="s">
        <v>826</v>
      </c>
      <c r="AQ1765" t="s">
        <v>32</v>
      </c>
    </row>
    <row r="1766" spans="1:43" x14ac:dyDescent="0.2">
      <c r="A1766" s="28">
        <v>42919</v>
      </c>
      <c r="B1766" s="1">
        <v>42899</v>
      </c>
      <c r="C1766" s="1" t="str">
        <f>IF(F1766="Kup","6/13/2017",IF(F1766="Sag","6/14/2017",""))</f>
        <v>6/13/2017</v>
      </c>
      <c r="D1766" s="27">
        <f>A1766-B1766</f>
        <v>20</v>
      </c>
      <c r="E1766" s="27">
        <f>A1766-C1766</f>
        <v>20</v>
      </c>
      <c r="F1766" t="s">
        <v>21</v>
      </c>
      <c r="G1766">
        <v>20</v>
      </c>
      <c r="H1766" t="s">
        <v>42</v>
      </c>
      <c r="I1766" s="12" t="s">
        <v>107</v>
      </c>
      <c r="J1766" s="12" t="s">
        <v>982</v>
      </c>
      <c r="K1766" s="3" t="s">
        <v>964</v>
      </c>
      <c r="L1766" s="3" t="s">
        <v>951</v>
      </c>
      <c r="M1766">
        <v>2</v>
      </c>
      <c r="N1766">
        <v>2</v>
      </c>
      <c r="O1766" s="23">
        <v>13.332000000000001</v>
      </c>
      <c r="R1766" t="str">
        <f>IF(Q1766&gt;0,(P1766*(Q1766^2))*(3.14159/6),"")</f>
        <v/>
      </c>
      <c r="S1766" t="s">
        <v>32</v>
      </c>
      <c r="T1766" t="s">
        <v>25</v>
      </c>
      <c r="U1766" t="s">
        <v>26</v>
      </c>
      <c r="V1766" t="s">
        <v>633</v>
      </c>
      <c r="X1766" t="s">
        <v>34</v>
      </c>
      <c r="AA1766" s="12" t="s">
        <v>835</v>
      </c>
      <c r="AB1766" t="str">
        <f>IF(Q1766&gt;0,"yes","no")</f>
        <v>no</v>
      </c>
      <c r="AC1766" t="str">
        <f>IF(O1766&gt;0,"yes","no")</f>
        <v>yes</v>
      </c>
      <c r="AD1766" t="str">
        <f>IF(AH1766="hatch","yes","no")</f>
        <v>no</v>
      </c>
      <c r="AE1766" t="str">
        <f>IF(AH1766="swimup","yes","no")</f>
        <v>no</v>
      </c>
      <c r="AF1766" t="str">
        <f>IF(AH1766="respiration","yes","no")</f>
        <v>no</v>
      </c>
      <c r="AH1766" t="s">
        <v>29</v>
      </c>
      <c r="AI1766">
        <f>IF(O1766&gt;0,(IF(S1766="live",O1766*0.84,IF(S1766="dried.ethanol",O1766*0.8449+2.8227,O1766))),"")</f>
        <v>13.332000000000001</v>
      </c>
      <c r="AL1766" t="str">
        <f>IF(OR(AND(Q1766=Q1767,P1766&gt;0),AND(O1766&gt;0,O1766=O1767)),"duplicate","")</f>
        <v/>
      </c>
      <c r="AM1766" t="s">
        <v>827</v>
      </c>
      <c r="AN1766" t="s">
        <v>827</v>
      </c>
      <c r="AO1766" t="s">
        <v>826</v>
      </c>
      <c r="AP1766" t="s">
        <v>826</v>
      </c>
      <c r="AQ1766" t="s">
        <v>32</v>
      </c>
    </row>
    <row r="1767" spans="1:43" x14ac:dyDescent="0.2">
      <c r="A1767" s="28">
        <v>42919</v>
      </c>
      <c r="B1767" s="1">
        <v>42899</v>
      </c>
      <c r="C1767" s="1" t="str">
        <f>IF(F1767="Kup","6/13/2017",IF(F1767="Sag","6/14/2017",""))</f>
        <v>6/13/2017</v>
      </c>
      <c r="D1767" s="27">
        <f>A1767-B1767</f>
        <v>20</v>
      </c>
      <c r="E1767" s="27">
        <f>A1767-C1767</f>
        <v>20</v>
      </c>
      <c r="F1767" t="s">
        <v>21</v>
      </c>
      <c r="G1767">
        <v>20</v>
      </c>
      <c r="H1767" t="s">
        <v>42</v>
      </c>
      <c r="I1767" s="12" t="s">
        <v>107</v>
      </c>
      <c r="J1767" s="12" t="s">
        <v>982</v>
      </c>
      <c r="K1767" s="3" t="s">
        <v>964</v>
      </c>
      <c r="L1767" s="3" t="s">
        <v>951</v>
      </c>
      <c r="M1767">
        <v>3</v>
      </c>
      <c r="N1767">
        <v>3</v>
      </c>
      <c r="O1767" s="23">
        <v>14.004</v>
      </c>
      <c r="R1767" t="str">
        <f>IF(Q1767&gt;0,(P1767*(Q1767^2))*(3.14159/6),"")</f>
        <v/>
      </c>
      <c r="S1767" t="s">
        <v>32</v>
      </c>
      <c r="T1767" t="s">
        <v>25</v>
      </c>
      <c r="U1767" t="s">
        <v>26</v>
      </c>
      <c r="V1767" t="s">
        <v>633</v>
      </c>
      <c r="X1767" t="s">
        <v>34</v>
      </c>
      <c r="AA1767" s="12" t="s">
        <v>835</v>
      </c>
      <c r="AB1767" t="str">
        <f>IF(Q1767&gt;0,"yes","no")</f>
        <v>no</v>
      </c>
      <c r="AC1767" t="str">
        <f>IF(O1767&gt;0,"yes","no")</f>
        <v>yes</v>
      </c>
      <c r="AD1767" t="str">
        <f>IF(AH1767="hatch","yes","no")</f>
        <v>no</v>
      </c>
      <c r="AE1767" t="str">
        <f>IF(AH1767="swimup","yes","no")</f>
        <v>no</v>
      </c>
      <c r="AF1767" t="str">
        <f>IF(AH1767="respiration","yes","no")</f>
        <v>no</v>
      </c>
      <c r="AH1767" t="s">
        <v>29</v>
      </c>
      <c r="AI1767">
        <f>IF(O1767&gt;0,(IF(S1767="live",O1767*0.84,IF(S1767="dried.ethanol",O1767*0.8449+2.8227,O1767))),"")</f>
        <v>14.004</v>
      </c>
      <c r="AL1767" t="str">
        <f>IF(OR(AND(Q1767=Q1768,P1767&gt;0),AND(O1767&gt;0,O1767=O1768)),"duplicate","")</f>
        <v/>
      </c>
      <c r="AM1767" t="s">
        <v>827</v>
      </c>
      <c r="AN1767" t="s">
        <v>827</v>
      </c>
      <c r="AO1767" t="s">
        <v>826</v>
      </c>
      <c r="AP1767" t="s">
        <v>826</v>
      </c>
      <c r="AQ1767" t="s">
        <v>32</v>
      </c>
    </row>
    <row r="1768" spans="1:43" x14ac:dyDescent="0.2">
      <c r="A1768" s="28">
        <v>42919</v>
      </c>
      <c r="B1768" s="1">
        <v>42899</v>
      </c>
      <c r="C1768" s="1" t="str">
        <f>IF(F1768="Kup","6/13/2017",IF(F1768="Sag","6/14/2017",""))</f>
        <v>6/13/2017</v>
      </c>
      <c r="D1768" s="27">
        <f>A1768-B1768</f>
        <v>20</v>
      </c>
      <c r="E1768" s="27">
        <f>A1768-C1768</f>
        <v>20</v>
      </c>
      <c r="F1768" t="s">
        <v>21</v>
      </c>
      <c r="G1768">
        <v>20</v>
      </c>
      <c r="H1768" t="s">
        <v>42</v>
      </c>
      <c r="I1768" s="12" t="s">
        <v>107</v>
      </c>
      <c r="J1768" s="12" t="s">
        <v>982</v>
      </c>
      <c r="K1768" s="3" t="s">
        <v>964</v>
      </c>
      <c r="L1768" s="3" t="s">
        <v>951</v>
      </c>
      <c r="M1768">
        <v>4</v>
      </c>
      <c r="N1768">
        <v>4</v>
      </c>
      <c r="O1768" s="23">
        <v>14.183999999999999</v>
      </c>
      <c r="R1768" t="str">
        <f>IF(Q1768&gt;0,(P1768*(Q1768^2))*(3.14159/6),"")</f>
        <v/>
      </c>
      <c r="S1768" t="s">
        <v>32</v>
      </c>
      <c r="T1768" t="s">
        <v>25</v>
      </c>
      <c r="U1768" t="s">
        <v>26</v>
      </c>
      <c r="V1768" t="s">
        <v>633</v>
      </c>
      <c r="X1768" t="s">
        <v>34</v>
      </c>
      <c r="AA1768" s="12" t="s">
        <v>835</v>
      </c>
      <c r="AB1768" t="str">
        <f>IF(Q1768&gt;0,"yes","no")</f>
        <v>no</v>
      </c>
      <c r="AC1768" t="str">
        <f>IF(O1768&gt;0,"yes","no")</f>
        <v>yes</v>
      </c>
      <c r="AD1768" t="str">
        <f>IF(AH1768="hatch","yes","no")</f>
        <v>no</v>
      </c>
      <c r="AE1768" t="str">
        <f>IF(AH1768="swimup","yes","no")</f>
        <v>no</v>
      </c>
      <c r="AF1768" t="str">
        <f>IF(AH1768="respiration","yes","no")</f>
        <v>no</v>
      </c>
      <c r="AH1768" t="s">
        <v>29</v>
      </c>
      <c r="AI1768">
        <f>IF(O1768&gt;0,(IF(S1768="live",O1768*0.84,IF(S1768="dried.ethanol",O1768*0.8449+2.8227,O1768))),"")</f>
        <v>14.183999999999999</v>
      </c>
      <c r="AL1768" t="str">
        <f>IF(OR(AND(Q1768=Q1769,P1768&gt;0),AND(O1768&gt;0,O1768=O1769)),"duplicate","")</f>
        <v/>
      </c>
      <c r="AM1768" t="s">
        <v>827</v>
      </c>
      <c r="AN1768" t="s">
        <v>827</v>
      </c>
      <c r="AO1768" t="s">
        <v>826</v>
      </c>
      <c r="AP1768" t="s">
        <v>826</v>
      </c>
      <c r="AQ1768" t="s">
        <v>32</v>
      </c>
    </row>
    <row r="1769" spans="1:43" x14ac:dyDescent="0.2">
      <c r="A1769" s="28">
        <v>42919</v>
      </c>
      <c r="B1769" s="1">
        <v>42899</v>
      </c>
      <c r="C1769" s="1" t="str">
        <f>IF(F1769="Kup","6/13/2017",IF(F1769="Sag","6/14/2017",""))</f>
        <v>6/13/2017</v>
      </c>
      <c r="D1769" s="27">
        <f>A1769-B1769</f>
        <v>20</v>
      </c>
      <c r="E1769" s="27">
        <f>A1769-C1769</f>
        <v>20</v>
      </c>
      <c r="F1769" t="s">
        <v>21</v>
      </c>
      <c r="G1769">
        <v>20</v>
      </c>
      <c r="H1769" t="s">
        <v>42</v>
      </c>
      <c r="I1769" s="12" t="s">
        <v>107</v>
      </c>
      <c r="J1769" s="12" t="s">
        <v>982</v>
      </c>
      <c r="K1769" s="3" t="s">
        <v>964</v>
      </c>
      <c r="L1769" s="3" t="s">
        <v>951</v>
      </c>
      <c r="M1769">
        <v>5</v>
      </c>
      <c r="N1769">
        <v>5</v>
      </c>
      <c r="O1769" s="23">
        <v>14.105</v>
      </c>
      <c r="R1769" t="str">
        <f>IF(Q1769&gt;0,(P1769*(Q1769^2))*(3.14159/6),"")</f>
        <v/>
      </c>
      <c r="S1769" t="s">
        <v>32</v>
      </c>
      <c r="T1769" t="s">
        <v>25</v>
      </c>
      <c r="U1769" t="s">
        <v>26</v>
      </c>
      <c r="V1769" t="s">
        <v>633</v>
      </c>
      <c r="X1769" t="s">
        <v>34</v>
      </c>
      <c r="AA1769" s="12" t="s">
        <v>835</v>
      </c>
      <c r="AB1769" t="str">
        <f>IF(Q1769&gt;0,"yes","no")</f>
        <v>no</v>
      </c>
      <c r="AC1769" t="str">
        <f>IF(O1769&gt;0,"yes","no")</f>
        <v>yes</v>
      </c>
      <c r="AD1769" t="str">
        <f>IF(AH1769="hatch","yes","no")</f>
        <v>no</v>
      </c>
      <c r="AE1769" t="str">
        <f>IF(AH1769="swimup","yes","no")</f>
        <v>no</v>
      </c>
      <c r="AF1769" t="str">
        <f>IF(AH1769="respiration","yes","no")</f>
        <v>no</v>
      </c>
      <c r="AH1769" t="s">
        <v>29</v>
      </c>
      <c r="AI1769">
        <f>IF(O1769&gt;0,(IF(S1769="live",O1769*0.84,IF(S1769="dried.ethanol",O1769*0.8449+2.8227,O1769))),"")</f>
        <v>14.105</v>
      </c>
      <c r="AL1769" t="str">
        <f>IF(OR(AND(Q1769=Q1770,P1769&gt;0),AND(O1769&gt;0,O1769=O1770)),"duplicate","")</f>
        <v/>
      </c>
      <c r="AM1769" t="s">
        <v>827</v>
      </c>
      <c r="AN1769" t="s">
        <v>827</v>
      </c>
      <c r="AO1769" t="s">
        <v>826</v>
      </c>
      <c r="AP1769" t="s">
        <v>826</v>
      </c>
      <c r="AQ1769" t="s">
        <v>32</v>
      </c>
    </row>
    <row r="1770" spans="1:43" x14ac:dyDescent="0.2">
      <c r="A1770" s="28">
        <v>42919</v>
      </c>
      <c r="B1770" s="1">
        <v>42899</v>
      </c>
      <c r="C1770" s="1" t="str">
        <f>IF(F1770="Kup","6/13/2017",IF(F1770="Sag","6/14/2017",""))</f>
        <v>6/13/2017</v>
      </c>
      <c r="D1770" s="27">
        <f>A1770-B1770</f>
        <v>20</v>
      </c>
      <c r="E1770" s="27">
        <f>A1770-C1770</f>
        <v>20</v>
      </c>
      <c r="F1770" t="s">
        <v>21</v>
      </c>
      <c r="G1770">
        <v>20</v>
      </c>
      <c r="H1770" t="s">
        <v>42</v>
      </c>
      <c r="I1770" s="12" t="s">
        <v>107</v>
      </c>
      <c r="J1770" s="12" t="s">
        <v>982</v>
      </c>
      <c r="K1770" s="3" t="s">
        <v>964</v>
      </c>
      <c r="L1770" s="3" t="s">
        <v>951</v>
      </c>
      <c r="M1770">
        <v>6</v>
      </c>
      <c r="N1770">
        <v>6</v>
      </c>
      <c r="O1770" s="23">
        <v>14.632</v>
      </c>
      <c r="R1770" t="str">
        <f>IF(Q1770&gt;0,(P1770*(Q1770^2))*(3.14159/6),"")</f>
        <v/>
      </c>
      <c r="S1770" t="s">
        <v>32</v>
      </c>
      <c r="T1770" t="s">
        <v>25</v>
      </c>
      <c r="U1770" t="s">
        <v>26</v>
      </c>
      <c r="V1770" t="s">
        <v>633</v>
      </c>
      <c r="X1770" t="s">
        <v>34</v>
      </c>
      <c r="AA1770" s="12" t="s">
        <v>835</v>
      </c>
      <c r="AB1770" t="str">
        <f>IF(Q1770&gt;0,"yes","no")</f>
        <v>no</v>
      </c>
      <c r="AC1770" t="str">
        <f>IF(O1770&gt;0,"yes","no")</f>
        <v>yes</v>
      </c>
      <c r="AD1770" t="str">
        <f>IF(AH1770="hatch","yes","no")</f>
        <v>no</v>
      </c>
      <c r="AE1770" t="str">
        <f>IF(AH1770="swimup","yes","no")</f>
        <v>no</v>
      </c>
      <c r="AF1770" t="str">
        <f>IF(AH1770="respiration","yes","no")</f>
        <v>no</v>
      </c>
      <c r="AH1770" t="s">
        <v>29</v>
      </c>
      <c r="AI1770">
        <f>IF(O1770&gt;0,(IF(S1770="live",O1770*0.84,IF(S1770="dried.ethanol",O1770*0.8449+2.8227,O1770))),"")</f>
        <v>14.632</v>
      </c>
      <c r="AL1770" t="str">
        <f>IF(OR(AND(Q1770=Q1771,P1770&gt;0),AND(O1770&gt;0,O1770=O1771)),"duplicate","")</f>
        <v/>
      </c>
      <c r="AM1770" t="s">
        <v>827</v>
      </c>
      <c r="AN1770" t="s">
        <v>827</v>
      </c>
      <c r="AO1770" t="s">
        <v>826</v>
      </c>
      <c r="AP1770" t="s">
        <v>826</v>
      </c>
      <c r="AQ1770" t="s">
        <v>32</v>
      </c>
    </row>
    <row r="1771" spans="1:43" x14ac:dyDescent="0.2">
      <c r="A1771" s="28">
        <v>42919</v>
      </c>
      <c r="B1771" s="1">
        <v>42899</v>
      </c>
      <c r="C1771" s="1" t="str">
        <f>IF(F1771="Kup","6/13/2017",IF(F1771="Sag","6/14/2017",""))</f>
        <v>6/13/2017</v>
      </c>
      <c r="D1771" s="27">
        <f>A1771-B1771</f>
        <v>20</v>
      </c>
      <c r="E1771" s="27">
        <f>A1771-C1771</f>
        <v>20</v>
      </c>
      <c r="F1771" t="s">
        <v>21</v>
      </c>
      <c r="G1771">
        <v>20</v>
      </c>
      <c r="H1771" t="s">
        <v>42</v>
      </c>
      <c r="I1771" s="12" t="s">
        <v>107</v>
      </c>
      <c r="J1771" s="12" t="s">
        <v>982</v>
      </c>
      <c r="K1771" s="3" t="s">
        <v>964</v>
      </c>
      <c r="L1771" s="3" t="s">
        <v>951</v>
      </c>
      <c r="M1771">
        <v>7</v>
      </c>
      <c r="N1771">
        <v>7</v>
      </c>
      <c r="O1771" s="23">
        <v>14.406000000000001</v>
      </c>
      <c r="R1771" t="str">
        <f>IF(Q1771&gt;0,(P1771*(Q1771^2))*(3.14159/6),"")</f>
        <v/>
      </c>
      <c r="S1771" t="s">
        <v>32</v>
      </c>
      <c r="T1771" t="s">
        <v>25</v>
      </c>
      <c r="U1771" t="s">
        <v>26</v>
      </c>
      <c r="V1771" t="s">
        <v>633</v>
      </c>
      <c r="X1771" t="s">
        <v>34</v>
      </c>
      <c r="AA1771" s="12" t="s">
        <v>835</v>
      </c>
      <c r="AB1771" t="str">
        <f>IF(Q1771&gt;0,"yes","no")</f>
        <v>no</v>
      </c>
      <c r="AC1771" t="str">
        <f>IF(O1771&gt;0,"yes","no")</f>
        <v>yes</v>
      </c>
      <c r="AD1771" t="str">
        <f>IF(AH1771="hatch","yes","no")</f>
        <v>no</v>
      </c>
      <c r="AE1771" t="str">
        <f>IF(AH1771="swimup","yes","no")</f>
        <v>no</v>
      </c>
      <c r="AF1771" t="str">
        <f>IF(AH1771="respiration","yes","no")</f>
        <v>no</v>
      </c>
      <c r="AH1771" t="s">
        <v>29</v>
      </c>
      <c r="AI1771">
        <f>IF(O1771&gt;0,(IF(S1771="live",O1771*0.84,IF(S1771="dried.ethanol",O1771*0.8449+2.8227,O1771))),"")</f>
        <v>14.406000000000001</v>
      </c>
      <c r="AL1771" t="str">
        <f>IF(OR(AND(Q1771=Q1772,P1771&gt;0),AND(O1771&gt;0,O1771=O1772)),"duplicate","")</f>
        <v/>
      </c>
      <c r="AM1771" t="s">
        <v>827</v>
      </c>
      <c r="AN1771" t="s">
        <v>827</v>
      </c>
      <c r="AO1771" t="s">
        <v>826</v>
      </c>
      <c r="AP1771" t="s">
        <v>826</v>
      </c>
      <c r="AQ1771" t="s">
        <v>32</v>
      </c>
    </row>
    <row r="1772" spans="1:43" x14ac:dyDescent="0.2">
      <c r="A1772" s="28">
        <v>42919</v>
      </c>
      <c r="B1772" s="1">
        <v>42899</v>
      </c>
      <c r="C1772" s="1" t="str">
        <f>IF(F1772="Kup","6/13/2017",IF(F1772="Sag","6/14/2017",""))</f>
        <v>6/13/2017</v>
      </c>
      <c r="D1772" s="27">
        <f>A1772-B1772</f>
        <v>20</v>
      </c>
      <c r="E1772" s="27">
        <f>A1772-C1772</f>
        <v>20</v>
      </c>
      <c r="F1772" t="s">
        <v>21</v>
      </c>
      <c r="G1772">
        <v>20</v>
      </c>
      <c r="H1772" t="s">
        <v>42</v>
      </c>
      <c r="I1772" s="12" t="s">
        <v>107</v>
      </c>
      <c r="J1772" s="12" t="s">
        <v>982</v>
      </c>
      <c r="K1772" s="3" t="s">
        <v>964</v>
      </c>
      <c r="L1772" s="3" t="s">
        <v>951</v>
      </c>
      <c r="M1772">
        <v>8</v>
      </c>
      <c r="N1772">
        <v>8</v>
      </c>
      <c r="O1772" s="23">
        <v>13.858000000000001</v>
      </c>
      <c r="R1772" t="str">
        <f>IF(Q1772&gt;0,(P1772*(Q1772^2))*(3.14159/6),"")</f>
        <v/>
      </c>
      <c r="S1772" t="s">
        <v>32</v>
      </c>
      <c r="T1772" t="s">
        <v>25</v>
      </c>
      <c r="U1772" t="s">
        <v>26</v>
      </c>
      <c r="V1772" t="s">
        <v>633</v>
      </c>
      <c r="X1772" t="s">
        <v>34</v>
      </c>
      <c r="AA1772" s="12" t="s">
        <v>835</v>
      </c>
      <c r="AB1772" t="str">
        <f>IF(Q1772&gt;0,"yes","no")</f>
        <v>no</v>
      </c>
      <c r="AC1772" t="str">
        <f>IF(O1772&gt;0,"yes","no")</f>
        <v>yes</v>
      </c>
      <c r="AD1772" t="str">
        <f>IF(AH1772="hatch","yes","no")</f>
        <v>no</v>
      </c>
      <c r="AE1772" t="str">
        <f>IF(AH1772="swimup","yes","no")</f>
        <v>no</v>
      </c>
      <c r="AF1772" t="str">
        <f>IF(AH1772="respiration","yes","no")</f>
        <v>no</v>
      </c>
      <c r="AH1772" t="s">
        <v>29</v>
      </c>
      <c r="AI1772">
        <f>IF(O1772&gt;0,(IF(S1772="live",O1772*0.84,IF(S1772="dried.ethanol",O1772*0.8449+2.8227,O1772))),"")</f>
        <v>13.858000000000001</v>
      </c>
      <c r="AL1772" t="str">
        <f>IF(OR(AND(Q1772=Q1773,P1772&gt;0),AND(O1772&gt;0,O1772=O1773)),"duplicate","")</f>
        <v/>
      </c>
      <c r="AM1772" t="s">
        <v>827</v>
      </c>
      <c r="AN1772" t="s">
        <v>827</v>
      </c>
      <c r="AO1772" t="s">
        <v>826</v>
      </c>
      <c r="AP1772" t="s">
        <v>826</v>
      </c>
      <c r="AQ1772" t="s">
        <v>32</v>
      </c>
    </row>
    <row r="1773" spans="1:43" x14ac:dyDescent="0.2">
      <c r="A1773" s="28">
        <v>42919</v>
      </c>
      <c r="B1773" s="1">
        <v>42899</v>
      </c>
      <c r="C1773" s="1" t="str">
        <f>IF(F1773="Kup","6/13/2017",IF(F1773="Sag","6/14/2017",""))</f>
        <v>6/13/2017</v>
      </c>
      <c r="D1773" s="27">
        <f>A1773-B1773</f>
        <v>20</v>
      </c>
      <c r="E1773" s="27">
        <f>A1773-C1773</f>
        <v>20</v>
      </c>
      <c r="F1773" t="s">
        <v>21</v>
      </c>
      <c r="G1773">
        <v>20</v>
      </c>
      <c r="H1773" t="s">
        <v>42</v>
      </c>
      <c r="I1773" s="12" t="s">
        <v>107</v>
      </c>
      <c r="J1773" s="12" t="s">
        <v>982</v>
      </c>
      <c r="K1773" s="3" t="s">
        <v>964</v>
      </c>
      <c r="L1773" s="3" t="s">
        <v>951</v>
      </c>
      <c r="M1773">
        <v>9</v>
      </c>
      <c r="N1773">
        <v>9</v>
      </c>
      <c r="O1773" s="23">
        <v>13.663</v>
      </c>
      <c r="R1773" t="str">
        <f>IF(Q1773&gt;0,(P1773*(Q1773^2))*(3.14159/6),"")</f>
        <v/>
      </c>
      <c r="S1773" t="s">
        <v>32</v>
      </c>
      <c r="T1773" t="s">
        <v>25</v>
      </c>
      <c r="U1773" t="s">
        <v>26</v>
      </c>
      <c r="V1773" t="s">
        <v>633</v>
      </c>
      <c r="X1773" t="s">
        <v>34</v>
      </c>
      <c r="AA1773" s="12" t="s">
        <v>835</v>
      </c>
      <c r="AB1773" t="str">
        <f>IF(Q1773&gt;0,"yes","no")</f>
        <v>no</v>
      </c>
      <c r="AC1773" t="str">
        <f>IF(O1773&gt;0,"yes","no")</f>
        <v>yes</v>
      </c>
      <c r="AD1773" t="str">
        <f>IF(AH1773="hatch","yes","no")</f>
        <v>no</v>
      </c>
      <c r="AE1773" t="str">
        <f>IF(AH1773="swimup","yes","no")</f>
        <v>no</v>
      </c>
      <c r="AF1773" t="str">
        <f>IF(AH1773="respiration","yes","no")</f>
        <v>no</v>
      </c>
      <c r="AH1773" t="s">
        <v>29</v>
      </c>
      <c r="AI1773">
        <f>IF(O1773&gt;0,(IF(S1773="live",O1773*0.84,IF(S1773="dried.ethanol",O1773*0.8449+2.8227,O1773))),"")</f>
        <v>13.663</v>
      </c>
      <c r="AL1773" t="str">
        <f>IF(OR(AND(Q1773=Q1774,P1773&gt;0),AND(O1773&gt;0,O1773=O1774)),"duplicate","")</f>
        <v/>
      </c>
      <c r="AM1773" t="s">
        <v>827</v>
      </c>
      <c r="AN1773" t="s">
        <v>827</v>
      </c>
      <c r="AO1773" t="s">
        <v>826</v>
      </c>
      <c r="AP1773" t="s">
        <v>826</v>
      </c>
      <c r="AQ1773" t="s">
        <v>32</v>
      </c>
    </row>
    <row r="1774" spans="1:43" x14ac:dyDescent="0.2">
      <c r="A1774" s="28">
        <v>42919</v>
      </c>
      <c r="B1774" s="1">
        <v>42899</v>
      </c>
      <c r="C1774" s="1" t="str">
        <f>IF(F1774="Kup","6/13/2017",IF(F1774="Sag","6/14/2017",""))</f>
        <v>6/13/2017</v>
      </c>
      <c r="D1774" s="27">
        <f>A1774-B1774</f>
        <v>20</v>
      </c>
      <c r="E1774" s="27">
        <f>A1774-C1774</f>
        <v>20</v>
      </c>
      <c r="F1774" t="s">
        <v>21</v>
      </c>
      <c r="G1774">
        <v>20</v>
      </c>
      <c r="H1774" t="s">
        <v>42</v>
      </c>
      <c r="I1774" s="12" t="s">
        <v>107</v>
      </c>
      <c r="J1774" s="12" t="s">
        <v>982</v>
      </c>
      <c r="K1774" s="3" t="s">
        <v>964</v>
      </c>
      <c r="L1774" s="3" t="s">
        <v>951</v>
      </c>
      <c r="M1774">
        <v>10</v>
      </c>
      <c r="N1774">
        <v>10</v>
      </c>
      <c r="O1774" s="23">
        <v>13.605</v>
      </c>
      <c r="R1774" t="str">
        <f>IF(Q1774&gt;0,(P1774*(Q1774^2))*(3.14159/6),"")</f>
        <v/>
      </c>
      <c r="S1774" t="s">
        <v>32</v>
      </c>
      <c r="T1774" t="s">
        <v>25</v>
      </c>
      <c r="U1774" t="s">
        <v>26</v>
      </c>
      <c r="V1774" t="s">
        <v>633</v>
      </c>
      <c r="X1774" t="s">
        <v>34</v>
      </c>
      <c r="AA1774" s="12" t="s">
        <v>835</v>
      </c>
      <c r="AB1774" t="str">
        <f>IF(Q1774&gt;0,"yes","no")</f>
        <v>no</v>
      </c>
      <c r="AC1774" t="str">
        <f>IF(O1774&gt;0,"yes","no")</f>
        <v>yes</v>
      </c>
      <c r="AD1774" t="str">
        <f>IF(AH1774="hatch","yes","no")</f>
        <v>no</v>
      </c>
      <c r="AE1774" t="str">
        <f>IF(AH1774="swimup","yes","no")</f>
        <v>no</v>
      </c>
      <c r="AF1774" t="str">
        <f>IF(AH1774="respiration","yes","no")</f>
        <v>no</v>
      </c>
      <c r="AH1774" t="s">
        <v>29</v>
      </c>
      <c r="AI1774">
        <f>IF(O1774&gt;0,(IF(S1774="live",O1774*0.84,IF(S1774="dried.ethanol",O1774*0.8449+2.8227,O1774))),"")</f>
        <v>13.605</v>
      </c>
      <c r="AL1774" t="str">
        <f>IF(OR(AND(Q1774=Q1775,P1774&gt;0),AND(O1774&gt;0,O1774=O1775)),"duplicate","")</f>
        <v/>
      </c>
      <c r="AM1774" t="s">
        <v>827</v>
      </c>
      <c r="AN1774" t="s">
        <v>827</v>
      </c>
      <c r="AO1774" t="s">
        <v>826</v>
      </c>
      <c r="AP1774" t="s">
        <v>826</v>
      </c>
      <c r="AQ1774" t="s">
        <v>32</v>
      </c>
    </row>
    <row r="1775" spans="1:43" x14ac:dyDescent="0.2">
      <c r="A1775" s="28">
        <v>42919</v>
      </c>
      <c r="B1775" s="1">
        <v>42899</v>
      </c>
      <c r="C1775" s="1" t="str">
        <f>IF(F1775="Kup","6/13/2017",IF(F1775="Sag","6/14/2017",""))</f>
        <v>6/13/2017</v>
      </c>
      <c r="D1775" s="27">
        <f>A1775-B1775</f>
        <v>20</v>
      </c>
      <c r="E1775" s="27">
        <f>A1775-C1775</f>
        <v>20</v>
      </c>
      <c r="F1775" t="s">
        <v>21</v>
      </c>
      <c r="G1775">
        <v>20</v>
      </c>
      <c r="H1775" t="s">
        <v>42</v>
      </c>
      <c r="I1775" s="12" t="s">
        <v>39</v>
      </c>
      <c r="J1775" s="12" t="s">
        <v>983</v>
      </c>
      <c r="K1775" s="3" t="s">
        <v>965</v>
      </c>
      <c r="L1775" s="3" t="s">
        <v>951</v>
      </c>
      <c r="M1775">
        <v>1</v>
      </c>
      <c r="N1775">
        <v>1</v>
      </c>
      <c r="O1775" s="23">
        <v>14.962999999999999</v>
      </c>
      <c r="R1775" t="str">
        <f>IF(Q1775&gt;0,(P1775*(Q1775^2))*(3.14159/6),"")</f>
        <v/>
      </c>
      <c r="S1775" t="s">
        <v>32</v>
      </c>
      <c r="T1775" t="s">
        <v>25</v>
      </c>
      <c r="U1775" t="s">
        <v>26</v>
      </c>
      <c r="V1775" t="s">
        <v>634</v>
      </c>
      <c r="X1775" t="s">
        <v>34</v>
      </c>
      <c r="AA1775" s="12" t="s">
        <v>835</v>
      </c>
      <c r="AB1775" t="str">
        <f>IF(Q1775&gt;0,"yes","no")</f>
        <v>no</v>
      </c>
      <c r="AC1775" t="str">
        <f>IF(O1775&gt;0,"yes","no")</f>
        <v>yes</v>
      </c>
      <c r="AD1775" t="str">
        <f>IF(AH1775="hatch","yes","no")</f>
        <v>no</v>
      </c>
      <c r="AE1775" t="str">
        <f>IF(AH1775="swimup","yes","no")</f>
        <v>no</v>
      </c>
      <c r="AF1775" t="str">
        <f>IF(AH1775="respiration","yes","no")</f>
        <v>no</v>
      </c>
      <c r="AH1775" t="s">
        <v>29</v>
      </c>
      <c r="AI1775">
        <f>IF(O1775&gt;0,(IF(S1775="live",O1775*0.84,IF(S1775="dried.ethanol",O1775*0.8449+2.8227,O1775))),"")</f>
        <v>14.962999999999999</v>
      </c>
      <c r="AL1775" t="str">
        <f>IF(OR(AND(Q1775=Q1776,P1775&gt;0),AND(O1775&gt;0,O1775=O1776)),"duplicate","")</f>
        <v/>
      </c>
      <c r="AM1775" t="s">
        <v>827</v>
      </c>
      <c r="AN1775" t="s">
        <v>827</v>
      </c>
      <c r="AO1775" t="s">
        <v>826</v>
      </c>
      <c r="AP1775" t="s">
        <v>826</v>
      </c>
      <c r="AQ1775" t="s">
        <v>32</v>
      </c>
    </row>
    <row r="1776" spans="1:43" x14ac:dyDescent="0.2">
      <c r="A1776" s="28">
        <v>42919</v>
      </c>
      <c r="B1776" s="1">
        <v>42899</v>
      </c>
      <c r="C1776" s="1" t="str">
        <f>IF(F1776="Kup","6/13/2017",IF(F1776="Sag","6/14/2017",""))</f>
        <v>6/13/2017</v>
      </c>
      <c r="D1776" s="27">
        <f>A1776-B1776</f>
        <v>20</v>
      </c>
      <c r="E1776" s="27">
        <f>A1776-C1776</f>
        <v>20</v>
      </c>
      <c r="F1776" t="s">
        <v>21</v>
      </c>
      <c r="G1776">
        <v>20</v>
      </c>
      <c r="H1776" t="s">
        <v>42</v>
      </c>
      <c r="I1776" s="12" t="s">
        <v>39</v>
      </c>
      <c r="J1776" s="12" t="s">
        <v>983</v>
      </c>
      <c r="K1776" s="3" t="s">
        <v>965</v>
      </c>
      <c r="L1776" s="3" t="s">
        <v>951</v>
      </c>
      <c r="M1776">
        <v>2</v>
      </c>
      <c r="N1776">
        <v>2</v>
      </c>
      <c r="O1776" s="23">
        <v>14.946999999999999</v>
      </c>
      <c r="R1776" t="str">
        <f>IF(Q1776&gt;0,(P1776*(Q1776^2))*(3.14159/6),"")</f>
        <v/>
      </c>
      <c r="S1776" t="s">
        <v>32</v>
      </c>
      <c r="T1776" t="s">
        <v>25</v>
      </c>
      <c r="U1776" t="s">
        <v>26</v>
      </c>
      <c r="V1776" t="s">
        <v>634</v>
      </c>
      <c r="X1776" t="s">
        <v>34</v>
      </c>
      <c r="AA1776" s="12" t="s">
        <v>835</v>
      </c>
      <c r="AB1776" t="str">
        <f>IF(Q1776&gt;0,"yes","no")</f>
        <v>no</v>
      </c>
      <c r="AC1776" t="str">
        <f>IF(O1776&gt;0,"yes","no")</f>
        <v>yes</v>
      </c>
      <c r="AD1776" t="str">
        <f>IF(AH1776="hatch","yes","no")</f>
        <v>no</v>
      </c>
      <c r="AE1776" t="str">
        <f>IF(AH1776="swimup","yes","no")</f>
        <v>no</v>
      </c>
      <c r="AF1776" t="str">
        <f>IF(AH1776="respiration","yes","no")</f>
        <v>no</v>
      </c>
      <c r="AH1776" t="s">
        <v>29</v>
      </c>
      <c r="AI1776">
        <f>IF(O1776&gt;0,(IF(S1776="live",O1776*0.84,IF(S1776="dried.ethanol",O1776*0.8449+2.8227,O1776))),"")</f>
        <v>14.946999999999999</v>
      </c>
      <c r="AL1776" t="str">
        <f>IF(OR(AND(Q1776=Q1777,P1776&gt;0),AND(O1776&gt;0,O1776=O1777)),"duplicate","")</f>
        <v/>
      </c>
      <c r="AM1776" t="s">
        <v>827</v>
      </c>
      <c r="AN1776" t="s">
        <v>827</v>
      </c>
      <c r="AO1776" t="s">
        <v>826</v>
      </c>
      <c r="AP1776" t="s">
        <v>826</v>
      </c>
      <c r="AQ1776" t="s">
        <v>32</v>
      </c>
    </row>
    <row r="1777" spans="1:43" x14ac:dyDescent="0.2">
      <c r="A1777" s="28">
        <v>42919</v>
      </c>
      <c r="B1777" s="1">
        <v>42899</v>
      </c>
      <c r="C1777" s="1" t="str">
        <f>IF(F1777="Kup","6/13/2017",IF(F1777="Sag","6/14/2017",""))</f>
        <v>6/13/2017</v>
      </c>
      <c r="D1777" s="27">
        <f>A1777-B1777</f>
        <v>20</v>
      </c>
      <c r="E1777" s="27">
        <f>A1777-C1777</f>
        <v>20</v>
      </c>
      <c r="F1777" t="s">
        <v>21</v>
      </c>
      <c r="G1777">
        <v>20</v>
      </c>
      <c r="H1777" t="s">
        <v>42</v>
      </c>
      <c r="I1777" s="12" t="s">
        <v>39</v>
      </c>
      <c r="J1777" s="12" t="s">
        <v>983</v>
      </c>
      <c r="K1777" s="3" t="s">
        <v>965</v>
      </c>
      <c r="L1777" s="3" t="s">
        <v>951</v>
      </c>
      <c r="M1777">
        <v>3</v>
      </c>
      <c r="N1777">
        <v>3</v>
      </c>
      <c r="O1777" s="23">
        <v>16.122</v>
      </c>
      <c r="R1777" t="str">
        <f>IF(Q1777&gt;0,(P1777*(Q1777^2))*(3.14159/6),"")</f>
        <v/>
      </c>
      <c r="S1777" t="s">
        <v>32</v>
      </c>
      <c r="T1777" t="s">
        <v>25</v>
      </c>
      <c r="U1777" t="s">
        <v>26</v>
      </c>
      <c r="V1777" t="s">
        <v>634</v>
      </c>
      <c r="X1777" t="s">
        <v>34</v>
      </c>
      <c r="AA1777" s="12" t="s">
        <v>835</v>
      </c>
      <c r="AB1777" t="str">
        <f>IF(Q1777&gt;0,"yes","no")</f>
        <v>no</v>
      </c>
      <c r="AC1777" t="str">
        <f>IF(O1777&gt;0,"yes","no")</f>
        <v>yes</v>
      </c>
      <c r="AD1777" t="str">
        <f>IF(AH1777="hatch","yes","no")</f>
        <v>no</v>
      </c>
      <c r="AE1777" t="str">
        <f>IF(AH1777="swimup","yes","no")</f>
        <v>no</v>
      </c>
      <c r="AF1777" t="str">
        <f>IF(AH1777="respiration","yes","no")</f>
        <v>no</v>
      </c>
      <c r="AH1777" t="s">
        <v>29</v>
      </c>
      <c r="AI1777">
        <f>IF(O1777&gt;0,(IF(S1777="live",O1777*0.84,IF(S1777="dried.ethanol",O1777*0.8449+2.8227,O1777))),"")</f>
        <v>16.122</v>
      </c>
      <c r="AL1777" t="str">
        <f>IF(OR(AND(Q1777=Q1778,P1777&gt;0),AND(O1777&gt;0,O1777=O1778)),"duplicate","")</f>
        <v/>
      </c>
      <c r="AM1777" t="s">
        <v>827</v>
      </c>
      <c r="AN1777" t="s">
        <v>827</v>
      </c>
      <c r="AO1777" t="s">
        <v>826</v>
      </c>
      <c r="AP1777" t="s">
        <v>826</v>
      </c>
      <c r="AQ1777" t="s">
        <v>32</v>
      </c>
    </row>
    <row r="1778" spans="1:43" x14ac:dyDescent="0.2">
      <c r="A1778" s="28">
        <v>42919</v>
      </c>
      <c r="B1778" s="1">
        <v>42899</v>
      </c>
      <c r="C1778" s="1" t="str">
        <f>IF(F1778="Kup","6/13/2017",IF(F1778="Sag","6/14/2017",""))</f>
        <v>6/13/2017</v>
      </c>
      <c r="D1778" s="27">
        <f>A1778-B1778</f>
        <v>20</v>
      </c>
      <c r="E1778" s="27">
        <f>A1778-C1778</f>
        <v>20</v>
      </c>
      <c r="F1778" t="s">
        <v>21</v>
      </c>
      <c r="G1778">
        <v>20</v>
      </c>
      <c r="H1778" t="s">
        <v>42</v>
      </c>
      <c r="I1778" s="12" t="s">
        <v>39</v>
      </c>
      <c r="J1778" s="12" t="s">
        <v>983</v>
      </c>
      <c r="K1778" s="3" t="s">
        <v>965</v>
      </c>
      <c r="L1778" s="3" t="s">
        <v>951</v>
      </c>
      <c r="M1778">
        <v>4</v>
      </c>
      <c r="N1778">
        <v>4</v>
      </c>
      <c r="O1778" s="23">
        <v>13.95</v>
      </c>
      <c r="R1778" t="str">
        <f>IF(Q1778&gt;0,(P1778*(Q1778^2))*(3.14159/6),"")</f>
        <v/>
      </c>
      <c r="S1778" t="s">
        <v>32</v>
      </c>
      <c r="T1778" t="s">
        <v>25</v>
      </c>
      <c r="U1778" t="s">
        <v>26</v>
      </c>
      <c r="V1778" t="s">
        <v>634</v>
      </c>
      <c r="X1778" t="s">
        <v>34</v>
      </c>
      <c r="AA1778" s="12" t="s">
        <v>835</v>
      </c>
      <c r="AB1778" t="str">
        <f>IF(Q1778&gt;0,"yes","no")</f>
        <v>no</v>
      </c>
      <c r="AC1778" t="str">
        <f>IF(O1778&gt;0,"yes","no")</f>
        <v>yes</v>
      </c>
      <c r="AD1778" t="str">
        <f>IF(AH1778="hatch","yes","no")</f>
        <v>no</v>
      </c>
      <c r="AE1778" t="str">
        <f>IF(AH1778="swimup","yes","no")</f>
        <v>no</v>
      </c>
      <c r="AF1778" t="str">
        <f>IF(AH1778="respiration","yes","no")</f>
        <v>no</v>
      </c>
      <c r="AH1778" t="s">
        <v>29</v>
      </c>
      <c r="AI1778">
        <f>IF(O1778&gt;0,(IF(S1778="live",O1778*0.84,IF(S1778="dried.ethanol",O1778*0.8449+2.8227,O1778))),"")</f>
        <v>13.95</v>
      </c>
      <c r="AL1778" t="str">
        <f>IF(OR(AND(Q1778=Q1779,P1778&gt;0),AND(O1778&gt;0,O1778=O1779)),"duplicate","")</f>
        <v/>
      </c>
      <c r="AM1778" t="s">
        <v>827</v>
      </c>
      <c r="AN1778" t="s">
        <v>827</v>
      </c>
      <c r="AO1778" t="s">
        <v>826</v>
      </c>
      <c r="AP1778" t="s">
        <v>826</v>
      </c>
      <c r="AQ1778" t="s">
        <v>32</v>
      </c>
    </row>
    <row r="1779" spans="1:43" x14ac:dyDescent="0.2">
      <c r="A1779" s="28">
        <v>42919</v>
      </c>
      <c r="B1779" s="1">
        <v>42899</v>
      </c>
      <c r="C1779" s="1" t="str">
        <f>IF(F1779="Kup","6/13/2017",IF(F1779="Sag","6/14/2017",""))</f>
        <v>6/13/2017</v>
      </c>
      <c r="D1779" s="27">
        <f>A1779-B1779</f>
        <v>20</v>
      </c>
      <c r="E1779" s="27">
        <f>A1779-C1779</f>
        <v>20</v>
      </c>
      <c r="F1779" t="s">
        <v>21</v>
      </c>
      <c r="G1779">
        <v>20</v>
      </c>
      <c r="H1779" t="s">
        <v>42</v>
      </c>
      <c r="I1779" s="12" t="s">
        <v>39</v>
      </c>
      <c r="J1779" s="12" t="s">
        <v>983</v>
      </c>
      <c r="K1779" s="3" t="s">
        <v>965</v>
      </c>
      <c r="L1779" s="3" t="s">
        <v>951</v>
      </c>
      <c r="M1779">
        <v>5</v>
      </c>
      <c r="N1779">
        <v>5</v>
      </c>
      <c r="O1779" s="23">
        <v>16.327999999999999</v>
      </c>
      <c r="R1779" t="str">
        <f>IF(Q1779&gt;0,(P1779*(Q1779^2))*(3.14159/6),"")</f>
        <v/>
      </c>
      <c r="S1779" t="s">
        <v>32</v>
      </c>
      <c r="T1779" t="s">
        <v>25</v>
      </c>
      <c r="U1779" t="s">
        <v>26</v>
      </c>
      <c r="V1779" t="s">
        <v>634</v>
      </c>
      <c r="X1779" t="s">
        <v>34</v>
      </c>
      <c r="AA1779" s="12" t="s">
        <v>835</v>
      </c>
      <c r="AB1779" t="str">
        <f>IF(Q1779&gt;0,"yes","no")</f>
        <v>no</v>
      </c>
      <c r="AC1779" t="str">
        <f>IF(O1779&gt;0,"yes","no")</f>
        <v>yes</v>
      </c>
      <c r="AD1779" t="str">
        <f>IF(AH1779="hatch","yes","no")</f>
        <v>no</v>
      </c>
      <c r="AE1779" t="str">
        <f>IF(AH1779="swimup","yes","no")</f>
        <v>no</v>
      </c>
      <c r="AF1779" t="str">
        <f>IF(AH1779="respiration","yes","no")</f>
        <v>no</v>
      </c>
      <c r="AH1779" t="s">
        <v>29</v>
      </c>
      <c r="AI1779">
        <f>IF(O1779&gt;0,(IF(S1779="live",O1779*0.84,IF(S1779="dried.ethanol",O1779*0.8449+2.8227,O1779))),"")</f>
        <v>16.327999999999999</v>
      </c>
      <c r="AL1779" t="str">
        <f>IF(OR(AND(Q1779=Q1780,P1779&gt;0),AND(O1779&gt;0,O1779=O1780)),"duplicate","")</f>
        <v/>
      </c>
      <c r="AM1779" t="s">
        <v>827</v>
      </c>
      <c r="AN1779" t="s">
        <v>827</v>
      </c>
      <c r="AO1779" t="s">
        <v>826</v>
      </c>
      <c r="AP1779" t="s">
        <v>826</v>
      </c>
      <c r="AQ1779" t="s">
        <v>32</v>
      </c>
    </row>
    <row r="1780" spans="1:43" x14ac:dyDescent="0.2">
      <c r="A1780" s="28">
        <v>42919</v>
      </c>
      <c r="B1780" s="1">
        <v>42899</v>
      </c>
      <c r="C1780" s="1" t="str">
        <f>IF(F1780="Kup","6/13/2017",IF(F1780="Sag","6/14/2017",""))</f>
        <v>6/13/2017</v>
      </c>
      <c r="D1780" s="27">
        <f>A1780-B1780</f>
        <v>20</v>
      </c>
      <c r="E1780" s="27">
        <f>A1780-C1780</f>
        <v>20</v>
      </c>
      <c r="F1780" t="s">
        <v>21</v>
      </c>
      <c r="G1780">
        <v>20</v>
      </c>
      <c r="H1780" t="s">
        <v>42</v>
      </c>
      <c r="I1780" s="12" t="s">
        <v>39</v>
      </c>
      <c r="J1780" s="12" t="s">
        <v>983</v>
      </c>
      <c r="K1780" s="3" t="s">
        <v>965</v>
      </c>
      <c r="L1780" s="3" t="s">
        <v>951</v>
      </c>
      <c r="M1780">
        <v>6</v>
      </c>
      <c r="N1780">
        <v>6</v>
      </c>
      <c r="O1780" s="23">
        <v>14.724</v>
      </c>
      <c r="R1780" t="str">
        <f>IF(Q1780&gt;0,(P1780*(Q1780^2))*(3.14159/6),"")</f>
        <v/>
      </c>
      <c r="S1780" t="s">
        <v>32</v>
      </c>
      <c r="T1780" t="s">
        <v>25</v>
      </c>
      <c r="U1780" t="s">
        <v>26</v>
      </c>
      <c r="V1780" t="s">
        <v>634</v>
      </c>
      <c r="X1780" t="s">
        <v>34</v>
      </c>
      <c r="AA1780" s="12" t="s">
        <v>835</v>
      </c>
      <c r="AB1780" t="str">
        <f>IF(Q1780&gt;0,"yes","no")</f>
        <v>no</v>
      </c>
      <c r="AC1780" t="str">
        <f>IF(O1780&gt;0,"yes","no")</f>
        <v>yes</v>
      </c>
      <c r="AD1780" t="str">
        <f>IF(AH1780="hatch","yes","no")</f>
        <v>no</v>
      </c>
      <c r="AE1780" t="str">
        <f>IF(AH1780="swimup","yes","no")</f>
        <v>no</v>
      </c>
      <c r="AF1780" t="str">
        <f>IF(AH1780="respiration","yes","no")</f>
        <v>no</v>
      </c>
      <c r="AH1780" t="s">
        <v>29</v>
      </c>
      <c r="AI1780">
        <f>IF(O1780&gt;0,(IF(S1780="live",O1780*0.84,IF(S1780="dried.ethanol",O1780*0.8449+2.8227,O1780))),"")</f>
        <v>14.724</v>
      </c>
      <c r="AL1780" t="str">
        <f>IF(OR(AND(Q1780=Q1781,P1780&gt;0),AND(O1780&gt;0,O1780=O1781)),"duplicate","")</f>
        <v/>
      </c>
      <c r="AM1780" t="s">
        <v>827</v>
      </c>
      <c r="AN1780" t="s">
        <v>827</v>
      </c>
      <c r="AO1780" t="s">
        <v>826</v>
      </c>
      <c r="AP1780" t="s">
        <v>826</v>
      </c>
      <c r="AQ1780" t="s">
        <v>32</v>
      </c>
    </row>
    <row r="1781" spans="1:43" x14ac:dyDescent="0.2">
      <c r="A1781" s="28">
        <v>42919</v>
      </c>
      <c r="B1781" s="1">
        <v>42899</v>
      </c>
      <c r="C1781" s="1" t="str">
        <f>IF(F1781="Kup","6/13/2017",IF(F1781="Sag","6/14/2017",""))</f>
        <v>6/13/2017</v>
      </c>
      <c r="D1781" s="27">
        <f>A1781-B1781</f>
        <v>20</v>
      </c>
      <c r="E1781" s="27">
        <f>A1781-C1781</f>
        <v>20</v>
      </c>
      <c r="F1781" t="s">
        <v>21</v>
      </c>
      <c r="G1781">
        <v>20</v>
      </c>
      <c r="H1781" t="s">
        <v>42</v>
      </c>
      <c r="I1781" s="12" t="s">
        <v>39</v>
      </c>
      <c r="J1781" s="12" t="s">
        <v>983</v>
      </c>
      <c r="K1781" s="3" t="s">
        <v>965</v>
      </c>
      <c r="L1781" s="3" t="s">
        <v>951</v>
      </c>
      <c r="M1781">
        <v>7</v>
      </c>
      <c r="N1781">
        <v>7</v>
      </c>
      <c r="O1781" s="23">
        <v>14.605</v>
      </c>
      <c r="R1781" t="str">
        <f>IF(Q1781&gt;0,(P1781*(Q1781^2))*(3.14159/6),"")</f>
        <v/>
      </c>
      <c r="S1781" t="s">
        <v>32</v>
      </c>
      <c r="T1781" t="s">
        <v>25</v>
      </c>
      <c r="U1781" t="s">
        <v>26</v>
      </c>
      <c r="V1781" t="s">
        <v>634</v>
      </c>
      <c r="X1781" t="s">
        <v>34</v>
      </c>
      <c r="AA1781" s="12" t="s">
        <v>835</v>
      </c>
      <c r="AB1781" t="str">
        <f>IF(Q1781&gt;0,"yes","no")</f>
        <v>no</v>
      </c>
      <c r="AC1781" t="str">
        <f>IF(O1781&gt;0,"yes","no")</f>
        <v>yes</v>
      </c>
      <c r="AD1781" t="str">
        <f>IF(AH1781="hatch","yes","no")</f>
        <v>no</v>
      </c>
      <c r="AE1781" t="str">
        <f>IF(AH1781="swimup","yes","no")</f>
        <v>no</v>
      </c>
      <c r="AF1781" t="str">
        <f>IF(AH1781="respiration","yes","no")</f>
        <v>no</v>
      </c>
      <c r="AH1781" t="s">
        <v>29</v>
      </c>
      <c r="AI1781">
        <f>IF(O1781&gt;0,(IF(S1781="live",O1781*0.84,IF(S1781="dried.ethanol",O1781*0.8449+2.8227,O1781))),"")</f>
        <v>14.605</v>
      </c>
      <c r="AL1781" t="str">
        <f>IF(OR(AND(Q1781=Q1782,P1781&gt;0),AND(O1781&gt;0,O1781=O1782)),"duplicate","")</f>
        <v/>
      </c>
      <c r="AM1781" t="s">
        <v>827</v>
      </c>
      <c r="AN1781" t="s">
        <v>827</v>
      </c>
      <c r="AO1781" t="s">
        <v>826</v>
      </c>
      <c r="AP1781" t="s">
        <v>826</v>
      </c>
      <c r="AQ1781" t="s">
        <v>32</v>
      </c>
    </row>
    <row r="1782" spans="1:43" x14ac:dyDescent="0.2">
      <c r="A1782" s="28">
        <v>42919</v>
      </c>
      <c r="B1782" s="1">
        <v>42899</v>
      </c>
      <c r="C1782" s="1" t="str">
        <f>IF(F1782="Kup","6/13/2017",IF(F1782="Sag","6/14/2017",""))</f>
        <v>6/13/2017</v>
      </c>
      <c r="D1782" s="27">
        <f>A1782-B1782</f>
        <v>20</v>
      </c>
      <c r="E1782" s="27">
        <f>A1782-C1782</f>
        <v>20</v>
      </c>
      <c r="F1782" t="s">
        <v>21</v>
      </c>
      <c r="G1782">
        <v>20</v>
      </c>
      <c r="H1782" t="s">
        <v>42</v>
      </c>
      <c r="I1782" s="12" t="s">
        <v>39</v>
      </c>
      <c r="J1782" s="12" t="s">
        <v>983</v>
      </c>
      <c r="K1782" s="3" t="s">
        <v>965</v>
      </c>
      <c r="L1782" s="3" t="s">
        <v>951</v>
      </c>
      <c r="M1782">
        <v>8</v>
      </c>
      <c r="N1782">
        <v>8</v>
      </c>
      <c r="O1782" s="23">
        <v>14.821</v>
      </c>
      <c r="R1782" t="str">
        <f>IF(Q1782&gt;0,(P1782*(Q1782^2))*(3.14159/6),"")</f>
        <v/>
      </c>
      <c r="S1782" t="s">
        <v>32</v>
      </c>
      <c r="T1782" t="s">
        <v>25</v>
      </c>
      <c r="U1782" t="s">
        <v>26</v>
      </c>
      <c r="V1782" t="s">
        <v>634</v>
      </c>
      <c r="X1782" t="s">
        <v>34</v>
      </c>
      <c r="AA1782" s="12" t="s">
        <v>835</v>
      </c>
      <c r="AB1782" t="str">
        <f>IF(Q1782&gt;0,"yes","no")</f>
        <v>no</v>
      </c>
      <c r="AC1782" t="str">
        <f>IF(O1782&gt;0,"yes","no")</f>
        <v>yes</v>
      </c>
      <c r="AD1782" t="str">
        <f>IF(AH1782="hatch","yes","no")</f>
        <v>no</v>
      </c>
      <c r="AE1782" t="str">
        <f>IF(AH1782="swimup","yes","no")</f>
        <v>no</v>
      </c>
      <c r="AF1782" t="str">
        <f>IF(AH1782="respiration","yes","no")</f>
        <v>no</v>
      </c>
      <c r="AH1782" t="s">
        <v>29</v>
      </c>
      <c r="AI1782">
        <f>IF(O1782&gt;0,(IF(S1782="live",O1782*0.84,IF(S1782="dried.ethanol",O1782*0.8449+2.8227,O1782))),"")</f>
        <v>14.821</v>
      </c>
      <c r="AL1782" t="str">
        <f>IF(OR(AND(Q1782=Q1783,P1782&gt;0),AND(O1782&gt;0,O1782=O1783)),"duplicate","")</f>
        <v/>
      </c>
      <c r="AM1782" t="s">
        <v>827</v>
      </c>
      <c r="AN1782" t="s">
        <v>827</v>
      </c>
      <c r="AO1782" t="s">
        <v>826</v>
      </c>
      <c r="AP1782" t="s">
        <v>826</v>
      </c>
      <c r="AQ1782" t="s">
        <v>32</v>
      </c>
    </row>
    <row r="1783" spans="1:43" x14ac:dyDescent="0.2">
      <c r="A1783" s="28">
        <v>42919</v>
      </c>
      <c r="B1783" s="1">
        <v>42899</v>
      </c>
      <c r="C1783" s="1" t="str">
        <f>IF(F1783="Kup","6/13/2017",IF(F1783="Sag","6/14/2017",""))</f>
        <v>6/13/2017</v>
      </c>
      <c r="D1783" s="27">
        <f>A1783-B1783</f>
        <v>20</v>
      </c>
      <c r="E1783" s="27">
        <f>A1783-C1783</f>
        <v>20</v>
      </c>
      <c r="F1783" t="s">
        <v>21</v>
      </c>
      <c r="G1783">
        <v>20</v>
      </c>
      <c r="H1783" t="s">
        <v>42</v>
      </c>
      <c r="I1783" s="12" t="s">
        <v>39</v>
      </c>
      <c r="J1783" s="12" t="s">
        <v>983</v>
      </c>
      <c r="K1783" s="3" t="s">
        <v>965</v>
      </c>
      <c r="L1783" s="3" t="s">
        <v>951</v>
      </c>
      <c r="M1783">
        <v>9</v>
      </c>
      <c r="N1783">
        <v>9</v>
      </c>
      <c r="O1783" s="23">
        <v>13.917999999999999</v>
      </c>
      <c r="R1783" t="str">
        <f>IF(Q1783&gt;0,(P1783*(Q1783^2))*(3.14159/6),"")</f>
        <v/>
      </c>
      <c r="S1783" t="s">
        <v>32</v>
      </c>
      <c r="T1783" t="s">
        <v>25</v>
      </c>
      <c r="U1783" t="s">
        <v>26</v>
      </c>
      <c r="V1783" t="s">
        <v>634</v>
      </c>
      <c r="X1783" t="s">
        <v>34</v>
      </c>
      <c r="AA1783" s="12" t="s">
        <v>835</v>
      </c>
      <c r="AB1783" t="str">
        <f>IF(Q1783&gt;0,"yes","no")</f>
        <v>no</v>
      </c>
      <c r="AC1783" t="str">
        <f>IF(O1783&gt;0,"yes","no")</f>
        <v>yes</v>
      </c>
      <c r="AD1783" t="str">
        <f>IF(AH1783="hatch","yes","no")</f>
        <v>no</v>
      </c>
      <c r="AE1783" t="str">
        <f>IF(AH1783="swimup","yes","no")</f>
        <v>no</v>
      </c>
      <c r="AF1783" t="str">
        <f>IF(AH1783="respiration","yes","no")</f>
        <v>no</v>
      </c>
      <c r="AH1783" t="s">
        <v>29</v>
      </c>
      <c r="AI1783">
        <f>IF(O1783&gt;0,(IF(S1783="live",O1783*0.84,IF(S1783="dried.ethanol",O1783*0.8449+2.8227,O1783))),"")</f>
        <v>13.917999999999999</v>
      </c>
      <c r="AL1783" t="str">
        <f>IF(OR(AND(Q1783=Q1784,P1783&gt;0),AND(O1783&gt;0,O1783=O1784)),"duplicate","")</f>
        <v/>
      </c>
      <c r="AM1783" t="s">
        <v>827</v>
      </c>
      <c r="AN1783" t="s">
        <v>827</v>
      </c>
      <c r="AO1783" t="s">
        <v>826</v>
      </c>
      <c r="AP1783" t="s">
        <v>826</v>
      </c>
      <c r="AQ1783" t="s">
        <v>32</v>
      </c>
    </row>
    <row r="1784" spans="1:43" x14ac:dyDescent="0.2">
      <c r="A1784" s="28">
        <v>42919</v>
      </c>
      <c r="B1784" s="1">
        <v>42899</v>
      </c>
      <c r="C1784" s="1" t="str">
        <f>IF(F1784="Kup","6/13/2017",IF(F1784="Sag","6/14/2017",""))</f>
        <v>6/13/2017</v>
      </c>
      <c r="D1784" s="27">
        <f>A1784-B1784</f>
        <v>20</v>
      </c>
      <c r="E1784" s="27">
        <f>A1784-C1784</f>
        <v>20</v>
      </c>
      <c r="F1784" t="s">
        <v>21</v>
      </c>
      <c r="G1784">
        <v>20</v>
      </c>
      <c r="H1784" t="s">
        <v>42</v>
      </c>
      <c r="I1784" s="12" t="s">
        <v>39</v>
      </c>
      <c r="J1784" s="12" t="s">
        <v>983</v>
      </c>
      <c r="K1784" s="3" t="s">
        <v>965</v>
      </c>
      <c r="L1784" s="3" t="s">
        <v>951</v>
      </c>
      <c r="M1784">
        <v>10</v>
      </c>
      <c r="N1784">
        <v>10</v>
      </c>
      <c r="O1784" s="23">
        <v>15.865</v>
      </c>
      <c r="R1784" t="str">
        <f>IF(Q1784&gt;0,(P1784*(Q1784^2))*(3.14159/6),"")</f>
        <v/>
      </c>
      <c r="S1784" t="s">
        <v>32</v>
      </c>
      <c r="T1784" t="s">
        <v>25</v>
      </c>
      <c r="U1784" t="s">
        <v>26</v>
      </c>
      <c r="V1784" t="s">
        <v>634</v>
      </c>
      <c r="X1784" t="s">
        <v>34</v>
      </c>
      <c r="AA1784" s="12" t="s">
        <v>835</v>
      </c>
      <c r="AB1784" t="str">
        <f>IF(Q1784&gt;0,"yes","no")</f>
        <v>no</v>
      </c>
      <c r="AC1784" t="str">
        <f>IF(O1784&gt;0,"yes","no")</f>
        <v>yes</v>
      </c>
      <c r="AD1784" t="str">
        <f>IF(AH1784="hatch","yes","no")</f>
        <v>no</v>
      </c>
      <c r="AE1784" t="str">
        <f>IF(AH1784="swimup","yes","no")</f>
        <v>no</v>
      </c>
      <c r="AF1784" t="str">
        <f>IF(AH1784="respiration","yes","no")</f>
        <v>no</v>
      </c>
      <c r="AH1784" t="s">
        <v>29</v>
      </c>
      <c r="AI1784">
        <f>IF(O1784&gt;0,(IF(S1784="live",O1784*0.84,IF(S1784="dried.ethanol",O1784*0.8449+2.8227,O1784))),"")</f>
        <v>15.865</v>
      </c>
      <c r="AL1784" t="str">
        <f>IF(OR(AND(Q1784=Q1785,P1784&gt;0),AND(O1784&gt;0,O1784=O1785)),"duplicate","")</f>
        <v/>
      </c>
      <c r="AM1784" t="s">
        <v>827</v>
      </c>
      <c r="AN1784" t="s">
        <v>827</v>
      </c>
      <c r="AO1784" t="s">
        <v>826</v>
      </c>
      <c r="AP1784" t="s">
        <v>826</v>
      </c>
      <c r="AQ1784" t="s">
        <v>32</v>
      </c>
    </row>
    <row r="1785" spans="1:43" x14ac:dyDescent="0.2">
      <c r="A1785" s="28">
        <v>42919</v>
      </c>
      <c r="B1785" s="1">
        <v>42899</v>
      </c>
      <c r="C1785" s="1" t="str">
        <f>IF(F1785="Kup","6/13/2017",IF(F1785="Sag","6/14/2017",""))</f>
        <v>6/13/2017</v>
      </c>
      <c r="D1785" s="27">
        <f>A1785-B1785</f>
        <v>20</v>
      </c>
      <c r="E1785" s="27">
        <f>A1785-C1785</f>
        <v>20</v>
      </c>
      <c r="F1785" t="s">
        <v>21</v>
      </c>
      <c r="G1785">
        <v>20</v>
      </c>
      <c r="H1785" t="s">
        <v>42</v>
      </c>
      <c r="I1785" s="12" t="s">
        <v>23</v>
      </c>
      <c r="J1785" s="12" t="s">
        <v>23</v>
      </c>
      <c r="K1785" s="3" t="s">
        <v>956</v>
      </c>
      <c r="L1785" s="3" t="s">
        <v>955</v>
      </c>
      <c r="M1785">
        <v>1</v>
      </c>
      <c r="N1785">
        <v>1</v>
      </c>
      <c r="O1785" s="23">
        <v>14.087</v>
      </c>
      <c r="R1785" t="str">
        <f>IF(Q1785&gt;0,(P1785*(Q1785^2))*(3.14159/6),"")</f>
        <v/>
      </c>
      <c r="S1785" t="s">
        <v>32</v>
      </c>
      <c r="T1785" t="s">
        <v>25</v>
      </c>
      <c r="U1785" t="s">
        <v>26</v>
      </c>
      <c r="V1785" t="s">
        <v>46</v>
      </c>
      <c r="X1785" t="s">
        <v>34</v>
      </c>
      <c r="Z1785" t="s">
        <v>35</v>
      </c>
      <c r="AA1785" s="12" t="s">
        <v>835</v>
      </c>
      <c r="AB1785" t="str">
        <f>IF(Q1785&gt;0,"yes","no")</f>
        <v>no</v>
      </c>
      <c r="AC1785" t="str">
        <f>IF(O1785&gt;0,"yes","no")</f>
        <v>yes</v>
      </c>
      <c r="AD1785" t="str">
        <f>IF(AH1785="hatch","yes","no")</f>
        <v>no</v>
      </c>
      <c r="AE1785" t="str">
        <f>IF(AH1785="swimup","yes","no")</f>
        <v>no</v>
      </c>
      <c r="AF1785" t="str">
        <f>IF(AH1785="respiration","yes","no")</f>
        <v>no</v>
      </c>
      <c r="AH1785" t="s">
        <v>29</v>
      </c>
      <c r="AI1785">
        <f>IF(O1785&gt;0,(IF(S1785="live",O1785*0.84,IF(S1785="dried.ethanol",O1785*0.8449+2.8227,O1785))),"")</f>
        <v>14.087</v>
      </c>
      <c r="AL1785" t="str">
        <f>IF(OR(AND(Q1785=Q1786,P1785&gt;0),AND(O1785&gt;0,O1785=O1786)),"duplicate","")</f>
        <v/>
      </c>
      <c r="AM1785" t="s">
        <v>827</v>
      </c>
      <c r="AN1785" t="s">
        <v>827</v>
      </c>
      <c r="AO1785" t="s">
        <v>826</v>
      </c>
      <c r="AP1785" t="s">
        <v>826</v>
      </c>
      <c r="AQ1785" t="s">
        <v>32</v>
      </c>
    </row>
    <row r="1786" spans="1:43" x14ac:dyDescent="0.2">
      <c r="A1786" s="28">
        <v>42919</v>
      </c>
      <c r="B1786" s="1">
        <v>42899</v>
      </c>
      <c r="C1786" s="1" t="str">
        <f>IF(F1786="Kup","6/13/2017",IF(F1786="Sag","6/14/2017",""))</f>
        <v>6/13/2017</v>
      </c>
      <c r="D1786" s="27">
        <f>A1786-B1786</f>
        <v>20</v>
      </c>
      <c r="E1786" s="27">
        <f>A1786-C1786</f>
        <v>20</v>
      </c>
      <c r="F1786" t="s">
        <v>21</v>
      </c>
      <c r="G1786">
        <v>20</v>
      </c>
      <c r="H1786" t="s">
        <v>42</v>
      </c>
      <c r="I1786" s="12" t="s">
        <v>23</v>
      </c>
      <c r="J1786" s="12" t="s">
        <v>23</v>
      </c>
      <c r="K1786" s="3" t="s">
        <v>956</v>
      </c>
      <c r="L1786" s="3" t="s">
        <v>955</v>
      </c>
      <c r="M1786">
        <v>1</v>
      </c>
      <c r="O1786" s="23">
        <v>15.6</v>
      </c>
      <c r="R1786" t="str">
        <f>IF(Q1786&gt;0,(P1786*(Q1786^2))*(3.14159/6),"")</f>
        <v/>
      </c>
      <c r="S1786" t="s">
        <v>24</v>
      </c>
      <c r="T1786" t="s">
        <v>25</v>
      </c>
      <c r="U1786" t="s">
        <v>26</v>
      </c>
      <c r="V1786" t="s">
        <v>47</v>
      </c>
      <c r="W1786" t="s">
        <v>48</v>
      </c>
      <c r="X1786" t="s">
        <v>28</v>
      </c>
      <c r="Z1786" t="s">
        <v>35</v>
      </c>
      <c r="AA1786" s="12" t="s">
        <v>835</v>
      </c>
      <c r="AB1786" t="str">
        <f>IF(Q1786&gt;0,"yes","no")</f>
        <v>no</v>
      </c>
      <c r="AC1786" t="str">
        <f>IF(O1786&gt;0,"yes","no")</f>
        <v>yes</v>
      </c>
      <c r="AD1786" t="str">
        <f>IF(AH1786="hatch","yes","no")</f>
        <v>no</v>
      </c>
      <c r="AE1786" t="str">
        <f>IF(AH1786="swimup","yes","no")</f>
        <v>no</v>
      </c>
      <c r="AF1786" t="str">
        <f>IF(AH1786="respiration","yes","no")</f>
        <v>no</v>
      </c>
      <c r="AH1786" t="s">
        <v>29</v>
      </c>
      <c r="AI1786">
        <f>IF(O1786&gt;0,(IF(S1786="live",O1786*0.84,IF(S1786="dried.ethanol",O1786*0.8449+2.8227,O1786))),"")</f>
        <v>13.103999999999999</v>
      </c>
      <c r="AL1786" t="str">
        <f>IF(OR(AND(Q1786=Q1787,P1786&gt;0),AND(O1786&gt;0,O1786=O1787)),"duplicate","")</f>
        <v/>
      </c>
      <c r="AM1786" t="s">
        <v>827</v>
      </c>
      <c r="AN1786" t="s">
        <v>827</v>
      </c>
      <c r="AO1786" t="s">
        <v>826</v>
      </c>
      <c r="AP1786" t="s">
        <v>826</v>
      </c>
      <c r="AQ1786" t="s">
        <v>24</v>
      </c>
    </row>
    <row r="1787" spans="1:43" x14ac:dyDescent="0.2">
      <c r="A1787" s="28">
        <v>42919</v>
      </c>
      <c r="B1787" s="1">
        <v>42899</v>
      </c>
      <c r="C1787" s="1" t="str">
        <f>IF(F1787="Kup","6/13/2017",IF(F1787="Sag","6/14/2017",""))</f>
        <v>6/13/2017</v>
      </c>
      <c r="D1787" s="27">
        <f>A1787-B1787</f>
        <v>20</v>
      </c>
      <c r="E1787" s="27">
        <f>A1787-C1787</f>
        <v>20</v>
      </c>
      <c r="F1787" t="s">
        <v>21</v>
      </c>
      <c r="G1787">
        <v>20</v>
      </c>
      <c r="H1787" t="s">
        <v>42</v>
      </c>
      <c r="I1787" s="12" t="s">
        <v>23</v>
      </c>
      <c r="J1787" s="12" t="s">
        <v>23</v>
      </c>
      <c r="K1787" s="3" t="s">
        <v>956</v>
      </c>
      <c r="L1787" s="3" t="s">
        <v>955</v>
      </c>
      <c r="M1787">
        <v>2</v>
      </c>
      <c r="N1787">
        <v>2</v>
      </c>
      <c r="O1787" s="23">
        <v>15.702999999999999</v>
      </c>
      <c r="R1787" t="str">
        <f>IF(Q1787&gt;0,(P1787*(Q1787^2))*(3.14159/6),"")</f>
        <v/>
      </c>
      <c r="S1787" t="s">
        <v>32</v>
      </c>
      <c r="T1787" t="s">
        <v>25</v>
      </c>
      <c r="U1787" t="s">
        <v>26</v>
      </c>
      <c r="V1787" t="s">
        <v>46</v>
      </c>
      <c r="X1787" t="s">
        <v>34</v>
      </c>
      <c r="Z1787" t="s">
        <v>35</v>
      </c>
      <c r="AA1787" s="12" t="s">
        <v>835</v>
      </c>
      <c r="AB1787" t="str">
        <f>IF(Q1787&gt;0,"yes","no")</f>
        <v>no</v>
      </c>
      <c r="AC1787" t="str">
        <f>IF(O1787&gt;0,"yes","no")</f>
        <v>yes</v>
      </c>
      <c r="AD1787" t="str">
        <f>IF(AH1787="hatch","yes","no")</f>
        <v>no</v>
      </c>
      <c r="AE1787" t="str">
        <f>IF(AH1787="swimup","yes","no")</f>
        <v>no</v>
      </c>
      <c r="AF1787" t="str">
        <f>IF(AH1787="respiration","yes","no")</f>
        <v>no</v>
      </c>
      <c r="AH1787" t="s">
        <v>29</v>
      </c>
      <c r="AI1787">
        <f>IF(O1787&gt;0,(IF(S1787="live",O1787*0.84,IF(S1787="dried.ethanol",O1787*0.8449+2.8227,O1787))),"")</f>
        <v>15.702999999999999</v>
      </c>
      <c r="AL1787" t="str">
        <f>IF(OR(AND(Q1787=Q1788,P1787&gt;0),AND(O1787&gt;0,O1787=O1788)),"duplicate","")</f>
        <v/>
      </c>
      <c r="AM1787" t="s">
        <v>827</v>
      </c>
      <c r="AN1787" t="s">
        <v>827</v>
      </c>
      <c r="AO1787" t="s">
        <v>826</v>
      </c>
      <c r="AP1787" t="s">
        <v>826</v>
      </c>
      <c r="AQ1787" t="s">
        <v>32</v>
      </c>
    </row>
    <row r="1788" spans="1:43" x14ac:dyDescent="0.2">
      <c r="A1788" s="28">
        <v>42919</v>
      </c>
      <c r="B1788" s="1">
        <v>42899</v>
      </c>
      <c r="C1788" s="1" t="str">
        <f>IF(F1788="Kup","6/13/2017",IF(F1788="Sag","6/14/2017",""))</f>
        <v>6/13/2017</v>
      </c>
      <c r="D1788" s="27">
        <f>A1788-B1788</f>
        <v>20</v>
      </c>
      <c r="E1788" s="27">
        <f>A1788-C1788</f>
        <v>20</v>
      </c>
      <c r="F1788" t="s">
        <v>21</v>
      </c>
      <c r="G1788">
        <v>20</v>
      </c>
      <c r="H1788" t="s">
        <v>42</v>
      </c>
      <c r="I1788" s="12" t="s">
        <v>23</v>
      </c>
      <c r="J1788" s="12" t="s">
        <v>23</v>
      </c>
      <c r="K1788" s="3" t="s">
        <v>956</v>
      </c>
      <c r="L1788" s="3" t="s">
        <v>955</v>
      </c>
      <c r="M1788">
        <v>2</v>
      </c>
      <c r="O1788" s="23">
        <v>17.3</v>
      </c>
      <c r="R1788" t="str">
        <f>IF(Q1788&gt;0,(P1788*(Q1788^2))*(3.14159/6),"")</f>
        <v/>
      </c>
      <c r="S1788" t="s">
        <v>24</v>
      </c>
      <c r="T1788" t="s">
        <v>25</v>
      </c>
      <c r="U1788" t="s">
        <v>26</v>
      </c>
      <c r="V1788" t="s">
        <v>47</v>
      </c>
      <c r="W1788" t="s">
        <v>48</v>
      </c>
      <c r="X1788" t="s">
        <v>28</v>
      </c>
      <c r="Z1788" t="s">
        <v>35</v>
      </c>
      <c r="AA1788" s="12" t="s">
        <v>835</v>
      </c>
      <c r="AB1788" t="str">
        <f>IF(Q1788&gt;0,"yes","no")</f>
        <v>no</v>
      </c>
      <c r="AC1788" t="str">
        <f>IF(O1788&gt;0,"yes","no")</f>
        <v>yes</v>
      </c>
      <c r="AD1788" t="str">
        <f>IF(AH1788="hatch","yes","no")</f>
        <v>no</v>
      </c>
      <c r="AE1788" t="str">
        <f>IF(AH1788="swimup","yes","no")</f>
        <v>no</v>
      </c>
      <c r="AF1788" t="str">
        <f>IF(AH1788="respiration","yes","no")</f>
        <v>no</v>
      </c>
      <c r="AH1788" t="s">
        <v>29</v>
      </c>
      <c r="AI1788">
        <f>IF(O1788&gt;0,(IF(S1788="live",O1788*0.84,IF(S1788="dried.ethanol",O1788*0.8449+2.8227,O1788))),"")</f>
        <v>14.532</v>
      </c>
      <c r="AL1788" t="str">
        <f>IF(OR(AND(Q1788=Q1789,P1788&gt;0),AND(O1788&gt;0,O1788=O1789)),"duplicate","")</f>
        <v/>
      </c>
      <c r="AM1788" t="s">
        <v>827</v>
      </c>
      <c r="AN1788" t="s">
        <v>827</v>
      </c>
      <c r="AO1788" t="s">
        <v>826</v>
      </c>
      <c r="AP1788" t="s">
        <v>826</v>
      </c>
      <c r="AQ1788" t="s">
        <v>24</v>
      </c>
    </row>
    <row r="1789" spans="1:43" x14ac:dyDescent="0.2">
      <c r="A1789" s="28">
        <v>42919</v>
      </c>
      <c r="B1789" s="1">
        <v>42899</v>
      </c>
      <c r="C1789" s="1" t="str">
        <f>IF(F1789="Kup","6/13/2017",IF(F1789="Sag","6/14/2017",""))</f>
        <v>6/13/2017</v>
      </c>
      <c r="D1789" s="27">
        <f>A1789-B1789</f>
        <v>20</v>
      </c>
      <c r="E1789" s="27">
        <f>A1789-C1789</f>
        <v>20</v>
      </c>
      <c r="F1789" t="s">
        <v>21</v>
      </c>
      <c r="G1789">
        <v>20</v>
      </c>
      <c r="H1789" t="s">
        <v>42</v>
      </c>
      <c r="I1789" s="12" t="s">
        <v>23</v>
      </c>
      <c r="J1789" s="12" t="s">
        <v>23</v>
      </c>
      <c r="K1789" s="3" t="s">
        <v>956</v>
      </c>
      <c r="L1789" s="3" t="s">
        <v>955</v>
      </c>
      <c r="M1789">
        <v>3</v>
      </c>
      <c r="N1789">
        <v>3</v>
      </c>
      <c r="O1789" s="23">
        <v>14.054</v>
      </c>
      <c r="R1789" t="str">
        <f>IF(Q1789&gt;0,(P1789*(Q1789^2))*(3.14159/6),"")</f>
        <v/>
      </c>
      <c r="S1789" t="s">
        <v>32</v>
      </c>
      <c r="T1789" t="s">
        <v>25</v>
      </c>
      <c r="U1789" t="s">
        <v>26</v>
      </c>
      <c r="V1789" t="s">
        <v>46</v>
      </c>
      <c r="X1789" t="s">
        <v>34</v>
      </c>
      <c r="Z1789" t="s">
        <v>35</v>
      </c>
      <c r="AA1789" s="12" t="s">
        <v>835</v>
      </c>
      <c r="AB1789" t="str">
        <f>IF(Q1789&gt;0,"yes","no")</f>
        <v>no</v>
      </c>
      <c r="AC1789" t="str">
        <f>IF(O1789&gt;0,"yes","no")</f>
        <v>yes</v>
      </c>
      <c r="AD1789" t="str">
        <f>IF(AH1789="hatch","yes","no")</f>
        <v>no</v>
      </c>
      <c r="AE1789" t="str">
        <f>IF(AH1789="swimup","yes","no")</f>
        <v>no</v>
      </c>
      <c r="AF1789" t="str">
        <f>IF(AH1789="respiration","yes","no")</f>
        <v>no</v>
      </c>
      <c r="AH1789" t="s">
        <v>29</v>
      </c>
      <c r="AI1789">
        <f>IF(O1789&gt;0,(IF(S1789="live",O1789*0.84,IF(S1789="dried.ethanol",O1789*0.8449+2.8227,O1789))),"")</f>
        <v>14.054</v>
      </c>
      <c r="AL1789" t="str">
        <f>IF(OR(AND(Q1789=Q1790,P1789&gt;0),AND(O1789&gt;0,O1789=O1790)),"duplicate","")</f>
        <v/>
      </c>
      <c r="AM1789" t="s">
        <v>827</v>
      </c>
      <c r="AN1789" t="s">
        <v>827</v>
      </c>
      <c r="AO1789" t="s">
        <v>826</v>
      </c>
      <c r="AP1789" t="s">
        <v>826</v>
      </c>
      <c r="AQ1789" t="s">
        <v>32</v>
      </c>
    </row>
    <row r="1790" spans="1:43" x14ac:dyDescent="0.2">
      <c r="A1790" s="28">
        <v>42919</v>
      </c>
      <c r="B1790" s="1">
        <v>42899</v>
      </c>
      <c r="C1790" s="1" t="str">
        <f>IF(F1790="Kup","6/13/2017",IF(F1790="Sag","6/14/2017",""))</f>
        <v>6/13/2017</v>
      </c>
      <c r="D1790" s="27">
        <f>A1790-B1790</f>
        <v>20</v>
      </c>
      <c r="E1790" s="27">
        <f>A1790-C1790</f>
        <v>20</v>
      </c>
      <c r="F1790" t="s">
        <v>21</v>
      </c>
      <c r="G1790">
        <v>20</v>
      </c>
      <c r="H1790" t="s">
        <v>42</v>
      </c>
      <c r="I1790" s="12" t="s">
        <v>23</v>
      </c>
      <c r="J1790" s="12" t="s">
        <v>23</v>
      </c>
      <c r="K1790" s="3" t="s">
        <v>956</v>
      </c>
      <c r="L1790" s="3" t="s">
        <v>955</v>
      </c>
      <c r="M1790">
        <v>3</v>
      </c>
      <c r="O1790" s="23">
        <v>15.1</v>
      </c>
      <c r="R1790" t="str">
        <f>IF(Q1790&gt;0,(P1790*(Q1790^2))*(3.14159/6),"")</f>
        <v/>
      </c>
      <c r="S1790" t="s">
        <v>24</v>
      </c>
      <c r="T1790" t="s">
        <v>25</v>
      </c>
      <c r="U1790" t="s">
        <v>26</v>
      </c>
      <c r="V1790" t="s">
        <v>47</v>
      </c>
      <c r="W1790" t="s">
        <v>48</v>
      </c>
      <c r="X1790" t="s">
        <v>28</v>
      </c>
      <c r="Z1790" t="s">
        <v>35</v>
      </c>
      <c r="AA1790" s="12" t="s">
        <v>835</v>
      </c>
      <c r="AB1790" t="str">
        <f>IF(Q1790&gt;0,"yes","no")</f>
        <v>no</v>
      </c>
      <c r="AC1790" t="str">
        <f>IF(O1790&gt;0,"yes","no")</f>
        <v>yes</v>
      </c>
      <c r="AD1790" t="str">
        <f>IF(AH1790="hatch","yes","no")</f>
        <v>no</v>
      </c>
      <c r="AE1790" t="str">
        <f>IF(AH1790="swimup","yes","no")</f>
        <v>no</v>
      </c>
      <c r="AF1790" t="str">
        <f>IF(AH1790="respiration","yes","no")</f>
        <v>no</v>
      </c>
      <c r="AH1790" t="s">
        <v>29</v>
      </c>
      <c r="AI1790">
        <f>IF(O1790&gt;0,(IF(S1790="live",O1790*0.84,IF(S1790="dried.ethanol",O1790*0.8449+2.8227,O1790))),"")</f>
        <v>12.683999999999999</v>
      </c>
      <c r="AL1790" t="str">
        <f>IF(OR(AND(Q1790=Q1791,P1790&gt;0),AND(O1790&gt;0,O1790=O1791)),"duplicate","")</f>
        <v/>
      </c>
      <c r="AM1790" t="s">
        <v>827</v>
      </c>
      <c r="AN1790" t="s">
        <v>827</v>
      </c>
      <c r="AO1790" t="s">
        <v>826</v>
      </c>
      <c r="AP1790" t="s">
        <v>826</v>
      </c>
      <c r="AQ1790" t="s">
        <v>24</v>
      </c>
    </row>
    <row r="1791" spans="1:43" x14ac:dyDescent="0.2">
      <c r="A1791" s="28">
        <v>42919</v>
      </c>
      <c r="B1791" s="1">
        <v>42899</v>
      </c>
      <c r="C1791" s="1" t="str">
        <f>IF(F1791="Kup","6/13/2017",IF(F1791="Sag","6/14/2017",""))</f>
        <v>6/13/2017</v>
      </c>
      <c r="D1791" s="27">
        <f>A1791-B1791</f>
        <v>20</v>
      </c>
      <c r="E1791" s="27">
        <f>A1791-C1791</f>
        <v>20</v>
      </c>
      <c r="F1791" t="s">
        <v>21</v>
      </c>
      <c r="G1791">
        <v>20</v>
      </c>
      <c r="H1791" t="s">
        <v>42</v>
      </c>
      <c r="I1791" s="12" t="s">
        <v>23</v>
      </c>
      <c r="J1791" s="12" t="s">
        <v>23</v>
      </c>
      <c r="K1791" s="3" t="s">
        <v>956</v>
      </c>
      <c r="L1791" s="3" t="s">
        <v>955</v>
      </c>
      <c r="M1791">
        <v>4</v>
      </c>
      <c r="N1791">
        <v>4</v>
      </c>
      <c r="O1791" s="23">
        <v>13.523999999999999</v>
      </c>
      <c r="R1791" t="str">
        <f>IF(Q1791&gt;0,(P1791*(Q1791^2))*(3.14159/6),"")</f>
        <v/>
      </c>
      <c r="S1791" t="s">
        <v>32</v>
      </c>
      <c r="T1791" t="s">
        <v>25</v>
      </c>
      <c r="U1791" t="s">
        <v>26</v>
      </c>
      <c r="V1791" t="s">
        <v>46</v>
      </c>
      <c r="X1791" t="s">
        <v>34</v>
      </c>
      <c r="Z1791" t="s">
        <v>35</v>
      </c>
      <c r="AA1791" s="12" t="s">
        <v>835</v>
      </c>
      <c r="AB1791" t="str">
        <f>IF(Q1791&gt;0,"yes","no")</f>
        <v>no</v>
      </c>
      <c r="AC1791" t="str">
        <f>IF(O1791&gt;0,"yes","no")</f>
        <v>yes</v>
      </c>
      <c r="AD1791" t="str">
        <f>IF(AH1791="hatch","yes","no")</f>
        <v>no</v>
      </c>
      <c r="AE1791" t="str">
        <f>IF(AH1791="swimup","yes","no")</f>
        <v>no</v>
      </c>
      <c r="AF1791" t="str">
        <f>IF(AH1791="respiration","yes","no")</f>
        <v>no</v>
      </c>
      <c r="AH1791" t="s">
        <v>29</v>
      </c>
      <c r="AI1791">
        <f>IF(O1791&gt;0,(IF(S1791="live",O1791*0.84,IF(S1791="dried.ethanol",O1791*0.8449+2.8227,O1791))),"")</f>
        <v>13.523999999999999</v>
      </c>
      <c r="AL1791" t="str">
        <f>IF(OR(AND(Q1791=Q1792,P1791&gt;0),AND(O1791&gt;0,O1791=O1792)),"duplicate","")</f>
        <v/>
      </c>
      <c r="AM1791" t="s">
        <v>827</v>
      </c>
      <c r="AN1791" t="s">
        <v>827</v>
      </c>
      <c r="AO1791" t="s">
        <v>826</v>
      </c>
      <c r="AP1791" t="s">
        <v>826</v>
      </c>
      <c r="AQ1791" t="s">
        <v>32</v>
      </c>
    </row>
    <row r="1792" spans="1:43" x14ac:dyDescent="0.2">
      <c r="A1792" s="28">
        <v>42919</v>
      </c>
      <c r="B1792" s="1">
        <v>42899</v>
      </c>
      <c r="C1792" s="1" t="str">
        <f>IF(F1792="Kup","6/13/2017",IF(F1792="Sag","6/14/2017",""))</f>
        <v>6/13/2017</v>
      </c>
      <c r="D1792" s="27">
        <f>A1792-B1792</f>
        <v>20</v>
      </c>
      <c r="E1792" s="27">
        <f>A1792-C1792</f>
        <v>20</v>
      </c>
      <c r="F1792" t="s">
        <v>21</v>
      </c>
      <c r="G1792">
        <v>20</v>
      </c>
      <c r="H1792" t="s">
        <v>42</v>
      </c>
      <c r="I1792" s="12" t="s">
        <v>23</v>
      </c>
      <c r="J1792" s="12" t="s">
        <v>23</v>
      </c>
      <c r="K1792" s="3" t="s">
        <v>956</v>
      </c>
      <c r="L1792" s="3" t="s">
        <v>955</v>
      </c>
      <c r="M1792">
        <v>4</v>
      </c>
      <c r="O1792" s="23">
        <v>17.600000000000001</v>
      </c>
      <c r="R1792" t="str">
        <f>IF(Q1792&gt;0,(P1792*(Q1792^2))*(3.14159/6),"")</f>
        <v/>
      </c>
      <c r="S1792" t="s">
        <v>24</v>
      </c>
      <c r="T1792" t="s">
        <v>25</v>
      </c>
      <c r="U1792" t="s">
        <v>26</v>
      </c>
      <c r="V1792" t="s">
        <v>47</v>
      </c>
      <c r="W1792" t="s">
        <v>48</v>
      </c>
      <c r="X1792" t="s">
        <v>28</v>
      </c>
      <c r="Z1792" t="s">
        <v>35</v>
      </c>
      <c r="AA1792" s="12" t="s">
        <v>835</v>
      </c>
      <c r="AB1792" t="str">
        <f>IF(Q1792&gt;0,"yes","no")</f>
        <v>no</v>
      </c>
      <c r="AC1792" t="str">
        <f>IF(O1792&gt;0,"yes","no")</f>
        <v>yes</v>
      </c>
      <c r="AD1792" t="str">
        <f>IF(AH1792="hatch","yes","no")</f>
        <v>no</v>
      </c>
      <c r="AE1792" t="str">
        <f>IF(AH1792="swimup","yes","no")</f>
        <v>no</v>
      </c>
      <c r="AF1792" t="str">
        <f>IF(AH1792="respiration","yes","no")</f>
        <v>no</v>
      </c>
      <c r="AH1792" t="s">
        <v>29</v>
      </c>
      <c r="AI1792">
        <f>IF(O1792&gt;0,(IF(S1792="live",O1792*0.84,IF(S1792="dried.ethanol",O1792*0.8449+2.8227,O1792))),"")</f>
        <v>14.784000000000001</v>
      </c>
      <c r="AL1792" t="str">
        <f>IF(OR(AND(Q1792=Q1793,P1792&gt;0),AND(O1792&gt;0,O1792=O1793)),"duplicate","")</f>
        <v/>
      </c>
      <c r="AM1792" t="s">
        <v>827</v>
      </c>
      <c r="AN1792" t="s">
        <v>827</v>
      </c>
      <c r="AO1792" t="s">
        <v>826</v>
      </c>
      <c r="AP1792" t="s">
        <v>826</v>
      </c>
      <c r="AQ1792" t="s">
        <v>24</v>
      </c>
    </row>
    <row r="1793" spans="1:43" x14ac:dyDescent="0.2">
      <c r="A1793" s="28">
        <v>42919</v>
      </c>
      <c r="B1793" s="1">
        <v>42899</v>
      </c>
      <c r="C1793" s="1" t="str">
        <f>IF(F1793="Kup","6/13/2017",IF(F1793="Sag","6/14/2017",""))</f>
        <v>6/13/2017</v>
      </c>
      <c r="D1793" s="27">
        <f>A1793-B1793</f>
        <v>20</v>
      </c>
      <c r="E1793" s="27">
        <f>A1793-C1793</f>
        <v>20</v>
      </c>
      <c r="F1793" t="s">
        <v>21</v>
      </c>
      <c r="G1793">
        <v>20</v>
      </c>
      <c r="H1793" t="s">
        <v>42</v>
      </c>
      <c r="I1793" s="12" t="s">
        <v>23</v>
      </c>
      <c r="J1793" s="12" t="s">
        <v>23</v>
      </c>
      <c r="K1793" s="3" t="s">
        <v>956</v>
      </c>
      <c r="L1793" s="3" t="s">
        <v>955</v>
      </c>
      <c r="M1793">
        <v>5</v>
      </c>
      <c r="N1793">
        <v>5</v>
      </c>
      <c r="O1793" s="23">
        <v>13.443</v>
      </c>
      <c r="R1793" t="str">
        <f>IF(Q1793&gt;0,(P1793*(Q1793^2))*(3.14159/6),"")</f>
        <v/>
      </c>
      <c r="S1793" t="s">
        <v>32</v>
      </c>
      <c r="T1793" t="s">
        <v>25</v>
      </c>
      <c r="U1793" t="s">
        <v>26</v>
      </c>
      <c r="V1793" t="s">
        <v>46</v>
      </c>
      <c r="X1793" t="s">
        <v>34</v>
      </c>
      <c r="Z1793" t="s">
        <v>35</v>
      </c>
      <c r="AA1793" s="12" t="s">
        <v>835</v>
      </c>
      <c r="AB1793" t="str">
        <f>IF(Q1793&gt;0,"yes","no")</f>
        <v>no</v>
      </c>
      <c r="AC1793" t="str">
        <f>IF(O1793&gt;0,"yes","no")</f>
        <v>yes</v>
      </c>
      <c r="AD1793" t="str">
        <f>IF(AH1793="hatch","yes","no")</f>
        <v>no</v>
      </c>
      <c r="AE1793" t="str">
        <f>IF(AH1793="swimup","yes","no")</f>
        <v>no</v>
      </c>
      <c r="AF1793" t="str">
        <f>IF(AH1793="respiration","yes","no")</f>
        <v>no</v>
      </c>
      <c r="AH1793" t="s">
        <v>29</v>
      </c>
      <c r="AI1793">
        <f>IF(O1793&gt;0,(IF(S1793="live",O1793*0.84,IF(S1793="dried.ethanol",O1793*0.8449+2.8227,O1793))),"")</f>
        <v>13.443</v>
      </c>
      <c r="AL1793" t="str">
        <f>IF(OR(AND(Q1793=Q1794,P1793&gt;0),AND(O1793&gt;0,O1793=O1794)),"duplicate","")</f>
        <v/>
      </c>
      <c r="AM1793" t="s">
        <v>827</v>
      </c>
      <c r="AN1793" t="s">
        <v>827</v>
      </c>
      <c r="AO1793" t="s">
        <v>826</v>
      </c>
      <c r="AP1793" t="s">
        <v>826</v>
      </c>
      <c r="AQ1793" t="s">
        <v>32</v>
      </c>
    </row>
    <row r="1794" spans="1:43" x14ac:dyDescent="0.2">
      <c r="A1794" s="28">
        <v>42919</v>
      </c>
      <c r="B1794" s="1">
        <v>42899</v>
      </c>
      <c r="C1794" s="1" t="str">
        <f>IF(F1794="Kup","6/13/2017",IF(F1794="Sag","6/14/2017",""))</f>
        <v>6/13/2017</v>
      </c>
      <c r="D1794" s="27">
        <f>A1794-B1794</f>
        <v>20</v>
      </c>
      <c r="E1794" s="27">
        <f>A1794-C1794</f>
        <v>20</v>
      </c>
      <c r="F1794" t="s">
        <v>21</v>
      </c>
      <c r="G1794">
        <v>20</v>
      </c>
      <c r="H1794" t="s">
        <v>42</v>
      </c>
      <c r="I1794" s="12" t="s">
        <v>23</v>
      </c>
      <c r="J1794" s="12" t="s">
        <v>23</v>
      </c>
      <c r="K1794" s="3" t="s">
        <v>956</v>
      </c>
      <c r="L1794" s="3" t="s">
        <v>955</v>
      </c>
      <c r="M1794">
        <v>5</v>
      </c>
      <c r="O1794" s="23">
        <v>15.8</v>
      </c>
      <c r="R1794" t="str">
        <f>IF(Q1794&gt;0,(P1794*(Q1794^2))*(3.14159/6),"")</f>
        <v/>
      </c>
      <c r="S1794" t="s">
        <v>24</v>
      </c>
      <c r="T1794" t="s">
        <v>25</v>
      </c>
      <c r="U1794" t="s">
        <v>26</v>
      </c>
      <c r="V1794" t="s">
        <v>47</v>
      </c>
      <c r="W1794" t="s">
        <v>48</v>
      </c>
      <c r="X1794" t="s">
        <v>28</v>
      </c>
      <c r="Z1794" t="s">
        <v>35</v>
      </c>
      <c r="AA1794" s="12" t="s">
        <v>835</v>
      </c>
      <c r="AB1794" t="str">
        <f>IF(Q1794&gt;0,"yes","no")</f>
        <v>no</v>
      </c>
      <c r="AC1794" t="str">
        <f>IF(O1794&gt;0,"yes","no")</f>
        <v>yes</v>
      </c>
      <c r="AD1794" t="str">
        <f>IF(AH1794="hatch","yes","no")</f>
        <v>no</v>
      </c>
      <c r="AE1794" t="str">
        <f>IF(AH1794="swimup","yes","no")</f>
        <v>no</v>
      </c>
      <c r="AF1794" t="str">
        <f>IF(AH1794="respiration","yes","no")</f>
        <v>no</v>
      </c>
      <c r="AH1794" t="s">
        <v>29</v>
      </c>
      <c r="AI1794">
        <f>IF(O1794&gt;0,(IF(S1794="live",O1794*0.84,IF(S1794="dried.ethanol",O1794*0.8449+2.8227,O1794))),"")</f>
        <v>13.272</v>
      </c>
      <c r="AL1794" t="str">
        <f>IF(OR(AND(Q1794=Q1795,P1794&gt;0),AND(O1794&gt;0,O1794=O1795)),"duplicate","")</f>
        <v/>
      </c>
      <c r="AM1794" t="s">
        <v>827</v>
      </c>
      <c r="AN1794" t="s">
        <v>827</v>
      </c>
      <c r="AO1794" t="s">
        <v>826</v>
      </c>
      <c r="AP1794" t="s">
        <v>826</v>
      </c>
      <c r="AQ1794" t="s">
        <v>24</v>
      </c>
    </row>
    <row r="1795" spans="1:43" x14ac:dyDescent="0.2">
      <c r="A1795" s="28">
        <v>42919</v>
      </c>
      <c r="B1795" s="1">
        <v>42899</v>
      </c>
      <c r="C1795" s="1" t="str">
        <f>IF(F1795="Kup","6/13/2017",IF(F1795="Sag","6/14/2017",""))</f>
        <v>6/13/2017</v>
      </c>
      <c r="D1795" s="27">
        <f>A1795-B1795</f>
        <v>20</v>
      </c>
      <c r="E1795" s="27">
        <f>A1795-C1795</f>
        <v>20</v>
      </c>
      <c r="F1795" t="s">
        <v>21</v>
      </c>
      <c r="G1795">
        <v>20</v>
      </c>
      <c r="H1795" t="s">
        <v>42</v>
      </c>
      <c r="I1795" s="12" t="s">
        <v>23</v>
      </c>
      <c r="J1795" s="12" t="s">
        <v>23</v>
      </c>
      <c r="K1795" s="3" t="s">
        <v>956</v>
      </c>
      <c r="L1795" s="3" t="s">
        <v>955</v>
      </c>
      <c r="M1795">
        <v>6</v>
      </c>
      <c r="O1795" s="23">
        <v>17.2</v>
      </c>
      <c r="R1795" t="str">
        <f>IF(Q1795&gt;0,(P1795*(Q1795^2))*(3.14159/6),"")</f>
        <v/>
      </c>
      <c r="S1795" t="s">
        <v>24</v>
      </c>
      <c r="T1795" t="s">
        <v>25</v>
      </c>
      <c r="U1795" t="s">
        <v>26</v>
      </c>
      <c r="V1795" t="s">
        <v>47</v>
      </c>
      <c r="W1795" t="s">
        <v>48</v>
      </c>
      <c r="X1795" t="s">
        <v>28</v>
      </c>
      <c r="Z1795" t="s">
        <v>35</v>
      </c>
      <c r="AA1795" s="12" t="s">
        <v>835</v>
      </c>
      <c r="AB1795" t="str">
        <f>IF(Q1795&gt;0,"yes","no")</f>
        <v>no</v>
      </c>
      <c r="AC1795" t="str">
        <f>IF(O1795&gt;0,"yes","no")</f>
        <v>yes</v>
      </c>
      <c r="AD1795" t="str">
        <f>IF(AH1795="hatch","yes","no")</f>
        <v>no</v>
      </c>
      <c r="AE1795" t="str">
        <f>IF(AH1795="swimup","yes","no")</f>
        <v>no</v>
      </c>
      <c r="AF1795" t="str">
        <f>IF(AH1795="respiration","yes","no")</f>
        <v>no</v>
      </c>
      <c r="AH1795" t="s">
        <v>29</v>
      </c>
      <c r="AI1795">
        <f>IF(O1795&gt;0,(IF(S1795="live",O1795*0.84,IF(S1795="dried.ethanol",O1795*0.8449+2.8227,O1795))),"")</f>
        <v>14.447999999999999</v>
      </c>
      <c r="AL1795" t="str">
        <f>IF(OR(AND(Q1795=Q1796,P1795&gt;0),AND(O1795&gt;0,O1795=O1796)),"duplicate","")</f>
        <v/>
      </c>
      <c r="AM1795" t="s">
        <v>827</v>
      </c>
      <c r="AN1795" t="s">
        <v>827</v>
      </c>
      <c r="AO1795" t="s">
        <v>826</v>
      </c>
      <c r="AP1795" t="s">
        <v>826</v>
      </c>
      <c r="AQ1795" t="s">
        <v>24</v>
      </c>
    </row>
    <row r="1796" spans="1:43" x14ac:dyDescent="0.2">
      <c r="A1796" s="28">
        <v>42919</v>
      </c>
      <c r="B1796" s="1">
        <v>42899</v>
      </c>
      <c r="C1796" s="1" t="str">
        <f>IF(F1796="Kup","6/13/2017",IF(F1796="Sag","6/14/2017",""))</f>
        <v>6/13/2017</v>
      </c>
      <c r="D1796" s="27">
        <f>A1796-B1796</f>
        <v>20</v>
      </c>
      <c r="E1796" s="27">
        <f>A1796-C1796</f>
        <v>20</v>
      </c>
      <c r="F1796" t="s">
        <v>21</v>
      </c>
      <c r="G1796">
        <v>20</v>
      </c>
      <c r="H1796" t="s">
        <v>42</v>
      </c>
      <c r="I1796" s="12" t="s">
        <v>23</v>
      </c>
      <c r="J1796" s="12" t="s">
        <v>23</v>
      </c>
      <c r="K1796" s="3" t="s">
        <v>956</v>
      </c>
      <c r="L1796" s="3" t="s">
        <v>955</v>
      </c>
      <c r="M1796">
        <v>7</v>
      </c>
      <c r="O1796" s="23">
        <v>15</v>
      </c>
      <c r="R1796" t="str">
        <f>IF(Q1796&gt;0,(P1796*(Q1796^2))*(3.14159/6),"")</f>
        <v/>
      </c>
      <c r="S1796" t="s">
        <v>24</v>
      </c>
      <c r="T1796" t="s">
        <v>25</v>
      </c>
      <c r="U1796" t="s">
        <v>26</v>
      </c>
      <c r="V1796" t="s">
        <v>47</v>
      </c>
      <c r="W1796" t="s">
        <v>48</v>
      </c>
      <c r="X1796" t="s">
        <v>28</v>
      </c>
      <c r="Z1796" t="s">
        <v>35</v>
      </c>
      <c r="AA1796" s="12" t="s">
        <v>835</v>
      </c>
      <c r="AB1796" t="str">
        <f>IF(Q1796&gt;0,"yes","no")</f>
        <v>no</v>
      </c>
      <c r="AC1796" t="str">
        <f>IF(O1796&gt;0,"yes","no")</f>
        <v>yes</v>
      </c>
      <c r="AD1796" t="str">
        <f>IF(AH1796="hatch","yes","no")</f>
        <v>no</v>
      </c>
      <c r="AE1796" t="str">
        <f>IF(AH1796="swimup","yes","no")</f>
        <v>no</v>
      </c>
      <c r="AF1796" t="str">
        <f>IF(AH1796="respiration","yes","no")</f>
        <v>no</v>
      </c>
      <c r="AH1796" t="s">
        <v>29</v>
      </c>
      <c r="AI1796">
        <f>IF(O1796&gt;0,(IF(S1796="live",O1796*0.84,IF(S1796="dried.ethanol",O1796*0.8449+2.8227,O1796))),"")</f>
        <v>12.6</v>
      </c>
      <c r="AL1796" t="str">
        <f>IF(OR(AND(Q1796=Q1797,P1796&gt;0),AND(O1796&gt;0,O1796=O1797)),"duplicate","")</f>
        <v/>
      </c>
      <c r="AM1796" t="s">
        <v>827</v>
      </c>
      <c r="AN1796" t="s">
        <v>827</v>
      </c>
      <c r="AO1796" t="s">
        <v>826</v>
      </c>
      <c r="AP1796" t="s">
        <v>826</v>
      </c>
      <c r="AQ1796" t="s">
        <v>24</v>
      </c>
    </row>
    <row r="1797" spans="1:43" x14ac:dyDescent="0.2">
      <c r="A1797" s="28">
        <v>42919</v>
      </c>
      <c r="B1797" s="1">
        <v>42899</v>
      </c>
      <c r="C1797" s="1" t="str">
        <f>IF(F1797="Kup","6/13/2017",IF(F1797="Sag","6/14/2017",""))</f>
        <v>6/13/2017</v>
      </c>
      <c r="D1797" s="27">
        <f>A1797-B1797</f>
        <v>20</v>
      </c>
      <c r="E1797" s="27">
        <f>A1797-C1797</f>
        <v>20</v>
      </c>
      <c r="F1797" t="s">
        <v>21</v>
      </c>
      <c r="G1797">
        <v>20</v>
      </c>
      <c r="H1797" t="s">
        <v>42</v>
      </c>
      <c r="I1797" s="12" t="s">
        <v>23</v>
      </c>
      <c r="J1797" s="12" t="s">
        <v>23</v>
      </c>
      <c r="K1797" s="3" t="s">
        <v>956</v>
      </c>
      <c r="L1797" s="3" t="s">
        <v>955</v>
      </c>
      <c r="M1797">
        <v>8</v>
      </c>
      <c r="O1797" s="23">
        <v>17.100000000000001</v>
      </c>
      <c r="R1797" t="str">
        <f>IF(Q1797&gt;0,(P1797*(Q1797^2))*(3.14159/6),"")</f>
        <v/>
      </c>
      <c r="S1797" t="s">
        <v>24</v>
      </c>
      <c r="T1797" t="s">
        <v>25</v>
      </c>
      <c r="U1797" t="s">
        <v>26</v>
      </c>
      <c r="V1797" t="s">
        <v>47</v>
      </c>
      <c r="W1797" t="s">
        <v>48</v>
      </c>
      <c r="X1797" t="s">
        <v>28</v>
      </c>
      <c r="Z1797" t="s">
        <v>35</v>
      </c>
      <c r="AA1797" s="12" t="s">
        <v>835</v>
      </c>
      <c r="AB1797" t="str">
        <f>IF(Q1797&gt;0,"yes","no")</f>
        <v>no</v>
      </c>
      <c r="AC1797" t="str">
        <f>IF(O1797&gt;0,"yes","no")</f>
        <v>yes</v>
      </c>
      <c r="AD1797" t="str">
        <f>IF(AH1797="hatch","yes","no")</f>
        <v>no</v>
      </c>
      <c r="AE1797" t="str">
        <f>IF(AH1797="swimup","yes","no")</f>
        <v>no</v>
      </c>
      <c r="AF1797" t="str">
        <f>IF(AH1797="respiration","yes","no")</f>
        <v>no</v>
      </c>
      <c r="AH1797" t="s">
        <v>29</v>
      </c>
      <c r="AI1797">
        <f>IF(O1797&gt;0,(IF(S1797="live",O1797*0.84,IF(S1797="dried.ethanol",O1797*0.8449+2.8227,O1797))),"")</f>
        <v>14.364000000000001</v>
      </c>
      <c r="AL1797" t="str">
        <f>IF(OR(AND(Q1797=Q1798,P1797&gt;0),AND(O1797&gt;0,O1797=O1798)),"duplicate","")</f>
        <v/>
      </c>
      <c r="AM1797" t="s">
        <v>827</v>
      </c>
      <c r="AN1797" t="s">
        <v>827</v>
      </c>
      <c r="AO1797" t="s">
        <v>826</v>
      </c>
      <c r="AP1797" t="s">
        <v>826</v>
      </c>
      <c r="AQ1797" t="s">
        <v>24</v>
      </c>
    </row>
    <row r="1798" spans="1:43" x14ac:dyDescent="0.2">
      <c r="A1798" s="28">
        <v>42919</v>
      </c>
      <c r="B1798" s="1">
        <v>42899</v>
      </c>
      <c r="C1798" s="1" t="str">
        <f>IF(F1798="Kup","6/13/2017",IF(F1798="Sag","6/14/2017",""))</f>
        <v>6/13/2017</v>
      </c>
      <c r="D1798" s="27">
        <f>A1798-B1798</f>
        <v>20</v>
      </c>
      <c r="E1798" s="27">
        <f>A1798-C1798</f>
        <v>20</v>
      </c>
      <c r="F1798" t="s">
        <v>21</v>
      </c>
      <c r="G1798">
        <v>20</v>
      </c>
      <c r="H1798" t="s">
        <v>42</v>
      </c>
      <c r="I1798" s="12" t="s">
        <v>23</v>
      </c>
      <c r="J1798" s="12" t="s">
        <v>23</v>
      </c>
      <c r="K1798" s="3" t="s">
        <v>956</v>
      </c>
      <c r="L1798" s="3" t="s">
        <v>955</v>
      </c>
      <c r="M1798">
        <v>9</v>
      </c>
      <c r="O1798" s="23">
        <v>16.5</v>
      </c>
      <c r="R1798" t="str">
        <f>IF(Q1798&gt;0,(P1798*(Q1798^2))*(3.14159/6),"")</f>
        <v/>
      </c>
      <c r="S1798" t="s">
        <v>24</v>
      </c>
      <c r="T1798" t="s">
        <v>25</v>
      </c>
      <c r="U1798" t="s">
        <v>26</v>
      </c>
      <c r="V1798" t="s">
        <v>47</v>
      </c>
      <c r="W1798" t="s">
        <v>48</v>
      </c>
      <c r="X1798" t="s">
        <v>28</v>
      </c>
      <c r="Z1798" t="s">
        <v>35</v>
      </c>
      <c r="AA1798" s="12" t="s">
        <v>835</v>
      </c>
      <c r="AB1798" t="str">
        <f>IF(Q1798&gt;0,"yes","no")</f>
        <v>no</v>
      </c>
      <c r="AC1798" t="str">
        <f>IF(O1798&gt;0,"yes","no")</f>
        <v>yes</v>
      </c>
      <c r="AD1798" t="str">
        <f>IF(AH1798="hatch","yes","no")</f>
        <v>no</v>
      </c>
      <c r="AE1798" t="str">
        <f>IF(AH1798="swimup","yes","no")</f>
        <v>no</v>
      </c>
      <c r="AF1798" t="str">
        <f>IF(AH1798="respiration","yes","no")</f>
        <v>no</v>
      </c>
      <c r="AH1798" t="s">
        <v>29</v>
      </c>
      <c r="AI1798">
        <f>IF(O1798&gt;0,(IF(S1798="live",O1798*0.84,IF(S1798="dried.ethanol",O1798*0.8449+2.8227,O1798))),"")</f>
        <v>13.86</v>
      </c>
      <c r="AL1798" t="str">
        <f>IF(OR(AND(Q1798=Q1799,P1798&gt;0),AND(O1798&gt;0,O1798=O1799)),"duplicate","")</f>
        <v/>
      </c>
      <c r="AM1798" t="s">
        <v>827</v>
      </c>
      <c r="AN1798" t="s">
        <v>827</v>
      </c>
      <c r="AO1798" t="s">
        <v>826</v>
      </c>
      <c r="AP1798" t="s">
        <v>826</v>
      </c>
      <c r="AQ1798" t="s">
        <v>24</v>
      </c>
    </row>
    <row r="1799" spans="1:43" x14ac:dyDescent="0.2">
      <c r="A1799" s="28">
        <v>42919</v>
      </c>
      <c r="B1799" s="1">
        <v>42899</v>
      </c>
      <c r="C1799" s="1" t="str">
        <f>IF(F1799="Kup","6/13/2017",IF(F1799="Sag","6/14/2017",""))</f>
        <v>6/13/2017</v>
      </c>
      <c r="D1799" s="27">
        <f>A1799-B1799</f>
        <v>20</v>
      </c>
      <c r="E1799" s="27">
        <f>A1799-C1799</f>
        <v>20</v>
      </c>
      <c r="F1799" t="s">
        <v>21</v>
      </c>
      <c r="G1799">
        <v>20</v>
      </c>
      <c r="H1799" t="s">
        <v>42</v>
      </c>
      <c r="I1799" s="12" t="s">
        <v>23</v>
      </c>
      <c r="J1799" s="12" t="s">
        <v>23</v>
      </c>
      <c r="K1799" s="3" t="s">
        <v>956</v>
      </c>
      <c r="L1799" s="3" t="s">
        <v>955</v>
      </c>
      <c r="M1799">
        <v>10</v>
      </c>
      <c r="O1799" s="23">
        <v>15.6</v>
      </c>
      <c r="R1799" t="str">
        <f>IF(Q1799&gt;0,(P1799*(Q1799^2))*(3.14159/6),"")</f>
        <v/>
      </c>
      <c r="S1799" t="s">
        <v>24</v>
      </c>
      <c r="T1799" t="s">
        <v>25</v>
      </c>
      <c r="U1799" t="s">
        <v>26</v>
      </c>
      <c r="V1799" t="s">
        <v>47</v>
      </c>
      <c r="W1799" t="s">
        <v>48</v>
      </c>
      <c r="X1799" t="s">
        <v>28</v>
      </c>
      <c r="Z1799" t="s">
        <v>35</v>
      </c>
      <c r="AA1799" s="12" t="s">
        <v>835</v>
      </c>
      <c r="AB1799" t="str">
        <f>IF(Q1799&gt;0,"yes","no")</f>
        <v>no</v>
      </c>
      <c r="AC1799" t="str">
        <f>IF(O1799&gt;0,"yes","no")</f>
        <v>yes</v>
      </c>
      <c r="AD1799" t="str">
        <f>IF(AH1799="hatch","yes","no")</f>
        <v>no</v>
      </c>
      <c r="AE1799" t="str">
        <f>IF(AH1799="swimup","yes","no")</f>
        <v>no</v>
      </c>
      <c r="AF1799" t="str">
        <f>IF(AH1799="respiration","yes","no")</f>
        <v>no</v>
      </c>
      <c r="AH1799" t="s">
        <v>29</v>
      </c>
      <c r="AI1799">
        <f>IF(O1799&gt;0,(IF(S1799="live",O1799*0.84,IF(S1799="dried.ethanol",O1799*0.8449+2.8227,O1799))),"")</f>
        <v>13.103999999999999</v>
      </c>
      <c r="AL1799" t="str">
        <f>IF(OR(AND(Q1799=Q1800,P1799&gt;0),AND(O1799&gt;0,O1799=O1800)),"duplicate","")</f>
        <v/>
      </c>
      <c r="AM1799" t="s">
        <v>827</v>
      </c>
      <c r="AN1799" t="s">
        <v>827</v>
      </c>
      <c r="AO1799" t="s">
        <v>826</v>
      </c>
      <c r="AP1799" t="s">
        <v>826</v>
      </c>
      <c r="AQ1799" t="s">
        <v>24</v>
      </c>
    </row>
    <row r="1800" spans="1:43" x14ac:dyDescent="0.2">
      <c r="A1800" s="30">
        <v>42920</v>
      </c>
      <c r="B1800" s="1">
        <v>42901</v>
      </c>
      <c r="C1800" s="1" t="str">
        <f>IF(F1800="Kup","6/13/2017",IF(F1800="Sag","6/14/2017",""))</f>
        <v>6/14/2017</v>
      </c>
      <c r="D1800" s="27">
        <f>A1800-B1800</f>
        <v>19</v>
      </c>
      <c r="E1800" s="27">
        <f>A1800-C1800</f>
        <v>20</v>
      </c>
      <c r="F1800" s="12" t="s">
        <v>919</v>
      </c>
      <c r="G1800" s="12">
        <v>20</v>
      </c>
      <c r="H1800" s="12" t="s">
        <v>22</v>
      </c>
      <c r="I1800" s="12" t="s">
        <v>53</v>
      </c>
      <c r="J1800" s="12" t="s">
        <v>989</v>
      </c>
      <c r="K1800" s="2" t="s">
        <v>967</v>
      </c>
      <c r="L1800" s="2" t="s">
        <v>968</v>
      </c>
      <c r="M1800" s="12">
        <v>1</v>
      </c>
      <c r="N1800" s="12">
        <v>1</v>
      </c>
      <c r="O1800" s="24"/>
      <c r="P1800" s="12">
        <v>2.5379999999999998</v>
      </c>
      <c r="Q1800" s="12">
        <v>2.3929999999999998</v>
      </c>
      <c r="R1800">
        <f>IF(Q1800&gt;0,(P1800*(Q1800^2))*(3.14159/6),"")</f>
        <v>7.6098355285839272</v>
      </c>
      <c r="S1800" s="12" t="s">
        <v>32</v>
      </c>
      <c r="T1800" t="s">
        <v>25</v>
      </c>
      <c r="U1800" s="12" t="s">
        <v>26</v>
      </c>
      <c r="V1800" s="12" t="e">
        <f>"CG_D"&amp;G1800&amp;"_"&amp;H1800&amp;"_"&amp;#REF!&amp;".jpg"</f>
        <v>#REF!</v>
      </c>
      <c r="W1800" s="12"/>
      <c r="X1800" s="2" t="s">
        <v>764</v>
      </c>
      <c r="Y1800" s="12"/>
      <c r="Z1800" s="12"/>
      <c r="AA1800" s="12" t="s">
        <v>835</v>
      </c>
      <c r="AB1800" t="str">
        <f>IF(Q1800&gt;0,"yes","no")</f>
        <v>yes</v>
      </c>
      <c r="AC1800" t="str">
        <f>IF(O1800&gt;0,"yes","no")</f>
        <v>no</v>
      </c>
      <c r="AD1800" t="str">
        <f>IF(AH1800="hatch","yes","no")</f>
        <v>no</v>
      </c>
      <c r="AE1800" t="str">
        <f>IF(AH1800="swimup","yes","no")</f>
        <v>no</v>
      </c>
      <c r="AF1800" t="str">
        <f>IF(AH1800="respiration","yes","no")</f>
        <v>no</v>
      </c>
      <c r="AH1800" t="s">
        <v>813</v>
      </c>
      <c r="AI1800" t="str">
        <f>IF(O1800&gt;0,(IF(S1800="live",O1800*0.84,IF(S1800="dried.ethanol",O1800*0.8449+2.8227,O1800))),"")</f>
        <v/>
      </c>
      <c r="AJ1800" s="12" t="s">
        <v>801</v>
      </c>
      <c r="AL1800" t="str">
        <f>IF(OR(AND(Q1800=Q1801,P1800&gt;0),AND(O1800&gt;0,O1800=O1801)),"duplicate","")</f>
        <v/>
      </c>
      <c r="AM1800" t="s">
        <v>826</v>
      </c>
      <c r="AN1800" t="s">
        <v>826</v>
      </c>
      <c r="AO1800" t="s">
        <v>826</v>
      </c>
      <c r="AP1800" t="s">
        <v>826</v>
      </c>
      <c r="AQ1800" t="s">
        <v>32</v>
      </c>
    </row>
    <row r="1801" spans="1:43" x14ac:dyDescent="0.2">
      <c r="A1801" s="30">
        <v>42920</v>
      </c>
      <c r="B1801" s="1">
        <v>42901</v>
      </c>
      <c r="C1801" s="1" t="str">
        <f>IF(F1801="Kup","6/13/2017",IF(F1801="Sag","6/14/2017",""))</f>
        <v>6/14/2017</v>
      </c>
      <c r="D1801" s="27">
        <f>A1801-B1801</f>
        <v>19</v>
      </c>
      <c r="E1801" s="27">
        <f>A1801-C1801</f>
        <v>20</v>
      </c>
      <c r="F1801" s="12" t="s">
        <v>919</v>
      </c>
      <c r="G1801" s="12">
        <v>20</v>
      </c>
      <c r="H1801" s="12" t="s">
        <v>22</v>
      </c>
      <c r="I1801" s="12" t="s">
        <v>53</v>
      </c>
      <c r="J1801" s="12" t="s">
        <v>989</v>
      </c>
      <c r="K1801" s="2" t="s">
        <v>967</v>
      </c>
      <c r="L1801" s="2" t="s">
        <v>968</v>
      </c>
      <c r="M1801" s="12">
        <v>2</v>
      </c>
      <c r="N1801" s="12">
        <v>2</v>
      </c>
      <c r="O1801" s="24"/>
      <c r="P1801" s="12">
        <v>2.746</v>
      </c>
      <c r="Q1801" s="12">
        <v>2.4079999999999999</v>
      </c>
      <c r="R1801">
        <f>IF(Q1801&gt;0,(P1801*(Q1801^2))*(3.14159/6),"")</f>
        <v>8.3370374729614909</v>
      </c>
      <c r="S1801" s="12" t="s">
        <v>32</v>
      </c>
      <c r="T1801" t="s">
        <v>25</v>
      </c>
      <c r="U1801" s="12" t="s">
        <v>26</v>
      </c>
      <c r="V1801" s="12" t="e">
        <f>"CG_D"&amp;G1801&amp;"_"&amp;H1801&amp;"_"&amp;#REF!&amp;".jpg"</f>
        <v>#REF!</v>
      </c>
      <c r="W1801" s="12"/>
      <c r="X1801" s="2" t="s">
        <v>764</v>
      </c>
      <c r="Y1801" s="12"/>
      <c r="Z1801" s="12"/>
      <c r="AA1801" s="12" t="s">
        <v>835</v>
      </c>
      <c r="AB1801" t="str">
        <f>IF(Q1801&gt;0,"yes","no")</f>
        <v>yes</v>
      </c>
      <c r="AC1801" t="str">
        <f>IF(O1801&gt;0,"yes","no")</f>
        <v>no</v>
      </c>
      <c r="AD1801" t="str">
        <f>IF(AH1801="hatch","yes","no")</f>
        <v>no</v>
      </c>
      <c r="AE1801" t="str">
        <f>IF(AH1801="swimup","yes","no")</f>
        <v>no</v>
      </c>
      <c r="AF1801" t="str">
        <f>IF(AH1801="respiration","yes","no")</f>
        <v>no</v>
      </c>
      <c r="AH1801" t="s">
        <v>813</v>
      </c>
      <c r="AI1801" t="str">
        <f>IF(O1801&gt;0,(IF(S1801="live",O1801*0.84,IF(S1801="dried.ethanol",O1801*0.8449+2.8227,O1801))),"")</f>
        <v/>
      </c>
      <c r="AJ1801" s="12" t="s">
        <v>801</v>
      </c>
      <c r="AL1801" t="str">
        <f>IF(OR(AND(Q1801=Q1802,P1801&gt;0),AND(O1801&gt;0,O1801=O1802)),"duplicate","")</f>
        <v/>
      </c>
      <c r="AM1801" t="s">
        <v>826</v>
      </c>
      <c r="AN1801" t="s">
        <v>826</v>
      </c>
      <c r="AO1801" t="s">
        <v>826</v>
      </c>
      <c r="AP1801" t="s">
        <v>826</v>
      </c>
      <c r="AQ1801" t="s">
        <v>32</v>
      </c>
    </row>
    <row r="1802" spans="1:43" x14ac:dyDescent="0.2">
      <c r="A1802" s="30">
        <v>42920</v>
      </c>
      <c r="B1802" s="1">
        <v>42901</v>
      </c>
      <c r="C1802" s="1" t="str">
        <f>IF(F1802="Kup","6/13/2017",IF(F1802="Sag","6/14/2017",""))</f>
        <v>6/14/2017</v>
      </c>
      <c r="D1802" s="27">
        <f>A1802-B1802</f>
        <v>19</v>
      </c>
      <c r="E1802" s="27">
        <f>A1802-C1802</f>
        <v>20</v>
      </c>
      <c r="F1802" s="12" t="s">
        <v>919</v>
      </c>
      <c r="G1802" s="12">
        <v>20</v>
      </c>
      <c r="H1802" s="12" t="s">
        <v>22</v>
      </c>
      <c r="I1802" s="12" t="s">
        <v>53</v>
      </c>
      <c r="J1802" s="12" t="s">
        <v>989</v>
      </c>
      <c r="K1802" s="2" t="s">
        <v>967</v>
      </c>
      <c r="L1802" s="2" t="s">
        <v>968</v>
      </c>
      <c r="M1802" s="12">
        <v>3</v>
      </c>
      <c r="N1802" s="12">
        <v>3</v>
      </c>
      <c r="O1802" s="24"/>
      <c r="P1802" s="12">
        <v>2.5619999999999998</v>
      </c>
      <c r="Q1802" s="12">
        <v>2.4159999999999999</v>
      </c>
      <c r="R1802">
        <f>IF(Q1802&gt;0,(P1802*(Q1802^2))*(3.14159/6),"")</f>
        <v>7.8301708961100784</v>
      </c>
      <c r="S1802" s="12" t="s">
        <v>32</v>
      </c>
      <c r="T1802" t="s">
        <v>25</v>
      </c>
      <c r="U1802" s="12" t="s">
        <v>26</v>
      </c>
      <c r="V1802" s="12" t="e">
        <f>"CG_D"&amp;G1802&amp;"_"&amp;H1802&amp;"_"&amp;#REF!&amp;".jpg"</f>
        <v>#REF!</v>
      </c>
      <c r="W1802" s="12"/>
      <c r="X1802" s="2" t="s">
        <v>764</v>
      </c>
      <c r="Y1802" s="12"/>
      <c r="Z1802" s="12"/>
      <c r="AA1802" s="12" t="s">
        <v>835</v>
      </c>
      <c r="AB1802" t="str">
        <f>IF(Q1802&gt;0,"yes","no")</f>
        <v>yes</v>
      </c>
      <c r="AC1802" t="str">
        <f>IF(O1802&gt;0,"yes","no")</f>
        <v>no</v>
      </c>
      <c r="AD1802" t="str">
        <f>IF(AH1802="hatch","yes","no")</f>
        <v>no</v>
      </c>
      <c r="AE1802" t="str">
        <f>IF(AH1802="swimup","yes","no")</f>
        <v>no</v>
      </c>
      <c r="AF1802" t="str">
        <f>IF(AH1802="respiration","yes","no")</f>
        <v>no</v>
      </c>
      <c r="AH1802" t="s">
        <v>813</v>
      </c>
      <c r="AI1802" t="str">
        <f>IF(O1802&gt;0,(IF(S1802="live",O1802*0.84,IF(S1802="dried.ethanol",O1802*0.8449+2.8227,O1802))),"")</f>
        <v/>
      </c>
      <c r="AJ1802" s="12" t="s">
        <v>801</v>
      </c>
      <c r="AL1802" t="str">
        <f>IF(OR(AND(Q1802=Q1803,P1802&gt;0),AND(O1802&gt;0,O1802=O1803)),"duplicate","")</f>
        <v/>
      </c>
      <c r="AM1802" t="s">
        <v>826</v>
      </c>
      <c r="AN1802" t="s">
        <v>826</v>
      </c>
      <c r="AO1802" t="s">
        <v>826</v>
      </c>
      <c r="AP1802" t="s">
        <v>826</v>
      </c>
      <c r="AQ1802" t="s">
        <v>32</v>
      </c>
    </row>
    <row r="1803" spans="1:43" x14ac:dyDescent="0.2">
      <c r="A1803" s="30">
        <v>42920</v>
      </c>
      <c r="B1803" s="1">
        <v>42901</v>
      </c>
      <c r="C1803" s="1" t="str">
        <f>IF(F1803="Kup","6/13/2017",IF(F1803="Sag","6/14/2017",""))</f>
        <v>6/14/2017</v>
      </c>
      <c r="D1803" s="27">
        <f>A1803-B1803</f>
        <v>19</v>
      </c>
      <c r="E1803" s="27">
        <f>A1803-C1803</f>
        <v>20</v>
      </c>
      <c r="F1803" s="12" t="s">
        <v>919</v>
      </c>
      <c r="G1803" s="12">
        <v>20</v>
      </c>
      <c r="H1803" s="12" t="s">
        <v>22</v>
      </c>
      <c r="I1803" s="12" t="s">
        <v>53</v>
      </c>
      <c r="J1803" s="12" t="s">
        <v>989</v>
      </c>
      <c r="K1803" s="2" t="s">
        <v>967</v>
      </c>
      <c r="L1803" s="2" t="s">
        <v>968</v>
      </c>
      <c r="M1803" s="12">
        <v>4</v>
      </c>
      <c r="N1803" s="12">
        <v>4</v>
      </c>
      <c r="O1803" s="24"/>
      <c r="P1803" s="12">
        <v>2.5049999999999999</v>
      </c>
      <c r="Q1803" s="12">
        <v>2.202</v>
      </c>
      <c r="R1803">
        <f>IF(Q1803&gt;0,(P1803*(Q1803^2))*(3.14159/6),"")</f>
        <v>6.3597583611152988</v>
      </c>
      <c r="S1803" s="12" t="s">
        <v>32</v>
      </c>
      <c r="T1803" t="s">
        <v>25</v>
      </c>
      <c r="U1803" s="12" t="s">
        <v>26</v>
      </c>
      <c r="V1803" s="12" t="e">
        <f>"CG_D"&amp;G1803&amp;"_"&amp;H1803&amp;"_"&amp;#REF!&amp;".jpg"</f>
        <v>#REF!</v>
      </c>
      <c r="W1803" s="12"/>
      <c r="X1803" s="2" t="s">
        <v>764</v>
      </c>
      <c r="Y1803" s="12"/>
      <c r="Z1803" s="12"/>
      <c r="AA1803" s="12" t="s">
        <v>835</v>
      </c>
      <c r="AB1803" t="str">
        <f>IF(Q1803&gt;0,"yes","no")</f>
        <v>yes</v>
      </c>
      <c r="AC1803" t="str">
        <f>IF(O1803&gt;0,"yes","no")</f>
        <v>no</v>
      </c>
      <c r="AD1803" t="str">
        <f>IF(AH1803="hatch","yes","no")</f>
        <v>no</v>
      </c>
      <c r="AE1803" t="str">
        <f>IF(AH1803="swimup","yes","no")</f>
        <v>no</v>
      </c>
      <c r="AF1803" t="str">
        <f>IF(AH1803="respiration","yes","no")</f>
        <v>no</v>
      </c>
      <c r="AH1803" t="s">
        <v>813</v>
      </c>
      <c r="AI1803" t="str">
        <f>IF(O1803&gt;0,(IF(S1803="live",O1803*0.84,IF(S1803="dried.ethanol",O1803*0.8449+2.8227,O1803))),"")</f>
        <v/>
      </c>
      <c r="AJ1803" s="12" t="s">
        <v>801</v>
      </c>
      <c r="AL1803" t="str">
        <f>IF(OR(AND(Q1803=Q1804,P1803&gt;0),AND(O1803&gt;0,O1803=O1804)),"duplicate","")</f>
        <v/>
      </c>
      <c r="AM1803" t="s">
        <v>826</v>
      </c>
      <c r="AN1803" t="s">
        <v>826</v>
      </c>
      <c r="AO1803" t="s">
        <v>826</v>
      </c>
      <c r="AP1803" t="s">
        <v>826</v>
      </c>
      <c r="AQ1803" t="s">
        <v>32</v>
      </c>
    </row>
    <row r="1804" spans="1:43" x14ac:dyDescent="0.2">
      <c r="A1804" s="30">
        <v>42920</v>
      </c>
      <c r="B1804" s="1">
        <v>42901</v>
      </c>
      <c r="C1804" s="1" t="str">
        <f>IF(F1804="Kup","6/13/2017",IF(F1804="Sag","6/14/2017",""))</f>
        <v>6/14/2017</v>
      </c>
      <c r="D1804" s="27">
        <f>A1804-B1804</f>
        <v>19</v>
      </c>
      <c r="E1804" s="27">
        <f>A1804-C1804</f>
        <v>20</v>
      </c>
      <c r="F1804" s="12" t="s">
        <v>919</v>
      </c>
      <c r="G1804" s="12">
        <v>20</v>
      </c>
      <c r="H1804" s="12" t="s">
        <v>22</v>
      </c>
      <c r="I1804" s="12" t="s">
        <v>53</v>
      </c>
      <c r="J1804" s="12" t="s">
        <v>989</v>
      </c>
      <c r="K1804" s="2" t="s">
        <v>967</v>
      </c>
      <c r="L1804" s="2" t="s">
        <v>968</v>
      </c>
      <c r="M1804" s="12">
        <v>5</v>
      </c>
      <c r="N1804" s="12">
        <v>5</v>
      </c>
      <c r="O1804" s="24"/>
      <c r="P1804" s="12">
        <v>2.8620000000000001</v>
      </c>
      <c r="Q1804" s="12">
        <v>2.4550000000000001</v>
      </c>
      <c r="R1804">
        <f>IF(Q1804&gt;0,(P1804*(Q1804^2))*(3.14159/6),"")</f>
        <v>9.0317285810707499</v>
      </c>
      <c r="S1804" s="12" t="s">
        <v>32</v>
      </c>
      <c r="T1804" t="s">
        <v>25</v>
      </c>
      <c r="U1804" s="12" t="s">
        <v>26</v>
      </c>
      <c r="V1804" s="12" t="e">
        <f>"CG_D"&amp;G1804&amp;"_"&amp;H1804&amp;"_"&amp;#REF!&amp;".jpg"</f>
        <v>#REF!</v>
      </c>
      <c r="W1804" s="12"/>
      <c r="X1804" s="2" t="s">
        <v>764</v>
      </c>
      <c r="Y1804" s="12"/>
      <c r="Z1804" s="12"/>
      <c r="AA1804" s="12" t="s">
        <v>835</v>
      </c>
      <c r="AB1804" t="str">
        <f>IF(Q1804&gt;0,"yes","no")</f>
        <v>yes</v>
      </c>
      <c r="AC1804" t="str">
        <f>IF(O1804&gt;0,"yes","no")</f>
        <v>no</v>
      </c>
      <c r="AD1804" t="str">
        <f>IF(AH1804="hatch","yes","no")</f>
        <v>no</v>
      </c>
      <c r="AE1804" t="str">
        <f>IF(AH1804="swimup","yes","no")</f>
        <v>no</v>
      </c>
      <c r="AF1804" t="str">
        <f>IF(AH1804="respiration","yes","no")</f>
        <v>no</v>
      </c>
      <c r="AH1804" t="s">
        <v>813</v>
      </c>
      <c r="AI1804" t="str">
        <f>IF(O1804&gt;0,(IF(S1804="live",O1804*0.84,IF(S1804="dried.ethanol",O1804*0.8449+2.8227,O1804))),"")</f>
        <v/>
      </c>
      <c r="AJ1804" s="12" t="s">
        <v>801</v>
      </c>
      <c r="AL1804" t="str">
        <f>IF(OR(AND(Q1804=Q1805,P1804&gt;0),AND(O1804&gt;0,O1804=O1805)),"duplicate","")</f>
        <v/>
      </c>
      <c r="AM1804" t="s">
        <v>826</v>
      </c>
      <c r="AN1804" t="s">
        <v>826</v>
      </c>
      <c r="AO1804" t="s">
        <v>826</v>
      </c>
      <c r="AP1804" t="s">
        <v>826</v>
      </c>
      <c r="AQ1804" t="s">
        <v>32</v>
      </c>
    </row>
    <row r="1805" spans="1:43" x14ac:dyDescent="0.2">
      <c r="A1805" s="30">
        <v>42920</v>
      </c>
      <c r="B1805" s="1">
        <v>42901</v>
      </c>
      <c r="C1805" s="1" t="str">
        <f>IF(F1805="Kup","6/13/2017",IF(F1805="Sag","6/14/2017",""))</f>
        <v>6/14/2017</v>
      </c>
      <c r="D1805" s="27">
        <f>A1805-B1805</f>
        <v>19</v>
      </c>
      <c r="E1805" s="27">
        <f>A1805-C1805</f>
        <v>20</v>
      </c>
      <c r="F1805" s="12" t="s">
        <v>919</v>
      </c>
      <c r="G1805" s="12">
        <v>20</v>
      </c>
      <c r="H1805" s="12" t="s">
        <v>22</v>
      </c>
      <c r="I1805" s="12" t="s">
        <v>53</v>
      </c>
      <c r="J1805" s="12" t="s">
        <v>989</v>
      </c>
      <c r="K1805" s="2" t="s">
        <v>967</v>
      </c>
      <c r="L1805" s="2" t="s">
        <v>968</v>
      </c>
      <c r="M1805" s="12">
        <v>6</v>
      </c>
      <c r="N1805" s="12">
        <v>6</v>
      </c>
      <c r="O1805" s="24"/>
      <c r="P1805" s="12">
        <v>2.9</v>
      </c>
      <c r="Q1805" s="12">
        <v>2.4689999999999999</v>
      </c>
      <c r="R1805">
        <f>IF(Q1805&gt;0,(P1805*(Q1805^2))*(3.14159/6),"")</f>
        <v>9.2563215570284978</v>
      </c>
      <c r="S1805" s="12" t="s">
        <v>32</v>
      </c>
      <c r="T1805" t="s">
        <v>25</v>
      </c>
      <c r="U1805" s="12" t="s">
        <v>26</v>
      </c>
      <c r="V1805" s="12" t="e">
        <f>"CG_D"&amp;G1805&amp;"_"&amp;H1805&amp;"_"&amp;#REF!&amp;".jpg"</f>
        <v>#REF!</v>
      </c>
      <c r="W1805" s="12"/>
      <c r="X1805" s="2" t="s">
        <v>764</v>
      </c>
      <c r="Y1805" s="12"/>
      <c r="Z1805" s="12"/>
      <c r="AA1805" s="12" t="s">
        <v>835</v>
      </c>
      <c r="AB1805" t="str">
        <f>IF(Q1805&gt;0,"yes","no")</f>
        <v>yes</v>
      </c>
      <c r="AC1805" t="str">
        <f>IF(O1805&gt;0,"yes","no")</f>
        <v>no</v>
      </c>
      <c r="AD1805" t="str">
        <f>IF(AH1805="hatch","yes","no")</f>
        <v>no</v>
      </c>
      <c r="AE1805" t="str">
        <f>IF(AH1805="swimup","yes","no")</f>
        <v>no</v>
      </c>
      <c r="AF1805" t="str">
        <f>IF(AH1805="respiration","yes","no")</f>
        <v>no</v>
      </c>
      <c r="AH1805" t="s">
        <v>813</v>
      </c>
      <c r="AI1805" t="str">
        <f>IF(O1805&gt;0,(IF(S1805="live",O1805*0.84,IF(S1805="dried.ethanol",O1805*0.8449+2.8227,O1805))),"")</f>
        <v/>
      </c>
      <c r="AJ1805" s="12" t="s">
        <v>801</v>
      </c>
      <c r="AL1805" t="str">
        <f>IF(OR(AND(Q1805=Q1806,P1805&gt;0),AND(O1805&gt;0,O1805=O1806)),"duplicate","")</f>
        <v/>
      </c>
      <c r="AM1805" t="s">
        <v>826</v>
      </c>
      <c r="AN1805" t="s">
        <v>826</v>
      </c>
      <c r="AO1805" t="s">
        <v>826</v>
      </c>
      <c r="AP1805" t="s">
        <v>826</v>
      </c>
      <c r="AQ1805" t="s">
        <v>32</v>
      </c>
    </row>
    <row r="1806" spans="1:43" x14ac:dyDescent="0.2">
      <c r="A1806" s="30">
        <v>42920</v>
      </c>
      <c r="B1806" s="1">
        <v>42901</v>
      </c>
      <c r="C1806" s="1" t="str">
        <f>IF(F1806="Kup","6/13/2017",IF(F1806="Sag","6/14/2017",""))</f>
        <v>6/14/2017</v>
      </c>
      <c r="D1806" s="27">
        <f>A1806-B1806</f>
        <v>19</v>
      </c>
      <c r="E1806" s="27">
        <f>A1806-C1806</f>
        <v>20</v>
      </c>
      <c r="F1806" s="12" t="s">
        <v>919</v>
      </c>
      <c r="G1806" s="12">
        <v>20</v>
      </c>
      <c r="H1806" s="12" t="s">
        <v>22</v>
      </c>
      <c r="I1806" s="12" t="s">
        <v>53</v>
      </c>
      <c r="J1806" s="12" t="s">
        <v>989</v>
      </c>
      <c r="K1806" s="2" t="s">
        <v>967</v>
      </c>
      <c r="L1806" s="2" t="s">
        <v>968</v>
      </c>
      <c r="M1806" s="12">
        <v>7</v>
      </c>
      <c r="N1806" s="12">
        <v>7</v>
      </c>
      <c r="O1806" s="24"/>
      <c r="P1806" s="12">
        <v>2.3380000000000001</v>
      </c>
      <c r="Q1806" s="12">
        <v>2.11</v>
      </c>
      <c r="R1806">
        <f>IF(Q1806&gt;0,(P1806*(Q1806^2))*(3.14159/6),"")</f>
        <v>5.4501401829303324</v>
      </c>
      <c r="S1806" s="12" t="s">
        <v>32</v>
      </c>
      <c r="T1806" t="s">
        <v>25</v>
      </c>
      <c r="U1806" s="12" t="s">
        <v>26</v>
      </c>
      <c r="V1806" s="12" t="e">
        <f>"CG_D"&amp;G1806&amp;"_"&amp;H1806&amp;"_"&amp;#REF!&amp;".jpg"</f>
        <v>#REF!</v>
      </c>
      <c r="W1806" s="12"/>
      <c r="X1806" s="2" t="s">
        <v>764</v>
      </c>
      <c r="Y1806" s="12"/>
      <c r="Z1806" s="12"/>
      <c r="AA1806" s="12" t="s">
        <v>835</v>
      </c>
      <c r="AB1806" t="str">
        <f>IF(Q1806&gt;0,"yes","no")</f>
        <v>yes</v>
      </c>
      <c r="AC1806" t="str">
        <f>IF(O1806&gt;0,"yes","no")</f>
        <v>no</v>
      </c>
      <c r="AD1806" t="str">
        <f>IF(AH1806="hatch","yes","no")</f>
        <v>no</v>
      </c>
      <c r="AE1806" t="str">
        <f>IF(AH1806="swimup","yes","no")</f>
        <v>no</v>
      </c>
      <c r="AF1806" t="str">
        <f>IF(AH1806="respiration","yes","no")</f>
        <v>no</v>
      </c>
      <c r="AH1806" t="s">
        <v>813</v>
      </c>
      <c r="AI1806" t="str">
        <f>IF(O1806&gt;0,(IF(S1806="live",O1806*0.84,IF(S1806="dried.ethanol",O1806*0.8449+2.8227,O1806))),"")</f>
        <v/>
      </c>
      <c r="AJ1806" s="12" t="s">
        <v>801</v>
      </c>
      <c r="AL1806" t="str">
        <f>IF(OR(AND(Q1806=Q1807,P1806&gt;0),AND(O1806&gt;0,O1806=O1807)),"duplicate","")</f>
        <v/>
      </c>
      <c r="AM1806" t="s">
        <v>826</v>
      </c>
      <c r="AN1806" t="s">
        <v>826</v>
      </c>
      <c r="AO1806" t="s">
        <v>826</v>
      </c>
      <c r="AP1806" t="s">
        <v>826</v>
      </c>
      <c r="AQ1806" t="s">
        <v>32</v>
      </c>
    </row>
    <row r="1807" spans="1:43" x14ac:dyDescent="0.2">
      <c r="A1807" s="30">
        <v>42920</v>
      </c>
      <c r="B1807" s="1">
        <v>42901</v>
      </c>
      <c r="C1807" s="1" t="str">
        <f>IF(F1807="Kup","6/13/2017",IF(F1807="Sag","6/14/2017",""))</f>
        <v>6/14/2017</v>
      </c>
      <c r="D1807" s="27">
        <f>A1807-B1807</f>
        <v>19</v>
      </c>
      <c r="E1807" s="27">
        <f>A1807-C1807</f>
        <v>20</v>
      </c>
      <c r="F1807" s="12" t="s">
        <v>919</v>
      </c>
      <c r="G1807" s="12">
        <v>20</v>
      </c>
      <c r="H1807" s="12" t="s">
        <v>22</v>
      </c>
      <c r="I1807" s="12" t="s">
        <v>53</v>
      </c>
      <c r="J1807" s="12" t="s">
        <v>989</v>
      </c>
      <c r="K1807" s="2" t="s">
        <v>967</v>
      </c>
      <c r="L1807" s="2" t="s">
        <v>968</v>
      </c>
      <c r="M1807" s="12">
        <v>8</v>
      </c>
      <c r="N1807" s="12">
        <v>8</v>
      </c>
      <c r="O1807" s="24"/>
      <c r="P1807" s="12">
        <v>3.117</v>
      </c>
      <c r="Q1807" s="12">
        <v>2.3140000000000001</v>
      </c>
      <c r="R1807">
        <f>IF(Q1807&gt;0,(P1807*(Q1807^2))*(3.14159/6),"")</f>
        <v>8.7390005561489783</v>
      </c>
      <c r="S1807" s="12" t="s">
        <v>32</v>
      </c>
      <c r="T1807" t="s">
        <v>25</v>
      </c>
      <c r="U1807" s="12" t="s">
        <v>26</v>
      </c>
      <c r="V1807" s="12" t="e">
        <f>"CG_D"&amp;G1807&amp;"_"&amp;H1807&amp;"_"&amp;#REF!&amp;".jpg"</f>
        <v>#REF!</v>
      </c>
      <c r="W1807" s="12"/>
      <c r="X1807" s="2" t="s">
        <v>764</v>
      </c>
      <c r="Y1807" s="12"/>
      <c r="Z1807" s="12"/>
      <c r="AA1807" s="12" t="s">
        <v>835</v>
      </c>
      <c r="AB1807" t="str">
        <f>IF(Q1807&gt;0,"yes","no")</f>
        <v>yes</v>
      </c>
      <c r="AC1807" t="str">
        <f>IF(O1807&gt;0,"yes","no")</f>
        <v>no</v>
      </c>
      <c r="AD1807" t="str">
        <f>IF(AH1807="hatch","yes","no")</f>
        <v>no</v>
      </c>
      <c r="AE1807" t="str">
        <f>IF(AH1807="swimup","yes","no")</f>
        <v>no</v>
      </c>
      <c r="AF1807" t="str">
        <f>IF(AH1807="respiration","yes","no")</f>
        <v>no</v>
      </c>
      <c r="AH1807" t="s">
        <v>813</v>
      </c>
      <c r="AI1807" t="str">
        <f>IF(O1807&gt;0,(IF(S1807="live",O1807*0.84,IF(S1807="dried.ethanol",O1807*0.8449+2.8227,O1807))),"")</f>
        <v/>
      </c>
      <c r="AJ1807" s="12" t="s">
        <v>801</v>
      </c>
      <c r="AL1807" t="str">
        <f>IF(OR(AND(Q1807=Q1808,P1807&gt;0),AND(O1807&gt;0,O1807=O1808)),"duplicate","")</f>
        <v/>
      </c>
      <c r="AM1807" t="s">
        <v>826</v>
      </c>
      <c r="AN1807" t="s">
        <v>826</v>
      </c>
      <c r="AO1807" t="s">
        <v>826</v>
      </c>
      <c r="AP1807" t="s">
        <v>826</v>
      </c>
      <c r="AQ1807" t="s">
        <v>32</v>
      </c>
    </row>
    <row r="1808" spans="1:43" x14ac:dyDescent="0.2">
      <c r="A1808" s="30">
        <v>42920</v>
      </c>
      <c r="B1808" s="1">
        <v>42901</v>
      </c>
      <c r="C1808" s="1" t="str">
        <f>IF(F1808="Kup","6/13/2017",IF(F1808="Sag","6/14/2017",""))</f>
        <v>6/14/2017</v>
      </c>
      <c r="D1808" s="27">
        <f>A1808-B1808</f>
        <v>19</v>
      </c>
      <c r="E1808" s="27">
        <f>A1808-C1808</f>
        <v>20</v>
      </c>
      <c r="F1808" s="12" t="s">
        <v>919</v>
      </c>
      <c r="G1808" s="12">
        <v>20</v>
      </c>
      <c r="H1808" s="12" t="s">
        <v>22</v>
      </c>
      <c r="I1808" s="12" t="s">
        <v>53</v>
      </c>
      <c r="J1808" s="12" t="s">
        <v>989</v>
      </c>
      <c r="K1808" s="2" t="s">
        <v>967</v>
      </c>
      <c r="L1808" s="2" t="s">
        <v>968</v>
      </c>
      <c r="M1808" s="12">
        <v>9</v>
      </c>
      <c r="N1808" s="12">
        <v>9</v>
      </c>
      <c r="O1808" s="24"/>
      <c r="P1808" s="12">
        <v>2.6989999999999998</v>
      </c>
      <c r="Q1808" s="12">
        <v>2.266</v>
      </c>
      <c r="R1808">
        <f>IF(Q1808&gt;0,(P1808*(Q1808^2))*(3.14159/6),"")</f>
        <v>7.2563955962343254</v>
      </c>
      <c r="S1808" s="12" t="s">
        <v>32</v>
      </c>
      <c r="T1808" t="s">
        <v>25</v>
      </c>
      <c r="U1808" s="12" t="s">
        <v>26</v>
      </c>
      <c r="V1808" s="12" t="e">
        <f>"CG_D"&amp;G1808&amp;"_"&amp;H1808&amp;"_"&amp;#REF!&amp;".jpg"</f>
        <v>#REF!</v>
      </c>
      <c r="W1808" s="12"/>
      <c r="X1808" s="2" t="s">
        <v>764</v>
      </c>
      <c r="Y1808" s="12"/>
      <c r="Z1808" s="12"/>
      <c r="AA1808" s="12" t="s">
        <v>835</v>
      </c>
      <c r="AB1808" t="str">
        <f>IF(Q1808&gt;0,"yes","no")</f>
        <v>yes</v>
      </c>
      <c r="AC1808" t="str">
        <f>IF(O1808&gt;0,"yes","no")</f>
        <v>no</v>
      </c>
      <c r="AD1808" t="str">
        <f>IF(AH1808="hatch","yes","no")</f>
        <v>no</v>
      </c>
      <c r="AE1808" t="str">
        <f>IF(AH1808="swimup","yes","no")</f>
        <v>no</v>
      </c>
      <c r="AF1808" t="str">
        <f>IF(AH1808="respiration","yes","no")</f>
        <v>no</v>
      </c>
      <c r="AH1808" t="s">
        <v>813</v>
      </c>
      <c r="AI1808" t="str">
        <f>IF(O1808&gt;0,(IF(S1808="live",O1808*0.84,IF(S1808="dried.ethanol",O1808*0.8449+2.8227,O1808))),"")</f>
        <v/>
      </c>
      <c r="AJ1808" s="12" t="s">
        <v>801</v>
      </c>
      <c r="AL1808" t="str">
        <f>IF(OR(AND(Q1808=Q1809,P1808&gt;0),AND(O1808&gt;0,O1808=O1809)),"duplicate","")</f>
        <v/>
      </c>
      <c r="AM1808" t="s">
        <v>826</v>
      </c>
      <c r="AN1808" t="s">
        <v>826</v>
      </c>
      <c r="AO1808" t="s">
        <v>826</v>
      </c>
      <c r="AP1808" t="s">
        <v>826</v>
      </c>
      <c r="AQ1808" t="s">
        <v>32</v>
      </c>
    </row>
    <row r="1809" spans="1:43" x14ac:dyDescent="0.2">
      <c r="A1809" s="30">
        <v>42920</v>
      </c>
      <c r="B1809" s="1">
        <v>42901</v>
      </c>
      <c r="C1809" s="1" t="str">
        <f>IF(F1809="Kup","6/13/2017",IF(F1809="Sag","6/14/2017",""))</f>
        <v>6/14/2017</v>
      </c>
      <c r="D1809" s="27">
        <f>A1809-B1809</f>
        <v>19</v>
      </c>
      <c r="E1809" s="27">
        <f>A1809-C1809</f>
        <v>20</v>
      </c>
      <c r="F1809" s="12" t="s">
        <v>919</v>
      </c>
      <c r="G1809" s="12">
        <v>20</v>
      </c>
      <c r="H1809" s="12" t="s">
        <v>22</v>
      </c>
      <c r="I1809" s="12" t="s">
        <v>53</v>
      </c>
      <c r="J1809" s="12" t="s">
        <v>989</v>
      </c>
      <c r="K1809" s="2" t="s">
        <v>967</v>
      </c>
      <c r="L1809" s="2" t="s">
        <v>968</v>
      </c>
      <c r="M1809" s="12">
        <v>10</v>
      </c>
      <c r="N1809" s="12">
        <v>10</v>
      </c>
      <c r="O1809" s="24"/>
      <c r="P1809" s="12">
        <v>2.6680000000000001</v>
      </c>
      <c r="Q1809" s="12">
        <v>2.5350000000000001</v>
      </c>
      <c r="R1809">
        <f>IF(Q1809&gt;0,(P1809*(Q1809^2))*(3.14159/6),"")</f>
        <v>8.9771815465994997</v>
      </c>
      <c r="S1809" s="12" t="s">
        <v>32</v>
      </c>
      <c r="T1809" t="s">
        <v>25</v>
      </c>
      <c r="U1809" s="12" t="s">
        <v>26</v>
      </c>
      <c r="V1809" s="12" t="e">
        <f>"CG_D"&amp;G1809&amp;"_"&amp;H1809&amp;"_"&amp;#REF!&amp;".jpg"</f>
        <v>#REF!</v>
      </c>
      <c r="W1809" s="12"/>
      <c r="X1809" s="2" t="s">
        <v>764</v>
      </c>
      <c r="Y1809" s="12"/>
      <c r="Z1809" s="12"/>
      <c r="AA1809" s="12" t="s">
        <v>835</v>
      </c>
      <c r="AB1809" t="str">
        <f>IF(Q1809&gt;0,"yes","no")</f>
        <v>yes</v>
      </c>
      <c r="AC1809" t="str">
        <f>IF(O1809&gt;0,"yes","no")</f>
        <v>no</v>
      </c>
      <c r="AD1809" t="str">
        <f>IF(AH1809="hatch","yes","no")</f>
        <v>no</v>
      </c>
      <c r="AE1809" t="str">
        <f>IF(AH1809="swimup","yes","no")</f>
        <v>no</v>
      </c>
      <c r="AF1809" t="str">
        <f>IF(AH1809="respiration","yes","no")</f>
        <v>no</v>
      </c>
      <c r="AH1809" t="s">
        <v>813</v>
      </c>
      <c r="AI1809" t="str">
        <f>IF(O1809&gt;0,(IF(S1809="live",O1809*0.84,IF(S1809="dried.ethanol",O1809*0.8449+2.8227,O1809))),"")</f>
        <v/>
      </c>
      <c r="AJ1809" s="12" t="s">
        <v>801</v>
      </c>
      <c r="AL1809" t="str">
        <f>IF(OR(AND(Q1809=Q1810,P1809&gt;0),AND(O1809&gt;0,O1809=O1810)),"duplicate","")</f>
        <v/>
      </c>
      <c r="AM1809" t="s">
        <v>826</v>
      </c>
      <c r="AN1809" t="s">
        <v>826</v>
      </c>
      <c r="AO1809" t="s">
        <v>826</v>
      </c>
      <c r="AP1809" t="s">
        <v>826</v>
      </c>
      <c r="AQ1809" t="s">
        <v>32</v>
      </c>
    </row>
    <row r="1810" spans="1:43" x14ac:dyDescent="0.2">
      <c r="A1810" s="30">
        <v>42920</v>
      </c>
      <c r="B1810" s="1">
        <v>42901</v>
      </c>
      <c r="C1810" s="1" t="str">
        <f>IF(F1810="Kup","6/13/2017",IF(F1810="Sag","6/14/2017",""))</f>
        <v>6/14/2017</v>
      </c>
      <c r="D1810" s="27">
        <f>A1810-B1810</f>
        <v>19</v>
      </c>
      <c r="E1810" s="27">
        <f>A1810-C1810</f>
        <v>20</v>
      </c>
      <c r="F1810" s="12" t="s">
        <v>919</v>
      </c>
      <c r="G1810" s="12">
        <v>20</v>
      </c>
      <c r="H1810" s="12" t="s">
        <v>22</v>
      </c>
      <c r="I1810" s="12" t="s">
        <v>55</v>
      </c>
      <c r="J1810" s="12" t="s">
        <v>985</v>
      </c>
      <c r="K1810" s="2" t="s">
        <v>969</v>
      </c>
      <c r="L1810" s="2" t="s">
        <v>968</v>
      </c>
      <c r="M1810" s="12">
        <v>1</v>
      </c>
      <c r="N1810" s="12">
        <v>1</v>
      </c>
      <c r="O1810" s="24"/>
      <c r="P1810" s="12">
        <v>2.4129999999999998</v>
      </c>
      <c r="Q1810" s="12">
        <v>1.6930000000000001</v>
      </c>
      <c r="R1810">
        <f>IF(Q1810&gt;0,(P1810*(Q1810^2))*(3.14159/6),"")</f>
        <v>3.6213415999551382</v>
      </c>
      <c r="S1810" s="12" t="s">
        <v>32</v>
      </c>
      <c r="T1810" t="s">
        <v>25</v>
      </c>
      <c r="U1810" s="12" t="s">
        <v>26</v>
      </c>
      <c r="V1810" s="12" t="e">
        <f>"CG_D"&amp;G1810&amp;"_"&amp;H1810&amp;"_"&amp;#REF!&amp;".jpg"</f>
        <v>#REF!</v>
      </c>
      <c r="W1810" s="12"/>
      <c r="X1810" s="2" t="s">
        <v>764</v>
      </c>
      <c r="Y1810" s="12"/>
      <c r="Z1810" s="12"/>
      <c r="AA1810" s="12" t="s">
        <v>835</v>
      </c>
      <c r="AB1810" t="str">
        <f>IF(Q1810&gt;0,"yes","no")</f>
        <v>yes</v>
      </c>
      <c r="AC1810" t="str">
        <f>IF(O1810&gt;0,"yes","no")</f>
        <v>no</v>
      </c>
      <c r="AD1810" t="str">
        <f>IF(AH1810="hatch","yes","no")</f>
        <v>no</v>
      </c>
      <c r="AE1810" t="str">
        <f>IF(AH1810="swimup","yes","no")</f>
        <v>no</v>
      </c>
      <c r="AF1810" t="str">
        <f>IF(AH1810="respiration","yes","no")</f>
        <v>no</v>
      </c>
      <c r="AH1810" t="s">
        <v>813</v>
      </c>
      <c r="AI1810" t="str">
        <f>IF(O1810&gt;0,(IF(S1810="live",O1810*0.84,IF(S1810="dried.ethanol",O1810*0.8449+2.8227,O1810))),"")</f>
        <v/>
      </c>
      <c r="AJ1810" s="12" t="s">
        <v>801</v>
      </c>
      <c r="AL1810" t="str">
        <f>IF(OR(AND(Q1810=Q1811,P1810&gt;0),AND(O1810&gt;0,O1810=O1811)),"duplicate","")</f>
        <v/>
      </c>
      <c r="AM1810" t="s">
        <v>826</v>
      </c>
      <c r="AN1810" t="s">
        <v>826</v>
      </c>
      <c r="AO1810" t="s">
        <v>826</v>
      </c>
      <c r="AP1810" t="s">
        <v>826</v>
      </c>
      <c r="AQ1810" t="s">
        <v>32</v>
      </c>
    </row>
    <row r="1811" spans="1:43" x14ac:dyDescent="0.2">
      <c r="A1811" s="30">
        <v>42920</v>
      </c>
      <c r="B1811" s="1">
        <v>42901</v>
      </c>
      <c r="C1811" s="1" t="str">
        <f>IF(F1811="Kup","6/13/2017",IF(F1811="Sag","6/14/2017",""))</f>
        <v>6/14/2017</v>
      </c>
      <c r="D1811" s="27">
        <f>A1811-B1811</f>
        <v>19</v>
      </c>
      <c r="E1811" s="27">
        <f>A1811-C1811</f>
        <v>20</v>
      </c>
      <c r="F1811" s="12" t="s">
        <v>919</v>
      </c>
      <c r="G1811" s="12">
        <v>20</v>
      </c>
      <c r="H1811" s="12" t="s">
        <v>22</v>
      </c>
      <c r="I1811" s="12" t="s">
        <v>55</v>
      </c>
      <c r="J1811" s="12" t="s">
        <v>985</v>
      </c>
      <c r="K1811" s="2" t="s">
        <v>969</v>
      </c>
      <c r="L1811" s="2" t="s">
        <v>968</v>
      </c>
      <c r="M1811" s="12">
        <v>2</v>
      </c>
      <c r="N1811" s="12">
        <v>2</v>
      </c>
      <c r="O1811" s="24"/>
      <c r="P1811" s="12">
        <v>2.4609999999999999</v>
      </c>
      <c r="Q1811" s="12">
        <v>2.0470000000000002</v>
      </c>
      <c r="R1811">
        <f>IF(Q1811&gt;0,(P1811*(Q1811^2))*(3.14159/6),"")</f>
        <v>5.3994006502958181</v>
      </c>
      <c r="S1811" s="12" t="s">
        <v>32</v>
      </c>
      <c r="T1811" t="s">
        <v>25</v>
      </c>
      <c r="U1811" s="12" t="s">
        <v>26</v>
      </c>
      <c r="V1811" s="12" t="e">
        <f>"CG_D"&amp;G1811&amp;"_"&amp;H1811&amp;"_"&amp;#REF!&amp;".jpg"</f>
        <v>#REF!</v>
      </c>
      <c r="W1811" s="12"/>
      <c r="X1811" s="2" t="s">
        <v>764</v>
      </c>
      <c r="Y1811" s="12"/>
      <c r="Z1811" s="12"/>
      <c r="AA1811" s="12" t="s">
        <v>835</v>
      </c>
      <c r="AB1811" t="str">
        <f>IF(Q1811&gt;0,"yes","no")</f>
        <v>yes</v>
      </c>
      <c r="AC1811" t="str">
        <f>IF(O1811&gt;0,"yes","no")</f>
        <v>no</v>
      </c>
      <c r="AD1811" t="str">
        <f>IF(AH1811="hatch","yes","no")</f>
        <v>no</v>
      </c>
      <c r="AE1811" t="str">
        <f>IF(AH1811="swimup","yes","no")</f>
        <v>no</v>
      </c>
      <c r="AF1811" t="str">
        <f>IF(AH1811="respiration","yes","no")</f>
        <v>no</v>
      </c>
      <c r="AH1811" t="s">
        <v>813</v>
      </c>
      <c r="AI1811" t="str">
        <f>IF(O1811&gt;0,(IF(S1811="live",O1811*0.84,IF(S1811="dried.ethanol",O1811*0.8449+2.8227,O1811))),"")</f>
        <v/>
      </c>
      <c r="AJ1811" s="12" t="s">
        <v>801</v>
      </c>
      <c r="AL1811" t="str">
        <f>IF(OR(AND(Q1811=Q1812,P1811&gt;0),AND(O1811&gt;0,O1811=O1812)),"duplicate","")</f>
        <v/>
      </c>
      <c r="AM1811" t="s">
        <v>826</v>
      </c>
      <c r="AN1811" t="s">
        <v>826</v>
      </c>
      <c r="AO1811" t="s">
        <v>826</v>
      </c>
      <c r="AP1811" t="s">
        <v>826</v>
      </c>
      <c r="AQ1811" t="s">
        <v>32</v>
      </c>
    </row>
    <row r="1812" spans="1:43" x14ac:dyDescent="0.2">
      <c r="A1812" s="30">
        <v>42920</v>
      </c>
      <c r="B1812" s="1">
        <v>42901</v>
      </c>
      <c r="C1812" s="1" t="str">
        <f>IF(F1812="Kup","6/13/2017",IF(F1812="Sag","6/14/2017",""))</f>
        <v>6/14/2017</v>
      </c>
      <c r="D1812" s="27">
        <f>A1812-B1812</f>
        <v>19</v>
      </c>
      <c r="E1812" s="27">
        <f>A1812-C1812</f>
        <v>20</v>
      </c>
      <c r="F1812" s="12" t="s">
        <v>919</v>
      </c>
      <c r="G1812" s="12">
        <v>20</v>
      </c>
      <c r="H1812" s="12" t="s">
        <v>22</v>
      </c>
      <c r="I1812" s="12" t="s">
        <v>55</v>
      </c>
      <c r="J1812" s="12" t="s">
        <v>985</v>
      </c>
      <c r="K1812" s="2" t="s">
        <v>969</v>
      </c>
      <c r="L1812" s="2" t="s">
        <v>968</v>
      </c>
      <c r="M1812" s="12">
        <v>3</v>
      </c>
      <c r="N1812" s="12">
        <v>3</v>
      </c>
      <c r="O1812" s="24"/>
      <c r="P1812" s="12">
        <v>2.5190000000000001</v>
      </c>
      <c r="Q1812" s="12">
        <v>2.41</v>
      </c>
      <c r="R1812">
        <f>IF(Q1812&gt;0,(P1812*(Q1812^2))*(3.14159/6),"")</f>
        <v>7.6605598177001673</v>
      </c>
      <c r="S1812" s="12" t="s">
        <v>32</v>
      </c>
      <c r="T1812" t="s">
        <v>25</v>
      </c>
      <c r="U1812" s="12" t="s">
        <v>26</v>
      </c>
      <c r="V1812" s="12" t="e">
        <f>"CG_D"&amp;G1812&amp;"_"&amp;H1812&amp;"_"&amp;#REF!&amp;".jpg"</f>
        <v>#REF!</v>
      </c>
      <c r="W1812" s="12"/>
      <c r="X1812" s="2" t="s">
        <v>764</v>
      </c>
      <c r="Y1812" s="12"/>
      <c r="Z1812" s="12"/>
      <c r="AA1812" s="12" t="s">
        <v>835</v>
      </c>
      <c r="AB1812" t="str">
        <f>IF(Q1812&gt;0,"yes","no")</f>
        <v>yes</v>
      </c>
      <c r="AC1812" t="str">
        <f>IF(O1812&gt;0,"yes","no")</f>
        <v>no</v>
      </c>
      <c r="AD1812" t="str">
        <f>IF(AH1812="hatch","yes","no")</f>
        <v>no</v>
      </c>
      <c r="AE1812" t="str">
        <f>IF(AH1812="swimup","yes","no")</f>
        <v>no</v>
      </c>
      <c r="AF1812" t="str">
        <f>IF(AH1812="respiration","yes","no")</f>
        <v>no</v>
      </c>
      <c r="AH1812" t="s">
        <v>813</v>
      </c>
      <c r="AI1812" t="str">
        <f>IF(O1812&gt;0,(IF(S1812="live",O1812*0.84,IF(S1812="dried.ethanol",O1812*0.8449+2.8227,O1812))),"")</f>
        <v/>
      </c>
      <c r="AJ1812" s="12" t="s">
        <v>801</v>
      </c>
      <c r="AL1812" t="str">
        <f>IF(OR(AND(Q1812=Q1813,P1812&gt;0),AND(O1812&gt;0,O1812=O1813)),"duplicate","")</f>
        <v/>
      </c>
      <c r="AM1812" t="s">
        <v>826</v>
      </c>
      <c r="AN1812" t="s">
        <v>826</v>
      </c>
      <c r="AO1812" t="s">
        <v>826</v>
      </c>
      <c r="AP1812" t="s">
        <v>826</v>
      </c>
      <c r="AQ1812" t="s">
        <v>32</v>
      </c>
    </row>
    <row r="1813" spans="1:43" x14ac:dyDescent="0.2">
      <c r="A1813" s="30">
        <v>42920</v>
      </c>
      <c r="B1813" s="1">
        <v>42901</v>
      </c>
      <c r="C1813" s="1" t="str">
        <f>IF(F1813="Kup","6/13/2017",IF(F1813="Sag","6/14/2017",""))</f>
        <v>6/14/2017</v>
      </c>
      <c r="D1813" s="27">
        <f>A1813-B1813</f>
        <v>19</v>
      </c>
      <c r="E1813" s="27">
        <f>A1813-C1813</f>
        <v>20</v>
      </c>
      <c r="F1813" s="12" t="s">
        <v>919</v>
      </c>
      <c r="G1813" s="12">
        <v>20</v>
      </c>
      <c r="H1813" s="12" t="s">
        <v>22</v>
      </c>
      <c r="I1813" s="12" t="s">
        <v>55</v>
      </c>
      <c r="J1813" s="12" t="s">
        <v>985</v>
      </c>
      <c r="K1813" s="2" t="s">
        <v>969</v>
      </c>
      <c r="L1813" s="2" t="s">
        <v>968</v>
      </c>
      <c r="M1813" s="12">
        <v>4</v>
      </c>
      <c r="N1813" s="12">
        <v>4</v>
      </c>
      <c r="O1813" s="24"/>
      <c r="P1813" s="12">
        <v>2.5510000000000002</v>
      </c>
      <c r="Q1813" s="12">
        <v>1.845</v>
      </c>
      <c r="R1813">
        <f>IF(Q1813&gt;0,(P1813*(Q1813^2))*(3.14159/6),"")</f>
        <v>4.5467539742103744</v>
      </c>
      <c r="S1813" s="12" t="s">
        <v>32</v>
      </c>
      <c r="T1813" t="s">
        <v>25</v>
      </c>
      <c r="U1813" s="12" t="s">
        <v>26</v>
      </c>
      <c r="V1813" s="12" t="e">
        <f>"CG_D"&amp;G1813&amp;"_"&amp;H1813&amp;"_"&amp;#REF!&amp;".jpg"</f>
        <v>#REF!</v>
      </c>
      <c r="W1813" s="12"/>
      <c r="X1813" s="2" t="s">
        <v>764</v>
      </c>
      <c r="Y1813" s="12"/>
      <c r="Z1813" s="12"/>
      <c r="AA1813" s="12" t="s">
        <v>835</v>
      </c>
      <c r="AB1813" t="str">
        <f>IF(Q1813&gt;0,"yes","no")</f>
        <v>yes</v>
      </c>
      <c r="AC1813" t="str">
        <f>IF(O1813&gt;0,"yes","no")</f>
        <v>no</v>
      </c>
      <c r="AD1813" t="str">
        <f>IF(AH1813="hatch","yes","no")</f>
        <v>no</v>
      </c>
      <c r="AE1813" t="str">
        <f>IF(AH1813="swimup","yes","no")</f>
        <v>no</v>
      </c>
      <c r="AF1813" t="str">
        <f>IF(AH1813="respiration","yes","no")</f>
        <v>no</v>
      </c>
      <c r="AH1813" t="s">
        <v>813</v>
      </c>
      <c r="AI1813" t="str">
        <f>IF(O1813&gt;0,(IF(S1813="live",O1813*0.84,IF(S1813="dried.ethanol",O1813*0.8449+2.8227,O1813))),"")</f>
        <v/>
      </c>
      <c r="AJ1813" s="12" t="s">
        <v>801</v>
      </c>
      <c r="AL1813" t="str">
        <f>IF(OR(AND(Q1813=Q1814,P1813&gt;0),AND(O1813&gt;0,O1813=O1814)),"duplicate","")</f>
        <v/>
      </c>
      <c r="AM1813" t="s">
        <v>826</v>
      </c>
      <c r="AN1813" t="s">
        <v>826</v>
      </c>
      <c r="AO1813" t="s">
        <v>826</v>
      </c>
      <c r="AP1813" t="s">
        <v>826</v>
      </c>
      <c r="AQ1813" t="s">
        <v>32</v>
      </c>
    </row>
    <row r="1814" spans="1:43" x14ac:dyDescent="0.2">
      <c r="A1814" s="30">
        <v>42920</v>
      </c>
      <c r="B1814" s="1">
        <v>42901</v>
      </c>
      <c r="C1814" s="1" t="str">
        <f>IF(F1814="Kup","6/13/2017",IF(F1814="Sag","6/14/2017",""))</f>
        <v>6/14/2017</v>
      </c>
      <c r="D1814" s="27">
        <f>A1814-B1814</f>
        <v>19</v>
      </c>
      <c r="E1814" s="27">
        <f>A1814-C1814</f>
        <v>20</v>
      </c>
      <c r="F1814" s="12" t="s">
        <v>919</v>
      </c>
      <c r="G1814" s="12">
        <v>20</v>
      </c>
      <c r="H1814" s="12" t="s">
        <v>22</v>
      </c>
      <c r="I1814" s="12" t="s">
        <v>55</v>
      </c>
      <c r="J1814" s="12" t="s">
        <v>985</v>
      </c>
      <c r="K1814" s="2" t="s">
        <v>969</v>
      </c>
      <c r="L1814" s="2" t="s">
        <v>968</v>
      </c>
      <c r="M1814" s="12">
        <v>5</v>
      </c>
      <c r="N1814" s="12">
        <v>5</v>
      </c>
      <c r="O1814" s="24"/>
      <c r="P1814" s="12">
        <v>2.5870000000000002</v>
      </c>
      <c r="Q1814" s="12">
        <v>2.3540000000000001</v>
      </c>
      <c r="R1814">
        <f>IF(Q1814&gt;0,(P1814*(Q1814^2))*(3.14159/6),"")</f>
        <v>7.505983427703713</v>
      </c>
      <c r="S1814" s="12" t="s">
        <v>32</v>
      </c>
      <c r="T1814" t="s">
        <v>25</v>
      </c>
      <c r="U1814" s="12" t="s">
        <v>26</v>
      </c>
      <c r="V1814" s="12" t="e">
        <f>"CG_D"&amp;G1814&amp;"_"&amp;H1814&amp;"_"&amp;#REF!&amp;".jpg"</f>
        <v>#REF!</v>
      </c>
      <c r="W1814" s="12"/>
      <c r="X1814" s="2" t="s">
        <v>764</v>
      </c>
      <c r="Y1814" s="12"/>
      <c r="Z1814" s="12"/>
      <c r="AA1814" s="12" t="s">
        <v>835</v>
      </c>
      <c r="AB1814" t="str">
        <f>IF(Q1814&gt;0,"yes","no")</f>
        <v>yes</v>
      </c>
      <c r="AC1814" t="str">
        <f>IF(O1814&gt;0,"yes","no")</f>
        <v>no</v>
      </c>
      <c r="AD1814" t="str">
        <f>IF(AH1814="hatch","yes","no")</f>
        <v>no</v>
      </c>
      <c r="AE1814" t="str">
        <f>IF(AH1814="swimup","yes","no")</f>
        <v>no</v>
      </c>
      <c r="AF1814" t="str">
        <f>IF(AH1814="respiration","yes","no")</f>
        <v>no</v>
      </c>
      <c r="AH1814" t="s">
        <v>813</v>
      </c>
      <c r="AI1814" t="str">
        <f>IF(O1814&gt;0,(IF(S1814="live",O1814*0.84,IF(S1814="dried.ethanol",O1814*0.8449+2.8227,O1814))),"")</f>
        <v/>
      </c>
      <c r="AJ1814" s="12" t="s">
        <v>801</v>
      </c>
      <c r="AL1814" t="str">
        <f>IF(OR(AND(Q1814=Q1815,P1814&gt;0),AND(O1814&gt;0,O1814=O1815)),"duplicate","")</f>
        <v/>
      </c>
      <c r="AM1814" t="s">
        <v>826</v>
      </c>
      <c r="AN1814" t="s">
        <v>826</v>
      </c>
      <c r="AO1814" t="s">
        <v>826</v>
      </c>
      <c r="AP1814" t="s">
        <v>826</v>
      </c>
      <c r="AQ1814" t="s">
        <v>32</v>
      </c>
    </row>
    <row r="1815" spans="1:43" x14ac:dyDescent="0.2">
      <c r="A1815" s="30">
        <v>42920</v>
      </c>
      <c r="B1815" s="1">
        <v>42901</v>
      </c>
      <c r="C1815" s="1" t="str">
        <f>IF(F1815="Kup","6/13/2017",IF(F1815="Sag","6/14/2017",""))</f>
        <v>6/14/2017</v>
      </c>
      <c r="D1815" s="27">
        <f>A1815-B1815</f>
        <v>19</v>
      </c>
      <c r="E1815" s="27">
        <f>A1815-C1815</f>
        <v>20</v>
      </c>
      <c r="F1815" s="12" t="s">
        <v>919</v>
      </c>
      <c r="G1815" s="12">
        <v>20</v>
      </c>
      <c r="H1815" s="12" t="s">
        <v>22</v>
      </c>
      <c r="I1815" s="12" t="s">
        <v>55</v>
      </c>
      <c r="J1815" s="12" t="s">
        <v>985</v>
      </c>
      <c r="K1815" s="2" t="s">
        <v>969</v>
      </c>
      <c r="L1815" s="2" t="s">
        <v>968</v>
      </c>
      <c r="M1815" s="12">
        <v>6</v>
      </c>
      <c r="N1815" s="12">
        <v>6</v>
      </c>
      <c r="O1815" s="24"/>
      <c r="P1815" s="12">
        <v>2.7410000000000001</v>
      </c>
      <c r="Q1815" s="12">
        <v>2.6309999999999998</v>
      </c>
      <c r="R1815">
        <f>IF(Q1815&gt;0,(P1815*(Q1815^2))*(3.14159/6),"")</f>
        <v>9.9345680096647637</v>
      </c>
      <c r="S1815" s="12" t="s">
        <v>32</v>
      </c>
      <c r="T1815" t="s">
        <v>25</v>
      </c>
      <c r="U1815" s="12" t="s">
        <v>26</v>
      </c>
      <c r="V1815" s="12" t="e">
        <f>"CG_D"&amp;G1815&amp;"_"&amp;H1815&amp;"_"&amp;#REF!&amp;".jpg"</f>
        <v>#REF!</v>
      </c>
      <c r="W1815" s="12"/>
      <c r="X1815" s="2" t="s">
        <v>764</v>
      </c>
      <c r="Y1815" s="12"/>
      <c r="Z1815" s="12"/>
      <c r="AA1815" s="12" t="s">
        <v>835</v>
      </c>
      <c r="AB1815" t="str">
        <f>IF(Q1815&gt;0,"yes","no")</f>
        <v>yes</v>
      </c>
      <c r="AC1815" t="str">
        <f>IF(O1815&gt;0,"yes","no")</f>
        <v>no</v>
      </c>
      <c r="AD1815" t="str">
        <f>IF(AH1815="hatch","yes","no")</f>
        <v>no</v>
      </c>
      <c r="AE1815" t="str">
        <f>IF(AH1815="swimup","yes","no")</f>
        <v>no</v>
      </c>
      <c r="AF1815" t="str">
        <f>IF(AH1815="respiration","yes","no")</f>
        <v>no</v>
      </c>
      <c r="AH1815" t="s">
        <v>813</v>
      </c>
      <c r="AI1815" t="str">
        <f>IF(O1815&gt;0,(IF(S1815="live",O1815*0.84,IF(S1815="dried.ethanol",O1815*0.8449+2.8227,O1815))),"")</f>
        <v/>
      </c>
      <c r="AJ1815" s="12" t="s">
        <v>801</v>
      </c>
      <c r="AL1815" t="str">
        <f>IF(OR(AND(Q1815=Q1816,P1815&gt;0),AND(O1815&gt;0,O1815=O1816)),"duplicate","")</f>
        <v/>
      </c>
      <c r="AM1815" t="s">
        <v>826</v>
      </c>
      <c r="AN1815" t="s">
        <v>826</v>
      </c>
      <c r="AO1815" t="s">
        <v>826</v>
      </c>
      <c r="AP1815" t="s">
        <v>826</v>
      </c>
      <c r="AQ1815" t="s">
        <v>32</v>
      </c>
    </row>
    <row r="1816" spans="1:43" x14ac:dyDescent="0.2">
      <c r="A1816" s="30">
        <v>42920</v>
      </c>
      <c r="B1816" s="1">
        <v>42901</v>
      </c>
      <c r="C1816" s="1" t="str">
        <f>IF(F1816="Kup","6/13/2017",IF(F1816="Sag","6/14/2017",""))</f>
        <v>6/14/2017</v>
      </c>
      <c r="D1816" s="27">
        <f>A1816-B1816</f>
        <v>19</v>
      </c>
      <c r="E1816" s="27">
        <f>A1816-C1816</f>
        <v>20</v>
      </c>
      <c r="F1816" s="12" t="s">
        <v>919</v>
      </c>
      <c r="G1816" s="12">
        <v>20</v>
      </c>
      <c r="H1816" s="12" t="s">
        <v>22</v>
      </c>
      <c r="I1816" s="12" t="s">
        <v>55</v>
      </c>
      <c r="J1816" s="12" t="s">
        <v>985</v>
      </c>
      <c r="K1816" s="2" t="s">
        <v>969</v>
      </c>
      <c r="L1816" s="2" t="s">
        <v>968</v>
      </c>
      <c r="M1816" s="12">
        <v>7</v>
      </c>
      <c r="N1816" s="12">
        <v>7</v>
      </c>
      <c r="O1816" s="24"/>
      <c r="P1816" s="12">
        <v>2.5219999999999998</v>
      </c>
      <c r="Q1816" s="12">
        <v>2.2599999999999998</v>
      </c>
      <c r="R1816">
        <f>IF(Q1816&gt;0,(P1816*(Q1816^2))*(3.14159/6),"")</f>
        <v>6.7446623969746637</v>
      </c>
      <c r="S1816" s="12" t="s">
        <v>32</v>
      </c>
      <c r="T1816" t="s">
        <v>25</v>
      </c>
      <c r="U1816" s="12" t="s">
        <v>26</v>
      </c>
      <c r="V1816" s="12" t="e">
        <f>"CG_D"&amp;G1816&amp;"_"&amp;H1816&amp;"_"&amp;#REF!&amp;".jpg"</f>
        <v>#REF!</v>
      </c>
      <c r="W1816" s="12"/>
      <c r="X1816" s="2" t="s">
        <v>764</v>
      </c>
      <c r="Y1816" s="12"/>
      <c r="Z1816" s="12"/>
      <c r="AA1816" s="12" t="s">
        <v>835</v>
      </c>
      <c r="AB1816" t="str">
        <f>IF(Q1816&gt;0,"yes","no")</f>
        <v>yes</v>
      </c>
      <c r="AC1816" t="str">
        <f>IF(O1816&gt;0,"yes","no")</f>
        <v>no</v>
      </c>
      <c r="AD1816" t="str">
        <f>IF(AH1816="hatch","yes","no")</f>
        <v>no</v>
      </c>
      <c r="AE1816" t="str">
        <f>IF(AH1816="swimup","yes","no")</f>
        <v>no</v>
      </c>
      <c r="AF1816" t="str">
        <f>IF(AH1816="respiration","yes","no")</f>
        <v>no</v>
      </c>
      <c r="AH1816" t="s">
        <v>813</v>
      </c>
      <c r="AI1816" t="str">
        <f>IF(O1816&gt;0,(IF(S1816="live",O1816*0.84,IF(S1816="dried.ethanol",O1816*0.8449+2.8227,O1816))),"")</f>
        <v/>
      </c>
      <c r="AJ1816" s="12" t="s">
        <v>801</v>
      </c>
      <c r="AL1816" t="str">
        <f>IF(OR(AND(Q1816=Q1817,P1816&gt;0),AND(O1816&gt;0,O1816=O1817)),"duplicate","")</f>
        <v/>
      </c>
      <c r="AM1816" t="s">
        <v>826</v>
      </c>
      <c r="AN1816" t="s">
        <v>826</v>
      </c>
      <c r="AO1816" t="s">
        <v>826</v>
      </c>
      <c r="AP1816" t="s">
        <v>826</v>
      </c>
      <c r="AQ1816" t="s">
        <v>32</v>
      </c>
    </row>
    <row r="1817" spans="1:43" x14ac:dyDescent="0.2">
      <c r="A1817" s="30">
        <v>42920</v>
      </c>
      <c r="B1817" s="1">
        <v>42901</v>
      </c>
      <c r="C1817" s="1" t="str">
        <f>IF(F1817="Kup","6/13/2017",IF(F1817="Sag","6/14/2017",""))</f>
        <v>6/14/2017</v>
      </c>
      <c r="D1817" s="27">
        <f>A1817-B1817</f>
        <v>19</v>
      </c>
      <c r="E1817" s="27">
        <f>A1817-C1817</f>
        <v>20</v>
      </c>
      <c r="F1817" s="12" t="s">
        <v>919</v>
      </c>
      <c r="G1817" s="12">
        <v>20</v>
      </c>
      <c r="H1817" s="12" t="s">
        <v>22</v>
      </c>
      <c r="I1817" s="12" t="s">
        <v>55</v>
      </c>
      <c r="J1817" s="12" t="s">
        <v>985</v>
      </c>
      <c r="K1817" s="2" t="s">
        <v>969</v>
      </c>
      <c r="L1817" s="2" t="s">
        <v>968</v>
      </c>
      <c r="M1817" s="12">
        <v>8</v>
      </c>
      <c r="N1817" s="12">
        <v>8</v>
      </c>
      <c r="O1817" s="24"/>
      <c r="P1817" s="12">
        <v>2.7690000000000001</v>
      </c>
      <c r="Q1817" s="12">
        <v>2.173</v>
      </c>
      <c r="R1817">
        <f>IF(Q1817&gt;0,(P1817*(Q1817^2))*(3.14159/6),"")</f>
        <v>6.8460594138612647</v>
      </c>
      <c r="S1817" s="12" t="s">
        <v>32</v>
      </c>
      <c r="T1817" t="s">
        <v>25</v>
      </c>
      <c r="U1817" s="12" t="s">
        <v>26</v>
      </c>
      <c r="V1817" s="12" t="e">
        <f>"CG_D"&amp;G1817&amp;"_"&amp;H1817&amp;"_"&amp;#REF!&amp;".jpg"</f>
        <v>#REF!</v>
      </c>
      <c r="W1817" s="12"/>
      <c r="X1817" s="2" t="s">
        <v>764</v>
      </c>
      <c r="Y1817" s="12"/>
      <c r="Z1817" s="12"/>
      <c r="AA1817" s="12" t="s">
        <v>835</v>
      </c>
      <c r="AB1817" t="str">
        <f>IF(Q1817&gt;0,"yes","no")</f>
        <v>yes</v>
      </c>
      <c r="AC1817" t="str">
        <f>IF(O1817&gt;0,"yes","no")</f>
        <v>no</v>
      </c>
      <c r="AD1817" t="str">
        <f>IF(AH1817="hatch","yes","no")</f>
        <v>no</v>
      </c>
      <c r="AE1817" t="str">
        <f>IF(AH1817="swimup","yes","no")</f>
        <v>no</v>
      </c>
      <c r="AF1817" t="str">
        <f>IF(AH1817="respiration","yes","no")</f>
        <v>no</v>
      </c>
      <c r="AH1817" t="s">
        <v>813</v>
      </c>
      <c r="AI1817" t="str">
        <f>IF(O1817&gt;0,(IF(S1817="live",O1817*0.84,IF(S1817="dried.ethanol",O1817*0.8449+2.8227,O1817))),"")</f>
        <v/>
      </c>
      <c r="AJ1817" s="12" t="s">
        <v>801</v>
      </c>
      <c r="AL1817" t="str">
        <f>IF(OR(AND(Q1817=Q1818,P1817&gt;0),AND(O1817&gt;0,O1817=O1818)),"duplicate","")</f>
        <v/>
      </c>
      <c r="AM1817" t="s">
        <v>826</v>
      </c>
      <c r="AN1817" t="s">
        <v>826</v>
      </c>
      <c r="AO1817" t="s">
        <v>826</v>
      </c>
      <c r="AP1817" t="s">
        <v>826</v>
      </c>
      <c r="AQ1817" t="s">
        <v>32</v>
      </c>
    </row>
    <row r="1818" spans="1:43" x14ac:dyDescent="0.2">
      <c r="A1818" s="30">
        <v>42920</v>
      </c>
      <c r="B1818" s="1">
        <v>42901</v>
      </c>
      <c r="C1818" s="1" t="str">
        <f>IF(F1818="Kup","6/13/2017",IF(F1818="Sag","6/14/2017",""))</f>
        <v>6/14/2017</v>
      </c>
      <c r="D1818" s="27">
        <f>A1818-B1818</f>
        <v>19</v>
      </c>
      <c r="E1818" s="27">
        <f>A1818-C1818</f>
        <v>20</v>
      </c>
      <c r="F1818" s="12" t="s">
        <v>919</v>
      </c>
      <c r="G1818" s="12">
        <v>20</v>
      </c>
      <c r="H1818" s="12" t="s">
        <v>22</v>
      </c>
      <c r="I1818" s="12" t="s">
        <v>55</v>
      </c>
      <c r="J1818" s="12" t="s">
        <v>985</v>
      </c>
      <c r="K1818" s="2" t="s">
        <v>969</v>
      </c>
      <c r="L1818" s="2" t="s">
        <v>968</v>
      </c>
      <c r="M1818" s="12">
        <v>9</v>
      </c>
      <c r="N1818" s="12">
        <v>9</v>
      </c>
      <c r="O1818" s="24"/>
      <c r="P1818" s="12">
        <v>2.2770000000000001</v>
      </c>
      <c r="Q1818" s="12">
        <v>2.0310000000000001</v>
      </c>
      <c r="R1818">
        <f>IF(Q1818&gt;0,(P1818*(Q1818^2))*(3.14159/6),"")</f>
        <v>4.9179162985222051</v>
      </c>
      <c r="S1818" s="12" t="s">
        <v>32</v>
      </c>
      <c r="T1818" t="s">
        <v>25</v>
      </c>
      <c r="U1818" s="12" t="s">
        <v>26</v>
      </c>
      <c r="V1818" s="12" t="e">
        <f>"CG_D"&amp;G1818&amp;"_"&amp;H1818&amp;"_"&amp;#REF!&amp;".jpg"</f>
        <v>#REF!</v>
      </c>
      <c r="W1818" s="12"/>
      <c r="X1818" s="2" t="s">
        <v>764</v>
      </c>
      <c r="Y1818" s="12"/>
      <c r="Z1818" s="12"/>
      <c r="AA1818" s="12" t="s">
        <v>835</v>
      </c>
      <c r="AB1818" t="str">
        <f>IF(Q1818&gt;0,"yes","no")</f>
        <v>yes</v>
      </c>
      <c r="AC1818" t="str">
        <f>IF(O1818&gt;0,"yes","no")</f>
        <v>no</v>
      </c>
      <c r="AD1818" t="str">
        <f>IF(AH1818="hatch","yes","no")</f>
        <v>no</v>
      </c>
      <c r="AE1818" t="str">
        <f>IF(AH1818="swimup","yes","no")</f>
        <v>no</v>
      </c>
      <c r="AF1818" t="str">
        <f>IF(AH1818="respiration","yes","no")</f>
        <v>no</v>
      </c>
      <c r="AH1818" t="s">
        <v>813</v>
      </c>
      <c r="AI1818" t="str">
        <f>IF(O1818&gt;0,(IF(S1818="live",O1818*0.84,IF(S1818="dried.ethanol",O1818*0.8449+2.8227,O1818))),"")</f>
        <v/>
      </c>
      <c r="AJ1818" s="12" t="s">
        <v>801</v>
      </c>
      <c r="AL1818" t="str">
        <f>IF(OR(AND(Q1818=Q1819,P1818&gt;0),AND(O1818&gt;0,O1818=O1819)),"duplicate","")</f>
        <v/>
      </c>
      <c r="AM1818" t="s">
        <v>826</v>
      </c>
      <c r="AN1818" t="s">
        <v>826</v>
      </c>
      <c r="AO1818" t="s">
        <v>826</v>
      </c>
      <c r="AP1818" t="s">
        <v>826</v>
      </c>
      <c r="AQ1818" t="s">
        <v>32</v>
      </c>
    </row>
    <row r="1819" spans="1:43" x14ac:dyDescent="0.2">
      <c r="A1819" s="30">
        <v>42920</v>
      </c>
      <c r="B1819" s="1">
        <v>42901</v>
      </c>
      <c r="C1819" s="1" t="str">
        <f>IF(F1819="Kup","6/13/2017",IF(F1819="Sag","6/14/2017",""))</f>
        <v>6/14/2017</v>
      </c>
      <c r="D1819" s="27">
        <f>A1819-B1819</f>
        <v>19</v>
      </c>
      <c r="E1819" s="27">
        <f>A1819-C1819</f>
        <v>20</v>
      </c>
      <c r="F1819" s="12" t="s">
        <v>919</v>
      </c>
      <c r="G1819" s="12">
        <v>20</v>
      </c>
      <c r="H1819" s="12" t="s">
        <v>22</v>
      </c>
      <c r="I1819" s="12" t="s">
        <v>55</v>
      </c>
      <c r="J1819" s="12" t="s">
        <v>985</v>
      </c>
      <c r="K1819" s="2" t="s">
        <v>969</v>
      </c>
      <c r="L1819" s="2" t="s">
        <v>968</v>
      </c>
      <c r="M1819" s="12">
        <v>10</v>
      </c>
      <c r="N1819" s="12">
        <v>10</v>
      </c>
      <c r="O1819" s="24"/>
      <c r="P1819" s="12">
        <v>2.3660000000000001</v>
      </c>
      <c r="Q1819" s="12">
        <v>2.19</v>
      </c>
      <c r="R1819">
        <f>IF(Q1819&gt;0,(P1819*(Q1819^2))*(3.14159/6),"")</f>
        <v>5.9415701007389998</v>
      </c>
      <c r="S1819" s="12" t="s">
        <v>32</v>
      </c>
      <c r="T1819" t="s">
        <v>25</v>
      </c>
      <c r="U1819" s="12" t="s">
        <v>26</v>
      </c>
      <c r="V1819" s="12" t="e">
        <f>"CG_D"&amp;G1819&amp;"_"&amp;H1819&amp;"_"&amp;#REF!&amp;".jpg"</f>
        <v>#REF!</v>
      </c>
      <c r="W1819" s="12"/>
      <c r="X1819" s="2" t="s">
        <v>764</v>
      </c>
      <c r="Y1819" s="12"/>
      <c r="Z1819" s="12"/>
      <c r="AA1819" s="12" t="s">
        <v>835</v>
      </c>
      <c r="AB1819" t="str">
        <f>IF(Q1819&gt;0,"yes","no")</f>
        <v>yes</v>
      </c>
      <c r="AC1819" t="str">
        <f>IF(O1819&gt;0,"yes","no")</f>
        <v>no</v>
      </c>
      <c r="AD1819" t="str">
        <f>IF(AH1819="hatch","yes","no")</f>
        <v>no</v>
      </c>
      <c r="AE1819" t="str">
        <f>IF(AH1819="swimup","yes","no")</f>
        <v>no</v>
      </c>
      <c r="AF1819" t="str">
        <f>IF(AH1819="respiration","yes","no")</f>
        <v>no</v>
      </c>
      <c r="AH1819" t="s">
        <v>813</v>
      </c>
      <c r="AI1819" t="str">
        <f>IF(O1819&gt;0,(IF(S1819="live",O1819*0.84,IF(S1819="dried.ethanol",O1819*0.8449+2.8227,O1819))),"")</f>
        <v/>
      </c>
      <c r="AJ1819" s="12" t="s">
        <v>801</v>
      </c>
      <c r="AL1819" t="str">
        <f>IF(OR(AND(Q1819=Q1820,P1819&gt;0),AND(O1819&gt;0,O1819=O1820)),"duplicate","")</f>
        <v/>
      </c>
      <c r="AM1819" t="s">
        <v>826</v>
      </c>
      <c r="AN1819" t="s">
        <v>826</v>
      </c>
      <c r="AO1819" t="s">
        <v>826</v>
      </c>
      <c r="AP1819" t="s">
        <v>826</v>
      </c>
      <c r="AQ1819" t="s">
        <v>32</v>
      </c>
    </row>
    <row r="1820" spans="1:43" x14ac:dyDescent="0.2">
      <c r="A1820" s="30">
        <v>42920</v>
      </c>
      <c r="B1820" s="1">
        <v>42901</v>
      </c>
      <c r="C1820" s="1" t="str">
        <f>IF(F1820="Kup","6/13/2017",IF(F1820="Sag","6/14/2017",""))</f>
        <v>6/14/2017</v>
      </c>
      <c r="D1820" s="27">
        <f>A1820-B1820</f>
        <v>19</v>
      </c>
      <c r="E1820" s="27">
        <f>A1820-C1820</f>
        <v>20</v>
      </c>
      <c r="F1820" s="12" t="s">
        <v>919</v>
      </c>
      <c r="G1820" s="12">
        <v>20</v>
      </c>
      <c r="H1820" s="12" t="s">
        <v>22</v>
      </c>
      <c r="I1820" s="12" t="s">
        <v>55</v>
      </c>
      <c r="J1820" s="12" t="s">
        <v>985</v>
      </c>
      <c r="K1820" s="2" t="s">
        <v>969</v>
      </c>
      <c r="L1820" s="2" t="s">
        <v>968</v>
      </c>
      <c r="M1820" s="12">
        <v>11</v>
      </c>
      <c r="N1820" s="12">
        <v>11</v>
      </c>
      <c r="O1820" s="24"/>
      <c r="P1820" s="12">
        <v>2.8580000000000001</v>
      </c>
      <c r="Q1820" s="12">
        <v>2.367</v>
      </c>
      <c r="R1820">
        <f>IF(Q1820&gt;0,(P1820*(Q1820^2))*(3.14159/6),"")</f>
        <v>8.3841105433479299</v>
      </c>
      <c r="S1820" s="12" t="s">
        <v>32</v>
      </c>
      <c r="T1820" t="s">
        <v>25</v>
      </c>
      <c r="U1820" s="12" t="s">
        <v>26</v>
      </c>
      <c r="V1820" s="12" t="e">
        <f>"CG_D"&amp;G1820&amp;"_"&amp;H1820&amp;"_"&amp;#REF!&amp;".jpg"</f>
        <v>#REF!</v>
      </c>
      <c r="W1820" s="12"/>
      <c r="X1820" s="2" t="s">
        <v>764</v>
      </c>
      <c r="Y1820" s="12"/>
      <c r="Z1820" s="12"/>
      <c r="AA1820" s="12" t="s">
        <v>835</v>
      </c>
      <c r="AB1820" t="str">
        <f>IF(Q1820&gt;0,"yes","no")</f>
        <v>yes</v>
      </c>
      <c r="AC1820" t="str">
        <f>IF(O1820&gt;0,"yes","no")</f>
        <v>no</v>
      </c>
      <c r="AD1820" t="str">
        <f>IF(AH1820="hatch","yes","no")</f>
        <v>no</v>
      </c>
      <c r="AE1820" t="str">
        <f>IF(AH1820="swimup","yes","no")</f>
        <v>no</v>
      </c>
      <c r="AF1820" t="str">
        <f>IF(AH1820="respiration","yes","no")</f>
        <v>no</v>
      </c>
      <c r="AH1820" t="s">
        <v>813</v>
      </c>
      <c r="AI1820" t="str">
        <f>IF(O1820&gt;0,(IF(S1820="live",O1820*0.84,IF(S1820="dried.ethanol",O1820*0.8449+2.8227,O1820))),"")</f>
        <v/>
      </c>
      <c r="AJ1820" s="12" t="s">
        <v>801</v>
      </c>
      <c r="AL1820" t="str">
        <f>IF(OR(AND(Q1820=Q1821,P1820&gt;0),AND(O1820&gt;0,O1820=O1821)),"duplicate","")</f>
        <v/>
      </c>
      <c r="AM1820" t="s">
        <v>826</v>
      </c>
      <c r="AN1820" t="s">
        <v>826</v>
      </c>
      <c r="AO1820" t="s">
        <v>826</v>
      </c>
      <c r="AP1820" t="s">
        <v>826</v>
      </c>
      <c r="AQ1820" t="s">
        <v>32</v>
      </c>
    </row>
    <row r="1821" spans="1:43" x14ac:dyDescent="0.2">
      <c r="A1821" s="30">
        <v>42920</v>
      </c>
      <c r="B1821" s="1">
        <v>42901</v>
      </c>
      <c r="C1821" s="1" t="str">
        <f>IF(F1821="Kup","6/13/2017",IF(F1821="Sag","6/14/2017",""))</f>
        <v>6/14/2017</v>
      </c>
      <c r="D1821" s="27">
        <f>A1821-B1821</f>
        <v>19</v>
      </c>
      <c r="E1821" s="27">
        <f>A1821-C1821</f>
        <v>20</v>
      </c>
      <c r="F1821" s="12" t="s">
        <v>919</v>
      </c>
      <c r="G1821" s="12">
        <v>20</v>
      </c>
      <c r="H1821" s="12" t="s">
        <v>22</v>
      </c>
      <c r="I1821" s="12" t="s">
        <v>57</v>
      </c>
      <c r="J1821" s="12" t="s">
        <v>990</v>
      </c>
      <c r="K1821" s="2" t="s">
        <v>972</v>
      </c>
      <c r="L1821" s="2" t="s">
        <v>971</v>
      </c>
      <c r="M1821" s="12">
        <v>1</v>
      </c>
      <c r="N1821" s="12">
        <v>1</v>
      </c>
      <c r="O1821" s="24"/>
      <c r="P1821" s="12">
        <v>2.2919999999999998</v>
      </c>
      <c r="Q1821" s="12">
        <v>2.1520000000000001</v>
      </c>
      <c r="R1821">
        <f>IF(Q1821&gt;0,(P1821*(Q1821^2))*(3.14159/6),"")</f>
        <v>5.5577294658675198</v>
      </c>
      <c r="S1821" s="12" t="s">
        <v>32</v>
      </c>
      <c r="T1821" t="s">
        <v>25</v>
      </c>
      <c r="U1821" s="12" t="s">
        <v>26</v>
      </c>
      <c r="V1821" s="12" t="e">
        <f>"CG_D"&amp;G1821&amp;"_"&amp;H1821&amp;"_"&amp;#REF!&amp;".jpg"</f>
        <v>#REF!</v>
      </c>
      <c r="W1821" s="12"/>
      <c r="X1821" s="2" t="s">
        <v>764</v>
      </c>
      <c r="Y1821" s="12"/>
      <c r="Z1821" s="12"/>
      <c r="AA1821" s="12" t="s">
        <v>835</v>
      </c>
      <c r="AB1821" t="str">
        <f>IF(Q1821&gt;0,"yes","no")</f>
        <v>yes</v>
      </c>
      <c r="AC1821" t="str">
        <f>IF(O1821&gt;0,"yes","no")</f>
        <v>no</v>
      </c>
      <c r="AD1821" t="str">
        <f>IF(AH1821="hatch","yes","no")</f>
        <v>no</v>
      </c>
      <c r="AE1821" t="str">
        <f>IF(AH1821="swimup","yes","no")</f>
        <v>no</v>
      </c>
      <c r="AF1821" t="str">
        <f>IF(AH1821="respiration","yes","no")</f>
        <v>no</v>
      </c>
      <c r="AH1821" t="s">
        <v>813</v>
      </c>
      <c r="AI1821" t="str">
        <f>IF(O1821&gt;0,(IF(S1821="live",O1821*0.84,IF(S1821="dried.ethanol",O1821*0.8449+2.8227,O1821))),"")</f>
        <v/>
      </c>
      <c r="AJ1821" s="12" t="s">
        <v>801</v>
      </c>
      <c r="AL1821" t="str">
        <f>IF(OR(AND(Q1821=Q1822,P1821&gt;0),AND(O1821&gt;0,O1821=O1822)),"duplicate","")</f>
        <v/>
      </c>
      <c r="AM1821" t="s">
        <v>826</v>
      </c>
      <c r="AN1821" t="s">
        <v>826</v>
      </c>
      <c r="AO1821" t="s">
        <v>826</v>
      </c>
      <c r="AP1821" t="s">
        <v>826</v>
      </c>
      <c r="AQ1821" t="s">
        <v>32</v>
      </c>
    </row>
    <row r="1822" spans="1:43" x14ac:dyDescent="0.2">
      <c r="A1822" s="30">
        <v>42920</v>
      </c>
      <c r="B1822" s="1">
        <v>42901</v>
      </c>
      <c r="C1822" s="1" t="str">
        <f>IF(F1822="Kup","6/13/2017",IF(F1822="Sag","6/14/2017",""))</f>
        <v>6/14/2017</v>
      </c>
      <c r="D1822" s="27">
        <f>A1822-B1822</f>
        <v>19</v>
      </c>
      <c r="E1822" s="27">
        <f>A1822-C1822</f>
        <v>20</v>
      </c>
      <c r="F1822" s="12" t="s">
        <v>919</v>
      </c>
      <c r="G1822" s="12">
        <v>20</v>
      </c>
      <c r="H1822" s="12" t="s">
        <v>22</v>
      </c>
      <c r="I1822" s="12" t="s">
        <v>57</v>
      </c>
      <c r="J1822" s="12" t="s">
        <v>990</v>
      </c>
      <c r="K1822" s="2" t="s">
        <v>972</v>
      </c>
      <c r="L1822" s="2" t="s">
        <v>971</v>
      </c>
      <c r="M1822" s="12">
        <v>2</v>
      </c>
      <c r="N1822" s="12">
        <v>2</v>
      </c>
      <c r="O1822" s="24"/>
      <c r="P1822" s="12">
        <v>2.68</v>
      </c>
      <c r="Q1822" s="12">
        <v>2.3929999999999998</v>
      </c>
      <c r="R1822">
        <f>IF(Q1822&gt;0,(P1822*(Q1822^2))*(3.14159/6),"")</f>
        <v>8.0356025282131309</v>
      </c>
      <c r="S1822" s="12" t="s">
        <v>32</v>
      </c>
      <c r="T1822" t="s">
        <v>25</v>
      </c>
      <c r="U1822" s="12" t="s">
        <v>26</v>
      </c>
      <c r="V1822" s="12" t="e">
        <f>"CG_D"&amp;G1822&amp;"_"&amp;H1822&amp;"_"&amp;#REF!&amp;".jpg"</f>
        <v>#REF!</v>
      </c>
      <c r="W1822" s="12"/>
      <c r="X1822" s="2" t="s">
        <v>764</v>
      </c>
      <c r="Y1822" s="12"/>
      <c r="Z1822" s="12"/>
      <c r="AA1822" s="12" t="s">
        <v>835</v>
      </c>
      <c r="AB1822" t="str">
        <f>IF(Q1822&gt;0,"yes","no")</f>
        <v>yes</v>
      </c>
      <c r="AC1822" t="str">
        <f>IF(O1822&gt;0,"yes","no")</f>
        <v>no</v>
      </c>
      <c r="AD1822" t="str">
        <f>IF(AH1822="hatch","yes","no")</f>
        <v>no</v>
      </c>
      <c r="AE1822" t="str">
        <f>IF(AH1822="swimup","yes","no")</f>
        <v>no</v>
      </c>
      <c r="AF1822" t="str">
        <f>IF(AH1822="respiration","yes","no")</f>
        <v>no</v>
      </c>
      <c r="AH1822" t="s">
        <v>813</v>
      </c>
      <c r="AI1822" t="str">
        <f>IF(O1822&gt;0,(IF(S1822="live",O1822*0.84,IF(S1822="dried.ethanol",O1822*0.8449+2.8227,O1822))),"")</f>
        <v/>
      </c>
      <c r="AJ1822" s="12" t="s">
        <v>801</v>
      </c>
      <c r="AL1822" t="str">
        <f>IF(OR(AND(Q1822=Q1823,P1822&gt;0),AND(O1822&gt;0,O1822=O1823)),"duplicate","")</f>
        <v/>
      </c>
      <c r="AM1822" t="s">
        <v>826</v>
      </c>
      <c r="AN1822" t="s">
        <v>826</v>
      </c>
      <c r="AO1822" t="s">
        <v>826</v>
      </c>
      <c r="AP1822" t="s">
        <v>826</v>
      </c>
      <c r="AQ1822" t="s">
        <v>32</v>
      </c>
    </row>
    <row r="1823" spans="1:43" x14ac:dyDescent="0.2">
      <c r="A1823" s="30">
        <v>42920</v>
      </c>
      <c r="B1823" s="1">
        <v>42901</v>
      </c>
      <c r="C1823" s="1" t="str">
        <f>IF(F1823="Kup","6/13/2017",IF(F1823="Sag","6/14/2017",""))</f>
        <v>6/14/2017</v>
      </c>
      <c r="D1823" s="27">
        <f>A1823-B1823</f>
        <v>19</v>
      </c>
      <c r="E1823" s="27">
        <f>A1823-C1823</f>
        <v>20</v>
      </c>
      <c r="F1823" s="12" t="s">
        <v>919</v>
      </c>
      <c r="G1823" s="12">
        <v>20</v>
      </c>
      <c r="H1823" s="12" t="s">
        <v>22</v>
      </c>
      <c r="I1823" s="12" t="s">
        <v>57</v>
      </c>
      <c r="J1823" s="12" t="s">
        <v>990</v>
      </c>
      <c r="K1823" s="2" t="s">
        <v>972</v>
      </c>
      <c r="L1823" s="2" t="s">
        <v>971</v>
      </c>
      <c r="M1823" s="12">
        <v>3</v>
      </c>
      <c r="N1823" s="12">
        <v>3</v>
      </c>
      <c r="O1823" s="24"/>
      <c r="P1823" s="12">
        <v>2.2669999999999999</v>
      </c>
      <c r="Q1823" s="12">
        <v>2.2200000000000002</v>
      </c>
      <c r="R1823">
        <f>IF(Q1823&gt;0,(P1823*(Q1823^2))*(3.14159/6),"")</f>
        <v>5.8499980929419992</v>
      </c>
      <c r="S1823" s="12" t="s">
        <v>32</v>
      </c>
      <c r="T1823" t="s">
        <v>25</v>
      </c>
      <c r="U1823" s="12" t="s">
        <v>26</v>
      </c>
      <c r="V1823" s="12" t="e">
        <f>"CG_D"&amp;G1823&amp;"_"&amp;H1823&amp;"_"&amp;#REF!&amp;".jpg"</f>
        <v>#REF!</v>
      </c>
      <c r="W1823" s="12"/>
      <c r="X1823" s="2" t="s">
        <v>764</v>
      </c>
      <c r="Y1823" s="12"/>
      <c r="Z1823" s="12"/>
      <c r="AA1823" s="12" t="s">
        <v>835</v>
      </c>
      <c r="AB1823" t="str">
        <f>IF(Q1823&gt;0,"yes","no")</f>
        <v>yes</v>
      </c>
      <c r="AC1823" t="str">
        <f>IF(O1823&gt;0,"yes","no")</f>
        <v>no</v>
      </c>
      <c r="AD1823" t="str">
        <f>IF(AH1823="hatch","yes","no")</f>
        <v>no</v>
      </c>
      <c r="AE1823" t="str">
        <f>IF(AH1823="swimup","yes","no")</f>
        <v>no</v>
      </c>
      <c r="AF1823" t="str">
        <f>IF(AH1823="respiration","yes","no")</f>
        <v>no</v>
      </c>
      <c r="AH1823" t="s">
        <v>813</v>
      </c>
      <c r="AI1823" t="str">
        <f>IF(O1823&gt;0,(IF(S1823="live",O1823*0.84,IF(S1823="dried.ethanol",O1823*0.8449+2.8227,O1823))),"")</f>
        <v/>
      </c>
      <c r="AJ1823" s="12" t="s">
        <v>801</v>
      </c>
      <c r="AL1823" t="str">
        <f>IF(OR(AND(Q1823=Q1824,P1823&gt;0),AND(O1823&gt;0,O1823=O1824)),"duplicate","")</f>
        <v/>
      </c>
      <c r="AM1823" t="s">
        <v>826</v>
      </c>
      <c r="AN1823" t="s">
        <v>826</v>
      </c>
      <c r="AO1823" t="s">
        <v>826</v>
      </c>
      <c r="AP1823" t="s">
        <v>826</v>
      </c>
      <c r="AQ1823" t="s">
        <v>32</v>
      </c>
    </row>
    <row r="1824" spans="1:43" x14ac:dyDescent="0.2">
      <c r="A1824" s="30">
        <v>42920</v>
      </c>
      <c r="B1824" s="1">
        <v>42901</v>
      </c>
      <c r="C1824" s="1" t="str">
        <f>IF(F1824="Kup","6/13/2017",IF(F1824="Sag","6/14/2017",""))</f>
        <v>6/14/2017</v>
      </c>
      <c r="D1824" s="27">
        <f>A1824-B1824</f>
        <v>19</v>
      </c>
      <c r="E1824" s="27">
        <f>A1824-C1824</f>
        <v>20</v>
      </c>
      <c r="F1824" s="12" t="s">
        <v>919</v>
      </c>
      <c r="G1824" s="12">
        <v>20</v>
      </c>
      <c r="H1824" s="12" t="s">
        <v>22</v>
      </c>
      <c r="I1824" s="12" t="s">
        <v>57</v>
      </c>
      <c r="J1824" s="12" t="s">
        <v>990</v>
      </c>
      <c r="K1824" s="2" t="s">
        <v>972</v>
      </c>
      <c r="L1824" s="2" t="s">
        <v>971</v>
      </c>
      <c r="M1824" s="12">
        <v>4</v>
      </c>
      <c r="N1824" s="12">
        <v>4</v>
      </c>
      <c r="O1824" s="24"/>
      <c r="P1824" s="12">
        <v>2.895</v>
      </c>
      <c r="Q1824" s="12">
        <v>2.379</v>
      </c>
      <c r="R1824">
        <f>IF(Q1824&gt;0,(P1824*(Q1824^2))*(3.14159/6),"")</f>
        <v>8.5789810321341751</v>
      </c>
      <c r="S1824" s="12" t="s">
        <v>32</v>
      </c>
      <c r="T1824" t="s">
        <v>25</v>
      </c>
      <c r="U1824" s="12" t="s">
        <v>26</v>
      </c>
      <c r="V1824" s="12" t="e">
        <f>"CG_D"&amp;G1824&amp;"_"&amp;H1824&amp;"_"&amp;#REF!&amp;".jpg"</f>
        <v>#REF!</v>
      </c>
      <c r="W1824" s="12"/>
      <c r="X1824" s="2" t="s">
        <v>764</v>
      </c>
      <c r="Y1824" s="12"/>
      <c r="Z1824" s="12"/>
      <c r="AA1824" s="12" t="s">
        <v>835</v>
      </c>
      <c r="AB1824" t="str">
        <f>IF(Q1824&gt;0,"yes","no")</f>
        <v>yes</v>
      </c>
      <c r="AC1824" t="str">
        <f>IF(O1824&gt;0,"yes","no")</f>
        <v>no</v>
      </c>
      <c r="AD1824" t="str">
        <f>IF(AH1824="hatch","yes","no")</f>
        <v>no</v>
      </c>
      <c r="AE1824" t="str">
        <f>IF(AH1824="swimup","yes","no")</f>
        <v>no</v>
      </c>
      <c r="AF1824" t="str">
        <f>IF(AH1824="respiration","yes","no")</f>
        <v>no</v>
      </c>
      <c r="AH1824" t="s">
        <v>813</v>
      </c>
      <c r="AI1824" t="str">
        <f>IF(O1824&gt;0,(IF(S1824="live",O1824*0.84,IF(S1824="dried.ethanol",O1824*0.8449+2.8227,O1824))),"")</f>
        <v/>
      </c>
      <c r="AJ1824" s="12" t="s">
        <v>801</v>
      </c>
      <c r="AL1824" t="str">
        <f>IF(OR(AND(Q1824=Q1825,P1824&gt;0),AND(O1824&gt;0,O1824=O1825)),"duplicate","")</f>
        <v/>
      </c>
      <c r="AM1824" t="s">
        <v>826</v>
      </c>
      <c r="AN1824" t="s">
        <v>826</v>
      </c>
      <c r="AO1824" t="s">
        <v>826</v>
      </c>
      <c r="AP1824" t="s">
        <v>826</v>
      </c>
      <c r="AQ1824" t="s">
        <v>32</v>
      </c>
    </row>
    <row r="1825" spans="1:43" x14ac:dyDescent="0.2">
      <c r="A1825" s="30">
        <v>42920</v>
      </c>
      <c r="B1825" s="1">
        <v>42901</v>
      </c>
      <c r="C1825" s="1" t="str">
        <f>IF(F1825="Kup","6/13/2017",IF(F1825="Sag","6/14/2017",""))</f>
        <v>6/14/2017</v>
      </c>
      <c r="D1825" s="27">
        <f>A1825-B1825</f>
        <v>19</v>
      </c>
      <c r="E1825" s="27">
        <f>A1825-C1825</f>
        <v>20</v>
      </c>
      <c r="F1825" s="12" t="s">
        <v>919</v>
      </c>
      <c r="G1825" s="12">
        <v>20</v>
      </c>
      <c r="H1825" s="12" t="s">
        <v>22</v>
      </c>
      <c r="I1825" s="12" t="s">
        <v>57</v>
      </c>
      <c r="J1825" s="12" t="s">
        <v>990</v>
      </c>
      <c r="K1825" s="2" t="s">
        <v>972</v>
      </c>
      <c r="L1825" s="2" t="s">
        <v>971</v>
      </c>
      <c r="M1825" s="12">
        <v>5</v>
      </c>
      <c r="N1825" s="12">
        <v>5</v>
      </c>
      <c r="O1825" s="24"/>
      <c r="P1825" s="12">
        <v>2.5910000000000002</v>
      </c>
      <c r="Q1825" s="12">
        <v>2.4820000000000002</v>
      </c>
      <c r="R1825">
        <f>IF(Q1825&gt;0,(P1825*(Q1825^2))*(3.14159/6),"")</f>
        <v>8.3573621674899279</v>
      </c>
      <c r="S1825" s="12" t="s">
        <v>32</v>
      </c>
      <c r="T1825" t="s">
        <v>25</v>
      </c>
      <c r="U1825" s="12" t="s">
        <v>26</v>
      </c>
      <c r="V1825" s="12" t="e">
        <f>"CG_D"&amp;G1825&amp;"_"&amp;H1825&amp;"_"&amp;#REF!&amp;".jpg"</f>
        <v>#REF!</v>
      </c>
      <c r="W1825" s="12"/>
      <c r="X1825" s="2" t="s">
        <v>764</v>
      </c>
      <c r="Y1825" s="12"/>
      <c r="Z1825" s="12"/>
      <c r="AA1825" s="12" t="s">
        <v>835</v>
      </c>
      <c r="AB1825" t="str">
        <f>IF(Q1825&gt;0,"yes","no")</f>
        <v>yes</v>
      </c>
      <c r="AC1825" t="str">
        <f>IF(O1825&gt;0,"yes","no")</f>
        <v>no</v>
      </c>
      <c r="AD1825" t="str">
        <f>IF(AH1825="hatch","yes","no")</f>
        <v>no</v>
      </c>
      <c r="AE1825" t="str">
        <f>IF(AH1825="swimup","yes","no")</f>
        <v>no</v>
      </c>
      <c r="AF1825" t="str">
        <f>IF(AH1825="respiration","yes","no")</f>
        <v>no</v>
      </c>
      <c r="AH1825" t="s">
        <v>813</v>
      </c>
      <c r="AI1825" t="str">
        <f>IF(O1825&gt;0,(IF(S1825="live",O1825*0.84,IF(S1825="dried.ethanol",O1825*0.8449+2.8227,O1825))),"")</f>
        <v/>
      </c>
      <c r="AJ1825" s="12" t="s">
        <v>801</v>
      </c>
      <c r="AL1825" t="str">
        <f>IF(OR(AND(Q1825=Q1826,P1825&gt;0),AND(O1825&gt;0,O1825=O1826)),"duplicate","")</f>
        <v/>
      </c>
      <c r="AM1825" t="s">
        <v>826</v>
      </c>
      <c r="AN1825" t="s">
        <v>826</v>
      </c>
      <c r="AO1825" t="s">
        <v>826</v>
      </c>
      <c r="AP1825" t="s">
        <v>826</v>
      </c>
      <c r="AQ1825" t="s">
        <v>32</v>
      </c>
    </row>
    <row r="1826" spans="1:43" x14ac:dyDescent="0.2">
      <c r="A1826" s="30">
        <v>42920</v>
      </c>
      <c r="B1826" s="1">
        <v>42901</v>
      </c>
      <c r="C1826" s="1" t="str">
        <f>IF(F1826="Kup","6/13/2017",IF(F1826="Sag","6/14/2017",""))</f>
        <v>6/14/2017</v>
      </c>
      <c r="D1826" s="27">
        <f>A1826-B1826</f>
        <v>19</v>
      </c>
      <c r="E1826" s="27">
        <f>A1826-C1826</f>
        <v>20</v>
      </c>
      <c r="F1826" s="12" t="s">
        <v>919</v>
      </c>
      <c r="G1826" s="12">
        <v>20</v>
      </c>
      <c r="H1826" s="12" t="s">
        <v>22</v>
      </c>
      <c r="I1826" s="12" t="s">
        <v>57</v>
      </c>
      <c r="J1826" s="12" t="s">
        <v>990</v>
      </c>
      <c r="K1826" s="2" t="s">
        <v>972</v>
      </c>
      <c r="L1826" s="2" t="s">
        <v>971</v>
      </c>
      <c r="M1826" s="12">
        <v>6</v>
      </c>
      <c r="N1826" s="12">
        <v>6</v>
      </c>
      <c r="O1826" s="24"/>
      <c r="P1826" s="12">
        <v>2.2000000000000002</v>
      </c>
      <c r="Q1826" s="12">
        <v>2.2629999999999999</v>
      </c>
      <c r="R1826">
        <f>IF(Q1826&gt;0,(P1826*(Q1826^2))*(3.14159/6),"")</f>
        <v>5.8991582168603323</v>
      </c>
      <c r="S1826" s="12" t="s">
        <v>32</v>
      </c>
      <c r="T1826" t="s">
        <v>25</v>
      </c>
      <c r="U1826" s="12" t="s">
        <v>26</v>
      </c>
      <c r="V1826" s="12" t="e">
        <f>"CG_D"&amp;G1826&amp;"_"&amp;H1826&amp;"_"&amp;#REF!&amp;".jpg"</f>
        <v>#REF!</v>
      </c>
      <c r="W1826" s="12"/>
      <c r="X1826" s="2" t="s">
        <v>764</v>
      </c>
      <c r="Y1826" s="12"/>
      <c r="Z1826" s="12"/>
      <c r="AA1826" s="12" t="s">
        <v>835</v>
      </c>
      <c r="AB1826" t="str">
        <f>IF(Q1826&gt;0,"yes","no")</f>
        <v>yes</v>
      </c>
      <c r="AC1826" t="str">
        <f>IF(O1826&gt;0,"yes","no")</f>
        <v>no</v>
      </c>
      <c r="AD1826" t="str">
        <f>IF(AH1826="hatch","yes","no")</f>
        <v>no</v>
      </c>
      <c r="AE1826" t="str">
        <f>IF(AH1826="swimup","yes","no")</f>
        <v>no</v>
      </c>
      <c r="AF1826" t="str">
        <f>IF(AH1826="respiration","yes","no")</f>
        <v>no</v>
      </c>
      <c r="AH1826" t="s">
        <v>813</v>
      </c>
      <c r="AI1826" t="str">
        <f>IF(O1826&gt;0,(IF(S1826="live",O1826*0.84,IF(S1826="dried.ethanol",O1826*0.8449+2.8227,O1826))),"")</f>
        <v/>
      </c>
      <c r="AJ1826" s="12" t="s">
        <v>801</v>
      </c>
      <c r="AL1826" t="str">
        <f>IF(OR(AND(Q1826=Q1827,P1826&gt;0),AND(O1826&gt;0,O1826=O1827)),"duplicate","")</f>
        <v/>
      </c>
      <c r="AM1826" t="s">
        <v>826</v>
      </c>
      <c r="AN1826" t="s">
        <v>826</v>
      </c>
      <c r="AO1826" t="s">
        <v>826</v>
      </c>
      <c r="AP1826" t="s">
        <v>826</v>
      </c>
      <c r="AQ1826" t="s">
        <v>32</v>
      </c>
    </row>
    <row r="1827" spans="1:43" x14ac:dyDescent="0.2">
      <c r="A1827" s="30">
        <v>42920</v>
      </c>
      <c r="B1827" s="1">
        <v>42901</v>
      </c>
      <c r="C1827" s="1" t="str">
        <f>IF(F1827="Kup","6/13/2017",IF(F1827="Sag","6/14/2017",""))</f>
        <v>6/14/2017</v>
      </c>
      <c r="D1827" s="27">
        <f>A1827-B1827</f>
        <v>19</v>
      </c>
      <c r="E1827" s="27">
        <f>A1827-C1827</f>
        <v>20</v>
      </c>
      <c r="F1827" s="12" t="s">
        <v>919</v>
      </c>
      <c r="G1827" s="12">
        <v>20</v>
      </c>
      <c r="H1827" s="12" t="s">
        <v>22</v>
      </c>
      <c r="I1827" s="12" t="s">
        <v>57</v>
      </c>
      <c r="J1827" s="12" t="s">
        <v>990</v>
      </c>
      <c r="K1827" s="2" t="s">
        <v>972</v>
      </c>
      <c r="L1827" s="2" t="s">
        <v>971</v>
      </c>
      <c r="M1827" s="12">
        <v>7</v>
      </c>
      <c r="N1827" s="12">
        <v>7</v>
      </c>
      <c r="O1827" s="24"/>
      <c r="P1827" s="12">
        <v>3.5249999999999999</v>
      </c>
      <c r="Q1827" s="12">
        <v>2.843</v>
      </c>
      <c r="R1827">
        <f>IF(Q1827&gt;0,(P1827*(Q1827^2))*(3.14159/6),"")</f>
        <v>14.918016947247121</v>
      </c>
      <c r="S1827" s="12" t="s">
        <v>32</v>
      </c>
      <c r="T1827" t="s">
        <v>25</v>
      </c>
      <c r="U1827" s="12" t="s">
        <v>26</v>
      </c>
      <c r="V1827" s="12" t="e">
        <f>"CG_D"&amp;G1827&amp;"_"&amp;H1827&amp;"_"&amp;#REF!&amp;".jpg"</f>
        <v>#REF!</v>
      </c>
      <c r="W1827" s="12"/>
      <c r="X1827" s="2" t="s">
        <v>764</v>
      </c>
      <c r="Y1827" s="12"/>
      <c r="Z1827" s="12"/>
      <c r="AA1827" s="12" t="s">
        <v>835</v>
      </c>
      <c r="AB1827" t="str">
        <f>IF(Q1827&gt;0,"yes","no")</f>
        <v>yes</v>
      </c>
      <c r="AC1827" t="str">
        <f>IF(O1827&gt;0,"yes","no")</f>
        <v>no</v>
      </c>
      <c r="AD1827" t="str">
        <f>IF(AH1827="hatch","yes","no")</f>
        <v>no</v>
      </c>
      <c r="AE1827" t="str">
        <f>IF(AH1827="swimup","yes","no")</f>
        <v>no</v>
      </c>
      <c r="AF1827" t="str">
        <f>IF(AH1827="respiration","yes","no")</f>
        <v>no</v>
      </c>
      <c r="AH1827" t="s">
        <v>813</v>
      </c>
      <c r="AI1827" t="str">
        <f>IF(O1827&gt;0,(IF(S1827="live",O1827*0.84,IF(S1827="dried.ethanol",O1827*0.8449+2.8227,O1827))),"")</f>
        <v/>
      </c>
      <c r="AJ1827" s="12" t="s">
        <v>802</v>
      </c>
      <c r="AL1827" t="str">
        <f>IF(OR(AND(Q1827=Q1828,P1827&gt;0),AND(O1827&gt;0,O1827=O1828)),"duplicate","")</f>
        <v/>
      </c>
      <c r="AM1827" t="s">
        <v>826</v>
      </c>
      <c r="AN1827" t="s">
        <v>826</v>
      </c>
      <c r="AO1827" t="s">
        <v>826</v>
      </c>
      <c r="AP1827" t="s">
        <v>826</v>
      </c>
      <c r="AQ1827" t="s">
        <v>32</v>
      </c>
    </row>
    <row r="1828" spans="1:43" x14ac:dyDescent="0.2">
      <c r="A1828" s="30">
        <v>42920</v>
      </c>
      <c r="B1828" s="1">
        <v>42901</v>
      </c>
      <c r="C1828" s="1" t="str">
        <f>IF(F1828="Kup","6/13/2017",IF(F1828="Sag","6/14/2017",""))</f>
        <v>6/14/2017</v>
      </c>
      <c r="D1828" s="27">
        <f>A1828-B1828</f>
        <v>19</v>
      </c>
      <c r="E1828" s="27">
        <f>A1828-C1828</f>
        <v>20</v>
      </c>
      <c r="F1828" s="12" t="s">
        <v>919</v>
      </c>
      <c r="G1828" s="12">
        <v>20</v>
      </c>
      <c r="H1828" s="12" t="s">
        <v>22</v>
      </c>
      <c r="I1828" s="12" t="s">
        <v>57</v>
      </c>
      <c r="J1828" s="12" t="s">
        <v>990</v>
      </c>
      <c r="K1828" s="2" t="s">
        <v>972</v>
      </c>
      <c r="L1828" s="2" t="s">
        <v>971</v>
      </c>
      <c r="M1828" s="12">
        <v>8</v>
      </c>
      <c r="N1828" s="12">
        <v>8</v>
      </c>
      <c r="O1828" s="24"/>
      <c r="P1828" s="12">
        <v>2.4510000000000001</v>
      </c>
      <c r="Q1828" s="12">
        <v>2.121</v>
      </c>
      <c r="R1828">
        <f>IF(Q1828&gt;0,(P1828*(Q1828^2))*(3.14159/6),"")</f>
        <v>5.7732837590991144</v>
      </c>
      <c r="S1828" s="12" t="s">
        <v>32</v>
      </c>
      <c r="T1828" t="s">
        <v>25</v>
      </c>
      <c r="U1828" s="12" t="s">
        <v>26</v>
      </c>
      <c r="V1828" s="12" t="e">
        <f>"CG_D"&amp;G1828&amp;"_"&amp;H1828&amp;"_"&amp;#REF!&amp;".jpg"</f>
        <v>#REF!</v>
      </c>
      <c r="W1828" s="12"/>
      <c r="X1828" s="2" t="s">
        <v>764</v>
      </c>
      <c r="Y1828" s="12"/>
      <c r="Z1828" s="12"/>
      <c r="AA1828" s="12" t="s">
        <v>835</v>
      </c>
      <c r="AB1828" t="str">
        <f>IF(Q1828&gt;0,"yes","no")</f>
        <v>yes</v>
      </c>
      <c r="AC1828" t="str">
        <f>IF(O1828&gt;0,"yes","no")</f>
        <v>no</v>
      </c>
      <c r="AD1828" t="str">
        <f>IF(AH1828="hatch","yes","no")</f>
        <v>no</v>
      </c>
      <c r="AE1828" t="str">
        <f>IF(AH1828="swimup","yes","no")</f>
        <v>no</v>
      </c>
      <c r="AF1828" t="str">
        <f>IF(AH1828="respiration","yes","no")</f>
        <v>no</v>
      </c>
      <c r="AH1828" t="s">
        <v>813</v>
      </c>
      <c r="AI1828" t="str">
        <f>IF(O1828&gt;0,(IF(S1828="live",O1828*0.84,IF(S1828="dried.ethanol",O1828*0.8449+2.8227,O1828))),"")</f>
        <v/>
      </c>
      <c r="AJ1828" s="12" t="s">
        <v>801</v>
      </c>
      <c r="AL1828" t="str">
        <f>IF(OR(AND(Q1828=Q1829,P1828&gt;0),AND(O1828&gt;0,O1828=O1829)),"duplicate","")</f>
        <v/>
      </c>
      <c r="AM1828" t="s">
        <v>826</v>
      </c>
      <c r="AN1828" t="s">
        <v>826</v>
      </c>
      <c r="AO1828" t="s">
        <v>826</v>
      </c>
      <c r="AP1828" t="s">
        <v>826</v>
      </c>
      <c r="AQ1828" t="s">
        <v>32</v>
      </c>
    </row>
    <row r="1829" spans="1:43" x14ac:dyDescent="0.2">
      <c r="A1829" s="30">
        <v>42920</v>
      </c>
      <c r="B1829" s="1">
        <v>42901</v>
      </c>
      <c r="C1829" s="1" t="str">
        <f>IF(F1829="Kup","6/13/2017",IF(F1829="Sag","6/14/2017",""))</f>
        <v>6/14/2017</v>
      </c>
      <c r="D1829" s="27">
        <f>A1829-B1829</f>
        <v>19</v>
      </c>
      <c r="E1829" s="27">
        <f>A1829-C1829</f>
        <v>20</v>
      </c>
      <c r="F1829" s="12" t="s">
        <v>919</v>
      </c>
      <c r="G1829" s="12">
        <v>20</v>
      </c>
      <c r="H1829" s="12" t="s">
        <v>22</v>
      </c>
      <c r="I1829" s="12" t="s">
        <v>57</v>
      </c>
      <c r="J1829" s="12" t="s">
        <v>990</v>
      </c>
      <c r="K1829" s="2" t="s">
        <v>972</v>
      </c>
      <c r="L1829" s="2" t="s">
        <v>971</v>
      </c>
      <c r="M1829" s="12">
        <v>9</v>
      </c>
      <c r="N1829" s="12">
        <v>9</v>
      </c>
      <c r="O1829" s="24"/>
      <c r="P1829" s="12">
        <v>3.0779999999999998</v>
      </c>
      <c r="Q1829" s="12">
        <v>2.657</v>
      </c>
      <c r="R1829">
        <f>IF(Q1829&gt;0,(P1829*(Q1829^2))*(3.14159/6),"")</f>
        <v>11.377582146079828</v>
      </c>
      <c r="S1829" s="12" t="s">
        <v>32</v>
      </c>
      <c r="T1829" t="s">
        <v>25</v>
      </c>
      <c r="U1829" s="12" t="s">
        <v>26</v>
      </c>
      <c r="V1829" s="12" t="e">
        <f>"CG_D"&amp;G1829&amp;"_"&amp;H1829&amp;"_"&amp;#REF!&amp;".jpg"</f>
        <v>#REF!</v>
      </c>
      <c r="W1829" s="12"/>
      <c r="X1829" s="2" t="s">
        <v>764</v>
      </c>
      <c r="Y1829" s="12"/>
      <c r="Z1829" s="12"/>
      <c r="AA1829" s="12" t="s">
        <v>835</v>
      </c>
      <c r="AB1829" t="str">
        <f>IF(Q1829&gt;0,"yes","no")</f>
        <v>yes</v>
      </c>
      <c r="AC1829" t="str">
        <f>IF(O1829&gt;0,"yes","no")</f>
        <v>no</v>
      </c>
      <c r="AD1829" t="str">
        <f>IF(AH1829="hatch","yes","no")</f>
        <v>no</v>
      </c>
      <c r="AE1829" t="str">
        <f>IF(AH1829="swimup","yes","no")</f>
        <v>no</v>
      </c>
      <c r="AF1829" t="str">
        <f>IF(AH1829="respiration","yes","no")</f>
        <v>no</v>
      </c>
      <c r="AH1829" t="s">
        <v>813</v>
      </c>
      <c r="AI1829" t="str">
        <f>IF(O1829&gt;0,(IF(S1829="live",O1829*0.84,IF(S1829="dried.ethanol",O1829*0.8449+2.8227,O1829))),"")</f>
        <v/>
      </c>
      <c r="AJ1829" s="12" t="s">
        <v>801</v>
      </c>
      <c r="AL1829" t="str">
        <f>IF(OR(AND(Q1829=Q1830,P1829&gt;0),AND(O1829&gt;0,O1829=O1830)),"duplicate","")</f>
        <v/>
      </c>
      <c r="AM1829" t="s">
        <v>826</v>
      </c>
      <c r="AN1829" t="s">
        <v>826</v>
      </c>
      <c r="AO1829" t="s">
        <v>826</v>
      </c>
      <c r="AP1829" t="s">
        <v>826</v>
      </c>
      <c r="AQ1829" t="s">
        <v>32</v>
      </c>
    </row>
    <row r="1830" spans="1:43" x14ac:dyDescent="0.2">
      <c r="A1830" s="30">
        <v>42920</v>
      </c>
      <c r="B1830" s="1">
        <v>42901</v>
      </c>
      <c r="C1830" s="1" t="str">
        <f>IF(F1830="Kup","6/13/2017",IF(F1830="Sag","6/14/2017",""))</f>
        <v>6/14/2017</v>
      </c>
      <c r="D1830" s="27">
        <f>A1830-B1830</f>
        <v>19</v>
      </c>
      <c r="E1830" s="27">
        <f>A1830-C1830</f>
        <v>20</v>
      </c>
      <c r="F1830" s="12" t="s">
        <v>919</v>
      </c>
      <c r="G1830" s="12">
        <v>20</v>
      </c>
      <c r="H1830" s="12" t="s">
        <v>22</v>
      </c>
      <c r="I1830" s="12" t="s">
        <v>57</v>
      </c>
      <c r="J1830" s="12" t="s">
        <v>990</v>
      </c>
      <c r="K1830" s="2" t="s">
        <v>972</v>
      </c>
      <c r="L1830" s="2" t="s">
        <v>971</v>
      </c>
      <c r="M1830" s="12">
        <v>10</v>
      </c>
      <c r="N1830" s="12">
        <v>10</v>
      </c>
      <c r="O1830" s="24"/>
      <c r="P1830" s="12">
        <v>2.4420000000000002</v>
      </c>
      <c r="Q1830" s="12">
        <v>2.133</v>
      </c>
      <c r="R1830">
        <f>IF(Q1830&gt;0,(P1830*(Q1830^2))*(3.14159/6),"")</f>
        <v>5.81735578846257</v>
      </c>
      <c r="S1830" s="12" t="s">
        <v>32</v>
      </c>
      <c r="T1830" t="s">
        <v>25</v>
      </c>
      <c r="U1830" s="12" t="s">
        <v>26</v>
      </c>
      <c r="V1830" s="12" t="e">
        <f>"CG_D"&amp;G1830&amp;"_"&amp;H1830&amp;"_"&amp;#REF!&amp;".jpg"</f>
        <v>#REF!</v>
      </c>
      <c r="W1830" s="12"/>
      <c r="X1830" s="2" t="s">
        <v>764</v>
      </c>
      <c r="Y1830" s="12"/>
      <c r="Z1830" s="12"/>
      <c r="AA1830" s="12" t="s">
        <v>835</v>
      </c>
      <c r="AB1830" t="str">
        <f>IF(Q1830&gt;0,"yes","no")</f>
        <v>yes</v>
      </c>
      <c r="AC1830" t="str">
        <f>IF(O1830&gt;0,"yes","no")</f>
        <v>no</v>
      </c>
      <c r="AD1830" t="str">
        <f>IF(AH1830="hatch","yes","no")</f>
        <v>no</v>
      </c>
      <c r="AE1830" t="str">
        <f>IF(AH1830="swimup","yes","no")</f>
        <v>no</v>
      </c>
      <c r="AF1830" t="str">
        <f>IF(AH1830="respiration","yes","no")</f>
        <v>no</v>
      </c>
      <c r="AH1830" t="s">
        <v>813</v>
      </c>
      <c r="AI1830" t="str">
        <f>IF(O1830&gt;0,(IF(S1830="live",O1830*0.84,IF(S1830="dried.ethanol",O1830*0.8449+2.8227,O1830))),"")</f>
        <v/>
      </c>
      <c r="AJ1830" s="12" t="s">
        <v>801</v>
      </c>
      <c r="AL1830" t="str">
        <f>IF(OR(AND(Q1830=Q1831,P1830&gt;0),AND(O1830&gt;0,O1830=O1831)),"duplicate","")</f>
        <v/>
      </c>
      <c r="AM1830" t="s">
        <v>826</v>
      </c>
      <c r="AN1830" t="s">
        <v>826</v>
      </c>
      <c r="AO1830" t="s">
        <v>826</v>
      </c>
      <c r="AP1830" t="s">
        <v>826</v>
      </c>
      <c r="AQ1830" t="s">
        <v>32</v>
      </c>
    </row>
    <row r="1831" spans="1:43" x14ac:dyDescent="0.2">
      <c r="A1831" s="30">
        <v>42920</v>
      </c>
      <c r="B1831" s="1">
        <v>42901</v>
      </c>
      <c r="C1831" s="1" t="str">
        <f>IF(F1831="Kup","6/13/2017",IF(F1831="Sag","6/14/2017",""))</f>
        <v>6/14/2017</v>
      </c>
      <c r="D1831" s="27">
        <f>A1831-B1831</f>
        <v>19</v>
      </c>
      <c r="E1831" s="27">
        <f>A1831-C1831</f>
        <v>20</v>
      </c>
      <c r="F1831" s="12" t="s">
        <v>919</v>
      </c>
      <c r="G1831" s="12">
        <v>20</v>
      </c>
      <c r="H1831" s="12" t="s">
        <v>22</v>
      </c>
      <c r="I1831" s="12" t="s">
        <v>166</v>
      </c>
      <c r="J1831" s="12" t="s">
        <v>987</v>
      </c>
      <c r="K1831" s="2" t="s">
        <v>973</v>
      </c>
      <c r="L1831" s="2" t="s">
        <v>974</v>
      </c>
      <c r="M1831" s="12">
        <v>1</v>
      </c>
      <c r="N1831" s="12">
        <v>1</v>
      </c>
      <c r="O1831" s="24"/>
      <c r="P1831" s="12">
        <v>2.6989999999999998</v>
      </c>
      <c r="Q1831" s="12">
        <v>2.347</v>
      </c>
      <c r="R1831">
        <f>IF(Q1831&gt;0,(P1831*(Q1831^2))*(3.14159/6),"")</f>
        <v>7.7844389898677795</v>
      </c>
      <c r="S1831" s="12" t="s">
        <v>32</v>
      </c>
      <c r="T1831" t="s">
        <v>25</v>
      </c>
      <c r="U1831" s="12" t="s">
        <v>26</v>
      </c>
      <c r="V1831" s="12" t="e">
        <f>"CG_D"&amp;G1831&amp;"_"&amp;H1831&amp;"_"&amp;#REF!&amp;".jpg"</f>
        <v>#REF!</v>
      </c>
      <c r="W1831" s="12"/>
      <c r="X1831" s="2" t="s">
        <v>764</v>
      </c>
      <c r="Y1831" s="12"/>
      <c r="Z1831" s="12"/>
      <c r="AA1831" s="12" t="s">
        <v>835</v>
      </c>
      <c r="AB1831" t="str">
        <f>IF(Q1831&gt;0,"yes","no")</f>
        <v>yes</v>
      </c>
      <c r="AC1831" t="str">
        <f>IF(O1831&gt;0,"yes","no")</f>
        <v>no</v>
      </c>
      <c r="AD1831" t="str">
        <f>IF(AH1831="hatch","yes","no")</f>
        <v>no</v>
      </c>
      <c r="AE1831" t="str">
        <f>IF(AH1831="swimup","yes","no")</f>
        <v>no</v>
      </c>
      <c r="AF1831" t="str">
        <f>IF(AH1831="respiration","yes","no")</f>
        <v>no</v>
      </c>
      <c r="AH1831" t="s">
        <v>813</v>
      </c>
      <c r="AI1831" t="str">
        <f>IF(O1831&gt;0,(IF(S1831="live",O1831*0.84,IF(S1831="dried.ethanol",O1831*0.8449+2.8227,O1831))),"")</f>
        <v/>
      </c>
      <c r="AJ1831" s="12" t="s">
        <v>805</v>
      </c>
      <c r="AL1831" t="str">
        <f>IF(OR(AND(Q1831=Q1832,P1831&gt;0),AND(O1831&gt;0,O1831=O1832)),"duplicate","")</f>
        <v/>
      </c>
      <c r="AM1831" t="s">
        <v>826</v>
      </c>
      <c r="AN1831" t="s">
        <v>826</v>
      </c>
      <c r="AO1831" t="s">
        <v>826</v>
      </c>
      <c r="AP1831" t="s">
        <v>826</v>
      </c>
      <c r="AQ1831" t="s">
        <v>32</v>
      </c>
    </row>
    <row r="1832" spans="1:43" x14ac:dyDescent="0.2">
      <c r="A1832" s="30">
        <v>42920</v>
      </c>
      <c r="B1832" s="1">
        <v>42901</v>
      </c>
      <c r="C1832" s="1" t="str">
        <f>IF(F1832="Kup","6/13/2017",IF(F1832="Sag","6/14/2017",""))</f>
        <v>6/14/2017</v>
      </c>
      <c r="D1832" s="27">
        <f>A1832-B1832</f>
        <v>19</v>
      </c>
      <c r="E1832" s="27">
        <f>A1832-C1832</f>
        <v>20</v>
      </c>
      <c r="F1832" s="12" t="s">
        <v>919</v>
      </c>
      <c r="G1832" s="12">
        <v>20</v>
      </c>
      <c r="H1832" s="12" t="s">
        <v>22</v>
      </c>
      <c r="I1832" s="12" t="s">
        <v>166</v>
      </c>
      <c r="J1832" s="12" t="s">
        <v>987</v>
      </c>
      <c r="K1832" s="2" t="s">
        <v>973</v>
      </c>
      <c r="L1832" s="2" t="s">
        <v>974</v>
      </c>
      <c r="M1832" s="12">
        <v>2</v>
      </c>
      <c r="N1832" s="12">
        <v>2</v>
      </c>
      <c r="O1832" s="24"/>
      <c r="P1832" s="12">
        <v>2.1429999999999998</v>
      </c>
      <c r="Q1832" s="12">
        <v>2.1280000000000001</v>
      </c>
      <c r="R1832">
        <f>IF(Q1832&gt;0,(P1832*(Q1832^2))*(3.14159/6),"")</f>
        <v>5.0811693972450129</v>
      </c>
      <c r="S1832" s="12" t="s">
        <v>32</v>
      </c>
      <c r="T1832" t="s">
        <v>25</v>
      </c>
      <c r="U1832" s="12" t="s">
        <v>26</v>
      </c>
      <c r="V1832" s="12" t="e">
        <f>"CG_D"&amp;G1832&amp;"_"&amp;H1832&amp;"_"&amp;#REF!&amp;".jpg"</f>
        <v>#REF!</v>
      </c>
      <c r="W1832" s="12"/>
      <c r="X1832" s="2" t="s">
        <v>764</v>
      </c>
      <c r="Y1832" s="12"/>
      <c r="Z1832" s="12"/>
      <c r="AA1832" s="12" t="s">
        <v>835</v>
      </c>
      <c r="AB1832" t="str">
        <f>IF(Q1832&gt;0,"yes","no")</f>
        <v>yes</v>
      </c>
      <c r="AC1832" t="str">
        <f>IF(O1832&gt;0,"yes","no")</f>
        <v>no</v>
      </c>
      <c r="AD1832" t="str">
        <f>IF(AH1832="hatch","yes","no")</f>
        <v>no</v>
      </c>
      <c r="AE1832" t="str">
        <f>IF(AH1832="swimup","yes","no")</f>
        <v>no</v>
      </c>
      <c r="AF1832" t="str">
        <f>IF(AH1832="respiration","yes","no")</f>
        <v>no</v>
      </c>
      <c r="AH1832" t="s">
        <v>813</v>
      </c>
      <c r="AI1832" t="str">
        <f>IF(O1832&gt;0,(IF(S1832="live",O1832*0.84,IF(S1832="dried.ethanol",O1832*0.8449+2.8227,O1832))),"")</f>
        <v/>
      </c>
      <c r="AJ1832" s="12" t="s">
        <v>805</v>
      </c>
      <c r="AL1832" t="str">
        <f>IF(OR(AND(Q1832=Q1833,P1832&gt;0),AND(O1832&gt;0,O1832=O1833)),"duplicate","")</f>
        <v/>
      </c>
      <c r="AM1832" t="s">
        <v>826</v>
      </c>
      <c r="AN1832" t="s">
        <v>826</v>
      </c>
      <c r="AO1832" t="s">
        <v>826</v>
      </c>
      <c r="AP1832" t="s">
        <v>826</v>
      </c>
      <c r="AQ1832" t="s">
        <v>32</v>
      </c>
    </row>
    <row r="1833" spans="1:43" x14ac:dyDescent="0.2">
      <c r="A1833" s="30">
        <v>42920</v>
      </c>
      <c r="B1833" s="1">
        <v>42901</v>
      </c>
      <c r="C1833" s="1" t="str">
        <f>IF(F1833="Kup","6/13/2017",IF(F1833="Sag","6/14/2017",""))</f>
        <v>6/14/2017</v>
      </c>
      <c r="D1833" s="27">
        <f>A1833-B1833</f>
        <v>19</v>
      </c>
      <c r="E1833" s="27">
        <f>A1833-C1833</f>
        <v>20</v>
      </c>
      <c r="F1833" s="12" t="s">
        <v>919</v>
      </c>
      <c r="G1833" s="12">
        <v>20</v>
      </c>
      <c r="H1833" s="12" t="s">
        <v>22</v>
      </c>
      <c r="I1833" s="12" t="s">
        <v>166</v>
      </c>
      <c r="J1833" s="12" t="s">
        <v>987</v>
      </c>
      <c r="K1833" s="2" t="s">
        <v>973</v>
      </c>
      <c r="L1833" s="2" t="s">
        <v>974</v>
      </c>
      <c r="M1833" s="12">
        <v>3</v>
      </c>
      <c r="N1833" s="12">
        <v>3</v>
      </c>
      <c r="O1833" s="24"/>
      <c r="P1833" s="12">
        <v>2.3889999999999998</v>
      </c>
      <c r="Q1833" s="12">
        <v>2.06</v>
      </c>
      <c r="R1833">
        <f>IF(Q1833&gt;0,(P1833*(Q1833^2))*(3.14159/6),"")</f>
        <v>5.3082191688393321</v>
      </c>
      <c r="S1833" s="12" t="s">
        <v>32</v>
      </c>
      <c r="T1833" t="s">
        <v>25</v>
      </c>
      <c r="U1833" s="12" t="s">
        <v>26</v>
      </c>
      <c r="V1833" s="12" t="e">
        <f>"CG_D"&amp;G1833&amp;"_"&amp;H1833&amp;"_"&amp;#REF!&amp;".jpg"</f>
        <v>#REF!</v>
      </c>
      <c r="W1833" s="12"/>
      <c r="X1833" s="2" t="s">
        <v>764</v>
      </c>
      <c r="Y1833" s="12"/>
      <c r="Z1833" s="12"/>
      <c r="AA1833" s="12" t="s">
        <v>835</v>
      </c>
      <c r="AB1833" t="str">
        <f>IF(Q1833&gt;0,"yes","no")</f>
        <v>yes</v>
      </c>
      <c r="AC1833" t="str">
        <f>IF(O1833&gt;0,"yes","no")</f>
        <v>no</v>
      </c>
      <c r="AD1833" t="str">
        <f>IF(AH1833="hatch","yes","no")</f>
        <v>no</v>
      </c>
      <c r="AE1833" t="str">
        <f>IF(AH1833="swimup","yes","no")</f>
        <v>no</v>
      </c>
      <c r="AF1833" t="str">
        <f>IF(AH1833="respiration","yes","no")</f>
        <v>no</v>
      </c>
      <c r="AH1833" t="s">
        <v>813</v>
      </c>
      <c r="AI1833" t="str">
        <f>IF(O1833&gt;0,(IF(S1833="live",O1833*0.84,IF(S1833="dried.ethanol",O1833*0.8449+2.8227,O1833))),"")</f>
        <v/>
      </c>
      <c r="AJ1833" s="12" t="s">
        <v>805</v>
      </c>
      <c r="AL1833" t="str">
        <f>IF(OR(AND(Q1833=Q1834,P1833&gt;0),AND(O1833&gt;0,O1833=O1834)),"duplicate","")</f>
        <v/>
      </c>
      <c r="AM1833" t="s">
        <v>826</v>
      </c>
      <c r="AN1833" t="s">
        <v>826</v>
      </c>
      <c r="AO1833" t="s">
        <v>826</v>
      </c>
      <c r="AP1833" t="s">
        <v>826</v>
      </c>
      <c r="AQ1833" t="s">
        <v>32</v>
      </c>
    </row>
    <row r="1834" spans="1:43" x14ac:dyDescent="0.2">
      <c r="A1834" s="30">
        <v>42920</v>
      </c>
      <c r="B1834" s="1">
        <v>42901</v>
      </c>
      <c r="C1834" s="1" t="str">
        <f>IF(F1834="Kup","6/13/2017",IF(F1834="Sag","6/14/2017",""))</f>
        <v>6/14/2017</v>
      </c>
      <c r="D1834" s="27">
        <f>A1834-B1834</f>
        <v>19</v>
      </c>
      <c r="E1834" s="27">
        <f>A1834-C1834</f>
        <v>20</v>
      </c>
      <c r="F1834" s="12" t="s">
        <v>919</v>
      </c>
      <c r="G1834" s="12">
        <v>20</v>
      </c>
      <c r="H1834" s="12" t="s">
        <v>22</v>
      </c>
      <c r="I1834" s="12" t="s">
        <v>59</v>
      </c>
      <c r="J1834" s="12" t="s">
        <v>991</v>
      </c>
      <c r="K1834" s="2" t="s">
        <v>975</v>
      </c>
      <c r="L1834" s="2" t="s">
        <v>974</v>
      </c>
      <c r="M1834" s="12">
        <v>1</v>
      </c>
      <c r="N1834" s="12">
        <v>1</v>
      </c>
      <c r="O1834" s="24"/>
      <c r="P1834" s="12">
        <v>2.194</v>
      </c>
      <c r="Q1834" s="12">
        <v>1.996</v>
      </c>
      <c r="R1834">
        <f>IF(Q1834&gt;0,(P1834*(Q1834^2))*(3.14159/6),"")</f>
        <v>4.5767369578358927</v>
      </c>
      <c r="S1834" s="12" t="s">
        <v>32</v>
      </c>
      <c r="T1834" t="s">
        <v>25</v>
      </c>
      <c r="U1834" s="12" t="s">
        <v>26</v>
      </c>
      <c r="V1834" s="12" t="e">
        <f>"CG_D"&amp;G1834&amp;"_"&amp;H1834&amp;"_"&amp;#REF!&amp;".jpg"</f>
        <v>#REF!</v>
      </c>
      <c r="W1834" s="12"/>
      <c r="X1834" s="2" t="s">
        <v>764</v>
      </c>
      <c r="Y1834" s="12"/>
      <c r="Z1834" s="12"/>
      <c r="AA1834" s="12" t="s">
        <v>835</v>
      </c>
      <c r="AB1834" t="str">
        <f>IF(Q1834&gt;0,"yes","no")</f>
        <v>yes</v>
      </c>
      <c r="AC1834" t="str">
        <f>IF(O1834&gt;0,"yes","no")</f>
        <v>no</v>
      </c>
      <c r="AD1834" t="str">
        <f>IF(AH1834="hatch","yes","no")</f>
        <v>no</v>
      </c>
      <c r="AE1834" t="str">
        <f>IF(AH1834="swimup","yes","no")</f>
        <v>no</v>
      </c>
      <c r="AF1834" t="str">
        <f>IF(AH1834="respiration","yes","no")</f>
        <v>no</v>
      </c>
      <c r="AH1834" t="s">
        <v>813</v>
      </c>
      <c r="AI1834" t="str">
        <f>IF(O1834&gt;0,(IF(S1834="live",O1834*0.84,IF(S1834="dried.ethanol",O1834*0.8449+2.8227,O1834))),"")</f>
        <v/>
      </c>
      <c r="AJ1834" s="12" t="s">
        <v>804</v>
      </c>
      <c r="AL1834" t="str">
        <f>IF(OR(AND(Q1834=Q1835,P1834&gt;0),AND(O1834&gt;0,O1834=O1835)),"duplicate","")</f>
        <v/>
      </c>
      <c r="AM1834" t="s">
        <v>826</v>
      </c>
      <c r="AN1834" t="s">
        <v>826</v>
      </c>
      <c r="AO1834" t="s">
        <v>826</v>
      </c>
      <c r="AP1834" t="s">
        <v>826</v>
      </c>
      <c r="AQ1834" t="s">
        <v>32</v>
      </c>
    </row>
    <row r="1835" spans="1:43" x14ac:dyDescent="0.2">
      <c r="A1835" s="30">
        <v>42920</v>
      </c>
      <c r="B1835" s="1">
        <v>42901</v>
      </c>
      <c r="C1835" s="1" t="str">
        <f>IF(F1835="Kup","6/13/2017",IF(F1835="Sag","6/14/2017",""))</f>
        <v>6/14/2017</v>
      </c>
      <c r="D1835" s="27">
        <f>A1835-B1835</f>
        <v>19</v>
      </c>
      <c r="E1835" s="27">
        <f>A1835-C1835</f>
        <v>20</v>
      </c>
      <c r="F1835" s="12" t="s">
        <v>919</v>
      </c>
      <c r="G1835" s="12">
        <v>20</v>
      </c>
      <c r="H1835" s="12" t="s">
        <v>22</v>
      </c>
      <c r="I1835" s="12" t="s">
        <v>59</v>
      </c>
      <c r="J1835" s="12" t="s">
        <v>991</v>
      </c>
      <c r="K1835" s="2" t="s">
        <v>975</v>
      </c>
      <c r="L1835" s="2" t="s">
        <v>974</v>
      </c>
      <c r="M1835" s="12">
        <v>2</v>
      </c>
      <c r="N1835" s="12">
        <v>2</v>
      </c>
      <c r="O1835" s="24"/>
      <c r="P1835" s="12">
        <v>2.29</v>
      </c>
      <c r="Q1835" s="12">
        <v>2.234</v>
      </c>
      <c r="R1835">
        <f>IF(Q1835&gt;0,(P1835*(Q1835^2))*(3.14159/6),"")</f>
        <v>5.984116989211933</v>
      </c>
      <c r="S1835" s="12" t="s">
        <v>32</v>
      </c>
      <c r="T1835" t="s">
        <v>25</v>
      </c>
      <c r="U1835" s="12" t="s">
        <v>26</v>
      </c>
      <c r="V1835" s="12" t="e">
        <f>"CG_D"&amp;G1835&amp;"_"&amp;H1835&amp;"_"&amp;#REF!&amp;".jpg"</f>
        <v>#REF!</v>
      </c>
      <c r="W1835" s="12"/>
      <c r="X1835" s="2" t="s">
        <v>764</v>
      </c>
      <c r="Y1835" s="12"/>
      <c r="Z1835" s="12"/>
      <c r="AA1835" s="12" t="s">
        <v>835</v>
      </c>
      <c r="AB1835" t="str">
        <f>IF(Q1835&gt;0,"yes","no")</f>
        <v>yes</v>
      </c>
      <c r="AC1835" t="str">
        <f>IF(O1835&gt;0,"yes","no")</f>
        <v>no</v>
      </c>
      <c r="AD1835" t="str">
        <f>IF(AH1835="hatch","yes","no")</f>
        <v>no</v>
      </c>
      <c r="AE1835" t="str">
        <f>IF(AH1835="swimup","yes","no")</f>
        <v>no</v>
      </c>
      <c r="AF1835" t="str">
        <f>IF(AH1835="respiration","yes","no")</f>
        <v>no</v>
      </c>
      <c r="AH1835" t="s">
        <v>813</v>
      </c>
      <c r="AI1835" t="str">
        <f>IF(O1835&gt;0,(IF(S1835="live",O1835*0.84,IF(S1835="dried.ethanol",O1835*0.8449+2.8227,O1835))),"")</f>
        <v/>
      </c>
      <c r="AJ1835" s="12" t="s">
        <v>804</v>
      </c>
      <c r="AL1835" t="str">
        <f>IF(OR(AND(Q1835=Q1836,P1835&gt;0),AND(O1835&gt;0,O1835=O1836)),"duplicate","")</f>
        <v/>
      </c>
      <c r="AM1835" t="s">
        <v>826</v>
      </c>
      <c r="AN1835" t="s">
        <v>826</v>
      </c>
      <c r="AO1835" t="s">
        <v>826</v>
      </c>
      <c r="AP1835" t="s">
        <v>826</v>
      </c>
      <c r="AQ1835" t="s">
        <v>32</v>
      </c>
    </row>
    <row r="1836" spans="1:43" x14ac:dyDescent="0.2">
      <c r="A1836" s="30">
        <v>42920</v>
      </c>
      <c r="B1836" s="1">
        <v>42901</v>
      </c>
      <c r="C1836" s="1" t="str">
        <f>IF(F1836="Kup","6/13/2017",IF(F1836="Sag","6/14/2017",""))</f>
        <v>6/14/2017</v>
      </c>
      <c r="D1836" s="27">
        <f>A1836-B1836</f>
        <v>19</v>
      </c>
      <c r="E1836" s="27">
        <f>A1836-C1836</f>
        <v>20</v>
      </c>
      <c r="F1836" s="12" t="s">
        <v>919</v>
      </c>
      <c r="G1836" s="12">
        <v>20</v>
      </c>
      <c r="H1836" s="12" t="s">
        <v>22</v>
      </c>
      <c r="I1836" s="12" t="s">
        <v>59</v>
      </c>
      <c r="J1836" s="12" t="s">
        <v>991</v>
      </c>
      <c r="K1836" s="2" t="s">
        <v>975</v>
      </c>
      <c r="L1836" s="2" t="s">
        <v>974</v>
      </c>
      <c r="M1836" s="12">
        <v>3</v>
      </c>
      <c r="N1836" s="12">
        <v>3</v>
      </c>
      <c r="O1836" s="24"/>
      <c r="P1836" s="12">
        <v>2.4039999999999999</v>
      </c>
      <c r="Q1836" s="12">
        <v>1.8640000000000001</v>
      </c>
      <c r="R1836">
        <f>IF(Q1836&gt;0,(P1836*(Q1836^2))*(3.14159/6),"")</f>
        <v>4.3734537167150931</v>
      </c>
      <c r="S1836" s="12" t="s">
        <v>32</v>
      </c>
      <c r="T1836" t="s">
        <v>25</v>
      </c>
      <c r="U1836" s="12" t="s">
        <v>26</v>
      </c>
      <c r="V1836" s="12" t="e">
        <f>"CG_D"&amp;G1836&amp;"_"&amp;H1836&amp;"_"&amp;#REF!&amp;".jpg"</f>
        <v>#REF!</v>
      </c>
      <c r="W1836" s="12"/>
      <c r="X1836" s="2" t="s">
        <v>764</v>
      </c>
      <c r="Y1836" s="12"/>
      <c r="Z1836" s="12"/>
      <c r="AA1836" s="12" t="s">
        <v>835</v>
      </c>
      <c r="AB1836" t="str">
        <f>IF(Q1836&gt;0,"yes","no")</f>
        <v>yes</v>
      </c>
      <c r="AC1836" t="str">
        <f>IF(O1836&gt;0,"yes","no")</f>
        <v>no</v>
      </c>
      <c r="AD1836" t="str">
        <f>IF(AH1836="hatch","yes","no")</f>
        <v>no</v>
      </c>
      <c r="AE1836" t="str">
        <f>IF(AH1836="swimup","yes","no")</f>
        <v>no</v>
      </c>
      <c r="AF1836" t="str">
        <f>IF(AH1836="respiration","yes","no")</f>
        <v>no</v>
      </c>
      <c r="AH1836" t="s">
        <v>813</v>
      </c>
      <c r="AI1836" t="str">
        <f>IF(O1836&gt;0,(IF(S1836="live",O1836*0.84,IF(S1836="dried.ethanol",O1836*0.8449+2.8227,O1836))),"")</f>
        <v/>
      </c>
      <c r="AJ1836" s="12" t="s">
        <v>804</v>
      </c>
      <c r="AL1836" t="str">
        <f>IF(OR(AND(Q1836=Q1837,P1836&gt;0),AND(O1836&gt;0,O1836=O1837)),"duplicate","")</f>
        <v/>
      </c>
      <c r="AM1836" t="s">
        <v>826</v>
      </c>
      <c r="AN1836" t="s">
        <v>826</v>
      </c>
      <c r="AO1836" t="s">
        <v>826</v>
      </c>
      <c r="AP1836" t="s">
        <v>826</v>
      </c>
      <c r="AQ1836" t="s">
        <v>32</v>
      </c>
    </row>
    <row r="1837" spans="1:43" x14ac:dyDescent="0.2">
      <c r="A1837" s="30">
        <v>42920</v>
      </c>
      <c r="B1837" s="1">
        <v>42901</v>
      </c>
      <c r="C1837" s="1" t="str">
        <f>IF(F1837="Kup","6/13/2017",IF(F1837="Sag","6/14/2017",""))</f>
        <v>6/14/2017</v>
      </c>
      <c r="D1837" s="27">
        <f>A1837-B1837</f>
        <v>19</v>
      </c>
      <c r="E1837" s="27">
        <f>A1837-C1837</f>
        <v>20</v>
      </c>
      <c r="F1837" s="12" t="s">
        <v>919</v>
      </c>
      <c r="G1837" s="12">
        <v>20</v>
      </c>
      <c r="H1837" s="12" t="s">
        <v>22</v>
      </c>
      <c r="I1837" s="12" t="s">
        <v>59</v>
      </c>
      <c r="J1837" s="12" t="s">
        <v>991</v>
      </c>
      <c r="K1837" s="2" t="s">
        <v>975</v>
      </c>
      <c r="L1837" s="2" t="s">
        <v>974</v>
      </c>
      <c r="M1837" s="12">
        <v>4</v>
      </c>
      <c r="N1837" s="12">
        <v>4</v>
      </c>
      <c r="O1837" s="24"/>
      <c r="P1837" s="12">
        <v>2.6440000000000001</v>
      </c>
      <c r="Q1837" s="12">
        <v>1.917</v>
      </c>
      <c r="R1837">
        <f>IF(Q1837&gt;0,(P1837*(Q1837^2))*(3.14159/6),"")</f>
        <v>5.0874942577667399</v>
      </c>
      <c r="S1837" s="12" t="s">
        <v>32</v>
      </c>
      <c r="T1837" t="s">
        <v>25</v>
      </c>
      <c r="U1837" s="12" t="s">
        <v>26</v>
      </c>
      <c r="V1837" s="12" t="e">
        <f>"CG_D"&amp;G1837&amp;"_"&amp;H1837&amp;"_"&amp;#REF!&amp;".jpg"</f>
        <v>#REF!</v>
      </c>
      <c r="W1837" s="12"/>
      <c r="X1837" s="2" t="s">
        <v>764</v>
      </c>
      <c r="Y1837" s="12"/>
      <c r="Z1837" s="12"/>
      <c r="AA1837" s="12" t="s">
        <v>835</v>
      </c>
      <c r="AB1837" t="str">
        <f>IF(Q1837&gt;0,"yes","no")</f>
        <v>yes</v>
      </c>
      <c r="AC1837" t="str">
        <f>IF(O1837&gt;0,"yes","no")</f>
        <v>no</v>
      </c>
      <c r="AD1837" t="str">
        <f>IF(AH1837="hatch","yes","no")</f>
        <v>no</v>
      </c>
      <c r="AE1837" t="str">
        <f>IF(AH1837="swimup","yes","no")</f>
        <v>no</v>
      </c>
      <c r="AF1837" t="str">
        <f>IF(AH1837="respiration","yes","no")</f>
        <v>no</v>
      </c>
      <c r="AH1837" t="s">
        <v>813</v>
      </c>
      <c r="AI1837" t="str">
        <f>IF(O1837&gt;0,(IF(S1837="live",O1837*0.84,IF(S1837="dried.ethanol",O1837*0.8449+2.8227,O1837))),"")</f>
        <v/>
      </c>
      <c r="AJ1837" s="12" t="s">
        <v>804</v>
      </c>
      <c r="AL1837" t="str">
        <f>IF(OR(AND(Q1837=Q1838,P1837&gt;0),AND(O1837&gt;0,O1837=O1838)),"duplicate","")</f>
        <v/>
      </c>
      <c r="AM1837" t="s">
        <v>826</v>
      </c>
      <c r="AN1837" t="s">
        <v>826</v>
      </c>
      <c r="AO1837" t="s">
        <v>826</v>
      </c>
      <c r="AP1837" t="s">
        <v>826</v>
      </c>
      <c r="AQ1837" t="s">
        <v>32</v>
      </c>
    </row>
    <row r="1838" spans="1:43" x14ac:dyDescent="0.2">
      <c r="A1838" s="30">
        <v>42920</v>
      </c>
      <c r="B1838" s="1">
        <v>42901</v>
      </c>
      <c r="C1838" s="1" t="str">
        <f>IF(F1838="Kup","6/13/2017",IF(F1838="Sag","6/14/2017",""))</f>
        <v>6/14/2017</v>
      </c>
      <c r="D1838" s="27">
        <f>A1838-B1838</f>
        <v>19</v>
      </c>
      <c r="E1838" s="27">
        <f>A1838-C1838</f>
        <v>20</v>
      </c>
      <c r="F1838" s="12" t="s">
        <v>919</v>
      </c>
      <c r="G1838" s="12">
        <v>20</v>
      </c>
      <c r="H1838" s="12" t="s">
        <v>22</v>
      </c>
      <c r="I1838" s="12" t="s">
        <v>59</v>
      </c>
      <c r="J1838" s="12" t="s">
        <v>991</v>
      </c>
      <c r="K1838" s="2" t="s">
        <v>975</v>
      </c>
      <c r="L1838" s="2" t="s">
        <v>974</v>
      </c>
      <c r="M1838" s="12">
        <v>5</v>
      </c>
      <c r="N1838" s="12">
        <v>5</v>
      </c>
      <c r="O1838" s="24"/>
      <c r="P1838" s="12">
        <v>2.157</v>
      </c>
      <c r="Q1838" s="12">
        <v>2.08</v>
      </c>
      <c r="R1838">
        <f>IF(Q1838&gt;0,(P1838*(Q1838^2))*(3.14159/6),"")</f>
        <v>4.8862431038719993</v>
      </c>
      <c r="S1838" s="12" t="s">
        <v>32</v>
      </c>
      <c r="T1838" t="s">
        <v>25</v>
      </c>
      <c r="U1838" s="12" t="s">
        <v>26</v>
      </c>
      <c r="V1838" s="12" t="e">
        <f>"CG_D"&amp;G1838&amp;"_"&amp;H1838&amp;"_"&amp;#REF!&amp;".jpg"</f>
        <v>#REF!</v>
      </c>
      <c r="W1838" s="12"/>
      <c r="X1838" s="2" t="s">
        <v>764</v>
      </c>
      <c r="Y1838" s="12"/>
      <c r="Z1838" s="12"/>
      <c r="AA1838" s="12" t="s">
        <v>835</v>
      </c>
      <c r="AB1838" t="str">
        <f>IF(Q1838&gt;0,"yes","no")</f>
        <v>yes</v>
      </c>
      <c r="AC1838" t="str">
        <f>IF(O1838&gt;0,"yes","no")</f>
        <v>no</v>
      </c>
      <c r="AD1838" t="str">
        <f>IF(AH1838="hatch","yes","no")</f>
        <v>no</v>
      </c>
      <c r="AE1838" t="str">
        <f>IF(AH1838="swimup","yes","no")</f>
        <v>no</v>
      </c>
      <c r="AF1838" t="str">
        <f>IF(AH1838="respiration","yes","no")</f>
        <v>no</v>
      </c>
      <c r="AH1838" t="s">
        <v>813</v>
      </c>
      <c r="AI1838" t="str">
        <f>IF(O1838&gt;0,(IF(S1838="live",O1838*0.84,IF(S1838="dried.ethanol",O1838*0.8449+2.8227,O1838))),"")</f>
        <v/>
      </c>
      <c r="AJ1838" s="12" t="s">
        <v>804</v>
      </c>
      <c r="AL1838" t="str">
        <f>IF(OR(AND(Q1838=Q1839,P1838&gt;0),AND(O1838&gt;0,O1838=O1839)),"duplicate","")</f>
        <v/>
      </c>
      <c r="AM1838" t="s">
        <v>826</v>
      </c>
      <c r="AN1838" t="s">
        <v>826</v>
      </c>
      <c r="AO1838" t="s">
        <v>826</v>
      </c>
      <c r="AP1838" t="s">
        <v>826</v>
      </c>
      <c r="AQ1838" t="s">
        <v>32</v>
      </c>
    </row>
    <row r="1839" spans="1:43" x14ac:dyDescent="0.2">
      <c r="A1839" s="30">
        <v>42920</v>
      </c>
      <c r="B1839" s="1">
        <v>42901</v>
      </c>
      <c r="C1839" s="1" t="str">
        <f>IF(F1839="Kup","6/13/2017",IF(F1839="Sag","6/14/2017",""))</f>
        <v>6/14/2017</v>
      </c>
      <c r="D1839" s="27">
        <f>A1839-B1839</f>
        <v>19</v>
      </c>
      <c r="E1839" s="27">
        <f>A1839-C1839</f>
        <v>20</v>
      </c>
      <c r="F1839" t="s">
        <v>919</v>
      </c>
      <c r="G1839">
        <v>20</v>
      </c>
      <c r="H1839" t="s">
        <v>30</v>
      </c>
      <c r="I1839" s="12" t="s">
        <v>53</v>
      </c>
      <c r="J1839" s="12" t="s">
        <v>989</v>
      </c>
      <c r="K1839" s="2" t="s">
        <v>967</v>
      </c>
      <c r="L1839" s="2" t="s">
        <v>968</v>
      </c>
      <c r="M1839">
        <v>1</v>
      </c>
      <c r="N1839">
        <v>1</v>
      </c>
      <c r="O1839" s="23">
        <v>14.192</v>
      </c>
      <c r="R1839" t="str">
        <f>IF(Q1839&gt;0,(P1839*(Q1839^2))*(3.14159/6),"")</f>
        <v/>
      </c>
      <c r="S1839" t="s">
        <v>32</v>
      </c>
      <c r="T1839" t="s">
        <v>25</v>
      </c>
      <c r="U1839" t="s">
        <v>26</v>
      </c>
      <c r="V1839" t="s">
        <v>54</v>
      </c>
      <c r="X1839" t="s">
        <v>34</v>
      </c>
      <c r="AA1839" s="12" t="s">
        <v>835</v>
      </c>
      <c r="AB1839" t="str">
        <f>IF(Q1839&gt;0,"yes","no")</f>
        <v>no</v>
      </c>
      <c r="AC1839" t="str">
        <f>IF(O1839&gt;0,"yes","no")</f>
        <v>yes</v>
      </c>
      <c r="AD1839" t="str">
        <f>IF(AH1839="hatch","yes","no")</f>
        <v>no</v>
      </c>
      <c r="AE1839" t="str">
        <f>IF(AH1839="swimup","yes","no")</f>
        <v>no</v>
      </c>
      <c r="AF1839" t="str">
        <f>IF(AH1839="respiration","yes","no")</f>
        <v>no</v>
      </c>
      <c r="AH1839" t="s">
        <v>29</v>
      </c>
      <c r="AI1839">
        <f>IF(O1839&gt;0,(IF(S1839="live",O1839*0.84,IF(S1839="dried.ethanol",O1839*0.8449+2.8227,O1839))),"")</f>
        <v>14.192</v>
      </c>
      <c r="AL1839" t="str">
        <f>IF(OR(AND(Q1839=Q1840,P1839&gt;0),AND(O1839&gt;0,O1839=O1840)),"duplicate","")</f>
        <v/>
      </c>
      <c r="AM1839" t="s">
        <v>827</v>
      </c>
      <c r="AN1839" t="s">
        <v>827</v>
      </c>
      <c r="AO1839" t="s">
        <v>826</v>
      </c>
      <c r="AP1839" t="s">
        <v>826</v>
      </c>
      <c r="AQ1839" t="s">
        <v>32</v>
      </c>
    </row>
    <row r="1840" spans="1:43" x14ac:dyDescent="0.2">
      <c r="A1840" s="30">
        <v>42920</v>
      </c>
      <c r="B1840" s="1">
        <v>42901</v>
      </c>
      <c r="C1840" s="1" t="str">
        <f>IF(F1840="Kup","6/13/2017",IF(F1840="Sag","6/14/2017",""))</f>
        <v>6/14/2017</v>
      </c>
      <c r="D1840" s="27">
        <f>A1840-B1840</f>
        <v>19</v>
      </c>
      <c r="E1840" s="27">
        <f>A1840-C1840</f>
        <v>20</v>
      </c>
      <c r="F1840" t="s">
        <v>919</v>
      </c>
      <c r="G1840">
        <v>20</v>
      </c>
      <c r="H1840" t="s">
        <v>30</v>
      </c>
      <c r="I1840" s="12" t="s">
        <v>53</v>
      </c>
      <c r="J1840" s="12" t="s">
        <v>989</v>
      </c>
      <c r="K1840" s="2" t="s">
        <v>967</v>
      </c>
      <c r="L1840" s="2" t="s">
        <v>968</v>
      </c>
      <c r="M1840">
        <v>2</v>
      </c>
      <c r="N1840">
        <v>2</v>
      </c>
      <c r="O1840" s="23">
        <v>12.398999999999999</v>
      </c>
      <c r="R1840" t="str">
        <f>IF(Q1840&gt;0,(P1840*(Q1840^2))*(3.14159/6),"")</f>
        <v/>
      </c>
      <c r="S1840" t="s">
        <v>32</v>
      </c>
      <c r="T1840" t="s">
        <v>25</v>
      </c>
      <c r="U1840" t="s">
        <v>26</v>
      </c>
      <c r="V1840" t="s">
        <v>54</v>
      </c>
      <c r="X1840" t="s">
        <v>34</v>
      </c>
      <c r="AA1840" s="12" t="s">
        <v>835</v>
      </c>
      <c r="AB1840" t="str">
        <f>IF(Q1840&gt;0,"yes","no")</f>
        <v>no</v>
      </c>
      <c r="AC1840" t="str">
        <f>IF(O1840&gt;0,"yes","no")</f>
        <v>yes</v>
      </c>
      <c r="AD1840" t="str">
        <f>IF(AH1840="hatch","yes","no")</f>
        <v>no</v>
      </c>
      <c r="AE1840" t="str">
        <f>IF(AH1840="swimup","yes","no")</f>
        <v>no</v>
      </c>
      <c r="AF1840" t="str">
        <f>IF(AH1840="respiration","yes","no")</f>
        <v>no</v>
      </c>
      <c r="AH1840" t="s">
        <v>29</v>
      </c>
      <c r="AI1840">
        <f>IF(O1840&gt;0,(IF(S1840="live",O1840*0.84,IF(S1840="dried.ethanol",O1840*0.8449+2.8227,O1840))),"")</f>
        <v>12.398999999999999</v>
      </c>
      <c r="AL1840" t="str">
        <f>IF(OR(AND(Q1840=Q1841,P1840&gt;0),AND(O1840&gt;0,O1840=O1841)),"duplicate","")</f>
        <v/>
      </c>
      <c r="AM1840" t="s">
        <v>827</v>
      </c>
      <c r="AN1840" t="s">
        <v>827</v>
      </c>
      <c r="AO1840" t="s">
        <v>826</v>
      </c>
      <c r="AP1840" t="s">
        <v>826</v>
      </c>
      <c r="AQ1840" t="s">
        <v>32</v>
      </c>
    </row>
    <row r="1841" spans="1:43" x14ac:dyDescent="0.2">
      <c r="A1841" s="30">
        <v>42920</v>
      </c>
      <c r="B1841" s="1">
        <v>42901</v>
      </c>
      <c r="C1841" s="1" t="str">
        <f>IF(F1841="Kup","6/13/2017",IF(F1841="Sag","6/14/2017",""))</f>
        <v>6/14/2017</v>
      </c>
      <c r="D1841" s="27">
        <f>A1841-B1841</f>
        <v>19</v>
      </c>
      <c r="E1841" s="27">
        <f>A1841-C1841</f>
        <v>20</v>
      </c>
      <c r="F1841" t="s">
        <v>919</v>
      </c>
      <c r="G1841">
        <v>20</v>
      </c>
      <c r="H1841" t="s">
        <v>30</v>
      </c>
      <c r="I1841" s="12" t="s">
        <v>53</v>
      </c>
      <c r="J1841" s="12" t="s">
        <v>989</v>
      </c>
      <c r="K1841" s="2" t="s">
        <v>967</v>
      </c>
      <c r="L1841" s="2" t="s">
        <v>968</v>
      </c>
      <c r="M1841">
        <v>3</v>
      </c>
      <c r="N1841">
        <v>3</v>
      </c>
      <c r="O1841" s="23">
        <v>13.786</v>
      </c>
      <c r="R1841" t="str">
        <f>IF(Q1841&gt;0,(P1841*(Q1841^2))*(3.14159/6),"")</f>
        <v/>
      </c>
      <c r="S1841" t="s">
        <v>32</v>
      </c>
      <c r="T1841" t="s">
        <v>25</v>
      </c>
      <c r="U1841" t="s">
        <v>26</v>
      </c>
      <c r="V1841" t="s">
        <v>54</v>
      </c>
      <c r="X1841" t="s">
        <v>34</v>
      </c>
      <c r="AA1841" s="12" t="s">
        <v>835</v>
      </c>
      <c r="AB1841" t="str">
        <f>IF(Q1841&gt;0,"yes","no")</f>
        <v>no</v>
      </c>
      <c r="AC1841" t="str">
        <f>IF(O1841&gt;0,"yes","no")</f>
        <v>yes</v>
      </c>
      <c r="AD1841" t="str">
        <f>IF(AH1841="hatch","yes","no")</f>
        <v>no</v>
      </c>
      <c r="AE1841" t="str">
        <f>IF(AH1841="swimup","yes","no")</f>
        <v>no</v>
      </c>
      <c r="AF1841" t="str">
        <f>IF(AH1841="respiration","yes","no")</f>
        <v>no</v>
      </c>
      <c r="AH1841" t="s">
        <v>29</v>
      </c>
      <c r="AI1841">
        <f>IF(O1841&gt;0,(IF(S1841="live",O1841*0.84,IF(S1841="dried.ethanol",O1841*0.8449+2.8227,O1841))),"")</f>
        <v>13.786</v>
      </c>
      <c r="AL1841" t="str">
        <f>IF(OR(AND(Q1841=Q1842,P1841&gt;0),AND(O1841&gt;0,O1841=O1842)),"duplicate","")</f>
        <v/>
      </c>
      <c r="AM1841" t="s">
        <v>827</v>
      </c>
      <c r="AN1841" t="s">
        <v>827</v>
      </c>
      <c r="AO1841" t="s">
        <v>826</v>
      </c>
      <c r="AP1841" t="s">
        <v>826</v>
      </c>
      <c r="AQ1841" t="s">
        <v>32</v>
      </c>
    </row>
    <row r="1842" spans="1:43" x14ac:dyDescent="0.2">
      <c r="A1842" s="30">
        <v>42920</v>
      </c>
      <c r="B1842" s="1">
        <v>42901</v>
      </c>
      <c r="C1842" s="1" t="str">
        <f>IF(F1842="Kup","6/13/2017",IF(F1842="Sag","6/14/2017",""))</f>
        <v>6/14/2017</v>
      </c>
      <c r="D1842" s="27">
        <f>A1842-B1842</f>
        <v>19</v>
      </c>
      <c r="E1842" s="27">
        <f>A1842-C1842</f>
        <v>20</v>
      </c>
      <c r="F1842" t="s">
        <v>919</v>
      </c>
      <c r="G1842">
        <v>20</v>
      </c>
      <c r="H1842" t="s">
        <v>30</v>
      </c>
      <c r="I1842" s="12" t="s">
        <v>53</v>
      </c>
      <c r="J1842" s="12" t="s">
        <v>989</v>
      </c>
      <c r="K1842" s="2" t="s">
        <v>967</v>
      </c>
      <c r="L1842" s="2" t="s">
        <v>968</v>
      </c>
      <c r="M1842">
        <v>4</v>
      </c>
      <c r="N1842">
        <v>4</v>
      </c>
      <c r="O1842" s="23">
        <v>14.709</v>
      </c>
      <c r="R1842" t="str">
        <f>IF(Q1842&gt;0,(P1842*(Q1842^2))*(3.14159/6),"")</f>
        <v/>
      </c>
      <c r="S1842" t="s">
        <v>32</v>
      </c>
      <c r="T1842" t="s">
        <v>25</v>
      </c>
      <c r="U1842" t="s">
        <v>26</v>
      </c>
      <c r="V1842" t="s">
        <v>54</v>
      </c>
      <c r="X1842" t="s">
        <v>34</v>
      </c>
      <c r="AA1842" s="12" t="s">
        <v>835</v>
      </c>
      <c r="AB1842" t="str">
        <f>IF(Q1842&gt;0,"yes","no")</f>
        <v>no</v>
      </c>
      <c r="AC1842" t="str">
        <f>IF(O1842&gt;0,"yes","no")</f>
        <v>yes</v>
      </c>
      <c r="AD1842" t="str">
        <f>IF(AH1842="hatch","yes","no")</f>
        <v>no</v>
      </c>
      <c r="AE1842" t="str">
        <f>IF(AH1842="swimup","yes","no")</f>
        <v>no</v>
      </c>
      <c r="AF1842" t="str">
        <f>IF(AH1842="respiration","yes","no")</f>
        <v>no</v>
      </c>
      <c r="AH1842" t="s">
        <v>29</v>
      </c>
      <c r="AI1842">
        <f>IF(O1842&gt;0,(IF(S1842="live",O1842*0.84,IF(S1842="dried.ethanol",O1842*0.8449+2.8227,O1842))),"")</f>
        <v>14.709</v>
      </c>
      <c r="AL1842" t="str">
        <f>IF(OR(AND(Q1842=Q1843,P1842&gt;0),AND(O1842&gt;0,O1842=O1843)),"duplicate","")</f>
        <v/>
      </c>
      <c r="AM1842" t="s">
        <v>827</v>
      </c>
      <c r="AN1842" t="s">
        <v>827</v>
      </c>
      <c r="AO1842" t="s">
        <v>826</v>
      </c>
      <c r="AP1842" t="s">
        <v>826</v>
      </c>
      <c r="AQ1842" t="s">
        <v>32</v>
      </c>
    </row>
    <row r="1843" spans="1:43" x14ac:dyDescent="0.2">
      <c r="A1843" s="30">
        <v>42920</v>
      </c>
      <c r="B1843" s="1">
        <v>42901</v>
      </c>
      <c r="C1843" s="1" t="str">
        <f>IF(F1843="Kup","6/13/2017",IF(F1843="Sag","6/14/2017",""))</f>
        <v>6/14/2017</v>
      </c>
      <c r="D1843" s="27">
        <f>A1843-B1843</f>
        <v>19</v>
      </c>
      <c r="E1843" s="27">
        <f>A1843-C1843</f>
        <v>20</v>
      </c>
      <c r="F1843" t="s">
        <v>919</v>
      </c>
      <c r="G1843">
        <v>20</v>
      </c>
      <c r="H1843" t="s">
        <v>30</v>
      </c>
      <c r="I1843" s="12" t="s">
        <v>53</v>
      </c>
      <c r="J1843" s="12" t="s">
        <v>989</v>
      </c>
      <c r="K1843" s="2" t="s">
        <v>967</v>
      </c>
      <c r="L1843" s="2" t="s">
        <v>968</v>
      </c>
      <c r="M1843">
        <v>5</v>
      </c>
      <c r="N1843">
        <v>5</v>
      </c>
      <c r="O1843" s="23">
        <v>14.795</v>
      </c>
      <c r="R1843" t="str">
        <f>IF(Q1843&gt;0,(P1843*(Q1843^2))*(3.14159/6),"")</f>
        <v/>
      </c>
      <c r="S1843" t="s">
        <v>32</v>
      </c>
      <c r="T1843" t="s">
        <v>25</v>
      </c>
      <c r="U1843" t="s">
        <v>26</v>
      </c>
      <c r="V1843" t="s">
        <v>54</v>
      </c>
      <c r="X1843" t="s">
        <v>34</v>
      </c>
      <c r="AA1843" s="12" t="s">
        <v>835</v>
      </c>
      <c r="AB1843" t="str">
        <f>IF(Q1843&gt;0,"yes","no")</f>
        <v>no</v>
      </c>
      <c r="AC1843" t="str">
        <f>IF(O1843&gt;0,"yes","no")</f>
        <v>yes</v>
      </c>
      <c r="AD1843" t="str">
        <f>IF(AH1843="hatch","yes","no")</f>
        <v>no</v>
      </c>
      <c r="AE1843" t="str">
        <f>IF(AH1843="swimup","yes","no")</f>
        <v>no</v>
      </c>
      <c r="AF1843" t="str">
        <f>IF(AH1843="respiration","yes","no")</f>
        <v>no</v>
      </c>
      <c r="AH1843" t="s">
        <v>29</v>
      </c>
      <c r="AI1843">
        <f>IF(O1843&gt;0,(IF(S1843="live",O1843*0.84,IF(S1843="dried.ethanol",O1843*0.8449+2.8227,O1843))),"")</f>
        <v>14.795</v>
      </c>
      <c r="AL1843" t="str">
        <f>IF(OR(AND(Q1843=Q1844,P1843&gt;0),AND(O1843&gt;0,O1843=O1844)),"duplicate","")</f>
        <v/>
      </c>
      <c r="AM1843" t="s">
        <v>827</v>
      </c>
      <c r="AN1843" t="s">
        <v>827</v>
      </c>
      <c r="AO1843" t="s">
        <v>826</v>
      </c>
      <c r="AP1843" t="s">
        <v>826</v>
      </c>
      <c r="AQ1843" t="s">
        <v>32</v>
      </c>
    </row>
    <row r="1844" spans="1:43" x14ac:dyDescent="0.2">
      <c r="A1844" s="30">
        <v>42920</v>
      </c>
      <c r="B1844" s="1">
        <v>42901</v>
      </c>
      <c r="C1844" s="1" t="str">
        <f>IF(F1844="Kup","6/13/2017",IF(F1844="Sag","6/14/2017",""))</f>
        <v>6/14/2017</v>
      </c>
      <c r="D1844" s="27">
        <f>A1844-B1844</f>
        <v>19</v>
      </c>
      <c r="E1844" s="27">
        <f>A1844-C1844</f>
        <v>20</v>
      </c>
      <c r="F1844" t="s">
        <v>919</v>
      </c>
      <c r="G1844">
        <v>20</v>
      </c>
      <c r="H1844" t="s">
        <v>30</v>
      </c>
      <c r="I1844" s="12" t="s">
        <v>53</v>
      </c>
      <c r="J1844" s="12" t="s">
        <v>989</v>
      </c>
      <c r="K1844" s="2" t="s">
        <v>967</v>
      </c>
      <c r="L1844" s="2" t="s">
        <v>968</v>
      </c>
      <c r="M1844">
        <v>6</v>
      </c>
      <c r="N1844">
        <v>6</v>
      </c>
      <c r="O1844" s="23">
        <v>14.641999999999999</v>
      </c>
      <c r="R1844" t="str">
        <f>IF(Q1844&gt;0,(P1844*(Q1844^2))*(3.14159/6),"")</f>
        <v/>
      </c>
      <c r="S1844" t="s">
        <v>32</v>
      </c>
      <c r="T1844" t="s">
        <v>25</v>
      </c>
      <c r="U1844" t="s">
        <v>26</v>
      </c>
      <c r="V1844" t="s">
        <v>54</v>
      </c>
      <c r="X1844" t="s">
        <v>34</v>
      </c>
      <c r="AA1844" s="12" t="s">
        <v>835</v>
      </c>
      <c r="AB1844" t="str">
        <f>IF(Q1844&gt;0,"yes","no")</f>
        <v>no</v>
      </c>
      <c r="AC1844" t="str">
        <f>IF(O1844&gt;0,"yes","no")</f>
        <v>yes</v>
      </c>
      <c r="AD1844" t="str">
        <f>IF(AH1844="hatch","yes","no")</f>
        <v>no</v>
      </c>
      <c r="AE1844" t="str">
        <f>IF(AH1844="swimup","yes","no")</f>
        <v>no</v>
      </c>
      <c r="AF1844" t="str">
        <f>IF(AH1844="respiration","yes","no")</f>
        <v>no</v>
      </c>
      <c r="AH1844" t="s">
        <v>29</v>
      </c>
      <c r="AI1844">
        <f>IF(O1844&gt;0,(IF(S1844="live",O1844*0.84,IF(S1844="dried.ethanol",O1844*0.8449+2.8227,O1844))),"")</f>
        <v>14.641999999999999</v>
      </c>
      <c r="AL1844" t="str">
        <f>IF(OR(AND(Q1844=Q1845,P1844&gt;0),AND(O1844&gt;0,O1844=O1845)),"duplicate","")</f>
        <v/>
      </c>
      <c r="AM1844" t="s">
        <v>827</v>
      </c>
      <c r="AN1844" t="s">
        <v>827</v>
      </c>
      <c r="AO1844" t="s">
        <v>826</v>
      </c>
      <c r="AP1844" t="s">
        <v>826</v>
      </c>
      <c r="AQ1844" t="s">
        <v>32</v>
      </c>
    </row>
    <row r="1845" spans="1:43" x14ac:dyDescent="0.2">
      <c r="A1845" s="30">
        <v>42920</v>
      </c>
      <c r="B1845" s="1">
        <v>42901</v>
      </c>
      <c r="C1845" s="1" t="str">
        <f>IF(F1845="Kup","6/13/2017",IF(F1845="Sag","6/14/2017",""))</f>
        <v>6/14/2017</v>
      </c>
      <c r="D1845" s="27">
        <f>A1845-B1845</f>
        <v>19</v>
      </c>
      <c r="E1845" s="27">
        <f>A1845-C1845</f>
        <v>20</v>
      </c>
      <c r="F1845" t="s">
        <v>919</v>
      </c>
      <c r="G1845">
        <v>20</v>
      </c>
      <c r="H1845" t="s">
        <v>30</v>
      </c>
      <c r="I1845" s="12" t="s">
        <v>53</v>
      </c>
      <c r="J1845" s="12" t="s">
        <v>989</v>
      </c>
      <c r="K1845" s="2" t="s">
        <v>967</v>
      </c>
      <c r="L1845" s="2" t="s">
        <v>968</v>
      </c>
      <c r="M1845">
        <v>7</v>
      </c>
      <c r="N1845">
        <v>7</v>
      </c>
      <c r="O1845" s="23">
        <v>14.603999999999999</v>
      </c>
      <c r="R1845" t="str">
        <f>IF(Q1845&gt;0,(P1845*(Q1845^2))*(3.14159/6),"")</f>
        <v/>
      </c>
      <c r="S1845" t="s">
        <v>32</v>
      </c>
      <c r="T1845" t="s">
        <v>25</v>
      </c>
      <c r="U1845" t="s">
        <v>26</v>
      </c>
      <c r="V1845" t="s">
        <v>54</v>
      </c>
      <c r="X1845" t="s">
        <v>34</v>
      </c>
      <c r="AA1845" s="12" t="s">
        <v>835</v>
      </c>
      <c r="AB1845" t="str">
        <f>IF(Q1845&gt;0,"yes","no")</f>
        <v>no</v>
      </c>
      <c r="AC1845" t="str">
        <f>IF(O1845&gt;0,"yes","no")</f>
        <v>yes</v>
      </c>
      <c r="AD1845" t="str">
        <f>IF(AH1845="hatch","yes","no")</f>
        <v>no</v>
      </c>
      <c r="AE1845" t="str">
        <f>IF(AH1845="swimup","yes","no")</f>
        <v>no</v>
      </c>
      <c r="AF1845" t="str">
        <f>IF(AH1845="respiration","yes","no")</f>
        <v>no</v>
      </c>
      <c r="AH1845" t="s">
        <v>29</v>
      </c>
      <c r="AI1845">
        <f>IF(O1845&gt;0,(IF(S1845="live",O1845*0.84,IF(S1845="dried.ethanol",O1845*0.8449+2.8227,O1845))),"")</f>
        <v>14.603999999999999</v>
      </c>
      <c r="AL1845" t="str">
        <f>IF(OR(AND(Q1845=Q1846,P1845&gt;0),AND(O1845&gt;0,O1845=O1846)),"duplicate","")</f>
        <v/>
      </c>
      <c r="AM1845" t="s">
        <v>827</v>
      </c>
      <c r="AN1845" t="s">
        <v>827</v>
      </c>
      <c r="AO1845" t="s">
        <v>826</v>
      </c>
      <c r="AP1845" t="s">
        <v>826</v>
      </c>
      <c r="AQ1845" t="s">
        <v>32</v>
      </c>
    </row>
    <row r="1846" spans="1:43" x14ac:dyDescent="0.2">
      <c r="A1846" s="30">
        <v>42920</v>
      </c>
      <c r="B1846" s="1">
        <v>42901</v>
      </c>
      <c r="C1846" s="1" t="str">
        <f>IF(F1846="Kup","6/13/2017",IF(F1846="Sag","6/14/2017",""))</f>
        <v>6/14/2017</v>
      </c>
      <c r="D1846" s="27">
        <f>A1846-B1846</f>
        <v>19</v>
      </c>
      <c r="E1846" s="27">
        <f>A1846-C1846</f>
        <v>20</v>
      </c>
      <c r="F1846" t="s">
        <v>919</v>
      </c>
      <c r="G1846">
        <v>20</v>
      </c>
      <c r="H1846" t="s">
        <v>30</v>
      </c>
      <c r="I1846" s="12" t="s">
        <v>53</v>
      </c>
      <c r="J1846" s="12" t="s">
        <v>989</v>
      </c>
      <c r="K1846" s="2" t="s">
        <v>967</v>
      </c>
      <c r="L1846" s="2" t="s">
        <v>968</v>
      </c>
      <c r="M1846">
        <v>8</v>
      </c>
      <c r="N1846">
        <v>8</v>
      </c>
      <c r="O1846" s="23">
        <v>14.113</v>
      </c>
      <c r="R1846" t="str">
        <f>IF(Q1846&gt;0,(P1846*(Q1846^2))*(3.14159/6),"")</f>
        <v/>
      </c>
      <c r="S1846" t="s">
        <v>32</v>
      </c>
      <c r="T1846" t="s">
        <v>25</v>
      </c>
      <c r="U1846" t="s">
        <v>26</v>
      </c>
      <c r="V1846" t="s">
        <v>54</v>
      </c>
      <c r="X1846" t="s">
        <v>34</v>
      </c>
      <c r="AA1846" s="12" t="s">
        <v>835</v>
      </c>
      <c r="AB1846" t="str">
        <f>IF(Q1846&gt;0,"yes","no")</f>
        <v>no</v>
      </c>
      <c r="AC1846" t="str">
        <f>IF(O1846&gt;0,"yes","no")</f>
        <v>yes</v>
      </c>
      <c r="AD1846" t="str">
        <f>IF(AH1846="hatch","yes","no")</f>
        <v>no</v>
      </c>
      <c r="AE1846" t="str">
        <f>IF(AH1846="swimup","yes","no")</f>
        <v>no</v>
      </c>
      <c r="AF1846" t="str">
        <f>IF(AH1846="respiration","yes","no")</f>
        <v>no</v>
      </c>
      <c r="AH1846" t="s">
        <v>29</v>
      </c>
      <c r="AI1846">
        <f>IF(O1846&gt;0,(IF(S1846="live",O1846*0.84,IF(S1846="dried.ethanol",O1846*0.8449+2.8227,O1846))),"")</f>
        <v>14.113</v>
      </c>
      <c r="AL1846" t="str">
        <f>IF(OR(AND(Q1846=Q1847,P1846&gt;0),AND(O1846&gt;0,O1846=O1847)),"duplicate","")</f>
        <v/>
      </c>
      <c r="AM1846" t="s">
        <v>827</v>
      </c>
      <c r="AN1846" t="s">
        <v>827</v>
      </c>
      <c r="AO1846" t="s">
        <v>826</v>
      </c>
      <c r="AP1846" t="s">
        <v>826</v>
      </c>
      <c r="AQ1846" t="s">
        <v>32</v>
      </c>
    </row>
    <row r="1847" spans="1:43" x14ac:dyDescent="0.2">
      <c r="A1847" s="30">
        <v>42920</v>
      </c>
      <c r="B1847" s="1">
        <v>42901</v>
      </c>
      <c r="C1847" s="1" t="str">
        <f>IF(F1847="Kup","6/13/2017",IF(F1847="Sag","6/14/2017",""))</f>
        <v>6/14/2017</v>
      </c>
      <c r="D1847" s="27">
        <f>A1847-B1847</f>
        <v>19</v>
      </c>
      <c r="E1847" s="27">
        <f>A1847-C1847</f>
        <v>20</v>
      </c>
      <c r="F1847" t="s">
        <v>919</v>
      </c>
      <c r="G1847">
        <v>20</v>
      </c>
      <c r="H1847" t="s">
        <v>30</v>
      </c>
      <c r="I1847" s="12" t="s">
        <v>53</v>
      </c>
      <c r="J1847" s="12" t="s">
        <v>989</v>
      </c>
      <c r="K1847" s="2" t="s">
        <v>967</v>
      </c>
      <c r="L1847" s="2" t="s">
        <v>968</v>
      </c>
      <c r="M1847">
        <v>9</v>
      </c>
      <c r="N1847">
        <v>9</v>
      </c>
      <c r="O1847" s="23">
        <v>14.677</v>
      </c>
      <c r="R1847" t="str">
        <f>IF(Q1847&gt;0,(P1847*(Q1847^2))*(3.14159/6),"")</f>
        <v/>
      </c>
      <c r="S1847" t="s">
        <v>32</v>
      </c>
      <c r="T1847" t="s">
        <v>25</v>
      </c>
      <c r="U1847" t="s">
        <v>26</v>
      </c>
      <c r="V1847" t="s">
        <v>54</v>
      </c>
      <c r="X1847" t="s">
        <v>34</v>
      </c>
      <c r="AA1847" s="12" t="s">
        <v>835</v>
      </c>
      <c r="AB1847" t="str">
        <f>IF(Q1847&gt;0,"yes","no")</f>
        <v>no</v>
      </c>
      <c r="AC1847" t="str">
        <f>IF(O1847&gt;0,"yes","no")</f>
        <v>yes</v>
      </c>
      <c r="AD1847" t="str">
        <f>IF(AH1847="hatch","yes","no")</f>
        <v>no</v>
      </c>
      <c r="AE1847" t="str">
        <f>IF(AH1847="swimup","yes","no")</f>
        <v>no</v>
      </c>
      <c r="AF1847" t="str">
        <f>IF(AH1847="respiration","yes","no")</f>
        <v>no</v>
      </c>
      <c r="AH1847" t="s">
        <v>29</v>
      </c>
      <c r="AI1847">
        <f>IF(O1847&gt;0,(IF(S1847="live",O1847*0.84,IF(S1847="dried.ethanol",O1847*0.8449+2.8227,O1847))),"")</f>
        <v>14.677</v>
      </c>
      <c r="AL1847" t="str">
        <f>IF(OR(AND(Q1847=Q1848,P1847&gt;0),AND(O1847&gt;0,O1847=O1848)),"duplicate","")</f>
        <v/>
      </c>
      <c r="AM1847" t="s">
        <v>827</v>
      </c>
      <c r="AN1847" t="s">
        <v>827</v>
      </c>
      <c r="AO1847" t="s">
        <v>826</v>
      </c>
      <c r="AP1847" t="s">
        <v>826</v>
      </c>
      <c r="AQ1847" t="s">
        <v>32</v>
      </c>
    </row>
    <row r="1848" spans="1:43" x14ac:dyDescent="0.2">
      <c r="A1848" s="30">
        <v>42920</v>
      </c>
      <c r="B1848" s="1">
        <v>42901</v>
      </c>
      <c r="C1848" s="1" t="str">
        <f>IF(F1848="Kup","6/13/2017",IF(F1848="Sag","6/14/2017",""))</f>
        <v>6/14/2017</v>
      </c>
      <c r="D1848" s="27">
        <f>A1848-B1848</f>
        <v>19</v>
      </c>
      <c r="E1848" s="27">
        <f>A1848-C1848</f>
        <v>20</v>
      </c>
      <c r="F1848" t="s">
        <v>919</v>
      </c>
      <c r="G1848">
        <v>20</v>
      </c>
      <c r="H1848" t="s">
        <v>30</v>
      </c>
      <c r="I1848" s="12" t="s">
        <v>53</v>
      </c>
      <c r="J1848" s="12" t="s">
        <v>989</v>
      </c>
      <c r="K1848" s="2" t="s">
        <v>967</v>
      </c>
      <c r="L1848" s="2" t="s">
        <v>968</v>
      </c>
      <c r="M1848">
        <v>10</v>
      </c>
      <c r="N1848">
        <v>10</v>
      </c>
      <c r="O1848" s="23">
        <v>14.407</v>
      </c>
      <c r="R1848" t="str">
        <f>IF(Q1848&gt;0,(P1848*(Q1848^2))*(3.14159/6),"")</f>
        <v/>
      </c>
      <c r="S1848" t="s">
        <v>32</v>
      </c>
      <c r="T1848" t="s">
        <v>25</v>
      </c>
      <c r="U1848" t="s">
        <v>26</v>
      </c>
      <c r="V1848" t="s">
        <v>54</v>
      </c>
      <c r="X1848" t="s">
        <v>34</v>
      </c>
      <c r="AA1848" s="12" t="s">
        <v>835</v>
      </c>
      <c r="AB1848" t="str">
        <f>IF(Q1848&gt;0,"yes","no")</f>
        <v>no</v>
      </c>
      <c r="AC1848" t="str">
        <f>IF(O1848&gt;0,"yes","no")</f>
        <v>yes</v>
      </c>
      <c r="AD1848" t="str">
        <f>IF(AH1848="hatch","yes","no")</f>
        <v>no</v>
      </c>
      <c r="AE1848" t="str">
        <f>IF(AH1848="swimup","yes","no")</f>
        <v>no</v>
      </c>
      <c r="AF1848" t="str">
        <f>IF(AH1848="respiration","yes","no")</f>
        <v>no</v>
      </c>
      <c r="AH1848" t="s">
        <v>29</v>
      </c>
      <c r="AI1848">
        <f>IF(O1848&gt;0,(IF(S1848="live",O1848*0.84,IF(S1848="dried.ethanol",O1848*0.8449+2.8227,O1848))),"")</f>
        <v>14.407</v>
      </c>
      <c r="AL1848" t="str">
        <f>IF(OR(AND(Q1848=Q1849,P1848&gt;0),AND(O1848&gt;0,O1848=O1849)),"duplicate","")</f>
        <v/>
      </c>
      <c r="AM1848" t="s">
        <v>827</v>
      </c>
      <c r="AN1848" t="s">
        <v>827</v>
      </c>
      <c r="AO1848" t="s">
        <v>826</v>
      </c>
      <c r="AP1848" t="s">
        <v>826</v>
      </c>
      <c r="AQ1848" t="s">
        <v>32</v>
      </c>
    </row>
    <row r="1849" spans="1:43" x14ac:dyDescent="0.2">
      <c r="A1849" s="30">
        <v>42920</v>
      </c>
      <c r="B1849" s="1">
        <v>42901</v>
      </c>
      <c r="C1849" s="1" t="str">
        <f>IF(F1849="Kup","6/13/2017",IF(F1849="Sag","6/14/2017",""))</f>
        <v>6/14/2017</v>
      </c>
      <c r="D1849" s="27">
        <f>A1849-B1849</f>
        <v>19</v>
      </c>
      <c r="E1849" s="27">
        <f>A1849-C1849</f>
        <v>20</v>
      </c>
      <c r="F1849" t="s">
        <v>919</v>
      </c>
      <c r="G1849">
        <v>20</v>
      </c>
      <c r="H1849" t="s">
        <v>30</v>
      </c>
      <c r="I1849" s="12" t="s">
        <v>55</v>
      </c>
      <c r="J1849" s="12" t="s">
        <v>985</v>
      </c>
      <c r="K1849" s="2" t="s">
        <v>969</v>
      </c>
      <c r="L1849" s="2" t="s">
        <v>968</v>
      </c>
      <c r="M1849">
        <v>1</v>
      </c>
      <c r="N1849">
        <v>1</v>
      </c>
      <c r="O1849" s="23">
        <v>13.571</v>
      </c>
      <c r="R1849" t="str">
        <f>IF(Q1849&gt;0,(P1849*(Q1849^2))*(3.14159/6),"")</f>
        <v/>
      </c>
      <c r="S1849" t="s">
        <v>32</v>
      </c>
      <c r="T1849" t="s">
        <v>25</v>
      </c>
      <c r="U1849" t="s">
        <v>26</v>
      </c>
      <c r="V1849" t="s">
        <v>56</v>
      </c>
      <c r="X1849" t="s">
        <v>34</v>
      </c>
      <c r="AA1849" s="12" t="s">
        <v>835</v>
      </c>
      <c r="AB1849" t="str">
        <f>IF(Q1849&gt;0,"yes","no")</f>
        <v>no</v>
      </c>
      <c r="AC1849" t="str">
        <f>IF(O1849&gt;0,"yes","no")</f>
        <v>yes</v>
      </c>
      <c r="AD1849" t="str">
        <f>IF(AH1849="hatch","yes","no")</f>
        <v>no</v>
      </c>
      <c r="AE1849" t="str">
        <f>IF(AH1849="swimup","yes","no")</f>
        <v>no</v>
      </c>
      <c r="AF1849" t="str">
        <f>IF(AH1849="respiration","yes","no")</f>
        <v>no</v>
      </c>
      <c r="AH1849" t="s">
        <v>29</v>
      </c>
      <c r="AI1849">
        <f>IF(O1849&gt;0,(IF(S1849="live",O1849*0.84,IF(S1849="dried.ethanol",O1849*0.8449+2.8227,O1849))),"")</f>
        <v>13.571</v>
      </c>
      <c r="AL1849" t="str">
        <f>IF(OR(AND(Q1849=Q1850,P1849&gt;0),AND(O1849&gt;0,O1849=O1850)),"duplicate","")</f>
        <v/>
      </c>
      <c r="AM1849" t="s">
        <v>827</v>
      </c>
      <c r="AN1849" t="s">
        <v>827</v>
      </c>
      <c r="AO1849" t="s">
        <v>826</v>
      </c>
      <c r="AP1849" t="s">
        <v>826</v>
      </c>
      <c r="AQ1849" t="s">
        <v>32</v>
      </c>
    </row>
    <row r="1850" spans="1:43" x14ac:dyDescent="0.2">
      <c r="A1850" s="30">
        <v>42920</v>
      </c>
      <c r="B1850" s="1">
        <v>42901</v>
      </c>
      <c r="C1850" s="1" t="str">
        <f>IF(F1850="Kup","6/13/2017",IF(F1850="Sag","6/14/2017",""))</f>
        <v>6/14/2017</v>
      </c>
      <c r="D1850" s="27">
        <f>A1850-B1850</f>
        <v>19</v>
      </c>
      <c r="E1850" s="27">
        <f>A1850-C1850</f>
        <v>20</v>
      </c>
      <c r="F1850" t="s">
        <v>919</v>
      </c>
      <c r="G1850">
        <v>20</v>
      </c>
      <c r="H1850" t="s">
        <v>30</v>
      </c>
      <c r="I1850" s="12" t="s">
        <v>55</v>
      </c>
      <c r="J1850" s="12" t="s">
        <v>985</v>
      </c>
      <c r="K1850" s="2" t="s">
        <v>969</v>
      </c>
      <c r="L1850" s="2" t="s">
        <v>968</v>
      </c>
      <c r="M1850">
        <v>2</v>
      </c>
      <c r="N1850">
        <v>2</v>
      </c>
      <c r="O1850" s="23">
        <v>13.651999999999999</v>
      </c>
      <c r="R1850" t="str">
        <f>IF(Q1850&gt;0,(P1850*(Q1850^2))*(3.14159/6),"")</f>
        <v/>
      </c>
      <c r="S1850" t="s">
        <v>32</v>
      </c>
      <c r="T1850" t="s">
        <v>25</v>
      </c>
      <c r="U1850" t="s">
        <v>26</v>
      </c>
      <c r="V1850" t="s">
        <v>56</v>
      </c>
      <c r="X1850" t="s">
        <v>34</v>
      </c>
      <c r="AA1850" s="12" t="s">
        <v>835</v>
      </c>
      <c r="AB1850" t="str">
        <f>IF(Q1850&gt;0,"yes","no")</f>
        <v>no</v>
      </c>
      <c r="AC1850" t="str">
        <f>IF(O1850&gt;0,"yes","no")</f>
        <v>yes</v>
      </c>
      <c r="AD1850" t="str">
        <f>IF(AH1850="hatch","yes","no")</f>
        <v>no</v>
      </c>
      <c r="AE1850" t="str">
        <f>IF(AH1850="swimup","yes","no")</f>
        <v>no</v>
      </c>
      <c r="AF1850" t="str">
        <f>IF(AH1850="respiration","yes","no")</f>
        <v>no</v>
      </c>
      <c r="AH1850" t="s">
        <v>29</v>
      </c>
      <c r="AI1850">
        <f>IF(O1850&gt;0,(IF(S1850="live",O1850*0.84,IF(S1850="dried.ethanol",O1850*0.8449+2.8227,O1850))),"")</f>
        <v>13.651999999999999</v>
      </c>
      <c r="AL1850" t="str">
        <f>IF(OR(AND(Q1850=Q1851,P1850&gt;0),AND(O1850&gt;0,O1850=O1851)),"duplicate","")</f>
        <v/>
      </c>
      <c r="AM1850" t="s">
        <v>827</v>
      </c>
      <c r="AN1850" t="s">
        <v>827</v>
      </c>
      <c r="AO1850" t="s">
        <v>826</v>
      </c>
      <c r="AP1850" t="s">
        <v>826</v>
      </c>
      <c r="AQ1850" t="s">
        <v>32</v>
      </c>
    </row>
    <row r="1851" spans="1:43" x14ac:dyDescent="0.2">
      <c r="A1851" s="30">
        <v>42920</v>
      </c>
      <c r="B1851" s="1">
        <v>42901</v>
      </c>
      <c r="C1851" s="1" t="str">
        <f>IF(F1851="Kup","6/13/2017",IF(F1851="Sag","6/14/2017",""))</f>
        <v>6/14/2017</v>
      </c>
      <c r="D1851" s="27">
        <f>A1851-B1851</f>
        <v>19</v>
      </c>
      <c r="E1851" s="27">
        <f>A1851-C1851</f>
        <v>20</v>
      </c>
      <c r="F1851" t="s">
        <v>919</v>
      </c>
      <c r="G1851">
        <v>20</v>
      </c>
      <c r="H1851" t="s">
        <v>30</v>
      </c>
      <c r="I1851" s="12" t="s">
        <v>55</v>
      </c>
      <c r="J1851" s="12" t="s">
        <v>985</v>
      </c>
      <c r="K1851" s="2" t="s">
        <v>969</v>
      </c>
      <c r="L1851" s="2" t="s">
        <v>968</v>
      </c>
      <c r="M1851">
        <v>3</v>
      </c>
      <c r="N1851">
        <v>3</v>
      </c>
      <c r="O1851" s="23">
        <v>14.226000000000001</v>
      </c>
      <c r="R1851" t="str">
        <f>IF(Q1851&gt;0,(P1851*(Q1851^2))*(3.14159/6),"")</f>
        <v/>
      </c>
      <c r="S1851" t="s">
        <v>32</v>
      </c>
      <c r="T1851" t="s">
        <v>25</v>
      </c>
      <c r="U1851" t="s">
        <v>26</v>
      </c>
      <c r="V1851" t="s">
        <v>56</v>
      </c>
      <c r="X1851" t="s">
        <v>34</v>
      </c>
      <c r="AA1851" s="12" t="s">
        <v>835</v>
      </c>
      <c r="AB1851" t="str">
        <f>IF(Q1851&gt;0,"yes","no")</f>
        <v>no</v>
      </c>
      <c r="AC1851" t="str">
        <f>IF(O1851&gt;0,"yes","no")</f>
        <v>yes</v>
      </c>
      <c r="AD1851" t="str">
        <f>IF(AH1851="hatch","yes","no")</f>
        <v>no</v>
      </c>
      <c r="AE1851" t="str">
        <f>IF(AH1851="swimup","yes","no")</f>
        <v>no</v>
      </c>
      <c r="AF1851" t="str">
        <f>IF(AH1851="respiration","yes","no")</f>
        <v>no</v>
      </c>
      <c r="AH1851" t="s">
        <v>29</v>
      </c>
      <c r="AI1851">
        <f>IF(O1851&gt;0,(IF(S1851="live",O1851*0.84,IF(S1851="dried.ethanol",O1851*0.8449+2.8227,O1851))),"")</f>
        <v>14.226000000000001</v>
      </c>
      <c r="AL1851" t="str">
        <f>IF(OR(AND(Q1851=Q1852,P1851&gt;0),AND(O1851&gt;0,O1851=O1852)),"duplicate","")</f>
        <v/>
      </c>
      <c r="AM1851" t="s">
        <v>827</v>
      </c>
      <c r="AN1851" t="s">
        <v>827</v>
      </c>
      <c r="AO1851" t="s">
        <v>826</v>
      </c>
      <c r="AP1851" t="s">
        <v>826</v>
      </c>
      <c r="AQ1851" t="s">
        <v>32</v>
      </c>
    </row>
    <row r="1852" spans="1:43" x14ac:dyDescent="0.2">
      <c r="A1852" s="30">
        <v>42920</v>
      </c>
      <c r="B1852" s="1">
        <v>42901</v>
      </c>
      <c r="C1852" s="1" t="str">
        <f>IF(F1852="Kup","6/13/2017",IF(F1852="Sag","6/14/2017",""))</f>
        <v>6/14/2017</v>
      </c>
      <c r="D1852" s="27">
        <f>A1852-B1852</f>
        <v>19</v>
      </c>
      <c r="E1852" s="27">
        <f>A1852-C1852</f>
        <v>20</v>
      </c>
      <c r="F1852" t="s">
        <v>919</v>
      </c>
      <c r="G1852">
        <v>20</v>
      </c>
      <c r="H1852" t="s">
        <v>30</v>
      </c>
      <c r="I1852" s="12" t="s">
        <v>55</v>
      </c>
      <c r="J1852" s="12" t="s">
        <v>985</v>
      </c>
      <c r="K1852" s="2" t="s">
        <v>969</v>
      </c>
      <c r="L1852" s="2" t="s">
        <v>968</v>
      </c>
      <c r="M1852">
        <v>4</v>
      </c>
      <c r="N1852">
        <v>4</v>
      </c>
      <c r="O1852" s="23">
        <v>13.781000000000001</v>
      </c>
      <c r="R1852" t="str">
        <f>IF(Q1852&gt;0,(P1852*(Q1852^2))*(3.14159/6),"")</f>
        <v/>
      </c>
      <c r="S1852" t="s">
        <v>32</v>
      </c>
      <c r="T1852" t="s">
        <v>25</v>
      </c>
      <c r="U1852" t="s">
        <v>26</v>
      </c>
      <c r="V1852" t="s">
        <v>56</v>
      </c>
      <c r="X1852" t="s">
        <v>34</v>
      </c>
      <c r="AA1852" s="12" t="s">
        <v>835</v>
      </c>
      <c r="AB1852" t="str">
        <f>IF(Q1852&gt;0,"yes","no")</f>
        <v>no</v>
      </c>
      <c r="AC1852" t="str">
        <f>IF(O1852&gt;0,"yes","no")</f>
        <v>yes</v>
      </c>
      <c r="AD1852" t="str">
        <f>IF(AH1852="hatch","yes","no")</f>
        <v>no</v>
      </c>
      <c r="AE1852" t="str">
        <f>IF(AH1852="swimup","yes","no")</f>
        <v>no</v>
      </c>
      <c r="AF1852" t="str">
        <f>IF(AH1852="respiration","yes","no")</f>
        <v>no</v>
      </c>
      <c r="AH1852" t="s">
        <v>29</v>
      </c>
      <c r="AI1852">
        <f>IF(O1852&gt;0,(IF(S1852="live",O1852*0.84,IF(S1852="dried.ethanol",O1852*0.8449+2.8227,O1852))),"")</f>
        <v>13.781000000000001</v>
      </c>
      <c r="AL1852" t="str">
        <f>IF(OR(AND(Q1852=Q1853,P1852&gt;0),AND(O1852&gt;0,O1852=O1853)),"duplicate","")</f>
        <v/>
      </c>
      <c r="AM1852" t="s">
        <v>827</v>
      </c>
      <c r="AN1852" t="s">
        <v>827</v>
      </c>
      <c r="AO1852" t="s">
        <v>826</v>
      </c>
      <c r="AP1852" t="s">
        <v>826</v>
      </c>
      <c r="AQ1852" t="s">
        <v>32</v>
      </c>
    </row>
    <row r="1853" spans="1:43" x14ac:dyDescent="0.2">
      <c r="A1853" s="30">
        <v>42920</v>
      </c>
      <c r="B1853" s="1">
        <v>42901</v>
      </c>
      <c r="C1853" s="1" t="str">
        <f>IF(F1853="Kup","6/13/2017",IF(F1853="Sag","6/14/2017",""))</f>
        <v>6/14/2017</v>
      </c>
      <c r="D1853" s="27">
        <f>A1853-B1853</f>
        <v>19</v>
      </c>
      <c r="E1853" s="27">
        <f>A1853-C1853</f>
        <v>20</v>
      </c>
      <c r="F1853" t="s">
        <v>919</v>
      </c>
      <c r="G1853">
        <v>20</v>
      </c>
      <c r="H1853" t="s">
        <v>30</v>
      </c>
      <c r="I1853" s="12" t="s">
        <v>55</v>
      </c>
      <c r="J1853" s="12" t="s">
        <v>985</v>
      </c>
      <c r="K1853" s="2" t="s">
        <v>969</v>
      </c>
      <c r="L1853" s="2" t="s">
        <v>968</v>
      </c>
      <c r="M1853">
        <v>5</v>
      </c>
      <c r="N1853">
        <v>5</v>
      </c>
      <c r="O1853" s="23">
        <v>14.055999999999999</v>
      </c>
      <c r="R1853" t="str">
        <f>IF(Q1853&gt;0,(P1853*(Q1853^2))*(3.14159/6),"")</f>
        <v/>
      </c>
      <c r="S1853" t="s">
        <v>32</v>
      </c>
      <c r="T1853" t="s">
        <v>25</v>
      </c>
      <c r="U1853" t="s">
        <v>26</v>
      </c>
      <c r="V1853" t="s">
        <v>56</v>
      </c>
      <c r="X1853" t="s">
        <v>34</v>
      </c>
      <c r="AA1853" s="12" t="s">
        <v>835</v>
      </c>
      <c r="AB1853" t="str">
        <f>IF(Q1853&gt;0,"yes","no")</f>
        <v>no</v>
      </c>
      <c r="AC1853" t="str">
        <f>IF(O1853&gt;0,"yes","no")</f>
        <v>yes</v>
      </c>
      <c r="AD1853" t="str">
        <f>IF(AH1853="hatch","yes","no")</f>
        <v>no</v>
      </c>
      <c r="AE1853" t="str">
        <f>IF(AH1853="swimup","yes","no")</f>
        <v>no</v>
      </c>
      <c r="AF1853" t="str">
        <f>IF(AH1853="respiration","yes","no")</f>
        <v>no</v>
      </c>
      <c r="AH1853" t="s">
        <v>29</v>
      </c>
      <c r="AI1853">
        <f>IF(O1853&gt;0,(IF(S1853="live",O1853*0.84,IF(S1853="dried.ethanol",O1853*0.8449+2.8227,O1853))),"")</f>
        <v>14.055999999999999</v>
      </c>
      <c r="AL1853" t="str">
        <f>IF(OR(AND(Q1853=Q1854,P1853&gt;0),AND(O1853&gt;0,O1853=O1854)),"duplicate","")</f>
        <v/>
      </c>
      <c r="AM1853" t="s">
        <v>827</v>
      </c>
      <c r="AN1853" t="s">
        <v>827</v>
      </c>
      <c r="AO1853" t="s">
        <v>826</v>
      </c>
      <c r="AP1853" t="s">
        <v>826</v>
      </c>
      <c r="AQ1853" t="s">
        <v>32</v>
      </c>
    </row>
    <row r="1854" spans="1:43" x14ac:dyDescent="0.2">
      <c r="A1854" s="30">
        <v>42920</v>
      </c>
      <c r="B1854" s="1">
        <v>42901</v>
      </c>
      <c r="C1854" s="1" t="str">
        <f>IF(F1854="Kup","6/13/2017",IF(F1854="Sag","6/14/2017",""))</f>
        <v>6/14/2017</v>
      </c>
      <c r="D1854" s="27">
        <f>A1854-B1854</f>
        <v>19</v>
      </c>
      <c r="E1854" s="27">
        <f>A1854-C1854</f>
        <v>20</v>
      </c>
      <c r="F1854" t="s">
        <v>919</v>
      </c>
      <c r="G1854">
        <v>20</v>
      </c>
      <c r="H1854" t="s">
        <v>30</v>
      </c>
      <c r="I1854" s="12" t="s">
        <v>55</v>
      </c>
      <c r="J1854" s="12" t="s">
        <v>985</v>
      </c>
      <c r="K1854" s="2" t="s">
        <v>969</v>
      </c>
      <c r="L1854" s="2" t="s">
        <v>968</v>
      </c>
      <c r="M1854">
        <v>6</v>
      </c>
      <c r="N1854">
        <v>6</v>
      </c>
      <c r="O1854" s="23">
        <v>13.984999999999999</v>
      </c>
      <c r="R1854" t="str">
        <f>IF(Q1854&gt;0,(P1854*(Q1854^2))*(3.14159/6),"")</f>
        <v/>
      </c>
      <c r="S1854" t="s">
        <v>32</v>
      </c>
      <c r="T1854" t="s">
        <v>25</v>
      </c>
      <c r="U1854" t="s">
        <v>26</v>
      </c>
      <c r="V1854" t="s">
        <v>56</v>
      </c>
      <c r="X1854" t="s">
        <v>34</v>
      </c>
      <c r="AA1854" s="12" t="s">
        <v>835</v>
      </c>
      <c r="AB1854" t="str">
        <f>IF(Q1854&gt;0,"yes","no")</f>
        <v>no</v>
      </c>
      <c r="AC1854" t="str">
        <f>IF(O1854&gt;0,"yes","no")</f>
        <v>yes</v>
      </c>
      <c r="AD1854" t="str">
        <f>IF(AH1854="hatch","yes","no")</f>
        <v>no</v>
      </c>
      <c r="AE1854" t="str">
        <f>IF(AH1854="swimup","yes","no")</f>
        <v>no</v>
      </c>
      <c r="AF1854" t="str">
        <f>IF(AH1854="respiration","yes","no")</f>
        <v>no</v>
      </c>
      <c r="AH1854" t="s">
        <v>29</v>
      </c>
      <c r="AI1854">
        <f>IF(O1854&gt;0,(IF(S1854="live",O1854*0.84,IF(S1854="dried.ethanol",O1854*0.8449+2.8227,O1854))),"")</f>
        <v>13.984999999999999</v>
      </c>
      <c r="AL1854" t="str">
        <f>IF(OR(AND(Q1854=Q1855,P1854&gt;0),AND(O1854&gt;0,O1854=O1855)),"duplicate","")</f>
        <v/>
      </c>
      <c r="AM1854" t="s">
        <v>827</v>
      </c>
      <c r="AN1854" t="s">
        <v>827</v>
      </c>
      <c r="AO1854" t="s">
        <v>826</v>
      </c>
      <c r="AP1854" t="s">
        <v>826</v>
      </c>
      <c r="AQ1854" t="s">
        <v>32</v>
      </c>
    </row>
    <row r="1855" spans="1:43" x14ac:dyDescent="0.2">
      <c r="A1855" s="30">
        <v>42920</v>
      </c>
      <c r="B1855" s="1">
        <v>42901</v>
      </c>
      <c r="C1855" s="1" t="str">
        <f>IF(F1855="Kup","6/13/2017",IF(F1855="Sag","6/14/2017",""))</f>
        <v>6/14/2017</v>
      </c>
      <c r="D1855" s="27">
        <f>A1855-B1855</f>
        <v>19</v>
      </c>
      <c r="E1855" s="27">
        <f>A1855-C1855</f>
        <v>20</v>
      </c>
      <c r="F1855" t="s">
        <v>919</v>
      </c>
      <c r="G1855">
        <v>20</v>
      </c>
      <c r="H1855" t="s">
        <v>30</v>
      </c>
      <c r="I1855" s="12" t="s">
        <v>55</v>
      </c>
      <c r="J1855" s="12" t="s">
        <v>985</v>
      </c>
      <c r="K1855" s="2" t="s">
        <v>969</v>
      </c>
      <c r="L1855" s="2" t="s">
        <v>968</v>
      </c>
      <c r="M1855">
        <v>7</v>
      </c>
      <c r="N1855">
        <v>7</v>
      </c>
      <c r="O1855" s="23">
        <v>14.46</v>
      </c>
      <c r="R1855" t="str">
        <f>IF(Q1855&gt;0,(P1855*(Q1855^2))*(3.14159/6),"")</f>
        <v/>
      </c>
      <c r="S1855" t="s">
        <v>32</v>
      </c>
      <c r="T1855" t="s">
        <v>25</v>
      </c>
      <c r="U1855" t="s">
        <v>26</v>
      </c>
      <c r="V1855" t="s">
        <v>56</v>
      </c>
      <c r="X1855" t="s">
        <v>34</v>
      </c>
      <c r="AA1855" s="12" t="s">
        <v>835</v>
      </c>
      <c r="AB1855" t="str">
        <f>IF(Q1855&gt;0,"yes","no")</f>
        <v>no</v>
      </c>
      <c r="AC1855" t="str">
        <f>IF(O1855&gt;0,"yes","no")</f>
        <v>yes</v>
      </c>
      <c r="AD1855" t="str">
        <f>IF(AH1855="hatch","yes","no")</f>
        <v>no</v>
      </c>
      <c r="AE1855" t="str">
        <f>IF(AH1855="swimup","yes","no")</f>
        <v>no</v>
      </c>
      <c r="AF1855" t="str">
        <f>IF(AH1855="respiration","yes","no")</f>
        <v>no</v>
      </c>
      <c r="AH1855" t="s">
        <v>29</v>
      </c>
      <c r="AI1855">
        <f>IF(O1855&gt;0,(IF(S1855="live",O1855*0.84,IF(S1855="dried.ethanol",O1855*0.8449+2.8227,O1855))),"")</f>
        <v>14.46</v>
      </c>
      <c r="AL1855" t="str">
        <f>IF(OR(AND(Q1855=Q1856,P1855&gt;0),AND(O1855&gt;0,O1855=O1856)),"duplicate","")</f>
        <v/>
      </c>
      <c r="AM1855" t="s">
        <v>827</v>
      </c>
      <c r="AN1855" t="s">
        <v>827</v>
      </c>
      <c r="AO1855" t="s">
        <v>826</v>
      </c>
      <c r="AP1855" t="s">
        <v>826</v>
      </c>
      <c r="AQ1855" t="s">
        <v>32</v>
      </c>
    </row>
    <row r="1856" spans="1:43" x14ac:dyDescent="0.2">
      <c r="A1856" s="30">
        <v>42920</v>
      </c>
      <c r="B1856" s="1">
        <v>42901</v>
      </c>
      <c r="C1856" s="1" t="str">
        <f>IF(F1856="Kup","6/13/2017",IF(F1856="Sag","6/14/2017",""))</f>
        <v>6/14/2017</v>
      </c>
      <c r="D1856" s="27">
        <f>A1856-B1856</f>
        <v>19</v>
      </c>
      <c r="E1856" s="27">
        <f>A1856-C1856</f>
        <v>20</v>
      </c>
      <c r="F1856" t="s">
        <v>919</v>
      </c>
      <c r="G1856">
        <v>20</v>
      </c>
      <c r="H1856" t="s">
        <v>30</v>
      </c>
      <c r="I1856" s="12" t="s">
        <v>55</v>
      </c>
      <c r="J1856" s="12" t="s">
        <v>985</v>
      </c>
      <c r="K1856" s="2" t="s">
        <v>969</v>
      </c>
      <c r="L1856" s="2" t="s">
        <v>968</v>
      </c>
      <c r="M1856">
        <v>8</v>
      </c>
      <c r="N1856">
        <v>8</v>
      </c>
      <c r="O1856" s="23">
        <v>14.125999999999999</v>
      </c>
      <c r="R1856" t="str">
        <f>IF(Q1856&gt;0,(P1856*(Q1856^2))*(3.14159/6),"")</f>
        <v/>
      </c>
      <c r="S1856" t="s">
        <v>32</v>
      </c>
      <c r="T1856" t="s">
        <v>25</v>
      </c>
      <c r="U1856" t="s">
        <v>26</v>
      </c>
      <c r="V1856" t="s">
        <v>56</v>
      </c>
      <c r="X1856" t="s">
        <v>34</v>
      </c>
      <c r="AA1856" s="12" t="s">
        <v>835</v>
      </c>
      <c r="AB1856" t="str">
        <f>IF(Q1856&gt;0,"yes","no")</f>
        <v>no</v>
      </c>
      <c r="AC1856" t="str">
        <f>IF(O1856&gt;0,"yes","no")</f>
        <v>yes</v>
      </c>
      <c r="AD1856" t="str">
        <f>IF(AH1856="hatch","yes","no")</f>
        <v>no</v>
      </c>
      <c r="AE1856" t="str">
        <f>IF(AH1856="swimup","yes","no")</f>
        <v>no</v>
      </c>
      <c r="AF1856" t="str">
        <f>IF(AH1856="respiration","yes","no")</f>
        <v>no</v>
      </c>
      <c r="AH1856" t="s">
        <v>29</v>
      </c>
      <c r="AI1856">
        <f>IF(O1856&gt;0,(IF(S1856="live",O1856*0.84,IF(S1856="dried.ethanol",O1856*0.8449+2.8227,O1856))),"")</f>
        <v>14.125999999999999</v>
      </c>
      <c r="AL1856" t="str">
        <f>IF(OR(AND(Q1856=Q1857,P1856&gt;0),AND(O1856&gt;0,O1856=O1857)),"duplicate","")</f>
        <v/>
      </c>
      <c r="AM1856" t="s">
        <v>827</v>
      </c>
      <c r="AN1856" t="s">
        <v>827</v>
      </c>
      <c r="AO1856" t="s">
        <v>826</v>
      </c>
      <c r="AP1856" t="s">
        <v>826</v>
      </c>
      <c r="AQ1856" t="s">
        <v>32</v>
      </c>
    </row>
    <row r="1857" spans="1:43" x14ac:dyDescent="0.2">
      <c r="A1857" s="30">
        <v>42920</v>
      </c>
      <c r="B1857" s="1">
        <v>42901</v>
      </c>
      <c r="C1857" s="1" t="str">
        <f>IF(F1857="Kup","6/13/2017",IF(F1857="Sag","6/14/2017",""))</f>
        <v>6/14/2017</v>
      </c>
      <c r="D1857" s="27">
        <f>A1857-B1857</f>
        <v>19</v>
      </c>
      <c r="E1857" s="27">
        <f>A1857-C1857</f>
        <v>20</v>
      </c>
      <c r="F1857" t="s">
        <v>919</v>
      </c>
      <c r="G1857">
        <v>20</v>
      </c>
      <c r="H1857" t="s">
        <v>30</v>
      </c>
      <c r="I1857" s="12" t="s">
        <v>55</v>
      </c>
      <c r="J1857" s="12" t="s">
        <v>985</v>
      </c>
      <c r="K1857" s="2" t="s">
        <v>969</v>
      </c>
      <c r="L1857" s="2" t="s">
        <v>968</v>
      </c>
      <c r="M1857">
        <v>9</v>
      </c>
      <c r="N1857">
        <v>9</v>
      </c>
      <c r="O1857" s="23">
        <v>13.097</v>
      </c>
      <c r="R1857" t="str">
        <f>IF(Q1857&gt;0,(P1857*(Q1857^2))*(3.14159/6),"")</f>
        <v/>
      </c>
      <c r="S1857" t="s">
        <v>32</v>
      </c>
      <c r="T1857" t="s">
        <v>25</v>
      </c>
      <c r="U1857" t="s">
        <v>26</v>
      </c>
      <c r="V1857" t="s">
        <v>56</v>
      </c>
      <c r="X1857" t="s">
        <v>34</v>
      </c>
      <c r="AA1857" s="12" t="s">
        <v>835</v>
      </c>
      <c r="AB1857" t="str">
        <f>IF(Q1857&gt;0,"yes","no")</f>
        <v>no</v>
      </c>
      <c r="AC1857" t="str">
        <f>IF(O1857&gt;0,"yes","no")</f>
        <v>yes</v>
      </c>
      <c r="AD1857" t="str">
        <f>IF(AH1857="hatch","yes","no")</f>
        <v>no</v>
      </c>
      <c r="AE1857" t="str">
        <f>IF(AH1857="swimup","yes","no")</f>
        <v>no</v>
      </c>
      <c r="AF1857" t="str">
        <f>IF(AH1857="respiration","yes","no")</f>
        <v>no</v>
      </c>
      <c r="AH1857" t="s">
        <v>29</v>
      </c>
      <c r="AI1857">
        <f>IF(O1857&gt;0,(IF(S1857="live",O1857*0.84,IF(S1857="dried.ethanol",O1857*0.8449+2.8227,O1857))),"")</f>
        <v>13.097</v>
      </c>
      <c r="AL1857" t="str">
        <f>IF(OR(AND(Q1857=Q1858,P1857&gt;0),AND(O1857&gt;0,O1857=O1858)),"duplicate","")</f>
        <v/>
      </c>
      <c r="AM1857" t="s">
        <v>827</v>
      </c>
      <c r="AN1857" t="s">
        <v>827</v>
      </c>
      <c r="AO1857" t="s">
        <v>826</v>
      </c>
      <c r="AP1857" t="s">
        <v>826</v>
      </c>
      <c r="AQ1857" t="s">
        <v>32</v>
      </c>
    </row>
    <row r="1858" spans="1:43" x14ac:dyDescent="0.2">
      <c r="A1858" s="30">
        <v>42920</v>
      </c>
      <c r="B1858" s="1">
        <v>42901</v>
      </c>
      <c r="C1858" s="1" t="str">
        <f>IF(F1858="Kup","6/13/2017",IF(F1858="Sag","6/14/2017",""))</f>
        <v>6/14/2017</v>
      </c>
      <c r="D1858" s="27">
        <f>A1858-B1858</f>
        <v>19</v>
      </c>
      <c r="E1858" s="27">
        <f>A1858-C1858</f>
        <v>20</v>
      </c>
      <c r="F1858" t="s">
        <v>919</v>
      </c>
      <c r="G1858">
        <v>20</v>
      </c>
      <c r="H1858" t="s">
        <v>30</v>
      </c>
      <c r="I1858" s="12" t="s">
        <v>55</v>
      </c>
      <c r="J1858" s="12" t="s">
        <v>985</v>
      </c>
      <c r="K1858" s="2" t="s">
        <v>969</v>
      </c>
      <c r="L1858" s="2" t="s">
        <v>968</v>
      </c>
      <c r="M1858">
        <v>10</v>
      </c>
      <c r="N1858">
        <v>10</v>
      </c>
      <c r="O1858" s="23">
        <v>12.891999999999999</v>
      </c>
      <c r="R1858" t="str">
        <f>IF(Q1858&gt;0,(P1858*(Q1858^2))*(3.14159/6),"")</f>
        <v/>
      </c>
      <c r="S1858" t="s">
        <v>32</v>
      </c>
      <c r="T1858" t="s">
        <v>25</v>
      </c>
      <c r="U1858" t="s">
        <v>26</v>
      </c>
      <c r="V1858" t="s">
        <v>56</v>
      </c>
      <c r="X1858" t="s">
        <v>34</v>
      </c>
      <c r="AA1858" s="12" t="s">
        <v>835</v>
      </c>
      <c r="AB1858" t="str">
        <f>IF(Q1858&gt;0,"yes","no")</f>
        <v>no</v>
      </c>
      <c r="AC1858" t="str">
        <f>IF(O1858&gt;0,"yes","no")</f>
        <v>yes</v>
      </c>
      <c r="AD1858" t="str">
        <f>IF(AH1858="hatch","yes","no")</f>
        <v>no</v>
      </c>
      <c r="AE1858" t="str">
        <f>IF(AH1858="swimup","yes","no")</f>
        <v>no</v>
      </c>
      <c r="AF1858" t="str">
        <f>IF(AH1858="respiration","yes","no")</f>
        <v>no</v>
      </c>
      <c r="AH1858" t="s">
        <v>29</v>
      </c>
      <c r="AI1858">
        <f>IF(O1858&gt;0,(IF(S1858="live",O1858*0.84,IF(S1858="dried.ethanol",O1858*0.8449+2.8227,O1858))),"")</f>
        <v>12.891999999999999</v>
      </c>
      <c r="AL1858" t="str">
        <f>IF(OR(AND(Q1858=Q1859,P1858&gt;0),AND(O1858&gt;0,O1858=O1859)),"duplicate","")</f>
        <v/>
      </c>
      <c r="AM1858" t="s">
        <v>827</v>
      </c>
      <c r="AN1858" t="s">
        <v>827</v>
      </c>
      <c r="AO1858" t="s">
        <v>826</v>
      </c>
      <c r="AP1858" t="s">
        <v>826</v>
      </c>
      <c r="AQ1858" t="s">
        <v>32</v>
      </c>
    </row>
    <row r="1859" spans="1:43" x14ac:dyDescent="0.2">
      <c r="A1859" s="30">
        <v>42920</v>
      </c>
      <c r="B1859" s="1">
        <v>42901</v>
      </c>
      <c r="C1859" s="1" t="str">
        <f>IF(F1859="Kup","6/13/2017",IF(F1859="Sag","6/14/2017",""))</f>
        <v>6/14/2017</v>
      </c>
      <c r="D1859" s="27">
        <f>A1859-B1859</f>
        <v>19</v>
      </c>
      <c r="E1859" s="27">
        <f>A1859-C1859</f>
        <v>20</v>
      </c>
      <c r="F1859" t="s">
        <v>919</v>
      </c>
      <c r="G1859">
        <v>20</v>
      </c>
      <c r="H1859" t="s">
        <v>30</v>
      </c>
      <c r="I1859" s="12" t="s">
        <v>57</v>
      </c>
      <c r="J1859" s="12" t="s">
        <v>990</v>
      </c>
      <c r="K1859" s="2" t="s">
        <v>972</v>
      </c>
      <c r="L1859" s="2" t="s">
        <v>971</v>
      </c>
      <c r="M1859">
        <v>1</v>
      </c>
      <c r="N1859">
        <v>1</v>
      </c>
      <c r="O1859" s="23">
        <v>14.621</v>
      </c>
      <c r="R1859" t="str">
        <f>IF(Q1859&gt;0,(P1859*(Q1859^2))*(3.14159/6),"")</f>
        <v/>
      </c>
      <c r="S1859" t="s">
        <v>32</v>
      </c>
      <c r="T1859" t="s">
        <v>25</v>
      </c>
      <c r="U1859" t="s">
        <v>26</v>
      </c>
      <c r="V1859" t="s">
        <v>58</v>
      </c>
      <c r="X1859" t="s">
        <v>34</v>
      </c>
      <c r="AA1859" s="12" t="s">
        <v>835</v>
      </c>
      <c r="AB1859" t="str">
        <f>IF(Q1859&gt;0,"yes","no")</f>
        <v>no</v>
      </c>
      <c r="AC1859" t="str">
        <f>IF(O1859&gt;0,"yes","no")</f>
        <v>yes</v>
      </c>
      <c r="AD1859" t="str">
        <f>IF(AH1859="hatch","yes","no")</f>
        <v>no</v>
      </c>
      <c r="AE1859" t="str">
        <f>IF(AH1859="swimup","yes","no")</f>
        <v>no</v>
      </c>
      <c r="AF1859" t="str">
        <f>IF(AH1859="respiration","yes","no")</f>
        <v>no</v>
      </c>
      <c r="AH1859" t="s">
        <v>29</v>
      </c>
      <c r="AI1859">
        <f>IF(O1859&gt;0,(IF(S1859="live",O1859*0.84,IF(S1859="dried.ethanol",O1859*0.8449+2.8227,O1859))),"")</f>
        <v>14.621</v>
      </c>
      <c r="AL1859" t="str">
        <f>IF(OR(AND(Q1859=Q1860,P1859&gt;0),AND(O1859&gt;0,O1859=O1860)),"duplicate","")</f>
        <v/>
      </c>
      <c r="AM1859" t="s">
        <v>827</v>
      </c>
      <c r="AN1859" t="s">
        <v>827</v>
      </c>
      <c r="AO1859" t="s">
        <v>826</v>
      </c>
      <c r="AP1859" t="s">
        <v>826</v>
      </c>
      <c r="AQ1859" t="s">
        <v>32</v>
      </c>
    </row>
    <row r="1860" spans="1:43" x14ac:dyDescent="0.2">
      <c r="A1860" s="30">
        <v>42920</v>
      </c>
      <c r="B1860" s="1">
        <v>42901</v>
      </c>
      <c r="C1860" s="1" t="str">
        <f>IF(F1860="Kup","6/13/2017",IF(F1860="Sag","6/14/2017",""))</f>
        <v>6/14/2017</v>
      </c>
      <c r="D1860" s="27">
        <f>A1860-B1860</f>
        <v>19</v>
      </c>
      <c r="E1860" s="27">
        <f>A1860-C1860</f>
        <v>20</v>
      </c>
      <c r="F1860" t="s">
        <v>919</v>
      </c>
      <c r="G1860">
        <v>20</v>
      </c>
      <c r="H1860" t="s">
        <v>30</v>
      </c>
      <c r="I1860" s="12" t="s">
        <v>57</v>
      </c>
      <c r="J1860" s="12" t="s">
        <v>990</v>
      </c>
      <c r="K1860" s="2" t="s">
        <v>972</v>
      </c>
      <c r="L1860" s="2" t="s">
        <v>971</v>
      </c>
      <c r="M1860">
        <v>2</v>
      </c>
      <c r="N1860">
        <v>2</v>
      </c>
      <c r="O1860" s="23">
        <v>13.481999999999999</v>
      </c>
      <c r="R1860" t="str">
        <f>IF(Q1860&gt;0,(P1860*(Q1860^2))*(3.14159/6),"")</f>
        <v/>
      </c>
      <c r="S1860" t="s">
        <v>32</v>
      </c>
      <c r="T1860" t="s">
        <v>25</v>
      </c>
      <c r="U1860" t="s">
        <v>26</v>
      </c>
      <c r="V1860" t="s">
        <v>58</v>
      </c>
      <c r="X1860" t="s">
        <v>34</v>
      </c>
      <c r="AA1860" s="12" t="s">
        <v>835</v>
      </c>
      <c r="AB1860" t="str">
        <f>IF(Q1860&gt;0,"yes","no")</f>
        <v>no</v>
      </c>
      <c r="AC1860" t="str">
        <f>IF(O1860&gt;0,"yes","no")</f>
        <v>yes</v>
      </c>
      <c r="AD1860" t="str">
        <f>IF(AH1860="hatch","yes","no")</f>
        <v>no</v>
      </c>
      <c r="AE1860" t="str">
        <f>IF(AH1860="swimup","yes","no")</f>
        <v>no</v>
      </c>
      <c r="AF1860" t="str">
        <f>IF(AH1860="respiration","yes","no")</f>
        <v>no</v>
      </c>
      <c r="AH1860" t="s">
        <v>29</v>
      </c>
      <c r="AI1860">
        <f>IF(O1860&gt;0,(IF(S1860="live",O1860*0.84,IF(S1860="dried.ethanol",O1860*0.8449+2.8227,O1860))),"")</f>
        <v>13.481999999999999</v>
      </c>
      <c r="AL1860" t="str">
        <f>IF(OR(AND(Q1860=Q1861,P1860&gt;0),AND(O1860&gt;0,O1860=O1861)),"duplicate","")</f>
        <v/>
      </c>
      <c r="AM1860" t="s">
        <v>827</v>
      </c>
      <c r="AN1860" t="s">
        <v>827</v>
      </c>
      <c r="AO1860" t="s">
        <v>826</v>
      </c>
      <c r="AP1860" t="s">
        <v>826</v>
      </c>
      <c r="AQ1860" t="s">
        <v>32</v>
      </c>
    </row>
    <row r="1861" spans="1:43" x14ac:dyDescent="0.2">
      <c r="A1861" s="30">
        <v>42920</v>
      </c>
      <c r="B1861" s="1">
        <v>42901</v>
      </c>
      <c r="C1861" s="1" t="str">
        <f>IF(F1861="Kup","6/13/2017",IF(F1861="Sag","6/14/2017",""))</f>
        <v>6/14/2017</v>
      </c>
      <c r="D1861" s="27">
        <f>A1861-B1861</f>
        <v>19</v>
      </c>
      <c r="E1861" s="27">
        <f>A1861-C1861</f>
        <v>20</v>
      </c>
      <c r="F1861" t="s">
        <v>919</v>
      </c>
      <c r="G1861">
        <v>20</v>
      </c>
      <c r="H1861" t="s">
        <v>30</v>
      </c>
      <c r="I1861" s="12" t="s">
        <v>57</v>
      </c>
      <c r="J1861" s="12" t="s">
        <v>990</v>
      </c>
      <c r="K1861" s="2" t="s">
        <v>972</v>
      </c>
      <c r="L1861" s="2" t="s">
        <v>971</v>
      </c>
      <c r="M1861">
        <v>3</v>
      </c>
      <c r="N1861">
        <v>3</v>
      </c>
      <c r="O1861" s="23">
        <v>13.135</v>
      </c>
      <c r="R1861" t="str">
        <f>IF(Q1861&gt;0,(P1861*(Q1861^2))*(3.14159/6),"")</f>
        <v/>
      </c>
      <c r="S1861" t="s">
        <v>32</v>
      </c>
      <c r="T1861" t="s">
        <v>25</v>
      </c>
      <c r="U1861" t="s">
        <v>26</v>
      </c>
      <c r="V1861" t="s">
        <v>58</v>
      </c>
      <c r="X1861" t="s">
        <v>34</v>
      </c>
      <c r="AA1861" s="12" t="s">
        <v>835</v>
      </c>
      <c r="AB1861" t="str">
        <f>IF(Q1861&gt;0,"yes","no")</f>
        <v>no</v>
      </c>
      <c r="AC1861" t="str">
        <f>IF(O1861&gt;0,"yes","no")</f>
        <v>yes</v>
      </c>
      <c r="AD1861" t="str">
        <f>IF(AH1861="hatch","yes","no")</f>
        <v>no</v>
      </c>
      <c r="AE1861" t="str">
        <f>IF(AH1861="swimup","yes","no")</f>
        <v>no</v>
      </c>
      <c r="AF1861" t="str">
        <f>IF(AH1861="respiration","yes","no")</f>
        <v>no</v>
      </c>
      <c r="AH1861" t="s">
        <v>29</v>
      </c>
      <c r="AI1861">
        <f>IF(O1861&gt;0,(IF(S1861="live",O1861*0.84,IF(S1861="dried.ethanol",O1861*0.8449+2.8227,O1861))),"")</f>
        <v>13.135</v>
      </c>
      <c r="AL1861" t="str">
        <f>IF(OR(AND(Q1861=Q1862,P1861&gt;0),AND(O1861&gt;0,O1861=O1862)),"duplicate","")</f>
        <v/>
      </c>
      <c r="AM1861" t="s">
        <v>827</v>
      </c>
      <c r="AN1861" t="s">
        <v>827</v>
      </c>
      <c r="AO1861" t="s">
        <v>826</v>
      </c>
      <c r="AP1861" t="s">
        <v>826</v>
      </c>
      <c r="AQ1861" t="s">
        <v>32</v>
      </c>
    </row>
    <row r="1862" spans="1:43" x14ac:dyDescent="0.2">
      <c r="A1862" s="30">
        <v>42920</v>
      </c>
      <c r="B1862" s="1">
        <v>42901</v>
      </c>
      <c r="C1862" s="1" t="str">
        <f>IF(F1862="Kup","6/13/2017",IF(F1862="Sag","6/14/2017",""))</f>
        <v>6/14/2017</v>
      </c>
      <c r="D1862" s="27">
        <f>A1862-B1862</f>
        <v>19</v>
      </c>
      <c r="E1862" s="27">
        <f>A1862-C1862</f>
        <v>20</v>
      </c>
      <c r="F1862" t="s">
        <v>919</v>
      </c>
      <c r="G1862">
        <v>20</v>
      </c>
      <c r="H1862" t="s">
        <v>30</v>
      </c>
      <c r="I1862" s="12" t="s">
        <v>57</v>
      </c>
      <c r="J1862" s="12" t="s">
        <v>990</v>
      </c>
      <c r="K1862" s="2" t="s">
        <v>972</v>
      </c>
      <c r="L1862" s="2" t="s">
        <v>971</v>
      </c>
      <c r="M1862">
        <v>4</v>
      </c>
      <c r="N1862">
        <v>4</v>
      </c>
      <c r="O1862" s="23">
        <v>14.606</v>
      </c>
      <c r="R1862" t="str">
        <f>IF(Q1862&gt;0,(P1862*(Q1862^2))*(3.14159/6),"")</f>
        <v/>
      </c>
      <c r="S1862" t="s">
        <v>32</v>
      </c>
      <c r="T1862" t="s">
        <v>25</v>
      </c>
      <c r="U1862" t="s">
        <v>26</v>
      </c>
      <c r="V1862" t="s">
        <v>58</v>
      </c>
      <c r="X1862" t="s">
        <v>34</v>
      </c>
      <c r="AA1862" s="12" t="s">
        <v>835</v>
      </c>
      <c r="AB1862" t="str">
        <f>IF(Q1862&gt;0,"yes","no")</f>
        <v>no</v>
      </c>
      <c r="AC1862" t="str">
        <f>IF(O1862&gt;0,"yes","no")</f>
        <v>yes</v>
      </c>
      <c r="AD1862" t="str">
        <f>IF(AH1862="hatch","yes","no")</f>
        <v>no</v>
      </c>
      <c r="AE1862" t="str">
        <f>IF(AH1862="swimup","yes","no")</f>
        <v>no</v>
      </c>
      <c r="AF1862" t="str">
        <f>IF(AH1862="respiration","yes","no")</f>
        <v>no</v>
      </c>
      <c r="AH1862" t="s">
        <v>29</v>
      </c>
      <c r="AI1862">
        <f>IF(O1862&gt;0,(IF(S1862="live",O1862*0.84,IF(S1862="dried.ethanol",O1862*0.8449+2.8227,O1862))),"")</f>
        <v>14.606</v>
      </c>
      <c r="AL1862" t="str">
        <f>IF(OR(AND(Q1862=Q1863,P1862&gt;0),AND(O1862&gt;0,O1862=O1863)),"duplicate","")</f>
        <v/>
      </c>
      <c r="AM1862" t="s">
        <v>827</v>
      </c>
      <c r="AN1862" t="s">
        <v>827</v>
      </c>
      <c r="AO1862" t="s">
        <v>826</v>
      </c>
      <c r="AP1862" t="s">
        <v>826</v>
      </c>
      <c r="AQ1862" t="s">
        <v>32</v>
      </c>
    </row>
    <row r="1863" spans="1:43" x14ac:dyDescent="0.2">
      <c r="A1863" s="30">
        <v>42920</v>
      </c>
      <c r="B1863" s="1">
        <v>42901</v>
      </c>
      <c r="C1863" s="1" t="str">
        <f>IF(F1863="Kup","6/13/2017",IF(F1863="Sag","6/14/2017",""))</f>
        <v>6/14/2017</v>
      </c>
      <c r="D1863" s="27">
        <f>A1863-B1863</f>
        <v>19</v>
      </c>
      <c r="E1863" s="27">
        <f>A1863-C1863</f>
        <v>20</v>
      </c>
      <c r="F1863" t="s">
        <v>919</v>
      </c>
      <c r="G1863">
        <v>20</v>
      </c>
      <c r="H1863" t="s">
        <v>30</v>
      </c>
      <c r="I1863" s="12" t="s">
        <v>57</v>
      </c>
      <c r="J1863" s="12" t="s">
        <v>990</v>
      </c>
      <c r="K1863" s="2" t="s">
        <v>972</v>
      </c>
      <c r="L1863" s="2" t="s">
        <v>971</v>
      </c>
      <c r="M1863">
        <v>5</v>
      </c>
      <c r="N1863">
        <v>5</v>
      </c>
      <c r="O1863" s="23">
        <v>15.423999999999999</v>
      </c>
      <c r="R1863" t="str">
        <f>IF(Q1863&gt;0,(P1863*(Q1863^2))*(3.14159/6),"")</f>
        <v/>
      </c>
      <c r="S1863" t="s">
        <v>32</v>
      </c>
      <c r="T1863" t="s">
        <v>25</v>
      </c>
      <c r="U1863" t="s">
        <v>26</v>
      </c>
      <c r="V1863" t="s">
        <v>58</v>
      </c>
      <c r="X1863" t="s">
        <v>34</v>
      </c>
      <c r="AA1863" s="12" t="s">
        <v>835</v>
      </c>
      <c r="AB1863" t="str">
        <f>IF(Q1863&gt;0,"yes","no")</f>
        <v>no</v>
      </c>
      <c r="AC1863" t="str">
        <f>IF(O1863&gt;0,"yes","no")</f>
        <v>yes</v>
      </c>
      <c r="AD1863" t="str">
        <f>IF(AH1863="hatch","yes","no")</f>
        <v>no</v>
      </c>
      <c r="AE1863" t="str">
        <f>IF(AH1863="swimup","yes","no")</f>
        <v>no</v>
      </c>
      <c r="AF1863" t="str">
        <f>IF(AH1863="respiration","yes","no")</f>
        <v>no</v>
      </c>
      <c r="AH1863" t="s">
        <v>29</v>
      </c>
      <c r="AI1863">
        <f>IF(O1863&gt;0,(IF(S1863="live",O1863*0.84,IF(S1863="dried.ethanol",O1863*0.8449+2.8227,O1863))),"")</f>
        <v>15.423999999999999</v>
      </c>
      <c r="AL1863" t="str">
        <f>IF(OR(AND(Q1863=Q1864,P1863&gt;0),AND(O1863&gt;0,O1863=O1864)),"duplicate","")</f>
        <v/>
      </c>
      <c r="AM1863" t="s">
        <v>827</v>
      </c>
      <c r="AN1863" t="s">
        <v>827</v>
      </c>
      <c r="AO1863" t="s">
        <v>826</v>
      </c>
      <c r="AP1863" t="s">
        <v>826</v>
      </c>
      <c r="AQ1863" t="s">
        <v>32</v>
      </c>
    </row>
    <row r="1864" spans="1:43" x14ac:dyDescent="0.2">
      <c r="A1864" s="30">
        <v>42920</v>
      </c>
      <c r="B1864" s="1">
        <v>42901</v>
      </c>
      <c r="C1864" s="1" t="str">
        <f>IF(F1864="Kup","6/13/2017",IF(F1864="Sag","6/14/2017",""))</f>
        <v>6/14/2017</v>
      </c>
      <c r="D1864" s="27">
        <f>A1864-B1864</f>
        <v>19</v>
      </c>
      <c r="E1864" s="27">
        <f>A1864-C1864</f>
        <v>20</v>
      </c>
      <c r="F1864" t="s">
        <v>919</v>
      </c>
      <c r="G1864">
        <v>20</v>
      </c>
      <c r="H1864" t="s">
        <v>30</v>
      </c>
      <c r="I1864" s="12" t="s">
        <v>57</v>
      </c>
      <c r="J1864" s="12" t="s">
        <v>990</v>
      </c>
      <c r="K1864" s="2" t="s">
        <v>972</v>
      </c>
      <c r="L1864" s="2" t="s">
        <v>971</v>
      </c>
      <c r="M1864">
        <v>6</v>
      </c>
      <c r="N1864">
        <v>6</v>
      </c>
      <c r="O1864" s="23">
        <v>12.64</v>
      </c>
      <c r="R1864" t="str">
        <f>IF(Q1864&gt;0,(P1864*(Q1864^2))*(3.14159/6),"")</f>
        <v/>
      </c>
      <c r="S1864" t="s">
        <v>32</v>
      </c>
      <c r="T1864" t="s">
        <v>25</v>
      </c>
      <c r="U1864" t="s">
        <v>26</v>
      </c>
      <c r="V1864" t="s">
        <v>58</v>
      </c>
      <c r="X1864" t="s">
        <v>34</v>
      </c>
      <c r="AA1864" s="12" t="s">
        <v>835</v>
      </c>
      <c r="AB1864" t="str">
        <f>IF(Q1864&gt;0,"yes","no")</f>
        <v>no</v>
      </c>
      <c r="AC1864" t="str">
        <f>IF(O1864&gt;0,"yes","no")</f>
        <v>yes</v>
      </c>
      <c r="AD1864" t="str">
        <f>IF(AH1864="hatch","yes","no")</f>
        <v>no</v>
      </c>
      <c r="AE1864" t="str">
        <f>IF(AH1864="swimup","yes","no")</f>
        <v>no</v>
      </c>
      <c r="AF1864" t="str">
        <f>IF(AH1864="respiration","yes","no")</f>
        <v>no</v>
      </c>
      <c r="AH1864" t="s">
        <v>29</v>
      </c>
      <c r="AI1864">
        <f>IF(O1864&gt;0,(IF(S1864="live",O1864*0.84,IF(S1864="dried.ethanol",O1864*0.8449+2.8227,O1864))),"")</f>
        <v>12.64</v>
      </c>
      <c r="AL1864" t="str">
        <f>IF(OR(AND(Q1864=Q1865,P1864&gt;0),AND(O1864&gt;0,O1864=O1865)),"duplicate","")</f>
        <v/>
      </c>
      <c r="AM1864" t="s">
        <v>827</v>
      </c>
      <c r="AN1864" t="s">
        <v>827</v>
      </c>
      <c r="AO1864" t="s">
        <v>826</v>
      </c>
      <c r="AP1864" t="s">
        <v>826</v>
      </c>
      <c r="AQ1864" t="s">
        <v>32</v>
      </c>
    </row>
    <row r="1865" spans="1:43" x14ac:dyDescent="0.2">
      <c r="A1865" s="30">
        <v>42920</v>
      </c>
      <c r="B1865" s="1">
        <v>42901</v>
      </c>
      <c r="C1865" s="1" t="str">
        <f>IF(F1865="Kup","6/13/2017",IF(F1865="Sag","6/14/2017",""))</f>
        <v>6/14/2017</v>
      </c>
      <c r="D1865" s="27">
        <f>A1865-B1865</f>
        <v>19</v>
      </c>
      <c r="E1865" s="27">
        <f>A1865-C1865</f>
        <v>20</v>
      </c>
      <c r="F1865" t="s">
        <v>919</v>
      </c>
      <c r="G1865">
        <v>20</v>
      </c>
      <c r="H1865" t="s">
        <v>30</v>
      </c>
      <c r="I1865" s="12" t="s">
        <v>57</v>
      </c>
      <c r="J1865" s="12" t="s">
        <v>990</v>
      </c>
      <c r="K1865" s="2" t="s">
        <v>972</v>
      </c>
      <c r="L1865" s="2" t="s">
        <v>971</v>
      </c>
      <c r="M1865">
        <v>7</v>
      </c>
      <c r="N1865">
        <v>7</v>
      </c>
      <c r="O1865" s="23">
        <v>14.428000000000001</v>
      </c>
      <c r="R1865" t="str">
        <f>IF(Q1865&gt;0,(P1865*(Q1865^2))*(3.14159/6),"")</f>
        <v/>
      </c>
      <c r="S1865" t="s">
        <v>32</v>
      </c>
      <c r="T1865" t="s">
        <v>25</v>
      </c>
      <c r="U1865" t="s">
        <v>26</v>
      </c>
      <c r="V1865" t="s">
        <v>58</v>
      </c>
      <c r="X1865" t="s">
        <v>34</v>
      </c>
      <c r="AA1865" s="12" t="s">
        <v>835</v>
      </c>
      <c r="AB1865" t="str">
        <f>IF(Q1865&gt;0,"yes","no")</f>
        <v>no</v>
      </c>
      <c r="AC1865" t="str">
        <f>IF(O1865&gt;0,"yes","no")</f>
        <v>yes</v>
      </c>
      <c r="AD1865" t="str">
        <f>IF(AH1865="hatch","yes","no")</f>
        <v>no</v>
      </c>
      <c r="AE1865" t="str">
        <f>IF(AH1865="swimup","yes","no")</f>
        <v>no</v>
      </c>
      <c r="AF1865" t="str">
        <f>IF(AH1865="respiration","yes","no")</f>
        <v>no</v>
      </c>
      <c r="AH1865" t="s">
        <v>29</v>
      </c>
      <c r="AI1865">
        <f>IF(O1865&gt;0,(IF(S1865="live",O1865*0.84,IF(S1865="dried.ethanol",O1865*0.8449+2.8227,O1865))),"")</f>
        <v>14.428000000000001</v>
      </c>
      <c r="AL1865" t="str">
        <f>IF(OR(AND(Q1865=Q1866,P1865&gt;0),AND(O1865&gt;0,O1865=O1866)),"duplicate","")</f>
        <v/>
      </c>
      <c r="AM1865" t="s">
        <v>827</v>
      </c>
      <c r="AN1865" t="s">
        <v>827</v>
      </c>
      <c r="AO1865" t="s">
        <v>826</v>
      </c>
      <c r="AP1865" t="s">
        <v>826</v>
      </c>
      <c r="AQ1865" t="s">
        <v>32</v>
      </c>
    </row>
    <row r="1866" spans="1:43" x14ac:dyDescent="0.2">
      <c r="A1866" s="30">
        <v>42920</v>
      </c>
      <c r="B1866" s="1">
        <v>42901</v>
      </c>
      <c r="C1866" s="1" t="str">
        <f>IF(F1866="Kup","6/13/2017",IF(F1866="Sag","6/14/2017",""))</f>
        <v>6/14/2017</v>
      </c>
      <c r="D1866" s="27">
        <f>A1866-B1866</f>
        <v>19</v>
      </c>
      <c r="E1866" s="27">
        <f>A1866-C1866</f>
        <v>20</v>
      </c>
      <c r="F1866" t="s">
        <v>919</v>
      </c>
      <c r="G1866">
        <v>20</v>
      </c>
      <c r="H1866" t="s">
        <v>30</v>
      </c>
      <c r="I1866" s="12" t="s">
        <v>57</v>
      </c>
      <c r="J1866" s="12" t="s">
        <v>990</v>
      </c>
      <c r="K1866" s="2" t="s">
        <v>972</v>
      </c>
      <c r="L1866" s="2" t="s">
        <v>971</v>
      </c>
      <c r="M1866">
        <v>8</v>
      </c>
      <c r="N1866">
        <v>8</v>
      </c>
      <c r="O1866" s="23">
        <v>15.194000000000001</v>
      </c>
      <c r="R1866" t="str">
        <f>IF(Q1866&gt;0,(P1866*(Q1866^2))*(3.14159/6),"")</f>
        <v/>
      </c>
      <c r="S1866" t="s">
        <v>32</v>
      </c>
      <c r="T1866" t="s">
        <v>25</v>
      </c>
      <c r="U1866" t="s">
        <v>26</v>
      </c>
      <c r="V1866" t="s">
        <v>58</v>
      </c>
      <c r="X1866" t="s">
        <v>34</v>
      </c>
      <c r="AA1866" s="12" t="s">
        <v>835</v>
      </c>
      <c r="AB1866" t="str">
        <f>IF(Q1866&gt;0,"yes","no")</f>
        <v>no</v>
      </c>
      <c r="AC1866" t="str">
        <f>IF(O1866&gt;0,"yes","no")</f>
        <v>yes</v>
      </c>
      <c r="AD1866" t="str">
        <f>IF(AH1866="hatch","yes","no")</f>
        <v>no</v>
      </c>
      <c r="AE1866" t="str">
        <f>IF(AH1866="swimup","yes","no")</f>
        <v>no</v>
      </c>
      <c r="AF1866" t="str">
        <f>IF(AH1866="respiration","yes","no")</f>
        <v>no</v>
      </c>
      <c r="AH1866" t="s">
        <v>29</v>
      </c>
      <c r="AI1866">
        <f>IF(O1866&gt;0,(IF(S1866="live",O1866*0.84,IF(S1866="dried.ethanol",O1866*0.8449+2.8227,O1866))),"")</f>
        <v>15.194000000000001</v>
      </c>
      <c r="AL1866" t="str">
        <f>IF(OR(AND(Q1866=Q1867,P1866&gt;0),AND(O1866&gt;0,O1866=O1867)),"duplicate","")</f>
        <v/>
      </c>
      <c r="AM1866" t="s">
        <v>827</v>
      </c>
      <c r="AN1866" t="s">
        <v>827</v>
      </c>
      <c r="AO1866" t="s">
        <v>826</v>
      </c>
      <c r="AP1866" t="s">
        <v>826</v>
      </c>
      <c r="AQ1866" t="s">
        <v>32</v>
      </c>
    </row>
    <row r="1867" spans="1:43" x14ac:dyDescent="0.2">
      <c r="A1867" s="30">
        <v>42920</v>
      </c>
      <c r="B1867" s="1">
        <v>42901</v>
      </c>
      <c r="C1867" s="1" t="str">
        <f>IF(F1867="Kup","6/13/2017",IF(F1867="Sag","6/14/2017",""))</f>
        <v>6/14/2017</v>
      </c>
      <c r="D1867" s="27">
        <f>A1867-B1867</f>
        <v>19</v>
      </c>
      <c r="E1867" s="27">
        <f>A1867-C1867</f>
        <v>20</v>
      </c>
      <c r="F1867" t="s">
        <v>919</v>
      </c>
      <c r="G1867">
        <v>20</v>
      </c>
      <c r="H1867" t="s">
        <v>30</v>
      </c>
      <c r="I1867" s="12" t="s">
        <v>57</v>
      </c>
      <c r="J1867" s="12" t="s">
        <v>990</v>
      </c>
      <c r="K1867" s="2" t="s">
        <v>972</v>
      </c>
      <c r="L1867" s="2" t="s">
        <v>971</v>
      </c>
      <c r="M1867">
        <v>9</v>
      </c>
      <c r="N1867">
        <v>9</v>
      </c>
      <c r="O1867" s="23">
        <v>13.151999999999999</v>
      </c>
      <c r="R1867" t="str">
        <f>IF(Q1867&gt;0,(P1867*(Q1867^2))*(3.14159/6),"")</f>
        <v/>
      </c>
      <c r="S1867" t="s">
        <v>32</v>
      </c>
      <c r="T1867" t="s">
        <v>25</v>
      </c>
      <c r="U1867" t="s">
        <v>26</v>
      </c>
      <c r="V1867" t="s">
        <v>58</v>
      </c>
      <c r="X1867" t="s">
        <v>34</v>
      </c>
      <c r="AA1867" s="12" t="s">
        <v>835</v>
      </c>
      <c r="AB1867" t="str">
        <f>IF(Q1867&gt;0,"yes","no")</f>
        <v>no</v>
      </c>
      <c r="AC1867" t="str">
        <f>IF(O1867&gt;0,"yes","no")</f>
        <v>yes</v>
      </c>
      <c r="AD1867" t="str">
        <f>IF(AH1867="hatch","yes","no")</f>
        <v>no</v>
      </c>
      <c r="AE1867" t="str">
        <f>IF(AH1867="swimup","yes","no")</f>
        <v>no</v>
      </c>
      <c r="AF1867" t="str">
        <f>IF(AH1867="respiration","yes","no")</f>
        <v>no</v>
      </c>
      <c r="AH1867" t="s">
        <v>29</v>
      </c>
      <c r="AI1867">
        <f>IF(O1867&gt;0,(IF(S1867="live",O1867*0.84,IF(S1867="dried.ethanol",O1867*0.8449+2.8227,O1867))),"")</f>
        <v>13.151999999999999</v>
      </c>
      <c r="AL1867" t="str">
        <f>IF(OR(AND(Q1867=Q1868,P1867&gt;0),AND(O1867&gt;0,O1867=O1868)),"duplicate","")</f>
        <v/>
      </c>
      <c r="AM1867" t="s">
        <v>827</v>
      </c>
      <c r="AN1867" t="s">
        <v>827</v>
      </c>
      <c r="AO1867" t="s">
        <v>826</v>
      </c>
      <c r="AP1867" t="s">
        <v>826</v>
      </c>
      <c r="AQ1867" t="s">
        <v>32</v>
      </c>
    </row>
    <row r="1868" spans="1:43" x14ac:dyDescent="0.2">
      <c r="A1868" s="30">
        <v>42920</v>
      </c>
      <c r="B1868" s="1">
        <v>42901</v>
      </c>
      <c r="C1868" s="1" t="str">
        <f>IF(F1868="Kup","6/13/2017",IF(F1868="Sag","6/14/2017",""))</f>
        <v>6/14/2017</v>
      </c>
      <c r="D1868" s="27">
        <f>A1868-B1868</f>
        <v>19</v>
      </c>
      <c r="E1868" s="27">
        <f>A1868-C1868</f>
        <v>20</v>
      </c>
      <c r="F1868" t="s">
        <v>919</v>
      </c>
      <c r="G1868">
        <v>20</v>
      </c>
      <c r="H1868" t="s">
        <v>30</v>
      </c>
      <c r="I1868" s="12" t="s">
        <v>57</v>
      </c>
      <c r="J1868" s="12" t="s">
        <v>990</v>
      </c>
      <c r="K1868" s="2" t="s">
        <v>972</v>
      </c>
      <c r="L1868" s="2" t="s">
        <v>971</v>
      </c>
      <c r="M1868">
        <v>10</v>
      </c>
      <c r="N1868">
        <v>10</v>
      </c>
      <c r="O1868" s="23">
        <v>13.965999999999999</v>
      </c>
      <c r="R1868" t="str">
        <f>IF(Q1868&gt;0,(P1868*(Q1868^2))*(3.14159/6),"")</f>
        <v/>
      </c>
      <c r="S1868" t="s">
        <v>32</v>
      </c>
      <c r="T1868" t="s">
        <v>25</v>
      </c>
      <c r="U1868" t="s">
        <v>26</v>
      </c>
      <c r="V1868" t="s">
        <v>58</v>
      </c>
      <c r="X1868" t="s">
        <v>34</v>
      </c>
      <c r="AA1868" s="12" t="s">
        <v>835</v>
      </c>
      <c r="AB1868" t="str">
        <f>IF(Q1868&gt;0,"yes","no")</f>
        <v>no</v>
      </c>
      <c r="AC1868" t="str">
        <f>IF(O1868&gt;0,"yes","no")</f>
        <v>yes</v>
      </c>
      <c r="AD1868" t="str">
        <f>IF(AH1868="hatch","yes","no")</f>
        <v>no</v>
      </c>
      <c r="AE1868" t="str">
        <f>IF(AH1868="swimup","yes","no")</f>
        <v>no</v>
      </c>
      <c r="AF1868" t="str">
        <f>IF(AH1868="respiration","yes","no")</f>
        <v>no</v>
      </c>
      <c r="AH1868" t="s">
        <v>29</v>
      </c>
      <c r="AI1868">
        <f>IF(O1868&gt;0,(IF(S1868="live",O1868*0.84,IF(S1868="dried.ethanol",O1868*0.8449+2.8227,O1868))),"")</f>
        <v>13.965999999999999</v>
      </c>
      <c r="AL1868" t="str">
        <f>IF(OR(AND(Q1868=Q1869,P1868&gt;0),AND(O1868&gt;0,O1868=O1869)),"duplicate","")</f>
        <v/>
      </c>
      <c r="AM1868" t="s">
        <v>827</v>
      </c>
      <c r="AN1868" t="s">
        <v>827</v>
      </c>
      <c r="AO1868" t="s">
        <v>826</v>
      </c>
      <c r="AP1868" t="s">
        <v>826</v>
      </c>
      <c r="AQ1868" t="s">
        <v>32</v>
      </c>
    </row>
    <row r="1869" spans="1:43" x14ac:dyDescent="0.2">
      <c r="A1869" s="30">
        <v>42920</v>
      </c>
      <c r="B1869" s="1">
        <v>42901</v>
      </c>
      <c r="C1869" s="1" t="str">
        <f>IF(F1869="Kup","6/13/2017",IF(F1869="Sag","6/14/2017",""))</f>
        <v>6/14/2017</v>
      </c>
      <c r="D1869" s="27">
        <f>A1869-B1869</f>
        <v>19</v>
      </c>
      <c r="E1869" s="27">
        <f>A1869-C1869</f>
        <v>20</v>
      </c>
      <c r="F1869" t="s">
        <v>919</v>
      </c>
      <c r="G1869">
        <v>20</v>
      </c>
      <c r="H1869" t="s">
        <v>30</v>
      </c>
      <c r="I1869" s="12" t="s">
        <v>59</v>
      </c>
      <c r="J1869" s="12" t="s">
        <v>991</v>
      </c>
      <c r="K1869" s="2" t="s">
        <v>975</v>
      </c>
      <c r="L1869" s="2" t="s">
        <v>974</v>
      </c>
      <c r="M1869">
        <v>1</v>
      </c>
      <c r="N1869">
        <v>1</v>
      </c>
      <c r="O1869" s="23">
        <v>13.765000000000001</v>
      </c>
      <c r="R1869" t="str">
        <f>IF(Q1869&gt;0,(P1869*(Q1869^2))*(3.14159/6),"")</f>
        <v/>
      </c>
      <c r="S1869" t="s">
        <v>32</v>
      </c>
      <c r="T1869" t="s">
        <v>25</v>
      </c>
      <c r="U1869" t="s">
        <v>26</v>
      </c>
      <c r="V1869" t="s">
        <v>60</v>
      </c>
      <c r="X1869" t="s">
        <v>34</v>
      </c>
      <c r="AA1869" s="12" t="s">
        <v>835</v>
      </c>
      <c r="AB1869" t="str">
        <f>IF(Q1869&gt;0,"yes","no")</f>
        <v>no</v>
      </c>
      <c r="AC1869" t="str">
        <f>IF(O1869&gt;0,"yes","no")</f>
        <v>yes</v>
      </c>
      <c r="AD1869" t="str">
        <f>IF(AH1869="hatch","yes","no")</f>
        <v>no</v>
      </c>
      <c r="AE1869" t="str">
        <f>IF(AH1869="swimup","yes","no")</f>
        <v>no</v>
      </c>
      <c r="AF1869" t="str">
        <f>IF(AH1869="respiration","yes","no")</f>
        <v>no</v>
      </c>
      <c r="AH1869" t="s">
        <v>29</v>
      </c>
      <c r="AI1869">
        <f>IF(O1869&gt;0,(IF(S1869="live",O1869*0.84,IF(S1869="dried.ethanol",O1869*0.8449+2.8227,O1869))),"")</f>
        <v>13.765000000000001</v>
      </c>
      <c r="AL1869" t="str">
        <f>IF(OR(AND(Q1869=Q1870,P1869&gt;0),AND(O1869&gt;0,O1869=O1870)),"duplicate","")</f>
        <v/>
      </c>
      <c r="AM1869" t="s">
        <v>827</v>
      </c>
      <c r="AN1869" t="s">
        <v>827</v>
      </c>
      <c r="AO1869" t="s">
        <v>826</v>
      </c>
      <c r="AP1869" t="s">
        <v>826</v>
      </c>
      <c r="AQ1869" t="s">
        <v>32</v>
      </c>
    </row>
    <row r="1870" spans="1:43" x14ac:dyDescent="0.2">
      <c r="A1870" s="30">
        <v>42920</v>
      </c>
      <c r="B1870" s="1">
        <v>42901</v>
      </c>
      <c r="C1870" s="1" t="str">
        <f>IF(F1870="Kup","6/13/2017",IF(F1870="Sag","6/14/2017",""))</f>
        <v>6/14/2017</v>
      </c>
      <c r="D1870" s="27">
        <f>A1870-B1870</f>
        <v>19</v>
      </c>
      <c r="E1870" s="27">
        <f>A1870-C1870</f>
        <v>20</v>
      </c>
      <c r="F1870" t="s">
        <v>919</v>
      </c>
      <c r="G1870">
        <v>20</v>
      </c>
      <c r="H1870" t="s">
        <v>30</v>
      </c>
      <c r="I1870" s="12" t="s">
        <v>59</v>
      </c>
      <c r="J1870" s="12" t="s">
        <v>991</v>
      </c>
      <c r="K1870" s="2" t="s">
        <v>975</v>
      </c>
      <c r="L1870" s="2" t="s">
        <v>974</v>
      </c>
      <c r="M1870">
        <v>2</v>
      </c>
      <c r="N1870">
        <v>2</v>
      </c>
      <c r="O1870" s="23">
        <v>12.943</v>
      </c>
      <c r="R1870" t="str">
        <f>IF(Q1870&gt;0,(P1870*(Q1870^2))*(3.14159/6),"")</f>
        <v/>
      </c>
      <c r="S1870" t="s">
        <v>32</v>
      </c>
      <c r="T1870" t="s">
        <v>25</v>
      </c>
      <c r="U1870" t="s">
        <v>26</v>
      </c>
      <c r="V1870" t="s">
        <v>60</v>
      </c>
      <c r="X1870" t="s">
        <v>34</v>
      </c>
      <c r="AA1870" s="12" t="s">
        <v>835</v>
      </c>
      <c r="AB1870" t="str">
        <f>IF(Q1870&gt;0,"yes","no")</f>
        <v>no</v>
      </c>
      <c r="AC1870" t="str">
        <f>IF(O1870&gt;0,"yes","no")</f>
        <v>yes</v>
      </c>
      <c r="AD1870" t="str">
        <f>IF(AH1870="hatch","yes","no")</f>
        <v>no</v>
      </c>
      <c r="AE1870" t="str">
        <f>IF(AH1870="swimup","yes","no")</f>
        <v>no</v>
      </c>
      <c r="AF1870" t="str">
        <f>IF(AH1870="respiration","yes","no")</f>
        <v>no</v>
      </c>
      <c r="AH1870" t="s">
        <v>29</v>
      </c>
      <c r="AI1870">
        <f>IF(O1870&gt;0,(IF(S1870="live",O1870*0.84,IF(S1870="dried.ethanol",O1870*0.8449+2.8227,O1870))),"")</f>
        <v>12.943</v>
      </c>
      <c r="AL1870" t="str">
        <f>IF(OR(AND(Q1870=Q1871,P1870&gt;0),AND(O1870&gt;0,O1870=O1871)),"duplicate","")</f>
        <v/>
      </c>
      <c r="AM1870" t="s">
        <v>827</v>
      </c>
      <c r="AN1870" t="s">
        <v>827</v>
      </c>
      <c r="AO1870" t="s">
        <v>826</v>
      </c>
      <c r="AP1870" t="s">
        <v>826</v>
      </c>
      <c r="AQ1870" t="s">
        <v>32</v>
      </c>
    </row>
    <row r="1871" spans="1:43" x14ac:dyDescent="0.2">
      <c r="A1871" s="30">
        <v>42920</v>
      </c>
      <c r="B1871" s="1">
        <v>42901</v>
      </c>
      <c r="C1871" s="1" t="str">
        <f>IF(F1871="Kup","6/13/2017",IF(F1871="Sag","6/14/2017",""))</f>
        <v>6/14/2017</v>
      </c>
      <c r="D1871" s="27">
        <f>A1871-B1871</f>
        <v>19</v>
      </c>
      <c r="E1871" s="27">
        <f>A1871-C1871</f>
        <v>20</v>
      </c>
      <c r="F1871" t="s">
        <v>919</v>
      </c>
      <c r="G1871">
        <v>20</v>
      </c>
      <c r="H1871" t="s">
        <v>30</v>
      </c>
      <c r="I1871" s="12" t="s">
        <v>59</v>
      </c>
      <c r="J1871" s="12" t="s">
        <v>991</v>
      </c>
      <c r="K1871" s="2" t="s">
        <v>975</v>
      </c>
      <c r="L1871" s="2" t="s">
        <v>974</v>
      </c>
      <c r="M1871">
        <v>3</v>
      </c>
      <c r="N1871">
        <v>3</v>
      </c>
      <c r="O1871" s="23">
        <v>14.608000000000001</v>
      </c>
      <c r="R1871" t="str">
        <f>IF(Q1871&gt;0,(P1871*(Q1871^2))*(3.14159/6),"")</f>
        <v/>
      </c>
      <c r="S1871" t="s">
        <v>32</v>
      </c>
      <c r="T1871" t="s">
        <v>25</v>
      </c>
      <c r="U1871" t="s">
        <v>26</v>
      </c>
      <c r="V1871" t="s">
        <v>60</v>
      </c>
      <c r="X1871" t="s">
        <v>34</v>
      </c>
      <c r="AA1871" s="12" t="s">
        <v>835</v>
      </c>
      <c r="AB1871" t="str">
        <f>IF(Q1871&gt;0,"yes","no")</f>
        <v>no</v>
      </c>
      <c r="AC1871" t="str">
        <f>IF(O1871&gt;0,"yes","no")</f>
        <v>yes</v>
      </c>
      <c r="AD1871" t="str">
        <f>IF(AH1871="hatch","yes","no")</f>
        <v>no</v>
      </c>
      <c r="AE1871" t="str">
        <f>IF(AH1871="swimup","yes","no")</f>
        <v>no</v>
      </c>
      <c r="AF1871" t="str">
        <f>IF(AH1871="respiration","yes","no")</f>
        <v>no</v>
      </c>
      <c r="AH1871" t="s">
        <v>29</v>
      </c>
      <c r="AI1871">
        <f>IF(O1871&gt;0,(IF(S1871="live",O1871*0.84,IF(S1871="dried.ethanol",O1871*0.8449+2.8227,O1871))),"")</f>
        <v>14.608000000000001</v>
      </c>
      <c r="AL1871" t="str">
        <f>IF(OR(AND(Q1871=Q1872,P1871&gt;0),AND(O1871&gt;0,O1871=O1872)),"duplicate","")</f>
        <v/>
      </c>
      <c r="AM1871" t="s">
        <v>827</v>
      </c>
      <c r="AN1871" t="s">
        <v>827</v>
      </c>
      <c r="AO1871" t="s">
        <v>826</v>
      </c>
      <c r="AP1871" t="s">
        <v>826</v>
      </c>
      <c r="AQ1871" t="s">
        <v>32</v>
      </c>
    </row>
    <row r="1872" spans="1:43" x14ac:dyDescent="0.2">
      <c r="A1872" s="30">
        <v>42920</v>
      </c>
      <c r="B1872" s="1">
        <v>42901</v>
      </c>
      <c r="C1872" s="1" t="str">
        <f>IF(F1872="Kup","6/13/2017",IF(F1872="Sag","6/14/2017",""))</f>
        <v>6/14/2017</v>
      </c>
      <c r="D1872" s="27">
        <f>A1872-B1872</f>
        <v>19</v>
      </c>
      <c r="E1872" s="27">
        <f>A1872-C1872</f>
        <v>20</v>
      </c>
      <c r="F1872" t="s">
        <v>919</v>
      </c>
      <c r="G1872">
        <v>20</v>
      </c>
      <c r="H1872" t="s">
        <v>30</v>
      </c>
      <c r="I1872" s="12" t="s">
        <v>59</v>
      </c>
      <c r="J1872" s="12" t="s">
        <v>991</v>
      </c>
      <c r="K1872" s="2" t="s">
        <v>975</v>
      </c>
      <c r="L1872" s="2" t="s">
        <v>974</v>
      </c>
      <c r="M1872">
        <v>4</v>
      </c>
      <c r="N1872">
        <v>4</v>
      </c>
      <c r="O1872" s="23">
        <v>13.727</v>
      </c>
      <c r="R1872" t="str">
        <f>IF(Q1872&gt;0,(P1872*(Q1872^2))*(3.14159/6),"")</f>
        <v/>
      </c>
      <c r="S1872" t="s">
        <v>32</v>
      </c>
      <c r="T1872" t="s">
        <v>25</v>
      </c>
      <c r="U1872" t="s">
        <v>26</v>
      </c>
      <c r="V1872" t="s">
        <v>60</v>
      </c>
      <c r="X1872" t="s">
        <v>34</v>
      </c>
      <c r="AA1872" s="12" t="s">
        <v>835</v>
      </c>
      <c r="AB1872" t="str">
        <f>IF(Q1872&gt;0,"yes","no")</f>
        <v>no</v>
      </c>
      <c r="AC1872" t="str">
        <f>IF(O1872&gt;0,"yes","no")</f>
        <v>yes</v>
      </c>
      <c r="AD1872" t="str">
        <f>IF(AH1872="hatch","yes","no")</f>
        <v>no</v>
      </c>
      <c r="AE1872" t="str">
        <f>IF(AH1872="swimup","yes","no")</f>
        <v>no</v>
      </c>
      <c r="AF1872" t="str">
        <f>IF(AH1872="respiration","yes","no")</f>
        <v>no</v>
      </c>
      <c r="AH1872" t="s">
        <v>29</v>
      </c>
      <c r="AI1872">
        <f>IF(O1872&gt;0,(IF(S1872="live",O1872*0.84,IF(S1872="dried.ethanol",O1872*0.8449+2.8227,O1872))),"")</f>
        <v>13.727</v>
      </c>
      <c r="AL1872" t="str">
        <f>IF(OR(AND(Q1872=Q1873,P1872&gt;0),AND(O1872&gt;0,O1872=O1873)),"duplicate","")</f>
        <v/>
      </c>
      <c r="AM1872" t="s">
        <v>827</v>
      </c>
      <c r="AN1872" t="s">
        <v>827</v>
      </c>
      <c r="AO1872" t="s">
        <v>826</v>
      </c>
      <c r="AP1872" t="s">
        <v>826</v>
      </c>
      <c r="AQ1872" t="s">
        <v>32</v>
      </c>
    </row>
    <row r="1873" spans="1:43" x14ac:dyDescent="0.2">
      <c r="A1873" s="30">
        <v>42920</v>
      </c>
      <c r="B1873" s="1">
        <v>42901</v>
      </c>
      <c r="C1873" s="1" t="str">
        <f>IF(F1873="Kup","6/13/2017",IF(F1873="Sag","6/14/2017",""))</f>
        <v>6/14/2017</v>
      </c>
      <c r="D1873" s="27">
        <f>A1873-B1873</f>
        <v>19</v>
      </c>
      <c r="E1873" s="27">
        <f>A1873-C1873</f>
        <v>20</v>
      </c>
      <c r="F1873" t="s">
        <v>919</v>
      </c>
      <c r="G1873">
        <v>20</v>
      </c>
      <c r="H1873" t="s">
        <v>30</v>
      </c>
      <c r="I1873" s="12" t="s">
        <v>59</v>
      </c>
      <c r="J1873" s="12" t="s">
        <v>991</v>
      </c>
      <c r="K1873" s="2" t="s">
        <v>975</v>
      </c>
      <c r="L1873" s="2" t="s">
        <v>974</v>
      </c>
      <c r="M1873">
        <v>5</v>
      </c>
      <c r="N1873">
        <v>5</v>
      </c>
      <c r="O1873" s="23">
        <v>14.222</v>
      </c>
      <c r="R1873" t="str">
        <f>IF(Q1873&gt;0,(P1873*(Q1873^2))*(3.14159/6),"")</f>
        <v/>
      </c>
      <c r="S1873" t="s">
        <v>32</v>
      </c>
      <c r="T1873" t="s">
        <v>25</v>
      </c>
      <c r="U1873" t="s">
        <v>26</v>
      </c>
      <c r="V1873" t="s">
        <v>60</v>
      </c>
      <c r="X1873" t="s">
        <v>34</v>
      </c>
      <c r="AA1873" s="12" t="s">
        <v>835</v>
      </c>
      <c r="AB1873" t="str">
        <f>IF(Q1873&gt;0,"yes","no")</f>
        <v>no</v>
      </c>
      <c r="AC1873" t="str">
        <f>IF(O1873&gt;0,"yes","no")</f>
        <v>yes</v>
      </c>
      <c r="AD1873" t="str">
        <f>IF(AH1873="hatch","yes","no")</f>
        <v>no</v>
      </c>
      <c r="AE1873" t="str">
        <f>IF(AH1873="swimup","yes","no")</f>
        <v>no</v>
      </c>
      <c r="AF1873" t="str">
        <f>IF(AH1873="respiration","yes","no")</f>
        <v>no</v>
      </c>
      <c r="AH1873" t="s">
        <v>29</v>
      </c>
      <c r="AI1873">
        <f>IF(O1873&gt;0,(IF(S1873="live",O1873*0.84,IF(S1873="dried.ethanol",O1873*0.8449+2.8227,O1873))),"")</f>
        <v>14.222</v>
      </c>
      <c r="AL1873" t="str">
        <f>IF(OR(AND(Q1873=Q1874,P1873&gt;0),AND(O1873&gt;0,O1873=O1874)),"duplicate","")</f>
        <v/>
      </c>
      <c r="AM1873" t="s">
        <v>827</v>
      </c>
      <c r="AN1873" t="s">
        <v>827</v>
      </c>
      <c r="AO1873" t="s">
        <v>826</v>
      </c>
      <c r="AP1873" t="s">
        <v>826</v>
      </c>
      <c r="AQ1873" t="s">
        <v>32</v>
      </c>
    </row>
    <row r="1874" spans="1:43" x14ac:dyDescent="0.2">
      <c r="A1874" s="30">
        <v>42920</v>
      </c>
      <c r="B1874" s="1">
        <v>42901</v>
      </c>
      <c r="C1874" s="1" t="str">
        <f>IF(F1874="Kup","6/13/2017",IF(F1874="Sag","6/14/2017",""))</f>
        <v>6/14/2017</v>
      </c>
      <c r="D1874" s="27">
        <f>A1874-B1874</f>
        <v>19</v>
      </c>
      <c r="E1874" s="27">
        <f>A1874-C1874</f>
        <v>20</v>
      </c>
      <c r="F1874" t="s">
        <v>919</v>
      </c>
      <c r="G1874">
        <v>20</v>
      </c>
      <c r="H1874" t="s">
        <v>42</v>
      </c>
      <c r="I1874" s="12" t="s">
        <v>55</v>
      </c>
      <c r="J1874" s="12" t="s">
        <v>985</v>
      </c>
      <c r="K1874" s="2" t="s">
        <v>969</v>
      </c>
      <c r="L1874" s="2" t="s">
        <v>968</v>
      </c>
      <c r="M1874">
        <v>1</v>
      </c>
      <c r="N1874">
        <v>1</v>
      </c>
      <c r="O1874" s="23">
        <v>14.234999999999999</v>
      </c>
      <c r="R1874" t="str">
        <f>IF(Q1874&gt;0,(P1874*(Q1874^2))*(3.14159/6),"")</f>
        <v/>
      </c>
      <c r="S1874" t="s">
        <v>32</v>
      </c>
      <c r="T1874" t="s">
        <v>25</v>
      </c>
      <c r="U1874" t="s">
        <v>26</v>
      </c>
      <c r="V1874" t="s">
        <v>61</v>
      </c>
      <c r="X1874" t="s">
        <v>34</v>
      </c>
      <c r="Z1874" t="s">
        <v>35</v>
      </c>
      <c r="AA1874" s="12" t="s">
        <v>835</v>
      </c>
      <c r="AB1874" t="str">
        <f>IF(Q1874&gt;0,"yes","no")</f>
        <v>no</v>
      </c>
      <c r="AC1874" t="str">
        <f>IF(O1874&gt;0,"yes","no")</f>
        <v>yes</v>
      </c>
      <c r="AD1874" t="str">
        <f>IF(AH1874="hatch","yes","no")</f>
        <v>no</v>
      </c>
      <c r="AE1874" t="str">
        <f>IF(AH1874="swimup","yes","no")</f>
        <v>no</v>
      </c>
      <c r="AF1874" t="str">
        <f>IF(AH1874="respiration","yes","no")</f>
        <v>no</v>
      </c>
      <c r="AH1874" t="s">
        <v>29</v>
      </c>
      <c r="AI1874">
        <f>IF(O1874&gt;0,(IF(S1874="live",O1874*0.84,IF(S1874="dried.ethanol",O1874*0.8449+2.8227,O1874))),"")</f>
        <v>14.234999999999999</v>
      </c>
      <c r="AL1874" t="str">
        <f>IF(OR(AND(Q1874=Q1875,P1874&gt;0),AND(O1874&gt;0,O1874=O1875)),"duplicate","")</f>
        <v/>
      </c>
      <c r="AM1874" t="s">
        <v>827</v>
      </c>
      <c r="AN1874" t="s">
        <v>827</v>
      </c>
      <c r="AO1874" t="s">
        <v>826</v>
      </c>
      <c r="AP1874" t="s">
        <v>826</v>
      </c>
      <c r="AQ1874" t="s">
        <v>32</v>
      </c>
    </row>
    <row r="1875" spans="1:43" x14ac:dyDescent="0.2">
      <c r="A1875" s="30">
        <v>42920</v>
      </c>
      <c r="B1875" s="1">
        <v>42901</v>
      </c>
      <c r="C1875" s="1" t="str">
        <f>IF(F1875="Kup","6/13/2017",IF(F1875="Sag","6/14/2017",""))</f>
        <v>6/14/2017</v>
      </c>
      <c r="D1875" s="27">
        <f>A1875-B1875</f>
        <v>19</v>
      </c>
      <c r="E1875" s="27">
        <f>A1875-C1875</f>
        <v>20</v>
      </c>
      <c r="F1875" t="s">
        <v>919</v>
      </c>
      <c r="G1875">
        <v>20</v>
      </c>
      <c r="H1875" t="s">
        <v>42</v>
      </c>
      <c r="I1875" s="12" t="s">
        <v>55</v>
      </c>
      <c r="J1875" s="12" t="s">
        <v>985</v>
      </c>
      <c r="K1875" s="2" t="s">
        <v>969</v>
      </c>
      <c r="L1875" s="2" t="s">
        <v>968</v>
      </c>
      <c r="M1875">
        <v>1</v>
      </c>
      <c r="O1875" s="23">
        <v>16.3</v>
      </c>
      <c r="R1875" t="str">
        <f>IF(Q1875&gt;0,(P1875*(Q1875^2))*(3.14159/6),"")</f>
        <v/>
      </c>
      <c r="S1875" t="s">
        <v>24</v>
      </c>
      <c r="T1875" t="s">
        <v>25</v>
      </c>
      <c r="U1875" t="s">
        <v>26</v>
      </c>
      <c r="V1875" t="s">
        <v>62</v>
      </c>
      <c r="W1875" t="s">
        <v>63</v>
      </c>
      <c r="X1875" t="s">
        <v>28</v>
      </c>
      <c r="Z1875" t="s">
        <v>35</v>
      </c>
      <c r="AA1875" s="12" t="s">
        <v>835</v>
      </c>
      <c r="AB1875" t="str">
        <f>IF(Q1875&gt;0,"yes","no")</f>
        <v>no</v>
      </c>
      <c r="AC1875" t="str">
        <f>IF(O1875&gt;0,"yes","no")</f>
        <v>yes</v>
      </c>
      <c r="AD1875" t="str">
        <f>IF(AH1875="hatch","yes","no")</f>
        <v>no</v>
      </c>
      <c r="AE1875" t="str">
        <f>IF(AH1875="swimup","yes","no")</f>
        <v>no</v>
      </c>
      <c r="AF1875" t="str">
        <f>IF(AH1875="respiration","yes","no")</f>
        <v>no</v>
      </c>
      <c r="AH1875" t="s">
        <v>29</v>
      </c>
      <c r="AI1875">
        <f>IF(O1875&gt;0,(IF(S1875="live",O1875*0.84,IF(S1875="dried.ethanol",O1875*0.8449+2.8227,O1875))),"")</f>
        <v>13.692</v>
      </c>
      <c r="AL1875" t="str">
        <f>IF(OR(AND(Q1875=Q1876,P1875&gt;0),AND(O1875&gt;0,O1875=O1876)),"duplicate","")</f>
        <v/>
      </c>
      <c r="AM1875" t="s">
        <v>827</v>
      </c>
      <c r="AN1875" t="s">
        <v>827</v>
      </c>
      <c r="AO1875" t="s">
        <v>826</v>
      </c>
      <c r="AP1875" t="s">
        <v>826</v>
      </c>
      <c r="AQ1875" t="s">
        <v>24</v>
      </c>
    </row>
    <row r="1876" spans="1:43" x14ac:dyDescent="0.2">
      <c r="A1876" s="30">
        <v>42920</v>
      </c>
      <c r="B1876" s="1">
        <v>42901</v>
      </c>
      <c r="C1876" s="1" t="str">
        <f>IF(F1876="Kup","6/13/2017",IF(F1876="Sag","6/14/2017",""))</f>
        <v>6/14/2017</v>
      </c>
      <c r="D1876" s="27">
        <f>A1876-B1876</f>
        <v>19</v>
      </c>
      <c r="E1876" s="27">
        <f>A1876-C1876</f>
        <v>20</v>
      </c>
      <c r="F1876" t="s">
        <v>919</v>
      </c>
      <c r="G1876">
        <v>20</v>
      </c>
      <c r="H1876" t="s">
        <v>42</v>
      </c>
      <c r="I1876" s="12" t="s">
        <v>55</v>
      </c>
      <c r="J1876" s="12" t="s">
        <v>985</v>
      </c>
      <c r="K1876" s="2" t="s">
        <v>969</v>
      </c>
      <c r="L1876" s="2" t="s">
        <v>968</v>
      </c>
      <c r="M1876">
        <v>2</v>
      </c>
      <c r="N1876">
        <v>2</v>
      </c>
      <c r="O1876" s="23">
        <v>15.500999999999999</v>
      </c>
      <c r="R1876" t="str">
        <f>IF(Q1876&gt;0,(P1876*(Q1876^2))*(3.14159/6),"")</f>
        <v/>
      </c>
      <c r="S1876" t="s">
        <v>32</v>
      </c>
      <c r="T1876" t="s">
        <v>25</v>
      </c>
      <c r="U1876" t="s">
        <v>26</v>
      </c>
      <c r="V1876" t="s">
        <v>61</v>
      </c>
      <c r="X1876" t="s">
        <v>34</v>
      </c>
      <c r="Z1876" t="s">
        <v>35</v>
      </c>
      <c r="AA1876" s="12" t="s">
        <v>835</v>
      </c>
      <c r="AB1876" t="str">
        <f>IF(Q1876&gt;0,"yes","no")</f>
        <v>no</v>
      </c>
      <c r="AC1876" t="str">
        <f>IF(O1876&gt;0,"yes","no")</f>
        <v>yes</v>
      </c>
      <c r="AD1876" t="str">
        <f>IF(AH1876="hatch","yes","no")</f>
        <v>no</v>
      </c>
      <c r="AE1876" t="str">
        <f>IF(AH1876="swimup","yes","no")</f>
        <v>no</v>
      </c>
      <c r="AF1876" t="str">
        <f>IF(AH1876="respiration","yes","no")</f>
        <v>no</v>
      </c>
      <c r="AH1876" t="s">
        <v>29</v>
      </c>
      <c r="AI1876">
        <f>IF(O1876&gt;0,(IF(S1876="live",O1876*0.84,IF(S1876="dried.ethanol",O1876*0.8449+2.8227,O1876))),"")</f>
        <v>15.500999999999999</v>
      </c>
      <c r="AL1876" t="str">
        <f>IF(OR(AND(Q1876=Q1877,P1876&gt;0),AND(O1876&gt;0,O1876=O1877)),"duplicate","")</f>
        <v/>
      </c>
      <c r="AM1876" t="s">
        <v>827</v>
      </c>
      <c r="AN1876" t="s">
        <v>827</v>
      </c>
      <c r="AO1876" t="s">
        <v>826</v>
      </c>
      <c r="AP1876" t="s">
        <v>826</v>
      </c>
      <c r="AQ1876" t="s">
        <v>32</v>
      </c>
    </row>
    <row r="1877" spans="1:43" x14ac:dyDescent="0.2">
      <c r="A1877" s="30">
        <v>42920</v>
      </c>
      <c r="B1877" s="1">
        <v>42901</v>
      </c>
      <c r="C1877" s="1" t="str">
        <f>IF(F1877="Kup","6/13/2017",IF(F1877="Sag","6/14/2017",""))</f>
        <v>6/14/2017</v>
      </c>
      <c r="D1877" s="27">
        <f>A1877-B1877</f>
        <v>19</v>
      </c>
      <c r="E1877" s="27">
        <f>A1877-C1877</f>
        <v>20</v>
      </c>
      <c r="F1877" t="s">
        <v>919</v>
      </c>
      <c r="G1877">
        <v>20</v>
      </c>
      <c r="H1877" t="s">
        <v>42</v>
      </c>
      <c r="I1877" s="12" t="s">
        <v>55</v>
      </c>
      <c r="J1877" s="12" t="s">
        <v>985</v>
      </c>
      <c r="K1877" s="2" t="s">
        <v>969</v>
      </c>
      <c r="L1877" s="2" t="s">
        <v>968</v>
      </c>
      <c r="M1877">
        <v>2</v>
      </c>
      <c r="O1877" s="23">
        <v>15.1</v>
      </c>
      <c r="R1877" t="str">
        <f>IF(Q1877&gt;0,(P1877*(Q1877^2))*(3.14159/6),"")</f>
        <v/>
      </c>
      <c r="S1877" t="s">
        <v>24</v>
      </c>
      <c r="T1877" t="s">
        <v>25</v>
      </c>
      <c r="U1877" t="s">
        <v>26</v>
      </c>
      <c r="V1877" t="s">
        <v>62</v>
      </c>
      <c r="W1877" t="s">
        <v>63</v>
      </c>
      <c r="X1877" t="s">
        <v>28</v>
      </c>
      <c r="Z1877" t="s">
        <v>35</v>
      </c>
      <c r="AA1877" s="12" t="s">
        <v>835</v>
      </c>
      <c r="AB1877" t="str">
        <f>IF(Q1877&gt;0,"yes","no")</f>
        <v>no</v>
      </c>
      <c r="AC1877" t="str">
        <f>IF(O1877&gt;0,"yes","no")</f>
        <v>yes</v>
      </c>
      <c r="AD1877" t="str">
        <f>IF(AH1877="hatch","yes","no")</f>
        <v>no</v>
      </c>
      <c r="AE1877" t="str">
        <f>IF(AH1877="swimup","yes","no")</f>
        <v>no</v>
      </c>
      <c r="AF1877" t="str">
        <f>IF(AH1877="respiration","yes","no")</f>
        <v>no</v>
      </c>
      <c r="AH1877" t="s">
        <v>29</v>
      </c>
      <c r="AI1877">
        <f>IF(O1877&gt;0,(IF(S1877="live",O1877*0.84,IF(S1877="dried.ethanol",O1877*0.8449+2.8227,O1877))),"")</f>
        <v>12.683999999999999</v>
      </c>
      <c r="AL1877" t="str">
        <f>IF(OR(AND(Q1877=Q1878,P1877&gt;0),AND(O1877&gt;0,O1877=O1878)),"duplicate","")</f>
        <v/>
      </c>
      <c r="AM1877" t="s">
        <v>827</v>
      </c>
      <c r="AN1877" t="s">
        <v>827</v>
      </c>
      <c r="AO1877" t="s">
        <v>826</v>
      </c>
      <c r="AP1877" t="s">
        <v>826</v>
      </c>
      <c r="AQ1877" t="s">
        <v>24</v>
      </c>
    </row>
    <row r="1878" spans="1:43" x14ac:dyDescent="0.2">
      <c r="A1878" s="30">
        <v>42920</v>
      </c>
      <c r="B1878" s="1">
        <v>42901</v>
      </c>
      <c r="C1878" s="1" t="str">
        <f>IF(F1878="Kup","6/13/2017",IF(F1878="Sag","6/14/2017",""))</f>
        <v>6/14/2017</v>
      </c>
      <c r="D1878" s="27">
        <f>A1878-B1878</f>
        <v>19</v>
      </c>
      <c r="E1878" s="27">
        <f>A1878-C1878</f>
        <v>20</v>
      </c>
      <c r="F1878" t="s">
        <v>919</v>
      </c>
      <c r="G1878">
        <v>20</v>
      </c>
      <c r="H1878" t="s">
        <v>42</v>
      </c>
      <c r="I1878" s="12" t="s">
        <v>55</v>
      </c>
      <c r="J1878" s="12" t="s">
        <v>985</v>
      </c>
      <c r="K1878" s="2" t="s">
        <v>969</v>
      </c>
      <c r="L1878" s="2" t="s">
        <v>968</v>
      </c>
      <c r="M1878">
        <v>3</v>
      </c>
      <c r="N1878">
        <v>3</v>
      </c>
      <c r="O1878" s="23">
        <v>13.518000000000001</v>
      </c>
      <c r="R1878" t="str">
        <f>IF(Q1878&gt;0,(P1878*(Q1878^2))*(3.14159/6),"")</f>
        <v/>
      </c>
      <c r="S1878" t="s">
        <v>32</v>
      </c>
      <c r="T1878" t="s">
        <v>25</v>
      </c>
      <c r="U1878" t="s">
        <v>26</v>
      </c>
      <c r="V1878" t="s">
        <v>61</v>
      </c>
      <c r="X1878" t="s">
        <v>34</v>
      </c>
      <c r="Z1878" t="s">
        <v>35</v>
      </c>
      <c r="AA1878" s="12" t="s">
        <v>835</v>
      </c>
      <c r="AB1878" t="str">
        <f>IF(Q1878&gt;0,"yes","no")</f>
        <v>no</v>
      </c>
      <c r="AC1878" t="str">
        <f>IF(O1878&gt;0,"yes","no")</f>
        <v>yes</v>
      </c>
      <c r="AD1878" t="str">
        <f>IF(AH1878="hatch","yes","no")</f>
        <v>no</v>
      </c>
      <c r="AE1878" t="str">
        <f>IF(AH1878="swimup","yes","no")</f>
        <v>no</v>
      </c>
      <c r="AF1878" t="str">
        <f>IF(AH1878="respiration","yes","no")</f>
        <v>no</v>
      </c>
      <c r="AH1878" t="s">
        <v>29</v>
      </c>
      <c r="AI1878">
        <f>IF(O1878&gt;0,(IF(S1878="live",O1878*0.84,IF(S1878="dried.ethanol",O1878*0.8449+2.8227,O1878))),"")</f>
        <v>13.518000000000001</v>
      </c>
      <c r="AL1878" t="str">
        <f>IF(OR(AND(Q1878=Q1879,P1878&gt;0),AND(O1878&gt;0,O1878=O1879)),"duplicate","")</f>
        <v/>
      </c>
      <c r="AM1878" t="s">
        <v>827</v>
      </c>
      <c r="AN1878" t="s">
        <v>827</v>
      </c>
      <c r="AO1878" t="s">
        <v>826</v>
      </c>
      <c r="AP1878" t="s">
        <v>826</v>
      </c>
      <c r="AQ1878" t="s">
        <v>32</v>
      </c>
    </row>
    <row r="1879" spans="1:43" x14ac:dyDescent="0.2">
      <c r="A1879" s="30">
        <v>42920</v>
      </c>
      <c r="B1879" s="1">
        <v>42901</v>
      </c>
      <c r="C1879" s="1" t="str">
        <f>IF(F1879="Kup","6/13/2017",IF(F1879="Sag","6/14/2017",""))</f>
        <v>6/14/2017</v>
      </c>
      <c r="D1879" s="27">
        <f>A1879-B1879</f>
        <v>19</v>
      </c>
      <c r="E1879" s="27">
        <f>A1879-C1879</f>
        <v>20</v>
      </c>
      <c r="F1879" t="s">
        <v>919</v>
      </c>
      <c r="G1879">
        <v>20</v>
      </c>
      <c r="H1879" t="s">
        <v>42</v>
      </c>
      <c r="I1879" s="12" t="s">
        <v>55</v>
      </c>
      <c r="J1879" s="12" t="s">
        <v>985</v>
      </c>
      <c r="K1879" s="2" t="s">
        <v>969</v>
      </c>
      <c r="L1879" s="2" t="s">
        <v>968</v>
      </c>
      <c r="M1879">
        <v>3</v>
      </c>
      <c r="O1879" s="23">
        <v>15.3</v>
      </c>
      <c r="R1879" t="str">
        <f>IF(Q1879&gt;0,(P1879*(Q1879^2))*(3.14159/6),"")</f>
        <v/>
      </c>
      <c r="S1879" t="s">
        <v>24</v>
      </c>
      <c r="T1879" t="s">
        <v>25</v>
      </c>
      <c r="U1879" t="s">
        <v>26</v>
      </c>
      <c r="V1879" t="s">
        <v>62</v>
      </c>
      <c r="W1879" t="s">
        <v>63</v>
      </c>
      <c r="X1879" t="s">
        <v>28</v>
      </c>
      <c r="Z1879" t="s">
        <v>35</v>
      </c>
      <c r="AA1879" s="12" t="s">
        <v>835</v>
      </c>
      <c r="AB1879" t="str">
        <f>IF(Q1879&gt;0,"yes","no")</f>
        <v>no</v>
      </c>
      <c r="AC1879" t="str">
        <f>IF(O1879&gt;0,"yes","no")</f>
        <v>yes</v>
      </c>
      <c r="AD1879" t="str">
        <f>IF(AH1879="hatch","yes","no")</f>
        <v>no</v>
      </c>
      <c r="AE1879" t="str">
        <f>IF(AH1879="swimup","yes","no")</f>
        <v>no</v>
      </c>
      <c r="AF1879" t="str">
        <f>IF(AH1879="respiration","yes","no")</f>
        <v>no</v>
      </c>
      <c r="AH1879" t="s">
        <v>29</v>
      </c>
      <c r="AI1879">
        <f>IF(O1879&gt;0,(IF(S1879="live",O1879*0.84,IF(S1879="dried.ethanol",O1879*0.8449+2.8227,O1879))),"")</f>
        <v>12.852</v>
      </c>
      <c r="AL1879" t="str">
        <f>IF(OR(AND(Q1879=Q1880,P1879&gt;0),AND(O1879&gt;0,O1879=O1880)),"duplicate","")</f>
        <v/>
      </c>
      <c r="AM1879" t="s">
        <v>827</v>
      </c>
      <c r="AN1879" t="s">
        <v>827</v>
      </c>
      <c r="AO1879" t="s">
        <v>826</v>
      </c>
      <c r="AP1879" t="s">
        <v>826</v>
      </c>
      <c r="AQ1879" t="s">
        <v>24</v>
      </c>
    </row>
    <row r="1880" spans="1:43" x14ac:dyDescent="0.2">
      <c r="A1880" s="30">
        <v>42920</v>
      </c>
      <c r="B1880" s="1">
        <v>42901</v>
      </c>
      <c r="C1880" s="1" t="str">
        <f>IF(F1880="Kup","6/13/2017",IF(F1880="Sag","6/14/2017",""))</f>
        <v>6/14/2017</v>
      </c>
      <c r="D1880" s="27">
        <f>A1880-B1880</f>
        <v>19</v>
      </c>
      <c r="E1880" s="27">
        <f>A1880-C1880</f>
        <v>20</v>
      </c>
      <c r="F1880" t="s">
        <v>919</v>
      </c>
      <c r="G1880">
        <v>20</v>
      </c>
      <c r="H1880" t="s">
        <v>42</v>
      </c>
      <c r="I1880" s="12" t="s">
        <v>55</v>
      </c>
      <c r="J1880" s="12" t="s">
        <v>985</v>
      </c>
      <c r="K1880" s="2" t="s">
        <v>969</v>
      </c>
      <c r="L1880" s="2" t="s">
        <v>968</v>
      </c>
      <c r="M1880">
        <v>4</v>
      </c>
      <c r="N1880">
        <v>4</v>
      </c>
      <c r="O1880" s="23">
        <v>14.275</v>
      </c>
      <c r="R1880" t="str">
        <f>IF(Q1880&gt;0,(P1880*(Q1880^2))*(3.14159/6),"")</f>
        <v/>
      </c>
      <c r="S1880" t="s">
        <v>32</v>
      </c>
      <c r="T1880" t="s">
        <v>25</v>
      </c>
      <c r="U1880" t="s">
        <v>26</v>
      </c>
      <c r="V1880" t="s">
        <v>61</v>
      </c>
      <c r="X1880" t="s">
        <v>34</v>
      </c>
      <c r="Z1880" t="s">
        <v>35</v>
      </c>
      <c r="AA1880" s="12" t="s">
        <v>835</v>
      </c>
      <c r="AB1880" t="str">
        <f>IF(Q1880&gt;0,"yes","no")</f>
        <v>no</v>
      </c>
      <c r="AC1880" t="str">
        <f>IF(O1880&gt;0,"yes","no")</f>
        <v>yes</v>
      </c>
      <c r="AD1880" t="str">
        <f>IF(AH1880="hatch","yes","no")</f>
        <v>no</v>
      </c>
      <c r="AE1880" t="str">
        <f>IF(AH1880="swimup","yes","no")</f>
        <v>no</v>
      </c>
      <c r="AF1880" t="str">
        <f>IF(AH1880="respiration","yes","no")</f>
        <v>no</v>
      </c>
      <c r="AH1880" t="s">
        <v>29</v>
      </c>
      <c r="AI1880">
        <f>IF(O1880&gt;0,(IF(S1880="live",O1880*0.84,IF(S1880="dried.ethanol",O1880*0.8449+2.8227,O1880))),"")</f>
        <v>14.275</v>
      </c>
      <c r="AL1880" t="str">
        <f>IF(OR(AND(Q1880=Q1881,P1880&gt;0),AND(O1880&gt;0,O1880=O1881)),"duplicate","")</f>
        <v/>
      </c>
      <c r="AM1880" t="s">
        <v>827</v>
      </c>
      <c r="AN1880" t="s">
        <v>827</v>
      </c>
      <c r="AO1880" t="s">
        <v>826</v>
      </c>
      <c r="AP1880" t="s">
        <v>826</v>
      </c>
      <c r="AQ1880" t="s">
        <v>32</v>
      </c>
    </row>
    <row r="1881" spans="1:43" x14ac:dyDescent="0.2">
      <c r="A1881" s="30">
        <v>42920</v>
      </c>
      <c r="B1881" s="1">
        <v>42901</v>
      </c>
      <c r="C1881" s="1" t="str">
        <f>IF(F1881="Kup","6/13/2017",IF(F1881="Sag","6/14/2017",""))</f>
        <v>6/14/2017</v>
      </c>
      <c r="D1881" s="27">
        <f>A1881-B1881</f>
        <v>19</v>
      </c>
      <c r="E1881" s="27">
        <f>A1881-C1881</f>
        <v>20</v>
      </c>
      <c r="F1881" t="s">
        <v>919</v>
      </c>
      <c r="G1881">
        <v>20</v>
      </c>
      <c r="H1881" t="s">
        <v>42</v>
      </c>
      <c r="I1881" s="12" t="s">
        <v>55</v>
      </c>
      <c r="J1881" s="12" t="s">
        <v>985</v>
      </c>
      <c r="K1881" s="2" t="s">
        <v>969</v>
      </c>
      <c r="L1881" s="2" t="s">
        <v>968</v>
      </c>
      <c r="M1881">
        <v>4</v>
      </c>
      <c r="O1881" s="23">
        <v>16</v>
      </c>
      <c r="R1881" t="str">
        <f>IF(Q1881&gt;0,(P1881*(Q1881^2))*(3.14159/6),"")</f>
        <v/>
      </c>
      <c r="S1881" t="s">
        <v>24</v>
      </c>
      <c r="T1881" t="s">
        <v>25</v>
      </c>
      <c r="U1881" t="s">
        <v>26</v>
      </c>
      <c r="V1881" t="s">
        <v>62</v>
      </c>
      <c r="W1881" t="s">
        <v>63</v>
      </c>
      <c r="X1881" t="s">
        <v>28</v>
      </c>
      <c r="Z1881" t="s">
        <v>35</v>
      </c>
      <c r="AA1881" s="12" t="s">
        <v>835</v>
      </c>
      <c r="AB1881" t="str">
        <f>IF(Q1881&gt;0,"yes","no")</f>
        <v>no</v>
      </c>
      <c r="AC1881" t="str">
        <f>IF(O1881&gt;0,"yes","no")</f>
        <v>yes</v>
      </c>
      <c r="AD1881" t="str">
        <f>IF(AH1881="hatch","yes","no")</f>
        <v>no</v>
      </c>
      <c r="AE1881" t="str">
        <f>IF(AH1881="swimup","yes","no")</f>
        <v>no</v>
      </c>
      <c r="AF1881" t="str">
        <f>IF(AH1881="respiration","yes","no")</f>
        <v>no</v>
      </c>
      <c r="AH1881" t="s">
        <v>29</v>
      </c>
      <c r="AI1881">
        <f>IF(O1881&gt;0,(IF(S1881="live",O1881*0.84,IF(S1881="dried.ethanol",O1881*0.8449+2.8227,O1881))),"")</f>
        <v>13.44</v>
      </c>
      <c r="AL1881" t="str">
        <f>IF(OR(AND(Q1881=Q1882,P1881&gt;0),AND(O1881&gt;0,O1881=O1882)),"duplicate","")</f>
        <v/>
      </c>
      <c r="AM1881" t="s">
        <v>826</v>
      </c>
      <c r="AN1881" t="s">
        <v>827</v>
      </c>
      <c r="AO1881" t="s">
        <v>826</v>
      </c>
      <c r="AP1881" t="s">
        <v>826</v>
      </c>
      <c r="AQ1881" t="s">
        <v>24</v>
      </c>
    </row>
    <row r="1882" spans="1:43" x14ac:dyDescent="0.2">
      <c r="A1882" s="30">
        <v>42920</v>
      </c>
      <c r="B1882" s="1">
        <v>42901</v>
      </c>
      <c r="C1882" s="1" t="str">
        <f>IF(F1882="Kup","6/13/2017",IF(F1882="Sag","6/14/2017",""))</f>
        <v>6/14/2017</v>
      </c>
      <c r="D1882" s="27">
        <f>A1882-B1882</f>
        <v>19</v>
      </c>
      <c r="E1882" s="27">
        <f>A1882-C1882</f>
        <v>20</v>
      </c>
      <c r="F1882" t="s">
        <v>919</v>
      </c>
      <c r="G1882">
        <v>20</v>
      </c>
      <c r="H1882" t="s">
        <v>42</v>
      </c>
      <c r="I1882" s="12" t="s">
        <v>55</v>
      </c>
      <c r="J1882" s="12" t="s">
        <v>985</v>
      </c>
      <c r="K1882" s="2" t="s">
        <v>969</v>
      </c>
      <c r="L1882" s="2" t="s">
        <v>968</v>
      </c>
      <c r="M1882">
        <v>5</v>
      </c>
      <c r="O1882" s="23">
        <v>16.399999999999999</v>
      </c>
      <c r="R1882" t="str">
        <f>IF(Q1882&gt;0,(P1882*(Q1882^2))*(3.14159/6),"")</f>
        <v/>
      </c>
      <c r="S1882" t="s">
        <v>24</v>
      </c>
      <c r="T1882" t="s">
        <v>25</v>
      </c>
      <c r="U1882" t="s">
        <v>26</v>
      </c>
      <c r="V1882" t="s">
        <v>62</v>
      </c>
      <c r="W1882" t="s">
        <v>63</v>
      </c>
      <c r="X1882" t="s">
        <v>28</v>
      </c>
      <c r="Z1882" t="s">
        <v>35</v>
      </c>
      <c r="AA1882" s="12" t="s">
        <v>835</v>
      </c>
      <c r="AB1882" t="str">
        <f>IF(Q1882&gt;0,"yes","no")</f>
        <v>no</v>
      </c>
      <c r="AC1882" t="str">
        <f>IF(O1882&gt;0,"yes","no")</f>
        <v>yes</v>
      </c>
      <c r="AD1882" t="str">
        <f>IF(AH1882="hatch","yes","no")</f>
        <v>no</v>
      </c>
      <c r="AE1882" t="str">
        <f>IF(AH1882="swimup","yes","no")</f>
        <v>no</v>
      </c>
      <c r="AF1882" t="str">
        <f>IF(AH1882="respiration","yes","no")</f>
        <v>no</v>
      </c>
      <c r="AH1882" t="s">
        <v>29</v>
      </c>
      <c r="AI1882">
        <f>IF(O1882&gt;0,(IF(S1882="live",O1882*0.84,IF(S1882="dried.ethanol",O1882*0.8449+2.8227,O1882))),"")</f>
        <v>13.775999999999998</v>
      </c>
      <c r="AL1882" t="str">
        <f>IF(OR(AND(Q1882=Q1883,P1882&gt;0),AND(O1882&gt;0,O1882=O1883)),"duplicate","")</f>
        <v/>
      </c>
      <c r="AM1882" t="s">
        <v>827</v>
      </c>
      <c r="AN1882" t="s">
        <v>827</v>
      </c>
      <c r="AO1882" t="s">
        <v>826</v>
      </c>
      <c r="AP1882" t="s">
        <v>826</v>
      </c>
      <c r="AQ1882" t="s">
        <v>24</v>
      </c>
    </row>
    <row r="1883" spans="1:43" x14ac:dyDescent="0.2">
      <c r="A1883" s="30">
        <v>42920</v>
      </c>
      <c r="B1883" s="1">
        <v>42901</v>
      </c>
      <c r="C1883" s="1" t="str">
        <f>IF(F1883="Kup","6/13/2017",IF(F1883="Sag","6/14/2017",""))</f>
        <v>6/14/2017</v>
      </c>
      <c r="D1883" s="27">
        <f>A1883-B1883</f>
        <v>19</v>
      </c>
      <c r="E1883" s="27">
        <f>A1883-C1883</f>
        <v>20</v>
      </c>
      <c r="F1883" t="s">
        <v>919</v>
      </c>
      <c r="G1883">
        <v>20</v>
      </c>
      <c r="H1883" t="s">
        <v>42</v>
      </c>
      <c r="I1883" s="12" t="s">
        <v>55</v>
      </c>
      <c r="J1883" s="12" t="s">
        <v>985</v>
      </c>
      <c r="K1883" s="2" t="s">
        <v>969</v>
      </c>
      <c r="L1883" s="2" t="s">
        <v>968</v>
      </c>
      <c r="M1883">
        <v>5</v>
      </c>
      <c r="N1883">
        <v>5</v>
      </c>
      <c r="O1883" s="23">
        <v>14.928000000000001</v>
      </c>
      <c r="Q1883">
        <f>AVERAGE(O1879:O1883)</f>
        <v>15.380600000000001</v>
      </c>
      <c r="R1883">
        <f>IF(Q1883&gt;0,(P1883*(Q1883^2))*(3.14159/6),"")</f>
        <v>0</v>
      </c>
      <c r="S1883" t="s">
        <v>32</v>
      </c>
      <c r="T1883" t="s">
        <v>25</v>
      </c>
      <c r="U1883" t="s">
        <v>26</v>
      </c>
      <c r="V1883" t="s">
        <v>61</v>
      </c>
      <c r="X1883" t="s">
        <v>34</v>
      </c>
      <c r="Z1883" t="s">
        <v>35</v>
      </c>
      <c r="AA1883" s="12" t="s">
        <v>835</v>
      </c>
      <c r="AB1883" t="str">
        <f>IF(Q1883&gt;0,"yes","no")</f>
        <v>yes</v>
      </c>
      <c r="AC1883" t="str">
        <f>IF(O1883&gt;0,"yes","no")</f>
        <v>yes</v>
      </c>
      <c r="AD1883" t="str">
        <f>IF(AH1883="hatch","yes","no")</f>
        <v>no</v>
      </c>
      <c r="AE1883" t="str">
        <f>IF(AH1883="swimup","yes","no")</f>
        <v>no</v>
      </c>
      <c r="AF1883" t="str">
        <f>IF(AH1883="respiration","yes","no")</f>
        <v>no</v>
      </c>
      <c r="AH1883" t="s">
        <v>29</v>
      </c>
      <c r="AI1883">
        <f>IF(O1883&gt;0,(IF(S1883="live",O1883*0.84,IF(S1883="dried.ethanol",O1883*0.8449+2.8227,O1883))),"")</f>
        <v>14.928000000000001</v>
      </c>
      <c r="AL1883" t="str">
        <f>IF(OR(AND(Q1883=Q1884,P1883&gt;0),AND(O1883&gt;0,O1883=O1884)),"duplicate","")</f>
        <v/>
      </c>
      <c r="AM1883" t="s">
        <v>826</v>
      </c>
      <c r="AN1883" t="s">
        <v>827</v>
      </c>
      <c r="AO1883" t="s">
        <v>826</v>
      </c>
      <c r="AP1883" t="s">
        <v>826</v>
      </c>
      <c r="AQ1883" t="s">
        <v>32</v>
      </c>
    </row>
    <row r="1884" spans="1:43" x14ac:dyDescent="0.2">
      <c r="A1884" s="30">
        <v>42920</v>
      </c>
      <c r="B1884" s="1">
        <v>42901</v>
      </c>
      <c r="C1884" s="1" t="str">
        <f>IF(F1884="Kup","6/13/2017",IF(F1884="Sag","6/14/2017",""))</f>
        <v>6/14/2017</v>
      </c>
      <c r="D1884" s="27">
        <f>A1884-B1884</f>
        <v>19</v>
      </c>
      <c r="E1884" s="27">
        <f>A1884-C1884</f>
        <v>20</v>
      </c>
      <c r="F1884" t="s">
        <v>919</v>
      </c>
      <c r="G1884">
        <v>20</v>
      </c>
      <c r="H1884" t="s">
        <v>42</v>
      </c>
      <c r="I1884" s="12" t="s">
        <v>55</v>
      </c>
      <c r="J1884" s="12" t="s">
        <v>985</v>
      </c>
      <c r="K1884" s="2" t="s">
        <v>969</v>
      </c>
      <c r="L1884" s="2" t="s">
        <v>968</v>
      </c>
      <c r="M1884">
        <v>6</v>
      </c>
      <c r="O1884" s="23">
        <v>15.9</v>
      </c>
      <c r="R1884" t="str">
        <f>IF(Q1884&gt;0,(P1884*(Q1884^2))*(3.14159/6),"")</f>
        <v/>
      </c>
      <c r="S1884" t="s">
        <v>24</v>
      </c>
      <c r="T1884" t="s">
        <v>25</v>
      </c>
      <c r="U1884" t="s">
        <v>26</v>
      </c>
      <c r="V1884" t="s">
        <v>62</v>
      </c>
      <c r="W1884" t="s">
        <v>63</v>
      </c>
      <c r="X1884" t="s">
        <v>28</v>
      </c>
      <c r="Z1884" t="s">
        <v>35</v>
      </c>
      <c r="AA1884" s="12" t="s">
        <v>835</v>
      </c>
      <c r="AB1884" t="str">
        <f>IF(Q1884&gt;0,"yes","no")</f>
        <v>no</v>
      </c>
      <c r="AC1884" t="str">
        <f>IF(O1884&gt;0,"yes","no")</f>
        <v>yes</v>
      </c>
      <c r="AD1884" t="str">
        <f>IF(AH1884="hatch","yes","no")</f>
        <v>no</v>
      </c>
      <c r="AE1884" t="str">
        <f>IF(AH1884="swimup","yes","no")</f>
        <v>no</v>
      </c>
      <c r="AF1884" t="str">
        <f>IF(AH1884="respiration","yes","no")</f>
        <v>no</v>
      </c>
      <c r="AH1884" t="s">
        <v>29</v>
      </c>
      <c r="AI1884">
        <f>IF(O1884&gt;0,(IF(S1884="live",O1884*0.84,IF(S1884="dried.ethanol",O1884*0.8449+2.8227,O1884))),"")</f>
        <v>13.356</v>
      </c>
      <c r="AL1884" t="str">
        <f>IF(OR(AND(Q1884=Q1885,P1884&gt;0),AND(O1884&gt;0,O1884=O1885)),"duplicate","")</f>
        <v>duplicate</v>
      </c>
      <c r="AM1884" t="s">
        <v>827</v>
      </c>
      <c r="AN1884" t="s">
        <v>827</v>
      </c>
      <c r="AO1884" t="s">
        <v>827</v>
      </c>
      <c r="AP1884" t="s">
        <v>826</v>
      </c>
      <c r="AQ1884" t="s">
        <v>24</v>
      </c>
    </row>
    <row r="1885" spans="1:43" x14ac:dyDescent="0.2">
      <c r="A1885" s="30">
        <v>42920</v>
      </c>
      <c r="B1885" s="1">
        <v>42901</v>
      </c>
      <c r="C1885" s="1" t="str">
        <f>IF(F1885="Kup","6/13/2017",IF(F1885="Sag","6/14/2017",""))</f>
        <v>6/14/2017</v>
      </c>
      <c r="D1885" s="27">
        <f>A1885-B1885</f>
        <v>19</v>
      </c>
      <c r="E1885" s="27">
        <f>A1885-C1885</f>
        <v>20</v>
      </c>
      <c r="F1885" t="s">
        <v>919</v>
      </c>
      <c r="G1885">
        <v>20</v>
      </c>
      <c r="H1885" t="s">
        <v>42</v>
      </c>
      <c r="I1885" s="12" t="s">
        <v>55</v>
      </c>
      <c r="J1885" s="12" t="s">
        <v>985</v>
      </c>
      <c r="K1885" s="2" t="s">
        <v>969</v>
      </c>
      <c r="L1885" s="2" t="s">
        <v>968</v>
      </c>
      <c r="M1885">
        <v>7</v>
      </c>
      <c r="O1885" s="23">
        <v>15.9</v>
      </c>
      <c r="R1885" t="str">
        <f>IF(Q1885&gt;0,(P1885*(Q1885^2))*(3.14159/6),"")</f>
        <v/>
      </c>
      <c r="S1885" t="s">
        <v>24</v>
      </c>
      <c r="T1885" t="s">
        <v>25</v>
      </c>
      <c r="U1885" t="s">
        <v>26</v>
      </c>
      <c r="V1885" t="s">
        <v>62</v>
      </c>
      <c r="W1885" t="s">
        <v>63</v>
      </c>
      <c r="X1885" t="s">
        <v>28</v>
      </c>
      <c r="Z1885" t="s">
        <v>35</v>
      </c>
      <c r="AA1885" s="12" t="s">
        <v>835</v>
      </c>
      <c r="AB1885" t="str">
        <f>IF(Q1885&gt;0,"yes","no")</f>
        <v>no</v>
      </c>
      <c r="AC1885" t="str">
        <f>IF(O1885&gt;0,"yes","no")</f>
        <v>yes</v>
      </c>
      <c r="AD1885" t="str">
        <f>IF(AH1885="hatch","yes","no")</f>
        <v>no</v>
      </c>
      <c r="AE1885" t="str">
        <f>IF(AH1885="swimup","yes","no")</f>
        <v>no</v>
      </c>
      <c r="AF1885" t="str">
        <f>IF(AH1885="respiration","yes","no")</f>
        <v>no</v>
      </c>
      <c r="AH1885" t="s">
        <v>29</v>
      </c>
      <c r="AI1885">
        <f>IF(O1885&gt;0,(IF(S1885="live",O1885*0.84,IF(S1885="dried.ethanol",O1885*0.8449+2.8227,O1885))),"")</f>
        <v>13.356</v>
      </c>
      <c r="AL1885" t="str">
        <f>IF(OR(AND(Q1885=Q1886,P1885&gt;0),AND(O1885&gt;0,O1885=O1886)),"duplicate","")</f>
        <v/>
      </c>
      <c r="AM1885" t="s">
        <v>827</v>
      </c>
      <c r="AN1885" t="s">
        <v>827</v>
      </c>
      <c r="AO1885" t="s">
        <v>826</v>
      </c>
      <c r="AP1885" t="s">
        <v>826</v>
      </c>
      <c r="AQ1885" t="s">
        <v>24</v>
      </c>
    </row>
    <row r="1886" spans="1:43" x14ac:dyDescent="0.2">
      <c r="A1886" s="30">
        <v>42920</v>
      </c>
      <c r="B1886" s="1">
        <v>42901</v>
      </c>
      <c r="C1886" s="1" t="str">
        <f>IF(F1886="Kup","6/13/2017",IF(F1886="Sag","6/14/2017",""))</f>
        <v>6/14/2017</v>
      </c>
      <c r="D1886" s="27">
        <f>A1886-B1886</f>
        <v>19</v>
      </c>
      <c r="E1886" s="27">
        <f>A1886-C1886</f>
        <v>20</v>
      </c>
      <c r="F1886" t="s">
        <v>919</v>
      </c>
      <c r="G1886">
        <v>20</v>
      </c>
      <c r="H1886" t="s">
        <v>42</v>
      </c>
      <c r="I1886" s="12" t="s">
        <v>55</v>
      </c>
      <c r="J1886" s="12" t="s">
        <v>985</v>
      </c>
      <c r="K1886" s="2" t="s">
        <v>969</v>
      </c>
      <c r="L1886" s="2" t="s">
        <v>968</v>
      </c>
      <c r="M1886">
        <v>8</v>
      </c>
      <c r="O1886" s="23">
        <v>16</v>
      </c>
      <c r="R1886" t="str">
        <f>IF(Q1886&gt;0,(P1886*(Q1886^2))*(3.14159/6),"")</f>
        <v/>
      </c>
      <c r="S1886" t="s">
        <v>24</v>
      </c>
      <c r="T1886" t="s">
        <v>25</v>
      </c>
      <c r="U1886" t="s">
        <v>26</v>
      </c>
      <c r="V1886" t="s">
        <v>62</v>
      </c>
      <c r="W1886" t="s">
        <v>63</v>
      </c>
      <c r="X1886" t="s">
        <v>28</v>
      </c>
      <c r="Z1886" t="s">
        <v>35</v>
      </c>
      <c r="AA1886" s="12" t="s">
        <v>835</v>
      </c>
      <c r="AB1886" t="str">
        <f>IF(Q1886&gt;0,"yes","no")</f>
        <v>no</v>
      </c>
      <c r="AC1886" t="str">
        <f>IF(O1886&gt;0,"yes","no")</f>
        <v>yes</v>
      </c>
      <c r="AD1886" t="str">
        <f>IF(AH1886="hatch","yes","no")</f>
        <v>no</v>
      </c>
      <c r="AE1886" t="str">
        <f>IF(AH1886="swimup","yes","no")</f>
        <v>no</v>
      </c>
      <c r="AF1886" t="str">
        <f>IF(AH1886="respiration","yes","no")</f>
        <v>no</v>
      </c>
      <c r="AH1886" t="s">
        <v>29</v>
      </c>
      <c r="AI1886">
        <f>IF(O1886&gt;0,(IF(S1886="live",O1886*0.84,IF(S1886="dried.ethanol",O1886*0.8449+2.8227,O1886))),"")</f>
        <v>13.44</v>
      </c>
      <c r="AL1886" t="str">
        <f>IF(OR(AND(Q1886=Q1887,P1886&gt;0),AND(O1886&gt;0,O1886=O1887)),"duplicate","")</f>
        <v/>
      </c>
      <c r="AM1886" t="s">
        <v>827</v>
      </c>
      <c r="AN1886" t="s">
        <v>827</v>
      </c>
      <c r="AO1886" t="s">
        <v>826</v>
      </c>
      <c r="AP1886" t="s">
        <v>826</v>
      </c>
      <c r="AQ1886" t="s">
        <v>24</v>
      </c>
    </row>
    <row r="1887" spans="1:43" x14ac:dyDescent="0.2">
      <c r="A1887" s="30">
        <v>42920</v>
      </c>
      <c r="B1887" s="1">
        <v>42901</v>
      </c>
      <c r="C1887" s="1" t="str">
        <f>IF(F1887="Kup","6/13/2017",IF(F1887="Sag","6/14/2017",""))</f>
        <v>6/14/2017</v>
      </c>
      <c r="D1887" s="27">
        <f>A1887-B1887</f>
        <v>19</v>
      </c>
      <c r="E1887" s="27">
        <f>A1887-C1887</f>
        <v>20</v>
      </c>
      <c r="F1887" t="s">
        <v>919</v>
      </c>
      <c r="G1887">
        <v>20</v>
      </c>
      <c r="H1887" t="s">
        <v>42</v>
      </c>
      <c r="I1887" s="12" t="s">
        <v>55</v>
      </c>
      <c r="J1887" s="12" t="s">
        <v>985</v>
      </c>
      <c r="K1887" s="2" t="s">
        <v>969</v>
      </c>
      <c r="L1887" s="2" t="s">
        <v>968</v>
      </c>
      <c r="M1887">
        <v>9</v>
      </c>
      <c r="O1887" s="23">
        <v>14.9</v>
      </c>
      <c r="R1887" t="str">
        <f>IF(Q1887&gt;0,(P1887*(Q1887^2))*(3.14159/6),"")</f>
        <v/>
      </c>
      <c r="S1887" t="s">
        <v>24</v>
      </c>
      <c r="T1887" t="s">
        <v>25</v>
      </c>
      <c r="U1887" t="s">
        <v>26</v>
      </c>
      <c r="V1887" t="s">
        <v>62</v>
      </c>
      <c r="W1887" t="s">
        <v>63</v>
      </c>
      <c r="X1887" t="s">
        <v>28</v>
      </c>
      <c r="Z1887" t="s">
        <v>35</v>
      </c>
      <c r="AA1887" s="12" t="s">
        <v>835</v>
      </c>
      <c r="AB1887" t="str">
        <f>IF(Q1887&gt;0,"yes","no")</f>
        <v>no</v>
      </c>
      <c r="AC1887" t="str">
        <f>IF(O1887&gt;0,"yes","no")</f>
        <v>yes</v>
      </c>
      <c r="AD1887" t="str">
        <f>IF(AH1887="hatch","yes","no")</f>
        <v>no</v>
      </c>
      <c r="AE1887" t="str">
        <f>IF(AH1887="swimup","yes","no")</f>
        <v>no</v>
      </c>
      <c r="AF1887" t="str">
        <f>IF(AH1887="respiration","yes","no")</f>
        <v>no</v>
      </c>
      <c r="AH1887" t="s">
        <v>29</v>
      </c>
      <c r="AI1887">
        <f>IF(O1887&gt;0,(IF(S1887="live",O1887*0.84,IF(S1887="dried.ethanol",O1887*0.8449+2.8227,O1887))),"")</f>
        <v>12.516</v>
      </c>
      <c r="AL1887" t="str">
        <f>IF(OR(AND(Q1887=Q1888,P1887&gt;0),AND(O1887&gt;0,O1887=O1888)),"duplicate","")</f>
        <v/>
      </c>
      <c r="AM1887" t="s">
        <v>827</v>
      </c>
      <c r="AN1887" t="s">
        <v>827</v>
      </c>
      <c r="AO1887" t="s">
        <v>826</v>
      </c>
      <c r="AP1887" t="s">
        <v>826</v>
      </c>
      <c r="AQ1887" t="s">
        <v>24</v>
      </c>
    </row>
    <row r="1888" spans="1:43" x14ac:dyDescent="0.2">
      <c r="A1888" s="30">
        <v>42920</v>
      </c>
      <c r="B1888" s="1">
        <v>42901</v>
      </c>
      <c r="C1888" s="1" t="str">
        <f>IF(F1888="Kup","6/13/2017",IF(F1888="Sag","6/14/2017",""))</f>
        <v>6/14/2017</v>
      </c>
      <c r="D1888" s="27">
        <f>A1888-B1888</f>
        <v>19</v>
      </c>
      <c r="E1888" s="27">
        <f>A1888-C1888</f>
        <v>20</v>
      </c>
      <c r="F1888" t="s">
        <v>919</v>
      </c>
      <c r="G1888">
        <v>20</v>
      </c>
      <c r="H1888" t="s">
        <v>42</v>
      </c>
      <c r="I1888" s="12" t="s">
        <v>55</v>
      </c>
      <c r="J1888" s="12" t="s">
        <v>985</v>
      </c>
      <c r="K1888" s="2" t="s">
        <v>969</v>
      </c>
      <c r="L1888" s="2" t="s">
        <v>968</v>
      </c>
      <c r="M1888">
        <v>10</v>
      </c>
      <c r="O1888" s="23">
        <v>16.5</v>
      </c>
      <c r="R1888" t="str">
        <f>IF(Q1888&gt;0,(P1888*(Q1888^2))*(3.14159/6),"")</f>
        <v/>
      </c>
      <c r="S1888" t="s">
        <v>24</v>
      </c>
      <c r="T1888" t="s">
        <v>25</v>
      </c>
      <c r="U1888" t="s">
        <v>26</v>
      </c>
      <c r="V1888" t="s">
        <v>62</v>
      </c>
      <c r="W1888" t="s">
        <v>63</v>
      </c>
      <c r="X1888" t="s">
        <v>28</v>
      </c>
      <c r="Z1888" t="s">
        <v>35</v>
      </c>
      <c r="AA1888" s="12" t="s">
        <v>835</v>
      </c>
      <c r="AB1888" t="str">
        <f>IF(Q1888&gt;0,"yes","no")</f>
        <v>no</v>
      </c>
      <c r="AC1888" t="str">
        <f>IF(O1888&gt;0,"yes","no")</f>
        <v>yes</v>
      </c>
      <c r="AD1888" t="str">
        <f>IF(AH1888="hatch","yes","no")</f>
        <v>no</v>
      </c>
      <c r="AE1888" t="str">
        <f>IF(AH1888="swimup","yes","no")</f>
        <v>no</v>
      </c>
      <c r="AF1888" t="str">
        <f>IF(AH1888="respiration","yes","no")</f>
        <v>no</v>
      </c>
      <c r="AH1888" t="s">
        <v>29</v>
      </c>
      <c r="AI1888">
        <f>IF(O1888&gt;0,(IF(S1888="live",O1888*0.84,IF(S1888="dried.ethanol",O1888*0.8449+2.8227,O1888))),"")</f>
        <v>13.86</v>
      </c>
      <c r="AL1888" t="str">
        <f>IF(OR(AND(Q1888=Q1889,P1888&gt;0),AND(O1888&gt;0,O1888=O1889)),"duplicate","")</f>
        <v/>
      </c>
      <c r="AM1888" t="s">
        <v>827</v>
      </c>
      <c r="AN1888" t="s">
        <v>827</v>
      </c>
      <c r="AO1888" t="s">
        <v>826</v>
      </c>
      <c r="AP1888" t="s">
        <v>826</v>
      </c>
      <c r="AQ1888" t="s">
        <v>24</v>
      </c>
    </row>
    <row r="1889" spans="1:43" x14ac:dyDescent="0.2">
      <c r="A1889" s="30">
        <v>42920</v>
      </c>
      <c r="B1889" s="1">
        <v>42901</v>
      </c>
      <c r="C1889" s="1" t="str">
        <f>IF(F1889="Kup","6/13/2017",IF(F1889="Sag","6/14/2017",""))</f>
        <v>6/14/2017</v>
      </c>
      <c r="D1889" s="27">
        <f>A1889-B1889</f>
        <v>19</v>
      </c>
      <c r="E1889" s="27">
        <f>A1889-C1889</f>
        <v>20</v>
      </c>
      <c r="F1889" t="s">
        <v>919</v>
      </c>
      <c r="G1889">
        <v>20</v>
      </c>
      <c r="H1889" t="s">
        <v>42</v>
      </c>
      <c r="I1889" s="12" t="s">
        <v>55</v>
      </c>
      <c r="J1889" s="12" t="s">
        <v>985</v>
      </c>
      <c r="K1889" s="2" t="s">
        <v>969</v>
      </c>
      <c r="L1889" s="2" t="s">
        <v>968</v>
      </c>
      <c r="M1889">
        <v>11</v>
      </c>
      <c r="O1889" s="23">
        <v>15</v>
      </c>
      <c r="R1889" t="str">
        <f>IF(Q1889&gt;0,(P1889*(Q1889^2))*(3.14159/6),"")</f>
        <v/>
      </c>
      <c r="S1889" t="s">
        <v>24</v>
      </c>
      <c r="T1889" t="s">
        <v>25</v>
      </c>
      <c r="U1889" t="s">
        <v>26</v>
      </c>
      <c r="V1889" t="s">
        <v>62</v>
      </c>
      <c r="W1889" t="s">
        <v>63</v>
      </c>
      <c r="X1889" t="s">
        <v>28</v>
      </c>
      <c r="Z1889" t="s">
        <v>35</v>
      </c>
      <c r="AA1889" s="12" t="s">
        <v>835</v>
      </c>
      <c r="AB1889" t="str">
        <f>IF(Q1889&gt;0,"yes","no")</f>
        <v>no</v>
      </c>
      <c r="AC1889" t="str">
        <f>IF(O1889&gt;0,"yes","no")</f>
        <v>yes</v>
      </c>
      <c r="AD1889" t="str">
        <f>IF(AH1889="hatch","yes","no")</f>
        <v>no</v>
      </c>
      <c r="AE1889" t="str">
        <f>IF(AH1889="swimup","yes","no")</f>
        <v>no</v>
      </c>
      <c r="AF1889" t="str">
        <f>IF(AH1889="respiration","yes","no")</f>
        <v>no</v>
      </c>
      <c r="AH1889" t="s">
        <v>29</v>
      </c>
      <c r="AI1889">
        <f>IF(O1889&gt;0,(IF(S1889="live",O1889*0.84,IF(S1889="dried.ethanol",O1889*0.8449+2.8227,O1889))),"")</f>
        <v>12.6</v>
      </c>
      <c r="AL1889" t="str">
        <f>IF(OR(AND(Q1889=Q1890,P1889&gt;0),AND(O1889&gt;0,O1889=O1890)),"duplicate","")</f>
        <v/>
      </c>
      <c r="AM1889" t="s">
        <v>827</v>
      </c>
      <c r="AN1889" t="s">
        <v>827</v>
      </c>
      <c r="AO1889" t="s">
        <v>826</v>
      </c>
      <c r="AP1889" t="s">
        <v>826</v>
      </c>
      <c r="AQ1889" t="s">
        <v>24</v>
      </c>
    </row>
    <row r="1890" spans="1:43" x14ac:dyDescent="0.2">
      <c r="A1890" s="30">
        <v>42920</v>
      </c>
      <c r="B1890" s="1">
        <v>42901</v>
      </c>
      <c r="C1890" s="1" t="str">
        <f>IF(F1890="Kup","6/13/2017",IF(F1890="Sag","6/14/2017",""))</f>
        <v>6/14/2017</v>
      </c>
      <c r="D1890" s="27">
        <f>A1890-B1890</f>
        <v>19</v>
      </c>
      <c r="E1890" s="27">
        <f>A1890-C1890</f>
        <v>20</v>
      </c>
      <c r="F1890" t="s">
        <v>919</v>
      </c>
      <c r="G1890">
        <v>20</v>
      </c>
      <c r="H1890" t="s">
        <v>42</v>
      </c>
      <c r="I1890" s="12" t="s">
        <v>59</v>
      </c>
      <c r="J1890" s="12" t="s">
        <v>991</v>
      </c>
      <c r="K1890" s="2" t="s">
        <v>975</v>
      </c>
      <c r="L1890" s="2" t="s">
        <v>974</v>
      </c>
      <c r="M1890">
        <v>1</v>
      </c>
      <c r="N1890">
        <v>1</v>
      </c>
      <c r="O1890" s="23">
        <v>13.846</v>
      </c>
      <c r="R1890" t="str">
        <f>IF(Q1890&gt;0,(P1890*(Q1890^2))*(3.14159/6),"")</f>
        <v/>
      </c>
      <c r="S1890" t="s">
        <v>32</v>
      </c>
      <c r="T1890" t="s">
        <v>25</v>
      </c>
      <c r="U1890" t="s">
        <v>26</v>
      </c>
      <c r="V1890" t="s">
        <v>636</v>
      </c>
      <c r="X1890" t="s">
        <v>34</v>
      </c>
      <c r="AA1890" s="12" t="s">
        <v>835</v>
      </c>
      <c r="AB1890" t="str">
        <f>IF(Q1890&gt;0,"yes","no")</f>
        <v>no</v>
      </c>
      <c r="AC1890" t="str">
        <f>IF(O1890&gt;0,"yes","no")</f>
        <v>yes</v>
      </c>
      <c r="AD1890" t="str">
        <f>IF(AH1890="hatch","yes","no")</f>
        <v>no</v>
      </c>
      <c r="AE1890" t="str">
        <f>IF(AH1890="swimup","yes","no")</f>
        <v>no</v>
      </c>
      <c r="AF1890" t="str">
        <f>IF(AH1890="respiration","yes","no")</f>
        <v>no</v>
      </c>
      <c r="AH1890" t="s">
        <v>29</v>
      </c>
      <c r="AI1890">
        <f>IF(O1890&gt;0,(IF(S1890="live",O1890*0.84,IF(S1890="dried.ethanol",O1890*0.8449+2.8227,O1890))),"")</f>
        <v>13.846</v>
      </c>
      <c r="AL1890" t="str">
        <f>IF(OR(AND(Q1890=Q1891,P1890&gt;0),AND(O1890&gt;0,O1890=O1891)),"duplicate","")</f>
        <v/>
      </c>
      <c r="AM1890" t="s">
        <v>827</v>
      </c>
      <c r="AN1890" t="s">
        <v>827</v>
      </c>
      <c r="AO1890" t="s">
        <v>826</v>
      </c>
      <c r="AP1890" t="s">
        <v>826</v>
      </c>
      <c r="AQ1890" t="s">
        <v>32</v>
      </c>
    </row>
    <row r="1891" spans="1:43" x14ac:dyDescent="0.2">
      <c r="A1891" s="30">
        <v>42920</v>
      </c>
      <c r="B1891" s="1">
        <v>42901</v>
      </c>
      <c r="C1891" s="1" t="str">
        <f>IF(F1891="Kup","6/13/2017",IF(F1891="Sag","6/14/2017",""))</f>
        <v>6/14/2017</v>
      </c>
      <c r="D1891" s="27">
        <f>A1891-B1891</f>
        <v>19</v>
      </c>
      <c r="E1891" s="27">
        <f>A1891-C1891</f>
        <v>20</v>
      </c>
      <c r="F1891" t="s">
        <v>919</v>
      </c>
      <c r="G1891">
        <v>20</v>
      </c>
      <c r="H1891" t="s">
        <v>42</v>
      </c>
      <c r="I1891" s="12" t="s">
        <v>59</v>
      </c>
      <c r="J1891" s="12" t="s">
        <v>991</v>
      </c>
      <c r="K1891" s="2" t="s">
        <v>975</v>
      </c>
      <c r="L1891" s="2" t="s">
        <v>974</v>
      </c>
      <c r="M1891">
        <v>2</v>
      </c>
      <c r="N1891">
        <v>2</v>
      </c>
      <c r="O1891" s="23">
        <v>14.331</v>
      </c>
      <c r="R1891" t="str">
        <f>IF(Q1891&gt;0,(P1891*(Q1891^2))*(3.14159/6),"")</f>
        <v/>
      </c>
      <c r="S1891" t="s">
        <v>32</v>
      </c>
      <c r="T1891" t="s">
        <v>25</v>
      </c>
      <c r="U1891" t="s">
        <v>26</v>
      </c>
      <c r="V1891" t="s">
        <v>636</v>
      </c>
      <c r="X1891" t="s">
        <v>34</v>
      </c>
      <c r="AA1891" s="12" t="s">
        <v>835</v>
      </c>
      <c r="AB1891" t="str">
        <f>IF(Q1891&gt;0,"yes","no")</f>
        <v>no</v>
      </c>
      <c r="AC1891" t="str">
        <f>IF(O1891&gt;0,"yes","no")</f>
        <v>yes</v>
      </c>
      <c r="AD1891" t="str">
        <f>IF(AH1891="hatch","yes","no")</f>
        <v>no</v>
      </c>
      <c r="AE1891" t="str">
        <f>IF(AH1891="swimup","yes","no")</f>
        <v>no</v>
      </c>
      <c r="AF1891" t="str">
        <f>IF(AH1891="respiration","yes","no")</f>
        <v>no</v>
      </c>
      <c r="AH1891" t="s">
        <v>29</v>
      </c>
      <c r="AI1891">
        <f>IF(O1891&gt;0,(IF(S1891="live",O1891*0.84,IF(S1891="dried.ethanol",O1891*0.8449+2.8227,O1891))),"")</f>
        <v>14.331</v>
      </c>
      <c r="AL1891" t="str">
        <f>IF(OR(AND(Q1891=Q1892,P1891&gt;0),AND(O1891&gt;0,O1891=O1892)),"duplicate","")</f>
        <v/>
      </c>
      <c r="AM1891" t="s">
        <v>827</v>
      </c>
      <c r="AN1891" t="s">
        <v>827</v>
      </c>
      <c r="AO1891" t="s">
        <v>826</v>
      </c>
      <c r="AP1891" t="s">
        <v>826</v>
      </c>
      <c r="AQ1891" t="s">
        <v>32</v>
      </c>
    </row>
    <row r="1892" spans="1:43" x14ac:dyDescent="0.2">
      <c r="A1892" s="30">
        <v>42920</v>
      </c>
      <c r="B1892" s="1">
        <v>42901</v>
      </c>
      <c r="C1892" s="1" t="str">
        <f>IF(F1892="Kup","6/13/2017",IF(F1892="Sag","6/14/2017",""))</f>
        <v>6/14/2017</v>
      </c>
      <c r="D1892" s="27">
        <f>A1892-B1892</f>
        <v>19</v>
      </c>
      <c r="E1892" s="27">
        <f>A1892-C1892</f>
        <v>20</v>
      </c>
      <c r="F1892" t="s">
        <v>919</v>
      </c>
      <c r="G1892">
        <v>20</v>
      </c>
      <c r="H1892" t="s">
        <v>42</v>
      </c>
      <c r="I1892" s="12" t="s">
        <v>59</v>
      </c>
      <c r="J1892" s="12" t="s">
        <v>991</v>
      </c>
      <c r="K1892" s="2" t="s">
        <v>975</v>
      </c>
      <c r="L1892" s="2" t="s">
        <v>974</v>
      </c>
      <c r="M1892">
        <v>3</v>
      </c>
      <c r="N1892">
        <v>3</v>
      </c>
      <c r="O1892" s="23">
        <v>14.541</v>
      </c>
      <c r="R1892" t="str">
        <f>IF(Q1892&gt;0,(P1892*(Q1892^2))*(3.14159/6),"")</f>
        <v/>
      </c>
      <c r="S1892" t="s">
        <v>32</v>
      </c>
      <c r="T1892" t="s">
        <v>25</v>
      </c>
      <c r="U1892" t="s">
        <v>26</v>
      </c>
      <c r="V1892" t="s">
        <v>636</v>
      </c>
      <c r="X1892" t="s">
        <v>34</v>
      </c>
      <c r="AA1892" s="12" t="s">
        <v>835</v>
      </c>
      <c r="AB1892" t="str">
        <f>IF(Q1892&gt;0,"yes","no")</f>
        <v>no</v>
      </c>
      <c r="AC1892" t="str">
        <f>IF(O1892&gt;0,"yes","no")</f>
        <v>yes</v>
      </c>
      <c r="AD1892" t="str">
        <f>IF(AH1892="hatch","yes","no")</f>
        <v>no</v>
      </c>
      <c r="AE1892" t="str">
        <f>IF(AH1892="swimup","yes","no")</f>
        <v>no</v>
      </c>
      <c r="AF1892" t="str">
        <f>IF(AH1892="respiration","yes","no")</f>
        <v>no</v>
      </c>
      <c r="AH1892" t="s">
        <v>29</v>
      </c>
      <c r="AI1892">
        <f>IF(O1892&gt;0,(IF(S1892="live",O1892*0.84,IF(S1892="dried.ethanol",O1892*0.8449+2.8227,O1892))),"")</f>
        <v>14.541</v>
      </c>
      <c r="AL1892" t="str">
        <f>IF(OR(AND(Q1892=Q1893,P1892&gt;0),AND(O1892&gt;0,O1892=O1893)),"duplicate","")</f>
        <v/>
      </c>
      <c r="AM1892" t="s">
        <v>827</v>
      </c>
      <c r="AN1892" t="s">
        <v>827</v>
      </c>
      <c r="AO1892" t="s">
        <v>826</v>
      </c>
      <c r="AP1892" t="s">
        <v>826</v>
      </c>
      <c r="AQ1892" t="s">
        <v>32</v>
      </c>
    </row>
    <row r="1893" spans="1:43" x14ac:dyDescent="0.2">
      <c r="A1893" s="30">
        <v>42920</v>
      </c>
      <c r="B1893" s="1">
        <v>42901</v>
      </c>
      <c r="C1893" s="1" t="str">
        <f>IF(F1893="Kup","6/13/2017",IF(F1893="Sag","6/14/2017",""))</f>
        <v>6/14/2017</v>
      </c>
      <c r="D1893" s="27">
        <f>A1893-B1893</f>
        <v>19</v>
      </c>
      <c r="E1893" s="27">
        <f>A1893-C1893</f>
        <v>20</v>
      </c>
      <c r="F1893" t="s">
        <v>919</v>
      </c>
      <c r="G1893">
        <v>20</v>
      </c>
      <c r="H1893" t="s">
        <v>42</v>
      </c>
      <c r="I1893" s="12" t="s">
        <v>59</v>
      </c>
      <c r="J1893" s="12" t="s">
        <v>991</v>
      </c>
      <c r="K1893" s="2" t="s">
        <v>975</v>
      </c>
      <c r="L1893" s="2" t="s">
        <v>974</v>
      </c>
      <c r="M1893">
        <v>4</v>
      </c>
      <c r="N1893">
        <v>4</v>
      </c>
      <c r="O1893" s="23">
        <v>14.666</v>
      </c>
      <c r="R1893" t="str">
        <f>IF(Q1893&gt;0,(P1893*(Q1893^2))*(3.14159/6),"")</f>
        <v/>
      </c>
      <c r="S1893" t="s">
        <v>32</v>
      </c>
      <c r="T1893" t="s">
        <v>25</v>
      </c>
      <c r="U1893" t="s">
        <v>26</v>
      </c>
      <c r="V1893" t="s">
        <v>636</v>
      </c>
      <c r="X1893" t="s">
        <v>34</v>
      </c>
      <c r="AA1893" s="12" t="s">
        <v>835</v>
      </c>
      <c r="AB1893" t="str">
        <f>IF(Q1893&gt;0,"yes","no")</f>
        <v>no</v>
      </c>
      <c r="AC1893" t="str">
        <f>IF(O1893&gt;0,"yes","no")</f>
        <v>yes</v>
      </c>
      <c r="AD1893" t="str">
        <f>IF(AH1893="hatch","yes","no")</f>
        <v>no</v>
      </c>
      <c r="AE1893" t="str">
        <f>IF(AH1893="swimup","yes","no")</f>
        <v>no</v>
      </c>
      <c r="AF1893" t="str">
        <f>IF(AH1893="respiration","yes","no")</f>
        <v>no</v>
      </c>
      <c r="AH1893" t="s">
        <v>29</v>
      </c>
      <c r="AI1893">
        <f>IF(O1893&gt;0,(IF(S1893="live",O1893*0.84,IF(S1893="dried.ethanol",O1893*0.8449+2.8227,O1893))),"")</f>
        <v>14.666</v>
      </c>
      <c r="AL1893" t="str">
        <f>IF(OR(AND(Q1893=Q1894,P1893&gt;0),AND(O1893&gt;0,O1893=O1894)),"duplicate","")</f>
        <v/>
      </c>
      <c r="AM1893" t="s">
        <v>827</v>
      </c>
      <c r="AN1893" t="s">
        <v>827</v>
      </c>
      <c r="AO1893" t="s">
        <v>826</v>
      </c>
      <c r="AP1893" t="s">
        <v>826</v>
      </c>
      <c r="AQ1893" t="s">
        <v>32</v>
      </c>
    </row>
    <row r="1894" spans="1:43" x14ac:dyDescent="0.2">
      <c r="A1894" s="30">
        <v>42920</v>
      </c>
      <c r="B1894" s="1">
        <v>42901</v>
      </c>
      <c r="C1894" s="1" t="str">
        <f>IF(F1894="Kup","6/13/2017",IF(F1894="Sag","6/14/2017",""))</f>
        <v>6/14/2017</v>
      </c>
      <c r="D1894" s="27">
        <f>A1894-B1894</f>
        <v>19</v>
      </c>
      <c r="E1894" s="27">
        <f>A1894-C1894</f>
        <v>20</v>
      </c>
      <c r="F1894" t="s">
        <v>919</v>
      </c>
      <c r="G1894">
        <v>20</v>
      </c>
      <c r="H1894" t="s">
        <v>42</v>
      </c>
      <c r="I1894" s="12" t="s">
        <v>59</v>
      </c>
      <c r="J1894" s="12" t="s">
        <v>991</v>
      </c>
      <c r="K1894" s="2" t="s">
        <v>975</v>
      </c>
      <c r="L1894" s="2" t="s">
        <v>974</v>
      </c>
      <c r="M1894">
        <v>5</v>
      </c>
      <c r="N1894">
        <v>5</v>
      </c>
      <c r="O1894" s="23">
        <v>14.911</v>
      </c>
      <c r="R1894" t="str">
        <f>IF(Q1894&gt;0,(P1894*(Q1894^2))*(3.14159/6),"")</f>
        <v/>
      </c>
      <c r="S1894" t="s">
        <v>32</v>
      </c>
      <c r="T1894" t="s">
        <v>25</v>
      </c>
      <c r="U1894" t="s">
        <v>26</v>
      </c>
      <c r="V1894" t="s">
        <v>636</v>
      </c>
      <c r="X1894" t="s">
        <v>34</v>
      </c>
      <c r="AA1894" s="12" t="s">
        <v>835</v>
      </c>
      <c r="AB1894" t="str">
        <f>IF(Q1894&gt;0,"yes","no")</f>
        <v>no</v>
      </c>
      <c r="AC1894" t="str">
        <f>IF(O1894&gt;0,"yes","no")</f>
        <v>yes</v>
      </c>
      <c r="AD1894" t="str">
        <f>IF(AH1894="hatch","yes","no")</f>
        <v>no</v>
      </c>
      <c r="AE1894" t="str">
        <f>IF(AH1894="swimup","yes","no")</f>
        <v>no</v>
      </c>
      <c r="AF1894" t="str">
        <f>IF(AH1894="respiration","yes","no")</f>
        <v>no</v>
      </c>
      <c r="AH1894" t="s">
        <v>29</v>
      </c>
      <c r="AI1894">
        <f>IF(O1894&gt;0,(IF(S1894="live",O1894*0.84,IF(S1894="dried.ethanol",O1894*0.8449+2.8227,O1894))),"")</f>
        <v>14.911</v>
      </c>
      <c r="AL1894" t="str">
        <f>IF(OR(AND(Q1894=Q1895,P1894&gt;0),AND(O1894&gt;0,O1894=O1895)),"duplicate","")</f>
        <v/>
      </c>
      <c r="AM1894" t="s">
        <v>827</v>
      </c>
      <c r="AN1894" t="s">
        <v>827</v>
      </c>
      <c r="AO1894" t="s">
        <v>826</v>
      </c>
      <c r="AP1894" t="s">
        <v>826</v>
      </c>
      <c r="AQ1894" t="s">
        <v>32</v>
      </c>
    </row>
    <row r="1895" spans="1:43" x14ac:dyDescent="0.2">
      <c r="A1895" s="28">
        <v>42924</v>
      </c>
      <c r="B1895" s="1">
        <v>42899</v>
      </c>
      <c r="C1895" s="1" t="str">
        <f>IF(F1895="Kup","6/13/2017",IF(F1895="Sag","6/14/2017",""))</f>
        <v>6/13/2017</v>
      </c>
      <c r="D1895" s="27">
        <f>A1895-B1895</f>
        <v>25</v>
      </c>
      <c r="E1895" s="27">
        <f>A1895-C1895</f>
        <v>25</v>
      </c>
      <c r="F1895" t="s">
        <v>21</v>
      </c>
      <c r="G1895">
        <v>25</v>
      </c>
      <c r="H1895" t="s">
        <v>22</v>
      </c>
      <c r="I1895" s="12" t="s">
        <v>43</v>
      </c>
      <c r="J1895" s="12" t="s">
        <v>977</v>
      </c>
      <c r="K1895" s="3" t="s">
        <v>942</v>
      </c>
      <c r="L1895" s="3" t="s">
        <v>943</v>
      </c>
      <c r="M1895">
        <v>1</v>
      </c>
      <c r="N1895">
        <v>1</v>
      </c>
      <c r="O1895" s="23">
        <v>11.728</v>
      </c>
      <c r="P1895">
        <v>2.6419999999999999</v>
      </c>
      <c r="Q1895">
        <v>1.694</v>
      </c>
      <c r="R1895">
        <f>IF(Q1895&gt;0,(P1895*(Q1895^2))*(3.14159/6),"")</f>
        <v>3.9697017681993461</v>
      </c>
      <c r="S1895" t="s">
        <v>32</v>
      </c>
      <c r="T1895" t="s">
        <v>25</v>
      </c>
      <c r="U1895" t="s">
        <v>26</v>
      </c>
      <c r="V1895" t="s">
        <v>604</v>
      </c>
      <c r="X1895" t="s">
        <v>830</v>
      </c>
      <c r="AA1895" s="12" t="s">
        <v>835</v>
      </c>
      <c r="AB1895" t="str">
        <f>IF(Q1895&gt;0,"yes","no")</f>
        <v>yes</v>
      </c>
      <c r="AC1895" t="str">
        <f>IF(O1895&gt;0,"yes","no")</f>
        <v>yes</v>
      </c>
      <c r="AD1895" t="str">
        <f>IF(AH1895="hatch","yes","no")</f>
        <v>no</v>
      </c>
      <c r="AE1895" t="str">
        <f>IF(AH1895="swimup","yes","no")</f>
        <v>no</v>
      </c>
      <c r="AF1895" t="str">
        <f>IF(AH1895="respiration","yes","no")</f>
        <v>no</v>
      </c>
      <c r="AH1895" t="s">
        <v>29</v>
      </c>
      <c r="AI1895">
        <f>IF(O1895&gt;0,(IF(S1895="live",O1895*0.84,IF(S1895="dried.ethanol",O1895*0.8449+2.8227,O1895))),"")</f>
        <v>11.728</v>
      </c>
      <c r="AJ1895" t="s">
        <v>593</v>
      </c>
      <c r="AL1895" t="str">
        <f>IF(OR(AND(Q1895=Q1896,P1895&gt;0),AND(O1895&gt;0,O1895=O1896)),"duplicate","")</f>
        <v/>
      </c>
      <c r="AM1895" t="s">
        <v>827</v>
      </c>
      <c r="AN1895" t="s">
        <v>827</v>
      </c>
      <c r="AO1895" t="s">
        <v>826</v>
      </c>
      <c r="AP1895" t="s">
        <v>826</v>
      </c>
      <c r="AQ1895" t="s">
        <v>32</v>
      </c>
    </row>
    <row r="1896" spans="1:43" x14ac:dyDescent="0.2">
      <c r="A1896" s="28">
        <v>42924</v>
      </c>
      <c r="B1896" s="1">
        <v>42899</v>
      </c>
      <c r="C1896" s="1" t="str">
        <f>IF(F1896="Kup","6/13/2017",IF(F1896="Sag","6/14/2017",""))</f>
        <v>6/13/2017</v>
      </c>
      <c r="D1896" s="27">
        <f>A1896-B1896</f>
        <v>25</v>
      </c>
      <c r="E1896" s="27">
        <f>A1896-C1896</f>
        <v>25</v>
      </c>
      <c r="F1896" t="s">
        <v>21</v>
      </c>
      <c r="G1896">
        <v>25</v>
      </c>
      <c r="H1896" t="s">
        <v>22</v>
      </c>
      <c r="I1896" s="12" t="s">
        <v>43</v>
      </c>
      <c r="J1896" s="12" t="s">
        <v>977</v>
      </c>
      <c r="K1896" s="3" t="s">
        <v>942</v>
      </c>
      <c r="L1896" s="3" t="s">
        <v>943</v>
      </c>
      <c r="M1896">
        <v>2</v>
      </c>
      <c r="N1896">
        <v>2</v>
      </c>
      <c r="O1896" s="23">
        <v>11.994999999999999</v>
      </c>
      <c r="P1896">
        <v>2.524</v>
      </c>
      <c r="Q1896">
        <v>1.1160000000000001</v>
      </c>
      <c r="R1896">
        <f>IF(Q1896&gt;0,(P1896*(Q1896^2))*(3.14159/6),"")</f>
        <v>1.6459475630601603</v>
      </c>
      <c r="S1896" t="s">
        <v>32</v>
      </c>
      <c r="T1896" t="s">
        <v>25</v>
      </c>
      <c r="U1896" t="s">
        <v>26</v>
      </c>
      <c r="V1896" t="s">
        <v>604</v>
      </c>
      <c r="X1896" t="s">
        <v>830</v>
      </c>
      <c r="AA1896" s="12" t="s">
        <v>835</v>
      </c>
      <c r="AB1896" t="str">
        <f>IF(Q1896&gt;0,"yes","no")</f>
        <v>yes</v>
      </c>
      <c r="AC1896" t="str">
        <f>IF(O1896&gt;0,"yes","no")</f>
        <v>yes</v>
      </c>
      <c r="AD1896" t="str">
        <f>IF(AH1896="hatch","yes","no")</f>
        <v>no</v>
      </c>
      <c r="AE1896" t="str">
        <f>IF(AH1896="swimup","yes","no")</f>
        <v>no</v>
      </c>
      <c r="AF1896" t="str">
        <f>IF(AH1896="respiration","yes","no")</f>
        <v>no</v>
      </c>
      <c r="AH1896" t="s">
        <v>29</v>
      </c>
      <c r="AI1896">
        <f>IF(O1896&gt;0,(IF(S1896="live",O1896*0.84,IF(S1896="dried.ethanol",O1896*0.8449+2.8227,O1896))),"")</f>
        <v>11.994999999999999</v>
      </c>
      <c r="AJ1896" t="s">
        <v>593</v>
      </c>
      <c r="AL1896" t="str">
        <f>IF(OR(AND(Q1896=Q1897,P1896&gt;0),AND(O1896&gt;0,O1896=O1897)),"duplicate","")</f>
        <v/>
      </c>
      <c r="AM1896" t="s">
        <v>827</v>
      </c>
      <c r="AN1896" t="s">
        <v>827</v>
      </c>
      <c r="AO1896" t="s">
        <v>826</v>
      </c>
      <c r="AP1896" t="s">
        <v>826</v>
      </c>
      <c r="AQ1896" t="s">
        <v>32</v>
      </c>
    </row>
    <row r="1897" spans="1:43" x14ac:dyDescent="0.2">
      <c r="A1897" s="28">
        <v>42924</v>
      </c>
      <c r="B1897" s="1">
        <v>42899</v>
      </c>
      <c r="C1897" s="1" t="str">
        <f>IF(F1897="Kup","6/13/2017",IF(F1897="Sag","6/14/2017",""))</f>
        <v>6/13/2017</v>
      </c>
      <c r="D1897" s="27">
        <f>A1897-B1897</f>
        <v>25</v>
      </c>
      <c r="E1897" s="27">
        <f>A1897-C1897</f>
        <v>25</v>
      </c>
      <c r="F1897" t="s">
        <v>21</v>
      </c>
      <c r="G1897">
        <v>25</v>
      </c>
      <c r="H1897" t="s">
        <v>22</v>
      </c>
      <c r="I1897" s="12" t="s">
        <v>43</v>
      </c>
      <c r="J1897" s="12" t="s">
        <v>977</v>
      </c>
      <c r="K1897" s="3" t="s">
        <v>942</v>
      </c>
      <c r="L1897" s="3" t="s">
        <v>943</v>
      </c>
      <c r="M1897">
        <v>3</v>
      </c>
      <c r="N1897">
        <v>3</v>
      </c>
      <c r="O1897" s="23">
        <v>11.215999999999999</v>
      </c>
      <c r="P1897">
        <v>2.6859999999999999</v>
      </c>
      <c r="Q1897">
        <v>1.6990000000000001</v>
      </c>
      <c r="R1897">
        <f>IF(Q1897&gt;0,(P1897*(Q1897^2))*(3.14159/6),"")</f>
        <v>4.0596727033991229</v>
      </c>
      <c r="S1897" t="s">
        <v>32</v>
      </c>
      <c r="T1897" t="s">
        <v>25</v>
      </c>
      <c r="U1897" t="s">
        <v>26</v>
      </c>
      <c r="V1897" t="s">
        <v>604</v>
      </c>
      <c r="X1897" t="s">
        <v>830</v>
      </c>
      <c r="AA1897" s="12" t="s">
        <v>835</v>
      </c>
      <c r="AB1897" t="str">
        <f>IF(Q1897&gt;0,"yes","no")</f>
        <v>yes</v>
      </c>
      <c r="AC1897" t="str">
        <f>IF(O1897&gt;0,"yes","no")</f>
        <v>yes</v>
      </c>
      <c r="AD1897" t="str">
        <f>IF(AH1897="hatch","yes","no")</f>
        <v>no</v>
      </c>
      <c r="AE1897" t="str">
        <f>IF(AH1897="swimup","yes","no")</f>
        <v>no</v>
      </c>
      <c r="AF1897" t="str">
        <f>IF(AH1897="respiration","yes","no")</f>
        <v>no</v>
      </c>
      <c r="AH1897" t="s">
        <v>29</v>
      </c>
      <c r="AI1897">
        <f>IF(O1897&gt;0,(IF(S1897="live",O1897*0.84,IF(S1897="dried.ethanol",O1897*0.8449+2.8227,O1897))),"")</f>
        <v>11.215999999999999</v>
      </c>
      <c r="AJ1897" t="s">
        <v>593</v>
      </c>
      <c r="AL1897" t="str">
        <f>IF(OR(AND(Q1897=Q1898,P1897&gt;0),AND(O1897&gt;0,O1897=O1898)),"duplicate","")</f>
        <v/>
      </c>
      <c r="AM1897" t="s">
        <v>827</v>
      </c>
      <c r="AN1897" t="s">
        <v>827</v>
      </c>
      <c r="AO1897" t="s">
        <v>826</v>
      </c>
      <c r="AP1897" t="s">
        <v>826</v>
      </c>
      <c r="AQ1897" t="s">
        <v>32</v>
      </c>
    </row>
    <row r="1898" spans="1:43" x14ac:dyDescent="0.2">
      <c r="A1898" s="28">
        <v>42924</v>
      </c>
      <c r="B1898" s="1">
        <v>42899</v>
      </c>
      <c r="C1898" s="1" t="str">
        <f>IF(F1898="Kup","6/13/2017",IF(F1898="Sag","6/14/2017",""))</f>
        <v>6/13/2017</v>
      </c>
      <c r="D1898" s="27">
        <f>A1898-B1898</f>
        <v>25</v>
      </c>
      <c r="E1898" s="27">
        <f>A1898-C1898</f>
        <v>25</v>
      </c>
      <c r="F1898" t="s">
        <v>21</v>
      </c>
      <c r="G1898">
        <v>25</v>
      </c>
      <c r="H1898" t="s">
        <v>22</v>
      </c>
      <c r="I1898" s="12" t="s">
        <v>43</v>
      </c>
      <c r="J1898" s="12" t="s">
        <v>977</v>
      </c>
      <c r="K1898" s="3" t="s">
        <v>942</v>
      </c>
      <c r="L1898" s="3" t="s">
        <v>943</v>
      </c>
      <c r="M1898">
        <v>4</v>
      </c>
      <c r="N1898">
        <v>4</v>
      </c>
      <c r="O1898" s="23">
        <v>11.862</v>
      </c>
      <c r="P1898">
        <v>2.5230000000000001</v>
      </c>
      <c r="Q1898">
        <v>1.734</v>
      </c>
      <c r="R1898">
        <f>IF(Q1898&gt;0,(P1898*(Q1898^2))*(3.14159/6),"")</f>
        <v>3.9720407217478195</v>
      </c>
      <c r="S1898" t="s">
        <v>32</v>
      </c>
      <c r="T1898" t="s">
        <v>25</v>
      </c>
      <c r="U1898" t="s">
        <v>26</v>
      </c>
      <c r="V1898" t="s">
        <v>604</v>
      </c>
      <c r="X1898" t="s">
        <v>830</v>
      </c>
      <c r="AA1898" s="12" t="s">
        <v>835</v>
      </c>
      <c r="AB1898" t="str">
        <f>IF(Q1898&gt;0,"yes","no")</f>
        <v>yes</v>
      </c>
      <c r="AC1898" t="str">
        <f>IF(O1898&gt;0,"yes","no")</f>
        <v>yes</v>
      </c>
      <c r="AD1898" t="str">
        <f>IF(AH1898="hatch","yes","no")</f>
        <v>no</v>
      </c>
      <c r="AE1898" t="str">
        <f>IF(AH1898="swimup","yes","no")</f>
        <v>no</v>
      </c>
      <c r="AF1898" t="str">
        <f>IF(AH1898="respiration","yes","no")</f>
        <v>no</v>
      </c>
      <c r="AH1898" t="s">
        <v>29</v>
      </c>
      <c r="AI1898">
        <f>IF(O1898&gt;0,(IF(S1898="live",O1898*0.84,IF(S1898="dried.ethanol",O1898*0.8449+2.8227,O1898))),"")</f>
        <v>11.862</v>
      </c>
      <c r="AJ1898" t="s">
        <v>593</v>
      </c>
      <c r="AL1898" t="str">
        <f>IF(OR(AND(Q1898=Q1899,P1898&gt;0),AND(O1898&gt;0,O1898=O1899)),"duplicate","")</f>
        <v/>
      </c>
      <c r="AM1898" t="s">
        <v>827</v>
      </c>
      <c r="AN1898" t="s">
        <v>827</v>
      </c>
      <c r="AO1898" t="s">
        <v>826</v>
      </c>
      <c r="AP1898" t="s">
        <v>826</v>
      </c>
      <c r="AQ1898" t="s">
        <v>32</v>
      </c>
    </row>
    <row r="1899" spans="1:43" x14ac:dyDescent="0.2">
      <c r="A1899" s="28">
        <v>42924</v>
      </c>
      <c r="B1899" s="1">
        <v>42899</v>
      </c>
      <c r="C1899" s="1" t="str">
        <f>IF(F1899="Kup","6/13/2017",IF(F1899="Sag","6/14/2017",""))</f>
        <v>6/13/2017</v>
      </c>
      <c r="D1899" s="27">
        <f>A1899-B1899</f>
        <v>25</v>
      </c>
      <c r="E1899" s="27">
        <f>A1899-C1899</f>
        <v>25</v>
      </c>
      <c r="F1899" t="s">
        <v>21</v>
      </c>
      <c r="G1899">
        <v>25</v>
      </c>
      <c r="H1899" t="s">
        <v>22</v>
      </c>
      <c r="I1899" s="12" t="s">
        <v>43</v>
      </c>
      <c r="J1899" s="12" t="s">
        <v>977</v>
      </c>
      <c r="K1899" s="3" t="s">
        <v>942</v>
      </c>
      <c r="L1899" s="3" t="s">
        <v>943</v>
      </c>
      <c r="M1899">
        <v>5</v>
      </c>
      <c r="N1899">
        <v>5</v>
      </c>
      <c r="O1899" s="23">
        <v>12.007</v>
      </c>
      <c r="P1899">
        <v>2.8420000000000001</v>
      </c>
      <c r="Q1899">
        <v>1.57</v>
      </c>
      <c r="R1899">
        <f>IF(Q1899&gt;0,(P1899*(Q1899^2))*(3.14159/6),"")</f>
        <v>3.6679350254703333</v>
      </c>
      <c r="S1899" t="s">
        <v>32</v>
      </c>
      <c r="T1899" t="s">
        <v>25</v>
      </c>
      <c r="U1899" t="s">
        <v>26</v>
      </c>
      <c r="V1899" t="s">
        <v>604</v>
      </c>
      <c r="X1899" t="s">
        <v>830</v>
      </c>
      <c r="AA1899" s="12" t="s">
        <v>835</v>
      </c>
      <c r="AB1899" t="str">
        <f>IF(Q1899&gt;0,"yes","no")</f>
        <v>yes</v>
      </c>
      <c r="AC1899" t="str">
        <f>IF(O1899&gt;0,"yes","no")</f>
        <v>yes</v>
      </c>
      <c r="AD1899" t="str">
        <f>IF(AH1899="hatch","yes","no")</f>
        <v>no</v>
      </c>
      <c r="AE1899" t="str">
        <f>IF(AH1899="swimup","yes","no")</f>
        <v>no</v>
      </c>
      <c r="AF1899" t="str">
        <f>IF(AH1899="respiration","yes","no")</f>
        <v>no</v>
      </c>
      <c r="AH1899" t="s">
        <v>29</v>
      </c>
      <c r="AI1899">
        <f>IF(O1899&gt;0,(IF(S1899="live",O1899*0.84,IF(S1899="dried.ethanol",O1899*0.8449+2.8227,O1899))),"")</f>
        <v>12.007</v>
      </c>
      <c r="AJ1899" t="s">
        <v>593</v>
      </c>
      <c r="AL1899" t="str">
        <f>IF(OR(AND(Q1899=Q1900,P1899&gt;0),AND(O1899&gt;0,O1899=O1900)),"duplicate","")</f>
        <v/>
      </c>
      <c r="AM1899" t="s">
        <v>827</v>
      </c>
      <c r="AN1899" t="s">
        <v>827</v>
      </c>
      <c r="AO1899" t="s">
        <v>826</v>
      </c>
      <c r="AP1899" t="s">
        <v>826</v>
      </c>
      <c r="AQ1899" t="s">
        <v>32</v>
      </c>
    </row>
    <row r="1900" spans="1:43" x14ac:dyDescent="0.2">
      <c r="A1900" s="28">
        <v>42924</v>
      </c>
      <c r="B1900" s="1">
        <v>42899</v>
      </c>
      <c r="C1900" s="1" t="str">
        <f>IF(F1900="Kup","6/13/2017",IF(F1900="Sag","6/14/2017",""))</f>
        <v>6/13/2017</v>
      </c>
      <c r="D1900" s="27">
        <f>A1900-B1900</f>
        <v>25</v>
      </c>
      <c r="E1900" s="27">
        <f>A1900-C1900</f>
        <v>25</v>
      </c>
      <c r="F1900" t="s">
        <v>21</v>
      </c>
      <c r="G1900">
        <v>25</v>
      </c>
      <c r="H1900" t="s">
        <v>22</v>
      </c>
      <c r="I1900" s="12" t="s">
        <v>94</v>
      </c>
      <c r="J1900" s="12" t="s">
        <v>988</v>
      </c>
      <c r="K1900" s="2" t="s">
        <v>957</v>
      </c>
      <c r="L1900" s="2" t="s">
        <v>943</v>
      </c>
      <c r="M1900">
        <v>1</v>
      </c>
      <c r="N1900">
        <v>1</v>
      </c>
      <c r="O1900" s="23">
        <v>11.114000000000001</v>
      </c>
      <c r="R1900" t="str">
        <f>IF(Q1900&gt;0,(P1900*(Q1900^2))*(3.14159/6),"")</f>
        <v/>
      </c>
      <c r="S1900" t="s">
        <v>32</v>
      </c>
      <c r="T1900" t="s">
        <v>25</v>
      </c>
      <c r="U1900" t="s">
        <v>26</v>
      </c>
      <c r="V1900" t="s">
        <v>606</v>
      </c>
      <c r="X1900" t="s">
        <v>34</v>
      </c>
      <c r="AA1900" s="12" t="s">
        <v>835</v>
      </c>
      <c r="AB1900" t="str">
        <f>IF(Q1900&gt;0,"yes","no")</f>
        <v>no</v>
      </c>
      <c r="AC1900" t="str">
        <f>IF(O1900&gt;0,"yes","no")</f>
        <v>yes</v>
      </c>
      <c r="AD1900" t="str">
        <f>IF(AH1900="hatch","yes","no")</f>
        <v>no</v>
      </c>
      <c r="AE1900" t="str">
        <f>IF(AH1900="swimup","yes","no")</f>
        <v>no</v>
      </c>
      <c r="AF1900" t="str">
        <f>IF(AH1900="respiration","yes","no")</f>
        <v>no</v>
      </c>
      <c r="AH1900" t="s">
        <v>29</v>
      </c>
      <c r="AI1900">
        <f>IF(O1900&gt;0,(IF(S1900="live",O1900*0.84,IF(S1900="dried.ethanol",O1900*0.8449+2.8227,O1900))),"")</f>
        <v>11.114000000000001</v>
      </c>
      <c r="AJ1900" t="s">
        <v>593</v>
      </c>
      <c r="AL1900" t="str">
        <f>IF(OR(AND(Q1900=Q1901,P1900&gt;0),AND(O1900&gt;0,O1900=O1901)),"duplicate","")</f>
        <v/>
      </c>
      <c r="AM1900" t="s">
        <v>827</v>
      </c>
      <c r="AN1900" t="s">
        <v>827</v>
      </c>
      <c r="AO1900" t="s">
        <v>826</v>
      </c>
      <c r="AP1900" t="s">
        <v>826</v>
      </c>
      <c r="AQ1900" t="s">
        <v>32</v>
      </c>
    </row>
    <row r="1901" spans="1:43" x14ac:dyDescent="0.2">
      <c r="A1901" s="28">
        <v>42924</v>
      </c>
      <c r="B1901" s="1">
        <v>42899</v>
      </c>
      <c r="C1901" s="1" t="str">
        <f>IF(F1901="Kup","6/13/2017",IF(F1901="Sag","6/14/2017",""))</f>
        <v>6/13/2017</v>
      </c>
      <c r="D1901" s="27">
        <f>A1901-B1901</f>
        <v>25</v>
      </c>
      <c r="E1901" s="27">
        <f>A1901-C1901</f>
        <v>25</v>
      </c>
      <c r="F1901" t="s">
        <v>21</v>
      </c>
      <c r="G1901">
        <v>25</v>
      </c>
      <c r="H1901" t="s">
        <v>22</v>
      </c>
      <c r="I1901" s="12" t="s">
        <v>94</v>
      </c>
      <c r="J1901" s="12" t="s">
        <v>988</v>
      </c>
      <c r="K1901" s="2" t="s">
        <v>957</v>
      </c>
      <c r="L1901" s="2" t="s">
        <v>943</v>
      </c>
      <c r="M1901">
        <v>2</v>
      </c>
      <c r="N1901">
        <v>2</v>
      </c>
      <c r="O1901" s="23">
        <v>11.151999999999999</v>
      </c>
      <c r="R1901" t="str">
        <f>IF(Q1901&gt;0,(P1901*(Q1901^2))*(3.14159/6),"")</f>
        <v/>
      </c>
      <c r="S1901" t="s">
        <v>32</v>
      </c>
      <c r="T1901" t="s">
        <v>25</v>
      </c>
      <c r="U1901" t="s">
        <v>26</v>
      </c>
      <c r="V1901" t="s">
        <v>606</v>
      </c>
      <c r="X1901" t="s">
        <v>34</v>
      </c>
      <c r="AA1901" s="12" t="s">
        <v>835</v>
      </c>
      <c r="AB1901" t="str">
        <f>IF(Q1901&gt;0,"yes","no")</f>
        <v>no</v>
      </c>
      <c r="AC1901" t="str">
        <f>IF(O1901&gt;0,"yes","no")</f>
        <v>yes</v>
      </c>
      <c r="AD1901" t="str">
        <f>IF(AH1901="hatch","yes","no")</f>
        <v>no</v>
      </c>
      <c r="AE1901" t="str">
        <f>IF(AH1901="swimup","yes","no")</f>
        <v>no</v>
      </c>
      <c r="AF1901" t="str">
        <f>IF(AH1901="respiration","yes","no")</f>
        <v>no</v>
      </c>
      <c r="AH1901" t="s">
        <v>29</v>
      </c>
      <c r="AI1901">
        <f>IF(O1901&gt;0,(IF(S1901="live",O1901*0.84,IF(S1901="dried.ethanol",O1901*0.8449+2.8227,O1901))),"")</f>
        <v>11.151999999999999</v>
      </c>
      <c r="AJ1901" t="s">
        <v>593</v>
      </c>
      <c r="AL1901" t="str">
        <f>IF(OR(AND(Q1901=Q1902,P1901&gt;0),AND(O1901&gt;0,O1901=O1902)),"duplicate","")</f>
        <v/>
      </c>
      <c r="AM1901" t="s">
        <v>827</v>
      </c>
      <c r="AN1901" t="s">
        <v>827</v>
      </c>
      <c r="AO1901" t="s">
        <v>826</v>
      </c>
      <c r="AP1901" t="s">
        <v>826</v>
      </c>
      <c r="AQ1901" t="s">
        <v>32</v>
      </c>
    </row>
    <row r="1902" spans="1:43" x14ac:dyDescent="0.2">
      <c r="A1902" s="28">
        <v>42924</v>
      </c>
      <c r="B1902" s="1">
        <v>42899</v>
      </c>
      <c r="C1902" s="1" t="str">
        <f>IF(F1902="Kup","6/13/2017",IF(F1902="Sag","6/14/2017",""))</f>
        <v>6/13/2017</v>
      </c>
      <c r="D1902" s="27">
        <f>A1902-B1902</f>
        <v>25</v>
      </c>
      <c r="E1902" s="27">
        <f>A1902-C1902</f>
        <v>25</v>
      </c>
      <c r="F1902" t="s">
        <v>21</v>
      </c>
      <c r="G1902">
        <v>25</v>
      </c>
      <c r="H1902" t="s">
        <v>22</v>
      </c>
      <c r="I1902" s="12" t="s">
        <v>94</v>
      </c>
      <c r="J1902" s="12" t="s">
        <v>988</v>
      </c>
      <c r="K1902" s="2" t="s">
        <v>957</v>
      </c>
      <c r="L1902" s="2" t="s">
        <v>943</v>
      </c>
      <c r="M1902">
        <v>3</v>
      </c>
      <c r="N1902">
        <v>3</v>
      </c>
      <c r="O1902" s="23">
        <v>11.436</v>
      </c>
      <c r="R1902" t="str">
        <f>IF(Q1902&gt;0,(P1902*(Q1902^2))*(3.14159/6),"")</f>
        <v/>
      </c>
      <c r="S1902" t="s">
        <v>32</v>
      </c>
      <c r="T1902" t="s">
        <v>25</v>
      </c>
      <c r="U1902" t="s">
        <v>26</v>
      </c>
      <c r="V1902" t="s">
        <v>606</v>
      </c>
      <c r="X1902" t="s">
        <v>34</v>
      </c>
      <c r="AA1902" s="12" t="s">
        <v>835</v>
      </c>
      <c r="AB1902" t="str">
        <f>IF(Q1902&gt;0,"yes","no")</f>
        <v>no</v>
      </c>
      <c r="AC1902" t="str">
        <f>IF(O1902&gt;0,"yes","no")</f>
        <v>yes</v>
      </c>
      <c r="AD1902" t="str">
        <f>IF(AH1902="hatch","yes","no")</f>
        <v>no</v>
      </c>
      <c r="AE1902" t="str">
        <f>IF(AH1902="swimup","yes","no")</f>
        <v>no</v>
      </c>
      <c r="AF1902" t="str">
        <f>IF(AH1902="respiration","yes","no")</f>
        <v>no</v>
      </c>
      <c r="AH1902" t="s">
        <v>29</v>
      </c>
      <c r="AI1902">
        <f>IF(O1902&gt;0,(IF(S1902="live",O1902*0.84,IF(S1902="dried.ethanol",O1902*0.8449+2.8227,O1902))),"")</f>
        <v>11.436</v>
      </c>
      <c r="AJ1902" t="s">
        <v>593</v>
      </c>
      <c r="AL1902" t="str">
        <f>IF(OR(AND(Q1902=Q1903,P1902&gt;0),AND(O1902&gt;0,O1902=O1903)),"duplicate","")</f>
        <v/>
      </c>
      <c r="AM1902" t="s">
        <v>827</v>
      </c>
      <c r="AN1902" t="s">
        <v>827</v>
      </c>
      <c r="AO1902" t="s">
        <v>826</v>
      </c>
      <c r="AP1902" t="s">
        <v>826</v>
      </c>
      <c r="AQ1902" t="s">
        <v>32</v>
      </c>
    </row>
    <row r="1903" spans="1:43" x14ac:dyDescent="0.2">
      <c r="A1903" s="28">
        <v>42924</v>
      </c>
      <c r="B1903" s="1">
        <v>42899</v>
      </c>
      <c r="C1903" s="1" t="str">
        <f>IF(F1903="Kup","6/13/2017",IF(F1903="Sag","6/14/2017",""))</f>
        <v>6/13/2017</v>
      </c>
      <c r="D1903" s="27">
        <f>A1903-B1903</f>
        <v>25</v>
      </c>
      <c r="E1903" s="27">
        <f>A1903-C1903</f>
        <v>25</v>
      </c>
      <c r="F1903" t="s">
        <v>21</v>
      </c>
      <c r="G1903">
        <v>25</v>
      </c>
      <c r="H1903" t="s">
        <v>22</v>
      </c>
      <c r="I1903" s="12" t="s">
        <v>94</v>
      </c>
      <c r="J1903" s="12" t="s">
        <v>988</v>
      </c>
      <c r="K1903" s="2" t="s">
        <v>957</v>
      </c>
      <c r="L1903" s="2" t="s">
        <v>943</v>
      </c>
      <c r="M1903">
        <v>4</v>
      </c>
      <c r="N1903">
        <v>4</v>
      </c>
      <c r="O1903" s="23">
        <v>11.409000000000001</v>
      </c>
      <c r="R1903" t="str">
        <f>IF(Q1903&gt;0,(P1903*(Q1903^2))*(3.14159/6),"")</f>
        <v/>
      </c>
      <c r="S1903" t="s">
        <v>32</v>
      </c>
      <c r="T1903" t="s">
        <v>25</v>
      </c>
      <c r="U1903" t="s">
        <v>26</v>
      </c>
      <c r="V1903" t="s">
        <v>606</v>
      </c>
      <c r="X1903" t="s">
        <v>34</v>
      </c>
      <c r="AA1903" s="12" t="s">
        <v>835</v>
      </c>
      <c r="AB1903" t="str">
        <f>IF(Q1903&gt;0,"yes","no")</f>
        <v>no</v>
      </c>
      <c r="AC1903" t="str">
        <f>IF(O1903&gt;0,"yes","no")</f>
        <v>yes</v>
      </c>
      <c r="AD1903" t="str">
        <f>IF(AH1903="hatch","yes","no")</f>
        <v>no</v>
      </c>
      <c r="AE1903" t="str">
        <f>IF(AH1903="swimup","yes","no")</f>
        <v>no</v>
      </c>
      <c r="AF1903" t="str">
        <f>IF(AH1903="respiration","yes","no")</f>
        <v>no</v>
      </c>
      <c r="AH1903" t="s">
        <v>29</v>
      </c>
      <c r="AI1903">
        <f>IF(O1903&gt;0,(IF(S1903="live",O1903*0.84,IF(S1903="dried.ethanol",O1903*0.8449+2.8227,O1903))),"")</f>
        <v>11.409000000000001</v>
      </c>
      <c r="AJ1903" t="s">
        <v>593</v>
      </c>
      <c r="AL1903" t="str">
        <f>IF(OR(AND(Q1903=Q1904,P1903&gt;0),AND(O1903&gt;0,O1903=O1904)),"duplicate","")</f>
        <v/>
      </c>
      <c r="AM1903" t="s">
        <v>827</v>
      </c>
      <c r="AN1903" t="s">
        <v>827</v>
      </c>
      <c r="AO1903" t="s">
        <v>826</v>
      </c>
      <c r="AP1903" t="s">
        <v>826</v>
      </c>
      <c r="AQ1903" t="s">
        <v>32</v>
      </c>
    </row>
    <row r="1904" spans="1:43" x14ac:dyDescent="0.2">
      <c r="A1904" s="28">
        <v>42924</v>
      </c>
      <c r="B1904" s="1">
        <v>42899</v>
      </c>
      <c r="C1904" s="1" t="str">
        <f>IF(F1904="Kup","6/13/2017",IF(F1904="Sag","6/14/2017",""))</f>
        <v>6/13/2017</v>
      </c>
      <c r="D1904" s="27">
        <f>A1904-B1904</f>
        <v>25</v>
      </c>
      <c r="E1904" s="27">
        <f>A1904-C1904</f>
        <v>25</v>
      </c>
      <c r="F1904" t="s">
        <v>21</v>
      </c>
      <c r="G1904">
        <v>25</v>
      </c>
      <c r="H1904" t="s">
        <v>22</v>
      </c>
      <c r="I1904" s="12" t="s">
        <v>94</v>
      </c>
      <c r="J1904" s="12" t="s">
        <v>988</v>
      </c>
      <c r="K1904" s="2" t="s">
        <v>957</v>
      </c>
      <c r="L1904" s="2" t="s">
        <v>943</v>
      </c>
      <c r="M1904">
        <v>5</v>
      </c>
      <c r="N1904">
        <v>5</v>
      </c>
      <c r="O1904" s="23">
        <v>11.504</v>
      </c>
      <c r="R1904" t="str">
        <f>IF(Q1904&gt;0,(P1904*(Q1904^2))*(3.14159/6),"")</f>
        <v/>
      </c>
      <c r="S1904" t="s">
        <v>32</v>
      </c>
      <c r="T1904" t="s">
        <v>25</v>
      </c>
      <c r="U1904" t="s">
        <v>26</v>
      </c>
      <c r="V1904" t="s">
        <v>606</v>
      </c>
      <c r="X1904" t="s">
        <v>34</v>
      </c>
      <c r="AA1904" s="12" t="s">
        <v>835</v>
      </c>
      <c r="AB1904" t="str">
        <f>IF(Q1904&gt;0,"yes","no")</f>
        <v>no</v>
      </c>
      <c r="AC1904" t="str">
        <f>IF(O1904&gt;0,"yes","no")</f>
        <v>yes</v>
      </c>
      <c r="AD1904" t="str">
        <f>IF(AH1904="hatch","yes","no")</f>
        <v>no</v>
      </c>
      <c r="AE1904" t="str">
        <f>IF(AH1904="swimup","yes","no")</f>
        <v>no</v>
      </c>
      <c r="AF1904" t="str">
        <f>IF(AH1904="respiration","yes","no")</f>
        <v>no</v>
      </c>
      <c r="AH1904" t="s">
        <v>29</v>
      </c>
      <c r="AI1904">
        <f>IF(O1904&gt;0,(IF(S1904="live",O1904*0.84,IF(S1904="dried.ethanol",O1904*0.8449+2.8227,O1904))),"")</f>
        <v>11.504</v>
      </c>
      <c r="AJ1904" t="s">
        <v>593</v>
      </c>
      <c r="AL1904" t="str">
        <f>IF(OR(AND(Q1904=Q1905,P1904&gt;0),AND(O1904&gt;0,O1904=O1905)),"duplicate","")</f>
        <v/>
      </c>
      <c r="AM1904" t="s">
        <v>827</v>
      </c>
      <c r="AN1904" t="s">
        <v>827</v>
      </c>
      <c r="AO1904" t="s">
        <v>826</v>
      </c>
      <c r="AP1904" t="s">
        <v>826</v>
      </c>
      <c r="AQ1904" t="s">
        <v>32</v>
      </c>
    </row>
    <row r="1905" spans="1:43" x14ac:dyDescent="0.2">
      <c r="A1905" s="28">
        <v>42924</v>
      </c>
      <c r="B1905" s="1">
        <v>42899</v>
      </c>
      <c r="C1905" s="1" t="str">
        <f>IF(F1905="Kup","6/13/2017",IF(F1905="Sag","6/14/2017",""))</f>
        <v>6/13/2017</v>
      </c>
      <c r="D1905" s="27">
        <f>A1905-B1905</f>
        <v>25</v>
      </c>
      <c r="E1905" s="27">
        <f>A1905-C1905</f>
        <v>25</v>
      </c>
      <c r="F1905" t="s">
        <v>21</v>
      </c>
      <c r="G1905">
        <v>25</v>
      </c>
      <c r="H1905" t="s">
        <v>22</v>
      </c>
      <c r="I1905" s="12" t="s">
        <v>31</v>
      </c>
      <c r="J1905" s="12" t="s">
        <v>978</v>
      </c>
      <c r="K1905" s="3" t="s">
        <v>958</v>
      </c>
      <c r="L1905" s="3" t="s">
        <v>959</v>
      </c>
      <c r="M1905">
        <v>1</v>
      </c>
      <c r="N1905">
        <v>1</v>
      </c>
      <c r="O1905" s="23">
        <v>13.31</v>
      </c>
      <c r="R1905" t="str">
        <f>IF(Q1905&gt;0,(P1905*(Q1905^2))*(3.14159/6),"")</f>
        <v/>
      </c>
      <c r="S1905" t="s">
        <v>32</v>
      </c>
      <c r="T1905" t="s">
        <v>25</v>
      </c>
      <c r="U1905" t="s">
        <v>26</v>
      </c>
      <c r="V1905" t="s">
        <v>603</v>
      </c>
      <c r="X1905" t="s">
        <v>34</v>
      </c>
      <c r="AA1905" s="12" t="s">
        <v>835</v>
      </c>
      <c r="AB1905" t="str">
        <f>IF(Q1905&gt;0,"yes","no")</f>
        <v>no</v>
      </c>
      <c r="AC1905" t="str">
        <f>IF(O1905&gt;0,"yes","no")</f>
        <v>yes</v>
      </c>
      <c r="AD1905" t="str">
        <f>IF(AH1905="hatch","yes","no")</f>
        <v>no</v>
      </c>
      <c r="AE1905" t="str">
        <f>IF(AH1905="swimup","yes","no")</f>
        <v>no</v>
      </c>
      <c r="AF1905" t="str">
        <f>IF(AH1905="respiration","yes","no")</f>
        <v>no</v>
      </c>
      <c r="AH1905" t="s">
        <v>29</v>
      </c>
      <c r="AI1905">
        <f>IF(O1905&gt;0,(IF(S1905="live",O1905*0.84,IF(S1905="dried.ethanol",O1905*0.8449+2.8227,O1905))),"")</f>
        <v>13.31</v>
      </c>
      <c r="AJ1905" t="s">
        <v>593</v>
      </c>
      <c r="AL1905" t="str">
        <f>IF(OR(AND(Q1905=Q1906,P1905&gt;0),AND(O1905&gt;0,O1905=O1906)),"duplicate","")</f>
        <v/>
      </c>
      <c r="AM1905" t="s">
        <v>827</v>
      </c>
      <c r="AN1905" t="s">
        <v>827</v>
      </c>
      <c r="AO1905" t="s">
        <v>826</v>
      </c>
      <c r="AP1905" t="s">
        <v>826</v>
      </c>
      <c r="AQ1905" t="s">
        <v>32</v>
      </c>
    </row>
    <row r="1906" spans="1:43" x14ac:dyDescent="0.2">
      <c r="A1906" s="28">
        <v>42924</v>
      </c>
      <c r="B1906" s="1">
        <v>42899</v>
      </c>
      <c r="C1906" s="1" t="str">
        <f>IF(F1906="Kup","6/13/2017",IF(F1906="Sag","6/14/2017",""))</f>
        <v>6/13/2017</v>
      </c>
      <c r="D1906" s="27">
        <f>A1906-B1906</f>
        <v>25</v>
      </c>
      <c r="E1906" s="27">
        <f>A1906-C1906</f>
        <v>25</v>
      </c>
      <c r="F1906" t="s">
        <v>21</v>
      </c>
      <c r="G1906">
        <v>25</v>
      </c>
      <c r="H1906" t="s">
        <v>22</v>
      </c>
      <c r="I1906" s="12" t="s">
        <v>31</v>
      </c>
      <c r="J1906" s="12" t="s">
        <v>978</v>
      </c>
      <c r="K1906" s="3" t="s">
        <v>958</v>
      </c>
      <c r="L1906" s="3" t="s">
        <v>959</v>
      </c>
      <c r="M1906">
        <v>2</v>
      </c>
      <c r="N1906">
        <v>2</v>
      </c>
      <c r="O1906" s="23">
        <v>12.888</v>
      </c>
      <c r="R1906" t="str">
        <f>IF(Q1906&gt;0,(P1906*(Q1906^2))*(3.14159/6),"")</f>
        <v/>
      </c>
      <c r="S1906" t="s">
        <v>32</v>
      </c>
      <c r="T1906" t="s">
        <v>25</v>
      </c>
      <c r="U1906" t="s">
        <v>26</v>
      </c>
      <c r="V1906" t="s">
        <v>603</v>
      </c>
      <c r="X1906" t="s">
        <v>34</v>
      </c>
      <c r="AA1906" s="12" t="s">
        <v>835</v>
      </c>
      <c r="AB1906" t="str">
        <f>IF(Q1906&gt;0,"yes","no")</f>
        <v>no</v>
      </c>
      <c r="AC1906" t="str">
        <f>IF(O1906&gt;0,"yes","no")</f>
        <v>yes</v>
      </c>
      <c r="AD1906" t="str">
        <f>IF(AH1906="hatch","yes","no")</f>
        <v>no</v>
      </c>
      <c r="AE1906" t="str">
        <f>IF(AH1906="swimup","yes","no")</f>
        <v>no</v>
      </c>
      <c r="AF1906" t="str">
        <f>IF(AH1906="respiration","yes","no")</f>
        <v>no</v>
      </c>
      <c r="AH1906" t="s">
        <v>29</v>
      </c>
      <c r="AI1906">
        <f>IF(O1906&gt;0,(IF(S1906="live",O1906*0.84,IF(S1906="dried.ethanol",O1906*0.8449+2.8227,O1906))),"")</f>
        <v>12.888</v>
      </c>
      <c r="AJ1906" t="s">
        <v>593</v>
      </c>
      <c r="AL1906" t="str">
        <f>IF(OR(AND(Q1906=Q1907,P1906&gt;0),AND(O1906&gt;0,O1906=O1907)),"duplicate","")</f>
        <v/>
      </c>
      <c r="AM1906" t="s">
        <v>827</v>
      </c>
      <c r="AN1906" t="s">
        <v>827</v>
      </c>
      <c r="AO1906" t="s">
        <v>826</v>
      </c>
      <c r="AP1906" t="s">
        <v>826</v>
      </c>
      <c r="AQ1906" t="s">
        <v>32</v>
      </c>
    </row>
    <row r="1907" spans="1:43" x14ac:dyDescent="0.2">
      <c r="A1907" s="28">
        <v>42924</v>
      </c>
      <c r="B1907" s="1">
        <v>42899</v>
      </c>
      <c r="C1907" s="1" t="str">
        <f>IF(F1907="Kup","6/13/2017",IF(F1907="Sag","6/14/2017",""))</f>
        <v>6/13/2017</v>
      </c>
      <c r="D1907" s="27">
        <f>A1907-B1907</f>
        <v>25</v>
      </c>
      <c r="E1907" s="27">
        <f>A1907-C1907</f>
        <v>25</v>
      </c>
      <c r="F1907" t="s">
        <v>21</v>
      </c>
      <c r="G1907">
        <v>25</v>
      </c>
      <c r="H1907" t="s">
        <v>22</v>
      </c>
      <c r="I1907" s="12" t="s">
        <v>31</v>
      </c>
      <c r="J1907" s="12" t="s">
        <v>978</v>
      </c>
      <c r="K1907" s="3" t="s">
        <v>958</v>
      </c>
      <c r="L1907" s="3" t="s">
        <v>959</v>
      </c>
      <c r="M1907">
        <v>3</v>
      </c>
      <c r="N1907">
        <v>3</v>
      </c>
      <c r="O1907" s="23">
        <v>11.696</v>
      </c>
      <c r="R1907" t="str">
        <f>IF(Q1907&gt;0,(P1907*(Q1907^2))*(3.14159/6),"")</f>
        <v/>
      </c>
      <c r="S1907" t="s">
        <v>32</v>
      </c>
      <c r="T1907" t="s">
        <v>25</v>
      </c>
      <c r="U1907" t="s">
        <v>26</v>
      </c>
      <c r="V1907" t="s">
        <v>603</v>
      </c>
      <c r="X1907" t="s">
        <v>34</v>
      </c>
      <c r="AA1907" s="12" t="s">
        <v>835</v>
      </c>
      <c r="AB1907" t="str">
        <f>IF(Q1907&gt;0,"yes","no")</f>
        <v>no</v>
      </c>
      <c r="AC1907" t="str">
        <f>IF(O1907&gt;0,"yes","no")</f>
        <v>yes</v>
      </c>
      <c r="AD1907" t="str">
        <f>IF(AH1907="hatch","yes","no")</f>
        <v>no</v>
      </c>
      <c r="AE1907" t="str">
        <f>IF(AH1907="swimup","yes","no")</f>
        <v>no</v>
      </c>
      <c r="AF1907" t="str">
        <f>IF(AH1907="respiration","yes","no")</f>
        <v>no</v>
      </c>
      <c r="AH1907" t="s">
        <v>29</v>
      </c>
      <c r="AI1907">
        <f>IF(O1907&gt;0,(IF(S1907="live",O1907*0.84,IF(S1907="dried.ethanol",O1907*0.8449+2.8227,O1907))),"")</f>
        <v>11.696</v>
      </c>
      <c r="AJ1907" t="s">
        <v>593</v>
      </c>
      <c r="AL1907" t="str">
        <f>IF(OR(AND(Q1907=Q1908,P1907&gt;0),AND(O1907&gt;0,O1907=O1908)),"duplicate","")</f>
        <v/>
      </c>
      <c r="AM1907" t="s">
        <v>827</v>
      </c>
      <c r="AN1907" t="s">
        <v>827</v>
      </c>
      <c r="AO1907" t="s">
        <v>826</v>
      </c>
      <c r="AP1907" t="s">
        <v>826</v>
      </c>
      <c r="AQ1907" t="s">
        <v>32</v>
      </c>
    </row>
    <row r="1908" spans="1:43" x14ac:dyDescent="0.2">
      <c r="A1908" s="28">
        <v>42924</v>
      </c>
      <c r="B1908" s="1">
        <v>42899</v>
      </c>
      <c r="C1908" s="1" t="str">
        <f>IF(F1908="Kup","6/13/2017",IF(F1908="Sag","6/14/2017",""))</f>
        <v>6/13/2017</v>
      </c>
      <c r="D1908" s="27">
        <f>A1908-B1908</f>
        <v>25</v>
      </c>
      <c r="E1908" s="27">
        <f>A1908-C1908</f>
        <v>25</v>
      </c>
      <c r="F1908" t="s">
        <v>21</v>
      </c>
      <c r="G1908">
        <v>25</v>
      </c>
      <c r="H1908" t="s">
        <v>22</v>
      </c>
      <c r="I1908" s="12" t="s">
        <v>31</v>
      </c>
      <c r="J1908" s="12" t="s">
        <v>978</v>
      </c>
      <c r="K1908" s="3" t="s">
        <v>958</v>
      </c>
      <c r="L1908" s="3" t="s">
        <v>959</v>
      </c>
      <c r="M1908">
        <v>4</v>
      </c>
      <c r="N1908">
        <v>4</v>
      </c>
      <c r="O1908" s="23">
        <v>10.971</v>
      </c>
      <c r="R1908" t="str">
        <f>IF(Q1908&gt;0,(P1908*(Q1908^2))*(3.14159/6),"")</f>
        <v/>
      </c>
      <c r="S1908" t="s">
        <v>32</v>
      </c>
      <c r="T1908" t="s">
        <v>25</v>
      </c>
      <c r="U1908" t="s">
        <v>26</v>
      </c>
      <c r="V1908" t="s">
        <v>603</v>
      </c>
      <c r="X1908" t="s">
        <v>34</v>
      </c>
      <c r="AA1908" s="12" t="s">
        <v>835</v>
      </c>
      <c r="AB1908" t="str">
        <f>IF(Q1908&gt;0,"yes","no")</f>
        <v>no</v>
      </c>
      <c r="AC1908" t="str">
        <f>IF(O1908&gt;0,"yes","no")</f>
        <v>yes</v>
      </c>
      <c r="AD1908" t="str">
        <f>IF(AH1908="hatch","yes","no")</f>
        <v>no</v>
      </c>
      <c r="AE1908" t="str">
        <f>IF(AH1908="swimup","yes","no")</f>
        <v>no</v>
      </c>
      <c r="AF1908" t="str">
        <f>IF(AH1908="respiration","yes","no")</f>
        <v>no</v>
      </c>
      <c r="AH1908" t="s">
        <v>29</v>
      </c>
      <c r="AI1908">
        <f>IF(O1908&gt;0,(IF(S1908="live",O1908*0.84,IF(S1908="dried.ethanol",O1908*0.8449+2.8227,O1908))),"")</f>
        <v>10.971</v>
      </c>
      <c r="AJ1908" t="s">
        <v>593</v>
      </c>
      <c r="AL1908" t="str">
        <f>IF(OR(AND(Q1908=Q1909,P1908&gt;0),AND(O1908&gt;0,O1908=O1909)),"duplicate","")</f>
        <v/>
      </c>
      <c r="AM1908" t="s">
        <v>827</v>
      </c>
      <c r="AN1908" t="s">
        <v>827</v>
      </c>
      <c r="AO1908" t="s">
        <v>826</v>
      </c>
      <c r="AP1908" t="s">
        <v>826</v>
      </c>
      <c r="AQ1908" t="s">
        <v>32</v>
      </c>
    </row>
    <row r="1909" spans="1:43" x14ac:dyDescent="0.2">
      <c r="A1909" s="28">
        <v>42924</v>
      </c>
      <c r="B1909" s="1">
        <v>42899</v>
      </c>
      <c r="C1909" s="1" t="str">
        <f>IF(F1909="Kup","6/13/2017",IF(F1909="Sag","6/14/2017",""))</f>
        <v>6/13/2017</v>
      </c>
      <c r="D1909" s="27">
        <f>A1909-B1909</f>
        <v>25</v>
      </c>
      <c r="E1909" s="27">
        <f>A1909-C1909</f>
        <v>25</v>
      </c>
      <c r="F1909" t="s">
        <v>21</v>
      </c>
      <c r="G1909">
        <v>25</v>
      </c>
      <c r="H1909" t="s">
        <v>22</v>
      </c>
      <c r="I1909" s="12" t="s">
        <v>31</v>
      </c>
      <c r="J1909" s="12" t="s">
        <v>978</v>
      </c>
      <c r="K1909" s="3" t="s">
        <v>958</v>
      </c>
      <c r="L1909" s="3" t="s">
        <v>959</v>
      </c>
      <c r="M1909">
        <v>5</v>
      </c>
      <c r="N1909">
        <v>5</v>
      </c>
      <c r="O1909" s="23">
        <v>12.297000000000001</v>
      </c>
      <c r="R1909" t="str">
        <f>IF(Q1909&gt;0,(P1909*(Q1909^2))*(3.14159/6),"")</f>
        <v/>
      </c>
      <c r="S1909" t="s">
        <v>32</v>
      </c>
      <c r="T1909" t="s">
        <v>25</v>
      </c>
      <c r="U1909" t="s">
        <v>26</v>
      </c>
      <c r="V1909" t="s">
        <v>603</v>
      </c>
      <c r="X1909" t="s">
        <v>34</v>
      </c>
      <c r="AA1909" s="12" t="s">
        <v>835</v>
      </c>
      <c r="AB1909" t="str">
        <f>IF(Q1909&gt;0,"yes","no")</f>
        <v>no</v>
      </c>
      <c r="AC1909" t="str">
        <f>IF(O1909&gt;0,"yes","no")</f>
        <v>yes</v>
      </c>
      <c r="AD1909" t="str">
        <f>IF(AH1909="hatch","yes","no")</f>
        <v>no</v>
      </c>
      <c r="AE1909" t="str">
        <f>IF(AH1909="swimup","yes","no")</f>
        <v>no</v>
      </c>
      <c r="AF1909" t="str">
        <f>IF(AH1909="respiration","yes","no")</f>
        <v>no</v>
      </c>
      <c r="AH1909" t="s">
        <v>29</v>
      </c>
      <c r="AI1909">
        <f>IF(O1909&gt;0,(IF(S1909="live",O1909*0.84,IF(S1909="dried.ethanol",O1909*0.8449+2.8227,O1909))),"")</f>
        <v>12.297000000000001</v>
      </c>
      <c r="AJ1909" t="s">
        <v>593</v>
      </c>
      <c r="AL1909" t="str">
        <f>IF(OR(AND(Q1909=Q1910,P1909&gt;0),AND(O1909&gt;0,O1909=O1910)),"duplicate","")</f>
        <v/>
      </c>
      <c r="AM1909" t="s">
        <v>827</v>
      </c>
      <c r="AN1909" t="s">
        <v>827</v>
      </c>
      <c r="AO1909" t="s">
        <v>826</v>
      </c>
      <c r="AP1909" t="s">
        <v>826</v>
      </c>
      <c r="AQ1909" t="s">
        <v>32</v>
      </c>
    </row>
    <row r="1910" spans="1:43" x14ac:dyDescent="0.2">
      <c r="A1910" s="28">
        <v>42924</v>
      </c>
      <c r="B1910" s="1">
        <v>42899</v>
      </c>
      <c r="C1910" s="1" t="str">
        <f>IF(F1910="Kup","6/13/2017",IF(F1910="Sag","6/14/2017",""))</f>
        <v>6/13/2017</v>
      </c>
      <c r="D1910" s="27">
        <f>A1910-B1910</f>
        <v>25</v>
      </c>
      <c r="E1910" s="27">
        <f>A1910-C1910</f>
        <v>25</v>
      </c>
      <c r="F1910" t="s">
        <v>21</v>
      </c>
      <c r="G1910">
        <v>25</v>
      </c>
      <c r="H1910" t="s">
        <v>22</v>
      </c>
      <c r="I1910" s="12" t="s">
        <v>99</v>
      </c>
      <c r="J1910" s="12" t="s">
        <v>979</v>
      </c>
      <c r="K1910" s="3" t="s">
        <v>960</v>
      </c>
      <c r="L1910" s="3" t="s">
        <v>959</v>
      </c>
      <c r="M1910">
        <v>1</v>
      </c>
      <c r="N1910">
        <v>1</v>
      </c>
      <c r="O1910" s="23">
        <v>11.904</v>
      </c>
      <c r="R1910" t="str">
        <f>IF(Q1910&gt;0,(P1910*(Q1910^2))*(3.14159/6),"")</f>
        <v/>
      </c>
      <c r="S1910" t="s">
        <v>32</v>
      </c>
      <c r="T1910" t="s">
        <v>25</v>
      </c>
      <c r="U1910" t="s">
        <v>26</v>
      </c>
      <c r="V1910" t="s">
        <v>607</v>
      </c>
      <c r="X1910" t="s">
        <v>34</v>
      </c>
      <c r="AA1910" s="12" t="s">
        <v>835</v>
      </c>
      <c r="AB1910" t="str">
        <f>IF(Q1910&gt;0,"yes","no")</f>
        <v>no</v>
      </c>
      <c r="AC1910" t="str">
        <f>IF(O1910&gt;0,"yes","no")</f>
        <v>yes</v>
      </c>
      <c r="AD1910" t="str">
        <f>IF(AH1910="hatch","yes","no")</f>
        <v>no</v>
      </c>
      <c r="AE1910" t="str">
        <f>IF(AH1910="swimup","yes","no")</f>
        <v>no</v>
      </c>
      <c r="AF1910" t="str">
        <f>IF(AH1910="respiration","yes","no")</f>
        <v>no</v>
      </c>
      <c r="AH1910" t="s">
        <v>29</v>
      </c>
      <c r="AI1910">
        <f>IF(O1910&gt;0,(IF(S1910="live",O1910*0.84,IF(S1910="dried.ethanol",O1910*0.8449+2.8227,O1910))),"")</f>
        <v>11.904</v>
      </c>
      <c r="AJ1910" t="s">
        <v>593</v>
      </c>
      <c r="AL1910" t="str">
        <f>IF(OR(AND(Q1910=Q1911,P1910&gt;0),AND(O1910&gt;0,O1910=O1911)),"duplicate","")</f>
        <v/>
      </c>
      <c r="AM1910" t="s">
        <v>827</v>
      </c>
      <c r="AN1910" t="s">
        <v>827</v>
      </c>
      <c r="AO1910" t="s">
        <v>826</v>
      </c>
      <c r="AP1910" t="s">
        <v>826</v>
      </c>
      <c r="AQ1910" t="s">
        <v>32</v>
      </c>
    </row>
    <row r="1911" spans="1:43" x14ac:dyDescent="0.2">
      <c r="A1911" s="28">
        <v>42924</v>
      </c>
      <c r="B1911" s="1">
        <v>42899</v>
      </c>
      <c r="C1911" s="1" t="str">
        <f>IF(F1911="Kup","6/13/2017",IF(F1911="Sag","6/14/2017",""))</f>
        <v>6/13/2017</v>
      </c>
      <c r="D1911" s="27">
        <f>A1911-B1911</f>
        <v>25</v>
      </c>
      <c r="E1911" s="27">
        <f>A1911-C1911</f>
        <v>25</v>
      </c>
      <c r="F1911" t="s">
        <v>21</v>
      </c>
      <c r="G1911">
        <v>25</v>
      </c>
      <c r="H1911" t="s">
        <v>22</v>
      </c>
      <c r="I1911" s="12" t="s">
        <v>99</v>
      </c>
      <c r="J1911" s="12" t="s">
        <v>979</v>
      </c>
      <c r="K1911" s="3" t="s">
        <v>960</v>
      </c>
      <c r="L1911" s="3" t="s">
        <v>959</v>
      </c>
      <c r="M1911">
        <v>2</v>
      </c>
      <c r="N1911">
        <v>2</v>
      </c>
      <c r="O1911" s="23">
        <v>12.034000000000001</v>
      </c>
      <c r="R1911" t="str">
        <f>IF(Q1911&gt;0,(P1911*(Q1911^2))*(3.14159/6),"")</f>
        <v/>
      </c>
      <c r="S1911" t="s">
        <v>32</v>
      </c>
      <c r="T1911" t="s">
        <v>25</v>
      </c>
      <c r="U1911" t="s">
        <v>26</v>
      </c>
      <c r="V1911" t="s">
        <v>607</v>
      </c>
      <c r="X1911" t="s">
        <v>34</v>
      </c>
      <c r="AA1911" s="12" t="s">
        <v>835</v>
      </c>
      <c r="AB1911" t="str">
        <f>IF(Q1911&gt;0,"yes","no")</f>
        <v>no</v>
      </c>
      <c r="AC1911" t="str">
        <f>IF(O1911&gt;0,"yes","no")</f>
        <v>yes</v>
      </c>
      <c r="AD1911" t="str">
        <f>IF(AH1911="hatch","yes","no")</f>
        <v>no</v>
      </c>
      <c r="AE1911" t="str">
        <f>IF(AH1911="swimup","yes","no")</f>
        <v>no</v>
      </c>
      <c r="AF1911" t="str">
        <f>IF(AH1911="respiration","yes","no")</f>
        <v>no</v>
      </c>
      <c r="AH1911" t="s">
        <v>29</v>
      </c>
      <c r="AI1911">
        <f>IF(O1911&gt;0,(IF(S1911="live",O1911*0.84,IF(S1911="dried.ethanol",O1911*0.8449+2.8227,O1911))),"")</f>
        <v>12.034000000000001</v>
      </c>
      <c r="AJ1911" t="s">
        <v>593</v>
      </c>
      <c r="AL1911" t="str">
        <f>IF(OR(AND(Q1911=Q1912,P1911&gt;0),AND(O1911&gt;0,O1911=O1912)),"duplicate","")</f>
        <v/>
      </c>
      <c r="AM1911" t="s">
        <v>827</v>
      </c>
      <c r="AN1911" t="s">
        <v>827</v>
      </c>
      <c r="AO1911" t="s">
        <v>826</v>
      </c>
      <c r="AP1911" t="s">
        <v>826</v>
      </c>
      <c r="AQ1911" t="s">
        <v>32</v>
      </c>
    </row>
    <row r="1912" spans="1:43" x14ac:dyDescent="0.2">
      <c r="A1912" s="28">
        <v>42924</v>
      </c>
      <c r="B1912" s="1">
        <v>42899</v>
      </c>
      <c r="C1912" s="1" t="str">
        <f>IF(F1912="Kup","6/13/2017",IF(F1912="Sag","6/14/2017",""))</f>
        <v>6/13/2017</v>
      </c>
      <c r="D1912" s="27">
        <f>A1912-B1912</f>
        <v>25</v>
      </c>
      <c r="E1912" s="27">
        <f>A1912-C1912</f>
        <v>25</v>
      </c>
      <c r="F1912" t="s">
        <v>21</v>
      </c>
      <c r="G1912">
        <v>25</v>
      </c>
      <c r="H1912" t="s">
        <v>22</v>
      </c>
      <c r="I1912" s="12" t="s">
        <v>99</v>
      </c>
      <c r="J1912" s="12" t="s">
        <v>979</v>
      </c>
      <c r="K1912" s="3" t="s">
        <v>960</v>
      </c>
      <c r="L1912" s="3" t="s">
        <v>959</v>
      </c>
      <c r="M1912">
        <v>3</v>
      </c>
      <c r="N1912">
        <v>3</v>
      </c>
      <c r="O1912" s="23">
        <v>11.717000000000001</v>
      </c>
      <c r="R1912" t="str">
        <f>IF(Q1912&gt;0,(P1912*(Q1912^2))*(3.14159/6),"")</f>
        <v/>
      </c>
      <c r="S1912" t="s">
        <v>32</v>
      </c>
      <c r="T1912" t="s">
        <v>25</v>
      </c>
      <c r="U1912" t="s">
        <v>26</v>
      </c>
      <c r="V1912" t="s">
        <v>607</v>
      </c>
      <c r="X1912" t="s">
        <v>34</v>
      </c>
      <c r="AA1912" s="12" t="s">
        <v>835</v>
      </c>
      <c r="AB1912" t="str">
        <f>IF(Q1912&gt;0,"yes","no")</f>
        <v>no</v>
      </c>
      <c r="AC1912" t="str">
        <f>IF(O1912&gt;0,"yes","no")</f>
        <v>yes</v>
      </c>
      <c r="AD1912" t="str">
        <f>IF(AH1912="hatch","yes","no")</f>
        <v>no</v>
      </c>
      <c r="AE1912" t="str">
        <f>IF(AH1912="swimup","yes","no")</f>
        <v>no</v>
      </c>
      <c r="AF1912" t="str">
        <f>IF(AH1912="respiration","yes","no")</f>
        <v>no</v>
      </c>
      <c r="AH1912" t="s">
        <v>29</v>
      </c>
      <c r="AI1912">
        <f>IF(O1912&gt;0,(IF(S1912="live",O1912*0.84,IF(S1912="dried.ethanol",O1912*0.8449+2.8227,O1912))),"")</f>
        <v>11.717000000000001</v>
      </c>
      <c r="AJ1912" t="s">
        <v>593</v>
      </c>
      <c r="AL1912" t="str">
        <f>IF(OR(AND(Q1912=Q1913,P1912&gt;0),AND(O1912&gt;0,O1912=O1913)),"duplicate","")</f>
        <v/>
      </c>
      <c r="AM1912" t="s">
        <v>827</v>
      </c>
      <c r="AN1912" t="s">
        <v>827</v>
      </c>
      <c r="AO1912" t="s">
        <v>826</v>
      </c>
      <c r="AP1912" t="s">
        <v>826</v>
      </c>
      <c r="AQ1912" t="s">
        <v>32</v>
      </c>
    </row>
    <row r="1913" spans="1:43" x14ac:dyDescent="0.2">
      <c r="A1913" s="28">
        <v>42924</v>
      </c>
      <c r="B1913" s="1">
        <v>42899</v>
      </c>
      <c r="C1913" s="1" t="str">
        <f>IF(F1913="Kup","6/13/2017",IF(F1913="Sag","6/14/2017",""))</f>
        <v>6/13/2017</v>
      </c>
      <c r="D1913" s="27">
        <f>A1913-B1913</f>
        <v>25</v>
      </c>
      <c r="E1913" s="27">
        <f>A1913-C1913</f>
        <v>25</v>
      </c>
      <c r="F1913" t="s">
        <v>21</v>
      </c>
      <c r="G1913">
        <v>25</v>
      </c>
      <c r="H1913" t="s">
        <v>22</v>
      </c>
      <c r="I1913" s="12" t="s">
        <v>99</v>
      </c>
      <c r="J1913" s="12" t="s">
        <v>979</v>
      </c>
      <c r="K1913" s="3" t="s">
        <v>960</v>
      </c>
      <c r="L1913" s="3" t="s">
        <v>959</v>
      </c>
      <c r="M1913">
        <v>4</v>
      </c>
      <c r="N1913">
        <v>4</v>
      </c>
      <c r="O1913" s="23">
        <v>11.785</v>
      </c>
      <c r="R1913" t="str">
        <f>IF(Q1913&gt;0,(P1913*(Q1913^2))*(3.14159/6),"")</f>
        <v/>
      </c>
      <c r="S1913" t="s">
        <v>32</v>
      </c>
      <c r="T1913" t="s">
        <v>25</v>
      </c>
      <c r="U1913" t="s">
        <v>26</v>
      </c>
      <c r="V1913" t="s">
        <v>607</v>
      </c>
      <c r="X1913" t="s">
        <v>34</v>
      </c>
      <c r="AA1913" s="12" t="s">
        <v>835</v>
      </c>
      <c r="AB1913" t="str">
        <f>IF(Q1913&gt;0,"yes","no")</f>
        <v>no</v>
      </c>
      <c r="AC1913" t="str">
        <f>IF(O1913&gt;0,"yes","no")</f>
        <v>yes</v>
      </c>
      <c r="AD1913" t="str">
        <f>IF(AH1913="hatch","yes","no")</f>
        <v>no</v>
      </c>
      <c r="AE1913" t="str">
        <f>IF(AH1913="swimup","yes","no")</f>
        <v>no</v>
      </c>
      <c r="AF1913" t="str">
        <f>IF(AH1913="respiration","yes","no")</f>
        <v>no</v>
      </c>
      <c r="AH1913" t="s">
        <v>29</v>
      </c>
      <c r="AI1913">
        <f>IF(O1913&gt;0,(IF(S1913="live",O1913*0.84,IF(S1913="dried.ethanol",O1913*0.8449+2.8227,O1913))),"")</f>
        <v>11.785</v>
      </c>
      <c r="AJ1913" t="s">
        <v>593</v>
      </c>
      <c r="AL1913" t="str">
        <f>IF(OR(AND(Q1913=Q1914,P1913&gt;0),AND(O1913&gt;0,O1913=O1914)),"duplicate","")</f>
        <v/>
      </c>
      <c r="AM1913" t="s">
        <v>827</v>
      </c>
      <c r="AN1913" t="s">
        <v>827</v>
      </c>
      <c r="AO1913" t="s">
        <v>826</v>
      </c>
      <c r="AP1913" t="s">
        <v>826</v>
      </c>
      <c r="AQ1913" t="s">
        <v>32</v>
      </c>
    </row>
    <row r="1914" spans="1:43" x14ac:dyDescent="0.2">
      <c r="A1914" s="28">
        <v>42924</v>
      </c>
      <c r="B1914" s="1">
        <v>42899</v>
      </c>
      <c r="C1914" s="1" t="str">
        <f>IF(F1914="Kup","6/13/2017",IF(F1914="Sag","6/14/2017",""))</f>
        <v>6/13/2017</v>
      </c>
      <c r="D1914" s="27">
        <f>A1914-B1914</f>
        <v>25</v>
      </c>
      <c r="E1914" s="27">
        <f>A1914-C1914</f>
        <v>25</v>
      </c>
      <c r="F1914" t="s">
        <v>21</v>
      </c>
      <c r="G1914">
        <v>25</v>
      </c>
      <c r="H1914" t="s">
        <v>22</v>
      </c>
      <c r="I1914" s="12" t="s">
        <v>99</v>
      </c>
      <c r="J1914" s="12" t="s">
        <v>979</v>
      </c>
      <c r="K1914" s="3" t="s">
        <v>960</v>
      </c>
      <c r="L1914" s="3" t="s">
        <v>959</v>
      </c>
      <c r="M1914">
        <v>5</v>
      </c>
      <c r="N1914">
        <v>5</v>
      </c>
      <c r="O1914" s="23">
        <v>11.308</v>
      </c>
      <c r="R1914" t="str">
        <f>IF(Q1914&gt;0,(P1914*(Q1914^2))*(3.14159/6),"")</f>
        <v/>
      </c>
      <c r="S1914" t="s">
        <v>32</v>
      </c>
      <c r="T1914" t="s">
        <v>25</v>
      </c>
      <c r="U1914" t="s">
        <v>26</v>
      </c>
      <c r="V1914" t="s">
        <v>607</v>
      </c>
      <c r="X1914" t="s">
        <v>34</v>
      </c>
      <c r="AA1914" s="12" t="s">
        <v>835</v>
      </c>
      <c r="AB1914" t="str">
        <f>IF(Q1914&gt;0,"yes","no")</f>
        <v>no</v>
      </c>
      <c r="AC1914" t="str">
        <f>IF(O1914&gt;0,"yes","no")</f>
        <v>yes</v>
      </c>
      <c r="AD1914" t="str">
        <f>IF(AH1914="hatch","yes","no")</f>
        <v>no</v>
      </c>
      <c r="AE1914" t="str">
        <f>IF(AH1914="swimup","yes","no")</f>
        <v>no</v>
      </c>
      <c r="AF1914" t="str">
        <f>IF(AH1914="respiration","yes","no")</f>
        <v>no</v>
      </c>
      <c r="AH1914" t="s">
        <v>29</v>
      </c>
      <c r="AI1914">
        <f>IF(O1914&gt;0,(IF(S1914="live",O1914*0.84,IF(S1914="dried.ethanol",O1914*0.8449+2.8227,O1914))),"")</f>
        <v>11.308</v>
      </c>
      <c r="AJ1914" t="s">
        <v>593</v>
      </c>
      <c r="AL1914" t="str">
        <f>IF(OR(AND(Q1914=Q1915,P1914&gt;0),AND(O1914&gt;0,O1914=O1915)),"duplicate","")</f>
        <v/>
      </c>
      <c r="AM1914" t="s">
        <v>827</v>
      </c>
      <c r="AN1914" t="s">
        <v>827</v>
      </c>
      <c r="AO1914" t="s">
        <v>826</v>
      </c>
      <c r="AP1914" t="s">
        <v>826</v>
      </c>
      <c r="AQ1914" t="s">
        <v>32</v>
      </c>
    </row>
    <row r="1915" spans="1:43" x14ac:dyDescent="0.2">
      <c r="A1915" s="28">
        <v>42924</v>
      </c>
      <c r="B1915" s="1">
        <v>42899</v>
      </c>
      <c r="C1915" s="1" t="str">
        <f>IF(F1915="Kup","6/13/2017",IF(F1915="Sag","6/14/2017",""))</f>
        <v>6/13/2017</v>
      </c>
      <c r="D1915" s="27">
        <f>A1915-B1915</f>
        <v>25</v>
      </c>
      <c r="E1915" s="27">
        <f>A1915-C1915</f>
        <v>25</v>
      </c>
      <c r="F1915" t="s">
        <v>21</v>
      </c>
      <c r="G1915">
        <v>25</v>
      </c>
      <c r="H1915" t="s">
        <v>22</v>
      </c>
      <c r="I1915" s="12" t="s">
        <v>49</v>
      </c>
      <c r="J1915" s="12" t="s">
        <v>980</v>
      </c>
      <c r="K1915" s="3" t="s">
        <v>961</v>
      </c>
      <c r="L1915" s="3" t="s">
        <v>962</v>
      </c>
      <c r="M1915">
        <v>1</v>
      </c>
      <c r="N1915">
        <v>1</v>
      </c>
      <c r="O1915" s="23">
        <v>11.59</v>
      </c>
      <c r="R1915" t="str">
        <f>IF(Q1915&gt;0,(P1915*(Q1915^2))*(3.14159/6),"")</f>
        <v/>
      </c>
      <c r="S1915" t="s">
        <v>32</v>
      </c>
      <c r="T1915" t="s">
        <v>25</v>
      </c>
      <c r="U1915" t="s">
        <v>26</v>
      </c>
      <c r="V1915" t="s">
        <v>602</v>
      </c>
      <c r="X1915" t="s">
        <v>34</v>
      </c>
      <c r="AA1915" s="12" t="s">
        <v>835</v>
      </c>
      <c r="AB1915" t="str">
        <f>IF(Q1915&gt;0,"yes","no")</f>
        <v>no</v>
      </c>
      <c r="AC1915" t="str">
        <f>IF(O1915&gt;0,"yes","no")</f>
        <v>yes</v>
      </c>
      <c r="AD1915" t="str">
        <f>IF(AH1915="hatch","yes","no")</f>
        <v>no</v>
      </c>
      <c r="AE1915" t="str">
        <f>IF(AH1915="swimup","yes","no")</f>
        <v>no</v>
      </c>
      <c r="AF1915" t="str">
        <f>IF(AH1915="respiration","yes","no")</f>
        <v>no</v>
      </c>
      <c r="AH1915" t="s">
        <v>29</v>
      </c>
      <c r="AI1915">
        <f>IF(O1915&gt;0,(IF(S1915="live",O1915*0.84,IF(S1915="dried.ethanol",O1915*0.8449+2.8227,O1915))),"")</f>
        <v>11.59</v>
      </c>
      <c r="AJ1915" t="s">
        <v>593</v>
      </c>
      <c r="AL1915" t="str">
        <f>IF(OR(AND(Q1915=Q1916,P1915&gt;0),AND(O1915&gt;0,O1915=O1916)),"duplicate","")</f>
        <v/>
      </c>
      <c r="AM1915" t="s">
        <v>827</v>
      </c>
      <c r="AN1915" t="s">
        <v>827</v>
      </c>
      <c r="AO1915" t="s">
        <v>826</v>
      </c>
      <c r="AP1915" t="s">
        <v>826</v>
      </c>
      <c r="AQ1915" t="s">
        <v>32</v>
      </c>
    </row>
    <row r="1916" spans="1:43" x14ac:dyDescent="0.2">
      <c r="A1916" s="28">
        <v>42924</v>
      </c>
      <c r="B1916" s="1">
        <v>42899</v>
      </c>
      <c r="C1916" s="1" t="str">
        <f>IF(F1916="Kup","6/13/2017",IF(F1916="Sag","6/14/2017",""))</f>
        <v>6/13/2017</v>
      </c>
      <c r="D1916" s="27">
        <f>A1916-B1916</f>
        <v>25</v>
      </c>
      <c r="E1916" s="27">
        <f>A1916-C1916</f>
        <v>25</v>
      </c>
      <c r="F1916" t="s">
        <v>21</v>
      </c>
      <c r="G1916">
        <v>25</v>
      </c>
      <c r="H1916" t="s">
        <v>22</v>
      </c>
      <c r="I1916" s="12" t="s">
        <v>49</v>
      </c>
      <c r="J1916" s="12" t="s">
        <v>980</v>
      </c>
      <c r="K1916" s="3" t="s">
        <v>961</v>
      </c>
      <c r="L1916" s="3" t="s">
        <v>962</v>
      </c>
      <c r="M1916">
        <v>2</v>
      </c>
      <c r="N1916">
        <v>2</v>
      </c>
      <c r="O1916" s="23">
        <v>12.147</v>
      </c>
      <c r="R1916" t="str">
        <f>IF(Q1916&gt;0,(P1916*(Q1916^2))*(3.14159/6),"")</f>
        <v/>
      </c>
      <c r="S1916" t="s">
        <v>32</v>
      </c>
      <c r="T1916" t="s">
        <v>25</v>
      </c>
      <c r="U1916" t="s">
        <v>26</v>
      </c>
      <c r="V1916" t="s">
        <v>602</v>
      </c>
      <c r="X1916" t="s">
        <v>34</v>
      </c>
      <c r="AA1916" s="12" t="s">
        <v>835</v>
      </c>
      <c r="AB1916" t="str">
        <f>IF(Q1916&gt;0,"yes","no")</f>
        <v>no</v>
      </c>
      <c r="AC1916" t="str">
        <f>IF(O1916&gt;0,"yes","no")</f>
        <v>yes</v>
      </c>
      <c r="AD1916" t="str">
        <f>IF(AH1916="hatch","yes","no")</f>
        <v>no</v>
      </c>
      <c r="AE1916" t="str">
        <f>IF(AH1916="swimup","yes","no")</f>
        <v>no</v>
      </c>
      <c r="AF1916" t="str">
        <f>IF(AH1916="respiration","yes","no")</f>
        <v>no</v>
      </c>
      <c r="AH1916" t="s">
        <v>29</v>
      </c>
      <c r="AI1916">
        <f>IF(O1916&gt;0,(IF(S1916="live",O1916*0.84,IF(S1916="dried.ethanol",O1916*0.8449+2.8227,O1916))),"")</f>
        <v>12.147</v>
      </c>
      <c r="AJ1916" t="s">
        <v>593</v>
      </c>
      <c r="AL1916" t="str">
        <f>IF(OR(AND(Q1916=Q1917,P1916&gt;0),AND(O1916&gt;0,O1916=O1917)),"duplicate","")</f>
        <v/>
      </c>
      <c r="AM1916" t="s">
        <v>827</v>
      </c>
      <c r="AN1916" t="s">
        <v>827</v>
      </c>
      <c r="AO1916" t="s">
        <v>826</v>
      </c>
      <c r="AP1916" t="s">
        <v>826</v>
      </c>
      <c r="AQ1916" t="s">
        <v>32</v>
      </c>
    </row>
    <row r="1917" spans="1:43" x14ac:dyDescent="0.2">
      <c r="A1917" s="28">
        <v>42924</v>
      </c>
      <c r="B1917" s="1">
        <v>42899</v>
      </c>
      <c r="C1917" s="1" t="str">
        <f>IF(F1917="Kup","6/13/2017",IF(F1917="Sag","6/14/2017",""))</f>
        <v>6/13/2017</v>
      </c>
      <c r="D1917" s="27">
        <f>A1917-B1917</f>
        <v>25</v>
      </c>
      <c r="E1917" s="27">
        <f>A1917-C1917</f>
        <v>25</v>
      </c>
      <c r="F1917" t="s">
        <v>21</v>
      </c>
      <c r="G1917">
        <v>25</v>
      </c>
      <c r="H1917" t="s">
        <v>22</v>
      </c>
      <c r="I1917" s="12" t="s">
        <v>49</v>
      </c>
      <c r="J1917" s="12" t="s">
        <v>980</v>
      </c>
      <c r="K1917" s="3" t="s">
        <v>961</v>
      </c>
      <c r="L1917" s="3" t="s">
        <v>962</v>
      </c>
      <c r="M1917">
        <v>3</v>
      </c>
      <c r="N1917">
        <v>3</v>
      </c>
      <c r="O1917" s="23">
        <v>12.307</v>
      </c>
      <c r="R1917" t="str">
        <f>IF(Q1917&gt;0,(P1917*(Q1917^2))*(3.14159/6),"")</f>
        <v/>
      </c>
      <c r="S1917" t="s">
        <v>32</v>
      </c>
      <c r="T1917" t="s">
        <v>25</v>
      </c>
      <c r="U1917" t="s">
        <v>26</v>
      </c>
      <c r="V1917" t="s">
        <v>602</v>
      </c>
      <c r="X1917" t="s">
        <v>34</v>
      </c>
      <c r="AA1917" s="12" t="s">
        <v>835</v>
      </c>
      <c r="AB1917" t="str">
        <f>IF(Q1917&gt;0,"yes","no")</f>
        <v>no</v>
      </c>
      <c r="AC1917" t="str">
        <f>IF(O1917&gt;0,"yes","no")</f>
        <v>yes</v>
      </c>
      <c r="AD1917" t="str">
        <f>IF(AH1917="hatch","yes","no")</f>
        <v>no</v>
      </c>
      <c r="AE1917" t="str">
        <f>IF(AH1917="swimup","yes","no")</f>
        <v>no</v>
      </c>
      <c r="AF1917" t="str">
        <f>IF(AH1917="respiration","yes","no")</f>
        <v>no</v>
      </c>
      <c r="AH1917" t="s">
        <v>29</v>
      </c>
      <c r="AI1917">
        <f>IF(O1917&gt;0,(IF(S1917="live",O1917*0.84,IF(S1917="dried.ethanol",O1917*0.8449+2.8227,O1917))),"")</f>
        <v>12.307</v>
      </c>
      <c r="AJ1917" t="s">
        <v>593</v>
      </c>
      <c r="AL1917" t="str">
        <f>IF(OR(AND(Q1917=Q1918,P1917&gt;0),AND(O1917&gt;0,O1917=O1918)),"duplicate","")</f>
        <v/>
      </c>
      <c r="AM1917" t="s">
        <v>827</v>
      </c>
      <c r="AN1917" t="s">
        <v>827</v>
      </c>
      <c r="AO1917" t="s">
        <v>826</v>
      </c>
      <c r="AP1917" t="s">
        <v>826</v>
      </c>
      <c r="AQ1917" t="s">
        <v>32</v>
      </c>
    </row>
    <row r="1918" spans="1:43" x14ac:dyDescent="0.2">
      <c r="A1918" s="28">
        <v>42924</v>
      </c>
      <c r="B1918" s="1">
        <v>42899</v>
      </c>
      <c r="C1918" s="1" t="str">
        <f>IF(F1918="Kup","6/13/2017",IF(F1918="Sag","6/14/2017",""))</f>
        <v>6/13/2017</v>
      </c>
      <c r="D1918" s="27">
        <f>A1918-B1918</f>
        <v>25</v>
      </c>
      <c r="E1918" s="27">
        <f>A1918-C1918</f>
        <v>25</v>
      </c>
      <c r="F1918" t="s">
        <v>21</v>
      </c>
      <c r="G1918">
        <v>25</v>
      </c>
      <c r="H1918" t="s">
        <v>22</v>
      </c>
      <c r="I1918" s="12" t="s">
        <v>49</v>
      </c>
      <c r="J1918" s="12" t="s">
        <v>980</v>
      </c>
      <c r="K1918" s="3" t="s">
        <v>961</v>
      </c>
      <c r="L1918" s="3" t="s">
        <v>962</v>
      </c>
      <c r="M1918">
        <v>4</v>
      </c>
      <c r="N1918">
        <v>4</v>
      </c>
      <c r="O1918" s="23">
        <v>12.186999999999999</v>
      </c>
      <c r="R1918" t="str">
        <f>IF(Q1918&gt;0,(P1918*(Q1918^2))*(3.14159/6),"")</f>
        <v/>
      </c>
      <c r="S1918" t="s">
        <v>32</v>
      </c>
      <c r="T1918" t="s">
        <v>25</v>
      </c>
      <c r="U1918" t="s">
        <v>26</v>
      </c>
      <c r="V1918" t="s">
        <v>602</v>
      </c>
      <c r="X1918" t="s">
        <v>34</v>
      </c>
      <c r="AA1918" s="12" t="s">
        <v>835</v>
      </c>
      <c r="AB1918" t="str">
        <f>IF(Q1918&gt;0,"yes","no")</f>
        <v>no</v>
      </c>
      <c r="AC1918" t="str">
        <f>IF(O1918&gt;0,"yes","no")</f>
        <v>yes</v>
      </c>
      <c r="AD1918" t="str">
        <f>IF(AH1918="hatch","yes","no")</f>
        <v>no</v>
      </c>
      <c r="AE1918" t="str">
        <f>IF(AH1918="swimup","yes","no")</f>
        <v>no</v>
      </c>
      <c r="AF1918" t="str">
        <f>IF(AH1918="respiration","yes","no")</f>
        <v>no</v>
      </c>
      <c r="AH1918" t="s">
        <v>29</v>
      </c>
      <c r="AI1918">
        <f>IF(O1918&gt;0,(IF(S1918="live",O1918*0.84,IF(S1918="dried.ethanol",O1918*0.8449+2.8227,O1918))),"")</f>
        <v>12.186999999999999</v>
      </c>
      <c r="AJ1918" t="s">
        <v>593</v>
      </c>
      <c r="AL1918" t="str">
        <f>IF(OR(AND(Q1918=Q1919,P1918&gt;0),AND(O1918&gt;0,O1918=O1919)),"duplicate","")</f>
        <v/>
      </c>
      <c r="AM1918" t="s">
        <v>827</v>
      </c>
      <c r="AN1918" t="s">
        <v>827</v>
      </c>
      <c r="AO1918" t="s">
        <v>826</v>
      </c>
      <c r="AP1918" t="s">
        <v>826</v>
      </c>
      <c r="AQ1918" t="s">
        <v>32</v>
      </c>
    </row>
    <row r="1919" spans="1:43" x14ac:dyDescent="0.2">
      <c r="A1919" s="28">
        <v>42924</v>
      </c>
      <c r="B1919" s="1">
        <v>42899</v>
      </c>
      <c r="C1919" s="1" t="str">
        <f>IF(F1919="Kup","6/13/2017",IF(F1919="Sag","6/14/2017",""))</f>
        <v>6/13/2017</v>
      </c>
      <c r="D1919" s="27">
        <f>A1919-B1919</f>
        <v>25</v>
      </c>
      <c r="E1919" s="27">
        <f>A1919-C1919</f>
        <v>25</v>
      </c>
      <c r="F1919" t="s">
        <v>21</v>
      </c>
      <c r="G1919">
        <v>25</v>
      </c>
      <c r="H1919" t="s">
        <v>22</v>
      </c>
      <c r="I1919" s="12" t="s">
        <v>49</v>
      </c>
      <c r="J1919" s="12" t="s">
        <v>980</v>
      </c>
      <c r="K1919" s="3" t="s">
        <v>961</v>
      </c>
      <c r="L1919" s="3" t="s">
        <v>962</v>
      </c>
      <c r="M1919">
        <v>5</v>
      </c>
      <c r="N1919">
        <v>5</v>
      </c>
      <c r="O1919" s="23">
        <v>12.353</v>
      </c>
      <c r="R1919" t="str">
        <f>IF(Q1919&gt;0,(P1919*(Q1919^2))*(3.14159/6),"")</f>
        <v/>
      </c>
      <c r="S1919" t="s">
        <v>32</v>
      </c>
      <c r="T1919" t="s">
        <v>25</v>
      </c>
      <c r="U1919" t="s">
        <v>26</v>
      </c>
      <c r="V1919" t="s">
        <v>602</v>
      </c>
      <c r="X1919" t="s">
        <v>34</v>
      </c>
      <c r="AA1919" s="12" t="s">
        <v>835</v>
      </c>
      <c r="AB1919" t="str">
        <f>IF(Q1919&gt;0,"yes","no")</f>
        <v>no</v>
      </c>
      <c r="AC1919" t="str">
        <f>IF(O1919&gt;0,"yes","no")</f>
        <v>yes</v>
      </c>
      <c r="AD1919" t="str">
        <f>IF(AH1919="hatch","yes","no")</f>
        <v>no</v>
      </c>
      <c r="AE1919" t="str">
        <f>IF(AH1919="swimup","yes","no")</f>
        <v>no</v>
      </c>
      <c r="AF1919" t="str">
        <f>IF(AH1919="respiration","yes","no")</f>
        <v>no</v>
      </c>
      <c r="AH1919" t="s">
        <v>29</v>
      </c>
      <c r="AI1919">
        <f>IF(O1919&gt;0,(IF(S1919="live",O1919*0.84,IF(S1919="dried.ethanol",O1919*0.8449+2.8227,O1919))),"")</f>
        <v>12.353</v>
      </c>
      <c r="AJ1919" t="s">
        <v>593</v>
      </c>
      <c r="AL1919" t="str">
        <f>IF(OR(AND(Q1919=Q1920,P1919&gt;0),AND(O1919&gt;0,O1919=O1920)),"duplicate","")</f>
        <v/>
      </c>
      <c r="AM1919" t="s">
        <v>827</v>
      </c>
      <c r="AN1919" t="s">
        <v>827</v>
      </c>
      <c r="AO1919" t="s">
        <v>826</v>
      </c>
      <c r="AP1919" t="s">
        <v>826</v>
      </c>
      <c r="AQ1919" t="s">
        <v>32</v>
      </c>
    </row>
    <row r="1920" spans="1:43" x14ac:dyDescent="0.2">
      <c r="A1920" s="28">
        <v>42924</v>
      </c>
      <c r="B1920" s="1">
        <v>42899</v>
      </c>
      <c r="C1920" s="1" t="str">
        <f>IF(F1920="Kup","6/13/2017",IF(F1920="Sag","6/14/2017",""))</f>
        <v>6/13/2017</v>
      </c>
      <c r="D1920" s="27">
        <f>A1920-B1920</f>
        <v>25</v>
      </c>
      <c r="E1920" s="27">
        <f>A1920-C1920</f>
        <v>25</v>
      </c>
      <c r="F1920" t="s">
        <v>21</v>
      </c>
      <c r="G1920">
        <v>25</v>
      </c>
      <c r="H1920" s="2" t="s">
        <v>22</v>
      </c>
      <c r="I1920" s="12" t="s">
        <v>104</v>
      </c>
      <c r="J1920" s="12" t="s">
        <v>981</v>
      </c>
      <c r="K1920" s="3" t="s">
        <v>963</v>
      </c>
      <c r="L1920" s="3" t="s">
        <v>962</v>
      </c>
      <c r="M1920">
        <v>1</v>
      </c>
      <c r="N1920">
        <v>1</v>
      </c>
      <c r="P1920">
        <v>1.4590000000000001</v>
      </c>
      <c r="Q1920">
        <v>1.4079999999999999</v>
      </c>
      <c r="R1920">
        <f>IF(Q1920&gt;0,(P1920*(Q1920^2))*(3.14159/6),"")</f>
        <v>1.5144636607419732</v>
      </c>
      <c r="S1920" s="2" t="s">
        <v>24</v>
      </c>
      <c r="T1920" t="s">
        <v>25</v>
      </c>
      <c r="U1920" s="2" t="s">
        <v>26</v>
      </c>
      <c r="V1920" s="2" t="s">
        <v>880</v>
      </c>
      <c r="X1920" s="2" t="s">
        <v>863</v>
      </c>
      <c r="AA1920" s="3" t="s">
        <v>835</v>
      </c>
      <c r="AB1920" t="s">
        <v>35</v>
      </c>
      <c r="AC1920" t="s">
        <v>835</v>
      </c>
      <c r="AD1920" t="s">
        <v>835</v>
      </c>
      <c r="AE1920" t="s">
        <v>835</v>
      </c>
      <c r="AF1920" t="s">
        <v>835</v>
      </c>
      <c r="AH1920" t="s">
        <v>813</v>
      </c>
      <c r="AI1920" t="str">
        <f>IF(O1920&gt;0,(IF(S1920="live",O1920*0.84,IF(S1920="dried.ethanol",O1920*0.8449+2.8227,O1920))),"")</f>
        <v/>
      </c>
      <c r="AQ1920" t="s">
        <v>24</v>
      </c>
    </row>
    <row r="1921" spans="1:43" x14ac:dyDescent="0.2">
      <c r="A1921" s="28">
        <v>42924</v>
      </c>
      <c r="B1921" s="1">
        <v>42899</v>
      </c>
      <c r="C1921" s="1" t="str">
        <f>IF(F1921="Kup","6/13/2017",IF(F1921="Sag","6/14/2017",""))</f>
        <v>6/13/2017</v>
      </c>
      <c r="D1921" s="27">
        <f>A1921-B1921</f>
        <v>25</v>
      </c>
      <c r="E1921" s="27">
        <f>A1921-C1921</f>
        <v>25</v>
      </c>
      <c r="F1921" t="s">
        <v>21</v>
      </c>
      <c r="G1921">
        <v>25</v>
      </c>
      <c r="H1921" s="2" t="s">
        <v>22</v>
      </c>
      <c r="I1921" s="12" t="s">
        <v>104</v>
      </c>
      <c r="J1921" s="12" t="s">
        <v>981</v>
      </c>
      <c r="K1921" s="3" t="s">
        <v>963</v>
      </c>
      <c r="L1921" s="3" t="s">
        <v>962</v>
      </c>
      <c r="M1921">
        <v>2</v>
      </c>
      <c r="N1921">
        <v>2</v>
      </c>
      <c r="O1921" s="23">
        <v>11.603</v>
      </c>
      <c r="P1921">
        <v>1.1839999999999999</v>
      </c>
      <c r="Q1921">
        <v>0.94</v>
      </c>
      <c r="R1921">
        <f>IF(Q1921&gt;0,(P1921*(Q1921^2))*(3.14159/6),"")</f>
        <v>0.54777936100266655</v>
      </c>
      <c r="S1921" s="2" t="s">
        <v>24</v>
      </c>
      <c r="T1921" t="s">
        <v>25</v>
      </c>
      <c r="U1921" s="2" t="s">
        <v>26</v>
      </c>
      <c r="V1921" s="2" t="s">
        <v>880</v>
      </c>
      <c r="X1921" s="2" t="s">
        <v>863</v>
      </c>
      <c r="AA1921" s="3" t="s">
        <v>835</v>
      </c>
      <c r="AB1921" t="s">
        <v>35</v>
      </c>
      <c r="AC1921" t="s">
        <v>35</v>
      </c>
      <c r="AD1921" t="s">
        <v>35</v>
      </c>
      <c r="AE1921" t="s">
        <v>835</v>
      </c>
      <c r="AF1921" t="s">
        <v>835</v>
      </c>
      <c r="AH1921" t="s">
        <v>29</v>
      </c>
      <c r="AI1921">
        <f>IF(O1921&gt;0,(IF(S1921="live",O1921*0.84,IF(S1921="dried.ethanol",O1921*0.8449+2.8227,O1921))),"")</f>
        <v>9.7465200000000003</v>
      </c>
      <c r="AQ1921" t="s">
        <v>24</v>
      </c>
    </row>
    <row r="1922" spans="1:43" x14ac:dyDescent="0.2">
      <c r="A1922" s="28">
        <v>42924</v>
      </c>
      <c r="B1922" s="1">
        <v>42899</v>
      </c>
      <c r="C1922" s="1" t="str">
        <f>IF(F1922="Kup","6/13/2017",IF(F1922="Sag","6/14/2017",""))</f>
        <v>6/13/2017</v>
      </c>
      <c r="D1922" s="27">
        <f>A1922-B1922</f>
        <v>25</v>
      </c>
      <c r="E1922" s="27">
        <f>A1922-C1922</f>
        <v>25</v>
      </c>
      <c r="F1922" t="s">
        <v>21</v>
      </c>
      <c r="G1922">
        <v>25</v>
      </c>
      <c r="H1922" s="2" t="s">
        <v>22</v>
      </c>
      <c r="I1922" s="12" t="s">
        <v>104</v>
      </c>
      <c r="J1922" s="12" t="s">
        <v>981</v>
      </c>
      <c r="K1922" s="3" t="s">
        <v>963</v>
      </c>
      <c r="L1922" s="3" t="s">
        <v>962</v>
      </c>
      <c r="M1922">
        <v>3</v>
      </c>
      <c r="N1922">
        <v>3</v>
      </c>
      <c r="O1922" s="23">
        <v>9.5879999999999992</v>
      </c>
      <c r="P1922">
        <v>1.2470000000000001</v>
      </c>
      <c r="Q1922">
        <v>0.85599999999999998</v>
      </c>
      <c r="R1922">
        <f>IF(Q1922&gt;0,(P1922*(Q1922^2))*(3.14159/6),"")</f>
        <v>0.47842320742154665</v>
      </c>
      <c r="S1922" s="2" t="s">
        <v>24</v>
      </c>
      <c r="T1922" t="s">
        <v>25</v>
      </c>
      <c r="U1922" s="2" t="s">
        <v>26</v>
      </c>
      <c r="V1922" s="2" t="s">
        <v>880</v>
      </c>
      <c r="X1922" s="2" t="s">
        <v>863</v>
      </c>
      <c r="AA1922" s="3" t="s">
        <v>835</v>
      </c>
      <c r="AB1922" t="s">
        <v>35</v>
      </c>
      <c r="AC1922" t="s">
        <v>35</v>
      </c>
      <c r="AD1922" t="s">
        <v>35</v>
      </c>
      <c r="AE1922" t="s">
        <v>835</v>
      </c>
      <c r="AF1922" t="s">
        <v>835</v>
      </c>
      <c r="AH1922" t="s">
        <v>29</v>
      </c>
      <c r="AI1922">
        <f>IF(O1922&gt;0,(IF(S1922="live",O1922*0.84,IF(S1922="dried.ethanol",O1922*0.8449+2.8227,O1922))),"")</f>
        <v>8.0539199999999997</v>
      </c>
      <c r="AQ1922" t="s">
        <v>24</v>
      </c>
    </row>
    <row r="1923" spans="1:43" x14ac:dyDescent="0.2">
      <c r="A1923" s="28">
        <v>42924</v>
      </c>
      <c r="B1923" s="1">
        <v>42899</v>
      </c>
      <c r="C1923" s="1" t="str">
        <f>IF(F1923="Kup","6/13/2017",IF(F1923="Sag","6/14/2017",""))</f>
        <v>6/13/2017</v>
      </c>
      <c r="D1923" s="27">
        <f>A1923-B1923</f>
        <v>25</v>
      </c>
      <c r="E1923" s="27">
        <f>A1923-C1923</f>
        <v>25</v>
      </c>
      <c r="F1923" t="s">
        <v>21</v>
      </c>
      <c r="G1923">
        <v>25</v>
      </c>
      <c r="H1923" s="2" t="s">
        <v>22</v>
      </c>
      <c r="I1923" s="12" t="s">
        <v>104</v>
      </c>
      <c r="J1923" s="12" t="s">
        <v>981</v>
      </c>
      <c r="K1923" s="3" t="s">
        <v>963</v>
      </c>
      <c r="L1923" s="3" t="s">
        <v>962</v>
      </c>
      <c r="M1923">
        <v>4</v>
      </c>
      <c r="N1923">
        <v>4</v>
      </c>
      <c r="P1923">
        <v>2.0150000000000001</v>
      </c>
      <c r="Q1923">
        <v>1.657</v>
      </c>
      <c r="R1923">
        <f>IF(Q1923&gt;0,(P1923*(Q1923^2))*(3.14159/6),"")</f>
        <v>2.8967987392414418</v>
      </c>
      <c r="S1923" s="2" t="s">
        <v>24</v>
      </c>
      <c r="T1923" t="s">
        <v>25</v>
      </c>
      <c r="U1923" s="2" t="s">
        <v>26</v>
      </c>
      <c r="V1923" s="2" t="s">
        <v>880</v>
      </c>
      <c r="X1923" s="2" t="s">
        <v>863</v>
      </c>
      <c r="AA1923" s="3" t="s">
        <v>835</v>
      </c>
      <c r="AB1923" t="s">
        <v>35</v>
      </c>
      <c r="AC1923" t="s">
        <v>835</v>
      </c>
      <c r="AD1923" t="s">
        <v>835</v>
      </c>
      <c r="AE1923" t="s">
        <v>835</v>
      </c>
      <c r="AF1923" t="s">
        <v>835</v>
      </c>
      <c r="AH1923" t="s">
        <v>813</v>
      </c>
      <c r="AI1923" t="str">
        <f>IF(O1923&gt;0,(IF(S1923="live",O1923*0.84,IF(S1923="dried.ethanol",O1923*0.8449+2.8227,O1923))),"")</f>
        <v/>
      </c>
      <c r="AQ1923" t="s">
        <v>24</v>
      </c>
    </row>
    <row r="1924" spans="1:43" x14ac:dyDescent="0.2">
      <c r="A1924" s="28">
        <v>42924</v>
      </c>
      <c r="B1924" s="1">
        <v>42899</v>
      </c>
      <c r="C1924" s="1" t="str">
        <f>IF(F1924="Kup","6/13/2017",IF(F1924="Sag","6/14/2017",""))</f>
        <v>6/13/2017</v>
      </c>
      <c r="D1924" s="27">
        <f>A1924-B1924</f>
        <v>25</v>
      </c>
      <c r="E1924" s="27">
        <f>A1924-C1924</f>
        <v>25</v>
      </c>
      <c r="F1924" t="s">
        <v>21</v>
      </c>
      <c r="G1924">
        <v>25</v>
      </c>
      <c r="H1924" s="2" t="s">
        <v>22</v>
      </c>
      <c r="I1924" s="12" t="s">
        <v>104</v>
      </c>
      <c r="J1924" s="12" t="s">
        <v>981</v>
      </c>
      <c r="K1924" s="3" t="s">
        <v>963</v>
      </c>
      <c r="L1924" s="3" t="s">
        <v>962</v>
      </c>
      <c r="M1924">
        <v>5</v>
      </c>
      <c r="N1924">
        <v>5</v>
      </c>
      <c r="P1924">
        <v>1.651</v>
      </c>
      <c r="Q1924">
        <v>1.407</v>
      </c>
      <c r="R1924">
        <f>IF(Q1924&gt;0,(P1924*(Q1924^2))*(3.14159/6),"")</f>
        <v>1.711329053942235</v>
      </c>
      <c r="S1924" s="2" t="s">
        <v>24</v>
      </c>
      <c r="T1924" t="s">
        <v>25</v>
      </c>
      <c r="U1924" s="2" t="s">
        <v>26</v>
      </c>
      <c r="V1924" s="2" t="s">
        <v>880</v>
      </c>
      <c r="X1924" s="2" t="s">
        <v>863</v>
      </c>
      <c r="AA1924" s="3" t="s">
        <v>835</v>
      </c>
      <c r="AB1924" t="s">
        <v>35</v>
      </c>
      <c r="AC1924" t="s">
        <v>835</v>
      </c>
      <c r="AD1924" t="s">
        <v>835</v>
      </c>
      <c r="AE1924" t="s">
        <v>835</v>
      </c>
      <c r="AF1924" t="s">
        <v>835</v>
      </c>
      <c r="AH1924" t="s">
        <v>813</v>
      </c>
      <c r="AI1924" t="str">
        <f>IF(O1924&gt;0,(IF(S1924="live",O1924*0.84,IF(S1924="dried.ethanol",O1924*0.8449+2.8227,O1924))),"")</f>
        <v/>
      </c>
      <c r="AQ1924" t="s">
        <v>24</v>
      </c>
    </row>
    <row r="1925" spans="1:43" x14ac:dyDescent="0.2">
      <c r="A1925" s="28">
        <v>42924</v>
      </c>
      <c r="B1925" s="1">
        <v>42899</v>
      </c>
      <c r="C1925" s="1" t="str">
        <f>IF(F1925="Kup","6/13/2017",IF(F1925="Sag","6/14/2017",""))</f>
        <v>6/13/2017</v>
      </c>
      <c r="D1925" s="27">
        <f>A1925-B1925</f>
        <v>25</v>
      </c>
      <c r="E1925" s="27">
        <f>A1925-C1925</f>
        <v>25</v>
      </c>
      <c r="F1925" t="s">
        <v>21</v>
      </c>
      <c r="G1925">
        <v>25</v>
      </c>
      <c r="H1925" s="2" t="s">
        <v>22</v>
      </c>
      <c r="I1925" s="12" t="s">
        <v>104</v>
      </c>
      <c r="J1925" s="12" t="s">
        <v>981</v>
      </c>
      <c r="K1925" s="3" t="s">
        <v>963</v>
      </c>
      <c r="L1925" s="3" t="s">
        <v>962</v>
      </c>
      <c r="M1925">
        <v>6</v>
      </c>
      <c r="N1925">
        <v>6</v>
      </c>
      <c r="O1925" s="23">
        <v>12.737</v>
      </c>
      <c r="P1925">
        <v>1.546</v>
      </c>
      <c r="Q1925">
        <v>1.077</v>
      </c>
      <c r="R1925">
        <f>IF(Q1925&gt;0,(P1925*(Q1925^2))*(3.14159/6),"")</f>
        <v>0.93894283377200993</v>
      </c>
      <c r="S1925" s="2" t="s">
        <v>24</v>
      </c>
      <c r="T1925" t="s">
        <v>25</v>
      </c>
      <c r="U1925" s="2" t="s">
        <v>26</v>
      </c>
      <c r="V1925" s="2" t="s">
        <v>880</v>
      </c>
      <c r="X1925" s="2" t="s">
        <v>863</v>
      </c>
      <c r="AA1925" s="3" t="s">
        <v>835</v>
      </c>
      <c r="AB1925" t="s">
        <v>35</v>
      </c>
      <c r="AC1925" t="s">
        <v>35</v>
      </c>
      <c r="AD1925" t="s">
        <v>35</v>
      </c>
      <c r="AE1925" t="s">
        <v>835</v>
      </c>
      <c r="AF1925" t="s">
        <v>835</v>
      </c>
      <c r="AH1925" t="s">
        <v>813</v>
      </c>
      <c r="AI1925">
        <f>IF(O1925&gt;0,(IF(S1925="live",O1925*0.84,IF(S1925="dried.ethanol",O1925*0.8449+2.8227,O1925))),"")</f>
        <v>10.69908</v>
      </c>
      <c r="AQ1925" t="s">
        <v>24</v>
      </c>
    </row>
    <row r="1926" spans="1:43" x14ac:dyDescent="0.2">
      <c r="A1926" s="28">
        <v>42924</v>
      </c>
      <c r="B1926" s="1">
        <v>42899</v>
      </c>
      <c r="C1926" s="1" t="str">
        <f>IF(F1926="Kup","6/13/2017",IF(F1926="Sag","6/14/2017",""))</f>
        <v>6/13/2017</v>
      </c>
      <c r="D1926" s="27">
        <f>A1926-B1926</f>
        <v>25</v>
      </c>
      <c r="E1926" s="27">
        <f>A1926-C1926</f>
        <v>25</v>
      </c>
      <c r="F1926" t="s">
        <v>21</v>
      </c>
      <c r="G1926">
        <v>25</v>
      </c>
      <c r="H1926" t="s">
        <v>22</v>
      </c>
      <c r="I1926" s="12" t="s">
        <v>107</v>
      </c>
      <c r="J1926" s="12" t="s">
        <v>982</v>
      </c>
      <c r="K1926" s="3" t="s">
        <v>964</v>
      </c>
      <c r="L1926" s="3" t="s">
        <v>951</v>
      </c>
      <c r="M1926">
        <v>1</v>
      </c>
      <c r="N1926">
        <v>1</v>
      </c>
      <c r="O1926" s="23">
        <v>11.34</v>
      </c>
      <c r="R1926" t="str">
        <f>IF(Q1926&gt;0,(P1926*(Q1926^2))*(3.14159/6),"")</f>
        <v/>
      </c>
      <c r="S1926" t="s">
        <v>32</v>
      </c>
      <c r="T1926" t="s">
        <v>25</v>
      </c>
      <c r="U1926" t="s">
        <v>26</v>
      </c>
      <c r="V1926" t="s">
        <v>605</v>
      </c>
      <c r="X1926" t="s">
        <v>34</v>
      </c>
      <c r="AA1926" s="12" t="s">
        <v>835</v>
      </c>
      <c r="AB1926" t="str">
        <f>IF(Q1926&gt;0,"yes","no")</f>
        <v>no</v>
      </c>
      <c r="AC1926" t="str">
        <f>IF(O1926&gt;0,"yes","no")</f>
        <v>yes</v>
      </c>
      <c r="AD1926" t="str">
        <f>IF(AH1926="hatch","yes","no")</f>
        <v>no</v>
      </c>
      <c r="AE1926" t="str">
        <f>IF(AH1926="swimup","yes","no")</f>
        <v>no</v>
      </c>
      <c r="AF1926" t="str">
        <f>IF(AH1926="respiration","yes","no")</f>
        <v>no</v>
      </c>
      <c r="AH1926" t="s">
        <v>29</v>
      </c>
      <c r="AI1926">
        <f>IF(O1926&gt;0,(IF(S1926="live",O1926*0.84,IF(S1926="dried.ethanol",O1926*0.8449+2.8227,O1926))),"")</f>
        <v>11.34</v>
      </c>
      <c r="AJ1926" t="s">
        <v>593</v>
      </c>
      <c r="AL1926" t="str">
        <f>IF(OR(AND(Q1926=Q1927,P1926&gt;0),AND(O1926&gt;0,O1926=O1927)),"duplicate","")</f>
        <v/>
      </c>
      <c r="AM1926" t="s">
        <v>827</v>
      </c>
      <c r="AN1926" t="s">
        <v>827</v>
      </c>
      <c r="AO1926" t="s">
        <v>826</v>
      </c>
      <c r="AP1926" t="s">
        <v>826</v>
      </c>
      <c r="AQ1926" t="s">
        <v>32</v>
      </c>
    </row>
    <row r="1927" spans="1:43" x14ac:dyDescent="0.2">
      <c r="A1927" s="28">
        <v>42924</v>
      </c>
      <c r="B1927" s="1">
        <v>42899</v>
      </c>
      <c r="C1927" s="1" t="str">
        <f>IF(F1927="Kup","6/13/2017",IF(F1927="Sag","6/14/2017",""))</f>
        <v>6/13/2017</v>
      </c>
      <c r="D1927" s="27">
        <f>A1927-B1927</f>
        <v>25</v>
      </c>
      <c r="E1927" s="27">
        <f>A1927-C1927</f>
        <v>25</v>
      </c>
      <c r="F1927" t="s">
        <v>21</v>
      </c>
      <c r="G1927">
        <v>25</v>
      </c>
      <c r="H1927" t="s">
        <v>22</v>
      </c>
      <c r="I1927" s="12" t="s">
        <v>107</v>
      </c>
      <c r="J1927" s="12" t="s">
        <v>982</v>
      </c>
      <c r="K1927" s="3" t="s">
        <v>964</v>
      </c>
      <c r="L1927" s="3" t="s">
        <v>951</v>
      </c>
      <c r="M1927">
        <v>2</v>
      </c>
      <c r="N1927">
        <v>2</v>
      </c>
      <c r="O1927" s="23">
        <v>12.121</v>
      </c>
      <c r="R1927" t="str">
        <f>IF(Q1927&gt;0,(P1927*(Q1927^2))*(3.14159/6),"")</f>
        <v/>
      </c>
      <c r="S1927" t="s">
        <v>32</v>
      </c>
      <c r="T1927" t="s">
        <v>25</v>
      </c>
      <c r="U1927" t="s">
        <v>26</v>
      </c>
      <c r="V1927" t="s">
        <v>605</v>
      </c>
      <c r="X1927" t="s">
        <v>34</v>
      </c>
      <c r="AA1927" s="12" t="s">
        <v>835</v>
      </c>
      <c r="AB1927" t="str">
        <f>IF(Q1927&gt;0,"yes","no")</f>
        <v>no</v>
      </c>
      <c r="AC1927" t="str">
        <f>IF(O1927&gt;0,"yes","no")</f>
        <v>yes</v>
      </c>
      <c r="AD1927" t="str">
        <f>IF(AH1927="hatch","yes","no")</f>
        <v>no</v>
      </c>
      <c r="AE1927" t="str">
        <f>IF(AH1927="swimup","yes","no")</f>
        <v>no</v>
      </c>
      <c r="AF1927" t="str">
        <f>IF(AH1927="respiration","yes","no")</f>
        <v>no</v>
      </c>
      <c r="AH1927" t="s">
        <v>29</v>
      </c>
      <c r="AI1927">
        <f>IF(O1927&gt;0,(IF(S1927="live",O1927*0.84,IF(S1927="dried.ethanol",O1927*0.8449+2.8227,O1927))),"")</f>
        <v>12.121</v>
      </c>
      <c r="AJ1927" t="s">
        <v>593</v>
      </c>
      <c r="AL1927" t="str">
        <f>IF(OR(AND(Q1927=Q1928,P1927&gt;0),AND(O1927&gt;0,O1927=O1928)),"duplicate","")</f>
        <v/>
      </c>
      <c r="AM1927" t="s">
        <v>827</v>
      </c>
      <c r="AN1927" t="s">
        <v>827</v>
      </c>
      <c r="AO1927" t="s">
        <v>826</v>
      </c>
      <c r="AP1927" t="s">
        <v>826</v>
      </c>
      <c r="AQ1927" t="s">
        <v>32</v>
      </c>
    </row>
    <row r="1928" spans="1:43" x14ac:dyDescent="0.2">
      <c r="A1928" s="28">
        <v>42924</v>
      </c>
      <c r="B1928" s="1">
        <v>42899</v>
      </c>
      <c r="C1928" s="1" t="str">
        <f>IF(F1928="Kup","6/13/2017",IF(F1928="Sag","6/14/2017",""))</f>
        <v>6/13/2017</v>
      </c>
      <c r="D1928" s="27">
        <f>A1928-B1928</f>
        <v>25</v>
      </c>
      <c r="E1928" s="27">
        <f>A1928-C1928</f>
        <v>25</v>
      </c>
      <c r="F1928" t="s">
        <v>21</v>
      </c>
      <c r="G1928">
        <v>25</v>
      </c>
      <c r="H1928" t="s">
        <v>22</v>
      </c>
      <c r="I1928" s="12" t="s">
        <v>107</v>
      </c>
      <c r="J1928" s="12" t="s">
        <v>982</v>
      </c>
      <c r="K1928" s="3" t="s">
        <v>964</v>
      </c>
      <c r="L1928" s="3" t="s">
        <v>951</v>
      </c>
      <c r="M1928">
        <v>3</v>
      </c>
      <c r="N1928">
        <v>3</v>
      </c>
      <c r="O1928" s="23">
        <v>11.79</v>
      </c>
      <c r="R1928" t="str">
        <f>IF(Q1928&gt;0,(P1928*(Q1928^2))*(3.14159/6),"")</f>
        <v/>
      </c>
      <c r="S1928" t="s">
        <v>32</v>
      </c>
      <c r="T1928" t="s">
        <v>25</v>
      </c>
      <c r="U1928" t="s">
        <v>26</v>
      </c>
      <c r="V1928" t="s">
        <v>605</v>
      </c>
      <c r="X1928" t="s">
        <v>34</v>
      </c>
      <c r="AA1928" s="12" t="s">
        <v>835</v>
      </c>
      <c r="AB1928" t="str">
        <f>IF(Q1928&gt;0,"yes","no")</f>
        <v>no</v>
      </c>
      <c r="AC1928" t="str">
        <f>IF(O1928&gt;0,"yes","no")</f>
        <v>yes</v>
      </c>
      <c r="AD1928" t="str">
        <f>IF(AH1928="hatch","yes","no")</f>
        <v>no</v>
      </c>
      <c r="AE1928" t="str">
        <f>IF(AH1928="swimup","yes","no")</f>
        <v>no</v>
      </c>
      <c r="AF1928" t="str">
        <f>IF(AH1928="respiration","yes","no")</f>
        <v>no</v>
      </c>
      <c r="AH1928" t="s">
        <v>29</v>
      </c>
      <c r="AI1928">
        <f>IF(O1928&gt;0,(IF(S1928="live",O1928*0.84,IF(S1928="dried.ethanol",O1928*0.8449+2.8227,O1928))),"")</f>
        <v>11.79</v>
      </c>
      <c r="AJ1928" t="s">
        <v>593</v>
      </c>
      <c r="AL1928" t="str">
        <f>IF(OR(AND(Q1928=Q1929,P1928&gt;0),AND(O1928&gt;0,O1928=O1929)),"duplicate","")</f>
        <v/>
      </c>
      <c r="AM1928" t="s">
        <v>827</v>
      </c>
      <c r="AN1928" t="s">
        <v>827</v>
      </c>
      <c r="AO1928" t="s">
        <v>826</v>
      </c>
      <c r="AP1928" t="s">
        <v>826</v>
      </c>
      <c r="AQ1928" t="s">
        <v>32</v>
      </c>
    </row>
    <row r="1929" spans="1:43" x14ac:dyDescent="0.2">
      <c r="A1929" s="28">
        <v>42924</v>
      </c>
      <c r="B1929" s="1">
        <v>42899</v>
      </c>
      <c r="C1929" s="1" t="str">
        <f>IF(F1929="Kup","6/13/2017",IF(F1929="Sag","6/14/2017",""))</f>
        <v>6/13/2017</v>
      </c>
      <c r="D1929" s="27">
        <f>A1929-B1929</f>
        <v>25</v>
      </c>
      <c r="E1929" s="27">
        <f>A1929-C1929</f>
        <v>25</v>
      </c>
      <c r="F1929" t="s">
        <v>21</v>
      </c>
      <c r="G1929">
        <v>25</v>
      </c>
      <c r="H1929" t="s">
        <v>22</v>
      </c>
      <c r="I1929" s="12" t="s">
        <v>107</v>
      </c>
      <c r="J1929" s="12" t="s">
        <v>982</v>
      </c>
      <c r="K1929" s="3" t="s">
        <v>964</v>
      </c>
      <c r="L1929" s="3" t="s">
        <v>951</v>
      </c>
      <c r="M1929">
        <v>4</v>
      </c>
      <c r="N1929">
        <v>4</v>
      </c>
      <c r="O1929" s="23">
        <v>11.867000000000001</v>
      </c>
      <c r="R1929" t="str">
        <f>IF(Q1929&gt;0,(P1929*(Q1929^2))*(3.14159/6),"")</f>
        <v/>
      </c>
      <c r="S1929" t="s">
        <v>32</v>
      </c>
      <c r="T1929" t="s">
        <v>25</v>
      </c>
      <c r="U1929" t="s">
        <v>26</v>
      </c>
      <c r="V1929" t="s">
        <v>605</v>
      </c>
      <c r="X1929" t="s">
        <v>34</v>
      </c>
      <c r="AA1929" s="12" t="s">
        <v>835</v>
      </c>
      <c r="AB1929" t="str">
        <f>IF(Q1929&gt;0,"yes","no")</f>
        <v>no</v>
      </c>
      <c r="AC1929" t="str">
        <f>IF(O1929&gt;0,"yes","no")</f>
        <v>yes</v>
      </c>
      <c r="AD1929" t="str">
        <f>IF(AH1929="hatch","yes","no")</f>
        <v>no</v>
      </c>
      <c r="AE1929" t="str">
        <f>IF(AH1929="swimup","yes","no")</f>
        <v>no</v>
      </c>
      <c r="AF1929" t="str">
        <f>IF(AH1929="respiration","yes","no")</f>
        <v>no</v>
      </c>
      <c r="AH1929" t="s">
        <v>29</v>
      </c>
      <c r="AI1929">
        <f>IF(O1929&gt;0,(IF(S1929="live",O1929*0.84,IF(S1929="dried.ethanol",O1929*0.8449+2.8227,O1929))),"")</f>
        <v>11.867000000000001</v>
      </c>
      <c r="AJ1929" t="s">
        <v>593</v>
      </c>
      <c r="AL1929" t="str">
        <f>IF(OR(AND(Q1929=Q1930,P1929&gt;0),AND(O1929&gt;0,O1929=O1930)),"duplicate","")</f>
        <v/>
      </c>
      <c r="AM1929" t="s">
        <v>827</v>
      </c>
      <c r="AN1929" t="s">
        <v>827</v>
      </c>
      <c r="AO1929" t="s">
        <v>826</v>
      </c>
      <c r="AP1929" t="s">
        <v>826</v>
      </c>
      <c r="AQ1929" t="s">
        <v>32</v>
      </c>
    </row>
    <row r="1930" spans="1:43" x14ac:dyDescent="0.2">
      <c r="A1930" s="28">
        <v>42924</v>
      </c>
      <c r="B1930" s="1">
        <v>42899</v>
      </c>
      <c r="C1930" s="1" t="str">
        <f>IF(F1930="Kup","6/13/2017",IF(F1930="Sag","6/14/2017",""))</f>
        <v>6/13/2017</v>
      </c>
      <c r="D1930" s="27">
        <f>A1930-B1930</f>
        <v>25</v>
      </c>
      <c r="E1930" s="27">
        <f>A1930-C1930</f>
        <v>25</v>
      </c>
      <c r="F1930" t="s">
        <v>21</v>
      </c>
      <c r="G1930">
        <v>25</v>
      </c>
      <c r="H1930" t="s">
        <v>22</v>
      </c>
      <c r="I1930" s="12" t="s">
        <v>107</v>
      </c>
      <c r="J1930" s="12" t="s">
        <v>982</v>
      </c>
      <c r="K1930" s="3" t="s">
        <v>964</v>
      </c>
      <c r="L1930" s="3" t="s">
        <v>951</v>
      </c>
      <c r="M1930">
        <v>5</v>
      </c>
      <c r="N1930">
        <v>5</v>
      </c>
      <c r="O1930" s="23">
        <v>11.372999999999999</v>
      </c>
      <c r="R1930" t="str">
        <f>IF(Q1930&gt;0,(P1930*(Q1930^2))*(3.14159/6),"")</f>
        <v/>
      </c>
      <c r="S1930" t="s">
        <v>32</v>
      </c>
      <c r="T1930" t="s">
        <v>25</v>
      </c>
      <c r="U1930" t="s">
        <v>26</v>
      </c>
      <c r="V1930" t="s">
        <v>605</v>
      </c>
      <c r="X1930" t="s">
        <v>34</v>
      </c>
      <c r="AA1930" s="12" t="s">
        <v>835</v>
      </c>
      <c r="AB1930" t="str">
        <f>IF(Q1930&gt;0,"yes","no")</f>
        <v>no</v>
      </c>
      <c r="AC1930" t="str">
        <f>IF(O1930&gt;0,"yes","no")</f>
        <v>yes</v>
      </c>
      <c r="AD1930" t="str">
        <f>IF(AH1930="hatch","yes","no")</f>
        <v>no</v>
      </c>
      <c r="AE1930" t="str">
        <f>IF(AH1930="swimup","yes","no")</f>
        <v>no</v>
      </c>
      <c r="AF1930" t="str">
        <f>IF(AH1930="respiration","yes","no")</f>
        <v>no</v>
      </c>
      <c r="AH1930" t="s">
        <v>29</v>
      </c>
      <c r="AI1930">
        <f>IF(O1930&gt;0,(IF(S1930="live",O1930*0.84,IF(S1930="dried.ethanol",O1930*0.8449+2.8227,O1930))),"")</f>
        <v>11.372999999999999</v>
      </c>
      <c r="AJ1930" t="s">
        <v>593</v>
      </c>
      <c r="AL1930" t="str">
        <f>IF(OR(AND(Q1930=Q1931,P1930&gt;0),AND(O1930&gt;0,O1930=O1931)),"duplicate","")</f>
        <v/>
      </c>
      <c r="AM1930" t="s">
        <v>827</v>
      </c>
      <c r="AN1930" t="s">
        <v>827</v>
      </c>
      <c r="AO1930" t="s">
        <v>826</v>
      </c>
      <c r="AP1930" t="s">
        <v>826</v>
      </c>
      <c r="AQ1930" t="s">
        <v>32</v>
      </c>
    </row>
    <row r="1931" spans="1:43" x14ac:dyDescent="0.2">
      <c r="A1931" s="28">
        <v>42924</v>
      </c>
      <c r="B1931" s="1">
        <v>42899</v>
      </c>
      <c r="C1931" s="1" t="str">
        <f>IF(F1931="Kup","6/13/2017",IF(F1931="Sag","6/14/2017",""))</f>
        <v>6/13/2017</v>
      </c>
      <c r="D1931" s="27">
        <f>A1931-B1931</f>
        <v>25</v>
      </c>
      <c r="E1931" s="27">
        <f>A1931-C1931</f>
        <v>25</v>
      </c>
      <c r="F1931" t="s">
        <v>21</v>
      </c>
      <c r="G1931">
        <v>25</v>
      </c>
      <c r="H1931" t="s">
        <v>22</v>
      </c>
      <c r="I1931" s="12" t="s">
        <v>39</v>
      </c>
      <c r="J1931" s="12" t="s">
        <v>983</v>
      </c>
      <c r="K1931" s="3" t="s">
        <v>965</v>
      </c>
      <c r="L1931" s="3" t="s">
        <v>951</v>
      </c>
      <c r="M1931">
        <v>1</v>
      </c>
      <c r="N1931">
        <v>1</v>
      </c>
      <c r="O1931" s="23">
        <v>12.032999999999999</v>
      </c>
      <c r="R1931" t="str">
        <f>IF(Q1931&gt;0,(P1931*(Q1931^2))*(3.14159/6),"")</f>
        <v/>
      </c>
      <c r="S1931" t="s">
        <v>32</v>
      </c>
      <c r="T1931" t="s">
        <v>25</v>
      </c>
      <c r="U1931" t="s">
        <v>26</v>
      </c>
      <c r="V1931" t="s">
        <v>598</v>
      </c>
      <c r="X1931" t="s">
        <v>34</v>
      </c>
      <c r="AA1931" s="12" t="s">
        <v>835</v>
      </c>
      <c r="AB1931" t="str">
        <f>IF(Q1931&gt;0,"yes","no")</f>
        <v>no</v>
      </c>
      <c r="AC1931" t="str">
        <f>IF(O1931&gt;0,"yes","no")</f>
        <v>yes</v>
      </c>
      <c r="AD1931" t="str">
        <f>IF(AH1931="hatch","yes","no")</f>
        <v>no</v>
      </c>
      <c r="AE1931" t="str">
        <f>IF(AH1931="swimup","yes","no")</f>
        <v>no</v>
      </c>
      <c r="AF1931" t="str">
        <f>IF(AH1931="respiration","yes","no")</f>
        <v>no</v>
      </c>
      <c r="AH1931" t="s">
        <v>29</v>
      </c>
      <c r="AI1931">
        <f>IF(O1931&gt;0,(IF(S1931="live",O1931*0.84,IF(S1931="dried.ethanol",O1931*0.8449+2.8227,O1931))),"")</f>
        <v>12.032999999999999</v>
      </c>
      <c r="AJ1931" t="s">
        <v>593</v>
      </c>
      <c r="AL1931" t="str">
        <f>IF(OR(AND(Q1931=Q1932,P1931&gt;0),AND(O1931&gt;0,O1931=O1932)),"duplicate","")</f>
        <v/>
      </c>
      <c r="AM1931" t="s">
        <v>827</v>
      </c>
      <c r="AN1931" t="s">
        <v>827</v>
      </c>
      <c r="AO1931" t="s">
        <v>826</v>
      </c>
      <c r="AP1931" t="s">
        <v>826</v>
      </c>
      <c r="AQ1931" t="s">
        <v>32</v>
      </c>
    </row>
    <row r="1932" spans="1:43" x14ac:dyDescent="0.2">
      <c r="A1932" s="28">
        <v>42924</v>
      </c>
      <c r="B1932" s="1">
        <v>42899</v>
      </c>
      <c r="C1932" s="1" t="str">
        <f>IF(F1932="Kup","6/13/2017",IF(F1932="Sag","6/14/2017",""))</f>
        <v>6/13/2017</v>
      </c>
      <c r="D1932" s="27">
        <f>A1932-B1932</f>
        <v>25</v>
      </c>
      <c r="E1932" s="27">
        <f>A1932-C1932</f>
        <v>25</v>
      </c>
      <c r="F1932" t="s">
        <v>21</v>
      </c>
      <c r="G1932">
        <v>25</v>
      </c>
      <c r="H1932" t="s">
        <v>22</v>
      </c>
      <c r="I1932" s="12" t="s">
        <v>39</v>
      </c>
      <c r="J1932" s="12" t="s">
        <v>983</v>
      </c>
      <c r="K1932" s="3" t="s">
        <v>965</v>
      </c>
      <c r="L1932" s="3" t="s">
        <v>951</v>
      </c>
      <c r="M1932">
        <v>2</v>
      </c>
      <c r="N1932">
        <v>2</v>
      </c>
      <c r="O1932" s="23">
        <v>12.176</v>
      </c>
      <c r="R1932" t="str">
        <f>IF(Q1932&gt;0,(P1932*(Q1932^2))*(3.14159/6),"")</f>
        <v/>
      </c>
      <c r="S1932" t="s">
        <v>32</v>
      </c>
      <c r="T1932" t="s">
        <v>25</v>
      </c>
      <c r="U1932" t="s">
        <v>26</v>
      </c>
      <c r="V1932" t="s">
        <v>598</v>
      </c>
      <c r="X1932" t="s">
        <v>34</v>
      </c>
      <c r="AA1932" s="12" t="s">
        <v>835</v>
      </c>
      <c r="AB1932" t="str">
        <f>IF(Q1932&gt;0,"yes","no")</f>
        <v>no</v>
      </c>
      <c r="AC1932" t="str">
        <f>IF(O1932&gt;0,"yes","no")</f>
        <v>yes</v>
      </c>
      <c r="AD1932" t="str">
        <f>IF(AH1932="hatch","yes","no")</f>
        <v>no</v>
      </c>
      <c r="AE1932" t="str">
        <f>IF(AH1932="swimup","yes","no")</f>
        <v>no</v>
      </c>
      <c r="AF1932" t="str">
        <f>IF(AH1932="respiration","yes","no")</f>
        <v>no</v>
      </c>
      <c r="AH1932" t="s">
        <v>29</v>
      </c>
      <c r="AI1932">
        <f>IF(O1932&gt;0,(IF(S1932="live",O1932*0.84,IF(S1932="dried.ethanol",O1932*0.8449+2.8227,O1932))),"")</f>
        <v>12.176</v>
      </c>
      <c r="AJ1932" t="s">
        <v>593</v>
      </c>
      <c r="AL1932" t="str">
        <f>IF(OR(AND(Q1932=Q1933,P1932&gt;0),AND(O1932&gt;0,O1932=O1933)),"duplicate","")</f>
        <v/>
      </c>
      <c r="AM1932" t="s">
        <v>827</v>
      </c>
      <c r="AN1932" t="s">
        <v>827</v>
      </c>
      <c r="AO1932" t="s">
        <v>826</v>
      </c>
      <c r="AP1932" t="s">
        <v>826</v>
      </c>
      <c r="AQ1932" t="s">
        <v>32</v>
      </c>
    </row>
    <row r="1933" spans="1:43" x14ac:dyDescent="0.2">
      <c r="A1933" s="28">
        <v>42924</v>
      </c>
      <c r="B1933" s="1">
        <v>42899</v>
      </c>
      <c r="C1933" s="1" t="str">
        <f>IF(F1933="Kup","6/13/2017",IF(F1933="Sag","6/14/2017",""))</f>
        <v>6/13/2017</v>
      </c>
      <c r="D1933" s="27">
        <f>A1933-B1933</f>
        <v>25</v>
      </c>
      <c r="E1933" s="27">
        <f>A1933-C1933</f>
        <v>25</v>
      </c>
      <c r="F1933" t="s">
        <v>21</v>
      </c>
      <c r="G1933">
        <v>25</v>
      </c>
      <c r="H1933" t="s">
        <v>22</v>
      </c>
      <c r="I1933" s="12" t="s">
        <v>39</v>
      </c>
      <c r="J1933" s="12" t="s">
        <v>983</v>
      </c>
      <c r="K1933" s="3" t="s">
        <v>965</v>
      </c>
      <c r="L1933" s="3" t="s">
        <v>951</v>
      </c>
      <c r="M1933">
        <v>3</v>
      </c>
      <c r="N1933">
        <v>3</v>
      </c>
      <c r="O1933" s="23">
        <v>12.006</v>
      </c>
      <c r="R1933" t="str">
        <f>IF(Q1933&gt;0,(P1933*(Q1933^2))*(3.14159/6),"")</f>
        <v/>
      </c>
      <c r="S1933" t="s">
        <v>32</v>
      </c>
      <c r="T1933" t="s">
        <v>25</v>
      </c>
      <c r="U1933" t="s">
        <v>26</v>
      </c>
      <c r="V1933" t="s">
        <v>598</v>
      </c>
      <c r="X1933" t="s">
        <v>34</v>
      </c>
      <c r="AA1933" s="12" t="s">
        <v>835</v>
      </c>
      <c r="AB1933" t="str">
        <f>IF(Q1933&gt;0,"yes","no")</f>
        <v>no</v>
      </c>
      <c r="AC1933" t="str">
        <f>IF(O1933&gt;0,"yes","no")</f>
        <v>yes</v>
      </c>
      <c r="AD1933" t="str">
        <f>IF(AH1933="hatch","yes","no")</f>
        <v>no</v>
      </c>
      <c r="AE1933" t="str">
        <f>IF(AH1933="swimup","yes","no")</f>
        <v>no</v>
      </c>
      <c r="AF1933" t="str">
        <f>IF(AH1933="respiration","yes","no")</f>
        <v>no</v>
      </c>
      <c r="AH1933" t="s">
        <v>29</v>
      </c>
      <c r="AI1933">
        <f>IF(O1933&gt;0,(IF(S1933="live",O1933*0.84,IF(S1933="dried.ethanol",O1933*0.8449+2.8227,O1933))),"")</f>
        <v>12.006</v>
      </c>
      <c r="AJ1933" t="s">
        <v>593</v>
      </c>
      <c r="AL1933" t="str">
        <f>IF(OR(AND(Q1933=Q1934,P1933&gt;0),AND(O1933&gt;0,O1933=O1934)),"duplicate","")</f>
        <v/>
      </c>
      <c r="AM1933" t="s">
        <v>827</v>
      </c>
      <c r="AN1933" t="s">
        <v>827</v>
      </c>
      <c r="AO1933" t="s">
        <v>826</v>
      </c>
      <c r="AP1933" t="s">
        <v>826</v>
      </c>
      <c r="AQ1933" t="s">
        <v>32</v>
      </c>
    </row>
    <row r="1934" spans="1:43" x14ac:dyDescent="0.2">
      <c r="A1934" s="28">
        <v>42924</v>
      </c>
      <c r="B1934" s="1">
        <v>42899</v>
      </c>
      <c r="C1934" s="1" t="str">
        <f>IF(F1934="Kup","6/13/2017",IF(F1934="Sag","6/14/2017",""))</f>
        <v>6/13/2017</v>
      </c>
      <c r="D1934" s="27">
        <f>A1934-B1934</f>
        <v>25</v>
      </c>
      <c r="E1934" s="27">
        <f>A1934-C1934</f>
        <v>25</v>
      </c>
      <c r="F1934" t="s">
        <v>21</v>
      </c>
      <c r="G1934">
        <v>25</v>
      </c>
      <c r="H1934" t="s">
        <v>22</v>
      </c>
      <c r="I1934" s="12" t="s">
        <v>112</v>
      </c>
      <c r="J1934" s="12" t="s">
        <v>984</v>
      </c>
      <c r="K1934" s="3" t="s">
        <v>966</v>
      </c>
      <c r="L1934" s="3" t="s">
        <v>946</v>
      </c>
      <c r="M1934">
        <v>1</v>
      </c>
      <c r="N1934">
        <v>1</v>
      </c>
      <c r="O1934" s="23">
        <v>10.917</v>
      </c>
      <c r="R1934" t="str">
        <f>IF(Q1934&gt;0,(P1934*(Q1934^2))*(3.14159/6),"")</f>
        <v/>
      </c>
      <c r="S1934" t="s">
        <v>32</v>
      </c>
      <c r="T1934" t="s">
        <v>25</v>
      </c>
      <c r="U1934" t="s">
        <v>26</v>
      </c>
      <c r="V1934" t="s">
        <v>597</v>
      </c>
      <c r="X1934" t="s">
        <v>34</v>
      </c>
      <c r="AA1934" s="12" t="s">
        <v>835</v>
      </c>
      <c r="AB1934" t="str">
        <f>IF(Q1934&gt;0,"yes","no")</f>
        <v>no</v>
      </c>
      <c r="AC1934" t="str">
        <f>IF(O1934&gt;0,"yes","no")</f>
        <v>yes</v>
      </c>
      <c r="AD1934" t="str">
        <f>IF(AH1934="hatch","yes","no")</f>
        <v>no</v>
      </c>
      <c r="AE1934" t="str">
        <f>IF(AH1934="swimup","yes","no")</f>
        <v>no</v>
      </c>
      <c r="AF1934" t="str">
        <f>IF(AH1934="respiration","yes","no")</f>
        <v>no</v>
      </c>
      <c r="AH1934" t="s">
        <v>29</v>
      </c>
      <c r="AI1934">
        <f>IF(O1934&gt;0,(IF(S1934="live",O1934*0.84,IF(S1934="dried.ethanol",O1934*0.8449+2.8227,O1934))),"")</f>
        <v>10.917</v>
      </c>
      <c r="AJ1934" t="s">
        <v>593</v>
      </c>
      <c r="AL1934" t="str">
        <f>IF(OR(AND(Q1934=Q1935,P1934&gt;0),AND(O1934&gt;0,O1934=O1935)),"duplicate","")</f>
        <v/>
      </c>
      <c r="AM1934" t="s">
        <v>827</v>
      </c>
      <c r="AN1934" t="s">
        <v>827</v>
      </c>
      <c r="AO1934" t="s">
        <v>826</v>
      </c>
      <c r="AP1934" t="s">
        <v>826</v>
      </c>
      <c r="AQ1934" t="s">
        <v>32</v>
      </c>
    </row>
    <row r="1935" spans="1:43" x14ac:dyDescent="0.2">
      <c r="A1935" s="28">
        <v>42924</v>
      </c>
      <c r="B1935" s="1">
        <v>42899</v>
      </c>
      <c r="C1935" s="1" t="str">
        <f>IF(F1935="Kup","6/13/2017",IF(F1935="Sag","6/14/2017",""))</f>
        <v>6/13/2017</v>
      </c>
      <c r="D1935" s="27">
        <f>A1935-B1935</f>
        <v>25</v>
      </c>
      <c r="E1935" s="27">
        <f>A1935-C1935</f>
        <v>25</v>
      </c>
      <c r="F1935" t="s">
        <v>21</v>
      </c>
      <c r="G1935">
        <v>25</v>
      </c>
      <c r="H1935" t="s">
        <v>22</v>
      </c>
      <c r="I1935" s="12" t="s">
        <v>112</v>
      </c>
      <c r="J1935" s="12" t="s">
        <v>984</v>
      </c>
      <c r="K1935" s="3" t="s">
        <v>966</v>
      </c>
      <c r="L1935" s="3" t="s">
        <v>946</v>
      </c>
      <c r="M1935">
        <v>2</v>
      </c>
      <c r="N1935">
        <v>2</v>
      </c>
      <c r="O1935" s="23">
        <v>10.664999999999999</v>
      </c>
      <c r="R1935" t="str">
        <f>IF(Q1935&gt;0,(P1935*(Q1935^2))*(3.14159/6),"")</f>
        <v/>
      </c>
      <c r="S1935" t="s">
        <v>32</v>
      </c>
      <c r="T1935" t="s">
        <v>25</v>
      </c>
      <c r="U1935" t="s">
        <v>26</v>
      </c>
      <c r="V1935" t="s">
        <v>597</v>
      </c>
      <c r="X1935" t="s">
        <v>34</v>
      </c>
      <c r="AA1935" s="12" t="s">
        <v>835</v>
      </c>
      <c r="AB1935" t="str">
        <f>IF(Q1935&gt;0,"yes","no")</f>
        <v>no</v>
      </c>
      <c r="AC1935" t="str">
        <f>IF(O1935&gt;0,"yes","no")</f>
        <v>yes</v>
      </c>
      <c r="AD1935" t="str">
        <f>IF(AH1935="hatch","yes","no")</f>
        <v>no</v>
      </c>
      <c r="AE1935" t="str">
        <f>IF(AH1935="swimup","yes","no")</f>
        <v>no</v>
      </c>
      <c r="AF1935" t="str">
        <f>IF(AH1935="respiration","yes","no")</f>
        <v>no</v>
      </c>
      <c r="AH1935" t="s">
        <v>29</v>
      </c>
      <c r="AI1935">
        <f>IF(O1935&gt;0,(IF(S1935="live",O1935*0.84,IF(S1935="dried.ethanol",O1935*0.8449+2.8227,O1935))),"")</f>
        <v>10.664999999999999</v>
      </c>
      <c r="AJ1935" t="s">
        <v>593</v>
      </c>
      <c r="AL1935" t="str">
        <f>IF(OR(AND(Q1935=Q1936,P1935&gt;0),AND(O1935&gt;0,O1935=O1936)),"duplicate","")</f>
        <v/>
      </c>
      <c r="AM1935" t="s">
        <v>827</v>
      </c>
      <c r="AN1935" t="s">
        <v>827</v>
      </c>
      <c r="AO1935" t="s">
        <v>826</v>
      </c>
      <c r="AP1935" t="s">
        <v>826</v>
      </c>
      <c r="AQ1935" t="s">
        <v>32</v>
      </c>
    </row>
    <row r="1936" spans="1:43" x14ac:dyDescent="0.2">
      <c r="A1936" s="28">
        <v>42924</v>
      </c>
      <c r="B1936" s="1">
        <v>42899</v>
      </c>
      <c r="C1936" s="1" t="str">
        <f>IF(F1936="Kup","6/13/2017",IF(F1936="Sag","6/14/2017",""))</f>
        <v>6/13/2017</v>
      </c>
      <c r="D1936" s="27">
        <f>A1936-B1936</f>
        <v>25</v>
      </c>
      <c r="E1936" s="27">
        <f>A1936-C1936</f>
        <v>25</v>
      </c>
      <c r="F1936" t="s">
        <v>21</v>
      </c>
      <c r="G1936">
        <v>25</v>
      </c>
      <c r="H1936" t="s">
        <v>22</v>
      </c>
      <c r="I1936" s="12" t="s">
        <v>112</v>
      </c>
      <c r="J1936" s="12" t="s">
        <v>984</v>
      </c>
      <c r="K1936" s="3" t="s">
        <v>966</v>
      </c>
      <c r="L1936" s="3" t="s">
        <v>946</v>
      </c>
      <c r="M1936">
        <v>3</v>
      </c>
      <c r="N1936">
        <v>3</v>
      </c>
      <c r="O1936" s="23">
        <v>10.701000000000001</v>
      </c>
      <c r="R1936" t="str">
        <f>IF(Q1936&gt;0,(P1936*(Q1936^2))*(3.14159/6),"")</f>
        <v/>
      </c>
      <c r="S1936" t="s">
        <v>32</v>
      </c>
      <c r="T1936" t="s">
        <v>25</v>
      </c>
      <c r="U1936" t="s">
        <v>26</v>
      </c>
      <c r="V1936" t="s">
        <v>597</v>
      </c>
      <c r="X1936" t="s">
        <v>34</v>
      </c>
      <c r="AA1936" s="12" t="s">
        <v>835</v>
      </c>
      <c r="AB1936" t="str">
        <f>IF(Q1936&gt;0,"yes","no")</f>
        <v>no</v>
      </c>
      <c r="AC1936" t="str">
        <f>IF(O1936&gt;0,"yes","no")</f>
        <v>yes</v>
      </c>
      <c r="AD1936" t="str">
        <f>IF(AH1936="hatch","yes","no")</f>
        <v>no</v>
      </c>
      <c r="AE1936" t="str">
        <f>IF(AH1936="swimup","yes","no")</f>
        <v>no</v>
      </c>
      <c r="AF1936" t="str">
        <f>IF(AH1936="respiration","yes","no")</f>
        <v>no</v>
      </c>
      <c r="AH1936" t="s">
        <v>29</v>
      </c>
      <c r="AI1936">
        <f>IF(O1936&gt;0,(IF(S1936="live",O1936*0.84,IF(S1936="dried.ethanol",O1936*0.8449+2.8227,O1936))),"")</f>
        <v>10.701000000000001</v>
      </c>
      <c r="AJ1936" t="s">
        <v>593</v>
      </c>
      <c r="AL1936" t="str">
        <f>IF(OR(AND(Q1936=Q1937,P1936&gt;0),AND(O1936&gt;0,O1936=O1937)),"duplicate","")</f>
        <v/>
      </c>
      <c r="AM1936" t="s">
        <v>827</v>
      </c>
      <c r="AN1936" t="s">
        <v>827</v>
      </c>
      <c r="AO1936" t="s">
        <v>826</v>
      </c>
      <c r="AP1936" t="s">
        <v>826</v>
      </c>
      <c r="AQ1936" t="s">
        <v>32</v>
      </c>
    </row>
    <row r="1937" spans="1:43" x14ac:dyDescent="0.2">
      <c r="A1937" s="28">
        <v>42924</v>
      </c>
      <c r="B1937" s="1">
        <v>42899</v>
      </c>
      <c r="C1937" s="1" t="str">
        <f>IF(F1937="Kup","6/13/2017",IF(F1937="Sag","6/14/2017",""))</f>
        <v>6/13/2017</v>
      </c>
      <c r="D1937" s="27">
        <f>A1937-B1937</f>
        <v>25</v>
      </c>
      <c r="E1937" s="27">
        <f>A1937-C1937</f>
        <v>25</v>
      </c>
      <c r="F1937" t="s">
        <v>21</v>
      </c>
      <c r="G1937">
        <v>25</v>
      </c>
      <c r="H1937" t="s">
        <v>22</v>
      </c>
      <c r="I1937" s="12" t="s">
        <v>112</v>
      </c>
      <c r="J1937" s="12" t="s">
        <v>984</v>
      </c>
      <c r="K1937" s="3" t="s">
        <v>966</v>
      </c>
      <c r="L1937" s="3" t="s">
        <v>946</v>
      </c>
      <c r="M1937">
        <v>4</v>
      </c>
      <c r="N1937">
        <v>4</v>
      </c>
      <c r="O1937" s="23">
        <v>10.5</v>
      </c>
      <c r="R1937" t="str">
        <f>IF(Q1937&gt;0,(P1937*(Q1937^2))*(3.14159/6),"")</f>
        <v/>
      </c>
      <c r="S1937" t="s">
        <v>32</v>
      </c>
      <c r="T1937" t="s">
        <v>25</v>
      </c>
      <c r="U1937" t="s">
        <v>26</v>
      </c>
      <c r="V1937" t="s">
        <v>597</v>
      </c>
      <c r="X1937" t="s">
        <v>34</v>
      </c>
      <c r="AA1937" s="12" t="s">
        <v>835</v>
      </c>
      <c r="AB1937" t="str">
        <f>IF(Q1937&gt;0,"yes","no")</f>
        <v>no</v>
      </c>
      <c r="AC1937" t="str">
        <f>IF(O1937&gt;0,"yes","no")</f>
        <v>yes</v>
      </c>
      <c r="AD1937" t="str">
        <f>IF(AH1937="hatch","yes","no")</f>
        <v>no</v>
      </c>
      <c r="AE1937" t="str">
        <f>IF(AH1937="swimup","yes","no")</f>
        <v>no</v>
      </c>
      <c r="AF1937" t="str">
        <f>IF(AH1937="respiration","yes","no")</f>
        <v>no</v>
      </c>
      <c r="AH1937" t="s">
        <v>29</v>
      </c>
      <c r="AI1937">
        <f>IF(O1937&gt;0,(IF(S1937="live",O1937*0.84,IF(S1937="dried.ethanol",O1937*0.8449+2.8227,O1937))),"")</f>
        <v>10.5</v>
      </c>
      <c r="AJ1937" t="s">
        <v>593</v>
      </c>
      <c r="AL1937" t="str">
        <f>IF(OR(AND(Q1937=Q1938,P1937&gt;0),AND(O1937&gt;0,O1937=O1938)),"duplicate","")</f>
        <v/>
      </c>
      <c r="AM1937" t="s">
        <v>827</v>
      </c>
      <c r="AN1937" t="s">
        <v>827</v>
      </c>
      <c r="AO1937" t="s">
        <v>826</v>
      </c>
      <c r="AP1937" t="s">
        <v>826</v>
      </c>
      <c r="AQ1937" t="s">
        <v>32</v>
      </c>
    </row>
    <row r="1938" spans="1:43" x14ac:dyDescent="0.2">
      <c r="A1938" s="28">
        <v>42924</v>
      </c>
      <c r="B1938" s="1">
        <v>42899</v>
      </c>
      <c r="C1938" s="1" t="str">
        <f>IF(F1938="Kup","6/13/2017",IF(F1938="Sag","6/14/2017",""))</f>
        <v>6/13/2017</v>
      </c>
      <c r="D1938" s="27">
        <f>A1938-B1938</f>
        <v>25</v>
      </c>
      <c r="E1938" s="27">
        <f>A1938-C1938</f>
        <v>25</v>
      </c>
      <c r="F1938" t="s">
        <v>21</v>
      </c>
      <c r="G1938">
        <v>25</v>
      </c>
      <c r="H1938" t="s">
        <v>22</v>
      </c>
      <c r="I1938" s="12" t="s">
        <v>112</v>
      </c>
      <c r="J1938" s="12" t="s">
        <v>984</v>
      </c>
      <c r="K1938" s="3" t="s">
        <v>966</v>
      </c>
      <c r="L1938" s="3" t="s">
        <v>946</v>
      </c>
      <c r="M1938">
        <v>5</v>
      </c>
      <c r="N1938">
        <v>5</v>
      </c>
      <c r="O1938" s="23">
        <v>11.561999999999999</v>
      </c>
      <c r="R1938" t="str">
        <f>IF(Q1938&gt;0,(P1938*(Q1938^2))*(3.14159/6),"")</f>
        <v/>
      </c>
      <c r="S1938" t="s">
        <v>32</v>
      </c>
      <c r="T1938" t="s">
        <v>25</v>
      </c>
      <c r="U1938" t="s">
        <v>26</v>
      </c>
      <c r="V1938" t="s">
        <v>597</v>
      </c>
      <c r="X1938" t="s">
        <v>34</v>
      </c>
      <c r="AA1938" s="12" t="s">
        <v>835</v>
      </c>
      <c r="AB1938" t="str">
        <f>IF(Q1938&gt;0,"yes","no")</f>
        <v>no</v>
      </c>
      <c r="AC1938" t="str">
        <f>IF(O1938&gt;0,"yes","no")</f>
        <v>yes</v>
      </c>
      <c r="AD1938" t="str">
        <f>IF(AH1938="hatch","yes","no")</f>
        <v>no</v>
      </c>
      <c r="AE1938" t="str">
        <f>IF(AH1938="swimup","yes","no")</f>
        <v>no</v>
      </c>
      <c r="AF1938" t="str">
        <f>IF(AH1938="respiration","yes","no")</f>
        <v>no</v>
      </c>
      <c r="AH1938" t="s">
        <v>29</v>
      </c>
      <c r="AI1938">
        <f>IF(O1938&gt;0,(IF(S1938="live",O1938*0.84,IF(S1938="dried.ethanol",O1938*0.8449+2.8227,O1938))),"")</f>
        <v>11.561999999999999</v>
      </c>
      <c r="AJ1938" t="s">
        <v>593</v>
      </c>
      <c r="AL1938" t="str">
        <f>IF(OR(AND(Q1938=Q1939,P1938&gt;0),AND(O1938&gt;0,O1938=O1939)),"duplicate","")</f>
        <v/>
      </c>
      <c r="AM1938" t="s">
        <v>827</v>
      </c>
      <c r="AN1938" t="s">
        <v>827</v>
      </c>
      <c r="AO1938" t="s">
        <v>826</v>
      </c>
      <c r="AP1938" t="s">
        <v>826</v>
      </c>
      <c r="AQ1938" t="s">
        <v>32</v>
      </c>
    </row>
    <row r="1939" spans="1:43" x14ac:dyDescent="0.2">
      <c r="A1939" s="28">
        <v>42924</v>
      </c>
      <c r="B1939" s="1">
        <v>42899</v>
      </c>
      <c r="C1939" s="1" t="str">
        <f>IF(F1939="Kup","6/13/2017",IF(F1939="Sag","6/14/2017",""))</f>
        <v>6/13/2017</v>
      </c>
      <c r="D1939" s="27">
        <f>A1939-B1939</f>
        <v>25</v>
      </c>
      <c r="E1939" s="27">
        <f>A1939-C1939</f>
        <v>25</v>
      </c>
      <c r="F1939" t="s">
        <v>21</v>
      </c>
      <c r="G1939">
        <v>25</v>
      </c>
      <c r="H1939" t="s">
        <v>22</v>
      </c>
      <c r="I1939" s="12" t="s">
        <v>75</v>
      </c>
      <c r="J1939" s="12" t="s">
        <v>75</v>
      </c>
      <c r="K1939" s="3" t="s">
        <v>945</v>
      </c>
      <c r="L1939" s="3" t="s">
        <v>946</v>
      </c>
      <c r="M1939">
        <v>1</v>
      </c>
      <c r="N1939">
        <v>1</v>
      </c>
      <c r="O1939" s="23">
        <v>10.78</v>
      </c>
      <c r="R1939" t="str">
        <f>IF(Q1939&gt;0,(P1939*(Q1939^2))*(3.14159/6),"")</f>
        <v/>
      </c>
      <c r="S1939" t="s">
        <v>32</v>
      </c>
      <c r="T1939" t="s">
        <v>25</v>
      </c>
      <c r="U1939" t="s">
        <v>26</v>
      </c>
      <c r="V1939" t="s">
        <v>596</v>
      </c>
      <c r="X1939" t="s">
        <v>34</v>
      </c>
      <c r="AA1939" s="12" t="s">
        <v>835</v>
      </c>
      <c r="AB1939" t="str">
        <f>IF(Q1939&gt;0,"yes","no")</f>
        <v>no</v>
      </c>
      <c r="AC1939" t="str">
        <f>IF(O1939&gt;0,"yes","no")</f>
        <v>yes</v>
      </c>
      <c r="AD1939" t="str">
        <f>IF(AH1939="hatch","yes","no")</f>
        <v>no</v>
      </c>
      <c r="AE1939" t="str">
        <f>IF(AH1939="swimup","yes","no")</f>
        <v>no</v>
      </c>
      <c r="AF1939" t="str">
        <f>IF(AH1939="respiration","yes","no")</f>
        <v>no</v>
      </c>
      <c r="AH1939" t="s">
        <v>29</v>
      </c>
      <c r="AI1939">
        <f>IF(O1939&gt;0,(IF(S1939="live",O1939*0.84,IF(S1939="dried.ethanol",O1939*0.8449+2.8227,O1939))),"")</f>
        <v>10.78</v>
      </c>
      <c r="AJ1939" t="s">
        <v>593</v>
      </c>
      <c r="AL1939" t="str">
        <f>IF(OR(AND(Q1939=Q1940,P1939&gt;0),AND(O1939&gt;0,O1939=O1940)),"duplicate","")</f>
        <v/>
      </c>
      <c r="AM1939" t="s">
        <v>827</v>
      </c>
      <c r="AN1939" t="s">
        <v>827</v>
      </c>
      <c r="AO1939" t="s">
        <v>826</v>
      </c>
      <c r="AP1939" t="s">
        <v>826</v>
      </c>
      <c r="AQ1939" t="s">
        <v>32</v>
      </c>
    </row>
    <row r="1940" spans="1:43" x14ac:dyDescent="0.2">
      <c r="A1940" s="28">
        <v>42924</v>
      </c>
      <c r="B1940" s="1">
        <v>42899</v>
      </c>
      <c r="C1940" s="1" t="str">
        <f>IF(F1940="Kup","6/13/2017",IF(F1940="Sag","6/14/2017",""))</f>
        <v>6/13/2017</v>
      </c>
      <c r="D1940" s="27">
        <f>A1940-B1940</f>
        <v>25</v>
      </c>
      <c r="E1940" s="27">
        <f>A1940-C1940</f>
        <v>25</v>
      </c>
      <c r="F1940" t="s">
        <v>21</v>
      </c>
      <c r="G1940">
        <v>25</v>
      </c>
      <c r="H1940" t="s">
        <v>22</v>
      </c>
      <c r="I1940" s="12" t="s">
        <v>75</v>
      </c>
      <c r="J1940" s="12" t="s">
        <v>75</v>
      </c>
      <c r="K1940" s="3" t="s">
        <v>945</v>
      </c>
      <c r="L1940" s="3" t="s">
        <v>946</v>
      </c>
      <c r="M1940">
        <v>2</v>
      </c>
      <c r="N1940">
        <v>2</v>
      </c>
      <c r="O1940" s="23">
        <v>11.888</v>
      </c>
      <c r="R1940" t="str">
        <f>IF(Q1940&gt;0,(P1940*(Q1940^2))*(3.14159/6),"")</f>
        <v/>
      </c>
      <c r="S1940" t="s">
        <v>32</v>
      </c>
      <c r="T1940" t="s">
        <v>25</v>
      </c>
      <c r="U1940" t="s">
        <v>26</v>
      </c>
      <c r="V1940" t="s">
        <v>596</v>
      </c>
      <c r="X1940" t="s">
        <v>34</v>
      </c>
      <c r="AA1940" s="12" t="s">
        <v>835</v>
      </c>
      <c r="AB1940" t="str">
        <f>IF(Q1940&gt;0,"yes","no")</f>
        <v>no</v>
      </c>
      <c r="AC1940" t="str">
        <f>IF(O1940&gt;0,"yes","no")</f>
        <v>yes</v>
      </c>
      <c r="AD1940" t="str">
        <f>IF(AH1940="hatch","yes","no")</f>
        <v>no</v>
      </c>
      <c r="AE1940" t="str">
        <f>IF(AH1940="swimup","yes","no")</f>
        <v>no</v>
      </c>
      <c r="AF1940" t="str">
        <f>IF(AH1940="respiration","yes","no")</f>
        <v>no</v>
      </c>
      <c r="AH1940" t="s">
        <v>29</v>
      </c>
      <c r="AI1940">
        <f>IF(O1940&gt;0,(IF(S1940="live",O1940*0.84,IF(S1940="dried.ethanol",O1940*0.8449+2.8227,O1940))),"")</f>
        <v>11.888</v>
      </c>
      <c r="AJ1940" t="s">
        <v>593</v>
      </c>
      <c r="AL1940" t="str">
        <f>IF(OR(AND(Q1940=Q1941,P1940&gt;0),AND(O1940&gt;0,O1940=O1941)),"duplicate","")</f>
        <v/>
      </c>
      <c r="AM1940" t="s">
        <v>827</v>
      </c>
      <c r="AN1940" t="s">
        <v>827</v>
      </c>
      <c r="AO1940" t="s">
        <v>826</v>
      </c>
      <c r="AP1940" t="s">
        <v>826</v>
      </c>
      <c r="AQ1940" t="s">
        <v>32</v>
      </c>
    </row>
    <row r="1941" spans="1:43" x14ac:dyDescent="0.2">
      <c r="A1941" s="28">
        <v>42924</v>
      </c>
      <c r="B1941" s="1">
        <v>42899</v>
      </c>
      <c r="C1941" s="1" t="str">
        <f>IF(F1941="Kup","6/13/2017",IF(F1941="Sag","6/14/2017",""))</f>
        <v>6/13/2017</v>
      </c>
      <c r="D1941" s="27">
        <f>A1941-B1941</f>
        <v>25</v>
      </c>
      <c r="E1941" s="27">
        <f>A1941-C1941</f>
        <v>25</v>
      </c>
      <c r="F1941" t="s">
        <v>21</v>
      </c>
      <c r="G1941">
        <v>25</v>
      </c>
      <c r="H1941" t="s">
        <v>22</v>
      </c>
      <c r="I1941" s="12" t="s">
        <v>75</v>
      </c>
      <c r="J1941" s="12" t="s">
        <v>75</v>
      </c>
      <c r="K1941" s="3" t="s">
        <v>945</v>
      </c>
      <c r="L1941" s="3" t="s">
        <v>946</v>
      </c>
      <c r="M1941">
        <v>3</v>
      </c>
      <c r="N1941">
        <v>3</v>
      </c>
      <c r="O1941" s="23">
        <v>11.371</v>
      </c>
      <c r="R1941" t="str">
        <f>IF(Q1941&gt;0,(P1941*(Q1941^2))*(3.14159/6),"")</f>
        <v/>
      </c>
      <c r="S1941" t="s">
        <v>32</v>
      </c>
      <c r="T1941" t="s">
        <v>25</v>
      </c>
      <c r="U1941" t="s">
        <v>26</v>
      </c>
      <c r="V1941" t="s">
        <v>596</v>
      </c>
      <c r="X1941" t="s">
        <v>34</v>
      </c>
      <c r="AA1941" s="12" t="s">
        <v>835</v>
      </c>
      <c r="AB1941" t="str">
        <f>IF(Q1941&gt;0,"yes","no")</f>
        <v>no</v>
      </c>
      <c r="AC1941" t="str">
        <f>IF(O1941&gt;0,"yes","no")</f>
        <v>yes</v>
      </c>
      <c r="AD1941" t="str">
        <f>IF(AH1941="hatch","yes","no")</f>
        <v>no</v>
      </c>
      <c r="AE1941" t="str">
        <f>IF(AH1941="swimup","yes","no")</f>
        <v>no</v>
      </c>
      <c r="AF1941" t="str">
        <f>IF(AH1941="respiration","yes","no")</f>
        <v>no</v>
      </c>
      <c r="AH1941" t="s">
        <v>29</v>
      </c>
      <c r="AI1941">
        <f>IF(O1941&gt;0,(IF(S1941="live",O1941*0.84,IF(S1941="dried.ethanol",O1941*0.8449+2.8227,O1941))),"")</f>
        <v>11.371</v>
      </c>
      <c r="AJ1941" t="s">
        <v>593</v>
      </c>
      <c r="AL1941" t="str">
        <f>IF(OR(AND(Q1941=Q1942,P1941&gt;0),AND(O1941&gt;0,O1941=O1942)),"duplicate","")</f>
        <v/>
      </c>
      <c r="AM1941" t="s">
        <v>827</v>
      </c>
      <c r="AN1941" t="s">
        <v>827</v>
      </c>
      <c r="AO1941" t="s">
        <v>826</v>
      </c>
      <c r="AP1941" t="s">
        <v>826</v>
      </c>
      <c r="AQ1941" t="s">
        <v>32</v>
      </c>
    </row>
    <row r="1942" spans="1:43" x14ac:dyDescent="0.2">
      <c r="A1942" s="28">
        <v>42924</v>
      </c>
      <c r="B1942" s="1">
        <v>42899</v>
      </c>
      <c r="C1942" s="1" t="str">
        <f>IF(F1942="Kup","6/13/2017",IF(F1942="Sag","6/14/2017",""))</f>
        <v>6/13/2017</v>
      </c>
      <c r="D1942" s="27">
        <f>A1942-B1942</f>
        <v>25</v>
      </c>
      <c r="E1942" s="27">
        <f>A1942-C1942</f>
        <v>25</v>
      </c>
      <c r="F1942" t="s">
        <v>21</v>
      </c>
      <c r="G1942">
        <v>25</v>
      </c>
      <c r="H1942" t="s">
        <v>22</v>
      </c>
      <c r="I1942" s="12" t="s">
        <v>75</v>
      </c>
      <c r="J1942" s="12" t="s">
        <v>75</v>
      </c>
      <c r="K1942" s="3" t="s">
        <v>945</v>
      </c>
      <c r="L1942" s="3" t="s">
        <v>946</v>
      </c>
      <c r="M1942">
        <v>4</v>
      </c>
      <c r="N1942">
        <v>4</v>
      </c>
      <c r="O1942" s="23">
        <v>11.606</v>
      </c>
      <c r="R1942" t="str">
        <f>IF(Q1942&gt;0,(P1942*(Q1942^2))*(3.14159/6),"")</f>
        <v/>
      </c>
      <c r="S1942" t="s">
        <v>32</v>
      </c>
      <c r="T1942" t="s">
        <v>25</v>
      </c>
      <c r="U1942" t="s">
        <v>26</v>
      </c>
      <c r="V1942" t="s">
        <v>596</v>
      </c>
      <c r="X1942" t="s">
        <v>34</v>
      </c>
      <c r="AA1942" s="12" t="s">
        <v>835</v>
      </c>
      <c r="AB1942" t="str">
        <f>IF(Q1942&gt;0,"yes","no")</f>
        <v>no</v>
      </c>
      <c r="AC1942" t="str">
        <f>IF(O1942&gt;0,"yes","no")</f>
        <v>yes</v>
      </c>
      <c r="AD1942" t="str">
        <f>IF(AH1942="hatch","yes","no")</f>
        <v>no</v>
      </c>
      <c r="AE1942" t="str">
        <f>IF(AH1942="swimup","yes","no")</f>
        <v>no</v>
      </c>
      <c r="AF1942" t="str">
        <f>IF(AH1942="respiration","yes","no")</f>
        <v>no</v>
      </c>
      <c r="AH1942" t="s">
        <v>29</v>
      </c>
      <c r="AI1942">
        <f>IF(O1942&gt;0,(IF(S1942="live",O1942*0.84,IF(S1942="dried.ethanol",O1942*0.8449+2.8227,O1942))),"")</f>
        <v>11.606</v>
      </c>
      <c r="AJ1942" t="s">
        <v>593</v>
      </c>
      <c r="AL1942" t="str">
        <f>IF(OR(AND(Q1942=Q1943,P1942&gt;0),AND(O1942&gt;0,O1942=O1943)),"duplicate","")</f>
        <v/>
      </c>
      <c r="AM1942" t="s">
        <v>827</v>
      </c>
      <c r="AN1942" t="s">
        <v>827</v>
      </c>
      <c r="AO1942" t="s">
        <v>826</v>
      </c>
      <c r="AP1942" t="s">
        <v>826</v>
      </c>
      <c r="AQ1942" t="s">
        <v>32</v>
      </c>
    </row>
    <row r="1943" spans="1:43" x14ac:dyDescent="0.2">
      <c r="A1943" s="28">
        <v>42924</v>
      </c>
      <c r="B1943" s="1">
        <v>42899</v>
      </c>
      <c r="C1943" s="1" t="str">
        <f>IF(F1943="Kup","6/13/2017",IF(F1943="Sag","6/14/2017",""))</f>
        <v>6/13/2017</v>
      </c>
      <c r="D1943" s="27">
        <f>A1943-B1943</f>
        <v>25</v>
      </c>
      <c r="E1943" s="27">
        <f>A1943-C1943</f>
        <v>25</v>
      </c>
      <c r="F1943" t="s">
        <v>21</v>
      </c>
      <c r="G1943">
        <v>25</v>
      </c>
      <c r="H1943" t="s">
        <v>22</v>
      </c>
      <c r="I1943" s="12" t="s">
        <v>75</v>
      </c>
      <c r="J1943" s="12" t="s">
        <v>75</v>
      </c>
      <c r="K1943" s="3" t="s">
        <v>945</v>
      </c>
      <c r="L1943" s="3" t="s">
        <v>946</v>
      </c>
      <c r="M1943">
        <v>5</v>
      </c>
      <c r="N1943">
        <v>5</v>
      </c>
      <c r="O1943" s="23">
        <v>10.115</v>
      </c>
      <c r="R1943" t="str">
        <f>IF(Q1943&gt;0,(P1943*(Q1943^2))*(3.14159/6),"")</f>
        <v/>
      </c>
      <c r="S1943" t="s">
        <v>32</v>
      </c>
      <c r="T1943" t="s">
        <v>25</v>
      </c>
      <c r="U1943" t="s">
        <v>26</v>
      </c>
      <c r="V1943" t="s">
        <v>596</v>
      </c>
      <c r="X1943" t="s">
        <v>34</v>
      </c>
      <c r="AA1943" s="12" t="s">
        <v>835</v>
      </c>
      <c r="AB1943" t="str">
        <f>IF(Q1943&gt;0,"yes","no")</f>
        <v>no</v>
      </c>
      <c r="AC1943" t="str">
        <f>IF(O1943&gt;0,"yes","no")</f>
        <v>yes</v>
      </c>
      <c r="AD1943" t="str">
        <f>IF(AH1943="hatch","yes","no")</f>
        <v>no</v>
      </c>
      <c r="AE1943" t="str">
        <f>IF(AH1943="swimup","yes","no")</f>
        <v>no</v>
      </c>
      <c r="AF1943" t="str">
        <f>IF(AH1943="respiration","yes","no")</f>
        <v>no</v>
      </c>
      <c r="AH1943" t="s">
        <v>29</v>
      </c>
      <c r="AI1943">
        <f>IF(O1943&gt;0,(IF(S1943="live",O1943*0.84,IF(S1943="dried.ethanol",O1943*0.8449+2.8227,O1943))),"")</f>
        <v>10.115</v>
      </c>
      <c r="AJ1943" t="s">
        <v>593</v>
      </c>
      <c r="AL1943" t="str">
        <f>IF(OR(AND(Q1943=Q1944,P1943&gt;0),AND(O1943&gt;0,O1943=O1944)),"duplicate","")</f>
        <v/>
      </c>
      <c r="AM1943" t="s">
        <v>827</v>
      </c>
      <c r="AN1943" t="s">
        <v>827</v>
      </c>
      <c r="AO1943" t="s">
        <v>826</v>
      </c>
      <c r="AP1943" t="s">
        <v>826</v>
      </c>
      <c r="AQ1943" t="s">
        <v>32</v>
      </c>
    </row>
    <row r="1944" spans="1:43" x14ac:dyDescent="0.2">
      <c r="A1944" s="28">
        <v>42924</v>
      </c>
      <c r="B1944" s="1">
        <v>42899</v>
      </c>
      <c r="C1944" s="1" t="str">
        <f>IF(F1944="Kup","6/13/2017",IF(F1944="Sag","6/14/2017",""))</f>
        <v>6/13/2017</v>
      </c>
      <c r="D1944" s="27">
        <f>A1944-B1944</f>
        <v>25</v>
      </c>
      <c r="E1944" s="27">
        <f>A1944-C1944</f>
        <v>25</v>
      </c>
      <c r="F1944" t="s">
        <v>21</v>
      </c>
      <c r="G1944">
        <v>25</v>
      </c>
      <c r="H1944" t="s">
        <v>22</v>
      </c>
      <c r="I1944" s="12" t="s">
        <v>75</v>
      </c>
      <c r="J1944" s="12" t="s">
        <v>75</v>
      </c>
      <c r="K1944" s="3" t="s">
        <v>945</v>
      </c>
      <c r="L1944" s="3" t="s">
        <v>946</v>
      </c>
      <c r="M1944">
        <v>6</v>
      </c>
      <c r="N1944">
        <v>6</v>
      </c>
      <c r="O1944" s="23">
        <v>10.824</v>
      </c>
      <c r="R1944" t="str">
        <f>IF(Q1944&gt;0,(P1944*(Q1944^2))*(3.14159/6),"")</f>
        <v/>
      </c>
      <c r="S1944" t="s">
        <v>32</v>
      </c>
      <c r="T1944" t="s">
        <v>25</v>
      </c>
      <c r="U1944" t="s">
        <v>26</v>
      </c>
      <c r="V1944" t="s">
        <v>596</v>
      </c>
      <c r="X1944" t="s">
        <v>34</v>
      </c>
      <c r="AA1944" s="12" t="s">
        <v>835</v>
      </c>
      <c r="AB1944" t="str">
        <f>IF(Q1944&gt;0,"yes","no")</f>
        <v>no</v>
      </c>
      <c r="AC1944" t="str">
        <f>IF(O1944&gt;0,"yes","no")</f>
        <v>yes</v>
      </c>
      <c r="AD1944" t="str">
        <f>IF(AH1944="hatch","yes","no")</f>
        <v>no</v>
      </c>
      <c r="AE1944" t="str">
        <f>IF(AH1944="swimup","yes","no")</f>
        <v>no</v>
      </c>
      <c r="AF1944" t="str">
        <f>IF(AH1944="respiration","yes","no")</f>
        <v>no</v>
      </c>
      <c r="AH1944" t="s">
        <v>29</v>
      </c>
      <c r="AI1944">
        <f>IF(O1944&gt;0,(IF(S1944="live",O1944*0.84,IF(S1944="dried.ethanol",O1944*0.8449+2.8227,O1944))),"")</f>
        <v>10.824</v>
      </c>
      <c r="AJ1944" t="s">
        <v>593</v>
      </c>
      <c r="AL1944" t="str">
        <f>IF(OR(AND(Q1944=Q1945,P1944&gt;0),AND(O1944&gt;0,O1944=O1945)),"duplicate","")</f>
        <v/>
      </c>
      <c r="AM1944" t="s">
        <v>827</v>
      </c>
      <c r="AN1944" t="s">
        <v>827</v>
      </c>
      <c r="AO1944" t="s">
        <v>826</v>
      </c>
      <c r="AP1944" t="s">
        <v>826</v>
      </c>
      <c r="AQ1944" t="s">
        <v>32</v>
      </c>
    </row>
    <row r="1945" spans="1:43" x14ac:dyDescent="0.2">
      <c r="A1945" s="28">
        <v>42924</v>
      </c>
      <c r="B1945" s="1">
        <v>42899</v>
      </c>
      <c r="C1945" s="1" t="str">
        <f>IF(F1945="Kup","6/13/2017",IF(F1945="Sag","6/14/2017",""))</f>
        <v>6/13/2017</v>
      </c>
      <c r="D1945" s="27">
        <f>A1945-B1945</f>
        <v>25</v>
      </c>
      <c r="E1945" s="27">
        <f>A1945-C1945</f>
        <v>25</v>
      </c>
      <c r="F1945" t="s">
        <v>21</v>
      </c>
      <c r="G1945">
        <v>25</v>
      </c>
      <c r="H1945" t="s">
        <v>22</v>
      </c>
      <c r="I1945" s="12" t="s">
        <v>78</v>
      </c>
      <c r="J1945" s="12" t="s">
        <v>78</v>
      </c>
      <c r="K1945" s="3" t="s">
        <v>947</v>
      </c>
      <c r="L1945" s="3" t="s">
        <v>949</v>
      </c>
      <c r="M1945">
        <v>1</v>
      </c>
      <c r="N1945">
        <v>1</v>
      </c>
      <c r="O1945" s="23">
        <v>12.101000000000001</v>
      </c>
      <c r="R1945" t="str">
        <f>IF(Q1945&gt;0,(P1945*(Q1945^2))*(3.14159/6),"")</f>
        <v/>
      </c>
      <c r="S1945" t="s">
        <v>32</v>
      </c>
      <c r="T1945" t="s">
        <v>25</v>
      </c>
      <c r="U1945" t="s">
        <v>26</v>
      </c>
      <c r="V1945" t="s">
        <v>608</v>
      </c>
      <c r="X1945" t="s">
        <v>34</v>
      </c>
      <c r="AA1945" s="12" t="s">
        <v>835</v>
      </c>
      <c r="AB1945" t="str">
        <f>IF(Q1945&gt;0,"yes","no")</f>
        <v>no</v>
      </c>
      <c r="AC1945" t="str">
        <f>IF(O1945&gt;0,"yes","no")</f>
        <v>yes</v>
      </c>
      <c r="AD1945" t="str">
        <f>IF(AH1945="hatch","yes","no")</f>
        <v>no</v>
      </c>
      <c r="AE1945" t="str">
        <f>IF(AH1945="swimup","yes","no")</f>
        <v>no</v>
      </c>
      <c r="AF1945" t="str">
        <f>IF(AH1945="respiration","yes","no")</f>
        <v>no</v>
      </c>
      <c r="AH1945" t="s">
        <v>29</v>
      </c>
      <c r="AI1945">
        <f>IF(O1945&gt;0,(IF(S1945="live",O1945*0.84,IF(S1945="dried.ethanol",O1945*0.8449+2.8227,O1945))),"")</f>
        <v>12.101000000000001</v>
      </c>
      <c r="AJ1945" t="s">
        <v>593</v>
      </c>
      <c r="AL1945" t="str">
        <f>IF(OR(AND(Q1945=Q1946,P1945&gt;0),AND(O1945&gt;0,O1945=O1946)),"duplicate","")</f>
        <v/>
      </c>
      <c r="AM1945" t="s">
        <v>827</v>
      </c>
      <c r="AN1945" t="s">
        <v>827</v>
      </c>
      <c r="AO1945" t="s">
        <v>826</v>
      </c>
      <c r="AP1945" t="s">
        <v>826</v>
      </c>
      <c r="AQ1945" t="s">
        <v>32</v>
      </c>
    </row>
    <row r="1946" spans="1:43" x14ac:dyDescent="0.2">
      <c r="A1946" s="28">
        <v>42924</v>
      </c>
      <c r="B1946" s="1">
        <v>42899</v>
      </c>
      <c r="C1946" s="1" t="str">
        <f>IF(F1946="Kup","6/13/2017",IF(F1946="Sag","6/14/2017",""))</f>
        <v>6/13/2017</v>
      </c>
      <c r="D1946" s="27">
        <f>A1946-B1946</f>
        <v>25</v>
      </c>
      <c r="E1946" s="27">
        <f>A1946-C1946</f>
        <v>25</v>
      </c>
      <c r="F1946" t="s">
        <v>21</v>
      </c>
      <c r="G1946">
        <v>25</v>
      </c>
      <c r="H1946" t="s">
        <v>22</v>
      </c>
      <c r="I1946" s="12" t="s">
        <v>78</v>
      </c>
      <c r="J1946" s="12" t="s">
        <v>78</v>
      </c>
      <c r="K1946" s="3" t="s">
        <v>947</v>
      </c>
      <c r="L1946" s="3" t="s">
        <v>949</v>
      </c>
      <c r="M1946">
        <v>2</v>
      </c>
      <c r="N1946">
        <v>2</v>
      </c>
      <c r="O1946" s="23">
        <v>10.554</v>
      </c>
      <c r="R1946" t="str">
        <f>IF(Q1946&gt;0,(P1946*(Q1946^2))*(3.14159/6),"")</f>
        <v/>
      </c>
      <c r="S1946" t="s">
        <v>32</v>
      </c>
      <c r="T1946" t="s">
        <v>25</v>
      </c>
      <c r="U1946" t="s">
        <v>26</v>
      </c>
      <c r="V1946" t="s">
        <v>608</v>
      </c>
      <c r="X1946" t="s">
        <v>34</v>
      </c>
      <c r="AA1946" s="12" t="s">
        <v>835</v>
      </c>
      <c r="AB1946" t="str">
        <f>IF(Q1946&gt;0,"yes","no")</f>
        <v>no</v>
      </c>
      <c r="AC1946" t="str">
        <f>IF(O1946&gt;0,"yes","no")</f>
        <v>yes</v>
      </c>
      <c r="AD1946" t="str">
        <f>IF(AH1946="hatch","yes","no")</f>
        <v>no</v>
      </c>
      <c r="AE1946" t="str">
        <f>IF(AH1946="swimup","yes","no")</f>
        <v>no</v>
      </c>
      <c r="AF1946" t="str">
        <f>IF(AH1946="respiration","yes","no")</f>
        <v>no</v>
      </c>
      <c r="AH1946" t="s">
        <v>29</v>
      </c>
      <c r="AI1946">
        <f>IF(O1946&gt;0,(IF(S1946="live",O1946*0.84,IF(S1946="dried.ethanol",O1946*0.8449+2.8227,O1946))),"")</f>
        <v>10.554</v>
      </c>
      <c r="AJ1946" t="s">
        <v>593</v>
      </c>
      <c r="AL1946" t="str">
        <f>IF(OR(AND(Q1946=Q1947,P1946&gt;0),AND(O1946&gt;0,O1946=O1947)),"duplicate","")</f>
        <v/>
      </c>
      <c r="AM1946" t="s">
        <v>827</v>
      </c>
      <c r="AN1946" t="s">
        <v>827</v>
      </c>
      <c r="AO1946" t="s">
        <v>826</v>
      </c>
      <c r="AP1946" t="s">
        <v>826</v>
      </c>
      <c r="AQ1946" t="s">
        <v>32</v>
      </c>
    </row>
    <row r="1947" spans="1:43" x14ac:dyDescent="0.2">
      <c r="A1947" s="28">
        <v>42924</v>
      </c>
      <c r="B1947" s="1">
        <v>42899</v>
      </c>
      <c r="C1947" s="1" t="str">
        <f>IF(F1947="Kup","6/13/2017",IF(F1947="Sag","6/14/2017",""))</f>
        <v>6/13/2017</v>
      </c>
      <c r="D1947" s="27">
        <f>A1947-B1947</f>
        <v>25</v>
      </c>
      <c r="E1947" s="27">
        <f>A1947-C1947</f>
        <v>25</v>
      </c>
      <c r="F1947" t="s">
        <v>21</v>
      </c>
      <c r="G1947">
        <v>25</v>
      </c>
      <c r="H1947" t="s">
        <v>22</v>
      </c>
      <c r="I1947" s="12" t="s">
        <v>78</v>
      </c>
      <c r="J1947" s="12" t="s">
        <v>78</v>
      </c>
      <c r="K1947" s="3" t="s">
        <v>947</v>
      </c>
      <c r="L1947" s="3" t="s">
        <v>949</v>
      </c>
      <c r="M1947">
        <v>3</v>
      </c>
      <c r="N1947">
        <v>3</v>
      </c>
      <c r="O1947" s="23">
        <v>11.412000000000001</v>
      </c>
      <c r="R1947" t="str">
        <f>IF(Q1947&gt;0,(P1947*(Q1947^2))*(3.14159/6),"")</f>
        <v/>
      </c>
      <c r="S1947" t="s">
        <v>32</v>
      </c>
      <c r="T1947" t="s">
        <v>25</v>
      </c>
      <c r="U1947" t="s">
        <v>26</v>
      </c>
      <c r="V1947" t="s">
        <v>608</v>
      </c>
      <c r="X1947" t="s">
        <v>34</v>
      </c>
      <c r="AA1947" s="12" t="s">
        <v>835</v>
      </c>
      <c r="AB1947" t="str">
        <f>IF(Q1947&gt;0,"yes","no")</f>
        <v>no</v>
      </c>
      <c r="AC1947" t="str">
        <f>IF(O1947&gt;0,"yes","no")</f>
        <v>yes</v>
      </c>
      <c r="AD1947" t="str">
        <f>IF(AH1947="hatch","yes","no")</f>
        <v>no</v>
      </c>
      <c r="AE1947" t="str">
        <f>IF(AH1947="swimup","yes","no")</f>
        <v>no</v>
      </c>
      <c r="AF1947" t="str">
        <f>IF(AH1947="respiration","yes","no")</f>
        <v>no</v>
      </c>
      <c r="AH1947" t="s">
        <v>29</v>
      </c>
      <c r="AI1947">
        <f>IF(O1947&gt;0,(IF(S1947="live",O1947*0.84,IF(S1947="dried.ethanol",O1947*0.8449+2.8227,O1947))),"")</f>
        <v>11.412000000000001</v>
      </c>
      <c r="AJ1947" t="s">
        <v>593</v>
      </c>
      <c r="AL1947" t="str">
        <f>IF(OR(AND(Q1947=Q1948,P1947&gt;0),AND(O1947&gt;0,O1947=O1948)),"duplicate","")</f>
        <v/>
      </c>
      <c r="AM1947" t="s">
        <v>827</v>
      </c>
      <c r="AN1947" t="s">
        <v>827</v>
      </c>
      <c r="AO1947" t="s">
        <v>826</v>
      </c>
      <c r="AP1947" t="s">
        <v>826</v>
      </c>
      <c r="AQ1947" t="s">
        <v>32</v>
      </c>
    </row>
    <row r="1948" spans="1:43" x14ac:dyDescent="0.2">
      <c r="A1948" s="28">
        <v>42924</v>
      </c>
      <c r="B1948" s="1">
        <v>42899</v>
      </c>
      <c r="C1948" s="1" t="str">
        <f>IF(F1948="Kup","6/13/2017",IF(F1948="Sag","6/14/2017",""))</f>
        <v>6/13/2017</v>
      </c>
      <c r="D1948" s="27">
        <f>A1948-B1948</f>
        <v>25</v>
      </c>
      <c r="E1948" s="27">
        <f>A1948-C1948</f>
        <v>25</v>
      </c>
      <c r="F1948" t="s">
        <v>21</v>
      </c>
      <c r="G1948">
        <v>25</v>
      </c>
      <c r="H1948" t="s">
        <v>22</v>
      </c>
      <c r="I1948" s="12" t="s">
        <v>78</v>
      </c>
      <c r="J1948" s="12" t="s">
        <v>78</v>
      </c>
      <c r="K1948" s="3" t="s">
        <v>947</v>
      </c>
      <c r="L1948" s="3" t="s">
        <v>949</v>
      </c>
      <c r="M1948">
        <v>4</v>
      </c>
      <c r="N1948">
        <v>4</v>
      </c>
      <c r="O1948" s="23">
        <v>11.195</v>
      </c>
      <c r="R1948" t="str">
        <f>IF(Q1948&gt;0,(P1948*(Q1948^2))*(3.14159/6),"")</f>
        <v/>
      </c>
      <c r="S1948" t="s">
        <v>32</v>
      </c>
      <c r="T1948" t="s">
        <v>25</v>
      </c>
      <c r="U1948" t="s">
        <v>26</v>
      </c>
      <c r="V1948" t="s">
        <v>608</v>
      </c>
      <c r="X1948" t="s">
        <v>34</v>
      </c>
      <c r="AA1948" s="12" t="s">
        <v>835</v>
      </c>
      <c r="AB1948" t="str">
        <f>IF(Q1948&gt;0,"yes","no")</f>
        <v>no</v>
      </c>
      <c r="AC1948" t="str">
        <f>IF(O1948&gt;0,"yes","no")</f>
        <v>yes</v>
      </c>
      <c r="AD1948" t="str">
        <f>IF(AH1948="hatch","yes","no")</f>
        <v>no</v>
      </c>
      <c r="AE1948" t="str">
        <f>IF(AH1948="swimup","yes","no")</f>
        <v>no</v>
      </c>
      <c r="AF1948" t="str">
        <f>IF(AH1948="respiration","yes","no")</f>
        <v>no</v>
      </c>
      <c r="AH1948" t="s">
        <v>29</v>
      </c>
      <c r="AI1948">
        <f>IF(O1948&gt;0,(IF(S1948="live",O1948*0.84,IF(S1948="dried.ethanol",O1948*0.8449+2.8227,O1948))),"")</f>
        <v>11.195</v>
      </c>
      <c r="AJ1948" t="s">
        <v>593</v>
      </c>
      <c r="AL1948" t="str">
        <f>IF(OR(AND(Q1948=Q1949,P1948&gt;0),AND(O1948&gt;0,O1948=O1949)),"duplicate","")</f>
        <v/>
      </c>
      <c r="AM1948" t="s">
        <v>827</v>
      </c>
      <c r="AN1948" t="s">
        <v>827</v>
      </c>
      <c r="AO1948" t="s">
        <v>826</v>
      </c>
      <c r="AP1948" t="s">
        <v>826</v>
      </c>
      <c r="AQ1948" t="s">
        <v>32</v>
      </c>
    </row>
    <row r="1949" spans="1:43" x14ac:dyDescent="0.2">
      <c r="A1949" s="28">
        <v>42924</v>
      </c>
      <c r="B1949" s="1">
        <v>42899</v>
      </c>
      <c r="C1949" s="1" t="str">
        <f>IF(F1949="Kup","6/13/2017",IF(F1949="Sag","6/14/2017",""))</f>
        <v>6/13/2017</v>
      </c>
      <c r="D1949" s="27">
        <f>A1949-B1949</f>
        <v>25</v>
      </c>
      <c r="E1949" s="27">
        <f>A1949-C1949</f>
        <v>25</v>
      </c>
      <c r="F1949" t="s">
        <v>21</v>
      </c>
      <c r="G1949">
        <v>25</v>
      </c>
      <c r="H1949" t="s">
        <v>22</v>
      </c>
      <c r="I1949" s="12" t="s">
        <v>78</v>
      </c>
      <c r="J1949" s="12" t="s">
        <v>78</v>
      </c>
      <c r="K1949" s="3" t="s">
        <v>947</v>
      </c>
      <c r="L1949" s="3" t="s">
        <v>949</v>
      </c>
      <c r="M1949">
        <v>5</v>
      </c>
      <c r="N1949">
        <v>5</v>
      </c>
      <c r="O1949" s="23">
        <v>10.615</v>
      </c>
      <c r="R1949" t="str">
        <f>IF(Q1949&gt;0,(P1949*(Q1949^2))*(3.14159/6),"")</f>
        <v/>
      </c>
      <c r="S1949" t="s">
        <v>32</v>
      </c>
      <c r="T1949" t="s">
        <v>25</v>
      </c>
      <c r="U1949" t="s">
        <v>26</v>
      </c>
      <c r="V1949" t="s">
        <v>608</v>
      </c>
      <c r="X1949" t="s">
        <v>34</v>
      </c>
      <c r="AA1949" s="12" t="s">
        <v>835</v>
      </c>
      <c r="AB1949" t="str">
        <f>IF(Q1949&gt;0,"yes","no")</f>
        <v>no</v>
      </c>
      <c r="AC1949" t="str">
        <f>IF(O1949&gt;0,"yes","no")</f>
        <v>yes</v>
      </c>
      <c r="AD1949" t="str">
        <f>IF(AH1949="hatch","yes","no")</f>
        <v>no</v>
      </c>
      <c r="AE1949" t="str">
        <f>IF(AH1949="swimup","yes","no")</f>
        <v>no</v>
      </c>
      <c r="AF1949" t="str">
        <f>IF(AH1949="respiration","yes","no")</f>
        <v>no</v>
      </c>
      <c r="AH1949" t="s">
        <v>29</v>
      </c>
      <c r="AI1949">
        <f>IF(O1949&gt;0,(IF(S1949="live",O1949*0.84,IF(S1949="dried.ethanol",O1949*0.8449+2.8227,O1949))),"")</f>
        <v>10.615</v>
      </c>
      <c r="AJ1949" t="s">
        <v>593</v>
      </c>
      <c r="AL1949" t="str">
        <f>IF(OR(AND(Q1949=Q1950,P1949&gt;0),AND(O1949&gt;0,O1949=O1950)),"duplicate","")</f>
        <v/>
      </c>
      <c r="AM1949" t="s">
        <v>827</v>
      </c>
      <c r="AN1949" t="s">
        <v>827</v>
      </c>
      <c r="AO1949" t="s">
        <v>826</v>
      </c>
      <c r="AP1949" t="s">
        <v>826</v>
      </c>
      <c r="AQ1949" t="s">
        <v>32</v>
      </c>
    </row>
    <row r="1950" spans="1:43" x14ac:dyDescent="0.2">
      <c r="A1950" s="28">
        <v>42924</v>
      </c>
      <c r="B1950" s="1">
        <v>42899</v>
      </c>
      <c r="C1950" s="1" t="str">
        <f>IF(F1950="Kup","6/13/2017",IF(F1950="Sag","6/14/2017",""))</f>
        <v>6/13/2017</v>
      </c>
      <c r="D1950" s="27">
        <f>A1950-B1950</f>
        <v>25</v>
      </c>
      <c r="E1950" s="27">
        <f>A1950-C1950</f>
        <v>25</v>
      </c>
      <c r="F1950" t="s">
        <v>21</v>
      </c>
      <c r="G1950">
        <v>25</v>
      </c>
      <c r="H1950" t="s">
        <v>22</v>
      </c>
      <c r="I1950" s="12" t="s">
        <v>81</v>
      </c>
      <c r="J1950" s="12" t="s">
        <v>81</v>
      </c>
      <c r="K1950" s="3" t="s">
        <v>948</v>
      </c>
      <c r="L1950" s="3" t="s">
        <v>949</v>
      </c>
      <c r="M1950">
        <v>1</v>
      </c>
      <c r="N1950">
        <v>1</v>
      </c>
      <c r="O1950" s="23">
        <v>10.093</v>
      </c>
      <c r="R1950" t="str">
        <f>IF(Q1950&gt;0,(P1950*(Q1950^2))*(3.14159/6),"")</f>
        <v/>
      </c>
      <c r="S1950" t="s">
        <v>32</v>
      </c>
      <c r="T1950" t="s">
        <v>25</v>
      </c>
      <c r="U1950" t="s">
        <v>26</v>
      </c>
      <c r="V1950" t="s">
        <v>599</v>
      </c>
      <c r="X1950" t="s">
        <v>34</v>
      </c>
      <c r="AA1950" s="12" t="s">
        <v>835</v>
      </c>
      <c r="AB1950" t="str">
        <f>IF(Q1950&gt;0,"yes","no")</f>
        <v>no</v>
      </c>
      <c r="AC1950" t="str">
        <f>IF(O1950&gt;0,"yes","no")</f>
        <v>yes</v>
      </c>
      <c r="AD1950" t="str">
        <f>IF(AH1950="hatch","yes","no")</f>
        <v>no</v>
      </c>
      <c r="AE1950" t="str">
        <f>IF(AH1950="swimup","yes","no")</f>
        <v>no</v>
      </c>
      <c r="AF1950" t="str">
        <f>IF(AH1950="respiration","yes","no")</f>
        <v>no</v>
      </c>
      <c r="AH1950" t="s">
        <v>29</v>
      </c>
      <c r="AI1950">
        <f>IF(O1950&gt;0,(IF(S1950="live",O1950*0.84,IF(S1950="dried.ethanol",O1950*0.8449+2.8227,O1950))),"")</f>
        <v>10.093</v>
      </c>
      <c r="AJ1950" t="s">
        <v>593</v>
      </c>
      <c r="AL1950" t="str">
        <f>IF(OR(AND(Q1950=Q1951,P1950&gt;0),AND(O1950&gt;0,O1950=O1951)),"duplicate","")</f>
        <v/>
      </c>
      <c r="AM1950" t="s">
        <v>827</v>
      </c>
      <c r="AN1950" t="s">
        <v>827</v>
      </c>
      <c r="AO1950" t="s">
        <v>826</v>
      </c>
      <c r="AP1950" t="s">
        <v>826</v>
      </c>
      <c r="AQ1950" t="s">
        <v>32</v>
      </c>
    </row>
    <row r="1951" spans="1:43" x14ac:dyDescent="0.2">
      <c r="A1951" s="28">
        <v>42924</v>
      </c>
      <c r="B1951" s="1">
        <v>42899</v>
      </c>
      <c r="C1951" s="1" t="str">
        <f>IF(F1951="Kup","6/13/2017",IF(F1951="Sag","6/14/2017",""))</f>
        <v>6/13/2017</v>
      </c>
      <c r="D1951" s="27">
        <f>A1951-B1951</f>
        <v>25</v>
      </c>
      <c r="E1951" s="27">
        <f>A1951-C1951</f>
        <v>25</v>
      </c>
      <c r="F1951" t="s">
        <v>21</v>
      </c>
      <c r="G1951">
        <v>25</v>
      </c>
      <c r="H1951" t="s">
        <v>22</v>
      </c>
      <c r="I1951" s="12" t="s">
        <v>81</v>
      </c>
      <c r="J1951" s="12" t="s">
        <v>81</v>
      </c>
      <c r="K1951" s="3" t="s">
        <v>948</v>
      </c>
      <c r="L1951" s="3" t="s">
        <v>949</v>
      </c>
      <c r="M1951">
        <v>2</v>
      </c>
      <c r="N1951">
        <v>2</v>
      </c>
      <c r="O1951" s="23">
        <v>10.951000000000001</v>
      </c>
      <c r="R1951" t="str">
        <f>IF(Q1951&gt;0,(P1951*(Q1951^2))*(3.14159/6),"")</f>
        <v/>
      </c>
      <c r="S1951" t="s">
        <v>32</v>
      </c>
      <c r="T1951" t="s">
        <v>25</v>
      </c>
      <c r="U1951" t="s">
        <v>26</v>
      </c>
      <c r="V1951" t="s">
        <v>599</v>
      </c>
      <c r="X1951" t="s">
        <v>34</v>
      </c>
      <c r="AA1951" s="12" t="s">
        <v>835</v>
      </c>
      <c r="AB1951" t="str">
        <f>IF(Q1951&gt;0,"yes","no")</f>
        <v>no</v>
      </c>
      <c r="AC1951" t="str">
        <f>IF(O1951&gt;0,"yes","no")</f>
        <v>yes</v>
      </c>
      <c r="AD1951" t="str">
        <f>IF(AH1951="hatch","yes","no")</f>
        <v>no</v>
      </c>
      <c r="AE1951" t="str">
        <f>IF(AH1951="swimup","yes","no")</f>
        <v>no</v>
      </c>
      <c r="AF1951" t="str">
        <f>IF(AH1951="respiration","yes","no")</f>
        <v>no</v>
      </c>
      <c r="AH1951" t="s">
        <v>29</v>
      </c>
      <c r="AI1951">
        <f>IF(O1951&gt;0,(IF(S1951="live",O1951*0.84,IF(S1951="dried.ethanol",O1951*0.8449+2.8227,O1951))),"")</f>
        <v>10.951000000000001</v>
      </c>
      <c r="AJ1951" t="s">
        <v>593</v>
      </c>
      <c r="AL1951" t="str">
        <f>IF(OR(AND(Q1951=Q1952,P1951&gt;0),AND(O1951&gt;0,O1951=O1952)),"duplicate","")</f>
        <v/>
      </c>
      <c r="AM1951" t="s">
        <v>827</v>
      </c>
      <c r="AN1951" t="s">
        <v>827</v>
      </c>
      <c r="AO1951" t="s">
        <v>826</v>
      </c>
      <c r="AP1951" t="s">
        <v>826</v>
      </c>
      <c r="AQ1951" t="s">
        <v>32</v>
      </c>
    </row>
    <row r="1952" spans="1:43" x14ac:dyDescent="0.2">
      <c r="A1952" s="28">
        <v>42924</v>
      </c>
      <c r="B1952" s="1">
        <v>42899</v>
      </c>
      <c r="C1952" s="1" t="str">
        <f>IF(F1952="Kup","6/13/2017",IF(F1952="Sag","6/14/2017",""))</f>
        <v>6/13/2017</v>
      </c>
      <c r="D1952" s="27">
        <f>A1952-B1952</f>
        <v>25</v>
      </c>
      <c r="E1952" s="27">
        <f>A1952-C1952</f>
        <v>25</v>
      </c>
      <c r="F1952" t="s">
        <v>21</v>
      </c>
      <c r="G1952">
        <v>25</v>
      </c>
      <c r="H1952" t="s">
        <v>22</v>
      </c>
      <c r="I1952" s="12" t="s">
        <v>81</v>
      </c>
      <c r="J1952" s="12" t="s">
        <v>81</v>
      </c>
      <c r="K1952" s="3" t="s">
        <v>948</v>
      </c>
      <c r="L1952" s="3" t="s">
        <v>949</v>
      </c>
      <c r="M1952">
        <v>3</v>
      </c>
      <c r="N1952">
        <v>3</v>
      </c>
      <c r="O1952" s="23">
        <v>11.183999999999999</v>
      </c>
      <c r="R1952" t="str">
        <f>IF(Q1952&gt;0,(P1952*(Q1952^2))*(3.14159/6),"")</f>
        <v/>
      </c>
      <c r="S1952" t="s">
        <v>32</v>
      </c>
      <c r="T1952" t="s">
        <v>25</v>
      </c>
      <c r="U1952" t="s">
        <v>26</v>
      </c>
      <c r="V1952" t="s">
        <v>599</v>
      </c>
      <c r="X1952" t="s">
        <v>34</v>
      </c>
      <c r="AA1952" s="12" t="s">
        <v>835</v>
      </c>
      <c r="AB1952" t="str">
        <f>IF(Q1952&gt;0,"yes","no")</f>
        <v>no</v>
      </c>
      <c r="AC1952" t="str">
        <f>IF(O1952&gt;0,"yes","no")</f>
        <v>yes</v>
      </c>
      <c r="AD1952" t="str">
        <f>IF(AH1952="hatch","yes","no")</f>
        <v>no</v>
      </c>
      <c r="AE1952" t="str">
        <f>IF(AH1952="swimup","yes","no")</f>
        <v>no</v>
      </c>
      <c r="AF1952" t="str">
        <f>IF(AH1952="respiration","yes","no")</f>
        <v>no</v>
      </c>
      <c r="AH1952" t="s">
        <v>29</v>
      </c>
      <c r="AI1952">
        <f>IF(O1952&gt;0,(IF(S1952="live",O1952*0.84,IF(S1952="dried.ethanol",O1952*0.8449+2.8227,O1952))),"")</f>
        <v>11.183999999999999</v>
      </c>
      <c r="AJ1952" t="s">
        <v>593</v>
      </c>
      <c r="AL1952" t="str">
        <f>IF(OR(AND(Q1952=Q1953,P1952&gt;0),AND(O1952&gt;0,O1952=O1953)),"duplicate","")</f>
        <v/>
      </c>
      <c r="AM1952" t="s">
        <v>827</v>
      </c>
      <c r="AN1952" t="s">
        <v>827</v>
      </c>
      <c r="AO1952" t="s">
        <v>826</v>
      </c>
      <c r="AP1952" t="s">
        <v>826</v>
      </c>
      <c r="AQ1952" t="s">
        <v>32</v>
      </c>
    </row>
    <row r="1953" spans="1:43" x14ac:dyDescent="0.2">
      <c r="A1953" s="28">
        <v>42924</v>
      </c>
      <c r="B1953" s="1">
        <v>42899</v>
      </c>
      <c r="C1953" s="1" t="str">
        <f>IF(F1953="Kup","6/13/2017",IF(F1953="Sag","6/14/2017",""))</f>
        <v>6/13/2017</v>
      </c>
      <c r="D1953" s="27">
        <f>A1953-B1953</f>
        <v>25</v>
      </c>
      <c r="E1953" s="27">
        <f>A1953-C1953</f>
        <v>25</v>
      </c>
      <c r="F1953" t="s">
        <v>21</v>
      </c>
      <c r="G1953">
        <v>25</v>
      </c>
      <c r="H1953" t="s">
        <v>22</v>
      </c>
      <c r="I1953" s="12" t="s">
        <v>81</v>
      </c>
      <c r="J1953" s="12" t="s">
        <v>81</v>
      </c>
      <c r="K1953" s="3" t="s">
        <v>948</v>
      </c>
      <c r="L1953" s="3" t="s">
        <v>949</v>
      </c>
      <c r="M1953">
        <v>4</v>
      </c>
      <c r="N1953">
        <v>4</v>
      </c>
      <c r="O1953" s="23">
        <v>10.189</v>
      </c>
      <c r="R1953" t="str">
        <f>IF(Q1953&gt;0,(P1953*(Q1953^2))*(3.14159/6),"")</f>
        <v/>
      </c>
      <c r="S1953" t="s">
        <v>32</v>
      </c>
      <c r="T1953" t="s">
        <v>25</v>
      </c>
      <c r="U1953" t="s">
        <v>26</v>
      </c>
      <c r="V1953" t="s">
        <v>599</v>
      </c>
      <c r="X1953" t="s">
        <v>34</v>
      </c>
      <c r="AA1953" s="12" t="s">
        <v>835</v>
      </c>
      <c r="AB1953" t="str">
        <f>IF(Q1953&gt;0,"yes","no")</f>
        <v>no</v>
      </c>
      <c r="AC1953" t="str">
        <f>IF(O1953&gt;0,"yes","no")</f>
        <v>yes</v>
      </c>
      <c r="AD1953" t="str">
        <f>IF(AH1953="hatch","yes","no")</f>
        <v>no</v>
      </c>
      <c r="AE1953" t="str">
        <f>IF(AH1953="swimup","yes","no")</f>
        <v>no</v>
      </c>
      <c r="AF1953" t="str">
        <f>IF(AH1953="respiration","yes","no")</f>
        <v>no</v>
      </c>
      <c r="AH1953" t="s">
        <v>29</v>
      </c>
      <c r="AI1953">
        <f>IF(O1953&gt;0,(IF(S1953="live",O1953*0.84,IF(S1953="dried.ethanol",O1953*0.8449+2.8227,O1953))),"")</f>
        <v>10.189</v>
      </c>
      <c r="AJ1953" t="s">
        <v>593</v>
      </c>
      <c r="AL1953" t="str">
        <f>IF(OR(AND(Q1953=Q1954,P1953&gt;0),AND(O1953&gt;0,O1953=O1954)),"duplicate","")</f>
        <v/>
      </c>
      <c r="AM1953" t="s">
        <v>827</v>
      </c>
      <c r="AN1953" t="s">
        <v>827</v>
      </c>
      <c r="AO1953" t="s">
        <v>826</v>
      </c>
      <c r="AP1953" t="s">
        <v>826</v>
      </c>
      <c r="AQ1953" t="s">
        <v>32</v>
      </c>
    </row>
    <row r="1954" spans="1:43" x14ac:dyDescent="0.2">
      <c r="A1954" s="28">
        <v>42924</v>
      </c>
      <c r="B1954" s="1">
        <v>42899</v>
      </c>
      <c r="C1954" s="1" t="str">
        <f>IF(F1954="Kup","6/13/2017",IF(F1954="Sag","6/14/2017",""))</f>
        <v>6/13/2017</v>
      </c>
      <c r="D1954" s="27">
        <f>A1954-B1954</f>
        <v>25</v>
      </c>
      <c r="E1954" s="27">
        <f>A1954-C1954</f>
        <v>25</v>
      </c>
      <c r="F1954" t="s">
        <v>21</v>
      </c>
      <c r="G1954">
        <v>25</v>
      </c>
      <c r="H1954" t="s">
        <v>22</v>
      </c>
      <c r="I1954" s="12" t="s">
        <v>81</v>
      </c>
      <c r="J1954" s="12" t="s">
        <v>81</v>
      </c>
      <c r="K1954" s="3" t="s">
        <v>948</v>
      </c>
      <c r="L1954" s="3" t="s">
        <v>949</v>
      </c>
      <c r="M1954">
        <v>5</v>
      </c>
      <c r="N1954">
        <v>5</v>
      </c>
      <c r="O1954" s="23">
        <v>9.7100000000000009</v>
      </c>
      <c r="R1954" t="str">
        <f>IF(Q1954&gt;0,(P1954*(Q1954^2))*(3.14159/6),"")</f>
        <v/>
      </c>
      <c r="S1954" t="s">
        <v>32</v>
      </c>
      <c r="T1954" t="s">
        <v>25</v>
      </c>
      <c r="U1954" t="s">
        <v>26</v>
      </c>
      <c r="V1954" t="s">
        <v>599</v>
      </c>
      <c r="X1954" t="s">
        <v>34</v>
      </c>
      <c r="AA1954" s="12" t="s">
        <v>835</v>
      </c>
      <c r="AB1954" t="str">
        <f>IF(Q1954&gt;0,"yes","no")</f>
        <v>no</v>
      </c>
      <c r="AC1954" t="str">
        <f>IF(O1954&gt;0,"yes","no")</f>
        <v>yes</v>
      </c>
      <c r="AD1954" t="str">
        <f>IF(AH1954="hatch","yes","no")</f>
        <v>no</v>
      </c>
      <c r="AE1954" t="str">
        <f>IF(AH1954="swimup","yes","no")</f>
        <v>no</v>
      </c>
      <c r="AF1954" t="str">
        <f>IF(AH1954="respiration","yes","no")</f>
        <v>no</v>
      </c>
      <c r="AH1954" t="s">
        <v>29</v>
      </c>
      <c r="AI1954">
        <f>IF(O1954&gt;0,(IF(S1954="live",O1954*0.84,IF(S1954="dried.ethanol",O1954*0.8449+2.8227,O1954))),"")</f>
        <v>9.7100000000000009</v>
      </c>
      <c r="AJ1954" t="s">
        <v>593</v>
      </c>
      <c r="AL1954" t="str">
        <f>IF(OR(AND(Q1954=Q1955,P1954&gt;0),AND(O1954&gt;0,O1954=O1955)),"duplicate","")</f>
        <v/>
      </c>
      <c r="AM1954" t="s">
        <v>827</v>
      </c>
      <c r="AN1954" t="s">
        <v>827</v>
      </c>
      <c r="AO1954" t="s">
        <v>826</v>
      </c>
      <c r="AP1954" t="s">
        <v>826</v>
      </c>
      <c r="AQ1954" t="s">
        <v>32</v>
      </c>
    </row>
    <row r="1955" spans="1:43" x14ac:dyDescent="0.2">
      <c r="A1955" s="28">
        <v>42924</v>
      </c>
      <c r="B1955" s="1">
        <v>42899</v>
      </c>
      <c r="C1955" s="1" t="str">
        <f>IF(F1955="Kup","6/13/2017",IF(F1955="Sag","6/14/2017",""))</f>
        <v>6/13/2017</v>
      </c>
      <c r="D1955" s="27">
        <f>A1955-B1955</f>
        <v>25</v>
      </c>
      <c r="E1955" s="27">
        <f>A1955-C1955</f>
        <v>25</v>
      </c>
      <c r="F1955" t="s">
        <v>21</v>
      </c>
      <c r="G1955">
        <v>25</v>
      </c>
      <c r="H1955" t="s">
        <v>22</v>
      </c>
      <c r="I1955" s="12" t="s">
        <v>83</v>
      </c>
      <c r="J1955" s="12" t="s">
        <v>83</v>
      </c>
      <c r="K1955" s="3" t="s">
        <v>950</v>
      </c>
      <c r="L1955" s="3" t="s">
        <v>952</v>
      </c>
      <c r="M1955">
        <v>1</v>
      </c>
      <c r="N1955">
        <v>1</v>
      </c>
      <c r="O1955" s="23">
        <v>9.4009999999999998</v>
      </c>
      <c r="R1955" t="str">
        <f>IF(Q1955&gt;0,(P1955*(Q1955^2))*(3.14159/6),"")</f>
        <v/>
      </c>
      <c r="S1955" t="s">
        <v>32</v>
      </c>
      <c r="T1955" t="s">
        <v>25</v>
      </c>
      <c r="U1955" t="s">
        <v>26</v>
      </c>
      <c r="V1955" t="s">
        <v>600</v>
      </c>
      <c r="X1955" t="s">
        <v>34</v>
      </c>
      <c r="AA1955" s="12" t="s">
        <v>835</v>
      </c>
      <c r="AB1955" t="str">
        <f>IF(Q1955&gt;0,"yes","no")</f>
        <v>no</v>
      </c>
      <c r="AC1955" t="str">
        <f>IF(O1955&gt;0,"yes","no")</f>
        <v>yes</v>
      </c>
      <c r="AD1955" t="str">
        <f>IF(AH1955="hatch","yes","no")</f>
        <v>no</v>
      </c>
      <c r="AE1955" t="str">
        <f>IF(AH1955="swimup","yes","no")</f>
        <v>no</v>
      </c>
      <c r="AF1955" t="str">
        <f>IF(AH1955="respiration","yes","no")</f>
        <v>no</v>
      </c>
      <c r="AH1955" t="s">
        <v>29</v>
      </c>
      <c r="AI1955">
        <f>IF(O1955&gt;0,(IF(S1955="live",O1955*0.84,IF(S1955="dried.ethanol",O1955*0.8449+2.8227,O1955))),"")</f>
        <v>9.4009999999999998</v>
      </c>
      <c r="AJ1955" t="s">
        <v>593</v>
      </c>
      <c r="AL1955" t="str">
        <f>IF(OR(AND(Q1955=Q1956,P1955&gt;0),AND(O1955&gt;0,O1955=O1956)),"duplicate","")</f>
        <v/>
      </c>
      <c r="AM1955" t="s">
        <v>827</v>
      </c>
      <c r="AN1955" t="s">
        <v>827</v>
      </c>
      <c r="AO1955" t="s">
        <v>826</v>
      </c>
      <c r="AP1955" t="s">
        <v>826</v>
      </c>
      <c r="AQ1955" t="s">
        <v>32</v>
      </c>
    </row>
    <row r="1956" spans="1:43" x14ac:dyDescent="0.2">
      <c r="A1956" s="28">
        <v>42924</v>
      </c>
      <c r="B1956" s="1">
        <v>42899</v>
      </c>
      <c r="C1956" s="1" t="str">
        <f>IF(F1956="Kup","6/13/2017",IF(F1956="Sag","6/14/2017",""))</f>
        <v>6/13/2017</v>
      </c>
      <c r="D1956" s="27">
        <f>A1956-B1956</f>
        <v>25</v>
      </c>
      <c r="E1956" s="27">
        <f>A1956-C1956</f>
        <v>25</v>
      </c>
      <c r="F1956" t="s">
        <v>21</v>
      </c>
      <c r="G1956">
        <v>25</v>
      </c>
      <c r="H1956" t="s">
        <v>22</v>
      </c>
      <c r="I1956" s="12" t="s">
        <v>83</v>
      </c>
      <c r="J1956" s="12" t="s">
        <v>83</v>
      </c>
      <c r="K1956" s="3" t="s">
        <v>950</v>
      </c>
      <c r="L1956" s="3" t="s">
        <v>952</v>
      </c>
      <c r="M1956">
        <v>2</v>
      </c>
      <c r="N1956">
        <v>2</v>
      </c>
      <c r="O1956" s="23">
        <v>11.494999999999999</v>
      </c>
      <c r="R1956" t="str">
        <f>IF(Q1956&gt;0,(P1956*(Q1956^2))*(3.14159/6),"")</f>
        <v/>
      </c>
      <c r="S1956" t="s">
        <v>32</v>
      </c>
      <c r="T1956" t="s">
        <v>25</v>
      </c>
      <c r="U1956" t="s">
        <v>26</v>
      </c>
      <c r="V1956" t="s">
        <v>600</v>
      </c>
      <c r="X1956" t="s">
        <v>34</v>
      </c>
      <c r="AA1956" s="12" t="s">
        <v>835</v>
      </c>
      <c r="AB1956" t="str">
        <f>IF(Q1956&gt;0,"yes","no")</f>
        <v>no</v>
      </c>
      <c r="AC1956" t="str">
        <f>IF(O1956&gt;0,"yes","no")</f>
        <v>yes</v>
      </c>
      <c r="AD1956" t="str">
        <f>IF(AH1956="hatch","yes","no")</f>
        <v>no</v>
      </c>
      <c r="AE1956" t="str">
        <f>IF(AH1956="swimup","yes","no")</f>
        <v>no</v>
      </c>
      <c r="AF1956" t="str">
        <f>IF(AH1956="respiration","yes","no")</f>
        <v>no</v>
      </c>
      <c r="AH1956" t="s">
        <v>29</v>
      </c>
      <c r="AI1956">
        <f>IF(O1956&gt;0,(IF(S1956="live",O1956*0.84,IF(S1956="dried.ethanol",O1956*0.8449+2.8227,O1956))),"")</f>
        <v>11.494999999999999</v>
      </c>
      <c r="AJ1956" t="s">
        <v>593</v>
      </c>
      <c r="AL1956" t="str">
        <f>IF(OR(AND(Q1956=Q1957,P1956&gt;0),AND(O1956&gt;0,O1956=O1957)),"duplicate","")</f>
        <v/>
      </c>
      <c r="AM1956" t="s">
        <v>827</v>
      </c>
      <c r="AN1956" t="s">
        <v>827</v>
      </c>
      <c r="AO1956" t="s">
        <v>826</v>
      </c>
      <c r="AP1956" t="s">
        <v>826</v>
      </c>
      <c r="AQ1956" t="s">
        <v>32</v>
      </c>
    </row>
    <row r="1957" spans="1:43" x14ac:dyDescent="0.2">
      <c r="A1957" s="28">
        <v>42924</v>
      </c>
      <c r="B1957" s="1">
        <v>42899</v>
      </c>
      <c r="C1957" s="1" t="str">
        <f>IF(F1957="Kup","6/13/2017",IF(F1957="Sag","6/14/2017",""))</f>
        <v>6/13/2017</v>
      </c>
      <c r="D1957" s="27">
        <f>A1957-B1957</f>
        <v>25</v>
      </c>
      <c r="E1957" s="27">
        <f>A1957-C1957</f>
        <v>25</v>
      </c>
      <c r="F1957" t="s">
        <v>21</v>
      </c>
      <c r="G1957">
        <v>25</v>
      </c>
      <c r="H1957" t="s">
        <v>22</v>
      </c>
      <c r="I1957" s="12" t="s">
        <v>83</v>
      </c>
      <c r="J1957" s="12" t="s">
        <v>83</v>
      </c>
      <c r="K1957" s="3" t="s">
        <v>950</v>
      </c>
      <c r="L1957" s="3" t="s">
        <v>952</v>
      </c>
      <c r="M1957">
        <v>3</v>
      </c>
      <c r="N1957">
        <v>3</v>
      </c>
      <c r="O1957" s="23">
        <v>11.09</v>
      </c>
      <c r="R1957" t="str">
        <f>IF(Q1957&gt;0,(P1957*(Q1957^2))*(3.14159/6),"")</f>
        <v/>
      </c>
      <c r="S1957" t="s">
        <v>32</v>
      </c>
      <c r="T1957" t="s">
        <v>25</v>
      </c>
      <c r="U1957" t="s">
        <v>26</v>
      </c>
      <c r="V1957" t="s">
        <v>600</v>
      </c>
      <c r="X1957" t="s">
        <v>34</v>
      </c>
      <c r="AA1957" s="12" t="s">
        <v>835</v>
      </c>
      <c r="AB1957" t="str">
        <f>IF(Q1957&gt;0,"yes","no")</f>
        <v>no</v>
      </c>
      <c r="AC1957" t="str">
        <f>IF(O1957&gt;0,"yes","no")</f>
        <v>yes</v>
      </c>
      <c r="AD1957" t="str">
        <f>IF(AH1957="hatch","yes","no")</f>
        <v>no</v>
      </c>
      <c r="AE1957" t="str">
        <f>IF(AH1957="swimup","yes","no")</f>
        <v>no</v>
      </c>
      <c r="AF1957" t="str">
        <f>IF(AH1957="respiration","yes","no")</f>
        <v>no</v>
      </c>
      <c r="AH1957" t="s">
        <v>29</v>
      </c>
      <c r="AI1957">
        <f>IF(O1957&gt;0,(IF(S1957="live",O1957*0.84,IF(S1957="dried.ethanol",O1957*0.8449+2.8227,O1957))),"")</f>
        <v>11.09</v>
      </c>
      <c r="AJ1957" t="s">
        <v>593</v>
      </c>
      <c r="AL1957" t="str">
        <f>IF(OR(AND(Q1957=Q1958,P1957&gt;0),AND(O1957&gt;0,O1957=O1958)),"duplicate","")</f>
        <v/>
      </c>
      <c r="AM1957" t="s">
        <v>827</v>
      </c>
      <c r="AN1957" t="s">
        <v>827</v>
      </c>
      <c r="AO1957" t="s">
        <v>826</v>
      </c>
      <c r="AP1957" t="s">
        <v>826</v>
      </c>
      <c r="AQ1957" t="s">
        <v>32</v>
      </c>
    </row>
    <row r="1958" spans="1:43" x14ac:dyDescent="0.2">
      <c r="A1958" s="28">
        <v>42924</v>
      </c>
      <c r="B1958" s="1">
        <v>42899</v>
      </c>
      <c r="C1958" s="1" t="str">
        <f>IF(F1958="Kup","6/13/2017",IF(F1958="Sag","6/14/2017",""))</f>
        <v>6/13/2017</v>
      </c>
      <c r="D1958" s="27">
        <f>A1958-B1958</f>
        <v>25</v>
      </c>
      <c r="E1958" s="27">
        <f>A1958-C1958</f>
        <v>25</v>
      </c>
      <c r="F1958" t="s">
        <v>21</v>
      </c>
      <c r="G1958">
        <v>25</v>
      </c>
      <c r="H1958" t="s">
        <v>22</v>
      </c>
      <c r="I1958" s="12" t="s">
        <v>83</v>
      </c>
      <c r="J1958" s="12" t="s">
        <v>83</v>
      </c>
      <c r="K1958" s="3" t="s">
        <v>950</v>
      </c>
      <c r="L1958" s="3" t="s">
        <v>952</v>
      </c>
      <c r="M1958">
        <v>4</v>
      </c>
      <c r="N1958">
        <v>4</v>
      </c>
      <c r="O1958" s="23">
        <v>11.382</v>
      </c>
      <c r="R1958" t="str">
        <f>IF(Q1958&gt;0,(P1958*(Q1958^2))*(3.14159/6),"")</f>
        <v/>
      </c>
      <c r="S1958" t="s">
        <v>32</v>
      </c>
      <c r="T1958" t="s">
        <v>25</v>
      </c>
      <c r="U1958" t="s">
        <v>26</v>
      </c>
      <c r="V1958" t="s">
        <v>600</v>
      </c>
      <c r="X1958" t="s">
        <v>34</v>
      </c>
      <c r="AA1958" s="12" t="s">
        <v>835</v>
      </c>
      <c r="AB1958" t="str">
        <f>IF(Q1958&gt;0,"yes","no")</f>
        <v>no</v>
      </c>
      <c r="AC1958" t="str">
        <f>IF(O1958&gt;0,"yes","no")</f>
        <v>yes</v>
      </c>
      <c r="AD1958" t="str">
        <f>IF(AH1958="hatch","yes","no")</f>
        <v>no</v>
      </c>
      <c r="AE1958" t="str">
        <f>IF(AH1958="swimup","yes","no")</f>
        <v>no</v>
      </c>
      <c r="AF1958" t="str">
        <f>IF(AH1958="respiration","yes","no")</f>
        <v>no</v>
      </c>
      <c r="AH1958" t="s">
        <v>29</v>
      </c>
      <c r="AI1958">
        <f>IF(O1958&gt;0,(IF(S1958="live",O1958*0.84,IF(S1958="dried.ethanol",O1958*0.8449+2.8227,O1958))),"")</f>
        <v>11.382</v>
      </c>
      <c r="AJ1958" t="s">
        <v>593</v>
      </c>
      <c r="AL1958" t="str">
        <f>IF(OR(AND(Q1958=Q1959,P1958&gt;0),AND(O1958&gt;0,O1958=O1959)),"duplicate","")</f>
        <v/>
      </c>
      <c r="AM1958" t="s">
        <v>827</v>
      </c>
      <c r="AN1958" t="s">
        <v>827</v>
      </c>
      <c r="AO1958" t="s">
        <v>826</v>
      </c>
      <c r="AP1958" t="s">
        <v>826</v>
      </c>
      <c r="AQ1958" t="s">
        <v>32</v>
      </c>
    </row>
    <row r="1959" spans="1:43" x14ac:dyDescent="0.2">
      <c r="A1959" s="28">
        <v>42924</v>
      </c>
      <c r="B1959" s="1">
        <v>42899</v>
      </c>
      <c r="C1959" s="1" t="str">
        <f>IF(F1959="Kup","6/13/2017",IF(F1959="Sag","6/14/2017",""))</f>
        <v>6/13/2017</v>
      </c>
      <c r="D1959" s="27">
        <f>A1959-B1959</f>
        <v>25</v>
      </c>
      <c r="E1959" s="27">
        <f>A1959-C1959</f>
        <v>25</v>
      </c>
      <c r="F1959" t="s">
        <v>21</v>
      </c>
      <c r="G1959">
        <v>25</v>
      </c>
      <c r="H1959" t="s">
        <v>22</v>
      </c>
      <c r="I1959" s="12" t="s">
        <v>83</v>
      </c>
      <c r="J1959" s="12" t="s">
        <v>83</v>
      </c>
      <c r="K1959" s="3" t="s">
        <v>950</v>
      </c>
      <c r="L1959" s="3" t="s">
        <v>952</v>
      </c>
      <c r="M1959">
        <v>5</v>
      </c>
      <c r="N1959">
        <v>5</v>
      </c>
      <c r="O1959" s="23">
        <v>12.195</v>
      </c>
      <c r="R1959" t="str">
        <f>IF(Q1959&gt;0,(P1959*(Q1959^2))*(3.14159/6),"")</f>
        <v/>
      </c>
      <c r="S1959" t="s">
        <v>32</v>
      </c>
      <c r="T1959" t="s">
        <v>25</v>
      </c>
      <c r="U1959" t="s">
        <v>26</v>
      </c>
      <c r="V1959" t="s">
        <v>600</v>
      </c>
      <c r="X1959" t="s">
        <v>34</v>
      </c>
      <c r="AA1959" s="12" t="s">
        <v>835</v>
      </c>
      <c r="AB1959" t="str">
        <f>IF(Q1959&gt;0,"yes","no")</f>
        <v>no</v>
      </c>
      <c r="AC1959" t="str">
        <f>IF(O1959&gt;0,"yes","no")</f>
        <v>yes</v>
      </c>
      <c r="AD1959" t="str">
        <f>IF(AH1959="hatch","yes","no")</f>
        <v>no</v>
      </c>
      <c r="AE1959" t="str">
        <f>IF(AH1959="swimup","yes","no")</f>
        <v>no</v>
      </c>
      <c r="AF1959" t="str">
        <f>IF(AH1959="respiration","yes","no")</f>
        <v>no</v>
      </c>
      <c r="AH1959" t="s">
        <v>29</v>
      </c>
      <c r="AI1959">
        <f>IF(O1959&gt;0,(IF(S1959="live",O1959*0.84,IF(S1959="dried.ethanol",O1959*0.8449+2.8227,O1959))),"")</f>
        <v>12.195</v>
      </c>
      <c r="AJ1959" t="s">
        <v>593</v>
      </c>
      <c r="AL1959" t="str">
        <f>IF(OR(AND(Q1959=Q1960,P1959&gt;0),AND(O1959&gt;0,O1959=O1960)),"duplicate","")</f>
        <v/>
      </c>
      <c r="AM1959" t="s">
        <v>827</v>
      </c>
      <c r="AN1959" t="s">
        <v>827</v>
      </c>
      <c r="AO1959" t="s">
        <v>826</v>
      </c>
      <c r="AP1959" t="s">
        <v>826</v>
      </c>
      <c r="AQ1959" t="s">
        <v>32</v>
      </c>
    </row>
    <row r="1960" spans="1:43" x14ac:dyDescent="0.2">
      <c r="A1960" s="28">
        <v>42924</v>
      </c>
      <c r="B1960" s="1">
        <v>42899</v>
      </c>
      <c r="C1960" s="1" t="str">
        <f>IF(F1960="Kup","6/13/2017",IF(F1960="Sag","6/14/2017",""))</f>
        <v>6/13/2017</v>
      </c>
      <c r="D1960" s="27">
        <f>A1960-B1960</f>
        <v>25</v>
      </c>
      <c r="E1960" s="27">
        <f>A1960-C1960</f>
        <v>25</v>
      </c>
      <c r="F1960" t="s">
        <v>21</v>
      </c>
      <c r="G1960">
        <v>25</v>
      </c>
      <c r="H1960" t="s">
        <v>22</v>
      </c>
      <c r="I1960" s="12" t="s">
        <v>86</v>
      </c>
      <c r="J1960" s="12" t="s">
        <v>86</v>
      </c>
      <c r="K1960" s="3" t="s">
        <v>953</v>
      </c>
      <c r="L1960" s="3" t="s">
        <v>952</v>
      </c>
      <c r="M1960">
        <v>1</v>
      </c>
      <c r="N1960">
        <v>1</v>
      </c>
      <c r="O1960" s="23">
        <v>12.907999999999999</v>
      </c>
      <c r="R1960" t="str">
        <f>IF(Q1960&gt;0,(P1960*(Q1960^2))*(3.14159/6),"")</f>
        <v/>
      </c>
      <c r="S1960" t="s">
        <v>32</v>
      </c>
      <c r="T1960" t="s">
        <v>25</v>
      </c>
      <c r="U1960" t="s">
        <v>26</v>
      </c>
      <c r="V1960" t="s">
        <v>601</v>
      </c>
      <c r="X1960" t="s">
        <v>34</v>
      </c>
      <c r="AA1960" s="12" t="s">
        <v>835</v>
      </c>
      <c r="AB1960" t="str">
        <f>IF(Q1960&gt;0,"yes","no")</f>
        <v>no</v>
      </c>
      <c r="AC1960" t="str">
        <f>IF(O1960&gt;0,"yes","no")</f>
        <v>yes</v>
      </c>
      <c r="AD1960" t="str">
        <f>IF(AH1960="hatch","yes","no")</f>
        <v>no</v>
      </c>
      <c r="AE1960" t="str">
        <f>IF(AH1960="swimup","yes","no")</f>
        <v>no</v>
      </c>
      <c r="AF1960" t="str">
        <f>IF(AH1960="respiration","yes","no")</f>
        <v>no</v>
      </c>
      <c r="AH1960" t="s">
        <v>29</v>
      </c>
      <c r="AI1960">
        <f>IF(O1960&gt;0,(IF(S1960="live",O1960*0.84,IF(S1960="dried.ethanol",O1960*0.8449+2.8227,O1960))),"")</f>
        <v>12.907999999999999</v>
      </c>
      <c r="AJ1960" t="s">
        <v>593</v>
      </c>
      <c r="AL1960" t="str">
        <f>IF(OR(AND(Q1960=Q1961,P1960&gt;0),AND(O1960&gt;0,O1960=O1961)),"duplicate","")</f>
        <v/>
      </c>
      <c r="AM1960" t="s">
        <v>827</v>
      </c>
      <c r="AN1960" t="s">
        <v>827</v>
      </c>
      <c r="AO1960" t="s">
        <v>826</v>
      </c>
      <c r="AP1960" t="s">
        <v>826</v>
      </c>
      <c r="AQ1960" t="s">
        <v>32</v>
      </c>
    </row>
    <row r="1961" spans="1:43" x14ac:dyDescent="0.2">
      <c r="A1961" s="28">
        <v>42924</v>
      </c>
      <c r="B1961" s="1">
        <v>42899</v>
      </c>
      <c r="C1961" s="1" t="str">
        <f>IF(F1961="Kup","6/13/2017",IF(F1961="Sag","6/14/2017",""))</f>
        <v>6/13/2017</v>
      </c>
      <c r="D1961" s="27">
        <f>A1961-B1961</f>
        <v>25</v>
      </c>
      <c r="E1961" s="27">
        <f>A1961-C1961</f>
        <v>25</v>
      </c>
      <c r="F1961" t="s">
        <v>21</v>
      </c>
      <c r="G1961">
        <v>25</v>
      </c>
      <c r="H1961" t="s">
        <v>22</v>
      </c>
      <c r="I1961" s="12" t="s">
        <v>86</v>
      </c>
      <c r="J1961" s="12" t="s">
        <v>86</v>
      </c>
      <c r="K1961" s="3" t="s">
        <v>953</v>
      </c>
      <c r="L1961" s="3" t="s">
        <v>952</v>
      </c>
      <c r="M1961">
        <v>2</v>
      </c>
      <c r="N1961">
        <v>2</v>
      </c>
      <c r="O1961" s="23">
        <v>11.928000000000001</v>
      </c>
      <c r="R1961" t="str">
        <f>IF(Q1961&gt;0,(P1961*(Q1961^2))*(3.14159/6),"")</f>
        <v/>
      </c>
      <c r="S1961" t="s">
        <v>32</v>
      </c>
      <c r="T1961" t="s">
        <v>25</v>
      </c>
      <c r="U1961" t="s">
        <v>26</v>
      </c>
      <c r="V1961" t="s">
        <v>601</v>
      </c>
      <c r="X1961" t="s">
        <v>34</v>
      </c>
      <c r="AA1961" s="12" t="s">
        <v>835</v>
      </c>
      <c r="AB1961" t="str">
        <f>IF(Q1961&gt;0,"yes","no")</f>
        <v>no</v>
      </c>
      <c r="AC1961" t="str">
        <f>IF(O1961&gt;0,"yes","no")</f>
        <v>yes</v>
      </c>
      <c r="AD1961" t="str">
        <f>IF(AH1961="hatch","yes","no")</f>
        <v>no</v>
      </c>
      <c r="AE1961" t="str">
        <f>IF(AH1961="swimup","yes","no")</f>
        <v>no</v>
      </c>
      <c r="AF1961" t="str">
        <f>IF(AH1961="respiration","yes","no")</f>
        <v>no</v>
      </c>
      <c r="AH1961" t="s">
        <v>29</v>
      </c>
      <c r="AI1961">
        <f>IF(O1961&gt;0,(IF(S1961="live",O1961*0.84,IF(S1961="dried.ethanol",O1961*0.8449+2.8227,O1961))),"")</f>
        <v>11.928000000000001</v>
      </c>
      <c r="AJ1961" t="s">
        <v>593</v>
      </c>
      <c r="AL1961" t="str">
        <f>IF(OR(AND(Q1961=Q1962,P1961&gt;0),AND(O1961&gt;0,O1961=O1962)),"duplicate","")</f>
        <v/>
      </c>
      <c r="AM1961" t="s">
        <v>827</v>
      </c>
      <c r="AN1961" t="s">
        <v>827</v>
      </c>
      <c r="AO1961" t="s">
        <v>826</v>
      </c>
      <c r="AP1961" t="s">
        <v>826</v>
      </c>
      <c r="AQ1961" t="s">
        <v>32</v>
      </c>
    </row>
    <row r="1962" spans="1:43" x14ac:dyDescent="0.2">
      <c r="A1962" s="28">
        <v>42924</v>
      </c>
      <c r="B1962" s="1">
        <v>42899</v>
      </c>
      <c r="C1962" s="1" t="str">
        <f>IF(F1962="Kup","6/13/2017",IF(F1962="Sag","6/14/2017",""))</f>
        <v>6/13/2017</v>
      </c>
      <c r="D1962" s="27">
        <f>A1962-B1962</f>
        <v>25</v>
      </c>
      <c r="E1962" s="27">
        <f>A1962-C1962</f>
        <v>25</v>
      </c>
      <c r="F1962" t="s">
        <v>21</v>
      </c>
      <c r="G1962">
        <v>25</v>
      </c>
      <c r="H1962" t="s">
        <v>22</v>
      </c>
      <c r="I1962" s="12" t="s">
        <v>86</v>
      </c>
      <c r="J1962" s="12" t="s">
        <v>86</v>
      </c>
      <c r="K1962" s="3" t="s">
        <v>953</v>
      </c>
      <c r="L1962" s="3" t="s">
        <v>952</v>
      </c>
      <c r="M1962">
        <v>3</v>
      </c>
      <c r="N1962">
        <v>3</v>
      </c>
      <c r="O1962" s="23">
        <v>11.643000000000001</v>
      </c>
      <c r="R1962" t="str">
        <f>IF(Q1962&gt;0,(P1962*(Q1962^2))*(3.14159/6),"")</f>
        <v/>
      </c>
      <c r="S1962" t="s">
        <v>32</v>
      </c>
      <c r="T1962" t="s">
        <v>25</v>
      </c>
      <c r="U1962" t="s">
        <v>26</v>
      </c>
      <c r="V1962" t="s">
        <v>601</v>
      </c>
      <c r="X1962" t="s">
        <v>34</v>
      </c>
      <c r="AA1962" s="12" t="s">
        <v>835</v>
      </c>
      <c r="AB1962" t="str">
        <f>IF(Q1962&gt;0,"yes","no")</f>
        <v>no</v>
      </c>
      <c r="AC1962" t="str">
        <f>IF(O1962&gt;0,"yes","no")</f>
        <v>yes</v>
      </c>
      <c r="AD1962" t="str">
        <f>IF(AH1962="hatch","yes","no")</f>
        <v>no</v>
      </c>
      <c r="AE1962" t="str">
        <f>IF(AH1962="swimup","yes","no")</f>
        <v>no</v>
      </c>
      <c r="AF1962" t="str">
        <f>IF(AH1962="respiration","yes","no")</f>
        <v>no</v>
      </c>
      <c r="AH1962" t="s">
        <v>29</v>
      </c>
      <c r="AI1962">
        <f>IF(O1962&gt;0,(IF(S1962="live",O1962*0.84,IF(S1962="dried.ethanol",O1962*0.8449+2.8227,O1962))),"")</f>
        <v>11.643000000000001</v>
      </c>
      <c r="AJ1962" t="s">
        <v>593</v>
      </c>
      <c r="AL1962" t="str">
        <f>IF(OR(AND(Q1962=Q1963,P1962&gt;0),AND(O1962&gt;0,O1962=O1963)),"duplicate","")</f>
        <v/>
      </c>
      <c r="AM1962" t="s">
        <v>827</v>
      </c>
      <c r="AN1962" t="s">
        <v>827</v>
      </c>
      <c r="AO1962" t="s">
        <v>826</v>
      </c>
      <c r="AP1962" t="s">
        <v>826</v>
      </c>
      <c r="AQ1962" t="s">
        <v>32</v>
      </c>
    </row>
    <row r="1963" spans="1:43" x14ac:dyDescent="0.2">
      <c r="A1963" s="28">
        <v>42924</v>
      </c>
      <c r="B1963" s="1">
        <v>42899</v>
      </c>
      <c r="C1963" s="1" t="str">
        <f>IF(F1963="Kup","6/13/2017",IF(F1963="Sag","6/14/2017",""))</f>
        <v>6/13/2017</v>
      </c>
      <c r="D1963" s="27">
        <f>A1963-B1963</f>
        <v>25</v>
      </c>
      <c r="E1963" s="27">
        <f>A1963-C1963</f>
        <v>25</v>
      </c>
      <c r="F1963" t="s">
        <v>21</v>
      </c>
      <c r="G1963">
        <v>25</v>
      </c>
      <c r="H1963" t="s">
        <v>22</v>
      </c>
      <c r="I1963" s="12" t="s">
        <v>86</v>
      </c>
      <c r="J1963" s="12" t="s">
        <v>86</v>
      </c>
      <c r="K1963" s="3" t="s">
        <v>953</v>
      </c>
      <c r="L1963" s="3" t="s">
        <v>952</v>
      </c>
      <c r="M1963">
        <v>4</v>
      </c>
      <c r="N1963">
        <v>4</v>
      </c>
      <c r="O1963" s="23">
        <v>11.789</v>
      </c>
      <c r="R1963" t="str">
        <f>IF(Q1963&gt;0,(P1963*(Q1963^2))*(3.14159/6),"")</f>
        <v/>
      </c>
      <c r="S1963" t="s">
        <v>32</v>
      </c>
      <c r="T1963" t="s">
        <v>25</v>
      </c>
      <c r="U1963" t="s">
        <v>26</v>
      </c>
      <c r="V1963" t="s">
        <v>601</v>
      </c>
      <c r="X1963" t="s">
        <v>34</v>
      </c>
      <c r="AA1963" s="12" t="s">
        <v>835</v>
      </c>
      <c r="AB1963" t="str">
        <f>IF(Q1963&gt;0,"yes","no")</f>
        <v>no</v>
      </c>
      <c r="AC1963" t="str">
        <f>IF(O1963&gt;0,"yes","no")</f>
        <v>yes</v>
      </c>
      <c r="AD1963" t="str">
        <f>IF(AH1963="hatch","yes","no")</f>
        <v>no</v>
      </c>
      <c r="AE1963" t="str">
        <f>IF(AH1963="swimup","yes","no")</f>
        <v>no</v>
      </c>
      <c r="AF1963" t="str">
        <f>IF(AH1963="respiration","yes","no")</f>
        <v>no</v>
      </c>
      <c r="AH1963" t="s">
        <v>29</v>
      </c>
      <c r="AI1963">
        <f>IF(O1963&gt;0,(IF(S1963="live",O1963*0.84,IF(S1963="dried.ethanol",O1963*0.8449+2.8227,O1963))),"")</f>
        <v>11.789</v>
      </c>
      <c r="AJ1963" t="s">
        <v>593</v>
      </c>
      <c r="AL1963" t="str">
        <f>IF(OR(AND(Q1963=Q1964,P1963&gt;0),AND(O1963&gt;0,O1963=O1964)),"duplicate","")</f>
        <v/>
      </c>
      <c r="AM1963" t="s">
        <v>827</v>
      </c>
      <c r="AN1963" t="s">
        <v>827</v>
      </c>
      <c r="AO1963" t="s">
        <v>826</v>
      </c>
      <c r="AP1963" t="s">
        <v>826</v>
      </c>
      <c r="AQ1963" t="s">
        <v>32</v>
      </c>
    </row>
    <row r="1964" spans="1:43" x14ac:dyDescent="0.2">
      <c r="A1964" s="28">
        <v>42924</v>
      </c>
      <c r="B1964" s="1">
        <v>42899</v>
      </c>
      <c r="C1964" s="1" t="str">
        <f>IF(F1964="Kup","6/13/2017",IF(F1964="Sag","6/14/2017",""))</f>
        <v>6/13/2017</v>
      </c>
      <c r="D1964" s="27">
        <f>A1964-B1964</f>
        <v>25</v>
      </c>
      <c r="E1964" s="27">
        <f>A1964-C1964</f>
        <v>25</v>
      </c>
      <c r="F1964" t="s">
        <v>21</v>
      </c>
      <c r="G1964">
        <v>25</v>
      </c>
      <c r="H1964" t="s">
        <v>22</v>
      </c>
      <c r="I1964" s="12" t="s">
        <v>86</v>
      </c>
      <c r="J1964" s="12" t="s">
        <v>86</v>
      </c>
      <c r="K1964" s="3" t="s">
        <v>953</v>
      </c>
      <c r="L1964" s="3" t="s">
        <v>952</v>
      </c>
      <c r="M1964">
        <v>5</v>
      </c>
      <c r="N1964">
        <v>5</v>
      </c>
      <c r="O1964" s="23">
        <v>12.157999999999999</v>
      </c>
      <c r="R1964" t="str">
        <f>IF(Q1964&gt;0,(P1964*(Q1964^2))*(3.14159/6),"")</f>
        <v/>
      </c>
      <c r="S1964" t="s">
        <v>32</v>
      </c>
      <c r="T1964" t="s">
        <v>25</v>
      </c>
      <c r="U1964" t="s">
        <v>26</v>
      </c>
      <c r="V1964" t="s">
        <v>601</v>
      </c>
      <c r="X1964" t="s">
        <v>34</v>
      </c>
      <c r="AA1964" s="12" t="s">
        <v>835</v>
      </c>
      <c r="AB1964" t="str">
        <f>IF(Q1964&gt;0,"yes","no")</f>
        <v>no</v>
      </c>
      <c r="AC1964" t="str">
        <f>IF(O1964&gt;0,"yes","no")</f>
        <v>yes</v>
      </c>
      <c r="AD1964" t="str">
        <f>IF(AH1964="hatch","yes","no")</f>
        <v>no</v>
      </c>
      <c r="AE1964" t="str">
        <f>IF(AH1964="swimup","yes","no")</f>
        <v>no</v>
      </c>
      <c r="AF1964" t="str">
        <f>IF(AH1964="respiration","yes","no")</f>
        <v>no</v>
      </c>
      <c r="AH1964" t="s">
        <v>29</v>
      </c>
      <c r="AI1964">
        <f>IF(O1964&gt;0,(IF(S1964="live",O1964*0.84,IF(S1964="dried.ethanol",O1964*0.8449+2.8227,O1964))),"")</f>
        <v>12.157999999999999</v>
      </c>
      <c r="AJ1964" t="s">
        <v>593</v>
      </c>
      <c r="AL1964" t="str">
        <f>IF(OR(AND(Q1964=Q1965,P1964&gt;0),AND(O1964&gt;0,O1964=O1965)),"duplicate","")</f>
        <v/>
      </c>
      <c r="AM1964" t="s">
        <v>827</v>
      </c>
      <c r="AN1964" t="s">
        <v>827</v>
      </c>
      <c r="AO1964" t="s">
        <v>826</v>
      </c>
      <c r="AP1964" t="s">
        <v>826</v>
      </c>
      <c r="AQ1964" t="s">
        <v>32</v>
      </c>
    </row>
    <row r="1965" spans="1:43" x14ac:dyDescent="0.2">
      <c r="A1965" s="28">
        <v>42924</v>
      </c>
      <c r="B1965" s="1">
        <v>42899</v>
      </c>
      <c r="C1965" s="1" t="str">
        <f>IF(F1965="Kup","6/13/2017",IF(F1965="Sag","6/14/2017",""))</f>
        <v>6/13/2017</v>
      </c>
      <c r="D1965" s="27">
        <f>A1965-B1965</f>
        <v>25</v>
      </c>
      <c r="E1965" s="27">
        <f>A1965-C1965</f>
        <v>25</v>
      </c>
      <c r="F1965" t="s">
        <v>21</v>
      </c>
      <c r="G1965">
        <v>25</v>
      </c>
      <c r="H1965" t="s">
        <v>22</v>
      </c>
      <c r="I1965" s="12" t="s">
        <v>89</v>
      </c>
      <c r="J1965" s="12" t="s">
        <v>89</v>
      </c>
      <c r="K1965" s="3" t="s">
        <v>954</v>
      </c>
      <c r="L1965" s="3" t="s">
        <v>955</v>
      </c>
      <c r="M1965">
        <v>1</v>
      </c>
      <c r="N1965">
        <v>1</v>
      </c>
      <c r="O1965" s="23">
        <v>10.382999999999999</v>
      </c>
      <c r="R1965" t="str">
        <f>IF(Q1965&gt;0,(P1965*(Q1965^2))*(3.14159/6),"")</f>
        <v/>
      </c>
      <c r="S1965" t="s">
        <v>32</v>
      </c>
      <c r="T1965" t="s">
        <v>25</v>
      </c>
      <c r="U1965" t="s">
        <v>26</v>
      </c>
      <c r="V1965" t="s">
        <v>609</v>
      </c>
      <c r="X1965" t="s">
        <v>34</v>
      </c>
      <c r="AA1965" s="12" t="s">
        <v>835</v>
      </c>
      <c r="AB1965" t="str">
        <f>IF(Q1965&gt;0,"yes","no")</f>
        <v>no</v>
      </c>
      <c r="AC1965" t="str">
        <f>IF(O1965&gt;0,"yes","no")</f>
        <v>yes</v>
      </c>
      <c r="AD1965" t="str">
        <f>IF(AH1965="hatch","yes","no")</f>
        <v>no</v>
      </c>
      <c r="AE1965" t="str">
        <f>IF(AH1965="swimup","yes","no")</f>
        <v>no</v>
      </c>
      <c r="AF1965" t="str">
        <f>IF(AH1965="respiration","yes","no")</f>
        <v>no</v>
      </c>
      <c r="AH1965" t="s">
        <v>29</v>
      </c>
      <c r="AI1965">
        <f>IF(O1965&gt;0,(IF(S1965="live",O1965*0.84,IF(S1965="dried.ethanol",O1965*0.8449+2.8227,O1965))),"")</f>
        <v>10.382999999999999</v>
      </c>
      <c r="AJ1965" t="s">
        <v>593</v>
      </c>
      <c r="AL1965" t="str">
        <f>IF(OR(AND(Q1965=Q1966,P1965&gt;0),AND(O1965&gt;0,O1965=O1966)),"duplicate","")</f>
        <v/>
      </c>
      <c r="AM1965" t="s">
        <v>827</v>
      </c>
      <c r="AN1965" t="s">
        <v>827</v>
      </c>
      <c r="AO1965" t="s">
        <v>826</v>
      </c>
      <c r="AP1965" t="s">
        <v>826</v>
      </c>
      <c r="AQ1965" t="s">
        <v>32</v>
      </c>
    </row>
    <row r="1966" spans="1:43" x14ac:dyDescent="0.2">
      <c r="A1966" s="28">
        <v>42924</v>
      </c>
      <c r="B1966" s="1">
        <v>42899</v>
      </c>
      <c r="C1966" s="1" t="str">
        <f>IF(F1966="Kup","6/13/2017",IF(F1966="Sag","6/14/2017",""))</f>
        <v>6/13/2017</v>
      </c>
      <c r="D1966" s="27">
        <f>A1966-B1966</f>
        <v>25</v>
      </c>
      <c r="E1966" s="27">
        <f>A1966-C1966</f>
        <v>25</v>
      </c>
      <c r="F1966" t="s">
        <v>21</v>
      </c>
      <c r="G1966">
        <v>25</v>
      </c>
      <c r="H1966" t="s">
        <v>22</v>
      </c>
      <c r="I1966" s="12" t="s">
        <v>89</v>
      </c>
      <c r="J1966" s="12" t="s">
        <v>89</v>
      </c>
      <c r="K1966" s="3" t="s">
        <v>954</v>
      </c>
      <c r="L1966" s="3" t="s">
        <v>955</v>
      </c>
      <c r="M1966">
        <v>2</v>
      </c>
      <c r="N1966">
        <v>2</v>
      </c>
      <c r="O1966" s="23">
        <v>11.375999999999999</v>
      </c>
      <c r="R1966" t="str">
        <f>IF(Q1966&gt;0,(P1966*(Q1966^2))*(3.14159/6),"")</f>
        <v/>
      </c>
      <c r="S1966" t="s">
        <v>32</v>
      </c>
      <c r="T1966" t="s">
        <v>25</v>
      </c>
      <c r="U1966" t="s">
        <v>26</v>
      </c>
      <c r="V1966" t="s">
        <v>609</v>
      </c>
      <c r="X1966" t="s">
        <v>34</v>
      </c>
      <c r="AA1966" s="12" t="s">
        <v>835</v>
      </c>
      <c r="AB1966" t="str">
        <f>IF(Q1966&gt;0,"yes","no")</f>
        <v>no</v>
      </c>
      <c r="AC1966" t="str">
        <f>IF(O1966&gt;0,"yes","no")</f>
        <v>yes</v>
      </c>
      <c r="AD1966" t="str">
        <f>IF(AH1966="hatch","yes","no")</f>
        <v>no</v>
      </c>
      <c r="AE1966" t="str">
        <f>IF(AH1966="swimup","yes","no")</f>
        <v>no</v>
      </c>
      <c r="AF1966" t="str">
        <f>IF(AH1966="respiration","yes","no")</f>
        <v>no</v>
      </c>
      <c r="AH1966" t="s">
        <v>29</v>
      </c>
      <c r="AI1966">
        <f>IF(O1966&gt;0,(IF(S1966="live",O1966*0.84,IF(S1966="dried.ethanol",O1966*0.8449+2.8227,O1966))),"")</f>
        <v>11.375999999999999</v>
      </c>
      <c r="AJ1966" t="s">
        <v>593</v>
      </c>
      <c r="AL1966" t="str">
        <f>IF(OR(AND(Q1966=Q1967,P1966&gt;0),AND(O1966&gt;0,O1966=O1967)),"duplicate","")</f>
        <v/>
      </c>
      <c r="AM1966" t="s">
        <v>827</v>
      </c>
      <c r="AN1966" t="s">
        <v>827</v>
      </c>
      <c r="AO1966" t="s">
        <v>826</v>
      </c>
      <c r="AP1966" t="s">
        <v>826</v>
      </c>
      <c r="AQ1966" t="s">
        <v>32</v>
      </c>
    </row>
    <row r="1967" spans="1:43" x14ac:dyDescent="0.2">
      <c r="A1967" s="28">
        <v>42924</v>
      </c>
      <c r="B1967" s="1">
        <v>42899</v>
      </c>
      <c r="C1967" s="1" t="str">
        <f>IF(F1967="Kup","6/13/2017",IF(F1967="Sag","6/14/2017",""))</f>
        <v>6/13/2017</v>
      </c>
      <c r="D1967" s="27">
        <f>A1967-B1967</f>
        <v>25</v>
      </c>
      <c r="E1967" s="27">
        <f>A1967-C1967</f>
        <v>25</v>
      </c>
      <c r="F1967" t="s">
        <v>21</v>
      </c>
      <c r="G1967">
        <v>25</v>
      </c>
      <c r="H1967" t="s">
        <v>22</v>
      </c>
      <c r="I1967" s="12" t="s">
        <v>89</v>
      </c>
      <c r="J1967" s="12" t="s">
        <v>89</v>
      </c>
      <c r="K1967" s="3" t="s">
        <v>954</v>
      </c>
      <c r="L1967" s="3" t="s">
        <v>955</v>
      </c>
      <c r="M1967">
        <v>3</v>
      </c>
      <c r="N1967">
        <v>3</v>
      </c>
      <c r="O1967" s="23">
        <v>10.907</v>
      </c>
      <c r="R1967" t="str">
        <f>IF(Q1967&gt;0,(P1967*(Q1967^2))*(3.14159/6),"")</f>
        <v/>
      </c>
      <c r="S1967" t="s">
        <v>32</v>
      </c>
      <c r="T1967" t="s">
        <v>25</v>
      </c>
      <c r="U1967" t="s">
        <v>26</v>
      </c>
      <c r="V1967" t="s">
        <v>609</v>
      </c>
      <c r="X1967" t="s">
        <v>34</v>
      </c>
      <c r="AA1967" s="12" t="s">
        <v>835</v>
      </c>
      <c r="AB1967" t="str">
        <f>IF(Q1967&gt;0,"yes","no")</f>
        <v>no</v>
      </c>
      <c r="AC1967" t="str">
        <f>IF(O1967&gt;0,"yes","no")</f>
        <v>yes</v>
      </c>
      <c r="AD1967" t="str">
        <f>IF(AH1967="hatch","yes","no")</f>
        <v>no</v>
      </c>
      <c r="AE1967" t="str">
        <f>IF(AH1967="swimup","yes","no")</f>
        <v>no</v>
      </c>
      <c r="AF1967" t="str">
        <f>IF(AH1967="respiration","yes","no")</f>
        <v>no</v>
      </c>
      <c r="AH1967" t="s">
        <v>29</v>
      </c>
      <c r="AI1967">
        <f>IF(O1967&gt;0,(IF(S1967="live",O1967*0.84,IF(S1967="dried.ethanol",O1967*0.8449+2.8227,O1967))),"")</f>
        <v>10.907</v>
      </c>
      <c r="AJ1967" t="s">
        <v>593</v>
      </c>
      <c r="AL1967" t="str">
        <f>IF(OR(AND(Q1967=Q1968,P1967&gt;0),AND(O1967&gt;0,O1967=O1968)),"duplicate","")</f>
        <v/>
      </c>
      <c r="AM1967" t="s">
        <v>827</v>
      </c>
      <c r="AN1967" t="s">
        <v>827</v>
      </c>
      <c r="AO1967" t="s">
        <v>826</v>
      </c>
      <c r="AP1967" t="s">
        <v>826</v>
      </c>
      <c r="AQ1967" t="s">
        <v>32</v>
      </c>
    </row>
    <row r="1968" spans="1:43" x14ac:dyDescent="0.2">
      <c r="A1968" s="28">
        <v>42924</v>
      </c>
      <c r="B1968" s="1">
        <v>42899</v>
      </c>
      <c r="C1968" s="1" t="str">
        <f>IF(F1968="Kup","6/13/2017",IF(F1968="Sag","6/14/2017",""))</f>
        <v>6/13/2017</v>
      </c>
      <c r="D1968" s="27">
        <f>A1968-B1968</f>
        <v>25</v>
      </c>
      <c r="E1968" s="27">
        <f>A1968-C1968</f>
        <v>25</v>
      </c>
      <c r="F1968" t="s">
        <v>21</v>
      </c>
      <c r="G1968">
        <v>25</v>
      </c>
      <c r="H1968" t="s">
        <v>22</v>
      </c>
      <c r="I1968" s="12" t="s">
        <v>89</v>
      </c>
      <c r="J1968" s="12" t="s">
        <v>89</v>
      </c>
      <c r="K1968" s="3" t="s">
        <v>954</v>
      </c>
      <c r="L1968" s="3" t="s">
        <v>955</v>
      </c>
      <c r="M1968">
        <v>4</v>
      </c>
      <c r="N1968">
        <v>4</v>
      </c>
      <c r="O1968" s="23">
        <v>10.645</v>
      </c>
      <c r="R1968" t="str">
        <f>IF(Q1968&gt;0,(P1968*(Q1968^2))*(3.14159/6),"")</f>
        <v/>
      </c>
      <c r="S1968" t="s">
        <v>32</v>
      </c>
      <c r="T1968" t="s">
        <v>25</v>
      </c>
      <c r="U1968" t="s">
        <v>26</v>
      </c>
      <c r="V1968" t="s">
        <v>609</v>
      </c>
      <c r="X1968" t="s">
        <v>34</v>
      </c>
      <c r="AA1968" s="12" t="s">
        <v>835</v>
      </c>
      <c r="AB1968" t="str">
        <f>IF(Q1968&gt;0,"yes","no")</f>
        <v>no</v>
      </c>
      <c r="AC1968" t="str">
        <f>IF(O1968&gt;0,"yes","no")</f>
        <v>yes</v>
      </c>
      <c r="AD1968" t="str">
        <f>IF(AH1968="hatch","yes","no")</f>
        <v>no</v>
      </c>
      <c r="AE1968" t="str">
        <f>IF(AH1968="swimup","yes","no")</f>
        <v>no</v>
      </c>
      <c r="AF1968" t="str">
        <f>IF(AH1968="respiration","yes","no")</f>
        <v>no</v>
      </c>
      <c r="AH1968" t="s">
        <v>29</v>
      </c>
      <c r="AI1968">
        <f>IF(O1968&gt;0,(IF(S1968="live",O1968*0.84,IF(S1968="dried.ethanol",O1968*0.8449+2.8227,O1968))),"")</f>
        <v>10.645</v>
      </c>
      <c r="AJ1968" t="s">
        <v>593</v>
      </c>
      <c r="AL1968" t="str">
        <f>IF(OR(AND(Q1968=Q1969,P1968&gt;0),AND(O1968&gt;0,O1968=O1969)),"duplicate","")</f>
        <v/>
      </c>
      <c r="AM1968" t="s">
        <v>827</v>
      </c>
      <c r="AN1968" t="s">
        <v>827</v>
      </c>
      <c r="AO1968" t="s">
        <v>826</v>
      </c>
      <c r="AP1968" t="s">
        <v>826</v>
      </c>
      <c r="AQ1968" t="s">
        <v>32</v>
      </c>
    </row>
    <row r="1969" spans="1:43" x14ac:dyDescent="0.2">
      <c r="A1969" s="28">
        <v>42924</v>
      </c>
      <c r="B1969" s="1">
        <v>42899</v>
      </c>
      <c r="C1969" s="1" t="str">
        <f>IF(F1969="Kup","6/13/2017",IF(F1969="Sag","6/14/2017",""))</f>
        <v>6/13/2017</v>
      </c>
      <c r="D1969" s="27">
        <f>A1969-B1969</f>
        <v>25</v>
      </c>
      <c r="E1969" s="27">
        <f>A1969-C1969</f>
        <v>25</v>
      </c>
      <c r="F1969" t="s">
        <v>21</v>
      </c>
      <c r="G1969">
        <v>25</v>
      </c>
      <c r="H1969" t="s">
        <v>22</v>
      </c>
      <c r="I1969" s="12" t="s">
        <v>89</v>
      </c>
      <c r="J1969" s="12" t="s">
        <v>89</v>
      </c>
      <c r="K1969" s="3" t="s">
        <v>954</v>
      </c>
      <c r="L1969" s="3" t="s">
        <v>955</v>
      </c>
      <c r="M1969">
        <v>5</v>
      </c>
      <c r="N1969">
        <v>5</v>
      </c>
      <c r="O1969" s="23">
        <v>10.826000000000001</v>
      </c>
      <c r="R1969" t="str">
        <f>IF(Q1969&gt;0,(P1969*(Q1969^2))*(3.14159/6),"")</f>
        <v/>
      </c>
      <c r="S1969" t="s">
        <v>32</v>
      </c>
      <c r="T1969" t="s">
        <v>25</v>
      </c>
      <c r="U1969" t="s">
        <v>26</v>
      </c>
      <c r="V1969" t="s">
        <v>609</v>
      </c>
      <c r="X1969" t="s">
        <v>34</v>
      </c>
      <c r="AA1969" s="12" t="s">
        <v>835</v>
      </c>
      <c r="AB1969" t="str">
        <f>IF(Q1969&gt;0,"yes","no")</f>
        <v>no</v>
      </c>
      <c r="AC1969" t="str">
        <f>IF(O1969&gt;0,"yes","no")</f>
        <v>yes</v>
      </c>
      <c r="AD1969" t="str">
        <f>IF(AH1969="hatch","yes","no")</f>
        <v>no</v>
      </c>
      <c r="AE1969" t="str">
        <f>IF(AH1969="swimup","yes","no")</f>
        <v>no</v>
      </c>
      <c r="AF1969" t="str">
        <f>IF(AH1969="respiration","yes","no")</f>
        <v>no</v>
      </c>
      <c r="AH1969" t="s">
        <v>29</v>
      </c>
      <c r="AI1969">
        <f>IF(O1969&gt;0,(IF(S1969="live",O1969*0.84,IF(S1969="dried.ethanol",O1969*0.8449+2.8227,O1969))),"")</f>
        <v>10.826000000000001</v>
      </c>
      <c r="AJ1969" t="s">
        <v>593</v>
      </c>
      <c r="AL1969" t="str">
        <f>IF(OR(AND(Q1969=Q1970,P1969&gt;0),AND(O1969&gt;0,O1969=O1970)),"duplicate","")</f>
        <v/>
      </c>
      <c r="AM1969" t="s">
        <v>827</v>
      </c>
      <c r="AN1969" t="s">
        <v>827</v>
      </c>
      <c r="AO1969" t="s">
        <v>826</v>
      </c>
      <c r="AP1969" t="s">
        <v>826</v>
      </c>
      <c r="AQ1969" t="s">
        <v>32</v>
      </c>
    </row>
    <row r="1970" spans="1:43" x14ac:dyDescent="0.2">
      <c r="A1970" s="28">
        <v>42924</v>
      </c>
      <c r="B1970" s="1">
        <v>42899</v>
      </c>
      <c r="C1970" s="1" t="str">
        <f>IF(F1970="Kup","6/13/2017",IF(F1970="Sag","6/14/2017",""))</f>
        <v>6/13/2017</v>
      </c>
      <c r="D1970" s="27">
        <f>A1970-B1970</f>
        <v>25</v>
      </c>
      <c r="E1970" s="27">
        <f>A1970-C1970</f>
        <v>25</v>
      </c>
      <c r="F1970" t="s">
        <v>21</v>
      </c>
      <c r="G1970">
        <v>25</v>
      </c>
      <c r="H1970" t="s">
        <v>22</v>
      </c>
      <c r="I1970" s="12" t="s">
        <v>23</v>
      </c>
      <c r="J1970" s="12" t="s">
        <v>23</v>
      </c>
      <c r="K1970" s="3" t="s">
        <v>956</v>
      </c>
      <c r="L1970" s="3" t="s">
        <v>955</v>
      </c>
      <c r="M1970">
        <v>1</v>
      </c>
      <c r="N1970">
        <v>1</v>
      </c>
      <c r="O1970" s="23">
        <v>11.182</v>
      </c>
      <c r="R1970" t="str">
        <f>IF(Q1970&gt;0,(P1970*(Q1970^2))*(3.14159/6),"")</f>
        <v/>
      </c>
      <c r="S1970" t="s">
        <v>32</v>
      </c>
      <c r="T1970" t="s">
        <v>25</v>
      </c>
      <c r="U1970" t="s">
        <v>26</v>
      </c>
      <c r="V1970" t="s">
        <v>610</v>
      </c>
      <c r="X1970" t="s">
        <v>34</v>
      </c>
      <c r="AA1970" s="12" t="s">
        <v>835</v>
      </c>
      <c r="AB1970" t="str">
        <f>IF(Q1970&gt;0,"yes","no")</f>
        <v>no</v>
      </c>
      <c r="AC1970" t="str">
        <f>IF(O1970&gt;0,"yes","no")</f>
        <v>yes</v>
      </c>
      <c r="AD1970" t="str">
        <f>IF(AH1970="hatch","yes","no")</f>
        <v>no</v>
      </c>
      <c r="AE1970" t="str">
        <f>IF(AH1970="swimup","yes","no")</f>
        <v>no</v>
      </c>
      <c r="AF1970" t="str">
        <f>IF(AH1970="respiration","yes","no")</f>
        <v>no</v>
      </c>
      <c r="AH1970" t="s">
        <v>29</v>
      </c>
      <c r="AI1970">
        <f>IF(O1970&gt;0,(IF(S1970="live",O1970*0.84,IF(S1970="dried.ethanol",O1970*0.8449+2.8227,O1970))),"")</f>
        <v>11.182</v>
      </c>
      <c r="AJ1970" t="s">
        <v>593</v>
      </c>
      <c r="AL1970" t="str">
        <f>IF(OR(AND(Q1970=Q1971,P1970&gt;0),AND(O1970&gt;0,O1970=O1971)),"duplicate","")</f>
        <v/>
      </c>
      <c r="AM1970" t="s">
        <v>827</v>
      </c>
      <c r="AN1970" t="s">
        <v>827</v>
      </c>
      <c r="AO1970" t="s">
        <v>826</v>
      </c>
      <c r="AP1970" t="s">
        <v>826</v>
      </c>
      <c r="AQ1970" t="s">
        <v>32</v>
      </c>
    </row>
    <row r="1971" spans="1:43" x14ac:dyDescent="0.2">
      <c r="A1971" s="28">
        <v>42924</v>
      </c>
      <c r="B1971" s="1">
        <v>42899</v>
      </c>
      <c r="C1971" s="1" t="str">
        <f>IF(F1971="Kup","6/13/2017",IF(F1971="Sag","6/14/2017",""))</f>
        <v>6/13/2017</v>
      </c>
      <c r="D1971" s="27">
        <f>A1971-B1971</f>
        <v>25</v>
      </c>
      <c r="E1971" s="27">
        <f>A1971-C1971</f>
        <v>25</v>
      </c>
      <c r="F1971" t="s">
        <v>21</v>
      </c>
      <c r="G1971">
        <v>25</v>
      </c>
      <c r="H1971" t="s">
        <v>22</v>
      </c>
      <c r="I1971" s="12" t="s">
        <v>23</v>
      </c>
      <c r="J1971" s="12" t="s">
        <v>23</v>
      </c>
      <c r="K1971" s="3" t="s">
        <v>956</v>
      </c>
      <c r="L1971" s="3" t="s">
        <v>955</v>
      </c>
      <c r="M1971">
        <v>2</v>
      </c>
      <c r="N1971">
        <v>2</v>
      </c>
      <c r="O1971" s="23">
        <v>11.779</v>
      </c>
      <c r="R1971" t="str">
        <f>IF(Q1971&gt;0,(P1971*(Q1971^2))*(3.14159/6),"")</f>
        <v/>
      </c>
      <c r="S1971" t="s">
        <v>32</v>
      </c>
      <c r="T1971" t="s">
        <v>25</v>
      </c>
      <c r="U1971" t="s">
        <v>26</v>
      </c>
      <c r="V1971" t="s">
        <v>610</v>
      </c>
      <c r="X1971" t="s">
        <v>34</v>
      </c>
      <c r="AA1971" s="12" t="s">
        <v>835</v>
      </c>
      <c r="AB1971" t="str">
        <f>IF(Q1971&gt;0,"yes","no")</f>
        <v>no</v>
      </c>
      <c r="AC1971" t="str">
        <f>IF(O1971&gt;0,"yes","no")</f>
        <v>yes</v>
      </c>
      <c r="AD1971" t="str">
        <f>IF(AH1971="hatch","yes","no")</f>
        <v>no</v>
      </c>
      <c r="AE1971" t="str">
        <f>IF(AH1971="swimup","yes","no")</f>
        <v>no</v>
      </c>
      <c r="AF1971" t="str">
        <f>IF(AH1971="respiration","yes","no")</f>
        <v>no</v>
      </c>
      <c r="AH1971" t="s">
        <v>29</v>
      </c>
      <c r="AI1971">
        <f>IF(O1971&gt;0,(IF(S1971="live",O1971*0.84,IF(S1971="dried.ethanol",O1971*0.8449+2.8227,O1971))),"")</f>
        <v>11.779</v>
      </c>
      <c r="AJ1971" t="s">
        <v>593</v>
      </c>
      <c r="AL1971" t="str">
        <f>IF(OR(AND(Q1971=Q1972,P1971&gt;0),AND(O1971&gt;0,O1971=O1972)),"duplicate","")</f>
        <v/>
      </c>
      <c r="AM1971" t="s">
        <v>827</v>
      </c>
      <c r="AN1971" t="s">
        <v>827</v>
      </c>
      <c r="AO1971" t="s">
        <v>826</v>
      </c>
      <c r="AP1971" t="s">
        <v>826</v>
      </c>
      <c r="AQ1971" t="s">
        <v>32</v>
      </c>
    </row>
    <row r="1972" spans="1:43" x14ac:dyDescent="0.2">
      <c r="A1972" s="28">
        <v>42924</v>
      </c>
      <c r="B1972" s="1">
        <v>42899</v>
      </c>
      <c r="C1972" s="1" t="str">
        <f>IF(F1972="Kup","6/13/2017",IF(F1972="Sag","6/14/2017",""))</f>
        <v>6/13/2017</v>
      </c>
      <c r="D1972" s="27">
        <f>A1972-B1972</f>
        <v>25</v>
      </c>
      <c r="E1972" s="27">
        <f>A1972-C1972</f>
        <v>25</v>
      </c>
      <c r="F1972" t="s">
        <v>21</v>
      </c>
      <c r="G1972">
        <v>25</v>
      </c>
      <c r="H1972" t="s">
        <v>22</v>
      </c>
      <c r="I1972" s="12" t="s">
        <v>23</v>
      </c>
      <c r="J1972" s="12" t="s">
        <v>23</v>
      </c>
      <c r="K1972" s="3" t="s">
        <v>956</v>
      </c>
      <c r="L1972" s="3" t="s">
        <v>955</v>
      </c>
      <c r="M1972">
        <v>3</v>
      </c>
      <c r="N1972">
        <v>3</v>
      </c>
      <c r="O1972" s="23">
        <v>10.917</v>
      </c>
      <c r="R1972" t="str">
        <f>IF(Q1972&gt;0,(P1972*(Q1972^2))*(3.14159/6),"")</f>
        <v/>
      </c>
      <c r="S1972" t="s">
        <v>32</v>
      </c>
      <c r="T1972" t="s">
        <v>25</v>
      </c>
      <c r="U1972" t="s">
        <v>26</v>
      </c>
      <c r="V1972" t="s">
        <v>610</v>
      </c>
      <c r="X1972" t="s">
        <v>34</v>
      </c>
      <c r="AA1972" s="12" t="s">
        <v>835</v>
      </c>
      <c r="AB1972" t="str">
        <f>IF(Q1972&gt;0,"yes","no")</f>
        <v>no</v>
      </c>
      <c r="AC1972" t="str">
        <f>IF(O1972&gt;0,"yes","no")</f>
        <v>yes</v>
      </c>
      <c r="AD1972" t="str">
        <f>IF(AH1972="hatch","yes","no")</f>
        <v>no</v>
      </c>
      <c r="AE1972" t="str">
        <f>IF(AH1972="swimup","yes","no")</f>
        <v>no</v>
      </c>
      <c r="AF1972" t="str">
        <f>IF(AH1972="respiration","yes","no")</f>
        <v>no</v>
      </c>
      <c r="AH1972" t="s">
        <v>29</v>
      </c>
      <c r="AI1972">
        <f>IF(O1972&gt;0,(IF(S1972="live",O1972*0.84,IF(S1972="dried.ethanol",O1972*0.8449+2.8227,O1972))),"")</f>
        <v>10.917</v>
      </c>
      <c r="AJ1972" t="s">
        <v>593</v>
      </c>
      <c r="AL1972" t="str">
        <f>IF(OR(AND(Q1972=Q1973,P1972&gt;0),AND(O1972&gt;0,O1972=O1973)),"duplicate","")</f>
        <v/>
      </c>
      <c r="AM1972" t="s">
        <v>827</v>
      </c>
      <c r="AN1972" t="s">
        <v>827</v>
      </c>
      <c r="AO1972" t="s">
        <v>826</v>
      </c>
      <c r="AP1972" t="s">
        <v>826</v>
      </c>
      <c r="AQ1972" t="s">
        <v>32</v>
      </c>
    </row>
    <row r="1973" spans="1:43" x14ac:dyDescent="0.2">
      <c r="A1973" s="28">
        <v>42924</v>
      </c>
      <c r="B1973" s="1">
        <v>42899</v>
      </c>
      <c r="C1973" s="1" t="str">
        <f>IF(F1973="Kup","6/13/2017",IF(F1973="Sag","6/14/2017",""))</f>
        <v>6/13/2017</v>
      </c>
      <c r="D1973" s="27">
        <f>A1973-B1973</f>
        <v>25</v>
      </c>
      <c r="E1973" s="27">
        <f>A1973-C1973</f>
        <v>25</v>
      </c>
      <c r="F1973" t="s">
        <v>21</v>
      </c>
      <c r="G1973">
        <v>25</v>
      </c>
      <c r="H1973" t="s">
        <v>22</v>
      </c>
      <c r="I1973" s="12" t="s">
        <v>23</v>
      </c>
      <c r="J1973" s="12" t="s">
        <v>23</v>
      </c>
      <c r="K1973" s="3" t="s">
        <v>956</v>
      </c>
      <c r="L1973" s="3" t="s">
        <v>955</v>
      </c>
      <c r="M1973">
        <v>4</v>
      </c>
      <c r="N1973">
        <v>4</v>
      </c>
      <c r="O1973" s="23">
        <v>11.379</v>
      </c>
      <c r="R1973" t="str">
        <f>IF(Q1973&gt;0,(P1973*(Q1973^2))*(3.14159/6),"")</f>
        <v/>
      </c>
      <c r="S1973" t="s">
        <v>32</v>
      </c>
      <c r="T1973" t="s">
        <v>25</v>
      </c>
      <c r="U1973" t="s">
        <v>26</v>
      </c>
      <c r="V1973" t="s">
        <v>610</v>
      </c>
      <c r="X1973" t="s">
        <v>34</v>
      </c>
      <c r="AA1973" s="12" t="s">
        <v>835</v>
      </c>
      <c r="AB1973" t="str">
        <f>IF(Q1973&gt;0,"yes","no")</f>
        <v>no</v>
      </c>
      <c r="AC1973" t="str">
        <f>IF(O1973&gt;0,"yes","no")</f>
        <v>yes</v>
      </c>
      <c r="AD1973" t="str">
        <f>IF(AH1973="hatch","yes","no")</f>
        <v>no</v>
      </c>
      <c r="AE1973" t="str">
        <f>IF(AH1973="swimup","yes","no")</f>
        <v>no</v>
      </c>
      <c r="AF1973" t="str">
        <f>IF(AH1973="respiration","yes","no")</f>
        <v>no</v>
      </c>
      <c r="AH1973" t="s">
        <v>29</v>
      </c>
      <c r="AI1973">
        <f>IF(O1973&gt;0,(IF(S1973="live",O1973*0.84,IF(S1973="dried.ethanol",O1973*0.8449+2.8227,O1973))),"")</f>
        <v>11.379</v>
      </c>
      <c r="AJ1973" t="s">
        <v>593</v>
      </c>
      <c r="AL1973" t="str">
        <f>IF(OR(AND(Q1973=Q1974,P1973&gt;0),AND(O1973&gt;0,O1973=O1974)),"duplicate","")</f>
        <v/>
      </c>
      <c r="AM1973" t="s">
        <v>827</v>
      </c>
      <c r="AN1973" t="s">
        <v>827</v>
      </c>
      <c r="AO1973" t="s">
        <v>826</v>
      </c>
      <c r="AP1973" t="s">
        <v>826</v>
      </c>
      <c r="AQ1973" t="s">
        <v>32</v>
      </c>
    </row>
    <row r="1974" spans="1:43" x14ac:dyDescent="0.2">
      <c r="A1974" s="28">
        <v>42924</v>
      </c>
      <c r="B1974" s="1">
        <v>42899</v>
      </c>
      <c r="C1974" s="1" t="str">
        <f>IF(F1974="Kup","6/13/2017",IF(F1974="Sag","6/14/2017",""))</f>
        <v>6/13/2017</v>
      </c>
      <c r="D1974" s="27">
        <f>A1974-B1974</f>
        <v>25</v>
      </c>
      <c r="E1974" s="27">
        <f>A1974-C1974</f>
        <v>25</v>
      </c>
      <c r="F1974" t="s">
        <v>21</v>
      </c>
      <c r="G1974">
        <v>25</v>
      </c>
      <c r="H1974" t="s">
        <v>22</v>
      </c>
      <c r="I1974" s="12" t="s">
        <v>23</v>
      </c>
      <c r="J1974" s="12" t="s">
        <v>23</v>
      </c>
      <c r="K1974" s="3" t="s">
        <v>956</v>
      </c>
      <c r="L1974" s="3" t="s">
        <v>955</v>
      </c>
      <c r="M1974">
        <v>5</v>
      </c>
      <c r="N1974">
        <v>5</v>
      </c>
      <c r="O1974" s="23">
        <v>11.335000000000001</v>
      </c>
      <c r="R1974" t="str">
        <f>IF(Q1974&gt;0,(P1974*(Q1974^2))*(3.14159/6),"")</f>
        <v/>
      </c>
      <c r="S1974" t="s">
        <v>32</v>
      </c>
      <c r="T1974" t="s">
        <v>25</v>
      </c>
      <c r="U1974" t="s">
        <v>26</v>
      </c>
      <c r="V1974" t="s">
        <v>610</v>
      </c>
      <c r="X1974" t="s">
        <v>34</v>
      </c>
      <c r="AA1974" s="12" t="s">
        <v>835</v>
      </c>
      <c r="AB1974" t="str">
        <f>IF(Q1974&gt;0,"yes","no")</f>
        <v>no</v>
      </c>
      <c r="AC1974" t="str">
        <f>IF(O1974&gt;0,"yes","no")</f>
        <v>yes</v>
      </c>
      <c r="AD1974" t="str">
        <f>IF(AH1974="hatch","yes","no")</f>
        <v>no</v>
      </c>
      <c r="AE1974" t="str">
        <f>IF(AH1974="swimup","yes","no")</f>
        <v>no</v>
      </c>
      <c r="AF1974" t="str">
        <f>IF(AH1974="respiration","yes","no")</f>
        <v>no</v>
      </c>
      <c r="AH1974" t="s">
        <v>29</v>
      </c>
      <c r="AI1974">
        <f>IF(O1974&gt;0,(IF(S1974="live",O1974*0.84,IF(S1974="dried.ethanol",O1974*0.8449+2.8227,O1974))),"")</f>
        <v>11.335000000000001</v>
      </c>
      <c r="AJ1974" t="s">
        <v>593</v>
      </c>
      <c r="AL1974" t="str">
        <f>IF(OR(AND(Q1974=Q1975,P1974&gt;0),AND(O1974&gt;0,O1974=O1975)),"duplicate","")</f>
        <v/>
      </c>
      <c r="AM1974" t="s">
        <v>827</v>
      </c>
      <c r="AN1974" t="s">
        <v>827</v>
      </c>
      <c r="AO1974" t="s">
        <v>826</v>
      </c>
      <c r="AP1974" t="s">
        <v>826</v>
      </c>
      <c r="AQ1974" t="s">
        <v>32</v>
      </c>
    </row>
    <row r="1975" spans="1:43" x14ac:dyDescent="0.2">
      <c r="A1975" s="28">
        <v>42924</v>
      </c>
      <c r="B1975" s="1">
        <v>42899</v>
      </c>
      <c r="C1975" s="1" t="str">
        <f>IF(F1975="Kup","6/13/2017",IF(F1975="Sag","6/14/2017",""))</f>
        <v>6/13/2017</v>
      </c>
      <c r="D1975" s="27">
        <f>A1975-B1975</f>
        <v>25</v>
      </c>
      <c r="E1975" s="27">
        <f>A1975-C1975</f>
        <v>25</v>
      </c>
      <c r="F1975" t="s">
        <v>21</v>
      </c>
      <c r="G1975">
        <v>25</v>
      </c>
      <c r="H1975" t="s">
        <v>22</v>
      </c>
      <c r="I1975" s="12" t="s">
        <v>64</v>
      </c>
      <c r="J1975" s="12" t="s">
        <v>64</v>
      </c>
      <c r="M1975">
        <v>1</v>
      </c>
      <c r="N1975">
        <v>10</v>
      </c>
      <c r="O1975" s="23">
        <v>20.65</v>
      </c>
      <c r="R1975" t="str">
        <f>IF(Q1975&gt;0,(P1975*(Q1975^2))*(3.14159/6),"")</f>
        <v/>
      </c>
      <c r="S1975" t="s">
        <v>24</v>
      </c>
      <c r="T1975" t="s">
        <v>65</v>
      </c>
      <c r="U1975" t="s">
        <v>26</v>
      </c>
      <c r="V1975" t="s">
        <v>66</v>
      </c>
      <c r="AA1975" s="12" t="s">
        <v>835</v>
      </c>
      <c r="AB1975" t="str">
        <f>IF(Q1975&gt;0,"yes","no")</f>
        <v>no</v>
      </c>
      <c r="AC1975" t="str">
        <f>IF(O1975&gt;0,"yes","no")</f>
        <v>yes</v>
      </c>
      <c r="AD1975" t="str">
        <f>IF(AH1975="hatch","yes","no")</f>
        <v>no</v>
      </c>
      <c r="AE1975" t="str">
        <f>IF(AH1975="swimup","yes","no")</f>
        <v>no</v>
      </c>
      <c r="AF1975" t="str">
        <f>IF(AH1975="respiration","yes","no")</f>
        <v>no</v>
      </c>
      <c r="AH1975" t="s">
        <v>29</v>
      </c>
      <c r="AI1975">
        <f>IF(O1975&gt;0,(IF(S1975="live",O1975*0.84,IF(S1975="dried.ethanol",O1975*0.8449+2.8227,O1975))),"")</f>
        <v>17.345999999999997</v>
      </c>
      <c r="AL1975" t="str">
        <f>IF(OR(AND(Q1975=Q1976,P1975&gt;0),AND(O1975&gt;0,O1975=O1976)),"duplicate","")</f>
        <v/>
      </c>
      <c r="AM1975" t="s">
        <v>827</v>
      </c>
      <c r="AN1975" t="s">
        <v>827</v>
      </c>
      <c r="AO1975" t="s">
        <v>826</v>
      </c>
      <c r="AP1975" t="s">
        <v>826</v>
      </c>
      <c r="AQ1975" t="s">
        <v>24</v>
      </c>
    </row>
    <row r="1976" spans="1:43" x14ac:dyDescent="0.2">
      <c r="A1976" s="28">
        <v>42924</v>
      </c>
      <c r="B1976" s="1">
        <v>42899</v>
      </c>
      <c r="C1976" s="1" t="str">
        <f>IF(F1976="Kup","6/13/2017",IF(F1976="Sag","6/14/2017",""))</f>
        <v>6/13/2017</v>
      </c>
      <c r="D1976" s="27">
        <f>A1976-B1976</f>
        <v>25</v>
      </c>
      <c r="E1976" s="27">
        <f>A1976-C1976</f>
        <v>25</v>
      </c>
      <c r="F1976" t="s">
        <v>21</v>
      </c>
      <c r="G1976">
        <v>25</v>
      </c>
      <c r="H1976" t="s">
        <v>22</v>
      </c>
      <c r="I1976" s="12" t="s">
        <v>64</v>
      </c>
      <c r="J1976" s="12" t="s">
        <v>64</v>
      </c>
      <c r="M1976">
        <v>2</v>
      </c>
      <c r="N1976">
        <v>11</v>
      </c>
      <c r="O1976" s="23">
        <v>21.18</v>
      </c>
      <c r="R1976" t="str">
        <f>IF(Q1976&gt;0,(P1976*(Q1976^2))*(3.14159/6),"")</f>
        <v/>
      </c>
      <c r="S1976" t="s">
        <v>24</v>
      </c>
      <c r="T1976" t="s">
        <v>65</v>
      </c>
      <c r="U1976" t="s">
        <v>26</v>
      </c>
      <c r="V1976" t="s">
        <v>66</v>
      </c>
      <c r="AA1976" s="12" t="s">
        <v>835</v>
      </c>
      <c r="AB1976" t="str">
        <f>IF(Q1976&gt;0,"yes","no")</f>
        <v>no</v>
      </c>
      <c r="AC1976" t="str">
        <f>IF(O1976&gt;0,"yes","no")</f>
        <v>yes</v>
      </c>
      <c r="AD1976" t="str">
        <f>IF(AH1976="hatch","yes","no")</f>
        <v>no</v>
      </c>
      <c r="AE1976" t="str">
        <f>IF(AH1976="swimup","yes","no")</f>
        <v>no</v>
      </c>
      <c r="AF1976" t="str">
        <f>IF(AH1976="respiration","yes","no")</f>
        <v>no</v>
      </c>
      <c r="AH1976" t="s">
        <v>29</v>
      </c>
      <c r="AI1976">
        <f>IF(O1976&gt;0,(IF(S1976="live",O1976*0.84,IF(S1976="dried.ethanol",O1976*0.8449+2.8227,O1976))),"")</f>
        <v>17.7912</v>
      </c>
      <c r="AL1976" t="str">
        <f>IF(OR(AND(Q1976=Q1977,P1976&gt;0),AND(O1976&gt;0,O1976=O1977)),"duplicate","")</f>
        <v/>
      </c>
      <c r="AM1976" t="s">
        <v>827</v>
      </c>
      <c r="AN1976" t="s">
        <v>827</v>
      </c>
      <c r="AO1976" t="s">
        <v>826</v>
      </c>
      <c r="AP1976" t="s">
        <v>826</v>
      </c>
      <c r="AQ1976" t="s">
        <v>24</v>
      </c>
    </row>
    <row r="1977" spans="1:43" x14ac:dyDescent="0.2">
      <c r="A1977" s="28">
        <v>42924</v>
      </c>
      <c r="B1977" s="1">
        <v>42899</v>
      </c>
      <c r="C1977" s="1" t="str">
        <f>IF(F1977="Kup","6/13/2017",IF(F1977="Sag","6/14/2017",""))</f>
        <v>6/13/2017</v>
      </c>
      <c r="D1977" s="27">
        <f>A1977-B1977</f>
        <v>25</v>
      </c>
      <c r="E1977" s="27">
        <f>A1977-C1977</f>
        <v>25</v>
      </c>
      <c r="F1977" t="s">
        <v>21</v>
      </c>
      <c r="G1977">
        <v>25</v>
      </c>
      <c r="H1977" t="s">
        <v>22</v>
      </c>
      <c r="I1977" s="12" t="s">
        <v>64</v>
      </c>
      <c r="J1977" s="12" t="s">
        <v>64</v>
      </c>
      <c r="M1977">
        <v>3</v>
      </c>
      <c r="N1977">
        <v>12</v>
      </c>
      <c r="O1977" s="23">
        <v>19.18</v>
      </c>
      <c r="R1977" t="str">
        <f>IF(Q1977&gt;0,(P1977*(Q1977^2))*(3.14159/6),"")</f>
        <v/>
      </c>
      <c r="S1977" t="s">
        <v>24</v>
      </c>
      <c r="T1977" t="s">
        <v>65</v>
      </c>
      <c r="U1977" t="s">
        <v>26</v>
      </c>
      <c r="V1977" t="s">
        <v>66</v>
      </c>
      <c r="AA1977" s="12" t="s">
        <v>835</v>
      </c>
      <c r="AB1977" t="str">
        <f>IF(Q1977&gt;0,"yes","no")</f>
        <v>no</v>
      </c>
      <c r="AC1977" t="str">
        <f>IF(O1977&gt;0,"yes","no")</f>
        <v>yes</v>
      </c>
      <c r="AD1977" t="str">
        <f>IF(AH1977="hatch","yes","no")</f>
        <v>no</v>
      </c>
      <c r="AE1977" t="str">
        <f>IF(AH1977="swimup","yes","no")</f>
        <v>no</v>
      </c>
      <c r="AF1977" t="str">
        <f>IF(AH1977="respiration","yes","no")</f>
        <v>no</v>
      </c>
      <c r="AH1977" t="s">
        <v>29</v>
      </c>
      <c r="AI1977">
        <f>IF(O1977&gt;0,(IF(S1977="live",O1977*0.84,IF(S1977="dried.ethanol",O1977*0.8449+2.8227,O1977))),"")</f>
        <v>16.1112</v>
      </c>
      <c r="AL1977" t="str">
        <f>IF(OR(AND(Q1977=Q1978,P1977&gt;0),AND(O1977&gt;0,O1977=O1978)),"duplicate","")</f>
        <v/>
      </c>
      <c r="AM1977" t="s">
        <v>827</v>
      </c>
      <c r="AN1977" t="s">
        <v>827</v>
      </c>
      <c r="AO1977" t="s">
        <v>826</v>
      </c>
      <c r="AP1977" t="s">
        <v>826</v>
      </c>
      <c r="AQ1977" t="s">
        <v>24</v>
      </c>
    </row>
    <row r="1978" spans="1:43" x14ac:dyDescent="0.2">
      <c r="A1978" s="28">
        <v>42924</v>
      </c>
      <c r="B1978" s="1">
        <v>42899</v>
      </c>
      <c r="C1978" s="1" t="str">
        <f>IF(F1978="Kup","6/13/2017",IF(F1978="Sag","6/14/2017",""))</f>
        <v>6/13/2017</v>
      </c>
      <c r="D1978" s="27">
        <f>A1978-B1978</f>
        <v>25</v>
      </c>
      <c r="E1978" s="27">
        <f>A1978-C1978</f>
        <v>25</v>
      </c>
      <c r="F1978" t="s">
        <v>21</v>
      </c>
      <c r="G1978">
        <v>25</v>
      </c>
      <c r="H1978" t="s">
        <v>22</v>
      </c>
      <c r="I1978" s="12" t="s">
        <v>64</v>
      </c>
      <c r="J1978" s="12" t="s">
        <v>64</v>
      </c>
      <c r="M1978">
        <v>4</v>
      </c>
      <c r="N1978">
        <v>13</v>
      </c>
      <c r="O1978" s="23">
        <v>19.559999999999999</v>
      </c>
      <c r="R1978" t="str">
        <f>IF(Q1978&gt;0,(P1978*(Q1978^2))*(3.14159/6),"")</f>
        <v/>
      </c>
      <c r="S1978" t="s">
        <v>24</v>
      </c>
      <c r="T1978" t="s">
        <v>65</v>
      </c>
      <c r="U1978" t="s">
        <v>26</v>
      </c>
      <c r="V1978" t="s">
        <v>66</v>
      </c>
      <c r="AA1978" s="12" t="s">
        <v>835</v>
      </c>
      <c r="AB1978" t="str">
        <f>IF(Q1978&gt;0,"yes","no")</f>
        <v>no</v>
      </c>
      <c r="AC1978" t="str">
        <f>IF(O1978&gt;0,"yes","no")</f>
        <v>yes</v>
      </c>
      <c r="AD1978" t="str">
        <f>IF(AH1978="hatch","yes","no")</f>
        <v>no</v>
      </c>
      <c r="AE1978" t="str">
        <f>IF(AH1978="swimup","yes","no")</f>
        <v>no</v>
      </c>
      <c r="AF1978" t="str">
        <f>IF(AH1978="respiration","yes","no")</f>
        <v>no</v>
      </c>
      <c r="AH1978" t="s">
        <v>29</v>
      </c>
      <c r="AI1978">
        <f>IF(O1978&gt;0,(IF(S1978="live",O1978*0.84,IF(S1978="dried.ethanol",O1978*0.8449+2.8227,O1978))),"")</f>
        <v>16.430399999999999</v>
      </c>
      <c r="AL1978" t="str">
        <f>IF(OR(AND(Q1978=Q1979,P1978&gt;0),AND(O1978&gt;0,O1978=O1979)),"duplicate","")</f>
        <v/>
      </c>
      <c r="AM1978" t="s">
        <v>827</v>
      </c>
      <c r="AN1978" t="s">
        <v>827</v>
      </c>
      <c r="AO1978" t="s">
        <v>826</v>
      </c>
      <c r="AP1978" t="s">
        <v>826</v>
      </c>
      <c r="AQ1978" t="s">
        <v>24</v>
      </c>
    </row>
    <row r="1979" spans="1:43" x14ac:dyDescent="0.2">
      <c r="A1979" s="28">
        <v>42924</v>
      </c>
      <c r="B1979" s="1">
        <v>42899</v>
      </c>
      <c r="C1979" s="1" t="str">
        <f>IF(F1979="Kup","6/13/2017",IF(F1979="Sag","6/14/2017",""))</f>
        <v>6/13/2017</v>
      </c>
      <c r="D1979" s="27">
        <f>A1979-B1979</f>
        <v>25</v>
      </c>
      <c r="E1979" s="27">
        <f>A1979-C1979</f>
        <v>25</v>
      </c>
      <c r="F1979" t="s">
        <v>21</v>
      </c>
      <c r="G1979">
        <v>25</v>
      </c>
      <c r="H1979" t="s">
        <v>22</v>
      </c>
      <c r="I1979" s="12" t="s">
        <v>67</v>
      </c>
      <c r="J1979" s="12" t="s">
        <v>67</v>
      </c>
      <c r="M1979">
        <v>1</v>
      </c>
      <c r="N1979">
        <v>39</v>
      </c>
      <c r="O1979" s="23">
        <v>16.29</v>
      </c>
      <c r="R1979" t="str">
        <f>IF(Q1979&gt;0,(P1979*(Q1979^2))*(3.14159/6),"")</f>
        <v/>
      </c>
      <c r="S1979" t="s">
        <v>24</v>
      </c>
      <c r="T1979" t="s">
        <v>65</v>
      </c>
      <c r="U1979" t="s">
        <v>26</v>
      </c>
      <c r="V1979" t="s">
        <v>68</v>
      </c>
      <c r="AA1979" s="12" t="s">
        <v>835</v>
      </c>
      <c r="AB1979" t="str">
        <f>IF(Q1979&gt;0,"yes","no")</f>
        <v>no</v>
      </c>
      <c r="AC1979" t="str">
        <f>IF(O1979&gt;0,"yes","no")</f>
        <v>yes</v>
      </c>
      <c r="AD1979" t="str">
        <f>IF(AH1979="hatch","yes","no")</f>
        <v>no</v>
      </c>
      <c r="AE1979" t="str">
        <f>IF(AH1979="swimup","yes","no")</f>
        <v>no</v>
      </c>
      <c r="AF1979" t="str">
        <f>IF(AH1979="respiration","yes","no")</f>
        <v>no</v>
      </c>
      <c r="AH1979" t="s">
        <v>29</v>
      </c>
      <c r="AI1979">
        <f>IF(O1979&gt;0,(IF(S1979="live",O1979*0.84,IF(S1979="dried.ethanol",O1979*0.8449+2.8227,O1979))),"")</f>
        <v>13.683599999999998</v>
      </c>
      <c r="AL1979" t="str">
        <f>IF(OR(AND(Q1979=Q1980,P1979&gt;0),AND(O1979&gt;0,O1979=O1980)),"duplicate","")</f>
        <v/>
      </c>
      <c r="AM1979" t="s">
        <v>827</v>
      </c>
      <c r="AN1979" t="s">
        <v>827</v>
      </c>
      <c r="AO1979" t="s">
        <v>826</v>
      </c>
      <c r="AP1979" t="s">
        <v>826</v>
      </c>
      <c r="AQ1979" t="s">
        <v>24</v>
      </c>
    </row>
    <row r="1980" spans="1:43" x14ac:dyDescent="0.2">
      <c r="A1980" s="28">
        <v>42924</v>
      </c>
      <c r="B1980" s="1">
        <v>42899</v>
      </c>
      <c r="C1980" s="1" t="str">
        <f>IF(F1980="Kup","6/13/2017",IF(F1980="Sag","6/14/2017",""))</f>
        <v>6/13/2017</v>
      </c>
      <c r="D1980" s="27">
        <f>A1980-B1980</f>
        <v>25</v>
      </c>
      <c r="E1980" s="27">
        <f>A1980-C1980</f>
        <v>25</v>
      </c>
      <c r="F1980" t="s">
        <v>21</v>
      </c>
      <c r="G1980">
        <v>25</v>
      </c>
      <c r="H1980" t="s">
        <v>22</v>
      </c>
      <c r="I1980" s="12" t="s">
        <v>67</v>
      </c>
      <c r="J1980" s="12" t="s">
        <v>67</v>
      </c>
      <c r="M1980">
        <v>2</v>
      </c>
      <c r="N1980">
        <v>40</v>
      </c>
      <c r="O1980" s="23">
        <v>17.45</v>
      </c>
      <c r="R1980" t="str">
        <f>IF(Q1980&gt;0,(P1980*(Q1980^2))*(3.14159/6),"")</f>
        <v/>
      </c>
      <c r="S1980" t="s">
        <v>24</v>
      </c>
      <c r="T1980" t="s">
        <v>65</v>
      </c>
      <c r="U1980" t="s">
        <v>26</v>
      </c>
      <c r="V1980" t="s">
        <v>68</v>
      </c>
      <c r="AA1980" s="12" t="s">
        <v>835</v>
      </c>
      <c r="AB1980" t="str">
        <f>IF(Q1980&gt;0,"yes","no")</f>
        <v>no</v>
      </c>
      <c r="AC1980" t="str">
        <f>IF(O1980&gt;0,"yes","no")</f>
        <v>yes</v>
      </c>
      <c r="AD1980" t="str">
        <f>IF(AH1980="hatch","yes","no")</f>
        <v>no</v>
      </c>
      <c r="AE1980" t="str">
        <f>IF(AH1980="swimup","yes","no")</f>
        <v>no</v>
      </c>
      <c r="AF1980" t="str">
        <f>IF(AH1980="respiration","yes","no")</f>
        <v>no</v>
      </c>
      <c r="AH1980" t="s">
        <v>29</v>
      </c>
      <c r="AI1980">
        <f>IF(O1980&gt;0,(IF(S1980="live",O1980*0.84,IF(S1980="dried.ethanol",O1980*0.8449+2.8227,O1980))),"")</f>
        <v>14.657999999999999</v>
      </c>
      <c r="AL1980" t="str">
        <f>IF(OR(AND(Q1980=Q1981,P1980&gt;0),AND(O1980&gt;0,O1980=O1981)),"duplicate","")</f>
        <v/>
      </c>
      <c r="AM1980" t="s">
        <v>827</v>
      </c>
      <c r="AN1980" t="s">
        <v>827</v>
      </c>
      <c r="AO1980" t="s">
        <v>826</v>
      </c>
      <c r="AP1980" t="s">
        <v>826</v>
      </c>
      <c r="AQ1980" t="s">
        <v>24</v>
      </c>
    </row>
    <row r="1981" spans="1:43" x14ac:dyDescent="0.2">
      <c r="A1981" s="28">
        <v>42924</v>
      </c>
      <c r="B1981" s="1">
        <v>42899</v>
      </c>
      <c r="C1981" s="1" t="str">
        <f>IF(F1981="Kup","6/13/2017",IF(F1981="Sag","6/14/2017",""))</f>
        <v>6/13/2017</v>
      </c>
      <c r="D1981" s="27">
        <f>A1981-B1981</f>
        <v>25</v>
      </c>
      <c r="E1981" s="27">
        <f>A1981-C1981</f>
        <v>25</v>
      </c>
      <c r="F1981" t="s">
        <v>21</v>
      </c>
      <c r="G1981">
        <v>25</v>
      </c>
      <c r="H1981" t="s">
        <v>22</v>
      </c>
      <c r="I1981" s="12" t="s">
        <v>67</v>
      </c>
      <c r="J1981" s="12" t="s">
        <v>67</v>
      </c>
      <c r="M1981">
        <v>3</v>
      </c>
      <c r="N1981">
        <v>41</v>
      </c>
      <c r="O1981" s="23">
        <v>16.87</v>
      </c>
      <c r="R1981" t="str">
        <f>IF(Q1981&gt;0,(P1981*(Q1981^2))*(3.14159/6),"")</f>
        <v/>
      </c>
      <c r="S1981" t="s">
        <v>24</v>
      </c>
      <c r="T1981" t="s">
        <v>65</v>
      </c>
      <c r="U1981" t="s">
        <v>26</v>
      </c>
      <c r="V1981" t="s">
        <v>68</v>
      </c>
      <c r="AA1981" s="12" t="s">
        <v>835</v>
      </c>
      <c r="AB1981" t="str">
        <f>IF(Q1981&gt;0,"yes","no")</f>
        <v>no</v>
      </c>
      <c r="AC1981" t="str">
        <f>IF(O1981&gt;0,"yes","no")</f>
        <v>yes</v>
      </c>
      <c r="AD1981" t="str">
        <f>IF(AH1981="hatch","yes","no")</f>
        <v>no</v>
      </c>
      <c r="AE1981" t="str">
        <f>IF(AH1981="swimup","yes","no")</f>
        <v>no</v>
      </c>
      <c r="AF1981" t="str">
        <f>IF(AH1981="respiration","yes","no")</f>
        <v>no</v>
      </c>
      <c r="AH1981" t="s">
        <v>29</v>
      </c>
      <c r="AI1981">
        <f>IF(O1981&gt;0,(IF(S1981="live",O1981*0.84,IF(S1981="dried.ethanol",O1981*0.8449+2.8227,O1981))),"")</f>
        <v>14.1708</v>
      </c>
      <c r="AL1981" t="str">
        <f>IF(OR(AND(Q1981=Q1982,P1981&gt;0),AND(O1981&gt;0,O1981=O1982)),"duplicate","")</f>
        <v/>
      </c>
      <c r="AM1981" t="s">
        <v>827</v>
      </c>
      <c r="AN1981" t="s">
        <v>827</v>
      </c>
      <c r="AO1981" t="s">
        <v>826</v>
      </c>
      <c r="AP1981" t="s">
        <v>826</v>
      </c>
      <c r="AQ1981" t="s">
        <v>24</v>
      </c>
    </row>
    <row r="1982" spans="1:43" x14ac:dyDescent="0.2">
      <c r="A1982" s="28">
        <v>42924</v>
      </c>
      <c r="B1982" s="1">
        <v>42899</v>
      </c>
      <c r="C1982" s="1" t="str">
        <f>IF(F1982="Kup","6/13/2017",IF(F1982="Sag","6/14/2017",""))</f>
        <v>6/13/2017</v>
      </c>
      <c r="D1982" s="27">
        <f>A1982-B1982</f>
        <v>25</v>
      </c>
      <c r="E1982" s="27">
        <f>A1982-C1982</f>
        <v>25</v>
      </c>
      <c r="F1982" t="s">
        <v>21</v>
      </c>
      <c r="G1982">
        <v>25</v>
      </c>
      <c r="H1982" t="s">
        <v>22</v>
      </c>
      <c r="I1982" s="12" t="s">
        <v>67</v>
      </c>
      <c r="J1982" s="12" t="s">
        <v>67</v>
      </c>
      <c r="M1982">
        <v>4</v>
      </c>
      <c r="N1982">
        <v>42</v>
      </c>
      <c r="O1982" s="23">
        <v>16</v>
      </c>
      <c r="R1982" t="str">
        <f>IF(Q1982&gt;0,(P1982*(Q1982^2))*(3.14159/6),"")</f>
        <v/>
      </c>
      <c r="S1982" t="s">
        <v>24</v>
      </c>
      <c r="T1982" t="s">
        <v>65</v>
      </c>
      <c r="U1982" t="s">
        <v>26</v>
      </c>
      <c r="V1982" t="s">
        <v>68</v>
      </c>
      <c r="AA1982" s="12" t="s">
        <v>835</v>
      </c>
      <c r="AB1982" t="str">
        <f>IF(Q1982&gt;0,"yes","no")</f>
        <v>no</v>
      </c>
      <c r="AC1982" t="str">
        <f>IF(O1982&gt;0,"yes","no")</f>
        <v>yes</v>
      </c>
      <c r="AD1982" t="str">
        <f>IF(AH1982="hatch","yes","no")</f>
        <v>no</v>
      </c>
      <c r="AE1982" t="str">
        <f>IF(AH1982="swimup","yes","no")</f>
        <v>no</v>
      </c>
      <c r="AF1982" t="str">
        <f>IF(AH1982="respiration","yes","no")</f>
        <v>no</v>
      </c>
      <c r="AH1982" t="s">
        <v>29</v>
      </c>
      <c r="AI1982">
        <f>IF(O1982&gt;0,(IF(S1982="live",O1982*0.84,IF(S1982="dried.ethanol",O1982*0.8449+2.8227,O1982))),"")</f>
        <v>13.44</v>
      </c>
      <c r="AL1982" t="str">
        <f>IF(OR(AND(Q1982=Q1983,P1982&gt;0),AND(O1982&gt;0,O1982=O1983)),"duplicate","")</f>
        <v/>
      </c>
      <c r="AM1982" t="s">
        <v>827</v>
      </c>
      <c r="AN1982" t="s">
        <v>827</v>
      </c>
      <c r="AO1982" t="s">
        <v>826</v>
      </c>
      <c r="AP1982" t="s">
        <v>826</v>
      </c>
      <c r="AQ1982" t="s">
        <v>24</v>
      </c>
    </row>
    <row r="1983" spans="1:43" x14ac:dyDescent="0.2">
      <c r="A1983" s="28">
        <v>42924</v>
      </c>
      <c r="B1983" s="1">
        <v>42899</v>
      </c>
      <c r="C1983" s="1" t="str">
        <f>IF(F1983="Kup","6/13/2017",IF(F1983="Sag","6/14/2017",""))</f>
        <v>6/13/2017</v>
      </c>
      <c r="D1983" s="27">
        <f>A1983-B1983</f>
        <v>25</v>
      </c>
      <c r="E1983" s="27">
        <f>A1983-C1983</f>
        <v>25</v>
      </c>
      <c r="F1983" t="s">
        <v>21</v>
      </c>
      <c r="G1983">
        <v>25</v>
      </c>
      <c r="H1983" t="s">
        <v>22</v>
      </c>
      <c r="I1983" s="12" t="s">
        <v>67</v>
      </c>
      <c r="J1983" s="12" t="s">
        <v>67</v>
      </c>
      <c r="M1983">
        <v>5</v>
      </c>
      <c r="N1983">
        <v>43</v>
      </c>
      <c r="O1983" s="23">
        <v>16.100000000000001</v>
      </c>
      <c r="R1983" t="str">
        <f>IF(Q1983&gt;0,(P1983*(Q1983^2))*(3.14159/6),"")</f>
        <v/>
      </c>
      <c r="S1983" t="s">
        <v>24</v>
      </c>
      <c r="T1983" t="s">
        <v>65</v>
      </c>
      <c r="U1983" t="s">
        <v>26</v>
      </c>
      <c r="V1983" t="s">
        <v>68</v>
      </c>
      <c r="AA1983" s="12" t="s">
        <v>835</v>
      </c>
      <c r="AB1983" t="str">
        <f>IF(Q1983&gt;0,"yes","no")</f>
        <v>no</v>
      </c>
      <c r="AC1983" t="str">
        <f>IF(O1983&gt;0,"yes","no")</f>
        <v>yes</v>
      </c>
      <c r="AD1983" t="str">
        <f>IF(AH1983="hatch","yes","no")</f>
        <v>no</v>
      </c>
      <c r="AE1983" t="str">
        <f>IF(AH1983="swimup","yes","no")</f>
        <v>no</v>
      </c>
      <c r="AF1983" t="str">
        <f>IF(AH1983="respiration","yes","no")</f>
        <v>no</v>
      </c>
      <c r="AH1983" t="s">
        <v>29</v>
      </c>
      <c r="AI1983">
        <f>IF(O1983&gt;0,(IF(S1983="live",O1983*0.84,IF(S1983="dried.ethanol",O1983*0.8449+2.8227,O1983))),"")</f>
        <v>13.524000000000001</v>
      </c>
      <c r="AL1983" t="str">
        <f>IF(OR(AND(Q1983=Q1984,P1983&gt;0),AND(O1983&gt;0,O1983=O1984)),"duplicate","")</f>
        <v/>
      </c>
      <c r="AM1983" t="s">
        <v>827</v>
      </c>
      <c r="AN1983" t="s">
        <v>827</v>
      </c>
      <c r="AO1983" t="s">
        <v>826</v>
      </c>
      <c r="AP1983" t="s">
        <v>826</v>
      </c>
      <c r="AQ1983" t="s">
        <v>24</v>
      </c>
    </row>
    <row r="1984" spans="1:43" x14ac:dyDescent="0.2">
      <c r="A1984" s="28">
        <v>42924</v>
      </c>
      <c r="B1984" s="1">
        <v>42899</v>
      </c>
      <c r="C1984" s="1" t="str">
        <f>IF(F1984="Kup","6/13/2017",IF(F1984="Sag","6/14/2017",""))</f>
        <v>6/13/2017</v>
      </c>
      <c r="D1984" s="27">
        <f>A1984-B1984</f>
        <v>25</v>
      </c>
      <c r="E1984" s="27">
        <f>A1984-C1984</f>
        <v>25</v>
      </c>
      <c r="F1984" t="s">
        <v>21</v>
      </c>
      <c r="G1984">
        <v>25</v>
      </c>
      <c r="H1984" t="s">
        <v>22</v>
      </c>
      <c r="I1984" s="12" t="s">
        <v>69</v>
      </c>
      <c r="J1984" s="12" t="s">
        <v>69</v>
      </c>
      <c r="M1984">
        <v>1</v>
      </c>
      <c r="N1984">
        <v>55</v>
      </c>
      <c r="O1984" s="23">
        <v>17.8</v>
      </c>
      <c r="R1984" t="str">
        <f>IF(Q1984&gt;0,(P1984*(Q1984^2))*(3.14159/6),"")</f>
        <v/>
      </c>
      <c r="S1984" t="s">
        <v>24</v>
      </c>
      <c r="T1984" t="s">
        <v>65</v>
      </c>
      <c r="U1984" t="s">
        <v>26</v>
      </c>
      <c r="V1984" t="s">
        <v>70</v>
      </c>
      <c r="AA1984" s="12" t="s">
        <v>835</v>
      </c>
      <c r="AB1984" t="str">
        <f>IF(Q1984&gt;0,"yes","no")</f>
        <v>no</v>
      </c>
      <c r="AC1984" t="str">
        <f>IF(O1984&gt;0,"yes","no")</f>
        <v>yes</v>
      </c>
      <c r="AD1984" t="str">
        <f>IF(AH1984="hatch","yes","no")</f>
        <v>no</v>
      </c>
      <c r="AE1984" t="str">
        <f>IF(AH1984="swimup","yes","no")</f>
        <v>no</v>
      </c>
      <c r="AF1984" t="str">
        <f>IF(AH1984="respiration","yes","no")</f>
        <v>no</v>
      </c>
      <c r="AH1984" t="s">
        <v>29</v>
      </c>
      <c r="AI1984">
        <f>IF(O1984&gt;0,(IF(S1984="live",O1984*0.84,IF(S1984="dried.ethanol",O1984*0.8449+2.8227,O1984))),"")</f>
        <v>14.952</v>
      </c>
      <c r="AL1984" t="str">
        <f>IF(OR(AND(Q1984=Q1985,P1984&gt;0),AND(O1984&gt;0,O1984=O1985)),"duplicate","")</f>
        <v/>
      </c>
      <c r="AM1984" t="s">
        <v>827</v>
      </c>
      <c r="AN1984" t="s">
        <v>827</v>
      </c>
      <c r="AO1984" t="s">
        <v>826</v>
      </c>
      <c r="AP1984" t="s">
        <v>826</v>
      </c>
      <c r="AQ1984" t="s">
        <v>24</v>
      </c>
    </row>
    <row r="1985" spans="1:43" x14ac:dyDescent="0.2">
      <c r="A1985" s="28">
        <v>42924</v>
      </c>
      <c r="B1985" s="1">
        <v>42899</v>
      </c>
      <c r="C1985" s="1" t="str">
        <f>IF(F1985="Kup","6/13/2017",IF(F1985="Sag","6/14/2017",""))</f>
        <v>6/13/2017</v>
      </c>
      <c r="D1985" s="27">
        <f>A1985-B1985</f>
        <v>25</v>
      </c>
      <c r="E1985" s="27">
        <f>A1985-C1985</f>
        <v>25</v>
      </c>
      <c r="F1985" t="s">
        <v>21</v>
      </c>
      <c r="G1985">
        <v>25</v>
      </c>
      <c r="H1985" t="s">
        <v>22</v>
      </c>
      <c r="I1985" s="12" t="s">
        <v>69</v>
      </c>
      <c r="J1985" s="12" t="s">
        <v>69</v>
      </c>
      <c r="M1985">
        <v>2</v>
      </c>
      <c r="N1985">
        <v>56</v>
      </c>
      <c r="O1985" s="23">
        <v>19.62</v>
      </c>
      <c r="R1985" t="str">
        <f>IF(Q1985&gt;0,(P1985*(Q1985^2))*(3.14159/6),"")</f>
        <v/>
      </c>
      <c r="S1985" t="s">
        <v>24</v>
      </c>
      <c r="T1985" t="s">
        <v>65</v>
      </c>
      <c r="U1985" t="s">
        <v>26</v>
      </c>
      <c r="V1985" t="s">
        <v>70</v>
      </c>
      <c r="AA1985" s="12" t="s">
        <v>835</v>
      </c>
      <c r="AB1985" t="str">
        <f>IF(Q1985&gt;0,"yes","no")</f>
        <v>no</v>
      </c>
      <c r="AC1985" t="str">
        <f>IF(O1985&gt;0,"yes","no")</f>
        <v>yes</v>
      </c>
      <c r="AD1985" t="str">
        <f>IF(AH1985="hatch","yes","no")</f>
        <v>no</v>
      </c>
      <c r="AE1985" t="str">
        <f>IF(AH1985="swimup","yes","no")</f>
        <v>no</v>
      </c>
      <c r="AF1985" t="str">
        <f>IF(AH1985="respiration","yes","no")</f>
        <v>no</v>
      </c>
      <c r="AH1985" t="s">
        <v>29</v>
      </c>
      <c r="AI1985">
        <f>IF(O1985&gt;0,(IF(S1985="live",O1985*0.84,IF(S1985="dried.ethanol",O1985*0.8449+2.8227,O1985))),"")</f>
        <v>16.480799999999999</v>
      </c>
      <c r="AL1985" t="str">
        <f>IF(OR(AND(Q1985=Q1986,P1985&gt;0),AND(O1985&gt;0,O1985=O1986)),"duplicate","")</f>
        <v/>
      </c>
      <c r="AM1985" t="s">
        <v>827</v>
      </c>
      <c r="AN1985" t="s">
        <v>827</v>
      </c>
      <c r="AO1985" t="s">
        <v>826</v>
      </c>
      <c r="AP1985" t="s">
        <v>826</v>
      </c>
      <c r="AQ1985" t="s">
        <v>24</v>
      </c>
    </row>
    <row r="1986" spans="1:43" x14ac:dyDescent="0.2">
      <c r="A1986" s="28">
        <v>42924</v>
      </c>
      <c r="B1986" s="1">
        <v>42899</v>
      </c>
      <c r="C1986" s="1" t="str">
        <f>IF(F1986="Kup","6/13/2017",IF(F1986="Sag","6/14/2017",""))</f>
        <v>6/13/2017</v>
      </c>
      <c r="D1986" s="27">
        <f>A1986-B1986</f>
        <v>25</v>
      </c>
      <c r="E1986" s="27">
        <f>A1986-C1986</f>
        <v>25</v>
      </c>
      <c r="F1986" t="s">
        <v>21</v>
      </c>
      <c r="G1986">
        <v>25</v>
      </c>
      <c r="H1986" t="s">
        <v>22</v>
      </c>
      <c r="I1986" s="12" t="s">
        <v>69</v>
      </c>
      <c r="J1986" s="12" t="s">
        <v>69</v>
      </c>
      <c r="M1986">
        <v>3</v>
      </c>
      <c r="N1986">
        <v>57</v>
      </c>
      <c r="O1986" s="23">
        <v>18.66</v>
      </c>
      <c r="R1986" t="str">
        <f>IF(Q1986&gt;0,(P1986*(Q1986^2))*(3.14159/6),"")</f>
        <v/>
      </c>
      <c r="S1986" t="s">
        <v>24</v>
      </c>
      <c r="T1986" t="s">
        <v>65</v>
      </c>
      <c r="U1986" t="s">
        <v>26</v>
      </c>
      <c r="V1986" t="s">
        <v>70</v>
      </c>
      <c r="AA1986" s="12" t="s">
        <v>835</v>
      </c>
      <c r="AB1986" t="str">
        <f>IF(Q1986&gt;0,"yes","no")</f>
        <v>no</v>
      </c>
      <c r="AC1986" t="str">
        <f>IF(O1986&gt;0,"yes","no")</f>
        <v>yes</v>
      </c>
      <c r="AD1986" t="str">
        <f>IF(AH1986="hatch","yes","no")</f>
        <v>no</v>
      </c>
      <c r="AE1986" t="str">
        <f>IF(AH1986="swimup","yes","no")</f>
        <v>no</v>
      </c>
      <c r="AF1986" t="str">
        <f>IF(AH1986="respiration","yes","no")</f>
        <v>no</v>
      </c>
      <c r="AH1986" t="s">
        <v>29</v>
      </c>
      <c r="AI1986">
        <f>IF(O1986&gt;0,(IF(S1986="live",O1986*0.84,IF(S1986="dried.ethanol",O1986*0.8449+2.8227,O1986))),"")</f>
        <v>15.6744</v>
      </c>
      <c r="AL1986" t="str">
        <f>IF(OR(AND(Q1986=Q1987,P1986&gt;0),AND(O1986&gt;0,O1986=O1987)),"duplicate","")</f>
        <v/>
      </c>
      <c r="AM1986" t="s">
        <v>827</v>
      </c>
      <c r="AN1986" t="s">
        <v>827</v>
      </c>
      <c r="AO1986" t="s">
        <v>826</v>
      </c>
      <c r="AP1986" t="s">
        <v>826</v>
      </c>
      <c r="AQ1986" t="s">
        <v>24</v>
      </c>
    </row>
    <row r="1987" spans="1:43" x14ac:dyDescent="0.2">
      <c r="A1987" s="28">
        <v>42924</v>
      </c>
      <c r="B1987" s="1">
        <v>42899</v>
      </c>
      <c r="C1987" s="1" t="str">
        <f>IF(F1987="Kup","6/13/2017",IF(F1987="Sag","6/14/2017",""))</f>
        <v>6/13/2017</v>
      </c>
      <c r="D1987" s="27">
        <f>A1987-B1987</f>
        <v>25</v>
      </c>
      <c r="E1987" s="27">
        <f>A1987-C1987</f>
        <v>25</v>
      </c>
      <c r="F1987" t="s">
        <v>21</v>
      </c>
      <c r="G1987">
        <v>25</v>
      </c>
      <c r="H1987" t="s">
        <v>22</v>
      </c>
      <c r="I1987" s="12" t="s">
        <v>69</v>
      </c>
      <c r="J1987" s="12" t="s">
        <v>69</v>
      </c>
      <c r="M1987">
        <v>4</v>
      </c>
      <c r="N1987">
        <v>58</v>
      </c>
      <c r="O1987" s="23">
        <v>17.98</v>
      </c>
      <c r="R1987" t="str">
        <f>IF(Q1987&gt;0,(P1987*(Q1987^2))*(3.14159/6),"")</f>
        <v/>
      </c>
      <c r="S1987" t="s">
        <v>24</v>
      </c>
      <c r="T1987" t="s">
        <v>65</v>
      </c>
      <c r="U1987" t="s">
        <v>26</v>
      </c>
      <c r="V1987" t="s">
        <v>70</v>
      </c>
      <c r="AA1987" s="12" t="s">
        <v>835</v>
      </c>
      <c r="AB1987" t="str">
        <f>IF(Q1987&gt;0,"yes","no")</f>
        <v>no</v>
      </c>
      <c r="AC1987" t="str">
        <f>IF(O1987&gt;0,"yes","no")</f>
        <v>yes</v>
      </c>
      <c r="AD1987" t="str">
        <f>IF(AH1987="hatch","yes","no")</f>
        <v>no</v>
      </c>
      <c r="AE1987" t="str">
        <f>IF(AH1987="swimup","yes","no")</f>
        <v>no</v>
      </c>
      <c r="AF1987" t="str">
        <f>IF(AH1987="respiration","yes","no")</f>
        <v>no</v>
      </c>
      <c r="AH1987" t="s">
        <v>29</v>
      </c>
      <c r="AI1987">
        <f>IF(O1987&gt;0,(IF(S1987="live",O1987*0.84,IF(S1987="dried.ethanol",O1987*0.8449+2.8227,O1987))),"")</f>
        <v>15.103199999999999</v>
      </c>
      <c r="AL1987" t="str">
        <f>IF(OR(AND(Q1987=Q1988,P1987&gt;0),AND(O1987&gt;0,O1987=O1988)),"duplicate","")</f>
        <v/>
      </c>
      <c r="AM1987" t="s">
        <v>827</v>
      </c>
      <c r="AN1987" t="s">
        <v>827</v>
      </c>
      <c r="AO1987" t="s">
        <v>826</v>
      </c>
      <c r="AP1987" t="s">
        <v>826</v>
      </c>
      <c r="AQ1987" t="s">
        <v>24</v>
      </c>
    </row>
    <row r="1988" spans="1:43" x14ac:dyDescent="0.2">
      <c r="A1988" s="28">
        <v>42924</v>
      </c>
      <c r="B1988" s="1">
        <v>42899</v>
      </c>
      <c r="C1988" s="1" t="str">
        <f>IF(F1988="Kup","6/13/2017",IF(F1988="Sag","6/14/2017",""))</f>
        <v>6/13/2017</v>
      </c>
      <c r="D1988" s="27">
        <f>A1988-B1988</f>
        <v>25</v>
      </c>
      <c r="E1988" s="27">
        <f>A1988-C1988</f>
        <v>25</v>
      </c>
      <c r="F1988" t="s">
        <v>21</v>
      </c>
      <c r="G1988">
        <v>25</v>
      </c>
      <c r="H1988" t="s">
        <v>22</v>
      </c>
      <c r="I1988" s="12" t="s">
        <v>69</v>
      </c>
      <c r="J1988" s="12" t="s">
        <v>69</v>
      </c>
      <c r="M1988">
        <v>5</v>
      </c>
      <c r="N1988">
        <v>59</v>
      </c>
      <c r="O1988" s="23">
        <v>18.36</v>
      </c>
      <c r="R1988" t="str">
        <f>IF(Q1988&gt;0,(P1988*(Q1988^2))*(3.14159/6),"")</f>
        <v/>
      </c>
      <c r="S1988" t="s">
        <v>24</v>
      </c>
      <c r="T1988" t="s">
        <v>65</v>
      </c>
      <c r="U1988" t="s">
        <v>26</v>
      </c>
      <c r="V1988" t="s">
        <v>70</v>
      </c>
      <c r="AA1988" s="12" t="s">
        <v>835</v>
      </c>
      <c r="AB1988" t="str">
        <f>IF(Q1988&gt;0,"yes","no")</f>
        <v>no</v>
      </c>
      <c r="AC1988" t="str">
        <f>IF(O1988&gt;0,"yes","no")</f>
        <v>yes</v>
      </c>
      <c r="AD1988" t="str">
        <f>IF(AH1988="hatch","yes","no")</f>
        <v>no</v>
      </c>
      <c r="AE1988" t="str">
        <f>IF(AH1988="swimup","yes","no")</f>
        <v>no</v>
      </c>
      <c r="AF1988" t="str">
        <f>IF(AH1988="respiration","yes","no")</f>
        <v>no</v>
      </c>
      <c r="AH1988" t="s">
        <v>29</v>
      </c>
      <c r="AI1988">
        <f>IF(O1988&gt;0,(IF(S1988="live",O1988*0.84,IF(S1988="dried.ethanol",O1988*0.8449+2.8227,O1988))),"")</f>
        <v>15.4224</v>
      </c>
      <c r="AL1988" t="str">
        <f>IF(OR(AND(Q1988=Q1989,P1988&gt;0),AND(O1988&gt;0,O1988=O1989)),"duplicate","")</f>
        <v/>
      </c>
      <c r="AM1988" t="s">
        <v>827</v>
      </c>
      <c r="AN1988" t="s">
        <v>827</v>
      </c>
      <c r="AO1988" t="s">
        <v>826</v>
      </c>
      <c r="AP1988" t="s">
        <v>826</v>
      </c>
      <c r="AQ1988" t="s">
        <v>24</v>
      </c>
    </row>
    <row r="1989" spans="1:43" x14ac:dyDescent="0.2">
      <c r="A1989" s="28">
        <v>42924</v>
      </c>
      <c r="B1989" s="1">
        <v>42899</v>
      </c>
      <c r="C1989" s="1" t="str">
        <f>IF(F1989="Kup","6/13/2017",IF(F1989="Sag","6/14/2017",""))</f>
        <v>6/13/2017</v>
      </c>
      <c r="D1989" s="27">
        <f>A1989-B1989</f>
        <v>25</v>
      </c>
      <c r="E1989" s="27">
        <f>A1989-C1989</f>
        <v>25</v>
      </c>
      <c r="F1989" t="s">
        <v>21</v>
      </c>
      <c r="G1989">
        <v>25</v>
      </c>
      <c r="H1989" t="s">
        <v>22</v>
      </c>
      <c r="I1989" s="12" t="s">
        <v>71</v>
      </c>
      <c r="J1989" s="12" t="s">
        <v>71</v>
      </c>
      <c r="M1989">
        <v>1</v>
      </c>
      <c r="N1989">
        <v>37</v>
      </c>
      <c r="O1989" s="23">
        <v>16.11</v>
      </c>
      <c r="R1989" t="str">
        <f>IF(Q1989&gt;0,(P1989*(Q1989^2))*(3.14159/6),"")</f>
        <v/>
      </c>
      <c r="S1989" t="s">
        <v>24</v>
      </c>
      <c r="T1989" t="s">
        <v>65</v>
      </c>
      <c r="U1989" t="s">
        <v>26</v>
      </c>
      <c r="V1989" t="s">
        <v>72</v>
      </c>
      <c r="AA1989" s="12" t="s">
        <v>835</v>
      </c>
      <c r="AB1989" t="str">
        <f>IF(Q1989&gt;0,"yes","no")</f>
        <v>no</v>
      </c>
      <c r="AC1989" t="str">
        <f>IF(O1989&gt;0,"yes","no")</f>
        <v>yes</v>
      </c>
      <c r="AD1989" t="str">
        <f>IF(AH1989="hatch","yes","no")</f>
        <v>no</v>
      </c>
      <c r="AE1989" t="str">
        <f>IF(AH1989="swimup","yes","no")</f>
        <v>no</v>
      </c>
      <c r="AF1989" t="str">
        <f>IF(AH1989="respiration","yes","no")</f>
        <v>no</v>
      </c>
      <c r="AH1989" t="s">
        <v>29</v>
      </c>
      <c r="AI1989">
        <f>IF(O1989&gt;0,(IF(S1989="live",O1989*0.84,IF(S1989="dried.ethanol",O1989*0.8449+2.8227,O1989))),"")</f>
        <v>13.532399999999999</v>
      </c>
      <c r="AL1989" t="str">
        <f>IF(OR(AND(Q1989=Q1990,P1989&gt;0),AND(O1989&gt;0,O1989=O1990)),"duplicate","")</f>
        <v/>
      </c>
      <c r="AM1989" t="s">
        <v>827</v>
      </c>
      <c r="AN1989" t="s">
        <v>827</v>
      </c>
      <c r="AO1989" t="s">
        <v>826</v>
      </c>
      <c r="AP1989" t="s">
        <v>826</v>
      </c>
      <c r="AQ1989" t="s">
        <v>24</v>
      </c>
    </row>
    <row r="1990" spans="1:43" x14ac:dyDescent="0.2">
      <c r="A1990" s="28">
        <v>42924</v>
      </c>
      <c r="B1990" s="1">
        <v>42899</v>
      </c>
      <c r="C1990" s="1" t="str">
        <f>IF(F1990="Kup","6/13/2017",IF(F1990="Sag","6/14/2017",""))</f>
        <v>6/13/2017</v>
      </c>
      <c r="D1990" s="27">
        <f>A1990-B1990</f>
        <v>25</v>
      </c>
      <c r="E1990" s="27">
        <f>A1990-C1990</f>
        <v>25</v>
      </c>
      <c r="F1990" t="s">
        <v>21</v>
      </c>
      <c r="G1990">
        <v>25</v>
      </c>
      <c r="H1990" t="s">
        <v>22</v>
      </c>
      <c r="I1990" s="12" t="s">
        <v>71</v>
      </c>
      <c r="J1990" s="12" t="s">
        <v>71</v>
      </c>
      <c r="M1990">
        <v>2</v>
      </c>
      <c r="N1990">
        <v>38</v>
      </c>
      <c r="O1990" s="23">
        <v>16.98</v>
      </c>
      <c r="R1990" t="str">
        <f>IF(Q1990&gt;0,(P1990*(Q1990^2))*(3.14159/6),"")</f>
        <v/>
      </c>
      <c r="S1990" t="s">
        <v>24</v>
      </c>
      <c r="T1990" t="s">
        <v>65</v>
      </c>
      <c r="U1990" t="s">
        <v>26</v>
      </c>
      <c r="V1990" t="s">
        <v>72</v>
      </c>
      <c r="AA1990" s="12" t="s">
        <v>835</v>
      </c>
      <c r="AB1990" t="str">
        <f>IF(Q1990&gt;0,"yes","no")</f>
        <v>no</v>
      </c>
      <c r="AC1990" t="str">
        <f>IF(O1990&gt;0,"yes","no")</f>
        <v>yes</v>
      </c>
      <c r="AD1990" t="str">
        <f>IF(AH1990="hatch","yes","no")</f>
        <v>no</v>
      </c>
      <c r="AE1990" t="str">
        <f>IF(AH1990="swimup","yes","no")</f>
        <v>no</v>
      </c>
      <c r="AF1990" t="str">
        <f>IF(AH1990="respiration","yes","no")</f>
        <v>no</v>
      </c>
      <c r="AH1990" t="s">
        <v>29</v>
      </c>
      <c r="AI1990">
        <f>IF(O1990&gt;0,(IF(S1990="live",O1990*0.84,IF(S1990="dried.ethanol",O1990*0.8449+2.8227,O1990))),"")</f>
        <v>14.263199999999999</v>
      </c>
      <c r="AL1990" t="str">
        <f>IF(OR(AND(Q1990=Q1991,P1990&gt;0),AND(O1990&gt;0,O1990=O1991)),"duplicate","")</f>
        <v/>
      </c>
      <c r="AM1990" t="s">
        <v>827</v>
      </c>
      <c r="AN1990" t="s">
        <v>827</v>
      </c>
      <c r="AO1990" t="s">
        <v>826</v>
      </c>
      <c r="AP1990" t="s">
        <v>826</v>
      </c>
      <c r="AQ1990" t="s">
        <v>24</v>
      </c>
    </row>
    <row r="1991" spans="1:43" x14ac:dyDescent="0.2">
      <c r="A1991" s="28">
        <v>42924</v>
      </c>
      <c r="B1991" s="1">
        <v>42899</v>
      </c>
      <c r="C1991" s="1" t="str">
        <f>IF(F1991="Kup","6/13/2017",IF(F1991="Sag","6/14/2017",""))</f>
        <v>6/13/2017</v>
      </c>
      <c r="D1991" s="27">
        <f>A1991-B1991</f>
        <v>25</v>
      </c>
      <c r="E1991" s="27">
        <f>A1991-C1991</f>
        <v>25</v>
      </c>
      <c r="F1991" t="s">
        <v>21</v>
      </c>
      <c r="G1991">
        <v>25</v>
      </c>
      <c r="H1991" t="s">
        <v>22</v>
      </c>
      <c r="I1991" s="12" t="s">
        <v>71</v>
      </c>
      <c r="J1991" s="12" t="s">
        <v>71</v>
      </c>
      <c r="M1991">
        <v>3</v>
      </c>
      <c r="N1991">
        <v>39</v>
      </c>
      <c r="O1991" s="23">
        <v>17.86</v>
      </c>
      <c r="R1991" t="str">
        <f>IF(Q1991&gt;0,(P1991*(Q1991^2))*(3.14159/6),"")</f>
        <v/>
      </c>
      <c r="S1991" t="s">
        <v>24</v>
      </c>
      <c r="T1991" t="s">
        <v>65</v>
      </c>
      <c r="U1991" t="s">
        <v>26</v>
      </c>
      <c r="V1991" t="s">
        <v>72</v>
      </c>
      <c r="AA1991" s="12" t="s">
        <v>835</v>
      </c>
      <c r="AB1991" t="str">
        <f>IF(Q1991&gt;0,"yes","no")</f>
        <v>no</v>
      </c>
      <c r="AC1991" t="str">
        <f>IF(O1991&gt;0,"yes","no")</f>
        <v>yes</v>
      </c>
      <c r="AD1991" t="str">
        <f>IF(AH1991="hatch","yes","no")</f>
        <v>no</v>
      </c>
      <c r="AE1991" t="str">
        <f>IF(AH1991="swimup","yes","no")</f>
        <v>no</v>
      </c>
      <c r="AF1991" t="str">
        <f>IF(AH1991="respiration","yes","no")</f>
        <v>no</v>
      </c>
      <c r="AH1991" t="s">
        <v>29</v>
      </c>
      <c r="AI1991">
        <f>IF(O1991&gt;0,(IF(S1991="live",O1991*0.84,IF(S1991="dried.ethanol",O1991*0.8449+2.8227,O1991))),"")</f>
        <v>15.0024</v>
      </c>
      <c r="AL1991" t="str">
        <f>IF(OR(AND(Q1991=Q1992,P1991&gt;0),AND(O1991&gt;0,O1991=O1992)),"duplicate","")</f>
        <v/>
      </c>
      <c r="AM1991" t="s">
        <v>827</v>
      </c>
      <c r="AN1991" t="s">
        <v>827</v>
      </c>
      <c r="AO1991" t="s">
        <v>826</v>
      </c>
      <c r="AP1991" t="s">
        <v>826</v>
      </c>
      <c r="AQ1991" t="s">
        <v>24</v>
      </c>
    </row>
    <row r="1992" spans="1:43" x14ac:dyDescent="0.2">
      <c r="A1992" s="28">
        <v>42924</v>
      </c>
      <c r="B1992" s="1">
        <v>42899</v>
      </c>
      <c r="C1992" s="1" t="str">
        <f>IF(F1992="Kup","6/13/2017",IF(F1992="Sag","6/14/2017",""))</f>
        <v>6/13/2017</v>
      </c>
      <c r="D1992" s="27">
        <f>A1992-B1992</f>
        <v>25</v>
      </c>
      <c r="E1992" s="27">
        <f>A1992-C1992</f>
        <v>25</v>
      </c>
      <c r="F1992" t="s">
        <v>21</v>
      </c>
      <c r="G1992">
        <v>25</v>
      </c>
      <c r="H1992" t="s">
        <v>22</v>
      </c>
      <c r="I1992" s="12" t="s">
        <v>71</v>
      </c>
      <c r="J1992" s="12" t="s">
        <v>71</v>
      </c>
      <c r="M1992">
        <v>4</v>
      </c>
      <c r="N1992">
        <v>40</v>
      </c>
      <c r="O1992" s="23">
        <v>18.45</v>
      </c>
      <c r="R1992" t="str">
        <f>IF(Q1992&gt;0,(P1992*(Q1992^2))*(3.14159/6),"")</f>
        <v/>
      </c>
      <c r="S1992" t="s">
        <v>24</v>
      </c>
      <c r="T1992" t="s">
        <v>65</v>
      </c>
      <c r="U1992" t="s">
        <v>26</v>
      </c>
      <c r="V1992" t="s">
        <v>72</v>
      </c>
      <c r="AA1992" s="12" t="s">
        <v>835</v>
      </c>
      <c r="AB1992" t="str">
        <f>IF(Q1992&gt;0,"yes","no")</f>
        <v>no</v>
      </c>
      <c r="AC1992" t="str">
        <f>IF(O1992&gt;0,"yes","no")</f>
        <v>yes</v>
      </c>
      <c r="AD1992" t="str">
        <f>IF(AH1992="hatch","yes","no")</f>
        <v>no</v>
      </c>
      <c r="AE1992" t="str">
        <f>IF(AH1992="swimup","yes","no")</f>
        <v>no</v>
      </c>
      <c r="AF1992" t="str">
        <f>IF(AH1992="respiration","yes","no")</f>
        <v>no</v>
      </c>
      <c r="AH1992" t="s">
        <v>29</v>
      </c>
      <c r="AI1992">
        <f>IF(O1992&gt;0,(IF(S1992="live",O1992*0.84,IF(S1992="dried.ethanol",O1992*0.8449+2.8227,O1992))),"")</f>
        <v>15.497999999999999</v>
      </c>
      <c r="AL1992" t="str">
        <f>IF(OR(AND(Q1992=Q1993,P1992&gt;0),AND(O1992&gt;0,O1992=O1993)),"duplicate","")</f>
        <v/>
      </c>
      <c r="AM1992" t="s">
        <v>827</v>
      </c>
      <c r="AN1992" t="s">
        <v>827</v>
      </c>
      <c r="AO1992" t="s">
        <v>826</v>
      </c>
      <c r="AP1992" t="s">
        <v>826</v>
      </c>
      <c r="AQ1992" t="s">
        <v>24</v>
      </c>
    </row>
    <row r="1993" spans="1:43" x14ac:dyDescent="0.2">
      <c r="A1993" s="28">
        <v>42924</v>
      </c>
      <c r="B1993" s="1">
        <v>42899</v>
      </c>
      <c r="C1993" s="1" t="str">
        <f>IF(F1993="Kup","6/13/2017",IF(F1993="Sag","6/14/2017",""))</f>
        <v>6/13/2017</v>
      </c>
      <c r="D1993" s="27">
        <f>A1993-B1993</f>
        <v>25</v>
      </c>
      <c r="E1993" s="27">
        <f>A1993-C1993</f>
        <v>25</v>
      </c>
      <c r="F1993" t="s">
        <v>21</v>
      </c>
      <c r="G1993">
        <v>25</v>
      </c>
      <c r="H1993" t="s">
        <v>22</v>
      </c>
      <c r="I1993" s="12" t="s">
        <v>71</v>
      </c>
      <c r="J1993" s="12" t="s">
        <v>71</v>
      </c>
      <c r="M1993">
        <v>5</v>
      </c>
      <c r="N1993">
        <v>41</v>
      </c>
      <c r="O1993" s="23">
        <v>17.34</v>
      </c>
      <c r="R1993" t="str">
        <f>IF(Q1993&gt;0,(P1993*(Q1993^2))*(3.14159/6),"")</f>
        <v/>
      </c>
      <c r="S1993" t="s">
        <v>24</v>
      </c>
      <c r="T1993" t="s">
        <v>65</v>
      </c>
      <c r="U1993" t="s">
        <v>26</v>
      </c>
      <c r="V1993" t="s">
        <v>72</v>
      </c>
      <c r="AA1993" s="12" t="s">
        <v>835</v>
      </c>
      <c r="AB1993" t="str">
        <f>IF(Q1993&gt;0,"yes","no")</f>
        <v>no</v>
      </c>
      <c r="AC1993" t="str">
        <f>IF(O1993&gt;0,"yes","no")</f>
        <v>yes</v>
      </c>
      <c r="AD1993" t="str">
        <f>IF(AH1993="hatch","yes","no")</f>
        <v>no</v>
      </c>
      <c r="AE1993" t="str">
        <f>IF(AH1993="swimup","yes","no")</f>
        <v>no</v>
      </c>
      <c r="AF1993" t="str">
        <f>IF(AH1993="respiration","yes","no")</f>
        <v>no</v>
      </c>
      <c r="AH1993" t="s">
        <v>29</v>
      </c>
      <c r="AI1993">
        <f>IF(O1993&gt;0,(IF(S1993="live",O1993*0.84,IF(S1993="dried.ethanol",O1993*0.8449+2.8227,O1993))),"")</f>
        <v>14.5656</v>
      </c>
      <c r="AL1993" t="str">
        <f>IF(OR(AND(Q1993=Q1994,P1993&gt;0),AND(O1993&gt;0,O1993=O1994)),"duplicate","")</f>
        <v/>
      </c>
      <c r="AM1993" t="s">
        <v>827</v>
      </c>
      <c r="AN1993" t="s">
        <v>827</v>
      </c>
      <c r="AO1993" t="s">
        <v>826</v>
      </c>
      <c r="AP1993" t="s">
        <v>826</v>
      </c>
      <c r="AQ1993" t="s">
        <v>24</v>
      </c>
    </row>
    <row r="1994" spans="1:43" x14ac:dyDescent="0.2">
      <c r="A1994" s="28">
        <v>42924</v>
      </c>
      <c r="B1994" s="1">
        <v>42901</v>
      </c>
      <c r="C1994" s="1" t="str">
        <f>IF(F1994="Kup","6/13/2017",IF(F1994="Sag","6/14/2017",""))</f>
        <v>6/14/2017</v>
      </c>
      <c r="D1994" s="27">
        <f>A1994-B1994</f>
        <v>23</v>
      </c>
      <c r="E1994" s="27">
        <f>A1994-C1994</f>
        <v>24</v>
      </c>
      <c r="F1994" t="s">
        <v>919</v>
      </c>
      <c r="G1994">
        <v>25</v>
      </c>
      <c r="H1994" t="s">
        <v>22</v>
      </c>
      <c r="I1994" s="12" t="s">
        <v>122</v>
      </c>
      <c r="J1994" s="12" t="s">
        <v>122</v>
      </c>
      <c r="M1994">
        <v>1</v>
      </c>
      <c r="N1994">
        <v>51</v>
      </c>
      <c r="O1994" s="23">
        <v>18.38</v>
      </c>
      <c r="R1994" t="str">
        <f>IF(Q1994&gt;0,(P1994*(Q1994^2))*(3.14159/6),"")</f>
        <v/>
      </c>
      <c r="S1994" t="s">
        <v>24</v>
      </c>
      <c r="T1994" t="s">
        <v>65</v>
      </c>
      <c r="U1994" t="s">
        <v>26</v>
      </c>
      <c r="V1994" t="s">
        <v>146</v>
      </c>
      <c r="AA1994" s="12" t="s">
        <v>835</v>
      </c>
      <c r="AB1994" t="str">
        <f>IF(Q1994&gt;0,"yes","no")</f>
        <v>no</v>
      </c>
      <c r="AC1994" t="str">
        <f>IF(O1994&gt;0,"yes","no")</f>
        <v>yes</v>
      </c>
      <c r="AD1994" t="str">
        <f>IF(AH1994="hatch","yes","no")</f>
        <v>no</v>
      </c>
      <c r="AE1994" t="str">
        <f>IF(AH1994="swimup","yes","no")</f>
        <v>no</v>
      </c>
      <c r="AF1994" t="str">
        <f>IF(AH1994="respiration","yes","no")</f>
        <v>no</v>
      </c>
      <c r="AH1994" t="s">
        <v>29</v>
      </c>
      <c r="AI1994">
        <f>IF(O1994&gt;0,(IF(S1994="live",O1994*0.84,IF(S1994="dried.ethanol",O1994*0.8449+2.8227,O1994))),"")</f>
        <v>15.439199999999998</v>
      </c>
      <c r="AL1994" t="str">
        <f>IF(OR(AND(Q1994=Q1995,P1994&gt;0),AND(O1994&gt;0,O1994=O1995)),"duplicate","")</f>
        <v/>
      </c>
      <c r="AM1994" t="s">
        <v>827</v>
      </c>
      <c r="AN1994" t="s">
        <v>827</v>
      </c>
      <c r="AO1994" t="s">
        <v>826</v>
      </c>
      <c r="AP1994" t="s">
        <v>826</v>
      </c>
      <c r="AQ1994" t="s">
        <v>24</v>
      </c>
    </row>
    <row r="1995" spans="1:43" x14ac:dyDescent="0.2">
      <c r="A1995" s="28">
        <v>42924</v>
      </c>
      <c r="B1995" s="1">
        <v>42901</v>
      </c>
      <c r="C1995" s="1" t="str">
        <f>IF(F1995="Kup","6/13/2017",IF(F1995="Sag","6/14/2017",""))</f>
        <v>6/14/2017</v>
      </c>
      <c r="D1995" s="27">
        <f>A1995-B1995</f>
        <v>23</v>
      </c>
      <c r="E1995" s="27">
        <f>A1995-C1995</f>
        <v>24</v>
      </c>
      <c r="F1995" t="s">
        <v>919</v>
      </c>
      <c r="G1995">
        <v>25</v>
      </c>
      <c r="H1995" t="s">
        <v>22</v>
      </c>
      <c r="I1995" s="12" t="s">
        <v>122</v>
      </c>
      <c r="J1995" s="12" t="s">
        <v>122</v>
      </c>
      <c r="M1995">
        <v>2</v>
      </c>
      <c r="N1995">
        <v>52</v>
      </c>
      <c r="O1995" s="23">
        <v>18.84</v>
      </c>
      <c r="R1995" t="str">
        <f>IF(Q1995&gt;0,(P1995*(Q1995^2))*(3.14159/6),"")</f>
        <v/>
      </c>
      <c r="S1995" t="s">
        <v>24</v>
      </c>
      <c r="T1995" t="s">
        <v>65</v>
      </c>
      <c r="U1995" t="s">
        <v>26</v>
      </c>
      <c r="V1995" t="s">
        <v>146</v>
      </c>
      <c r="AA1995" s="12" t="s">
        <v>835</v>
      </c>
      <c r="AB1995" t="str">
        <f>IF(Q1995&gt;0,"yes","no")</f>
        <v>no</v>
      </c>
      <c r="AC1995" t="str">
        <f>IF(O1995&gt;0,"yes","no")</f>
        <v>yes</v>
      </c>
      <c r="AD1995" t="str">
        <f>IF(AH1995="hatch","yes","no")</f>
        <v>no</v>
      </c>
      <c r="AE1995" t="str">
        <f>IF(AH1995="swimup","yes","no")</f>
        <v>no</v>
      </c>
      <c r="AF1995" t="str">
        <f>IF(AH1995="respiration","yes","no")</f>
        <v>no</v>
      </c>
      <c r="AH1995" t="s">
        <v>29</v>
      </c>
      <c r="AI1995">
        <f>IF(O1995&gt;0,(IF(S1995="live",O1995*0.84,IF(S1995="dried.ethanol",O1995*0.8449+2.8227,O1995))),"")</f>
        <v>15.8256</v>
      </c>
      <c r="AL1995" t="str">
        <f>IF(OR(AND(Q1995=Q1996,P1995&gt;0),AND(O1995&gt;0,O1995=O1996)),"duplicate","")</f>
        <v/>
      </c>
      <c r="AM1995" t="s">
        <v>827</v>
      </c>
      <c r="AN1995" t="s">
        <v>827</v>
      </c>
      <c r="AO1995" t="s">
        <v>826</v>
      </c>
      <c r="AP1995" t="s">
        <v>826</v>
      </c>
      <c r="AQ1995" t="s">
        <v>24</v>
      </c>
    </row>
    <row r="1996" spans="1:43" x14ac:dyDescent="0.2">
      <c r="A1996" s="28">
        <v>42924</v>
      </c>
      <c r="B1996" s="1">
        <v>42901</v>
      </c>
      <c r="C1996" s="1" t="str">
        <f>IF(F1996="Kup","6/13/2017",IF(F1996="Sag","6/14/2017",""))</f>
        <v>6/14/2017</v>
      </c>
      <c r="D1996" s="27">
        <f>A1996-B1996</f>
        <v>23</v>
      </c>
      <c r="E1996" s="27">
        <f>A1996-C1996</f>
        <v>24</v>
      </c>
      <c r="F1996" t="s">
        <v>919</v>
      </c>
      <c r="G1996">
        <v>25</v>
      </c>
      <c r="H1996" t="s">
        <v>22</v>
      </c>
      <c r="I1996" s="12" t="s">
        <v>122</v>
      </c>
      <c r="J1996" s="12" t="s">
        <v>122</v>
      </c>
      <c r="M1996">
        <v>3</v>
      </c>
      <c r="N1996">
        <v>53</v>
      </c>
      <c r="O1996" s="23">
        <v>21.31</v>
      </c>
      <c r="R1996" t="str">
        <f>IF(Q1996&gt;0,(P1996*(Q1996^2))*(3.14159/6),"")</f>
        <v/>
      </c>
      <c r="S1996" t="s">
        <v>24</v>
      </c>
      <c r="T1996" t="s">
        <v>65</v>
      </c>
      <c r="U1996" t="s">
        <v>26</v>
      </c>
      <c r="V1996" t="s">
        <v>146</v>
      </c>
      <c r="AA1996" s="12" t="s">
        <v>835</v>
      </c>
      <c r="AB1996" t="str">
        <f>IF(Q1996&gt;0,"yes","no")</f>
        <v>no</v>
      </c>
      <c r="AC1996" t="str">
        <f>IF(O1996&gt;0,"yes","no")</f>
        <v>yes</v>
      </c>
      <c r="AD1996" t="str">
        <f>IF(AH1996="hatch","yes","no")</f>
        <v>no</v>
      </c>
      <c r="AE1996" t="str">
        <f>IF(AH1996="swimup","yes","no")</f>
        <v>no</v>
      </c>
      <c r="AF1996" t="str">
        <f>IF(AH1996="respiration","yes","no")</f>
        <v>no</v>
      </c>
      <c r="AH1996" t="s">
        <v>29</v>
      </c>
      <c r="AI1996">
        <f>IF(O1996&gt;0,(IF(S1996="live",O1996*0.84,IF(S1996="dried.ethanol",O1996*0.8449+2.8227,O1996))),"")</f>
        <v>17.900399999999998</v>
      </c>
      <c r="AL1996" t="str">
        <f>IF(OR(AND(Q1996=Q1997,P1996&gt;0),AND(O1996&gt;0,O1996=O1997)),"duplicate","")</f>
        <v/>
      </c>
      <c r="AM1996" t="s">
        <v>827</v>
      </c>
      <c r="AN1996" t="s">
        <v>827</v>
      </c>
      <c r="AO1996" t="s">
        <v>826</v>
      </c>
      <c r="AP1996" t="s">
        <v>826</v>
      </c>
      <c r="AQ1996" t="s">
        <v>24</v>
      </c>
    </row>
    <row r="1997" spans="1:43" x14ac:dyDescent="0.2">
      <c r="A1997" s="28">
        <v>42924</v>
      </c>
      <c r="B1997" s="1">
        <v>42901</v>
      </c>
      <c r="C1997" s="1" t="str">
        <f>IF(F1997="Kup","6/13/2017",IF(F1997="Sag","6/14/2017",""))</f>
        <v>6/14/2017</v>
      </c>
      <c r="D1997" s="27">
        <f>A1997-B1997</f>
        <v>23</v>
      </c>
      <c r="E1997" s="27">
        <f>A1997-C1997</f>
        <v>24</v>
      </c>
      <c r="F1997" t="s">
        <v>919</v>
      </c>
      <c r="G1997">
        <v>25</v>
      </c>
      <c r="H1997" t="s">
        <v>22</v>
      </c>
      <c r="I1997" s="12" t="s">
        <v>122</v>
      </c>
      <c r="J1997" s="12" t="s">
        <v>122</v>
      </c>
      <c r="M1997">
        <v>4</v>
      </c>
      <c r="N1997">
        <v>54</v>
      </c>
      <c r="O1997" s="23">
        <v>17.239999999999998</v>
      </c>
      <c r="R1997" t="str">
        <f>IF(Q1997&gt;0,(P1997*(Q1997^2))*(3.14159/6),"")</f>
        <v/>
      </c>
      <c r="S1997" t="s">
        <v>24</v>
      </c>
      <c r="T1997" t="s">
        <v>65</v>
      </c>
      <c r="U1997" t="s">
        <v>26</v>
      </c>
      <c r="V1997" t="s">
        <v>146</v>
      </c>
      <c r="AA1997" s="12" t="s">
        <v>835</v>
      </c>
      <c r="AB1997" t="str">
        <f>IF(Q1997&gt;0,"yes","no")</f>
        <v>no</v>
      </c>
      <c r="AC1997" t="str">
        <f>IF(O1997&gt;0,"yes","no")</f>
        <v>yes</v>
      </c>
      <c r="AD1997" t="str">
        <f>IF(AH1997="hatch","yes","no")</f>
        <v>no</v>
      </c>
      <c r="AE1997" t="str">
        <f>IF(AH1997="swimup","yes","no")</f>
        <v>no</v>
      </c>
      <c r="AF1997" t="str">
        <f>IF(AH1997="respiration","yes","no")</f>
        <v>no</v>
      </c>
      <c r="AH1997" t="s">
        <v>29</v>
      </c>
      <c r="AI1997">
        <f>IF(O1997&gt;0,(IF(S1997="live",O1997*0.84,IF(S1997="dried.ethanol",O1997*0.8449+2.8227,O1997))),"")</f>
        <v>14.481599999999998</v>
      </c>
      <c r="AL1997" t="str">
        <f>IF(OR(AND(Q1997=Q1998,P1997&gt;0),AND(O1997&gt;0,O1997=O1998)),"duplicate","")</f>
        <v/>
      </c>
      <c r="AM1997" t="s">
        <v>827</v>
      </c>
      <c r="AN1997" t="s">
        <v>827</v>
      </c>
      <c r="AO1997" t="s">
        <v>826</v>
      </c>
      <c r="AP1997" t="s">
        <v>826</v>
      </c>
      <c r="AQ1997" t="s">
        <v>24</v>
      </c>
    </row>
    <row r="1998" spans="1:43" x14ac:dyDescent="0.2">
      <c r="A1998" s="28">
        <v>42924</v>
      </c>
      <c r="B1998" s="1">
        <v>42901</v>
      </c>
      <c r="C1998" s="1" t="str">
        <f>IF(F1998="Kup","6/13/2017",IF(F1998="Sag","6/14/2017",""))</f>
        <v>6/14/2017</v>
      </c>
      <c r="D1998" s="27">
        <f>A1998-B1998</f>
        <v>23</v>
      </c>
      <c r="E1998" s="27">
        <f>A1998-C1998</f>
        <v>24</v>
      </c>
      <c r="F1998" t="s">
        <v>919</v>
      </c>
      <c r="G1998">
        <v>25</v>
      </c>
      <c r="H1998" t="s">
        <v>22</v>
      </c>
      <c r="I1998" s="12" t="s">
        <v>122</v>
      </c>
      <c r="J1998" s="12" t="s">
        <v>122</v>
      </c>
      <c r="M1998">
        <v>5</v>
      </c>
      <c r="N1998">
        <v>55</v>
      </c>
      <c r="O1998" s="23">
        <v>19.329999999999998</v>
      </c>
      <c r="R1998" t="str">
        <f>IF(Q1998&gt;0,(P1998*(Q1998^2))*(3.14159/6),"")</f>
        <v/>
      </c>
      <c r="S1998" t="s">
        <v>24</v>
      </c>
      <c r="T1998" t="s">
        <v>65</v>
      </c>
      <c r="U1998" t="s">
        <v>26</v>
      </c>
      <c r="V1998" t="s">
        <v>146</v>
      </c>
      <c r="AA1998" s="12" t="s">
        <v>835</v>
      </c>
      <c r="AB1998" t="str">
        <f>IF(Q1998&gt;0,"yes","no")</f>
        <v>no</v>
      </c>
      <c r="AC1998" t="str">
        <f>IF(O1998&gt;0,"yes","no")</f>
        <v>yes</v>
      </c>
      <c r="AD1998" t="str">
        <f>IF(AH1998="hatch","yes","no")</f>
        <v>no</v>
      </c>
      <c r="AE1998" t="str">
        <f>IF(AH1998="swimup","yes","no")</f>
        <v>no</v>
      </c>
      <c r="AF1998" t="str">
        <f>IF(AH1998="respiration","yes","no")</f>
        <v>no</v>
      </c>
      <c r="AH1998" t="s">
        <v>29</v>
      </c>
      <c r="AI1998">
        <f>IF(O1998&gt;0,(IF(S1998="live",O1998*0.84,IF(S1998="dried.ethanol",O1998*0.8449+2.8227,O1998))),"")</f>
        <v>16.237199999999998</v>
      </c>
      <c r="AL1998" t="str">
        <f>IF(OR(AND(Q1998=Q1999,P1998&gt;0),AND(O1998&gt;0,O1998=O1999)),"duplicate","")</f>
        <v/>
      </c>
      <c r="AM1998" t="s">
        <v>827</v>
      </c>
      <c r="AN1998" t="s">
        <v>827</v>
      </c>
      <c r="AO1998" t="s">
        <v>826</v>
      </c>
      <c r="AP1998" t="s">
        <v>826</v>
      </c>
      <c r="AQ1998" t="s">
        <v>24</v>
      </c>
    </row>
    <row r="1999" spans="1:43" x14ac:dyDescent="0.2">
      <c r="A1999" s="28">
        <v>42924</v>
      </c>
      <c r="B1999" s="1">
        <v>42901</v>
      </c>
      <c r="C1999" s="1" t="str">
        <f>IF(F1999="Kup","6/13/2017",IF(F1999="Sag","6/14/2017",""))</f>
        <v>6/14/2017</v>
      </c>
      <c r="D1999" s="27">
        <f>A1999-B1999</f>
        <v>23</v>
      </c>
      <c r="E1999" s="27">
        <f>A1999-C1999</f>
        <v>24</v>
      </c>
      <c r="F1999" t="s">
        <v>919</v>
      </c>
      <c r="G1999">
        <v>25</v>
      </c>
      <c r="H1999" t="s">
        <v>22</v>
      </c>
      <c r="I1999" s="12" t="s">
        <v>147</v>
      </c>
      <c r="J1999" s="12" t="s">
        <v>147</v>
      </c>
      <c r="M1999">
        <v>1</v>
      </c>
      <c r="N1999">
        <v>46</v>
      </c>
      <c r="O1999" s="23">
        <v>18</v>
      </c>
      <c r="R1999" t="str">
        <f>IF(Q1999&gt;0,(P1999*(Q1999^2))*(3.14159/6),"")</f>
        <v/>
      </c>
      <c r="S1999" t="s">
        <v>24</v>
      </c>
      <c r="T1999" t="s">
        <v>65</v>
      </c>
      <c r="U1999" t="s">
        <v>26</v>
      </c>
      <c r="V1999" t="s">
        <v>148</v>
      </c>
      <c r="W1999" t="s">
        <v>149</v>
      </c>
      <c r="AA1999" s="12" t="s">
        <v>835</v>
      </c>
      <c r="AB1999" t="str">
        <f>IF(Q1999&gt;0,"yes","no")</f>
        <v>no</v>
      </c>
      <c r="AC1999" t="str">
        <f>IF(O1999&gt;0,"yes","no")</f>
        <v>yes</v>
      </c>
      <c r="AD1999" t="str">
        <f>IF(AH1999="hatch","yes","no")</f>
        <v>no</v>
      </c>
      <c r="AE1999" t="str">
        <f>IF(AH1999="swimup","yes","no")</f>
        <v>no</v>
      </c>
      <c r="AF1999" t="str">
        <f>IF(AH1999="respiration","yes","no")</f>
        <v>no</v>
      </c>
      <c r="AH1999" t="s">
        <v>29</v>
      </c>
      <c r="AI1999">
        <f>IF(O1999&gt;0,(IF(S1999="live",O1999*0.84,IF(S1999="dried.ethanol",O1999*0.8449+2.8227,O1999))),"")</f>
        <v>15.12</v>
      </c>
      <c r="AL1999" t="str">
        <f>IF(OR(AND(Q1999=Q2000,P1999&gt;0),AND(O1999&gt;0,O1999=O2000)),"duplicate","")</f>
        <v/>
      </c>
      <c r="AM1999" t="s">
        <v>827</v>
      </c>
      <c r="AN1999" t="s">
        <v>827</v>
      </c>
      <c r="AO1999" t="s">
        <v>826</v>
      </c>
      <c r="AP1999" t="s">
        <v>826</v>
      </c>
      <c r="AQ1999" t="s">
        <v>24</v>
      </c>
    </row>
    <row r="2000" spans="1:43" x14ac:dyDescent="0.2">
      <c r="A2000" s="28">
        <v>42924</v>
      </c>
      <c r="B2000" s="1">
        <v>42901</v>
      </c>
      <c r="C2000" s="1" t="str">
        <f>IF(F2000="Kup","6/13/2017",IF(F2000="Sag","6/14/2017",""))</f>
        <v>6/14/2017</v>
      </c>
      <c r="D2000" s="27">
        <f>A2000-B2000</f>
        <v>23</v>
      </c>
      <c r="E2000" s="27">
        <f>A2000-C2000</f>
        <v>24</v>
      </c>
      <c r="F2000" t="s">
        <v>919</v>
      </c>
      <c r="G2000">
        <v>25</v>
      </c>
      <c r="H2000" t="s">
        <v>22</v>
      </c>
      <c r="I2000" s="12" t="s">
        <v>147</v>
      </c>
      <c r="J2000" s="12" t="s">
        <v>147</v>
      </c>
      <c r="M2000">
        <v>2</v>
      </c>
      <c r="N2000">
        <v>47</v>
      </c>
      <c r="O2000" s="23">
        <v>18.597000000000001</v>
      </c>
      <c r="R2000" t="str">
        <f>IF(Q2000&gt;0,(P2000*(Q2000^2))*(3.14159/6),"")</f>
        <v/>
      </c>
      <c r="S2000" t="s">
        <v>24</v>
      </c>
      <c r="T2000" t="s">
        <v>65</v>
      </c>
      <c r="U2000" t="s">
        <v>26</v>
      </c>
      <c r="V2000" t="s">
        <v>148</v>
      </c>
      <c r="W2000" t="s">
        <v>149</v>
      </c>
      <c r="AA2000" s="12" t="s">
        <v>835</v>
      </c>
      <c r="AB2000" t="str">
        <f>IF(Q2000&gt;0,"yes","no")</f>
        <v>no</v>
      </c>
      <c r="AC2000" t="str">
        <f>IF(O2000&gt;0,"yes","no")</f>
        <v>yes</v>
      </c>
      <c r="AD2000" t="str">
        <f>IF(AH2000="hatch","yes","no")</f>
        <v>no</v>
      </c>
      <c r="AE2000" t="str">
        <f>IF(AH2000="swimup","yes","no")</f>
        <v>no</v>
      </c>
      <c r="AF2000" t="str">
        <f>IF(AH2000="respiration","yes","no")</f>
        <v>no</v>
      </c>
      <c r="AH2000" t="s">
        <v>29</v>
      </c>
      <c r="AI2000">
        <f>IF(O2000&gt;0,(IF(S2000="live",O2000*0.84,IF(S2000="dried.ethanol",O2000*0.8449+2.8227,O2000))),"")</f>
        <v>15.62148</v>
      </c>
      <c r="AL2000" t="str">
        <f>IF(OR(AND(Q2000=Q2001,P2000&gt;0),AND(O2000&gt;0,O2000=O2001)),"duplicate","")</f>
        <v/>
      </c>
      <c r="AM2000" t="s">
        <v>827</v>
      </c>
      <c r="AN2000" t="s">
        <v>827</v>
      </c>
      <c r="AO2000" t="s">
        <v>826</v>
      </c>
      <c r="AP2000" t="s">
        <v>826</v>
      </c>
      <c r="AQ2000" t="s">
        <v>24</v>
      </c>
    </row>
    <row r="2001" spans="1:43" x14ac:dyDescent="0.2">
      <c r="A2001" s="28">
        <v>42924</v>
      </c>
      <c r="B2001" s="1">
        <v>42901</v>
      </c>
      <c r="C2001" s="1" t="str">
        <f>IF(F2001="Kup","6/13/2017",IF(F2001="Sag","6/14/2017",""))</f>
        <v>6/14/2017</v>
      </c>
      <c r="D2001" s="27">
        <f>A2001-B2001</f>
        <v>23</v>
      </c>
      <c r="E2001" s="27">
        <f>A2001-C2001</f>
        <v>24</v>
      </c>
      <c r="F2001" t="s">
        <v>919</v>
      </c>
      <c r="G2001">
        <v>25</v>
      </c>
      <c r="H2001" t="s">
        <v>22</v>
      </c>
      <c r="I2001" s="12" t="s">
        <v>147</v>
      </c>
      <c r="J2001" s="12" t="s">
        <v>147</v>
      </c>
      <c r="M2001">
        <v>3</v>
      </c>
      <c r="N2001">
        <v>48</v>
      </c>
      <c r="O2001" s="23">
        <v>17.181000000000001</v>
      </c>
      <c r="R2001" t="str">
        <f>IF(Q2001&gt;0,(P2001*(Q2001^2))*(3.14159/6),"")</f>
        <v/>
      </c>
      <c r="S2001" t="s">
        <v>24</v>
      </c>
      <c r="T2001" t="s">
        <v>65</v>
      </c>
      <c r="U2001" t="s">
        <v>26</v>
      </c>
      <c r="V2001" t="s">
        <v>148</v>
      </c>
      <c r="W2001" t="s">
        <v>149</v>
      </c>
      <c r="AA2001" s="12" t="s">
        <v>835</v>
      </c>
      <c r="AB2001" t="str">
        <f>IF(Q2001&gt;0,"yes","no")</f>
        <v>no</v>
      </c>
      <c r="AC2001" t="str">
        <f>IF(O2001&gt;0,"yes","no")</f>
        <v>yes</v>
      </c>
      <c r="AD2001" t="str">
        <f>IF(AH2001="hatch","yes","no")</f>
        <v>no</v>
      </c>
      <c r="AE2001" t="str">
        <f>IF(AH2001="swimup","yes","no")</f>
        <v>no</v>
      </c>
      <c r="AF2001" t="str">
        <f>IF(AH2001="respiration","yes","no")</f>
        <v>no</v>
      </c>
      <c r="AH2001" t="s">
        <v>29</v>
      </c>
      <c r="AI2001">
        <f>IF(O2001&gt;0,(IF(S2001="live",O2001*0.84,IF(S2001="dried.ethanol",O2001*0.8449+2.8227,O2001))),"")</f>
        <v>14.432040000000001</v>
      </c>
      <c r="AL2001" t="str">
        <f>IF(OR(AND(Q2001=Q2002,P2001&gt;0),AND(O2001&gt;0,O2001=O2002)),"duplicate","")</f>
        <v/>
      </c>
      <c r="AM2001" t="s">
        <v>827</v>
      </c>
      <c r="AN2001" t="s">
        <v>827</v>
      </c>
      <c r="AO2001" t="s">
        <v>826</v>
      </c>
      <c r="AP2001" t="s">
        <v>826</v>
      </c>
      <c r="AQ2001" t="s">
        <v>24</v>
      </c>
    </row>
    <row r="2002" spans="1:43" x14ac:dyDescent="0.2">
      <c r="A2002" s="28">
        <v>42924</v>
      </c>
      <c r="B2002" s="1">
        <v>42901</v>
      </c>
      <c r="C2002" s="1" t="str">
        <f>IF(F2002="Kup","6/13/2017",IF(F2002="Sag","6/14/2017",""))</f>
        <v>6/14/2017</v>
      </c>
      <c r="D2002" s="27">
        <f>A2002-B2002</f>
        <v>23</v>
      </c>
      <c r="E2002" s="27">
        <f>A2002-C2002</f>
        <v>24</v>
      </c>
      <c r="F2002" t="s">
        <v>919</v>
      </c>
      <c r="G2002">
        <v>25</v>
      </c>
      <c r="H2002" t="s">
        <v>22</v>
      </c>
      <c r="I2002" s="12" t="s">
        <v>147</v>
      </c>
      <c r="J2002" s="12" t="s">
        <v>147</v>
      </c>
      <c r="M2002">
        <v>4</v>
      </c>
      <c r="N2002">
        <v>49</v>
      </c>
      <c r="O2002" s="23">
        <v>18.658999999999999</v>
      </c>
      <c r="R2002" t="str">
        <f>IF(Q2002&gt;0,(P2002*(Q2002^2))*(3.14159/6),"")</f>
        <v/>
      </c>
      <c r="S2002" t="s">
        <v>24</v>
      </c>
      <c r="T2002" t="s">
        <v>65</v>
      </c>
      <c r="U2002" t="s">
        <v>26</v>
      </c>
      <c r="V2002" t="s">
        <v>148</v>
      </c>
      <c r="W2002" t="s">
        <v>149</v>
      </c>
      <c r="AA2002" s="12" t="s">
        <v>835</v>
      </c>
      <c r="AB2002" t="str">
        <f>IF(Q2002&gt;0,"yes","no")</f>
        <v>no</v>
      </c>
      <c r="AC2002" t="str">
        <f>IF(O2002&gt;0,"yes","no")</f>
        <v>yes</v>
      </c>
      <c r="AD2002" t="str">
        <f>IF(AH2002="hatch","yes","no")</f>
        <v>no</v>
      </c>
      <c r="AE2002" t="str">
        <f>IF(AH2002="swimup","yes","no")</f>
        <v>no</v>
      </c>
      <c r="AF2002" t="str">
        <f>IF(AH2002="respiration","yes","no")</f>
        <v>no</v>
      </c>
      <c r="AH2002" t="s">
        <v>29</v>
      </c>
      <c r="AI2002">
        <f>IF(O2002&gt;0,(IF(S2002="live",O2002*0.84,IF(S2002="dried.ethanol",O2002*0.8449+2.8227,O2002))),"")</f>
        <v>15.673559999999998</v>
      </c>
      <c r="AL2002" t="str">
        <f>IF(OR(AND(Q2002=Q2003,P2002&gt;0),AND(O2002&gt;0,O2002=O2003)),"duplicate","")</f>
        <v/>
      </c>
      <c r="AM2002" t="s">
        <v>827</v>
      </c>
      <c r="AN2002" t="s">
        <v>827</v>
      </c>
      <c r="AO2002" t="s">
        <v>826</v>
      </c>
      <c r="AP2002" t="s">
        <v>826</v>
      </c>
      <c r="AQ2002" t="s">
        <v>24</v>
      </c>
    </row>
    <row r="2003" spans="1:43" x14ac:dyDescent="0.2">
      <c r="A2003" s="28">
        <v>42924</v>
      </c>
      <c r="B2003" s="1">
        <v>42901</v>
      </c>
      <c r="C2003" s="1" t="str">
        <f>IF(F2003="Kup","6/13/2017",IF(F2003="Sag","6/14/2017",""))</f>
        <v>6/14/2017</v>
      </c>
      <c r="D2003" s="27">
        <f>A2003-B2003</f>
        <v>23</v>
      </c>
      <c r="E2003" s="27">
        <f>A2003-C2003</f>
        <v>24</v>
      </c>
      <c r="F2003" t="s">
        <v>919</v>
      </c>
      <c r="G2003">
        <v>25</v>
      </c>
      <c r="H2003" t="s">
        <v>22</v>
      </c>
      <c r="I2003" s="12" t="s">
        <v>147</v>
      </c>
      <c r="J2003" s="12" t="s">
        <v>147</v>
      </c>
      <c r="M2003">
        <v>5</v>
      </c>
      <c r="N2003">
        <v>50</v>
      </c>
      <c r="O2003" s="23">
        <v>15.564</v>
      </c>
      <c r="R2003" t="str">
        <f>IF(Q2003&gt;0,(P2003*(Q2003^2))*(3.14159/6),"")</f>
        <v/>
      </c>
      <c r="S2003" t="s">
        <v>24</v>
      </c>
      <c r="T2003" t="s">
        <v>65</v>
      </c>
      <c r="U2003" t="s">
        <v>26</v>
      </c>
      <c r="V2003" t="s">
        <v>148</v>
      </c>
      <c r="W2003" t="s">
        <v>149</v>
      </c>
      <c r="AA2003" s="12" t="s">
        <v>835</v>
      </c>
      <c r="AB2003" t="str">
        <f>IF(Q2003&gt;0,"yes","no")</f>
        <v>no</v>
      </c>
      <c r="AC2003" t="str">
        <f>IF(O2003&gt;0,"yes","no")</f>
        <v>yes</v>
      </c>
      <c r="AD2003" t="str">
        <f>IF(AH2003="hatch","yes","no")</f>
        <v>no</v>
      </c>
      <c r="AE2003" t="str">
        <f>IF(AH2003="swimup","yes","no")</f>
        <v>no</v>
      </c>
      <c r="AF2003" t="str">
        <f>IF(AH2003="respiration","yes","no")</f>
        <v>no</v>
      </c>
      <c r="AH2003" t="s">
        <v>29</v>
      </c>
      <c r="AI2003">
        <f>IF(O2003&gt;0,(IF(S2003="live",O2003*0.84,IF(S2003="dried.ethanol",O2003*0.8449+2.8227,O2003))),"")</f>
        <v>13.07376</v>
      </c>
      <c r="AL2003" t="str">
        <f>IF(OR(AND(Q2003=Q2004,P2003&gt;0),AND(O2003&gt;0,O2003=O2004)),"duplicate","")</f>
        <v/>
      </c>
      <c r="AM2003" t="s">
        <v>827</v>
      </c>
      <c r="AN2003" t="s">
        <v>827</v>
      </c>
      <c r="AO2003" t="s">
        <v>826</v>
      </c>
      <c r="AP2003" t="s">
        <v>826</v>
      </c>
      <c r="AQ2003" t="s">
        <v>24</v>
      </c>
    </row>
    <row r="2004" spans="1:43" x14ac:dyDescent="0.2">
      <c r="A2004" s="28">
        <v>42924</v>
      </c>
      <c r="B2004" s="1">
        <v>42901</v>
      </c>
      <c r="C2004" s="1" t="str">
        <f>IF(F2004="Kup","6/13/2017",IF(F2004="Sag","6/14/2017",""))</f>
        <v>6/14/2017</v>
      </c>
      <c r="D2004" s="27">
        <f>A2004-B2004</f>
        <v>23</v>
      </c>
      <c r="E2004" s="27">
        <f>A2004-C2004</f>
        <v>24</v>
      </c>
      <c r="F2004" t="s">
        <v>919</v>
      </c>
      <c r="G2004">
        <v>25</v>
      </c>
      <c r="H2004" t="s">
        <v>22</v>
      </c>
      <c r="I2004" s="12" t="s">
        <v>150</v>
      </c>
      <c r="J2004" s="12" t="s">
        <v>150</v>
      </c>
      <c r="M2004">
        <v>1</v>
      </c>
      <c r="N2004">
        <v>50</v>
      </c>
      <c r="O2004" s="23">
        <v>17.149999999999999</v>
      </c>
      <c r="R2004" t="str">
        <f>IF(Q2004&gt;0,(P2004*(Q2004^2))*(3.14159/6),"")</f>
        <v/>
      </c>
      <c r="S2004" t="s">
        <v>24</v>
      </c>
      <c r="T2004" t="s">
        <v>65</v>
      </c>
      <c r="U2004" t="s">
        <v>26</v>
      </c>
      <c r="V2004" t="s">
        <v>151</v>
      </c>
      <c r="AA2004" s="12" t="s">
        <v>835</v>
      </c>
      <c r="AB2004" t="str">
        <f>IF(Q2004&gt;0,"yes","no")</f>
        <v>no</v>
      </c>
      <c r="AC2004" t="str">
        <f>IF(O2004&gt;0,"yes","no")</f>
        <v>yes</v>
      </c>
      <c r="AD2004" t="str">
        <f>IF(AH2004="hatch","yes","no")</f>
        <v>no</v>
      </c>
      <c r="AE2004" t="str">
        <f>IF(AH2004="swimup","yes","no")</f>
        <v>no</v>
      </c>
      <c r="AF2004" t="str">
        <f>IF(AH2004="respiration","yes","no")</f>
        <v>no</v>
      </c>
      <c r="AH2004" t="s">
        <v>29</v>
      </c>
      <c r="AI2004">
        <f>IF(O2004&gt;0,(IF(S2004="live",O2004*0.84,IF(S2004="dried.ethanol",O2004*0.8449+2.8227,O2004))),"")</f>
        <v>14.405999999999999</v>
      </c>
      <c r="AJ2004" t="s">
        <v>152</v>
      </c>
      <c r="AL2004" t="str">
        <f>IF(OR(AND(Q2004=Q2005,P2004&gt;0),AND(O2004&gt;0,O2004=O2005)),"duplicate","")</f>
        <v/>
      </c>
      <c r="AM2004" t="s">
        <v>827</v>
      </c>
      <c r="AN2004" t="s">
        <v>827</v>
      </c>
      <c r="AO2004" t="s">
        <v>826</v>
      </c>
      <c r="AP2004" t="s">
        <v>826</v>
      </c>
      <c r="AQ2004" t="s">
        <v>24</v>
      </c>
    </row>
    <row r="2005" spans="1:43" x14ac:dyDescent="0.2">
      <c r="A2005" s="28">
        <v>42924</v>
      </c>
      <c r="B2005" s="1">
        <v>42901</v>
      </c>
      <c r="C2005" s="1" t="str">
        <f>IF(F2005="Kup","6/13/2017",IF(F2005="Sag","6/14/2017",""))</f>
        <v>6/14/2017</v>
      </c>
      <c r="D2005" s="27">
        <f>A2005-B2005</f>
        <v>23</v>
      </c>
      <c r="E2005" s="27">
        <f>A2005-C2005</f>
        <v>24</v>
      </c>
      <c r="F2005" t="s">
        <v>919</v>
      </c>
      <c r="G2005">
        <v>25</v>
      </c>
      <c r="H2005" t="s">
        <v>22</v>
      </c>
      <c r="I2005" s="12" t="s">
        <v>150</v>
      </c>
      <c r="J2005" s="12" t="s">
        <v>150</v>
      </c>
      <c r="M2005">
        <v>2</v>
      </c>
      <c r="N2005">
        <v>51</v>
      </c>
      <c r="O2005" s="23">
        <v>15.32</v>
      </c>
      <c r="R2005" t="str">
        <f>IF(Q2005&gt;0,(P2005*(Q2005^2))*(3.14159/6),"")</f>
        <v/>
      </c>
      <c r="S2005" t="s">
        <v>24</v>
      </c>
      <c r="T2005" t="s">
        <v>65</v>
      </c>
      <c r="U2005" t="s">
        <v>26</v>
      </c>
      <c r="V2005" t="s">
        <v>151</v>
      </c>
      <c r="AA2005" s="12" t="s">
        <v>835</v>
      </c>
      <c r="AB2005" t="str">
        <f>IF(Q2005&gt;0,"yes","no")</f>
        <v>no</v>
      </c>
      <c r="AC2005" t="str">
        <f>IF(O2005&gt;0,"yes","no")</f>
        <v>yes</v>
      </c>
      <c r="AD2005" t="str">
        <f>IF(AH2005="hatch","yes","no")</f>
        <v>no</v>
      </c>
      <c r="AE2005" t="str">
        <f>IF(AH2005="swimup","yes","no")</f>
        <v>no</v>
      </c>
      <c r="AF2005" t="str">
        <f>IF(AH2005="respiration","yes","no")</f>
        <v>no</v>
      </c>
      <c r="AH2005" t="s">
        <v>29</v>
      </c>
      <c r="AI2005">
        <f>IF(O2005&gt;0,(IF(S2005="live",O2005*0.84,IF(S2005="dried.ethanol",O2005*0.8449+2.8227,O2005))),"")</f>
        <v>12.8688</v>
      </c>
      <c r="AJ2005" t="s">
        <v>152</v>
      </c>
      <c r="AL2005" t="str">
        <f>IF(OR(AND(Q2005=Q2006,P2005&gt;0),AND(O2005&gt;0,O2005=O2006)),"duplicate","")</f>
        <v/>
      </c>
      <c r="AM2005" t="s">
        <v>827</v>
      </c>
      <c r="AN2005" t="s">
        <v>827</v>
      </c>
      <c r="AO2005" t="s">
        <v>826</v>
      </c>
      <c r="AP2005" t="s">
        <v>826</v>
      </c>
      <c r="AQ2005" t="s">
        <v>24</v>
      </c>
    </row>
    <row r="2006" spans="1:43" x14ac:dyDescent="0.2">
      <c r="A2006" s="28">
        <v>42924</v>
      </c>
      <c r="B2006" s="1">
        <v>42901</v>
      </c>
      <c r="C2006" s="1" t="str">
        <f>IF(F2006="Kup","6/13/2017",IF(F2006="Sag","6/14/2017",""))</f>
        <v>6/14/2017</v>
      </c>
      <c r="D2006" s="27">
        <f>A2006-B2006</f>
        <v>23</v>
      </c>
      <c r="E2006" s="27">
        <f>A2006-C2006</f>
        <v>24</v>
      </c>
      <c r="F2006" t="s">
        <v>919</v>
      </c>
      <c r="G2006">
        <v>25</v>
      </c>
      <c r="H2006" t="s">
        <v>22</v>
      </c>
      <c r="I2006" s="12" t="s">
        <v>150</v>
      </c>
      <c r="J2006" s="12" t="s">
        <v>150</v>
      </c>
      <c r="M2006">
        <v>3</v>
      </c>
      <c r="N2006">
        <v>52</v>
      </c>
      <c r="O2006" s="23">
        <v>17.940000000000001</v>
      </c>
      <c r="R2006" t="str">
        <f>IF(Q2006&gt;0,(P2006*(Q2006^2))*(3.14159/6),"")</f>
        <v/>
      </c>
      <c r="S2006" t="s">
        <v>24</v>
      </c>
      <c r="T2006" t="s">
        <v>65</v>
      </c>
      <c r="U2006" t="s">
        <v>26</v>
      </c>
      <c r="V2006" t="s">
        <v>151</v>
      </c>
      <c r="AA2006" s="12" t="s">
        <v>835</v>
      </c>
      <c r="AB2006" t="str">
        <f>IF(Q2006&gt;0,"yes","no")</f>
        <v>no</v>
      </c>
      <c r="AC2006" t="str">
        <f>IF(O2006&gt;0,"yes","no")</f>
        <v>yes</v>
      </c>
      <c r="AD2006" t="str">
        <f>IF(AH2006="hatch","yes","no")</f>
        <v>no</v>
      </c>
      <c r="AE2006" t="str">
        <f>IF(AH2006="swimup","yes","no")</f>
        <v>no</v>
      </c>
      <c r="AF2006" t="str">
        <f>IF(AH2006="respiration","yes","no")</f>
        <v>no</v>
      </c>
      <c r="AH2006" t="s">
        <v>29</v>
      </c>
      <c r="AI2006">
        <f>IF(O2006&gt;0,(IF(S2006="live",O2006*0.84,IF(S2006="dried.ethanol",O2006*0.8449+2.8227,O2006))),"")</f>
        <v>15.069600000000001</v>
      </c>
      <c r="AJ2006" t="s">
        <v>152</v>
      </c>
      <c r="AL2006" t="str">
        <f>IF(OR(AND(Q2006=Q2007,P2006&gt;0),AND(O2006&gt;0,O2006=O2007)),"duplicate","")</f>
        <v/>
      </c>
      <c r="AM2006" t="s">
        <v>827</v>
      </c>
      <c r="AN2006" t="s">
        <v>827</v>
      </c>
      <c r="AO2006" t="s">
        <v>826</v>
      </c>
      <c r="AP2006" t="s">
        <v>826</v>
      </c>
      <c r="AQ2006" t="s">
        <v>24</v>
      </c>
    </row>
    <row r="2007" spans="1:43" x14ac:dyDescent="0.2">
      <c r="A2007" s="28">
        <v>42924</v>
      </c>
      <c r="B2007" s="1">
        <v>42901</v>
      </c>
      <c r="C2007" s="1" t="str">
        <f>IF(F2007="Kup","6/13/2017",IF(F2007="Sag","6/14/2017",""))</f>
        <v>6/14/2017</v>
      </c>
      <c r="D2007" s="27">
        <f>A2007-B2007</f>
        <v>23</v>
      </c>
      <c r="E2007" s="27">
        <f>A2007-C2007</f>
        <v>24</v>
      </c>
      <c r="F2007" t="s">
        <v>919</v>
      </c>
      <c r="G2007">
        <v>25</v>
      </c>
      <c r="H2007" t="s">
        <v>22</v>
      </c>
      <c r="I2007" s="12" t="s">
        <v>150</v>
      </c>
      <c r="J2007" s="12" t="s">
        <v>150</v>
      </c>
      <c r="M2007">
        <v>4</v>
      </c>
      <c r="N2007">
        <v>53</v>
      </c>
      <c r="O2007" s="23">
        <v>16.5</v>
      </c>
      <c r="R2007" t="str">
        <f>IF(Q2007&gt;0,(P2007*(Q2007^2))*(3.14159/6),"")</f>
        <v/>
      </c>
      <c r="S2007" t="s">
        <v>24</v>
      </c>
      <c r="T2007" t="s">
        <v>65</v>
      </c>
      <c r="U2007" t="s">
        <v>26</v>
      </c>
      <c r="V2007" t="s">
        <v>151</v>
      </c>
      <c r="AA2007" s="12" t="s">
        <v>835</v>
      </c>
      <c r="AB2007" t="str">
        <f>IF(Q2007&gt;0,"yes","no")</f>
        <v>no</v>
      </c>
      <c r="AC2007" t="str">
        <f>IF(O2007&gt;0,"yes","no")</f>
        <v>yes</v>
      </c>
      <c r="AD2007" t="str">
        <f>IF(AH2007="hatch","yes","no")</f>
        <v>no</v>
      </c>
      <c r="AE2007" t="str">
        <f>IF(AH2007="swimup","yes","no")</f>
        <v>no</v>
      </c>
      <c r="AF2007" t="str">
        <f>IF(AH2007="respiration","yes","no")</f>
        <v>no</v>
      </c>
      <c r="AH2007" t="s">
        <v>29</v>
      </c>
      <c r="AI2007">
        <f>IF(O2007&gt;0,(IF(S2007="live",O2007*0.84,IF(S2007="dried.ethanol",O2007*0.8449+2.8227,O2007))),"")</f>
        <v>13.86</v>
      </c>
      <c r="AJ2007" t="s">
        <v>152</v>
      </c>
      <c r="AL2007" t="str">
        <f>IF(OR(AND(Q2007=Q2008,P2007&gt;0),AND(O2007&gt;0,O2007=O2008)),"duplicate","")</f>
        <v/>
      </c>
      <c r="AM2007" t="s">
        <v>827</v>
      </c>
      <c r="AN2007" t="s">
        <v>827</v>
      </c>
      <c r="AO2007" t="s">
        <v>826</v>
      </c>
      <c r="AP2007" t="s">
        <v>826</v>
      </c>
      <c r="AQ2007" t="s">
        <v>24</v>
      </c>
    </row>
    <row r="2008" spans="1:43" x14ac:dyDescent="0.2">
      <c r="A2008" s="28">
        <v>42924</v>
      </c>
      <c r="B2008" s="1">
        <v>42901</v>
      </c>
      <c r="C2008" s="1" t="str">
        <f>IF(F2008="Kup","6/13/2017",IF(F2008="Sag","6/14/2017",""))</f>
        <v>6/14/2017</v>
      </c>
      <c r="D2008" s="27">
        <f>A2008-B2008</f>
        <v>23</v>
      </c>
      <c r="E2008" s="27">
        <f>A2008-C2008</f>
        <v>24</v>
      </c>
      <c r="F2008" t="s">
        <v>919</v>
      </c>
      <c r="G2008">
        <v>25</v>
      </c>
      <c r="H2008" t="s">
        <v>22</v>
      </c>
      <c r="I2008" s="12" t="s">
        <v>150</v>
      </c>
      <c r="J2008" s="12" t="s">
        <v>150</v>
      </c>
      <c r="M2008">
        <v>5</v>
      </c>
      <c r="N2008">
        <v>54</v>
      </c>
      <c r="O2008" s="23">
        <v>17.43</v>
      </c>
      <c r="R2008" t="str">
        <f>IF(Q2008&gt;0,(P2008*(Q2008^2))*(3.14159/6),"")</f>
        <v/>
      </c>
      <c r="S2008" t="s">
        <v>24</v>
      </c>
      <c r="T2008" t="s">
        <v>65</v>
      </c>
      <c r="U2008" t="s">
        <v>26</v>
      </c>
      <c r="V2008" t="s">
        <v>151</v>
      </c>
      <c r="AA2008" s="12" t="s">
        <v>835</v>
      </c>
      <c r="AB2008" t="str">
        <f>IF(Q2008&gt;0,"yes","no")</f>
        <v>no</v>
      </c>
      <c r="AC2008" t="str">
        <f>IF(O2008&gt;0,"yes","no")</f>
        <v>yes</v>
      </c>
      <c r="AD2008" t="str">
        <f>IF(AH2008="hatch","yes","no")</f>
        <v>no</v>
      </c>
      <c r="AE2008" t="str">
        <f>IF(AH2008="swimup","yes","no")</f>
        <v>no</v>
      </c>
      <c r="AF2008" t="str">
        <f>IF(AH2008="respiration","yes","no")</f>
        <v>no</v>
      </c>
      <c r="AH2008" t="s">
        <v>29</v>
      </c>
      <c r="AI2008">
        <f>IF(O2008&gt;0,(IF(S2008="live",O2008*0.84,IF(S2008="dried.ethanol",O2008*0.8449+2.8227,O2008))),"")</f>
        <v>14.6412</v>
      </c>
      <c r="AJ2008" t="s">
        <v>152</v>
      </c>
      <c r="AL2008" t="str">
        <f>IF(OR(AND(Q2008=Q2009,P2008&gt;0),AND(O2008&gt;0,O2008=O2009)),"duplicate","")</f>
        <v/>
      </c>
      <c r="AM2008" t="s">
        <v>827</v>
      </c>
      <c r="AN2008" t="s">
        <v>827</v>
      </c>
      <c r="AO2008" t="s">
        <v>826</v>
      </c>
      <c r="AP2008" t="s">
        <v>826</v>
      </c>
      <c r="AQ2008" t="s">
        <v>24</v>
      </c>
    </row>
    <row r="2009" spans="1:43" x14ac:dyDescent="0.2">
      <c r="A2009" s="28">
        <v>42924</v>
      </c>
      <c r="B2009" s="1">
        <v>42901</v>
      </c>
      <c r="C2009" s="1" t="str">
        <f>IF(F2009="Kup","6/13/2017",IF(F2009="Sag","6/14/2017",""))</f>
        <v>6/14/2017</v>
      </c>
      <c r="D2009" s="27">
        <f>A2009-B2009</f>
        <v>23</v>
      </c>
      <c r="E2009" s="27">
        <f>A2009-C2009</f>
        <v>24</v>
      </c>
      <c r="F2009" t="s">
        <v>919</v>
      </c>
      <c r="G2009">
        <v>25</v>
      </c>
      <c r="H2009" t="s">
        <v>22</v>
      </c>
      <c r="I2009" s="12" t="s">
        <v>153</v>
      </c>
      <c r="J2009" s="12" t="s">
        <v>153</v>
      </c>
      <c r="M2009">
        <v>1</v>
      </c>
      <c r="N2009">
        <v>27</v>
      </c>
      <c r="O2009" s="23">
        <v>15.42</v>
      </c>
      <c r="R2009" t="str">
        <f>IF(Q2009&gt;0,(P2009*(Q2009^2))*(3.14159/6),"")</f>
        <v/>
      </c>
      <c r="S2009" t="s">
        <v>24</v>
      </c>
      <c r="T2009" t="s">
        <v>65</v>
      </c>
      <c r="U2009" t="s">
        <v>26</v>
      </c>
      <c r="V2009" t="s">
        <v>154</v>
      </c>
      <c r="AA2009" s="12" t="s">
        <v>835</v>
      </c>
      <c r="AB2009" t="str">
        <f>IF(Q2009&gt;0,"yes","no")</f>
        <v>no</v>
      </c>
      <c r="AC2009" t="str">
        <f>IF(O2009&gt;0,"yes","no")</f>
        <v>yes</v>
      </c>
      <c r="AD2009" t="str">
        <f>IF(AH2009="hatch","yes","no")</f>
        <v>no</v>
      </c>
      <c r="AE2009" t="str">
        <f>IF(AH2009="swimup","yes","no")</f>
        <v>no</v>
      </c>
      <c r="AF2009" t="str">
        <f>IF(AH2009="respiration","yes","no")</f>
        <v>no</v>
      </c>
      <c r="AH2009" t="s">
        <v>29</v>
      </c>
      <c r="AI2009">
        <f>IF(O2009&gt;0,(IF(S2009="live",O2009*0.84,IF(S2009="dried.ethanol",O2009*0.8449+2.8227,O2009))),"")</f>
        <v>12.9528</v>
      </c>
      <c r="AL2009" t="str">
        <f>IF(OR(AND(Q2009=Q2010,P2009&gt;0),AND(O2009&gt;0,O2009=O2010)),"duplicate","")</f>
        <v/>
      </c>
      <c r="AM2009" t="s">
        <v>827</v>
      </c>
      <c r="AN2009" t="s">
        <v>827</v>
      </c>
      <c r="AO2009" t="s">
        <v>826</v>
      </c>
      <c r="AP2009" t="s">
        <v>826</v>
      </c>
      <c r="AQ2009" t="s">
        <v>24</v>
      </c>
    </row>
    <row r="2010" spans="1:43" x14ac:dyDescent="0.2">
      <c r="A2010" s="28">
        <v>42924</v>
      </c>
      <c r="B2010" s="1">
        <v>42901</v>
      </c>
      <c r="C2010" s="1" t="str">
        <f>IF(F2010="Kup","6/13/2017",IF(F2010="Sag","6/14/2017",""))</f>
        <v>6/14/2017</v>
      </c>
      <c r="D2010" s="27">
        <f>A2010-B2010</f>
        <v>23</v>
      </c>
      <c r="E2010" s="27">
        <f>A2010-C2010</f>
        <v>24</v>
      </c>
      <c r="F2010" t="s">
        <v>919</v>
      </c>
      <c r="G2010">
        <v>25</v>
      </c>
      <c r="H2010" t="s">
        <v>22</v>
      </c>
      <c r="I2010" s="12" t="s">
        <v>153</v>
      </c>
      <c r="J2010" s="12" t="s">
        <v>153</v>
      </c>
      <c r="M2010">
        <v>2</v>
      </c>
      <c r="N2010">
        <v>28</v>
      </c>
      <c r="O2010" s="23">
        <v>15.75</v>
      </c>
      <c r="R2010" t="str">
        <f>IF(Q2010&gt;0,(P2010*(Q2010^2))*(3.14159/6),"")</f>
        <v/>
      </c>
      <c r="S2010" t="s">
        <v>24</v>
      </c>
      <c r="T2010" t="s">
        <v>65</v>
      </c>
      <c r="U2010" t="s">
        <v>26</v>
      </c>
      <c r="V2010" t="s">
        <v>154</v>
      </c>
      <c r="AA2010" s="12" t="s">
        <v>835</v>
      </c>
      <c r="AB2010" t="str">
        <f>IF(Q2010&gt;0,"yes","no")</f>
        <v>no</v>
      </c>
      <c r="AC2010" t="str">
        <f>IF(O2010&gt;0,"yes","no")</f>
        <v>yes</v>
      </c>
      <c r="AD2010" t="str">
        <f>IF(AH2010="hatch","yes","no")</f>
        <v>no</v>
      </c>
      <c r="AE2010" t="str">
        <f>IF(AH2010="swimup","yes","no")</f>
        <v>no</v>
      </c>
      <c r="AF2010" t="str">
        <f>IF(AH2010="respiration","yes","no")</f>
        <v>no</v>
      </c>
      <c r="AH2010" t="s">
        <v>29</v>
      </c>
      <c r="AI2010">
        <f>IF(O2010&gt;0,(IF(S2010="live",O2010*0.84,IF(S2010="dried.ethanol",O2010*0.8449+2.8227,O2010))),"")</f>
        <v>13.229999999999999</v>
      </c>
      <c r="AL2010" t="str">
        <f>IF(OR(AND(Q2010=Q2011,P2010&gt;0),AND(O2010&gt;0,O2010=O2011)),"duplicate","")</f>
        <v/>
      </c>
      <c r="AM2010" t="s">
        <v>827</v>
      </c>
      <c r="AN2010" t="s">
        <v>827</v>
      </c>
      <c r="AO2010" t="s">
        <v>826</v>
      </c>
      <c r="AP2010" t="s">
        <v>826</v>
      </c>
      <c r="AQ2010" t="s">
        <v>24</v>
      </c>
    </row>
    <row r="2011" spans="1:43" x14ac:dyDescent="0.2">
      <c r="A2011" s="28">
        <v>42924</v>
      </c>
      <c r="B2011" s="1">
        <v>42901</v>
      </c>
      <c r="C2011" s="1" t="str">
        <f>IF(F2011="Kup","6/13/2017",IF(F2011="Sag","6/14/2017",""))</f>
        <v>6/14/2017</v>
      </c>
      <c r="D2011" s="27">
        <f>A2011-B2011</f>
        <v>23</v>
      </c>
      <c r="E2011" s="27">
        <f>A2011-C2011</f>
        <v>24</v>
      </c>
      <c r="F2011" t="s">
        <v>919</v>
      </c>
      <c r="G2011">
        <v>25</v>
      </c>
      <c r="H2011" t="s">
        <v>22</v>
      </c>
      <c r="I2011" s="12" t="s">
        <v>153</v>
      </c>
      <c r="J2011" s="12" t="s">
        <v>153</v>
      </c>
      <c r="M2011">
        <v>3</v>
      </c>
      <c r="N2011">
        <v>29</v>
      </c>
      <c r="O2011" s="23">
        <v>15.55</v>
      </c>
      <c r="R2011" t="str">
        <f>IF(Q2011&gt;0,(P2011*(Q2011^2))*(3.14159/6),"")</f>
        <v/>
      </c>
      <c r="S2011" t="s">
        <v>24</v>
      </c>
      <c r="T2011" t="s">
        <v>65</v>
      </c>
      <c r="U2011" t="s">
        <v>26</v>
      </c>
      <c r="V2011" t="s">
        <v>154</v>
      </c>
      <c r="AA2011" s="12" t="s">
        <v>835</v>
      </c>
      <c r="AB2011" t="str">
        <f>IF(Q2011&gt;0,"yes","no")</f>
        <v>no</v>
      </c>
      <c r="AC2011" t="str">
        <f>IF(O2011&gt;0,"yes","no")</f>
        <v>yes</v>
      </c>
      <c r="AD2011" t="str">
        <f>IF(AH2011="hatch","yes","no")</f>
        <v>no</v>
      </c>
      <c r="AE2011" t="str">
        <f>IF(AH2011="swimup","yes","no")</f>
        <v>no</v>
      </c>
      <c r="AF2011" t="str">
        <f>IF(AH2011="respiration","yes","no")</f>
        <v>no</v>
      </c>
      <c r="AH2011" t="s">
        <v>29</v>
      </c>
      <c r="AI2011">
        <f>IF(O2011&gt;0,(IF(S2011="live",O2011*0.84,IF(S2011="dried.ethanol",O2011*0.8449+2.8227,O2011))),"")</f>
        <v>13.061999999999999</v>
      </c>
      <c r="AL2011" t="str">
        <f>IF(OR(AND(Q2011=Q2012,P2011&gt;0),AND(O2011&gt;0,O2011=O2012)),"duplicate","")</f>
        <v/>
      </c>
      <c r="AM2011" t="s">
        <v>827</v>
      </c>
      <c r="AN2011" t="s">
        <v>827</v>
      </c>
      <c r="AO2011" t="s">
        <v>826</v>
      </c>
      <c r="AP2011" t="s">
        <v>826</v>
      </c>
      <c r="AQ2011" t="s">
        <v>24</v>
      </c>
    </row>
    <row r="2012" spans="1:43" x14ac:dyDescent="0.2">
      <c r="A2012" s="28">
        <v>42924</v>
      </c>
      <c r="B2012" s="1">
        <v>42901</v>
      </c>
      <c r="C2012" s="1" t="str">
        <f>IF(F2012="Kup","6/13/2017",IF(F2012="Sag","6/14/2017",""))</f>
        <v>6/14/2017</v>
      </c>
      <c r="D2012" s="27">
        <f>A2012-B2012</f>
        <v>23</v>
      </c>
      <c r="E2012" s="27">
        <f>A2012-C2012</f>
        <v>24</v>
      </c>
      <c r="F2012" t="s">
        <v>919</v>
      </c>
      <c r="G2012">
        <v>25</v>
      </c>
      <c r="H2012" t="s">
        <v>22</v>
      </c>
      <c r="I2012" s="12" t="s">
        <v>153</v>
      </c>
      <c r="J2012" s="12" t="s">
        <v>153</v>
      </c>
      <c r="M2012">
        <v>4</v>
      </c>
      <c r="N2012">
        <v>30</v>
      </c>
      <c r="O2012" s="23">
        <v>15.72</v>
      </c>
      <c r="R2012" t="str">
        <f>IF(Q2012&gt;0,(P2012*(Q2012^2))*(3.14159/6),"")</f>
        <v/>
      </c>
      <c r="S2012" t="s">
        <v>24</v>
      </c>
      <c r="T2012" t="s">
        <v>65</v>
      </c>
      <c r="U2012" t="s">
        <v>26</v>
      </c>
      <c r="V2012" t="s">
        <v>154</v>
      </c>
      <c r="AA2012" s="12" t="s">
        <v>835</v>
      </c>
      <c r="AB2012" t="str">
        <f>IF(Q2012&gt;0,"yes","no")</f>
        <v>no</v>
      </c>
      <c r="AC2012" t="str">
        <f>IF(O2012&gt;0,"yes","no")</f>
        <v>yes</v>
      </c>
      <c r="AD2012" t="str">
        <f>IF(AH2012="hatch","yes","no")</f>
        <v>no</v>
      </c>
      <c r="AE2012" t="str">
        <f>IF(AH2012="swimup","yes","no")</f>
        <v>no</v>
      </c>
      <c r="AF2012" t="str">
        <f>IF(AH2012="respiration","yes","no")</f>
        <v>no</v>
      </c>
      <c r="AH2012" t="s">
        <v>29</v>
      </c>
      <c r="AI2012">
        <f>IF(O2012&gt;0,(IF(S2012="live",O2012*0.84,IF(S2012="dried.ethanol",O2012*0.8449+2.8227,O2012))),"")</f>
        <v>13.204800000000001</v>
      </c>
      <c r="AL2012" t="str">
        <f>IF(OR(AND(Q2012=Q2013,P2012&gt;0),AND(O2012&gt;0,O2012=O2013)),"duplicate","")</f>
        <v/>
      </c>
      <c r="AM2012" t="s">
        <v>827</v>
      </c>
      <c r="AN2012" t="s">
        <v>827</v>
      </c>
      <c r="AO2012" t="s">
        <v>826</v>
      </c>
      <c r="AP2012" t="s">
        <v>826</v>
      </c>
      <c r="AQ2012" t="s">
        <v>24</v>
      </c>
    </row>
    <row r="2013" spans="1:43" x14ac:dyDescent="0.2">
      <c r="A2013" s="28">
        <v>42924</v>
      </c>
      <c r="B2013" s="1">
        <v>42901</v>
      </c>
      <c r="C2013" s="1" t="str">
        <f>IF(F2013="Kup","6/13/2017",IF(F2013="Sag","6/14/2017",""))</f>
        <v>6/14/2017</v>
      </c>
      <c r="D2013" s="27">
        <f>A2013-B2013</f>
        <v>23</v>
      </c>
      <c r="E2013" s="27">
        <f>A2013-C2013</f>
        <v>24</v>
      </c>
      <c r="F2013" t="s">
        <v>919</v>
      </c>
      <c r="G2013">
        <v>25</v>
      </c>
      <c r="H2013" t="s">
        <v>22</v>
      </c>
      <c r="I2013" s="12" t="s">
        <v>153</v>
      </c>
      <c r="J2013" s="12" t="s">
        <v>153</v>
      </c>
      <c r="M2013">
        <v>5</v>
      </c>
      <c r="N2013">
        <v>31</v>
      </c>
      <c r="O2013" s="23">
        <v>15.69</v>
      </c>
      <c r="R2013" t="str">
        <f>IF(Q2013&gt;0,(P2013*(Q2013^2))*(3.14159/6),"")</f>
        <v/>
      </c>
      <c r="S2013" t="s">
        <v>24</v>
      </c>
      <c r="T2013" t="s">
        <v>65</v>
      </c>
      <c r="U2013" t="s">
        <v>26</v>
      </c>
      <c r="V2013" t="s">
        <v>154</v>
      </c>
      <c r="AA2013" s="12" t="s">
        <v>835</v>
      </c>
      <c r="AB2013" t="str">
        <f>IF(Q2013&gt;0,"yes","no")</f>
        <v>no</v>
      </c>
      <c r="AC2013" t="str">
        <f>IF(O2013&gt;0,"yes","no")</f>
        <v>yes</v>
      </c>
      <c r="AD2013" t="str">
        <f>IF(AH2013="hatch","yes","no")</f>
        <v>no</v>
      </c>
      <c r="AE2013" t="str">
        <f>IF(AH2013="swimup","yes","no")</f>
        <v>no</v>
      </c>
      <c r="AF2013" t="str">
        <f>IF(AH2013="respiration","yes","no")</f>
        <v>no</v>
      </c>
      <c r="AH2013" t="s">
        <v>29</v>
      </c>
      <c r="AI2013">
        <f>IF(O2013&gt;0,(IF(S2013="live",O2013*0.84,IF(S2013="dried.ethanol",O2013*0.8449+2.8227,O2013))),"")</f>
        <v>13.179599999999999</v>
      </c>
      <c r="AL2013" t="str">
        <f>IF(OR(AND(Q2013=Q2014,P2013&gt;0),AND(O2013&gt;0,O2013=O2014)),"duplicate","")</f>
        <v/>
      </c>
      <c r="AM2013" t="s">
        <v>827</v>
      </c>
      <c r="AN2013" t="s">
        <v>827</v>
      </c>
      <c r="AO2013" t="s">
        <v>826</v>
      </c>
      <c r="AP2013" t="s">
        <v>826</v>
      </c>
      <c r="AQ2013" t="s">
        <v>24</v>
      </c>
    </row>
    <row r="2014" spans="1:43" x14ac:dyDescent="0.2">
      <c r="A2014" s="28">
        <v>42924</v>
      </c>
      <c r="B2014" s="1">
        <v>42901</v>
      </c>
      <c r="C2014" s="1" t="str">
        <f>IF(F2014="Kup","6/13/2017",IF(F2014="Sag","6/14/2017",""))</f>
        <v>6/14/2017</v>
      </c>
      <c r="D2014" s="27">
        <f>A2014-B2014</f>
        <v>23</v>
      </c>
      <c r="E2014" s="27">
        <f>A2014-C2014</f>
        <v>24</v>
      </c>
      <c r="F2014" t="s">
        <v>919</v>
      </c>
      <c r="G2014">
        <v>25</v>
      </c>
      <c r="H2014" t="s">
        <v>22</v>
      </c>
      <c r="I2014" s="12" t="s">
        <v>155</v>
      </c>
      <c r="J2014" s="12" t="s">
        <v>155</v>
      </c>
      <c r="M2014">
        <v>1</v>
      </c>
      <c r="N2014">
        <v>26</v>
      </c>
      <c r="O2014" s="23">
        <v>17.398</v>
      </c>
      <c r="R2014" t="str">
        <f>IF(Q2014&gt;0,(P2014*(Q2014^2))*(3.14159/6),"")</f>
        <v/>
      </c>
      <c r="S2014" t="s">
        <v>24</v>
      </c>
      <c r="T2014" t="s">
        <v>65</v>
      </c>
      <c r="U2014" t="s">
        <v>26</v>
      </c>
      <c r="V2014" t="s">
        <v>156</v>
      </c>
      <c r="W2014" t="s">
        <v>157</v>
      </c>
      <c r="AA2014" s="12" t="s">
        <v>835</v>
      </c>
      <c r="AB2014" t="str">
        <f>IF(Q2014&gt;0,"yes","no")</f>
        <v>no</v>
      </c>
      <c r="AC2014" t="str">
        <f>IF(O2014&gt;0,"yes","no")</f>
        <v>yes</v>
      </c>
      <c r="AD2014" t="str">
        <f>IF(AH2014="hatch","yes","no")</f>
        <v>no</v>
      </c>
      <c r="AE2014" t="str">
        <f>IF(AH2014="swimup","yes","no")</f>
        <v>no</v>
      </c>
      <c r="AF2014" t="str">
        <f>IF(AH2014="respiration","yes","no")</f>
        <v>no</v>
      </c>
      <c r="AH2014" t="s">
        <v>29</v>
      </c>
      <c r="AI2014">
        <f>IF(O2014&gt;0,(IF(S2014="live",O2014*0.84,IF(S2014="dried.ethanol",O2014*0.8449+2.8227,O2014))),"")</f>
        <v>14.614319999999999</v>
      </c>
      <c r="AJ2014" t="s">
        <v>93</v>
      </c>
      <c r="AL2014" t="str">
        <f>IF(OR(AND(Q2014=Q2015,P2014&gt;0),AND(O2014&gt;0,O2014=O2015)),"duplicate","")</f>
        <v/>
      </c>
      <c r="AM2014" t="s">
        <v>827</v>
      </c>
      <c r="AN2014" t="s">
        <v>827</v>
      </c>
      <c r="AO2014" t="s">
        <v>826</v>
      </c>
      <c r="AP2014" t="s">
        <v>826</v>
      </c>
      <c r="AQ2014" t="s">
        <v>24</v>
      </c>
    </row>
    <row r="2015" spans="1:43" x14ac:dyDescent="0.2">
      <c r="A2015" s="28">
        <v>42924</v>
      </c>
      <c r="B2015" s="1">
        <v>42901</v>
      </c>
      <c r="C2015" s="1" t="str">
        <f>IF(F2015="Kup","6/13/2017",IF(F2015="Sag","6/14/2017",""))</f>
        <v>6/14/2017</v>
      </c>
      <c r="D2015" s="27">
        <f>A2015-B2015</f>
        <v>23</v>
      </c>
      <c r="E2015" s="27">
        <f>A2015-C2015</f>
        <v>24</v>
      </c>
      <c r="F2015" t="s">
        <v>919</v>
      </c>
      <c r="G2015">
        <v>25</v>
      </c>
      <c r="H2015" t="s">
        <v>22</v>
      </c>
      <c r="I2015" s="12" t="s">
        <v>155</v>
      </c>
      <c r="J2015" s="12" t="s">
        <v>155</v>
      </c>
      <c r="M2015">
        <v>2</v>
      </c>
      <c r="N2015">
        <v>27</v>
      </c>
      <c r="O2015" s="23">
        <v>17.135999999999999</v>
      </c>
      <c r="R2015" t="str">
        <f>IF(Q2015&gt;0,(P2015*(Q2015^2))*(3.14159/6),"")</f>
        <v/>
      </c>
      <c r="S2015" t="s">
        <v>24</v>
      </c>
      <c r="T2015" t="s">
        <v>65</v>
      </c>
      <c r="U2015" t="s">
        <v>26</v>
      </c>
      <c r="V2015" t="s">
        <v>156</v>
      </c>
      <c r="W2015" t="s">
        <v>157</v>
      </c>
      <c r="AA2015" s="12" t="s">
        <v>835</v>
      </c>
      <c r="AB2015" t="str">
        <f>IF(Q2015&gt;0,"yes","no")</f>
        <v>no</v>
      </c>
      <c r="AC2015" t="str">
        <f>IF(O2015&gt;0,"yes","no")</f>
        <v>yes</v>
      </c>
      <c r="AD2015" t="str">
        <f>IF(AH2015="hatch","yes","no")</f>
        <v>no</v>
      </c>
      <c r="AE2015" t="str">
        <f>IF(AH2015="swimup","yes","no")</f>
        <v>no</v>
      </c>
      <c r="AF2015" t="str">
        <f>IF(AH2015="respiration","yes","no")</f>
        <v>no</v>
      </c>
      <c r="AH2015" t="s">
        <v>29</v>
      </c>
      <c r="AI2015">
        <f>IF(O2015&gt;0,(IF(S2015="live",O2015*0.84,IF(S2015="dried.ethanol",O2015*0.8449+2.8227,O2015))),"")</f>
        <v>14.394239999999998</v>
      </c>
      <c r="AJ2015" t="s">
        <v>93</v>
      </c>
      <c r="AL2015" t="str">
        <f>IF(OR(AND(Q2015=Q2016,P2015&gt;0),AND(O2015&gt;0,O2015=O2016)),"duplicate","")</f>
        <v/>
      </c>
      <c r="AM2015" t="s">
        <v>827</v>
      </c>
      <c r="AN2015" t="s">
        <v>827</v>
      </c>
      <c r="AO2015" t="s">
        <v>826</v>
      </c>
      <c r="AP2015" t="s">
        <v>826</v>
      </c>
      <c r="AQ2015" t="s">
        <v>24</v>
      </c>
    </row>
    <row r="2016" spans="1:43" x14ac:dyDescent="0.2">
      <c r="A2016" s="28">
        <v>42924</v>
      </c>
      <c r="B2016" s="1">
        <v>42901</v>
      </c>
      <c r="C2016" s="1" t="str">
        <f>IF(F2016="Kup","6/13/2017",IF(F2016="Sag","6/14/2017",""))</f>
        <v>6/14/2017</v>
      </c>
      <c r="D2016" s="27">
        <f>A2016-B2016</f>
        <v>23</v>
      </c>
      <c r="E2016" s="27">
        <f>A2016-C2016</f>
        <v>24</v>
      </c>
      <c r="F2016" t="s">
        <v>919</v>
      </c>
      <c r="G2016">
        <v>25</v>
      </c>
      <c r="H2016" t="s">
        <v>22</v>
      </c>
      <c r="I2016" s="12" t="s">
        <v>155</v>
      </c>
      <c r="J2016" s="12" t="s">
        <v>155</v>
      </c>
      <c r="M2016">
        <v>3</v>
      </c>
      <c r="N2016">
        <v>28</v>
      </c>
      <c r="O2016" s="23">
        <v>15.09</v>
      </c>
      <c r="R2016" t="str">
        <f>IF(Q2016&gt;0,(P2016*(Q2016^2))*(3.14159/6),"")</f>
        <v/>
      </c>
      <c r="S2016" t="s">
        <v>24</v>
      </c>
      <c r="T2016" t="s">
        <v>65</v>
      </c>
      <c r="U2016" t="s">
        <v>26</v>
      </c>
      <c r="V2016" t="s">
        <v>156</v>
      </c>
      <c r="W2016" t="s">
        <v>157</v>
      </c>
      <c r="AA2016" s="12" t="s">
        <v>835</v>
      </c>
      <c r="AB2016" t="str">
        <f>IF(Q2016&gt;0,"yes","no")</f>
        <v>no</v>
      </c>
      <c r="AC2016" t="str">
        <f>IF(O2016&gt;0,"yes","no")</f>
        <v>yes</v>
      </c>
      <c r="AD2016" t="str">
        <f>IF(AH2016="hatch","yes","no")</f>
        <v>no</v>
      </c>
      <c r="AE2016" t="str">
        <f>IF(AH2016="swimup","yes","no")</f>
        <v>no</v>
      </c>
      <c r="AF2016" t="str">
        <f>IF(AH2016="respiration","yes","no")</f>
        <v>no</v>
      </c>
      <c r="AH2016" t="s">
        <v>29</v>
      </c>
      <c r="AI2016">
        <f>IF(O2016&gt;0,(IF(S2016="live",O2016*0.84,IF(S2016="dried.ethanol",O2016*0.8449+2.8227,O2016))),"")</f>
        <v>12.675599999999999</v>
      </c>
      <c r="AJ2016" t="s">
        <v>93</v>
      </c>
      <c r="AL2016" t="str">
        <f>IF(OR(AND(Q2016=Q2017,P2016&gt;0),AND(O2016&gt;0,O2016=O2017)),"duplicate","")</f>
        <v/>
      </c>
      <c r="AM2016" t="s">
        <v>827</v>
      </c>
      <c r="AN2016" t="s">
        <v>827</v>
      </c>
      <c r="AO2016" t="s">
        <v>826</v>
      </c>
      <c r="AP2016" t="s">
        <v>826</v>
      </c>
      <c r="AQ2016" t="s">
        <v>24</v>
      </c>
    </row>
    <row r="2017" spans="1:43" x14ac:dyDescent="0.2">
      <c r="A2017" s="28">
        <v>42924</v>
      </c>
      <c r="B2017" s="1">
        <v>42901</v>
      </c>
      <c r="C2017" s="1" t="str">
        <f>IF(F2017="Kup","6/13/2017",IF(F2017="Sag","6/14/2017",""))</f>
        <v>6/14/2017</v>
      </c>
      <c r="D2017" s="27">
        <f>A2017-B2017</f>
        <v>23</v>
      </c>
      <c r="E2017" s="27">
        <f>A2017-C2017</f>
        <v>24</v>
      </c>
      <c r="F2017" t="s">
        <v>919</v>
      </c>
      <c r="G2017">
        <v>25</v>
      </c>
      <c r="H2017" t="s">
        <v>22</v>
      </c>
      <c r="I2017" s="12" t="s">
        <v>155</v>
      </c>
      <c r="J2017" s="12" t="s">
        <v>155</v>
      </c>
      <c r="M2017">
        <v>4</v>
      </c>
      <c r="N2017">
        <v>29</v>
      </c>
      <c r="O2017" s="23">
        <v>15.234</v>
      </c>
      <c r="R2017" t="str">
        <f>IF(Q2017&gt;0,(P2017*(Q2017^2))*(3.14159/6),"")</f>
        <v/>
      </c>
      <c r="S2017" t="s">
        <v>24</v>
      </c>
      <c r="T2017" t="s">
        <v>65</v>
      </c>
      <c r="U2017" t="s">
        <v>26</v>
      </c>
      <c r="V2017" t="s">
        <v>156</v>
      </c>
      <c r="W2017" t="s">
        <v>157</v>
      </c>
      <c r="AA2017" s="12" t="s">
        <v>835</v>
      </c>
      <c r="AB2017" t="str">
        <f>IF(Q2017&gt;0,"yes","no")</f>
        <v>no</v>
      </c>
      <c r="AC2017" t="str">
        <f>IF(O2017&gt;0,"yes","no")</f>
        <v>yes</v>
      </c>
      <c r="AD2017" t="str">
        <f>IF(AH2017="hatch","yes","no")</f>
        <v>no</v>
      </c>
      <c r="AE2017" t="str">
        <f>IF(AH2017="swimup","yes","no")</f>
        <v>no</v>
      </c>
      <c r="AF2017" t="str">
        <f>IF(AH2017="respiration","yes","no")</f>
        <v>no</v>
      </c>
      <c r="AH2017" t="s">
        <v>29</v>
      </c>
      <c r="AI2017">
        <f>IF(O2017&gt;0,(IF(S2017="live",O2017*0.84,IF(S2017="dried.ethanol",O2017*0.8449+2.8227,O2017))),"")</f>
        <v>12.796559999999999</v>
      </c>
      <c r="AJ2017" t="s">
        <v>93</v>
      </c>
      <c r="AL2017" t="str">
        <f>IF(OR(AND(Q2017=Q2018,P2017&gt;0),AND(O2017&gt;0,O2017=O2018)),"duplicate","")</f>
        <v/>
      </c>
      <c r="AM2017" t="s">
        <v>827</v>
      </c>
      <c r="AN2017" t="s">
        <v>827</v>
      </c>
      <c r="AO2017" t="s">
        <v>826</v>
      </c>
      <c r="AP2017" t="s">
        <v>826</v>
      </c>
      <c r="AQ2017" t="s">
        <v>24</v>
      </c>
    </row>
    <row r="2018" spans="1:43" x14ac:dyDescent="0.2">
      <c r="A2018" s="28">
        <v>42924</v>
      </c>
      <c r="B2018" s="1">
        <v>42901</v>
      </c>
      <c r="C2018" s="1" t="str">
        <f>IF(F2018="Kup","6/13/2017",IF(F2018="Sag","6/14/2017",""))</f>
        <v>6/14/2017</v>
      </c>
      <c r="D2018" s="27">
        <f>A2018-B2018</f>
        <v>23</v>
      </c>
      <c r="E2018" s="27">
        <f>A2018-C2018</f>
        <v>24</v>
      </c>
      <c r="F2018" t="s">
        <v>919</v>
      </c>
      <c r="G2018">
        <v>25</v>
      </c>
      <c r="H2018" t="s">
        <v>22</v>
      </c>
      <c r="I2018" s="12" t="s">
        <v>155</v>
      </c>
      <c r="J2018" s="12" t="s">
        <v>155</v>
      </c>
      <c r="M2018">
        <v>5</v>
      </c>
      <c r="N2018">
        <v>30</v>
      </c>
      <c r="O2018" s="23">
        <v>16.792999999999999</v>
      </c>
      <c r="R2018" t="str">
        <f>IF(Q2018&gt;0,(P2018*(Q2018^2))*(3.14159/6),"")</f>
        <v/>
      </c>
      <c r="S2018" t="s">
        <v>24</v>
      </c>
      <c r="T2018" t="s">
        <v>65</v>
      </c>
      <c r="U2018" t="s">
        <v>26</v>
      </c>
      <c r="V2018" t="s">
        <v>156</v>
      </c>
      <c r="W2018" t="s">
        <v>157</v>
      </c>
      <c r="AA2018" s="12" t="s">
        <v>835</v>
      </c>
      <c r="AB2018" t="str">
        <f>IF(Q2018&gt;0,"yes","no")</f>
        <v>no</v>
      </c>
      <c r="AC2018" t="str">
        <f>IF(O2018&gt;0,"yes","no")</f>
        <v>yes</v>
      </c>
      <c r="AD2018" t="str">
        <f>IF(AH2018="hatch","yes","no")</f>
        <v>no</v>
      </c>
      <c r="AE2018" t="str">
        <f>IF(AH2018="swimup","yes","no")</f>
        <v>no</v>
      </c>
      <c r="AF2018" t="str">
        <f>IF(AH2018="respiration","yes","no")</f>
        <v>no</v>
      </c>
      <c r="AH2018" t="s">
        <v>29</v>
      </c>
      <c r="AI2018">
        <f>IF(O2018&gt;0,(IF(S2018="live",O2018*0.84,IF(S2018="dried.ethanol",O2018*0.8449+2.8227,O2018))),"")</f>
        <v>14.106119999999999</v>
      </c>
      <c r="AJ2018" t="s">
        <v>93</v>
      </c>
      <c r="AL2018" t="str">
        <f>IF(OR(AND(Q2018=Q2019,P2018&gt;0),AND(O2018&gt;0,O2018=O2019)),"duplicate","")</f>
        <v/>
      </c>
      <c r="AM2018" t="s">
        <v>827</v>
      </c>
      <c r="AN2018" t="s">
        <v>827</v>
      </c>
      <c r="AO2018" t="s">
        <v>826</v>
      </c>
      <c r="AP2018" t="s">
        <v>826</v>
      </c>
      <c r="AQ2018" t="s">
        <v>24</v>
      </c>
    </row>
    <row r="2019" spans="1:43" x14ac:dyDescent="0.2">
      <c r="A2019" s="28">
        <v>42924</v>
      </c>
      <c r="B2019" s="1">
        <v>42901</v>
      </c>
      <c r="C2019" s="1" t="str">
        <f>IF(F2019="Kup","6/13/2017",IF(F2019="Sag","6/14/2017",""))</f>
        <v>6/14/2017</v>
      </c>
      <c r="D2019" s="27">
        <f>A2019-B2019</f>
        <v>23</v>
      </c>
      <c r="E2019" s="27">
        <f>A2019-C2019</f>
        <v>24</v>
      </c>
      <c r="F2019" t="s">
        <v>919</v>
      </c>
      <c r="G2019">
        <v>25</v>
      </c>
      <c r="H2019" t="s">
        <v>22</v>
      </c>
      <c r="I2019" s="12" t="s">
        <v>158</v>
      </c>
      <c r="J2019" s="12" t="s">
        <v>158</v>
      </c>
      <c r="M2019">
        <v>1</v>
      </c>
      <c r="N2019">
        <v>6</v>
      </c>
      <c r="O2019" s="23">
        <v>15.019</v>
      </c>
      <c r="R2019" t="str">
        <f>IF(Q2019&gt;0,(P2019*(Q2019^2))*(3.14159/6),"")</f>
        <v/>
      </c>
      <c r="S2019" t="s">
        <v>24</v>
      </c>
      <c r="T2019" t="s">
        <v>65</v>
      </c>
      <c r="U2019" t="s">
        <v>26</v>
      </c>
      <c r="V2019" t="s">
        <v>159</v>
      </c>
      <c r="W2019" t="s">
        <v>160</v>
      </c>
      <c r="AA2019" s="12" t="s">
        <v>835</v>
      </c>
      <c r="AB2019" t="str">
        <f>IF(Q2019&gt;0,"yes","no")</f>
        <v>no</v>
      </c>
      <c r="AC2019" t="str">
        <f>IF(O2019&gt;0,"yes","no")</f>
        <v>yes</v>
      </c>
      <c r="AD2019" t="str">
        <f>IF(AH2019="hatch","yes","no")</f>
        <v>no</v>
      </c>
      <c r="AE2019" t="str">
        <f>IF(AH2019="swimup","yes","no")</f>
        <v>no</v>
      </c>
      <c r="AF2019" t="str">
        <f>IF(AH2019="respiration","yes","no")</f>
        <v>no</v>
      </c>
      <c r="AH2019" t="s">
        <v>29</v>
      </c>
      <c r="AI2019">
        <f>IF(O2019&gt;0,(IF(S2019="live",O2019*0.84,IF(S2019="dried.ethanol",O2019*0.8449+2.8227,O2019))),"")</f>
        <v>12.615959999999999</v>
      </c>
      <c r="AJ2019" t="s">
        <v>93</v>
      </c>
      <c r="AL2019" t="str">
        <f>IF(OR(AND(Q2019=Q2020,P2019&gt;0),AND(O2019&gt;0,O2019=O2020)),"duplicate","")</f>
        <v/>
      </c>
      <c r="AM2019" t="s">
        <v>827</v>
      </c>
      <c r="AN2019" t="s">
        <v>827</v>
      </c>
      <c r="AO2019" t="s">
        <v>826</v>
      </c>
      <c r="AP2019" t="s">
        <v>826</v>
      </c>
      <c r="AQ2019" t="s">
        <v>24</v>
      </c>
    </row>
    <row r="2020" spans="1:43" x14ac:dyDescent="0.2">
      <c r="A2020" s="28">
        <v>42924</v>
      </c>
      <c r="B2020" s="1">
        <v>42901</v>
      </c>
      <c r="C2020" s="1" t="str">
        <f>IF(F2020="Kup","6/13/2017",IF(F2020="Sag","6/14/2017",""))</f>
        <v>6/14/2017</v>
      </c>
      <c r="D2020" s="27">
        <f>A2020-B2020</f>
        <v>23</v>
      </c>
      <c r="E2020" s="27">
        <f>A2020-C2020</f>
        <v>24</v>
      </c>
      <c r="F2020" t="s">
        <v>919</v>
      </c>
      <c r="G2020">
        <v>25</v>
      </c>
      <c r="H2020" t="s">
        <v>22</v>
      </c>
      <c r="I2020" s="12" t="s">
        <v>158</v>
      </c>
      <c r="J2020" s="12" t="s">
        <v>158</v>
      </c>
      <c r="M2020">
        <v>2</v>
      </c>
      <c r="N2020">
        <v>7</v>
      </c>
      <c r="O2020" s="23">
        <v>16.849</v>
      </c>
      <c r="R2020" t="str">
        <f>IF(Q2020&gt;0,(P2020*(Q2020^2))*(3.14159/6),"")</f>
        <v/>
      </c>
      <c r="S2020" t="s">
        <v>24</v>
      </c>
      <c r="T2020" t="s">
        <v>65</v>
      </c>
      <c r="U2020" t="s">
        <v>26</v>
      </c>
      <c r="V2020" t="s">
        <v>159</v>
      </c>
      <c r="W2020" t="s">
        <v>160</v>
      </c>
      <c r="AA2020" s="12" t="s">
        <v>835</v>
      </c>
      <c r="AB2020" t="str">
        <f>IF(Q2020&gt;0,"yes","no")</f>
        <v>no</v>
      </c>
      <c r="AC2020" t="str">
        <f>IF(O2020&gt;0,"yes","no")</f>
        <v>yes</v>
      </c>
      <c r="AD2020" t="str">
        <f>IF(AH2020="hatch","yes","no")</f>
        <v>no</v>
      </c>
      <c r="AE2020" t="str">
        <f>IF(AH2020="swimup","yes","no")</f>
        <v>no</v>
      </c>
      <c r="AF2020" t="str">
        <f>IF(AH2020="respiration","yes","no")</f>
        <v>no</v>
      </c>
      <c r="AH2020" t="s">
        <v>29</v>
      </c>
      <c r="AI2020">
        <f>IF(O2020&gt;0,(IF(S2020="live",O2020*0.84,IF(S2020="dried.ethanol",O2020*0.8449+2.8227,O2020))),"")</f>
        <v>14.15316</v>
      </c>
      <c r="AJ2020" t="s">
        <v>93</v>
      </c>
      <c r="AL2020" t="str">
        <f>IF(OR(AND(Q2020=Q2021,P2020&gt;0),AND(O2020&gt;0,O2020=O2021)),"duplicate","")</f>
        <v/>
      </c>
      <c r="AM2020" t="s">
        <v>827</v>
      </c>
      <c r="AN2020" t="s">
        <v>827</v>
      </c>
      <c r="AO2020" t="s">
        <v>826</v>
      </c>
      <c r="AP2020" t="s">
        <v>826</v>
      </c>
      <c r="AQ2020" t="s">
        <v>24</v>
      </c>
    </row>
    <row r="2021" spans="1:43" x14ac:dyDescent="0.2">
      <c r="A2021" s="28">
        <v>42924</v>
      </c>
      <c r="B2021" s="1">
        <v>42901</v>
      </c>
      <c r="C2021" s="1" t="str">
        <f>IF(F2021="Kup","6/13/2017",IF(F2021="Sag","6/14/2017",""))</f>
        <v>6/14/2017</v>
      </c>
      <c r="D2021" s="27">
        <f>A2021-B2021</f>
        <v>23</v>
      </c>
      <c r="E2021" s="27">
        <f>A2021-C2021</f>
        <v>24</v>
      </c>
      <c r="F2021" t="s">
        <v>919</v>
      </c>
      <c r="G2021">
        <v>25</v>
      </c>
      <c r="H2021" t="s">
        <v>22</v>
      </c>
      <c r="I2021" s="12" t="s">
        <v>158</v>
      </c>
      <c r="J2021" s="12" t="s">
        <v>158</v>
      </c>
      <c r="M2021">
        <v>3</v>
      </c>
      <c r="N2021">
        <v>8</v>
      </c>
      <c r="O2021" s="23">
        <v>15.041</v>
      </c>
      <c r="R2021" t="str">
        <f>IF(Q2021&gt;0,(P2021*(Q2021^2))*(3.14159/6),"")</f>
        <v/>
      </c>
      <c r="S2021" t="s">
        <v>24</v>
      </c>
      <c r="T2021" t="s">
        <v>65</v>
      </c>
      <c r="U2021" t="s">
        <v>26</v>
      </c>
      <c r="V2021" t="s">
        <v>159</v>
      </c>
      <c r="W2021" t="s">
        <v>160</v>
      </c>
      <c r="AA2021" s="12" t="s">
        <v>835</v>
      </c>
      <c r="AB2021" t="str">
        <f>IF(Q2021&gt;0,"yes","no")</f>
        <v>no</v>
      </c>
      <c r="AC2021" t="str">
        <f>IF(O2021&gt;0,"yes","no")</f>
        <v>yes</v>
      </c>
      <c r="AD2021" t="str">
        <f>IF(AH2021="hatch","yes","no")</f>
        <v>no</v>
      </c>
      <c r="AE2021" t="str">
        <f>IF(AH2021="swimup","yes","no")</f>
        <v>no</v>
      </c>
      <c r="AF2021" t="str">
        <f>IF(AH2021="respiration","yes","no")</f>
        <v>no</v>
      </c>
      <c r="AH2021" t="s">
        <v>29</v>
      </c>
      <c r="AI2021">
        <f>IF(O2021&gt;0,(IF(S2021="live",O2021*0.84,IF(S2021="dried.ethanol",O2021*0.8449+2.8227,O2021))),"")</f>
        <v>12.63444</v>
      </c>
      <c r="AJ2021" t="s">
        <v>93</v>
      </c>
      <c r="AL2021" t="str">
        <f>IF(OR(AND(Q2021=Q2022,P2021&gt;0),AND(O2021&gt;0,O2021=O2022)),"duplicate","")</f>
        <v/>
      </c>
      <c r="AM2021" t="s">
        <v>827</v>
      </c>
      <c r="AN2021" t="s">
        <v>827</v>
      </c>
      <c r="AO2021" t="s">
        <v>826</v>
      </c>
      <c r="AP2021" t="s">
        <v>826</v>
      </c>
      <c r="AQ2021" t="s">
        <v>24</v>
      </c>
    </row>
    <row r="2022" spans="1:43" x14ac:dyDescent="0.2">
      <c r="A2022" s="28">
        <v>42924</v>
      </c>
      <c r="B2022" s="1">
        <v>42901</v>
      </c>
      <c r="C2022" s="1" t="str">
        <f>IF(F2022="Kup","6/13/2017",IF(F2022="Sag","6/14/2017",""))</f>
        <v>6/14/2017</v>
      </c>
      <c r="D2022" s="27">
        <f>A2022-B2022</f>
        <v>23</v>
      </c>
      <c r="E2022" s="27">
        <f>A2022-C2022</f>
        <v>24</v>
      </c>
      <c r="F2022" t="s">
        <v>919</v>
      </c>
      <c r="G2022">
        <v>25</v>
      </c>
      <c r="H2022" t="s">
        <v>22</v>
      </c>
      <c r="I2022" s="12" t="s">
        <v>158</v>
      </c>
      <c r="J2022" s="12" t="s">
        <v>158</v>
      </c>
      <c r="M2022">
        <v>4</v>
      </c>
      <c r="N2022">
        <v>9</v>
      </c>
      <c r="O2022" s="23">
        <v>16.013000000000002</v>
      </c>
      <c r="R2022" t="str">
        <f>IF(Q2022&gt;0,(P2022*(Q2022^2))*(3.14159/6),"")</f>
        <v/>
      </c>
      <c r="S2022" t="s">
        <v>24</v>
      </c>
      <c r="T2022" t="s">
        <v>65</v>
      </c>
      <c r="U2022" t="s">
        <v>26</v>
      </c>
      <c r="V2022" t="s">
        <v>159</v>
      </c>
      <c r="W2022" t="s">
        <v>160</v>
      </c>
      <c r="AA2022" s="12" t="s">
        <v>835</v>
      </c>
      <c r="AB2022" t="str">
        <f>IF(Q2022&gt;0,"yes","no")</f>
        <v>no</v>
      </c>
      <c r="AC2022" t="str">
        <f>IF(O2022&gt;0,"yes","no")</f>
        <v>yes</v>
      </c>
      <c r="AD2022" t="str">
        <f>IF(AH2022="hatch","yes","no")</f>
        <v>no</v>
      </c>
      <c r="AE2022" t="str">
        <f>IF(AH2022="swimup","yes","no")</f>
        <v>no</v>
      </c>
      <c r="AF2022" t="str">
        <f>IF(AH2022="respiration","yes","no")</f>
        <v>no</v>
      </c>
      <c r="AH2022" t="s">
        <v>29</v>
      </c>
      <c r="AI2022">
        <f>IF(O2022&gt;0,(IF(S2022="live",O2022*0.84,IF(S2022="dried.ethanol",O2022*0.8449+2.8227,O2022))),"")</f>
        <v>13.450920000000002</v>
      </c>
      <c r="AJ2022" t="s">
        <v>93</v>
      </c>
      <c r="AL2022" t="str">
        <f>IF(OR(AND(Q2022=Q2023,P2022&gt;0),AND(O2022&gt;0,O2022=O2023)),"duplicate","")</f>
        <v/>
      </c>
      <c r="AM2022" t="s">
        <v>827</v>
      </c>
      <c r="AN2022" t="s">
        <v>827</v>
      </c>
      <c r="AO2022" t="s">
        <v>826</v>
      </c>
      <c r="AP2022" t="s">
        <v>826</v>
      </c>
      <c r="AQ2022" t="s">
        <v>24</v>
      </c>
    </row>
    <row r="2023" spans="1:43" x14ac:dyDescent="0.2">
      <c r="A2023" s="28">
        <v>42924</v>
      </c>
      <c r="B2023" s="1">
        <v>42901</v>
      </c>
      <c r="C2023" s="1" t="str">
        <f>IF(F2023="Kup","6/13/2017",IF(F2023="Sag","6/14/2017",""))</f>
        <v>6/14/2017</v>
      </c>
      <c r="D2023" s="27">
        <f>A2023-B2023</f>
        <v>23</v>
      </c>
      <c r="E2023" s="27">
        <f>A2023-C2023</f>
        <v>24</v>
      </c>
      <c r="F2023" t="s">
        <v>919</v>
      </c>
      <c r="G2023">
        <v>25</v>
      </c>
      <c r="H2023" t="s">
        <v>22</v>
      </c>
      <c r="I2023" s="12" t="s">
        <v>158</v>
      </c>
      <c r="J2023" s="12" t="s">
        <v>158</v>
      </c>
      <c r="M2023">
        <v>5</v>
      </c>
      <c r="N2023">
        <v>10</v>
      </c>
      <c r="O2023" s="23">
        <v>17.495999999999999</v>
      </c>
      <c r="R2023" t="str">
        <f>IF(Q2023&gt;0,(P2023*(Q2023^2))*(3.14159/6),"")</f>
        <v/>
      </c>
      <c r="S2023" t="s">
        <v>24</v>
      </c>
      <c r="T2023" t="s">
        <v>65</v>
      </c>
      <c r="U2023" t="s">
        <v>26</v>
      </c>
      <c r="V2023" t="s">
        <v>159</v>
      </c>
      <c r="W2023" t="s">
        <v>160</v>
      </c>
      <c r="AA2023" s="12" t="s">
        <v>835</v>
      </c>
      <c r="AB2023" t="str">
        <f>IF(Q2023&gt;0,"yes","no")</f>
        <v>no</v>
      </c>
      <c r="AC2023" t="str">
        <f>IF(O2023&gt;0,"yes","no")</f>
        <v>yes</v>
      </c>
      <c r="AD2023" t="str">
        <f>IF(AH2023="hatch","yes","no")</f>
        <v>no</v>
      </c>
      <c r="AE2023" t="str">
        <f>IF(AH2023="swimup","yes","no")</f>
        <v>no</v>
      </c>
      <c r="AF2023" t="str">
        <f>IF(AH2023="respiration","yes","no")</f>
        <v>no</v>
      </c>
      <c r="AH2023" t="s">
        <v>29</v>
      </c>
      <c r="AI2023">
        <f>IF(O2023&gt;0,(IF(S2023="live",O2023*0.84,IF(S2023="dried.ethanol",O2023*0.8449+2.8227,O2023))),"")</f>
        <v>14.696639999999999</v>
      </c>
      <c r="AJ2023" t="s">
        <v>93</v>
      </c>
      <c r="AL2023" t="str">
        <f>IF(OR(AND(Q2023=Q2024,P2023&gt;0),AND(O2023&gt;0,O2023=O2024)),"duplicate","")</f>
        <v/>
      </c>
      <c r="AM2023" t="s">
        <v>827</v>
      </c>
      <c r="AN2023" t="s">
        <v>827</v>
      </c>
      <c r="AO2023" t="s">
        <v>826</v>
      </c>
      <c r="AP2023" t="s">
        <v>826</v>
      </c>
      <c r="AQ2023" t="s">
        <v>24</v>
      </c>
    </row>
    <row r="2024" spans="1:43" x14ac:dyDescent="0.2">
      <c r="A2024" s="28">
        <v>42924</v>
      </c>
      <c r="B2024" s="1" t="s">
        <v>826</v>
      </c>
      <c r="C2024" s="1" t="str">
        <f>IF(F2024="Kup","6/13/2017",IF(F2024="Sag","6/14/2017",""))</f>
        <v/>
      </c>
      <c r="D2024" s="27" t="e">
        <f>A2024-B2024</f>
        <v>#VALUE!</v>
      </c>
      <c r="E2024" s="27" t="e">
        <f>A2024-C2024</f>
        <v>#VALUE!</v>
      </c>
      <c r="F2024" t="s">
        <v>193</v>
      </c>
      <c r="G2024">
        <v>25</v>
      </c>
      <c r="H2024" t="s">
        <v>22</v>
      </c>
      <c r="I2024" s="12" t="s">
        <v>194</v>
      </c>
      <c r="J2024" s="12" t="s">
        <v>194</v>
      </c>
      <c r="M2024">
        <v>1</v>
      </c>
      <c r="N2024">
        <v>56</v>
      </c>
      <c r="O2024" s="23">
        <v>24.507000000000001</v>
      </c>
      <c r="R2024" t="str">
        <f>IF(Q2024&gt;0,(P2024*(Q2024^2))*(3.14159/6),"")</f>
        <v/>
      </c>
      <c r="S2024" t="s">
        <v>24</v>
      </c>
      <c r="T2024" t="s">
        <v>65</v>
      </c>
      <c r="U2024" t="s">
        <v>26</v>
      </c>
      <c r="V2024" t="s">
        <v>195</v>
      </c>
      <c r="W2024" t="s">
        <v>196</v>
      </c>
      <c r="AA2024" s="12" t="s">
        <v>835</v>
      </c>
      <c r="AB2024" t="str">
        <f>IF(Q2024&gt;0,"yes","no")</f>
        <v>no</v>
      </c>
      <c r="AC2024" t="str">
        <f>IF(O2024&gt;0,"yes","no")</f>
        <v>yes</v>
      </c>
      <c r="AD2024" t="str">
        <f>IF(AH2024="hatch","yes","no")</f>
        <v>no</v>
      </c>
      <c r="AE2024" t="str">
        <f>IF(AH2024="swimup","yes","no")</f>
        <v>no</v>
      </c>
      <c r="AF2024" t="str">
        <f>IF(AH2024="respiration","yes","no")</f>
        <v>no</v>
      </c>
      <c r="AH2024" t="s">
        <v>29</v>
      </c>
      <c r="AI2024">
        <f>IF(O2024&gt;0,(IF(S2024="live",O2024*0.84,IF(S2024="dried.ethanol",O2024*0.8449+2.8227,O2024))),"")</f>
        <v>20.58588</v>
      </c>
      <c r="AL2024" t="str">
        <f>IF(OR(AND(Q2024=Q2025,P2024&gt;0),AND(O2024&gt;0,O2024=O2025)),"duplicate","")</f>
        <v/>
      </c>
      <c r="AM2024" t="s">
        <v>827</v>
      </c>
      <c r="AN2024" t="s">
        <v>827</v>
      </c>
      <c r="AO2024" t="s">
        <v>826</v>
      </c>
      <c r="AP2024" t="s">
        <v>826</v>
      </c>
      <c r="AQ2024" t="s">
        <v>24</v>
      </c>
    </row>
    <row r="2025" spans="1:43" x14ac:dyDescent="0.2">
      <c r="A2025" s="28">
        <v>42924</v>
      </c>
      <c r="B2025" s="1" t="s">
        <v>826</v>
      </c>
      <c r="C2025" s="1" t="str">
        <f>IF(F2025="Kup","6/13/2017",IF(F2025="Sag","6/14/2017",""))</f>
        <v/>
      </c>
      <c r="D2025" s="27" t="e">
        <f>A2025-B2025</f>
        <v>#VALUE!</v>
      </c>
      <c r="E2025" s="27" t="e">
        <f>A2025-C2025</f>
        <v>#VALUE!</v>
      </c>
      <c r="F2025" t="s">
        <v>193</v>
      </c>
      <c r="G2025">
        <v>25</v>
      </c>
      <c r="H2025" t="s">
        <v>22</v>
      </c>
      <c r="I2025" s="12" t="s">
        <v>194</v>
      </c>
      <c r="J2025" s="12" t="s">
        <v>194</v>
      </c>
      <c r="M2025">
        <v>2</v>
      </c>
      <c r="N2025">
        <v>57</v>
      </c>
      <c r="O2025" s="23">
        <v>25.713000000000001</v>
      </c>
      <c r="R2025" t="str">
        <f>IF(Q2025&gt;0,(P2025*(Q2025^2))*(3.14159/6),"")</f>
        <v/>
      </c>
      <c r="S2025" t="s">
        <v>24</v>
      </c>
      <c r="T2025" t="s">
        <v>65</v>
      </c>
      <c r="U2025" t="s">
        <v>26</v>
      </c>
      <c r="V2025" t="s">
        <v>195</v>
      </c>
      <c r="W2025" t="s">
        <v>196</v>
      </c>
      <c r="AA2025" s="12" t="s">
        <v>835</v>
      </c>
      <c r="AB2025" t="str">
        <f>IF(Q2025&gt;0,"yes","no")</f>
        <v>no</v>
      </c>
      <c r="AC2025" t="str">
        <f>IF(O2025&gt;0,"yes","no")</f>
        <v>yes</v>
      </c>
      <c r="AD2025" t="str">
        <f>IF(AH2025="hatch","yes","no")</f>
        <v>no</v>
      </c>
      <c r="AE2025" t="str">
        <f>IF(AH2025="swimup","yes","no")</f>
        <v>no</v>
      </c>
      <c r="AF2025" t="str">
        <f>IF(AH2025="respiration","yes","no")</f>
        <v>no</v>
      </c>
      <c r="AH2025" t="s">
        <v>29</v>
      </c>
      <c r="AI2025">
        <f>IF(O2025&gt;0,(IF(S2025="live",O2025*0.84,IF(S2025="dried.ethanol",O2025*0.8449+2.8227,O2025))),"")</f>
        <v>21.59892</v>
      </c>
      <c r="AL2025" t="str">
        <f>IF(OR(AND(Q2025=Q2026,P2025&gt;0),AND(O2025&gt;0,O2025=O2026)),"duplicate","")</f>
        <v/>
      </c>
      <c r="AM2025" t="s">
        <v>827</v>
      </c>
      <c r="AN2025" t="s">
        <v>827</v>
      </c>
      <c r="AO2025" t="s">
        <v>826</v>
      </c>
      <c r="AP2025" t="s">
        <v>826</v>
      </c>
      <c r="AQ2025" t="s">
        <v>24</v>
      </c>
    </row>
    <row r="2026" spans="1:43" x14ac:dyDescent="0.2">
      <c r="A2026" s="28">
        <v>42924</v>
      </c>
      <c r="B2026" s="1" t="s">
        <v>826</v>
      </c>
      <c r="C2026" s="1" t="str">
        <f>IF(F2026="Kup","6/13/2017",IF(F2026="Sag","6/14/2017",""))</f>
        <v/>
      </c>
      <c r="D2026" s="27" t="e">
        <f>A2026-B2026</f>
        <v>#VALUE!</v>
      </c>
      <c r="E2026" s="27" t="e">
        <f>A2026-C2026</f>
        <v>#VALUE!</v>
      </c>
      <c r="F2026" t="s">
        <v>193</v>
      </c>
      <c r="G2026">
        <v>25</v>
      </c>
      <c r="H2026" t="s">
        <v>22</v>
      </c>
      <c r="I2026" s="12" t="s">
        <v>194</v>
      </c>
      <c r="J2026" s="12" t="s">
        <v>194</v>
      </c>
      <c r="M2026">
        <v>3</v>
      </c>
      <c r="N2026">
        <v>58</v>
      </c>
      <c r="O2026" s="23">
        <v>25.146999999999998</v>
      </c>
      <c r="R2026" t="str">
        <f>IF(Q2026&gt;0,(P2026*(Q2026^2))*(3.14159/6),"")</f>
        <v/>
      </c>
      <c r="S2026" t="s">
        <v>24</v>
      </c>
      <c r="T2026" t="s">
        <v>65</v>
      </c>
      <c r="U2026" t="s">
        <v>26</v>
      </c>
      <c r="V2026" t="s">
        <v>195</v>
      </c>
      <c r="W2026" t="s">
        <v>196</v>
      </c>
      <c r="AA2026" s="12" t="s">
        <v>835</v>
      </c>
      <c r="AB2026" t="str">
        <f>IF(Q2026&gt;0,"yes","no")</f>
        <v>no</v>
      </c>
      <c r="AC2026" t="str">
        <f>IF(O2026&gt;0,"yes","no")</f>
        <v>yes</v>
      </c>
      <c r="AD2026" t="str">
        <f>IF(AH2026="hatch","yes","no")</f>
        <v>no</v>
      </c>
      <c r="AE2026" t="str">
        <f>IF(AH2026="swimup","yes","no")</f>
        <v>no</v>
      </c>
      <c r="AF2026" t="str">
        <f>IF(AH2026="respiration","yes","no")</f>
        <v>no</v>
      </c>
      <c r="AH2026" t="s">
        <v>29</v>
      </c>
      <c r="AI2026">
        <f>IF(O2026&gt;0,(IF(S2026="live",O2026*0.84,IF(S2026="dried.ethanol",O2026*0.8449+2.8227,O2026))),"")</f>
        <v>21.123479999999997</v>
      </c>
      <c r="AL2026" t="str">
        <f>IF(OR(AND(Q2026=Q2027,P2026&gt;0),AND(O2026&gt;0,O2026=O2027)),"duplicate","")</f>
        <v/>
      </c>
      <c r="AM2026" t="s">
        <v>827</v>
      </c>
      <c r="AN2026" t="s">
        <v>827</v>
      </c>
      <c r="AO2026" t="s">
        <v>826</v>
      </c>
      <c r="AP2026" t="s">
        <v>826</v>
      </c>
      <c r="AQ2026" t="s">
        <v>24</v>
      </c>
    </row>
    <row r="2027" spans="1:43" x14ac:dyDescent="0.2">
      <c r="A2027" s="28">
        <v>42924</v>
      </c>
      <c r="B2027" s="1" t="s">
        <v>826</v>
      </c>
      <c r="C2027" s="1" t="str">
        <f>IF(F2027="Kup","6/13/2017",IF(F2027="Sag","6/14/2017",""))</f>
        <v/>
      </c>
      <c r="D2027" s="27" t="e">
        <f>A2027-B2027</f>
        <v>#VALUE!</v>
      </c>
      <c r="E2027" s="27" t="e">
        <f>A2027-C2027</f>
        <v>#VALUE!</v>
      </c>
      <c r="F2027" t="s">
        <v>193</v>
      </c>
      <c r="G2027">
        <v>25</v>
      </c>
      <c r="H2027" t="s">
        <v>22</v>
      </c>
      <c r="I2027" s="12" t="s">
        <v>194</v>
      </c>
      <c r="J2027" s="12" t="s">
        <v>194</v>
      </c>
      <c r="M2027">
        <v>4</v>
      </c>
      <c r="N2027">
        <v>59</v>
      </c>
      <c r="O2027" s="23">
        <v>26.113</v>
      </c>
      <c r="R2027" t="str">
        <f>IF(Q2027&gt;0,(P2027*(Q2027^2))*(3.14159/6),"")</f>
        <v/>
      </c>
      <c r="S2027" t="s">
        <v>24</v>
      </c>
      <c r="T2027" t="s">
        <v>65</v>
      </c>
      <c r="U2027" t="s">
        <v>26</v>
      </c>
      <c r="V2027" t="s">
        <v>195</v>
      </c>
      <c r="W2027" t="s">
        <v>196</v>
      </c>
      <c r="AA2027" s="12" t="s">
        <v>835</v>
      </c>
      <c r="AB2027" t="str">
        <f>IF(Q2027&gt;0,"yes","no")</f>
        <v>no</v>
      </c>
      <c r="AC2027" t="str">
        <f>IF(O2027&gt;0,"yes","no")</f>
        <v>yes</v>
      </c>
      <c r="AD2027" t="str">
        <f>IF(AH2027="hatch","yes","no")</f>
        <v>no</v>
      </c>
      <c r="AE2027" t="str">
        <f>IF(AH2027="swimup","yes","no")</f>
        <v>no</v>
      </c>
      <c r="AF2027" t="str">
        <f>IF(AH2027="respiration","yes","no")</f>
        <v>no</v>
      </c>
      <c r="AH2027" t="s">
        <v>29</v>
      </c>
      <c r="AI2027">
        <f>IF(O2027&gt;0,(IF(S2027="live",O2027*0.84,IF(S2027="dried.ethanol",O2027*0.8449+2.8227,O2027))),"")</f>
        <v>21.934919999999998</v>
      </c>
      <c r="AL2027" t="str">
        <f>IF(OR(AND(Q2027=Q2028,P2027&gt;0),AND(O2027&gt;0,O2027=O2028)),"duplicate","")</f>
        <v/>
      </c>
      <c r="AM2027" t="s">
        <v>827</v>
      </c>
      <c r="AN2027" t="s">
        <v>827</v>
      </c>
      <c r="AO2027" t="s">
        <v>826</v>
      </c>
      <c r="AP2027" t="s">
        <v>826</v>
      </c>
      <c r="AQ2027" t="s">
        <v>24</v>
      </c>
    </row>
    <row r="2028" spans="1:43" x14ac:dyDescent="0.2">
      <c r="A2028" s="28">
        <v>42924</v>
      </c>
      <c r="B2028" s="1" t="s">
        <v>826</v>
      </c>
      <c r="C2028" s="1" t="str">
        <f>IF(F2028="Kup","6/13/2017",IF(F2028="Sag","6/14/2017",""))</f>
        <v/>
      </c>
      <c r="D2028" s="27" t="e">
        <f>A2028-B2028</f>
        <v>#VALUE!</v>
      </c>
      <c r="E2028" s="27" t="e">
        <f>A2028-C2028</f>
        <v>#VALUE!</v>
      </c>
      <c r="F2028" t="s">
        <v>193</v>
      </c>
      <c r="G2028">
        <v>25</v>
      </c>
      <c r="H2028" t="s">
        <v>22</v>
      </c>
      <c r="I2028" s="12" t="s">
        <v>194</v>
      </c>
      <c r="J2028" s="12" t="s">
        <v>194</v>
      </c>
      <c r="M2028">
        <v>5</v>
      </c>
      <c r="N2028">
        <v>60</v>
      </c>
      <c r="O2028" s="23">
        <v>25.779</v>
      </c>
      <c r="R2028" t="str">
        <f>IF(Q2028&gt;0,(P2028*(Q2028^2))*(3.14159/6),"")</f>
        <v/>
      </c>
      <c r="S2028" t="s">
        <v>24</v>
      </c>
      <c r="T2028" t="s">
        <v>65</v>
      </c>
      <c r="U2028" t="s">
        <v>26</v>
      </c>
      <c r="V2028" t="s">
        <v>195</v>
      </c>
      <c r="W2028" t="s">
        <v>196</v>
      </c>
      <c r="AA2028" s="12" t="s">
        <v>835</v>
      </c>
      <c r="AB2028" t="str">
        <f>IF(Q2028&gt;0,"yes","no")</f>
        <v>no</v>
      </c>
      <c r="AC2028" t="str">
        <f>IF(O2028&gt;0,"yes","no")</f>
        <v>yes</v>
      </c>
      <c r="AD2028" t="str">
        <f>IF(AH2028="hatch","yes","no")</f>
        <v>no</v>
      </c>
      <c r="AE2028" t="str">
        <f>IF(AH2028="swimup","yes","no")</f>
        <v>no</v>
      </c>
      <c r="AF2028" t="str">
        <f>IF(AH2028="respiration","yes","no")</f>
        <v>no</v>
      </c>
      <c r="AH2028" t="s">
        <v>29</v>
      </c>
      <c r="AI2028">
        <f>IF(O2028&gt;0,(IF(S2028="live",O2028*0.84,IF(S2028="dried.ethanol",O2028*0.8449+2.8227,O2028))),"")</f>
        <v>21.65436</v>
      </c>
      <c r="AL2028" t="str">
        <f>IF(OR(AND(Q2028=Q2029,P2028&gt;0),AND(O2028&gt;0,O2028=O2029)),"duplicate","")</f>
        <v/>
      </c>
      <c r="AM2028" t="s">
        <v>827</v>
      </c>
      <c r="AN2028" t="s">
        <v>827</v>
      </c>
      <c r="AO2028" t="s">
        <v>826</v>
      </c>
      <c r="AP2028" t="s">
        <v>826</v>
      </c>
      <c r="AQ2028" t="s">
        <v>24</v>
      </c>
    </row>
    <row r="2029" spans="1:43" x14ac:dyDescent="0.2">
      <c r="A2029" s="28">
        <v>42924</v>
      </c>
      <c r="B2029" s="1" t="s">
        <v>826</v>
      </c>
      <c r="C2029" s="1" t="str">
        <f>IF(F2029="Kup","6/13/2017",IF(F2029="Sag","6/14/2017",""))</f>
        <v/>
      </c>
      <c r="D2029" s="27" t="e">
        <f>A2029-B2029</f>
        <v>#VALUE!</v>
      </c>
      <c r="E2029" s="27" t="e">
        <f>A2029-C2029</f>
        <v>#VALUE!</v>
      </c>
      <c r="F2029" t="s">
        <v>193</v>
      </c>
      <c r="G2029">
        <v>25</v>
      </c>
      <c r="H2029" t="s">
        <v>22</v>
      </c>
      <c r="I2029" s="12" t="s">
        <v>199</v>
      </c>
      <c r="J2029" s="12" t="s">
        <v>199</v>
      </c>
      <c r="M2029">
        <v>1</v>
      </c>
      <c r="N2029">
        <v>1</v>
      </c>
      <c r="O2029" s="23">
        <v>25.315999999999999</v>
      </c>
      <c r="R2029" t="str">
        <f>IF(Q2029&gt;0,(P2029*(Q2029^2))*(3.14159/6),"")</f>
        <v/>
      </c>
      <c r="S2029" t="s">
        <v>24</v>
      </c>
      <c r="T2029" t="s">
        <v>65</v>
      </c>
      <c r="U2029" t="s">
        <v>26</v>
      </c>
      <c r="V2029" t="s">
        <v>200</v>
      </c>
      <c r="W2029" t="s">
        <v>201</v>
      </c>
      <c r="AA2029" s="12" t="s">
        <v>835</v>
      </c>
      <c r="AB2029" t="str">
        <f>IF(Q2029&gt;0,"yes","no")</f>
        <v>no</v>
      </c>
      <c r="AC2029" t="str">
        <f>IF(O2029&gt;0,"yes","no")</f>
        <v>yes</v>
      </c>
      <c r="AD2029" t="str">
        <f>IF(AH2029="hatch","yes","no")</f>
        <v>no</v>
      </c>
      <c r="AE2029" t="str">
        <f>IF(AH2029="swimup","yes","no")</f>
        <v>no</v>
      </c>
      <c r="AF2029" t="str">
        <f>IF(AH2029="respiration","yes","no")</f>
        <v>no</v>
      </c>
      <c r="AH2029" t="s">
        <v>29</v>
      </c>
      <c r="AI2029">
        <f>IF(O2029&gt;0,(IF(S2029="live",O2029*0.84,IF(S2029="dried.ethanol",O2029*0.8449+2.8227,O2029))),"")</f>
        <v>21.265439999999998</v>
      </c>
      <c r="AJ2029" t="s">
        <v>93</v>
      </c>
      <c r="AL2029" t="str">
        <f>IF(OR(AND(Q2029=Q2030,P2029&gt;0),AND(O2029&gt;0,O2029=O2030)),"duplicate","")</f>
        <v/>
      </c>
      <c r="AM2029" t="s">
        <v>827</v>
      </c>
      <c r="AN2029" t="s">
        <v>827</v>
      </c>
      <c r="AO2029" t="s">
        <v>826</v>
      </c>
      <c r="AP2029" t="s">
        <v>826</v>
      </c>
      <c r="AQ2029" t="s">
        <v>24</v>
      </c>
    </row>
    <row r="2030" spans="1:43" x14ac:dyDescent="0.2">
      <c r="A2030" s="28">
        <v>42924</v>
      </c>
      <c r="B2030" s="1" t="s">
        <v>826</v>
      </c>
      <c r="C2030" s="1" t="str">
        <f>IF(F2030="Kup","6/13/2017",IF(F2030="Sag","6/14/2017",""))</f>
        <v/>
      </c>
      <c r="D2030" s="27" t="e">
        <f>A2030-B2030</f>
        <v>#VALUE!</v>
      </c>
      <c r="E2030" s="27" t="e">
        <f>A2030-C2030</f>
        <v>#VALUE!</v>
      </c>
      <c r="F2030" t="s">
        <v>193</v>
      </c>
      <c r="G2030">
        <v>25</v>
      </c>
      <c r="H2030" t="s">
        <v>22</v>
      </c>
      <c r="I2030" s="12" t="s">
        <v>199</v>
      </c>
      <c r="J2030" s="12" t="s">
        <v>199</v>
      </c>
      <c r="M2030">
        <v>2</v>
      </c>
      <c r="N2030">
        <v>2</v>
      </c>
      <c r="O2030" s="23">
        <v>22.966000000000001</v>
      </c>
      <c r="R2030" t="str">
        <f>IF(Q2030&gt;0,(P2030*(Q2030^2))*(3.14159/6),"")</f>
        <v/>
      </c>
      <c r="S2030" t="s">
        <v>24</v>
      </c>
      <c r="T2030" t="s">
        <v>65</v>
      </c>
      <c r="U2030" t="s">
        <v>26</v>
      </c>
      <c r="V2030" t="s">
        <v>200</v>
      </c>
      <c r="W2030" t="s">
        <v>201</v>
      </c>
      <c r="AA2030" s="12" t="s">
        <v>835</v>
      </c>
      <c r="AB2030" t="str">
        <f>IF(Q2030&gt;0,"yes","no")</f>
        <v>no</v>
      </c>
      <c r="AC2030" t="str">
        <f>IF(O2030&gt;0,"yes","no")</f>
        <v>yes</v>
      </c>
      <c r="AD2030" t="str">
        <f>IF(AH2030="hatch","yes","no")</f>
        <v>no</v>
      </c>
      <c r="AE2030" t="str">
        <f>IF(AH2030="swimup","yes","no")</f>
        <v>no</v>
      </c>
      <c r="AF2030" t="str">
        <f>IF(AH2030="respiration","yes","no")</f>
        <v>no</v>
      </c>
      <c r="AH2030" t="s">
        <v>29</v>
      </c>
      <c r="AI2030">
        <f>IF(O2030&gt;0,(IF(S2030="live",O2030*0.84,IF(S2030="dried.ethanol",O2030*0.8449+2.8227,O2030))),"")</f>
        <v>19.291440000000001</v>
      </c>
      <c r="AJ2030" t="s">
        <v>93</v>
      </c>
      <c r="AL2030" t="str">
        <f>IF(OR(AND(Q2030=Q2031,P2030&gt;0),AND(O2030&gt;0,O2030=O2031)),"duplicate","")</f>
        <v/>
      </c>
      <c r="AM2030" t="s">
        <v>827</v>
      </c>
      <c r="AN2030" t="s">
        <v>827</v>
      </c>
      <c r="AO2030" t="s">
        <v>826</v>
      </c>
      <c r="AP2030" t="s">
        <v>826</v>
      </c>
      <c r="AQ2030" t="s">
        <v>24</v>
      </c>
    </row>
    <row r="2031" spans="1:43" x14ac:dyDescent="0.2">
      <c r="A2031" s="28">
        <v>42924</v>
      </c>
      <c r="B2031" s="1" t="s">
        <v>826</v>
      </c>
      <c r="C2031" s="1" t="str">
        <f>IF(F2031="Kup","6/13/2017",IF(F2031="Sag","6/14/2017",""))</f>
        <v/>
      </c>
      <c r="D2031" s="27" t="e">
        <f>A2031-B2031</f>
        <v>#VALUE!</v>
      </c>
      <c r="E2031" s="27" t="e">
        <f>A2031-C2031</f>
        <v>#VALUE!</v>
      </c>
      <c r="F2031" t="s">
        <v>193</v>
      </c>
      <c r="G2031">
        <v>25</v>
      </c>
      <c r="H2031" t="s">
        <v>22</v>
      </c>
      <c r="I2031" s="12" t="s">
        <v>199</v>
      </c>
      <c r="J2031" s="12" t="s">
        <v>199</v>
      </c>
      <c r="M2031">
        <v>3</v>
      </c>
      <c r="N2031">
        <v>3</v>
      </c>
      <c r="O2031" s="23">
        <v>23.943000000000001</v>
      </c>
      <c r="R2031" t="str">
        <f>IF(Q2031&gt;0,(P2031*(Q2031^2))*(3.14159/6),"")</f>
        <v/>
      </c>
      <c r="S2031" t="s">
        <v>24</v>
      </c>
      <c r="T2031" t="s">
        <v>65</v>
      </c>
      <c r="U2031" t="s">
        <v>26</v>
      </c>
      <c r="V2031" t="s">
        <v>200</v>
      </c>
      <c r="W2031" t="s">
        <v>201</v>
      </c>
      <c r="AA2031" s="12" t="s">
        <v>835</v>
      </c>
      <c r="AB2031" t="str">
        <f>IF(Q2031&gt;0,"yes","no")</f>
        <v>no</v>
      </c>
      <c r="AC2031" t="str">
        <f>IF(O2031&gt;0,"yes","no")</f>
        <v>yes</v>
      </c>
      <c r="AD2031" t="str">
        <f>IF(AH2031="hatch","yes","no")</f>
        <v>no</v>
      </c>
      <c r="AE2031" t="str">
        <f>IF(AH2031="swimup","yes","no")</f>
        <v>no</v>
      </c>
      <c r="AF2031" t="str">
        <f>IF(AH2031="respiration","yes","no")</f>
        <v>no</v>
      </c>
      <c r="AH2031" t="s">
        <v>29</v>
      </c>
      <c r="AI2031">
        <f>IF(O2031&gt;0,(IF(S2031="live",O2031*0.84,IF(S2031="dried.ethanol",O2031*0.8449+2.8227,O2031))),"")</f>
        <v>20.112120000000001</v>
      </c>
      <c r="AJ2031" t="s">
        <v>93</v>
      </c>
      <c r="AL2031" t="str">
        <f>IF(OR(AND(Q2031=Q2032,P2031&gt;0),AND(O2031&gt;0,O2031=O2032)),"duplicate","")</f>
        <v/>
      </c>
      <c r="AM2031" t="s">
        <v>827</v>
      </c>
      <c r="AN2031" t="s">
        <v>827</v>
      </c>
      <c r="AO2031" t="s">
        <v>826</v>
      </c>
      <c r="AP2031" t="s">
        <v>826</v>
      </c>
      <c r="AQ2031" t="s">
        <v>24</v>
      </c>
    </row>
    <row r="2032" spans="1:43" x14ac:dyDescent="0.2">
      <c r="A2032" s="28">
        <v>42924</v>
      </c>
      <c r="B2032" s="1" t="s">
        <v>826</v>
      </c>
      <c r="C2032" s="1" t="str">
        <f>IF(F2032="Kup","6/13/2017",IF(F2032="Sag","6/14/2017",""))</f>
        <v/>
      </c>
      <c r="D2032" s="27" t="e">
        <f>A2032-B2032</f>
        <v>#VALUE!</v>
      </c>
      <c r="E2032" s="27" t="e">
        <f>A2032-C2032</f>
        <v>#VALUE!</v>
      </c>
      <c r="F2032" t="s">
        <v>193</v>
      </c>
      <c r="G2032">
        <v>25</v>
      </c>
      <c r="H2032" t="s">
        <v>22</v>
      </c>
      <c r="I2032" s="12" t="s">
        <v>199</v>
      </c>
      <c r="J2032" s="12" t="s">
        <v>199</v>
      </c>
      <c r="M2032">
        <v>4</v>
      </c>
      <c r="N2032">
        <v>4</v>
      </c>
      <c r="O2032" s="23">
        <v>23.963999999999999</v>
      </c>
      <c r="R2032" t="str">
        <f>IF(Q2032&gt;0,(P2032*(Q2032^2))*(3.14159/6),"")</f>
        <v/>
      </c>
      <c r="S2032" t="s">
        <v>24</v>
      </c>
      <c r="T2032" t="s">
        <v>65</v>
      </c>
      <c r="U2032" t="s">
        <v>26</v>
      </c>
      <c r="V2032" t="s">
        <v>200</v>
      </c>
      <c r="W2032" t="s">
        <v>201</v>
      </c>
      <c r="AA2032" s="12" t="s">
        <v>835</v>
      </c>
      <c r="AB2032" t="str">
        <f>IF(Q2032&gt;0,"yes","no")</f>
        <v>no</v>
      </c>
      <c r="AC2032" t="str">
        <f>IF(O2032&gt;0,"yes","no")</f>
        <v>yes</v>
      </c>
      <c r="AD2032" t="str">
        <f>IF(AH2032="hatch","yes","no")</f>
        <v>no</v>
      </c>
      <c r="AE2032" t="str">
        <f>IF(AH2032="swimup","yes","no")</f>
        <v>no</v>
      </c>
      <c r="AF2032" t="str">
        <f>IF(AH2032="respiration","yes","no")</f>
        <v>no</v>
      </c>
      <c r="AH2032" t="s">
        <v>29</v>
      </c>
      <c r="AI2032">
        <f>IF(O2032&gt;0,(IF(S2032="live",O2032*0.84,IF(S2032="dried.ethanol",O2032*0.8449+2.8227,O2032))),"")</f>
        <v>20.129759999999997</v>
      </c>
      <c r="AJ2032" t="s">
        <v>93</v>
      </c>
      <c r="AL2032" t="str">
        <f>IF(OR(AND(Q2032=Q2033,P2032&gt;0),AND(O2032&gt;0,O2032=O2033)),"duplicate","")</f>
        <v/>
      </c>
      <c r="AM2032" t="s">
        <v>827</v>
      </c>
      <c r="AN2032" t="s">
        <v>827</v>
      </c>
      <c r="AO2032" t="s">
        <v>826</v>
      </c>
      <c r="AP2032" t="s">
        <v>826</v>
      </c>
      <c r="AQ2032" t="s">
        <v>24</v>
      </c>
    </row>
    <row r="2033" spans="1:43" x14ac:dyDescent="0.2">
      <c r="A2033" s="28">
        <v>42924</v>
      </c>
      <c r="B2033" s="1" t="s">
        <v>826</v>
      </c>
      <c r="C2033" s="1" t="str">
        <f>IF(F2033="Kup","6/13/2017",IF(F2033="Sag","6/14/2017",""))</f>
        <v/>
      </c>
      <c r="D2033" s="27" t="e">
        <f>A2033-B2033</f>
        <v>#VALUE!</v>
      </c>
      <c r="E2033" s="27" t="e">
        <f>A2033-C2033</f>
        <v>#VALUE!</v>
      </c>
      <c r="F2033" t="s">
        <v>193</v>
      </c>
      <c r="G2033">
        <v>25</v>
      </c>
      <c r="H2033" t="s">
        <v>22</v>
      </c>
      <c r="I2033" s="12" t="s">
        <v>199</v>
      </c>
      <c r="J2033" s="12" t="s">
        <v>199</v>
      </c>
      <c r="M2033">
        <v>5</v>
      </c>
      <c r="N2033">
        <v>5</v>
      </c>
      <c r="O2033" s="23">
        <v>26.04</v>
      </c>
      <c r="R2033" t="str">
        <f>IF(Q2033&gt;0,(P2033*(Q2033^2))*(3.14159/6),"")</f>
        <v/>
      </c>
      <c r="S2033" t="s">
        <v>24</v>
      </c>
      <c r="T2033" t="s">
        <v>65</v>
      </c>
      <c r="U2033" t="s">
        <v>26</v>
      </c>
      <c r="V2033" t="s">
        <v>200</v>
      </c>
      <c r="W2033" t="s">
        <v>201</v>
      </c>
      <c r="AA2033" s="12" t="s">
        <v>835</v>
      </c>
      <c r="AB2033" t="str">
        <f>IF(Q2033&gt;0,"yes","no")</f>
        <v>no</v>
      </c>
      <c r="AC2033" t="str">
        <f>IF(O2033&gt;0,"yes","no")</f>
        <v>yes</v>
      </c>
      <c r="AD2033" t="str">
        <f>IF(AH2033="hatch","yes","no")</f>
        <v>no</v>
      </c>
      <c r="AE2033" t="str">
        <f>IF(AH2033="swimup","yes","no")</f>
        <v>no</v>
      </c>
      <c r="AF2033" t="str">
        <f>IF(AH2033="respiration","yes","no")</f>
        <v>no</v>
      </c>
      <c r="AH2033" t="s">
        <v>29</v>
      </c>
      <c r="AI2033">
        <f>IF(O2033&gt;0,(IF(S2033="live",O2033*0.84,IF(S2033="dried.ethanol",O2033*0.8449+2.8227,O2033))),"")</f>
        <v>21.8736</v>
      </c>
      <c r="AJ2033" t="s">
        <v>93</v>
      </c>
      <c r="AL2033" t="str">
        <f>IF(OR(AND(Q2033=Q2034,P2033&gt;0),AND(O2033&gt;0,O2033=O2034)),"duplicate","")</f>
        <v/>
      </c>
      <c r="AM2033" t="s">
        <v>827</v>
      </c>
      <c r="AN2033" t="s">
        <v>827</v>
      </c>
      <c r="AO2033" t="s">
        <v>826</v>
      </c>
      <c r="AP2033" t="s">
        <v>826</v>
      </c>
      <c r="AQ2033" t="s">
        <v>24</v>
      </c>
    </row>
    <row r="2034" spans="1:43" x14ac:dyDescent="0.2">
      <c r="A2034" s="28">
        <v>42924</v>
      </c>
      <c r="B2034" s="1" t="s">
        <v>826</v>
      </c>
      <c r="C2034" s="1" t="str">
        <f>IF(F2034="Kup","6/13/2017",IF(F2034="Sag","6/14/2017",""))</f>
        <v/>
      </c>
      <c r="D2034" s="27" t="e">
        <f>A2034-B2034</f>
        <v>#VALUE!</v>
      </c>
      <c r="E2034" s="27" t="e">
        <f>A2034-C2034</f>
        <v>#VALUE!</v>
      </c>
      <c r="F2034" t="s">
        <v>193</v>
      </c>
      <c r="G2034">
        <v>25</v>
      </c>
      <c r="H2034" t="s">
        <v>22</v>
      </c>
      <c r="I2034" s="12" t="s">
        <v>202</v>
      </c>
      <c r="J2034" s="12" t="s">
        <v>202</v>
      </c>
      <c r="M2034">
        <v>1</v>
      </c>
      <c r="N2034">
        <v>22</v>
      </c>
      <c r="O2034" s="23">
        <v>26.26</v>
      </c>
      <c r="R2034" t="str">
        <f>IF(Q2034&gt;0,(P2034*(Q2034^2))*(3.14159/6),"")</f>
        <v/>
      </c>
      <c r="S2034" t="s">
        <v>24</v>
      </c>
      <c r="T2034" t="s">
        <v>65</v>
      </c>
      <c r="U2034" t="s">
        <v>26</v>
      </c>
      <c r="V2034" t="s">
        <v>203</v>
      </c>
      <c r="AA2034" s="12" t="s">
        <v>835</v>
      </c>
      <c r="AB2034" t="str">
        <f>IF(Q2034&gt;0,"yes","no")</f>
        <v>no</v>
      </c>
      <c r="AC2034" t="str">
        <f>IF(O2034&gt;0,"yes","no")</f>
        <v>yes</v>
      </c>
      <c r="AD2034" t="str">
        <f>IF(AH2034="hatch","yes","no")</f>
        <v>no</v>
      </c>
      <c r="AE2034" t="str">
        <f>IF(AH2034="swimup","yes","no")</f>
        <v>no</v>
      </c>
      <c r="AF2034" t="str">
        <f>IF(AH2034="respiration","yes","no")</f>
        <v>no</v>
      </c>
      <c r="AH2034" t="s">
        <v>29</v>
      </c>
      <c r="AI2034">
        <f>IF(O2034&gt;0,(IF(S2034="live",O2034*0.84,IF(S2034="dried.ethanol",O2034*0.8449+2.8227,O2034))),"")</f>
        <v>22.058399999999999</v>
      </c>
      <c r="AL2034" t="str">
        <f>IF(OR(AND(Q2034=Q2035,P2034&gt;0),AND(O2034&gt;0,O2034=O2035)),"duplicate","")</f>
        <v/>
      </c>
      <c r="AM2034" t="s">
        <v>827</v>
      </c>
      <c r="AN2034" t="s">
        <v>827</v>
      </c>
      <c r="AO2034" t="s">
        <v>826</v>
      </c>
      <c r="AP2034" t="s">
        <v>826</v>
      </c>
      <c r="AQ2034" t="s">
        <v>24</v>
      </c>
    </row>
    <row r="2035" spans="1:43" x14ac:dyDescent="0.2">
      <c r="A2035" s="28">
        <v>42924</v>
      </c>
      <c r="B2035" s="1" t="s">
        <v>826</v>
      </c>
      <c r="C2035" s="1" t="str">
        <f>IF(F2035="Kup","6/13/2017",IF(F2035="Sag","6/14/2017",""))</f>
        <v/>
      </c>
      <c r="D2035" s="27" t="e">
        <f>A2035-B2035</f>
        <v>#VALUE!</v>
      </c>
      <c r="E2035" s="27" t="e">
        <f>A2035-C2035</f>
        <v>#VALUE!</v>
      </c>
      <c r="F2035" t="s">
        <v>193</v>
      </c>
      <c r="G2035">
        <v>25</v>
      </c>
      <c r="H2035" t="s">
        <v>22</v>
      </c>
      <c r="I2035" s="12" t="s">
        <v>202</v>
      </c>
      <c r="J2035" s="12" t="s">
        <v>202</v>
      </c>
      <c r="M2035">
        <v>1</v>
      </c>
      <c r="N2035">
        <v>1</v>
      </c>
      <c r="O2035" s="23">
        <v>26.276</v>
      </c>
      <c r="R2035" t="str">
        <f>IF(Q2035&gt;0,(P2035*(Q2035^2))*(3.14159/6),"")</f>
        <v/>
      </c>
      <c r="S2035" t="s">
        <v>24</v>
      </c>
      <c r="T2035" t="s">
        <v>65</v>
      </c>
      <c r="U2035" t="s">
        <v>26</v>
      </c>
      <c r="V2035" t="s">
        <v>203</v>
      </c>
      <c r="AA2035" s="12" t="s">
        <v>835</v>
      </c>
      <c r="AB2035" t="str">
        <f>IF(Q2035&gt;0,"yes","no")</f>
        <v>no</v>
      </c>
      <c r="AC2035" t="str">
        <f>IF(O2035&gt;0,"yes","no")</f>
        <v>yes</v>
      </c>
      <c r="AD2035" t="str">
        <f>IF(AH2035="hatch","yes","no")</f>
        <v>no</v>
      </c>
      <c r="AE2035" t="str">
        <f>IF(AH2035="swimup","yes","no")</f>
        <v>no</v>
      </c>
      <c r="AF2035" t="str">
        <f>IF(AH2035="respiration","yes","no")</f>
        <v>no</v>
      </c>
      <c r="AH2035" t="s">
        <v>29</v>
      </c>
      <c r="AI2035">
        <f>IF(O2035&gt;0,(IF(S2035="live",O2035*0.84,IF(S2035="dried.ethanol",O2035*0.8449+2.8227,O2035))),"")</f>
        <v>22.071839999999998</v>
      </c>
      <c r="AL2035" t="str">
        <f>IF(OR(AND(Q2035=Q2036,P2035&gt;0),AND(O2035&gt;0,O2035=O2036)),"duplicate","")</f>
        <v/>
      </c>
      <c r="AM2035" t="s">
        <v>827</v>
      </c>
      <c r="AN2035" t="s">
        <v>827</v>
      </c>
      <c r="AO2035" t="s">
        <v>826</v>
      </c>
      <c r="AP2035" t="s">
        <v>826</v>
      </c>
      <c r="AQ2035" t="s">
        <v>24</v>
      </c>
    </row>
    <row r="2036" spans="1:43" x14ac:dyDescent="0.2">
      <c r="A2036" s="28">
        <v>42924</v>
      </c>
      <c r="B2036" s="1" t="s">
        <v>826</v>
      </c>
      <c r="C2036" s="1" t="str">
        <f>IF(F2036="Kup","6/13/2017",IF(F2036="Sag","6/14/2017",""))</f>
        <v/>
      </c>
      <c r="D2036" s="27" t="e">
        <f>A2036-B2036</f>
        <v>#VALUE!</v>
      </c>
      <c r="E2036" s="27" t="e">
        <f>A2036-C2036</f>
        <v>#VALUE!</v>
      </c>
      <c r="F2036" t="s">
        <v>193</v>
      </c>
      <c r="G2036">
        <v>25</v>
      </c>
      <c r="H2036" t="s">
        <v>22</v>
      </c>
      <c r="I2036" s="12" t="s">
        <v>202</v>
      </c>
      <c r="J2036" s="12" t="s">
        <v>202</v>
      </c>
      <c r="M2036">
        <v>2</v>
      </c>
      <c r="N2036">
        <v>23</v>
      </c>
      <c r="O2036" s="23">
        <v>25.29</v>
      </c>
      <c r="R2036" t="str">
        <f>IF(Q2036&gt;0,(P2036*(Q2036^2))*(3.14159/6),"")</f>
        <v/>
      </c>
      <c r="S2036" t="s">
        <v>24</v>
      </c>
      <c r="T2036" t="s">
        <v>65</v>
      </c>
      <c r="U2036" t="s">
        <v>26</v>
      </c>
      <c r="V2036" t="s">
        <v>203</v>
      </c>
      <c r="AA2036" s="12" t="s">
        <v>835</v>
      </c>
      <c r="AB2036" t="str">
        <f>IF(Q2036&gt;0,"yes","no")</f>
        <v>no</v>
      </c>
      <c r="AC2036" t="str">
        <f>IF(O2036&gt;0,"yes","no")</f>
        <v>yes</v>
      </c>
      <c r="AD2036" t="str">
        <f>IF(AH2036="hatch","yes","no")</f>
        <v>no</v>
      </c>
      <c r="AE2036" t="str">
        <f>IF(AH2036="swimup","yes","no")</f>
        <v>no</v>
      </c>
      <c r="AF2036" t="str">
        <f>IF(AH2036="respiration","yes","no")</f>
        <v>no</v>
      </c>
      <c r="AH2036" t="s">
        <v>29</v>
      </c>
      <c r="AI2036">
        <f>IF(O2036&gt;0,(IF(S2036="live",O2036*0.84,IF(S2036="dried.ethanol",O2036*0.8449+2.8227,O2036))),"")</f>
        <v>21.243599999999997</v>
      </c>
      <c r="AL2036" t="str">
        <f>IF(OR(AND(Q2036=Q2037,P2036&gt;0),AND(O2036&gt;0,O2036=O2037)),"duplicate","")</f>
        <v/>
      </c>
      <c r="AM2036" t="s">
        <v>827</v>
      </c>
      <c r="AN2036" t="s">
        <v>827</v>
      </c>
      <c r="AO2036" t="s">
        <v>826</v>
      </c>
      <c r="AP2036" t="s">
        <v>826</v>
      </c>
      <c r="AQ2036" t="s">
        <v>24</v>
      </c>
    </row>
    <row r="2037" spans="1:43" x14ac:dyDescent="0.2">
      <c r="A2037" s="28">
        <v>42924</v>
      </c>
      <c r="B2037" s="1" t="s">
        <v>826</v>
      </c>
      <c r="C2037" s="1" t="str">
        <f>IF(F2037="Kup","6/13/2017",IF(F2037="Sag","6/14/2017",""))</f>
        <v/>
      </c>
      <c r="D2037" s="27" t="e">
        <f>A2037-B2037</f>
        <v>#VALUE!</v>
      </c>
      <c r="E2037" s="27" t="e">
        <f>A2037-C2037</f>
        <v>#VALUE!</v>
      </c>
      <c r="F2037" t="s">
        <v>193</v>
      </c>
      <c r="G2037">
        <v>25</v>
      </c>
      <c r="H2037" t="s">
        <v>22</v>
      </c>
      <c r="I2037" s="12" t="s">
        <v>202</v>
      </c>
      <c r="J2037" s="12" t="s">
        <v>202</v>
      </c>
      <c r="M2037">
        <v>2</v>
      </c>
      <c r="N2037">
        <v>2</v>
      </c>
      <c r="O2037" s="23">
        <v>25.542000000000002</v>
      </c>
      <c r="R2037" t="str">
        <f>IF(Q2037&gt;0,(P2037*(Q2037^2))*(3.14159/6),"")</f>
        <v/>
      </c>
      <c r="S2037" t="s">
        <v>24</v>
      </c>
      <c r="T2037" t="s">
        <v>65</v>
      </c>
      <c r="U2037" t="s">
        <v>26</v>
      </c>
      <c r="V2037" t="s">
        <v>203</v>
      </c>
      <c r="AA2037" s="12" t="s">
        <v>835</v>
      </c>
      <c r="AB2037" t="str">
        <f>IF(Q2037&gt;0,"yes","no")</f>
        <v>no</v>
      </c>
      <c r="AC2037" t="str">
        <f>IF(O2037&gt;0,"yes","no")</f>
        <v>yes</v>
      </c>
      <c r="AD2037" t="str">
        <f>IF(AH2037="hatch","yes","no")</f>
        <v>no</v>
      </c>
      <c r="AE2037" t="str">
        <f>IF(AH2037="swimup","yes","no")</f>
        <v>no</v>
      </c>
      <c r="AF2037" t="str">
        <f>IF(AH2037="respiration","yes","no")</f>
        <v>no</v>
      </c>
      <c r="AH2037" t="s">
        <v>29</v>
      </c>
      <c r="AI2037">
        <f>IF(O2037&gt;0,(IF(S2037="live",O2037*0.84,IF(S2037="dried.ethanol",O2037*0.8449+2.8227,O2037))),"")</f>
        <v>21.455280000000002</v>
      </c>
      <c r="AL2037" t="str">
        <f>IF(OR(AND(Q2037=Q2038,P2037&gt;0),AND(O2037&gt;0,O2037=O2038)),"duplicate","")</f>
        <v/>
      </c>
      <c r="AM2037" t="s">
        <v>827</v>
      </c>
      <c r="AN2037" t="s">
        <v>827</v>
      </c>
      <c r="AO2037" t="s">
        <v>826</v>
      </c>
      <c r="AP2037" t="s">
        <v>826</v>
      </c>
      <c r="AQ2037" t="s">
        <v>24</v>
      </c>
    </row>
    <row r="2038" spans="1:43" x14ac:dyDescent="0.2">
      <c r="A2038" s="28">
        <v>42924</v>
      </c>
      <c r="B2038" s="1" t="s">
        <v>826</v>
      </c>
      <c r="C2038" s="1" t="str">
        <f>IF(F2038="Kup","6/13/2017",IF(F2038="Sag","6/14/2017",""))</f>
        <v/>
      </c>
      <c r="D2038" s="27" t="e">
        <f>A2038-B2038</f>
        <v>#VALUE!</v>
      </c>
      <c r="E2038" s="27" t="e">
        <f>A2038-C2038</f>
        <v>#VALUE!</v>
      </c>
      <c r="F2038" t="s">
        <v>193</v>
      </c>
      <c r="G2038">
        <v>25</v>
      </c>
      <c r="H2038" t="s">
        <v>22</v>
      </c>
      <c r="I2038" s="12" t="s">
        <v>202</v>
      </c>
      <c r="J2038" s="12" t="s">
        <v>202</v>
      </c>
      <c r="M2038">
        <v>3</v>
      </c>
      <c r="N2038">
        <v>24</v>
      </c>
      <c r="O2038" s="23">
        <v>23.95</v>
      </c>
      <c r="R2038" t="str">
        <f>IF(Q2038&gt;0,(P2038*(Q2038^2))*(3.14159/6),"")</f>
        <v/>
      </c>
      <c r="S2038" t="s">
        <v>24</v>
      </c>
      <c r="T2038" t="s">
        <v>65</v>
      </c>
      <c r="U2038" t="s">
        <v>26</v>
      </c>
      <c r="V2038" t="s">
        <v>203</v>
      </c>
      <c r="AA2038" s="12" t="s">
        <v>835</v>
      </c>
      <c r="AB2038" t="str">
        <f>IF(Q2038&gt;0,"yes","no")</f>
        <v>no</v>
      </c>
      <c r="AC2038" t="str">
        <f>IF(O2038&gt;0,"yes","no")</f>
        <v>yes</v>
      </c>
      <c r="AD2038" t="str">
        <f>IF(AH2038="hatch","yes","no")</f>
        <v>no</v>
      </c>
      <c r="AE2038" t="str">
        <f>IF(AH2038="swimup","yes","no")</f>
        <v>no</v>
      </c>
      <c r="AF2038" t="str">
        <f>IF(AH2038="respiration","yes","no")</f>
        <v>no</v>
      </c>
      <c r="AH2038" t="s">
        <v>29</v>
      </c>
      <c r="AI2038">
        <f>IF(O2038&gt;0,(IF(S2038="live",O2038*0.84,IF(S2038="dried.ethanol",O2038*0.8449+2.8227,O2038))),"")</f>
        <v>20.117999999999999</v>
      </c>
      <c r="AL2038" t="str">
        <f>IF(OR(AND(Q2038=Q2039,P2038&gt;0),AND(O2038&gt;0,O2038=O2039)),"duplicate","")</f>
        <v/>
      </c>
      <c r="AM2038" t="s">
        <v>827</v>
      </c>
      <c r="AN2038" t="s">
        <v>827</v>
      </c>
      <c r="AO2038" t="s">
        <v>826</v>
      </c>
      <c r="AP2038" t="s">
        <v>826</v>
      </c>
      <c r="AQ2038" t="s">
        <v>24</v>
      </c>
    </row>
    <row r="2039" spans="1:43" x14ac:dyDescent="0.2">
      <c r="A2039" s="28">
        <v>42924</v>
      </c>
      <c r="B2039" s="1" t="s">
        <v>826</v>
      </c>
      <c r="C2039" s="1" t="str">
        <f>IF(F2039="Kup","6/13/2017",IF(F2039="Sag","6/14/2017",""))</f>
        <v/>
      </c>
      <c r="D2039" s="27" t="e">
        <f>A2039-B2039</f>
        <v>#VALUE!</v>
      </c>
      <c r="E2039" s="27" t="e">
        <f>A2039-C2039</f>
        <v>#VALUE!</v>
      </c>
      <c r="F2039" t="s">
        <v>193</v>
      </c>
      <c r="G2039">
        <v>25</v>
      </c>
      <c r="H2039" t="s">
        <v>22</v>
      </c>
      <c r="I2039" s="12" t="s">
        <v>202</v>
      </c>
      <c r="J2039" s="12" t="s">
        <v>202</v>
      </c>
      <c r="M2039">
        <v>3</v>
      </c>
      <c r="N2039">
        <v>3</v>
      </c>
      <c r="O2039" s="23">
        <v>23.984000000000002</v>
      </c>
      <c r="R2039" t="str">
        <f>IF(Q2039&gt;0,(P2039*(Q2039^2))*(3.14159/6),"")</f>
        <v/>
      </c>
      <c r="S2039" t="s">
        <v>24</v>
      </c>
      <c r="T2039" t="s">
        <v>65</v>
      </c>
      <c r="U2039" t="s">
        <v>26</v>
      </c>
      <c r="V2039" t="s">
        <v>203</v>
      </c>
      <c r="AA2039" s="12" t="s">
        <v>835</v>
      </c>
      <c r="AB2039" t="str">
        <f>IF(Q2039&gt;0,"yes","no")</f>
        <v>no</v>
      </c>
      <c r="AC2039" t="str">
        <f>IF(O2039&gt;0,"yes","no")</f>
        <v>yes</v>
      </c>
      <c r="AD2039" t="str">
        <f>IF(AH2039="hatch","yes","no")</f>
        <v>no</v>
      </c>
      <c r="AE2039" t="str">
        <f>IF(AH2039="swimup","yes","no")</f>
        <v>no</v>
      </c>
      <c r="AF2039" t="str">
        <f>IF(AH2039="respiration","yes","no")</f>
        <v>no</v>
      </c>
      <c r="AH2039" t="s">
        <v>29</v>
      </c>
      <c r="AI2039">
        <f>IF(O2039&gt;0,(IF(S2039="live",O2039*0.84,IF(S2039="dried.ethanol",O2039*0.8449+2.8227,O2039))),"")</f>
        <v>20.146560000000001</v>
      </c>
      <c r="AL2039" t="str">
        <f>IF(OR(AND(Q2039=Q2040,P2039&gt;0),AND(O2039&gt;0,O2039=O2040)),"duplicate","")</f>
        <v/>
      </c>
      <c r="AM2039" t="s">
        <v>827</v>
      </c>
      <c r="AN2039" t="s">
        <v>827</v>
      </c>
      <c r="AO2039" t="s">
        <v>826</v>
      </c>
      <c r="AP2039" t="s">
        <v>826</v>
      </c>
      <c r="AQ2039" t="s">
        <v>24</v>
      </c>
    </row>
    <row r="2040" spans="1:43" x14ac:dyDescent="0.2">
      <c r="A2040" s="28">
        <v>42924</v>
      </c>
      <c r="B2040" s="1" t="s">
        <v>826</v>
      </c>
      <c r="C2040" s="1" t="str">
        <f>IF(F2040="Kup","6/13/2017",IF(F2040="Sag","6/14/2017",""))</f>
        <v/>
      </c>
      <c r="D2040" s="27" t="e">
        <f>A2040-B2040</f>
        <v>#VALUE!</v>
      </c>
      <c r="E2040" s="27" t="e">
        <f>A2040-C2040</f>
        <v>#VALUE!</v>
      </c>
      <c r="F2040" t="s">
        <v>193</v>
      </c>
      <c r="G2040">
        <v>25</v>
      </c>
      <c r="H2040" t="s">
        <v>22</v>
      </c>
      <c r="I2040" s="12" t="s">
        <v>202</v>
      </c>
      <c r="J2040" s="12" t="s">
        <v>202</v>
      </c>
      <c r="M2040">
        <v>4</v>
      </c>
      <c r="N2040">
        <v>25</v>
      </c>
      <c r="O2040" s="23">
        <v>23.94</v>
      </c>
      <c r="R2040" t="str">
        <f>IF(Q2040&gt;0,(P2040*(Q2040^2))*(3.14159/6),"")</f>
        <v/>
      </c>
      <c r="S2040" t="s">
        <v>24</v>
      </c>
      <c r="T2040" t="s">
        <v>65</v>
      </c>
      <c r="U2040" t="s">
        <v>26</v>
      </c>
      <c r="V2040" t="s">
        <v>203</v>
      </c>
      <c r="AA2040" s="12" t="s">
        <v>835</v>
      </c>
      <c r="AB2040" t="str">
        <f>IF(Q2040&gt;0,"yes","no")</f>
        <v>no</v>
      </c>
      <c r="AC2040" t="str">
        <f>IF(O2040&gt;0,"yes","no")</f>
        <v>yes</v>
      </c>
      <c r="AD2040" t="str">
        <f>IF(AH2040="hatch","yes","no")</f>
        <v>no</v>
      </c>
      <c r="AE2040" t="str">
        <f>IF(AH2040="swimup","yes","no")</f>
        <v>no</v>
      </c>
      <c r="AF2040" t="str">
        <f>IF(AH2040="respiration","yes","no")</f>
        <v>no</v>
      </c>
      <c r="AH2040" t="s">
        <v>29</v>
      </c>
      <c r="AI2040">
        <f>IF(O2040&gt;0,(IF(S2040="live",O2040*0.84,IF(S2040="dried.ethanol",O2040*0.8449+2.8227,O2040))),"")</f>
        <v>20.1096</v>
      </c>
      <c r="AL2040" t="str">
        <f>IF(OR(AND(Q2040=Q2041,P2040&gt;0),AND(O2040&gt;0,O2040=O2041)),"duplicate","")</f>
        <v/>
      </c>
      <c r="AM2040" t="s">
        <v>827</v>
      </c>
      <c r="AN2040" t="s">
        <v>827</v>
      </c>
      <c r="AO2040" t="s">
        <v>826</v>
      </c>
      <c r="AP2040" t="s">
        <v>826</v>
      </c>
      <c r="AQ2040" t="s">
        <v>24</v>
      </c>
    </row>
    <row r="2041" spans="1:43" x14ac:dyDescent="0.2">
      <c r="A2041" s="28">
        <v>42924</v>
      </c>
      <c r="B2041" s="1" t="s">
        <v>826</v>
      </c>
      <c r="C2041" s="1" t="str">
        <f>IF(F2041="Kup","6/13/2017",IF(F2041="Sag","6/14/2017",""))</f>
        <v/>
      </c>
      <c r="D2041" s="27" t="e">
        <f>A2041-B2041</f>
        <v>#VALUE!</v>
      </c>
      <c r="E2041" s="27" t="e">
        <f>A2041-C2041</f>
        <v>#VALUE!</v>
      </c>
      <c r="F2041" t="s">
        <v>193</v>
      </c>
      <c r="G2041">
        <v>25</v>
      </c>
      <c r="H2041" t="s">
        <v>22</v>
      </c>
      <c r="I2041" s="12" t="s">
        <v>202</v>
      </c>
      <c r="J2041" s="12" t="s">
        <v>202</v>
      </c>
      <c r="M2041">
        <v>4</v>
      </c>
      <c r="N2041">
        <v>4</v>
      </c>
      <c r="O2041" s="23">
        <v>27.248999999999999</v>
      </c>
      <c r="R2041" t="str">
        <f>IF(Q2041&gt;0,(P2041*(Q2041^2))*(3.14159/6),"")</f>
        <v/>
      </c>
      <c r="S2041" t="s">
        <v>24</v>
      </c>
      <c r="T2041" t="s">
        <v>65</v>
      </c>
      <c r="U2041" t="s">
        <v>26</v>
      </c>
      <c r="V2041" t="s">
        <v>203</v>
      </c>
      <c r="AA2041" s="12" t="s">
        <v>835</v>
      </c>
      <c r="AB2041" t="str">
        <f>IF(Q2041&gt;0,"yes","no")</f>
        <v>no</v>
      </c>
      <c r="AC2041" t="str">
        <f>IF(O2041&gt;0,"yes","no")</f>
        <v>yes</v>
      </c>
      <c r="AD2041" t="str">
        <f>IF(AH2041="hatch","yes","no")</f>
        <v>no</v>
      </c>
      <c r="AE2041" t="str">
        <f>IF(AH2041="swimup","yes","no")</f>
        <v>no</v>
      </c>
      <c r="AF2041" t="str">
        <f>IF(AH2041="respiration","yes","no")</f>
        <v>no</v>
      </c>
      <c r="AH2041" t="s">
        <v>29</v>
      </c>
      <c r="AI2041">
        <f>IF(O2041&gt;0,(IF(S2041="live",O2041*0.84,IF(S2041="dried.ethanol",O2041*0.8449+2.8227,O2041))),"")</f>
        <v>22.889159999999997</v>
      </c>
      <c r="AL2041" t="str">
        <f>IF(OR(AND(Q2041=Q2042,P2041&gt;0),AND(O2041&gt;0,O2041=O2042)),"duplicate","")</f>
        <v/>
      </c>
      <c r="AM2041" t="s">
        <v>827</v>
      </c>
      <c r="AN2041" t="s">
        <v>827</v>
      </c>
      <c r="AO2041" t="s">
        <v>826</v>
      </c>
      <c r="AP2041" t="s">
        <v>826</v>
      </c>
      <c r="AQ2041" t="s">
        <v>24</v>
      </c>
    </row>
    <row r="2042" spans="1:43" x14ac:dyDescent="0.2">
      <c r="A2042" s="28">
        <v>42924</v>
      </c>
      <c r="B2042" s="1" t="s">
        <v>826</v>
      </c>
      <c r="C2042" s="1" t="str">
        <f>IF(F2042="Kup","6/13/2017",IF(F2042="Sag","6/14/2017",""))</f>
        <v/>
      </c>
      <c r="D2042" s="27" t="e">
        <f>A2042-B2042</f>
        <v>#VALUE!</v>
      </c>
      <c r="E2042" s="27" t="e">
        <f>A2042-C2042</f>
        <v>#VALUE!</v>
      </c>
      <c r="F2042" t="s">
        <v>193</v>
      </c>
      <c r="G2042">
        <v>25</v>
      </c>
      <c r="H2042" t="s">
        <v>22</v>
      </c>
      <c r="I2042" s="12" t="s">
        <v>202</v>
      </c>
      <c r="J2042" s="12" t="s">
        <v>202</v>
      </c>
      <c r="M2042">
        <v>5</v>
      </c>
      <c r="N2042">
        <v>26</v>
      </c>
      <c r="O2042" s="23">
        <v>26.95</v>
      </c>
      <c r="R2042" t="str">
        <f>IF(Q2042&gt;0,(P2042*(Q2042^2))*(3.14159/6),"")</f>
        <v/>
      </c>
      <c r="S2042" t="s">
        <v>24</v>
      </c>
      <c r="T2042" t="s">
        <v>65</v>
      </c>
      <c r="U2042" t="s">
        <v>26</v>
      </c>
      <c r="V2042" t="s">
        <v>203</v>
      </c>
      <c r="AA2042" s="12" t="s">
        <v>835</v>
      </c>
      <c r="AB2042" t="str">
        <f>IF(Q2042&gt;0,"yes","no")</f>
        <v>no</v>
      </c>
      <c r="AC2042" t="str">
        <f>IF(O2042&gt;0,"yes","no")</f>
        <v>yes</v>
      </c>
      <c r="AD2042" t="str">
        <f>IF(AH2042="hatch","yes","no")</f>
        <v>no</v>
      </c>
      <c r="AE2042" t="str">
        <f>IF(AH2042="swimup","yes","no")</f>
        <v>no</v>
      </c>
      <c r="AF2042" t="str">
        <f>IF(AH2042="respiration","yes","no")</f>
        <v>no</v>
      </c>
      <c r="AH2042" t="s">
        <v>29</v>
      </c>
      <c r="AI2042">
        <f>IF(O2042&gt;0,(IF(S2042="live",O2042*0.84,IF(S2042="dried.ethanol",O2042*0.8449+2.8227,O2042))),"")</f>
        <v>22.637999999999998</v>
      </c>
      <c r="AL2042" t="str">
        <f>IF(OR(AND(Q2042=Q2043,P2042&gt;0),AND(O2042&gt;0,O2042=O2043)),"duplicate","")</f>
        <v/>
      </c>
      <c r="AM2042" t="s">
        <v>827</v>
      </c>
      <c r="AN2042" t="s">
        <v>827</v>
      </c>
      <c r="AO2042" t="s">
        <v>826</v>
      </c>
      <c r="AP2042" t="s">
        <v>826</v>
      </c>
      <c r="AQ2042" t="s">
        <v>24</v>
      </c>
    </row>
    <row r="2043" spans="1:43" x14ac:dyDescent="0.2">
      <c r="A2043" s="28">
        <v>42924</v>
      </c>
      <c r="B2043" s="1" t="s">
        <v>826</v>
      </c>
      <c r="C2043" s="1" t="str">
        <f>IF(F2043="Kup","6/13/2017",IF(F2043="Sag","6/14/2017",""))</f>
        <v/>
      </c>
      <c r="D2043" s="27" t="e">
        <f>A2043-B2043</f>
        <v>#VALUE!</v>
      </c>
      <c r="E2043" s="27" t="e">
        <f>A2043-C2043</f>
        <v>#VALUE!</v>
      </c>
      <c r="F2043" t="s">
        <v>193</v>
      </c>
      <c r="G2043">
        <v>25</v>
      </c>
      <c r="H2043" t="s">
        <v>22</v>
      </c>
      <c r="I2043" s="12" t="s">
        <v>202</v>
      </c>
      <c r="J2043" s="12" t="s">
        <v>202</v>
      </c>
      <c r="M2043">
        <v>5</v>
      </c>
      <c r="N2043">
        <v>5</v>
      </c>
      <c r="O2043" s="23">
        <v>23.969000000000001</v>
      </c>
      <c r="R2043" t="str">
        <f>IF(Q2043&gt;0,(P2043*(Q2043^2))*(3.14159/6),"")</f>
        <v/>
      </c>
      <c r="S2043" t="s">
        <v>24</v>
      </c>
      <c r="T2043" t="s">
        <v>65</v>
      </c>
      <c r="U2043" t="s">
        <v>26</v>
      </c>
      <c r="V2043" t="s">
        <v>203</v>
      </c>
      <c r="AA2043" s="12" t="s">
        <v>835</v>
      </c>
      <c r="AB2043" t="str">
        <f>IF(Q2043&gt;0,"yes","no")</f>
        <v>no</v>
      </c>
      <c r="AC2043" t="str">
        <f>IF(O2043&gt;0,"yes","no")</f>
        <v>yes</v>
      </c>
      <c r="AD2043" t="str">
        <f>IF(AH2043="hatch","yes","no")</f>
        <v>no</v>
      </c>
      <c r="AE2043" t="str">
        <f>IF(AH2043="swimup","yes","no")</f>
        <v>no</v>
      </c>
      <c r="AF2043" t="str">
        <f>IF(AH2043="respiration","yes","no")</f>
        <v>no</v>
      </c>
      <c r="AH2043" t="s">
        <v>29</v>
      </c>
      <c r="AI2043">
        <f>IF(O2043&gt;0,(IF(S2043="live",O2043*0.84,IF(S2043="dried.ethanol",O2043*0.8449+2.8227,O2043))),"")</f>
        <v>20.133960000000002</v>
      </c>
      <c r="AL2043" t="str">
        <f>IF(OR(AND(Q2043=Q2044,P2043&gt;0),AND(O2043&gt;0,O2043=O2044)),"duplicate","")</f>
        <v/>
      </c>
      <c r="AM2043" t="s">
        <v>827</v>
      </c>
      <c r="AN2043" t="s">
        <v>827</v>
      </c>
      <c r="AO2043" t="s">
        <v>826</v>
      </c>
      <c r="AP2043" t="s">
        <v>826</v>
      </c>
      <c r="AQ2043" t="s">
        <v>24</v>
      </c>
    </row>
    <row r="2044" spans="1:43" x14ac:dyDescent="0.2">
      <c r="A2044" s="28">
        <v>42924</v>
      </c>
      <c r="B2044" s="1" t="s">
        <v>826</v>
      </c>
      <c r="C2044" s="1" t="str">
        <f>IF(F2044="Kup","6/13/2017",IF(F2044="Sag","6/14/2017",""))</f>
        <v/>
      </c>
      <c r="D2044" s="27" t="e">
        <f>A2044-B2044</f>
        <v>#VALUE!</v>
      </c>
      <c r="E2044" s="27" t="e">
        <f>A2044-C2044</f>
        <v>#VALUE!</v>
      </c>
      <c r="F2044" t="s">
        <v>193</v>
      </c>
      <c r="G2044">
        <v>25</v>
      </c>
      <c r="H2044" t="s">
        <v>22</v>
      </c>
      <c r="I2044" s="12" t="s">
        <v>204</v>
      </c>
      <c r="J2044" s="12" t="s">
        <v>204</v>
      </c>
      <c r="M2044">
        <v>1</v>
      </c>
      <c r="N2044">
        <v>32</v>
      </c>
      <c r="O2044" s="23">
        <v>24.26</v>
      </c>
      <c r="R2044" t="str">
        <f>IF(Q2044&gt;0,(P2044*(Q2044^2))*(3.14159/6),"")</f>
        <v/>
      </c>
      <c r="S2044" t="s">
        <v>24</v>
      </c>
      <c r="T2044" t="s">
        <v>65</v>
      </c>
      <c r="U2044" t="s">
        <v>26</v>
      </c>
      <c r="V2044" t="s">
        <v>205</v>
      </c>
      <c r="AA2044" s="12" t="s">
        <v>835</v>
      </c>
      <c r="AB2044" t="str">
        <f>IF(Q2044&gt;0,"yes","no")</f>
        <v>no</v>
      </c>
      <c r="AC2044" t="str">
        <f>IF(O2044&gt;0,"yes","no")</f>
        <v>yes</v>
      </c>
      <c r="AD2044" t="str">
        <f>IF(AH2044="hatch","yes","no")</f>
        <v>no</v>
      </c>
      <c r="AE2044" t="str">
        <f>IF(AH2044="swimup","yes","no")</f>
        <v>no</v>
      </c>
      <c r="AF2044" t="str">
        <f>IF(AH2044="respiration","yes","no")</f>
        <v>no</v>
      </c>
      <c r="AH2044" t="s">
        <v>29</v>
      </c>
      <c r="AI2044">
        <f>IF(O2044&gt;0,(IF(S2044="live",O2044*0.84,IF(S2044="dried.ethanol",O2044*0.8449+2.8227,O2044))),"")</f>
        <v>20.378399999999999</v>
      </c>
      <c r="AL2044" t="str">
        <f>IF(OR(AND(Q2044=Q2045,P2044&gt;0),AND(O2044&gt;0,O2044=O2045)),"duplicate","")</f>
        <v/>
      </c>
      <c r="AM2044" t="s">
        <v>827</v>
      </c>
      <c r="AN2044" t="s">
        <v>827</v>
      </c>
      <c r="AO2044" t="s">
        <v>826</v>
      </c>
      <c r="AP2044" t="s">
        <v>826</v>
      </c>
      <c r="AQ2044" t="s">
        <v>24</v>
      </c>
    </row>
    <row r="2045" spans="1:43" x14ac:dyDescent="0.2">
      <c r="A2045" s="28">
        <v>42924</v>
      </c>
      <c r="B2045" s="1" t="s">
        <v>826</v>
      </c>
      <c r="C2045" s="1" t="str">
        <f>IF(F2045="Kup","6/13/2017",IF(F2045="Sag","6/14/2017",""))</f>
        <v/>
      </c>
      <c r="D2045" s="27" t="e">
        <f>A2045-B2045</f>
        <v>#VALUE!</v>
      </c>
      <c r="E2045" s="27" t="e">
        <f>A2045-C2045</f>
        <v>#VALUE!</v>
      </c>
      <c r="F2045" t="s">
        <v>193</v>
      </c>
      <c r="G2045">
        <v>25</v>
      </c>
      <c r="H2045" t="s">
        <v>22</v>
      </c>
      <c r="I2045" s="12" t="s">
        <v>204</v>
      </c>
      <c r="J2045" s="12" t="s">
        <v>204</v>
      </c>
      <c r="M2045">
        <v>2</v>
      </c>
      <c r="N2045">
        <v>33</v>
      </c>
      <c r="O2045" s="23">
        <v>26.64</v>
      </c>
      <c r="R2045" t="str">
        <f>IF(Q2045&gt;0,(P2045*(Q2045^2))*(3.14159/6),"")</f>
        <v/>
      </c>
      <c r="S2045" t="s">
        <v>24</v>
      </c>
      <c r="T2045" t="s">
        <v>65</v>
      </c>
      <c r="U2045" t="s">
        <v>26</v>
      </c>
      <c r="V2045" t="s">
        <v>205</v>
      </c>
      <c r="AA2045" s="12" t="s">
        <v>835</v>
      </c>
      <c r="AB2045" t="str">
        <f>IF(Q2045&gt;0,"yes","no")</f>
        <v>no</v>
      </c>
      <c r="AC2045" t="str">
        <f>IF(O2045&gt;0,"yes","no")</f>
        <v>yes</v>
      </c>
      <c r="AD2045" t="str">
        <f>IF(AH2045="hatch","yes","no")</f>
        <v>no</v>
      </c>
      <c r="AE2045" t="str">
        <f>IF(AH2045="swimup","yes","no")</f>
        <v>no</v>
      </c>
      <c r="AF2045" t="str">
        <f>IF(AH2045="respiration","yes","no")</f>
        <v>no</v>
      </c>
      <c r="AH2045" t="s">
        <v>29</v>
      </c>
      <c r="AI2045">
        <f>IF(O2045&gt;0,(IF(S2045="live",O2045*0.84,IF(S2045="dried.ethanol",O2045*0.8449+2.8227,O2045))),"")</f>
        <v>22.377600000000001</v>
      </c>
      <c r="AL2045" t="str">
        <f>IF(OR(AND(Q2045=Q2046,P2045&gt;0),AND(O2045&gt;0,O2045=O2046)),"duplicate","")</f>
        <v/>
      </c>
      <c r="AM2045" t="s">
        <v>827</v>
      </c>
      <c r="AN2045" t="s">
        <v>827</v>
      </c>
      <c r="AO2045" t="s">
        <v>826</v>
      </c>
      <c r="AP2045" t="s">
        <v>826</v>
      </c>
      <c r="AQ2045" t="s">
        <v>24</v>
      </c>
    </row>
    <row r="2046" spans="1:43" x14ac:dyDescent="0.2">
      <c r="A2046" s="28">
        <v>42924</v>
      </c>
      <c r="B2046" s="1">
        <v>42899</v>
      </c>
      <c r="C2046" s="1" t="str">
        <f>IF(F2046="Kup","6/13/2017",IF(F2046="Sag","6/14/2017",""))</f>
        <v>6/13/2017</v>
      </c>
      <c r="D2046" s="27">
        <f>A2046-B2046</f>
        <v>25</v>
      </c>
      <c r="E2046" s="27">
        <f>A2046-C2046</f>
        <v>25</v>
      </c>
      <c r="F2046" t="s">
        <v>21</v>
      </c>
      <c r="G2046">
        <v>25</v>
      </c>
      <c r="H2046" t="s">
        <v>30</v>
      </c>
      <c r="I2046" s="12" t="s">
        <v>43</v>
      </c>
      <c r="J2046" s="12" t="s">
        <v>977</v>
      </c>
      <c r="K2046" s="3" t="s">
        <v>942</v>
      </c>
      <c r="L2046" s="3" t="s">
        <v>943</v>
      </c>
      <c r="M2046">
        <v>1</v>
      </c>
      <c r="N2046">
        <v>127</v>
      </c>
      <c r="O2046" s="23">
        <v>18.797000000000001</v>
      </c>
      <c r="R2046" t="str">
        <f>IF(Q2046&gt;0,(P2046*(Q2046^2))*(3.14159/6),"")</f>
        <v/>
      </c>
      <c r="S2046" t="s">
        <v>24</v>
      </c>
      <c r="T2046" t="s">
        <v>25</v>
      </c>
      <c r="U2046" t="s">
        <v>26</v>
      </c>
      <c r="V2046" t="s">
        <v>73</v>
      </c>
      <c r="W2046" t="s">
        <v>74</v>
      </c>
      <c r="AA2046" s="12" t="s">
        <v>835</v>
      </c>
      <c r="AB2046" t="str">
        <f>IF(Q2046&gt;0,"yes","no")</f>
        <v>no</v>
      </c>
      <c r="AC2046" t="str">
        <f>IF(O2046&gt;0,"yes","no")</f>
        <v>yes</v>
      </c>
      <c r="AD2046" t="str">
        <f>IF(AH2046="hatch","yes","no")</f>
        <v>no</v>
      </c>
      <c r="AE2046" t="str">
        <f>IF(AH2046="swimup","yes","no")</f>
        <v>no</v>
      </c>
      <c r="AF2046" t="str">
        <f>IF(AH2046="respiration","yes","no")</f>
        <v>no</v>
      </c>
      <c r="AH2046" t="s">
        <v>29</v>
      </c>
      <c r="AI2046">
        <f>IF(O2046&gt;0,(IF(S2046="live",O2046*0.84,IF(S2046="dried.ethanol",O2046*0.8449+2.8227,O2046))),"")</f>
        <v>15.789479999999999</v>
      </c>
      <c r="AL2046" t="str">
        <f>IF(OR(AND(Q2046=Q2047,P2046&gt;0),AND(O2046&gt;0,O2046=O2047)),"duplicate","")</f>
        <v/>
      </c>
      <c r="AM2046" t="s">
        <v>827</v>
      </c>
      <c r="AN2046" t="s">
        <v>827</v>
      </c>
      <c r="AO2046" t="s">
        <v>826</v>
      </c>
      <c r="AP2046" t="s">
        <v>826</v>
      </c>
      <c r="AQ2046" t="s">
        <v>24</v>
      </c>
    </row>
    <row r="2047" spans="1:43" x14ac:dyDescent="0.2">
      <c r="A2047" s="28">
        <v>42924</v>
      </c>
      <c r="B2047" s="1">
        <v>42899</v>
      </c>
      <c r="C2047" s="1" t="str">
        <f>IF(F2047="Kup","6/13/2017",IF(F2047="Sag","6/14/2017",""))</f>
        <v>6/13/2017</v>
      </c>
      <c r="D2047" s="27">
        <f>A2047-B2047</f>
        <v>25</v>
      </c>
      <c r="E2047" s="27">
        <f>A2047-C2047</f>
        <v>25</v>
      </c>
      <c r="F2047" t="s">
        <v>21</v>
      </c>
      <c r="G2047">
        <v>25</v>
      </c>
      <c r="H2047" t="s">
        <v>30</v>
      </c>
      <c r="I2047" s="12" t="s">
        <v>43</v>
      </c>
      <c r="J2047" s="12" t="s">
        <v>977</v>
      </c>
      <c r="K2047" s="3" t="s">
        <v>942</v>
      </c>
      <c r="L2047" s="3" t="s">
        <v>943</v>
      </c>
      <c r="M2047">
        <v>2</v>
      </c>
      <c r="N2047">
        <v>128</v>
      </c>
      <c r="O2047" s="23">
        <v>17.193000000000001</v>
      </c>
      <c r="R2047" t="str">
        <f>IF(Q2047&gt;0,(P2047*(Q2047^2))*(3.14159/6),"")</f>
        <v/>
      </c>
      <c r="S2047" t="s">
        <v>24</v>
      </c>
      <c r="T2047" t="s">
        <v>25</v>
      </c>
      <c r="U2047" t="s">
        <v>26</v>
      </c>
      <c r="V2047" t="s">
        <v>73</v>
      </c>
      <c r="W2047" t="s">
        <v>74</v>
      </c>
      <c r="AA2047" s="12" t="s">
        <v>835</v>
      </c>
      <c r="AB2047" t="str">
        <f>IF(Q2047&gt;0,"yes","no")</f>
        <v>no</v>
      </c>
      <c r="AC2047" t="str">
        <f>IF(O2047&gt;0,"yes","no")</f>
        <v>yes</v>
      </c>
      <c r="AD2047" t="str">
        <f>IF(AH2047="hatch","yes","no")</f>
        <v>no</v>
      </c>
      <c r="AE2047" t="str">
        <f>IF(AH2047="swimup","yes","no")</f>
        <v>no</v>
      </c>
      <c r="AF2047" t="str">
        <f>IF(AH2047="respiration","yes","no")</f>
        <v>no</v>
      </c>
      <c r="AH2047" t="s">
        <v>29</v>
      </c>
      <c r="AI2047">
        <f>IF(O2047&gt;0,(IF(S2047="live",O2047*0.84,IF(S2047="dried.ethanol",O2047*0.8449+2.8227,O2047))),"")</f>
        <v>14.442120000000001</v>
      </c>
      <c r="AL2047" t="str">
        <f>IF(OR(AND(Q2047=Q2048,P2047&gt;0),AND(O2047&gt;0,O2047=O2048)),"duplicate","")</f>
        <v/>
      </c>
      <c r="AM2047" t="s">
        <v>827</v>
      </c>
      <c r="AN2047" t="s">
        <v>827</v>
      </c>
      <c r="AO2047" t="s">
        <v>826</v>
      </c>
      <c r="AP2047" t="s">
        <v>826</v>
      </c>
      <c r="AQ2047" t="s">
        <v>24</v>
      </c>
    </row>
    <row r="2048" spans="1:43" x14ac:dyDescent="0.2">
      <c r="A2048" s="28">
        <v>42924</v>
      </c>
      <c r="B2048" s="1">
        <v>42899</v>
      </c>
      <c r="C2048" s="1" t="str">
        <f>IF(F2048="Kup","6/13/2017",IF(F2048="Sag","6/14/2017",""))</f>
        <v>6/13/2017</v>
      </c>
      <c r="D2048" s="27">
        <f>A2048-B2048</f>
        <v>25</v>
      </c>
      <c r="E2048" s="27">
        <f>A2048-C2048</f>
        <v>25</v>
      </c>
      <c r="F2048" t="s">
        <v>21</v>
      </c>
      <c r="G2048">
        <v>25</v>
      </c>
      <c r="H2048" t="s">
        <v>30</v>
      </c>
      <c r="I2048" s="12" t="s">
        <v>43</v>
      </c>
      <c r="J2048" s="12" t="s">
        <v>977</v>
      </c>
      <c r="K2048" s="3" t="s">
        <v>942</v>
      </c>
      <c r="L2048" s="3" t="s">
        <v>943</v>
      </c>
      <c r="M2048">
        <v>3</v>
      </c>
      <c r="N2048">
        <v>129</v>
      </c>
      <c r="O2048" s="23">
        <v>19.852</v>
      </c>
      <c r="R2048" t="str">
        <f>IF(Q2048&gt;0,(P2048*(Q2048^2))*(3.14159/6),"")</f>
        <v/>
      </c>
      <c r="S2048" t="s">
        <v>24</v>
      </c>
      <c r="T2048" t="s">
        <v>25</v>
      </c>
      <c r="U2048" t="s">
        <v>26</v>
      </c>
      <c r="V2048" t="s">
        <v>73</v>
      </c>
      <c r="W2048" t="s">
        <v>74</v>
      </c>
      <c r="AA2048" s="12" t="s">
        <v>835</v>
      </c>
      <c r="AB2048" t="str">
        <f>IF(Q2048&gt;0,"yes","no")</f>
        <v>no</v>
      </c>
      <c r="AC2048" t="str">
        <f>IF(O2048&gt;0,"yes","no")</f>
        <v>yes</v>
      </c>
      <c r="AD2048" t="str">
        <f>IF(AH2048="hatch","yes","no")</f>
        <v>no</v>
      </c>
      <c r="AE2048" t="str">
        <f>IF(AH2048="swimup","yes","no")</f>
        <v>no</v>
      </c>
      <c r="AF2048" t="str">
        <f>IF(AH2048="respiration","yes","no")</f>
        <v>no</v>
      </c>
      <c r="AH2048" t="s">
        <v>29</v>
      </c>
      <c r="AI2048">
        <f>IF(O2048&gt;0,(IF(S2048="live",O2048*0.84,IF(S2048="dried.ethanol",O2048*0.8449+2.8227,O2048))),"")</f>
        <v>16.67568</v>
      </c>
      <c r="AL2048" t="str">
        <f>IF(OR(AND(Q2048=Q2049,P2048&gt;0),AND(O2048&gt;0,O2048=O2049)),"duplicate","")</f>
        <v/>
      </c>
      <c r="AM2048" t="s">
        <v>827</v>
      </c>
      <c r="AN2048" t="s">
        <v>827</v>
      </c>
      <c r="AO2048" t="s">
        <v>826</v>
      </c>
      <c r="AP2048" t="s">
        <v>826</v>
      </c>
      <c r="AQ2048" t="s">
        <v>24</v>
      </c>
    </row>
    <row r="2049" spans="1:43" x14ac:dyDescent="0.2">
      <c r="A2049" s="28">
        <v>42924</v>
      </c>
      <c r="B2049" s="1">
        <v>42899</v>
      </c>
      <c r="C2049" s="1" t="str">
        <f>IF(F2049="Kup","6/13/2017",IF(F2049="Sag","6/14/2017",""))</f>
        <v>6/13/2017</v>
      </c>
      <c r="D2049" s="27">
        <f>A2049-B2049</f>
        <v>25</v>
      </c>
      <c r="E2049" s="27">
        <f>A2049-C2049</f>
        <v>25</v>
      </c>
      <c r="F2049" t="s">
        <v>21</v>
      </c>
      <c r="G2049">
        <v>25</v>
      </c>
      <c r="H2049" t="s">
        <v>30</v>
      </c>
      <c r="I2049" s="12" t="s">
        <v>43</v>
      </c>
      <c r="J2049" s="12" t="s">
        <v>977</v>
      </c>
      <c r="K2049" s="3" t="s">
        <v>942</v>
      </c>
      <c r="L2049" s="3" t="s">
        <v>943</v>
      </c>
      <c r="M2049">
        <v>4</v>
      </c>
      <c r="N2049">
        <v>130</v>
      </c>
      <c r="O2049" s="23">
        <v>19.236999999999998</v>
      </c>
      <c r="R2049" t="str">
        <f>IF(Q2049&gt;0,(P2049*(Q2049^2))*(3.14159/6),"")</f>
        <v/>
      </c>
      <c r="S2049" t="s">
        <v>24</v>
      </c>
      <c r="T2049" t="s">
        <v>25</v>
      </c>
      <c r="U2049" t="s">
        <v>26</v>
      </c>
      <c r="V2049" t="s">
        <v>73</v>
      </c>
      <c r="W2049" t="s">
        <v>74</v>
      </c>
      <c r="AA2049" s="12" t="s">
        <v>835</v>
      </c>
      <c r="AB2049" t="str">
        <f>IF(Q2049&gt;0,"yes","no")</f>
        <v>no</v>
      </c>
      <c r="AC2049" t="str">
        <f>IF(O2049&gt;0,"yes","no")</f>
        <v>yes</v>
      </c>
      <c r="AD2049" t="str">
        <f>IF(AH2049="hatch","yes","no")</f>
        <v>no</v>
      </c>
      <c r="AE2049" t="str">
        <f>IF(AH2049="swimup","yes","no")</f>
        <v>no</v>
      </c>
      <c r="AF2049" t="str">
        <f>IF(AH2049="respiration","yes","no")</f>
        <v>no</v>
      </c>
      <c r="AH2049" t="s">
        <v>29</v>
      </c>
      <c r="AI2049">
        <f>IF(O2049&gt;0,(IF(S2049="live",O2049*0.84,IF(S2049="dried.ethanol",O2049*0.8449+2.8227,O2049))),"")</f>
        <v>16.159079999999999</v>
      </c>
      <c r="AL2049" t="str">
        <f>IF(OR(AND(Q2049=Q2050,P2049&gt;0),AND(O2049&gt;0,O2049=O2050)),"duplicate","")</f>
        <v/>
      </c>
      <c r="AM2049" t="s">
        <v>827</v>
      </c>
      <c r="AN2049" t="s">
        <v>827</v>
      </c>
      <c r="AO2049" t="s">
        <v>826</v>
      </c>
      <c r="AP2049" t="s">
        <v>826</v>
      </c>
      <c r="AQ2049" t="s">
        <v>24</v>
      </c>
    </row>
    <row r="2050" spans="1:43" x14ac:dyDescent="0.2">
      <c r="A2050" s="28">
        <v>42924</v>
      </c>
      <c r="B2050" s="1">
        <v>42899</v>
      </c>
      <c r="C2050" s="1" t="str">
        <f>IF(F2050="Kup","6/13/2017",IF(F2050="Sag","6/14/2017",""))</f>
        <v>6/13/2017</v>
      </c>
      <c r="D2050" s="27">
        <f>A2050-B2050</f>
        <v>25</v>
      </c>
      <c r="E2050" s="27">
        <f>A2050-C2050</f>
        <v>25</v>
      </c>
      <c r="F2050" t="s">
        <v>21</v>
      </c>
      <c r="G2050">
        <v>25</v>
      </c>
      <c r="H2050" t="s">
        <v>30</v>
      </c>
      <c r="I2050" s="12" t="s">
        <v>43</v>
      </c>
      <c r="J2050" s="12" t="s">
        <v>977</v>
      </c>
      <c r="K2050" s="3" t="s">
        <v>942</v>
      </c>
      <c r="L2050" s="3" t="s">
        <v>943</v>
      </c>
      <c r="M2050">
        <v>5</v>
      </c>
      <c r="N2050">
        <v>131</v>
      </c>
      <c r="O2050" s="23">
        <v>19.387</v>
      </c>
      <c r="R2050" t="str">
        <f>IF(Q2050&gt;0,(P2050*(Q2050^2))*(3.14159/6),"")</f>
        <v/>
      </c>
      <c r="S2050" t="s">
        <v>24</v>
      </c>
      <c r="T2050" t="s">
        <v>25</v>
      </c>
      <c r="U2050" t="s">
        <v>26</v>
      </c>
      <c r="V2050" t="s">
        <v>73</v>
      </c>
      <c r="W2050" t="s">
        <v>74</v>
      </c>
      <c r="AA2050" s="12" t="s">
        <v>835</v>
      </c>
      <c r="AB2050" t="str">
        <f>IF(Q2050&gt;0,"yes","no")</f>
        <v>no</v>
      </c>
      <c r="AC2050" t="str">
        <f>IF(O2050&gt;0,"yes","no")</f>
        <v>yes</v>
      </c>
      <c r="AD2050" t="str">
        <f>IF(AH2050="hatch","yes","no")</f>
        <v>no</v>
      </c>
      <c r="AE2050" t="str">
        <f>IF(AH2050="swimup","yes","no")</f>
        <v>no</v>
      </c>
      <c r="AF2050" t="str">
        <f>IF(AH2050="respiration","yes","no")</f>
        <v>no</v>
      </c>
      <c r="AH2050" t="s">
        <v>29</v>
      </c>
      <c r="AI2050">
        <f>IF(O2050&gt;0,(IF(S2050="live",O2050*0.84,IF(S2050="dried.ethanol",O2050*0.8449+2.8227,O2050))),"")</f>
        <v>16.285080000000001</v>
      </c>
      <c r="AL2050" t="str">
        <f>IF(OR(AND(Q2050=Q2051,P2050&gt;0),AND(O2050&gt;0,O2050=O2051)),"duplicate","")</f>
        <v/>
      </c>
      <c r="AM2050" t="s">
        <v>827</v>
      </c>
      <c r="AN2050" t="s">
        <v>827</v>
      </c>
      <c r="AO2050" t="s">
        <v>826</v>
      </c>
      <c r="AP2050" t="s">
        <v>826</v>
      </c>
      <c r="AQ2050" t="s">
        <v>24</v>
      </c>
    </row>
    <row r="2051" spans="1:43" x14ac:dyDescent="0.2">
      <c r="A2051" s="28">
        <v>42924</v>
      </c>
      <c r="B2051" s="1">
        <v>42899</v>
      </c>
      <c r="C2051" s="1" t="str">
        <f>IF(F2051="Kup","6/13/2017",IF(F2051="Sag","6/14/2017",""))</f>
        <v>6/13/2017</v>
      </c>
      <c r="D2051" s="27">
        <f>A2051-B2051</f>
        <v>25</v>
      </c>
      <c r="E2051" s="27">
        <f>A2051-C2051</f>
        <v>25</v>
      </c>
      <c r="F2051" t="s">
        <v>21</v>
      </c>
      <c r="G2051">
        <v>25</v>
      </c>
      <c r="H2051" t="s">
        <v>30</v>
      </c>
      <c r="I2051" s="12" t="s">
        <v>94</v>
      </c>
      <c r="J2051" s="12" t="s">
        <v>988</v>
      </c>
      <c r="K2051" s="2" t="s">
        <v>957</v>
      </c>
      <c r="L2051" s="2" t="s">
        <v>943</v>
      </c>
      <c r="M2051">
        <v>1</v>
      </c>
      <c r="N2051">
        <v>132</v>
      </c>
      <c r="O2051" s="23">
        <v>19.152000000000001</v>
      </c>
      <c r="R2051" t="str">
        <f>IF(Q2051&gt;0,(P2051*(Q2051^2))*(3.14159/6),"")</f>
        <v/>
      </c>
      <c r="S2051" t="s">
        <v>24</v>
      </c>
      <c r="T2051" t="s">
        <v>25</v>
      </c>
      <c r="U2051" t="s">
        <v>26</v>
      </c>
      <c r="V2051" t="s">
        <v>95</v>
      </c>
      <c r="W2051" t="s">
        <v>96</v>
      </c>
      <c r="AA2051" s="12" t="s">
        <v>835</v>
      </c>
      <c r="AB2051" t="str">
        <f>IF(Q2051&gt;0,"yes","no")</f>
        <v>no</v>
      </c>
      <c r="AC2051" t="str">
        <f>IF(O2051&gt;0,"yes","no")</f>
        <v>yes</v>
      </c>
      <c r="AD2051" t="str">
        <f>IF(AH2051="hatch","yes","no")</f>
        <v>no</v>
      </c>
      <c r="AE2051" t="str">
        <f>IF(AH2051="swimup","yes","no")</f>
        <v>no</v>
      </c>
      <c r="AF2051" t="str">
        <f>IF(AH2051="respiration","yes","no")</f>
        <v>no</v>
      </c>
      <c r="AH2051" t="s">
        <v>29</v>
      </c>
      <c r="AI2051">
        <f>IF(O2051&gt;0,(IF(S2051="live",O2051*0.84,IF(S2051="dried.ethanol",O2051*0.8449+2.8227,O2051))),"")</f>
        <v>16.087679999999999</v>
      </c>
      <c r="AL2051" t="str">
        <f>IF(OR(AND(Q2051=Q2052,P2051&gt;0),AND(O2051&gt;0,O2051=O2052)),"duplicate","")</f>
        <v/>
      </c>
      <c r="AM2051" t="s">
        <v>827</v>
      </c>
      <c r="AN2051" t="s">
        <v>827</v>
      </c>
      <c r="AO2051" t="s">
        <v>826</v>
      </c>
      <c r="AP2051" t="s">
        <v>826</v>
      </c>
      <c r="AQ2051" t="s">
        <v>24</v>
      </c>
    </row>
    <row r="2052" spans="1:43" x14ac:dyDescent="0.2">
      <c r="A2052" s="28">
        <v>42924</v>
      </c>
      <c r="B2052" s="1">
        <v>42899</v>
      </c>
      <c r="C2052" s="1" t="str">
        <f>IF(F2052="Kup","6/13/2017",IF(F2052="Sag","6/14/2017",""))</f>
        <v>6/13/2017</v>
      </c>
      <c r="D2052" s="27">
        <f>A2052-B2052</f>
        <v>25</v>
      </c>
      <c r="E2052" s="27">
        <f>A2052-C2052</f>
        <v>25</v>
      </c>
      <c r="F2052" t="s">
        <v>21</v>
      </c>
      <c r="G2052">
        <v>25</v>
      </c>
      <c r="H2052" t="s">
        <v>30</v>
      </c>
      <c r="I2052" s="12" t="s">
        <v>94</v>
      </c>
      <c r="J2052" s="12" t="s">
        <v>988</v>
      </c>
      <c r="K2052" s="2" t="s">
        <v>957</v>
      </c>
      <c r="L2052" s="2" t="s">
        <v>943</v>
      </c>
      <c r="M2052">
        <v>2</v>
      </c>
      <c r="N2052">
        <v>133</v>
      </c>
      <c r="O2052" s="23">
        <v>18.972999999999999</v>
      </c>
      <c r="R2052" t="str">
        <f>IF(Q2052&gt;0,(P2052*(Q2052^2))*(3.14159/6),"")</f>
        <v/>
      </c>
      <c r="S2052" t="s">
        <v>24</v>
      </c>
      <c r="T2052" t="s">
        <v>25</v>
      </c>
      <c r="U2052" t="s">
        <v>26</v>
      </c>
      <c r="V2052" t="s">
        <v>95</v>
      </c>
      <c r="W2052" t="s">
        <v>96</v>
      </c>
      <c r="AA2052" s="12" t="s">
        <v>835</v>
      </c>
      <c r="AB2052" t="str">
        <f>IF(Q2052&gt;0,"yes","no")</f>
        <v>no</v>
      </c>
      <c r="AC2052" t="str">
        <f>IF(O2052&gt;0,"yes","no")</f>
        <v>yes</v>
      </c>
      <c r="AD2052" t="str">
        <f>IF(AH2052="hatch","yes","no")</f>
        <v>no</v>
      </c>
      <c r="AE2052" t="str">
        <f>IF(AH2052="swimup","yes","no")</f>
        <v>no</v>
      </c>
      <c r="AF2052" t="str">
        <f>IF(AH2052="respiration","yes","no")</f>
        <v>no</v>
      </c>
      <c r="AH2052" t="s">
        <v>29</v>
      </c>
      <c r="AI2052">
        <f>IF(O2052&gt;0,(IF(S2052="live",O2052*0.84,IF(S2052="dried.ethanol",O2052*0.8449+2.8227,O2052))),"")</f>
        <v>15.937319999999998</v>
      </c>
      <c r="AL2052" t="str">
        <f>IF(OR(AND(Q2052=Q2053,P2052&gt;0),AND(O2052&gt;0,O2052=O2053)),"duplicate","")</f>
        <v/>
      </c>
      <c r="AM2052" t="s">
        <v>827</v>
      </c>
      <c r="AN2052" t="s">
        <v>827</v>
      </c>
      <c r="AO2052" t="s">
        <v>826</v>
      </c>
      <c r="AP2052" t="s">
        <v>826</v>
      </c>
      <c r="AQ2052" t="s">
        <v>24</v>
      </c>
    </row>
    <row r="2053" spans="1:43" x14ac:dyDescent="0.2">
      <c r="A2053" s="28">
        <v>42924</v>
      </c>
      <c r="B2053" s="1">
        <v>42899</v>
      </c>
      <c r="C2053" s="1" t="str">
        <f>IF(F2053="Kup","6/13/2017",IF(F2053="Sag","6/14/2017",""))</f>
        <v>6/13/2017</v>
      </c>
      <c r="D2053" s="27">
        <f>A2053-B2053</f>
        <v>25</v>
      </c>
      <c r="E2053" s="27">
        <f>A2053-C2053</f>
        <v>25</v>
      </c>
      <c r="F2053" t="s">
        <v>21</v>
      </c>
      <c r="G2053">
        <v>25</v>
      </c>
      <c r="H2053" t="s">
        <v>30</v>
      </c>
      <c r="I2053" s="12" t="s">
        <v>94</v>
      </c>
      <c r="J2053" s="12" t="s">
        <v>988</v>
      </c>
      <c r="K2053" s="2" t="s">
        <v>957</v>
      </c>
      <c r="L2053" s="2" t="s">
        <v>943</v>
      </c>
      <c r="M2053">
        <v>3</v>
      </c>
      <c r="N2053">
        <v>134</v>
      </c>
      <c r="O2053" s="23">
        <v>17.788</v>
      </c>
      <c r="R2053" t="str">
        <f>IF(Q2053&gt;0,(P2053*(Q2053^2))*(3.14159/6),"")</f>
        <v/>
      </c>
      <c r="S2053" t="s">
        <v>24</v>
      </c>
      <c r="T2053" t="s">
        <v>25</v>
      </c>
      <c r="U2053" t="s">
        <v>26</v>
      </c>
      <c r="V2053" t="s">
        <v>95</v>
      </c>
      <c r="W2053" t="s">
        <v>96</v>
      </c>
      <c r="AA2053" s="12" t="s">
        <v>835</v>
      </c>
      <c r="AB2053" t="str">
        <f>IF(Q2053&gt;0,"yes","no")</f>
        <v>no</v>
      </c>
      <c r="AC2053" t="str">
        <f>IF(O2053&gt;0,"yes","no")</f>
        <v>yes</v>
      </c>
      <c r="AD2053" t="str">
        <f>IF(AH2053="hatch","yes","no")</f>
        <v>no</v>
      </c>
      <c r="AE2053" t="str">
        <f>IF(AH2053="swimup","yes","no")</f>
        <v>no</v>
      </c>
      <c r="AF2053" t="str">
        <f>IF(AH2053="respiration","yes","no")</f>
        <v>no</v>
      </c>
      <c r="AH2053" t="s">
        <v>29</v>
      </c>
      <c r="AI2053">
        <f>IF(O2053&gt;0,(IF(S2053="live",O2053*0.84,IF(S2053="dried.ethanol",O2053*0.8449+2.8227,O2053))),"")</f>
        <v>14.94192</v>
      </c>
      <c r="AL2053" t="str">
        <f>IF(OR(AND(Q2053=Q2054,P2053&gt;0),AND(O2053&gt;0,O2053=O2054)),"duplicate","")</f>
        <v/>
      </c>
      <c r="AM2053" t="s">
        <v>827</v>
      </c>
      <c r="AN2053" t="s">
        <v>827</v>
      </c>
      <c r="AO2053" t="s">
        <v>826</v>
      </c>
      <c r="AP2053" t="s">
        <v>826</v>
      </c>
      <c r="AQ2053" t="s">
        <v>24</v>
      </c>
    </row>
    <row r="2054" spans="1:43" x14ac:dyDescent="0.2">
      <c r="A2054" s="28">
        <v>42924</v>
      </c>
      <c r="B2054" s="1">
        <v>42899</v>
      </c>
      <c r="C2054" s="1" t="str">
        <f>IF(F2054="Kup","6/13/2017",IF(F2054="Sag","6/14/2017",""))</f>
        <v>6/13/2017</v>
      </c>
      <c r="D2054" s="27">
        <f>A2054-B2054</f>
        <v>25</v>
      </c>
      <c r="E2054" s="27">
        <f>A2054-C2054</f>
        <v>25</v>
      </c>
      <c r="F2054" t="s">
        <v>21</v>
      </c>
      <c r="G2054">
        <v>25</v>
      </c>
      <c r="H2054" t="s">
        <v>30</v>
      </c>
      <c r="I2054" s="12" t="s">
        <v>94</v>
      </c>
      <c r="J2054" s="12" t="s">
        <v>988</v>
      </c>
      <c r="K2054" s="2" t="s">
        <v>957</v>
      </c>
      <c r="L2054" s="2" t="s">
        <v>943</v>
      </c>
      <c r="M2054">
        <v>4</v>
      </c>
      <c r="N2054">
        <v>135</v>
      </c>
      <c r="O2054" s="23">
        <v>19.797000000000001</v>
      </c>
      <c r="R2054" t="str">
        <f>IF(Q2054&gt;0,(P2054*(Q2054^2))*(3.14159/6),"")</f>
        <v/>
      </c>
      <c r="S2054" t="s">
        <v>24</v>
      </c>
      <c r="T2054" t="s">
        <v>25</v>
      </c>
      <c r="U2054" t="s">
        <v>26</v>
      </c>
      <c r="V2054" t="s">
        <v>95</v>
      </c>
      <c r="W2054" t="s">
        <v>96</v>
      </c>
      <c r="AA2054" s="12" t="s">
        <v>835</v>
      </c>
      <c r="AB2054" t="str">
        <f>IF(Q2054&gt;0,"yes","no")</f>
        <v>no</v>
      </c>
      <c r="AC2054" t="str">
        <f>IF(O2054&gt;0,"yes","no")</f>
        <v>yes</v>
      </c>
      <c r="AD2054" t="str">
        <f>IF(AH2054="hatch","yes","no")</f>
        <v>no</v>
      </c>
      <c r="AE2054" t="str">
        <f>IF(AH2054="swimup","yes","no")</f>
        <v>no</v>
      </c>
      <c r="AF2054" t="str">
        <f>IF(AH2054="respiration","yes","no")</f>
        <v>no</v>
      </c>
      <c r="AH2054" t="s">
        <v>29</v>
      </c>
      <c r="AI2054">
        <f>IF(O2054&gt;0,(IF(S2054="live",O2054*0.84,IF(S2054="dried.ethanol",O2054*0.8449+2.8227,O2054))),"")</f>
        <v>16.629480000000001</v>
      </c>
      <c r="AL2054" t="str">
        <f>IF(OR(AND(Q2054=Q2055,P2054&gt;0),AND(O2054&gt;0,O2054=O2055)),"duplicate","")</f>
        <v/>
      </c>
      <c r="AM2054" t="s">
        <v>827</v>
      </c>
      <c r="AN2054" t="s">
        <v>827</v>
      </c>
      <c r="AO2054" t="s">
        <v>826</v>
      </c>
      <c r="AP2054" t="s">
        <v>826</v>
      </c>
      <c r="AQ2054" t="s">
        <v>24</v>
      </c>
    </row>
    <row r="2055" spans="1:43" x14ac:dyDescent="0.2">
      <c r="A2055" s="28">
        <v>42924</v>
      </c>
      <c r="B2055" s="1">
        <v>42899</v>
      </c>
      <c r="C2055" s="1" t="str">
        <f>IF(F2055="Kup","6/13/2017",IF(F2055="Sag","6/14/2017",""))</f>
        <v>6/13/2017</v>
      </c>
      <c r="D2055" s="27">
        <f>A2055-B2055</f>
        <v>25</v>
      </c>
      <c r="E2055" s="27">
        <f>A2055-C2055</f>
        <v>25</v>
      </c>
      <c r="F2055" t="s">
        <v>21</v>
      </c>
      <c r="G2055">
        <v>25</v>
      </c>
      <c r="H2055" t="s">
        <v>30</v>
      </c>
      <c r="I2055" s="12" t="s">
        <v>94</v>
      </c>
      <c r="J2055" s="12" t="s">
        <v>988</v>
      </c>
      <c r="K2055" s="2" t="s">
        <v>957</v>
      </c>
      <c r="L2055" s="2" t="s">
        <v>943</v>
      </c>
      <c r="M2055">
        <v>5</v>
      </c>
      <c r="N2055">
        <v>136</v>
      </c>
      <c r="O2055" s="23">
        <v>18.273</v>
      </c>
      <c r="R2055" t="str">
        <f>IF(Q2055&gt;0,(P2055*(Q2055^2))*(3.14159/6),"")</f>
        <v/>
      </c>
      <c r="S2055" t="s">
        <v>24</v>
      </c>
      <c r="T2055" t="s">
        <v>25</v>
      </c>
      <c r="U2055" t="s">
        <v>26</v>
      </c>
      <c r="V2055" t="s">
        <v>95</v>
      </c>
      <c r="W2055" t="s">
        <v>96</v>
      </c>
      <c r="AA2055" s="12" t="s">
        <v>835</v>
      </c>
      <c r="AB2055" t="str">
        <f>IF(Q2055&gt;0,"yes","no")</f>
        <v>no</v>
      </c>
      <c r="AC2055" t="str">
        <f>IF(O2055&gt;0,"yes","no")</f>
        <v>yes</v>
      </c>
      <c r="AD2055" t="str">
        <f>IF(AH2055="hatch","yes","no")</f>
        <v>no</v>
      </c>
      <c r="AE2055" t="str">
        <f>IF(AH2055="swimup","yes","no")</f>
        <v>no</v>
      </c>
      <c r="AF2055" t="str">
        <f>IF(AH2055="respiration","yes","no")</f>
        <v>no</v>
      </c>
      <c r="AH2055" t="s">
        <v>29</v>
      </c>
      <c r="AI2055">
        <f>IF(O2055&gt;0,(IF(S2055="live",O2055*0.84,IF(S2055="dried.ethanol",O2055*0.8449+2.8227,O2055))),"")</f>
        <v>15.349319999999999</v>
      </c>
      <c r="AL2055" t="str">
        <f>IF(OR(AND(Q2055=Q2056,P2055&gt;0),AND(O2055&gt;0,O2055=O2056)),"duplicate","")</f>
        <v/>
      </c>
      <c r="AM2055" t="s">
        <v>827</v>
      </c>
      <c r="AN2055" t="s">
        <v>827</v>
      </c>
      <c r="AO2055" t="s">
        <v>826</v>
      </c>
      <c r="AP2055" t="s">
        <v>826</v>
      </c>
      <c r="AQ2055" t="s">
        <v>24</v>
      </c>
    </row>
    <row r="2056" spans="1:43" x14ac:dyDescent="0.2">
      <c r="A2056" s="28">
        <v>42924</v>
      </c>
      <c r="B2056" s="1">
        <v>42899</v>
      </c>
      <c r="C2056" s="1" t="str">
        <f>IF(F2056="Kup","6/13/2017",IF(F2056="Sag","6/14/2017",""))</f>
        <v>6/13/2017</v>
      </c>
      <c r="D2056" s="27">
        <f>A2056-B2056</f>
        <v>25</v>
      </c>
      <c r="E2056" s="27">
        <f>A2056-C2056</f>
        <v>25</v>
      </c>
      <c r="F2056" t="s">
        <v>21</v>
      </c>
      <c r="G2056">
        <v>25</v>
      </c>
      <c r="H2056" t="s">
        <v>30</v>
      </c>
      <c r="I2056" s="12" t="s">
        <v>31</v>
      </c>
      <c r="J2056" s="12" t="s">
        <v>978</v>
      </c>
      <c r="K2056" s="3" t="s">
        <v>958</v>
      </c>
      <c r="L2056" s="3" t="s">
        <v>959</v>
      </c>
      <c r="M2056">
        <v>1</v>
      </c>
      <c r="N2056">
        <v>137</v>
      </c>
      <c r="O2056" s="23">
        <v>18.225000000000001</v>
      </c>
      <c r="R2056" t="str">
        <f>IF(Q2056&gt;0,(P2056*(Q2056^2))*(3.14159/6),"")</f>
        <v/>
      </c>
      <c r="S2056" t="s">
        <v>24</v>
      </c>
      <c r="T2056" t="s">
        <v>25</v>
      </c>
      <c r="U2056" t="s">
        <v>26</v>
      </c>
      <c r="V2056" t="s">
        <v>97</v>
      </c>
      <c r="W2056" t="s">
        <v>98</v>
      </c>
      <c r="AA2056" s="12" t="s">
        <v>835</v>
      </c>
      <c r="AB2056" t="str">
        <f>IF(Q2056&gt;0,"yes","no")</f>
        <v>no</v>
      </c>
      <c r="AC2056" t="str">
        <f>IF(O2056&gt;0,"yes","no")</f>
        <v>yes</v>
      </c>
      <c r="AD2056" t="str">
        <f>IF(AH2056="hatch","yes","no")</f>
        <v>no</v>
      </c>
      <c r="AE2056" t="str">
        <f>IF(AH2056="swimup","yes","no")</f>
        <v>no</v>
      </c>
      <c r="AF2056" t="str">
        <f>IF(AH2056="respiration","yes","no")</f>
        <v>no</v>
      </c>
      <c r="AH2056" t="s">
        <v>29</v>
      </c>
      <c r="AI2056">
        <f>IF(O2056&gt;0,(IF(S2056="live",O2056*0.84,IF(S2056="dried.ethanol",O2056*0.8449+2.8227,O2056))),"")</f>
        <v>15.309000000000001</v>
      </c>
      <c r="AL2056" t="str">
        <f>IF(OR(AND(Q2056=Q2057,P2056&gt;0),AND(O2056&gt;0,O2056=O2057)),"duplicate","")</f>
        <v/>
      </c>
      <c r="AM2056" t="s">
        <v>827</v>
      </c>
      <c r="AN2056" t="s">
        <v>827</v>
      </c>
      <c r="AO2056" t="s">
        <v>826</v>
      </c>
      <c r="AP2056" t="s">
        <v>826</v>
      </c>
      <c r="AQ2056" t="s">
        <v>24</v>
      </c>
    </row>
    <row r="2057" spans="1:43" x14ac:dyDescent="0.2">
      <c r="A2057" s="28">
        <v>42924</v>
      </c>
      <c r="B2057" s="1">
        <v>42899</v>
      </c>
      <c r="C2057" s="1" t="str">
        <f>IF(F2057="Kup","6/13/2017",IF(F2057="Sag","6/14/2017",""))</f>
        <v>6/13/2017</v>
      </c>
      <c r="D2057" s="27">
        <f>A2057-B2057</f>
        <v>25</v>
      </c>
      <c r="E2057" s="27">
        <f>A2057-C2057</f>
        <v>25</v>
      </c>
      <c r="F2057" t="s">
        <v>21</v>
      </c>
      <c r="G2057">
        <v>25</v>
      </c>
      <c r="H2057" t="s">
        <v>30</v>
      </c>
      <c r="I2057" s="12" t="s">
        <v>31</v>
      </c>
      <c r="J2057" s="12" t="s">
        <v>978</v>
      </c>
      <c r="K2057" s="3" t="s">
        <v>958</v>
      </c>
      <c r="L2057" s="3" t="s">
        <v>959</v>
      </c>
      <c r="M2057">
        <v>2</v>
      </c>
      <c r="N2057">
        <v>138</v>
      </c>
      <c r="O2057" s="23">
        <v>19.696999999999999</v>
      </c>
      <c r="R2057" t="str">
        <f>IF(Q2057&gt;0,(P2057*(Q2057^2))*(3.14159/6),"")</f>
        <v/>
      </c>
      <c r="S2057" t="s">
        <v>24</v>
      </c>
      <c r="T2057" t="s">
        <v>25</v>
      </c>
      <c r="U2057" t="s">
        <v>26</v>
      </c>
      <c r="V2057" t="s">
        <v>97</v>
      </c>
      <c r="W2057" t="s">
        <v>98</v>
      </c>
      <c r="AA2057" s="12" t="s">
        <v>835</v>
      </c>
      <c r="AB2057" t="str">
        <f>IF(Q2057&gt;0,"yes","no")</f>
        <v>no</v>
      </c>
      <c r="AC2057" t="str">
        <f>IF(O2057&gt;0,"yes","no")</f>
        <v>yes</v>
      </c>
      <c r="AD2057" t="str">
        <f>IF(AH2057="hatch","yes","no")</f>
        <v>no</v>
      </c>
      <c r="AE2057" t="str">
        <f>IF(AH2057="swimup","yes","no")</f>
        <v>no</v>
      </c>
      <c r="AF2057" t="str">
        <f>IF(AH2057="respiration","yes","no")</f>
        <v>no</v>
      </c>
      <c r="AH2057" t="s">
        <v>29</v>
      </c>
      <c r="AI2057">
        <f>IF(O2057&gt;0,(IF(S2057="live",O2057*0.84,IF(S2057="dried.ethanol",O2057*0.8449+2.8227,O2057))),"")</f>
        <v>16.545479999999998</v>
      </c>
      <c r="AL2057" t="str">
        <f>IF(OR(AND(Q2057=Q2058,P2057&gt;0),AND(O2057&gt;0,O2057=O2058)),"duplicate","")</f>
        <v/>
      </c>
      <c r="AM2057" t="s">
        <v>827</v>
      </c>
      <c r="AN2057" t="s">
        <v>827</v>
      </c>
      <c r="AO2057" t="s">
        <v>826</v>
      </c>
      <c r="AP2057" t="s">
        <v>826</v>
      </c>
      <c r="AQ2057" t="s">
        <v>24</v>
      </c>
    </row>
    <row r="2058" spans="1:43" x14ac:dyDescent="0.2">
      <c r="A2058" s="28">
        <v>42924</v>
      </c>
      <c r="B2058" s="1">
        <v>42899</v>
      </c>
      <c r="C2058" s="1" t="str">
        <f>IF(F2058="Kup","6/13/2017",IF(F2058="Sag","6/14/2017",""))</f>
        <v>6/13/2017</v>
      </c>
      <c r="D2058" s="27">
        <f>A2058-B2058</f>
        <v>25</v>
      </c>
      <c r="E2058" s="27">
        <f>A2058-C2058</f>
        <v>25</v>
      </c>
      <c r="F2058" t="s">
        <v>21</v>
      </c>
      <c r="G2058">
        <v>25</v>
      </c>
      <c r="H2058" t="s">
        <v>30</v>
      </c>
      <c r="I2058" s="12" t="s">
        <v>31</v>
      </c>
      <c r="J2058" s="12" t="s">
        <v>978</v>
      </c>
      <c r="K2058" s="3" t="s">
        <v>958</v>
      </c>
      <c r="L2058" s="3" t="s">
        <v>959</v>
      </c>
      <c r="M2058">
        <v>3</v>
      </c>
      <c r="N2058">
        <v>139</v>
      </c>
      <c r="O2058" s="23">
        <v>17.119</v>
      </c>
      <c r="R2058" t="str">
        <f>IF(Q2058&gt;0,(P2058*(Q2058^2))*(3.14159/6),"")</f>
        <v/>
      </c>
      <c r="S2058" t="s">
        <v>24</v>
      </c>
      <c r="T2058" t="s">
        <v>25</v>
      </c>
      <c r="U2058" t="s">
        <v>26</v>
      </c>
      <c r="V2058" t="s">
        <v>97</v>
      </c>
      <c r="W2058" t="s">
        <v>98</v>
      </c>
      <c r="AA2058" s="12" t="s">
        <v>835</v>
      </c>
      <c r="AB2058" t="str">
        <f>IF(Q2058&gt;0,"yes","no")</f>
        <v>no</v>
      </c>
      <c r="AC2058" t="str">
        <f>IF(O2058&gt;0,"yes","no")</f>
        <v>yes</v>
      </c>
      <c r="AD2058" t="str">
        <f>IF(AH2058="hatch","yes","no")</f>
        <v>no</v>
      </c>
      <c r="AE2058" t="str">
        <f>IF(AH2058="swimup","yes","no")</f>
        <v>no</v>
      </c>
      <c r="AF2058" t="str">
        <f>IF(AH2058="respiration","yes","no")</f>
        <v>no</v>
      </c>
      <c r="AH2058" t="s">
        <v>29</v>
      </c>
      <c r="AI2058">
        <f>IF(O2058&gt;0,(IF(S2058="live",O2058*0.84,IF(S2058="dried.ethanol",O2058*0.8449+2.8227,O2058))),"")</f>
        <v>14.379959999999999</v>
      </c>
      <c r="AL2058" t="str">
        <f>IF(OR(AND(Q2058=Q2059,P2058&gt;0),AND(O2058&gt;0,O2058=O2059)),"duplicate","")</f>
        <v/>
      </c>
      <c r="AM2058" t="s">
        <v>827</v>
      </c>
      <c r="AN2058" t="s">
        <v>827</v>
      </c>
      <c r="AO2058" t="s">
        <v>826</v>
      </c>
      <c r="AP2058" t="s">
        <v>826</v>
      </c>
      <c r="AQ2058" t="s">
        <v>24</v>
      </c>
    </row>
    <row r="2059" spans="1:43" x14ac:dyDescent="0.2">
      <c r="A2059" s="28">
        <v>42924</v>
      </c>
      <c r="B2059" s="1">
        <v>42899</v>
      </c>
      <c r="C2059" s="1" t="str">
        <f>IF(F2059="Kup","6/13/2017",IF(F2059="Sag","6/14/2017",""))</f>
        <v>6/13/2017</v>
      </c>
      <c r="D2059" s="27">
        <f>A2059-B2059</f>
        <v>25</v>
      </c>
      <c r="E2059" s="27">
        <f>A2059-C2059</f>
        <v>25</v>
      </c>
      <c r="F2059" t="s">
        <v>21</v>
      </c>
      <c r="G2059">
        <v>25</v>
      </c>
      <c r="H2059" t="s">
        <v>30</v>
      </c>
      <c r="I2059" s="12" t="s">
        <v>31</v>
      </c>
      <c r="J2059" s="12" t="s">
        <v>978</v>
      </c>
      <c r="K2059" s="3" t="s">
        <v>958</v>
      </c>
      <c r="L2059" s="3" t="s">
        <v>959</v>
      </c>
      <c r="M2059">
        <v>4</v>
      </c>
      <c r="N2059">
        <v>140</v>
      </c>
      <c r="O2059" s="23">
        <v>18.952999999999999</v>
      </c>
      <c r="R2059" t="str">
        <f>IF(Q2059&gt;0,(P2059*(Q2059^2))*(3.14159/6),"")</f>
        <v/>
      </c>
      <c r="S2059" t="s">
        <v>24</v>
      </c>
      <c r="T2059" t="s">
        <v>25</v>
      </c>
      <c r="U2059" t="s">
        <v>26</v>
      </c>
      <c r="V2059" t="s">
        <v>97</v>
      </c>
      <c r="W2059" t="s">
        <v>98</v>
      </c>
      <c r="AA2059" s="12" t="s">
        <v>835</v>
      </c>
      <c r="AB2059" t="str">
        <f>IF(Q2059&gt;0,"yes","no")</f>
        <v>no</v>
      </c>
      <c r="AC2059" t="str">
        <f>IF(O2059&gt;0,"yes","no")</f>
        <v>yes</v>
      </c>
      <c r="AD2059" t="str">
        <f>IF(AH2059="hatch","yes","no")</f>
        <v>no</v>
      </c>
      <c r="AE2059" t="str">
        <f>IF(AH2059="swimup","yes","no")</f>
        <v>no</v>
      </c>
      <c r="AF2059" t="str">
        <f>IF(AH2059="respiration","yes","no")</f>
        <v>no</v>
      </c>
      <c r="AH2059" t="s">
        <v>29</v>
      </c>
      <c r="AI2059">
        <f>IF(O2059&gt;0,(IF(S2059="live",O2059*0.84,IF(S2059="dried.ethanol",O2059*0.8449+2.8227,O2059))),"")</f>
        <v>15.92052</v>
      </c>
      <c r="AL2059" t="str">
        <f>IF(OR(AND(Q2059=Q2060,P2059&gt;0),AND(O2059&gt;0,O2059=O2060)),"duplicate","")</f>
        <v/>
      </c>
      <c r="AM2059" t="s">
        <v>827</v>
      </c>
      <c r="AN2059" t="s">
        <v>827</v>
      </c>
      <c r="AO2059" t="s">
        <v>826</v>
      </c>
      <c r="AP2059" t="s">
        <v>826</v>
      </c>
      <c r="AQ2059" t="s">
        <v>24</v>
      </c>
    </row>
    <row r="2060" spans="1:43" x14ac:dyDescent="0.2">
      <c r="A2060" s="28">
        <v>42924</v>
      </c>
      <c r="B2060" s="1">
        <v>42899</v>
      </c>
      <c r="C2060" s="1" t="str">
        <f>IF(F2060="Kup","6/13/2017",IF(F2060="Sag","6/14/2017",""))</f>
        <v>6/13/2017</v>
      </c>
      <c r="D2060" s="27">
        <f>A2060-B2060</f>
        <v>25</v>
      </c>
      <c r="E2060" s="27">
        <f>A2060-C2060</f>
        <v>25</v>
      </c>
      <c r="F2060" t="s">
        <v>21</v>
      </c>
      <c r="G2060">
        <v>25</v>
      </c>
      <c r="H2060" t="s">
        <v>30</v>
      </c>
      <c r="I2060" s="12" t="s">
        <v>31</v>
      </c>
      <c r="J2060" s="12" t="s">
        <v>978</v>
      </c>
      <c r="K2060" s="3" t="s">
        <v>958</v>
      </c>
      <c r="L2060" s="3" t="s">
        <v>959</v>
      </c>
      <c r="M2060">
        <v>5</v>
      </c>
      <c r="N2060">
        <v>141</v>
      </c>
      <c r="O2060" s="23">
        <v>15.398</v>
      </c>
      <c r="R2060" t="str">
        <f>IF(Q2060&gt;0,(P2060*(Q2060^2))*(3.14159/6),"")</f>
        <v/>
      </c>
      <c r="S2060" t="s">
        <v>24</v>
      </c>
      <c r="T2060" t="s">
        <v>25</v>
      </c>
      <c r="U2060" t="s">
        <v>26</v>
      </c>
      <c r="V2060" t="s">
        <v>97</v>
      </c>
      <c r="W2060" t="s">
        <v>98</v>
      </c>
      <c r="AA2060" s="12" t="s">
        <v>835</v>
      </c>
      <c r="AB2060" t="str">
        <f>IF(Q2060&gt;0,"yes","no")</f>
        <v>no</v>
      </c>
      <c r="AC2060" t="str">
        <f>IF(O2060&gt;0,"yes","no")</f>
        <v>yes</v>
      </c>
      <c r="AD2060" t="str">
        <f>IF(AH2060="hatch","yes","no")</f>
        <v>no</v>
      </c>
      <c r="AE2060" t="str">
        <f>IF(AH2060="swimup","yes","no")</f>
        <v>no</v>
      </c>
      <c r="AF2060" t="str">
        <f>IF(AH2060="respiration","yes","no")</f>
        <v>no</v>
      </c>
      <c r="AH2060" t="s">
        <v>29</v>
      </c>
      <c r="AI2060">
        <f>IF(O2060&gt;0,(IF(S2060="live",O2060*0.84,IF(S2060="dried.ethanol",O2060*0.8449+2.8227,O2060))),"")</f>
        <v>12.93432</v>
      </c>
      <c r="AL2060" t="str">
        <f>IF(OR(AND(Q2060=Q2061,P2060&gt;0),AND(O2060&gt;0,O2060=O2061)),"duplicate","")</f>
        <v/>
      </c>
      <c r="AM2060" t="s">
        <v>827</v>
      </c>
      <c r="AN2060" t="s">
        <v>827</v>
      </c>
      <c r="AO2060" t="s">
        <v>826</v>
      </c>
      <c r="AP2060" t="s">
        <v>826</v>
      </c>
      <c r="AQ2060" t="s">
        <v>24</v>
      </c>
    </row>
    <row r="2061" spans="1:43" x14ac:dyDescent="0.2">
      <c r="A2061" s="28">
        <v>42924</v>
      </c>
      <c r="B2061" s="1">
        <v>42899</v>
      </c>
      <c r="C2061" s="1" t="str">
        <f>IF(F2061="Kup","6/13/2017",IF(F2061="Sag","6/14/2017",""))</f>
        <v>6/13/2017</v>
      </c>
      <c r="D2061" s="27">
        <f>A2061-B2061</f>
        <v>25</v>
      </c>
      <c r="E2061" s="27">
        <f>A2061-C2061</f>
        <v>25</v>
      </c>
      <c r="F2061" t="s">
        <v>21</v>
      </c>
      <c r="G2061">
        <v>25</v>
      </c>
      <c r="H2061" t="s">
        <v>30</v>
      </c>
      <c r="I2061" s="12" t="s">
        <v>99</v>
      </c>
      <c r="J2061" s="12" t="s">
        <v>979</v>
      </c>
      <c r="K2061" s="3" t="s">
        <v>960</v>
      </c>
      <c r="L2061" s="3" t="s">
        <v>959</v>
      </c>
      <c r="M2061">
        <v>1</v>
      </c>
      <c r="N2061">
        <v>142</v>
      </c>
      <c r="O2061" s="23">
        <v>16.808</v>
      </c>
      <c r="R2061" t="str">
        <f>IF(Q2061&gt;0,(P2061*(Q2061^2))*(3.14159/6),"")</f>
        <v/>
      </c>
      <c r="S2061" t="s">
        <v>24</v>
      </c>
      <c r="T2061" t="s">
        <v>25</v>
      </c>
      <c r="U2061" t="s">
        <v>26</v>
      </c>
      <c r="V2061" t="s">
        <v>100</v>
      </c>
      <c r="W2061" t="s">
        <v>101</v>
      </c>
      <c r="AA2061" s="12" t="s">
        <v>835</v>
      </c>
      <c r="AB2061" t="str">
        <f>IF(Q2061&gt;0,"yes","no")</f>
        <v>no</v>
      </c>
      <c r="AC2061" t="str">
        <f>IF(O2061&gt;0,"yes","no")</f>
        <v>yes</v>
      </c>
      <c r="AD2061" t="str">
        <f>IF(AH2061="hatch","yes","no")</f>
        <v>no</v>
      </c>
      <c r="AE2061" t="str">
        <f>IF(AH2061="swimup","yes","no")</f>
        <v>no</v>
      </c>
      <c r="AF2061" t="str">
        <f>IF(AH2061="respiration","yes","no")</f>
        <v>no</v>
      </c>
      <c r="AH2061" t="s">
        <v>29</v>
      </c>
      <c r="AI2061">
        <f>IF(O2061&gt;0,(IF(S2061="live",O2061*0.84,IF(S2061="dried.ethanol",O2061*0.8449+2.8227,O2061))),"")</f>
        <v>14.11872</v>
      </c>
      <c r="AL2061" t="str">
        <f>IF(OR(AND(Q2061=Q2062,P2061&gt;0),AND(O2061&gt;0,O2061=O2062)),"duplicate","")</f>
        <v/>
      </c>
      <c r="AM2061" t="s">
        <v>827</v>
      </c>
      <c r="AN2061" t="s">
        <v>827</v>
      </c>
      <c r="AO2061" t="s">
        <v>826</v>
      </c>
      <c r="AP2061" t="s">
        <v>826</v>
      </c>
      <c r="AQ2061" t="s">
        <v>24</v>
      </c>
    </row>
    <row r="2062" spans="1:43" x14ac:dyDescent="0.2">
      <c r="A2062" s="28">
        <v>42924</v>
      </c>
      <c r="B2062" s="1">
        <v>42899</v>
      </c>
      <c r="C2062" s="1" t="str">
        <f>IF(F2062="Kup","6/13/2017",IF(F2062="Sag","6/14/2017",""))</f>
        <v>6/13/2017</v>
      </c>
      <c r="D2062" s="27">
        <f>A2062-B2062</f>
        <v>25</v>
      </c>
      <c r="E2062" s="27">
        <f>A2062-C2062</f>
        <v>25</v>
      </c>
      <c r="F2062" t="s">
        <v>21</v>
      </c>
      <c r="G2062">
        <v>25</v>
      </c>
      <c r="H2062" t="s">
        <v>30</v>
      </c>
      <c r="I2062" s="12" t="s">
        <v>99</v>
      </c>
      <c r="J2062" s="12" t="s">
        <v>979</v>
      </c>
      <c r="K2062" s="3" t="s">
        <v>960</v>
      </c>
      <c r="L2062" s="3" t="s">
        <v>959</v>
      </c>
      <c r="M2062">
        <v>2</v>
      </c>
      <c r="N2062">
        <v>143</v>
      </c>
      <c r="O2062" s="23">
        <v>19.306000000000001</v>
      </c>
      <c r="R2062" t="str">
        <f>IF(Q2062&gt;0,(P2062*(Q2062^2))*(3.14159/6),"")</f>
        <v/>
      </c>
      <c r="S2062" t="s">
        <v>24</v>
      </c>
      <c r="T2062" t="s">
        <v>25</v>
      </c>
      <c r="U2062" t="s">
        <v>26</v>
      </c>
      <c r="V2062" t="s">
        <v>100</v>
      </c>
      <c r="W2062" t="s">
        <v>101</v>
      </c>
      <c r="AA2062" s="12" t="s">
        <v>835</v>
      </c>
      <c r="AB2062" t="str">
        <f>IF(Q2062&gt;0,"yes","no")</f>
        <v>no</v>
      </c>
      <c r="AC2062" t="str">
        <f>IF(O2062&gt;0,"yes","no")</f>
        <v>yes</v>
      </c>
      <c r="AD2062" t="str">
        <f>IF(AH2062="hatch","yes","no")</f>
        <v>no</v>
      </c>
      <c r="AE2062" t="str">
        <f>IF(AH2062="swimup","yes","no")</f>
        <v>no</v>
      </c>
      <c r="AF2062" t="str">
        <f>IF(AH2062="respiration","yes","no")</f>
        <v>no</v>
      </c>
      <c r="AH2062" t="s">
        <v>29</v>
      </c>
      <c r="AI2062">
        <f>IF(O2062&gt;0,(IF(S2062="live",O2062*0.84,IF(S2062="dried.ethanol",O2062*0.8449+2.8227,O2062))),"")</f>
        <v>16.217040000000001</v>
      </c>
      <c r="AL2062" t="str">
        <f>IF(OR(AND(Q2062=Q2063,P2062&gt;0),AND(O2062&gt;0,O2062=O2063)),"duplicate","")</f>
        <v/>
      </c>
      <c r="AM2062" t="s">
        <v>827</v>
      </c>
      <c r="AN2062" t="s">
        <v>827</v>
      </c>
      <c r="AO2062" t="s">
        <v>826</v>
      </c>
      <c r="AP2062" t="s">
        <v>826</v>
      </c>
      <c r="AQ2062" t="s">
        <v>24</v>
      </c>
    </row>
    <row r="2063" spans="1:43" x14ac:dyDescent="0.2">
      <c r="A2063" s="28">
        <v>42924</v>
      </c>
      <c r="B2063" s="1">
        <v>42899</v>
      </c>
      <c r="C2063" s="1" t="str">
        <f>IF(F2063="Kup","6/13/2017",IF(F2063="Sag","6/14/2017",""))</f>
        <v>6/13/2017</v>
      </c>
      <c r="D2063" s="27">
        <f>A2063-B2063</f>
        <v>25</v>
      </c>
      <c r="E2063" s="27">
        <f>A2063-C2063</f>
        <v>25</v>
      </c>
      <c r="F2063" t="s">
        <v>21</v>
      </c>
      <c r="G2063">
        <v>25</v>
      </c>
      <c r="H2063" t="s">
        <v>30</v>
      </c>
      <c r="I2063" s="12" t="s">
        <v>99</v>
      </c>
      <c r="J2063" s="12" t="s">
        <v>979</v>
      </c>
      <c r="K2063" s="3" t="s">
        <v>960</v>
      </c>
      <c r="L2063" s="3" t="s">
        <v>959</v>
      </c>
      <c r="M2063">
        <v>3</v>
      </c>
      <c r="N2063">
        <v>144</v>
      </c>
      <c r="O2063" s="23">
        <v>18.03</v>
      </c>
      <c r="R2063" t="str">
        <f>IF(Q2063&gt;0,(P2063*(Q2063^2))*(3.14159/6),"")</f>
        <v/>
      </c>
      <c r="S2063" t="s">
        <v>24</v>
      </c>
      <c r="T2063" t="s">
        <v>25</v>
      </c>
      <c r="U2063" t="s">
        <v>26</v>
      </c>
      <c r="V2063" t="s">
        <v>100</v>
      </c>
      <c r="W2063" t="s">
        <v>101</v>
      </c>
      <c r="AA2063" s="12" t="s">
        <v>835</v>
      </c>
      <c r="AB2063" t="str">
        <f>IF(Q2063&gt;0,"yes","no")</f>
        <v>no</v>
      </c>
      <c r="AC2063" t="str">
        <f>IF(O2063&gt;0,"yes","no")</f>
        <v>yes</v>
      </c>
      <c r="AD2063" t="str">
        <f>IF(AH2063="hatch","yes","no")</f>
        <v>no</v>
      </c>
      <c r="AE2063" t="str">
        <f>IF(AH2063="swimup","yes","no")</f>
        <v>no</v>
      </c>
      <c r="AF2063" t="str">
        <f>IF(AH2063="respiration","yes","no")</f>
        <v>no</v>
      </c>
      <c r="AH2063" t="s">
        <v>29</v>
      </c>
      <c r="AI2063">
        <f>IF(O2063&gt;0,(IF(S2063="live",O2063*0.84,IF(S2063="dried.ethanol",O2063*0.8449+2.8227,O2063))),"")</f>
        <v>15.145200000000001</v>
      </c>
      <c r="AL2063" t="str">
        <f>IF(OR(AND(Q2063=Q2064,P2063&gt;0),AND(O2063&gt;0,O2063=O2064)),"duplicate","")</f>
        <v/>
      </c>
      <c r="AM2063" t="s">
        <v>827</v>
      </c>
      <c r="AN2063" t="s">
        <v>827</v>
      </c>
      <c r="AO2063" t="s">
        <v>826</v>
      </c>
      <c r="AP2063" t="s">
        <v>826</v>
      </c>
      <c r="AQ2063" t="s">
        <v>24</v>
      </c>
    </row>
    <row r="2064" spans="1:43" x14ac:dyDescent="0.2">
      <c r="A2064" s="28">
        <v>42924</v>
      </c>
      <c r="B2064" s="1">
        <v>42899</v>
      </c>
      <c r="C2064" s="1" t="str">
        <f>IF(F2064="Kup","6/13/2017",IF(F2064="Sag","6/14/2017",""))</f>
        <v>6/13/2017</v>
      </c>
      <c r="D2064" s="27">
        <f>A2064-B2064</f>
        <v>25</v>
      </c>
      <c r="E2064" s="27">
        <f>A2064-C2064</f>
        <v>25</v>
      </c>
      <c r="F2064" t="s">
        <v>21</v>
      </c>
      <c r="G2064">
        <v>25</v>
      </c>
      <c r="H2064" t="s">
        <v>30</v>
      </c>
      <c r="I2064" s="12" t="s">
        <v>99</v>
      </c>
      <c r="J2064" s="12" t="s">
        <v>979</v>
      </c>
      <c r="K2064" s="3" t="s">
        <v>960</v>
      </c>
      <c r="L2064" s="3" t="s">
        <v>959</v>
      </c>
      <c r="M2064">
        <v>4</v>
      </c>
      <c r="N2064">
        <v>145</v>
      </c>
      <c r="O2064" s="23">
        <v>17.943000000000001</v>
      </c>
      <c r="R2064" t="str">
        <f>IF(Q2064&gt;0,(P2064*(Q2064^2))*(3.14159/6),"")</f>
        <v/>
      </c>
      <c r="S2064" t="s">
        <v>24</v>
      </c>
      <c r="T2064" t="s">
        <v>25</v>
      </c>
      <c r="U2064" t="s">
        <v>26</v>
      </c>
      <c r="V2064" t="s">
        <v>100</v>
      </c>
      <c r="W2064" t="s">
        <v>101</v>
      </c>
      <c r="AA2064" s="12" t="s">
        <v>835</v>
      </c>
      <c r="AB2064" t="str">
        <f>IF(Q2064&gt;0,"yes","no")</f>
        <v>no</v>
      </c>
      <c r="AC2064" t="str">
        <f>IF(O2064&gt;0,"yes","no")</f>
        <v>yes</v>
      </c>
      <c r="AD2064" t="str">
        <f>IF(AH2064="hatch","yes","no")</f>
        <v>no</v>
      </c>
      <c r="AE2064" t="str">
        <f>IF(AH2064="swimup","yes","no")</f>
        <v>no</v>
      </c>
      <c r="AF2064" t="str">
        <f>IF(AH2064="respiration","yes","no")</f>
        <v>no</v>
      </c>
      <c r="AH2064" t="s">
        <v>29</v>
      </c>
      <c r="AI2064">
        <f>IF(O2064&gt;0,(IF(S2064="live",O2064*0.84,IF(S2064="dried.ethanol",O2064*0.8449+2.8227,O2064))),"")</f>
        <v>15.07212</v>
      </c>
      <c r="AL2064" t="str">
        <f>IF(OR(AND(Q2064=Q2065,P2064&gt;0),AND(O2064&gt;0,O2064=O2065)),"duplicate","")</f>
        <v/>
      </c>
      <c r="AM2064" t="s">
        <v>827</v>
      </c>
      <c r="AN2064" t="s">
        <v>827</v>
      </c>
      <c r="AO2064" t="s">
        <v>826</v>
      </c>
      <c r="AP2064" t="s">
        <v>826</v>
      </c>
      <c r="AQ2064" t="s">
        <v>24</v>
      </c>
    </row>
    <row r="2065" spans="1:43" x14ac:dyDescent="0.2">
      <c r="A2065" s="28">
        <v>42924</v>
      </c>
      <c r="B2065" s="1">
        <v>42899</v>
      </c>
      <c r="C2065" s="1" t="str">
        <f>IF(F2065="Kup","6/13/2017",IF(F2065="Sag","6/14/2017",""))</f>
        <v>6/13/2017</v>
      </c>
      <c r="D2065" s="27">
        <f>A2065-B2065</f>
        <v>25</v>
      </c>
      <c r="E2065" s="27">
        <f>A2065-C2065</f>
        <v>25</v>
      </c>
      <c r="F2065" t="s">
        <v>21</v>
      </c>
      <c r="G2065">
        <v>25</v>
      </c>
      <c r="H2065" t="s">
        <v>30</v>
      </c>
      <c r="I2065" s="12" t="s">
        <v>99</v>
      </c>
      <c r="J2065" s="12" t="s">
        <v>979</v>
      </c>
      <c r="K2065" s="3" t="s">
        <v>960</v>
      </c>
      <c r="L2065" s="3" t="s">
        <v>959</v>
      </c>
      <c r="M2065">
        <v>5</v>
      </c>
      <c r="N2065">
        <v>146</v>
      </c>
      <c r="O2065" s="23">
        <v>18.449000000000002</v>
      </c>
      <c r="R2065" t="str">
        <f>IF(Q2065&gt;0,(P2065*(Q2065^2))*(3.14159/6),"")</f>
        <v/>
      </c>
      <c r="S2065" t="s">
        <v>24</v>
      </c>
      <c r="T2065" t="s">
        <v>25</v>
      </c>
      <c r="U2065" t="s">
        <v>26</v>
      </c>
      <c r="V2065" t="s">
        <v>100</v>
      </c>
      <c r="W2065" t="s">
        <v>101</v>
      </c>
      <c r="AA2065" s="12" t="s">
        <v>835</v>
      </c>
      <c r="AB2065" t="str">
        <f>IF(Q2065&gt;0,"yes","no")</f>
        <v>no</v>
      </c>
      <c r="AC2065" t="str">
        <f>IF(O2065&gt;0,"yes","no")</f>
        <v>yes</v>
      </c>
      <c r="AD2065" t="str">
        <f>IF(AH2065="hatch","yes","no")</f>
        <v>no</v>
      </c>
      <c r="AE2065" t="str">
        <f>IF(AH2065="swimup","yes","no")</f>
        <v>no</v>
      </c>
      <c r="AF2065" t="str">
        <f>IF(AH2065="respiration","yes","no")</f>
        <v>no</v>
      </c>
      <c r="AH2065" t="s">
        <v>29</v>
      </c>
      <c r="AI2065">
        <f>IF(O2065&gt;0,(IF(S2065="live",O2065*0.84,IF(S2065="dried.ethanol",O2065*0.8449+2.8227,O2065))),"")</f>
        <v>15.497160000000001</v>
      </c>
      <c r="AL2065" t="str">
        <f>IF(OR(AND(Q2065=Q2066,P2065&gt;0),AND(O2065&gt;0,O2065=O2066)),"duplicate","")</f>
        <v/>
      </c>
      <c r="AM2065" t="s">
        <v>827</v>
      </c>
      <c r="AN2065" t="s">
        <v>827</v>
      </c>
      <c r="AO2065" t="s">
        <v>826</v>
      </c>
      <c r="AP2065" t="s">
        <v>826</v>
      </c>
      <c r="AQ2065" t="s">
        <v>24</v>
      </c>
    </row>
    <row r="2066" spans="1:43" x14ac:dyDescent="0.2">
      <c r="A2066" s="28">
        <v>42924</v>
      </c>
      <c r="B2066" s="1">
        <v>42899</v>
      </c>
      <c r="C2066" s="1" t="str">
        <f>IF(F2066="Kup","6/13/2017",IF(F2066="Sag","6/14/2017",""))</f>
        <v>6/13/2017</v>
      </c>
      <c r="D2066" s="27">
        <f>A2066-B2066</f>
        <v>25</v>
      </c>
      <c r="E2066" s="27">
        <f>A2066-C2066</f>
        <v>25</v>
      </c>
      <c r="F2066" t="s">
        <v>21</v>
      </c>
      <c r="G2066">
        <v>25</v>
      </c>
      <c r="H2066" t="s">
        <v>30</v>
      </c>
      <c r="I2066" s="12" t="s">
        <v>49</v>
      </c>
      <c r="J2066" s="12" t="s">
        <v>980</v>
      </c>
      <c r="K2066" s="3" t="s">
        <v>961</v>
      </c>
      <c r="L2066" s="3" t="s">
        <v>962</v>
      </c>
      <c r="M2066">
        <v>1</v>
      </c>
      <c r="N2066">
        <v>171</v>
      </c>
      <c r="O2066" s="23">
        <v>17.905999999999999</v>
      </c>
      <c r="R2066" t="str">
        <f>IF(Q2066&gt;0,(P2066*(Q2066^2))*(3.14159/6),"")</f>
        <v/>
      </c>
      <c r="S2066" t="s">
        <v>24</v>
      </c>
      <c r="T2066" t="s">
        <v>25</v>
      </c>
      <c r="U2066" t="s">
        <v>26</v>
      </c>
      <c r="V2066" t="s">
        <v>102</v>
      </c>
      <c r="W2066" t="s">
        <v>103</v>
      </c>
      <c r="AA2066" s="12" t="s">
        <v>835</v>
      </c>
      <c r="AB2066" t="str">
        <f>IF(Q2066&gt;0,"yes","no")</f>
        <v>no</v>
      </c>
      <c r="AC2066" t="str">
        <f>IF(O2066&gt;0,"yes","no")</f>
        <v>yes</v>
      </c>
      <c r="AD2066" t="str">
        <f>IF(AH2066="hatch","yes","no")</f>
        <v>no</v>
      </c>
      <c r="AE2066" t="str">
        <f>IF(AH2066="swimup","yes","no")</f>
        <v>no</v>
      </c>
      <c r="AF2066" t="str">
        <f>IF(AH2066="respiration","yes","no")</f>
        <v>no</v>
      </c>
      <c r="AH2066" t="s">
        <v>29</v>
      </c>
      <c r="AI2066">
        <f>IF(O2066&gt;0,(IF(S2066="live",O2066*0.84,IF(S2066="dried.ethanol",O2066*0.8449+2.8227,O2066))),"")</f>
        <v>15.041039999999999</v>
      </c>
      <c r="AL2066" t="str">
        <f>IF(OR(AND(Q2066=Q2067,P2066&gt;0),AND(O2066&gt;0,O2066=O2067)),"duplicate","")</f>
        <v/>
      </c>
      <c r="AM2066" t="s">
        <v>827</v>
      </c>
      <c r="AN2066" t="s">
        <v>827</v>
      </c>
      <c r="AO2066" t="s">
        <v>826</v>
      </c>
      <c r="AP2066" t="s">
        <v>826</v>
      </c>
      <c r="AQ2066" t="s">
        <v>24</v>
      </c>
    </row>
    <row r="2067" spans="1:43" x14ac:dyDescent="0.2">
      <c r="A2067" s="28">
        <v>42924</v>
      </c>
      <c r="B2067" s="1">
        <v>42899</v>
      </c>
      <c r="C2067" s="1" t="str">
        <f>IF(F2067="Kup","6/13/2017",IF(F2067="Sag","6/14/2017",""))</f>
        <v>6/13/2017</v>
      </c>
      <c r="D2067" s="27">
        <f>A2067-B2067</f>
        <v>25</v>
      </c>
      <c r="E2067" s="27">
        <f>A2067-C2067</f>
        <v>25</v>
      </c>
      <c r="F2067" t="s">
        <v>21</v>
      </c>
      <c r="G2067">
        <v>25</v>
      </c>
      <c r="H2067" t="s">
        <v>30</v>
      </c>
      <c r="I2067" s="12" t="s">
        <v>49</v>
      </c>
      <c r="J2067" s="12" t="s">
        <v>980</v>
      </c>
      <c r="K2067" s="3" t="s">
        <v>961</v>
      </c>
      <c r="L2067" s="3" t="s">
        <v>962</v>
      </c>
      <c r="M2067">
        <v>2</v>
      </c>
      <c r="N2067">
        <v>172</v>
      </c>
      <c r="O2067" s="23">
        <v>18.143000000000001</v>
      </c>
      <c r="R2067" t="str">
        <f>IF(Q2067&gt;0,(P2067*(Q2067^2))*(3.14159/6),"")</f>
        <v/>
      </c>
      <c r="S2067" t="s">
        <v>24</v>
      </c>
      <c r="T2067" t="s">
        <v>25</v>
      </c>
      <c r="U2067" t="s">
        <v>26</v>
      </c>
      <c r="V2067" t="s">
        <v>102</v>
      </c>
      <c r="W2067" t="s">
        <v>103</v>
      </c>
      <c r="AA2067" s="12" t="s">
        <v>835</v>
      </c>
      <c r="AB2067" t="str">
        <f>IF(Q2067&gt;0,"yes","no")</f>
        <v>no</v>
      </c>
      <c r="AC2067" t="str">
        <f>IF(O2067&gt;0,"yes","no")</f>
        <v>yes</v>
      </c>
      <c r="AD2067" t="str">
        <f>IF(AH2067="hatch","yes","no")</f>
        <v>no</v>
      </c>
      <c r="AE2067" t="str">
        <f>IF(AH2067="swimup","yes","no")</f>
        <v>no</v>
      </c>
      <c r="AF2067" t="str">
        <f>IF(AH2067="respiration","yes","no")</f>
        <v>no</v>
      </c>
      <c r="AH2067" t="s">
        <v>29</v>
      </c>
      <c r="AI2067">
        <f>IF(O2067&gt;0,(IF(S2067="live",O2067*0.84,IF(S2067="dried.ethanol",O2067*0.8449+2.8227,O2067))),"")</f>
        <v>15.240119999999999</v>
      </c>
      <c r="AL2067" t="str">
        <f>IF(OR(AND(Q2067=Q2068,P2067&gt;0),AND(O2067&gt;0,O2067=O2068)),"duplicate","")</f>
        <v/>
      </c>
      <c r="AM2067" t="s">
        <v>827</v>
      </c>
      <c r="AN2067" t="s">
        <v>827</v>
      </c>
      <c r="AO2067" t="s">
        <v>826</v>
      </c>
      <c r="AP2067" t="s">
        <v>826</v>
      </c>
      <c r="AQ2067" t="s">
        <v>24</v>
      </c>
    </row>
    <row r="2068" spans="1:43" x14ac:dyDescent="0.2">
      <c r="A2068" s="28">
        <v>42924</v>
      </c>
      <c r="B2068" s="1">
        <v>42899</v>
      </c>
      <c r="C2068" s="1" t="str">
        <f>IF(F2068="Kup","6/13/2017",IF(F2068="Sag","6/14/2017",""))</f>
        <v>6/13/2017</v>
      </c>
      <c r="D2068" s="27">
        <f>A2068-B2068</f>
        <v>25</v>
      </c>
      <c r="E2068" s="27">
        <f>A2068-C2068</f>
        <v>25</v>
      </c>
      <c r="F2068" t="s">
        <v>21</v>
      </c>
      <c r="G2068">
        <v>25</v>
      </c>
      <c r="H2068" t="s">
        <v>30</v>
      </c>
      <c r="I2068" s="12" t="s">
        <v>49</v>
      </c>
      <c r="J2068" s="12" t="s">
        <v>980</v>
      </c>
      <c r="K2068" s="3" t="s">
        <v>961</v>
      </c>
      <c r="L2068" s="3" t="s">
        <v>962</v>
      </c>
      <c r="M2068">
        <v>3</v>
      </c>
      <c r="N2068">
        <v>173</v>
      </c>
      <c r="O2068" s="23">
        <v>18.670999999999999</v>
      </c>
      <c r="R2068" t="str">
        <f>IF(Q2068&gt;0,(P2068*(Q2068^2))*(3.14159/6),"")</f>
        <v/>
      </c>
      <c r="S2068" t="s">
        <v>24</v>
      </c>
      <c r="T2068" t="s">
        <v>25</v>
      </c>
      <c r="U2068" t="s">
        <v>26</v>
      </c>
      <c r="V2068" t="s">
        <v>102</v>
      </c>
      <c r="W2068" t="s">
        <v>103</v>
      </c>
      <c r="AA2068" s="12" t="s">
        <v>835</v>
      </c>
      <c r="AB2068" t="str">
        <f>IF(Q2068&gt;0,"yes","no")</f>
        <v>no</v>
      </c>
      <c r="AC2068" t="str">
        <f>IF(O2068&gt;0,"yes","no")</f>
        <v>yes</v>
      </c>
      <c r="AD2068" t="str">
        <f>IF(AH2068="hatch","yes","no")</f>
        <v>no</v>
      </c>
      <c r="AE2068" t="str">
        <f>IF(AH2068="swimup","yes","no")</f>
        <v>no</v>
      </c>
      <c r="AF2068" t="str">
        <f>IF(AH2068="respiration","yes","no")</f>
        <v>no</v>
      </c>
      <c r="AH2068" t="s">
        <v>29</v>
      </c>
      <c r="AI2068">
        <f>IF(O2068&gt;0,(IF(S2068="live",O2068*0.84,IF(S2068="dried.ethanol",O2068*0.8449+2.8227,O2068))),"")</f>
        <v>15.683639999999999</v>
      </c>
      <c r="AL2068" t="str">
        <f>IF(OR(AND(Q2068=Q2069,P2068&gt;0),AND(O2068&gt;0,O2068=O2069)),"duplicate","")</f>
        <v/>
      </c>
      <c r="AM2068" t="s">
        <v>827</v>
      </c>
      <c r="AN2068" t="s">
        <v>827</v>
      </c>
      <c r="AO2068" t="s">
        <v>826</v>
      </c>
      <c r="AP2068" t="s">
        <v>826</v>
      </c>
      <c r="AQ2068" t="s">
        <v>24</v>
      </c>
    </row>
    <row r="2069" spans="1:43" x14ac:dyDescent="0.2">
      <c r="A2069" s="28">
        <v>42924</v>
      </c>
      <c r="B2069" s="1">
        <v>42899</v>
      </c>
      <c r="C2069" s="1" t="str">
        <f>IF(F2069="Kup","6/13/2017",IF(F2069="Sag","6/14/2017",""))</f>
        <v>6/13/2017</v>
      </c>
      <c r="D2069" s="27">
        <f>A2069-B2069</f>
        <v>25</v>
      </c>
      <c r="E2069" s="27">
        <f>A2069-C2069</f>
        <v>25</v>
      </c>
      <c r="F2069" t="s">
        <v>21</v>
      </c>
      <c r="G2069">
        <v>25</v>
      </c>
      <c r="H2069" t="s">
        <v>30</v>
      </c>
      <c r="I2069" s="12" t="s">
        <v>49</v>
      </c>
      <c r="J2069" s="12" t="s">
        <v>980</v>
      </c>
      <c r="K2069" s="3" t="s">
        <v>961</v>
      </c>
      <c r="L2069" s="3" t="s">
        <v>962</v>
      </c>
      <c r="M2069">
        <v>4</v>
      </c>
      <c r="N2069">
        <v>174</v>
      </c>
      <c r="O2069" s="23">
        <v>17.817</v>
      </c>
      <c r="R2069" t="str">
        <f>IF(Q2069&gt;0,(P2069*(Q2069^2))*(3.14159/6),"")</f>
        <v/>
      </c>
      <c r="S2069" t="s">
        <v>24</v>
      </c>
      <c r="T2069" t="s">
        <v>25</v>
      </c>
      <c r="U2069" t="s">
        <v>26</v>
      </c>
      <c r="V2069" t="s">
        <v>102</v>
      </c>
      <c r="W2069" t="s">
        <v>103</v>
      </c>
      <c r="AA2069" s="12" t="s">
        <v>835</v>
      </c>
      <c r="AB2069" t="str">
        <f>IF(Q2069&gt;0,"yes","no")</f>
        <v>no</v>
      </c>
      <c r="AC2069" t="str">
        <f>IF(O2069&gt;0,"yes","no")</f>
        <v>yes</v>
      </c>
      <c r="AD2069" t="str">
        <f>IF(AH2069="hatch","yes","no")</f>
        <v>no</v>
      </c>
      <c r="AE2069" t="str">
        <f>IF(AH2069="swimup","yes","no")</f>
        <v>no</v>
      </c>
      <c r="AF2069" t="str">
        <f>IF(AH2069="respiration","yes","no")</f>
        <v>no</v>
      </c>
      <c r="AH2069" t="s">
        <v>29</v>
      </c>
      <c r="AI2069">
        <f>IF(O2069&gt;0,(IF(S2069="live",O2069*0.84,IF(S2069="dried.ethanol",O2069*0.8449+2.8227,O2069))),"")</f>
        <v>14.966279999999999</v>
      </c>
      <c r="AL2069" t="str">
        <f>IF(OR(AND(Q2069=Q2070,P2069&gt;0),AND(O2069&gt;0,O2069=O2070)),"duplicate","")</f>
        <v/>
      </c>
      <c r="AM2069" t="s">
        <v>827</v>
      </c>
      <c r="AN2069" t="s">
        <v>827</v>
      </c>
      <c r="AO2069" t="s">
        <v>826</v>
      </c>
      <c r="AP2069" t="s">
        <v>826</v>
      </c>
      <c r="AQ2069" t="s">
        <v>24</v>
      </c>
    </row>
    <row r="2070" spans="1:43" x14ac:dyDescent="0.2">
      <c r="A2070" s="28">
        <v>42924</v>
      </c>
      <c r="B2070" s="1">
        <v>42899</v>
      </c>
      <c r="C2070" s="1" t="str">
        <f>IF(F2070="Kup","6/13/2017",IF(F2070="Sag","6/14/2017",""))</f>
        <v>6/13/2017</v>
      </c>
      <c r="D2070" s="27">
        <f>A2070-B2070</f>
        <v>25</v>
      </c>
      <c r="E2070" s="27">
        <f>A2070-C2070</f>
        <v>25</v>
      </c>
      <c r="F2070" t="s">
        <v>21</v>
      </c>
      <c r="G2070">
        <v>25</v>
      </c>
      <c r="H2070" t="s">
        <v>30</v>
      </c>
      <c r="I2070" s="12" t="s">
        <v>49</v>
      </c>
      <c r="J2070" s="12" t="s">
        <v>980</v>
      </c>
      <c r="K2070" s="3" t="s">
        <v>961</v>
      </c>
      <c r="L2070" s="3" t="s">
        <v>962</v>
      </c>
      <c r="M2070">
        <v>5</v>
      </c>
      <c r="N2070">
        <v>175</v>
      </c>
      <c r="O2070" s="23">
        <v>19.077000000000002</v>
      </c>
      <c r="R2070" t="str">
        <f>IF(Q2070&gt;0,(P2070*(Q2070^2))*(3.14159/6),"")</f>
        <v/>
      </c>
      <c r="S2070" t="s">
        <v>24</v>
      </c>
      <c r="T2070" t="s">
        <v>25</v>
      </c>
      <c r="U2070" t="s">
        <v>26</v>
      </c>
      <c r="V2070" t="s">
        <v>102</v>
      </c>
      <c r="W2070" t="s">
        <v>103</v>
      </c>
      <c r="AA2070" s="12" t="s">
        <v>835</v>
      </c>
      <c r="AB2070" t="str">
        <f>IF(Q2070&gt;0,"yes","no")</f>
        <v>no</v>
      </c>
      <c r="AC2070" t="str">
        <f>IF(O2070&gt;0,"yes","no")</f>
        <v>yes</v>
      </c>
      <c r="AD2070" t="str">
        <f>IF(AH2070="hatch","yes","no")</f>
        <v>no</v>
      </c>
      <c r="AE2070" t="str">
        <f>IF(AH2070="swimup","yes","no")</f>
        <v>no</v>
      </c>
      <c r="AF2070" t="str">
        <f>IF(AH2070="respiration","yes","no")</f>
        <v>no</v>
      </c>
      <c r="AH2070" t="s">
        <v>29</v>
      </c>
      <c r="AI2070">
        <f>IF(O2070&gt;0,(IF(S2070="live",O2070*0.84,IF(S2070="dried.ethanol",O2070*0.8449+2.8227,O2070))),"")</f>
        <v>16.02468</v>
      </c>
      <c r="AL2070" t="str">
        <f>IF(OR(AND(Q2070=Q2071,P2070&gt;0),AND(O2070&gt;0,O2070=O2071)),"duplicate","")</f>
        <v/>
      </c>
      <c r="AM2070" t="s">
        <v>827</v>
      </c>
      <c r="AN2070" t="s">
        <v>827</v>
      </c>
      <c r="AO2070" t="s">
        <v>826</v>
      </c>
      <c r="AP2070" t="s">
        <v>826</v>
      </c>
      <c r="AQ2070" t="s">
        <v>24</v>
      </c>
    </row>
    <row r="2071" spans="1:43" x14ac:dyDescent="0.2">
      <c r="A2071" s="28">
        <v>42924</v>
      </c>
      <c r="B2071" s="1">
        <v>42899</v>
      </c>
      <c r="C2071" s="1" t="str">
        <f>IF(F2071="Kup","6/13/2017",IF(F2071="Sag","6/14/2017",""))</f>
        <v>6/13/2017</v>
      </c>
      <c r="D2071" s="27">
        <f>A2071-B2071</f>
        <v>25</v>
      </c>
      <c r="E2071" s="27">
        <f>A2071-C2071</f>
        <v>25</v>
      </c>
      <c r="F2071" t="s">
        <v>21</v>
      </c>
      <c r="G2071">
        <v>25</v>
      </c>
      <c r="H2071" t="s">
        <v>30</v>
      </c>
      <c r="I2071" s="12" t="s">
        <v>104</v>
      </c>
      <c r="J2071" s="12" t="s">
        <v>981</v>
      </c>
      <c r="K2071" s="3" t="s">
        <v>963</v>
      </c>
      <c r="L2071" s="3" t="s">
        <v>962</v>
      </c>
      <c r="M2071">
        <v>1</v>
      </c>
      <c r="N2071">
        <v>176</v>
      </c>
      <c r="O2071" s="23">
        <v>19.280999999999999</v>
      </c>
      <c r="R2071" t="str">
        <f>IF(Q2071&gt;0,(P2071*(Q2071^2))*(3.14159/6),"")</f>
        <v/>
      </c>
      <c r="S2071" t="s">
        <v>24</v>
      </c>
      <c r="T2071" t="s">
        <v>25</v>
      </c>
      <c r="U2071" t="s">
        <v>26</v>
      </c>
      <c r="V2071" t="s">
        <v>105</v>
      </c>
      <c r="W2071" t="s">
        <v>106</v>
      </c>
      <c r="AA2071" s="12" t="s">
        <v>835</v>
      </c>
      <c r="AB2071" t="str">
        <f>IF(Q2071&gt;0,"yes","no")</f>
        <v>no</v>
      </c>
      <c r="AC2071" t="str">
        <f>IF(O2071&gt;0,"yes","no")</f>
        <v>yes</v>
      </c>
      <c r="AD2071" t="str">
        <f>IF(AH2071="hatch","yes","no")</f>
        <v>no</v>
      </c>
      <c r="AE2071" t="str">
        <f>IF(AH2071="swimup","yes","no")</f>
        <v>no</v>
      </c>
      <c r="AF2071" t="str">
        <f>IF(AH2071="respiration","yes","no")</f>
        <v>no</v>
      </c>
      <c r="AH2071" t="s">
        <v>29</v>
      </c>
      <c r="AI2071">
        <f>IF(O2071&gt;0,(IF(S2071="live",O2071*0.84,IF(S2071="dried.ethanol",O2071*0.8449+2.8227,O2071))),"")</f>
        <v>16.19604</v>
      </c>
      <c r="AL2071" t="str">
        <f>IF(OR(AND(Q2071=Q2072,P2071&gt;0),AND(O2071&gt;0,O2071=O2072)),"duplicate","")</f>
        <v/>
      </c>
      <c r="AM2071" t="s">
        <v>827</v>
      </c>
      <c r="AN2071" t="s">
        <v>827</v>
      </c>
      <c r="AO2071" t="s">
        <v>826</v>
      </c>
      <c r="AP2071" t="s">
        <v>826</v>
      </c>
      <c r="AQ2071" t="s">
        <v>24</v>
      </c>
    </row>
    <row r="2072" spans="1:43" x14ac:dyDescent="0.2">
      <c r="A2072" s="28">
        <v>42924</v>
      </c>
      <c r="B2072" s="1">
        <v>42899</v>
      </c>
      <c r="C2072" s="1" t="str">
        <f>IF(F2072="Kup","6/13/2017",IF(F2072="Sag","6/14/2017",""))</f>
        <v>6/13/2017</v>
      </c>
      <c r="D2072" s="27">
        <f>A2072-B2072</f>
        <v>25</v>
      </c>
      <c r="E2072" s="27">
        <f>A2072-C2072</f>
        <v>25</v>
      </c>
      <c r="F2072" t="s">
        <v>21</v>
      </c>
      <c r="G2072">
        <v>25</v>
      </c>
      <c r="H2072" t="s">
        <v>30</v>
      </c>
      <c r="I2072" s="12" t="s">
        <v>104</v>
      </c>
      <c r="J2072" s="12" t="s">
        <v>981</v>
      </c>
      <c r="K2072" s="3" t="s">
        <v>963</v>
      </c>
      <c r="L2072" s="3" t="s">
        <v>962</v>
      </c>
      <c r="M2072">
        <v>2</v>
      </c>
      <c r="N2072">
        <v>177</v>
      </c>
      <c r="O2072" s="23">
        <v>17.34</v>
      </c>
      <c r="R2072" t="str">
        <f>IF(Q2072&gt;0,(P2072*(Q2072^2))*(3.14159/6),"")</f>
        <v/>
      </c>
      <c r="S2072" t="s">
        <v>24</v>
      </c>
      <c r="T2072" t="s">
        <v>25</v>
      </c>
      <c r="U2072" t="s">
        <v>26</v>
      </c>
      <c r="V2072" t="s">
        <v>105</v>
      </c>
      <c r="W2072" t="s">
        <v>106</v>
      </c>
      <c r="AA2072" s="12" t="s">
        <v>835</v>
      </c>
      <c r="AB2072" t="str">
        <f>IF(Q2072&gt;0,"yes","no")</f>
        <v>no</v>
      </c>
      <c r="AC2072" t="str">
        <f>IF(O2072&gt;0,"yes","no")</f>
        <v>yes</v>
      </c>
      <c r="AD2072" t="str">
        <f>IF(AH2072="hatch","yes","no")</f>
        <v>no</v>
      </c>
      <c r="AE2072" t="str">
        <f>IF(AH2072="swimup","yes","no")</f>
        <v>no</v>
      </c>
      <c r="AF2072" t="str">
        <f>IF(AH2072="respiration","yes","no")</f>
        <v>no</v>
      </c>
      <c r="AH2072" t="s">
        <v>29</v>
      </c>
      <c r="AI2072">
        <f>IF(O2072&gt;0,(IF(S2072="live",O2072*0.84,IF(S2072="dried.ethanol",O2072*0.8449+2.8227,O2072))),"")</f>
        <v>14.5656</v>
      </c>
      <c r="AL2072" t="str">
        <f>IF(OR(AND(Q2072=Q2073,P2072&gt;0),AND(O2072&gt;0,O2072=O2073)),"duplicate","")</f>
        <v/>
      </c>
      <c r="AM2072" t="s">
        <v>827</v>
      </c>
      <c r="AN2072" t="s">
        <v>827</v>
      </c>
      <c r="AO2072" t="s">
        <v>826</v>
      </c>
      <c r="AP2072" t="s">
        <v>826</v>
      </c>
      <c r="AQ2072" t="s">
        <v>24</v>
      </c>
    </row>
    <row r="2073" spans="1:43" x14ac:dyDescent="0.2">
      <c r="A2073" s="28">
        <v>42924</v>
      </c>
      <c r="B2073" s="1">
        <v>42899</v>
      </c>
      <c r="C2073" s="1" t="str">
        <f>IF(F2073="Kup","6/13/2017",IF(F2073="Sag","6/14/2017",""))</f>
        <v>6/13/2017</v>
      </c>
      <c r="D2073" s="27">
        <f>A2073-B2073</f>
        <v>25</v>
      </c>
      <c r="E2073" s="27">
        <f>A2073-C2073</f>
        <v>25</v>
      </c>
      <c r="F2073" t="s">
        <v>21</v>
      </c>
      <c r="G2073">
        <v>25</v>
      </c>
      <c r="H2073" t="s">
        <v>30</v>
      </c>
      <c r="I2073" s="12" t="s">
        <v>104</v>
      </c>
      <c r="J2073" s="12" t="s">
        <v>981</v>
      </c>
      <c r="K2073" s="3" t="s">
        <v>963</v>
      </c>
      <c r="L2073" s="3" t="s">
        <v>962</v>
      </c>
      <c r="M2073">
        <v>3</v>
      </c>
      <c r="N2073">
        <v>178</v>
      </c>
      <c r="O2073" s="23">
        <v>19.131</v>
      </c>
      <c r="R2073" t="str">
        <f>IF(Q2073&gt;0,(P2073*(Q2073^2))*(3.14159/6),"")</f>
        <v/>
      </c>
      <c r="S2073" t="s">
        <v>24</v>
      </c>
      <c r="T2073" t="s">
        <v>25</v>
      </c>
      <c r="U2073" t="s">
        <v>26</v>
      </c>
      <c r="V2073" t="s">
        <v>105</v>
      </c>
      <c r="W2073" t="s">
        <v>106</v>
      </c>
      <c r="AA2073" s="12" t="s">
        <v>835</v>
      </c>
      <c r="AB2073" t="str">
        <f>IF(Q2073&gt;0,"yes","no")</f>
        <v>no</v>
      </c>
      <c r="AC2073" t="str">
        <f>IF(O2073&gt;0,"yes","no")</f>
        <v>yes</v>
      </c>
      <c r="AD2073" t="str">
        <f>IF(AH2073="hatch","yes","no")</f>
        <v>no</v>
      </c>
      <c r="AE2073" t="str">
        <f>IF(AH2073="swimup","yes","no")</f>
        <v>no</v>
      </c>
      <c r="AF2073" t="str">
        <f>IF(AH2073="respiration","yes","no")</f>
        <v>no</v>
      </c>
      <c r="AH2073" t="s">
        <v>29</v>
      </c>
      <c r="AI2073">
        <f>IF(O2073&gt;0,(IF(S2073="live",O2073*0.84,IF(S2073="dried.ethanol",O2073*0.8449+2.8227,O2073))),"")</f>
        <v>16.070039999999999</v>
      </c>
      <c r="AL2073" t="str">
        <f>IF(OR(AND(Q2073=Q2074,P2073&gt;0),AND(O2073&gt;0,O2073=O2074)),"duplicate","")</f>
        <v/>
      </c>
      <c r="AM2073" t="s">
        <v>827</v>
      </c>
      <c r="AN2073" t="s">
        <v>827</v>
      </c>
      <c r="AO2073" t="s">
        <v>826</v>
      </c>
      <c r="AP2073" t="s">
        <v>826</v>
      </c>
      <c r="AQ2073" t="s">
        <v>24</v>
      </c>
    </row>
    <row r="2074" spans="1:43" x14ac:dyDescent="0.2">
      <c r="A2074" s="28">
        <v>42924</v>
      </c>
      <c r="B2074" s="1">
        <v>42899</v>
      </c>
      <c r="C2074" s="1" t="str">
        <f>IF(F2074="Kup","6/13/2017",IF(F2074="Sag","6/14/2017",""))</f>
        <v>6/13/2017</v>
      </c>
      <c r="D2074" s="27">
        <f>A2074-B2074</f>
        <v>25</v>
      </c>
      <c r="E2074" s="27">
        <f>A2074-C2074</f>
        <v>25</v>
      </c>
      <c r="F2074" t="s">
        <v>21</v>
      </c>
      <c r="G2074">
        <v>25</v>
      </c>
      <c r="H2074" t="s">
        <v>30</v>
      </c>
      <c r="I2074" s="12" t="s">
        <v>104</v>
      </c>
      <c r="J2074" s="12" t="s">
        <v>981</v>
      </c>
      <c r="K2074" s="3" t="s">
        <v>963</v>
      </c>
      <c r="L2074" s="3" t="s">
        <v>962</v>
      </c>
      <c r="M2074">
        <v>4</v>
      </c>
      <c r="N2074">
        <v>179</v>
      </c>
      <c r="O2074" s="23">
        <v>18.957999999999998</v>
      </c>
      <c r="R2074" t="str">
        <f>IF(Q2074&gt;0,(P2074*(Q2074^2))*(3.14159/6),"")</f>
        <v/>
      </c>
      <c r="S2074" t="s">
        <v>24</v>
      </c>
      <c r="T2074" t="s">
        <v>25</v>
      </c>
      <c r="U2074" t="s">
        <v>26</v>
      </c>
      <c r="V2074" t="s">
        <v>105</v>
      </c>
      <c r="W2074" t="s">
        <v>106</v>
      </c>
      <c r="AA2074" s="12" t="s">
        <v>835</v>
      </c>
      <c r="AB2074" t="str">
        <f>IF(Q2074&gt;0,"yes","no")</f>
        <v>no</v>
      </c>
      <c r="AC2074" t="str">
        <f>IF(O2074&gt;0,"yes","no")</f>
        <v>yes</v>
      </c>
      <c r="AD2074" t="str">
        <f>IF(AH2074="hatch","yes","no")</f>
        <v>no</v>
      </c>
      <c r="AE2074" t="str">
        <f>IF(AH2074="swimup","yes","no")</f>
        <v>no</v>
      </c>
      <c r="AF2074" t="str">
        <f>IF(AH2074="respiration","yes","no")</f>
        <v>no</v>
      </c>
      <c r="AH2074" t="s">
        <v>29</v>
      </c>
      <c r="AI2074">
        <f>IF(O2074&gt;0,(IF(S2074="live",O2074*0.84,IF(S2074="dried.ethanol",O2074*0.8449+2.8227,O2074))),"")</f>
        <v>15.924719999999999</v>
      </c>
      <c r="AL2074" t="str">
        <f>IF(OR(AND(Q2074=Q2075,P2074&gt;0),AND(O2074&gt;0,O2074=O2075)),"duplicate","")</f>
        <v/>
      </c>
      <c r="AM2074" t="s">
        <v>827</v>
      </c>
      <c r="AN2074" t="s">
        <v>827</v>
      </c>
      <c r="AO2074" t="s">
        <v>826</v>
      </c>
      <c r="AP2074" t="s">
        <v>826</v>
      </c>
      <c r="AQ2074" t="s">
        <v>24</v>
      </c>
    </row>
    <row r="2075" spans="1:43" x14ac:dyDescent="0.2">
      <c r="A2075" s="28">
        <v>42924</v>
      </c>
      <c r="B2075" s="1">
        <v>42899</v>
      </c>
      <c r="C2075" s="1" t="str">
        <f>IF(F2075="Kup","6/13/2017",IF(F2075="Sag","6/14/2017",""))</f>
        <v>6/13/2017</v>
      </c>
      <c r="D2075" s="27">
        <f>A2075-B2075</f>
        <v>25</v>
      </c>
      <c r="E2075" s="27">
        <f>A2075-C2075</f>
        <v>25</v>
      </c>
      <c r="F2075" t="s">
        <v>21</v>
      </c>
      <c r="G2075">
        <v>25</v>
      </c>
      <c r="H2075" t="s">
        <v>30</v>
      </c>
      <c r="I2075" s="12" t="s">
        <v>104</v>
      </c>
      <c r="J2075" s="12" t="s">
        <v>981</v>
      </c>
      <c r="K2075" s="3" t="s">
        <v>963</v>
      </c>
      <c r="L2075" s="3" t="s">
        <v>962</v>
      </c>
      <c r="M2075">
        <v>5</v>
      </c>
      <c r="N2075">
        <v>180</v>
      </c>
      <c r="O2075" s="23">
        <v>18.350000000000001</v>
      </c>
      <c r="R2075" t="str">
        <f>IF(Q2075&gt;0,(P2075*(Q2075^2))*(3.14159/6),"")</f>
        <v/>
      </c>
      <c r="S2075" t="s">
        <v>24</v>
      </c>
      <c r="T2075" t="s">
        <v>25</v>
      </c>
      <c r="U2075" t="s">
        <v>26</v>
      </c>
      <c r="V2075" t="s">
        <v>105</v>
      </c>
      <c r="W2075" t="s">
        <v>106</v>
      </c>
      <c r="AA2075" s="12" t="s">
        <v>835</v>
      </c>
      <c r="AB2075" t="str">
        <f>IF(Q2075&gt;0,"yes","no")</f>
        <v>no</v>
      </c>
      <c r="AC2075" t="str">
        <f>IF(O2075&gt;0,"yes","no")</f>
        <v>yes</v>
      </c>
      <c r="AD2075" t="str">
        <f>IF(AH2075="hatch","yes","no")</f>
        <v>no</v>
      </c>
      <c r="AE2075" t="str">
        <f>IF(AH2075="swimup","yes","no")</f>
        <v>no</v>
      </c>
      <c r="AF2075" t="str">
        <f>IF(AH2075="respiration","yes","no")</f>
        <v>no</v>
      </c>
      <c r="AH2075" t="s">
        <v>29</v>
      </c>
      <c r="AI2075">
        <f>IF(O2075&gt;0,(IF(S2075="live",O2075*0.84,IF(S2075="dried.ethanol",O2075*0.8449+2.8227,O2075))),"")</f>
        <v>15.414000000000001</v>
      </c>
      <c r="AL2075" t="str">
        <f>IF(OR(AND(Q2075=Q2076,P2075&gt;0),AND(O2075&gt;0,O2075=O2076)),"duplicate","")</f>
        <v/>
      </c>
      <c r="AM2075" t="s">
        <v>827</v>
      </c>
      <c r="AN2075" t="s">
        <v>827</v>
      </c>
      <c r="AO2075" t="s">
        <v>826</v>
      </c>
      <c r="AP2075" t="s">
        <v>826</v>
      </c>
      <c r="AQ2075" t="s">
        <v>24</v>
      </c>
    </row>
    <row r="2076" spans="1:43" x14ac:dyDescent="0.2">
      <c r="A2076" s="28">
        <v>42924</v>
      </c>
      <c r="B2076" s="1">
        <v>42899</v>
      </c>
      <c r="C2076" s="1" t="str">
        <f>IF(F2076="Kup","6/13/2017",IF(F2076="Sag","6/14/2017",""))</f>
        <v>6/13/2017</v>
      </c>
      <c r="D2076" s="27">
        <f>A2076-B2076</f>
        <v>25</v>
      </c>
      <c r="E2076" s="27">
        <f>A2076-C2076</f>
        <v>25</v>
      </c>
      <c r="F2076" t="s">
        <v>21</v>
      </c>
      <c r="G2076">
        <v>25</v>
      </c>
      <c r="H2076" t="s">
        <v>30</v>
      </c>
      <c r="I2076" s="12" t="s">
        <v>107</v>
      </c>
      <c r="J2076" s="12" t="s">
        <v>982</v>
      </c>
      <c r="K2076" s="3" t="s">
        <v>964</v>
      </c>
      <c r="L2076" s="3" t="s">
        <v>951</v>
      </c>
      <c r="M2076">
        <v>1</v>
      </c>
      <c r="N2076">
        <v>181</v>
      </c>
      <c r="O2076" s="23">
        <v>19.097000000000001</v>
      </c>
      <c r="R2076" t="str">
        <f>IF(Q2076&gt;0,(P2076*(Q2076^2))*(3.14159/6),"")</f>
        <v/>
      </c>
      <c r="S2076" t="s">
        <v>24</v>
      </c>
      <c r="T2076" t="s">
        <v>25</v>
      </c>
      <c r="U2076" t="s">
        <v>26</v>
      </c>
      <c r="V2076" t="s">
        <v>108</v>
      </c>
      <c r="W2076" t="s">
        <v>109</v>
      </c>
      <c r="AA2076" s="12" t="s">
        <v>835</v>
      </c>
      <c r="AB2076" t="str">
        <f>IF(Q2076&gt;0,"yes","no")</f>
        <v>no</v>
      </c>
      <c r="AC2076" t="str">
        <f>IF(O2076&gt;0,"yes","no")</f>
        <v>yes</v>
      </c>
      <c r="AD2076" t="str">
        <f>IF(AH2076="hatch","yes","no")</f>
        <v>no</v>
      </c>
      <c r="AE2076" t="str">
        <f>IF(AH2076="swimup","yes","no")</f>
        <v>no</v>
      </c>
      <c r="AF2076" t="str">
        <f>IF(AH2076="respiration","yes","no")</f>
        <v>no</v>
      </c>
      <c r="AH2076" t="s">
        <v>29</v>
      </c>
      <c r="AI2076">
        <f>IF(O2076&gt;0,(IF(S2076="live",O2076*0.84,IF(S2076="dried.ethanol",O2076*0.8449+2.8227,O2076))),"")</f>
        <v>16.04148</v>
      </c>
      <c r="AL2076" t="str">
        <f>IF(OR(AND(Q2076=Q2077,P2076&gt;0),AND(O2076&gt;0,O2076=O2077)),"duplicate","")</f>
        <v/>
      </c>
      <c r="AM2076" t="s">
        <v>827</v>
      </c>
      <c r="AN2076" t="s">
        <v>827</v>
      </c>
      <c r="AO2076" t="s">
        <v>826</v>
      </c>
      <c r="AP2076" t="s">
        <v>826</v>
      </c>
      <c r="AQ2076" t="s">
        <v>24</v>
      </c>
    </row>
    <row r="2077" spans="1:43" x14ac:dyDescent="0.2">
      <c r="A2077" s="28">
        <v>42924</v>
      </c>
      <c r="B2077" s="1">
        <v>42899</v>
      </c>
      <c r="C2077" s="1" t="str">
        <f>IF(F2077="Kup","6/13/2017",IF(F2077="Sag","6/14/2017",""))</f>
        <v>6/13/2017</v>
      </c>
      <c r="D2077" s="27">
        <f>A2077-B2077</f>
        <v>25</v>
      </c>
      <c r="E2077" s="27">
        <f>A2077-C2077</f>
        <v>25</v>
      </c>
      <c r="F2077" t="s">
        <v>21</v>
      </c>
      <c r="G2077">
        <v>25</v>
      </c>
      <c r="H2077" t="s">
        <v>30</v>
      </c>
      <c r="I2077" s="12" t="s">
        <v>107</v>
      </c>
      <c r="J2077" s="12" t="s">
        <v>982</v>
      </c>
      <c r="K2077" s="3" t="s">
        <v>964</v>
      </c>
      <c r="L2077" s="3" t="s">
        <v>951</v>
      </c>
      <c r="M2077">
        <v>2</v>
      </c>
      <c r="N2077">
        <v>182</v>
      </c>
      <c r="O2077" s="23">
        <v>19.134</v>
      </c>
      <c r="R2077" t="str">
        <f>IF(Q2077&gt;0,(P2077*(Q2077^2))*(3.14159/6),"")</f>
        <v/>
      </c>
      <c r="S2077" t="s">
        <v>24</v>
      </c>
      <c r="T2077" t="s">
        <v>25</v>
      </c>
      <c r="U2077" t="s">
        <v>26</v>
      </c>
      <c r="V2077" t="s">
        <v>108</v>
      </c>
      <c r="W2077" t="s">
        <v>109</v>
      </c>
      <c r="AA2077" s="12" t="s">
        <v>835</v>
      </c>
      <c r="AB2077" t="str">
        <f>IF(Q2077&gt;0,"yes","no")</f>
        <v>no</v>
      </c>
      <c r="AC2077" t="str">
        <f>IF(O2077&gt;0,"yes","no")</f>
        <v>yes</v>
      </c>
      <c r="AD2077" t="str">
        <f>IF(AH2077="hatch","yes","no")</f>
        <v>no</v>
      </c>
      <c r="AE2077" t="str">
        <f>IF(AH2077="swimup","yes","no")</f>
        <v>no</v>
      </c>
      <c r="AF2077" t="str">
        <f>IF(AH2077="respiration","yes","no")</f>
        <v>no</v>
      </c>
      <c r="AH2077" t="s">
        <v>29</v>
      </c>
      <c r="AI2077">
        <f>IF(O2077&gt;0,(IF(S2077="live",O2077*0.84,IF(S2077="dried.ethanol",O2077*0.8449+2.8227,O2077))),"")</f>
        <v>16.072559999999999</v>
      </c>
      <c r="AL2077" t="str">
        <f>IF(OR(AND(Q2077=Q2078,P2077&gt;0),AND(O2077&gt;0,O2077=O2078)),"duplicate","")</f>
        <v/>
      </c>
      <c r="AM2077" t="s">
        <v>827</v>
      </c>
      <c r="AN2077" t="s">
        <v>827</v>
      </c>
      <c r="AO2077" t="s">
        <v>826</v>
      </c>
      <c r="AP2077" t="s">
        <v>826</v>
      </c>
      <c r="AQ2077" t="s">
        <v>24</v>
      </c>
    </row>
    <row r="2078" spans="1:43" x14ac:dyDescent="0.2">
      <c r="A2078" s="28">
        <v>42924</v>
      </c>
      <c r="B2078" s="1">
        <v>42899</v>
      </c>
      <c r="C2078" s="1" t="str">
        <f>IF(F2078="Kup","6/13/2017",IF(F2078="Sag","6/14/2017",""))</f>
        <v>6/13/2017</v>
      </c>
      <c r="D2078" s="27">
        <f>A2078-B2078</f>
        <v>25</v>
      </c>
      <c r="E2078" s="27">
        <f>A2078-C2078</f>
        <v>25</v>
      </c>
      <c r="F2078" t="s">
        <v>21</v>
      </c>
      <c r="G2078">
        <v>25</v>
      </c>
      <c r="H2078" t="s">
        <v>30</v>
      </c>
      <c r="I2078" s="12" t="s">
        <v>107</v>
      </c>
      <c r="J2078" s="12" t="s">
        <v>982</v>
      </c>
      <c r="K2078" s="3" t="s">
        <v>964</v>
      </c>
      <c r="L2078" s="3" t="s">
        <v>951</v>
      </c>
      <c r="M2078">
        <v>3</v>
      </c>
      <c r="N2078">
        <v>183</v>
      </c>
      <c r="O2078" s="23">
        <v>19.335999999999999</v>
      </c>
      <c r="R2078" t="str">
        <f>IF(Q2078&gt;0,(P2078*(Q2078^2))*(3.14159/6),"")</f>
        <v/>
      </c>
      <c r="S2078" t="s">
        <v>24</v>
      </c>
      <c r="T2078" t="s">
        <v>25</v>
      </c>
      <c r="U2078" t="s">
        <v>26</v>
      </c>
      <c r="V2078" t="s">
        <v>108</v>
      </c>
      <c r="W2078" t="s">
        <v>109</v>
      </c>
      <c r="AA2078" s="12" t="s">
        <v>835</v>
      </c>
      <c r="AB2078" t="str">
        <f>IF(Q2078&gt;0,"yes","no")</f>
        <v>no</v>
      </c>
      <c r="AC2078" t="str">
        <f>IF(O2078&gt;0,"yes","no")</f>
        <v>yes</v>
      </c>
      <c r="AD2078" t="str">
        <f>IF(AH2078="hatch","yes","no")</f>
        <v>no</v>
      </c>
      <c r="AE2078" t="str">
        <f>IF(AH2078="swimup","yes","no")</f>
        <v>no</v>
      </c>
      <c r="AF2078" t="str">
        <f>IF(AH2078="respiration","yes","no")</f>
        <v>no</v>
      </c>
      <c r="AH2078" t="s">
        <v>29</v>
      </c>
      <c r="AI2078">
        <f>IF(O2078&gt;0,(IF(S2078="live",O2078*0.84,IF(S2078="dried.ethanol",O2078*0.8449+2.8227,O2078))),"")</f>
        <v>16.242239999999999</v>
      </c>
      <c r="AL2078" t="str">
        <f>IF(OR(AND(Q2078=Q2079,P2078&gt;0),AND(O2078&gt;0,O2078=O2079)),"duplicate","")</f>
        <v/>
      </c>
      <c r="AM2078" t="s">
        <v>827</v>
      </c>
      <c r="AN2078" t="s">
        <v>827</v>
      </c>
      <c r="AO2078" t="s">
        <v>826</v>
      </c>
      <c r="AP2078" t="s">
        <v>826</v>
      </c>
      <c r="AQ2078" t="s">
        <v>24</v>
      </c>
    </row>
    <row r="2079" spans="1:43" x14ac:dyDescent="0.2">
      <c r="A2079" s="28">
        <v>42924</v>
      </c>
      <c r="B2079" s="1">
        <v>42899</v>
      </c>
      <c r="C2079" s="1" t="str">
        <f>IF(F2079="Kup","6/13/2017",IF(F2079="Sag","6/14/2017",""))</f>
        <v>6/13/2017</v>
      </c>
      <c r="D2079" s="27">
        <f>A2079-B2079</f>
        <v>25</v>
      </c>
      <c r="E2079" s="27">
        <f>A2079-C2079</f>
        <v>25</v>
      </c>
      <c r="F2079" t="s">
        <v>21</v>
      </c>
      <c r="G2079">
        <v>25</v>
      </c>
      <c r="H2079" t="s">
        <v>30</v>
      </c>
      <c r="I2079" s="12" t="s">
        <v>107</v>
      </c>
      <c r="J2079" s="12" t="s">
        <v>982</v>
      </c>
      <c r="K2079" s="3" t="s">
        <v>964</v>
      </c>
      <c r="L2079" s="3" t="s">
        <v>951</v>
      </c>
      <c r="M2079">
        <v>4</v>
      </c>
      <c r="N2079">
        <v>184</v>
      </c>
      <c r="O2079" s="23">
        <v>18.850999999999999</v>
      </c>
      <c r="R2079" t="str">
        <f>IF(Q2079&gt;0,(P2079*(Q2079^2))*(3.14159/6),"")</f>
        <v/>
      </c>
      <c r="S2079" t="s">
        <v>24</v>
      </c>
      <c r="T2079" t="s">
        <v>25</v>
      </c>
      <c r="U2079" t="s">
        <v>26</v>
      </c>
      <c r="V2079" t="s">
        <v>108</v>
      </c>
      <c r="W2079" t="s">
        <v>109</v>
      </c>
      <c r="AA2079" s="12" t="s">
        <v>835</v>
      </c>
      <c r="AB2079" t="str">
        <f>IF(Q2079&gt;0,"yes","no")</f>
        <v>no</v>
      </c>
      <c r="AC2079" t="str">
        <f>IF(O2079&gt;0,"yes","no")</f>
        <v>yes</v>
      </c>
      <c r="AD2079" t="str">
        <f>IF(AH2079="hatch","yes","no")</f>
        <v>no</v>
      </c>
      <c r="AE2079" t="str">
        <f>IF(AH2079="swimup","yes","no")</f>
        <v>no</v>
      </c>
      <c r="AF2079" t="str">
        <f>IF(AH2079="respiration","yes","no")</f>
        <v>no</v>
      </c>
      <c r="AH2079" t="s">
        <v>29</v>
      </c>
      <c r="AI2079">
        <f>IF(O2079&gt;0,(IF(S2079="live",O2079*0.84,IF(S2079="dried.ethanol",O2079*0.8449+2.8227,O2079))),"")</f>
        <v>15.834839999999998</v>
      </c>
      <c r="AL2079" t="str">
        <f>IF(OR(AND(Q2079=Q2080,P2079&gt;0),AND(O2079&gt;0,O2079=O2080)),"duplicate","")</f>
        <v/>
      </c>
      <c r="AM2079" t="s">
        <v>827</v>
      </c>
      <c r="AN2079" t="s">
        <v>827</v>
      </c>
      <c r="AO2079" t="s">
        <v>826</v>
      </c>
      <c r="AP2079" t="s">
        <v>826</v>
      </c>
      <c r="AQ2079" t="s">
        <v>24</v>
      </c>
    </row>
    <row r="2080" spans="1:43" x14ac:dyDescent="0.2">
      <c r="A2080" s="28">
        <v>42924</v>
      </c>
      <c r="B2080" s="1">
        <v>42899</v>
      </c>
      <c r="C2080" s="1" t="str">
        <f>IF(F2080="Kup","6/13/2017",IF(F2080="Sag","6/14/2017",""))</f>
        <v>6/13/2017</v>
      </c>
      <c r="D2080" s="27">
        <f>A2080-B2080</f>
        <v>25</v>
      </c>
      <c r="E2080" s="27">
        <f>A2080-C2080</f>
        <v>25</v>
      </c>
      <c r="F2080" t="s">
        <v>21</v>
      </c>
      <c r="G2080">
        <v>25</v>
      </c>
      <c r="H2080" t="s">
        <v>30</v>
      </c>
      <c r="I2080" s="12" t="s">
        <v>107</v>
      </c>
      <c r="J2080" s="12" t="s">
        <v>982</v>
      </c>
      <c r="K2080" s="3" t="s">
        <v>964</v>
      </c>
      <c r="L2080" s="3" t="s">
        <v>951</v>
      </c>
      <c r="M2080">
        <v>5</v>
      </c>
      <c r="N2080">
        <v>185</v>
      </c>
      <c r="O2080" s="23">
        <v>18.213999999999999</v>
      </c>
      <c r="R2080" t="str">
        <f>IF(Q2080&gt;0,(P2080*(Q2080^2))*(3.14159/6),"")</f>
        <v/>
      </c>
      <c r="S2080" t="s">
        <v>24</v>
      </c>
      <c r="T2080" t="s">
        <v>25</v>
      </c>
      <c r="U2080" t="s">
        <v>26</v>
      </c>
      <c r="V2080" t="s">
        <v>108</v>
      </c>
      <c r="W2080" t="s">
        <v>109</v>
      </c>
      <c r="AA2080" s="12" t="s">
        <v>835</v>
      </c>
      <c r="AB2080" t="str">
        <f>IF(Q2080&gt;0,"yes","no")</f>
        <v>no</v>
      </c>
      <c r="AC2080" t="str">
        <f>IF(O2080&gt;0,"yes","no")</f>
        <v>yes</v>
      </c>
      <c r="AD2080" t="str">
        <f>IF(AH2080="hatch","yes","no")</f>
        <v>no</v>
      </c>
      <c r="AE2080" t="str">
        <f>IF(AH2080="swimup","yes","no")</f>
        <v>no</v>
      </c>
      <c r="AF2080" t="str">
        <f>IF(AH2080="respiration","yes","no")</f>
        <v>no</v>
      </c>
      <c r="AH2080" t="s">
        <v>29</v>
      </c>
      <c r="AI2080">
        <f>IF(O2080&gt;0,(IF(S2080="live",O2080*0.84,IF(S2080="dried.ethanol",O2080*0.8449+2.8227,O2080))),"")</f>
        <v>15.299759999999999</v>
      </c>
      <c r="AL2080" t="str">
        <f>IF(OR(AND(Q2080=Q2081,P2080&gt;0),AND(O2080&gt;0,O2080=O2081)),"duplicate","")</f>
        <v/>
      </c>
      <c r="AM2080" t="s">
        <v>827</v>
      </c>
      <c r="AN2080" t="s">
        <v>827</v>
      </c>
      <c r="AO2080" t="s">
        <v>826</v>
      </c>
      <c r="AP2080" t="s">
        <v>826</v>
      </c>
      <c r="AQ2080" t="s">
        <v>24</v>
      </c>
    </row>
    <row r="2081" spans="1:43" x14ac:dyDescent="0.2">
      <c r="A2081" s="28">
        <v>42924</v>
      </c>
      <c r="B2081" s="1">
        <v>42899</v>
      </c>
      <c r="C2081" s="1" t="str">
        <f>IF(F2081="Kup","6/13/2017",IF(F2081="Sag","6/14/2017",""))</f>
        <v>6/13/2017</v>
      </c>
      <c r="D2081" s="27">
        <f>A2081-B2081</f>
        <v>25</v>
      </c>
      <c r="E2081" s="27">
        <f>A2081-C2081</f>
        <v>25</v>
      </c>
      <c r="F2081" t="s">
        <v>21</v>
      </c>
      <c r="G2081">
        <v>25</v>
      </c>
      <c r="H2081" t="s">
        <v>30</v>
      </c>
      <c r="I2081" s="12" t="s">
        <v>39</v>
      </c>
      <c r="J2081" s="12" t="s">
        <v>983</v>
      </c>
      <c r="K2081" s="3" t="s">
        <v>965</v>
      </c>
      <c r="L2081" s="3" t="s">
        <v>951</v>
      </c>
      <c r="M2081">
        <v>1</v>
      </c>
      <c r="N2081">
        <v>186</v>
      </c>
      <c r="O2081" s="23">
        <v>19.146000000000001</v>
      </c>
      <c r="R2081" t="str">
        <f>IF(Q2081&gt;0,(P2081*(Q2081^2))*(3.14159/6),"")</f>
        <v/>
      </c>
      <c r="S2081" t="s">
        <v>24</v>
      </c>
      <c r="T2081" t="s">
        <v>25</v>
      </c>
      <c r="U2081" t="s">
        <v>26</v>
      </c>
      <c r="V2081" t="s">
        <v>110</v>
      </c>
      <c r="W2081" t="s">
        <v>111</v>
      </c>
      <c r="AA2081" s="12" t="s">
        <v>835</v>
      </c>
      <c r="AB2081" t="str">
        <f>IF(Q2081&gt;0,"yes","no")</f>
        <v>no</v>
      </c>
      <c r="AC2081" t="str">
        <f>IF(O2081&gt;0,"yes","no")</f>
        <v>yes</v>
      </c>
      <c r="AD2081" t="str">
        <f>IF(AH2081="hatch","yes","no")</f>
        <v>no</v>
      </c>
      <c r="AE2081" t="str">
        <f>IF(AH2081="swimup","yes","no")</f>
        <v>no</v>
      </c>
      <c r="AF2081" t="str">
        <f>IF(AH2081="respiration","yes","no")</f>
        <v>no</v>
      </c>
      <c r="AH2081" t="s">
        <v>29</v>
      </c>
      <c r="AI2081">
        <f>IF(O2081&gt;0,(IF(S2081="live",O2081*0.84,IF(S2081="dried.ethanol",O2081*0.8449+2.8227,O2081))),"")</f>
        <v>16.082640000000001</v>
      </c>
      <c r="AL2081" t="str">
        <f>IF(OR(AND(Q2081=Q2082,P2081&gt;0),AND(O2081&gt;0,O2081=O2082)),"duplicate","")</f>
        <v/>
      </c>
      <c r="AM2081" t="s">
        <v>827</v>
      </c>
      <c r="AN2081" t="s">
        <v>827</v>
      </c>
      <c r="AO2081" t="s">
        <v>826</v>
      </c>
      <c r="AP2081" t="s">
        <v>826</v>
      </c>
      <c r="AQ2081" t="s">
        <v>24</v>
      </c>
    </row>
    <row r="2082" spans="1:43" x14ac:dyDescent="0.2">
      <c r="A2082" s="28">
        <v>42924</v>
      </c>
      <c r="B2082" s="1">
        <v>42899</v>
      </c>
      <c r="C2082" s="1" t="str">
        <f>IF(F2082="Kup","6/13/2017",IF(F2082="Sag","6/14/2017",""))</f>
        <v>6/13/2017</v>
      </c>
      <c r="D2082" s="27">
        <f>A2082-B2082</f>
        <v>25</v>
      </c>
      <c r="E2082" s="27">
        <f>A2082-C2082</f>
        <v>25</v>
      </c>
      <c r="F2082" t="s">
        <v>21</v>
      </c>
      <c r="G2082">
        <v>25</v>
      </c>
      <c r="H2082" t="s">
        <v>30</v>
      </c>
      <c r="I2082" s="12" t="s">
        <v>39</v>
      </c>
      <c r="J2082" s="12" t="s">
        <v>983</v>
      </c>
      <c r="K2082" s="3" t="s">
        <v>965</v>
      </c>
      <c r="L2082" s="3" t="s">
        <v>951</v>
      </c>
      <c r="M2082">
        <v>2</v>
      </c>
      <c r="N2082">
        <v>187</v>
      </c>
      <c r="O2082" s="23">
        <v>18.291</v>
      </c>
      <c r="R2082" t="str">
        <f>IF(Q2082&gt;0,(P2082*(Q2082^2))*(3.14159/6),"")</f>
        <v/>
      </c>
      <c r="S2082" t="s">
        <v>24</v>
      </c>
      <c r="T2082" t="s">
        <v>25</v>
      </c>
      <c r="U2082" t="s">
        <v>26</v>
      </c>
      <c r="V2082" t="s">
        <v>110</v>
      </c>
      <c r="W2082" t="s">
        <v>111</v>
      </c>
      <c r="AA2082" s="12" t="s">
        <v>835</v>
      </c>
      <c r="AB2082" t="str">
        <f>IF(Q2082&gt;0,"yes","no")</f>
        <v>no</v>
      </c>
      <c r="AC2082" t="str">
        <f>IF(O2082&gt;0,"yes","no")</f>
        <v>yes</v>
      </c>
      <c r="AD2082" t="str">
        <f>IF(AH2082="hatch","yes","no")</f>
        <v>no</v>
      </c>
      <c r="AE2082" t="str">
        <f>IF(AH2082="swimup","yes","no")</f>
        <v>no</v>
      </c>
      <c r="AF2082" t="str">
        <f>IF(AH2082="respiration","yes","no")</f>
        <v>no</v>
      </c>
      <c r="AH2082" t="s">
        <v>29</v>
      </c>
      <c r="AI2082">
        <f>IF(O2082&gt;0,(IF(S2082="live",O2082*0.84,IF(S2082="dried.ethanol",O2082*0.8449+2.8227,O2082))),"")</f>
        <v>15.36444</v>
      </c>
      <c r="AL2082" t="str">
        <f>IF(OR(AND(Q2082=Q2083,P2082&gt;0),AND(O2082&gt;0,O2082=O2083)),"duplicate","")</f>
        <v/>
      </c>
      <c r="AM2082" t="s">
        <v>827</v>
      </c>
      <c r="AN2082" t="s">
        <v>827</v>
      </c>
      <c r="AO2082" t="s">
        <v>826</v>
      </c>
      <c r="AP2082" t="s">
        <v>826</v>
      </c>
      <c r="AQ2082" t="s">
        <v>24</v>
      </c>
    </row>
    <row r="2083" spans="1:43" x14ac:dyDescent="0.2">
      <c r="A2083" s="28">
        <v>42924</v>
      </c>
      <c r="B2083" s="1">
        <v>42899</v>
      </c>
      <c r="C2083" s="1" t="str">
        <f>IF(F2083="Kup","6/13/2017",IF(F2083="Sag","6/14/2017",""))</f>
        <v>6/13/2017</v>
      </c>
      <c r="D2083" s="27">
        <f>A2083-B2083</f>
        <v>25</v>
      </c>
      <c r="E2083" s="27">
        <f>A2083-C2083</f>
        <v>25</v>
      </c>
      <c r="F2083" t="s">
        <v>21</v>
      </c>
      <c r="G2083">
        <v>25</v>
      </c>
      <c r="H2083" t="s">
        <v>30</v>
      </c>
      <c r="I2083" s="12" t="s">
        <v>39</v>
      </c>
      <c r="J2083" s="12" t="s">
        <v>983</v>
      </c>
      <c r="K2083" s="3" t="s">
        <v>965</v>
      </c>
      <c r="L2083" s="3" t="s">
        <v>951</v>
      </c>
      <c r="M2083">
        <v>3</v>
      </c>
      <c r="N2083">
        <v>188</v>
      </c>
      <c r="O2083" s="23">
        <v>19.702000000000002</v>
      </c>
      <c r="R2083" t="str">
        <f>IF(Q2083&gt;0,(P2083*(Q2083^2))*(3.14159/6),"")</f>
        <v/>
      </c>
      <c r="S2083" t="s">
        <v>24</v>
      </c>
      <c r="T2083" t="s">
        <v>25</v>
      </c>
      <c r="U2083" t="s">
        <v>26</v>
      </c>
      <c r="V2083" t="s">
        <v>110</v>
      </c>
      <c r="W2083" t="s">
        <v>111</v>
      </c>
      <c r="AA2083" s="12" t="s">
        <v>835</v>
      </c>
      <c r="AB2083" t="str">
        <f>IF(Q2083&gt;0,"yes","no")</f>
        <v>no</v>
      </c>
      <c r="AC2083" t="str">
        <f>IF(O2083&gt;0,"yes","no")</f>
        <v>yes</v>
      </c>
      <c r="AD2083" t="str">
        <f>IF(AH2083="hatch","yes","no")</f>
        <v>no</v>
      </c>
      <c r="AE2083" t="str">
        <f>IF(AH2083="swimup","yes","no")</f>
        <v>no</v>
      </c>
      <c r="AF2083" t="str">
        <f>IF(AH2083="respiration","yes","no")</f>
        <v>no</v>
      </c>
      <c r="AH2083" t="s">
        <v>29</v>
      </c>
      <c r="AI2083">
        <f>IF(O2083&gt;0,(IF(S2083="live",O2083*0.84,IF(S2083="dried.ethanol",O2083*0.8449+2.8227,O2083))),"")</f>
        <v>16.549680000000002</v>
      </c>
      <c r="AL2083" t="str">
        <f>IF(OR(AND(Q2083=Q2084,P2083&gt;0),AND(O2083&gt;0,O2083=O2084)),"duplicate","")</f>
        <v/>
      </c>
      <c r="AM2083" t="s">
        <v>827</v>
      </c>
      <c r="AN2083" t="s">
        <v>827</v>
      </c>
      <c r="AO2083" t="s">
        <v>826</v>
      </c>
      <c r="AP2083" t="s">
        <v>826</v>
      </c>
      <c r="AQ2083" t="s">
        <v>24</v>
      </c>
    </row>
    <row r="2084" spans="1:43" x14ac:dyDescent="0.2">
      <c r="A2084" s="28">
        <v>42924</v>
      </c>
      <c r="B2084" s="1">
        <v>42899</v>
      </c>
      <c r="C2084" s="1" t="str">
        <f>IF(F2084="Kup","6/13/2017",IF(F2084="Sag","6/14/2017",""))</f>
        <v>6/13/2017</v>
      </c>
      <c r="D2084" s="27">
        <f>A2084-B2084</f>
        <v>25</v>
      </c>
      <c r="E2084" s="27">
        <f>A2084-C2084</f>
        <v>25</v>
      </c>
      <c r="F2084" t="s">
        <v>21</v>
      </c>
      <c r="G2084">
        <v>25</v>
      </c>
      <c r="H2084" t="s">
        <v>30</v>
      </c>
      <c r="I2084" s="12" t="s">
        <v>39</v>
      </c>
      <c r="J2084" s="12" t="s">
        <v>983</v>
      </c>
      <c r="K2084" s="3" t="s">
        <v>965</v>
      </c>
      <c r="L2084" s="3" t="s">
        <v>951</v>
      </c>
      <c r="M2084">
        <v>4</v>
      </c>
      <c r="N2084">
        <v>189</v>
      </c>
      <c r="O2084" s="23">
        <v>18.295999999999999</v>
      </c>
      <c r="R2084" t="str">
        <f>IF(Q2084&gt;0,(P2084*(Q2084^2))*(3.14159/6),"")</f>
        <v/>
      </c>
      <c r="S2084" t="s">
        <v>24</v>
      </c>
      <c r="T2084" t="s">
        <v>25</v>
      </c>
      <c r="U2084" t="s">
        <v>26</v>
      </c>
      <c r="V2084" t="s">
        <v>110</v>
      </c>
      <c r="W2084" t="s">
        <v>111</v>
      </c>
      <c r="AA2084" s="12" t="s">
        <v>835</v>
      </c>
      <c r="AB2084" t="str">
        <f>IF(Q2084&gt;0,"yes","no")</f>
        <v>no</v>
      </c>
      <c r="AC2084" t="str">
        <f>IF(O2084&gt;0,"yes","no")</f>
        <v>yes</v>
      </c>
      <c r="AD2084" t="str">
        <f>IF(AH2084="hatch","yes","no")</f>
        <v>no</v>
      </c>
      <c r="AE2084" t="str">
        <f>IF(AH2084="swimup","yes","no")</f>
        <v>no</v>
      </c>
      <c r="AF2084" t="str">
        <f>IF(AH2084="respiration","yes","no")</f>
        <v>no</v>
      </c>
      <c r="AH2084" t="s">
        <v>29</v>
      </c>
      <c r="AI2084">
        <f>IF(O2084&gt;0,(IF(S2084="live",O2084*0.84,IF(S2084="dried.ethanol",O2084*0.8449+2.8227,O2084))),"")</f>
        <v>15.368639999999999</v>
      </c>
      <c r="AL2084" t="str">
        <f>IF(OR(AND(Q2084=Q2085,P2084&gt;0),AND(O2084&gt;0,O2084=O2085)),"duplicate","")</f>
        <v/>
      </c>
      <c r="AM2084" t="s">
        <v>827</v>
      </c>
      <c r="AN2084" t="s">
        <v>827</v>
      </c>
      <c r="AO2084" t="s">
        <v>826</v>
      </c>
      <c r="AP2084" t="s">
        <v>826</v>
      </c>
      <c r="AQ2084" t="s">
        <v>24</v>
      </c>
    </row>
    <row r="2085" spans="1:43" x14ac:dyDescent="0.2">
      <c r="A2085" s="28">
        <v>42924</v>
      </c>
      <c r="B2085" s="1">
        <v>42899</v>
      </c>
      <c r="C2085" s="1" t="str">
        <f>IF(F2085="Kup","6/13/2017",IF(F2085="Sag","6/14/2017",""))</f>
        <v>6/13/2017</v>
      </c>
      <c r="D2085" s="27">
        <f>A2085-B2085</f>
        <v>25</v>
      </c>
      <c r="E2085" s="27">
        <f>A2085-C2085</f>
        <v>25</v>
      </c>
      <c r="F2085" t="s">
        <v>21</v>
      </c>
      <c r="G2085">
        <v>25</v>
      </c>
      <c r="H2085" t="s">
        <v>30</v>
      </c>
      <c r="I2085" s="12" t="s">
        <v>39</v>
      </c>
      <c r="J2085" s="12" t="s">
        <v>983</v>
      </c>
      <c r="K2085" s="3" t="s">
        <v>965</v>
      </c>
      <c r="L2085" s="3" t="s">
        <v>951</v>
      </c>
      <c r="M2085">
        <v>5</v>
      </c>
      <c r="N2085">
        <v>190</v>
      </c>
      <c r="O2085" s="23">
        <v>17.966999999999999</v>
      </c>
      <c r="R2085" t="str">
        <f>IF(Q2085&gt;0,(P2085*(Q2085^2))*(3.14159/6),"")</f>
        <v/>
      </c>
      <c r="S2085" t="s">
        <v>24</v>
      </c>
      <c r="T2085" t="s">
        <v>25</v>
      </c>
      <c r="U2085" t="s">
        <v>26</v>
      </c>
      <c r="V2085" t="s">
        <v>110</v>
      </c>
      <c r="W2085" t="s">
        <v>111</v>
      </c>
      <c r="AA2085" s="12" t="s">
        <v>835</v>
      </c>
      <c r="AB2085" t="str">
        <f>IF(Q2085&gt;0,"yes","no")</f>
        <v>no</v>
      </c>
      <c r="AC2085" t="str">
        <f>IF(O2085&gt;0,"yes","no")</f>
        <v>yes</v>
      </c>
      <c r="AD2085" t="str">
        <f>IF(AH2085="hatch","yes","no")</f>
        <v>no</v>
      </c>
      <c r="AE2085" t="str">
        <f>IF(AH2085="swimup","yes","no")</f>
        <v>no</v>
      </c>
      <c r="AF2085" t="str">
        <f>IF(AH2085="respiration","yes","no")</f>
        <v>no</v>
      </c>
      <c r="AH2085" t="s">
        <v>29</v>
      </c>
      <c r="AI2085">
        <f>IF(O2085&gt;0,(IF(S2085="live",O2085*0.84,IF(S2085="dried.ethanol",O2085*0.8449+2.8227,O2085))),"")</f>
        <v>15.092279999999999</v>
      </c>
      <c r="AL2085" t="str">
        <f>IF(OR(AND(Q2085=Q2086,P2085&gt;0),AND(O2085&gt;0,O2085=O2086)),"duplicate","")</f>
        <v/>
      </c>
      <c r="AM2085" t="s">
        <v>827</v>
      </c>
      <c r="AN2085" t="s">
        <v>827</v>
      </c>
      <c r="AO2085" t="s">
        <v>826</v>
      </c>
      <c r="AP2085" t="s">
        <v>826</v>
      </c>
      <c r="AQ2085" t="s">
        <v>24</v>
      </c>
    </row>
    <row r="2086" spans="1:43" x14ac:dyDescent="0.2">
      <c r="A2086" s="28">
        <v>42924</v>
      </c>
      <c r="B2086" s="1">
        <v>42899</v>
      </c>
      <c r="C2086" s="1" t="str">
        <f>IF(F2086="Kup","6/13/2017",IF(F2086="Sag","6/14/2017",""))</f>
        <v>6/13/2017</v>
      </c>
      <c r="D2086" s="27">
        <f>A2086-B2086</f>
        <v>25</v>
      </c>
      <c r="E2086" s="27">
        <f>A2086-C2086</f>
        <v>25</v>
      </c>
      <c r="F2086" t="s">
        <v>21</v>
      </c>
      <c r="G2086">
        <v>25</v>
      </c>
      <c r="H2086" t="s">
        <v>30</v>
      </c>
      <c r="I2086" s="12" t="s">
        <v>112</v>
      </c>
      <c r="J2086" s="12" t="s">
        <v>984</v>
      </c>
      <c r="K2086" s="3" t="s">
        <v>966</v>
      </c>
      <c r="L2086" s="3" t="s">
        <v>946</v>
      </c>
      <c r="M2086">
        <v>1</v>
      </c>
      <c r="N2086">
        <v>216</v>
      </c>
      <c r="O2086" s="23">
        <v>17.789000000000001</v>
      </c>
      <c r="R2086" t="str">
        <f>IF(Q2086&gt;0,(P2086*(Q2086^2))*(3.14159/6),"")</f>
        <v/>
      </c>
      <c r="S2086" t="s">
        <v>24</v>
      </c>
      <c r="T2086" t="s">
        <v>25</v>
      </c>
      <c r="U2086" t="s">
        <v>26</v>
      </c>
      <c r="V2086" t="s">
        <v>113</v>
      </c>
      <c r="W2086" t="s">
        <v>114</v>
      </c>
      <c r="AA2086" s="12" t="s">
        <v>835</v>
      </c>
      <c r="AB2086" t="str">
        <f>IF(Q2086&gt;0,"yes","no")</f>
        <v>no</v>
      </c>
      <c r="AC2086" t="str">
        <f>IF(O2086&gt;0,"yes","no")</f>
        <v>yes</v>
      </c>
      <c r="AD2086" t="str">
        <f>IF(AH2086="hatch","yes","no")</f>
        <v>no</v>
      </c>
      <c r="AE2086" t="str">
        <f>IF(AH2086="swimup","yes","no")</f>
        <v>no</v>
      </c>
      <c r="AF2086" t="str">
        <f>IF(AH2086="respiration","yes","no")</f>
        <v>no</v>
      </c>
      <c r="AH2086" t="s">
        <v>29</v>
      </c>
      <c r="AI2086">
        <f>IF(O2086&gt;0,(IF(S2086="live",O2086*0.84,IF(S2086="dried.ethanol",O2086*0.8449+2.8227,O2086))),"")</f>
        <v>14.94276</v>
      </c>
      <c r="AL2086" t="str">
        <f>IF(OR(AND(Q2086=Q2087,P2086&gt;0),AND(O2086&gt;0,O2086=O2087)),"duplicate","")</f>
        <v/>
      </c>
      <c r="AM2086" t="s">
        <v>827</v>
      </c>
      <c r="AN2086" t="s">
        <v>827</v>
      </c>
      <c r="AO2086" t="s">
        <v>826</v>
      </c>
      <c r="AP2086" t="s">
        <v>826</v>
      </c>
      <c r="AQ2086" t="s">
        <v>24</v>
      </c>
    </row>
    <row r="2087" spans="1:43" x14ac:dyDescent="0.2">
      <c r="A2087" s="28">
        <v>42924</v>
      </c>
      <c r="B2087" s="1">
        <v>42899</v>
      </c>
      <c r="C2087" s="1" t="str">
        <f>IF(F2087="Kup","6/13/2017",IF(F2087="Sag","6/14/2017",""))</f>
        <v>6/13/2017</v>
      </c>
      <c r="D2087" s="27">
        <f>A2087-B2087</f>
        <v>25</v>
      </c>
      <c r="E2087" s="27">
        <f>A2087-C2087</f>
        <v>25</v>
      </c>
      <c r="F2087" t="s">
        <v>21</v>
      </c>
      <c r="G2087">
        <v>25</v>
      </c>
      <c r="H2087" t="s">
        <v>30</v>
      </c>
      <c r="I2087" s="12" t="s">
        <v>112</v>
      </c>
      <c r="J2087" s="12" t="s">
        <v>984</v>
      </c>
      <c r="K2087" s="3" t="s">
        <v>966</v>
      </c>
      <c r="L2087" s="3" t="s">
        <v>946</v>
      </c>
      <c r="M2087">
        <v>2</v>
      </c>
      <c r="N2087">
        <v>217</v>
      </c>
      <c r="O2087" s="23">
        <v>18.056999999999999</v>
      </c>
      <c r="R2087" t="str">
        <f>IF(Q2087&gt;0,(P2087*(Q2087^2))*(3.14159/6),"")</f>
        <v/>
      </c>
      <c r="S2087" t="s">
        <v>24</v>
      </c>
      <c r="T2087" t="s">
        <v>25</v>
      </c>
      <c r="U2087" t="s">
        <v>26</v>
      </c>
      <c r="V2087" t="s">
        <v>113</v>
      </c>
      <c r="W2087" t="s">
        <v>114</v>
      </c>
      <c r="AA2087" s="12" t="s">
        <v>835</v>
      </c>
      <c r="AB2087" t="str">
        <f>IF(Q2087&gt;0,"yes","no")</f>
        <v>no</v>
      </c>
      <c r="AC2087" t="str">
        <f>IF(O2087&gt;0,"yes","no")</f>
        <v>yes</v>
      </c>
      <c r="AD2087" t="str">
        <f>IF(AH2087="hatch","yes","no")</f>
        <v>no</v>
      </c>
      <c r="AE2087" t="str">
        <f>IF(AH2087="swimup","yes","no")</f>
        <v>no</v>
      </c>
      <c r="AF2087" t="str">
        <f>IF(AH2087="respiration","yes","no")</f>
        <v>no</v>
      </c>
      <c r="AH2087" t="s">
        <v>29</v>
      </c>
      <c r="AI2087">
        <f>IF(O2087&gt;0,(IF(S2087="live",O2087*0.84,IF(S2087="dried.ethanol",O2087*0.8449+2.8227,O2087))),"")</f>
        <v>15.167879999999998</v>
      </c>
      <c r="AL2087" t="str">
        <f>IF(OR(AND(Q2087=Q2088,P2087&gt;0),AND(O2087&gt;0,O2087=O2088)),"duplicate","")</f>
        <v/>
      </c>
      <c r="AM2087" t="s">
        <v>827</v>
      </c>
      <c r="AN2087" t="s">
        <v>827</v>
      </c>
      <c r="AO2087" t="s">
        <v>826</v>
      </c>
      <c r="AP2087" t="s">
        <v>826</v>
      </c>
      <c r="AQ2087" t="s">
        <v>24</v>
      </c>
    </row>
    <row r="2088" spans="1:43" x14ac:dyDescent="0.2">
      <c r="A2088" s="28">
        <v>42924</v>
      </c>
      <c r="B2088" s="1">
        <v>42899</v>
      </c>
      <c r="C2088" s="1" t="str">
        <f>IF(F2088="Kup","6/13/2017",IF(F2088="Sag","6/14/2017",""))</f>
        <v>6/13/2017</v>
      </c>
      <c r="D2088" s="27">
        <f>A2088-B2088</f>
        <v>25</v>
      </c>
      <c r="E2088" s="27">
        <f>A2088-C2088</f>
        <v>25</v>
      </c>
      <c r="F2088" t="s">
        <v>21</v>
      </c>
      <c r="G2088">
        <v>25</v>
      </c>
      <c r="H2088" t="s">
        <v>30</v>
      </c>
      <c r="I2088" s="12" t="s">
        <v>112</v>
      </c>
      <c r="J2088" s="12" t="s">
        <v>984</v>
      </c>
      <c r="K2088" s="3" t="s">
        <v>966</v>
      </c>
      <c r="L2088" s="3" t="s">
        <v>946</v>
      </c>
      <c r="M2088">
        <v>3</v>
      </c>
      <c r="N2088">
        <v>218</v>
      </c>
      <c r="O2088" s="23">
        <v>17.289000000000001</v>
      </c>
      <c r="R2088" t="str">
        <f>IF(Q2088&gt;0,(P2088*(Q2088^2))*(3.14159/6),"")</f>
        <v/>
      </c>
      <c r="S2088" t="s">
        <v>24</v>
      </c>
      <c r="T2088" t="s">
        <v>25</v>
      </c>
      <c r="U2088" t="s">
        <v>26</v>
      </c>
      <c r="V2088" t="s">
        <v>113</v>
      </c>
      <c r="W2088" t="s">
        <v>114</v>
      </c>
      <c r="AA2088" s="12" t="s">
        <v>835</v>
      </c>
      <c r="AB2088" t="str">
        <f>IF(Q2088&gt;0,"yes","no")</f>
        <v>no</v>
      </c>
      <c r="AC2088" t="str">
        <f>IF(O2088&gt;0,"yes","no")</f>
        <v>yes</v>
      </c>
      <c r="AD2088" t="str">
        <f>IF(AH2088="hatch","yes","no")</f>
        <v>no</v>
      </c>
      <c r="AE2088" t="str">
        <f>IF(AH2088="swimup","yes","no")</f>
        <v>no</v>
      </c>
      <c r="AF2088" t="str">
        <f>IF(AH2088="respiration","yes","no")</f>
        <v>no</v>
      </c>
      <c r="AH2088" t="s">
        <v>29</v>
      </c>
      <c r="AI2088">
        <f>IF(O2088&gt;0,(IF(S2088="live",O2088*0.84,IF(S2088="dried.ethanol",O2088*0.8449+2.8227,O2088))),"")</f>
        <v>14.52276</v>
      </c>
      <c r="AL2088" t="str">
        <f>IF(OR(AND(Q2088=Q2089,P2088&gt;0),AND(O2088&gt;0,O2088=O2089)),"duplicate","")</f>
        <v/>
      </c>
      <c r="AM2088" t="s">
        <v>827</v>
      </c>
      <c r="AN2088" t="s">
        <v>827</v>
      </c>
      <c r="AO2088" t="s">
        <v>826</v>
      </c>
      <c r="AP2088" t="s">
        <v>826</v>
      </c>
      <c r="AQ2088" t="s">
        <v>24</v>
      </c>
    </row>
    <row r="2089" spans="1:43" x14ac:dyDescent="0.2">
      <c r="A2089" s="28">
        <v>42924</v>
      </c>
      <c r="B2089" s="1">
        <v>42899</v>
      </c>
      <c r="C2089" s="1" t="str">
        <f>IF(F2089="Kup","6/13/2017",IF(F2089="Sag","6/14/2017",""))</f>
        <v>6/13/2017</v>
      </c>
      <c r="D2089" s="27">
        <f>A2089-B2089</f>
        <v>25</v>
      </c>
      <c r="E2089" s="27">
        <f>A2089-C2089</f>
        <v>25</v>
      </c>
      <c r="F2089" t="s">
        <v>21</v>
      </c>
      <c r="G2089">
        <v>25</v>
      </c>
      <c r="H2089" t="s">
        <v>30</v>
      </c>
      <c r="I2089" s="12" t="s">
        <v>112</v>
      </c>
      <c r="J2089" s="12" t="s">
        <v>984</v>
      </c>
      <c r="K2089" s="3" t="s">
        <v>966</v>
      </c>
      <c r="L2089" s="3" t="s">
        <v>946</v>
      </c>
      <c r="M2089">
        <v>4</v>
      </c>
      <c r="N2089">
        <v>219</v>
      </c>
      <c r="O2089" s="23">
        <v>18.837</v>
      </c>
      <c r="R2089" t="str">
        <f>IF(Q2089&gt;0,(P2089*(Q2089^2))*(3.14159/6),"")</f>
        <v/>
      </c>
      <c r="S2089" t="s">
        <v>24</v>
      </c>
      <c r="T2089" t="s">
        <v>25</v>
      </c>
      <c r="U2089" t="s">
        <v>26</v>
      </c>
      <c r="V2089" t="s">
        <v>113</v>
      </c>
      <c r="W2089" t="s">
        <v>114</v>
      </c>
      <c r="AA2089" s="12" t="s">
        <v>835</v>
      </c>
      <c r="AB2089" t="str">
        <f>IF(Q2089&gt;0,"yes","no")</f>
        <v>no</v>
      </c>
      <c r="AC2089" t="str">
        <f>IF(O2089&gt;0,"yes","no")</f>
        <v>yes</v>
      </c>
      <c r="AD2089" t="str">
        <f>IF(AH2089="hatch","yes","no")</f>
        <v>no</v>
      </c>
      <c r="AE2089" t="str">
        <f>IF(AH2089="swimup","yes","no")</f>
        <v>no</v>
      </c>
      <c r="AF2089" t="str">
        <f>IF(AH2089="respiration","yes","no")</f>
        <v>no</v>
      </c>
      <c r="AH2089" t="s">
        <v>29</v>
      </c>
      <c r="AI2089">
        <f>IF(O2089&gt;0,(IF(S2089="live",O2089*0.84,IF(S2089="dried.ethanol",O2089*0.8449+2.8227,O2089))),"")</f>
        <v>15.823079999999999</v>
      </c>
      <c r="AL2089" t="str">
        <f>IF(OR(AND(Q2089=Q2090,P2089&gt;0),AND(O2089&gt;0,O2089=O2090)),"duplicate","")</f>
        <v/>
      </c>
      <c r="AM2089" t="s">
        <v>827</v>
      </c>
      <c r="AN2089" t="s">
        <v>827</v>
      </c>
      <c r="AO2089" t="s">
        <v>826</v>
      </c>
      <c r="AP2089" t="s">
        <v>826</v>
      </c>
      <c r="AQ2089" t="s">
        <v>24</v>
      </c>
    </row>
    <row r="2090" spans="1:43" x14ac:dyDescent="0.2">
      <c r="A2090" s="28">
        <v>42924</v>
      </c>
      <c r="B2090" s="1">
        <v>42899</v>
      </c>
      <c r="C2090" s="1" t="str">
        <f>IF(F2090="Kup","6/13/2017",IF(F2090="Sag","6/14/2017",""))</f>
        <v>6/13/2017</v>
      </c>
      <c r="D2090" s="27">
        <f>A2090-B2090</f>
        <v>25</v>
      </c>
      <c r="E2090" s="27">
        <f>A2090-C2090</f>
        <v>25</v>
      </c>
      <c r="F2090" t="s">
        <v>21</v>
      </c>
      <c r="G2090">
        <v>25</v>
      </c>
      <c r="H2090" t="s">
        <v>30</v>
      </c>
      <c r="I2090" s="12" t="s">
        <v>112</v>
      </c>
      <c r="J2090" s="12" t="s">
        <v>984</v>
      </c>
      <c r="K2090" s="3" t="s">
        <v>966</v>
      </c>
      <c r="L2090" s="3" t="s">
        <v>946</v>
      </c>
      <c r="M2090">
        <v>5</v>
      </c>
      <c r="N2090">
        <v>220</v>
      </c>
      <c r="O2090" s="23">
        <v>19.324999999999999</v>
      </c>
      <c r="R2090" t="str">
        <f>IF(Q2090&gt;0,(P2090*(Q2090^2))*(3.14159/6),"")</f>
        <v/>
      </c>
      <c r="S2090" t="s">
        <v>24</v>
      </c>
      <c r="T2090" t="s">
        <v>25</v>
      </c>
      <c r="U2090" t="s">
        <v>26</v>
      </c>
      <c r="V2090" t="s">
        <v>113</v>
      </c>
      <c r="W2090" t="s">
        <v>114</v>
      </c>
      <c r="AA2090" s="12" t="s">
        <v>835</v>
      </c>
      <c r="AB2090" t="str">
        <f>IF(Q2090&gt;0,"yes","no")</f>
        <v>no</v>
      </c>
      <c r="AC2090" t="str">
        <f>IF(O2090&gt;0,"yes","no")</f>
        <v>yes</v>
      </c>
      <c r="AD2090" t="str">
        <f>IF(AH2090="hatch","yes","no")</f>
        <v>no</v>
      </c>
      <c r="AE2090" t="str">
        <f>IF(AH2090="swimup","yes","no")</f>
        <v>no</v>
      </c>
      <c r="AF2090" t="str">
        <f>IF(AH2090="respiration","yes","no")</f>
        <v>no</v>
      </c>
      <c r="AH2090" t="s">
        <v>29</v>
      </c>
      <c r="AI2090">
        <f>IF(O2090&gt;0,(IF(S2090="live",O2090*0.84,IF(S2090="dried.ethanol",O2090*0.8449+2.8227,O2090))),"")</f>
        <v>16.233000000000001</v>
      </c>
      <c r="AL2090" t="str">
        <f>IF(OR(AND(Q2090=Q2091,P2090&gt;0),AND(O2090&gt;0,O2090=O2091)),"duplicate","")</f>
        <v/>
      </c>
      <c r="AM2090" t="s">
        <v>827</v>
      </c>
      <c r="AN2090" t="s">
        <v>827</v>
      </c>
      <c r="AO2090" t="s">
        <v>826</v>
      </c>
      <c r="AP2090" t="s">
        <v>826</v>
      </c>
      <c r="AQ2090" t="s">
        <v>24</v>
      </c>
    </row>
    <row r="2091" spans="1:43" x14ac:dyDescent="0.2">
      <c r="A2091" s="28">
        <v>42924</v>
      </c>
      <c r="B2091" s="1">
        <v>42899</v>
      </c>
      <c r="C2091" s="1" t="str">
        <f>IF(F2091="Kup","6/13/2017",IF(F2091="Sag","6/14/2017",""))</f>
        <v>6/13/2017</v>
      </c>
      <c r="D2091" s="27">
        <f>A2091-B2091</f>
        <v>25</v>
      </c>
      <c r="E2091" s="27">
        <f>A2091-C2091</f>
        <v>25</v>
      </c>
      <c r="F2091" t="s">
        <v>21</v>
      </c>
      <c r="G2091">
        <v>25</v>
      </c>
      <c r="H2091" t="s">
        <v>30</v>
      </c>
      <c r="I2091" s="12" t="s">
        <v>75</v>
      </c>
      <c r="J2091" s="12" t="s">
        <v>75</v>
      </c>
      <c r="K2091" s="3" t="s">
        <v>945</v>
      </c>
      <c r="L2091" s="3" t="s">
        <v>946</v>
      </c>
      <c r="M2091">
        <v>1</v>
      </c>
      <c r="N2091">
        <v>221</v>
      </c>
      <c r="O2091" s="23">
        <v>18.297000000000001</v>
      </c>
      <c r="R2091" t="str">
        <f>IF(Q2091&gt;0,(P2091*(Q2091^2))*(3.14159/6),"")</f>
        <v/>
      </c>
      <c r="S2091" t="s">
        <v>24</v>
      </c>
      <c r="T2091" t="s">
        <v>25</v>
      </c>
      <c r="U2091" t="s">
        <v>26</v>
      </c>
      <c r="V2091" t="s">
        <v>76</v>
      </c>
      <c r="W2091" t="s">
        <v>77</v>
      </c>
      <c r="AA2091" s="12" t="s">
        <v>835</v>
      </c>
      <c r="AB2091" t="str">
        <f>IF(Q2091&gt;0,"yes","no")</f>
        <v>no</v>
      </c>
      <c r="AC2091" t="str">
        <f>IF(O2091&gt;0,"yes","no")</f>
        <v>yes</v>
      </c>
      <c r="AD2091" t="str">
        <f>IF(AH2091="hatch","yes","no")</f>
        <v>no</v>
      </c>
      <c r="AE2091" t="str">
        <f>IF(AH2091="swimup","yes","no")</f>
        <v>no</v>
      </c>
      <c r="AF2091" t="str">
        <f>IF(AH2091="respiration","yes","no")</f>
        <v>no</v>
      </c>
      <c r="AH2091" t="s">
        <v>29</v>
      </c>
      <c r="AI2091">
        <f>IF(O2091&gt;0,(IF(S2091="live",O2091*0.84,IF(S2091="dried.ethanol",O2091*0.8449+2.8227,O2091))),"")</f>
        <v>15.369479999999999</v>
      </c>
      <c r="AL2091" t="str">
        <f>IF(OR(AND(Q2091=Q2092,P2091&gt;0),AND(O2091&gt;0,O2091=O2092)),"duplicate","")</f>
        <v/>
      </c>
      <c r="AM2091" t="s">
        <v>827</v>
      </c>
      <c r="AN2091" t="s">
        <v>827</v>
      </c>
      <c r="AO2091" t="s">
        <v>826</v>
      </c>
      <c r="AP2091" t="s">
        <v>826</v>
      </c>
      <c r="AQ2091" t="s">
        <v>24</v>
      </c>
    </row>
    <row r="2092" spans="1:43" x14ac:dyDescent="0.2">
      <c r="A2092" s="28">
        <v>42924</v>
      </c>
      <c r="B2092" s="1">
        <v>42899</v>
      </c>
      <c r="C2092" s="1" t="str">
        <f>IF(F2092="Kup","6/13/2017",IF(F2092="Sag","6/14/2017",""))</f>
        <v>6/13/2017</v>
      </c>
      <c r="D2092" s="27">
        <f>A2092-B2092</f>
        <v>25</v>
      </c>
      <c r="E2092" s="27">
        <f>A2092-C2092</f>
        <v>25</v>
      </c>
      <c r="F2092" t="s">
        <v>21</v>
      </c>
      <c r="G2092">
        <v>25</v>
      </c>
      <c r="H2092" t="s">
        <v>30</v>
      </c>
      <c r="I2092" s="12" t="s">
        <v>75</v>
      </c>
      <c r="J2092" s="12" t="s">
        <v>75</v>
      </c>
      <c r="K2092" s="3" t="s">
        <v>945</v>
      </c>
      <c r="L2092" s="3" t="s">
        <v>946</v>
      </c>
      <c r="M2092">
        <v>2</v>
      </c>
      <c r="N2092">
        <v>222</v>
      </c>
      <c r="O2092" s="23">
        <v>18.582999999999998</v>
      </c>
      <c r="R2092" t="str">
        <f>IF(Q2092&gt;0,(P2092*(Q2092^2))*(3.14159/6),"")</f>
        <v/>
      </c>
      <c r="S2092" t="s">
        <v>24</v>
      </c>
      <c r="T2092" t="s">
        <v>25</v>
      </c>
      <c r="U2092" t="s">
        <v>26</v>
      </c>
      <c r="V2092" t="s">
        <v>76</v>
      </c>
      <c r="W2092" t="s">
        <v>77</v>
      </c>
      <c r="AA2092" s="12" t="s">
        <v>835</v>
      </c>
      <c r="AB2092" t="str">
        <f>IF(Q2092&gt;0,"yes","no")</f>
        <v>no</v>
      </c>
      <c r="AC2092" t="str">
        <f>IF(O2092&gt;0,"yes","no")</f>
        <v>yes</v>
      </c>
      <c r="AD2092" t="str">
        <f>IF(AH2092="hatch","yes","no")</f>
        <v>no</v>
      </c>
      <c r="AE2092" t="str">
        <f>IF(AH2092="swimup","yes","no")</f>
        <v>no</v>
      </c>
      <c r="AF2092" t="str">
        <f>IF(AH2092="respiration","yes","no")</f>
        <v>no</v>
      </c>
      <c r="AH2092" t="s">
        <v>29</v>
      </c>
      <c r="AI2092">
        <f>IF(O2092&gt;0,(IF(S2092="live",O2092*0.84,IF(S2092="dried.ethanol",O2092*0.8449+2.8227,O2092))),"")</f>
        <v>15.609719999999998</v>
      </c>
      <c r="AL2092" t="str">
        <f>IF(OR(AND(Q2092=Q2093,P2092&gt;0),AND(O2092&gt;0,O2092=O2093)),"duplicate","")</f>
        <v/>
      </c>
      <c r="AM2092" t="s">
        <v>827</v>
      </c>
      <c r="AN2092" t="s">
        <v>827</v>
      </c>
      <c r="AO2092" t="s">
        <v>826</v>
      </c>
      <c r="AP2092" t="s">
        <v>826</v>
      </c>
      <c r="AQ2092" t="s">
        <v>24</v>
      </c>
    </row>
    <row r="2093" spans="1:43" x14ac:dyDescent="0.2">
      <c r="A2093" s="28">
        <v>42924</v>
      </c>
      <c r="B2093" s="1">
        <v>42899</v>
      </c>
      <c r="C2093" s="1" t="str">
        <f>IF(F2093="Kup","6/13/2017",IF(F2093="Sag","6/14/2017",""))</f>
        <v>6/13/2017</v>
      </c>
      <c r="D2093" s="27">
        <f>A2093-B2093</f>
        <v>25</v>
      </c>
      <c r="E2093" s="27">
        <f>A2093-C2093</f>
        <v>25</v>
      </c>
      <c r="F2093" t="s">
        <v>21</v>
      </c>
      <c r="G2093">
        <v>25</v>
      </c>
      <c r="H2093" t="s">
        <v>30</v>
      </c>
      <c r="I2093" s="12" t="s">
        <v>75</v>
      </c>
      <c r="J2093" s="12" t="s">
        <v>75</v>
      </c>
      <c r="K2093" s="3" t="s">
        <v>945</v>
      </c>
      <c r="L2093" s="3" t="s">
        <v>946</v>
      </c>
      <c r="M2093">
        <v>3</v>
      </c>
      <c r="N2093">
        <v>223</v>
      </c>
      <c r="O2093" s="23">
        <v>19.247</v>
      </c>
      <c r="R2093" t="str">
        <f>IF(Q2093&gt;0,(P2093*(Q2093^2))*(3.14159/6),"")</f>
        <v/>
      </c>
      <c r="S2093" t="s">
        <v>24</v>
      </c>
      <c r="T2093" t="s">
        <v>25</v>
      </c>
      <c r="U2093" t="s">
        <v>26</v>
      </c>
      <c r="V2093" t="s">
        <v>76</v>
      </c>
      <c r="W2093" t="s">
        <v>77</v>
      </c>
      <c r="AA2093" s="12" t="s">
        <v>835</v>
      </c>
      <c r="AB2093" t="str">
        <f>IF(Q2093&gt;0,"yes","no")</f>
        <v>no</v>
      </c>
      <c r="AC2093" t="str">
        <f>IF(O2093&gt;0,"yes","no")</f>
        <v>yes</v>
      </c>
      <c r="AD2093" t="str">
        <f>IF(AH2093="hatch","yes","no")</f>
        <v>no</v>
      </c>
      <c r="AE2093" t="str">
        <f>IF(AH2093="swimup","yes","no")</f>
        <v>no</v>
      </c>
      <c r="AF2093" t="str">
        <f>IF(AH2093="respiration","yes","no")</f>
        <v>no</v>
      </c>
      <c r="AH2093" t="s">
        <v>29</v>
      </c>
      <c r="AI2093">
        <f>IF(O2093&gt;0,(IF(S2093="live",O2093*0.84,IF(S2093="dried.ethanol",O2093*0.8449+2.8227,O2093))),"")</f>
        <v>16.167479999999998</v>
      </c>
      <c r="AL2093" t="str">
        <f>IF(OR(AND(Q2093=Q2094,P2093&gt;0),AND(O2093&gt;0,O2093=O2094)),"duplicate","")</f>
        <v/>
      </c>
      <c r="AM2093" t="s">
        <v>827</v>
      </c>
      <c r="AN2093" t="s">
        <v>827</v>
      </c>
      <c r="AO2093" t="s">
        <v>826</v>
      </c>
      <c r="AP2093" t="s">
        <v>826</v>
      </c>
      <c r="AQ2093" t="s">
        <v>24</v>
      </c>
    </row>
    <row r="2094" spans="1:43" x14ac:dyDescent="0.2">
      <c r="A2094" s="28">
        <v>42924</v>
      </c>
      <c r="B2094" s="1">
        <v>42899</v>
      </c>
      <c r="C2094" s="1" t="str">
        <f>IF(F2094="Kup","6/13/2017",IF(F2094="Sag","6/14/2017",""))</f>
        <v>6/13/2017</v>
      </c>
      <c r="D2094" s="27">
        <f>A2094-B2094</f>
        <v>25</v>
      </c>
      <c r="E2094" s="27">
        <f>A2094-C2094</f>
        <v>25</v>
      </c>
      <c r="F2094" t="s">
        <v>21</v>
      </c>
      <c r="G2094">
        <v>25</v>
      </c>
      <c r="H2094" t="s">
        <v>30</v>
      </c>
      <c r="I2094" s="12" t="s">
        <v>75</v>
      </c>
      <c r="J2094" s="12" t="s">
        <v>75</v>
      </c>
      <c r="K2094" s="3" t="s">
        <v>945</v>
      </c>
      <c r="L2094" s="3" t="s">
        <v>946</v>
      </c>
      <c r="M2094">
        <v>4</v>
      </c>
      <c r="N2094">
        <v>224</v>
      </c>
      <c r="O2094" s="23">
        <v>18.445</v>
      </c>
      <c r="R2094" t="str">
        <f>IF(Q2094&gt;0,(P2094*(Q2094^2))*(3.14159/6),"")</f>
        <v/>
      </c>
      <c r="S2094" t="s">
        <v>24</v>
      </c>
      <c r="T2094" t="s">
        <v>25</v>
      </c>
      <c r="U2094" t="s">
        <v>26</v>
      </c>
      <c r="V2094" t="s">
        <v>76</v>
      </c>
      <c r="W2094" t="s">
        <v>77</v>
      </c>
      <c r="AA2094" s="12" t="s">
        <v>835</v>
      </c>
      <c r="AB2094" t="str">
        <f>IF(Q2094&gt;0,"yes","no")</f>
        <v>no</v>
      </c>
      <c r="AC2094" t="str">
        <f>IF(O2094&gt;0,"yes","no")</f>
        <v>yes</v>
      </c>
      <c r="AD2094" t="str">
        <f>IF(AH2094="hatch","yes","no")</f>
        <v>no</v>
      </c>
      <c r="AE2094" t="str">
        <f>IF(AH2094="swimup","yes","no")</f>
        <v>no</v>
      </c>
      <c r="AF2094" t="str">
        <f>IF(AH2094="respiration","yes","no")</f>
        <v>no</v>
      </c>
      <c r="AH2094" t="s">
        <v>29</v>
      </c>
      <c r="AI2094">
        <f>IF(O2094&gt;0,(IF(S2094="live",O2094*0.84,IF(S2094="dried.ethanol",O2094*0.8449+2.8227,O2094))),"")</f>
        <v>15.4938</v>
      </c>
      <c r="AL2094" t="str">
        <f>IF(OR(AND(Q2094=Q2095,P2094&gt;0),AND(O2094&gt;0,O2094=O2095)),"duplicate","")</f>
        <v/>
      </c>
      <c r="AM2094" t="s">
        <v>827</v>
      </c>
      <c r="AN2094" t="s">
        <v>827</v>
      </c>
      <c r="AO2094" t="s">
        <v>826</v>
      </c>
      <c r="AP2094" t="s">
        <v>826</v>
      </c>
      <c r="AQ2094" t="s">
        <v>24</v>
      </c>
    </row>
    <row r="2095" spans="1:43" x14ac:dyDescent="0.2">
      <c r="A2095" s="28">
        <v>42924</v>
      </c>
      <c r="B2095" s="1">
        <v>42899</v>
      </c>
      <c r="C2095" s="1" t="str">
        <f>IF(F2095="Kup","6/13/2017",IF(F2095="Sag","6/14/2017",""))</f>
        <v>6/13/2017</v>
      </c>
      <c r="D2095" s="27">
        <f>A2095-B2095</f>
        <v>25</v>
      </c>
      <c r="E2095" s="27">
        <f>A2095-C2095</f>
        <v>25</v>
      </c>
      <c r="F2095" t="s">
        <v>21</v>
      </c>
      <c r="G2095">
        <v>25</v>
      </c>
      <c r="H2095" t="s">
        <v>30</v>
      </c>
      <c r="I2095" s="12" t="s">
        <v>75</v>
      </c>
      <c r="J2095" s="12" t="s">
        <v>75</v>
      </c>
      <c r="K2095" s="3" t="s">
        <v>945</v>
      </c>
      <c r="L2095" s="3" t="s">
        <v>946</v>
      </c>
      <c r="M2095">
        <v>5</v>
      </c>
      <c r="N2095">
        <v>225</v>
      </c>
      <c r="O2095" s="23">
        <v>18.440999999999999</v>
      </c>
      <c r="R2095" t="str">
        <f>IF(Q2095&gt;0,(P2095*(Q2095^2))*(3.14159/6),"")</f>
        <v/>
      </c>
      <c r="S2095" t="s">
        <v>24</v>
      </c>
      <c r="T2095" t="s">
        <v>25</v>
      </c>
      <c r="U2095" t="s">
        <v>26</v>
      </c>
      <c r="V2095" t="s">
        <v>76</v>
      </c>
      <c r="W2095" t="s">
        <v>77</v>
      </c>
      <c r="AA2095" s="12" t="s">
        <v>835</v>
      </c>
      <c r="AB2095" t="str">
        <f>IF(Q2095&gt;0,"yes","no")</f>
        <v>no</v>
      </c>
      <c r="AC2095" t="str">
        <f>IF(O2095&gt;0,"yes","no")</f>
        <v>yes</v>
      </c>
      <c r="AD2095" t="str">
        <f>IF(AH2095="hatch","yes","no")</f>
        <v>no</v>
      </c>
      <c r="AE2095" t="str">
        <f>IF(AH2095="swimup","yes","no")</f>
        <v>no</v>
      </c>
      <c r="AF2095" t="str">
        <f>IF(AH2095="respiration","yes","no")</f>
        <v>no</v>
      </c>
      <c r="AH2095" t="s">
        <v>29</v>
      </c>
      <c r="AI2095">
        <f>IF(O2095&gt;0,(IF(S2095="live",O2095*0.84,IF(S2095="dried.ethanol",O2095*0.8449+2.8227,O2095))),"")</f>
        <v>15.490439999999998</v>
      </c>
      <c r="AL2095" t="str">
        <f>IF(OR(AND(Q2095=Q2096,P2095&gt;0),AND(O2095&gt;0,O2095=O2096)),"duplicate","")</f>
        <v/>
      </c>
      <c r="AM2095" t="s">
        <v>827</v>
      </c>
      <c r="AN2095" t="s">
        <v>827</v>
      </c>
      <c r="AO2095" t="s">
        <v>826</v>
      </c>
      <c r="AP2095" t="s">
        <v>826</v>
      </c>
      <c r="AQ2095" t="s">
        <v>24</v>
      </c>
    </row>
    <row r="2096" spans="1:43" x14ac:dyDescent="0.2">
      <c r="A2096" s="28">
        <v>42924</v>
      </c>
      <c r="B2096" s="1">
        <v>42899</v>
      </c>
      <c r="C2096" s="1" t="str">
        <f>IF(F2096="Kup","6/13/2017",IF(F2096="Sag","6/14/2017",""))</f>
        <v>6/13/2017</v>
      </c>
      <c r="D2096" s="27">
        <f>A2096-B2096</f>
        <v>25</v>
      </c>
      <c r="E2096" s="27">
        <f>A2096-C2096</f>
        <v>25</v>
      </c>
      <c r="F2096" t="s">
        <v>21</v>
      </c>
      <c r="G2096">
        <v>25</v>
      </c>
      <c r="H2096" t="s">
        <v>30</v>
      </c>
      <c r="I2096" s="12" t="s">
        <v>75</v>
      </c>
      <c r="J2096" s="12" t="s">
        <v>75</v>
      </c>
      <c r="K2096" s="3" t="s">
        <v>945</v>
      </c>
      <c r="L2096" s="3" t="s">
        <v>946</v>
      </c>
      <c r="M2096">
        <v>6</v>
      </c>
      <c r="N2096">
        <v>226</v>
      </c>
      <c r="O2096" s="23">
        <v>18.491</v>
      </c>
      <c r="R2096" t="str">
        <f>IF(Q2096&gt;0,(P2096*(Q2096^2))*(3.14159/6),"")</f>
        <v/>
      </c>
      <c r="S2096" t="s">
        <v>24</v>
      </c>
      <c r="T2096" t="s">
        <v>25</v>
      </c>
      <c r="U2096" t="s">
        <v>26</v>
      </c>
      <c r="V2096" t="s">
        <v>76</v>
      </c>
      <c r="W2096" t="s">
        <v>77</v>
      </c>
      <c r="AA2096" s="12" t="s">
        <v>835</v>
      </c>
      <c r="AB2096" t="str">
        <f>IF(Q2096&gt;0,"yes","no")</f>
        <v>no</v>
      </c>
      <c r="AC2096" t="str">
        <f>IF(O2096&gt;0,"yes","no")</f>
        <v>yes</v>
      </c>
      <c r="AD2096" t="str">
        <f>IF(AH2096="hatch","yes","no")</f>
        <v>no</v>
      </c>
      <c r="AE2096" t="str">
        <f>IF(AH2096="swimup","yes","no")</f>
        <v>no</v>
      </c>
      <c r="AF2096" t="str">
        <f>IF(AH2096="respiration","yes","no")</f>
        <v>no</v>
      </c>
      <c r="AH2096" t="s">
        <v>29</v>
      </c>
      <c r="AI2096">
        <f>IF(O2096&gt;0,(IF(S2096="live",O2096*0.84,IF(S2096="dried.ethanol",O2096*0.8449+2.8227,O2096))),"")</f>
        <v>15.532439999999999</v>
      </c>
      <c r="AL2096" t="str">
        <f>IF(OR(AND(Q2096=Q2097,P2096&gt;0),AND(O2096&gt;0,O2096=O2097)),"duplicate","")</f>
        <v/>
      </c>
      <c r="AM2096" t="s">
        <v>827</v>
      </c>
      <c r="AN2096" t="s">
        <v>827</v>
      </c>
      <c r="AO2096" t="s">
        <v>826</v>
      </c>
      <c r="AP2096" t="s">
        <v>826</v>
      </c>
      <c r="AQ2096" t="s">
        <v>24</v>
      </c>
    </row>
    <row r="2097" spans="1:43" x14ac:dyDescent="0.2">
      <c r="A2097" s="28">
        <v>42924</v>
      </c>
      <c r="B2097" s="1">
        <v>42899</v>
      </c>
      <c r="C2097" s="1" t="str">
        <f>IF(F2097="Kup","6/13/2017",IF(F2097="Sag","6/14/2017",""))</f>
        <v>6/13/2017</v>
      </c>
      <c r="D2097" s="27">
        <f>A2097-B2097</f>
        <v>25</v>
      </c>
      <c r="E2097" s="27">
        <f>A2097-C2097</f>
        <v>25</v>
      </c>
      <c r="F2097" t="s">
        <v>21</v>
      </c>
      <c r="G2097">
        <v>25</v>
      </c>
      <c r="H2097" t="s">
        <v>30</v>
      </c>
      <c r="I2097" s="12" t="s">
        <v>78</v>
      </c>
      <c r="J2097" s="12" t="s">
        <v>78</v>
      </c>
      <c r="K2097" s="3" t="s">
        <v>947</v>
      </c>
      <c r="L2097" s="3" t="s">
        <v>949</v>
      </c>
      <c r="M2097">
        <v>1</v>
      </c>
      <c r="N2097">
        <v>227</v>
      </c>
      <c r="O2097" s="23">
        <v>17.283999999999999</v>
      </c>
      <c r="R2097" t="str">
        <f>IF(Q2097&gt;0,(P2097*(Q2097^2))*(3.14159/6),"")</f>
        <v/>
      </c>
      <c r="S2097" t="s">
        <v>24</v>
      </c>
      <c r="T2097" t="s">
        <v>25</v>
      </c>
      <c r="U2097" t="s">
        <v>26</v>
      </c>
      <c r="V2097" t="s">
        <v>79</v>
      </c>
      <c r="W2097" t="s">
        <v>80</v>
      </c>
      <c r="AA2097" s="12" t="s">
        <v>835</v>
      </c>
      <c r="AB2097" t="str">
        <f>IF(Q2097&gt;0,"yes","no")</f>
        <v>no</v>
      </c>
      <c r="AC2097" t="str">
        <f>IF(O2097&gt;0,"yes","no")</f>
        <v>yes</v>
      </c>
      <c r="AD2097" t="str">
        <f>IF(AH2097="hatch","yes","no")</f>
        <v>no</v>
      </c>
      <c r="AE2097" t="str">
        <f>IF(AH2097="swimup","yes","no")</f>
        <v>no</v>
      </c>
      <c r="AF2097" t="str">
        <f>IF(AH2097="respiration","yes","no")</f>
        <v>no</v>
      </c>
      <c r="AH2097" t="s">
        <v>29</v>
      </c>
      <c r="AI2097">
        <f>IF(O2097&gt;0,(IF(S2097="live",O2097*0.84,IF(S2097="dried.ethanol",O2097*0.8449+2.8227,O2097))),"")</f>
        <v>14.518559999999999</v>
      </c>
      <c r="AL2097" t="str">
        <f>IF(OR(AND(Q2097=Q2098,P2097&gt;0),AND(O2097&gt;0,O2097=O2098)),"duplicate","")</f>
        <v/>
      </c>
      <c r="AM2097" t="s">
        <v>827</v>
      </c>
      <c r="AN2097" t="s">
        <v>827</v>
      </c>
      <c r="AO2097" t="s">
        <v>826</v>
      </c>
      <c r="AP2097" t="s">
        <v>826</v>
      </c>
      <c r="AQ2097" t="s">
        <v>24</v>
      </c>
    </row>
    <row r="2098" spans="1:43" x14ac:dyDescent="0.2">
      <c r="A2098" s="28">
        <v>42924</v>
      </c>
      <c r="B2098" s="1">
        <v>42899</v>
      </c>
      <c r="C2098" s="1" t="str">
        <f>IF(F2098="Kup","6/13/2017",IF(F2098="Sag","6/14/2017",""))</f>
        <v>6/13/2017</v>
      </c>
      <c r="D2098" s="27">
        <f>A2098-B2098</f>
        <v>25</v>
      </c>
      <c r="E2098" s="27">
        <f>A2098-C2098</f>
        <v>25</v>
      </c>
      <c r="F2098" t="s">
        <v>21</v>
      </c>
      <c r="G2098">
        <v>25</v>
      </c>
      <c r="H2098" t="s">
        <v>30</v>
      </c>
      <c r="I2098" s="12" t="s">
        <v>78</v>
      </c>
      <c r="J2098" s="12" t="s">
        <v>78</v>
      </c>
      <c r="K2098" s="3" t="s">
        <v>947</v>
      </c>
      <c r="L2098" s="3" t="s">
        <v>949</v>
      </c>
      <c r="M2098">
        <v>2</v>
      </c>
      <c r="N2098">
        <v>228</v>
      </c>
      <c r="O2098" s="23">
        <v>16.451000000000001</v>
      </c>
      <c r="R2098" t="str">
        <f>IF(Q2098&gt;0,(P2098*(Q2098^2))*(3.14159/6),"")</f>
        <v/>
      </c>
      <c r="S2098" t="s">
        <v>24</v>
      </c>
      <c r="T2098" t="s">
        <v>25</v>
      </c>
      <c r="U2098" t="s">
        <v>26</v>
      </c>
      <c r="V2098" t="s">
        <v>79</v>
      </c>
      <c r="W2098" t="s">
        <v>80</v>
      </c>
      <c r="AA2098" s="12" t="s">
        <v>835</v>
      </c>
      <c r="AB2098" t="str">
        <f>IF(Q2098&gt;0,"yes","no")</f>
        <v>no</v>
      </c>
      <c r="AC2098" t="str">
        <f>IF(O2098&gt;0,"yes","no")</f>
        <v>yes</v>
      </c>
      <c r="AD2098" t="str">
        <f>IF(AH2098="hatch","yes","no")</f>
        <v>no</v>
      </c>
      <c r="AE2098" t="str">
        <f>IF(AH2098="swimup","yes","no")</f>
        <v>no</v>
      </c>
      <c r="AF2098" t="str">
        <f>IF(AH2098="respiration","yes","no")</f>
        <v>no</v>
      </c>
      <c r="AH2098" t="s">
        <v>29</v>
      </c>
      <c r="AI2098">
        <f>IF(O2098&gt;0,(IF(S2098="live",O2098*0.84,IF(S2098="dried.ethanol",O2098*0.8449+2.8227,O2098))),"")</f>
        <v>13.81884</v>
      </c>
      <c r="AL2098" t="str">
        <f>IF(OR(AND(Q2098=Q2099,P2098&gt;0),AND(O2098&gt;0,O2098=O2099)),"duplicate","")</f>
        <v/>
      </c>
      <c r="AM2098" t="s">
        <v>827</v>
      </c>
      <c r="AN2098" t="s">
        <v>827</v>
      </c>
      <c r="AO2098" t="s">
        <v>826</v>
      </c>
      <c r="AP2098" t="s">
        <v>826</v>
      </c>
      <c r="AQ2098" t="s">
        <v>24</v>
      </c>
    </row>
    <row r="2099" spans="1:43" x14ac:dyDescent="0.2">
      <c r="A2099" s="28">
        <v>42924</v>
      </c>
      <c r="B2099" s="1">
        <v>42899</v>
      </c>
      <c r="C2099" s="1" t="str">
        <f>IF(F2099="Kup","6/13/2017",IF(F2099="Sag","6/14/2017",""))</f>
        <v>6/13/2017</v>
      </c>
      <c r="D2099" s="27">
        <f>A2099-B2099</f>
        <v>25</v>
      </c>
      <c r="E2099" s="27">
        <f>A2099-C2099</f>
        <v>25</v>
      </c>
      <c r="F2099" t="s">
        <v>21</v>
      </c>
      <c r="G2099">
        <v>25</v>
      </c>
      <c r="H2099" t="s">
        <v>30</v>
      </c>
      <c r="I2099" s="12" t="s">
        <v>78</v>
      </c>
      <c r="J2099" s="12" t="s">
        <v>78</v>
      </c>
      <c r="K2099" s="3" t="s">
        <v>947</v>
      </c>
      <c r="L2099" s="3" t="s">
        <v>949</v>
      </c>
      <c r="M2099">
        <v>3</v>
      </c>
      <c r="N2099">
        <v>229</v>
      </c>
      <c r="O2099" s="23">
        <v>19.190000000000001</v>
      </c>
      <c r="R2099" t="str">
        <f>IF(Q2099&gt;0,(P2099*(Q2099^2))*(3.14159/6),"")</f>
        <v/>
      </c>
      <c r="S2099" t="s">
        <v>24</v>
      </c>
      <c r="T2099" t="s">
        <v>25</v>
      </c>
      <c r="U2099" t="s">
        <v>26</v>
      </c>
      <c r="V2099" t="s">
        <v>79</v>
      </c>
      <c r="W2099" t="s">
        <v>80</v>
      </c>
      <c r="AA2099" s="12" t="s">
        <v>835</v>
      </c>
      <c r="AB2099" t="str">
        <f>IF(Q2099&gt;0,"yes","no")</f>
        <v>no</v>
      </c>
      <c r="AC2099" t="str">
        <f>IF(O2099&gt;0,"yes","no")</f>
        <v>yes</v>
      </c>
      <c r="AD2099" t="str">
        <f>IF(AH2099="hatch","yes","no")</f>
        <v>no</v>
      </c>
      <c r="AE2099" t="str">
        <f>IF(AH2099="swimup","yes","no")</f>
        <v>no</v>
      </c>
      <c r="AF2099" t="str">
        <f>IF(AH2099="respiration","yes","no")</f>
        <v>no</v>
      </c>
      <c r="AH2099" t="s">
        <v>29</v>
      </c>
      <c r="AI2099">
        <f>IF(O2099&gt;0,(IF(S2099="live",O2099*0.84,IF(S2099="dried.ethanol",O2099*0.8449+2.8227,O2099))),"")</f>
        <v>16.119600000000002</v>
      </c>
      <c r="AL2099" t="str">
        <f>IF(OR(AND(Q2099=Q2100,P2099&gt;0),AND(O2099&gt;0,O2099=O2100)),"duplicate","")</f>
        <v/>
      </c>
      <c r="AM2099" t="s">
        <v>827</v>
      </c>
      <c r="AN2099" t="s">
        <v>827</v>
      </c>
      <c r="AO2099" t="s">
        <v>826</v>
      </c>
      <c r="AP2099" t="s">
        <v>826</v>
      </c>
      <c r="AQ2099" t="s">
        <v>24</v>
      </c>
    </row>
    <row r="2100" spans="1:43" x14ac:dyDescent="0.2">
      <c r="A2100" s="28">
        <v>42924</v>
      </c>
      <c r="B2100" s="1">
        <v>42899</v>
      </c>
      <c r="C2100" s="1" t="str">
        <f>IF(F2100="Kup","6/13/2017",IF(F2100="Sag","6/14/2017",""))</f>
        <v>6/13/2017</v>
      </c>
      <c r="D2100" s="27">
        <f>A2100-B2100</f>
        <v>25</v>
      </c>
      <c r="E2100" s="27">
        <f>A2100-C2100</f>
        <v>25</v>
      </c>
      <c r="F2100" t="s">
        <v>21</v>
      </c>
      <c r="G2100">
        <v>25</v>
      </c>
      <c r="H2100" t="s">
        <v>30</v>
      </c>
      <c r="I2100" s="12" t="s">
        <v>78</v>
      </c>
      <c r="J2100" s="12" t="s">
        <v>78</v>
      </c>
      <c r="K2100" s="3" t="s">
        <v>947</v>
      </c>
      <c r="L2100" s="3" t="s">
        <v>949</v>
      </c>
      <c r="M2100">
        <v>4</v>
      </c>
      <c r="N2100">
        <v>230</v>
      </c>
      <c r="O2100" s="23">
        <v>15.722</v>
      </c>
      <c r="R2100" t="str">
        <f>IF(Q2100&gt;0,(P2100*(Q2100^2))*(3.14159/6),"")</f>
        <v/>
      </c>
      <c r="S2100" t="s">
        <v>24</v>
      </c>
      <c r="T2100" t="s">
        <v>25</v>
      </c>
      <c r="U2100" t="s">
        <v>26</v>
      </c>
      <c r="V2100" t="s">
        <v>79</v>
      </c>
      <c r="W2100" t="s">
        <v>80</v>
      </c>
      <c r="AA2100" s="12" t="s">
        <v>835</v>
      </c>
      <c r="AB2100" t="str">
        <f>IF(Q2100&gt;0,"yes","no")</f>
        <v>no</v>
      </c>
      <c r="AC2100" t="str">
        <f>IF(O2100&gt;0,"yes","no")</f>
        <v>yes</v>
      </c>
      <c r="AD2100" t="str">
        <f>IF(AH2100="hatch","yes","no")</f>
        <v>no</v>
      </c>
      <c r="AE2100" t="str">
        <f>IF(AH2100="swimup","yes","no")</f>
        <v>no</v>
      </c>
      <c r="AF2100" t="str">
        <f>IF(AH2100="respiration","yes","no")</f>
        <v>no</v>
      </c>
      <c r="AH2100" t="s">
        <v>29</v>
      </c>
      <c r="AI2100">
        <f>IF(O2100&gt;0,(IF(S2100="live",O2100*0.84,IF(S2100="dried.ethanol",O2100*0.8449+2.8227,O2100))),"")</f>
        <v>13.206479999999999</v>
      </c>
      <c r="AL2100" t="str">
        <f>IF(OR(AND(Q2100=Q2101,P2100&gt;0),AND(O2100&gt;0,O2100=O2101)),"duplicate","")</f>
        <v/>
      </c>
      <c r="AM2100" t="s">
        <v>827</v>
      </c>
      <c r="AN2100" t="s">
        <v>827</v>
      </c>
      <c r="AO2100" t="s">
        <v>826</v>
      </c>
      <c r="AP2100" t="s">
        <v>826</v>
      </c>
      <c r="AQ2100" t="s">
        <v>24</v>
      </c>
    </row>
    <row r="2101" spans="1:43" x14ac:dyDescent="0.2">
      <c r="A2101" s="28">
        <v>42924</v>
      </c>
      <c r="B2101" s="1">
        <v>42899</v>
      </c>
      <c r="C2101" s="1" t="str">
        <f>IF(F2101="Kup","6/13/2017",IF(F2101="Sag","6/14/2017",""))</f>
        <v>6/13/2017</v>
      </c>
      <c r="D2101" s="27">
        <f>A2101-B2101</f>
        <v>25</v>
      </c>
      <c r="E2101" s="27">
        <f>A2101-C2101</f>
        <v>25</v>
      </c>
      <c r="F2101" t="s">
        <v>21</v>
      </c>
      <c r="G2101">
        <v>25</v>
      </c>
      <c r="H2101" t="s">
        <v>30</v>
      </c>
      <c r="I2101" s="12" t="s">
        <v>78</v>
      </c>
      <c r="J2101" s="12" t="s">
        <v>78</v>
      </c>
      <c r="K2101" s="3" t="s">
        <v>947</v>
      </c>
      <c r="L2101" s="3" t="s">
        <v>949</v>
      </c>
      <c r="M2101">
        <v>5</v>
      </c>
      <c r="N2101">
        <v>231</v>
      </c>
      <c r="O2101" s="23">
        <v>17.091999999999999</v>
      </c>
      <c r="R2101" t="str">
        <f>IF(Q2101&gt;0,(P2101*(Q2101^2))*(3.14159/6),"")</f>
        <v/>
      </c>
      <c r="S2101" t="s">
        <v>24</v>
      </c>
      <c r="T2101" t="s">
        <v>25</v>
      </c>
      <c r="U2101" t="s">
        <v>26</v>
      </c>
      <c r="V2101" t="s">
        <v>79</v>
      </c>
      <c r="W2101" t="s">
        <v>80</v>
      </c>
      <c r="AA2101" s="12" t="s">
        <v>835</v>
      </c>
      <c r="AB2101" t="str">
        <f>IF(Q2101&gt;0,"yes","no")</f>
        <v>no</v>
      </c>
      <c r="AC2101" t="str">
        <f>IF(O2101&gt;0,"yes","no")</f>
        <v>yes</v>
      </c>
      <c r="AD2101" t="str">
        <f>IF(AH2101="hatch","yes","no")</f>
        <v>no</v>
      </c>
      <c r="AE2101" t="str">
        <f>IF(AH2101="swimup","yes","no")</f>
        <v>no</v>
      </c>
      <c r="AF2101" t="str">
        <f>IF(AH2101="respiration","yes","no")</f>
        <v>no</v>
      </c>
      <c r="AH2101" t="s">
        <v>29</v>
      </c>
      <c r="AI2101">
        <f>IF(O2101&gt;0,(IF(S2101="live",O2101*0.84,IF(S2101="dried.ethanol",O2101*0.8449+2.8227,O2101))),"")</f>
        <v>14.357279999999998</v>
      </c>
      <c r="AL2101" t="str">
        <f>IF(OR(AND(Q2101=Q2102,P2101&gt;0),AND(O2101&gt;0,O2101=O2102)),"duplicate","")</f>
        <v/>
      </c>
      <c r="AM2101" t="s">
        <v>827</v>
      </c>
      <c r="AN2101" t="s">
        <v>827</v>
      </c>
      <c r="AO2101" t="s">
        <v>826</v>
      </c>
      <c r="AP2101" t="s">
        <v>826</v>
      </c>
      <c r="AQ2101" t="s">
        <v>24</v>
      </c>
    </row>
    <row r="2102" spans="1:43" x14ac:dyDescent="0.2">
      <c r="A2102" s="28">
        <v>42924</v>
      </c>
      <c r="B2102" s="1">
        <v>42899</v>
      </c>
      <c r="C2102" s="1" t="str">
        <f>IF(F2102="Kup","6/13/2017",IF(F2102="Sag","6/14/2017",""))</f>
        <v>6/13/2017</v>
      </c>
      <c r="D2102" s="27">
        <f>A2102-B2102</f>
        <v>25</v>
      </c>
      <c r="E2102" s="27">
        <f>A2102-C2102</f>
        <v>25</v>
      </c>
      <c r="F2102" t="s">
        <v>21</v>
      </c>
      <c r="G2102">
        <v>25</v>
      </c>
      <c r="H2102" t="s">
        <v>30</v>
      </c>
      <c r="I2102" s="12" t="s">
        <v>81</v>
      </c>
      <c r="J2102" s="12" t="s">
        <v>81</v>
      </c>
      <c r="K2102" s="3" t="s">
        <v>948</v>
      </c>
      <c r="L2102" s="3" t="s">
        <v>949</v>
      </c>
      <c r="M2102">
        <v>1</v>
      </c>
      <c r="N2102">
        <v>8</v>
      </c>
      <c r="O2102" s="23">
        <v>15.86</v>
      </c>
      <c r="R2102" t="str">
        <f>IF(Q2102&gt;0,(P2102*(Q2102^2))*(3.14159/6),"")</f>
        <v/>
      </c>
      <c r="S2102" t="s">
        <v>24</v>
      </c>
      <c r="T2102" t="s">
        <v>25</v>
      </c>
      <c r="U2102" t="s">
        <v>26</v>
      </c>
      <c r="V2102" t="s">
        <v>82</v>
      </c>
      <c r="AA2102" s="12" t="s">
        <v>835</v>
      </c>
      <c r="AB2102" t="str">
        <f>IF(Q2102&gt;0,"yes","no")</f>
        <v>no</v>
      </c>
      <c r="AC2102" t="str">
        <f>IF(O2102&gt;0,"yes","no")</f>
        <v>yes</v>
      </c>
      <c r="AD2102" t="str">
        <f>IF(AH2102="hatch","yes","no")</f>
        <v>no</v>
      </c>
      <c r="AE2102" t="str">
        <f>IF(AH2102="swimup","yes","no")</f>
        <v>no</v>
      </c>
      <c r="AF2102" t="str">
        <f>IF(AH2102="respiration","yes","no")</f>
        <v>no</v>
      </c>
      <c r="AH2102" t="s">
        <v>29</v>
      </c>
      <c r="AI2102">
        <f>IF(O2102&gt;0,(IF(S2102="live",O2102*0.84,IF(S2102="dried.ethanol",O2102*0.8449+2.8227,O2102))),"")</f>
        <v>13.322399999999998</v>
      </c>
      <c r="AL2102" t="str">
        <f>IF(OR(AND(Q2102=Q2103,P2102&gt;0),AND(O2102&gt;0,O2102=O2103)),"duplicate","")</f>
        <v/>
      </c>
      <c r="AM2102" t="s">
        <v>827</v>
      </c>
      <c r="AN2102" t="s">
        <v>827</v>
      </c>
      <c r="AO2102" t="s">
        <v>826</v>
      </c>
      <c r="AP2102" t="s">
        <v>826</v>
      </c>
      <c r="AQ2102" t="s">
        <v>24</v>
      </c>
    </row>
    <row r="2103" spans="1:43" x14ac:dyDescent="0.2">
      <c r="A2103" s="28">
        <v>42924</v>
      </c>
      <c r="B2103" s="1">
        <v>42899</v>
      </c>
      <c r="C2103" s="1" t="str">
        <f>IF(F2103="Kup","6/13/2017",IF(F2103="Sag","6/14/2017",""))</f>
        <v>6/13/2017</v>
      </c>
      <c r="D2103" s="27">
        <f>A2103-B2103</f>
        <v>25</v>
      </c>
      <c r="E2103" s="27">
        <f>A2103-C2103</f>
        <v>25</v>
      </c>
      <c r="F2103" t="s">
        <v>21</v>
      </c>
      <c r="G2103">
        <v>25</v>
      </c>
      <c r="H2103" t="s">
        <v>30</v>
      </c>
      <c r="I2103" s="12" t="s">
        <v>81</v>
      </c>
      <c r="J2103" s="12" t="s">
        <v>81</v>
      </c>
      <c r="K2103" s="3" t="s">
        <v>948</v>
      </c>
      <c r="L2103" s="3" t="s">
        <v>949</v>
      </c>
      <c r="M2103">
        <v>2</v>
      </c>
      <c r="N2103">
        <v>9</v>
      </c>
      <c r="O2103" s="23">
        <v>16.43</v>
      </c>
      <c r="R2103" t="str">
        <f>IF(Q2103&gt;0,(P2103*(Q2103^2))*(3.14159/6),"")</f>
        <v/>
      </c>
      <c r="S2103" t="s">
        <v>24</v>
      </c>
      <c r="T2103" t="s">
        <v>25</v>
      </c>
      <c r="U2103" t="s">
        <v>26</v>
      </c>
      <c r="V2103" t="s">
        <v>82</v>
      </c>
      <c r="AA2103" s="12" t="s">
        <v>835</v>
      </c>
      <c r="AB2103" t="str">
        <f>IF(Q2103&gt;0,"yes","no")</f>
        <v>no</v>
      </c>
      <c r="AC2103" t="str">
        <f>IF(O2103&gt;0,"yes","no")</f>
        <v>yes</v>
      </c>
      <c r="AD2103" t="str">
        <f>IF(AH2103="hatch","yes","no")</f>
        <v>no</v>
      </c>
      <c r="AE2103" t="str">
        <f>IF(AH2103="swimup","yes","no")</f>
        <v>no</v>
      </c>
      <c r="AF2103" t="str">
        <f>IF(AH2103="respiration","yes","no")</f>
        <v>no</v>
      </c>
      <c r="AH2103" t="s">
        <v>29</v>
      </c>
      <c r="AI2103">
        <f>IF(O2103&gt;0,(IF(S2103="live",O2103*0.84,IF(S2103="dried.ethanol",O2103*0.8449+2.8227,O2103))),"")</f>
        <v>13.8012</v>
      </c>
      <c r="AL2103" t="str">
        <f>IF(OR(AND(Q2103=Q2104,P2103&gt;0),AND(O2103&gt;0,O2103=O2104)),"duplicate","")</f>
        <v/>
      </c>
      <c r="AM2103" t="s">
        <v>827</v>
      </c>
      <c r="AN2103" t="s">
        <v>827</v>
      </c>
      <c r="AO2103" t="s">
        <v>826</v>
      </c>
      <c r="AP2103" t="s">
        <v>826</v>
      </c>
      <c r="AQ2103" t="s">
        <v>24</v>
      </c>
    </row>
    <row r="2104" spans="1:43" x14ac:dyDescent="0.2">
      <c r="A2104" s="28">
        <v>42924</v>
      </c>
      <c r="B2104" s="1">
        <v>42899</v>
      </c>
      <c r="C2104" s="1" t="str">
        <f>IF(F2104="Kup","6/13/2017",IF(F2104="Sag","6/14/2017",""))</f>
        <v>6/13/2017</v>
      </c>
      <c r="D2104" s="27">
        <f>A2104-B2104</f>
        <v>25</v>
      </c>
      <c r="E2104" s="27">
        <f>A2104-C2104</f>
        <v>25</v>
      </c>
      <c r="F2104" t="s">
        <v>21</v>
      </c>
      <c r="G2104">
        <v>25</v>
      </c>
      <c r="H2104" t="s">
        <v>30</v>
      </c>
      <c r="I2104" s="12" t="s">
        <v>81</v>
      </c>
      <c r="J2104" s="12" t="s">
        <v>81</v>
      </c>
      <c r="K2104" s="3" t="s">
        <v>948</v>
      </c>
      <c r="L2104" s="3" t="s">
        <v>949</v>
      </c>
      <c r="M2104">
        <v>3</v>
      </c>
      <c r="N2104">
        <v>10</v>
      </c>
      <c r="O2104" s="23">
        <v>17.329999999999998</v>
      </c>
      <c r="R2104" t="str">
        <f>IF(Q2104&gt;0,(P2104*(Q2104^2))*(3.14159/6),"")</f>
        <v/>
      </c>
      <c r="S2104" t="s">
        <v>24</v>
      </c>
      <c r="T2104" t="s">
        <v>25</v>
      </c>
      <c r="U2104" t="s">
        <v>26</v>
      </c>
      <c r="V2104" t="s">
        <v>82</v>
      </c>
      <c r="AA2104" s="12" t="s">
        <v>835</v>
      </c>
      <c r="AB2104" t="str">
        <f>IF(Q2104&gt;0,"yes","no")</f>
        <v>no</v>
      </c>
      <c r="AC2104" t="str">
        <f>IF(O2104&gt;0,"yes","no")</f>
        <v>yes</v>
      </c>
      <c r="AD2104" t="str">
        <f>IF(AH2104="hatch","yes","no")</f>
        <v>no</v>
      </c>
      <c r="AE2104" t="str">
        <f>IF(AH2104="swimup","yes","no")</f>
        <v>no</v>
      </c>
      <c r="AF2104" t="str">
        <f>IF(AH2104="respiration","yes","no")</f>
        <v>no</v>
      </c>
      <c r="AH2104" t="s">
        <v>29</v>
      </c>
      <c r="AI2104">
        <f>IF(O2104&gt;0,(IF(S2104="live",O2104*0.84,IF(S2104="dried.ethanol",O2104*0.8449+2.8227,O2104))),"")</f>
        <v>14.557199999999998</v>
      </c>
      <c r="AL2104" t="str">
        <f>IF(OR(AND(Q2104=Q2105,P2104&gt;0),AND(O2104&gt;0,O2104=O2105)),"duplicate","")</f>
        <v/>
      </c>
      <c r="AM2104" t="s">
        <v>827</v>
      </c>
      <c r="AN2104" t="s">
        <v>827</v>
      </c>
      <c r="AO2104" t="s">
        <v>826</v>
      </c>
      <c r="AP2104" t="s">
        <v>826</v>
      </c>
      <c r="AQ2104" t="s">
        <v>24</v>
      </c>
    </row>
    <row r="2105" spans="1:43" x14ac:dyDescent="0.2">
      <c r="A2105" s="28">
        <v>42924</v>
      </c>
      <c r="B2105" s="1">
        <v>42899</v>
      </c>
      <c r="C2105" s="1" t="str">
        <f>IF(F2105="Kup","6/13/2017",IF(F2105="Sag","6/14/2017",""))</f>
        <v>6/13/2017</v>
      </c>
      <c r="D2105" s="27">
        <f>A2105-B2105</f>
        <v>25</v>
      </c>
      <c r="E2105" s="27">
        <f>A2105-C2105</f>
        <v>25</v>
      </c>
      <c r="F2105" t="s">
        <v>21</v>
      </c>
      <c r="G2105">
        <v>25</v>
      </c>
      <c r="H2105" t="s">
        <v>30</v>
      </c>
      <c r="I2105" s="12" t="s">
        <v>81</v>
      </c>
      <c r="J2105" s="12" t="s">
        <v>81</v>
      </c>
      <c r="K2105" s="3" t="s">
        <v>948</v>
      </c>
      <c r="L2105" s="3" t="s">
        <v>949</v>
      </c>
      <c r="M2105">
        <v>4</v>
      </c>
      <c r="N2105">
        <v>11</v>
      </c>
      <c r="O2105" s="23">
        <v>17.28</v>
      </c>
      <c r="R2105" t="str">
        <f>IF(Q2105&gt;0,(P2105*(Q2105^2))*(3.14159/6),"")</f>
        <v/>
      </c>
      <c r="S2105" t="s">
        <v>24</v>
      </c>
      <c r="T2105" t="s">
        <v>25</v>
      </c>
      <c r="U2105" t="s">
        <v>26</v>
      </c>
      <c r="V2105" t="s">
        <v>82</v>
      </c>
      <c r="AA2105" s="12" t="s">
        <v>835</v>
      </c>
      <c r="AB2105" t="str">
        <f>IF(Q2105&gt;0,"yes","no")</f>
        <v>no</v>
      </c>
      <c r="AC2105" t="str">
        <f>IF(O2105&gt;0,"yes","no")</f>
        <v>yes</v>
      </c>
      <c r="AD2105" t="str">
        <f>IF(AH2105="hatch","yes","no")</f>
        <v>no</v>
      </c>
      <c r="AE2105" t="str">
        <f>IF(AH2105="swimup","yes","no")</f>
        <v>no</v>
      </c>
      <c r="AF2105" t="str">
        <f>IF(AH2105="respiration","yes","no")</f>
        <v>no</v>
      </c>
      <c r="AH2105" t="s">
        <v>29</v>
      </c>
      <c r="AI2105">
        <f>IF(O2105&gt;0,(IF(S2105="live",O2105*0.84,IF(S2105="dried.ethanol",O2105*0.8449+2.8227,O2105))),"")</f>
        <v>14.5152</v>
      </c>
      <c r="AL2105" t="str">
        <f>IF(OR(AND(Q2105=Q2106,P2105&gt;0),AND(O2105&gt;0,O2105=O2106)),"duplicate","")</f>
        <v/>
      </c>
      <c r="AM2105" t="s">
        <v>827</v>
      </c>
      <c r="AN2105" t="s">
        <v>827</v>
      </c>
      <c r="AO2105" t="s">
        <v>826</v>
      </c>
      <c r="AP2105" t="s">
        <v>826</v>
      </c>
      <c r="AQ2105" t="s">
        <v>24</v>
      </c>
    </row>
    <row r="2106" spans="1:43" x14ac:dyDescent="0.2">
      <c r="A2106" s="28">
        <v>42924</v>
      </c>
      <c r="B2106" s="1">
        <v>42899</v>
      </c>
      <c r="C2106" s="1" t="str">
        <f>IF(F2106="Kup","6/13/2017",IF(F2106="Sag","6/14/2017",""))</f>
        <v>6/13/2017</v>
      </c>
      <c r="D2106" s="27">
        <f>A2106-B2106</f>
        <v>25</v>
      </c>
      <c r="E2106" s="27">
        <f>A2106-C2106</f>
        <v>25</v>
      </c>
      <c r="F2106" t="s">
        <v>21</v>
      </c>
      <c r="G2106">
        <v>25</v>
      </c>
      <c r="H2106" t="s">
        <v>30</v>
      </c>
      <c r="I2106" s="12" t="s">
        <v>81</v>
      </c>
      <c r="J2106" s="12" t="s">
        <v>81</v>
      </c>
      <c r="K2106" s="3" t="s">
        <v>948</v>
      </c>
      <c r="L2106" s="3" t="s">
        <v>949</v>
      </c>
      <c r="M2106">
        <v>5</v>
      </c>
      <c r="N2106">
        <v>12</v>
      </c>
      <c r="O2106" s="23">
        <v>16.71</v>
      </c>
      <c r="R2106" t="str">
        <f>IF(Q2106&gt;0,(P2106*(Q2106^2))*(3.14159/6),"")</f>
        <v/>
      </c>
      <c r="S2106" t="s">
        <v>24</v>
      </c>
      <c r="T2106" t="s">
        <v>25</v>
      </c>
      <c r="U2106" t="s">
        <v>26</v>
      </c>
      <c r="V2106" t="s">
        <v>82</v>
      </c>
      <c r="AA2106" s="12" t="s">
        <v>835</v>
      </c>
      <c r="AB2106" t="str">
        <f>IF(Q2106&gt;0,"yes","no")</f>
        <v>no</v>
      </c>
      <c r="AC2106" t="str">
        <f>IF(O2106&gt;0,"yes","no")</f>
        <v>yes</v>
      </c>
      <c r="AD2106" t="str">
        <f>IF(AH2106="hatch","yes","no")</f>
        <v>no</v>
      </c>
      <c r="AE2106" t="str">
        <f>IF(AH2106="swimup","yes","no")</f>
        <v>no</v>
      </c>
      <c r="AF2106" t="str">
        <f>IF(AH2106="respiration","yes","no")</f>
        <v>no</v>
      </c>
      <c r="AH2106" t="s">
        <v>29</v>
      </c>
      <c r="AI2106">
        <f>IF(O2106&gt;0,(IF(S2106="live",O2106*0.84,IF(S2106="dried.ethanol",O2106*0.8449+2.8227,O2106))),"")</f>
        <v>14.0364</v>
      </c>
      <c r="AL2106" t="str">
        <f>IF(OR(AND(Q2106=Q2107,P2106&gt;0),AND(O2106&gt;0,O2106=O2107)),"duplicate","")</f>
        <v/>
      </c>
      <c r="AM2106" t="s">
        <v>827</v>
      </c>
      <c r="AN2106" t="s">
        <v>827</v>
      </c>
      <c r="AO2106" t="s">
        <v>826</v>
      </c>
      <c r="AP2106" t="s">
        <v>826</v>
      </c>
      <c r="AQ2106" t="s">
        <v>24</v>
      </c>
    </row>
    <row r="2107" spans="1:43" x14ac:dyDescent="0.2">
      <c r="A2107" s="28">
        <v>42924</v>
      </c>
      <c r="B2107" s="1">
        <v>42899</v>
      </c>
      <c r="C2107" s="1" t="str">
        <f>IF(F2107="Kup","6/13/2017",IF(F2107="Sag","6/14/2017",""))</f>
        <v>6/13/2017</v>
      </c>
      <c r="D2107" s="27">
        <f>A2107-B2107</f>
        <v>25</v>
      </c>
      <c r="E2107" s="27">
        <f>A2107-C2107</f>
        <v>25</v>
      </c>
      <c r="F2107" t="s">
        <v>21</v>
      </c>
      <c r="G2107">
        <v>25</v>
      </c>
      <c r="H2107" t="s">
        <v>30</v>
      </c>
      <c r="I2107" s="12" t="s">
        <v>83</v>
      </c>
      <c r="J2107" s="12" t="s">
        <v>83</v>
      </c>
      <c r="K2107" s="3" t="s">
        <v>950</v>
      </c>
      <c r="L2107" s="3" t="s">
        <v>952</v>
      </c>
      <c r="M2107">
        <v>1</v>
      </c>
      <c r="N2107">
        <v>65</v>
      </c>
      <c r="O2107" s="23">
        <v>17.27</v>
      </c>
      <c r="R2107" t="str">
        <f>IF(Q2107&gt;0,(P2107*(Q2107^2))*(3.14159/6),"")</f>
        <v/>
      </c>
      <c r="S2107" t="s">
        <v>24</v>
      </c>
      <c r="T2107" t="s">
        <v>25</v>
      </c>
      <c r="U2107" t="s">
        <v>26</v>
      </c>
      <c r="V2107" t="s">
        <v>84</v>
      </c>
      <c r="AA2107" s="12" t="s">
        <v>835</v>
      </c>
      <c r="AB2107" t="str">
        <f>IF(Q2107&gt;0,"yes","no")</f>
        <v>no</v>
      </c>
      <c r="AC2107" t="str">
        <f>IF(O2107&gt;0,"yes","no")</f>
        <v>yes</v>
      </c>
      <c r="AD2107" t="str">
        <f>IF(AH2107="hatch","yes","no")</f>
        <v>no</v>
      </c>
      <c r="AE2107" t="str">
        <f>IF(AH2107="swimup","yes","no")</f>
        <v>no</v>
      </c>
      <c r="AF2107" t="str">
        <f>IF(AH2107="respiration","yes","no")</f>
        <v>no</v>
      </c>
      <c r="AH2107" t="s">
        <v>29</v>
      </c>
      <c r="AI2107">
        <f>IF(O2107&gt;0,(IF(S2107="live",O2107*0.84,IF(S2107="dried.ethanol",O2107*0.8449+2.8227,O2107))),"")</f>
        <v>14.506799999999998</v>
      </c>
      <c r="AL2107" t="str">
        <f>IF(OR(AND(Q2107=Q2108,P2107&gt;0),AND(O2107&gt;0,O2107=O2108)),"duplicate","")</f>
        <v/>
      </c>
      <c r="AM2107" t="s">
        <v>827</v>
      </c>
      <c r="AN2107" t="s">
        <v>827</v>
      </c>
      <c r="AO2107" t="s">
        <v>826</v>
      </c>
      <c r="AP2107" t="s">
        <v>826</v>
      </c>
      <c r="AQ2107" t="s">
        <v>24</v>
      </c>
    </row>
    <row r="2108" spans="1:43" x14ac:dyDescent="0.2">
      <c r="A2108" s="28">
        <v>42924</v>
      </c>
      <c r="B2108" s="1">
        <v>42899</v>
      </c>
      <c r="C2108" s="1" t="str">
        <f>IF(F2108="Kup","6/13/2017",IF(F2108="Sag","6/14/2017",""))</f>
        <v>6/13/2017</v>
      </c>
      <c r="D2108" s="27">
        <f>A2108-B2108</f>
        <v>25</v>
      </c>
      <c r="E2108" s="27">
        <f>A2108-C2108</f>
        <v>25</v>
      </c>
      <c r="F2108" t="s">
        <v>21</v>
      </c>
      <c r="G2108">
        <v>25</v>
      </c>
      <c r="H2108" t="s">
        <v>30</v>
      </c>
      <c r="I2108" s="12" t="s">
        <v>83</v>
      </c>
      <c r="J2108" s="12" t="s">
        <v>83</v>
      </c>
      <c r="K2108" s="3" t="s">
        <v>950</v>
      </c>
      <c r="L2108" s="3" t="s">
        <v>952</v>
      </c>
      <c r="M2108">
        <v>1</v>
      </c>
      <c r="N2108">
        <v>21</v>
      </c>
      <c r="O2108" s="23">
        <v>17.286999999999999</v>
      </c>
      <c r="R2108" t="str">
        <f>IF(Q2108&gt;0,(P2108*(Q2108^2))*(3.14159/6),"")</f>
        <v/>
      </c>
      <c r="S2108" t="s">
        <v>24</v>
      </c>
      <c r="T2108" t="s">
        <v>25</v>
      </c>
      <c r="U2108" t="s">
        <v>26</v>
      </c>
      <c r="V2108" t="s">
        <v>84</v>
      </c>
      <c r="W2108" t="s">
        <v>85</v>
      </c>
      <c r="AA2108" s="12" t="s">
        <v>835</v>
      </c>
      <c r="AB2108" t="str">
        <f>IF(Q2108&gt;0,"yes","no")</f>
        <v>no</v>
      </c>
      <c r="AC2108" t="str">
        <f>IF(O2108&gt;0,"yes","no")</f>
        <v>yes</v>
      </c>
      <c r="AD2108" t="str">
        <f>IF(AH2108="hatch","yes","no")</f>
        <v>no</v>
      </c>
      <c r="AE2108" t="str">
        <f>IF(AH2108="swimup","yes","no")</f>
        <v>no</v>
      </c>
      <c r="AF2108" t="str">
        <f>IF(AH2108="respiration","yes","no")</f>
        <v>no</v>
      </c>
      <c r="AH2108" t="s">
        <v>29</v>
      </c>
      <c r="AI2108">
        <f>IF(O2108&gt;0,(IF(S2108="live",O2108*0.84,IF(S2108="dried.ethanol",O2108*0.8449+2.8227,O2108))),"")</f>
        <v>14.521079999999998</v>
      </c>
      <c r="AL2108" t="str">
        <f>IF(OR(AND(Q2108=Q2109,P2108&gt;0),AND(O2108&gt;0,O2108=O2109)),"duplicate","")</f>
        <v/>
      </c>
      <c r="AM2108" t="s">
        <v>827</v>
      </c>
      <c r="AN2108" t="s">
        <v>827</v>
      </c>
      <c r="AO2108" t="s">
        <v>826</v>
      </c>
      <c r="AP2108" t="s">
        <v>826</v>
      </c>
      <c r="AQ2108" t="s">
        <v>24</v>
      </c>
    </row>
    <row r="2109" spans="1:43" x14ac:dyDescent="0.2">
      <c r="A2109" s="28">
        <v>42924</v>
      </c>
      <c r="B2109" s="1">
        <v>42899</v>
      </c>
      <c r="C2109" s="1" t="str">
        <f>IF(F2109="Kup","6/13/2017",IF(F2109="Sag","6/14/2017",""))</f>
        <v>6/13/2017</v>
      </c>
      <c r="D2109" s="27">
        <f>A2109-B2109</f>
        <v>25</v>
      </c>
      <c r="E2109" s="27">
        <f>A2109-C2109</f>
        <v>25</v>
      </c>
      <c r="F2109" t="s">
        <v>21</v>
      </c>
      <c r="G2109">
        <v>25</v>
      </c>
      <c r="H2109" t="s">
        <v>30</v>
      </c>
      <c r="I2109" s="12" t="s">
        <v>83</v>
      </c>
      <c r="J2109" s="12" t="s">
        <v>83</v>
      </c>
      <c r="K2109" s="3" t="s">
        <v>950</v>
      </c>
      <c r="L2109" s="3" t="s">
        <v>952</v>
      </c>
      <c r="M2109">
        <v>2</v>
      </c>
      <c r="N2109">
        <v>66</v>
      </c>
      <c r="O2109" s="23">
        <v>16.88</v>
      </c>
      <c r="R2109" t="str">
        <f>IF(Q2109&gt;0,(P2109*(Q2109^2))*(3.14159/6),"")</f>
        <v/>
      </c>
      <c r="S2109" t="s">
        <v>24</v>
      </c>
      <c r="T2109" t="s">
        <v>25</v>
      </c>
      <c r="U2109" t="s">
        <v>26</v>
      </c>
      <c r="V2109" t="s">
        <v>84</v>
      </c>
      <c r="AA2109" s="12" t="s">
        <v>835</v>
      </c>
      <c r="AB2109" t="str">
        <f>IF(Q2109&gt;0,"yes","no")</f>
        <v>no</v>
      </c>
      <c r="AC2109" t="str">
        <f>IF(O2109&gt;0,"yes","no")</f>
        <v>yes</v>
      </c>
      <c r="AD2109" t="str">
        <f>IF(AH2109="hatch","yes","no")</f>
        <v>no</v>
      </c>
      <c r="AE2109" t="str">
        <f>IF(AH2109="swimup","yes","no")</f>
        <v>no</v>
      </c>
      <c r="AF2109" t="str">
        <f>IF(AH2109="respiration","yes","no")</f>
        <v>no</v>
      </c>
      <c r="AH2109" t="s">
        <v>29</v>
      </c>
      <c r="AI2109">
        <f>IF(O2109&gt;0,(IF(S2109="live",O2109*0.84,IF(S2109="dried.ethanol",O2109*0.8449+2.8227,O2109))),"")</f>
        <v>14.179199999999998</v>
      </c>
      <c r="AL2109" t="str">
        <f>IF(OR(AND(Q2109=Q2110,P2109&gt;0),AND(O2109&gt;0,O2109=O2110)),"duplicate","")</f>
        <v/>
      </c>
      <c r="AM2109" t="s">
        <v>827</v>
      </c>
      <c r="AN2109" t="s">
        <v>827</v>
      </c>
      <c r="AO2109" t="s">
        <v>826</v>
      </c>
      <c r="AP2109" t="s">
        <v>826</v>
      </c>
      <c r="AQ2109" t="s">
        <v>24</v>
      </c>
    </row>
    <row r="2110" spans="1:43" x14ac:dyDescent="0.2">
      <c r="A2110" s="28">
        <v>42924</v>
      </c>
      <c r="B2110" s="1">
        <v>42899</v>
      </c>
      <c r="C2110" s="1" t="str">
        <f>IF(F2110="Kup","6/13/2017",IF(F2110="Sag","6/14/2017",""))</f>
        <v>6/13/2017</v>
      </c>
      <c r="D2110" s="27">
        <f>A2110-B2110</f>
        <v>25</v>
      </c>
      <c r="E2110" s="27">
        <f>A2110-C2110</f>
        <v>25</v>
      </c>
      <c r="F2110" t="s">
        <v>21</v>
      </c>
      <c r="G2110">
        <v>25</v>
      </c>
      <c r="H2110" t="s">
        <v>30</v>
      </c>
      <c r="I2110" s="12" t="s">
        <v>83</v>
      </c>
      <c r="J2110" s="12" t="s">
        <v>83</v>
      </c>
      <c r="K2110" s="3" t="s">
        <v>950</v>
      </c>
      <c r="L2110" s="3" t="s">
        <v>952</v>
      </c>
      <c r="M2110">
        <v>2</v>
      </c>
      <c r="N2110">
        <v>22</v>
      </c>
      <c r="O2110" s="23">
        <v>17.321000000000002</v>
      </c>
      <c r="R2110" t="str">
        <f>IF(Q2110&gt;0,(P2110*(Q2110^2))*(3.14159/6),"")</f>
        <v/>
      </c>
      <c r="S2110" t="s">
        <v>24</v>
      </c>
      <c r="T2110" t="s">
        <v>25</v>
      </c>
      <c r="U2110" t="s">
        <v>26</v>
      </c>
      <c r="V2110" t="s">
        <v>84</v>
      </c>
      <c r="W2110" t="s">
        <v>85</v>
      </c>
      <c r="AA2110" s="12" t="s">
        <v>835</v>
      </c>
      <c r="AB2110" t="str">
        <f>IF(Q2110&gt;0,"yes","no")</f>
        <v>no</v>
      </c>
      <c r="AC2110" t="str">
        <f>IF(O2110&gt;0,"yes","no")</f>
        <v>yes</v>
      </c>
      <c r="AD2110" t="str">
        <f>IF(AH2110="hatch","yes","no")</f>
        <v>no</v>
      </c>
      <c r="AE2110" t="str">
        <f>IF(AH2110="swimup","yes","no")</f>
        <v>no</v>
      </c>
      <c r="AF2110" t="str">
        <f>IF(AH2110="respiration","yes","no")</f>
        <v>no</v>
      </c>
      <c r="AH2110" t="s">
        <v>29</v>
      </c>
      <c r="AI2110">
        <f>IF(O2110&gt;0,(IF(S2110="live",O2110*0.84,IF(S2110="dried.ethanol",O2110*0.8449+2.8227,O2110))),"")</f>
        <v>14.54964</v>
      </c>
      <c r="AL2110" t="str">
        <f>IF(OR(AND(Q2110=Q2111,P2110&gt;0),AND(O2110&gt;0,O2110=O2111)),"duplicate","")</f>
        <v/>
      </c>
      <c r="AM2110" t="s">
        <v>827</v>
      </c>
      <c r="AN2110" t="s">
        <v>827</v>
      </c>
      <c r="AO2110" t="s">
        <v>826</v>
      </c>
      <c r="AP2110" t="s">
        <v>826</v>
      </c>
      <c r="AQ2110" t="s">
        <v>24</v>
      </c>
    </row>
    <row r="2111" spans="1:43" x14ac:dyDescent="0.2">
      <c r="A2111" s="28">
        <v>42924</v>
      </c>
      <c r="B2111" s="1">
        <v>42899</v>
      </c>
      <c r="C2111" s="1" t="str">
        <f>IF(F2111="Kup","6/13/2017",IF(F2111="Sag","6/14/2017",""))</f>
        <v>6/13/2017</v>
      </c>
      <c r="D2111" s="27">
        <f>A2111-B2111</f>
        <v>25</v>
      </c>
      <c r="E2111" s="27">
        <f>A2111-C2111</f>
        <v>25</v>
      </c>
      <c r="F2111" t="s">
        <v>21</v>
      </c>
      <c r="G2111">
        <v>25</v>
      </c>
      <c r="H2111" t="s">
        <v>30</v>
      </c>
      <c r="I2111" s="12" t="s">
        <v>83</v>
      </c>
      <c r="J2111" s="12" t="s">
        <v>83</v>
      </c>
      <c r="K2111" s="3" t="s">
        <v>950</v>
      </c>
      <c r="L2111" s="3" t="s">
        <v>952</v>
      </c>
      <c r="M2111">
        <v>3</v>
      </c>
      <c r="N2111">
        <v>67</v>
      </c>
      <c r="O2111" s="23">
        <v>18.02</v>
      </c>
      <c r="R2111" t="str">
        <f>IF(Q2111&gt;0,(P2111*(Q2111^2))*(3.14159/6),"")</f>
        <v/>
      </c>
      <c r="S2111" t="s">
        <v>24</v>
      </c>
      <c r="T2111" t="s">
        <v>25</v>
      </c>
      <c r="U2111" t="s">
        <v>26</v>
      </c>
      <c r="V2111" t="s">
        <v>84</v>
      </c>
      <c r="AA2111" s="12" t="s">
        <v>835</v>
      </c>
      <c r="AB2111" t="str">
        <f>IF(Q2111&gt;0,"yes","no")</f>
        <v>no</v>
      </c>
      <c r="AC2111" t="str">
        <f>IF(O2111&gt;0,"yes","no")</f>
        <v>yes</v>
      </c>
      <c r="AD2111" t="str">
        <f>IF(AH2111="hatch","yes","no")</f>
        <v>no</v>
      </c>
      <c r="AE2111" t="str">
        <f>IF(AH2111="swimup","yes","no")</f>
        <v>no</v>
      </c>
      <c r="AF2111" t="str">
        <f>IF(AH2111="respiration","yes","no")</f>
        <v>no</v>
      </c>
      <c r="AH2111" t="s">
        <v>29</v>
      </c>
      <c r="AI2111">
        <f>IF(O2111&gt;0,(IF(S2111="live",O2111*0.84,IF(S2111="dried.ethanol",O2111*0.8449+2.8227,O2111))),"")</f>
        <v>15.136799999999999</v>
      </c>
      <c r="AL2111" t="str">
        <f>IF(OR(AND(Q2111=Q2112,P2111&gt;0),AND(O2111&gt;0,O2111=O2112)),"duplicate","")</f>
        <v/>
      </c>
      <c r="AM2111" t="s">
        <v>827</v>
      </c>
      <c r="AN2111" t="s">
        <v>827</v>
      </c>
      <c r="AO2111" t="s">
        <v>826</v>
      </c>
      <c r="AP2111" t="s">
        <v>826</v>
      </c>
      <c r="AQ2111" t="s">
        <v>24</v>
      </c>
    </row>
    <row r="2112" spans="1:43" x14ac:dyDescent="0.2">
      <c r="A2112" s="28">
        <v>42924</v>
      </c>
      <c r="B2112" s="1">
        <v>42899</v>
      </c>
      <c r="C2112" s="1" t="str">
        <f>IF(F2112="Kup","6/13/2017",IF(F2112="Sag","6/14/2017",""))</f>
        <v>6/13/2017</v>
      </c>
      <c r="D2112" s="27">
        <f>A2112-B2112</f>
        <v>25</v>
      </c>
      <c r="E2112" s="27">
        <f>A2112-C2112</f>
        <v>25</v>
      </c>
      <c r="F2112" t="s">
        <v>21</v>
      </c>
      <c r="G2112">
        <v>25</v>
      </c>
      <c r="H2112" t="s">
        <v>30</v>
      </c>
      <c r="I2112" s="12" t="s">
        <v>83</v>
      </c>
      <c r="J2112" s="12" t="s">
        <v>83</v>
      </c>
      <c r="K2112" s="3" t="s">
        <v>950</v>
      </c>
      <c r="L2112" s="3" t="s">
        <v>952</v>
      </c>
      <c r="M2112">
        <v>3</v>
      </c>
      <c r="N2112">
        <v>23</v>
      </c>
      <c r="O2112" s="23">
        <v>19.015000000000001</v>
      </c>
      <c r="R2112" t="str">
        <f>IF(Q2112&gt;0,(P2112*(Q2112^2))*(3.14159/6),"")</f>
        <v/>
      </c>
      <c r="S2112" t="s">
        <v>24</v>
      </c>
      <c r="T2112" t="s">
        <v>25</v>
      </c>
      <c r="U2112" t="s">
        <v>26</v>
      </c>
      <c r="V2112" t="s">
        <v>84</v>
      </c>
      <c r="W2112" t="s">
        <v>85</v>
      </c>
      <c r="AA2112" s="12" t="s">
        <v>835</v>
      </c>
      <c r="AB2112" t="str">
        <f>IF(Q2112&gt;0,"yes","no")</f>
        <v>no</v>
      </c>
      <c r="AC2112" t="str">
        <f>IF(O2112&gt;0,"yes","no")</f>
        <v>yes</v>
      </c>
      <c r="AD2112" t="str">
        <f>IF(AH2112="hatch","yes","no")</f>
        <v>no</v>
      </c>
      <c r="AE2112" t="str">
        <f>IF(AH2112="swimup","yes","no")</f>
        <v>no</v>
      </c>
      <c r="AF2112" t="str">
        <f>IF(AH2112="respiration","yes","no")</f>
        <v>no</v>
      </c>
      <c r="AH2112" t="s">
        <v>29</v>
      </c>
      <c r="AI2112">
        <f>IF(O2112&gt;0,(IF(S2112="live",O2112*0.84,IF(S2112="dried.ethanol",O2112*0.8449+2.8227,O2112))),"")</f>
        <v>15.9726</v>
      </c>
      <c r="AL2112" t="str">
        <f>IF(OR(AND(Q2112=Q2113,P2112&gt;0),AND(O2112&gt;0,O2112=O2113)),"duplicate","")</f>
        <v/>
      </c>
      <c r="AM2112" t="s">
        <v>827</v>
      </c>
      <c r="AN2112" t="s">
        <v>827</v>
      </c>
      <c r="AO2112" t="s">
        <v>826</v>
      </c>
      <c r="AP2112" t="s">
        <v>826</v>
      </c>
      <c r="AQ2112" t="s">
        <v>24</v>
      </c>
    </row>
    <row r="2113" spans="1:43" x14ac:dyDescent="0.2">
      <c r="A2113" s="28">
        <v>42924</v>
      </c>
      <c r="B2113" s="1">
        <v>42899</v>
      </c>
      <c r="C2113" s="1" t="str">
        <f>IF(F2113="Kup","6/13/2017",IF(F2113="Sag","6/14/2017",""))</f>
        <v>6/13/2017</v>
      </c>
      <c r="D2113" s="27">
        <f>A2113-B2113</f>
        <v>25</v>
      </c>
      <c r="E2113" s="27">
        <f>A2113-C2113</f>
        <v>25</v>
      </c>
      <c r="F2113" t="s">
        <v>21</v>
      </c>
      <c r="G2113">
        <v>25</v>
      </c>
      <c r="H2113" t="s">
        <v>30</v>
      </c>
      <c r="I2113" s="12" t="s">
        <v>83</v>
      </c>
      <c r="J2113" s="12" t="s">
        <v>83</v>
      </c>
      <c r="K2113" s="3" t="s">
        <v>950</v>
      </c>
      <c r="L2113" s="3" t="s">
        <v>952</v>
      </c>
      <c r="M2113">
        <v>4</v>
      </c>
      <c r="N2113">
        <v>68</v>
      </c>
      <c r="O2113" s="23">
        <v>16.66</v>
      </c>
      <c r="R2113" t="str">
        <f>IF(Q2113&gt;0,(P2113*(Q2113^2))*(3.14159/6),"")</f>
        <v/>
      </c>
      <c r="S2113" t="s">
        <v>24</v>
      </c>
      <c r="T2113" t="s">
        <v>25</v>
      </c>
      <c r="U2113" t="s">
        <v>26</v>
      </c>
      <c r="V2113" t="s">
        <v>84</v>
      </c>
      <c r="AA2113" s="12" t="s">
        <v>835</v>
      </c>
      <c r="AB2113" t="str">
        <f>IF(Q2113&gt;0,"yes","no")</f>
        <v>no</v>
      </c>
      <c r="AC2113" t="str">
        <f>IF(O2113&gt;0,"yes","no")</f>
        <v>yes</v>
      </c>
      <c r="AD2113" t="str">
        <f>IF(AH2113="hatch","yes","no")</f>
        <v>no</v>
      </c>
      <c r="AE2113" t="str">
        <f>IF(AH2113="swimup","yes","no")</f>
        <v>no</v>
      </c>
      <c r="AF2113" t="str">
        <f>IF(AH2113="respiration","yes","no")</f>
        <v>no</v>
      </c>
      <c r="AH2113" t="s">
        <v>29</v>
      </c>
      <c r="AI2113">
        <f>IF(O2113&gt;0,(IF(S2113="live",O2113*0.84,IF(S2113="dried.ethanol",O2113*0.8449+2.8227,O2113))),"")</f>
        <v>13.994399999999999</v>
      </c>
      <c r="AL2113" t="str">
        <f>IF(OR(AND(Q2113=Q2114,P2113&gt;0),AND(O2113&gt;0,O2113=O2114)),"duplicate","")</f>
        <v/>
      </c>
      <c r="AM2113" t="s">
        <v>827</v>
      </c>
      <c r="AN2113" t="s">
        <v>827</v>
      </c>
      <c r="AO2113" t="s">
        <v>826</v>
      </c>
      <c r="AP2113" t="s">
        <v>826</v>
      </c>
      <c r="AQ2113" t="s">
        <v>24</v>
      </c>
    </row>
    <row r="2114" spans="1:43" x14ac:dyDescent="0.2">
      <c r="A2114" s="28">
        <v>42924</v>
      </c>
      <c r="B2114" s="1">
        <v>42899</v>
      </c>
      <c r="C2114" s="1" t="str">
        <f>IF(F2114="Kup","6/13/2017",IF(F2114="Sag","6/14/2017",""))</f>
        <v>6/13/2017</v>
      </c>
      <c r="D2114" s="27">
        <f>A2114-B2114</f>
        <v>25</v>
      </c>
      <c r="E2114" s="27">
        <f>A2114-C2114</f>
        <v>25</v>
      </c>
      <c r="F2114" t="s">
        <v>21</v>
      </c>
      <c r="G2114">
        <v>25</v>
      </c>
      <c r="H2114" t="s">
        <v>30</v>
      </c>
      <c r="I2114" s="12" t="s">
        <v>83</v>
      </c>
      <c r="J2114" s="12" t="s">
        <v>83</v>
      </c>
      <c r="K2114" s="3" t="s">
        <v>950</v>
      </c>
      <c r="L2114" s="3" t="s">
        <v>952</v>
      </c>
      <c r="M2114">
        <v>4</v>
      </c>
      <c r="N2114">
        <v>24</v>
      </c>
      <c r="O2114" s="23">
        <v>17.472000000000001</v>
      </c>
      <c r="R2114" t="str">
        <f>IF(Q2114&gt;0,(P2114*(Q2114^2))*(3.14159/6),"")</f>
        <v/>
      </c>
      <c r="S2114" t="s">
        <v>24</v>
      </c>
      <c r="T2114" t="s">
        <v>25</v>
      </c>
      <c r="U2114" t="s">
        <v>26</v>
      </c>
      <c r="V2114" t="s">
        <v>84</v>
      </c>
      <c r="W2114" t="s">
        <v>85</v>
      </c>
      <c r="AA2114" s="12" t="s">
        <v>835</v>
      </c>
      <c r="AB2114" t="str">
        <f>IF(Q2114&gt;0,"yes","no")</f>
        <v>no</v>
      </c>
      <c r="AC2114" t="str">
        <f>IF(O2114&gt;0,"yes","no")</f>
        <v>yes</v>
      </c>
      <c r="AD2114" t="str">
        <f>IF(AH2114="hatch","yes","no")</f>
        <v>no</v>
      </c>
      <c r="AE2114" t="str">
        <f>IF(AH2114="swimup","yes","no")</f>
        <v>no</v>
      </c>
      <c r="AF2114" t="str">
        <f>IF(AH2114="respiration","yes","no")</f>
        <v>no</v>
      </c>
      <c r="AH2114" t="s">
        <v>29</v>
      </c>
      <c r="AI2114">
        <f>IF(O2114&gt;0,(IF(S2114="live",O2114*0.84,IF(S2114="dried.ethanol",O2114*0.8449+2.8227,O2114))),"")</f>
        <v>14.67648</v>
      </c>
      <c r="AL2114" t="str">
        <f>IF(OR(AND(Q2114=Q2115,P2114&gt;0),AND(O2114&gt;0,O2114=O2115)),"duplicate","")</f>
        <v/>
      </c>
      <c r="AM2114" t="s">
        <v>827</v>
      </c>
      <c r="AN2114" t="s">
        <v>827</v>
      </c>
      <c r="AO2114" t="s">
        <v>826</v>
      </c>
      <c r="AP2114" t="s">
        <v>826</v>
      </c>
      <c r="AQ2114" t="s">
        <v>24</v>
      </c>
    </row>
    <row r="2115" spans="1:43" x14ac:dyDescent="0.2">
      <c r="A2115" s="28">
        <v>42924</v>
      </c>
      <c r="B2115" s="1">
        <v>42899</v>
      </c>
      <c r="C2115" s="1" t="str">
        <f>IF(F2115="Kup","6/13/2017",IF(F2115="Sag","6/14/2017",""))</f>
        <v>6/13/2017</v>
      </c>
      <c r="D2115" s="27">
        <f>A2115-B2115</f>
        <v>25</v>
      </c>
      <c r="E2115" s="27">
        <f>A2115-C2115</f>
        <v>25</v>
      </c>
      <c r="F2115" t="s">
        <v>21</v>
      </c>
      <c r="G2115">
        <v>25</v>
      </c>
      <c r="H2115" t="s">
        <v>30</v>
      </c>
      <c r="I2115" s="12" t="s">
        <v>83</v>
      </c>
      <c r="J2115" s="12" t="s">
        <v>83</v>
      </c>
      <c r="K2115" s="3" t="s">
        <v>950</v>
      </c>
      <c r="L2115" s="3" t="s">
        <v>952</v>
      </c>
      <c r="M2115">
        <v>5</v>
      </c>
      <c r="N2115">
        <v>69</v>
      </c>
      <c r="O2115" s="23">
        <v>16.32</v>
      </c>
      <c r="R2115" t="str">
        <f>IF(Q2115&gt;0,(P2115*(Q2115^2))*(3.14159/6),"")</f>
        <v/>
      </c>
      <c r="S2115" t="s">
        <v>24</v>
      </c>
      <c r="T2115" t="s">
        <v>25</v>
      </c>
      <c r="U2115" t="s">
        <v>26</v>
      </c>
      <c r="V2115" t="s">
        <v>84</v>
      </c>
      <c r="AA2115" s="12" t="s">
        <v>835</v>
      </c>
      <c r="AB2115" t="str">
        <f>IF(Q2115&gt;0,"yes","no")</f>
        <v>no</v>
      </c>
      <c r="AC2115" t="str">
        <f>IF(O2115&gt;0,"yes","no")</f>
        <v>yes</v>
      </c>
      <c r="AD2115" t="str">
        <f>IF(AH2115="hatch","yes","no")</f>
        <v>no</v>
      </c>
      <c r="AE2115" t="str">
        <f>IF(AH2115="swimup","yes","no")</f>
        <v>no</v>
      </c>
      <c r="AF2115" t="str">
        <f>IF(AH2115="respiration","yes","no")</f>
        <v>no</v>
      </c>
      <c r="AH2115" t="s">
        <v>29</v>
      </c>
      <c r="AI2115">
        <f>IF(O2115&gt;0,(IF(S2115="live",O2115*0.84,IF(S2115="dried.ethanol",O2115*0.8449+2.8227,O2115))),"")</f>
        <v>13.7088</v>
      </c>
      <c r="AL2115" t="str">
        <f>IF(OR(AND(Q2115=Q2116,P2115&gt;0),AND(O2115&gt;0,O2115=O2116)),"duplicate","")</f>
        <v/>
      </c>
      <c r="AM2115" t="s">
        <v>827</v>
      </c>
      <c r="AN2115" t="s">
        <v>827</v>
      </c>
      <c r="AO2115" t="s">
        <v>826</v>
      </c>
      <c r="AP2115" t="s">
        <v>826</v>
      </c>
      <c r="AQ2115" t="s">
        <v>24</v>
      </c>
    </row>
    <row r="2116" spans="1:43" x14ac:dyDescent="0.2">
      <c r="A2116" s="28">
        <v>42924</v>
      </c>
      <c r="B2116" s="1">
        <v>42899</v>
      </c>
      <c r="C2116" s="1" t="str">
        <f>IF(F2116="Kup","6/13/2017",IF(F2116="Sag","6/14/2017",""))</f>
        <v>6/13/2017</v>
      </c>
      <c r="D2116" s="27">
        <f>A2116-B2116</f>
        <v>25</v>
      </c>
      <c r="E2116" s="27">
        <f>A2116-C2116</f>
        <v>25</v>
      </c>
      <c r="F2116" t="s">
        <v>21</v>
      </c>
      <c r="G2116">
        <v>25</v>
      </c>
      <c r="H2116" t="s">
        <v>30</v>
      </c>
      <c r="I2116" s="12" t="s">
        <v>83</v>
      </c>
      <c r="J2116" s="12" t="s">
        <v>83</v>
      </c>
      <c r="K2116" s="3" t="s">
        <v>950</v>
      </c>
      <c r="L2116" s="3" t="s">
        <v>952</v>
      </c>
      <c r="M2116">
        <v>5</v>
      </c>
      <c r="N2116">
        <v>25</v>
      </c>
      <c r="O2116" s="23">
        <v>17.623999999999999</v>
      </c>
      <c r="R2116" t="str">
        <f>IF(Q2116&gt;0,(P2116*(Q2116^2))*(3.14159/6),"")</f>
        <v/>
      </c>
      <c r="S2116" t="s">
        <v>24</v>
      </c>
      <c r="T2116" t="s">
        <v>25</v>
      </c>
      <c r="U2116" t="s">
        <v>26</v>
      </c>
      <c r="V2116" t="s">
        <v>84</v>
      </c>
      <c r="W2116" t="s">
        <v>85</v>
      </c>
      <c r="AA2116" s="12" t="s">
        <v>835</v>
      </c>
      <c r="AB2116" t="str">
        <f>IF(Q2116&gt;0,"yes","no")</f>
        <v>no</v>
      </c>
      <c r="AC2116" t="str">
        <f>IF(O2116&gt;0,"yes","no")</f>
        <v>yes</v>
      </c>
      <c r="AD2116" t="str">
        <f>IF(AH2116="hatch","yes","no")</f>
        <v>no</v>
      </c>
      <c r="AE2116" t="str">
        <f>IF(AH2116="swimup","yes","no")</f>
        <v>no</v>
      </c>
      <c r="AF2116" t="str">
        <f>IF(AH2116="respiration","yes","no")</f>
        <v>no</v>
      </c>
      <c r="AH2116" t="s">
        <v>29</v>
      </c>
      <c r="AI2116">
        <f>IF(O2116&gt;0,(IF(S2116="live",O2116*0.84,IF(S2116="dried.ethanol",O2116*0.8449+2.8227,O2116))),"")</f>
        <v>14.804159999999998</v>
      </c>
      <c r="AL2116" t="str">
        <f>IF(OR(AND(Q2116=Q2117,P2116&gt;0),AND(O2116&gt;0,O2116=O2117)),"duplicate","")</f>
        <v/>
      </c>
      <c r="AM2116" t="s">
        <v>827</v>
      </c>
      <c r="AN2116" t="s">
        <v>827</v>
      </c>
      <c r="AO2116" t="s">
        <v>826</v>
      </c>
      <c r="AP2116" t="s">
        <v>826</v>
      </c>
      <c r="AQ2116" t="s">
        <v>24</v>
      </c>
    </row>
    <row r="2117" spans="1:43" x14ac:dyDescent="0.2">
      <c r="A2117" s="28">
        <v>42924</v>
      </c>
      <c r="B2117" s="1">
        <v>42899</v>
      </c>
      <c r="C2117" s="1" t="str">
        <f>IF(F2117="Kup","6/13/2017",IF(F2117="Sag","6/14/2017",""))</f>
        <v>6/13/2017</v>
      </c>
      <c r="D2117" s="27">
        <f>A2117-B2117</f>
        <v>25</v>
      </c>
      <c r="E2117" s="27">
        <f>A2117-C2117</f>
        <v>25</v>
      </c>
      <c r="F2117" t="s">
        <v>21</v>
      </c>
      <c r="G2117">
        <v>25</v>
      </c>
      <c r="H2117" t="s">
        <v>30</v>
      </c>
      <c r="I2117" s="12" t="s">
        <v>86</v>
      </c>
      <c r="J2117" s="12" t="s">
        <v>86</v>
      </c>
      <c r="K2117" s="3" t="s">
        <v>953</v>
      </c>
      <c r="L2117" s="3" t="s">
        <v>952</v>
      </c>
      <c r="M2117">
        <v>1</v>
      </c>
      <c r="N2117">
        <v>38</v>
      </c>
      <c r="O2117" s="23">
        <v>18.513999999999999</v>
      </c>
      <c r="R2117" t="str">
        <f>IF(Q2117&gt;0,(P2117*(Q2117^2))*(3.14159/6),"")</f>
        <v/>
      </c>
      <c r="S2117" t="s">
        <v>24</v>
      </c>
      <c r="T2117" t="s">
        <v>25</v>
      </c>
      <c r="U2117" t="s">
        <v>26</v>
      </c>
      <c r="V2117" t="s">
        <v>87</v>
      </c>
      <c r="W2117" t="s">
        <v>88</v>
      </c>
      <c r="AA2117" s="12" t="s">
        <v>835</v>
      </c>
      <c r="AB2117" t="str">
        <f>IF(Q2117&gt;0,"yes","no")</f>
        <v>no</v>
      </c>
      <c r="AC2117" t="str">
        <f>IF(O2117&gt;0,"yes","no")</f>
        <v>yes</v>
      </c>
      <c r="AD2117" t="str">
        <f>IF(AH2117="hatch","yes","no")</f>
        <v>no</v>
      </c>
      <c r="AE2117" t="str">
        <f>IF(AH2117="swimup","yes","no")</f>
        <v>no</v>
      </c>
      <c r="AF2117" t="str">
        <f>IF(AH2117="respiration","yes","no")</f>
        <v>no</v>
      </c>
      <c r="AH2117" t="s">
        <v>29</v>
      </c>
      <c r="AI2117">
        <f>IF(O2117&gt;0,(IF(S2117="live",O2117*0.84,IF(S2117="dried.ethanol",O2117*0.8449+2.8227,O2117))),"")</f>
        <v>15.551759999999998</v>
      </c>
      <c r="AL2117" t="str">
        <f>IF(OR(AND(Q2117=Q2118,P2117&gt;0),AND(O2117&gt;0,O2117=O2118)),"duplicate","")</f>
        <v/>
      </c>
      <c r="AM2117" t="s">
        <v>827</v>
      </c>
      <c r="AN2117" t="s">
        <v>827</v>
      </c>
      <c r="AO2117" t="s">
        <v>826</v>
      </c>
      <c r="AP2117" t="s">
        <v>826</v>
      </c>
      <c r="AQ2117" t="s">
        <v>24</v>
      </c>
    </row>
    <row r="2118" spans="1:43" x14ac:dyDescent="0.2">
      <c r="A2118" s="28">
        <v>42924</v>
      </c>
      <c r="B2118" s="1">
        <v>42899</v>
      </c>
      <c r="C2118" s="1" t="str">
        <f>IF(F2118="Kup","6/13/2017",IF(F2118="Sag","6/14/2017",""))</f>
        <v>6/13/2017</v>
      </c>
      <c r="D2118" s="27">
        <f>A2118-B2118</f>
        <v>25</v>
      </c>
      <c r="E2118" s="27">
        <f>A2118-C2118</f>
        <v>25</v>
      </c>
      <c r="F2118" t="s">
        <v>21</v>
      </c>
      <c r="G2118">
        <v>25</v>
      </c>
      <c r="H2118" t="s">
        <v>30</v>
      </c>
      <c r="I2118" s="12" t="s">
        <v>86</v>
      </c>
      <c r="J2118" s="12" t="s">
        <v>86</v>
      </c>
      <c r="K2118" s="3" t="s">
        <v>953</v>
      </c>
      <c r="L2118" s="3" t="s">
        <v>952</v>
      </c>
      <c r="M2118">
        <v>2</v>
      </c>
      <c r="N2118">
        <v>39</v>
      </c>
      <c r="O2118" s="23">
        <v>18.86</v>
      </c>
      <c r="R2118" t="str">
        <f>IF(Q2118&gt;0,(P2118*(Q2118^2))*(3.14159/6),"")</f>
        <v/>
      </c>
      <c r="S2118" t="s">
        <v>24</v>
      </c>
      <c r="T2118" t="s">
        <v>25</v>
      </c>
      <c r="U2118" t="s">
        <v>26</v>
      </c>
      <c r="V2118" t="s">
        <v>87</v>
      </c>
      <c r="W2118" t="s">
        <v>88</v>
      </c>
      <c r="AA2118" s="12" t="s">
        <v>835</v>
      </c>
      <c r="AB2118" t="str">
        <f>IF(Q2118&gt;0,"yes","no")</f>
        <v>no</v>
      </c>
      <c r="AC2118" t="str">
        <f>IF(O2118&gt;0,"yes","no")</f>
        <v>yes</v>
      </c>
      <c r="AD2118" t="str">
        <f>IF(AH2118="hatch","yes","no")</f>
        <v>no</v>
      </c>
      <c r="AE2118" t="str">
        <f>IF(AH2118="swimup","yes","no")</f>
        <v>no</v>
      </c>
      <c r="AF2118" t="str">
        <f>IF(AH2118="respiration","yes","no")</f>
        <v>no</v>
      </c>
      <c r="AH2118" t="s">
        <v>29</v>
      </c>
      <c r="AI2118">
        <f>IF(O2118&gt;0,(IF(S2118="live",O2118*0.84,IF(S2118="dried.ethanol",O2118*0.8449+2.8227,O2118))),"")</f>
        <v>15.8424</v>
      </c>
      <c r="AL2118" t="str">
        <f>IF(OR(AND(Q2118=Q2119,P2118&gt;0),AND(O2118&gt;0,O2118=O2119)),"duplicate","")</f>
        <v/>
      </c>
      <c r="AM2118" t="s">
        <v>827</v>
      </c>
      <c r="AN2118" t="s">
        <v>827</v>
      </c>
      <c r="AO2118" t="s">
        <v>826</v>
      </c>
      <c r="AP2118" t="s">
        <v>826</v>
      </c>
      <c r="AQ2118" t="s">
        <v>24</v>
      </c>
    </row>
    <row r="2119" spans="1:43" x14ac:dyDescent="0.2">
      <c r="A2119" s="28">
        <v>42924</v>
      </c>
      <c r="B2119" s="1">
        <v>42899</v>
      </c>
      <c r="C2119" s="1" t="str">
        <f>IF(F2119="Kup","6/13/2017",IF(F2119="Sag","6/14/2017",""))</f>
        <v>6/13/2017</v>
      </c>
      <c r="D2119" s="27">
        <f>A2119-B2119</f>
        <v>25</v>
      </c>
      <c r="E2119" s="27">
        <f>A2119-C2119</f>
        <v>25</v>
      </c>
      <c r="F2119" t="s">
        <v>21</v>
      </c>
      <c r="G2119">
        <v>25</v>
      </c>
      <c r="H2119" t="s">
        <v>30</v>
      </c>
      <c r="I2119" s="12" t="s">
        <v>86</v>
      </c>
      <c r="J2119" s="12" t="s">
        <v>86</v>
      </c>
      <c r="K2119" s="3" t="s">
        <v>953</v>
      </c>
      <c r="L2119" s="3" t="s">
        <v>952</v>
      </c>
      <c r="M2119">
        <v>3</v>
      </c>
      <c r="N2119">
        <v>40</v>
      </c>
      <c r="O2119" s="23">
        <v>18.565999999999999</v>
      </c>
      <c r="R2119" t="str">
        <f>IF(Q2119&gt;0,(P2119*(Q2119^2))*(3.14159/6),"")</f>
        <v/>
      </c>
      <c r="S2119" t="s">
        <v>24</v>
      </c>
      <c r="T2119" t="s">
        <v>25</v>
      </c>
      <c r="U2119" t="s">
        <v>26</v>
      </c>
      <c r="V2119" t="s">
        <v>87</v>
      </c>
      <c r="W2119" t="s">
        <v>88</v>
      </c>
      <c r="AA2119" s="12" t="s">
        <v>835</v>
      </c>
      <c r="AB2119" t="str">
        <f>IF(Q2119&gt;0,"yes","no")</f>
        <v>no</v>
      </c>
      <c r="AC2119" t="str">
        <f>IF(O2119&gt;0,"yes","no")</f>
        <v>yes</v>
      </c>
      <c r="AD2119" t="str">
        <f>IF(AH2119="hatch","yes","no")</f>
        <v>no</v>
      </c>
      <c r="AE2119" t="str">
        <f>IF(AH2119="swimup","yes","no")</f>
        <v>no</v>
      </c>
      <c r="AF2119" t="str">
        <f>IF(AH2119="respiration","yes","no")</f>
        <v>no</v>
      </c>
      <c r="AH2119" t="s">
        <v>29</v>
      </c>
      <c r="AI2119">
        <f>IF(O2119&gt;0,(IF(S2119="live",O2119*0.84,IF(S2119="dried.ethanol",O2119*0.8449+2.8227,O2119))),"")</f>
        <v>15.595439999999998</v>
      </c>
      <c r="AL2119" t="str">
        <f>IF(OR(AND(Q2119=Q2120,P2119&gt;0),AND(O2119&gt;0,O2119=O2120)),"duplicate","")</f>
        <v/>
      </c>
      <c r="AM2119" t="s">
        <v>827</v>
      </c>
      <c r="AN2119" t="s">
        <v>827</v>
      </c>
      <c r="AO2119" t="s">
        <v>826</v>
      </c>
      <c r="AP2119" t="s">
        <v>826</v>
      </c>
      <c r="AQ2119" t="s">
        <v>24</v>
      </c>
    </row>
    <row r="2120" spans="1:43" x14ac:dyDescent="0.2">
      <c r="A2120" s="28">
        <v>42924</v>
      </c>
      <c r="B2120" s="1">
        <v>42899</v>
      </c>
      <c r="C2120" s="1" t="str">
        <f>IF(F2120="Kup","6/13/2017",IF(F2120="Sag","6/14/2017",""))</f>
        <v>6/13/2017</v>
      </c>
      <c r="D2120" s="27">
        <f>A2120-B2120</f>
        <v>25</v>
      </c>
      <c r="E2120" s="27">
        <f>A2120-C2120</f>
        <v>25</v>
      </c>
      <c r="F2120" t="s">
        <v>21</v>
      </c>
      <c r="G2120">
        <v>25</v>
      </c>
      <c r="H2120" t="s">
        <v>30</v>
      </c>
      <c r="I2120" s="12" t="s">
        <v>86</v>
      </c>
      <c r="J2120" s="12" t="s">
        <v>86</v>
      </c>
      <c r="K2120" s="3" t="s">
        <v>953</v>
      </c>
      <c r="L2120" s="3" t="s">
        <v>952</v>
      </c>
      <c r="M2120">
        <v>4</v>
      </c>
      <c r="N2120">
        <v>41</v>
      </c>
      <c r="O2120" s="23">
        <v>18.501000000000001</v>
      </c>
      <c r="R2120" t="str">
        <f>IF(Q2120&gt;0,(P2120*(Q2120^2))*(3.14159/6),"")</f>
        <v/>
      </c>
      <c r="S2120" t="s">
        <v>24</v>
      </c>
      <c r="T2120" t="s">
        <v>25</v>
      </c>
      <c r="U2120" t="s">
        <v>26</v>
      </c>
      <c r="V2120" t="s">
        <v>87</v>
      </c>
      <c r="W2120" t="s">
        <v>88</v>
      </c>
      <c r="AA2120" s="12" t="s">
        <v>835</v>
      </c>
      <c r="AB2120" t="str">
        <f>IF(Q2120&gt;0,"yes","no")</f>
        <v>no</v>
      </c>
      <c r="AC2120" t="str">
        <f>IF(O2120&gt;0,"yes","no")</f>
        <v>yes</v>
      </c>
      <c r="AD2120" t="str">
        <f>IF(AH2120="hatch","yes","no")</f>
        <v>no</v>
      </c>
      <c r="AE2120" t="str">
        <f>IF(AH2120="swimup","yes","no")</f>
        <v>no</v>
      </c>
      <c r="AF2120" t="str">
        <f>IF(AH2120="respiration","yes","no")</f>
        <v>no</v>
      </c>
      <c r="AH2120" t="s">
        <v>29</v>
      </c>
      <c r="AI2120">
        <f>IF(O2120&gt;0,(IF(S2120="live",O2120*0.84,IF(S2120="dried.ethanol",O2120*0.8449+2.8227,O2120))),"")</f>
        <v>15.540840000000001</v>
      </c>
      <c r="AL2120" t="str">
        <f>IF(OR(AND(Q2120=Q2121,P2120&gt;0),AND(O2120&gt;0,O2120=O2121)),"duplicate","")</f>
        <v/>
      </c>
      <c r="AM2120" t="s">
        <v>827</v>
      </c>
      <c r="AN2120" t="s">
        <v>827</v>
      </c>
      <c r="AO2120" t="s">
        <v>826</v>
      </c>
      <c r="AP2120" t="s">
        <v>826</v>
      </c>
      <c r="AQ2120" t="s">
        <v>24</v>
      </c>
    </row>
    <row r="2121" spans="1:43" x14ac:dyDescent="0.2">
      <c r="A2121" s="28">
        <v>42924</v>
      </c>
      <c r="B2121" s="1">
        <v>42899</v>
      </c>
      <c r="C2121" s="1" t="str">
        <f>IF(F2121="Kup","6/13/2017",IF(F2121="Sag","6/14/2017",""))</f>
        <v>6/13/2017</v>
      </c>
      <c r="D2121" s="27">
        <f>A2121-B2121</f>
        <v>25</v>
      </c>
      <c r="E2121" s="27">
        <f>A2121-C2121</f>
        <v>25</v>
      </c>
      <c r="F2121" t="s">
        <v>21</v>
      </c>
      <c r="G2121">
        <v>25</v>
      </c>
      <c r="H2121" t="s">
        <v>30</v>
      </c>
      <c r="I2121" s="12" t="s">
        <v>86</v>
      </c>
      <c r="J2121" s="12" t="s">
        <v>86</v>
      </c>
      <c r="K2121" s="3" t="s">
        <v>953</v>
      </c>
      <c r="L2121" s="3" t="s">
        <v>952</v>
      </c>
      <c r="M2121">
        <v>5</v>
      </c>
      <c r="N2121">
        <v>42</v>
      </c>
      <c r="O2121" s="23">
        <v>19.120999999999999</v>
      </c>
      <c r="R2121" t="str">
        <f>IF(Q2121&gt;0,(P2121*(Q2121^2))*(3.14159/6),"")</f>
        <v/>
      </c>
      <c r="S2121" t="s">
        <v>24</v>
      </c>
      <c r="T2121" t="s">
        <v>25</v>
      </c>
      <c r="U2121" t="s">
        <v>26</v>
      </c>
      <c r="V2121" t="s">
        <v>87</v>
      </c>
      <c r="W2121" t="s">
        <v>88</v>
      </c>
      <c r="AA2121" s="12" t="s">
        <v>835</v>
      </c>
      <c r="AB2121" t="str">
        <f>IF(Q2121&gt;0,"yes","no")</f>
        <v>no</v>
      </c>
      <c r="AC2121" t="str">
        <f>IF(O2121&gt;0,"yes","no")</f>
        <v>yes</v>
      </c>
      <c r="AD2121" t="str">
        <f>IF(AH2121="hatch","yes","no")</f>
        <v>no</v>
      </c>
      <c r="AE2121" t="str">
        <f>IF(AH2121="swimup","yes","no")</f>
        <v>no</v>
      </c>
      <c r="AF2121" t="str">
        <f>IF(AH2121="respiration","yes","no")</f>
        <v>no</v>
      </c>
      <c r="AH2121" t="s">
        <v>29</v>
      </c>
      <c r="AI2121">
        <f>IF(O2121&gt;0,(IF(S2121="live",O2121*0.84,IF(S2121="dried.ethanol",O2121*0.8449+2.8227,O2121))),"")</f>
        <v>16.061639999999997</v>
      </c>
      <c r="AL2121" t="str">
        <f>IF(OR(AND(Q2121=Q2122,P2121&gt;0),AND(O2121&gt;0,O2121=O2122)),"duplicate","")</f>
        <v/>
      </c>
      <c r="AM2121" t="s">
        <v>827</v>
      </c>
      <c r="AN2121" t="s">
        <v>827</v>
      </c>
      <c r="AO2121" t="s">
        <v>826</v>
      </c>
      <c r="AP2121" t="s">
        <v>826</v>
      </c>
      <c r="AQ2121" t="s">
        <v>24</v>
      </c>
    </row>
    <row r="2122" spans="1:43" x14ac:dyDescent="0.2">
      <c r="A2122" s="28">
        <v>42924</v>
      </c>
      <c r="B2122" s="1">
        <v>42899</v>
      </c>
      <c r="C2122" s="1" t="str">
        <f>IF(F2122="Kup","6/13/2017",IF(F2122="Sag","6/14/2017",""))</f>
        <v>6/13/2017</v>
      </c>
      <c r="D2122" s="27">
        <f>A2122-B2122</f>
        <v>25</v>
      </c>
      <c r="E2122" s="27">
        <f>A2122-C2122</f>
        <v>25</v>
      </c>
      <c r="F2122" t="s">
        <v>21</v>
      </c>
      <c r="G2122">
        <v>25</v>
      </c>
      <c r="H2122" t="s">
        <v>30</v>
      </c>
      <c r="I2122" s="12" t="s">
        <v>86</v>
      </c>
      <c r="J2122" s="12" t="s">
        <v>86</v>
      </c>
      <c r="K2122" s="3" t="s">
        <v>953</v>
      </c>
      <c r="L2122" s="3" t="s">
        <v>952</v>
      </c>
      <c r="M2122">
        <v>6</v>
      </c>
      <c r="N2122">
        <v>43</v>
      </c>
      <c r="O2122" s="23">
        <v>17.925999999999998</v>
      </c>
      <c r="R2122" t="str">
        <f>IF(Q2122&gt;0,(P2122*(Q2122^2))*(3.14159/6),"")</f>
        <v/>
      </c>
      <c r="S2122" t="s">
        <v>24</v>
      </c>
      <c r="T2122" t="s">
        <v>25</v>
      </c>
      <c r="U2122" t="s">
        <v>26</v>
      </c>
      <c r="V2122" t="s">
        <v>87</v>
      </c>
      <c r="W2122" t="s">
        <v>88</v>
      </c>
      <c r="AA2122" s="12" t="s">
        <v>835</v>
      </c>
      <c r="AB2122" t="str">
        <f>IF(Q2122&gt;0,"yes","no")</f>
        <v>no</v>
      </c>
      <c r="AC2122" t="str">
        <f>IF(O2122&gt;0,"yes","no")</f>
        <v>yes</v>
      </c>
      <c r="AD2122" t="str">
        <f>IF(AH2122="hatch","yes","no")</f>
        <v>no</v>
      </c>
      <c r="AE2122" t="str">
        <f>IF(AH2122="swimup","yes","no")</f>
        <v>no</v>
      </c>
      <c r="AF2122" t="str">
        <f>IF(AH2122="respiration","yes","no")</f>
        <v>no</v>
      </c>
      <c r="AH2122" t="s">
        <v>29</v>
      </c>
      <c r="AI2122">
        <f>IF(O2122&gt;0,(IF(S2122="live",O2122*0.84,IF(S2122="dried.ethanol",O2122*0.8449+2.8227,O2122))),"")</f>
        <v>15.057839999999999</v>
      </c>
      <c r="AL2122" t="str">
        <f>IF(OR(AND(Q2122=Q2123,P2122&gt;0),AND(O2122&gt;0,O2122=O2123)),"duplicate","")</f>
        <v/>
      </c>
      <c r="AM2122" t="s">
        <v>827</v>
      </c>
      <c r="AN2122" t="s">
        <v>827</v>
      </c>
      <c r="AO2122" t="s">
        <v>826</v>
      </c>
      <c r="AP2122" t="s">
        <v>826</v>
      </c>
      <c r="AQ2122" t="s">
        <v>24</v>
      </c>
    </row>
    <row r="2123" spans="1:43" x14ac:dyDescent="0.2">
      <c r="A2123" s="28">
        <v>42924</v>
      </c>
      <c r="B2123" s="1">
        <v>42899</v>
      </c>
      <c r="C2123" s="1" t="str">
        <f>IF(F2123="Kup","6/13/2017",IF(F2123="Sag","6/14/2017",""))</f>
        <v>6/13/2017</v>
      </c>
      <c r="D2123" s="27">
        <f>A2123-B2123</f>
        <v>25</v>
      </c>
      <c r="E2123" s="27">
        <f>A2123-C2123</f>
        <v>25</v>
      </c>
      <c r="F2123" t="s">
        <v>21</v>
      </c>
      <c r="G2123">
        <v>25</v>
      </c>
      <c r="H2123" t="s">
        <v>30</v>
      </c>
      <c r="I2123" s="12" t="s">
        <v>86</v>
      </c>
      <c r="J2123" s="12" t="s">
        <v>86</v>
      </c>
      <c r="K2123" s="3" t="s">
        <v>953</v>
      </c>
      <c r="L2123" s="3" t="s">
        <v>952</v>
      </c>
      <c r="M2123">
        <v>7</v>
      </c>
      <c r="N2123">
        <v>44</v>
      </c>
      <c r="O2123" s="23">
        <v>19.399000000000001</v>
      </c>
      <c r="R2123" t="str">
        <f>IF(Q2123&gt;0,(P2123*(Q2123^2))*(3.14159/6),"")</f>
        <v/>
      </c>
      <c r="S2123" t="s">
        <v>24</v>
      </c>
      <c r="T2123" t="s">
        <v>25</v>
      </c>
      <c r="U2123" t="s">
        <v>26</v>
      </c>
      <c r="V2123" t="s">
        <v>87</v>
      </c>
      <c r="W2123" t="s">
        <v>88</v>
      </c>
      <c r="AA2123" s="12" t="s">
        <v>835</v>
      </c>
      <c r="AB2123" t="str">
        <f>IF(Q2123&gt;0,"yes","no")</f>
        <v>no</v>
      </c>
      <c r="AC2123" t="str">
        <f>IF(O2123&gt;0,"yes","no")</f>
        <v>yes</v>
      </c>
      <c r="AD2123" t="str">
        <f>IF(AH2123="hatch","yes","no")</f>
        <v>no</v>
      </c>
      <c r="AE2123" t="str">
        <f>IF(AH2123="swimup","yes","no")</f>
        <v>no</v>
      </c>
      <c r="AF2123" t="str">
        <f>IF(AH2123="respiration","yes","no")</f>
        <v>no</v>
      </c>
      <c r="AH2123" t="s">
        <v>29</v>
      </c>
      <c r="AI2123">
        <f>IF(O2123&gt;0,(IF(S2123="live",O2123*0.84,IF(S2123="dried.ethanol",O2123*0.8449+2.8227,O2123))),"")</f>
        <v>16.295159999999999</v>
      </c>
      <c r="AL2123" t="str">
        <f>IF(OR(AND(Q2123=Q2124,P2123&gt;0),AND(O2123&gt;0,O2123=O2124)),"duplicate","")</f>
        <v/>
      </c>
      <c r="AM2123" t="s">
        <v>827</v>
      </c>
      <c r="AN2123" t="s">
        <v>827</v>
      </c>
      <c r="AO2123" t="s">
        <v>826</v>
      </c>
      <c r="AP2123" t="s">
        <v>826</v>
      </c>
      <c r="AQ2123" t="s">
        <v>24</v>
      </c>
    </row>
    <row r="2124" spans="1:43" x14ac:dyDescent="0.2">
      <c r="A2124" s="28">
        <v>42924</v>
      </c>
      <c r="B2124" s="1">
        <v>42899</v>
      </c>
      <c r="C2124" s="1" t="str">
        <f>IF(F2124="Kup","6/13/2017",IF(F2124="Sag","6/14/2017",""))</f>
        <v>6/13/2017</v>
      </c>
      <c r="D2124" s="27">
        <f>A2124-B2124</f>
        <v>25</v>
      </c>
      <c r="E2124" s="27">
        <f>A2124-C2124</f>
        <v>25</v>
      </c>
      <c r="F2124" t="s">
        <v>21</v>
      </c>
      <c r="G2124">
        <v>25</v>
      </c>
      <c r="H2124" t="s">
        <v>30</v>
      </c>
      <c r="I2124" s="12" t="s">
        <v>86</v>
      </c>
      <c r="J2124" s="12" t="s">
        <v>86</v>
      </c>
      <c r="K2124" s="3" t="s">
        <v>953</v>
      </c>
      <c r="L2124" s="3" t="s">
        <v>952</v>
      </c>
      <c r="M2124">
        <v>8</v>
      </c>
      <c r="N2124">
        <v>45</v>
      </c>
      <c r="O2124" s="23">
        <v>19.11</v>
      </c>
      <c r="R2124" t="str">
        <f>IF(Q2124&gt;0,(P2124*(Q2124^2))*(3.14159/6),"")</f>
        <v/>
      </c>
      <c r="S2124" t="s">
        <v>24</v>
      </c>
      <c r="T2124" t="s">
        <v>25</v>
      </c>
      <c r="U2124" t="s">
        <v>26</v>
      </c>
      <c r="V2124" t="s">
        <v>87</v>
      </c>
      <c r="W2124" t="s">
        <v>88</v>
      </c>
      <c r="AA2124" s="12" t="s">
        <v>835</v>
      </c>
      <c r="AB2124" t="str">
        <f>IF(Q2124&gt;0,"yes","no")</f>
        <v>no</v>
      </c>
      <c r="AC2124" t="str">
        <f>IF(O2124&gt;0,"yes","no")</f>
        <v>yes</v>
      </c>
      <c r="AD2124" t="str">
        <f>IF(AH2124="hatch","yes","no")</f>
        <v>no</v>
      </c>
      <c r="AE2124" t="str">
        <f>IF(AH2124="swimup","yes","no")</f>
        <v>no</v>
      </c>
      <c r="AF2124" t="str">
        <f>IF(AH2124="respiration","yes","no")</f>
        <v>no</v>
      </c>
      <c r="AH2124" t="s">
        <v>29</v>
      </c>
      <c r="AI2124">
        <f>IF(O2124&gt;0,(IF(S2124="live",O2124*0.84,IF(S2124="dried.ethanol",O2124*0.8449+2.8227,O2124))),"")</f>
        <v>16.052399999999999</v>
      </c>
      <c r="AL2124" t="str">
        <f>IF(OR(AND(Q2124=Q2125,P2124&gt;0),AND(O2124&gt;0,O2124=O2125)),"duplicate","")</f>
        <v/>
      </c>
      <c r="AM2124" t="s">
        <v>827</v>
      </c>
      <c r="AN2124" t="s">
        <v>827</v>
      </c>
      <c r="AO2124" t="s">
        <v>826</v>
      </c>
      <c r="AP2124" t="s">
        <v>826</v>
      </c>
      <c r="AQ2124" t="s">
        <v>24</v>
      </c>
    </row>
    <row r="2125" spans="1:43" x14ac:dyDescent="0.2">
      <c r="A2125" s="28">
        <v>42924</v>
      </c>
      <c r="B2125" s="1">
        <v>42899</v>
      </c>
      <c r="C2125" s="1" t="str">
        <f>IF(F2125="Kup","6/13/2017",IF(F2125="Sag","6/14/2017",""))</f>
        <v>6/13/2017</v>
      </c>
      <c r="D2125" s="27">
        <f>A2125-B2125</f>
        <v>25</v>
      </c>
      <c r="E2125" s="27">
        <f>A2125-C2125</f>
        <v>25</v>
      </c>
      <c r="F2125" t="s">
        <v>21</v>
      </c>
      <c r="G2125">
        <v>25</v>
      </c>
      <c r="H2125" t="s">
        <v>30</v>
      </c>
      <c r="I2125" s="12" t="s">
        <v>89</v>
      </c>
      <c r="J2125" s="12" t="s">
        <v>89</v>
      </c>
      <c r="K2125" s="3" t="s">
        <v>954</v>
      </c>
      <c r="L2125" s="3" t="s">
        <v>955</v>
      </c>
      <c r="M2125">
        <v>1</v>
      </c>
      <c r="N2125">
        <v>2</v>
      </c>
      <c r="O2125" s="23">
        <v>17.989999999999998</v>
      </c>
      <c r="R2125" t="str">
        <f>IF(Q2125&gt;0,(P2125*(Q2125^2))*(3.14159/6),"")</f>
        <v/>
      </c>
      <c r="S2125" t="s">
        <v>24</v>
      </c>
      <c r="T2125" t="s">
        <v>25</v>
      </c>
      <c r="U2125" t="s">
        <v>26</v>
      </c>
      <c r="V2125" t="s">
        <v>90</v>
      </c>
      <c r="AA2125" s="12" t="s">
        <v>835</v>
      </c>
      <c r="AB2125" t="str">
        <f>IF(Q2125&gt;0,"yes","no")</f>
        <v>no</v>
      </c>
      <c r="AC2125" t="str">
        <f>IF(O2125&gt;0,"yes","no")</f>
        <v>yes</v>
      </c>
      <c r="AD2125" t="str">
        <f>IF(AH2125="hatch","yes","no")</f>
        <v>no</v>
      </c>
      <c r="AE2125" t="str">
        <f>IF(AH2125="swimup","yes","no")</f>
        <v>no</v>
      </c>
      <c r="AF2125" t="str">
        <f>IF(AH2125="respiration","yes","no")</f>
        <v>no</v>
      </c>
      <c r="AH2125" t="s">
        <v>29</v>
      </c>
      <c r="AI2125">
        <f>IF(O2125&gt;0,(IF(S2125="live",O2125*0.84,IF(S2125="dried.ethanol",O2125*0.8449+2.8227,O2125))),"")</f>
        <v>15.111599999999997</v>
      </c>
      <c r="AL2125" t="str">
        <f>IF(OR(AND(Q2125=Q2126,P2125&gt;0),AND(O2125&gt;0,O2125=O2126)),"duplicate","")</f>
        <v/>
      </c>
      <c r="AM2125" t="s">
        <v>827</v>
      </c>
      <c r="AN2125" t="s">
        <v>827</v>
      </c>
      <c r="AO2125" t="s">
        <v>826</v>
      </c>
      <c r="AP2125" t="s">
        <v>826</v>
      </c>
      <c r="AQ2125" t="s">
        <v>24</v>
      </c>
    </row>
    <row r="2126" spans="1:43" x14ac:dyDescent="0.2">
      <c r="A2126" s="28">
        <v>42924</v>
      </c>
      <c r="B2126" s="1">
        <v>42899</v>
      </c>
      <c r="C2126" s="1" t="str">
        <f>IF(F2126="Kup","6/13/2017",IF(F2126="Sag","6/14/2017",""))</f>
        <v>6/13/2017</v>
      </c>
      <c r="D2126" s="27">
        <f>A2126-B2126</f>
        <v>25</v>
      </c>
      <c r="E2126" s="27">
        <f>A2126-C2126</f>
        <v>25</v>
      </c>
      <c r="F2126" t="s">
        <v>21</v>
      </c>
      <c r="G2126">
        <v>25</v>
      </c>
      <c r="H2126" t="s">
        <v>30</v>
      </c>
      <c r="I2126" s="12" t="s">
        <v>89</v>
      </c>
      <c r="J2126" s="12" t="s">
        <v>89</v>
      </c>
      <c r="K2126" s="3" t="s">
        <v>954</v>
      </c>
      <c r="L2126" s="3" t="s">
        <v>955</v>
      </c>
      <c r="M2126">
        <v>2</v>
      </c>
      <c r="N2126">
        <v>3</v>
      </c>
      <c r="O2126" s="23">
        <v>18.61</v>
      </c>
      <c r="R2126" t="str">
        <f>IF(Q2126&gt;0,(P2126*(Q2126^2))*(3.14159/6),"")</f>
        <v/>
      </c>
      <c r="S2126" t="s">
        <v>24</v>
      </c>
      <c r="T2126" t="s">
        <v>25</v>
      </c>
      <c r="U2126" t="s">
        <v>26</v>
      </c>
      <c r="V2126" t="s">
        <v>90</v>
      </c>
      <c r="AA2126" s="12" t="s">
        <v>835</v>
      </c>
      <c r="AB2126" t="str">
        <f>IF(Q2126&gt;0,"yes","no")</f>
        <v>no</v>
      </c>
      <c r="AC2126" t="str">
        <f>IF(O2126&gt;0,"yes","no")</f>
        <v>yes</v>
      </c>
      <c r="AD2126" t="str">
        <f>IF(AH2126="hatch","yes","no")</f>
        <v>no</v>
      </c>
      <c r="AE2126" t="str">
        <f>IF(AH2126="swimup","yes","no")</f>
        <v>no</v>
      </c>
      <c r="AF2126" t="str">
        <f>IF(AH2126="respiration","yes","no")</f>
        <v>no</v>
      </c>
      <c r="AH2126" t="s">
        <v>29</v>
      </c>
      <c r="AI2126">
        <f>IF(O2126&gt;0,(IF(S2126="live",O2126*0.84,IF(S2126="dried.ethanol",O2126*0.8449+2.8227,O2126))),"")</f>
        <v>15.632399999999999</v>
      </c>
      <c r="AL2126" t="str">
        <f>IF(OR(AND(Q2126=Q2127,P2126&gt;0),AND(O2126&gt;0,O2126=O2127)),"duplicate","")</f>
        <v/>
      </c>
      <c r="AM2126" t="s">
        <v>827</v>
      </c>
      <c r="AN2126" t="s">
        <v>827</v>
      </c>
      <c r="AO2126" t="s">
        <v>826</v>
      </c>
      <c r="AP2126" t="s">
        <v>826</v>
      </c>
      <c r="AQ2126" t="s">
        <v>24</v>
      </c>
    </row>
    <row r="2127" spans="1:43" x14ac:dyDescent="0.2">
      <c r="A2127" s="28">
        <v>42924</v>
      </c>
      <c r="B2127" s="1">
        <v>42899</v>
      </c>
      <c r="C2127" s="1" t="str">
        <f>IF(F2127="Kup","6/13/2017",IF(F2127="Sag","6/14/2017",""))</f>
        <v>6/13/2017</v>
      </c>
      <c r="D2127" s="27">
        <f>A2127-B2127</f>
        <v>25</v>
      </c>
      <c r="E2127" s="27">
        <f>A2127-C2127</f>
        <v>25</v>
      </c>
      <c r="F2127" t="s">
        <v>21</v>
      </c>
      <c r="G2127">
        <v>25</v>
      </c>
      <c r="H2127" t="s">
        <v>30</v>
      </c>
      <c r="I2127" s="12" t="s">
        <v>89</v>
      </c>
      <c r="J2127" s="12" t="s">
        <v>89</v>
      </c>
      <c r="K2127" s="3" t="s">
        <v>954</v>
      </c>
      <c r="L2127" s="3" t="s">
        <v>955</v>
      </c>
      <c r="M2127">
        <v>3</v>
      </c>
      <c r="N2127">
        <v>4</v>
      </c>
      <c r="O2127" s="23">
        <v>18.87</v>
      </c>
      <c r="R2127" t="str">
        <f>IF(Q2127&gt;0,(P2127*(Q2127^2))*(3.14159/6),"")</f>
        <v/>
      </c>
      <c r="S2127" t="s">
        <v>24</v>
      </c>
      <c r="T2127" t="s">
        <v>25</v>
      </c>
      <c r="U2127" t="s">
        <v>26</v>
      </c>
      <c r="V2127" t="s">
        <v>90</v>
      </c>
      <c r="AA2127" s="12" t="s">
        <v>835</v>
      </c>
      <c r="AB2127" t="str">
        <f>IF(Q2127&gt;0,"yes","no")</f>
        <v>no</v>
      </c>
      <c r="AC2127" t="str">
        <f>IF(O2127&gt;0,"yes","no")</f>
        <v>yes</v>
      </c>
      <c r="AD2127" t="str">
        <f>IF(AH2127="hatch","yes","no")</f>
        <v>no</v>
      </c>
      <c r="AE2127" t="str">
        <f>IF(AH2127="swimup","yes","no")</f>
        <v>no</v>
      </c>
      <c r="AF2127" t="str">
        <f>IF(AH2127="respiration","yes","no")</f>
        <v>no</v>
      </c>
      <c r="AH2127" t="s">
        <v>29</v>
      </c>
      <c r="AI2127">
        <f>IF(O2127&gt;0,(IF(S2127="live",O2127*0.84,IF(S2127="dried.ethanol",O2127*0.8449+2.8227,O2127))),"")</f>
        <v>15.8508</v>
      </c>
      <c r="AL2127" t="str">
        <f>IF(OR(AND(Q2127=Q2128,P2127&gt;0),AND(O2127&gt;0,O2127=O2128)),"duplicate","")</f>
        <v/>
      </c>
      <c r="AM2127" t="s">
        <v>827</v>
      </c>
      <c r="AN2127" t="s">
        <v>827</v>
      </c>
      <c r="AO2127" t="s">
        <v>826</v>
      </c>
      <c r="AP2127" t="s">
        <v>826</v>
      </c>
      <c r="AQ2127" t="s">
        <v>24</v>
      </c>
    </row>
    <row r="2128" spans="1:43" x14ac:dyDescent="0.2">
      <c r="A2128" s="28">
        <v>42924</v>
      </c>
      <c r="B2128" s="1">
        <v>42899</v>
      </c>
      <c r="C2128" s="1" t="str">
        <f>IF(F2128="Kup","6/13/2017",IF(F2128="Sag","6/14/2017",""))</f>
        <v>6/13/2017</v>
      </c>
      <c r="D2128" s="27">
        <f>A2128-B2128</f>
        <v>25</v>
      </c>
      <c r="E2128" s="27">
        <f>A2128-C2128</f>
        <v>25</v>
      </c>
      <c r="F2128" t="s">
        <v>21</v>
      </c>
      <c r="G2128">
        <v>25</v>
      </c>
      <c r="H2128" t="s">
        <v>30</v>
      </c>
      <c r="I2128" s="12" t="s">
        <v>89</v>
      </c>
      <c r="J2128" s="12" t="s">
        <v>89</v>
      </c>
      <c r="K2128" s="3" t="s">
        <v>954</v>
      </c>
      <c r="L2128" s="3" t="s">
        <v>955</v>
      </c>
      <c r="M2128">
        <v>4</v>
      </c>
      <c r="N2128">
        <v>5</v>
      </c>
      <c r="O2128" s="23">
        <v>18.02</v>
      </c>
      <c r="R2128" t="str">
        <f>IF(Q2128&gt;0,(P2128*(Q2128^2))*(3.14159/6),"")</f>
        <v/>
      </c>
      <c r="S2128" t="s">
        <v>24</v>
      </c>
      <c r="T2128" t="s">
        <v>25</v>
      </c>
      <c r="U2128" t="s">
        <v>26</v>
      </c>
      <c r="V2128" t="s">
        <v>90</v>
      </c>
      <c r="AA2128" s="12" t="s">
        <v>835</v>
      </c>
      <c r="AB2128" t="str">
        <f>IF(Q2128&gt;0,"yes","no")</f>
        <v>no</v>
      </c>
      <c r="AC2128" t="str">
        <f>IF(O2128&gt;0,"yes","no")</f>
        <v>yes</v>
      </c>
      <c r="AD2128" t="str">
        <f>IF(AH2128="hatch","yes","no")</f>
        <v>no</v>
      </c>
      <c r="AE2128" t="str">
        <f>IF(AH2128="swimup","yes","no")</f>
        <v>no</v>
      </c>
      <c r="AF2128" t="str">
        <f>IF(AH2128="respiration","yes","no")</f>
        <v>no</v>
      </c>
      <c r="AH2128" t="s">
        <v>29</v>
      </c>
      <c r="AI2128">
        <f>IF(O2128&gt;0,(IF(S2128="live",O2128*0.84,IF(S2128="dried.ethanol",O2128*0.8449+2.8227,O2128))),"")</f>
        <v>15.136799999999999</v>
      </c>
      <c r="AL2128" t="str">
        <f>IF(OR(AND(Q2128=Q2129,P2128&gt;0),AND(O2128&gt;0,O2128=O2129)),"duplicate","")</f>
        <v/>
      </c>
      <c r="AM2128" t="s">
        <v>827</v>
      </c>
      <c r="AN2128" t="s">
        <v>827</v>
      </c>
      <c r="AO2128" t="s">
        <v>826</v>
      </c>
      <c r="AP2128" t="s">
        <v>826</v>
      </c>
      <c r="AQ2128" t="s">
        <v>24</v>
      </c>
    </row>
    <row r="2129" spans="1:43" x14ac:dyDescent="0.2">
      <c r="A2129" s="28">
        <v>42924</v>
      </c>
      <c r="B2129" s="1">
        <v>42899</v>
      </c>
      <c r="C2129" s="1" t="str">
        <f>IF(F2129="Kup","6/13/2017",IF(F2129="Sag","6/14/2017",""))</f>
        <v>6/13/2017</v>
      </c>
      <c r="D2129" s="27">
        <f>A2129-B2129</f>
        <v>25</v>
      </c>
      <c r="E2129" s="27">
        <f>A2129-C2129</f>
        <v>25</v>
      </c>
      <c r="F2129" t="s">
        <v>21</v>
      </c>
      <c r="G2129">
        <v>25</v>
      </c>
      <c r="H2129" t="s">
        <v>30</v>
      </c>
      <c r="I2129" s="12" t="s">
        <v>89</v>
      </c>
      <c r="J2129" s="12" t="s">
        <v>89</v>
      </c>
      <c r="K2129" s="3" t="s">
        <v>954</v>
      </c>
      <c r="L2129" s="3" t="s">
        <v>955</v>
      </c>
      <c r="M2129">
        <v>5</v>
      </c>
      <c r="N2129">
        <v>6</v>
      </c>
      <c r="O2129" s="23">
        <v>18.739999999999998</v>
      </c>
      <c r="R2129" t="str">
        <f>IF(Q2129&gt;0,(P2129*(Q2129^2))*(3.14159/6),"")</f>
        <v/>
      </c>
      <c r="S2129" t="s">
        <v>24</v>
      </c>
      <c r="T2129" t="s">
        <v>25</v>
      </c>
      <c r="U2129" t="s">
        <v>26</v>
      </c>
      <c r="V2129" t="s">
        <v>90</v>
      </c>
      <c r="AA2129" s="12" t="s">
        <v>835</v>
      </c>
      <c r="AB2129" t="str">
        <f>IF(Q2129&gt;0,"yes","no")</f>
        <v>no</v>
      </c>
      <c r="AC2129" t="str">
        <f>IF(O2129&gt;0,"yes","no")</f>
        <v>yes</v>
      </c>
      <c r="AD2129" t="str">
        <f>IF(AH2129="hatch","yes","no")</f>
        <v>no</v>
      </c>
      <c r="AE2129" t="str">
        <f>IF(AH2129="swimup","yes","no")</f>
        <v>no</v>
      </c>
      <c r="AF2129" t="str">
        <f>IF(AH2129="respiration","yes","no")</f>
        <v>no</v>
      </c>
      <c r="AH2129" t="s">
        <v>29</v>
      </c>
      <c r="AI2129">
        <f>IF(O2129&gt;0,(IF(S2129="live",O2129*0.84,IF(S2129="dried.ethanol",O2129*0.8449+2.8227,O2129))),"")</f>
        <v>15.741599999999998</v>
      </c>
      <c r="AL2129" t="str">
        <f>IF(OR(AND(Q2129=Q2130,P2129&gt;0),AND(O2129&gt;0,O2129=O2130)),"duplicate","")</f>
        <v/>
      </c>
      <c r="AM2129" t="s">
        <v>827</v>
      </c>
      <c r="AN2129" t="s">
        <v>827</v>
      </c>
      <c r="AO2129" t="s">
        <v>826</v>
      </c>
      <c r="AP2129" t="s">
        <v>826</v>
      </c>
      <c r="AQ2129" t="s">
        <v>24</v>
      </c>
    </row>
    <row r="2130" spans="1:43" x14ac:dyDescent="0.2">
      <c r="A2130" s="28">
        <v>42924</v>
      </c>
      <c r="B2130" s="1">
        <v>42899</v>
      </c>
      <c r="C2130" s="1" t="str">
        <f>IF(F2130="Kup","6/13/2017",IF(F2130="Sag","6/14/2017",""))</f>
        <v>6/13/2017</v>
      </c>
      <c r="D2130" s="27">
        <f>A2130-B2130</f>
        <v>25</v>
      </c>
      <c r="E2130" s="27">
        <f>A2130-C2130</f>
        <v>25</v>
      </c>
      <c r="F2130" t="s">
        <v>21</v>
      </c>
      <c r="G2130">
        <v>25</v>
      </c>
      <c r="H2130" t="s">
        <v>30</v>
      </c>
      <c r="I2130" s="12" t="s">
        <v>23</v>
      </c>
      <c r="J2130" s="12" t="s">
        <v>23</v>
      </c>
      <c r="K2130" s="3" t="s">
        <v>956</v>
      </c>
      <c r="L2130" s="3" t="s">
        <v>955</v>
      </c>
      <c r="M2130">
        <v>1</v>
      </c>
      <c r="N2130">
        <v>11</v>
      </c>
      <c r="O2130" s="23">
        <v>18.542000000000002</v>
      </c>
      <c r="R2130" t="str">
        <f>IF(Q2130&gt;0,(P2130*(Q2130^2))*(3.14159/6),"")</f>
        <v/>
      </c>
      <c r="S2130" t="s">
        <v>24</v>
      </c>
      <c r="T2130" t="s">
        <v>25</v>
      </c>
      <c r="U2130" t="s">
        <v>26</v>
      </c>
      <c r="V2130" t="s">
        <v>91</v>
      </c>
      <c r="W2130" t="s">
        <v>92</v>
      </c>
      <c r="AA2130" s="12" t="s">
        <v>835</v>
      </c>
      <c r="AB2130" t="str">
        <f>IF(Q2130&gt;0,"yes","no")</f>
        <v>no</v>
      </c>
      <c r="AC2130" t="str">
        <f>IF(O2130&gt;0,"yes","no")</f>
        <v>yes</v>
      </c>
      <c r="AD2130" t="str">
        <f>IF(AH2130="hatch","yes","no")</f>
        <v>no</v>
      </c>
      <c r="AE2130" t="str">
        <f>IF(AH2130="swimup","yes","no")</f>
        <v>no</v>
      </c>
      <c r="AF2130" t="str">
        <f>IF(AH2130="respiration","yes","no")</f>
        <v>no</v>
      </c>
      <c r="AH2130" t="s">
        <v>29</v>
      </c>
      <c r="AI2130">
        <f>IF(O2130&gt;0,(IF(S2130="live",O2130*0.84,IF(S2130="dried.ethanol",O2130*0.8449+2.8227,O2130))),"")</f>
        <v>15.575280000000001</v>
      </c>
      <c r="AJ2130" t="s">
        <v>93</v>
      </c>
      <c r="AL2130" t="str">
        <f>IF(OR(AND(Q2130=Q2131,P2130&gt;0),AND(O2130&gt;0,O2130=O2131)),"duplicate","")</f>
        <v/>
      </c>
      <c r="AM2130" t="s">
        <v>827</v>
      </c>
      <c r="AN2130" t="s">
        <v>827</v>
      </c>
      <c r="AO2130" t="s">
        <v>826</v>
      </c>
      <c r="AP2130" t="s">
        <v>826</v>
      </c>
      <c r="AQ2130" t="s">
        <v>24</v>
      </c>
    </row>
    <row r="2131" spans="1:43" x14ac:dyDescent="0.2">
      <c r="A2131" s="28">
        <v>42924</v>
      </c>
      <c r="B2131" s="1">
        <v>42899</v>
      </c>
      <c r="C2131" s="1" t="str">
        <f>IF(F2131="Kup","6/13/2017",IF(F2131="Sag","6/14/2017",""))</f>
        <v>6/13/2017</v>
      </c>
      <c r="D2131" s="27">
        <f>A2131-B2131</f>
        <v>25</v>
      </c>
      <c r="E2131" s="27">
        <f>A2131-C2131</f>
        <v>25</v>
      </c>
      <c r="F2131" t="s">
        <v>21</v>
      </c>
      <c r="G2131">
        <v>25</v>
      </c>
      <c r="H2131" t="s">
        <v>30</v>
      </c>
      <c r="I2131" s="12" t="s">
        <v>23</v>
      </c>
      <c r="J2131" s="12" t="s">
        <v>23</v>
      </c>
      <c r="K2131" s="3" t="s">
        <v>956</v>
      </c>
      <c r="L2131" s="3" t="s">
        <v>955</v>
      </c>
      <c r="M2131">
        <v>2</v>
      </c>
      <c r="N2131">
        <v>12</v>
      </c>
      <c r="O2131" s="23">
        <v>18.004999999999999</v>
      </c>
      <c r="R2131" t="str">
        <f>IF(Q2131&gt;0,(P2131*(Q2131^2))*(3.14159/6),"")</f>
        <v/>
      </c>
      <c r="S2131" t="s">
        <v>24</v>
      </c>
      <c r="T2131" t="s">
        <v>25</v>
      </c>
      <c r="U2131" t="s">
        <v>26</v>
      </c>
      <c r="V2131" t="s">
        <v>91</v>
      </c>
      <c r="W2131" t="s">
        <v>92</v>
      </c>
      <c r="AA2131" s="12" t="s">
        <v>835</v>
      </c>
      <c r="AB2131" t="str">
        <f>IF(Q2131&gt;0,"yes","no")</f>
        <v>no</v>
      </c>
      <c r="AC2131" t="str">
        <f>IF(O2131&gt;0,"yes","no")</f>
        <v>yes</v>
      </c>
      <c r="AD2131" t="str">
        <f>IF(AH2131="hatch","yes","no")</f>
        <v>no</v>
      </c>
      <c r="AE2131" t="str">
        <f>IF(AH2131="swimup","yes","no")</f>
        <v>no</v>
      </c>
      <c r="AF2131" t="str">
        <f>IF(AH2131="respiration","yes","no")</f>
        <v>no</v>
      </c>
      <c r="AH2131" t="s">
        <v>29</v>
      </c>
      <c r="AI2131">
        <f>IF(O2131&gt;0,(IF(S2131="live",O2131*0.84,IF(S2131="dried.ethanol",O2131*0.8449+2.8227,O2131))),"")</f>
        <v>15.124199999999998</v>
      </c>
      <c r="AJ2131" t="s">
        <v>93</v>
      </c>
      <c r="AL2131" t="str">
        <f>IF(OR(AND(Q2131=Q2132,P2131&gt;0),AND(O2131&gt;0,O2131=O2132)),"duplicate","")</f>
        <v/>
      </c>
      <c r="AM2131" t="s">
        <v>827</v>
      </c>
      <c r="AN2131" t="s">
        <v>827</v>
      </c>
      <c r="AO2131" t="s">
        <v>826</v>
      </c>
      <c r="AP2131" t="s">
        <v>826</v>
      </c>
      <c r="AQ2131" t="s">
        <v>24</v>
      </c>
    </row>
    <row r="2132" spans="1:43" x14ac:dyDescent="0.2">
      <c r="A2132" s="28">
        <v>42924</v>
      </c>
      <c r="B2132" s="1">
        <v>42899</v>
      </c>
      <c r="C2132" s="1" t="str">
        <f>IF(F2132="Kup","6/13/2017",IF(F2132="Sag","6/14/2017",""))</f>
        <v>6/13/2017</v>
      </c>
      <c r="D2132" s="27">
        <f>A2132-B2132</f>
        <v>25</v>
      </c>
      <c r="E2132" s="27">
        <f>A2132-C2132</f>
        <v>25</v>
      </c>
      <c r="F2132" t="s">
        <v>21</v>
      </c>
      <c r="G2132">
        <v>25</v>
      </c>
      <c r="H2132" t="s">
        <v>30</v>
      </c>
      <c r="I2132" s="12" t="s">
        <v>23</v>
      </c>
      <c r="J2132" s="12" t="s">
        <v>23</v>
      </c>
      <c r="K2132" s="3" t="s">
        <v>956</v>
      </c>
      <c r="L2132" s="3" t="s">
        <v>955</v>
      </c>
      <c r="M2132">
        <v>3</v>
      </c>
      <c r="N2132">
        <v>13</v>
      </c>
      <c r="O2132" s="23">
        <v>16.722999999999999</v>
      </c>
      <c r="R2132" t="str">
        <f>IF(Q2132&gt;0,(P2132*(Q2132^2))*(3.14159/6),"")</f>
        <v/>
      </c>
      <c r="S2132" t="s">
        <v>24</v>
      </c>
      <c r="T2132" t="s">
        <v>25</v>
      </c>
      <c r="U2132" t="s">
        <v>26</v>
      </c>
      <c r="V2132" t="s">
        <v>91</v>
      </c>
      <c r="W2132" t="s">
        <v>92</v>
      </c>
      <c r="AA2132" s="12" t="s">
        <v>835</v>
      </c>
      <c r="AB2132" t="str">
        <f>IF(Q2132&gt;0,"yes","no")</f>
        <v>no</v>
      </c>
      <c r="AC2132" t="str">
        <f>IF(O2132&gt;0,"yes","no")</f>
        <v>yes</v>
      </c>
      <c r="AD2132" t="str">
        <f>IF(AH2132="hatch","yes","no")</f>
        <v>no</v>
      </c>
      <c r="AE2132" t="str">
        <f>IF(AH2132="swimup","yes","no")</f>
        <v>no</v>
      </c>
      <c r="AF2132" t="str">
        <f>IF(AH2132="respiration","yes","no")</f>
        <v>no</v>
      </c>
      <c r="AH2132" t="s">
        <v>29</v>
      </c>
      <c r="AI2132">
        <f>IF(O2132&gt;0,(IF(S2132="live",O2132*0.84,IF(S2132="dried.ethanol",O2132*0.8449+2.8227,O2132))),"")</f>
        <v>14.047319999999999</v>
      </c>
      <c r="AJ2132" t="s">
        <v>93</v>
      </c>
      <c r="AL2132" t="str">
        <f>IF(OR(AND(Q2132=Q2133,P2132&gt;0),AND(O2132&gt;0,O2132=O2133)),"duplicate","")</f>
        <v/>
      </c>
      <c r="AM2132" t="s">
        <v>827</v>
      </c>
      <c r="AN2132" t="s">
        <v>827</v>
      </c>
      <c r="AO2132" t="s">
        <v>826</v>
      </c>
      <c r="AP2132" t="s">
        <v>826</v>
      </c>
      <c r="AQ2132" t="s">
        <v>24</v>
      </c>
    </row>
    <row r="2133" spans="1:43" x14ac:dyDescent="0.2">
      <c r="A2133" s="28">
        <v>42924</v>
      </c>
      <c r="B2133" s="1">
        <v>42899</v>
      </c>
      <c r="C2133" s="1" t="str">
        <f>IF(F2133="Kup","6/13/2017",IF(F2133="Sag","6/14/2017",""))</f>
        <v>6/13/2017</v>
      </c>
      <c r="D2133" s="27">
        <f>A2133-B2133</f>
        <v>25</v>
      </c>
      <c r="E2133" s="27">
        <f>A2133-C2133</f>
        <v>25</v>
      </c>
      <c r="F2133" t="s">
        <v>21</v>
      </c>
      <c r="G2133">
        <v>25</v>
      </c>
      <c r="H2133" t="s">
        <v>30</v>
      </c>
      <c r="I2133" s="12" t="s">
        <v>23</v>
      </c>
      <c r="J2133" s="12" t="s">
        <v>23</v>
      </c>
      <c r="K2133" s="3" t="s">
        <v>956</v>
      </c>
      <c r="L2133" s="3" t="s">
        <v>955</v>
      </c>
      <c r="M2133">
        <v>4</v>
      </c>
      <c r="N2133">
        <v>14</v>
      </c>
      <c r="O2133" s="23">
        <v>16.963000000000001</v>
      </c>
      <c r="R2133" t="str">
        <f>IF(Q2133&gt;0,(P2133*(Q2133^2))*(3.14159/6),"")</f>
        <v/>
      </c>
      <c r="S2133" t="s">
        <v>24</v>
      </c>
      <c r="T2133" t="s">
        <v>25</v>
      </c>
      <c r="U2133" t="s">
        <v>26</v>
      </c>
      <c r="V2133" t="s">
        <v>91</v>
      </c>
      <c r="W2133" t="s">
        <v>92</v>
      </c>
      <c r="AA2133" s="12" t="s">
        <v>835</v>
      </c>
      <c r="AB2133" t="str">
        <f>IF(Q2133&gt;0,"yes","no")</f>
        <v>no</v>
      </c>
      <c r="AC2133" t="str">
        <f>IF(O2133&gt;0,"yes","no")</f>
        <v>yes</v>
      </c>
      <c r="AD2133" t="str">
        <f>IF(AH2133="hatch","yes","no")</f>
        <v>no</v>
      </c>
      <c r="AE2133" t="str">
        <f>IF(AH2133="swimup","yes","no")</f>
        <v>no</v>
      </c>
      <c r="AF2133" t="str">
        <f>IF(AH2133="respiration","yes","no")</f>
        <v>no</v>
      </c>
      <c r="AH2133" t="s">
        <v>29</v>
      </c>
      <c r="AI2133">
        <f>IF(O2133&gt;0,(IF(S2133="live",O2133*0.84,IF(S2133="dried.ethanol",O2133*0.8449+2.8227,O2133))),"")</f>
        <v>14.24892</v>
      </c>
      <c r="AJ2133" t="s">
        <v>93</v>
      </c>
      <c r="AL2133" t="str">
        <f>IF(OR(AND(Q2133=Q2134,P2133&gt;0),AND(O2133&gt;0,O2133=O2134)),"duplicate","")</f>
        <v/>
      </c>
      <c r="AM2133" t="s">
        <v>827</v>
      </c>
      <c r="AN2133" t="s">
        <v>827</v>
      </c>
      <c r="AO2133" t="s">
        <v>826</v>
      </c>
      <c r="AP2133" t="s">
        <v>826</v>
      </c>
      <c r="AQ2133" t="s">
        <v>24</v>
      </c>
    </row>
    <row r="2134" spans="1:43" x14ac:dyDescent="0.2">
      <c r="A2134" s="28">
        <v>42924</v>
      </c>
      <c r="B2134" s="1">
        <v>42899</v>
      </c>
      <c r="C2134" s="1" t="str">
        <f>IF(F2134="Kup","6/13/2017",IF(F2134="Sag","6/14/2017",""))</f>
        <v>6/13/2017</v>
      </c>
      <c r="D2134" s="27">
        <f>A2134-B2134</f>
        <v>25</v>
      </c>
      <c r="E2134" s="27">
        <f>A2134-C2134</f>
        <v>25</v>
      </c>
      <c r="F2134" t="s">
        <v>21</v>
      </c>
      <c r="G2134">
        <v>25</v>
      </c>
      <c r="H2134" t="s">
        <v>30</v>
      </c>
      <c r="I2134" s="12" t="s">
        <v>23</v>
      </c>
      <c r="J2134" s="12" t="s">
        <v>23</v>
      </c>
      <c r="K2134" s="3" t="s">
        <v>956</v>
      </c>
      <c r="L2134" s="3" t="s">
        <v>955</v>
      </c>
      <c r="M2134">
        <v>5</v>
      </c>
      <c r="N2134">
        <v>15</v>
      </c>
      <c r="O2134" s="23">
        <v>17.111000000000001</v>
      </c>
      <c r="R2134" t="str">
        <f>IF(Q2134&gt;0,(P2134*(Q2134^2))*(3.14159/6),"")</f>
        <v/>
      </c>
      <c r="S2134" t="s">
        <v>24</v>
      </c>
      <c r="T2134" t="s">
        <v>25</v>
      </c>
      <c r="U2134" t="s">
        <v>26</v>
      </c>
      <c r="V2134" t="s">
        <v>91</v>
      </c>
      <c r="W2134" t="s">
        <v>92</v>
      </c>
      <c r="AA2134" s="12" t="s">
        <v>835</v>
      </c>
      <c r="AB2134" t="str">
        <f>IF(Q2134&gt;0,"yes","no")</f>
        <v>no</v>
      </c>
      <c r="AC2134" t="str">
        <f>IF(O2134&gt;0,"yes","no")</f>
        <v>yes</v>
      </c>
      <c r="AD2134" t="str">
        <f>IF(AH2134="hatch","yes","no")</f>
        <v>no</v>
      </c>
      <c r="AE2134" t="str">
        <f>IF(AH2134="swimup","yes","no")</f>
        <v>no</v>
      </c>
      <c r="AF2134" t="str">
        <f>IF(AH2134="respiration","yes","no")</f>
        <v>no</v>
      </c>
      <c r="AH2134" t="s">
        <v>29</v>
      </c>
      <c r="AI2134">
        <f>IF(O2134&gt;0,(IF(S2134="live",O2134*0.84,IF(S2134="dried.ethanol",O2134*0.8449+2.8227,O2134))),"")</f>
        <v>14.373240000000001</v>
      </c>
      <c r="AJ2134" t="s">
        <v>93</v>
      </c>
      <c r="AL2134" t="str">
        <f>IF(OR(AND(Q2134=Q2135,P2134&gt;0),AND(O2134&gt;0,O2134=O2135)),"duplicate","")</f>
        <v/>
      </c>
      <c r="AM2134" t="s">
        <v>827</v>
      </c>
      <c r="AN2134" t="s">
        <v>827</v>
      </c>
      <c r="AO2134" t="s">
        <v>826</v>
      </c>
      <c r="AP2134" t="s">
        <v>826</v>
      </c>
      <c r="AQ2134" t="s">
        <v>24</v>
      </c>
    </row>
    <row r="2135" spans="1:43" x14ac:dyDescent="0.2">
      <c r="A2135" s="28">
        <v>42924</v>
      </c>
      <c r="B2135" s="1">
        <v>42901</v>
      </c>
      <c r="C2135" s="1" t="str">
        <f>IF(F2135="Kup","6/13/2017",IF(F2135="Sag","6/14/2017",""))</f>
        <v>6/14/2017</v>
      </c>
      <c r="D2135" s="27">
        <f>A2135-B2135</f>
        <v>23</v>
      </c>
      <c r="E2135" s="27">
        <f>A2135-C2135</f>
        <v>24</v>
      </c>
      <c r="F2135" t="s">
        <v>919</v>
      </c>
      <c r="G2135">
        <v>25</v>
      </c>
      <c r="H2135" t="s">
        <v>30</v>
      </c>
      <c r="I2135" s="12" t="s">
        <v>53</v>
      </c>
      <c r="J2135" s="12" t="s">
        <v>989</v>
      </c>
      <c r="K2135" s="2" t="s">
        <v>967</v>
      </c>
      <c r="L2135" s="2" t="s">
        <v>968</v>
      </c>
      <c r="M2135">
        <v>1</v>
      </c>
      <c r="N2135">
        <v>161</v>
      </c>
      <c r="O2135" s="23">
        <v>18.212</v>
      </c>
      <c r="R2135" t="str">
        <f>IF(Q2135&gt;0,(P2135*(Q2135^2))*(3.14159/6),"")</f>
        <v/>
      </c>
      <c r="S2135" t="s">
        <v>24</v>
      </c>
      <c r="T2135" t="s">
        <v>25</v>
      </c>
      <c r="U2135" t="s">
        <v>26</v>
      </c>
      <c r="V2135" t="s">
        <v>161</v>
      </c>
      <c r="W2135" t="s">
        <v>162</v>
      </c>
      <c r="AA2135" s="12" t="s">
        <v>835</v>
      </c>
      <c r="AB2135" t="str">
        <f>IF(Q2135&gt;0,"yes","no")</f>
        <v>no</v>
      </c>
      <c r="AC2135" t="str">
        <f>IF(O2135&gt;0,"yes","no")</f>
        <v>yes</v>
      </c>
      <c r="AD2135" t="str">
        <f>IF(AH2135="hatch","yes","no")</f>
        <v>no</v>
      </c>
      <c r="AE2135" t="str">
        <f>IF(AH2135="swimup","yes","no")</f>
        <v>no</v>
      </c>
      <c r="AF2135" t="str">
        <f>IF(AH2135="respiration","yes","no")</f>
        <v>no</v>
      </c>
      <c r="AH2135" t="s">
        <v>29</v>
      </c>
      <c r="AI2135">
        <f>IF(O2135&gt;0,(IF(S2135="live",O2135*0.84,IF(S2135="dried.ethanol",O2135*0.8449+2.8227,O2135))),"")</f>
        <v>15.298079999999999</v>
      </c>
      <c r="AL2135" t="str">
        <f>IF(OR(AND(Q2135=Q2136,P2135&gt;0),AND(O2135&gt;0,O2135=O2136)),"duplicate","")</f>
        <v/>
      </c>
      <c r="AM2135" t="s">
        <v>827</v>
      </c>
      <c r="AN2135" t="s">
        <v>827</v>
      </c>
      <c r="AO2135" t="s">
        <v>826</v>
      </c>
      <c r="AP2135" t="s">
        <v>826</v>
      </c>
      <c r="AQ2135" t="s">
        <v>24</v>
      </c>
    </row>
    <row r="2136" spans="1:43" x14ac:dyDescent="0.2">
      <c r="A2136" s="28">
        <v>42924</v>
      </c>
      <c r="B2136" s="1">
        <v>42901</v>
      </c>
      <c r="C2136" s="1" t="str">
        <f>IF(F2136="Kup","6/13/2017",IF(F2136="Sag","6/14/2017",""))</f>
        <v>6/14/2017</v>
      </c>
      <c r="D2136" s="27">
        <f>A2136-B2136</f>
        <v>23</v>
      </c>
      <c r="E2136" s="27">
        <f>A2136-C2136</f>
        <v>24</v>
      </c>
      <c r="F2136" t="s">
        <v>919</v>
      </c>
      <c r="G2136">
        <v>25</v>
      </c>
      <c r="H2136" t="s">
        <v>30</v>
      </c>
      <c r="I2136" s="12" t="s">
        <v>53</v>
      </c>
      <c r="J2136" s="12" t="s">
        <v>989</v>
      </c>
      <c r="K2136" s="2" t="s">
        <v>967</v>
      </c>
      <c r="L2136" s="2" t="s">
        <v>968</v>
      </c>
      <c r="M2136">
        <v>2</v>
      </c>
      <c r="N2136">
        <v>162</v>
      </c>
      <c r="O2136" s="23">
        <v>18.053000000000001</v>
      </c>
      <c r="R2136" t="str">
        <f>IF(Q2136&gt;0,(P2136*(Q2136^2))*(3.14159/6),"")</f>
        <v/>
      </c>
      <c r="S2136" t="s">
        <v>24</v>
      </c>
      <c r="T2136" t="s">
        <v>25</v>
      </c>
      <c r="U2136" t="s">
        <v>26</v>
      </c>
      <c r="V2136" t="s">
        <v>161</v>
      </c>
      <c r="W2136" t="s">
        <v>162</v>
      </c>
      <c r="AA2136" s="12" t="s">
        <v>835</v>
      </c>
      <c r="AB2136" t="str">
        <f>IF(Q2136&gt;0,"yes","no")</f>
        <v>no</v>
      </c>
      <c r="AC2136" t="str">
        <f>IF(O2136&gt;0,"yes","no")</f>
        <v>yes</v>
      </c>
      <c r="AD2136" t="str">
        <f>IF(AH2136="hatch","yes","no")</f>
        <v>no</v>
      </c>
      <c r="AE2136" t="str">
        <f>IF(AH2136="swimup","yes","no")</f>
        <v>no</v>
      </c>
      <c r="AF2136" t="str">
        <f>IF(AH2136="respiration","yes","no")</f>
        <v>no</v>
      </c>
      <c r="AH2136" t="s">
        <v>29</v>
      </c>
      <c r="AI2136">
        <f>IF(O2136&gt;0,(IF(S2136="live",O2136*0.84,IF(S2136="dried.ethanol",O2136*0.8449+2.8227,O2136))),"")</f>
        <v>15.16452</v>
      </c>
      <c r="AL2136" t="str">
        <f>IF(OR(AND(Q2136=Q2137,P2136&gt;0),AND(O2136&gt;0,O2136=O2137)),"duplicate","")</f>
        <v/>
      </c>
      <c r="AM2136" t="s">
        <v>827</v>
      </c>
      <c r="AN2136" t="s">
        <v>827</v>
      </c>
      <c r="AO2136" t="s">
        <v>826</v>
      </c>
      <c r="AP2136" t="s">
        <v>826</v>
      </c>
      <c r="AQ2136" t="s">
        <v>24</v>
      </c>
    </row>
    <row r="2137" spans="1:43" x14ac:dyDescent="0.2">
      <c r="A2137" s="28">
        <v>42924</v>
      </c>
      <c r="B2137" s="1">
        <v>42901</v>
      </c>
      <c r="C2137" s="1" t="str">
        <f>IF(F2137="Kup","6/13/2017",IF(F2137="Sag","6/14/2017",""))</f>
        <v>6/14/2017</v>
      </c>
      <c r="D2137" s="27">
        <f>A2137-B2137</f>
        <v>23</v>
      </c>
      <c r="E2137" s="27">
        <f>A2137-C2137</f>
        <v>24</v>
      </c>
      <c r="F2137" t="s">
        <v>919</v>
      </c>
      <c r="G2137">
        <v>25</v>
      </c>
      <c r="H2137" t="s">
        <v>30</v>
      </c>
      <c r="I2137" s="12" t="s">
        <v>53</v>
      </c>
      <c r="J2137" s="12" t="s">
        <v>989</v>
      </c>
      <c r="K2137" s="2" t="s">
        <v>967</v>
      </c>
      <c r="L2137" s="2" t="s">
        <v>968</v>
      </c>
      <c r="M2137">
        <v>3</v>
      </c>
      <c r="N2137">
        <v>163</v>
      </c>
      <c r="O2137" s="23">
        <v>18.324999999999999</v>
      </c>
      <c r="R2137" t="str">
        <f>IF(Q2137&gt;0,(P2137*(Q2137^2))*(3.14159/6),"")</f>
        <v/>
      </c>
      <c r="S2137" t="s">
        <v>24</v>
      </c>
      <c r="T2137" t="s">
        <v>25</v>
      </c>
      <c r="U2137" t="s">
        <v>26</v>
      </c>
      <c r="V2137" t="s">
        <v>161</v>
      </c>
      <c r="W2137" t="s">
        <v>162</v>
      </c>
      <c r="AA2137" s="12" t="s">
        <v>835</v>
      </c>
      <c r="AB2137" t="str">
        <f>IF(Q2137&gt;0,"yes","no")</f>
        <v>no</v>
      </c>
      <c r="AC2137" t="str">
        <f>IF(O2137&gt;0,"yes","no")</f>
        <v>yes</v>
      </c>
      <c r="AD2137" t="str">
        <f>IF(AH2137="hatch","yes","no")</f>
        <v>no</v>
      </c>
      <c r="AE2137" t="str">
        <f>IF(AH2137="swimup","yes","no")</f>
        <v>no</v>
      </c>
      <c r="AF2137" t="str">
        <f>IF(AH2137="respiration","yes","no")</f>
        <v>no</v>
      </c>
      <c r="AH2137" t="s">
        <v>29</v>
      </c>
      <c r="AI2137">
        <f>IF(O2137&gt;0,(IF(S2137="live",O2137*0.84,IF(S2137="dried.ethanol",O2137*0.8449+2.8227,O2137))),"")</f>
        <v>15.392999999999999</v>
      </c>
      <c r="AL2137" t="str">
        <f>IF(OR(AND(Q2137=Q2138,P2137&gt;0),AND(O2137&gt;0,O2137=O2138)),"duplicate","")</f>
        <v/>
      </c>
      <c r="AM2137" t="s">
        <v>827</v>
      </c>
      <c r="AN2137" t="s">
        <v>827</v>
      </c>
      <c r="AO2137" t="s">
        <v>826</v>
      </c>
      <c r="AP2137" t="s">
        <v>826</v>
      </c>
      <c r="AQ2137" t="s">
        <v>24</v>
      </c>
    </row>
    <row r="2138" spans="1:43" x14ac:dyDescent="0.2">
      <c r="A2138" s="28">
        <v>42924</v>
      </c>
      <c r="B2138" s="1">
        <v>42901</v>
      </c>
      <c r="C2138" s="1" t="str">
        <f>IF(F2138="Kup","6/13/2017",IF(F2138="Sag","6/14/2017",""))</f>
        <v>6/14/2017</v>
      </c>
      <c r="D2138" s="27">
        <f>A2138-B2138</f>
        <v>23</v>
      </c>
      <c r="E2138" s="27">
        <f>A2138-C2138</f>
        <v>24</v>
      </c>
      <c r="F2138" t="s">
        <v>919</v>
      </c>
      <c r="G2138">
        <v>25</v>
      </c>
      <c r="H2138" t="s">
        <v>30</v>
      </c>
      <c r="I2138" s="12" t="s">
        <v>53</v>
      </c>
      <c r="J2138" s="12" t="s">
        <v>989</v>
      </c>
      <c r="K2138" s="2" t="s">
        <v>967</v>
      </c>
      <c r="L2138" s="2" t="s">
        <v>968</v>
      </c>
      <c r="M2138">
        <v>4</v>
      </c>
      <c r="N2138">
        <v>164</v>
      </c>
      <c r="O2138" s="23">
        <v>17.152000000000001</v>
      </c>
      <c r="R2138" t="str">
        <f>IF(Q2138&gt;0,(P2138*(Q2138^2))*(3.14159/6),"")</f>
        <v/>
      </c>
      <c r="S2138" t="s">
        <v>24</v>
      </c>
      <c r="T2138" t="s">
        <v>25</v>
      </c>
      <c r="U2138" t="s">
        <v>26</v>
      </c>
      <c r="V2138" t="s">
        <v>161</v>
      </c>
      <c r="W2138" t="s">
        <v>162</v>
      </c>
      <c r="AA2138" s="12" t="s">
        <v>835</v>
      </c>
      <c r="AB2138" t="str">
        <f>IF(Q2138&gt;0,"yes","no")</f>
        <v>no</v>
      </c>
      <c r="AC2138" t="str">
        <f>IF(O2138&gt;0,"yes","no")</f>
        <v>yes</v>
      </c>
      <c r="AD2138" t="str">
        <f>IF(AH2138="hatch","yes","no")</f>
        <v>no</v>
      </c>
      <c r="AE2138" t="str">
        <f>IF(AH2138="swimup","yes","no")</f>
        <v>no</v>
      </c>
      <c r="AF2138" t="str">
        <f>IF(AH2138="respiration","yes","no")</f>
        <v>no</v>
      </c>
      <c r="AH2138" t="s">
        <v>29</v>
      </c>
      <c r="AI2138">
        <f>IF(O2138&gt;0,(IF(S2138="live",O2138*0.84,IF(S2138="dried.ethanol",O2138*0.8449+2.8227,O2138))),"")</f>
        <v>14.407680000000001</v>
      </c>
      <c r="AL2138" t="str">
        <f>IF(OR(AND(Q2138=Q2139,P2138&gt;0),AND(O2138&gt;0,O2138=O2139)),"duplicate","")</f>
        <v/>
      </c>
      <c r="AM2138" t="s">
        <v>827</v>
      </c>
      <c r="AN2138" t="s">
        <v>827</v>
      </c>
      <c r="AO2138" t="s">
        <v>826</v>
      </c>
      <c r="AP2138" t="s">
        <v>826</v>
      </c>
      <c r="AQ2138" t="s">
        <v>24</v>
      </c>
    </row>
    <row r="2139" spans="1:43" x14ac:dyDescent="0.2">
      <c r="A2139" s="28">
        <v>42924</v>
      </c>
      <c r="B2139" s="1">
        <v>42901</v>
      </c>
      <c r="C2139" s="1" t="str">
        <f>IF(F2139="Kup","6/13/2017",IF(F2139="Sag","6/14/2017",""))</f>
        <v>6/14/2017</v>
      </c>
      <c r="D2139" s="27">
        <f>A2139-B2139</f>
        <v>23</v>
      </c>
      <c r="E2139" s="27">
        <f>A2139-C2139</f>
        <v>24</v>
      </c>
      <c r="F2139" t="s">
        <v>919</v>
      </c>
      <c r="G2139">
        <v>25</v>
      </c>
      <c r="H2139" t="s">
        <v>30</v>
      </c>
      <c r="I2139" s="12" t="s">
        <v>53</v>
      </c>
      <c r="J2139" s="12" t="s">
        <v>989</v>
      </c>
      <c r="K2139" s="2" t="s">
        <v>967</v>
      </c>
      <c r="L2139" s="2" t="s">
        <v>968</v>
      </c>
      <c r="M2139">
        <v>5</v>
      </c>
      <c r="N2139">
        <v>165</v>
      </c>
      <c r="O2139" s="23">
        <v>17.329999999999998</v>
      </c>
      <c r="R2139" t="str">
        <f>IF(Q2139&gt;0,(P2139*(Q2139^2))*(3.14159/6),"")</f>
        <v/>
      </c>
      <c r="S2139" t="s">
        <v>24</v>
      </c>
      <c r="T2139" t="s">
        <v>25</v>
      </c>
      <c r="U2139" t="s">
        <v>26</v>
      </c>
      <c r="V2139" t="s">
        <v>161</v>
      </c>
      <c r="W2139" t="s">
        <v>162</v>
      </c>
      <c r="AA2139" s="12" t="s">
        <v>835</v>
      </c>
      <c r="AB2139" t="str">
        <f>IF(Q2139&gt;0,"yes","no")</f>
        <v>no</v>
      </c>
      <c r="AC2139" t="str">
        <f>IF(O2139&gt;0,"yes","no")</f>
        <v>yes</v>
      </c>
      <c r="AD2139" t="str">
        <f>IF(AH2139="hatch","yes","no")</f>
        <v>no</v>
      </c>
      <c r="AE2139" t="str">
        <f>IF(AH2139="swimup","yes","no")</f>
        <v>no</v>
      </c>
      <c r="AF2139" t="str">
        <f>IF(AH2139="respiration","yes","no")</f>
        <v>no</v>
      </c>
      <c r="AH2139" t="s">
        <v>29</v>
      </c>
      <c r="AI2139">
        <f>IF(O2139&gt;0,(IF(S2139="live",O2139*0.84,IF(S2139="dried.ethanol",O2139*0.8449+2.8227,O2139))),"")</f>
        <v>14.557199999999998</v>
      </c>
      <c r="AL2139" t="str">
        <f>IF(OR(AND(Q2139=Q2140,P2139&gt;0),AND(O2139&gt;0,O2139=O2140)),"duplicate","")</f>
        <v/>
      </c>
      <c r="AM2139" t="s">
        <v>827</v>
      </c>
      <c r="AN2139" t="s">
        <v>827</v>
      </c>
      <c r="AO2139" t="s">
        <v>826</v>
      </c>
      <c r="AP2139" t="s">
        <v>826</v>
      </c>
      <c r="AQ2139" t="s">
        <v>24</v>
      </c>
    </row>
    <row r="2140" spans="1:43" x14ac:dyDescent="0.2">
      <c r="A2140" s="28">
        <v>42924</v>
      </c>
      <c r="B2140" s="1">
        <v>42901</v>
      </c>
      <c r="C2140" s="1" t="str">
        <f>IF(F2140="Kup","6/13/2017",IF(F2140="Sag","6/14/2017",""))</f>
        <v>6/14/2017</v>
      </c>
      <c r="D2140" s="27">
        <f>A2140-B2140</f>
        <v>23</v>
      </c>
      <c r="E2140" s="27">
        <f>A2140-C2140</f>
        <v>24</v>
      </c>
      <c r="F2140" t="s">
        <v>919</v>
      </c>
      <c r="G2140">
        <v>25</v>
      </c>
      <c r="H2140" t="s">
        <v>30</v>
      </c>
      <c r="I2140" s="12" t="s">
        <v>55</v>
      </c>
      <c r="J2140" s="12" t="s">
        <v>985</v>
      </c>
      <c r="K2140" s="2" t="s">
        <v>969</v>
      </c>
      <c r="L2140" s="2" t="s">
        <v>968</v>
      </c>
      <c r="M2140">
        <v>1</v>
      </c>
      <c r="N2140">
        <v>166</v>
      </c>
      <c r="O2140" s="23">
        <v>17.899999999999999</v>
      </c>
      <c r="R2140" t="str">
        <f>IF(Q2140&gt;0,(P2140*(Q2140^2))*(3.14159/6),"")</f>
        <v/>
      </c>
      <c r="S2140" t="s">
        <v>24</v>
      </c>
      <c r="T2140" t="s">
        <v>25</v>
      </c>
      <c r="U2140" t="s">
        <v>26</v>
      </c>
      <c r="V2140" t="s">
        <v>163</v>
      </c>
      <c r="W2140" t="s">
        <v>164</v>
      </c>
      <c r="AA2140" s="12" t="s">
        <v>835</v>
      </c>
      <c r="AB2140" t="str">
        <f>IF(Q2140&gt;0,"yes","no")</f>
        <v>no</v>
      </c>
      <c r="AC2140" t="str">
        <f>IF(O2140&gt;0,"yes","no")</f>
        <v>yes</v>
      </c>
      <c r="AD2140" t="str">
        <f>IF(AH2140="hatch","yes","no")</f>
        <v>no</v>
      </c>
      <c r="AE2140" t="str">
        <f>IF(AH2140="swimup","yes","no")</f>
        <v>no</v>
      </c>
      <c r="AF2140" t="str">
        <f>IF(AH2140="respiration","yes","no")</f>
        <v>no</v>
      </c>
      <c r="AH2140" t="s">
        <v>29</v>
      </c>
      <c r="AI2140">
        <f>IF(O2140&gt;0,(IF(S2140="live",O2140*0.84,IF(S2140="dried.ethanol",O2140*0.8449+2.8227,O2140))),"")</f>
        <v>15.035999999999998</v>
      </c>
      <c r="AL2140" t="str">
        <f>IF(OR(AND(Q2140=Q2141,P2140&gt;0),AND(O2140&gt;0,O2140=O2141)),"duplicate","")</f>
        <v/>
      </c>
      <c r="AM2140" t="s">
        <v>827</v>
      </c>
      <c r="AN2140" t="s">
        <v>827</v>
      </c>
      <c r="AO2140" t="s">
        <v>826</v>
      </c>
      <c r="AP2140" t="s">
        <v>826</v>
      </c>
      <c r="AQ2140" t="s">
        <v>24</v>
      </c>
    </row>
    <row r="2141" spans="1:43" x14ac:dyDescent="0.2">
      <c r="A2141" s="28">
        <v>42924</v>
      </c>
      <c r="B2141" s="1">
        <v>42901</v>
      </c>
      <c r="C2141" s="1" t="str">
        <f>IF(F2141="Kup","6/13/2017",IF(F2141="Sag","6/14/2017",""))</f>
        <v>6/14/2017</v>
      </c>
      <c r="D2141" s="27">
        <f>A2141-B2141</f>
        <v>23</v>
      </c>
      <c r="E2141" s="27">
        <f>A2141-C2141</f>
        <v>24</v>
      </c>
      <c r="F2141" t="s">
        <v>919</v>
      </c>
      <c r="G2141">
        <v>25</v>
      </c>
      <c r="H2141" t="s">
        <v>30</v>
      </c>
      <c r="I2141" s="12" t="s">
        <v>55</v>
      </c>
      <c r="J2141" s="12" t="s">
        <v>985</v>
      </c>
      <c r="K2141" s="2" t="s">
        <v>969</v>
      </c>
      <c r="L2141" s="2" t="s">
        <v>968</v>
      </c>
      <c r="M2141">
        <v>2</v>
      </c>
      <c r="N2141">
        <v>167</v>
      </c>
      <c r="O2141" s="23">
        <v>17.472000000000001</v>
      </c>
      <c r="R2141" t="str">
        <f>IF(Q2141&gt;0,(P2141*(Q2141^2))*(3.14159/6),"")</f>
        <v/>
      </c>
      <c r="S2141" t="s">
        <v>24</v>
      </c>
      <c r="T2141" t="s">
        <v>25</v>
      </c>
      <c r="U2141" t="s">
        <v>26</v>
      </c>
      <c r="V2141" t="s">
        <v>163</v>
      </c>
      <c r="W2141" t="s">
        <v>164</v>
      </c>
      <c r="AA2141" s="12" t="s">
        <v>835</v>
      </c>
      <c r="AB2141" t="str">
        <f>IF(Q2141&gt;0,"yes","no")</f>
        <v>no</v>
      </c>
      <c r="AC2141" t="str">
        <f>IF(O2141&gt;0,"yes","no")</f>
        <v>yes</v>
      </c>
      <c r="AD2141" t="str">
        <f>IF(AH2141="hatch","yes","no")</f>
        <v>no</v>
      </c>
      <c r="AE2141" t="str">
        <f>IF(AH2141="swimup","yes","no")</f>
        <v>no</v>
      </c>
      <c r="AF2141" t="str">
        <f>IF(AH2141="respiration","yes","no")</f>
        <v>no</v>
      </c>
      <c r="AH2141" t="s">
        <v>29</v>
      </c>
      <c r="AI2141">
        <f>IF(O2141&gt;0,(IF(S2141="live",O2141*0.84,IF(S2141="dried.ethanol",O2141*0.8449+2.8227,O2141))),"")</f>
        <v>14.67648</v>
      </c>
      <c r="AL2141" t="str">
        <f>IF(OR(AND(Q2141=Q2142,P2141&gt;0),AND(O2141&gt;0,O2141=O2142)),"duplicate","")</f>
        <v/>
      </c>
      <c r="AM2141" t="s">
        <v>827</v>
      </c>
      <c r="AN2141" t="s">
        <v>827</v>
      </c>
      <c r="AO2141" t="s">
        <v>826</v>
      </c>
      <c r="AP2141" t="s">
        <v>826</v>
      </c>
      <c r="AQ2141" t="s">
        <v>24</v>
      </c>
    </row>
    <row r="2142" spans="1:43" x14ac:dyDescent="0.2">
      <c r="A2142" s="28">
        <v>42924</v>
      </c>
      <c r="B2142" s="1">
        <v>42901</v>
      </c>
      <c r="C2142" s="1" t="str">
        <f>IF(F2142="Kup","6/13/2017",IF(F2142="Sag","6/14/2017",""))</f>
        <v>6/14/2017</v>
      </c>
      <c r="D2142" s="27">
        <f>A2142-B2142</f>
        <v>23</v>
      </c>
      <c r="E2142" s="27">
        <f>A2142-C2142</f>
        <v>24</v>
      </c>
      <c r="F2142" t="s">
        <v>919</v>
      </c>
      <c r="G2142">
        <v>25</v>
      </c>
      <c r="H2142" t="s">
        <v>30</v>
      </c>
      <c r="I2142" s="12" t="s">
        <v>55</v>
      </c>
      <c r="J2142" s="12" t="s">
        <v>985</v>
      </c>
      <c r="K2142" s="2" t="s">
        <v>969</v>
      </c>
      <c r="L2142" s="2" t="s">
        <v>968</v>
      </c>
      <c r="M2142">
        <v>3</v>
      </c>
      <c r="N2142">
        <v>168</v>
      </c>
      <c r="O2142" s="23">
        <v>15.02</v>
      </c>
      <c r="R2142" t="str">
        <f>IF(Q2142&gt;0,(P2142*(Q2142^2))*(3.14159/6),"")</f>
        <v/>
      </c>
      <c r="S2142" t="s">
        <v>24</v>
      </c>
      <c r="T2142" t="s">
        <v>25</v>
      </c>
      <c r="U2142" t="s">
        <v>26</v>
      </c>
      <c r="V2142" t="s">
        <v>163</v>
      </c>
      <c r="W2142" t="s">
        <v>164</v>
      </c>
      <c r="AA2142" s="12" t="s">
        <v>835</v>
      </c>
      <c r="AB2142" t="str">
        <f>IF(Q2142&gt;0,"yes","no")</f>
        <v>no</v>
      </c>
      <c r="AC2142" t="str">
        <f>IF(O2142&gt;0,"yes","no")</f>
        <v>yes</v>
      </c>
      <c r="AD2142" t="str">
        <f>IF(AH2142="hatch","yes","no")</f>
        <v>no</v>
      </c>
      <c r="AE2142" t="str">
        <f>IF(AH2142="swimup","yes","no")</f>
        <v>no</v>
      </c>
      <c r="AF2142" t="str">
        <f>IF(AH2142="respiration","yes","no")</f>
        <v>no</v>
      </c>
      <c r="AH2142" t="s">
        <v>29</v>
      </c>
      <c r="AI2142">
        <f>IF(O2142&gt;0,(IF(S2142="live",O2142*0.84,IF(S2142="dried.ethanol",O2142*0.8449+2.8227,O2142))),"")</f>
        <v>12.6168</v>
      </c>
      <c r="AL2142" t="str">
        <f>IF(OR(AND(Q2142=Q2143,P2142&gt;0),AND(O2142&gt;0,O2142=O2143)),"duplicate","")</f>
        <v/>
      </c>
      <c r="AM2142" t="s">
        <v>827</v>
      </c>
      <c r="AN2142" t="s">
        <v>827</v>
      </c>
      <c r="AO2142" t="s">
        <v>826</v>
      </c>
      <c r="AP2142" t="s">
        <v>826</v>
      </c>
      <c r="AQ2142" t="s">
        <v>24</v>
      </c>
    </row>
    <row r="2143" spans="1:43" x14ac:dyDescent="0.2">
      <c r="A2143" s="28">
        <v>42924</v>
      </c>
      <c r="B2143" s="1">
        <v>42901</v>
      </c>
      <c r="C2143" s="1" t="str">
        <f>IF(F2143="Kup","6/13/2017",IF(F2143="Sag","6/14/2017",""))</f>
        <v>6/14/2017</v>
      </c>
      <c r="D2143" s="27">
        <f>A2143-B2143</f>
        <v>23</v>
      </c>
      <c r="E2143" s="27">
        <f>A2143-C2143</f>
        <v>24</v>
      </c>
      <c r="F2143" t="s">
        <v>919</v>
      </c>
      <c r="G2143">
        <v>25</v>
      </c>
      <c r="H2143" t="s">
        <v>30</v>
      </c>
      <c r="I2143" s="12" t="s">
        <v>55</v>
      </c>
      <c r="J2143" s="12" t="s">
        <v>985</v>
      </c>
      <c r="K2143" s="2" t="s">
        <v>969</v>
      </c>
      <c r="L2143" s="2" t="s">
        <v>968</v>
      </c>
      <c r="M2143">
        <v>4</v>
      </c>
      <c r="N2143">
        <v>169</v>
      </c>
      <c r="O2143" s="23">
        <v>18.341999999999999</v>
      </c>
      <c r="R2143" t="str">
        <f>IF(Q2143&gt;0,(P2143*(Q2143^2))*(3.14159/6),"")</f>
        <v/>
      </c>
      <c r="S2143" t="s">
        <v>24</v>
      </c>
      <c r="T2143" t="s">
        <v>25</v>
      </c>
      <c r="U2143" t="s">
        <v>26</v>
      </c>
      <c r="V2143" t="s">
        <v>163</v>
      </c>
      <c r="W2143" t="s">
        <v>164</v>
      </c>
      <c r="AA2143" s="12" t="s">
        <v>835</v>
      </c>
      <c r="AB2143" t="str">
        <f>IF(Q2143&gt;0,"yes","no")</f>
        <v>no</v>
      </c>
      <c r="AC2143" t="str">
        <f>IF(O2143&gt;0,"yes","no")</f>
        <v>yes</v>
      </c>
      <c r="AD2143" t="str">
        <f>IF(AH2143="hatch","yes","no")</f>
        <v>no</v>
      </c>
      <c r="AE2143" t="str">
        <f>IF(AH2143="swimup","yes","no")</f>
        <v>no</v>
      </c>
      <c r="AF2143" t="str">
        <f>IF(AH2143="respiration","yes","no")</f>
        <v>no</v>
      </c>
      <c r="AH2143" t="s">
        <v>29</v>
      </c>
      <c r="AI2143">
        <f>IF(O2143&gt;0,(IF(S2143="live",O2143*0.84,IF(S2143="dried.ethanol",O2143*0.8449+2.8227,O2143))),"")</f>
        <v>15.407279999999998</v>
      </c>
      <c r="AL2143" t="str">
        <f>IF(OR(AND(Q2143=Q2144,P2143&gt;0),AND(O2143&gt;0,O2143=O2144)),"duplicate","")</f>
        <v/>
      </c>
      <c r="AM2143" t="s">
        <v>827</v>
      </c>
      <c r="AN2143" t="s">
        <v>827</v>
      </c>
      <c r="AO2143" t="s">
        <v>826</v>
      </c>
      <c r="AP2143" t="s">
        <v>826</v>
      </c>
      <c r="AQ2143" t="s">
        <v>24</v>
      </c>
    </row>
    <row r="2144" spans="1:43" x14ac:dyDescent="0.2">
      <c r="A2144" s="28">
        <v>42924</v>
      </c>
      <c r="B2144" s="1">
        <v>42901</v>
      </c>
      <c r="C2144" s="1" t="str">
        <f>IF(F2144="Kup","6/13/2017",IF(F2144="Sag","6/14/2017",""))</f>
        <v>6/14/2017</v>
      </c>
      <c r="D2144" s="27">
        <f>A2144-B2144</f>
        <v>23</v>
      </c>
      <c r="E2144" s="27">
        <f>A2144-C2144</f>
        <v>24</v>
      </c>
      <c r="F2144" t="s">
        <v>919</v>
      </c>
      <c r="G2144">
        <v>25</v>
      </c>
      <c r="H2144" t="s">
        <v>30</v>
      </c>
      <c r="I2144" s="12" t="s">
        <v>55</v>
      </c>
      <c r="J2144" s="12" t="s">
        <v>985</v>
      </c>
      <c r="K2144" s="2" t="s">
        <v>969</v>
      </c>
      <c r="L2144" s="2" t="s">
        <v>968</v>
      </c>
      <c r="M2144">
        <v>5</v>
      </c>
      <c r="N2144">
        <v>170</v>
      </c>
      <c r="O2144" s="23">
        <v>17.632000000000001</v>
      </c>
      <c r="R2144" t="str">
        <f>IF(Q2144&gt;0,(P2144*(Q2144^2))*(3.14159/6),"")</f>
        <v/>
      </c>
      <c r="S2144" t="s">
        <v>24</v>
      </c>
      <c r="T2144" t="s">
        <v>25</v>
      </c>
      <c r="U2144" t="s">
        <v>26</v>
      </c>
      <c r="V2144" t="s">
        <v>163</v>
      </c>
      <c r="W2144" t="s">
        <v>164</v>
      </c>
      <c r="AA2144" s="12" t="s">
        <v>835</v>
      </c>
      <c r="AB2144" t="str">
        <f>IF(Q2144&gt;0,"yes","no")</f>
        <v>no</v>
      </c>
      <c r="AC2144" t="str">
        <f>IF(O2144&gt;0,"yes","no")</f>
        <v>yes</v>
      </c>
      <c r="AD2144" t="str">
        <f>IF(AH2144="hatch","yes","no")</f>
        <v>no</v>
      </c>
      <c r="AE2144" t="str">
        <f>IF(AH2144="swimup","yes","no")</f>
        <v>no</v>
      </c>
      <c r="AF2144" t="str">
        <f>IF(AH2144="respiration","yes","no")</f>
        <v>no</v>
      </c>
      <c r="AH2144" t="s">
        <v>29</v>
      </c>
      <c r="AI2144">
        <f>IF(O2144&gt;0,(IF(S2144="live",O2144*0.84,IF(S2144="dried.ethanol",O2144*0.8449+2.8227,O2144))),"")</f>
        <v>14.810880000000001</v>
      </c>
      <c r="AL2144" t="str">
        <f>IF(OR(AND(Q2144=Q2145,P2144&gt;0),AND(O2144&gt;0,O2144=O2145)),"duplicate","")</f>
        <v/>
      </c>
      <c r="AM2144" t="s">
        <v>827</v>
      </c>
      <c r="AN2144" t="s">
        <v>827</v>
      </c>
      <c r="AO2144" t="s">
        <v>826</v>
      </c>
      <c r="AP2144" t="s">
        <v>826</v>
      </c>
      <c r="AQ2144" t="s">
        <v>24</v>
      </c>
    </row>
    <row r="2145" spans="1:43" x14ac:dyDescent="0.2">
      <c r="A2145" s="28">
        <v>42924</v>
      </c>
      <c r="B2145" s="1">
        <v>42901</v>
      </c>
      <c r="C2145" s="1" t="str">
        <f>IF(F2145="Kup","6/13/2017",IF(F2145="Sag","6/14/2017",""))</f>
        <v>6/14/2017</v>
      </c>
      <c r="D2145" s="27">
        <f>A2145-B2145</f>
        <v>23</v>
      </c>
      <c r="E2145" s="27">
        <f>A2145-C2145</f>
        <v>24</v>
      </c>
      <c r="F2145" t="s">
        <v>919</v>
      </c>
      <c r="G2145">
        <v>25</v>
      </c>
      <c r="H2145" t="s">
        <v>30</v>
      </c>
      <c r="I2145" s="12" t="s">
        <v>57</v>
      </c>
      <c r="J2145" s="12" t="s">
        <v>990</v>
      </c>
      <c r="K2145" s="2" t="s">
        <v>972</v>
      </c>
      <c r="L2145" s="2" t="s">
        <v>971</v>
      </c>
      <c r="M2145">
        <v>1</v>
      </c>
      <c r="N2145">
        <v>43</v>
      </c>
      <c r="O2145" s="23">
        <v>17.86</v>
      </c>
      <c r="R2145" t="str">
        <f>IF(Q2145&gt;0,(P2145*(Q2145^2))*(3.14159/6),"")</f>
        <v/>
      </c>
      <c r="S2145" t="s">
        <v>24</v>
      </c>
      <c r="T2145" t="s">
        <v>25</v>
      </c>
      <c r="U2145" t="s">
        <v>26</v>
      </c>
      <c r="V2145" t="s">
        <v>165</v>
      </c>
      <c r="AA2145" s="12" t="s">
        <v>835</v>
      </c>
      <c r="AB2145" t="str">
        <f>IF(Q2145&gt;0,"yes","no")</f>
        <v>no</v>
      </c>
      <c r="AC2145" t="str">
        <f>IF(O2145&gt;0,"yes","no")</f>
        <v>yes</v>
      </c>
      <c r="AD2145" t="str">
        <f>IF(AH2145="hatch","yes","no")</f>
        <v>no</v>
      </c>
      <c r="AE2145" t="str">
        <f>IF(AH2145="swimup","yes","no")</f>
        <v>no</v>
      </c>
      <c r="AF2145" t="str">
        <f>IF(AH2145="respiration","yes","no")</f>
        <v>no</v>
      </c>
      <c r="AH2145" t="s">
        <v>29</v>
      </c>
      <c r="AI2145">
        <f>IF(O2145&gt;0,(IF(S2145="live",O2145*0.84,IF(S2145="dried.ethanol",O2145*0.8449+2.8227,O2145))),"")</f>
        <v>15.0024</v>
      </c>
      <c r="AL2145" t="str">
        <f>IF(OR(AND(Q2145=Q2146,P2145&gt;0),AND(O2145&gt;0,O2145=O2146)),"duplicate","")</f>
        <v/>
      </c>
      <c r="AM2145" t="s">
        <v>827</v>
      </c>
      <c r="AN2145" t="s">
        <v>827</v>
      </c>
      <c r="AO2145" t="s">
        <v>826</v>
      </c>
      <c r="AP2145" t="s">
        <v>826</v>
      </c>
      <c r="AQ2145" t="s">
        <v>24</v>
      </c>
    </row>
    <row r="2146" spans="1:43" x14ac:dyDescent="0.2">
      <c r="A2146" s="28">
        <v>42924</v>
      </c>
      <c r="B2146" s="1">
        <v>42901</v>
      </c>
      <c r="C2146" s="1" t="str">
        <f>IF(F2146="Kup","6/13/2017",IF(F2146="Sag","6/14/2017",""))</f>
        <v>6/14/2017</v>
      </c>
      <c r="D2146" s="27">
        <f>A2146-B2146</f>
        <v>23</v>
      </c>
      <c r="E2146" s="27">
        <f>A2146-C2146</f>
        <v>24</v>
      </c>
      <c r="F2146" t="s">
        <v>919</v>
      </c>
      <c r="G2146">
        <v>25</v>
      </c>
      <c r="H2146" t="s">
        <v>30</v>
      </c>
      <c r="I2146" s="12" t="s">
        <v>57</v>
      </c>
      <c r="J2146" s="12" t="s">
        <v>990</v>
      </c>
      <c r="K2146" s="2" t="s">
        <v>972</v>
      </c>
      <c r="L2146" s="2" t="s">
        <v>971</v>
      </c>
      <c r="M2146">
        <v>2</v>
      </c>
      <c r="N2146">
        <v>44</v>
      </c>
      <c r="O2146" s="23">
        <v>18.010000000000002</v>
      </c>
      <c r="R2146" t="str">
        <f>IF(Q2146&gt;0,(P2146*(Q2146^2))*(3.14159/6),"")</f>
        <v/>
      </c>
      <c r="S2146" t="s">
        <v>24</v>
      </c>
      <c r="T2146" t="s">
        <v>25</v>
      </c>
      <c r="U2146" t="s">
        <v>26</v>
      </c>
      <c r="V2146" t="s">
        <v>165</v>
      </c>
      <c r="AA2146" s="12" t="s">
        <v>835</v>
      </c>
      <c r="AB2146" t="str">
        <f>IF(Q2146&gt;0,"yes","no")</f>
        <v>no</v>
      </c>
      <c r="AC2146" t="str">
        <f>IF(O2146&gt;0,"yes","no")</f>
        <v>yes</v>
      </c>
      <c r="AD2146" t="str">
        <f>IF(AH2146="hatch","yes","no")</f>
        <v>no</v>
      </c>
      <c r="AE2146" t="str">
        <f>IF(AH2146="swimup","yes","no")</f>
        <v>no</v>
      </c>
      <c r="AF2146" t="str">
        <f>IF(AH2146="respiration","yes","no")</f>
        <v>no</v>
      </c>
      <c r="AH2146" t="s">
        <v>29</v>
      </c>
      <c r="AI2146">
        <f>IF(O2146&gt;0,(IF(S2146="live",O2146*0.84,IF(S2146="dried.ethanol",O2146*0.8449+2.8227,O2146))),"")</f>
        <v>15.128400000000001</v>
      </c>
      <c r="AL2146" t="str">
        <f>IF(OR(AND(Q2146=Q2147,P2146&gt;0),AND(O2146&gt;0,O2146=O2147)),"duplicate","")</f>
        <v/>
      </c>
      <c r="AM2146" t="s">
        <v>827</v>
      </c>
      <c r="AN2146" t="s">
        <v>827</v>
      </c>
      <c r="AO2146" t="s">
        <v>826</v>
      </c>
      <c r="AP2146" t="s">
        <v>826</v>
      </c>
      <c r="AQ2146" t="s">
        <v>24</v>
      </c>
    </row>
    <row r="2147" spans="1:43" x14ac:dyDescent="0.2">
      <c r="A2147" s="28">
        <v>42924</v>
      </c>
      <c r="B2147" s="1">
        <v>42901</v>
      </c>
      <c r="C2147" s="1" t="str">
        <f>IF(F2147="Kup","6/13/2017",IF(F2147="Sag","6/14/2017",""))</f>
        <v>6/14/2017</v>
      </c>
      <c r="D2147" s="27">
        <f>A2147-B2147</f>
        <v>23</v>
      </c>
      <c r="E2147" s="27">
        <f>A2147-C2147</f>
        <v>24</v>
      </c>
      <c r="F2147" t="s">
        <v>919</v>
      </c>
      <c r="G2147">
        <v>25</v>
      </c>
      <c r="H2147" t="s">
        <v>30</v>
      </c>
      <c r="I2147" s="12" t="s">
        <v>57</v>
      </c>
      <c r="J2147" s="12" t="s">
        <v>990</v>
      </c>
      <c r="K2147" s="2" t="s">
        <v>972</v>
      </c>
      <c r="L2147" s="2" t="s">
        <v>971</v>
      </c>
      <c r="M2147">
        <v>3</v>
      </c>
      <c r="N2147">
        <v>45</v>
      </c>
      <c r="O2147" s="23">
        <v>15.66</v>
      </c>
      <c r="R2147" t="str">
        <f>IF(Q2147&gt;0,(P2147*(Q2147^2))*(3.14159/6),"")</f>
        <v/>
      </c>
      <c r="S2147" t="s">
        <v>24</v>
      </c>
      <c r="T2147" t="s">
        <v>25</v>
      </c>
      <c r="U2147" t="s">
        <v>26</v>
      </c>
      <c r="V2147" t="s">
        <v>165</v>
      </c>
      <c r="AA2147" s="12" t="s">
        <v>835</v>
      </c>
      <c r="AB2147" t="str">
        <f>IF(Q2147&gt;0,"yes","no")</f>
        <v>no</v>
      </c>
      <c r="AC2147" t="str">
        <f>IF(O2147&gt;0,"yes","no")</f>
        <v>yes</v>
      </c>
      <c r="AD2147" t="str">
        <f>IF(AH2147="hatch","yes","no")</f>
        <v>no</v>
      </c>
      <c r="AE2147" t="str">
        <f>IF(AH2147="swimup","yes","no")</f>
        <v>no</v>
      </c>
      <c r="AF2147" t="str">
        <f>IF(AH2147="respiration","yes","no")</f>
        <v>no</v>
      </c>
      <c r="AH2147" t="s">
        <v>29</v>
      </c>
      <c r="AI2147">
        <f>IF(O2147&gt;0,(IF(S2147="live",O2147*0.84,IF(S2147="dried.ethanol",O2147*0.8449+2.8227,O2147))),"")</f>
        <v>13.154399999999999</v>
      </c>
      <c r="AL2147" t="str">
        <f>IF(OR(AND(Q2147=Q2148,P2147&gt;0),AND(O2147&gt;0,O2147=O2148)),"duplicate","")</f>
        <v/>
      </c>
      <c r="AM2147" t="s">
        <v>827</v>
      </c>
      <c r="AN2147" t="s">
        <v>827</v>
      </c>
      <c r="AO2147" t="s">
        <v>826</v>
      </c>
      <c r="AP2147" t="s">
        <v>826</v>
      </c>
      <c r="AQ2147" t="s">
        <v>24</v>
      </c>
    </row>
    <row r="2148" spans="1:43" x14ac:dyDescent="0.2">
      <c r="A2148" s="28">
        <v>42924</v>
      </c>
      <c r="B2148" s="1">
        <v>42901</v>
      </c>
      <c r="C2148" s="1" t="str">
        <f>IF(F2148="Kup","6/13/2017",IF(F2148="Sag","6/14/2017",""))</f>
        <v>6/14/2017</v>
      </c>
      <c r="D2148" s="27">
        <f>A2148-B2148</f>
        <v>23</v>
      </c>
      <c r="E2148" s="27">
        <f>A2148-C2148</f>
        <v>24</v>
      </c>
      <c r="F2148" t="s">
        <v>919</v>
      </c>
      <c r="G2148">
        <v>25</v>
      </c>
      <c r="H2148" t="s">
        <v>30</v>
      </c>
      <c r="I2148" s="12" t="s">
        <v>57</v>
      </c>
      <c r="J2148" s="12" t="s">
        <v>990</v>
      </c>
      <c r="K2148" s="2" t="s">
        <v>972</v>
      </c>
      <c r="L2148" s="2" t="s">
        <v>971</v>
      </c>
      <c r="M2148">
        <v>4</v>
      </c>
      <c r="N2148">
        <v>46</v>
      </c>
      <c r="O2148" s="23">
        <v>17.93</v>
      </c>
      <c r="R2148" t="str">
        <f>IF(Q2148&gt;0,(P2148*(Q2148^2))*(3.14159/6),"")</f>
        <v/>
      </c>
      <c r="S2148" t="s">
        <v>24</v>
      </c>
      <c r="T2148" t="s">
        <v>25</v>
      </c>
      <c r="U2148" t="s">
        <v>26</v>
      </c>
      <c r="V2148" t="s">
        <v>165</v>
      </c>
      <c r="AA2148" s="12" t="s">
        <v>835</v>
      </c>
      <c r="AB2148" t="str">
        <f>IF(Q2148&gt;0,"yes","no")</f>
        <v>no</v>
      </c>
      <c r="AC2148" t="str">
        <f>IF(O2148&gt;0,"yes","no")</f>
        <v>yes</v>
      </c>
      <c r="AD2148" t="str">
        <f>IF(AH2148="hatch","yes","no")</f>
        <v>no</v>
      </c>
      <c r="AE2148" t="str">
        <f>IF(AH2148="swimup","yes","no")</f>
        <v>no</v>
      </c>
      <c r="AF2148" t="str">
        <f>IF(AH2148="respiration","yes","no")</f>
        <v>no</v>
      </c>
      <c r="AH2148" t="s">
        <v>29</v>
      </c>
      <c r="AI2148">
        <f>IF(O2148&gt;0,(IF(S2148="live",O2148*0.84,IF(S2148="dried.ethanol",O2148*0.8449+2.8227,O2148))),"")</f>
        <v>15.061199999999999</v>
      </c>
      <c r="AL2148" t="str">
        <f>IF(OR(AND(Q2148=Q2149,P2148&gt;0),AND(O2148&gt;0,O2148=O2149)),"duplicate","")</f>
        <v/>
      </c>
      <c r="AM2148" t="s">
        <v>827</v>
      </c>
      <c r="AN2148" t="s">
        <v>827</v>
      </c>
      <c r="AO2148" t="s">
        <v>826</v>
      </c>
      <c r="AP2148" t="s">
        <v>826</v>
      </c>
      <c r="AQ2148" t="s">
        <v>24</v>
      </c>
    </row>
    <row r="2149" spans="1:43" x14ac:dyDescent="0.2">
      <c r="A2149" s="28">
        <v>42924</v>
      </c>
      <c r="B2149" s="1">
        <v>42901</v>
      </c>
      <c r="C2149" s="1" t="str">
        <f>IF(F2149="Kup","6/13/2017",IF(F2149="Sag","6/14/2017",""))</f>
        <v>6/14/2017</v>
      </c>
      <c r="D2149" s="27">
        <f>A2149-B2149</f>
        <v>23</v>
      </c>
      <c r="E2149" s="27">
        <f>A2149-C2149</f>
        <v>24</v>
      </c>
      <c r="F2149" t="s">
        <v>919</v>
      </c>
      <c r="G2149">
        <v>25</v>
      </c>
      <c r="H2149" t="s">
        <v>30</v>
      </c>
      <c r="I2149" s="12" t="s">
        <v>57</v>
      </c>
      <c r="J2149" s="12" t="s">
        <v>990</v>
      </c>
      <c r="K2149" s="2" t="s">
        <v>972</v>
      </c>
      <c r="L2149" s="2" t="s">
        <v>971</v>
      </c>
      <c r="M2149">
        <v>5</v>
      </c>
      <c r="N2149">
        <v>47</v>
      </c>
      <c r="O2149" s="23">
        <v>15.63</v>
      </c>
      <c r="R2149" t="str">
        <f>IF(Q2149&gt;0,(P2149*(Q2149^2))*(3.14159/6),"")</f>
        <v/>
      </c>
      <c r="S2149" t="s">
        <v>24</v>
      </c>
      <c r="T2149" t="s">
        <v>25</v>
      </c>
      <c r="U2149" t="s">
        <v>26</v>
      </c>
      <c r="V2149" t="s">
        <v>165</v>
      </c>
      <c r="AA2149" s="12" t="s">
        <v>835</v>
      </c>
      <c r="AB2149" t="str">
        <f>IF(Q2149&gt;0,"yes","no")</f>
        <v>no</v>
      </c>
      <c r="AC2149" t="str">
        <f>IF(O2149&gt;0,"yes","no")</f>
        <v>yes</v>
      </c>
      <c r="AD2149" t="str">
        <f>IF(AH2149="hatch","yes","no")</f>
        <v>no</v>
      </c>
      <c r="AE2149" t="str">
        <f>IF(AH2149="swimup","yes","no")</f>
        <v>no</v>
      </c>
      <c r="AF2149" t="str">
        <f>IF(AH2149="respiration","yes","no")</f>
        <v>no</v>
      </c>
      <c r="AH2149" t="s">
        <v>29</v>
      </c>
      <c r="AI2149">
        <f>IF(O2149&gt;0,(IF(S2149="live",O2149*0.84,IF(S2149="dried.ethanol",O2149*0.8449+2.8227,O2149))),"")</f>
        <v>13.129200000000001</v>
      </c>
      <c r="AL2149" t="str">
        <f>IF(OR(AND(Q2149=Q2150,P2149&gt;0),AND(O2149&gt;0,O2149=O2150)),"duplicate","")</f>
        <v/>
      </c>
      <c r="AM2149" t="s">
        <v>827</v>
      </c>
      <c r="AN2149" t="s">
        <v>827</v>
      </c>
      <c r="AO2149" t="s">
        <v>826</v>
      </c>
      <c r="AP2149" t="s">
        <v>826</v>
      </c>
      <c r="AQ2149" t="s">
        <v>24</v>
      </c>
    </row>
    <row r="2150" spans="1:43" x14ac:dyDescent="0.2">
      <c r="A2150" s="28">
        <v>42924</v>
      </c>
      <c r="B2150" s="1">
        <v>42901</v>
      </c>
      <c r="C2150" s="1" t="str">
        <f>IF(F2150="Kup","6/13/2017",IF(F2150="Sag","6/14/2017",""))</f>
        <v>6/14/2017</v>
      </c>
      <c r="D2150" s="27">
        <f>A2150-B2150</f>
        <v>23</v>
      </c>
      <c r="E2150" s="27">
        <f>A2150-C2150</f>
        <v>24</v>
      </c>
      <c r="F2150" t="s">
        <v>919</v>
      </c>
      <c r="G2150">
        <v>25</v>
      </c>
      <c r="H2150" t="s">
        <v>30</v>
      </c>
      <c r="I2150" s="12" t="s">
        <v>166</v>
      </c>
      <c r="J2150" s="12" t="s">
        <v>987</v>
      </c>
      <c r="K2150" s="2" t="s">
        <v>973</v>
      </c>
      <c r="L2150" s="2" t="s">
        <v>974</v>
      </c>
      <c r="M2150">
        <v>1</v>
      </c>
      <c r="N2150">
        <v>206</v>
      </c>
      <c r="O2150" s="23">
        <v>19.332000000000001</v>
      </c>
      <c r="R2150" t="str">
        <f>IF(Q2150&gt;0,(P2150*(Q2150^2))*(3.14159/6),"")</f>
        <v/>
      </c>
      <c r="S2150" t="s">
        <v>24</v>
      </c>
      <c r="T2150" t="s">
        <v>25</v>
      </c>
      <c r="U2150" t="s">
        <v>26</v>
      </c>
      <c r="V2150" t="s">
        <v>167</v>
      </c>
      <c r="W2150" t="s">
        <v>168</v>
      </c>
      <c r="AA2150" s="12" t="s">
        <v>835</v>
      </c>
      <c r="AB2150" t="str">
        <f>IF(Q2150&gt;0,"yes","no")</f>
        <v>no</v>
      </c>
      <c r="AC2150" t="str">
        <f>IF(O2150&gt;0,"yes","no")</f>
        <v>yes</v>
      </c>
      <c r="AD2150" t="str">
        <f>IF(AH2150="hatch","yes","no")</f>
        <v>no</v>
      </c>
      <c r="AE2150" t="str">
        <f>IF(AH2150="swimup","yes","no")</f>
        <v>no</v>
      </c>
      <c r="AF2150" t="str">
        <f>IF(AH2150="respiration","yes","no")</f>
        <v>no</v>
      </c>
      <c r="AH2150" t="s">
        <v>29</v>
      </c>
      <c r="AI2150">
        <f>IF(O2150&gt;0,(IF(S2150="live",O2150*0.84,IF(S2150="dried.ethanol",O2150*0.8449+2.8227,O2150))),"")</f>
        <v>16.238880000000002</v>
      </c>
      <c r="AL2150" t="str">
        <f>IF(OR(AND(Q2150=Q2151,P2150&gt;0),AND(O2150&gt;0,O2150=O2151)),"duplicate","")</f>
        <v/>
      </c>
      <c r="AM2150" t="s">
        <v>827</v>
      </c>
      <c r="AN2150" t="s">
        <v>827</v>
      </c>
      <c r="AO2150" t="s">
        <v>826</v>
      </c>
      <c r="AP2150" t="s">
        <v>826</v>
      </c>
      <c r="AQ2150" t="s">
        <v>24</v>
      </c>
    </row>
    <row r="2151" spans="1:43" x14ac:dyDescent="0.2">
      <c r="A2151" s="28">
        <v>42924</v>
      </c>
      <c r="B2151" s="1">
        <v>42901</v>
      </c>
      <c r="C2151" s="1" t="str">
        <f>IF(F2151="Kup","6/13/2017",IF(F2151="Sag","6/14/2017",""))</f>
        <v>6/14/2017</v>
      </c>
      <c r="D2151" s="27">
        <f>A2151-B2151</f>
        <v>23</v>
      </c>
      <c r="E2151" s="27">
        <f>A2151-C2151</f>
        <v>24</v>
      </c>
      <c r="F2151" t="s">
        <v>919</v>
      </c>
      <c r="G2151">
        <v>25</v>
      </c>
      <c r="H2151" t="s">
        <v>30</v>
      </c>
      <c r="I2151" s="12" t="s">
        <v>166</v>
      </c>
      <c r="J2151" s="12" t="s">
        <v>987</v>
      </c>
      <c r="K2151" s="2" t="s">
        <v>973</v>
      </c>
      <c r="L2151" s="2" t="s">
        <v>974</v>
      </c>
      <c r="M2151">
        <v>2</v>
      </c>
      <c r="N2151">
        <v>207</v>
      </c>
      <c r="O2151" s="23">
        <v>18.719000000000001</v>
      </c>
      <c r="R2151" t="str">
        <f>IF(Q2151&gt;0,(P2151*(Q2151^2))*(3.14159/6),"")</f>
        <v/>
      </c>
      <c r="S2151" t="s">
        <v>24</v>
      </c>
      <c r="T2151" t="s">
        <v>25</v>
      </c>
      <c r="U2151" t="s">
        <v>26</v>
      </c>
      <c r="V2151" t="s">
        <v>167</v>
      </c>
      <c r="W2151" t="s">
        <v>168</v>
      </c>
      <c r="AA2151" s="12" t="s">
        <v>835</v>
      </c>
      <c r="AB2151" t="str">
        <f>IF(Q2151&gt;0,"yes","no")</f>
        <v>no</v>
      </c>
      <c r="AC2151" t="str">
        <f>IF(O2151&gt;0,"yes","no")</f>
        <v>yes</v>
      </c>
      <c r="AD2151" t="str">
        <f>IF(AH2151="hatch","yes","no")</f>
        <v>no</v>
      </c>
      <c r="AE2151" t="str">
        <f>IF(AH2151="swimup","yes","no")</f>
        <v>no</v>
      </c>
      <c r="AF2151" t="str">
        <f>IF(AH2151="respiration","yes","no")</f>
        <v>no</v>
      </c>
      <c r="AH2151" t="s">
        <v>29</v>
      </c>
      <c r="AI2151">
        <f>IF(O2151&gt;0,(IF(S2151="live",O2151*0.84,IF(S2151="dried.ethanol",O2151*0.8449+2.8227,O2151))),"")</f>
        <v>15.72396</v>
      </c>
      <c r="AL2151" t="str">
        <f>IF(OR(AND(Q2151=Q2152,P2151&gt;0),AND(O2151&gt;0,O2151=O2152)),"duplicate","")</f>
        <v/>
      </c>
      <c r="AM2151" t="s">
        <v>827</v>
      </c>
      <c r="AN2151" t="s">
        <v>827</v>
      </c>
      <c r="AO2151" t="s">
        <v>826</v>
      </c>
      <c r="AP2151" t="s">
        <v>826</v>
      </c>
      <c r="AQ2151" t="s">
        <v>24</v>
      </c>
    </row>
    <row r="2152" spans="1:43" x14ac:dyDescent="0.2">
      <c r="A2152" s="28">
        <v>42924</v>
      </c>
      <c r="B2152" s="1">
        <v>42901</v>
      </c>
      <c r="C2152" s="1" t="str">
        <f>IF(F2152="Kup","6/13/2017",IF(F2152="Sag","6/14/2017",""))</f>
        <v>6/14/2017</v>
      </c>
      <c r="D2152" s="27">
        <f>A2152-B2152</f>
        <v>23</v>
      </c>
      <c r="E2152" s="27">
        <f>A2152-C2152</f>
        <v>24</v>
      </c>
      <c r="F2152" t="s">
        <v>919</v>
      </c>
      <c r="G2152">
        <v>25</v>
      </c>
      <c r="H2152" t="s">
        <v>30</v>
      </c>
      <c r="I2152" s="12" t="s">
        <v>166</v>
      </c>
      <c r="J2152" s="12" t="s">
        <v>987</v>
      </c>
      <c r="K2152" s="2" t="s">
        <v>973</v>
      </c>
      <c r="L2152" s="2" t="s">
        <v>974</v>
      </c>
      <c r="M2152">
        <v>3</v>
      </c>
      <c r="N2152">
        <v>208</v>
      </c>
      <c r="O2152" s="23">
        <v>20.274000000000001</v>
      </c>
      <c r="R2152" t="str">
        <f>IF(Q2152&gt;0,(P2152*(Q2152^2))*(3.14159/6),"")</f>
        <v/>
      </c>
      <c r="S2152" t="s">
        <v>24</v>
      </c>
      <c r="T2152" t="s">
        <v>25</v>
      </c>
      <c r="U2152" t="s">
        <v>26</v>
      </c>
      <c r="V2152" t="s">
        <v>167</v>
      </c>
      <c r="W2152" t="s">
        <v>168</v>
      </c>
      <c r="AA2152" s="12" t="s">
        <v>835</v>
      </c>
      <c r="AB2152" t="str">
        <f>IF(Q2152&gt;0,"yes","no")</f>
        <v>no</v>
      </c>
      <c r="AC2152" t="str">
        <f>IF(O2152&gt;0,"yes","no")</f>
        <v>yes</v>
      </c>
      <c r="AD2152" t="str">
        <f>IF(AH2152="hatch","yes","no")</f>
        <v>no</v>
      </c>
      <c r="AE2152" t="str">
        <f>IF(AH2152="swimup","yes","no")</f>
        <v>no</v>
      </c>
      <c r="AF2152" t="str">
        <f>IF(AH2152="respiration","yes","no")</f>
        <v>no</v>
      </c>
      <c r="AH2152" t="s">
        <v>29</v>
      </c>
      <c r="AI2152">
        <f>IF(O2152&gt;0,(IF(S2152="live",O2152*0.84,IF(S2152="dried.ethanol",O2152*0.8449+2.8227,O2152))),"")</f>
        <v>17.030159999999999</v>
      </c>
      <c r="AL2152" t="str">
        <f>IF(OR(AND(Q2152=Q2153,P2152&gt;0),AND(O2152&gt;0,O2152=O2153)),"duplicate","")</f>
        <v/>
      </c>
      <c r="AM2152" t="s">
        <v>827</v>
      </c>
      <c r="AN2152" t="s">
        <v>827</v>
      </c>
      <c r="AO2152" t="s">
        <v>826</v>
      </c>
      <c r="AP2152" t="s">
        <v>826</v>
      </c>
      <c r="AQ2152" t="s">
        <v>24</v>
      </c>
    </row>
    <row r="2153" spans="1:43" x14ac:dyDescent="0.2">
      <c r="A2153" s="28">
        <v>42924</v>
      </c>
      <c r="B2153" s="1">
        <v>42901</v>
      </c>
      <c r="C2153" s="1" t="str">
        <f>IF(F2153="Kup","6/13/2017",IF(F2153="Sag","6/14/2017",""))</f>
        <v>6/14/2017</v>
      </c>
      <c r="D2153" s="27">
        <f>A2153-B2153</f>
        <v>23</v>
      </c>
      <c r="E2153" s="27">
        <f>A2153-C2153</f>
        <v>24</v>
      </c>
      <c r="F2153" t="s">
        <v>919</v>
      </c>
      <c r="G2153">
        <v>25</v>
      </c>
      <c r="H2153" t="s">
        <v>30</v>
      </c>
      <c r="I2153" s="12" t="s">
        <v>166</v>
      </c>
      <c r="J2153" s="12" t="s">
        <v>987</v>
      </c>
      <c r="K2153" s="2" t="s">
        <v>973</v>
      </c>
      <c r="L2153" s="2" t="s">
        <v>974</v>
      </c>
      <c r="M2153">
        <v>4</v>
      </c>
      <c r="N2153">
        <v>209</v>
      </c>
      <c r="O2153" s="23">
        <v>18.632000000000001</v>
      </c>
      <c r="R2153" t="str">
        <f>IF(Q2153&gt;0,(P2153*(Q2153^2))*(3.14159/6),"")</f>
        <v/>
      </c>
      <c r="S2153" t="s">
        <v>24</v>
      </c>
      <c r="T2153" t="s">
        <v>25</v>
      </c>
      <c r="U2153" t="s">
        <v>26</v>
      </c>
      <c r="V2153" t="s">
        <v>167</v>
      </c>
      <c r="W2153" t="s">
        <v>168</v>
      </c>
      <c r="AA2153" s="12" t="s">
        <v>835</v>
      </c>
      <c r="AB2153" t="str">
        <f>IF(Q2153&gt;0,"yes","no")</f>
        <v>no</v>
      </c>
      <c r="AC2153" t="str">
        <f>IF(O2153&gt;0,"yes","no")</f>
        <v>yes</v>
      </c>
      <c r="AD2153" t="str">
        <f>IF(AH2153="hatch","yes","no")</f>
        <v>no</v>
      </c>
      <c r="AE2153" t="str">
        <f>IF(AH2153="swimup","yes","no")</f>
        <v>no</v>
      </c>
      <c r="AF2153" t="str">
        <f>IF(AH2153="respiration","yes","no")</f>
        <v>no</v>
      </c>
      <c r="AH2153" t="s">
        <v>29</v>
      </c>
      <c r="AI2153">
        <f>IF(O2153&gt;0,(IF(S2153="live",O2153*0.84,IF(S2153="dried.ethanol",O2153*0.8449+2.8227,O2153))),"")</f>
        <v>15.650880000000001</v>
      </c>
      <c r="AL2153" t="str">
        <f>IF(OR(AND(Q2153=Q2154,P2153&gt;0),AND(O2153&gt;0,O2153=O2154)),"duplicate","")</f>
        <v/>
      </c>
      <c r="AM2153" t="s">
        <v>827</v>
      </c>
      <c r="AN2153" t="s">
        <v>827</v>
      </c>
      <c r="AO2153" t="s">
        <v>826</v>
      </c>
      <c r="AP2153" t="s">
        <v>826</v>
      </c>
      <c r="AQ2153" t="s">
        <v>24</v>
      </c>
    </row>
    <row r="2154" spans="1:43" x14ac:dyDescent="0.2">
      <c r="A2154" s="28">
        <v>42924</v>
      </c>
      <c r="B2154" s="1">
        <v>42901</v>
      </c>
      <c r="C2154" s="1" t="str">
        <f>IF(F2154="Kup","6/13/2017",IF(F2154="Sag","6/14/2017",""))</f>
        <v>6/14/2017</v>
      </c>
      <c r="D2154" s="27">
        <f>A2154-B2154</f>
        <v>23</v>
      </c>
      <c r="E2154" s="27">
        <f>A2154-C2154</f>
        <v>24</v>
      </c>
      <c r="F2154" t="s">
        <v>919</v>
      </c>
      <c r="G2154">
        <v>25</v>
      </c>
      <c r="H2154" t="s">
        <v>30</v>
      </c>
      <c r="I2154" s="12" t="s">
        <v>166</v>
      </c>
      <c r="J2154" s="12" t="s">
        <v>987</v>
      </c>
      <c r="K2154" s="2" t="s">
        <v>973</v>
      </c>
      <c r="L2154" s="2" t="s">
        <v>974</v>
      </c>
      <c r="M2154">
        <v>5</v>
      </c>
      <c r="N2154">
        <v>210</v>
      </c>
      <c r="O2154" s="23">
        <v>18.954999999999998</v>
      </c>
      <c r="R2154" t="str">
        <f>IF(Q2154&gt;0,(P2154*(Q2154^2))*(3.14159/6),"")</f>
        <v/>
      </c>
      <c r="S2154" t="s">
        <v>24</v>
      </c>
      <c r="T2154" t="s">
        <v>25</v>
      </c>
      <c r="U2154" t="s">
        <v>26</v>
      </c>
      <c r="V2154" t="s">
        <v>167</v>
      </c>
      <c r="W2154" t="s">
        <v>168</v>
      </c>
      <c r="AA2154" s="12" t="s">
        <v>835</v>
      </c>
      <c r="AB2154" t="str">
        <f>IF(Q2154&gt;0,"yes","no")</f>
        <v>no</v>
      </c>
      <c r="AC2154" t="str">
        <f>IF(O2154&gt;0,"yes","no")</f>
        <v>yes</v>
      </c>
      <c r="AD2154" t="str">
        <f>IF(AH2154="hatch","yes","no")</f>
        <v>no</v>
      </c>
      <c r="AE2154" t="str">
        <f>IF(AH2154="swimup","yes","no")</f>
        <v>no</v>
      </c>
      <c r="AF2154" t="str">
        <f>IF(AH2154="respiration","yes","no")</f>
        <v>no</v>
      </c>
      <c r="AH2154" t="s">
        <v>29</v>
      </c>
      <c r="AI2154">
        <f>IF(O2154&gt;0,(IF(S2154="live",O2154*0.84,IF(S2154="dried.ethanol",O2154*0.8449+2.8227,O2154))),"")</f>
        <v>15.922199999999998</v>
      </c>
      <c r="AL2154" t="str">
        <f>IF(OR(AND(Q2154=Q2155,P2154&gt;0),AND(O2154&gt;0,O2154=O2155)),"duplicate","")</f>
        <v/>
      </c>
      <c r="AM2154" t="s">
        <v>827</v>
      </c>
      <c r="AN2154" t="s">
        <v>827</v>
      </c>
      <c r="AO2154" t="s">
        <v>826</v>
      </c>
      <c r="AP2154" t="s">
        <v>826</v>
      </c>
      <c r="AQ2154" t="s">
        <v>24</v>
      </c>
    </row>
    <row r="2155" spans="1:43" x14ac:dyDescent="0.2">
      <c r="A2155" s="28">
        <v>42924</v>
      </c>
      <c r="B2155" s="1">
        <v>42901</v>
      </c>
      <c r="C2155" s="1" t="str">
        <f>IF(F2155="Kup","6/13/2017",IF(F2155="Sag","6/14/2017",""))</f>
        <v>6/14/2017</v>
      </c>
      <c r="D2155" s="27">
        <f>A2155-B2155</f>
        <v>23</v>
      </c>
      <c r="E2155" s="27">
        <f>A2155-C2155</f>
        <v>24</v>
      </c>
      <c r="F2155" t="s">
        <v>919</v>
      </c>
      <c r="G2155">
        <v>25</v>
      </c>
      <c r="H2155" t="s">
        <v>30</v>
      </c>
      <c r="I2155" s="12" t="s">
        <v>59</v>
      </c>
      <c r="J2155" s="12" t="s">
        <v>991</v>
      </c>
      <c r="K2155" s="2" t="s">
        <v>975</v>
      </c>
      <c r="L2155" s="2" t="s">
        <v>974</v>
      </c>
      <c r="M2155">
        <v>1</v>
      </c>
      <c r="N2155">
        <v>211</v>
      </c>
      <c r="O2155" s="23">
        <v>18.326000000000001</v>
      </c>
      <c r="R2155" t="str">
        <f>IF(Q2155&gt;0,(P2155*(Q2155^2))*(3.14159/6),"")</f>
        <v/>
      </c>
      <c r="S2155" t="s">
        <v>24</v>
      </c>
      <c r="T2155" t="s">
        <v>25</v>
      </c>
      <c r="U2155" t="s">
        <v>26</v>
      </c>
      <c r="V2155" t="s">
        <v>169</v>
      </c>
      <c r="W2155" t="s">
        <v>170</v>
      </c>
      <c r="AA2155" s="12" t="s">
        <v>835</v>
      </c>
      <c r="AB2155" t="str">
        <f>IF(Q2155&gt;0,"yes","no")</f>
        <v>no</v>
      </c>
      <c r="AC2155" t="str">
        <f>IF(O2155&gt;0,"yes","no")</f>
        <v>yes</v>
      </c>
      <c r="AD2155" t="str">
        <f>IF(AH2155="hatch","yes","no")</f>
        <v>no</v>
      </c>
      <c r="AE2155" t="str">
        <f>IF(AH2155="swimup","yes","no")</f>
        <v>no</v>
      </c>
      <c r="AF2155" t="str">
        <f>IF(AH2155="respiration","yes","no")</f>
        <v>no</v>
      </c>
      <c r="AH2155" t="s">
        <v>29</v>
      </c>
      <c r="AI2155">
        <f>IF(O2155&gt;0,(IF(S2155="live",O2155*0.84,IF(S2155="dried.ethanol",O2155*0.8449+2.8227,O2155))),"")</f>
        <v>15.393839999999999</v>
      </c>
      <c r="AL2155" t="str">
        <f>IF(OR(AND(Q2155=Q2156,P2155&gt;0),AND(O2155&gt;0,O2155=O2156)),"duplicate","")</f>
        <v/>
      </c>
      <c r="AM2155" t="s">
        <v>827</v>
      </c>
      <c r="AN2155" t="s">
        <v>827</v>
      </c>
      <c r="AO2155" t="s">
        <v>826</v>
      </c>
      <c r="AP2155" t="s">
        <v>826</v>
      </c>
      <c r="AQ2155" t="s">
        <v>24</v>
      </c>
    </row>
    <row r="2156" spans="1:43" x14ac:dyDescent="0.2">
      <c r="A2156" s="28">
        <v>42924</v>
      </c>
      <c r="B2156" s="1">
        <v>42901</v>
      </c>
      <c r="C2156" s="1" t="str">
        <f>IF(F2156="Kup","6/13/2017",IF(F2156="Sag","6/14/2017",""))</f>
        <v>6/14/2017</v>
      </c>
      <c r="D2156" s="27">
        <f>A2156-B2156</f>
        <v>23</v>
      </c>
      <c r="E2156" s="27">
        <f>A2156-C2156</f>
        <v>24</v>
      </c>
      <c r="F2156" t="s">
        <v>919</v>
      </c>
      <c r="G2156">
        <v>25</v>
      </c>
      <c r="H2156" t="s">
        <v>30</v>
      </c>
      <c r="I2156" s="12" t="s">
        <v>59</v>
      </c>
      <c r="J2156" s="12" t="s">
        <v>991</v>
      </c>
      <c r="K2156" s="2" t="s">
        <v>975</v>
      </c>
      <c r="L2156" s="2" t="s">
        <v>974</v>
      </c>
      <c r="M2156">
        <v>2</v>
      </c>
      <c r="N2156">
        <v>212</v>
      </c>
      <c r="O2156" s="23">
        <v>19.187000000000001</v>
      </c>
      <c r="R2156" t="str">
        <f>IF(Q2156&gt;0,(P2156*(Q2156^2))*(3.14159/6),"")</f>
        <v/>
      </c>
      <c r="S2156" t="s">
        <v>24</v>
      </c>
      <c r="T2156" t="s">
        <v>25</v>
      </c>
      <c r="U2156" t="s">
        <v>26</v>
      </c>
      <c r="V2156" t="s">
        <v>169</v>
      </c>
      <c r="W2156" t="s">
        <v>170</v>
      </c>
      <c r="AA2156" s="12" t="s">
        <v>835</v>
      </c>
      <c r="AB2156" t="str">
        <f>IF(Q2156&gt;0,"yes","no")</f>
        <v>no</v>
      </c>
      <c r="AC2156" t="str">
        <f>IF(O2156&gt;0,"yes","no")</f>
        <v>yes</v>
      </c>
      <c r="AD2156" t="str">
        <f>IF(AH2156="hatch","yes","no")</f>
        <v>no</v>
      </c>
      <c r="AE2156" t="str">
        <f>IF(AH2156="swimup","yes","no")</f>
        <v>no</v>
      </c>
      <c r="AF2156" t="str">
        <f>IF(AH2156="respiration","yes","no")</f>
        <v>no</v>
      </c>
      <c r="AH2156" t="s">
        <v>29</v>
      </c>
      <c r="AI2156">
        <f>IF(O2156&gt;0,(IF(S2156="live",O2156*0.84,IF(S2156="dried.ethanol",O2156*0.8449+2.8227,O2156))),"")</f>
        <v>16.117080000000001</v>
      </c>
      <c r="AL2156" t="str">
        <f>IF(OR(AND(Q2156=Q2157,P2156&gt;0),AND(O2156&gt;0,O2156=O2157)),"duplicate","")</f>
        <v/>
      </c>
      <c r="AM2156" t="s">
        <v>827</v>
      </c>
      <c r="AN2156" t="s">
        <v>827</v>
      </c>
      <c r="AO2156" t="s">
        <v>826</v>
      </c>
      <c r="AP2156" t="s">
        <v>826</v>
      </c>
      <c r="AQ2156" t="s">
        <v>24</v>
      </c>
    </row>
    <row r="2157" spans="1:43" x14ac:dyDescent="0.2">
      <c r="A2157" s="28">
        <v>42924</v>
      </c>
      <c r="B2157" s="1">
        <v>42901</v>
      </c>
      <c r="C2157" s="1" t="str">
        <f>IF(F2157="Kup","6/13/2017",IF(F2157="Sag","6/14/2017",""))</f>
        <v>6/14/2017</v>
      </c>
      <c r="D2157" s="27">
        <f>A2157-B2157</f>
        <v>23</v>
      </c>
      <c r="E2157" s="27">
        <f>A2157-C2157</f>
        <v>24</v>
      </c>
      <c r="F2157" t="s">
        <v>919</v>
      </c>
      <c r="G2157">
        <v>25</v>
      </c>
      <c r="H2157" t="s">
        <v>30</v>
      </c>
      <c r="I2157" s="12" t="s">
        <v>59</v>
      </c>
      <c r="J2157" s="12" t="s">
        <v>991</v>
      </c>
      <c r="K2157" s="2" t="s">
        <v>975</v>
      </c>
      <c r="L2157" s="2" t="s">
        <v>974</v>
      </c>
      <c r="M2157">
        <v>3</v>
      </c>
      <c r="N2157">
        <v>213</v>
      </c>
      <c r="O2157" s="23">
        <v>18.521000000000001</v>
      </c>
      <c r="R2157" t="str">
        <f>IF(Q2157&gt;0,(P2157*(Q2157^2))*(3.14159/6),"")</f>
        <v/>
      </c>
      <c r="S2157" t="s">
        <v>24</v>
      </c>
      <c r="T2157" t="s">
        <v>25</v>
      </c>
      <c r="U2157" t="s">
        <v>26</v>
      </c>
      <c r="V2157" t="s">
        <v>169</v>
      </c>
      <c r="W2157" t="s">
        <v>170</v>
      </c>
      <c r="AA2157" s="12" t="s">
        <v>835</v>
      </c>
      <c r="AB2157" t="str">
        <f>IF(Q2157&gt;0,"yes","no")</f>
        <v>no</v>
      </c>
      <c r="AC2157" t="str">
        <f>IF(O2157&gt;0,"yes","no")</f>
        <v>yes</v>
      </c>
      <c r="AD2157" t="str">
        <f>IF(AH2157="hatch","yes","no")</f>
        <v>no</v>
      </c>
      <c r="AE2157" t="str">
        <f>IF(AH2157="swimup","yes","no")</f>
        <v>no</v>
      </c>
      <c r="AF2157" t="str">
        <f>IF(AH2157="respiration","yes","no")</f>
        <v>no</v>
      </c>
      <c r="AH2157" t="s">
        <v>29</v>
      </c>
      <c r="AI2157">
        <f>IF(O2157&gt;0,(IF(S2157="live",O2157*0.84,IF(S2157="dried.ethanol",O2157*0.8449+2.8227,O2157))),"")</f>
        <v>15.557639999999999</v>
      </c>
      <c r="AL2157" t="str">
        <f>IF(OR(AND(Q2157=Q2158,P2157&gt;0),AND(O2157&gt;0,O2157=O2158)),"duplicate","")</f>
        <v/>
      </c>
      <c r="AM2157" t="s">
        <v>827</v>
      </c>
      <c r="AN2157" t="s">
        <v>827</v>
      </c>
      <c r="AO2157" t="s">
        <v>826</v>
      </c>
      <c r="AP2157" t="s">
        <v>826</v>
      </c>
      <c r="AQ2157" t="s">
        <v>24</v>
      </c>
    </row>
    <row r="2158" spans="1:43" x14ac:dyDescent="0.2">
      <c r="A2158" s="28">
        <v>42924</v>
      </c>
      <c r="B2158" s="1">
        <v>42901</v>
      </c>
      <c r="C2158" s="1" t="str">
        <f>IF(F2158="Kup","6/13/2017",IF(F2158="Sag","6/14/2017",""))</f>
        <v>6/14/2017</v>
      </c>
      <c r="D2158" s="27">
        <f>A2158-B2158</f>
        <v>23</v>
      </c>
      <c r="E2158" s="27">
        <f>A2158-C2158</f>
        <v>24</v>
      </c>
      <c r="F2158" t="s">
        <v>919</v>
      </c>
      <c r="G2158">
        <v>25</v>
      </c>
      <c r="H2158" t="s">
        <v>30</v>
      </c>
      <c r="I2158" s="12" t="s">
        <v>59</v>
      </c>
      <c r="J2158" s="12" t="s">
        <v>991</v>
      </c>
      <c r="K2158" s="2" t="s">
        <v>975</v>
      </c>
      <c r="L2158" s="2" t="s">
        <v>974</v>
      </c>
      <c r="M2158">
        <v>4</v>
      </c>
      <c r="N2158">
        <v>214</v>
      </c>
      <c r="O2158" s="23">
        <v>17.963000000000001</v>
      </c>
      <c r="R2158" t="str">
        <f>IF(Q2158&gt;0,(P2158*(Q2158^2))*(3.14159/6),"")</f>
        <v/>
      </c>
      <c r="S2158" t="s">
        <v>24</v>
      </c>
      <c r="T2158" t="s">
        <v>25</v>
      </c>
      <c r="U2158" t="s">
        <v>26</v>
      </c>
      <c r="V2158" t="s">
        <v>169</v>
      </c>
      <c r="W2158" t="s">
        <v>170</v>
      </c>
      <c r="AA2158" s="12" t="s">
        <v>835</v>
      </c>
      <c r="AB2158" t="str">
        <f>IF(Q2158&gt;0,"yes","no")</f>
        <v>no</v>
      </c>
      <c r="AC2158" t="str">
        <f>IF(O2158&gt;0,"yes","no")</f>
        <v>yes</v>
      </c>
      <c r="AD2158" t="str">
        <f>IF(AH2158="hatch","yes","no")</f>
        <v>no</v>
      </c>
      <c r="AE2158" t="str">
        <f>IF(AH2158="swimup","yes","no")</f>
        <v>no</v>
      </c>
      <c r="AF2158" t="str">
        <f>IF(AH2158="respiration","yes","no")</f>
        <v>no</v>
      </c>
      <c r="AH2158" t="s">
        <v>29</v>
      </c>
      <c r="AI2158">
        <f>IF(O2158&gt;0,(IF(S2158="live",O2158*0.84,IF(S2158="dried.ethanol",O2158*0.8449+2.8227,O2158))),"")</f>
        <v>15.08892</v>
      </c>
      <c r="AL2158" t="str">
        <f>IF(OR(AND(Q2158=Q2159,P2158&gt;0),AND(O2158&gt;0,O2158=O2159)),"duplicate","")</f>
        <v/>
      </c>
      <c r="AM2158" t="s">
        <v>827</v>
      </c>
      <c r="AN2158" t="s">
        <v>827</v>
      </c>
      <c r="AO2158" t="s">
        <v>826</v>
      </c>
      <c r="AP2158" t="s">
        <v>826</v>
      </c>
      <c r="AQ2158" t="s">
        <v>24</v>
      </c>
    </row>
    <row r="2159" spans="1:43" x14ac:dyDescent="0.2">
      <c r="A2159" s="28">
        <v>42924</v>
      </c>
      <c r="B2159" s="1">
        <v>42901</v>
      </c>
      <c r="C2159" s="1" t="str">
        <f>IF(F2159="Kup","6/13/2017",IF(F2159="Sag","6/14/2017",""))</f>
        <v>6/14/2017</v>
      </c>
      <c r="D2159" s="27">
        <f>A2159-B2159</f>
        <v>23</v>
      </c>
      <c r="E2159" s="27">
        <f>A2159-C2159</f>
        <v>24</v>
      </c>
      <c r="F2159" t="s">
        <v>919</v>
      </c>
      <c r="G2159">
        <v>25</v>
      </c>
      <c r="H2159" t="s">
        <v>30</v>
      </c>
      <c r="I2159" s="12" t="s">
        <v>59</v>
      </c>
      <c r="J2159" s="12" t="s">
        <v>991</v>
      </c>
      <c r="K2159" s="2" t="s">
        <v>975</v>
      </c>
      <c r="L2159" s="2" t="s">
        <v>974</v>
      </c>
      <c r="M2159">
        <v>5</v>
      </c>
      <c r="N2159">
        <v>215</v>
      </c>
      <c r="O2159" s="23">
        <v>19.109000000000002</v>
      </c>
      <c r="R2159" t="str">
        <f>IF(Q2159&gt;0,(P2159*(Q2159^2))*(3.14159/6),"")</f>
        <v/>
      </c>
      <c r="S2159" t="s">
        <v>24</v>
      </c>
      <c r="T2159" t="s">
        <v>25</v>
      </c>
      <c r="U2159" t="s">
        <v>26</v>
      </c>
      <c r="V2159" t="s">
        <v>169</v>
      </c>
      <c r="W2159" t="s">
        <v>170</v>
      </c>
      <c r="AA2159" s="12" t="s">
        <v>835</v>
      </c>
      <c r="AB2159" t="str">
        <f>IF(Q2159&gt;0,"yes","no")</f>
        <v>no</v>
      </c>
      <c r="AC2159" t="str">
        <f>IF(O2159&gt;0,"yes","no")</f>
        <v>yes</v>
      </c>
      <c r="AD2159" t="str">
        <f>IF(AH2159="hatch","yes","no")</f>
        <v>no</v>
      </c>
      <c r="AE2159" t="str">
        <f>IF(AH2159="swimup","yes","no")</f>
        <v>no</v>
      </c>
      <c r="AF2159" t="str">
        <f>IF(AH2159="respiration","yes","no")</f>
        <v>no</v>
      </c>
      <c r="AH2159" t="s">
        <v>29</v>
      </c>
      <c r="AI2159">
        <f>IF(O2159&gt;0,(IF(S2159="live",O2159*0.84,IF(S2159="dried.ethanol",O2159*0.8449+2.8227,O2159))),"")</f>
        <v>16.051560000000002</v>
      </c>
      <c r="AL2159" t="str">
        <f>IF(OR(AND(Q2159=Q2160,P2159&gt;0),AND(O2159&gt;0,O2159=O2160)),"duplicate","")</f>
        <v/>
      </c>
      <c r="AM2159" t="s">
        <v>827</v>
      </c>
      <c r="AN2159" t="s">
        <v>827</v>
      </c>
      <c r="AO2159" t="s">
        <v>826</v>
      </c>
      <c r="AP2159" t="s">
        <v>826</v>
      </c>
      <c r="AQ2159" t="s">
        <v>24</v>
      </c>
    </row>
    <row r="2160" spans="1:43" x14ac:dyDescent="0.2">
      <c r="A2160" s="28">
        <v>42924</v>
      </c>
      <c r="B2160" s="1">
        <v>42899</v>
      </c>
      <c r="C2160" s="1" t="str">
        <f>IF(F2160="Kup","6/13/2017",IF(F2160="Sag","6/14/2017",""))</f>
        <v>6/13/2017</v>
      </c>
      <c r="D2160" s="27">
        <f>A2160-B2160</f>
        <v>25</v>
      </c>
      <c r="E2160" s="27">
        <f>A2160-C2160</f>
        <v>25</v>
      </c>
      <c r="F2160" t="s">
        <v>21</v>
      </c>
      <c r="G2160">
        <v>25</v>
      </c>
      <c r="H2160" t="s">
        <v>30</v>
      </c>
      <c r="I2160" s="12" t="s">
        <v>64</v>
      </c>
      <c r="J2160" s="12" t="s">
        <v>64</v>
      </c>
      <c r="M2160">
        <v>1</v>
      </c>
      <c r="N2160">
        <v>152</v>
      </c>
      <c r="O2160" s="23">
        <v>18.698</v>
      </c>
      <c r="R2160" t="str">
        <f>IF(Q2160&gt;0,(P2160*(Q2160^2))*(3.14159/6),"")</f>
        <v/>
      </c>
      <c r="S2160" t="s">
        <v>24</v>
      </c>
      <c r="T2160" t="s">
        <v>65</v>
      </c>
      <c r="U2160" t="s">
        <v>26</v>
      </c>
      <c r="V2160" t="s">
        <v>115</v>
      </c>
      <c r="W2160" t="s">
        <v>116</v>
      </c>
      <c r="AA2160" s="12" t="s">
        <v>835</v>
      </c>
      <c r="AB2160" t="str">
        <f>IF(Q2160&gt;0,"yes","no")</f>
        <v>no</v>
      </c>
      <c r="AC2160" t="str">
        <f>IF(O2160&gt;0,"yes","no")</f>
        <v>yes</v>
      </c>
      <c r="AD2160" t="str">
        <f>IF(AH2160="hatch","yes","no")</f>
        <v>no</v>
      </c>
      <c r="AE2160" t="str">
        <f>IF(AH2160="swimup","yes","no")</f>
        <v>no</v>
      </c>
      <c r="AF2160" t="str">
        <f>IF(AH2160="respiration","yes","no")</f>
        <v>no</v>
      </c>
      <c r="AH2160" t="s">
        <v>29</v>
      </c>
      <c r="AI2160">
        <f>IF(O2160&gt;0,(IF(S2160="live",O2160*0.84,IF(S2160="dried.ethanol",O2160*0.8449+2.8227,O2160))),"")</f>
        <v>15.70632</v>
      </c>
      <c r="AL2160" t="str">
        <f>IF(OR(AND(Q2160=Q2161,P2160&gt;0),AND(O2160&gt;0,O2160=O2161)),"duplicate","")</f>
        <v/>
      </c>
      <c r="AM2160" t="s">
        <v>827</v>
      </c>
      <c r="AN2160" t="s">
        <v>827</v>
      </c>
      <c r="AO2160" t="s">
        <v>826</v>
      </c>
      <c r="AP2160" t="s">
        <v>826</v>
      </c>
      <c r="AQ2160" t="s">
        <v>24</v>
      </c>
    </row>
    <row r="2161" spans="1:43" x14ac:dyDescent="0.2">
      <c r="A2161" s="28">
        <v>42924</v>
      </c>
      <c r="B2161" s="1">
        <v>42899</v>
      </c>
      <c r="C2161" s="1" t="str">
        <f>IF(F2161="Kup","6/13/2017",IF(F2161="Sag","6/14/2017",""))</f>
        <v>6/13/2017</v>
      </c>
      <c r="D2161" s="27">
        <f>A2161-B2161</f>
        <v>25</v>
      </c>
      <c r="E2161" s="27">
        <f>A2161-C2161</f>
        <v>25</v>
      </c>
      <c r="F2161" t="s">
        <v>21</v>
      </c>
      <c r="G2161">
        <v>25</v>
      </c>
      <c r="H2161" t="s">
        <v>30</v>
      </c>
      <c r="I2161" s="12" t="s">
        <v>64</v>
      </c>
      <c r="J2161" s="12" t="s">
        <v>64</v>
      </c>
      <c r="M2161">
        <v>2</v>
      </c>
      <c r="N2161">
        <v>153</v>
      </c>
      <c r="O2161" s="23">
        <v>21.666</v>
      </c>
      <c r="R2161" t="str">
        <f>IF(Q2161&gt;0,(P2161*(Q2161^2))*(3.14159/6),"")</f>
        <v/>
      </c>
      <c r="S2161" t="s">
        <v>24</v>
      </c>
      <c r="T2161" t="s">
        <v>65</v>
      </c>
      <c r="U2161" t="s">
        <v>26</v>
      </c>
      <c r="V2161" t="s">
        <v>115</v>
      </c>
      <c r="W2161" t="s">
        <v>116</v>
      </c>
      <c r="AA2161" s="12" t="s">
        <v>835</v>
      </c>
      <c r="AB2161" t="str">
        <f>IF(Q2161&gt;0,"yes","no")</f>
        <v>no</v>
      </c>
      <c r="AC2161" t="str">
        <f>IF(O2161&gt;0,"yes","no")</f>
        <v>yes</v>
      </c>
      <c r="AD2161" t="str">
        <f>IF(AH2161="hatch","yes","no")</f>
        <v>no</v>
      </c>
      <c r="AE2161" t="str">
        <f>IF(AH2161="swimup","yes","no")</f>
        <v>no</v>
      </c>
      <c r="AF2161" t="str">
        <f>IF(AH2161="respiration","yes","no")</f>
        <v>no</v>
      </c>
      <c r="AH2161" t="s">
        <v>29</v>
      </c>
      <c r="AI2161">
        <f>IF(O2161&gt;0,(IF(S2161="live",O2161*0.84,IF(S2161="dried.ethanol",O2161*0.8449+2.8227,O2161))),"")</f>
        <v>18.199439999999999</v>
      </c>
      <c r="AL2161" t="str">
        <f>IF(OR(AND(Q2161=Q2162,P2161&gt;0),AND(O2161&gt;0,O2161=O2162)),"duplicate","")</f>
        <v/>
      </c>
      <c r="AM2161" t="s">
        <v>827</v>
      </c>
      <c r="AN2161" t="s">
        <v>827</v>
      </c>
      <c r="AO2161" t="s">
        <v>826</v>
      </c>
      <c r="AP2161" t="s">
        <v>826</v>
      </c>
      <c r="AQ2161" t="s">
        <v>24</v>
      </c>
    </row>
    <row r="2162" spans="1:43" x14ac:dyDescent="0.2">
      <c r="A2162" s="28">
        <v>42924</v>
      </c>
      <c r="B2162" s="1">
        <v>42899</v>
      </c>
      <c r="C2162" s="1" t="str">
        <f>IF(F2162="Kup","6/13/2017",IF(F2162="Sag","6/14/2017",""))</f>
        <v>6/13/2017</v>
      </c>
      <c r="D2162" s="27">
        <f>A2162-B2162</f>
        <v>25</v>
      </c>
      <c r="E2162" s="27">
        <f>A2162-C2162</f>
        <v>25</v>
      </c>
      <c r="F2162" t="s">
        <v>21</v>
      </c>
      <c r="G2162">
        <v>25</v>
      </c>
      <c r="H2162" t="s">
        <v>30</v>
      </c>
      <c r="I2162" s="12" t="s">
        <v>64</v>
      </c>
      <c r="J2162" s="12" t="s">
        <v>64</v>
      </c>
      <c r="M2162">
        <v>3</v>
      </c>
      <c r="N2162">
        <v>154</v>
      </c>
      <c r="O2162" s="23">
        <v>22.375</v>
      </c>
      <c r="R2162" t="str">
        <f>IF(Q2162&gt;0,(P2162*(Q2162^2))*(3.14159/6),"")</f>
        <v/>
      </c>
      <c r="S2162" t="s">
        <v>24</v>
      </c>
      <c r="T2162" t="s">
        <v>65</v>
      </c>
      <c r="U2162" t="s">
        <v>26</v>
      </c>
      <c r="V2162" t="s">
        <v>115</v>
      </c>
      <c r="W2162" t="s">
        <v>116</v>
      </c>
      <c r="AA2162" s="12" t="s">
        <v>835</v>
      </c>
      <c r="AB2162" t="str">
        <f>IF(Q2162&gt;0,"yes","no")</f>
        <v>no</v>
      </c>
      <c r="AC2162" t="str">
        <f>IF(O2162&gt;0,"yes","no")</f>
        <v>yes</v>
      </c>
      <c r="AD2162" t="str">
        <f>IF(AH2162="hatch","yes","no")</f>
        <v>no</v>
      </c>
      <c r="AE2162" t="str">
        <f>IF(AH2162="swimup","yes","no")</f>
        <v>no</v>
      </c>
      <c r="AF2162" t="str">
        <f>IF(AH2162="respiration","yes","no")</f>
        <v>no</v>
      </c>
      <c r="AH2162" t="s">
        <v>29</v>
      </c>
      <c r="AI2162">
        <f>IF(O2162&gt;0,(IF(S2162="live",O2162*0.84,IF(S2162="dried.ethanol",O2162*0.8449+2.8227,O2162))),"")</f>
        <v>18.794999999999998</v>
      </c>
      <c r="AL2162" t="str">
        <f>IF(OR(AND(Q2162=Q2163,P2162&gt;0),AND(O2162&gt;0,O2162=O2163)),"duplicate","")</f>
        <v/>
      </c>
      <c r="AM2162" t="s">
        <v>827</v>
      </c>
      <c r="AN2162" t="s">
        <v>827</v>
      </c>
      <c r="AO2162" t="s">
        <v>826</v>
      </c>
      <c r="AP2162" t="s">
        <v>826</v>
      </c>
      <c r="AQ2162" t="s">
        <v>24</v>
      </c>
    </row>
    <row r="2163" spans="1:43" x14ac:dyDescent="0.2">
      <c r="A2163" s="28">
        <v>42924</v>
      </c>
      <c r="B2163" s="1">
        <v>42899</v>
      </c>
      <c r="C2163" s="1" t="str">
        <f>IF(F2163="Kup","6/13/2017",IF(F2163="Sag","6/14/2017",""))</f>
        <v>6/13/2017</v>
      </c>
      <c r="D2163" s="27">
        <f>A2163-B2163</f>
        <v>25</v>
      </c>
      <c r="E2163" s="27">
        <f>A2163-C2163</f>
        <v>25</v>
      </c>
      <c r="F2163" t="s">
        <v>21</v>
      </c>
      <c r="G2163">
        <v>25</v>
      </c>
      <c r="H2163" t="s">
        <v>30</v>
      </c>
      <c r="I2163" s="12" t="s">
        <v>64</v>
      </c>
      <c r="J2163" s="12" t="s">
        <v>64</v>
      </c>
      <c r="M2163">
        <v>4</v>
      </c>
      <c r="N2163">
        <v>155</v>
      </c>
      <c r="O2163" s="23">
        <v>22.201000000000001</v>
      </c>
      <c r="R2163" t="str">
        <f>IF(Q2163&gt;0,(P2163*(Q2163^2))*(3.14159/6),"")</f>
        <v/>
      </c>
      <c r="S2163" t="s">
        <v>24</v>
      </c>
      <c r="T2163" t="s">
        <v>65</v>
      </c>
      <c r="U2163" t="s">
        <v>26</v>
      </c>
      <c r="V2163" t="s">
        <v>115</v>
      </c>
      <c r="W2163" t="s">
        <v>116</v>
      </c>
      <c r="AA2163" s="12" t="s">
        <v>835</v>
      </c>
      <c r="AB2163" t="str">
        <f>IF(Q2163&gt;0,"yes","no")</f>
        <v>no</v>
      </c>
      <c r="AC2163" t="str">
        <f>IF(O2163&gt;0,"yes","no")</f>
        <v>yes</v>
      </c>
      <c r="AD2163" t="str">
        <f>IF(AH2163="hatch","yes","no")</f>
        <v>no</v>
      </c>
      <c r="AE2163" t="str">
        <f>IF(AH2163="swimup","yes","no")</f>
        <v>no</v>
      </c>
      <c r="AF2163" t="str">
        <f>IF(AH2163="respiration","yes","no")</f>
        <v>no</v>
      </c>
      <c r="AH2163" t="s">
        <v>29</v>
      </c>
      <c r="AI2163">
        <f>IF(O2163&gt;0,(IF(S2163="live",O2163*0.84,IF(S2163="dried.ethanol",O2163*0.8449+2.8227,O2163))),"")</f>
        <v>18.64884</v>
      </c>
      <c r="AL2163" t="str">
        <f>IF(OR(AND(Q2163=Q2164,P2163&gt;0),AND(O2163&gt;0,O2163=O2164)),"duplicate","")</f>
        <v/>
      </c>
      <c r="AM2163" t="s">
        <v>827</v>
      </c>
      <c r="AN2163" t="s">
        <v>827</v>
      </c>
      <c r="AO2163" t="s">
        <v>826</v>
      </c>
      <c r="AP2163" t="s">
        <v>826</v>
      </c>
      <c r="AQ2163" t="s">
        <v>24</v>
      </c>
    </row>
    <row r="2164" spans="1:43" x14ac:dyDescent="0.2">
      <c r="A2164" s="28">
        <v>42924</v>
      </c>
      <c r="B2164" s="1">
        <v>42899</v>
      </c>
      <c r="C2164" s="1" t="str">
        <f>IF(F2164="Kup","6/13/2017",IF(F2164="Sag","6/14/2017",""))</f>
        <v>6/13/2017</v>
      </c>
      <c r="D2164" s="27">
        <f>A2164-B2164</f>
        <v>25</v>
      </c>
      <c r="E2164" s="27">
        <f>A2164-C2164</f>
        <v>25</v>
      </c>
      <c r="F2164" t="s">
        <v>21</v>
      </c>
      <c r="G2164">
        <v>25</v>
      </c>
      <c r="H2164" t="s">
        <v>30</v>
      </c>
      <c r="I2164" s="12" t="s">
        <v>67</v>
      </c>
      <c r="J2164" s="12" t="s">
        <v>67</v>
      </c>
      <c r="M2164">
        <v>1</v>
      </c>
      <c r="N2164">
        <v>196</v>
      </c>
      <c r="O2164" s="23">
        <v>17.454999999999998</v>
      </c>
      <c r="R2164" t="str">
        <f>IF(Q2164&gt;0,(P2164*(Q2164^2))*(3.14159/6),"")</f>
        <v/>
      </c>
      <c r="S2164" t="s">
        <v>24</v>
      </c>
      <c r="T2164" t="s">
        <v>65</v>
      </c>
      <c r="U2164" t="s">
        <v>26</v>
      </c>
      <c r="V2164" t="s">
        <v>117</v>
      </c>
      <c r="W2164" t="s">
        <v>118</v>
      </c>
      <c r="AA2164" s="12" t="s">
        <v>835</v>
      </c>
      <c r="AB2164" t="str">
        <f>IF(Q2164&gt;0,"yes","no")</f>
        <v>no</v>
      </c>
      <c r="AC2164" t="str">
        <f>IF(O2164&gt;0,"yes","no")</f>
        <v>yes</v>
      </c>
      <c r="AD2164" t="str">
        <f>IF(AH2164="hatch","yes","no")</f>
        <v>no</v>
      </c>
      <c r="AE2164" t="str">
        <f>IF(AH2164="swimup","yes","no")</f>
        <v>no</v>
      </c>
      <c r="AF2164" t="str">
        <f>IF(AH2164="respiration","yes","no")</f>
        <v>no</v>
      </c>
      <c r="AH2164" t="s">
        <v>29</v>
      </c>
      <c r="AI2164">
        <f>IF(O2164&gt;0,(IF(S2164="live",O2164*0.84,IF(S2164="dried.ethanol",O2164*0.8449+2.8227,O2164))),"")</f>
        <v>14.662199999999999</v>
      </c>
      <c r="AL2164" t="str">
        <f>IF(OR(AND(Q2164=Q2165,P2164&gt;0),AND(O2164&gt;0,O2164=O2165)),"duplicate","")</f>
        <v/>
      </c>
      <c r="AM2164" t="s">
        <v>827</v>
      </c>
      <c r="AN2164" t="s">
        <v>827</v>
      </c>
      <c r="AO2164" t="s">
        <v>826</v>
      </c>
      <c r="AP2164" t="s">
        <v>826</v>
      </c>
      <c r="AQ2164" t="s">
        <v>24</v>
      </c>
    </row>
    <row r="2165" spans="1:43" x14ac:dyDescent="0.2">
      <c r="A2165" s="28">
        <v>42924</v>
      </c>
      <c r="B2165" s="1">
        <v>42899</v>
      </c>
      <c r="C2165" s="1" t="str">
        <f>IF(F2165="Kup","6/13/2017",IF(F2165="Sag","6/14/2017",""))</f>
        <v>6/13/2017</v>
      </c>
      <c r="D2165" s="27">
        <f>A2165-B2165</f>
        <v>25</v>
      </c>
      <c r="E2165" s="27">
        <f>A2165-C2165</f>
        <v>25</v>
      </c>
      <c r="F2165" t="s">
        <v>21</v>
      </c>
      <c r="G2165">
        <v>25</v>
      </c>
      <c r="H2165" t="s">
        <v>30</v>
      </c>
      <c r="I2165" s="12" t="s">
        <v>67</v>
      </c>
      <c r="J2165" s="12" t="s">
        <v>67</v>
      </c>
      <c r="M2165">
        <v>2</v>
      </c>
      <c r="N2165">
        <v>197</v>
      </c>
      <c r="O2165" s="23">
        <v>18.071999999999999</v>
      </c>
      <c r="R2165" t="str">
        <f>IF(Q2165&gt;0,(P2165*(Q2165^2))*(3.14159/6),"")</f>
        <v/>
      </c>
      <c r="S2165" t="s">
        <v>24</v>
      </c>
      <c r="T2165" t="s">
        <v>65</v>
      </c>
      <c r="U2165" t="s">
        <v>26</v>
      </c>
      <c r="V2165" t="s">
        <v>117</v>
      </c>
      <c r="W2165" t="s">
        <v>118</v>
      </c>
      <c r="AA2165" s="12" t="s">
        <v>835</v>
      </c>
      <c r="AB2165" t="str">
        <f>IF(Q2165&gt;0,"yes","no")</f>
        <v>no</v>
      </c>
      <c r="AC2165" t="str">
        <f>IF(O2165&gt;0,"yes","no")</f>
        <v>yes</v>
      </c>
      <c r="AD2165" t="str">
        <f>IF(AH2165="hatch","yes","no")</f>
        <v>no</v>
      </c>
      <c r="AE2165" t="str">
        <f>IF(AH2165="swimup","yes","no")</f>
        <v>no</v>
      </c>
      <c r="AF2165" t="str">
        <f>IF(AH2165="respiration","yes","no")</f>
        <v>no</v>
      </c>
      <c r="AH2165" t="s">
        <v>29</v>
      </c>
      <c r="AI2165">
        <f>IF(O2165&gt;0,(IF(S2165="live",O2165*0.84,IF(S2165="dried.ethanol",O2165*0.8449+2.8227,O2165))),"")</f>
        <v>15.180479999999999</v>
      </c>
      <c r="AL2165" t="str">
        <f>IF(OR(AND(Q2165=Q2166,P2165&gt;0),AND(O2165&gt;0,O2165=O2166)),"duplicate","")</f>
        <v/>
      </c>
      <c r="AM2165" t="s">
        <v>827</v>
      </c>
      <c r="AN2165" t="s">
        <v>827</v>
      </c>
      <c r="AO2165" t="s">
        <v>826</v>
      </c>
      <c r="AP2165" t="s">
        <v>826</v>
      </c>
      <c r="AQ2165" t="s">
        <v>24</v>
      </c>
    </row>
    <row r="2166" spans="1:43" x14ac:dyDescent="0.2">
      <c r="A2166" s="28">
        <v>42924</v>
      </c>
      <c r="B2166" s="1">
        <v>42899</v>
      </c>
      <c r="C2166" s="1" t="str">
        <f>IF(F2166="Kup","6/13/2017",IF(F2166="Sag","6/14/2017",""))</f>
        <v>6/13/2017</v>
      </c>
      <c r="D2166" s="27">
        <f>A2166-B2166</f>
        <v>25</v>
      </c>
      <c r="E2166" s="27">
        <f>A2166-C2166</f>
        <v>25</v>
      </c>
      <c r="F2166" t="s">
        <v>21</v>
      </c>
      <c r="G2166">
        <v>25</v>
      </c>
      <c r="H2166" t="s">
        <v>30</v>
      </c>
      <c r="I2166" s="12" t="s">
        <v>67</v>
      </c>
      <c r="J2166" s="12" t="s">
        <v>67</v>
      </c>
      <c r="M2166">
        <v>3</v>
      </c>
      <c r="N2166">
        <v>198</v>
      </c>
      <c r="O2166" s="23">
        <v>18.79</v>
      </c>
      <c r="R2166" t="str">
        <f>IF(Q2166&gt;0,(P2166*(Q2166^2))*(3.14159/6),"")</f>
        <v/>
      </c>
      <c r="S2166" t="s">
        <v>24</v>
      </c>
      <c r="T2166" t="s">
        <v>65</v>
      </c>
      <c r="U2166" t="s">
        <v>26</v>
      </c>
      <c r="V2166" t="s">
        <v>117</v>
      </c>
      <c r="W2166" t="s">
        <v>118</v>
      </c>
      <c r="AA2166" s="12" t="s">
        <v>835</v>
      </c>
      <c r="AB2166" t="str">
        <f>IF(Q2166&gt;0,"yes","no")</f>
        <v>no</v>
      </c>
      <c r="AC2166" t="str">
        <f>IF(O2166&gt;0,"yes","no")</f>
        <v>yes</v>
      </c>
      <c r="AD2166" t="str">
        <f>IF(AH2166="hatch","yes","no")</f>
        <v>no</v>
      </c>
      <c r="AE2166" t="str">
        <f>IF(AH2166="swimup","yes","no")</f>
        <v>no</v>
      </c>
      <c r="AF2166" t="str">
        <f>IF(AH2166="respiration","yes","no")</f>
        <v>no</v>
      </c>
      <c r="AH2166" t="s">
        <v>29</v>
      </c>
      <c r="AI2166">
        <f>IF(O2166&gt;0,(IF(S2166="live",O2166*0.84,IF(S2166="dried.ethanol",O2166*0.8449+2.8227,O2166))),"")</f>
        <v>15.783599999999998</v>
      </c>
      <c r="AL2166" t="str">
        <f>IF(OR(AND(Q2166=Q2167,P2166&gt;0),AND(O2166&gt;0,O2166=O2167)),"duplicate","")</f>
        <v/>
      </c>
      <c r="AM2166" t="s">
        <v>827</v>
      </c>
      <c r="AN2166" t="s">
        <v>827</v>
      </c>
      <c r="AO2166" t="s">
        <v>826</v>
      </c>
      <c r="AP2166" t="s">
        <v>826</v>
      </c>
      <c r="AQ2166" t="s">
        <v>24</v>
      </c>
    </row>
    <row r="2167" spans="1:43" x14ac:dyDescent="0.2">
      <c r="A2167" s="28">
        <v>42924</v>
      </c>
      <c r="B2167" s="1">
        <v>42899</v>
      </c>
      <c r="C2167" s="1" t="str">
        <f>IF(F2167="Kup","6/13/2017",IF(F2167="Sag","6/14/2017",""))</f>
        <v>6/13/2017</v>
      </c>
      <c r="D2167" s="27">
        <f>A2167-B2167</f>
        <v>25</v>
      </c>
      <c r="E2167" s="27">
        <f>A2167-C2167</f>
        <v>25</v>
      </c>
      <c r="F2167" t="s">
        <v>21</v>
      </c>
      <c r="G2167">
        <v>25</v>
      </c>
      <c r="H2167" t="s">
        <v>30</v>
      </c>
      <c r="I2167" s="12" t="s">
        <v>67</v>
      </c>
      <c r="J2167" s="12" t="s">
        <v>67</v>
      </c>
      <c r="M2167">
        <v>4</v>
      </c>
      <c r="N2167">
        <v>199</v>
      </c>
      <c r="O2167" s="23">
        <v>17.783000000000001</v>
      </c>
      <c r="R2167" t="str">
        <f>IF(Q2167&gt;0,(P2167*(Q2167^2))*(3.14159/6),"")</f>
        <v/>
      </c>
      <c r="S2167" t="s">
        <v>24</v>
      </c>
      <c r="T2167" t="s">
        <v>65</v>
      </c>
      <c r="U2167" t="s">
        <v>26</v>
      </c>
      <c r="V2167" t="s">
        <v>117</v>
      </c>
      <c r="W2167" t="s">
        <v>118</v>
      </c>
      <c r="AA2167" s="12" t="s">
        <v>835</v>
      </c>
      <c r="AB2167" t="str">
        <f>IF(Q2167&gt;0,"yes","no")</f>
        <v>no</v>
      </c>
      <c r="AC2167" t="str">
        <f>IF(O2167&gt;0,"yes","no")</f>
        <v>yes</v>
      </c>
      <c r="AD2167" t="str">
        <f>IF(AH2167="hatch","yes","no")</f>
        <v>no</v>
      </c>
      <c r="AE2167" t="str">
        <f>IF(AH2167="swimup","yes","no")</f>
        <v>no</v>
      </c>
      <c r="AF2167" t="str">
        <f>IF(AH2167="respiration","yes","no")</f>
        <v>no</v>
      </c>
      <c r="AH2167" t="s">
        <v>29</v>
      </c>
      <c r="AI2167">
        <f>IF(O2167&gt;0,(IF(S2167="live",O2167*0.84,IF(S2167="dried.ethanol",O2167*0.8449+2.8227,O2167))),"")</f>
        <v>14.937720000000001</v>
      </c>
      <c r="AL2167" t="str">
        <f>IF(OR(AND(Q2167=Q2168,P2167&gt;0),AND(O2167&gt;0,O2167=O2168)),"duplicate","")</f>
        <v/>
      </c>
      <c r="AM2167" t="s">
        <v>827</v>
      </c>
      <c r="AN2167" t="s">
        <v>827</v>
      </c>
      <c r="AO2167" t="s">
        <v>826</v>
      </c>
      <c r="AP2167" t="s">
        <v>826</v>
      </c>
      <c r="AQ2167" t="s">
        <v>24</v>
      </c>
    </row>
    <row r="2168" spans="1:43" x14ac:dyDescent="0.2">
      <c r="A2168" s="28">
        <v>42924</v>
      </c>
      <c r="B2168" s="1">
        <v>42899</v>
      </c>
      <c r="C2168" s="1" t="str">
        <f>IF(F2168="Kup","6/13/2017",IF(F2168="Sag","6/14/2017",""))</f>
        <v>6/13/2017</v>
      </c>
      <c r="D2168" s="27">
        <f>A2168-B2168</f>
        <v>25</v>
      </c>
      <c r="E2168" s="27">
        <f>A2168-C2168</f>
        <v>25</v>
      </c>
      <c r="F2168" t="s">
        <v>21</v>
      </c>
      <c r="G2168">
        <v>25</v>
      </c>
      <c r="H2168" t="s">
        <v>30</v>
      </c>
      <c r="I2168" s="12" t="s">
        <v>67</v>
      </c>
      <c r="J2168" s="12" t="s">
        <v>67</v>
      </c>
      <c r="M2168">
        <v>5</v>
      </c>
      <c r="N2168">
        <v>200</v>
      </c>
      <c r="O2168" s="23">
        <v>18.561</v>
      </c>
      <c r="R2168" t="str">
        <f>IF(Q2168&gt;0,(P2168*(Q2168^2))*(3.14159/6),"")</f>
        <v/>
      </c>
      <c r="S2168" t="s">
        <v>24</v>
      </c>
      <c r="T2168" t="s">
        <v>65</v>
      </c>
      <c r="U2168" t="s">
        <v>26</v>
      </c>
      <c r="V2168" t="s">
        <v>117</v>
      </c>
      <c r="W2168" t="s">
        <v>118</v>
      </c>
      <c r="AA2168" s="12" t="s">
        <v>835</v>
      </c>
      <c r="AB2168" t="str">
        <f>IF(Q2168&gt;0,"yes","no")</f>
        <v>no</v>
      </c>
      <c r="AC2168" t="str">
        <f>IF(O2168&gt;0,"yes","no")</f>
        <v>yes</v>
      </c>
      <c r="AD2168" t="str">
        <f>IF(AH2168="hatch","yes","no")</f>
        <v>no</v>
      </c>
      <c r="AE2168" t="str">
        <f>IF(AH2168="swimup","yes","no")</f>
        <v>no</v>
      </c>
      <c r="AF2168" t="str">
        <f>IF(AH2168="respiration","yes","no")</f>
        <v>no</v>
      </c>
      <c r="AH2168" t="s">
        <v>29</v>
      </c>
      <c r="AI2168">
        <f>IF(O2168&gt;0,(IF(S2168="live",O2168*0.84,IF(S2168="dried.ethanol",O2168*0.8449+2.8227,O2168))),"")</f>
        <v>15.591239999999999</v>
      </c>
      <c r="AL2168" t="str">
        <f>IF(OR(AND(Q2168=Q2169,P2168&gt;0),AND(O2168&gt;0,O2168=O2169)),"duplicate","")</f>
        <v/>
      </c>
      <c r="AM2168" t="s">
        <v>827</v>
      </c>
      <c r="AN2168" t="s">
        <v>827</v>
      </c>
      <c r="AO2168" t="s">
        <v>826</v>
      </c>
      <c r="AP2168" t="s">
        <v>826</v>
      </c>
      <c r="AQ2168" t="s">
        <v>24</v>
      </c>
    </row>
    <row r="2169" spans="1:43" x14ac:dyDescent="0.2">
      <c r="A2169" s="28">
        <v>42924</v>
      </c>
      <c r="B2169" s="1">
        <v>42899</v>
      </c>
      <c r="C2169" s="1" t="str">
        <f>IF(F2169="Kup","6/13/2017",IF(F2169="Sag","6/14/2017",""))</f>
        <v>6/13/2017</v>
      </c>
      <c r="D2169" s="27">
        <f>A2169-B2169</f>
        <v>25</v>
      </c>
      <c r="E2169" s="27">
        <f>A2169-C2169</f>
        <v>25</v>
      </c>
      <c r="F2169" t="s">
        <v>21</v>
      </c>
      <c r="G2169">
        <v>25</v>
      </c>
      <c r="H2169" t="s">
        <v>30</v>
      </c>
      <c r="I2169" s="12" t="s">
        <v>69</v>
      </c>
      <c r="J2169" s="12" t="s">
        <v>69</v>
      </c>
      <c r="M2169">
        <v>1</v>
      </c>
      <c r="N2169">
        <v>1</v>
      </c>
      <c r="O2169" s="23">
        <v>18.992000000000001</v>
      </c>
      <c r="R2169" t="str">
        <f>IF(Q2169&gt;0,(P2169*(Q2169^2))*(3.14159/6),"")</f>
        <v/>
      </c>
      <c r="S2169" t="s">
        <v>24</v>
      </c>
      <c r="T2169" t="s">
        <v>65</v>
      </c>
      <c r="U2169" t="s">
        <v>26</v>
      </c>
      <c r="V2169" t="s">
        <v>119</v>
      </c>
      <c r="AA2169" s="12" t="s">
        <v>835</v>
      </c>
      <c r="AB2169" t="str">
        <f>IF(Q2169&gt;0,"yes","no")</f>
        <v>no</v>
      </c>
      <c r="AC2169" t="str">
        <f>IF(O2169&gt;0,"yes","no")</f>
        <v>yes</v>
      </c>
      <c r="AD2169" t="str">
        <f>IF(AH2169="hatch","yes","no")</f>
        <v>no</v>
      </c>
      <c r="AE2169" t="str">
        <f>IF(AH2169="swimup","yes","no")</f>
        <v>no</v>
      </c>
      <c r="AF2169" t="str">
        <f>IF(AH2169="respiration","yes","no")</f>
        <v>no</v>
      </c>
      <c r="AH2169" t="s">
        <v>29</v>
      </c>
      <c r="AI2169">
        <f>IF(O2169&gt;0,(IF(S2169="live",O2169*0.84,IF(S2169="dried.ethanol",O2169*0.8449+2.8227,O2169))),"")</f>
        <v>15.953279999999999</v>
      </c>
      <c r="AL2169" t="str">
        <f>IF(OR(AND(Q2169=Q2170,P2169&gt;0),AND(O2169&gt;0,O2169=O2170)),"duplicate","")</f>
        <v/>
      </c>
      <c r="AM2169" t="s">
        <v>827</v>
      </c>
      <c r="AN2169" t="s">
        <v>827</v>
      </c>
      <c r="AO2169" t="s">
        <v>826</v>
      </c>
      <c r="AP2169" t="s">
        <v>826</v>
      </c>
      <c r="AQ2169" t="s">
        <v>24</v>
      </c>
    </row>
    <row r="2170" spans="1:43" x14ac:dyDescent="0.2">
      <c r="A2170" s="28">
        <v>42924</v>
      </c>
      <c r="B2170" s="1">
        <v>42899</v>
      </c>
      <c r="C2170" s="1" t="str">
        <f>IF(F2170="Kup","6/13/2017",IF(F2170="Sag","6/14/2017",""))</f>
        <v>6/13/2017</v>
      </c>
      <c r="D2170" s="27">
        <f>A2170-B2170</f>
        <v>25</v>
      </c>
      <c r="E2170" s="27">
        <f>A2170-C2170</f>
        <v>25</v>
      </c>
      <c r="F2170" t="s">
        <v>21</v>
      </c>
      <c r="G2170">
        <v>25</v>
      </c>
      <c r="H2170" t="s">
        <v>30</v>
      </c>
      <c r="I2170" s="12" t="s">
        <v>69</v>
      </c>
      <c r="J2170" s="12" t="s">
        <v>69</v>
      </c>
      <c r="M2170">
        <v>2</v>
      </c>
      <c r="N2170">
        <v>2</v>
      </c>
      <c r="O2170" s="23">
        <v>19.151</v>
      </c>
      <c r="R2170" t="str">
        <f>IF(Q2170&gt;0,(P2170*(Q2170^2))*(3.14159/6),"")</f>
        <v/>
      </c>
      <c r="S2170" t="s">
        <v>24</v>
      </c>
      <c r="T2170" t="s">
        <v>65</v>
      </c>
      <c r="U2170" t="s">
        <v>26</v>
      </c>
      <c r="V2170" t="s">
        <v>119</v>
      </c>
      <c r="AA2170" s="12" t="s">
        <v>835</v>
      </c>
      <c r="AB2170" t="str">
        <f>IF(Q2170&gt;0,"yes","no")</f>
        <v>no</v>
      </c>
      <c r="AC2170" t="str">
        <f>IF(O2170&gt;0,"yes","no")</f>
        <v>yes</v>
      </c>
      <c r="AD2170" t="str">
        <f>IF(AH2170="hatch","yes","no")</f>
        <v>no</v>
      </c>
      <c r="AE2170" t="str">
        <f>IF(AH2170="swimup","yes","no")</f>
        <v>no</v>
      </c>
      <c r="AF2170" t="str">
        <f>IF(AH2170="respiration","yes","no")</f>
        <v>no</v>
      </c>
      <c r="AH2170" t="s">
        <v>29</v>
      </c>
      <c r="AI2170">
        <f>IF(O2170&gt;0,(IF(S2170="live",O2170*0.84,IF(S2170="dried.ethanol",O2170*0.8449+2.8227,O2170))),"")</f>
        <v>16.086839999999999</v>
      </c>
      <c r="AL2170" t="str">
        <f>IF(OR(AND(Q2170=Q2171,P2170&gt;0),AND(O2170&gt;0,O2170=O2171)),"duplicate","")</f>
        <v/>
      </c>
      <c r="AM2170" t="s">
        <v>827</v>
      </c>
      <c r="AN2170" t="s">
        <v>827</v>
      </c>
      <c r="AO2170" t="s">
        <v>826</v>
      </c>
      <c r="AP2170" t="s">
        <v>826</v>
      </c>
      <c r="AQ2170" t="s">
        <v>24</v>
      </c>
    </row>
    <row r="2171" spans="1:43" x14ac:dyDescent="0.2">
      <c r="A2171" s="28">
        <v>42924</v>
      </c>
      <c r="B2171" s="1">
        <v>42899</v>
      </c>
      <c r="C2171" s="1" t="str">
        <f>IF(F2171="Kup","6/13/2017",IF(F2171="Sag","6/14/2017",""))</f>
        <v>6/13/2017</v>
      </c>
      <c r="D2171" s="27">
        <f>A2171-B2171</f>
        <v>25</v>
      </c>
      <c r="E2171" s="27">
        <f>A2171-C2171</f>
        <v>25</v>
      </c>
      <c r="F2171" t="s">
        <v>21</v>
      </c>
      <c r="G2171">
        <v>25</v>
      </c>
      <c r="H2171" t="s">
        <v>30</v>
      </c>
      <c r="I2171" s="12" t="s">
        <v>69</v>
      </c>
      <c r="J2171" s="12" t="s">
        <v>69</v>
      </c>
      <c r="M2171">
        <v>3</v>
      </c>
      <c r="N2171">
        <v>3</v>
      </c>
      <c r="O2171" s="23">
        <v>17.954000000000001</v>
      </c>
      <c r="R2171" t="str">
        <f>IF(Q2171&gt;0,(P2171*(Q2171^2))*(3.14159/6),"")</f>
        <v/>
      </c>
      <c r="S2171" t="s">
        <v>24</v>
      </c>
      <c r="T2171" t="s">
        <v>65</v>
      </c>
      <c r="U2171" t="s">
        <v>26</v>
      </c>
      <c r="V2171" t="s">
        <v>119</v>
      </c>
      <c r="AA2171" s="12" t="s">
        <v>835</v>
      </c>
      <c r="AB2171" t="str">
        <f>IF(Q2171&gt;0,"yes","no")</f>
        <v>no</v>
      </c>
      <c r="AC2171" t="str">
        <f>IF(O2171&gt;0,"yes","no")</f>
        <v>yes</v>
      </c>
      <c r="AD2171" t="str">
        <f>IF(AH2171="hatch","yes","no")</f>
        <v>no</v>
      </c>
      <c r="AE2171" t="str">
        <f>IF(AH2171="swimup","yes","no")</f>
        <v>no</v>
      </c>
      <c r="AF2171" t="str">
        <f>IF(AH2171="respiration","yes","no")</f>
        <v>no</v>
      </c>
      <c r="AH2171" t="s">
        <v>29</v>
      </c>
      <c r="AI2171">
        <f>IF(O2171&gt;0,(IF(S2171="live",O2171*0.84,IF(S2171="dried.ethanol",O2171*0.8449+2.8227,O2171))),"")</f>
        <v>15.08136</v>
      </c>
      <c r="AL2171" t="str">
        <f>IF(OR(AND(Q2171=Q2172,P2171&gt;0),AND(O2171&gt;0,O2171=O2172)),"duplicate","")</f>
        <v/>
      </c>
      <c r="AM2171" t="s">
        <v>827</v>
      </c>
      <c r="AN2171" t="s">
        <v>827</v>
      </c>
      <c r="AO2171" t="s">
        <v>826</v>
      </c>
      <c r="AP2171" t="s">
        <v>826</v>
      </c>
      <c r="AQ2171" t="s">
        <v>24</v>
      </c>
    </row>
    <row r="2172" spans="1:43" x14ac:dyDescent="0.2">
      <c r="A2172" s="28">
        <v>42924</v>
      </c>
      <c r="B2172" s="1">
        <v>42899</v>
      </c>
      <c r="C2172" s="1" t="str">
        <f>IF(F2172="Kup","6/13/2017",IF(F2172="Sag","6/14/2017",""))</f>
        <v>6/13/2017</v>
      </c>
      <c r="D2172" s="27">
        <f>A2172-B2172</f>
        <v>25</v>
      </c>
      <c r="E2172" s="27">
        <f>A2172-C2172</f>
        <v>25</v>
      </c>
      <c r="F2172" t="s">
        <v>21</v>
      </c>
      <c r="G2172">
        <v>25</v>
      </c>
      <c r="H2172" t="s">
        <v>30</v>
      </c>
      <c r="I2172" s="12" t="s">
        <v>69</v>
      </c>
      <c r="J2172" s="12" t="s">
        <v>69</v>
      </c>
      <c r="M2172">
        <v>4</v>
      </c>
      <c r="N2172">
        <v>4</v>
      </c>
      <c r="O2172" s="23">
        <v>17.626999999999999</v>
      </c>
      <c r="R2172" t="str">
        <f>IF(Q2172&gt;0,(P2172*(Q2172^2))*(3.14159/6),"")</f>
        <v/>
      </c>
      <c r="S2172" t="s">
        <v>24</v>
      </c>
      <c r="T2172" t="s">
        <v>65</v>
      </c>
      <c r="U2172" t="s">
        <v>26</v>
      </c>
      <c r="V2172" t="s">
        <v>119</v>
      </c>
      <c r="AA2172" s="12" t="s">
        <v>835</v>
      </c>
      <c r="AB2172" t="str">
        <f>IF(Q2172&gt;0,"yes","no")</f>
        <v>no</v>
      </c>
      <c r="AC2172" t="str">
        <f>IF(O2172&gt;0,"yes","no")</f>
        <v>yes</v>
      </c>
      <c r="AD2172" t="str">
        <f>IF(AH2172="hatch","yes","no")</f>
        <v>no</v>
      </c>
      <c r="AE2172" t="str">
        <f>IF(AH2172="swimup","yes","no")</f>
        <v>no</v>
      </c>
      <c r="AF2172" t="str">
        <f>IF(AH2172="respiration","yes","no")</f>
        <v>no</v>
      </c>
      <c r="AH2172" t="s">
        <v>29</v>
      </c>
      <c r="AI2172">
        <f>IF(O2172&gt;0,(IF(S2172="live",O2172*0.84,IF(S2172="dried.ethanol",O2172*0.8449+2.8227,O2172))),"")</f>
        <v>14.806679999999998</v>
      </c>
      <c r="AL2172" t="str">
        <f>IF(OR(AND(Q2172=Q2173,P2172&gt;0),AND(O2172&gt;0,O2172=O2173)),"duplicate","")</f>
        <v/>
      </c>
      <c r="AM2172" t="s">
        <v>827</v>
      </c>
      <c r="AN2172" t="s">
        <v>827</v>
      </c>
      <c r="AO2172" t="s">
        <v>826</v>
      </c>
      <c r="AP2172" t="s">
        <v>826</v>
      </c>
      <c r="AQ2172" t="s">
        <v>24</v>
      </c>
    </row>
    <row r="2173" spans="1:43" x14ac:dyDescent="0.2">
      <c r="A2173" s="28">
        <v>42924</v>
      </c>
      <c r="B2173" s="1">
        <v>42899</v>
      </c>
      <c r="C2173" s="1" t="str">
        <f>IF(F2173="Kup","6/13/2017",IF(F2173="Sag","6/14/2017",""))</f>
        <v>6/13/2017</v>
      </c>
      <c r="D2173" s="27">
        <f>A2173-B2173</f>
        <v>25</v>
      </c>
      <c r="E2173" s="27">
        <f>A2173-C2173</f>
        <v>25</v>
      </c>
      <c r="F2173" t="s">
        <v>21</v>
      </c>
      <c r="G2173">
        <v>25</v>
      </c>
      <c r="H2173" t="s">
        <v>30</v>
      </c>
      <c r="I2173" s="12" t="s">
        <v>69</v>
      </c>
      <c r="J2173" s="12" t="s">
        <v>69</v>
      </c>
      <c r="M2173">
        <v>5</v>
      </c>
      <c r="N2173">
        <v>5</v>
      </c>
      <c r="O2173" s="23">
        <v>18.959</v>
      </c>
      <c r="R2173" t="str">
        <f>IF(Q2173&gt;0,(P2173*(Q2173^2))*(3.14159/6),"")</f>
        <v/>
      </c>
      <c r="S2173" t="s">
        <v>24</v>
      </c>
      <c r="T2173" t="s">
        <v>65</v>
      </c>
      <c r="U2173" t="s">
        <v>26</v>
      </c>
      <c r="V2173" t="s">
        <v>119</v>
      </c>
      <c r="AA2173" s="12" t="s">
        <v>835</v>
      </c>
      <c r="AB2173" t="str">
        <f>IF(Q2173&gt;0,"yes","no")</f>
        <v>no</v>
      </c>
      <c r="AC2173" t="str">
        <f>IF(O2173&gt;0,"yes","no")</f>
        <v>yes</v>
      </c>
      <c r="AD2173" t="str">
        <f>IF(AH2173="hatch","yes","no")</f>
        <v>no</v>
      </c>
      <c r="AE2173" t="str">
        <f>IF(AH2173="swimup","yes","no")</f>
        <v>no</v>
      </c>
      <c r="AF2173" t="str">
        <f>IF(AH2173="respiration","yes","no")</f>
        <v>no</v>
      </c>
      <c r="AH2173" t="s">
        <v>29</v>
      </c>
      <c r="AI2173">
        <f>IF(O2173&gt;0,(IF(S2173="live",O2173*0.84,IF(S2173="dried.ethanol",O2173*0.8449+2.8227,O2173))),"")</f>
        <v>15.925559999999999</v>
      </c>
      <c r="AL2173" t="str">
        <f>IF(OR(AND(Q2173=Q2174,P2173&gt;0),AND(O2173&gt;0,O2173=O2174)),"duplicate","")</f>
        <v/>
      </c>
      <c r="AM2173" t="s">
        <v>827</v>
      </c>
      <c r="AN2173" t="s">
        <v>827</v>
      </c>
      <c r="AO2173" t="s">
        <v>826</v>
      </c>
      <c r="AP2173" t="s">
        <v>826</v>
      </c>
      <c r="AQ2173" t="s">
        <v>24</v>
      </c>
    </row>
    <row r="2174" spans="1:43" x14ac:dyDescent="0.2">
      <c r="A2174" s="28">
        <v>42924</v>
      </c>
      <c r="B2174" s="1">
        <v>42899</v>
      </c>
      <c r="C2174" s="1" t="str">
        <f>IF(F2174="Kup","6/13/2017",IF(F2174="Sag","6/14/2017",""))</f>
        <v>6/13/2017</v>
      </c>
      <c r="D2174" s="27">
        <f>A2174-B2174</f>
        <v>25</v>
      </c>
      <c r="E2174" s="27">
        <f>A2174-C2174</f>
        <v>25</v>
      </c>
      <c r="F2174" t="s">
        <v>21</v>
      </c>
      <c r="G2174">
        <v>25</v>
      </c>
      <c r="H2174" t="s">
        <v>30</v>
      </c>
      <c r="I2174" s="12" t="s">
        <v>71</v>
      </c>
      <c r="J2174" s="12" t="s">
        <v>71</v>
      </c>
      <c r="M2174">
        <v>1</v>
      </c>
      <c r="N2174">
        <v>51</v>
      </c>
      <c r="O2174" s="23">
        <v>19.835000000000001</v>
      </c>
      <c r="R2174" t="str">
        <f>IF(Q2174&gt;0,(P2174*(Q2174^2))*(3.14159/6),"")</f>
        <v/>
      </c>
      <c r="S2174" t="s">
        <v>24</v>
      </c>
      <c r="T2174" t="s">
        <v>65</v>
      </c>
      <c r="U2174" t="s">
        <v>26</v>
      </c>
      <c r="V2174" t="s">
        <v>120</v>
      </c>
      <c r="W2174" t="s">
        <v>121</v>
      </c>
      <c r="AA2174" s="12" t="s">
        <v>835</v>
      </c>
      <c r="AB2174" t="str">
        <f>IF(Q2174&gt;0,"yes","no")</f>
        <v>no</v>
      </c>
      <c r="AC2174" t="str">
        <f>IF(O2174&gt;0,"yes","no")</f>
        <v>yes</v>
      </c>
      <c r="AD2174" t="str">
        <f>IF(AH2174="hatch","yes","no")</f>
        <v>no</v>
      </c>
      <c r="AE2174" t="str">
        <f>IF(AH2174="swimup","yes","no")</f>
        <v>no</v>
      </c>
      <c r="AF2174" t="str">
        <f>IF(AH2174="respiration","yes","no")</f>
        <v>no</v>
      </c>
      <c r="AH2174" t="s">
        <v>29</v>
      </c>
      <c r="AI2174">
        <f>IF(O2174&gt;0,(IF(S2174="live",O2174*0.84,IF(S2174="dried.ethanol",O2174*0.8449+2.8227,O2174))),"")</f>
        <v>16.6614</v>
      </c>
      <c r="AL2174" t="str">
        <f>IF(OR(AND(Q2174=Q2175,P2174&gt;0),AND(O2174&gt;0,O2174=O2175)),"duplicate","")</f>
        <v/>
      </c>
      <c r="AM2174" t="s">
        <v>827</v>
      </c>
      <c r="AN2174" t="s">
        <v>827</v>
      </c>
      <c r="AO2174" t="s">
        <v>826</v>
      </c>
      <c r="AP2174" t="s">
        <v>826</v>
      </c>
      <c r="AQ2174" t="s">
        <v>24</v>
      </c>
    </row>
    <row r="2175" spans="1:43" x14ac:dyDescent="0.2">
      <c r="A2175" s="28">
        <v>42924</v>
      </c>
      <c r="B2175" s="1">
        <v>42899</v>
      </c>
      <c r="C2175" s="1" t="str">
        <f>IF(F2175="Kup","6/13/2017",IF(F2175="Sag","6/14/2017",""))</f>
        <v>6/13/2017</v>
      </c>
      <c r="D2175" s="27">
        <f>A2175-B2175</f>
        <v>25</v>
      </c>
      <c r="E2175" s="27">
        <f>A2175-C2175</f>
        <v>25</v>
      </c>
      <c r="F2175" t="s">
        <v>21</v>
      </c>
      <c r="G2175">
        <v>25</v>
      </c>
      <c r="H2175" t="s">
        <v>30</v>
      </c>
      <c r="I2175" s="12" t="s">
        <v>71</v>
      </c>
      <c r="J2175" s="12" t="s">
        <v>71</v>
      </c>
      <c r="M2175">
        <v>2</v>
      </c>
      <c r="N2175">
        <v>52</v>
      </c>
      <c r="O2175" s="23">
        <v>17.108000000000001</v>
      </c>
      <c r="R2175" t="str">
        <f>IF(Q2175&gt;0,(P2175*(Q2175^2))*(3.14159/6),"")</f>
        <v/>
      </c>
      <c r="S2175" t="s">
        <v>24</v>
      </c>
      <c r="T2175" t="s">
        <v>65</v>
      </c>
      <c r="U2175" t="s">
        <v>26</v>
      </c>
      <c r="V2175" t="s">
        <v>120</v>
      </c>
      <c r="W2175" t="s">
        <v>121</v>
      </c>
      <c r="AA2175" s="12" t="s">
        <v>835</v>
      </c>
      <c r="AB2175" t="str">
        <f>IF(Q2175&gt;0,"yes","no")</f>
        <v>no</v>
      </c>
      <c r="AC2175" t="str">
        <f>IF(O2175&gt;0,"yes","no")</f>
        <v>yes</v>
      </c>
      <c r="AD2175" t="str">
        <f>IF(AH2175="hatch","yes","no")</f>
        <v>no</v>
      </c>
      <c r="AE2175" t="str">
        <f>IF(AH2175="swimup","yes","no")</f>
        <v>no</v>
      </c>
      <c r="AF2175" t="str">
        <f>IF(AH2175="respiration","yes","no")</f>
        <v>no</v>
      </c>
      <c r="AH2175" t="s">
        <v>29</v>
      </c>
      <c r="AI2175">
        <f>IF(O2175&gt;0,(IF(S2175="live",O2175*0.84,IF(S2175="dried.ethanol",O2175*0.8449+2.8227,O2175))),"")</f>
        <v>14.37072</v>
      </c>
      <c r="AL2175" t="str">
        <f>IF(OR(AND(Q2175=Q2176,P2175&gt;0),AND(O2175&gt;0,O2175=O2176)),"duplicate","")</f>
        <v/>
      </c>
      <c r="AM2175" t="s">
        <v>827</v>
      </c>
      <c r="AN2175" t="s">
        <v>827</v>
      </c>
      <c r="AO2175" t="s">
        <v>826</v>
      </c>
      <c r="AP2175" t="s">
        <v>826</v>
      </c>
      <c r="AQ2175" t="s">
        <v>24</v>
      </c>
    </row>
    <row r="2176" spans="1:43" x14ac:dyDescent="0.2">
      <c r="A2176" s="28">
        <v>42924</v>
      </c>
      <c r="B2176" s="1">
        <v>42899</v>
      </c>
      <c r="C2176" s="1" t="str">
        <f>IF(F2176="Kup","6/13/2017",IF(F2176="Sag","6/14/2017",""))</f>
        <v>6/13/2017</v>
      </c>
      <c r="D2176" s="27">
        <f>A2176-B2176</f>
        <v>25</v>
      </c>
      <c r="E2176" s="27">
        <f>A2176-C2176</f>
        <v>25</v>
      </c>
      <c r="F2176" t="s">
        <v>21</v>
      </c>
      <c r="G2176">
        <v>25</v>
      </c>
      <c r="H2176" t="s">
        <v>30</v>
      </c>
      <c r="I2176" s="12" t="s">
        <v>71</v>
      </c>
      <c r="J2176" s="12" t="s">
        <v>71</v>
      </c>
      <c r="M2176">
        <v>3</v>
      </c>
      <c r="N2176">
        <v>53</v>
      </c>
      <c r="O2176" s="23">
        <v>19.756</v>
      </c>
      <c r="R2176" t="str">
        <f>IF(Q2176&gt;0,(P2176*(Q2176^2))*(3.14159/6),"")</f>
        <v/>
      </c>
      <c r="S2176" t="s">
        <v>24</v>
      </c>
      <c r="T2176" t="s">
        <v>65</v>
      </c>
      <c r="U2176" t="s">
        <v>26</v>
      </c>
      <c r="V2176" t="s">
        <v>120</v>
      </c>
      <c r="W2176" t="s">
        <v>121</v>
      </c>
      <c r="AA2176" s="12" t="s">
        <v>835</v>
      </c>
      <c r="AB2176" t="str">
        <f>IF(Q2176&gt;0,"yes","no")</f>
        <v>no</v>
      </c>
      <c r="AC2176" t="str">
        <f>IF(O2176&gt;0,"yes","no")</f>
        <v>yes</v>
      </c>
      <c r="AD2176" t="str">
        <f>IF(AH2176="hatch","yes","no")</f>
        <v>no</v>
      </c>
      <c r="AE2176" t="str">
        <f>IF(AH2176="swimup","yes","no")</f>
        <v>no</v>
      </c>
      <c r="AF2176" t="str">
        <f>IF(AH2176="respiration","yes","no")</f>
        <v>no</v>
      </c>
      <c r="AH2176" t="s">
        <v>29</v>
      </c>
      <c r="AI2176">
        <f>IF(O2176&gt;0,(IF(S2176="live",O2176*0.84,IF(S2176="dried.ethanol",O2176*0.8449+2.8227,O2176))),"")</f>
        <v>16.595040000000001</v>
      </c>
      <c r="AL2176" t="str">
        <f>IF(OR(AND(Q2176=Q2177,P2176&gt;0),AND(O2176&gt;0,O2176=O2177)),"duplicate","")</f>
        <v/>
      </c>
      <c r="AM2176" t="s">
        <v>827</v>
      </c>
      <c r="AN2176" t="s">
        <v>827</v>
      </c>
      <c r="AO2176" t="s">
        <v>826</v>
      </c>
      <c r="AP2176" t="s">
        <v>826</v>
      </c>
      <c r="AQ2176" t="s">
        <v>24</v>
      </c>
    </row>
    <row r="2177" spans="1:43" x14ac:dyDescent="0.2">
      <c r="A2177" s="28">
        <v>42924</v>
      </c>
      <c r="B2177" s="1">
        <v>42899</v>
      </c>
      <c r="C2177" s="1" t="str">
        <f>IF(F2177="Kup","6/13/2017",IF(F2177="Sag","6/14/2017",""))</f>
        <v>6/13/2017</v>
      </c>
      <c r="D2177" s="27">
        <f>A2177-B2177</f>
        <v>25</v>
      </c>
      <c r="E2177" s="27">
        <f>A2177-C2177</f>
        <v>25</v>
      </c>
      <c r="F2177" t="s">
        <v>21</v>
      </c>
      <c r="G2177">
        <v>25</v>
      </c>
      <c r="H2177" t="s">
        <v>30</v>
      </c>
      <c r="I2177" s="12" t="s">
        <v>71</v>
      </c>
      <c r="J2177" s="12" t="s">
        <v>71</v>
      </c>
      <c r="M2177">
        <v>4</v>
      </c>
      <c r="N2177">
        <v>54</v>
      </c>
      <c r="O2177" s="23">
        <v>17.32</v>
      </c>
      <c r="R2177" t="str">
        <f>IF(Q2177&gt;0,(P2177*(Q2177^2))*(3.14159/6),"")</f>
        <v/>
      </c>
      <c r="S2177" t="s">
        <v>24</v>
      </c>
      <c r="T2177" t="s">
        <v>65</v>
      </c>
      <c r="U2177" t="s">
        <v>26</v>
      </c>
      <c r="V2177" t="s">
        <v>120</v>
      </c>
      <c r="W2177" t="s">
        <v>121</v>
      </c>
      <c r="AA2177" s="12" t="s">
        <v>835</v>
      </c>
      <c r="AB2177" t="str">
        <f>IF(Q2177&gt;0,"yes","no")</f>
        <v>no</v>
      </c>
      <c r="AC2177" t="str">
        <f>IF(O2177&gt;0,"yes","no")</f>
        <v>yes</v>
      </c>
      <c r="AD2177" t="str">
        <f>IF(AH2177="hatch","yes","no")</f>
        <v>no</v>
      </c>
      <c r="AE2177" t="str">
        <f>IF(AH2177="swimup","yes","no")</f>
        <v>no</v>
      </c>
      <c r="AF2177" t="str">
        <f>IF(AH2177="respiration","yes","no")</f>
        <v>no</v>
      </c>
      <c r="AH2177" t="s">
        <v>29</v>
      </c>
      <c r="AI2177">
        <f>IF(O2177&gt;0,(IF(S2177="live",O2177*0.84,IF(S2177="dried.ethanol",O2177*0.8449+2.8227,O2177))),"")</f>
        <v>14.5488</v>
      </c>
      <c r="AL2177" t="str">
        <f>IF(OR(AND(Q2177=Q2178,P2177&gt;0),AND(O2177&gt;0,O2177=O2178)),"duplicate","")</f>
        <v/>
      </c>
      <c r="AM2177" t="s">
        <v>827</v>
      </c>
      <c r="AN2177" t="s">
        <v>827</v>
      </c>
      <c r="AO2177" t="s">
        <v>826</v>
      </c>
      <c r="AP2177" t="s">
        <v>826</v>
      </c>
      <c r="AQ2177" t="s">
        <v>24</v>
      </c>
    </row>
    <row r="2178" spans="1:43" x14ac:dyDescent="0.2">
      <c r="A2178" s="28">
        <v>42924</v>
      </c>
      <c r="B2178" s="1">
        <v>42899</v>
      </c>
      <c r="C2178" s="1" t="str">
        <f>IF(F2178="Kup","6/13/2017",IF(F2178="Sag","6/14/2017",""))</f>
        <v>6/13/2017</v>
      </c>
      <c r="D2178" s="27">
        <f>A2178-B2178</f>
        <v>25</v>
      </c>
      <c r="E2178" s="27">
        <f>A2178-C2178</f>
        <v>25</v>
      </c>
      <c r="F2178" t="s">
        <v>21</v>
      </c>
      <c r="G2178">
        <v>25</v>
      </c>
      <c r="H2178" t="s">
        <v>30</v>
      </c>
      <c r="I2178" s="12" t="s">
        <v>71</v>
      </c>
      <c r="J2178" s="12" t="s">
        <v>71</v>
      </c>
      <c r="M2178">
        <v>5</v>
      </c>
      <c r="N2178">
        <v>55</v>
      </c>
      <c r="O2178" s="23">
        <v>17.681000000000001</v>
      </c>
      <c r="R2178" t="str">
        <f>IF(Q2178&gt;0,(P2178*(Q2178^2))*(3.14159/6),"")</f>
        <v/>
      </c>
      <c r="S2178" t="s">
        <v>24</v>
      </c>
      <c r="T2178" t="s">
        <v>65</v>
      </c>
      <c r="U2178" t="s">
        <v>26</v>
      </c>
      <c r="V2178" t="s">
        <v>120</v>
      </c>
      <c r="W2178" t="s">
        <v>121</v>
      </c>
      <c r="AA2178" s="12" t="s">
        <v>835</v>
      </c>
      <c r="AB2178" t="str">
        <f>IF(Q2178&gt;0,"yes","no")</f>
        <v>no</v>
      </c>
      <c r="AC2178" t="str">
        <f>IF(O2178&gt;0,"yes","no")</f>
        <v>yes</v>
      </c>
      <c r="AD2178" t="str">
        <f>IF(AH2178="hatch","yes","no")</f>
        <v>no</v>
      </c>
      <c r="AE2178" t="str">
        <f>IF(AH2178="swimup","yes","no")</f>
        <v>no</v>
      </c>
      <c r="AF2178" t="str">
        <f>IF(AH2178="respiration","yes","no")</f>
        <v>no</v>
      </c>
      <c r="AH2178" t="s">
        <v>29</v>
      </c>
      <c r="AI2178">
        <f>IF(O2178&gt;0,(IF(S2178="live",O2178*0.84,IF(S2178="dried.ethanol",O2178*0.8449+2.8227,O2178))),"")</f>
        <v>14.852040000000001</v>
      </c>
      <c r="AL2178" t="str">
        <f>IF(OR(AND(Q2178=Q2179,P2178&gt;0),AND(O2178&gt;0,O2178=O2179)),"duplicate","")</f>
        <v/>
      </c>
      <c r="AM2178" t="s">
        <v>827</v>
      </c>
      <c r="AN2178" t="s">
        <v>827</v>
      </c>
      <c r="AO2178" t="s">
        <v>826</v>
      </c>
      <c r="AP2178" t="s">
        <v>826</v>
      </c>
      <c r="AQ2178" t="s">
        <v>24</v>
      </c>
    </row>
    <row r="2179" spans="1:43" x14ac:dyDescent="0.2">
      <c r="A2179" s="28">
        <v>42924</v>
      </c>
      <c r="B2179" s="1">
        <v>42899</v>
      </c>
      <c r="C2179" s="1" t="str">
        <f>IF(F2179="Kup","6/13/2017",IF(F2179="Sag","6/14/2017",""))</f>
        <v>6/13/2017</v>
      </c>
      <c r="D2179" s="27">
        <f>A2179-B2179</f>
        <v>25</v>
      </c>
      <c r="E2179" s="27">
        <f>A2179-C2179</f>
        <v>25</v>
      </c>
      <c r="F2179" t="s">
        <v>21</v>
      </c>
      <c r="G2179">
        <v>25</v>
      </c>
      <c r="H2179" t="s">
        <v>30</v>
      </c>
      <c r="I2179" s="12" t="s">
        <v>122</v>
      </c>
      <c r="J2179" s="12" t="s">
        <v>122</v>
      </c>
      <c r="M2179">
        <v>1</v>
      </c>
      <c r="N2179">
        <v>2</v>
      </c>
      <c r="O2179" s="23">
        <v>19.29</v>
      </c>
      <c r="R2179" t="str">
        <f>IF(Q2179&gt;0,(P2179*(Q2179^2))*(3.14159/6),"")</f>
        <v/>
      </c>
      <c r="S2179" t="s">
        <v>24</v>
      </c>
      <c r="T2179" t="s">
        <v>65</v>
      </c>
      <c r="U2179" t="s">
        <v>26</v>
      </c>
      <c r="V2179" t="s">
        <v>123</v>
      </c>
      <c r="AA2179" s="12" t="s">
        <v>835</v>
      </c>
      <c r="AB2179" t="str">
        <f>IF(Q2179&gt;0,"yes","no")</f>
        <v>no</v>
      </c>
      <c r="AC2179" t="str">
        <f>IF(O2179&gt;0,"yes","no")</f>
        <v>yes</v>
      </c>
      <c r="AD2179" t="str">
        <f>IF(AH2179="hatch","yes","no")</f>
        <v>no</v>
      </c>
      <c r="AE2179" t="str">
        <f>IF(AH2179="swimup","yes","no")</f>
        <v>no</v>
      </c>
      <c r="AF2179" t="str">
        <f>IF(AH2179="respiration","yes","no")</f>
        <v>no</v>
      </c>
      <c r="AH2179" t="s">
        <v>29</v>
      </c>
      <c r="AI2179">
        <f>IF(O2179&gt;0,(IF(S2179="live",O2179*0.84,IF(S2179="dried.ethanol",O2179*0.8449+2.8227,O2179))),"")</f>
        <v>16.203599999999998</v>
      </c>
      <c r="AL2179" t="str">
        <f>IF(OR(AND(Q2179=Q2180,P2179&gt;0),AND(O2179&gt;0,O2179=O2180)),"duplicate","")</f>
        <v/>
      </c>
      <c r="AM2179" t="s">
        <v>827</v>
      </c>
      <c r="AN2179" t="s">
        <v>827</v>
      </c>
      <c r="AO2179" t="s">
        <v>826</v>
      </c>
      <c r="AP2179" t="s">
        <v>826</v>
      </c>
      <c r="AQ2179" t="s">
        <v>24</v>
      </c>
    </row>
    <row r="2180" spans="1:43" x14ac:dyDescent="0.2">
      <c r="A2180" s="28">
        <v>42924</v>
      </c>
      <c r="B2180" s="1">
        <v>42899</v>
      </c>
      <c r="C2180" s="1" t="str">
        <f>IF(F2180="Kup","6/13/2017",IF(F2180="Sag","6/14/2017",""))</f>
        <v>6/13/2017</v>
      </c>
      <c r="D2180" s="27">
        <f>A2180-B2180</f>
        <v>25</v>
      </c>
      <c r="E2180" s="27">
        <f>A2180-C2180</f>
        <v>25</v>
      </c>
      <c r="F2180" t="s">
        <v>21</v>
      </c>
      <c r="G2180">
        <v>25</v>
      </c>
      <c r="H2180" t="s">
        <v>30</v>
      </c>
      <c r="I2180" s="12" t="s">
        <v>122</v>
      </c>
      <c r="J2180" s="12" t="s">
        <v>122</v>
      </c>
      <c r="M2180">
        <v>2</v>
      </c>
      <c r="N2180">
        <v>3</v>
      </c>
      <c r="O2180" s="23">
        <v>18.52</v>
      </c>
      <c r="R2180" t="str">
        <f>IF(Q2180&gt;0,(P2180*(Q2180^2))*(3.14159/6),"")</f>
        <v/>
      </c>
      <c r="S2180" t="s">
        <v>24</v>
      </c>
      <c r="T2180" t="s">
        <v>65</v>
      </c>
      <c r="U2180" t="s">
        <v>26</v>
      </c>
      <c r="V2180" t="s">
        <v>123</v>
      </c>
      <c r="AA2180" s="12" t="s">
        <v>835</v>
      </c>
      <c r="AB2180" t="str">
        <f>IF(Q2180&gt;0,"yes","no")</f>
        <v>no</v>
      </c>
      <c r="AC2180" t="str">
        <f>IF(O2180&gt;0,"yes","no")</f>
        <v>yes</v>
      </c>
      <c r="AD2180" t="str">
        <f>IF(AH2180="hatch","yes","no")</f>
        <v>no</v>
      </c>
      <c r="AE2180" t="str">
        <f>IF(AH2180="swimup","yes","no")</f>
        <v>no</v>
      </c>
      <c r="AF2180" t="str">
        <f>IF(AH2180="respiration","yes","no")</f>
        <v>no</v>
      </c>
      <c r="AH2180" t="s">
        <v>29</v>
      </c>
      <c r="AI2180">
        <f>IF(O2180&gt;0,(IF(S2180="live",O2180*0.84,IF(S2180="dried.ethanol",O2180*0.8449+2.8227,O2180))),"")</f>
        <v>15.556799999999999</v>
      </c>
      <c r="AL2180" t="str">
        <f>IF(OR(AND(Q2180=Q2181,P2180&gt;0),AND(O2180&gt;0,O2180=O2181)),"duplicate","")</f>
        <v/>
      </c>
      <c r="AM2180" t="s">
        <v>827</v>
      </c>
      <c r="AN2180" t="s">
        <v>827</v>
      </c>
      <c r="AO2180" t="s">
        <v>826</v>
      </c>
      <c r="AP2180" t="s">
        <v>826</v>
      </c>
      <c r="AQ2180" t="s">
        <v>24</v>
      </c>
    </row>
    <row r="2181" spans="1:43" x14ac:dyDescent="0.2">
      <c r="A2181" s="28">
        <v>42924</v>
      </c>
      <c r="B2181" s="1">
        <v>42899</v>
      </c>
      <c r="C2181" s="1" t="str">
        <f>IF(F2181="Kup","6/13/2017",IF(F2181="Sag","6/14/2017",""))</f>
        <v>6/13/2017</v>
      </c>
      <c r="D2181" s="27">
        <f>A2181-B2181</f>
        <v>25</v>
      </c>
      <c r="E2181" s="27">
        <f>A2181-C2181</f>
        <v>25</v>
      </c>
      <c r="F2181" t="s">
        <v>21</v>
      </c>
      <c r="G2181">
        <v>25</v>
      </c>
      <c r="H2181" t="s">
        <v>30</v>
      </c>
      <c r="I2181" s="12" t="s">
        <v>122</v>
      </c>
      <c r="J2181" s="12" t="s">
        <v>122</v>
      </c>
      <c r="M2181">
        <v>3</v>
      </c>
      <c r="N2181">
        <v>4</v>
      </c>
      <c r="O2181" s="23">
        <v>18.28</v>
      </c>
      <c r="R2181" t="str">
        <f>IF(Q2181&gt;0,(P2181*(Q2181^2))*(3.14159/6),"")</f>
        <v/>
      </c>
      <c r="S2181" t="s">
        <v>24</v>
      </c>
      <c r="T2181" t="s">
        <v>65</v>
      </c>
      <c r="U2181" t="s">
        <v>26</v>
      </c>
      <c r="V2181" t="s">
        <v>123</v>
      </c>
      <c r="AA2181" s="12" t="s">
        <v>835</v>
      </c>
      <c r="AB2181" t="str">
        <f>IF(Q2181&gt;0,"yes","no")</f>
        <v>no</v>
      </c>
      <c r="AC2181" t="str">
        <f>IF(O2181&gt;0,"yes","no")</f>
        <v>yes</v>
      </c>
      <c r="AD2181" t="str">
        <f>IF(AH2181="hatch","yes","no")</f>
        <v>no</v>
      </c>
      <c r="AE2181" t="str">
        <f>IF(AH2181="swimup","yes","no")</f>
        <v>no</v>
      </c>
      <c r="AF2181" t="str">
        <f>IF(AH2181="respiration","yes","no")</f>
        <v>no</v>
      </c>
      <c r="AH2181" t="s">
        <v>29</v>
      </c>
      <c r="AI2181">
        <f>IF(O2181&gt;0,(IF(S2181="live",O2181*0.84,IF(S2181="dried.ethanol",O2181*0.8449+2.8227,O2181))),"")</f>
        <v>15.3552</v>
      </c>
      <c r="AL2181" t="str">
        <f>IF(OR(AND(Q2181=Q2182,P2181&gt;0),AND(O2181&gt;0,O2181=O2182)),"duplicate","")</f>
        <v/>
      </c>
      <c r="AM2181" t="s">
        <v>827</v>
      </c>
      <c r="AN2181" t="s">
        <v>827</v>
      </c>
      <c r="AO2181" t="s">
        <v>826</v>
      </c>
      <c r="AP2181" t="s">
        <v>826</v>
      </c>
      <c r="AQ2181" t="s">
        <v>24</v>
      </c>
    </row>
    <row r="2182" spans="1:43" x14ac:dyDescent="0.2">
      <c r="A2182" s="28">
        <v>42924</v>
      </c>
      <c r="B2182" s="1">
        <v>42899</v>
      </c>
      <c r="C2182" s="1" t="str">
        <f>IF(F2182="Kup","6/13/2017",IF(F2182="Sag","6/14/2017",""))</f>
        <v>6/13/2017</v>
      </c>
      <c r="D2182" s="27">
        <f>A2182-B2182</f>
        <v>25</v>
      </c>
      <c r="E2182" s="27">
        <f>A2182-C2182</f>
        <v>25</v>
      </c>
      <c r="F2182" t="s">
        <v>21</v>
      </c>
      <c r="G2182">
        <v>25</v>
      </c>
      <c r="H2182" t="s">
        <v>30</v>
      </c>
      <c r="I2182" s="12" t="s">
        <v>122</v>
      </c>
      <c r="J2182" s="12" t="s">
        <v>122</v>
      </c>
      <c r="M2182">
        <v>4</v>
      </c>
      <c r="N2182">
        <v>5</v>
      </c>
      <c r="O2182" s="23">
        <v>19.3</v>
      </c>
      <c r="R2182" t="str">
        <f>IF(Q2182&gt;0,(P2182*(Q2182^2))*(3.14159/6),"")</f>
        <v/>
      </c>
      <c r="S2182" t="s">
        <v>24</v>
      </c>
      <c r="T2182" t="s">
        <v>65</v>
      </c>
      <c r="U2182" t="s">
        <v>26</v>
      </c>
      <c r="V2182" t="s">
        <v>123</v>
      </c>
      <c r="AA2182" s="12" t="s">
        <v>835</v>
      </c>
      <c r="AB2182" t="str">
        <f>IF(Q2182&gt;0,"yes","no")</f>
        <v>no</v>
      </c>
      <c r="AC2182" t="str">
        <f>IF(O2182&gt;0,"yes","no")</f>
        <v>yes</v>
      </c>
      <c r="AD2182" t="str">
        <f>IF(AH2182="hatch","yes","no")</f>
        <v>no</v>
      </c>
      <c r="AE2182" t="str">
        <f>IF(AH2182="swimup","yes","no")</f>
        <v>no</v>
      </c>
      <c r="AF2182" t="str">
        <f>IF(AH2182="respiration","yes","no")</f>
        <v>no</v>
      </c>
      <c r="AH2182" t="s">
        <v>29</v>
      </c>
      <c r="AI2182">
        <f>IF(O2182&gt;0,(IF(S2182="live",O2182*0.84,IF(S2182="dried.ethanol",O2182*0.8449+2.8227,O2182))),"")</f>
        <v>16.212</v>
      </c>
      <c r="AL2182" t="str">
        <f>IF(OR(AND(Q2182=Q2183,P2182&gt;0),AND(O2182&gt;0,O2182=O2183)),"duplicate","")</f>
        <v/>
      </c>
      <c r="AM2182" t="s">
        <v>827</v>
      </c>
      <c r="AN2182" t="s">
        <v>827</v>
      </c>
      <c r="AO2182" t="s">
        <v>826</v>
      </c>
      <c r="AP2182" t="s">
        <v>826</v>
      </c>
      <c r="AQ2182" t="s">
        <v>24</v>
      </c>
    </row>
    <row r="2183" spans="1:43" x14ac:dyDescent="0.2">
      <c r="A2183" s="28">
        <v>42924</v>
      </c>
      <c r="B2183" s="1">
        <v>42899</v>
      </c>
      <c r="C2183" s="1" t="str">
        <f>IF(F2183="Kup","6/13/2017",IF(F2183="Sag","6/14/2017",""))</f>
        <v>6/13/2017</v>
      </c>
      <c r="D2183" s="27">
        <f>A2183-B2183</f>
        <v>25</v>
      </c>
      <c r="E2183" s="27">
        <f>A2183-C2183</f>
        <v>25</v>
      </c>
      <c r="F2183" t="s">
        <v>21</v>
      </c>
      <c r="G2183">
        <v>25</v>
      </c>
      <c r="H2183" t="s">
        <v>30</v>
      </c>
      <c r="I2183" s="12" t="s">
        <v>122</v>
      </c>
      <c r="J2183" s="12" t="s">
        <v>122</v>
      </c>
      <c r="M2183">
        <v>5</v>
      </c>
      <c r="N2183">
        <v>6</v>
      </c>
      <c r="O2183" s="23">
        <v>19.600000000000001</v>
      </c>
      <c r="R2183" t="str">
        <f>IF(Q2183&gt;0,(P2183*(Q2183^2))*(3.14159/6),"")</f>
        <v/>
      </c>
      <c r="S2183" t="s">
        <v>24</v>
      </c>
      <c r="T2183" t="s">
        <v>65</v>
      </c>
      <c r="U2183" t="s">
        <v>26</v>
      </c>
      <c r="V2183" t="s">
        <v>123</v>
      </c>
      <c r="AA2183" s="12" t="s">
        <v>835</v>
      </c>
      <c r="AB2183" t="str">
        <f>IF(Q2183&gt;0,"yes","no")</f>
        <v>no</v>
      </c>
      <c r="AC2183" t="str">
        <f>IF(O2183&gt;0,"yes","no")</f>
        <v>yes</v>
      </c>
      <c r="AD2183" t="str">
        <f>IF(AH2183="hatch","yes","no")</f>
        <v>no</v>
      </c>
      <c r="AE2183" t="str">
        <f>IF(AH2183="swimup","yes","no")</f>
        <v>no</v>
      </c>
      <c r="AF2183" t="str">
        <f>IF(AH2183="respiration","yes","no")</f>
        <v>no</v>
      </c>
      <c r="AH2183" t="s">
        <v>29</v>
      </c>
      <c r="AI2183">
        <f>IF(O2183&gt;0,(IF(S2183="live",O2183*0.84,IF(S2183="dried.ethanol",O2183*0.8449+2.8227,O2183))),"")</f>
        <v>16.464000000000002</v>
      </c>
      <c r="AL2183" t="str">
        <f>IF(OR(AND(Q2183=Q2184,P2183&gt;0),AND(O2183&gt;0,O2183=O2184)),"duplicate","")</f>
        <v/>
      </c>
      <c r="AM2183" t="s">
        <v>827</v>
      </c>
      <c r="AN2183" t="s">
        <v>827</v>
      </c>
      <c r="AO2183" t="s">
        <v>826</v>
      </c>
      <c r="AP2183" t="s">
        <v>826</v>
      </c>
      <c r="AQ2183" t="s">
        <v>24</v>
      </c>
    </row>
    <row r="2184" spans="1:43" x14ac:dyDescent="0.2">
      <c r="A2184" s="28">
        <v>42924</v>
      </c>
      <c r="B2184" s="1">
        <v>42901</v>
      </c>
      <c r="C2184" s="1" t="str">
        <f>IF(F2184="Kup","6/13/2017",IF(F2184="Sag","6/14/2017",""))</f>
        <v>6/14/2017</v>
      </c>
      <c r="D2184" s="27">
        <f>A2184-B2184</f>
        <v>23</v>
      </c>
      <c r="E2184" s="27">
        <f>A2184-C2184</f>
        <v>24</v>
      </c>
      <c r="F2184" t="s">
        <v>919</v>
      </c>
      <c r="G2184">
        <v>25</v>
      </c>
      <c r="H2184" t="s">
        <v>30</v>
      </c>
      <c r="I2184" s="12" t="s">
        <v>147</v>
      </c>
      <c r="J2184" s="12" t="s">
        <v>147</v>
      </c>
      <c r="M2184">
        <v>1</v>
      </c>
      <c r="N2184">
        <v>156</v>
      </c>
      <c r="O2184" s="23">
        <v>16.936</v>
      </c>
      <c r="R2184" t="str">
        <f>IF(Q2184&gt;0,(P2184*(Q2184^2))*(3.14159/6),"")</f>
        <v/>
      </c>
      <c r="S2184" t="s">
        <v>24</v>
      </c>
      <c r="T2184" t="s">
        <v>65</v>
      </c>
      <c r="U2184" t="s">
        <v>26</v>
      </c>
      <c r="V2184" t="s">
        <v>171</v>
      </c>
      <c r="W2184" t="s">
        <v>172</v>
      </c>
      <c r="AA2184" s="12" t="s">
        <v>835</v>
      </c>
      <c r="AB2184" t="str">
        <f>IF(Q2184&gt;0,"yes","no")</f>
        <v>no</v>
      </c>
      <c r="AC2184" t="str">
        <f>IF(O2184&gt;0,"yes","no")</f>
        <v>yes</v>
      </c>
      <c r="AD2184" t="str">
        <f>IF(AH2184="hatch","yes","no")</f>
        <v>no</v>
      </c>
      <c r="AE2184" t="str">
        <f>IF(AH2184="swimup","yes","no")</f>
        <v>no</v>
      </c>
      <c r="AF2184" t="str">
        <f>IF(AH2184="respiration","yes","no")</f>
        <v>no</v>
      </c>
      <c r="AH2184" t="s">
        <v>29</v>
      </c>
      <c r="AI2184">
        <f>IF(O2184&gt;0,(IF(S2184="live",O2184*0.84,IF(S2184="dried.ethanol",O2184*0.8449+2.8227,O2184))),"")</f>
        <v>14.226239999999999</v>
      </c>
      <c r="AL2184" t="str">
        <f>IF(OR(AND(Q2184=Q2185,P2184&gt;0),AND(O2184&gt;0,O2184=O2185)),"duplicate","")</f>
        <v/>
      </c>
      <c r="AM2184" t="s">
        <v>827</v>
      </c>
      <c r="AN2184" t="s">
        <v>827</v>
      </c>
      <c r="AO2184" t="s">
        <v>826</v>
      </c>
      <c r="AP2184" t="s">
        <v>826</v>
      </c>
      <c r="AQ2184" t="s">
        <v>24</v>
      </c>
    </row>
    <row r="2185" spans="1:43" x14ac:dyDescent="0.2">
      <c r="A2185" s="28">
        <v>42924</v>
      </c>
      <c r="B2185" s="1">
        <v>42901</v>
      </c>
      <c r="C2185" s="1" t="str">
        <f>IF(F2185="Kup","6/13/2017",IF(F2185="Sag","6/14/2017",""))</f>
        <v>6/14/2017</v>
      </c>
      <c r="D2185" s="27">
        <f>A2185-B2185</f>
        <v>23</v>
      </c>
      <c r="E2185" s="27">
        <f>A2185-C2185</f>
        <v>24</v>
      </c>
      <c r="F2185" t="s">
        <v>919</v>
      </c>
      <c r="G2185">
        <v>25</v>
      </c>
      <c r="H2185" t="s">
        <v>30</v>
      </c>
      <c r="I2185" s="12" t="s">
        <v>147</v>
      </c>
      <c r="J2185" s="12" t="s">
        <v>147</v>
      </c>
      <c r="M2185">
        <v>2</v>
      </c>
      <c r="N2185">
        <v>157</v>
      </c>
      <c r="O2185" s="23">
        <v>18.7</v>
      </c>
      <c r="R2185" t="str">
        <f>IF(Q2185&gt;0,(P2185*(Q2185^2))*(3.14159/6),"")</f>
        <v/>
      </c>
      <c r="S2185" t="s">
        <v>24</v>
      </c>
      <c r="T2185" t="s">
        <v>65</v>
      </c>
      <c r="U2185" t="s">
        <v>26</v>
      </c>
      <c r="V2185" t="s">
        <v>171</v>
      </c>
      <c r="W2185" t="s">
        <v>172</v>
      </c>
      <c r="AA2185" s="12" t="s">
        <v>835</v>
      </c>
      <c r="AB2185" t="str">
        <f>IF(Q2185&gt;0,"yes","no")</f>
        <v>no</v>
      </c>
      <c r="AC2185" t="str">
        <f>IF(O2185&gt;0,"yes","no")</f>
        <v>yes</v>
      </c>
      <c r="AD2185" t="str">
        <f>IF(AH2185="hatch","yes","no")</f>
        <v>no</v>
      </c>
      <c r="AE2185" t="str">
        <f>IF(AH2185="swimup","yes","no")</f>
        <v>no</v>
      </c>
      <c r="AF2185" t="str">
        <f>IF(AH2185="respiration","yes","no")</f>
        <v>no</v>
      </c>
      <c r="AH2185" t="s">
        <v>29</v>
      </c>
      <c r="AI2185">
        <f>IF(O2185&gt;0,(IF(S2185="live",O2185*0.84,IF(S2185="dried.ethanol",O2185*0.8449+2.8227,O2185))),"")</f>
        <v>15.707999999999998</v>
      </c>
      <c r="AL2185" t="str">
        <f>IF(OR(AND(Q2185=Q2186,P2185&gt;0),AND(O2185&gt;0,O2185=O2186)),"duplicate","")</f>
        <v/>
      </c>
      <c r="AM2185" t="s">
        <v>827</v>
      </c>
      <c r="AN2185" t="s">
        <v>827</v>
      </c>
      <c r="AO2185" t="s">
        <v>826</v>
      </c>
      <c r="AP2185" t="s">
        <v>826</v>
      </c>
      <c r="AQ2185" t="s">
        <v>24</v>
      </c>
    </row>
    <row r="2186" spans="1:43" x14ac:dyDescent="0.2">
      <c r="A2186" s="28">
        <v>42924</v>
      </c>
      <c r="B2186" s="1">
        <v>42901</v>
      </c>
      <c r="C2186" s="1" t="str">
        <f>IF(F2186="Kup","6/13/2017",IF(F2186="Sag","6/14/2017",""))</f>
        <v>6/14/2017</v>
      </c>
      <c r="D2186" s="27">
        <f>A2186-B2186</f>
        <v>23</v>
      </c>
      <c r="E2186" s="27">
        <f>A2186-C2186</f>
        <v>24</v>
      </c>
      <c r="F2186" t="s">
        <v>919</v>
      </c>
      <c r="G2186">
        <v>25</v>
      </c>
      <c r="H2186" t="s">
        <v>30</v>
      </c>
      <c r="I2186" s="12" t="s">
        <v>147</v>
      </c>
      <c r="J2186" s="12" t="s">
        <v>147</v>
      </c>
      <c r="M2186">
        <v>3</v>
      </c>
      <c r="N2186">
        <v>158</v>
      </c>
      <c r="O2186" s="23">
        <v>18.972000000000001</v>
      </c>
      <c r="R2186" t="str">
        <f>IF(Q2186&gt;0,(P2186*(Q2186^2))*(3.14159/6),"")</f>
        <v/>
      </c>
      <c r="S2186" t="s">
        <v>24</v>
      </c>
      <c r="T2186" t="s">
        <v>65</v>
      </c>
      <c r="U2186" t="s">
        <v>26</v>
      </c>
      <c r="V2186" t="s">
        <v>171</v>
      </c>
      <c r="W2186" t="s">
        <v>172</v>
      </c>
      <c r="AA2186" s="12" t="s">
        <v>835</v>
      </c>
      <c r="AB2186" t="str">
        <f>IF(Q2186&gt;0,"yes","no")</f>
        <v>no</v>
      </c>
      <c r="AC2186" t="str">
        <f>IF(O2186&gt;0,"yes","no")</f>
        <v>yes</v>
      </c>
      <c r="AD2186" t="str">
        <f>IF(AH2186="hatch","yes","no")</f>
        <v>no</v>
      </c>
      <c r="AE2186" t="str">
        <f>IF(AH2186="swimup","yes","no")</f>
        <v>no</v>
      </c>
      <c r="AF2186" t="str">
        <f>IF(AH2186="respiration","yes","no")</f>
        <v>no</v>
      </c>
      <c r="AH2186" t="s">
        <v>29</v>
      </c>
      <c r="AI2186">
        <f>IF(O2186&gt;0,(IF(S2186="live",O2186*0.84,IF(S2186="dried.ethanol",O2186*0.8449+2.8227,O2186))),"")</f>
        <v>15.936480000000001</v>
      </c>
      <c r="AL2186" t="str">
        <f>IF(OR(AND(Q2186=Q2187,P2186&gt;0),AND(O2186&gt;0,O2186=O2187)),"duplicate","")</f>
        <v/>
      </c>
      <c r="AM2186" t="s">
        <v>827</v>
      </c>
      <c r="AN2186" t="s">
        <v>827</v>
      </c>
      <c r="AO2186" t="s">
        <v>826</v>
      </c>
      <c r="AP2186" t="s">
        <v>826</v>
      </c>
      <c r="AQ2186" t="s">
        <v>24</v>
      </c>
    </row>
    <row r="2187" spans="1:43" x14ac:dyDescent="0.2">
      <c r="A2187" s="28">
        <v>42924</v>
      </c>
      <c r="B2187" s="1">
        <v>42901</v>
      </c>
      <c r="C2187" s="1" t="str">
        <f>IF(F2187="Kup","6/13/2017",IF(F2187="Sag","6/14/2017",""))</f>
        <v>6/14/2017</v>
      </c>
      <c r="D2187" s="27">
        <f>A2187-B2187</f>
        <v>23</v>
      </c>
      <c r="E2187" s="27">
        <f>A2187-C2187</f>
        <v>24</v>
      </c>
      <c r="F2187" t="s">
        <v>919</v>
      </c>
      <c r="G2187">
        <v>25</v>
      </c>
      <c r="H2187" t="s">
        <v>30</v>
      </c>
      <c r="I2187" s="12" t="s">
        <v>147</v>
      </c>
      <c r="J2187" s="12" t="s">
        <v>147</v>
      </c>
      <c r="M2187">
        <v>4</v>
      </c>
      <c r="N2187">
        <v>159</v>
      </c>
      <c r="O2187" s="23">
        <v>16.11</v>
      </c>
      <c r="R2187" t="str">
        <f>IF(Q2187&gt;0,(P2187*(Q2187^2))*(3.14159/6),"")</f>
        <v/>
      </c>
      <c r="S2187" t="s">
        <v>24</v>
      </c>
      <c r="T2187" t="s">
        <v>65</v>
      </c>
      <c r="U2187" t="s">
        <v>26</v>
      </c>
      <c r="V2187" t="s">
        <v>171</v>
      </c>
      <c r="W2187" t="s">
        <v>172</v>
      </c>
      <c r="AA2187" s="12" t="s">
        <v>835</v>
      </c>
      <c r="AB2187" t="str">
        <f>IF(Q2187&gt;0,"yes","no")</f>
        <v>no</v>
      </c>
      <c r="AC2187" t="str">
        <f>IF(O2187&gt;0,"yes","no")</f>
        <v>yes</v>
      </c>
      <c r="AD2187" t="str">
        <f>IF(AH2187="hatch","yes","no")</f>
        <v>no</v>
      </c>
      <c r="AE2187" t="str">
        <f>IF(AH2187="swimup","yes","no")</f>
        <v>no</v>
      </c>
      <c r="AF2187" t="str">
        <f>IF(AH2187="respiration","yes","no")</f>
        <v>no</v>
      </c>
      <c r="AH2187" t="s">
        <v>29</v>
      </c>
      <c r="AI2187">
        <f>IF(O2187&gt;0,(IF(S2187="live",O2187*0.84,IF(S2187="dried.ethanol",O2187*0.8449+2.8227,O2187))),"")</f>
        <v>13.532399999999999</v>
      </c>
      <c r="AL2187" t="str">
        <f>IF(OR(AND(Q2187=Q2188,P2187&gt;0),AND(O2187&gt;0,O2187=O2188)),"duplicate","")</f>
        <v/>
      </c>
      <c r="AM2187" t="s">
        <v>827</v>
      </c>
      <c r="AN2187" t="s">
        <v>827</v>
      </c>
      <c r="AO2187" t="s">
        <v>826</v>
      </c>
      <c r="AP2187" t="s">
        <v>826</v>
      </c>
      <c r="AQ2187" t="s">
        <v>24</v>
      </c>
    </row>
    <row r="2188" spans="1:43" x14ac:dyDescent="0.2">
      <c r="A2188" s="28">
        <v>42924</v>
      </c>
      <c r="B2188" s="1">
        <v>42901</v>
      </c>
      <c r="C2188" s="1" t="str">
        <f>IF(F2188="Kup","6/13/2017",IF(F2188="Sag","6/14/2017",""))</f>
        <v>6/14/2017</v>
      </c>
      <c r="D2188" s="27">
        <f>A2188-B2188</f>
        <v>23</v>
      </c>
      <c r="E2188" s="27">
        <f>A2188-C2188</f>
        <v>24</v>
      </c>
      <c r="F2188" t="s">
        <v>919</v>
      </c>
      <c r="G2188">
        <v>25</v>
      </c>
      <c r="H2188" t="s">
        <v>30</v>
      </c>
      <c r="I2188" s="12" t="s">
        <v>147</v>
      </c>
      <c r="J2188" s="12" t="s">
        <v>147</v>
      </c>
      <c r="M2188">
        <v>5</v>
      </c>
      <c r="N2188">
        <v>160</v>
      </c>
      <c r="O2188" s="23">
        <v>19.059000000000001</v>
      </c>
      <c r="R2188" t="str">
        <f>IF(Q2188&gt;0,(P2188*(Q2188^2))*(3.14159/6),"")</f>
        <v/>
      </c>
      <c r="S2188" t="s">
        <v>24</v>
      </c>
      <c r="T2188" t="s">
        <v>65</v>
      </c>
      <c r="U2188" t="s">
        <v>26</v>
      </c>
      <c r="V2188" t="s">
        <v>171</v>
      </c>
      <c r="W2188" t="s">
        <v>172</v>
      </c>
      <c r="AA2188" s="12" t="s">
        <v>835</v>
      </c>
      <c r="AB2188" t="str">
        <f>IF(Q2188&gt;0,"yes","no")</f>
        <v>no</v>
      </c>
      <c r="AC2188" t="str">
        <f>IF(O2188&gt;0,"yes","no")</f>
        <v>yes</v>
      </c>
      <c r="AD2188" t="str">
        <f>IF(AH2188="hatch","yes","no")</f>
        <v>no</v>
      </c>
      <c r="AE2188" t="str">
        <f>IF(AH2188="swimup","yes","no")</f>
        <v>no</v>
      </c>
      <c r="AF2188" t="str">
        <f>IF(AH2188="respiration","yes","no")</f>
        <v>no</v>
      </c>
      <c r="AH2188" t="s">
        <v>29</v>
      </c>
      <c r="AI2188">
        <f>IF(O2188&gt;0,(IF(S2188="live",O2188*0.84,IF(S2188="dried.ethanol",O2188*0.8449+2.8227,O2188))),"")</f>
        <v>16.00956</v>
      </c>
      <c r="AL2188" t="str">
        <f>IF(OR(AND(Q2188=Q2189,P2188&gt;0),AND(O2188&gt;0,O2188=O2189)),"duplicate","")</f>
        <v/>
      </c>
      <c r="AM2188" t="s">
        <v>827</v>
      </c>
      <c r="AN2188" t="s">
        <v>827</v>
      </c>
      <c r="AO2188" t="s">
        <v>826</v>
      </c>
      <c r="AP2188" t="s">
        <v>826</v>
      </c>
      <c r="AQ2188" t="s">
        <v>24</v>
      </c>
    </row>
    <row r="2189" spans="1:43" x14ac:dyDescent="0.2">
      <c r="A2189" s="28">
        <v>42924</v>
      </c>
      <c r="B2189" s="1">
        <v>42901</v>
      </c>
      <c r="C2189" s="1" t="str">
        <f>IF(F2189="Kup","6/13/2017",IF(F2189="Sag","6/14/2017",""))</f>
        <v>6/14/2017</v>
      </c>
      <c r="D2189" s="27">
        <f>A2189-B2189</f>
        <v>23</v>
      </c>
      <c r="E2189" s="27">
        <f>A2189-C2189</f>
        <v>24</v>
      </c>
      <c r="F2189" t="s">
        <v>919</v>
      </c>
      <c r="G2189">
        <v>25</v>
      </c>
      <c r="H2189" t="s">
        <v>30</v>
      </c>
      <c r="I2189" s="12" t="s">
        <v>150</v>
      </c>
      <c r="J2189" s="12" t="s">
        <v>150</v>
      </c>
      <c r="M2189">
        <v>1</v>
      </c>
      <c r="N2189">
        <v>201</v>
      </c>
      <c r="O2189" s="23">
        <v>18.399999999999999</v>
      </c>
      <c r="R2189" t="str">
        <f>IF(Q2189&gt;0,(P2189*(Q2189^2))*(3.14159/6),"")</f>
        <v/>
      </c>
      <c r="S2189" t="s">
        <v>24</v>
      </c>
      <c r="T2189" t="s">
        <v>65</v>
      </c>
      <c r="U2189" t="s">
        <v>26</v>
      </c>
      <c r="V2189" t="s">
        <v>173</v>
      </c>
      <c r="W2189" t="s">
        <v>174</v>
      </c>
      <c r="AA2189" s="12" t="s">
        <v>835</v>
      </c>
      <c r="AB2189" t="str">
        <f>IF(Q2189&gt;0,"yes","no")</f>
        <v>no</v>
      </c>
      <c r="AC2189" t="str">
        <f>IF(O2189&gt;0,"yes","no")</f>
        <v>yes</v>
      </c>
      <c r="AD2189" t="str">
        <f>IF(AH2189="hatch","yes","no")</f>
        <v>no</v>
      </c>
      <c r="AE2189" t="str">
        <f>IF(AH2189="swimup","yes","no")</f>
        <v>no</v>
      </c>
      <c r="AF2189" t="str">
        <f>IF(AH2189="respiration","yes","no")</f>
        <v>no</v>
      </c>
      <c r="AH2189" t="s">
        <v>29</v>
      </c>
      <c r="AI2189">
        <f>IF(O2189&gt;0,(IF(S2189="live",O2189*0.84,IF(S2189="dried.ethanol",O2189*0.8449+2.8227,O2189))),"")</f>
        <v>15.455999999999998</v>
      </c>
      <c r="AJ2189" t="s">
        <v>175</v>
      </c>
      <c r="AL2189" t="str">
        <f>IF(OR(AND(Q2189=Q2190,P2189&gt;0),AND(O2189&gt;0,O2189=O2190)),"duplicate","")</f>
        <v/>
      </c>
      <c r="AM2189" t="s">
        <v>827</v>
      </c>
      <c r="AN2189" t="s">
        <v>827</v>
      </c>
      <c r="AO2189" t="s">
        <v>826</v>
      </c>
      <c r="AP2189" t="s">
        <v>826</v>
      </c>
      <c r="AQ2189" t="s">
        <v>24</v>
      </c>
    </row>
    <row r="2190" spans="1:43" x14ac:dyDescent="0.2">
      <c r="A2190" s="28">
        <v>42924</v>
      </c>
      <c r="B2190" s="1">
        <v>42901</v>
      </c>
      <c r="C2190" s="1" t="str">
        <f>IF(F2190="Kup","6/13/2017",IF(F2190="Sag","6/14/2017",""))</f>
        <v>6/14/2017</v>
      </c>
      <c r="D2190" s="27">
        <f>A2190-B2190</f>
        <v>23</v>
      </c>
      <c r="E2190" s="27">
        <f>A2190-C2190</f>
        <v>24</v>
      </c>
      <c r="F2190" t="s">
        <v>919</v>
      </c>
      <c r="G2190">
        <v>25</v>
      </c>
      <c r="H2190" t="s">
        <v>30</v>
      </c>
      <c r="I2190" s="12" t="s">
        <v>150</v>
      </c>
      <c r="J2190" s="12" t="s">
        <v>150</v>
      </c>
      <c r="M2190">
        <v>2</v>
      </c>
      <c r="N2190">
        <v>202</v>
      </c>
      <c r="O2190" s="23">
        <v>17.463999999999999</v>
      </c>
      <c r="R2190" t="str">
        <f>IF(Q2190&gt;0,(P2190*(Q2190^2))*(3.14159/6),"")</f>
        <v/>
      </c>
      <c r="S2190" t="s">
        <v>24</v>
      </c>
      <c r="T2190" t="s">
        <v>65</v>
      </c>
      <c r="U2190" t="s">
        <v>26</v>
      </c>
      <c r="V2190" t="s">
        <v>173</v>
      </c>
      <c r="W2190" t="s">
        <v>174</v>
      </c>
      <c r="AA2190" s="12" t="s">
        <v>835</v>
      </c>
      <c r="AB2190" t="str">
        <f>IF(Q2190&gt;0,"yes","no")</f>
        <v>no</v>
      </c>
      <c r="AC2190" t="str">
        <f>IF(O2190&gt;0,"yes","no")</f>
        <v>yes</v>
      </c>
      <c r="AD2190" t="str">
        <f>IF(AH2190="hatch","yes","no")</f>
        <v>no</v>
      </c>
      <c r="AE2190" t="str">
        <f>IF(AH2190="swimup","yes","no")</f>
        <v>no</v>
      </c>
      <c r="AF2190" t="str">
        <f>IF(AH2190="respiration","yes","no")</f>
        <v>no</v>
      </c>
      <c r="AH2190" t="s">
        <v>29</v>
      </c>
      <c r="AI2190">
        <f>IF(O2190&gt;0,(IF(S2190="live",O2190*0.84,IF(S2190="dried.ethanol",O2190*0.8449+2.8227,O2190))),"")</f>
        <v>14.669759999999998</v>
      </c>
      <c r="AJ2190" t="s">
        <v>175</v>
      </c>
      <c r="AL2190" t="str">
        <f>IF(OR(AND(Q2190=Q2191,P2190&gt;0),AND(O2190&gt;0,O2190=O2191)),"duplicate","")</f>
        <v/>
      </c>
      <c r="AM2190" t="s">
        <v>827</v>
      </c>
      <c r="AN2190" t="s">
        <v>827</v>
      </c>
      <c r="AO2190" t="s">
        <v>826</v>
      </c>
      <c r="AP2190" t="s">
        <v>826</v>
      </c>
      <c r="AQ2190" t="s">
        <v>24</v>
      </c>
    </row>
    <row r="2191" spans="1:43" x14ac:dyDescent="0.2">
      <c r="A2191" s="28">
        <v>42924</v>
      </c>
      <c r="B2191" s="1">
        <v>42901</v>
      </c>
      <c r="C2191" s="1" t="str">
        <f>IF(F2191="Kup","6/13/2017",IF(F2191="Sag","6/14/2017",""))</f>
        <v>6/14/2017</v>
      </c>
      <c r="D2191" s="27">
        <f>A2191-B2191</f>
        <v>23</v>
      </c>
      <c r="E2191" s="27">
        <f>A2191-C2191</f>
        <v>24</v>
      </c>
      <c r="F2191" t="s">
        <v>919</v>
      </c>
      <c r="G2191">
        <v>25</v>
      </c>
      <c r="H2191" t="s">
        <v>30</v>
      </c>
      <c r="I2191" s="12" t="s">
        <v>150</v>
      </c>
      <c r="J2191" s="12" t="s">
        <v>150</v>
      </c>
      <c r="M2191">
        <v>3</v>
      </c>
      <c r="N2191">
        <v>203</v>
      </c>
      <c r="O2191" s="23">
        <v>18.891999999999999</v>
      </c>
      <c r="R2191" t="str">
        <f>IF(Q2191&gt;0,(P2191*(Q2191^2))*(3.14159/6),"")</f>
        <v/>
      </c>
      <c r="S2191" t="s">
        <v>24</v>
      </c>
      <c r="T2191" t="s">
        <v>65</v>
      </c>
      <c r="U2191" t="s">
        <v>26</v>
      </c>
      <c r="V2191" t="s">
        <v>173</v>
      </c>
      <c r="W2191" t="s">
        <v>174</v>
      </c>
      <c r="AA2191" s="12" t="s">
        <v>835</v>
      </c>
      <c r="AB2191" t="str">
        <f>IF(Q2191&gt;0,"yes","no")</f>
        <v>no</v>
      </c>
      <c r="AC2191" t="str">
        <f>IF(O2191&gt;0,"yes","no")</f>
        <v>yes</v>
      </c>
      <c r="AD2191" t="str">
        <f>IF(AH2191="hatch","yes","no")</f>
        <v>no</v>
      </c>
      <c r="AE2191" t="str">
        <f>IF(AH2191="swimup","yes","no")</f>
        <v>no</v>
      </c>
      <c r="AF2191" t="str">
        <f>IF(AH2191="respiration","yes","no")</f>
        <v>no</v>
      </c>
      <c r="AH2191" t="s">
        <v>29</v>
      </c>
      <c r="AI2191">
        <f>IF(O2191&gt;0,(IF(S2191="live",O2191*0.84,IF(S2191="dried.ethanol",O2191*0.8449+2.8227,O2191))),"")</f>
        <v>15.86928</v>
      </c>
      <c r="AJ2191" t="s">
        <v>175</v>
      </c>
      <c r="AL2191" t="str">
        <f>IF(OR(AND(Q2191=Q2192,P2191&gt;0),AND(O2191&gt;0,O2191=O2192)),"duplicate","")</f>
        <v/>
      </c>
      <c r="AM2191" t="s">
        <v>827</v>
      </c>
      <c r="AN2191" t="s">
        <v>827</v>
      </c>
      <c r="AO2191" t="s">
        <v>826</v>
      </c>
      <c r="AP2191" t="s">
        <v>826</v>
      </c>
      <c r="AQ2191" t="s">
        <v>24</v>
      </c>
    </row>
    <row r="2192" spans="1:43" x14ac:dyDescent="0.2">
      <c r="A2192" s="28">
        <v>42924</v>
      </c>
      <c r="B2192" s="1">
        <v>42901</v>
      </c>
      <c r="C2192" s="1" t="str">
        <f>IF(F2192="Kup","6/13/2017",IF(F2192="Sag","6/14/2017",""))</f>
        <v>6/14/2017</v>
      </c>
      <c r="D2192" s="27">
        <f>A2192-B2192</f>
        <v>23</v>
      </c>
      <c r="E2192" s="27">
        <f>A2192-C2192</f>
        <v>24</v>
      </c>
      <c r="F2192" t="s">
        <v>919</v>
      </c>
      <c r="G2192">
        <v>25</v>
      </c>
      <c r="H2192" t="s">
        <v>30</v>
      </c>
      <c r="I2192" s="12" t="s">
        <v>150</v>
      </c>
      <c r="J2192" s="12" t="s">
        <v>150</v>
      </c>
      <c r="M2192">
        <v>4</v>
      </c>
      <c r="N2192">
        <v>204</v>
      </c>
      <c r="O2192" s="23">
        <v>18.082000000000001</v>
      </c>
      <c r="R2192" t="str">
        <f>IF(Q2192&gt;0,(P2192*(Q2192^2))*(3.14159/6),"")</f>
        <v/>
      </c>
      <c r="S2192" t="s">
        <v>24</v>
      </c>
      <c r="T2192" t="s">
        <v>65</v>
      </c>
      <c r="U2192" t="s">
        <v>26</v>
      </c>
      <c r="V2192" t="s">
        <v>173</v>
      </c>
      <c r="W2192" t="s">
        <v>174</v>
      </c>
      <c r="AA2192" s="12" t="s">
        <v>835</v>
      </c>
      <c r="AB2192" t="str">
        <f>IF(Q2192&gt;0,"yes","no")</f>
        <v>no</v>
      </c>
      <c r="AC2192" t="str">
        <f>IF(O2192&gt;0,"yes","no")</f>
        <v>yes</v>
      </c>
      <c r="AD2192" t="str">
        <f>IF(AH2192="hatch","yes","no")</f>
        <v>no</v>
      </c>
      <c r="AE2192" t="str">
        <f>IF(AH2192="swimup","yes","no")</f>
        <v>no</v>
      </c>
      <c r="AF2192" t="str">
        <f>IF(AH2192="respiration","yes","no")</f>
        <v>no</v>
      </c>
      <c r="AH2192" t="s">
        <v>29</v>
      </c>
      <c r="AI2192">
        <f>IF(O2192&gt;0,(IF(S2192="live",O2192*0.84,IF(S2192="dried.ethanol",O2192*0.8449+2.8227,O2192))),"")</f>
        <v>15.188879999999999</v>
      </c>
      <c r="AJ2192" t="s">
        <v>175</v>
      </c>
      <c r="AL2192" t="str">
        <f>IF(OR(AND(Q2192=Q2193,P2192&gt;0),AND(O2192&gt;0,O2192=O2193)),"duplicate","")</f>
        <v/>
      </c>
      <c r="AM2192" t="s">
        <v>827</v>
      </c>
      <c r="AN2192" t="s">
        <v>827</v>
      </c>
      <c r="AO2192" t="s">
        <v>826</v>
      </c>
      <c r="AP2192" t="s">
        <v>826</v>
      </c>
      <c r="AQ2192" t="s">
        <v>24</v>
      </c>
    </row>
    <row r="2193" spans="1:43" x14ac:dyDescent="0.2">
      <c r="A2193" s="28">
        <v>42924</v>
      </c>
      <c r="B2193" s="1">
        <v>42901</v>
      </c>
      <c r="C2193" s="1" t="str">
        <f>IF(F2193="Kup","6/13/2017",IF(F2193="Sag","6/14/2017",""))</f>
        <v>6/14/2017</v>
      </c>
      <c r="D2193" s="27">
        <f>A2193-B2193</f>
        <v>23</v>
      </c>
      <c r="E2193" s="27">
        <f>A2193-C2193</f>
        <v>24</v>
      </c>
      <c r="F2193" t="s">
        <v>919</v>
      </c>
      <c r="G2193">
        <v>25</v>
      </c>
      <c r="H2193" t="s">
        <v>30</v>
      </c>
      <c r="I2193" s="12" t="s">
        <v>150</v>
      </c>
      <c r="J2193" s="12" t="s">
        <v>150</v>
      </c>
      <c r="M2193">
        <v>5</v>
      </c>
      <c r="N2193">
        <v>205</v>
      </c>
      <c r="O2193" s="23">
        <v>18.053999999999998</v>
      </c>
      <c r="R2193" t="str">
        <f>IF(Q2193&gt;0,(P2193*(Q2193^2))*(3.14159/6),"")</f>
        <v/>
      </c>
      <c r="S2193" t="s">
        <v>24</v>
      </c>
      <c r="T2193" t="s">
        <v>65</v>
      </c>
      <c r="U2193" t="s">
        <v>26</v>
      </c>
      <c r="V2193" t="s">
        <v>173</v>
      </c>
      <c r="W2193" t="s">
        <v>174</v>
      </c>
      <c r="AA2193" s="12" t="s">
        <v>835</v>
      </c>
      <c r="AB2193" t="str">
        <f>IF(Q2193&gt;0,"yes","no")</f>
        <v>no</v>
      </c>
      <c r="AC2193" t="str">
        <f>IF(O2193&gt;0,"yes","no")</f>
        <v>yes</v>
      </c>
      <c r="AD2193" t="str">
        <f>IF(AH2193="hatch","yes","no")</f>
        <v>no</v>
      </c>
      <c r="AE2193" t="str">
        <f>IF(AH2193="swimup","yes","no")</f>
        <v>no</v>
      </c>
      <c r="AF2193" t="str">
        <f>IF(AH2193="respiration","yes","no")</f>
        <v>no</v>
      </c>
      <c r="AH2193" t="s">
        <v>29</v>
      </c>
      <c r="AI2193">
        <f>IF(O2193&gt;0,(IF(S2193="live",O2193*0.84,IF(S2193="dried.ethanol",O2193*0.8449+2.8227,O2193))),"")</f>
        <v>15.165359999999998</v>
      </c>
      <c r="AJ2193" t="s">
        <v>175</v>
      </c>
      <c r="AL2193" t="str">
        <f>IF(OR(AND(Q2193=Q2194,P2193&gt;0),AND(O2193&gt;0,O2193=O2194)),"duplicate","")</f>
        <v/>
      </c>
      <c r="AM2193" t="s">
        <v>827</v>
      </c>
      <c r="AN2193" t="s">
        <v>827</v>
      </c>
      <c r="AO2193" t="s">
        <v>826</v>
      </c>
      <c r="AP2193" t="s">
        <v>826</v>
      </c>
      <c r="AQ2193" t="s">
        <v>24</v>
      </c>
    </row>
    <row r="2194" spans="1:43" x14ac:dyDescent="0.2">
      <c r="A2194" s="28">
        <v>42924</v>
      </c>
      <c r="B2194" s="1">
        <v>42901</v>
      </c>
      <c r="C2194" s="1" t="str">
        <f>IF(F2194="Kup","6/13/2017",IF(F2194="Sag","6/14/2017",""))</f>
        <v>6/14/2017</v>
      </c>
      <c r="D2194" s="27">
        <f>A2194-B2194</f>
        <v>23</v>
      </c>
      <c r="E2194" s="27">
        <f>A2194-C2194</f>
        <v>24</v>
      </c>
      <c r="F2194" t="s">
        <v>919</v>
      </c>
      <c r="G2194">
        <v>25</v>
      </c>
      <c r="H2194" t="s">
        <v>30</v>
      </c>
      <c r="I2194" s="12" t="s">
        <v>153</v>
      </c>
      <c r="J2194" s="12" t="s">
        <v>153</v>
      </c>
      <c r="M2194">
        <v>1</v>
      </c>
      <c r="N2194">
        <v>60</v>
      </c>
      <c r="O2194" s="23">
        <v>16.420000000000002</v>
      </c>
      <c r="R2194" t="str">
        <f>IF(Q2194&gt;0,(P2194*(Q2194^2))*(3.14159/6),"")</f>
        <v/>
      </c>
      <c r="S2194" t="s">
        <v>24</v>
      </c>
      <c r="T2194" t="s">
        <v>65</v>
      </c>
      <c r="U2194" t="s">
        <v>26</v>
      </c>
      <c r="V2194" t="s">
        <v>176</v>
      </c>
      <c r="AA2194" s="12" t="s">
        <v>835</v>
      </c>
      <c r="AB2194" t="str">
        <f>IF(Q2194&gt;0,"yes","no")</f>
        <v>no</v>
      </c>
      <c r="AC2194" t="str">
        <f>IF(O2194&gt;0,"yes","no")</f>
        <v>yes</v>
      </c>
      <c r="AD2194" t="str">
        <f>IF(AH2194="hatch","yes","no")</f>
        <v>no</v>
      </c>
      <c r="AE2194" t="str">
        <f>IF(AH2194="swimup","yes","no")</f>
        <v>no</v>
      </c>
      <c r="AF2194" t="str">
        <f>IF(AH2194="respiration","yes","no")</f>
        <v>no</v>
      </c>
      <c r="AH2194" t="s">
        <v>29</v>
      </c>
      <c r="AI2194">
        <f>IF(O2194&gt;0,(IF(S2194="live",O2194*0.84,IF(S2194="dried.ethanol",O2194*0.8449+2.8227,O2194))),"")</f>
        <v>13.792800000000002</v>
      </c>
      <c r="AL2194" t="str">
        <f>IF(OR(AND(Q2194=Q2195,P2194&gt;0),AND(O2194&gt;0,O2194=O2195)),"duplicate","")</f>
        <v/>
      </c>
      <c r="AM2194" t="s">
        <v>827</v>
      </c>
      <c r="AN2194" t="s">
        <v>827</v>
      </c>
      <c r="AO2194" t="s">
        <v>826</v>
      </c>
      <c r="AP2194" t="s">
        <v>826</v>
      </c>
      <c r="AQ2194" t="s">
        <v>24</v>
      </c>
    </row>
    <row r="2195" spans="1:43" x14ac:dyDescent="0.2">
      <c r="A2195" s="28">
        <v>42924</v>
      </c>
      <c r="B2195" s="1">
        <v>42901</v>
      </c>
      <c r="C2195" s="1" t="str">
        <f>IF(F2195="Kup","6/13/2017",IF(F2195="Sag","6/14/2017",""))</f>
        <v>6/14/2017</v>
      </c>
      <c r="D2195" s="27">
        <f>A2195-B2195</f>
        <v>23</v>
      </c>
      <c r="E2195" s="27">
        <f>A2195-C2195</f>
        <v>24</v>
      </c>
      <c r="F2195" t="s">
        <v>919</v>
      </c>
      <c r="G2195">
        <v>25</v>
      </c>
      <c r="H2195" t="s">
        <v>30</v>
      </c>
      <c r="I2195" s="12" t="s">
        <v>153</v>
      </c>
      <c r="J2195" s="12" t="s">
        <v>153</v>
      </c>
      <c r="M2195">
        <v>2</v>
      </c>
      <c r="N2195">
        <v>61</v>
      </c>
      <c r="O2195" s="23">
        <v>16.5</v>
      </c>
      <c r="R2195" t="str">
        <f>IF(Q2195&gt;0,(P2195*(Q2195^2))*(3.14159/6),"")</f>
        <v/>
      </c>
      <c r="S2195" t="s">
        <v>24</v>
      </c>
      <c r="T2195" t="s">
        <v>65</v>
      </c>
      <c r="U2195" t="s">
        <v>26</v>
      </c>
      <c r="V2195" t="s">
        <v>176</v>
      </c>
      <c r="AA2195" s="12" t="s">
        <v>835</v>
      </c>
      <c r="AB2195" t="str">
        <f>IF(Q2195&gt;0,"yes","no")</f>
        <v>no</v>
      </c>
      <c r="AC2195" t="str">
        <f>IF(O2195&gt;0,"yes","no")</f>
        <v>yes</v>
      </c>
      <c r="AD2195" t="str">
        <f>IF(AH2195="hatch","yes","no")</f>
        <v>no</v>
      </c>
      <c r="AE2195" t="str">
        <f>IF(AH2195="swimup","yes","no")</f>
        <v>no</v>
      </c>
      <c r="AF2195" t="str">
        <f>IF(AH2195="respiration","yes","no")</f>
        <v>no</v>
      </c>
      <c r="AH2195" t="s">
        <v>29</v>
      </c>
      <c r="AI2195">
        <f>IF(O2195&gt;0,(IF(S2195="live",O2195*0.84,IF(S2195="dried.ethanol",O2195*0.8449+2.8227,O2195))),"")</f>
        <v>13.86</v>
      </c>
      <c r="AL2195" t="str">
        <f>IF(OR(AND(Q2195=Q2196,P2195&gt;0),AND(O2195&gt;0,O2195=O2196)),"duplicate","")</f>
        <v/>
      </c>
      <c r="AM2195" t="s">
        <v>827</v>
      </c>
      <c r="AN2195" t="s">
        <v>827</v>
      </c>
      <c r="AO2195" t="s">
        <v>826</v>
      </c>
      <c r="AP2195" t="s">
        <v>826</v>
      </c>
      <c r="AQ2195" t="s">
        <v>24</v>
      </c>
    </row>
    <row r="2196" spans="1:43" x14ac:dyDescent="0.2">
      <c r="A2196" s="28">
        <v>42924</v>
      </c>
      <c r="B2196" s="1">
        <v>42901</v>
      </c>
      <c r="C2196" s="1" t="str">
        <f>IF(F2196="Kup","6/13/2017",IF(F2196="Sag","6/14/2017",""))</f>
        <v>6/14/2017</v>
      </c>
      <c r="D2196" s="27">
        <f>A2196-B2196</f>
        <v>23</v>
      </c>
      <c r="E2196" s="27">
        <f>A2196-C2196</f>
        <v>24</v>
      </c>
      <c r="F2196" t="s">
        <v>919</v>
      </c>
      <c r="G2196">
        <v>25</v>
      </c>
      <c r="H2196" t="s">
        <v>30</v>
      </c>
      <c r="I2196" s="12" t="s">
        <v>153</v>
      </c>
      <c r="J2196" s="12" t="s">
        <v>153</v>
      </c>
      <c r="M2196">
        <v>3</v>
      </c>
      <c r="N2196">
        <v>62</v>
      </c>
      <c r="O2196" s="23">
        <v>15.72</v>
      </c>
      <c r="R2196" t="str">
        <f>IF(Q2196&gt;0,(P2196*(Q2196^2))*(3.14159/6),"")</f>
        <v/>
      </c>
      <c r="S2196" t="s">
        <v>24</v>
      </c>
      <c r="T2196" t="s">
        <v>65</v>
      </c>
      <c r="U2196" t="s">
        <v>26</v>
      </c>
      <c r="V2196" t="s">
        <v>176</v>
      </c>
      <c r="AA2196" s="12" t="s">
        <v>835</v>
      </c>
      <c r="AB2196" t="str">
        <f>IF(Q2196&gt;0,"yes","no")</f>
        <v>no</v>
      </c>
      <c r="AC2196" t="str">
        <f>IF(O2196&gt;0,"yes","no")</f>
        <v>yes</v>
      </c>
      <c r="AD2196" t="str">
        <f>IF(AH2196="hatch","yes","no")</f>
        <v>no</v>
      </c>
      <c r="AE2196" t="str">
        <f>IF(AH2196="swimup","yes","no")</f>
        <v>no</v>
      </c>
      <c r="AF2196" t="str">
        <f>IF(AH2196="respiration","yes","no")</f>
        <v>no</v>
      </c>
      <c r="AH2196" t="s">
        <v>29</v>
      </c>
      <c r="AI2196">
        <f>IF(O2196&gt;0,(IF(S2196="live",O2196*0.84,IF(S2196="dried.ethanol",O2196*0.8449+2.8227,O2196))),"")</f>
        <v>13.204800000000001</v>
      </c>
      <c r="AL2196" t="str">
        <f>IF(OR(AND(Q2196=Q2197,P2196&gt;0),AND(O2196&gt;0,O2196=O2197)),"duplicate","")</f>
        <v/>
      </c>
      <c r="AM2196" t="s">
        <v>827</v>
      </c>
      <c r="AN2196" t="s">
        <v>827</v>
      </c>
      <c r="AO2196" t="s">
        <v>826</v>
      </c>
      <c r="AP2196" t="s">
        <v>826</v>
      </c>
      <c r="AQ2196" t="s">
        <v>24</v>
      </c>
    </row>
    <row r="2197" spans="1:43" x14ac:dyDescent="0.2">
      <c r="A2197" s="28">
        <v>42924</v>
      </c>
      <c r="B2197" s="1">
        <v>42901</v>
      </c>
      <c r="C2197" s="1" t="str">
        <f>IF(F2197="Kup","6/13/2017",IF(F2197="Sag","6/14/2017",""))</f>
        <v>6/14/2017</v>
      </c>
      <c r="D2197" s="27">
        <f>A2197-B2197</f>
        <v>23</v>
      </c>
      <c r="E2197" s="27">
        <f>A2197-C2197</f>
        <v>24</v>
      </c>
      <c r="F2197" t="s">
        <v>919</v>
      </c>
      <c r="G2197">
        <v>25</v>
      </c>
      <c r="H2197" t="s">
        <v>30</v>
      </c>
      <c r="I2197" s="12" t="s">
        <v>153</v>
      </c>
      <c r="J2197" s="12" t="s">
        <v>153</v>
      </c>
      <c r="M2197">
        <v>4</v>
      </c>
      <c r="N2197">
        <v>63</v>
      </c>
      <c r="O2197" s="23">
        <v>15.8</v>
      </c>
      <c r="R2197" t="str">
        <f>IF(Q2197&gt;0,(P2197*(Q2197^2))*(3.14159/6),"")</f>
        <v/>
      </c>
      <c r="S2197" t="s">
        <v>24</v>
      </c>
      <c r="T2197" t="s">
        <v>65</v>
      </c>
      <c r="U2197" t="s">
        <v>26</v>
      </c>
      <c r="V2197" t="s">
        <v>176</v>
      </c>
      <c r="AA2197" s="12" t="s">
        <v>835</v>
      </c>
      <c r="AB2197" t="str">
        <f>IF(Q2197&gt;0,"yes","no")</f>
        <v>no</v>
      </c>
      <c r="AC2197" t="str">
        <f>IF(O2197&gt;0,"yes","no")</f>
        <v>yes</v>
      </c>
      <c r="AD2197" t="str">
        <f>IF(AH2197="hatch","yes","no")</f>
        <v>no</v>
      </c>
      <c r="AE2197" t="str">
        <f>IF(AH2197="swimup","yes","no")</f>
        <v>no</v>
      </c>
      <c r="AF2197" t="str">
        <f>IF(AH2197="respiration","yes","no")</f>
        <v>no</v>
      </c>
      <c r="AH2197" t="s">
        <v>29</v>
      </c>
      <c r="AI2197">
        <f>IF(O2197&gt;0,(IF(S2197="live",O2197*0.84,IF(S2197="dried.ethanol",O2197*0.8449+2.8227,O2197))),"")</f>
        <v>13.272</v>
      </c>
      <c r="AL2197" t="str">
        <f>IF(OR(AND(Q2197=Q2198,P2197&gt;0),AND(O2197&gt;0,O2197=O2198)),"duplicate","")</f>
        <v/>
      </c>
      <c r="AM2197" t="s">
        <v>827</v>
      </c>
      <c r="AN2197" t="s">
        <v>827</v>
      </c>
      <c r="AO2197" t="s">
        <v>826</v>
      </c>
      <c r="AP2197" t="s">
        <v>826</v>
      </c>
      <c r="AQ2197" t="s">
        <v>24</v>
      </c>
    </row>
    <row r="2198" spans="1:43" x14ac:dyDescent="0.2">
      <c r="A2198" s="28">
        <v>42924</v>
      </c>
      <c r="B2198" s="1">
        <v>42901</v>
      </c>
      <c r="C2198" s="1" t="str">
        <f>IF(F2198="Kup","6/13/2017",IF(F2198="Sag","6/14/2017",""))</f>
        <v>6/14/2017</v>
      </c>
      <c r="D2198" s="27">
        <f>A2198-B2198</f>
        <v>23</v>
      </c>
      <c r="E2198" s="27">
        <f>A2198-C2198</f>
        <v>24</v>
      </c>
      <c r="F2198" t="s">
        <v>919</v>
      </c>
      <c r="G2198">
        <v>25</v>
      </c>
      <c r="H2198" t="s">
        <v>30</v>
      </c>
      <c r="I2198" s="12" t="s">
        <v>153</v>
      </c>
      <c r="J2198" s="12" t="s">
        <v>153</v>
      </c>
      <c r="M2198">
        <v>5</v>
      </c>
      <c r="N2198">
        <v>64</v>
      </c>
      <c r="O2198" s="23">
        <v>15.89</v>
      </c>
      <c r="R2198" t="str">
        <f>IF(Q2198&gt;0,(P2198*(Q2198^2))*(3.14159/6),"")</f>
        <v/>
      </c>
      <c r="S2198" t="s">
        <v>24</v>
      </c>
      <c r="T2198" t="s">
        <v>65</v>
      </c>
      <c r="U2198" t="s">
        <v>26</v>
      </c>
      <c r="V2198" t="s">
        <v>176</v>
      </c>
      <c r="AA2198" s="12" t="s">
        <v>835</v>
      </c>
      <c r="AB2198" t="str">
        <f>IF(Q2198&gt;0,"yes","no")</f>
        <v>no</v>
      </c>
      <c r="AC2198" t="str">
        <f>IF(O2198&gt;0,"yes","no")</f>
        <v>yes</v>
      </c>
      <c r="AD2198" t="str">
        <f>IF(AH2198="hatch","yes","no")</f>
        <v>no</v>
      </c>
      <c r="AE2198" t="str">
        <f>IF(AH2198="swimup","yes","no")</f>
        <v>no</v>
      </c>
      <c r="AF2198" t="str">
        <f>IF(AH2198="respiration","yes","no")</f>
        <v>no</v>
      </c>
      <c r="AH2198" t="s">
        <v>29</v>
      </c>
      <c r="AI2198">
        <f>IF(O2198&gt;0,(IF(S2198="live",O2198*0.84,IF(S2198="dried.ethanol",O2198*0.8449+2.8227,O2198))),"")</f>
        <v>13.3476</v>
      </c>
      <c r="AL2198" t="str">
        <f>IF(OR(AND(Q2198=Q2199,P2198&gt;0),AND(O2198&gt;0,O2198=O2199)),"duplicate","")</f>
        <v/>
      </c>
      <c r="AM2198" t="s">
        <v>827</v>
      </c>
      <c r="AN2198" t="s">
        <v>827</v>
      </c>
      <c r="AO2198" t="s">
        <v>826</v>
      </c>
      <c r="AP2198" t="s">
        <v>826</v>
      </c>
      <c r="AQ2198" t="s">
        <v>24</v>
      </c>
    </row>
    <row r="2199" spans="1:43" x14ac:dyDescent="0.2">
      <c r="A2199" s="28">
        <v>42924</v>
      </c>
      <c r="B2199" s="1">
        <v>42901</v>
      </c>
      <c r="C2199" s="1" t="str">
        <f>IF(F2199="Kup","6/13/2017",IF(F2199="Sag","6/14/2017",""))</f>
        <v>6/14/2017</v>
      </c>
      <c r="D2199" s="27">
        <f>A2199-B2199</f>
        <v>23</v>
      </c>
      <c r="E2199" s="27">
        <f>A2199-C2199</f>
        <v>24</v>
      </c>
      <c r="F2199" t="s">
        <v>919</v>
      </c>
      <c r="G2199">
        <v>25</v>
      </c>
      <c r="H2199" t="s">
        <v>30</v>
      </c>
      <c r="I2199" s="12" t="s">
        <v>155</v>
      </c>
      <c r="J2199" s="12" t="s">
        <v>155</v>
      </c>
      <c r="M2199">
        <v>1</v>
      </c>
      <c r="N2199">
        <v>15</v>
      </c>
      <c r="O2199" s="23">
        <v>15.62</v>
      </c>
      <c r="R2199" t="str">
        <f>IF(Q2199&gt;0,(P2199*(Q2199^2))*(3.14159/6),"")</f>
        <v/>
      </c>
      <c r="S2199" t="s">
        <v>24</v>
      </c>
      <c r="T2199" t="s">
        <v>65</v>
      </c>
      <c r="U2199" t="s">
        <v>26</v>
      </c>
      <c r="V2199" t="s">
        <v>177</v>
      </c>
      <c r="AA2199" s="12" t="s">
        <v>835</v>
      </c>
      <c r="AB2199" t="str">
        <f>IF(Q2199&gt;0,"yes","no")</f>
        <v>no</v>
      </c>
      <c r="AC2199" t="str">
        <f>IF(O2199&gt;0,"yes","no")</f>
        <v>yes</v>
      </c>
      <c r="AD2199" t="str">
        <f>IF(AH2199="hatch","yes","no")</f>
        <v>no</v>
      </c>
      <c r="AE2199" t="str">
        <f>IF(AH2199="swimup","yes","no")</f>
        <v>no</v>
      </c>
      <c r="AF2199" t="str">
        <f>IF(AH2199="respiration","yes","no")</f>
        <v>no</v>
      </c>
      <c r="AH2199" t="s">
        <v>29</v>
      </c>
      <c r="AI2199">
        <f>IF(O2199&gt;0,(IF(S2199="live",O2199*0.84,IF(S2199="dried.ethanol",O2199*0.8449+2.8227,O2199))),"")</f>
        <v>13.120799999999999</v>
      </c>
      <c r="AL2199" t="str">
        <f>IF(OR(AND(Q2199=Q2200,P2199&gt;0),AND(O2199&gt;0,O2199=O2200)),"duplicate","")</f>
        <v/>
      </c>
      <c r="AM2199" t="s">
        <v>827</v>
      </c>
      <c r="AN2199" t="s">
        <v>827</v>
      </c>
      <c r="AO2199" t="s">
        <v>826</v>
      </c>
      <c r="AP2199" t="s">
        <v>826</v>
      </c>
      <c r="AQ2199" t="s">
        <v>24</v>
      </c>
    </row>
    <row r="2200" spans="1:43" x14ac:dyDescent="0.2">
      <c r="A2200" s="28">
        <v>42924</v>
      </c>
      <c r="B2200" s="1">
        <v>42901</v>
      </c>
      <c r="C2200" s="1" t="str">
        <f>IF(F2200="Kup","6/13/2017",IF(F2200="Sag","6/14/2017",""))</f>
        <v>6/14/2017</v>
      </c>
      <c r="D2200" s="27">
        <f>A2200-B2200</f>
        <v>23</v>
      </c>
      <c r="E2200" s="27">
        <f>A2200-C2200</f>
        <v>24</v>
      </c>
      <c r="F2200" t="s">
        <v>919</v>
      </c>
      <c r="G2200">
        <v>25</v>
      </c>
      <c r="H2200" t="s">
        <v>30</v>
      </c>
      <c r="I2200" s="12" t="s">
        <v>155</v>
      </c>
      <c r="J2200" s="12" t="s">
        <v>155</v>
      </c>
      <c r="M2200">
        <v>2</v>
      </c>
      <c r="N2200">
        <v>16</v>
      </c>
      <c r="O2200" s="23">
        <v>15.09</v>
      </c>
      <c r="R2200" t="str">
        <f>IF(Q2200&gt;0,(P2200*(Q2200^2))*(3.14159/6),"")</f>
        <v/>
      </c>
      <c r="S2200" t="s">
        <v>24</v>
      </c>
      <c r="T2200" t="s">
        <v>65</v>
      </c>
      <c r="U2200" t="s">
        <v>26</v>
      </c>
      <c r="V2200" t="s">
        <v>177</v>
      </c>
      <c r="AA2200" s="12" t="s">
        <v>835</v>
      </c>
      <c r="AB2200" t="str">
        <f>IF(Q2200&gt;0,"yes","no")</f>
        <v>no</v>
      </c>
      <c r="AC2200" t="str">
        <f>IF(O2200&gt;0,"yes","no")</f>
        <v>yes</v>
      </c>
      <c r="AD2200" t="str">
        <f>IF(AH2200="hatch","yes","no")</f>
        <v>no</v>
      </c>
      <c r="AE2200" t="str">
        <f>IF(AH2200="swimup","yes","no")</f>
        <v>no</v>
      </c>
      <c r="AF2200" t="str">
        <f>IF(AH2200="respiration","yes","no")</f>
        <v>no</v>
      </c>
      <c r="AH2200" t="s">
        <v>29</v>
      </c>
      <c r="AI2200">
        <f>IF(O2200&gt;0,(IF(S2200="live",O2200*0.84,IF(S2200="dried.ethanol",O2200*0.8449+2.8227,O2200))),"")</f>
        <v>12.675599999999999</v>
      </c>
      <c r="AL2200" t="str">
        <f>IF(OR(AND(Q2200=Q2201,P2200&gt;0),AND(O2200&gt;0,O2200=O2201)),"duplicate","")</f>
        <v/>
      </c>
      <c r="AM2200" t="s">
        <v>827</v>
      </c>
      <c r="AN2200" t="s">
        <v>827</v>
      </c>
      <c r="AO2200" t="s">
        <v>826</v>
      </c>
      <c r="AP2200" t="s">
        <v>826</v>
      </c>
      <c r="AQ2200" t="s">
        <v>24</v>
      </c>
    </row>
    <row r="2201" spans="1:43" x14ac:dyDescent="0.2">
      <c r="A2201" s="28">
        <v>42924</v>
      </c>
      <c r="B2201" s="1">
        <v>42901</v>
      </c>
      <c r="C2201" s="1" t="str">
        <f>IF(F2201="Kup","6/13/2017",IF(F2201="Sag","6/14/2017",""))</f>
        <v>6/14/2017</v>
      </c>
      <c r="D2201" s="27">
        <f>A2201-B2201</f>
        <v>23</v>
      </c>
      <c r="E2201" s="27">
        <f>A2201-C2201</f>
        <v>24</v>
      </c>
      <c r="F2201" t="s">
        <v>919</v>
      </c>
      <c r="G2201">
        <v>25</v>
      </c>
      <c r="H2201" t="s">
        <v>30</v>
      </c>
      <c r="I2201" s="12" t="s">
        <v>155</v>
      </c>
      <c r="J2201" s="12" t="s">
        <v>155</v>
      </c>
      <c r="M2201">
        <v>3</v>
      </c>
      <c r="N2201">
        <v>17</v>
      </c>
      <c r="O2201" s="23">
        <v>17.079999999999998</v>
      </c>
      <c r="R2201" t="str">
        <f>IF(Q2201&gt;0,(P2201*(Q2201^2))*(3.14159/6),"")</f>
        <v/>
      </c>
      <c r="S2201" t="s">
        <v>24</v>
      </c>
      <c r="T2201" t="s">
        <v>65</v>
      </c>
      <c r="U2201" t="s">
        <v>26</v>
      </c>
      <c r="V2201" t="s">
        <v>177</v>
      </c>
      <c r="AA2201" s="12" t="s">
        <v>835</v>
      </c>
      <c r="AB2201" t="str">
        <f>IF(Q2201&gt;0,"yes","no")</f>
        <v>no</v>
      </c>
      <c r="AC2201" t="str">
        <f>IF(O2201&gt;0,"yes","no")</f>
        <v>yes</v>
      </c>
      <c r="AD2201" t="str">
        <f>IF(AH2201="hatch","yes","no")</f>
        <v>no</v>
      </c>
      <c r="AE2201" t="str">
        <f>IF(AH2201="swimup","yes","no")</f>
        <v>no</v>
      </c>
      <c r="AF2201" t="str">
        <f>IF(AH2201="respiration","yes","no")</f>
        <v>no</v>
      </c>
      <c r="AH2201" t="s">
        <v>29</v>
      </c>
      <c r="AI2201">
        <f>IF(O2201&gt;0,(IF(S2201="live",O2201*0.84,IF(S2201="dried.ethanol",O2201*0.8449+2.8227,O2201))),"")</f>
        <v>14.347199999999997</v>
      </c>
      <c r="AL2201" t="str">
        <f>IF(OR(AND(Q2201=Q2202,P2201&gt;0),AND(O2201&gt;0,O2201=O2202)),"duplicate","")</f>
        <v/>
      </c>
      <c r="AM2201" t="s">
        <v>827</v>
      </c>
      <c r="AN2201" t="s">
        <v>827</v>
      </c>
      <c r="AO2201" t="s">
        <v>826</v>
      </c>
      <c r="AP2201" t="s">
        <v>826</v>
      </c>
      <c r="AQ2201" t="s">
        <v>24</v>
      </c>
    </row>
    <row r="2202" spans="1:43" x14ac:dyDescent="0.2">
      <c r="A2202" s="28">
        <v>42924</v>
      </c>
      <c r="B2202" s="1">
        <v>42901</v>
      </c>
      <c r="C2202" s="1" t="str">
        <f>IF(F2202="Kup","6/13/2017",IF(F2202="Sag","6/14/2017",""))</f>
        <v>6/14/2017</v>
      </c>
      <c r="D2202" s="27">
        <f>A2202-B2202</f>
        <v>23</v>
      </c>
      <c r="E2202" s="27">
        <f>A2202-C2202</f>
        <v>24</v>
      </c>
      <c r="F2202" t="s">
        <v>919</v>
      </c>
      <c r="G2202">
        <v>25</v>
      </c>
      <c r="H2202" t="s">
        <v>30</v>
      </c>
      <c r="I2202" s="12" t="s">
        <v>155</v>
      </c>
      <c r="J2202" s="12" t="s">
        <v>155</v>
      </c>
      <c r="M2202">
        <v>4</v>
      </c>
      <c r="N2202">
        <v>18</v>
      </c>
      <c r="O2202" s="23">
        <v>16.87</v>
      </c>
      <c r="R2202" t="str">
        <f>IF(Q2202&gt;0,(P2202*(Q2202^2))*(3.14159/6),"")</f>
        <v/>
      </c>
      <c r="S2202" t="s">
        <v>24</v>
      </c>
      <c r="T2202" t="s">
        <v>65</v>
      </c>
      <c r="U2202" t="s">
        <v>26</v>
      </c>
      <c r="V2202" t="s">
        <v>177</v>
      </c>
      <c r="AA2202" s="12" t="s">
        <v>835</v>
      </c>
      <c r="AB2202" t="str">
        <f>IF(Q2202&gt;0,"yes","no")</f>
        <v>no</v>
      </c>
      <c r="AC2202" t="str">
        <f>IF(O2202&gt;0,"yes","no")</f>
        <v>yes</v>
      </c>
      <c r="AD2202" t="str">
        <f>IF(AH2202="hatch","yes","no")</f>
        <v>no</v>
      </c>
      <c r="AE2202" t="str">
        <f>IF(AH2202="swimup","yes","no")</f>
        <v>no</v>
      </c>
      <c r="AF2202" t="str">
        <f>IF(AH2202="respiration","yes","no")</f>
        <v>no</v>
      </c>
      <c r="AH2202" t="s">
        <v>29</v>
      </c>
      <c r="AI2202">
        <f>IF(O2202&gt;0,(IF(S2202="live",O2202*0.84,IF(S2202="dried.ethanol",O2202*0.8449+2.8227,O2202))),"")</f>
        <v>14.1708</v>
      </c>
      <c r="AL2202" t="str">
        <f>IF(OR(AND(Q2202=Q2203,P2202&gt;0),AND(O2202&gt;0,O2202=O2203)),"duplicate","")</f>
        <v/>
      </c>
      <c r="AM2202" t="s">
        <v>827</v>
      </c>
      <c r="AN2202" t="s">
        <v>827</v>
      </c>
      <c r="AO2202" t="s">
        <v>826</v>
      </c>
      <c r="AP2202" t="s">
        <v>826</v>
      </c>
      <c r="AQ2202" t="s">
        <v>24</v>
      </c>
    </row>
    <row r="2203" spans="1:43" x14ac:dyDescent="0.2">
      <c r="A2203" s="28">
        <v>42924</v>
      </c>
      <c r="B2203" s="1">
        <v>42901</v>
      </c>
      <c r="C2203" s="1" t="str">
        <f>IF(F2203="Kup","6/13/2017",IF(F2203="Sag","6/14/2017",""))</f>
        <v>6/14/2017</v>
      </c>
      <c r="D2203" s="27">
        <f>A2203-B2203</f>
        <v>23</v>
      </c>
      <c r="E2203" s="27">
        <f>A2203-C2203</f>
        <v>24</v>
      </c>
      <c r="F2203" t="s">
        <v>919</v>
      </c>
      <c r="G2203">
        <v>25</v>
      </c>
      <c r="H2203" t="s">
        <v>30</v>
      </c>
      <c r="I2203" s="12" t="s">
        <v>155</v>
      </c>
      <c r="J2203" s="12" t="s">
        <v>155</v>
      </c>
      <c r="M2203">
        <v>5</v>
      </c>
      <c r="N2203">
        <v>19</v>
      </c>
      <c r="O2203" s="23">
        <v>15.94</v>
      </c>
      <c r="R2203" t="str">
        <f>IF(Q2203&gt;0,(P2203*(Q2203^2))*(3.14159/6),"")</f>
        <v/>
      </c>
      <c r="S2203" t="s">
        <v>24</v>
      </c>
      <c r="T2203" t="s">
        <v>65</v>
      </c>
      <c r="U2203" t="s">
        <v>26</v>
      </c>
      <c r="V2203" t="s">
        <v>177</v>
      </c>
      <c r="AA2203" s="12" t="s">
        <v>835</v>
      </c>
      <c r="AB2203" t="str">
        <f>IF(Q2203&gt;0,"yes","no")</f>
        <v>no</v>
      </c>
      <c r="AC2203" t="str">
        <f>IF(O2203&gt;0,"yes","no")</f>
        <v>yes</v>
      </c>
      <c r="AD2203" t="str">
        <f>IF(AH2203="hatch","yes","no")</f>
        <v>no</v>
      </c>
      <c r="AE2203" t="str">
        <f>IF(AH2203="swimup","yes","no")</f>
        <v>no</v>
      </c>
      <c r="AF2203" t="str">
        <f>IF(AH2203="respiration","yes","no")</f>
        <v>no</v>
      </c>
      <c r="AH2203" t="s">
        <v>29</v>
      </c>
      <c r="AI2203">
        <f>IF(O2203&gt;0,(IF(S2203="live",O2203*0.84,IF(S2203="dried.ethanol",O2203*0.8449+2.8227,O2203))),"")</f>
        <v>13.3896</v>
      </c>
      <c r="AL2203" t="str">
        <f>IF(OR(AND(Q2203=Q2204,P2203&gt;0),AND(O2203&gt;0,O2203=O2204)),"duplicate","")</f>
        <v/>
      </c>
      <c r="AM2203" t="s">
        <v>827</v>
      </c>
      <c r="AN2203" t="s">
        <v>827</v>
      </c>
      <c r="AO2203" t="s">
        <v>826</v>
      </c>
      <c r="AP2203" t="s">
        <v>826</v>
      </c>
      <c r="AQ2203" t="s">
        <v>24</v>
      </c>
    </row>
    <row r="2204" spans="1:43" x14ac:dyDescent="0.2">
      <c r="A2204" s="28">
        <v>42924</v>
      </c>
      <c r="B2204" s="1">
        <v>42901</v>
      </c>
      <c r="C2204" s="1" t="str">
        <f>IF(F2204="Kup","6/13/2017",IF(F2204="Sag","6/14/2017",""))</f>
        <v>6/14/2017</v>
      </c>
      <c r="D2204" s="27">
        <f>A2204-B2204</f>
        <v>23</v>
      </c>
      <c r="E2204" s="27">
        <f>A2204-C2204</f>
        <v>24</v>
      </c>
      <c r="F2204" t="s">
        <v>919</v>
      </c>
      <c r="G2204">
        <v>25</v>
      </c>
      <c r="H2204" t="s">
        <v>30</v>
      </c>
      <c r="I2204" s="12" t="s">
        <v>158</v>
      </c>
      <c r="J2204" s="12" t="s">
        <v>158</v>
      </c>
      <c r="M2204">
        <v>1</v>
      </c>
      <c r="N2204">
        <v>27</v>
      </c>
      <c r="O2204" s="23">
        <v>15.27</v>
      </c>
      <c r="R2204" t="str">
        <f>IF(Q2204&gt;0,(P2204*(Q2204^2))*(3.14159/6),"")</f>
        <v/>
      </c>
      <c r="S2204" t="s">
        <v>24</v>
      </c>
      <c r="T2204" t="s">
        <v>65</v>
      </c>
      <c r="U2204" t="s">
        <v>26</v>
      </c>
      <c r="V2204" t="s">
        <v>178</v>
      </c>
      <c r="AA2204" s="12" t="s">
        <v>835</v>
      </c>
      <c r="AB2204" t="str">
        <f>IF(Q2204&gt;0,"yes","no")</f>
        <v>no</v>
      </c>
      <c r="AC2204" t="str">
        <f>IF(O2204&gt;0,"yes","no")</f>
        <v>yes</v>
      </c>
      <c r="AD2204" t="str">
        <f>IF(AH2204="hatch","yes","no")</f>
        <v>no</v>
      </c>
      <c r="AE2204" t="str">
        <f>IF(AH2204="swimup","yes","no")</f>
        <v>no</v>
      </c>
      <c r="AF2204" t="str">
        <f>IF(AH2204="respiration","yes","no")</f>
        <v>no</v>
      </c>
      <c r="AH2204" t="s">
        <v>29</v>
      </c>
      <c r="AI2204">
        <f>IF(O2204&gt;0,(IF(S2204="live",O2204*0.84,IF(S2204="dried.ethanol",O2204*0.8449+2.8227,O2204))),"")</f>
        <v>12.826799999999999</v>
      </c>
      <c r="AL2204" t="str">
        <f>IF(OR(AND(Q2204=Q2205,P2204&gt;0),AND(O2204&gt;0,O2204=O2205)),"duplicate","")</f>
        <v/>
      </c>
      <c r="AM2204" t="s">
        <v>827</v>
      </c>
      <c r="AN2204" t="s">
        <v>827</v>
      </c>
      <c r="AO2204" t="s">
        <v>826</v>
      </c>
      <c r="AP2204" t="s">
        <v>826</v>
      </c>
      <c r="AQ2204" t="s">
        <v>24</v>
      </c>
    </row>
    <row r="2205" spans="1:43" x14ac:dyDescent="0.2">
      <c r="A2205" s="28">
        <v>42924</v>
      </c>
      <c r="B2205" s="1">
        <v>42901</v>
      </c>
      <c r="C2205" s="1" t="str">
        <f>IF(F2205="Kup","6/13/2017",IF(F2205="Sag","6/14/2017",""))</f>
        <v>6/14/2017</v>
      </c>
      <c r="D2205" s="27">
        <f>A2205-B2205</f>
        <v>23</v>
      </c>
      <c r="E2205" s="27">
        <f>A2205-C2205</f>
        <v>24</v>
      </c>
      <c r="F2205" t="s">
        <v>919</v>
      </c>
      <c r="G2205">
        <v>25</v>
      </c>
      <c r="H2205" t="s">
        <v>30</v>
      </c>
      <c r="I2205" s="12" t="s">
        <v>158</v>
      </c>
      <c r="J2205" s="12" t="s">
        <v>158</v>
      </c>
      <c r="M2205">
        <v>1</v>
      </c>
      <c r="N2205">
        <v>1</v>
      </c>
      <c r="O2205" s="23">
        <v>15.874000000000001</v>
      </c>
      <c r="R2205" t="str">
        <f>IF(Q2205&gt;0,(P2205*(Q2205^2))*(3.14159/6),"")</f>
        <v/>
      </c>
      <c r="S2205" t="s">
        <v>24</v>
      </c>
      <c r="T2205" t="s">
        <v>65</v>
      </c>
      <c r="U2205" t="s">
        <v>26</v>
      </c>
      <c r="V2205" t="s">
        <v>178</v>
      </c>
      <c r="AA2205" s="12" t="s">
        <v>835</v>
      </c>
      <c r="AB2205" t="str">
        <f>IF(Q2205&gt;0,"yes","no")</f>
        <v>no</v>
      </c>
      <c r="AC2205" t="str">
        <f>IF(O2205&gt;0,"yes","no")</f>
        <v>yes</v>
      </c>
      <c r="AD2205" t="str">
        <f>IF(AH2205="hatch","yes","no")</f>
        <v>no</v>
      </c>
      <c r="AE2205" t="str">
        <f>IF(AH2205="swimup","yes","no")</f>
        <v>no</v>
      </c>
      <c r="AF2205" t="str">
        <f>IF(AH2205="respiration","yes","no")</f>
        <v>no</v>
      </c>
      <c r="AH2205" t="s">
        <v>29</v>
      </c>
      <c r="AI2205">
        <f>IF(O2205&gt;0,(IF(S2205="live",O2205*0.84,IF(S2205="dried.ethanol",O2205*0.8449+2.8227,O2205))),"")</f>
        <v>13.334160000000001</v>
      </c>
      <c r="AL2205" t="str">
        <f>IF(OR(AND(Q2205=Q2206,P2205&gt;0),AND(O2205&gt;0,O2205=O2206)),"duplicate","")</f>
        <v/>
      </c>
      <c r="AM2205" t="s">
        <v>827</v>
      </c>
      <c r="AN2205" t="s">
        <v>827</v>
      </c>
      <c r="AO2205" t="s">
        <v>826</v>
      </c>
      <c r="AP2205" t="s">
        <v>826</v>
      </c>
      <c r="AQ2205" t="s">
        <v>24</v>
      </c>
    </row>
    <row r="2206" spans="1:43" x14ac:dyDescent="0.2">
      <c r="A2206" s="28">
        <v>42924</v>
      </c>
      <c r="B2206" s="1">
        <v>42901</v>
      </c>
      <c r="C2206" s="1" t="str">
        <f>IF(F2206="Kup","6/13/2017",IF(F2206="Sag","6/14/2017",""))</f>
        <v>6/14/2017</v>
      </c>
      <c r="D2206" s="27">
        <f>A2206-B2206</f>
        <v>23</v>
      </c>
      <c r="E2206" s="27">
        <f>A2206-C2206</f>
        <v>24</v>
      </c>
      <c r="F2206" t="s">
        <v>919</v>
      </c>
      <c r="G2206">
        <v>25</v>
      </c>
      <c r="H2206" t="s">
        <v>30</v>
      </c>
      <c r="I2206" s="12" t="s">
        <v>158</v>
      </c>
      <c r="J2206" s="12" t="s">
        <v>158</v>
      </c>
      <c r="M2206">
        <v>2</v>
      </c>
      <c r="N2206">
        <v>28</v>
      </c>
      <c r="O2206" s="23">
        <v>17.55</v>
      </c>
      <c r="R2206" t="str">
        <f>IF(Q2206&gt;0,(P2206*(Q2206^2))*(3.14159/6),"")</f>
        <v/>
      </c>
      <c r="S2206" t="s">
        <v>24</v>
      </c>
      <c r="T2206" t="s">
        <v>65</v>
      </c>
      <c r="U2206" t="s">
        <v>26</v>
      </c>
      <c r="V2206" t="s">
        <v>178</v>
      </c>
      <c r="AA2206" s="12" t="s">
        <v>835</v>
      </c>
      <c r="AB2206" t="str">
        <f>IF(Q2206&gt;0,"yes","no")</f>
        <v>no</v>
      </c>
      <c r="AC2206" t="str">
        <f>IF(O2206&gt;0,"yes","no")</f>
        <v>yes</v>
      </c>
      <c r="AD2206" t="str">
        <f>IF(AH2206="hatch","yes","no")</f>
        <v>no</v>
      </c>
      <c r="AE2206" t="str">
        <f>IF(AH2206="swimup","yes","no")</f>
        <v>no</v>
      </c>
      <c r="AF2206" t="str">
        <f>IF(AH2206="respiration","yes","no")</f>
        <v>no</v>
      </c>
      <c r="AH2206" t="s">
        <v>29</v>
      </c>
      <c r="AI2206">
        <f>IF(O2206&gt;0,(IF(S2206="live",O2206*0.84,IF(S2206="dried.ethanol",O2206*0.8449+2.8227,O2206))),"")</f>
        <v>14.742000000000001</v>
      </c>
      <c r="AL2206" t="str">
        <f>IF(OR(AND(Q2206=Q2207,P2206&gt;0),AND(O2206&gt;0,O2206=O2207)),"duplicate","")</f>
        <v/>
      </c>
      <c r="AM2206" t="s">
        <v>827</v>
      </c>
      <c r="AN2206" t="s">
        <v>827</v>
      </c>
      <c r="AO2206" t="s">
        <v>826</v>
      </c>
      <c r="AP2206" t="s">
        <v>826</v>
      </c>
      <c r="AQ2206" t="s">
        <v>24</v>
      </c>
    </row>
    <row r="2207" spans="1:43" x14ac:dyDescent="0.2">
      <c r="A2207" s="28">
        <v>42924</v>
      </c>
      <c r="B2207" s="1">
        <v>42901</v>
      </c>
      <c r="C2207" s="1" t="str">
        <f>IF(F2207="Kup","6/13/2017",IF(F2207="Sag","6/14/2017",""))</f>
        <v>6/14/2017</v>
      </c>
      <c r="D2207" s="27">
        <f>A2207-B2207</f>
        <v>23</v>
      </c>
      <c r="E2207" s="27">
        <f>A2207-C2207</f>
        <v>24</v>
      </c>
      <c r="F2207" t="s">
        <v>919</v>
      </c>
      <c r="G2207">
        <v>25</v>
      </c>
      <c r="H2207" t="s">
        <v>30</v>
      </c>
      <c r="I2207" s="12" t="s">
        <v>158</v>
      </c>
      <c r="J2207" s="12" t="s">
        <v>158</v>
      </c>
      <c r="M2207">
        <v>2</v>
      </c>
      <c r="N2207">
        <v>2</v>
      </c>
      <c r="O2207" s="23">
        <v>15.999000000000001</v>
      </c>
      <c r="R2207" t="str">
        <f>IF(Q2207&gt;0,(P2207*(Q2207^2))*(3.14159/6),"")</f>
        <v/>
      </c>
      <c r="S2207" t="s">
        <v>24</v>
      </c>
      <c r="T2207" t="s">
        <v>65</v>
      </c>
      <c r="U2207" t="s">
        <v>26</v>
      </c>
      <c r="V2207" t="s">
        <v>178</v>
      </c>
      <c r="AA2207" s="12" t="s">
        <v>835</v>
      </c>
      <c r="AB2207" t="str">
        <f>IF(Q2207&gt;0,"yes","no")</f>
        <v>no</v>
      </c>
      <c r="AC2207" t="str">
        <f>IF(O2207&gt;0,"yes","no")</f>
        <v>yes</v>
      </c>
      <c r="AD2207" t="str">
        <f>IF(AH2207="hatch","yes","no")</f>
        <v>no</v>
      </c>
      <c r="AE2207" t="str">
        <f>IF(AH2207="swimup","yes","no")</f>
        <v>no</v>
      </c>
      <c r="AF2207" t="str">
        <f>IF(AH2207="respiration","yes","no")</f>
        <v>no</v>
      </c>
      <c r="AH2207" t="s">
        <v>29</v>
      </c>
      <c r="AI2207">
        <f>IF(O2207&gt;0,(IF(S2207="live",O2207*0.84,IF(S2207="dried.ethanol",O2207*0.8449+2.8227,O2207))),"")</f>
        <v>13.439159999999999</v>
      </c>
      <c r="AL2207" t="str">
        <f>IF(OR(AND(Q2207=Q2208,P2207&gt;0),AND(O2207&gt;0,O2207=O2208)),"duplicate","")</f>
        <v/>
      </c>
      <c r="AM2207" t="s">
        <v>827</v>
      </c>
      <c r="AN2207" t="s">
        <v>827</v>
      </c>
      <c r="AO2207" t="s">
        <v>826</v>
      </c>
      <c r="AP2207" t="s">
        <v>826</v>
      </c>
      <c r="AQ2207" t="s">
        <v>24</v>
      </c>
    </row>
    <row r="2208" spans="1:43" x14ac:dyDescent="0.2">
      <c r="A2208" s="28">
        <v>42924</v>
      </c>
      <c r="B2208" s="1">
        <v>42901</v>
      </c>
      <c r="C2208" s="1" t="str">
        <f>IF(F2208="Kup","6/13/2017",IF(F2208="Sag","6/14/2017",""))</f>
        <v>6/14/2017</v>
      </c>
      <c r="D2208" s="27">
        <f>A2208-B2208</f>
        <v>23</v>
      </c>
      <c r="E2208" s="27">
        <f>A2208-C2208</f>
        <v>24</v>
      </c>
      <c r="F2208" t="s">
        <v>919</v>
      </c>
      <c r="G2208">
        <v>25</v>
      </c>
      <c r="H2208" t="s">
        <v>30</v>
      </c>
      <c r="I2208" s="12" t="s">
        <v>158</v>
      </c>
      <c r="J2208" s="12" t="s">
        <v>158</v>
      </c>
      <c r="M2208">
        <v>3</v>
      </c>
      <c r="N2208">
        <v>29</v>
      </c>
      <c r="O2208" s="23">
        <v>15.45</v>
      </c>
      <c r="R2208" t="str">
        <f>IF(Q2208&gt;0,(P2208*(Q2208^2))*(3.14159/6),"")</f>
        <v/>
      </c>
      <c r="S2208" t="s">
        <v>24</v>
      </c>
      <c r="T2208" t="s">
        <v>65</v>
      </c>
      <c r="U2208" t="s">
        <v>26</v>
      </c>
      <c r="V2208" t="s">
        <v>178</v>
      </c>
      <c r="AA2208" s="12" t="s">
        <v>835</v>
      </c>
      <c r="AB2208" t="str">
        <f>IF(Q2208&gt;0,"yes","no")</f>
        <v>no</v>
      </c>
      <c r="AC2208" t="str">
        <f>IF(O2208&gt;0,"yes","no")</f>
        <v>yes</v>
      </c>
      <c r="AD2208" t="str">
        <f>IF(AH2208="hatch","yes","no")</f>
        <v>no</v>
      </c>
      <c r="AE2208" t="str">
        <f>IF(AH2208="swimup","yes","no")</f>
        <v>no</v>
      </c>
      <c r="AF2208" t="str">
        <f>IF(AH2208="respiration","yes","no")</f>
        <v>no</v>
      </c>
      <c r="AH2208" t="s">
        <v>29</v>
      </c>
      <c r="AI2208">
        <f>IF(O2208&gt;0,(IF(S2208="live",O2208*0.84,IF(S2208="dried.ethanol",O2208*0.8449+2.8227,O2208))),"")</f>
        <v>12.978</v>
      </c>
      <c r="AL2208" t="str">
        <f>IF(OR(AND(Q2208=Q2209,P2208&gt;0),AND(O2208&gt;0,O2208=O2209)),"duplicate","")</f>
        <v/>
      </c>
      <c r="AM2208" t="s">
        <v>827</v>
      </c>
      <c r="AN2208" t="s">
        <v>827</v>
      </c>
      <c r="AO2208" t="s">
        <v>826</v>
      </c>
      <c r="AP2208" t="s">
        <v>826</v>
      </c>
      <c r="AQ2208" t="s">
        <v>24</v>
      </c>
    </row>
    <row r="2209" spans="1:43" x14ac:dyDescent="0.2">
      <c r="A2209" s="28">
        <v>42924</v>
      </c>
      <c r="B2209" s="1">
        <v>42901</v>
      </c>
      <c r="C2209" s="1" t="str">
        <f>IF(F2209="Kup","6/13/2017",IF(F2209="Sag","6/14/2017",""))</f>
        <v>6/14/2017</v>
      </c>
      <c r="D2209" s="27">
        <f>A2209-B2209</f>
        <v>23</v>
      </c>
      <c r="E2209" s="27">
        <f>A2209-C2209</f>
        <v>24</v>
      </c>
      <c r="F2209" t="s">
        <v>919</v>
      </c>
      <c r="G2209">
        <v>25</v>
      </c>
      <c r="H2209" t="s">
        <v>30</v>
      </c>
      <c r="I2209" s="12" t="s">
        <v>158</v>
      </c>
      <c r="J2209" s="12" t="s">
        <v>158</v>
      </c>
      <c r="M2209">
        <v>3</v>
      </c>
      <c r="N2209">
        <v>3</v>
      </c>
      <c r="O2209" s="23">
        <v>18.02</v>
      </c>
      <c r="R2209" t="str">
        <f>IF(Q2209&gt;0,(P2209*(Q2209^2))*(3.14159/6),"")</f>
        <v/>
      </c>
      <c r="S2209" t="s">
        <v>24</v>
      </c>
      <c r="T2209" t="s">
        <v>65</v>
      </c>
      <c r="U2209" t="s">
        <v>26</v>
      </c>
      <c r="V2209" t="s">
        <v>178</v>
      </c>
      <c r="AA2209" s="12" t="s">
        <v>835</v>
      </c>
      <c r="AB2209" t="str">
        <f>IF(Q2209&gt;0,"yes","no")</f>
        <v>no</v>
      </c>
      <c r="AC2209" t="str">
        <f>IF(O2209&gt;0,"yes","no")</f>
        <v>yes</v>
      </c>
      <c r="AD2209" t="str">
        <f>IF(AH2209="hatch","yes","no")</f>
        <v>no</v>
      </c>
      <c r="AE2209" t="str">
        <f>IF(AH2209="swimup","yes","no")</f>
        <v>no</v>
      </c>
      <c r="AF2209" t="str">
        <f>IF(AH2209="respiration","yes","no")</f>
        <v>no</v>
      </c>
      <c r="AH2209" t="s">
        <v>29</v>
      </c>
      <c r="AI2209">
        <f>IF(O2209&gt;0,(IF(S2209="live",O2209*0.84,IF(S2209="dried.ethanol",O2209*0.8449+2.8227,O2209))),"")</f>
        <v>15.136799999999999</v>
      </c>
      <c r="AL2209" t="str">
        <f>IF(OR(AND(Q2209=Q2210,P2209&gt;0),AND(O2209&gt;0,O2209=O2210)),"duplicate","")</f>
        <v/>
      </c>
      <c r="AM2209" t="s">
        <v>827</v>
      </c>
      <c r="AN2209" t="s">
        <v>827</v>
      </c>
      <c r="AO2209" t="s">
        <v>826</v>
      </c>
      <c r="AP2209" t="s">
        <v>826</v>
      </c>
      <c r="AQ2209" t="s">
        <v>24</v>
      </c>
    </row>
    <row r="2210" spans="1:43" x14ac:dyDescent="0.2">
      <c r="A2210" s="28">
        <v>42924</v>
      </c>
      <c r="B2210" s="1">
        <v>42901</v>
      </c>
      <c r="C2210" s="1" t="str">
        <f>IF(F2210="Kup","6/13/2017",IF(F2210="Sag","6/14/2017",""))</f>
        <v>6/14/2017</v>
      </c>
      <c r="D2210" s="27">
        <f>A2210-B2210</f>
        <v>23</v>
      </c>
      <c r="E2210" s="27">
        <f>A2210-C2210</f>
        <v>24</v>
      </c>
      <c r="F2210" t="s">
        <v>919</v>
      </c>
      <c r="G2210">
        <v>25</v>
      </c>
      <c r="H2210" t="s">
        <v>30</v>
      </c>
      <c r="I2210" s="12" t="s">
        <v>158</v>
      </c>
      <c r="J2210" s="12" t="s">
        <v>158</v>
      </c>
      <c r="M2210">
        <v>4</v>
      </c>
      <c r="N2210">
        <v>30</v>
      </c>
      <c r="O2210" s="23">
        <v>15.49</v>
      </c>
      <c r="R2210" t="str">
        <f>IF(Q2210&gt;0,(P2210*(Q2210^2))*(3.14159/6),"")</f>
        <v/>
      </c>
      <c r="S2210" t="s">
        <v>24</v>
      </c>
      <c r="T2210" t="s">
        <v>65</v>
      </c>
      <c r="U2210" t="s">
        <v>26</v>
      </c>
      <c r="V2210" t="s">
        <v>178</v>
      </c>
      <c r="AA2210" s="12" t="s">
        <v>835</v>
      </c>
      <c r="AB2210" t="str">
        <f>IF(Q2210&gt;0,"yes","no")</f>
        <v>no</v>
      </c>
      <c r="AC2210" t="str">
        <f>IF(O2210&gt;0,"yes","no")</f>
        <v>yes</v>
      </c>
      <c r="AD2210" t="str">
        <f>IF(AH2210="hatch","yes","no")</f>
        <v>no</v>
      </c>
      <c r="AE2210" t="str">
        <f>IF(AH2210="swimup","yes","no")</f>
        <v>no</v>
      </c>
      <c r="AF2210" t="str">
        <f>IF(AH2210="respiration","yes","no")</f>
        <v>no</v>
      </c>
      <c r="AH2210" t="s">
        <v>29</v>
      </c>
      <c r="AI2210">
        <f>IF(O2210&gt;0,(IF(S2210="live",O2210*0.84,IF(S2210="dried.ethanol",O2210*0.8449+2.8227,O2210))),"")</f>
        <v>13.0116</v>
      </c>
      <c r="AL2210" t="str">
        <f>IF(OR(AND(Q2210=Q2211,P2210&gt;0),AND(O2210&gt;0,O2210=O2211)),"duplicate","")</f>
        <v/>
      </c>
      <c r="AM2210" t="s">
        <v>827</v>
      </c>
      <c r="AN2210" t="s">
        <v>827</v>
      </c>
      <c r="AO2210" t="s">
        <v>826</v>
      </c>
      <c r="AP2210" t="s">
        <v>826</v>
      </c>
      <c r="AQ2210" t="s">
        <v>24</v>
      </c>
    </row>
    <row r="2211" spans="1:43" x14ac:dyDescent="0.2">
      <c r="A2211" s="28">
        <v>42924</v>
      </c>
      <c r="B2211" s="1">
        <v>42901</v>
      </c>
      <c r="C2211" s="1" t="str">
        <f>IF(F2211="Kup","6/13/2017",IF(F2211="Sag","6/14/2017",""))</f>
        <v>6/14/2017</v>
      </c>
      <c r="D2211" s="27">
        <f>A2211-B2211</f>
        <v>23</v>
      </c>
      <c r="E2211" s="27">
        <f>A2211-C2211</f>
        <v>24</v>
      </c>
      <c r="F2211" t="s">
        <v>919</v>
      </c>
      <c r="G2211">
        <v>25</v>
      </c>
      <c r="H2211" t="s">
        <v>30</v>
      </c>
      <c r="I2211" s="12" t="s">
        <v>158</v>
      </c>
      <c r="J2211" s="12" t="s">
        <v>158</v>
      </c>
      <c r="M2211">
        <v>4</v>
      </c>
      <c r="N2211">
        <v>4</v>
      </c>
      <c r="O2211" s="23">
        <v>15.648</v>
      </c>
      <c r="R2211" t="str">
        <f>IF(Q2211&gt;0,(P2211*(Q2211^2))*(3.14159/6),"")</f>
        <v/>
      </c>
      <c r="S2211" t="s">
        <v>24</v>
      </c>
      <c r="T2211" t="s">
        <v>65</v>
      </c>
      <c r="U2211" t="s">
        <v>26</v>
      </c>
      <c r="V2211" t="s">
        <v>178</v>
      </c>
      <c r="AA2211" s="12" t="s">
        <v>835</v>
      </c>
      <c r="AB2211" t="str">
        <f>IF(Q2211&gt;0,"yes","no")</f>
        <v>no</v>
      </c>
      <c r="AC2211" t="str">
        <f>IF(O2211&gt;0,"yes","no")</f>
        <v>yes</v>
      </c>
      <c r="AD2211" t="str">
        <f>IF(AH2211="hatch","yes","no")</f>
        <v>no</v>
      </c>
      <c r="AE2211" t="str">
        <f>IF(AH2211="swimup","yes","no")</f>
        <v>no</v>
      </c>
      <c r="AF2211" t="str">
        <f>IF(AH2211="respiration","yes","no")</f>
        <v>no</v>
      </c>
      <c r="AH2211" t="s">
        <v>29</v>
      </c>
      <c r="AI2211">
        <f>IF(O2211&gt;0,(IF(S2211="live",O2211*0.84,IF(S2211="dried.ethanol",O2211*0.8449+2.8227,O2211))),"")</f>
        <v>13.144319999999999</v>
      </c>
      <c r="AL2211" t="str">
        <f>IF(OR(AND(Q2211=Q2212,P2211&gt;0),AND(O2211&gt;0,O2211=O2212)),"duplicate","")</f>
        <v/>
      </c>
      <c r="AM2211" t="s">
        <v>827</v>
      </c>
      <c r="AN2211" t="s">
        <v>827</v>
      </c>
      <c r="AO2211" t="s">
        <v>826</v>
      </c>
      <c r="AP2211" t="s">
        <v>826</v>
      </c>
      <c r="AQ2211" t="s">
        <v>24</v>
      </c>
    </row>
    <row r="2212" spans="1:43" x14ac:dyDescent="0.2">
      <c r="A2212" s="28">
        <v>42924</v>
      </c>
      <c r="B2212" s="1">
        <v>42901</v>
      </c>
      <c r="C2212" s="1" t="str">
        <f>IF(F2212="Kup","6/13/2017",IF(F2212="Sag","6/14/2017",""))</f>
        <v>6/14/2017</v>
      </c>
      <c r="D2212" s="27">
        <f>A2212-B2212</f>
        <v>23</v>
      </c>
      <c r="E2212" s="27">
        <f>A2212-C2212</f>
        <v>24</v>
      </c>
      <c r="F2212" t="s">
        <v>919</v>
      </c>
      <c r="G2212">
        <v>25</v>
      </c>
      <c r="H2212" t="s">
        <v>30</v>
      </c>
      <c r="I2212" s="12" t="s">
        <v>158</v>
      </c>
      <c r="J2212" s="12" t="s">
        <v>158</v>
      </c>
      <c r="M2212">
        <v>5</v>
      </c>
      <c r="N2212">
        <v>31</v>
      </c>
      <c r="O2212" s="23">
        <v>15.86</v>
      </c>
      <c r="R2212" t="str">
        <f>IF(Q2212&gt;0,(P2212*(Q2212^2))*(3.14159/6),"")</f>
        <v/>
      </c>
      <c r="S2212" t="s">
        <v>24</v>
      </c>
      <c r="T2212" t="s">
        <v>65</v>
      </c>
      <c r="U2212" t="s">
        <v>26</v>
      </c>
      <c r="V2212" t="s">
        <v>178</v>
      </c>
      <c r="AA2212" s="12" t="s">
        <v>835</v>
      </c>
      <c r="AB2212" t="str">
        <f>IF(Q2212&gt;0,"yes","no")</f>
        <v>no</v>
      </c>
      <c r="AC2212" t="str">
        <f>IF(O2212&gt;0,"yes","no")</f>
        <v>yes</v>
      </c>
      <c r="AD2212" t="str">
        <f>IF(AH2212="hatch","yes","no")</f>
        <v>no</v>
      </c>
      <c r="AE2212" t="str">
        <f>IF(AH2212="swimup","yes","no")</f>
        <v>no</v>
      </c>
      <c r="AF2212" t="str">
        <f>IF(AH2212="respiration","yes","no")</f>
        <v>no</v>
      </c>
      <c r="AH2212" t="s">
        <v>29</v>
      </c>
      <c r="AI2212">
        <f>IF(O2212&gt;0,(IF(S2212="live",O2212*0.84,IF(S2212="dried.ethanol",O2212*0.8449+2.8227,O2212))),"")</f>
        <v>13.322399999999998</v>
      </c>
      <c r="AL2212" t="str">
        <f>IF(OR(AND(Q2212=Q2213,P2212&gt;0),AND(O2212&gt;0,O2212=O2213)),"duplicate","")</f>
        <v/>
      </c>
      <c r="AM2212" t="s">
        <v>827</v>
      </c>
      <c r="AN2212" t="s">
        <v>827</v>
      </c>
      <c r="AO2212" t="s">
        <v>826</v>
      </c>
      <c r="AP2212" t="s">
        <v>826</v>
      </c>
      <c r="AQ2212" t="s">
        <v>24</v>
      </c>
    </row>
    <row r="2213" spans="1:43" x14ac:dyDescent="0.2">
      <c r="A2213" s="28">
        <v>42924</v>
      </c>
      <c r="B2213" s="1">
        <v>42901</v>
      </c>
      <c r="C2213" s="1" t="str">
        <f>IF(F2213="Kup","6/13/2017",IF(F2213="Sag","6/14/2017",""))</f>
        <v>6/14/2017</v>
      </c>
      <c r="D2213" s="27">
        <f>A2213-B2213</f>
        <v>23</v>
      </c>
      <c r="E2213" s="27">
        <f>A2213-C2213</f>
        <v>24</v>
      </c>
      <c r="F2213" t="s">
        <v>919</v>
      </c>
      <c r="G2213">
        <v>25</v>
      </c>
      <c r="H2213" t="s">
        <v>30</v>
      </c>
      <c r="I2213" s="12" t="s">
        <v>158</v>
      </c>
      <c r="J2213" s="12" t="s">
        <v>158</v>
      </c>
      <c r="M2213">
        <v>5</v>
      </c>
      <c r="N2213">
        <v>5</v>
      </c>
      <c r="O2213" s="23">
        <v>15.904999999999999</v>
      </c>
      <c r="R2213" t="str">
        <f>IF(Q2213&gt;0,(P2213*(Q2213^2))*(3.14159/6),"")</f>
        <v/>
      </c>
      <c r="S2213" t="s">
        <v>24</v>
      </c>
      <c r="T2213" t="s">
        <v>65</v>
      </c>
      <c r="U2213" t="s">
        <v>26</v>
      </c>
      <c r="V2213" t="s">
        <v>178</v>
      </c>
      <c r="AA2213" s="12" t="s">
        <v>835</v>
      </c>
      <c r="AB2213" t="str">
        <f>IF(Q2213&gt;0,"yes","no")</f>
        <v>no</v>
      </c>
      <c r="AC2213" t="str">
        <f>IF(O2213&gt;0,"yes","no")</f>
        <v>yes</v>
      </c>
      <c r="AD2213" t="str">
        <f>IF(AH2213="hatch","yes","no")</f>
        <v>no</v>
      </c>
      <c r="AE2213" t="str">
        <f>IF(AH2213="swimup","yes","no")</f>
        <v>no</v>
      </c>
      <c r="AF2213" t="str">
        <f>IF(AH2213="respiration","yes","no")</f>
        <v>no</v>
      </c>
      <c r="AH2213" t="s">
        <v>29</v>
      </c>
      <c r="AI2213">
        <f>IF(O2213&gt;0,(IF(S2213="live",O2213*0.84,IF(S2213="dried.ethanol",O2213*0.8449+2.8227,O2213))),"")</f>
        <v>13.360199999999999</v>
      </c>
      <c r="AL2213" t="str">
        <f>IF(OR(AND(Q2213=Q2214,P2213&gt;0),AND(O2213&gt;0,O2213=O2214)),"duplicate","")</f>
        <v/>
      </c>
      <c r="AM2213" t="s">
        <v>827</v>
      </c>
      <c r="AN2213" t="s">
        <v>827</v>
      </c>
      <c r="AO2213" t="s">
        <v>826</v>
      </c>
      <c r="AP2213" t="s">
        <v>826</v>
      </c>
      <c r="AQ2213" t="s">
        <v>24</v>
      </c>
    </row>
    <row r="2214" spans="1:43" x14ac:dyDescent="0.2">
      <c r="A2214" s="28">
        <v>42924</v>
      </c>
      <c r="B2214" s="1" t="s">
        <v>826</v>
      </c>
      <c r="C2214" s="1" t="str">
        <f>IF(F2214="Kup","6/13/2017",IF(F2214="Sag","6/14/2017",""))</f>
        <v/>
      </c>
      <c r="D2214" s="27" t="e">
        <f>A2214-B2214</f>
        <v>#VALUE!</v>
      </c>
      <c r="E2214" s="27" t="e">
        <f>A2214-C2214</f>
        <v>#VALUE!</v>
      </c>
      <c r="F2214" t="s">
        <v>193</v>
      </c>
      <c r="G2214">
        <v>25</v>
      </c>
      <c r="H2214" t="s">
        <v>30</v>
      </c>
      <c r="I2214" s="12" t="s">
        <v>194</v>
      </c>
      <c r="J2214" s="12" t="s">
        <v>194</v>
      </c>
      <c r="M2214">
        <v>1</v>
      </c>
      <c r="N2214">
        <v>147</v>
      </c>
      <c r="O2214" s="23">
        <v>24.927</v>
      </c>
      <c r="R2214" t="str">
        <f>IF(Q2214&gt;0,(P2214*(Q2214^2))*(3.14159/6),"")</f>
        <v/>
      </c>
      <c r="S2214" t="s">
        <v>24</v>
      </c>
      <c r="T2214" t="s">
        <v>65</v>
      </c>
      <c r="U2214" t="s">
        <v>26</v>
      </c>
      <c r="V2214" t="s">
        <v>206</v>
      </c>
      <c r="W2214" t="s">
        <v>207</v>
      </c>
      <c r="AA2214" s="12" t="s">
        <v>835</v>
      </c>
      <c r="AB2214" t="str">
        <f>IF(Q2214&gt;0,"yes","no")</f>
        <v>no</v>
      </c>
      <c r="AC2214" t="str">
        <f>IF(O2214&gt;0,"yes","no")</f>
        <v>yes</v>
      </c>
      <c r="AD2214" t="str">
        <f>IF(AH2214="hatch","yes","no")</f>
        <v>no</v>
      </c>
      <c r="AE2214" t="str">
        <f>IF(AH2214="swimup","yes","no")</f>
        <v>no</v>
      </c>
      <c r="AF2214" t="str">
        <f>IF(AH2214="respiration","yes","no")</f>
        <v>no</v>
      </c>
      <c r="AH2214" t="s">
        <v>29</v>
      </c>
      <c r="AI2214">
        <f>IF(O2214&gt;0,(IF(S2214="live",O2214*0.84,IF(S2214="dried.ethanol",O2214*0.8449+2.8227,O2214))),"")</f>
        <v>20.938679999999998</v>
      </c>
      <c r="AL2214" t="str">
        <f>IF(OR(AND(Q2214=Q2215,P2214&gt;0),AND(O2214&gt;0,O2214=O2215)),"duplicate","")</f>
        <v/>
      </c>
      <c r="AM2214" t="s">
        <v>827</v>
      </c>
      <c r="AN2214" t="s">
        <v>827</v>
      </c>
      <c r="AO2214" t="s">
        <v>826</v>
      </c>
      <c r="AP2214" t="s">
        <v>826</v>
      </c>
      <c r="AQ2214" t="s">
        <v>24</v>
      </c>
    </row>
    <row r="2215" spans="1:43" x14ac:dyDescent="0.2">
      <c r="A2215" s="28">
        <v>42924</v>
      </c>
      <c r="B2215" s="1" t="s">
        <v>826</v>
      </c>
      <c r="C2215" s="1" t="str">
        <f>IF(F2215="Kup","6/13/2017",IF(F2215="Sag","6/14/2017",""))</f>
        <v/>
      </c>
      <c r="D2215" s="27" t="e">
        <f>A2215-B2215</f>
        <v>#VALUE!</v>
      </c>
      <c r="E2215" s="27" t="e">
        <f>A2215-C2215</f>
        <v>#VALUE!</v>
      </c>
      <c r="F2215" t="s">
        <v>193</v>
      </c>
      <c r="G2215">
        <v>25</v>
      </c>
      <c r="H2215" t="s">
        <v>30</v>
      </c>
      <c r="I2215" s="12" t="s">
        <v>194</v>
      </c>
      <c r="J2215" s="12" t="s">
        <v>194</v>
      </c>
      <c r="M2215">
        <v>2</v>
      </c>
      <c r="N2215">
        <v>148</v>
      </c>
      <c r="O2215" s="23">
        <v>26.507000000000001</v>
      </c>
      <c r="R2215" t="str">
        <f>IF(Q2215&gt;0,(P2215*(Q2215^2))*(3.14159/6),"")</f>
        <v/>
      </c>
      <c r="S2215" t="s">
        <v>24</v>
      </c>
      <c r="T2215" t="s">
        <v>65</v>
      </c>
      <c r="U2215" t="s">
        <v>26</v>
      </c>
      <c r="V2215" t="s">
        <v>206</v>
      </c>
      <c r="W2215" t="s">
        <v>207</v>
      </c>
      <c r="AA2215" s="12" t="s">
        <v>835</v>
      </c>
      <c r="AB2215" t="str">
        <f>IF(Q2215&gt;0,"yes","no")</f>
        <v>no</v>
      </c>
      <c r="AC2215" t="str">
        <f>IF(O2215&gt;0,"yes","no")</f>
        <v>yes</v>
      </c>
      <c r="AD2215" t="str">
        <f>IF(AH2215="hatch","yes","no")</f>
        <v>no</v>
      </c>
      <c r="AE2215" t="str">
        <f>IF(AH2215="swimup","yes","no")</f>
        <v>no</v>
      </c>
      <c r="AF2215" t="str">
        <f>IF(AH2215="respiration","yes","no")</f>
        <v>no</v>
      </c>
      <c r="AH2215" t="s">
        <v>29</v>
      </c>
      <c r="AI2215">
        <f>IF(O2215&gt;0,(IF(S2215="live",O2215*0.84,IF(S2215="dried.ethanol",O2215*0.8449+2.8227,O2215))),"")</f>
        <v>22.265879999999999</v>
      </c>
      <c r="AL2215" t="str">
        <f>IF(OR(AND(Q2215=Q2216,P2215&gt;0),AND(O2215&gt;0,O2215=O2216)),"duplicate","")</f>
        <v/>
      </c>
      <c r="AM2215" t="s">
        <v>827</v>
      </c>
      <c r="AN2215" t="s">
        <v>827</v>
      </c>
      <c r="AO2215" t="s">
        <v>826</v>
      </c>
      <c r="AP2215" t="s">
        <v>826</v>
      </c>
      <c r="AQ2215" t="s">
        <v>24</v>
      </c>
    </row>
    <row r="2216" spans="1:43" x14ac:dyDescent="0.2">
      <c r="A2216" s="28">
        <v>42924</v>
      </c>
      <c r="B2216" s="1" t="s">
        <v>826</v>
      </c>
      <c r="C2216" s="1" t="str">
        <f>IF(F2216="Kup","6/13/2017",IF(F2216="Sag","6/14/2017",""))</f>
        <v/>
      </c>
      <c r="D2216" s="27" t="e">
        <f>A2216-B2216</f>
        <v>#VALUE!</v>
      </c>
      <c r="E2216" s="27" t="e">
        <f>A2216-C2216</f>
        <v>#VALUE!</v>
      </c>
      <c r="F2216" t="s">
        <v>193</v>
      </c>
      <c r="G2216">
        <v>25</v>
      </c>
      <c r="H2216" t="s">
        <v>30</v>
      </c>
      <c r="I2216" s="12" t="s">
        <v>194</v>
      </c>
      <c r="J2216" s="12" t="s">
        <v>194</v>
      </c>
      <c r="M2216">
        <v>3</v>
      </c>
      <c r="N2216">
        <v>149</v>
      </c>
      <c r="O2216" s="23">
        <v>26.55</v>
      </c>
      <c r="R2216" t="str">
        <f>IF(Q2216&gt;0,(P2216*(Q2216^2))*(3.14159/6),"")</f>
        <v/>
      </c>
      <c r="S2216" t="s">
        <v>24</v>
      </c>
      <c r="T2216" t="s">
        <v>65</v>
      </c>
      <c r="U2216" t="s">
        <v>26</v>
      </c>
      <c r="V2216" t="s">
        <v>206</v>
      </c>
      <c r="W2216" t="s">
        <v>207</v>
      </c>
      <c r="AA2216" s="12" t="s">
        <v>835</v>
      </c>
      <c r="AB2216" t="str">
        <f>IF(Q2216&gt;0,"yes","no")</f>
        <v>no</v>
      </c>
      <c r="AC2216" t="str">
        <f>IF(O2216&gt;0,"yes","no")</f>
        <v>yes</v>
      </c>
      <c r="AD2216" t="str">
        <f>IF(AH2216="hatch","yes","no")</f>
        <v>no</v>
      </c>
      <c r="AE2216" t="str">
        <f>IF(AH2216="swimup","yes","no")</f>
        <v>no</v>
      </c>
      <c r="AF2216" t="str">
        <f>IF(AH2216="respiration","yes","no")</f>
        <v>no</v>
      </c>
      <c r="AH2216" t="s">
        <v>29</v>
      </c>
      <c r="AI2216">
        <f>IF(O2216&gt;0,(IF(S2216="live",O2216*0.84,IF(S2216="dried.ethanol",O2216*0.8449+2.8227,O2216))),"")</f>
        <v>22.302</v>
      </c>
      <c r="AL2216" t="str">
        <f>IF(OR(AND(Q2216=Q2217,P2216&gt;0),AND(O2216&gt;0,O2216=O2217)),"duplicate","")</f>
        <v/>
      </c>
      <c r="AM2216" t="s">
        <v>827</v>
      </c>
      <c r="AN2216" t="s">
        <v>827</v>
      </c>
      <c r="AO2216" t="s">
        <v>826</v>
      </c>
      <c r="AP2216" t="s">
        <v>826</v>
      </c>
      <c r="AQ2216" t="s">
        <v>24</v>
      </c>
    </row>
    <row r="2217" spans="1:43" x14ac:dyDescent="0.2">
      <c r="A2217" s="28">
        <v>42924</v>
      </c>
      <c r="B2217" s="1" t="s">
        <v>826</v>
      </c>
      <c r="C2217" s="1" t="str">
        <f>IF(F2217="Kup","6/13/2017",IF(F2217="Sag","6/14/2017",""))</f>
        <v/>
      </c>
      <c r="D2217" s="27" t="e">
        <f>A2217-B2217</f>
        <v>#VALUE!</v>
      </c>
      <c r="E2217" s="27" t="e">
        <f>A2217-C2217</f>
        <v>#VALUE!</v>
      </c>
      <c r="F2217" t="s">
        <v>193</v>
      </c>
      <c r="G2217">
        <v>25</v>
      </c>
      <c r="H2217" t="s">
        <v>30</v>
      </c>
      <c r="I2217" s="12" t="s">
        <v>194</v>
      </c>
      <c r="J2217" s="12" t="s">
        <v>194</v>
      </c>
      <c r="M2217">
        <v>4</v>
      </c>
      <c r="N2217">
        <v>150</v>
      </c>
      <c r="O2217" s="23">
        <v>27.74</v>
      </c>
      <c r="R2217" t="str">
        <f>IF(Q2217&gt;0,(P2217*(Q2217^2))*(3.14159/6),"")</f>
        <v/>
      </c>
      <c r="S2217" t="s">
        <v>24</v>
      </c>
      <c r="T2217" t="s">
        <v>65</v>
      </c>
      <c r="U2217" t="s">
        <v>26</v>
      </c>
      <c r="V2217" t="s">
        <v>206</v>
      </c>
      <c r="W2217" t="s">
        <v>207</v>
      </c>
      <c r="AA2217" s="12" t="s">
        <v>835</v>
      </c>
      <c r="AB2217" t="str">
        <f>IF(Q2217&gt;0,"yes","no")</f>
        <v>no</v>
      </c>
      <c r="AC2217" t="str">
        <f>IF(O2217&gt;0,"yes","no")</f>
        <v>yes</v>
      </c>
      <c r="AD2217" t="str">
        <f>IF(AH2217="hatch","yes","no")</f>
        <v>no</v>
      </c>
      <c r="AE2217" t="str">
        <f>IF(AH2217="swimup","yes","no")</f>
        <v>no</v>
      </c>
      <c r="AF2217" t="str">
        <f>IF(AH2217="respiration","yes","no")</f>
        <v>no</v>
      </c>
      <c r="AH2217" t="s">
        <v>29</v>
      </c>
      <c r="AI2217">
        <f>IF(O2217&gt;0,(IF(S2217="live",O2217*0.84,IF(S2217="dried.ethanol",O2217*0.8449+2.8227,O2217))),"")</f>
        <v>23.301599999999997</v>
      </c>
      <c r="AL2217" t="str">
        <f>IF(OR(AND(Q2217=Q2218,P2217&gt;0),AND(O2217&gt;0,O2217=O2218)),"duplicate","")</f>
        <v/>
      </c>
      <c r="AM2217" t="s">
        <v>827</v>
      </c>
      <c r="AN2217" t="s">
        <v>827</v>
      </c>
      <c r="AO2217" t="s">
        <v>826</v>
      </c>
      <c r="AP2217" t="s">
        <v>826</v>
      </c>
      <c r="AQ2217" t="s">
        <v>24</v>
      </c>
    </row>
    <row r="2218" spans="1:43" x14ac:dyDescent="0.2">
      <c r="A2218" s="28">
        <v>42924</v>
      </c>
      <c r="B2218" s="1" t="s">
        <v>826</v>
      </c>
      <c r="C2218" s="1" t="str">
        <f>IF(F2218="Kup","6/13/2017",IF(F2218="Sag","6/14/2017",""))</f>
        <v/>
      </c>
      <c r="D2218" s="27" t="e">
        <f>A2218-B2218</f>
        <v>#VALUE!</v>
      </c>
      <c r="E2218" s="27" t="e">
        <f>A2218-C2218</f>
        <v>#VALUE!</v>
      </c>
      <c r="F2218" t="s">
        <v>193</v>
      </c>
      <c r="G2218">
        <v>25</v>
      </c>
      <c r="H2218" t="s">
        <v>30</v>
      </c>
      <c r="I2218" s="12" t="s">
        <v>194</v>
      </c>
      <c r="J2218" s="12" t="s">
        <v>194</v>
      </c>
      <c r="M2218">
        <v>5</v>
      </c>
      <c r="N2218">
        <v>151</v>
      </c>
      <c r="O2218" s="23">
        <v>24.256</v>
      </c>
      <c r="R2218" t="str">
        <f>IF(Q2218&gt;0,(P2218*(Q2218^2))*(3.14159/6),"")</f>
        <v/>
      </c>
      <c r="S2218" t="s">
        <v>24</v>
      </c>
      <c r="T2218" t="s">
        <v>65</v>
      </c>
      <c r="U2218" t="s">
        <v>26</v>
      </c>
      <c r="V2218" t="s">
        <v>206</v>
      </c>
      <c r="W2218" t="s">
        <v>207</v>
      </c>
      <c r="AA2218" s="12" t="s">
        <v>835</v>
      </c>
      <c r="AB2218" t="str">
        <f>IF(Q2218&gt;0,"yes","no")</f>
        <v>no</v>
      </c>
      <c r="AC2218" t="str">
        <f>IF(O2218&gt;0,"yes","no")</f>
        <v>yes</v>
      </c>
      <c r="AD2218" t="str">
        <f>IF(AH2218="hatch","yes","no")</f>
        <v>no</v>
      </c>
      <c r="AE2218" t="str">
        <f>IF(AH2218="swimup","yes","no")</f>
        <v>no</v>
      </c>
      <c r="AF2218" t="str">
        <f>IF(AH2218="respiration","yes","no")</f>
        <v>no</v>
      </c>
      <c r="AH2218" t="s">
        <v>29</v>
      </c>
      <c r="AI2218">
        <f>IF(O2218&gt;0,(IF(S2218="live",O2218*0.84,IF(S2218="dried.ethanol",O2218*0.8449+2.8227,O2218))),"")</f>
        <v>20.375039999999998</v>
      </c>
      <c r="AL2218" t="str">
        <f>IF(OR(AND(Q2218=Q2219,P2218&gt;0),AND(O2218&gt;0,O2218=O2219)),"duplicate","")</f>
        <v/>
      </c>
      <c r="AM2218" t="s">
        <v>827</v>
      </c>
      <c r="AN2218" t="s">
        <v>827</v>
      </c>
      <c r="AO2218" t="s">
        <v>826</v>
      </c>
      <c r="AP2218" t="s">
        <v>826</v>
      </c>
      <c r="AQ2218" t="s">
        <v>24</v>
      </c>
    </row>
    <row r="2219" spans="1:43" x14ac:dyDescent="0.2">
      <c r="A2219" s="28">
        <v>42924</v>
      </c>
      <c r="B2219" s="1" t="s">
        <v>826</v>
      </c>
      <c r="C2219" s="1" t="str">
        <f>IF(F2219="Kup","6/13/2017",IF(F2219="Sag","6/14/2017",""))</f>
        <v/>
      </c>
      <c r="D2219" s="27" t="e">
        <f>A2219-B2219</f>
        <v>#VALUE!</v>
      </c>
      <c r="E2219" s="27" t="e">
        <f>A2219-C2219</f>
        <v>#VALUE!</v>
      </c>
      <c r="F2219" t="s">
        <v>193</v>
      </c>
      <c r="G2219">
        <v>25</v>
      </c>
      <c r="H2219" t="s">
        <v>30</v>
      </c>
      <c r="I2219" s="12" t="s">
        <v>197</v>
      </c>
      <c r="J2219" s="12" t="s">
        <v>197</v>
      </c>
      <c r="M2219">
        <v>1</v>
      </c>
      <c r="N2219">
        <v>191</v>
      </c>
      <c r="O2219" s="23">
        <v>27.466999999999999</v>
      </c>
      <c r="R2219" t="str">
        <f>IF(Q2219&gt;0,(P2219*(Q2219^2))*(3.14159/6),"")</f>
        <v/>
      </c>
      <c r="S2219" t="s">
        <v>24</v>
      </c>
      <c r="T2219" t="s">
        <v>65</v>
      </c>
      <c r="U2219" t="s">
        <v>26</v>
      </c>
      <c r="V2219" t="s">
        <v>208</v>
      </c>
      <c r="W2219" t="s">
        <v>209</v>
      </c>
      <c r="AA2219" s="12" t="s">
        <v>835</v>
      </c>
      <c r="AB2219" t="str">
        <f>IF(Q2219&gt;0,"yes","no")</f>
        <v>no</v>
      </c>
      <c r="AC2219" t="str">
        <f>IF(O2219&gt;0,"yes","no")</f>
        <v>yes</v>
      </c>
      <c r="AD2219" t="str">
        <f>IF(AH2219="hatch","yes","no")</f>
        <v>no</v>
      </c>
      <c r="AE2219" t="str">
        <f>IF(AH2219="swimup","yes","no")</f>
        <v>no</v>
      </c>
      <c r="AF2219" t="str">
        <f>IF(AH2219="respiration","yes","no")</f>
        <v>no</v>
      </c>
      <c r="AH2219" t="s">
        <v>29</v>
      </c>
      <c r="AI2219">
        <f>IF(O2219&gt;0,(IF(S2219="live",O2219*0.84,IF(S2219="dried.ethanol",O2219*0.8449+2.8227,O2219))),"")</f>
        <v>23.072279999999999</v>
      </c>
      <c r="AJ2219" t="s">
        <v>210</v>
      </c>
      <c r="AL2219" t="str">
        <f>IF(OR(AND(Q2219=Q2220,P2219&gt;0),AND(O2219&gt;0,O2219=O2220)),"duplicate","")</f>
        <v/>
      </c>
      <c r="AM2219" t="s">
        <v>827</v>
      </c>
      <c r="AN2219" t="s">
        <v>827</v>
      </c>
      <c r="AO2219" t="s">
        <v>826</v>
      </c>
      <c r="AP2219" t="s">
        <v>826</v>
      </c>
      <c r="AQ2219" t="s">
        <v>24</v>
      </c>
    </row>
    <row r="2220" spans="1:43" x14ac:dyDescent="0.2">
      <c r="A2220" s="28">
        <v>42924</v>
      </c>
      <c r="B2220" s="1" t="s">
        <v>826</v>
      </c>
      <c r="C2220" s="1" t="str">
        <f>IF(F2220="Kup","6/13/2017",IF(F2220="Sag","6/14/2017",""))</f>
        <v/>
      </c>
      <c r="D2220" s="27" t="e">
        <f>A2220-B2220</f>
        <v>#VALUE!</v>
      </c>
      <c r="E2220" s="27" t="e">
        <f>A2220-C2220</f>
        <v>#VALUE!</v>
      </c>
      <c r="F2220" t="s">
        <v>193</v>
      </c>
      <c r="G2220">
        <v>25</v>
      </c>
      <c r="H2220" t="s">
        <v>30</v>
      </c>
      <c r="I2220" s="12" t="s">
        <v>197</v>
      </c>
      <c r="J2220" s="12" t="s">
        <v>197</v>
      </c>
      <c r="M2220">
        <v>2</v>
      </c>
      <c r="N2220">
        <v>192</v>
      </c>
      <c r="O2220" s="23">
        <v>24.556000000000001</v>
      </c>
      <c r="R2220" t="str">
        <f>IF(Q2220&gt;0,(P2220*(Q2220^2))*(3.14159/6),"")</f>
        <v/>
      </c>
      <c r="S2220" t="s">
        <v>24</v>
      </c>
      <c r="T2220" t="s">
        <v>65</v>
      </c>
      <c r="U2220" t="s">
        <v>26</v>
      </c>
      <c r="V2220" t="s">
        <v>208</v>
      </c>
      <c r="W2220" t="s">
        <v>209</v>
      </c>
      <c r="AA2220" s="12" t="s">
        <v>835</v>
      </c>
      <c r="AB2220" t="str">
        <f>IF(Q2220&gt;0,"yes","no")</f>
        <v>no</v>
      </c>
      <c r="AC2220" t="str">
        <f>IF(O2220&gt;0,"yes","no")</f>
        <v>yes</v>
      </c>
      <c r="AD2220" t="str">
        <f>IF(AH2220="hatch","yes","no")</f>
        <v>no</v>
      </c>
      <c r="AE2220" t="str">
        <f>IF(AH2220="swimup","yes","no")</f>
        <v>no</v>
      </c>
      <c r="AF2220" t="str">
        <f>IF(AH2220="respiration","yes","no")</f>
        <v>no</v>
      </c>
      <c r="AH2220" t="s">
        <v>29</v>
      </c>
      <c r="AI2220">
        <f>IF(O2220&gt;0,(IF(S2220="live",O2220*0.84,IF(S2220="dried.ethanol",O2220*0.8449+2.8227,O2220))),"")</f>
        <v>20.627040000000001</v>
      </c>
      <c r="AJ2220" t="s">
        <v>210</v>
      </c>
      <c r="AL2220" t="str">
        <f>IF(OR(AND(Q2220=Q2221,P2220&gt;0),AND(O2220&gt;0,O2220=O2221)),"duplicate","")</f>
        <v/>
      </c>
      <c r="AM2220" t="s">
        <v>827</v>
      </c>
      <c r="AN2220" t="s">
        <v>827</v>
      </c>
      <c r="AO2220" t="s">
        <v>826</v>
      </c>
      <c r="AP2220" t="s">
        <v>826</v>
      </c>
      <c r="AQ2220" t="s">
        <v>24</v>
      </c>
    </row>
    <row r="2221" spans="1:43" x14ac:dyDescent="0.2">
      <c r="A2221" s="28">
        <v>42924</v>
      </c>
      <c r="B2221" s="1" t="s">
        <v>826</v>
      </c>
      <c r="C2221" s="1" t="str">
        <f>IF(F2221="Kup","6/13/2017",IF(F2221="Sag","6/14/2017",""))</f>
        <v/>
      </c>
      <c r="D2221" s="27" t="e">
        <f>A2221-B2221</f>
        <v>#VALUE!</v>
      </c>
      <c r="E2221" s="27" t="e">
        <f>A2221-C2221</f>
        <v>#VALUE!</v>
      </c>
      <c r="F2221" t="s">
        <v>193</v>
      </c>
      <c r="G2221">
        <v>25</v>
      </c>
      <c r="H2221" t="s">
        <v>30</v>
      </c>
      <c r="I2221" s="12" t="s">
        <v>197</v>
      </c>
      <c r="J2221" s="12" t="s">
        <v>197</v>
      </c>
      <c r="M2221">
        <v>3</v>
      </c>
      <c r="N2221">
        <v>193</v>
      </c>
      <c r="O2221" s="23">
        <v>27.108000000000001</v>
      </c>
      <c r="R2221" t="str">
        <f>IF(Q2221&gt;0,(P2221*(Q2221^2))*(3.14159/6),"")</f>
        <v/>
      </c>
      <c r="S2221" t="s">
        <v>24</v>
      </c>
      <c r="T2221" t="s">
        <v>65</v>
      </c>
      <c r="U2221" t="s">
        <v>26</v>
      </c>
      <c r="V2221" t="s">
        <v>208</v>
      </c>
      <c r="W2221" t="s">
        <v>209</v>
      </c>
      <c r="AA2221" s="12" t="s">
        <v>835</v>
      </c>
      <c r="AB2221" t="str">
        <f>IF(Q2221&gt;0,"yes","no")</f>
        <v>no</v>
      </c>
      <c r="AC2221" t="str">
        <f>IF(O2221&gt;0,"yes","no")</f>
        <v>yes</v>
      </c>
      <c r="AD2221" t="str">
        <f>IF(AH2221="hatch","yes","no")</f>
        <v>no</v>
      </c>
      <c r="AE2221" t="str">
        <f>IF(AH2221="swimup","yes","no")</f>
        <v>no</v>
      </c>
      <c r="AF2221" t="str">
        <f>IF(AH2221="respiration","yes","no")</f>
        <v>no</v>
      </c>
      <c r="AH2221" t="s">
        <v>29</v>
      </c>
      <c r="AI2221">
        <f>IF(O2221&gt;0,(IF(S2221="live",O2221*0.84,IF(S2221="dried.ethanol",O2221*0.8449+2.8227,O2221))),"")</f>
        <v>22.770720000000001</v>
      </c>
      <c r="AJ2221" t="s">
        <v>210</v>
      </c>
      <c r="AL2221" t="str">
        <f>IF(OR(AND(Q2221=Q2222,P2221&gt;0),AND(O2221&gt;0,O2221=O2222)),"duplicate","")</f>
        <v/>
      </c>
      <c r="AM2221" t="s">
        <v>827</v>
      </c>
      <c r="AN2221" t="s">
        <v>827</v>
      </c>
      <c r="AO2221" t="s">
        <v>826</v>
      </c>
      <c r="AP2221" t="s">
        <v>826</v>
      </c>
      <c r="AQ2221" t="s">
        <v>24</v>
      </c>
    </row>
    <row r="2222" spans="1:43" x14ac:dyDescent="0.2">
      <c r="A2222" s="28">
        <v>42924</v>
      </c>
      <c r="B2222" s="1" t="s">
        <v>826</v>
      </c>
      <c r="C2222" s="1" t="str">
        <f>IF(F2222="Kup","6/13/2017",IF(F2222="Sag","6/14/2017",""))</f>
        <v/>
      </c>
      <c r="D2222" s="27" t="e">
        <f>A2222-B2222</f>
        <v>#VALUE!</v>
      </c>
      <c r="E2222" s="27" t="e">
        <f>A2222-C2222</f>
        <v>#VALUE!</v>
      </c>
      <c r="F2222" t="s">
        <v>193</v>
      </c>
      <c r="G2222">
        <v>25</v>
      </c>
      <c r="H2222" t="s">
        <v>30</v>
      </c>
      <c r="I2222" s="12" t="s">
        <v>197</v>
      </c>
      <c r="J2222" s="12" t="s">
        <v>197</v>
      </c>
      <c r="M2222">
        <v>4</v>
      </c>
      <c r="N2222">
        <v>194</v>
      </c>
      <c r="O2222" s="23">
        <v>26.756</v>
      </c>
      <c r="R2222" t="str">
        <f>IF(Q2222&gt;0,(P2222*(Q2222^2))*(3.14159/6),"")</f>
        <v/>
      </c>
      <c r="S2222" t="s">
        <v>24</v>
      </c>
      <c r="T2222" t="s">
        <v>65</v>
      </c>
      <c r="U2222" t="s">
        <v>26</v>
      </c>
      <c r="V2222" t="s">
        <v>208</v>
      </c>
      <c r="W2222" t="s">
        <v>209</v>
      </c>
      <c r="AA2222" s="12" t="s">
        <v>835</v>
      </c>
      <c r="AB2222" t="str">
        <f>IF(Q2222&gt;0,"yes","no")</f>
        <v>no</v>
      </c>
      <c r="AC2222" t="str">
        <f>IF(O2222&gt;0,"yes","no")</f>
        <v>yes</v>
      </c>
      <c r="AD2222" t="str">
        <f>IF(AH2222="hatch","yes","no")</f>
        <v>no</v>
      </c>
      <c r="AE2222" t="str">
        <f>IF(AH2222="swimup","yes","no")</f>
        <v>no</v>
      </c>
      <c r="AF2222" t="str">
        <f>IF(AH2222="respiration","yes","no")</f>
        <v>no</v>
      </c>
      <c r="AH2222" t="s">
        <v>29</v>
      </c>
      <c r="AI2222">
        <f>IF(O2222&gt;0,(IF(S2222="live",O2222*0.84,IF(S2222="dried.ethanol",O2222*0.8449+2.8227,O2222))),"")</f>
        <v>22.47504</v>
      </c>
      <c r="AJ2222" t="s">
        <v>210</v>
      </c>
      <c r="AL2222" t="str">
        <f>IF(OR(AND(Q2222=Q2223,P2222&gt;0),AND(O2222&gt;0,O2222=O2223)),"duplicate","")</f>
        <v/>
      </c>
      <c r="AM2222" t="s">
        <v>827</v>
      </c>
      <c r="AN2222" t="s">
        <v>827</v>
      </c>
      <c r="AO2222" t="s">
        <v>826</v>
      </c>
      <c r="AP2222" t="s">
        <v>826</v>
      </c>
      <c r="AQ2222" t="s">
        <v>24</v>
      </c>
    </row>
    <row r="2223" spans="1:43" x14ac:dyDescent="0.2">
      <c r="A2223" s="28">
        <v>42924</v>
      </c>
      <c r="B2223" s="1" t="s">
        <v>826</v>
      </c>
      <c r="C2223" s="1" t="str">
        <f>IF(F2223="Kup","6/13/2017",IF(F2223="Sag","6/14/2017",""))</f>
        <v/>
      </c>
      <c r="D2223" s="27" t="e">
        <f>A2223-B2223</f>
        <v>#VALUE!</v>
      </c>
      <c r="E2223" s="27" t="e">
        <f>A2223-C2223</f>
        <v>#VALUE!</v>
      </c>
      <c r="F2223" t="s">
        <v>193</v>
      </c>
      <c r="G2223">
        <v>25</v>
      </c>
      <c r="H2223" t="s">
        <v>30</v>
      </c>
      <c r="I2223" s="12" t="s">
        <v>197</v>
      </c>
      <c r="J2223" s="12" t="s">
        <v>197</v>
      </c>
      <c r="M2223">
        <v>5</v>
      </c>
      <c r="N2223">
        <v>195</v>
      </c>
      <c r="O2223" s="23">
        <v>23.51</v>
      </c>
      <c r="R2223" t="str">
        <f>IF(Q2223&gt;0,(P2223*(Q2223^2))*(3.14159/6),"")</f>
        <v/>
      </c>
      <c r="S2223" t="s">
        <v>24</v>
      </c>
      <c r="T2223" t="s">
        <v>65</v>
      </c>
      <c r="U2223" t="s">
        <v>26</v>
      </c>
      <c r="V2223" t="s">
        <v>208</v>
      </c>
      <c r="W2223" t="s">
        <v>209</v>
      </c>
      <c r="AA2223" s="12" t="s">
        <v>835</v>
      </c>
      <c r="AB2223" t="str">
        <f>IF(Q2223&gt;0,"yes","no")</f>
        <v>no</v>
      </c>
      <c r="AC2223" t="str">
        <f>IF(O2223&gt;0,"yes","no")</f>
        <v>yes</v>
      </c>
      <c r="AD2223" t="str">
        <f>IF(AH2223="hatch","yes","no")</f>
        <v>no</v>
      </c>
      <c r="AE2223" t="str">
        <f>IF(AH2223="swimup","yes","no")</f>
        <v>no</v>
      </c>
      <c r="AF2223" t="str">
        <f>IF(AH2223="respiration","yes","no")</f>
        <v>no</v>
      </c>
      <c r="AH2223" t="s">
        <v>29</v>
      </c>
      <c r="AI2223">
        <f>IF(O2223&gt;0,(IF(S2223="live",O2223*0.84,IF(S2223="dried.ethanol",O2223*0.8449+2.8227,O2223))),"")</f>
        <v>19.7484</v>
      </c>
      <c r="AJ2223" t="s">
        <v>210</v>
      </c>
      <c r="AL2223" t="str">
        <f>IF(OR(AND(Q2223=Q2224,P2223&gt;0),AND(O2223&gt;0,O2223=O2224)),"duplicate","")</f>
        <v/>
      </c>
      <c r="AM2223" t="s">
        <v>827</v>
      </c>
      <c r="AN2223" t="s">
        <v>827</v>
      </c>
      <c r="AO2223" t="s">
        <v>826</v>
      </c>
      <c r="AP2223" t="s">
        <v>826</v>
      </c>
      <c r="AQ2223" t="s">
        <v>24</v>
      </c>
    </row>
    <row r="2224" spans="1:43" x14ac:dyDescent="0.2">
      <c r="A2224" s="28">
        <v>42924</v>
      </c>
      <c r="B2224" s="1" t="s">
        <v>826</v>
      </c>
      <c r="C2224" s="1" t="str">
        <f>IF(F2224="Kup","6/13/2017",IF(F2224="Sag","6/14/2017",""))</f>
        <v/>
      </c>
      <c r="D2224" s="27" t="e">
        <f>A2224-B2224</f>
        <v>#VALUE!</v>
      </c>
      <c r="E2224" s="27" t="e">
        <f>A2224-C2224</f>
        <v>#VALUE!</v>
      </c>
      <c r="F2224" t="s">
        <v>193</v>
      </c>
      <c r="G2224">
        <v>25</v>
      </c>
      <c r="H2224" t="s">
        <v>30</v>
      </c>
      <c r="I2224" s="12" t="s">
        <v>199</v>
      </c>
      <c r="J2224" s="12" t="s">
        <v>199</v>
      </c>
      <c r="M2224">
        <v>1</v>
      </c>
      <c r="N2224">
        <v>16</v>
      </c>
      <c r="O2224" s="23">
        <v>25.161999999999999</v>
      </c>
      <c r="R2224" t="str">
        <f>IF(Q2224&gt;0,(P2224*(Q2224^2))*(3.14159/6),"")</f>
        <v/>
      </c>
      <c r="S2224" t="s">
        <v>24</v>
      </c>
      <c r="T2224" t="s">
        <v>65</v>
      </c>
      <c r="U2224" t="s">
        <v>26</v>
      </c>
      <c r="V2224" t="s">
        <v>211</v>
      </c>
      <c r="W2224" t="s">
        <v>212</v>
      </c>
      <c r="AA2224" s="12" t="s">
        <v>835</v>
      </c>
      <c r="AB2224" t="str">
        <f>IF(Q2224&gt;0,"yes","no")</f>
        <v>no</v>
      </c>
      <c r="AC2224" t="str">
        <f>IF(O2224&gt;0,"yes","no")</f>
        <v>yes</v>
      </c>
      <c r="AD2224" t="str">
        <f>IF(AH2224="hatch","yes","no")</f>
        <v>no</v>
      </c>
      <c r="AE2224" t="str">
        <f>IF(AH2224="swimup","yes","no")</f>
        <v>no</v>
      </c>
      <c r="AF2224" t="str">
        <f>IF(AH2224="respiration","yes","no")</f>
        <v>no</v>
      </c>
      <c r="AH2224" t="s">
        <v>29</v>
      </c>
      <c r="AI2224">
        <f>IF(O2224&gt;0,(IF(S2224="live",O2224*0.84,IF(S2224="dried.ethanol",O2224*0.8449+2.8227,O2224))),"")</f>
        <v>21.13608</v>
      </c>
      <c r="AJ2224" t="s">
        <v>93</v>
      </c>
      <c r="AL2224" t="str">
        <f>IF(OR(AND(Q2224=Q2225,P2224&gt;0),AND(O2224&gt;0,O2224=O2225)),"duplicate","")</f>
        <v/>
      </c>
      <c r="AM2224" t="s">
        <v>827</v>
      </c>
      <c r="AN2224" t="s">
        <v>827</v>
      </c>
      <c r="AO2224" t="s">
        <v>826</v>
      </c>
      <c r="AP2224" t="s">
        <v>826</v>
      </c>
      <c r="AQ2224" t="s">
        <v>24</v>
      </c>
    </row>
    <row r="2225" spans="1:43" x14ac:dyDescent="0.2">
      <c r="A2225" s="28">
        <v>42924</v>
      </c>
      <c r="B2225" s="1" t="s">
        <v>826</v>
      </c>
      <c r="C2225" s="1" t="str">
        <f>IF(F2225="Kup","6/13/2017",IF(F2225="Sag","6/14/2017",""))</f>
        <v/>
      </c>
      <c r="D2225" s="27" t="e">
        <f>A2225-B2225</f>
        <v>#VALUE!</v>
      </c>
      <c r="E2225" s="27" t="e">
        <f>A2225-C2225</f>
        <v>#VALUE!</v>
      </c>
      <c r="F2225" t="s">
        <v>193</v>
      </c>
      <c r="G2225">
        <v>25</v>
      </c>
      <c r="H2225" t="s">
        <v>30</v>
      </c>
      <c r="I2225" s="12" t="s">
        <v>199</v>
      </c>
      <c r="J2225" s="12" t="s">
        <v>199</v>
      </c>
      <c r="M2225">
        <v>2</v>
      </c>
      <c r="N2225">
        <v>17</v>
      </c>
      <c r="O2225" s="23">
        <v>26.442</v>
      </c>
      <c r="R2225" t="str">
        <f>IF(Q2225&gt;0,(P2225*(Q2225^2))*(3.14159/6),"")</f>
        <v/>
      </c>
      <c r="S2225" t="s">
        <v>24</v>
      </c>
      <c r="T2225" t="s">
        <v>65</v>
      </c>
      <c r="U2225" t="s">
        <v>26</v>
      </c>
      <c r="V2225" t="s">
        <v>211</v>
      </c>
      <c r="W2225" t="s">
        <v>212</v>
      </c>
      <c r="AA2225" s="12" t="s">
        <v>835</v>
      </c>
      <c r="AB2225" t="str">
        <f>IF(Q2225&gt;0,"yes","no")</f>
        <v>no</v>
      </c>
      <c r="AC2225" t="str">
        <f>IF(O2225&gt;0,"yes","no")</f>
        <v>yes</v>
      </c>
      <c r="AD2225" t="str">
        <f>IF(AH2225="hatch","yes","no")</f>
        <v>no</v>
      </c>
      <c r="AE2225" t="str">
        <f>IF(AH2225="swimup","yes","no")</f>
        <v>no</v>
      </c>
      <c r="AF2225" t="str">
        <f>IF(AH2225="respiration","yes","no")</f>
        <v>no</v>
      </c>
      <c r="AH2225" t="s">
        <v>29</v>
      </c>
      <c r="AI2225">
        <f>IF(O2225&gt;0,(IF(S2225="live",O2225*0.84,IF(S2225="dried.ethanol",O2225*0.8449+2.8227,O2225))),"")</f>
        <v>22.211279999999999</v>
      </c>
      <c r="AJ2225" t="s">
        <v>93</v>
      </c>
      <c r="AL2225" t="str">
        <f>IF(OR(AND(Q2225=Q2226,P2225&gt;0),AND(O2225&gt;0,O2225=O2226)),"duplicate","")</f>
        <v/>
      </c>
      <c r="AM2225" t="s">
        <v>827</v>
      </c>
      <c r="AN2225" t="s">
        <v>827</v>
      </c>
      <c r="AO2225" t="s">
        <v>826</v>
      </c>
      <c r="AP2225" t="s">
        <v>826</v>
      </c>
      <c r="AQ2225" t="s">
        <v>24</v>
      </c>
    </row>
    <row r="2226" spans="1:43" x14ac:dyDescent="0.2">
      <c r="A2226" s="28">
        <v>42924</v>
      </c>
      <c r="B2226" s="1" t="s">
        <v>826</v>
      </c>
      <c r="C2226" s="1" t="str">
        <f>IF(F2226="Kup","6/13/2017",IF(F2226="Sag","6/14/2017",""))</f>
        <v/>
      </c>
      <c r="D2226" s="27" t="e">
        <f>A2226-B2226</f>
        <v>#VALUE!</v>
      </c>
      <c r="E2226" s="27" t="e">
        <f>A2226-C2226</f>
        <v>#VALUE!</v>
      </c>
      <c r="F2226" t="s">
        <v>193</v>
      </c>
      <c r="G2226">
        <v>25</v>
      </c>
      <c r="H2226" t="s">
        <v>30</v>
      </c>
      <c r="I2226" s="12" t="s">
        <v>199</v>
      </c>
      <c r="J2226" s="12" t="s">
        <v>199</v>
      </c>
      <c r="M2226">
        <v>3</v>
      </c>
      <c r="N2226">
        <v>18</v>
      </c>
      <c r="O2226" s="23">
        <v>27.434000000000001</v>
      </c>
      <c r="R2226" t="str">
        <f>IF(Q2226&gt;0,(P2226*(Q2226^2))*(3.14159/6),"")</f>
        <v/>
      </c>
      <c r="S2226" t="s">
        <v>24</v>
      </c>
      <c r="T2226" t="s">
        <v>65</v>
      </c>
      <c r="U2226" t="s">
        <v>26</v>
      </c>
      <c r="V2226" t="s">
        <v>211</v>
      </c>
      <c r="W2226" t="s">
        <v>212</v>
      </c>
      <c r="AA2226" s="12" t="s">
        <v>835</v>
      </c>
      <c r="AB2226" t="str">
        <f>IF(Q2226&gt;0,"yes","no")</f>
        <v>no</v>
      </c>
      <c r="AC2226" t="str">
        <f>IF(O2226&gt;0,"yes","no")</f>
        <v>yes</v>
      </c>
      <c r="AD2226" t="str">
        <f>IF(AH2226="hatch","yes","no")</f>
        <v>no</v>
      </c>
      <c r="AE2226" t="str">
        <f>IF(AH2226="swimup","yes","no")</f>
        <v>no</v>
      </c>
      <c r="AF2226" t="str">
        <f>IF(AH2226="respiration","yes","no")</f>
        <v>no</v>
      </c>
      <c r="AH2226" t="s">
        <v>29</v>
      </c>
      <c r="AI2226">
        <f>IF(O2226&gt;0,(IF(S2226="live",O2226*0.84,IF(S2226="dried.ethanol",O2226*0.8449+2.8227,O2226))),"")</f>
        <v>23.044560000000001</v>
      </c>
      <c r="AJ2226" t="s">
        <v>93</v>
      </c>
      <c r="AL2226" t="str">
        <f>IF(OR(AND(Q2226=Q2227,P2226&gt;0),AND(O2226&gt;0,O2226=O2227)),"duplicate","")</f>
        <v/>
      </c>
      <c r="AM2226" t="s">
        <v>827</v>
      </c>
      <c r="AN2226" t="s">
        <v>827</v>
      </c>
      <c r="AO2226" t="s">
        <v>826</v>
      </c>
      <c r="AP2226" t="s">
        <v>826</v>
      </c>
      <c r="AQ2226" t="s">
        <v>24</v>
      </c>
    </row>
    <row r="2227" spans="1:43" x14ac:dyDescent="0.2">
      <c r="A2227" s="28">
        <v>42924</v>
      </c>
      <c r="B2227" s="1" t="s">
        <v>826</v>
      </c>
      <c r="C2227" s="1" t="str">
        <f>IF(F2227="Kup","6/13/2017",IF(F2227="Sag","6/14/2017",""))</f>
        <v/>
      </c>
      <c r="D2227" s="27" t="e">
        <f>A2227-B2227</f>
        <v>#VALUE!</v>
      </c>
      <c r="E2227" s="27" t="e">
        <f>A2227-C2227</f>
        <v>#VALUE!</v>
      </c>
      <c r="F2227" t="s">
        <v>193</v>
      </c>
      <c r="G2227">
        <v>25</v>
      </c>
      <c r="H2227" t="s">
        <v>30</v>
      </c>
      <c r="I2227" s="12" t="s">
        <v>199</v>
      </c>
      <c r="J2227" s="12" t="s">
        <v>199</v>
      </c>
      <c r="M2227">
        <v>4</v>
      </c>
      <c r="N2227">
        <v>19</v>
      </c>
      <c r="O2227" s="23">
        <v>24.97</v>
      </c>
      <c r="R2227" t="str">
        <f>IF(Q2227&gt;0,(P2227*(Q2227^2))*(3.14159/6),"")</f>
        <v/>
      </c>
      <c r="S2227" t="s">
        <v>24</v>
      </c>
      <c r="T2227" t="s">
        <v>65</v>
      </c>
      <c r="U2227" t="s">
        <v>26</v>
      </c>
      <c r="V2227" t="s">
        <v>211</v>
      </c>
      <c r="W2227" t="s">
        <v>212</v>
      </c>
      <c r="AA2227" s="12" t="s">
        <v>835</v>
      </c>
      <c r="AB2227" t="str">
        <f>IF(Q2227&gt;0,"yes","no")</f>
        <v>no</v>
      </c>
      <c r="AC2227" t="str">
        <f>IF(O2227&gt;0,"yes","no")</f>
        <v>yes</v>
      </c>
      <c r="AD2227" t="str">
        <f>IF(AH2227="hatch","yes","no")</f>
        <v>no</v>
      </c>
      <c r="AE2227" t="str">
        <f>IF(AH2227="swimup","yes","no")</f>
        <v>no</v>
      </c>
      <c r="AF2227" t="str">
        <f>IF(AH2227="respiration","yes","no")</f>
        <v>no</v>
      </c>
      <c r="AH2227" t="s">
        <v>29</v>
      </c>
      <c r="AI2227">
        <f>IF(O2227&gt;0,(IF(S2227="live",O2227*0.84,IF(S2227="dried.ethanol",O2227*0.8449+2.8227,O2227))),"")</f>
        <v>20.974799999999998</v>
      </c>
      <c r="AJ2227" t="s">
        <v>93</v>
      </c>
      <c r="AL2227" t="str">
        <f>IF(OR(AND(Q2227=Q2228,P2227&gt;0),AND(O2227&gt;0,O2227=O2228)),"duplicate","")</f>
        <v/>
      </c>
      <c r="AM2227" t="s">
        <v>827</v>
      </c>
      <c r="AN2227" t="s">
        <v>827</v>
      </c>
      <c r="AO2227" t="s">
        <v>826</v>
      </c>
      <c r="AP2227" t="s">
        <v>826</v>
      </c>
      <c r="AQ2227" t="s">
        <v>24</v>
      </c>
    </row>
    <row r="2228" spans="1:43" x14ac:dyDescent="0.2">
      <c r="A2228" s="28">
        <v>42924</v>
      </c>
      <c r="B2228" s="1" t="s">
        <v>826</v>
      </c>
      <c r="C2228" s="1" t="str">
        <f>IF(F2228="Kup","6/13/2017",IF(F2228="Sag","6/14/2017",""))</f>
        <v/>
      </c>
      <c r="D2228" s="27" t="e">
        <f>A2228-B2228</f>
        <v>#VALUE!</v>
      </c>
      <c r="E2228" s="27" t="e">
        <f>A2228-C2228</f>
        <v>#VALUE!</v>
      </c>
      <c r="F2228" t="s">
        <v>193</v>
      </c>
      <c r="G2228">
        <v>25</v>
      </c>
      <c r="H2228" t="s">
        <v>30</v>
      </c>
      <c r="I2228" s="12" t="s">
        <v>199</v>
      </c>
      <c r="J2228" s="12" t="s">
        <v>199</v>
      </c>
      <c r="M2228">
        <v>5</v>
      </c>
      <c r="N2228">
        <v>20</v>
      </c>
      <c r="O2228" s="23">
        <v>27.186</v>
      </c>
      <c r="R2228" t="str">
        <f>IF(Q2228&gt;0,(P2228*(Q2228^2))*(3.14159/6),"")</f>
        <v/>
      </c>
      <c r="S2228" t="s">
        <v>24</v>
      </c>
      <c r="T2228" t="s">
        <v>65</v>
      </c>
      <c r="U2228" t="s">
        <v>26</v>
      </c>
      <c r="V2228" t="s">
        <v>211</v>
      </c>
      <c r="W2228" t="s">
        <v>212</v>
      </c>
      <c r="AA2228" s="12" t="s">
        <v>835</v>
      </c>
      <c r="AB2228" t="str">
        <f>IF(Q2228&gt;0,"yes","no")</f>
        <v>no</v>
      </c>
      <c r="AC2228" t="str">
        <f>IF(O2228&gt;0,"yes","no")</f>
        <v>yes</v>
      </c>
      <c r="AD2228" t="str">
        <f>IF(AH2228="hatch","yes","no")</f>
        <v>no</v>
      </c>
      <c r="AE2228" t="str">
        <f>IF(AH2228="swimup","yes","no")</f>
        <v>no</v>
      </c>
      <c r="AF2228" t="str">
        <f>IF(AH2228="respiration","yes","no")</f>
        <v>no</v>
      </c>
      <c r="AH2228" t="s">
        <v>29</v>
      </c>
      <c r="AI2228">
        <f>IF(O2228&gt;0,(IF(S2228="live",O2228*0.84,IF(S2228="dried.ethanol",O2228*0.8449+2.8227,O2228))),"")</f>
        <v>22.83624</v>
      </c>
      <c r="AJ2228" t="s">
        <v>93</v>
      </c>
      <c r="AL2228" t="str">
        <f>IF(OR(AND(Q2228=Q2229,P2228&gt;0),AND(O2228&gt;0,O2228=O2229)),"duplicate","")</f>
        <v/>
      </c>
      <c r="AM2228" t="s">
        <v>827</v>
      </c>
      <c r="AN2228" t="s">
        <v>827</v>
      </c>
      <c r="AO2228" t="s">
        <v>826</v>
      </c>
      <c r="AP2228" t="s">
        <v>826</v>
      </c>
      <c r="AQ2228" t="s">
        <v>24</v>
      </c>
    </row>
    <row r="2229" spans="1:43" x14ac:dyDescent="0.2">
      <c r="A2229" s="28">
        <v>42924</v>
      </c>
      <c r="B2229" s="1" t="s">
        <v>826</v>
      </c>
      <c r="C2229" s="1" t="str">
        <f>IF(F2229="Kup","6/13/2017",IF(F2229="Sag","6/14/2017",""))</f>
        <v/>
      </c>
      <c r="D2229" s="27" t="e">
        <f>A2229-B2229</f>
        <v>#VALUE!</v>
      </c>
      <c r="E2229" s="27" t="e">
        <f>A2229-C2229</f>
        <v>#VALUE!</v>
      </c>
      <c r="F2229" t="s">
        <v>193</v>
      </c>
      <c r="G2229">
        <v>25</v>
      </c>
      <c r="H2229" t="s">
        <v>30</v>
      </c>
      <c r="I2229" s="12" t="s">
        <v>202</v>
      </c>
      <c r="J2229" s="12" t="s">
        <v>202</v>
      </c>
      <c r="M2229">
        <v>1</v>
      </c>
      <c r="N2229">
        <v>21</v>
      </c>
      <c r="O2229" s="23">
        <v>24.99</v>
      </c>
      <c r="R2229" t="str">
        <f>IF(Q2229&gt;0,(P2229*(Q2229^2))*(3.14159/6),"")</f>
        <v/>
      </c>
      <c r="S2229" t="s">
        <v>24</v>
      </c>
      <c r="T2229" t="s">
        <v>65</v>
      </c>
      <c r="U2229" t="s">
        <v>26</v>
      </c>
      <c r="V2229" t="s">
        <v>213</v>
      </c>
      <c r="AA2229" s="12" t="s">
        <v>835</v>
      </c>
      <c r="AB2229" t="str">
        <f>IF(Q2229&gt;0,"yes","no")</f>
        <v>no</v>
      </c>
      <c r="AC2229" t="str">
        <f>IF(O2229&gt;0,"yes","no")</f>
        <v>yes</v>
      </c>
      <c r="AD2229" t="str">
        <f>IF(AH2229="hatch","yes","no")</f>
        <v>no</v>
      </c>
      <c r="AE2229" t="str">
        <f>IF(AH2229="swimup","yes","no")</f>
        <v>no</v>
      </c>
      <c r="AF2229" t="str">
        <f>IF(AH2229="respiration","yes","no")</f>
        <v>no</v>
      </c>
      <c r="AH2229" t="s">
        <v>29</v>
      </c>
      <c r="AI2229">
        <f>IF(O2229&gt;0,(IF(S2229="live",O2229*0.84,IF(S2229="dried.ethanol",O2229*0.8449+2.8227,O2229))),"")</f>
        <v>20.991599999999998</v>
      </c>
      <c r="AL2229" t="str">
        <f>IF(OR(AND(Q2229=Q2230,P2229&gt;0),AND(O2229&gt;0,O2229=O2230)),"duplicate","")</f>
        <v/>
      </c>
      <c r="AM2229" t="s">
        <v>827</v>
      </c>
      <c r="AN2229" t="s">
        <v>827</v>
      </c>
      <c r="AO2229" t="s">
        <v>826</v>
      </c>
      <c r="AP2229" t="s">
        <v>826</v>
      </c>
      <c r="AQ2229" t="s">
        <v>24</v>
      </c>
    </row>
    <row r="2230" spans="1:43" x14ac:dyDescent="0.2">
      <c r="A2230" s="28">
        <v>42924</v>
      </c>
      <c r="B2230" s="1" t="s">
        <v>826</v>
      </c>
      <c r="C2230" s="1" t="str">
        <f>IF(F2230="Kup","6/13/2017",IF(F2230="Sag","6/14/2017",""))</f>
        <v/>
      </c>
      <c r="D2230" s="27" t="e">
        <f>A2230-B2230</f>
        <v>#VALUE!</v>
      </c>
      <c r="E2230" s="27" t="e">
        <f>A2230-C2230</f>
        <v>#VALUE!</v>
      </c>
      <c r="F2230" t="s">
        <v>193</v>
      </c>
      <c r="G2230">
        <v>25</v>
      </c>
      <c r="H2230" t="s">
        <v>30</v>
      </c>
      <c r="I2230" s="12" t="s">
        <v>202</v>
      </c>
      <c r="J2230" s="12" t="s">
        <v>202</v>
      </c>
      <c r="M2230">
        <v>2</v>
      </c>
      <c r="N2230">
        <v>22</v>
      </c>
      <c r="O2230" s="23">
        <v>26.07</v>
      </c>
      <c r="R2230" t="str">
        <f>IF(Q2230&gt;0,(P2230*(Q2230^2))*(3.14159/6),"")</f>
        <v/>
      </c>
      <c r="S2230" t="s">
        <v>24</v>
      </c>
      <c r="T2230" t="s">
        <v>65</v>
      </c>
      <c r="U2230" t="s">
        <v>26</v>
      </c>
      <c r="V2230" t="s">
        <v>213</v>
      </c>
      <c r="AA2230" s="12" t="s">
        <v>835</v>
      </c>
      <c r="AB2230" t="str">
        <f>IF(Q2230&gt;0,"yes","no")</f>
        <v>no</v>
      </c>
      <c r="AC2230" t="str">
        <f>IF(O2230&gt;0,"yes","no")</f>
        <v>yes</v>
      </c>
      <c r="AD2230" t="str">
        <f>IF(AH2230="hatch","yes","no")</f>
        <v>no</v>
      </c>
      <c r="AE2230" t="str">
        <f>IF(AH2230="swimup","yes","no")</f>
        <v>no</v>
      </c>
      <c r="AF2230" t="str">
        <f>IF(AH2230="respiration","yes","no")</f>
        <v>no</v>
      </c>
      <c r="AH2230" t="s">
        <v>29</v>
      </c>
      <c r="AI2230">
        <f>IF(O2230&gt;0,(IF(S2230="live",O2230*0.84,IF(S2230="dried.ethanol",O2230*0.8449+2.8227,O2230))),"")</f>
        <v>21.898799999999998</v>
      </c>
      <c r="AL2230" t="str">
        <f>IF(OR(AND(Q2230=Q2231,P2230&gt;0),AND(O2230&gt;0,O2230=O2231)),"duplicate","")</f>
        <v/>
      </c>
      <c r="AM2230" t="s">
        <v>827</v>
      </c>
      <c r="AN2230" t="s">
        <v>827</v>
      </c>
      <c r="AO2230" t="s">
        <v>826</v>
      </c>
      <c r="AP2230" t="s">
        <v>826</v>
      </c>
      <c r="AQ2230" t="s">
        <v>24</v>
      </c>
    </row>
    <row r="2231" spans="1:43" x14ac:dyDescent="0.2">
      <c r="A2231" s="28">
        <v>42924</v>
      </c>
      <c r="B2231" s="1" t="s">
        <v>826</v>
      </c>
      <c r="C2231" s="1" t="str">
        <f>IF(F2231="Kup","6/13/2017",IF(F2231="Sag","6/14/2017",""))</f>
        <v/>
      </c>
      <c r="D2231" s="27" t="e">
        <f>A2231-B2231</f>
        <v>#VALUE!</v>
      </c>
      <c r="E2231" s="27" t="e">
        <f>A2231-C2231</f>
        <v>#VALUE!</v>
      </c>
      <c r="F2231" t="s">
        <v>193</v>
      </c>
      <c r="G2231">
        <v>25</v>
      </c>
      <c r="H2231" t="s">
        <v>30</v>
      </c>
      <c r="I2231" s="12" t="s">
        <v>202</v>
      </c>
      <c r="J2231" s="12" t="s">
        <v>202</v>
      </c>
      <c r="M2231">
        <v>3</v>
      </c>
      <c r="N2231">
        <v>23</v>
      </c>
      <c r="O2231" s="23">
        <v>26.1</v>
      </c>
      <c r="R2231" t="str">
        <f>IF(Q2231&gt;0,(P2231*(Q2231^2))*(3.14159/6),"")</f>
        <v/>
      </c>
      <c r="S2231" t="s">
        <v>24</v>
      </c>
      <c r="T2231" t="s">
        <v>65</v>
      </c>
      <c r="U2231" t="s">
        <v>26</v>
      </c>
      <c r="V2231" t="s">
        <v>213</v>
      </c>
      <c r="AA2231" s="12" t="s">
        <v>835</v>
      </c>
      <c r="AB2231" t="str">
        <f>IF(Q2231&gt;0,"yes","no")</f>
        <v>no</v>
      </c>
      <c r="AC2231" t="str">
        <f>IF(O2231&gt;0,"yes","no")</f>
        <v>yes</v>
      </c>
      <c r="AD2231" t="str">
        <f>IF(AH2231="hatch","yes","no")</f>
        <v>no</v>
      </c>
      <c r="AE2231" t="str">
        <f>IF(AH2231="swimup","yes","no")</f>
        <v>no</v>
      </c>
      <c r="AF2231" t="str">
        <f>IF(AH2231="respiration","yes","no")</f>
        <v>no</v>
      </c>
      <c r="AH2231" t="s">
        <v>29</v>
      </c>
      <c r="AI2231">
        <f>IF(O2231&gt;0,(IF(S2231="live",O2231*0.84,IF(S2231="dried.ethanol",O2231*0.8449+2.8227,O2231))),"")</f>
        <v>21.923999999999999</v>
      </c>
      <c r="AL2231" t="str">
        <f>IF(OR(AND(Q2231=Q2232,P2231&gt;0),AND(O2231&gt;0,O2231=O2232)),"duplicate","")</f>
        <v/>
      </c>
      <c r="AM2231" t="s">
        <v>827</v>
      </c>
      <c r="AN2231" t="s">
        <v>827</v>
      </c>
      <c r="AO2231" t="s">
        <v>826</v>
      </c>
      <c r="AP2231" t="s">
        <v>826</v>
      </c>
      <c r="AQ2231" t="s">
        <v>24</v>
      </c>
    </row>
    <row r="2232" spans="1:43" x14ac:dyDescent="0.2">
      <c r="A2232" s="28">
        <v>42924</v>
      </c>
      <c r="B2232" s="1" t="s">
        <v>826</v>
      </c>
      <c r="C2232" s="1" t="str">
        <f>IF(F2232="Kup","6/13/2017",IF(F2232="Sag","6/14/2017",""))</f>
        <v/>
      </c>
      <c r="D2232" s="27" t="e">
        <f>A2232-B2232</f>
        <v>#VALUE!</v>
      </c>
      <c r="E2232" s="27" t="e">
        <f>A2232-C2232</f>
        <v>#VALUE!</v>
      </c>
      <c r="F2232" t="s">
        <v>193</v>
      </c>
      <c r="G2232">
        <v>25</v>
      </c>
      <c r="H2232" t="s">
        <v>30</v>
      </c>
      <c r="I2232" s="12" t="s">
        <v>202</v>
      </c>
      <c r="J2232" s="12" t="s">
        <v>202</v>
      </c>
      <c r="M2232">
        <v>4</v>
      </c>
      <c r="N2232">
        <v>24</v>
      </c>
      <c r="O2232" s="23">
        <v>27.12</v>
      </c>
      <c r="R2232" t="str">
        <f>IF(Q2232&gt;0,(P2232*(Q2232^2))*(3.14159/6),"")</f>
        <v/>
      </c>
      <c r="S2232" t="s">
        <v>24</v>
      </c>
      <c r="T2232" t="s">
        <v>65</v>
      </c>
      <c r="U2232" t="s">
        <v>26</v>
      </c>
      <c r="V2232" t="s">
        <v>213</v>
      </c>
      <c r="AA2232" s="12" t="s">
        <v>835</v>
      </c>
      <c r="AB2232" t="str">
        <f>IF(Q2232&gt;0,"yes","no")</f>
        <v>no</v>
      </c>
      <c r="AC2232" t="str">
        <f>IF(O2232&gt;0,"yes","no")</f>
        <v>yes</v>
      </c>
      <c r="AD2232" t="str">
        <f>IF(AH2232="hatch","yes","no")</f>
        <v>no</v>
      </c>
      <c r="AE2232" t="str">
        <f>IF(AH2232="swimup","yes","no")</f>
        <v>no</v>
      </c>
      <c r="AF2232" t="str">
        <f>IF(AH2232="respiration","yes","no")</f>
        <v>no</v>
      </c>
      <c r="AH2232" t="s">
        <v>29</v>
      </c>
      <c r="AI2232">
        <f>IF(O2232&gt;0,(IF(S2232="live",O2232*0.84,IF(S2232="dried.ethanol",O2232*0.8449+2.8227,O2232))),"")</f>
        <v>22.780799999999999</v>
      </c>
      <c r="AL2232" t="str">
        <f>IF(OR(AND(Q2232=Q2233,P2232&gt;0),AND(O2232&gt;0,O2232=O2233)),"duplicate","")</f>
        <v/>
      </c>
      <c r="AM2232" t="s">
        <v>827</v>
      </c>
      <c r="AN2232" t="s">
        <v>827</v>
      </c>
      <c r="AO2232" t="s">
        <v>826</v>
      </c>
      <c r="AP2232" t="s">
        <v>826</v>
      </c>
      <c r="AQ2232" t="s">
        <v>24</v>
      </c>
    </row>
    <row r="2233" spans="1:43" x14ac:dyDescent="0.2">
      <c r="A2233" s="28">
        <v>42924</v>
      </c>
      <c r="B2233" s="1" t="s">
        <v>826</v>
      </c>
      <c r="C2233" s="1" t="str">
        <f>IF(F2233="Kup","6/13/2017",IF(F2233="Sag","6/14/2017",""))</f>
        <v/>
      </c>
      <c r="D2233" s="27" t="e">
        <f>A2233-B2233</f>
        <v>#VALUE!</v>
      </c>
      <c r="E2233" s="27" t="e">
        <f>A2233-C2233</f>
        <v>#VALUE!</v>
      </c>
      <c r="F2233" t="s">
        <v>193</v>
      </c>
      <c r="G2233">
        <v>25</v>
      </c>
      <c r="H2233" t="s">
        <v>30</v>
      </c>
      <c r="I2233" s="12" t="s">
        <v>202</v>
      </c>
      <c r="J2233" s="12" t="s">
        <v>202</v>
      </c>
      <c r="M2233">
        <v>5</v>
      </c>
      <c r="N2233">
        <v>25</v>
      </c>
      <c r="O2233" s="23">
        <v>25.26</v>
      </c>
      <c r="R2233" t="str">
        <f>IF(Q2233&gt;0,(P2233*(Q2233^2))*(3.14159/6),"")</f>
        <v/>
      </c>
      <c r="S2233" t="s">
        <v>24</v>
      </c>
      <c r="T2233" t="s">
        <v>65</v>
      </c>
      <c r="U2233" t="s">
        <v>26</v>
      </c>
      <c r="V2233" t="s">
        <v>213</v>
      </c>
      <c r="AA2233" s="12" t="s">
        <v>835</v>
      </c>
      <c r="AB2233" t="str">
        <f>IF(Q2233&gt;0,"yes","no")</f>
        <v>no</v>
      </c>
      <c r="AC2233" t="str">
        <f>IF(O2233&gt;0,"yes","no")</f>
        <v>yes</v>
      </c>
      <c r="AD2233" t="str">
        <f>IF(AH2233="hatch","yes","no")</f>
        <v>no</v>
      </c>
      <c r="AE2233" t="str">
        <f>IF(AH2233="swimup","yes","no")</f>
        <v>no</v>
      </c>
      <c r="AF2233" t="str">
        <f>IF(AH2233="respiration","yes","no")</f>
        <v>no</v>
      </c>
      <c r="AH2233" t="s">
        <v>29</v>
      </c>
      <c r="AI2233">
        <f>IF(O2233&gt;0,(IF(S2233="live",O2233*0.84,IF(S2233="dried.ethanol",O2233*0.8449+2.8227,O2233))),"")</f>
        <v>21.218399999999999</v>
      </c>
      <c r="AL2233" t="str">
        <f>IF(OR(AND(Q2233=Q2234,P2233&gt;0),AND(O2233&gt;0,O2233=O2234)),"duplicate","")</f>
        <v/>
      </c>
      <c r="AM2233" t="s">
        <v>827</v>
      </c>
      <c r="AN2233" t="s">
        <v>827</v>
      </c>
      <c r="AO2233" t="s">
        <v>826</v>
      </c>
      <c r="AP2233" t="s">
        <v>826</v>
      </c>
      <c r="AQ2233" t="s">
        <v>24</v>
      </c>
    </row>
    <row r="2234" spans="1:43" x14ac:dyDescent="0.2">
      <c r="A2234" s="28">
        <v>42924</v>
      </c>
      <c r="B2234" s="1" t="s">
        <v>826</v>
      </c>
      <c r="C2234" s="1" t="str">
        <f>IF(F2234="Kup","6/13/2017",IF(F2234="Sag","6/14/2017",""))</f>
        <v/>
      </c>
      <c r="D2234" s="27" t="e">
        <f>A2234-B2234</f>
        <v>#VALUE!</v>
      </c>
      <c r="E2234" s="27" t="e">
        <f>A2234-C2234</f>
        <v>#VALUE!</v>
      </c>
      <c r="F2234" t="s">
        <v>193</v>
      </c>
      <c r="G2234">
        <v>25</v>
      </c>
      <c r="H2234" t="s">
        <v>30</v>
      </c>
      <c r="I2234" s="12" t="s">
        <v>204</v>
      </c>
      <c r="J2234" s="12" t="s">
        <v>204</v>
      </c>
      <c r="M2234">
        <v>1</v>
      </c>
      <c r="N2234">
        <v>61</v>
      </c>
      <c r="O2234" s="23">
        <v>28.617999999999999</v>
      </c>
      <c r="R2234" t="str">
        <f>IF(Q2234&gt;0,(P2234*(Q2234^2))*(3.14159/6),"")</f>
        <v/>
      </c>
      <c r="S2234" t="s">
        <v>24</v>
      </c>
      <c r="T2234" t="s">
        <v>65</v>
      </c>
      <c r="U2234" t="s">
        <v>26</v>
      </c>
      <c r="V2234" t="s">
        <v>214</v>
      </c>
      <c r="W2234" t="s">
        <v>215</v>
      </c>
      <c r="AA2234" s="12" t="s">
        <v>835</v>
      </c>
      <c r="AB2234" t="str">
        <f>IF(Q2234&gt;0,"yes","no")</f>
        <v>no</v>
      </c>
      <c r="AC2234" t="str">
        <f>IF(O2234&gt;0,"yes","no")</f>
        <v>yes</v>
      </c>
      <c r="AD2234" t="str">
        <f>IF(AH2234="hatch","yes","no")</f>
        <v>no</v>
      </c>
      <c r="AE2234" t="str">
        <f>IF(AH2234="swimup","yes","no")</f>
        <v>no</v>
      </c>
      <c r="AF2234" t="str">
        <f>IF(AH2234="respiration","yes","no")</f>
        <v>no</v>
      </c>
      <c r="AH2234" t="s">
        <v>29</v>
      </c>
      <c r="AI2234">
        <f>IF(O2234&gt;0,(IF(S2234="live",O2234*0.84,IF(S2234="dried.ethanol",O2234*0.8449+2.8227,O2234))),"")</f>
        <v>24.039119999999997</v>
      </c>
      <c r="AL2234" t="str">
        <f>IF(OR(AND(Q2234=Q2235,P2234&gt;0),AND(O2234&gt;0,O2234=O2235)),"duplicate","")</f>
        <v/>
      </c>
      <c r="AM2234" t="s">
        <v>827</v>
      </c>
      <c r="AN2234" t="s">
        <v>827</v>
      </c>
      <c r="AO2234" t="s">
        <v>826</v>
      </c>
      <c r="AP2234" t="s">
        <v>826</v>
      </c>
      <c r="AQ2234" t="s">
        <v>24</v>
      </c>
    </row>
    <row r="2235" spans="1:43" x14ac:dyDescent="0.2">
      <c r="A2235" s="28">
        <v>42924</v>
      </c>
      <c r="B2235" s="1" t="s">
        <v>826</v>
      </c>
      <c r="C2235" s="1" t="str">
        <f>IF(F2235="Kup","6/13/2017",IF(F2235="Sag","6/14/2017",""))</f>
        <v/>
      </c>
      <c r="D2235" s="27" t="e">
        <f>A2235-B2235</f>
        <v>#VALUE!</v>
      </c>
      <c r="E2235" s="27" t="e">
        <f>A2235-C2235</f>
        <v>#VALUE!</v>
      </c>
      <c r="F2235" t="s">
        <v>193</v>
      </c>
      <c r="G2235">
        <v>25</v>
      </c>
      <c r="H2235" t="s">
        <v>30</v>
      </c>
      <c r="I2235" s="12" t="s">
        <v>204</v>
      </c>
      <c r="J2235" s="12" t="s">
        <v>204</v>
      </c>
      <c r="M2235">
        <v>2</v>
      </c>
      <c r="N2235">
        <v>62</v>
      </c>
      <c r="O2235" s="23">
        <v>28.105</v>
      </c>
      <c r="R2235" t="str">
        <f>IF(Q2235&gt;0,(P2235*(Q2235^2))*(3.14159/6),"")</f>
        <v/>
      </c>
      <c r="S2235" t="s">
        <v>24</v>
      </c>
      <c r="T2235" t="s">
        <v>65</v>
      </c>
      <c r="U2235" t="s">
        <v>26</v>
      </c>
      <c r="V2235" t="s">
        <v>214</v>
      </c>
      <c r="W2235" t="s">
        <v>215</v>
      </c>
      <c r="AA2235" s="12" t="s">
        <v>835</v>
      </c>
      <c r="AB2235" t="str">
        <f>IF(Q2235&gt;0,"yes","no")</f>
        <v>no</v>
      </c>
      <c r="AC2235" t="str">
        <f>IF(O2235&gt;0,"yes","no")</f>
        <v>yes</v>
      </c>
      <c r="AD2235" t="str">
        <f>IF(AH2235="hatch","yes","no")</f>
        <v>no</v>
      </c>
      <c r="AE2235" t="str">
        <f>IF(AH2235="swimup","yes","no")</f>
        <v>no</v>
      </c>
      <c r="AF2235" t="str">
        <f>IF(AH2235="respiration","yes","no")</f>
        <v>no</v>
      </c>
      <c r="AH2235" t="s">
        <v>29</v>
      </c>
      <c r="AI2235">
        <f>IF(O2235&gt;0,(IF(S2235="live",O2235*0.84,IF(S2235="dried.ethanol",O2235*0.8449+2.8227,O2235))),"")</f>
        <v>23.6082</v>
      </c>
      <c r="AL2235" t="str">
        <f>IF(OR(AND(Q2235=Q2236,P2235&gt;0),AND(O2235&gt;0,O2235=O2236)),"duplicate","")</f>
        <v/>
      </c>
      <c r="AM2235" t="s">
        <v>827</v>
      </c>
      <c r="AN2235" t="s">
        <v>827</v>
      </c>
      <c r="AO2235" t="s">
        <v>826</v>
      </c>
      <c r="AP2235" t="s">
        <v>826</v>
      </c>
      <c r="AQ2235" t="s">
        <v>24</v>
      </c>
    </row>
    <row r="2236" spans="1:43" x14ac:dyDescent="0.2">
      <c r="A2236" s="28">
        <v>42924</v>
      </c>
      <c r="B2236" s="1" t="s">
        <v>826</v>
      </c>
      <c r="C2236" s="1" t="str">
        <f>IF(F2236="Kup","6/13/2017",IF(F2236="Sag","6/14/2017",""))</f>
        <v/>
      </c>
      <c r="D2236" s="27" t="e">
        <f>A2236-B2236</f>
        <v>#VALUE!</v>
      </c>
      <c r="E2236" s="27" t="e">
        <f>A2236-C2236</f>
        <v>#VALUE!</v>
      </c>
      <c r="F2236" t="s">
        <v>193</v>
      </c>
      <c r="G2236">
        <v>25</v>
      </c>
      <c r="H2236" t="s">
        <v>30</v>
      </c>
      <c r="I2236" s="12" t="s">
        <v>204</v>
      </c>
      <c r="J2236" s="12" t="s">
        <v>204</v>
      </c>
      <c r="M2236">
        <v>3</v>
      </c>
      <c r="N2236">
        <v>63</v>
      </c>
      <c r="O2236" s="23">
        <v>27.789000000000001</v>
      </c>
      <c r="R2236" t="str">
        <f>IF(Q2236&gt;0,(P2236*(Q2236^2))*(3.14159/6),"")</f>
        <v/>
      </c>
      <c r="S2236" t="s">
        <v>24</v>
      </c>
      <c r="T2236" t="s">
        <v>65</v>
      </c>
      <c r="U2236" t="s">
        <v>26</v>
      </c>
      <c r="V2236" t="s">
        <v>214</v>
      </c>
      <c r="W2236" t="s">
        <v>215</v>
      </c>
      <c r="AA2236" s="12" t="s">
        <v>835</v>
      </c>
      <c r="AB2236" t="str">
        <f>IF(Q2236&gt;0,"yes","no")</f>
        <v>no</v>
      </c>
      <c r="AC2236" t="str">
        <f>IF(O2236&gt;0,"yes","no")</f>
        <v>yes</v>
      </c>
      <c r="AD2236" t="str">
        <f>IF(AH2236="hatch","yes","no")</f>
        <v>no</v>
      </c>
      <c r="AE2236" t="str">
        <f>IF(AH2236="swimup","yes","no")</f>
        <v>no</v>
      </c>
      <c r="AF2236" t="str">
        <f>IF(AH2236="respiration","yes","no")</f>
        <v>no</v>
      </c>
      <c r="AH2236" t="s">
        <v>29</v>
      </c>
      <c r="AI2236">
        <f>IF(O2236&gt;0,(IF(S2236="live",O2236*0.84,IF(S2236="dried.ethanol",O2236*0.8449+2.8227,O2236))),"")</f>
        <v>23.342760000000002</v>
      </c>
      <c r="AL2236" t="str">
        <f>IF(OR(AND(Q2236=Q2237,P2236&gt;0),AND(O2236&gt;0,O2236=O2237)),"duplicate","")</f>
        <v/>
      </c>
      <c r="AM2236" t="s">
        <v>827</v>
      </c>
      <c r="AN2236" t="s">
        <v>827</v>
      </c>
      <c r="AO2236" t="s">
        <v>826</v>
      </c>
      <c r="AP2236" t="s">
        <v>826</v>
      </c>
      <c r="AQ2236" t="s">
        <v>24</v>
      </c>
    </row>
    <row r="2237" spans="1:43" x14ac:dyDescent="0.2">
      <c r="A2237" s="28">
        <v>42924</v>
      </c>
      <c r="B2237" s="1">
        <v>42899</v>
      </c>
      <c r="C2237" s="1" t="str">
        <f>IF(F2237="Kup","6/13/2017",IF(F2237="Sag","6/14/2017",""))</f>
        <v>6/13/2017</v>
      </c>
      <c r="D2237" s="27">
        <f>A2237-B2237</f>
        <v>25</v>
      </c>
      <c r="E2237" s="27">
        <f>A2237-C2237</f>
        <v>25</v>
      </c>
      <c r="F2237" t="s">
        <v>21</v>
      </c>
      <c r="G2237">
        <v>25</v>
      </c>
      <c r="H2237" t="s">
        <v>42</v>
      </c>
      <c r="I2237" s="12" t="s">
        <v>94</v>
      </c>
      <c r="J2237" s="12" t="s">
        <v>988</v>
      </c>
      <c r="K2237" s="2" t="s">
        <v>957</v>
      </c>
      <c r="L2237" s="2" t="s">
        <v>943</v>
      </c>
      <c r="M2237">
        <v>1</v>
      </c>
      <c r="N2237">
        <v>1</v>
      </c>
      <c r="O2237" s="23">
        <v>20.518000000000001</v>
      </c>
      <c r="R2237" t="str">
        <f>IF(Q2237&gt;0,(P2237*(Q2237^2))*(3.14159/6),"")</f>
        <v/>
      </c>
      <c r="S2237" t="s">
        <v>24</v>
      </c>
      <c r="T2237" t="s">
        <v>25</v>
      </c>
      <c r="U2237" t="s">
        <v>26</v>
      </c>
      <c r="V2237" t="s">
        <v>126</v>
      </c>
      <c r="W2237" t="s">
        <v>127</v>
      </c>
      <c r="AA2237" s="12" t="s">
        <v>835</v>
      </c>
      <c r="AB2237" t="str">
        <f>IF(Q2237&gt;0,"yes","no")</f>
        <v>no</v>
      </c>
      <c r="AC2237" t="str">
        <f>IF(O2237&gt;0,"yes","no")</f>
        <v>yes</v>
      </c>
      <c r="AD2237" t="str">
        <f>IF(AH2237="hatch","yes","no")</f>
        <v>no</v>
      </c>
      <c r="AE2237" t="str">
        <f>IF(AH2237="swimup","yes","no")</f>
        <v>no</v>
      </c>
      <c r="AF2237" t="str">
        <f>IF(AH2237="respiration","yes","no")</f>
        <v>no</v>
      </c>
      <c r="AH2237" t="s">
        <v>29</v>
      </c>
      <c r="AI2237">
        <f>IF(O2237&gt;0,(IF(S2237="live",O2237*0.84,IF(S2237="dried.ethanol",O2237*0.8449+2.8227,O2237))),"")</f>
        <v>17.235119999999998</v>
      </c>
      <c r="AL2237" t="str">
        <f>IF(OR(AND(Q2237=Q2238,P2237&gt;0),AND(O2237&gt;0,O2237=O2238)),"duplicate","")</f>
        <v/>
      </c>
      <c r="AM2237" t="s">
        <v>827</v>
      </c>
      <c r="AN2237" t="s">
        <v>827</v>
      </c>
      <c r="AO2237" t="s">
        <v>826</v>
      </c>
      <c r="AP2237" t="s">
        <v>826</v>
      </c>
      <c r="AQ2237" t="s">
        <v>24</v>
      </c>
    </row>
    <row r="2238" spans="1:43" x14ac:dyDescent="0.2">
      <c r="A2238" s="28">
        <v>42924</v>
      </c>
      <c r="B2238" s="1">
        <v>42899</v>
      </c>
      <c r="C2238" s="1" t="str">
        <f>IF(F2238="Kup","6/13/2017",IF(F2238="Sag","6/14/2017",""))</f>
        <v>6/13/2017</v>
      </c>
      <c r="D2238" s="27">
        <f>A2238-B2238</f>
        <v>25</v>
      </c>
      <c r="E2238" s="27">
        <f>A2238-C2238</f>
        <v>25</v>
      </c>
      <c r="F2238" t="s">
        <v>21</v>
      </c>
      <c r="G2238">
        <v>25</v>
      </c>
      <c r="H2238" t="s">
        <v>42</v>
      </c>
      <c r="I2238" s="12" t="s">
        <v>94</v>
      </c>
      <c r="J2238" s="12" t="s">
        <v>988</v>
      </c>
      <c r="K2238" s="2" t="s">
        <v>957</v>
      </c>
      <c r="L2238" s="2" t="s">
        <v>943</v>
      </c>
      <c r="M2238">
        <v>2</v>
      </c>
      <c r="N2238">
        <v>2</v>
      </c>
      <c r="O2238" s="23">
        <v>19.260000000000002</v>
      </c>
      <c r="R2238" t="str">
        <f>IF(Q2238&gt;0,(P2238*(Q2238^2))*(3.14159/6),"")</f>
        <v/>
      </c>
      <c r="S2238" t="s">
        <v>24</v>
      </c>
      <c r="T2238" t="s">
        <v>25</v>
      </c>
      <c r="U2238" t="s">
        <v>26</v>
      </c>
      <c r="V2238" t="s">
        <v>126</v>
      </c>
      <c r="W2238" t="s">
        <v>127</v>
      </c>
      <c r="AA2238" s="12" t="s">
        <v>835</v>
      </c>
      <c r="AB2238" t="str">
        <f>IF(Q2238&gt;0,"yes","no")</f>
        <v>no</v>
      </c>
      <c r="AC2238" t="str">
        <f>IF(O2238&gt;0,"yes","no")</f>
        <v>yes</v>
      </c>
      <c r="AD2238" t="str">
        <f>IF(AH2238="hatch","yes","no")</f>
        <v>no</v>
      </c>
      <c r="AE2238" t="str">
        <f>IF(AH2238="swimup","yes","no")</f>
        <v>no</v>
      </c>
      <c r="AF2238" t="str">
        <f>IF(AH2238="respiration","yes","no")</f>
        <v>no</v>
      </c>
      <c r="AH2238" t="s">
        <v>29</v>
      </c>
      <c r="AI2238">
        <f>IF(O2238&gt;0,(IF(S2238="live",O2238*0.84,IF(S2238="dried.ethanol",O2238*0.8449+2.8227,O2238))),"")</f>
        <v>16.1784</v>
      </c>
      <c r="AL2238" t="str">
        <f>IF(OR(AND(Q2238=Q2239,P2238&gt;0),AND(O2238&gt;0,O2238=O2239)),"duplicate","")</f>
        <v/>
      </c>
      <c r="AM2238" t="s">
        <v>827</v>
      </c>
      <c r="AN2238" t="s">
        <v>827</v>
      </c>
      <c r="AO2238" t="s">
        <v>826</v>
      </c>
      <c r="AP2238" t="s">
        <v>826</v>
      </c>
      <c r="AQ2238" t="s">
        <v>24</v>
      </c>
    </row>
    <row r="2239" spans="1:43" x14ac:dyDescent="0.2">
      <c r="A2239" s="28">
        <v>42924</v>
      </c>
      <c r="B2239" s="1">
        <v>42899</v>
      </c>
      <c r="C2239" s="1" t="str">
        <f>IF(F2239="Kup","6/13/2017",IF(F2239="Sag","6/14/2017",""))</f>
        <v>6/13/2017</v>
      </c>
      <c r="D2239" s="27">
        <f>A2239-B2239</f>
        <v>25</v>
      </c>
      <c r="E2239" s="27">
        <f>A2239-C2239</f>
        <v>25</v>
      </c>
      <c r="F2239" t="s">
        <v>21</v>
      </c>
      <c r="G2239">
        <v>25</v>
      </c>
      <c r="H2239" t="s">
        <v>42</v>
      </c>
      <c r="I2239" s="12" t="s">
        <v>94</v>
      </c>
      <c r="J2239" s="12" t="s">
        <v>988</v>
      </c>
      <c r="K2239" s="2" t="s">
        <v>957</v>
      </c>
      <c r="L2239" s="2" t="s">
        <v>943</v>
      </c>
      <c r="M2239">
        <v>3</v>
      </c>
      <c r="N2239">
        <v>3</v>
      </c>
      <c r="O2239" s="23">
        <v>16.166</v>
      </c>
      <c r="R2239" t="str">
        <f>IF(Q2239&gt;0,(P2239*(Q2239^2))*(3.14159/6),"")</f>
        <v/>
      </c>
      <c r="S2239" t="s">
        <v>24</v>
      </c>
      <c r="T2239" t="s">
        <v>25</v>
      </c>
      <c r="U2239" t="s">
        <v>26</v>
      </c>
      <c r="V2239" t="s">
        <v>126</v>
      </c>
      <c r="W2239" t="s">
        <v>127</v>
      </c>
      <c r="AA2239" s="12" t="s">
        <v>835</v>
      </c>
      <c r="AB2239" t="str">
        <f>IF(Q2239&gt;0,"yes","no")</f>
        <v>no</v>
      </c>
      <c r="AC2239" t="str">
        <f>IF(O2239&gt;0,"yes","no")</f>
        <v>yes</v>
      </c>
      <c r="AD2239" t="str">
        <f>IF(AH2239="hatch","yes","no")</f>
        <v>no</v>
      </c>
      <c r="AE2239" t="str">
        <f>IF(AH2239="swimup","yes","no")</f>
        <v>no</v>
      </c>
      <c r="AF2239" t="str">
        <f>IF(AH2239="respiration","yes","no")</f>
        <v>no</v>
      </c>
      <c r="AH2239" t="s">
        <v>29</v>
      </c>
      <c r="AI2239">
        <f>IF(O2239&gt;0,(IF(S2239="live",O2239*0.84,IF(S2239="dried.ethanol",O2239*0.8449+2.8227,O2239))),"")</f>
        <v>13.57944</v>
      </c>
      <c r="AL2239" t="str">
        <f>IF(OR(AND(Q2239=Q2240,P2239&gt;0),AND(O2239&gt;0,O2239=O2240)),"duplicate","")</f>
        <v/>
      </c>
      <c r="AM2239" t="s">
        <v>827</v>
      </c>
      <c r="AN2239" t="s">
        <v>827</v>
      </c>
      <c r="AO2239" t="s">
        <v>826</v>
      </c>
      <c r="AP2239" t="s">
        <v>826</v>
      </c>
      <c r="AQ2239" t="s">
        <v>24</v>
      </c>
    </row>
    <row r="2240" spans="1:43" x14ac:dyDescent="0.2">
      <c r="A2240" s="28">
        <v>42924</v>
      </c>
      <c r="B2240" s="1">
        <v>42899</v>
      </c>
      <c r="C2240" s="1" t="str">
        <f>IF(F2240="Kup","6/13/2017",IF(F2240="Sag","6/14/2017",""))</f>
        <v>6/13/2017</v>
      </c>
      <c r="D2240" s="27">
        <f>A2240-B2240</f>
        <v>25</v>
      </c>
      <c r="E2240" s="27">
        <f>A2240-C2240</f>
        <v>25</v>
      </c>
      <c r="F2240" t="s">
        <v>21</v>
      </c>
      <c r="G2240">
        <v>25</v>
      </c>
      <c r="H2240" t="s">
        <v>42</v>
      </c>
      <c r="I2240" s="12" t="s">
        <v>94</v>
      </c>
      <c r="J2240" s="12" t="s">
        <v>988</v>
      </c>
      <c r="K2240" s="2" t="s">
        <v>957</v>
      </c>
      <c r="L2240" s="2" t="s">
        <v>943</v>
      </c>
      <c r="M2240">
        <v>4</v>
      </c>
      <c r="N2240">
        <v>4</v>
      </c>
      <c r="O2240" s="23">
        <v>18.492000000000001</v>
      </c>
      <c r="R2240" t="str">
        <f>IF(Q2240&gt;0,(P2240*(Q2240^2))*(3.14159/6),"")</f>
        <v/>
      </c>
      <c r="S2240" t="s">
        <v>24</v>
      </c>
      <c r="T2240" t="s">
        <v>25</v>
      </c>
      <c r="U2240" t="s">
        <v>26</v>
      </c>
      <c r="V2240" t="s">
        <v>126</v>
      </c>
      <c r="W2240" t="s">
        <v>127</v>
      </c>
      <c r="AA2240" s="12" t="s">
        <v>835</v>
      </c>
      <c r="AB2240" t="str">
        <f>IF(Q2240&gt;0,"yes","no")</f>
        <v>no</v>
      </c>
      <c r="AC2240" t="str">
        <f>IF(O2240&gt;0,"yes","no")</f>
        <v>yes</v>
      </c>
      <c r="AD2240" t="str">
        <f>IF(AH2240="hatch","yes","no")</f>
        <v>no</v>
      </c>
      <c r="AE2240" t="str">
        <f>IF(AH2240="swimup","yes","no")</f>
        <v>no</v>
      </c>
      <c r="AF2240" t="str">
        <f>IF(AH2240="respiration","yes","no")</f>
        <v>no</v>
      </c>
      <c r="AH2240" t="s">
        <v>29</v>
      </c>
      <c r="AI2240">
        <f>IF(O2240&gt;0,(IF(S2240="live",O2240*0.84,IF(S2240="dried.ethanol",O2240*0.8449+2.8227,O2240))),"")</f>
        <v>15.53328</v>
      </c>
      <c r="AL2240" t="str">
        <f>IF(OR(AND(Q2240=Q2241,P2240&gt;0),AND(O2240&gt;0,O2240=O2241)),"duplicate","")</f>
        <v/>
      </c>
      <c r="AM2240" t="s">
        <v>827</v>
      </c>
      <c r="AN2240" t="s">
        <v>827</v>
      </c>
      <c r="AO2240" t="s">
        <v>826</v>
      </c>
      <c r="AP2240" t="s">
        <v>826</v>
      </c>
      <c r="AQ2240" t="s">
        <v>24</v>
      </c>
    </row>
    <row r="2241" spans="1:43" x14ac:dyDescent="0.2">
      <c r="A2241" s="28">
        <v>42924</v>
      </c>
      <c r="B2241" s="1">
        <v>42899</v>
      </c>
      <c r="C2241" s="1" t="str">
        <f>IF(F2241="Kup","6/13/2017",IF(F2241="Sag","6/14/2017",""))</f>
        <v>6/13/2017</v>
      </c>
      <c r="D2241" s="27">
        <f>A2241-B2241</f>
        <v>25</v>
      </c>
      <c r="E2241" s="27">
        <f>A2241-C2241</f>
        <v>25</v>
      </c>
      <c r="F2241" t="s">
        <v>21</v>
      </c>
      <c r="G2241">
        <v>25</v>
      </c>
      <c r="H2241" t="s">
        <v>42</v>
      </c>
      <c r="I2241" s="12" t="s">
        <v>99</v>
      </c>
      <c r="J2241" s="12" t="s">
        <v>979</v>
      </c>
      <c r="K2241" s="3" t="s">
        <v>960</v>
      </c>
      <c r="L2241" s="3" t="s">
        <v>959</v>
      </c>
      <c r="M2241">
        <v>1</v>
      </c>
      <c r="N2241">
        <v>5</v>
      </c>
      <c r="O2241" s="23">
        <v>16.369</v>
      </c>
      <c r="R2241" t="str">
        <f>IF(Q2241&gt;0,(P2241*(Q2241^2))*(3.14159/6),"")</f>
        <v/>
      </c>
      <c r="S2241" t="s">
        <v>24</v>
      </c>
      <c r="T2241" t="s">
        <v>25</v>
      </c>
      <c r="U2241" t="s">
        <v>26</v>
      </c>
      <c r="V2241" t="s">
        <v>128</v>
      </c>
      <c r="W2241" t="s">
        <v>129</v>
      </c>
      <c r="AA2241" s="12" t="s">
        <v>835</v>
      </c>
      <c r="AB2241" t="str">
        <f>IF(Q2241&gt;0,"yes","no")</f>
        <v>no</v>
      </c>
      <c r="AC2241" t="str">
        <f>IF(O2241&gt;0,"yes","no")</f>
        <v>yes</v>
      </c>
      <c r="AD2241" t="str">
        <f>IF(AH2241="hatch","yes","no")</f>
        <v>no</v>
      </c>
      <c r="AE2241" t="str">
        <f>IF(AH2241="swimup","yes","no")</f>
        <v>no</v>
      </c>
      <c r="AF2241" t="str">
        <f>IF(AH2241="respiration","yes","no")</f>
        <v>no</v>
      </c>
      <c r="AH2241" t="s">
        <v>29</v>
      </c>
      <c r="AI2241">
        <f>IF(O2241&gt;0,(IF(S2241="live",O2241*0.84,IF(S2241="dried.ethanol",O2241*0.8449+2.8227,O2241))),"")</f>
        <v>13.74996</v>
      </c>
      <c r="AL2241" t="str">
        <f>IF(OR(AND(Q2241=Q2242,P2241&gt;0),AND(O2241&gt;0,O2241=O2242)),"duplicate","")</f>
        <v/>
      </c>
      <c r="AM2241" t="s">
        <v>827</v>
      </c>
      <c r="AN2241" t="s">
        <v>827</v>
      </c>
      <c r="AO2241" t="s">
        <v>826</v>
      </c>
      <c r="AP2241" t="s">
        <v>826</v>
      </c>
      <c r="AQ2241" t="s">
        <v>24</v>
      </c>
    </row>
    <row r="2242" spans="1:43" x14ac:dyDescent="0.2">
      <c r="A2242" s="28">
        <v>42924</v>
      </c>
      <c r="B2242" s="1">
        <v>42899</v>
      </c>
      <c r="C2242" s="1" t="str">
        <f>IF(F2242="Kup","6/13/2017",IF(F2242="Sag","6/14/2017",""))</f>
        <v>6/13/2017</v>
      </c>
      <c r="D2242" s="27">
        <f>A2242-B2242</f>
        <v>25</v>
      </c>
      <c r="E2242" s="27">
        <f>A2242-C2242</f>
        <v>25</v>
      </c>
      <c r="F2242" t="s">
        <v>21</v>
      </c>
      <c r="G2242">
        <v>25</v>
      </c>
      <c r="H2242" t="s">
        <v>42</v>
      </c>
      <c r="I2242" s="12" t="s">
        <v>99</v>
      </c>
      <c r="J2242" s="12" t="s">
        <v>979</v>
      </c>
      <c r="K2242" s="3" t="s">
        <v>960</v>
      </c>
      <c r="L2242" s="3" t="s">
        <v>959</v>
      </c>
      <c r="M2242">
        <v>2</v>
      </c>
      <c r="N2242">
        <v>6</v>
      </c>
      <c r="O2242" s="23">
        <v>16.795000000000002</v>
      </c>
      <c r="R2242" t="str">
        <f>IF(Q2242&gt;0,(P2242*(Q2242^2))*(3.14159/6),"")</f>
        <v/>
      </c>
      <c r="S2242" t="s">
        <v>24</v>
      </c>
      <c r="T2242" t="s">
        <v>25</v>
      </c>
      <c r="U2242" t="s">
        <v>26</v>
      </c>
      <c r="V2242" t="s">
        <v>128</v>
      </c>
      <c r="W2242" t="s">
        <v>129</v>
      </c>
      <c r="AA2242" s="12" t="s">
        <v>835</v>
      </c>
      <c r="AB2242" t="str">
        <f>IF(Q2242&gt;0,"yes","no")</f>
        <v>no</v>
      </c>
      <c r="AC2242" t="str">
        <f>IF(O2242&gt;0,"yes","no")</f>
        <v>yes</v>
      </c>
      <c r="AD2242" t="str">
        <f>IF(AH2242="hatch","yes","no")</f>
        <v>no</v>
      </c>
      <c r="AE2242" t="str">
        <f>IF(AH2242="swimup","yes","no")</f>
        <v>no</v>
      </c>
      <c r="AF2242" t="str">
        <f>IF(AH2242="respiration","yes","no")</f>
        <v>no</v>
      </c>
      <c r="AH2242" t="s">
        <v>29</v>
      </c>
      <c r="AI2242">
        <f>IF(O2242&gt;0,(IF(S2242="live",O2242*0.84,IF(S2242="dried.ethanol",O2242*0.8449+2.8227,O2242))),"")</f>
        <v>14.107800000000001</v>
      </c>
      <c r="AL2242" t="str">
        <f>IF(OR(AND(Q2242=Q2243,P2242&gt;0),AND(O2242&gt;0,O2242=O2243)),"duplicate","")</f>
        <v/>
      </c>
      <c r="AM2242" t="s">
        <v>827</v>
      </c>
      <c r="AN2242" t="s">
        <v>827</v>
      </c>
      <c r="AO2242" t="s">
        <v>826</v>
      </c>
      <c r="AP2242" t="s">
        <v>826</v>
      </c>
      <c r="AQ2242" t="s">
        <v>24</v>
      </c>
    </row>
    <row r="2243" spans="1:43" x14ac:dyDescent="0.2">
      <c r="A2243" s="28">
        <v>42924</v>
      </c>
      <c r="B2243" s="1">
        <v>42899</v>
      </c>
      <c r="C2243" s="1" t="str">
        <f>IF(F2243="Kup","6/13/2017",IF(F2243="Sag","6/14/2017",""))</f>
        <v>6/13/2017</v>
      </c>
      <c r="D2243" s="27">
        <f>A2243-B2243</f>
        <v>25</v>
      </c>
      <c r="E2243" s="27">
        <f>A2243-C2243</f>
        <v>25</v>
      </c>
      <c r="F2243" t="s">
        <v>21</v>
      </c>
      <c r="G2243">
        <v>25</v>
      </c>
      <c r="H2243" t="s">
        <v>42</v>
      </c>
      <c r="I2243" s="12" t="s">
        <v>99</v>
      </c>
      <c r="J2243" s="12" t="s">
        <v>979</v>
      </c>
      <c r="K2243" s="3" t="s">
        <v>960</v>
      </c>
      <c r="L2243" s="3" t="s">
        <v>959</v>
      </c>
      <c r="M2243">
        <v>3</v>
      </c>
      <c r="N2243">
        <v>7</v>
      </c>
      <c r="O2243" s="23">
        <v>16.399000000000001</v>
      </c>
      <c r="R2243" t="str">
        <f>IF(Q2243&gt;0,(P2243*(Q2243^2))*(3.14159/6),"")</f>
        <v/>
      </c>
      <c r="S2243" t="s">
        <v>24</v>
      </c>
      <c r="T2243" t="s">
        <v>25</v>
      </c>
      <c r="U2243" t="s">
        <v>26</v>
      </c>
      <c r="V2243" t="s">
        <v>128</v>
      </c>
      <c r="W2243" t="s">
        <v>129</v>
      </c>
      <c r="AA2243" s="12" t="s">
        <v>835</v>
      </c>
      <c r="AB2243" t="str">
        <f>IF(Q2243&gt;0,"yes","no")</f>
        <v>no</v>
      </c>
      <c r="AC2243" t="str">
        <f>IF(O2243&gt;0,"yes","no")</f>
        <v>yes</v>
      </c>
      <c r="AD2243" t="str">
        <f>IF(AH2243="hatch","yes","no")</f>
        <v>no</v>
      </c>
      <c r="AE2243" t="str">
        <f>IF(AH2243="swimup","yes","no")</f>
        <v>no</v>
      </c>
      <c r="AF2243" t="str">
        <f>IF(AH2243="respiration","yes","no")</f>
        <v>no</v>
      </c>
      <c r="AH2243" t="s">
        <v>29</v>
      </c>
      <c r="AI2243">
        <f>IF(O2243&gt;0,(IF(S2243="live",O2243*0.84,IF(S2243="dried.ethanol",O2243*0.8449+2.8227,O2243))),"")</f>
        <v>13.77516</v>
      </c>
      <c r="AL2243" t="str">
        <f>IF(OR(AND(Q2243=Q2244,P2243&gt;0),AND(O2243&gt;0,O2243=O2244)),"duplicate","")</f>
        <v/>
      </c>
      <c r="AM2243" t="s">
        <v>827</v>
      </c>
      <c r="AN2243" t="s">
        <v>827</v>
      </c>
      <c r="AO2243" t="s">
        <v>826</v>
      </c>
      <c r="AP2243" t="s">
        <v>826</v>
      </c>
      <c r="AQ2243" t="s">
        <v>24</v>
      </c>
    </row>
    <row r="2244" spans="1:43" x14ac:dyDescent="0.2">
      <c r="A2244" s="28">
        <v>42924</v>
      </c>
      <c r="B2244" s="1">
        <v>42899</v>
      </c>
      <c r="C2244" s="1" t="str">
        <f>IF(F2244="Kup","6/13/2017",IF(F2244="Sag","6/14/2017",""))</f>
        <v>6/13/2017</v>
      </c>
      <c r="D2244" s="27">
        <f>A2244-B2244</f>
        <v>25</v>
      </c>
      <c r="E2244" s="27">
        <f>A2244-C2244</f>
        <v>25</v>
      </c>
      <c r="F2244" t="s">
        <v>21</v>
      </c>
      <c r="G2244">
        <v>25</v>
      </c>
      <c r="H2244" t="s">
        <v>42</v>
      </c>
      <c r="I2244" s="12" t="s">
        <v>99</v>
      </c>
      <c r="J2244" s="12" t="s">
        <v>979</v>
      </c>
      <c r="K2244" s="3" t="s">
        <v>960</v>
      </c>
      <c r="L2244" s="3" t="s">
        <v>959</v>
      </c>
      <c r="M2244">
        <v>4</v>
      </c>
      <c r="N2244">
        <v>8</v>
      </c>
      <c r="O2244" s="23">
        <v>17.007000000000001</v>
      </c>
      <c r="R2244" t="str">
        <f>IF(Q2244&gt;0,(P2244*(Q2244^2))*(3.14159/6),"")</f>
        <v/>
      </c>
      <c r="S2244" t="s">
        <v>24</v>
      </c>
      <c r="T2244" t="s">
        <v>25</v>
      </c>
      <c r="U2244" t="s">
        <v>26</v>
      </c>
      <c r="V2244" t="s">
        <v>128</v>
      </c>
      <c r="W2244" t="s">
        <v>129</v>
      </c>
      <c r="AA2244" s="12" t="s">
        <v>835</v>
      </c>
      <c r="AB2244" t="str">
        <f>IF(Q2244&gt;0,"yes","no")</f>
        <v>no</v>
      </c>
      <c r="AC2244" t="str">
        <f>IF(O2244&gt;0,"yes","no")</f>
        <v>yes</v>
      </c>
      <c r="AD2244" t="str">
        <f>IF(AH2244="hatch","yes","no")</f>
        <v>no</v>
      </c>
      <c r="AE2244" t="str">
        <f>IF(AH2244="swimup","yes","no")</f>
        <v>no</v>
      </c>
      <c r="AF2244" t="str">
        <f>IF(AH2244="respiration","yes","no")</f>
        <v>no</v>
      </c>
      <c r="AH2244" t="s">
        <v>29</v>
      </c>
      <c r="AI2244">
        <f>IF(O2244&gt;0,(IF(S2244="live",O2244*0.84,IF(S2244="dried.ethanol",O2244*0.8449+2.8227,O2244))),"")</f>
        <v>14.285880000000001</v>
      </c>
      <c r="AL2244" t="str">
        <f>IF(OR(AND(Q2244=Q2245,P2244&gt;0),AND(O2244&gt;0,O2244=O2245)),"duplicate","")</f>
        <v/>
      </c>
      <c r="AM2244" t="s">
        <v>827</v>
      </c>
      <c r="AN2244" t="s">
        <v>827</v>
      </c>
      <c r="AO2244" t="s">
        <v>826</v>
      </c>
      <c r="AP2244" t="s">
        <v>826</v>
      </c>
      <c r="AQ2244" t="s">
        <v>24</v>
      </c>
    </row>
    <row r="2245" spans="1:43" x14ac:dyDescent="0.2">
      <c r="A2245" s="28">
        <v>42924</v>
      </c>
      <c r="B2245" s="1">
        <v>42899</v>
      </c>
      <c r="C2245" s="1" t="str">
        <f>IF(F2245="Kup","6/13/2017",IF(F2245="Sag","6/14/2017",""))</f>
        <v>6/13/2017</v>
      </c>
      <c r="D2245" s="27">
        <f>A2245-B2245</f>
        <v>25</v>
      </c>
      <c r="E2245" s="27">
        <f>A2245-C2245</f>
        <v>25</v>
      </c>
      <c r="F2245" t="s">
        <v>21</v>
      </c>
      <c r="G2245">
        <v>25</v>
      </c>
      <c r="H2245" t="s">
        <v>42</v>
      </c>
      <c r="I2245" s="12" t="s">
        <v>99</v>
      </c>
      <c r="J2245" s="12" t="s">
        <v>979</v>
      </c>
      <c r="K2245" s="3" t="s">
        <v>960</v>
      </c>
      <c r="L2245" s="3" t="s">
        <v>959</v>
      </c>
      <c r="M2245">
        <v>5</v>
      </c>
      <c r="N2245">
        <v>9</v>
      </c>
      <c r="O2245" s="23">
        <v>15.351000000000001</v>
      </c>
      <c r="R2245" t="str">
        <f>IF(Q2245&gt;0,(P2245*(Q2245^2))*(3.14159/6),"")</f>
        <v/>
      </c>
      <c r="S2245" t="s">
        <v>24</v>
      </c>
      <c r="T2245" t="s">
        <v>25</v>
      </c>
      <c r="U2245" t="s">
        <v>26</v>
      </c>
      <c r="V2245" t="s">
        <v>128</v>
      </c>
      <c r="W2245" t="s">
        <v>129</v>
      </c>
      <c r="AA2245" s="12" t="s">
        <v>835</v>
      </c>
      <c r="AB2245" t="str">
        <f>IF(Q2245&gt;0,"yes","no")</f>
        <v>no</v>
      </c>
      <c r="AC2245" t="str">
        <f>IF(O2245&gt;0,"yes","no")</f>
        <v>yes</v>
      </c>
      <c r="AD2245" t="str">
        <f>IF(AH2245="hatch","yes","no")</f>
        <v>no</v>
      </c>
      <c r="AE2245" t="str">
        <f>IF(AH2245="swimup","yes","no")</f>
        <v>no</v>
      </c>
      <c r="AF2245" t="str">
        <f>IF(AH2245="respiration","yes","no")</f>
        <v>no</v>
      </c>
      <c r="AH2245" t="s">
        <v>29</v>
      </c>
      <c r="AI2245">
        <f>IF(O2245&gt;0,(IF(S2245="live",O2245*0.84,IF(S2245="dried.ethanol",O2245*0.8449+2.8227,O2245))),"")</f>
        <v>12.89484</v>
      </c>
      <c r="AL2245" t="str">
        <f>IF(OR(AND(Q2245=Q2246,P2245&gt;0),AND(O2245&gt;0,O2245=O2246)),"duplicate","")</f>
        <v/>
      </c>
      <c r="AM2245" t="s">
        <v>827</v>
      </c>
      <c r="AN2245" t="s">
        <v>827</v>
      </c>
      <c r="AO2245" t="s">
        <v>826</v>
      </c>
      <c r="AP2245" t="s">
        <v>826</v>
      </c>
      <c r="AQ2245" t="s">
        <v>24</v>
      </c>
    </row>
    <row r="2246" spans="1:43" x14ac:dyDescent="0.2">
      <c r="A2246" s="28">
        <v>42924</v>
      </c>
      <c r="B2246" s="1">
        <v>42899</v>
      </c>
      <c r="C2246" s="1" t="str">
        <f>IF(F2246="Kup","6/13/2017",IF(F2246="Sag","6/14/2017",""))</f>
        <v>6/13/2017</v>
      </c>
      <c r="D2246" s="27">
        <f>A2246-B2246</f>
        <v>25</v>
      </c>
      <c r="E2246" s="27">
        <f>A2246-C2246</f>
        <v>25</v>
      </c>
      <c r="F2246" t="s">
        <v>21</v>
      </c>
      <c r="G2246">
        <v>25</v>
      </c>
      <c r="H2246" t="s">
        <v>42</v>
      </c>
      <c r="I2246" s="12" t="s">
        <v>99</v>
      </c>
      <c r="J2246" s="12" t="s">
        <v>979</v>
      </c>
      <c r="K2246" s="3" t="s">
        <v>960</v>
      </c>
      <c r="L2246" s="3" t="s">
        <v>959</v>
      </c>
      <c r="M2246">
        <v>6</v>
      </c>
      <c r="N2246">
        <v>10</v>
      </c>
      <c r="O2246" s="23">
        <v>16.725000000000001</v>
      </c>
      <c r="R2246" t="str">
        <f>IF(Q2246&gt;0,(P2246*(Q2246^2))*(3.14159/6),"")</f>
        <v/>
      </c>
      <c r="S2246" t="s">
        <v>24</v>
      </c>
      <c r="T2246" t="s">
        <v>25</v>
      </c>
      <c r="U2246" t="s">
        <v>26</v>
      </c>
      <c r="V2246" t="s">
        <v>128</v>
      </c>
      <c r="W2246" t="s">
        <v>129</v>
      </c>
      <c r="AA2246" s="12" t="s">
        <v>835</v>
      </c>
      <c r="AB2246" t="str">
        <f>IF(Q2246&gt;0,"yes","no")</f>
        <v>no</v>
      </c>
      <c r="AC2246" t="str">
        <f>IF(O2246&gt;0,"yes","no")</f>
        <v>yes</v>
      </c>
      <c r="AD2246" t="str">
        <f>IF(AH2246="hatch","yes","no")</f>
        <v>no</v>
      </c>
      <c r="AE2246" t="str">
        <f>IF(AH2246="swimup","yes","no")</f>
        <v>no</v>
      </c>
      <c r="AF2246" t="str">
        <f>IF(AH2246="respiration","yes","no")</f>
        <v>no</v>
      </c>
      <c r="AH2246" t="s">
        <v>29</v>
      </c>
      <c r="AI2246">
        <f>IF(O2246&gt;0,(IF(S2246="live",O2246*0.84,IF(S2246="dried.ethanol",O2246*0.8449+2.8227,O2246))),"")</f>
        <v>14.049000000000001</v>
      </c>
      <c r="AL2246" t="str">
        <f>IF(OR(AND(Q2246=Q2247,P2246&gt;0),AND(O2246&gt;0,O2246=O2247)),"duplicate","")</f>
        <v/>
      </c>
      <c r="AM2246" t="s">
        <v>827</v>
      </c>
      <c r="AN2246" t="s">
        <v>827</v>
      </c>
      <c r="AO2246" t="s">
        <v>826</v>
      </c>
      <c r="AP2246" t="s">
        <v>826</v>
      </c>
      <c r="AQ2246" t="s">
        <v>24</v>
      </c>
    </row>
    <row r="2247" spans="1:43" x14ac:dyDescent="0.2">
      <c r="A2247" s="28">
        <v>42924</v>
      </c>
      <c r="B2247" s="1">
        <v>42899</v>
      </c>
      <c r="C2247" s="1" t="str">
        <f>IF(F2247="Kup","6/13/2017",IF(F2247="Sag","6/14/2017",""))</f>
        <v>6/13/2017</v>
      </c>
      <c r="D2247" s="27">
        <f>A2247-B2247</f>
        <v>25</v>
      </c>
      <c r="E2247" s="27">
        <f>A2247-C2247</f>
        <v>25</v>
      </c>
      <c r="F2247" t="s">
        <v>21</v>
      </c>
      <c r="G2247">
        <v>25</v>
      </c>
      <c r="H2247" t="s">
        <v>42</v>
      </c>
      <c r="I2247" s="12" t="s">
        <v>49</v>
      </c>
      <c r="J2247" s="12" t="s">
        <v>980</v>
      </c>
      <c r="K2247" s="3" t="s">
        <v>961</v>
      </c>
      <c r="L2247" s="3" t="s">
        <v>962</v>
      </c>
      <c r="M2247">
        <v>1</v>
      </c>
      <c r="N2247">
        <v>45</v>
      </c>
      <c r="O2247" s="23">
        <v>20.079000000000001</v>
      </c>
      <c r="R2247" t="str">
        <f>IF(Q2247&gt;0,(P2247*(Q2247^2))*(3.14159/6),"")</f>
        <v/>
      </c>
      <c r="S2247" t="s">
        <v>24</v>
      </c>
      <c r="T2247" t="s">
        <v>25</v>
      </c>
      <c r="U2247" t="s">
        <v>26</v>
      </c>
      <c r="V2247" t="s">
        <v>130</v>
      </c>
      <c r="W2247" t="s">
        <v>131</v>
      </c>
      <c r="AA2247" s="12" t="s">
        <v>835</v>
      </c>
      <c r="AB2247" t="str">
        <f>IF(Q2247&gt;0,"yes","no")</f>
        <v>no</v>
      </c>
      <c r="AC2247" t="str">
        <f>IF(O2247&gt;0,"yes","no")</f>
        <v>yes</v>
      </c>
      <c r="AD2247" t="str">
        <f>IF(AH2247="hatch","yes","no")</f>
        <v>no</v>
      </c>
      <c r="AE2247" t="str">
        <f>IF(AH2247="swimup","yes","no")</f>
        <v>no</v>
      </c>
      <c r="AF2247" t="str">
        <f>IF(AH2247="respiration","yes","no")</f>
        <v>no</v>
      </c>
      <c r="AH2247" t="s">
        <v>29</v>
      </c>
      <c r="AI2247">
        <f>IF(O2247&gt;0,(IF(S2247="live",O2247*0.84,IF(S2247="dried.ethanol",O2247*0.8449+2.8227,O2247))),"")</f>
        <v>16.86636</v>
      </c>
      <c r="AL2247" t="str">
        <f>IF(OR(AND(Q2247=Q2248,P2247&gt;0),AND(O2247&gt;0,O2247=O2248)),"duplicate","")</f>
        <v/>
      </c>
      <c r="AM2247" t="s">
        <v>827</v>
      </c>
      <c r="AN2247" t="s">
        <v>827</v>
      </c>
      <c r="AO2247" t="s">
        <v>826</v>
      </c>
      <c r="AP2247" t="s">
        <v>826</v>
      </c>
      <c r="AQ2247" t="s">
        <v>24</v>
      </c>
    </row>
    <row r="2248" spans="1:43" x14ac:dyDescent="0.2">
      <c r="A2248" s="28">
        <v>42924</v>
      </c>
      <c r="B2248" s="1">
        <v>42899</v>
      </c>
      <c r="C2248" s="1" t="str">
        <f>IF(F2248="Kup","6/13/2017",IF(F2248="Sag","6/14/2017",""))</f>
        <v>6/13/2017</v>
      </c>
      <c r="D2248" s="27">
        <f>A2248-B2248</f>
        <v>25</v>
      </c>
      <c r="E2248" s="27">
        <f>A2248-C2248</f>
        <v>25</v>
      </c>
      <c r="F2248" t="s">
        <v>21</v>
      </c>
      <c r="G2248">
        <v>25</v>
      </c>
      <c r="H2248" t="s">
        <v>42</v>
      </c>
      <c r="I2248" s="12" t="s">
        <v>49</v>
      </c>
      <c r="J2248" s="12" t="s">
        <v>980</v>
      </c>
      <c r="K2248" s="3" t="s">
        <v>961</v>
      </c>
      <c r="L2248" s="3" t="s">
        <v>962</v>
      </c>
      <c r="M2248">
        <v>2</v>
      </c>
      <c r="N2248">
        <v>46</v>
      </c>
      <c r="O2248" s="23">
        <v>17.696000000000002</v>
      </c>
      <c r="R2248" t="str">
        <f>IF(Q2248&gt;0,(P2248*(Q2248^2))*(3.14159/6),"")</f>
        <v/>
      </c>
      <c r="S2248" t="s">
        <v>24</v>
      </c>
      <c r="T2248" t="s">
        <v>25</v>
      </c>
      <c r="U2248" t="s">
        <v>26</v>
      </c>
      <c r="V2248" t="s">
        <v>130</v>
      </c>
      <c r="W2248" t="s">
        <v>131</v>
      </c>
      <c r="AA2248" s="12" t="s">
        <v>835</v>
      </c>
      <c r="AB2248" t="str">
        <f>IF(Q2248&gt;0,"yes","no")</f>
        <v>no</v>
      </c>
      <c r="AC2248" t="str">
        <f>IF(O2248&gt;0,"yes","no")</f>
        <v>yes</v>
      </c>
      <c r="AD2248" t="str">
        <f>IF(AH2248="hatch","yes","no")</f>
        <v>no</v>
      </c>
      <c r="AE2248" t="str">
        <f>IF(AH2248="swimup","yes","no")</f>
        <v>no</v>
      </c>
      <c r="AF2248" t="str">
        <f>IF(AH2248="respiration","yes","no")</f>
        <v>no</v>
      </c>
      <c r="AH2248" t="s">
        <v>29</v>
      </c>
      <c r="AI2248">
        <f>IF(O2248&gt;0,(IF(S2248="live",O2248*0.84,IF(S2248="dried.ethanol",O2248*0.8449+2.8227,O2248))),"")</f>
        <v>14.864640000000001</v>
      </c>
      <c r="AL2248" t="str">
        <f>IF(OR(AND(Q2248=Q2249,P2248&gt;0),AND(O2248&gt;0,O2248=O2249)),"duplicate","")</f>
        <v/>
      </c>
      <c r="AM2248" t="s">
        <v>827</v>
      </c>
      <c r="AN2248" t="s">
        <v>827</v>
      </c>
      <c r="AO2248" t="s">
        <v>826</v>
      </c>
      <c r="AP2248" t="s">
        <v>826</v>
      </c>
      <c r="AQ2248" t="s">
        <v>24</v>
      </c>
    </row>
    <row r="2249" spans="1:43" x14ac:dyDescent="0.2">
      <c r="A2249" s="28">
        <v>42924</v>
      </c>
      <c r="B2249" s="1">
        <v>42899</v>
      </c>
      <c r="C2249" s="1" t="str">
        <f>IF(F2249="Kup","6/13/2017",IF(F2249="Sag","6/14/2017",""))</f>
        <v>6/13/2017</v>
      </c>
      <c r="D2249" s="27">
        <f>A2249-B2249</f>
        <v>25</v>
      </c>
      <c r="E2249" s="27">
        <f>A2249-C2249</f>
        <v>25</v>
      </c>
      <c r="F2249" t="s">
        <v>21</v>
      </c>
      <c r="G2249">
        <v>25</v>
      </c>
      <c r="H2249" t="s">
        <v>42</v>
      </c>
      <c r="I2249" s="12" t="s">
        <v>49</v>
      </c>
      <c r="J2249" s="12" t="s">
        <v>980</v>
      </c>
      <c r="K2249" s="3" t="s">
        <v>961</v>
      </c>
      <c r="L2249" s="3" t="s">
        <v>962</v>
      </c>
      <c r="M2249">
        <v>3</v>
      </c>
      <c r="N2249">
        <v>47</v>
      </c>
      <c r="O2249" s="23">
        <v>19.331</v>
      </c>
      <c r="R2249" t="str">
        <f>IF(Q2249&gt;0,(P2249*(Q2249^2))*(3.14159/6),"")</f>
        <v/>
      </c>
      <c r="S2249" t="s">
        <v>24</v>
      </c>
      <c r="T2249" t="s">
        <v>25</v>
      </c>
      <c r="U2249" t="s">
        <v>26</v>
      </c>
      <c r="V2249" t="s">
        <v>130</v>
      </c>
      <c r="W2249" t="s">
        <v>131</v>
      </c>
      <c r="AA2249" s="12" t="s">
        <v>835</v>
      </c>
      <c r="AB2249" t="str">
        <f>IF(Q2249&gt;0,"yes","no")</f>
        <v>no</v>
      </c>
      <c r="AC2249" t="str">
        <f>IF(O2249&gt;0,"yes","no")</f>
        <v>yes</v>
      </c>
      <c r="AD2249" t="str">
        <f>IF(AH2249="hatch","yes","no")</f>
        <v>no</v>
      </c>
      <c r="AE2249" t="str">
        <f>IF(AH2249="swimup","yes","no")</f>
        <v>no</v>
      </c>
      <c r="AF2249" t="str">
        <f>IF(AH2249="respiration","yes","no")</f>
        <v>no</v>
      </c>
      <c r="AH2249" t="s">
        <v>29</v>
      </c>
      <c r="AI2249">
        <f>IF(O2249&gt;0,(IF(S2249="live",O2249*0.84,IF(S2249="dried.ethanol",O2249*0.8449+2.8227,O2249))),"")</f>
        <v>16.238039999999998</v>
      </c>
      <c r="AL2249" t="str">
        <f>IF(OR(AND(Q2249=Q2250,P2249&gt;0),AND(O2249&gt;0,O2249=O2250)),"duplicate","")</f>
        <v/>
      </c>
      <c r="AM2249" t="s">
        <v>827</v>
      </c>
      <c r="AN2249" t="s">
        <v>827</v>
      </c>
      <c r="AO2249" t="s">
        <v>826</v>
      </c>
      <c r="AP2249" t="s">
        <v>826</v>
      </c>
      <c r="AQ2249" t="s">
        <v>24</v>
      </c>
    </row>
    <row r="2250" spans="1:43" x14ac:dyDescent="0.2">
      <c r="A2250" s="28">
        <v>42924</v>
      </c>
      <c r="B2250" s="1">
        <v>42899</v>
      </c>
      <c r="C2250" s="1" t="str">
        <f>IF(F2250="Kup","6/13/2017",IF(F2250="Sag","6/14/2017",""))</f>
        <v>6/13/2017</v>
      </c>
      <c r="D2250" s="27">
        <f>A2250-B2250</f>
        <v>25</v>
      </c>
      <c r="E2250" s="27">
        <f>A2250-C2250</f>
        <v>25</v>
      </c>
      <c r="F2250" t="s">
        <v>21</v>
      </c>
      <c r="G2250">
        <v>25</v>
      </c>
      <c r="H2250" t="s">
        <v>42</v>
      </c>
      <c r="I2250" s="12" t="s">
        <v>49</v>
      </c>
      <c r="J2250" s="12" t="s">
        <v>980</v>
      </c>
      <c r="K2250" s="3" t="s">
        <v>961</v>
      </c>
      <c r="L2250" s="3" t="s">
        <v>962</v>
      </c>
      <c r="M2250">
        <v>4</v>
      </c>
      <c r="N2250">
        <v>48</v>
      </c>
      <c r="O2250" s="23">
        <v>19.012</v>
      </c>
      <c r="R2250" t="str">
        <f>IF(Q2250&gt;0,(P2250*(Q2250^2))*(3.14159/6),"")</f>
        <v/>
      </c>
      <c r="S2250" t="s">
        <v>24</v>
      </c>
      <c r="T2250" t="s">
        <v>25</v>
      </c>
      <c r="U2250" t="s">
        <v>26</v>
      </c>
      <c r="V2250" t="s">
        <v>130</v>
      </c>
      <c r="W2250" t="s">
        <v>131</v>
      </c>
      <c r="AA2250" s="12" t="s">
        <v>835</v>
      </c>
      <c r="AB2250" t="str">
        <f>IF(Q2250&gt;0,"yes","no")</f>
        <v>no</v>
      </c>
      <c r="AC2250" t="str">
        <f>IF(O2250&gt;0,"yes","no")</f>
        <v>yes</v>
      </c>
      <c r="AD2250" t="str">
        <f>IF(AH2250="hatch","yes","no")</f>
        <v>no</v>
      </c>
      <c r="AE2250" t="str">
        <f>IF(AH2250="swimup","yes","no")</f>
        <v>no</v>
      </c>
      <c r="AF2250" t="str">
        <f>IF(AH2250="respiration","yes","no")</f>
        <v>no</v>
      </c>
      <c r="AH2250" t="s">
        <v>29</v>
      </c>
      <c r="AI2250">
        <f>IF(O2250&gt;0,(IF(S2250="live",O2250*0.84,IF(S2250="dried.ethanol",O2250*0.8449+2.8227,O2250))),"")</f>
        <v>15.970079999999999</v>
      </c>
      <c r="AL2250" t="str">
        <f>IF(OR(AND(Q2250=Q2251,P2250&gt;0),AND(O2250&gt;0,O2250=O2251)),"duplicate","")</f>
        <v/>
      </c>
      <c r="AM2250" t="s">
        <v>827</v>
      </c>
      <c r="AN2250" t="s">
        <v>827</v>
      </c>
      <c r="AO2250" t="s">
        <v>826</v>
      </c>
      <c r="AP2250" t="s">
        <v>826</v>
      </c>
      <c r="AQ2250" t="s">
        <v>24</v>
      </c>
    </row>
    <row r="2251" spans="1:43" x14ac:dyDescent="0.2">
      <c r="A2251" s="28">
        <v>42924</v>
      </c>
      <c r="B2251" s="1">
        <v>42899</v>
      </c>
      <c r="C2251" s="1" t="str">
        <f>IF(F2251="Kup","6/13/2017",IF(F2251="Sag","6/14/2017",""))</f>
        <v>6/13/2017</v>
      </c>
      <c r="D2251" s="27">
        <f>A2251-B2251</f>
        <v>25</v>
      </c>
      <c r="E2251" s="27">
        <f>A2251-C2251</f>
        <v>25</v>
      </c>
      <c r="F2251" t="s">
        <v>21</v>
      </c>
      <c r="G2251">
        <v>25</v>
      </c>
      <c r="H2251" t="s">
        <v>42</v>
      </c>
      <c r="I2251" s="12" t="s">
        <v>49</v>
      </c>
      <c r="J2251" s="12" t="s">
        <v>980</v>
      </c>
      <c r="K2251" s="3" t="s">
        <v>961</v>
      </c>
      <c r="L2251" s="3" t="s">
        <v>962</v>
      </c>
      <c r="M2251">
        <v>5</v>
      </c>
      <c r="N2251">
        <v>49</v>
      </c>
      <c r="O2251" s="23">
        <v>20.459</v>
      </c>
      <c r="R2251" t="str">
        <f>IF(Q2251&gt;0,(P2251*(Q2251^2))*(3.14159/6),"")</f>
        <v/>
      </c>
      <c r="S2251" t="s">
        <v>24</v>
      </c>
      <c r="T2251" t="s">
        <v>25</v>
      </c>
      <c r="U2251" t="s">
        <v>26</v>
      </c>
      <c r="V2251" t="s">
        <v>130</v>
      </c>
      <c r="W2251" t="s">
        <v>131</v>
      </c>
      <c r="AA2251" s="12" t="s">
        <v>835</v>
      </c>
      <c r="AB2251" t="str">
        <f>IF(Q2251&gt;0,"yes","no")</f>
        <v>no</v>
      </c>
      <c r="AC2251" t="str">
        <f>IF(O2251&gt;0,"yes","no")</f>
        <v>yes</v>
      </c>
      <c r="AD2251" t="str">
        <f>IF(AH2251="hatch","yes","no")</f>
        <v>no</v>
      </c>
      <c r="AE2251" t="str">
        <f>IF(AH2251="swimup","yes","no")</f>
        <v>no</v>
      </c>
      <c r="AF2251" t="str">
        <f>IF(AH2251="respiration","yes","no")</f>
        <v>no</v>
      </c>
      <c r="AH2251" t="s">
        <v>29</v>
      </c>
      <c r="AI2251">
        <f>IF(O2251&gt;0,(IF(S2251="live",O2251*0.84,IF(S2251="dried.ethanol",O2251*0.8449+2.8227,O2251))),"")</f>
        <v>17.185559999999999</v>
      </c>
      <c r="AL2251" t="str">
        <f>IF(OR(AND(Q2251=Q2252,P2251&gt;0),AND(O2251&gt;0,O2251=O2252)),"duplicate","")</f>
        <v/>
      </c>
      <c r="AM2251" t="s">
        <v>827</v>
      </c>
      <c r="AN2251" t="s">
        <v>827</v>
      </c>
      <c r="AO2251" t="s">
        <v>826</v>
      </c>
      <c r="AP2251" t="s">
        <v>826</v>
      </c>
      <c r="AQ2251" t="s">
        <v>24</v>
      </c>
    </row>
    <row r="2252" spans="1:43" x14ac:dyDescent="0.2">
      <c r="A2252" s="28">
        <v>42924</v>
      </c>
      <c r="B2252" s="1">
        <v>42899</v>
      </c>
      <c r="C2252" s="1" t="str">
        <f>IF(F2252="Kup","6/13/2017",IF(F2252="Sag","6/14/2017",""))</f>
        <v>6/13/2017</v>
      </c>
      <c r="D2252" s="27">
        <f>A2252-B2252</f>
        <v>25</v>
      </c>
      <c r="E2252" s="27">
        <f>A2252-C2252</f>
        <v>25</v>
      </c>
      <c r="F2252" t="s">
        <v>21</v>
      </c>
      <c r="G2252">
        <v>25</v>
      </c>
      <c r="H2252" t="s">
        <v>42</v>
      </c>
      <c r="I2252" s="12" t="s">
        <v>107</v>
      </c>
      <c r="J2252" s="12" t="s">
        <v>982</v>
      </c>
      <c r="K2252" s="3" t="s">
        <v>964</v>
      </c>
      <c r="L2252" s="3" t="s">
        <v>951</v>
      </c>
      <c r="M2252">
        <v>1</v>
      </c>
      <c r="N2252">
        <v>35</v>
      </c>
      <c r="O2252" s="23">
        <v>16.709</v>
      </c>
      <c r="R2252" t="str">
        <f>IF(Q2252&gt;0,(P2252*(Q2252^2))*(3.14159/6),"")</f>
        <v/>
      </c>
      <c r="S2252" t="s">
        <v>24</v>
      </c>
      <c r="T2252" t="s">
        <v>25</v>
      </c>
      <c r="U2252" t="s">
        <v>26</v>
      </c>
      <c r="V2252" t="s">
        <v>132</v>
      </c>
      <c r="W2252" t="s">
        <v>133</v>
      </c>
      <c r="AA2252" s="12" t="s">
        <v>835</v>
      </c>
      <c r="AB2252" t="str">
        <f>IF(Q2252&gt;0,"yes","no")</f>
        <v>no</v>
      </c>
      <c r="AC2252" t="str">
        <f>IF(O2252&gt;0,"yes","no")</f>
        <v>yes</v>
      </c>
      <c r="AD2252" t="str">
        <f>IF(AH2252="hatch","yes","no")</f>
        <v>no</v>
      </c>
      <c r="AE2252" t="str">
        <f>IF(AH2252="swimup","yes","no")</f>
        <v>no</v>
      </c>
      <c r="AF2252" t="str">
        <f>IF(AH2252="respiration","yes","no")</f>
        <v>no</v>
      </c>
      <c r="AH2252" t="s">
        <v>29</v>
      </c>
      <c r="AI2252">
        <f>IF(O2252&gt;0,(IF(S2252="live",O2252*0.84,IF(S2252="dried.ethanol",O2252*0.8449+2.8227,O2252))),"")</f>
        <v>14.035559999999998</v>
      </c>
      <c r="AL2252" t="str">
        <f>IF(OR(AND(Q2252=Q2253,P2252&gt;0),AND(O2252&gt;0,O2252=O2253)),"duplicate","")</f>
        <v/>
      </c>
      <c r="AM2252" t="s">
        <v>827</v>
      </c>
      <c r="AN2252" t="s">
        <v>827</v>
      </c>
      <c r="AO2252" t="s">
        <v>826</v>
      </c>
      <c r="AP2252" t="s">
        <v>826</v>
      </c>
      <c r="AQ2252" t="s">
        <v>24</v>
      </c>
    </row>
    <row r="2253" spans="1:43" x14ac:dyDescent="0.2">
      <c r="A2253" s="28">
        <v>42924</v>
      </c>
      <c r="B2253" s="1">
        <v>42899</v>
      </c>
      <c r="C2253" s="1" t="str">
        <f>IF(F2253="Kup","6/13/2017",IF(F2253="Sag","6/14/2017",""))</f>
        <v>6/13/2017</v>
      </c>
      <c r="D2253" s="27">
        <f>A2253-B2253</f>
        <v>25</v>
      </c>
      <c r="E2253" s="27">
        <f>A2253-C2253</f>
        <v>25</v>
      </c>
      <c r="F2253" t="s">
        <v>21</v>
      </c>
      <c r="G2253">
        <v>25</v>
      </c>
      <c r="H2253" s="2" t="s">
        <v>42</v>
      </c>
      <c r="I2253" s="12" t="s">
        <v>107</v>
      </c>
      <c r="J2253" s="12" t="s">
        <v>982</v>
      </c>
      <c r="K2253" s="3" t="s">
        <v>964</v>
      </c>
      <c r="L2253" s="3" t="s">
        <v>951</v>
      </c>
      <c r="M2253">
        <v>1</v>
      </c>
      <c r="N2253">
        <v>1</v>
      </c>
      <c r="O2253" s="23">
        <v>15.234</v>
      </c>
      <c r="S2253" s="2" t="s">
        <v>24</v>
      </c>
      <c r="T2253" t="s">
        <v>25</v>
      </c>
      <c r="U2253" s="2" t="s">
        <v>26</v>
      </c>
      <c r="V2253" s="2" t="s">
        <v>887</v>
      </c>
      <c r="X2253" s="2" t="s">
        <v>863</v>
      </c>
      <c r="AA2253" s="3" t="s">
        <v>835</v>
      </c>
      <c r="AB2253" t="s">
        <v>835</v>
      </c>
      <c r="AC2253" t="s">
        <v>35</v>
      </c>
      <c r="AD2253" t="s">
        <v>835</v>
      </c>
      <c r="AE2253" t="s">
        <v>835</v>
      </c>
      <c r="AF2253" t="s">
        <v>835</v>
      </c>
      <c r="AH2253" t="s">
        <v>29</v>
      </c>
      <c r="AI2253">
        <f>IF(O2253&gt;0,(IF(S2253="live",O2253*0.84,IF(S2253="dried.ethanol",O2253*0.8449+2.8227,O2253))),"")</f>
        <v>12.796559999999999</v>
      </c>
      <c r="AQ2253" t="s">
        <v>24</v>
      </c>
    </row>
    <row r="2254" spans="1:43" x14ac:dyDescent="0.2">
      <c r="A2254" s="28">
        <v>42924</v>
      </c>
      <c r="B2254" s="1">
        <v>42899</v>
      </c>
      <c r="C2254" s="1" t="str">
        <f>IF(F2254="Kup","6/13/2017",IF(F2254="Sag","6/14/2017",""))</f>
        <v>6/13/2017</v>
      </c>
      <c r="D2254" s="27">
        <f>A2254-B2254</f>
        <v>25</v>
      </c>
      <c r="E2254" s="27">
        <f>A2254-C2254</f>
        <v>25</v>
      </c>
      <c r="F2254" t="s">
        <v>21</v>
      </c>
      <c r="G2254">
        <v>25</v>
      </c>
      <c r="H2254" t="s">
        <v>42</v>
      </c>
      <c r="I2254" s="12" t="s">
        <v>107</v>
      </c>
      <c r="J2254" s="12" t="s">
        <v>982</v>
      </c>
      <c r="K2254" s="3" t="s">
        <v>964</v>
      </c>
      <c r="L2254" s="3" t="s">
        <v>951</v>
      </c>
      <c r="M2254">
        <v>2</v>
      </c>
      <c r="N2254">
        <v>36</v>
      </c>
      <c r="O2254" s="23">
        <v>17.388000000000002</v>
      </c>
      <c r="R2254" t="str">
        <f>IF(Q2254&gt;0,(P2254*(Q2254^2))*(3.14159/6),"")</f>
        <v/>
      </c>
      <c r="S2254" t="s">
        <v>24</v>
      </c>
      <c r="T2254" t="s">
        <v>25</v>
      </c>
      <c r="U2254" t="s">
        <v>26</v>
      </c>
      <c r="V2254" t="s">
        <v>132</v>
      </c>
      <c r="W2254" t="s">
        <v>133</v>
      </c>
      <c r="AA2254" s="12" t="s">
        <v>835</v>
      </c>
      <c r="AB2254" t="str">
        <f>IF(Q2254&gt;0,"yes","no")</f>
        <v>no</v>
      </c>
      <c r="AC2254" t="str">
        <f>IF(O2254&gt;0,"yes","no")</f>
        <v>yes</v>
      </c>
      <c r="AD2254" t="str">
        <f>IF(AH2254="hatch","yes","no")</f>
        <v>no</v>
      </c>
      <c r="AE2254" t="str">
        <f>IF(AH2254="swimup","yes","no")</f>
        <v>no</v>
      </c>
      <c r="AF2254" t="str">
        <f>IF(AH2254="respiration","yes","no")</f>
        <v>no</v>
      </c>
      <c r="AH2254" t="s">
        <v>29</v>
      </c>
      <c r="AI2254">
        <f>IF(O2254&gt;0,(IF(S2254="live",O2254*0.84,IF(S2254="dried.ethanol",O2254*0.8449+2.8227,O2254))),"")</f>
        <v>14.605920000000001</v>
      </c>
      <c r="AL2254" t="str">
        <f>IF(OR(AND(Q2254=Q2255,P2254&gt;0),AND(O2254&gt;0,O2254=O2255)),"duplicate","")</f>
        <v/>
      </c>
      <c r="AM2254" t="s">
        <v>827</v>
      </c>
      <c r="AN2254" t="s">
        <v>827</v>
      </c>
      <c r="AO2254" t="s">
        <v>826</v>
      </c>
      <c r="AP2254" t="s">
        <v>826</v>
      </c>
      <c r="AQ2254" t="s">
        <v>24</v>
      </c>
    </row>
    <row r="2255" spans="1:43" x14ac:dyDescent="0.2">
      <c r="A2255" s="28">
        <v>42924</v>
      </c>
      <c r="B2255" s="1">
        <v>42899</v>
      </c>
      <c r="C2255" s="1" t="str">
        <f>IF(F2255="Kup","6/13/2017",IF(F2255="Sag","6/14/2017",""))</f>
        <v>6/13/2017</v>
      </c>
      <c r="D2255" s="27">
        <f>A2255-B2255</f>
        <v>25</v>
      </c>
      <c r="E2255" s="27">
        <f>A2255-C2255</f>
        <v>25</v>
      </c>
      <c r="F2255" t="s">
        <v>21</v>
      </c>
      <c r="G2255">
        <v>25</v>
      </c>
      <c r="H2255" s="2" t="s">
        <v>42</v>
      </c>
      <c r="I2255" s="12" t="s">
        <v>107</v>
      </c>
      <c r="J2255" s="12" t="s">
        <v>982</v>
      </c>
      <c r="K2255" s="3" t="s">
        <v>964</v>
      </c>
      <c r="L2255" s="3" t="s">
        <v>951</v>
      </c>
      <c r="M2255">
        <v>2</v>
      </c>
      <c r="N2255">
        <v>2</v>
      </c>
      <c r="O2255" s="23">
        <v>16.856000000000002</v>
      </c>
      <c r="S2255" s="2" t="s">
        <v>24</v>
      </c>
      <c r="T2255" t="s">
        <v>25</v>
      </c>
      <c r="U2255" s="2" t="s">
        <v>26</v>
      </c>
      <c r="V2255" s="2" t="s">
        <v>887</v>
      </c>
      <c r="X2255" s="2" t="s">
        <v>863</v>
      </c>
      <c r="AA2255" s="3" t="s">
        <v>835</v>
      </c>
      <c r="AB2255" t="s">
        <v>835</v>
      </c>
      <c r="AC2255" t="s">
        <v>35</v>
      </c>
      <c r="AD2255" t="s">
        <v>835</v>
      </c>
      <c r="AE2255" t="s">
        <v>835</v>
      </c>
      <c r="AF2255" t="s">
        <v>835</v>
      </c>
      <c r="AH2255" t="s">
        <v>29</v>
      </c>
      <c r="AI2255">
        <f>IF(O2255&gt;0,(IF(S2255="live",O2255*0.84,IF(S2255="dried.ethanol",O2255*0.8449+2.8227,O2255))),"")</f>
        <v>14.159040000000001</v>
      </c>
      <c r="AQ2255" t="s">
        <v>24</v>
      </c>
    </row>
    <row r="2256" spans="1:43" ht="17" customHeight="1" x14ac:dyDescent="0.2">
      <c r="A2256" s="28">
        <v>42924</v>
      </c>
      <c r="B2256" s="1">
        <v>42899</v>
      </c>
      <c r="C2256" s="1" t="str">
        <f>IF(F2256="Kup","6/13/2017",IF(F2256="Sag","6/14/2017",""))</f>
        <v>6/13/2017</v>
      </c>
      <c r="D2256" s="27">
        <f>A2256-B2256</f>
        <v>25</v>
      </c>
      <c r="E2256" s="27">
        <f>A2256-C2256</f>
        <v>25</v>
      </c>
      <c r="F2256" t="s">
        <v>21</v>
      </c>
      <c r="G2256">
        <v>25</v>
      </c>
      <c r="H2256" t="s">
        <v>42</v>
      </c>
      <c r="I2256" s="12" t="s">
        <v>107</v>
      </c>
      <c r="J2256" s="12" t="s">
        <v>982</v>
      </c>
      <c r="K2256" s="3" t="s">
        <v>964</v>
      </c>
      <c r="L2256" s="3" t="s">
        <v>951</v>
      </c>
      <c r="M2256">
        <v>3</v>
      </c>
      <c r="N2256">
        <v>37</v>
      </c>
      <c r="O2256" s="23">
        <v>17.422999999999998</v>
      </c>
      <c r="R2256" t="str">
        <f>IF(Q2256&gt;0,(P2256*(Q2256^2))*(3.14159/6),"")</f>
        <v/>
      </c>
      <c r="S2256" t="s">
        <v>24</v>
      </c>
      <c r="T2256" t="s">
        <v>25</v>
      </c>
      <c r="U2256" t="s">
        <v>26</v>
      </c>
      <c r="V2256" t="s">
        <v>132</v>
      </c>
      <c r="W2256" t="s">
        <v>133</v>
      </c>
      <c r="AA2256" s="12" t="s">
        <v>835</v>
      </c>
      <c r="AB2256" t="str">
        <f>IF(Q2256&gt;0,"yes","no")</f>
        <v>no</v>
      </c>
      <c r="AC2256" t="str">
        <f>IF(O2256&gt;0,"yes","no")</f>
        <v>yes</v>
      </c>
      <c r="AD2256" t="str">
        <f>IF(AH2256="hatch","yes","no")</f>
        <v>no</v>
      </c>
      <c r="AE2256" t="str">
        <f>IF(AH2256="swimup","yes","no")</f>
        <v>no</v>
      </c>
      <c r="AF2256" t="str">
        <f>IF(AH2256="respiration","yes","no")</f>
        <v>no</v>
      </c>
      <c r="AH2256" t="s">
        <v>29</v>
      </c>
      <c r="AI2256">
        <f>IF(O2256&gt;0,(IF(S2256="live",O2256*0.84,IF(S2256="dried.ethanol",O2256*0.8449+2.8227,O2256))),"")</f>
        <v>14.635319999999998</v>
      </c>
      <c r="AL2256" t="str">
        <f>IF(OR(AND(Q2256=Q2257,P2256&gt;0),AND(O2256&gt;0,O2256=O2257)),"duplicate","")</f>
        <v/>
      </c>
      <c r="AM2256" t="s">
        <v>827</v>
      </c>
      <c r="AN2256" t="s">
        <v>827</v>
      </c>
      <c r="AO2256" t="s">
        <v>826</v>
      </c>
      <c r="AP2256" t="s">
        <v>826</v>
      </c>
      <c r="AQ2256" t="s">
        <v>24</v>
      </c>
    </row>
    <row r="2257" spans="1:43" x14ac:dyDescent="0.2">
      <c r="A2257" s="28">
        <v>42924</v>
      </c>
      <c r="B2257" s="1">
        <v>42899</v>
      </c>
      <c r="C2257" s="1" t="str">
        <f>IF(F2257="Kup","6/13/2017",IF(F2257="Sag","6/14/2017",""))</f>
        <v>6/13/2017</v>
      </c>
      <c r="D2257" s="27">
        <f>A2257-B2257</f>
        <v>25</v>
      </c>
      <c r="E2257" s="27">
        <f>A2257-C2257</f>
        <v>25</v>
      </c>
      <c r="F2257" t="s">
        <v>21</v>
      </c>
      <c r="G2257">
        <v>25</v>
      </c>
      <c r="H2257" s="2" t="s">
        <v>42</v>
      </c>
      <c r="I2257" s="12" t="s">
        <v>107</v>
      </c>
      <c r="J2257" s="12" t="s">
        <v>982</v>
      </c>
      <c r="K2257" s="3" t="s">
        <v>964</v>
      </c>
      <c r="L2257" s="3" t="s">
        <v>951</v>
      </c>
      <c r="M2257">
        <v>3</v>
      </c>
      <c r="N2257">
        <v>3</v>
      </c>
      <c r="O2257" s="23">
        <v>16.567</v>
      </c>
      <c r="S2257" s="2" t="s">
        <v>24</v>
      </c>
      <c r="T2257" t="s">
        <v>25</v>
      </c>
      <c r="U2257" s="2" t="s">
        <v>26</v>
      </c>
      <c r="V2257" s="2" t="s">
        <v>887</v>
      </c>
      <c r="X2257" s="2" t="s">
        <v>863</v>
      </c>
      <c r="AA2257" s="3" t="s">
        <v>835</v>
      </c>
      <c r="AB2257" t="s">
        <v>835</v>
      </c>
      <c r="AC2257" t="s">
        <v>35</v>
      </c>
      <c r="AD2257" t="s">
        <v>835</v>
      </c>
      <c r="AE2257" t="s">
        <v>835</v>
      </c>
      <c r="AF2257" t="s">
        <v>835</v>
      </c>
      <c r="AH2257" t="s">
        <v>29</v>
      </c>
      <c r="AI2257">
        <f>IF(O2257&gt;0,(IF(S2257="live",O2257*0.84,IF(S2257="dried.ethanol",O2257*0.8449+2.8227,O2257))),"")</f>
        <v>13.91628</v>
      </c>
      <c r="AQ2257" t="s">
        <v>24</v>
      </c>
    </row>
    <row r="2258" spans="1:43" x14ac:dyDescent="0.2">
      <c r="A2258" s="28">
        <v>42924</v>
      </c>
      <c r="B2258" s="1">
        <v>42899</v>
      </c>
      <c r="C2258" s="1" t="str">
        <f>IF(F2258="Kup","6/13/2017",IF(F2258="Sag","6/14/2017",""))</f>
        <v>6/13/2017</v>
      </c>
      <c r="D2258" s="27">
        <f>A2258-B2258</f>
        <v>25</v>
      </c>
      <c r="E2258" s="27">
        <f>A2258-C2258</f>
        <v>25</v>
      </c>
      <c r="F2258" t="s">
        <v>21</v>
      </c>
      <c r="G2258">
        <v>25</v>
      </c>
      <c r="H2258" t="s">
        <v>42</v>
      </c>
      <c r="I2258" s="12" t="s">
        <v>107</v>
      </c>
      <c r="J2258" s="12" t="s">
        <v>982</v>
      </c>
      <c r="K2258" s="3" t="s">
        <v>964</v>
      </c>
      <c r="L2258" s="3" t="s">
        <v>951</v>
      </c>
      <c r="M2258">
        <v>4</v>
      </c>
      <c r="N2258">
        <v>38</v>
      </c>
      <c r="O2258" s="23">
        <v>16.106999999999999</v>
      </c>
      <c r="R2258" t="str">
        <f>IF(Q2258&gt;0,(P2258*(Q2258^2))*(3.14159/6),"")</f>
        <v/>
      </c>
      <c r="S2258" t="s">
        <v>24</v>
      </c>
      <c r="T2258" t="s">
        <v>25</v>
      </c>
      <c r="U2258" t="s">
        <v>26</v>
      </c>
      <c r="V2258" t="s">
        <v>132</v>
      </c>
      <c r="W2258" t="s">
        <v>133</v>
      </c>
      <c r="AA2258" s="12" t="s">
        <v>835</v>
      </c>
      <c r="AB2258" t="str">
        <f>IF(Q2258&gt;0,"yes","no")</f>
        <v>no</v>
      </c>
      <c r="AC2258" t="str">
        <f>IF(O2258&gt;0,"yes","no")</f>
        <v>yes</v>
      </c>
      <c r="AD2258" t="str">
        <f>IF(AH2258="hatch","yes","no")</f>
        <v>no</v>
      </c>
      <c r="AE2258" t="str">
        <f>IF(AH2258="swimup","yes","no")</f>
        <v>no</v>
      </c>
      <c r="AF2258" t="str">
        <f>IF(AH2258="respiration","yes","no")</f>
        <v>no</v>
      </c>
      <c r="AH2258" t="s">
        <v>29</v>
      </c>
      <c r="AI2258">
        <f>IF(O2258&gt;0,(IF(S2258="live",O2258*0.84,IF(S2258="dried.ethanol",O2258*0.8449+2.8227,O2258))),"")</f>
        <v>13.529879999999999</v>
      </c>
      <c r="AL2258" t="str">
        <f>IF(OR(AND(Q2258=Q2259,P2258&gt;0),AND(O2258&gt;0,O2258=O2259)),"duplicate","")</f>
        <v/>
      </c>
      <c r="AM2258" t="s">
        <v>827</v>
      </c>
      <c r="AN2258" t="s">
        <v>827</v>
      </c>
      <c r="AO2258" t="s">
        <v>826</v>
      </c>
      <c r="AP2258" t="s">
        <v>826</v>
      </c>
      <c r="AQ2258" t="s">
        <v>24</v>
      </c>
    </row>
    <row r="2259" spans="1:43" x14ac:dyDescent="0.2">
      <c r="A2259" s="28">
        <v>42924</v>
      </c>
      <c r="B2259" s="1">
        <v>42899</v>
      </c>
      <c r="C2259" s="1" t="str">
        <f>IF(F2259="Kup","6/13/2017",IF(F2259="Sag","6/14/2017",""))</f>
        <v>6/13/2017</v>
      </c>
      <c r="D2259" s="27">
        <f>A2259-B2259</f>
        <v>25</v>
      </c>
      <c r="E2259" s="27">
        <f>A2259-C2259</f>
        <v>25</v>
      </c>
      <c r="F2259" t="s">
        <v>21</v>
      </c>
      <c r="G2259">
        <v>25</v>
      </c>
      <c r="H2259" s="2" t="s">
        <v>42</v>
      </c>
      <c r="I2259" s="12" t="s">
        <v>107</v>
      </c>
      <c r="J2259" s="12" t="s">
        <v>982</v>
      </c>
      <c r="K2259" s="3" t="s">
        <v>964</v>
      </c>
      <c r="L2259" s="3" t="s">
        <v>951</v>
      </c>
      <c r="M2259">
        <v>4</v>
      </c>
      <c r="N2259">
        <v>4</v>
      </c>
      <c r="O2259" s="23">
        <v>16.087</v>
      </c>
      <c r="S2259" s="2" t="s">
        <v>24</v>
      </c>
      <c r="T2259" t="s">
        <v>25</v>
      </c>
      <c r="U2259" s="2" t="s">
        <v>26</v>
      </c>
      <c r="V2259" s="2" t="s">
        <v>887</v>
      </c>
      <c r="X2259" s="2" t="s">
        <v>863</v>
      </c>
      <c r="AA2259" s="3" t="s">
        <v>835</v>
      </c>
      <c r="AB2259" t="s">
        <v>835</v>
      </c>
      <c r="AC2259" t="s">
        <v>35</v>
      </c>
      <c r="AD2259" t="s">
        <v>835</v>
      </c>
      <c r="AE2259" t="s">
        <v>835</v>
      </c>
      <c r="AF2259" t="s">
        <v>835</v>
      </c>
      <c r="AH2259" t="s">
        <v>29</v>
      </c>
      <c r="AI2259">
        <f>IF(O2259&gt;0,(IF(S2259="live",O2259*0.84,IF(S2259="dried.ethanol",O2259*0.8449+2.8227,O2259))),"")</f>
        <v>13.513079999999999</v>
      </c>
      <c r="AQ2259" t="s">
        <v>24</v>
      </c>
    </row>
    <row r="2260" spans="1:43" x14ac:dyDescent="0.2">
      <c r="A2260" s="28">
        <v>42924</v>
      </c>
      <c r="B2260" s="1">
        <v>42899</v>
      </c>
      <c r="C2260" s="1" t="str">
        <f>IF(F2260="Kup","6/13/2017",IF(F2260="Sag","6/14/2017",""))</f>
        <v>6/13/2017</v>
      </c>
      <c r="D2260" s="27">
        <f>A2260-B2260</f>
        <v>25</v>
      </c>
      <c r="E2260" s="27">
        <f>A2260-C2260</f>
        <v>25</v>
      </c>
      <c r="F2260" t="s">
        <v>21</v>
      </c>
      <c r="G2260">
        <v>25</v>
      </c>
      <c r="H2260" t="s">
        <v>42</v>
      </c>
      <c r="I2260" s="12" t="s">
        <v>107</v>
      </c>
      <c r="J2260" s="12" t="s">
        <v>982</v>
      </c>
      <c r="K2260" s="3" t="s">
        <v>964</v>
      </c>
      <c r="L2260" s="3" t="s">
        <v>951</v>
      </c>
      <c r="M2260">
        <v>5</v>
      </c>
      <c r="N2260">
        <v>39</v>
      </c>
      <c r="O2260" s="23">
        <v>16.803999999999998</v>
      </c>
      <c r="R2260" t="str">
        <f>IF(Q2260&gt;0,(P2260*(Q2260^2))*(3.14159/6),"")</f>
        <v/>
      </c>
      <c r="S2260" t="s">
        <v>24</v>
      </c>
      <c r="T2260" t="s">
        <v>25</v>
      </c>
      <c r="U2260" t="s">
        <v>26</v>
      </c>
      <c r="V2260" t="s">
        <v>132</v>
      </c>
      <c r="W2260" t="s">
        <v>133</v>
      </c>
      <c r="AA2260" s="12" t="s">
        <v>835</v>
      </c>
      <c r="AB2260" t="str">
        <f>IF(Q2260&gt;0,"yes","no")</f>
        <v>no</v>
      </c>
      <c r="AC2260" t="str">
        <f>IF(O2260&gt;0,"yes","no")</f>
        <v>yes</v>
      </c>
      <c r="AD2260" t="str">
        <f>IF(AH2260="hatch","yes","no")</f>
        <v>no</v>
      </c>
      <c r="AE2260" t="str">
        <f>IF(AH2260="swimup","yes","no")</f>
        <v>no</v>
      </c>
      <c r="AF2260" t="str">
        <f>IF(AH2260="respiration","yes","no")</f>
        <v>no</v>
      </c>
      <c r="AH2260" t="s">
        <v>29</v>
      </c>
      <c r="AI2260">
        <f>IF(O2260&gt;0,(IF(S2260="live",O2260*0.84,IF(S2260="dried.ethanol",O2260*0.8449+2.8227,O2260))),"")</f>
        <v>14.115359999999999</v>
      </c>
      <c r="AL2260" t="str">
        <f>IF(OR(AND(Q2260=Q2261,P2260&gt;0),AND(O2260&gt;0,O2260=O2261)),"duplicate","")</f>
        <v/>
      </c>
      <c r="AM2260" t="s">
        <v>827</v>
      </c>
      <c r="AN2260" t="s">
        <v>827</v>
      </c>
      <c r="AO2260" t="s">
        <v>826</v>
      </c>
      <c r="AP2260" t="s">
        <v>826</v>
      </c>
      <c r="AQ2260" t="s">
        <v>24</v>
      </c>
    </row>
    <row r="2261" spans="1:43" x14ac:dyDescent="0.2">
      <c r="A2261" s="28">
        <v>42924</v>
      </c>
      <c r="B2261" s="1">
        <v>42899</v>
      </c>
      <c r="C2261" s="1" t="str">
        <f>IF(F2261="Kup","6/13/2017",IF(F2261="Sag","6/14/2017",""))</f>
        <v>6/13/2017</v>
      </c>
      <c r="D2261" s="27">
        <f>A2261-B2261</f>
        <v>25</v>
      </c>
      <c r="E2261" s="27">
        <f>A2261-C2261</f>
        <v>25</v>
      </c>
      <c r="F2261" t="s">
        <v>21</v>
      </c>
      <c r="G2261">
        <v>25</v>
      </c>
      <c r="H2261" s="2" t="s">
        <v>42</v>
      </c>
      <c r="I2261" s="12" t="s">
        <v>107</v>
      </c>
      <c r="J2261" s="12" t="s">
        <v>982</v>
      </c>
      <c r="K2261" s="3" t="s">
        <v>964</v>
      </c>
      <c r="L2261" s="3" t="s">
        <v>951</v>
      </c>
      <c r="M2261">
        <v>5</v>
      </c>
      <c r="N2261">
        <v>5</v>
      </c>
      <c r="O2261" s="23">
        <v>15.054</v>
      </c>
      <c r="S2261" s="2" t="s">
        <v>24</v>
      </c>
      <c r="T2261" t="s">
        <v>25</v>
      </c>
      <c r="U2261" s="2" t="s">
        <v>26</v>
      </c>
      <c r="V2261" s="2" t="s">
        <v>887</v>
      </c>
      <c r="X2261" s="2" t="s">
        <v>863</v>
      </c>
      <c r="AA2261" s="3" t="s">
        <v>835</v>
      </c>
      <c r="AB2261" t="s">
        <v>835</v>
      </c>
      <c r="AC2261" t="s">
        <v>35</v>
      </c>
      <c r="AD2261" t="s">
        <v>835</v>
      </c>
      <c r="AE2261" t="s">
        <v>835</v>
      </c>
      <c r="AF2261" t="s">
        <v>835</v>
      </c>
      <c r="AH2261" t="s">
        <v>29</v>
      </c>
      <c r="AI2261">
        <f>IF(O2261&gt;0,(IF(S2261="live",O2261*0.84,IF(S2261="dried.ethanol",O2261*0.8449+2.8227,O2261))),"")</f>
        <v>12.64536</v>
      </c>
      <c r="AQ2261" t="s">
        <v>24</v>
      </c>
    </row>
    <row r="2262" spans="1:43" x14ac:dyDescent="0.2">
      <c r="A2262" s="28">
        <v>42924</v>
      </c>
      <c r="B2262" s="1">
        <v>42899</v>
      </c>
      <c r="C2262" s="1" t="str">
        <f>IF(F2262="Kup","6/13/2017",IF(F2262="Sag","6/14/2017",""))</f>
        <v>6/13/2017</v>
      </c>
      <c r="D2262" s="27">
        <f>A2262-B2262</f>
        <v>25</v>
      </c>
      <c r="E2262" s="27">
        <f>A2262-C2262</f>
        <v>25</v>
      </c>
      <c r="F2262" t="s">
        <v>21</v>
      </c>
      <c r="G2262">
        <v>25</v>
      </c>
      <c r="H2262" t="s">
        <v>42</v>
      </c>
      <c r="I2262" s="12" t="s">
        <v>107</v>
      </c>
      <c r="J2262" s="12" t="s">
        <v>982</v>
      </c>
      <c r="K2262" s="3" t="s">
        <v>964</v>
      </c>
      <c r="L2262" s="3" t="s">
        <v>951</v>
      </c>
      <c r="M2262">
        <v>6</v>
      </c>
      <c r="N2262">
        <v>40</v>
      </c>
      <c r="O2262" s="23">
        <v>16.969000000000001</v>
      </c>
      <c r="R2262" t="str">
        <f>IF(Q2262&gt;0,(P2262*(Q2262^2))*(3.14159/6),"")</f>
        <v/>
      </c>
      <c r="S2262" t="s">
        <v>24</v>
      </c>
      <c r="T2262" t="s">
        <v>25</v>
      </c>
      <c r="U2262" t="s">
        <v>26</v>
      </c>
      <c r="V2262" t="s">
        <v>132</v>
      </c>
      <c r="W2262" t="s">
        <v>133</v>
      </c>
      <c r="AA2262" s="12" t="s">
        <v>835</v>
      </c>
      <c r="AB2262" t="str">
        <f>IF(Q2262&gt;0,"yes","no")</f>
        <v>no</v>
      </c>
      <c r="AC2262" t="str">
        <f>IF(O2262&gt;0,"yes","no")</f>
        <v>yes</v>
      </c>
      <c r="AD2262" t="str">
        <f>IF(AH2262="hatch","yes","no")</f>
        <v>no</v>
      </c>
      <c r="AE2262" t="str">
        <f>IF(AH2262="swimup","yes","no")</f>
        <v>no</v>
      </c>
      <c r="AF2262" t="str">
        <f>IF(AH2262="respiration","yes","no")</f>
        <v>no</v>
      </c>
      <c r="AH2262" t="s">
        <v>29</v>
      </c>
      <c r="AI2262">
        <f>IF(O2262&gt;0,(IF(S2262="live",O2262*0.84,IF(S2262="dried.ethanol",O2262*0.8449+2.8227,O2262))),"")</f>
        <v>14.253960000000001</v>
      </c>
      <c r="AL2262" t="str">
        <f>IF(OR(AND(Q2262=Q2263,P2262&gt;0),AND(O2262&gt;0,O2262=O2263)),"duplicate","")</f>
        <v/>
      </c>
      <c r="AM2262" t="s">
        <v>827</v>
      </c>
      <c r="AN2262" t="s">
        <v>827</v>
      </c>
      <c r="AO2262" t="s">
        <v>826</v>
      </c>
      <c r="AP2262" t="s">
        <v>826</v>
      </c>
      <c r="AQ2262" t="s">
        <v>24</v>
      </c>
    </row>
    <row r="2263" spans="1:43" x14ac:dyDescent="0.2">
      <c r="A2263" s="28">
        <v>42924</v>
      </c>
      <c r="B2263" s="1">
        <v>42899</v>
      </c>
      <c r="C2263" s="1" t="str">
        <f>IF(F2263="Kup","6/13/2017",IF(F2263="Sag","6/14/2017",""))</f>
        <v>6/13/2017</v>
      </c>
      <c r="D2263" s="27">
        <f>A2263-B2263</f>
        <v>25</v>
      </c>
      <c r="E2263" s="27">
        <f>A2263-C2263</f>
        <v>25</v>
      </c>
      <c r="F2263" t="s">
        <v>21</v>
      </c>
      <c r="G2263">
        <v>25</v>
      </c>
      <c r="H2263" s="2" t="s">
        <v>42</v>
      </c>
      <c r="I2263" s="12" t="s">
        <v>107</v>
      </c>
      <c r="J2263" s="12" t="s">
        <v>982</v>
      </c>
      <c r="K2263" s="3" t="s">
        <v>964</v>
      </c>
      <c r="L2263" s="3" t="s">
        <v>951</v>
      </c>
      <c r="M2263">
        <v>6</v>
      </c>
      <c r="N2263">
        <v>6</v>
      </c>
      <c r="O2263" s="23">
        <v>15.942</v>
      </c>
      <c r="S2263" s="2" t="s">
        <v>24</v>
      </c>
      <c r="T2263" t="s">
        <v>25</v>
      </c>
      <c r="U2263" s="2" t="s">
        <v>26</v>
      </c>
      <c r="V2263" s="2" t="s">
        <v>887</v>
      </c>
      <c r="X2263" s="2" t="s">
        <v>863</v>
      </c>
      <c r="AA2263" s="3" t="s">
        <v>835</v>
      </c>
      <c r="AB2263" t="s">
        <v>835</v>
      </c>
      <c r="AC2263" t="s">
        <v>35</v>
      </c>
      <c r="AD2263" t="s">
        <v>835</v>
      </c>
      <c r="AE2263" t="s">
        <v>835</v>
      </c>
      <c r="AF2263" t="s">
        <v>835</v>
      </c>
      <c r="AH2263" t="s">
        <v>29</v>
      </c>
      <c r="AI2263">
        <f>IF(O2263&gt;0,(IF(S2263="live",O2263*0.84,IF(S2263="dried.ethanol",O2263*0.8449+2.8227,O2263))),"")</f>
        <v>13.39128</v>
      </c>
      <c r="AQ2263" t="s">
        <v>24</v>
      </c>
    </row>
    <row r="2264" spans="1:43" x14ac:dyDescent="0.2">
      <c r="A2264" s="28">
        <v>42924</v>
      </c>
      <c r="B2264" s="1">
        <v>42899</v>
      </c>
      <c r="C2264" s="1" t="str">
        <f>IF(F2264="Kup","6/13/2017",IF(F2264="Sag","6/14/2017",""))</f>
        <v>6/13/2017</v>
      </c>
      <c r="D2264" s="27">
        <f>A2264-B2264</f>
        <v>25</v>
      </c>
      <c r="E2264" s="27">
        <f>A2264-C2264</f>
        <v>25</v>
      </c>
      <c r="F2264" t="s">
        <v>21</v>
      </c>
      <c r="G2264">
        <v>25</v>
      </c>
      <c r="H2264" t="s">
        <v>42</v>
      </c>
      <c r="I2264" s="12" t="s">
        <v>107</v>
      </c>
      <c r="J2264" s="12" t="s">
        <v>982</v>
      </c>
      <c r="K2264" s="3" t="s">
        <v>964</v>
      </c>
      <c r="L2264" s="3" t="s">
        <v>951</v>
      </c>
      <c r="M2264">
        <v>7</v>
      </c>
      <c r="N2264">
        <v>41</v>
      </c>
      <c r="O2264" s="23">
        <v>15.952</v>
      </c>
      <c r="R2264" t="str">
        <f>IF(Q2264&gt;0,(P2264*(Q2264^2))*(3.14159/6),"")</f>
        <v/>
      </c>
      <c r="S2264" t="s">
        <v>24</v>
      </c>
      <c r="T2264" t="s">
        <v>25</v>
      </c>
      <c r="U2264" t="s">
        <v>26</v>
      </c>
      <c r="V2264" t="s">
        <v>132</v>
      </c>
      <c r="W2264" t="s">
        <v>133</v>
      </c>
      <c r="AA2264" s="12" t="s">
        <v>835</v>
      </c>
      <c r="AB2264" t="str">
        <f>IF(Q2264&gt;0,"yes","no")</f>
        <v>no</v>
      </c>
      <c r="AC2264" t="str">
        <f>IF(O2264&gt;0,"yes","no")</f>
        <v>yes</v>
      </c>
      <c r="AD2264" t="str">
        <f>IF(AH2264="hatch","yes","no")</f>
        <v>no</v>
      </c>
      <c r="AE2264" t="str">
        <f>IF(AH2264="swimup","yes","no")</f>
        <v>no</v>
      </c>
      <c r="AF2264" t="str">
        <f>IF(AH2264="respiration","yes","no")</f>
        <v>no</v>
      </c>
      <c r="AH2264" t="s">
        <v>29</v>
      </c>
      <c r="AI2264">
        <f>IF(O2264&gt;0,(IF(S2264="live",O2264*0.84,IF(S2264="dried.ethanol",O2264*0.8449+2.8227,O2264))),"")</f>
        <v>13.39968</v>
      </c>
      <c r="AL2264" t="str">
        <f>IF(OR(AND(Q2264=Q2265,P2264&gt;0),AND(O2264&gt;0,O2264=O2265)),"duplicate","")</f>
        <v/>
      </c>
      <c r="AM2264" t="s">
        <v>827</v>
      </c>
      <c r="AN2264" t="s">
        <v>827</v>
      </c>
      <c r="AO2264" t="s">
        <v>826</v>
      </c>
      <c r="AP2264" t="s">
        <v>826</v>
      </c>
      <c r="AQ2264" t="s">
        <v>24</v>
      </c>
    </row>
    <row r="2265" spans="1:43" x14ac:dyDescent="0.2">
      <c r="A2265" s="28">
        <v>42924</v>
      </c>
      <c r="B2265" s="1">
        <v>42899</v>
      </c>
      <c r="C2265" s="1" t="str">
        <f>IF(F2265="Kup","6/13/2017",IF(F2265="Sag","6/14/2017",""))</f>
        <v>6/13/2017</v>
      </c>
      <c r="D2265" s="27">
        <f>A2265-B2265</f>
        <v>25</v>
      </c>
      <c r="E2265" s="27">
        <f>A2265-C2265</f>
        <v>25</v>
      </c>
      <c r="F2265" t="s">
        <v>21</v>
      </c>
      <c r="G2265">
        <v>25</v>
      </c>
      <c r="H2265" s="2" t="s">
        <v>42</v>
      </c>
      <c r="I2265" s="12" t="s">
        <v>107</v>
      </c>
      <c r="J2265" s="12" t="s">
        <v>982</v>
      </c>
      <c r="K2265" s="3" t="s">
        <v>964</v>
      </c>
      <c r="L2265" s="3" t="s">
        <v>951</v>
      </c>
      <c r="M2265">
        <v>7</v>
      </c>
      <c r="N2265">
        <v>7</v>
      </c>
      <c r="O2265" s="23">
        <v>15.417999999999999</v>
      </c>
      <c r="S2265" s="2" t="s">
        <v>24</v>
      </c>
      <c r="T2265" t="s">
        <v>25</v>
      </c>
      <c r="U2265" s="2" t="s">
        <v>26</v>
      </c>
      <c r="V2265" s="2" t="s">
        <v>887</v>
      </c>
      <c r="X2265" s="2" t="s">
        <v>863</v>
      </c>
      <c r="AA2265" s="3" t="s">
        <v>835</v>
      </c>
      <c r="AB2265" t="s">
        <v>835</v>
      </c>
      <c r="AC2265" t="s">
        <v>35</v>
      </c>
      <c r="AD2265" t="s">
        <v>835</v>
      </c>
      <c r="AE2265" t="s">
        <v>835</v>
      </c>
      <c r="AF2265" t="s">
        <v>835</v>
      </c>
      <c r="AH2265" t="s">
        <v>29</v>
      </c>
      <c r="AI2265">
        <f>IF(O2265&gt;0,(IF(S2265="live",O2265*0.84,IF(S2265="dried.ethanol",O2265*0.8449+2.8227,O2265))),"")</f>
        <v>12.95112</v>
      </c>
      <c r="AQ2265" t="s">
        <v>24</v>
      </c>
    </row>
    <row r="2266" spans="1:43" x14ac:dyDescent="0.2">
      <c r="A2266" s="28">
        <v>42924</v>
      </c>
      <c r="B2266" s="1">
        <v>42899</v>
      </c>
      <c r="C2266" s="1" t="str">
        <f>IF(F2266="Kup","6/13/2017",IF(F2266="Sag","6/14/2017",""))</f>
        <v>6/13/2017</v>
      </c>
      <c r="D2266" s="27">
        <f>A2266-B2266</f>
        <v>25</v>
      </c>
      <c r="E2266" s="27">
        <f>A2266-C2266</f>
        <v>25</v>
      </c>
      <c r="F2266" t="s">
        <v>21</v>
      </c>
      <c r="G2266">
        <v>25</v>
      </c>
      <c r="H2266" t="s">
        <v>42</v>
      </c>
      <c r="I2266" s="12" t="s">
        <v>107</v>
      </c>
      <c r="J2266" s="12" t="s">
        <v>982</v>
      </c>
      <c r="K2266" s="3" t="s">
        <v>964</v>
      </c>
      <c r="L2266" s="3" t="s">
        <v>951</v>
      </c>
      <c r="M2266">
        <v>8</v>
      </c>
      <c r="N2266">
        <v>42</v>
      </c>
      <c r="O2266" s="23">
        <v>17.419</v>
      </c>
      <c r="R2266" t="str">
        <f>IF(Q2266&gt;0,(P2266*(Q2266^2))*(3.14159/6),"")</f>
        <v/>
      </c>
      <c r="S2266" t="s">
        <v>24</v>
      </c>
      <c r="T2266" t="s">
        <v>25</v>
      </c>
      <c r="U2266" t="s">
        <v>26</v>
      </c>
      <c r="V2266" t="s">
        <v>132</v>
      </c>
      <c r="W2266" t="s">
        <v>133</v>
      </c>
      <c r="AA2266" s="12" t="s">
        <v>835</v>
      </c>
      <c r="AB2266" t="str">
        <f>IF(Q2266&gt;0,"yes","no")</f>
        <v>no</v>
      </c>
      <c r="AC2266" t="str">
        <f>IF(O2266&gt;0,"yes","no")</f>
        <v>yes</v>
      </c>
      <c r="AD2266" t="str">
        <f>IF(AH2266="hatch","yes","no")</f>
        <v>no</v>
      </c>
      <c r="AE2266" t="str">
        <f>IF(AH2266="swimup","yes","no")</f>
        <v>no</v>
      </c>
      <c r="AF2266" t="str">
        <f>IF(AH2266="respiration","yes","no")</f>
        <v>no</v>
      </c>
      <c r="AH2266" t="s">
        <v>29</v>
      </c>
      <c r="AI2266">
        <f>IF(O2266&gt;0,(IF(S2266="live",O2266*0.84,IF(S2266="dried.ethanol",O2266*0.8449+2.8227,O2266))),"")</f>
        <v>14.631959999999999</v>
      </c>
      <c r="AL2266" t="str">
        <f>IF(OR(AND(Q2266=Q2267,P2266&gt;0),AND(O2266&gt;0,O2266=O2267)),"duplicate","")</f>
        <v/>
      </c>
      <c r="AM2266" t="s">
        <v>827</v>
      </c>
      <c r="AN2266" t="s">
        <v>827</v>
      </c>
      <c r="AO2266" t="s">
        <v>826</v>
      </c>
      <c r="AP2266" t="s">
        <v>826</v>
      </c>
      <c r="AQ2266" t="s">
        <v>24</v>
      </c>
    </row>
    <row r="2267" spans="1:43" x14ac:dyDescent="0.2">
      <c r="A2267" s="28">
        <v>42924</v>
      </c>
      <c r="B2267" s="1">
        <v>42899</v>
      </c>
      <c r="C2267" s="1" t="str">
        <f>IF(F2267="Kup","6/13/2017",IF(F2267="Sag","6/14/2017",""))</f>
        <v>6/13/2017</v>
      </c>
      <c r="D2267" s="27">
        <f>A2267-B2267</f>
        <v>25</v>
      </c>
      <c r="E2267" s="27">
        <f>A2267-C2267</f>
        <v>25</v>
      </c>
      <c r="F2267" t="s">
        <v>21</v>
      </c>
      <c r="G2267">
        <v>25</v>
      </c>
      <c r="H2267" s="2" t="s">
        <v>42</v>
      </c>
      <c r="I2267" s="12" t="s">
        <v>107</v>
      </c>
      <c r="J2267" s="12" t="s">
        <v>982</v>
      </c>
      <c r="K2267" s="3" t="s">
        <v>964</v>
      </c>
      <c r="L2267" s="3" t="s">
        <v>951</v>
      </c>
      <c r="M2267">
        <v>8</v>
      </c>
      <c r="N2267">
        <v>8</v>
      </c>
      <c r="O2267" s="23">
        <v>16.466999999999999</v>
      </c>
      <c r="S2267" s="2" t="s">
        <v>24</v>
      </c>
      <c r="T2267" t="s">
        <v>25</v>
      </c>
      <c r="U2267" s="2" t="s">
        <v>26</v>
      </c>
      <c r="V2267" s="2" t="s">
        <v>887</v>
      </c>
      <c r="X2267" s="2" t="s">
        <v>863</v>
      </c>
      <c r="AA2267" s="3" t="s">
        <v>835</v>
      </c>
      <c r="AB2267" t="s">
        <v>835</v>
      </c>
      <c r="AC2267" t="s">
        <v>35</v>
      </c>
      <c r="AD2267" t="s">
        <v>835</v>
      </c>
      <c r="AE2267" t="s">
        <v>835</v>
      </c>
      <c r="AF2267" t="s">
        <v>835</v>
      </c>
      <c r="AH2267" t="s">
        <v>29</v>
      </c>
      <c r="AI2267">
        <f>IF(O2267&gt;0,(IF(S2267="live",O2267*0.84,IF(S2267="dried.ethanol",O2267*0.8449+2.8227,O2267))),"")</f>
        <v>13.832279999999999</v>
      </c>
      <c r="AQ2267" t="s">
        <v>24</v>
      </c>
    </row>
    <row r="2268" spans="1:43" x14ac:dyDescent="0.2">
      <c r="A2268" s="28">
        <v>42924</v>
      </c>
      <c r="B2268" s="1">
        <v>42899</v>
      </c>
      <c r="C2268" s="1" t="str">
        <f>IF(F2268="Kup","6/13/2017",IF(F2268="Sag","6/14/2017",""))</f>
        <v>6/13/2017</v>
      </c>
      <c r="D2268" s="27">
        <f>A2268-B2268</f>
        <v>25</v>
      </c>
      <c r="E2268" s="27">
        <f>A2268-C2268</f>
        <v>25</v>
      </c>
      <c r="F2268" t="s">
        <v>21</v>
      </c>
      <c r="G2268">
        <v>25</v>
      </c>
      <c r="H2268" t="s">
        <v>42</v>
      </c>
      <c r="I2268" s="12" t="s">
        <v>107</v>
      </c>
      <c r="J2268" s="12" t="s">
        <v>982</v>
      </c>
      <c r="K2268" s="3" t="s">
        <v>964</v>
      </c>
      <c r="L2268" s="3" t="s">
        <v>951</v>
      </c>
      <c r="M2268">
        <v>9</v>
      </c>
      <c r="N2268">
        <v>43</v>
      </c>
      <c r="O2268" s="23">
        <v>16.128</v>
      </c>
      <c r="R2268" t="str">
        <f>IF(Q2268&gt;0,(P2268*(Q2268^2))*(3.14159/6),"")</f>
        <v/>
      </c>
      <c r="S2268" t="s">
        <v>24</v>
      </c>
      <c r="T2268" t="s">
        <v>25</v>
      </c>
      <c r="U2268" t="s">
        <v>26</v>
      </c>
      <c r="V2268" t="s">
        <v>132</v>
      </c>
      <c r="W2268" t="s">
        <v>133</v>
      </c>
      <c r="AA2268" s="12" t="s">
        <v>835</v>
      </c>
      <c r="AB2268" t="str">
        <f>IF(Q2268&gt;0,"yes","no")</f>
        <v>no</v>
      </c>
      <c r="AC2268" t="str">
        <f>IF(O2268&gt;0,"yes","no")</f>
        <v>yes</v>
      </c>
      <c r="AD2268" t="str">
        <f>IF(AH2268="hatch","yes","no")</f>
        <v>no</v>
      </c>
      <c r="AE2268" t="str">
        <f>IF(AH2268="swimup","yes","no")</f>
        <v>no</v>
      </c>
      <c r="AF2268" t="str">
        <f>IF(AH2268="respiration","yes","no")</f>
        <v>no</v>
      </c>
      <c r="AH2268" t="s">
        <v>29</v>
      </c>
      <c r="AI2268">
        <f>IF(O2268&gt;0,(IF(S2268="live",O2268*0.84,IF(S2268="dried.ethanol",O2268*0.8449+2.8227,O2268))),"")</f>
        <v>13.54752</v>
      </c>
      <c r="AL2268" t="str">
        <f>IF(OR(AND(Q2268=Q2269,P2268&gt;0),AND(O2268&gt;0,O2268=O2269)),"duplicate","")</f>
        <v/>
      </c>
      <c r="AM2268" t="s">
        <v>827</v>
      </c>
      <c r="AN2268" t="s">
        <v>827</v>
      </c>
      <c r="AO2268" t="s">
        <v>826</v>
      </c>
      <c r="AP2268" t="s">
        <v>826</v>
      </c>
      <c r="AQ2268" t="s">
        <v>24</v>
      </c>
    </row>
    <row r="2269" spans="1:43" x14ac:dyDescent="0.2">
      <c r="A2269" s="28">
        <v>42924</v>
      </c>
      <c r="B2269" s="1">
        <v>42899</v>
      </c>
      <c r="C2269" s="1" t="str">
        <f>IF(F2269="Kup","6/13/2017",IF(F2269="Sag","6/14/2017",""))</f>
        <v>6/13/2017</v>
      </c>
      <c r="D2269" s="27">
        <f>A2269-B2269</f>
        <v>25</v>
      </c>
      <c r="E2269" s="27">
        <f>A2269-C2269</f>
        <v>25</v>
      </c>
      <c r="F2269" t="s">
        <v>21</v>
      </c>
      <c r="G2269">
        <v>25</v>
      </c>
      <c r="H2269" s="2" t="s">
        <v>42</v>
      </c>
      <c r="I2269" s="12" t="s">
        <v>107</v>
      </c>
      <c r="J2269" s="12" t="s">
        <v>982</v>
      </c>
      <c r="K2269" s="3" t="s">
        <v>964</v>
      </c>
      <c r="L2269" s="3" t="s">
        <v>951</v>
      </c>
      <c r="M2269">
        <v>9</v>
      </c>
      <c r="N2269">
        <v>9</v>
      </c>
      <c r="O2269" s="23">
        <v>16.361000000000001</v>
      </c>
      <c r="S2269" s="2" t="s">
        <v>24</v>
      </c>
      <c r="T2269" t="s">
        <v>25</v>
      </c>
      <c r="U2269" s="2" t="s">
        <v>26</v>
      </c>
      <c r="V2269" s="2" t="s">
        <v>887</v>
      </c>
      <c r="X2269" s="2" t="s">
        <v>863</v>
      </c>
      <c r="AA2269" s="3" t="s">
        <v>835</v>
      </c>
      <c r="AB2269" t="s">
        <v>835</v>
      </c>
      <c r="AC2269" t="s">
        <v>35</v>
      </c>
      <c r="AD2269" t="s">
        <v>835</v>
      </c>
      <c r="AE2269" t="s">
        <v>835</v>
      </c>
      <c r="AF2269" t="s">
        <v>835</v>
      </c>
      <c r="AH2269" t="s">
        <v>29</v>
      </c>
      <c r="AI2269">
        <f>IF(O2269&gt;0,(IF(S2269="live",O2269*0.84,IF(S2269="dried.ethanol",O2269*0.8449+2.8227,O2269))),"")</f>
        <v>13.74324</v>
      </c>
      <c r="AQ2269" t="s">
        <v>24</v>
      </c>
    </row>
    <row r="2270" spans="1:43" x14ac:dyDescent="0.2">
      <c r="A2270" s="28">
        <v>42924</v>
      </c>
      <c r="B2270" s="1">
        <v>42899</v>
      </c>
      <c r="C2270" s="1" t="str">
        <f>IF(F2270="Kup","6/13/2017",IF(F2270="Sag","6/14/2017",""))</f>
        <v>6/13/2017</v>
      </c>
      <c r="D2270" s="27">
        <f>A2270-B2270</f>
        <v>25</v>
      </c>
      <c r="E2270" s="27">
        <f>A2270-C2270</f>
        <v>25</v>
      </c>
      <c r="F2270" t="s">
        <v>21</v>
      </c>
      <c r="G2270">
        <v>25</v>
      </c>
      <c r="H2270" t="s">
        <v>42</v>
      </c>
      <c r="I2270" s="12" t="s">
        <v>107</v>
      </c>
      <c r="J2270" s="12" t="s">
        <v>982</v>
      </c>
      <c r="K2270" s="3" t="s">
        <v>964</v>
      </c>
      <c r="L2270" s="3" t="s">
        <v>951</v>
      </c>
      <c r="M2270">
        <v>10</v>
      </c>
      <c r="N2270">
        <v>44</v>
      </c>
      <c r="O2270" s="23">
        <v>16.384</v>
      </c>
      <c r="R2270" t="str">
        <f>IF(Q2270&gt;0,(P2270*(Q2270^2))*(3.14159/6),"")</f>
        <v/>
      </c>
      <c r="S2270" t="s">
        <v>24</v>
      </c>
      <c r="T2270" t="s">
        <v>25</v>
      </c>
      <c r="U2270" t="s">
        <v>26</v>
      </c>
      <c r="V2270" t="s">
        <v>132</v>
      </c>
      <c r="W2270" t="s">
        <v>133</v>
      </c>
      <c r="AA2270" s="12" t="s">
        <v>835</v>
      </c>
      <c r="AB2270" t="str">
        <f>IF(Q2270&gt;0,"yes","no")</f>
        <v>no</v>
      </c>
      <c r="AC2270" t="str">
        <f>IF(O2270&gt;0,"yes","no")</f>
        <v>yes</v>
      </c>
      <c r="AD2270" t="str">
        <f>IF(AH2270="hatch","yes","no")</f>
        <v>no</v>
      </c>
      <c r="AE2270" t="str">
        <f>IF(AH2270="swimup","yes","no")</f>
        <v>no</v>
      </c>
      <c r="AF2270" t="str">
        <f>IF(AH2270="respiration","yes","no")</f>
        <v>no</v>
      </c>
      <c r="AH2270" t="s">
        <v>29</v>
      </c>
      <c r="AI2270">
        <f>IF(O2270&gt;0,(IF(S2270="live",O2270*0.84,IF(S2270="dried.ethanol",O2270*0.8449+2.8227,O2270))),"")</f>
        <v>13.762560000000001</v>
      </c>
      <c r="AL2270" t="str">
        <f>IF(OR(AND(Q2270=Q2271,P2270&gt;0),AND(O2270&gt;0,O2270=O2271)),"duplicate","")</f>
        <v/>
      </c>
      <c r="AM2270" t="s">
        <v>827</v>
      </c>
      <c r="AN2270" t="s">
        <v>827</v>
      </c>
      <c r="AO2270" t="s">
        <v>826</v>
      </c>
      <c r="AP2270" t="s">
        <v>826</v>
      </c>
      <c r="AQ2270" t="s">
        <v>24</v>
      </c>
    </row>
    <row r="2271" spans="1:43" x14ac:dyDescent="0.2">
      <c r="A2271" s="28">
        <v>42924</v>
      </c>
      <c r="B2271" s="1">
        <v>42899</v>
      </c>
      <c r="C2271" s="1" t="str">
        <f>IF(F2271="Kup","6/13/2017",IF(F2271="Sag","6/14/2017",""))</f>
        <v>6/13/2017</v>
      </c>
      <c r="D2271" s="27">
        <f>A2271-B2271</f>
        <v>25</v>
      </c>
      <c r="E2271" s="27">
        <f>A2271-C2271</f>
        <v>25</v>
      </c>
      <c r="F2271" t="s">
        <v>21</v>
      </c>
      <c r="G2271">
        <v>25</v>
      </c>
      <c r="H2271" s="2" t="s">
        <v>42</v>
      </c>
      <c r="I2271" s="12" t="s">
        <v>107</v>
      </c>
      <c r="J2271" s="12" t="s">
        <v>982</v>
      </c>
      <c r="K2271" s="3" t="s">
        <v>964</v>
      </c>
      <c r="L2271" s="3" t="s">
        <v>951</v>
      </c>
      <c r="M2271">
        <v>10</v>
      </c>
      <c r="N2271">
        <v>10</v>
      </c>
      <c r="O2271" s="23">
        <v>15.585000000000001</v>
      </c>
      <c r="S2271" s="2" t="s">
        <v>24</v>
      </c>
      <c r="T2271" t="s">
        <v>25</v>
      </c>
      <c r="U2271" s="2" t="s">
        <v>26</v>
      </c>
      <c r="V2271" s="2" t="s">
        <v>887</v>
      </c>
      <c r="X2271" s="2" t="s">
        <v>863</v>
      </c>
      <c r="AA2271" s="3" t="s">
        <v>835</v>
      </c>
      <c r="AB2271" t="s">
        <v>835</v>
      </c>
      <c r="AC2271" t="s">
        <v>35</v>
      </c>
      <c r="AD2271" t="s">
        <v>835</v>
      </c>
      <c r="AE2271" t="s">
        <v>835</v>
      </c>
      <c r="AF2271" t="s">
        <v>835</v>
      </c>
      <c r="AH2271" t="s">
        <v>29</v>
      </c>
      <c r="AI2271">
        <f>IF(O2271&gt;0,(IF(S2271="live",O2271*0.84,IF(S2271="dried.ethanol",O2271*0.8449+2.8227,O2271))),"")</f>
        <v>13.0914</v>
      </c>
      <c r="AQ2271" t="s">
        <v>24</v>
      </c>
    </row>
    <row r="2272" spans="1:43" x14ac:dyDescent="0.2">
      <c r="A2272" s="28">
        <v>42924</v>
      </c>
      <c r="B2272" s="1">
        <v>42899</v>
      </c>
      <c r="C2272" s="1" t="str">
        <f>IF(F2272="Kup","6/13/2017",IF(F2272="Sag","6/14/2017",""))</f>
        <v>6/13/2017</v>
      </c>
      <c r="D2272" s="27">
        <f>A2272-B2272</f>
        <v>25</v>
      </c>
      <c r="E2272" s="27">
        <f>A2272-C2272</f>
        <v>25</v>
      </c>
      <c r="F2272" t="s">
        <v>21</v>
      </c>
      <c r="G2272">
        <v>25</v>
      </c>
      <c r="H2272" s="2" t="s">
        <v>42</v>
      </c>
      <c r="I2272" s="12" t="s">
        <v>107</v>
      </c>
      <c r="J2272" s="12" t="s">
        <v>982</v>
      </c>
      <c r="K2272" s="3" t="s">
        <v>964</v>
      </c>
      <c r="L2272" s="3" t="s">
        <v>951</v>
      </c>
      <c r="M2272">
        <v>11</v>
      </c>
      <c r="N2272">
        <v>11</v>
      </c>
      <c r="O2272" s="23">
        <v>14.936</v>
      </c>
      <c r="S2272" s="2" t="s">
        <v>24</v>
      </c>
      <c r="T2272" t="s">
        <v>25</v>
      </c>
      <c r="U2272" s="2" t="s">
        <v>26</v>
      </c>
      <c r="V2272" s="2" t="s">
        <v>887</v>
      </c>
      <c r="X2272" s="2" t="s">
        <v>863</v>
      </c>
      <c r="AA2272" s="3" t="s">
        <v>835</v>
      </c>
      <c r="AB2272" t="s">
        <v>835</v>
      </c>
      <c r="AC2272" t="s">
        <v>35</v>
      </c>
      <c r="AD2272" t="s">
        <v>835</v>
      </c>
      <c r="AE2272" t="s">
        <v>835</v>
      </c>
      <c r="AF2272" t="s">
        <v>835</v>
      </c>
      <c r="AH2272" t="s">
        <v>29</v>
      </c>
      <c r="AI2272">
        <f>IF(O2272&gt;0,(IF(S2272="live",O2272*0.84,IF(S2272="dried.ethanol",O2272*0.8449+2.8227,O2272))),"")</f>
        <v>12.546239999999999</v>
      </c>
      <c r="AQ2272" t="s">
        <v>24</v>
      </c>
    </row>
    <row r="2273" spans="1:43" x14ac:dyDescent="0.2">
      <c r="A2273" s="28">
        <v>42924</v>
      </c>
      <c r="B2273" s="1">
        <v>42899</v>
      </c>
      <c r="C2273" s="1" t="str">
        <f>IF(F2273="Kup","6/13/2017",IF(F2273="Sag","6/14/2017",""))</f>
        <v>6/13/2017</v>
      </c>
      <c r="D2273" s="27">
        <f>A2273-B2273</f>
        <v>25</v>
      </c>
      <c r="E2273" s="27">
        <f>A2273-C2273</f>
        <v>25</v>
      </c>
      <c r="F2273" t="s">
        <v>21</v>
      </c>
      <c r="G2273">
        <v>25</v>
      </c>
      <c r="H2273" s="2" t="s">
        <v>42</v>
      </c>
      <c r="I2273" s="12" t="s">
        <v>107</v>
      </c>
      <c r="J2273" s="12" t="s">
        <v>982</v>
      </c>
      <c r="K2273" s="3" t="s">
        <v>964</v>
      </c>
      <c r="L2273" s="3" t="s">
        <v>951</v>
      </c>
      <c r="M2273">
        <v>12</v>
      </c>
      <c r="N2273">
        <v>12</v>
      </c>
      <c r="O2273" s="23">
        <v>15.497</v>
      </c>
      <c r="S2273" s="2" t="s">
        <v>24</v>
      </c>
      <c r="T2273" t="s">
        <v>25</v>
      </c>
      <c r="U2273" s="2" t="s">
        <v>26</v>
      </c>
      <c r="V2273" s="2" t="s">
        <v>887</v>
      </c>
      <c r="X2273" s="2" t="s">
        <v>863</v>
      </c>
      <c r="AA2273" s="3" t="s">
        <v>835</v>
      </c>
      <c r="AB2273" t="s">
        <v>835</v>
      </c>
      <c r="AC2273" t="s">
        <v>35</v>
      </c>
      <c r="AD2273" t="s">
        <v>835</v>
      </c>
      <c r="AE2273" t="s">
        <v>835</v>
      </c>
      <c r="AF2273" t="s">
        <v>835</v>
      </c>
      <c r="AH2273" t="s">
        <v>29</v>
      </c>
      <c r="AI2273">
        <f>IF(O2273&gt;0,(IF(S2273="live",O2273*0.84,IF(S2273="dried.ethanol",O2273*0.8449+2.8227,O2273))),"")</f>
        <v>13.017479999999999</v>
      </c>
      <c r="AQ2273" t="s">
        <v>24</v>
      </c>
    </row>
    <row r="2274" spans="1:43" x14ac:dyDescent="0.2">
      <c r="A2274" s="28">
        <v>42924</v>
      </c>
      <c r="B2274" s="1">
        <v>42899</v>
      </c>
      <c r="C2274" s="1" t="str">
        <f>IF(F2274="Kup","6/13/2017",IF(F2274="Sag","6/14/2017",""))</f>
        <v>6/13/2017</v>
      </c>
      <c r="D2274" s="27">
        <f>A2274-B2274</f>
        <v>25</v>
      </c>
      <c r="E2274" s="27">
        <f>A2274-C2274</f>
        <v>25</v>
      </c>
      <c r="F2274" t="s">
        <v>21</v>
      </c>
      <c r="G2274">
        <v>25</v>
      </c>
      <c r="H2274" t="s">
        <v>42</v>
      </c>
      <c r="I2274" s="12" t="s">
        <v>39</v>
      </c>
      <c r="J2274" s="12" t="s">
        <v>983</v>
      </c>
      <c r="K2274" s="3" t="s">
        <v>965</v>
      </c>
      <c r="L2274" s="3" t="s">
        <v>951</v>
      </c>
      <c r="M2274">
        <v>1</v>
      </c>
      <c r="N2274">
        <v>50</v>
      </c>
      <c r="O2274" s="23">
        <v>18.728999999999999</v>
      </c>
      <c r="R2274" t="str">
        <f>IF(Q2274&gt;0,(P2274*(Q2274^2))*(3.14159/6),"")</f>
        <v/>
      </c>
      <c r="S2274" t="s">
        <v>24</v>
      </c>
      <c r="T2274" t="s">
        <v>25</v>
      </c>
      <c r="U2274" t="s">
        <v>26</v>
      </c>
      <c r="V2274" t="s">
        <v>134</v>
      </c>
      <c r="W2274" t="s">
        <v>135</v>
      </c>
      <c r="AA2274" s="12" t="s">
        <v>835</v>
      </c>
      <c r="AB2274" t="str">
        <f>IF(Q2274&gt;0,"yes","no")</f>
        <v>no</v>
      </c>
      <c r="AC2274" t="str">
        <f>IF(O2274&gt;0,"yes","no")</f>
        <v>yes</v>
      </c>
      <c r="AD2274" t="str">
        <f>IF(AH2274="hatch","yes","no")</f>
        <v>no</v>
      </c>
      <c r="AE2274" t="str">
        <f>IF(AH2274="swimup","yes","no")</f>
        <v>no</v>
      </c>
      <c r="AF2274" t="str">
        <f>IF(AH2274="respiration","yes","no")</f>
        <v>no</v>
      </c>
      <c r="AH2274" t="s">
        <v>29</v>
      </c>
      <c r="AI2274">
        <f>IF(O2274&gt;0,(IF(S2274="live",O2274*0.84,IF(S2274="dried.ethanol",O2274*0.8449+2.8227,O2274))),"")</f>
        <v>15.732359999999998</v>
      </c>
      <c r="AL2274" t="str">
        <f>IF(OR(AND(Q2274=Q2275,P2274&gt;0),AND(O2274&gt;0,O2274=O2275)),"duplicate","")</f>
        <v/>
      </c>
      <c r="AM2274" t="s">
        <v>827</v>
      </c>
      <c r="AN2274" t="s">
        <v>827</v>
      </c>
      <c r="AO2274" t="s">
        <v>826</v>
      </c>
      <c r="AP2274" t="s">
        <v>826</v>
      </c>
      <c r="AQ2274" t="s">
        <v>24</v>
      </c>
    </row>
    <row r="2275" spans="1:43" x14ac:dyDescent="0.2">
      <c r="A2275" s="28">
        <v>42924</v>
      </c>
      <c r="B2275" s="1">
        <v>42899</v>
      </c>
      <c r="C2275" s="1" t="str">
        <f>IF(F2275="Kup","6/13/2017",IF(F2275="Sag","6/14/2017",""))</f>
        <v>6/13/2017</v>
      </c>
      <c r="D2275" s="27">
        <f>A2275-B2275</f>
        <v>25</v>
      </c>
      <c r="E2275" s="27">
        <f>A2275-C2275</f>
        <v>25</v>
      </c>
      <c r="F2275" t="s">
        <v>21</v>
      </c>
      <c r="G2275">
        <v>25</v>
      </c>
      <c r="H2275" t="s">
        <v>42</v>
      </c>
      <c r="I2275" s="12" t="s">
        <v>39</v>
      </c>
      <c r="J2275" s="12" t="s">
        <v>983</v>
      </c>
      <c r="K2275" s="3" t="s">
        <v>965</v>
      </c>
      <c r="L2275" s="3" t="s">
        <v>951</v>
      </c>
      <c r="M2275">
        <v>2</v>
      </c>
      <c r="N2275">
        <v>51</v>
      </c>
      <c r="O2275" s="23">
        <v>21.224</v>
      </c>
      <c r="R2275" t="str">
        <f>IF(Q2275&gt;0,(P2275*(Q2275^2))*(3.14159/6),"")</f>
        <v/>
      </c>
      <c r="S2275" t="s">
        <v>24</v>
      </c>
      <c r="T2275" t="s">
        <v>25</v>
      </c>
      <c r="U2275" t="s">
        <v>26</v>
      </c>
      <c r="V2275" t="s">
        <v>134</v>
      </c>
      <c r="W2275" t="s">
        <v>135</v>
      </c>
      <c r="AA2275" s="12" t="s">
        <v>835</v>
      </c>
      <c r="AB2275" t="str">
        <f>IF(Q2275&gt;0,"yes","no")</f>
        <v>no</v>
      </c>
      <c r="AC2275" t="str">
        <f>IF(O2275&gt;0,"yes","no")</f>
        <v>yes</v>
      </c>
      <c r="AD2275" t="str">
        <f>IF(AH2275="hatch","yes","no")</f>
        <v>no</v>
      </c>
      <c r="AE2275" t="str">
        <f>IF(AH2275="swimup","yes","no")</f>
        <v>no</v>
      </c>
      <c r="AF2275" t="str">
        <f>IF(AH2275="respiration","yes","no")</f>
        <v>no</v>
      </c>
      <c r="AH2275" t="s">
        <v>29</v>
      </c>
      <c r="AI2275">
        <f>IF(O2275&gt;0,(IF(S2275="live",O2275*0.84,IF(S2275="dried.ethanol",O2275*0.8449+2.8227,O2275))),"")</f>
        <v>17.82816</v>
      </c>
      <c r="AL2275" t="str">
        <f>IF(OR(AND(Q2275=Q2276,P2275&gt;0),AND(O2275&gt;0,O2275=O2276)),"duplicate","")</f>
        <v/>
      </c>
      <c r="AM2275" t="s">
        <v>827</v>
      </c>
      <c r="AN2275" t="s">
        <v>827</v>
      </c>
      <c r="AO2275" t="s">
        <v>826</v>
      </c>
      <c r="AP2275" t="s">
        <v>826</v>
      </c>
      <c r="AQ2275" t="s">
        <v>24</v>
      </c>
    </row>
    <row r="2276" spans="1:43" x14ac:dyDescent="0.2">
      <c r="A2276" s="28">
        <v>42924</v>
      </c>
      <c r="B2276" s="1">
        <v>42899</v>
      </c>
      <c r="C2276" s="1" t="str">
        <f>IF(F2276="Kup","6/13/2017",IF(F2276="Sag","6/14/2017",""))</f>
        <v>6/13/2017</v>
      </c>
      <c r="D2276" s="27">
        <f>A2276-B2276</f>
        <v>25</v>
      </c>
      <c r="E2276" s="27">
        <f>A2276-C2276</f>
        <v>25</v>
      </c>
      <c r="F2276" t="s">
        <v>21</v>
      </c>
      <c r="G2276">
        <v>25</v>
      </c>
      <c r="H2276" t="s">
        <v>42</v>
      </c>
      <c r="I2276" s="12" t="s">
        <v>39</v>
      </c>
      <c r="J2276" s="12" t="s">
        <v>983</v>
      </c>
      <c r="K2276" s="3" t="s">
        <v>965</v>
      </c>
      <c r="L2276" s="3" t="s">
        <v>951</v>
      </c>
      <c r="M2276">
        <v>3</v>
      </c>
      <c r="N2276">
        <v>52</v>
      </c>
      <c r="O2276" s="23">
        <v>22.51</v>
      </c>
      <c r="R2276" t="str">
        <f>IF(Q2276&gt;0,(P2276*(Q2276^2))*(3.14159/6),"")</f>
        <v/>
      </c>
      <c r="S2276" t="s">
        <v>24</v>
      </c>
      <c r="T2276" t="s">
        <v>25</v>
      </c>
      <c r="U2276" t="s">
        <v>26</v>
      </c>
      <c r="V2276" t="s">
        <v>134</v>
      </c>
      <c r="W2276" t="s">
        <v>135</v>
      </c>
      <c r="AA2276" s="12" t="s">
        <v>835</v>
      </c>
      <c r="AB2276" t="str">
        <f>IF(Q2276&gt;0,"yes","no")</f>
        <v>no</v>
      </c>
      <c r="AC2276" t="str">
        <f>IF(O2276&gt;0,"yes","no")</f>
        <v>yes</v>
      </c>
      <c r="AD2276" t="str">
        <f>IF(AH2276="hatch","yes","no")</f>
        <v>no</v>
      </c>
      <c r="AE2276" t="str">
        <f>IF(AH2276="swimup","yes","no")</f>
        <v>no</v>
      </c>
      <c r="AF2276" t="str">
        <f>IF(AH2276="respiration","yes","no")</f>
        <v>no</v>
      </c>
      <c r="AH2276" t="s">
        <v>29</v>
      </c>
      <c r="AI2276">
        <f>IF(O2276&gt;0,(IF(S2276="live",O2276*0.84,IF(S2276="dried.ethanol",O2276*0.8449+2.8227,O2276))),"")</f>
        <v>18.9084</v>
      </c>
      <c r="AL2276" t="str">
        <f>IF(OR(AND(Q2276=Q2277,P2276&gt;0),AND(O2276&gt;0,O2276=O2277)),"duplicate","")</f>
        <v/>
      </c>
      <c r="AM2276" t="s">
        <v>827</v>
      </c>
      <c r="AN2276" t="s">
        <v>827</v>
      </c>
      <c r="AO2276" t="s">
        <v>826</v>
      </c>
      <c r="AP2276" t="s">
        <v>826</v>
      </c>
      <c r="AQ2276" t="s">
        <v>24</v>
      </c>
    </row>
    <row r="2277" spans="1:43" x14ac:dyDescent="0.2">
      <c r="A2277" s="28">
        <v>42924</v>
      </c>
      <c r="B2277" s="1">
        <v>42899</v>
      </c>
      <c r="C2277" s="1" t="str">
        <f>IF(F2277="Kup","6/13/2017",IF(F2277="Sag","6/14/2017",""))</f>
        <v>6/13/2017</v>
      </c>
      <c r="D2277" s="27">
        <f>A2277-B2277</f>
        <v>25</v>
      </c>
      <c r="E2277" s="27">
        <f>A2277-C2277</f>
        <v>25</v>
      </c>
      <c r="F2277" t="s">
        <v>21</v>
      </c>
      <c r="G2277">
        <v>25</v>
      </c>
      <c r="H2277" t="s">
        <v>42</v>
      </c>
      <c r="I2277" s="12" t="s">
        <v>39</v>
      </c>
      <c r="J2277" s="12" t="s">
        <v>983</v>
      </c>
      <c r="K2277" s="3" t="s">
        <v>965</v>
      </c>
      <c r="L2277" s="3" t="s">
        <v>951</v>
      </c>
      <c r="M2277">
        <v>4</v>
      </c>
      <c r="N2277">
        <v>53</v>
      </c>
      <c r="O2277" s="23">
        <v>17.707000000000001</v>
      </c>
      <c r="R2277" t="str">
        <f>IF(Q2277&gt;0,(P2277*(Q2277^2))*(3.14159/6),"")</f>
        <v/>
      </c>
      <c r="S2277" t="s">
        <v>24</v>
      </c>
      <c r="T2277" t="s">
        <v>25</v>
      </c>
      <c r="U2277" t="s">
        <v>26</v>
      </c>
      <c r="V2277" t="s">
        <v>134</v>
      </c>
      <c r="W2277" t="s">
        <v>135</v>
      </c>
      <c r="AA2277" s="12" t="s">
        <v>835</v>
      </c>
      <c r="AB2277" t="str">
        <f>IF(Q2277&gt;0,"yes","no")</f>
        <v>no</v>
      </c>
      <c r="AC2277" t="str">
        <f>IF(O2277&gt;0,"yes","no")</f>
        <v>yes</v>
      </c>
      <c r="AD2277" t="str">
        <f>IF(AH2277="hatch","yes","no")</f>
        <v>no</v>
      </c>
      <c r="AE2277" t="str">
        <f>IF(AH2277="swimup","yes","no")</f>
        <v>no</v>
      </c>
      <c r="AF2277" t="str">
        <f>IF(AH2277="respiration","yes","no")</f>
        <v>no</v>
      </c>
      <c r="AH2277" t="s">
        <v>29</v>
      </c>
      <c r="AI2277">
        <f>IF(O2277&gt;0,(IF(S2277="live",O2277*0.84,IF(S2277="dried.ethanol",O2277*0.8449+2.8227,O2277))),"")</f>
        <v>14.87388</v>
      </c>
      <c r="AL2277" t="str">
        <f>IF(OR(AND(Q2277=Q2278,P2277&gt;0),AND(O2277&gt;0,O2277=O2278)),"duplicate","")</f>
        <v/>
      </c>
      <c r="AM2277" t="s">
        <v>827</v>
      </c>
      <c r="AN2277" t="s">
        <v>827</v>
      </c>
      <c r="AO2277" t="s">
        <v>826</v>
      </c>
      <c r="AP2277" t="s">
        <v>826</v>
      </c>
      <c r="AQ2277" t="s">
        <v>24</v>
      </c>
    </row>
    <row r="2278" spans="1:43" x14ac:dyDescent="0.2">
      <c r="A2278" s="28">
        <v>42924</v>
      </c>
      <c r="B2278" s="1">
        <v>42899</v>
      </c>
      <c r="C2278" s="1" t="str">
        <f>IF(F2278="Kup","6/13/2017",IF(F2278="Sag","6/14/2017",""))</f>
        <v>6/13/2017</v>
      </c>
      <c r="D2278" s="27">
        <f>A2278-B2278</f>
        <v>25</v>
      </c>
      <c r="E2278" s="27">
        <f>A2278-C2278</f>
        <v>25</v>
      </c>
      <c r="F2278" t="s">
        <v>21</v>
      </c>
      <c r="G2278">
        <v>25</v>
      </c>
      <c r="H2278" t="s">
        <v>42</v>
      </c>
      <c r="I2278" s="12" t="s">
        <v>39</v>
      </c>
      <c r="J2278" s="12" t="s">
        <v>983</v>
      </c>
      <c r="K2278" s="3" t="s">
        <v>965</v>
      </c>
      <c r="L2278" s="3" t="s">
        <v>951</v>
      </c>
      <c r="M2278">
        <v>5</v>
      </c>
      <c r="N2278">
        <v>54</v>
      </c>
      <c r="O2278" s="23">
        <v>17.882000000000001</v>
      </c>
      <c r="R2278" t="str">
        <f>IF(Q2278&gt;0,(P2278*(Q2278^2))*(3.14159/6),"")</f>
        <v/>
      </c>
      <c r="S2278" t="s">
        <v>24</v>
      </c>
      <c r="T2278" t="s">
        <v>25</v>
      </c>
      <c r="U2278" t="s">
        <v>26</v>
      </c>
      <c r="V2278" t="s">
        <v>134</v>
      </c>
      <c r="W2278" t="s">
        <v>135</v>
      </c>
      <c r="AA2278" s="12" t="s">
        <v>835</v>
      </c>
      <c r="AB2278" t="str">
        <f>IF(Q2278&gt;0,"yes","no")</f>
        <v>no</v>
      </c>
      <c r="AC2278" t="str">
        <f>IF(O2278&gt;0,"yes","no")</f>
        <v>yes</v>
      </c>
      <c r="AD2278" t="str">
        <f>IF(AH2278="hatch","yes","no")</f>
        <v>no</v>
      </c>
      <c r="AE2278" t="str">
        <f>IF(AH2278="swimup","yes","no")</f>
        <v>no</v>
      </c>
      <c r="AF2278" t="str">
        <f>IF(AH2278="respiration","yes","no")</f>
        <v>no</v>
      </c>
      <c r="AH2278" t="s">
        <v>29</v>
      </c>
      <c r="AI2278">
        <f>IF(O2278&gt;0,(IF(S2278="live",O2278*0.84,IF(S2278="dried.ethanol",O2278*0.8449+2.8227,O2278))),"")</f>
        <v>15.02088</v>
      </c>
      <c r="AL2278" t="str">
        <f>IF(OR(AND(Q2278=Q2279,P2278&gt;0),AND(O2278&gt;0,O2278=O2279)),"duplicate","")</f>
        <v/>
      </c>
      <c r="AM2278" t="s">
        <v>827</v>
      </c>
      <c r="AN2278" t="s">
        <v>827</v>
      </c>
      <c r="AO2278" t="s">
        <v>826</v>
      </c>
      <c r="AP2278" t="s">
        <v>826</v>
      </c>
      <c r="AQ2278" t="s">
        <v>24</v>
      </c>
    </row>
    <row r="2279" spans="1:43" x14ac:dyDescent="0.2">
      <c r="A2279" s="28">
        <v>42924</v>
      </c>
      <c r="B2279" s="1">
        <v>42899</v>
      </c>
      <c r="C2279" s="1" t="str">
        <f>IF(F2279="Kup","6/13/2017",IF(F2279="Sag","6/14/2017",""))</f>
        <v>6/13/2017</v>
      </c>
      <c r="D2279" s="27">
        <f>A2279-B2279</f>
        <v>25</v>
      </c>
      <c r="E2279" s="27">
        <f>A2279-C2279</f>
        <v>25</v>
      </c>
      <c r="F2279" t="s">
        <v>21</v>
      </c>
      <c r="G2279">
        <v>25</v>
      </c>
      <c r="H2279" t="s">
        <v>42</v>
      </c>
      <c r="I2279" s="12" t="s">
        <v>23</v>
      </c>
      <c r="J2279" s="12" t="s">
        <v>23</v>
      </c>
      <c r="K2279" s="3" t="s">
        <v>956</v>
      </c>
      <c r="L2279" s="3" t="s">
        <v>955</v>
      </c>
      <c r="M2279">
        <v>1</v>
      </c>
      <c r="N2279">
        <v>90</v>
      </c>
      <c r="O2279" s="23">
        <v>19.68</v>
      </c>
      <c r="R2279" t="str">
        <f>IF(Q2279&gt;0,(P2279*(Q2279^2))*(3.14159/6),"")</f>
        <v/>
      </c>
      <c r="S2279" t="s">
        <v>24</v>
      </c>
      <c r="T2279" t="s">
        <v>25</v>
      </c>
      <c r="U2279" t="s">
        <v>26</v>
      </c>
      <c r="V2279" t="s">
        <v>124</v>
      </c>
      <c r="W2279" t="s">
        <v>125</v>
      </c>
      <c r="AA2279" s="12" t="s">
        <v>835</v>
      </c>
      <c r="AB2279" t="str">
        <f>IF(Q2279&gt;0,"yes","no")</f>
        <v>no</v>
      </c>
      <c r="AC2279" t="str">
        <f>IF(O2279&gt;0,"yes","no")</f>
        <v>yes</v>
      </c>
      <c r="AD2279" t="str">
        <f>IF(AH2279="hatch","yes","no")</f>
        <v>no</v>
      </c>
      <c r="AE2279" t="str">
        <f>IF(AH2279="swimup","yes","no")</f>
        <v>no</v>
      </c>
      <c r="AF2279" t="str">
        <f>IF(AH2279="respiration","yes","no")</f>
        <v>no</v>
      </c>
      <c r="AH2279" t="s">
        <v>29</v>
      </c>
      <c r="AI2279">
        <f>IF(O2279&gt;0,(IF(S2279="live",O2279*0.84,IF(S2279="dried.ethanol",O2279*0.8449+2.8227,O2279))),"")</f>
        <v>16.531199999999998</v>
      </c>
      <c r="AL2279" t="str">
        <f>IF(OR(AND(Q2279=Q2280,P2279&gt;0),AND(O2279&gt;0,O2279=O2280)),"duplicate","")</f>
        <v/>
      </c>
      <c r="AM2279" t="s">
        <v>827</v>
      </c>
      <c r="AN2279" t="s">
        <v>827</v>
      </c>
      <c r="AO2279" t="s">
        <v>826</v>
      </c>
      <c r="AP2279" t="s">
        <v>826</v>
      </c>
      <c r="AQ2279" t="s">
        <v>24</v>
      </c>
    </row>
    <row r="2280" spans="1:43" x14ac:dyDescent="0.2">
      <c r="A2280" s="28">
        <v>42924</v>
      </c>
      <c r="B2280" s="1">
        <v>42899</v>
      </c>
      <c r="C2280" s="1" t="str">
        <f>IF(F2280="Kup","6/13/2017",IF(F2280="Sag","6/14/2017",""))</f>
        <v>6/13/2017</v>
      </c>
      <c r="D2280" s="27">
        <f>A2280-B2280</f>
        <v>25</v>
      </c>
      <c r="E2280" s="27">
        <f>A2280-C2280</f>
        <v>25</v>
      </c>
      <c r="F2280" t="s">
        <v>21</v>
      </c>
      <c r="G2280">
        <v>25</v>
      </c>
      <c r="H2280" t="s">
        <v>42</v>
      </c>
      <c r="I2280" s="12" t="s">
        <v>23</v>
      </c>
      <c r="J2280" s="12" t="s">
        <v>23</v>
      </c>
      <c r="K2280" s="3" t="s">
        <v>956</v>
      </c>
      <c r="L2280" s="3" t="s">
        <v>955</v>
      </c>
      <c r="M2280">
        <v>2</v>
      </c>
      <c r="N2280">
        <v>91</v>
      </c>
      <c r="O2280" s="23">
        <v>17.946000000000002</v>
      </c>
      <c r="R2280" t="str">
        <f>IF(Q2280&gt;0,(P2280*(Q2280^2))*(3.14159/6),"")</f>
        <v/>
      </c>
      <c r="S2280" t="s">
        <v>24</v>
      </c>
      <c r="T2280" t="s">
        <v>25</v>
      </c>
      <c r="U2280" t="s">
        <v>26</v>
      </c>
      <c r="V2280" t="s">
        <v>124</v>
      </c>
      <c r="W2280" t="s">
        <v>125</v>
      </c>
      <c r="AA2280" s="12" t="s">
        <v>835</v>
      </c>
      <c r="AB2280" t="str">
        <f>IF(Q2280&gt;0,"yes","no")</f>
        <v>no</v>
      </c>
      <c r="AC2280" t="str">
        <f>IF(O2280&gt;0,"yes","no")</f>
        <v>yes</v>
      </c>
      <c r="AD2280" t="str">
        <f>IF(AH2280="hatch","yes","no")</f>
        <v>no</v>
      </c>
      <c r="AE2280" t="str">
        <f>IF(AH2280="swimup","yes","no")</f>
        <v>no</v>
      </c>
      <c r="AF2280" t="str">
        <f>IF(AH2280="respiration","yes","no")</f>
        <v>no</v>
      </c>
      <c r="AH2280" t="s">
        <v>29</v>
      </c>
      <c r="AI2280">
        <f>IF(O2280&gt;0,(IF(S2280="live",O2280*0.84,IF(S2280="dried.ethanol",O2280*0.8449+2.8227,O2280))),"")</f>
        <v>15.07464</v>
      </c>
      <c r="AL2280" t="str">
        <f>IF(OR(AND(Q2280=Q2281,P2280&gt;0),AND(O2280&gt;0,O2280=O2281)),"duplicate","")</f>
        <v/>
      </c>
      <c r="AM2280" t="s">
        <v>827</v>
      </c>
      <c r="AN2280" t="s">
        <v>827</v>
      </c>
      <c r="AO2280" t="s">
        <v>826</v>
      </c>
      <c r="AP2280" t="s">
        <v>826</v>
      </c>
      <c r="AQ2280" t="s">
        <v>24</v>
      </c>
    </row>
    <row r="2281" spans="1:43" x14ac:dyDescent="0.2">
      <c r="A2281" s="28">
        <v>42924</v>
      </c>
      <c r="B2281" s="1">
        <v>42899</v>
      </c>
      <c r="C2281" s="1" t="str">
        <f>IF(F2281="Kup","6/13/2017",IF(F2281="Sag","6/14/2017",""))</f>
        <v>6/13/2017</v>
      </c>
      <c r="D2281" s="27">
        <f>A2281-B2281</f>
        <v>25</v>
      </c>
      <c r="E2281" s="27">
        <f>A2281-C2281</f>
        <v>25</v>
      </c>
      <c r="F2281" t="s">
        <v>21</v>
      </c>
      <c r="G2281">
        <v>25</v>
      </c>
      <c r="H2281" t="s">
        <v>42</v>
      </c>
      <c r="I2281" s="12" t="s">
        <v>23</v>
      </c>
      <c r="J2281" s="12" t="s">
        <v>23</v>
      </c>
      <c r="K2281" s="3" t="s">
        <v>956</v>
      </c>
      <c r="L2281" s="3" t="s">
        <v>955</v>
      </c>
      <c r="M2281">
        <v>3</v>
      </c>
      <c r="N2281">
        <v>92</v>
      </c>
      <c r="O2281" s="23">
        <v>20.334</v>
      </c>
      <c r="R2281" t="str">
        <f>IF(Q2281&gt;0,(P2281*(Q2281^2))*(3.14159/6),"")</f>
        <v/>
      </c>
      <c r="S2281" t="s">
        <v>24</v>
      </c>
      <c r="T2281" t="s">
        <v>25</v>
      </c>
      <c r="U2281" t="s">
        <v>26</v>
      </c>
      <c r="V2281" t="s">
        <v>124</v>
      </c>
      <c r="W2281" t="s">
        <v>125</v>
      </c>
      <c r="AA2281" s="12" t="s">
        <v>835</v>
      </c>
      <c r="AB2281" t="str">
        <f>IF(Q2281&gt;0,"yes","no")</f>
        <v>no</v>
      </c>
      <c r="AC2281" t="str">
        <f>IF(O2281&gt;0,"yes","no")</f>
        <v>yes</v>
      </c>
      <c r="AD2281" t="str">
        <f>IF(AH2281="hatch","yes","no")</f>
        <v>no</v>
      </c>
      <c r="AE2281" t="str">
        <f>IF(AH2281="swimup","yes","no")</f>
        <v>no</v>
      </c>
      <c r="AF2281" t="str">
        <f>IF(AH2281="respiration","yes","no")</f>
        <v>no</v>
      </c>
      <c r="AH2281" t="s">
        <v>29</v>
      </c>
      <c r="AI2281">
        <f>IF(O2281&gt;0,(IF(S2281="live",O2281*0.84,IF(S2281="dried.ethanol",O2281*0.8449+2.8227,O2281))),"")</f>
        <v>17.080559999999998</v>
      </c>
      <c r="AL2281" t="str">
        <f>IF(OR(AND(Q2281=Q2282,P2281&gt;0),AND(O2281&gt;0,O2281=O2282)),"duplicate","")</f>
        <v/>
      </c>
      <c r="AM2281" t="s">
        <v>827</v>
      </c>
      <c r="AN2281" t="s">
        <v>827</v>
      </c>
      <c r="AO2281" t="s">
        <v>826</v>
      </c>
      <c r="AP2281" t="s">
        <v>826</v>
      </c>
      <c r="AQ2281" t="s">
        <v>24</v>
      </c>
    </row>
    <row r="2282" spans="1:43" x14ac:dyDescent="0.2">
      <c r="A2282" s="28">
        <v>42924</v>
      </c>
      <c r="B2282" s="1">
        <v>42899</v>
      </c>
      <c r="C2282" s="1" t="str">
        <f>IF(F2282="Kup","6/13/2017",IF(F2282="Sag","6/14/2017",""))</f>
        <v>6/13/2017</v>
      </c>
      <c r="D2282" s="27">
        <f>A2282-B2282</f>
        <v>25</v>
      </c>
      <c r="E2282" s="27">
        <f>A2282-C2282</f>
        <v>25</v>
      </c>
      <c r="F2282" t="s">
        <v>21</v>
      </c>
      <c r="G2282">
        <v>25</v>
      </c>
      <c r="H2282" t="s">
        <v>42</v>
      </c>
      <c r="I2282" s="12" t="s">
        <v>23</v>
      </c>
      <c r="J2282" s="12" t="s">
        <v>23</v>
      </c>
      <c r="K2282" s="3" t="s">
        <v>956</v>
      </c>
      <c r="L2282" s="3" t="s">
        <v>955</v>
      </c>
      <c r="M2282">
        <v>4</v>
      </c>
      <c r="N2282">
        <v>93</v>
      </c>
      <c r="O2282" s="23">
        <v>19.152000000000001</v>
      </c>
      <c r="R2282" t="str">
        <f>IF(Q2282&gt;0,(P2282*(Q2282^2))*(3.14159/6),"")</f>
        <v/>
      </c>
      <c r="S2282" t="s">
        <v>24</v>
      </c>
      <c r="T2282" t="s">
        <v>25</v>
      </c>
      <c r="U2282" t="s">
        <v>26</v>
      </c>
      <c r="V2282" t="s">
        <v>124</v>
      </c>
      <c r="W2282" t="s">
        <v>125</v>
      </c>
      <c r="AA2282" s="12" t="s">
        <v>835</v>
      </c>
      <c r="AB2282" t="str">
        <f>IF(Q2282&gt;0,"yes","no")</f>
        <v>no</v>
      </c>
      <c r="AC2282" t="str">
        <f>IF(O2282&gt;0,"yes","no")</f>
        <v>yes</v>
      </c>
      <c r="AD2282" t="str">
        <f>IF(AH2282="hatch","yes","no")</f>
        <v>no</v>
      </c>
      <c r="AE2282" t="str">
        <f>IF(AH2282="swimup","yes","no")</f>
        <v>no</v>
      </c>
      <c r="AF2282" t="str">
        <f>IF(AH2282="respiration","yes","no")</f>
        <v>no</v>
      </c>
      <c r="AH2282" t="s">
        <v>29</v>
      </c>
      <c r="AI2282">
        <f>IF(O2282&gt;0,(IF(S2282="live",O2282*0.84,IF(S2282="dried.ethanol",O2282*0.8449+2.8227,O2282))),"")</f>
        <v>16.087679999999999</v>
      </c>
      <c r="AL2282" t="str">
        <f>IF(OR(AND(Q2282=Q2283,P2282&gt;0),AND(O2282&gt;0,O2282=O2283)),"duplicate","")</f>
        <v/>
      </c>
      <c r="AM2282" t="s">
        <v>827</v>
      </c>
      <c r="AN2282" t="s">
        <v>827</v>
      </c>
      <c r="AO2282" t="s">
        <v>826</v>
      </c>
      <c r="AP2282" t="s">
        <v>826</v>
      </c>
      <c r="AQ2282" t="s">
        <v>24</v>
      </c>
    </row>
    <row r="2283" spans="1:43" x14ac:dyDescent="0.2">
      <c r="A2283" s="28">
        <v>42924</v>
      </c>
      <c r="B2283" s="1">
        <v>42899</v>
      </c>
      <c r="C2283" s="1" t="str">
        <f>IF(F2283="Kup","6/13/2017",IF(F2283="Sag","6/14/2017",""))</f>
        <v>6/13/2017</v>
      </c>
      <c r="D2283" s="27">
        <f>A2283-B2283</f>
        <v>25</v>
      </c>
      <c r="E2283" s="27">
        <f>A2283-C2283</f>
        <v>25</v>
      </c>
      <c r="F2283" t="s">
        <v>21</v>
      </c>
      <c r="G2283">
        <v>25</v>
      </c>
      <c r="H2283" t="s">
        <v>42</v>
      </c>
      <c r="I2283" s="12" t="s">
        <v>23</v>
      </c>
      <c r="J2283" s="12" t="s">
        <v>23</v>
      </c>
      <c r="K2283" s="3" t="s">
        <v>956</v>
      </c>
      <c r="L2283" s="3" t="s">
        <v>955</v>
      </c>
      <c r="M2283">
        <v>5</v>
      </c>
      <c r="N2283">
        <v>94</v>
      </c>
      <c r="O2283" s="23">
        <v>19.245999999999999</v>
      </c>
      <c r="R2283" t="str">
        <f>IF(Q2283&gt;0,(P2283*(Q2283^2))*(3.14159/6),"")</f>
        <v/>
      </c>
      <c r="S2283" t="s">
        <v>24</v>
      </c>
      <c r="T2283" t="s">
        <v>25</v>
      </c>
      <c r="U2283" t="s">
        <v>26</v>
      </c>
      <c r="V2283" t="s">
        <v>124</v>
      </c>
      <c r="W2283" t="s">
        <v>125</v>
      </c>
      <c r="AA2283" s="12" t="s">
        <v>835</v>
      </c>
      <c r="AB2283" t="str">
        <f>IF(Q2283&gt;0,"yes","no")</f>
        <v>no</v>
      </c>
      <c r="AC2283" t="str">
        <f>IF(O2283&gt;0,"yes","no")</f>
        <v>yes</v>
      </c>
      <c r="AD2283" t="str">
        <f>IF(AH2283="hatch","yes","no")</f>
        <v>no</v>
      </c>
      <c r="AE2283" t="str">
        <f>IF(AH2283="swimup","yes","no")</f>
        <v>no</v>
      </c>
      <c r="AF2283" t="str">
        <f>IF(AH2283="respiration","yes","no")</f>
        <v>no</v>
      </c>
      <c r="AH2283" t="s">
        <v>29</v>
      </c>
      <c r="AI2283">
        <f>IF(O2283&gt;0,(IF(S2283="live",O2283*0.84,IF(S2283="dried.ethanol",O2283*0.8449+2.8227,O2283))),"")</f>
        <v>16.166639999999997</v>
      </c>
      <c r="AL2283" t="str">
        <f>IF(OR(AND(Q2283=Q2284,P2283&gt;0),AND(O2283&gt;0,O2283=O2284)),"duplicate","")</f>
        <v/>
      </c>
      <c r="AM2283" t="s">
        <v>827</v>
      </c>
      <c r="AN2283" t="s">
        <v>827</v>
      </c>
      <c r="AO2283" t="s">
        <v>826</v>
      </c>
      <c r="AP2283" t="s">
        <v>826</v>
      </c>
      <c r="AQ2283" t="s">
        <v>24</v>
      </c>
    </row>
    <row r="2284" spans="1:43" x14ac:dyDescent="0.2">
      <c r="A2284" s="28">
        <v>42924</v>
      </c>
      <c r="B2284" s="1">
        <v>42899</v>
      </c>
      <c r="C2284" s="1" t="str">
        <f>IF(F2284="Kup","6/13/2017",IF(F2284="Sag","6/14/2017",""))</f>
        <v>6/13/2017</v>
      </c>
      <c r="D2284" s="27">
        <f>A2284-B2284</f>
        <v>25</v>
      </c>
      <c r="E2284" s="27">
        <f>A2284-C2284</f>
        <v>25</v>
      </c>
      <c r="F2284" t="s">
        <v>21</v>
      </c>
      <c r="G2284">
        <v>25</v>
      </c>
      <c r="H2284" t="s">
        <v>42</v>
      </c>
      <c r="I2284" s="12" t="s">
        <v>23</v>
      </c>
      <c r="J2284" s="12" t="s">
        <v>23</v>
      </c>
      <c r="K2284" s="3" t="s">
        <v>956</v>
      </c>
      <c r="L2284" s="3" t="s">
        <v>955</v>
      </c>
      <c r="M2284">
        <v>6</v>
      </c>
      <c r="N2284">
        <v>95</v>
      </c>
      <c r="O2284" s="23">
        <v>18.204000000000001</v>
      </c>
      <c r="R2284" t="str">
        <f>IF(Q2284&gt;0,(P2284*(Q2284^2))*(3.14159/6),"")</f>
        <v/>
      </c>
      <c r="S2284" t="s">
        <v>24</v>
      </c>
      <c r="T2284" t="s">
        <v>25</v>
      </c>
      <c r="U2284" t="s">
        <v>26</v>
      </c>
      <c r="V2284" t="s">
        <v>124</v>
      </c>
      <c r="W2284" t="s">
        <v>125</v>
      </c>
      <c r="AA2284" s="12" t="s">
        <v>835</v>
      </c>
      <c r="AB2284" t="str">
        <f>IF(Q2284&gt;0,"yes","no")</f>
        <v>no</v>
      </c>
      <c r="AC2284" t="str">
        <f>IF(O2284&gt;0,"yes","no")</f>
        <v>yes</v>
      </c>
      <c r="AD2284" t="str">
        <f>IF(AH2284="hatch","yes","no")</f>
        <v>no</v>
      </c>
      <c r="AE2284" t="str">
        <f>IF(AH2284="swimup","yes","no")</f>
        <v>no</v>
      </c>
      <c r="AF2284" t="str">
        <f>IF(AH2284="respiration","yes","no")</f>
        <v>no</v>
      </c>
      <c r="AH2284" t="s">
        <v>29</v>
      </c>
      <c r="AI2284">
        <f>IF(O2284&gt;0,(IF(S2284="live",O2284*0.84,IF(S2284="dried.ethanol",O2284*0.8449+2.8227,O2284))),"")</f>
        <v>15.291359999999999</v>
      </c>
      <c r="AL2284" t="str">
        <f>IF(OR(AND(Q2284=Q2285,P2284&gt;0),AND(O2284&gt;0,O2284=O2285)),"duplicate","")</f>
        <v/>
      </c>
      <c r="AM2284" t="s">
        <v>827</v>
      </c>
      <c r="AN2284" t="s">
        <v>827</v>
      </c>
      <c r="AO2284" t="s">
        <v>826</v>
      </c>
      <c r="AP2284" t="s">
        <v>826</v>
      </c>
      <c r="AQ2284" t="s">
        <v>24</v>
      </c>
    </row>
    <row r="2285" spans="1:43" x14ac:dyDescent="0.2">
      <c r="A2285" s="28">
        <v>42924</v>
      </c>
      <c r="B2285" s="1">
        <v>42899</v>
      </c>
      <c r="C2285" s="1" t="str">
        <f>IF(F2285="Kup","6/13/2017",IF(F2285="Sag","6/14/2017",""))</f>
        <v>6/13/2017</v>
      </c>
      <c r="D2285" s="27">
        <f>A2285-B2285</f>
        <v>25</v>
      </c>
      <c r="E2285" s="27">
        <f>A2285-C2285</f>
        <v>25</v>
      </c>
      <c r="F2285" t="s">
        <v>21</v>
      </c>
      <c r="G2285">
        <v>25</v>
      </c>
      <c r="H2285" t="s">
        <v>42</v>
      </c>
      <c r="I2285" s="12" t="s">
        <v>23</v>
      </c>
      <c r="J2285" s="12" t="s">
        <v>23</v>
      </c>
      <c r="K2285" s="3" t="s">
        <v>956</v>
      </c>
      <c r="L2285" s="3" t="s">
        <v>955</v>
      </c>
      <c r="M2285">
        <v>7</v>
      </c>
      <c r="N2285">
        <v>96</v>
      </c>
      <c r="O2285" s="23">
        <v>18.135999999999999</v>
      </c>
      <c r="R2285" t="str">
        <f>IF(Q2285&gt;0,(P2285*(Q2285^2))*(3.14159/6),"")</f>
        <v/>
      </c>
      <c r="S2285" t="s">
        <v>24</v>
      </c>
      <c r="T2285" t="s">
        <v>25</v>
      </c>
      <c r="U2285" t="s">
        <v>26</v>
      </c>
      <c r="V2285" t="s">
        <v>124</v>
      </c>
      <c r="W2285" t="s">
        <v>125</v>
      </c>
      <c r="AA2285" s="12" t="s">
        <v>835</v>
      </c>
      <c r="AB2285" t="str">
        <f>IF(Q2285&gt;0,"yes","no")</f>
        <v>no</v>
      </c>
      <c r="AC2285" t="str">
        <f>IF(O2285&gt;0,"yes","no")</f>
        <v>yes</v>
      </c>
      <c r="AD2285" t="str">
        <f>IF(AH2285="hatch","yes","no")</f>
        <v>no</v>
      </c>
      <c r="AE2285" t="str">
        <f>IF(AH2285="swimup","yes","no")</f>
        <v>no</v>
      </c>
      <c r="AF2285" t="str">
        <f>IF(AH2285="respiration","yes","no")</f>
        <v>no</v>
      </c>
      <c r="AH2285" t="s">
        <v>29</v>
      </c>
      <c r="AI2285">
        <f>IF(O2285&gt;0,(IF(S2285="live",O2285*0.84,IF(S2285="dried.ethanol",O2285*0.8449+2.8227,O2285))),"")</f>
        <v>15.234239999999998</v>
      </c>
      <c r="AL2285" t="str">
        <f>IF(OR(AND(Q2285=Q2286,P2285&gt;0),AND(O2285&gt;0,O2285=O2286)),"duplicate","")</f>
        <v/>
      </c>
      <c r="AM2285" t="s">
        <v>827</v>
      </c>
      <c r="AN2285" t="s">
        <v>827</v>
      </c>
      <c r="AO2285" t="s">
        <v>826</v>
      </c>
      <c r="AP2285" t="s">
        <v>826</v>
      </c>
      <c r="AQ2285" t="s">
        <v>24</v>
      </c>
    </row>
    <row r="2286" spans="1:43" x14ac:dyDescent="0.2">
      <c r="A2286" s="28">
        <v>42924</v>
      </c>
      <c r="B2286" s="1">
        <v>42901</v>
      </c>
      <c r="C2286" s="1" t="str">
        <f>IF(F2286="Kup","6/13/2017",IF(F2286="Sag","6/14/2017",""))</f>
        <v>6/14/2017</v>
      </c>
      <c r="D2286" s="27">
        <f>A2286-B2286</f>
        <v>23</v>
      </c>
      <c r="E2286" s="27">
        <f>A2286-C2286</f>
        <v>24</v>
      </c>
      <c r="F2286" t="s">
        <v>919</v>
      </c>
      <c r="G2286">
        <v>25</v>
      </c>
      <c r="H2286" t="s">
        <v>42</v>
      </c>
      <c r="I2286" s="12" t="s">
        <v>53</v>
      </c>
      <c r="J2286" s="12" t="s">
        <v>989</v>
      </c>
      <c r="K2286" s="2" t="s">
        <v>967</v>
      </c>
      <c r="L2286" s="2" t="s">
        <v>968</v>
      </c>
      <c r="M2286">
        <v>1</v>
      </c>
      <c r="N2286">
        <v>23</v>
      </c>
      <c r="O2286" s="23">
        <v>19.274000000000001</v>
      </c>
      <c r="R2286" t="str">
        <f>IF(Q2286&gt;0,(P2286*(Q2286^2))*(3.14159/6),"")</f>
        <v/>
      </c>
      <c r="S2286" t="s">
        <v>24</v>
      </c>
      <c r="T2286" t="s">
        <v>25</v>
      </c>
      <c r="U2286" t="s">
        <v>26</v>
      </c>
      <c r="V2286" t="s">
        <v>179</v>
      </c>
      <c r="W2286" t="s">
        <v>180</v>
      </c>
      <c r="AA2286" s="12" t="s">
        <v>835</v>
      </c>
      <c r="AB2286" t="str">
        <f>IF(Q2286&gt;0,"yes","no")</f>
        <v>no</v>
      </c>
      <c r="AC2286" t="str">
        <f>IF(O2286&gt;0,"yes","no")</f>
        <v>yes</v>
      </c>
      <c r="AD2286" t="str">
        <f>IF(AH2286="hatch","yes","no")</f>
        <v>no</v>
      </c>
      <c r="AE2286" t="str">
        <f>IF(AH2286="swimup","yes","no")</f>
        <v>no</v>
      </c>
      <c r="AF2286" t="str">
        <f>IF(AH2286="respiration","yes","no")</f>
        <v>no</v>
      </c>
      <c r="AH2286" t="s">
        <v>29</v>
      </c>
      <c r="AI2286">
        <f>IF(O2286&gt;0,(IF(S2286="live",O2286*0.84,IF(S2286="dried.ethanol",O2286*0.8449+2.8227,O2286))),"")</f>
        <v>16.190159999999999</v>
      </c>
      <c r="AL2286" t="str">
        <f>IF(OR(AND(Q2286=Q2287,P2286&gt;0),AND(O2286&gt;0,O2286=O2287)),"duplicate","")</f>
        <v/>
      </c>
      <c r="AM2286" t="s">
        <v>827</v>
      </c>
      <c r="AN2286" t="s">
        <v>827</v>
      </c>
      <c r="AO2286" t="s">
        <v>826</v>
      </c>
      <c r="AP2286" t="s">
        <v>826</v>
      </c>
      <c r="AQ2286" t="s">
        <v>24</v>
      </c>
    </row>
    <row r="2287" spans="1:43" x14ac:dyDescent="0.2">
      <c r="A2287" s="28">
        <v>42924</v>
      </c>
      <c r="B2287" s="1">
        <v>42901</v>
      </c>
      <c r="C2287" s="1" t="str">
        <f>IF(F2287="Kup","6/13/2017",IF(F2287="Sag","6/14/2017",""))</f>
        <v>6/14/2017</v>
      </c>
      <c r="D2287" s="27">
        <f>A2287-B2287</f>
        <v>23</v>
      </c>
      <c r="E2287" s="27">
        <f>A2287-C2287</f>
        <v>24</v>
      </c>
      <c r="F2287" t="s">
        <v>919</v>
      </c>
      <c r="G2287">
        <v>25</v>
      </c>
      <c r="H2287" t="s">
        <v>42</v>
      </c>
      <c r="I2287" s="12" t="s">
        <v>53</v>
      </c>
      <c r="J2287" s="12" t="s">
        <v>989</v>
      </c>
      <c r="K2287" s="2" t="s">
        <v>967</v>
      </c>
      <c r="L2287" s="2" t="s">
        <v>968</v>
      </c>
      <c r="M2287">
        <v>2</v>
      </c>
      <c r="N2287">
        <v>24</v>
      </c>
      <c r="O2287" s="23">
        <v>17.652000000000001</v>
      </c>
      <c r="R2287" t="str">
        <f>IF(Q2287&gt;0,(P2287*(Q2287^2))*(3.14159/6),"")</f>
        <v/>
      </c>
      <c r="S2287" t="s">
        <v>24</v>
      </c>
      <c r="T2287" t="s">
        <v>25</v>
      </c>
      <c r="U2287" t="s">
        <v>26</v>
      </c>
      <c r="V2287" t="s">
        <v>179</v>
      </c>
      <c r="W2287" t="s">
        <v>180</v>
      </c>
      <c r="AA2287" s="12" t="s">
        <v>835</v>
      </c>
      <c r="AB2287" t="str">
        <f>IF(Q2287&gt;0,"yes","no")</f>
        <v>no</v>
      </c>
      <c r="AC2287" t="str">
        <f>IF(O2287&gt;0,"yes","no")</f>
        <v>yes</v>
      </c>
      <c r="AD2287" t="str">
        <f>IF(AH2287="hatch","yes","no")</f>
        <v>no</v>
      </c>
      <c r="AE2287" t="str">
        <f>IF(AH2287="swimup","yes","no")</f>
        <v>no</v>
      </c>
      <c r="AF2287" t="str">
        <f>IF(AH2287="respiration","yes","no")</f>
        <v>no</v>
      </c>
      <c r="AH2287" t="s">
        <v>29</v>
      </c>
      <c r="AI2287">
        <f>IF(O2287&gt;0,(IF(S2287="live",O2287*0.84,IF(S2287="dried.ethanol",O2287*0.8449+2.8227,O2287))),"")</f>
        <v>14.827680000000001</v>
      </c>
      <c r="AL2287" t="str">
        <f>IF(OR(AND(Q2287=Q2288,P2287&gt;0),AND(O2287&gt;0,O2287=O2288)),"duplicate","")</f>
        <v/>
      </c>
      <c r="AM2287" t="s">
        <v>827</v>
      </c>
      <c r="AN2287" t="s">
        <v>827</v>
      </c>
      <c r="AO2287" t="s">
        <v>826</v>
      </c>
      <c r="AP2287" t="s">
        <v>826</v>
      </c>
      <c r="AQ2287" t="s">
        <v>24</v>
      </c>
    </row>
    <row r="2288" spans="1:43" x14ac:dyDescent="0.2">
      <c r="A2288" s="28">
        <v>42924</v>
      </c>
      <c r="B2288" s="1">
        <v>42901</v>
      </c>
      <c r="C2288" s="1" t="str">
        <f>IF(F2288="Kup","6/13/2017",IF(F2288="Sag","6/14/2017",""))</f>
        <v>6/14/2017</v>
      </c>
      <c r="D2288" s="27">
        <f>A2288-B2288</f>
        <v>23</v>
      </c>
      <c r="E2288" s="27">
        <f>A2288-C2288</f>
        <v>24</v>
      </c>
      <c r="F2288" t="s">
        <v>919</v>
      </c>
      <c r="G2288">
        <v>25</v>
      </c>
      <c r="H2288" t="s">
        <v>42</v>
      </c>
      <c r="I2288" s="12" t="s">
        <v>53</v>
      </c>
      <c r="J2288" s="12" t="s">
        <v>989</v>
      </c>
      <c r="K2288" s="2" t="s">
        <v>967</v>
      </c>
      <c r="L2288" s="2" t="s">
        <v>968</v>
      </c>
      <c r="M2288">
        <v>3</v>
      </c>
      <c r="N2288">
        <v>25</v>
      </c>
      <c r="O2288" s="23">
        <v>22.167000000000002</v>
      </c>
      <c r="R2288" t="str">
        <f>IF(Q2288&gt;0,(P2288*(Q2288^2))*(3.14159/6),"")</f>
        <v/>
      </c>
      <c r="S2288" t="s">
        <v>24</v>
      </c>
      <c r="T2288" t="s">
        <v>25</v>
      </c>
      <c r="U2288" t="s">
        <v>26</v>
      </c>
      <c r="V2288" t="s">
        <v>179</v>
      </c>
      <c r="W2288" t="s">
        <v>180</v>
      </c>
      <c r="AA2288" s="12" t="s">
        <v>835</v>
      </c>
      <c r="AB2288" t="str">
        <f>IF(Q2288&gt;0,"yes","no")</f>
        <v>no</v>
      </c>
      <c r="AC2288" t="str">
        <f>IF(O2288&gt;0,"yes","no")</f>
        <v>yes</v>
      </c>
      <c r="AD2288" t="str">
        <f>IF(AH2288="hatch","yes","no")</f>
        <v>no</v>
      </c>
      <c r="AE2288" t="str">
        <f>IF(AH2288="swimup","yes","no")</f>
        <v>no</v>
      </c>
      <c r="AF2288" t="str">
        <f>IF(AH2288="respiration","yes","no")</f>
        <v>no</v>
      </c>
      <c r="AH2288" t="s">
        <v>29</v>
      </c>
      <c r="AI2288">
        <f>IF(O2288&gt;0,(IF(S2288="live",O2288*0.84,IF(S2288="dried.ethanol",O2288*0.8449+2.8227,O2288))),"")</f>
        <v>18.620280000000001</v>
      </c>
      <c r="AL2288" t="str">
        <f>IF(OR(AND(Q2288=Q2289,P2288&gt;0),AND(O2288&gt;0,O2288=O2289)),"duplicate","")</f>
        <v/>
      </c>
      <c r="AM2288" t="s">
        <v>827</v>
      </c>
      <c r="AN2288" t="s">
        <v>827</v>
      </c>
      <c r="AO2288" t="s">
        <v>826</v>
      </c>
      <c r="AP2288" t="s">
        <v>826</v>
      </c>
      <c r="AQ2288" t="s">
        <v>24</v>
      </c>
    </row>
    <row r="2289" spans="1:43" x14ac:dyDescent="0.2">
      <c r="A2289" s="28">
        <v>42924</v>
      </c>
      <c r="B2289" s="1">
        <v>42901</v>
      </c>
      <c r="C2289" s="1" t="str">
        <f>IF(F2289="Kup","6/13/2017",IF(F2289="Sag","6/14/2017",""))</f>
        <v>6/14/2017</v>
      </c>
      <c r="D2289" s="27">
        <f>A2289-B2289</f>
        <v>23</v>
      </c>
      <c r="E2289" s="27">
        <f>A2289-C2289</f>
        <v>24</v>
      </c>
      <c r="F2289" t="s">
        <v>919</v>
      </c>
      <c r="G2289">
        <v>25</v>
      </c>
      <c r="H2289" t="s">
        <v>42</v>
      </c>
      <c r="I2289" s="12" t="s">
        <v>53</v>
      </c>
      <c r="J2289" s="12" t="s">
        <v>989</v>
      </c>
      <c r="K2289" s="2" t="s">
        <v>967</v>
      </c>
      <c r="L2289" s="2" t="s">
        <v>968</v>
      </c>
      <c r="M2289">
        <v>4</v>
      </c>
      <c r="N2289">
        <v>26</v>
      </c>
      <c r="O2289" s="23">
        <v>19.25</v>
      </c>
      <c r="R2289" t="str">
        <f>IF(Q2289&gt;0,(P2289*(Q2289^2))*(3.14159/6),"")</f>
        <v/>
      </c>
      <c r="S2289" t="s">
        <v>24</v>
      </c>
      <c r="T2289" t="s">
        <v>25</v>
      </c>
      <c r="U2289" t="s">
        <v>26</v>
      </c>
      <c r="V2289" t="s">
        <v>179</v>
      </c>
      <c r="W2289" t="s">
        <v>180</v>
      </c>
      <c r="AA2289" s="12" t="s">
        <v>835</v>
      </c>
      <c r="AB2289" t="str">
        <f>IF(Q2289&gt;0,"yes","no")</f>
        <v>no</v>
      </c>
      <c r="AC2289" t="str">
        <f>IF(O2289&gt;0,"yes","no")</f>
        <v>yes</v>
      </c>
      <c r="AD2289" t="str">
        <f>IF(AH2289="hatch","yes","no")</f>
        <v>no</v>
      </c>
      <c r="AE2289" t="str">
        <f>IF(AH2289="swimup","yes","no")</f>
        <v>no</v>
      </c>
      <c r="AF2289" t="str">
        <f>IF(AH2289="respiration","yes","no")</f>
        <v>no</v>
      </c>
      <c r="AH2289" t="s">
        <v>29</v>
      </c>
      <c r="AI2289">
        <f>IF(O2289&gt;0,(IF(S2289="live",O2289*0.84,IF(S2289="dried.ethanol",O2289*0.8449+2.8227,O2289))),"")</f>
        <v>16.169999999999998</v>
      </c>
      <c r="AL2289" t="str">
        <f>IF(OR(AND(Q2289=Q2290,P2289&gt;0),AND(O2289&gt;0,O2289=O2290)),"duplicate","")</f>
        <v/>
      </c>
      <c r="AM2289" t="s">
        <v>827</v>
      </c>
      <c r="AN2289" t="s">
        <v>827</v>
      </c>
      <c r="AO2289" t="s">
        <v>826</v>
      </c>
      <c r="AP2289" t="s">
        <v>826</v>
      </c>
      <c r="AQ2289" t="s">
        <v>24</v>
      </c>
    </row>
    <row r="2290" spans="1:43" x14ac:dyDescent="0.2">
      <c r="A2290" s="28">
        <v>42924</v>
      </c>
      <c r="B2290" s="1">
        <v>42901</v>
      </c>
      <c r="C2290" s="1" t="str">
        <f>IF(F2290="Kup","6/13/2017",IF(F2290="Sag","6/14/2017",""))</f>
        <v>6/14/2017</v>
      </c>
      <c r="D2290" s="27">
        <f>A2290-B2290</f>
        <v>23</v>
      </c>
      <c r="E2290" s="27">
        <f>A2290-C2290</f>
        <v>24</v>
      </c>
      <c r="F2290" t="s">
        <v>919</v>
      </c>
      <c r="G2290">
        <v>25</v>
      </c>
      <c r="H2290" t="s">
        <v>42</v>
      </c>
      <c r="I2290" s="12" t="s">
        <v>53</v>
      </c>
      <c r="J2290" s="12" t="s">
        <v>989</v>
      </c>
      <c r="K2290" s="2" t="s">
        <v>967</v>
      </c>
      <c r="L2290" s="2" t="s">
        <v>968</v>
      </c>
      <c r="M2290">
        <v>5</v>
      </c>
      <c r="N2290">
        <v>27</v>
      </c>
      <c r="O2290" s="23">
        <v>17.716000000000001</v>
      </c>
      <c r="R2290" t="str">
        <f>IF(Q2290&gt;0,(P2290*(Q2290^2))*(3.14159/6),"")</f>
        <v/>
      </c>
      <c r="S2290" t="s">
        <v>24</v>
      </c>
      <c r="T2290" t="s">
        <v>25</v>
      </c>
      <c r="U2290" t="s">
        <v>26</v>
      </c>
      <c r="V2290" t="s">
        <v>179</v>
      </c>
      <c r="W2290" t="s">
        <v>180</v>
      </c>
      <c r="AA2290" s="12" t="s">
        <v>835</v>
      </c>
      <c r="AB2290" t="str">
        <f>IF(Q2290&gt;0,"yes","no")</f>
        <v>no</v>
      </c>
      <c r="AC2290" t="str">
        <f>IF(O2290&gt;0,"yes","no")</f>
        <v>yes</v>
      </c>
      <c r="AD2290" t="str">
        <f>IF(AH2290="hatch","yes","no")</f>
        <v>no</v>
      </c>
      <c r="AE2290" t="str">
        <f>IF(AH2290="swimup","yes","no")</f>
        <v>no</v>
      </c>
      <c r="AF2290" t="str">
        <f>IF(AH2290="respiration","yes","no")</f>
        <v>no</v>
      </c>
      <c r="AH2290" t="s">
        <v>29</v>
      </c>
      <c r="AI2290">
        <f>IF(O2290&gt;0,(IF(S2290="live",O2290*0.84,IF(S2290="dried.ethanol",O2290*0.8449+2.8227,O2290))),"")</f>
        <v>14.88144</v>
      </c>
      <c r="AL2290" t="str">
        <f>IF(OR(AND(Q2290=Q2291,P2290&gt;0),AND(O2290&gt;0,O2290=O2291)),"duplicate","")</f>
        <v/>
      </c>
      <c r="AM2290" t="s">
        <v>827</v>
      </c>
      <c r="AN2290" t="s">
        <v>827</v>
      </c>
      <c r="AO2290" t="s">
        <v>826</v>
      </c>
      <c r="AP2290" t="s">
        <v>826</v>
      </c>
      <c r="AQ2290" t="s">
        <v>24</v>
      </c>
    </row>
    <row r="2291" spans="1:43" x14ac:dyDescent="0.2">
      <c r="A2291" s="28">
        <v>42924</v>
      </c>
      <c r="B2291" s="1">
        <v>42901</v>
      </c>
      <c r="C2291" s="1" t="str">
        <f>IF(F2291="Kup","6/13/2017",IF(F2291="Sag","6/14/2017",""))</f>
        <v>6/14/2017</v>
      </c>
      <c r="D2291" s="27">
        <f>A2291-B2291</f>
        <v>23</v>
      </c>
      <c r="E2291" s="27">
        <f>A2291-C2291</f>
        <v>24</v>
      </c>
      <c r="F2291" t="s">
        <v>919</v>
      </c>
      <c r="G2291">
        <v>25</v>
      </c>
      <c r="H2291" t="s">
        <v>42</v>
      </c>
      <c r="I2291" s="12" t="s">
        <v>55</v>
      </c>
      <c r="J2291" s="12" t="s">
        <v>985</v>
      </c>
      <c r="K2291" s="2" t="s">
        <v>969</v>
      </c>
      <c r="L2291" s="2" t="s">
        <v>968</v>
      </c>
      <c r="M2291">
        <v>1</v>
      </c>
      <c r="N2291">
        <v>28</v>
      </c>
      <c r="O2291" s="23">
        <v>17.242999999999999</v>
      </c>
      <c r="R2291" t="str">
        <f>IF(Q2291&gt;0,(P2291*(Q2291^2))*(3.14159/6),"")</f>
        <v/>
      </c>
      <c r="S2291" t="s">
        <v>24</v>
      </c>
      <c r="T2291" t="s">
        <v>25</v>
      </c>
      <c r="U2291" t="s">
        <v>26</v>
      </c>
      <c r="V2291" t="s">
        <v>181</v>
      </c>
      <c r="W2291" t="s">
        <v>182</v>
      </c>
      <c r="AA2291" s="12" t="s">
        <v>835</v>
      </c>
      <c r="AB2291" t="str">
        <f>IF(Q2291&gt;0,"yes","no")</f>
        <v>no</v>
      </c>
      <c r="AC2291" t="str">
        <f>IF(O2291&gt;0,"yes","no")</f>
        <v>yes</v>
      </c>
      <c r="AD2291" t="str">
        <f>IF(AH2291="hatch","yes","no")</f>
        <v>no</v>
      </c>
      <c r="AE2291" t="str">
        <f>IF(AH2291="swimup","yes","no")</f>
        <v>no</v>
      </c>
      <c r="AF2291" t="str">
        <f>IF(AH2291="respiration","yes","no")</f>
        <v>no</v>
      </c>
      <c r="AH2291" t="s">
        <v>29</v>
      </c>
      <c r="AI2291">
        <f>IF(O2291&gt;0,(IF(S2291="live",O2291*0.84,IF(S2291="dried.ethanol",O2291*0.8449+2.8227,O2291))),"")</f>
        <v>14.484119999999999</v>
      </c>
      <c r="AL2291" t="str">
        <f>IF(OR(AND(Q2291=Q2292,P2291&gt;0),AND(O2291&gt;0,O2291=O2292)),"duplicate","")</f>
        <v/>
      </c>
      <c r="AM2291" t="s">
        <v>827</v>
      </c>
      <c r="AN2291" t="s">
        <v>827</v>
      </c>
      <c r="AO2291" t="s">
        <v>826</v>
      </c>
      <c r="AP2291" t="s">
        <v>826</v>
      </c>
      <c r="AQ2291" t="s">
        <v>24</v>
      </c>
    </row>
    <row r="2292" spans="1:43" x14ac:dyDescent="0.2">
      <c r="A2292" s="28">
        <v>42924</v>
      </c>
      <c r="B2292" s="1">
        <v>42901</v>
      </c>
      <c r="C2292" s="1" t="str">
        <f>IF(F2292="Kup","6/13/2017",IF(F2292="Sag","6/14/2017",""))</f>
        <v>6/14/2017</v>
      </c>
      <c r="D2292" s="27">
        <f>A2292-B2292</f>
        <v>23</v>
      </c>
      <c r="E2292" s="27">
        <f>A2292-C2292</f>
        <v>24</v>
      </c>
      <c r="F2292" t="s">
        <v>919</v>
      </c>
      <c r="G2292">
        <v>25</v>
      </c>
      <c r="H2292" t="s">
        <v>42</v>
      </c>
      <c r="I2292" s="12" t="s">
        <v>55</v>
      </c>
      <c r="J2292" s="12" t="s">
        <v>985</v>
      </c>
      <c r="K2292" s="2" t="s">
        <v>969</v>
      </c>
      <c r="L2292" s="2" t="s">
        <v>968</v>
      </c>
      <c r="M2292">
        <v>2</v>
      </c>
      <c r="N2292">
        <v>29</v>
      </c>
      <c r="O2292" s="23">
        <v>16.241</v>
      </c>
      <c r="R2292" t="str">
        <f>IF(Q2292&gt;0,(P2292*(Q2292^2))*(3.14159/6),"")</f>
        <v/>
      </c>
      <c r="S2292" t="s">
        <v>24</v>
      </c>
      <c r="T2292" t="s">
        <v>25</v>
      </c>
      <c r="U2292" t="s">
        <v>26</v>
      </c>
      <c r="V2292" t="s">
        <v>181</v>
      </c>
      <c r="W2292" t="s">
        <v>182</v>
      </c>
      <c r="AA2292" s="12" t="s">
        <v>835</v>
      </c>
      <c r="AB2292" t="str">
        <f>IF(Q2292&gt;0,"yes","no")</f>
        <v>no</v>
      </c>
      <c r="AC2292" t="str">
        <f>IF(O2292&gt;0,"yes","no")</f>
        <v>yes</v>
      </c>
      <c r="AD2292" t="str">
        <f>IF(AH2292="hatch","yes","no")</f>
        <v>no</v>
      </c>
      <c r="AE2292" t="str">
        <f>IF(AH2292="swimup","yes","no")</f>
        <v>no</v>
      </c>
      <c r="AF2292" t="str">
        <f>IF(AH2292="respiration","yes","no")</f>
        <v>no</v>
      </c>
      <c r="AH2292" t="s">
        <v>29</v>
      </c>
      <c r="AI2292">
        <f>IF(O2292&gt;0,(IF(S2292="live",O2292*0.84,IF(S2292="dried.ethanol",O2292*0.8449+2.8227,O2292))),"")</f>
        <v>13.642439999999999</v>
      </c>
      <c r="AL2292" t="str">
        <f>IF(OR(AND(Q2292=Q2293,P2292&gt;0),AND(O2292&gt;0,O2292=O2293)),"duplicate","")</f>
        <v/>
      </c>
      <c r="AM2292" t="s">
        <v>827</v>
      </c>
      <c r="AN2292" t="s">
        <v>827</v>
      </c>
      <c r="AO2292" t="s">
        <v>826</v>
      </c>
      <c r="AP2292" t="s">
        <v>826</v>
      </c>
      <c r="AQ2292" t="s">
        <v>24</v>
      </c>
    </row>
    <row r="2293" spans="1:43" x14ac:dyDescent="0.2">
      <c r="A2293" s="28">
        <v>42924</v>
      </c>
      <c r="B2293" s="1">
        <v>42901</v>
      </c>
      <c r="C2293" s="1" t="str">
        <f>IF(F2293="Kup","6/13/2017",IF(F2293="Sag","6/14/2017",""))</f>
        <v>6/14/2017</v>
      </c>
      <c r="D2293" s="27">
        <f>A2293-B2293</f>
        <v>23</v>
      </c>
      <c r="E2293" s="27">
        <f>A2293-C2293</f>
        <v>24</v>
      </c>
      <c r="F2293" t="s">
        <v>919</v>
      </c>
      <c r="G2293">
        <v>25</v>
      </c>
      <c r="H2293" t="s">
        <v>42</v>
      </c>
      <c r="I2293" s="12" t="s">
        <v>55</v>
      </c>
      <c r="J2293" s="12" t="s">
        <v>985</v>
      </c>
      <c r="K2293" s="2" t="s">
        <v>969</v>
      </c>
      <c r="L2293" s="2" t="s">
        <v>968</v>
      </c>
      <c r="M2293">
        <v>3</v>
      </c>
      <c r="N2293">
        <v>30</v>
      </c>
      <c r="O2293" s="23">
        <v>16.815999999999999</v>
      </c>
      <c r="R2293" t="str">
        <f>IF(Q2293&gt;0,(P2293*(Q2293^2))*(3.14159/6),"")</f>
        <v/>
      </c>
      <c r="S2293" t="s">
        <v>24</v>
      </c>
      <c r="T2293" t="s">
        <v>25</v>
      </c>
      <c r="U2293" t="s">
        <v>26</v>
      </c>
      <c r="V2293" t="s">
        <v>181</v>
      </c>
      <c r="W2293" t="s">
        <v>182</v>
      </c>
      <c r="AA2293" s="12" t="s">
        <v>835</v>
      </c>
      <c r="AB2293" t="str">
        <f>IF(Q2293&gt;0,"yes","no")</f>
        <v>no</v>
      </c>
      <c r="AC2293" t="str">
        <f>IF(O2293&gt;0,"yes","no")</f>
        <v>yes</v>
      </c>
      <c r="AD2293" t="str">
        <f>IF(AH2293="hatch","yes","no")</f>
        <v>no</v>
      </c>
      <c r="AE2293" t="str">
        <f>IF(AH2293="swimup","yes","no")</f>
        <v>no</v>
      </c>
      <c r="AF2293" t="str">
        <f>IF(AH2293="respiration","yes","no")</f>
        <v>no</v>
      </c>
      <c r="AH2293" t="s">
        <v>29</v>
      </c>
      <c r="AI2293">
        <f>IF(O2293&gt;0,(IF(S2293="live",O2293*0.84,IF(S2293="dried.ethanol",O2293*0.8449+2.8227,O2293))),"")</f>
        <v>14.125439999999999</v>
      </c>
      <c r="AL2293" t="str">
        <f>IF(OR(AND(Q2293=Q2294,P2293&gt;0),AND(O2293&gt;0,O2293=O2294)),"duplicate","")</f>
        <v/>
      </c>
      <c r="AM2293" t="s">
        <v>827</v>
      </c>
      <c r="AN2293" t="s">
        <v>827</v>
      </c>
      <c r="AO2293" t="s">
        <v>826</v>
      </c>
      <c r="AP2293" t="s">
        <v>826</v>
      </c>
      <c r="AQ2293" t="s">
        <v>24</v>
      </c>
    </row>
    <row r="2294" spans="1:43" x14ac:dyDescent="0.2">
      <c r="A2294" s="28">
        <v>42924</v>
      </c>
      <c r="B2294" s="1">
        <v>42901</v>
      </c>
      <c r="C2294" s="1" t="str">
        <f>IF(F2294="Kup","6/13/2017",IF(F2294="Sag","6/14/2017",""))</f>
        <v>6/14/2017</v>
      </c>
      <c r="D2294" s="27">
        <f>A2294-B2294</f>
        <v>23</v>
      </c>
      <c r="E2294" s="27">
        <f>A2294-C2294</f>
        <v>24</v>
      </c>
      <c r="F2294" t="s">
        <v>919</v>
      </c>
      <c r="G2294">
        <v>25</v>
      </c>
      <c r="H2294" t="s">
        <v>42</v>
      </c>
      <c r="I2294" s="12" t="s">
        <v>55</v>
      </c>
      <c r="J2294" s="12" t="s">
        <v>985</v>
      </c>
      <c r="K2294" s="2" t="s">
        <v>969</v>
      </c>
      <c r="L2294" s="2" t="s">
        <v>968</v>
      </c>
      <c r="M2294">
        <v>4</v>
      </c>
      <c r="N2294">
        <v>31</v>
      </c>
      <c r="O2294" s="23">
        <v>17.827999999999999</v>
      </c>
      <c r="R2294" t="str">
        <f>IF(Q2294&gt;0,(P2294*(Q2294^2))*(3.14159/6),"")</f>
        <v/>
      </c>
      <c r="S2294" t="s">
        <v>24</v>
      </c>
      <c r="T2294" t="s">
        <v>25</v>
      </c>
      <c r="U2294" t="s">
        <v>26</v>
      </c>
      <c r="V2294" t="s">
        <v>181</v>
      </c>
      <c r="W2294" t="s">
        <v>182</v>
      </c>
      <c r="AA2294" s="12" t="s">
        <v>835</v>
      </c>
      <c r="AB2294" t="str">
        <f>IF(Q2294&gt;0,"yes","no")</f>
        <v>no</v>
      </c>
      <c r="AC2294" t="str">
        <f>IF(O2294&gt;0,"yes","no")</f>
        <v>yes</v>
      </c>
      <c r="AD2294" t="str">
        <f>IF(AH2294="hatch","yes","no")</f>
        <v>no</v>
      </c>
      <c r="AE2294" t="str">
        <f>IF(AH2294="swimup","yes","no")</f>
        <v>no</v>
      </c>
      <c r="AF2294" t="str">
        <f>IF(AH2294="respiration","yes","no")</f>
        <v>no</v>
      </c>
      <c r="AH2294" t="s">
        <v>29</v>
      </c>
      <c r="AI2294">
        <f>IF(O2294&gt;0,(IF(S2294="live",O2294*0.84,IF(S2294="dried.ethanol",O2294*0.8449+2.8227,O2294))),"")</f>
        <v>14.975519999999999</v>
      </c>
      <c r="AL2294" t="str">
        <f>IF(OR(AND(Q2294=Q2295,P2294&gt;0),AND(O2294&gt;0,O2294=O2295)),"duplicate","")</f>
        <v/>
      </c>
      <c r="AM2294" t="s">
        <v>827</v>
      </c>
      <c r="AN2294" t="s">
        <v>827</v>
      </c>
      <c r="AO2294" t="s">
        <v>826</v>
      </c>
      <c r="AP2294" t="s">
        <v>826</v>
      </c>
      <c r="AQ2294" t="s">
        <v>24</v>
      </c>
    </row>
    <row r="2295" spans="1:43" x14ac:dyDescent="0.2">
      <c r="A2295" s="28">
        <v>42924</v>
      </c>
      <c r="B2295" s="1">
        <v>42901</v>
      </c>
      <c r="C2295" s="1" t="str">
        <f>IF(F2295="Kup","6/13/2017",IF(F2295="Sag","6/14/2017",""))</f>
        <v>6/14/2017</v>
      </c>
      <c r="D2295" s="27">
        <f>A2295-B2295</f>
        <v>23</v>
      </c>
      <c r="E2295" s="27">
        <f>A2295-C2295</f>
        <v>24</v>
      </c>
      <c r="F2295" t="s">
        <v>919</v>
      </c>
      <c r="G2295">
        <v>25</v>
      </c>
      <c r="H2295" t="s">
        <v>42</v>
      </c>
      <c r="I2295" s="12" t="s">
        <v>55</v>
      </c>
      <c r="J2295" s="12" t="s">
        <v>985</v>
      </c>
      <c r="K2295" s="2" t="s">
        <v>969</v>
      </c>
      <c r="L2295" s="2" t="s">
        <v>968</v>
      </c>
      <c r="M2295">
        <v>5</v>
      </c>
      <c r="N2295">
        <v>32</v>
      </c>
      <c r="O2295" s="23">
        <v>14.776</v>
      </c>
      <c r="R2295" t="str">
        <f>IF(Q2295&gt;0,(P2295*(Q2295^2))*(3.14159/6),"")</f>
        <v/>
      </c>
      <c r="S2295" t="s">
        <v>24</v>
      </c>
      <c r="T2295" t="s">
        <v>25</v>
      </c>
      <c r="U2295" t="s">
        <v>26</v>
      </c>
      <c r="V2295" t="s">
        <v>181</v>
      </c>
      <c r="W2295" t="s">
        <v>182</v>
      </c>
      <c r="AA2295" s="12" t="s">
        <v>835</v>
      </c>
      <c r="AB2295" t="str">
        <f>IF(Q2295&gt;0,"yes","no")</f>
        <v>no</v>
      </c>
      <c r="AC2295" t="str">
        <f>IF(O2295&gt;0,"yes","no")</f>
        <v>yes</v>
      </c>
      <c r="AD2295" t="str">
        <f>IF(AH2295="hatch","yes","no")</f>
        <v>no</v>
      </c>
      <c r="AE2295" t="str">
        <f>IF(AH2295="swimup","yes","no")</f>
        <v>no</v>
      </c>
      <c r="AF2295" t="str">
        <f>IF(AH2295="respiration","yes","no")</f>
        <v>no</v>
      </c>
      <c r="AH2295" t="s">
        <v>29</v>
      </c>
      <c r="AI2295">
        <f>IF(O2295&gt;0,(IF(S2295="live",O2295*0.84,IF(S2295="dried.ethanol",O2295*0.8449+2.8227,O2295))),"")</f>
        <v>12.41184</v>
      </c>
      <c r="AL2295" t="str">
        <f>IF(OR(AND(Q2295=Q2296,P2295&gt;0),AND(O2295&gt;0,O2295=O2296)),"duplicate","")</f>
        <v/>
      </c>
      <c r="AM2295" t="s">
        <v>827</v>
      </c>
      <c r="AN2295" t="s">
        <v>827</v>
      </c>
      <c r="AO2295" t="s">
        <v>826</v>
      </c>
      <c r="AP2295" t="s">
        <v>826</v>
      </c>
      <c r="AQ2295" t="s">
        <v>24</v>
      </c>
    </row>
    <row r="2296" spans="1:43" x14ac:dyDescent="0.2">
      <c r="A2296" s="28">
        <v>42924</v>
      </c>
      <c r="B2296" s="1">
        <v>42901</v>
      </c>
      <c r="C2296" s="1" t="str">
        <f>IF(F2296="Kup","6/13/2017",IF(F2296="Sag","6/14/2017",""))</f>
        <v>6/14/2017</v>
      </c>
      <c r="D2296" s="27">
        <f>A2296-B2296</f>
        <v>23</v>
      </c>
      <c r="E2296" s="27">
        <f>A2296-C2296</f>
        <v>24</v>
      </c>
      <c r="F2296" t="s">
        <v>919</v>
      </c>
      <c r="G2296">
        <v>25</v>
      </c>
      <c r="H2296" t="s">
        <v>42</v>
      </c>
      <c r="I2296" s="12" t="s">
        <v>55</v>
      </c>
      <c r="J2296" s="12" t="s">
        <v>985</v>
      </c>
      <c r="K2296" s="2" t="s">
        <v>969</v>
      </c>
      <c r="L2296" s="2" t="s">
        <v>968</v>
      </c>
      <c r="M2296">
        <v>6</v>
      </c>
      <c r="N2296">
        <v>33</v>
      </c>
      <c r="O2296" s="23">
        <v>16.169</v>
      </c>
      <c r="R2296" t="str">
        <f>IF(Q2296&gt;0,(P2296*(Q2296^2))*(3.14159/6),"")</f>
        <v/>
      </c>
      <c r="S2296" t="s">
        <v>24</v>
      </c>
      <c r="T2296" t="s">
        <v>25</v>
      </c>
      <c r="U2296" t="s">
        <v>26</v>
      </c>
      <c r="V2296" t="s">
        <v>181</v>
      </c>
      <c r="W2296" t="s">
        <v>182</v>
      </c>
      <c r="AA2296" s="12" t="s">
        <v>835</v>
      </c>
      <c r="AB2296" t="str">
        <f>IF(Q2296&gt;0,"yes","no")</f>
        <v>no</v>
      </c>
      <c r="AC2296" t="str">
        <f>IF(O2296&gt;0,"yes","no")</f>
        <v>yes</v>
      </c>
      <c r="AD2296" t="str">
        <f>IF(AH2296="hatch","yes","no")</f>
        <v>no</v>
      </c>
      <c r="AE2296" t="str">
        <f>IF(AH2296="swimup","yes","no")</f>
        <v>no</v>
      </c>
      <c r="AF2296" t="str">
        <f>IF(AH2296="respiration","yes","no")</f>
        <v>no</v>
      </c>
      <c r="AH2296" t="s">
        <v>29</v>
      </c>
      <c r="AI2296">
        <f>IF(O2296&gt;0,(IF(S2296="live",O2296*0.84,IF(S2296="dried.ethanol",O2296*0.8449+2.8227,O2296))),"")</f>
        <v>13.58196</v>
      </c>
      <c r="AL2296" t="str">
        <f>IF(OR(AND(Q2296=Q2297,P2296&gt;0),AND(O2296&gt;0,O2296=O2297)),"duplicate","")</f>
        <v/>
      </c>
      <c r="AM2296" t="s">
        <v>827</v>
      </c>
      <c r="AN2296" t="s">
        <v>827</v>
      </c>
      <c r="AO2296" t="s">
        <v>826</v>
      </c>
      <c r="AP2296" t="s">
        <v>826</v>
      </c>
      <c r="AQ2296" t="s">
        <v>24</v>
      </c>
    </row>
    <row r="2297" spans="1:43" x14ac:dyDescent="0.2">
      <c r="A2297" s="28">
        <v>42924</v>
      </c>
      <c r="B2297" s="1">
        <v>42901</v>
      </c>
      <c r="C2297" s="1" t="str">
        <f>IF(F2297="Kup","6/13/2017",IF(F2297="Sag","6/14/2017",""))</f>
        <v>6/14/2017</v>
      </c>
      <c r="D2297" s="27">
        <f>A2297-B2297</f>
        <v>23</v>
      </c>
      <c r="E2297" s="27">
        <f>A2297-C2297</f>
        <v>24</v>
      </c>
      <c r="F2297" t="s">
        <v>919</v>
      </c>
      <c r="G2297">
        <v>25</v>
      </c>
      <c r="H2297" t="s">
        <v>42</v>
      </c>
      <c r="I2297" s="12" t="s">
        <v>55</v>
      </c>
      <c r="J2297" s="12" t="s">
        <v>985</v>
      </c>
      <c r="K2297" s="2" t="s">
        <v>969</v>
      </c>
      <c r="L2297" s="2" t="s">
        <v>968</v>
      </c>
      <c r="M2297">
        <v>7</v>
      </c>
      <c r="N2297">
        <v>34</v>
      </c>
      <c r="O2297" s="23">
        <v>14.872999999999999</v>
      </c>
      <c r="R2297" t="str">
        <f>IF(Q2297&gt;0,(P2297*(Q2297^2))*(3.14159/6),"")</f>
        <v/>
      </c>
      <c r="S2297" t="s">
        <v>24</v>
      </c>
      <c r="T2297" t="s">
        <v>25</v>
      </c>
      <c r="U2297" t="s">
        <v>26</v>
      </c>
      <c r="V2297" t="s">
        <v>181</v>
      </c>
      <c r="W2297" t="s">
        <v>182</v>
      </c>
      <c r="AA2297" s="12" t="s">
        <v>835</v>
      </c>
      <c r="AB2297" t="str">
        <f>IF(Q2297&gt;0,"yes","no")</f>
        <v>no</v>
      </c>
      <c r="AC2297" t="str">
        <f>IF(O2297&gt;0,"yes","no")</f>
        <v>yes</v>
      </c>
      <c r="AD2297" t="str">
        <f>IF(AH2297="hatch","yes","no")</f>
        <v>no</v>
      </c>
      <c r="AE2297" t="str">
        <f>IF(AH2297="swimup","yes","no")</f>
        <v>no</v>
      </c>
      <c r="AF2297" t="str">
        <f>IF(AH2297="respiration","yes","no")</f>
        <v>no</v>
      </c>
      <c r="AH2297" t="s">
        <v>29</v>
      </c>
      <c r="AI2297">
        <f>IF(O2297&gt;0,(IF(S2297="live",O2297*0.84,IF(S2297="dried.ethanol",O2297*0.8449+2.8227,O2297))),"")</f>
        <v>12.493319999999999</v>
      </c>
      <c r="AL2297" t="str">
        <f>IF(OR(AND(Q2297=Q2298,P2297&gt;0),AND(O2297&gt;0,O2297=O2298)),"duplicate","")</f>
        <v/>
      </c>
      <c r="AM2297" t="s">
        <v>827</v>
      </c>
      <c r="AN2297" t="s">
        <v>827</v>
      </c>
      <c r="AO2297" t="s">
        <v>826</v>
      </c>
      <c r="AP2297" t="s">
        <v>826</v>
      </c>
      <c r="AQ2297" t="s">
        <v>24</v>
      </c>
    </row>
    <row r="2298" spans="1:43" x14ac:dyDescent="0.2">
      <c r="A2298" s="28">
        <v>42924</v>
      </c>
      <c r="B2298" s="1">
        <v>42901</v>
      </c>
      <c r="C2298" s="1" t="str">
        <f>IF(F2298="Kup","6/13/2017",IF(F2298="Sag","6/14/2017",""))</f>
        <v>6/14/2017</v>
      </c>
      <c r="D2298" s="27">
        <f>A2298-B2298</f>
        <v>23</v>
      </c>
      <c r="E2298" s="27">
        <f>A2298-C2298</f>
        <v>24</v>
      </c>
      <c r="F2298" t="s">
        <v>919</v>
      </c>
      <c r="G2298">
        <v>25</v>
      </c>
      <c r="H2298" t="s">
        <v>42</v>
      </c>
      <c r="I2298" s="12" t="s">
        <v>59</v>
      </c>
      <c r="J2298" s="12" t="s">
        <v>991</v>
      </c>
      <c r="K2298" s="2" t="s">
        <v>975</v>
      </c>
      <c r="L2298" s="2" t="s">
        <v>974</v>
      </c>
      <c r="M2298">
        <v>1</v>
      </c>
      <c r="N2298">
        <v>70</v>
      </c>
      <c r="O2298" s="23">
        <v>18.239999999999998</v>
      </c>
      <c r="R2298" t="str">
        <f>IF(Q2298&gt;0,(P2298*(Q2298^2))*(3.14159/6),"")</f>
        <v/>
      </c>
      <c r="S2298" t="s">
        <v>24</v>
      </c>
      <c r="T2298" t="s">
        <v>25</v>
      </c>
      <c r="U2298" t="s">
        <v>26</v>
      </c>
      <c r="V2298" t="s">
        <v>183</v>
      </c>
      <c r="W2298" t="s">
        <v>184</v>
      </c>
      <c r="AA2298" s="12" t="s">
        <v>835</v>
      </c>
      <c r="AB2298" t="str">
        <f>IF(Q2298&gt;0,"yes","no")</f>
        <v>no</v>
      </c>
      <c r="AC2298" t="str">
        <f>IF(O2298&gt;0,"yes","no")</f>
        <v>yes</v>
      </c>
      <c r="AD2298" t="str">
        <f>IF(AH2298="hatch","yes","no")</f>
        <v>no</v>
      </c>
      <c r="AE2298" t="str">
        <f>IF(AH2298="swimup","yes","no")</f>
        <v>no</v>
      </c>
      <c r="AF2298" t="str">
        <f>IF(AH2298="respiration","yes","no")</f>
        <v>no</v>
      </c>
      <c r="AH2298" t="s">
        <v>29</v>
      </c>
      <c r="AI2298">
        <f>IF(O2298&gt;0,(IF(S2298="live",O2298*0.84,IF(S2298="dried.ethanol",O2298*0.8449+2.8227,O2298))),"")</f>
        <v>15.321599999999998</v>
      </c>
      <c r="AL2298" t="str">
        <f>IF(OR(AND(Q2298=Q2299,P2298&gt;0),AND(O2298&gt;0,O2298=O2299)),"duplicate","")</f>
        <v/>
      </c>
      <c r="AM2298" t="s">
        <v>827</v>
      </c>
      <c r="AN2298" t="s">
        <v>827</v>
      </c>
      <c r="AO2298" t="s">
        <v>826</v>
      </c>
      <c r="AP2298" t="s">
        <v>826</v>
      </c>
      <c r="AQ2298" t="s">
        <v>24</v>
      </c>
    </row>
    <row r="2299" spans="1:43" x14ac:dyDescent="0.2">
      <c r="A2299" s="28">
        <v>42924</v>
      </c>
      <c r="B2299" s="1">
        <v>42901</v>
      </c>
      <c r="C2299" s="1" t="str">
        <f>IF(F2299="Kup","6/13/2017",IF(F2299="Sag","6/14/2017",""))</f>
        <v>6/14/2017</v>
      </c>
      <c r="D2299" s="27">
        <f>A2299-B2299</f>
        <v>23</v>
      </c>
      <c r="E2299" s="27">
        <f>A2299-C2299</f>
        <v>24</v>
      </c>
      <c r="F2299" t="s">
        <v>919</v>
      </c>
      <c r="G2299">
        <v>25</v>
      </c>
      <c r="H2299" t="s">
        <v>42</v>
      </c>
      <c r="I2299" s="12" t="s">
        <v>59</v>
      </c>
      <c r="J2299" s="12" t="s">
        <v>991</v>
      </c>
      <c r="K2299" s="2" t="s">
        <v>975</v>
      </c>
      <c r="L2299" s="2" t="s">
        <v>974</v>
      </c>
      <c r="M2299">
        <v>2</v>
      </c>
      <c r="N2299">
        <v>71</v>
      </c>
      <c r="O2299" s="23">
        <v>20.684000000000001</v>
      </c>
      <c r="R2299" t="str">
        <f>IF(Q2299&gt;0,(P2299*(Q2299^2))*(3.14159/6),"")</f>
        <v/>
      </c>
      <c r="S2299" t="s">
        <v>24</v>
      </c>
      <c r="T2299" t="s">
        <v>25</v>
      </c>
      <c r="U2299" t="s">
        <v>26</v>
      </c>
      <c r="V2299" t="s">
        <v>183</v>
      </c>
      <c r="W2299" t="s">
        <v>184</v>
      </c>
      <c r="AA2299" s="12" t="s">
        <v>835</v>
      </c>
      <c r="AB2299" t="str">
        <f>IF(Q2299&gt;0,"yes","no")</f>
        <v>no</v>
      </c>
      <c r="AC2299" t="str">
        <f>IF(O2299&gt;0,"yes","no")</f>
        <v>yes</v>
      </c>
      <c r="AD2299" t="str">
        <f>IF(AH2299="hatch","yes","no")</f>
        <v>no</v>
      </c>
      <c r="AE2299" t="str">
        <f>IF(AH2299="swimup","yes","no")</f>
        <v>no</v>
      </c>
      <c r="AF2299" t="str">
        <f>IF(AH2299="respiration","yes","no")</f>
        <v>no</v>
      </c>
      <c r="AH2299" t="s">
        <v>29</v>
      </c>
      <c r="AI2299">
        <f>IF(O2299&gt;0,(IF(S2299="live",O2299*0.84,IF(S2299="dried.ethanol",O2299*0.8449+2.8227,O2299))),"")</f>
        <v>17.374559999999999</v>
      </c>
      <c r="AL2299" t="str">
        <f>IF(OR(AND(Q2299=Q2300,P2299&gt;0),AND(O2299&gt;0,O2299=O2300)),"duplicate","")</f>
        <v/>
      </c>
      <c r="AM2299" t="s">
        <v>827</v>
      </c>
      <c r="AN2299" t="s">
        <v>827</v>
      </c>
      <c r="AO2299" t="s">
        <v>826</v>
      </c>
      <c r="AP2299" t="s">
        <v>826</v>
      </c>
      <c r="AQ2299" t="s">
        <v>24</v>
      </c>
    </row>
    <row r="2300" spans="1:43" x14ac:dyDescent="0.2">
      <c r="A2300" s="28">
        <v>42924</v>
      </c>
      <c r="B2300" s="1">
        <v>42901</v>
      </c>
      <c r="C2300" s="1" t="str">
        <f>IF(F2300="Kup","6/13/2017",IF(F2300="Sag","6/14/2017",""))</f>
        <v>6/14/2017</v>
      </c>
      <c r="D2300" s="27">
        <f>A2300-B2300</f>
        <v>23</v>
      </c>
      <c r="E2300" s="27">
        <f>A2300-C2300</f>
        <v>24</v>
      </c>
      <c r="F2300" t="s">
        <v>919</v>
      </c>
      <c r="G2300">
        <v>25</v>
      </c>
      <c r="H2300" t="s">
        <v>42</v>
      </c>
      <c r="I2300" s="12" t="s">
        <v>59</v>
      </c>
      <c r="J2300" s="12" t="s">
        <v>991</v>
      </c>
      <c r="K2300" s="2" t="s">
        <v>975</v>
      </c>
      <c r="L2300" s="2" t="s">
        <v>974</v>
      </c>
      <c r="M2300">
        <v>3</v>
      </c>
      <c r="N2300">
        <v>72</v>
      </c>
      <c r="O2300" s="23">
        <v>20.050999999999998</v>
      </c>
      <c r="R2300" t="str">
        <f>IF(Q2300&gt;0,(P2300*(Q2300^2))*(3.14159/6),"")</f>
        <v/>
      </c>
      <c r="S2300" t="s">
        <v>24</v>
      </c>
      <c r="T2300" t="s">
        <v>25</v>
      </c>
      <c r="U2300" t="s">
        <v>26</v>
      </c>
      <c r="V2300" t="s">
        <v>183</v>
      </c>
      <c r="W2300" t="s">
        <v>184</v>
      </c>
      <c r="AA2300" s="12" t="s">
        <v>835</v>
      </c>
      <c r="AB2300" t="str">
        <f>IF(Q2300&gt;0,"yes","no")</f>
        <v>no</v>
      </c>
      <c r="AC2300" t="str">
        <f>IF(O2300&gt;0,"yes","no")</f>
        <v>yes</v>
      </c>
      <c r="AD2300" t="str">
        <f>IF(AH2300="hatch","yes","no")</f>
        <v>no</v>
      </c>
      <c r="AE2300" t="str">
        <f>IF(AH2300="swimup","yes","no")</f>
        <v>no</v>
      </c>
      <c r="AF2300" t="str">
        <f>IF(AH2300="respiration","yes","no")</f>
        <v>no</v>
      </c>
      <c r="AH2300" t="s">
        <v>29</v>
      </c>
      <c r="AI2300">
        <f>IF(O2300&gt;0,(IF(S2300="live",O2300*0.84,IF(S2300="dried.ethanol",O2300*0.8449+2.8227,O2300))),"")</f>
        <v>16.842839999999999</v>
      </c>
      <c r="AL2300" t="str">
        <f>IF(OR(AND(Q2300=Q2301,P2300&gt;0),AND(O2300&gt;0,O2300=O2301)),"duplicate","")</f>
        <v/>
      </c>
      <c r="AM2300" t="s">
        <v>827</v>
      </c>
      <c r="AN2300" t="s">
        <v>827</v>
      </c>
      <c r="AO2300" t="s">
        <v>826</v>
      </c>
      <c r="AP2300" t="s">
        <v>826</v>
      </c>
      <c r="AQ2300" t="s">
        <v>24</v>
      </c>
    </row>
    <row r="2301" spans="1:43" x14ac:dyDescent="0.2">
      <c r="A2301" s="28">
        <v>42924</v>
      </c>
      <c r="B2301" s="1">
        <v>42901</v>
      </c>
      <c r="C2301" s="1" t="str">
        <f>IF(F2301="Kup","6/13/2017",IF(F2301="Sag","6/14/2017",""))</f>
        <v>6/14/2017</v>
      </c>
      <c r="D2301" s="27">
        <f>A2301-B2301</f>
        <v>23</v>
      </c>
      <c r="E2301" s="27">
        <f>A2301-C2301</f>
        <v>24</v>
      </c>
      <c r="F2301" t="s">
        <v>919</v>
      </c>
      <c r="G2301">
        <v>25</v>
      </c>
      <c r="H2301" t="s">
        <v>42</v>
      </c>
      <c r="I2301" s="12" t="s">
        <v>59</v>
      </c>
      <c r="J2301" s="12" t="s">
        <v>991</v>
      </c>
      <c r="K2301" s="2" t="s">
        <v>975</v>
      </c>
      <c r="L2301" s="2" t="s">
        <v>974</v>
      </c>
      <c r="M2301">
        <v>4</v>
      </c>
      <c r="N2301">
        <v>73</v>
      </c>
      <c r="O2301" s="23">
        <v>20.238</v>
      </c>
      <c r="R2301" t="str">
        <f>IF(Q2301&gt;0,(P2301*(Q2301^2))*(3.14159/6),"")</f>
        <v/>
      </c>
      <c r="S2301" t="s">
        <v>24</v>
      </c>
      <c r="T2301" t="s">
        <v>25</v>
      </c>
      <c r="U2301" t="s">
        <v>26</v>
      </c>
      <c r="V2301" t="s">
        <v>183</v>
      </c>
      <c r="W2301" t="s">
        <v>184</v>
      </c>
      <c r="AA2301" s="12" t="s">
        <v>835</v>
      </c>
      <c r="AB2301" t="str">
        <f>IF(Q2301&gt;0,"yes","no")</f>
        <v>no</v>
      </c>
      <c r="AC2301" t="str">
        <f>IF(O2301&gt;0,"yes","no")</f>
        <v>yes</v>
      </c>
      <c r="AD2301" t="str">
        <f>IF(AH2301="hatch","yes","no")</f>
        <v>no</v>
      </c>
      <c r="AE2301" t="str">
        <f>IF(AH2301="swimup","yes","no")</f>
        <v>no</v>
      </c>
      <c r="AF2301" t="str">
        <f>IF(AH2301="respiration","yes","no")</f>
        <v>no</v>
      </c>
      <c r="AH2301" t="s">
        <v>29</v>
      </c>
      <c r="AI2301">
        <f>IF(O2301&gt;0,(IF(S2301="live",O2301*0.84,IF(S2301="dried.ethanol",O2301*0.8449+2.8227,O2301))),"")</f>
        <v>16.999919999999999</v>
      </c>
      <c r="AL2301" t="str">
        <f>IF(OR(AND(Q2301=Q2302,P2301&gt;0),AND(O2301&gt;0,O2301=O2302)),"duplicate","")</f>
        <v/>
      </c>
      <c r="AM2301" t="s">
        <v>827</v>
      </c>
      <c r="AN2301" t="s">
        <v>827</v>
      </c>
      <c r="AO2301" t="s">
        <v>826</v>
      </c>
      <c r="AP2301" t="s">
        <v>826</v>
      </c>
      <c r="AQ2301" t="s">
        <v>24</v>
      </c>
    </row>
    <row r="2302" spans="1:43" x14ac:dyDescent="0.2">
      <c r="A2302" s="28">
        <v>42924</v>
      </c>
      <c r="B2302" s="1">
        <v>42901</v>
      </c>
      <c r="C2302" s="1" t="str">
        <f>IF(F2302="Kup","6/13/2017",IF(F2302="Sag","6/14/2017",""))</f>
        <v>6/14/2017</v>
      </c>
      <c r="D2302" s="27">
        <f>A2302-B2302</f>
        <v>23</v>
      </c>
      <c r="E2302" s="27">
        <f>A2302-C2302</f>
        <v>24</v>
      </c>
      <c r="F2302" t="s">
        <v>919</v>
      </c>
      <c r="G2302">
        <v>25</v>
      </c>
      <c r="H2302" t="s">
        <v>42</v>
      </c>
      <c r="I2302" s="12" t="s">
        <v>59</v>
      </c>
      <c r="J2302" s="12" t="s">
        <v>991</v>
      </c>
      <c r="K2302" s="2" t="s">
        <v>975</v>
      </c>
      <c r="L2302" s="2" t="s">
        <v>974</v>
      </c>
      <c r="M2302">
        <v>5</v>
      </c>
      <c r="N2302">
        <v>74</v>
      </c>
      <c r="O2302" s="23">
        <v>19.212</v>
      </c>
      <c r="R2302" t="str">
        <f>IF(Q2302&gt;0,(P2302*(Q2302^2))*(3.14159/6),"")</f>
        <v/>
      </c>
      <c r="S2302" t="s">
        <v>24</v>
      </c>
      <c r="T2302" t="s">
        <v>25</v>
      </c>
      <c r="U2302" t="s">
        <v>26</v>
      </c>
      <c r="V2302" t="s">
        <v>183</v>
      </c>
      <c r="W2302" t="s">
        <v>184</v>
      </c>
      <c r="AA2302" s="12" t="s">
        <v>835</v>
      </c>
      <c r="AB2302" t="str">
        <f>IF(Q2302&gt;0,"yes","no")</f>
        <v>no</v>
      </c>
      <c r="AC2302" t="str">
        <f>IF(O2302&gt;0,"yes","no")</f>
        <v>yes</v>
      </c>
      <c r="AD2302" t="str">
        <f>IF(AH2302="hatch","yes","no")</f>
        <v>no</v>
      </c>
      <c r="AE2302" t="str">
        <f>IF(AH2302="swimup","yes","no")</f>
        <v>no</v>
      </c>
      <c r="AF2302" t="str">
        <f>IF(AH2302="respiration","yes","no")</f>
        <v>no</v>
      </c>
      <c r="AH2302" t="s">
        <v>29</v>
      </c>
      <c r="AI2302">
        <f>IF(O2302&gt;0,(IF(S2302="live",O2302*0.84,IF(S2302="dried.ethanol",O2302*0.8449+2.8227,O2302))),"")</f>
        <v>16.138079999999999</v>
      </c>
      <c r="AL2302" t="str">
        <f>IF(OR(AND(Q2302=Q2303,P2302&gt;0),AND(O2302&gt;0,O2302=O2303)),"duplicate","")</f>
        <v/>
      </c>
      <c r="AM2302" t="s">
        <v>827</v>
      </c>
      <c r="AN2302" t="s">
        <v>827</v>
      </c>
      <c r="AO2302" t="s">
        <v>826</v>
      </c>
      <c r="AP2302" t="s">
        <v>826</v>
      </c>
      <c r="AQ2302" t="s">
        <v>24</v>
      </c>
    </row>
    <row r="2303" spans="1:43" x14ac:dyDescent="0.2">
      <c r="A2303" s="28">
        <v>42924</v>
      </c>
      <c r="B2303" s="1">
        <v>42899</v>
      </c>
      <c r="C2303" s="1" t="str">
        <f>IF(F2303="Kup","6/13/2017",IF(F2303="Sag","6/14/2017",""))</f>
        <v>6/13/2017</v>
      </c>
      <c r="D2303" s="27">
        <f>A2303-B2303</f>
        <v>25</v>
      </c>
      <c r="E2303" s="27">
        <f>A2303-C2303</f>
        <v>25</v>
      </c>
      <c r="F2303" t="s">
        <v>21</v>
      </c>
      <c r="G2303">
        <v>25</v>
      </c>
      <c r="H2303" t="s">
        <v>42</v>
      </c>
      <c r="I2303" s="12" t="s">
        <v>64</v>
      </c>
      <c r="J2303" s="12" t="s">
        <v>64</v>
      </c>
      <c r="M2303">
        <v>1</v>
      </c>
      <c r="N2303">
        <v>11</v>
      </c>
      <c r="O2303" s="23">
        <v>20.948</v>
      </c>
      <c r="R2303" t="str">
        <f>IF(Q2303&gt;0,(P2303*(Q2303^2))*(3.14159/6),"")</f>
        <v/>
      </c>
      <c r="S2303" t="s">
        <v>24</v>
      </c>
      <c r="T2303" t="s">
        <v>65</v>
      </c>
      <c r="U2303" t="s">
        <v>26</v>
      </c>
      <c r="V2303" t="s">
        <v>136</v>
      </c>
      <c r="W2303" t="s">
        <v>137</v>
      </c>
      <c r="AA2303" s="12" t="s">
        <v>835</v>
      </c>
      <c r="AB2303" t="str">
        <f>IF(Q2303&gt;0,"yes","no")</f>
        <v>no</v>
      </c>
      <c r="AC2303" t="str">
        <f>IF(O2303&gt;0,"yes","no")</f>
        <v>yes</v>
      </c>
      <c r="AD2303" t="str">
        <f>IF(AH2303="hatch","yes","no")</f>
        <v>no</v>
      </c>
      <c r="AE2303" t="str">
        <f>IF(AH2303="swimup","yes","no")</f>
        <v>no</v>
      </c>
      <c r="AF2303" t="str">
        <f>IF(AH2303="respiration","yes","no")</f>
        <v>no</v>
      </c>
      <c r="AH2303" t="s">
        <v>29</v>
      </c>
      <c r="AI2303">
        <f>IF(O2303&gt;0,(IF(S2303="live",O2303*0.84,IF(S2303="dried.ethanol",O2303*0.8449+2.8227,O2303))),"")</f>
        <v>17.596319999999999</v>
      </c>
      <c r="AL2303" t="str">
        <f>IF(OR(AND(Q2303=Q2304,P2303&gt;0),AND(O2303&gt;0,O2303=O2304)),"duplicate","")</f>
        <v/>
      </c>
      <c r="AM2303" t="s">
        <v>827</v>
      </c>
      <c r="AN2303" t="s">
        <v>827</v>
      </c>
      <c r="AO2303" t="s">
        <v>826</v>
      </c>
      <c r="AP2303" t="s">
        <v>826</v>
      </c>
      <c r="AQ2303" t="s">
        <v>24</v>
      </c>
    </row>
    <row r="2304" spans="1:43" x14ac:dyDescent="0.2">
      <c r="A2304" s="28">
        <v>42924</v>
      </c>
      <c r="B2304" s="1">
        <v>42899</v>
      </c>
      <c r="C2304" s="1" t="str">
        <f>IF(F2304="Kup","6/13/2017",IF(F2304="Sag","6/14/2017",""))</f>
        <v>6/13/2017</v>
      </c>
      <c r="D2304" s="27">
        <f>A2304-B2304</f>
        <v>25</v>
      </c>
      <c r="E2304" s="27">
        <f>A2304-C2304</f>
        <v>25</v>
      </c>
      <c r="F2304" t="s">
        <v>21</v>
      </c>
      <c r="G2304">
        <v>25</v>
      </c>
      <c r="H2304" t="s">
        <v>42</v>
      </c>
      <c r="I2304" s="12" t="s">
        <v>64</v>
      </c>
      <c r="J2304" s="12" t="s">
        <v>64</v>
      </c>
      <c r="M2304">
        <v>2</v>
      </c>
      <c r="N2304">
        <v>12</v>
      </c>
      <c r="O2304" s="23">
        <v>21.460999999999999</v>
      </c>
      <c r="R2304" t="str">
        <f>IF(Q2304&gt;0,(P2304*(Q2304^2))*(3.14159/6),"")</f>
        <v/>
      </c>
      <c r="S2304" t="s">
        <v>24</v>
      </c>
      <c r="T2304" t="s">
        <v>65</v>
      </c>
      <c r="U2304" t="s">
        <v>26</v>
      </c>
      <c r="V2304" t="s">
        <v>136</v>
      </c>
      <c r="W2304" t="s">
        <v>137</v>
      </c>
      <c r="AA2304" s="12" t="s">
        <v>835</v>
      </c>
      <c r="AB2304" t="str">
        <f>IF(Q2304&gt;0,"yes","no")</f>
        <v>no</v>
      </c>
      <c r="AC2304" t="str">
        <f>IF(O2304&gt;0,"yes","no")</f>
        <v>yes</v>
      </c>
      <c r="AD2304" t="str">
        <f>IF(AH2304="hatch","yes","no")</f>
        <v>no</v>
      </c>
      <c r="AE2304" t="str">
        <f>IF(AH2304="swimup","yes","no")</f>
        <v>no</v>
      </c>
      <c r="AF2304" t="str">
        <f>IF(AH2304="respiration","yes","no")</f>
        <v>no</v>
      </c>
      <c r="AH2304" t="s">
        <v>29</v>
      </c>
      <c r="AI2304">
        <f>IF(O2304&gt;0,(IF(S2304="live",O2304*0.84,IF(S2304="dried.ethanol",O2304*0.8449+2.8227,O2304))),"")</f>
        <v>18.027239999999999</v>
      </c>
      <c r="AL2304" t="str">
        <f>IF(OR(AND(Q2304=Q2305,P2304&gt;0),AND(O2304&gt;0,O2304=O2305)),"duplicate","")</f>
        <v/>
      </c>
      <c r="AM2304" t="s">
        <v>827</v>
      </c>
      <c r="AN2304" t="s">
        <v>827</v>
      </c>
      <c r="AO2304" t="s">
        <v>826</v>
      </c>
      <c r="AP2304" t="s">
        <v>826</v>
      </c>
      <c r="AQ2304" t="s">
        <v>24</v>
      </c>
    </row>
    <row r="2305" spans="1:43" x14ac:dyDescent="0.2">
      <c r="A2305" s="28">
        <v>42924</v>
      </c>
      <c r="B2305" s="1">
        <v>42899</v>
      </c>
      <c r="C2305" s="1" t="str">
        <f>IF(F2305="Kup","6/13/2017",IF(F2305="Sag","6/14/2017",""))</f>
        <v>6/13/2017</v>
      </c>
      <c r="D2305" s="27">
        <f>A2305-B2305</f>
        <v>25</v>
      </c>
      <c r="E2305" s="27">
        <f>A2305-C2305</f>
        <v>25</v>
      </c>
      <c r="F2305" t="s">
        <v>21</v>
      </c>
      <c r="G2305">
        <v>25</v>
      </c>
      <c r="H2305" t="s">
        <v>42</v>
      </c>
      <c r="I2305" s="12" t="s">
        <v>64</v>
      </c>
      <c r="J2305" s="12" t="s">
        <v>64</v>
      </c>
      <c r="M2305">
        <v>3</v>
      </c>
      <c r="N2305">
        <v>13</v>
      </c>
      <c r="O2305" s="23">
        <v>21.896999999999998</v>
      </c>
      <c r="R2305" t="str">
        <f>IF(Q2305&gt;0,(P2305*(Q2305^2))*(3.14159/6),"")</f>
        <v/>
      </c>
      <c r="S2305" t="s">
        <v>24</v>
      </c>
      <c r="T2305" t="s">
        <v>65</v>
      </c>
      <c r="U2305" t="s">
        <v>26</v>
      </c>
      <c r="V2305" t="s">
        <v>136</v>
      </c>
      <c r="W2305" t="s">
        <v>137</v>
      </c>
      <c r="AA2305" s="12" t="s">
        <v>835</v>
      </c>
      <c r="AB2305" t="str">
        <f>IF(Q2305&gt;0,"yes","no")</f>
        <v>no</v>
      </c>
      <c r="AC2305" t="str">
        <f>IF(O2305&gt;0,"yes","no")</f>
        <v>yes</v>
      </c>
      <c r="AD2305" t="str">
        <f>IF(AH2305="hatch","yes","no")</f>
        <v>no</v>
      </c>
      <c r="AE2305" t="str">
        <f>IF(AH2305="swimup","yes","no")</f>
        <v>no</v>
      </c>
      <c r="AF2305" t="str">
        <f>IF(AH2305="respiration","yes","no")</f>
        <v>no</v>
      </c>
      <c r="AH2305" t="s">
        <v>29</v>
      </c>
      <c r="AI2305">
        <f>IF(O2305&gt;0,(IF(S2305="live",O2305*0.84,IF(S2305="dried.ethanol",O2305*0.8449+2.8227,O2305))),"")</f>
        <v>18.393479999999997</v>
      </c>
      <c r="AL2305" t="str">
        <f>IF(OR(AND(Q2305=Q2306,P2305&gt;0),AND(O2305&gt;0,O2305=O2306)),"duplicate","")</f>
        <v/>
      </c>
      <c r="AM2305" t="s">
        <v>827</v>
      </c>
      <c r="AN2305" t="s">
        <v>827</v>
      </c>
      <c r="AO2305" t="s">
        <v>826</v>
      </c>
      <c r="AP2305" t="s">
        <v>826</v>
      </c>
      <c r="AQ2305" t="s">
        <v>24</v>
      </c>
    </row>
    <row r="2306" spans="1:43" x14ac:dyDescent="0.2">
      <c r="A2306" s="28">
        <v>42924</v>
      </c>
      <c r="B2306" s="1">
        <v>42899</v>
      </c>
      <c r="C2306" s="1" t="str">
        <f>IF(F2306="Kup","6/13/2017",IF(F2306="Sag","6/14/2017",""))</f>
        <v>6/13/2017</v>
      </c>
      <c r="D2306" s="27">
        <f>A2306-B2306</f>
        <v>25</v>
      </c>
      <c r="E2306" s="27">
        <f>A2306-C2306</f>
        <v>25</v>
      </c>
      <c r="F2306" t="s">
        <v>21</v>
      </c>
      <c r="G2306">
        <v>25</v>
      </c>
      <c r="H2306" t="s">
        <v>42</v>
      </c>
      <c r="I2306" s="12" t="s">
        <v>64</v>
      </c>
      <c r="J2306" s="12" t="s">
        <v>64</v>
      </c>
      <c r="M2306">
        <v>4</v>
      </c>
      <c r="N2306">
        <v>14</v>
      </c>
      <c r="O2306" s="23">
        <v>22.603999999999999</v>
      </c>
      <c r="R2306" t="str">
        <f>IF(Q2306&gt;0,(P2306*(Q2306^2))*(3.14159/6),"")</f>
        <v/>
      </c>
      <c r="S2306" t="s">
        <v>24</v>
      </c>
      <c r="T2306" t="s">
        <v>65</v>
      </c>
      <c r="U2306" t="s">
        <v>26</v>
      </c>
      <c r="V2306" t="s">
        <v>136</v>
      </c>
      <c r="W2306" t="s">
        <v>137</v>
      </c>
      <c r="AA2306" s="12" t="s">
        <v>835</v>
      </c>
      <c r="AB2306" t="str">
        <f>IF(Q2306&gt;0,"yes","no")</f>
        <v>no</v>
      </c>
      <c r="AC2306" t="str">
        <f>IF(O2306&gt;0,"yes","no")</f>
        <v>yes</v>
      </c>
      <c r="AD2306" t="str">
        <f>IF(AH2306="hatch","yes","no")</f>
        <v>no</v>
      </c>
      <c r="AE2306" t="str">
        <f>IF(AH2306="swimup","yes","no")</f>
        <v>no</v>
      </c>
      <c r="AF2306" t="str">
        <f>IF(AH2306="respiration","yes","no")</f>
        <v>no</v>
      </c>
      <c r="AH2306" t="s">
        <v>29</v>
      </c>
      <c r="AI2306">
        <f>IF(O2306&gt;0,(IF(S2306="live",O2306*0.84,IF(S2306="dried.ethanol",O2306*0.8449+2.8227,O2306))),"")</f>
        <v>18.987359999999999</v>
      </c>
      <c r="AL2306" t="str">
        <f>IF(OR(AND(Q2306=Q2307,P2306&gt;0),AND(O2306&gt;0,O2306=O2307)),"duplicate","")</f>
        <v/>
      </c>
      <c r="AM2306" t="s">
        <v>827</v>
      </c>
      <c r="AN2306" t="s">
        <v>827</v>
      </c>
      <c r="AO2306" t="s">
        <v>826</v>
      </c>
      <c r="AP2306" t="s">
        <v>826</v>
      </c>
      <c r="AQ2306" t="s">
        <v>24</v>
      </c>
    </row>
    <row r="2307" spans="1:43" x14ac:dyDescent="0.2">
      <c r="A2307" s="28">
        <v>42924</v>
      </c>
      <c r="B2307" s="1">
        <v>42899</v>
      </c>
      <c r="C2307" s="1" t="str">
        <f>IF(F2307="Kup","6/13/2017",IF(F2307="Sag","6/14/2017",""))</f>
        <v>6/13/2017</v>
      </c>
      <c r="D2307" s="27">
        <f>A2307-B2307</f>
        <v>25</v>
      </c>
      <c r="E2307" s="27">
        <f>A2307-C2307</f>
        <v>25</v>
      </c>
      <c r="F2307" t="s">
        <v>21</v>
      </c>
      <c r="G2307">
        <v>25</v>
      </c>
      <c r="H2307" t="s">
        <v>42</v>
      </c>
      <c r="I2307" s="12" t="s">
        <v>64</v>
      </c>
      <c r="J2307" s="12" t="s">
        <v>64</v>
      </c>
      <c r="M2307">
        <v>5</v>
      </c>
      <c r="N2307">
        <v>15</v>
      </c>
      <c r="O2307" s="23">
        <v>21.434999999999999</v>
      </c>
      <c r="R2307" t="str">
        <f>IF(Q2307&gt;0,(P2307*(Q2307^2))*(3.14159/6),"")</f>
        <v/>
      </c>
      <c r="S2307" t="s">
        <v>24</v>
      </c>
      <c r="T2307" t="s">
        <v>65</v>
      </c>
      <c r="U2307" t="s">
        <v>26</v>
      </c>
      <c r="V2307" t="s">
        <v>136</v>
      </c>
      <c r="W2307" t="s">
        <v>137</v>
      </c>
      <c r="AA2307" s="12" t="s">
        <v>835</v>
      </c>
      <c r="AB2307" t="str">
        <f>IF(Q2307&gt;0,"yes","no")</f>
        <v>no</v>
      </c>
      <c r="AC2307" t="str">
        <f>IF(O2307&gt;0,"yes","no")</f>
        <v>yes</v>
      </c>
      <c r="AD2307" t="str">
        <f>IF(AH2307="hatch","yes","no")</f>
        <v>no</v>
      </c>
      <c r="AE2307" t="str">
        <f>IF(AH2307="swimup","yes","no")</f>
        <v>no</v>
      </c>
      <c r="AF2307" t="str">
        <f>IF(AH2307="respiration","yes","no")</f>
        <v>no</v>
      </c>
      <c r="AH2307" t="s">
        <v>29</v>
      </c>
      <c r="AI2307">
        <f>IF(O2307&gt;0,(IF(S2307="live",O2307*0.84,IF(S2307="dried.ethanol",O2307*0.8449+2.8227,O2307))),"")</f>
        <v>18.005399999999998</v>
      </c>
      <c r="AL2307" t="str">
        <f>IF(OR(AND(Q2307=Q2308,P2307&gt;0),AND(O2307&gt;0,O2307=O2308)),"duplicate","")</f>
        <v/>
      </c>
      <c r="AM2307" t="s">
        <v>827</v>
      </c>
      <c r="AN2307" t="s">
        <v>827</v>
      </c>
      <c r="AO2307" t="s">
        <v>826</v>
      </c>
      <c r="AP2307" t="s">
        <v>826</v>
      </c>
      <c r="AQ2307" t="s">
        <v>24</v>
      </c>
    </row>
    <row r="2308" spans="1:43" x14ac:dyDescent="0.2">
      <c r="A2308" s="28">
        <v>42924</v>
      </c>
      <c r="B2308" s="1">
        <v>42899</v>
      </c>
      <c r="C2308" s="1" t="str">
        <f>IF(F2308="Kup","6/13/2017",IF(F2308="Sag","6/14/2017",""))</f>
        <v>6/13/2017</v>
      </c>
      <c r="D2308" s="27">
        <f>A2308-B2308</f>
        <v>25</v>
      </c>
      <c r="E2308" s="27">
        <f>A2308-C2308</f>
        <v>25</v>
      </c>
      <c r="F2308" t="s">
        <v>21</v>
      </c>
      <c r="G2308">
        <v>25</v>
      </c>
      <c r="H2308" t="s">
        <v>42</v>
      </c>
      <c r="I2308" s="12" t="s">
        <v>67</v>
      </c>
      <c r="J2308" s="12" t="s">
        <v>67</v>
      </c>
      <c r="M2308">
        <v>1</v>
      </c>
      <c r="N2308">
        <v>60</v>
      </c>
      <c r="O2308" s="23">
        <v>18.106999999999999</v>
      </c>
      <c r="R2308" t="str">
        <f>IF(Q2308&gt;0,(P2308*(Q2308^2))*(3.14159/6),"")</f>
        <v/>
      </c>
      <c r="S2308" t="s">
        <v>24</v>
      </c>
      <c r="T2308" t="s">
        <v>65</v>
      </c>
      <c r="U2308" t="s">
        <v>26</v>
      </c>
      <c r="V2308" t="s">
        <v>138</v>
      </c>
      <c r="W2308" t="s">
        <v>139</v>
      </c>
      <c r="AA2308" s="12" t="s">
        <v>835</v>
      </c>
      <c r="AB2308" t="str">
        <f>IF(Q2308&gt;0,"yes","no")</f>
        <v>no</v>
      </c>
      <c r="AC2308" t="str">
        <f>IF(O2308&gt;0,"yes","no")</f>
        <v>yes</v>
      </c>
      <c r="AD2308" t="str">
        <f>IF(AH2308="hatch","yes","no")</f>
        <v>no</v>
      </c>
      <c r="AE2308" t="str">
        <f>IF(AH2308="swimup","yes","no")</f>
        <v>no</v>
      </c>
      <c r="AF2308" t="str">
        <f>IF(AH2308="respiration","yes","no")</f>
        <v>no</v>
      </c>
      <c r="AH2308" t="s">
        <v>29</v>
      </c>
      <c r="AI2308">
        <f>IF(O2308&gt;0,(IF(S2308="live",O2308*0.84,IF(S2308="dried.ethanol",O2308*0.8449+2.8227,O2308))),"")</f>
        <v>15.209879999999998</v>
      </c>
      <c r="AL2308" t="str">
        <f>IF(OR(AND(Q2308=Q2309,P2308&gt;0),AND(O2308&gt;0,O2308=O2309)),"duplicate","")</f>
        <v/>
      </c>
      <c r="AM2308" t="s">
        <v>827</v>
      </c>
      <c r="AN2308" t="s">
        <v>827</v>
      </c>
      <c r="AO2308" t="s">
        <v>826</v>
      </c>
      <c r="AP2308" t="s">
        <v>826</v>
      </c>
      <c r="AQ2308" t="s">
        <v>24</v>
      </c>
    </row>
    <row r="2309" spans="1:43" x14ac:dyDescent="0.2">
      <c r="A2309" s="28">
        <v>42924</v>
      </c>
      <c r="B2309" s="1">
        <v>42899</v>
      </c>
      <c r="C2309" s="1" t="str">
        <f>IF(F2309="Kup","6/13/2017",IF(F2309="Sag","6/14/2017",""))</f>
        <v>6/13/2017</v>
      </c>
      <c r="D2309" s="27">
        <f>A2309-B2309</f>
        <v>25</v>
      </c>
      <c r="E2309" s="27">
        <f>A2309-C2309</f>
        <v>25</v>
      </c>
      <c r="F2309" t="s">
        <v>21</v>
      </c>
      <c r="G2309">
        <v>25</v>
      </c>
      <c r="H2309" t="s">
        <v>42</v>
      </c>
      <c r="I2309" s="12" t="s">
        <v>67</v>
      </c>
      <c r="J2309" s="12" t="s">
        <v>67</v>
      </c>
      <c r="M2309">
        <v>2</v>
      </c>
      <c r="N2309">
        <v>61</v>
      </c>
      <c r="O2309" s="23">
        <v>17.678000000000001</v>
      </c>
      <c r="R2309" t="str">
        <f>IF(Q2309&gt;0,(P2309*(Q2309^2))*(3.14159/6),"")</f>
        <v/>
      </c>
      <c r="S2309" t="s">
        <v>24</v>
      </c>
      <c r="T2309" t="s">
        <v>65</v>
      </c>
      <c r="U2309" t="s">
        <v>26</v>
      </c>
      <c r="V2309" t="s">
        <v>138</v>
      </c>
      <c r="W2309" t="s">
        <v>139</v>
      </c>
      <c r="AA2309" s="12" t="s">
        <v>835</v>
      </c>
      <c r="AB2309" t="str">
        <f>IF(Q2309&gt;0,"yes","no")</f>
        <v>no</v>
      </c>
      <c r="AC2309" t="str">
        <f>IF(O2309&gt;0,"yes","no")</f>
        <v>yes</v>
      </c>
      <c r="AD2309" t="str">
        <f>IF(AH2309="hatch","yes","no")</f>
        <v>no</v>
      </c>
      <c r="AE2309" t="str">
        <f>IF(AH2309="swimup","yes","no")</f>
        <v>no</v>
      </c>
      <c r="AF2309" t="str">
        <f>IF(AH2309="respiration","yes","no")</f>
        <v>no</v>
      </c>
      <c r="AH2309" t="s">
        <v>29</v>
      </c>
      <c r="AI2309">
        <f>IF(O2309&gt;0,(IF(S2309="live",O2309*0.84,IF(S2309="dried.ethanol",O2309*0.8449+2.8227,O2309))),"")</f>
        <v>14.84952</v>
      </c>
      <c r="AL2309" t="str">
        <f>IF(OR(AND(Q2309=Q2310,P2309&gt;0),AND(O2309&gt;0,O2309=O2310)),"duplicate","")</f>
        <v/>
      </c>
      <c r="AM2309" t="s">
        <v>827</v>
      </c>
      <c r="AN2309" t="s">
        <v>827</v>
      </c>
      <c r="AO2309" t="s">
        <v>826</v>
      </c>
      <c r="AP2309" t="s">
        <v>826</v>
      </c>
      <c r="AQ2309" t="s">
        <v>24</v>
      </c>
    </row>
    <row r="2310" spans="1:43" x14ac:dyDescent="0.2">
      <c r="A2310" s="28">
        <v>42924</v>
      </c>
      <c r="B2310" s="1">
        <v>42899</v>
      </c>
      <c r="C2310" s="1" t="str">
        <f>IF(F2310="Kup","6/13/2017",IF(F2310="Sag","6/14/2017",""))</f>
        <v>6/13/2017</v>
      </c>
      <c r="D2310" s="27">
        <f>A2310-B2310</f>
        <v>25</v>
      </c>
      <c r="E2310" s="27">
        <f>A2310-C2310</f>
        <v>25</v>
      </c>
      <c r="F2310" t="s">
        <v>21</v>
      </c>
      <c r="G2310">
        <v>25</v>
      </c>
      <c r="H2310" t="s">
        <v>42</v>
      </c>
      <c r="I2310" s="12" t="s">
        <v>67</v>
      </c>
      <c r="J2310" s="12" t="s">
        <v>67</v>
      </c>
      <c r="M2310">
        <v>3</v>
      </c>
      <c r="N2310">
        <v>62</v>
      </c>
      <c r="O2310" s="23">
        <v>17.452999999999999</v>
      </c>
      <c r="R2310" t="str">
        <f>IF(Q2310&gt;0,(P2310*(Q2310^2))*(3.14159/6),"")</f>
        <v/>
      </c>
      <c r="S2310" t="s">
        <v>24</v>
      </c>
      <c r="T2310" t="s">
        <v>65</v>
      </c>
      <c r="U2310" t="s">
        <v>26</v>
      </c>
      <c r="V2310" t="s">
        <v>138</v>
      </c>
      <c r="W2310" t="s">
        <v>139</v>
      </c>
      <c r="AA2310" s="12" t="s">
        <v>835</v>
      </c>
      <c r="AB2310" t="str">
        <f>IF(Q2310&gt;0,"yes","no")</f>
        <v>no</v>
      </c>
      <c r="AC2310" t="str">
        <f>IF(O2310&gt;0,"yes","no")</f>
        <v>yes</v>
      </c>
      <c r="AD2310" t="str">
        <f>IF(AH2310="hatch","yes","no")</f>
        <v>no</v>
      </c>
      <c r="AE2310" t="str">
        <f>IF(AH2310="swimup","yes","no")</f>
        <v>no</v>
      </c>
      <c r="AF2310" t="str">
        <f>IF(AH2310="respiration","yes","no")</f>
        <v>no</v>
      </c>
      <c r="AH2310" t="s">
        <v>29</v>
      </c>
      <c r="AI2310">
        <f>IF(O2310&gt;0,(IF(S2310="live",O2310*0.84,IF(S2310="dried.ethanol",O2310*0.8449+2.8227,O2310))),"")</f>
        <v>14.660519999999998</v>
      </c>
      <c r="AL2310" t="str">
        <f>IF(OR(AND(Q2310=Q2311,P2310&gt;0),AND(O2310&gt;0,O2310=O2311)),"duplicate","")</f>
        <v/>
      </c>
      <c r="AM2310" t="s">
        <v>827</v>
      </c>
      <c r="AN2310" t="s">
        <v>827</v>
      </c>
      <c r="AO2310" t="s">
        <v>826</v>
      </c>
      <c r="AP2310" t="s">
        <v>826</v>
      </c>
      <c r="AQ2310" t="s">
        <v>24</v>
      </c>
    </row>
    <row r="2311" spans="1:43" x14ac:dyDescent="0.2">
      <c r="A2311" s="28">
        <v>42924</v>
      </c>
      <c r="B2311" s="1">
        <v>42899</v>
      </c>
      <c r="C2311" s="1" t="str">
        <f>IF(F2311="Kup","6/13/2017",IF(F2311="Sag","6/14/2017",""))</f>
        <v>6/13/2017</v>
      </c>
      <c r="D2311" s="27">
        <f>A2311-B2311</f>
        <v>25</v>
      </c>
      <c r="E2311" s="27">
        <f>A2311-C2311</f>
        <v>25</v>
      </c>
      <c r="F2311" t="s">
        <v>21</v>
      </c>
      <c r="G2311">
        <v>25</v>
      </c>
      <c r="H2311" t="s">
        <v>42</v>
      </c>
      <c r="I2311" s="12" t="s">
        <v>67</v>
      </c>
      <c r="J2311" s="12" t="s">
        <v>67</v>
      </c>
      <c r="M2311">
        <v>4</v>
      </c>
      <c r="N2311">
        <v>63</v>
      </c>
      <c r="O2311" s="23">
        <v>17.82</v>
      </c>
      <c r="R2311" t="str">
        <f>IF(Q2311&gt;0,(P2311*(Q2311^2))*(3.14159/6),"")</f>
        <v/>
      </c>
      <c r="S2311" t="s">
        <v>24</v>
      </c>
      <c r="T2311" t="s">
        <v>65</v>
      </c>
      <c r="U2311" t="s">
        <v>26</v>
      </c>
      <c r="V2311" t="s">
        <v>138</v>
      </c>
      <c r="W2311" t="s">
        <v>139</v>
      </c>
      <c r="AA2311" s="12" t="s">
        <v>835</v>
      </c>
      <c r="AB2311" t="str">
        <f>IF(Q2311&gt;0,"yes","no")</f>
        <v>no</v>
      </c>
      <c r="AC2311" t="str">
        <f>IF(O2311&gt;0,"yes","no")</f>
        <v>yes</v>
      </c>
      <c r="AD2311" t="str">
        <f>IF(AH2311="hatch","yes","no")</f>
        <v>no</v>
      </c>
      <c r="AE2311" t="str">
        <f>IF(AH2311="swimup","yes","no")</f>
        <v>no</v>
      </c>
      <c r="AF2311" t="str">
        <f>IF(AH2311="respiration","yes","no")</f>
        <v>no</v>
      </c>
      <c r="AH2311" t="s">
        <v>29</v>
      </c>
      <c r="AI2311">
        <f>IF(O2311&gt;0,(IF(S2311="live",O2311*0.84,IF(S2311="dried.ethanol",O2311*0.8449+2.8227,O2311))),"")</f>
        <v>14.9688</v>
      </c>
      <c r="AL2311" t="str">
        <f>IF(OR(AND(Q2311=Q2312,P2311&gt;0),AND(O2311&gt;0,O2311=O2312)),"duplicate","")</f>
        <v/>
      </c>
      <c r="AM2311" t="s">
        <v>827</v>
      </c>
      <c r="AN2311" t="s">
        <v>827</v>
      </c>
      <c r="AO2311" t="s">
        <v>826</v>
      </c>
      <c r="AP2311" t="s">
        <v>826</v>
      </c>
      <c r="AQ2311" t="s">
        <v>24</v>
      </c>
    </row>
    <row r="2312" spans="1:43" x14ac:dyDescent="0.2">
      <c r="A2312" s="28">
        <v>42924</v>
      </c>
      <c r="B2312" s="1">
        <v>42899</v>
      </c>
      <c r="C2312" s="1" t="str">
        <f>IF(F2312="Kup","6/13/2017",IF(F2312="Sag","6/14/2017",""))</f>
        <v>6/13/2017</v>
      </c>
      <c r="D2312" s="27">
        <f>A2312-B2312</f>
        <v>25</v>
      </c>
      <c r="E2312" s="27">
        <f>A2312-C2312</f>
        <v>25</v>
      </c>
      <c r="F2312" t="s">
        <v>21</v>
      </c>
      <c r="G2312">
        <v>25</v>
      </c>
      <c r="H2312" t="s">
        <v>42</v>
      </c>
      <c r="I2312" s="12" t="s">
        <v>67</v>
      </c>
      <c r="J2312" s="12" t="s">
        <v>67</v>
      </c>
      <c r="M2312">
        <v>5</v>
      </c>
      <c r="N2312">
        <v>64</v>
      </c>
      <c r="O2312" s="23">
        <v>18.736000000000001</v>
      </c>
      <c r="R2312" t="str">
        <f>IF(Q2312&gt;0,(P2312*(Q2312^2))*(3.14159/6),"")</f>
        <v/>
      </c>
      <c r="S2312" t="s">
        <v>24</v>
      </c>
      <c r="T2312" t="s">
        <v>65</v>
      </c>
      <c r="U2312" t="s">
        <v>26</v>
      </c>
      <c r="V2312" t="s">
        <v>138</v>
      </c>
      <c r="W2312" t="s">
        <v>139</v>
      </c>
      <c r="AA2312" s="12" t="s">
        <v>835</v>
      </c>
      <c r="AB2312" t="str">
        <f>IF(Q2312&gt;0,"yes","no")</f>
        <v>no</v>
      </c>
      <c r="AC2312" t="str">
        <f>IF(O2312&gt;0,"yes","no")</f>
        <v>yes</v>
      </c>
      <c r="AD2312" t="str">
        <f>IF(AH2312="hatch","yes","no")</f>
        <v>no</v>
      </c>
      <c r="AE2312" t="str">
        <f>IF(AH2312="swimup","yes","no")</f>
        <v>no</v>
      </c>
      <c r="AF2312" t="str">
        <f>IF(AH2312="respiration","yes","no")</f>
        <v>no</v>
      </c>
      <c r="AH2312" t="s">
        <v>29</v>
      </c>
      <c r="AI2312">
        <f>IF(O2312&gt;0,(IF(S2312="live",O2312*0.84,IF(S2312="dried.ethanol",O2312*0.8449+2.8227,O2312))),"")</f>
        <v>15.738239999999999</v>
      </c>
      <c r="AL2312" t="str">
        <f>IF(OR(AND(Q2312=Q2313,P2312&gt;0),AND(O2312&gt;0,O2312=O2313)),"duplicate","")</f>
        <v/>
      </c>
      <c r="AM2312" t="s">
        <v>827</v>
      </c>
      <c r="AN2312" t="s">
        <v>827</v>
      </c>
      <c r="AO2312" t="s">
        <v>826</v>
      </c>
      <c r="AP2312" t="s">
        <v>826</v>
      </c>
      <c r="AQ2312" t="s">
        <v>24</v>
      </c>
    </row>
    <row r="2313" spans="1:43" x14ac:dyDescent="0.2">
      <c r="A2313" s="28">
        <v>42924</v>
      </c>
      <c r="B2313" s="1">
        <v>42899</v>
      </c>
      <c r="C2313" s="1" t="str">
        <f>IF(F2313="Kup","6/13/2017",IF(F2313="Sag","6/14/2017",""))</f>
        <v>6/13/2017</v>
      </c>
      <c r="D2313" s="27">
        <f>A2313-B2313</f>
        <v>25</v>
      </c>
      <c r="E2313" s="27">
        <f>A2313-C2313</f>
        <v>25</v>
      </c>
      <c r="F2313" t="s">
        <v>21</v>
      </c>
      <c r="G2313">
        <v>25</v>
      </c>
      <c r="H2313" t="s">
        <v>42</v>
      </c>
      <c r="I2313" s="12" t="s">
        <v>69</v>
      </c>
      <c r="J2313" s="12" t="s">
        <v>69</v>
      </c>
      <c r="M2313">
        <v>1</v>
      </c>
      <c r="N2313">
        <v>80</v>
      </c>
      <c r="O2313" s="23">
        <v>18.59</v>
      </c>
      <c r="R2313" t="str">
        <f>IF(Q2313&gt;0,(P2313*(Q2313^2))*(3.14159/6),"")</f>
        <v/>
      </c>
      <c r="S2313" t="s">
        <v>24</v>
      </c>
      <c r="T2313" t="s">
        <v>65</v>
      </c>
      <c r="U2313" t="s">
        <v>26</v>
      </c>
      <c r="V2313" t="s">
        <v>140</v>
      </c>
      <c r="W2313" t="s">
        <v>141</v>
      </c>
      <c r="AA2313" s="12" t="s">
        <v>835</v>
      </c>
      <c r="AB2313" t="str">
        <f>IF(Q2313&gt;0,"yes","no")</f>
        <v>no</v>
      </c>
      <c r="AC2313" t="str">
        <f>IF(O2313&gt;0,"yes","no")</f>
        <v>yes</v>
      </c>
      <c r="AD2313" t="str">
        <f>IF(AH2313="hatch","yes","no")</f>
        <v>no</v>
      </c>
      <c r="AE2313" t="str">
        <f>IF(AH2313="swimup","yes","no")</f>
        <v>no</v>
      </c>
      <c r="AF2313" t="str">
        <f>IF(AH2313="respiration","yes","no")</f>
        <v>no</v>
      </c>
      <c r="AH2313" t="s">
        <v>29</v>
      </c>
      <c r="AI2313">
        <f>IF(O2313&gt;0,(IF(S2313="live",O2313*0.84,IF(S2313="dried.ethanol",O2313*0.8449+2.8227,O2313))),"")</f>
        <v>15.615599999999999</v>
      </c>
      <c r="AL2313" t="str">
        <f>IF(OR(AND(Q2313=Q2314,P2313&gt;0),AND(O2313&gt;0,O2313=O2314)),"duplicate","")</f>
        <v/>
      </c>
      <c r="AM2313" t="s">
        <v>827</v>
      </c>
      <c r="AN2313" t="s">
        <v>827</v>
      </c>
      <c r="AO2313" t="s">
        <v>826</v>
      </c>
      <c r="AP2313" t="s">
        <v>826</v>
      </c>
      <c r="AQ2313" t="s">
        <v>24</v>
      </c>
    </row>
    <row r="2314" spans="1:43" x14ac:dyDescent="0.2">
      <c r="A2314" s="28">
        <v>42924</v>
      </c>
      <c r="B2314" s="1">
        <v>42899</v>
      </c>
      <c r="C2314" s="1" t="str">
        <f>IF(F2314="Kup","6/13/2017",IF(F2314="Sag","6/14/2017",""))</f>
        <v>6/13/2017</v>
      </c>
      <c r="D2314" s="27">
        <f>A2314-B2314</f>
        <v>25</v>
      </c>
      <c r="E2314" s="27">
        <f>A2314-C2314</f>
        <v>25</v>
      </c>
      <c r="F2314" t="s">
        <v>21</v>
      </c>
      <c r="G2314">
        <v>25</v>
      </c>
      <c r="H2314" t="s">
        <v>42</v>
      </c>
      <c r="I2314" s="12" t="s">
        <v>69</v>
      </c>
      <c r="J2314" s="12" t="s">
        <v>69</v>
      </c>
      <c r="M2314">
        <v>2</v>
      </c>
      <c r="N2314">
        <v>81</v>
      </c>
      <c r="O2314" s="23">
        <v>19.088999999999999</v>
      </c>
      <c r="R2314" t="str">
        <f>IF(Q2314&gt;0,(P2314*(Q2314^2))*(3.14159/6),"")</f>
        <v/>
      </c>
      <c r="S2314" t="s">
        <v>24</v>
      </c>
      <c r="T2314" t="s">
        <v>65</v>
      </c>
      <c r="U2314" t="s">
        <v>26</v>
      </c>
      <c r="V2314" t="s">
        <v>140</v>
      </c>
      <c r="W2314" t="s">
        <v>141</v>
      </c>
      <c r="AA2314" s="12" t="s">
        <v>835</v>
      </c>
      <c r="AB2314" t="str">
        <f>IF(Q2314&gt;0,"yes","no")</f>
        <v>no</v>
      </c>
      <c r="AC2314" t="str">
        <f>IF(O2314&gt;0,"yes","no")</f>
        <v>yes</v>
      </c>
      <c r="AD2314" t="str">
        <f>IF(AH2314="hatch","yes","no")</f>
        <v>no</v>
      </c>
      <c r="AE2314" t="str">
        <f>IF(AH2314="swimup","yes","no")</f>
        <v>no</v>
      </c>
      <c r="AF2314" t="str">
        <f>IF(AH2314="respiration","yes","no")</f>
        <v>no</v>
      </c>
      <c r="AH2314" t="s">
        <v>29</v>
      </c>
      <c r="AI2314">
        <f>IF(O2314&gt;0,(IF(S2314="live",O2314*0.84,IF(S2314="dried.ethanol",O2314*0.8449+2.8227,O2314))),"")</f>
        <v>16.034759999999999</v>
      </c>
      <c r="AL2314" t="str">
        <f>IF(OR(AND(Q2314=Q2315,P2314&gt;0),AND(O2314&gt;0,O2314=O2315)),"duplicate","")</f>
        <v/>
      </c>
      <c r="AM2314" t="s">
        <v>827</v>
      </c>
      <c r="AN2314" t="s">
        <v>827</v>
      </c>
      <c r="AO2314" t="s">
        <v>826</v>
      </c>
      <c r="AP2314" t="s">
        <v>826</v>
      </c>
      <c r="AQ2314" t="s">
        <v>24</v>
      </c>
    </row>
    <row r="2315" spans="1:43" x14ac:dyDescent="0.2">
      <c r="A2315" s="28">
        <v>42924</v>
      </c>
      <c r="B2315" s="1">
        <v>42899</v>
      </c>
      <c r="C2315" s="1" t="str">
        <f>IF(F2315="Kup","6/13/2017",IF(F2315="Sag","6/14/2017",""))</f>
        <v>6/13/2017</v>
      </c>
      <c r="D2315" s="27">
        <f>A2315-B2315</f>
        <v>25</v>
      </c>
      <c r="E2315" s="27">
        <f>A2315-C2315</f>
        <v>25</v>
      </c>
      <c r="F2315" t="s">
        <v>21</v>
      </c>
      <c r="G2315">
        <v>25</v>
      </c>
      <c r="H2315" t="s">
        <v>42</v>
      </c>
      <c r="I2315" s="12" t="s">
        <v>69</v>
      </c>
      <c r="J2315" s="12" t="s">
        <v>69</v>
      </c>
      <c r="M2315">
        <v>3</v>
      </c>
      <c r="N2315">
        <v>82</v>
      </c>
      <c r="O2315" s="23">
        <v>18.491</v>
      </c>
      <c r="R2315" t="str">
        <f>IF(Q2315&gt;0,(P2315*(Q2315^2))*(3.14159/6),"")</f>
        <v/>
      </c>
      <c r="S2315" t="s">
        <v>24</v>
      </c>
      <c r="T2315" t="s">
        <v>65</v>
      </c>
      <c r="U2315" t="s">
        <v>26</v>
      </c>
      <c r="V2315" t="s">
        <v>140</v>
      </c>
      <c r="W2315" t="s">
        <v>141</v>
      </c>
      <c r="AA2315" s="12" t="s">
        <v>835</v>
      </c>
      <c r="AB2315" t="str">
        <f>IF(Q2315&gt;0,"yes","no")</f>
        <v>no</v>
      </c>
      <c r="AC2315" t="str">
        <f>IF(O2315&gt;0,"yes","no")</f>
        <v>yes</v>
      </c>
      <c r="AD2315" t="str">
        <f>IF(AH2315="hatch","yes","no")</f>
        <v>no</v>
      </c>
      <c r="AE2315" t="str">
        <f>IF(AH2315="swimup","yes","no")</f>
        <v>no</v>
      </c>
      <c r="AF2315" t="str">
        <f>IF(AH2315="respiration","yes","no")</f>
        <v>no</v>
      </c>
      <c r="AH2315" t="s">
        <v>29</v>
      </c>
      <c r="AI2315">
        <f>IF(O2315&gt;0,(IF(S2315="live",O2315*0.84,IF(S2315="dried.ethanol",O2315*0.8449+2.8227,O2315))),"")</f>
        <v>15.532439999999999</v>
      </c>
      <c r="AL2315" t="str">
        <f>IF(OR(AND(Q2315=Q2316,P2315&gt;0),AND(O2315&gt;0,O2315=O2316)),"duplicate","")</f>
        <v/>
      </c>
      <c r="AM2315" t="s">
        <v>827</v>
      </c>
      <c r="AN2315" t="s">
        <v>827</v>
      </c>
      <c r="AO2315" t="s">
        <v>826</v>
      </c>
      <c r="AP2315" t="s">
        <v>826</v>
      </c>
      <c r="AQ2315" t="s">
        <v>24</v>
      </c>
    </row>
    <row r="2316" spans="1:43" x14ac:dyDescent="0.2">
      <c r="A2316" s="28">
        <v>42924</v>
      </c>
      <c r="B2316" s="1">
        <v>42899</v>
      </c>
      <c r="C2316" s="1" t="str">
        <f>IF(F2316="Kup","6/13/2017",IF(F2316="Sag","6/14/2017",""))</f>
        <v>6/13/2017</v>
      </c>
      <c r="D2316" s="27">
        <f>A2316-B2316</f>
        <v>25</v>
      </c>
      <c r="E2316" s="27">
        <f>A2316-C2316</f>
        <v>25</v>
      </c>
      <c r="F2316" t="s">
        <v>21</v>
      </c>
      <c r="G2316">
        <v>25</v>
      </c>
      <c r="H2316" t="s">
        <v>42</v>
      </c>
      <c r="I2316" s="12" t="s">
        <v>69</v>
      </c>
      <c r="J2316" s="12" t="s">
        <v>69</v>
      </c>
      <c r="M2316">
        <v>4</v>
      </c>
      <c r="N2316">
        <v>83</v>
      </c>
      <c r="O2316" s="23">
        <v>20.471</v>
      </c>
      <c r="R2316" t="str">
        <f>IF(Q2316&gt;0,(P2316*(Q2316^2))*(3.14159/6),"")</f>
        <v/>
      </c>
      <c r="S2316" t="s">
        <v>24</v>
      </c>
      <c r="T2316" t="s">
        <v>65</v>
      </c>
      <c r="U2316" t="s">
        <v>26</v>
      </c>
      <c r="V2316" t="s">
        <v>140</v>
      </c>
      <c r="W2316" t="s">
        <v>141</v>
      </c>
      <c r="AA2316" s="12" t="s">
        <v>835</v>
      </c>
      <c r="AB2316" t="str">
        <f>IF(Q2316&gt;0,"yes","no")</f>
        <v>no</v>
      </c>
      <c r="AC2316" t="str">
        <f>IF(O2316&gt;0,"yes","no")</f>
        <v>yes</v>
      </c>
      <c r="AD2316" t="str">
        <f>IF(AH2316="hatch","yes","no")</f>
        <v>no</v>
      </c>
      <c r="AE2316" t="str">
        <f>IF(AH2316="swimup","yes","no")</f>
        <v>no</v>
      </c>
      <c r="AF2316" t="str">
        <f>IF(AH2316="respiration","yes","no")</f>
        <v>no</v>
      </c>
      <c r="AH2316" t="s">
        <v>29</v>
      </c>
      <c r="AI2316">
        <f>IF(O2316&gt;0,(IF(S2316="live",O2316*0.84,IF(S2316="dried.ethanol",O2316*0.8449+2.8227,O2316))),"")</f>
        <v>17.195640000000001</v>
      </c>
      <c r="AL2316" t="str">
        <f>IF(OR(AND(Q2316=Q2317,P2316&gt;0),AND(O2316&gt;0,O2316=O2317)),"duplicate","")</f>
        <v/>
      </c>
      <c r="AM2316" t="s">
        <v>827</v>
      </c>
      <c r="AN2316" t="s">
        <v>827</v>
      </c>
      <c r="AO2316" t="s">
        <v>826</v>
      </c>
      <c r="AP2316" t="s">
        <v>826</v>
      </c>
      <c r="AQ2316" t="s">
        <v>24</v>
      </c>
    </row>
    <row r="2317" spans="1:43" x14ac:dyDescent="0.2">
      <c r="A2317" s="28">
        <v>42924</v>
      </c>
      <c r="B2317" s="1">
        <v>42899</v>
      </c>
      <c r="C2317" s="1" t="str">
        <f>IF(F2317="Kup","6/13/2017",IF(F2317="Sag","6/14/2017",""))</f>
        <v>6/13/2017</v>
      </c>
      <c r="D2317" s="27">
        <f>A2317-B2317</f>
        <v>25</v>
      </c>
      <c r="E2317" s="27">
        <f>A2317-C2317</f>
        <v>25</v>
      </c>
      <c r="F2317" t="s">
        <v>21</v>
      </c>
      <c r="G2317">
        <v>25</v>
      </c>
      <c r="H2317" t="s">
        <v>42</v>
      </c>
      <c r="I2317" s="12" t="s">
        <v>69</v>
      </c>
      <c r="J2317" s="12" t="s">
        <v>69</v>
      </c>
      <c r="M2317">
        <v>5</v>
      </c>
      <c r="N2317">
        <v>84</v>
      </c>
      <c r="O2317" s="23">
        <v>20.058</v>
      </c>
      <c r="R2317" t="str">
        <f>IF(Q2317&gt;0,(P2317*(Q2317^2))*(3.14159/6),"")</f>
        <v/>
      </c>
      <c r="S2317" t="s">
        <v>24</v>
      </c>
      <c r="T2317" t="s">
        <v>65</v>
      </c>
      <c r="U2317" t="s">
        <v>26</v>
      </c>
      <c r="V2317" t="s">
        <v>140</v>
      </c>
      <c r="W2317" t="s">
        <v>141</v>
      </c>
      <c r="AA2317" s="12" t="s">
        <v>835</v>
      </c>
      <c r="AB2317" t="str">
        <f>IF(Q2317&gt;0,"yes","no")</f>
        <v>no</v>
      </c>
      <c r="AC2317" t="str">
        <f>IF(O2317&gt;0,"yes","no")</f>
        <v>yes</v>
      </c>
      <c r="AD2317" t="str">
        <f>IF(AH2317="hatch","yes","no")</f>
        <v>no</v>
      </c>
      <c r="AE2317" t="str">
        <f>IF(AH2317="swimup","yes","no")</f>
        <v>no</v>
      </c>
      <c r="AF2317" t="str">
        <f>IF(AH2317="respiration","yes","no")</f>
        <v>no</v>
      </c>
      <c r="AH2317" t="s">
        <v>29</v>
      </c>
      <c r="AI2317">
        <f>IF(O2317&gt;0,(IF(S2317="live",O2317*0.84,IF(S2317="dried.ethanol",O2317*0.8449+2.8227,O2317))),"")</f>
        <v>16.84872</v>
      </c>
      <c r="AL2317" t="str">
        <f>IF(OR(AND(Q2317=Q2318,P2317&gt;0),AND(O2317&gt;0,O2317=O2318)),"duplicate","")</f>
        <v/>
      </c>
      <c r="AM2317" t="s">
        <v>827</v>
      </c>
      <c r="AN2317" t="s">
        <v>827</v>
      </c>
      <c r="AO2317" t="s">
        <v>826</v>
      </c>
      <c r="AP2317" t="s">
        <v>826</v>
      </c>
      <c r="AQ2317" t="s">
        <v>24</v>
      </c>
    </row>
    <row r="2318" spans="1:43" x14ac:dyDescent="0.2">
      <c r="A2318" s="28">
        <v>42924</v>
      </c>
      <c r="B2318" s="1">
        <v>42899</v>
      </c>
      <c r="C2318" s="1" t="str">
        <f>IF(F2318="Kup","6/13/2017",IF(F2318="Sag","6/14/2017",""))</f>
        <v>6/13/2017</v>
      </c>
      <c r="D2318" s="27">
        <f>A2318-B2318</f>
        <v>25</v>
      </c>
      <c r="E2318" s="27">
        <f>A2318-C2318</f>
        <v>25</v>
      </c>
      <c r="F2318" t="s">
        <v>21</v>
      </c>
      <c r="G2318">
        <v>25</v>
      </c>
      <c r="H2318" t="s">
        <v>42</v>
      </c>
      <c r="I2318" s="12" t="s">
        <v>71</v>
      </c>
      <c r="J2318" s="12" t="s">
        <v>71</v>
      </c>
      <c r="M2318">
        <v>1</v>
      </c>
      <c r="N2318">
        <v>106</v>
      </c>
      <c r="O2318" s="23">
        <v>20.093</v>
      </c>
      <c r="R2318" t="str">
        <f>IF(Q2318&gt;0,(P2318*(Q2318^2))*(3.14159/6),"")</f>
        <v/>
      </c>
      <c r="S2318" t="s">
        <v>24</v>
      </c>
      <c r="T2318" t="s">
        <v>65</v>
      </c>
      <c r="U2318" t="s">
        <v>26</v>
      </c>
      <c r="V2318" t="s">
        <v>142</v>
      </c>
      <c r="W2318" t="s">
        <v>143</v>
      </c>
      <c r="AA2318" s="12" t="s">
        <v>835</v>
      </c>
      <c r="AB2318" t="str">
        <f>IF(Q2318&gt;0,"yes","no")</f>
        <v>no</v>
      </c>
      <c r="AC2318" t="str">
        <f>IF(O2318&gt;0,"yes","no")</f>
        <v>yes</v>
      </c>
      <c r="AD2318" t="str">
        <f>IF(AH2318="hatch","yes","no")</f>
        <v>no</v>
      </c>
      <c r="AE2318" t="str">
        <f>IF(AH2318="swimup","yes","no")</f>
        <v>no</v>
      </c>
      <c r="AF2318" t="str">
        <f>IF(AH2318="respiration","yes","no")</f>
        <v>no</v>
      </c>
      <c r="AH2318" t="s">
        <v>29</v>
      </c>
      <c r="AI2318">
        <f>IF(O2318&gt;0,(IF(S2318="live",O2318*0.84,IF(S2318="dried.ethanol",O2318*0.8449+2.8227,O2318))),"")</f>
        <v>16.878119999999999</v>
      </c>
      <c r="AL2318" t="str">
        <f>IF(OR(AND(Q2318=Q2319,P2318&gt;0),AND(O2318&gt;0,O2318=O2319)),"duplicate","")</f>
        <v/>
      </c>
      <c r="AM2318" t="s">
        <v>827</v>
      </c>
      <c r="AN2318" t="s">
        <v>827</v>
      </c>
      <c r="AO2318" t="s">
        <v>826</v>
      </c>
      <c r="AP2318" t="s">
        <v>826</v>
      </c>
      <c r="AQ2318" t="s">
        <v>24</v>
      </c>
    </row>
    <row r="2319" spans="1:43" x14ac:dyDescent="0.2">
      <c r="A2319" s="28">
        <v>42924</v>
      </c>
      <c r="B2319" s="1">
        <v>42899</v>
      </c>
      <c r="C2319" s="1" t="str">
        <f>IF(F2319="Kup","6/13/2017",IF(F2319="Sag","6/14/2017",""))</f>
        <v>6/13/2017</v>
      </c>
      <c r="D2319" s="27">
        <f>A2319-B2319</f>
        <v>25</v>
      </c>
      <c r="E2319" s="27">
        <f>A2319-C2319</f>
        <v>25</v>
      </c>
      <c r="F2319" t="s">
        <v>21</v>
      </c>
      <c r="G2319">
        <v>25</v>
      </c>
      <c r="H2319" t="s">
        <v>42</v>
      </c>
      <c r="I2319" s="12" t="s">
        <v>71</v>
      </c>
      <c r="J2319" s="12" t="s">
        <v>71</v>
      </c>
      <c r="M2319">
        <v>2</v>
      </c>
      <c r="N2319">
        <v>107</v>
      </c>
      <c r="O2319" s="23">
        <v>19.016999999999999</v>
      </c>
      <c r="R2319" t="str">
        <f>IF(Q2319&gt;0,(P2319*(Q2319^2))*(3.14159/6),"")</f>
        <v/>
      </c>
      <c r="S2319" t="s">
        <v>24</v>
      </c>
      <c r="T2319" t="s">
        <v>65</v>
      </c>
      <c r="U2319" t="s">
        <v>26</v>
      </c>
      <c r="V2319" t="s">
        <v>142</v>
      </c>
      <c r="W2319" t="s">
        <v>143</v>
      </c>
      <c r="AA2319" s="12" t="s">
        <v>835</v>
      </c>
      <c r="AB2319" t="str">
        <f>IF(Q2319&gt;0,"yes","no")</f>
        <v>no</v>
      </c>
      <c r="AC2319" t="str">
        <f>IF(O2319&gt;0,"yes","no")</f>
        <v>yes</v>
      </c>
      <c r="AD2319" t="str">
        <f>IF(AH2319="hatch","yes","no")</f>
        <v>no</v>
      </c>
      <c r="AE2319" t="str">
        <f>IF(AH2319="swimup","yes","no")</f>
        <v>no</v>
      </c>
      <c r="AF2319" t="str">
        <f>IF(AH2319="respiration","yes","no")</f>
        <v>no</v>
      </c>
      <c r="AH2319" t="s">
        <v>29</v>
      </c>
      <c r="AI2319">
        <f>IF(O2319&gt;0,(IF(S2319="live",O2319*0.84,IF(S2319="dried.ethanol",O2319*0.8449+2.8227,O2319))),"")</f>
        <v>15.974279999999998</v>
      </c>
      <c r="AL2319" t="str">
        <f>IF(OR(AND(Q2319=Q2320,P2319&gt;0),AND(O2319&gt;0,O2319=O2320)),"duplicate","")</f>
        <v/>
      </c>
      <c r="AM2319" t="s">
        <v>827</v>
      </c>
      <c r="AN2319" t="s">
        <v>827</v>
      </c>
      <c r="AO2319" t="s">
        <v>826</v>
      </c>
      <c r="AP2319" t="s">
        <v>826</v>
      </c>
      <c r="AQ2319" t="s">
        <v>24</v>
      </c>
    </row>
    <row r="2320" spans="1:43" x14ac:dyDescent="0.2">
      <c r="A2320" s="28">
        <v>42924</v>
      </c>
      <c r="B2320" s="1">
        <v>42899</v>
      </c>
      <c r="C2320" s="1" t="str">
        <f>IF(F2320="Kup","6/13/2017",IF(F2320="Sag","6/14/2017",""))</f>
        <v>6/13/2017</v>
      </c>
      <c r="D2320" s="27">
        <f>A2320-B2320</f>
        <v>25</v>
      </c>
      <c r="E2320" s="27">
        <f>A2320-C2320</f>
        <v>25</v>
      </c>
      <c r="F2320" t="s">
        <v>21</v>
      </c>
      <c r="G2320">
        <v>25</v>
      </c>
      <c r="H2320" t="s">
        <v>42</v>
      </c>
      <c r="I2320" s="12" t="s">
        <v>71</v>
      </c>
      <c r="J2320" s="12" t="s">
        <v>71</v>
      </c>
      <c r="M2320">
        <v>3</v>
      </c>
      <c r="N2320">
        <v>108</v>
      </c>
      <c r="O2320" s="23">
        <v>20.648</v>
      </c>
      <c r="R2320" t="str">
        <f>IF(Q2320&gt;0,(P2320*(Q2320^2))*(3.14159/6),"")</f>
        <v/>
      </c>
      <c r="S2320" t="s">
        <v>24</v>
      </c>
      <c r="T2320" t="s">
        <v>65</v>
      </c>
      <c r="U2320" t="s">
        <v>26</v>
      </c>
      <c r="V2320" t="s">
        <v>142</v>
      </c>
      <c r="W2320" t="s">
        <v>143</v>
      </c>
      <c r="AA2320" s="12" t="s">
        <v>835</v>
      </c>
      <c r="AB2320" t="str">
        <f>IF(Q2320&gt;0,"yes","no")</f>
        <v>no</v>
      </c>
      <c r="AC2320" t="str">
        <f>IF(O2320&gt;0,"yes","no")</f>
        <v>yes</v>
      </c>
      <c r="AD2320" t="str">
        <f>IF(AH2320="hatch","yes","no")</f>
        <v>no</v>
      </c>
      <c r="AE2320" t="str">
        <f>IF(AH2320="swimup","yes","no")</f>
        <v>no</v>
      </c>
      <c r="AF2320" t="str">
        <f>IF(AH2320="respiration","yes","no")</f>
        <v>no</v>
      </c>
      <c r="AH2320" t="s">
        <v>29</v>
      </c>
      <c r="AI2320">
        <f>IF(O2320&gt;0,(IF(S2320="live",O2320*0.84,IF(S2320="dried.ethanol",O2320*0.8449+2.8227,O2320))),"")</f>
        <v>17.34432</v>
      </c>
      <c r="AL2320" t="str">
        <f>IF(OR(AND(Q2320=Q2321,P2320&gt;0),AND(O2320&gt;0,O2320=O2321)),"duplicate","")</f>
        <v/>
      </c>
      <c r="AM2320" t="s">
        <v>827</v>
      </c>
      <c r="AN2320" t="s">
        <v>827</v>
      </c>
      <c r="AO2320" t="s">
        <v>826</v>
      </c>
      <c r="AP2320" t="s">
        <v>826</v>
      </c>
      <c r="AQ2320" t="s">
        <v>24</v>
      </c>
    </row>
    <row r="2321" spans="1:43" x14ac:dyDescent="0.2">
      <c r="A2321" s="28">
        <v>42924</v>
      </c>
      <c r="B2321" s="1">
        <v>42899</v>
      </c>
      <c r="C2321" s="1" t="str">
        <f>IF(F2321="Kup","6/13/2017",IF(F2321="Sag","6/14/2017",""))</f>
        <v>6/13/2017</v>
      </c>
      <c r="D2321" s="27">
        <f>A2321-B2321</f>
        <v>25</v>
      </c>
      <c r="E2321" s="27">
        <f>A2321-C2321</f>
        <v>25</v>
      </c>
      <c r="F2321" t="s">
        <v>21</v>
      </c>
      <c r="G2321">
        <v>25</v>
      </c>
      <c r="H2321" t="s">
        <v>42</v>
      </c>
      <c r="I2321" s="12" t="s">
        <v>71</v>
      </c>
      <c r="J2321" s="12" t="s">
        <v>71</v>
      </c>
      <c r="M2321">
        <v>4</v>
      </c>
      <c r="N2321">
        <v>109</v>
      </c>
      <c r="O2321" s="23">
        <v>19.681999999999999</v>
      </c>
      <c r="R2321" t="str">
        <f>IF(Q2321&gt;0,(P2321*(Q2321^2))*(3.14159/6),"")</f>
        <v/>
      </c>
      <c r="S2321" t="s">
        <v>24</v>
      </c>
      <c r="T2321" t="s">
        <v>65</v>
      </c>
      <c r="U2321" t="s">
        <v>26</v>
      </c>
      <c r="V2321" t="s">
        <v>142</v>
      </c>
      <c r="W2321" t="s">
        <v>143</v>
      </c>
      <c r="AA2321" s="12" t="s">
        <v>835</v>
      </c>
      <c r="AB2321" t="str">
        <f>IF(Q2321&gt;0,"yes","no")</f>
        <v>no</v>
      </c>
      <c r="AC2321" t="str">
        <f>IF(O2321&gt;0,"yes","no")</f>
        <v>yes</v>
      </c>
      <c r="AD2321" t="str">
        <f>IF(AH2321="hatch","yes","no")</f>
        <v>no</v>
      </c>
      <c r="AE2321" t="str">
        <f>IF(AH2321="swimup","yes","no")</f>
        <v>no</v>
      </c>
      <c r="AF2321" t="str">
        <f>IF(AH2321="respiration","yes","no")</f>
        <v>no</v>
      </c>
      <c r="AH2321" t="s">
        <v>29</v>
      </c>
      <c r="AI2321">
        <f>IF(O2321&gt;0,(IF(S2321="live",O2321*0.84,IF(S2321="dried.ethanol",O2321*0.8449+2.8227,O2321))),"")</f>
        <v>16.532879999999999</v>
      </c>
      <c r="AL2321" t="str">
        <f>IF(OR(AND(Q2321=Q2322,P2321&gt;0),AND(O2321&gt;0,O2321=O2322)),"duplicate","")</f>
        <v/>
      </c>
      <c r="AM2321" t="s">
        <v>827</v>
      </c>
      <c r="AN2321" t="s">
        <v>827</v>
      </c>
      <c r="AO2321" t="s">
        <v>826</v>
      </c>
      <c r="AP2321" t="s">
        <v>826</v>
      </c>
      <c r="AQ2321" t="s">
        <v>24</v>
      </c>
    </row>
    <row r="2322" spans="1:43" x14ac:dyDescent="0.2">
      <c r="A2322" s="28">
        <v>42924</v>
      </c>
      <c r="B2322" s="1">
        <v>42899</v>
      </c>
      <c r="C2322" s="1" t="str">
        <f>IF(F2322="Kup","6/13/2017",IF(F2322="Sag","6/14/2017",""))</f>
        <v>6/13/2017</v>
      </c>
      <c r="D2322" s="27">
        <f>A2322-B2322</f>
        <v>25</v>
      </c>
      <c r="E2322" s="27">
        <f>A2322-C2322</f>
        <v>25</v>
      </c>
      <c r="F2322" t="s">
        <v>21</v>
      </c>
      <c r="G2322">
        <v>25</v>
      </c>
      <c r="H2322" t="s">
        <v>42</v>
      </c>
      <c r="I2322" s="12" t="s">
        <v>71</v>
      </c>
      <c r="J2322" s="12" t="s">
        <v>71</v>
      </c>
      <c r="M2322">
        <v>5</v>
      </c>
      <c r="N2322">
        <v>110</v>
      </c>
      <c r="O2322" s="23">
        <v>18.619</v>
      </c>
      <c r="R2322" t="str">
        <f>IF(Q2322&gt;0,(P2322*(Q2322^2))*(3.14159/6),"")</f>
        <v/>
      </c>
      <c r="S2322" t="s">
        <v>24</v>
      </c>
      <c r="T2322" t="s">
        <v>65</v>
      </c>
      <c r="U2322" t="s">
        <v>26</v>
      </c>
      <c r="V2322" t="s">
        <v>142</v>
      </c>
      <c r="W2322" t="s">
        <v>143</v>
      </c>
      <c r="AA2322" s="12" t="s">
        <v>835</v>
      </c>
      <c r="AB2322" t="str">
        <f>IF(Q2322&gt;0,"yes","no")</f>
        <v>no</v>
      </c>
      <c r="AC2322" t="str">
        <f>IF(O2322&gt;0,"yes","no")</f>
        <v>yes</v>
      </c>
      <c r="AD2322" t="str">
        <f>IF(AH2322="hatch","yes","no")</f>
        <v>no</v>
      </c>
      <c r="AE2322" t="str">
        <f>IF(AH2322="swimup","yes","no")</f>
        <v>no</v>
      </c>
      <c r="AF2322" t="str">
        <f>IF(AH2322="respiration","yes","no")</f>
        <v>no</v>
      </c>
      <c r="AH2322" t="s">
        <v>29</v>
      </c>
      <c r="AI2322">
        <f>IF(O2322&gt;0,(IF(S2322="live",O2322*0.84,IF(S2322="dried.ethanol",O2322*0.8449+2.8227,O2322))),"")</f>
        <v>15.639959999999999</v>
      </c>
      <c r="AL2322" t="str">
        <f>IF(OR(AND(Q2322=Q2323,P2322&gt;0),AND(O2322&gt;0,O2322=O2323)),"duplicate","")</f>
        <v/>
      </c>
      <c r="AM2322" t="s">
        <v>827</v>
      </c>
      <c r="AN2322" t="s">
        <v>827</v>
      </c>
      <c r="AO2322" t="s">
        <v>826</v>
      </c>
      <c r="AP2322" t="s">
        <v>826</v>
      </c>
      <c r="AQ2322" t="s">
        <v>24</v>
      </c>
    </row>
    <row r="2323" spans="1:43" x14ac:dyDescent="0.2">
      <c r="A2323" s="28">
        <v>42924</v>
      </c>
      <c r="B2323" s="1">
        <v>42899</v>
      </c>
      <c r="C2323" s="1" t="str">
        <f>IF(F2323="Kup","6/13/2017",IF(F2323="Sag","6/14/2017",""))</f>
        <v>6/13/2017</v>
      </c>
      <c r="D2323" s="27">
        <f>A2323-B2323</f>
        <v>25</v>
      </c>
      <c r="E2323" s="27">
        <f>A2323-C2323</f>
        <v>25</v>
      </c>
      <c r="F2323" t="s">
        <v>21</v>
      </c>
      <c r="G2323">
        <v>25</v>
      </c>
      <c r="H2323" t="s">
        <v>42</v>
      </c>
      <c r="I2323" s="12" t="s">
        <v>122</v>
      </c>
      <c r="J2323" s="12" t="s">
        <v>122</v>
      </c>
      <c r="M2323">
        <v>1</v>
      </c>
      <c r="N2323">
        <v>111</v>
      </c>
      <c r="O2323" s="23">
        <v>20.65</v>
      </c>
      <c r="R2323" t="str">
        <f>IF(Q2323&gt;0,(P2323*(Q2323^2))*(3.14159/6),"")</f>
        <v/>
      </c>
      <c r="S2323" t="s">
        <v>24</v>
      </c>
      <c r="T2323" t="s">
        <v>65</v>
      </c>
      <c r="U2323" t="s">
        <v>26</v>
      </c>
      <c r="V2323" t="s">
        <v>144</v>
      </c>
      <c r="W2323" t="s">
        <v>145</v>
      </c>
      <c r="AA2323" s="12" t="s">
        <v>835</v>
      </c>
      <c r="AB2323" t="str">
        <f>IF(Q2323&gt;0,"yes","no")</f>
        <v>no</v>
      </c>
      <c r="AC2323" t="str">
        <f>IF(O2323&gt;0,"yes","no")</f>
        <v>yes</v>
      </c>
      <c r="AD2323" t="str">
        <f>IF(AH2323="hatch","yes","no")</f>
        <v>no</v>
      </c>
      <c r="AE2323" t="str">
        <f>IF(AH2323="swimup","yes","no")</f>
        <v>no</v>
      </c>
      <c r="AF2323" t="str">
        <f>IF(AH2323="respiration","yes","no")</f>
        <v>no</v>
      </c>
      <c r="AH2323" t="s">
        <v>29</v>
      </c>
      <c r="AI2323">
        <f>IF(O2323&gt;0,(IF(S2323="live",O2323*0.84,IF(S2323="dried.ethanol",O2323*0.8449+2.8227,O2323))),"")</f>
        <v>17.345999999999997</v>
      </c>
      <c r="AL2323" t="str">
        <f>IF(OR(AND(Q2323=Q2324,P2323&gt;0),AND(O2323&gt;0,O2323=O2324)),"duplicate","")</f>
        <v/>
      </c>
      <c r="AM2323" t="s">
        <v>827</v>
      </c>
      <c r="AN2323" t="s">
        <v>827</v>
      </c>
      <c r="AO2323" t="s">
        <v>826</v>
      </c>
      <c r="AP2323" t="s">
        <v>826</v>
      </c>
      <c r="AQ2323" t="s">
        <v>24</v>
      </c>
    </row>
    <row r="2324" spans="1:43" x14ac:dyDescent="0.2">
      <c r="A2324" s="28">
        <v>42924</v>
      </c>
      <c r="B2324" s="1">
        <v>42899</v>
      </c>
      <c r="C2324" s="1" t="str">
        <f>IF(F2324="Kup","6/13/2017",IF(F2324="Sag","6/14/2017",""))</f>
        <v>6/13/2017</v>
      </c>
      <c r="D2324" s="27">
        <f>A2324-B2324</f>
        <v>25</v>
      </c>
      <c r="E2324" s="27">
        <f>A2324-C2324</f>
        <v>25</v>
      </c>
      <c r="F2324" t="s">
        <v>21</v>
      </c>
      <c r="G2324">
        <v>25</v>
      </c>
      <c r="H2324" t="s">
        <v>42</v>
      </c>
      <c r="I2324" s="12" t="s">
        <v>122</v>
      </c>
      <c r="J2324" s="12" t="s">
        <v>122</v>
      </c>
      <c r="M2324">
        <v>2</v>
      </c>
      <c r="N2324">
        <v>112</v>
      </c>
      <c r="O2324" s="23">
        <v>20.72</v>
      </c>
      <c r="R2324" t="str">
        <f>IF(Q2324&gt;0,(P2324*(Q2324^2))*(3.14159/6),"")</f>
        <v/>
      </c>
      <c r="S2324" t="s">
        <v>24</v>
      </c>
      <c r="T2324" t="s">
        <v>65</v>
      </c>
      <c r="U2324" t="s">
        <v>26</v>
      </c>
      <c r="V2324" t="s">
        <v>144</v>
      </c>
      <c r="W2324" t="s">
        <v>145</v>
      </c>
      <c r="AA2324" s="12" t="s">
        <v>835</v>
      </c>
      <c r="AB2324" t="str">
        <f>IF(Q2324&gt;0,"yes","no")</f>
        <v>no</v>
      </c>
      <c r="AC2324" t="str">
        <f>IF(O2324&gt;0,"yes","no")</f>
        <v>yes</v>
      </c>
      <c r="AD2324" t="str">
        <f>IF(AH2324="hatch","yes","no")</f>
        <v>no</v>
      </c>
      <c r="AE2324" t="str">
        <f>IF(AH2324="swimup","yes","no")</f>
        <v>no</v>
      </c>
      <c r="AF2324" t="str">
        <f>IF(AH2324="respiration","yes","no")</f>
        <v>no</v>
      </c>
      <c r="AH2324" t="s">
        <v>29</v>
      </c>
      <c r="AI2324">
        <f>IF(O2324&gt;0,(IF(S2324="live",O2324*0.84,IF(S2324="dried.ethanol",O2324*0.8449+2.8227,O2324))),"")</f>
        <v>17.404799999999998</v>
      </c>
      <c r="AL2324" t="str">
        <f>IF(OR(AND(Q2324=Q2325,P2324&gt;0),AND(O2324&gt;0,O2324=O2325)),"duplicate","")</f>
        <v/>
      </c>
      <c r="AM2324" t="s">
        <v>827</v>
      </c>
      <c r="AN2324" t="s">
        <v>827</v>
      </c>
      <c r="AO2324" t="s">
        <v>826</v>
      </c>
      <c r="AP2324" t="s">
        <v>826</v>
      </c>
      <c r="AQ2324" t="s">
        <v>24</v>
      </c>
    </row>
    <row r="2325" spans="1:43" x14ac:dyDescent="0.2">
      <c r="A2325" s="28">
        <v>42924</v>
      </c>
      <c r="B2325" s="1">
        <v>42899</v>
      </c>
      <c r="C2325" s="1" t="str">
        <f>IF(F2325="Kup","6/13/2017",IF(F2325="Sag","6/14/2017",""))</f>
        <v>6/13/2017</v>
      </c>
      <c r="D2325" s="27">
        <f>A2325-B2325</f>
        <v>25</v>
      </c>
      <c r="E2325" s="27">
        <f>A2325-C2325</f>
        <v>25</v>
      </c>
      <c r="F2325" t="s">
        <v>21</v>
      </c>
      <c r="G2325">
        <v>25</v>
      </c>
      <c r="H2325" t="s">
        <v>42</v>
      </c>
      <c r="I2325" s="12" t="s">
        <v>122</v>
      </c>
      <c r="J2325" s="12" t="s">
        <v>122</v>
      </c>
      <c r="M2325">
        <v>3</v>
      </c>
      <c r="N2325">
        <v>113</v>
      </c>
      <c r="O2325" s="23">
        <v>19.843</v>
      </c>
      <c r="R2325" t="str">
        <f>IF(Q2325&gt;0,(P2325*(Q2325^2))*(3.14159/6),"")</f>
        <v/>
      </c>
      <c r="S2325" t="s">
        <v>24</v>
      </c>
      <c r="T2325" t="s">
        <v>65</v>
      </c>
      <c r="U2325" t="s">
        <v>26</v>
      </c>
      <c r="V2325" t="s">
        <v>144</v>
      </c>
      <c r="W2325" t="s">
        <v>145</v>
      </c>
      <c r="AA2325" s="12" t="s">
        <v>835</v>
      </c>
      <c r="AB2325" t="str">
        <f>IF(Q2325&gt;0,"yes","no")</f>
        <v>no</v>
      </c>
      <c r="AC2325" t="str">
        <f>IF(O2325&gt;0,"yes","no")</f>
        <v>yes</v>
      </c>
      <c r="AD2325" t="str">
        <f>IF(AH2325="hatch","yes","no")</f>
        <v>no</v>
      </c>
      <c r="AE2325" t="str">
        <f>IF(AH2325="swimup","yes","no")</f>
        <v>no</v>
      </c>
      <c r="AF2325" t="str">
        <f>IF(AH2325="respiration","yes","no")</f>
        <v>no</v>
      </c>
      <c r="AH2325" t="s">
        <v>29</v>
      </c>
      <c r="AI2325">
        <f>IF(O2325&gt;0,(IF(S2325="live",O2325*0.84,IF(S2325="dried.ethanol",O2325*0.8449+2.8227,O2325))),"")</f>
        <v>16.668119999999998</v>
      </c>
      <c r="AL2325" t="str">
        <f>IF(OR(AND(Q2325=Q2326,P2325&gt;0),AND(O2325&gt;0,O2325=O2326)),"duplicate","")</f>
        <v/>
      </c>
      <c r="AM2325" t="s">
        <v>827</v>
      </c>
      <c r="AN2325" t="s">
        <v>827</v>
      </c>
      <c r="AO2325" t="s">
        <v>826</v>
      </c>
      <c r="AP2325" t="s">
        <v>826</v>
      </c>
      <c r="AQ2325" t="s">
        <v>24</v>
      </c>
    </row>
    <row r="2326" spans="1:43" x14ac:dyDescent="0.2">
      <c r="A2326" s="28">
        <v>42924</v>
      </c>
      <c r="B2326" s="1">
        <v>42899</v>
      </c>
      <c r="C2326" s="1" t="str">
        <f>IF(F2326="Kup","6/13/2017",IF(F2326="Sag","6/14/2017",""))</f>
        <v>6/13/2017</v>
      </c>
      <c r="D2326" s="27">
        <f>A2326-B2326</f>
        <v>25</v>
      </c>
      <c r="E2326" s="27">
        <f>A2326-C2326</f>
        <v>25</v>
      </c>
      <c r="F2326" t="s">
        <v>21</v>
      </c>
      <c r="G2326">
        <v>25</v>
      </c>
      <c r="H2326" t="s">
        <v>42</v>
      </c>
      <c r="I2326" s="12" t="s">
        <v>122</v>
      </c>
      <c r="J2326" s="12" t="s">
        <v>122</v>
      </c>
      <c r="M2326">
        <v>4</v>
      </c>
      <c r="N2326">
        <v>114</v>
      </c>
      <c r="O2326" s="23">
        <v>16.895</v>
      </c>
      <c r="R2326" t="str">
        <f>IF(Q2326&gt;0,(P2326*(Q2326^2))*(3.14159/6),"")</f>
        <v/>
      </c>
      <c r="S2326" t="s">
        <v>24</v>
      </c>
      <c r="T2326" t="s">
        <v>65</v>
      </c>
      <c r="U2326" t="s">
        <v>26</v>
      </c>
      <c r="V2326" t="s">
        <v>144</v>
      </c>
      <c r="W2326" t="s">
        <v>145</v>
      </c>
      <c r="AA2326" s="12" t="s">
        <v>835</v>
      </c>
      <c r="AB2326" t="str">
        <f>IF(Q2326&gt;0,"yes","no")</f>
        <v>no</v>
      </c>
      <c r="AC2326" t="str">
        <f>IF(O2326&gt;0,"yes","no")</f>
        <v>yes</v>
      </c>
      <c r="AD2326" t="str">
        <f>IF(AH2326="hatch","yes","no")</f>
        <v>no</v>
      </c>
      <c r="AE2326" t="str">
        <f>IF(AH2326="swimup","yes","no")</f>
        <v>no</v>
      </c>
      <c r="AF2326" t="str">
        <f>IF(AH2326="respiration","yes","no")</f>
        <v>no</v>
      </c>
      <c r="AH2326" t="s">
        <v>29</v>
      </c>
      <c r="AI2326">
        <f>IF(O2326&gt;0,(IF(S2326="live",O2326*0.84,IF(S2326="dried.ethanol",O2326*0.8449+2.8227,O2326))),"")</f>
        <v>14.191799999999999</v>
      </c>
      <c r="AL2326" t="str">
        <f>IF(OR(AND(Q2326=Q2327,P2326&gt;0),AND(O2326&gt;0,O2326=O2327)),"duplicate","")</f>
        <v/>
      </c>
      <c r="AM2326" t="s">
        <v>827</v>
      </c>
      <c r="AN2326" t="s">
        <v>827</v>
      </c>
      <c r="AO2326" t="s">
        <v>826</v>
      </c>
      <c r="AP2326" t="s">
        <v>826</v>
      </c>
      <c r="AQ2326" t="s">
        <v>24</v>
      </c>
    </row>
    <row r="2327" spans="1:43" x14ac:dyDescent="0.2">
      <c r="A2327" s="28">
        <v>42924</v>
      </c>
      <c r="B2327" s="1">
        <v>42899</v>
      </c>
      <c r="C2327" s="1" t="str">
        <f>IF(F2327="Kup","6/13/2017",IF(F2327="Sag","6/14/2017",""))</f>
        <v>6/13/2017</v>
      </c>
      <c r="D2327" s="27">
        <f>A2327-B2327</f>
        <v>25</v>
      </c>
      <c r="E2327" s="27">
        <f>A2327-C2327</f>
        <v>25</v>
      </c>
      <c r="F2327" t="s">
        <v>21</v>
      </c>
      <c r="G2327">
        <v>25</v>
      </c>
      <c r="H2327" t="s">
        <v>42</v>
      </c>
      <c r="I2327" s="12" t="s">
        <v>122</v>
      </c>
      <c r="J2327" s="12" t="s">
        <v>122</v>
      </c>
      <c r="M2327">
        <v>5</v>
      </c>
      <c r="N2327">
        <v>115</v>
      </c>
      <c r="O2327" s="23">
        <v>21.167999999999999</v>
      </c>
      <c r="R2327" t="str">
        <f>IF(Q2327&gt;0,(P2327*(Q2327^2))*(3.14159/6),"")</f>
        <v/>
      </c>
      <c r="S2327" t="s">
        <v>24</v>
      </c>
      <c r="T2327" t="s">
        <v>65</v>
      </c>
      <c r="U2327" t="s">
        <v>26</v>
      </c>
      <c r="V2327" t="s">
        <v>144</v>
      </c>
      <c r="W2327" t="s">
        <v>145</v>
      </c>
      <c r="AA2327" s="12" t="s">
        <v>835</v>
      </c>
      <c r="AB2327" t="str">
        <f>IF(Q2327&gt;0,"yes","no")</f>
        <v>no</v>
      </c>
      <c r="AC2327" t="str">
        <f>IF(O2327&gt;0,"yes","no")</f>
        <v>yes</v>
      </c>
      <c r="AD2327" t="str">
        <f>IF(AH2327="hatch","yes","no")</f>
        <v>no</v>
      </c>
      <c r="AE2327" t="str">
        <f>IF(AH2327="swimup","yes","no")</f>
        <v>no</v>
      </c>
      <c r="AF2327" t="str">
        <f>IF(AH2327="respiration","yes","no")</f>
        <v>no</v>
      </c>
      <c r="AH2327" t="s">
        <v>29</v>
      </c>
      <c r="AI2327">
        <f>IF(O2327&gt;0,(IF(S2327="live",O2327*0.84,IF(S2327="dried.ethanol",O2327*0.8449+2.8227,O2327))),"")</f>
        <v>17.781119999999998</v>
      </c>
      <c r="AL2327" t="str">
        <f>IF(OR(AND(Q2327=Q2328,P2327&gt;0),AND(O2327&gt;0,O2327=O2328)),"duplicate","")</f>
        <v/>
      </c>
      <c r="AM2327" t="s">
        <v>827</v>
      </c>
      <c r="AN2327" t="s">
        <v>827</v>
      </c>
      <c r="AO2327" t="s">
        <v>826</v>
      </c>
      <c r="AP2327" t="s">
        <v>826</v>
      </c>
      <c r="AQ2327" t="s">
        <v>24</v>
      </c>
    </row>
    <row r="2328" spans="1:43" x14ac:dyDescent="0.2">
      <c r="A2328" s="28">
        <v>42924</v>
      </c>
      <c r="B2328" s="1">
        <v>42901</v>
      </c>
      <c r="C2328" s="1" t="str">
        <f>IF(F2328="Kup","6/13/2017",IF(F2328="Sag","6/14/2017",""))</f>
        <v>6/14/2017</v>
      </c>
      <c r="D2328" s="27">
        <f>A2328-B2328</f>
        <v>23</v>
      </c>
      <c r="E2328" s="27">
        <f>A2328-C2328</f>
        <v>24</v>
      </c>
      <c r="F2328" t="s">
        <v>919</v>
      </c>
      <c r="G2328">
        <v>25</v>
      </c>
      <c r="H2328" t="s">
        <v>42</v>
      </c>
      <c r="I2328" s="12" t="s">
        <v>147</v>
      </c>
      <c r="J2328" s="12" t="s">
        <v>147</v>
      </c>
      <c r="M2328">
        <v>1</v>
      </c>
      <c r="N2328">
        <v>16</v>
      </c>
      <c r="O2328" s="23">
        <v>18.283000000000001</v>
      </c>
      <c r="R2328" t="str">
        <f>IF(Q2328&gt;0,(P2328*(Q2328^2))*(3.14159/6),"")</f>
        <v/>
      </c>
      <c r="S2328" t="s">
        <v>24</v>
      </c>
      <c r="T2328" t="s">
        <v>65</v>
      </c>
      <c r="U2328" t="s">
        <v>26</v>
      </c>
      <c r="V2328" t="s">
        <v>185</v>
      </c>
      <c r="W2328" t="s">
        <v>186</v>
      </c>
      <c r="AA2328" s="12" t="s">
        <v>835</v>
      </c>
      <c r="AB2328" t="str">
        <f>IF(Q2328&gt;0,"yes","no")</f>
        <v>no</v>
      </c>
      <c r="AC2328" t="str">
        <f>IF(O2328&gt;0,"yes","no")</f>
        <v>yes</v>
      </c>
      <c r="AD2328" t="str">
        <f>IF(AH2328="hatch","yes","no")</f>
        <v>no</v>
      </c>
      <c r="AE2328" t="str">
        <f>IF(AH2328="swimup","yes","no")</f>
        <v>no</v>
      </c>
      <c r="AF2328" t="str">
        <f>IF(AH2328="respiration","yes","no")</f>
        <v>no</v>
      </c>
      <c r="AH2328" t="s">
        <v>29</v>
      </c>
      <c r="AI2328">
        <f>IF(O2328&gt;0,(IF(S2328="live",O2328*0.84,IF(S2328="dried.ethanol",O2328*0.8449+2.8227,O2328))),"")</f>
        <v>15.35772</v>
      </c>
      <c r="AL2328" t="str">
        <f>IF(OR(AND(Q2328=Q2329,P2328&gt;0),AND(O2328&gt;0,O2328=O2329)),"duplicate","")</f>
        <v/>
      </c>
      <c r="AM2328" t="s">
        <v>827</v>
      </c>
      <c r="AN2328" t="s">
        <v>827</v>
      </c>
      <c r="AO2328" t="s">
        <v>826</v>
      </c>
      <c r="AP2328" t="s">
        <v>826</v>
      </c>
      <c r="AQ2328" t="s">
        <v>24</v>
      </c>
    </row>
    <row r="2329" spans="1:43" x14ac:dyDescent="0.2">
      <c r="A2329" s="28">
        <v>42924</v>
      </c>
      <c r="B2329" s="1">
        <v>42901</v>
      </c>
      <c r="C2329" s="1" t="str">
        <f>IF(F2329="Kup","6/13/2017",IF(F2329="Sag","6/14/2017",""))</f>
        <v>6/14/2017</v>
      </c>
      <c r="D2329" s="27">
        <f>A2329-B2329</f>
        <v>23</v>
      </c>
      <c r="E2329" s="27">
        <f>A2329-C2329</f>
        <v>24</v>
      </c>
      <c r="F2329" t="s">
        <v>919</v>
      </c>
      <c r="G2329">
        <v>25</v>
      </c>
      <c r="H2329" t="s">
        <v>42</v>
      </c>
      <c r="I2329" s="12" t="s">
        <v>147</v>
      </c>
      <c r="J2329" s="12" t="s">
        <v>147</v>
      </c>
      <c r="M2329">
        <v>2</v>
      </c>
      <c r="N2329">
        <v>17</v>
      </c>
      <c r="O2329" s="23">
        <v>19.422000000000001</v>
      </c>
      <c r="R2329" t="str">
        <f>IF(Q2329&gt;0,(P2329*(Q2329^2))*(3.14159/6),"")</f>
        <v/>
      </c>
      <c r="S2329" t="s">
        <v>24</v>
      </c>
      <c r="T2329" t="s">
        <v>65</v>
      </c>
      <c r="U2329" t="s">
        <v>26</v>
      </c>
      <c r="V2329" t="s">
        <v>185</v>
      </c>
      <c r="W2329" t="s">
        <v>186</v>
      </c>
      <c r="AA2329" s="12" t="s">
        <v>835</v>
      </c>
      <c r="AB2329" t="str">
        <f>IF(Q2329&gt;0,"yes","no")</f>
        <v>no</v>
      </c>
      <c r="AC2329" t="str">
        <f>IF(O2329&gt;0,"yes","no")</f>
        <v>yes</v>
      </c>
      <c r="AD2329" t="str">
        <f>IF(AH2329="hatch","yes","no")</f>
        <v>no</v>
      </c>
      <c r="AE2329" t="str">
        <f>IF(AH2329="swimup","yes","no")</f>
        <v>no</v>
      </c>
      <c r="AF2329" t="str">
        <f>IF(AH2329="respiration","yes","no")</f>
        <v>no</v>
      </c>
      <c r="AH2329" t="s">
        <v>29</v>
      </c>
      <c r="AI2329">
        <f>IF(O2329&gt;0,(IF(S2329="live",O2329*0.84,IF(S2329="dried.ethanol",O2329*0.8449+2.8227,O2329))),"")</f>
        <v>16.31448</v>
      </c>
      <c r="AL2329" t="str">
        <f>IF(OR(AND(Q2329=Q2330,P2329&gt;0),AND(O2329&gt;0,O2329=O2330)),"duplicate","")</f>
        <v/>
      </c>
      <c r="AM2329" t="s">
        <v>827</v>
      </c>
      <c r="AN2329" t="s">
        <v>827</v>
      </c>
      <c r="AO2329" t="s">
        <v>826</v>
      </c>
      <c r="AP2329" t="s">
        <v>826</v>
      </c>
      <c r="AQ2329" t="s">
        <v>24</v>
      </c>
    </row>
    <row r="2330" spans="1:43" x14ac:dyDescent="0.2">
      <c r="A2330" s="28">
        <v>42924</v>
      </c>
      <c r="B2330" s="1">
        <v>42901</v>
      </c>
      <c r="C2330" s="1" t="str">
        <f>IF(F2330="Kup","6/13/2017",IF(F2330="Sag","6/14/2017",""))</f>
        <v>6/14/2017</v>
      </c>
      <c r="D2330" s="27">
        <f>A2330-B2330</f>
        <v>23</v>
      </c>
      <c r="E2330" s="27">
        <f>A2330-C2330</f>
        <v>24</v>
      </c>
      <c r="F2330" t="s">
        <v>919</v>
      </c>
      <c r="G2330">
        <v>25</v>
      </c>
      <c r="H2330" t="s">
        <v>42</v>
      </c>
      <c r="I2330" s="12" t="s">
        <v>147</v>
      </c>
      <c r="J2330" s="12" t="s">
        <v>147</v>
      </c>
      <c r="M2330">
        <v>3</v>
      </c>
      <c r="N2330">
        <v>18</v>
      </c>
      <c r="O2330" s="23">
        <v>18.254999999999999</v>
      </c>
      <c r="R2330" t="str">
        <f>IF(Q2330&gt;0,(P2330*(Q2330^2))*(3.14159/6),"")</f>
        <v/>
      </c>
      <c r="S2330" t="s">
        <v>24</v>
      </c>
      <c r="T2330" t="s">
        <v>65</v>
      </c>
      <c r="U2330" t="s">
        <v>26</v>
      </c>
      <c r="V2330" t="s">
        <v>185</v>
      </c>
      <c r="W2330" t="s">
        <v>186</v>
      </c>
      <c r="AA2330" s="12" t="s">
        <v>835</v>
      </c>
      <c r="AB2330" t="str">
        <f>IF(Q2330&gt;0,"yes","no")</f>
        <v>no</v>
      </c>
      <c r="AC2330" t="str">
        <f>IF(O2330&gt;0,"yes","no")</f>
        <v>yes</v>
      </c>
      <c r="AD2330" t="str">
        <f>IF(AH2330="hatch","yes","no")</f>
        <v>no</v>
      </c>
      <c r="AE2330" t="str">
        <f>IF(AH2330="swimup","yes","no")</f>
        <v>no</v>
      </c>
      <c r="AF2330" t="str">
        <f>IF(AH2330="respiration","yes","no")</f>
        <v>no</v>
      </c>
      <c r="AH2330" t="s">
        <v>29</v>
      </c>
      <c r="AI2330">
        <f>IF(O2330&gt;0,(IF(S2330="live",O2330*0.84,IF(S2330="dried.ethanol",O2330*0.8449+2.8227,O2330))),"")</f>
        <v>15.334199999999999</v>
      </c>
      <c r="AL2330" t="str">
        <f>IF(OR(AND(Q2330=Q2331,P2330&gt;0),AND(O2330&gt;0,O2330=O2331)),"duplicate","")</f>
        <v/>
      </c>
      <c r="AM2330" t="s">
        <v>827</v>
      </c>
      <c r="AN2330" t="s">
        <v>827</v>
      </c>
      <c r="AO2330" t="s">
        <v>826</v>
      </c>
      <c r="AP2330" t="s">
        <v>826</v>
      </c>
      <c r="AQ2330" t="s">
        <v>24</v>
      </c>
    </row>
    <row r="2331" spans="1:43" x14ac:dyDescent="0.2">
      <c r="A2331" s="28">
        <v>42924</v>
      </c>
      <c r="B2331" s="1">
        <v>42901</v>
      </c>
      <c r="C2331" s="1" t="str">
        <f>IF(F2331="Kup","6/13/2017",IF(F2331="Sag","6/14/2017",""))</f>
        <v>6/14/2017</v>
      </c>
      <c r="D2331" s="27">
        <f>A2331-B2331</f>
        <v>23</v>
      </c>
      <c r="E2331" s="27">
        <f>A2331-C2331</f>
        <v>24</v>
      </c>
      <c r="F2331" t="s">
        <v>919</v>
      </c>
      <c r="G2331">
        <v>25</v>
      </c>
      <c r="H2331" t="s">
        <v>42</v>
      </c>
      <c r="I2331" s="12" t="s">
        <v>147</v>
      </c>
      <c r="J2331" s="12" t="s">
        <v>147</v>
      </c>
      <c r="M2331">
        <v>4</v>
      </c>
      <c r="N2331">
        <v>19</v>
      </c>
      <c r="O2331" s="23">
        <v>18.13</v>
      </c>
      <c r="R2331" t="str">
        <f>IF(Q2331&gt;0,(P2331*(Q2331^2))*(3.14159/6),"")</f>
        <v/>
      </c>
      <c r="S2331" t="s">
        <v>24</v>
      </c>
      <c r="T2331" t="s">
        <v>65</v>
      </c>
      <c r="U2331" t="s">
        <v>26</v>
      </c>
      <c r="V2331" t="s">
        <v>185</v>
      </c>
      <c r="W2331" t="s">
        <v>186</v>
      </c>
      <c r="AA2331" s="12" t="s">
        <v>835</v>
      </c>
      <c r="AB2331" t="str">
        <f>IF(Q2331&gt;0,"yes","no")</f>
        <v>no</v>
      </c>
      <c r="AC2331" t="str">
        <f>IF(O2331&gt;0,"yes","no")</f>
        <v>yes</v>
      </c>
      <c r="AD2331" t="str">
        <f>IF(AH2331="hatch","yes","no")</f>
        <v>no</v>
      </c>
      <c r="AE2331" t="str">
        <f>IF(AH2331="swimup","yes","no")</f>
        <v>no</v>
      </c>
      <c r="AF2331" t="str">
        <f>IF(AH2331="respiration","yes","no")</f>
        <v>no</v>
      </c>
      <c r="AH2331" t="s">
        <v>29</v>
      </c>
      <c r="AI2331">
        <f>IF(O2331&gt;0,(IF(S2331="live",O2331*0.84,IF(S2331="dried.ethanol",O2331*0.8449+2.8227,O2331))),"")</f>
        <v>15.229199999999999</v>
      </c>
      <c r="AL2331" t="str">
        <f>IF(OR(AND(Q2331=Q2332,P2331&gt;0),AND(O2331&gt;0,O2331=O2332)),"duplicate","")</f>
        <v/>
      </c>
      <c r="AM2331" t="s">
        <v>827</v>
      </c>
      <c r="AN2331" t="s">
        <v>827</v>
      </c>
      <c r="AO2331" t="s">
        <v>826</v>
      </c>
      <c r="AP2331" t="s">
        <v>826</v>
      </c>
      <c r="AQ2331" t="s">
        <v>24</v>
      </c>
    </row>
    <row r="2332" spans="1:43" x14ac:dyDescent="0.2">
      <c r="A2332" s="28">
        <v>42924</v>
      </c>
      <c r="B2332" s="1">
        <v>42901</v>
      </c>
      <c r="C2332" s="1" t="str">
        <f>IF(F2332="Kup","6/13/2017",IF(F2332="Sag","6/14/2017",""))</f>
        <v>6/14/2017</v>
      </c>
      <c r="D2332" s="27">
        <f>A2332-B2332</f>
        <v>23</v>
      </c>
      <c r="E2332" s="27">
        <f>A2332-C2332</f>
        <v>24</v>
      </c>
      <c r="F2332" t="s">
        <v>919</v>
      </c>
      <c r="G2332">
        <v>25</v>
      </c>
      <c r="H2332" t="s">
        <v>42</v>
      </c>
      <c r="I2332" s="12" t="s">
        <v>147</v>
      </c>
      <c r="J2332" s="12" t="s">
        <v>147</v>
      </c>
      <c r="M2332">
        <v>5</v>
      </c>
      <c r="N2332">
        <v>20</v>
      </c>
      <c r="O2332" s="23">
        <v>18.373000000000001</v>
      </c>
      <c r="R2332" t="str">
        <f>IF(Q2332&gt;0,(P2332*(Q2332^2))*(3.14159/6),"")</f>
        <v/>
      </c>
      <c r="S2332" t="s">
        <v>24</v>
      </c>
      <c r="T2332" t="s">
        <v>65</v>
      </c>
      <c r="U2332" t="s">
        <v>26</v>
      </c>
      <c r="V2332" t="s">
        <v>185</v>
      </c>
      <c r="W2332" t="s">
        <v>186</v>
      </c>
      <c r="AA2332" s="12" t="s">
        <v>835</v>
      </c>
      <c r="AB2332" t="str">
        <f>IF(Q2332&gt;0,"yes","no")</f>
        <v>no</v>
      </c>
      <c r="AC2332" t="str">
        <f>IF(O2332&gt;0,"yes","no")</f>
        <v>yes</v>
      </c>
      <c r="AD2332" t="str">
        <f>IF(AH2332="hatch","yes","no")</f>
        <v>no</v>
      </c>
      <c r="AE2332" t="str">
        <f>IF(AH2332="swimup","yes","no")</f>
        <v>no</v>
      </c>
      <c r="AF2332" t="str">
        <f>IF(AH2332="respiration","yes","no")</f>
        <v>no</v>
      </c>
      <c r="AH2332" t="s">
        <v>29</v>
      </c>
      <c r="AI2332">
        <f>IF(O2332&gt;0,(IF(S2332="live",O2332*0.84,IF(S2332="dried.ethanol",O2332*0.8449+2.8227,O2332))),"")</f>
        <v>15.43332</v>
      </c>
      <c r="AL2332" t="str">
        <f>IF(OR(AND(Q2332=Q2333,P2332&gt;0),AND(O2332&gt;0,O2332=O2333)),"duplicate","")</f>
        <v/>
      </c>
      <c r="AM2332" t="s">
        <v>827</v>
      </c>
      <c r="AN2332" t="s">
        <v>827</v>
      </c>
      <c r="AO2332" t="s">
        <v>826</v>
      </c>
      <c r="AP2332" t="s">
        <v>826</v>
      </c>
      <c r="AQ2332" t="s">
        <v>24</v>
      </c>
    </row>
    <row r="2333" spans="1:43" x14ac:dyDescent="0.2">
      <c r="A2333" s="28">
        <v>42924</v>
      </c>
      <c r="B2333" s="1">
        <v>42901</v>
      </c>
      <c r="C2333" s="1" t="str">
        <f>IF(F2333="Kup","6/13/2017",IF(F2333="Sag","6/14/2017",""))</f>
        <v>6/14/2017</v>
      </c>
      <c r="D2333" s="27">
        <f>A2333-B2333</f>
        <v>23</v>
      </c>
      <c r="E2333" s="27">
        <f>A2333-C2333</f>
        <v>24</v>
      </c>
      <c r="F2333" t="s">
        <v>919</v>
      </c>
      <c r="G2333">
        <v>25</v>
      </c>
      <c r="H2333" t="s">
        <v>42</v>
      </c>
      <c r="I2333" s="12" t="s">
        <v>147</v>
      </c>
      <c r="J2333" s="12" t="s">
        <v>147</v>
      </c>
      <c r="M2333">
        <v>6</v>
      </c>
      <c r="N2333">
        <v>21</v>
      </c>
      <c r="O2333" s="23">
        <v>17.779</v>
      </c>
      <c r="R2333" t="str">
        <f>IF(Q2333&gt;0,(P2333*(Q2333^2))*(3.14159/6),"")</f>
        <v/>
      </c>
      <c r="S2333" t="s">
        <v>24</v>
      </c>
      <c r="T2333" t="s">
        <v>65</v>
      </c>
      <c r="U2333" t="s">
        <v>26</v>
      </c>
      <c r="V2333" t="s">
        <v>185</v>
      </c>
      <c r="W2333" t="s">
        <v>186</v>
      </c>
      <c r="AA2333" s="12" t="s">
        <v>835</v>
      </c>
      <c r="AB2333" t="str">
        <f>IF(Q2333&gt;0,"yes","no")</f>
        <v>no</v>
      </c>
      <c r="AC2333" t="str">
        <f>IF(O2333&gt;0,"yes","no")</f>
        <v>yes</v>
      </c>
      <c r="AD2333" t="str">
        <f>IF(AH2333="hatch","yes","no")</f>
        <v>no</v>
      </c>
      <c r="AE2333" t="str">
        <f>IF(AH2333="swimup","yes","no")</f>
        <v>no</v>
      </c>
      <c r="AF2333" t="str">
        <f>IF(AH2333="respiration","yes","no")</f>
        <v>no</v>
      </c>
      <c r="AH2333" t="s">
        <v>29</v>
      </c>
      <c r="AI2333">
        <f>IF(O2333&gt;0,(IF(S2333="live",O2333*0.84,IF(S2333="dried.ethanol",O2333*0.8449+2.8227,O2333))),"")</f>
        <v>14.93436</v>
      </c>
      <c r="AL2333" t="str">
        <f>IF(OR(AND(Q2333=Q2334,P2333&gt;0),AND(O2333&gt;0,O2333=O2334)),"duplicate","")</f>
        <v/>
      </c>
      <c r="AM2333" t="s">
        <v>827</v>
      </c>
      <c r="AN2333" t="s">
        <v>827</v>
      </c>
      <c r="AO2333" t="s">
        <v>826</v>
      </c>
      <c r="AP2333" t="s">
        <v>826</v>
      </c>
      <c r="AQ2333" t="s">
        <v>24</v>
      </c>
    </row>
    <row r="2334" spans="1:43" x14ac:dyDescent="0.2">
      <c r="A2334" s="28">
        <v>42924</v>
      </c>
      <c r="B2334" s="1">
        <v>42901</v>
      </c>
      <c r="C2334" s="1" t="str">
        <f>IF(F2334="Kup","6/13/2017",IF(F2334="Sag","6/14/2017",""))</f>
        <v>6/14/2017</v>
      </c>
      <c r="D2334" s="27">
        <f>A2334-B2334</f>
        <v>23</v>
      </c>
      <c r="E2334" s="27">
        <f>A2334-C2334</f>
        <v>24</v>
      </c>
      <c r="F2334" t="s">
        <v>919</v>
      </c>
      <c r="G2334">
        <v>25</v>
      </c>
      <c r="H2334" t="s">
        <v>42</v>
      </c>
      <c r="I2334" s="12" t="s">
        <v>147</v>
      </c>
      <c r="J2334" s="12" t="s">
        <v>147</v>
      </c>
      <c r="M2334">
        <v>7</v>
      </c>
      <c r="N2334">
        <v>22</v>
      </c>
      <c r="O2334" s="23">
        <v>19.146000000000001</v>
      </c>
      <c r="R2334" t="str">
        <f>IF(Q2334&gt;0,(P2334*(Q2334^2))*(3.14159/6),"")</f>
        <v/>
      </c>
      <c r="S2334" t="s">
        <v>24</v>
      </c>
      <c r="T2334" t="s">
        <v>65</v>
      </c>
      <c r="U2334" t="s">
        <v>26</v>
      </c>
      <c r="V2334" t="s">
        <v>185</v>
      </c>
      <c r="W2334" t="s">
        <v>186</v>
      </c>
      <c r="AA2334" s="12" t="s">
        <v>835</v>
      </c>
      <c r="AB2334" t="str">
        <f>IF(Q2334&gt;0,"yes","no")</f>
        <v>no</v>
      </c>
      <c r="AC2334" t="str">
        <f>IF(O2334&gt;0,"yes","no")</f>
        <v>yes</v>
      </c>
      <c r="AD2334" t="str">
        <f>IF(AH2334="hatch","yes","no")</f>
        <v>no</v>
      </c>
      <c r="AE2334" t="str">
        <f>IF(AH2334="swimup","yes","no")</f>
        <v>no</v>
      </c>
      <c r="AF2334" t="str">
        <f>IF(AH2334="respiration","yes","no")</f>
        <v>no</v>
      </c>
      <c r="AH2334" t="s">
        <v>29</v>
      </c>
      <c r="AI2334">
        <f>IF(O2334&gt;0,(IF(S2334="live",O2334*0.84,IF(S2334="dried.ethanol",O2334*0.8449+2.8227,O2334))),"")</f>
        <v>16.082640000000001</v>
      </c>
      <c r="AL2334" t="str">
        <f>IF(OR(AND(Q2334=Q2335,P2334&gt;0),AND(O2334&gt;0,O2334=O2335)),"duplicate","")</f>
        <v/>
      </c>
      <c r="AM2334" t="s">
        <v>827</v>
      </c>
      <c r="AN2334" t="s">
        <v>827</v>
      </c>
      <c r="AO2334" t="s">
        <v>826</v>
      </c>
      <c r="AP2334" t="s">
        <v>826</v>
      </c>
      <c r="AQ2334" t="s">
        <v>24</v>
      </c>
    </row>
    <row r="2335" spans="1:43" x14ac:dyDescent="0.2">
      <c r="A2335" s="28">
        <v>42924</v>
      </c>
      <c r="B2335" s="1" t="s">
        <v>826</v>
      </c>
      <c r="C2335" s="1" t="str">
        <f>IF(F2335="Kup","6/13/2017",IF(F2335="Sag","6/14/2017",""))</f>
        <v/>
      </c>
      <c r="D2335" s="27" t="e">
        <f>A2335-B2335</f>
        <v>#VALUE!</v>
      </c>
      <c r="E2335" s="27" t="e">
        <f>A2335-C2335</f>
        <v>#VALUE!</v>
      </c>
      <c r="F2335" t="s">
        <v>193</v>
      </c>
      <c r="G2335">
        <v>25</v>
      </c>
      <c r="H2335" t="s">
        <v>42</v>
      </c>
      <c r="I2335" s="12" t="s">
        <v>150</v>
      </c>
      <c r="J2335" s="12" t="s">
        <v>150</v>
      </c>
      <c r="M2335">
        <v>1</v>
      </c>
      <c r="N2335">
        <v>75</v>
      </c>
      <c r="O2335" s="23">
        <v>28.419</v>
      </c>
      <c r="R2335" t="str">
        <f>IF(Q2335&gt;0,(P2335*(Q2335^2))*(3.14159/6),"")</f>
        <v/>
      </c>
      <c r="S2335" t="s">
        <v>24</v>
      </c>
      <c r="T2335" t="s">
        <v>65</v>
      </c>
      <c r="U2335" t="s">
        <v>26</v>
      </c>
      <c r="V2335" t="s">
        <v>216</v>
      </c>
      <c r="W2335" t="s">
        <v>217</v>
      </c>
      <c r="AA2335" s="12" t="s">
        <v>835</v>
      </c>
      <c r="AB2335" t="str">
        <f>IF(Q2335&gt;0,"yes","no")</f>
        <v>no</v>
      </c>
      <c r="AC2335" t="str">
        <f>IF(O2335&gt;0,"yes","no")</f>
        <v>yes</v>
      </c>
      <c r="AD2335" t="str">
        <f>IF(AH2335="hatch","yes","no")</f>
        <v>no</v>
      </c>
      <c r="AE2335" t="str">
        <f>IF(AH2335="swimup","yes","no")</f>
        <v>no</v>
      </c>
      <c r="AF2335" t="str">
        <f>IF(AH2335="respiration","yes","no")</f>
        <v>no</v>
      </c>
      <c r="AH2335" t="s">
        <v>29</v>
      </c>
      <c r="AI2335">
        <f>IF(O2335&gt;0,(IF(S2335="live",O2335*0.84,IF(S2335="dried.ethanol",O2335*0.8449+2.8227,O2335))),"")</f>
        <v>23.871959999999998</v>
      </c>
      <c r="AJ2335" t="s">
        <v>218</v>
      </c>
      <c r="AL2335" t="str">
        <f>IF(OR(AND(Q2335=Q2336,P2335&gt;0),AND(O2335&gt;0,O2335=O2336)),"duplicate","")</f>
        <v/>
      </c>
      <c r="AM2335" t="s">
        <v>827</v>
      </c>
      <c r="AN2335" t="s">
        <v>827</v>
      </c>
      <c r="AO2335" t="s">
        <v>826</v>
      </c>
      <c r="AP2335" t="s">
        <v>826</v>
      </c>
      <c r="AQ2335" t="s">
        <v>24</v>
      </c>
    </row>
    <row r="2336" spans="1:43" x14ac:dyDescent="0.2">
      <c r="A2336" s="28">
        <v>42924</v>
      </c>
      <c r="B2336" s="1" t="s">
        <v>826</v>
      </c>
      <c r="C2336" s="1" t="str">
        <f>IF(F2336="Kup","6/13/2017",IF(F2336="Sag","6/14/2017",""))</f>
        <v/>
      </c>
      <c r="D2336" s="27" t="e">
        <f>A2336-B2336</f>
        <v>#VALUE!</v>
      </c>
      <c r="E2336" s="27" t="e">
        <f>A2336-C2336</f>
        <v>#VALUE!</v>
      </c>
      <c r="F2336" t="s">
        <v>193</v>
      </c>
      <c r="G2336">
        <v>25</v>
      </c>
      <c r="H2336" t="s">
        <v>42</v>
      </c>
      <c r="I2336" s="12" t="s">
        <v>150</v>
      </c>
      <c r="J2336" s="12" t="s">
        <v>150</v>
      </c>
      <c r="M2336">
        <v>2</v>
      </c>
      <c r="N2336">
        <v>76</v>
      </c>
      <c r="O2336" s="23">
        <v>27.808</v>
      </c>
      <c r="R2336" t="str">
        <f>IF(Q2336&gt;0,(P2336*(Q2336^2))*(3.14159/6),"")</f>
        <v/>
      </c>
      <c r="S2336" t="s">
        <v>24</v>
      </c>
      <c r="T2336" t="s">
        <v>65</v>
      </c>
      <c r="U2336" t="s">
        <v>26</v>
      </c>
      <c r="V2336" t="s">
        <v>216</v>
      </c>
      <c r="W2336" t="s">
        <v>217</v>
      </c>
      <c r="AA2336" s="12" t="s">
        <v>835</v>
      </c>
      <c r="AB2336" t="str">
        <f>IF(Q2336&gt;0,"yes","no")</f>
        <v>no</v>
      </c>
      <c r="AC2336" t="str">
        <f>IF(O2336&gt;0,"yes","no")</f>
        <v>yes</v>
      </c>
      <c r="AD2336" t="str">
        <f>IF(AH2336="hatch","yes","no")</f>
        <v>no</v>
      </c>
      <c r="AE2336" t="str">
        <f>IF(AH2336="swimup","yes","no")</f>
        <v>no</v>
      </c>
      <c r="AF2336" t="str">
        <f>IF(AH2336="respiration","yes","no")</f>
        <v>no</v>
      </c>
      <c r="AH2336" t="s">
        <v>29</v>
      </c>
      <c r="AI2336">
        <f>IF(O2336&gt;0,(IF(S2336="live",O2336*0.84,IF(S2336="dried.ethanol",O2336*0.8449+2.8227,O2336))),"")</f>
        <v>23.358719999999998</v>
      </c>
      <c r="AJ2336" t="s">
        <v>218</v>
      </c>
      <c r="AL2336" t="str">
        <f>IF(OR(AND(Q2336=Q2337,P2336&gt;0),AND(O2336&gt;0,O2336=O2337)),"duplicate","")</f>
        <v/>
      </c>
      <c r="AM2336" t="s">
        <v>827</v>
      </c>
      <c r="AN2336" t="s">
        <v>827</v>
      </c>
      <c r="AO2336" t="s">
        <v>826</v>
      </c>
      <c r="AP2336" t="s">
        <v>826</v>
      </c>
      <c r="AQ2336" t="s">
        <v>24</v>
      </c>
    </row>
    <row r="2337" spans="1:43" x14ac:dyDescent="0.2">
      <c r="A2337" s="28">
        <v>42924</v>
      </c>
      <c r="B2337" s="1" t="s">
        <v>826</v>
      </c>
      <c r="C2337" s="1" t="str">
        <f>IF(F2337="Kup","6/13/2017",IF(F2337="Sag","6/14/2017",""))</f>
        <v/>
      </c>
      <c r="D2337" s="27" t="e">
        <f>A2337-B2337</f>
        <v>#VALUE!</v>
      </c>
      <c r="E2337" s="27" t="e">
        <f>A2337-C2337</f>
        <v>#VALUE!</v>
      </c>
      <c r="F2337" t="s">
        <v>193</v>
      </c>
      <c r="G2337">
        <v>25</v>
      </c>
      <c r="H2337" t="s">
        <v>42</v>
      </c>
      <c r="I2337" s="12" t="s">
        <v>150</v>
      </c>
      <c r="J2337" s="12" t="s">
        <v>150</v>
      </c>
      <c r="M2337">
        <v>3</v>
      </c>
      <c r="N2337">
        <v>77</v>
      </c>
      <c r="O2337" s="23">
        <v>28.623000000000001</v>
      </c>
      <c r="R2337" t="str">
        <f>IF(Q2337&gt;0,(P2337*(Q2337^2))*(3.14159/6),"")</f>
        <v/>
      </c>
      <c r="S2337" t="s">
        <v>24</v>
      </c>
      <c r="T2337" t="s">
        <v>65</v>
      </c>
      <c r="U2337" t="s">
        <v>26</v>
      </c>
      <c r="V2337" t="s">
        <v>216</v>
      </c>
      <c r="W2337" t="s">
        <v>217</v>
      </c>
      <c r="AA2337" s="12" t="s">
        <v>835</v>
      </c>
      <c r="AB2337" t="str">
        <f>IF(Q2337&gt;0,"yes","no")</f>
        <v>no</v>
      </c>
      <c r="AC2337" t="str">
        <f>IF(O2337&gt;0,"yes","no")</f>
        <v>yes</v>
      </c>
      <c r="AD2337" t="str">
        <f>IF(AH2337="hatch","yes","no")</f>
        <v>no</v>
      </c>
      <c r="AE2337" t="str">
        <f>IF(AH2337="swimup","yes","no")</f>
        <v>no</v>
      </c>
      <c r="AF2337" t="str">
        <f>IF(AH2337="respiration","yes","no")</f>
        <v>no</v>
      </c>
      <c r="AH2337" t="s">
        <v>29</v>
      </c>
      <c r="AI2337">
        <f>IF(O2337&gt;0,(IF(S2337="live",O2337*0.84,IF(S2337="dried.ethanol",O2337*0.8449+2.8227,O2337))),"")</f>
        <v>24.043320000000001</v>
      </c>
      <c r="AJ2337" t="s">
        <v>218</v>
      </c>
      <c r="AL2337" t="str">
        <f>IF(OR(AND(Q2337=Q2338,P2337&gt;0),AND(O2337&gt;0,O2337=O2338)),"duplicate","")</f>
        <v/>
      </c>
      <c r="AM2337" t="s">
        <v>827</v>
      </c>
      <c r="AN2337" t="s">
        <v>827</v>
      </c>
      <c r="AO2337" t="s">
        <v>826</v>
      </c>
      <c r="AP2337" t="s">
        <v>826</v>
      </c>
      <c r="AQ2337" t="s">
        <v>24</v>
      </c>
    </row>
    <row r="2338" spans="1:43" x14ac:dyDescent="0.2">
      <c r="A2338" s="28">
        <v>42924</v>
      </c>
      <c r="B2338" s="1" t="s">
        <v>826</v>
      </c>
      <c r="C2338" s="1" t="str">
        <f>IF(F2338="Kup","6/13/2017",IF(F2338="Sag","6/14/2017",""))</f>
        <v/>
      </c>
      <c r="D2338" s="27" t="e">
        <f>A2338-B2338</f>
        <v>#VALUE!</v>
      </c>
      <c r="E2338" s="27" t="e">
        <f>A2338-C2338</f>
        <v>#VALUE!</v>
      </c>
      <c r="F2338" t="s">
        <v>193</v>
      </c>
      <c r="G2338">
        <v>25</v>
      </c>
      <c r="H2338" t="s">
        <v>42</v>
      </c>
      <c r="I2338" s="12" t="s">
        <v>150</v>
      </c>
      <c r="J2338" s="12" t="s">
        <v>150</v>
      </c>
      <c r="M2338">
        <v>4</v>
      </c>
      <c r="N2338">
        <v>78</v>
      </c>
      <c r="O2338" s="23">
        <v>28.007000000000001</v>
      </c>
      <c r="R2338" t="str">
        <f>IF(Q2338&gt;0,(P2338*(Q2338^2))*(3.14159/6),"")</f>
        <v/>
      </c>
      <c r="S2338" t="s">
        <v>24</v>
      </c>
      <c r="T2338" t="s">
        <v>65</v>
      </c>
      <c r="U2338" t="s">
        <v>26</v>
      </c>
      <c r="V2338" t="s">
        <v>216</v>
      </c>
      <c r="W2338" t="s">
        <v>217</v>
      </c>
      <c r="AA2338" s="12" t="s">
        <v>835</v>
      </c>
      <c r="AB2338" t="str">
        <f>IF(Q2338&gt;0,"yes","no")</f>
        <v>no</v>
      </c>
      <c r="AC2338" t="str">
        <f>IF(O2338&gt;0,"yes","no")</f>
        <v>yes</v>
      </c>
      <c r="AD2338" t="str">
        <f>IF(AH2338="hatch","yes","no")</f>
        <v>no</v>
      </c>
      <c r="AE2338" t="str">
        <f>IF(AH2338="swimup","yes","no")</f>
        <v>no</v>
      </c>
      <c r="AF2338" t="str">
        <f>IF(AH2338="respiration","yes","no")</f>
        <v>no</v>
      </c>
      <c r="AH2338" t="s">
        <v>29</v>
      </c>
      <c r="AI2338">
        <f>IF(O2338&gt;0,(IF(S2338="live",O2338*0.84,IF(S2338="dried.ethanol",O2338*0.8449+2.8227,O2338))),"")</f>
        <v>23.525880000000001</v>
      </c>
      <c r="AJ2338" t="s">
        <v>218</v>
      </c>
      <c r="AL2338" t="str">
        <f>IF(OR(AND(Q2338=Q2339,P2338&gt;0),AND(O2338&gt;0,O2338=O2339)),"duplicate","")</f>
        <v/>
      </c>
      <c r="AM2338" t="s">
        <v>827</v>
      </c>
      <c r="AN2338" t="s">
        <v>827</v>
      </c>
      <c r="AO2338" t="s">
        <v>826</v>
      </c>
      <c r="AP2338" t="s">
        <v>826</v>
      </c>
      <c r="AQ2338" t="s">
        <v>24</v>
      </c>
    </row>
    <row r="2339" spans="1:43" x14ac:dyDescent="0.2">
      <c r="A2339" s="28">
        <v>42924</v>
      </c>
      <c r="B2339" s="1" t="s">
        <v>826</v>
      </c>
      <c r="C2339" s="1" t="str">
        <f>IF(F2339="Kup","6/13/2017",IF(F2339="Sag","6/14/2017",""))</f>
        <v/>
      </c>
      <c r="D2339" s="27" t="e">
        <f>A2339-B2339</f>
        <v>#VALUE!</v>
      </c>
      <c r="E2339" s="27" t="e">
        <f>A2339-C2339</f>
        <v>#VALUE!</v>
      </c>
      <c r="F2339" t="s">
        <v>193</v>
      </c>
      <c r="G2339">
        <v>25</v>
      </c>
      <c r="H2339" t="s">
        <v>42</v>
      </c>
      <c r="I2339" s="12" t="s">
        <v>150</v>
      </c>
      <c r="J2339" s="12" t="s">
        <v>150</v>
      </c>
      <c r="M2339">
        <v>5</v>
      </c>
      <c r="N2339">
        <v>79</v>
      </c>
      <c r="O2339" s="23">
        <v>27.39</v>
      </c>
      <c r="R2339" t="str">
        <f>IF(Q2339&gt;0,(P2339*(Q2339^2))*(3.14159/6),"")</f>
        <v/>
      </c>
      <c r="S2339" t="s">
        <v>24</v>
      </c>
      <c r="T2339" t="s">
        <v>65</v>
      </c>
      <c r="U2339" t="s">
        <v>26</v>
      </c>
      <c r="V2339" t="s">
        <v>216</v>
      </c>
      <c r="W2339" t="s">
        <v>217</v>
      </c>
      <c r="AA2339" s="12" t="s">
        <v>835</v>
      </c>
      <c r="AB2339" t="str">
        <f>IF(Q2339&gt;0,"yes","no")</f>
        <v>no</v>
      </c>
      <c r="AC2339" t="str">
        <f>IF(O2339&gt;0,"yes","no")</f>
        <v>yes</v>
      </c>
      <c r="AD2339" t="str">
        <f>IF(AH2339="hatch","yes","no")</f>
        <v>no</v>
      </c>
      <c r="AE2339" t="str">
        <f>IF(AH2339="swimup","yes","no")</f>
        <v>no</v>
      </c>
      <c r="AF2339" t="str">
        <f>IF(AH2339="respiration","yes","no")</f>
        <v>no</v>
      </c>
      <c r="AH2339" t="s">
        <v>29</v>
      </c>
      <c r="AI2339">
        <f>IF(O2339&gt;0,(IF(S2339="live",O2339*0.84,IF(S2339="dried.ethanol",O2339*0.8449+2.8227,O2339))),"")</f>
        <v>23.0076</v>
      </c>
      <c r="AJ2339" t="s">
        <v>218</v>
      </c>
      <c r="AL2339" t="str">
        <f>IF(OR(AND(Q2339=Q2340,P2339&gt;0),AND(O2339&gt;0,O2339=O2340)),"duplicate","")</f>
        <v/>
      </c>
      <c r="AM2339" t="s">
        <v>827</v>
      </c>
      <c r="AN2339" t="s">
        <v>827</v>
      </c>
      <c r="AO2339" t="s">
        <v>826</v>
      </c>
      <c r="AP2339" t="s">
        <v>826</v>
      </c>
      <c r="AQ2339" t="s">
        <v>24</v>
      </c>
    </row>
    <row r="2340" spans="1:43" x14ac:dyDescent="0.2">
      <c r="A2340" s="28">
        <v>42924</v>
      </c>
      <c r="B2340" s="1">
        <v>42901</v>
      </c>
      <c r="C2340" s="1" t="str">
        <f>IF(F2340="Kup","6/13/2017",IF(F2340="Sag","6/14/2017",""))</f>
        <v>6/14/2017</v>
      </c>
      <c r="D2340" s="27">
        <f>A2340-B2340</f>
        <v>23</v>
      </c>
      <c r="E2340" s="27">
        <f>A2340-C2340</f>
        <v>24</v>
      </c>
      <c r="F2340" t="s">
        <v>919</v>
      </c>
      <c r="G2340">
        <v>25</v>
      </c>
      <c r="H2340" t="s">
        <v>42</v>
      </c>
      <c r="I2340" s="12" t="s">
        <v>153</v>
      </c>
      <c r="J2340" s="12" t="s">
        <v>153</v>
      </c>
      <c r="M2340">
        <v>1</v>
      </c>
      <c r="N2340">
        <v>85</v>
      </c>
      <c r="O2340" s="23">
        <v>17.077000000000002</v>
      </c>
      <c r="R2340" t="str">
        <f>IF(Q2340&gt;0,(P2340*(Q2340^2))*(3.14159/6),"")</f>
        <v/>
      </c>
      <c r="S2340" t="s">
        <v>24</v>
      </c>
      <c r="T2340" t="s">
        <v>65</v>
      </c>
      <c r="U2340" t="s">
        <v>26</v>
      </c>
      <c r="V2340" t="s">
        <v>187</v>
      </c>
      <c r="W2340" t="s">
        <v>188</v>
      </c>
      <c r="AA2340" s="12" t="s">
        <v>835</v>
      </c>
      <c r="AB2340" t="str">
        <f>IF(Q2340&gt;0,"yes","no")</f>
        <v>no</v>
      </c>
      <c r="AC2340" t="str">
        <f>IF(O2340&gt;0,"yes","no")</f>
        <v>yes</v>
      </c>
      <c r="AD2340" t="str">
        <f>IF(AH2340="hatch","yes","no")</f>
        <v>no</v>
      </c>
      <c r="AE2340" t="str">
        <f>IF(AH2340="swimup","yes","no")</f>
        <v>no</v>
      </c>
      <c r="AF2340" t="str">
        <f>IF(AH2340="respiration","yes","no")</f>
        <v>no</v>
      </c>
      <c r="AH2340" t="s">
        <v>29</v>
      </c>
      <c r="AI2340">
        <f>IF(O2340&gt;0,(IF(S2340="live",O2340*0.84,IF(S2340="dried.ethanol",O2340*0.8449+2.8227,O2340))),"")</f>
        <v>14.34468</v>
      </c>
      <c r="AL2340" t="str">
        <f>IF(OR(AND(Q2340=Q2341,P2340&gt;0),AND(O2340&gt;0,O2340=O2341)),"duplicate","")</f>
        <v/>
      </c>
      <c r="AM2340" t="s">
        <v>827</v>
      </c>
      <c r="AN2340" t="s">
        <v>827</v>
      </c>
      <c r="AO2340" t="s">
        <v>826</v>
      </c>
      <c r="AP2340" t="s">
        <v>826</v>
      </c>
      <c r="AQ2340" t="s">
        <v>24</v>
      </c>
    </row>
    <row r="2341" spans="1:43" x14ac:dyDescent="0.2">
      <c r="A2341" s="28">
        <v>42924</v>
      </c>
      <c r="B2341" s="1">
        <v>42901</v>
      </c>
      <c r="C2341" s="1" t="str">
        <f>IF(F2341="Kup","6/13/2017",IF(F2341="Sag","6/14/2017",""))</f>
        <v>6/14/2017</v>
      </c>
      <c r="D2341" s="27">
        <f>A2341-B2341</f>
        <v>23</v>
      </c>
      <c r="E2341" s="27">
        <f>A2341-C2341</f>
        <v>24</v>
      </c>
      <c r="F2341" t="s">
        <v>919</v>
      </c>
      <c r="G2341">
        <v>25</v>
      </c>
      <c r="H2341" t="s">
        <v>42</v>
      </c>
      <c r="I2341" s="12" t="s">
        <v>153</v>
      </c>
      <c r="J2341" s="12" t="s">
        <v>153</v>
      </c>
      <c r="M2341">
        <v>2</v>
      </c>
      <c r="N2341">
        <v>86</v>
      </c>
      <c r="O2341" s="23">
        <v>16.504000000000001</v>
      </c>
      <c r="R2341" t="str">
        <f>IF(Q2341&gt;0,(P2341*(Q2341^2))*(3.14159/6),"")</f>
        <v/>
      </c>
      <c r="S2341" t="s">
        <v>24</v>
      </c>
      <c r="T2341" t="s">
        <v>65</v>
      </c>
      <c r="U2341" t="s">
        <v>26</v>
      </c>
      <c r="V2341" t="s">
        <v>187</v>
      </c>
      <c r="W2341" t="s">
        <v>188</v>
      </c>
      <c r="AA2341" s="12" t="s">
        <v>835</v>
      </c>
      <c r="AB2341" t="str">
        <f>IF(Q2341&gt;0,"yes","no")</f>
        <v>no</v>
      </c>
      <c r="AC2341" t="str">
        <f>IF(O2341&gt;0,"yes","no")</f>
        <v>yes</v>
      </c>
      <c r="AD2341" t="str">
        <f>IF(AH2341="hatch","yes","no")</f>
        <v>no</v>
      </c>
      <c r="AE2341" t="str">
        <f>IF(AH2341="swimup","yes","no")</f>
        <v>no</v>
      </c>
      <c r="AF2341" t="str">
        <f>IF(AH2341="respiration","yes","no")</f>
        <v>no</v>
      </c>
      <c r="AH2341" t="s">
        <v>29</v>
      </c>
      <c r="AI2341">
        <f>IF(O2341&gt;0,(IF(S2341="live",O2341*0.84,IF(S2341="dried.ethanol",O2341*0.8449+2.8227,O2341))),"")</f>
        <v>13.86336</v>
      </c>
      <c r="AL2341" t="str">
        <f>IF(OR(AND(Q2341=Q2342,P2341&gt;0),AND(O2341&gt;0,O2341=O2342)),"duplicate","")</f>
        <v/>
      </c>
      <c r="AM2341" t="s">
        <v>827</v>
      </c>
      <c r="AN2341" t="s">
        <v>827</v>
      </c>
      <c r="AO2341" t="s">
        <v>826</v>
      </c>
      <c r="AP2341" t="s">
        <v>826</v>
      </c>
      <c r="AQ2341" t="s">
        <v>24</v>
      </c>
    </row>
    <row r="2342" spans="1:43" x14ac:dyDescent="0.2">
      <c r="A2342" s="28">
        <v>42924</v>
      </c>
      <c r="B2342" s="1">
        <v>42901</v>
      </c>
      <c r="C2342" s="1" t="str">
        <f>IF(F2342="Kup","6/13/2017",IF(F2342="Sag","6/14/2017",""))</f>
        <v>6/14/2017</v>
      </c>
      <c r="D2342" s="27">
        <f>A2342-B2342</f>
        <v>23</v>
      </c>
      <c r="E2342" s="27">
        <f>A2342-C2342</f>
        <v>24</v>
      </c>
      <c r="F2342" t="s">
        <v>919</v>
      </c>
      <c r="G2342">
        <v>25</v>
      </c>
      <c r="H2342" t="s">
        <v>42</v>
      </c>
      <c r="I2342" s="12" t="s">
        <v>153</v>
      </c>
      <c r="J2342" s="12" t="s">
        <v>153</v>
      </c>
      <c r="M2342">
        <v>3</v>
      </c>
      <c r="N2342">
        <v>87</v>
      </c>
      <c r="O2342" s="23">
        <v>15.548999999999999</v>
      </c>
      <c r="R2342" t="str">
        <f>IF(Q2342&gt;0,(P2342*(Q2342^2))*(3.14159/6),"")</f>
        <v/>
      </c>
      <c r="S2342" t="s">
        <v>24</v>
      </c>
      <c r="T2342" t="s">
        <v>65</v>
      </c>
      <c r="U2342" t="s">
        <v>26</v>
      </c>
      <c r="V2342" t="s">
        <v>187</v>
      </c>
      <c r="W2342" t="s">
        <v>188</v>
      </c>
      <c r="AA2342" s="12" t="s">
        <v>835</v>
      </c>
      <c r="AB2342" t="str">
        <f>IF(Q2342&gt;0,"yes","no")</f>
        <v>no</v>
      </c>
      <c r="AC2342" t="str">
        <f>IF(O2342&gt;0,"yes","no")</f>
        <v>yes</v>
      </c>
      <c r="AD2342" t="str">
        <f>IF(AH2342="hatch","yes","no")</f>
        <v>no</v>
      </c>
      <c r="AE2342" t="str">
        <f>IF(AH2342="swimup","yes","no")</f>
        <v>no</v>
      </c>
      <c r="AF2342" t="str">
        <f>IF(AH2342="respiration","yes","no")</f>
        <v>no</v>
      </c>
      <c r="AH2342" t="s">
        <v>29</v>
      </c>
      <c r="AI2342">
        <f>IF(O2342&gt;0,(IF(S2342="live",O2342*0.84,IF(S2342="dried.ethanol",O2342*0.8449+2.8227,O2342))),"")</f>
        <v>13.061159999999999</v>
      </c>
      <c r="AL2342" t="str">
        <f>IF(OR(AND(Q2342=Q2343,P2342&gt;0),AND(O2342&gt;0,O2342=O2343)),"duplicate","")</f>
        <v/>
      </c>
      <c r="AM2342" t="s">
        <v>827</v>
      </c>
      <c r="AN2342" t="s">
        <v>827</v>
      </c>
      <c r="AO2342" t="s">
        <v>826</v>
      </c>
      <c r="AP2342" t="s">
        <v>826</v>
      </c>
      <c r="AQ2342" t="s">
        <v>24</v>
      </c>
    </row>
    <row r="2343" spans="1:43" x14ac:dyDescent="0.2">
      <c r="A2343" s="28">
        <v>42924</v>
      </c>
      <c r="B2343" s="1">
        <v>42901</v>
      </c>
      <c r="C2343" s="1" t="str">
        <f>IF(F2343="Kup","6/13/2017",IF(F2343="Sag","6/14/2017",""))</f>
        <v>6/14/2017</v>
      </c>
      <c r="D2343" s="27">
        <f>A2343-B2343</f>
        <v>23</v>
      </c>
      <c r="E2343" s="27">
        <f>A2343-C2343</f>
        <v>24</v>
      </c>
      <c r="F2343" t="s">
        <v>919</v>
      </c>
      <c r="G2343">
        <v>25</v>
      </c>
      <c r="H2343" t="s">
        <v>42</v>
      </c>
      <c r="I2343" s="12" t="s">
        <v>153</v>
      </c>
      <c r="J2343" s="12" t="s">
        <v>153</v>
      </c>
      <c r="M2343">
        <v>4</v>
      </c>
      <c r="N2343">
        <v>88</v>
      </c>
      <c r="O2343" s="23">
        <v>16.992999999999999</v>
      </c>
      <c r="R2343" t="str">
        <f>IF(Q2343&gt;0,(P2343*(Q2343^2))*(3.14159/6),"")</f>
        <v/>
      </c>
      <c r="S2343" t="s">
        <v>24</v>
      </c>
      <c r="T2343" t="s">
        <v>65</v>
      </c>
      <c r="U2343" t="s">
        <v>26</v>
      </c>
      <c r="V2343" t="s">
        <v>187</v>
      </c>
      <c r="W2343" t="s">
        <v>188</v>
      </c>
      <c r="AA2343" s="12" t="s">
        <v>835</v>
      </c>
      <c r="AB2343" t="str">
        <f>IF(Q2343&gt;0,"yes","no")</f>
        <v>no</v>
      </c>
      <c r="AC2343" t="str">
        <f>IF(O2343&gt;0,"yes","no")</f>
        <v>yes</v>
      </c>
      <c r="AD2343" t="str">
        <f>IF(AH2343="hatch","yes","no")</f>
        <v>no</v>
      </c>
      <c r="AE2343" t="str">
        <f>IF(AH2343="swimup","yes","no")</f>
        <v>no</v>
      </c>
      <c r="AF2343" t="str">
        <f>IF(AH2343="respiration","yes","no")</f>
        <v>no</v>
      </c>
      <c r="AH2343" t="s">
        <v>29</v>
      </c>
      <c r="AI2343">
        <f>IF(O2343&gt;0,(IF(S2343="live",O2343*0.84,IF(S2343="dried.ethanol",O2343*0.8449+2.8227,O2343))),"")</f>
        <v>14.274119999999998</v>
      </c>
      <c r="AL2343" t="str">
        <f>IF(OR(AND(Q2343=Q2344,P2343&gt;0),AND(O2343&gt;0,O2343=O2344)),"duplicate","")</f>
        <v/>
      </c>
      <c r="AM2343" t="s">
        <v>827</v>
      </c>
      <c r="AN2343" t="s">
        <v>827</v>
      </c>
      <c r="AO2343" t="s">
        <v>826</v>
      </c>
      <c r="AP2343" t="s">
        <v>826</v>
      </c>
      <c r="AQ2343" t="s">
        <v>24</v>
      </c>
    </row>
    <row r="2344" spans="1:43" x14ac:dyDescent="0.2">
      <c r="A2344" s="28">
        <v>42924</v>
      </c>
      <c r="B2344" s="1">
        <v>42901</v>
      </c>
      <c r="C2344" s="1" t="str">
        <f>IF(F2344="Kup","6/13/2017",IF(F2344="Sag","6/14/2017",""))</f>
        <v>6/14/2017</v>
      </c>
      <c r="D2344" s="27">
        <f>A2344-B2344</f>
        <v>23</v>
      </c>
      <c r="E2344" s="27">
        <f>A2344-C2344</f>
        <v>24</v>
      </c>
      <c r="F2344" t="s">
        <v>919</v>
      </c>
      <c r="G2344">
        <v>25</v>
      </c>
      <c r="H2344" t="s">
        <v>42</v>
      </c>
      <c r="I2344" s="12" t="s">
        <v>153</v>
      </c>
      <c r="J2344" s="12" t="s">
        <v>153</v>
      </c>
      <c r="M2344">
        <v>5</v>
      </c>
      <c r="N2344">
        <v>89</v>
      </c>
      <c r="O2344" s="23">
        <v>16.544</v>
      </c>
      <c r="R2344" t="str">
        <f>IF(Q2344&gt;0,(P2344*(Q2344^2))*(3.14159/6),"")</f>
        <v/>
      </c>
      <c r="S2344" t="s">
        <v>24</v>
      </c>
      <c r="T2344" t="s">
        <v>65</v>
      </c>
      <c r="U2344" t="s">
        <v>26</v>
      </c>
      <c r="V2344" t="s">
        <v>187</v>
      </c>
      <c r="W2344" t="s">
        <v>188</v>
      </c>
      <c r="AA2344" s="12" t="s">
        <v>835</v>
      </c>
      <c r="AB2344" t="str">
        <f>IF(Q2344&gt;0,"yes","no")</f>
        <v>no</v>
      </c>
      <c r="AC2344" t="str">
        <f>IF(O2344&gt;0,"yes","no")</f>
        <v>yes</v>
      </c>
      <c r="AD2344" t="str">
        <f>IF(AH2344="hatch","yes","no")</f>
        <v>no</v>
      </c>
      <c r="AE2344" t="str">
        <f>IF(AH2344="swimup","yes","no")</f>
        <v>no</v>
      </c>
      <c r="AF2344" t="str">
        <f>IF(AH2344="respiration","yes","no")</f>
        <v>no</v>
      </c>
      <c r="AH2344" t="s">
        <v>29</v>
      </c>
      <c r="AI2344">
        <f>IF(O2344&gt;0,(IF(S2344="live",O2344*0.84,IF(S2344="dried.ethanol",O2344*0.8449+2.8227,O2344))),"")</f>
        <v>13.89696</v>
      </c>
      <c r="AL2344" t="str">
        <f>IF(OR(AND(Q2344=Q2345,P2344&gt;0),AND(O2344&gt;0,O2344=O2345)),"duplicate","")</f>
        <v/>
      </c>
      <c r="AM2344" t="s">
        <v>827</v>
      </c>
      <c r="AN2344" t="s">
        <v>827</v>
      </c>
      <c r="AO2344" t="s">
        <v>826</v>
      </c>
      <c r="AP2344" t="s">
        <v>826</v>
      </c>
      <c r="AQ2344" t="s">
        <v>24</v>
      </c>
    </row>
    <row r="2345" spans="1:43" x14ac:dyDescent="0.2">
      <c r="A2345" s="28">
        <v>42924</v>
      </c>
      <c r="B2345" s="1">
        <v>42901</v>
      </c>
      <c r="C2345" s="1" t="str">
        <f>IF(F2345="Kup","6/13/2017",IF(F2345="Sag","6/14/2017",""))</f>
        <v>6/14/2017</v>
      </c>
      <c r="D2345" s="27">
        <f>A2345-B2345</f>
        <v>23</v>
      </c>
      <c r="E2345" s="27">
        <f>A2345-C2345</f>
        <v>24</v>
      </c>
      <c r="F2345" t="s">
        <v>919</v>
      </c>
      <c r="G2345">
        <v>25</v>
      </c>
      <c r="H2345" t="s">
        <v>42</v>
      </c>
      <c r="I2345" s="12" t="s">
        <v>155</v>
      </c>
      <c r="J2345" s="12" t="s">
        <v>155</v>
      </c>
      <c r="M2345">
        <v>1</v>
      </c>
      <c r="N2345">
        <v>116</v>
      </c>
      <c r="O2345" s="23">
        <v>17.190000000000001</v>
      </c>
      <c r="R2345" t="str">
        <f>IF(Q2345&gt;0,(P2345*(Q2345^2))*(3.14159/6),"")</f>
        <v/>
      </c>
      <c r="S2345" t="s">
        <v>24</v>
      </c>
      <c r="T2345" t="s">
        <v>65</v>
      </c>
      <c r="U2345" t="s">
        <v>26</v>
      </c>
      <c r="V2345" t="s">
        <v>189</v>
      </c>
      <c r="W2345" t="s">
        <v>190</v>
      </c>
      <c r="AA2345" s="12" t="s">
        <v>835</v>
      </c>
      <c r="AB2345" t="str">
        <f>IF(Q2345&gt;0,"yes","no")</f>
        <v>no</v>
      </c>
      <c r="AC2345" t="str">
        <f>IF(O2345&gt;0,"yes","no")</f>
        <v>yes</v>
      </c>
      <c r="AD2345" t="str">
        <f>IF(AH2345="hatch","yes","no")</f>
        <v>no</v>
      </c>
      <c r="AE2345" t="str">
        <f>IF(AH2345="swimup","yes","no")</f>
        <v>no</v>
      </c>
      <c r="AF2345" t="str">
        <f>IF(AH2345="respiration","yes","no")</f>
        <v>no</v>
      </c>
      <c r="AH2345" t="s">
        <v>29</v>
      </c>
      <c r="AI2345">
        <f>IF(O2345&gt;0,(IF(S2345="live",O2345*0.84,IF(S2345="dried.ethanol",O2345*0.8449+2.8227,O2345))),"")</f>
        <v>14.4396</v>
      </c>
      <c r="AL2345" t="str">
        <f>IF(OR(AND(Q2345=Q2346,P2345&gt;0),AND(O2345&gt;0,O2345=O2346)),"duplicate","")</f>
        <v/>
      </c>
      <c r="AM2345" t="s">
        <v>827</v>
      </c>
      <c r="AN2345" t="s">
        <v>827</v>
      </c>
      <c r="AO2345" t="s">
        <v>826</v>
      </c>
      <c r="AP2345" t="s">
        <v>826</v>
      </c>
      <c r="AQ2345" t="s">
        <v>24</v>
      </c>
    </row>
    <row r="2346" spans="1:43" x14ac:dyDescent="0.2">
      <c r="A2346" s="28">
        <v>42924</v>
      </c>
      <c r="B2346" s="1">
        <v>42901</v>
      </c>
      <c r="C2346" s="1" t="str">
        <f>IF(F2346="Kup","6/13/2017",IF(F2346="Sag","6/14/2017",""))</f>
        <v>6/14/2017</v>
      </c>
      <c r="D2346" s="27">
        <f>A2346-B2346</f>
        <v>23</v>
      </c>
      <c r="E2346" s="27">
        <f>A2346-C2346</f>
        <v>24</v>
      </c>
      <c r="F2346" t="s">
        <v>919</v>
      </c>
      <c r="G2346">
        <v>25</v>
      </c>
      <c r="H2346" t="s">
        <v>42</v>
      </c>
      <c r="I2346" s="12" t="s">
        <v>155</v>
      </c>
      <c r="J2346" s="12" t="s">
        <v>155</v>
      </c>
      <c r="M2346">
        <v>2</v>
      </c>
      <c r="N2346">
        <v>117</v>
      </c>
      <c r="O2346" s="23">
        <v>17.088999999999999</v>
      </c>
      <c r="R2346" t="str">
        <f>IF(Q2346&gt;0,(P2346*(Q2346^2))*(3.14159/6),"")</f>
        <v/>
      </c>
      <c r="S2346" t="s">
        <v>24</v>
      </c>
      <c r="T2346" t="s">
        <v>65</v>
      </c>
      <c r="U2346" t="s">
        <v>26</v>
      </c>
      <c r="V2346" t="s">
        <v>189</v>
      </c>
      <c r="W2346" t="s">
        <v>190</v>
      </c>
      <c r="AA2346" s="12" t="s">
        <v>835</v>
      </c>
      <c r="AB2346" t="str">
        <f>IF(Q2346&gt;0,"yes","no")</f>
        <v>no</v>
      </c>
      <c r="AC2346" t="str">
        <f>IF(O2346&gt;0,"yes","no")</f>
        <v>yes</v>
      </c>
      <c r="AD2346" t="str">
        <f>IF(AH2346="hatch","yes","no")</f>
        <v>no</v>
      </c>
      <c r="AE2346" t="str">
        <f>IF(AH2346="swimup","yes","no")</f>
        <v>no</v>
      </c>
      <c r="AF2346" t="str">
        <f>IF(AH2346="respiration","yes","no")</f>
        <v>no</v>
      </c>
      <c r="AH2346" t="s">
        <v>29</v>
      </c>
      <c r="AI2346">
        <f>IF(O2346&gt;0,(IF(S2346="live",O2346*0.84,IF(S2346="dried.ethanol",O2346*0.8449+2.8227,O2346))),"")</f>
        <v>14.354759999999999</v>
      </c>
      <c r="AL2346" t="str">
        <f>IF(OR(AND(Q2346=Q2347,P2346&gt;0),AND(O2346&gt;0,O2346=O2347)),"duplicate","")</f>
        <v/>
      </c>
      <c r="AM2346" t="s">
        <v>827</v>
      </c>
      <c r="AN2346" t="s">
        <v>827</v>
      </c>
      <c r="AO2346" t="s">
        <v>826</v>
      </c>
      <c r="AP2346" t="s">
        <v>826</v>
      </c>
      <c r="AQ2346" t="s">
        <v>24</v>
      </c>
    </row>
    <row r="2347" spans="1:43" x14ac:dyDescent="0.2">
      <c r="A2347" s="28">
        <v>42924</v>
      </c>
      <c r="B2347" s="1">
        <v>42901</v>
      </c>
      <c r="C2347" s="1" t="str">
        <f>IF(F2347="Kup","6/13/2017",IF(F2347="Sag","6/14/2017",""))</f>
        <v>6/14/2017</v>
      </c>
      <c r="D2347" s="27">
        <f>A2347-B2347</f>
        <v>23</v>
      </c>
      <c r="E2347" s="27">
        <f>A2347-C2347</f>
        <v>24</v>
      </c>
      <c r="F2347" t="s">
        <v>919</v>
      </c>
      <c r="G2347">
        <v>25</v>
      </c>
      <c r="H2347" t="s">
        <v>42</v>
      </c>
      <c r="I2347" s="12" t="s">
        <v>155</v>
      </c>
      <c r="J2347" s="12" t="s">
        <v>155</v>
      </c>
      <c r="M2347">
        <v>3</v>
      </c>
      <c r="N2347">
        <v>118</v>
      </c>
      <c r="O2347" s="23">
        <v>17.664999999999999</v>
      </c>
      <c r="R2347" t="str">
        <f>IF(Q2347&gt;0,(P2347*(Q2347^2))*(3.14159/6),"")</f>
        <v/>
      </c>
      <c r="S2347" t="s">
        <v>24</v>
      </c>
      <c r="T2347" t="s">
        <v>65</v>
      </c>
      <c r="U2347" t="s">
        <v>26</v>
      </c>
      <c r="V2347" t="s">
        <v>189</v>
      </c>
      <c r="W2347" t="s">
        <v>190</v>
      </c>
      <c r="AA2347" s="12" t="s">
        <v>835</v>
      </c>
      <c r="AB2347" t="str">
        <f>IF(Q2347&gt;0,"yes","no")</f>
        <v>no</v>
      </c>
      <c r="AC2347" t="str">
        <f>IF(O2347&gt;0,"yes","no")</f>
        <v>yes</v>
      </c>
      <c r="AD2347" t="str">
        <f>IF(AH2347="hatch","yes","no")</f>
        <v>no</v>
      </c>
      <c r="AE2347" t="str">
        <f>IF(AH2347="swimup","yes","no")</f>
        <v>no</v>
      </c>
      <c r="AF2347" t="str">
        <f>IF(AH2347="respiration","yes","no")</f>
        <v>no</v>
      </c>
      <c r="AH2347" t="s">
        <v>29</v>
      </c>
      <c r="AI2347">
        <f>IF(O2347&gt;0,(IF(S2347="live",O2347*0.84,IF(S2347="dried.ethanol",O2347*0.8449+2.8227,O2347))),"")</f>
        <v>14.8386</v>
      </c>
      <c r="AL2347" t="str">
        <f>IF(OR(AND(Q2347=Q2348,P2347&gt;0),AND(O2347&gt;0,O2347=O2348)),"duplicate","")</f>
        <v/>
      </c>
      <c r="AM2347" t="s">
        <v>827</v>
      </c>
      <c r="AN2347" t="s">
        <v>827</v>
      </c>
      <c r="AO2347" t="s">
        <v>826</v>
      </c>
      <c r="AP2347" t="s">
        <v>826</v>
      </c>
      <c r="AQ2347" t="s">
        <v>24</v>
      </c>
    </row>
    <row r="2348" spans="1:43" x14ac:dyDescent="0.2">
      <c r="A2348" s="28">
        <v>42924</v>
      </c>
      <c r="B2348" s="1">
        <v>42901</v>
      </c>
      <c r="C2348" s="1" t="str">
        <f>IF(F2348="Kup","6/13/2017",IF(F2348="Sag","6/14/2017",""))</f>
        <v>6/14/2017</v>
      </c>
      <c r="D2348" s="27">
        <f>A2348-B2348</f>
        <v>23</v>
      </c>
      <c r="E2348" s="27">
        <f>A2348-C2348</f>
        <v>24</v>
      </c>
      <c r="F2348" t="s">
        <v>919</v>
      </c>
      <c r="G2348">
        <v>25</v>
      </c>
      <c r="H2348" t="s">
        <v>42</v>
      </c>
      <c r="I2348" s="12" t="s">
        <v>155</v>
      </c>
      <c r="J2348" s="12" t="s">
        <v>155</v>
      </c>
      <c r="M2348">
        <v>4</v>
      </c>
      <c r="N2348">
        <v>119</v>
      </c>
      <c r="O2348" s="23">
        <v>17.529</v>
      </c>
      <c r="R2348" t="str">
        <f>IF(Q2348&gt;0,(P2348*(Q2348^2))*(3.14159/6),"")</f>
        <v/>
      </c>
      <c r="S2348" t="s">
        <v>24</v>
      </c>
      <c r="T2348" t="s">
        <v>65</v>
      </c>
      <c r="U2348" t="s">
        <v>26</v>
      </c>
      <c r="V2348" t="s">
        <v>189</v>
      </c>
      <c r="W2348" t="s">
        <v>190</v>
      </c>
      <c r="AA2348" s="12" t="s">
        <v>835</v>
      </c>
      <c r="AB2348" t="str">
        <f>IF(Q2348&gt;0,"yes","no")</f>
        <v>no</v>
      </c>
      <c r="AC2348" t="str">
        <f>IF(O2348&gt;0,"yes","no")</f>
        <v>yes</v>
      </c>
      <c r="AD2348" t="str">
        <f>IF(AH2348="hatch","yes","no")</f>
        <v>no</v>
      </c>
      <c r="AE2348" t="str">
        <f>IF(AH2348="swimup","yes","no")</f>
        <v>no</v>
      </c>
      <c r="AF2348" t="str">
        <f>IF(AH2348="respiration","yes","no")</f>
        <v>no</v>
      </c>
      <c r="AH2348" t="s">
        <v>29</v>
      </c>
      <c r="AI2348">
        <f>IF(O2348&gt;0,(IF(S2348="live",O2348*0.84,IF(S2348="dried.ethanol",O2348*0.8449+2.8227,O2348))),"")</f>
        <v>14.724359999999999</v>
      </c>
      <c r="AL2348" t="str">
        <f>IF(OR(AND(Q2348=Q2349,P2348&gt;0),AND(O2348&gt;0,O2348=O2349)),"duplicate","")</f>
        <v/>
      </c>
      <c r="AM2348" t="s">
        <v>827</v>
      </c>
      <c r="AN2348" t="s">
        <v>827</v>
      </c>
      <c r="AO2348" t="s">
        <v>826</v>
      </c>
      <c r="AP2348" t="s">
        <v>826</v>
      </c>
      <c r="AQ2348" t="s">
        <v>24</v>
      </c>
    </row>
    <row r="2349" spans="1:43" x14ac:dyDescent="0.2">
      <c r="A2349" s="28">
        <v>42924</v>
      </c>
      <c r="B2349" s="1">
        <v>42901</v>
      </c>
      <c r="C2349" s="1" t="str">
        <f>IF(F2349="Kup","6/13/2017",IF(F2349="Sag","6/14/2017",""))</f>
        <v>6/14/2017</v>
      </c>
      <c r="D2349" s="27">
        <f>A2349-B2349</f>
        <v>23</v>
      </c>
      <c r="E2349" s="27">
        <f>A2349-C2349</f>
        <v>24</v>
      </c>
      <c r="F2349" t="s">
        <v>919</v>
      </c>
      <c r="G2349">
        <v>25</v>
      </c>
      <c r="H2349" t="s">
        <v>42</v>
      </c>
      <c r="I2349" s="12" t="s">
        <v>155</v>
      </c>
      <c r="J2349" s="12" t="s">
        <v>155</v>
      </c>
      <c r="M2349">
        <v>5</v>
      </c>
      <c r="N2349">
        <v>120</v>
      </c>
      <c r="O2349" s="23">
        <v>15.553000000000001</v>
      </c>
      <c r="R2349" t="str">
        <f>IF(Q2349&gt;0,(P2349*(Q2349^2))*(3.14159/6),"")</f>
        <v/>
      </c>
      <c r="S2349" t="s">
        <v>24</v>
      </c>
      <c r="T2349" t="s">
        <v>65</v>
      </c>
      <c r="U2349" t="s">
        <v>26</v>
      </c>
      <c r="V2349" t="s">
        <v>189</v>
      </c>
      <c r="W2349" t="s">
        <v>190</v>
      </c>
      <c r="AA2349" s="12" t="s">
        <v>835</v>
      </c>
      <c r="AB2349" t="str">
        <f>IF(Q2349&gt;0,"yes","no")</f>
        <v>no</v>
      </c>
      <c r="AC2349" t="str">
        <f>IF(O2349&gt;0,"yes","no")</f>
        <v>yes</v>
      </c>
      <c r="AD2349" t="str">
        <f>IF(AH2349="hatch","yes","no")</f>
        <v>no</v>
      </c>
      <c r="AE2349" t="str">
        <f>IF(AH2349="swimup","yes","no")</f>
        <v>no</v>
      </c>
      <c r="AF2349" t="str">
        <f>IF(AH2349="respiration","yes","no")</f>
        <v>no</v>
      </c>
      <c r="AH2349" t="s">
        <v>29</v>
      </c>
      <c r="AI2349">
        <f>IF(O2349&gt;0,(IF(S2349="live",O2349*0.84,IF(S2349="dried.ethanol",O2349*0.8449+2.8227,O2349))),"")</f>
        <v>13.06452</v>
      </c>
      <c r="AL2349" t="str">
        <f>IF(OR(AND(Q2349=Q2350,P2349&gt;0),AND(O2349&gt;0,O2349=O2350)),"duplicate","")</f>
        <v/>
      </c>
      <c r="AM2349" t="s">
        <v>827</v>
      </c>
      <c r="AN2349" t="s">
        <v>827</v>
      </c>
      <c r="AO2349" t="s">
        <v>826</v>
      </c>
      <c r="AP2349" t="s">
        <v>826</v>
      </c>
      <c r="AQ2349" t="s">
        <v>24</v>
      </c>
    </row>
    <row r="2350" spans="1:43" x14ac:dyDescent="0.2">
      <c r="A2350" s="28">
        <v>42924</v>
      </c>
      <c r="B2350" s="1">
        <v>42901</v>
      </c>
      <c r="C2350" s="1" t="str">
        <f>IF(F2350="Kup","6/13/2017",IF(F2350="Sag","6/14/2017",""))</f>
        <v>6/14/2017</v>
      </c>
      <c r="D2350" s="27">
        <f>A2350-B2350</f>
        <v>23</v>
      </c>
      <c r="E2350" s="27">
        <f>A2350-C2350</f>
        <v>24</v>
      </c>
      <c r="F2350" t="s">
        <v>919</v>
      </c>
      <c r="G2350">
        <v>25</v>
      </c>
      <c r="H2350" t="s">
        <v>42</v>
      </c>
      <c r="I2350" s="12" t="s">
        <v>155</v>
      </c>
      <c r="J2350" s="12" t="s">
        <v>155</v>
      </c>
      <c r="M2350">
        <v>6</v>
      </c>
      <c r="N2350">
        <v>121</v>
      </c>
      <c r="O2350" s="23">
        <v>18.138999999999999</v>
      </c>
      <c r="R2350" t="str">
        <f>IF(Q2350&gt;0,(P2350*(Q2350^2))*(3.14159/6),"")</f>
        <v/>
      </c>
      <c r="S2350" t="s">
        <v>24</v>
      </c>
      <c r="T2350" t="s">
        <v>65</v>
      </c>
      <c r="U2350" t="s">
        <v>26</v>
      </c>
      <c r="V2350" t="s">
        <v>189</v>
      </c>
      <c r="W2350" t="s">
        <v>190</v>
      </c>
      <c r="AA2350" s="12" t="s">
        <v>835</v>
      </c>
      <c r="AB2350" t="str">
        <f>IF(Q2350&gt;0,"yes","no")</f>
        <v>no</v>
      </c>
      <c r="AC2350" t="str">
        <f>IF(O2350&gt;0,"yes","no")</f>
        <v>yes</v>
      </c>
      <c r="AD2350" t="str">
        <f>IF(AH2350="hatch","yes","no")</f>
        <v>no</v>
      </c>
      <c r="AE2350" t="str">
        <f>IF(AH2350="swimup","yes","no")</f>
        <v>no</v>
      </c>
      <c r="AF2350" t="str">
        <f>IF(AH2350="respiration","yes","no")</f>
        <v>no</v>
      </c>
      <c r="AH2350" t="s">
        <v>29</v>
      </c>
      <c r="AI2350">
        <f>IF(O2350&gt;0,(IF(S2350="live",O2350*0.84,IF(S2350="dried.ethanol",O2350*0.8449+2.8227,O2350))),"")</f>
        <v>15.236759999999999</v>
      </c>
      <c r="AL2350" t="str">
        <f>IF(OR(AND(Q2350=Q2351,P2350&gt;0),AND(O2350&gt;0,O2350=O2351)),"duplicate","")</f>
        <v/>
      </c>
      <c r="AM2350" t="s">
        <v>827</v>
      </c>
      <c r="AN2350" t="s">
        <v>827</v>
      </c>
      <c r="AO2350" t="s">
        <v>826</v>
      </c>
      <c r="AP2350" t="s">
        <v>826</v>
      </c>
      <c r="AQ2350" t="s">
        <v>24</v>
      </c>
    </row>
    <row r="2351" spans="1:43" x14ac:dyDescent="0.2">
      <c r="A2351" s="28">
        <v>42924</v>
      </c>
      <c r="B2351" s="1">
        <v>42901</v>
      </c>
      <c r="C2351" s="1" t="str">
        <f>IF(F2351="Kup","6/13/2017",IF(F2351="Sag","6/14/2017",""))</f>
        <v>6/14/2017</v>
      </c>
      <c r="D2351" s="27">
        <f>A2351-B2351</f>
        <v>23</v>
      </c>
      <c r="E2351" s="27">
        <f>A2351-C2351</f>
        <v>24</v>
      </c>
      <c r="F2351" t="s">
        <v>919</v>
      </c>
      <c r="G2351">
        <v>25</v>
      </c>
      <c r="H2351" t="s">
        <v>42</v>
      </c>
      <c r="I2351" s="12" t="s">
        <v>158</v>
      </c>
      <c r="J2351" s="12" t="s">
        <v>158</v>
      </c>
      <c r="M2351">
        <v>1</v>
      </c>
      <c r="N2351">
        <v>122</v>
      </c>
      <c r="O2351" s="23">
        <v>16.591999999999999</v>
      </c>
      <c r="R2351" t="str">
        <f>IF(Q2351&gt;0,(P2351*(Q2351^2))*(3.14159/6),"")</f>
        <v/>
      </c>
      <c r="S2351" t="s">
        <v>24</v>
      </c>
      <c r="T2351" t="s">
        <v>65</v>
      </c>
      <c r="U2351" t="s">
        <v>26</v>
      </c>
      <c r="V2351" t="s">
        <v>191</v>
      </c>
      <c r="W2351" t="s">
        <v>192</v>
      </c>
      <c r="AA2351" s="12" t="s">
        <v>835</v>
      </c>
      <c r="AB2351" t="str">
        <f>IF(Q2351&gt;0,"yes","no")</f>
        <v>no</v>
      </c>
      <c r="AC2351" t="str">
        <f>IF(O2351&gt;0,"yes","no")</f>
        <v>yes</v>
      </c>
      <c r="AD2351" t="str">
        <f>IF(AH2351="hatch","yes","no")</f>
        <v>no</v>
      </c>
      <c r="AE2351" t="str">
        <f>IF(AH2351="swimup","yes","no")</f>
        <v>no</v>
      </c>
      <c r="AF2351" t="str">
        <f>IF(AH2351="respiration","yes","no")</f>
        <v>no</v>
      </c>
      <c r="AH2351" t="s">
        <v>29</v>
      </c>
      <c r="AI2351">
        <f>IF(O2351&gt;0,(IF(S2351="live",O2351*0.84,IF(S2351="dried.ethanol",O2351*0.8449+2.8227,O2351))),"")</f>
        <v>13.937279999999998</v>
      </c>
      <c r="AL2351" t="str">
        <f>IF(OR(AND(Q2351=Q2352,P2351&gt;0),AND(O2351&gt;0,O2351=O2352)),"duplicate","")</f>
        <v/>
      </c>
      <c r="AM2351" t="s">
        <v>827</v>
      </c>
      <c r="AN2351" t="s">
        <v>827</v>
      </c>
      <c r="AO2351" t="s">
        <v>826</v>
      </c>
      <c r="AP2351" t="s">
        <v>826</v>
      </c>
      <c r="AQ2351" t="s">
        <v>24</v>
      </c>
    </row>
    <row r="2352" spans="1:43" x14ac:dyDescent="0.2">
      <c r="A2352" s="28">
        <v>42924</v>
      </c>
      <c r="B2352" s="1">
        <v>42901</v>
      </c>
      <c r="C2352" s="1" t="str">
        <f>IF(F2352="Kup","6/13/2017",IF(F2352="Sag","6/14/2017",""))</f>
        <v>6/14/2017</v>
      </c>
      <c r="D2352" s="27">
        <f>A2352-B2352</f>
        <v>23</v>
      </c>
      <c r="E2352" s="27">
        <f>A2352-C2352</f>
        <v>24</v>
      </c>
      <c r="F2352" t="s">
        <v>919</v>
      </c>
      <c r="G2352">
        <v>25</v>
      </c>
      <c r="H2352" t="s">
        <v>42</v>
      </c>
      <c r="I2352" s="12" t="s">
        <v>158</v>
      </c>
      <c r="J2352" s="12" t="s">
        <v>158</v>
      </c>
      <c r="M2352">
        <v>2</v>
      </c>
      <c r="N2352">
        <v>123</v>
      </c>
      <c r="O2352" s="23">
        <v>17.097999999999999</v>
      </c>
      <c r="R2352" t="str">
        <f>IF(Q2352&gt;0,(P2352*(Q2352^2))*(3.14159/6),"")</f>
        <v/>
      </c>
      <c r="S2352" t="s">
        <v>24</v>
      </c>
      <c r="T2352" t="s">
        <v>65</v>
      </c>
      <c r="U2352" t="s">
        <v>26</v>
      </c>
      <c r="V2352" t="s">
        <v>191</v>
      </c>
      <c r="W2352" t="s">
        <v>192</v>
      </c>
      <c r="AA2352" s="12" t="s">
        <v>835</v>
      </c>
      <c r="AB2352" t="str">
        <f>IF(Q2352&gt;0,"yes","no")</f>
        <v>no</v>
      </c>
      <c r="AC2352" t="str">
        <f>IF(O2352&gt;0,"yes","no")</f>
        <v>yes</v>
      </c>
      <c r="AD2352" t="str">
        <f>IF(AH2352="hatch","yes","no")</f>
        <v>no</v>
      </c>
      <c r="AE2352" t="str">
        <f>IF(AH2352="swimup","yes","no")</f>
        <v>no</v>
      </c>
      <c r="AF2352" t="str">
        <f>IF(AH2352="respiration","yes","no")</f>
        <v>no</v>
      </c>
      <c r="AH2352" t="s">
        <v>29</v>
      </c>
      <c r="AI2352">
        <f>IF(O2352&gt;0,(IF(S2352="live",O2352*0.84,IF(S2352="dried.ethanol",O2352*0.8449+2.8227,O2352))),"")</f>
        <v>14.362319999999999</v>
      </c>
      <c r="AL2352" t="str">
        <f>IF(OR(AND(Q2352=Q2353,P2352&gt;0),AND(O2352&gt;0,O2352=O2353)),"duplicate","")</f>
        <v/>
      </c>
      <c r="AM2352" t="s">
        <v>827</v>
      </c>
      <c r="AN2352" t="s">
        <v>827</v>
      </c>
      <c r="AO2352" t="s">
        <v>826</v>
      </c>
      <c r="AP2352" t="s">
        <v>826</v>
      </c>
      <c r="AQ2352" t="s">
        <v>24</v>
      </c>
    </row>
    <row r="2353" spans="1:43" x14ac:dyDescent="0.2">
      <c r="A2353" s="28">
        <v>42924</v>
      </c>
      <c r="B2353" s="1">
        <v>42901</v>
      </c>
      <c r="C2353" s="1" t="str">
        <f>IF(F2353="Kup","6/13/2017",IF(F2353="Sag","6/14/2017",""))</f>
        <v>6/14/2017</v>
      </c>
      <c r="D2353" s="27">
        <f>A2353-B2353</f>
        <v>23</v>
      </c>
      <c r="E2353" s="27">
        <f>A2353-C2353</f>
        <v>24</v>
      </c>
      <c r="F2353" t="s">
        <v>919</v>
      </c>
      <c r="G2353">
        <v>25</v>
      </c>
      <c r="H2353" t="s">
        <v>42</v>
      </c>
      <c r="I2353" s="12" t="s">
        <v>158</v>
      </c>
      <c r="J2353" s="12" t="s">
        <v>158</v>
      </c>
      <c r="M2353">
        <v>3</v>
      </c>
      <c r="N2353">
        <v>124</v>
      </c>
      <c r="O2353" s="23">
        <v>16.97</v>
      </c>
      <c r="R2353" t="str">
        <f>IF(Q2353&gt;0,(P2353*(Q2353^2))*(3.14159/6),"")</f>
        <v/>
      </c>
      <c r="S2353" t="s">
        <v>24</v>
      </c>
      <c r="T2353" t="s">
        <v>65</v>
      </c>
      <c r="U2353" t="s">
        <v>26</v>
      </c>
      <c r="V2353" t="s">
        <v>191</v>
      </c>
      <c r="W2353" t="s">
        <v>192</v>
      </c>
      <c r="AA2353" s="12" t="s">
        <v>835</v>
      </c>
      <c r="AB2353" t="str">
        <f>IF(Q2353&gt;0,"yes","no")</f>
        <v>no</v>
      </c>
      <c r="AC2353" t="str">
        <f>IF(O2353&gt;0,"yes","no")</f>
        <v>yes</v>
      </c>
      <c r="AD2353" t="str">
        <f>IF(AH2353="hatch","yes","no")</f>
        <v>no</v>
      </c>
      <c r="AE2353" t="str">
        <f>IF(AH2353="swimup","yes","no")</f>
        <v>no</v>
      </c>
      <c r="AF2353" t="str">
        <f>IF(AH2353="respiration","yes","no")</f>
        <v>no</v>
      </c>
      <c r="AH2353" t="s">
        <v>29</v>
      </c>
      <c r="AI2353">
        <f>IF(O2353&gt;0,(IF(S2353="live",O2353*0.84,IF(S2353="dried.ethanol",O2353*0.8449+2.8227,O2353))),"")</f>
        <v>14.254799999999998</v>
      </c>
      <c r="AL2353" t="str">
        <f>IF(OR(AND(Q2353=Q2354,P2353&gt;0),AND(O2353&gt;0,O2353=O2354)),"duplicate","")</f>
        <v/>
      </c>
      <c r="AM2353" t="s">
        <v>827</v>
      </c>
      <c r="AN2353" t="s">
        <v>827</v>
      </c>
      <c r="AO2353" t="s">
        <v>826</v>
      </c>
      <c r="AP2353" t="s">
        <v>826</v>
      </c>
      <c r="AQ2353" t="s">
        <v>24</v>
      </c>
    </row>
    <row r="2354" spans="1:43" x14ac:dyDescent="0.2">
      <c r="A2354" s="28">
        <v>42924</v>
      </c>
      <c r="B2354" s="1">
        <v>42901</v>
      </c>
      <c r="C2354" s="1" t="str">
        <f>IF(F2354="Kup","6/13/2017",IF(F2354="Sag","6/14/2017",""))</f>
        <v>6/14/2017</v>
      </c>
      <c r="D2354" s="27">
        <f>A2354-B2354</f>
        <v>23</v>
      </c>
      <c r="E2354" s="27">
        <f>A2354-C2354</f>
        <v>24</v>
      </c>
      <c r="F2354" t="s">
        <v>919</v>
      </c>
      <c r="G2354">
        <v>25</v>
      </c>
      <c r="H2354" t="s">
        <v>42</v>
      </c>
      <c r="I2354" s="12" t="s">
        <v>158</v>
      </c>
      <c r="J2354" s="12" t="s">
        <v>158</v>
      </c>
      <c r="M2354">
        <v>4</v>
      </c>
      <c r="N2354">
        <v>125</v>
      </c>
      <c r="O2354" s="23">
        <v>16.899999999999999</v>
      </c>
      <c r="R2354" t="str">
        <f>IF(Q2354&gt;0,(P2354*(Q2354^2))*(3.14159/6),"")</f>
        <v/>
      </c>
      <c r="S2354" t="s">
        <v>24</v>
      </c>
      <c r="T2354" t="s">
        <v>65</v>
      </c>
      <c r="U2354" t="s">
        <v>26</v>
      </c>
      <c r="V2354" t="s">
        <v>191</v>
      </c>
      <c r="W2354" t="s">
        <v>192</v>
      </c>
      <c r="AA2354" s="12" t="s">
        <v>835</v>
      </c>
      <c r="AB2354" t="str">
        <f>IF(Q2354&gt;0,"yes","no")</f>
        <v>no</v>
      </c>
      <c r="AC2354" t="str">
        <f>IF(O2354&gt;0,"yes","no")</f>
        <v>yes</v>
      </c>
      <c r="AD2354" t="str">
        <f>IF(AH2354="hatch","yes","no")</f>
        <v>no</v>
      </c>
      <c r="AE2354" t="str">
        <f>IF(AH2354="swimup","yes","no")</f>
        <v>no</v>
      </c>
      <c r="AF2354" t="str">
        <f>IF(AH2354="respiration","yes","no")</f>
        <v>no</v>
      </c>
      <c r="AH2354" t="s">
        <v>29</v>
      </c>
      <c r="AI2354">
        <f>IF(O2354&gt;0,(IF(S2354="live",O2354*0.84,IF(S2354="dried.ethanol",O2354*0.8449+2.8227,O2354))),"")</f>
        <v>14.195999999999998</v>
      </c>
      <c r="AL2354" t="str">
        <f>IF(OR(AND(Q2354=Q2355,P2354&gt;0),AND(O2354&gt;0,O2354=O2355)),"duplicate","")</f>
        <v/>
      </c>
      <c r="AM2354" t="s">
        <v>827</v>
      </c>
      <c r="AN2354" t="s">
        <v>827</v>
      </c>
      <c r="AO2354" t="s">
        <v>826</v>
      </c>
      <c r="AP2354" t="s">
        <v>826</v>
      </c>
      <c r="AQ2354" t="s">
        <v>24</v>
      </c>
    </row>
    <row r="2355" spans="1:43" x14ac:dyDescent="0.2">
      <c r="A2355" s="28">
        <v>42924</v>
      </c>
      <c r="B2355" s="1">
        <v>42901</v>
      </c>
      <c r="C2355" s="1" t="str">
        <f>IF(F2355="Kup","6/13/2017",IF(F2355="Sag","6/14/2017",""))</f>
        <v>6/14/2017</v>
      </c>
      <c r="D2355" s="27">
        <f>A2355-B2355</f>
        <v>23</v>
      </c>
      <c r="E2355" s="27">
        <f>A2355-C2355</f>
        <v>24</v>
      </c>
      <c r="F2355" t="s">
        <v>919</v>
      </c>
      <c r="G2355">
        <v>25</v>
      </c>
      <c r="H2355" t="s">
        <v>42</v>
      </c>
      <c r="I2355" s="12" t="s">
        <v>158</v>
      </c>
      <c r="J2355" s="12" t="s">
        <v>158</v>
      </c>
      <c r="M2355">
        <v>5</v>
      </c>
      <c r="N2355">
        <v>126</v>
      </c>
      <c r="O2355" s="23">
        <v>18.050999999999998</v>
      </c>
      <c r="R2355" t="str">
        <f>IF(Q2355&gt;0,(P2355*(Q2355^2))*(3.14159/6),"")</f>
        <v/>
      </c>
      <c r="S2355" t="s">
        <v>24</v>
      </c>
      <c r="T2355" t="s">
        <v>65</v>
      </c>
      <c r="U2355" t="s">
        <v>26</v>
      </c>
      <c r="V2355" t="s">
        <v>191</v>
      </c>
      <c r="W2355" t="s">
        <v>192</v>
      </c>
      <c r="AA2355" s="12" t="s">
        <v>835</v>
      </c>
      <c r="AB2355" t="str">
        <f>IF(Q2355&gt;0,"yes","no")</f>
        <v>no</v>
      </c>
      <c r="AC2355" t="str">
        <f>IF(O2355&gt;0,"yes","no")</f>
        <v>yes</v>
      </c>
      <c r="AD2355" t="str">
        <f>IF(AH2355="hatch","yes","no")</f>
        <v>no</v>
      </c>
      <c r="AE2355" t="str">
        <f>IF(AH2355="swimup","yes","no")</f>
        <v>no</v>
      </c>
      <c r="AF2355" t="str">
        <f>IF(AH2355="respiration","yes","no")</f>
        <v>no</v>
      </c>
      <c r="AH2355" t="s">
        <v>29</v>
      </c>
      <c r="AI2355">
        <f>IF(O2355&gt;0,(IF(S2355="live",O2355*0.84,IF(S2355="dried.ethanol",O2355*0.8449+2.8227,O2355))),"")</f>
        <v>15.162839999999997</v>
      </c>
      <c r="AL2355" t="str">
        <f>IF(OR(AND(Q2355=Q2356,P2355&gt;0),AND(O2355&gt;0,O2355=O2356)),"duplicate","")</f>
        <v/>
      </c>
      <c r="AM2355" t="s">
        <v>827</v>
      </c>
      <c r="AN2355" t="s">
        <v>827</v>
      </c>
      <c r="AO2355" t="s">
        <v>826</v>
      </c>
      <c r="AP2355" t="s">
        <v>826</v>
      </c>
      <c r="AQ2355" t="s">
        <v>24</v>
      </c>
    </row>
    <row r="2356" spans="1:43" x14ac:dyDescent="0.2">
      <c r="A2356" s="28">
        <v>42924</v>
      </c>
      <c r="B2356" s="1" t="s">
        <v>826</v>
      </c>
      <c r="C2356" s="1" t="str">
        <f>IF(F2356="Kup","6/13/2017",IF(F2356="Sag","6/14/2017",""))</f>
        <v/>
      </c>
      <c r="D2356" s="27" t="e">
        <f>A2356-B2356</f>
        <v>#VALUE!</v>
      </c>
      <c r="E2356" s="27" t="e">
        <f>A2356-C2356</f>
        <v>#VALUE!</v>
      </c>
      <c r="F2356" t="s">
        <v>193</v>
      </c>
      <c r="G2356">
        <v>25</v>
      </c>
      <c r="H2356" t="s">
        <v>42</v>
      </c>
      <c r="I2356" s="12" t="s">
        <v>197</v>
      </c>
      <c r="J2356" s="12" t="s">
        <v>197</v>
      </c>
      <c r="M2356">
        <v>1</v>
      </c>
      <c r="N2356">
        <v>55</v>
      </c>
      <c r="O2356" s="23">
        <v>27.373000000000001</v>
      </c>
      <c r="R2356" t="str">
        <f>IF(Q2356&gt;0,(P2356*(Q2356^2))*(3.14159/6),"")</f>
        <v/>
      </c>
      <c r="S2356" t="s">
        <v>24</v>
      </c>
      <c r="T2356" t="s">
        <v>65</v>
      </c>
      <c r="U2356" t="s">
        <v>26</v>
      </c>
      <c r="V2356" t="s">
        <v>219</v>
      </c>
      <c r="W2356" t="s">
        <v>220</v>
      </c>
      <c r="AA2356" s="12" t="s">
        <v>835</v>
      </c>
      <c r="AB2356" t="str">
        <f>IF(Q2356&gt;0,"yes","no")</f>
        <v>no</v>
      </c>
      <c r="AC2356" t="str">
        <f>IF(O2356&gt;0,"yes","no")</f>
        <v>yes</v>
      </c>
      <c r="AD2356" t="str">
        <f>IF(AH2356="hatch","yes","no")</f>
        <v>no</v>
      </c>
      <c r="AE2356" t="str">
        <f>IF(AH2356="swimup","yes","no")</f>
        <v>no</v>
      </c>
      <c r="AF2356" t="str">
        <f>IF(AH2356="respiration","yes","no")</f>
        <v>no</v>
      </c>
      <c r="AH2356" t="s">
        <v>29</v>
      </c>
      <c r="AI2356">
        <f>IF(O2356&gt;0,(IF(S2356="live",O2356*0.84,IF(S2356="dried.ethanol",O2356*0.8449+2.8227,O2356))),"")</f>
        <v>22.993320000000001</v>
      </c>
      <c r="AL2356" t="str">
        <f>IF(OR(AND(Q2356=Q2357,P2356&gt;0),AND(O2356&gt;0,O2356=O2357)),"duplicate","")</f>
        <v/>
      </c>
      <c r="AM2356" t="s">
        <v>827</v>
      </c>
      <c r="AN2356" t="s">
        <v>827</v>
      </c>
      <c r="AO2356" t="s">
        <v>826</v>
      </c>
      <c r="AP2356" t="s">
        <v>826</v>
      </c>
      <c r="AQ2356" t="s">
        <v>24</v>
      </c>
    </row>
    <row r="2357" spans="1:43" x14ac:dyDescent="0.2">
      <c r="A2357" s="28">
        <v>42924</v>
      </c>
      <c r="B2357" s="1" t="s">
        <v>826</v>
      </c>
      <c r="C2357" s="1" t="str">
        <f>IF(F2357="Kup","6/13/2017",IF(F2357="Sag","6/14/2017",""))</f>
        <v/>
      </c>
      <c r="D2357" s="27" t="e">
        <f>A2357-B2357</f>
        <v>#VALUE!</v>
      </c>
      <c r="E2357" s="27" t="e">
        <f>A2357-C2357</f>
        <v>#VALUE!</v>
      </c>
      <c r="F2357" t="s">
        <v>193</v>
      </c>
      <c r="G2357">
        <v>25</v>
      </c>
      <c r="H2357" t="s">
        <v>42</v>
      </c>
      <c r="I2357" s="12" t="s">
        <v>197</v>
      </c>
      <c r="J2357" s="12" t="s">
        <v>197</v>
      </c>
      <c r="M2357">
        <v>2</v>
      </c>
      <c r="N2357">
        <v>56</v>
      </c>
      <c r="O2357" s="23">
        <v>24.32</v>
      </c>
      <c r="R2357" t="str">
        <f>IF(Q2357&gt;0,(P2357*(Q2357^2))*(3.14159/6),"")</f>
        <v/>
      </c>
      <c r="S2357" t="s">
        <v>24</v>
      </c>
      <c r="T2357" t="s">
        <v>65</v>
      </c>
      <c r="U2357" t="s">
        <v>26</v>
      </c>
      <c r="V2357" t="s">
        <v>219</v>
      </c>
      <c r="W2357" t="s">
        <v>220</v>
      </c>
      <c r="AA2357" s="12" t="s">
        <v>835</v>
      </c>
      <c r="AB2357" t="str">
        <f>IF(Q2357&gt;0,"yes","no")</f>
        <v>no</v>
      </c>
      <c r="AC2357" t="str">
        <f>IF(O2357&gt;0,"yes","no")</f>
        <v>yes</v>
      </c>
      <c r="AD2357" t="str">
        <f>IF(AH2357="hatch","yes","no")</f>
        <v>no</v>
      </c>
      <c r="AE2357" t="str">
        <f>IF(AH2357="swimup","yes","no")</f>
        <v>no</v>
      </c>
      <c r="AF2357" t="str">
        <f>IF(AH2357="respiration","yes","no")</f>
        <v>no</v>
      </c>
      <c r="AH2357" t="s">
        <v>29</v>
      </c>
      <c r="AI2357">
        <f>IF(O2357&gt;0,(IF(S2357="live",O2357*0.84,IF(S2357="dried.ethanol",O2357*0.8449+2.8227,O2357))),"")</f>
        <v>20.428799999999999</v>
      </c>
      <c r="AL2357" t="str">
        <f>IF(OR(AND(Q2357=Q2358,P2357&gt;0),AND(O2357&gt;0,O2357=O2358)),"duplicate","")</f>
        <v/>
      </c>
      <c r="AM2357" t="s">
        <v>827</v>
      </c>
      <c r="AN2357" t="s">
        <v>827</v>
      </c>
      <c r="AO2357" t="s">
        <v>826</v>
      </c>
      <c r="AP2357" t="s">
        <v>826</v>
      </c>
      <c r="AQ2357" t="s">
        <v>24</v>
      </c>
    </row>
    <row r="2358" spans="1:43" x14ac:dyDescent="0.2">
      <c r="A2358" s="28">
        <v>42924</v>
      </c>
      <c r="B2358" s="1" t="s">
        <v>826</v>
      </c>
      <c r="C2358" s="1" t="str">
        <f>IF(F2358="Kup","6/13/2017",IF(F2358="Sag","6/14/2017",""))</f>
        <v/>
      </c>
      <c r="D2358" s="27" t="e">
        <f>A2358-B2358</f>
        <v>#VALUE!</v>
      </c>
      <c r="E2358" s="27" t="e">
        <f>A2358-C2358</f>
        <v>#VALUE!</v>
      </c>
      <c r="F2358" t="s">
        <v>193</v>
      </c>
      <c r="G2358">
        <v>25</v>
      </c>
      <c r="H2358" t="s">
        <v>42</v>
      </c>
      <c r="I2358" s="12" t="s">
        <v>197</v>
      </c>
      <c r="J2358" s="12" t="s">
        <v>197</v>
      </c>
      <c r="M2358">
        <v>3</v>
      </c>
      <c r="N2358">
        <v>57</v>
      </c>
      <c r="O2358" s="23">
        <v>23.454000000000001</v>
      </c>
      <c r="R2358" t="str">
        <f>IF(Q2358&gt;0,(P2358*(Q2358^2))*(3.14159/6),"")</f>
        <v/>
      </c>
      <c r="S2358" t="s">
        <v>24</v>
      </c>
      <c r="T2358" t="s">
        <v>65</v>
      </c>
      <c r="U2358" t="s">
        <v>26</v>
      </c>
      <c r="V2358" t="s">
        <v>219</v>
      </c>
      <c r="W2358" t="s">
        <v>220</v>
      </c>
      <c r="AA2358" s="12" t="s">
        <v>835</v>
      </c>
      <c r="AB2358" t="str">
        <f>IF(Q2358&gt;0,"yes","no")</f>
        <v>no</v>
      </c>
      <c r="AC2358" t="str">
        <f>IF(O2358&gt;0,"yes","no")</f>
        <v>yes</v>
      </c>
      <c r="AD2358" t="str">
        <f>IF(AH2358="hatch","yes","no")</f>
        <v>no</v>
      </c>
      <c r="AE2358" t="str">
        <f>IF(AH2358="swimup","yes","no")</f>
        <v>no</v>
      </c>
      <c r="AF2358" t="str">
        <f>IF(AH2358="respiration","yes","no")</f>
        <v>no</v>
      </c>
      <c r="AH2358" t="s">
        <v>29</v>
      </c>
      <c r="AI2358">
        <f>IF(O2358&gt;0,(IF(S2358="live",O2358*0.84,IF(S2358="dried.ethanol",O2358*0.8449+2.8227,O2358))),"")</f>
        <v>19.701360000000001</v>
      </c>
      <c r="AL2358" t="str">
        <f>IF(OR(AND(Q2358=Q2359,P2358&gt;0),AND(O2358&gt;0,O2358=O2359)),"duplicate","")</f>
        <v/>
      </c>
      <c r="AM2358" t="s">
        <v>827</v>
      </c>
      <c r="AN2358" t="s">
        <v>827</v>
      </c>
      <c r="AO2358" t="s">
        <v>826</v>
      </c>
      <c r="AP2358" t="s">
        <v>826</v>
      </c>
      <c r="AQ2358" t="s">
        <v>24</v>
      </c>
    </row>
    <row r="2359" spans="1:43" x14ac:dyDescent="0.2">
      <c r="A2359" s="28">
        <v>42924</v>
      </c>
      <c r="B2359" s="1" t="s">
        <v>826</v>
      </c>
      <c r="C2359" s="1" t="str">
        <f>IF(F2359="Kup","6/13/2017",IF(F2359="Sag","6/14/2017",""))</f>
        <v/>
      </c>
      <c r="D2359" s="27" t="e">
        <f>A2359-B2359</f>
        <v>#VALUE!</v>
      </c>
      <c r="E2359" s="27" t="e">
        <f>A2359-C2359</f>
        <v>#VALUE!</v>
      </c>
      <c r="F2359" t="s">
        <v>193</v>
      </c>
      <c r="G2359">
        <v>25</v>
      </c>
      <c r="H2359" t="s">
        <v>42</v>
      </c>
      <c r="I2359" s="12" t="s">
        <v>197</v>
      </c>
      <c r="J2359" s="12" t="s">
        <v>197</v>
      </c>
      <c r="M2359">
        <v>4</v>
      </c>
      <c r="N2359">
        <v>58</v>
      </c>
      <c r="O2359" s="23">
        <v>28.088999999999999</v>
      </c>
      <c r="R2359" t="str">
        <f>IF(Q2359&gt;0,(P2359*(Q2359^2))*(3.14159/6),"")</f>
        <v/>
      </c>
      <c r="S2359" t="s">
        <v>24</v>
      </c>
      <c r="T2359" t="s">
        <v>65</v>
      </c>
      <c r="U2359" t="s">
        <v>26</v>
      </c>
      <c r="V2359" t="s">
        <v>219</v>
      </c>
      <c r="W2359" t="s">
        <v>220</v>
      </c>
      <c r="AA2359" s="12" t="s">
        <v>835</v>
      </c>
      <c r="AB2359" t="str">
        <f>IF(Q2359&gt;0,"yes","no")</f>
        <v>no</v>
      </c>
      <c r="AC2359" t="str">
        <f>IF(O2359&gt;0,"yes","no")</f>
        <v>yes</v>
      </c>
      <c r="AD2359" t="str">
        <f>IF(AH2359="hatch","yes","no")</f>
        <v>no</v>
      </c>
      <c r="AE2359" t="str">
        <f>IF(AH2359="swimup","yes","no")</f>
        <v>no</v>
      </c>
      <c r="AF2359" t="str">
        <f>IF(AH2359="respiration","yes","no")</f>
        <v>no</v>
      </c>
      <c r="AH2359" t="s">
        <v>29</v>
      </c>
      <c r="AI2359">
        <f>IF(O2359&gt;0,(IF(S2359="live",O2359*0.84,IF(S2359="dried.ethanol",O2359*0.8449+2.8227,O2359))),"")</f>
        <v>23.594759999999997</v>
      </c>
      <c r="AL2359" t="str">
        <f>IF(OR(AND(Q2359=Q2360,P2359&gt;0),AND(O2359&gt;0,O2359=O2360)),"duplicate","")</f>
        <v/>
      </c>
      <c r="AM2359" t="s">
        <v>827</v>
      </c>
      <c r="AN2359" t="s">
        <v>827</v>
      </c>
      <c r="AO2359" t="s">
        <v>826</v>
      </c>
      <c r="AP2359" t="s">
        <v>826</v>
      </c>
      <c r="AQ2359" t="s">
        <v>24</v>
      </c>
    </row>
    <row r="2360" spans="1:43" x14ac:dyDescent="0.2">
      <c r="A2360" s="28">
        <v>42924</v>
      </c>
      <c r="B2360" s="1" t="s">
        <v>826</v>
      </c>
      <c r="C2360" s="1" t="str">
        <f>IF(F2360="Kup","6/13/2017",IF(F2360="Sag","6/14/2017",""))</f>
        <v/>
      </c>
      <c r="D2360" s="27" t="e">
        <f>A2360-B2360</f>
        <v>#VALUE!</v>
      </c>
      <c r="E2360" s="27" t="e">
        <f>A2360-C2360</f>
        <v>#VALUE!</v>
      </c>
      <c r="F2360" t="s">
        <v>193</v>
      </c>
      <c r="G2360">
        <v>25</v>
      </c>
      <c r="H2360" t="s">
        <v>42</v>
      </c>
      <c r="I2360" s="12" t="s">
        <v>197</v>
      </c>
      <c r="J2360" s="12" t="s">
        <v>197</v>
      </c>
      <c r="M2360">
        <v>5</v>
      </c>
      <c r="N2360">
        <v>59</v>
      </c>
      <c r="O2360" s="23">
        <v>27.306999999999999</v>
      </c>
      <c r="R2360" t="str">
        <f>IF(Q2360&gt;0,(P2360*(Q2360^2))*(3.14159/6),"")</f>
        <v/>
      </c>
      <c r="S2360" t="s">
        <v>24</v>
      </c>
      <c r="T2360" t="s">
        <v>65</v>
      </c>
      <c r="U2360" t="s">
        <v>26</v>
      </c>
      <c r="V2360" t="s">
        <v>219</v>
      </c>
      <c r="W2360" t="s">
        <v>220</v>
      </c>
      <c r="AA2360" s="12" t="s">
        <v>835</v>
      </c>
      <c r="AB2360" t="str">
        <f>IF(Q2360&gt;0,"yes","no")</f>
        <v>no</v>
      </c>
      <c r="AC2360" t="str">
        <f>IF(O2360&gt;0,"yes","no")</f>
        <v>yes</v>
      </c>
      <c r="AD2360" t="str">
        <f>IF(AH2360="hatch","yes","no")</f>
        <v>no</v>
      </c>
      <c r="AE2360" t="str">
        <f>IF(AH2360="swimup","yes","no")</f>
        <v>no</v>
      </c>
      <c r="AF2360" t="str">
        <f>IF(AH2360="respiration","yes","no")</f>
        <v>no</v>
      </c>
      <c r="AH2360" t="s">
        <v>29</v>
      </c>
      <c r="AI2360">
        <f>IF(O2360&gt;0,(IF(S2360="live",O2360*0.84,IF(S2360="dried.ethanol",O2360*0.8449+2.8227,O2360))),"")</f>
        <v>22.937879999999996</v>
      </c>
      <c r="AL2360" t="str">
        <f>IF(OR(AND(Q2360=Q2361,P2360&gt;0),AND(O2360&gt;0,O2360=O2361)),"duplicate","")</f>
        <v/>
      </c>
      <c r="AM2360" t="s">
        <v>827</v>
      </c>
      <c r="AN2360" t="s">
        <v>827</v>
      </c>
      <c r="AO2360" t="s">
        <v>826</v>
      </c>
      <c r="AP2360" t="s">
        <v>826</v>
      </c>
      <c r="AQ2360" t="s">
        <v>24</v>
      </c>
    </row>
    <row r="2361" spans="1:43" x14ac:dyDescent="0.2">
      <c r="A2361" s="28">
        <v>42924</v>
      </c>
      <c r="B2361" s="1" t="s">
        <v>826</v>
      </c>
      <c r="C2361" s="1" t="str">
        <f>IF(F2361="Kup","6/13/2017",IF(F2361="Sag","6/14/2017",""))</f>
        <v/>
      </c>
      <c r="D2361" s="27" t="e">
        <f>A2361-B2361</f>
        <v>#VALUE!</v>
      </c>
      <c r="E2361" s="27" t="e">
        <f>A2361-C2361</f>
        <v>#VALUE!</v>
      </c>
      <c r="F2361" t="s">
        <v>193</v>
      </c>
      <c r="G2361">
        <v>25</v>
      </c>
      <c r="H2361" t="s">
        <v>42</v>
      </c>
      <c r="I2361" s="12" t="s">
        <v>199</v>
      </c>
      <c r="J2361" s="12" t="s">
        <v>199</v>
      </c>
      <c r="M2361">
        <v>1</v>
      </c>
      <c r="N2361">
        <v>65</v>
      </c>
      <c r="O2361" s="23">
        <v>27.632999999999999</v>
      </c>
      <c r="R2361" t="str">
        <f>IF(Q2361&gt;0,(P2361*(Q2361^2))*(3.14159/6),"")</f>
        <v/>
      </c>
      <c r="S2361" t="s">
        <v>24</v>
      </c>
      <c r="T2361" t="s">
        <v>65</v>
      </c>
      <c r="U2361" t="s">
        <v>26</v>
      </c>
      <c r="V2361" t="s">
        <v>221</v>
      </c>
      <c r="W2361" t="s">
        <v>222</v>
      </c>
      <c r="AA2361" s="12" t="s">
        <v>835</v>
      </c>
      <c r="AB2361" t="str">
        <f>IF(Q2361&gt;0,"yes","no")</f>
        <v>no</v>
      </c>
      <c r="AC2361" t="str">
        <f>IF(O2361&gt;0,"yes","no")</f>
        <v>yes</v>
      </c>
      <c r="AD2361" t="str">
        <f>IF(AH2361="hatch","yes","no")</f>
        <v>no</v>
      </c>
      <c r="AE2361" t="str">
        <f>IF(AH2361="swimup","yes","no")</f>
        <v>no</v>
      </c>
      <c r="AF2361" t="str">
        <f>IF(AH2361="respiration","yes","no")</f>
        <v>no</v>
      </c>
      <c r="AH2361" t="s">
        <v>29</v>
      </c>
      <c r="AI2361">
        <f>IF(O2361&gt;0,(IF(S2361="live",O2361*0.84,IF(S2361="dried.ethanol",O2361*0.8449+2.8227,O2361))),"")</f>
        <v>23.21172</v>
      </c>
      <c r="AJ2361" t="s">
        <v>223</v>
      </c>
      <c r="AL2361" t="str">
        <f>IF(OR(AND(Q2361=Q2362,P2361&gt;0),AND(O2361&gt;0,O2361=O2362)),"duplicate","")</f>
        <v/>
      </c>
      <c r="AM2361" t="s">
        <v>827</v>
      </c>
      <c r="AN2361" t="s">
        <v>827</v>
      </c>
      <c r="AO2361" t="s">
        <v>826</v>
      </c>
      <c r="AP2361" t="s">
        <v>826</v>
      </c>
      <c r="AQ2361" t="s">
        <v>24</v>
      </c>
    </row>
    <row r="2362" spans="1:43" x14ac:dyDescent="0.2">
      <c r="A2362" s="28">
        <v>42924</v>
      </c>
      <c r="B2362" s="1" t="s">
        <v>826</v>
      </c>
      <c r="C2362" s="1" t="str">
        <f>IF(F2362="Kup","6/13/2017",IF(F2362="Sag","6/14/2017",""))</f>
        <v/>
      </c>
      <c r="D2362" s="27" t="e">
        <f>A2362-B2362</f>
        <v>#VALUE!</v>
      </c>
      <c r="E2362" s="27" t="e">
        <f>A2362-C2362</f>
        <v>#VALUE!</v>
      </c>
      <c r="F2362" t="s">
        <v>193</v>
      </c>
      <c r="G2362">
        <v>25</v>
      </c>
      <c r="H2362" t="s">
        <v>42</v>
      </c>
      <c r="I2362" s="12" t="s">
        <v>199</v>
      </c>
      <c r="J2362" s="12" t="s">
        <v>199</v>
      </c>
      <c r="M2362">
        <v>2</v>
      </c>
      <c r="N2362">
        <v>66</v>
      </c>
      <c r="O2362" s="23">
        <v>24.178999999999998</v>
      </c>
      <c r="R2362" t="str">
        <f>IF(Q2362&gt;0,(P2362*(Q2362^2))*(3.14159/6),"")</f>
        <v/>
      </c>
      <c r="S2362" t="s">
        <v>24</v>
      </c>
      <c r="T2362" t="s">
        <v>65</v>
      </c>
      <c r="U2362" t="s">
        <v>26</v>
      </c>
      <c r="V2362" t="s">
        <v>221</v>
      </c>
      <c r="W2362" t="s">
        <v>222</v>
      </c>
      <c r="AA2362" s="12" t="s">
        <v>835</v>
      </c>
      <c r="AB2362" t="str">
        <f>IF(Q2362&gt;0,"yes","no")</f>
        <v>no</v>
      </c>
      <c r="AC2362" t="str">
        <f>IF(O2362&gt;0,"yes","no")</f>
        <v>yes</v>
      </c>
      <c r="AD2362" t="str">
        <f>IF(AH2362="hatch","yes","no")</f>
        <v>no</v>
      </c>
      <c r="AE2362" t="str">
        <f>IF(AH2362="swimup","yes","no")</f>
        <v>no</v>
      </c>
      <c r="AF2362" t="str">
        <f>IF(AH2362="respiration","yes","no")</f>
        <v>no</v>
      </c>
      <c r="AH2362" t="s">
        <v>29</v>
      </c>
      <c r="AI2362">
        <f>IF(O2362&gt;0,(IF(S2362="live",O2362*0.84,IF(S2362="dried.ethanol",O2362*0.8449+2.8227,O2362))),"")</f>
        <v>20.310359999999999</v>
      </c>
      <c r="AJ2362" t="s">
        <v>223</v>
      </c>
      <c r="AL2362" t="str">
        <f>IF(OR(AND(Q2362=Q2363,P2362&gt;0),AND(O2362&gt;0,O2362=O2363)),"duplicate","")</f>
        <v/>
      </c>
      <c r="AM2362" t="s">
        <v>827</v>
      </c>
      <c r="AN2362" t="s">
        <v>827</v>
      </c>
      <c r="AO2362" t="s">
        <v>826</v>
      </c>
      <c r="AP2362" t="s">
        <v>826</v>
      </c>
      <c r="AQ2362" t="s">
        <v>24</v>
      </c>
    </row>
    <row r="2363" spans="1:43" x14ac:dyDescent="0.2">
      <c r="A2363" s="28">
        <v>42924</v>
      </c>
      <c r="B2363" s="1" t="s">
        <v>826</v>
      </c>
      <c r="C2363" s="1" t="str">
        <f>IF(F2363="Kup","6/13/2017",IF(F2363="Sag","6/14/2017",""))</f>
        <v/>
      </c>
      <c r="D2363" s="27" t="e">
        <f>A2363-B2363</f>
        <v>#VALUE!</v>
      </c>
      <c r="E2363" s="27" t="e">
        <f>A2363-C2363</f>
        <v>#VALUE!</v>
      </c>
      <c r="F2363" t="s">
        <v>193</v>
      </c>
      <c r="G2363">
        <v>25</v>
      </c>
      <c r="H2363" t="s">
        <v>42</v>
      </c>
      <c r="I2363" s="12" t="s">
        <v>199</v>
      </c>
      <c r="J2363" s="12" t="s">
        <v>199</v>
      </c>
      <c r="M2363">
        <v>3</v>
      </c>
      <c r="N2363">
        <v>67</v>
      </c>
      <c r="O2363" s="23">
        <v>25.257000000000001</v>
      </c>
      <c r="R2363" t="str">
        <f>IF(Q2363&gt;0,(P2363*(Q2363^2))*(3.14159/6),"")</f>
        <v/>
      </c>
      <c r="S2363" t="s">
        <v>24</v>
      </c>
      <c r="T2363" t="s">
        <v>65</v>
      </c>
      <c r="U2363" t="s">
        <v>26</v>
      </c>
      <c r="V2363" t="s">
        <v>221</v>
      </c>
      <c r="W2363" t="s">
        <v>222</v>
      </c>
      <c r="AA2363" s="12" t="s">
        <v>835</v>
      </c>
      <c r="AB2363" t="str">
        <f>IF(Q2363&gt;0,"yes","no")</f>
        <v>no</v>
      </c>
      <c r="AC2363" t="str">
        <f>IF(O2363&gt;0,"yes","no")</f>
        <v>yes</v>
      </c>
      <c r="AD2363" t="str">
        <f>IF(AH2363="hatch","yes","no")</f>
        <v>no</v>
      </c>
      <c r="AE2363" t="str">
        <f>IF(AH2363="swimup","yes","no")</f>
        <v>no</v>
      </c>
      <c r="AF2363" t="str">
        <f>IF(AH2363="respiration","yes","no")</f>
        <v>no</v>
      </c>
      <c r="AH2363" t="s">
        <v>29</v>
      </c>
      <c r="AI2363">
        <f>IF(O2363&gt;0,(IF(S2363="live",O2363*0.84,IF(S2363="dried.ethanol",O2363*0.8449+2.8227,O2363))),"")</f>
        <v>21.215880000000002</v>
      </c>
      <c r="AJ2363" t="s">
        <v>223</v>
      </c>
      <c r="AL2363" t="str">
        <f>IF(OR(AND(Q2363=Q2364,P2363&gt;0),AND(O2363&gt;0,O2363=O2364)),"duplicate","")</f>
        <v/>
      </c>
      <c r="AM2363" t="s">
        <v>827</v>
      </c>
      <c r="AN2363" t="s">
        <v>827</v>
      </c>
      <c r="AO2363" t="s">
        <v>826</v>
      </c>
      <c r="AP2363" t="s">
        <v>826</v>
      </c>
      <c r="AQ2363" t="s">
        <v>24</v>
      </c>
    </row>
    <row r="2364" spans="1:43" x14ac:dyDescent="0.2">
      <c r="A2364" s="28">
        <v>42924</v>
      </c>
      <c r="B2364" s="1" t="s">
        <v>826</v>
      </c>
      <c r="C2364" s="1" t="str">
        <f>IF(F2364="Kup","6/13/2017",IF(F2364="Sag","6/14/2017",""))</f>
        <v/>
      </c>
      <c r="D2364" s="27" t="e">
        <f>A2364-B2364</f>
        <v>#VALUE!</v>
      </c>
      <c r="E2364" s="27" t="e">
        <f>A2364-C2364</f>
        <v>#VALUE!</v>
      </c>
      <c r="F2364" t="s">
        <v>193</v>
      </c>
      <c r="G2364">
        <v>25</v>
      </c>
      <c r="H2364" t="s">
        <v>42</v>
      </c>
      <c r="I2364" s="12" t="s">
        <v>199</v>
      </c>
      <c r="J2364" s="12" t="s">
        <v>199</v>
      </c>
      <c r="M2364">
        <v>4</v>
      </c>
      <c r="N2364">
        <v>68</v>
      </c>
      <c r="O2364" s="23">
        <v>23.449000000000002</v>
      </c>
      <c r="R2364" t="str">
        <f>IF(Q2364&gt;0,(P2364*(Q2364^2))*(3.14159/6),"")</f>
        <v/>
      </c>
      <c r="S2364" t="s">
        <v>24</v>
      </c>
      <c r="T2364" t="s">
        <v>65</v>
      </c>
      <c r="U2364" t="s">
        <v>26</v>
      </c>
      <c r="V2364" t="s">
        <v>221</v>
      </c>
      <c r="W2364" t="s">
        <v>222</v>
      </c>
      <c r="AA2364" s="12" t="s">
        <v>835</v>
      </c>
      <c r="AB2364" t="str">
        <f>IF(Q2364&gt;0,"yes","no")</f>
        <v>no</v>
      </c>
      <c r="AC2364" t="str">
        <f>IF(O2364&gt;0,"yes","no")</f>
        <v>yes</v>
      </c>
      <c r="AD2364" t="str">
        <f>IF(AH2364="hatch","yes","no")</f>
        <v>no</v>
      </c>
      <c r="AE2364" t="str">
        <f>IF(AH2364="swimup","yes","no")</f>
        <v>no</v>
      </c>
      <c r="AF2364" t="str">
        <f>IF(AH2364="respiration","yes","no")</f>
        <v>no</v>
      </c>
      <c r="AH2364" t="s">
        <v>29</v>
      </c>
      <c r="AI2364">
        <f>IF(O2364&gt;0,(IF(S2364="live",O2364*0.84,IF(S2364="dried.ethanol",O2364*0.8449+2.8227,O2364))),"")</f>
        <v>19.69716</v>
      </c>
      <c r="AJ2364" t="s">
        <v>223</v>
      </c>
      <c r="AL2364" t="str">
        <f>IF(OR(AND(Q2364=Q2365,P2364&gt;0),AND(O2364&gt;0,O2364=O2365)),"duplicate","")</f>
        <v/>
      </c>
      <c r="AM2364" t="s">
        <v>827</v>
      </c>
      <c r="AN2364" t="s">
        <v>827</v>
      </c>
      <c r="AO2364" t="s">
        <v>826</v>
      </c>
      <c r="AP2364" t="s">
        <v>826</v>
      </c>
      <c r="AQ2364" t="s">
        <v>24</v>
      </c>
    </row>
    <row r="2365" spans="1:43" x14ac:dyDescent="0.2">
      <c r="A2365" s="28">
        <v>42924</v>
      </c>
      <c r="B2365" s="1" t="s">
        <v>826</v>
      </c>
      <c r="C2365" s="1" t="str">
        <f>IF(F2365="Kup","6/13/2017",IF(F2365="Sag","6/14/2017",""))</f>
        <v/>
      </c>
      <c r="D2365" s="27" t="e">
        <f>A2365-B2365</f>
        <v>#VALUE!</v>
      </c>
      <c r="E2365" s="27" t="e">
        <f>A2365-C2365</f>
        <v>#VALUE!</v>
      </c>
      <c r="F2365" t="s">
        <v>193</v>
      </c>
      <c r="G2365">
        <v>25</v>
      </c>
      <c r="H2365" t="s">
        <v>42</v>
      </c>
      <c r="I2365" s="12" t="s">
        <v>199</v>
      </c>
      <c r="J2365" s="12" t="s">
        <v>199</v>
      </c>
      <c r="M2365">
        <v>5</v>
      </c>
      <c r="N2365">
        <v>69</v>
      </c>
      <c r="O2365" s="23">
        <v>26.981000000000002</v>
      </c>
      <c r="R2365" t="str">
        <f>IF(Q2365&gt;0,(P2365*(Q2365^2))*(3.14159/6),"")</f>
        <v/>
      </c>
      <c r="S2365" t="s">
        <v>24</v>
      </c>
      <c r="T2365" t="s">
        <v>65</v>
      </c>
      <c r="U2365" t="s">
        <v>26</v>
      </c>
      <c r="V2365" t="s">
        <v>221</v>
      </c>
      <c r="W2365" t="s">
        <v>222</v>
      </c>
      <c r="AA2365" s="12" t="s">
        <v>835</v>
      </c>
      <c r="AB2365" t="str">
        <f>IF(Q2365&gt;0,"yes","no")</f>
        <v>no</v>
      </c>
      <c r="AC2365" t="str">
        <f>IF(O2365&gt;0,"yes","no")</f>
        <v>yes</v>
      </c>
      <c r="AD2365" t="str">
        <f>IF(AH2365="hatch","yes","no")</f>
        <v>no</v>
      </c>
      <c r="AE2365" t="str">
        <f>IF(AH2365="swimup","yes","no")</f>
        <v>no</v>
      </c>
      <c r="AF2365" t="str">
        <f>IF(AH2365="respiration","yes","no")</f>
        <v>no</v>
      </c>
      <c r="AH2365" t="s">
        <v>29</v>
      </c>
      <c r="AI2365">
        <f>IF(O2365&gt;0,(IF(S2365="live",O2365*0.84,IF(S2365="dried.ethanol",O2365*0.8449+2.8227,O2365))),"")</f>
        <v>22.66404</v>
      </c>
      <c r="AJ2365" t="s">
        <v>223</v>
      </c>
      <c r="AL2365" t="str">
        <f>IF(OR(AND(Q2365=Q2366,P2365&gt;0),AND(O2365&gt;0,O2365=O2366)),"duplicate","")</f>
        <v/>
      </c>
      <c r="AM2365" t="s">
        <v>827</v>
      </c>
      <c r="AN2365" t="s">
        <v>827</v>
      </c>
      <c r="AO2365" t="s">
        <v>826</v>
      </c>
      <c r="AP2365" t="s">
        <v>826</v>
      </c>
      <c r="AQ2365" t="s">
        <v>24</v>
      </c>
    </row>
    <row r="2366" spans="1:43" x14ac:dyDescent="0.2">
      <c r="A2366" s="28">
        <v>42924</v>
      </c>
      <c r="B2366" s="1" t="s">
        <v>826</v>
      </c>
      <c r="C2366" s="1" t="str">
        <f>IF(F2366="Kup","6/13/2017",IF(F2366="Sag","6/14/2017",""))</f>
        <v/>
      </c>
      <c r="D2366" s="27" t="e">
        <f>A2366-B2366</f>
        <v>#VALUE!</v>
      </c>
      <c r="E2366" s="27" t="e">
        <f>A2366-C2366</f>
        <v>#VALUE!</v>
      </c>
      <c r="F2366" t="s">
        <v>193</v>
      </c>
      <c r="G2366">
        <v>25</v>
      </c>
      <c r="H2366" t="s">
        <v>42</v>
      </c>
      <c r="I2366" s="12" t="s">
        <v>202</v>
      </c>
      <c r="J2366" s="12" t="s">
        <v>202</v>
      </c>
      <c r="M2366">
        <v>1</v>
      </c>
      <c r="N2366">
        <v>97</v>
      </c>
      <c r="O2366" s="23">
        <v>28.224</v>
      </c>
      <c r="R2366" t="str">
        <f>IF(Q2366&gt;0,(P2366*(Q2366^2))*(3.14159/6),"")</f>
        <v/>
      </c>
      <c r="S2366" t="s">
        <v>24</v>
      </c>
      <c r="T2366" t="s">
        <v>65</v>
      </c>
      <c r="U2366" t="s">
        <v>26</v>
      </c>
      <c r="V2366" t="s">
        <v>224</v>
      </c>
      <c r="W2366" t="s">
        <v>225</v>
      </c>
      <c r="AA2366" s="12" t="s">
        <v>835</v>
      </c>
      <c r="AB2366" t="str">
        <f>IF(Q2366&gt;0,"yes","no")</f>
        <v>no</v>
      </c>
      <c r="AC2366" t="str">
        <f>IF(O2366&gt;0,"yes","no")</f>
        <v>yes</v>
      </c>
      <c r="AD2366" t="str">
        <f>IF(AH2366="hatch","yes","no")</f>
        <v>no</v>
      </c>
      <c r="AE2366" t="str">
        <f>IF(AH2366="swimup","yes","no")</f>
        <v>no</v>
      </c>
      <c r="AF2366" t="str">
        <f>IF(AH2366="respiration","yes","no")</f>
        <v>no</v>
      </c>
      <c r="AH2366" t="s">
        <v>29</v>
      </c>
      <c r="AI2366">
        <f>IF(O2366&gt;0,(IF(S2366="live",O2366*0.84,IF(S2366="dried.ethanol",O2366*0.8449+2.8227,O2366))),"")</f>
        <v>23.708159999999999</v>
      </c>
      <c r="AL2366" t="str">
        <f>IF(OR(AND(Q2366=Q2367,P2366&gt;0),AND(O2366&gt;0,O2366=O2367)),"duplicate","")</f>
        <v/>
      </c>
      <c r="AM2366" t="s">
        <v>827</v>
      </c>
      <c r="AN2366" t="s">
        <v>827</v>
      </c>
      <c r="AO2366" t="s">
        <v>826</v>
      </c>
      <c r="AP2366" t="s">
        <v>826</v>
      </c>
      <c r="AQ2366" t="s">
        <v>24</v>
      </c>
    </row>
    <row r="2367" spans="1:43" x14ac:dyDescent="0.2">
      <c r="A2367" s="28">
        <v>42924</v>
      </c>
      <c r="B2367" s="1" t="s">
        <v>826</v>
      </c>
      <c r="C2367" s="1" t="str">
        <f>IF(F2367="Kup","6/13/2017",IF(F2367="Sag","6/14/2017",""))</f>
        <v/>
      </c>
      <c r="D2367" s="27" t="e">
        <f>A2367-B2367</f>
        <v>#VALUE!</v>
      </c>
      <c r="E2367" s="27" t="e">
        <f>A2367-C2367</f>
        <v>#VALUE!</v>
      </c>
      <c r="F2367" t="s">
        <v>193</v>
      </c>
      <c r="G2367">
        <v>25</v>
      </c>
      <c r="H2367" t="s">
        <v>42</v>
      </c>
      <c r="I2367" s="12" t="s">
        <v>202</v>
      </c>
      <c r="J2367" s="12" t="s">
        <v>202</v>
      </c>
      <c r="M2367">
        <v>2</v>
      </c>
      <c r="N2367">
        <v>98</v>
      </c>
      <c r="O2367" s="23">
        <v>27.161000000000001</v>
      </c>
      <c r="R2367" t="str">
        <f>IF(Q2367&gt;0,(P2367*(Q2367^2))*(3.14159/6),"")</f>
        <v/>
      </c>
      <c r="S2367" t="s">
        <v>24</v>
      </c>
      <c r="T2367" t="s">
        <v>65</v>
      </c>
      <c r="U2367" t="s">
        <v>26</v>
      </c>
      <c r="V2367" t="s">
        <v>224</v>
      </c>
      <c r="W2367" t="s">
        <v>225</v>
      </c>
      <c r="AA2367" s="12" t="s">
        <v>835</v>
      </c>
      <c r="AB2367" t="str">
        <f>IF(Q2367&gt;0,"yes","no")</f>
        <v>no</v>
      </c>
      <c r="AC2367" t="str">
        <f>IF(O2367&gt;0,"yes","no")</f>
        <v>yes</v>
      </c>
      <c r="AD2367" t="str">
        <f>IF(AH2367="hatch","yes","no")</f>
        <v>no</v>
      </c>
      <c r="AE2367" t="str">
        <f>IF(AH2367="swimup","yes","no")</f>
        <v>no</v>
      </c>
      <c r="AF2367" t="str">
        <f>IF(AH2367="respiration","yes","no")</f>
        <v>no</v>
      </c>
      <c r="AH2367" t="s">
        <v>29</v>
      </c>
      <c r="AI2367">
        <f>IF(O2367&gt;0,(IF(S2367="live",O2367*0.84,IF(S2367="dried.ethanol",O2367*0.8449+2.8227,O2367))),"")</f>
        <v>22.815239999999999</v>
      </c>
      <c r="AL2367" t="str">
        <f>IF(OR(AND(Q2367=Q2368,P2367&gt;0),AND(O2367&gt;0,O2367=O2368)),"duplicate","")</f>
        <v/>
      </c>
      <c r="AM2367" t="s">
        <v>827</v>
      </c>
      <c r="AN2367" t="s">
        <v>827</v>
      </c>
      <c r="AO2367" t="s">
        <v>826</v>
      </c>
      <c r="AP2367" t="s">
        <v>826</v>
      </c>
      <c r="AQ2367" t="s">
        <v>24</v>
      </c>
    </row>
    <row r="2368" spans="1:43" x14ac:dyDescent="0.2">
      <c r="A2368" s="28">
        <v>42924</v>
      </c>
      <c r="B2368" s="1" t="s">
        <v>826</v>
      </c>
      <c r="C2368" s="1" t="str">
        <f>IF(F2368="Kup","6/13/2017",IF(F2368="Sag","6/14/2017",""))</f>
        <v/>
      </c>
      <c r="D2368" s="27" t="e">
        <f>A2368-B2368</f>
        <v>#VALUE!</v>
      </c>
      <c r="E2368" s="27" t="e">
        <f>A2368-C2368</f>
        <v>#VALUE!</v>
      </c>
      <c r="F2368" t="s">
        <v>193</v>
      </c>
      <c r="G2368">
        <v>25</v>
      </c>
      <c r="H2368" t="s">
        <v>42</v>
      </c>
      <c r="I2368" s="12" t="s">
        <v>202</v>
      </c>
      <c r="J2368" s="12" t="s">
        <v>202</v>
      </c>
      <c r="M2368">
        <v>3</v>
      </c>
      <c r="N2368">
        <v>99</v>
      </c>
      <c r="O2368" s="23">
        <v>22.582999999999998</v>
      </c>
      <c r="R2368" t="str">
        <f>IF(Q2368&gt;0,(P2368*(Q2368^2))*(3.14159/6),"")</f>
        <v/>
      </c>
      <c r="S2368" t="s">
        <v>24</v>
      </c>
      <c r="T2368" t="s">
        <v>65</v>
      </c>
      <c r="U2368" t="s">
        <v>26</v>
      </c>
      <c r="V2368" t="s">
        <v>224</v>
      </c>
      <c r="W2368" t="s">
        <v>225</v>
      </c>
      <c r="AA2368" s="12" t="s">
        <v>835</v>
      </c>
      <c r="AB2368" t="str">
        <f>IF(Q2368&gt;0,"yes","no")</f>
        <v>no</v>
      </c>
      <c r="AC2368" t="str">
        <f>IF(O2368&gt;0,"yes","no")</f>
        <v>yes</v>
      </c>
      <c r="AD2368" t="str">
        <f>IF(AH2368="hatch","yes","no")</f>
        <v>no</v>
      </c>
      <c r="AE2368" t="str">
        <f>IF(AH2368="swimup","yes","no")</f>
        <v>no</v>
      </c>
      <c r="AF2368" t="str">
        <f>IF(AH2368="respiration","yes","no")</f>
        <v>no</v>
      </c>
      <c r="AH2368" t="s">
        <v>29</v>
      </c>
      <c r="AI2368">
        <f>IF(O2368&gt;0,(IF(S2368="live",O2368*0.84,IF(S2368="dried.ethanol",O2368*0.8449+2.8227,O2368))),"")</f>
        <v>18.969719999999999</v>
      </c>
      <c r="AL2368" t="str">
        <f>IF(OR(AND(Q2368=Q2369,P2368&gt;0),AND(O2368&gt;0,O2368=O2369)),"duplicate","")</f>
        <v/>
      </c>
      <c r="AM2368" t="s">
        <v>827</v>
      </c>
      <c r="AN2368" t="s">
        <v>827</v>
      </c>
      <c r="AO2368" t="s">
        <v>826</v>
      </c>
      <c r="AP2368" t="s">
        <v>826</v>
      </c>
      <c r="AQ2368" t="s">
        <v>24</v>
      </c>
    </row>
    <row r="2369" spans="1:43" x14ac:dyDescent="0.2">
      <c r="A2369" s="28">
        <v>42924</v>
      </c>
      <c r="B2369" s="1" t="s">
        <v>826</v>
      </c>
      <c r="C2369" s="1" t="str">
        <f>IF(F2369="Kup","6/13/2017",IF(F2369="Sag","6/14/2017",""))</f>
        <v/>
      </c>
      <c r="D2369" s="27" t="e">
        <f>A2369-B2369</f>
        <v>#VALUE!</v>
      </c>
      <c r="E2369" s="27" t="e">
        <f>A2369-C2369</f>
        <v>#VALUE!</v>
      </c>
      <c r="F2369" t="s">
        <v>193</v>
      </c>
      <c r="G2369">
        <v>25</v>
      </c>
      <c r="H2369" t="s">
        <v>42</v>
      </c>
      <c r="I2369" s="12" t="s">
        <v>202</v>
      </c>
      <c r="J2369" s="12" t="s">
        <v>202</v>
      </c>
      <c r="M2369">
        <v>4</v>
      </c>
      <c r="N2369">
        <v>100</v>
      </c>
      <c r="O2369" s="23">
        <v>28.544</v>
      </c>
      <c r="R2369" t="str">
        <f>IF(Q2369&gt;0,(P2369*(Q2369^2))*(3.14159/6),"")</f>
        <v/>
      </c>
      <c r="S2369" t="s">
        <v>24</v>
      </c>
      <c r="T2369" t="s">
        <v>65</v>
      </c>
      <c r="U2369" t="s">
        <v>26</v>
      </c>
      <c r="V2369" t="s">
        <v>224</v>
      </c>
      <c r="W2369" t="s">
        <v>225</v>
      </c>
      <c r="AA2369" s="12" t="s">
        <v>835</v>
      </c>
      <c r="AB2369" t="str">
        <f>IF(Q2369&gt;0,"yes","no")</f>
        <v>no</v>
      </c>
      <c r="AC2369" t="str">
        <f>IF(O2369&gt;0,"yes","no")</f>
        <v>yes</v>
      </c>
      <c r="AD2369" t="str">
        <f>IF(AH2369="hatch","yes","no")</f>
        <v>no</v>
      </c>
      <c r="AE2369" t="str">
        <f>IF(AH2369="swimup","yes","no")</f>
        <v>no</v>
      </c>
      <c r="AF2369" t="str">
        <f>IF(AH2369="respiration","yes","no")</f>
        <v>no</v>
      </c>
      <c r="AH2369" t="s">
        <v>29</v>
      </c>
      <c r="AI2369">
        <f>IF(O2369&gt;0,(IF(S2369="live",O2369*0.84,IF(S2369="dried.ethanol",O2369*0.8449+2.8227,O2369))),"")</f>
        <v>23.976959999999998</v>
      </c>
      <c r="AL2369" t="str">
        <f>IF(OR(AND(Q2369=Q2370,P2369&gt;0),AND(O2369&gt;0,O2369=O2370)),"duplicate","")</f>
        <v/>
      </c>
      <c r="AM2369" t="s">
        <v>827</v>
      </c>
      <c r="AN2369" t="s">
        <v>827</v>
      </c>
      <c r="AO2369" t="s">
        <v>826</v>
      </c>
      <c r="AP2369" t="s">
        <v>826</v>
      </c>
      <c r="AQ2369" t="s">
        <v>24</v>
      </c>
    </row>
    <row r="2370" spans="1:43" x14ac:dyDescent="0.2">
      <c r="A2370" s="28">
        <v>42924</v>
      </c>
      <c r="B2370" s="1" t="s">
        <v>826</v>
      </c>
      <c r="C2370" s="1" t="str">
        <f>IF(F2370="Kup","6/13/2017",IF(F2370="Sag","6/14/2017",""))</f>
        <v/>
      </c>
      <c r="D2370" s="27" t="e">
        <f>A2370-B2370</f>
        <v>#VALUE!</v>
      </c>
      <c r="E2370" s="27" t="e">
        <f>A2370-C2370</f>
        <v>#VALUE!</v>
      </c>
      <c r="F2370" t="s">
        <v>193</v>
      </c>
      <c r="G2370">
        <v>25</v>
      </c>
      <c r="H2370" t="s">
        <v>42</v>
      </c>
      <c r="I2370" s="12" t="s">
        <v>202</v>
      </c>
      <c r="J2370" s="12" t="s">
        <v>202</v>
      </c>
      <c r="M2370">
        <v>5</v>
      </c>
      <c r="N2370">
        <v>101</v>
      </c>
      <c r="O2370" s="23">
        <v>27.106999999999999</v>
      </c>
      <c r="R2370" t="str">
        <f>IF(Q2370&gt;0,(P2370*(Q2370^2))*(3.14159/6),"")</f>
        <v/>
      </c>
      <c r="S2370" t="s">
        <v>24</v>
      </c>
      <c r="T2370" t="s">
        <v>65</v>
      </c>
      <c r="U2370" t="s">
        <v>26</v>
      </c>
      <c r="V2370" t="s">
        <v>224</v>
      </c>
      <c r="W2370" t="s">
        <v>225</v>
      </c>
      <c r="AA2370" s="12" t="s">
        <v>835</v>
      </c>
      <c r="AB2370" t="str">
        <f>IF(Q2370&gt;0,"yes","no")</f>
        <v>no</v>
      </c>
      <c r="AC2370" t="str">
        <f>IF(O2370&gt;0,"yes","no")</f>
        <v>yes</v>
      </c>
      <c r="AD2370" t="str">
        <f>IF(AH2370="hatch","yes","no")</f>
        <v>no</v>
      </c>
      <c r="AE2370" t="str">
        <f>IF(AH2370="swimup","yes","no")</f>
        <v>no</v>
      </c>
      <c r="AF2370" t="str">
        <f>IF(AH2370="respiration","yes","no")</f>
        <v>no</v>
      </c>
      <c r="AH2370" t="s">
        <v>29</v>
      </c>
      <c r="AI2370">
        <f>IF(O2370&gt;0,(IF(S2370="live",O2370*0.84,IF(S2370="dried.ethanol",O2370*0.8449+2.8227,O2370))),"")</f>
        <v>22.769879999999997</v>
      </c>
      <c r="AL2370" t="str">
        <f>IF(OR(AND(Q2370=Q2371,P2370&gt;0),AND(O2370&gt;0,O2370=O2371)),"duplicate","")</f>
        <v/>
      </c>
      <c r="AM2370" t="s">
        <v>827</v>
      </c>
      <c r="AN2370" t="s">
        <v>827</v>
      </c>
      <c r="AO2370" t="s">
        <v>826</v>
      </c>
      <c r="AP2370" t="s">
        <v>826</v>
      </c>
      <c r="AQ2370" t="s">
        <v>24</v>
      </c>
    </row>
    <row r="2371" spans="1:43" x14ac:dyDescent="0.2">
      <c r="A2371" s="28">
        <v>42924</v>
      </c>
      <c r="B2371" s="1" t="s">
        <v>826</v>
      </c>
      <c r="C2371" s="1" t="str">
        <f>IF(F2371="Kup","6/13/2017",IF(F2371="Sag","6/14/2017",""))</f>
        <v/>
      </c>
      <c r="D2371" s="27" t="e">
        <f>A2371-B2371</f>
        <v>#VALUE!</v>
      </c>
      <c r="E2371" s="27" t="e">
        <f>A2371-C2371</f>
        <v>#VALUE!</v>
      </c>
      <c r="F2371" t="s">
        <v>193</v>
      </c>
      <c r="G2371">
        <v>25</v>
      </c>
      <c r="H2371" t="s">
        <v>42</v>
      </c>
      <c r="I2371" s="12" t="s">
        <v>204</v>
      </c>
      <c r="J2371" s="12" t="s">
        <v>204</v>
      </c>
      <c r="M2371">
        <v>1</v>
      </c>
      <c r="N2371">
        <v>102</v>
      </c>
      <c r="O2371" s="23">
        <v>25.373999999999999</v>
      </c>
      <c r="R2371" t="str">
        <f>IF(Q2371&gt;0,(P2371*(Q2371^2))*(3.14159/6),"")</f>
        <v/>
      </c>
      <c r="S2371" t="s">
        <v>24</v>
      </c>
      <c r="T2371" t="s">
        <v>65</v>
      </c>
      <c r="U2371" t="s">
        <v>26</v>
      </c>
      <c r="V2371" t="s">
        <v>226</v>
      </c>
      <c r="W2371" t="s">
        <v>227</v>
      </c>
      <c r="AA2371" s="12" t="s">
        <v>835</v>
      </c>
      <c r="AB2371" t="str">
        <f>IF(Q2371&gt;0,"yes","no")</f>
        <v>no</v>
      </c>
      <c r="AC2371" t="str">
        <f>IF(O2371&gt;0,"yes","no")</f>
        <v>yes</v>
      </c>
      <c r="AD2371" t="str">
        <f>IF(AH2371="hatch","yes","no")</f>
        <v>no</v>
      </c>
      <c r="AE2371" t="str">
        <f>IF(AH2371="swimup","yes","no")</f>
        <v>no</v>
      </c>
      <c r="AF2371" t="str">
        <f>IF(AH2371="respiration","yes","no")</f>
        <v>no</v>
      </c>
      <c r="AH2371" t="s">
        <v>29</v>
      </c>
      <c r="AI2371">
        <f>IF(O2371&gt;0,(IF(S2371="live",O2371*0.84,IF(S2371="dried.ethanol",O2371*0.8449+2.8227,O2371))),"")</f>
        <v>21.314159999999998</v>
      </c>
      <c r="AL2371" t="str">
        <f>IF(OR(AND(Q2371=Q2372,P2371&gt;0),AND(O2371&gt;0,O2371=O2372)),"duplicate","")</f>
        <v/>
      </c>
      <c r="AM2371" t="s">
        <v>827</v>
      </c>
      <c r="AN2371" t="s">
        <v>827</v>
      </c>
      <c r="AO2371" t="s">
        <v>826</v>
      </c>
      <c r="AP2371" t="s">
        <v>826</v>
      </c>
      <c r="AQ2371" t="s">
        <v>24</v>
      </c>
    </row>
    <row r="2372" spans="1:43" x14ac:dyDescent="0.2">
      <c r="A2372" s="28">
        <v>42924</v>
      </c>
      <c r="B2372" s="1" t="s">
        <v>826</v>
      </c>
      <c r="C2372" s="1" t="str">
        <f>IF(F2372="Kup","6/13/2017",IF(F2372="Sag","6/14/2017",""))</f>
        <v/>
      </c>
      <c r="D2372" s="27" t="e">
        <f>A2372-B2372</f>
        <v>#VALUE!</v>
      </c>
      <c r="E2372" s="27" t="e">
        <f>A2372-C2372</f>
        <v>#VALUE!</v>
      </c>
      <c r="F2372" t="s">
        <v>193</v>
      </c>
      <c r="G2372">
        <v>25</v>
      </c>
      <c r="H2372" t="s">
        <v>42</v>
      </c>
      <c r="I2372" s="12" t="s">
        <v>204</v>
      </c>
      <c r="J2372" s="12" t="s">
        <v>204</v>
      </c>
      <c r="M2372">
        <v>2</v>
      </c>
      <c r="N2372">
        <v>103</v>
      </c>
      <c r="O2372" s="23">
        <v>29.655000000000001</v>
      </c>
      <c r="R2372" t="str">
        <f>IF(Q2372&gt;0,(P2372*(Q2372^2))*(3.14159/6),"")</f>
        <v/>
      </c>
      <c r="S2372" t="s">
        <v>24</v>
      </c>
      <c r="T2372" t="s">
        <v>65</v>
      </c>
      <c r="U2372" t="s">
        <v>26</v>
      </c>
      <c r="V2372" t="s">
        <v>226</v>
      </c>
      <c r="W2372" t="s">
        <v>227</v>
      </c>
      <c r="AA2372" s="12" t="s">
        <v>835</v>
      </c>
      <c r="AB2372" t="str">
        <f>IF(Q2372&gt;0,"yes","no")</f>
        <v>no</v>
      </c>
      <c r="AC2372" t="str">
        <f>IF(O2372&gt;0,"yes","no")</f>
        <v>yes</v>
      </c>
      <c r="AD2372" t="str">
        <f>IF(AH2372="hatch","yes","no")</f>
        <v>no</v>
      </c>
      <c r="AE2372" t="str">
        <f>IF(AH2372="swimup","yes","no")</f>
        <v>no</v>
      </c>
      <c r="AF2372" t="str">
        <f>IF(AH2372="respiration","yes","no")</f>
        <v>no</v>
      </c>
      <c r="AH2372" t="s">
        <v>29</v>
      </c>
      <c r="AI2372">
        <f>IF(O2372&gt;0,(IF(S2372="live",O2372*0.84,IF(S2372="dried.ethanol",O2372*0.8449+2.8227,O2372))),"")</f>
        <v>24.9102</v>
      </c>
      <c r="AL2372" t="str">
        <f>IF(OR(AND(Q2372=Q2373,P2372&gt;0),AND(O2372&gt;0,O2372=O2373)),"duplicate","")</f>
        <v/>
      </c>
      <c r="AM2372" t="s">
        <v>827</v>
      </c>
      <c r="AN2372" t="s">
        <v>827</v>
      </c>
      <c r="AO2372" t="s">
        <v>826</v>
      </c>
      <c r="AP2372" t="s">
        <v>826</v>
      </c>
      <c r="AQ2372" t="s">
        <v>24</v>
      </c>
    </row>
    <row r="2373" spans="1:43" x14ac:dyDescent="0.2">
      <c r="A2373" s="28">
        <v>42924</v>
      </c>
      <c r="B2373" s="1" t="s">
        <v>826</v>
      </c>
      <c r="C2373" s="1" t="str">
        <f>IF(F2373="Kup","6/13/2017",IF(F2373="Sag","6/14/2017",""))</f>
        <v/>
      </c>
      <c r="D2373" s="27" t="e">
        <f>A2373-B2373</f>
        <v>#VALUE!</v>
      </c>
      <c r="E2373" s="27" t="e">
        <f>A2373-C2373</f>
        <v>#VALUE!</v>
      </c>
      <c r="F2373" t="s">
        <v>193</v>
      </c>
      <c r="G2373">
        <v>25</v>
      </c>
      <c r="H2373" t="s">
        <v>42</v>
      </c>
      <c r="I2373" s="12" t="s">
        <v>204</v>
      </c>
      <c r="J2373" s="12" t="s">
        <v>204</v>
      </c>
      <c r="M2373">
        <v>3</v>
      </c>
      <c r="N2373">
        <v>104</v>
      </c>
      <c r="O2373" s="23">
        <v>28.802</v>
      </c>
      <c r="R2373" t="str">
        <f>IF(Q2373&gt;0,(P2373*(Q2373^2))*(3.14159/6),"")</f>
        <v/>
      </c>
      <c r="S2373" t="s">
        <v>24</v>
      </c>
      <c r="T2373" t="s">
        <v>65</v>
      </c>
      <c r="U2373" t="s">
        <v>26</v>
      </c>
      <c r="V2373" t="s">
        <v>226</v>
      </c>
      <c r="W2373" t="s">
        <v>227</v>
      </c>
      <c r="AA2373" s="12" t="s">
        <v>835</v>
      </c>
      <c r="AB2373" t="str">
        <f>IF(Q2373&gt;0,"yes","no")</f>
        <v>no</v>
      </c>
      <c r="AC2373" t="str">
        <f>IF(O2373&gt;0,"yes","no")</f>
        <v>yes</v>
      </c>
      <c r="AD2373" t="str">
        <f>IF(AH2373="hatch","yes","no")</f>
        <v>no</v>
      </c>
      <c r="AE2373" t="str">
        <f>IF(AH2373="swimup","yes","no")</f>
        <v>no</v>
      </c>
      <c r="AF2373" t="str">
        <f>IF(AH2373="respiration","yes","no")</f>
        <v>no</v>
      </c>
      <c r="AH2373" t="s">
        <v>29</v>
      </c>
      <c r="AI2373">
        <f>IF(O2373&gt;0,(IF(S2373="live",O2373*0.84,IF(S2373="dried.ethanol",O2373*0.8449+2.8227,O2373))),"")</f>
        <v>24.193680000000001</v>
      </c>
      <c r="AL2373" t="str">
        <f>IF(OR(AND(Q2373=Q2374,P2373&gt;0),AND(O2373&gt;0,O2373=O2374)),"duplicate","")</f>
        <v/>
      </c>
      <c r="AM2373" t="s">
        <v>827</v>
      </c>
      <c r="AN2373" t="s">
        <v>827</v>
      </c>
      <c r="AO2373" t="s">
        <v>826</v>
      </c>
      <c r="AP2373" t="s">
        <v>826</v>
      </c>
      <c r="AQ2373" t="s">
        <v>24</v>
      </c>
    </row>
    <row r="2374" spans="1:43" x14ac:dyDescent="0.2">
      <c r="A2374" s="28">
        <v>42924</v>
      </c>
      <c r="B2374" s="1" t="s">
        <v>826</v>
      </c>
      <c r="C2374" s="1" t="str">
        <f>IF(F2374="Kup","6/13/2017",IF(F2374="Sag","6/14/2017",""))</f>
        <v/>
      </c>
      <c r="D2374" s="27" t="e">
        <f>A2374-B2374</f>
        <v>#VALUE!</v>
      </c>
      <c r="E2374" s="27" t="e">
        <f>A2374-C2374</f>
        <v>#VALUE!</v>
      </c>
      <c r="F2374" t="s">
        <v>193</v>
      </c>
      <c r="G2374">
        <v>25</v>
      </c>
      <c r="H2374" t="s">
        <v>42</v>
      </c>
      <c r="I2374" s="12" t="s">
        <v>204</v>
      </c>
      <c r="J2374" s="12" t="s">
        <v>204</v>
      </c>
      <c r="M2374">
        <v>4</v>
      </c>
      <c r="N2374">
        <v>105</v>
      </c>
      <c r="O2374" s="23">
        <v>28.222999999999999</v>
      </c>
      <c r="R2374" t="str">
        <f>IF(Q2374&gt;0,(P2374*(Q2374^2))*(3.14159/6),"")</f>
        <v/>
      </c>
      <c r="S2374" t="s">
        <v>24</v>
      </c>
      <c r="T2374" t="s">
        <v>65</v>
      </c>
      <c r="U2374" t="s">
        <v>26</v>
      </c>
      <c r="V2374" t="s">
        <v>226</v>
      </c>
      <c r="W2374" t="s">
        <v>227</v>
      </c>
      <c r="AA2374" s="12" t="s">
        <v>835</v>
      </c>
      <c r="AB2374" t="str">
        <f>IF(Q2374&gt;0,"yes","no")</f>
        <v>no</v>
      </c>
      <c r="AC2374" t="str">
        <f>IF(O2374&gt;0,"yes","no")</f>
        <v>yes</v>
      </c>
      <c r="AD2374" t="str">
        <f>IF(AH2374="hatch","yes","no")</f>
        <v>no</v>
      </c>
      <c r="AE2374" t="str">
        <f>IF(AH2374="swimup","yes","no")</f>
        <v>no</v>
      </c>
      <c r="AF2374" t="str">
        <f>IF(AH2374="respiration","yes","no")</f>
        <v>no</v>
      </c>
      <c r="AH2374" t="s">
        <v>29</v>
      </c>
      <c r="AI2374">
        <f>IF(O2374&gt;0,(IF(S2374="live",O2374*0.84,IF(S2374="dried.ethanol",O2374*0.8449+2.8227,O2374))),"")</f>
        <v>23.707319999999999</v>
      </c>
      <c r="AL2374" t="str">
        <f>IF(OR(AND(Q2374=Q2375,P2374&gt;0),AND(O2374&gt;0,O2374=O2375)),"duplicate","")</f>
        <v/>
      </c>
      <c r="AM2374" t="s">
        <v>827</v>
      </c>
      <c r="AN2374" t="s">
        <v>827</v>
      </c>
      <c r="AO2374" t="s">
        <v>826</v>
      </c>
      <c r="AP2374" t="s">
        <v>826</v>
      </c>
      <c r="AQ2374" t="s">
        <v>24</v>
      </c>
    </row>
    <row r="2375" spans="1:43" x14ac:dyDescent="0.2">
      <c r="A2375" s="28">
        <v>42925</v>
      </c>
      <c r="B2375" s="1">
        <v>42901</v>
      </c>
      <c r="C2375" s="1" t="str">
        <f>IF(F2375="Kup","6/13/2017",IF(F2375="Sag","6/14/2017",""))</f>
        <v>6/14/2017</v>
      </c>
      <c r="D2375" s="27">
        <f>A2375-B2375</f>
        <v>24</v>
      </c>
      <c r="E2375" s="27">
        <f>A2375-C2375</f>
        <v>25</v>
      </c>
      <c r="F2375" t="s">
        <v>919</v>
      </c>
      <c r="G2375">
        <v>25</v>
      </c>
      <c r="H2375" t="s">
        <v>22</v>
      </c>
      <c r="I2375" s="12" t="s">
        <v>53</v>
      </c>
      <c r="J2375" s="12" t="s">
        <v>989</v>
      </c>
      <c r="K2375" s="2" t="s">
        <v>967</v>
      </c>
      <c r="L2375" s="2" t="s">
        <v>968</v>
      </c>
      <c r="M2375">
        <v>1</v>
      </c>
      <c r="N2375">
        <v>1</v>
      </c>
      <c r="O2375" s="23">
        <v>11.364000000000001</v>
      </c>
      <c r="R2375" t="str">
        <f>IF(Q2375&gt;0,(P2375*(Q2375^2))*(3.14159/6),"")</f>
        <v/>
      </c>
      <c r="S2375" t="s">
        <v>32</v>
      </c>
      <c r="T2375" t="s">
        <v>25</v>
      </c>
      <c r="U2375" t="s">
        <v>26</v>
      </c>
      <c r="V2375" t="s">
        <v>594</v>
      </c>
      <c r="X2375" t="s">
        <v>34</v>
      </c>
      <c r="AA2375" s="12" t="s">
        <v>835</v>
      </c>
      <c r="AB2375" t="str">
        <f>IF(Q2375&gt;0,"yes","no")</f>
        <v>no</v>
      </c>
      <c r="AC2375" t="str">
        <f>IF(O2375&gt;0,"yes","no")</f>
        <v>yes</v>
      </c>
      <c r="AD2375" t="str">
        <f>IF(AH2375="hatch","yes","no")</f>
        <v>no</v>
      </c>
      <c r="AE2375" t="str">
        <f>IF(AH2375="swimup","yes","no")</f>
        <v>no</v>
      </c>
      <c r="AF2375" t="str">
        <f>IF(AH2375="respiration","yes","no")</f>
        <v>no</v>
      </c>
      <c r="AH2375" t="s">
        <v>29</v>
      </c>
      <c r="AI2375">
        <f>IF(O2375&gt;0,(IF(S2375="live",O2375*0.84,IF(S2375="dried.ethanol",O2375*0.8449+2.8227,O2375))),"")</f>
        <v>11.364000000000001</v>
      </c>
      <c r="AJ2375" t="s">
        <v>593</v>
      </c>
      <c r="AL2375" t="str">
        <f>IF(OR(AND(Q2375=Q2376,P2375&gt;0),AND(O2375&gt;0,O2375=O2376)),"duplicate","")</f>
        <v/>
      </c>
      <c r="AM2375" t="s">
        <v>827</v>
      </c>
      <c r="AN2375" t="s">
        <v>827</v>
      </c>
      <c r="AO2375" t="s">
        <v>826</v>
      </c>
      <c r="AP2375" t="s">
        <v>826</v>
      </c>
      <c r="AQ2375" t="s">
        <v>32</v>
      </c>
    </row>
    <row r="2376" spans="1:43" x14ac:dyDescent="0.2">
      <c r="A2376" s="28">
        <v>42925</v>
      </c>
      <c r="B2376" s="1">
        <v>42901</v>
      </c>
      <c r="C2376" s="1" t="str">
        <f>IF(F2376="Kup","6/13/2017",IF(F2376="Sag","6/14/2017",""))</f>
        <v>6/14/2017</v>
      </c>
      <c r="D2376" s="27">
        <f>A2376-B2376</f>
        <v>24</v>
      </c>
      <c r="E2376" s="27">
        <f>A2376-C2376</f>
        <v>25</v>
      </c>
      <c r="F2376" t="s">
        <v>919</v>
      </c>
      <c r="G2376">
        <v>25</v>
      </c>
      <c r="H2376" t="s">
        <v>22</v>
      </c>
      <c r="I2376" s="12" t="s">
        <v>53</v>
      </c>
      <c r="J2376" s="12" t="s">
        <v>989</v>
      </c>
      <c r="K2376" s="2" t="s">
        <v>967</v>
      </c>
      <c r="L2376" s="2" t="s">
        <v>968</v>
      </c>
      <c r="M2376">
        <v>2</v>
      </c>
      <c r="N2376">
        <v>2</v>
      </c>
      <c r="O2376" s="23">
        <v>11.23</v>
      </c>
      <c r="R2376" t="str">
        <f>IF(Q2376&gt;0,(P2376*(Q2376^2))*(3.14159/6),"")</f>
        <v/>
      </c>
      <c r="S2376" t="s">
        <v>32</v>
      </c>
      <c r="T2376" t="s">
        <v>25</v>
      </c>
      <c r="U2376" t="s">
        <v>26</v>
      </c>
      <c r="V2376" t="s">
        <v>594</v>
      </c>
      <c r="X2376" t="s">
        <v>34</v>
      </c>
      <c r="AA2376" s="12" t="s">
        <v>835</v>
      </c>
      <c r="AB2376" t="str">
        <f>IF(Q2376&gt;0,"yes","no")</f>
        <v>no</v>
      </c>
      <c r="AC2376" t="str">
        <f>IF(O2376&gt;0,"yes","no")</f>
        <v>yes</v>
      </c>
      <c r="AD2376" t="str">
        <f>IF(AH2376="hatch","yes","no")</f>
        <v>no</v>
      </c>
      <c r="AE2376" t="str">
        <f>IF(AH2376="swimup","yes","no")</f>
        <v>no</v>
      </c>
      <c r="AF2376" t="str">
        <f>IF(AH2376="respiration","yes","no")</f>
        <v>no</v>
      </c>
      <c r="AH2376" t="s">
        <v>29</v>
      </c>
      <c r="AI2376">
        <f>IF(O2376&gt;0,(IF(S2376="live",O2376*0.84,IF(S2376="dried.ethanol",O2376*0.8449+2.8227,O2376))),"")</f>
        <v>11.23</v>
      </c>
      <c r="AJ2376" t="s">
        <v>593</v>
      </c>
      <c r="AL2376" t="str">
        <f>IF(OR(AND(Q2376=Q2377,P2376&gt;0),AND(O2376&gt;0,O2376=O2377)),"duplicate","")</f>
        <v/>
      </c>
      <c r="AM2376" t="s">
        <v>827</v>
      </c>
      <c r="AN2376" t="s">
        <v>827</v>
      </c>
      <c r="AO2376" t="s">
        <v>826</v>
      </c>
      <c r="AP2376" t="s">
        <v>826</v>
      </c>
      <c r="AQ2376" t="s">
        <v>32</v>
      </c>
    </row>
    <row r="2377" spans="1:43" x14ac:dyDescent="0.2">
      <c r="A2377" s="28">
        <v>42925</v>
      </c>
      <c r="B2377" s="1">
        <v>42901</v>
      </c>
      <c r="C2377" s="1" t="str">
        <f>IF(F2377="Kup","6/13/2017",IF(F2377="Sag","6/14/2017",""))</f>
        <v>6/14/2017</v>
      </c>
      <c r="D2377" s="27">
        <f>A2377-B2377</f>
        <v>24</v>
      </c>
      <c r="E2377" s="27">
        <f>A2377-C2377</f>
        <v>25</v>
      </c>
      <c r="F2377" t="s">
        <v>919</v>
      </c>
      <c r="G2377">
        <v>25</v>
      </c>
      <c r="H2377" t="s">
        <v>22</v>
      </c>
      <c r="I2377" s="12" t="s">
        <v>53</v>
      </c>
      <c r="J2377" s="12" t="s">
        <v>989</v>
      </c>
      <c r="K2377" s="2" t="s">
        <v>967</v>
      </c>
      <c r="L2377" s="2" t="s">
        <v>968</v>
      </c>
      <c r="M2377">
        <v>3</v>
      </c>
      <c r="N2377">
        <v>3</v>
      </c>
      <c r="O2377" s="23">
        <v>10.993</v>
      </c>
      <c r="R2377" t="str">
        <f>IF(Q2377&gt;0,(P2377*(Q2377^2))*(3.14159/6),"")</f>
        <v/>
      </c>
      <c r="S2377" t="s">
        <v>32</v>
      </c>
      <c r="T2377" t="s">
        <v>25</v>
      </c>
      <c r="U2377" t="s">
        <v>26</v>
      </c>
      <c r="V2377" t="s">
        <v>594</v>
      </c>
      <c r="X2377" t="s">
        <v>34</v>
      </c>
      <c r="AA2377" s="12" t="s">
        <v>835</v>
      </c>
      <c r="AB2377" t="str">
        <f>IF(Q2377&gt;0,"yes","no")</f>
        <v>no</v>
      </c>
      <c r="AC2377" t="str">
        <f>IF(O2377&gt;0,"yes","no")</f>
        <v>yes</v>
      </c>
      <c r="AD2377" t="str">
        <f>IF(AH2377="hatch","yes","no")</f>
        <v>no</v>
      </c>
      <c r="AE2377" t="str">
        <f>IF(AH2377="swimup","yes","no")</f>
        <v>no</v>
      </c>
      <c r="AF2377" t="str">
        <f>IF(AH2377="respiration","yes","no")</f>
        <v>no</v>
      </c>
      <c r="AH2377" t="s">
        <v>29</v>
      </c>
      <c r="AI2377">
        <f>IF(O2377&gt;0,(IF(S2377="live",O2377*0.84,IF(S2377="dried.ethanol",O2377*0.8449+2.8227,O2377))),"")</f>
        <v>10.993</v>
      </c>
      <c r="AJ2377" t="s">
        <v>593</v>
      </c>
      <c r="AL2377" t="str">
        <f>IF(OR(AND(Q2377=Q2378,P2377&gt;0),AND(O2377&gt;0,O2377=O2378)),"duplicate","")</f>
        <v/>
      </c>
      <c r="AM2377" t="s">
        <v>827</v>
      </c>
      <c r="AN2377" t="s">
        <v>827</v>
      </c>
      <c r="AO2377" t="s">
        <v>826</v>
      </c>
      <c r="AP2377" t="s">
        <v>826</v>
      </c>
      <c r="AQ2377" t="s">
        <v>32</v>
      </c>
    </row>
    <row r="2378" spans="1:43" x14ac:dyDescent="0.2">
      <c r="A2378" s="28">
        <v>42925</v>
      </c>
      <c r="B2378" s="1">
        <v>42901</v>
      </c>
      <c r="C2378" s="1" t="str">
        <f>IF(F2378="Kup","6/13/2017",IF(F2378="Sag","6/14/2017",""))</f>
        <v>6/14/2017</v>
      </c>
      <c r="D2378" s="27">
        <f>A2378-B2378</f>
        <v>24</v>
      </c>
      <c r="E2378" s="27">
        <f>A2378-C2378</f>
        <v>25</v>
      </c>
      <c r="F2378" t="s">
        <v>919</v>
      </c>
      <c r="G2378">
        <v>25</v>
      </c>
      <c r="H2378" t="s">
        <v>22</v>
      </c>
      <c r="I2378" s="12" t="s">
        <v>53</v>
      </c>
      <c r="J2378" s="12" t="s">
        <v>989</v>
      </c>
      <c r="K2378" s="2" t="s">
        <v>967</v>
      </c>
      <c r="L2378" s="2" t="s">
        <v>968</v>
      </c>
      <c r="M2378">
        <v>4</v>
      </c>
      <c r="N2378">
        <v>4</v>
      </c>
      <c r="O2378" s="23">
        <v>11.071999999999999</v>
      </c>
      <c r="R2378" t="str">
        <f>IF(Q2378&gt;0,(P2378*(Q2378^2))*(3.14159/6),"")</f>
        <v/>
      </c>
      <c r="S2378" t="s">
        <v>32</v>
      </c>
      <c r="T2378" t="s">
        <v>25</v>
      </c>
      <c r="U2378" t="s">
        <v>26</v>
      </c>
      <c r="V2378" t="s">
        <v>594</v>
      </c>
      <c r="X2378" t="s">
        <v>34</v>
      </c>
      <c r="AA2378" s="12" t="s">
        <v>835</v>
      </c>
      <c r="AB2378" t="str">
        <f>IF(Q2378&gt;0,"yes","no")</f>
        <v>no</v>
      </c>
      <c r="AC2378" t="str">
        <f>IF(O2378&gt;0,"yes","no")</f>
        <v>yes</v>
      </c>
      <c r="AD2378" t="str">
        <f>IF(AH2378="hatch","yes","no")</f>
        <v>no</v>
      </c>
      <c r="AE2378" t="str">
        <f>IF(AH2378="swimup","yes","no")</f>
        <v>no</v>
      </c>
      <c r="AF2378" t="str">
        <f>IF(AH2378="respiration","yes","no")</f>
        <v>no</v>
      </c>
      <c r="AH2378" t="s">
        <v>29</v>
      </c>
      <c r="AI2378">
        <f>IF(O2378&gt;0,(IF(S2378="live",O2378*0.84,IF(S2378="dried.ethanol",O2378*0.8449+2.8227,O2378))),"")</f>
        <v>11.071999999999999</v>
      </c>
      <c r="AJ2378" t="s">
        <v>593</v>
      </c>
      <c r="AL2378" t="str">
        <f>IF(OR(AND(Q2378=Q2379,P2378&gt;0),AND(O2378&gt;0,O2378=O2379)),"duplicate","")</f>
        <v/>
      </c>
      <c r="AM2378" t="s">
        <v>827</v>
      </c>
      <c r="AN2378" t="s">
        <v>827</v>
      </c>
      <c r="AO2378" t="s">
        <v>826</v>
      </c>
      <c r="AP2378" t="s">
        <v>826</v>
      </c>
      <c r="AQ2378" t="s">
        <v>32</v>
      </c>
    </row>
    <row r="2379" spans="1:43" x14ac:dyDescent="0.2">
      <c r="A2379" s="28">
        <v>42925</v>
      </c>
      <c r="B2379" s="1">
        <v>42901</v>
      </c>
      <c r="C2379" s="1" t="str">
        <f>IF(F2379="Kup","6/13/2017",IF(F2379="Sag","6/14/2017",""))</f>
        <v>6/14/2017</v>
      </c>
      <c r="D2379" s="27">
        <f>A2379-B2379</f>
        <v>24</v>
      </c>
      <c r="E2379" s="27">
        <f>A2379-C2379</f>
        <v>25</v>
      </c>
      <c r="F2379" t="s">
        <v>919</v>
      </c>
      <c r="G2379">
        <v>25</v>
      </c>
      <c r="H2379" t="s">
        <v>22</v>
      </c>
      <c r="I2379" s="12" t="s">
        <v>53</v>
      </c>
      <c r="J2379" s="12" t="s">
        <v>989</v>
      </c>
      <c r="K2379" s="2" t="s">
        <v>967</v>
      </c>
      <c r="L2379" s="2" t="s">
        <v>968</v>
      </c>
      <c r="M2379">
        <v>5</v>
      </c>
      <c r="N2379">
        <v>5</v>
      </c>
      <c r="O2379" s="23">
        <v>11.318</v>
      </c>
      <c r="R2379" t="str">
        <f>IF(Q2379&gt;0,(P2379*(Q2379^2))*(3.14159/6),"")</f>
        <v/>
      </c>
      <c r="S2379" t="s">
        <v>32</v>
      </c>
      <c r="T2379" t="s">
        <v>25</v>
      </c>
      <c r="U2379" t="s">
        <v>26</v>
      </c>
      <c r="V2379" t="s">
        <v>594</v>
      </c>
      <c r="X2379" t="s">
        <v>34</v>
      </c>
      <c r="AA2379" s="12" t="s">
        <v>835</v>
      </c>
      <c r="AB2379" t="str">
        <f>IF(Q2379&gt;0,"yes","no")</f>
        <v>no</v>
      </c>
      <c r="AC2379" t="str">
        <f>IF(O2379&gt;0,"yes","no")</f>
        <v>yes</v>
      </c>
      <c r="AD2379" t="str">
        <f>IF(AH2379="hatch","yes","no")</f>
        <v>no</v>
      </c>
      <c r="AE2379" t="str">
        <f>IF(AH2379="swimup","yes","no")</f>
        <v>no</v>
      </c>
      <c r="AF2379" t="str">
        <f>IF(AH2379="respiration","yes","no")</f>
        <v>no</v>
      </c>
      <c r="AH2379" t="s">
        <v>29</v>
      </c>
      <c r="AI2379">
        <f>IF(O2379&gt;0,(IF(S2379="live",O2379*0.84,IF(S2379="dried.ethanol",O2379*0.8449+2.8227,O2379))),"")</f>
        <v>11.318</v>
      </c>
      <c r="AJ2379" t="s">
        <v>593</v>
      </c>
      <c r="AL2379" t="str">
        <f>IF(OR(AND(Q2379=Q2380,P2379&gt;0),AND(O2379&gt;0,O2379=O2380)),"duplicate","")</f>
        <v/>
      </c>
      <c r="AM2379" t="s">
        <v>827</v>
      </c>
      <c r="AN2379" t="s">
        <v>827</v>
      </c>
      <c r="AO2379" t="s">
        <v>826</v>
      </c>
      <c r="AP2379" t="s">
        <v>826</v>
      </c>
      <c r="AQ2379" t="s">
        <v>32</v>
      </c>
    </row>
    <row r="2380" spans="1:43" x14ac:dyDescent="0.2">
      <c r="A2380" s="28">
        <v>42925</v>
      </c>
      <c r="B2380" s="1">
        <v>42901</v>
      </c>
      <c r="C2380" s="1" t="str">
        <f>IF(F2380="Kup","6/13/2017",IF(F2380="Sag","6/14/2017",""))</f>
        <v>6/14/2017</v>
      </c>
      <c r="D2380" s="27">
        <f>A2380-B2380</f>
        <v>24</v>
      </c>
      <c r="E2380" s="27">
        <f>A2380-C2380</f>
        <v>25</v>
      </c>
      <c r="F2380" t="s">
        <v>919</v>
      </c>
      <c r="G2380">
        <v>25</v>
      </c>
      <c r="H2380" t="s">
        <v>22</v>
      </c>
      <c r="I2380" s="12" t="s">
        <v>55</v>
      </c>
      <c r="J2380" s="12" t="s">
        <v>985</v>
      </c>
      <c r="K2380" s="2" t="s">
        <v>969</v>
      </c>
      <c r="L2380" s="2" t="s">
        <v>968</v>
      </c>
      <c r="M2380">
        <v>1</v>
      </c>
      <c r="N2380">
        <v>1</v>
      </c>
      <c r="O2380" s="23">
        <v>11.471</v>
      </c>
      <c r="R2380" t="str">
        <f>IF(Q2380&gt;0,(P2380*(Q2380^2))*(3.14159/6),"")</f>
        <v/>
      </c>
      <c r="S2380" t="s">
        <v>32</v>
      </c>
      <c r="T2380" t="s">
        <v>25</v>
      </c>
      <c r="U2380" t="s">
        <v>26</v>
      </c>
      <c r="V2380" t="s">
        <v>595</v>
      </c>
      <c r="X2380" t="s">
        <v>34</v>
      </c>
      <c r="AA2380" s="12" t="s">
        <v>835</v>
      </c>
      <c r="AB2380" t="str">
        <f>IF(Q2380&gt;0,"yes","no")</f>
        <v>no</v>
      </c>
      <c r="AC2380" t="str">
        <f>IF(O2380&gt;0,"yes","no")</f>
        <v>yes</v>
      </c>
      <c r="AD2380" t="str">
        <f>IF(AH2380="hatch","yes","no")</f>
        <v>no</v>
      </c>
      <c r="AE2380" t="str">
        <f>IF(AH2380="swimup","yes","no")</f>
        <v>no</v>
      </c>
      <c r="AF2380" t="str">
        <f>IF(AH2380="respiration","yes","no")</f>
        <v>no</v>
      </c>
      <c r="AH2380" t="s">
        <v>29</v>
      </c>
      <c r="AI2380">
        <f>IF(O2380&gt;0,(IF(S2380="live",O2380*0.84,IF(S2380="dried.ethanol",O2380*0.8449+2.8227,O2380))),"")</f>
        <v>11.471</v>
      </c>
      <c r="AJ2380" t="s">
        <v>593</v>
      </c>
      <c r="AL2380" t="str">
        <f>IF(OR(AND(Q2380=Q2381,P2380&gt;0),AND(O2380&gt;0,O2380=O2381)),"duplicate","")</f>
        <v/>
      </c>
      <c r="AM2380" t="s">
        <v>827</v>
      </c>
      <c r="AN2380" t="s">
        <v>827</v>
      </c>
      <c r="AO2380" t="s">
        <v>826</v>
      </c>
      <c r="AP2380" t="s">
        <v>826</v>
      </c>
      <c r="AQ2380" t="s">
        <v>32</v>
      </c>
    </row>
    <row r="2381" spans="1:43" x14ac:dyDescent="0.2">
      <c r="A2381" s="28">
        <v>42925</v>
      </c>
      <c r="B2381" s="1">
        <v>42901</v>
      </c>
      <c r="C2381" s="1" t="str">
        <f>IF(F2381="Kup","6/13/2017",IF(F2381="Sag","6/14/2017",""))</f>
        <v>6/14/2017</v>
      </c>
      <c r="D2381" s="27">
        <f>A2381-B2381</f>
        <v>24</v>
      </c>
      <c r="E2381" s="27">
        <f>A2381-C2381</f>
        <v>25</v>
      </c>
      <c r="F2381" t="s">
        <v>919</v>
      </c>
      <c r="G2381">
        <v>25</v>
      </c>
      <c r="H2381" t="s">
        <v>22</v>
      </c>
      <c r="I2381" s="12" t="s">
        <v>55</v>
      </c>
      <c r="J2381" s="12" t="s">
        <v>985</v>
      </c>
      <c r="K2381" s="2" t="s">
        <v>969</v>
      </c>
      <c r="L2381" s="2" t="s">
        <v>968</v>
      </c>
      <c r="M2381">
        <v>2</v>
      </c>
      <c r="N2381">
        <v>2</v>
      </c>
      <c r="O2381" s="23">
        <v>10.677</v>
      </c>
      <c r="R2381" t="str">
        <f>IF(Q2381&gt;0,(P2381*(Q2381^2))*(3.14159/6),"")</f>
        <v/>
      </c>
      <c r="S2381" t="s">
        <v>32</v>
      </c>
      <c r="T2381" t="s">
        <v>25</v>
      </c>
      <c r="U2381" t="s">
        <v>26</v>
      </c>
      <c r="V2381" t="s">
        <v>595</v>
      </c>
      <c r="X2381" t="s">
        <v>34</v>
      </c>
      <c r="AA2381" s="12" t="s">
        <v>835</v>
      </c>
      <c r="AB2381" t="str">
        <f>IF(Q2381&gt;0,"yes","no")</f>
        <v>no</v>
      </c>
      <c r="AC2381" t="str">
        <f>IF(O2381&gt;0,"yes","no")</f>
        <v>yes</v>
      </c>
      <c r="AD2381" t="str">
        <f>IF(AH2381="hatch","yes","no")</f>
        <v>no</v>
      </c>
      <c r="AE2381" t="str">
        <f>IF(AH2381="swimup","yes","no")</f>
        <v>no</v>
      </c>
      <c r="AF2381" t="str">
        <f>IF(AH2381="respiration","yes","no")</f>
        <v>no</v>
      </c>
      <c r="AH2381" t="s">
        <v>29</v>
      </c>
      <c r="AI2381">
        <f>IF(O2381&gt;0,(IF(S2381="live",O2381*0.84,IF(S2381="dried.ethanol",O2381*0.8449+2.8227,O2381))),"")</f>
        <v>10.677</v>
      </c>
      <c r="AJ2381" t="s">
        <v>593</v>
      </c>
      <c r="AL2381" t="str">
        <f>IF(OR(AND(Q2381=Q2382,P2381&gt;0),AND(O2381&gt;0,O2381=O2382)),"duplicate","")</f>
        <v/>
      </c>
      <c r="AM2381" t="s">
        <v>827</v>
      </c>
      <c r="AN2381" t="s">
        <v>827</v>
      </c>
      <c r="AO2381" t="s">
        <v>826</v>
      </c>
      <c r="AP2381" t="s">
        <v>826</v>
      </c>
      <c r="AQ2381" t="s">
        <v>32</v>
      </c>
    </row>
    <row r="2382" spans="1:43" x14ac:dyDescent="0.2">
      <c r="A2382" s="28">
        <v>42925</v>
      </c>
      <c r="B2382" s="1">
        <v>42901</v>
      </c>
      <c r="C2382" s="1" t="str">
        <f>IF(F2382="Kup","6/13/2017",IF(F2382="Sag","6/14/2017",""))</f>
        <v>6/14/2017</v>
      </c>
      <c r="D2382" s="27">
        <f>A2382-B2382</f>
        <v>24</v>
      </c>
      <c r="E2382" s="27">
        <f>A2382-C2382</f>
        <v>25</v>
      </c>
      <c r="F2382" t="s">
        <v>919</v>
      </c>
      <c r="G2382">
        <v>25</v>
      </c>
      <c r="H2382" t="s">
        <v>22</v>
      </c>
      <c r="I2382" s="12" t="s">
        <v>55</v>
      </c>
      <c r="J2382" s="12" t="s">
        <v>985</v>
      </c>
      <c r="K2382" s="2" t="s">
        <v>969</v>
      </c>
      <c r="L2382" s="2" t="s">
        <v>968</v>
      </c>
      <c r="M2382">
        <v>3</v>
      </c>
      <c r="N2382">
        <v>3</v>
      </c>
      <c r="O2382" s="23">
        <v>10.590999999999999</v>
      </c>
      <c r="R2382" t="str">
        <f>IF(Q2382&gt;0,(P2382*(Q2382^2))*(3.14159/6),"")</f>
        <v/>
      </c>
      <c r="S2382" t="s">
        <v>32</v>
      </c>
      <c r="T2382" t="s">
        <v>25</v>
      </c>
      <c r="U2382" t="s">
        <v>26</v>
      </c>
      <c r="V2382" t="s">
        <v>595</v>
      </c>
      <c r="X2382" t="s">
        <v>34</v>
      </c>
      <c r="AA2382" s="12" t="s">
        <v>835</v>
      </c>
      <c r="AB2382" t="str">
        <f>IF(Q2382&gt;0,"yes","no")</f>
        <v>no</v>
      </c>
      <c r="AC2382" t="str">
        <f>IF(O2382&gt;0,"yes","no")</f>
        <v>yes</v>
      </c>
      <c r="AD2382" t="str">
        <f>IF(AH2382="hatch","yes","no")</f>
        <v>no</v>
      </c>
      <c r="AE2382" t="str">
        <f>IF(AH2382="swimup","yes","no")</f>
        <v>no</v>
      </c>
      <c r="AF2382" t="str">
        <f>IF(AH2382="respiration","yes","no")</f>
        <v>no</v>
      </c>
      <c r="AH2382" t="s">
        <v>29</v>
      </c>
      <c r="AI2382">
        <f>IF(O2382&gt;0,(IF(S2382="live",O2382*0.84,IF(S2382="dried.ethanol",O2382*0.8449+2.8227,O2382))),"")</f>
        <v>10.590999999999999</v>
      </c>
      <c r="AJ2382" t="s">
        <v>593</v>
      </c>
      <c r="AL2382" t="str">
        <f>IF(OR(AND(Q2382=Q2383,P2382&gt;0),AND(O2382&gt;0,O2382=O2383)),"duplicate","")</f>
        <v/>
      </c>
      <c r="AM2382" t="s">
        <v>827</v>
      </c>
      <c r="AN2382" t="s">
        <v>827</v>
      </c>
      <c r="AO2382" t="s">
        <v>826</v>
      </c>
      <c r="AP2382" t="s">
        <v>826</v>
      </c>
      <c r="AQ2382" t="s">
        <v>32</v>
      </c>
    </row>
    <row r="2383" spans="1:43" x14ac:dyDescent="0.2">
      <c r="A2383" s="28">
        <v>42925</v>
      </c>
      <c r="B2383" s="1">
        <v>42901</v>
      </c>
      <c r="C2383" s="1" t="str">
        <f>IF(F2383="Kup","6/13/2017",IF(F2383="Sag","6/14/2017",""))</f>
        <v>6/14/2017</v>
      </c>
      <c r="D2383" s="27">
        <f>A2383-B2383</f>
        <v>24</v>
      </c>
      <c r="E2383" s="27">
        <f>A2383-C2383</f>
        <v>25</v>
      </c>
      <c r="F2383" t="s">
        <v>919</v>
      </c>
      <c r="G2383">
        <v>25</v>
      </c>
      <c r="H2383" t="s">
        <v>22</v>
      </c>
      <c r="I2383" s="12" t="s">
        <v>55</v>
      </c>
      <c r="J2383" s="12" t="s">
        <v>985</v>
      </c>
      <c r="K2383" s="2" t="s">
        <v>969</v>
      </c>
      <c r="L2383" s="2" t="s">
        <v>968</v>
      </c>
      <c r="M2383">
        <v>4</v>
      </c>
      <c r="N2383">
        <v>4</v>
      </c>
      <c r="O2383" s="23">
        <v>10.756</v>
      </c>
      <c r="R2383" t="str">
        <f>IF(Q2383&gt;0,(P2383*(Q2383^2))*(3.14159/6),"")</f>
        <v/>
      </c>
      <c r="S2383" t="s">
        <v>32</v>
      </c>
      <c r="T2383" t="s">
        <v>25</v>
      </c>
      <c r="U2383" t="s">
        <v>26</v>
      </c>
      <c r="V2383" t="s">
        <v>595</v>
      </c>
      <c r="X2383" t="s">
        <v>34</v>
      </c>
      <c r="AA2383" s="12" t="s">
        <v>835</v>
      </c>
      <c r="AB2383" t="str">
        <f>IF(Q2383&gt;0,"yes","no")</f>
        <v>no</v>
      </c>
      <c r="AC2383" t="str">
        <f>IF(O2383&gt;0,"yes","no")</f>
        <v>yes</v>
      </c>
      <c r="AD2383" t="str">
        <f>IF(AH2383="hatch","yes","no")</f>
        <v>no</v>
      </c>
      <c r="AE2383" t="str">
        <f>IF(AH2383="swimup","yes","no")</f>
        <v>no</v>
      </c>
      <c r="AF2383" t="str">
        <f>IF(AH2383="respiration","yes","no")</f>
        <v>no</v>
      </c>
      <c r="AH2383" t="s">
        <v>29</v>
      </c>
      <c r="AI2383">
        <f>IF(O2383&gt;0,(IF(S2383="live",O2383*0.84,IF(S2383="dried.ethanol",O2383*0.8449+2.8227,O2383))),"")</f>
        <v>10.756</v>
      </c>
      <c r="AJ2383" t="s">
        <v>593</v>
      </c>
      <c r="AL2383" t="str">
        <f>IF(OR(AND(Q2383=Q2384,P2383&gt;0),AND(O2383&gt;0,O2383=O2384)),"duplicate","")</f>
        <v/>
      </c>
      <c r="AM2383" t="s">
        <v>827</v>
      </c>
      <c r="AN2383" t="s">
        <v>827</v>
      </c>
      <c r="AO2383" t="s">
        <v>826</v>
      </c>
      <c r="AP2383" t="s">
        <v>826</v>
      </c>
      <c r="AQ2383" t="s">
        <v>32</v>
      </c>
    </row>
    <row r="2384" spans="1:43" x14ac:dyDescent="0.2">
      <c r="A2384" s="28">
        <v>42925</v>
      </c>
      <c r="B2384" s="1">
        <v>42901</v>
      </c>
      <c r="C2384" s="1" t="str">
        <f>IF(F2384="Kup","6/13/2017",IF(F2384="Sag","6/14/2017",""))</f>
        <v>6/14/2017</v>
      </c>
      <c r="D2384" s="27">
        <f>A2384-B2384</f>
        <v>24</v>
      </c>
      <c r="E2384" s="27">
        <f>A2384-C2384</f>
        <v>25</v>
      </c>
      <c r="F2384" t="s">
        <v>919</v>
      </c>
      <c r="G2384">
        <v>25</v>
      </c>
      <c r="H2384" t="s">
        <v>22</v>
      </c>
      <c r="I2384" s="12" t="s">
        <v>55</v>
      </c>
      <c r="J2384" s="12" t="s">
        <v>985</v>
      </c>
      <c r="K2384" s="2" t="s">
        <v>969</v>
      </c>
      <c r="L2384" s="2" t="s">
        <v>968</v>
      </c>
      <c r="M2384">
        <v>5</v>
      </c>
      <c r="N2384">
        <v>5</v>
      </c>
      <c r="O2384" s="23">
        <v>11.387</v>
      </c>
      <c r="R2384" t="str">
        <f>IF(Q2384&gt;0,(P2384*(Q2384^2))*(3.14159/6),"")</f>
        <v/>
      </c>
      <c r="S2384" t="s">
        <v>32</v>
      </c>
      <c r="T2384" t="s">
        <v>25</v>
      </c>
      <c r="U2384" t="s">
        <v>26</v>
      </c>
      <c r="V2384" t="s">
        <v>595</v>
      </c>
      <c r="X2384" t="s">
        <v>34</v>
      </c>
      <c r="AA2384" s="12" t="s">
        <v>835</v>
      </c>
      <c r="AB2384" t="str">
        <f>IF(Q2384&gt;0,"yes","no")</f>
        <v>no</v>
      </c>
      <c r="AC2384" t="str">
        <f>IF(O2384&gt;0,"yes","no")</f>
        <v>yes</v>
      </c>
      <c r="AD2384" t="str">
        <f>IF(AH2384="hatch","yes","no")</f>
        <v>no</v>
      </c>
      <c r="AE2384" t="str">
        <f>IF(AH2384="swimup","yes","no")</f>
        <v>no</v>
      </c>
      <c r="AF2384" t="str">
        <f>IF(AH2384="respiration","yes","no")</f>
        <v>no</v>
      </c>
      <c r="AH2384" t="s">
        <v>29</v>
      </c>
      <c r="AI2384">
        <f>IF(O2384&gt;0,(IF(S2384="live",O2384*0.84,IF(S2384="dried.ethanol",O2384*0.8449+2.8227,O2384))),"")</f>
        <v>11.387</v>
      </c>
      <c r="AJ2384" t="s">
        <v>593</v>
      </c>
      <c r="AL2384" t="str">
        <f>IF(OR(AND(Q2384=Q2385,P2384&gt;0),AND(O2384&gt;0,O2384=O2385)),"duplicate","")</f>
        <v/>
      </c>
      <c r="AM2384" t="s">
        <v>827</v>
      </c>
      <c r="AN2384" t="s">
        <v>827</v>
      </c>
      <c r="AO2384" t="s">
        <v>826</v>
      </c>
      <c r="AP2384" t="s">
        <v>826</v>
      </c>
      <c r="AQ2384" t="s">
        <v>32</v>
      </c>
    </row>
    <row r="2385" spans="1:43" x14ac:dyDescent="0.2">
      <c r="A2385" s="28">
        <v>42925</v>
      </c>
      <c r="B2385" s="1">
        <v>42901</v>
      </c>
      <c r="C2385" s="1" t="str">
        <f>IF(F2385="Kup","6/13/2017",IF(F2385="Sag","6/14/2017",""))</f>
        <v>6/14/2017</v>
      </c>
      <c r="D2385" s="27">
        <f>A2385-B2385</f>
        <v>24</v>
      </c>
      <c r="E2385" s="27">
        <f>A2385-C2385</f>
        <v>25</v>
      </c>
      <c r="F2385" t="s">
        <v>919</v>
      </c>
      <c r="G2385">
        <v>25</v>
      </c>
      <c r="H2385" t="s">
        <v>22</v>
      </c>
      <c r="I2385" s="12" t="s">
        <v>57</v>
      </c>
      <c r="J2385" s="12" t="s">
        <v>990</v>
      </c>
      <c r="K2385" s="2" t="s">
        <v>972</v>
      </c>
      <c r="L2385" s="2" t="s">
        <v>971</v>
      </c>
      <c r="M2385">
        <v>1</v>
      </c>
      <c r="N2385">
        <v>1</v>
      </c>
      <c r="O2385" s="23">
        <v>9.891</v>
      </c>
      <c r="R2385" t="str">
        <f>IF(Q2385&gt;0,(P2385*(Q2385^2))*(3.14159/6),"")</f>
        <v/>
      </c>
      <c r="S2385" t="s">
        <v>32</v>
      </c>
      <c r="T2385" t="s">
        <v>25</v>
      </c>
      <c r="U2385" t="s">
        <v>26</v>
      </c>
      <c r="V2385" t="s">
        <v>592</v>
      </c>
      <c r="X2385" t="s">
        <v>34</v>
      </c>
      <c r="AA2385" s="12" t="s">
        <v>835</v>
      </c>
      <c r="AB2385" t="str">
        <f>IF(Q2385&gt;0,"yes","no")</f>
        <v>no</v>
      </c>
      <c r="AC2385" t="str">
        <f>IF(O2385&gt;0,"yes","no")</f>
        <v>yes</v>
      </c>
      <c r="AD2385" t="str">
        <f>IF(AH2385="hatch","yes","no")</f>
        <v>no</v>
      </c>
      <c r="AE2385" t="str">
        <f>IF(AH2385="swimup","yes","no")</f>
        <v>no</v>
      </c>
      <c r="AF2385" t="str">
        <f>IF(AH2385="respiration","yes","no")</f>
        <v>no</v>
      </c>
      <c r="AH2385" t="s">
        <v>29</v>
      </c>
      <c r="AI2385">
        <f>IF(O2385&gt;0,(IF(S2385="live",O2385*0.84,IF(S2385="dried.ethanol",O2385*0.8449+2.8227,O2385))),"")</f>
        <v>9.891</v>
      </c>
      <c r="AJ2385" t="s">
        <v>593</v>
      </c>
      <c r="AL2385" t="str">
        <f>IF(OR(AND(Q2385=Q2386,P2385&gt;0),AND(O2385&gt;0,O2385=O2386)),"duplicate","")</f>
        <v/>
      </c>
      <c r="AM2385" t="s">
        <v>827</v>
      </c>
      <c r="AN2385" t="s">
        <v>827</v>
      </c>
      <c r="AO2385" t="s">
        <v>826</v>
      </c>
      <c r="AP2385" t="s">
        <v>826</v>
      </c>
      <c r="AQ2385" t="s">
        <v>32</v>
      </c>
    </row>
    <row r="2386" spans="1:43" x14ac:dyDescent="0.2">
      <c r="A2386" s="28">
        <v>42925</v>
      </c>
      <c r="B2386" s="1">
        <v>42901</v>
      </c>
      <c r="C2386" s="1" t="str">
        <f>IF(F2386="Kup","6/13/2017",IF(F2386="Sag","6/14/2017",""))</f>
        <v>6/14/2017</v>
      </c>
      <c r="D2386" s="27">
        <f>A2386-B2386</f>
        <v>24</v>
      </c>
      <c r="E2386" s="27">
        <f>A2386-C2386</f>
        <v>25</v>
      </c>
      <c r="F2386" t="s">
        <v>919</v>
      </c>
      <c r="G2386">
        <v>25</v>
      </c>
      <c r="H2386" t="s">
        <v>22</v>
      </c>
      <c r="I2386" s="12" t="s">
        <v>57</v>
      </c>
      <c r="J2386" s="12" t="s">
        <v>990</v>
      </c>
      <c r="K2386" s="2" t="s">
        <v>972</v>
      </c>
      <c r="L2386" s="2" t="s">
        <v>971</v>
      </c>
      <c r="M2386">
        <v>2</v>
      </c>
      <c r="N2386">
        <v>2</v>
      </c>
      <c r="O2386" s="23">
        <v>11.351000000000001</v>
      </c>
      <c r="R2386" t="str">
        <f>IF(Q2386&gt;0,(P2386*(Q2386^2))*(3.14159/6),"")</f>
        <v/>
      </c>
      <c r="S2386" t="s">
        <v>32</v>
      </c>
      <c r="T2386" t="s">
        <v>25</v>
      </c>
      <c r="U2386" t="s">
        <v>26</v>
      </c>
      <c r="V2386" t="s">
        <v>592</v>
      </c>
      <c r="X2386" t="s">
        <v>34</v>
      </c>
      <c r="AA2386" s="12" t="s">
        <v>835</v>
      </c>
      <c r="AB2386" t="str">
        <f>IF(Q2386&gt;0,"yes","no")</f>
        <v>no</v>
      </c>
      <c r="AC2386" t="str">
        <f>IF(O2386&gt;0,"yes","no")</f>
        <v>yes</v>
      </c>
      <c r="AD2386" t="str">
        <f>IF(AH2386="hatch","yes","no")</f>
        <v>no</v>
      </c>
      <c r="AE2386" t="str">
        <f>IF(AH2386="swimup","yes","no")</f>
        <v>no</v>
      </c>
      <c r="AF2386" t="str">
        <f>IF(AH2386="respiration","yes","no")</f>
        <v>no</v>
      </c>
      <c r="AH2386" t="s">
        <v>29</v>
      </c>
      <c r="AI2386">
        <f>IF(O2386&gt;0,(IF(S2386="live",O2386*0.84,IF(S2386="dried.ethanol",O2386*0.8449+2.8227,O2386))),"")</f>
        <v>11.351000000000001</v>
      </c>
      <c r="AJ2386" t="s">
        <v>593</v>
      </c>
      <c r="AL2386" t="str">
        <f>IF(OR(AND(Q2386=Q2387,P2386&gt;0),AND(O2386&gt;0,O2386=O2387)),"duplicate","")</f>
        <v/>
      </c>
      <c r="AM2386" t="s">
        <v>827</v>
      </c>
      <c r="AN2386" t="s">
        <v>827</v>
      </c>
      <c r="AO2386" t="s">
        <v>826</v>
      </c>
      <c r="AP2386" t="s">
        <v>826</v>
      </c>
      <c r="AQ2386" t="s">
        <v>32</v>
      </c>
    </row>
    <row r="2387" spans="1:43" x14ac:dyDescent="0.2">
      <c r="A2387" s="28">
        <v>42925</v>
      </c>
      <c r="B2387" s="1">
        <v>42901</v>
      </c>
      <c r="C2387" s="1" t="str">
        <f>IF(F2387="Kup","6/13/2017",IF(F2387="Sag","6/14/2017",""))</f>
        <v>6/14/2017</v>
      </c>
      <c r="D2387" s="27">
        <f>A2387-B2387</f>
        <v>24</v>
      </c>
      <c r="E2387" s="27">
        <f>A2387-C2387</f>
        <v>25</v>
      </c>
      <c r="F2387" t="s">
        <v>919</v>
      </c>
      <c r="G2387">
        <v>25</v>
      </c>
      <c r="H2387" t="s">
        <v>22</v>
      </c>
      <c r="I2387" s="12" t="s">
        <v>57</v>
      </c>
      <c r="J2387" s="12" t="s">
        <v>990</v>
      </c>
      <c r="K2387" s="2" t="s">
        <v>972</v>
      </c>
      <c r="L2387" s="2" t="s">
        <v>971</v>
      </c>
      <c r="M2387">
        <v>3</v>
      </c>
      <c r="N2387">
        <v>3</v>
      </c>
      <c r="O2387" s="23">
        <v>9.76</v>
      </c>
      <c r="R2387" t="str">
        <f>IF(Q2387&gt;0,(P2387*(Q2387^2))*(3.14159/6),"")</f>
        <v/>
      </c>
      <c r="S2387" t="s">
        <v>32</v>
      </c>
      <c r="T2387" t="s">
        <v>25</v>
      </c>
      <c r="U2387" t="s">
        <v>26</v>
      </c>
      <c r="V2387" t="s">
        <v>592</v>
      </c>
      <c r="X2387" t="s">
        <v>34</v>
      </c>
      <c r="AA2387" s="12" t="s">
        <v>835</v>
      </c>
      <c r="AB2387" t="str">
        <f>IF(Q2387&gt;0,"yes","no")</f>
        <v>no</v>
      </c>
      <c r="AC2387" t="str">
        <f>IF(O2387&gt;0,"yes","no")</f>
        <v>yes</v>
      </c>
      <c r="AD2387" t="str">
        <f>IF(AH2387="hatch","yes","no")</f>
        <v>no</v>
      </c>
      <c r="AE2387" t="str">
        <f>IF(AH2387="swimup","yes","no")</f>
        <v>no</v>
      </c>
      <c r="AF2387" t="str">
        <f>IF(AH2387="respiration","yes","no")</f>
        <v>no</v>
      </c>
      <c r="AH2387" t="s">
        <v>29</v>
      </c>
      <c r="AI2387">
        <f>IF(O2387&gt;0,(IF(S2387="live",O2387*0.84,IF(S2387="dried.ethanol",O2387*0.8449+2.8227,O2387))),"")</f>
        <v>9.76</v>
      </c>
      <c r="AJ2387" t="s">
        <v>593</v>
      </c>
      <c r="AL2387" t="str">
        <f>IF(OR(AND(Q2387=Q2388,P2387&gt;0),AND(O2387&gt;0,O2387=O2388)),"duplicate","")</f>
        <v/>
      </c>
      <c r="AM2387" t="s">
        <v>827</v>
      </c>
      <c r="AN2387" t="s">
        <v>827</v>
      </c>
      <c r="AO2387" t="s">
        <v>826</v>
      </c>
      <c r="AP2387" t="s">
        <v>826</v>
      </c>
      <c r="AQ2387" t="s">
        <v>32</v>
      </c>
    </row>
    <row r="2388" spans="1:43" x14ac:dyDescent="0.2">
      <c r="A2388" s="28">
        <v>42925</v>
      </c>
      <c r="B2388" s="1">
        <v>42901</v>
      </c>
      <c r="C2388" s="1" t="str">
        <f>IF(F2388="Kup","6/13/2017",IF(F2388="Sag","6/14/2017",""))</f>
        <v>6/14/2017</v>
      </c>
      <c r="D2388" s="27">
        <f>A2388-B2388</f>
        <v>24</v>
      </c>
      <c r="E2388" s="27">
        <f>A2388-C2388</f>
        <v>25</v>
      </c>
      <c r="F2388" t="s">
        <v>919</v>
      </c>
      <c r="G2388">
        <v>25</v>
      </c>
      <c r="H2388" t="s">
        <v>22</v>
      </c>
      <c r="I2388" s="12" t="s">
        <v>57</v>
      </c>
      <c r="J2388" s="12" t="s">
        <v>990</v>
      </c>
      <c r="K2388" s="2" t="s">
        <v>972</v>
      </c>
      <c r="L2388" s="2" t="s">
        <v>971</v>
      </c>
      <c r="M2388">
        <v>4</v>
      </c>
      <c r="N2388">
        <v>4</v>
      </c>
      <c r="O2388" s="23">
        <v>9.92</v>
      </c>
      <c r="R2388" t="str">
        <f>IF(Q2388&gt;0,(P2388*(Q2388^2))*(3.14159/6),"")</f>
        <v/>
      </c>
      <c r="S2388" t="s">
        <v>32</v>
      </c>
      <c r="T2388" t="s">
        <v>25</v>
      </c>
      <c r="U2388" t="s">
        <v>26</v>
      </c>
      <c r="V2388" t="s">
        <v>592</v>
      </c>
      <c r="X2388" t="s">
        <v>34</v>
      </c>
      <c r="AA2388" s="12" t="s">
        <v>835</v>
      </c>
      <c r="AB2388" t="str">
        <f>IF(Q2388&gt;0,"yes","no")</f>
        <v>no</v>
      </c>
      <c r="AC2388" t="str">
        <f>IF(O2388&gt;0,"yes","no")</f>
        <v>yes</v>
      </c>
      <c r="AD2388" t="str">
        <f>IF(AH2388="hatch","yes","no")</f>
        <v>no</v>
      </c>
      <c r="AE2388" t="str">
        <f>IF(AH2388="swimup","yes","no")</f>
        <v>no</v>
      </c>
      <c r="AF2388" t="str">
        <f>IF(AH2388="respiration","yes","no")</f>
        <v>no</v>
      </c>
      <c r="AH2388" t="s">
        <v>29</v>
      </c>
      <c r="AI2388">
        <f>IF(O2388&gt;0,(IF(S2388="live",O2388*0.84,IF(S2388="dried.ethanol",O2388*0.8449+2.8227,O2388))),"")</f>
        <v>9.92</v>
      </c>
      <c r="AJ2388" t="s">
        <v>593</v>
      </c>
      <c r="AL2388" t="str">
        <f>IF(OR(AND(Q2388=Q2389,P2388&gt;0),AND(O2388&gt;0,O2388=O2389)),"duplicate","")</f>
        <v/>
      </c>
      <c r="AM2388" t="s">
        <v>827</v>
      </c>
      <c r="AN2388" t="s">
        <v>827</v>
      </c>
      <c r="AO2388" t="s">
        <v>826</v>
      </c>
      <c r="AP2388" t="s">
        <v>826</v>
      </c>
      <c r="AQ2388" t="s">
        <v>32</v>
      </c>
    </row>
    <row r="2389" spans="1:43" x14ac:dyDescent="0.2">
      <c r="A2389" s="28">
        <v>42925</v>
      </c>
      <c r="B2389" s="1">
        <v>42901</v>
      </c>
      <c r="C2389" s="1" t="str">
        <f>IF(F2389="Kup","6/13/2017",IF(F2389="Sag","6/14/2017",""))</f>
        <v>6/14/2017</v>
      </c>
      <c r="D2389" s="27">
        <f>A2389-B2389</f>
        <v>24</v>
      </c>
      <c r="E2389" s="27">
        <f>A2389-C2389</f>
        <v>25</v>
      </c>
      <c r="F2389" s="3" t="s">
        <v>919</v>
      </c>
      <c r="G2389" s="3">
        <v>25</v>
      </c>
      <c r="H2389" t="s">
        <v>22</v>
      </c>
      <c r="I2389" s="12" t="s">
        <v>59</v>
      </c>
      <c r="J2389" s="12" t="s">
        <v>991</v>
      </c>
      <c r="K2389" s="2" t="s">
        <v>975</v>
      </c>
      <c r="L2389" s="2" t="s">
        <v>974</v>
      </c>
      <c r="M2389">
        <v>1</v>
      </c>
      <c r="N2389">
        <v>1</v>
      </c>
      <c r="P2389">
        <v>1.492</v>
      </c>
      <c r="Q2389">
        <v>0.89900000000000002</v>
      </c>
      <c r="R2389">
        <f>IF(Q2389&gt;0,(P2389*(Q2389^2))*(3.14159/6),"")</f>
        <v>0.63137366332471334</v>
      </c>
      <c r="S2389" s="3" t="s">
        <v>32</v>
      </c>
      <c r="T2389" t="s">
        <v>25</v>
      </c>
      <c r="U2389" s="3" t="s">
        <v>26</v>
      </c>
      <c r="V2389" t="s">
        <v>865</v>
      </c>
      <c r="X2389" t="s">
        <v>863</v>
      </c>
      <c r="AA2389" s="3" t="s">
        <v>835</v>
      </c>
      <c r="AB2389" t="s">
        <v>35</v>
      </c>
      <c r="AC2389" t="s">
        <v>835</v>
      </c>
      <c r="AD2389" t="s">
        <v>835</v>
      </c>
      <c r="AE2389" t="s">
        <v>835</v>
      </c>
      <c r="AF2389" t="s">
        <v>835</v>
      </c>
      <c r="AG2389" t="s">
        <v>35</v>
      </c>
      <c r="AH2389" t="s">
        <v>813</v>
      </c>
      <c r="AI2389" t="str">
        <f>IF(O2389&gt;0,(IF(S2389="live",O2389*0.84,IF(S2389="dried.ethanol",O2389*0.8449+2.8227,O2389))),"")</f>
        <v/>
      </c>
      <c r="AQ2389" t="s">
        <v>32</v>
      </c>
    </row>
    <row r="2390" spans="1:43" x14ac:dyDescent="0.2">
      <c r="A2390" s="28">
        <v>42925</v>
      </c>
      <c r="B2390" s="1">
        <v>42901</v>
      </c>
      <c r="C2390" s="1" t="str">
        <f>IF(F2390="Kup","6/13/2017",IF(F2390="Sag","6/14/2017",""))</f>
        <v>6/14/2017</v>
      </c>
      <c r="D2390" s="27">
        <f>A2390-B2390</f>
        <v>24</v>
      </c>
      <c r="E2390" s="27">
        <f>A2390-C2390</f>
        <v>25</v>
      </c>
      <c r="F2390" s="3" t="s">
        <v>919</v>
      </c>
      <c r="G2390" s="3">
        <v>25</v>
      </c>
      <c r="H2390" t="s">
        <v>22</v>
      </c>
      <c r="I2390" s="12" t="s">
        <v>59</v>
      </c>
      <c r="J2390" s="12" t="s">
        <v>991</v>
      </c>
      <c r="K2390" s="2" t="s">
        <v>975</v>
      </c>
      <c r="L2390" s="2" t="s">
        <v>974</v>
      </c>
      <c r="M2390">
        <v>2</v>
      </c>
      <c r="N2390">
        <v>2</v>
      </c>
      <c r="P2390">
        <v>1.7450000000000001</v>
      </c>
      <c r="Q2390">
        <v>1.234</v>
      </c>
      <c r="R2390">
        <f>IF(Q2390&gt;0,(P2390*(Q2390^2))*(3.14159/6),"")</f>
        <v>1.3913103189099667</v>
      </c>
      <c r="S2390" s="3" t="s">
        <v>32</v>
      </c>
      <c r="T2390" t="s">
        <v>25</v>
      </c>
      <c r="U2390" s="3" t="s">
        <v>26</v>
      </c>
      <c r="V2390" t="s">
        <v>865</v>
      </c>
      <c r="X2390" t="s">
        <v>863</v>
      </c>
      <c r="AA2390" s="3" t="s">
        <v>835</v>
      </c>
      <c r="AB2390" t="s">
        <v>35</v>
      </c>
      <c r="AC2390" t="s">
        <v>835</v>
      </c>
      <c r="AD2390" t="s">
        <v>835</v>
      </c>
      <c r="AE2390" t="s">
        <v>835</v>
      </c>
      <c r="AF2390" t="s">
        <v>835</v>
      </c>
      <c r="AG2390" t="s">
        <v>35</v>
      </c>
      <c r="AH2390" t="s">
        <v>813</v>
      </c>
      <c r="AI2390" t="str">
        <f>IF(O2390&gt;0,(IF(S2390="live",O2390*0.84,IF(S2390="dried.ethanol",O2390*0.8449+2.8227,O2390))),"")</f>
        <v/>
      </c>
      <c r="AQ2390" t="s">
        <v>32</v>
      </c>
    </row>
    <row r="2391" spans="1:43" x14ac:dyDescent="0.2">
      <c r="A2391" s="28">
        <v>42925</v>
      </c>
      <c r="B2391" s="1">
        <v>42901</v>
      </c>
      <c r="C2391" s="1" t="str">
        <f>IF(F2391="Kup","6/13/2017",IF(F2391="Sag","6/14/2017",""))</f>
        <v>6/14/2017</v>
      </c>
      <c r="D2391" s="27">
        <f>A2391-B2391</f>
        <v>24</v>
      </c>
      <c r="E2391" s="27">
        <f>A2391-C2391</f>
        <v>25</v>
      </c>
      <c r="F2391" s="3" t="s">
        <v>919</v>
      </c>
      <c r="G2391" s="3">
        <v>25</v>
      </c>
      <c r="H2391" t="s">
        <v>22</v>
      </c>
      <c r="I2391" s="12" t="s">
        <v>59</v>
      </c>
      <c r="J2391" s="12" t="s">
        <v>991</v>
      </c>
      <c r="K2391" s="2" t="s">
        <v>975</v>
      </c>
      <c r="L2391" s="2" t="s">
        <v>974</v>
      </c>
      <c r="M2391">
        <v>3</v>
      </c>
      <c r="N2391">
        <v>3</v>
      </c>
      <c r="P2391">
        <v>1.6419999999999999</v>
      </c>
      <c r="Q2391">
        <v>1.4339999999999999</v>
      </c>
      <c r="R2391">
        <f>IF(Q2391&gt;0,(P2391*(Q2391^2))*(3.14159/6),"")</f>
        <v>1.7679489110662794</v>
      </c>
      <c r="S2391" s="3" t="s">
        <v>32</v>
      </c>
      <c r="T2391" t="s">
        <v>25</v>
      </c>
      <c r="U2391" s="3" t="s">
        <v>26</v>
      </c>
      <c r="V2391" t="s">
        <v>865</v>
      </c>
      <c r="X2391" t="s">
        <v>863</v>
      </c>
      <c r="AA2391" s="3" t="s">
        <v>835</v>
      </c>
      <c r="AB2391" t="s">
        <v>35</v>
      </c>
      <c r="AC2391" t="s">
        <v>835</v>
      </c>
      <c r="AD2391" t="s">
        <v>835</v>
      </c>
      <c r="AE2391" t="s">
        <v>835</v>
      </c>
      <c r="AF2391" t="s">
        <v>835</v>
      </c>
      <c r="AG2391" t="s">
        <v>35</v>
      </c>
      <c r="AH2391" t="s">
        <v>813</v>
      </c>
      <c r="AI2391" t="str">
        <f>IF(O2391&gt;0,(IF(S2391="live",O2391*0.84,IF(S2391="dried.ethanol",O2391*0.8449+2.8227,O2391))),"")</f>
        <v/>
      </c>
      <c r="AQ2391" t="s">
        <v>32</v>
      </c>
    </row>
    <row r="2392" spans="1:43" x14ac:dyDescent="0.2">
      <c r="A2392" s="28">
        <v>42925</v>
      </c>
      <c r="B2392" s="1">
        <v>42901</v>
      </c>
      <c r="C2392" s="1" t="str">
        <f>IF(F2392="Kup","6/13/2017",IF(F2392="Sag","6/14/2017",""))</f>
        <v>6/14/2017</v>
      </c>
      <c r="D2392" s="27">
        <f>A2392-B2392</f>
        <v>24</v>
      </c>
      <c r="E2392" s="27">
        <f>A2392-C2392</f>
        <v>25</v>
      </c>
      <c r="F2392" s="3" t="s">
        <v>919</v>
      </c>
      <c r="G2392" s="3">
        <v>25</v>
      </c>
      <c r="H2392" t="s">
        <v>22</v>
      </c>
      <c r="I2392" s="12" t="s">
        <v>59</v>
      </c>
      <c r="J2392" s="12" t="s">
        <v>991</v>
      </c>
      <c r="K2392" s="2" t="s">
        <v>975</v>
      </c>
      <c r="L2392" s="2" t="s">
        <v>974</v>
      </c>
      <c r="M2392">
        <v>4</v>
      </c>
      <c r="N2392">
        <v>4</v>
      </c>
      <c r="P2392">
        <v>1.512</v>
      </c>
      <c r="Q2392">
        <v>1.4630000000000001</v>
      </c>
      <c r="R2392">
        <f>IF(Q2392&gt;0,(P2392*(Q2392^2))*(3.14159/6),"")</f>
        <v>1.6944887853709201</v>
      </c>
      <c r="S2392" s="3" t="s">
        <v>32</v>
      </c>
      <c r="T2392" t="s">
        <v>25</v>
      </c>
      <c r="U2392" s="3" t="s">
        <v>26</v>
      </c>
      <c r="V2392" t="s">
        <v>865</v>
      </c>
      <c r="X2392" t="s">
        <v>863</v>
      </c>
      <c r="AA2392" s="3" t="s">
        <v>835</v>
      </c>
      <c r="AB2392" t="s">
        <v>35</v>
      </c>
      <c r="AC2392" t="s">
        <v>835</v>
      </c>
      <c r="AD2392" t="s">
        <v>835</v>
      </c>
      <c r="AE2392" t="s">
        <v>835</v>
      </c>
      <c r="AF2392" t="s">
        <v>835</v>
      </c>
      <c r="AG2392" t="s">
        <v>35</v>
      </c>
      <c r="AH2392" t="s">
        <v>813</v>
      </c>
      <c r="AI2392" t="str">
        <f>IF(O2392&gt;0,(IF(S2392="live",O2392*0.84,IF(S2392="dried.ethanol",O2392*0.8449+2.8227,O2392))),"")</f>
        <v/>
      </c>
      <c r="AQ2392" t="s">
        <v>32</v>
      </c>
    </row>
    <row r="2393" spans="1:43" x14ac:dyDescent="0.2">
      <c r="A2393" s="28">
        <v>42925</v>
      </c>
      <c r="B2393" s="1">
        <v>42901</v>
      </c>
      <c r="C2393" s="1" t="str">
        <f>IF(F2393="Kup","6/13/2017",IF(F2393="Sag","6/14/2017",""))</f>
        <v>6/14/2017</v>
      </c>
      <c r="D2393" s="27">
        <f>A2393-B2393</f>
        <v>24</v>
      </c>
      <c r="E2393" s="27">
        <f>A2393-C2393</f>
        <v>25</v>
      </c>
      <c r="F2393" s="3" t="s">
        <v>919</v>
      </c>
      <c r="G2393" s="3">
        <v>25</v>
      </c>
      <c r="H2393" t="s">
        <v>22</v>
      </c>
      <c r="I2393" s="12" t="s">
        <v>59</v>
      </c>
      <c r="J2393" s="12" t="s">
        <v>991</v>
      </c>
      <c r="K2393" s="2" t="s">
        <v>975</v>
      </c>
      <c r="L2393" s="2" t="s">
        <v>974</v>
      </c>
      <c r="M2393">
        <v>5</v>
      </c>
      <c r="N2393">
        <v>5</v>
      </c>
      <c r="P2393">
        <v>1.67</v>
      </c>
      <c r="Q2393">
        <v>1.333</v>
      </c>
      <c r="R2393">
        <f>IF(Q2393&gt;0,(P2393*(Q2393^2))*(3.14159/6),"")</f>
        <v>1.5537281185936165</v>
      </c>
      <c r="S2393" s="3" t="s">
        <v>32</v>
      </c>
      <c r="T2393" t="s">
        <v>25</v>
      </c>
      <c r="U2393" s="3" t="s">
        <v>26</v>
      </c>
      <c r="V2393" t="s">
        <v>865</v>
      </c>
      <c r="X2393" t="s">
        <v>863</v>
      </c>
      <c r="AA2393" s="3" t="s">
        <v>835</v>
      </c>
      <c r="AB2393" t="s">
        <v>35</v>
      </c>
      <c r="AC2393" t="s">
        <v>835</v>
      </c>
      <c r="AD2393" t="s">
        <v>835</v>
      </c>
      <c r="AE2393" t="s">
        <v>835</v>
      </c>
      <c r="AF2393" t="s">
        <v>835</v>
      </c>
      <c r="AG2393" t="s">
        <v>35</v>
      </c>
      <c r="AH2393" t="s">
        <v>813</v>
      </c>
      <c r="AI2393" t="str">
        <f>IF(O2393&gt;0,(IF(S2393="live",O2393*0.84,IF(S2393="dried.ethanol",O2393*0.8449+2.8227,O2393))),"")</f>
        <v/>
      </c>
      <c r="AQ2393" t="s">
        <v>32</v>
      </c>
    </row>
    <row r="2394" spans="1:43" x14ac:dyDescent="0.2">
      <c r="A2394" s="28">
        <v>42929</v>
      </c>
      <c r="B2394" s="1">
        <v>42899</v>
      </c>
      <c r="C2394" s="1" t="str">
        <f>IF(F2394="Kup","6/13/2017",IF(F2394="Sag","6/14/2017",""))</f>
        <v>6/13/2017</v>
      </c>
      <c r="D2394" s="27">
        <f>A2394-B2394</f>
        <v>30</v>
      </c>
      <c r="E2394" s="27">
        <f>A2394-C2394</f>
        <v>30</v>
      </c>
      <c r="F2394" t="s">
        <v>21</v>
      </c>
      <c r="G2394">
        <v>30</v>
      </c>
      <c r="H2394" t="s">
        <v>22</v>
      </c>
      <c r="I2394" s="12" t="s">
        <v>43</v>
      </c>
      <c r="J2394" s="12" t="s">
        <v>977</v>
      </c>
      <c r="K2394" s="3" t="s">
        <v>942</v>
      </c>
      <c r="L2394" s="3" t="s">
        <v>943</v>
      </c>
      <c r="M2394">
        <v>1</v>
      </c>
      <c r="N2394">
        <v>1</v>
      </c>
      <c r="O2394" s="23">
        <v>11.853</v>
      </c>
      <c r="R2394" t="str">
        <f>IF(Q2394&gt;0,(P2394*(Q2394^2))*(3.14159/6),"")</f>
        <v/>
      </c>
      <c r="S2394" t="s">
        <v>32</v>
      </c>
      <c r="T2394" t="s">
        <v>25</v>
      </c>
      <c r="U2394" t="s">
        <v>26</v>
      </c>
      <c r="V2394" t="s">
        <v>228</v>
      </c>
      <c r="X2394" t="s">
        <v>34</v>
      </c>
      <c r="AA2394" s="12" t="s">
        <v>835</v>
      </c>
      <c r="AB2394" t="str">
        <f>IF(Q2394&gt;0,"yes","no")</f>
        <v>no</v>
      </c>
      <c r="AC2394" t="str">
        <f>IF(O2394&gt;0,"yes","no")</f>
        <v>yes</v>
      </c>
      <c r="AD2394" t="str">
        <f>IF(AH2394="hatch","yes","no")</f>
        <v>no</v>
      </c>
      <c r="AE2394" t="str">
        <f>IF(AH2394="swimup","yes","no")</f>
        <v>no</v>
      </c>
      <c r="AF2394" t="str">
        <f>IF(AH2394="respiration","yes","no")</f>
        <v>no</v>
      </c>
      <c r="AH2394" t="s">
        <v>29</v>
      </c>
      <c r="AI2394">
        <f>IF(O2394&gt;0,(IF(S2394="live",O2394*0.84,IF(S2394="dried.ethanol",O2394*0.8449+2.8227,O2394))),"")</f>
        <v>11.853</v>
      </c>
      <c r="AL2394" t="str">
        <f>IF(OR(AND(Q2394=Q2395,P2394&gt;0),AND(O2394&gt;0,O2394=O2395)),"duplicate","")</f>
        <v/>
      </c>
      <c r="AM2394" t="s">
        <v>827</v>
      </c>
      <c r="AN2394" t="s">
        <v>827</v>
      </c>
      <c r="AO2394" t="s">
        <v>826</v>
      </c>
      <c r="AP2394" t="s">
        <v>826</v>
      </c>
      <c r="AQ2394" t="s">
        <v>32</v>
      </c>
    </row>
    <row r="2395" spans="1:43" x14ac:dyDescent="0.2">
      <c r="A2395" s="28">
        <v>42929</v>
      </c>
      <c r="B2395" s="1">
        <v>42899</v>
      </c>
      <c r="C2395" s="1" t="str">
        <f>IF(F2395="Kup","6/13/2017",IF(F2395="Sag","6/14/2017",""))</f>
        <v>6/13/2017</v>
      </c>
      <c r="D2395" s="27">
        <f>A2395-B2395</f>
        <v>30</v>
      </c>
      <c r="E2395" s="27">
        <f>A2395-C2395</f>
        <v>30</v>
      </c>
      <c r="F2395" t="s">
        <v>21</v>
      </c>
      <c r="G2395">
        <v>30</v>
      </c>
      <c r="H2395" t="s">
        <v>22</v>
      </c>
      <c r="I2395" s="12" t="s">
        <v>43</v>
      </c>
      <c r="J2395" s="12" t="s">
        <v>977</v>
      </c>
      <c r="K2395" s="3" t="s">
        <v>942</v>
      </c>
      <c r="L2395" s="3" t="s">
        <v>943</v>
      </c>
      <c r="M2395">
        <v>2</v>
      </c>
      <c r="N2395">
        <v>2</v>
      </c>
      <c r="O2395" s="23">
        <v>12.956</v>
      </c>
      <c r="R2395" t="str">
        <f>IF(Q2395&gt;0,(P2395*(Q2395^2))*(3.14159/6),"")</f>
        <v/>
      </c>
      <c r="S2395" t="s">
        <v>32</v>
      </c>
      <c r="T2395" t="s">
        <v>25</v>
      </c>
      <c r="U2395" t="s">
        <v>26</v>
      </c>
      <c r="V2395" t="s">
        <v>228</v>
      </c>
      <c r="X2395" t="s">
        <v>34</v>
      </c>
      <c r="AA2395" s="12" t="s">
        <v>835</v>
      </c>
      <c r="AB2395" t="str">
        <f>IF(Q2395&gt;0,"yes","no")</f>
        <v>no</v>
      </c>
      <c r="AC2395" t="str">
        <f>IF(O2395&gt;0,"yes","no")</f>
        <v>yes</v>
      </c>
      <c r="AD2395" t="str">
        <f>IF(AH2395="hatch","yes","no")</f>
        <v>no</v>
      </c>
      <c r="AE2395" t="str">
        <f>IF(AH2395="swimup","yes","no")</f>
        <v>no</v>
      </c>
      <c r="AF2395" t="str">
        <f>IF(AH2395="respiration","yes","no")</f>
        <v>no</v>
      </c>
      <c r="AH2395" t="s">
        <v>29</v>
      </c>
      <c r="AI2395">
        <f>IF(O2395&gt;0,(IF(S2395="live",O2395*0.84,IF(S2395="dried.ethanol",O2395*0.8449+2.8227,O2395))),"")</f>
        <v>12.956</v>
      </c>
      <c r="AL2395" t="str">
        <f>IF(OR(AND(Q2395=Q2396,P2395&gt;0),AND(O2395&gt;0,O2395=O2396)),"duplicate","")</f>
        <v/>
      </c>
      <c r="AM2395" t="s">
        <v>827</v>
      </c>
      <c r="AN2395" t="s">
        <v>827</v>
      </c>
      <c r="AO2395" t="s">
        <v>826</v>
      </c>
      <c r="AP2395" t="s">
        <v>826</v>
      </c>
      <c r="AQ2395" t="s">
        <v>32</v>
      </c>
    </row>
    <row r="2396" spans="1:43" x14ac:dyDescent="0.2">
      <c r="A2396" s="28">
        <v>42929</v>
      </c>
      <c r="B2396" s="1">
        <v>42899</v>
      </c>
      <c r="C2396" s="1" t="str">
        <f>IF(F2396="Kup","6/13/2017",IF(F2396="Sag","6/14/2017",""))</f>
        <v>6/13/2017</v>
      </c>
      <c r="D2396" s="27">
        <f>A2396-B2396</f>
        <v>30</v>
      </c>
      <c r="E2396" s="27">
        <f>A2396-C2396</f>
        <v>30</v>
      </c>
      <c r="F2396" t="s">
        <v>21</v>
      </c>
      <c r="G2396">
        <v>30</v>
      </c>
      <c r="H2396" t="s">
        <v>22</v>
      </c>
      <c r="I2396" s="12" t="s">
        <v>43</v>
      </c>
      <c r="J2396" s="12" t="s">
        <v>977</v>
      </c>
      <c r="K2396" s="3" t="s">
        <v>942</v>
      </c>
      <c r="L2396" s="3" t="s">
        <v>943</v>
      </c>
      <c r="M2396">
        <v>3</v>
      </c>
      <c r="N2396">
        <v>3</v>
      </c>
      <c r="O2396" s="23">
        <v>12.772</v>
      </c>
      <c r="R2396" t="str">
        <f>IF(Q2396&gt;0,(P2396*(Q2396^2))*(3.14159/6),"")</f>
        <v/>
      </c>
      <c r="S2396" t="s">
        <v>32</v>
      </c>
      <c r="T2396" t="s">
        <v>25</v>
      </c>
      <c r="U2396" t="s">
        <v>26</v>
      </c>
      <c r="V2396" t="s">
        <v>228</v>
      </c>
      <c r="X2396" t="s">
        <v>34</v>
      </c>
      <c r="AA2396" s="12" t="s">
        <v>835</v>
      </c>
      <c r="AB2396" t="str">
        <f>IF(Q2396&gt;0,"yes","no")</f>
        <v>no</v>
      </c>
      <c r="AC2396" t="str">
        <f>IF(O2396&gt;0,"yes","no")</f>
        <v>yes</v>
      </c>
      <c r="AD2396" t="str">
        <f>IF(AH2396="hatch","yes","no")</f>
        <v>no</v>
      </c>
      <c r="AE2396" t="str">
        <f>IF(AH2396="swimup","yes","no")</f>
        <v>no</v>
      </c>
      <c r="AF2396" t="str">
        <f>IF(AH2396="respiration","yes","no")</f>
        <v>no</v>
      </c>
      <c r="AH2396" t="s">
        <v>29</v>
      </c>
      <c r="AI2396">
        <f>IF(O2396&gt;0,(IF(S2396="live",O2396*0.84,IF(S2396="dried.ethanol",O2396*0.8449+2.8227,O2396))),"")</f>
        <v>12.772</v>
      </c>
      <c r="AL2396" t="str">
        <f>IF(OR(AND(Q2396=Q2397,P2396&gt;0),AND(O2396&gt;0,O2396=O2397)),"duplicate","")</f>
        <v/>
      </c>
      <c r="AM2396" t="s">
        <v>827</v>
      </c>
      <c r="AN2396" t="s">
        <v>827</v>
      </c>
      <c r="AO2396" t="s">
        <v>826</v>
      </c>
      <c r="AP2396" t="s">
        <v>826</v>
      </c>
      <c r="AQ2396" t="s">
        <v>32</v>
      </c>
    </row>
    <row r="2397" spans="1:43" x14ac:dyDescent="0.2">
      <c r="A2397" s="28">
        <v>42929</v>
      </c>
      <c r="B2397" s="1">
        <v>42899</v>
      </c>
      <c r="C2397" s="1" t="str">
        <f>IF(F2397="Kup","6/13/2017",IF(F2397="Sag","6/14/2017",""))</f>
        <v>6/13/2017</v>
      </c>
      <c r="D2397" s="27">
        <f>A2397-B2397</f>
        <v>30</v>
      </c>
      <c r="E2397" s="27">
        <f>A2397-C2397</f>
        <v>30</v>
      </c>
      <c r="F2397" t="s">
        <v>21</v>
      </c>
      <c r="G2397">
        <v>30</v>
      </c>
      <c r="H2397" t="s">
        <v>22</v>
      </c>
      <c r="I2397" s="12" t="s">
        <v>43</v>
      </c>
      <c r="J2397" s="12" t="s">
        <v>977</v>
      </c>
      <c r="K2397" s="3" t="s">
        <v>942</v>
      </c>
      <c r="L2397" s="3" t="s">
        <v>943</v>
      </c>
      <c r="M2397">
        <v>4</v>
      </c>
      <c r="N2397">
        <v>4</v>
      </c>
      <c r="O2397" s="23">
        <v>13.282</v>
      </c>
      <c r="R2397" t="str">
        <f>IF(Q2397&gt;0,(P2397*(Q2397^2))*(3.14159/6),"")</f>
        <v/>
      </c>
      <c r="S2397" t="s">
        <v>32</v>
      </c>
      <c r="T2397" t="s">
        <v>25</v>
      </c>
      <c r="U2397" t="s">
        <v>26</v>
      </c>
      <c r="V2397" t="s">
        <v>228</v>
      </c>
      <c r="X2397" t="s">
        <v>34</v>
      </c>
      <c r="AA2397" s="12" t="s">
        <v>835</v>
      </c>
      <c r="AB2397" t="str">
        <f>IF(Q2397&gt;0,"yes","no")</f>
        <v>no</v>
      </c>
      <c r="AC2397" t="str">
        <f>IF(O2397&gt;0,"yes","no")</f>
        <v>yes</v>
      </c>
      <c r="AD2397" t="str">
        <f>IF(AH2397="hatch","yes","no")</f>
        <v>no</v>
      </c>
      <c r="AE2397" t="str">
        <f>IF(AH2397="swimup","yes","no")</f>
        <v>no</v>
      </c>
      <c r="AF2397" t="str">
        <f>IF(AH2397="respiration","yes","no")</f>
        <v>no</v>
      </c>
      <c r="AH2397" t="s">
        <v>29</v>
      </c>
      <c r="AI2397">
        <f>IF(O2397&gt;0,(IF(S2397="live",O2397*0.84,IF(S2397="dried.ethanol",O2397*0.8449+2.8227,O2397))),"")</f>
        <v>13.282</v>
      </c>
      <c r="AL2397" t="str">
        <f>IF(OR(AND(Q2397=Q2398,P2397&gt;0),AND(O2397&gt;0,O2397=O2398)),"duplicate","")</f>
        <v/>
      </c>
      <c r="AM2397" t="s">
        <v>827</v>
      </c>
      <c r="AN2397" t="s">
        <v>827</v>
      </c>
      <c r="AO2397" t="s">
        <v>826</v>
      </c>
      <c r="AP2397" t="s">
        <v>826</v>
      </c>
      <c r="AQ2397" t="s">
        <v>32</v>
      </c>
    </row>
    <row r="2398" spans="1:43" x14ac:dyDescent="0.2">
      <c r="A2398" s="28">
        <v>42929</v>
      </c>
      <c r="B2398" s="1">
        <v>42899</v>
      </c>
      <c r="C2398" s="1" t="str">
        <f>IF(F2398="Kup","6/13/2017",IF(F2398="Sag","6/14/2017",""))</f>
        <v>6/13/2017</v>
      </c>
      <c r="D2398" s="27">
        <f>A2398-B2398</f>
        <v>30</v>
      </c>
      <c r="E2398" s="27">
        <f>A2398-C2398</f>
        <v>30</v>
      </c>
      <c r="F2398" t="s">
        <v>21</v>
      </c>
      <c r="G2398">
        <v>30</v>
      </c>
      <c r="H2398" t="s">
        <v>22</v>
      </c>
      <c r="I2398" s="12" t="s">
        <v>43</v>
      </c>
      <c r="J2398" s="12" t="s">
        <v>977</v>
      </c>
      <c r="K2398" s="3" t="s">
        <v>942</v>
      </c>
      <c r="L2398" s="3" t="s">
        <v>943</v>
      </c>
      <c r="M2398">
        <v>5</v>
      </c>
      <c r="N2398">
        <v>5</v>
      </c>
      <c r="O2398" s="23">
        <v>13.313000000000001</v>
      </c>
      <c r="R2398" t="str">
        <f>IF(Q2398&gt;0,(P2398*(Q2398^2))*(3.14159/6),"")</f>
        <v/>
      </c>
      <c r="S2398" t="s">
        <v>32</v>
      </c>
      <c r="T2398" t="s">
        <v>25</v>
      </c>
      <c r="U2398" t="s">
        <v>26</v>
      </c>
      <c r="V2398" t="s">
        <v>228</v>
      </c>
      <c r="X2398" t="s">
        <v>34</v>
      </c>
      <c r="AA2398" s="12" t="s">
        <v>835</v>
      </c>
      <c r="AB2398" t="str">
        <f>IF(Q2398&gt;0,"yes","no")</f>
        <v>no</v>
      </c>
      <c r="AC2398" t="str">
        <f>IF(O2398&gt;0,"yes","no")</f>
        <v>yes</v>
      </c>
      <c r="AD2398" t="str">
        <f>IF(AH2398="hatch","yes","no")</f>
        <v>no</v>
      </c>
      <c r="AE2398" t="str">
        <f>IF(AH2398="swimup","yes","no")</f>
        <v>no</v>
      </c>
      <c r="AF2398" t="str">
        <f>IF(AH2398="respiration","yes","no")</f>
        <v>no</v>
      </c>
      <c r="AH2398" t="s">
        <v>29</v>
      </c>
      <c r="AI2398">
        <f>IF(O2398&gt;0,(IF(S2398="live",O2398*0.84,IF(S2398="dried.ethanol",O2398*0.8449+2.8227,O2398))),"")</f>
        <v>13.313000000000001</v>
      </c>
      <c r="AL2398" t="str">
        <f>IF(OR(AND(Q2398=Q2399,P2398&gt;0),AND(O2398&gt;0,O2398=O2399)),"duplicate","")</f>
        <v/>
      </c>
      <c r="AM2398" t="s">
        <v>827</v>
      </c>
      <c r="AN2398" t="s">
        <v>827</v>
      </c>
      <c r="AO2398" t="s">
        <v>826</v>
      </c>
      <c r="AP2398" t="s">
        <v>826</v>
      </c>
      <c r="AQ2398" t="s">
        <v>32</v>
      </c>
    </row>
    <row r="2399" spans="1:43" x14ac:dyDescent="0.2">
      <c r="A2399" s="28">
        <v>42929</v>
      </c>
      <c r="B2399" s="1">
        <v>42899</v>
      </c>
      <c r="C2399" s="1" t="str">
        <f>IF(F2399="Kup","6/13/2017",IF(F2399="Sag","6/14/2017",""))</f>
        <v>6/13/2017</v>
      </c>
      <c r="D2399" s="27">
        <f>A2399-B2399</f>
        <v>30</v>
      </c>
      <c r="E2399" s="27">
        <f>A2399-C2399</f>
        <v>30</v>
      </c>
      <c r="F2399" t="s">
        <v>21</v>
      </c>
      <c r="G2399">
        <v>30</v>
      </c>
      <c r="H2399" t="s">
        <v>22</v>
      </c>
      <c r="I2399" s="12" t="s">
        <v>43</v>
      </c>
      <c r="J2399" s="12" t="s">
        <v>977</v>
      </c>
      <c r="K2399" s="3" t="s">
        <v>942</v>
      </c>
      <c r="L2399" s="3" t="s">
        <v>943</v>
      </c>
      <c r="M2399">
        <v>6</v>
      </c>
      <c r="N2399">
        <v>6</v>
      </c>
      <c r="O2399" s="23">
        <v>13.753</v>
      </c>
      <c r="R2399" t="str">
        <f>IF(Q2399&gt;0,(P2399*(Q2399^2))*(3.14159/6),"")</f>
        <v/>
      </c>
      <c r="S2399" t="s">
        <v>32</v>
      </c>
      <c r="T2399" t="s">
        <v>25</v>
      </c>
      <c r="U2399" t="s">
        <v>26</v>
      </c>
      <c r="V2399" t="s">
        <v>228</v>
      </c>
      <c r="X2399" t="s">
        <v>34</v>
      </c>
      <c r="AA2399" s="12" t="s">
        <v>835</v>
      </c>
      <c r="AB2399" t="str">
        <f>IF(Q2399&gt;0,"yes","no")</f>
        <v>no</v>
      </c>
      <c r="AC2399" t="str">
        <f>IF(O2399&gt;0,"yes","no")</f>
        <v>yes</v>
      </c>
      <c r="AD2399" t="str">
        <f>IF(AH2399="hatch","yes","no")</f>
        <v>no</v>
      </c>
      <c r="AE2399" t="str">
        <f>IF(AH2399="swimup","yes","no")</f>
        <v>no</v>
      </c>
      <c r="AF2399" t="str">
        <f>IF(AH2399="respiration","yes","no")</f>
        <v>no</v>
      </c>
      <c r="AH2399" t="s">
        <v>29</v>
      </c>
      <c r="AI2399">
        <f>IF(O2399&gt;0,(IF(S2399="live",O2399*0.84,IF(S2399="dried.ethanol",O2399*0.8449+2.8227,O2399))),"")</f>
        <v>13.753</v>
      </c>
      <c r="AL2399" t="str">
        <f>IF(OR(AND(Q2399=Q2400,P2399&gt;0),AND(O2399&gt;0,O2399=O2400)),"duplicate","")</f>
        <v/>
      </c>
      <c r="AM2399" t="s">
        <v>827</v>
      </c>
      <c r="AN2399" t="s">
        <v>827</v>
      </c>
      <c r="AO2399" t="s">
        <v>826</v>
      </c>
      <c r="AP2399" t="s">
        <v>826</v>
      </c>
      <c r="AQ2399" t="s">
        <v>32</v>
      </c>
    </row>
    <row r="2400" spans="1:43" x14ac:dyDescent="0.2">
      <c r="A2400" s="28">
        <v>42929</v>
      </c>
      <c r="B2400" s="1">
        <v>42899</v>
      </c>
      <c r="C2400" s="1" t="str">
        <f>IF(F2400="Kup","6/13/2017",IF(F2400="Sag","6/14/2017",""))</f>
        <v>6/13/2017</v>
      </c>
      <c r="D2400" s="27">
        <f>A2400-B2400</f>
        <v>30</v>
      </c>
      <c r="E2400" s="27">
        <f>A2400-C2400</f>
        <v>30</v>
      </c>
      <c r="F2400" t="s">
        <v>21</v>
      </c>
      <c r="G2400">
        <v>30</v>
      </c>
      <c r="H2400" t="s">
        <v>22</v>
      </c>
      <c r="I2400" s="12" t="s">
        <v>43</v>
      </c>
      <c r="J2400" s="12" t="s">
        <v>977</v>
      </c>
      <c r="K2400" s="3" t="s">
        <v>942</v>
      </c>
      <c r="L2400" s="3" t="s">
        <v>943</v>
      </c>
      <c r="M2400">
        <v>7</v>
      </c>
      <c r="N2400">
        <v>7</v>
      </c>
      <c r="O2400" s="23">
        <v>10.772</v>
      </c>
      <c r="R2400" t="str">
        <f>IF(Q2400&gt;0,(P2400*(Q2400^2))*(3.14159/6),"")</f>
        <v/>
      </c>
      <c r="S2400" t="s">
        <v>32</v>
      </c>
      <c r="T2400" t="s">
        <v>25</v>
      </c>
      <c r="U2400" t="s">
        <v>26</v>
      </c>
      <c r="V2400" t="s">
        <v>228</v>
      </c>
      <c r="X2400" t="s">
        <v>34</v>
      </c>
      <c r="AA2400" s="12" t="s">
        <v>835</v>
      </c>
      <c r="AB2400" t="str">
        <f>IF(Q2400&gt;0,"yes","no")</f>
        <v>no</v>
      </c>
      <c r="AC2400" t="str">
        <f>IF(O2400&gt;0,"yes","no")</f>
        <v>yes</v>
      </c>
      <c r="AD2400" t="str">
        <f>IF(AH2400="hatch","yes","no")</f>
        <v>no</v>
      </c>
      <c r="AE2400" t="str">
        <f>IF(AH2400="swimup","yes","no")</f>
        <v>no</v>
      </c>
      <c r="AF2400" t="str">
        <f>IF(AH2400="respiration","yes","no")</f>
        <v>no</v>
      </c>
      <c r="AH2400" t="s">
        <v>29</v>
      </c>
      <c r="AI2400">
        <f>IF(O2400&gt;0,(IF(S2400="live",O2400*0.84,IF(S2400="dried.ethanol",O2400*0.8449+2.8227,O2400))),"")</f>
        <v>10.772</v>
      </c>
      <c r="AL2400" t="str">
        <f>IF(OR(AND(Q2400=Q2401,P2400&gt;0),AND(O2400&gt;0,O2400=O2401)),"duplicate","")</f>
        <v/>
      </c>
      <c r="AM2400" t="s">
        <v>827</v>
      </c>
      <c r="AN2400" t="s">
        <v>827</v>
      </c>
      <c r="AO2400" t="s">
        <v>826</v>
      </c>
      <c r="AP2400" t="s">
        <v>826</v>
      </c>
      <c r="AQ2400" t="s">
        <v>32</v>
      </c>
    </row>
    <row r="2401" spans="1:43" x14ac:dyDescent="0.2">
      <c r="A2401" s="28">
        <v>42929</v>
      </c>
      <c r="B2401" s="1">
        <v>42899</v>
      </c>
      <c r="C2401" s="1" t="str">
        <f>IF(F2401="Kup","6/13/2017",IF(F2401="Sag","6/14/2017",""))</f>
        <v>6/13/2017</v>
      </c>
      <c r="D2401" s="27">
        <f>A2401-B2401</f>
        <v>30</v>
      </c>
      <c r="E2401" s="27">
        <f>A2401-C2401</f>
        <v>30</v>
      </c>
      <c r="F2401" t="s">
        <v>21</v>
      </c>
      <c r="G2401">
        <v>30</v>
      </c>
      <c r="H2401" t="s">
        <v>22</v>
      </c>
      <c r="I2401" s="12" t="s">
        <v>43</v>
      </c>
      <c r="J2401" s="12" t="s">
        <v>977</v>
      </c>
      <c r="K2401" s="3" t="s">
        <v>942</v>
      </c>
      <c r="L2401" s="3" t="s">
        <v>943</v>
      </c>
      <c r="M2401">
        <v>8</v>
      </c>
      <c r="N2401">
        <v>8</v>
      </c>
      <c r="O2401" s="23">
        <v>13.635</v>
      </c>
      <c r="R2401" t="str">
        <f>IF(Q2401&gt;0,(P2401*(Q2401^2))*(3.14159/6),"")</f>
        <v/>
      </c>
      <c r="S2401" t="s">
        <v>32</v>
      </c>
      <c r="T2401" t="s">
        <v>25</v>
      </c>
      <c r="U2401" t="s">
        <v>26</v>
      </c>
      <c r="V2401" t="s">
        <v>228</v>
      </c>
      <c r="X2401" t="s">
        <v>34</v>
      </c>
      <c r="AA2401" s="12" t="s">
        <v>835</v>
      </c>
      <c r="AB2401" t="str">
        <f>IF(Q2401&gt;0,"yes","no")</f>
        <v>no</v>
      </c>
      <c r="AC2401" t="str">
        <f>IF(O2401&gt;0,"yes","no")</f>
        <v>yes</v>
      </c>
      <c r="AD2401" t="str">
        <f>IF(AH2401="hatch","yes","no")</f>
        <v>no</v>
      </c>
      <c r="AE2401" t="str">
        <f>IF(AH2401="swimup","yes","no")</f>
        <v>no</v>
      </c>
      <c r="AF2401" t="str">
        <f>IF(AH2401="respiration","yes","no")</f>
        <v>no</v>
      </c>
      <c r="AH2401" t="s">
        <v>29</v>
      </c>
      <c r="AI2401">
        <f>IF(O2401&gt;0,(IF(S2401="live",O2401*0.84,IF(S2401="dried.ethanol",O2401*0.8449+2.8227,O2401))),"")</f>
        <v>13.635</v>
      </c>
      <c r="AL2401" t="str">
        <f>IF(OR(AND(Q2401=Q2402,P2401&gt;0),AND(O2401&gt;0,O2401=O2402)),"duplicate","")</f>
        <v/>
      </c>
      <c r="AM2401" t="s">
        <v>827</v>
      </c>
      <c r="AN2401" t="s">
        <v>827</v>
      </c>
      <c r="AO2401" t="s">
        <v>826</v>
      </c>
      <c r="AP2401" t="s">
        <v>826</v>
      </c>
      <c r="AQ2401" t="s">
        <v>32</v>
      </c>
    </row>
    <row r="2402" spans="1:43" x14ac:dyDescent="0.2">
      <c r="A2402" s="28">
        <v>42929</v>
      </c>
      <c r="B2402" s="1">
        <v>42899</v>
      </c>
      <c r="C2402" s="1" t="str">
        <f>IF(F2402="Kup","6/13/2017",IF(F2402="Sag","6/14/2017",""))</f>
        <v>6/13/2017</v>
      </c>
      <c r="D2402" s="27">
        <f>A2402-B2402</f>
        <v>30</v>
      </c>
      <c r="E2402" s="27">
        <f>A2402-C2402</f>
        <v>30</v>
      </c>
      <c r="F2402" t="s">
        <v>21</v>
      </c>
      <c r="G2402">
        <v>30</v>
      </c>
      <c r="H2402" t="s">
        <v>22</v>
      </c>
      <c r="I2402" s="12" t="s">
        <v>43</v>
      </c>
      <c r="J2402" s="12" t="s">
        <v>977</v>
      </c>
      <c r="K2402" s="3" t="s">
        <v>942</v>
      </c>
      <c r="L2402" s="3" t="s">
        <v>943</v>
      </c>
      <c r="M2402">
        <v>9</v>
      </c>
      <c r="N2402">
        <v>9</v>
      </c>
      <c r="O2402" s="23">
        <v>12.67</v>
      </c>
      <c r="R2402" t="str">
        <f>IF(Q2402&gt;0,(P2402*(Q2402^2))*(3.14159/6),"")</f>
        <v/>
      </c>
      <c r="S2402" t="s">
        <v>32</v>
      </c>
      <c r="T2402" t="s">
        <v>25</v>
      </c>
      <c r="U2402" t="s">
        <v>26</v>
      </c>
      <c r="V2402" t="s">
        <v>228</v>
      </c>
      <c r="X2402" t="s">
        <v>34</v>
      </c>
      <c r="AA2402" s="12" t="s">
        <v>835</v>
      </c>
      <c r="AB2402" t="str">
        <f>IF(Q2402&gt;0,"yes","no")</f>
        <v>no</v>
      </c>
      <c r="AC2402" t="str">
        <f>IF(O2402&gt;0,"yes","no")</f>
        <v>yes</v>
      </c>
      <c r="AD2402" t="str">
        <f>IF(AH2402="hatch","yes","no")</f>
        <v>no</v>
      </c>
      <c r="AE2402" t="str">
        <f>IF(AH2402="swimup","yes","no")</f>
        <v>no</v>
      </c>
      <c r="AF2402" t="str">
        <f>IF(AH2402="respiration","yes","no")</f>
        <v>no</v>
      </c>
      <c r="AH2402" t="s">
        <v>29</v>
      </c>
      <c r="AI2402">
        <f>IF(O2402&gt;0,(IF(S2402="live",O2402*0.84,IF(S2402="dried.ethanol",O2402*0.8449+2.8227,O2402))),"")</f>
        <v>12.67</v>
      </c>
      <c r="AL2402" t="str">
        <f>IF(OR(AND(Q2402=Q2403,P2402&gt;0),AND(O2402&gt;0,O2402=O2403)),"duplicate","")</f>
        <v/>
      </c>
      <c r="AM2402" t="s">
        <v>827</v>
      </c>
      <c r="AN2402" t="s">
        <v>827</v>
      </c>
      <c r="AO2402" t="s">
        <v>826</v>
      </c>
      <c r="AP2402" t="s">
        <v>826</v>
      </c>
      <c r="AQ2402" t="s">
        <v>32</v>
      </c>
    </row>
    <row r="2403" spans="1:43" x14ac:dyDescent="0.2">
      <c r="A2403" s="28">
        <v>42929</v>
      </c>
      <c r="B2403" s="1">
        <v>42899</v>
      </c>
      <c r="C2403" s="1" t="str">
        <f>IF(F2403="Kup","6/13/2017",IF(F2403="Sag","6/14/2017",""))</f>
        <v>6/13/2017</v>
      </c>
      <c r="D2403" s="27">
        <f>A2403-B2403</f>
        <v>30</v>
      </c>
      <c r="E2403" s="27">
        <f>A2403-C2403</f>
        <v>30</v>
      </c>
      <c r="F2403" t="s">
        <v>21</v>
      </c>
      <c r="G2403">
        <v>30</v>
      </c>
      <c r="H2403" t="s">
        <v>22</v>
      </c>
      <c r="I2403" s="12" t="s">
        <v>43</v>
      </c>
      <c r="J2403" s="12" t="s">
        <v>977</v>
      </c>
      <c r="K2403" s="3" t="s">
        <v>942</v>
      </c>
      <c r="L2403" s="3" t="s">
        <v>943</v>
      </c>
      <c r="M2403">
        <v>10</v>
      </c>
      <c r="N2403">
        <v>10</v>
      </c>
      <c r="O2403" s="23">
        <v>12.677</v>
      </c>
      <c r="R2403" t="str">
        <f>IF(Q2403&gt;0,(P2403*(Q2403^2))*(3.14159/6),"")</f>
        <v/>
      </c>
      <c r="S2403" t="s">
        <v>32</v>
      </c>
      <c r="T2403" t="s">
        <v>25</v>
      </c>
      <c r="U2403" t="s">
        <v>26</v>
      </c>
      <c r="V2403" t="s">
        <v>228</v>
      </c>
      <c r="X2403" t="s">
        <v>34</v>
      </c>
      <c r="AA2403" s="12" t="s">
        <v>835</v>
      </c>
      <c r="AB2403" t="str">
        <f>IF(Q2403&gt;0,"yes","no")</f>
        <v>no</v>
      </c>
      <c r="AC2403" t="str">
        <f>IF(O2403&gt;0,"yes","no")</f>
        <v>yes</v>
      </c>
      <c r="AD2403" t="str">
        <f>IF(AH2403="hatch","yes","no")</f>
        <v>no</v>
      </c>
      <c r="AE2403" t="str">
        <f>IF(AH2403="swimup","yes","no")</f>
        <v>no</v>
      </c>
      <c r="AF2403" t="str">
        <f>IF(AH2403="respiration","yes","no")</f>
        <v>no</v>
      </c>
      <c r="AH2403" t="s">
        <v>29</v>
      </c>
      <c r="AI2403">
        <f>IF(O2403&gt;0,(IF(S2403="live",O2403*0.84,IF(S2403="dried.ethanol",O2403*0.8449+2.8227,O2403))),"")</f>
        <v>12.677</v>
      </c>
      <c r="AL2403" t="str">
        <f>IF(OR(AND(Q2403=Q2404,P2403&gt;0),AND(O2403&gt;0,O2403=O2404)),"duplicate","")</f>
        <v/>
      </c>
      <c r="AM2403" t="s">
        <v>827</v>
      </c>
      <c r="AN2403" t="s">
        <v>827</v>
      </c>
      <c r="AO2403" t="s">
        <v>826</v>
      </c>
      <c r="AP2403" t="s">
        <v>826</v>
      </c>
      <c r="AQ2403" t="s">
        <v>32</v>
      </c>
    </row>
    <row r="2404" spans="1:43" x14ac:dyDescent="0.2">
      <c r="A2404" s="28">
        <v>42929</v>
      </c>
      <c r="B2404" s="1">
        <v>42899</v>
      </c>
      <c r="C2404" s="1" t="str">
        <f>IF(F2404="Kup","6/13/2017",IF(F2404="Sag","6/14/2017",""))</f>
        <v>6/13/2017</v>
      </c>
      <c r="D2404" s="27">
        <f>A2404-B2404</f>
        <v>30</v>
      </c>
      <c r="E2404" s="27">
        <f>A2404-C2404</f>
        <v>30</v>
      </c>
      <c r="F2404" t="s">
        <v>21</v>
      </c>
      <c r="G2404">
        <v>30</v>
      </c>
      <c r="H2404" t="s">
        <v>22</v>
      </c>
      <c r="I2404" s="12" t="s">
        <v>94</v>
      </c>
      <c r="J2404" s="12" t="s">
        <v>988</v>
      </c>
      <c r="K2404" s="2" t="s">
        <v>957</v>
      </c>
      <c r="L2404" s="2" t="s">
        <v>943</v>
      </c>
      <c r="M2404">
        <v>1</v>
      </c>
      <c r="N2404">
        <v>1</v>
      </c>
      <c r="O2404" s="23">
        <v>12.01</v>
      </c>
      <c r="R2404" t="str">
        <f>IF(Q2404&gt;0,(P2404*(Q2404^2))*(3.14159/6),"")</f>
        <v/>
      </c>
      <c r="S2404" t="s">
        <v>32</v>
      </c>
      <c r="T2404" t="s">
        <v>25</v>
      </c>
      <c r="U2404" t="s">
        <v>26</v>
      </c>
      <c r="V2404" t="s">
        <v>611</v>
      </c>
      <c r="X2404" t="s">
        <v>34</v>
      </c>
      <c r="AA2404" s="12" t="s">
        <v>835</v>
      </c>
      <c r="AB2404" t="str">
        <f>IF(Q2404&gt;0,"yes","no")</f>
        <v>no</v>
      </c>
      <c r="AC2404" t="str">
        <f>IF(O2404&gt;0,"yes","no")</f>
        <v>yes</v>
      </c>
      <c r="AD2404" t="str">
        <f>IF(AH2404="hatch","yes","no")</f>
        <v>no</v>
      </c>
      <c r="AE2404" t="str">
        <f>IF(AH2404="swimup","yes","no")</f>
        <v>no</v>
      </c>
      <c r="AF2404" t="str">
        <f>IF(AH2404="respiration","yes","no")</f>
        <v>no</v>
      </c>
      <c r="AH2404" t="s">
        <v>29</v>
      </c>
      <c r="AI2404">
        <f>IF(O2404&gt;0,(IF(S2404="live",O2404*0.84,IF(S2404="dried.ethanol",O2404*0.8449+2.8227,O2404))),"")</f>
        <v>12.01</v>
      </c>
      <c r="AL2404" t="str">
        <f>IF(OR(AND(Q2404=Q2405,P2404&gt;0),AND(O2404&gt;0,O2404=O2405)),"duplicate","")</f>
        <v/>
      </c>
      <c r="AM2404" t="s">
        <v>827</v>
      </c>
      <c r="AN2404" t="s">
        <v>827</v>
      </c>
      <c r="AO2404" t="s">
        <v>826</v>
      </c>
      <c r="AP2404" t="s">
        <v>826</v>
      </c>
      <c r="AQ2404" t="s">
        <v>32</v>
      </c>
    </row>
    <row r="2405" spans="1:43" x14ac:dyDescent="0.2">
      <c r="A2405" s="28">
        <v>42929</v>
      </c>
      <c r="B2405" s="1">
        <v>42899</v>
      </c>
      <c r="C2405" s="1" t="str">
        <f>IF(F2405="Kup","6/13/2017",IF(F2405="Sag","6/14/2017",""))</f>
        <v>6/13/2017</v>
      </c>
      <c r="D2405" s="27">
        <f>A2405-B2405</f>
        <v>30</v>
      </c>
      <c r="E2405" s="27">
        <f>A2405-C2405</f>
        <v>30</v>
      </c>
      <c r="F2405" t="s">
        <v>21</v>
      </c>
      <c r="G2405">
        <v>30</v>
      </c>
      <c r="H2405" t="s">
        <v>22</v>
      </c>
      <c r="I2405" s="12" t="s">
        <v>94</v>
      </c>
      <c r="J2405" s="12" t="s">
        <v>988</v>
      </c>
      <c r="K2405" s="2" t="s">
        <v>957</v>
      </c>
      <c r="L2405" s="2" t="s">
        <v>943</v>
      </c>
      <c r="M2405">
        <v>2</v>
      </c>
      <c r="N2405">
        <v>2</v>
      </c>
      <c r="O2405" s="23">
        <v>12.544</v>
      </c>
      <c r="R2405" t="str">
        <f>IF(Q2405&gt;0,(P2405*(Q2405^2))*(3.14159/6),"")</f>
        <v/>
      </c>
      <c r="S2405" t="s">
        <v>32</v>
      </c>
      <c r="T2405" t="s">
        <v>25</v>
      </c>
      <c r="U2405" t="s">
        <v>26</v>
      </c>
      <c r="V2405" t="s">
        <v>611</v>
      </c>
      <c r="X2405" t="s">
        <v>34</v>
      </c>
      <c r="AA2405" s="12" t="s">
        <v>835</v>
      </c>
      <c r="AB2405" t="str">
        <f>IF(Q2405&gt;0,"yes","no")</f>
        <v>no</v>
      </c>
      <c r="AC2405" t="str">
        <f>IF(O2405&gt;0,"yes","no")</f>
        <v>yes</v>
      </c>
      <c r="AD2405" t="str">
        <f>IF(AH2405="hatch","yes","no")</f>
        <v>no</v>
      </c>
      <c r="AE2405" t="str">
        <f>IF(AH2405="swimup","yes","no")</f>
        <v>no</v>
      </c>
      <c r="AF2405" t="str">
        <f>IF(AH2405="respiration","yes","no")</f>
        <v>no</v>
      </c>
      <c r="AH2405" t="s">
        <v>29</v>
      </c>
      <c r="AI2405">
        <f>IF(O2405&gt;0,(IF(S2405="live",O2405*0.84,IF(S2405="dried.ethanol",O2405*0.8449+2.8227,O2405))),"")</f>
        <v>12.544</v>
      </c>
      <c r="AL2405" t="str">
        <f>IF(OR(AND(Q2405=Q2406,P2405&gt;0),AND(O2405&gt;0,O2405=O2406)),"duplicate","")</f>
        <v/>
      </c>
      <c r="AM2405" t="s">
        <v>827</v>
      </c>
      <c r="AN2405" t="s">
        <v>827</v>
      </c>
      <c r="AO2405" t="s">
        <v>826</v>
      </c>
      <c r="AP2405" t="s">
        <v>826</v>
      </c>
      <c r="AQ2405" t="s">
        <v>32</v>
      </c>
    </row>
    <row r="2406" spans="1:43" x14ac:dyDescent="0.2">
      <c r="A2406" s="28">
        <v>42929</v>
      </c>
      <c r="B2406" s="1">
        <v>42899</v>
      </c>
      <c r="C2406" s="1" t="str">
        <f>IF(F2406="Kup","6/13/2017",IF(F2406="Sag","6/14/2017",""))</f>
        <v>6/13/2017</v>
      </c>
      <c r="D2406" s="27">
        <f>A2406-B2406</f>
        <v>30</v>
      </c>
      <c r="E2406" s="27">
        <f>A2406-C2406</f>
        <v>30</v>
      </c>
      <c r="F2406" t="s">
        <v>21</v>
      </c>
      <c r="G2406">
        <v>30</v>
      </c>
      <c r="H2406" t="s">
        <v>22</v>
      </c>
      <c r="I2406" s="12" t="s">
        <v>94</v>
      </c>
      <c r="J2406" s="12" t="s">
        <v>988</v>
      </c>
      <c r="K2406" s="2" t="s">
        <v>957</v>
      </c>
      <c r="L2406" s="2" t="s">
        <v>943</v>
      </c>
      <c r="M2406">
        <v>3</v>
      </c>
      <c r="N2406">
        <v>3</v>
      </c>
      <c r="O2406" s="23">
        <v>12.593</v>
      </c>
      <c r="R2406" t="str">
        <f>IF(Q2406&gt;0,(P2406*(Q2406^2))*(3.14159/6),"")</f>
        <v/>
      </c>
      <c r="S2406" t="s">
        <v>32</v>
      </c>
      <c r="T2406" t="s">
        <v>25</v>
      </c>
      <c r="U2406" t="s">
        <v>26</v>
      </c>
      <c r="V2406" t="s">
        <v>611</v>
      </c>
      <c r="X2406" t="s">
        <v>34</v>
      </c>
      <c r="AA2406" s="12" t="s">
        <v>835</v>
      </c>
      <c r="AB2406" t="str">
        <f>IF(Q2406&gt;0,"yes","no")</f>
        <v>no</v>
      </c>
      <c r="AC2406" t="str">
        <f>IF(O2406&gt;0,"yes","no")</f>
        <v>yes</v>
      </c>
      <c r="AD2406" t="str">
        <f>IF(AH2406="hatch","yes","no")</f>
        <v>no</v>
      </c>
      <c r="AE2406" t="str">
        <f>IF(AH2406="swimup","yes","no")</f>
        <v>no</v>
      </c>
      <c r="AF2406" t="str">
        <f>IF(AH2406="respiration","yes","no")</f>
        <v>no</v>
      </c>
      <c r="AH2406" t="s">
        <v>29</v>
      </c>
      <c r="AI2406">
        <f>IF(O2406&gt;0,(IF(S2406="live",O2406*0.84,IF(S2406="dried.ethanol",O2406*0.8449+2.8227,O2406))),"")</f>
        <v>12.593</v>
      </c>
      <c r="AL2406" t="str">
        <f>IF(OR(AND(Q2406=Q2407,P2406&gt;0),AND(O2406&gt;0,O2406=O2407)),"duplicate","")</f>
        <v/>
      </c>
      <c r="AM2406" t="s">
        <v>827</v>
      </c>
      <c r="AN2406" t="s">
        <v>827</v>
      </c>
      <c r="AO2406" t="s">
        <v>826</v>
      </c>
      <c r="AP2406" t="s">
        <v>826</v>
      </c>
      <c r="AQ2406" t="s">
        <v>32</v>
      </c>
    </row>
    <row r="2407" spans="1:43" x14ac:dyDescent="0.2">
      <c r="A2407" s="28">
        <v>42929</v>
      </c>
      <c r="B2407" s="1">
        <v>42899</v>
      </c>
      <c r="C2407" s="1" t="str">
        <f>IF(F2407="Kup","6/13/2017",IF(F2407="Sag","6/14/2017",""))</f>
        <v>6/13/2017</v>
      </c>
      <c r="D2407" s="27">
        <f>A2407-B2407</f>
        <v>30</v>
      </c>
      <c r="E2407" s="27">
        <f>A2407-C2407</f>
        <v>30</v>
      </c>
      <c r="F2407" t="s">
        <v>21</v>
      </c>
      <c r="G2407">
        <v>30</v>
      </c>
      <c r="H2407" t="s">
        <v>22</v>
      </c>
      <c r="I2407" s="12" t="s">
        <v>94</v>
      </c>
      <c r="J2407" s="12" t="s">
        <v>988</v>
      </c>
      <c r="K2407" s="2" t="s">
        <v>957</v>
      </c>
      <c r="L2407" s="2" t="s">
        <v>943</v>
      </c>
      <c r="M2407">
        <v>4</v>
      </c>
      <c r="N2407">
        <v>4</v>
      </c>
      <c r="O2407" s="23">
        <v>12.324</v>
      </c>
      <c r="R2407" t="str">
        <f>IF(Q2407&gt;0,(P2407*(Q2407^2))*(3.14159/6),"")</f>
        <v/>
      </c>
      <c r="S2407" t="s">
        <v>32</v>
      </c>
      <c r="T2407" t="s">
        <v>25</v>
      </c>
      <c r="U2407" t="s">
        <v>26</v>
      </c>
      <c r="V2407" t="s">
        <v>611</v>
      </c>
      <c r="X2407" t="s">
        <v>34</v>
      </c>
      <c r="AA2407" s="12" t="s">
        <v>835</v>
      </c>
      <c r="AB2407" t="str">
        <f>IF(Q2407&gt;0,"yes","no")</f>
        <v>no</v>
      </c>
      <c r="AC2407" t="str">
        <f>IF(O2407&gt;0,"yes","no")</f>
        <v>yes</v>
      </c>
      <c r="AD2407" t="str">
        <f>IF(AH2407="hatch","yes","no")</f>
        <v>no</v>
      </c>
      <c r="AE2407" t="str">
        <f>IF(AH2407="swimup","yes","no")</f>
        <v>no</v>
      </c>
      <c r="AF2407" t="str">
        <f>IF(AH2407="respiration","yes","no")</f>
        <v>no</v>
      </c>
      <c r="AH2407" t="s">
        <v>29</v>
      </c>
      <c r="AI2407">
        <f>IF(O2407&gt;0,(IF(S2407="live",O2407*0.84,IF(S2407="dried.ethanol",O2407*0.8449+2.8227,O2407))),"")</f>
        <v>12.324</v>
      </c>
      <c r="AL2407" t="str">
        <f>IF(OR(AND(Q2407=Q2408,P2407&gt;0),AND(O2407&gt;0,O2407=O2408)),"duplicate","")</f>
        <v/>
      </c>
      <c r="AM2407" t="s">
        <v>827</v>
      </c>
      <c r="AN2407" t="s">
        <v>827</v>
      </c>
      <c r="AO2407" t="s">
        <v>826</v>
      </c>
      <c r="AP2407" t="s">
        <v>826</v>
      </c>
      <c r="AQ2407" t="s">
        <v>32</v>
      </c>
    </row>
    <row r="2408" spans="1:43" x14ac:dyDescent="0.2">
      <c r="A2408" s="28">
        <v>42929</v>
      </c>
      <c r="B2408" s="1">
        <v>42899</v>
      </c>
      <c r="C2408" s="1" t="str">
        <f>IF(F2408="Kup","6/13/2017",IF(F2408="Sag","6/14/2017",""))</f>
        <v>6/13/2017</v>
      </c>
      <c r="D2408" s="27">
        <f>A2408-B2408</f>
        <v>30</v>
      </c>
      <c r="E2408" s="27">
        <f>A2408-C2408</f>
        <v>30</v>
      </c>
      <c r="F2408" t="s">
        <v>21</v>
      </c>
      <c r="G2408">
        <v>30</v>
      </c>
      <c r="H2408" t="s">
        <v>22</v>
      </c>
      <c r="I2408" s="12" t="s">
        <v>94</v>
      </c>
      <c r="J2408" s="12" t="s">
        <v>988</v>
      </c>
      <c r="K2408" s="2" t="s">
        <v>957</v>
      </c>
      <c r="L2408" s="2" t="s">
        <v>943</v>
      </c>
      <c r="M2408">
        <v>5</v>
      </c>
      <c r="N2408">
        <v>5</v>
      </c>
      <c r="O2408" s="23">
        <v>12.46</v>
      </c>
      <c r="R2408" t="str">
        <f>IF(Q2408&gt;0,(P2408*(Q2408^2))*(3.14159/6),"")</f>
        <v/>
      </c>
      <c r="S2408" t="s">
        <v>32</v>
      </c>
      <c r="T2408" t="s">
        <v>25</v>
      </c>
      <c r="U2408" t="s">
        <v>26</v>
      </c>
      <c r="V2408" t="s">
        <v>611</v>
      </c>
      <c r="X2408" t="s">
        <v>34</v>
      </c>
      <c r="AA2408" s="12" t="s">
        <v>835</v>
      </c>
      <c r="AB2408" t="str">
        <f>IF(Q2408&gt;0,"yes","no")</f>
        <v>no</v>
      </c>
      <c r="AC2408" t="str">
        <f>IF(O2408&gt;0,"yes","no")</f>
        <v>yes</v>
      </c>
      <c r="AD2408" t="str">
        <f>IF(AH2408="hatch","yes","no")</f>
        <v>no</v>
      </c>
      <c r="AE2408" t="str">
        <f>IF(AH2408="swimup","yes","no")</f>
        <v>no</v>
      </c>
      <c r="AF2408" t="str">
        <f>IF(AH2408="respiration","yes","no")</f>
        <v>no</v>
      </c>
      <c r="AH2408" t="s">
        <v>29</v>
      </c>
      <c r="AI2408">
        <f>IF(O2408&gt;0,(IF(S2408="live",O2408*0.84,IF(S2408="dried.ethanol",O2408*0.8449+2.8227,O2408))),"")</f>
        <v>12.46</v>
      </c>
      <c r="AL2408" t="str">
        <f>IF(OR(AND(Q2408=Q2409,P2408&gt;0),AND(O2408&gt;0,O2408=O2409)),"duplicate","")</f>
        <v/>
      </c>
      <c r="AM2408" t="s">
        <v>827</v>
      </c>
      <c r="AN2408" t="s">
        <v>827</v>
      </c>
      <c r="AO2408" t="s">
        <v>826</v>
      </c>
      <c r="AP2408" t="s">
        <v>826</v>
      </c>
      <c r="AQ2408" t="s">
        <v>32</v>
      </c>
    </row>
    <row r="2409" spans="1:43" x14ac:dyDescent="0.2">
      <c r="A2409" s="28">
        <v>42929</v>
      </c>
      <c r="B2409" s="1">
        <v>42899</v>
      </c>
      <c r="C2409" s="1" t="str">
        <f>IF(F2409="Kup","6/13/2017",IF(F2409="Sag","6/14/2017",""))</f>
        <v>6/13/2017</v>
      </c>
      <c r="D2409" s="27">
        <f>A2409-B2409</f>
        <v>30</v>
      </c>
      <c r="E2409" s="27">
        <f>A2409-C2409</f>
        <v>30</v>
      </c>
      <c r="F2409" t="s">
        <v>21</v>
      </c>
      <c r="G2409">
        <v>30</v>
      </c>
      <c r="H2409" t="s">
        <v>22</v>
      </c>
      <c r="I2409" s="12" t="s">
        <v>94</v>
      </c>
      <c r="J2409" s="12" t="s">
        <v>988</v>
      </c>
      <c r="K2409" s="2" t="s">
        <v>957</v>
      </c>
      <c r="L2409" s="2" t="s">
        <v>943</v>
      </c>
      <c r="M2409">
        <v>6</v>
      </c>
      <c r="N2409">
        <v>6</v>
      </c>
      <c r="O2409" s="23">
        <v>11.968999999999999</v>
      </c>
      <c r="R2409" t="str">
        <f>IF(Q2409&gt;0,(P2409*(Q2409^2))*(3.14159/6),"")</f>
        <v/>
      </c>
      <c r="S2409" t="s">
        <v>32</v>
      </c>
      <c r="T2409" t="s">
        <v>25</v>
      </c>
      <c r="U2409" t="s">
        <v>26</v>
      </c>
      <c r="V2409" t="s">
        <v>611</v>
      </c>
      <c r="X2409" t="s">
        <v>34</v>
      </c>
      <c r="AA2409" s="12" t="s">
        <v>835</v>
      </c>
      <c r="AB2409" t="str">
        <f>IF(Q2409&gt;0,"yes","no")</f>
        <v>no</v>
      </c>
      <c r="AC2409" t="str">
        <f>IF(O2409&gt;0,"yes","no")</f>
        <v>yes</v>
      </c>
      <c r="AD2409" t="str">
        <f>IF(AH2409="hatch","yes","no")</f>
        <v>no</v>
      </c>
      <c r="AE2409" t="str">
        <f>IF(AH2409="swimup","yes","no")</f>
        <v>no</v>
      </c>
      <c r="AF2409" t="str">
        <f>IF(AH2409="respiration","yes","no")</f>
        <v>no</v>
      </c>
      <c r="AH2409" t="s">
        <v>29</v>
      </c>
      <c r="AI2409">
        <f>IF(O2409&gt;0,(IF(S2409="live",O2409*0.84,IF(S2409="dried.ethanol",O2409*0.8449+2.8227,O2409))),"")</f>
        <v>11.968999999999999</v>
      </c>
      <c r="AL2409" t="str">
        <f>IF(OR(AND(Q2409=Q2410,P2409&gt;0),AND(O2409&gt;0,O2409=O2410)),"duplicate","")</f>
        <v/>
      </c>
      <c r="AM2409" t="s">
        <v>827</v>
      </c>
      <c r="AN2409" t="s">
        <v>827</v>
      </c>
      <c r="AO2409" t="s">
        <v>826</v>
      </c>
      <c r="AP2409" t="s">
        <v>826</v>
      </c>
      <c r="AQ2409" t="s">
        <v>32</v>
      </c>
    </row>
    <row r="2410" spans="1:43" x14ac:dyDescent="0.2">
      <c r="A2410" s="28">
        <v>42929</v>
      </c>
      <c r="B2410" s="1">
        <v>42899</v>
      </c>
      <c r="C2410" s="1" t="str">
        <f>IF(F2410="Kup","6/13/2017",IF(F2410="Sag","6/14/2017",""))</f>
        <v>6/13/2017</v>
      </c>
      <c r="D2410" s="27">
        <f>A2410-B2410</f>
        <v>30</v>
      </c>
      <c r="E2410" s="27">
        <f>A2410-C2410</f>
        <v>30</v>
      </c>
      <c r="F2410" t="s">
        <v>21</v>
      </c>
      <c r="G2410">
        <v>30</v>
      </c>
      <c r="H2410" t="s">
        <v>22</v>
      </c>
      <c r="I2410" s="12" t="s">
        <v>94</v>
      </c>
      <c r="J2410" s="12" t="s">
        <v>988</v>
      </c>
      <c r="K2410" s="2" t="s">
        <v>957</v>
      </c>
      <c r="L2410" s="2" t="s">
        <v>943</v>
      </c>
      <c r="M2410">
        <v>7</v>
      </c>
      <c r="N2410">
        <v>7</v>
      </c>
      <c r="O2410" s="23">
        <v>11.39</v>
      </c>
      <c r="R2410" t="str">
        <f>IF(Q2410&gt;0,(P2410*(Q2410^2))*(3.14159/6),"")</f>
        <v/>
      </c>
      <c r="S2410" t="s">
        <v>32</v>
      </c>
      <c r="T2410" t="s">
        <v>25</v>
      </c>
      <c r="U2410" t="s">
        <v>26</v>
      </c>
      <c r="V2410" t="s">
        <v>611</v>
      </c>
      <c r="X2410" t="s">
        <v>34</v>
      </c>
      <c r="AA2410" s="12" t="s">
        <v>835</v>
      </c>
      <c r="AB2410" t="str">
        <f>IF(Q2410&gt;0,"yes","no")</f>
        <v>no</v>
      </c>
      <c r="AC2410" t="str">
        <f>IF(O2410&gt;0,"yes","no")</f>
        <v>yes</v>
      </c>
      <c r="AD2410" t="str">
        <f>IF(AH2410="hatch","yes","no")</f>
        <v>no</v>
      </c>
      <c r="AE2410" t="str">
        <f>IF(AH2410="swimup","yes","no")</f>
        <v>no</v>
      </c>
      <c r="AF2410" t="str">
        <f>IF(AH2410="respiration","yes","no")</f>
        <v>no</v>
      </c>
      <c r="AH2410" t="s">
        <v>29</v>
      </c>
      <c r="AI2410">
        <f>IF(O2410&gt;0,(IF(S2410="live",O2410*0.84,IF(S2410="dried.ethanol",O2410*0.8449+2.8227,O2410))),"")</f>
        <v>11.39</v>
      </c>
      <c r="AL2410" t="str">
        <f>IF(OR(AND(Q2410=Q2411,P2410&gt;0),AND(O2410&gt;0,O2410=O2411)),"duplicate","")</f>
        <v/>
      </c>
      <c r="AM2410" t="s">
        <v>827</v>
      </c>
      <c r="AN2410" t="s">
        <v>827</v>
      </c>
      <c r="AO2410" t="s">
        <v>826</v>
      </c>
      <c r="AP2410" t="s">
        <v>826</v>
      </c>
      <c r="AQ2410" t="s">
        <v>32</v>
      </c>
    </row>
    <row r="2411" spans="1:43" x14ac:dyDescent="0.2">
      <c r="A2411" s="28">
        <v>42929</v>
      </c>
      <c r="B2411" s="1">
        <v>42899</v>
      </c>
      <c r="C2411" s="1" t="str">
        <f>IF(F2411="Kup","6/13/2017",IF(F2411="Sag","6/14/2017",""))</f>
        <v>6/13/2017</v>
      </c>
      <c r="D2411" s="27">
        <f>A2411-B2411</f>
        <v>30</v>
      </c>
      <c r="E2411" s="27">
        <f>A2411-C2411</f>
        <v>30</v>
      </c>
      <c r="F2411" t="s">
        <v>21</v>
      </c>
      <c r="G2411">
        <v>30</v>
      </c>
      <c r="H2411" t="s">
        <v>22</v>
      </c>
      <c r="I2411" s="12" t="s">
        <v>94</v>
      </c>
      <c r="J2411" s="12" t="s">
        <v>988</v>
      </c>
      <c r="K2411" s="2" t="s">
        <v>957</v>
      </c>
      <c r="L2411" s="2" t="s">
        <v>943</v>
      </c>
      <c r="M2411">
        <v>8</v>
      </c>
      <c r="N2411">
        <v>8</v>
      </c>
      <c r="O2411" s="23">
        <v>12.589</v>
      </c>
      <c r="R2411" t="str">
        <f>IF(Q2411&gt;0,(P2411*(Q2411^2))*(3.14159/6),"")</f>
        <v/>
      </c>
      <c r="S2411" t="s">
        <v>32</v>
      </c>
      <c r="T2411" t="s">
        <v>25</v>
      </c>
      <c r="U2411" t="s">
        <v>26</v>
      </c>
      <c r="V2411" t="s">
        <v>611</v>
      </c>
      <c r="X2411" t="s">
        <v>34</v>
      </c>
      <c r="AA2411" s="12" t="s">
        <v>835</v>
      </c>
      <c r="AB2411" t="str">
        <f>IF(Q2411&gt;0,"yes","no")</f>
        <v>no</v>
      </c>
      <c r="AC2411" t="str">
        <f>IF(O2411&gt;0,"yes","no")</f>
        <v>yes</v>
      </c>
      <c r="AD2411" t="str">
        <f>IF(AH2411="hatch","yes","no")</f>
        <v>no</v>
      </c>
      <c r="AE2411" t="str">
        <f>IF(AH2411="swimup","yes","no")</f>
        <v>no</v>
      </c>
      <c r="AF2411" t="str">
        <f>IF(AH2411="respiration","yes","no")</f>
        <v>no</v>
      </c>
      <c r="AH2411" t="s">
        <v>29</v>
      </c>
      <c r="AI2411">
        <f>IF(O2411&gt;0,(IF(S2411="live",O2411*0.84,IF(S2411="dried.ethanol",O2411*0.8449+2.8227,O2411))),"")</f>
        <v>12.589</v>
      </c>
      <c r="AL2411" t="str">
        <f>IF(OR(AND(Q2411=Q2412,P2411&gt;0),AND(O2411&gt;0,O2411=O2412)),"duplicate","")</f>
        <v/>
      </c>
      <c r="AM2411" t="s">
        <v>827</v>
      </c>
      <c r="AN2411" t="s">
        <v>827</v>
      </c>
      <c r="AO2411" t="s">
        <v>826</v>
      </c>
      <c r="AP2411" t="s">
        <v>826</v>
      </c>
      <c r="AQ2411" t="s">
        <v>32</v>
      </c>
    </row>
    <row r="2412" spans="1:43" x14ac:dyDescent="0.2">
      <c r="A2412" s="28">
        <v>42929</v>
      </c>
      <c r="B2412" s="1">
        <v>42899</v>
      </c>
      <c r="C2412" s="1" t="str">
        <f>IF(F2412="Kup","6/13/2017",IF(F2412="Sag","6/14/2017",""))</f>
        <v>6/13/2017</v>
      </c>
      <c r="D2412" s="27">
        <f>A2412-B2412</f>
        <v>30</v>
      </c>
      <c r="E2412" s="27">
        <f>A2412-C2412</f>
        <v>30</v>
      </c>
      <c r="F2412" t="s">
        <v>21</v>
      </c>
      <c r="G2412">
        <v>30</v>
      </c>
      <c r="H2412" t="s">
        <v>22</v>
      </c>
      <c r="I2412" s="12" t="s">
        <v>94</v>
      </c>
      <c r="J2412" s="12" t="s">
        <v>988</v>
      </c>
      <c r="K2412" s="2" t="s">
        <v>957</v>
      </c>
      <c r="L2412" s="2" t="s">
        <v>943</v>
      </c>
      <c r="M2412">
        <v>9</v>
      </c>
      <c r="N2412">
        <v>9</v>
      </c>
      <c r="O2412" s="23">
        <v>12.23</v>
      </c>
      <c r="R2412" t="str">
        <f>IF(Q2412&gt;0,(P2412*(Q2412^2))*(3.14159/6),"")</f>
        <v/>
      </c>
      <c r="S2412" t="s">
        <v>32</v>
      </c>
      <c r="T2412" t="s">
        <v>25</v>
      </c>
      <c r="U2412" t="s">
        <v>26</v>
      </c>
      <c r="V2412" t="s">
        <v>611</v>
      </c>
      <c r="X2412" t="s">
        <v>34</v>
      </c>
      <c r="AA2412" s="12" t="s">
        <v>835</v>
      </c>
      <c r="AB2412" t="str">
        <f>IF(Q2412&gt;0,"yes","no")</f>
        <v>no</v>
      </c>
      <c r="AC2412" t="str">
        <f>IF(O2412&gt;0,"yes","no")</f>
        <v>yes</v>
      </c>
      <c r="AD2412" t="str">
        <f>IF(AH2412="hatch","yes","no")</f>
        <v>no</v>
      </c>
      <c r="AE2412" t="str">
        <f>IF(AH2412="swimup","yes","no")</f>
        <v>no</v>
      </c>
      <c r="AF2412" t="str">
        <f>IF(AH2412="respiration","yes","no")</f>
        <v>no</v>
      </c>
      <c r="AH2412" t="s">
        <v>29</v>
      </c>
      <c r="AI2412">
        <f>IF(O2412&gt;0,(IF(S2412="live",O2412*0.84,IF(S2412="dried.ethanol",O2412*0.8449+2.8227,O2412))),"")</f>
        <v>12.23</v>
      </c>
      <c r="AL2412" t="str">
        <f>IF(OR(AND(Q2412=Q2413,P2412&gt;0),AND(O2412&gt;0,O2412=O2413)),"duplicate","")</f>
        <v/>
      </c>
      <c r="AM2412" t="s">
        <v>827</v>
      </c>
      <c r="AN2412" t="s">
        <v>827</v>
      </c>
      <c r="AO2412" t="s">
        <v>826</v>
      </c>
      <c r="AP2412" t="s">
        <v>826</v>
      </c>
      <c r="AQ2412" t="s">
        <v>32</v>
      </c>
    </row>
    <row r="2413" spans="1:43" x14ac:dyDescent="0.2">
      <c r="A2413" s="28">
        <v>42929</v>
      </c>
      <c r="B2413" s="1">
        <v>42899</v>
      </c>
      <c r="C2413" s="1" t="str">
        <f>IF(F2413="Kup","6/13/2017",IF(F2413="Sag","6/14/2017",""))</f>
        <v>6/13/2017</v>
      </c>
      <c r="D2413" s="27">
        <f>A2413-B2413</f>
        <v>30</v>
      </c>
      <c r="E2413" s="27">
        <f>A2413-C2413</f>
        <v>30</v>
      </c>
      <c r="F2413" t="s">
        <v>21</v>
      </c>
      <c r="G2413">
        <v>30</v>
      </c>
      <c r="H2413" t="s">
        <v>22</v>
      </c>
      <c r="I2413" s="12" t="s">
        <v>94</v>
      </c>
      <c r="J2413" s="12" t="s">
        <v>988</v>
      </c>
      <c r="K2413" s="2" t="s">
        <v>957</v>
      </c>
      <c r="L2413" s="2" t="s">
        <v>943</v>
      </c>
      <c r="M2413">
        <v>10</v>
      </c>
      <c r="N2413">
        <v>10</v>
      </c>
      <c r="O2413" s="23">
        <v>12.496</v>
      </c>
      <c r="R2413" t="str">
        <f>IF(Q2413&gt;0,(P2413*(Q2413^2))*(3.14159/6),"")</f>
        <v/>
      </c>
      <c r="S2413" t="s">
        <v>32</v>
      </c>
      <c r="T2413" t="s">
        <v>25</v>
      </c>
      <c r="U2413" t="s">
        <v>26</v>
      </c>
      <c r="V2413" t="s">
        <v>611</v>
      </c>
      <c r="X2413" t="s">
        <v>34</v>
      </c>
      <c r="AA2413" s="12" t="s">
        <v>835</v>
      </c>
      <c r="AB2413" t="str">
        <f>IF(Q2413&gt;0,"yes","no")</f>
        <v>no</v>
      </c>
      <c r="AC2413" t="str">
        <f>IF(O2413&gt;0,"yes","no")</f>
        <v>yes</v>
      </c>
      <c r="AD2413" t="str">
        <f>IF(AH2413="hatch","yes","no")</f>
        <v>no</v>
      </c>
      <c r="AE2413" t="str">
        <f>IF(AH2413="swimup","yes","no")</f>
        <v>no</v>
      </c>
      <c r="AF2413" t="str">
        <f>IF(AH2413="respiration","yes","no")</f>
        <v>no</v>
      </c>
      <c r="AH2413" t="s">
        <v>29</v>
      </c>
      <c r="AI2413">
        <f>IF(O2413&gt;0,(IF(S2413="live",O2413*0.84,IF(S2413="dried.ethanol",O2413*0.8449+2.8227,O2413))),"")</f>
        <v>12.496</v>
      </c>
      <c r="AL2413" t="str">
        <f>IF(OR(AND(Q2413=Q2414,P2413&gt;0),AND(O2413&gt;0,O2413=O2414)),"duplicate","")</f>
        <v/>
      </c>
      <c r="AM2413" t="s">
        <v>827</v>
      </c>
      <c r="AN2413" t="s">
        <v>827</v>
      </c>
      <c r="AO2413" t="s">
        <v>826</v>
      </c>
      <c r="AP2413" t="s">
        <v>826</v>
      </c>
      <c r="AQ2413" t="s">
        <v>32</v>
      </c>
    </row>
    <row r="2414" spans="1:43" x14ac:dyDescent="0.2">
      <c r="A2414" s="28">
        <v>42929</v>
      </c>
      <c r="B2414" s="1">
        <v>42899</v>
      </c>
      <c r="C2414" s="1" t="str">
        <f>IF(F2414="Kup","6/13/2017",IF(F2414="Sag","6/14/2017",""))</f>
        <v>6/13/2017</v>
      </c>
      <c r="D2414" s="27">
        <f>A2414-B2414</f>
        <v>30</v>
      </c>
      <c r="E2414" s="27">
        <f>A2414-C2414</f>
        <v>30</v>
      </c>
      <c r="F2414" t="s">
        <v>21</v>
      </c>
      <c r="G2414">
        <v>30</v>
      </c>
      <c r="H2414" t="s">
        <v>22</v>
      </c>
      <c r="I2414" s="12" t="s">
        <v>31</v>
      </c>
      <c r="J2414" s="12" t="s">
        <v>978</v>
      </c>
      <c r="K2414" s="3" t="s">
        <v>958</v>
      </c>
      <c r="L2414" s="3" t="s">
        <v>959</v>
      </c>
      <c r="M2414">
        <v>1</v>
      </c>
      <c r="N2414">
        <v>1</v>
      </c>
      <c r="O2414" s="23">
        <v>12.859</v>
      </c>
      <c r="R2414" t="str">
        <f>IF(Q2414&gt;0,(P2414*(Q2414^2))*(3.14159/6),"")</f>
        <v/>
      </c>
      <c r="S2414" t="s">
        <v>32</v>
      </c>
      <c r="T2414" t="s">
        <v>25</v>
      </c>
      <c r="U2414" t="s">
        <v>26</v>
      </c>
      <c r="V2414" t="s">
        <v>230</v>
      </c>
      <c r="X2414" t="s">
        <v>34</v>
      </c>
      <c r="AA2414" s="12" t="s">
        <v>835</v>
      </c>
      <c r="AB2414" t="str">
        <f>IF(Q2414&gt;0,"yes","no")</f>
        <v>no</v>
      </c>
      <c r="AC2414" t="str">
        <f>IF(O2414&gt;0,"yes","no")</f>
        <v>yes</v>
      </c>
      <c r="AD2414" t="str">
        <f>IF(AH2414="hatch","yes","no")</f>
        <v>no</v>
      </c>
      <c r="AE2414" t="str">
        <f>IF(AH2414="swimup","yes","no")</f>
        <v>no</v>
      </c>
      <c r="AF2414" t="str">
        <f>IF(AH2414="respiration","yes","no")</f>
        <v>no</v>
      </c>
      <c r="AH2414" t="s">
        <v>29</v>
      </c>
      <c r="AI2414">
        <f>IF(O2414&gt;0,(IF(S2414="live",O2414*0.84,IF(S2414="dried.ethanol",O2414*0.8449+2.8227,O2414))),"")</f>
        <v>12.859</v>
      </c>
      <c r="AL2414" t="str">
        <f>IF(OR(AND(Q2414=Q2415,P2414&gt;0),AND(O2414&gt;0,O2414=O2415)),"duplicate","")</f>
        <v/>
      </c>
      <c r="AM2414" t="s">
        <v>827</v>
      </c>
      <c r="AN2414" t="s">
        <v>827</v>
      </c>
      <c r="AO2414" t="s">
        <v>826</v>
      </c>
      <c r="AP2414" t="s">
        <v>826</v>
      </c>
      <c r="AQ2414" t="s">
        <v>32</v>
      </c>
    </row>
    <row r="2415" spans="1:43" x14ac:dyDescent="0.2">
      <c r="A2415" s="28">
        <v>42929</v>
      </c>
      <c r="B2415" s="1">
        <v>42899</v>
      </c>
      <c r="C2415" s="1" t="str">
        <f>IF(F2415="Kup","6/13/2017",IF(F2415="Sag","6/14/2017",""))</f>
        <v>6/13/2017</v>
      </c>
      <c r="D2415" s="27">
        <f>A2415-B2415</f>
        <v>30</v>
      </c>
      <c r="E2415" s="27">
        <f>A2415-C2415</f>
        <v>30</v>
      </c>
      <c r="F2415" t="s">
        <v>21</v>
      </c>
      <c r="G2415">
        <v>30</v>
      </c>
      <c r="H2415" t="s">
        <v>22</v>
      </c>
      <c r="I2415" s="12" t="s">
        <v>31</v>
      </c>
      <c r="J2415" s="12" t="s">
        <v>978</v>
      </c>
      <c r="K2415" s="3" t="s">
        <v>958</v>
      </c>
      <c r="L2415" s="3" t="s">
        <v>959</v>
      </c>
      <c r="M2415">
        <v>2</v>
      </c>
      <c r="N2415">
        <v>2</v>
      </c>
      <c r="O2415" s="23">
        <v>13.253</v>
      </c>
      <c r="R2415" t="str">
        <f>IF(Q2415&gt;0,(P2415*(Q2415^2))*(3.14159/6),"")</f>
        <v/>
      </c>
      <c r="S2415" t="s">
        <v>32</v>
      </c>
      <c r="T2415" t="s">
        <v>25</v>
      </c>
      <c r="U2415" t="s">
        <v>26</v>
      </c>
      <c r="V2415" t="s">
        <v>230</v>
      </c>
      <c r="X2415" t="s">
        <v>34</v>
      </c>
      <c r="AA2415" s="12" t="s">
        <v>835</v>
      </c>
      <c r="AB2415" t="str">
        <f>IF(Q2415&gt;0,"yes","no")</f>
        <v>no</v>
      </c>
      <c r="AC2415" t="str">
        <f>IF(O2415&gt;0,"yes","no")</f>
        <v>yes</v>
      </c>
      <c r="AD2415" t="str">
        <f>IF(AH2415="hatch","yes","no")</f>
        <v>no</v>
      </c>
      <c r="AE2415" t="str">
        <f>IF(AH2415="swimup","yes","no")</f>
        <v>no</v>
      </c>
      <c r="AF2415" t="str">
        <f>IF(AH2415="respiration","yes","no")</f>
        <v>no</v>
      </c>
      <c r="AH2415" t="s">
        <v>29</v>
      </c>
      <c r="AI2415">
        <f>IF(O2415&gt;0,(IF(S2415="live",O2415*0.84,IF(S2415="dried.ethanol",O2415*0.8449+2.8227,O2415))),"")</f>
        <v>13.253</v>
      </c>
      <c r="AL2415" t="str">
        <f>IF(OR(AND(Q2415=Q2416,P2415&gt;0),AND(O2415&gt;0,O2415=O2416)),"duplicate","")</f>
        <v/>
      </c>
      <c r="AM2415" t="s">
        <v>827</v>
      </c>
      <c r="AN2415" t="s">
        <v>827</v>
      </c>
      <c r="AO2415" t="s">
        <v>826</v>
      </c>
      <c r="AP2415" t="s">
        <v>826</v>
      </c>
      <c r="AQ2415" t="s">
        <v>32</v>
      </c>
    </row>
    <row r="2416" spans="1:43" x14ac:dyDescent="0.2">
      <c r="A2416" s="28">
        <v>42929</v>
      </c>
      <c r="B2416" s="1">
        <v>42899</v>
      </c>
      <c r="C2416" s="1" t="str">
        <f>IF(F2416="Kup","6/13/2017",IF(F2416="Sag","6/14/2017",""))</f>
        <v>6/13/2017</v>
      </c>
      <c r="D2416" s="27">
        <f>A2416-B2416</f>
        <v>30</v>
      </c>
      <c r="E2416" s="27">
        <f>A2416-C2416</f>
        <v>30</v>
      </c>
      <c r="F2416" t="s">
        <v>21</v>
      </c>
      <c r="G2416">
        <v>30</v>
      </c>
      <c r="H2416" t="s">
        <v>22</v>
      </c>
      <c r="I2416" s="12" t="s">
        <v>31</v>
      </c>
      <c r="J2416" s="12" t="s">
        <v>978</v>
      </c>
      <c r="K2416" s="3" t="s">
        <v>958</v>
      </c>
      <c r="L2416" s="3" t="s">
        <v>959</v>
      </c>
      <c r="M2416">
        <v>3</v>
      </c>
      <c r="N2416">
        <v>3</v>
      </c>
      <c r="O2416" s="23">
        <v>12.496</v>
      </c>
      <c r="R2416" t="str">
        <f>IF(Q2416&gt;0,(P2416*(Q2416^2))*(3.14159/6),"")</f>
        <v/>
      </c>
      <c r="S2416" t="s">
        <v>32</v>
      </c>
      <c r="T2416" t="s">
        <v>25</v>
      </c>
      <c r="U2416" t="s">
        <v>26</v>
      </c>
      <c r="V2416" t="s">
        <v>230</v>
      </c>
      <c r="X2416" t="s">
        <v>34</v>
      </c>
      <c r="AA2416" s="12" t="s">
        <v>835</v>
      </c>
      <c r="AB2416" t="str">
        <f>IF(Q2416&gt;0,"yes","no")</f>
        <v>no</v>
      </c>
      <c r="AC2416" t="str">
        <f>IF(O2416&gt;0,"yes","no")</f>
        <v>yes</v>
      </c>
      <c r="AD2416" t="str">
        <f>IF(AH2416="hatch","yes","no")</f>
        <v>no</v>
      </c>
      <c r="AE2416" t="str">
        <f>IF(AH2416="swimup","yes","no")</f>
        <v>no</v>
      </c>
      <c r="AF2416" t="str">
        <f>IF(AH2416="respiration","yes","no")</f>
        <v>no</v>
      </c>
      <c r="AH2416" t="s">
        <v>29</v>
      </c>
      <c r="AI2416">
        <f>IF(O2416&gt;0,(IF(S2416="live",O2416*0.84,IF(S2416="dried.ethanol",O2416*0.8449+2.8227,O2416))),"")</f>
        <v>12.496</v>
      </c>
      <c r="AL2416" t="str">
        <f>IF(OR(AND(Q2416=Q2417,P2416&gt;0),AND(O2416&gt;0,O2416=O2417)),"duplicate","")</f>
        <v/>
      </c>
      <c r="AM2416" t="s">
        <v>827</v>
      </c>
      <c r="AN2416" t="s">
        <v>827</v>
      </c>
      <c r="AO2416" t="s">
        <v>826</v>
      </c>
      <c r="AP2416" t="s">
        <v>826</v>
      </c>
      <c r="AQ2416" t="s">
        <v>32</v>
      </c>
    </row>
    <row r="2417" spans="1:43" x14ac:dyDescent="0.2">
      <c r="A2417" s="28">
        <v>42929</v>
      </c>
      <c r="B2417" s="1">
        <v>42899</v>
      </c>
      <c r="C2417" s="1" t="str">
        <f>IF(F2417="Kup","6/13/2017",IF(F2417="Sag","6/14/2017",""))</f>
        <v>6/13/2017</v>
      </c>
      <c r="D2417" s="27">
        <f>A2417-B2417</f>
        <v>30</v>
      </c>
      <c r="E2417" s="27">
        <f>A2417-C2417</f>
        <v>30</v>
      </c>
      <c r="F2417" t="s">
        <v>21</v>
      </c>
      <c r="G2417">
        <v>30</v>
      </c>
      <c r="H2417" t="s">
        <v>22</v>
      </c>
      <c r="I2417" s="12" t="s">
        <v>31</v>
      </c>
      <c r="J2417" s="12" t="s">
        <v>978</v>
      </c>
      <c r="K2417" s="3" t="s">
        <v>958</v>
      </c>
      <c r="L2417" s="3" t="s">
        <v>959</v>
      </c>
      <c r="M2417">
        <v>4</v>
      </c>
      <c r="N2417">
        <v>4</v>
      </c>
      <c r="O2417" s="23">
        <v>13.439</v>
      </c>
      <c r="R2417" t="str">
        <f>IF(Q2417&gt;0,(P2417*(Q2417^2))*(3.14159/6),"")</f>
        <v/>
      </c>
      <c r="S2417" t="s">
        <v>32</v>
      </c>
      <c r="T2417" t="s">
        <v>25</v>
      </c>
      <c r="U2417" t="s">
        <v>26</v>
      </c>
      <c r="V2417" t="s">
        <v>230</v>
      </c>
      <c r="X2417" t="s">
        <v>34</v>
      </c>
      <c r="AA2417" s="12" t="s">
        <v>835</v>
      </c>
      <c r="AB2417" t="str">
        <f>IF(Q2417&gt;0,"yes","no")</f>
        <v>no</v>
      </c>
      <c r="AC2417" t="str">
        <f>IF(O2417&gt;0,"yes","no")</f>
        <v>yes</v>
      </c>
      <c r="AD2417" t="str">
        <f>IF(AH2417="hatch","yes","no")</f>
        <v>no</v>
      </c>
      <c r="AE2417" t="str">
        <f>IF(AH2417="swimup","yes","no")</f>
        <v>no</v>
      </c>
      <c r="AF2417" t="str">
        <f>IF(AH2417="respiration","yes","no")</f>
        <v>no</v>
      </c>
      <c r="AH2417" t="s">
        <v>29</v>
      </c>
      <c r="AI2417">
        <f>IF(O2417&gt;0,(IF(S2417="live",O2417*0.84,IF(S2417="dried.ethanol",O2417*0.8449+2.8227,O2417))),"")</f>
        <v>13.439</v>
      </c>
      <c r="AL2417" t="str">
        <f>IF(OR(AND(Q2417=Q2418,P2417&gt;0),AND(O2417&gt;0,O2417=O2418)),"duplicate","")</f>
        <v/>
      </c>
      <c r="AM2417" t="s">
        <v>827</v>
      </c>
      <c r="AN2417" t="s">
        <v>827</v>
      </c>
      <c r="AO2417" t="s">
        <v>826</v>
      </c>
      <c r="AP2417" t="s">
        <v>826</v>
      </c>
      <c r="AQ2417" t="s">
        <v>32</v>
      </c>
    </row>
    <row r="2418" spans="1:43" x14ac:dyDescent="0.2">
      <c r="A2418" s="28">
        <v>42929</v>
      </c>
      <c r="B2418" s="1">
        <v>42899</v>
      </c>
      <c r="C2418" s="1" t="str">
        <f>IF(F2418="Kup","6/13/2017",IF(F2418="Sag","6/14/2017",""))</f>
        <v>6/13/2017</v>
      </c>
      <c r="D2418" s="27">
        <f>A2418-B2418</f>
        <v>30</v>
      </c>
      <c r="E2418" s="27">
        <f>A2418-C2418</f>
        <v>30</v>
      </c>
      <c r="F2418" t="s">
        <v>21</v>
      </c>
      <c r="G2418">
        <v>30</v>
      </c>
      <c r="H2418" t="s">
        <v>22</v>
      </c>
      <c r="I2418" s="12" t="s">
        <v>31</v>
      </c>
      <c r="J2418" s="12" t="s">
        <v>978</v>
      </c>
      <c r="K2418" s="3" t="s">
        <v>958</v>
      </c>
      <c r="L2418" s="3" t="s">
        <v>959</v>
      </c>
      <c r="M2418">
        <v>5</v>
      </c>
      <c r="N2418">
        <v>5</v>
      </c>
      <c r="O2418" s="23">
        <v>11.385999999999999</v>
      </c>
      <c r="R2418" t="str">
        <f>IF(Q2418&gt;0,(P2418*(Q2418^2))*(3.14159/6),"")</f>
        <v/>
      </c>
      <c r="S2418" t="s">
        <v>32</v>
      </c>
      <c r="T2418" t="s">
        <v>25</v>
      </c>
      <c r="U2418" t="s">
        <v>26</v>
      </c>
      <c r="V2418" t="s">
        <v>230</v>
      </c>
      <c r="X2418" t="s">
        <v>34</v>
      </c>
      <c r="AA2418" s="12" t="s">
        <v>835</v>
      </c>
      <c r="AB2418" t="str">
        <f>IF(Q2418&gt;0,"yes","no")</f>
        <v>no</v>
      </c>
      <c r="AC2418" t="str">
        <f>IF(O2418&gt;0,"yes","no")</f>
        <v>yes</v>
      </c>
      <c r="AD2418" t="str">
        <f>IF(AH2418="hatch","yes","no")</f>
        <v>no</v>
      </c>
      <c r="AE2418" t="str">
        <f>IF(AH2418="swimup","yes","no")</f>
        <v>no</v>
      </c>
      <c r="AF2418" t="str">
        <f>IF(AH2418="respiration","yes","no")</f>
        <v>no</v>
      </c>
      <c r="AH2418" t="s">
        <v>29</v>
      </c>
      <c r="AI2418">
        <f>IF(O2418&gt;0,(IF(S2418="live",O2418*0.84,IF(S2418="dried.ethanol",O2418*0.8449+2.8227,O2418))),"")</f>
        <v>11.385999999999999</v>
      </c>
      <c r="AL2418" t="str">
        <f>IF(OR(AND(Q2418=Q2419,P2418&gt;0),AND(O2418&gt;0,O2418=O2419)),"duplicate","")</f>
        <v/>
      </c>
      <c r="AM2418" t="s">
        <v>827</v>
      </c>
      <c r="AN2418" t="s">
        <v>827</v>
      </c>
      <c r="AO2418" t="s">
        <v>826</v>
      </c>
      <c r="AP2418" t="s">
        <v>826</v>
      </c>
      <c r="AQ2418" t="s">
        <v>32</v>
      </c>
    </row>
    <row r="2419" spans="1:43" x14ac:dyDescent="0.2">
      <c r="A2419" s="28">
        <v>42929</v>
      </c>
      <c r="B2419" s="1">
        <v>42899</v>
      </c>
      <c r="C2419" s="1" t="str">
        <f>IF(F2419="Kup","6/13/2017",IF(F2419="Sag","6/14/2017",""))</f>
        <v>6/13/2017</v>
      </c>
      <c r="D2419" s="27">
        <f>A2419-B2419</f>
        <v>30</v>
      </c>
      <c r="E2419" s="27">
        <f>A2419-C2419</f>
        <v>30</v>
      </c>
      <c r="F2419" t="s">
        <v>21</v>
      </c>
      <c r="G2419">
        <v>30</v>
      </c>
      <c r="H2419" t="s">
        <v>22</v>
      </c>
      <c r="I2419" s="12" t="s">
        <v>31</v>
      </c>
      <c r="J2419" s="12" t="s">
        <v>978</v>
      </c>
      <c r="K2419" s="3" t="s">
        <v>958</v>
      </c>
      <c r="L2419" s="3" t="s">
        <v>959</v>
      </c>
      <c r="M2419">
        <v>6</v>
      </c>
      <c r="N2419">
        <v>6</v>
      </c>
      <c r="O2419" s="23">
        <v>13.448</v>
      </c>
      <c r="R2419" t="str">
        <f>IF(Q2419&gt;0,(P2419*(Q2419^2))*(3.14159/6),"")</f>
        <v/>
      </c>
      <c r="S2419" t="s">
        <v>32</v>
      </c>
      <c r="T2419" t="s">
        <v>25</v>
      </c>
      <c r="U2419" t="s">
        <v>26</v>
      </c>
      <c r="V2419" t="s">
        <v>230</v>
      </c>
      <c r="X2419" t="s">
        <v>34</v>
      </c>
      <c r="AA2419" s="12" t="s">
        <v>835</v>
      </c>
      <c r="AB2419" t="str">
        <f>IF(Q2419&gt;0,"yes","no")</f>
        <v>no</v>
      </c>
      <c r="AC2419" t="str">
        <f>IF(O2419&gt;0,"yes","no")</f>
        <v>yes</v>
      </c>
      <c r="AD2419" t="str">
        <f>IF(AH2419="hatch","yes","no")</f>
        <v>no</v>
      </c>
      <c r="AE2419" t="str">
        <f>IF(AH2419="swimup","yes","no")</f>
        <v>no</v>
      </c>
      <c r="AF2419" t="str">
        <f>IF(AH2419="respiration","yes","no")</f>
        <v>no</v>
      </c>
      <c r="AH2419" t="s">
        <v>29</v>
      </c>
      <c r="AI2419">
        <f>IF(O2419&gt;0,(IF(S2419="live",O2419*0.84,IF(S2419="dried.ethanol",O2419*0.8449+2.8227,O2419))),"")</f>
        <v>13.448</v>
      </c>
      <c r="AL2419" t="str">
        <f>IF(OR(AND(Q2419=Q2420,P2419&gt;0),AND(O2419&gt;0,O2419=O2420)),"duplicate","")</f>
        <v/>
      </c>
      <c r="AM2419" t="s">
        <v>827</v>
      </c>
      <c r="AN2419" t="s">
        <v>827</v>
      </c>
      <c r="AO2419" t="s">
        <v>826</v>
      </c>
      <c r="AP2419" t="s">
        <v>826</v>
      </c>
      <c r="AQ2419" t="s">
        <v>32</v>
      </c>
    </row>
    <row r="2420" spans="1:43" x14ac:dyDescent="0.2">
      <c r="A2420" s="28">
        <v>42929</v>
      </c>
      <c r="B2420" s="1">
        <v>42899</v>
      </c>
      <c r="C2420" s="1" t="str">
        <f>IF(F2420="Kup","6/13/2017",IF(F2420="Sag","6/14/2017",""))</f>
        <v>6/13/2017</v>
      </c>
      <c r="D2420" s="27">
        <f>A2420-B2420</f>
        <v>30</v>
      </c>
      <c r="E2420" s="27">
        <f>A2420-C2420</f>
        <v>30</v>
      </c>
      <c r="F2420" t="s">
        <v>21</v>
      </c>
      <c r="G2420">
        <v>30</v>
      </c>
      <c r="H2420" t="s">
        <v>22</v>
      </c>
      <c r="I2420" s="12" t="s">
        <v>31</v>
      </c>
      <c r="J2420" s="12" t="s">
        <v>978</v>
      </c>
      <c r="K2420" s="3" t="s">
        <v>958</v>
      </c>
      <c r="L2420" s="3" t="s">
        <v>959</v>
      </c>
      <c r="M2420">
        <v>7</v>
      </c>
      <c r="N2420">
        <v>7</v>
      </c>
      <c r="O2420" s="23">
        <v>13.13</v>
      </c>
      <c r="R2420" t="str">
        <f>IF(Q2420&gt;0,(P2420*(Q2420^2))*(3.14159/6),"")</f>
        <v/>
      </c>
      <c r="S2420" t="s">
        <v>32</v>
      </c>
      <c r="T2420" t="s">
        <v>25</v>
      </c>
      <c r="U2420" t="s">
        <v>26</v>
      </c>
      <c r="V2420" t="s">
        <v>230</v>
      </c>
      <c r="X2420" t="s">
        <v>34</v>
      </c>
      <c r="AA2420" s="12" t="s">
        <v>835</v>
      </c>
      <c r="AB2420" t="str">
        <f>IF(Q2420&gt;0,"yes","no")</f>
        <v>no</v>
      </c>
      <c r="AC2420" t="str">
        <f>IF(O2420&gt;0,"yes","no")</f>
        <v>yes</v>
      </c>
      <c r="AD2420" t="str">
        <f>IF(AH2420="hatch","yes","no")</f>
        <v>no</v>
      </c>
      <c r="AE2420" t="str">
        <f>IF(AH2420="swimup","yes","no")</f>
        <v>no</v>
      </c>
      <c r="AF2420" t="str">
        <f>IF(AH2420="respiration","yes","no")</f>
        <v>no</v>
      </c>
      <c r="AH2420" t="s">
        <v>29</v>
      </c>
      <c r="AI2420">
        <f>IF(O2420&gt;0,(IF(S2420="live",O2420*0.84,IF(S2420="dried.ethanol",O2420*0.8449+2.8227,O2420))),"")</f>
        <v>13.13</v>
      </c>
      <c r="AL2420" t="str">
        <f>IF(OR(AND(Q2420=Q2421,P2420&gt;0),AND(O2420&gt;0,O2420=O2421)),"duplicate","")</f>
        <v/>
      </c>
      <c r="AM2420" t="s">
        <v>827</v>
      </c>
      <c r="AN2420" t="s">
        <v>827</v>
      </c>
      <c r="AO2420" t="s">
        <v>826</v>
      </c>
      <c r="AP2420" t="s">
        <v>826</v>
      </c>
      <c r="AQ2420" t="s">
        <v>32</v>
      </c>
    </row>
    <row r="2421" spans="1:43" x14ac:dyDescent="0.2">
      <c r="A2421" s="28">
        <v>42929</v>
      </c>
      <c r="B2421" s="1">
        <v>42899</v>
      </c>
      <c r="C2421" s="1" t="str">
        <f>IF(F2421="Kup","6/13/2017",IF(F2421="Sag","6/14/2017",""))</f>
        <v>6/13/2017</v>
      </c>
      <c r="D2421" s="27">
        <f>A2421-B2421</f>
        <v>30</v>
      </c>
      <c r="E2421" s="27">
        <f>A2421-C2421</f>
        <v>30</v>
      </c>
      <c r="F2421" t="s">
        <v>21</v>
      </c>
      <c r="G2421">
        <v>30</v>
      </c>
      <c r="H2421" t="s">
        <v>22</v>
      </c>
      <c r="I2421" s="12" t="s">
        <v>31</v>
      </c>
      <c r="J2421" s="12" t="s">
        <v>978</v>
      </c>
      <c r="K2421" s="3" t="s">
        <v>958</v>
      </c>
      <c r="L2421" s="3" t="s">
        <v>959</v>
      </c>
      <c r="M2421">
        <v>8</v>
      </c>
      <c r="N2421">
        <v>8</v>
      </c>
      <c r="O2421" s="23">
        <v>13.456</v>
      </c>
      <c r="R2421" t="str">
        <f>IF(Q2421&gt;0,(P2421*(Q2421^2))*(3.14159/6),"")</f>
        <v/>
      </c>
      <c r="S2421" t="s">
        <v>32</v>
      </c>
      <c r="T2421" t="s">
        <v>25</v>
      </c>
      <c r="U2421" t="s">
        <v>26</v>
      </c>
      <c r="V2421" t="s">
        <v>230</v>
      </c>
      <c r="X2421" t="s">
        <v>34</v>
      </c>
      <c r="AA2421" s="12" t="s">
        <v>835</v>
      </c>
      <c r="AB2421" t="str">
        <f>IF(Q2421&gt;0,"yes","no")</f>
        <v>no</v>
      </c>
      <c r="AC2421" t="str">
        <f>IF(O2421&gt;0,"yes","no")</f>
        <v>yes</v>
      </c>
      <c r="AD2421" t="str">
        <f>IF(AH2421="hatch","yes","no")</f>
        <v>no</v>
      </c>
      <c r="AE2421" t="str">
        <f>IF(AH2421="swimup","yes","no")</f>
        <v>no</v>
      </c>
      <c r="AF2421" t="str">
        <f>IF(AH2421="respiration","yes","no")</f>
        <v>no</v>
      </c>
      <c r="AH2421" t="s">
        <v>29</v>
      </c>
      <c r="AI2421">
        <f>IF(O2421&gt;0,(IF(S2421="live",O2421*0.84,IF(S2421="dried.ethanol",O2421*0.8449+2.8227,O2421))),"")</f>
        <v>13.456</v>
      </c>
      <c r="AL2421" t="str">
        <f>IF(OR(AND(Q2421=Q2422,P2421&gt;0),AND(O2421&gt;0,O2421=O2422)),"duplicate","")</f>
        <v/>
      </c>
      <c r="AM2421" t="s">
        <v>827</v>
      </c>
      <c r="AN2421" t="s">
        <v>827</v>
      </c>
      <c r="AO2421" t="s">
        <v>826</v>
      </c>
      <c r="AP2421" t="s">
        <v>826</v>
      </c>
      <c r="AQ2421" t="s">
        <v>32</v>
      </c>
    </row>
    <row r="2422" spans="1:43" x14ac:dyDescent="0.2">
      <c r="A2422" s="28">
        <v>42929</v>
      </c>
      <c r="B2422" s="1">
        <v>42899</v>
      </c>
      <c r="C2422" s="1" t="str">
        <f>IF(F2422="Kup","6/13/2017",IF(F2422="Sag","6/14/2017",""))</f>
        <v>6/13/2017</v>
      </c>
      <c r="D2422" s="27">
        <f>A2422-B2422</f>
        <v>30</v>
      </c>
      <c r="E2422" s="27">
        <f>A2422-C2422</f>
        <v>30</v>
      </c>
      <c r="F2422" t="s">
        <v>21</v>
      </c>
      <c r="G2422">
        <v>30</v>
      </c>
      <c r="H2422" t="s">
        <v>22</v>
      </c>
      <c r="I2422" s="12" t="s">
        <v>31</v>
      </c>
      <c r="J2422" s="12" t="s">
        <v>978</v>
      </c>
      <c r="K2422" s="3" t="s">
        <v>958</v>
      </c>
      <c r="L2422" s="3" t="s">
        <v>959</v>
      </c>
      <c r="M2422">
        <v>9</v>
      </c>
      <c r="N2422">
        <v>9</v>
      </c>
      <c r="O2422" s="23">
        <v>13.717000000000001</v>
      </c>
      <c r="R2422" t="str">
        <f>IF(Q2422&gt;0,(P2422*(Q2422^2))*(3.14159/6),"")</f>
        <v/>
      </c>
      <c r="S2422" t="s">
        <v>32</v>
      </c>
      <c r="T2422" t="s">
        <v>25</v>
      </c>
      <c r="U2422" t="s">
        <v>26</v>
      </c>
      <c r="V2422" t="s">
        <v>230</v>
      </c>
      <c r="X2422" t="s">
        <v>34</v>
      </c>
      <c r="AA2422" s="12" t="s">
        <v>835</v>
      </c>
      <c r="AB2422" t="str">
        <f>IF(Q2422&gt;0,"yes","no")</f>
        <v>no</v>
      </c>
      <c r="AC2422" t="str">
        <f>IF(O2422&gt;0,"yes","no")</f>
        <v>yes</v>
      </c>
      <c r="AD2422" t="str">
        <f>IF(AH2422="hatch","yes","no")</f>
        <v>no</v>
      </c>
      <c r="AE2422" t="str">
        <f>IF(AH2422="swimup","yes","no")</f>
        <v>no</v>
      </c>
      <c r="AF2422" t="str">
        <f>IF(AH2422="respiration","yes","no")</f>
        <v>no</v>
      </c>
      <c r="AH2422" t="s">
        <v>29</v>
      </c>
      <c r="AI2422">
        <f>IF(O2422&gt;0,(IF(S2422="live",O2422*0.84,IF(S2422="dried.ethanol",O2422*0.8449+2.8227,O2422))),"")</f>
        <v>13.717000000000001</v>
      </c>
      <c r="AL2422" t="str">
        <f>IF(OR(AND(Q2422=Q2423,P2422&gt;0),AND(O2422&gt;0,O2422=O2423)),"duplicate","")</f>
        <v/>
      </c>
      <c r="AM2422" t="s">
        <v>827</v>
      </c>
      <c r="AN2422" t="s">
        <v>827</v>
      </c>
      <c r="AO2422" t="s">
        <v>826</v>
      </c>
      <c r="AP2422" t="s">
        <v>826</v>
      </c>
      <c r="AQ2422" t="s">
        <v>32</v>
      </c>
    </row>
    <row r="2423" spans="1:43" x14ac:dyDescent="0.2">
      <c r="A2423" s="28">
        <v>42929</v>
      </c>
      <c r="B2423" s="1">
        <v>42899</v>
      </c>
      <c r="C2423" s="1" t="str">
        <f>IF(F2423="Kup","6/13/2017",IF(F2423="Sag","6/14/2017",""))</f>
        <v>6/13/2017</v>
      </c>
      <c r="D2423" s="27">
        <f>A2423-B2423</f>
        <v>30</v>
      </c>
      <c r="E2423" s="27">
        <f>A2423-C2423</f>
        <v>30</v>
      </c>
      <c r="F2423" t="s">
        <v>21</v>
      </c>
      <c r="G2423">
        <v>30</v>
      </c>
      <c r="H2423" t="s">
        <v>22</v>
      </c>
      <c r="I2423" s="12" t="s">
        <v>31</v>
      </c>
      <c r="J2423" s="12" t="s">
        <v>978</v>
      </c>
      <c r="K2423" s="3" t="s">
        <v>958</v>
      </c>
      <c r="L2423" s="3" t="s">
        <v>959</v>
      </c>
      <c r="M2423">
        <v>10</v>
      </c>
      <c r="N2423">
        <v>10</v>
      </c>
      <c r="O2423" s="23">
        <v>12.298</v>
      </c>
      <c r="R2423" t="str">
        <f>IF(Q2423&gt;0,(P2423*(Q2423^2))*(3.14159/6),"")</f>
        <v/>
      </c>
      <c r="S2423" t="s">
        <v>32</v>
      </c>
      <c r="T2423" t="s">
        <v>25</v>
      </c>
      <c r="U2423" t="s">
        <v>26</v>
      </c>
      <c r="V2423" t="s">
        <v>230</v>
      </c>
      <c r="X2423" t="s">
        <v>34</v>
      </c>
      <c r="AA2423" s="12" t="s">
        <v>835</v>
      </c>
      <c r="AB2423" t="str">
        <f>IF(Q2423&gt;0,"yes","no")</f>
        <v>no</v>
      </c>
      <c r="AC2423" t="str">
        <f>IF(O2423&gt;0,"yes","no")</f>
        <v>yes</v>
      </c>
      <c r="AD2423" t="str">
        <f>IF(AH2423="hatch","yes","no")</f>
        <v>no</v>
      </c>
      <c r="AE2423" t="str">
        <f>IF(AH2423="swimup","yes","no")</f>
        <v>no</v>
      </c>
      <c r="AF2423" t="str">
        <f>IF(AH2423="respiration","yes","no")</f>
        <v>no</v>
      </c>
      <c r="AH2423" t="s">
        <v>29</v>
      </c>
      <c r="AI2423">
        <f>IF(O2423&gt;0,(IF(S2423="live",O2423*0.84,IF(S2423="dried.ethanol",O2423*0.8449+2.8227,O2423))),"")</f>
        <v>12.298</v>
      </c>
      <c r="AL2423" t="str">
        <f>IF(OR(AND(Q2423=Q2424,P2423&gt;0),AND(O2423&gt;0,O2423=O2424)),"duplicate","")</f>
        <v/>
      </c>
      <c r="AM2423" t="s">
        <v>827</v>
      </c>
      <c r="AN2423" t="s">
        <v>827</v>
      </c>
      <c r="AO2423" t="s">
        <v>826</v>
      </c>
      <c r="AP2423" t="s">
        <v>826</v>
      </c>
      <c r="AQ2423" t="s">
        <v>32</v>
      </c>
    </row>
    <row r="2424" spans="1:43" x14ac:dyDescent="0.2">
      <c r="A2424" s="28">
        <v>42929</v>
      </c>
      <c r="B2424" s="1">
        <v>42899</v>
      </c>
      <c r="C2424" s="1" t="str">
        <f>IF(F2424="Kup","6/13/2017",IF(F2424="Sag","6/14/2017",""))</f>
        <v>6/13/2017</v>
      </c>
      <c r="D2424" s="27">
        <f>A2424-B2424</f>
        <v>30</v>
      </c>
      <c r="E2424" s="27">
        <f>A2424-C2424</f>
        <v>30</v>
      </c>
      <c r="F2424" t="s">
        <v>21</v>
      </c>
      <c r="G2424">
        <v>30</v>
      </c>
      <c r="H2424" t="s">
        <v>22</v>
      </c>
      <c r="I2424" s="12" t="s">
        <v>99</v>
      </c>
      <c r="J2424" s="12" t="s">
        <v>979</v>
      </c>
      <c r="K2424" s="3" t="s">
        <v>960</v>
      </c>
      <c r="L2424" s="3" t="s">
        <v>959</v>
      </c>
      <c r="M2424">
        <v>1</v>
      </c>
      <c r="N2424">
        <v>1</v>
      </c>
      <c r="O2424" s="23">
        <v>13.212999999999999</v>
      </c>
      <c r="R2424" t="str">
        <f>IF(Q2424&gt;0,(P2424*(Q2424^2))*(3.14159/6),"")</f>
        <v/>
      </c>
      <c r="S2424" t="s">
        <v>32</v>
      </c>
      <c r="T2424" t="s">
        <v>25</v>
      </c>
      <c r="U2424" t="s">
        <v>26</v>
      </c>
      <c r="V2424" t="s">
        <v>619</v>
      </c>
      <c r="X2424" t="s">
        <v>34</v>
      </c>
      <c r="AA2424" s="12" t="s">
        <v>835</v>
      </c>
      <c r="AB2424" t="str">
        <f>IF(Q2424&gt;0,"yes","no")</f>
        <v>no</v>
      </c>
      <c r="AC2424" t="str">
        <f>IF(O2424&gt;0,"yes","no")</f>
        <v>yes</v>
      </c>
      <c r="AD2424" t="str">
        <f>IF(AH2424="hatch","yes","no")</f>
        <v>no</v>
      </c>
      <c r="AE2424" t="str">
        <f>IF(AH2424="swimup","yes","no")</f>
        <v>no</v>
      </c>
      <c r="AF2424" t="str">
        <f>IF(AH2424="respiration","yes","no")</f>
        <v>no</v>
      </c>
      <c r="AH2424" t="s">
        <v>29</v>
      </c>
      <c r="AI2424">
        <f>IF(O2424&gt;0,(IF(S2424="live",O2424*0.84,IF(S2424="dried.ethanol",O2424*0.8449+2.8227,O2424))),"")</f>
        <v>13.212999999999999</v>
      </c>
      <c r="AL2424" t="str">
        <f>IF(OR(AND(Q2424=Q2425,P2424&gt;0),AND(O2424&gt;0,O2424=O2425)),"duplicate","")</f>
        <v/>
      </c>
      <c r="AM2424" t="s">
        <v>827</v>
      </c>
      <c r="AN2424" t="s">
        <v>827</v>
      </c>
      <c r="AO2424" t="s">
        <v>826</v>
      </c>
      <c r="AP2424" t="s">
        <v>826</v>
      </c>
      <c r="AQ2424" t="s">
        <v>32</v>
      </c>
    </row>
    <row r="2425" spans="1:43" x14ac:dyDescent="0.2">
      <c r="A2425" s="28">
        <v>42929</v>
      </c>
      <c r="B2425" s="1">
        <v>42899</v>
      </c>
      <c r="C2425" s="1" t="str">
        <f>IF(F2425="Kup","6/13/2017",IF(F2425="Sag","6/14/2017",""))</f>
        <v>6/13/2017</v>
      </c>
      <c r="D2425" s="27">
        <f>A2425-B2425</f>
        <v>30</v>
      </c>
      <c r="E2425" s="27">
        <f>A2425-C2425</f>
        <v>30</v>
      </c>
      <c r="F2425" t="s">
        <v>21</v>
      </c>
      <c r="G2425">
        <v>30</v>
      </c>
      <c r="H2425" t="s">
        <v>22</v>
      </c>
      <c r="I2425" s="12" t="s">
        <v>99</v>
      </c>
      <c r="J2425" s="12" t="s">
        <v>979</v>
      </c>
      <c r="K2425" s="3" t="s">
        <v>960</v>
      </c>
      <c r="L2425" s="3" t="s">
        <v>959</v>
      </c>
      <c r="M2425">
        <v>2</v>
      </c>
      <c r="N2425">
        <v>2</v>
      </c>
      <c r="O2425" s="23">
        <v>12.394</v>
      </c>
      <c r="R2425" t="str">
        <f>IF(Q2425&gt;0,(P2425*(Q2425^2))*(3.14159/6),"")</f>
        <v/>
      </c>
      <c r="S2425" t="s">
        <v>32</v>
      </c>
      <c r="T2425" t="s">
        <v>25</v>
      </c>
      <c r="U2425" t="s">
        <v>26</v>
      </c>
      <c r="V2425" t="s">
        <v>619</v>
      </c>
      <c r="X2425" t="s">
        <v>34</v>
      </c>
      <c r="AA2425" s="12" t="s">
        <v>835</v>
      </c>
      <c r="AB2425" t="str">
        <f>IF(Q2425&gt;0,"yes","no")</f>
        <v>no</v>
      </c>
      <c r="AC2425" t="str">
        <f>IF(O2425&gt;0,"yes","no")</f>
        <v>yes</v>
      </c>
      <c r="AD2425" t="str">
        <f>IF(AH2425="hatch","yes","no")</f>
        <v>no</v>
      </c>
      <c r="AE2425" t="str">
        <f>IF(AH2425="swimup","yes","no")</f>
        <v>no</v>
      </c>
      <c r="AF2425" t="str">
        <f>IF(AH2425="respiration","yes","no")</f>
        <v>no</v>
      </c>
      <c r="AH2425" t="s">
        <v>29</v>
      </c>
      <c r="AI2425">
        <f>IF(O2425&gt;0,(IF(S2425="live",O2425*0.84,IF(S2425="dried.ethanol",O2425*0.8449+2.8227,O2425))),"")</f>
        <v>12.394</v>
      </c>
      <c r="AL2425" t="str">
        <f>IF(OR(AND(Q2425=Q2426,P2425&gt;0),AND(O2425&gt;0,O2425=O2426)),"duplicate","")</f>
        <v/>
      </c>
      <c r="AM2425" t="s">
        <v>827</v>
      </c>
      <c r="AN2425" t="s">
        <v>827</v>
      </c>
      <c r="AO2425" t="s">
        <v>826</v>
      </c>
      <c r="AP2425" t="s">
        <v>826</v>
      </c>
      <c r="AQ2425" t="s">
        <v>32</v>
      </c>
    </row>
    <row r="2426" spans="1:43" x14ac:dyDescent="0.2">
      <c r="A2426" s="28">
        <v>42929</v>
      </c>
      <c r="B2426" s="1">
        <v>42899</v>
      </c>
      <c r="C2426" s="1" t="str">
        <f>IF(F2426="Kup","6/13/2017",IF(F2426="Sag","6/14/2017",""))</f>
        <v>6/13/2017</v>
      </c>
      <c r="D2426" s="27">
        <f>A2426-B2426</f>
        <v>30</v>
      </c>
      <c r="E2426" s="27">
        <f>A2426-C2426</f>
        <v>30</v>
      </c>
      <c r="F2426" t="s">
        <v>21</v>
      </c>
      <c r="G2426">
        <v>30</v>
      </c>
      <c r="H2426" t="s">
        <v>22</v>
      </c>
      <c r="I2426" s="12" t="s">
        <v>99</v>
      </c>
      <c r="J2426" s="12" t="s">
        <v>979</v>
      </c>
      <c r="K2426" s="3" t="s">
        <v>960</v>
      </c>
      <c r="L2426" s="3" t="s">
        <v>959</v>
      </c>
      <c r="M2426">
        <v>3</v>
      </c>
      <c r="N2426">
        <v>3</v>
      </c>
      <c r="O2426" s="23">
        <v>12.308999999999999</v>
      </c>
      <c r="R2426" t="str">
        <f>IF(Q2426&gt;0,(P2426*(Q2426^2))*(3.14159/6),"")</f>
        <v/>
      </c>
      <c r="S2426" t="s">
        <v>32</v>
      </c>
      <c r="T2426" t="s">
        <v>25</v>
      </c>
      <c r="U2426" t="s">
        <v>26</v>
      </c>
      <c r="V2426" t="s">
        <v>619</v>
      </c>
      <c r="X2426" t="s">
        <v>34</v>
      </c>
      <c r="AA2426" s="12" t="s">
        <v>835</v>
      </c>
      <c r="AB2426" t="str">
        <f>IF(Q2426&gt;0,"yes","no")</f>
        <v>no</v>
      </c>
      <c r="AC2426" t="str">
        <f>IF(O2426&gt;0,"yes","no")</f>
        <v>yes</v>
      </c>
      <c r="AD2426" t="str">
        <f>IF(AH2426="hatch","yes","no")</f>
        <v>no</v>
      </c>
      <c r="AE2426" t="str">
        <f>IF(AH2426="swimup","yes","no")</f>
        <v>no</v>
      </c>
      <c r="AF2426" t="str">
        <f>IF(AH2426="respiration","yes","no")</f>
        <v>no</v>
      </c>
      <c r="AH2426" t="s">
        <v>29</v>
      </c>
      <c r="AI2426">
        <f>IF(O2426&gt;0,(IF(S2426="live",O2426*0.84,IF(S2426="dried.ethanol",O2426*0.8449+2.8227,O2426))),"")</f>
        <v>12.308999999999999</v>
      </c>
      <c r="AL2426" t="str">
        <f>IF(OR(AND(Q2426=Q2427,P2426&gt;0),AND(O2426&gt;0,O2426=O2427)),"duplicate","")</f>
        <v/>
      </c>
      <c r="AM2426" t="s">
        <v>827</v>
      </c>
      <c r="AN2426" t="s">
        <v>827</v>
      </c>
      <c r="AO2426" t="s">
        <v>826</v>
      </c>
      <c r="AP2426" t="s">
        <v>826</v>
      </c>
      <c r="AQ2426" t="s">
        <v>32</v>
      </c>
    </row>
    <row r="2427" spans="1:43" x14ac:dyDescent="0.2">
      <c r="A2427" s="28">
        <v>42929</v>
      </c>
      <c r="B2427" s="1">
        <v>42899</v>
      </c>
      <c r="C2427" s="1" t="str">
        <f>IF(F2427="Kup","6/13/2017",IF(F2427="Sag","6/14/2017",""))</f>
        <v>6/13/2017</v>
      </c>
      <c r="D2427" s="27">
        <f>A2427-B2427</f>
        <v>30</v>
      </c>
      <c r="E2427" s="27">
        <f>A2427-C2427</f>
        <v>30</v>
      </c>
      <c r="F2427" t="s">
        <v>21</v>
      </c>
      <c r="G2427">
        <v>30</v>
      </c>
      <c r="H2427" t="s">
        <v>22</v>
      </c>
      <c r="I2427" s="12" t="s">
        <v>99</v>
      </c>
      <c r="J2427" s="12" t="s">
        <v>979</v>
      </c>
      <c r="K2427" s="3" t="s">
        <v>960</v>
      </c>
      <c r="L2427" s="3" t="s">
        <v>959</v>
      </c>
      <c r="M2427">
        <v>4</v>
      </c>
      <c r="N2427">
        <v>4</v>
      </c>
      <c r="O2427" s="23">
        <v>11.981999999999999</v>
      </c>
      <c r="R2427" t="str">
        <f>IF(Q2427&gt;0,(P2427*(Q2427^2))*(3.14159/6),"")</f>
        <v/>
      </c>
      <c r="S2427" t="s">
        <v>32</v>
      </c>
      <c r="T2427" t="s">
        <v>25</v>
      </c>
      <c r="U2427" t="s">
        <v>26</v>
      </c>
      <c r="V2427" t="s">
        <v>619</v>
      </c>
      <c r="X2427" t="s">
        <v>34</v>
      </c>
      <c r="AA2427" s="12" t="s">
        <v>835</v>
      </c>
      <c r="AB2427" t="str">
        <f>IF(Q2427&gt;0,"yes","no")</f>
        <v>no</v>
      </c>
      <c r="AC2427" t="str">
        <f>IF(O2427&gt;0,"yes","no")</f>
        <v>yes</v>
      </c>
      <c r="AD2427" t="str">
        <f>IF(AH2427="hatch","yes","no")</f>
        <v>no</v>
      </c>
      <c r="AE2427" t="str">
        <f>IF(AH2427="swimup","yes","no")</f>
        <v>no</v>
      </c>
      <c r="AF2427" t="str">
        <f>IF(AH2427="respiration","yes","no")</f>
        <v>no</v>
      </c>
      <c r="AH2427" t="s">
        <v>29</v>
      </c>
      <c r="AI2427">
        <f>IF(O2427&gt;0,(IF(S2427="live",O2427*0.84,IF(S2427="dried.ethanol",O2427*0.8449+2.8227,O2427))),"")</f>
        <v>11.981999999999999</v>
      </c>
      <c r="AL2427" t="str">
        <f>IF(OR(AND(Q2427=Q2428,P2427&gt;0),AND(O2427&gt;0,O2427=O2428)),"duplicate","")</f>
        <v/>
      </c>
      <c r="AM2427" t="s">
        <v>827</v>
      </c>
      <c r="AN2427" t="s">
        <v>827</v>
      </c>
      <c r="AO2427" t="s">
        <v>826</v>
      </c>
      <c r="AP2427" t="s">
        <v>826</v>
      </c>
      <c r="AQ2427" t="s">
        <v>32</v>
      </c>
    </row>
    <row r="2428" spans="1:43" x14ac:dyDescent="0.2">
      <c r="A2428" s="28">
        <v>42929</v>
      </c>
      <c r="B2428" s="1">
        <v>42899</v>
      </c>
      <c r="C2428" s="1" t="str">
        <f>IF(F2428="Kup","6/13/2017",IF(F2428="Sag","6/14/2017",""))</f>
        <v>6/13/2017</v>
      </c>
      <c r="D2428" s="27">
        <f>A2428-B2428</f>
        <v>30</v>
      </c>
      <c r="E2428" s="27">
        <f>A2428-C2428</f>
        <v>30</v>
      </c>
      <c r="F2428" t="s">
        <v>21</v>
      </c>
      <c r="G2428">
        <v>30</v>
      </c>
      <c r="H2428" t="s">
        <v>22</v>
      </c>
      <c r="I2428" s="12" t="s">
        <v>99</v>
      </c>
      <c r="J2428" s="12" t="s">
        <v>979</v>
      </c>
      <c r="K2428" s="3" t="s">
        <v>960</v>
      </c>
      <c r="L2428" s="3" t="s">
        <v>959</v>
      </c>
      <c r="M2428">
        <v>5</v>
      </c>
      <c r="N2428">
        <v>5</v>
      </c>
      <c r="O2428" s="23">
        <v>12.644</v>
      </c>
      <c r="R2428" t="str">
        <f>IF(Q2428&gt;0,(P2428*(Q2428^2))*(3.14159/6),"")</f>
        <v/>
      </c>
      <c r="S2428" t="s">
        <v>32</v>
      </c>
      <c r="T2428" t="s">
        <v>25</v>
      </c>
      <c r="U2428" t="s">
        <v>26</v>
      </c>
      <c r="V2428" t="s">
        <v>619</v>
      </c>
      <c r="X2428" t="s">
        <v>34</v>
      </c>
      <c r="AA2428" s="12" t="s">
        <v>835</v>
      </c>
      <c r="AB2428" t="str">
        <f>IF(Q2428&gt;0,"yes","no")</f>
        <v>no</v>
      </c>
      <c r="AC2428" t="str">
        <f>IF(O2428&gt;0,"yes","no")</f>
        <v>yes</v>
      </c>
      <c r="AD2428" t="str">
        <f>IF(AH2428="hatch","yes","no")</f>
        <v>no</v>
      </c>
      <c r="AE2428" t="str">
        <f>IF(AH2428="swimup","yes","no")</f>
        <v>no</v>
      </c>
      <c r="AF2428" t="str">
        <f>IF(AH2428="respiration","yes","no")</f>
        <v>no</v>
      </c>
      <c r="AH2428" t="s">
        <v>29</v>
      </c>
      <c r="AI2428">
        <f>IF(O2428&gt;0,(IF(S2428="live",O2428*0.84,IF(S2428="dried.ethanol",O2428*0.8449+2.8227,O2428))),"")</f>
        <v>12.644</v>
      </c>
      <c r="AL2428" t="str">
        <f>IF(OR(AND(Q2428=Q2429,P2428&gt;0),AND(O2428&gt;0,O2428=O2429)),"duplicate","")</f>
        <v/>
      </c>
      <c r="AM2428" t="s">
        <v>827</v>
      </c>
      <c r="AN2428" t="s">
        <v>827</v>
      </c>
      <c r="AO2428" t="s">
        <v>826</v>
      </c>
      <c r="AP2428" t="s">
        <v>826</v>
      </c>
      <c r="AQ2428" t="s">
        <v>32</v>
      </c>
    </row>
    <row r="2429" spans="1:43" x14ac:dyDescent="0.2">
      <c r="A2429" s="28">
        <v>42929</v>
      </c>
      <c r="B2429" s="1">
        <v>42899</v>
      </c>
      <c r="C2429" s="1" t="str">
        <f>IF(F2429="Kup","6/13/2017",IF(F2429="Sag","6/14/2017",""))</f>
        <v>6/13/2017</v>
      </c>
      <c r="D2429" s="27">
        <f>A2429-B2429</f>
        <v>30</v>
      </c>
      <c r="E2429" s="27">
        <f>A2429-C2429</f>
        <v>30</v>
      </c>
      <c r="F2429" t="s">
        <v>21</v>
      </c>
      <c r="G2429">
        <v>30</v>
      </c>
      <c r="H2429" t="s">
        <v>22</v>
      </c>
      <c r="I2429" s="12" t="s">
        <v>99</v>
      </c>
      <c r="J2429" s="12" t="s">
        <v>979</v>
      </c>
      <c r="K2429" s="3" t="s">
        <v>960</v>
      </c>
      <c r="L2429" s="3" t="s">
        <v>959</v>
      </c>
      <c r="M2429">
        <v>6</v>
      </c>
      <c r="N2429">
        <v>6</v>
      </c>
      <c r="O2429" s="23">
        <v>12.845000000000001</v>
      </c>
      <c r="R2429" t="str">
        <f>IF(Q2429&gt;0,(P2429*(Q2429^2))*(3.14159/6),"")</f>
        <v/>
      </c>
      <c r="S2429" t="s">
        <v>32</v>
      </c>
      <c r="T2429" t="s">
        <v>25</v>
      </c>
      <c r="U2429" t="s">
        <v>26</v>
      </c>
      <c r="V2429" t="s">
        <v>619</v>
      </c>
      <c r="X2429" t="s">
        <v>34</v>
      </c>
      <c r="AA2429" s="12" t="s">
        <v>835</v>
      </c>
      <c r="AB2429" t="str">
        <f>IF(Q2429&gt;0,"yes","no")</f>
        <v>no</v>
      </c>
      <c r="AC2429" t="str">
        <f>IF(O2429&gt;0,"yes","no")</f>
        <v>yes</v>
      </c>
      <c r="AD2429" t="str">
        <f>IF(AH2429="hatch","yes","no")</f>
        <v>no</v>
      </c>
      <c r="AE2429" t="str">
        <f>IF(AH2429="swimup","yes","no")</f>
        <v>no</v>
      </c>
      <c r="AF2429" t="str">
        <f>IF(AH2429="respiration","yes","no")</f>
        <v>no</v>
      </c>
      <c r="AH2429" t="s">
        <v>29</v>
      </c>
      <c r="AI2429">
        <f>IF(O2429&gt;0,(IF(S2429="live",O2429*0.84,IF(S2429="dried.ethanol",O2429*0.8449+2.8227,O2429))),"")</f>
        <v>12.845000000000001</v>
      </c>
      <c r="AL2429" t="str">
        <f>IF(OR(AND(Q2429=Q2430,P2429&gt;0),AND(O2429&gt;0,O2429=O2430)),"duplicate","")</f>
        <v/>
      </c>
      <c r="AM2429" t="s">
        <v>827</v>
      </c>
      <c r="AN2429" t="s">
        <v>827</v>
      </c>
      <c r="AO2429" t="s">
        <v>826</v>
      </c>
      <c r="AP2429" t="s">
        <v>826</v>
      </c>
      <c r="AQ2429" t="s">
        <v>32</v>
      </c>
    </row>
    <row r="2430" spans="1:43" x14ac:dyDescent="0.2">
      <c r="A2430" s="28">
        <v>42929</v>
      </c>
      <c r="B2430" s="1">
        <v>42899</v>
      </c>
      <c r="C2430" s="1" t="str">
        <f>IF(F2430="Kup","6/13/2017",IF(F2430="Sag","6/14/2017",""))</f>
        <v>6/13/2017</v>
      </c>
      <c r="D2430" s="27">
        <f>A2430-B2430</f>
        <v>30</v>
      </c>
      <c r="E2430" s="27">
        <f>A2430-C2430</f>
        <v>30</v>
      </c>
      <c r="F2430" t="s">
        <v>21</v>
      </c>
      <c r="G2430">
        <v>30</v>
      </c>
      <c r="H2430" t="s">
        <v>22</v>
      </c>
      <c r="I2430" s="12" t="s">
        <v>99</v>
      </c>
      <c r="J2430" s="12" t="s">
        <v>979</v>
      </c>
      <c r="K2430" s="3" t="s">
        <v>960</v>
      </c>
      <c r="L2430" s="3" t="s">
        <v>959</v>
      </c>
      <c r="M2430">
        <v>7</v>
      </c>
      <c r="N2430">
        <v>7</v>
      </c>
      <c r="O2430" s="23">
        <v>12.497</v>
      </c>
      <c r="R2430" t="str">
        <f>IF(Q2430&gt;0,(P2430*(Q2430^2))*(3.14159/6),"")</f>
        <v/>
      </c>
      <c r="S2430" t="s">
        <v>32</v>
      </c>
      <c r="T2430" t="s">
        <v>25</v>
      </c>
      <c r="U2430" t="s">
        <v>26</v>
      </c>
      <c r="V2430" t="s">
        <v>619</v>
      </c>
      <c r="X2430" t="s">
        <v>34</v>
      </c>
      <c r="AA2430" s="12" t="s">
        <v>835</v>
      </c>
      <c r="AB2430" t="str">
        <f>IF(Q2430&gt;0,"yes","no")</f>
        <v>no</v>
      </c>
      <c r="AC2430" t="str">
        <f>IF(O2430&gt;0,"yes","no")</f>
        <v>yes</v>
      </c>
      <c r="AD2430" t="str">
        <f>IF(AH2430="hatch","yes","no")</f>
        <v>no</v>
      </c>
      <c r="AE2430" t="str">
        <f>IF(AH2430="swimup","yes","no")</f>
        <v>no</v>
      </c>
      <c r="AF2430" t="str">
        <f>IF(AH2430="respiration","yes","no")</f>
        <v>no</v>
      </c>
      <c r="AH2430" t="s">
        <v>29</v>
      </c>
      <c r="AI2430">
        <f>IF(O2430&gt;0,(IF(S2430="live",O2430*0.84,IF(S2430="dried.ethanol",O2430*0.8449+2.8227,O2430))),"")</f>
        <v>12.497</v>
      </c>
      <c r="AL2430" t="str">
        <f>IF(OR(AND(Q2430=Q2431,P2430&gt;0),AND(O2430&gt;0,O2430=O2431)),"duplicate","")</f>
        <v/>
      </c>
      <c r="AM2430" t="s">
        <v>827</v>
      </c>
      <c r="AN2430" t="s">
        <v>827</v>
      </c>
      <c r="AO2430" t="s">
        <v>826</v>
      </c>
      <c r="AP2430" t="s">
        <v>826</v>
      </c>
      <c r="AQ2430" t="s">
        <v>32</v>
      </c>
    </row>
    <row r="2431" spans="1:43" x14ac:dyDescent="0.2">
      <c r="A2431" s="28">
        <v>42929</v>
      </c>
      <c r="B2431" s="1">
        <v>42899</v>
      </c>
      <c r="C2431" s="1" t="str">
        <f>IF(F2431="Kup","6/13/2017",IF(F2431="Sag","6/14/2017",""))</f>
        <v>6/13/2017</v>
      </c>
      <c r="D2431" s="27">
        <f>A2431-B2431</f>
        <v>30</v>
      </c>
      <c r="E2431" s="27">
        <f>A2431-C2431</f>
        <v>30</v>
      </c>
      <c r="F2431" t="s">
        <v>21</v>
      </c>
      <c r="G2431">
        <v>30</v>
      </c>
      <c r="H2431" t="s">
        <v>22</v>
      </c>
      <c r="I2431" s="12" t="s">
        <v>99</v>
      </c>
      <c r="J2431" s="12" t="s">
        <v>979</v>
      </c>
      <c r="K2431" s="3" t="s">
        <v>960</v>
      </c>
      <c r="L2431" s="3" t="s">
        <v>959</v>
      </c>
      <c r="M2431">
        <v>8</v>
      </c>
      <c r="N2431">
        <v>8</v>
      </c>
      <c r="O2431" s="23">
        <v>13.234</v>
      </c>
      <c r="R2431" t="str">
        <f>IF(Q2431&gt;0,(P2431*(Q2431^2))*(3.14159/6),"")</f>
        <v/>
      </c>
      <c r="S2431" t="s">
        <v>32</v>
      </c>
      <c r="T2431" t="s">
        <v>25</v>
      </c>
      <c r="U2431" t="s">
        <v>26</v>
      </c>
      <c r="V2431" t="s">
        <v>619</v>
      </c>
      <c r="X2431" t="s">
        <v>34</v>
      </c>
      <c r="AA2431" s="12" t="s">
        <v>835</v>
      </c>
      <c r="AB2431" t="str">
        <f>IF(Q2431&gt;0,"yes","no")</f>
        <v>no</v>
      </c>
      <c r="AC2431" t="str">
        <f>IF(O2431&gt;0,"yes","no")</f>
        <v>yes</v>
      </c>
      <c r="AD2431" t="str">
        <f>IF(AH2431="hatch","yes","no")</f>
        <v>no</v>
      </c>
      <c r="AE2431" t="str">
        <f>IF(AH2431="swimup","yes","no")</f>
        <v>no</v>
      </c>
      <c r="AF2431" t="str">
        <f>IF(AH2431="respiration","yes","no")</f>
        <v>no</v>
      </c>
      <c r="AH2431" t="s">
        <v>29</v>
      </c>
      <c r="AI2431">
        <f>IF(O2431&gt;0,(IF(S2431="live",O2431*0.84,IF(S2431="dried.ethanol",O2431*0.8449+2.8227,O2431))),"")</f>
        <v>13.234</v>
      </c>
      <c r="AL2431" t="str">
        <f>IF(OR(AND(Q2431=Q2432,P2431&gt;0),AND(O2431&gt;0,O2431=O2432)),"duplicate","")</f>
        <v/>
      </c>
      <c r="AM2431" t="s">
        <v>827</v>
      </c>
      <c r="AN2431" t="s">
        <v>827</v>
      </c>
      <c r="AO2431" t="s">
        <v>826</v>
      </c>
      <c r="AP2431" t="s">
        <v>826</v>
      </c>
      <c r="AQ2431" t="s">
        <v>32</v>
      </c>
    </row>
    <row r="2432" spans="1:43" x14ac:dyDescent="0.2">
      <c r="A2432" s="28">
        <v>42929</v>
      </c>
      <c r="B2432" s="1">
        <v>42899</v>
      </c>
      <c r="C2432" s="1" t="str">
        <f>IF(F2432="Kup","6/13/2017",IF(F2432="Sag","6/14/2017",""))</f>
        <v>6/13/2017</v>
      </c>
      <c r="D2432" s="27">
        <f>A2432-B2432</f>
        <v>30</v>
      </c>
      <c r="E2432" s="27">
        <f>A2432-C2432</f>
        <v>30</v>
      </c>
      <c r="F2432" t="s">
        <v>21</v>
      </c>
      <c r="G2432">
        <v>30</v>
      </c>
      <c r="H2432" t="s">
        <v>22</v>
      </c>
      <c r="I2432" s="12" t="s">
        <v>99</v>
      </c>
      <c r="J2432" s="12" t="s">
        <v>979</v>
      </c>
      <c r="K2432" s="3" t="s">
        <v>960</v>
      </c>
      <c r="L2432" s="3" t="s">
        <v>959</v>
      </c>
      <c r="M2432">
        <v>9</v>
      </c>
      <c r="N2432">
        <v>9</v>
      </c>
      <c r="O2432" s="23">
        <v>11.959</v>
      </c>
      <c r="R2432" t="str">
        <f>IF(Q2432&gt;0,(P2432*(Q2432^2))*(3.14159/6),"")</f>
        <v/>
      </c>
      <c r="S2432" t="s">
        <v>32</v>
      </c>
      <c r="T2432" t="s">
        <v>25</v>
      </c>
      <c r="U2432" t="s">
        <v>26</v>
      </c>
      <c r="V2432" t="s">
        <v>619</v>
      </c>
      <c r="X2432" t="s">
        <v>34</v>
      </c>
      <c r="AA2432" s="12" t="s">
        <v>835</v>
      </c>
      <c r="AB2432" t="str">
        <f>IF(Q2432&gt;0,"yes","no")</f>
        <v>no</v>
      </c>
      <c r="AC2432" t="str">
        <f>IF(O2432&gt;0,"yes","no")</f>
        <v>yes</v>
      </c>
      <c r="AD2432" t="str">
        <f>IF(AH2432="hatch","yes","no")</f>
        <v>no</v>
      </c>
      <c r="AE2432" t="str">
        <f>IF(AH2432="swimup","yes","no")</f>
        <v>no</v>
      </c>
      <c r="AF2432" t="str">
        <f>IF(AH2432="respiration","yes","no")</f>
        <v>no</v>
      </c>
      <c r="AH2432" t="s">
        <v>29</v>
      </c>
      <c r="AI2432">
        <f>IF(O2432&gt;0,(IF(S2432="live",O2432*0.84,IF(S2432="dried.ethanol",O2432*0.8449+2.8227,O2432))),"")</f>
        <v>11.959</v>
      </c>
      <c r="AL2432" t="str">
        <f>IF(OR(AND(Q2432=Q2433,P2432&gt;0),AND(O2432&gt;0,O2432=O2433)),"duplicate","")</f>
        <v/>
      </c>
      <c r="AM2432" t="s">
        <v>827</v>
      </c>
      <c r="AN2432" t="s">
        <v>827</v>
      </c>
      <c r="AO2432" t="s">
        <v>826</v>
      </c>
      <c r="AP2432" t="s">
        <v>826</v>
      </c>
      <c r="AQ2432" t="s">
        <v>32</v>
      </c>
    </row>
    <row r="2433" spans="1:43" x14ac:dyDescent="0.2">
      <c r="A2433" s="28">
        <v>42929</v>
      </c>
      <c r="B2433" s="1">
        <v>42899</v>
      </c>
      <c r="C2433" s="1" t="str">
        <f>IF(F2433="Kup","6/13/2017",IF(F2433="Sag","6/14/2017",""))</f>
        <v>6/13/2017</v>
      </c>
      <c r="D2433" s="27">
        <f>A2433-B2433</f>
        <v>30</v>
      </c>
      <c r="E2433" s="27">
        <f>A2433-C2433</f>
        <v>30</v>
      </c>
      <c r="F2433" t="s">
        <v>21</v>
      </c>
      <c r="G2433">
        <v>30</v>
      </c>
      <c r="H2433" t="s">
        <v>22</v>
      </c>
      <c r="I2433" s="12" t="s">
        <v>49</v>
      </c>
      <c r="J2433" s="12" t="s">
        <v>980</v>
      </c>
      <c r="K2433" s="3" t="s">
        <v>961</v>
      </c>
      <c r="L2433" s="3" t="s">
        <v>962</v>
      </c>
      <c r="M2433">
        <v>1</v>
      </c>
      <c r="N2433">
        <v>1</v>
      </c>
      <c r="O2433" s="23">
        <v>13.31</v>
      </c>
      <c r="R2433" t="str">
        <f>IF(Q2433&gt;0,(P2433*(Q2433^2))*(3.14159/6),"")</f>
        <v/>
      </c>
      <c r="S2433" t="s">
        <v>32</v>
      </c>
      <c r="T2433" t="s">
        <v>25</v>
      </c>
      <c r="U2433" t="s">
        <v>26</v>
      </c>
      <c r="V2433" t="s">
        <v>613</v>
      </c>
      <c r="X2433" t="s">
        <v>34</v>
      </c>
      <c r="AA2433" s="12" t="s">
        <v>835</v>
      </c>
      <c r="AB2433" t="str">
        <f>IF(Q2433&gt;0,"yes","no")</f>
        <v>no</v>
      </c>
      <c r="AC2433" t="str">
        <f>IF(O2433&gt;0,"yes","no")</f>
        <v>yes</v>
      </c>
      <c r="AD2433" t="str">
        <f>IF(AH2433="hatch","yes","no")</f>
        <v>no</v>
      </c>
      <c r="AE2433" t="str">
        <f>IF(AH2433="swimup","yes","no")</f>
        <v>no</v>
      </c>
      <c r="AF2433" t="str">
        <f>IF(AH2433="respiration","yes","no")</f>
        <v>no</v>
      </c>
      <c r="AH2433" t="s">
        <v>29</v>
      </c>
      <c r="AI2433">
        <f>IF(O2433&gt;0,(IF(S2433="live",O2433*0.84,IF(S2433="dried.ethanol",O2433*0.8449+2.8227,O2433))),"")</f>
        <v>13.31</v>
      </c>
      <c r="AL2433" t="str">
        <f>IF(OR(AND(Q2433=Q2434,P2433&gt;0),AND(O2433&gt;0,O2433=O2434)),"duplicate","")</f>
        <v/>
      </c>
      <c r="AM2433" t="s">
        <v>827</v>
      </c>
      <c r="AN2433" t="s">
        <v>827</v>
      </c>
      <c r="AO2433" t="s">
        <v>826</v>
      </c>
      <c r="AP2433" t="s">
        <v>826</v>
      </c>
      <c r="AQ2433" t="s">
        <v>32</v>
      </c>
    </row>
    <row r="2434" spans="1:43" x14ac:dyDescent="0.2">
      <c r="A2434" s="28">
        <v>42929</v>
      </c>
      <c r="B2434" s="1">
        <v>42899</v>
      </c>
      <c r="C2434" s="1" t="str">
        <f>IF(F2434="Kup","6/13/2017",IF(F2434="Sag","6/14/2017",""))</f>
        <v>6/13/2017</v>
      </c>
      <c r="D2434" s="27">
        <f>A2434-B2434</f>
        <v>30</v>
      </c>
      <c r="E2434" s="27">
        <f>A2434-C2434</f>
        <v>30</v>
      </c>
      <c r="F2434" t="s">
        <v>21</v>
      </c>
      <c r="G2434">
        <v>30</v>
      </c>
      <c r="H2434" t="s">
        <v>22</v>
      </c>
      <c r="I2434" s="12" t="s">
        <v>49</v>
      </c>
      <c r="J2434" s="12" t="s">
        <v>980</v>
      </c>
      <c r="K2434" s="3" t="s">
        <v>961</v>
      </c>
      <c r="L2434" s="3" t="s">
        <v>962</v>
      </c>
      <c r="M2434">
        <v>2</v>
      </c>
      <c r="N2434">
        <v>2</v>
      </c>
      <c r="O2434" s="23">
        <v>12.154</v>
      </c>
      <c r="R2434" t="str">
        <f>IF(Q2434&gt;0,(P2434*(Q2434^2))*(3.14159/6),"")</f>
        <v/>
      </c>
      <c r="S2434" t="s">
        <v>32</v>
      </c>
      <c r="T2434" t="s">
        <v>25</v>
      </c>
      <c r="U2434" t="s">
        <v>26</v>
      </c>
      <c r="V2434" t="s">
        <v>613</v>
      </c>
      <c r="X2434" t="s">
        <v>34</v>
      </c>
      <c r="AA2434" s="12" t="s">
        <v>835</v>
      </c>
      <c r="AB2434" t="str">
        <f>IF(Q2434&gt;0,"yes","no")</f>
        <v>no</v>
      </c>
      <c r="AC2434" t="str">
        <f>IF(O2434&gt;0,"yes","no")</f>
        <v>yes</v>
      </c>
      <c r="AD2434" t="str">
        <f>IF(AH2434="hatch","yes","no")</f>
        <v>no</v>
      </c>
      <c r="AE2434" t="str">
        <f>IF(AH2434="swimup","yes","no")</f>
        <v>no</v>
      </c>
      <c r="AF2434" t="str">
        <f>IF(AH2434="respiration","yes","no")</f>
        <v>no</v>
      </c>
      <c r="AH2434" t="s">
        <v>29</v>
      </c>
      <c r="AI2434">
        <f>IF(O2434&gt;0,(IF(S2434="live",O2434*0.84,IF(S2434="dried.ethanol",O2434*0.8449+2.8227,O2434))),"")</f>
        <v>12.154</v>
      </c>
      <c r="AL2434" t="str">
        <f>IF(OR(AND(Q2434=Q2435,P2434&gt;0),AND(O2434&gt;0,O2434=O2435)),"duplicate","")</f>
        <v/>
      </c>
      <c r="AM2434" t="s">
        <v>827</v>
      </c>
      <c r="AN2434" t="s">
        <v>827</v>
      </c>
      <c r="AO2434" t="s">
        <v>826</v>
      </c>
      <c r="AP2434" t="s">
        <v>826</v>
      </c>
      <c r="AQ2434" t="s">
        <v>32</v>
      </c>
    </row>
    <row r="2435" spans="1:43" x14ac:dyDescent="0.2">
      <c r="A2435" s="28">
        <v>42929</v>
      </c>
      <c r="B2435" s="1">
        <v>42899</v>
      </c>
      <c r="C2435" s="1" t="str">
        <f>IF(F2435="Kup","6/13/2017",IF(F2435="Sag","6/14/2017",""))</f>
        <v>6/13/2017</v>
      </c>
      <c r="D2435" s="27">
        <f>A2435-B2435</f>
        <v>30</v>
      </c>
      <c r="E2435" s="27">
        <f>A2435-C2435</f>
        <v>30</v>
      </c>
      <c r="F2435" t="s">
        <v>21</v>
      </c>
      <c r="G2435">
        <v>30</v>
      </c>
      <c r="H2435" t="s">
        <v>22</v>
      </c>
      <c r="I2435" s="12" t="s">
        <v>49</v>
      </c>
      <c r="J2435" s="12" t="s">
        <v>980</v>
      </c>
      <c r="K2435" s="3" t="s">
        <v>961</v>
      </c>
      <c r="L2435" s="3" t="s">
        <v>962</v>
      </c>
      <c r="M2435">
        <v>3</v>
      </c>
      <c r="N2435">
        <v>3</v>
      </c>
      <c r="O2435" s="23">
        <v>13.46</v>
      </c>
      <c r="R2435" t="str">
        <f>IF(Q2435&gt;0,(P2435*(Q2435^2))*(3.14159/6),"")</f>
        <v/>
      </c>
      <c r="S2435" t="s">
        <v>32</v>
      </c>
      <c r="T2435" t="s">
        <v>25</v>
      </c>
      <c r="U2435" t="s">
        <v>26</v>
      </c>
      <c r="V2435" t="s">
        <v>613</v>
      </c>
      <c r="X2435" t="s">
        <v>34</v>
      </c>
      <c r="AA2435" s="12" t="s">
        <v>835</v>
      </c>
      <c r="AB2435" t="str">
        <f>IF(Q2435&gt;0,"yes","no")</f>
        <v>no</v>
      </c>
      <c r="AC2435" t="str">
        <f>IF(O2435&gt;0,"yes","no")</f>
        <v>yes</v>
      </c>
      <c r="AD2435" t="str">
        <f>IF(AH2435="hatch","yes","no")</f>
        <v>no</v>
      </c>
      <c r="AE2435" t="str">
        <f>IF(AH2435="swimup","yes","no")</f>
        <v>no</v>
      </c>
      <c r="AF2435" t="str">
        <f>IF(AH2435="respiration","yes","no")</f>
        <v>no</v>
      </c>
      <c r="AH2435" t="s">
        <v>29</v>
      </c>
      <c r="AI2435">
        <f>IF(O2435&gt;0,(IF(S2435="live",O2435*0.84,IF(S2435="dried.ethanol",O2435*0.8449+2.8227,O2435))),"")</f>
        <v>13.46</v>
      </c>
      <c r="AL2435" t="str">
        <f>IF(OR(AND(Q2435=Q2436,P2435&gt;0),AND(O2435&gt;0,O2435=O2436)),"duplicate","")</f>
        <v/>
      </c>
      <c r="AM2435" t="s">
        <v>827</v>
      </c>
      <c r="AN2435" t="s">
        <v>827</v>
      </c>
      <c r="AO2435" t="s">
        <v>826</v>
      </c>
      <c r="AP2435" t="s">
        <v>826</v>
      </c>
      <c r="AQ2435" t="s">
        <v>32</v>
      </c>
    </row>
    <row r="2436" spans="1:43" x14ac:dyDescent="0.2">
      <c r="A2436" s="28">
        <v>42929</v>
      </c>
      <c r="B2436" s="1">
        <v>42899</v>
      </c>
      <c r="C2436" s="1" t="str">
        <f>IF(F2436="Kup","6/13/2017",IF(F2436="Sag","6/14/2017",""))</f>
        <v>6/13/2017</v>
      </c>
      <c r="D2436" s="27">
        <f>A2436-B2436</f>
        <v>30</v>
      </c>
      <c r="E2436" s="27">
        <f>A2436-C2436</f>
        <v>30</v>
      </c>
      <c r="F2436" t="s">
        <v>21</v>
      </c>
      <c r="G2436">
        <v>30</v>
      </c>
      <c r="H2436" t="s">
        <v>22</v>
      </c>
      <c r="I2436" s="12" t="s">
        <v>49</v>
      </c>
      <c r="J2436" s="12" t="s">
        <v>980</v>
      </c>
      <c r="K2436" s="3" t="s">
        <v>961</v>
      </c>
      <c r="L2436" s="3" t="s">
        <v>962</v>
      </c>
      <c r="M2436">
        <v>4</v>
      </c>
      <c r="N2436">
        <v>4</v>
      </c>
      <c r="O2436" s="23">
        <v>13.723000000000001</v>
      </c>
      <c r="R2436" t="str">
        <f>IF(Q2436&gt;0,(P2436*(Q2436^2))*(3.14159/6),"")</f>
        <v/>
      </c>
      <c r="S2436" t="s">
        <v>32</v>
      </c>
      <c r="T2436" t="s">
        <v>25</v>
      </c>
      <c r="U2436" t="s">
        <v>26</v>
      </c>
      <c r="V2436" t="s">
        <v>613</v>
      </c>
      <c r="X2436" t="s">
        <v>34</v>
      </c>
      <c r="AA2436" s="12" t="s">
        <v>835</v>
      </c>
      <c r="AB2436" t="str">
        <f>IF(Q2436&gt;0,"yes","no")</f>
        <v>no</v>
      </c>
      <c r="AC2436" t="str">
        <f>IF(O2436&gt;0,"yes","no")</f>
        <v>yes</v>
      </c>
      <c r="AD2436" t="str">
        <f>IF(AH2436="hatch","yes","no")</f>
        <v>no</v>
      </c>
      <c r="AE2436" t="str">
        <f>IF(AH2436="swimup","yes","no")</f>
        <v>no</v>
      </c>
      <c r="AF2436" t="str">
        <f>IF(AH2436="respiration","yes","no")</f>
        <v>no</v>
      </c>
      <c r="AH2436" t="s">
        <v>29</v>
      </c>
      <c r="AI2436">
        <f>IF(O2436&gt;0,(IF(S2436="live",O2436*0.84,IF(S2436="dried.ethanol",O2436*0.8449+2.8227,O2436))),"")</f>
        <v>13.723000000000001</v>
      </c>
      <c r="AL2436" t="str">
        <f>IF(OR(AND(Q2436=Q2437,P2436&gt;0),AND(O2436&gt;0,O2436=O2437)),"duplicate","")</f>
        <v/>
      </c>
      <c r="AM2436" t="s">
        <v>827</v>
      </c>
      <c r="AN2436" t="s">
        <v>827</v>
      </c>
      <c r="AO2436" t="s">
        <v>826</v>
      </c>
      <c r="AP2436" t="s">
        <v>826</v>
      </c>
      <c r="AQ2436" t="s">
        <v>32</v>
      </c>
    </row>
    <row r="2437" spans="1:43" x14ac:dyDescent="0.2">
      <c r="A2437" s="28">
        <v>42929</v>
      </c>
      <c r="B2437" s="1">
        <v>42899</v>
      </c>
      <c r="C2437" s="1" t="str">
        <f>IF(F2437="Kup","6/13/2017",IF(F2437="Sag","6/14/2017",""))</f>
        <v>6/13/2017</v>
      </c>
      <c r="D2437" s="27">
        <f>A2437-B2437</f>
        <v>30</v>
      </c>
      <c r="E2437" s="27">
        <f>A2437-C2437</f>
        <v>30</v>
      </c>
      <c r="F2437" t="s">
        <v>21</v>
      </c>
      <c r="G2437">
        <v>30</v>
      </c>
      <c r="H2437" t="s">
        <v>22</v>
      </c>
      <c r="I2437" s="12" t="s">
        <v>49</v>
      </c>
      <c r="J2437" s="12" t="s">
        <v>980</v>
      </c>
      <c r="K2437" s="3" t="s">
        <v>961</v>
      </c>
      <c r="L2437" s="3" t="s">
        <v>962</v>
      </c>
      <c r="M2437">
        <v>5</v>
      </c>
      <c r="N2437">
        <v>5</v>
      </c>
      <c r="O2437" s="23">
        <v>13.362</v>
      </c>
      <c r="R2437" t="str">
        <f>IF(Q2437&gt;0,(P2437*(Q2437^2))*(3.14159/6),"")</f>
        <v/>
      </c>
      <c r="S2437" t="s">
        <v>32</v>
      </c>
      <c r="T2437" t="s">
        <v>25</v>
      </c>
      <c r="U2437" t="s">
        <v>26</v>
      </c>
      <c r="V2437" t="s">
        <v>613</v>
      </c>
      <c r="X2437" t="s">
        <v>34</v>
      </c>
      <c r="AA2437" s="12" t="s">
        <v>835</v>
      </c>
      <c r="AB2437" t="str">
        <f>IF(Q2437&gt;0,"yes","no")</f>
        <v>no</v>
      </c>
      <c r="AC2437" t="str">
        <f>IF(O2437&gt;0,"yes","no")</f>
        <v>yes</v>
      </c>
      <c r="AD2437" t="str">
        <f>IF(AH2437="hatch","yes","no")</f>
        <v>no</v>
      </c>
      <c r="AE2437" t="str">
        <f>IF(AH2437="swimup","yes","no")</f>
        <v>no</v>
      </c>
      <c r="AF2437" t="str">
        <f>IF(AH2437="respiration","yes","no")</f>
        <v>no</v>
      </c>
      <c r="AH2437" t="s">
        <v>29</v>
      </c>
      <c r="AI2437">
        <f>IF(O2437&gt;0,(IF(S2437="live",O2437*0.84,IF(S2437="dried.ethanol",O2437*0.8449+2.8227,O2437))),"")</f>
        <v>13.362</v>
      </c>
      <c r="AL2437" t="str">
        <f>IF(OR(AND(Q2437=Q2438,P2437&gt;0),AND(O2437&gt;0,O2437=O2438)),"duplicate","")</f>
        <v/>
      </c>
      <c r="AM2437" t="s">
        <v>827</v>
      </c>
      <c r="AN2437" t="s">
        <v>827</v>
      </c>
      <c r="AO2437" t="s">
        <v>826</v>
      </c>
      <c r="AP2437" t="s">
        <v>826</v>
      </c>
      <c r="AQ2437" t="s">
        <v>32</v>
      </c>
    </row>
    <row r="2438" spans="1:43" x14ac:dyDescent="0.2">
      <c r="A2438" s="28">
        <v>42929</v>
      </c>
      <c r="B2438" s="1">
        <v>42899</v>
      </c>
      <c r="C2438" s="1" t="str">
        <f>IF(F2438="Kup","6/13/2017",IF(F2438="Sag","6/14/2017",""))</f>
        <v>6/13/2017</v>
      </c>
      <c r="D2438" s="27">
        <f>A2438-B2438</f>
        <v>30</v>
      </c>
      <c r="E2438" s="27">
        <f>A2438-C2438</f>
        <v>30</v>
      </c>
      <c r="F2438" t="s">
        <v>21</v>
      </c>
      <c r="G2438">
        <v>30</v>
      </c>
      <c r="H2438" t="s">
        <v>22</v>
      </c>
      <c r="I2438" s="12" t="s">
        <v>49</v>
      </c>
      <c r="J2438" s="12" t="s">
        <v>980</v>
      </c>
      <c r="K2438" s="3" t="s">
        <v>961</v>
      </c>
      <c r="L2438" s="3" t="s">
        <v>962</v>
      </c>
      <c r="M2438">
        <v>6</v>
      </c>
      <c r="N2438">
        <v>6</v>
      </c>
      <c r="O2438" s="23">
        <v>12.634</v>
      </c>
      <c r="R2438" t="str">
        <f>IF(Q2438&gt;0,(P2438*(Q2438^2))*(3.14159/6),"")</f>
        <v/>
      </c>
      <c r="S2438" t="s">
        <v>32</v>
      </c>
      <c r="T2438" t="s">
        <v>25</v>
      </c>
      <c r="U2438" t="s">
        <v>26</v>
      </c>
      <c r="V2438" t="s">
        <v>613</v>
      </c>
      <c r="X2438" t="s">
        <v>34</v>
      </c>
      <c r="AA2438" s="12" t="s">
        <v>835</v>
      </c>
      <c r="AB2438" t="str">
        <f>IF(Q2438&gt;0,"yes","no")</f>
        <v>no</v>
      </c>
      <c r="AC2438" t="str">
        <f>IF(O2438&gt;0,"yes","no")</f>
        <v>yes</v>
      </c>
      <c r="AD2438" t="str">
        <f>IF(AH2438="hatch","yes","no")</f>
        <v>no</v>
      </c>
      <c r="AE2438" t="str">
        <f>IF(AH2438="swimup","yes","no")</f>
        <v>no</v>
      </c>
      <c r="AF2438" t="str">
        <f>IF(AH2438="respiration","yes","no")</f>
        <v>no</v>
      </c>
      <c r="AH2438" t="s">
        <v>29</v>
      </c>
      <c r="AI2438">
        <f>IF(O2438&gt;0,(IF(S2438="live",O2438*0.84,IF(S2438="dried.ethanol",O2438*0.8449+2.8227,O2438))),"")</f>
        <v>12.634</v>
      </c>
      <c r="AL2438" t="str">
        <f>IF(OR(AND(Q2438=Q2439,P2438&gt;0),AND(O2438&gt;0,O2438=O2439)),"duplicate","")</f>
        <v/>
      </c>
      <c r="AM2438" t="s">
        <v>827</v>
      </c>
      <c r="AN2438" t="s">
        <v>827</v>
      </c>
      <c r="AO2438" t="s">
        <v>826</v>
      </c>
      <c r="AP2438" t="s">
        <v>826</v>
      </c>
      <c r="AQ2438" t="s">
        <v>32</v>
      </c>
    </row>
    <row r="2439" spans="1:43" x14ac:dyDescent="0.2">
      <c r="A2439" s="28">
        <v>42929</v>
      </c>
      <c r="B2439" s="1">
        <v>42899</v>
      </c>
      <c r="C2439" s="1" t="str">
        <f>IF(F2439="Kup","6/13/2017",IF(F2439="Sag","6/14/2017",""))</f>
        <v>6/13/2017</v>
      </c>
      <c r="D2439" s="27">
        <f>A2439-B2439</f>
        <v>30</v>
      </c>
      <c r="E2439" s="27">
        <f>A2439-C2439</f>
        <v>30</v>
      </c>
      <c r="F2439" t="s">
        <v>21</v>
      </c>
      <c r="G2439">
        <v>30</v>
      </c>
      <c r="H2439" t="s">
        <v>22</v>
      </c>
      <c r="I2439" s="12" t="s">
        <v>49</v>
      </c>
      <c r="J2439" s="12" t="s">
        <v>980</v>
      </c>
      <c r="K2439" s="3" t="s">
        <v>961</v>
      </c>
      <c r="L2439" s="3" t="s">
        <v>962</v>
      </c>
      <c r="M2439">
        <v>7</v>
      </c>
      <c r="N2439">
        <v>7</v>
      </c>
      <c r="O2439" s="23">
        <v>13.045999999999999</v>
      </c>
      <c r="R2439" t="str">
        <f>IF(Q2439&gt;0,(P2439*(Q2439^2))*(3.14159/6),"")</f>
        <v/>
      </c>
      <c r="S2439" t="s">
        <v>32</v>
      </c>
      <c r="T2439" t="s">
        <v>25</v>
      </c>
      <c r="U2439" t="s">
        <v>26</v>
      </c>
      <c r="V2439" t="s">
        <v>613</v>
      </c>
      <c r="X2439" t="s">
        <v>34</v>
      </c>
      <c r="AA2439" s="12" t="s">
        <v>835</v>
      </c>
      <c r="AB2439" t="str">
        <f>IF(Q2439&gt;0,"yes","no")</f>
        <v>no</v>
      </c>
      <c r="AC2439" t="str">
        <f>IF(O2439&gt;0,"yes","no")</f>
        <v>yes</v>
      </c>
      <c r="AD2439" t="str">
        <f>IF(AH2439="hatch","yes","no")</f>
        <v>no</v>
      </c>
      <c r="AE2439" t="str">
        <f>IF(AH2439="swimup","yes","no")</f>
        <v>no</v>
      </c>
      <c r="AF2439" t="str">
        <f>IF(AH2439="respiration","yes","no")</f>
        <v>no</v>
      </c>
      <c r="AH2439" t="s">
        <v>29</v>
      </c>
      <c r="AI2439">
        <f>IF(O2439&gt;0,(IF(S2439="live",O2439*0.84,IF(S2439="dried.ethanol",O2439*0.8449+2.8227,O2439))),"")</f>
        <v>13.045999999999999</v>
      </c>
      <c r="AL2439" t="str">
        <f>IF(OR(AND(Q2439=Q2440,P2439&gt;0),AND(O2439&gt;0,O2439=O2440)),"duplicate","")</f>
        <v/>
      </c>
      <c r="AM2439" t="s">
        <v>827</v>
      </c>
      <c r="AN2439" t="s">
        <v>827</v>
      </c>
      <c r="AO2439" t="s">
        <v>826</v>
      </c>
      <c r="AP2439" t="s">
        <v>826</v>
      </c>
      <c r="AQ2439" t="s">
        <v>32</v>
      </c>
    </row>
    <row r="2440" spans="1:43" x14ac:dyDescent="0.2">
      <c r="A2440" s="28">
        <v>42929</v>
      </c>
      <c r="B2440" s="1">
        <v>42899</v>
      </c>
      <c r="C2440" s="1" t="str">
        <f>IF(F2440="Kup","6/13/2017",IF(F2440="Sag","6/14/2017",""))</f>
        <v>6/13/2017</v>
      </c>
      <c r="D2440" s="27">
        <f>A2440-B2440</f>
        <v>30</v>
      </c>
      <c r="E2440" s="27">
        <f>A2440-C2440</f>
        <v>30</v>
      </c>
      <c r="F2440" t="s">
        <v>21</v>
      </c>
      <c r="G2440">
        <v>30</v>
      </c>
      <c r="H2440" t="s">
        <v>22</v>
      </c>
      <c r="I2440" s="12" t="s">
        <v>49</v>
      </c>
      <c r="J2440" s="12" t="s">
        <v>980</v>
      </c>
      <c r="K2440" s="3" t="s">
        <v>961</v>
      </c>
      <c r="L2440" s="3" t="s">
        <v>962</v>
      </c>
      <c r="M2440">
        <v>8</v>
      </c>
      <c r="N2440">
        <v>8</v>
      </c>
      <c r="O2440" s="23">
        <v>12.802</v>
      </c>
      <c r="R2440" t="str">
        <f>IF(Q2440&gt;0,(P2440*(Q2440^2))*(3.14159/6),"")</f>
        <v/>
      </c>
      <c r="S2440" t="s">
        <v>32</v>
      </c>
      <c r="T2440" t="s">
        <v>25</v>
      </c>
      <c r="U2440" t="s">
        <v>26</v>
      </c>
      <c r="V2440" t="s">
        <v>613</v>
      </c>
      <c r="X2440" t="s">
        <v>34</v>
      </c>
      <c r="AA2440" s="12" t="s">
        <v>835</v>
      </c>
      <c r="AB2440" t="str">
        <f>IF(Q2440&gt;0,"yes","no")</f>
        <v>no</v>
      </c>
      <c r="AC2440" t="str">
        <f>IF(O2440&gt;0,"yes","no")</f>
        <v>yes</v>
      </c>
      <c r="AD2440" t="str">
        <f>IF(AH2440="hatch","yes","no")</f>
        <v>no</v>
      </c>
      <c r="AE2440" t="str">
        <f>IF(AH2440="swimup","yes","no")</f>
        <v>no</v>
      </c>
      <c r="AF2440" t="str">
        <f>IF(AH2440="respiration","yes","no")</f>
        <v>no</v>
      </c>
      <c r="AH2440" t="s">
        <v>29</v>
      </c>
      <c r="AI2440">
        <f>IF(O2440&gt;0,(IF(S2440="live",O2440*0.84,IF(S2440="dried.ethanol",O2440*0.8449+2.8227,O2440))),"")</f>
        <v>12.802</v>
      </c>
      <c r="AL2440" t="str">
        <f>IF(OR(AND(Q2440=Q2441,P2440&gt;0),AND(O2440&gt;0,O2440=O2441)),"duplicate","")</f>
        <v/>
      </c>
      <c r="AM2440" t="s">
        <v>827</v>
      </c>
      <c r="AN2440" t="s">
        <v>827</v>
      </c>
      <c r="AO2440" t="s">
        <v>826</v>
      </c>
      <c r="AP2440" t="s">
        <v>826</v>
      </c>
      <c r="AQ2440" t="s">
        <v>32</v>
      </c>
    </row>
    <row r="2441" spans="1:43" x14ac:dyDescent="0.2">
      <c r="A2441" s="28">
        <v>42929</v>
      </c>
      <c r="B2441" s="1">
        <v>42899</v>
      </c>
      <c r="C2441" s="1" t="str">
        <f>IF(F2441="Kup","6/13/2017",IF(F2441="Sag","6/14/2017",""))</f>
        <v>6/13/2017</v>
      </c>
      <c r="D2441" s="27">
        <f>A2441-B2441</f>
        <v>30</v>
      </c>
      <c r="E2441" s="27">
        <f>A2441-C2441</f>
        <v>30</v>
      </c>
      <c r="F2441" t="s">
        <v>21</v>
      </c>
      <c r="G2441">
        <v>30</v>
      </c>
      <c r="H2441" t="s">
        <v>22</v>
      </c>
      <c r="I2441" s="12" t="s">
        <v>49</v>
      </c>
      <c r="J2441" s="12" t="s">
        <v>980</v>
      </c>
      <c r="K2441" s="3" t="s">
        <v>961</v>
      </c>
      <c r="L2441" s="3" t="s">
        <v>962</v>
      </c>
      <c r="M2441">
        <v>9</v>
      </c>
      <c r="N2441">
        <v>9</v>
      </c>
      <c r="O2441" s="23">
        <v>12.919</v>
      </c>
      <c r="R2441" t="str">
        <f>IF(Q2441&gt;0,(P2441*(Q2441^2))*(3.14159/6),"")</f>
        <v/>
      </c>
      <c r="S2441" t="s">
        <v>32</v>
      </c>
      <c r="T2441" t="s">
        <v>25</v>
      </c>
      <c r="U2441" t="s">
        <v>26</v>
      </c>
      <c r="V2441" t="s">
        <v>613</v>
      </c>
      <c r="X2441" t="s">
        <v>34</v>
      </c>
      <c r="AA2441" s="12" t="s">
        <v>835</v>
      </c>
      <c r="AB2441" t="str">
        <f>IF(Q2441&gt;0,"yes","no")</f>
        <v>no</v>
      </c>
      <c r="AC2441" t="str">
        <f>IF(O2441&gt;0,"yes","no")</f>
        <v>yes</v>
      </c>
      <c r="AD2441" t="str">
        <f>IF(AH2441="hatch","yes","no")</f>
        <v>no</v>
      </c>
      <c r="AE2441" t="str">
        <f>IF(AH2441="swimup","yes","no")</f>
        <v>no</v>
      </c>
      <c r="AF2441" t="str">
        <f>IF(AH2441="respiration","yes","no")</f>
        <v>no</v>
      </c>
      <c r="AH2441" t="s">
        <v>29</v>
      </c>
      <c r="AI2441">
        <f>IF(O2441&gt;0,(IF(S2441="live",O2441*0.84,IF(S2441="dried.ethanol",O2441*0.8449+2.8227,O2441))),"")</f>
        <v>12.919</v>
      </c>
      <c r="AL2441" t="str">
        <f>IF(OR(AND(Q2441=Q2442,P2441&gt;0),AND(O2441&gt;0,O2441=O2442)),"duplicate","")</f>
        <v/>
      </c>
      <c r="AM2441" t="s">
        <v>827</v>
      </c>
      <c r="AN2441" t="s">
        <v>827</v>
      </c>
      <c r="AO2441" t="s">
        <v>826</v>
      </c>
      <c r="AP2441" t="s">
        <v>826</v>
      </c>
      <c r="AQ2441" t="s">
        <v>32</v>
      </c>
    </row>
    <row r="2442" spans="1:43" x14ac:dyDescent="0.2">
      <c r="A2442" s="28">
        <v>42929</v>
      </c>
      <c r="B2442" s="1">
        <v>42899</v>
      </c>
      <c r="C2442" s="1" t="str">
        <f>IF(F2442="Kup","6/13/2017",IF(F2442="Sag","6/14/2017",""))</f>
        <v>6/13/2017</v>
      </c>
      <c r="D2442" s="27">
        <f>A2442-B2442</f>
        <v>30</v>
      </c>
      <c r="E2442" s="27">
        <f>A2442-C2442</f>
        <v>30</v>
      </c>
      <c r="F2442" t="s">
        <v>21</v>
      </c>
      <c r="G2442">
        <v>30</v>
      </c>
      <c r="H2442" t="s">
        <v>22</v>
      </c>
      <c r="I2442" s="12" t="s">
        <v>49</v>
      </c>
      <c r="J2442" s="12" t="s">
        <v>980</v>
      </c>
      <c r="K2442" s="3" t="s">
        <v>961</v>
      </c>
      <c r="L2442" s="3" t="s">
        <v>962</v>
      </c>
      <c r="M2442">
        <v>10</v>
      </c>
      <c r="N2442">
        <v>10</v>
      </c>
      <c r="O2442" s="23">
        <v>13.313000000000001</v>
      </c>
      <c r="R2442" t="str">
        <f>IF(Q2442&gt;0,(P2442*(Q2442^2))*(3.14159/6),"")</f>
        <v/>
      </c>
      <c r="S2442" t="s">
        <v>32</v>
      </c>
      <c r="T2442" t="s">
        <v>25</v>
      </c>
      <c r="U2442" t="s">
        <v>26</v>
      </c>
      <c r="V2442" t="s">
        <v>613</v>
      </c>
      <c r="X2442" t="s">
        <v>34</v>
      </c>
      <c r="AA2442" s="12" t="s">
        <v>835</v>
      </c>
      <c r="AB2442" t="str">
        <f>IF(Q2442&gt;0,"yes","no")</f>
        <v>no</v>
      </c>
      <c r="AC2442" t="str">
        <f>IF(O2442&gt;0,"yes","no")</f>
        <v>yes</v>
      </c>
      <c r="AD2442" t="str">
        <f>IF(AH2442="hatch","yes","no")</f>
        <v>no</v>
      </c>
      <c r="AE2442" t="str">
        <f>IF(AH2442="swimup","yes","no")</f>
        <v>no</v>
      </c>
      <c r="AF2442" t="str">
        <f>IF(AH2442="respiration","yes","no")</f>
        <v>no</v>
      </c>
      <c r="AH2442" t="s">
        <v>29</v>
      </c>
      <c r="AI2442">
        <f>IF(O2442&gt;0,(IF(S2442="live",O2442*0.84,IF(S2442="dried.ethanol",O2442*0.8449+2.8227,O2442))),"")</f>
        <v>13.313000000000001</v>
      </c>
      <c r="AL2442" t="str">
        <f>IF(OR(AND(Q2442=Q2443,P2442&gt;0),AND(O2442&gt;0,O2442=O2443)),"duplicate","")</f>
        <v/>
      </c>
      <c r="AM2442" t="s">
        <v>827</v>
      </c>
      <c r="AN2442" t="s">
        <v>827</v>
      </c>
      <c r="AO2442" t="s">
        <v>826</v>
      </c>
      <c r="AP2442" t="s">
        <v>826</v>
      </c>
      <c r="AQ2442" t="s">
        <v>32</v>
      </c>
    </row>
    <row r="2443" spans="1:43" x14ac:dyDescent="0.2">
      <c r="A2443" s="28">
        <v>42929</v>
      </c>
      <c r="B2443" s="1">
        <v>42899</v>
      </c>
      <c r="C2443" s="1" t="str">
        <f>IF(F2443="Kup","6/13/2017",IF(F2443="Sag","6/14/2017",""))</f>
        <v>6/13/2017</v>
      </c>
      <c r="D2443" s="27">
        <f>A2443-B2443</f>
        <v>30</v>
      </c>
      <c r="E2443" s="27">
        <f>A2443-C2443</f>
        <v>30</v>
      </c>
      <c r="F2443" t="s">
        <v>21</v>
      </c>
      <c r="G2443">
        <v>30</v>
      </c>
      <c r="H2443" s="2" t="s">
        <v>22</v>
      </c>
      <c r="I2443" s="12" t="s">
        <v>104</v>
      </c>
      <c r="J2443" s="12" t="s">
        <v>981</v>
      </c>
      <c r="K2443" s="3" t="s">
        <v>963</v>
      </c>
      <c r="L2443" s="3" t="s">
        <v>962</v>
      </c>
      <c r="M2443">
        <v>1</v>
      </c>
      <c r="N2443">
        <v>1</v>
      </c>
      <c r="O2443" s="23">
        <v>13.667999999999999</v>
      </c>
      <c r="S2443" s="2" t="s">
        <v>24</v>
      </c>
      <c r="T2443" t="s">
        <v>25</v>
      </c>
      <c r="U2443" s="2" t="s">
        <v>26</v>
      </c>
      <c r="V2443" s="2" t="s">
        <v>881</v>
      </c>
      <c r="X2443" s="2" t="s">
        <v>863</v>
      </c>
      <c r="AA2443" s="3" t="s">
        <v>835</v>
      </c>
      <c r="AB2443" t="s">
        <v>835</v>
      </c>
      <c r="AC2443" t="s">
        <v>35</v>
      </c>
      <c r="AD2443" t="s">
        <v>835</v>
      </c>
      <c r="AE2443" t="s">
        <v>835</v>
      </c>
      <c r="AF2443" t="s">
        <v>835</v>
      </c>
      <c r="AH2443" t="s">
        <v>29</v>
      </c>
      <c r="AI2443">
        <f>IF(O2443&gt;0,(IF(S2443="live",O2443*0.84,IF(S2443="dried.ethanol",O2443*0.8449+2.8227,O2443))),"")</f>
        <v>11.481119999999999</v>
      </c>
      <c r="AQ2443" t="s">
        <v>24</v>
      </c>
    </row>
    <row r="2444" spans="1:43" x14ac:dyDescent="0.2">
      <c r="A2444" s="28">
        <v>42929</v>
      </c>
      <c r="B2444" s="1">
        <v>42899</v>
      </c>
      <c r="C2444" s="1" t="str">
        <f>IF(F2444="Kup","6/13/2017",IF(F2444="Sag","6/14/2017",""))</f>
        <v>6/13/2017</v>
      </c>
      <c r="D2444" s="27">
        <f>A2444-B2444</f>
        <v>30</v>
      </c>
      <c r="E2444" s="27">
        <f>A2444-C2444</f>
        <v>30</v>
      </c>
      <c r="F2444" t="s">
        <v>21</v>
      </c>
      <c r="G2444">
        <v>30</v>
      </c>
      <c r="H2444" s="2" t="s">
        <v>22</v>
      </c>
      <c r="I2444" s="12" t="s">
        <v>104</v>
      </c>
      <c r="J2444" s="12" t="s">
        <v>981</v>
      </c>
      <c r="K2444" s="3" t="s">
        <v>963</v>
      </c>
      <c r="L2444" s="3" t="s">
        <v>962</v>
      </c>
      <c r="M2444">
        <v>2</v>
      </c>
      <c r="N2444">
        <v>2</v>
      </c>
      <c r="O2444" s="23">
        <v>14.438000000000001</v>
      </c>
      <c r="S2444" s="2" t="s">
        <v>24</v>
      </c>
      <c r="T2444" t="s">
        <v>25</v>
      </c>
      <c r="U2444" s="2" t="s">
        <v>26</v>
      </c>
      <c r="V2444" s="2" t="s">
        <v>881</v>
      </c>
      <c r="X2444" s="2" t="s">
        <v>863</v>
      </c>
      <c r="AA2444" s="3" t="s">
        <v>835</v>
      </c>
      <c r="AB2444" t="s">
        <v>835</v>
      </c>
      <c r="AC2444" t="s">
        <v>35</v>
      </c>
      <c r="AD2444" t="s">
        <v>835</v>
      </c>
      <c r="AE2444" t="s">
        <v>835</v>
      </c>
      <c r="AF2444" t="s">
        <v>835</v>
      </c>
      <c r="AH2444" t="s">
        <v>29</v>
      </c>
      <c r="AI2444">
        <f>IF(O2444&gt;0,(IF(S2444="live",O2444*0.84,IF(S2444="dried.ethanol",O2444*0.8449+2.8227,O2444))),"")</f>
        <v>12.12792</v>
      </c>
      <c r="AQ2444" t="s">
        <v>24</v>
      </c>
    </row>
    <row r="2445" spans="1:43" x14ac:dyDescent="0.2">
      <c r="A2445" s="28">
        <v>42929</v>
      </c>
      <c r="B2445" s="1">
        <v>42899</v>
      </c>
      <c r="C2445" s="1" t="str">
        <f>IF(F2445="Kup","6/13/2017",IF(F2445="Sag","6/14/2017",""))</f>
        <v>6/13/2017</v>
      </c>
      <c r="D2445" s="27">
        <f>A2445-B2445</f>
        <v>30</v>
      </c>
      <c r="E2445" s="27">
        <f>A2445-C2445</f>
        <v>30</v>
      </c>
      <c r="F2445" t="s">
        <v>21</v>
      </c>
      <c r="G2445">
        <v>30</v>
      </c>
      <c r="H2445" s="2" t="s">
        <v>22</v>
      </c>
      <c r="I2445" s="12" t="s">
        <v>104</v>
      </c>
      <c r="J2445" s="12" t="s">
        <v>981</v>
      </c>
      <c r="K2445" s="3" t="s">
        <v>963</v>
      </c>
      <c r="L2445" s="3" t="s">
        <v>962</v>
      </c>
      <c r="M2445">
        <v>3</v>
      </c>
      <c r="N2445">
        <v>3</v>
      </c>
      <c r="O2445" s="23">
        <v>14.865</v>
      </c>
      <c r="S2445" s="2" t="s">
        <v>24</v>
      </c>
      <c r="T2445" t="s">
        <v>25</v>
      </c>
      <c r="U2445" s="2" t="s">
        <v>26</v>
      </c>
      <c r="V2445" s="2" t="s">
        <v>881</v>
      </c>
      <c r="X2445" s="2" t="s">
        <v>863</v>
      </c>
      <c r="AA2445" s="3" t="s">
        <v>835</v>
      </c>
      <c r="AB2445" t="s">
        <v>835</v>
      </c>
      <c r="AC2445" t="s">
        <v>35</v>
      </c>
      <c r="AD2445" t="s">
        <v>835</v>
      </c>
      <c r="AE2445" t="s">
        <v>835</v>
      </c>
      <c r="AF2445" t="s">
        <v>835</v>
      </c>
      <c r="AH2445" t="s">
        <v>29</v>
      </c>
      <c r="AI2445">
        <f>IF(O2445&gt;0,(IF(S2445="live",O2445*0.84,IF(S2445="dried.ethanol",O2445*0.8449+2.8227,O2445))),"")</f>
        <v>12.486599999999999</v>
      </c>
      <c r="AQ2445" t="s">
        <v>24</v>
      </c>
    </row>
    <row r="2446" spans="1:43" x14ac:dyDescent="0.2">
      <c r="A2446" s="28">
        <v>42929</v>
      </c>
      <c r="B2446" s="1">
        <v>42899</v>
      </c>
      <c r="C2446" s="1" t="str">
        <f>IF(F2446="Kup","6/13/2017",IF(F2446="Sag","6/14/2017",""))</f>
        <v>6/13/2017</v>
      </c>
      <c r="D2446" s="27">
        <f>A2446-B2446</f>
        <v>30</v>
      </c>
      <c r="E2446" s="27">
        <f>A2446-C2446</f>
        <v>30</v>
      </c>
      <c r="F2446" t="s">
        <v>21</v>
      </c>
      <c r="G2446">
        <v>30</v>
      </c>
      <c r="H2446" s="2" t="s">
        <v>22</v>
      </c>
      <c r="I2446" s="12" t="s">
        <v>104</v>
      </c>
      <c r="J2446" s="12" t="s">
        <v>981</v>
      </c>
      <c r="K2446" s="3" t="s">
        <v>963</v>
      </c>
      <c r="L2446" s="3" t="s">
        <v>962</v>
      </c>
      <c r="M2446">
        <v>4</v>
      </c>
      <c r="N2446">
        <v>4</v>
      </c>
      <c r="O2446" s="23">
        <v>14.17</v>
      </c>
      <c r="S2446" s="2" t="s">
        <v>24</v>
      </c>
      <c r="T2446" t="s">
        <v>25</v>
      </c>
      <c r="U2446" s="2" t="s">
        <v>26</v>
      </c>
      <c r="V2446" s="2" t="s">
        <v>881</v>
      </c>
      <c r="X2446" s="2" t="s">
        <v>863</v>
      </c>
      <c r="AA2446" s="3" t="s">
        <v>835</v>
      </c>
      <c r="AB2446" t="s">
        <v>835</v>
      </c>
      <c r="AC2446" t="s">
        <v>35</v>
      </c>
      <c r="AD2446" t="s">
        <v>835</v>
      </c>
      <c r="AE2446" t="s">
        <v>835</v>
      </c>
      <c r="AF2446" t="s">
        <v>835</v>
      </c>
      <c r="AH2446" t="s">
        <v>29</v>
      </c>
      <c r="AI2446">
        <f>IF(O2446&gt;0,(IF(S2446="live",O2446*0.84,IF(S2446="dried.ethanol",O2446*0.8449+2.8227,O2446))),"")</f>
        <v>11.902799999999999</v>
      </c>
      <c r="AQ2446" t="s">
        <v>24</v>
      </c>
    </row>
    <row r="2447" spans="1:43" x14ac:dyDescent="0.2">
      <c r="A2447" s="28">
        <v>42929</v>
      </c>
      <c r="B2447" s="1">
        <v>42899</v>
      </c>
      <c r="C2447" s="1" t="str">
        <f>IF(F2447="Kup","6/13/2017",IF(F2447="Sag","6/14/2017",""))</f>
        <v>6/13/2017</v>
      </c>
      <c r="D2447" s="27">
        <f>A2447-B2447</f>
        <v>30</v>
      </c>
      <c r="E2447" s="27">
        <f>A2447-C2447</f>
        <v>30</v>
      </c>
      <c r="F2447" t="s">
        <v>21</v>
      </c>
      <c r="G2447">
        <v>30</v>
      </c>
      <c r="H2447" s="2" t="s">
        <v>22</v>
      </c>
      <c r="I2447" s="12" t="s">
        <v>104</v>
      </c>
      <c r="J2447" s="12" t="s">
        <v>981</v>
      </c>
      <c r="K2447" s="3" t="s">
        <v>963</v>
      </c>
      <c r="L2447" s="3" t="s">
        <v>962</v>
      </c>
      <c r="M2447">
        <v>5</v>
      </c>
      <c r="N2447">
        <v>5</v>
      </c>
      <c r="O2447" s="23">
        <v>14.577</v>
      </c>
      <c r="S2447" s="2" t="s">
        <v>24</v>
      </c>
      <c r="T2447" t="s">
        <v>25</v>
      </c>
      <c r="U2447" s="2" t="s">
        <v>26</v>
      </c>
      <c r="V2447" s="2" t="s">
        <v>881</v>
      </c>
      <c r="X2447" s="2" t="s">
        <v>863</v>
      </c>
      <c r="AA2447" s="3" t="s">
        <v>835</v>
      </c>
      <c r="AB2447" t="s">
        <v>835</v>
      </c>
      <c r="AC2447" t="s">
        <v>35</v>
      </c>
      <c r="AD2447" t="s">
        <v>835</v>
      </c>
      <c r="AE2447" t="s">
        <v>835</v>
      </c>
      <c r="AF2447" t="s">
        <v>835</v>
      </c>
      <c r="AH2447" t="s">
        <v>29</v>
      </c>
      <c r="AI2447">
        <f>IF(O2447&gt;0,(IF(S2447="live",O2447*0.84,IF(S2447="dried.ethanol",O2447*0.8449+2.8227,O2447))),"")</f>
        <v>12.244679999999999</v>
      </c>
      <c r="AQ2447" t="s">
        <v>24</v>
      </c>
    </row>
    <row r="2448" spans="1:43" x14ac:dyDescent="0.2">
      <c r="A2448" s="28">
        <v>42929</v>
      </c>
      <c r="B2448" s="1">
        <v>42899</v>
      </c>
      <c r="C2448" s="1" t="str">
        <f>IF(F2448="Kup","6/13/2017",IF(F2448="Sag","6/14/2017",""))</f>
        <v>6/13/2017</v>
      </c>
      <c r="D2448" s="27">
        <f>A2448-B2448</f>
        <v>30</v>
      </c>
      <c r="E2448" s="27">
        <f>A2448-C2448</f>
        <v>30</v>
      </c>
      <c r="F2448" t="s">
        <v>21</v>
      </c>
      <c r="G2448">
        <v>30</v>
      </c>
      <c r="H2448" t="s">
        <v>22</v>
      </c>
      <c r="I2448" s="12" t="s">
        <v>107</v>
      </c>
      <c r="J2448" s="12" t="s">
        <v>982</v>
      </c>
      <c r="K2448" s="3" t="s">
        <v>964</v>
      </c>
      <c r="L2448" s="3" t="s">
        <v>951</v>
      </c>
      <c r="M2448">
        <v>1</v>
      </c>
      <c r="N2448">
        <v>1</v>
      </c>
      <c r="O2448" s="23">
        <v>13.5</v>
      </c>
      <c r="R2448" t="str">
        <f>IF(Q2448&gt;0,(P2448*(Q2448^2))*(3.14159/6),"")</f>
        <v/>
      </c>
      <c r="S2448" t="s">
        <v>32</v>
      </c>
      <c r="T2448" t="s">
        <v>25</v>
      </c>
      <c r="U2448" t="s">
        <v>26</v>
      </c>
      <c r="V2448" t="s">
        <v>614</v>
      </c>
      <c r="X2448" t="s">
        <v>34</v>
      </c>
      <c r="AA2448" s="12" t="s">
        <v>835</v>
      </c>
      <c r="AB2448" t="str">
        <f>IF(Q2448&gt;0,"yes","no")</f>
        <v>no</v>
      </c>
      <c r="AC2448" t="str">
        <f>IF(O2448&gt;0,"yes","no")</f>
        <v>yes</v>
      </c>
      <c r="AD2448" t="str">
        <f>IF(AH2448="hatch","yes","no")</f>
        <v>no</v>
      </c>
      <c r="AE2448" t="str">
        <f>IF(AH2448="swimup","yes","no")</f>
        <v>no</v>
      </c>
      <c r="AF2448" t="str">
        <f>IF(AH2448="respiration","yes","no")</f>
        <v>no</v>
      </c>
      <c r="AH2448" t="s">
        <v>29</v>
      </c>
      <c r="AI2448">
        <f>IF(O2448&gt;0,(IF(S2448="live",O2448*0.84,IF(S2448="dried.ethanol",O2448*0.8449+2.8227,O2448))),"")</f>
        <v>13.5</v>
      </c>
      <c r="AL2448" t="str">
        <f>IF(OR(AND(Q2448=Q2449,P2448&gt;0),AND(O2448&gt;0,O2448=O2449)),"duplicate","")</f>
        <v/>
      </c>
      <c r="AM2448" t="s">
        <v>827</v>
      </c>
      <c r="AN2448" t="s">
        <v>827</v>
      </c>
      <c r="AO2448" t="s">
        <v>826</v>
      </c>
      <c r="AP2448" t="s">
        <v>826</v>
      </c>
      <c r="AQ2448" t="s">
        <v>32</v>
      </c>
    </row>
    <row r="2449" spans="1:43" x14ac:dyDescent="0.2">
      <c r="A2449" s="28">
        <v>42929</v>
      </c>
      <c r="B2449" s="1">
        <v>42899</v>
      </c>
      <c r="C2449" s="1" t="str">
        <f>IF(F2449="Kup","6/13/2017",IF(F2449="Sag","6/14/2017",""))</f>
        <v>6/13/2017</v>
      </c>
      <c r="D2449" s="27">
        <f>A2449-B2449</f>
        <v>30</v>
      </c>
      <c r="E2449" s="27">
        <f>A2449-C2449</f>
        <v>30</v>
      </c>
      <c r="F2449" t="s">
        <v>21</v>
      </c>
      <c r="G2449">
        <v>30</v>
      </c>
      <c r="H2449" t="s">
        <v>22</v>
      </c>
      <c r="I2449" s="12" t="s">
        <v>107</v>
      </c>
      <c r="J2449" s="12" t="s">
        <v>982</v>
      </c>
      <c r="K2449" s="3" t="s">
        <v>964</v>
      </c>
      <c r="L2449" s="3" t="s">
        <v>951</v>
      </c>
      <c r="M2449">
        <v>2</v>
      </c>
      <c r="N2449">
        <v>2</v>
      </c>
      <c r="O2449" s="23">
        <v>13.712</v>
      </c>
      <c r="R2449" t="str">
        <f>IF(Q2449&gt;0,(P2449*(Q2449^2))*(3.14159/6),"")</f>
        <v/>
      </c>
      <c r="S2449" t="s">
        <v>32</v>
      </c>
      <c r="T2449" t="s">
        <v>25</v>
      </c>
      <c r="U2449" t="s">
        <v>26</v>
      </c>
      <c r="V2449" t="s">
        <v>614</v>
      </c>
      <c r="X2449" t="s">
        <v>34</v>
      </c>
      <c r="AA2449" s="12" t="s">
        <v>835</v>
      </c>
      <c r="AB2449" t="str">
        <f>IF(Q2449&gt;0,"yes","no")</f>
        <v>no</v>
      </c>
      <c r="AC2449" t="str">
        <f>IF(O2449&gt;0,"yes","no")</f>
        <v>yes</v>
      </c>
      <c r="AD2449" t="str">
        <f>IF(AH2449="hatch","yes","no")</f>
        <v>no</v>
      </c>
      <c r="AE2449" t="str">
        <f>IF(AH2449="swimup","yes","no")</f>
        <v>no</v>
      </c>
      <c r="AF2449" t="str">
        <f>IF(AH2449="respiration","yes","no")</f>
        <v>no</v>
      </c>
      <c r="AH2449" t="s">
        <v>29</v>
      </c>
      <c r="AI2449">
        <f>IF(O2449&gt;0,(IF(S2449="live",O2449*0.84,IF(S2449="dried.ethanol",O2449*0.8449+2.8227,O2449))),"")</f>
        <v>13.712</v>
      </c>
      <c r="AL2449" t="str">
        <f>IF(OR(AND(Q2449=Q2450,P2449&gt;0),AND(O2449&gt;0,O2449=O2450)),"duplicate","")</f>
        <v/>
      </c>
      <c r="AM2449" t="s">
        <v>827</v>
      </c>
      <c r="AN2449" t="s">
        <v>827</v>
      </c>
      <c r="AO2449" t="s">
        <v>826</v>
      </c>
      <c r="AP2449" t="s">
        <v>826</v>
      </c>
      <c r="AQ2449" t="s">
        <v>32</v>
      </c>
    </row>
    <row r="2450" spans="1:43" x14ac:dyDescent="0.2">
      <c r="A2450" s="28">
        <v>42929</v>
      </c>
      <c r="B2450" s="1">
        <v>42899</v>
      </c>
      <c r="C2450" s="1" t="str">
        <f>IF(F2450="Kup","6/13/2017",IF(F2450="Sag","6/14/2017",""))</f>
        <v>6/13/2017</v>
      </c>
      <c r="D2450" s="27">
        <f>A2450-B2450</f>
        <v>30</v>
      </c>
      <c r="E2450" s="27">
        <f>A2450-C2450</f>
        <v>30</v>
      </c>
      <c r="F2450" t="s">
        <v>21</v>
      </c>
      <c r="G2450">
        <v>30</v>
      </c>
      <c r="H2450" t="s">
        <v>22</v>
      </c>
      <c r="I2450" s="12" t="s">
        <v>107</v>
      </c>
      <c r="J2450" s="12" t="s">
        <v>982</v>
      </c>
      <c r="K2450" s="3" t="s">
        <v>964</v>
      </c>
      <c r="L2450" s="3" t="s">
        <v>951</v>
      </c>
      <c r="M2450">
        <v>3</v>
      </c>
      <c r="N2450">
        <v>3</v>
      </c>
      <c r="O2450" s="23">
        <v>12.702999999999999</v>
      </c>
      <c r="R2450" t="str">
        <f>IF(Q2450&gt;0,(P2450*(Q2450^2))*(3.14159/6),"")</f>
        <v/>
      </c>
      <c r="S2450" t="s">
        <v>32</v>
      </c>
      <c r="T2450" t="s">
        <v>25</v>
      </c>
      <c r="U2450" t="s">
        <v>26</v>
      </c>
      <c r="V2450" t="s">
        <v>614</v>
      </c>
      <c r="X2450" t="s">
        <v>34</v>
      </c>
      <c r="AA2450" s="12" t="s">
        <v>835</v>
      </c>
      <c r="AB2450" t="str">
        <f>IF(Q2450&gt;0,"yes","no")</f>
        <v>no</v>
      </c>
      <c r="AC2450" t="str">
        <f>IF(O2450&gt;0,"yes","no")</f>
        <v>yes</v>
      </c>
      <c r="AD2450" t="str">
        <f>IF(AH2450="hatch","yes","no")</f>
        <v>no</v>
      </c>
      <c r="AE2450" t="str">
        <f>IF(AH2450="swimup","yes","no")</f>
        <v>no</v>
      </c>
      <c r="AF2450" t="str">
        <f>IF(AH2450="respiration","yes","no")</f>
        <v>no</v>
      </c>
      <c r="AH2450" t="s">
        <v>29</v>
      </c>
      <c r="AI2450">
        <f>IF(O2450&gt;0,(IF(S2450="live",O2450*0.84,IF(S2450="dried.ethanol",O2450*0.8449+2.8227,O2450))),"")</f>
        <v>12.702999999999999</v>
      </c>
      <c r="AL2450" t="str">
        <f>IF(OR(AND(Q2450=Q2451,P2450&gt;0),AND(O2450&gt;0,O2450=O2451)),"duplicate","")</f>
        <v/>
      </c>
      <c r="AM2450" t="s">
        <v>827</v>
      </c>
      <c r="AN2450" t="s">
        <v>827</v>
      </c>
      <c r="AO2450" t="s">
        <v>826</v>
      </c>
      <c r="AP2450" t="s">
        <v>826</v>
      </c>
      <c r="AQ2450" t="s">
        <v>32</v>
      </c>
    </row>
    <row r="2451" spans="1:43" x14ac:dyDescent="0.2">
      <c r="A2451" s="28">
        <v>42929</v>
      </c>
      <c r="B2451" s="1">
        <v>42899</v>
      </c>
      <c r="C2451" s="1" t="str">
        <f>IF(F2451="Kup","6/13/2017",IF(F2451="Sag","6/14/2017",""))</f>
        <v>6/13/2017</v>
      </c>
      <c r="D2451" s="27">
        <f>A2451-B2451</f>
        <v>30</v>
      </c>
      <c r="E2451" s="27">
        <f>A2451-C2451</f>
        <v>30</v>
      </c>
      <c r="F2451" t="s">
        <v>21</v>
      </c>
      <c r="G2451">
        <v>30</v>
      </c>
      <c r="H2451" t="s">
        <v>22</v>
      </c>
      <c r="I2451" s="12" t="s">
        <v>107</v>
      </c>
      <c r="J2451" s="12" t="s">
        <v>982</v>
      </c>
      <c r="K2451" s="3" t="s">
        <v>964</v>
      </c>
      <c r="L2451" s="3" t="s">
        <v>951</v>
      </c>
      <c r="M2451">
        <v>4</v>
      </c>
      <c r="N2451">
        <v>4</v>
      </c>
      <c r="O2451" s="23">
        <v>13.911</v>
      </c>
      <c r="R2451" t="str">
        <f>IF(Q2451&gt;0,(P2451*(Q2451^2))*(3.14159/6),"")</f>
        <v/>
      </c>
      <c r="S2451" t="s">
        <v>32</v>
      </c>
      <c r="T2451" t="s">
        <v>25</v>
      </c>
      <c r="U2451" t="s">
        <v>26</v>
      </c>
      <c r="V2451" t="s">
        <v>614</v>
      </c>
      <c r="X2451" t="s">
        <v>34</v>
      </c>
      <c r="AA2451" s="12" t="s">
        <v>835</v>
      </c>
      <c r="AB2451" t="str">
        <f>IF(Q2451&gt;0,"yes","no")</f>
        <v>no</v>
      </c>
      <c r="AC2451" t="str">
        <f>IF(O2451&gt;0,"yes","no")</f>
        <v>yes</v>
      </c>
      <c r="AD2451" t="str">
        <f>IF(AH2451="hatch","yes","no")</f>
        <v>no</v>
      </c>
      <c r="AE2451" t="str">
        <f>IF(AH2451="swimup","yes","no")</f>
        <v>no</v>
      </c>
      <c r="AF2451" t="str">
        <f>IF(AH2451="respiration","yes","no")</f>
        <v>no</v>
      </c>
      <c r="AH2451" t="s">
        <v>29</v>
      </c>
      <c r="AI2451">
        <f>IF(O2451&gt;0,(IF(S2451="live",O2451*0.84,IF(S2451="dried.ethanol",O2451*0.8449+2.8227,O2451))),"")</f>
        <v>13.911</v>
      </c>
      <c r="AL2451" t="str">
        <f>IF(OR(AND(Q2451=Q2452,P2451&gt;0),AND(O2451&gt;0,O2451=O2452)),"duplicate","")</f>
        <v/>
      </c>
      <c r="AM2451" t="s">
        <v>827</v>
      </c>
      <c r="AN2451" t="s">
        <v>827</v>
      </c>
      <c r="AO2451" t="s">
        <v>826</v>
      </c>
      <c r="AP2451" t="s">
        <v>826</v>
      </c>
      <c r="AQ2451" t="s">
        <v>32</v>
      </c>
    </row>
    <row r="2452" spans="1:43" x14ac:dyDescent="0.2">
      <c r="A2452" s="28">
        <v>42929</v>
      </c>
      <c r="B2452" s="1">
        <v>42899</v>
      </c>
      <c r="C2452" s="1" t="str">
        <f>IF(F2452="Kup","6/13/2017",IF(F2452="Sag","6/14/2017",""))</f>
        <v>6/13/2017</v>
      </c>
      <c r="D2452" s="27">
        <f>A2452-B2452</f>
        <v>30</v>
      </c>
      <c r="E2452" s="27">
        <f>A2452-C2452</f>
        <v>30</v>
      </c>
      <c r="F2452" t="s">
        <v>21</v>
      </c>
      <c r="G2452">
        <v>30</v>
      </c>
      <c r="H2452" t="s">
        <v>22</v>
      </c>
      <c r="I2452" s="12" t="s">
        <v>107</v>
      </c>
      <c r="J2452" s="12" t="s">
        <v>982</v>
      </c>
      <c r="K2452" s="3" t="s">
        <v>964</v>
      </c>
      <c r="L2452" s="3" t="s">
        <v>951</v>
      </c>
      <c r="M2452">
        <v>5</v>
      </c>
      <c r="N2452">
        <v>5</v>
      </c>
      <c r="O2452" s="23">
        <v>13.378</v>
      </c>
      <c r="R2452" t="str">
        <f>IF(Q2452&gt;0,(P2452*(Q2452^2))*(3.14159/6),"")</f>
        <v/>
      </c>
      <c r="S2452" t="s">
        <v>32</v>
      </c>
      <c r="T2452" t="s">
        <v>25</v>
      </c>
      <c r="U2452" t="s">
        <v>26</v>
      </c>
      <c r="V2452" t="s">
        <v>614</v>
      </c>
      <c r="X2452" t="s">
        <v>34</v>
      </c>
      <c r="AA2452" s="12" t="s">
        <v>835</v>
      </c>
      <c r="AB2452" t="str">
        <f>IF(Q2452&gt;0,"yes","no")</f>
        <v>no</v>
      </c>
      <c r="AC2452" t="str">
        <f>IF(O2452&gt;0,"yes","no")</f>
        <v>yes</v>
      </c>
      <c r="AD2452" t="str">
        <f>IF(AH2452="hatch","yes","no")</f>
        <v>no</v>
      </c>
      <c r="AE2452" t="str">
        <f>IF(AH2452="swimup","yes","no")</f>
        <v>no</v>
      </c>
      <c r="AF2452" t="str">
        <f>IF(AH2452="respiration","yes","no")</f>
        <v>no</v>
      </c>
      <c r="AH2452" t="s">
        <v>29</v>
      </c>
      <c r="AI2452">
        <f>IF(O2452&gt;0,(IF(S2452="live",O2452*0.84,IF(S2452="dried.ethanol",O2452*0.8449+2.8227,O2452))),"")</f>
        <v>13.378</v>
      </c>
      <c r="AL2452" t="str">
        <f>IF(OR(AND(Q2452=Q2453,P2452&gt;0),AND(O2452&gt;0,O2452=O2453)),"duplicate","")</f>
        <v/>
      </c>
      <c r="AM2452" t="s">
        <v>827</v>
      </c>
      <c r="AN2452" t="s">
        <v>827</v>
      </c>
      <c r="AO2452" t="s">
        <v>826</v>
      </c>
      <c r="AP2452" t="s">
        <v>826</v>
      </c>
      <c r="AQ2452" t="s">
        <v>32</v>
      </c>
    </row>
    <row r="2453" spans="1:43" x14ac:dyDescent="0.2">
      <c r="A2453" s="28">
        <v>42929</v>
      </c>
      <c r="B2453" s="1">
        <v>42899</v>
      </c>
      <c r="C2453" s="1" t="str">
        <f>IF(F2453="Kup","6/13/2017",IF(F2453="Sag","6/14/2017",""))</f>
        <v>6/13/2017</v>
      </c>
      <c r="D2453" s="27">
        <f>A2453-B2453</f>
        <v>30</v>
      </c>
      <c r="E2453" s="27">
        <f>A2453-C2453</f>
        <v>30</v>
      </c>
      <c r="F2453" t="s">
        <v>21</v>
      </c>
      <c r="G2453">
        <v>30</v>
      </c>
      <c r="H2453" t="s">
        <v>22</v>
      </c>
      <c r="I2453" s="12" t="s">
        <v>107</v>
      </c>
      <c r="J2453" s="12" t="s">
        <v>982</v>
      </c>
      <c r="K2453" s="3" t="s">
        <v>964</v>
      </c>
      <c r="L2453" s="3" t="s">
        <v>951</v>
      </c>
      <c r="M2453">
        <v>6</v>
      </c>
      <c r="N2453">
        <v>6</v>
      </c>
      <c r="O2453" s="23">
        <v>12.675000000000001</v>
      </c>
      <c r="R2453" t="str">
        <f>IF(Q2453&gt;0,(P2453*(Q2453^2))*(3.14159/6),"")</f>
        <v/>
      </c>
      <c r="S2453" t="s">
        <v>32</v>
      </c>
      <c r="T2453" t="s">
        <v>25</v>
      </c>
      <c r="U2453" t="s">
        <v>26</v>
      </c>
      <c r="V2453" t="s">
        <v>614</v>
      </c>
      <c r="X2453" t="s">
        <v>34</v>
      </c>
      <c r="AA2453" s="12" t="s">
        <v>835</v>
      </c>
      <c r="AB2453" t="str">
        <f>IF(Q2453&gt;0,"yes","no")</f>
        <v>no</v>
      </c>
      <c r="AC2453" t="str">
        <f>IF(O2453&gt;0,"yes","no")</f>
        <v>yes</v>
      </c>
      <c r="AD2453" t="str">
        <f>IF(AH2453="hatch","yes","no")</f>
        <v>no</v>
      </c>
      <c r="AE2453" t="str">
        <f>IF(AH2453="swimup","yes","no")</f>
        <v>no</v>
      </c>
      <c r="AF2453" t="str">
        <f>IF(AH2453="respiration","yes","no")</f>
        <v>no</v>
      </c>
      <c r="AH2453" t="s">
        <v>29</v>
      </c>
      <c r="AI2453">
        <f>IF(O2453&gt;0,(IF(S2453="live",O2453*0.84,IF(S2453="dried.ethanol",O2453*0.8449+2.8227,O2453))),"")</f>
        <v>12.675000000000001</v>
      </c>
      <c r="AL2453" t="str">
        <f>IF(OR(AND(Q2453=Q2454,P2453&gt;0),AND(O2453&gt;0,O2453=O2454)),"duplicate","")</f>
        <v/>
      </c>
      <c r="AM2453" t="s">
        <v>827</v>
      </c>
      <c r="AN2453" t="s">
        <v>827</v>
      </c>
      <c r="AO2453" t="s">
        <v>826</v>
      </c>
      <c r="AP2453" t="s">
        <v>826</v>
      </c>
      <c r="AQ2453" t="s">
        <v>32</v>
      </c>
    </row>
    <row r="2454" spans="1:43" x14ac:dyDescent="0.2">
      <c r="A2454" s="28">
        <v>42929</v>
      </c>
      <c r="B2454" s="1">
        <v>42899</v>
      </c>
      <c r="C2454" s="1" t="str">
        <f>IF(F2454="Kup","6/13/2017",IF(F2454="Sag","6/14/2017",""))</f>
        <v>6/13/2017</v>
      </c>
      <c r="D2454" s="27">
        <f>A2454-B2454</f>
        <v>30</v>
      </c>
      <c r="E2454" s="27">
        <f>A2454-C2454</f>
        <v>30</v>
      </c>
      <c r="F2454" t="s">
        <v>21</v>
      </c>
      <c r="G2454">
        <v>30</v>
      </c>
      <c r="H2454" t="s">
        <v>22</v>
      </c>
      <c r="I2454" s="12" t="s">
        <v>107</v>
      </c>
      <c r="J2454" s="12" t="s">
        <v>982</v>
      </c>
      <c r="K2454" s="3" t="s">
        <v>964</v>
      </c>
      <c r="L2454" s="3" t="s">
        <v>951</v>
      </c>
      <c r="M2454">
        <v>7</v>
      </c>
      <c r="N2454">
        <v>7</v>
      </c>
      <c r="O2454" s="23">
        <v>12.718999999999999</v>
      </c>
      <c r="R2454" t="str">
        <f>IF(Q2454&gt;0,(P2454*(Q2454^2))*(3.14159/6),"")</f>
        <v/>
      </c>
      <c r="S2454" t="s">
        <v>32</v>
      </c>
      <c r="T2454" t="s">
        <v>25</v>
      </c>
      <c r="U2454" t="s">
        <v>26</v>
      </c>
      <c r="V2454" t="s">
        <v>614</v>
      </c>
      <c r="X2454" t="s">
        <v>34</v>
      </c>
      <c r="AA2454" s="12" t="s">
        <v>835</v>
      </c>
      <c r="AB2454" t="str">
        <f>IF(Q2454&gt;0,"yes","no")</f>
        <v>no</v>
      </c>
      <c r="AC2454" t="str">
        <f>IF(O2454&gt;0,"yes","no")</f>
        <v>yes</v>
      </c>
      <c r="AD2454" t="str">
        <f>IF(AH2454="hatch","yes","no")</f>
        <v>no</v>
      </c>
      <c r="AE2454" t="str">
        <f>IF(AH2454="swimup","yes","no")</f>
        <v>no</v>
      </c>
      <c r="AF2454" t="str">
        <f>IF(AH2454="respiration","yes","no")</f>
        <v>no</v>
      </c>
      <c r="AH2454" t="s">
        <v>29</v>
      </c>
      <c r="AI2454">
        <f>IF(O2454&gt;0,(IF(S2454="live",O2454*0.84,IF(S2454="dried.ethanol",O2454*0.8449+2.8227,O2454))),"")</f>
        <v>12.718999999999999</v>
      </c>
      <c r="AL2454" t="str">
        <f>IF(OR(AND(Q2454=Q2455,P2454&gt;0),AND(O2454&gt;0,O2454=O2455)),"duplicate","")</f>
        <v/>
      </c>
      <c r="AM2454" t="s">
        <v>827</v>
      </c>
      <c r="AN2454" t="s">
        <v>827</v>
      </c>
      <c r="AO2454" t="s">
        <v>826</v>
      </c>
      <c r="AP2454" t="s">
        <v>826</v>
      </c>
      <c r="AQ2454" t="s">
        <v>32</v>
      </c>
    </row>
    <row r="2455" spans="1:43" x14ac:dyDescent="0.2">
      <c r="A2455" s="28">
        <v>42929</v>
      </c>
      <c r="B2455" s="1">
        <v>42899</v>
      </c>
      <c r="C2455" s="1" t="str">
        <f>IF(F2455="Kup","6/13/2017",IF(F2455="Sag","6/14/2017",""))</f>
        <v>6/13/2017</v>
      </c>
      <c r="D2455" s="27">
        <f>A2455-B2455</f>
        <v>30</v>
      </c>
      <c r="E2455" s="27">
        <f>A2455-C2455</f>
        <v>30</v>
      </c>
      <c r="F2455" t="s">
        <v>21</v>
      </c>
      <c r="G2455">
        <v>30</v>
      </c>
      <c r="H2455" t="s">
        <v>22</v>
      </c>
      <c r="I2455" s="12" t="s">
        <v>107</v>
      </c>
      <c r="J2455" s="12" t="s">
        <v>982</v>
      </c>
      <c r="K2455" s="3" t="s">
        <v>964</v>
      </c>
      <c r="L2455" s="3" t="s">
        <v>951</v>
      </c>
      <c r="M2455">
        <v>8</v>
      </c>
      <c r="N2455">
        <v>8</v>
      </c>
      <c r="O2455" s="23">
        <v>13.548</v>
      </c>
      <c r="R2455" t="str">
        <f>IF(Q2455&gt;0,(P2455*(Q2455^2))*(3.14159/6),"")</f>
        <v/>
      </c>
      <c r="S2455" t="s">
        <v>32</v>
      </c>
      <c r="T2455" t="s">
        <v>25</v>
      </c>
      <c r="U2455" t="s">
        <v>26</v>
      </c>
      <c r="V2455" t="s">
        <v>614</v>
      </c>
      <c r="X2455" t="s">
        <v>34</v>
      </c>
      <c r="AA2455" s="12" t="s">
        <v>835</v>
      </c>
      <c r="AB2455" t="str">
        <f>IF(Q2455&gt;0,"yes","no")</f>
        <v>no</v>
      </c>
      <c r="AC2455" t="str">
        <f>IF(O2455&gt;0,"yes","no")</f>
        <v>yes</v>
      </c>
      <c r="AD2455" t="str">
        <f>IF(AH2455="hatch","yes","no")</f>
        <v>no</v>
      </c>
      <c r="AE2455" t="str">
        <f>IF(AH2455="swimup","yes","no")</f>
        <v>no</v>
      </c>
      <c r="AF2455" t="str">
        <f>IF(AH2455="respiration","yes","no")</f>
        <v>no</v>
      </c>
      <c r="AH2455" t="s">
        <v>29</v>
      </c>
      <c r="AI2455">
        <f>IF(O2455&gt;0,(IF(S2455="live",O2455*0.84,IF(S2455="dried.ethanol",O2455*0.8449+2.8227,O2455))),"")</f>
        <v>13.548</v>
      </c>
      <c r="AL2455" t="str">
        <f>IF(OR(AND(Q2455=Q2456,P2455&gt;0),AND(O2455&gt;0,O2455=O2456)),"duplicate","")</f>
        <v/>
      </c>
      <c r="AM2455" t="s">
        <v>827</v>
      </c>
      <c r="AN2455" t="s">
        <v>827</v>
      </c>
      <c r="AO2455" t="s">
        <v>826</v>
      </c>
      <c r="AP2455" t="s">
        <v>826</v>
      </c>
      <c r="AQ2455" t="s">
        <v>32</v>
      </c>
    </row>
    <row r="2456" spans="1:43" x14ac:dyDescent="0.2">
      <c r="A2456" s="28">
        <v>42929</v>
      </c>
      <c r="B2456" s="1">
        <v>42899</v>
      </c>
      <c r="C2456" s="1" t="str">
        <f>IF(F2456="Kup","6/13/2017",IF(F2456="Sag","6/14/2017",""))</f>
        <v>6/13/2017</v>
      </c>
      <c r="D2456" s="27">
        <f>A2456-B2456</f>
        <v>30</v>
      </c>
      <c r="E2456" s="27">
        <f>A2456-C2456</f>
        <v>30</v>
      </c>
      <c r="F2456" t="s">
        <v>21</v>
      </c>
      <c r="G2456">
        <v>30</v>
      </c>
      <c r="H2456" t="s">
        <v>22</v>
      </c>
      <c r="I2456" s="12" t="s">
        <v>107</v>
      </c>
      <c r="J2456" s="12" t="s">
        <v>982</v>
      </c>
      <c r="K2456" s="3" t="s">
        <v>964</v>
      </c>
      <c r="L2456" s="3" t="s">
        <v>951</v>
      </c>
      <c r="M2456">
        <v>9</v>
      </c>
      <c r="N2456">
        <v>9</v>
      </c>
      <c r="O2456" s="23">
        <v>12.622</v>
      </c>
      <c r="R2456" t="str">
        <f>IF(Q2456&gt;0,(P2456*(Q2456^2))*(3.14159/6),"")</f>
        <v/>
      </c>
      <c r="S2456" t="s">
        <v>32</v>
      </c>
      <c r="T2456" t="s">
        <v>25</v>
      </c>
      <c r="U2456" t="s">
        <v>26</v>
      </c>
      <c r="V2456" t="s">
        <v>614</v>
      </c>
      <c r="X2456" t="s">
        <v>34</v>
      </c>
      <c r="AA2456" s="12" t="s">
        <v>835</v>
      </c>
      <c r="AB2456" t="str">
        <f>IF(Q2456&gt;0,"yes","no")</f>
        <v>no</v>
      </c>
      <c r="AC2456" t="str">
        <f>IF(O2456&gt;0,"yes","no")</f>
        <v>yes</v>
      </c>
      <c r="AD2456" t="str">
        <f>IF(AH2456="hatch","yes","no")</f>
        <v>no</v>
      </c>
      <c r="AE2456" t="str">
        <f>IF(AH2456="swimup","yes","no")</f>
        <v>no</v>
      </c>
      <c r="AF2456" t="str">
        <f>IF(AH2456="respiration","yes","no")</f>
        <v>no</v>
      </c>
      <c r="AH2456" t="s">
        <v>29</v>
      </c>
      <c r="AI2456">
        <f>IF(O2456&gt;0,(IF(S2456="live",O2456*0.84,IF(S2456="dried.ethanol",O2456*0.8449+2.8227,O2456))),"")</f>
        <v>12.622</v>
      </c>
      <c r="AL2456" t="str">
        <f>IF(OR(AND(Q2456=Q2457,P2456&gt;0),AND(O2456&gt;0,O2456=O2457)),"duplicate","")</f>
        <v/>
      </c>
      <c r="AM2456" t="s">
        <v>827</v>
      </c>
      <c r="AN2456" t="s">
        <v>827</v>
      </c>
      <c r="AO2456" t="s">
        <v>826</v>
      </c>
      <c r="AP2456" t="s">
        <v>826</v>
      </c>
      <c r="AQ2456" t="s">
        <v>32</v>
      </c>
    </row>
    <row r="2457" spans="1:43" x14ac:dyDescent="0.2">
      <c r="A2457" s="28">
        <v>42929</v>
      </c>
      <c r="B2457" s="1">
        <v>42899</v>
      </c>
      <c r="C2457" s="1" t="str">
        <f>IF(F2457="Kup","6/13/2017",IF(F2457="Sag","6/14/2017",""))</f>
        <v>6/13/2017</v>
      </c>
      <c r="D2457" s="27">
        <f>A2457-B2457</f>
        <v>30</v>
      </c>
      <c r="E2457" s="27">
        <f>A2457-C2457</f>
        <v>30</v>
      </c>
      <c r="F2457" t="s">
        <v>21</v>
      </c>
      <c r="G2457">
        <v>30</v>
      </c>
      <c r="H2457" t="s">
        <v>22</v>
      </c>
      <c r="I2457" s="12" t="s">
        <v>107</v>
      </c>
      <c r="J2457" s="12" t="s">
        <v>982</v>
      </c>
      <c r="K2457" s="3" t="s">
        <v>964</v>
      </c>
      <c r="L2457" s="3" t="s">
        <v>951</v>
      </c>
      <c r="M2457">
        <v>10</v>
      </c>
      <c r="N2457">
        <v>10</v>
      </c>
      <c r="O2457" s="23">
        <v>13.022</v>
      </c>
      <c r="R2457" t="str">
        <f>IF(Q2457&gt;0,(P2457*(Q2457^2))*(3.14159/6),"")</f>
        <v/>
      </c>
      <c r="S2457" t="s">
        <v>32</v>
      </c>
      <c r="T2457" t="s">
        <v>25</v>
      </c>
      <c r="U2457" t="s">
        <v>26</v>
      </c>
      <c r="V2457" t="s">
        <v>614</v>
      </c>
      <c r="X2457" t="s">
        <v>34</v>
      </c>
      <c r="AA2457" s="12" t="s">
        <v>835</v>
      </c>
      <c r="AB2457" t="str">
        <f>IF(Q2457&gt;0,"yes","no")</f>
        <v>no</v>
      </c>
      <c r="AC2457" t="str">
        <f>IF(O2457&gt;0,"yes","no")</f>
        <v>yes</v>
      </c>
      <c r="AD2457" t="str">
        <f>IF(AH2457="hatch","yes","no")</f>
        <v>no</v>
      </c>
      <c r="AE2457" t="str">
        <f>IF(AH2457="swimup","yes","no")</f>
        <v>no</v>
      </c>
      <c r="AF2457" t="str">
        <f>IF(AH2457="respiration","yes","no")</f>
        <v>no</v>
      </c>
      <c r="AH2457" t="s">
        <v>29</v>
      </c>
      <c r="AI2457">
        <f>IF(O2457&gt;0,(IF(S2457="live",O2457*0.84,IF(S2457="dried.ethanol",O2457*0.8449+2.8227,O2457))),"")</f>
        <v>13.022</v>
      </c>
      <c r="AL2457" t="str">
        <f>IF(OR(AND(Q2457=Q2458,P2457&gt;0),AND(O2457&gt;0,O2457=O2458)),"duplicate","")</f>
        <v/>
      </c>
      <c r="AM2457" t="s">
        <v>827</v>
      </c>
      <c r="AN2457" t="s">
        <v>827</v>
      </c>
      <c r="AO2457" t="s">
        <v>826</v>
      </c>
      <c r="AP2457" t="s">
        <v>826</v>
      </c>
      <c r="AQ2457" t="s">
        <v>32</v>
      </c>
    </row>
    <row r="2458" spans="1:43" x14ac:dyDescent="0.2">
      <c r="A2458" s="28">
        <v>42929</v>
      </c>
      <c r="B2458" s="1">
        <v>42899</v>
      </c>
      <c r="C2458" s="1" t="str">
        <f>IF(F2458="Kup","6/13/2017",IF(F2458="Sag","6/14/2017",""))</f>
        <v>6/13/2017</v>
      </c>
      <c r="D2458" s="27">
        <f>A2458-B2458</f>
        <v>30</v>
      </c>
      <c r="E2458" s="27">
        <f>A2458-C2458</f>
        <v>30</v>
      </c>
      <c r="F2458" t="s">
        <v>21</v>
      </c>
      <c r="G2458">
        <v>30</v>
      </c>
      <c r="H2458" t="s">
        <v>22</v>
      </c>
      <c r="I2458" s="12" t="s">
        <v>39</v>
      </c>
      <c r="J2458" s="12" t="s">
        <v>983</v>
      </c>
      <c r="K2458" s="3" t="s">
        <v>965</v>
      </c>
      <c r="L2458" s="3" t="s">
        <v>951</v>
      </c>
      <c r="M2458">
        <v>1</v>
      </c>
      <c r="N2458">
        <v>1</v>
      </c>
      <c r="O2458" s="23">
        <v>13.159000000000001</v>
      </c>
      <c r="R2458" t="str">
        <f>IF(Q2458&gt;0,(P2458*(Q2458^2))*(3.14159/6),"")</f>
        <v/>
      </c>
      <c r="S2458" t="s">
        <v>32</v>
      </c>
      <c r="T2458" t="s">
        <v>25</v>
      </c>
      <c r="U2458" t="s">
        <v>26</v>
      </c>
      <c r="V2458" t="s">
        <v>617</v>
      </c>
      <c r="X2458" t="s">
        <v>34</v>
      </c>
      <c r="AA2458" s="12" t="s">
        <v>835</v>
      </c>
      <c r="AB2458" t="str">
        <f>IF(Q2458&gt;0,"yes","no")</f>
        <v>no</v>
      </c>
      <c r="AC2458" t="str">
        <f>IF(O2458&gt;0,"yes","no")</f>
        <v>yes</v>
      </c>
      <c r="AD2458" t="str">
        <f>IF(AH2458="hatch","yes","no")</f>
        <v>no</v>
      </c>
      <c r="AE2458" t="str">
        <f>IF(AH2458="swimup","yes","no")</f>
        <v>no</v>
      </c>
      <c r="AF2458" t="str">
        <f>IF(AH2458="respiration","yes","no")</f>
        <v>no</v>
      </c>
      <c r="AH2458" t="s">
        <v>29</v>
      </c>
      <c r="AI2458">
        <f>IF(O2458&gt;0,(IF(S2458="live",O2458*0.84,IF(S2458="dried.ethanol",O2458*0.8449+2.8227,O2458))),"")</f>
        <v>13.159000000000001</v>
      </c>
      <c r="AL2458" t="str">
        <f>IF(OR(AND(Q2458=Q2459,P2458&gt;0),AND(O2458&gt;0,O2458=O2459)),"duplicate","")</f>
        <v/>
      </c>
      <c r="AM2458" t="s">
        <v>827</v>
      </c>
      <c r="AN2458" t="s">
        <v>827</v>
      </c>
      <c r="AO2458" t="s">
        <v>826</v>
      </c>
      <c r="AP2458" t="s">
        <v>826</v>
      </c>
      <c r="AQ2458" t="s">
        <v>32</v>
      </c>
    </row>
    <row r="2459" spans="1:43" x14ac:dyDescent="0.2">
      <c r="A2459" s="28">
        <v>42929</v>
      </c>
      <c r="B2459" s="1">
        <v>42899</v>
      </c>
      <c r="C2459" s="1" t="str">
        <f>IF(F2459="Kup","6/13/2017",IF(F2459="Sag","6/14/2017",""))</f>
        <v>6/13/2017</v>
      </c>
      <c r="D2459" s="27">
        <f>A2459-B2459</f>
        <v>30</v>
      </c>
      <c r="E2459" s="27">
        <f>A2459-C2459</f>
        <v>30</v>
      </c>
      <c r="F2459" t="s">
        <v>21</v>
      </c>
      <c r="G2459">
        <v>30</v>
      </c>
      <c r="H2459" t="s">
        <v>22</v>
      </c>
      <c r="I2459" s="12" t="s">
        <v>39</v>
      </c>
      <c r="J2459" s="12" t="s">
        <v>983</v>
      </c>
      <c r="K2459" s="3" t="s">
        <v>965</v>
      </c>
      <c r="L2459" s="3" t="s">
        <v>951</v>
      </c>
      <c r="M2459">
        <v>2</v>
      </c>
      <c r="N2459">
        <v>2</v>
      </c>
      <c r="O2459" s="23">
        <v>13.583</v>
      </c>
      <c r="R2459" t="str">
        <f>IF(Q2459&gt;0,(P2459*(Q2459^2))*(3.14159/6),"")</f>
        <v/>
      </c>
      <c r="S2459" t="s">
        <v>32</v>
      </c>
      <c r="T2459" t="s">
        <v>25</v>
      </c>
      <c r="U2459" t="s">
        <v>26</v>
      </c>
      <c r="V2459" t="s">
        <v>617</v>
      </c>
      <c r="X2459" t="s">
        <v>34</v>
      </c>
      <c r="AA2459" s="12" t="s">
        <v>835</v>
      </c>
      <c r="AB2459" t="str">
        <f>IF(Q2459&gt;0,"yes","no")</f>
        <v>no</v>
      </c>
      <c r="AC2459" t="str">
        <f>IF(O2459&gt;0,"yes","no")</f>
        <v>yes</v>
      </c>
      <c r="AD2459" t="str">
        <f>IF(AH2459="hatch","yes","no")</f>
        <v>no</v>
      </c>
      <c r="AE2459" t="str">
        <f>IF(AH2459="swimup","yes","no")</f>
        <v>no</v>
      </c>
      <c r="AF2459" t="str">
        <f>IF(AH2459="respiration","yes","no")</f>
        <v>no</v>
      </c>
      <c r="AH2459" t="s">
        <v>29</v>
      </c>
      <c r="AI2459">
        <f>IF(O2459&gt;0,(IF(S2459="live",O2459*0.84,IF(S2459="dried.ethanol",O2459*0.8449+2.8227,O2459))),"")</f>
        <v>13.583</v>
      </c>
      <c r="AL2459" t="str">
        <f>IF(OR(AND(Q2459=Q2460,P2459&gt;0),AND(O2459&gt;0,O2459=O2460)),"duplicate","")</f>
        <v/>
      </c>
      <c r="AM2459" t="s">
        <v>827</v>
      </c>
      <c r="AN2459" t="s">
        <v>827</v>
      </c>
      <c r="AO2459" t="s">
        <v>826</v>
      </c>
      <c r="AP2459" t="s">
        <v>826</v>
      </c>
      <c r="AQ2459" t="s">
        <v>32</v>
      </c>
    </row>
    <row r="2460" spans="1:43" x14ac:dyDescent="0.2">
      <c r="A2460" s="28">
        <v>42929</v>
      </c>
      <c r="B2460" s="1">
        <v>42899</v>
      </c>
      <c r="C2460" s="1" t="str">
        <f>IF(F2460="Kup","6/13/2017",IF(F2460="Sag","6/14/2017",""))</f>
        <v>6/13/2017</v>
      </c>
      <c r="D2460" s="27">
        <f>A2460-B2460</f>
        <v>30</v>
      </c>
      <c r="E2460" s="27">
        <f>A2460-C2460</f>
        <v>30</v>
      </c>
      <c r="F2460" t="s">
        <v>21</v>
      </c>
      <c r="G2460">
        <v>30</v>
      </c>
      <c r="H2460" t="s">
        <v>22</v>
      </c>
      <c r="I2460" s="12" t="s">
        <v>39</v>
      </c>
      <c r="J2460" s="12" t="s">
        <v>983</v>
      </c>
      <c r="K2460" s="3" t="s">
        <v>965</v>
      </c>
      <c r="L2460" s="3" t="s">
        <v>951</v>
      </c>
      <c r="M2460">
        <v>3</v>
      </c>
      <c r="N2460">
        <v>3</v>
      </c>
      <c r="O2460" s="23">
        <v>13.205</v>
      </c>
      <c r="R2460" t="str">
        <f>IF(Q2460&gt;0,(P2460*(Q2460^2))*(3.14159/6),"")</f>
        <v/>
      </c>
      <c r="S2460" t="s">
        <v>32</v>
      </c>
      <c r="T2460" t="s">
        <v>25</v>
      </c>
      <c r="U2460" t="s">
        <v>26</v>
      </c>
      <c r="V2460" t="s">
        <v>617</v>
      </c>
      <c r="X2460" t="s">
        <v>34</v>
      </c>
      <c r="AA2460" s="12" t="s">
        <v>835</v>
      </c>
      <c r="AB2460" t="str">
        <f>IF(Q2460&gt;0,"yes","no")</f>
        <v>no</v>
      </c>
      <c r="AC2460" t="str">
        <f>IF(O2460&gt;0,"yes","no")</f>
        <v>yes</v>
      </c>
      <c r="AD2460" t="str">
        <f>IF(AH2460="hatch","yes","no")</f>
        <v>no</v>
      </c>
      <c r="AE2460" t="str">
        <f>IF(AH2460="swimup","yes","no")</f>
        <v>no</v>
      </c>
      <c r="AF2460" t="str">
        <f>IF(AH2460="respiration","yes","no")</f>
        <v>no</v>
      </c>
      <c r="AH2460" t="s">
        <v>29</v>
      </c>
      <c r="AI2460">
        <f>IF(O2460&gt;0,(IF(S2460="live",O2460*0.84,IF(S2460="dried.ethanol",O2460*0.8449+2.8227,O2460))),"")</f>
        <v>13.205</v>
      </c>
      <c r="AL2460" t="str">
        <f>IF(OR(AND(Q2460=Q2461,P2460&gt;0),AND(O2460&gt;0,O2460=O2461)),"duplicate","")</f>
        <v/>
      </c>
      <c r="AM2460" t="s">
        <v>827</v>
      </c>
      <c r="AN2460" t="s">
        <v>827</v>
      </c>
      <c r="AO2460" t="s">
        <v>826</v>
      </c>
      <c r="AP2460" t="s">
        <v>826</v>
      </c>
      <c r="AQ2460" t="s">
        <v>32</v>
      </c>
    </row>
    <row r="2461" spans="1:43" x14ac:dyDescent="0.2">
      <c r="A2461" s="28">
        <v>42929</v>
      </c>
      <c r="B2461" s="1">
        <v>42899</v>
      </c>
      <c r="C2461" s="1" t="str">
        <f>IF(F2461="Kup","6/13/2017",IF(F2461="Sag","6/14/2017",""))</f>
        <v>6/13/2017</v>
      </c>
      <c r="D2461" s="27">
        <f>A2461-B2461</f>
        <v>30</v>
      </c>
      <c r="E2461" s="27">
        <f>A2461-C2461</f>
        <v>30</v>
      </c>
      <c r="F2461" t="s">
        <v>21</v>
      </c>
      <c r="G2461">
        <v>30</v>
      </c>
      <c r="H2461" t="s">
        <v>22</v>
      </c>
      <c r="I2461" s="12" t="s">
        <v>39</v>
      </c>
      <c r="J2461" s="12" t="s">
        <v>983</v>
      </c>
      <c r="K2461" s="3" t="s">
        <v>965</v>
      </c>
      <c r="L2461" s="3" t="s">
        <v>951</v>
      </c>
      <c r="M2461">
        <v>4</v>
      </c>
      <c r="N2461">
        <v>4</v>
      </c>
      <c r="O2461" s="23">
        <v>12.858000000000001</v>
      </c>
      <c r="R2461" t="str">
        <f>IF(Q2461&gt;0,(P2461*(Q2461^2))*(3.14159/6),"")</f>
        <v/>
      </c>
      <c r="S2461" t="s">
        <v>32</v>
      </c>
      <c r="T2461" t="s">
        <v>25</v>
      </c>
      <c r="U2461" t="s">
        <v>26</v>
      </c>
      <c r="V2461" t="s">
        <v>617</v>
      </c>
      <c r="X2461" t="s">
        <v>34</v>
      </c>
      <c r="AA2461" s="12" t="s">
        <v>835</v>
      </c>
      <c r="AB2461" t="str">
        <f>IF(Q2461&gt;0,"yes","no")</f>
        <v>no</v>
      </c>
      <c r="AC2461" t="str">
        <f>IF(O2461&gt;0,"yes","no")</f>
        <v>yes</v>
      </c>
      <c r="AD2461" t="str">
        <f>IF(AH2461="hatch","yes","no")</f>
        <v>no</v>
      </c>
      <c r="AE2461" t="str">
        <f>IF(AH2461="swimup","yes","no")</f>
        <v>no</v>
      </c>
      <c r="AF2461" t="str">
        <f>IF(AH2461="respiration","yes","no")</f>
        <v>no</v>
      </c>
      <c r="AH2461" t="s">
        <v>29</v>
      </c>
      <c r="AI2461">
        <f>IF(O2461&gt;0,(IF(S2461="live",O2461*0.84,IF(S2461="dried.ethanol",O2461*0.8449+2.8227,O2461))),"")</f>
        <v>12.858000000000001</v>
      </c>
      <c r="AL2461" t="str">
        <f>IF(OR(AND(Q2461=Q2462,P2461&gt;0),AND(O2461&gt;0,O2461=O2462)),"duplicate","")</f>
        <v/>
      </c>
      <c r="AM2461" t="s">
        <v>827</v>
      </c>
      <c r="AN2461" t="s">
        <v>827</v>
      </c>
      <c r="AO2461" t="s">
        <v>826</v>
      </c>
      <c r="AP2461" t="s">
        <v>826</v>
      </c>
      <c r="AQ2461" t="s">
        <v>32</v>
      </c>
    </row>
    <row r="2462" spans="1:43" x14ac:dyDescent="0.2">
      <c r="A2462" s="28">
        <v>42929</v>
      </c>
      <c r="B2462" s="1">
        <v>42899</v>
      </c>
      <c r="C2462" s="1" t="str">
        <f>IF(F2462="Kup","6/13/2017",IF(F2462="Sag","6/14/2017",""))</f>
        <v>6/13/2017</v>
      </c>
      <c r="D2462" s="27">
        <f>A2462-B2462</f>
        <v>30</v>
      </c>
      <c r="E2462" s="27">
        <f>A2462-C2462</f>
        <v>30</v>
      </c>
      <c r="F2462" t="s">
        <v>21</v>
      </c>
      <c r="G2462">
        <v>30</v>
      </c>
      <c r="H2462" t="s">
        <v>22</v>
      </c>
      <c r="I2462" s="12" t="s">
        <v>39</v>
      </c>
      <c r="J2462" s="12" t="s">
        <v>983</v>
      </c>
      <c r="K2462" s="3" t="s">
        <v>965</v>
      </c>
      <c r="L2462" s="3" t="s">
        <v>951</v>
      </c>
      <c r="M2462">
        <v>5</v>
      </c>
      <c r="N2462">
        <v>5</v>
      </c>
      <c r="O2462" s="23">
        <v>12.090999999999999</v>
      </c>
      <c r="R2462" t="str">
        <f>IF(Q2462&gt;0,(P2462*(Q2462^2))*(3.14159/6),"")</f>
        <v/>
      </c>
      <c r="S2462" t="s">
        <v>32</v>
      </c>
      <c r="T2462" t="s">
        <v>25</v>
      </c>
      <c r="U2462" t="s">
        <v>26</v>
      </c>
      <c r="V2462" t="s">
        <v>617</v>
      </c>
      <c r="X2462" t="s">
        <v>34</v>
      </c>
      <c r="AA2462" s="12" t="s">
        <v>835</v>
      </c>
      <c r="AB2462" t="str">
        <f>IF(Q2462&gt;0,"yes","no")</f>
        <v>no</v>
      </c>
      <c r="AC2462" t="str">
        <f>IF(O2462&gt;0,"yes","no")</f>
        <v>yes</v>
      </c>
      <c r="AD2462" t="str">
        <f>IF(AH2462="hatch","yes","no")</f>
        <v>no</v>
      </c>
      <c r="AE2462" t="str">
        <f>IF(AH2462="swimup","yes","no")</f>
        <v>no</v>
      </c>
      <c r="AF2462" t="str">
        <f>IF(AH2462="respiration","yes","no")</f>
        <v>no</v>
      </c>
      <c r="AH2462" t="s">
        <v>29</v>
      </c>
      <c r="AI2462">
        <f>IF(O2462&gt;0,(IF(S2462="live",O2462*0.84,IF(S2462="dried.ethanol",O2462*0.8449+2.8227,O2462))),"")</f>
        <v>12.090999999999999</v>
      </c>
      <c r="AL2462" t="str">
        <f>IF(OR(AND(Q2462=Q2463,P2462&gt;0),AND(O2462&gt;0,O2462=O2463)),"duplicate","")</f>
        <v/>
      </c>
      <c r="AM2462" t="s">
        <v>827</v>
      </c>
      <c r="AN2462" t="s">
        <v>827</v>
      </c>
      <c r="AO2462" t="s">
        <v>826</v>
      </c>
      <c r="AP2462" t="s">
        <v>826</v>
      </c>
      <c r="AQ2462" t="s">
        <v>32</v>
      </c>
    </row>
    <row r="2463" spans="1:43" x14ac:dyDescent="0.2">
      <c r="A2463" s="28">
        <v>42929</v>
      </c>
      <c r="B2463" s="1">
        <v>42899</v>
      </c>
      <c r="C2463" s="1" t="str">
        <f>IF(F2463="Kup","6/13/2017",IF(F2463="Sag","6/14/2017",""))</f>
        <v>6/13/2017</v>
      </c>
      <c r="D2463" s="27">
        <f>A2463-B2463</f>
        <v>30</v>
      </c>
      <c r="E2463" s="27">
        <f>A2463-C2463</f>
        <v>30</v>
      </c>
      <c r="F2463" t="s">
        <v>21</v>
      </c>
      <c r="G2463">
        <v>30</v>
      </c>
      <c r="H2463" t="s">
        <v>22</v>
      </c>
      <c r="I2463" s="12" t="s">
        <v>39</v>
      </c>
      <c r="J2463" s="12" t="s">
        <v>983</v>
      </c>
      <c r="K2463" s="3" t="s">
        <v>965</v>
      </c>
      <c r="L2463" s="3" t="s">
        <v>951</v>
      </c>
      <c r="M2463">
        <v>6</v>
      </c>
      <c r="N2463">
        <v>6</v>
      </c>
      <c r="O2463" s="23">
        <v>13.255000000000001</v>
      </c>
      <c r="R2463" t="str">
        <f>IF(Q2463&gt;0,(P2463*(Q2463^2))*(3.14159/6),"")</f>
        <v/>
      </c>
      <c r="S2463" t="s">
        <v>32</v>
      </c>
      <c r="T2463" t="s">
        <v>25</v>
      </c>
      <c r="U2463" t="s">
        <v>26</v>
      </c>
      <c r="V2463" t="s">
        <v>617</v>
      </c>
      <c r="X2463" t="s">
        <v>34</v>
      </c>
      <c r="AA2463" s="12" t="s">
        <v>835</v>
      </c>
      <c r="AB2463" t="str">
        <f>IF(Q2463&gt;0,"yes","no")</f>
        <v>no</v>
      </c>
      <c r="AC2463" t="str">
        <f>IF(O2463&gt;0,"yes","no")</f>
        <v>yes</v>
      </c>
      <c r="AD2463" t="str">
        <f>IF(AH2463="hatch","yes","no")</f>
        <v>no</v>
      </c>
      <c r="AE2463" t="str">
        <f>IF(AH2463="swimup","yes","no")</f>
        <v>no</v>
      </c>
      <c r="AF2463" t="str">
        <f>IF(AH2463="respiration","yes","no")</f>
        <v>no</v>
      </c>
      <c r="AH2463" t="s">
        <v>29</v>
      </c>
      <c r="AI2463">
        <f>IF(O2463&gt;0,(IF(S2463="live",O2463*0.84,IF(S2463="dried.ethanol",O2463*0.8449+2.8227,O2463))),"")</f>
        <v>13.255000000000001</v>
      </c>
      <c r="AL2463" t="str">
        <f>IF(OR(AND(Q2463=Q2464,P2463&gt;0),AND(O2463&gt;0,O2463=O2464)),"duplicate","")</f>
        <v/>
      </c>
      <c r="AM2463" t="s">
        <v>827</v>
      </c>
      <c r="AN2463" t="s">
        <v>827</v>
      </c>
      <c r="AO2463" t="s">
        <v>826</v>
      </c>
      <c r="AP2463" t="s">
        <v>826</v>
      </c>
      <c r="AQ2463" t="s">
        <v>32</v>
      </c>
    </row>
    <row r="2464" spans="1:43" x14ac:dyDescent="0.2">
      <c r="A2464" s="28">
        <v>42929</v>
      </c>
      <c r="B2464" s="1">
        <v>42899</v>
      </c>
      <c r="C2464" s="1" t="str">
        <f>IF(F2464="Kup","6/13/2017",IF(F2464="Sag","6/14/2017",""))</f>
        <v>6/13/2017</v>
      </c>
      <c r="D2464" s="27">
        <f>A2464-B2464</f>
        <v>30</v>
      </c>
      <c r="E2464" s="27">
        <f>A2464-C2464</f>
        <v>30</v>
      </c>
      <c r="F2464" t="s">
        <v>21</v>
      </c>
      <c r="G2464">
        <v>30</v>
      </c>
      <c r="H2464" t="s">
        <v>22</v>
      </c>
      <c r="I2464" s="12" t="s">
        <v>39</v>
      </c>
      <c r="J2464" s="12" t="s">
        <v>983</v>
      </c>
      <c r="K2464" s="3" t="s">
        <v>965</v>
      </c>
      <c r="L2464" s="3" t="s">
        <v>951</v>
      </c>
      <c r="M2464">
        <v>7</v>
      </c>
      <c r="N2464">
        <v>7</v>
      </c>
      <c r="O2464" s="23">
        <v>14.502000000000001</v>
      </c>
      <c r="R2464" t="str">
        <f>IF(Q2464&gt;0,(P2464*(Q2464^2))*(3.14159/6),"")</f>
        <v/>
      </c>
      <c r="S2464" t="s">
        <v>32</v>
      </c>
      <c r="T2464" t="s">
        <v>25</v>
      </c>
      <c r="U2464" t="s">
        <v>26</v>
      </c>
      <c r="V2464" t="s">
        <v>617</v>
      </c>
      <c r="X2464" t="s">
        <v>34</v>
      </c>
      <c r="AA2464" s="12" t="s">
        <v>835</v>
      </c>
      <c r="AB2464" t="str">
        <f>IF(Q2464&gt;0,"yes","no")</f>
        <v>no</v>
      </c>
      <c r="AC2464" t="str">
        <f>IF(O2464&gt;0,"yes","no")</f>
        <v>yes</v>
      </c>
      <c r="AD2464" t="str">
        <f>IF(AH2464="hatch","yes","no")</f>
        <v>no</v>
      </c>
      <c r="AE2464" t="str">
        <f>IF(AH2464="swimup","yes","no")</f>
        <v>no</v>
      </c>
      <c r="AF2464" t="str">
        <f>IF(AH2464="respiration","yes","no")</f>
        <v>no</v>
      </c>
      <c r="AH2464" t="s">
        <v>29</v>
      </c>
      <c r="AI2464">
        <f>IF(O2464&gt;0,(IF(S2464="live",O2464*0.84,IF(S2464="dried.ethanol",O2464*0.8449+2.8227,O2464))),"")</f>
        <v>14.502000000000001</v>
      </c>
      <c r="AL2464" t="str">
        <f>IF(OR(AND(Q2464=Q2465,P2464&gt;0),AND(O2464&gt;0,O2464=O2465)),"duplicate","")</f>
        <v/>
      </c>
      <c r="AM2464" t="s">
        <v>827</v>
      </c>
      <c r="AN2464" t="s">
        <v>827</v>
      </c>
      <c r="AO2464" t="s">
        <v>826</v>
      </c>
      <c r="AP2464" t="s">
        <v>826</v>
      </c>
      <c r="AQ2464" t="s">
        <v>32</v>
      </c>
    </row>
    <row r="2465" spans="1:43" x14ac:dyDescent="0.2">
      <c r="A2465" s="28">
        <v>42929</v>
      </c>
      <c r="B2465" s="1">
        <v>42899</v>
      </c>
      <c r="C2465" s="1" t="str">
        <f>IF(F2465="Kup","6/13/2017",IF(F2465="Sag","6/14/2017",""))</f>
        <v>6/13/2017</v>
      </c>
      <c r="D2465" s="27">
        <f>A2465-B2465</f>
        <v>30</v>
      </c>
      <c r="E2465" s="27">
        <f>A2465-C2465</f>
        <v>30</v>
      </c>
      <c r="F2465" t="s">
        <v>21</v>
      </c>
      <c r="G2465">
        <v>30</v>
      </c>
      <c r="H2465" t="s">
        <v>22</v>
      </c>
      <c r="I2465" s="12" t="s">
        <v>39</v>
      </c>
      <c r="J2465" s="12" t="s">
        <v>983</v>
      </c>
      <c r="K2465" s="3" t="s">
        <v>965</v>
      </c>
      <c r="L2465" s="3" t="s">
        <v>951</v>
      </c>
      <c r="M2465">
        <v>8</v>
      </c>
      <c r="N2465">
        <v>8</v>
      </c>
      <c r="O2465" s="23">
        <v>12.750999999999999</v>
      </c>
      <c r="R2465" t="str">
        <f>IF(Q2465&gt;0,(P2465*(Q2465^2))*(3.14159/6),"")</f>
        <v/>
      </c>
      <c r="S2465" t="s">
        <v>32</v>
      </c>
      <c r="T2465" t="s">
        <v>25</v>
      </c>
      <c r="U2465" t="s">
        <v>26</v>
      </c>
      <c r="V2465" t="s">
        <v>617</v>
      </c>
      <c r="X2465" t="s">
        <v>34</v>
      </c>
      <c r="AA2465" s="12" t="s">
        <v>835</v>
      </c>
      <c r="AB2465" t="str">
        <f>IF(Q2465&gt;0,"yes","no")</f>
        <v>no</v>
      </c>
      <c r="AC2465" t="str">
        <f>IF(O2465&gt;0,"yes","no")</f>
        <v>yes</v>
      </c>
      <c r="AD2465" t="str">
        <f>IF(AH2465="hatch","yes","no")</f>
        <v>no</v>
      </c>
      <c r="AE2465" t="str">
        <f>IF(AH2465="swimup","yes","no")</f>
        <v>no</v>
      </c>
      <c r="AF2465" t="str">
        <f>IF(AH2465="respiration","yes","no")</f>
        <v>no</v>
      </c>
      <c r="AH2465" t="s">
        <v>29</v>
      </c>
      <c r="AI2465">
        <f>IF(O2465&gt;0,(IF(S2465="live",O2465*0.84,IF(S2465="dried.ethanol",O2465*0.8449+2.8227,O2465))),"")</f>
        <v>12.750999999999999</v>
      </c>
      <c r="AL2465" t="str">
        <f>IF(OR(AND(Q2465=Q2466,P2465&gt;0),AND(O2465&gt;0,O2465=O2466)),"duplicate","")</f>
        <v/>
      </c>
      <c r="AM2465" t="s">
        <v>827</v>
      </c>
      <c r="AN2465" t="s">
        <v>827</v>
      </c>
      <c r="AO2465" t="s">
        <v>826</v>
      </c>
      <c r="AP2465" t="s">
        <v>826</v>
      </c>
      <c r="AQ2465" t="s">
        <v>32</v>
      </c>
    </row>
    <row r="2466" spans="1:43" x14ac:dyDescent="0.2">
      <c r="A2466" s="28">
        <v>42929</v>
      </c>
      <c r="B2466" s="1">
        <v>42899</v>
      </c>
      <c r="C2466" s="1" t="str">
        <f>IF(F2466="Kup","6/13/2017",IF(F2466="Sag","6/14/2017",""))</f>
        <v>6/13/2017</v>
      </c>
      <c r="D2466" s="27">
        <f>A2466-B2466</f>
        <v>30</v>
      </c>
      <c r="E2466" s="27">
        <f>A2466-C2466</f>
        <v>30</v>
      </c>
      <c r="F2466" t="s">
        <v>21</v>
      </c>
      <c r="G2466">
        <v>30</v>
      </c>
      <c r="H2466" t="s">
        <v>22</v>
      </c>
      <c r="I2466" s="12" t="s">
        <v>39</v>
      </c>
      <c r="J2466" s="12" t="s">
        <v>983</v>
      </c>
      <c r="K2466" s="3" t="s">
        <v>965</v>
      </c>
      <c r="L2466" s="3" t="s">
        <v>951</v>
      </c>
      <c r="M2466">
        <v>9</v>
      </c>
      <c r="N2466">
        <v>9</v>
      </c>
      <c r="O2466" s="23">
        <v>12.698</v>
      </c>
      <c r="R2466" t="str">
        <f>IF(Q2466&gt;0,(P2466*(Q2466^2))*(3.14159/6),"")</f>
        <v/>
      </c>
      <c r="S2466" t="s">
        <v>32</v>
      </c>
      <c r="T2466" t="s">
        <v>25</v>
      </c>
      <c r="U2466" t="s">
        <v>26</v>
      </c>
      <c r="V2466" t="s">
        <v>617</v>
      </c>
      <c r="X2466" t="s">
        <v>34</v>
      </c>
      <c r="AA2466" s="12" t="s">
        <v>835</v>
      </c>
      <c r="AB2466" t="str">
        <f>IF(Q2466&gt;0,"yes","no")</f>
        <v>no</v>
      </c>
      <c r="AC2466" t="str">
        <f>IF(O2466&gt;0,"yes","no")</f>
        <v>yes</v>
      </c>
      <c r="AD2466" t="str">
        <f>IF(AH2466="hatch","yes","no")</f>
        <v>no</v>
      </c>
      <c r="AE2466" t="str">
        <f>IF(AH2466="swimup","yes","no")</f>
        <v>no</v>
      </c>
      <c r="AF2466" t="str">
        <f>IF(AH2466="respiration","yes","no")</f>
        <v>no</v>
      </c>
      <c r="AH2466" t="s">
        <v>29</v>
      </c>
      <c r="AI2466">
        <f>IF(O2466&gt;0,(IF(S2466="live",O2466*0.84,IF(S2466="dried.ethanol",O2466*0.8449+2.8227,O2466))),"")</f>
        <v>12.698</v>
      </c>
      <c r="AL2466" t="str">
        <f>IF(OR(AND(Q2466=Q2467,P2466&gt;0),AND(O2466&gt;0,O2466=O2467)),"duplicate","")</f>
        <v/>
      </c>
      <c r="AM2466" t="s">
        <v>827</v>
      </c>
      <c r="AN2466" t="s">
        <v>827</v>
      </c>
      <c r="AO2466" t="s">
        <v>826</v>
      </c>
      <c r="AP2466" t="s">
        <v>826</v>
      </c>
      <c r="AQ2466" t="s">
        <v>32</v>
      </c>
    </row>
    <row r="2467" spans="1:43" x14ac:dyDescent="0.2">
      <c r="A2467" s="28">
        <v>42929</v>
      </c>
      <c r="B2467" s="1">
        <v>42899</v>
      </c>
      <c r="C2467" s="1" t="str">
        <f>IF(F2467="Kup","6/13/2017",IF(F2467="Sag","6/14/2017",""))</f>
        <v>6/13/2017</v>
      </c>
      <c r="D2467" s="27">
        <f>A2467-B2467</f>
        <v>30</v>
      </c>
      <c r="E2467" s="27">
        <f>A2467-C2467</f>
        <v>30</v>
      </c>
      <c r="F2467" t="s">
        <v>21</v>
      </c>
      <c r="G2467">
        <v>30</v>
      </c>
      <c r="H2467" t="s">
        <v>22</v>
      </c>
      <c r="I2467" s="12" t="s">
        <v>39</v>
      </c>
      <c r="J2467" s="12" t="s">
        <v>983</v>
      </c>
      <c r="K2467" s="3" t="s">
        <v>965</v>
      </c>
      <c r="L2467" s="3" t="s">
        <v>951</v>
      </c>
      <c r="M2467">
        <v>10</v>
      </c>
      <c r="N2467">
        <v>10</v>
      </c>
      <c r="O2467" s="23">
        <v>12.523</v>
      </c>
      <c r="R2467" t="str">
        <f>IF(Q2467&gt;0,(P2467*(Q2467^2))*(3.14159/6),"")</f>
        <v/>
      </c>
      <c r="S2467" t="s">
        <v>32</v>
      </c>
      <c r="T2467" t="s">
        <v>25</v>
      </c>
      <c r="U2467" t="s">
        <v>26</v>
      </c>
      <c r="V2467" t="s">
        <v>617</v>
      </c>
      <c r="X2467" t="s">
        <v>34</v>
      </c>
      <c r="AA2467" s="12" t="s">
        <v>835</v>
      </c>
      <c r="AB2467" t="str">
        <f>IF(Q2467&gt;0,"yes","no")</f>
        <v>no</v>
      </c>
      <c r="AC2467" t="str">
        <f>IF(O2467&gt;0,"yes","no")</f>
        <v>yes</v>
      </c>
      <c r="AD2467" t="str">
        <f>IF(AH2467="hatch","yes","no")</f>
        <v>no</v>
      </c>
      <c r="AE2467" t="str">
        <f>IF(AH2467="swimup","yes","no")</f>
        <v>no</v>
      </c>
      <c r="AF2467" t="str">
        <f>IF(AH2467="respiration","yes","no")</f>
        <v>no</v>
      </c>
      <c r="AH2467" t="s">
        <v>29</v>
      </c>
      <c r="AI2467">
        <f>IF(O2467&gt;0,(IF(S2467="live",O2467*0.84,IF(S2467="dried.ethanol",O2467*0.8449+2.8227,O2467))),"")</f>
        <v>12.523</v>
      </c>
      <c r="AL2467" t="str">
        <f>IF(OR(AND(Q2467=Q2468,P2467&gt;0),AND(O2467&gt;0,O2467=O2468)),"duplicate","")</f>
        <v/>
      </c>
      <c r="AM2467" t="s">
        <v>827</v>
      </c>
      <c r="AN2467" t="s">
        <v>827</v>
      </c>
      <c r="AO2467" t="s">
        <v>826</v>
      </c>
      <c r="AP2467" t="s">
        <v>826</v>
      </c>
      <c r="AQ2467" t="s">
        <v>32</v>
      </c>
    </row>
    <row r="2468" spans="1:43" x14ac:dyDescent="0.2">
      <c r="A2468" s="28">
        <v>42929</v>
      </c>
      <c r="B2468" s="1">
        <v>42899</v>
      </c>
      <c r="C2468" s="1" t="str">
        <f>IF(F2468="Kup","6/13/2017",IF(F2468="Sag","6/14/2017",""))</f>
        <v>6/13/2017</v>
      </c>
      <c r="D2468" s="27">
        <f>A2468-B2468</f>
        <v>30</v>
      </c>
      <c r="E2468" s="27">
        <f>A2468-C2468</f>
        <v>30</v>
      </c>
      <c r="F2468" t="s">
        <v>21</v>
      </c>
      <c r="G2468">
        <v>30</v>
      </c>
      <c r="H2468" t="s">
        <v>22</v>
      </c>
      <c r="I2468" s="12" t="s">
        <v>78</v>
      </c>
      <c r="J2468" s="12" t="s">
        <v>78</v>
      </c>
      <c r="K2468" s="3" t="s">
        <v>947</v>
      </c>
      <c r="L2468" s="3" t="s">
        <v>949</v>
      </c>
      <c r="M2468">
        <v>1</v>
      </c>
      <c r="N2468">
        <v>1</v>
      </c>
      <c r="O2468" s="23">
        <v>11.22</v>
      </c>
      <c r="R2468" t="str">
        <f>IF(Q2468&gt;0,(P2468*(Q2468^2))*(3.14159/6),"")</f>
        <v/>
      </c>
      <c r="S2468" t="s">
        <v>32</v>
      </c>
      <c r="T2468" t="s">
        <v>25</v>
      </c>
      <c r="U2468" t="s">
        <v>26</v>
      </c>
      <c r="V2468" t="s">
        <v>618</v>
      </c>
      <c r="X2468" t="s">
        <v>34</v>
      </c>
      <c r="AA2468" s="12" t="s">
        <v>835</v>
      </c>
      <c r="AB2468" t="str">
        <f>IF(Q2468&gt;0,"yes","no")</f>
        <v>no</v>
      </c>
      <c r="AC2468" t="str">
        <f>IF(O2468&gt;0,"yes","no")</f>
        <v>yes</v>
      </c>
      <c r="AD2468" t="str">
        <f>IF(AH2468="hatch","yes","no")</f>
        <v>no</v>
      </c>
      <c r="AE2468" t="str">
        <f>IF(AH2468="swimup","yes","no")</f>
        <v>no</v>
      </c>
      <c r="AF2468" t="str">
        <f>IF(AH2468="respiration","yes","no")</f>
        <v>no</v>
      </c>
      <c r="AH2468" t="s">
        <v>29</v>
      </c>
      <c r="AI2468">
        <f>IF(O2468&gt;0,(IF(S2468="live",O2468*0.84,IF(S2468="dried.ethanol",O2468*0.8449+2.8227,O2468))),"")</f>
        <v>11.22</v>
      </c>
      <c r="AL2468" t="str">
        <f>IF(OR(AND(Q2468=Q2469,P2468&gt;0),AND(O2468&gt;0,O2468=O2469)),"duplicate","")</f>
        <v/>
      </c>
      <c r="AM2468" t="s">
        <v>827</v>
      </c>
      <c r="AN2468" t="s">
        <v>827</v>
      </c>
      <c r="AO2468" t="s">
        <v>826</v>
      </c>
      <c r="AP2468" t="s">
        <v>826</v>
      </c>
      <c r="AQ2468" t="s">
        <v>32</v>
      </c>
    </row>
    <row r="2469" spans="1:43" x14ac:dyDescent="0.2">
      <c r="A2469" s="28">
        <v>42929</v>
      </c>
      <c r="B2469" s="1">
        <v>42899</v>
      </c>
      <c r="C2469" s="1" t="str">
        <f>IF(F2469="Kup","6/13/2017",IF(F2469="Sag","6/14/2017",""))</f>
        <v>6/13/2017</v>
      </c>
      <c r="D2469" s="27">
        <f>A2469-B2469</f>
        <v>30</v>
      </c>
      <c r="E2469" s="27">
        <f>A2469-C2469</f>
        <v>30</v>
      </c>
      <c r="F2469" t="s">
        <v>21</v>
      </c>
      <c r="G2469">
        <v>30</v>
      </c>
      <c r="H2469" t="s">
        <v>22</v>
      </c>
      <c r="I2469" s="12" t="s">
        <v>78</v>
      </c>
      <c r="J2469" s="12" t="s">
        <v>78</v>
      </c>
      <c r="K2469" s="3" t="s">
        <v>947</v>
      </c>
      <c r="L2469" s="3" t="s">
        <v>949</v>
      </c>
      <c r="M2469">
        <v>2</v>
      </c>
      <c r="N2469">
        <v>2</v>
      </c>
      <c r="O2469" s="23">
        <v>13.509</v>
      </c>
      <c r="R2469" t="str">
        <f>IF(Q2469&gt;0,(P2469*(Q2469^2))*(3.14159/6),"")</f>
        <v/>
      </c>
      <c r="S2469" t="s">
        <v>32</v>
      </c>
      <c r="T2469" t="s">
        <v>25</v>
      </c>
      <c r="U2469" t="s">
        <v>26</v>
      </c>
      <c r="V2469" t="s">
        <v>618</v>
      </c>
      <c r="X2469" t="s">
        <v>34</v>
      </c>
      <c r="AA2469" s="12" t="s">
        <v>835</v>
      </c>
      <c r="AB2469" t="str">
        <f>IF(Q2469&gt;0,"yes","no")</f>
        <v>no</v>
      </c>
      <c r="AC2469" t="str">
        <f>IF(O2469&gt;0,"yes","no")</f>
        <v>yes</v>
      </c>
      <c r="AD2469" t="str">
        <f>IF(AH2469="hatch","yes","no")</f>
        <v>no</v>
      </c>
      <c r="AE2469" t="str">
        <f>IF(AH2469="swimup","yes","no")</f>
        <v>no</v>
      </c>
      <c r="AF2469" t="str">
        <f>IF(AH2469="respiration","yes","no")</f>
        <v>no</v>
      </c>
      <c r="AH2469" t="s">
        <v>29</v>
      </c>
      <c r="AI2469">
        <f>IF(O2469&gt;0,(IF(S2469="live",O2469*0.84,IF(S2469="dried.ethanol",O2469*0.8449+2.8227,O2469))),"")</f>
        <v>13.509</v>
      </c>
      <c r="AL2469" t="str">
        <f>IF(OR(AND(Q2469=Q2470,P2469&gt;0),AND(O2469&gt;0,O2469=O2470)),"duplicate","")</f>
        <v/>
      </c>
      <c r="AM2469" t="s">
        <v>827</v>
      </c>
      <c r="AN2469" t="s">
        <v>827</v>
      </c>
      <c r="AO2469" t="s">
        <v>826</v>
      </c>
      <c r="AP2469" t="s">
        <v>826</v>
      </c>
      <c r="AQ2469" t="s">
        <v>32</v>
      </c>
    </row>
    <row r="2470" spans="1:43" x14ac:dyDescent="0.2">
      <c r="A2470" s="28">
        <v>42929</v>
      </c>
      <c r="B2470" s="1">
        <v>42899</v>
      </c>
      <c r="C2470" s="1" t="str">
        <f>IF(F2470="Kup","6/13/2017",IF(F2470="Sag","6/14/2017",""))</f>
        <v>6/13/2017</v>
      </c>
      <c r="D2470" s="27">
        <f>A2470-B2470</f>
        <v>30</v>
      </c>
      <c r="E2470" s="27">
        <f>A2470-C2470</f>
        <v>30</v>
      </c>
      <c r="F2470" t="s">
        <v>21</v>
      </c>
      <c r="G2470">
        <v>30</v>
      </c>
      <c r="H2470" t="s">
        <v>22</v>
      </c>
      <c r="I2470" s="12" t="s">
        <v>78</v>
      </c>
      <c r="J2470" s="12" t="s">
        <v>78</v>
      </c>
      <c r="K2470" s="3" t="s">
        <v>947</v>
      </c>
      <c r="L2470" s="3" t="s">
        <v>949</v>
      </c>
      <c r="M2470">
        <v>3</v>
      </c>
      <c r="N2470">
        <v>3</v>
      </c>
      <c r="O2470" s="23">
        <v>11.368</v>
      </c>
      <c r="R2470" t="str">
        <f>IF(Q2470&gt;0,(P2470*(Q2470^2))*(3.14159/6),"")</f>
        <v/>
      </c>
      <c r="S2470" t="s">
        <v>32</v>
      </c>
      <c r="T2470" t="s">
        <v>25</v>
      </c>
      <c r="U2470" t="s">
        <v>26</v>
      </c>
      <c r="V2470" t="s">
        <v>618</v>
      </c>
      <c r="X2470" t="s">
        <v>34</v>
      </c>
      <c r="AA2470" s="12" t="s">
        <v>835</v>
      </c>
      <c r="AB2470" t="str">
        <f>IF(Q2470&gt;0,"yes","no")</f>
        <v>no</v>
      </c>
      <c r="AC2470" t="str">
        <f>IF(O2470&gt;0,"yes","no")</f>
        <v>yes</v>
      </c>
      <c r="AD2470" t="str">
        <f>IF(AH2470="hatch","yes","no")</f>
        <v>no</v>
      </c>
      <c r="AE2470" t="str">
        <f>IF(AH2470="swimup","yes","no")</f>
        <v>no</v>
      </c>
      <c r="AF2470" t="str">
        <f>IF(AH2470="respiration","yes","no")</f>
        <v>no</v>
      </c>
      <c r="AH2470" t="s">
        <v>29</v>
      </c>
      <c r="AI2470">
        <f>IF(O2470&gt;0,(IF(S2470="live",O2470*0.84,IF(S2470="dried.ethanol",O2470*0.8449+2.8227,O2470))),"")</f>
        <v>11.368</v>
      </c>
      <c r="AL2470" t="str">
        <f>IF(OR(AND(Q2470=Q2471,P2470&gt;0),AND(O2470&gt;0,O2470=O2471)),"duplicate","")</f>
        <v/>
      </c>
      <c r="AM2470" t="s">
        <v>827</v>
      </c>
      <c r="AN2470" t="s">
        <v>827</v>
      </c>
      <c r="AO2470" t="s">
        <v>826</v>
      </c>
      <c r="AP2470" t="s">
        <v>826</v>
      </c>
      <c r="AQ2470" t="s">
        <v>32</v>
      </c>
    </row>
    <row r="2471" spans="1:43" x14ac:dyDescent="0.2">
      <c r="A2471" s="28">
        <v>42929</v>
      </c>
      <c r="B2471" s="1">
        <v>42899</v>
      </c>
      <c r="C2471" s="1" t="str">
        <f>IF(F2471="Kup","6/13/2017",IF(F2471="Sag","6/14/2017",""))</f>
        <v>6/13/2017</v>
      </c>
      <c r="D2471" s="27">
        <f>A2471-B2471</f>
        <v>30</v>
      </c>
      <c r="E2471" s="27">
        <f>A2471-C2471</f>
        <v>30</v>
      </c>
      <c r="F2471" t="s">
        <v>21</v>
      </c>
      <c r="G2471">
        <v>30</v>
      </c>
      <c r="H2471" t="s">
        <v>22</v>
      </c>
      <c r="I2471" s="12" t="s">
        <v>78</v>
      </c>
      <c r="J2471" s="12" t="s">
        <v>78</v>
      </c>
      <c r="K2471" s="3" t="s">
        <v>947</v>
      </c>
      <c r="L2471" s="3" t="s">
        <v>949</v>
      </c>
      <c r="M2471">
        <v>4</v>
      </c>
      <c r="N2471">
        <v>4</v>
      </c>
      <c r="O2471" s="23">
        <v>13.145</v>
      </c>
      <c r="R2471" t="str">
        <f>IF(Q2471&gt;0,(P2471*(Q2471^2))*(3.14159/6),"")</f>
        <v/>
      </c>
      <c r="S2471" t="s">
        <v>32</v>
      </c>
      <c r="T2471" t="s">
        <v>25</v>
      </c>
      <c r="U2471" t="s">
        <v>26</v>
      </c>
      <c r="V2471" t="s">
        <v>618</v>
      </c>
      <c r="X2471" t="s">
        <v>34</v>
      </c>
      <c r="AA2471" s="12" t="s">
        <v>835</v>
      </c>
      <c r="AB2471" t="str">
        <f>IF(Q2471&gt;0,"yes","no")</f>
        <v>no</v>
      </c>
      <c r="AC2471" t="str">
        <f>IF(O2471&gt;0,"yes","no")</f>
        <v>yes</v>
      </c>
      <c r="AD2471" t="str">
        <f>IF(AH2471="hatch","yes","no")</f>
        <v>no</v>
      </c>
      <c r="AE2471" t="str">
        <f>IF(AH2471="swimup","yes","no")</f>
        <v>no</v>
      </c>
      <c r="AF2471" t="str">
        <f>IF(AH2471="respiration","yes","no")</f>
        <v>no</v>
      </c>
      <c r="AH2471" t="s">
        <v>29</v>
      </c>
      <c r="AI2471">
        <f>IF(O2471&gt;0,(IF(S2471="live",O2471*0.84,IF(S2471="dried.ethanol",O2471*0.8449+2.8227,O2471))),"")</f>
        <v>13.145</v>
      </c>
      <c r="AL2471" t="str">
        <f>IF(OR(AND(Q2471=Q2472,P2471&gt;0),AND(O2471&gt;0,O2471=O2472)),"duplicate","")</f>
        <v/>
      </c>
      <c r="AM2471" t="s">
        <v>827</v>
      </c>
      <c r="AN2471" t="s">
        <v>827</v>
      </c>
      <c r="AO2471" t="s">
        <v>826</v>
      </c>
      <c r="AP2471" t="s">
        <v>826</v>
      </c>
      <c r="AQ2471" t="s">
        <v>32</v>
      </c>
    </row>
    <row r="2472" spans="1:43" x14ac:dyDescent="0.2">
      <c r="A2472" s="28">
        <v>42929</v>
      </c>
      <c r="B2472" s="1">
        <v>42899</v>
      </c>
      <c r="C2472" s="1" t="str">
        <f>IF(F2472="Kup","6/13/2017",IF(F2472="Sag","6/14/2017",""))</f>
        <v>6/13/2017</v>
      </c>
      <c r="D2472" s="27">
        <f>A2472-B2472</f>
        <v>30</v>
      </c>
      <c r="E2472" s="27">
        <f>A2472-C2472</f>
        <v>30</v>
      </c>
      <c r="F2472" t="s">
        <v>21</v>
      </c>
      <c r="G2472">
        <v>30</v>
      </c>
      <c r="H2472" t="s">
        <v>22</v>
      </c>
      <c r="I2472" s="12" t="s">
        <v>78</v>
      </c>
      <c r="J2472" s="12" t="s">
        <v>78</v>
      </c>
      <c r="K2472" s="3" t="s">
        <v>947</v>
      </c>
      <c r="L2472" s="3" t="s">
        <v>949</v>
      </c>
      <c r="M2472">
        <v>5</v>
      </c>
      <c r="N2472">
        <v>5</v>
      </c>
      <c r="O2472" s="23">
        <v>12.833</v>
      </c>
      <c r="R2472" t="str">
        <f>IF(Q2472&gt;0,(P2472*(Q2472^2))*(3.14159/6),"")</f>
        <v/>
      </c>
      <c r="S2472" t="s">
        <v>32</v>
      </c>
      <c r="T2472" t="s">
        <v>25</v>
      </c>
      <c r="U2472" t="s">
        <v>26</v>
      </c>
      <c r="V2472" t="s">
        <v>618</v>
      </c>
      <c r="X2472" t="s">
        <v>34</v>
      </c>
      <c r="AA2472" s="12" t="s">
        <v>835</v>
      </c>
      <c r="AB2472" t="str">
        <f>IF(Q2472&gt;0,"yes","no")</f>
        <v>no</v>
      </c>
      <c r="AC2472" t="str">
        <f>IF(O2472&gt;0,"yes","no")</f>
        <v>yes</v>
      </c>
      <c r="AD2472" t="str">
        <f>IF(AH2472="hatch","yes","no")</f>
        <v>no</v>
      </c>
      <c r="AE2472" t="str">
        <f>IF(AH2472="swimup","yes","no")</f>
        <v>no</v>
      </c>
      <c r="AF2472" t="str">
        <f>IF(AH2472="respiration","yes","no")</f>
        <v>no</v>
      </c>
      <c r="AH2472" t="s">
        <v>29</v>
      </c>
      <c r="AI2472">
        <f>IF(O2472&gt;0,(IF(S2472="live",O2472*0.84,IF(S2472="dried.ethanol",O2472*0.8449+2.8227,O2472))),"")</f>
        <v>12.833</v>
      </c>
      <c r="AL2472" t="str">
        <f>IF(OR(AND(Q2472=Q2473,P2472&gt;0),AND(O2472&gt;0,O2472=O2473)),"duplicate","")</f>
        <v/>
      </c>
      <c r="AM2472" t="s">
        <v>827</v>
      </c>
      <c r="AN2472" t="s">
        <v>827</v>
      </c>
      <c r="AO2472" t="s">
        <v>826</v>
      </c>
      <c r="AP2472" t="s">
        <v>826</v>
      </c>
      <c r="AQ2472" t="s">
        <v>32</v>
      </c>
    </row>
    <row r="2473" spans="1:43" x14ac:dyDescent="0.2">
      <c r="A2473" s="28">
        <v>42929</v>
      </c>
      <c r="B2473" s="1">
        <v>42899</v>
      </c>
      <c r="C2473" s="1" t="str">
        <f>IF(F2473="Kup","6/13/2017",IF(F2473="Sag","6/14/2017",""))</f>
        <v>6/13/2017</v>
      </c>
      <c r="D2473" s="27">
        <f>A2473-B2473</f>
        <v>30</v>
      </c>
      <c r="E2473" s="27">
        <f>A2473-C2473</f>
        <v>30</v>
      </c>
      <c r="F2473" t="s">
        <v>21</v>
      </c>
      <c r="G2473">
        <v>30</v>
      </c>
      <c r="H2473" t="s">
        <v>22</v>
      </c>
      <c r="I2473" s="12" t="s">
        <v>78</v>
      </c>
      <c r="J2473" s="12" t="s">
        <v>78</v>
      </c>
      <c r="K2473" s="3" t="s">
        <v>947</v>
      </c>
      <c r="L2473" s="3" t="s">
        <v>949</v>
      </c>
      <c r="M2473">
        <v>6</v>
      </c>
      <c r="N2473">
        <v>6</v>
      </c>
      <c r="O2473" s="23">
        <v>11.288</v>
      </c>
      <c r="R2473" t="str">
        <f>IF(Q2473&gt;0,(P2473*(Q2473^2))*(3.14159/6),"")</f>
        <v/>
      </c>
      <c r="S2473" t="s">
        <v>32</v>
      </c>
      <c r="T2473" t="s">
        <v>25</v>
      </c>
      <c r="U2473" t="s">
        <v>26</v>
      </c>
      <c r="V2473" t="s">
        <v>618</v>
      </c>
      <c r="X2473" t="s">
        <v>34</v>
      </c>
      <c r="AA2473" s="12" t="s">
        <v>835</v>
      </c>
      <c r="AB2473" t="str">
        <f>IF(Q2473&gt;0,"yes","no")</f>
        <v>no</v>
      </c>
      <c r="AC2473" t="str">
        <f>IF(O2473&gt;0,"yes","no")</f>
        <v>yes</v>
      </c>
      <c r="AD2473" t="str">
        <f>IF(AH2473="hatch","yes","no")</f>
        <v>no</v>
      </c>
      <c r="AE2473" t="str">
        <f>IF(AH2473="swimup","yes","no")</f>
        <v>no</v>
      </c>
      <c r="AF2473" t="str">
        <f>IF(AH2473="respiration","yes","no")</f>
        <v>no</v>
      </c>
      <c r="AH2473" t="s">
        <v>29</v>
      </c>
      <c r="AI2473">
        <f>IF(O2473&gt;0,(IF(S2473="live",O2473*0.84,IF(S2473="dried.ethanol",O2473*0.8449+2.8227,O2473))),"")</f>
        <v>11.288</v>
      </c>
      <c r="AL2473" t="str">
        <f>IF(OR(AND(Q2473=Q2474,P2473&gt;0),AND(O2473&gt;0,O2473=O2474)),"duplicate","")</f>
        <v/>
      </c>
      <c r="AM2473" t="s">
        <v>827</v>
      </c>
      <c r="AN2473" t="s">
        <v>827</v>
      </c>
      <c r="AO2473" t="s">
        <v>826</v>
      </c>
      <c r="AP2473" t="s">
        <v>826</v>
      </c>
      <c r="AQ2473" t="s">
        <v>32</v>
      </c>
    </row>
    <row r="2474" spans="1:43" x14ac:dyDescent="0.2">
      <c r="A2474" s="28">
        <v>42929</v>
      </c>
      <c r="B2474" s="1">
        <v>42899</v>
      </c>
      <c r="C2474" s="1" t="str">
        <f>IF(F2474="Kup","6/13/2017",IF(F2474="Sag","6/14/2017",""))</f>
        <v>6/13/2017</v>
      </c>
      <c r="D2474" s="27">
        <f>A2474-B2474</f>
        <v>30</v>
      </c>
      <c r="E2474" s="27">
        <f>A2474-C2474</f>
        <v>30</v>
      </c>
      <c r="F2474" t="s">
        <v>21</v>
      </c>
      <c r="G2474">
        <v>30</v>
      </c>
      <c r="H2474" t="s">
        <v>22</v>
      </c>
      <c r="I2474" s="12" t="s">
        <v>78</v>
      </c>
      <c r="J2474" s="12" t="s">
        <v>78</v>
      </c>
      <c r="K2474" s="3" t="s">
        <v>947</v>
      </c>
      <c r="L2474" s="3" t="s">
        <v>949</v>
      </c>
      <c r="M2474">
        <v>7</v>
      </c>
      <c r="N2474">
        <v>7</v>
      </c>
      <c r="O2474" s="23">
        <v>12.866</v>
      </c>
      <c r="R2474" t="str">
        <f>IF(Q2474&gt;0,(P2474*(Q2474^2))*(3.14159/6),"")</f>
        <v/>
      </c>
      <c r="S2474" t="s">
        <v>32</v>
      </c>
      <c r="T2474" t="s">
        <v>25</v>
      </c>
      <c r="U2474" t="s">
        <v>26</v>
      </c>
      <c r="V2474" t="s">
        <v>618</v>
      </c>
      <c r="X2474" t="s">
        <v>34</v>
      </c>
      <c r="AA2474" s="12" t="s">
        <v>835</v>
      </c>
      <c r="AB2474" t="str">
        <f>IF(Q2474&gt;0,"yes","no")</f>
        <v>no</v>
      </c>
      <c r="AC2474" t="str">
        <f>IF(O2474&gt;0,"yes","no")</f>
        <v>yes</v>
      </c>
      <c r="AD2474" t="str">
        <f>IF(AH2474="hatch","yes","no")</f>
        <v>no</v>
      </c>
      <c r="AE2474" t="str">
        <f>IF(AH2474="swimup","yes","no")</f>
        <v>no</v>
      </c>
      <c r="AF2474" t="str">
        <f>IF(AH2474="respiration","yes","no")</f>
        <v>no</v>
      </c>
      <c r="AH2474" t="s">
        <v>29</v>
      </c>
      <c r="AI2474">
        <f>IF(O2474&gt;0,(IF(S2474="live",O2474*0.84,IF(S2474="dried.ethanol",O2474*0.8449+2.8227,O2474))),"")</f>
        <v>12.866</v>
      </c>
      <c r="AL2474" t="str">
        <f>IF(OR(AND(Q2474=Q2475,P2474&gt;0),AND(O2474&gt;0,O2474=O2475)),"duplicate","")</f>
        <v/>
      </c>
      <c r="AM2474" t="s">
        <v>827</v>
      </c>
      <c r="AN2474" t="s">
        <v>827</v>
      </c>
      <c r="AO2474" t="s">
        <v>826</v>
      </c>
      <c r="AP2474" t="s">
        <v>826</v>
      </c>
      <c r="AQ2474" t="s">
        <v>32</v>
      </c>
    </row>
    <row r="2475" spans="1:43" x14ac:dyDescent="0.2">
      <c r="A2475" s="28">
        <v>42929</v>
      </c>
      <c r="B2475" s="1">
        <v>42899</v>
      </c>
      <c r="C2475" s="1" t="str">
        <f>IF(F2475="Kup","6/13/2017",IF(F2475="Sag","6/14/2017",""))</f>
        <v>6/13/2017</v>
      </c>
      <c r="D2475" s="27">
        <f>A2475-B2475</f>
        <v>30</v>
      </c>
      <c r="E2475" s="27">
        <f>A2475-C2475</f>
        <v>30</v>
      </c>
      <c r="F2475" t="s">
        <v>21</v>
      </c>
      <c r="G2475">
        <v>30</v>
      </c>
      <c r="H2475" t="s">
        <v>22</v>
      </c>
      <c r="I2475" s="12" t="s">
        <v>78</v>
      </c>
      <c r="J2475" s="12" t="s">
        <v>78</v>
      </c>
      <c r="K2475" s="3" t="s">
        <v>947</v>
      </c>
      <c r="L2475" s="3" t="s">
        <v>949</v>
      </c>
      <c r="M2475">
        <v>8</v>
      </c>
      <c r="N2475">
        <v>8</v>
      </c>
      <c r="O2475" s="23">
        <v>12.666</v>
      </c>
      <c r="R2475" t="str">
        <f>IF(Q2475&gt;0,(P2475*(Q2475^2))*(3.14159/6),"")</f>
        <v/>
      </c>
      <c r="S2475" t="s">
        <v>32</v>
      </c>
      <c r="T2475" t="s">
        <v>25</v>
      </c>
      <c r="U2475" t="s">
        <v>26</v>
      </c>
      <c r="V2475" t="s">
        <v>618</v>
      </c>
      <c r="X2475" t="s">
        <v>34</v>
      </c>
      <c r="AA2475" s="12" t="s">
        <v>835</v>
      </c>
      <c r="AB2475" t="str">
        <f>IF(Q2475&gt;0,"yes","no")</f>
        <v>no</v>
      </c>
      <c r="AC2475" t="str">
        <f>IF(O2475&gt;0,"yes","no")</f>
        <v>yes</v>
      </c>
      <c r="AD2475" t="str">
        <f>IF(AH2475="hatch","yes","no")</f>
        <v>no</v>
      </c>
      <c r="AE2475" t="str">
        <f>IF(AH2475="swimup","yes","no")</f>
        <v>no</v>
      </c>
      <c r="AF2475" t="str">
        <f>IF(AH2475="respiration","yes","no")</f>
        <v>no</v>
      </c>
      <c r="AH2475" t="s">
        <v>29</v>
      </c>
      <c r="AI2475">
        <f>IF(O2475&gt;0,(IF(S2475="live",O2475*0.84,IF(S2475="dried.ethanol",O2475*0.8449+2.8227,O2475))),"")</f>
        <v>12.666</v>
      </c>
      <c r="AL2475" t="str">
        <f>IF(OR(AND(Q2475=Q2476,P2475&gt;0),AND(O2475&gt;0,O2475=O2476)),"duplicate","")</f>
        <v/>
      </c>
      <c r="AM2475" t="s">
        <v>827</v>
      </c>
      <c r="AN2475" t="s">
        <v>827</v>
      </c>
      <c r="AO2475" t="s">
        <v>826</v>
      </c>
      <c r="AP2475" t="s">
        <v>826</v>
      </c>
      <c r="AQ2475" t="s">
        <v>32</v>
      </c>
    </row>
    <row r="2476" spans="1:43" x14ac:dyDescent="0.2">
      <c r="A2476" s="28">
        <v>42929</v>
      </c>
      <c r="B2476" s="1">
        <v>42899</v>
      </c>
      <c r="C2476" s="1" t="str">
        <f>IF(F2476="Kup","6/13/2017",IF(F2476="Sag","6/14/2017",""))</f>
        <v>6/13/2017</v>
      </c>
      <c r="D2476" s="27">
        <f>A2476-B2476</f>
        <v>30</v>
      </c>
      <c r="E2476" s="27">
        <f>A2476-C2476</f>
        <v>30</v>
      </c>
      <c r="F2476" t="s">
        <v>21</v>
      </c>
      <c r="G2476">
        <v>30</v>
      </c>
      <c r="H2476" t="s">
        <v>22</v>
      </c>
      <c r="I2476" s="12" t="s">
        <v>78</v>
      </c>
      <c r="J2476" s="12" t="s">
        <v>78</v>
      </c>
      <c r="K2476" s="3" t="s">
        <v>947</v>
      </c>
      <c r="L2476" s="3" t="s">
        <v>949</v>
      </c>
      <c r="M2476">
        <v>9</v>
      </c>
      <c r="N2476">
        <v>9</v>
      </c>
      <c r="O2476" s="23">
        <v>11.952999999999999</v>
      </c>
      <c r="R2476" t="str">
        <f>IF(Q2476&gt;0,(P2476*(Q2476^2))*(3.14159/6),"")</f>
        <v/>
      </c>
      <c r="S2476" t="s">
        <v>32</v>
      </c>
      <c r="T2476" t="s">
        <v>25</v>
      </c>
      <c r="U2476" t="s">
        <v>26</v>
      </c>
      <c r="V2476" t="s">
        <v>618</v>
      </c>
      <c r="X2476" t="s">
        <v>34</v>
      </c>
      <c r="AA2476" s="12" t="s">
        <v>835</v>
      </c>
      <c r="AB2476" t="str">
        <f>IF(Q2476&gt;0,"yes","no")</f>
        <v>no</v>
      </c>
      <c r="AC2476" t="str">
        <f>IF(O2476&gt;0,"yes","no")</f>
        <v>yes</v>
      </c>
      <c r="AD2476" t="str">
        <f>IF(AH2476="hatch","yes","no")</f>
        <v>no</v>
      </c>
      <c r="AE2476" t="str">
        <f>IF(AH2476="swimup","yes","no")</f>
        <v>no</v>
      </c>
      <c r="AF2476" t="str">
        <f>IF(AH2476="respiration","yes","no")</f>
        <v>no</v>
      </c>
      <c r="AH2476" t="s">
        <v>29</v>
      </c>
      <c r="AI2476">
        <f>IF(O2476&gt;0,(IF(S2476="live",O2476*0.84,IF(S2476="dried.ethanol",O2476*0.8449+2.8227,O2476))),"")</f>
        <v>11.952999999999999</v>
      </c>
      <c r="AL2476" t="str">
        <f>IF(OR(AND(Q2476=Q2477,P2476&gt;0),AND(O2476&gt;0,O2476=O2477)),"duplicate","")</f>
        <v/>
      </c>
      <c r="AM2476" t="s">
        <v>827</v>
      </c>
      <c r="AN2476" t="s">
        <v>827</v>
      </c>
      <c r="AO2476" t="s">
        <v>826</v>
      </c>
      <c r="AP2476" t="s">
        <v>826</v>
      </c>
      <c r="AQ2476" t="s">
        <v>32</v>
      </c>
    </row>
    <row r="2477" spans="1:43" x14ac:dyDescent="0.2">
      <c r="A2477" s="28">
        <v>42929</v>
      </c>
      <c r="B2477" s="1">
        <v>42899</v>
      </c>
      <c r="C2477" s="1" t="str">
        <f>IF(F2477="Kup","6/13/2017",IF(F2477="Sag","6/14/2017",""))</f>
        <v>6/13/2017</v>
      </c>
      <c r="D2477" s="27">
        <f>A2477-B2477</f>
        <v>30</v>
      </c>
      <c r="E2477" s="27">
        <f>A2477-C2477</f>
        <v>30</v>
      </c>
      <c r="F2477" t="s">
        <v>21</v>
      </c>
      <c r="G2477">
        <v>30</v>
      </c>
      <c r="H2477" t="s">
        <v>22</v>
      </c>
      <c r="I2477" s="12" t="s">
        <v>78</v>
      </c>
      <c r="J2477" s="12" t="s">
        <v>78</v>
      </c>
      <c r="K2477" s="3" t="s">
        <v>947</v>
      </c>
      <c r="L2477" s="3" t="s">
        <v>949</v>
      </c>
      <c r="M2477">
        <v>10</v>
      </c>
      <c r="N2477">
        <v>10</v>
      </c>
      <c r="O2477" s="23">
        <v>11.364000000000001</v>
      </c>
      <c r="R2477" t="str">
        <f>IF(Q2477&gt;0,(P2477*(Q2477^2))*(3.14159/6),"")</f>
        <v/>
      </c>
      <c r="S2477" t="s">
        <v>32</v>
      </c>
      <c r="T2477" t="s">
        <v>25</v>
      </c>
      <c r="U2477" t="s">
        <v>26</v>
      </c>
      <c r="V2477" t="s">
        <v>618</v>
      </c>
      <c r="X2477" t="s">
        <v>34</v>
      </c>
      <c r="AA2477" s="12" t="s">
        <v>835</v>
      </c>
      <c r="AB2477" t="str">
        <f>IF(Q2477&gt;0,"yes","no")</f>
        <v>no</v>
      </c>
      <c r="AC2477" t="str">
        <f>IF(O2477&gt;0,"yes","no")</f>
        <v>yes</v>
      </c>
      <c r="AD2477" t="str">
        <f>IF(AH2477="hatch","yes","no")</f>
        <v>no</v>
      </c>
      <c r="AE2477" t="str">
        <f>IF(AH2477="swimup","yes","no")</f>
        <v>no</v>
      </c>
      <c r="AF2477" t="str">
        <f>IF(AH2477="respiration","yes","no")</f>
        <v>no</v>
      </c>
      <c r="AH2477" t="s">
        <v>29</v>
      </c>
      <c r="AI2477">
        <f>IF(O2477&gt;0,(IF(S2477="live",O2477*0.84,IF(S2477="dried.ethanol",O2477*0.8449+2.8227,O2477))),"")</f>
        <v>11.364000000000001</v>
      </c>
      <c r="AL2477" t="str">
        <f>IF(OR(AND(Q2477=Q2478,P2477&gt;0),AND(O2477&gt;0,O2477=O2478)),"duplicate","")</f>
        <v/>
      </c>
      <c r="AM2477" t="s">
        <v>827</v>
      </c>
      <c r="AN2477" t="s">
        <v>827</v>
      </c>
      <c r="AO2477" t="s">
        <v>826</v>
      </c>
      <c r="AP2477" t="s">
        <v>826</v>
      </c>
      <c r="AQ2477" t="s">
        <v>32</v>
      </c>
    </row>
    <row r="2478" spans="1:43" x14ac:dyDescent="0.2">
      <c r="A2478" s="28">
        <v>42929</v>
      </c>
      <c r="B2478" s="1">
        <v>42899</v>
      </c>
      <c r="C2478" s="1" t="str">
        <f>IF(F2478="Kup","6/13/2017",IF(F2478="Sag","6/14/2017",""))</f>
        <v>6/13/2017</v>
      </c>
      <c r="D2478" s="27">
        <f>A2478-B2478</f>
        <v>30</v>
      </c>
      <c r="E2478" s="27">
        <f>A2478-C2478</f>
        <v>30</v>
      </c>
      <c r="F2478" t="s">
        <v>21</v>
      </c>
      <c r="G2478">
        <v>30</v>
      </c>
      <c r="H2478" t="s">
        <v>22</v>
      </c>
      <c r="I2478" s="12" t="s">
        <v>81</v>
      </c>
      <c r="J2478" s="12" t="s">
        <v>81</v>
      </c>
      <c r="K2478" s="3" t="s">
        <v>948</v>
      </c>
      <c r="L2478" s="3" t="s">
        <v>949</v>
      </c>
      <c r="M2478">
        <v>1</v>
      </c>
      <c r="N2478">
        <v>1</v>
      </c>
      <c r="O2478" s="23">
        <v>9.68</v>
      </c>
      <c r="R2478" t="str">
        <f>IF(Q2478&gt;0,(P2478*(Q2478^2))*(3.14159/6),"")</f>
        <v/>
      </c>
      <c r="S2478" t="s">
        <v>32</v>
      </c>
      <c r="T2478" t="s">
        <v>25</v>
      </c>
      <c r="U2478" t="s">
        <v>26</v>
      </c>
      <c r="V2478" t="s">
        <v>615</v>
      </c>
      <c r="X2478" t="s">
        <v>34</v>
      </c>
      <c r="AA2478" s="12" t="s">
        <v>835</v>
      </c>
      <c r="AB2478" t="str">
        <f>IF(Q2478&gt;0,"yes","no")</f>
        <v>no</v>
      </c>
      <c r="AC2478" t="str">
        <f>IF(O2478&gt;0,"yes","no")</f>
        <v>yes</v>
      </c>
      <c r="AD2478" t="str">
        <f>IF(AH2478="hatch","yes","no")</f>
        <v>no</v>
      </c>
      <c r="AE2478" t="str">
        <f>IF(AH2478="swimup","yes","no")</f>
        <v>no</v>
      </c>
      <c r="AF2478" t="str">
        <f>IF(AH2478="respiration","yes","no")</f>
        <v>no</v>
      </c>
      <c r="AH2478" t="s">
        <v>29</v>
      </c>
      <c r="AI2478">
        <f>IF(O2478&gt;0,(IF(S2478="live",O2478*0.84,IF(S2478="dried.ethanol",O2478*0.8449+2.8227,O2478))),"")</f>
        <v>9.68</v>
      </c>
      <c r="AL2478" t="str">
        <f>IF(OR(AND(Q2478=Q2479,P2478&gt;0),AND(O2478&gt;0,O2478=O2479)),"duplicate","")</f>
        <v/>
      </c>
      <c r="AM2478" t="s">
        <v>827</v>
      </c>
      <c r="AN2478" t="s">
        <v>827</v>
      </c>
      <c r="AO2478" t="s">
        <v>826</v>
      </c>
      <c r="AP2478" t="s">
        <v>826</v>
      </c>
      <c r="AQ2478" t="s">
        <v>32</v>
      </c>
    </row>
    <row r="2479" spans="1:43" x14ac:dyDescent="0.2">
      <c r="A2479" s="28">
        <v>42929</v>
      </c>
      <c r="B2479" s="1">
        <v>42899</v>
      </c>
      <c r="C2479" s="1" t="str">
        <f>IF(F2479="Kup","6/13/2017",IF(F2479="Sag","6/14/2017",""))</f>
        <v>6/13/2017</v>
      </c>
      <c r="D2479" s="27">
        <f>A2479-B2479</f>
        <v>30</v>
      </c>
      <c r="E2479" s="27">
        <f>A2479-C2479</f>
        <v>30</v>
      </c>
      <c r="F2479" t="s">
        <v>21</v>
      </c>
      <c r="G2479">
        <v>30</v>
      </c>
      <c r="H2479" t="s">
        <v>22</v>
      </c>
      <c r="I2479" s="12" t="s">
        <v>81</v>
      </c>
      <c r="J2479" s="12" t="s">
        <v>81</v>
      </c>
      <c r="K2479" s="3" t="s">
        <v>948</v>
      </c>
      <c r="L2479" s="3" t="s">
        <v>949</v>
      </c>
      <c r="M2479">
        <v>2</v>
      </c>
      <c r="N2479">
        <v>2</v>
      </c>
      <c r="O2479" s="23">
        <v>11.255000000000001</v>
      </c>
      <c r="R2479" t="str">
        <f>IF(Q2479&gt;0,(P2479*(Q2479^2))*(3.14159/6),"")</f>
        <v/>
      </c>
      <c r="S2479" t="s">
        <v>32</v>
      </c>
      <c r="T2479" t="s">
        <v>25</v>
      </c>
      <c r="U2479" t="s">
        <v>26</v>
      </c>
      <c r="V2479" t="s">
        <v>615</v>
      </c>
      <c r="X2479" t="s">
        <v>34</v>
      </c>
      <c r="AA2479" s="12" t="s">
        <v>835</v>
      </c>
      <c r="AB2479" t="str">
        <f>IF(Q2479&gt;0,"yes","no")</f>
        <v>no</v>
      </c>
      <c r="AC2479" t="str">
        <f>IF(O2479&gt;0,"yes","no")</f>
        <v>yes</v>
      </c>
      <c r="AD2479" t="str">
        <f>IF(AH2479="hatch","yes","no")</f>
        <v>no</v>
      </c>
      <c r="AE2479" t="str">
        <f>IF(AH2479="swimup","yes","no")</f>
        <v>no</v>
      </c>
      <c r="AF2479" t="str">
        <f>IF(AH2479="respiration","yes","no")</f>
        <v>no</v>
      </c>
      <c r="AH2479" t="s">
        <v>29</v>
      </c>
      <c r="AI2479">
        <f>IF(O2479&gt;0,(IF(S2479="live",O2479*0.84,IF(S2479="dried.ethanol",O2479*0.8449+2.8227,O2479))),"")</f>
        <v>11.255000000000001</v>
      </c>
      <c r="AL2479" t="str">
        <f>IF(OR(AND(Q2479=Q2480,P2479&gt;0),AND(O2479&gt;0,O2479=O2480)),"duplicate","")</f>
        <v/>
      </c>
      <c r="AM2479" t="s">
        <v>827</v>
      </c>
      <c r="AN2479" t="s">
        <v>827</v>
      </c>
      <c r="AO2479" t="s">
        <v>826</v>
      </c>
      <c r="AP2479" t="s">
        <v>826</v>
      </c>
      <c r="AQ2479" t="s">
        <v>32</v>
      </c>
    </row>
    <row r="2480" spans="1:43" x14ac:dyDescent="0.2">
      <c r="A2480" s="28">
        <v>42929</v>
      </c>
      <c r="B2480" s="1">
        <v>42899</v>
      </c>
      <c r="C2480" s="1" t="str">
        <f>IF(F2480="Kup","6/13/2017",IF(F2480="Sag","6/14/2017",""))</f>
        <v>6/13/2017</v>
      </c>
      <c r="D2480" s="27">
        <f>A2480-B2480</f>
        <v>30</v>
      </c>
      <c r="E2480" s="27">
        <f>A2480-C2480</f>
        <v>30</v>
      </c>
      <c r="F2480" t="s">
        <v>21</v>
      </c>
      <c r="G2480">
        <v>30</v>
      </c>
      <c r="H2480" t="s">
        <v>22</v>
      </c>
      <c r="I2480" s="12" t="s">
        <v>81</v>
      </c>
      <c r="J2480" s="12" t="s">
        <v>81</v>
      </c>
      <c r="K2480" s="3" t="s">
        <v>948</v>
      </c>
      <c r="L2480" s="3" t="s">
        <v>949</v>
      </c>
      <c r="M2480">
        <v>3</v>
      </c>
      <c r="N2480">
        <v>3</v>
      </c>
      <c r="O2480" s="23">
        <v>12.366</v>
      </c>
      <c r="R2480" t="str">
        <f>IF(Q2480&gt;0,(P2480*(Q2480^2))*(3.14159/6),"")</f>
        <v/>
      </c>
      <c r="S2480" t="s">
        <v>32</v>
      </c>
      <c r="T2480" t="s">
        <v>25</v>
      </c>
      <c r="U2480" t="s">
        <v>26</v>
      </c>
      <c r="V2480" t="s">
        <v>615</v>
      </c>
      <c r="X2480" t="s">
        <v>34</v>
      </c>
      <c r="AA2480" s="12" t="s">
        <v>835</v>
      </c>
      <c r="AB2480" t="str">
        <f>IF(Q2480&gt;0,"yes","no")</f>
        <v>no</v>
      </c>
      <c r="AC2480" t="str">
        <f>IF(O2480&gt;0,"yes","no")</f>
        <v>yes</v>
      </c>
      <c r="AD2480" t="str">
        <f>IF(AH2480="hatch","yes","no")</f>
        <v>no</v>
      </c>
      <c r="AE2480" t="str">
        <f>IF(AH2480="swimup","yes","no")</f>
        <v>no</v>
      </c>
      <c r="AF2480" t="str">
        <f>IF(AH2480="respiration","yes","no")</f>
        <v>no</v>
      </c>
      <c r="AH2480" t="s">
        <v>29</v>
      </c>
      <c r="AI2480">
        <f>IF(O2480&gt;0,(IF(S2480="live",O2480*0.84,IF(S2480="dried.ethanol",O2480*0.8449+2.8227,O2480))),"")</f>
        <v>12.366</v>
      </c>
      <c r="AL2480" t="str">
        <f>IF(OR(AND(Q2480=Q2481,P2480&gt;0),AND(O2480&gt;0,O2480=O2481)),"duplicate","")</f>
        <v/>
      </c>
      <c r="AM2480" t="s">
        <v>827</v>
      </c>
      <c r="AN2480" t="s">
        <v>827</v>
      </c>
      <c r="AO2480" t="s">
        <v>826</v>
      </c>
      <c r="AP2480" t="s">
        <v>826</v>
      </c>
      <c r="AQ2480" t="s">
        <v>32</v>
      </c>
    </row>
    <row r="2481" spans="1:43" x14ac:dyDescent="0.2">
      <c r="A2481" s="28">
        <v>42929</v>
      </c>
      <c r="B2481" s="1">
        <v>42899</v>
      </c>
      <c r="C2481" s="1" t="str">
        <f>IF(F2481="Kup","6/13/2017",IF(F2481="Sag","6/14/2017",""))</f>
        <v>6/13/2017</v>
      </c>
      <c r="D2481" s="27">
        <f>A2481-B2481</f>
        <v>30</v>
      </c>
      <c r="E2481" s="27">
        <f>A2481-C2481</f>
        <v>30</v>
      </c>
      <c r="F2481" t="s">
        <v>21</v>
      </c>
      <c r="G2481">
        <v>30</v>
      </c>
      <c r="H2481" t="s">
        <v>22</v>
      </c>
      <c r="I2481" s="12" t="s">
        <v>81</v>
      </c>
      <c r="J2481" s="12" t="s">
        <v>81</v>
      </c>
      <c r="K2481" s="3" t="s">
        <v>948</v>
      </c>
      <c r="L2481" s="3" t="s">
        <v>949</v>
      </c>
      <c r="M2481">
        <v>4</v>
      </c>
      <c r="N2481">
        <v>4</v>
      </c>
      <c r="O2481" s="23">
        <v>11.956</v>
      </c>
      <c r="R2481" t="str">
        <f>IF(Q2481&gt;0,(P2481*(Q2481^2))*(3.14159/6),"")</f>
        <v/>
      </c>
      <c r="S2481" t="s">
        <v>32</v>
      </c>
      <c r="T2481" t="s">
        <v>25</v>
      </c>
      <c r="U2481" t="s">
        <v>26</v>
      </c>
      <c r="V2481" t="s">
        <v>615</v>
      </c>
      <c r="X2481" t="s">
        <v>34</v>
      </c>
      <c r="AA2481" s="12" t="s">
        <v>835</v>
      </c>
      <c r="AB2481" t="str">
        <f>IF(Q2481&gt;0,"yes","no")</f>
        <v>no</v>
      </c>
      <c r="AC2481" t="str">
        <f>IF(O2481&gt;0,"yes","no")</f>
        <v>yes</v>
      </c>
      <c r="AD2481" t="str">
        <f>IF(AH2481="hatch","yes","no")</f>
        <v>no</v>
      </c>
      <c r="AE2481" t="str">
        <f>IF(AH2481="swimup","yes","no")</f>
        <v>no</v>
      </c>
      <c r="AF2481" t="str">
        <f>IF(AH2481="respiration","yes","no")</f>
        <v>no</v>
      </c>
      <c r="AH2481" t="s">
        <v>29</v>
      </c>
      <c r="AI2481">
        <f>IF(O2481&gt;0,(IF(S2481="live",O2481*0.84,IF(S2481="dried.ethanol",O2481*0.8449+2.8227,O2481))),"")</f>
        <v>11.956</v>
      </c>
      <c r="AL2481" t="str">
        <f>IF(OR(AND(Q2481=Q2482,P2481&gt;0),AND(O2481&gt;0,O2481=O2482)),"duplicate","")</f>
        <v/>
      </c>
      <c r="AM2481" t="s">
        <v>827</v>
      </c>
      <c r="AN2481" t="s">
        <v>827</v>
      </c>
      <c r="AO2481" t="s">
        <v>826</v>
      </c>
      <c r="AP2481" t="s">
        <v>826</v>
      </c>
      <c r="AQ2481" t="s">
        <v>32</v>
      </c>
    </row>
    <row r="2482" spans="1:43" x14ac:dyDescent="0.2">
      <c r="A2482" s="28">
        <v>42929</v>
      </c>
      <c r="B2482" s="1">
        <v>42899</v>
      </c>
      <c r="C2482" s="1" t="str">
        <f>IF(F2482="Kup","6/13/2017",IF(F2482="Sag","6/14/2017",""))</f>
        <v>6/13/2017</v>
      </c>
      <c r="D2482" s="27">
        <f>A2482-B2482</f>
        <v>30</v>
      </c>
      <c r="E2482" s="27">
        <f>A2482-C2482</f>
        <v>30</v>
      </c>
      <c r="F2482" t="s">
        <v>21</v>
      </c>
      <c r="G2482">
        <v>30</v>
      </c>
      <c r="H2482" t="s">
        <v>22</v>
      </c>
      <c r="I2482" s="12" t="s">
        <v>81</v>
      </c>
      <c r="J2482" s="12" t="s">
        <v>81</v>
      </c>
      <c r="K2482" s="3" t="s">
        <v>948</v>
      </c>
      <c r="L2482" s="3" t="s">
        <v>949</v>
      </c>
      <c r="M2482">
        <v>5</v>
      </c>
      <c r="N2482">
        <v>5</v>
      </c>
      <c r="O2482" s="23">
        <v>11.522</v>
      </c>
      <c r="R2482" t="str">
        <f>IF(Q2482&gt;0,(P2482*(Q2482^2))*(3.14159/6),"")</f>
        <v/>
      </c>
      <c r="S2482" t="s">
        <v>32</v>
      </c>
      <c r="T2482" t="s">
        <v>25</v>
      </c>
      <c r="U2482" t="s">
        <v>26</v>
      </c>
      <c r="V2482" t="s">
        <v>615</v>
      </c>
      <c r="X2482" t="s">
        <v>34</v>
      </c>
      <c r="AA2482" s="12" t="s">
        <v>835</v>
      </c>
      <c r="AB2482" t="str">
        <f>IF(Q2482&gt;0,"yes","no")</f>
        <v>no</v>
      </c>
      <c r="AC2482" t="str">
        <f>IF(O2482&gt;0,"yes","no")</f>
        <v>yes</v>
      </c>
      <c r="AD2482" t="str">
        <f>IF(AH2482="hatch","yes","no")</f>
        <v>no</v>
      </c>
      <c r="AE2482" t="str">
        <f>IF(AH2482="swimup","yes","no")</f>
        <v>no</v>
      </c>
      <c r="AF2482" t="str">
        <f>IF(AH2482="respiration","yes","no")</f>
        <v>no</v>
      </c>
      <c r="AH2482" t="s">
        <v>29</v>
      </c>
      <c r="AI2482">
        <f>IF(O2482&gt;0,(IF(S2482="live",O2482*0.84,IF(S2482="dried.ethanol",O2482*0.8449+2.8227,O2482))),"")</f>
        <v>11.522</v>
      </c>
      <c r="AL2482" t="str">
        <f>IF(OR(AND(Q2482=Q2483,P2482&gt;0),AND(O2482&gt;0,O2482=O2483)),"duplicate","")</f>
        <v/>
      </c>
      <c r="AM2482" t="s">
        <v>827</v>
      </c>
      <c r="AN2482" t="s">
        <v>827</v>
      </c>
      <c r="AO2482" t="s">
        <v>826</v>
      </c>
      <c r="AP2482" t="s">
        <v>826</v>
      </c>
      <c r="AQ2482" t="s">
        <v>32</v>
      </c>
    </row>
    <row r="2483" spans="1:43" x14ac:dyDescent="0.2">
      <c r="A2483" s="28">
        <v>42929</v>
      </c>
      <c r="B2483" s="1">
        <v>42899</v>
      </c>
      <c r="C2483" s="1" t="str">
        <f>IF(F2483="Kup","6/13/2017",IF(F2483="Sag","6/14/2017",""))</f>
        <v>6/13/2017</v>
      </c>
      <c r="D2483" s="27">
        <f>A2483-B2483</f>
        <v>30</v>
      </c>
      <c r="E2483" s="27">
        <f>A2483-C2483</f>
        <v>30</v>
      </c>
      <c r="F2483" t="s">
        <v>21</v>
      </c>
      <c r="G2483">
        <v>30</v>
      </c>
      <c r="H2483" t="s">
        <v>22</v>
      </c>
      <c r="I2483" s="12" t="s">
        <v>81</v>
      </c>
      <c r="J2483" s="12" t="s">
        <v>81</v>
      </c>
      <c r="K2483" s="3" t="s">
        <v>948</v>
      </c>
      <c r="L2483" s="3" t="s">
        <v>949</v>
      </c>
      <c r="M2483">
        <v>6</v>
      </c>
      <c r="N2483">
        <v>6</v>
      </c>
      <c r="O2483" s="23">
        <v>10.339</v>
      </c>
      <c r="R2483" t="str">
        <f>IF(Q2483&gt;0,(P2483*(Q2483^2))*(3.14159/6),"")</f>
        <v/>
      </c>
      <c r="S2483" t="s">
        <v>32</v>
      </c>
      <c r="T2483" t="s">
        <v>25</v>
      </c>
      <c r="U2483" t="s">
        <v>26</v>
      </c>
      <c r="V2483" t="s">
        <v>615</v>
      </c>
      <c r="X2483" t="s">
        <v>34</v>
      </c>
      <c r="AA2483" s="12" t="s">
        <v>835</v>
      </c>
      <c r="AB2483" t="str">
        <f>IF(Q2483&gt;0,"yes","no")</f>
        <v>no</v>
      </c>
      <c r="AC2483" t="str">
        <f>IF(O2483&gt;0,"yes","no")</f>
        <v>yes</v>
      </c>
      <c r="AD2483" t="str">
        <f>IF(AH2483="hatch","yes","no")</f>
        <v>no</v>
      </c>
      <c r="AE2483" t="str">
        <f>IF(AH2483="swimup","yes","no")</f>
        <v>no</v>
      </c>
      <c r="AF2483" t="str">
        <f>IF(AH2483="respiration","yes","no")</f>
        <v>no</v>
      </c>
      <c r="AH2483" t="s">
        <v>29</v>
      </c>
      <c r="AI2483">
        <f>IF(O2483&gt;0,(IF(S2483="live",O2483*0.84,IF(S2483="dried.ethanol",O2483*0.8449+2.8227,O2483))),"")</f>
        <v>10.339</v>
      </c>
      <c r="AL2483" t="str">
        <f>IF(OR(AND(Q2483=Q2484,P2483&gt;0),AND(O2483&gt;0,O2483=O2484)),"duplicate","")</f>
        <v/>
      </c>
      <c r="AM2483" t="s">
        <v>827</v>
      </c>
      <c r="AN2483" t="s">
        <v>827</v>
      </c>
      <c r="AO2483" t="s">
        <v>826</v>
      </c>
      <c r="AP2483" t="s">
        <v>826</v>
      </c>
      <c r="AQ2483" t="s">
        <v>32</v>
      </c>
    </row>
    <row r="2484" spans="1:43" x14ac:dyDescent="0.2">
      <c r="A2484" s="28">
        <v>42929</v>
      </c>
      <c r="B2484" s="1">
        <v>42899</v>
      </c>
      <c r="C2484" s="1" t="str">
        <f>IF(F2484="Kup","6/13/2017",IF(F2484="Sag","6/14/2017",""))</f>
        <v>6/13/2017</v>
      </c>
      <c r="D2484" s="27">
        <f>A2484-B2484</f>
        <v>30</v>
      </c>
      <c r="E2484" s="27">
        <f>A2484-C2484</f>
        <v>30</v>
      </c>
      <c r="F2484" t="s">
        <v>21</v>
      </c>
      <c r="G2484">
        <v>30</v>
      </c>
      <c r="H2484" t="s">
        <v>22</v>
      </c>
      <c r="I2484" s="12" t="s">
        <v>81</v>
      </c>
      <c r="J2484" s="12" t="s">
        <v>81</v>
      </c>
      <c r="K2484" s="3" t="s">
        <v>948</v>
      </c>
      <c r="L2484" s="3" t="s">
        <v>949</v>
      </c>
      <c r="M2484">
        <v>7</v>
      </c>
      <c r="N2484">
        <v>7</v>
      </c>
      <c r="O2484" s="23">
        <v>11.178000000000001</v>
      </c>
      <c r="R2484" t="str">
        <f>IF(Q2484&gt;0,(P2484*(Q2484^2))*(3.14159/6),"")</f>
        <v/>
      </c>
      <c r="S2484" t="s">
        <v>32</v>
      </c>
      <c r="T2484" t="s">
        <v>25</v>
      </c>
      <c r="U2484" t="s">
        <v>26</v>
      </c>
      <c r="V2484" t="s">
        <v>615</v>
      </c>
      <c r="X2484" t="s">
        <v>34</v>
      </c>
      <c r="AA2484" s="12" t="s">
        <v>835</v>
      </c>
      <c r="AB2484" t="str">
        <f>IF(Q2484&gt;0,"yes","no")</f>
        <v>no</v>
      </c>
      <c r="AC2484" t="str">
        <f>IF(O2484&gt;0,"yes","no")</f>
        <v>yes</v>
      </c>
      <c r="AD2484" t="str">
        <f>IF(AH2484="hatch","yes","no")</f>
        <v>no</v>
      </c>
      <c r="AE2484" t="str">
        <f>IF(AH2484="swimup","yes","no")</f>
        <v>no</v>
      </c>
      <c r="AF2484" t="str">
        <f>IF(AH2484="respiration","yes","no")</f>
        <v>no</v>
      </c>
      <c r="AH2484" t="s">
        <v>29</v>
      </c>
      <c r="AI2484">
        <f>IF(O2484&gt;0,(IF(S2484="live",O2484*0.84,IF(S2484="dried.ethanol",O2484*0.8449+2.8227,O2484))),"")</f>
        <v>11.178000000000001</v>
      </c>
      <c r="AL2484" t="str">
        <f>IF(OR(AND(Q2484=Q2485,P2484&gt;0),AND(O2484&gt;0,O2484=O2485)),"duplicate","")</f>
        <v/>
      </c>
      <c r="AM2484" t="s">
        <v>827</v>
      </c>
      <c r="AN2484" t="s">
        <v>827</v>
      </c>
      <c r="AO2484" t="s">
        <v>826</v>
      </c>
      <c r="AP2484" t="s">
        <v>826</v>
      </c>
      <c r="AQ2484" t="s">
        <v>32</v>
      </c>
    </row>
    <row r="2485" spans="1:43" x14ac:dyDescent="0.2">
      <c r="A2485" s="28">
        <v>42929</v>
      </c>
      <c r="B2485" s="1">
        <v>42899</v>
      </c>
      <c r="C2485" s="1" t="str">
        <f>IF(F2485="Kup","6/13/2017",IF(F2485="Sag","6/14/2017",""))</f>
        <v>6/13/2017</v>
      </c>
      <c r="D2485" s="27">
        <f>A2485-B2485</f>
        <v>30</v>
      </c>
      <c r="E2485" s="27">
        <f>A2485-C2485</f>
        <v>30</v>
      </c>
      <c r="F2485" t="s">
        <v>21</v>
      </c>
      <c r="G2485">
        <v>30</v>
      </c>
      <c r="H2485" t="s">
        <v>22</v>
      </c>
      <c r="I2485" s="12" t="s">
        <v>81</v>
      </c>
      <c r="J2485" s="12" t="s">
        <v>81</v>
      </c>
      <c r="K2485" s="3" t="s">
        <v>948</v>
      </c>
      <c r="L2485" s="3" t="s">
        <v>949</v>
      </c>
      <c r="M2485">
        <v>8</v>
      </c>
      <c r="N2485">
        <v>8</v>
      </c>
      <c r="O2485" s="23">
        <v>11.304</v>
      </c>
      <c r="R2485" t="str">
        <f>IF(Q2485&gt;0,(P2485*(Q2485^2))*(3.14159/6),"")</f>
        <v/>
      </c>
      <c r="S2485" t="s">
        <v>32</v>
      </c>
      <c r="T2485" t="s">
        <v>25</v>
      </c>
      <c r="U2485" t="s">
        <v>26</v>
      </c>
      <c r="V2485" t="s">
        <v>615</v>
      </c>
      <c r="X2485" t="s">
        <v>34</v>
      </c>
      <c r="AA2485" s="12" t="s">
        <v>835</v>
      </c>
      <c r="AB2485" t="str">
        <f>IF(Q2485&gt;0,"yes","no")</f>
        <v>no</v>
      </c>
      <c r="AC2485" t="str">
        <f>IF(O2485&gt;0,"yes","no")</f>
        <v>yes</v>
      </c>
      <c r="AD2485" t="str">
        <f>IF(AH2485="hatch","yes","no")</f>
        <v>no</v>
      </c>
      <c r="AE2485" t="str">
        <f>IF(AH2485="swimup","yes","no")</f>
        <v>no</v>
      </c>
      <c r="AF2485" t="str">
        <f>IF(AH2485="respiration","yes","no")</f>
        <v>no</v>
      </c>
      <c r="AH2485" t="s">
        <v>29</v>
      </c>
      <c r="AI2485">
        <f>IF(O2485&gt;0,(IF(S2485="live",O2485*0.84,IF(S2485="dried.ethanol",O2485*0.8449+2.8227,O2485))),"")</f>
        <v>11.304</v>
      </c>
      <c r="AL2485" t="str">
        <f>IF(OR(AND(Q2485=Q2486,P2485&gt;0),AND(O2485&gt;0,O2485=O2486)),"duplicate","")</f>
        <v/>
      </c>
      <c r="AM2485" t="s">
        <v>827</v>
      </c>
      <c r="AN2485" t="s">
        <v>827</v>
      </c>
      <c r="AO2485" t="s">
        <v>826</v>
      </c>
      <c r="AP2485" t="s">
        <v>826</v>
      </c>
      <c r="AQ2485" t="s">
        <v>32</v>
      </c>
    </row>
    <row r="2486" spans="1:43" x14ac:dyDescent="0.2">
      <c r="A2486" s="28">
        <v>42929</v>
      </c>
      <c r="B2486" s="1">
        <v>42899</v>
      </c>
      <c r="C2486" s="1" t="str">
        <f>IF(F2486="Kup","6/13/2017",IF(F2486="Sag","6/14/2017",""))</f>
        <v>6/13/2017</v>
      </c>
      <c r="D2486" s="27">
        <f>A2486-B2486</f>
        <v>30</v>
      </c>
      <c r="E2486" s="27">
        <f>A2486-C2486</f>
        <v>30</v>
      </c>
      <c r="F2486" t="s">
        <v>21</v>
      </c>
      <c r="G2486">
        <v>30</v>
      </c>
      <c r="H2486" t="s">
        <v>22</v>
      </c>
      <c r="I2486" s="12" t="s">
        <v>81</v>
      </c>
      <c r="J2486" s="12" t="s">
        <v>81</v>
      </c>
      <c r="K2486" s="3" t="s">
        <v>948</v>
      </c>
      <c r="L2486" s="3" t="s">
        <v>949</v>
      </c>
      <c r="M2486">
        <v>9</v>
      </c>
      <c r="N2486">
        <v>9</v>
      </c>
      <c r="O2486" s="23">
        <v>12.714</v>
      </c>
      <c r="R2486" t="str">
        <f>IF(Q2486&gt;0,(P2486*(Q2486^2))*(3.14159/6),"")</f>
        <v/>
      </c>
      <c r="S2486" t="s">
        <v>32</v>
      </c>
      <c r="T2486" t="s">
        <v>25</v>
      </c>
      <c r="U2486" t="s">
        <v>26</v>
      </c>
      <c r="V2486" t="s">
        <v>615</v>
      </c>
      <c r="X2486" t="s">
        <v>34</v>
      </c>
      <c r="AA2486" s="12" t="s">
        <v>835</v>
      </c>
      <c r="AB2486" t="str">
        <f>IF(Q2486&gt;0,"yes","no")</f>
        <v>no</v>
      </c>
      <c r="AC2486" t="str">
        <f>IF(O2486&gt;0,"yes","no")</f>
        <v>yes</v>
      </c>
      <c r="AD2486" t="str">
        <f>IF(AH2486="hatch","yes","no")</f>
        <v>no</v>
      </c>
      <c r="AE2486" t="str">
        <f>IF(AH2486="swimup","yes","no")</f>
        <v>no</v>
      </c>
      <c r="AF2486" t="str">
        <f>IF(AH2486="respiration","yes","no")</f>
        <v>no</v>
      </c>
      <c r="AH2486" t="s">
        <v>29</v>
      </c>
      <c r="AI2486">
        <f>IF(O2486&gt;0,(IF(S2486="live",O2486*0.84,IF(S2486="dried.ethanol",O2486*0.8449+2.8227,O2486))),"")</f>
        <v>12.714</v>
      </c>
      <c r="AL2486" t="str">
        <f>IF(OR(AND(Q2486=Q2487,P2486&gt;0),AND(O2486&gt;0,O2486=O2487)),"duplicate","")</f>
        <v/>
      </c>
      <c r="AM2486" t="s">
        <v>827</v>
      </c>
      <c r="AN2486" t="s">
        <v>827</v>
      </c>
      <c r="AO2486" t="s">
        <v>826</v>
      </c>
      <c r="AP2486" t="s">
        <v>826</v>
      </c>
      <c r="AQ2486" t="s">
        <v>32</v>
      </c>
    </row>
    <row r="2487" spans="1:43" x14ac:dyDescent="0.2">
      <c r="A2487" s="28">
        <v>42929</v>
      </c>
      <c r="B2487" s="1">
        <v>42899</v>
      </c>
      <c r="C2487" s="1" t="str">
        <f>IF(F2487="Kup","6/13/2017",IF(F2487="Sag","6/14/2017",""))</f>
        <v>6/13/2017</v>
      </c>
      <c r="D2487" s="27">
        <f>A2487-B2487</f>
        <v>30</v>
      </c>
      <c r="E2487" s="27">
        <f>A2487-C2487</f>
        <v>30</v>
      </c>
      <c r="F2487" t="s">
        <v>21</v>
      </c>
      <c r="G2487">
        <v>30</v>
      </c>
      <c r="H2487" t="s">
        <v>22</v>
      </c>
      <c r="I2487" s="12" t="s">
        <v>81</v>
      </c>
      <c r="J2487" s="12" t="s">
        <v>81</v>
      </c>
      <c r="K2487" s="3" t="s">
        <v>948</v>
      </c>
      <c r="L2487" s="3" t="s">
        <v>949</v>
      </c>
      <c r="M2487">
        <v>10</v>
      </c>
      <c r="N2487">
        <v>10</v>
      </c>
      <c r="O2487" s="23">
        <v>12.316000000000001</v>
      </c>
      <c r="R2487" t="str">
        <f>IF(Q2487&gt;0,(P2487*(Q2487^2))*(3.14159/6),"")</f>
        <v/>
      </c>
      <c r="S2487" t="s">
        <v>32</v>
      </c>
      <c r="T2487" t="s">
        <v>25</v>
      </c>
      <c r="U2487" t="s">
        <v>26</v>
      </c>
      <c r="V2487" t="s">
        <v>615</v>
      </c>
      <c r="X2487" t="s">
        <v>34</v>
      </c>
      <c r="AA2487" s="12" t="s">
        <v>835</v>
      </c>
      <c r="AB2487" t="str">
        <f>IF(Q2487&gt;0,"yes","no")</f>
        <v>no</v>
      </c>
      <c r="AC2487" t="str">
        <f>IF(O2487&gt;0,"yes","no")</f>
        <v>yes</v>
      </c>
      <c r="AD2487" t="str">
        <f>IF(AH2487="hatch","yes","no")</f>
        <v>no</v>
      </c>
      <c r="AE2487" t="str">
        <f>IF(AH2487="swimup","yes","no")</f>
        <v>no</v>
      </c>
      <c r="AF2487" t="str">
        <f>IF(AH2487="respiration","yes","no")</f>
        <v>no</v>
      </c>
      <c r="AH2487" t="s">
        <v>29</v>
      </c>
      <c r="AI2487">
        <f>IF(O2487&gt;0,(IF(S2487="live",O2487*0.84,IF(S2487="dried.ethanol",O2487*0.8449+2.8227,O2487))),"")</f>
        <v>12.316000000000001</v>
      </c>
      <c r="AL2487" t="str">
        <f>IF(OR(AND(Q2487=Q2488,P2487&gt;0),AND(O2487&gt;0,O2487=O2488)),"duplicate","")</f>
        <v/>
      </c>
      <c r="AM2487" t="s">
        <v>827</v>
      </c>
      <c r="AN2487" t="s">
        <v>827</v>
      </c>
      <c r="AO2487" t="s">
        <v>826</v>
      </c>
      <c r="AP2487" t="s">
        <v>826</v>
      </c>
      <c r="AQ2487" t="s">
        <v>32</v>
      </c>
    </row>
    <row r="2488" spans="1:43" x14ac:dyDescent="0.2">
      <c r="A2488" s="28">
        <v>42929</v>
      </c>
      <c r="B2488" s="1">
        <v>42899</v>
      </c>
      <c r="C2488" s="1" t="str">
        <f>IF(F2488="Kup","6/13/2017",IF(F2488="Sag","6/14/2017",""))</f>
        <v>6/13/2017</v>
      </c>
      <c r="D2488" s="27">
        <f>A2488-B2488</f>
        <v>30</v>
      </c>
      <c r="E2488" s="27">
        <f>A2488-C2488</f>
        <v>30</v>
      </c>
      <c r="F2488" t="s">
        <v>21</v>
      </c>
      <c r="G2488">
        <v>30</v>
      </c>
      <c r="H2488" t="s">
        <v>22</v>
      </c>
      <c r="I2488" s="12" t="s">
        <v>83</v>
      </c>
      <c r="J2488" s="12" t="s">
        <v>83</v>
      </c>
      <c r="K2488" s="3" t="s">
        <v>950</v>
      </c>
      <c r="L2488" s="3" t="s">
        <v>952</v>
      </c>
      <c r="M2488">
        <v>1</v>
      </c>
      <c r="N2488">
        <v>1</v>
      </c>
      <c r="O2488" s="23">
        <v>12.827</v>
      </c>
      <c r="R2488" t="str">
        <f>IF(Q2488&gt;0,(P2488*(Q2488^2))*(3.14159/6),"")</f>
        <v/>
      </c>
      <c r="S2488" t="s">
        <v>32</v>
      </c>
      <c r="T2488" t="s">
        <v>25</v>
      </c>
      <c r="U2488" t="s">
        <v>26</v>
      </c>
      <c r="V2488" t="s">
        <v>612</v>
      </c>
      <c r="X2488" t="s">
        <v>34</v>
      </c>
      <c r="AA2488" s="12" t="s">
        <v>835</v>
      </c>
      <c r="AB2488" t="str">
        <f>IF(Q2488&gt;0,"yes","no")</f>
        <v>no</v>
      </c>
      <c r="AC2488" t="str">
        <f>IF(O2488&gt;0,"yes","no")</f>
        <v>yes</v>
      </c>
      <c r="AD2488" t="str">
        <f>IF(AH2488="hatch","yes","no")</f>
        <v>no</v>
      </c>
      <c r="AE2488" t="str">
        <f>IF(AH2488="swimup","yes","no")</f>
        <v>no</v>
      </c>
      <c r="AF2488" t="str">
        <f>IF(AH2488="respiration","yes","no")</f>
        <v>no</v>
      </c>
      <c r="AH2488" t="s">
        <v>29</v>
      </c>
      <c r="AI2488">
        <f>IF(O2488&gt;0,(IF(S2488="live",O2488*0.84,IF(S2488="dried.ethanol",O2488*0.8449+2.8227,O2488))),"")</f>
        <v>12.827</v>
      </c>
      <c r="AL2488" t="str">
        <f>IF(OR(AND(Q2488=Q2489,P2488&gt;0),AND(O2488&gt;0,O2488=O2489)),"duplicate","")</f>
        <v/>
      </c>
      <c r="AM2488" t="s">
        <v>827</v>
      </c>
      <c r="AN2488" t="s">
        <v>827</v>
      </c>
      <c r="AO2488" t="s">
        <v>826</v>
      </c>
      <c r="AP2488" t="s">
        <v>826</v>
      </c>
      <c r="AQ2488" t="s">
        <v>32</v>
      </c>
    </row>
    <row r="2489" spans="1:43" x14ac:dyDescent="0.2">
      <c r="A2489" s="28">
        <v>42929</v>
      </c>
      <c r="B2489" s="1">
        <v>42899</v>
      </c>
      <c r="C2489" s="1" t="str">
        <f>IF(F2489="Kup","6/13/2017",IF(F2489="Sag","6/14/2017",""))</f>
        <v>6/13/2017</v>
      </c>
      <c r="D2489" s="27">
        <f>A2489-B2489</f>
        <v>30</v>
      </c>
      <c r="E2489" s="27">
        <f>A2489-C2489</f>
        <v>30</v>
      </c>
      <c r="F2489" t="s">
        <v>21</v>
      </c>
      <c r="G2489">
        <v>30</v>
      </c>
      <c r="H2489" t="s">
        <v>22</v>
      </c>
      <c r="I2489" s="12" t="s">
        <v>83</v>
      </c>
      <c r="J2489" s="12" t="s">
        <v>83</v>
      </c>
      <c r="K2489" s="3" t="s">
        <v>950</v>
      </c>
      <c r="L2489" s="3" t="s">
        <v>952</v>
      </c>
      <c r="M2489">
        <v>2</v>
      </c>
      <c r="N2489">
        <v>2</v>
      </c>
      <c r="O2489" s="23">
        <v>13.148</v>
      </c>
      <c r="R2489" t="str">
        <f>IF(Q2489&gt;0,(P2489*(Q2489^2))*(3.14159/6),"")</f>
        <v/>
      </c>
      <c r="S2489" t="s">
        <v>32</v>
      </c>
      <c r="T2489" t="s">
        <v>25</v>
      </c>
      <c r="U2489" t="s">
        <v>26</v>
      </c>
      <c r="V2489" t="s">
        <v>612</v>
      </c>
      <c r="X2489" t="s">
        <v>34</v>
      </c>
      <c r="AA2489" s="12" t="s">
        <v>835</v>
      </c>
      <c r="AB2489" t="str">
        <f>IF(Q2489&gt;0,"yes","no")</f>
        <v>no</v>
      </c>
      <c r="AC2489" t="str">
        <f>IF(O2489&gt;0,"yes","no")</f>
        <v>yes</v>
      </c>
      <c r="AD2489" t="str">
        <f>IF(AH2489="hatch","yes","no")</f>
        <v>no</v>
      </c>
      <c r="AE2489" t="str">
        <f>IF(AH2489="swimup","yes","no")</f>
        <v>no</v>
      </c>
      <c r="AF2489" t="str">
        <f>IF(AH2489="respiration","yes","no")</f>
        <v>no</v>
      </c>
      <c r="AH2489" t="s">
        <v>29</v>
      </c>
      <c r="AI2489">
        <f>IF(O2489&gt;0,(IF(S2489="live",O2489*0.84,IF(S2489="dried.ethanol",O2489*0.8449+2.8227,O2489))),"")</f>
        <v>13.148</v>
      </c>
      <c r="AL2489" t="str">
        <f>IF(OR(AND(Q2489=Q2490,P2489&gt;0),AND(O2489&gt;0,O2489=O2490)),"duplicate","")</f>
        <v/>
      </c>
      <c r="AM2489" t="s">
        <v>827</v>
      </c>
      <c r="AN2489" t="s">
        <v>827</v>
      </c>
      <c r="AO2489" t="s">
        <v>826</v>
      </c>
      <c r="AP2489" t="s">
        <v>826</v>
      </c>
      <c r="AQ2489" t="s">
        <v>32</v>
      </c>
    </row>
    <row r="2490" spans="1:43" x14ac:dyDescent="0.2">
      <c r="A2490" s="28">
        <v>42929</v>
      </c>
      <c r="B2490" s="1">
        <v>42899</v>
      </c>
      <c r="C2490" s="1" t="str">
        <f>IF(F2490="Kup","6/13/2017",IF(F2490="Sag","6/14/2017",""))</f>
        <v>6/13/2017</v>
      </c>
      <c r="D2490" s="27">
        <f>A2490-B2490</f>
        <v>30</v>
      </c>
      <c r="E2490" s="27">
        <f>A2490-C2490</f>
        <v>30</v>
      </c>
      <c r="F2490" t="s">
        <v>21</v>
      </c>
      <c r="G2490">
        <v>30</v>
      </c>
      <c r="H2490" t="s">
        <v>22</v>
      </c>
      <c r="I2490" s="12" t="s">
        <v>83</v>
      </c>
      <c r="J2490" s="12" t="s">
        <v>83</v>
      </c>
      <c r="K2490" s="3" t="s">
        <v>950</v>
      </c>
      <c r="L2490" s="3" t="s">
        <v>952</v>
      </c>
      <c r="M2490">
        <v>3</v>
      </c>
      <c r="N2490">
        <v>3</v>
      </c>
      <c r="O2490" s="23">
        <v>13.555999999999999</v>
      </c>
      <c r="R2490" t="str">
        <f>IF(Q2490&gt;0,(P2490*(Q2490^2))*(3.14159/6),"")</f>
        <v/>
      </c>
      <c r="S2490" t="s">
        <v>32</v>
      </c>
      <c r="T2490" t="s">
        <v>25</v>
      </c>
      <c r="U2490" t="s">
        <v>26</v>
      </c>
      <c r="V2490" t="s">
        <v>612</v>
      </c>
      <c r="X2490" t="s">
        <v>34</v>
      </c>
      <c r="AA2490" s="12" t="s">
        <v>835</v>
      </c>
      <c r="AB2490" t="str">
        <f>IF(Q2490&gt;0,"yes","no")</f>
        <v>no</v>
      </c>
      <c r="AC2490" t="str">
        <f>IF(O2490&gt;0,"yes","no")</f>
        <v>yes</v>
      </c>
      <c r="AD2490" t="str">
        <f>IF(AH2490="hatch","yes","no")</f>
        <v>no</v>
      </c>
      <c r="AE2490" t="str">
        <f>IF(AH2490="swimup","yes","no")</f>
        <v>no</v>
      </c>
      <c r="AF2490" t="str">
        <f>IF(AH2490="respiration","yes","no")</f>
        <v>no</v>
      </c>
      <c r="AH2490" t="s">
        <v>29</v>
      </c>
      <c r="AI2490">
        <f>IF(O2490&gt;0,(IF(S2490="live",O2490*0.84,IF(S2490="dried.ethanol",O2490*0.8449+2.8227,O2490))),"")</f>
        <v>13.555999999999999</v>
      </c>
      <c r="AL2490" t="str">
        <f>IF(OR(AND(Q2490=Q2491,P2490&gt;0),AND(O2490&gt;0,O2490=O2491)),"duplicate","")</f>
        <v/>
      </c>
      <c r="AM2490" t="s">
        <v>827</v>
      </c>
      <c r="AN2490" t="s">
        <v>827</v>
      </c>
      <c r="AO2490" t="s">
        <v>826</v>
      </c>
      <c r="AP2490" t="s">
        <v>826</v>
      </c>
      <c r="AQ2490" t="s">
        <v>32</v>
      </c>
    </row>
    <row r="2491" spans="1:43" x14ac:dyDescent="0.2">
      <c r="A2491" s="28">
        <v>42929</v>
      </c>
      <c r="B2491" s="1">
        <v>42899</v>
      </c>
      <c r="C2491" s="1" t="str">
        <f>IF(F2491="Kup","6/13/2017",IF(F2491="Sag","6/14/2017",""))</f>
        <v>6/13/2017</v>
      </c>
      <c r="D2491" s="27">
        <f>A2491-B2491</f>
        <v>30</v>
      </c>
      <c r="E2491" s="27">
        <f>A2491-C2491</f>
        <v>30</v>
      </c>
      <c r="F2491" t="s">
        <v>21</v>
      </c>
      <c r="G2491">
        <v>30</v>
      </c>
      <c r="H2491" t="s">
        <v>22</v>
      </c>
      <c r="I2491" s="12" t="s">
        <v>83</v>
      </c>
      <c r="J2491" s="12" t="s">
        <v>83</v>
      </c>
      <c r="K2491" s="3" t="s">
        <v>950</v>
      </c>
      <c r="L2491" s="3" t="s">
        <v>952</v>
      </c>
      <c r="M2491">
        <v>4</v>
      </c>
      <c r="N2491">
        <v>4</v>
      </c>
      <c r="O2491" s="23">
        <v>12.827</v>
      </c>
      <c r="R2491" t="str">
        <f>IF(Q2491&gt;0,(P2491*(Q2491^2))*(3.14159/6),"")</f>
        <v/>
      </c>
      <c r="S2491" t="s">
        <v>32</v>
      </c>
      <c r="T2491" t="s">
        <v>25</v>
      </c>
      <c r="U2491" t="s">
        <v>26</v>
      </c>
      <c r="V2491" t="s">
        <v>612</v>
      </c>
      <c r="X2491" t="s">
        <v>34</v>
      </c>
      <c r="AA2491" s="12" t="s">
        <v>835</v>
      </c>
      <c r="AB2491" t="str">
        <f>IF(Q2491&gt;0,"yes","no")</f>
        <v>no</v>
      </c>
      <c r="AC2491" t="str">
        <f>IF(O2491&gt;0,"yes","no")</f>
        <v>yes</v>
      </c>
      <c r="AD2491" t="str">
        <f>IF(AH2491="hatch","yes","no")</f>
        <v>no</v>
      </c>
      <c r="AE2491" t="str">
        <f>IF(AH2491="swimup","yes","no")</f>
        <v>no</v>
      </c>
      <c r="AF2491" t="str">
        <f>IF(AH2491="respiration","yes","no")</f>
        <v>no</v>
      </c>
      <c r="AH2491" t="s">
        <v>29</v>
      </c>
      <c r="AI2491">
        <f>IF(O2491&gt;0,(IF(S2491="live",O2491*0.84,IF(S2491="dried.ethanol",O2491*0.8449+2.8227,O2491))),"")</f>
        <v>12.827</v>
      </c>
      <c r="AL2491" t="str">
        <f>IF(OR(AND(Q2491=Q2492,P2491&gt;0),AND(O2491&gt;0,O2491=O2492)),"duplicate","")</f>
        <v/>
      </c>
      <c r="AM2491" t="s">
        <v>827</v>
      </c>
      <c r="AN2491" t="s">
        <v>827</v>
      </c>
      <c r="AO2491" t="s">
        <v>826</v>
      </c>
      <c r="AP2491" t="s">
        <v>826</v>
      </c>
      <c r="AQ2491" t="s">
        <v>32</v>
      </c>
    </row>
    <row r="2492" spans="1:43" x14ac:dyDescent="0.2">
      <c r="A2492" s="28">
        <v>42929</v>
      </c>
      <c r="B2492" s="1">
        <v>42899</v>
      </c>
      <c r="C2492" s="1" t="str">
        <f>IF(F2492="Kup","6/13/2017",IF(F2492="Sag","6/14/2017",""))</f>
        <v>6/13/2017</v>
      </c>
      <c r="D2492" s="27">
        <f>A2492-B2492</f>
        <v>30</v>
      </c>
      <c r="E2492" s="27">
        <f>A2492-C2492</f>
        <v>30</v>
      </c>
      <c r="F2492" t="s">
        <v>21</v>
      </c>
      <c r="G2492">
        <v>30</v>
      </c>
      <c r="H2492" t="s">
        <v>22</v>
      </c>
      <c r="I2492" s="12" t="s">
        <v>83</v>
      </c>
      <c r="J2492" s="12" t="s">
        <v>83</v>
      </c>
      <c r="K2492" s="3" t="s">
        <v>950</v>
      </c>
      <c r="L2492" s="3" t="s">
        <v>952</v>
      </c>
      <c r="M2492">
        <v>5</v>
      </c>
      <c r="N2492">
        <v>5</v>
      </c>
      <c r="O2492" s="23">
        <v>12.18</v>
      </c>
      <c r="R2492" t="str">
        <f>IF(Q2492&gt;0,(P2492*(Q2492^2))*(3.14159/6),"")</f>
        <v/>
      </c>
      <c r="S2492" t="s">
        <v>32</v>
      </c>
      <c r="T2492" t="s">
        <v>25</v>
      </c>
      <c r="U2492" t="s">
        <v>26</v>
      </c>
      <c r="V2492" t="s">
        <v>612</v>
      </c>
      <c r="X2492" t="s">
        <v>34</v>
      </c>
      <c r="AA2492" s="12" t="s">
        <v>835</v>
      </c>
      <c r="AB2492" t="str">
        <f>IF(Q2492&gt;0,"yes","no")</f>
        <v>no</v>
      </c>
      <c r="AC2492" t="str">
        <f>IF(O2492&gt;0,"yes","no")</f>
        <v>yes</v>
      </c>
      <c r="AD2492" t="str">
        <f>IF(AH2492="hatch","yes","no")</f>
        <v>no</v>
      </c>
      <c r="AE2492" t="str">
        <f>IF(AH2492="swimup","yes","no")</f>
        <v>no</v>
      </c>
      <c r="AF2492" t="str">
        <f>IF(AH2492="respiration","yes","no")</f>
        <v>no</v>
      </c>
      <c r="AH2492" t="s">
        <v>29</v>
      </c>
      <c r="AI2492">
        <f>IF(O2492&gt;0,(IF(S2492="live",O2492*0.84,IF(S2492="dried.ethanol",O2492*0.8449+2.8227,O2492))),"")</f>
        <v>12.18</v>
      </c>
      <c r="AL2492" t="str">
        <f>IF(OR(AND(Q2492=Q2493,P2492&gt;0),AND(O2492&gt;0,O2492=O2493)),"duplicate","")</f>
        <v/>
      </c>
      <c r="AM2492" t="s">
        <v>827</v>
      </c>
      <c r="AN2492" t="s">
        <v>827</v>
      </c>
      <c r="AO2492" t="s">
        <v>826</v>
      </c>
      <c r="AP2492" t="s">
        <v>826</v>
      </c>
      <c r="AQ2492" t="s">
        <v>32</v>
      </c>
    </row>
    <row r="2493" spans="1:43" x14ac:dyDescent="0.2">
      <c r="A2493" s="28">
        <v>42929</v>
      </c>
      <c r="B2493" s="1">
        <v>42899</v>
      </c>
      <c r="C2493" s="1" t="str">
        <f>IF(F2493="Kup","6/13/2017",IF(F2493="Sag","6/14/2017",""))</f>
        <v>6/13/2017</v>
      </c>
      <c r="D2493" s="27">
        <f>A2493-B2493</f>
        <v>30</v>
      </c>
      <c r="E2493" s="27">
        <f>A2493-C2493</f>
        <v>30</v>
      </c>
      <c r="F2493" t="s">
        <v>21</v>
      </c>
      <c r="G2493">
        <v>30</v>
      </c>
      <c r="H2493" t="s">
        <v>22</v>
      </c>
      <c r="I2493" s="12" t="s">
        <v>83</v>
      </c>
      <c r="J2493" s="12" t="s">
        <v>83</v>
      </c>
      <c r="K2493" s="3" t="s">
        <v>950</v>
      </c>
      <c r="L2493" s="3" t="s">
        <v>952</v>
      </c>
      <c r="M2493">
        <v>6</v>
      </c>
      <c r="N2493">
        <v>6</v>
      </c>
      <c r="O2493" s="23">
        <v>13.137</v>
      </c>
      <c r="R2493" t="str">
        <f>IF(Q2493&gt;0,(P2493*(Q2493^2))*(3.14159/6),"")</f>
        <v/>
      </c>
      <c r="S2493" t="s">
        <v>32</v>
      </c>
      <c r="T2493" t="s">
        <v>25</v>
      </c>
      <c r="U2493" t="s">
        <v>26</v>
      </c>
      <c r="V2493" t="s">
        <v>612</v>
      </c>
      <c r="X2493" t="s">
        <v>34</v>
      </c>
      <c r="AA2493" s="12" t="s">
        <v>835</v>
      </c>
      <c r="AB2493" t="str">
        <f>IF(Q2493&gt;0,"yes","no")</f>
        <v>no</v>
      </c>
      <c r="AC2493" t="str">
        <f>IF(O2493&gt;0,"yes","no")</f>
        <v>yes</v>
      </c>
      <c r="AD2493" t="str">
        <f>IF(AH2493="hatch","yes","no")</f>
        <v>no</v>
      </c>
      <c r="AE2493" t="str">
        <f>IF(AH2493="swimup","yes","no")</f>
        <v>no</v>
      </c>
      <c r="AF2493" t="str">
        <f>IF(AH2493="respiration","yes","no")</f>
        <v>no</v>
      </c>
      <c r="AH2493" t="s">
        <v>29</v>
      </c>
      <c r="AI2493">
        <f>IF(O2493&gt;0,(IF(S2493="live",O2493*0.84,IF(S2493="dried.ethanol",O2493*0.8449+2.8227,O2493))),"")</f>
        <v>13.137</v>
      </c>
      <c r="AL2493" t="str">
        <f>IF(OR(AND(Q2493=Q2494,P2493&gt;0),AND(O2493&gt;0,O2493=O2494)),"duplicate","")</f>
        <v/>
      </c>
      <c r="AM2493" t="s">
        <v>827</v>
      </c>
      <c r="AN2493" t="s">
        <v>827</v>
      </c>
      <c r="AO2493" t="s">
        <v>826</v>
      </c>
      <c r="AP2493" t="s">
        <v>826</v>
      </c>
      <c r="AQ2493" t="s">
        <v>32</v>
      </c>
    </row>
    <row r="2494" spans="1:43" x14ac:dyDescent="0.2">
      <c r="A2494" s="28">
        <v>42929</v>
      </c>
      <c r="B2494" s="1">
        <v>42899</v>
      </c>
      <c r="C2494" s="1" t="str">
        <f>IF(F2494="Kup","6/13/2017",IF(F2494="Sag","6/14/2017",""))</f>
        <v>6/13/2017</v>
      </c>
      <c r="D2494" s="27">
        <f>A2494-B2494</f>
        <v>30</v>
      </c>
      <c r="E2494" s="27">
        <f>A2494-C2494</f>
        <v>30</v>
      </c>
      <c r="F2494" t="s">
        <v>21</v>
      </c>
      <c r="G2494">
        <v>30</v>
      </c>
      <c r="H2494" t="s">
        <v>22</v>
      </c>
      <c r="I2494" s="12" t="s">
        <v>83</v>
      </c>
      <c r="J2494" s="12" t="s">
        <v>83</v>
      </c>
      <c r="K2494" s="3" t="s">
        <v>950</v>
      </c>
      <c r="L2494" s="3" t="s">
        <v>952</v>
      </c>
      <c r="M2494">
        <v>7</v>
      </c>
      <c r="N2494">
        <v>7</v>
      </c>
      <c r="O2494" s="23">
        <v>13.377000000000001</v>
      </c>
      <c r="R2494" t="str">
        <f>IF(Q2494&gt;0,(P2494*(Q2494^2))*(3.14159/6),"")</f>
        <v/>
      </c>
      <c r="S2494" t="s">
        <v>32</v>
      </c>
      <c r="T2494" t="s">
        <v>25</v>
      </c>
      <c r="U2494" t="s">
        <v>26</v>
      </c>
      <c r="V2494" t="s">
        <v>612</v>
      </c>
      <c r="X2494" t="s">
        <v>34</v>
      </c>
      <c r="AA2494" s="12" t="s">
        <v>835</v>
      </c>
      <c r="AB2494" t="str">
        <f>IF(Q2494&gt;0,"yes","no")</f>
        <v>no</v>
      </c>
      <c r="AC2494" t="str">
        <f>IF(O2494&gt;0,"yes","no")</f>
        <v>yes</v>
      </c>
      <c r="AD2494" t="str">
        <f>IF(AH2494="hatch","yes","no")</f>
        <v>no</v>
      </c>
      <c r="AE2494" t="str">
        <f>IF(AH2494="swimup","yes","no")</f>
        <v>no</v>
      </c>
      <c r="AF2494" t="str">
        <f>IF(AH2494="respiration","yes","no")</f>
        <v>no</v>
      </c>
      <c r="AH2494" t="s">
        <v>29</v>
      </c>
      <c r="AI2494">
        <f>IF(O2494&gt;0,(IF(S2494="live",O2494*0.84,IF(S2494="dried.ethanol",O2494*0.8449+2.8227,O2494))),"")</f>
        <v>13.377000000000001</v>
      </c>
      <c r="AL2494" t="str">
        <f>IF(OR(AND(Q2494=Q2495,P2494&gt;0),AND(O2494&gt;0,O2494=O2495)),"duplicate","")</f>
        <v/>
      </c>
      <c r="AM2494" t="s">
        <v>827</v>
      </c>
      <c r="AN2494" t="s">
        <v>827</v>
      </c>
      <c r="AO2494" t="s">
        <v>826</v>
      </c>
      <c r="AP2494" t="s">
        <v>826</v>
      </c>
      <c r="AQ2494" t="s">
        <v>32</v>
      </c>
    </row>
    <row r="2495" spans="1:43" x14ac:dyDescent="0.2">
      <c r="A2495" s="28">
        <v>42929</v>
      </c>
      <c r="B2495" s="1">
        <v>42899</v>
      </c>
      <c r="C2495" s="1" t="str">
        <f>IF(F2495="Kup","6/13/2017",IF(F2495="Sag","6/14/2017",""))</f>
        <v>6/13/2017</v>
      </c>
      <c r="D2495" s="27">
        <f>A2495-B2495</f>
        <v>30</v>
      </c>
      <c r="E2495" s="27">
        <f>A2495-C2495</f>
        <v>30</v>
      </c>
      <c r="F2495" t="s">
        <v>21</v>
      </c>
      <c r="G2495">
        <v>30</v>
      </c>
      <c r="H2495" t="s">
        <v>22</v>
      </c>
      <c r="I2495" s="12" t="s">
        <v>83</v>
      </c>
      <c r="J2495" s="12" t="s">
        <v>83</v>
      </c>
      <c r="K2495" s="3" t="s">
        <v>950</v>
      </c>
      <c r="L2495" s="3" t="s">
        <v>952</v>
      </c>
      <c r="M2495">
        <v>8</v>
      </c>
      <c r="N2495">
        <v>8</v>
      </c>
      <c r="O2495" s="23">
        <v>12.782999999999999</v>
      </c>
      <c r="R2495" t="str">
        <f>IF(Q2495&gt;0,(P2495*(Q2495^2))*(3.14159/6),"")</f>
        <v/>
      </c>
      <c r="S2495" t="s">
        <v>32</v>
      </c>
      <c r="T2495" t="s">
        <v>25</v>
      </c>
      <c r="U2495" t="s">
        <v>26</v>
      </c>
      <c r="V2495" t="s">
        <v>612</v>
      </c>
      <c r="X2495" t="s">
        <v>34</v>
      </c>
      <c r="AA2495" s="12" t="s">
        <v>835</v>
      </c>
      <c r="AB2495" t="str">
        <f>IF(Q2495&gt;0,"yes","no")</f>
        <v>no</v>
      </c>
      <c r="AC2495" t="str">
        <f>IF(O2495&gt;0,"yes","no")</f>
        <v>yes</v>
      </c>
      <c r="AD2495" t="str">
        <f>IF(AH2495="hatch","yes","no")</f>
        <v>no</v>
      </c>
      <c r="AE2495" t="str">
        <f>IF(AH2495="swimup","yes","no")</f>
        <v>no</v>
      </c>
      <c r="AF2495" t="str">
        <f>IF(AH2495="respiration","yes","no")</f>
        <v>no</v>
      </c>
      <c r="AH2495" t="s">
        <v>29</v>
      </c>
      <c r="AI2495">
        <f>IF(O2495&gt;0,(IF(S2495="live",O2495*0.84,IF(S2495="dried.ethanol",O2495*0.8449+2.8227,O2495))),"")</f>
        <v>12.782999999999999</v>
      </c>
      <c r="AL2495" t="str">
        <f>IF(OR(AND(Q2495=Q2496,P2495&gt;0),AND(O2495&gt;0,O2495=O2496)),"duplicate","")</f>
        <v/>
      </c>
      <c r="AM2495" t="s">
        <v>827</v>
      </c>
      <c r="AN2495" t="s">
        <v>827</v>
      </c>
      <c r="AO2495" t="s">
        <v>826</v>
      </c>
      <c r="AP2495" t="s">
        <v>826</v>
      </c>
      <c r="AQ2495" t="s">
        <v>32</v>
      </c>
    </row>
    <row r="2496" spans="1:43" x14ac:dyDescent="0.2">
      <c r="A2496" s="28">
        <v>42929</v>
      </c>
      <c r="B2496" s="1">
        <v>42899</v>
      </c>
      <c r="C2496" s="1" t="str">
        <f>IF(F2496="Kup","6/13/2017",IF(F2496="Sag","6/14/2017",""))</f>
        <v>6/13/2017</v>
      </c>
      <c r="D2496" s="27">
        <f>A2496-B2496</f>
        <v>30</v>
      </c>
      <c r="E2496" s="27">
        <f>A2496-C2496</f>
        <v>30</v>
      </c>
      <c r="F2496" t="s">
        <v>21</v>
      </c>
      <c r="G2496">
        <v>30</v>
      </c>
      <c r="H2496" t="s">
        <v>22</v>
      </c>
      <c r="I2496" s="12" t="s">
        <v>83</v>
      </c>
      <c r="J2496" s="12" t="s">
        <v>83</v>
      </c>
      <c r="K2496" s="3" t="s">
        <v>950</v>
      </c>
      <c r="L2496" s="3" t="s">
        <v>952</v>
      </c>
      <c r="M2496">
        <v>9</v>
      </c>
      <c r="N2496">
        <v>9</v>
      </c>
      <c r="O2496" s="23">
        <v>13.337</v>
      </c>
      <c r="R2496" t="str">
        <f>IF(Q2496&gt;0,(P2496*(Q2496^2))*(3.14159/6),"")</f>
        <v/>
      </c>
      <c r="S2496" t="s">
        <v>32</v>
      </c>
      <c r="T2496" t="s">
        <v>25</v>
      </c>
      <c r="U2496" t="s">
        <v>26</v>
      </c>
      <c r="V2496" t="s">
        <v>612</v>
      </c>
      <c r="X2496" t="s">
        <v>34</v>
      </c>
      <c r="AA2496" s="12" t="s">
        <v>835</v>
      </c>
      <c r="AB2496" t="str">
        <f>IF(Q2496&gt;0,"yes","no")</f>
        <v>no</v>
      </c>
      <c r="AC2496" t="str">
        <f>IF(O2496&gt;0,"yes","no")</f>
        <v>yes</v>
      </c>
      <c r="AD2496" t="str">
        <f>IF(AH2496="hatch","yes","no")</f>
        <v>no</v>
      </c>
      <c r="AE2496" t="str">
        <f>IF(AH2496="swimup","yes","no")</f>
        <v>no</v>
      </c>
      <c r="AF2496" t="str">
        <f>IF(AH2496="respiration","yes","no")</f>
        <v>no</v>
      </c>
      <c r="AH2496" t="s">
        <v>29</v>
      </c>
      <c r="AI2496">
        <f>IF(O2496&gt;0,(IF(S2496="live",O2496*0.84,IF(S2496="dried.ethanol",O2496*0.8449+2.8227,O2496))),"")</f>
        <v>13.337</v>
      </c>
      <c r="AL2496" t="str">
        <f>IF(OR(AND(Q2496=Q2497,P2496&gt;0),AND(O2496&gt;0,O2496=O2497)),"duplicate","")</f>
        <v/>
      </c>
      <c r="AM2496" t="s">
        <v>827</v>
      </c>
      <c r="AN2496" t="s">
        <v>827</v>
      </c>
      <c r="AO2496" t="s">
        <v>826</v>
      </c>
      <c r="AP2496" t="s">
        <v>826</v>
      </c>
      <c r="AQ2496" t="s">
        <v>32</v>
      </c>
    </row>
    <row r="2497" spans="1:43" x14ac:dyDescent="0.2">
      <c r="A2497" s="28">
        <v>42929</v>
      </c>
      <c r="B2497" s="1">
        <v>42899</v>
      </c>
      <c r="C2497" s="1" t="str">
        <f>IF(F2497="Kup","6/13/2017",IF(F2497="Sag","6/14/2017",""))</f>
        <v>6/13/2017</v>
      </c>
      <c r="D2497" s="27">
        <f>A2497-B2497</f>
        <v>30</v>
      </c>
      <c r="E2497" s="27">
        <f>A2497-C2497</f>
        <v>30</v>
      </c>
      <c r="F2497" t="s">
        <v>21</v>
      </c>
      <c r="G2497">
        <v>30</v>
      </c>
      <c r="H2497" t="s">
        <v>22</v>
      </c>
      <c r="I2497" s="12" t="s">
        <v>83</v>
      </c>
      <c r="J2497" s="12" t="s">
        <v>83</v>
      </c>
      <c r="K2497" s="3" t="s">
        <v>950</v>
      </c>
      <c r="L2497" s="3" t="s">
        <v>952</v>
      </c>
      <c r="M2497">
        <v>10</v>
      </c>
      <c r="N2497">
        <v>10</v>
      </c>
      <c r="O2497" s="23">
        <v>10.843999999999999</v>
      </c>
      <c r="R2497" t="str">
        <f>IF(Q2497&gt;0,(P2497*(Q2497^2))*(3.14159/6),"")</f>
        <v/>
      </c>
      <c r="S2497" t="s">
        <v>32</v>
      </c>
      <c r="T2497" t="s">
        <v>25</v>
      </c>
      <c r="U2497" t="s">
        <v>26</v>
      </c>
      <c r="V2497" t="s">
        <v>612</v>
      </c>
      <c r="X2497" t="s">
        <v>34</v>
      </c>
      <c r="AA2497" s="12" t="s">
        <v>835</v>
      </c>
      <c r="AB2497" t="str">
        <f>IF(Q2497&gt;0,"yes","no")</f>
        <v>no</v>
      </c>
      <c r="AC2497" t="str">
        <f>IF(O2497&gt;0,"yes","no")</f>
        <v>yes</v>
      </c>
      <c r="AD2497" t="str">
        <f>IF(AH2497="hatch","yes","no")</f>
        <v>no</v>
      </c>
      <c r="AE2497" t="str">
        <f>IF(AH2497="swimup","yes","no")</f>
        <v>no</v>
      </c>
      <c r="AF2497" t="str">
        <f>IF(AH2497="respiration","yes","no")</f>
        <v>no</v>
      </c>
      <c r="AH2497" t="s">
        <v>29</v>
      </c>
      <c r="AI2497">
        <f>IF(O2497&gt;0,(IF(S2497="live",O2497*0.84,IF(S2497="dried.ethanol",O2497*0.8449+2.8227,O2497))),"")</f>
        <v>10.843999999999999</v>
      </c>
      <c r="AL2497" t="str">
        <f>IF(OR(AND(Q2497=Q2498,P2497&gt;0),AND(O2497&gt;0,O2497=O2498)),"duplicate","")</f>
        <v/>
      </c>
      <c r="AM2497" t="s">
        <v>827</v>
      </c>
      <c r="AN2497" t="s">
        <v>827</v>
      </c>
      <c r="AO2497" t="s">
        <v>826</v>
      </c>
      <c r="AP2497" t="s">
        <v>826</v>
      </c>
      <c r="AQ2497" t="s">
        <v>32</v>
      </c>
    </row>
    <row r="2498" spans="1:43" x14ac:dyDescent="0.2">
      <c r="A2498" s="28">
        <v>42929</v>
      </c>
      <c r="B2498" s="1">
        <v>42899</v>
      </c>
      <c r="C2498" s="1" t="str">
        <f>IF(F2498="Kup","6/13/2017",IF(F2498="Sag","6/14/2017",""))</f>
        <v>6/13/2017</v>
      </c>
      <c r="D2498" s="27">
        <f>A2498-B2498</f>
        <v>30</v>
      </c>
      <c r="E2498" s="27">
        <f>A2498-C2498</f>
        <v>30</v>
      </c>
      <c r="F2498" t="s">
        <v>21</v>
      </c>
      <c r="G2498">
        <v>30</v>
      </c>
      <c r="H2498" t="s">
        <v>22</v>
      </c>
      <c r="I2498" s="12" t="s">
        <v>86</v>
      </c>
      <c r="J2498" s="12" t="s">
        <v>86</v>
      </c>
      <c r="K2498" s="3" t="s">
        <v>953</v>
      </c>
      <c r="L2498" s="3" t="s">
        <v>952</v>
      </c>
      <c r="M2498">
        <v>1</v>
      </c>
      <c r="N2498">
        <v>1</v>
      </c>
      <c r="O2498" s="23">
        <v>13.715999999999999</v>
      </c>
      <c r="R2498" t="str">
        <f>IF(Q2498&gt;0,(P2498*(Q2498^2))*(3.14159/6),"")</f>
        <v/>
      </c>
      <c r="S2498" t="s">
        <v>32</v>
      </c>
      <c r="T2498" t="s">
        <v>25</v>
      </c>
      <c r="U2498" t="s">
        <v>26</v>
      </c>
      <c r="V2498" t="s">
        <v>229</v>
      </c>
      <c r="AA2498" s="12" t="s">
        <v>835</v>
      </c>
      <c r="AB2498" t="str">
        <f>IF(Q2498&gt;0,"yes","no")</f>
        <v>no</v>
      </c>
      <c r="AC2498" t="str">
        <f>IF(O2498&gt;0,"yes","no")</f>
        <v>yes</v>
      </c>
      <c r="AD2498" t="str">
        <f>IF(AH2498="hatch","yes","no")</f>
        <v>no</v>
      </c>
      <c r="AE2498" t="str">
        <f>IF(AH2498="swimup","yes","no")</f>
        <v>no</v>
      </c>
      <c r="AF2498" t="str">
        <f>IF(AH2498="respiration","yes","no")</f>
        <v>no</v>
      </c>
      <c r="AH2498" t="s">
        <v>29</v>
      </c>
      <c r="AI2498">
        <f>IF(O2498&gt;0,(IF(S2498="live",O2498*0.84,IF(S2498="dried.ethanol",O2498*0.8449+2.8227,O2498))),"")</f>
        <v>13.715999999999999</v>
      </c>
      <c r="AL2498" t="str">
        <f>IF(OR(AND(Q2498=Q2499,P2498&gt;0),AND(O2498&gt;0,O2498=O2499)),"duplicate","")</f>
        <v/>
      </c>
      <c r="AM2498" t="s">
        <v>827</v>
      </c>
      <c r="AN2498" t="s">
        <v>827</v>
      </c>
      <c r="AO2498" t="s">
        <v>826</v>
      </c>
      <c r="AP2498" t="s">
        <v>826</v>
      </c>
      <c r="AQ2498" t="s">
        <v>32</v>
      </c>
    </row>
    <row r="2499" spans="1:43" x14ac:dyDescent="0.2">
      <c r="A2499" s="28">
        <v>42929</v>
      </c>
      <c r="B2499" s="1">
        <v>42899</v>
      </c>
      <c r="C2499" s="1" t="str">
        <f>IF(F2499="Kup","6/13/2017",IF(F2499="Sag","6/14/2017",""))</f>
        <v>6/13/2017</v>
      </c>
      <c r="D2499" s="27">
        <f>A2499-B2499</f>
        <v>30</v>
      </c>
      <c r="E2499" s="27">
        <f>A2499-C2499</f>
        <v>30</v>
      </c>
      <c r="F2499" t="s">
        <v>21</v>
      </c>
      <c r="G2499">
        <v>30</v>
      </c>
      <c r="H2499" t="s">
        <v>22</v>
      </c>
      <c r="I2499" s="12" t="s">
        <v>86</v>
      </c>
      <c r="J2499" s="12" t="s">
        <v>86</v>
      </c>
      <c r="K2499" s="3" t="s">
        <v>953</v>
      </c>
      <c r="L2499" s="3" t="s">
        <v>952</v>
      </c>
      <c r="M2499">
        <v>2</v>
      </c>
      <c r="N2499">
        <v>2</v>
      </c>
      <c r="O2499" s="23">
        <v>13.728</v>
      </c>
      <c r="R2499" t="str">
        <f>IF(Q2499&gt;0,(P2499*(Q2499^2))*(3.14159/6),"")</f>
        <v/>
      </c>
      <c r="S2499" t="s">
        <v>32</v>
      </c>
      <c r="T2499" t="s">
        <v>25</v>
      </c>
      <c r="U2499" t="s">
        <v>26</v>
      </c>
      <c r="V2499" t="s">
        <v>229</v>
      </c>
      <c r="AA2499" s="12" t="s">
        <v>835</v>
      </c>
      <c r="AB2499" t="str">
        <f>IF(Q2499&gt;0,"yes","no")</f>
        <v>no</v>
      </c>
      <c r="AC2499" t="str">
        <f>IF(O2499&gt;0,"yes","no")</f>
        <v>yes</v>
      </c>
      <c r="AD2499" t="str">
        <f>IF(AH2499="hatch","yes","no")</f>
        <v>no</v>
      </c>
      <c r="AE2499" t="str">
        <f>IF(AH2499="swimup","yes","no")</f>
        <v>no</v>
      </c>
      <c r="AF2499" t="str">
        <f>IF(AH2499="respiration","yes","no")</f>
        <v>no</v>
      </c>
      <c r="AH2499" t="s">
        <v>29</v>
      </c>
      <c r="AI2499">
        <f>IF(O2499&gt;0,(IF(S2499="live",O2499*0.84,IF(S2499="dried.ethanol",O2499*0.8449+2.8227,O2499))),"")</f>
        <v>13.728</v>
      </c>
      <c r="AL2499" t="str">
        <f>IF(OR(AND(Q2499=Q2500,P2499&gt;0),AND(O2499&gt;0,O2499=O2500)),"duplicate","")</f>
        <v/>
      </c>
      <c r="AM2499" t="s">
        <v>827</v>
      </c>
      <c r="AN2499" t="s">
        <v>827</v>
      </c>
      <c r="AO2499" t="s">
        <v>826</v>
      </c>
      <c r="AP2499" t="s">
        <v>826</v>
      </c>
      <c r="AQ2499" t="s">
        <v>32</v>
      </c>
    </row>
    <row r="2500" spans="1:43" x14ac:dyDescent="0.2">
      <c r="A2500" s="28">
        <v>42929</v>
      </c>
      <c r="B2500" s="1">
        <v>42899</v>
      </c>
      <c r="C2500" s="1" t="str">
        <f>IF(F2500="Kup","6/13/2017",IF(F2500="Sag","6/14/2017",""))</f>
        <v>6/13/2017</v>
      </c>
      <c r="D2500" s="27">
        <f>A2500-B2500</f>
        <v>30</v>
      </c>
      <c r="E2500" s="27">
        <f>A2500-C2500</f>
        <v>30</v>
      </c>
      <c r="F2500" t="s">
        <v>21</v>
      </c>
      <c r="G2500">
        <v>30</v>
      </c>
      <c r="H2500" t="s">
        <v>22</v>
      </c>
      <c r="I2500" s="12" t="s">
        <v>86</v>
      </c>
      <c r="J2500" s="12" t="s">
        <v>86</v>
      </c>
      <c r="K2500" s="3" t="s">
        <v>953</v>
      </c>
      <c r="L2500" s="3" t="s">
        <v>952</v>
      </c>
      <c r="M2500">
        <v>3</v>
      </c>
      <c r="N2500">
        <v>3</v>
      </c>
      <c r="O2500" s="23">
        <v>14.563000000000001</v>
      </c>
      <c r="R2500" t="str">
        <f>IF(Q2500&gt;0,(P2500*(Q2500^2))*(3.14159/6),"")</f>
        <v/>
      </c>
      <c r="S2500" t="s">
        <v>32</v>
      </c>
      <c r="T2500" t="s">
        <v>25</v>
      </c>
      <c r="U2500" t="s">
        <v>26</v>
      </c>
      <c r="V2500" t="s">
        <v>229</v>
      </c>
      <c r="AA2500" s="12" t="s">
        <v>835</v>
      </c>
      <c r="AB2500" t="str">
        <f>IF(Q2500&gt;0,"yes","no")</f>
        <v>no</v>
      </c>
      <c r="AC2500" t="str">
        <f>IF(O2500&gt;0,"yes","no")</f>
        <v>yes</v>
      </c>
      <c r="AD2500" t="str">
        <f>IF(AH2500="hatch","yes","no")</f>
        <v>no</v>
      </c>
      <c r="AE2500" t="str">
        <f>IF(AH2500="swimup","yes","no")</f>
        <v>no</v>
      </c>
      <c r="AF2500" t="str">
        <f>IF(AH2500="respiration","yes","no")</f>
        <v>no</v>
      </c>
      <c r="AH2500" t="s">
        <v>29</v>
      </c>
      <c r="AI2500">
        <f>IF(O2500&gt;0,(IF(S2500="live",O2500*0.84,IF(S2500="dried.ethanol",O2500*0.8449+2.8227,O2500))),"")</f>
        <v>14.563000000000001</v>
      </c>
      <c r="AL2500" t="str">
        <f>IF(OR(AND(Q2500=Q2501,P2500&gt;0),AND(O2500&gt;0,O2500=O2501)),"duplicate","")</f>
        <v/>
      </c>
      <c r="AM2500" t="s">
        <v>827</v>
      </c>
      <c r="AN2500" t="s">
        <v>827</v>
      </c>
      <c r="AO2500" t="s">
        <v>826</v>
      </c>
      <c r="AP2500" t="s">
        <v>826</v>
      </c>
      <c r="AQ2500" t="s">
        <v>32</v>
      </c>
    </row>
    <row r="2501" spans="1:43" x14ac:dyDescent="0.2">
      <c r="A2501" s="28">
        <v>42929</v>
      </c>
      <c r="B2501" s="1">
        <v>42899</v>
      </c>
      <c r="C2501" s="1" t="str">
        <f>IF(F2501="Kup","6/13/2017",IF(F2501="Sag","6/14/2017",""))</f>
        <v>6/13/2017</v>
      </c>
      <c r="D2501" s="27">
        <f>A2501-B2501</f>
        <v>30</v>
      </c>
      <c r="E2501" s="27">
        <f>A2501-C2501</f>
        <v>30</v>
      </c>
      <c r="F2501" t="s">
        <v>21</v>
      </c>
      <c r="G2501">
        <v>30</v>
      </c>
      <c r="H2501" t="s">
        <v>22</v>
      </c>
      <c r="I2501" s="12" t="s">
        <v>86</v>
      </c>
      <c r="J2501" s="12" t="s">
        <v>86</v>
      </c>
      <c r="K2501" s="3" t="s">
        <v>953</v>
      </c>
      <c r="L2501" s="3" t="s">
        <v>952</v>
      </c>
      <c r="M2501">
        <v>4</v>
      </c>
      <c r="N2501">
        <v>4</v>
      </c>
      <c r="O2501" s="23">
        <v>15.409000000000001</v>
      </c>
      <c r="R2501" t="str">
        <f>IF(Q2501&gt;0,(P2501*(Q2501^2))*(3.14159/6),"")</f>
        <v/>
      </c>
      <c r="S2501" t="s">
        <v>32</v>
      </c>
      <c r="T2501" t="s">
        <v>25</v>
      </c>
      <c r="U2501" t="s">
        <v>26</v>
      </c>
      <c r="V2501" t="s">
        <v>229</v>
      </c>
      <c r="AA2501" s="12" t="s">
        <v>835</v>
      </c>
      <c r="AB2501" t="str">
        <f>IF(Q2501&gt;0,"yes","no")</f>
        <v>no</v>
      </c>
      <c r="AC2501" t="str">
        <f>IF(O2501&gt;0,"yes","no")</f>
        <v>yes</v>
      </c>
      <c r="AD2501" t="str">
        <f>IF(AH2501="hatch","yes","no")</f>
        <v>no</v>
      </c>
      <c r="AE2501" t="str">
        <f>IF(AH2501="swimup","yes","no")</f>
        <v>no</v>
      </c>
      <c r="AF2501" t="str">
        <f>IF(AH2501="respiration","yes","no")</f>
        <v>no</v>
      </c>
      <c r="AH2501" t="s">
        <v>29</v>
      </c>
      <c r="AI2501">
        <f>IF(O2501&gt;0,(IF(S2501="live",O2501*0.84,IF(S2501="dried.ethanol",O2501*0.8449+2.8227,O2501))),"")</f>
        <v>15.409000000000001</v>
      </c>
      <c r="AL2501" t="str">
        <f>IF(OR(AND(Q2501=Q2502,P2501&gt;0),AND(O2501&gt;0,O2501=O2502)),"duplicate","")</f>
        <v/>
      </c>
      <c r="AM2501" t="s">
        <v>827</v>
      </c>
      <c r="AN2501" t="s">
        <v>827</v>
      </c>
      <c r="AO2501" t="s">
        <v>826</v>
      </c>
      <c r="AP2501" t="s">
        <v>826</v>
      </c>
      <c r="AQ2501" t="s">
        <v>32</v>
      </c>
    </row>
    <row r="2502" spans="1:43" x14ac:dyDescent="0.2">
      <c r="A2502" s="28">
        <v>42929</v>
      </c>
      <c r="B2502" s="1">
        <v>42899</v>
      </c>
      <c r="C2502" s="1" t="str">
        <f>IF(F2502="Kup","6/13/2017",IF(F2502="Sag","6/14/2017",""))</f>
        <v>6/13/2017</v>
      </c>
      <c r="D2502" s="27">
        <f>A2502-B2502</f>
        <v>30</v>
      </c>
      <c r="E2502" s="27">
        <f>A2502-C2502</f>
        <v>30</v>
      </c>
      <c r="F2502" t="s">
        <v>21</v>
      </c>
      <c r="G2502">
        <v>30</v>
      </c>
      <c r="H2502" t="s">
        <v>22</v>
      </c>
      <c r="I2502" s="12" t="s">
        <v>86</v>
      </c>
      <c r="J2502" s="12" t="s">
        <v>86</v>
      </c>
      <c r="K2502" s="3" t="s">
        <v>953</v>
      </c>
      <c r="L2502" s="3" t="s">
        <v>952</v>
      </c>
      <c r="M2502">
        <v>5</v>
      </c>
      <c r="N2502">
        <v>5</v>
      </c>
      <c r="O2502" s="23">
        <v>14.16</v>
      </c>
      <c r="R2502" t="str">
        <f>IF(Q2502&gt;0,(P2502*(Q2502^2))*(3.14159/6),"")</f>
        <v/>
      </c>
      <c r="S2502" t="s">
        <v>32</v>
      </c>
      <c r="T2502" t="s">
        <v>25</v>
      </c>
      <c r="U2502" t="s">
        <v>26</v>
      </c>
      <c r="V2502" t="s">
        <v>229</v>
      </c>
      <c r="AA2502" s="12" t="s">
        <v>835</v>
      </c>
      <c r="AB2502" t="str">
        <f>IF(Q2502&gt;0,"yes","no")</f>
        <v>no</v>
      </c>
      <c r="AC2502" t="str">
        <f>IF(O2502&gt;0,"yes","no")</f>
        <v>yes</v>
      </c>
      <c r="AD2502" t="str">
        <f>IF(AH2502="hatch","yes","no")</f>
        <v>no</v>
      </c>
      <c r="AE2502" t="str">
        <f>IF(AH2502="swimup","yes","no")</f>
        <v>no</v>
      </c>
      <c r="AF2502" t="str">
        <f>IF(AH2502="respiration","yes","no")</f>
        <v>no</v>
      </c>
      <c r="AH2502" t="s">
        <v>29</v>
      </c>
      <c r="AI2502">
        <f>IF(O2502&gt;0,(IF(S2502="live",O2502*0.84,IF(S2502="dried.ethanol",O2502*0.8449+2.8227,O2502))),"")</f>
        <v>14.16</v>
      </c>
      <c r="AL2502" t="str">
        <f>IF(OR(AND(Q2502=Q2503,P2502&gt;0),AND(O2502&gt;0,O2502=O2503)),"duplicate","")</f>
        <v/>
      </c>
      <c r="AM2502" t="s">
        <v>827</v>
      </c>
      <c r="AN2502" t="s">
        <v>827</v>
      </c>
      <c r="AO2502" t="s">
        <v>826</v>
      </c>
      <c r="AP2502" t="s">
        <v>826</v>
      </c>
      <c r="AQ2502" t="s">
        <v>32</v>
      </c>
    </row>
    <row r="2503" spans="1:43" x14ac:dyDescent="0.2">
      <c r="A2503" s="28">
        <v>42929</v>
      </c>
      <c r="B2503" s="1">
        <v>42899</v>
      </c>
      <c r="C2503" s="1" t="str">
        <f>IF(F2503="Kup","6/13/2017",IF(F2503="Sag","6/14/2017",""))</f>
        <v>6/13/2017</v>
      </c>
      <c r="D2503" s="27">
        <f>A2503-B2503</f>
        <v>30</v>
      </c>
      <c r="E2503" s="27">
        <f>A2503-C2503</f>
        <v>30</v>
      </c>
      <c r="F2503" t="s">
        <v>21</v>
      </c>
      <c r="G2503">
        <v>30</v>
      </c>
      <c r="H2503" t="s">
        <v>22</v>
      </c>
      <c r="I2503" s="12" t="s">
        <v>86</v>
      </c>
      <c r="J2503" s="12" t="s">
        <v>86</v>
      </c>
      <c r="K2503" s="3" t="s">
        <v>953</v>
      </c>
      <c r="L2503" s="3" t="s">
        <v>952</v>
      </c>
      <c r="M2503">
        <v>6</v>
      </c>
      <c r="N2503">
        <v>6</v>
      </c>
      <c r="O2503" s="23">
        <v>14.951000000000001</v>
      </c>
      <c r="R2503" t="str">
        <f>IF(Q2503&gt;0,(P2503*(Q2503^2))*(3.14159/6),"")</f>
        <v/>
      </c>
      <c r="S2503" t="s">
        <v>32</v>
      </c>
      <c r="T2503" t="s">
        <v>25</v>
      </c>
      <c r="U2503" t="s">
        <v>26</v>
      </c>
      <c r="V2503" t="s">
        <v>229</v>
      </c>
      <c r="AA2503" s="12" t="s">
        <v>835</v>
      </c>
      <c r="AB2503" t="str">
        <f>IF(Q2503&gt;0,"yes","no")</f>
        <v>no</v>
      </c>
      <c r="AC2503" t="str">
        <f>IF(O2503&gt;0,"yes","no")</f>
        <v>yes</v>
      </c>
      <c r="AD2503" t="str">
        <f>IF(AH2503="hatch","yes","no")</f>
        <v>no</v>
      </c>
      <c r="AE2503" t="str">
        <f>IF(AH2503="swimup","yes","no")</f>
        <v>no</v>
      </c>
      <c r="AF2503" t="str">
        <f>IF(AH2503="respiration","yes","no")</f>
        <v>no</v>
      </c>
      <c r="AH2503" t="s">
        <v>29</v>
      </c>
      <c r="AI2503">
        <f>IF(O2503&gt;0,(IF(S2503="live",O2503*0.84,IF(S2503="dried.ethanol",O2503*0.8449+2.8227,O2503))),"")</f>
        <v>14.951000000000001</v>
      </c>
      <c r="AL2503" t="str">
        <f>IF(OR(AND(Q2503=Q2504,P2503&gt;0),AND(O2503&gt;0,O2503=O2504)),"duplicate","")</f>
        <v/>
      </c>
      <c r="AM2503" t="s">
        <v>827</v>
      </c>
      <c r="AN2503" t="s">
        <v>827</v>
      </c>
      <c r="AO2503" t="s">
        <v>826</v>
      </c>
      <c r="AP2503" t="s">
        <v>826</v>
      </c>
      <c r="AQ2503" t="s">
        <v>32</v>
      </c>
    </row>
    <row r="2504" spans="1:43" x14ac:dyDescent="0.2">
      <c r="A2504" s="28">
        <v>42929</v>
      </c>
      <c r="B2504" s="1">
        <v>42899</v>
      </c>
      <c r="C2504" s="1" t="str">
        <f>IF(F2504="Kup","6/13/2017",IF(F2504="Sag","6/14/2017",""))</f>
        <v>6/13/2017</v>
      </c>
      <c r="D2504" s="27">
        <f>A2504-B2504</f>
        <v>30</v>
      </c>
      <c r="E2504" s="27">
        <f>A2504-C2504</f>
        <v>30</v>
      </c>
      <c r="F2504" t="s">
        <v>21</v>
      </c>
      <c r="G2504">
        <v>30</v>
      </c>
      <c r="H2504" t="s">
        <v>22</v>
      </c>
      <c r="I2504" s="12" t="s">
        <v>86</v>
      </c>
      <c r="J2504" s="12" t="s">
        <v>86</v>
      </c>
      <c r="K2504" s="3" t="s">
        <v>953</v>
      </c>
      <c r="L2504" s="3" t="s">
        <v>952</v>
      </c>
      <c r="M2504">
        <v>7</v>
      </c>
      <c r="N2504">
        <v>7</v>
      </c>
      <c r="O2504" s="23">
        <v>14.077</v>
      </c>
      <c r="R2504" t="str">
        <f>IF(Q2504&gt;0,(P2504*(Q2504^2))*(3.14159/6),"")</f>
        <v/>
      </c>
      <c r="S2504" t="s">
        <v>32</v>
      </c>
      <c r="T2504" t="s">
        <v>25</v>
      </c>
      <c r="U2504" t="s">
        <v>26</v>
      </c>
      <c r="V2504" t="s">
        <v>229</v>
      </c>
      <c r="AA2504" s="12" t="s">
        <v>835</v>
      </c>
      <c r="AB2504" t="str">
        <f>IF(Q2504&gt;0,"yes","no")</f>
        <v>no</v>
      </c>
      <c r="AC2504" t="str">
        <f>IF(O2504&gt;0,"yes","no")</f>
        <v>yes</v>
      </c>
      <c r="AD2504" t="str">
        <f>IF(AH2504="hatch","yes","no")</f>
        <v>no</v>
      </c>
      <c r="AE2504" t="str">
        <f>IF(AH2504="swimup","yes","no")</f>
        <v>no</v>
      </c>
      <c r="AF2504" t="str">
        <f>IF(AH2504="respiration","yes","no")</f>
        <v>no</v>
      </c>
      <c r="AH2504" t="s">
        <v>29</v>
      </c>
      <c r="AI2504">
        <f>IF(O2504&gt;0,(IF(S2504="live",O2504*0.84,IF(S2504="dried.ethanol",O2504*0.8449+2.8227,O2504))),"")</f>
        <v>14.077</v>
      </c>
      <c r="AL2504" t="str">
        <f>IF(OR(AND(Q2504=Q2505,P2504&gt;0),AND(O2504&gt;0,O2504=O2505)),"duplicate","")</f>
        <v/>
      </c>
      <c r="AM2504" t="s">
        <v>827</v>
      </c>
      <c r="AN2504" t="s">
        <v>827</v>
      </c>
      <c r="AO2504" t="s">
        <v>826</v>
      </c>
      <c r="AP2504" t="s">
        <v>826</v>
      </c>
      <c r="AQ2504" t="s">
        <v>32</v>
      </c>
    </row>
    <row r="2505" spans="1:43" x14ac:dyDescent="0.2">
      <c r="A2505" s="28">
        <v>42929</v>
      </c>
      <c r="B2505" s="1">
        <v>42899</v>
      </c>
      <c r="C2505" s="1" t="str">
        <f>IF(F2505="Kup","6/13/2017",IF(F2505="Sag","6/14/2017",""))</f>
        <v>6/13/2017</v>
      </c>
      <c r="D2505" s="27">
        <f>A2505-B2505</f>
        <v>30</v>
      </c>
      <c r="E2505" s="27">
        <f>A2505-C2505</f>
        <v>30</v>
      </c>
      <c r="F2505" t="s">
        <v>21</v>
      </c>
      <c r="G2505">
        <v>30</v>
      </c>
      <c r="H2505" t="s">
        <v>22</v>
      </c>
      <c r="I2505" s="12" t="s">
        <v>86</v>
      </c>
      <c r="J2505" s="12" t="s">
        <v>86</v>
      </c>
      <c r="K2505" s="3" t="s">
        <v>953</v>
      </c>
      <c r="L2505" s="3" t="s">
        <v>952</v>
      </c>
      <c r="M2505">
        <v>8</v>
      </c>
      <c r="N2505">
        <v>8</v>
      </c>
      <c r="O2505" s="23">
        <v>14.864000000000001</v>
      </c>
      <c r="R2505" t="str">
        <f>IF(Q2505&gt;0,(P2505*(Q2505^2))*(3.14159/6),"")</f>
        <v/>
      </c>
      <c r="S2505" t="s">
        <v>32</v>
      </c>
      <c r="T2505" t="s">
        <v>25</v>
      </c>
      <c r="U2505" t="s">
        <v>26</v>
      </c>
      <c r="V2505" t="s">
        <v>229</v>
      </c>
      <c r="AA2505" s="12" t="s">
        <v>835</v>
      </c>
      <c r="AB2505" t="str">
        <f>IF(Q2505&gt;0,"yes","no")</f>
        <v>no</v>
      </c>
      <c r="AC2505" t="str">
        <f>IF(O2505&gt;0,"yes","no")</f>
        <v>yes</v>
      </c>
      <c r="AD2505" t="str">
        <f>IF(AH2505="hatch","yes","no")</f>
        <v>no</v>
      </c>
      <c r="AE2505" t="str">
        <f>IF(AH2505="swimup","yes","no")</f>
        <v>no</v>
      </c>
      <c r="AF2505" t="str">
        <f>IF(AH2505="respiration","yes","no")</f>
        <v>no</v>
      </c>
      <c r="AH2505" t="s">
        <v>29</v>
      </c>
      <c r="AI2505">
        <f>IF(O2505&gt;0,(IF(S2505="live",O2505*0.84,IF(S2505="dried.ethanol",O2505*0.8449+2.8227,O2505))),"")</f>
        <v>14.864000000000001</v>
      </c>
      <c r="AL2505" t="str">
        <f>IF(OR(AND(Q2505=Q2506,P2505&gt;0),AND(O2505&gt;0,O2505=O2506)),"duplicate","")</f>
        <v/>
      </c>
      <c r="AM2505" t="s">
        <v>827</v>
      </c>
      <c r="AN2505" t="s">
        <v>827</v>
      </c>
      <c r="AO2505" t="s">
        <v>826</v>
      </c>
      <c r="AP2505" t="s">
        <v>826</v>
      </c>
      <c r="AQ2505" t="s">
        <v>32</v>
      </c>
    </row>
    <row r="2506" spans="1:43" x14ac:dyDescent="0.2">
      <c r="A2506" s="28">
        <v>42929</v>
      </c>
      <c r="B2506" s="1">
        <v>42899</v>
      </c>
      <c r="C2506" s="1" t="str">
        <f>IF(F2506="Kup","6/13/2017",IF(F2506="Sag","6/14/2017",""))</f>
        <v>6/13/2017</v>
      </c>
      <c r="D2506" s="27">
        <f>A2506-B2506</f>
        <v>30</v>
      </c>
      <c r="E2506" s="27">
        <f>A2506-C2506</f>
        <v>30</v>
      </c>
      <c r="F2506" t="s">
        <v>21</v>
      </c>
      <c r="G2506">
        <v>30</v>
      </c>
      <c r="H2506" t="s">
        <v>22</v>
      </c>
      <c r="I2506" s="12" t="s">
        <v>86</v>
      </c>
      <c r="J2506" s="12" t="s">
        <v>86</v>
      </c>
      <c r="K2506" s="3" t="s">
        <v>953</v>
      </c>
      <c r="L2506" s="3" t="s">
        <v>952</v>
      </c>
      <c r="M2506">
        <v>9</v>
      </c>
      <c r="N2506">
        <v>9</v>
      </c>
      <c r="O2506" s="23">
        <v>11.901999999999999</v>
      </c>
      <c r="R2506" t="str">
        <f>IF(Q2506&gt;0,(P2506*(Q2506^2))*(3.14159/6),"")</f>
        <v/>
      </c>
      <c r="S2506" t="s">
        <v>32</v>
      </c>
      <c r="T2506" t="s">
        <v>25</v>
      </c>
      <c r="U2506" t="s">
        <v>26</v>
      </c>
      <c r="V2506" t="s">
        <v>229</v>
      </c>
      <c r="AA2506" s="12" t="s">
        <v>835</v>
      </c>
      <c r="AB2506" t="str">
        <f>IF(Q2506&gt;0,"yes","no")</f>
        <v>no</v>
      </c>
      <c r="AC2506" t="str">
        <f>IF(O2506&gt;0,"yes","no")</f>
        <v>yes</v>
      </c>
      <c r="AD2506" t="str">
        <f>IF(AH2506="hatch","yes","no")</f>
        <v>no</v>
      </c>
      <c r="AE2506" t="str">
        <f>IF(AH2506="swimup","yes","no")</f>
        <v>no</v>
      </c>
      <c r="AF2506" t="str">
        <f>IF(AH2506="respiration","yes","no")</f>
        <v>no</v>
      </c>
      <c r="AH2506" t="s">
        <v>29</v>
      </c>
      <c r="AI2506">
        <f>IF(O2506&gt;0,(IF(S2506="live",O2506*0.84,IF(S2506="dried.ethanol",O2506*0.8449+2.8227,O2506))),"")</f>
        <v>11.901999999999999</v>
      </c>
      <c r="AL2506" t="str">
        <f>IF(OR(AND(Q2506=Q2507,P2506&gt;0),AND(O2506&gt;0,O2506=O2507)),"duplicate","")</f>
        <v/>
      </c>
      <c r="AM2506" t="s">
        <v>827</v>
      </c>
      <c r="AN2506" t="s">
        <v>827</v>
      </c>
      <c r="AO2506" t="s">
        <v>826</v>
      </c>
      <c r="AP2506" t="s">
        <v>826</v>
      </c>
      <c r="AQ2506" t="s">
        <v>32</v>
      </c>
    </row>
    <row r="2507" spans="1:43" x14ac:dyDescent="0.2">
      <c r="A2507" s="28">
        <v>42929</v>
      </c>
      <c r="B2507" s="1">
        <v>42899</v>
      </c>
      <c r="C2507" s="1" t="str">
        <f>IF(F2507="Kup","6/13/2017",IF(F2507="Sag","6/14/2017",""))</f>
        <v>6/13/2017</v>
      </c>
      <c r="D2507" s="27">
        <f>A2507-B2507</f>
        <v>30</v>
      </c>
      <c r="E2507" s="27">
        <f>A2507-C2507</f>
        <v>30</v>
      </c>
      <c r="F2507" t="s">
        <v>21</v>
      </c>
      <c r="G2507">
        <v>30</v>
      </c>
      <c r="H2507" t="s">
        <v>22</v>
      </c>
      <c r="I2507" s="12" t="s">
        <v>86</v>
      </c>
      <c r="J2507" s="12" t="s">
        <v>86</v>
      </c>
      <c r="K2507" s="3" t="s">
        <v>953</v>
      </c>
      <c r="L2507" s="3" t="s">
        <v>952</v>
      </c>
      <c r="M2507">
        <v>10</v>
      </c>
      <c r="N2507">
        <v>10</v>
      </c>
      <c r="O2507" s="23">
        <v>13.641999999999999</v>
      </c>
      <c r="R2507" t="str">
        <f>IF(Q2507&gt;0,(P2507*(Q2507^2))*(3.14159/6),"")</f>
        <v/>
      </c>
      <c r="S2507" t="s">
        <v>32</v>
      </c>
      <c r="T2507" t="s">
        <v>25</v>
      </c>
      <c r="U2507" t="s">
        <v>26</v>
      </c>
      <c r="V2507" t="s">
        <v>229</v>
      </c>
      <c r="AA2507" s="12" t="s">
        <v>835</v>
      </c>
      <c r="AB2507" t="str">
        <f>IF(Q2507&gt;0,"yes","no")</f>
        <v>no</v>
      </c>
      <c r="AC2507" t="str">
        <f>IF(O2507&gt;0,"yes","no")</f>
        <v>yes</v>
      </c>
      <c r="AD2507" t="str">
        <f>IF(AH2507="hatch","yes","no")</f>
        <v>no</v>
      </c>
      <c r="AE2507" t="str">
        <f>IF(AH2507="swimup","yes","no")</f>
        <v>no</v>
      </c>
      <c r="AF2507" t="str">
        <f>IF(AH2507="respiration","yes","no")</f>
        <v>no</v>
      </c>
      <c r="AH2507" t="s">
        <v>29</v>
      </c>
      <c r="AI2507">
        <f>IF(O2507&gt;0,(IF(S2507="live",O2507*0.84,IF(S2507="dried.ethanol",O2507*0.8449+2.8227,O2507))),"")</f>
        <v>13.641999999999999</v>
      </c>
      <c r="AL2507" t="str">
        <f>IF(OR(AND(Q2507=Q2508,P2507&gt;0),AND(O2507&gt;0,O2507=O2508)),"duplicate","")</f>
        <v/>
      </c>
      <c r="AM2507" t="s">
        <v>827</v>
      </c>
      <c r="AN2507" t="s">
        <v>827</v>
      </c>
      <c r="AO2507" t="s">
        <v>826</v>
      </c>
      <c r="AP2507" t="s">
        <v>826</v>
      </c>
      <c r="AQ2507" t="s">
        <v>32</v>
      </c>
    </row>
    <row r="2508" spans="1:43" x14ac:dyDescent="0.2">
      <c r="A2508" s="28">
        <v>42929</v>
      </c>
      <c r="B2508" s="1">
        <v>42899</v>
      </c>
      <c r="C2508" s="1" t="str">
        <f>IF(F2508="Kup","6/13/2017",IF(F2508="Sag","6/14/2017",""))</f>
        <v>6/13/2017</v>
      </c>
      <c r="D2508" s="27">
        <f>A2508-B2508</f>
        <v>30</v>
      </c>
      <c r="E2508" s="27">
        <f>A2508-C2508</f>
        <v>30</v>
      </c>
      <c r="F2508" t="s">
        <v>21</v>
      </c>
      <c r="G2508">
        <v>30</v>
      </c>
      <c r="H2508" t="s">
        <v>22</v>
      </c>
      <c r="I2508" s="12" t="s">
        <v>23</v>
      </c>
      <c r="J2508" s="12" t="s">
        <v>23</v>
      </c>
      <c r="K2508" s="3" t="s">
        <v>956</v>
      </c>
      <c r="L2508" s="3" t="s">
        <v>955</v>
      </c>
      <c r="M2508">
        <v>1</v>
      </c>
      <c r="N2508">
        <v>1</v>
      </c>
      <c r="O2508" s="23">
        <v>12.741</v>
      </c>
      <c r="R2508" t="str">
        <f>IF(Q2508&gt;0,(P2508*(Q2508^2))*(3.14159/6),"")</f>
        <v/>
      </c>
      <c r="S2508" t="s">
        <v>32</v>
      </c>
      <c r="T2508" t="s">
        <v>25</v>
      </c>
      <c r="U2508" t="s">
        <v>26</v>
      </c>
      <c r="V2508" t="s">
        <v>616</v>
      </c>
      <c r="X2508" t="s">
        <v>34</v>
      </c>
      <c r="AA2508" s="12" t="s">
        <v>835</v>
      </c>
      <c r="AB2508" t="str">
        <f>IF(Q2508&gt;0,"yes","no")</f>
        <v>no</v>
      </c>
      <c r="AC2508" t="str">
        <f>IF(O2508&gt;0,"yes","no")</f>
        <v>yes</v>
      </c>
      <c r="AD2508" t="str">
        <f>IF(AH2508="hatch","yes","no")</f>
        <v>no</v>
      </c>
      <c r="AE2508" t="str">
        <f>IF(AH2508="swimup","yes","no")</f>
        <v>no</v>
      </c>
      <c r="AF2508" t="str">
        <f>IF(AH2508="respiration","yes","no")</f>
        <v>no</v>
      </c>
      <c r="AH2508" t="s">
        <v>29</v>
      </c>
      <c r="AI2508">
        <f>IF(O2508&gt;0,(IF(S2508="live",O2508*0.84,IF(S2508="dried.ethanol",O2508*0.8449+2.8227,O2508))),"")</f>
        <v>12.741</v>
      </c>
      <c r="AL2508" t="str">
        <f>IF(OR(AND(Q2508=Q2509,P2508&gt;0),AND(O2508&gt;0,O2508=O2509)),"duplicate","")</f>
        <v/>
      </c>
      <c r="AM2508" t="s">
        <v>827</v>
      </c>
      <c r="AN2508" t="s">
        <v>827</v>
      </c>
      <c r="AO2508" t="s">
        <v>826</v>
      </c>
      <c r="AP2508" t="s">
        <v>826</v>
      </c>
      <c r="AQ2508" t="s">
        <v>32</v>
      </c>
    </row>
    <row r="2509" spans="1:43" x14ac:dyDescent="0.2">
      <c r="A2509" s="28">
        <v>42929</v>
      </c>
      <c r="B2509" s="1">
        <v>42899</v>
      </c>
      <c r="C2509" s="1" t="str">
        <f>IF(F2509="Kup","6/13/2017",IF(F2509="Sag","6/14/2017",""))</f>
        <v>6/13/2017</v>
      </c>
      <c r="D2509" s="27">
        <f>A2509-B2509</f>
        <v>30</v>
      </c>
      <c r="E2509" s="27">
        <f>A2509-C2509</f>
        <v>30</v>
      </c>
      <c r="F2509" t="s">
        <v>21</v>
      </c>
      <c r="G2509">
        <v>30</v>
      </c>
      <c r="H2509" t="s">
        <v>22</v>
      </c>
      <c r="I2509" s="12" t="s">
        <v>23</v>
      </c>
      <c r="J2509" s="12" t="s">
        <v>23</v>
      </c>
      <c r="K2509" s="3" t="s">
        <v>956</v>
      </c>
      <c r="L2509" s="3" t="s">
        <v>955</v>
      </c>
      <c r="M2509">
        <v>2</v>
      </c>
      <c r="N2509">
        <v>2</v>
      </c>
      <c r="O2509" s="23">
        <v>11.726000000000001</v>
      </c>
      <c r="R2509" t="str">
        <f>IF(Q2509&gt;0,(P2509*(Q2509^2))*(3.14159/6),"")</f>
        <v/>
      </c>
      <c r="S2509" t="s">
        <v>32</v>
      </c>
      <c r="T2509" t="s">
        <v>25</v>
      </c>
      <c r="U2509" t="s">
        <v>26</v>
      </c>
      <c r="V2509" t="s">
        <v>616</v>
      </c>
      <c r="X2509" t="s">
        <v>34</v>
      </c>
      <c r="AA2509" s="12" t="s">
        <v>835</v>
      </c>
      <c r="AB2509" t="str">
        <f>IF(Q2509&gt;0,"yes","no")</f>
        <v>no</v>
      </c>
      <c r="AC2509" t="str">
        <f>IF(O2509&gt;0,"yes","no")</f>
        <v>yes</v>
      </c>
      <c r="AD2509" t="str">
        <f>IF(AH2509="hatch","yes","no")</f>
        <v>no</v>
      </c>
      <c r="AE2509" t="str">
        <f>IF(AH2509="swimup","yes","no")</f>
        <v>no</v>
      </c>
      <c r="AF2509" t="str">
        <f>IF(AH2509="respiration","yes","no")</f>
        <v>no</v>
      </c>
      <c r="AH2509" t="s">
        <v>29</v>
      </c>
      <c r="AI2509">
        <f>IF(O2509&gt;0,(IF(S2509="live",O2509*0.84,IF(S2509="dried.ethanol",O2509*0.8449+2.8227,O2509))),"")</f>
        <v>11.726000000000001</v>
      </c>
      <c r="AL2509" t="str">
        <f>IF(OR(AND(Q2509=Q2510,P2509&gt;0),AND(O2509&gt;0,O2509=O2510)),"duplicate","")</f>
        <v/>
      </c>
      <c r="AM2509" t="s">
        <v>827</v>
      </c>
      <c r="AN2509" t="s">
        <v>827</v>
      </c>
      <c r="AO2509" t="s">
        <v>826</v>
      </c>
      <c r="AP2509" t="s">
        <v>826</v>
      </c>
      <c r="AQ2509" t="s">
        <v>32</v>
      </c>
    </row>
    <row r="2510" spans="1:43" x14ac:dyDescent="0.2">
      <c r="A2510" s="28">
        <v>42929</v>
      </c>
      <c r="B2510" s="1">
        <v>42899</v>
      </c>
      <c r="C2510" s="1" t="str">
        <f>IF(F2510="Kup","6/13/2017",IF(F2510="Sag","6/14/2017",""))</f>
        <v>6/13/2017</v>
      </c>
      <c r="D2510" s="27">
        <f>A2510-B2510</f>
        <v>30</v>
      </c>
      <c r="E2510" s="27">
        <f>A2510-C2510</f>
        <v>30</v>
      </c>
      <c r="F2510" t="s">
        <v>21</v>
      </c>
      <c r="G2510">
        <v>30</v>
      </c>
      <c r="H2510" t="s">
        <v>22</v>
      </c>
      <c r="I2510" s="12" t="s">
        <v>23</v>
      </c>
      <c r="J2510" s="12" t="s">
        <v>23</v>
      </c>
      <c r="K2510" s="3" t="s">
        <v>956</v>
      </c>
      <c r="L2510" s="3" t="s">
        <v>955</v>
      </c>
      <c r="M2510">
        <v>3</v>
      </c>
      <c r="N2510">
        <v>3</v>
      </c>
      <c r="O2510" s="23">
        <v>12.701000000000001</v>
      </c>
      <c r="R2510" t="str">
        <f>IF(Q2510&gt;0,(P2510*(Q2510^2))*(3.14159/6),"")</f>
        <v/>
      </c>
      <c r="S2510" t="s">
        <v>32</v>
      </c>
      <c r="T2510" t="s">
        <v>25</v>
      </c>
      <c r="U2510" t="s">
        <v>26</v>
      </c>
      <c r="V2510" t="s">
        <v>616</v>
      </c>
      <c r="X2510" t="s">
        <v>34</v>
      </c>
      <c r="AA2510" s="12" t="s">
        <v>835</v>
      </c>
      <c r="AB2510" t="str">
        <f>IF(Q2510&gt;0,"yes","no")</f>
        <v>no</v>
      </c>
      <c r="AC2510" t="str">
        <f>IF(O2510&gt;0,"yes","no")</f>
        <v>yes</v>
      </c>
      <c r="AD2510" t="str">
        <f>IF(AH2510="hatch","yes","no")</f>
        <v>no</v>
      </c>
      <c r="AE2510" t="str">
        <f>IF(AH2510="swimup","yes","no")</f>
        <v>no</v>
      </c>
      <c r="AF2510" t="str">
        <f>IF(AH2510="respiration","yes","no")</f>
        <v>no</v>
      </c>
      <c r="AH2510" t="s">
        <v>29</v>
      </c>
      <c r="AI2510">
        <f>IF(O2510&gt;0,(IF(S2510="live",O2510*0.84,IF(S2510="dried.ethanol",O2510*0.8449+2.8227,O2510))),"")</f>
        <v>12.701000000000001</v>
      </c>
      <c r="AL2510" t="str">
        <f>IF(OR(AND(Q2510=Q2511,P2510&gt;0),AND(O2510&gt;0,O2510=O2511)),"duplicate","")</f>
        <v/>
      </c>
      <c r="AM2510" t="s">
        <v>827</v>
      </c>
      <c r="AN2510" t="s">
        <v>827</v>
      </c>
      <c r="AO2510" t="s">
        <v>826</v>
      </c>
      <c r="AP2510" t="s">
        <v>826</v>
      </c>
      <c r="AQ2510" t="s">
        <v>32</v>
      </c>
    </row>
    <row r="2511" spans="1:43" x14ac:dyDescent="0.2">
      <c r="A2511" s="28">
        <v>42929</v>
      </c>
      <c r="B2511" s="1">
        <v>42899</v>
      </c>
      <c r="C2511" s="1" t="str">
        <f>IF(F2511="Kup","6/13/2017",IF(F2511="Sag","6/14/2017",""))</f>
        <v>6/13/2017</v>
      </c>
      <c r="D2511" s="27">
        <f>A2511-B2511</f>
        <v>30</v>
      </c>
      <c r="E2511" s="27">
        <f>A2511-C2511</f>
        <v>30</v>
      </c>
      <c r="F2511" t="s">
        <v>21</v>
      </c>
      <c r="G2511">
        <v>30</v>
      </c>
      <c r="H2511" t="s">
        <v>22</v>
      </c>
      <c r="I2511" s="12" t="s">
        <v>23</v>
      </c>
      <c r="J2511" s="12" t="s">
        <v>23</v>
      </c>
      <c r="K2511" s="3" t="s">
        <v>956</v>
      </c>
      <c r="L2511" s="3" t="s">
        <v>955</v>
      </c>
      <c r="M2511">
        <v>4</v>
      </c>
      <c r="N2511">
        <v>4</v>
      </c>
      <c r="O2511" s="23">
        <v>12.715</v>
      </c>
      <c r="R2511" t="str">
        <f>IF(Q2511&gt;0,(P2511*(Q2511^2))*(3.14159/6),"")</f>
        <v/>
      </c>
      <c r="S2511" t="s">
        <v>32</v>
      </c>
      <c r="T2511" t="s">
        <v>25</v>
      </c>
      <c r="U2511" t="s">
        <v>26</v>
      </c>
      <c r="V2511" t="s">
        <v>616</v>
      </c>
      <c r="X2511" t="s">
        <v>34</v>
      </c>
      <c r="AA2511" s="12" t="s">
        <v>835</v>
      </c>
      <c r="AB2511" t="str">
        <f>IF(Q2511&gt;0,"yes","no")</f>
        <v>no</v>
      </c>
      <c r="AC2511" t="str">
        <f>IF(O2511&gt;0,"yes","no")</f>
        <v>yes</v>
      </c>
      <c r="AD2511" t="str">
        <f>IF(AH2511="hatch","yes","no")</f>
        <v>no</v>
      </c>
      <c r="AE2511" t="str">
        <f>IF(AH2511="swimup","yes","no")</f>
        <v>no</v>
      </c>
      <c r="AF2511" t="str">
        <f>IF(AH2511="respiration","yes","no")</f>
        <v>no</v>
      </c>
      <c r="AH2511" t="s">
        <v>29</v>
      </c>
      <c r="AI2511">
        <f>IF(O2511&gt;0,(IF(S2511="live",O2511*0.84,IF(S2511="dried.ethanol",O2511*0.8449+2.8227,O2511))),"")</f>
        <v>12.715</v>
      </c>
      <c r="AL2511" t="str">
        <f>IF(OR(AND(Q2511=Q2512,P2511&gt;0),AND(O2511&gt;0,O2511=O2512)),"duplicate","")</f>
        <v/>
      </c>
      <c r="AM2511" t="s">
        <v>827</v>
      </c>
      <c r="AN2511" t="s">
        <v>827</v>
      </c>
      <c r="AO2511" t="s">
        <v>826</v>
      </c>
      <c r="AP2511" t="s">
        <v>826</v>
      </c>
      <c r="AQ2511" t="s">
        <v>32</v>
      </c>
    </row>
    <row r="2512" spans="1:43" x14ac:dyDescent="0.2">
      <c r="A2512" s="28">
        <v>42929</v>
      </c>
      <c r="B2512" s="1">
        <v>42899</v>
      </c>
      <c r="C2512" s="1" t="str">
        <f>IF(F2512="Kup","6/13/2017",IF(F2512="Sag","6/14/2017",""))</f>
        <v>6/13/2017</v>
      </c>
      <c r="D2512" s="27">
        <f>A2512-B2512</f>
        <v>30</v>
      </c>
      <c r="E2512" s="27">
        <f>A2512-C2512</f>
        <v>30</v>
      </c>
      <c r="F2512" t="s">
        <v>21</v>
      </c>
      <c r="G2512">
        <v>30</v>
      </c>
      <c r="H2512" t="s">
        <v>22</v>
      </c>
      <c r="I2512" s="12" t="s">
        <v>23</v>
      </c>
      <c r="J2512" s="12" t="s">
        <v>23</v>
      </c>
      <c r="K2512" s="3" t="s">
        <v>956</v>
      </c>
      <c r="L2512" s="3" t="s">
        <v>955</v>
      </c>
      <c r="M2512">
        <v>5</v>
      </c>
      <c r="N2512">
        <v>5</v>
      </c>
      <c r="O2512" s="23">
        <v>12.321999999999999</v>
      </c>
      <c r="R2512" t="str">
        <f>IF(Q2512&gt;0,(P2512*(Q2512^2))*(3.14159/6),"")</f>
        <v/>
      </c>
      <c r="S2512" t="s">
        <v>32</v>
      </c>
      <c r="T2512" t="s">
        <v>25</v>
      </c>
      <c r="U2512" t="s">
        <v>26</v>
      </c>
      <c r="V2512" t="s">
        <v>616</v>
      </c>
      <c r="X2512" t="s">
        <v>34</v>
      </c>
      <c r="AA2512" s="12" t="s">
        <v>835</v>
      </c>
      <c r="AB2512" t="str">
        <f>IF(Q2512&gt;0,"yes","no")</f>
        <v>no</v>
      </c>
      <c r="AC2512" t="str">
        <f>IF(O2512&gt;0,"yes","no")</f>
        <v>yes</v>
      </c>
      <c r="AD2512" t="str">
        <f>IF(AH2512="hatch","yes","no")</f>
        <v>no</v>
      </c>
      <c r="AE2512" t="str">
        <f>IF(AH2512="swimup","yes","no")</f>
        <v>no</v>
      </c>
      <c r="AF2512" t="str">
        <f>IF(AH2512="respiration","yes","no")</f>
        <v>no</v>
      </c>
      <c r="AH2512" t="s">
        <v>29</v>
      </c>
      <c r="AI2512">
        <f>IF(O2512&gt;0,(IF(S2512="live",O2512*0.84,IF(S2512="dried.ethanol",O2512*0.8449+2.8227,O2512))),"")</f>
        <v>12.321999999999999</v>
      </c>
      <c r="AL2512" t="str">
        <f>IF(OR(AND(Q2512=Q2513,P2512&gt;0),AND(O2512&gt;0,O2512=O2513)),"duplicate","")</f>
        <v/>
      </c>
      <c r="AM2512" t="s">
        <v>827</v>
      </c>
      <c r="AN2512" t="s">
        <v>827</v>
      </c>
      <c r="AO2512" t="s">
        <v>826</v>
      </c>
      <c r="AP2512" t="s">
        <v>826</v>
      </c>
      <c r="AQ2512" t="s">
        <v>32</v>
      </c>
    </row>
    <row r="2513" spans="1:43" x14ac:dyDescent="0.2">
      <c r="A2513" s="28">
        <v>42929</v>
      </c>
      <c r="B2513" s="1">
        <v>42899</v>
      </c>
      <c r="C2513" s="1" t="str">
        <f>IF(F2513="Kup","6/13/2017",IF(F2513="Sag","6/14/2017",""))</f>
        <v>6/13/2017</v>
      </c>
      <c r="D2513" s="27">
        <f>A2513-B2513</f>
        <v>30</v>
      </c>
      <c r="E2513" s="27">
        <f>A2513-C2513</f>
        <v>30</v>
      </c>
      <c r="F2513" t="s">
        <v>21</v>
      </c>
      <c r="G2513">
        <v>30</v>
      </c>
      <c r="H2513" t="s">
        <v>22</v>
      </c>
      <c r="I2513" s="12" t="s">
        <v>23</v>
      </c>
      <c r="J2513" s="12" t="s">
        <v>23</v>
      </c>
      <c r="K2513" s="3" t="s">
        <v>956</v>
      </c>
      <c r="L2513" s="3" t="s">
        <v>955</v>
      </c>
      <c r="M2513">
        <v>6</v>
      </c>
      <c r="N2513">
        <v>6</v>
      </c>
      <c r="O2513" s="23">
        <v>11.532999999999999</v>
      </c>
      <c r="R2513" t="str">
        <f>IF(Q2513&gt;0,(P2513*(Q2513^2))*(3.14159/6),"")</f>
        <v/>
      </c>
      <c r="S2513" t="s">
        <v>32</v>
      </c>
      <c r="T2513" t="s">
        <v>25</v>
      </c>
      <c r="U2513" t="s">
        <v>26</v>
      </c>
      <c r="V2513" t="s">
        <v>616</v>
      </c>
      <c r="X2513" t="s">
        <v>34</v>
      </c>
      <c r="AA2513" s="12" t="s">
        <v>835</v>
      </c>
      <c r="AB2513" t="str">
        <f>IF(Q2513&gt;0,"yes","no")</f>
        <v>no</v>
      </c>
      <c r="AC2513" t="str">
        <f>IF(O2513&gt;0,"yes","no")</f>
        <v>yes</v>
      </c>
      <c r="AD2513" t="str">
        <f>IF(AH2513="hatch","yes","no")</f>
        <v>no</v>
      </c>
      <c r="AE2513" t="str">
        <f>IF(AH2513="swimup","yes","no")</f>
        <v>no</v>
      </c>
      <c r="AF2513" t="str">
        <f>IF(AH2513="respiration","yes","no")</f>
        <v>no</v>
      </c>
      <c r="AH2513" t="s">
        <v>29</v>
      </c>
      <c r="AI2513">
        <f>IF(O2513&gt;0,(IF(S2513="live",O2513*0.84,IF(S2513="dried.ethanol",O2513*0.8449+2.8227,O2513))),"")</f>
        <v>11.532999999999999</v>
      </c>
      <c r="AL2513" t="str">
        <f>IF(OR(AND(Q2513=Q2514,P2513&gt;0),AND(O2513&gt;0,O2513=O2514)),"duplicate","")</f>
        <v/>
      </c>
      <c r="AM2513" t="s">
        <v>827</v>
      </c>
      <c r="AN2513" t="s">
        <v>827</v>
      </c>
      <c r="AO2513" t="s">
        <v>826</v>
      </c>
      <c r="AP2513" t="s">
        <v>826</v>
      </c>
      <c r="AQ2513" t="s">
        <v>32</v>
      </c>
    </row>
    <row r="2514" spans="1:43" x14ac:dyDescent="0.2">
      <c r="A2514" s="28">
        <v>42929</v>
      </c>
      <c r="B2514" s="1">
        <v>42899</v>
      </c>
      <c r="C2514" s="1" t="str">
        <f>IF(F2514="Kup","6/13/2017",IF(F2514="Sag","6/14/2017",""))</f>
        <v>6/13/2017</v>
      </c>
      <c r="D2514" s="27">
        <f>A2514-B2514</f>
        <v>30</v>
      </c>
      <c r="E2514" s="27">
        <f>A2514-C2514</f>
        <v>30</v>
      </c>
      <c r="F2514" t="s">
        <v>21</v>
      </c>
      <c r="G2514">
        <v>30</v>
      </c>
      <c r="H2514" t="s">
        <v>22</v>
      </c>
      <c r="I2514" s="12" t="s">
        <v>23</v>
      </c>
      <c r="J2514" s="12" t="s">
        <v>23</v>
      </c>
      <c r="K2514" s="3" t="s">
        <v>956</v>
      </c>
      <c r="L2514" s="3" t="s">
        <v>955</v>
      </c>
      <c r="M2514">
        <v>7</v>
      </c>
      <c r="N2514">
        <v>7</v>
      </c>
      <c r="O2514" s="23">
        <v>12.574</v>
      </c>
      <c r="R2514" t="str">
        <f>IF(Q2514&gt;0,(P2514*(Q2514^2))*(3.14159/6),"")</f>
        <v/>
      </c>
      <c r="S2514" t="s">
        <v>32</v>
      </c>
      <c r="T2514" t="s">
        <v>25</v>
      </c>
      <c r="U2514" t="s">
        <v>26</v>
      </c>
      <c r="V2514" t="s">
        <v>616</v>
      </c>
      <c r="X2514" t="s">
        <v>34</v>
      </c>
      <c r="AA2514" s="12" t="s">
        <v>835</v>
      </c>
      <c r="AB2514" t="str">
        <f>IF(Q2514&gt;0,"yes","no")</f>
        <v>no</v>
      </c>
      <c r="AC2514" t="str">
        <f>IF(O2514&gt;0,"yes","no")</f>
        <v>yes</v>
      </c>
      <c r="AD2514" t="str">
        <f>IF(AH2514="hatch","yes","no")</f>
        <v>no</v>
      </c>
      <c r="AE2514" t="str">
        <f>IF(AH2514="swimup","yes","no")</f>
        <v>no</v>
      </c>
      <c r="AF2514" t="str">
        <f>IF(AH2514="respiration","yes","no")</f>
        <v>no</v>
      </c>
      <c r="AH2514" t="s">
        <v>29</v>
      </c>
      <c r="AI2514">
        <f>IF(O2514&gt;0,(IF(S2514="live",O2514*0.84,IF(S2514="dried.ethanol",O2514*0.8449+2.8227,O2514))),"")</f>
        <v>12.574</v>
      </c>
      <c r="AL2514" t="str">
        <f>IF(OR(AND(Q2514=Q2515,P2514&gt;0),AND(O2514&gt;0,O2514=O2515)),"duplicate","")</f>
        <v/>
      </c>
      <c r="AM2514" t="s">
        <v>827</v>
      </c>
      <c r="AN2514" t="s">
        <v>827</v>
      </c>
      <c r="AO2514" t="s">
        <v>826</v>
      </c>
      <c r="AP2514" t="s">
        <v>826</v>
      </c>
      <c r="AQ2514" t="s">
        <v>32</v>
      </c>
    </row>
    <row r="2515" spans="1:43" x14ac:dyDescent="0.2">
      <c r="A2515" s="28">
        <v>42929</v>
      </c>
      <c r="B2515" s="1">
        <v>42899</v>
      </c>
      <c r="C2515" s="1" t="str">
        <f>IF(F2515="Kup","6/13/2017",IF(F2515="Sag","6/14/2017",""))</f>
        <v>6/13/2017</v>
      </c>
      <c r="D2515" s="27">
        <f>A2515-B2515</f>
        <v>30</v>
      </c>
      <c r="E2515" s="27">
        <f>A2515-C2515</f>
        <v>30</v>
      </c>
      <c r="F2515" t="s">
        <v>21</v>
      </c>
      <c r="G2515">
        <v>30</v>
      </c>
      <c r="H2515" t="s">
        <v>22</v>
      </c>
      <c r="I2515" s="12" t="s">
        <v>23</v>
      </c>
      <c r="J2515" s="12" t="s">
        <v>23</v>
      </c>
      <c r="K2515" s="3" t="s">
        <v>956</v>
      </c>
      <c r="L2515" s="3" t="s">
        <v>955</v>
      </c>
      <c r="M2515">
        <v>8</v>
      </c>
      <c r="N2515">
        <v>8</v>
      </c>
      <c r="O2515" s="23">
        <v>12.532999999999999</v>
      </c>
      <c r="R2515" t="str">
        <f>IF(Q2515&gt;0,(P2515*(Q2515^2))*(3.14159/6),"")</f>
        <v/>
      </c>
      <c r="S2515" t="s">
        <v>32</v>
      </c>
      <c r="T2515" t="s">
        <v>25</v>
      </c>
      <c r="U2515" t="s">
        <v>26</v>
      </c>
      <c r="V2515" t="s">
        <v>616</v>
      </c>
      <c r="X2515" t="s">
        <v>34</v>
      </c>
      <c r="AA2515" s="12" t="s">
        <v>835</v>
      </c>
      <c r="AB2515" t="str">
        <f>IF(Q2515&gt;0,"yes","no")</f>
        <v>no</v>
      </c>
      <c r="AC2515" t="str">
        <f>IF(O2515&gt;0,"yes","no")</f>
        <v>yes</v>
      </c>
      <c r="AD2515" t="str">
        <f>IF(AH2515="hatch","yes","no")</f>
        <v>no</v>
      </c>
      <c r="AE2515" t="str">
        <f>IF(AH2515="swimup","yes","no")</f>
        <v>no</v>
      </c>
      <c r="AF2515" t="str">
        <f>IF(AH2515="respiration","yes","no")</f>
        <v>no</v>
      </c>
      <c r="AH2515" t="s">
        <v>29</v>
      </c>
      <c r="AI2515">
        <f>IF(O2515&gt;0,(IF(S2515="live",O2515*0.84,IF(S2515="dried.ethanol",O2515*0.8449+2.8227,O2515))),"")</f>
        <v>12.532999999999999</v>
      </c>
      <c r="AL2515" t="str">
        <f>IF(OR(AND(Q2515=Q2516,P2515&gt;0),AND(O2515&gt;0,O2515=O2516)),"duplicate","")</f>
        <v/>
      </c>
      <c r="AM2515" t="s">
        <v>827</v>
      </c>
      <c r="AN2515" t="s">
        <v>827</v>
      </c>
      <c r="AO2515" t="s">
        <v>826</v>
      </c>
      <c r="AP2515" t="s">
        <v>826</v>
      </c>
      <c r="AQ2515" t="s">
        <v>32</v>
      </c>
    </row>
    <row r="2516" spans="1:43" x14ac:dyDescent="0.2">
      <c r="A2516" s="28">
        <v>42929</v>
      </c>
      <c r="B2516" s="1">
        <v>42899</v>
      </c>
      <c r="C2516" s="1" t="str">
        <f>IF(F2516="Kup","6/13/2017",IF(F2516="Sag","6/14/2017",""))</f>
        <v>6/13/2017</v>
      </c>
      <c r="D2516" s="27">
        <f>A2516-B2516</f>
        <v>30</v>
      </c>
      <c r="E2516" s="27">
        <f>A2516-C2516</f>
        <v>30</v>
      </c>
      <c r="F2516" t="s">
        <v>21</v>
      </c>
      <c r="G2516">
        <v>30</v>
      </c>
      <c r="H2516" t="s">
        <v>22</v>
      </c>
      <c r="I2516" s="12" t="s">
        <v>23</v>
      </c>
      <c r="J2516" s="12" t="s">
        <v>23</v>
      </c>
      <c r="K2516" s="3" t="s">
        <v>956</v>
      </c>
      <c r="L2516" s="3" t="s">
        <v>955</v>
      </c>
      <c r="M2516">
        <v>9</v>
      </c>
      <c r="N2516">
        <v>9</v>
      </c>
      <c r="O2516" s="23">
        <v>11.976000000000001</v>
      </c>
      <c r="R2516" t="str">
        <f>IF(Q2516&gt;0,(P2516*(Q2516^2))*(3.14159/6),"")</f>
        <v/>
      </c>
      <c r="S2516" t="s">
        <v>32</v>
      </c>
      <c r="T2516" t="s">
        <v>25</v>
      </c>
      <c r="U2516" t="s">
        <v>26</v>
      </c>
      <c r="V2516" t="s">
        <v>616</v>
      </c>
      <c r="X2516" t="s">
        <v>34</v>
      </c>
      <c r="AA2516" s="12" t="s">
        <v>835</v>
      </c>
      <c r="AB2516" t="str">
        <f>IF(Q2516&gt;0,"yes","no")</f>
        <v>no</v>
      </c>
      <c r="AC2516" t="str">
        <f>IF(O2516&gt;0,"yes","no")</f>
        <v>yes</v>
      </c>
      <c r="AD2516" t="str">
        <f>IF(AH2516="hatch","yes","no")</f>
        <v>no</v>
      </c>
      <c r="AE2516" t="str">
        <f>IF(AH2516="swimup","yes","no")</f>
        <v>no</v>
      </c>
      <c r="AF2516" t="str">
        <f>IF(AH2516="respiration","yes","no")</f>
        <v>no</v>
      </c>
      <c r="AH2516" t="s">
        <v>29</v>
      </c>
      <c r="AI2516">
        <f>IF(O2516&gt;0,(IF(S2516="live",O2516*0.84,IF(S2516="dried.ethanol",O2516*0.8449+2.8227,O2516))),"")</f>
        <v>11.976000000000001</v>
      </c>
      <c r="AL2516" t="str">
        <f>IF(OR(AND(Q2516=Q2517,P2516&gt;0),AND(O2516&gt;0,O2516=O2517)),"duplicate","")</f>
        <v/>
      </c>
      <c r="AM2516" t="s">
        <v>827</v>
      </c>
      <c r="AN2516" t="s">
        <v>827</v>
      </c>
      <c r="AO2516" t="s">
        <v>826</v>
      </c>
      <c r="AP2516" t="s">
        <v>826</v>
      </c>
      <c r="AQ2516" t="s">
        <v>32</v>
      </c>
    </row>
    <row r="2517" spans="1:43" x14ac:dyDescent="0.2">
      <c r="A2517" s="28">
        <v>42929</v>
      </c>
      <c r="B2517" s="1">
        <v>42899</v>
      </c>
      <c r="C2517" s="1" t="str">
        <f>IF(F2517="Kup","6/13/2017",IF(F2517="Sag","6/14/2017",""))</f>
        <v>6/13/2017</v>
      </c>
      <c r="D2517" s="27">
        <f>A2517-B2517</f>
        <v>30</v>
      </c>
      <c r="E2517" s="27">
        <f>A2517-C2517</f>
        <v>30</v>
      </c>
      <c r="F2517" t="s">
        <v>21</v>
      </c>
      <c r="G2517">
        <v>30</v>
      </c>
      <c r="H2517" t="s">
        <v>22</v>
      </c>
      <c r="I2517" s="12" t="s">
        <v>23</v>
      </c>
      <c r="J2517" s="12" t="s">
        <v>23</v>
      </c>
      <c r="K2517" s="3" t="s">
        <v>956</v>
      </c>
      <c r="L2517" s="3" t="s">
        <v>955</v>
      </c>
      <c r="M2517">
        <v>10</v>
      </c>
      <c r="N2517">
        <v>10</v>
      </c>
      <c r="O2517" s="23">
        <v>12.565</v>
      </c>
      <c r="R2517" t="str">
        <f>IF(Q2517&gt;0,(P2517*(Q2517^2))*(3.14159/6),"")</f>
        <v/>
      </c>
      <c r="S2517" t="s">
        <v>32</v>
      </c>
      <c r="T2517" t="s">
        <v>25</v>
      </c>
      <c r="U2517" t="s">
        <v>26</v>
      </c>
      <c r="V2517" t="s">
        <v>616</v>
      </c>
      <c r="X2517" t="s">
        <v>34</v>
      </c>
      <c r="AA2517" s="12" t="s">
        <v>835</v>
      </c>
      <c r="AB2517" t="str">
        <f>IF(Q2517&gt;0,"yes","no")</f>
        <v>no</v>
      </c>
      <c r="AC2517" t="str">
        <f>IF(O2517&gt;0,"yes","no")</f>
        <v>yes</v>
      </c>
      <c r="AD2517" t="str">
        <f>IF(AH2517="hatch","yes","no")</f>
        <v>no</v>
      </c>
      <c r="AE2517" t="str">
        <f>IF(AH2517="swimup","yes","no")</f>
        <v>no</v>
      </c>
      <c r="AF2517" t="str">
        <f>IF(AH2517="respiration","yes","no")</f>
        <v>no</v>
      </c>
      <c r="AH2517" t="s">
        <v>29</v>
      </c>
      <c r="AI2517">
        <f>IF(O2517&gt;0,(IF(S2517="live",O2517*0.84,IF(S2517="dried.ethanol",O2517*0.8449+2.8227,O2517))),"")</f>
        <v>12.565</v>
      </c>
      <c r="AL2517" t="str">
        <f>IF(OR(AND(Q2517=Q2518,P2517&gt;0),AND(O2517&gt;0,O2517=O2518)),"duplicate","")</f>
        <v/>
      </c>
      <c r="AM2517" t="s">
        <v>827</v>
      </c>
      <c r="AN2517" t="s">
        <v>827</v>
      </c>
      <c r="AO2517" t="s">
        <v>826</v>
      </c>
      <c r="AP2517" t="s">
        <v>826</v>
      </c>
      <c r="AQ2517" t="s">
        <v>32</v>
      </c>
    </row>
    <row r="2518" spans="1:43" x14ac:dyDescent="0.2">
      <c r="A2518" s="28">
        <v>42929</v>
      </c>
      <c r="B2518" s="1">
        <v>42899</v>
      </c>
      <c r="C2518" s="1" t="str">
        <f>IF(F2518="Kup","6/13/2017",IF(F2518="Sag","6/14/2017",""))</f>
        <v>6/13/2017</v>
      </c>
      <c r="D2518" s="27">
        <f>A2518-B2518</f>
        <v>30</v>
      </c>
      <c r="E2518" s="27">
        <f>A2518-C2518</f>
        <v>30</v>
      </c>
      <c r="F2518" s="2" t="s">
        <v>21</v>
      </c>
      <c r="G2518">
        <v>30</v>
      </c>
      <c r="H2518" s="2" t="s">
        <v>30</v>
      </c>
      <c r="I2518" s="12" t="s">
        <v>43</v>
      </c>
      <c r="J2518" s="12" t="s">
        <v>977</v>
      </c>
      <c r="K2518" s="3" t="s">
        <v>942</v>
      </c>
      <c r="L2518" s="3" t="s">
        <v>943</v>
      </c>
      <c r="M2518">
        <v>1</v>
      </c>
      <c r="N2518">
        <v>1</v>
      </c>
      <c r="O2518" s="23">
        <v>17.219000000000001</v>
      </c>
      <c r="S2518" s="2" t="s">
        <v>32</v>
      </c>
      <c r="T2518" t="s">
        <v>25</v>
      </c>
      <c r="U2518" s="2" t="s">
        <v>26</v>
      </c>
      <c r="V2518" s="2" t="s">
        <v>871</v>
      </c>
      <c r="X2518" t="s">
        <v>863</v>
      </c>
      <c r="AA2518" s="3" t="s">
        <v>835</v>
      </c>
      <c r="AB2518" t="s">
        <v>835</v>
      </c>
      <c r="AC2518" t="s">
        <v>35</v>
      </c>
      <c r="AD2518" t="s">
        <v>835</v>
      </c>
      <c r="AE2518" t="s">
        <v>835</v>
      </c>
      <c r="AF2518" t="s">
        <v>835</v>
      </c>
      <c r="AH2518" t="s">
        <v>29</v>
      </c>
      <c r="AI2518">
        <f>IF(O2518&gt;0,(IF(S2518="live",O2518*0.84,IF(S2518="dried.ethanol",O2518*0.8449+2.8227,O2518))),"")</f>
        <v>17.219000000000001</v>
      </c>
      <c r="AQ2518" t="s">
        <v>32</v>
      </c>
    </row>
    <row r="2519" spans="1:43" x14ac:dyDescent="0.2">
      <c r="A2519" s="28">
        <v>42929</v>
      </c>
      <c r="B2519" s="1">
        <v>42899</v>
      </c>
      <c r="C2519" s="1" t="str">
        <f>IF(F2519="Kup","6/13/2017",IF(F2519="Sag","6/14/2017",""))</f>
        <v>6/13/2017</v>
      </c>
      <c r="D2519" s="27">
        <f>A2519-B2519</f>
        <v>30</v>
      </c>
      <c r="E2519" s="27">
        <f>A2519-C2519</f>
        <v>30</v>
      </c>
      <c r="F2519" s="2" t="s">
        <v>21</v>
      </c>
      <c r="G2519">
        <v>30</v>
      </c>
      <c r="H2519" s="2" t="s">
        <v>30</v>
      </c>
      <c r="I2519" s="12" t="s">
        <v>43</v>
      </c>
      <c r="J2519" s="12" t="s">
        <v>977</v>
      </c>
      <c r="K2519" s="3" t="s">
        <v>942</v>
      </c>
      <c r="L2519" s="3" t="s">
        <v>943</v>
      </c>
      <c r="M2519">
        <v>2</v>
      </c>
      <c r="N2519">
        <v>2</v>
      </c>
      <c r="O2519" s="23">
        <v>20.257999999999999</v>
      </c>
      <c r="S2519" s="2" t="s">
        <v>32</v>
      </c>
      <c r="T2519" t="s">
        <v>25</v>
      </c>
      <c r="U2519" s="2" t="s">
        <v>26</v>
      </c>
      <c r="V2519" s="2" t="s">
        <v>871</v>
      </c>
      <c r="X2519" t="s">
        <v>863</v>
      </c>
      <c r="AA2519" s="3" t="s">
        <v>835</v>
      </c>
      <c r="AB2519" t="s">
        <v>835</v>
      </c>
      <c r="AC2519" t="s">
        <v>35</v>
      </c>
      <c r="AD2519" t="s">
        <v>835</v>
      </c>
      <c r="AE2519" t="s">
        <v>835</v>
      </c>
      <c r="AF2519" t="s">
        <v>835</v>
      </c>
      <c r="AH2519" t="s">
        <v>29</v>
      </c>
      <c r="AI2519">
        <f>IF(O2519&gt;0,(IF(S2519="live",O2519*0.84,IF(S2519="dried.ethanol",O2519*0.8449+2.8227,O2519))),"")</f>
        <v>20.257999999999999</v>
      </c>
      <c r="AQ2519" t="s">
        <v>32</v>
      </c>
    </row>
    <row r="2520" spans="1:43" x14ac:dyDescent="0.2">
      <c r="A2520" s="28">
        <v>42929</v>
      </c>
      <c r="B2520" s="1">
        <v>42899</v>
      </c>
      <c r="C2520" s="1" t="str">
        <f>IF(F2520="Kup","6/13/2017",IF(F2520="Sag","6/14/2017",""))</f>
        <v>6/13/2017</v>
      </c>
      <c r="D2520" s="27">
        <f>A2520-B2520</f>
        <v>30</v>
      </c>
      <c r="E2520" s="27">
        <f>A2520-C2520</f>
        <v>30</v>
      </c>
      <c r="F2520" s="2" t="s">
        <v>21</v>
      </c>
      <c r="G2520">
        <v>30</v>
      </c>
      <c r="H2520" s="2" t="s">
        <v>30</v>
      </c>
      <c r="I2520" s="12" t="s">
        <v>43</v>
      </c>
      <c r="J2520" s="12" t="s">
        <v>977</v>
      </c>
      <c r="K2520" s="3" t="s">
        <v>942</v>
      </c>
      <c r="L2520" s="3" t="s">
        <v>943</v>
      </c>
      <c r="M2520">
        <v>3</v>
      </c>
      <c r="N2520">
        <v>3</v>
      </c>
      <c r="O2520" s="23">
        <v>15.866</v>
      </c>
      <c r="S2520" s="2" t="s">
        <v>32</v>
      </c>
      <c r="T2520" t="s">
        <v>25</v>
      </c>
      <c r="U2520" s="2" t="s">
        <v>26</v>
      </c>
      <c r="V2520" s="2" t="s">
        <v>871</v>
      </c>
      <c r="X2520" t="s">
        <v>863</v>
      </c>
      <c r="AA2520" s="3" t="s">
        <v>835</v>
      </c>
      <c r="AB2520" t="s">
        <v>835</v>
      </c>
      <c r="AC2520" t="s">
        <v>35</v>
      </c>
      <c r="AD2520" t="s">
        <v>835</v>
      </c>
      <c r="AE2520" t="s">
        <v>835</v>
      </c>
      <c r="AF2520" t="s">
        <v>835</v>
      </c>
      <c r="AH2520" t="s">
        <v>29</v>
      </c>
      <c r="AI2520">
        <f>IF(O2520&gt;0,(IF(S2520="live",O2520*0.84,IF(S2520="dried.ethanol",O2520*0.8449+2.8227,O2520))),"")</f>
        <v>15.866</v>
      </c>
      <c r="AQ2520" t="s">
        <v>32</v>
      </c>
    </row>
    <row r="2521" spans="1:43" x14ac:dyDescent="0.2">
      <c r="A2521" s="28">
        <v>42929</v>
      </c>
      <c r="B2521" s="1">
        <v>42899</v>
      </c>
      <c r="C2521" s="1" t="str">
        <f>IF(F2521="Kup","6/13/2017",IF(F2521="Sag","6/14/2017",""))</f>
        <v>6/13/2017</v>
      </c>
      <c r="D2521" s="27">
        <f>A2521-B2521</f>
        <v>30</v>
      </c>
      <c r="E2521" s="27">
        <f>A2521-C2521</f>
        <v>30</v>
      </c>
      <c r="F2521" s="2" t="s">
        <v>21</v>
      </c>
      <c r="G2521">
        <v>30</v>
      </c>
      <c r="H2521" s="2" t="s">
        <v>30</v>
      </c>
      <c r="I2521" s="12" t="s">
        <v>43</v>
      </c>
      <c r="J2521" s="12" t="s">
        <v>977</v>
      </c>
      <c r="K2521" s="3" t="s">
        <v>942</v>
      </c>
      <c r="L2521" s="3" t="s">
        <v>943</v>
      </c>
      <c r="M2521">
        <v>4</v>
      </c>
      <c r="N2521">
        <v>4</v>
      </c>
      <c r="O2521" s="23">
        <v>18.763000000000002</v>
      </c>
      <c r="S2521" s="2" t="s">
        <v>32</v>
      </c>
      <c r="T2521" t="s">
        <v>25</v>
      </c>
      <c r="U2521" s="2" t="s">
        <v>26</v>
      </c>
      <c r="V2521" s="2" t="s">
        <v>871</v>
      </c>
      <c r="X2521" t="s">
        <v>863</v>
      </c>
      <c r="AA2521" s="3" t="s">
        <v>835</v>
      </c>
      <c r="AB2521" t="s">
        <v>835</v>
      </c>
      <c r="AC2521" t="s">
        <v>35</v>
      </c>
      <c r="AD2521" t="s">
        <v>835</v>
      </c>
      <c r="AE2521" t="s">
        <v>835</v>
      </c>
      <c r="AF2521" t="s">
        <v>835</v>
      </c>
      <c r="AH2521" t="s">
        <v>29</v>
      </c>
      <c r="AI2521">
        <f>IF(O2521&gt;0,(IF(S2521="live",O2521*0.84,IF(S2521="dried.ethanol",O2521*0.8449+2.8227,O2521))),"")</f>
        <v>18.763000000000002</v>
      </c>
      <c r="AQ2521" t="s">
        <v>32</v>
      </c>
    </row>
    <row r="2522" spans="1:43" x14ac:dyDescent="0.2">
      <c r="A2522" s="28">
        <v>42929</v>
      </c>
      <c r="B2522" s="1">
        <v>42899</v>
      </c>
      <c r="C2522" s="1" t="str">
        <f>IF(F2522="Kup","6/13/2017",IF(F2522="Sag","6/14/2017",""))</f>
        <v>6/13/2017</v>
      </c>
      <c r="D2522" s="27">
        <f>A2522-B2522</f>
        <v>30</v>
      </c>
      <c r="E2522" s="27">
        <f>A2522-C2522</f>
        <v>30</v>
      </c>
      <c r="F2522" s="2" t="s">
        <v>21</v>
      </c>
      <c r="G2522">
        <v>30</v>
      </c>
      <c r="H2522" s="2" t="s">
        <v>30</v>
      </c>
      <c r="I2522" s="12" t="s">
        <v>43</v>
      </c>
      <c r="J2522" s="12" t="s">
        <v>977</v>
      </c>
      <c r="K2522" s="3" t="s">
        <v>942</v>
      </c>
      <c r="L2522" s="3" t="s">
        <v>943</v>
      </c>
      <c r="M2522">
        <v>5</v>
      </c>
      <c r="N2522">
        <v>5</v>
      </c>
      <c r="O2522" s="23">
        <v>17.913</v>
      </c>
      <c r="S2522" s="2" t="s">
        <v>32</v>
      </c>
      <c r="T2522" t="s">
        <v>25</v>
      </c>
      <c r="U2522" s="2" t="s">
        <v>26</v>
      </c>
      <c r="V2522" s="2" t="s">
        <v>871</v>
      </c>
      <c r="X2522" t="s">
        <v>863</v>
      </c>
      <c r="AA2522" s="3" t="s">
        <v>835</v>
      </c>
      <c r="AB2522" t="s">
        <v>835</v>
      </c>
      <c r="AC2522" t="s">
        <v>35</v>
      </c>
      <c r="AD2522" t="s">
        <v>835</v>
      </c>
      <c r="AE2522" t="s">
        <v>835</v>
      </c>
      <c r="AF2522" t="s">
        <v>835</v>
      </c>
      <c r="AH2522" t="s">
        <v>29</v>
      </c>
      <c r="AI2522">
        <f>IF(O2522&gt;0,(IF(S2522="live",O2522*0.84,IF(S2522="dried.ethanol",O2522*0.8449+2.8227,O2522))),"")</f>
        <v>17.913</v>
      </c>
      <c r="AQ2522" t="s">
        <v>32</v>
      </c>
    </row>
    <row r="2523" spans="1:43" x14ac:dyDescent="0.2">
      <c r="A2523" s="28">
        <v>42929</v>
      </c>
      <c r="B2523" s="1">
        <v>42899</v>
      </c>
      <c r="C2523" s="1" t="str">
        <f>IF(F2523="Kup","6/13/2017",IF(F2523="Sag","6/14/2017",""))</f>
        <v>6/13/2017</v>
      </c>
      <c r="D2523" s="27">
        <f>A2523-B2523</f>
        <v>30</v>
      </c>
      <c r="E2523" s="27">
        <f>A2523-C2523</f>
        <v>30</v>
      </c>
      <c r="F2523" s="2" t="s">
        <v>21</v>
      </c>
      <c r="G2523">
        <v>30</v>
      </c>
      <c r="H2523" s="2" t="s">
        <v>30</v>
      </c>
      <c r="I2523" s="12" t="s">
        <v>43</v>
      </c>
      <c r="J2523" s="12" t="s">
        <v>977</v>
      </c>
      <c r="K2523" s="3" t="s">
        <v>942</v>
      </c>
      <c r="L2523" s="3" t="s">
        <v>943</v>
      </c>
      <c r="M2523">
        <v>6</v>
      </c>
      <c r="N2523">
        <v>6</v>
      </c>
      <c r="O2523" s="23">
        <v>19.420999999999999</v>
      </c>
      <c r="S2523" s="2" t="s">
        <v>32</v>
      </c>
      <c r="T2523" t="s">
        <v>25</v>
      </c>
      <c r="U2523" s="2" t="s">
        <v>26</v>
      </c>
      <c r="V2523" s="2" t="s">
        <v>871</v>
      </c>
      <c r="X2523" t="s">
        <v>863</v>
      </c>
      <c r="AA2523" s="3" t="s">
        <v>835</v>
      </c>
      <c r="AB2523" t="s">
        <v>835</v>
      </c>
      <c r="AC2523" t="s">
        <v>35</v>
      </c>
      <c r="AD2523" t="s">
        <v>835</v>
      </c>
      <c r="AE2523" t="s">
        <v>835</v>
      </c>
      <c r="AF2523" t="s">
        <v>835</v>
      </c>
      <c r="AH2523" t="s">
        <v>29</v>
      </c>
      <c r="AI2523">
        <f>IF(O2523&gt;0,(IF(S2523="live",O2523*0.84,IF(S2523="dried.ethanol",O2523*0.8449+2.8227,O2523))),"")</f>
        <v>19.420999999999999</v>
      </c>
      <c r="AQ2523" t="s">
        <v>32</v>
      </c>
    </row>
    <row r="2524" spans="1:43" x14ac:dyDescent="0.2">
      <c r="A2524" s="28">
        <v>42929</v>
      </c>
      <c r="B2524" s="1">
        <v>42899</v>
      </c>
      <c r="C2524" s="1" t="str">
        <f>IF(F2524="Kup","6/13/2017",IF(F2524="Sag","6/14/2017",""))</f>
        <v>6/13/2017</v>
      </c>
      <c r="D2524" s="27">
        <f>A2524-B2524</f>
        <v>30</v>
      </c>
      <c r="E2524" s="27">
        <f>A2524-C2524</f>
        <v>30</v>
      </c>
      <c r="F2524" s="2" t="s">
        <v>21</v>
      </c>
      <c r="G2524">
        <v>30</v>
      </c>
      <c r="H2524" s="2" t="s">
        <v>30</v>
      </c>
      <c r="I2524" s="12" t="s">
        <v>43</v>
      </c>
      <c r="J2524" s="12" t="s">
        <v>977</v>
      </c>
      <c r="K2524" s="3" t="s">
        <v>942</v>
      </c>
      <c r="L2524" s="3" t="s">
        <v>943</v>
      </c>
      <c r="M2524">
        <v>7</v>
      </c>
      <c r="N2524">
        <v>7</v>
      </c>
      <c r="O2524" s="23">
        <v>19.122</v>
      </c>
      <c r="S2524" s="2" t="s">
        <v>32</v>
      </c>
      <c r="T2524" t="s">
        <v>25</v>
      </c>
      <c r="U2524" s="2" t="s">
        <v>26</v>
      </c>
      <c r="V2524" s="2" t="s">
        <v>871</v>
      </c>
      <c r="X2524" t="s">
        <v>863</v>
      </c>
      <c r="AA2524" s="3" t="s">
        <v>835</v>
      </c>
      <c r="AB2524" t="s">
        <v>835</v>
      </c>
      <c r="AC2524" t="s">
        <v>35</v>
      </c>
      <c r="AD2524" t="s">
        <v>835</v>
      </c>
      <c r="AE2524" t="s">
        <v>835</v>
      </c>
      <c r="AF2524" t="s">
        <v>835</v>
      </c>
      <c r="AH2524" t="s">
        <v>29</v>
      </c>
      <c r="AI2524">
        <f>IF(O2524&gt;0,(IF(S2524="live",O2524*0.84,IF(S2524="dried.ethanol",O2524*0.8449+2.8227,O2524))),"")</f>
        <v>19.122</v>
      </c>
      <c r="AQ2524" t="s">
        <v>32</v>
      </c>
    </row>
    <row r="2525" spans="1:43" x14ac:dyDescent="0.2">
      <c r="A2525" s="28">
        <v>42929</v>
      </c>
      <c r="B2525" s="1">
        <v>42899</v>
      </c>
      <c r="C2525" s="1" t="str">
        <f>IF(F2525="Kup","6/13/2017",IF(F2525="Sag","6/14/2017",""))</f>
        <v>6/13/2017</v>
      </c>
      <c r="D2525" s="27">
        <f>A2525-B2525</f>
        <v>30</v>
      </c>
      <c r="E2525" s="27">
        <f>A2525-C2525</f>
        <v>30</v>
      </c>
      <c r="F2525" s="2" t="s">
        <v>21</v>
      </c>
      <c r="G2525">
        <v>30</v>
      </c>
      <c r="H2525" s="2" t="s">
        <v>30</v>
      </c>
      <c r="I2525" s="12" t="s">
        <v>43</v>
      </c>
      <c r="J2525" s="12" t="s">
        <v>977</v>
      </c>
      <c r="K2525" s="3" t="s">
        <v>942</v>
      </c>
      <c r="L2525" s="3" t="s">
        <v>943</v>
      </c>
      <c r="M2525">
        <v>8</v>
      </c>
      <c r="N2525">
        <v>8</v>
      </c>
      <c r="O2525" s="23">
        <v>19.11</v>
      </c>
      <c r="S2525" s="2" t="s">
        <v>32</v>
      </c>
      <c r="T2525" t="s">
        <v>25</v>
      </c>
      <c r="U2525" s="2" t="s">
        <v>26</v>
      </c>
      <c r="V2525" s="2" t="s">
        <v>871</v>
      </c>
      <c r="X2525" t="s">
        <v>863</v>
      </c>
      <c r="AA2525" s="3" t="s">
        <v>835</v>
      </c>
      <c r="AB2525" t="s">
        <v>835</v>
      </c>
      <c r="AC2525" t="s">
        <v>35</v>
      </c>
      <c r="AD2525" t="s">
        <v>835</v>
      </c>
      <c r="AE2525" t="s">
        <v>835</v>
      </c>
      <c r="AF2525" t="s">
        <v>835</v>
      </c>
      <c r="AH2525" t="s">
        <v>29</v>
      </c>
      <c r="AI2525">
        <f>IF(O2525&gt;0,(IF(S2525="live",O2525*0.84,IF(S2525="dried.ethanol",O2525*0.8449+2.8227,O2525))),"")</f>
        <v>19.11</v>
      </c>
      <c r="AQ2525" t="s">
        <v>32</v>
      </c>
    </row>
    <row r="2526" spans="1:43" x14ac:dyDescent="0.2">
      <c r="A2526" s="28">
        <v>42929</v>
      </c>
      <c r="B2526" s="1">
        <v>42899</v>
      </c>
      <c r="C2526" s="1" t="str">
        <f>IF(F2526="Kup","6/13/2017",IF(F2526="Sag","6/14/2017",""))</f>
        <v>6/13/2017</v>
      </c>
      <c r="D2526" s="27">
        <f>A2526-B2526</f>
        <v>30</v>
      </c>
      <c r="E2526" s="27">
        <f>A2526-C2526</f>
        <v>30</v>
      </c>
      <c r="F2526" s="2" t="s">
        <v>21</v>
      </c>
      <c r="G2526">
        <v>30</v>
      </c>
      <c r="H2526" s="2" t="s">
        <v>30</v>
      </c>
      <c r="I2526" s="12" t="s">
        <v>43</v>
      </c>
      <c r="J2526" s="12" t="s">
        <v>977</v>
      </c>
      <c r="K2526" s="3" t="s">
        <v>942</v>
      </c>
      <c r="L2526" s="3" t="s">
        <v>943</v>
      </c>
      <c r="M2526">
        <v>9</v>
      </c>
      <c r="N2526">
        <v>9</v>
      </c>
      <c r="O2526" s="23">
        <v>18.638999999999999</v>
      </c>
      <c r="S2526" s="2" t="s">
        <v>32</v>
      </c>
      <c r="T2526" t="s">
        <v>25</v>
      </c>
      <c r="U2526" s="2" t="s">
        <v>26</v>
      </c>
      <c r="V2526" s="2" t="s">
        <v>871</v>
      </c>
      <c r="X2526" t="s">
        <v>863</v>
      </c>
      <c r="AA2526" s="3" t="s">
        <v>835</v>
      </c>
      <c r="AB2526" t="s">
        <v>835</v>
      </c>
      <c r="AC2526" t="s">
        <v>35</v>
      </c>
      <c r="AD2526" t="s">
        <v>835</v>
      </c>
      <c r="AE2526" t="s">
        <v>835</v>
      </c>
      <c r="AF2526" t="s">
        <v>835</v>
      </c>
      <c r="AH2526" t="s">
        <v>29</v>
      </c>
      <c r="AI2526">
        <f>IF(O2526&gt;0,(IF(S2526="live",O2526*0.84,IF(S2526="dried.ethanol",O2526*0.8449+2.8227,O2526))),"")</f>
        <v>18.638999999999999</v>
      </c>
      <c r="AQ2526" t="s">
        <v>32</v>
      </c>
    </row>
    <row r="2527" spans="1:43" x14ac:dyDescent="0.2">
      <c r="A2527" s="28">
        <v>42929</v>
      </c>
      <c r="B2527" s="1">
        <v>42899</v>
      </c>
      <c r="C2527" s="1" t="str">
        <f>IF(F2527="Kup","6/13/2017",IF(F2527="Sag","6/14/2017",""))</f>
        <v>6/13/2017</v>
      </c>
      <c r="D2527" s="27">
        <f>A2527-B2527</f>
        <v>30</v>
      </c>
      <c r="E2527" s="27">
        <f>A2527-C2527</f>
        <v>30</v>
      </c>
      <c r="F2527" s="2" t="s">
        <v>21</v>
      </c>
      <c r="G2527">
        <v>30</v>
      </c>
      <c r="H2527" s="2" t="s">
        <v>30</v>
      </c>
      <c r="I2527" s="12" t="s">
        <v>43</v>
      </c>
      <c r="J2527" s="12" t="s">
        <v>977</v>
      </c>
      <c r="K2527" s="3" t="s">
        <v>942</v>
      </c>
      <c r="L2527" s="3" t="s">
        <v>943</v>
      </c>
      <c r="M2527">
        <v>10</v>
      </c>
      <c r="N2527">
        <v>10</v>
      </c>
      <c r="O2527" s="23">
        <v>19.597000000000001</v>
      </c>
      <c r="S2527" s="2" t="s">
        <v>32</v>
      </c>
      <c r="T2527" t="s">
        <v>25</v>
      </c>
      <c r="U2527" s="2" t="s">
        <v>26</v>
      </c>
      <c r="V2527" s="2" t="s">
        <v>871</v>
      </c>
      <c r="X2527" t="s">
        <v>863</v>
      </c>
      <c r="AA2527" s="3" t="s">
        <v>835</v>
      </c>
      <c r="AB2527" t="s">
        <v>835</v>
      </c>
      <c r="AC2527" t="s">
        <v>35</v>
      </c>
      <c r="AD2527" t="s">
        <v>835</v>
      </c>
      <c r="AE2527" t="s">
        <v>835</v>
      </c>
      <c r="AF2527" t="s">
        <v>835</v>
      </c>
      <c r="AH2527" t="s">
        <v>29</v>
      </c>
      <c r="AI2527">
        <f>IF(O2527&gt;0,(IF(S2527="live",O2527*0.84,IF(S2527="dried.ethanol",O2527*0.8449+2.8227,O2527))),"")</f>
        <v>19.597000000000001</v>
      </c>
      <c r="AQ2527" t="s">
        <v>32</v>
      </c>
    </row>
    <row r="2528" spans="1:43" x14ac:dyDescent="0.2">
      <c r="A2528" s="28">
        <v>42929</v>
      </c>
      <c r="B2528" s="1">
        <v>42899</v>
      </c>
      <c r="C2528" s="1" t="str">
        <f>IF(F2528="Kup","6/13/2017",IF(F2528="Sag","6/14/2017",""))</f>
        <v>6/13/2017</v>
      </c>
      <c r="D2528" s="27">
        <f>A2528-B2528</f>
        <v>30</v>
      </c>
      <c r="E2528" s="27">
        <f>A2528-C2528</f>
        <v>30</v>
      </c>
      <c r="F2528" s="2" t="s">
        <v>21</v>
      </c>
      <c r="G2528">
        <v>30</v>
      </c>
      <c r="H2528" s="2" t="s">
        <v>30</v>
      </c>
      <c r="I2528" s="12" t="s">
        <v>94</v>
      </c>
      <c r="J2528" s="12" t="s">
        <v>988</v>
      </c>
      <c r="K2528" s="2" t="s">
        <v>957</v>
      </c>
      <c r="L2528" s="2" t="s">
        <v>943</v>
      </c>
      <c r="M2528">
        <v>1</v>
      </c>
      <c r="N2528">
        <v>1</v>
      </c>
      <c r="O2528" s="23">
        <v>16.491</v>
      </c>
      <c r="S2528" s="2" t="s">
        <v>32</v>
      </c>
      <c r="T2528" t="s">
        <v>25</v>
      </c>
      <c r="U2528" s="2" t="s">
        <v>26</v>
      </c>
      <c r="V2528" s="2" t="s">
        <v>872</v>
      </c>
      <c r="X2528" t="s">
        <v>863</v>
      </c>
      <c r="AA2528" s="3" t="s">
        <v>835</v>
      </c>
      <c r="AB2528" t="s">
        <v>835</v>
      </c>
      <c r="AC2528" t="s">
        <v>35</v>
      </c>
      <c r="AD2528" t="s">
        <v>835</v>
      </c>
      <c r="AE2528" t="s">
        <v>835</v>
      </c>
      <c r="AF2528" t="s">
        <v>835</v>
      </c>
      <c r="AH2528" t="s">
        <v>29</v>
      </c>
      <c r="AI2528">
        <f>IF(O2528&gt;0,(IF(S2528="live",O2528*0.84,IF(S2528="dried.ethanol",O2528*0.8449+2.8227,O2528))),"")</f>
        <v>16.491</v>
      </c>
      <c r="AQ2528" t="s">
        <v>32</v>
      </c>
    </row>
    <row r="2529" spans="1:43" x14ac:dyDescent="0.2">
      <c r="A2529" s="28">
        <v>42929</v>
      </c>
      <c r="B2529" s="1">
        <v>42899</v>
      </c>
      <c r="C2529" s="1" t="str">
        <f>IF(F2529="Kup","6/13/2017",IF(F2529="Sag","6/14/2017",""))</f>
        <v>6/13/2017</v>
      </c>
      <c r="D2529" s="27">
        <f>A2529-B2529</f>
        <v>30</v>
      </c>
      <c r="E2529" s="27">
        <f>A2529-C2529</f>
        <v>30</v>
      </c>
      <c r="F2529" s="2" t="s">
        <v>21</v>
      </c>
      <c r="G2529">
        <v>30</v>
      </c>
      <c r="H2529" s="2" t="s">
        <v>30</v>
      </c>
      <c r="I2529" s="12" t="s">
        <v>94</v>
      </c>
      <c r="J2529" s="12" t="s">
        <v>988</v>
      </c>
      <c r="K2529" s="2" t="s">
        <v>957</v>
      </c>
      <c r="L2529" s="2" t="s">
        <v>943</v>
      </c>
      <c r="M2529">
        <v>2</v>
      </c>
      <c r="N2529">
        <v>2</v>
      </c>
      <c r="O2529" s="23">
        <v>17.486000000000001</v>
      </c>
      <c r="S2529" s="2" t="s">
        <v>32</v>
      </c>
      <c r="T2529" t="s">
        <v>25</v>
      </c>
      <c r="U2529" s="2" t="s">
        <v>26</v>
      </c>
      <c r="V2529" s="2" t="s">
        <v>872</v>
      </c>
      <c r="X2529" t="s">
        <v>863</v>
      </c>
      <c r="AA2529" s="3" t="s">
        <v>835</v>
      </c>
      <c r="AB2529" t="s">
        <v>835</v>
      </c>
      <c r="AC2529" t="s">
        <v>35</v>
      </c>
      <c r="AD2529" t="s">
        <v>835</v>
      </c>
      <c r="AE2529" t="s">
        <v>835</v>
      </c>
      <c r="AF2529" t="s">
        <v>835</v>
      </c>
      <c r="AH2529" t="s">
        <v>29</v>
      </c>
      <c r="AI2529">
        <f>IF(O2529&gt;0,(IF(S2529="live",O2529*0.84,IF(S2529="dried.ethanol",O2529*0.8449+2.8227,O2529))),"")</f>
        <v>17.486000000000001</v>
      </c>
      <c r="AQ2529" t="s">
        <v>32</v>
      </c>
    </row>
    <row r="2530" spans="1:43" x14ac:dyDescent="0.2">
      <c r="A2530" s="28">
        <v>42929</v>
      </c>
      <c r="B2530" s="1">
        <v>42899</v>
      </c>
      <c r="C2530" s="1" t="str">
        <f>IF(F2530="Kup","6/13/2017",IF(F2530="Sag","6/14/2017",""))</f>
        <v>6/13/2017</v>
      </c>
      <c r="D2530" s="27">
        <f>A2530-B2530</f>
        <v>30</v>
      </c>
      <c r="E2530" s="27">
        <f>A2530-C2530</f>
        <v>30</v>
      </c>
      <c r="F2530" s="2" t="s">
        <v>21</v>
      </c>
      <c r="G2530">
        <v>30</v>
      </c>
      <c r="H2530" s="2" t="s">
        <v>30</v>
      </c>
      <c r="I2530" s="12" t="s">
        <v>94</v>
      </c>
      <c r="J2530" s="12" t="s">
        <v>988</v>
      </c>
      <c r="K2530" s="2" t="s">
        <v>957</v>
      </c>
      <c r="L2530" s="2" t="s">
        <v>943</v>
      </c>
      <c r="M2530">
        <v>3</v>
      </c>
      <c r="N2530">
        <v>3</v>
      </c>
      <c r="O2530" s="23">
        <v>15.867000000000001</v>
      </c>
      <c r="S2530" s="2" t="s">
        <v>32</v>
      </c>
      <c r="T2530" t="s">
        <v>25</v>
      </c>
      <c r="U2530" s="2" t="s">
        <v>26</v>
      </c>
      <c r="V2530" s="2" t="s">
        <v>872</v>
      </c>
      <c r="X2530" t="s">
        <v>863</v>
      </c>
      <c r="AA2530" s="3" t="s">
        <v>835</v>
      </c>
      <c r="AB2530" t="s">
        <v>835</v>
      </c>
      <c r="AC2530" t="s">
        <v>35</v>
      </c>
      <c r="AD2530" t="s">
        <v>835</v>
      </c>
      <c r="AE2530" t="s">
        <v>835</v>
      </c>
      <c r="AF2530" t="s">
        <v>835</v>
      </c>
      <c r="AH2530" t="s">
        <v>29</v>
      </c>
      <c r="AI2530">
        <f>IF(O2530&gt;0,(IF(S2530="live",O2530*0.84,IF(S2530="dried.ethanol",O2530*0.8449+2.8227,O2530))),"")</f>
        <v>15.867000000000001</v>
      </c>
      <c r="AQ2530" t="s">
        <v>32</v>
      </c>
    </row>
    <row r="2531" spans="1:43" x14ac:dyDescent="0.2">
      <c r="A2531" s="28">
        <v>42929</v>
      </c>
      <c r="B2531" s="1">
        <v>42899</v>
      </c>
      <c r="C2531" s="1" t="str">
        <f>IF(F2531="Kup","6/13/2017",IF(F2531="Sag","6/14/2017",""))</f>
        <v>6/13/2017</v>
      </c>
      <c r="D2531" s="27">
        <f>A2531-B2531</f>
        <v>30</v>
      </c>
      <c r="E2531" s="27">
        <f>A2531-C2531</f>
        <v>30</v>
      </c>
      <c r="F2531" s="2" t="s">
        <v>21</v>
      </c>
      <c r="G2531">
        <v>30</v>
      </c>
      <c r="H2531" s="2" t="s">
        <v>30</v>
      </c>
      <c r="I2531" s="12" t="s">
        <v>94</v>
      </c>
      <c r="J2531" s="12" t="s">
        <v>988</v>
      </c>
      <c r="K2531" s="2" t="s">
        <v>957</v>
      </c>
      <c r="L2531" s="2" t="s">
        <v>943</v>
      </c>
      <c r="M2531">
        <v>4</v>
      </c>
      <c r="N2531">
        <v>4</v>
      </c>
      <c r="O2531" s="23">
        <v>17.91</v>
      </c>
      <c r="S2531" s="2" t="s">
        <v>32</v>
      </c>
      <c r="T2531" t="s">
        <v>25</v>
      </c>
      <c r="U2531" s="2" t="s">
        <v>26</v>
      </c>
      <c r="V2531" s="2" t="s">
        <v>872</v>
      </c>
      <c r="X2531" t="s">
        <v>863</v>
      </c>
      <c r="AA2531" s="3" t="s">
        <v>835</v>
      </c>
      <c r="AB2531" t="s">
        <v>835</v>
      </c>
      <c r="AC2531" t="s">
        <v>35</v>
      </c>
      <c r="AD2531" t="s">
        <v>835</v>
      </c>
      <c r="AE2531" t="s">
        <v>835</v>
      </c>
      <c r="AF2531" t="s">
        <v>835</v>
      </c>
      <c r="AH2531" t="s">
        <v>29</v>
      </c>
      <c r="AI2531">
        <f>IF(O2531&gt;0,(IF(S2531="live",O2531*0.84,IF(S2531="dried.ethanol",O2531*0.8449+2.8227,O2531))),"")</f>
        <v>17.91</v>
      </c>
      <c r="AQ2531" t="s">
        <v>32</v>
      </c>
    </row>
    <row r="2532" spans="1:43" x14ac:dyDescent="0.2">
      <c r="A2532" s="28">
        <v>42929</v>
      </c>
      <c r="B2532" s="1">
        <v>42899</v>
      </c>
      <c r="C2532" s="1" t="str">
        <f>IF(F2532="Kup","6/13/2017",IF(F2532="Sag","6/14/2017",""))</f>
        <v>6/13/2017</v>
      </c>
      <c r="D2532" s="27">
        <f>A2532-B2532</f>
        <v>30</v>
      </c>
      <c r="E2532" s="27">
        <f>A2532-C2532</f>
        <v>30</v>
      </c>
      <c r="F2532" s="2" t="s">
        <v>21</v>
      </c>
      <c r="G2532">
        <v>30</v>
      </c>
      <c r="H2532" s="2" t="s">
        <v>30</v>
      </c>
      <c r="I2532" s="12" t="s">
        <v>94</v>
      </c>
      <c r="J2532" s="12" t="s">
        <v>988</v>
      </c>
      <c r="K2532" s="2" t="s">
        <v>957</v>
      </c>
      <c r="L2532" s="2" t="s">
        <v>943</v>
      </c>
      <c r="M2532">
        <v>5</v>
      </c>
      <c r="N2532">
        <v>5</v>
      </c>
      <c r="O2532" s="23">
        <v>17.184999999999999</v>
      </c>
      <c r="S2532" s="2" t="s">
        <v>32</v>
      </c>
      <c r="T2532" t="s">
        <v>25</v>
      </c>
      <c r="U2532" s="2" t="s">
        <v>26</v>
      </c>
      <c r="V2532" s="2" t="s">
        <v>872</v>
      </c>
      <c r="X2532" t="s">
        <v>863</v>
      </c>
      <c r="AA2532" s="3" t="s">
        <v>835</v>
      </c>
      <c r="AB2532" t="s">
        <v>835</v>
      </c>
      <c r="AC2532" t="s">
        <v>35</v>
      </c>
      <c r="AD2532" t="s">
        <v>835</v>
      </c>
      <c r="AE2532" t="s">
        <v>835</v>
      </c>
      <c r="AF2532" t="s">
        <v>835</v>
      </c>
      <c r="AH2532" t="s">
        <v>29</v>
      </c>
      <c r="AI2532">
        <f>IF(O2532&gt;0,(IF(S2532="live",O2532*0.84,IF(S2532="dried.ethanol",O2532*0.8449+2.8227,O2532))),"")</f>
        <v>17.184999999999999</v>
      </c>
      <c r="AQ2532" t="s">
        <v>32</v>
      </c>
    </row>
    <row r="2533" spans="1:43" x14ac:dyDescent="0.2">
      <c r="A2533" s="28">
        <v>42929</v>
      </c>
      <c r="B2533" s="1">
        <v>42899</v>
      </c>
      <c r="C2533" s="1" t="str">
        <f>IF(F2533="Kup","6/13/2017",IF(F2533="Sag","6/14/2017",""))</f>
        <v>6/13/2017</v>
      </c>
      <c r="D2533" s="27">
        <f>A2533-B2533</f>
        <v>30</v>
      </c>
      <c r="E2533" s="27">
        <f>A2533-C2533</f>
        <v>30</v>
      </c>
      <c r="F2533" s="2" t="s">
        <v>21</v>
      </c>
      <c r="G2533">
        <v>30</v>
      </c>
      <c r="H2533" s="2" t="s">
        <v>30</v>
      </c>
      <c r="I2533" s="12" t="s">
        <v>94</v>
      </c>
      <c r="J2533" s="12" t="s">
        <v>988</v>
      </c>
      <c r="K2533" s="2" t="s">
        <v>957</v>
      </c>
      <c r="L2533" s="2" t="s">
        <v>943</v>
      </c>
      <c r="M2533">
        <v>6</v>
      </c>
      <c r="N2533">
        <v>6</v>
      </c>
      <c r="O2533" s="23">
        <v>17.582999999999998</v>
      </c>
      <c r="S2533" s="2" t="s">
        <v>32</v>
      </c>
      <c r="T2533" t="s">
        <v>25</v>
      </c>
      <c r="U2533" s="2" t="s">
        <v>26</v>
      </c>
      <c r="V2533" s="2" t="s">
        <v>872</v>
      </c>
      <c r="X2533" t="s">
        <v>863</v>
      </c>
      <c r="AA2533" s="3" t="s">
        <v>835</v>
      </c>
      <c r="AB2533" t="s">
        <v>835</v>
      </c>
      <c r="AC2533" t="s">
        <v>35</v>
      </c>
      <c r="AD2533" t="s">
        <v>835</v>
      </c>
      <c r="AE2533" t="s">
        <v>835</v>
      </c>
      <c r="AF2533" t="s">
        <v>835</v>
      </c>
      <c r="AH2533" t="s">
        <v>29</v>
      </c>
      <c r="AI2533">
        <f>IF(O2533&gt;0,(IF(S2533="live",O2533*0.84,IF(S2533="dried.ethanol",O2533*0.8449+2.8227,O2533))),"")</f>
        <v>17.582999999999998</v>
      </c>
      <c r="AQ2533" t="s">
        <v>32</v>
      </c>
    </row>
    <row r="2534" spans="1:43" x14ac:dyDescent="0.2">
      <c r="A2534" s="28">
        <v>42929</v>
      </c>
      <c r="B2534" s="1">
        <v>42899</v>
      </c>
      <c r="C2534" s="1" t="str">
        <f>IF(F2534="Kup","6/13/2017",IF(F2534="Sag","6/14/2017",""))</f>
        <v>6/13/2017</v>
      </c>
      <c r="D2534" s="27">
        <f>A2534-B2534</f>
        <v>30</v>
      </c>
      <c r="E2534" s="27">
        <f>A2534-C2534</f>
        <v>30</v>
      </c>
      <c r="F2534" s="2" t="s">
        <v>21</v>
      </c>
      <c r="G2534">
        <v>30</v>
      </c>
      <c r="H2534" s="2" t="s">
        <v>30</v>
      </c>
      <c r="I2534" s="12" t="s">
        <v>94</v>
      </c>
      <c r="J2534" s="12" t="s">
        <v>988</v>
      </c>
      <c r="K2534" s="2" t="s">
        <v>957</v>
      </c>
      <c r="L2534" s="2" t="s">
        <v>943</v>
      </c>
      <c r="M2534">
        <v>7</v>
      </c>
      <c r="N2534">
        <v>7</v>
      </c>
      <c r="O2534" s="23">
        <v>19.056000000000001</v>
      </c>
      <c r="S2534" s="2" t="s">
        <v>32</v>
      </c>
      <c r="T2534" t="s">
        <v>25</v>
      </c>
      <c r="U2534" s="2" t="s">
        <v>26</v>
      </c>
      <c r="V2534" s="2" t="s">
        <v>872</v>
      </c>
      <c r="X2534" t="s">
        <v>863</v>
      </c>
      <c r="AA2534" s="3" t="s">
        <v>835</v>
      </c>
      <c r="AB2534" t="s">
        <v>835</v>
      </c>
      <c r="AC2534" t="s">
        <v>35</v>
      </c>
      <c r="AD2534" t="s">
        <v>835</v>
      </c>
      <c r="AE2534" t="s">
        <v>835</v>
      </c>
      <c r="AF2534" t="s">
        <v>835</v>
      </c>
      <c r="AH2534" t="s">
        <v>29</v>
      </c>
      <c r="AI2534">
        <f>IF(O2534&gt;0,(IF(S2534="live",O2534*0.84,IF(S2534="dried.ethanol",O2534*0.8449+2.8227,O2534))),"")</f>
        <v>19.056000000000001</v>
      </c>
      <c r="AQ2534" t="s">
        <v>32</v>
      </c>
    </row>
    <row r="2535" spans="1:43" x14ac:dyDescent="0.2">
      <c r="A2535" s="28">
        <v>42929</v>
      </c>
      <c r="B2535" s="1">
        <v>42899</v>
      </c>
      <c r="C2535" s="1" t="str">
        <f>IF(F2535="Kup","6/13/2017",IF(F2535="Sag","6/14/2017",""))</f>
        <v>6/13/2017</v>
      </c>
      <c r="D2535" s="27">
        <f>A2535-B2535</f>
        <v>30</v>
      </c>
      <c r="E2535" s="27">
        <f>A2535-C2535</f>
        <v>30</v>
      </c>
      <c r="F2535" s="2" t="s">
        <v>21</v>
      </c>
      <c r="G2535">
        <v>30</v>
      </c>
      <c r="H2535" s="2" t="s">
        <v>30</v>
      </c>
      <c r="I2535" s="12" t="s">
        <v>94</v>
      </c>
      <c r="J2535" s="12" t="s">
        <v>988</v>
      </c>
      <c r="K2535" s="2" t="s">
        <v>957</v>
      </c>
      <c r="L2535" s="2" t="s">
        <v>943</v>
      </c>
      <c r="M2535">
        <v>8</v>
      </c>
      <c r="N2535">
        <v>8</v>
      </c>
      <c r="O2535" s="23">
        <v>15.778</v>
      </c>
      <c r="S2535" s="2" t="s">
        <v>32</v>
      </c>
      <c r="T2535" t="s">
        <v>25</v>
      </c>
      <c r="U2535" s="2" t="s">
        <v>26</v>
      </c>
      <c r="V2535" s="2" t="s">
        <v>872</v>
      </c>
      <c r="X2535" t="s">
        <v>863</v>
      </c>
      <c r="AA2535" s="3" t="s">
        <v>835</v>
      </c>
      <c r="AB2535" t="s">
        <v>835</v>
      </c>
      <c r="AC2535" t="s">
        <v>35</v>
      </c>
      <c r="AD2535" t="s">
        <v>835</v>
      </c>
      <c r="AE2535" t="s">
        <v>835</v>
      </c>
      <c r="AF2535" t="s">
        <v>835</v>
      </c>
      <c r="AH2535" t="s">
        <v>29</v>
      </c>
      <c r="AI2535">
        <f>IF(O2535&gt;0,(IF(S2535="live",O2535*0.84,IF(S2535="dried.ethanol",O2535*0.8449+2.8227,O2535))),"")</f>
        <v>15.778</v>
      </c>
      <c r="AQ2535" t="s">
        <v>32</v>
      </c>
    </row>
    <row r="2536" spans="1:43" x14ac:dyDescent="0.2">
      <c r="A2536" s="28">
        <v>42929</v>
      </c>
      <c r="B2536" s="1">
        <v>42899</v>
      </c>
      <c r="C2536" s="1" t="str">
        <f>IF(F2536="Kup","6/13/2017",IF(F2536="Sag","6/14/2017",""))</f>
        <v>6/13/2017</v>
      </c>
      <c r="D2536" s="27">
        <f>A2536-B2536</f>
        <v>30</v>
      </c>
      <c r="E2536" s="27">
        <f>A2536-C2536</f>
        <v>30</v>
      </c>
      <c r="F2536" s="2" t="s">
        <v>21</v>
      </c>
      <c r="G2536">
        <v>30</v>
      </c>
      <c r="H2536" s="2" t="s">
        <v>30</v>
      </c>
      <c r="I2536" s="12" t="s">
        <v>94</v>
      </c>
      <c r="J2536" s="12" t="s">
        <v>988</v>
      </c>
      <c r="K2536" s="2" t="s">
        <v>957</v>
      </c>
      <c r="L2536" s="2" t="s">
        <v>943</v>
      </c>
      <c r="M2536">
        <v>9</v>
      </c>
      <c r="N2536">
        <v>9</v>
      </c>
      <c r="O2536" s="23">
        <v>16.97</v>
      </c>
      <c r="S2536" s="2" t="s">
        <v>32</v>
      </c>
      <c r="T2536" t="s">
        <v>25</v>
      </c>
      <c r="U2536" s="2" t="s">
        <v>26</v>
      </c>
      <c r="V2536" s="2" t="s">
        <v>872</v>
      </c>
      <c r="X2536" t="s">
        <v>863</v>
      </c>
      <c r="AA2536" s="3" t="s">
        <v>835</v>
      </c>
      <c r="AB2536" t="s">
        <v>835</v>
      </c>
      <c r="AC2536" t="s">
        <v>35</v>
      </c>
      <c r="AD2536" t="s">
        <v>835</v>
      </c>
      <c r="AE2536" t="s">
        <v>835</v>
      </c>
      <c r="AF2536" t="s">
        <v>835</v>
      </c>
      <c r="AH2536" t="s">
        <v>29</v>
      </c>
      <c r="AI2536">
        <f>IF(O2536&gt;0,(IF(S2536="live",O2536*0.84,IF(S2536="dried.ethanol",O2536*0.8449+2.8227,O2536))),"")</f>
        <v>16.97</v>
      </c>
      <c r="AQ2536" t="s">
        <v>32</v>
      </c>
    </row>
    <row r="2537" spans="1:43" x14ac:dyDescent="0.2">
      <c r="A2537" s="28">
        <v>42929</v>
      </c>
      <c r="B2537" s="1">
        <v>42899</v>
      </c>
      <c r="C2537" s="1" t="str">
        <f>IF(F2537="Kup","6/13/2017",IF(F2537="Sag","6/14/2017",""))</f>
        <v>6/13/2017</v>
      </c>
      <c r="D2537" s="27">
        <f>A2537-B2537</f>
        <v>30</v>
      </c>
      <c r="E2537" s="27">
        <f>A2537-C2537</f>
        <v>30</v>
      </c>
      <c r="F2537" s="2" t="s">
        <v>21</v>
      </c>
      <c r="G2537">
        <v>30</v>
      </c>
      <c r="H2537" s="2" t="s">
        <v>30</v>
      </c>
      <c r="I2537" s="12" t="s">
        <v>31</v>
      </c>
      <c r="J2537" s="12" t="s">
        <v>978</v>
      </c>
      <c r="K2537" s="3" t="s">
        <v>958</v>
      </c>
      <c r="L2537" s="3" t="s">
        <v>959</v>
      </c>
      <c r="M2537">
        <v>1</v>
      </c>
      <c r="N2537">
        <v>1</v>
      </c>
      <c r="O2537" s="23">
        <v>15.707000000000001</v>
      </c>
      <c r="R2537" t="str">
        <f>IF(Q2537&gt;0,(P2537*(Q2537^2))*(3.14159/6),"")</f>
        <v/>
      </c>
      <c r="S2537" s="2" t="s">
        <v>32</v>
      </c>
      <c r="T2537" t="s">
        <v>25</v>
      </c>
      <c r="U2537" s="2" t="s">
        <v>26</v>
      </c>
      <c r="V2537" s="2" t="s">
        <v>875</v>
      </c>
      <c r="X2537" s="2" t="s">
        <v>863</v>
      </c>
      <c r="AA2537" s="3" t="s">
        <v>835</v>
      </c>
      <c r="AB2537" t="s">
        <v>835</v>
      </c>
      <c r="AC2537" t="s">
        <v>35</v>
      </c>
      <c r="AD2537" t="s">
        <v>835</v>
      </c>
      <c r="AE2537" t="s">
        <v>835</v>
      </c>
      <c r="AF2537" t="s">
        <v>835</v>
      </c>
      <c r="AH2537" t="s">
        <v>29</v>
      </c>
      <c r="AI2537">
        <f>IF(O2537&gt;0,(IF(S2537="live",O2537*0.84,IF(S2537="dried.ethanol",O2537*0.8449+2.8227,O2537))),"")</f>
        <v>15.707000000000001</v>
      </c>
      <c r="AQ2537" t="s">
        <v>32</v>
      </c>
    </row>
    <row r="2538" spans="1:43" x14ac:dyDescent="0.2">
      <c r="A2538" s="28">
        <v>42929</v>
      </c>
      <c r="B2538" s="1">
        <v>42899</v>
      </c>
      <c r="C2538" s="1" t="str">
        <f>IF(F2538="Kup","6/13/2017",IF(F2538="Sag","6/14/2017",""))</f>
        <v>6/13/2017</v>
      </c>
      <c r="D2538" s="27">
        <f>A2538-B2538</f>
        <v>30</v>
      </c>
      <c r="E2538" s="27">
        <f>A2538-C2538</f>
        <v>30</v>
      </c>
      <c r="F2538" s="2" t="s">
        <v>21</v>
      </c>
      <c r="G2538">
        <v>30</v>
      </c>
      <c r="H2538" s="2" t="s">
        <v>30</v>
      </c>
      <c r="I2538" s="12" t="s">
        <v>31</v>
      </c>
      <c r="J2538" s="12" t="s">
        <v>978</v>
      </c>
      <c r="K2538" s="3" t="s">
        <v>958</v>
      </c>
      <c r="L2538" s="3" t="s">
        <v>959</v>
      </c>
      <c r="M2538">
        <v>2</v>
      </c>
      <c r="N2538">
        <v>2</v>
      </c>
      <c r="O2538" s="23">
        <v>16.443000000000001</v>
      </c>
      <c r="R2538" t="str">
        <f>IF(Q2538&gt;0,(P2538*(Q2538^2))*(3.14159/6),"")</f>
        <v/>
      </c>
      <c r="S2538" s="2" t="s">
        <v>32</v>
      </c>
      <c r="T2538" t="s">
        <v>25</v>
      </c>
      <c r="U2538" s="2" t="s">
        <v>26</v>
      </c>
      <c r="V2538" s="2" t="s">
        <v>875</v>
      </c>
      <c r="X2538" s="2" t="s">
        <v>863</v>
      </c>
      <c r="AA2538" s="3" t="s">
        <v>835</v>
      </c>
      <c r="AB2538" t="s">
        <v>835</v>
      </c>
      <c r="AC2538" t="s">
        <v>35</v>
      </c>
      <c r="AD2538" t="s">
        <v>835</v>
      </c>
      <c r="AE2538" t="s">
        <v>835</v>
      </c>
      <c r="AF2538" t="s">
        <v>835</v>
      </c>
      <c r="AH2538" t="s">
        <v>29</v>
      </c>
      <c r="AI2538">
        <f>IF(O2538&gt;0,(IF(S2538="live",O2538*0.84,IF(S2538="dried.ethanol",O2538*0.8449+2.8227,O2538))),"")</f>
        <v>16.443000000000001</v>
      </c>
      <c r="AQ2538" t="s">
        <v>32</v>
      </c>
    </row>
    <row r="2539" spans="1:43" x14ac:dyDescent="0.2">
      <c r="A2539" s="28">
        <v>42929</v>
      </c>
      <c r="B2539" s="1">
        <v>42899</v>
      </c>
      <c r="C2539" s="1" t="str">
        <f>IF(F2539="Kup","6/13/2017",IF(F2539="Sag","6/14/2017",""))</f>
        <v>6/13/2017</v>
      </c>
      <c r="D2539" s="27">
        <f>A2539-B2539</f>
        <v>30</v>
      </c>
      <c r="E2539" s="27">
        <f>A2539-C2539</f>
        <v>30</v>
      </c>
      <c r="F2539" s="2" t="s">
        <v>21</v>
      </c>
      <c r="G2539">
        <v>30</v>
      </c>
      <c r="H2539" s="2" t="s">
        <v>30</v>
      </c>
      <c r="I2539" s="12" t="s">
        <v>31</v>
      </c>
      <c r="J2539" s="12" t="s">
        <v>978</v>
      </c>
      <c r="K2539" s="3" t="s">
        <v>958</v>
      </c>
      <c r="L2539" s="3" t="s">
        <v>959</v>
      </c>
      <c r="M2539">
        <v>3</v>
      </c>
      <c r="N2539">
        <v>3</v>
      </c>
      <c r="O2539" s="23">
        <v>15.545999999999999</v>
      </c>
      <c r="R2539" t="str">
        <f>IF(Q2539&gt;0,(P2539*(Q2539^2))*(3.14159/6),"")</f>
        <v/>
      </c>
      <c r="S2539" s="2" t="s">
        <v>32</v>
      </c>
      <c r="T2539" t="s">
        <v>25</v>
      </c>
      <c r="U2539" s="2" t="s">
        <v>26</v>
      </c>
      <c r="V2539" s="2" t="s">
        <v>875</v>
      </c>
      <c r="X2539" s="2" t="s">
        <v>863</v>
      </c>
      <c r="AA2539" s="3" t="s">
        <v>835</v>
      </c>
      <c r="AB2539" t="s">
        <v>835</v>
      </c>
      <c r="AC2539" t="s">
        <v>35</v>
      </c>
      <c r="AD2539" t="s">
        <v>835</v>
      </c>
      <c r="AE2539" t="s">
        <v>835</v>
      </c>
      <c r="AF2539" t="s">
        <v>835</v>
      </c>
      <c r="AH2539" t="s">
        <v>29</v>
      </c>
      <c r="AI2539">
        <f>IF(O2539&gt;0,(IF(S2539="live",O2539*0.84,IF(S2539="dried.ethanol",O2539*0.8449+2.8227,O2539))),"")</f>
        <v>15.545999999999999</v>
      </c>
      <c r="AQ2539" t="s">
        <v>32</v>
      </c>
    </row>
    <row r="2540" spans="1:43" x14ac:dyDescent="0.2">
      <c r="A2540" s="28">
        <v>42929</v>
      </c>
      <c r="B2540" s="1">
        <v>42899</v>
      </c>
      <c r="C2540" s="1" t="str">
        <f>IF(F2540="Kup","6/13/2017",IF(F2540="Sag","6/14/2017",""))</f>
        <v>6/13/2017</v>
      </c>
      <c r="D2540" s="27">
        <f>A2540-B2540</f>
        <v>30</v>
      </c>
      <c r="E2540" s="27">
        <f>A2540-C2540</f>
        <v>30</v>
      </c>
      <c r="F2540" s="2" t="s">
        <v>21</v>
      </c>
      <c r="G2540">
        <v>30</v>
      </c>
      <c r="H2540" s="2" t="s">
        <v>30</v>
      </c>
      <c r="I2540" s="12" t="s">
        <v>31</v>
      </c>
      <c r="J2540" s="12" t="s">
        <v>978</v>
      </c>
      <c r="K2540" s="3" t="s">
        <v>958</v>
      </c>
      <c r="L2540" s="3" t="s">
        <v>959</v>
      </c>
      <c r="M2540">
        <v>4</v>
      </c>
      <c r="N2540">
        <v>4</v>
      </c>
      <c r="O2540" s="23">
        <v>17.361999999999998</v>
      </c>
      <c r="R2540" t="str">
        <f>IF(Q2540&gt;0,(P2540*(Q2540^2))*(3.14159/6),"")</f>
        <v/>
      </c>
      <c r="S2540" s="2" t="s">
        <v>32</v>
      </c>
      <c r="T2540" t="s">
        <v>25</v>
      </c>
      <c r="U2540" s="2" t="s">
        <v>26</v>
      </c>
      <c r="V2540" s="2" t="s">
        <v>875</v>
      </c>
      <c r="X2540" s="2" t="s">
        <v>863</v>
      </c>
      <c r="AA2540" s="3" t="s">
        <v>835</v>
      </c>
      <c r="AB2540" t="s">
        <v>835</v>
      </c>
      <c r="AC2540" t="s">
        <v>35</v>
      </c>
      <c r="AD2540" t="s">
        <v>835</v>
      </c>
      <c r="AE2540" t="s">
        <v>835</v>
      </c>
      <c r="AF2540" t="s">
        <v>835</v>
      </c>
      <c r="AH2540" t="s">
        <v>29</v>
      </c>
      <c r="AI2540">
        <f>IF(O2540&gt;0,(IF(S2540="live",O2540*0.84,IF(S2540="dried.ethanol",O2540*0.8449+2.8227,O2540))),"")</f>
        <v>17.361999999999998</v>
      </c>
      <c r="AQ2540" t="s">
        <v>32</v>
      </c>
    </row>
    <row r="2541" spans="1:43" x14ac:dyDescent="0.2">
      <c r="A2541" s="28">
        <v>42929</v>
      </c>
      <c r="B2541" s="1">
        <v>42899</v>
      </c>
      <c r="C2541" s="1" t="str">
        <f>IF(F2541="Kup","6/13/2017",IF(F2541="Sag","6/14/2017",""))</f>
        <v>6/13/2017</v>
      </c>
      <c r="D2541" s="27">
        <f>A2541-B2541</f>
        <v>30</v>
      </c>
      <c r="E2541" s="27">
        <f>A2541-C2541</f>
        <v>30</v>
      </c>
      <c r="F2541" s="2" t="s">
        <v>21</v>
      </c>
      <c r="G2541">
        <v>30</v>
      </c>
      <c r="H2541" s="2" t="s">
        <v>30</v>
      </c>
      <c r="I2541" s="12" t="s">
        <v>31</v>
      </c>
      <c r="J2541" s="12" t="s">
        <v>978</v>
      </c>
      <c r="K2541" s="3" t="s">
        <v>958</v>
      </c>
      <c r="L2541" s="3" t="s">
        <v>959</v>
      </c>
      <c r="M2541">
        <v>5</v>
      </c>
      <c r="N2541">
        <v>5</v>
      </c>
      <c r="O2541" s="23">
        <v>16.754000000000001</v>
      </c>
      <c r="R2541" t="str">
        <f>IF(Q2541&gt;0,(P2541*(Q2541^2))*(3.14159/6),"")</f>
        <v/>
      </c>
      <c r="S2541" s="2" t="s">
        <v>32</v>
      </c>
      <c r="T2541" t="s">
        <v>25</v>
      </c>
      <c r="U2541" s="2" t="s">
        <v>26</v>
      </c>
      <c r="V2541" s="2" t="s">
        <v>875</v>
      </c>
      <c r="X2541" s="2" t="s">
        <v>863</v>
      </c>
      <c r="AA2541" s="3" t="s">
        <v>835</v>
      </c>
      <c r="AB2541" t="s">
        <v>835</v>
      </c>
      <c r="AC2541" t="s">
        <v>35</v>
      </c>
      <c r="AD2541" t="s">
        <v>835</v>
      </c>
      <c r="AE2541" t="s">
        <v>835</v>
      </c>
      <c r="AF2541" t="s">
        <v>835</v>
      </c>
      <c r="AH2541" t="s">
        <v>29</v>
      </c>
      <c r="AI2541">
        <f>IF(O2541&gt;0,(IF(S2541="live",O2541*0.84,IF(S2541="dried.ethanol",O2541*0.8449+2.8227,O2541))),"")</f>
        <v>16.754000000000001</v>
      </c>
      <c r="AQ2541" t="s">
        <v>32</v>
      </c>
    </row>
    <row r="2542" spans="1:43" x14ac:dyDescent="0.2">
      <c r="A2542" s="28">
        <v>42929</v>
      </c>
      <c r="B2542" s="1">
        <v>42899</v>
      </c>
      <c r="C2542" s="1" t="str">
        <f>IF(F2542="Kup","6/13/2017",IF(F2542="Sag","6/14/2017",""))</f>
        <v>6/13/2017</v>
      </c>
      <c r="D2542" s="27">
        <f>A2542-B2542</f>
        <v>30</v>
      </c>
      <c r="E2542" s="27">
        <f>A2542-C2542</f>
        <v>30</v>
      </c>
      <c r="F2542" s="2" t="s">
        <v>21</v>
      </c>
      <c r="G2542">
        <v>30</v>
      </c>
      <c r="H2542" s="2" t="s">
        <v>30</v>
      </c>
      <c r="I2542" s="12" t="s">
        <v>31</v>
      </c>
      <c r="J2542" s="12" t="s">
        <v>978</v>
      </c>
      <c r="K2542" s="3" t="s">
        <v>958</v>
      </c>
      <c r="L2542" s="3" t="s">
        <v>959</v>
      </c>
      <c r="M2542">
        <v>6</v>
      </c>
      <c r="N2542">
        <v>6</v>
      </c>
      <c r="O2542" s="23">
        <v>18.648</v>
      </c>
      <c r="R2542" t="str">
        <f>IF(Q2542&gt;0,(P2542*(Q2542^2))*(3.14159/6),"")</f>
        <v/>
      </c>
      <c r="S2542" s="2" t="s">
        <v>32</v>
      </c>
      <c r="T2542" t="s">
        <v>25</v>
      </c>
      <c r="U2542" s="2" t="s">
        <v>26</v>
      </c>
      <c r="V2542" s="2" t="s">
        <v>875</v>
      </c>
      <c r="X2542" s="2" t="s">
        <v>863</v>
      </c>
      <c r="AA2542" s="3" t="s">
        <v>835</v>
      </c>
      <c r="AB2542" t="s">
        <v>835</v>
      </c>
      <c r="AC2542" t="s">
        <v>35</v>
      </c>
      <c r="AD2542" t="s">
        <v>835</v>
      </c>
      <c r="AE2542" t="s">
        <v>835</v>
      </c>
      <c r="AF2542" t="s">
        <v>835</v>
      </c>
      <c r="AH2542" t="s">
        <v>29</v>
      </c>
      <c r="AI2542">
        <f>IF(O2542&gt;0,(IF(S2542="live",O2542*0.84,IF(S2542="dried.ethanol",O2542*0.8449+2.8227,O2542))),"")</f>
        <v>18.648</v>
      </c>
      <c r="AQ2542" t="s">
        <v>32</v>
      </c>
    </row>
    <row r="2543" spans="1:43" x14ac:dyDescent="0.2">
      <c r="A2543" s="28">
        <v>42929</v>
      </c>
      <c r="B2543" s="1">
        <v>42899</v>
      </c>
      <c r="C2543" s="1" t="str">
        <f>IF(F2543="Kup","6/13/2017",IF(F2543="Sag","6/14/2017",""))</f>
        <v>6/13/2017</v>
      </c>
      <c r="D2543" s="27">
        <f>A2543-B2543</f>
        <v>30</v>
      </c>
      <c r="E2543" s="27">
        <f>A2543-C2543</f>
        <v>30</v>
      </c>
      <c r="F2543" s="2" t="s">
        <v>21</v>
      </c>
      <c r="G2543">
        <v>30</v>
      </c>
      <c r="H2543" s="2" t="s">
        <v>30</v>
      </c>
      <c r="I2543" s="12" t="s">
        <v>31</v>
      </c>
      <c r="J2543" s="12" t="s">
        <v>978</v>
      </c>
      <c r="K2543" s="3" t="s">
        <v>958</v>
      </c>
      <c r="L2543" s="3" t="s">
        <v>959</v>
      </c>
      <c r="M2543">
        <v>7</v>
      </c>
      <c r="N2543">
        <v>7</v>
      </c>
      <c r="O2543" s="23">
        <v>16.760000000000002</v>
      </c>
      <c r="R2543" t="str">
        <f>IF(Q2543&gt;0,(P2543*(Q2543^2))*(3.14159/6),"")</f>
        <v/>
      </c>
      <c r="S2543" s="2" t="s">
        <v>32</v>
      </c>
      <c r="T2543" t="s">
        <v>25</v>
      </c>
      <c r="U2543" s="2" t="s">
        <v>26</v>
      </c>
      <c r="V2543" s="2" t="s">
        <v>875</v>
      </c>
      <c r="X2543" s="2" t="s">
        <v>863</v>
      </c>
      <c r="AA2543" s="3" t="s">
        <v>835</v>
      </c>
      <c r="AB2543" t="s">
        <v>835</v>
      </c>
      <c r="AC2543" t="s">
        <v>35</v>
      </c>
      <c r="AD2543" t="s">
        <v>835</v>
      </c>
      <c r="AE2543" t="s">
        <v>835</v>
      </c>
      <c r="AF2543" t="s">
        <v>835</v>
      </c>
      <c r="AH2543" t="s">
        <v>29</v>
      </c>
      <c r="AI2543">
        <f>IF(O2543&gt;0,(IF(S2543="live",O2543*0.84,IF(S2543="dried.ethanol",O2543*0.8449+2.8227,O2543))),"")</f>
        <v>16.760000000000002</v>
      </c>
      <c r="AQ2543" t="s">
        <v>32</v>
      </c>
    </row>
    <row r="2544" spans="1:43" x14ac:dyDescent="0.2">
      <c r="A2544" s="28">
        <v>42929</v>
      </c>
      <c r="B2544" s="1">
        <v>42899</v>
      </c>
      <c r="C2544" s="1" t="str">
        <f>IF(F2544="Kup","6/13/2017",IF(F2544="Sag","6/14/2017",""))</f>
        <v>6/13/2017</v>
      </c>
      <c r="D2544" s="27">
        <f>A2544-B2544</f>
        <v>30</v>
      </c>
      <c r="E2544" s="27">
        <f>A2544-C2544</f>
        <v>30</v>
      </c>
      <c r="F2544" s="2" t="s">
        <v>21</v>
      </c>
      <c r="G2544">
        <v>30</v>
      </c>
      <c r="H2544" s="2" t="s">
        <v>30</v>
      </c>
      <c r="I2544" s="12" t="s">
        <v>31</v>
      </c>
      <c r="J2544" s="12" t="s">
        <v>978</v>
      </c>
      <c r="K2544" s="3" t="s">
        <v>958</v>
      </c>
      <c r="L2544" s="3" t="s">
        <v>959</v>
      </c>
      <c r="M2544">
        <v>8</v>
      </c>
      <c r="N2544">
        <v>8</v>
      </c>
      <c r="O2544" s="23">
        <v>17.469000000000001</v>
      </c>
      <c r="R2544" t="str">
        <f>IF(Q2544&gt;0,(P2544*(Q2544^2))*(3.14159/6),"")</f>
        <v/>
      </c>
      <c r="S2544" s="2" t="s">
        <v>32</v>
      </c>
      <c r="T2544" t="s">
        <v>25</v>
      </c>
      <c r="U2544" s="2" t="s">
        <v>26</v>
      </c>
      <c r="V2544" s="2" t="s">
        <v>875</v>
      </c>
      <c r="X2544" s="2" t="s">
        <v>863</v>
      </c>
      <c r="AA2544" s="3" t="s">
        <v>835</v>
      </c>
      <c r="AB2544" t="s">
        <v>835</v>
      </c>
      <c r="AC2544" t="s">
        <v>35</v>
      </c>
      <c r="AD2544" t="s">
        <v>835</v>
      </c>
      <c r="AE2544" t="s">
        <v>835</v>
      </c>
      <c r="AF2544" t="s">
        <v>835</v>
      </c>
      <c r="AH2544" t="s">
        <v>29</v>
      </c>
      <c r="AI2544">
        <f>IF(O2544&gt;0,(IF(S2544="live",O2544*0.84,IF(S2544="dried.ethanol",O2544*0.8449+2.8227,O2544))),"")</f>
        <v>17.469000000000001</v>
      </c>
      <c r="AQ2544" t="s">
        <v>32</v>
      </c>
    </row>
    <row r="2545" spans="1:43" x14ac:dyDescent="0.2">
      <c r="A2545" s="28">
        <v>42929</v>
      </c>
      <c r="B2545" s="1">
        <v>42899</v>
      </c>
      <c r="C2545" s="1" t="str">
        <f>IF(F2545="Kup","6/13/2017",IF(F2545="Sag","6/14/2017",""))</f>
        <v>6/13/2017</v>
      </c>
      <c r="D2545" s="27">
        <f>A2545-B2545</f>
        <v>30</v>
      </c>
      <c r="E2545" s="27">
        <f>A2545-C2545</f>
        <v>30</v>
      </c>
      <c r="F2545" s="2" t="s">
        <v>21</v>
      </c>
      <c r="G2545">
        <v>30</v>
      </c>
      <c r="H2545" s="2" t="s">
        <v>30</v>
      </c>
      <c r="I2545" s="12" t="s">
        <v>31</v>
      </c>
      <c r="J2545" s="12" t="s">
        <v>978</v>
      </c>
      <c r="K2545" s="3" t="s">
        <v>958</v>
      </c>
      <c r="L2545" s="3" t="s">
        <v>959</v>
      </c>
      <c r="M2545">
        <v>9</v>
      </c>
      <c r="N2545">
        <v>9</v>
      </c>
      <c r="O2545" s="23">
        <v>15.981</v>
      </c>
      <c r="R2545" t="str">
        <f>IF(Q2545&gt;0,(P2545*(Q2545^2))*(3.14159/6),"")</f>
        <v/>
      </c>
      <c r="S2545" s="2" t="s">
        <v>32</v>
      </c>
      <c r="T2545" t="s">
        <v>25</v>
      </c>
      <c r="U2545" s="2" t="s">
        <v>26</v>
      </c>
      <c r="V2545" s="2" t="s">
        <v>875</v>
      </c>
      <c r="X2545" s="2" t="s">
        <v>863</v>
      </c>
      <c r="AA2545" s="3" t="s">
        <v>835</v>
      </c>
      <c r="AB2545" t="s">
        <v>835</v>
      </c>
      <c r="AC2545" t="s">
        <v>35</v>
      </c>
      <c r="AD2545" t="s">
        <v>835</v>
      </c>
      <c r="AE2545" t="s">
        <v>835</v>
      </c>
      <c r="AF2545" t="s">
        <v>835</v>
      </c>
      <c r="AH2545" t="s">
        <v>29</v>
      </c>
      <c r="AI2545">
        <f>IF(O2545&gt;0,(IF(S2545="live",O2545*0.84,IF(S2545="dried.ethanol",O2545*0.8449+2.8227,O2545))),"")</f>
        <v>15.981</v>
      </c>
      <c r="AQ2545" t="s">
        <v>32</v>
      </c>
    </row>
    <row r="2546" spans="1:43" x14ac:dyDescent="0.2">
      <c r="A2546" s="28">
        <v>42929</v>
      </c>
      <c r="B2546" s="1">
        <v>42899</v>
      </c>
      <c r="C2546" s="1" t="str">
        <f>IF(F2546="Kup","6/13/2017",IF(F2546="Sag","6/14/2017",""))</f>
        <v>6/13/2017</v>
      </c>
      <c r="D2546" s="27">
        <f>A2546-B2546</f>
        <v>30</v>
      </c>
      <c r="E2546" s="27">
        <f>A2546-C2546</f>
        <v>30</v>
      </c>
      <c r="F2546" s="2" t="s">
        <v>21</v>
      </c>
      <c r="G2546">
        <v>30</v>
      </c>
      <c r="H2546" s="2" t="s">
        <v>30</v>
      </c>
      <c r="I2546" s="12" t="s">
        <v>31</v>
      </c>
      <c r="J2546" s="12" t="s">
        <v>978</v>
      </c>
      <c r="K2546" s="3" t="s">
        <v>958</v>
      </c>
      <c r="L2546" s="3" t="s">
        <v>959</v>
      </c>
      <c r="M2546">
        <v>10</v>
      </c>
      <c r="N2546">
        <v>10</v>
      </c>
      <c r="O2546" s="23">
        <v>16.234999999999999</v>
      </c>
      <c r="R2546" t="str">
        <f>IF(Q2546&gt;0,(P2546*(Q2546^2))*(3.14159/6),"")</f>
        <v/>
      </c>
      <c r="S2546" s="2" t="s">
        <v>32</v>
      </c>
      <c r="T2546" t="s">
        <v>25</v>
      </c>
      <c r="U2546" s="2" t="s">
        <v>26</v>
      </c>
      <c r="V2546" s="2" t="s">
        <v>875</v>
      </c>
      <c r="X2546" s="2" t="s">
        <v>863</v>
      </c>
      <c r="AA2546" s="3" t="s">
        <v>835</v>
      </c>
      <c r="AB2546" t="s">
        <v>835</v>
      </c>
      <c r="AC2546" t="s">
        <v>35</v>
      </c>
      <c r="AD2546" t="s">
        <v>835</v>
      </c>
      <c r="AE2546" t="s">
        <v>835</v>
      </c>
      <c r="AF2546" t="s">
        <v>835</v>
      </c>
      <c r="AH2546" t="s">
        <v>29</v>
      </c>
      <c r="AI2546">
        <f>IF(O2546&gt;0,(IF(S2546="live",O2546*0.84,IF(S2546="dried.ethanol",O2546*0.8449+2.8227,O2546))),"")</f>
        <v>16.234999999999999</v>
      </c>
      <c r="AQ2546" t="s">
        <v>32</v>
      </c>
    </row>
    <row r="2547" spans="1:43" x14ac:dyDescent="0.2">
      <c r="A2547" s="28">
        <v>42929</v>
      </c>
      <c r="B2547" s="1">
        <v>42899</v>
      </c>
      <c r="C2547" s="1" t="str">
        <f>IF(F2547="Kup","6/13/2017",IF(F2547="Sag","6/14/2017",""))</f>
        <v>6/13/2017</v>
      </c>
      <c r="D2547" s="27">
        <f>A2547-B2547</f>
        <v>30</v>
      </c>
      <c r="E2547" s="27">
        <f>A2547-C2547</f>
        <v>30</v>
      </c>
      <c r="F2547" t="s">
        <v>21</v>
      </c>
      <c r="G2547">
        <v>30</v>
      </c>
      <c r="H2547" t="s">
        <v>30</v>
      </c>
      <c r="I2547" s="12" t="s">
        <v>104</v>
      </c>
      <c r="J2547" s="12" t="s">
        <v>981</v>
      </c>
      <c r="K2547" s="3" t="s">
        <v>963</v>
      </c>
      <c r="L2547" s="3" t="s">
        <v>962</v>
      </c>
      <c r="M2547">
        <v>1</v>
      </c>
      <c r="N2547">
        <v>251</v>
      </c>
      <c r="O2547" s="23">
        <v>18.568999999999999</v>
      </c>
      <c r="R2547" t="str">
        <f>IF(Q2547&gt;0,(P2547*(Q2547^2))*(3.14159/6),"")</f>
        <v/>
      </c>
      <c r="S2547" t="s">
        <v>24</v>
      </c>
      <c r="T2547" t="s">
        <v>25</v>
      </c>
      <c r="U2547" t="s">
        <v>26</v>
      </c>
      <c r="V2547" t="s">
        <v>232</v>
      </c>
      <c r="W2547" t="s">
        <v>233</v>
      </c>
      <c r="AA2547" s="12" t="s">
        <v>835</v>
      </c>
      <c r="AB2547" t="str">
        <f>IF(Q2547&gt;0,"yes","no")</f>
        <v>no</v>
      </c>
      <c r="AC2547" t="str">
        <f>IF(O2547&gt;0,"yes","no")</f>
        <v>yes</v>
      </c>
      <c r="AD2547" t="str">
        <f>IF(AH2547="hatch","yes","no")</f>
        <v>no</v>
      </c>
      <c r="AE2547" t="str">
        <f>IF(AH2547="swimup","yes","no")</f>
        <v>no</v>
      </c>
      <c r="AF2547" t="str">
        <f>IF(AH2547="respiration","yes","no")</f>
        <v>no</v>
      </c>
      <c r="AH2547" t="s">
        <v>29</v>
      </c>
      <c r="AI2547">
        <f>IF(O2547&gt;0,(IF(S2547="live",O2547*0.84,IF(S2547="dried.ethanol",O2547*0.8449+2.8227,O2547))),"")</f>
        <v>15.597959999999999</v>
      </c>
      <c r="AJ2547" t="s">
        <v>234</v>
      </c>
      <c r="AL2547" t="str">
        <f>IF(OR(AND(Q2547=Q2548,P2547&gt;0),AND(O2547&gt;0,O2547=O2548)),"duplicate","")</f>
        <v/>
      </c>
      <c r="AM2547" t="s">
        <v>827</v>
      </c>
      <c r="AN2547" t="s">
        <v>827</v>
      </c>
      <c r="AO2547" t="s">
        <v>826</v>
      </c>
      <c r="AP2547" t="s">
        <v>826</v>
      </c>
      <c r="AQ2547" t="s">
        <v>24</v>
      </c>
    </row>
    <row r="2548" spans="1:43" x14ac:dyDescent="0.2">
      <c r="A2548" s="28">
        <v>42929</v>
      </c>
      <c r="B2548" s="1">
        <v>42899</v>
      </c>
      <c r="C2548" s="1" t="str">
        <f>IF(F2548="Kup","6/13/2017",IF(F2548="Sag","6/14/2017",""))</f>
        <v>6/13/2017</v>
      </c>
      <c r="D2548" s="27">
        <f>A2548-B2548</f>
        <v>30</v>
      </c>
      <c r="E2548" s="27">
        <f>A2548-C2548</f>
        <v>30</v>
      </c>
      <c r="F2548" t="s">
        <v>21</v>
      </c>
      <c r="G2548">
        <v>30</v>
      </c>
      <c r="H2548" t="s">
        <v>30</v>
      </c>
      <c r="I2548" s="12" t="s">
        <v>104</v>
      </c>
      <c r="J2548" s="12" t="s">
        <v>981</v>
      </c>
      <c r="K2548" s="3" t="s">
        <v>963</v>
      </c>
      <c r="L2548" s="3" t="s">
        <v>962</v>
      </c>
      <c r="M2548">
        <v>2</v>
      </c>
      <c r="N2548">
        <v>252</v>
      </c>
      <c r="O2548" s="23">
        <v>17.992999999999999</v>
      </c>
      <c r="R2548" t="str">
        <f>IF(Q2548&gt;0,(P2548*(Q2548^2))*(3.14159/6),"")</f>
        <v/>
      </c>
      <c r="S2548" t="s">
        <v>24</v>
      </c>
      <c r="T2548" t="s">
        <v>25</v>
      </c>
      <c r="U2548" t="s">
        <v>26</v>
      </c>
      <c r="V2548" t="s">
        <v>232</v>
      </c>
      <c r="W2548" t="s">
        <v>233</v>
      </c>
      <c r="AA2548" s="12" t="s">
        <v>835</v>
      </c>
      <c r="AB2548" t="str">
        <f>IF(Q2548&gt;0,"yes","no")</f>
        <v>no</v>
      </c>
      <c r="AC2548" t="str">
        <f>IF(O2548&gt;0,"yes","no")</f>
        <v>yes</v>
      </c>
      <c r="AD2548" t="str">
        <f>IF(AH2548="hatch","yes","no")</f>
        <v>no</v>
      </c>
      <c r="AE2548" t="str">
        <f>IF(AH2548="swimup","yes","no")</f>
        <v>no</v>
      </c>
      <c r="AF2548" t="str">
        <f>IF(AH2548="respiration","yes","no")</f>
        <v>no</v>
      </c>
      <c r="AH2548" t="s">
        <v>29</v>
      </c>
      <c r="AI2548">
        <f>IF(O2548&gt;0,(IF(S2548="live",O2548*0.84,IF(S2548="dried.ethanol",O2548*0.8449+2.8227,O2548))),"")</f>
        <v>15.114119999999998</v>
      </c>
      <c r="AJ2548" t="s">
        <v>234</v>
      </c>
      <c r="AL2548" t="str">
        <f>IF(OR(AND(Q2548=Q2549,P2548&gt;0),AND(O2548&gt;0,O2548=O2549)),"duplicate","")</f>
        <v/>
      </c>
      <c r="AM2548" t="s">
        <v>827</v>
      </c>
      <c r="AN2548" t="s">
        <v>827</v>
      </c>
      <c r="AO2548" t="s">
        <v>826</v>
      </c>
      <c r="AP2548" t="s">
        <v>826</v>
      </c>
      <c r="AQ2548" t="s">
        <v>24</v>
      </c>
    </row>
    <row r="2549" spans="1:43" x14ac:dyDescent="0.2">
      <c r="A2549" s="28">
        <v>42929</v>
      </c>
      <c r="B2549" s="1">
        <v>42899</v>
      </c>
      <c r="C2549" s="1" t="str">
        <f>IF(F2549="Kup","6/13/2017",IF(F2549="Sag","6/14/2017",""))</f>
        <v>6/13/2017</v>
      </c>
      <c r="D2549" s="27">
        <f>A2549-B2549</f>
        <v>30</v>
      </c>
      <c r="E2549" s="27">
        <f>A2549-C2549</f>
        <v>30</v>
      </c>
      <c r="F2549" t="s">
        <v>21</v>
      </c>
      <c r="G2549">
        <v>30</v>
      </c>
      <c r="H2549" t="s">
        <v>30</v>
      </c>
      <c r="I2549" s="12" t="s">
        <v>104</v>
      </c>
      <c r="J2549" s="12" t="s">
        <v>981</v>
      </c>
      <c r="K2549" s="3" t="s">
        <v>963</v>
      </c>
      <c r="L2549" s="3" t="s">
        <v>962</v>
      </c>
      <c r="M2549">
        <v>3</v>
      </c>
      <c r="N2549">
        <v>253</v>
      </c>
      <c r="O2549" s="23">
        <v>19.548999999999999</v>
      </c>
      <c r="R2549" t="str">
        <f>IF(Q2549&gt;0,(P2549*(Q2549^2))*(3.14159/6),"")</f>
        <v/>
      </c>
      <c r="S2549" t="s">
        <v>24</v>
      </c>
      <c r="T2549" t="s">
        <v>25</v>
      </c>
      <c r="U2549" t="s">
        <v>26</v>
      </c>
      <c r="V2549" t="s">
        <v>232</v>
      </c>
      <c r="W2549" t="s">
        <v>233</v>
      </c>
      <c r="AA2549" s="12" t="s">
        <v>835</v>
      </c>
      <c r="AB2549" t="str">
        <f>IF(Q2549&gt;0,"yes","no")</f>
        <v>no</v>
      </c>
      <c r="AC2549" t="str">
        <f>IF(O2549&gt;0,"yes","no")</f>
        <v>yes</v>
      </c>
      <c r="AD2549" t="str">
        <f>IF(AH2549="hatch","yes","no")</f>
        <v>no</v>
      </c>
      <c r="AE2549" t="str">
        <f>IF(AH2549="swimup","yes","no")</f>
        <v>no</v>
      </c>
      <c r="AF2549" t="str">
        <f>IF(AH2549="respiration","yes","no")</f>
        <v>no</v>
      </c>
      <c r="AH2549" t="s">
        <v>29</v>
      </c>
      <c r="AI2549">
        <f>IF(O2549&gt;0,(IF(S2549="live",O2549*0.84,IF(S2549="dried.ethanol",O2549*0.8449+2.8227,O2549))),"")</f>
        <v>16.42116</v>
      </c>
      <c r="AJ2549" t="s">
        <v>234</v>
      </c>
      <c r="AL2549" t="str">
        <f>IF(OR(AND(Q2549=Q2550,P2549&gt;0),AND(O2549&gt;0,O2549=O2550)),"duplicate","")</f>
        <v/>
      </c>
      <c r="AM2549" t="s">
        <v>827</v>
      </c>
      <c r="AN2549" t="s">
        <v>827</v>
      </c>
      <c r="AO2549" t="s">
        <v>826</v>
      </c>
      <c r="AP2549" t="s">
        <v>826</v>
      </c>
      <c r="AQ2549" t="s">
        <v>24</v>
      </c>
    </row>
    <row r="2550" spans="1:43" x14ac:dyDescent="0.2">
      <c r="A2550" s="28">
        <v>42929</v>
      </c>
      <c r="B2550" s="1">
        <v>42899</v>
      </c>
      <c r="C2550" s="1" t="str">
        <f>IF(F2550="Kup","6/13/2017",IF(F2550="Sag","6/14/2017",""))</f>
        <v>6/13/2017</v>
      </c>
      <c r="D2550" s="27">
        <f>A2550-B2550</f>
        <v>30</v>
      </c>
      <c r="E2550" s="27">
        <f>A2550-C2550</f>
        <v>30</v>
      </c>
      <c r="F2550" t="s">
        <v>21</v>
      </c>
      <c r="G2550">
        <v>30</v>
      </c>
      <c r="H2550" t="s">
        <v>30</v>
      </c>
      <c r="I2550" s="12" t="s">
        <v>104</v>
      </c>
      <c r="J2550" s="12" t="s">
        <v>981</v>
      </c>
      <c r="K2550" s="3" t="s">
        <v>963</v>
      </c>
      <c r="L2550" s="3" t="s">
        <v>962</v>
      </c>
      <c r="M2550">
        <v>4</v>
      </c>
      <c r="N2550">
        <v>254</v>
      </c>
      <c r="O2550" s="23">
        <v>17.538</v>
      </c>
      <c r="R2550" t="str">
        <f>IF(Q2550&gt;0,(P2550*(Q2550^2))*(3.14159/6),"")</f>
        <v/>
      </c>
      <c r="S2550" t="s">
        <v>24</v>
      </c>
      <c r="T2550" t="s">
        <v>25</v>
      </c>
      <c r="U2550" t="s">
        <v>26</v>
      </c>
      <c r="V2550" t="s">
        <v>232</v>
      </c>
      <c r="W2550" t="s">
        <v>233</v>
      </c>
      <c r="AA2550" s="12" t="s">
        <v>835</v>
      </c>
      <c r="AB2550" t="str">
        <f>IF(Q2550&gt;0,"yes","no")</f>
        <v>no</v>
      </c>
      <c r="AC2550" t="str">
        <f>IF(O2550&gt;0,"yes","no")</f>
        <v>yes</v>
      </c>
      <c r="AD2550" t="str">
        <f>IF(AH2550="hatch","yes","no")</f>
        <v>no</v>
      </c>
      <c r="AE2550" t="str">
        <f>IF(AH2550="swimup","yes","no")</f>
        <v>no</v>
      </c>
      <c r="AF2550" t="str">
        <f>IF(AH2550="respiration","yes","no")</f>
        <v>no</v>
      </c>
      <c r="AH2550" t="s">
        <v>29</v>
      </c>
      <c r="AI2550">
        <f>IF(O2550&gt;0,(IF(S2550="live",O2550*0.84,IF(S2550="dried.ethanol",O2550*0.8449+2.8227,O2550))),"")</f>
        <v>14.731919999999999</v>
      </c>
      <c r="AJ2550" t="s">
        <v>234</v>
      </c>
      <c r="AL2550" t="str">
        <f>IF(OR(AND(Q2550=Q2551,P2550&gt;0),AND(O2550&gt;0,O2550=O2551)),"duplicate","")</f>
        <v/>
      </c>
      <c r="AM2550" t="s">
        <v>827</v>
      </c>
      <c r="AN2550" t="s">
        <v>827</v>
      </c>
      <c r="AO2550" t="s">
        <v>826</v>
      </c>
      <c r="AP2550" t="s">
        <v>826</v>
      </c>
      <c r="AQ2550" t="s">
        <v>24</v>
      </c>
    </row>
    <row r="2551" spans="1:43" x14ac:dyDescent="0.2">
      <c r="A2551" s="28">
        <v>42929</v>
      </c>
      <c r="B2551" s="1">
        <v>42899</v>
      </c>
      <c r="C2551" s="1" t="str">
        <f>IF(F2551="Kup","6/13/2017",IF(F2551="Sag","6/14/2017",""))</f>
        <v>6/13/2017</v>
      </c>
      <c r="D2551" s="27">
        <f>A2551-B2551</f>
        <v>30</v>
      </c>
      <c r="E2551" s="27">
        <f>A2551-C2551</f>
        <v>30</v>
      </c>
      <c r="F2551" t="s">
        <v>21</v>
      </c>
      <c r="G2551">
        <v>30</v>
      </c>
      <c r="H2551" t="s">
        <v>30</v>
      </c>
      <c r="I2551" s="12" t="s">
        <v>104</v>
      </c>
      <c r="J2551" s="12" t="s">
        <v>981</v>
      </c>
      <c r="K2551" s="3" t="s">
        <v>963</v>
      </c>
      <c r="L2551" s="3" t="s">
        <v>962</v>
      </c>
      <c r="M2551">
        <v>5</v>
      </c>
      <c r="N2551">
        <v>255</v>
      </c>
      <c r="O2551" s="23">
        <v>20.352</v>
      </c>
      <c r="R2551" t="str">
        <f>IF(Q2551&gt;0,(P2551*(Q2551^2))*(3.14159/6),"")</f>
        <v/>
      </c>
      <c r="S2551" t="s">
        <v>24</v>
      </c>
      <c r="T2551" t="s">
        <v>25</v>
      </c>
      <c r="U2551" t="s">
        <v>26</v>
      </c>
      <c r="V2551" t="s">
        <v>232</v>
      </c>
      <c r="W2551" t="s">
        <v>233</v>
      </c>
      <c r="AA2551" s="12" t="s">
        <v>835</v>
      </c>
      <c r="AB2551" t="str">
        <f>IF(Q2551&gt;0,"yes","no")</f>
        <v>no</v>
      </c>
      <c r="AC2551" t="str">
        <f>IF(O2551&gt;0,"yes","no")</f>
        <v>yes</v>
      </c>
      <c r="AD2551" t="str">
        <f>IF(AH2551="hatch","yes","no")</f>
        <v>no</v>
      </c>
      <c r="AE2551" t="str">
        <f>IF(AH2551="swimup","yes","no")</f>
        <v>no</v>
      </c>
      <c r="AF2551" t="str">
        <f>IF(AH2551="respiration","yes","no")</f>
        <v>no</v>
      </c>
      <c r="AH2551" t="s">
        <v>29</v>
      </c>
      <c r="AI2551">
        <f>IF(O2551&gt;0,(IF(S2551="live",O2551*0.84,IF(S2551="dried.ethanol",O2551*0.8449+2.8227,O2551))),"")</f>
        <v>17.095679999999998</v>
      </c>
      <c r="AJ2551" t="s">
        <v>234</v>
      </c>
      <c r="AL2551" t="str">
        <f>IF(OR(AND(Q2551=Q2552,P2551&gt;0),AND(O2551&gt;0,O2551=O2552)),"duplicate","")</f>
        <v/>
      </c>
      <c r="AM2551" t="s">
        <v>827</v>
      </c>
      <c r="AN2551" t="s">
        <v>827</v>
      </c>
      <c r="AO2551" t="s">
        <v>826</v>
      </c>
      <c r="AP2551" t="s">
        <v>826</v>
      </c>
      <c r="AQ2551" t="s">
        <v>24</v>
      </c>
    </row>
    <row r="2552" spans="1:43" x14ac:dyDescent="0.2">
      <c r="A2552" s="28">
        <v>42929</v>
      </c>
      <c r="B2552" s="1">
        <v>42899</v>
      </c>
      <c r="C2552" s="1" t="str">
        <f>IF(F2552="Kup","6/13/2017",IF(F2552="Sag","6/14/2017",""))</f>
        <v>6/13/2017</v>
      </c>
      <c r="D2552" s="27">
        <f>A2552-B2552</f>
        <v>30</v>
      </c>
      <c r="E2552" s="27">
        <f>A2552-C2552</f>
        <v>30</v>
      </c>
      <c r="F2552" t="s">
        <v>21</v>
      </c>
      <c r="G2552">
        <v>30</v>
      </c>
      <c r="H2552" s="2" t="s">
        <v>30</v>
      </c>
      <c r="I2552" s="12" t="s">
        <v>107</v>
      </c>
      <c r="J2552" s="12" t="s">
        <v>982</v>
      </c>
      <c r="K2552" s="3" t="s">
        <v>964</v>
      </c>
      <c r="L2552" s="3" t="s">
        <v>951</v>
      </c>
      <c r="M2552">
        <v>1</v>
      </c>
      <c r="N2552">
        <v>1</v>
      </c>
      <c r="O2552" s="23">
        <v>18.514099999999999</v>
      </c>
      <c r="R2552" t="str">
        <f>IF(Q2552&gt;0,(P2552*(Q2552^2))*(3.14159/6),"")</f>
        <v/>
      </c>
      <c r="S2552" s="2" t="s">
        <v>32</v>
      </c>
      <c r="T2552" t="s">
        <v>25</v>
      </c>
      <c r="U2552" s="2" t="s">
        <v>26</v>
      </c>
      <c r="V2552" s="2" t="s">
        <v>876</v>
      </c>
      <c r="X2552" s="2" t="s">
        <v>863</v>
      </c>
      <c r="AA2552" s="3" t="s">
        <v>835</v>
      </c>
      <c r="AB2552" t="s">
        <v>835</v>
      </c>
      <c r="AC2552" t="s">
        <v>35</v>
      </c>
      <c r="AD2552" t="s">
        <v>835</v>
      </c>
      <c r="AE2552" t="s">
        <v>835</v>
      </c>
      <c r="AF2552" t="s">
        <v>835</v>
      </c>
      <c r="AH2552" t="s">
        <v>29</v>
      </c>
      <c r="AI2552">
        <f>IF(O2552&gt;0,(IF(S2552="live",O2552*0.84,IF(S2552="dried.ethanol",O2552*0.8449+2.8227,O2552))),"")</f>
        <v>18.514099999999999</v>
      </c>
      <c r="AQ2552" t="s">
        <v>32</v>
      </c>
    </row>
    <row r="2553" spans="1:43" x14ac:dyDescent="0.2">
      <c r="A2553" s="28">
        <v>42929</v>
      </c>
      <c r="B2553" s="1">
        <v>42899</v>
      </c>
      <c r="C2553" s="1" t="str">
        <f>IF(F2553="Kup","6/13/2017",IF(F2553="Sag","6/14/2017",""))</f>
        <v>6/13/2017</v>
      </c>
      <c r="D2553" s="27">
        <f>A2553-B2553</f>
        <v>30</v>
      </c>
      <c r="E2553" s="27">
        <f>A2553-C2553</f>
        <v>30</v>
      </c>
      <c r="F2553" t="s">
        <v>21</v>
      </c>
      <c r="G2553">
        <v>30</v>
      </c>
      <c r="H2553" s="2" t="s">
        <v>30</v>
      </c>
      <c r="I2553" s="12" t="s">
        <v>107</v>
      </c>
      <c r="J2553" s="12" t="s">
        <v>982</v>
      </c>
      <c r="K2553" s="3" t="s">
        <v>964</v>
      </c>
      <c r="L2553" s="3" t="s">
        <v>951</v>
      </c>
      <c r="M2553">
        <v>2</v>
      </c>
      <c r="N2553">
        <v>2</v>
      </c>
      <c r="O2553" s="23">
        <v>17.638399999999997</v>
      </c>
      <c r="R2553" t="str">
        <f>IF(Q2553&gt;0,(P2553*(Q2553^2))*(3.14159/6),"")</f>
        <v/>
      </c>
      <c r="S2553" s="2" t="s">
        <v>32</v>
      </c>
      <c r="T2553" t="s">
        <v>25</v>
      </c>
      <c r="U2553" s="2" t="s">
        <v>26</v>
      </c>
      <c r="V2553" s="2" t="s">
        <v>876</v>
      </c>
      <c r="X2553" s="2" t="s">
        <v>863</v>
      </c>
      <c r="AA2553" s="3" t="s">
        <v>835</v>
      </c>
      <c r="AB2553" t="s">
        <v>835</v>
      </c>
      <c r="AC2553" t="s">
        <v>35</v>
      </c>
      <c r="AD2553" t="s">
        <v>835</v>
      </c>
      <c r="AE2553" t="s">
        <v>835</v>
      </c>
      <c r="AF2553" t="s">
        <v>835</v>
      </c>
      <c r="AH2553" t="s">
        <v>29</v>
      </c>
      <c r="AI2553">
        <f>IF(O2553&gt;0,(IF(S2553="live",O2553*0.84,IF(S2553="dried.ethanol",O2553*0.8449+2.8227,O2553))),"")</f>
        <v>17.638399999999997</v>
      </c>
      <c r="AQ2553" t="s">
        <v>32</v>
      </c>
    </row>
    <row r="2554" spans="1:43" x14ac:dyDescent="0.2">
      <c r="A2554" s="28">
        <v>42929</v>
      </c>
      <c r="B2554" s="1">
        <v>42899</v>
      </c>
      <c r="C2554" s="1" t="str">
        <f>IF(F2554="Kup","6/13/2017",IF(F2554="Sag","6/14/2017",""))</f>
        <v>6/13/2017</v>
      </c>
      <c r="D2554" s="27">
        <f>A2554-B2554</f>
        <v>30</v>
      </c>
      <c r="E2554" s="27">
        <f>A2554-C2554</f>
        <v>30</v>
      </c>
      <c r="F2554" t="s">
        <v>21</v>
      </c>
      <c r="G2554">
        <v>30</v>
      </c>
      <c r="H2554" s="2" t="s">
        <v>30</v>
      </c>
      <c r="I2554" s="12" t="s">
        <v>107</v>
      </c>
      <c r="J2554" s="12" t="s">
        <v>982</v>
      </c>
      <c r="K2554" s="3" t="s">
        <v>964</v>
      </c>
      <c r="L2554" s="3" t="s">
        <v>951</v>
      </c>
      <c r="M2554">
        <v>3</v>
      </c>
      <c r="N2554">
        <v>3</v>
      </c>
      <c r="O2554" s="23">
        <v>19.182200000000002</v>
      </c>
      <c r="R2554" t="str">
        <f>IF(Q2554&gt;0,(P2554*(Q2554^2))*(3.14159/6),"")</f>
        <v/>
      </c>
      <c r="S2554" s="2" t="s">
        <v>32</v>
      </c>
      <c r="T2554" t="s">
        <v>25</v>
      </c>
      <c r="U2554" s="2" t="s">
        <v>26</v>
      </c>
      <c r="V2554" s="2" t="s">
        <v>876</v>
      </c>
      <c r="X2554" s="2" t="s">
        <v>863</v>
      </c>
      <c r="AA2554" s="3" t="s">
        <v>835</v>
      </c>
      <c r="AB2554" t="s">
        <v>835</v>
      </c>
      <c r="AC2554" t="s">
        <v>35</v>
      </c>
      <c r="AD2554" t="s">
        <v>835</v>
      </c>
      <c r="AE2554" t="s">
        <v>835</v>
      </c>
      <c r="AF2554" t="s">
        <v>835</v>
      </c>
      <c r="AH2554" t="s">
        <v>29</v>
      </c>
      <c r="AI2554">
        <f>IF(O2554&gt;0,(IF(S2554="live",O2554*0.84,IF(S2554="dried.ethanol",O2554*0.8449+2.8227,O2554))),"")</f>
        <v>19.182200000000002</v>
      </c>
      <c r="AQ2554" t="s">
        <v>32</v>
      </c>
    </row>
    <row r="2555" spans="1:43" x14ac:dyDescent="0.2">
      <c r="A2555" s="28">
        <v>42929</v>
      </c>
      <c r="B2555" s="1">
        <v>42899</v>
      </c>
      <c r="C2555" s="1" t="str">
        <f>IF(F2555="Kup","6/13/2017",IF(F2555="Sag","6/14/2017",""))</f>
        <v>6/13/2017</v>
      </c>
      <c r="D2555" s="27">
        <f>A2555-B2555</f>
        <v>30</v>
      </c>
      <c r="E2555" s="27">
        <f>A2555-C2555</f>
        <v>30</v>
      </c>
      <c r="F2555" t="s">
        <v>21</v>
      </c>
      <c r="G2555">
        <v>30</v>
      </c>
      <c r="H2555" s="2" t="s">
        <v>30</v>
      </c>
      <c r="I2555" s="12" t="s">
        <v>107</v>
      </c>
      <c r="J2555" s="12" t="s">
        <v>982</v>
      </c>
      <c r="K2555" s="3" t="s">
        <v>964</v>
      </c>
      <c r="L2555" s="3" t="s">
        <v>951</v>
      </c>
      <c r="M2555">
        <v>4</v>
      </c>
      <c r="N2555">
        <v>4</v>
      </c>
      <c r="O2555" s="23">
        <v>18.311500000000002</v>
      </c>
      <c r="R2555" t="str">
        <f>IF(Q2555&gt;0,(P2555*(Q2555^2))*(3.14159/6),"")</f>
        <v/>
      </c>
      <c r="S2555" s="2" t="s">
        <v>32</v>
      </c>
      <c r="T2555" t="s">
        <v>25</v>
      </c>
      <c r="U2555" s="2" t="s">
        <v>26</v>
      </c>
      <c r="V2555" s="2" t="s">
        <v>876</v>
      </c>
      <c r="X2555" s="2" t="s">
        <v>863</v>
      </c>
      <c r="AA2555" s="3" t="s">
        <v>835</v>
      </c>
      <c r="AB2555" t="s">
        <v>835</v>
      </c>
      <c r="AC2555" t="s">
        <v>35</v>
      </c>
      <c r="AD2555" t="s">
        <v>835</v>
      </c>
      <c r="AE2555" t="s">
        <v>835</v>
      </c>
      <c r="AF2555" t="s">
        <v>835</v>
      </c>
      <c r="AH2555" t="s">
        <v>29</v>
      </c>
      <c r="AI2555">
        <f>IF(O2555&gt;0,(IF(S2555="live",O2555*0.84,IF(S2555="dried.ethanol",O2555*0.8449+2.8227,O2555))),"")</f>
        <v>18.311500000000002</v>
      </c>
      <c r="AQ2555" t="s">
        <v>32</v>
      </c>
    </row>
    <row r="2556" spans="1:43" x14ac:dyDescent="0.2">
      <c r="A2556" s="28">
        <v>42929</v>
      </c>
      <c r="B2556" s="1">
        <v>42899</v>
      </c>
      <c r="C2556" s="1" t="str">
        <f>IF(F2556="Kup","6/13/2017",IF(F2556="Sag","6/14/2017",""))</f>
        <v>6/13/2017</v>
      </c>
      <c r="D2556" s="27">
        <f>A2556-B2556</f>
        <v>30</v>
      </c>
      <c r="E2556" s="27">
        <f>A2556-C2556</f>
        <v>30</v>
      </c>
      <c r="F2556" t="s">
        <v>21</v>
      </c>
      <c r="G2556">
        <v>30</v>
      </c>
      <c r="H2556" s="2" t="s">
        <v>30</v>
      </c>
      <c r="I2556" s="12" t="s">
        <v>107</v>
      </c>
      <c r="J2556" s="12" t="s">
        <v>982</v>
      </c>
      <c r="K2556" s="3" t="s">
        <v>964</v>
      </c>
      <c r="L2556" s="3" t="s">
        <v>951</v>
      </c>
      <c r="M2556">
        <v>5</v>
      </c>
      <c r="N2556">
        <v>5</v>
      </c>
      <c r="O2556" s="23">
        <v>19.7103</v>
      </c>
      <c r="R2556" t="str">
        <f>IF(Q2556&gt;0,(P2556*(Q2556^2))*(3.14159/6),"")</f>
        <v/>
      </c>
      <c r="S2556" s="2" t="s">
        <v>32</v>
      </c>
      <c r="T2556" t="s">
        <v>25</v>
      </c>
      <c r="U2556" s="2" t="s">
        <v>26</v>
      </c>
      <c r="V2556" s="2" t="s">
        <v>876</v>
      </c>
      <c r="X2556" s="2" t="s">
        <v>863</v>
      </c>
      <c r="AA2556" s="3" t="s">
        <v>835</v>
      </c>
      <c r="AB2556" t="s">
        <v>835</v>
      </c>
      <c r="AC2556" t="s">
        <v>35</v>
      </c>
      <c r="AD2556" t="s">
        <v>835</v>
      </c>
      <c r="AE2556" t="s">
        <v>835</v>
      </c>
      <c r="AF2556" t="s">
        <v>835</v>
      </c>
      <c r="AH2556" t="s">
        <v>29</v>
      </c>
      <c r="AI2556">
        <f>IF(O2556&gt;0,(IF(S2556="live",O2556*0.84,IF(S2556="dried.ethanol",O2556*0.8449+2.8227,O2556))),"")</f>
        <v>19.7103</v>
      </c>
      <c r="AQ2556" t="s">
        <v>32</v>
      </c>
    </row>
    <row r="2557" spans="1:43" x14ac:dyDescent="0.2">
      <c r="A2557" s="28">
        <v>42929</v>
      </c>
      <c r="B2557" s="1">
        <v>42899</v>
      </c>
      <c r="C2557" s="1" t="str">
        <f>IF(F2557="Kup","6/13/2017",IF(F2557="Sag","6/14/2017",""))</f>
        <v>6/13/2017</v>
      </c>
      <c r="D2557" s="27">
        <f>A2557-B2557</f>
        <v>30</v>
      </c>
      <c r="E2557" s="27">
        <f>A2557-C2557</f>
        <v>30</v>
      </c>
      <c r="F2557" t="s">
        <v>21</v>
      </c>
      <c r="G2557">
        <v>30</v>
      </c>
      <c r="H2557" s="2" t="s">
        <v>30</v>
      </c>
      <c r="I2557" s="12" t="s">
        <v>107</v>
      </c>
      <c r="J2557" s="12" t="s">
        <v>982</v>
      </c>
      <c r="K2557" s="3" t="s">
        <v>964</v>
      </c>
      <c r="L2557" s="3" t="s">
        <v>951</v>
      </c>
      <c r="M2557">
        <v>6</v>
      </c>
      <c r="N2557">
        <v>6</v>
      </c>
      <c r="O2557" s="23">
        <v>16.453200000000002</v>
      </c>
      <c r="R2557" t="str">
        <f>IF(Q2557&gt;0,(P2557*(Q2557^2))*(3.14159/6),"")</f>
        <v/>
      </c>
      <c r="S2557" s="2" t="s">
        <v>32</v>
      </c>
      <c r="T2557" t="s">
        <v>25</v>
      </c>
      <c r="U2557" s="2" t="s">
        <v>26</v>
      </c>
      <c r="V2557" s="2" t="s">
        <v>876</v>
      </c>
      <c r="X2557" s="2" t="s">
        <v>863</v>
      </c>
      <c r="AA2557" s="3" t="s">
        <v>835</v>
      </c>
      <c r="AB2557" t="s">
        <v>835</v>
      </c>
      <c r="AC2557" t="s">
        <v>35</v>
      </c>
      <c r="AD2557" t="s">
        <v>835</v>
      </c>
      <c r="AE2557" t="s">
        <v>835</v>
      </c>
      <c r="AF2557" t="s">
        <v>835</v>
      </c>
      <c r="AH2557" t="s">
        <v>29</v>
      </c>
      <c r="AI2557">
        <f>IF(O2557&gt;0,(IF(S2557="live",O2557*0.84,IF(S2557="dried.ethanol",O2557*0.8449+2.8227,O2557))),"")</f>
        <v>16.453200000000002</v>
      </c>
      <c r="AQ2557" t="s">
        <v>32</v>
      </c>
    </row>
    <row r="2558" spans="1:43" x14ac:dyDescent="0.2">
      <c r="A2558" s="28">
        <v>42929</v>
      </c>
      <c r="B2558" s="1">
        <v>42899</v>
      </c>
      <c r="C2558" s="1" t="str">
        <f>IF(F2558="Kup","6/13/2017",IF(F2558="Sag","6/14/2017",""))</f>
        <v>6/13/2017</v>
      </c>
      <c r="D2558" s="27">
        <f>A2558-B2558</f>
        <v>30</v>
      </c>
      <c r="E2558" s="27">
        <f>A2558-C2558</f>
        <v>30</v>
      </c>
      <c r="F2558" t="s">
        <v>21</v>
      </c>
      <c r="G2558">
        <v>30</v>
      </c>
      <c r="H2558" s="2" t="s">
        <v>30</v>
      </c>
      <c r="I2558" s="12" t="s">
        <v>107</v>
      </c>
      <c r="J2558" s="12" t="s">
        <v>982</v>
      </c>
      <c r="K2558" s="3" t="s">
        <v>964</v>
      </c>
      <c r="L2558" s="3" t="s">
        <v>951</v>
      </c>
      <c r="M2558">
        <v>7</v>
      </c>
      <c r="N2558">
        <v>7</v>
      </c>
      <c r="O2558" s="23">
        <v>18.5289</v>
      </c>
      <c r="R2558" t="str">
        <f>IF(Q2558&gt;0,(P2558*(Q2558^2))*(3.14159/6),"")</f>
        <v/>
      </c>
      <c r="S2558" s="2" t="s">
        <v>32</v>
      </c>
      <c r="T2558" t="s">
        <v>25</v>
      </c>
      <c r="U2558" s="2" t="s">
        <v>26</v>
      </c>
      <c r="V2558" s="2" t="s">
        <v>876</v>
      </c>
      <c r="X2558" s="2" t="s">
        <v>863</v>
      </c>
      <c r="AA2558" s="3" t="s">
        <v>835</v>
      </c>
      <c r="AB2558" t="s">
        <v>835</v>
      </c>
      <c r="AC2558" t="s">
        <v>35</v>
      </c>
      <c r="AD2558" t="s">
        <v>835</v>
      </c>
      <c r="AE2558" t="s">
        <v>835</v>
      </c>
      <c r="AF2558" t="s">
        <v>835</v>
      </c>
      <c r="AH2558" t="s">
        <v>29</v>
      </c>
      <c r="AI2558">
        <f>IF(O2558&gt;0,(IF(S2558="live",O2558*0.84,IF(S2558="dried.ethanol",O2558*0.8449+2.8227,O2558))),"")</f>
        <v>18.5289</v>
      </c>
      <c r="AQ2558" t="s">
        <v>32</v>
      </c>
    </row>
    <row r="2559" spans="1:43" x14ac:dyDescent="0.2">
      <c r="A2559" s="28">
        <v>42929</v>
      </c>
      <c r="B2559" s="1">
        <v>42899</v>
      </c>
      <c r="C2559" s="1" t="str">
        <f>IF(F2559="Kup","6/13/2017",IF(F2559="Sag","6/14/2017",""))</f>
        <v>6/13/2017</v>
      </c>
      <c r="D2559" s="27">
        <f>A2559-B2559</f>
        <v>30</v>
      </c>
      <c r="E2559" s="27">
        <f>A2559-C2559</f>
        <v>30</v>
      </c>
      <c r="F2559" t="s">
        <v>21</v>
      </c>
      <c r="G2559">
        <v>30</v>
      </c>
      <c r="H2559" s="2" t="s">
        <v>30</v>
      </c>
      <c r="I2559" s="12" t="s">
        <v>107</v>
      </c>
      <c r="J2559" s="12" t="s">
        <v>982</v>
      </c>
      <c r="K2559" s="3" t="s">
        <v>964</v>
      </c>
      <c r="L2559" s="3" t="s">
        <v>951</v>
      </c>
      <c r="M2559">
        <v>8</v>
      </c>
      <c r="N2559">
        <v>8</v>
      </c>
      <c r="O2559" s="23">
        <v>16.678000000000001</v>
      </c>
      <c r="R2559" t="str">
        <f>IF(Q2559&gt;0,(P2559*(Q2559^2))*(3.14159/6),"")</f>
        <v/>
      </c>
      <c r="S2559" s="2" t="s">
        <v>32</v>
      </c>
      <c r="T2559" t="s">
        <v>25</v>
      </c>
      <c r="U2559" s="2" t="s">
        <v>26</v>
      </c>
      <c r="V2559" s="2" t="s">
        <v>876</v>
      </c>
      <c r="X2559" s="2" t="s">
        <v>863</v>
      </c>
      <c r="AA2559" s="3" t="s">
        <v>835</v>
      </c>
      <c r="AB2559" t="s">
        <v>835</v>
      </c>
      <c r="AC2559" t="s">
        <v>35</v>
      </c>
      <c r="AD2559" t="s">
        <v>835</v>
      </c>
      <c r="AE2559" t="s">
        <v>835</v>
      </c>
      <c r="AF2559" t="s">
        <v>835</v>
      </c>
      <c r="AH2559" t="s">
        <v>29</v>
      </c>
      <c r="AI2559">
        <f>IF(O2559&gt;0,(IF(S2559="live",O2559*0.84,IF(S2559="dried.ethanol",O2559*0.8449+2.8227,O2559))),"")</f>
        <v>16.678000000000001</v>
      </c>
      <c r="AQ2559" t="s">
        <v>32</v>
      </c>
    </row>
    <row r="2560" spans="1:43" x14ac:dyDescent="0.2">
      <c r="A2560" s="28">
        <v>42929</v>
      </c>
      <c r="B2560" s="1">
        <v>42899</v>
      </c>
      <c r="C2560" s="1" t="str">
        <f>IF(F2560="Kup","6/13/2017",IF(F2560="Sag","6/14/2017",""))</f>
        <v>6/13/2017</v>
      </c>
      <c r="D2560" s="27">
        <f>A2560-B2560</f>
        <v>30</v>
      </c>
      <c r="E2560" s="27">
        <f>A2560-C2560</f>
        <v>30</v>
      </c>
      <c r="F2560" t="s">
        <v>21</v>
      </c>
      <c r="G2560">
        <v>30</v>
      </c>
      <c r="H2560" s="2" t="s">
        <v>30</v>
      </c>
      <c r="I2560" s="12" t="s">
        <v>107</v>
      </c>
      <c r="J2560" s="12" t="s">
        <v>982</v>
      </c>
      <c r="K2560" s="3" t="s">
        <v>964</v>
      </c>
      <c r="L2560" s="3" t="s">
        <v>951</v>
      </c>
      <c r="M2560">
        <v>9</v>
      </c>
      <c r="N2560">
        <v>9</v>
      </c>
      <c r="O2560" s="23">
        <v>17.7134</v>
      </c>
      <c r="R2560" t="str">
        <f>IF(Q2560&gt;0,(P2560*(Q2560^2))*(3.14159/6),"")</f>
        <v/>
      </c>
      <c r="S2560" s="2" t="s">
        <v>32</v>
      </c>
      <c r="T2560" t="s">
        <v>25</v>
      </c>
      <c r="U2560" s="2" t="s">
        <v>26</v>
      </c>
      <c r="V2560" s="2" t="s">
        <v>876</v>
      </c>
      <c r="X2560" s="2" t="s">
        <v>863</v>
      </c>
      <c r="AA2560" s="3" t="s">
        <v>835</v>
      </c>
      <c r="AB2560" t="s">
        <v>835</v>
      </c>
      <c r="AC2560" t="s">
        <v>35</v>
      </c>
      <c r="AD2560" t="s">
        <v>835</v>
      </c>
      <c r="AE2560" t="s">
        <v>835</v>
      </c>
      <c r="AF2560" t="s">
        <v>835</v>
      </c>
      <c r="AH2560" t="s">
        <v>29</v>
      </c>
      <c r="AI2560">
        <f>IF(O2560&gt;0,(IF(S2560="live",O2560*0.84,IF(S2560="dried.ethanol",O2560*0.8449+2.8227,O2560))),"")</f>
        <v>17.7134</v>
      </c>
      <c r="AQ2560" t="s">
        <v>32</v>
      </c>
    </row>
    <row r="2561" spans="1:43" x14ac:dyDescent="0.2">
      <c r="A2561" s="28">
        <v>42929</v>
      </c>
      <c r="B2561" s="1">
        <v>42899</v>
      </c>
      <c r="C2561" s="1" t="str">
        <f>IF(F2561="Kup","6/13/2017",IF(F2561="Sag","6/14/2017",""))</f>
        <v>6/13/2017</v>
      </c>
      <c r="D2561" s="27">
        <f>A2561-B2561</f>
        <v>30</v>
      </c>
      <c r="E2561" s="27">
        <f>A2561-C2561</f>
        <v>30</v>
      </c>
      <c r="F2561" t="s">
        <v>21</v>
      </c>
      <c r="G2561">
        <v>30</v>
      </c>
      <c r="H2561" s="2" t="s">
        <v>30</v>
      </c>
      <c r="I2561" s="12" t="s">
        <v>107</v>
      </c>
      <c r="J2561" s="12" t="s">
        <v>982</v>
      </c>
      <c r="K2561" s="3" t="s">
        <v>964</v>
      </c>
      <c r="L2561" s="3" t="s">
        <v>951</v>
      </c>
      <c r="M2561">
        <v>10</v>
      </c>
      <c r="N2561">
        <v>10</v>
      </c>
      <c r="O2561" s="23">
        <v>15.2166</v>
      </c>
      <c r="R2561" t="str">
        <f>IF(Q2561&gt;0,(P2561*(Q2561^2))*(3.14159/6),"")</f>
        <v/>
      </c>
      <c r="S2561" s="2" t="s">
        <v>32</v>
      </c>
      <c r="T2561" t="s">
        <v>25</v>
      </c>
      <c r="U2561" s="2" t="s">
        <v>26</v>
      </c>
      <c r="V2561" s="2" t="s">
        <v>876</v>
      </c>
      <c r="X2561" s="2" t="s">
        <v>863</v>
      </c>
      <c r="AA2561" s="3" t="s">
        <v>835</v>
      </c>
      <c r="AB2561" t="s">
        <v>835</v>
      </c>
      <c r="AC2561" t="s">
        <v>35</v>
      </c>
      <c r="AD2561" t="s">
        <v>835</v>
      </c>
      <c r="AE2561" t="s">
        <v>835</v>
      </c>
      <c r="AF2561" t="s">
        <v>835</v>
      </c>
      <c r="AH2561" t="s">
        <v>29</v>
      </c>
      <c r="AI2561">
        <f>IF(O2561&gt;0,(IF(S2561="live",O2561*0.84,IF(S2561="dried.ethanol",O2561*0.8449+2.8227,O2561))),"")</f>
        <v>15.2166</v>
      </c>
      <c r="AQ2561" t="s">
        <v>32</v>
      </c>
    </row>
    <row r="2562" spans="1:43" x14ac:dyDescent="0.2">
      <c r="A2562" s="28">
        <v>42929</v>
      </c>
      <c r="B2562" s="1">
        <v>42899</v>
      </c>
      <c r="C2562" s="1" t="str">
        <f>IF(F2562="Kup","6/13/2017",IF(F2562="Sag","6/14/2017",""))</f>
        <v>6/13/2017</v>
      </c>
      <c r="D2562" s="27">
        <f>A2562-B2562</f>
        <v>30</v>
      </c>
      <c r="E2562" s="27">
        <f>A2562-C2562</f>
        <v>30</v>
      </c>
      <c r="F2562" t="s">
        <v>21</v>
      </c>
      <c r="G2562">
        <v>30</v>
      </c>
      <c r="H2562" s="2" t="s">
        <v>30</v>
      </c>
      <c r="I2562" s="12" t="s">
        <v>39</v>
      </c>
      <c r="J2562" s="12" t="s">
        <v>983</v>
      </c>
      <c r="K2562" s="3" t="s">
        <v>965</v>
      </c>
      <c r="L2562" s="3" t="s">
        <v>951</v>
      </c>
      <c r="M2562">
        <v>1</v>
      </c>
      <c r="N2562">
        <v>1</v>
      </c>
      <c r="O2562" s="23">
        <v>19.378</v>
      </c>
      <c r="R2562" t="str">
        <f>IF(Q2562&gt;0,(P2562*(Q2562^2))*(3.14159/6),"")</f>
        <v/>
      </c>
      <c r="S2562" s="2" t="s">
        <v>32</v>
      </c>
      <c r="T2562" t="s">
        <v>25</v>
      </c>
      <c r="U2562" s="2" t="s">
        <v>26</v>
      </c>
      <c r="V2562" s="2" t="s">
        <v>877</v>
      </c>
      <c r="X2562" s="2" t="s">
        <v>863</v>
      </c>
      <c r="AA2562" s="3" t="s">
        <v>835</v>
      </c>
      <c r="AB2562" t="s">
        <v>835</v>
      </c>
      <c r="AC2562" t="s">
        <v>35</v>
      </c>
      <c r="AD2562" t="s">
        <v>835</v>
      </c>
      <c r="AE2562" t="s">
        <v>835</v>
      </c>
      <c r="AF2562" t="s">
        <v>835</v>
      </c>
      <c r="AH2562" t="s">
        <v>29</v>
      </c>
      <c r="AI2562">
        <f>IF(O2562&gt;0,(IF(S2562="live",O2562*0.84,IF(S2562="dried.ethanol",O2562*0.8449+2.8227,O2562))),"")</f>
        <v>19.378</v>
      </c>
      <c r="AQ2562" t="s">
        <v>32</v>
      </c>
    </row>
    <row r="2563" spans="1:43" x14ac:dyDescent="0.2">
      <c r="A2563" s="28">
        <v>42929</v>
      </c>
      <c r="B2563" s="1">
        <v>42899</v>
      </c>
      <c r="C2563" s="1" t="str">
        <f>IF(F2563="Kup","6/13/2017",IF(F2563="Sag","6/14/2017",""))</f>
        <v>6/13/2017</v>
      </c>
      <c r="D2563" s="27">
        <f>A2563-B2563</f>
        <v>30</v>
      </c>
      <c r="E2563" s="27">
        <f>A2563-C2563</f>
        <v>30</v>
      </c>
      <c r="F2563" t="s">
        <v>21</v>
      </c>
      <c r="G2563">
        <v>30</v>
      </c>
      <c r="H2563" s="2" t="s">
        <v>30</v>
      </c>
      <c r="I2563" s="12" t="s">
        <v>39</v>
      </c>
      <c r="J2563" s="12" t="s">
        <v>983</v>
      </c>
      <c r="K2563" s="3" t="s">
        <v>965</v>
      </c>
      <c r="L2563" s="3" t="s">
        <v>951</v>
      </c>
      <c r="M2563">
        <v>2</v>
      </c>
      <c r="N2563">
        <v>2</v>
      </c>
      <c r="O2563" s="23">
        <v>17.332000000000001</v>
      </c>
      <c r="R2563" t="str">
        <f>IF(Q2563&gt;0,(P2563*(Q2563^2))*(3.14159/6),"")</f>
        <v/>
      </c>
      <c r="S2563" s="2" t="s">
        <v>32</v>
      </c>
      <c r="T2563" t="s">
        <v>25</v>
      </c>
      <c r="U2563" s="2" t="s">
        <v>26</v>
      </c>
      <c r="V2563" s="2" t="s">
        <v>877</v>
      </c>
      <c r="X2563" s="2" t="s">
        <v>863</v>
      </c>
      <c r="AA2563" s="3" t="s">
        <v>835</v>
      </c>
      <c r="AB2563" t="s">
        <v>835</v>
      </c>
      <c r="AC2563" t="s">
        <v>35</v>
      </c>
      <c r="AD2563" t="s">
        <v>835</v>
      </c>
      <c r="AE2563" t="s">
        <v>835</v>
      </c>
      <c r="AF2563" t="s">
        <v>835</v>
      </c>
      <c r="AH2563" t="s">
        <v>29</v>
      </c>
      <c r="AI2563">
        <f>IF(O2563&gt;0,(IF(S2563="live",O2563*0.84,IF(S2563="dried.ethanol",O2563*0.8449+2.8227,O2563))),"")</f>
        <v>17.332000000000001</v>
      </c>
      <c r="AQ2563" t="s">
        <v>32</v>
      </c>
    </row>
    <row r="2564" spans="1:43" x14ac:dyDescent="0.2">
      <c r="A2564" s="28">
        <v>42929</v>
      </c>
      <c r="B2564" s="1">
        <v>42899</v>
      </c>
      <c r="C2564" s="1" t="str">
        <f>IF(F2564="Kup","6/13/2017",IF(F2564="Sag","6/14/2017",""))</f>
        <v>6/13/2017</v>
      </c>
      <c r="D2564" s="27">
        <f>A2564-B2564</f>
        <v>30</v>
      </c>
      <c r="E2564" s="27">
        <f>A2564-C2564</f>
        <v>30</v>
      </c>
      <c r="F2564" t="s">
        <v>21</v>
      </c>
      <c r="G2564">
        <v>30</v>
      </c>
      <c r="H2564" s="2" t="s">
        <v>30</v>
      </c>
      <c r="I2564" s="12" t="s">
        <v>39</v>
      </c>
      <c r="J2564" s="12" t="s">
        <v>983</v>
      </c>
      <c r="K2564" s="3" t="s">
        <v>965</v>
      </c>
      <c r="L2564" s="3" t="s">
        <v>951</v>
      </c>
      <c r="M2564">
        <v>3</v>
      </c>
      <c r="N2564">
        <v>3</v>
      </c>
      <c r="O2564" s="23">
        <v>17.571000000000002</v>
      </c>
      <c r="R2564" t="str">
        <f>IF(Q2564&gt;0,(P2564*(Q2564^2))*(3.14159/6),"")</f>
        <v/>
      </c>
      <c r="S2564" s="2" t="s">
        <v>32</v>
      </c>
      <c r="T2564" t="s">
        <v>25</v>
      </c>
      <c r="U2564" s="2" t="s">
        <v>26</v>
      </c>
      <c r="V2564" s="2" t="s">
        <v>877</v>
      </c>
      <c r="X2564" s="2" t="s">
        <v>863</v>
      </c>
      <c r="AA2564" s="3" t="s">
        <v>835</v>
      </c>
      <c r="AB2564" t="s">
        <v>835</v>
      </c>
      <c r="AC2564" t="s">
        <v>35</v>
      </c>
      <c r="AD2564" t="s">
        <v>835</v>
      </c>
      <c r="AE2564" t="s">
        <v>835</v>
      </c>
      <c r="AF2564" t="s">
        <v>835</v>
      </c>
      <c r="AH2564" t="s">
        <v>29</v>
      </c>
      <c r="AI2564">
        <f>IF(O2564&gt;0,(IF(S2564="live",O2564*0.84,IF(S2564="dried.ethanol",O2564*0.8449+2.8227,O2564))),"")</f>
        <v>17.571000000000002</v>
      </c>
      <c r="AQ2564" t="s">
        <v>32</v>
      </c>
    </row>
    <row r="2565" spans="1:43" x14ac:dyDescent="0.2">
      <c r="A2565" s="28">
        <v>42929</v>
      </c>
      <c r="B2565" s="1">
        <v>42899</v>
      </c>
      <c r="C2565" s="1" t="str">
        <f>IF(F2565="Kup","6/13/2017",IF(F2565="Sag","6/14/2017",""))</f>
        <v>6/13/2017</v>
      </c>
      <c r="D2565" s="27">
        <f>A2565-B2565</f>
        <v>30</v>
      </c>
      <c r="E2565" s="27">
        <f>A2565-C2565</f>
        <v>30</v>
      </c>
      <c r="F2565" t="s">
        <v>21</v>
      </c>
      <c r="G2565">
        <v>30</v>
      </c>
      <c r="H2565" s="2" t="s">
        <v>30</v>
      </c>
      <c r="I2565" s="12" t="s">
        <v>39</v>
      </c>
      <c r="J2565" s="12" t="s">
        <v>983</v>
      </c>
      <c r="K2565" s="3" t="s">
        <v>965</v>
      </c>
      <c r="L2565" s="3" t="s">
        <v>951</v>
      </c>
      <c r="M2565">
        <v>4</v>
      </c>
      <c r="N2565">
        <v>4</v>
      </c>
      <c r="O2565" s="23">
        <v>16.373000000000001</v>
      </c>
      <c r="R2565" t="str">
        <f>IF(Q2565&gt;0,(P2565*(Q2565^2))*(3.14159/6),"")</f>
        <v/>
      </c>
      <c r="S2565" s="2" t="s">
        <v>32</v>
      </c>
      <c r="T2565" t="s">
        <v>25</v>
      </c>
      <c r="U2565" s="2" t="s">
        <v>26</v>
      </c>
      <c r="V2565" s="2" t="s">
        <v>877</v>
      </c>
      <c r="X2565" s="2" t="s">
        <v>863</v>
      </c>
      <c r="AA2565" s="3" t="s">
        <v>835</v>
      </c>
      <c r="AB2565" t="s">
        <v>835</v>
      </c>
      <c r="AC2565" t="s">
        <v>35</v>
      </c>
      <c r="AD2565" t="s">
        <v>835</v>
      </c>
      <c r="AE2565" t="s">
        <v>835</v>
      </c>
      <c r="AF2565" t="s">
        <v>835</v>
      </c>
      <c r="AH2565" t="s">
        <v>29</v>
      </c>
      <c r="AI2565">
        <f>IF(O2565&gt;0,(IF(S2565="live",O2565*0.84,IF(S2565="dried.ethanol",O2565*0.8449+2.8227,O2565))),"")</f>
        <v>16.373000000000001</v>
      </c>
      <c r="AQ2565" t="s">
        <v>32</v>
      </c>
    </row>
    <row r="2566" spans="1:43" x14ac:dyDescent="0.2">
      <c r="A2566" s="28">
        <v>42929</v>
      </c>
      <c r="B2566" s="1">
        <v>42899</v>
      </c>
      <c r="C2566" s="1" t="str">
        <f>IF(F2566="Kup","6/13/2017",IF(F2566="Sag","6/14/2017",""))</f>
        <v>6/13/2017</v>
      </c>
      <c r="D2566" s="27">
        <f>A2566-B2566</f>
        <v>30</v>
      </c>
      <c r="E2566" s="27">
        <f>A2566-C2566</f>
        <v>30</v>
      </c>
      <c r="F2566" t="s">
        <v>21</v>
      </c>
      <c r="G2566">
        <v>30</v>
      </c>
      <c r="H2566" s="2" t="s">
        <v>30</v>
      </c>
      <c r="I2566" s="12" t="s">
        <v>39</v>
      </c>
      <c r="J2566" s="12" t="s">
        <v>983</v>
      </c>
      <c r="K2566" s="3" t="s">
        <v>965</v>
      </c>
      <c r="L2566" s="3" t="s">
        <v>951</v>
      </c>
      <c r="M2566">
        <v>5</v>
      </c>
      <c r="N2566">
        <v>5</v>
      </c>
      <c r="O2566" s="23">
        <v>18.71</v>
      </c>
      <c r="R2566" t="str">
        <f>IF(Q2566&gt;0,(P2566*(Q2566^2))*(3.14159/6),"")</f>
        <v/>
      </c>
      <c r="S2566" s="2" t="s">
        <v>32</v>
      </c>
      <c r="T2566" t="s">
        <v>25</v>
      </c>
      <c r="U2566" s="2" t="s">
        <v>26</v>
      </c>
      <c r="V2566" s="2" t="s">
        <v>877</v>
      </c>
      <c r="X2566" s="2" t="s">
        <v>863</v>
      </c>
      <c r="AA2566" s="3" t="s">
        <v>835</v>
      </c>
      <c r="AB2566" t="s">
        <v>835</v>
      </c>
      <c r="AC2566" t="s">
        <v>35</v>
      </c>
      <c r="AD2566" t="s">
        <v>835</v>
      </c>
      <c r="AE2566" t="s">
        <v>835</v>
      </c>
      <c r="AF2566" t="s">
        <v>835</v>
      </c>
      <c r="AH2566" t="s">
        <v>29</v>
      </c>
      <c r="AI2566">
        <f>IF(O2566&gt;0,(IF(S2566="live",O2566*0.84,IF(S2566="dried.ethanol",O2566*0.8449+2.8227,O2566))),"")</f>
        <v>18.71</v>
      </c>
      <c r="AQ2566" t="s">
        <v>32</v>
      </c>
    </row>
    <row r="2567" spans="1:43" x14ac:dyDescent="0.2">
      <c r="A2567" s="28">
        <v>42929</v>
      </c>
      <c r="B2567" s="1">
        <v>42899</v>
      </c>
      <c r="C2567" s="1" t="str">
        <f>IF(F2567="Kup","6/13/2017",IF(F2567="Sag","6/14/2017",""))</f>
        <v>6/13/2017</v>
      </c>
      <c r="D2567" s="27">
        <f>A2567-B2567</f>
        <v>30</v>
      </c>
      <c r="E2567" s="27">
        <f>A2567-C2567</f>
        <v>30</v>
      </c>
      <c r="F2567" t="s">
        <v>21</v>
      </c>
      <c r="G2567">
        <v>30</v>
      </c>
      <c r="H2567" s="2" t="s">
        <v>30</v>
      </c>
      <c r="I2567" s="12" t="s">
        <v>39</v>
      </c>
      <c r="J2567" s="12" t="s">
        <v>983</v>
      </c>
      <c r="K2567" s="3" t="s">
        <v>965</v>
      </c>
      <c r="L2567" s="3" t="s">
        <v>951</v>
      </c>
      <c r="M2567">
        <v>6</v>
      </c>
      <c r="N2567">
        <v>6</v>
      </c>
      <c r="O2567" s="23">
        <v>18.29</v>
      </c>
      <c r="R2567" t="str">
        <f>IF(Q2567&gt;0,(P2567*(Q2567^2))*(3.14159/6),"")</f>
        <v/>
      </c>
      <c r="S2567" s="2" t="s">
        <v>32</v>
      </c>
      <c r="T2567" t="s">
        <v>25</v>
      </c>
      <c r="U2567" s="2" t="s">
        <v>26</v>
      </c>
      <c r="V2567" s="2" t="s">
        <v>877</v>
      </c>
      <c r="X2567" s="2" t="s">
        <v>863</v>
      </c>
      <c r="AA2567" s="3" t="s">
        <v>835</v>
      </c>
      <c r="AB2567" t="s">
        <v>835</v>
      </c>
      <c r="AC2567" t="s">
        <v>35</v>
      </c>
      <c r="AD2567" t="s">
        <v>835</v>
      </c>
      <c r="AE2567" t="s">
        <v>835</v>
      </c>
      <c r="AF2567" t="s">
        <v>835</v>
      </c>
      <c r="AH2567" t="s">
        <v>29</v>
      </c>
      <c r="AI2567">
        <f>IF(O2567&gt;0,(IF(S2567="live",O2567*0.84,IF(S2567="dried.ethanol",O2567*0.8449+2.8227,O2567))),"")</f>
        <v>18.29</v>
      </c>
      <c r="AQ2567" t="s">
        <v>32</v>
      </c>
    </row>
    <row r="2568" spans="1:43" x14ac:dyDescent="0.2">
      <c r="A2568" s="28">
        <v>42929</v>
      </c>
      <c r="B2568" s="1">
        <v>42899</v>
      </c>
      <c r="C2568" s="1" t="str">
        <f>IF(F2568="Kup","6/13/2017",IF(F2568="Sag","6/14/2017",""))</f>
        <v>6/13/2017</v>
      </c>
      <c r="D2568" s="27">
        <f>A2568-B2568</f>
        <v>30</v>
      </c>
      <c r="E2568" s="27">
        <f>A2568-C2568</f>
        <v>30</v>
      </c>
      <c r="F2568" t="s">
        <v>21</v>
      </c>
      <c r="G2568">
        <v>30</v>
      </c>
      <c r="H2568" s="2" t="s">
        <v>30</v>
      </c>
      <c r="I2568" s="12" t="s">
        <v>39</v>
      </c>
      <c r="J2568" s="12" t="s">
        <v>983</v>
      </c>
      <c r="K2568" s="3" t="s">
        <v>965</v>
      </c>
      <c r="L2568" s="3" t="s">
        <v>951</v>
      </c>
      <c r="M2568">
        <v>7</v>
      </c>
      <c r="N2568">
        <v>7</v>
      </c>
      <c r="O2568" s="23">
        <v>16.867000000000001</v>
      </c>
      <c r="R2568" t="str">
        <f>IF(Q2568&gt;0,(P2568*(Q2568^2))*(3.14159/6),"")</f>
        <v/>
      </c>
      <c r="S2568" s="2" t="s">
        <v>32</v>
      </c>
      <c r="T2568" t="s">
        <v>25</v>
      </c>
      <c r="U2568" s="2" t="s">
        <v>26</v>
      </c>
      <c r="V2568" s="2" t="s">
        <v>877</v>
      </c>
      <c r="X2568" s="2" t="s">
        <v>863</v>
      </c>
      <c r="AA2568" s="3" t="s">
        <v>835</v>
      </c>
      <c r="AB2568" t="s">
        <v>835</v>
      </c>
      <c r="AC2568" t="s">
        <v>35</v>
      </c>
      <c r="AD2568" t="s">
        <v>835</v>
      </c>
      <c r="AE2568" t="s">
        <v>835</v>
      </c>
      <c r="AF2568" t="s">
        <v>835</v>
      </c>
      <c r="AH2568" t="s">
        <v>29</v>
      </c>
      <c r="AI2568">
        <f>IF(O2568&gt;0,(IF(S2568="live",O2568*0.84,IF(S2568="dried.ethanol",O2568*0.8449+2.8227,O2568))),"")</f>
        <v>16.867000000000001</v>
      </c>
      <c r="AQ2568" t="s">
        <v>32</v>
      </c>
    </row>
    <row r="2569" spans="1:43" x14ac:dyDescent="0.2">
      <c r="A2569" s="28">
        <v>42929</v>
      </c>
      <c r="B2569" s="1">
        <v>42899</v>
      </c>
      <c r="C2569" s="1" t="str">
        <f>IF(F2569="Kup","6/13/2017",IF(F2569="Sag","6/14/2017",""))</f>
        <v>6/13/2017</v>
      </c>
      <c r="D2569" s="27">
        <f>A2569-B2569</f>
        <v>30</v>
      </c>
      <c r="E2569" s="27">
        <f>A2569-C2569</f>
        <v>30</v>
      </c>
      <c r="F2569" t="s">
        <v>21</v>
      </c>
      <c r="G2569">
        <v>30</v>
      </c>
      <c r="H2569" s="2" t="s">
        <v>30</v>
      </c>
      <c r="I2569" s="12" t="s">
        <v>39</v>
      </c>
      <c r="J2569" s="12" t="s">
        <v>983</v>
      </c>
      <c r="K2569" s="3" t="s">
        <v>965</v>
      </c>
      <c r="L2569" s="3" t="s">
        <v>951</v>
      </c>
      <c r="M2569">
        <v>8</v>
      </c>
      <c r="N2569">
        <v>8</v>
      </c>
      <c r="O2569" s="23">
        <v>17.812000000000001</v>
      </c>
      <c r="R2569" t="str">
        <f>IF(Q2569&gt;0,(P2569*(Q2569^2))*(3.14159/6),"")</f>
        <v/>
      </c>
      <c r="S2569" s="2" t="s">
        <v>32</v>
      </c>
      <c r="T2569" t="s">
        <v>25</v>
      </c>
      <c r="U2569" s="2" t="s">
        <v>26</v>
      </c>
      <c r="V2569" s="2" t="s">
        <v>877</v>
      </c>
      <c r="X2569" s="2" t="s">
        <v>863</v>
      </c>
      <c r="AA2569" s="3" t="s">
        <v>835</v>
      </c>
      <c r="AB2569" t="s">
        <v>835</v>
      </c>
      <c r="AC2569" t="s">
        <v>35</v>
      </c>
      <c r="AD2569" t="s">
        <v>835</v>
      </c>
      <c r="AE2569" t="s">
        <v>835</v>
      </c>
      <c r="AF2569" t="s">
        <v>835</v>
      </c>
      <c r="AH2569" t="s">
        <v>29</v>
      </c>
      <c r="AI2569">
        <f>IF(O2569&gt;0,(IF(S2569="live",O2569*0.84,IF(S2569="dried.ethanol",O2569*0.8449+2.8227,O2569))),"")</f>
        <v>17.812000000000001</v>
      </c>
      <c r="AQ2569" t="s">
        <v>32</v>
      </c>
    </row>
    <row r="2570" spans="1:43" x14ac:dyDescent="0.2">
      <c r="A2570" s="28">
        <v>42929</v>
      </c>
      <c r="B2570" s="1">
        <v>42899</v>
      </c>
      <c r="C2570" s="1" t="str">
        <f>IF(F2570="Kup","6/13/2017",IF(F2570="Sag","6/14/2017",""))</f>
        <v>6/13/2017</v>
      </c>
      <c r="D2570" s="27">
        <f>A2570-B2570</f>
        <v>30</v>
      </c>
      <c r="E2570" s="27">
        <f>A2570-C2570</f>
        <v>30</v>
      </c>
      <c r="F2570" t="s">
        <v>21</v>
      </c>
      <c r="G2570">
        <v>30</v>
      </c>
      <c r="H2570" s="2" t="s">
        <v>30</v>
      </c>
      <c r="I2570" s="12" t="s">
        <v>39</v>
      </c>
      <c r="J2570" s="12" t="s">
        <v>983</v>
      </c>
      <c r="K2570" s="3" t="s">
        <v>965</v>
      </c>
      <c r="L2570" s="3" t="s">
        <v>951</v>
      </c>
      <c r="M2570">
        <v>9</v>
      </c>
      <c r="N2570">
        <v>9</v>
      </c>
      <c r="O2570" s="23">
        <v>17.526</v>
      </c>
      <c r="R2570" t="str">
        <f>IF(Q2570&gt;0,(P2570*(Q2570^2))*(3.14159/6),"")</f>
        <v/>
      </c>
      <c r="S2570" s="2" t="s">
        <v>32</v>
      </c>
      <c r="T2570" t="s">
        <v>25</v>
      </c>
      <c r="U2570" s="2" t="s">
        <v>26</v>
      </c>
      <c r="V2570" s="2" t="s">
        <v>877</v>
      </c>
      <c r="X2570" s="2" t="s">
        <v>863</v>
      </c>
      <c r="AA2570" s="3" t="s">
        <v>835</v>
      </c>
      <c r="AB2570" t="s">
        <v>835</v>
      </c>
      <c r="AC2570" t="s">
        <v>35</v>
      </c>
      <c r="AD2570" t="s">
        <v>835</v>
      </c>
      <c r="AE2570" t="s">
        <v>835</v>
      </c>
      <c r="AF2570" t="s">
        <v>835</v>
      </c>
      <c r="AH2570" t="s">
        <v>29</v>
      </c>
      <c r="AI2570">
        <f>IF(O2570&gt;0,(IF(S2570="live",O2570*0.84,IF(S2570="dried.ethanol",O2570*0.8449+2.8227,O2570))),"")</f>
        <v>17.526</v>
      </c>
      <c r="AQ2570" t="s">
        <v>32</v>
      </c>
    </row>
    <row r="2571" spans="1:43" x14ac:dyDescent="0.2">
      <c r="A2571" s="28">
        <v>42929</v>
      </c>
      <c r="B2571" s="1">
        <v>42899</v>
      </c>
      <c r="C2571" s="1" t="str">
        <f>IF(F2571="Kup","6/13/2017",IF(F2571="Sag","6/14/2017",""))</f>
        <v>6/13/2017</v>
      </c>
      <c r="D2571" s="27">
        <f>A2571-B2571</f>
        <v>30</v>
      </c>
      <c r="E2571" s="27">
        <f>A2571-C2571</f>
        <v>30</v>
      </c>
      <c r="F2571" t="s">
        <v>21</v>
      </c>
      <c r="G2571">
        <v>30</v>
      </c>
      <c r="H2571" s="2" t="s">
        <v>30</v>
      </c>
      <c r="I2571" s="12" t="s">
        <v>39</v>
      </c>
      <c r="J2571" s="12" t="s">
        <v>983</v>
      </c>
      <c r="K2571" s="3" t="s">
        <v>965</v>
      </c>
      <c r="L2571" s="3" t="s">
        <v>951</v>
      </c>
      <c r="M2571">
        <v>10</v>
      </c>
      <c r="N2571">
        <v>10</v>
      </c>
      <c r="O2571" s="23">
        <v>17.616</v>
      </c>
      <c r="R2571" t="str">
        <f>IF(Q2571&gt;0,(P2571*(Q2571^2))*(3.14159/6),"")</f>
        <v/>
      </c>
      <c r="S2571" s="2" t="s">
        <v>32</v>
      </c>
      <c r="T2571" t="s">
        <v>25</v>
      </c>
      <c r="U2571" s="2" t="s">
        <v>26</v>
      </c>
      <c r="V2571" s="2" t="s">
        <v>877</v>
      </c>
      <c r="X2571" s="2" t="s">
        <v>863</v>
      </c>
      <c r="AA2571" s="3" t="s">
        <v>835</v>
      </c>
      <c r="AB2571" t="s">
        <v>835</v>
      </c>
      <c r="AC2571" t="s">
        <v>35</v>
      </c>
      <c r="AD2571" t="s">
        <v>835</v>
      </c>
      <c r="AE2571" t="s">
        <v>835</v>
      </c>
      <c r="AF2571" t="s">
        <v>835</v>
      </c>
      <c r="AH2571" t="s">
        <v>29</v>
      </c>
      <c r="AI2571">
        <f>IF(O2571&gt;0,(IF(S2571="live",O2571*0.84,IF(S2571="dried.ethanol",O2571*0.8449+2.8227,O2571))),"")</f>
        <v>17.616</v>
      </c>
      <c r="AQ2571" t="s">
        <v>32</v>
      </c>
    </row>
    <row r="2572" spans="1:43" x14ac:dyDescent="0.2">
      <c r="A2572" s="28">
        <v>42929</v>
      </c>
      <c r="B2572" s="1">
        <v>42899</v>
      </c>
      <c r="C2572" s="1" t="str">
        <f>IF(F2572="Kup","6/13/2017",IF(F2572="Sag","6/14/2017",""))</f>
        <v>6/13/2017</v>
      </c>
      <c r="D2572" s="27">
        <f>A2572-B2572</f>
        <v>30</v>
      </c>
      <c r="E2572" s="27">
        <f>A2572-C2572</f>
        <v>30</v>
      </c>
      <c r="F2572" t="s">
        <v>21</v>
      </c>
      <c r="G2572">
        <v>30</v>
      </c>
      <c r="H2572" s="2" t="s">
        <v>30</v>
      </c>
      <c r="I2572" s="12" t="s">
        <v>112</v>
      </c>
      <c r="J2572" s="12" t="s">
        <v>984</v>
      </c>
      <c r="K2572" s="3" t="s">
        <v>966</v>
      </c>
      <c r="L2572" s="3" t="s">
        <v>946</v>
      </c>
      <c r="M2572">
        <v>1</v>
      </c>
      <c r="N2572">
        <v>1</v>
      </c>
      <c r="O2572" s="23">
        <v>15.525</v>
      </c>
      <c r="R2572" t="str">
        <f>IF(Q2572&gt;0,(P2572*(Q2572^2))*(3.14159/6),"")</f>
        <v/>
      </c>
      <c r="S2572" s="2" t="s">
        <v>32</v>
      </c>
      <c r="T2572" t="s">
        <v>25</v>
      </c>
      <c r="U2572" s="2" t="s">
        <v>26</v>
      </c>
      <c r="V2572" s="2" t="s">
        <v>878</v>
      </c>
      <c r="X2572" s="2" t="s">
        <v>863</v>
      </c>
      <c r="AA2572" s="3" t="s">
        <v>835</v>
      </c>
      <c r="AB2572" t="s">
        <v>835</v>
      </c>
      <c r="AC2572" t="s">
        <v>35</v>
      </c>
      <c r="AD2572" t="s">
        <v>835</v>
      </c>
      <c r="AE2572" t="s">
        <v>835</v>
      </c>
      <c r="AF2572" t="s">
        <v>835</v>
      </c>
      <c r="AH2572" t="s">
        <v>29</v>
      </c>
      <c r="AI2572">
        <f>IF(O2572&gt;0,(IF(S2572="live",O2572*0.84,IF(S2572="dried.ethanol",O2572*0.8449+2.8227,O2572))),"")</f>
        <v>15.525</v>
      </c>
      <c r="AQ2572" t="s">
        <v>32</v>
      </c>
    </row>
    <row r="2573" spans="1:43" x14ac:dyDescent="0.2">
      <c r="A2573" s="28">
        <v>42929</v>
      </c>
      <c r="B2573" s="1">
        <v>42899</v>
      </c>
      <c r="C2573" s="1" t="str">
        <f>IF(F2573="Kup","6/13/2017",IF(F2573="Sag","6/14/2017",""))</f>
        <v>6/13/2017</v>
      </c>
      <c r="D2573" s="27">
        <f>A2573-B2573</f>
        <v>30</v>
      </c>
      <c r="E2573" s="27">
        <f>A2573-C2573</f>
        <v>30</v>
      </c>
      <c r="F2573" t="s">
        <v>21</v>
      </c>
      <c r="G2573">
        <v>30</v>
      </c>
      <c r="H2573" s="2" t="s">
        <v>30</v>
      </c>
      <c r="I2573" s="12" t="s">
        <v>112</v>
      </c>
      <c r="J2573" s="12" t="s">
        <v>984</v>
      </c>
      <c r="K2573" s="3" t="s">
        <v>966</v>
      </c>
      <c r="L2573" s="3" t="s">
        <v>946</v>
      </c>
      <c r="M2573">
        <v>2</v>
      </c>
      <c r="N2573">
        <v>2</v>
      </c>
      <c r="O2573" s="23">
        <v>16.516999999999999</v>
      </c>
      <c r="R2573" t="str">
        <f>IF(Q2573&gt;0,(P2573*(Q2573^2))*(3.14159/6),"")</f>
        <v/>
      </c>
      <c r="S2573" s="2" t="s">
        <v>32</v>
      </c>
      <c r="T2573" t="s">
        <v>25</v>
      </c>
      <c r="U2573" s="2" t="s">
        <v>26</v>
      </c>
      <c r="V2573" s="2" t="s">
        <v>878</v>
      </c>
      <c r="X2573" s="2" t="s">
        <v>863</v>
      </c>
      <c r="AA2573" s="3" t="s">
        <v>835</v>
      </c>
      <c r="AB2573" t="s">
        <v>835</v>
      </c>
      <c r="AC2573" t="s">
        <v>35</v>
      </c>
      <c r="AD2573" t="s">
        <v>835</v>
      </c>
      <c r="AE2573" t="s">
        <v>835</v>
      </c>
      <c r="AF2573" t="s">
        <v>835</v>
      </c>
      <c r="AH2573" t="s">
        <v>29</v>
      </c>
      <c r="AI2573">
        <f>IF(O2573&gt;0,(IF(S2573="live",O2573*0.84,IF(S2573="dried.ethanol",O2573*0.8449+2.8227,O2573))),"")</f>
        <v>16.516999999999999</v>
      </c>
      <c r="AQ2573" t="s">
        <v>32</v>
      </c>
    </row>
    <row r="2574" spans="1:43" x14ac:dyDescent="0.2">
      <c r="A2574" s="28">
        <v>42929</v>
      </c>
      <c r="B2574" s="1">
        <v>42899</v>
      </c>
      <c r="C2574" s="1" t="str">
        <f>IF(F2574="Kup","6/13/2017",IF(F2574="Sag","6/14/2017",""))</f>
        <v>6/13/2017</v>
      </c>
      <c r="D2574" s="27">
        <f>A2574-B2574</f>
        <v>30</v>
      </c>
      <c r="E2574" s="27">
        <f>A2574-C2574</f>
        <v>30</v>
      </c>
      <c r="F2574" t="s">
        <v>21</v>
      </c>
      <c r="G2574">
        <v>30</v>
      </c>
      <c r="H2574" s="2" t="s">
        <v>30</v>
      </c>
      <c r="I2574" s="12" t="s">
        <v>112</v>
      </c>
      <c r="J2574" s="12" t="s">
        <v>984</v>
      </c>
      <c r="K2574" s="3" t="s">
        <v>966</v>
      </c>
      <c r="L2574" s="3" t="s">
        <v>946</v>
      </c>
      <c r="M2574">
        <v>3</v>
      </c>
      <c r="N2574">
        <v>3</v>
      </c>
      <c r="O2574" s="23">
        <v>16.326000000000001</v>
      </c>
      <c r="R2574" t="str">
        <f>IF(Q2574&gt;0,(P2574*(Q2574^2))*(3.14159/6),"")</f>
        <v/>
      </c>
      <c r="S2574" s="2" t="s">
        <v>32</v>
      </c>
      <c r="T2574" t="s">
        <v>25</v>
      </c>
      <c r="U2574" s="2" t="s">
        <v>26</v>
      </c>
      <c r="V2574" s="2" t="s">
        <v>878</v>
      </c>
      <c r="X2574" s="2" t="s">
        <v>863</v>
      </c>
      <c r="AA2574" s="3" t="s">
        <v>835</v>
      </c>
      <c r="AB2574" t="s">
        <v>835</v>
      </c>
      <c r="AC2574" t="s">
        <v>35</v>
      </c>
      <c r="AD2574" t="s">
        <v>835</v>
      </c>
      <c r="AE2574" t="s">
        <v>835</v>
      </c>
      <c r="AF2574" t="s">
        <v>835</v>
      </c>
      <c r="AH2574" t="s">
        <v>29</v>
      </c>
      <c r="AI2574">
        <f>IF(O2574&gt;0,(IF(S2574="live",O2574*0.84,IF(S2574="dried.ethanol",O2574*0.8449+2.8227,O2574))),"")</f>
        <v>16.326000000000001</v>
      </c>
      <c r="AQ2574" t="s">
        <v>32</v>
      </c>
    </row>
    <row r="2575" spans="1:43" x14ac:dyDescent="0.2">
      <c r="A2575" s="28">
        <v>42929</v>
      </c>
      <c r="B2575" s="1">
        <v>42899</v>
      </c>
      <c r="C2575" s="1" t="str">
        <f>IF(F2575="Kup","6/13/2017",IF(F2575="Sag","6/14/2017",""))</f>
        <v>6/13/2017</v>
      </c>
      <c r="D2575" s="27">
        <f>A2575-B2575</f>
        <v>30</v>
      </c>
      <c r="E2575" s="27">
        <f>A2575-C2575</f>
        <v>30</v>
      </c>
      <c r="F2575" t="s">
        <v>21</v>
      </c>
      <c r="G2575">
        <v>30</v>
      </c>
      <c r="H2575" s="2" t="s">
        <v>30</v>
      </c>
      <c r="I2575" s="12" t="s">
        <v>112</v>
      </c>
      <c r="J2575" s="12" t="s">
        <v>984</v>
      </c>
      <c r="K2575" s="3" t="s">
        <v>966</v>
      </c>
      <c r="L2575" s="3" t="s">
        <v>946</v>
      </c>
      <c r="M2575">
        <v>4</v>
      </c>
      <c r="N2575">
        <v>4</v>
      </c>
      <c r="O2575" s="23">
        <v>15.907999999999999</v>
      </c>
      <c r="R2575" t="str">
        <f>IF(Q2575&gt;0,(P2575*(Q2575^2))*(3.14159/6),"")</f>
        <v/>
      </c>
      <c r="S2575" s="2" t="s">
        <v>32</v>
      </c>
      <c r="T2575" t="s">
        <v>25</v>
      </c>
      <c r="U2575" s="2" t="s">
        <v>26</v>
      </c>
      <c r="V2575" s="2" t="s">
        <v>878</v>
      </c>
      <c r="X2575" s="2" t="s">
        <v>863</v>
      </c>
      <c r="AA2575" s="3" t="s">
        <v>835</v>
      </c>
      <c r="AB2575" t="s">
        <v>835</v>
      </c>
      <c r="AC2575" t="s">
        <v>35</v>
      </c>
      <c r="AD2575" t="s">
        <v>835</v>
      </c>
      <c r="AE2575" t="s">
        <v>835</v>
      </c>
      <c r="AF2575" t="s">
        <v>835</v>
      </c>
      <c r="AH2575" t="s">
        <v>29</v>
      </c>
      <c r="AI2575">
        <f>IF(O2575&gt;0,(IF(S2575="live",O2575*0.84,IF(S2575="dried.ethanol",O2575*0.8449+2.8227,O2575))),"")</f>
        <v>15.907999999999999</v>
      </c>
      <c r="AQ2575" t="s">
        <v>32</v>
      </c>
    </row>
    <row r="2576" spans="1:43" x14ac:dyDescent="0.2">
      <c r="A2576" s="28">
        <v>42929</v>
      </c>
      <c r="B2576" s="1">
        <v>42899</v>
      </c>
      <c r="C2576" s="1" t="str">
        <f>IF(F2576="Kup","6/13/2017",IF(F2576="Sag","6/14/2017",""))</f>
        <v>6/13/2017</v>
      </c>
      <c r="D2576" s="27">
        <f>A2576-B2576</f>
        <v>30</v>
      </c>
      <c r="E2576" s="27">
        <f>A2576-C2576</f>
        <v>30</v>
      </c>
      <c r="F2576" t="s">
        <v>21</v>
      </c>
      <c r="G2576">
        <v>30</v>
      </c>
      <c r="H2576" s="2" t="s">
        <v>30</v>
      </c>
      <c r="I2576" s="12" t="s">
        <v>112</v>
      </c>
      <c r="J2576" s="12" t="s">
        <v>984</v>
      </c>
      <c r="K2576" s="3" t="s">
        <v>966</v>
      </c>
      <c r="L2576" s="3" t="s">
        <v>946</v>
      </c>
      <c r="M2576">
        <v>5</v>
      </c>
      <c r="N2576">
        <v>5</v>
      </c>
      <c r="O2576" s="23">
        <v>16.617999999999999</v>
      </c>
      <c r="R2576" t="str">
        <f>IF(Q2576&gt;0,(P2576*(Q2576^2))*(3.14159/6),"")</f>
        <v/>
      </c>
      <c r="S2576" s="2" t="s">
        <v>32</v>
      </c>
      <c r="T2576" t="s">
        <v>25</v>
      </c>
      <c r="U2576" s="2" t="s">
        <v>26</v>
      </c>
      <c r="V2576" s="2" t="s">
        <v>878</v>
      </c>
      <c r="X2576" s="2" t="s">
        <v>863</v>
      </c>
      <c r="AA2576" s="3" t="s">
        <v>835</v>
      </c>
      <c r="AB2576" t="s">
        <v>835</v>
      </c>
      <c r="AC2576" t="s">
        <v>35</v>
      </c>
      <c r="AD2576" t="s">
        <v>835</v>
      </c>
      <c r="AE2576" t="s">
        <v>835</v>
      </c>
      <c r="AF2576" t="s">
        <v>835</v>
      </c>
      <c r="AH2576" t="s">
        <v>29</v>
      </c>
      <c r="AI2576">
        <f>IF(O2576&gt;0,(IF(S2576="live",O2576*0.84,IF(S2576="dried.ethanol",O2576*0.8449+2.8227,O2576))),"")</f>
        <v>16.617999999999999</v>
      </c>
      <c r="AQ2576" t="s">
        <v>32</v>
      </c>
    </row>
    <row r="2577" spans="1:43" x14ac:dyDescent="0.2">
      <c r="A2577" s="28">
        <v>42929</v>
      </c>
      <c r="B2577" s="1">
        <v>42899</v>
      </c>
      <c r="C2577" s="1" t="str">
        <f>IF(F2577="Kup","6/13/2017",IF(F2577="Sag","6/14/2017",""))</f>
        <v>6/13/2017</v>
      </c>
      <c r="D2577" s="27">
        <f>A2577-B2577</f>
        <v>30</v>
      </c>
      <c r="E2577" s="27">
        <f>A2577-C2577</f>
        <v>30</v>
      </c>
      <c r="F2577" t="s">
        <v>21</v>
      </c>
      <c r="G2577">
        <v>30</v>
      </c>
      <c r="H2577" s="2" t="s">
        <v>30</v>
      </c>
      <c r="I2577" s="12" t="s">
        <v>112</v>
      </c>
      <c r="J2577" s="12" t="s">
        <v>984</v>
      </c>
      <c r="K2577" s="3" t="s">
        <v>966</v>
      </c>
      <c r="L2577" s="3" t="s">
        <v>946</v>
      </c>
      <c r="M2577">
        <v>6</v>
      </c>
      <c r="N2577">
        <v>6</v>
      </c>
      <c r="O2577" s="23">
        <v>16.29</v>
      </c>
      <c r="R2577" t="str">
        <f>IF(Q2577&gt;0,(P2577*(Q2577^2))*(3.14159/6),"")</f>
        <v/>
      </c>
      <c r="S2577" s="2" t="s">
        <v>32</v>
      </c>
      <c r="T2577" t="s">
        <v>25</v>
      </c>
      <c r="U2577" s="2" t="s">
        <v>26</v>
      </c>
      <c r="V2577" s="2" t="s">
        <v>878</v>
      </c>
      <c r="X2577" s="2" t="s">
        <v>863</v>
      </c>
      <c r="AA2577" s="3" t="s">
        <v>835</v>
      </c>
      <c r="AB2577" t="s">
        <v>835</v>
      </c>
      <c r="AC2577" t="s">
        <v>35</v>
      </c>
      <c r="AD2577" t="s">
        <v>835</v>
      </c>
      <c r="AE2577" t="s">
        <v>835</v>
      </c>
      <c r="AF2577" t="s">
        <v>835</v>
      </c>
      <c r="AH2577" t="s">
        <v>29</v>
      </c>
      <c r="AI2577">
        <f>IF(O2577&gt;0,(IF(S2577="live",O2577*0.84,IF(S2577="dried.ethanol",O2577*0.8449+2.8227,O2577))),"")</f>
        <v>16.29</v>
      </c>
      <c r="AQ2577" t="s">
        <v>32</v>
      </c>
    </row>
    <row r="2578" spans="1:43" x14ac:dyDescent="0.2">
      <c r="A2578" s="28">
        <v>42929</v>
      </c>
      <c r="B2578" s="1">
        <v>42899</v>
      </c>
      <c r="C2578" s="1" t="str">
        <f>IF(F2578="Kup","6/13/2017",IF(F2578="Sag","6/14/2017",""))</f>
        <v>6/13/2017</v>
      </c>
      <c r="D2578" s="27">
        <f>A2578-B2578</f>
        <v>30</v>
      </c>
      <c r="E2578" s="27">
        <f>A2578-C2578</f>
        <v>30</v>
      </c>
      <c r="F2578" t="s">
        <v>21</v>
      </c>
      <c r="G2578">
        <v>30</v>
      </c>
      <c r="H2578" s="2" t="s">
        <v>30</v>
      </c>
      <c r="I2578" s="12" t="s">
        <v>112</v>
      </c>
      <c r="J2578" s="12" t="s">
        <v>984</v>
      </c>
      <c r="K2578" s="3" t="s">
        <v>966</v>
      </c>
      <c r="L2578" s="3" t="s">
        <v>946</v>
      </c>
      <c r="M2578">
        <v>7</v>
      </c>
      <c r="N2578">
        <v>7</v>
      </c>
      <c r="O2578" s="23">
        <v>16.555</v>
      </c>
      <c r="R2578" t="str">
        <f>IF(Q2578&gt;0,(P2578*(Q2578^2))*(3.14159/6),"")</f>
        <v/>
      </c>
      <c r="S2578" s="2" t="s">
        <v>32</v>
      </c>
      <c r="T2578" t="s">
        <v>25</v>
      </c>
      <c r="U2578" s="2" t="s">
        <v>26</v>
      </c>
      <c r="V2578" s="2" t="s">
        <v>878</v>
      </c>
      <c r="X2578" s="2" t="s">
        <v>863</v>
      </c>
      <c r="AA2578" s="3" t="s">
        <v>835</v>
      </c>
      <c r="AB2578" t="s">
        <v>835</v>
      </c>
      <c r="AC2578" t="s">
        <v>35</v>
      </c>
      <c r="AD2578" t="s">
        <v>835</v>
      </c>
      <c r="AE2578" t="s">
        <v>835</v>
      </c>
      <c r="AF2578" t="s">
        <v>835</v>
      </c>
      <c r="AH2578" t="s">
        <v>29</v>
      </c>
      <c r="AI2578">
        <f>IF(O2578&gt;0,(IF(S2578="live",O2578*0.84,IF(S2578="dried.ethanol",O2578*0.8449+2.8227,O2578))),"")</f>
        <v>16.555</v>
      </c>
      <c r="AQ2578" t="s">
        <v>32</v>
      </c>
    </row>
    <row r="2579" spans="1:43" x14ac:dyDescent="0.2">
      <c r="A2579" s="28">
        <v>42929</v>
      </c>
      <c r="B2579" s="1">
        <v>42899</v>
      </c>
      <c r="C2579" s="1" t="str">
        <f>IF(F2579="Kup","6/13/2017",IF(F2579="Sag","6/14/2017",""))</f>
        <v>6/13/2017</v>
      </c>
      <c r="D2579" s="27">
        <f>A2579-B2579</f>
        <v>30</v>
      </c>
      <c r="E2579" s="27">
        <f>A2579-C2579</f>
        <v>30</v>
      </c>
      <c r="F2579" t="s">
        <v>21</v>
      </c>
      <c r="G2579">
        <v>30</v>
      </c>
      <c r="H2579" s="2" t="s">
        <v>30</v>
      </c>
      <c r="I2579" s="12" t="s">
        <v>112</v>
      </c>
      <c r="J2579" s="12" t="s">
        <v>984</v>
      </c>
      <c r="K2579" s="3" t="s">
        <v>966</v>
      </c>
      <c r="L2579" s="3" t="s">
        <v>946</v>
      </c>
      <c r="M2579">
        <v>8</v>
      </c>
      <c r="N2579">
        <v>8</v>
      </c>
      <c r="O2579" s="23">
        <v>12.984</v>
      </c>
      <c r="R2579" t="str">
        <f>IF(Q2579&gt;0,(P2579*(Q2579^2))*(3.14159/6),"")</f>
        <v/>
      </c>
      <c r="S2579" s="2" t="s">
        <v>32</v>
      </c>
      <c r="T2579" t="s">
        <v>25</v>
      </c>
      <c r="U2579" s="2" t="s">
        <v>26</v>
      </c>
      <c r="V2579" s="2" t="s">
        <v>878</v>
      </c>
      <c r="X2579" s="2" t="s">
        <v>863</v>
      </c>
      <c r="AA2579" s="3" t="s">
        <v>835</v>
      </c>
      <c r="AB2579" t="s">
        <v>835</v>
      </c>
      <c r="AC2579" t="s">
        <v>35</v>
      </c>
      <c r="AD2579" t="s">
        <v>835</v>
      </c>
      <c r="AE2579" t="s">
        <v>835</v>
      </c>
      <c r="AF2579" t="s">
        <v>835</v>
      </c>
      <c r="AH2579" t="s">
        <v>29</v>
      </c>
      <c r="AI2579">
        <f>IF(O2579&gt;0,(IF(S2579="live",O2579*0.84,IF(S2579="dried.ethanol",O2579*0.8449+2.8227,O2579))),"")</f>
        <v>12.984</v>
      </c>
      <c r="AQ2579" t="s">
        <v>32</v>
      </c>
    </row>
    <row r="2580" spans="1:43" x14ac:dyDescent="0.2">
      <c r="A2580" s="28">
        <v>42929</v>
      </c>
      <c r="B2580" s="1">
        <v>42899</v>
      </c>
      <c r="C2580" s="1" t="str">
        <f>IF(F2580="Kup","6/13/2017",IF(F2580="Sag","6/14/2017",""))</f>
        <v>6/13/2017</v>
      </c>
      <c r="D2580" s="27">
        <f>A2580-B2580</f>
        <v>30</v>
      </c>
      <c r="E2580" s="27">
        <f>A2580-C2580</f>
        <v>30</v>
      </c>
      <c r="F2580" t="s">
        <v>21</v>
      </c>
      <c r="G2580">
        <v>30</v>
      </c>
      <c r="H2580" s="2" t="s">
        <v>30</v>
      </c>
      <c r="I2580" s="12" t="s">
        <v>112</v>
      </c>
      <c r="J2580" s="12" t="s">
        <v>984</v>
      </c>
      <c r="K2580" s="3" t="s">
        <v>966</v>
      </c>
      <c r="L2580" s="3" t="s">
        <v>946</v>
      </c>
      <c r="M2580">
        <v>9</v>
      </c>
      <c r="N2580">
        <v>9</v>
      </c>
      <c r="O2580" s="23">
        <v>15.693</v>
      </c>
      <c r="R2580" t="str">
        <f>IF(Q2580&gt;0,(P2580*(Q2580^2))*(3.14159/6),"")</f>
        <v/>
      </c>
      <c r="S2580" s="2" t="s">
        <v>32</v>
      </c>
      <c r="T2580" t="s">
        <v>25</v>
      </c>
      <c r="U2580" s="2" t="s">
        <v>26</v>
      </c>
      <c r="V2580" s="2" t="s">
        <v>878</v>
      </c>
      <c r="X2580" s="2" t="s">
        <v>863</v>
      </c>
      <c r="AA2580" s="3" t="s">
        <v>835</v>
      </c>
      <c r="AB2580" t="s">
        <v>835</v>
      </c>
      <c r="AC2580" t="s">
        <v>35</v>
      </c>
      <c r="AD2580" t="s">
        <v>835</v>
      </c>
      <c r="AE2580" t="s">
        <v>835</v>
      </c>
      <c r="AF2580" t="s">
        <v>835</v>
      </c>
      <c r="AH2580" t="s">
        <v>29</v>
      </c>
      <c r="AI2580">
        <f>IF(O2580&gt;0,(IF(S2580="live",O2580*0.84,IF(S2580="dried.ethanol",O2580*0.8449+2.8227,O2580))),"")</f>
        <v>15.693</v>
      </c>
      <c r="AQ2580" t="s">
        <v>32</v>
      </c>
    </row>
    <row r="2581" spans="1:43" x14ac:dyDescent="0.2">
      <c r="A2581" s="28">
        <v>42929</v>
      </c>
      <c r="B2581" s="1">
        <v>42899</v>
      </c>
      <c r="C2581" s="1" t="str">
        <f>IF(F2581="Kup","6/13/2017",IF(F2581="Sag","6/14/2017",""))</f>
        <v>6/13/2017</v>
      </c>
      <c r="D2581" s="27">
        <f>A2581-B2581</f>
        <v>30</v>
      </c>
      <c r="E2581" s="27">
        <f>A2581-C2581</f>
        <v>30</v>
      </c>
      <c r="F2581" t="s">
        <v>21</v>
      </c>
      <c r="G2581">
        <v>30</v>
      </c>
      <c r="H2581" s="2" t="s">
        <v>30</v>
      </c>
      <c r="I2581" s="12" t="s">
        <v>112</v>
      </c>
      <c r="J2581" s="12" t="s">
        <v>984</v>
      </c>
      <c r="K2581" s="3" t="s">
        <v>966</v>
      </c>
      <c r="L2581" s="3" t="s">
        <v>946</v>
      </c>
      <c r="M2581">
        <v>10</v>
      </c>
      <c r="N2581">
        <v>10</v>
      </c>
      <c r="O2581" s="23">
        <v>16.684000000000001</v>
      </c>
      <c r="R2581" t="str">
        <f>IF(Q2581&gt;0,(P2581*(Q2581^2))*(3.14159/6),"")</f>
        <v/>
      </c>
      <c r="S2581" s="2" t="s">
        <v>32</v>
      </c>
      <c r="T2581" t="s">
        <v>25</v>
      </c>
      <c r="U2581" s="2" t="s">
        <v>26</v>
      </c>
      <c r="V2581" s="2" t="s">
        <v>878</v>
      </c>
      <c r="X2581" s="2" t="s">
        <v>863</v>
      </c>
      <c r="AA2581" s="3" t="s">
        <v>835</v>
      </c>
      <c r="AB2581" t="s">
        <v>835</v>
      </c>
      <c r="AC2581" t="s">
        <v>35</v>
      </c>
      <c r="AD2581" t="s">
        <v>835</v>
      </c>
      <c r="AE2581" t="s">
        <v>835</v>
      </c>
      <c r="AF2581" t="s">
        <v>835</v>
      </c>
      <c r="AH2581" t="s">
        <v>29</v>
      </c>
      <c r="AI2581">
        <f>IF(O2581&gt;0,(IF(S2581="live",O2581*0.84,IF(S2581="dried.ethanol",O2581*0.8449+2.8227,O2581))),"")</f>
        <v>16.684000000000001</v>
      </c>
      <c r="AQ2581" t="s">
        <v>32</v>
      </c>
    </row>
    <row r="2582" spans="1:43" x14ac:dyDescent="0.2">
      <c r="A2582" s="28">
        <v>42929</v>
      </c>
      <c r="B2582" s="1">
        <v>42899</v>
      </c>
      <c r="C2582" s="1" t="str">
        <f>IF(F2582="Kup","6/13/2017",IF(F2582="Sag","6/14/2017",""))</f>
        <v>6/13/2017</v>
      </c>
      <c r="D2582" s="27">
        <f>A2582-B2582</f>
        <v>30</v>
      </c>
      <c r="E2582" s="27">
        <f>A2582-C2582</f>
        <v>30</v>
      </c>
      <c r="F2582" t="s">
        <v>21</v>
      </c>
      <c r="G2582">
        <v>30</v>
      </c>
      <c r="H2582" s="2" t="s">
        <v>30</v>
      </c>
      <c r="I2582" s="12" t="s">
        <v>75</v>
      </c>
      <c r="J2582" s="12" t="s">
        <v>75</v>
      </c>
      <c r="K2582" s="3" t="s">
        <v>945</v>
      </c>
      <c r="L2582" s="3" t="s">
        <v>946</v>
      </c>
      <c r="M2582">
        <v>1</v>
      </c>
      <c r="N2582">
        <v>1</v>
      </c>
      <c r="O2582" s="23">
        <v>15.459</v>
      </c>
      <c r="R2582" t="str">
        <f>IF(Q2582&gt;0,(P2582*(Q2582^2))*(3.14159/6),"")</f>
        <v/>
      </c>
      <c r="S2582" s="2" t="s">
        <v>32</v>
      </c>
      <c r="T2582" t="s">
        <v>25</v>
      </c>
      <c r="U2582" s="2" t="s">
        <v>26</v>
      </c>
      <c r="V2582" s="2" t="s">
        <v>879</v>
      </c>
      <c r="X2582" s="2" t="s">
        <v>863</v>
      </c>
      <c r="AA2582" s="3" t="s">
        <v>835</v>
      </c>
      <c r="AB2582" t="s">
        <v>835</v>
      </c>
      <c r="AC2582" t="s">
        <v>35</v>
      </c>
      <c r="AD2582" t="s">
        <v>835</v>
      </c>
      <c r="AE2582" t="s">
        <v>835</v>
      </c>
      <c r="AF2582" t="s">
        <v>835</v>
      </c>
      <c r="AH2582" t="s">
        <v>29</v>
      </c>
      <c r="AI2582">
        <f>IF(O2582&gt;0,(IF(S2582="live",O2582*0.84,IF(S2582="dried.ethanol",O2582*0.8449+2.8227,O2582))),"")</f>
        <v>15.459</v>
      </c>
      <c r="AQ2582" t="s">
        <v>32</v>
      </c>
    </row>
    <row r="2583" spans="1:43" x14ac:dyDescent="0.2">
      <c r="A2583" s="28">
        <v>42929</v>
      </c>
      <c r="B2583" s="1">
        <v>42899</v>
      </c>
      <c r="C2583" s="1" t="str">
        <f>IF(F2583="Kup","6/13/2017",IF(F2583="Sag","6/14/2017",""))</f>
        <v>6/13/2017</v>
      </c>
      <c r="D2583" s="27">
        <f>A2583-B2583</f>
        <v>30</v>
      </c>
      <c r="E2583" s="27">
        <f>A2583-C2583</f>
        <v>30</v>
      </c>
      <c r="F2583" t="s">
        <v>21</v>
      </c>
      <c r="G2583">
        <v>30</v>
      </c>
      <c r="H2583" s="2" t="s">
        <v>30</v>
      </c>
      <c r="I2583" s="12" t="s">
        <v>75</v>
      </c>
      <c r="J2583" s="12" t="s">
        <v>75</v>
      </c>
      <c r="K2583" s="3" t="s">
        <v>945</v>
      </c>
      <c r="L2583" s="3" t="s">
        <v>946</v>
      </c>
      <c r="M2583">
        <v>2</v>
      </c>
      <c r="N2583">
        <v>2</v>
      </c>
      <c r="O2583" s="23">
        <v>16.37</v>
      </c>
      <c r="R2583" t="str">
        <f>IF(Q2583&gt;0,(P2583*(Q2583^2))*(3.14159/6),"")</f>
        <v/>
      </c>
      <c r="S2583" s="2" t="s">
        <v>32</v>
      </c>
      <c r="T2583" t="s">
        <v>25</v>
      </c>
      <c r="U2583" s="2" t="s">
        <v>26</v>
      </c>
      <c r="V2583" s="2" t="s">
        <v>879</v>
      </c>
      <c r="X2583" s="2" t="s">
        <v>863</v>
      </c>
      <c r="AA2583" s="3" t="s">
        <v>835</v>
      </c>
      <c r="AB2583" t="s">
        <v>835</v>
      </c>
      <c r="AC2583" t="s">
        <v>35</v>
      </c>
      <c r="AD2583" t="s">
        <v>835</v>
      </c>
      <c r="AE2583" t="s">
        <v>835</v>
      </c>
      <c r="AF2583" t="s">
        <v>835</v>
      </c>
      <c r="AH2583" t="s">
        <v>29</v>
      </c>
      <c r="AI2583">
        <f>IF(O2583&gt;0,(IF(S2583="live",O2583*0.84,IF(S2583="dried.ethanol",O2583*0.8449+2.8227,O2583))),"")</f>
        <v>16.37</v>
      </c>
      <c r="AQ2583" t="s">
        <v>32</v>
      </c>
    </row>
    <row r="2584" spans="1:43" x14ac:dyDescent="0.2">
      <c r="A2584" s="28">
        <v>42929</v>
      </c>
      <c r="B2584" s="1">
        <v>42899</v>
      </c>
      <c r="C2584" s="1" t="str">
        <f>IF(F2584="Kup","6/13/2017",IF(F2584="Sag","6/14/2017",""))</f>
        <v>6/13/2017</v>
      </c>
      <c r="D2584" s="27">
        <f>A2584-B2584</f>
        <v>30</v>
      </c>
      <c r="E2584" s="27">
        <f>A2584-C2584</f>
        <v>30</v>
      </c>
      <c r="F2584" t="s">
        <v>21</v>
      </c>
      <c r="G2584">
        <v>30</v>
      </c>
      <c r="H2584" s="2" t="s">
        <v>30</v>
      </c>
      <c r="I2584" s="12" t="s">
        <v>75</v>
      </c>
      <c r="J2584" s="12" t="s">
        <v>75</v>
      </c>
      <c r="K2584" s="3" t="s">
        <v>945</v>
      </c>
      <c r="L2584" s="3" t="s">
        <v>946</v>
      </c>
      <c r="M2584">
        <v>3</v>
      </c>
      <c r="N2584">
        <v>3</v>
      </c>
      <c r="O2584" s="23">
        <v>18.870999999999999</v>
      </c>
      <c r="R2584" t="str">
        <f>IF(Q2584&gt;0,(P2584*(Q2584^2))*(3.14159/6),"")</f>
        <v/>
      </c>
      <c r="S2584" s="2" t="s">
        <v>32</v>
      </c>
      <c r="T2584" t="s">
        <v>25</v>
      </c>
      <c r="U2584" s="2" t="s">
        <v>26</v>
      </c>
      <c r="V2584" s="2" t="s">
        <v>879</v>
      </c>
      <c r="X2584" s="2" t="s">
        <v>863</v>
      </c>
      <c r="AA2584" s="3" t="s">
        <v>835</v>
      </c>
      <c r="AB2584" t="s">
        <v>835</v>
      </c>
      <c r="AC2584" t="s">
        <v>35</v>
      </c>
      <c r="AD2584" t="s">
        <v>835</v>
      </c>
      <c r="AE2584" t="s">
        <v>835</v>
      </c>
      <c r="AF2584" t="s">
        <v>835</v>
      </c>
      <c r="AH2584" t="s">
        <v>29</v>
      </c>
      <c r="AI2584">
        <f>IF(O2584&gt;0,(IF(S2584="live",O2584*0.84,IF(S2584="dried.ethanol",O2584*0.8449+2.8227,O2584))),"")</f>
        <v>18.870999999999999</v>
      </c>
      <c r="AQ2584" t="s">
        <v>32</v>
      </c>
    </row>
    <row r="2585" spans="1:43" x14ac:dyDescent="0.2">
      <c r="A2585" s="28">
        <v>42929</v>
      </c>
      <c r="B2585" s="1">
        <v>42899</v>
      </c>
      <c r="C2585" s="1" t="str">
        <f>IF(F2585="Kup","6/13/2017",IF(F2585="Sag","6/14/2017",""))</f>
        <v>6/13/2017</v>
      </c>
      <c r="D2585" s="27">
        <f>A2585-B2585</f>
        <v>30</v>
      </c>
      <c r="E2585" s="27">
        <f>A2585-C2585</f>
        <v>30</v>
      </c>
      <c r="F2585" t="s">
        <v>21</v>
      </c>
      <c r="G2585">
        <v>30</v>
      </c>
      <c r="H2585" s="2" t="s">
        <v>30</v>
      </c>
      <c r="I2585" s="12" t="s">
        <v>75</v>
      </c>
      <c r="J2585" s="12" t="s">
        <v>75</v>
      </c>
      <c r="K2585" s="3" t="s">
        <v>945</v>
      </c>
      <c r="L2585" s="3" t="s">
        <v>946</v>
      </c>
      <c r="M2585">
        <v>4</v>
      </c>
      <c r="N2585">
        <v>4</v>
      </c>
      <c r="O2585" s="23">
        <v>16.832999999999998</v>
      </c>
      <c r="R2585" t="str">
        <f>IF(Q2585&gt;0,(P2585*(Q2585^2))*(3.14159/6),"")</f>
        <v/>
      </c>
      <c r="S2585" s="2" t="s">
        <v>32</v>
      </c>
      <c r="T2585" t="s">
        <v>25</v>
      </c>
      <c r="U2585" s="2" t="s">
        <v>26</v>
      </c>
      <c r="V2585" s="2" t="s">
        <v>879</v>
      </c>
      <c r="X2585" s="2" t="s">
        <v>863</v>
      </c>
      <c r="AA2585" s="3" t="s">
        <v>835</v>
      </c>
      <c r="AB2585" t="s">
        <v>835</v>
      </c>
      <c r="AC2585" t="s">
        <v>35</v>
      </c>
      <c r="AD2585" t="s">
        <v>835</v>
      </c>
      <c r="AE2585" t="s">
        <v>835</v>
      </c>
      <c r="AF2585" t="s">
        <v>835</v>
      </c>
      <c r="AH2585" t="s">
        <v>29</v>
      </c>
      <c r="AI2585">
        <f>IF(O2585&gt;0,(IF(S2585="live",O2585*0.84,IF(S2585="dried.ethanol",O2585*0.8449+2.8227,O2585))),"")</f>
        <v>16.832999999999998</v>
      </c>
      <c r="AQ2585" t="s">
        <v>32</v>
      </c>
    </row>
    <row r="2586" spans="1:43" x14ac:dyDescent="0.2">
      <c r="A2586" s="28">
        <v>42929</v>
      </c>
      <c r="B2586" s="1">
        <v>42899</v>
      </c>
      <c r="C2586" s="1" t="str">
        <f>IF(F2586="Kup","6/13/2017",IF(F2586="Sag","6/14/2017",""))</f>
        <v>6/13/2017</v>
      </c>
      <c r="D2586" s="27">
        <f>A2586-B2586</f>
        <v>30</v>
      </c>
      <c r="E2586" s="27">
        <f>A2586-C2586</f>
        <v>30</v>
      </c>
      <c r="F2586" t="s">
        <v>21</v>
      </c>
      <c r="G2586">
        <v>30</v>
      </c>
      <c r="H2586" s="2" t="s">
        <v>30</v>
      </c>
      <c r="I2586" s="12" t="s">
        <v>75</v>
      </c>
      <c r="J2586" s="12" t="s">
        <v>75</v>
      </c>
      <c r="K2586" s="3" t="s">
        <v>945</v>
      </c>
      <c r="L2586" s="3" t="s">
        <v>946</v>
      </c>
      <c r="M2586">
        <v>5</v>
      </c>
      <c r="N2586">
        <v>5</v>
      </c>
      <c r="O2586" s="23">
        <v>16.952000000000002</v>
      </c>
      <c r="R2586" t="str">
        <f>IF(Q2586&gt;0,(P2586*(Q2586^2))*(3.14159/6),"")</f>
        <v/>
      </c>
      <c r="S2586" s="2" t="s">
        <v>32</v>
      </c>
      <c r="T2586" t="s">
        <v>25</v>
      </c>
      <c r="U2586" s="2" t="s">
        <v>26</v>
      </c>
      <c r="V2586" s="2" t="s">
        <v>879</v>
      </c>
      <c r="X2586" s="2" t="s">
        <v>863</v>
      </c>
      <c r="AA2586" s="3" t="s">
        <v>835</v>
      </c>
      <c r="AB2586" t="s">
        <v>835</v>
      </c>
      <c r="AC2586" t="s">
        <v>35</v>
      </c>
      <c r="AD2586" t="s">
        <v>835</v>
      </c>
      <c r="AE2586" t="s">
        <v>835</v>
      </c>
      <c r="AF2586" t="s">
        <v>835</v>
      </c>
      <c r="AH2586" t="s">
        <v>29</v>
      </c>
      <c r="AI2586">
        <f>IF(O2586&gt;0,(IF(S2586="live",O2586*0.84,IF(S2586="dried.ethanol",O2586*0.8449+2.8227,O2586))),"")</f>
        <v>16.952000000000002</v>
      </c>
      <c r="AQ2586" t="s">
        <v>32</v>
      </c>
    </row>
    <row r="2587" spans="1:43" x14ac:dyDescent="0.2">
      <c r="A2587" s="28">
        <v>42929</v>
      </c>
      <c r="B2587" s="1">
        <v>42899</v>
      </c>
      <c r="C2587" s="1" t="str">
        <f>IF(F2587="Kup","6/13/2017",IF(F2587="Sag","6/14/2017",""))</f>
        <v>6/13/2017</v>
      </c>
      <c r="D2587" s="27">
        <f>A2587-B2587</f>
        <v>30</v>
      </c>
      <c r="E2587" s="27">
        <f>A2587-C2587</f>
        <v>30</v>
      </c>
      <c r="F2587" t="s">
        <v>21</v>
      </c>
      <c r="G2587">
        <v>30</v>
      </c>
      <c r="H2587" s="2" t="s">
        <v>30</v>
      </c>
      <c r="I2587" s="12" t="s">
        <v>75</v>
      </c>
      <c r="J2587" s="12" t="s">
        <v>75</v>
      </c>
      <c r="K2587" s="3" t="s">
        <v>945</v>
      </c>
      <c r="L2587" s="3" t="s">
        <v>946</v>
      </c>
      <c r="M2587">
        <v>6</v>
      </c>
      <c r="N2587">
        <v>6</v>
      </c>
      <c r="O2587" s="23">
        <v>17.512</v>
      </c>
      <c r="R2587" t="str">
        <f>IF(Q2587&gt;0,(P2587*(Q2587^2))*(3.14159/6),"")</f>
        <v/>
      </c>
      <c r="S2587" s="2" t="s">
        <v>32</v>
      </c>
      <c r="T2587" t="s">
        <v>25</v>
      </c>
      <c r="U2587" s="2" t="s">
        <v>26</v>
      </c>
      <c r="V2587" s="2" t="s">
        <v>879</v>
      </c>
      <c r="X2587" s="2" t="s">
        <v>863</v>
      </c>
      <c r="AA2587" s="3" t="s">
        <v>835</v>
      </c>
      <c r="AB2587" t="s">
        <v>835</v>
      </c>
      <c r="AC2587" t="s">
        <v>35</v>
      </c>
      <c r="AD2587" t="s">
        <v>835</v>
      </c>
      <c r="AE2587" t="s">
        <v>835</v>
      </c>
      <c r="AF2587" t="s">
        <v>835</v>
      </c>
      <c r="AH2587" t="s">
        <v>29</v>
      </c>
      <c r="AI2587">
        <f>IF(O2587&gt;0,(IF(S2587="live",O2587*0.84,IF(S2587="dried.ethanol",O2587*0.8449+2.8227,O2587))),"")</f>
        <v>17.512</v>
      </c>
      <c r="AQ2587" t="s">
        <v>32</v>
      </c>
    </row>
    <row r="2588" spans="1:43" x14ac:dyDescent="0.2">
      <c r="A2588" s="28">
        <v>42929</v>
      </c>
      <c r="B2588" s="1">
        <v>42899</v>
      </c>
      <c r="C2588" s="1" t="str">
        <f>IF(F2588="Kup","6/13/2017",IF(F2588="Sag","6/14/2017",""))</f>
        <v>6/13/2017</v>
      </c>
      <c r="D2588" s="27">
        <f>A2588-B2588</f>
        <v>30</v>
      </c>
      <c r="E2588" s="27">
        <f>A2588-C2588</f>
        <v>30</v>
      </c>
      <c r="F2588" t="s">
        <v>21</v>
      </c>
      <c r="G2588">
        <v>30</v>
      </c>
      <c r="H2588" s="2" t="s">
        <v>30</v>
      </c>
      <c r="I2588" s="12" t="s">
        <v>75</v>
      </c>
      <c r="J2588" s="12" t="s">
        <v>75</v>
      </c>
      <c r="K2588" s="3" t="s">
        <v>945</v>
      </c>
      <c r="L2588" s="3" t="s">
        <v>946</v>
      </c>
      <c r="M2588">
        <v>7</v>
      </c>
      <c r="N2588">
        <v>7</v>
      </c>
      <c r="O2588" s="23">
        <v>19.34</v>
      </c>
      <c r="R2588" t="str">
        <f>IF(Q2588&gt;0,(P2588*(Q2588^2))*(3.14159/6),"")</f>
        <v/>
      </c>
      <c r="S2588" s="2" t="s">
        <v>32</v>
      </c>
      <c r="T2588" t="s">
        <v>25</v>
      </c>
      <c r="U2588" s="2" t="s">
        <v>26</v>
      </c>
      <c r="V2588" s="2" t="s">
        <v>879</v>
      </c>
      <c r="X2588" s="2" t="s">
        <v>863</v>
      </c>
      <c r="AA2588" s="3" t="s">
        <v>835</v>
      </c>
      <c r="AB2588" t="s">
        <v>835</v>
      </c>
      <c r="AC2588" t="s">
        <v>35</v>
      </c>
      <c r="AD2588" t="s">
        <v>835</v>
      </c>
      <c r="AE2588" t="s">
        <v>835</v>
      </c>
      <c r="AF2588" t="s">
        <v>835</v>
      </c>
      <c r="AH2588" t="s">
        <v>29</v>
      </c>
      <c r="AI2588">
        <f>IF(O2588&gt;0,(IF(S2588="live",O2588*0.84,IF(S2588="dried.ethanol",O2588*0.8449+2.8227,O2588))),"")</f>
        <v>19.34</v>
      </c>
      <c r="AQ2588" t="s">
        <v>32</v>
      </c>
    </row>
    <row r="2589" spans="1:43" x14ac:dyDescent="0.2">
      <c r="A2589" s="28">
        <v>42929</v>
      </c>
      <c r="B2589" s="1">
        <v>42899</v>
      </c>
      <c r="C2589" s="1" t="str">
        <f>IF(F2589="Kup","6/13/2017",IF(F2589="Sag","6/14/2017",""))</f>
        <v>6/13/2017</v>
      </c>
      <c r="D2589" s="27">
        <f>A2589-B2589</f>
        <v>30</v>
      </c>
      <c r="E2589" s="27">
        <f>A2589-C2589</f>
        <v>30</v>
      </c>
      <c r="F2589" t="s">
        <v>21</v>
      </c>
      <c r="G2589">
        <v>30</v>
      </c>
      <c r="H2589" s="2" t="s">
        <v>30</v>
      </c>
      <c r="I2589" s="12" t="s">
        <v>75</v>
      </c>
      <c r="J2589" s="12" t="s">
        <v>75</v>
      </c>
      <c r="K2589" s="3" t="s">
        <v>945</v>
      </c>
      <c r="L2589" s="3" t="s">
        <v>946</v>
      </c>
      <c r="M2589">
        <v>8</v>
      </c>
      <c r="N2589">
        <v>8</v>
      </c>
      <c r="O2589" s="23">
        <v>17.707999999999998</v>
      </c>
      <c r="R2589" t="str">
        <f>IF(Q2589&gt;0,(P2589*(Q2589^2))*(3.14159/6),"")</f>
        <v/>
      </c>
      <c r="S2589" s="2" t="s">
        <v>32</v>
      </c>
      <c r="T2589" t="s">
        <v>25</v>
      </c>
      <c r="U2589" s="2" t="s">
        <v>26</v>
      </c>
      <c r="V2589" s="2" t="s">
        <v>879</v>
      </c>
      <c r="X2589" s="2" t="s">
        <v>863</v>
      </c>
      <c r="AA2589" s="3" t="s">
        <v>835</v>
      </c>
      <c r="AB2589" t="s">
        <v>835</v>
      </c>
      <c r="AC2589" t="s">
        <v>35</v>
      </c>
      <c r="AD2589" t="s">
        <v>835</v>
      </c>
      <c r="AE2589" t="s">
        <v>835</v>
      </c>
      <c r="AF2589" t="s">
        <v>835</v>
      </c>
      <c r="AH2589" t="s">
        <v>29</v>
      </c>
      <c r="AI2589">
        <f>IF(O2589&gt;0,(IF(S2589="live",O2589*0.84,IF(S2589="dried.ethanol",O2589*0.8449+2.8227,O2589))),"")</f>
        <v>17.707999999999998</v>
      </c>
      <c r="AQ2589" t="s">
        <v>32</v>
      </c>
    </row>
    <row r="2590" spans="1:43" x14ac:dyDescent="0.2">
      <c r="A2590" s="28">
        <v>42929</v>
      </c>
      <c r="B2590" s="1">
        <v>42899</v>
      </c>
      <c r="C2590" s="1" t="str">
        <f>IF(F2590="Kup","6/13/2017",IF(F2590="Sag","6/14/2017",""))</f>
        <v>6/13/2017</v>
      </c>
      <c r="D2590" s="27">
        <f>A2590-B2590</f>
        <v>30</v>
      </c>
      <c r="E2590" s="27">
        <f>A2590-C2590</f>
        <v>30</v>
      </c>
      <c r="F2590" t="s">
        <v>21</v>
      </c>
      <c r="G2590">
        <v>30</v>
      </c>
      <c r="H2590" s="2" t="s">
        <v>30</v>
      </c>
      <c r="I2590" s="12" t="s">
        <v>75</v>
      </c>
      <c r="J2590" s="12" t="s">
        <v>75</v>
      </c>
      <c r="K2590" s="3" t="s">
        <v>945</v>
      </c>
      <c r="L2590" s="3" t="s">
        <v>946</v>
      </c>
      <c r="M2590">
        <v>9</v>
      </c>
      <c r="N2590">
        <v>9</v>
      </c>
      <c r="O2590" s="23">
        <v>17.068999999999999</v>
      </c>
      <c r="R2590" t="str">
        <f>IF(Q2590&gt;0,(P2590*(Q2590^2))*(3.14159/6),"")</f>
        <v/>
      </c>
      <c r="S2590" s="2" t="s">
        <v>32</v>
      </c>
      <c r="T2590" t="s">
        <v>25</v>
      </c>
      <c r="U2590" s="2" t="s">
        <v>26</v>
      </c>
      <c r="V2590" s="2" t="s">
        <v>879</v>
      </c>
      <c r="X2590" s="2" t="s">
        <v>863</v>
      </c>
      <c r="AA2590" s="3" t="s">
        <v>835</v>
      </c>
      <c r="AB2590" t="s">
        <v>835</v>
      </c>
      <c r="AC2590" t="s">
        <v>35</v>
      </c>
      <c r="AD2590" t="s">
        <v>835</v>
      </c>
      <c r="AE2590" t="s">
        <v>835</v>
      </c>
      <c r="AF2590" t="s">
        <v>835</v>
      </c>
      <c r="AH2590" t="s">
        <v>29</v>
      </c>
      <c r="AI2590">
        <f>IF(O2590&gt;0,(IF(S2590="live",O2590*0.84,IF(S2590="dried.ethanol",O2590*0.8449+2.8227,O2590))),"")</f>
        <v>17.068999999999999</v>
      </c>
      <c r="AQ2590" t="s">
        <v>32</v>
      </c>
    </row>
    <row r="2591" spans="1:43" x14ac:dyDescent="0.2">
      <c r="A2591" s="28">
        <v>42929</v>
      </c>
      <c r="B2591" s="1">
        <v>42899</v>
      </c>
      <c r="C2591" s="1" t="str">
        <f>IF(F2591="Kup","6/13/2017",IF(F2591="Sag","6/14/2017",""))</f>
        <v>6/13/2017</v>
      </c>
      <c r="D2591" s="27">
        <f>A2591-B2591</f>
        <v>30</v>
      </c>
      <c r="E2591" s="27">
        <f>A2591-C2591</f>
        <v>30</v>
      </c>
      <c r="F2591" t="s">
        <v>21</v>
      </c>
      <c r="G2591">
        <v>30</v>
      </c>
      <c r="H2591" s="2" t="s">
        <v>30</v>
      </c>
      <c r="I2591" s="12" t="s">
        <v>78</v>
      </c>
      <c r="J2591" s="12" t="s">
        <v>78</v>
      </c>
      <c r="K2591" s="3" t="s">
        <v>947</v>
      </c>
      <c r="L2591" s="3" t="s">
        <v>949</v>
      </c>
      <c r="M2591">
        <v>1</v>
      </c>
      <c r="N2591">
        <v>1</v>
      </c>
      <c r="O2591" s="23">
        <v>17.32</v>
      </c>
      <c r="S2591" s="2" t="s">
        <v>32</v>
      </c>
      <c r="T2591" t="s">
        <v>25</v>
      </c>
      <c r="U2591" s="2" t="s">
        <v>26</v>
      </c>
      <c r="V2591" s="2" t="s">
        <v>891</v>
      </c>
      <c r="X2591" s="2" t="s">
        <v>863</v>
      </c>
      <c r="AA2591" s="3" t="s">
        <v>835</v>
      </c>
      <c r="AB2591" t="s">
        <v>835</v>
      </c>
      <c r="AC2591" t="s">
        <v>35</v>
      </c>
      <c r="AD2591" t="s">
        <v>835</v>
      </c>
      <c r="AE2591" t="s">
        <v>835</v>
      </c>
      <c r="AF2591" t="s">
        <v>835</v>
      </c>
      <c r="AH2591" t="s">
        <v>29</v>
      </c>
      <c r="AI2591">
        <f>IF(O2591&gt;0,(IF(S2591="live",O2591*0.84,IF(S2591="dried.ethanol",O2591*0.8449+2.8227,O2591))),"")</f>
        <v>17.32</v>
      </c>
      <c r="AQ2591" t="s">
        <v>32</v>
      </c>
    </row>
    <row r="2592" spans="1:43" x14ac:dyDescent="0.2">
      <c r="A2592" s="28">
        <v>42929</v>
      </c>
      <c r="B2592" s="1">
        <v>42899</v>
      </c>
      <c r="C2592" s="1" t="str">
        <f>IF(F2592="Kup","6/13/2017",IF(F2592="Sag","6/14/2017",""))</f>
        <v>6/13/2017</v>
      </c>
      <c r="D2592" s="27">
        <f>A2592-B2592</f>
        <v>30</v>
      </c>
      <c r="E2592" s="27">
        <f>A2592-C2592</f>
        <v>30</v>
      </c>
      <c r="F2592" t="s">
        <v>21</v>
      </c>
      <c r="G2592">
        <v>30</v>
      </c>
      <c r="H2592" s="2" t="s">
        <v>30</v>
      </c>
      <c r="I2592" s="12" t="s">
        <v>78</v>
      </c>
      <c r="J2592" s="12" t="s">
        <v>78</v>
      </c>
      <c r="K2592" s="3" t="s">
        <v>947</v>
      </c>
      <c r="L2592" s="3" t="s">
        <v>949</v>
      </c>
      <c r="M2592">
        <v>2</v>
      </c>
      <c r="N2592">
        <v>2</v>
      </c>
      <c r="O2592" s="23">
        <v>18.568000000000001</v>
      </c>
      <c r="S2592" s="2" t="s">
        <v>32</v>
      </c>
      <c r="T2592" t="s">
        <v>25</v>
      </c>
      <c r="U2592" s="2" t="s">
        <v>26</v>
      </c>
      <c r="V2592" s="2" t="s">
        <v>891</v>
      </c>
      <c r="X2592" s="2" t="s">
        <v>863</v>
      </c>
      <c r="AA2592" s="3" t="s">
        <v>835</v>
      </c>
      <c r="AB2592" t="s">
        <v>835</v>
      </c>
      <c r="AC2592" t="s">
        <v>35</v>
      </c>
      <c r="AD2592" t="s">
        <v>835</v>
      </c>
      <c r="AE2592" t="s">
        <v>835</v>
      </c>
      <c r="AF2592" t="s">
        <v>835</v>
      </c>
      <c r="AH2592" t="s">
        <v>29</v>
      </c>
      <c r="AI2592">
        <f>IF(O2592&gt;0,(IF(S2592="live",O2592*0.84,IF(S2592="dried.ethanol",O2592*0.8449+2.8227,O2592))),"")</f>
        <v>18.568000000000001</v>
      </c>
      <c r="AQ2592" t="s">
        <v>32</v>
      </c>
    </row>
    <row r="2593" spans="1:43" x14ac:dyDescent="0.2">
      <c r="A2593" s="28">
        <v>42929</v>
      </c>
      <c r="B2593" s="1">
        <v>42899</v>
      </c>
      <c r="C2593" s="1" t="str">
        <f>IF(F2593="Kup","6/13/2017",IF(F2593="Sag","6/14/2017",""))</f>
        <v>6/13/2017</v>
      </c>
      <c r="D2593" s="27">
        <f>A2593-B2593</f>
        <v>30</v>
      </c>
      <c r="E2593" s="27">
        <f>A2593-C2593</f>
        <v>30</v>
      </c>
      <c r="F2593" t="s">
        <v>21</v>
      </c>
      <c r="G2593">
        <v>30</v>
      </c>
      <c r="H2593" s="2" t="s">
        <v>30</v>
      </c>
      <c r="I2593" s="12" t="s">
        <v>78</v>
      </c>
      <c r="J2593" s="12" t="s">
        <v>78</v>
      </c>
      <c r="K2593" s="3" t="s">
        <v>947</v>
      </c>
      <c r="L2593" s="3" t="s">
        <v>949</v>
      </c>
      <c r="M2593">
        <v>3</v>
      </c>
      <c r="N2593">
        <v>3</v>
      </c>
      <c r="O2593" s="23">
        <v>15.741</v>
      </c>
      <c r="S2593" s="2" t="s">
        <v>32</v>
      </c>
      <c r="T2593" t="s">
        <v>25</v>
      </c>
      <c r="U2593" s="2" t="s">
        <v>26</v>
      </c>
      <c r="V2593" s="2" t="s">
        <v>891</v>
      </c>
      <c r="X2593" s="2" t="s">
        <v>863</v>
      </c>
      <c r="AA2593" s="3" t="s">
        <v>835</v>
      </c>
      <c r="AB2593" t="s">
        <v>835</v>
      </c>
      <c r="AC2593" t="s">
        <v>35</v>
      </c>
      <c r="AD2593" t="s">
        <v>835</v>
      </c>
      <c r="AE2593" t="s">
        <v>835</v>
      </c>
      <c r="AF2593" t="s">
        <v>835</v>
      </c>
      <c r="AH2593" t="s">
        <v>29</v>
      </c>
      <c r="AI2593">
        <f>IF(O2593&gt;0,(IF(S2593="live",O2593*0.84,IF(S2593="dried.ethanol",O2593*0.8449+2.8227,O2593))),"")</f>
        <v>15.741</v>
      </c>
      <c r="AQ2593" t="s">
        <v>32</v>
      </c>
    </row>
    <row r="2594" spans="1:43" x14ac:dyDescent="0.2">
      <c r="A2594" s="28">
        <v>42929</v>
      </c>
      <c r="B2594" s="1">
        <v>42899</v>
      </c>
      <c r="C2594" s="1" t="str">
        <f>IF(F2594="Kup","6/13/2017",IF(F2594="Sag","6/14/2017",""))</f>
        <v>6/13/2017</v>
      </c>
      <c r="D2594" s="27">
        <f>A2594-B2594</f>
        <v>30</v>
      </c>
      <c r="E2594" s="27">
        <f>A2594-C2594</f>
        <v>30</v>
      </c>
      <c r="F2594" t="s">
        <v>21</v>
      </c>
      <c r="G2594">
        <v>30</v>
      </c>
      <c r="H2594" s="2" t="s">
        <v>30</v>
      </c>
      <c r="I2594" s="12" t="s">
        <v>78</v>
      </c>
      <c r="J2594" s="12" t="s">
        <v>78</v>
      </c>
      <c r="K2594" s="3" t="s">
        <v>947</v>
      </c>
      <c r="L2594" s="3" t="s">
        <v>949</v>
      </c>
      <c r="M2594">
        <v>4</v>
      </c>
      <c r="N2594">
        <v>4</v>
      </c>
      <c r="O2594" s="23">
        <v>15.709</v>
      </c>
      <c r="S2594" s="2" t="s">
        <v>32</v>
      </c>
      <c r="T2594" t="s">
        <v>25</v>
      </c>
      <c r="U2594" s="2" t="s">
        <v>26</v>
      </c>
      <c r="V2594" s="2" t="s">
        <v>891</v>
      </c>
      <c r="X2594" s="2" t="s">
        <v>863</v>
      </c>
      <c r="AA2594" s="3" t="s">
        <v>835</v>
      </c>
      <c r="AB2594" t="s">
        <v>835</v>
      </c>
      <c r="AC2594" t="s">
        <v>35</v>
      </c>
      <c r="AD2594" t="s">
        <v>835</v>
      </c>
      <c r="AE2594" t="s">
        <v>835</v>
      </c>
      <c r="AF2594" t="s">
        <v>835</v>
      </c>
      <c r="AH2594" t="s">
        <v>29</v>
      </c>
      <c r="AI2594">
        <f>IF(O2594&gt;0,(IF(S2594="live",O2594*0.84,IF(S2594="dried.ethanol",O2594*0.8449+2.8227,O2594))),"")</f>
        <v>15.709</v>
      </c>
      <c r="AQ2594" t="s">
        <v>32</v>
      </c>
    </row>
    <row r="2595" spans="1:43" x14ac:dyDescent="0.2">
      <c r="A2595" s="28">
        <v>42929</v>
      </c>
      <c r="B2595" s="1">
        <v>42899</v>
      </c>
      <c r="C2595" s="1" t="str">
        <f>IF(F2595="Kup","6/13/2017",IF(F2595="Sag","6/14/2017",""))</f>
        <v>6/13/2017</v>
      </c>
      <c r="D2595" s="27">
        <f>A2595-B2595</f>
        <v>30</v>
      </c>
      <c r="E2595" s="27">
        <f>A2595-C2595</f>
        <v>30</v>
      </c>
      <c r="F2595" t="s">
        <v>21</v>
      </c>
      <c r="G2595">
        <v>30</v>
      </c>
      <c r="H2595" s="2" t="s">
        <v>30</v>
      </c>
      <c r="I2595" s="12" t="s">
        <v>78</v>
      </c>
      <c r="J2595" s="12" t="s">
        <v>78</v>
      </c>
      <c r="K2595" s="3" t="s">
        <v>947</v>
      </c>
      <c r="L2595" s="3" t="s">
        <v>949</v>
      </c>
      <c r="M2595">
        <v>5</v>
      </c>
      <c r="N2595">
        <v>5</v>
      </c>
      <c r="O2595" s="23">
        <v>18.11</v>
      </c>
      <c r="S2595" s="2" t="s">
        <v>32</v>
      </c>
      <c r="T2595" t="s">
        <v>25</v>
      </c>
      <c r="U2595" s="2" t="s">
        <v>26</v>
      </c>
      <c r="V2595" s="2" t="s">
        <v>891</v>
      </c>
      <c r="X2595" s="2" t="s">
        <v>863</v>
      </c>
      <c r="AA2595" s="3" t="s">
        <v>835</v>
      </c>
      <c r="AB2595" t="s">
        <v>835</v>
      </c>
      <c r="AC2595" t="s">
        <v>35</v>
      </c>
      <c r="AD2595" t="s">
        <v>835</v>
      </c>
      <c r="AE2595" t="s">
        <v>835</v>
      </c>
      <c r="AF2595" t="s">
        <v>835</v>
      </c>
      <c r="AH2595" t="s">
        <v>29</v>
      </c>
      <c r="AI2595">
        <f>IF(O2595&gt;0,(IF(S2595="live",O2595*0.84,IF(S2595="dried.ethanol",O2595*0.8449+2.8227,O2595))),"")</f>
        <v>18.11</v>
      </c>
      <c r="AQ2595" t="s">
        <v>32</v>
      </c>
    </row>
    <row r="2596" spans="1:43" x14ac:dyDescent="0.2">
      <c r="A2596" s="28">
        <v>42929</v>
      </c>
      <c r="B2596" s="1">
        <v>42899</v>
      </c>
      <c r="C2596" s="1" t="str">
        <f>IF(F2596="Kup","6/13/2017",IF(F2596="Sag","6/14/2017",""))</f>
        <v>6/13/2017</v>
      </c>
      <c r="D2596" s="27">
        <f>A2596-B2596</f>
        <v>30</v>
      </c>
      <c r="E2596" s="27">
        <f>A2596-C2596</f>
        <v>30</v>
      </c>
      <c r="F2596" t="s">
        <v>21</v>
      </c>
      <c r="G2596">
        <v>30</v>
      </c>
      <c r="H2596" s="2" t="s">
        <v>30</v>
      </c>
      <c r="I2596" s="12" t="s">
        <v>78</v>
      </c>
      <c r="J2596" s="12" t="s">
        <v>78</v>
      </c>
      <c r="K2596" s="3" t="s">
        <v>947</v>
      </c>
      <c r="L2596" s="3" t="s">
        <v>949</v>
      </c>
      <c r="M2596">
        <v>6</v>
      </c>
      <c r="N2596">
        <v>6</v>
      </c>
      <c r="O2596" s="23">
        <v>18.951000000000001</v>
      </c>
      <c r="S2596" s="2" t="s">
        <v>32</v>
      </c>
      <c r="T2596" t="s">
        <v>25</v>
      </c>
      <c r="U2596" s="2" t="s">
        <v>26</v>
      </c>
      <c r="V2596" s="2" t="s">
        <v>891</v>
      </c>
      <c r="X2596" s="2" t="s">
        <v>863</v>
      </c>
      <c r="AA2596" s="3" t="s">
        <v>835</v>
      </c>
      <c r="AB2596" t="s">
        <v>835</v>
      </c>
      <c r="AC2596" t="s">
        <v>35</v>
      </c>
      <c r="AD2596" t="s">
        <v>835</v>
      </c>
      <c r="AE2596" t="s">
        <v>835</v>
      </c>
      <c r="AF2596" t="s">
        <v>835</v>
      </c>
      <c r="AH2596" t="s">
        <v>29</v>
      </c>
      <c r="AI2596">
        <f>IF(O2596&gt;0,(IF(S2596="live",O2596*0.84,IF(S2596="dried.ethanol",O2596*0.8449+2.8227,O2596))),"")</f>
        <v>18.951000000000001</v>
      </c>
      <c r="AQ2596" t="s">
        <v>32</v>
      </c>
    </row>
    <row r="2597" spans="1:43" x14ac:dyDescent="0.2">
      <c r="A2597" s="28">
        <v>42929</v>
      </c>
      <c r="B2597" s="1">
        <v>42899</v>
      </c>
      <c r="C2597" s="1" t="str">
        <f>IF(F2597="Kup","6/13/2017",IF(F2597="Sag","6/14/2017",""))</f>
        <v>6/13/2017</v>
      </c>
      <c r="D2597" s="27">
        <f>A2597-B2597</f>
        <v>30</v>
      </c>
      <c r="E2597" s="27">
        <f>A2597-C2597</f>
        <v>30</v>
      </c>
      <c r="F2597" t="s">
        <v>21</v>
      </c>
      <c r="G2597">
        <v>30</v>
      </c>
      <c r="H2597" s="2" t="s">
        <v>30</v>
      </c>
      <c r="I2597" s="12" t="s">
        <v>78</v>
      </c>
      <c r="J2597" s="12" t="s">
        <v>78</v>
      </c>
      <c r="K2597" s="3" t="s">
        <v>947</v>
      </c>
      <c r="L2597" s="3" t="s">
        <v>949</v>
      </c>
      <c r="M2597">
        <v>7</v>
      </c>
      <c r="N2597">
        <v>7</v>
      </c>
      <c r="O2597" s="23">
        <v>17.62</v>
      </c>
      <c r="S2597" s="2" t="s">
        <v>32</v>
      </c>
      <c r="T2597" t="s">
        <v>25</v>
      </c>
      <c r="U2597" s="2" t="s">
        <v>26</v>
      </c>
      <c r="V2597" s="2" t="s">
        <v>891</v>
      </c>
      <c r="X2597" s="2" t="s">
        <v>863</v>
      </c>
      <c r="AA2597" s="3" t="s">
        <v>835</v>
      </c>
      <c r="AB2597" t="s">
        <v>835</v>
      </c>
      <c r="AC2597" t="s">
        <v>35</v>
      </c>
      <c r="AD2597" t="s">
        <v>835</v>
      </c>
      <c r="AE2597" t="s">
        <v>835</v>
      </c>
      <c r="AF2597" t="s">
        <v>835</v>
      </c>
      <c r="AH2597" t="s">
        <v>29</v>
      </c>
      <c r="AI2597">
        <f>IF(O2597&gt;0,(IF(S2597="live",O2597*0.84,IF(S2597="dried.ethanol",O2597*0.8449+2.8227,O2597))),"")</f>
        <v>17.62</v>
      </c>
      <c r="AQ2597" t="s">
        <v>32</v>
      </c>
    </row>
    <row r="2598" spans="1:43" x14ac:dyDescent="0.2">
      <c r="A2598" s="28">
        <v>42929</v>
      </c>
      <c r="B2598" s="1">
        <v>42899</v>
      </c>
      <c r="C2598" s="1" t="str">
        <f>IF(F2598="Kup","6/13/2017",IF(F2598="Sag","6/14/2017",""))</f>
        <v>6/13/2017</v>
      </c>
      <c r="D2598" s="27">
        <f>A2598-B2598</f>
        <v>30</v>
      </c>
      <c r="E2598" s="27">
        <f>A2598-C2598</f>
        <v>30</v>
      </c>
      <c r="F2598" t="s">
        <v>21</v>
      </c>
      <c r="G2598">
        <v>30</v>
      </c>
      <c r="H2598" s="2" t="s">
        <v>30</v>
      </c>
      <c r="I2598" s="12" t="s">
        <v>78</v>
      </c>
      <c r="J2598" s="12" t="s">
        <v>78</v>
      </c>
      <c r="K2598" s="3" t="s">
        <v>947</v>
      </c>
      <c r="L2598" s="3" t="s">
        <v>949</v>
      </c>
      <c r="M2598">
        <v>8</v>
      </c>
      <c r="N2598">
        <v>8</v>
      </c>
      <c r="O2598" s="23">
        <v>17.367000000000001</v>
      </c>
      <c r="S2598" s="2" t="s">
        <v>32</v>
      </c>
      <c r="T2598" t="s">
        <v>25</v>
      </c>
      <c r="U2598" s="2" t="s">
        <v>26</v>
      </c>
      <c r="V2598" s="2" t="s">
        <v>891</v>
      </c>
      <c r="X2598" s="2" t="s">
        <v>863</v>
      </c>
      <c r="AA2598" s="3" t="s">
        <v>835</v>
      </c>
      <c r="AB2598" t="s">
        <v>835</v>
      </c>
      <c r="AC2598" t="s">
        <v>35</v>
      </c>
      <c r="AD2598" t="s">
        <v>835</v>
      </c>
      <c r="AE2598" t="s">
        <v>835</v>
      </c>
      <c r="AF2598" t="s">
        <v>835</v>
      </c>
      <c r="AH2598" t="s">
        <v>29</v>
      </c>
      <c r="AI2598">
        <f>IF(O2598&gt;0,(IF(S2598="live",O2598*0.84,IF(S2598="dried.ethanol",O2598*0.8449+2.8227,O2598))),"")</f>
        <v>17.367000000000001</v>
      </c>
      <c r="AQ2598" t="s">
        <v>32</v>
      </c>
    </row>
    <row r="2599" spans="1:43" x14ac:dyDescent="0.2">
      <c r="A2599" s="28">
        <v>42929</v>
      </c>
      <c r="B2599" s="1">
        <v>42899</v>
      </c>
      <c r="C2599" s="1" t="str">
        <f>IF(F2599="Kup","6/13/2017",IF(F2599="Sag","6/14/2017",""))</f>
        <v>6/13/2017</v>
      </c>
      <c r="D2599" s="27">
        <f>A2599-B2599</f>
        <v>30</v>
      </c>
      <c r="E2599" s="27">
        <f>A2599-C2599</f>
        <v>30</v>
      </c>
      <c r="F2599" t="s">
        <v>21</v>
      </c>
      <c r="G2599">
        <v>30</v>
      </c>
      <c r="H2599" s="2" t="s">
        <v>30</v>
      </c>
      <c r="I2599" s="12" t="s">
        <v>78</v>
      </c>
      <c r="J2599" s="12" t="s">
        <v>78</v>
      </c>
      <c r="K2599" s="3" t="s">
        <v>947</v>
      </c>
      <c r="L2599" s="3" t="s">
        <v>949</v>
      </c>
      <c r="M2599">
        <v>9</v>
      </c>
      <c r="N2599">
        <v>9</v>
      </c>
      <c r="O2599" s="23">
        <v>15.596</v>
      </c>
      <c r="S2599" s="2" t="s">
        <v>32</v>
      </c>
      <c r="T2599" t="s">
        <v>25</v>
      </c>
      <c r="U2599" s="2" t="s">
        <v>26</v>
      </c>
      <c r="V2599" s="2" t="s">
        <v>891</v>
      </c>
      <c r="X2599" s="2" t="s">
        <v>863</v>
      </c>
      <c r="AA2599" s="3" t="s">
        <v>835</v>
      </c>
      <c r="AB2599" t="s">
        <v>835</v>
      </c>
      <c r="AC2599" t="s">
        <v>35</v>
      </c>
      <c r="AD2599" t="s">
        <v>835</v>
      </c>
      <c r="AE2599" t="s">
        <v>835</v>
      </c>
      <c r="AF2599" t="s">
        <v>835</v>
      </c>
      <c r="AH2599" t="s">
        <v>29</v>
      </c>
      <c r="AI2599">
        <f>IF(O2599&gt;0,(IF(S2599="live",O2599*0.84,IF(S2599="dried.ethanol",O2599*0.8449+2.8227,O2599))),"")</f>
        <v>15.596</v>
      </c>
      <c r="AQ2599" t="s">
        <v>32</v>
      </c>
    </row>
    <row r="2600" spans="1:43" x14ac:dyDescent="0.2">
      <c r="A2600" s="28">
        <v>42929</v>
      </c>
      <c r="B2600" s="1">
        <v>42899</v>
      </c>
      <c r="C2600" s="1" t="str">
        <f>IF(F2600="Kup","6/13/2017",IF(F2600="Sag","6/14/2017",""))</f>
        <v>6/13/2017</v>
      </c>
      <c r="D2600" s="27">
        <f>A2600-B2600</f>
        <v>30</v>
      </c>
      <c r="E2600" s="27">
        <f>A2600-C2600</f>
        <v>30</v>
      </c>
      <c r="F2600" t="s">
        <v>21</v>
      </c>
      <c r="G2600">
        <v>30</v>
      </c>
      <c r="H2600" s="2" t="s">
        <v>30</v>
      </c>
      <c r="I2600" s="12" t="s">
        <v>78</v>
      </c>
      <c r="J2600" s="12" t="s">
        <v>78</v>
      </c>
      <c r="K2600" s="3" t="s">
        <v>947</v>
      </c>
      <c r="L2600" s="3" t="s">
        <v>949</v>
      </c>
      <c r="M2600">
        <v>10</v>
      </c>
      <c r="N2600">
        <v>10</v>
      </c>
      <c r="O2600" s="23">
        <v>15.52</v>
      </c>
      <c r="S2600" s="2" t="s">
        <v>32</v>
      </c>
      <c r="T2600" t="s">
        <v>25</v>
      </c>
      <c r="U2600" s="2" t="s">
        <v>26</v>
      </c>
      <c r="V2600" s="2" t="s">
        <v>891</v>
      </c>
      <c r="X2600" s="2" t="s">
        <v>863</v>
      </c>
      <c r="AA2600" s="3" t="s">
        <v>835</v>
      </c>
      <c r="AB2600" t="s">
        <v>835</v>
      </c>
      <c r="AC2600" t="s">
        <v>35</v>
      </c>
      <c r="AD2600" t="s">
        <v>835</v>
      </c>
      <c r="AE2600" t="s">
        <v>835</v>
      </c>
      <c r="AF2600" t="s">
        <v>835</v>
      </c>
      <c r="AH2600" t="s">
        <v>29</v>
      </c>
      <c r="AI2600">
        <f>IF(O2600&gt;0,(IF(S2600="live",O2600*0.84,IF(S2600="dried.ethanol",O2600*0.8449+2.8227,O2600))),"")</f>
        <v>15.52</v>
      </c>
      <c r="AQ2600" t="s">
        <v>32</v>
      </c>
    </row>
    <row r="2601" spans="1:43" x14ac:dyDescent="0.2">
      <c r="A2601" s="28">
        <v>42929</v>
      </c>
      <c r="B2601" s="1">
        <v>42899</v>
      </c>
      <c r="C2601" s="1" t="str">
        <f>IF(F2601="Kup","6/13/2017",IF(F2601="Sag","6/14/2017",""))</f>
        <v>6/13/2017</v>
      </c>
      <c r="D2601" s="27">
        <f>A2601-B2601</f>
        <v>30</v>
      </c>
      <c r="E2601" s="27">
        <f>A2601-C2601</f>
        <v>30</v>
      </c>
      <c r="F2601" t="s">
        <v>21</v>
      </c>
      <c r="G2601">
        <v>30</v>
      </c>
      <c r="H2601" s="2" t="s">
        <v>30</v>
      </c>
      <c r="I2601" s="12" t="s">
        <v>81</v>
      </c>
      <c r="J2601" s="12" t="s">
        <v>81</v>
      </c>
      <c r="K2601" s="3" t="s">
        <v>948</v>
      </c>
      <c r="L2601" s="3" t="s">
        <v>949</v>
      </c>
      <c r="M2601">
        <v>1</v>
      </c>
      <c r="N2601">
        <v>1</v>
      </c>
      <c r="O2601" s="23">
        <v>17.18</v>
      </c>
      <c r="S2601" s="2" t="s">
        <v>32</v>
      </c>
      <c r="T2601" t="s">
        <v>25</v>
      </c>
      <c r="U2601" s="2" t="s">
        <v>26</v>
      </c>
      <c r="V2601" s="2" t="s">
        <v>892</v>
      </c>
      <c r="X2601" s="2" t="s">
        <v>863</v>
      </c>
      <c r="AA2601" s="3" t="s">
        <v>835</v>
      </c>
      <c r="AB2601" t="s">
        <v>835</v>
      </c>
      <c r="AC2601" t="s">
        <v>35</v>
      </c>
      <c r="AD2601" t="s">
        <v>835</v>
      </c>
      <c r="AE2601" t="s">
        <v>835</v>
      </c>
      <c r="AF2601" t="s">
        <v>835</v>
      </c>
      <c r="AH2601" t="s">
        <v>29</v>
      </c>
      <c r="AI2601">
        <f>IF(O2601&gt;0,(IF(S2601="live",O2601*0.84,IF(S2601="dried.ethanol",O2601*0.8449+2.8227,O2601))),"")</f>
        <v>17.18</v>
      </c>
      <c r="AQ2601" t="s">
        <v>32</v>
      </c>
    </row>
    <row r="2602" spans="1:43" x14ac:dyDescent="0.2">
      <c r="A2602" s="28">
        <v>42929</v>
      </c>
      <c r="B2602" s="1">
        <v>42899</v>
      </c>
      <c r="C2602" s="1" t="str">
        <f>IF(F2602="Kup","6/13/2017",IF(F2602="Sag","6/14/2017",""))</f>
        <v>6/13/2017</v>
      </c>
      <c r="D2602" s="27">
        <f>A2602-B2602</f>
        <v>30</v>
      </c>
      <c r="E2602" s="27">
        <f>A2602-C2602</f>
        <v>30</v>
      </c>
      <c r="F2602" t="s">
        <v>21</v>
      </c>
      <c r="G2602">
        <v>30</v>
      </c>
      <c r="H2602" s="2" t="s">
        <v>30</v>
      </c>
      <c r="I2602" s="12" t="s">
        <v>81</v>
      </c>
      <c r="J2602" s="12" t="s">
        <v>81</v>
      </c>
      <c r="K2602" s="3" t="s">
        <v>948</v>
      </c>
      <c r="L2602" s="3" t="s">
        <v>949</v>
      </c>
      <c r="M2602">
        <v>2</v>
      </c>
      <c r="N2602">
        <v>2</v>
      </c>
      <c r="O2602" s="23">
        <v>15.7</v>
      </c>
      <c r="S2602" s="2" t="s">
        <v>32</v>
      </c>
      <c r="T2602" t="s">
        <v>25</v>
      </c>
      <c r="U2602" s="2" t="s">
        <v>26</v>
      </c>
      <c r="V2602" s="2" t="s">
        <v>892</v>
      </c>
      <c r="X2602" s="2" t="s">
        <v>863</v>
      </c>
      <c r="AA2602" s="3" t="s">
        <v>835</v>
      </c>
      <c r="AB2602" t="s">
        <v>835</v>
      </c>
      <c r="AC2602" t="s">
        <v>35</v>
      </c>
      <c r="AD2602" t="s">
        <v>835</v>
      </c>
      <c r="AE2602" t="s">
        <v>835</v>
      </c>
      <c r="AF2602" t="s">
        <v>835</v>
      </c>
      <c r="AH2602" t="s">
        <v>29</v>
      </c>
      <c r="AI2602">
        <f>IF(O2602&gt;0,(IF(S2602="live",O2602*0.84,IF(S2602="dried.ethanol",O2602*0.8449+2.8227,O2602))),"")</f>
        <v>15.7</v>
      </c>
      <c r="AQ2602" t="s">
        <v>32</v>
      </c>
    </row>
    <row r="2603" spans="1:43" x14ac:dyDescent="0.2">
      <c r="A2603" s="28">
        <v>42929</v>
      </c>
      <c r="B2603" s="1">
        <v>42899</v>
      </c>
      <c r="C2603" s="1" t="str">
        <f>IF(F2603="Kup","6/13/2017",IF(F2603="Sag","6/14/2017",""))</f>
        <v>6/13/2017</v>
      </c>
      <c r="D2603" s="27">
        <f>A2603-B2603</f>
        <v>30</v>
      </c>
      <c r="E2603" s="27">
        <f>A2603-C2603</f>
        <v>30</v>
      </c>
      <c r="F2603" t="s">
        <v>21</v>
      </c>
      <c r="G2603">
        <v>30</v>
      </c>
      <c r="H2603" s="2" t="s">
        <v>30</v>
      </c>
      <c r="I2603" s="12" t="s">
        <v>81</v>
      </c>
      <c r="J2603" s="12" t="s">
        <v>81</v>
      </c>
      <c r="K2603" s="3" t="s">
        <v>948</v>
      </c>
      <c r="L2603" s="3" t="s">
        <v>949</v>
      </c>
      <c r="M2603">
        <v>3</v>
      </c>
      <c r="N2603">
        <v>3</v>
      </c>
      <c r="O2603" s="23">
        <v>15.504</v>
      </c>
      <c r="S2603" s="2" t="s">
        <v>32</v>
      </c>
      <c r="T2603" t="s">
        <v>25</v>
      </c>
      <c r="U2603" s="2" t="s">
        <v>26</v>
      </c>
      <c r="V2603" s="2" t="s">
        <v>892</v>
      </c>
      <c r="X2603" s="2" t="s">
        <v>863</v>
      </c>
      <c r="AA2603" s="3" t="s">
        <v>835</v>
      </c>
      <c r="AB2603" t="s">
        <v>835</v>
      </c>
      <c r="AC2603" t="s">
        <v>35</v>
      </c>
      <c r="AD2603" t="s">
        <v>835</v>
      </c>
      <c r="AE2603" t="s">
        <v>835</v>
      </c>
      <c r="AF2603" t="s">
        <v>835</v>
      </c>
      <c r="AH2603" t="s">
        <v>29</v>
      </c>
      <c r="AI2603">
        <f>IF(O2603&gt;0,(IF(S2603="live",O2603*0.84,IF(S2603="dried.ethanol",O2603*0.8449+2.8227,O2603))),"")</f>
        <v>15.504</v>
      </c>
      <c r="AQ2603" t="s">
        <v>32</v>
      </c>
    </row>
    <row r="2604" spans="1:43" x14ac:dyDescent="0.2">
      <c r="A2604" s="28">
        <v>42929</v>
      </c>
      <c r="B2604" s="1">
        <v>42899</v>
      </c>
      <c r="C2604" s="1" t="str">
        <f>IF(F2604="Kup","6/13/2017",IF(F2604="Sag","6/14/2017",""))</f>
        <v>6/13/2017</v>
      </c>
      <c r="D2604" s="27">
        <f>A2604-B2604</f>
        <v>30</v>
      </c>
      <c r="E2604" s="27">
        <f>A2604-C2604</f>
        <v>30</v>
      </c>
      <c r="F2604" t="s">
        <v>21</v>
      </c>
      <c r="G2604">
        <v>30</v>
      </c>
      <c r="H2604" s="2" t="s">
        <v>30</v>
      </c>
      <c r="I2604" s="12" t="s">
        <v>81</v>
      </c>
      <c r="J2604" s="12" t="s">
        <v>81</v>
      </c>
      <c r="K2604" s="3" t="s">
        <v>948</v>
      </c>
      <c r="L2604" s="3" t="s">
        <v>949</v>
      </c>
      <c r="M2604">
        <v>4</v>
      </c>
      <c r="N2604">
        <v>4</v>
      </c>
      <c r="O2604" s="23">
        <v>16.853000000000002</v>
      </c>
      <c r="S2604" s="2" t="s">
        <v>32</v>
      </c>
      <c r="T2604" t="s">
        <v>25</v>
      </c>
      <c r="U2604" s="2" t="s">
        <v>26</v>
      </c>
      <c r="V2604" s="2" t="s">
        <v>892</v>
      </c>
      <c r="X2604" s="2" t="s">
        <v>863</v>
      </c>
      <c r="AA2604" s="3" t="s">
        <v>835</v>
      </c>
      <c r="AB2604" t="s">
        <v>835</v>
      </c>
      <c r="AC2604" t="s">
        <v>35</v>
      </c>
      <c r="AD2604" t="s">
        <v>835</v>
      </c>
      <c r="AE2604" t="s">
        <v>835</v>
      </c>
      <c r="AF2604" t="s">
        <v>835</v>
      </c>
      <c r="AH2604" t="s">
        <v>29</v>
      </c>
      <c r="AI2604">
        <f>IF(O2604&gt;0,(IF(S2604="live",O2604*0.84,IF(S2604="dried.ethanol",O2604*0.8449+2.8227,O2604))),"")</f>
        <v>16.853000000000002</v>
      </c>
      <c r="AQ2604" t="s">
        <v>32</v>
      </c>
    </row>
    <row r="2605" spans="1:43" x14ac:dyDescent="0.2">
      <c r="A2605" s="28">
        <v>42929</v>
      </c>
      <c r="B2605" s="1">
        <v>42899</v>
      </c>
      <c r="C2605" s="1" t="str">
        <f>IF(F2605="Kup","6/13/2017",IF(F2605="Sag","6/14/2017",""))</f>
        <v>6/13/2017</v>
      </c>
      <c r="D2605" s="27">
        <f>A2605-B2605</f>
        <v>30</v>
      </c>
      <c r="E2605" s="27">
        <f>A2605-C2605</f>
        <v>30</v>
      </c>
      <c r="F2605" t="s">
        <v>21</v>
      </c>
      <c r="G2605">
        <v>30</v>
      </c>
      <c r="H2605" s="2" t="s">
        <v>30</v>
      </c>
      <c r="I2605" s="12" t="s">
        <v>81</v>
      </c>
      <c r="J2605" s="12" t="s">
        <v>81</v>
      </c>
      <c r="K2605" s="3" t="s">
        <v>948</v>
      </c>
      <c r="L2605" s="3" t="s">
        <v>949</v>
      </c>
      <c r="M2605">
        <v>5</v>
      </c>
      <c r="N2605">
        <v>5</v>
      </c>
      <c r="O2605" s="23">
        <v>16.459</v>
      </c>
      <c r="S2605" s="2" t="s">
        <v>32</v>
      </c>
      <c r="T2605" t="s">
        <v>25</v>
      </c>
      <c r="U2605" s="2" t="s">
        <v>26</v>
      </c>
      <c r="V2605" s="2" t="s">
        <v>892</v>
      </c>
      <c r="X2605" s="2" t="s">
        <v>863</v>
      </c>
      <c r="AA2605" s="3" t="s">
        <v>835</v>
      </c>
      <c r="AB2605" t="s">
        <v>835</v>
      </c>
      <c r="AC2605" t="s">
        <v>35</v>
      </c>
      <c r="AD2605" t="s">
        <v>835</v>
      </c>
      <c r="AE2605" t="s">
        <v>835</v>
      </c>
      <c r="AF2605" t="s">
        <v>835</v>
      </c>
      <c r="AH2605" t="s">
        <v>29</v>
      </c>
      <c r="AI2605">
        <f>IF(O2605&gt;0,(IF(S2605="live",O2605*0.84,IF(S2605="dried.ethanol",O2605*0.8449+2.8227,O2605))),"")</f>
        <v>16.459</v>
      </c>
      <c r="AQ2605" t="s">
        <v>32</v>
      </c>
    </row>
    <row r="2606" spans="1:43" x14ac:dyDescent="0.2">
      <c r="A2606" s="28">
        <v>42929</v>
      </c>
      <c r="B2606" s="1">
        <v>42899</v>
      </c>
      <c r="C2606" s="1" t="str">
        <f>IF(F2606="Kup","6/13/2017",IF(F2606="Sag","6/14/2017",""))</f>
        <v>6/13/2017</v>
      </c>
      <c r="D2606" s="27">
        <f>A2606-B2606</f>
        <v>30</v>
      </c>
      <c r="E2606" s="27">
        <f>A2606-C2606</f>
        <v>30</v>
      </c>
      <c r="F2606" t="s">
        <v>21</v>
      </c>
      <c r="G2606">
        <v>30</v>
      </c>
      <c r="H2606" s="2" t="s">
        <v>30</v>
      </c>
      <c r="I2606" s="12" t="s">
        <v>81</v>
      </c>
      <c r="J2606" s="12" t="s">
        <v>81</v>
      </c>
      <c r="K2606" s="3" t="s">
        <v>948</v>
      </c>
      <c r="L2606" s="3" t="s">
        <v>949</v>
      </c>
      <c r="M2606">
        <v>6</v>
      </c>
      <c r="N2606">
        <v>6</v>
      </c>
      <c r="O2606" s="23">
        <v>17.102</v>
      </c>
      <c r="S2606" s="2" t="s">
        <v>32</v>
      </c>
      <c r="T2606" t="s">
        <v>25</v>
      </c>
      <c r="U2606" s="2" t="s">
        <v>26</v>
      </c>
      <c r="V2606" s="2" t="s">
        <v>892</v>
      </c>
      <c r="X2606" s="2" t="s">
        <v>863</v>
      </c>
      <c r="AA2606" s="3" t="s">
        <v>835</v>
      </c>
      <c r="AB2606" t="s">
        <v>835</v>
      </c>
      <c r="AC2606" t="s">
        <v>35</v>
      </c>
      <c r="AD2606" t="s">
        <v>835</v>
      </c>
      <c r="AE2606" t="s">
        <v>835</v>
      </c>
      <c r="AF2606" t="s">
        <v>835</v>
      </c>
      <c r="AH2606" t="s">
        <v>29</v>
      </c>
      <c r="AI2606">
        <f>IF(O2606&gt;0,(IF(S2606="live",O2606*0.84,IF(S2606="dried.ethanol",O2606*0.8449+2.8227,O2606))),"")</f>
        <v>17.102</v>
      </c>
      <c r="AQ2606" t="s">
        <v>32</v>
      </c>
    </row>
    <row r="2607" spans="1:43" x14ac:dyDescent="0.2">
      <c r="A2607" s="28">
        <v>42929</v>
      </c>
      <c r="B2607" s="1">
        <v>42899</v>
      </c>
      <c r="C2607" s="1" t="str">
        <f>IF(F2607="Kup","6/13/2017",IF(F2607="Sag","6/14/2017",""))</f>
        <v>6/13/2017</v>
      </c>
      <c r="D2607" s="27">
        <f>A2607-B2607</f>
        <v>30</v>
      </c>
      <c r="E2607" s="27">
        <f>A2607-C2607</f>
        <v>30</v>
      </c>
      <c r="F2607" t="s">
        <v>21</v>
      </c>
      <c r="G2607">
        <v>30</v>
      </c>
      <c r="H2607" s="2" t="s">
        <v>30</v>
      </c>
      <c r="I2607" s="12" t="s">
        <v>81</v>
      </c>
      <c r="J2607" s="12" t="s">
        <v>81</v>
      </c>
      <c r="K2607" s="3" t="s">
        <v>948</v>
      </c>
      <c r="L2607" s="3" t="s">
        <v>949</v>
      </c>
      <c r="M2607">
        <v>7</v>
      </c>
      <c r="N2607">
        <v>7</v>
      </c>
      <c r="O2607" s="23">
        <v>17.808</v>
      </c>
      <c r="S2607" s="2" t="s">
        <v>32</v>
      </c>
      <c r="T2607" t="s">
        <v>25</v>
      </c>
      <c r="U2607" s="2" t="s">
        <v>26</v>
      </c>
      <c r="V2607" s="2" t="s">
        <v>892</v>
      </c>
      <c r="X2607" s="2" t="s">
        <v>863</v>
      </c>
      <c r="AA2607" s="3" t="s">
        <v>835</v>
      </c>
      <c r="AB2607" t="s">
        <v>835</v>
      </c>
      <c r="AC2607" t="s">
        <v>35</v>
      </c>
      <c r="AD2607" t="s">
        <v>835</v>
      </c>
      <c r="AE2607" t="s">
        <v>835</v>
      </c>
      <c r="AF2607" t="s">
        <v>835</v>
      </c>
      <c r="AH2607" t="s">
        <v>29</v>
      </c>
      <c r="AI2607">
        <f>IF(O2607&gt;0,(IF(S2607="live",O2607*0.84,IF(S2607="dried.ethanol",O2607*0.8449+2.8227,O2607))),"")</f>
        <v>17.808</v>
      </c>
      <c r="AQ2607" t="s">
        <v>32</v>
      </c>
    </row>
    <row r="2608" spans="1:43" x14ac:dyDescent="0.2">
      <c r="A2608" s="28">
        <v>42929</v>
      </c>
      <c r="B2608" s="1">
        <v>42899</v>
      </c>
      <c r="C2608" s="1" t="str">
        <f>IF(F2608="Kup","6/13/2017",IF(F2608="Sag","6/14/2017",""))</f>
        <v>6/13/2017</v>
      </c>
      <c r="D2608" s="27">
        <f>A2608-B2608</f>
        <v>30</v>
      </c>
      <c r="E2608" s="27">
        <f>A2608-C2608</f>
        <v>30</v>
      </c>
      <c r="F2608" t="s">
        <v>21</v>
      </c>
      <c r="G2608">
        <v>30</v>
      </c>
      <c r="H2608" s="2" t="s">
        <v>30</v>
      </c>
      <c r="I2608" s="12" t="s">
        <v>81</v>
      </c>
      <c r="J2608" s="12" t="s">
        <v>81</v>
      </c>
      <c r="K2608" s="3" t="s">
        <v>948</v>
      </c>
      <c r="L2608" s="3" t="s">
        <v>949</v>
      </c>
      <c r="M2608">
        <v>8</v>
      </c>
      <c r="N2608">
        <v>8</v>
      </c>
      <c r="O2608" s="23">
        <v>17.895</v>
      </c>
      <c r="S2608" s="2" t="s">
        <v>32</v>
      </c>
      <c r="T2608" t="s">
        <v>25</v>
      </c>
      <c r="U2608" s="2" t="s">
        <v>26</v>
      </c>
      <c r="V2608" s="2" t="s">
        <v>892</v>
      </c>
      <c r="X2608" s="2" t="s">
        <v>863</v>
      </c>
      <c r="AA2608" s="3" t="s">
        <v>835</v>
      </c>
      <c r="AB2608" t="s">
        <v>835</v>
      </c>
      <c r="AC2608" t="s">
        <v>35</v>
      </c>
      <c r="AD2608" t="s">
        <v>835</v>
      </c>
      <c r="AE2608" t="s">
        <v>835</v>
      </c>
      <c r="AF2608" t="s">
        <v>835</v>
      </c>
      <c r="AH2608" t="s">
        <v>29</v>
      </c>
      <c r="AI2608">
        <f>IF(O2608&gt;0,(IF(S2608="live",O2608*0.84,IF(S2608="dried.ethanol",O2608*0.8449+2.8227,O2608))),"")</f>
        <v>17.895</v>
      </c>
      <c r="AQ2608" t="s">
        <v>32</v>
      </c>
    </row>
    <row r="2609" spans="1:43" x14ac:dyDescent="0.2">
      <c r="A2609" s="28">
        <v>42929</v>
      </c>
      <c r="B2609" s="1">
        <v>42899</v>
      </c>
      <c r="C2609" s="1" t="str">
        <f>IF(F2609="Kup","6/13/2017",IF(F2609="Sag","6/14/2017",""))</f>
        <v>6/13/2017</v>
      </c>
      <c r="D2609" s="27">
        <f>A2609-B2609</f>
        <v>30</v>
      </c>
      <c r="E2609" s="27">
        <f>A2609-C2609</f>
        <v>30</v>
      </c>
      <c r="F2609" t="s">
        <v>21</v>
      </c>
      <c r="G2609">
        <v>30</v>
      </c>
      <c r="H2609" s="2" t="s">
        <v>30</v>
      </c>
      <c r="I2609" s="12" t="s">
        <v>81</v>
      </c>
      <c r="J2609" s="12" t="s">
        <v>81</v>
      </c>
      <c r="K2609" s="3" t="s">
        <v>948</v>
      </c>
      <c r="L2609" s="3" t="s">
        <v>949</v>
      </c>
      <c r="M2609">
        <v>9</v>
      </c>
      <c r="N2609">
        <v>9</v>
      </c>
      <c r="O2609" s="23">
        <v>18.183</v>
      </c>
      <c r="S2609" s="2" t="s">
        <v>32</v>
      </c>
      <c r="T2609" t="s">
        <v>25</v>
      </c>
      <c r="U2609" s="2" t="s">
        <v>26</v>
      </c>
      <c r="V2609" s="2" t="s">
        <v>892</v>
      </c>
      <c r="X2609" s="2" t="s">
        <v>863</v>
      </c>
      <c r="AA2609" s="3" t="s">
        <v>835</v>
      </c>
      <c r="AB2609" t="s">
        <v>835</v>
      </c>
      <c r="AC2609" t="s">
        <v>35</v>
      </c>
      <c r="AD2609" t="s">
        <v>835</v>
      </c>
      <c r="AE2609" t="s">
        <v>835</v>
      </c>
      <c r="AF2609" t="s">
        <v>835</v>
      </c>
      <c r="AH2609" t="s">
        <v>29</v>
      </c>
      <c r="AI2609">
        <f>IF(O2609&gt;0,(IF(S2609="live",O2609*0.84,IF(S2609="dried.ethanol",O2609*0.8449+2.8227,O2609))),"")</f>
        <v>18.183</v>
      </c>
      <c r="AQ2609" t="s">
        <v>32</v>
      </c>
    </row>
    <row r="2610" spans="1:43" x14ac:dyDescent="0.2">
      <c r="A2610" s="28">
        <v>42929</v>
      </c>
      <c r="B2610" s="1">
        <v>42899</v>
      </c>
      <c r="C2610" s="1" t="str">
        <f>IF(F2610="Kup","6/13/2017",IF(F2610="Sag","6/14/2017",""))</f>
        <v>6/13/2017</v>
      </c>
      <c r="D2610" s="27">
        <f>A2610-B2610</f>
        <v>30</v>
      </c>
      <c r="E2610" s="27">
        <f>A2610-C2610</f>
        <v>30</v>
      </c>
      <c r="F2610" t="s">
        <v>21</v>
      </c>
      <c r="G2610">
        <v>30</v>
      </c>
      <c r="H2610" s="2" t="s">
        <v>30</v>
      </c>
      <c r="I2610" s="12" t="s">
        <v>81</v>
      </c>
      <c r="J2610" s="12" t="s">
        <v>81</v>
      </c>
      <c r="K2610" s="3" t="s">
        <v>948</v>
      </c>
      <c r="L2610" s="3" t="s">
        <v>949</v>
      </c>
      <c r="M2610">
        <v>10</v>
      </c>
      <c r="N2610">
        <v>10</v>
      </c>
      <c r="O2610" s="23">
        <v>19.309999999999999</v>
      </c>
      <c r="S2610" s="2" t="s">
        <v>32</v>
      </c>
      <c r="T2610" t="s">
        <v>25</v>
      </c>
      <c r="U2610" s="2" t="s">
        <v>26</v>
      </c>
      <c r="V2610" s="2" t="s">
        <v>892</v>
      </c>
      <c r="X2610" s="2" t="s">
        <v>863</v>
      </c>
      <c r="AA2610" s="3" t="s">
        <v>835</v>
      </c>
      <c r="AB2610" t="s">
        <v>835</v>
      </c>
      <c r="AC2610" t="s">
        <v>35</v>
      </c>
      <c r="AD2610" t="s">
        <v>835</v>
      </c>
      <c r="AE2610" t="s">
        <v>835</v>
      </c>
      <c r="AF2610" t="s">
        <v>835</v>
      </c>
      <c r="AH2610" t="s">
        <v>29</v>
      </c>
      <c r="AI2610">
        <f>IF(O2610&gt;0,(IF(S2610="live",O2610*0.84,IF(S2610="dried.ethanol",O2610*0.8449+2.8227,O2610))),"")</f>
        <v>19.309999999999999</v>
      </c>
      <c r="AQ2610" t="s">
        <v>32</v>
      </c>
    </row>
    <row r="2611" spans="1:43" x14ac:dyDescent="0.2">
      <c r="A2611" s="28">
        <v>42929</v>
      </c>
      <c r="B2611" s="1">
        <v>42899</v>
      </c>
      <c r="C2611" s="1" t="str">
        <f>IF(F2611="Kup","6/13/2017",IF(F2611="Sag","6/14/2017",""))</f>
        <v>6/13/2017</v>
      </c>
      <c r="D2611" s="27">
        <f>A2611-B2611</f>
        <v>30</v>
      </c>
      <c r="E2611" s="27">
        <f>A2611-C2611</f>
        <v>30</v>
      </c>
      <c r="F2611" t="s">
        <v>21</v>
      </c>
      <c r="G2611">
        <v>30</v>
      </c>
      <c r="H2611" s="2" t="s">
        <v>30</v>
      </c>
      <c r="I2611" s="12" t="s">
        <v>83</v>
      </c>
      <c r="J2611" s="12" t="s">
        <v>83</v>
      </c>
      <c r="K2611" s="3" t="s">
        <v>950</v>
      </c>
      <c r="L2611" s="3" t="s">
        <v>952</v>
      </c>
      <c r="M2611">
        <v>1</v>
      </c>
      <c r="N2611">
        <v>1</v>
      </c>
      <c r="O2611" s="23">
        <v>14.488</v>
      </c>
      <c r="S2611" s="2" t="s">
        <v>32</v>
      </c>
      <c r="T2611" t="s">
        <v>25</v>
      </c>
      <c r="U2611" s="2" t="s">
        <v>26</v>
      </c>
      <c r="V2611" s="2" t="s">
        <v>893</v>
      </c>
      <c r="X2611" s="2" t="s">
        <v>863</v>
      </c>
      <c r="AA2611" s="3" t="s">
        <v>835</v>
      </c>
      <c r="AB2611" t="s">
        <v>835</v>
      </c>
      <c r="AC2611" t="s">
        <v>35</v>
      </c>
      <c r="AD2611" t="s">
        <v>835</v>
      </c>
      <c r="AE2611" t="s">
        <v>835</v>
      </c>
      <c r="AF2611" t="s">
        <v>835</v>
      </c>
      <c r="AH2611" t="s">
        <v>29</v>
      </c>
      <c r="AI2611">
        <f>IF(O2611&gt;0,(IF(S2611="live",O2611*0.84,IF(S2611="dried.ethanol",O2611*0.8449+2.8227,O2611))),"")</f>
        <v>14.488</v>
      </c>
      <c r="AQ2611" t="s">
        <v>32</v>
      </c>
    </row>
    <row r="2612" spans="1:43" x14ac:dyDescent="0.2">
      <c r="A2612" s="28">
        <v>42929</v>
      </c>
      <c r="B2612" s="1">
        <v>42899</v>
      </c>
      <c r="C2612" s="1" t="str">
        <f>IF(F2612="Kup","6/13/2017",IF(F2612="Sag","6/14/2017",""))</f>
        <v>6/13/2017</v>
      </c>
      <c r="D2612" s="27">
        <f>A2612-B2612</f>
        <v>30</v>
      </c>
      <c r="E2612" s="27">
        <f>A2612-C2612</f>
        <v>30</v>
      </c>
      <c r="F2612" t="s">
        <v>21</v>
      </c>
      <c r="G2612">
        <v>30</v>
      </c>
      <c r="H2612" s="2" t="s">
        <v>30</v>
      </c>
      <c r="I2612" s="12" t="s">
        <v>83</v>
      </c>
      <c r="J2612" s="12" t="s">
        <v>83</v>
      </c>
      <c r="K2612" s="3" t="s">
        <v>950</v>
      </c>
      <c r="L2612" s="3" t="s">
        <v>952</v>
      </c>
      <c r="M2612">
        <v>2</v>
      </c>
      <c r="N2612">
        <v>2</v>
      </c>
      <c r="O2612" s="23">
        <v>16.652000000000001</v>
      </c>
      <c r="S2612" s="2" t="s">
        <v>32</v>
      </c>
      <c r="T2612" t="s">
        <v>25</v>
      </c>
      <c r="U2612" s="2" t="s">
        <v>26</v>
      </c>
      <c r="V2612" s="2" t="s">
        <v>893</v>
      </c>
      <c r="X2612" s="2" t="s">
        <v>863</v>
      </c>
      <c r="AA2612" s="3" t="s">
        <v>835</v>
      </c>
      <c r="AB2612" t="s">
        <v>835</v>
      </c>
      <c r="AC2612" t="s">
        <v>35</v>
      </c>
      <c r="AD2612" t="s">
        <v>835</v>
      </c>
      <c r="AE2612" t="s">
        <v>835</v>
      </c>
      <c r="AF2612" t="s">
        <v>835</v>
      </c>
      <c r="AH2612" t="s">
        <v>29</v>
      </c>
      <c r="AI2612">
        <f>IF(O2612&gt;0,(IF(S2612="live",O2612*0.84,IF(S2612="dried.ethanol",O2612*0.8449+2.8227,O2612))),"")</f>
        <v>16.652000000000001</v>
      </c>
      <c r="AQ2612" t="s">
        <v>32</v>
      </c>
    </row>
    <row r="2613" spans="1:43" x14ac:dyDescent="0.2">
      <c r="A2613" s="28">
        <v>42929</v>
      </c>
      <c r="B2613" s="1">
        <v>42899</v>
      </c>
      <c r="C2613" s="1" t="str">
        <f>IF(F2613="Kup","6/13/2017",IF(F2613="Sag","6/14/2017",""))</f>
        <v>6/13/2017</v>
      </c>
      <c r="D2613" s="27">
        <f>A2613-B2613</f>
        <v>30</v>
      </c>
      <c r="E2613" s="27">
        <f>A2613-C2613</f>
        <v>30</v>
      </c>
      <c r="F2613" t="s">
        <v>21</v>
      </c>
      <c r="G2613">
        <v>30</v>
      </c>
      <c r="H2613" s="2" t="s">
        <v>30</v>
      </c>
      <c r="I2613" s="12" t="s">
        <v>83</v>
      </c>
      <c r="J2613" s="12" t="s">
        <v>83</v>
      </c>
      <c r="K2613" s="3" t="s">
        <v>950</v>
      </c>
      <c r="L2613" s="3" t="s">
        <v>952</v>
      </c>
      <c r="M2613">
        <v>3</v>
      </c>
      <c r="N2613">
        <v>3</v>
      </c>
      <c r="O2613" s="23">
        <v>18.052</v>
      </c>
      <c r="S2613" s="2" t="s">
        <v>32</v>
      </c>
      <c r="T2613" t="s">
        <v>25</v>
      </c>
      <c r="U2613" s="2" t="s">
        <v>26</v>
      </c>
      <c r="V2613" s="2" t="s">
        <v>893</v>
      </c>
      <c r="X2613" s="2" t="s">
        <v>863</v>
      </c>
      <c r="AA2613" s="3" t="s">
        <v>835</v>
      </c>
      <c r="AB2613" t="s">
        <v>835</v>
      </c>
      <c r="AC2613" t="s">
        <v>35</v>
      </c>
      <c r="AD2613" t="s">
        <v>835</v>
      </c>
      <c r="AE2613" t="s">
        <v>835</v>
      </c>
      <c r="AF2613" t="s">
        <v>835</v>
      </c>
      <c r="AH2613" t="s">
        <v>29</v>
      </c>
      <c r="AI2613">
        <f>IF(O2613&gt;0,(IF(S2613="live",O2613*0.84,IF(S2613="dried.ethanol",O2613*0.8449+2.8227,O2613))),"")</f>
        <v>18.052</v>
      </c>
      <c r="AQ2613" t="s">
        <v>32</v>
      </c>
    </row>
    <row r="2614" spans="1:43" x14ac:dyDescent="0.2">
      <c r="A2614" s="28">
        <v>42929</v>
      </c>
      <c r="B2614" s="1">
        <v>42899</v>
      </c>
      <c r="C2614" s="1" t="str">
        <f>IF(F2614="Kup","6/13/2017",IF(F2614="Sag","6/14/2017",""))</f>
        <v>6/13/2017</v>
      </c>
      <c r="D2614" s="27">
        <f>A2614-B2614</f>
        <v>30</v>
      </c>
      <c r="E2614" s="27">
        <f>A2614-C2614</f>
        <v>30</v>
      </c>
      <c r="F2614" t="s">
        <v>21</v>
      </c>
      <c r="G2614">
        <v>30</v>
      </c>
      <c r="H2614" s="2" t="s">
        <v>30</v>
      </c>
      <c r="I2614" s="12" t="s">
        <v>83</v>
      </c>
      <c r="J2614" s="12" t="s">
        <v>83</v>
      </c>
      <c r="K2614" s="3" t="s">
        <v>950</v>
      </c>
      <c r="L2614" s="3" t="s">
        <v>952</v>
      </c>
      <c r="M2614">
        <v>4</v>
      </c>
      <c r="N2614">
        <v>4</v>
      </c>
      <c r="O2614" s="23">
        <v>16.318999999999999</v>
      </c>
      <c r="S2614" s="2" t="s">
        <v>32</v>
      </c>
      <c r="T2614" t="s">
        <v>25</v>
      </c>
      <c r="U2614" s="2" t="s">
        <v>26</v>
      </c>
      <c r="V2614" s="2" t="s">
        <v>893</v>
      </c>
      <c r="X2614" s="2" t="s">
        <v>863</v>
      </c>
      <c r="AA2614" s="3" t="s">
        <v>835</v>
      </c>
      <c r="AB2614" t="s">
        <v>835</v>
      </c>
      <c r="AC2614" t="s">
        <v>35</v>
      </c>
      <c r="AD2614" t="s">
        <v>835</v>
      </c>
      <c r="AE2614" t="s">
        <v>835</v>
      </c>
      <c r="AF2614" t="s">
        <v>835</v>
      </c>
      <c r="AH2614" t="s">
        <v>29</v>
      </c>
      <c r="AI2614">
        <f>IF(O2614&gt;0,(IF(S2614="live",O2614*0.84,IF(S2614="dried.ethanol",O2614*0.8449+2.8227,O2614))),"")</f>
        <v>16.318999999999999</v>
      </c>
      <c r="AQ2614" t="s">
        <v>32</v>
      </c>
    </row>
    <row r="2615" spans="1:43" x14ac:dyDescent="0.2">
      <c r="A2615" s="28">
        <v>42929</v>
      </c>
      <c r="B2615" s="1">
        <v>42899</v>
      </c>
      <c r="C2615" s="1" t="str">
        <f>IF(F2615="Kup","6/13/2017",IF(F2615="Sag","6/14/2017",""))</f>
        <v>6/13/2017</v>
      </c>
      <c r="D2615" s="27">
        <f>A2615-B2615</f>
        <v>30</v>
      </c>
      <c r="E2615" s="27">
        <f>A2615-C2615</f>
        <v>30</v>
      </c>
      <c r="F2615" t="s">
        <v>21</v>
      </c>
      <c r="G2615">
        <v>30</v>
      </c>
      <c r="H2615" s="2" t="s">
        <v>30</v>
      </c>
      <c r="I2615" s="12" t="s">
        <v>83</v>
      </c>
      <c r="J2615" s="12" t="s">
        <v>83</v>
      </c>
      <c r="K2615" s="3" t="s">
        <v>950</v>
      </c>
      <c r="L2615" s="3" t="s">
        <v>952</v>
      </c>
      <c r="M2615">
        <v>5</v>
      </c>
      <c r="N2615">
        <v>5</v>
      </c>
      <c r="O2615" s="23">
        <v>17.893000000000001</v>
      </c>
      <c r="S2615" s="2" t="s">
        <v>32</v>
      </c>
      <c r="T2615" t="s">
        <v>25</v>
      </c>
      <c r="U2615" s="2" t="s">
        <v>26</v>
      </c>
      <c r="V2615" s="2" t="s">
        <v>893</v>
      </c>
      <c r="X2615" s="2" t="s">
        <v>863</v>
      </c>
      <c r="AA2615" s="3" t="s">
        <v>835</v>
      </c>
      <c r="AB2615" t="s">
        <v>835</v>
      </c>
      <c r="AC2615" t="s">
        <v>35</v>
      </c>
      <c r="AD2615" t="s">
        <v>835</v>
      </c>
      <c r="AE2615" t="s">
        <v>835</v>
      </c>
      <c r="AF2615" t="s">
        <v>835</v>
      </c>
      <c r="AH2615" t="s">
        <v>29</v>
      </c>
      <c r="AI2615">
        <f>IF(O2615&gt;0,(IF(S2615="live",O2615*0.84,IF(S2615="dried.ethanol",O2615*0.8449+2.8227,O2615))),"")</f>
        <v>17.893000000000001</v>
      </c>
      <c r="AQ2615" t="s">
        <v>32</v>
      </c>
    </row>
    <row r="2616" spans="1:43" x14ac:dyDescent="0.2">
      <c r="A2616" s="28">
        <v>42929</v>
      </c>
      <c r="B2616" s="1">
        <v>42899</v>
      </c>
      <c r="C2616" s="1" t="str">
        <f>IF(F2616="Kup","6/13/2017",IF(F2616="Sag","6/14/2017",""))</f>
        <v>6/13/2017</v>
      </c>
      <c r="D2616" s="27">
        <f>A2616-B2616</f>
        <v>30</v>
      </c>
      <c r="E2616" s="27">
        <f>A2616-C2616</f>
        <v>30</v>
      </c>
      <c r="F2616" t="s">
        <v>21</v>
      </c>
      <c r="G2616">
        <v>30</v>
      </c>
      <c r="H2616" s="2" t="s">
        <v>30</v>
      </c>
      <c r="I2616" s="12" t="s">
        <v>83</v>
      </c>
      <c r="J2616" s="12" t="s">
        <v>83</v>
      </c>
      <c r="K2616" s="3" t="s">
        <v>950</v>
      </c>
      <c r="L2616" s="3" t="s">
        <v>952</v>
      </c>
      <c r="M2616">
        <v>6</v>
      </c>
      <c r="N2616">
        <v>6</v>
      </c>
      <c r="O2616" s="23">
        <v>16.145</v>
      </c>
      <c r="S2616" s="2" t="s">
        <v>32</v>
      </c>
      <c r="T2616" t="s">
        <v>25</v>
      </c>
      <c r="U2616" s="2" t="s">
        <v>26</v>
      </c>
      <c r="V2616" s="2" t="s">
        <v>893</v>
      </c>
      <c r="X2616" s="2" t="s">
        <v>863</v>
      </c>
      <c r="AA2616" s="3" t="s">
        <v>835</v>
      </c>
      <c r="AB2616" t="s">
        <v>835</v>
      </c>
      <c r="AC2616" t="s">
        <v>35</v>
      </c>
      <c r="AD2616" t="s">
        <v>835</v>
      </c>
      <c r="AE2616" t="s">
        <v>835</v>
      </c>
      <c r="AF2616" t="s">
        <v>835</v>
      </c>
      <c r="AH2616" t="s">
        <v>29</v>
      </c>
      <c r="AI2616">
        <f>IF(O2616&gt;0,(IF(S2616="live",O2616*0.84,IF(S2616="dried.ethanol",O2616*0.8449+2.8227,O2616))),"")</f>
        <v>16.145</v>
      </c>
      <c r="AQ2616" t="s">
        <v>32</v>
      </c>
    </row>
    <row r="2617" spans="1:43" x14ac:dyDescent="0.2">
      <c r="A2617" s="28">
        <v>42929</v>
      </c>
      <c r="B2617" s="1">
        <v>42899</v>
      </c>
      <c r="C2617" s="1" t="str">
        <f>IF(F2617="Kup","6/13/2017",IF(F2617="Sag","6/14/2017",""))</f>
        <v>6/13/2017</v>
      </c>
      <c r="D2617" s="27">
        <f>A2617-B2617</f>
        <v>30</v>
      </c>
      <c r="E2617" s="27">
        <f>A2617-C2617</f>
        <v>30</v>
      </c>
      <c r="F2617" t="s">
        <v>21</v>
      </c>
      <c r="G2617">
        <v>30</v>
      </c>
      <c r="H2617" s="2" t="s">
        <v>30</v>
      </c>
      <c r="I2617" s="12" t="s">
        <v>83</v>
      </c>
      <c r="J2617" s="12" t="s">
        <v>83</v>
      </c>
      <c r="K2617" s="3" t="s">
        <v>950</v>
      </c>
      <c r="L2617" s="3" t="s">
        <v>952</v>
      </c>
      <c r="M2617">
        <v>7</v>
      </c>
      <c r="N2617">
        <v>7</v>
      </c>
      <c r="O2617" s="23">
        <v>18.574000000000002</v>
      </c>
      <c r="S2617" s="2" t="s">
        <v>32</v>
      </c>
      <c r="T2617" t="s">
        <v>25</v>
      </c>
      <c r="U2617" s="2" t="s">
        <v>26</v>
      </c>
      <c r="V2617" s="2" t="s">
        <v>893</v>
      </c>
      <c r="X2617" s="2" t="s">
        <v>863</v>
      </c>
      <c r="AA2617" s="3" t="s">
        <v>835</v>
      </c>
      <c r="AB2617" t="s">
        <v>835</v>
      </c>
      <c r="AC2617" t="s">
        <v>35</v>
      </c>
      <c r="AD2617" t="s">
        <v>835</v>
      </c>
      <c r="AE2617" t="s">
        <v>835</v>
      </c>
      <c r="AF2617" t="s">
        <v>835</v>
      </c>
      <c r="AH2617" t="s">
        <v>29</v>
      </c>
      <c r="AI2617">
        <f>IF(O2617&gt;0,(IF(S2617="live",O2617*0.84,IF(S2617="dried.ethanol",O2617*0.8449+2.8227,O2617))),"")</f>
        <v>18.574000000000002</v>
      </c>
      <c r="AQ2617" t="s">
        <v>32</v>
      </c>
    </row>
    <row r="2618" spans="1:43" x14ac:dyDescent="0.2">
      <c r="A2618" s="28">
        <v>42929</v>
      </c>
      <c r="B2618" s="1">
        <v>42899</v>
      </c>
      <c r="C2618" s="1" t="str">
        <f>IF(F2618="Kup","6/13/2017",IF(F2618="Sag","6/14/2017",""))</f>
        <v>6/13/2017</v>
      </c>
      <c r="D2618" s="27">
        <f>A2618-B2618</f>
        <v>30</v>
      </c>
      <c r="E2618" s="27">
        <f>A2618-C2618</f>
        <v>30</v>
      </c>
      <c r="F2618" t="s">
        <v>21</v>
      </c>
      <c r="G2618">
        <v>30</v>
      </c>
      <c r="H2618" s="2" t="s">
        <v>30</v>
      </c>
      <c r="I2618" s="12" t="s">
        <v>83</v>
      </c>
      <c r="J2618" s="12" t="s">
        <v>83</v>
      </c>
      <c r="K2618" s="3" t="s">
        <v>950</v>
      </c>
      <c r="L2618" s="3" t="s">
        <v>952</v>
      </c>
      <c r="M2618">
        <v>8</v>
      </c>
      <c r="N2618">
        <v>8</v>
      </c>
      <c r="O2618" s="23">
        <v>16.29</v>
      </c>
      <c r="S2618" s="2" t="s">
        <v>32</v>
      </c>
      <c r="T2618" t="s">
        <v>25</v>
      </c>
      <c r="U2618" s="2" t="s">
        <v>26</v>
      </c>
      <c r="V2618" s="2" t="s">
        <v>893</v>
      </c>
      <c r="X2618" s="2" t="s">
        <v>863</v>
      </c>
      <c r="AA2618" s="3" t="s">
        <v>835</v>
      </c>
      <c r="AB2618" t="s">
        <v>835</v>
      </c>
      <c r="AC2618" t="s">
        <v>35</v>
      </c>
      <c r="AD2618" t="s">
        <v>835</v>
      </c>
      <c r="AE2618" t="s">
        <v>835</v>
      </c>
      <c r="AF2618" t="s">
        <v>835</v>
      </c>
      <c r="AH2618" t="s">
        <v>29</v>
      </c>
      <c r="AI2618">
        <f>IF(O2618&gt;0,(IF(S2618="live",O2618*0.84,IF(S2618="dried.ethanol",O2618*0.8449+2.8227,O2618))),"")</f>
        <v>16.29</v>
      </c>
      <c r="AQ2618" t="s">
        <v>32</v>
      </c>
    </row>
    <row r="2619" spans="1:43" x14ac:dyDescent="0.2">
      <c r="A2619" s="28">
        <v>42929</v>
      </c>
      <c r="B2619" s="1">
        <v>42899</v>
      </c>
      <c r="C2619" s="1" t="str">
        <f>IF(F2619="Kup","6/13/2017",IF(F2619="Sag","6/14/2017",""))</f>
        <v>6/13/2017</v>
      </c>
      <c r="D2619" s="27">
        <f>A2619-B2619</f>
        <v>30</v>
      </c>
      <c r="E2619" s="27">
        <f>A2619-C2619</f>
        <v>30</v>
      </c>
      <c r="F2619" t="s">
        <v>21</v>
      </c>
      <c r="G2619">
        <v>30</v>
      </c>
      <c r="H2619" s="2" t="s">
        <v>30</v>
      </c>
      <c r="I2619" s="12" t="s">
        <v>83</v>
      </c>
      <c r="J2619" s="12" t="s">
        <v>83</v>
      </c>
      <c r="K2619" s="3" t="s">
        <v>950</v>
      </c>
      <c r="L2619" s="3" t="s">
        <v>952</v>
      </c>
      <c r="M2619">
        <v>9</v>
      </c>
      <c r="N2619">
        <v>9</v>
      </c>
      <c r="O2619" s="23">
        <v>19.216999999999999</v>
      </c>
      <c r="S2619" s="2" t="s">
        <v>32</v>
      </c>
      <c r="T2619" t="s">
        <v>25</v>
      </c>
      <c r="U2619" s="2" t="s">
        <v>26</v>
      </c>
      <c r="V2619" s="2" t="s">
        <v>893</v>
      </c>
      <c r="X2619" s="2" t="s">
        <v>863</v>
      </c>
      <c r="AA2619" s="3" t="s">
        <v>835</v>
      </c>
      <c r="AB2619" t="s">
        <v>835</v>
      </c>
      <c r="AC2619" t="s">
        <v>35</v>
      </c>
      <c r="AD2619" t="s">
        <v>835</v>
      </c>
      <c r="AE2619" t="s">
        <v>835</v>
      </c>
      <c r="AF2619" t="s">
        <v>835</v>
      </c>
      <c r="AH2619" t="s">
        <v>29</v>
      </c>
      <c r="AI2619">
        <f>IF(O2619&gt;0,(IF(S2619="live",O2619*0.84,IF(S2619="dried.ethanol",O2619*0.8449+2.8227,O2619))),"")</f>
        <v>19.216999999999999</v>
      </c>
      <c r="AQ2619" t="s">
        <v>32</v>
      </c>
    </row>
    <row r="2620" spans="1:43" x14ac:dyDescent="0.2">
      <c r="A2620" s="28">
        <v>42929</v>
      </c>
      <c r="B2620" s="1">
        <v>42899</v>
      </c>
      <c r="C2620" s="1" t="str">
        <f>IF(F2620="Kup","6/13/2017",IF(F2620="Sag","6/14/2017",""))</f>
        <v>6/13/2017</v>
      </c>
      <c r="D2620" s="27">
        <f>A2620-B2620</f>
        <v>30</v>
      </c>
      <c r="E2620" s="27">
        <f>A2620-C2620</f>
        <v>30</v>
      </c>
      <c r="F2620" t="s">
        <v>21</v>
      </c>
      <c r="G2620">
        <v>30</v>
      </c>
      <c r="H2620" s="2" t="s">
        <v>30</v>
      </c>
      <c r="I2620" s="12" t="s">
        <v>83</v>
      </c>
      <c r="J2620" s="12" t="s">
        <v>83</v>
      </c>
      <c r="K2620" s="3" t="s">
        <v>950</v>
      </c>
      <c r="L2620" s="3" t="s">
        <v>952</v>
      </c>
      <c r="M2620">
        <v>10</v>
      </c>
      <c r="N2620">
        <v>10</v>
      </c>
      <c r="O2620" s="23">
        <v>18.167999999999999</v>
      </c>
      <c r="S2620" s="2" t="s">
        <v>32</v>
      </c>
      <c r="T2620" t="s">
        <v>25</v>
      </c>
      <c r="U2620" s="2" t="s">
        <v>26</v>
      </c>
      <c r="V2620" s="2" t="s">
        <v>893</v>
      </c>
      <c r="X2620" s="2" t="s">
        <v>863</v>
      </c>
      <c r="AA2620" s="3" t="s">
        <v>835</v>
      </c>
      <c r="AB2620" t="s">
        <v>835</v>
      </c>
      <c r="AC2620" t="s">
        <v>35</v>
      </c>
      <c r="AD2620" t="s">
        <v>835</v>
      </c>
      <c r="AE2620" t="s">
        <v>835</v>
      </c>
      <c r="AF2620" t="s">
        <v>835</v>
      </c>
      <c r="AH2620" t="s">
        <v>29</v>
      </c>
      <c r="AI2620">
        <f>IF(O2620&gt;0,(IF(S2620="live",O2620*0.84,IF(S2620="dried.ethanol",O2620*0.8449+2.8227,O2620))),"")</f>
        <v>18.167999999999999</v>
      </c>
      <c r="AQ2620" t="s">
        <v>32</v>
      </c>
    </row>
    <row r="2621" spans="1:43" x14ac:dyDescent="0.2">
      <c r="A2621" s="28">
        <v>42929</v>
      </c>
      <c r="B2621" s="1">
        <v>42899</v>
      </c>
      <c r="C2621" s="1" t="str">
        <f>IF(F2621="Kup","6/13/2017",IF(F2621="Sag","6/14/2017",""))</f>
        <v>6/13/2017</v>
      </c>
      <c r="D2621" s="27">
        <f>A2621-B2621</f>
        <v>30</v>
      </c>
      <c r="E2621" s="27">
        <f>A2621-C2621</f>
        <v>30</v>
      </c>
      <c r="F2621" t="s">
        <v>21</v>
      </c>
      <c r="G2621">
        <v>30</v>
      </c>
      <c r="H2621" s="2" t="s">
        <v>30</v>
      </c>
      <c r="I2621" s="12" t="s">
        <v>86</v>
      </c>
      <c r="J2621" s="12" t="s">
        <v>86</v>
      </c>
      <c r="K2621" s="3" t="s">
        <v>953</v>
      </c>
      <c r="L2621" s="3" t="s">
        <v>952</v>
      </c>
      <c r="M2621">
        <v>1</v>
      </c>
      <c r="N2621">
        <v>1</v>
      </c>
      <c r="O2621" s="23">
        <v>17.058</v>
      </c>
      <c r="S2621" s="2" t="s">
        <v>32</v>
      </c>
      <c r="T2621" t="s">
        <v>25</v>
      </c>
      <c r="U2621" s="2" t="s">
        <v>26</v>
      </c>
      <c r="V2621" s="2" t="s">
        <v>894</v>
      </c>
      <c r="X2621" s="2" t="s">
        <v>863</v>
      </c>
      <c r="AA2621" s="3" t="s">
        <v>835</v>
      </c>
      <c r="AB2621" t="s">
        <v>835</v>
      </c>
      <c r="AC2621" t="s">
        <v>35</v>
      </c>
      <c r="AD2621" t="s">
        <v>835</v>
      </c>
      <c r="AE2621" t="s">
        <v>835</v>
      </c>
      <c r="AF2621" t="s">
        <v>835</v>
      </c>
      <c r="AH2621" t="s">
        <v>29</v>
      </c>
      <c r="AI2621">
        <f>IF(O2621&gt;0,(IF(S2621="live",O2621*0.84,IF(S2621="dried.ethanol",O2621*0.8449+2.8227,O2621))),"")</f>
        <v>17.058</v>
      </c>
      <c r="AQ2621" t="s">
        <v>32</v>
      </c>
    </row>
    <row r="2622" spans="1:43" x14ac:dyDescent="0.2">
      <c r="A2622" s="28">
        <v>42929</v>
      </c>
      <c r="B2622" s="1">
        <v>42899</v>
      </c>
      <c r="C2622" s="1" t="str">
        <f>IF(F2622="Kup","6/13/2017",IF(F2622="Sag","6/14/2017",""))</f>
        <v>6/13/2017</v>
      </c>
      <c r="D2622" s="27">
        <f>A2622-B2622</f>
        <v>30</v>
      </c>
      <c r="E2622" s="27">
        <f>A2622-C2622</f>
        <v>30</v>
      </c>
      <c r="F2622" t="s">
        <v>21</v>
      </c>
      <c r="G2622">
        <v>30</v>
      </c>
      <c r="H2622" s="2" t="s">
        <v>30</v>
      </c>
      <c r="I2622" s="12" t="s">
        <v>86</v>
      </c>
      <c r="J2622" s="12" t="s">
        <v>86</v>
      </c>
      <c r="K2622" s="3" t="s">
        <v>953</v>
      </c>
      <c r="L2622" s="3" t="s">
        <v>952</v>
      </c>
      <c r="M2622">
        <v>2</v>
      </c>
      <c r="N2622">
        <v>2</v>
      </c>
      <c r="O2622" s="23">
        <v>15.231</v>
      </c>
      <c r="S2622" s="2" t="s">
        <v>32</v>
      </c>
      <c r="T2622" t="s">
        <v>25</v>
      </c>
      <c r="U2622" s="2" t="s">
        <v>26</v>
      </c>
      <c r="V2622" s="2" t="s">
        <v>894</v>
      </c>
      <c r="X2622" s="2" t="s">
        <v>863</v>
      </c>
      <c r="AA2622" s="3" t="s">
        <v>835</v>
      </c>
      <c r="AB2622" t="s">
        <v>835</v>
      </c>
      <c r="AC2622" t="s">
        <v>35</v>
      </c>
      <c r="AD2622" t="s">
        <v>835</v>
      </c>
      <c r="AE2622" t="s">
        <v>835</v>
      </c>
      <c r="AF2622" t="s">
        <v>835</v>
      </c>
      <c r="AH2622" t="s">
        <v>29</v>
      </c>
      <c r="AI2622">
        <f>IF(O2622&gt;0,(IF(S2622="live",O2622*0.84,IF(S2622="dried.ethanol",O2622*0.8449+2.8227,O2622))),"")</f>
        <v>15.231</v>
      </c>
      <c r="AQ2622" t="s">
        <v>32</v>
      </c>
    </row>
    <row r="2623" spans="1:43" x14ac:dyDescent="0.2">
      <c r="A2623" s="28">
        <v>42929</v>
      </c>
      <c r="B2623" s="1">
        <v>42899</v>
      </c>
      <c r="C2623" s="1" t="str">
        <f>IF(F2623="Kup","6/13/2017",IF(F2623="Sag","6/14/2017",""))</f>
        <v>6/13/2017</v>
      </c>
      <c r="D2623" s="27">
        <f>A2623-B2623</f>
        <v>30</v>
      </c>
      <c r="E2623" s="27">
        <f>A2623-C2623</f>
        <v>30</v>
      </c>
      <c r="F2623" t="s">
        <v>21</v>
      </c>
      <c r="G2623">
        <v>30</v>
      </c>
      <c r="H2623" s="2" t="s">
        <v>30</v>
      </c>
      <c r="I2623" s="12" t="s">
        <v>86</v>
      </c>
      <c r="J2623" s="12" t="s">
        <v>86</v>
      </c>
      <c r="K2623" s="3" t="s">
        <v>953</v>
      </c>
      <c r="L2623" s="3" t="s">
        <v>952</v>
      </c>
      <c r="M2623">
        <v>3</v>
      </c>
      <c r="N2623">
        <v>3</v>
      </c>
      <c r="O2623" s="23">
        <v>18</v>
      </c>
      <c r="S2623" s="2" t="s">
        <v>32</v>
      </c>
      <c r="T2623" t="s">
        <v>25</v>
      </c>
      <c r="U2623" s="2" t="s">
        <v>26</v>
      </c>
      <c r="V2623" s="2" t="s">
        <v>894</v>
      </c>
      <c r="X2623" s="2" t="s">
        <v>863</v>
      </c>
      <c r="AA2623" s="3" t="s">
        <v>835</v>
      </c>
      <c r="AB2623" t="s">
        <v>835</v>
      </c>
      <c r="AC2623" t="s">
        <v>35</v>
      </c>
      <c r="AD2623" t="s">
        <v>835</v>
      </c>
      <c r="AE2623" t="s">
        <v>835</v>
      </c>
      <c r="AF2623" t="s">
        <v>835</v>
      </c>
      <c r="AH2623" t="s">
        <v>29</v>
      </c>
      <c r="AI2623">
        <f>IF(O2623&gt;0,(IF(S2623="live",O2623*0.84,IF(S2623="dried.ethanol",O2623*0.8449+2.8227,O2623))),"")</f>
        <v>18</v>
      </c>
      <c r="AQ2623" t="s">
        <v>32</v>
      </c>
    </row>
    <row r="2624" spans="1:43" x14ac:dyDescent="0.2">
      <c r="A2624" s="28">
        <v>42929</v>
      </c>
      <c r="B2624" s="1">
        <v>42899</v>
      </c>
      <c r="C2624" s="1" t="str">
        <f>IF(F2624="Kup","6/13/2017",IF(F2624="Sag","6/14/2017",""))</f>
        <v>6/13/2017</v>
      </c>
      <c r="D2624" s="27">
        <f>A2624-B2624</f>
        <v>30</v>
      </c>
      <c r="E2624" s="27">
        <f>A2624-C2624</f>
        <v>30</v>
      </c>
      <c r="F2624" t="s">
        <v>21</v>
      </c>
      <c r="G2624">
        <v>30</v>
      </c>
      <c r="H2624" s="2" t="s">
        <v>30</v>
      </c>
      <c r="I2624" s="12" t="s">
        <v>86</v>
      </c>
      <c r="J2624" s="12" t="s">
        <v>86</v>
      </c>
      <c r="K2624" s="3" t="s">
        <v>953</v>
      </c>
      <c r="L2624" s="3" t="s">
        <v>952</v>
      </c>
      <c r="M2624">
        <v>4</v>
      </c>
      <c r="N2624">
        <v>4</v>
      </c>
      <c r="O2624" s="23">
        <v>16.86</v>
      </c>
      <c r="S2624" s="2" t="s">
        <v>32</v>
      </c>
      <c r="T2624" t="s">
        <v>25</v>
      </c>
      <c r="U2624" s="2" t="s">
        <v>26</v>
      </c>
      <c r="V2624" s="2" t="s">
        <v>894</v>
      </c>
      <c r="X2624" s="2" t="s">
        <v>863</v>
      </c>
      <c r="AA2624" s="3" t="s">
        <v>835</v>
      </c>
      <c r="AB2624" t="s">
        <v>835</v>
      </c>
      <c r="AC2624" t="s">
        <v>35</v>
      </c>
      <c r="AD2624" t="s">
        <v>835</v>
      </c>
      <c r="AE2624" t="s">
        <v>835</v>
      </c>
      <c r="AF2624" t="s">
        <v>835</v>
      </c>
      <c r="AH2624" t="s">
        <v>29</v>
      </c>
      <c r="AI2624">
        <f>IF(O2624&gt;0,(IF(S2624="live",O2624*0.84,IF(S2624="dried.ethanol",O2624*0.8449+2.8227,O2624))),"")</f>
        <v>16.86</v>
      </c>
      <c r="AQ2624" t="s">
        <v>32</v>
      </c>
    </row>
    <row r="2625" spans="1:43" x14ac:dyDescent="0.2">
      <c r="A2625" s="28">
        <v>42929</v>
      </c>
      <c r="B2625" s="1">
        <v>42899</v>
      </c>
      <c r="C2625" s="1" t="str">
        <f>IF(F2625="Kup","6/13/2017",IF(F2625="Sag","6/14/2017",""))</f>
        <v>6/13/2017</v>
      </c>
      <c r="D2625" s="27">
        <f>A2625-B2625</f>
        <v>30</v>
      </c>
      <c r="E2625" s="27">
        <f>A2625-C2625</f>
        <v>30</v>
      </c>
      <c r="F2625" t="s">
        <v>21</v>
      </c>
      <c r="G2625">
        <v>30</v>
      </c>
      <c r="H2625" s="2" t="s">
        <v>30</v>
      </c>
      <c r="I2625" s="12" t="s">
        <v>86</v>
      </c>
      <c r="J2625" s="12" t="s">
        <v>86</v>
      </c>
      <c r="K2625" s="3" t="s">
        <v>953</v>
      </c>
      <c r="L2625" s="3" t="s">
        <v>952</v>
      </c>
      <c r="M2625">
        <v>5</v>
      </c>
      <c r="N2625">
        <v>5</v>
      </c>
      <c r="O2625" s="23">
        <v>16.698</v>
      </c>
      <c r="S2625" s="2" t="s">
        <v>32</v>
      </c>
      <c r="T2625" t="s">
        <v>25</v>
      </c>
      <c r="U2625" s="2" t="s">
        <v>26</v>
      </c>
      <c r="V2625" s="2" t="s">
        <v>894</v>
      </c>
      <c r="X2625" s="2" t="s">
        <v>863</v>
      </c>
      <c r="AA2625" s="3" t="s">
        <v>835</v>
      </c>
      <c r="AB2625" t="s">
        <v>835</v>
      </c>
      <c r="AC2625" t="s">
        <v>35</v>
      </c>
      <c r="AD2625" t="s">
        <v>835</v>
      </c>
      <c r="AE2625" t="s">
        <v>835</v>
      </c>
      <c r="AF2625" t="s">
        <v>835</v>
      </c>
      <c r="AH2625" t="s">
        <v>29</v>
      </c>
      <c r="AI2625">
        <f>IF(O2625&gt;0,(IF(S2625="live",O2625*0.84,IF(S2625="dried.ethanol",O2625*0.8449+2.8227,O2625))),"")</f>
        <v>16.698</v>
      </c>
      <c r="AQ2625" t="s">
        <v>32</v>
      </c>
    </row>
    <row r="2626" spans="1:43" x14ac:dyDescent="0.2">
      <c r="A2626" s="28">
        <v>42929</v>
      </c>
      <c r="B2626" s="1">
        <v>42899</v>
      </c>
      <c r="C2626" s="1" t="str">
        <f>IF(F2626="Kup","6/13/2017",IF(F2626="Sag","6/14/2017",""))</f>
        <v>6/13/2017</v>
      </c>
      <c r="D2626" s="27">
        <f>A2626-B2626</f>
        <v>30</v>
      </c>
      <c r="E2626" s="27">
        <f>A2626-C2626</f>
        <v>30</v>
      </c>
      <c r="F2626" t="s">
        <v>21</v>
      </c>
      <c r="G2626">
        <v>30</v>
      </c>
      <c r="H2626" s="2" t="s">
        <v>30</v>
      </c>
      <c r="I2626" s="12" t="s">
        <v>86</v>
      </c>
      <c r="J2626" s="12" t="s">
        <v>86</v>
      </c>
      <c r="K2626" s="3" t="s">
        <v>953</v>
      </c>
      <c r="L2626" s="3" t="s">
        <v>952</v>
      </c>
      <c r="M2626">
        <v>6</v>
      </c>
      <c r="N2626">
        <v>6</v>
      </c>
      <c r="O2626" s="23">
        <v>17.420999999999999</v>
      </c>
      <c r="S2626" s="2" t="s">
        <v>32</v>
      </c>
      <c r="T2626" t="s">
        <v>25</v>
      </c>
      <c r="U2626" s="2" t="s">
        <v>26</v>
      </c>
      <c r="V2626" s="2" t="s">
        <v>894</v>
      </c>
      <c r="X2626" s="2" t="s">
        <v>863</v>
      </c>
      <c r="AA2626" s="3" t="s">
        <v>835</v>
      </c>
      <c r="AB2626" t="s">
        <v>835</v>
      </c>
      <c r="AC2626" t="s">
        <v>35</v>
      </c>
      <c r="AD2626" t="s">
        <v>835</v>
      </c>
      <c r="AE2626" t="s">
        <v>835</v>
      </c>
      <c r="AF2626" t="s">
        <v>835</v>
      </c>
      <c r="AH2626" t="s">
        <v>29</v>
      </c>
      <c r="AI2626">
        <f>IF(O2626&gt;0,(IF(S2626="live",O2626*0.84,IF(S2626="dried.ethanol",O2626*0.8449+2.8227,O2626))),"")</f>
        <v>17.420999999999999</v>
      </c>
      <c r="AQ2626" t="s">
        <v>32</v>
      </c>
    </row>
    <row r="2627" spans="1:43" x14ac:dyDescent="0.2">
      <c r="A2627" s="28">
        <v>42929</v>
      </c>
      <c r="B2627" s="1">
        <v>42899</v>
      </c>
      <c r="C2627" s="1" t="str">
        <f>IF(F2627="Kup","6/13/2017",IF(F2627="Sag","6/14/2017",""))</f>
        <v>6/13/2017</v>
      </c>
      <c r="D2627" s="27">
        <f>A2627-B2627</f>
        <v>30</v>
      </c>
      <c r="E2627" s="27">
        <f>A2627-C2627</f>
        <v>30</v>
      </c>
      <c r="F2627" t="s">
        <v>21</v>
      </c>
      <c r="G2627">
        <v>30</v>
      </c>
      <c r="H2627" s="2" t="s">
        <v>30</v>
      </c>
      <c r="I2627" s="12" t="s">
        <v>86</v>
      </c>
      <c r="J2627" s="12" t="s">
        <v>86</v>
      </c>
      <c r="K2627" s="3" t="s">
        <v>953</v>
      </c>
      <c r="L2627" s="3" t="s">
        <v>952</v>
      </c>
      <c r="M2627">
        <v>7</v>
      </c>
      <c r="N2627">
        <v>7</v>
      </c>
      <c r="O2627" s="23">
        <v>17.446999999999999</v>
      </c>
      <c r="S2627" s="2" t="s">
        <v>32</v>
      </c>
      <c r="T2627" t="s">
        <v>25</v>
      </c>
      <c r="U2627" s="2" t="s">
        <v>26</v>
      </c>
      <c r="V2627" s="2" t="s">
        <v>894</v>
      </c>
      <c r="X2627" s="2" t="s">
        <v>863</v>
      </c>
      <c r="AA2627" s="3" t="s">
        <v>835</v>
      </c>
      <c r="AB2627" t="s">
        <v>835</v>
      </c>
      <c r="AC2627" t="s">
        <v>35</v>
      </c>
      <c r="AD2627" t="s">
        <v>835</v>
      </c>
      <c r="AE2627" t="s">
        <v>835</v>
      </c>
      <c r="AF2627" t="s">
        <v>835</v>
      </c>
      <c r="AH2627" t="s">
        <v>29</v>
      </c>
      <c r="AI2627">
        <f>IF(O2627&gt;0,(IF(S2627="live",O2627*0.84,IF(S2627="dried.ethanol",O2627*0.8449+2.8227,O2627))),"")</f>
        <v>17.446999999999999</v>
      </c>
      <c r="AQ2627" t="s">
        <v>32</v>
      </c>
    </row>
    <row r="2628" spans="1:43" x14ac:dyDescent="0.2">
      <c r="A2628" s="28">
        <v>42929</v>
      </c>
      <c r="B2628" s="1">
        <v>42899</v>
      </c>
      <c r="C2628" s="1" t="str">
        <f>IF(F2628="Kup","6/13/2017",IF(F2628="Sag","6/14/2017",""))</f>
        <v>6/13/2017</v>
      </c>
      <c r="D2628" s="27">
        <f>A2628-B2628</f>
        <v>30</v>
      </c>
      <c r="E2628" s="27">
        <f>A2628-C2628</f>
        <v>30</v>
      </c>
      <c r="F2628" t="s">
        <v>21</v>
      </c>
      <c r="G2628">
        <v>30</v>
      </c>
      <c r="H2628" s="2" t="s">
        <v>30</v>
      </c>
      <c r="I2628" s="12" t="s">
        <v>86</v>
      </c>
      <c r="J2628" s="12" t="s">
        <v>86</v>
      </c>
      <c r="K2628" s="3" t="s">
        <v>953</v>
      </c>
      <c r="L2628" s="3" t="s">
        <v>952</v>
      </c>
      <c r="M2628">
        <v>8</v>
      </c>
      <c r="N2628">
        <v>8</v>
      </c>
      <c r="O2628" s="23">
        <v>16.303999999999998</v>
      </c>
      <c r="S2628" s="2" t="s">
        <v>32</v>
      </c>
      <c r="T2628" t="s">
        <v>25</v>
      </c>
      <c r="U2628" s="2" t="s">
        <v>26</v>
      </c>
      <c r="V2628" s="2" t="s">
        <v>894</v>
      </c>
      <c r="X2628" s="2" t="s">
        <v>863</v>
      </c>
      <c r="AA2628" s="3" t="s">
        <v>835</v>
      </c>
      <c r="AB2628" t="s">
        <v>835</v>
      </c>
      <c r="AC2628" t="s">
        <v>35</v>
      </c>
      <c r="AD2628" t="s">
        <v>835</v>
      </c>
      <c r="AE2628" t="s">
        <v>835</v>
      </c>
      <c r="AF2628" t="s">
        <v>835</v>
      </c>
      <c r="AH2628" t="s">
        <v>29</v>
      </c>
      <c r="AI2628">
        <f>IF(O2628&gt;0,(IF(S2628="live",O2628*0.84,IF(S2628="dried.ethanol",O2628*0.8449+2.8227,O2628))),"")</f>
        <v>16.303999999999998</v>
      </c>
      <c r="AQ2628" t="s">
        <v>32</v>
      </c>
    </row>
    <row r="2629" spans="1:43" x14ac:dyDescent="0.2">
      <c r="A2629" s="28">
        <v>42929</v>
      </c>
      <c r="B2629" s="1">
        <v>42899</v>
      </c>
      <c r="C2629" s="1" t="str">
        <f>IF(F2629="Kup","6/13/2017",IF(F2629="Sag","6/14/2017",""))</f>
        <v>6/13/2017</v>
      </c>
      <c r="D2629" s="27">
        <f>A2629-B2629</f>
        <v>30</v>
      </c>
      <c r="E2629" s="27">
        <f>A2629-C2629</f>
        <v>30</v>
      </c>
      <c r="F2629" t="s">
        <v>21</v>
      </c>
      <c r="G2629">
        <v>30</v>
      </c>
      <c r="H2629" s="2" t="s">
        <v>30</v>
      </c>
      <c r="I2629" s="12" t="s">
        <v>86</v>
      </c>
      <c r="J2629" s="12" t="s">
        <v>86</v>
      </c>
      <c r="K2629" s="3" t="s">
        <v>953</v>
      </c>
      <c r="L2629" s="3" t="s">
        <v>952</v>
      </c>
      <c r="M2629">
        <v>9</v>
      </c>
      <c r="N2629">
        <v>9</v>
      </c>
      <c r="O2629" s="23">
        <v>16.501000000000001</v>
      </c>
      <c r="S2629" s="2" t="s">
        <v>32</v>
      </c>
      <c r="T2629" t="s">
        <v>25</v>
      </c>
      <c r="U2629" s="2" t="s">
        <v>26</v>
      </c>
      <c r="V2629" s="2" t="s">
        <v>894</v>
      </c>
      <c r="X2629" s="2" t="s">
        <v>863</v>
      </c>
      <c r="AA2629" s="3" t="s">
        <v>835</v>
      </c>
      <c r="AB2629" t="s">
        <v>835</v>
      </c>
      <c r="AC2629" t="s">
        <v>35</v>
      </c>
      <c r="AD2629" t="s">
        <v>835</v>
      </c>
      <c r="AE2629" t="s">
        <v>835</v>
      </c>
      <c r="AF2629" t="s">
        <v>835</v>
      </c>
      <c r="AH2629" t="s">
        <v>29</v>
      </c>
      <c r="AI2629">
        <f>IF(O2629&gt;0,(IF(S2629="live",O2629*0.84,IF(S2629="dried.ethanol",O2629*0.8449+2.8227,O2629))),"")</f>
        <v>16.501000000000001</v>
      </c>
      <c r="AQ2629" t="s">
        <v>32</v>
      </c>
    </row>
    <row r="2630" spans="1:43" x14ac:dyDescent="0.2">
      <c r="A2630" s="28">
        <v>42929</v>
      </c>
      <c r="B2630" s="1">
        <v>42899</v>
      </c>
      <c r="C2630" s="1" t="str">
        <f>IF(F2630="Kup","6/13/2017",IF(F2630="Sag","6/14/2017",""))</f>
        <v>6/13/2017</v>
      </c>
      <c r="D2630" s="27">
        <f>A2630-B2630</f>
        <v>30</v>
      </c>
      <c r="E2630" s="27">
        <f>A2630-C2630</f>
        <v>30</v>
      </c>
      <c r="F2630" t="s">
        <v>21</v>
      </c>
      <c r="G2630">
        <v>30</v>
      </c>
      <c r="H2630" s="2" t="s">
        <v>30</v>
      </c>
      <c r="I2630" s="12" t="s">
        <v>86</v>
      </c>
      <c r="J2630" s="12" t="s">
        <v>86</v>
      </c>
      <c r="K2630" s="3" t="s">
        <v>953</v>
      </c>
      <c r="L2630" s="3" t="s">
        <v>952</v>
      </c>
      <c r="M2630">
        <v>10</v>
      </c>
      <c r="N2630">
        <v>10</v>
      </c>
      <c r="O2630" s="23">
        <v>16.331</v>
      </c>
      <c r="S2630" s="2" t="s">
        <v>32</v>
      </c>
      <c r="T2630" t="s">
        <v>25</v>
      </c>
      <c r="U2630" s="2" t="s">
        <v>26</v>
      </c>
      <c r="V2630" s="2" t="s">
        <v>894</v>
      </c>
      <c r="X2630" s="2" t="s">
        <v>863</v>
      </c>
      <c r="AA2630" s="3" t="s">
        <v>835</v>
      </c>
      <c r="AB2630" t="s">
        <v>835</v>
      </c>
      <c r="AC2630" t="s">
        <v>35</v>
      </c>
      <c r="AD2630" t="s">
        <v>835</v>
      </c>
      <c r="AE2630" t="s">
        <v>835</v>
      </c>
      <c r="AF2630" t="s">
        <v>835</v>
      </c>
      <c r="AH2630" t="s">
        <v>29</v>
      </c>
      <c r="AI2630">
        <f>IF(O2630&gt;0,(IF(S2630="live",O2630*0.84,IF(S2630="dried.ethanol",O2630*0.8449+2.8227,O2630))),"")</f>
        <v>16.331</v>
      </c>
      <c r="AQ2630" t="s">
        <v>32</v>
      </c>
    </row>
    <row r="2631" spans="1:43" x14ac:dyDescent="0.2">
      <c r="A2631" s="28">
        <v>42929</v>
      </c>
      <c r="B2631" s="1">
        <v>42899</v>
      </c>
      <c r="C2631" s="1" t="str">
        <f>IF(F2631="Kup","6/13/2017",IF(F2631="Sag","6/14/2017",""))</f>
        <v>6/13/2017</v>
      </c>
      <c r="D2631" s="27">
        <f>A2631-B2631</f>
        <v>30</v>
      </c>
      <c r="E2631" s="27">
        <f>A2631-C2631</f>
        <v>30</v>
      </c>
      <c r="F2631" t="s">
        <v>21</v>
      </c>
      <c r="G2631">
        <v>30</v>
      </c>
      <c r="H2631" s="2" t="s">
        <v>30</v>
      </c>
      <c r="I2631" s="12" t="s">
        <v>89</v>
      </c>
      <c r="J2631" s="12" t="s">
        <v>89</v>
      </c>
      <c r="K2631" s="3" t="s">
        <v>954</v>
      </c>
      <c r="L2631" s="3" t="s">
        <v>955</v>
      </c>
      <c r="M2631">
        <v>1</v>
      </c>
      <c r="N2631">
        <v>1</v>
      </c>
      <c r="O2631" s="23">
        <v>19.645</v>
      </c>
      <c r="S2631" s="2" t="s">
        <v>32</v>
      </c>
      <c r="T2631" t="s">
        <v>25</v>
      </c>
      <c r="U2631" s="2" t="s">
        <v>26</v>
      </c>
      <c r="V2631" s="2" t="s">
        <v>895</v>
      </c>
      <c r="X2631" s="2" t="s">
        <v>863</v>
      </c>
      <c r="AA2631" s="3" t="s">
        <v>835</v>
      </c>
      <c r="AB2631" t="s">
        <v>835</v>
      </c>
      <c r="AC2631" t="s">
        <v>35</v>
      </c>
      <c r="AD2631" t="s">
        <v>835</v>
      </c>
      <c r="AE2631" t="s">
        <v>835</v>
      </c>
      <c r="AF2631" t="s">
        <v>835</v>
      </c>
      <c r="AH2631" t="s">
        <v>29</v>
      </c>
      <c r="AI2631">
        <f>IF(O2631&gt;0,(IF(S2631="live",O2631*0.84,IF(S2631="dried.ethanol",O2631*0.8449+2.8227,O2631))),"")</f>
        <v>19.645</v>
      </c>
      <c r="AQ2631" t="s">
        <v>32</v>
      </c>
    </row>
    <row r="2632" spans="1:43" x14ac:dyDescent="0.2">
      <c r="A2632" s="28">
        <v>42929</v>
      </c>
      <c r="B2632" s="1">
        <v>42899</v>
      </c>
      <c r="C2632" s="1" t="str">
        <f>IF(F2632="Kup","6/13/2017",IF(F2632="Sag","6/14/2017",""))</f>
        <v>6/13/2017</v>
      </c>
      <c r="D2632" s="27">
        <f>A2632-B2632</f>
        <v>30</v>
      </c>
      <c r="E2632" s="27">
        <f>A2632-C2632</f>
        <v>30</v>
      </c>
      <c r="F2632" t="s">
        <v>21</v>
      </c>
      <c r="G2632">
        <v>30</v>
      </c>
      <c r="H2632" s="2" t="s">
        <v>30</v>
      </c>
      <c r="I2632" s="12" t="s">
        <v>89</v>
      </c>
      <c r="J2632" s="12" t="s">
        <v>89</v>
      </c>
      <c r="K2632" s="3" t="s">
        <v>954</v>
      </c>
      <c r="L2632" s="3" t="s">
        <v>955</v>
      </c>
      <c r="M2632">
        <v>2</v>
      </c>
      <c r="N2632">
        <v>2</v>
      </c>
      <c r="O2632" s="23">
        <v>18.292000000000002</v>
      </c>
      <c r="S2632" s="2" t="s">
        <v>32</v>
      </c>
      <c r="T2632" t="s">
        <v>25</v>
      </c>
      <c r="U2632" s="2" t="s">
        <v>26</v>
      </c>
      <c r="V2632" s="2" t="s">
        <v>895</v>
      </c>
      <c r="X2632" s="2" t="s">
        <v>863</v>
      </c>
      <c r="AA2632" s="3" t="s">
        <v>835</v>
      </c>
      <c r="AB2632" t="s">
        <v>835</v>
      </c>
      <c r="AC2632" t="s">
        <v>35</v>
      </c>
      <c r="AD2632" t="s">
        <v>835</v>
      </c>
      <c r="AE2632" t="s">
        <v>835</v>
      </c>
      <c r="AF2632" t="s">
        <v>835</v>
      </c>
      <c r="AH2632" t="s">
        <v>29</v>
      </c>
      <c r="AI2632">
        <f>IF(O2632&gt;0,(IF(S2632="live",O2632*0.84,IF(S2632="dried.ethanol",O2632*0.8449+2.8227,O2632))),"")</f>
        <v>18.292000000000002</v>
      </c>
      <c r="AQ2632" t="s">
        <v>32</v>
      </c>
    </row>
    <row r="2633" spans="1:43" x14ac:dyDescent="0.2">
      <c r="A2633" s="28">
        <v>42929</v>
      </c>
      <c r="B2633" s="1">
        <v>42899</v>
      </c>
      <c r="C2633" s="1" t="str">
        <f>IF(F2633="Kup","6/13/2017",IF(F2633="Sag","6/14/2017",""))</f>
        <v>6/13/2017</v>
      </c>
      <c r="D2633" s="27">
        <f>A2633-B2633</f>
        <v>30</v>
      </c>
      <c r="E2633" s="27">
        <f>A2633-C2633</f>
        <v>30</v>
      </c>
      <c r="F2633" t="s">
        <v>21</v>
      </c>
      <c r="G2633">
        <v>30</v>
      </c>
      <c r="H2633" s="2" t="s">
        <v>30</v>
      </c>
      <c r="I2633" s="12" t="s">
        <v>89</v>
      </c>
      <c r="J2633" s="12" t="s">
        <v>89</v>
      </c>
      <c r="K2633" s="3" t="s">
        <v>954</v>
      </c>
      <c r="L2633" s="3" t="s">
        <v>955</v>
      </c>
      <c r="M2633">
        <v>3</v>
      </c>
      <c r="N2633">
        <v>3</v>
      </c>
      <c r="O2633" s="23">
        <v>16.928999999999998</v>
      </c>
      <c r="S2633" s="2" t="s">
        <v>32</v>
      </c>
      <c r="T2633" t="s">
        <v>25</v>
      </c>
      <c r="U2633" s="2" t="s">
        <v>26</v>
      </c>
      <c r="V2633" s="2" t="s">
        <v>895</v>
      </c>
      <c r="X2633" s="2" t="s">
        <v>863</v>
      </c>
      <c r="AA2633" s="3" t="s">
        <v>835</v>
      </c>
      <c r="AB2633" t="s">
        <v>835</v>
      </c>
      <c r="AC2633" t="s">
        <v>35</v>
      </c>
      <c r="AD2633" t="s">
        <v>835</v>
      </c>
      <c r="AE2633" t="s">
        <v>835</v>
      </c>
      <c r="AF2633" t="s">
        <v>835</v>
      </c>
      <c r="AH2633" t="s">
        <v>29</v>
      </c>
      <c r="AI2633">
        <f>IF(O2633&gt;0,(IF(S2633="live",O2633*0.84,IF(S2633="dried.ethanol",O2633*0.8449+2.8227,O2633))),"")</f>
        <v>16.928999999999998</v>
      </c>
      <c r="AQ2633" t="s">
        <v>32</v>
      </c>
    </row>
    <row r="2634" spans="1:43" x14ac:dyDescent="0.2">
      <c r="A2634" s="28">
        <v>42929</v>
      </c>
      <c r="B2634" s="1">
        <v>42899</v>
      </c>
      <c r="C2634" s="1" t="str">
        <f>IF(F2634="Kup","6/13/2017",IF(F2634="Sag","6/14/2017",""))</f>
        <v>6/13/2017</v>
      </c>
      <c r="D2634" s="27">
        <f>A2634-B2634</f>
        <v>30</v>
      </c>
      <c r="E2634" s="27">
        <f>A2634-C2634</f>
        <v>30</v>
      </c>
      <c r="F2634" t="s">
        <v>21</v>
      </c>
      <c r="G2634">
        <v>30</v>
      </c>
      <c r="H2634" s="2" t="s">
        <v>30</v>
      </c>
      <c r="I2634" s="12" t="s">
        <v>89</v>
      </c>
      <c r="J2634" s="12" t="s">
        <v>89</v>
      </c>
      <c r="K2634" s="3" t="s">
        <v>954</v>
      </c>
      <c r="L2634" s="3" t="s">
        <v>955</v>
      </c>
      <c r="M2634">
        <v>4</v>
      </c>
      <c r="N2634">
        <v>4</v>
      </c>
      <c r="O2634" s="23">
        <v>18.18</v>
      </c>
      <c r="S2634" s="2" t="s">
        <v>32</v>
      </c>
      <c r="T2634" t="s">
        <v>25</v>
      </c>
      <c r="U2634" s="2" t="s">
        <v>26</v>
      </c>
      <c r="V2634" s="2" t="s">
        <v>895</v>
      </c>
      <c r="X2634" s="2" t="s">
        <v>863</v>
      </c>
      <c r="AA2634" s="3" t="s">
        <v>835</v>
      </c>
      <c r="AB2634" t="s">
        <v>835</v>
      </c>
      <c r="AC2634" t="s">
        <v>35</v>
      </c>
      <c r="AD2634" t="s">
        <v>835</v>
      </c>
      <c r="AE2634" t="s">
        <v>835</v>
      </c>
      <c r="AF2634" t="s">
        <v>835</v>
      </c>
      <c r="AH2634" t="s">
        <v>29</v>
      </c>
      <c r="AI2634">
        <f>IF(O2634&gt;0,(IF(S2634="live",O2634*0.84,IF(S2634="dried.ethanol",O2634*0.8449+2.8227,O2634))),"")</f>
        <v>18.18</v>
      </c>
      <c r="AQ2634" t="s">
        <v>32</v>
      </c>
    </row>
    <row r="2635" spans="1:43" x14ac:dyDescent="0.2">
      <c r="A2635" s="28">
        <v>42929</v>
      </c>
      <c r="B2635" s="1">
        <v>42899</v>
      </c>
      <c r="C2635" s="1" t="str">
        <f>IF(F2635="Kup","6/13/2017",IF(F2635="Sag","6/14/2017",""))</f>
        <v>6/13/2017</v>
      </c>
      <c r="D2635" s="27">
        <f>A2635-B2635</f>
        <v>30</v>
      </c>
      <c r="E2635" s="27">
        <f>A2635-C2635</f>
        <v>30</v>
      </c>
      <c r="F2635" t="s">
        <v>21</v>
      </c>
      <c r="G2635">
        <v>30</v>
      </c>
      <c r="H2635" s="2" t="s">
        <v>30</v>
      </c>
      <c r="I2635" s="12" t="s">
        <v>89</v>
      </c>
      <c r="J2635" s="12" t="s">
        <v>89</v>
      </c>
      <c r="K2635" s="3" t="s">
        <v>954</v>
      </c>
      <c r="L2635" s="3" t="s">
        <v>955</v>
      </c>
      <c r="M2635">
        <v>5</v>
      </c>
      <c r="N2635">
        <v>5</v>
      </c>
      <c r="O2635" s="23">
        <v>19.22</v>
      </c>
      <c r="S2635" s="2" t="s">
        <v>32</v>
      </c>
      <c r="T2635" t="s">
        <v>25</v>
      </c>
      <c r="U2635" s="2" t="s">
        <v>26</v>
      </c>
      <c r="V2635" s="2" t="s">
        <v>895</v>
      </c>
      <c r="X2635" s="2" t="s">
        <v>863</v>
      </c>
      <c r="AA2635" s="3" t="s">
        <v>835</v>
      </c>
      <c r="AB2635" t="s">
        <v>835</v>
      </c>
      <c r="AC2635" t="s">
        <v>35</v>
      </c>
      <c r="AD2635" t="s">
        <v>835</v>
      </c>
      <c r="AE2635" t="s">
        <v>835</v>
      </c>
      <c r="AF2635" t="s">
        <v>835</v>
      </c>
      <c r="AH2635" t="s">
        <v>29</v>
      </c>
      <c r="AI2635">
        <f>IF(O2635&gt;0,(IF(S2635="live",O2635*0.84,IF(S2635="dried.ethanol",O2635*0.8449+2.8227,O2635))),"")</f>
        <v>19.22</v>
      </c>
      <c r="AQ2635" t="s">
        <v>32</v>
      </c>
    </row>
    <row r="2636" spans="1:43" x14ac:dyDescent="0.2">
      <c r="A2636" s="28">
        <v>42929</v>
      </c>
      <c r="B2636" s="1">
        <v>42899</v>
      </c>
      <c r="C2636" s="1" t="str">
        <f>IF(F2636="Kup","6/13/2017",IF(F2636="Sag","6/14/2017",""))</f>
        <v>6/13/2017</v>
      </c>
      <c r="D2636" s="27">
        <f>A2636-B2636</f>
        <v>30</v>
      </c>
      <c r="E2636" s="27">
        <f>A2636-C2636</f>
        <v>30</v>
      </c>
      <c r="F2636" t="s">
        <v>21</v>
      </c>
      <c r="G2636">
        <v>30</v>
      </c>
      <c r="H2636" s="2" t="s">
        <v>30</v>
      </c>
      <c r="I2636" s="12" t="s">
        <v>89</v>
      </c>
      <c r="J2636" s="12" t="s">
        <v>89</v>
      </c>
      <c r="K2636" s="3" t="s">
        <v>954</v>
      </c>
      <c r="L2636" s="3" t="s">
        <v>955</v>
      </c>
      <c r="M2636">
        <v>6</v>
      </c>
      <c r="N2636">
        <v>6</v>
      </c>
      <c r="O2636" s="23">
        <v>19.838000000000001</v>
      </c>
      <c r="S2636" s="2" t="s">
        <v>32</v>
      </c>
      <c r="T2636" t="s">
        <v>25</v>
      </c>
      <c r="U2636" s="2" t="s">
        <v>26</v>
      </c>
      <c r="V2636" s="2" t="s">
        <v>895</v>
      </c>
      <c r="X2636" s="2" t="s">
        <v>863</v>
      </c>
      <c r="AA2636" s="3" t="s">
        <v>835</v>
      </c>
      <c r="AB2636" t="s">
        <v>835</v>
      </c>
      <c r="AC2636" t="s">
        <v>35</v>
      </c>
      <c r="AD2636" t="s">
        <v>835</v>
      </c>
      <c r="AE2636" t="s">
        <v>835</v>
      </c>
      <c r="AF2636" t="s">
        <v>835</v>
      </c>
      <c r="AH2636" t="s">
        <v>29</v>
      </c>
      <c r="AI2636">
        <f>IF(O2636&gt;0,(IF(S2636="live",O2636*0.84,IF(S2636="dried.ethanol",O2636*0.8449+2.8227,O2636))),"")</f>
        <v>19.838000000000001</v>
      </c>
      <c r="AQ2636" t="s">
        <v>32</v>
      </c>
    </row>
    <row r="2637" spans="1:43" x14ac:dyDescent="0.2">
      <c r="A2637" s="28">
        <v>42929</v>
      </c>
      <c r="B2637" s="1">
        <v>42899</v>
      </c>
      <c r="C2637" s="1" t="str">
        <f>IF(F2637="Kup","6/13/2017",IF(F2637="Sag","6/14/2017",""))</f>
        <v>6/13/2017</v>
      </c>
      <c r="D2637" s="27">
        <f>A2637-B2637</f>
        <v>30</v>
      </c>
      <c r="E2637" s="27">
        <f>A2637-C2637</f>
        <v>30</v>
      </c>
      <c r="F2637" t="s">
        <v>21</v>
      </c>
      <c r="G2637">
        <v>30</v>
      </c>
      <c r="H2637" s="2" t="s">
        <v>30</v>
      </c>
      <c r="I2637" s="12" t="s">
        <v>89</v>
      </c>
      <c r="J2637" s="12" t="s">
        <v>89</v>
      </c>
      <c r="K2637" s="3" t="s">
        <v>954</v>
      </c>
      <c r="L2637" s="3" t="s">
        <v>955</v>
      </c>
      <c r="M2637">
        <v>7</v>
      </c>
      <c r="N2637">
        <v>7</v>
      </c>
      <c r="O2637" s="23">
        <v>16.689</v>
      </c>
      <c r="S2637" s="2" t="s">
        <v>32</v>
      </c>
      <c r="T2637" t="s">
        <v>25</v>
      </c>
      <c r="U2637" s="2" t="s">
        <v>26</v>
      </c>
      <c r="V2637" s="2" t="s">
        <v>895</v>
      </c>
      <c r="X2637" s="2" t="s">
        <v>863</v>
      </c>
      <c r="AA2637" s="3" t="s">
        <v>835</v>
      </c>
      <c r="AB2637" t="s">
        <v>835</v>
      </c>
      <c r="AC2637" t="s">
        <v>35</v>
      </c>
      <c r="AD2637" t="s">
        <v>835</v>
      </c>
      <c r="AE2637" t="s">
        <v>835</v>
      </c>
      <c r="AF2637" t="s">
        <v>835</v>
      </c>
      <c r="AH2637" t="s">
        <v>29</v>
      </c>
      <c r="AI2637">
        <f>IF(O2637&gt;0,(IF(S2637="live",O2637*0.84,IF(S2637="dried.ethanol",O2637*0.8449+2.8227,O2637))),"")</f>
        <v>16.689</v>
      </c>
      <c r="AQ2637" t="s">
        <v>32</v>
      </c>
    </row>
    <row r="2638" spans="1:43" x14ac:dyDescent="0.2">
      <c r="A2638" s="28">
        <v>42929</v>
      </c>
      <c r="B2638" s="1">
        <v>42899</v>
      </c>
      <c r="C2638" s="1" t="str">
        <f>IF(F2638="Kup","6/13/2017",IF(F2638="Sag","6/14/2017",""))</f>
        <v>6/13/2017</v>
      </c>
      <c r="D2638" s="27">
        <f>A2638-B2638</f>
        <v>30</v>
      </c>
      <c r="E2638" s="27">
        <f>A2638-C2638</f>
        <v>30</v>
      </c>
      <c r="F2638" t="s">
        <v>21</v>
      </c>
      <c r="G2638">
        <v>30</v>
      </c>
      <c r="H2638" s="2" t="s">
        <v>30</v>
      </c>
      <c r="I2638" s="12" t="s">
        <v>89</v>
      </c>
      <c r="J2638" s="12" t="s">
        <v>89</v>
      </c>
      <c r="K2638" s="3" t="s">
        <v>954</v>
      </c>
      <c r="L2638" s="3" t="s">
        <v>955</v>
      </c>
      <c r="M2638">
        <v>8</v>
      </c>
      <c r="N2638">
        <v>8</v>
      </c>
      <c r="O2638" s="23">
        <v>18.126999999999999</v>
      </c>
      <c r="S2638" s="2" t="s">
        <v>32</v>
      </c>
      <c r="T2638" t="s">
        <v>25</v>
      </c>
      <c r="U2638" s="2" t="s">
        <v>26</v>
      </c>
      <c r="V2638" s="2" t="s">
        <v>895</v>
      </c>
      <c r="X2638" s="2" t="s">
        <v>863</v>
      </c>
      <c r="AA2638" s="3" t="s">
        <v>835</v>
      </c>
      <c r="AB2638" t="s">
        <v>835</v>
      </c>
      <c r="AC2638" t="s">
        <v>35</v>
      </c>
      <c r="AD2638" t="s">
        <v>835</v>
      </c>
      <c r="AE2638" t="s">
        <v>835</v>
      </c>
      <c r="AF2638" t="s">
        <v>835</v>
      </c>
      <c r="AH2638" t="s">
        <v>29</v>
      </c>
      <c r="AI2638">
        <f>IF(O2638&gt;0,(IF(S2638="live",O2638*0.84,IF(S2638="dried.ethanol",O2638*0.8449+2.8227,O2638))),"")</f>
        <v>18.126999999999999</v>
      </c>
      <c r="AQ2638" t="s">
        <v>32</v>
      </c>
    </row>
    <row r="2639" spans="1:43" x14ac:dyDescent="0.2">
      <c r="A2639" s="28">
        <v>42929</v>
      </c>
      <c r="B2639" s="1">
        <v>42899</v>
      </c>
      <c r="C2639" s="1" t="str">
        <f>IF(F2639="Kup","6/13/2017",IF(F2639="Sag","6/14/2017",""))</f>
        <v>6/13/2017</v>
      </c>
      <c r="D2639" s="27">
        <f>A2639-B2639</f>
        <v>30</v>
      </c>
      <c r="E2639" s="27">
        <f>A2639-C2639</f>
        <v>30</v>
      </c>
      <c r="F2639" t="s">
        <v>21</v>
      </c>
      <c r="G2639">
        <v>30</v>
      </c>
      <c r="H2639" s="2" t="s">
        <v>30</v>
      </c>
      <c r="I2639" s="12" t="s">
        <v>89</v>
      </c>
      <c r="J2639" s="12" t="s">
        <v>89</v>
      </c>
      <c r="K2639" s="3" t="s">
        <v>954</v>
      </c>
      <c r="L2639" s="3" t="s">
        <v>955</v>
      </c>
      <c r="M2639">
        <v>9</v>
      </c>
      <c r="N2639">
        <v>9</v>
      </c>
      <c r="O2639" s="23">
        <v>18.763999999999999</v>
      </c>
      <c r="S2639" s="2" t="s">
        <v>32</v>
      </c>
      <c r="T2639" t="s">
        <v>25</v>
      </c>
      <c r="U2639" s="2" t="s">
        <v>26</v>
      </c>
      <c r="V2639" s="2" t="s">
        <v>895</v>
      </c>
      <c r="X2639" s="2" t="s">
        <v>863</v>
      </c>
      <c r="AA2639" s="3" t="s">
        <v>835</v>
      </c>
      <c r="AB2639" t="s">
        <v>835</v>
      </c>
      <c r="AC2639" t="s">
        <v>35</v>
      </c>
      <c r="AD2639" t="s">
        <v>835</v>
      </c>
      <c r="AE2639" t="s">
        <v>835</v>
      </c>
      <c r="AF2639" t="s">
        <v>835</v>
      </c>
      <c r="AH2639" t="s">
        <v>29</v>
      </c>
      <c r="AI2639">
        <f>IF(O2639&gt;0,(IF(S2639="live",O2639*0.84,IF(S2639="dried.ethanol",O2639*0.8449+2.8227,O2639))),"")</f>
        <v>18.763999999999999</v>
      </c>
      <c r="AQ2639" t="s">
        <v>32</v>
      </c>
    </row>
    <row r="2640" spans="1:43" x14ac:dyDescent="0.2">
      <c r="A2640" s="28">
        <v>42929</v>
      </c>
      <c r="B2640" s="1">
        <v>42899</v>
      </c>
      <c r="C2640" s="1" t="str">
        <f>IF(F2640="Kup","6/13/2017",IF(F2640="Sag","6/14/2017",""))</f>
        <v>6/13/2017</v>
      </c>
      <c r="D2640" s="27">
        <f>A2640-B2640</f>
        <v>30</v>
      </c>
      <c r="E2640" s="27">
        <f>A2640-C2640</f>
        <v>30</v>
      </c>
      <c r="F2640" t="s">
        <v>21</v>
      </c>
      <c r="G2640">
        <v>30</v>
      </c>
      <c r="H2640" s="2" t="s">
        <v>30</v>
      </c>
      <c r="I2640" s="12" t="s">
        <v>89</v>
      </c>
      <c r="J2640" s="12" t="s">
        <v>89</v>
      </c>
      <c r="K2640" s="3" t="s">
        <v>954</v>
      </c>
      <c r="L2640" s="3" t="s">
        <v>955</v>
      </c>
      <c r="M2640">
        <v>10</v>
      </c>
      <c r="N2640">
        <v>10</v>
      </c>
      <c r="O2640" s="23">
        <v>16.41</v>
      </c>
      <c r="S2640" s="2" t="s">
        <v>32</v>
      </c>
      <c r="T2640" t="s">
        <v>25</v>
      </c>
      <c r="U2640" s="2" t="s">
        <v>26</v>
      </c>
      <c r="V2640" s="2" t="s">
        <v>895</v>
      </c>
      <c r="X2640" s="2" t="s">
        <v>863</v>
      </c>
      <c r="AA2640" s="3" t="s">
        <v>835</v>
      </c>
      <c r="AB2640" t="s">
        <v>835</v>
      </c>
      <c r="AC2640" t="s">
        <v>35</v>
      </c>
      <c r="AD2640" t="s">
        <v>835</v>
      </c>
      <c r="AE2640" t="s">
        <v>835</v>
      </c>
      <c r="AF2640" t="s">
        <v>835</v>
      </c>
      <c r="AH2640" t="s">
        <v>29</v>
      </c>
      <c r="AI2640">
        <f>IF(O2640&gt;0,(IF(S2640="live",O2640*0.84,IF(S2640="dried.ethanol",O2640*0.8449+2.8227,O2640))),"")</f>
        <v>16.41</v>
      </c>
      <c r="AQ2640" t="s">
        <v>32</v>
      </c>
    </row>
    <row r="2641" spans="1:43" x14ac:dyDescent="0.2">
      <c r="A2641" s="28">
        <v>42929</v>
      </c>
      <c r="B2641" s="1">
        <v>42899</v>
      </c>
      <c r="C2641" s="1" t="str">
        <f>IF(F2641="Kup","6/13/2017",IF(F2641="Sag","6/14/2017",""))</f>
        <v>6/13/2017</v>
      </c>
      <c r="D2641" s="27">
        <f>A2641-B2641</f>
        <v>30</v>
      </c>
      <c r="E2641" s="27">
        <f>A2641-C2641</f>
        <v>30</v>
      </c>
      <c r="F2641" t="s">
        <v>21</v>
      </c>
      <c r="G2641">
        <v>30</v>
      </c>
      <c r="H2641" t="s">
        <v>30</v>
      </c>
      <c r="I2641" s="12" t="s">
        <v>23</v>
      </c>
      <c r="J2641" s="12" t="s">
        <v>23</v>
      </c>
      <c r="K2641" s="3" t="s">
        <v>956</v>
      </c>
      <c r="L2641" s="3" t="s">
        <v>955</v>
      </c>
      <c r="M2641">
        <v>1</v>
      </c>
      <c r="N2641">
        <v>1</v>
      </c>
      <c r="O2641" s="23">
        <v>18.149000000000001</v>
      </c>
      <c r="R2641" t="str">
        <f>IF(Q2641&gt;0,(P2641*(Q2641^2))*(3.14159/6),"")</f>
        <v/>
      </c>
      <c r="S2641" t="s">
        <v>32</v>
      </c>
      <c r="T2641" t="s">
        <v>25</v>
      </c>
      <c r="U2641" t="s">
        <v>26</v>
      </c>
      <c r="V2641" t="s">
        <v>231</v>
      </c>
      <c r="AA2641" s="12" t="s">
        <v>835</v>
      </c>
      <c r="AB2641" t="str">
        <f>IF(Q2641&gt;0,"yes","no")</f>
        <v>no</v>
      </c>
      <c r="AC2641" t="str">
        <f>IF(O2641&gt;0,"yes","no")</f>
        <v>yes</v>
      </c>
      <c r="AD2641" t="str">
        <f>IF(AH2641="hatch","yes","no")</f>
        <v>no</v>
      </c>
      <c r="AE2641" t="str">
        <f>IF(AH2641="swimup","yes","no")</f>
        <v>no</v>
      </c>
      <c r="AF2641" t="str">
        <f>IF(AH2641="respiration","yes","no")</f>
        <v>no</v>
      </c>
      <c r="AH2641" t="s">
        <v>29</v>
      </c>
      <c r="AI2641">
        <f>IF(O2641&gt;0,(IF(S2641="live",O2641*0.84,IF(S2641="dried.ethanol",O2641*0.8449+2.8227,O2641))),"")</f>
        <v>18.149000000000001</v>
      </c>
      <c r="AL2641" t="str">
        <f>IF(OR(AND(Q2641=Q2642,P2641&gt;0),AND(O2641&gt;0,O2641=O2642)),"duplicate","")</f>
        <v/>
      </c>
      <c r="AM2641" t="s">
        <v>827</v>
      </c>
      <c r="AN2641" t="s">
        <v>827</v>
      </c>
      <c r="AO2641" t="s">
        <v>826</v>
      </c>
      <c r="AP2641" t="s">
        <v>826</v>
      </c>
      <c r="AQ2641" t="s">
        <v>32</v>
      </c>
    </row>
    <row r="2642" spans="1:43" x14ac:dyDescent="0.2">
      <c r="A2642" s="28">
        <v>42929</v>
      </c>
      <c r="B2642" s="1">
        <v>42899</v>
      </c>
      <c r="C2642" s="1" t="str">
        <f>IF(F2642="Kup","6/13/2017",IF(F2642="Sag","6/14/2017",""))</f>
        <v>6/13/2017</v>
      </c>
      <c r="D2642" s="27">
        <f>A2642-B2642</f>
        <v>30</v>
      </c>
      <c r="E2642" s="27">
        <f>A2642-C2642</f>
        <v>30</v>
      </c>
      <c r="F2642" t="s">
        <v>21</v>
      </c>
      <c r="G2642">
        <v>30</v>
      </c>
      <c r="H2642" t="s">
        <v>30</v>
      </c>
      <c r="I2642" s="12" t="s">
        <v>23</v>
      </c>
      <c r="J2642" s="12" t="s">
        <v>23</v>
      </c>
      <c r="K2642" s="3" t="s">
        <v>956</v>
      </c>
      <c r="L2642" s="3" t="s">
        <v>955</v>
      </c>
      <c r="M2642">
        <v>2</v>
      </c>
      <c r="N2642">
        <v>2</v>
      </c>
      <c r="O2642" s="23">
        <v>18.521000000000001</v>
      </c>
      <c r="R2642" t="str">
        <f>IF(Q2642&gt;0,(P2642*(Q2642^2))*(3.14159/6),"")</f>
        <v/>
      </c>
      <c r="S2642" t="s">
        <v>32</v>
      </c>
      <c r="T2642" t="s">
        <v>25</v>
      </c>
      <c r="U2642" t="s">
        <v>26</v>
      </c>
      <c r="V2642" t="s">
        <v>231</v>
      </c>
      <c r="AA2642" s="12" t="s">
        <v>835</v>
      </c>
      <c r="AB2642" t="str">
        <f>IF(Q2642&gt;0,"yes","no")</f>
        <v>no</v>
      </c>
      <c r="AC2642" t="str">
        <f>IF(O2642&gt;0,"yes","no")</f>
        <v>yes</v>
      </c>
      <c r="AD2642" t="str">
        <f>IF(AH2642="hatch","yes","no")</f>
        <v>no</v>
      </c>
      <c r="AE2642" t="str">
        <f>IF(AH2642="swimup","yes","no")</f>
        <v>no</v>
      </c>
      <c r="AF2642" t="str">
        <f>IF(AH2642="respiration","yes","no")</f>
        <v>no</v>
      </c>
      <c r="AH2642" t="s">
        <v>29</v>
      </c>
      <c r="AI2642">
        <f>IF(O2642&gt;0,(IF(S2642="live",O2642*0.84,IF(S2642="dried.ethanol",O2642*0.8449+2.8227,O2642))),"")</f>
        <v>18.521000000000001</v>
      </c>
      <c r="AL2642" t="str">
        <f>IF(OR(AND(Q2642=Q2643,P2642&gt;0),AND(O2642&gt;0,O2642=O2643)),"duplicate","")</f>
        <v/>
      </c>
      <c r="AM2642" t="s">
        <v>827</v>
      </c>
      <c r="AN2642" t="s">
        <v>827</v>
      </c>
      <c r="AO2642" t="s">
        <v>826</v>
      </c>
      <c r="AP2642" t="s">
        <v>826</v>
      </c>
      <c r="AQ2642" t="s">
        <v>32</v>
      </c>
    </row>
    <row r="2643" spans="1:43" x14ac:dyDescent="0.2">
      <c r="A2643" s="28">
        <v>42929</v>
      </c>
      <c r="B2643" s="1">
        <v>42899</v>
      </c>
      <c r="C2643" s="1" t="str">
        <f>IF(F2643="Kup","6/13/2017",IF(F2643="Sag","6/14/2017",""))</f>
        <v>6/13/2017</v>
      </c>
      <c r="D2643" s="27">
        <f>A2643-B2643</f>
        <v>30</v>
      </c>
      <c r="E2643" s="27">
        <f>A2643-C2643</f>
        <v>30</v>
      </c>
      <c r="F2643" t="s">
        <v>21</v>
      </c>
      <c r="G2643">
        <v>30</v>
      </c>
      <c r="H2643" t="s">
        <v>30</v>
      </c>
      <c r="I2643" s="12" t="s">
        <v>23</v>
      </c>
      <c r="J2643" s="12" t="s">
        <v>23</v>
      </c>
      <c r="K2643" s="3" t="s">
        <v>956</v>
      </c>
      <c r="L2643" s="3" t="s">
        <v>955</v>
      </c>
      <c r="M2643">
        <v>3</v>
      </c>
      <c r="N2643">
        <v>3</v>
      </c>
      <c r="O2643" s="23">
        <v>17.602</v>
      </c>
      <c r="R2643" t="str">
        <f>IF(Q2643&gt;0,(P2643*(Q2643^2))*(3.14159/6),"")</f>
        <v/>
      </c>
      <c r="S2643" t="s">
        <v>32</v>
      </c>
      <c r="T2643" t="s">
        <v>25</v>
      </c>
      <c r="U2643" t="s">
        <v>26</v>
      </c>
      <c r="V2643" t="s">
        <v>231</v>
      </c>
      <c r="AA2643" s="12" t="s">
        <v>835</v>
      </c>
      <c r="AB2643" t="str">
        <f>IF(Q2643&gt;0,"yes","no")</f>
        <v>no</v>
      </c>
      <c r="AC2643" t="str">
        <f>IF(O2643&gt;0,"yes","no")</f>
        <v>yes</v>
      </c>
      <c r="AD2643" t="str">
        <f>IF(AH2643="hatch","yes","no")</f>
        <v>no</v>
      </c>
      <c r="AE2643" t="str">
        <f>IF(AH2643="swimup","yes","no")</f>
        <v>no</v>
      </c>
      <c r="AF2643" t="str">
        <f>IF(AH2643="respiration","yes","no")</f>
        <v>no</v>
      </c>
      <c r="AH2643" t="s">
        <v>29</v>
      </c>
      <c r="AI2643">
        <f>IF(O2643&gt;0,(IF(S2643="live",O2643*0.84,IF(S2643="dried.ethanol",O2643*0.8449+2.8227,O2643))),"")</f>
        <v>17.602</v>
      </c>
      <c r="AL2643" t="str">
        <f>IF(OR(AND(Q2643=Q2644,P2643&gt;0),AND(O2643&gt;0,O2643=O2644)),"duplicate","")</f>
        <v/>
      </c>
      <c r="AM2643" t="s">
        <v>827</v>
      </c>
      <c r="AN2643" t="s">
        <v>827</v>
      </c>
      <c r="AO2643" t="s">
        <v>826</v>
      </c>
      <c r="AP2643" t="s">
        <v>826</v>
      </c>
      <c r="AQ2643" t="s">
        <v>32</v>
      </c>
    </row>
    <row r="2644" spans="1:43" x14ac:dyDescent="0.2">
      <c r="A2644" s="28">
        <v>42929</v>
      </c>
      <c r="B2644" s="1">
        <v>42899</v>
      </c>
      <c r="C2644" s="1" t="str">
        <f>IF(F2644="Kup","6/13/2017",IF(F2644="Sag","6/14/2017",""))</f>
        <v>6/13/2017</v>
      </c>
      <c r="D2644" s="27">
        <f>A2644-B2644</f>
        <v>30</v>
      </c>
      <c r="E2644" s="27">
        <f>A2644-C2644</f>
        <v>30</v>
      </c>
      <c r="F2644" t="s">
        <v>21</v>
      </c>
      <c r="G2644">
        <v>30</v>
      </c>
      <c r="H2644" t="s">
        <v>30</v>
      </c>
      <c r="I2644" s="12" t="s">
        <v>23</v>
      </c>
      <c r="J2644" s="12" t="s">
        <v>23</v>
      </c>
      <c r="K2644" s="3" t="s">
        <v>956</v>
      </c>
      <c r="L2644" s="3" t="s">
        <v>955</v>
      </c>
      <c r="M2644">
        <v>4</v>
      </c>
      <c r="N2644">
        <v>4</v>
      </c>
      <c r="O2644" s="23">
        <v>17.783000000000001</v>
      </c>
      <c r="R2644" t="str">
        <f>IF(Q2644&gt;0,(P2644*(Q2644^2))*(3.14159/6),"")</f>
        <v/>
      </c>
      <c r="S2644" t="s">
        <v>32</v>
      </c>
      <c r="T2644" t="s">
        <v>25</v>
      </c>
      <c r="U2644" t="s">
        <v>26</v>
      </c>
      <c r="V2644" t="s">
        <v>231</v>
      </c>
      <c r="AA2644" s="12" t="s">
        <v>835</v>
      </c>
      <c r="AB2644" t="str">
        <f>IF(Q2644&gt;0,"yes","no")</f>
        <v>no</v>
      </c>
      <c r="AC2644" t="str">
        <f>IF(O2644&gt;0,"yes","no")</f>
        <v>yes</v>
      </c>
      <c r="AD2644" t="str">
        <f>IF(AH2644="hatch","yes","no")</f>
        <v>no</v>
      </c>
      <c r="AE2644" t="str">
        <f>IF(AH2644="swimup","yes","no")</f>
        <v>no</v>
      </c>
      <c r="AF2644" t="str">
        <f>IF(AH2644="respiration","yes","no")</f>
        <v>no</v>
      </c>
      <c r="AH2644" t="s">
        <v>29</v>
      </c>
      <c r="AI2644">
        <f>IF(O2644&gt;0,(IF(S2644="live",O2644*0.84,IF(S2644="dried.ethanol",O2644*0.8449+2.8227,O2644))),"")</f>
        <v>17.783000000000001</v>
      </c>
      <c r="AL2644" t="str">
        <f>IF(OR(AND(Q2644=Q2645,P2644&gt;0),AND(O2644&gt;0,O2644=O2645)),"duplicate","")</f>
        <v/>
      </c>
      <c r="AM2644" t="s">
        <v>827</v>
      </c>
      <c r="AN2644" t="s">
        <v>827</v>
      </c>
      <c r="AO2644" t="s">
        <v>826</v>
      </c>
      <c r="AP2644" t="s">
        <v>826</v>
      </c>
      <c r="AQ2644" t="s">
        <v>32</v>
      </c>
    </row>
    <row r="2645" spans="1:43" x14ac:dyDescent="0.2">
      <c r="A2645" s="28">
        <v>42929</v>
      </c>
      <c r="B2645" s="1">
        <v>42899</v>
      </c>
      <c r="C2645" s="1" t="str">
        <f>IF(F2645="Kup","6/13/2017",IF(F2645="Sag","6/14/2017",""))</f>
        <v>6/13/2017</v>
      </c>
      <c r="D2645" s="27">
        <f>A2645-B2645</f>
        <v>30</v>
      </c>
      <c r="E2645" s="27">
        <f>A2645-C2645</f>
        <v>30</v>
      </c>
      <c r="F2645" t="s">
        <v>21</v>
      </c>
      <c r="G2645">
        <v>30</v>
      </c>
      <c r="H2645" t="s">
        <v>30</v>
      </c>
      <c r="I2645" s="12" t="s">
        <v>23</v>
      </c>
      <c r="J2645" s="12" t="s">
        <v>23</v>
      </c>
      <c r="K2645" s="3" t="s">
        <v>956</v>
      </c>
      <c r="L2645" s="3" t="s">
        <v>955</v>
      </c>
      <c r="M2645">
        <v>5</v>
      </c>
      <c r="N2645">
        <v>5</v>
      </c>
      <c r="O2645" s="23">
        <v>16.832000000000001</v>
      </c>
      <c r="R2645" t="str">
        <f>IF(Q2645&gt;0,(P2645*(Q2645^2))*(3.14159/6),"")</f>
        <v/>
      </c>
      <c r="S2645" t="s">
        <v>32</v>
      </c>
      <c r="T2645" t="s">
        <v>25</v>
      </c>
      <c r="U2645" t="s">
        <v>26</v>
      </c>
      <c r="V2645" t="s">
        <v>231</v>
      </c>
      <c r="AA2645" s="12" t="s">
        <v>835</v>
      </c>
      <c r="AB2645" t="str">
        <f>IF(Q2645&gt;0,"yes","no")</f>
        <v>no</v>
      </c>
      <c r="AC2645" t="str">
        <f>IF(O2645&gt;0,"yes","no")</f>
        <v>yes</v>
      </c>
      <c r="AD2645" t="str">
        <f>IF(AH2645="hatch","yes","no")</f>
        <v>no</v>
      </c>
      <c r="AE2645" t="str">
        <f>IF(AH2645="swimup","yes","no")</f>
        <v>no</v>
      </c>
      <c r="AF2645" t="str">
        <f>IF(AH2645="respiration","yes","no")</f>
        <v>no</v>
      </c>
      <c r="AH2645" t="s">
        <v>29</v>
      </c>
      <c r="AI2645">
        <f>IF(O2645&gt;0,(IF(S2645="live",O2645*0.84,IF(S2645="dried.ethanol",O2645*0.8449+2.8227,O2645))),"")</f>
        <v>16.832000000000001</v>
      </c>
      <c r="AL2645" t="str">
        <f>IF(OR(AND(Q2645=Q2646,P2645&gt;0),AND(O2645&gt;0,O2645=O2646)),"duplicate","")</f>
        <v/>
      </c>
      <c r="AM2645" t="s">
        <v>827</v>
      </c>
      <c r="AN2645" t="s">
        <v>827</v>
      </c>
      <c r="AO2645" t="s">
        <v>826</v>
      </c>
      <c r="AP2645" t="s">
        <v>826</v>
      </c>
      <c r="AQ2645" t="s">
        <v>32</v>
      </c>
    </row>
    <row r="2646" spans="1:43" x14ac:dyDescent="0.2">
      <c r="A2646" s="28">
        <v>42929</v>
      </c>
      <c r="B2646" s="1">
        <v>42899</v>
      </c>
      <c r="C2646" s="1" t="str">
        <f>IF(F2646="Kup","6/13/2017",IF(F2646="Sag","6/14/2017",""))</f>
        <v>6/13/2017</v>
      </c>
      <c r="D2646" s="27">
        <f>A2646-B2646</f>
        <v>30</v>
      </c>
      <c r="E2646" s="27">
        <f>A2646-C2646</f>
        <v>30</v>
      </c>
      <c r="F2646" t="s">
        <v>21</v>
      </c>
      <c r="G2646">
        <v>30</v>
      </c>
      <c r="H2646" t="s">
        <v>30</v>
      </c>
      <c r="I2646" s="12" t="s">
        <v>23</v>
      </c>
      <c r="J2646" s="12" t="s">
        <v>23</v>
      </c>
      <c r="K2646" s="3" t="s">
        <v>956</v>
      </c>
      <c r="L2646" s="3" t="s">
        <v>955</v>
      </c>
      <c r="M2646">
        <v>6</v>
      </c>
      <c r="N2646">
        <v>6</v>
      </c>
      <c r="O2646" s="23">
        <v>19.315000000000001</v>
      </c>
      <c r="R2646" t="str">
        <f>IF(Q2646&gt;0,(P2646*(Q2646^2))*(3.14159/6),"")</f>
        <v/>
      </c>
      <c r="S2646" t="s">
        <v>32</v>
      </c>
      <c r="T2646" t="s">
        <v>25</v>
      </c>
      <c r="U2646" t="s">
        <v>26</v>
      </c>
      <c r="V2646" t="s">
        <v>231</v>
      </c>
      <c r="AA2646" s="12" t="s">
        <v>835</v>
      </c>
      <c r="AB2646" t="str">
        <f>IF(Q2646&gt;0,"yes","no")</f>
        <v>no</v>
      </c>
      <c r="AC2646" t="str">
        <f>IF(O2646&gt;0,"yes","no")</f>
        <v>yes</v>
      </c>
      <c r="AD2646" t="str">
        <f>IF(AH2646="hatch","yes","no")</f>
        <v>no</v>
      </c>
      <c r="AE2646" t="str">
        <f>IF(AH2646="swimup","yes","no")</f>
        <v>no</v>
      </c>
      <c r="AF2646" t="str">
        <f>IF(AH2646="respiration","yes","no")</f>
        <v>no</v>
      </c>
      <c r="AH2646" t="s">
        <v>29</v>
      </c>
      <c r="AI2646">
        <f>IF(O2646&gt;0,(IF(S2646="live",O2646*0.84,IF(S2646="dried.ethanol",O2646*0.8449+2.8227,O2646))),"")</f>
        <v>19.315000000000001</v>
      </c>
      <c r="AL2646" t="str">
        <f>IF(OR(AND(Q2646=Q2647,P2646&gt;0),AND(O2646&gt;0,O2646=O2647)),"duplicate","")</f>
        <v/>
      </c>
      <c r="AM2646" t="s">
        <v>827</v>
      </c>
      <c r="AN2646" t="s">
        <v>827</v>
      </c>
      <c r="AO2646" t="s">
        <v>826</v>
      </c>
      <c r="AP2646" t="s">
        <v>826</v>
      </c>
      <c r="AQ2646" t="s">
        <v>32</v>
      </c>
    </row>
    <row r="2647" spans="1:43" x14ac:dyDescent="0.2">
      <c r="A2647" s="28">
        <v>42929</v>
      </c>
      <c r="B2647" s="1">
        <v>42899</v>
      </c>
      <c r="C2647" s="1" t="str">
        <f>IF(F2647="Kup","6/13/2017",IF(F2647="Sag","6/14/2017",""))</f>
        <v>6/13/2017</v>
      </c>
      <c r="D2647" s="27">
        <f>A2647-B2647</f>
        <v>30</v>
      </c>
      <c r="E2647" s="27">
        <f>A2647-C2647</f>
        <v>30</v>
      </c>
      <c r="F2647" t="s">
        <v>21</v>
      </c>
      <c r="G2647">
        <v>30</v>
      </c>
      <c r="H2647" t="s">
        <v>30</v>
      </c>
      <c r="I2647" s="12" t="s">
        <v>23</v>
      </c>
      <c r="J2647" s="12" t="s">
        <v>23</v>
      </c>
      <c r="K2647" s="3" t="s">
        <v>956</v>
      </c>
      <c r="L2647" s="3" t="s">
        <v>955</v>
      </c>
      <c r="M2647">
        <v>7</v>
      </c>
      <c r="N2647">
        <v>7</v>
      </c>
      <c r="O2647" s="23">
        <v>15.993</v>
      </c>
      <c r="R2647" t="str">
        <f>IF(Q2647&gt;0,(P2647*(Q2647^2))*(3.14159/6),"")</f>
        <v/>
      </c>
      <c r="S2647" t="s">
        <v>32</v>
      </c>
      <c r="T2647" t="s">
        <v>25</v>
      </c>
      <c r="U2647" t="s">
        <v>26</v>
      </c>
      <c r="V2647" t="s">
        <v>231</v>
      </c>
      <c r="AA2647" s="12" t="s">
        <v>835</v>
      </c>
      <c r="AB2647" t="str">
        <f>IF(Q2647&gt;0,"yes","no")</f>
        <v>no</v>
      </c>
      <c r="AC2647" t="str">
        <f>IF(O2647&gt;0,"yes","no")</f>
        <v>yes</v>
      </c>
      <c r="AD2647" t="str">
        <f>IF(AH2647="hatch","yes","no")</f>
        <v>no</v>
      </c>
      <c r="AE2647" t="str">
        <f>IF(AH2647="swimup","yes","no")</f>
        <v>no</v>
      </c>
      <c r="AF2647" t="str">
        <f>IF(AH2647="respiration","yes","no")</f>
        <v>no</v>
      </c>
      <c r="AH2647" t="s">
        <v>29</v>
      </c>
      <c r="AI2647">
        <f>IF(O2647&gt;0,(IF(S2647="live",O2647*0.84,IF(S2647="dried.ethanol",O2647*0.8449+2.8227,O2647))),"")</f>
        <v>15.993</v>
      </c>
      <c r="AL2647" t="str">
        <f>IF(OR(AND(Q2647=Q2648,P2647&gt;0),AND(O2647&gt;0,O2647=O2648)),"duplicate","")</f>
        <v/>
      </c>
      <c r="AM2647" t="s">
        <v>827</v>
      </c>
      <c r="AN2647" t="s">
        <v>827</v>
      </c>
      <c r="AO2647" t="s">
        <v>826</v>
      </c>
      <c r="AP2647" t="s">
        <v>826</v>
      </c>
      <c r="AQ2647" t="s">
        <v>32</v>
      </c>
    </row>
    <row r="2648" spans="1:43" x14ac:dyDescent="0.2">
      <c r="A2648" s="28">
        <v>42929</v>
      </c>
      <c r="B2648" s="1">
        <v>42899</v>
      </c>
      <c r="C2648" s="1" t="str">
        <f>IF(F2648="Kup","6/13/2017",IF(F2648="Sag","6/14/2017",""))</f>
        <v>6/13/2017</v>
      </c>
      <c r="D2648" s="27">
        <f>A2648-B2648</f>
        <v>30</v>
      </c>
      <c r="E2648" s="27">
        <f>A2648-C2648</f>
        <v>30</v>
      </c>
      <c r="F2648" t="s">
        <v>21</v>
      </c>
      <c r="G2648">
        <v>30</v>
      </c>
      <c r="H2648" t="s">
        <v>30</v>
      </c>
      <c r="I2648" s="12" t="s">
        <v>23</v>
      </c>
      <c r="J2648" s="12" t="s">
        <v>23</v>
      </c>
      <c r="K2648" s="3" t="s">
        <v>956</v>
      </c>
      <c r="L2648" s="3" t="s">
        <v>955</v>
      </c>
      <c r="M2648">
        <v>8</v>
      </c>
      <c r="N2648">
        <v>8</v>
      </c>
      <c r="O2648" s="23">
        <v>15.644</v>
      </c>
      <c r="R2648" t="str">
        <f>IF(Q2648&gt;0,(P2648*(Q2648^2))*(3.14159/6),"")</f>
        <v/>
      </c>
      <c r="S2648" t="s">
        <v>32</v>
      </c>
      <c r="T2648" t="s">
        <v>25</v>
      </c>
      <c r="U2648" t="s">
        <v>26</v>
      </c>
      <c r="V2648" t="s">
        <v>231</v>
      </c>
      <c r="AA2648" s="12" t="s">
        <v>835</v>
      </c>
      <c r="AB2648" t="str">
        <f>IF(Q2648&gt;0,"yes","no")</f>
        <v>no</v>
      </c>
      <c r="AC2648" t="str">
        <f>IF(O2648&gt;0,"yes","no")</f>
        <v>yes</v>
      </c>
      <c r="AD2648" t="str">
        <f>IF(AH2648="hatch","yes","no")</f>
        <v>no</v>
      </c>
      <c r="AE2648" t="str">
        <f>IF(AH2648="swimup","yes","no")</f>
        <v>no</v>
      </c>
      <c r="AF2648" t="str">
        <f>IF(AH2648="respiration","yes","no")</f>
        <v>no</v>
      </c>
      <c r="AH2648" t="s">
        <v>29</v>
      </c>
      <c r="AI2648">
        <f>IF(O2648&gt;0,(IF(S2648="live",O2648*0.84,IF(S2648="dried.ethanol",O2648*0.8449+2.8227,O2648))),"")</f>
        <v>15.644</v>
      </c>
      <c r="AL2648" t="str">
        <f>IF(OR(AND(Q2648=Q2649,P2648&gt;0),AND(O2648&gt;0,O2648=O2649)),"duplicate","")</f>
        <v/>
      </c>
      <c r="AM2648" t="s">
        <v>827</v>
      </c>
      <c r="AN2648" t="s">
        <v>827</v>
      </c>
      <c r="AO2648" t="s">
        <v>826</v>
      </c>
      <c r="AP2648" t="s">
        <v>826</v>
      </c>
      <c r="AQ2648" t="s">
        <v>32</v>
      </c>
    </row>
    <row r="2649" spans="1:43" x14ac:dyDescent="0.2">
      <c r="A2649" s="28">
        <v>42929</v>
      </c>
      <c r="B2649" s="1">
        <v>42899</v>
      </c>
      <c r="C2649" s="1" t="str">
        <f>IF(F2649="Kup","6/13/2017",IF(F2649="Sag","6/14/2017",""))</f>
        <v>6/13/2017</v>
      </c>
      <c r="D2649" s="27">
        <f>A2649-B2649</f>
        <v>30</v>
      </c>
      <c r="E2649" s="27">
        <f>A2649-C2649</f>
        <v>30</v>
      </c>
      <c r="F2649" t="s">
        <v>21</v>
      </c>
      <c r="G2649">
        <v>30</v>
      </c>
      <c r="H2649" t="s">
        <v>30</v>
      </c>
      <c r="I2649" s="12" t="s">
        <v>23</v>
      </c>
      <c r="J2649" s="12" t="s">
        <v>23</v>
      </c>
      <c r="K2649" s="3" t="s">
        <v>956</v>
      </c>
      <c r="L2649" s="3" t="s">
        <v>955</v>
      </c>
      <c r="M2649">
        <v>9</v>
      </c>
      <c r="N2649">
        <v>9</v>
      </c>
      <c r="O2649" s="23">
        <v>19.661000000000001</v>
      </c>
      <c r="R2649" t="str">
        <f>IF(Q2649&gt;0,(P2649*(Q2649^2))*(3.14159/6),"")</f>
        <v/>
      </c>
      <c r="S2649" t="s">
        <v>32</v>
      </c>
      <c r="T2649" t="s">
        <v>25</v>
      </c>
      <c r="U2649" t="s">
        <v>26</v>
      </c>
      <c r="V2649" t="s">
        <v>231</v>
      </c>
      <c r="AA2649" s="12" t="s">
        <v>835</v>
      </c>
      <c r="AB2649" t="str">
        <f>IF(Q2649&gt;0,"yes","no")</f>
        <v>no</v>
      </c>
      <c r="AC2649" t="str">
        <f>IF(O2649&gt;0,"yes","no")</f>
        <v>yes</v>
      </c>
      <c r="AD2649" t="str">
        <f>IF(AH2649="hatch","yes","no")</f>
        <v>no</v>
      </c>
      <c r="AE2649" t="str">
        <f>IF(AH2649="swimup","yes","no")</f>
        <v>no</v>
      </c>
      <c r="AF2649" t="str">
        <f>IF(AH2649="respiration","yes","no")</f>
        <v>no</v>
      </c>
      <c r="AH2649" t="s">
        <v>29</v>
      </c>
      <c r="AI2649">
        <f>IF(O2649&gt;0,(IF(S2649="live",O2649*0.84,IF(S2649="dried.ethanol",O2649*0.8449+2.8227,O2649))),"")</f>
        <v>19.661000000000001</v>
      </c>
      <c r="AL2649" t="str">
        <f>IF(OR(AND(Q2649=Q2650,P2649&gt;0),AND(O2649&gt;0,O2649=O2650)),"duplicate","")</f>
        <v/>
      </c>
      <c r="AM2649" t="s">
        <v>827</v>
      </c>
      <c r="AN2649" t="s">
        <v>827</v>
      </c>
      <c r="AO2649" t="s">
        <v>826</v>
      </c>
      <c r="AP2649" t="s">
        <v>826</v>
      </c>
      <c r="AQ2649" t="s">
        <v>32</v>
      </c>
    </row>
    <row r="2650" spans="1:43" x14ac:dyDescent="0.2">
      <c r="A2650" s="28">
        <v>42929</v>
      </c>
      <c r="B2650" s="1">
        <v>42899</v>
      </c>
      <c r="C2650" s="1" t="str">
        <f>IF(F2650="Kup","6/13/2017",IF(F2650="Sag","6/14/2017",""))</f>
        <v>6/13/2017</v>
      </c>
      <c r="D2650" s="27">
        <f>A2650-B2650</f>
        <v>30</v>
      </c>
      <c r="E2650" s="27">
        <f>A2650-C2650</f>
        <v>30</v>
      </c>
      <c r="F2650" t="s">
        <v>21</v>
      </c>
      <c r="G2650">
        <v>30</v>
      </c>
      <c r="H2650" t="s">
        <v>30</v>
      </c>
      <c r="I2650" s="12" t="s">
        <v>23</v>
      </c>
      <c r="J2650" s="12" t="s">
        <v>23</v>
      </c>
      <c r="K2650" s="3" t="s">
        <v>956</v>
      </c>
      <c r="L2650" s="3" t="s">
        <v>955</v>
      </c>
      <c r="M2650">
        <v>10</v>
      </c>
      <c r="N2650">
        <v>10</v>
      </c>
      <c r="O2650" s="23">
        <v>19.079000000000001</v>
      </c>
      <c r="R2650" t="str">
        <f>IF(Q2650&gt;0,(P2650*(Q2650^2))*(3.14159/6),"")</f>
        <v/>
      </c>
      <c r="S2650" t="s">
        <v>32</v>
      </c>
      <c r="T2650" t="s">
        <v>25</v>
      </c>
      <c r="U2650" t="s">
        <v>26</v>
      </c>
      <c r="V2650" t="s">
        <v>231</v>
      </c>
      <c r="AA2650" s="12" t="s">
        <v>835</v>
      </c>
      <c r="AB2650" t="str">
        <f>IF(Q2650&gt;0,"yes","no")</f>
        <v>no</v>
      </c>
      <c r="AC2650" t="str">
        <f>IF(O2650&gt;0,"yes","no")</f>
        <v>yes</v>
      </c>
      <c r="AD2650" t="str">
        <f>IF(AH2650="hatch","yes","no")</f>
        <v>no</v>
      </c>
      <c r="AE2650" t="str">
        <f>IF(AH2650="swimup","yes","no")</f>
        <v>no</v>
      </c>
      <c r="AF2650" t="str">
        <f>IF(AH2650="respiration","yes","no")</f>
        <v>no</v>
      </c>
      <c r="AH2650" t="s">
        <v>29</v>
      </c>
      <c r="AI2650">
        <f>IF(O2650&gt;0,(IF(S2650="live",O2650*0.84,IF(S2650="dried.ethanol",O2650*0.8449+2.8227,O2650))),"")</f>
        <v>19.079000000000001</v>
      </c>
      <c r="AL2650" t="str">
        <f>IF(OR(AND(Q2650=Q2651,P2650&gt;0),AND(O2650&gt;0,O2650=O2651)),"duplicate","")</f>
        <v/>
      </c>
      <c r="AM2650" t="s">
        <v>827</v>
      </c>
      <c r="AN2650" t="s">
        <v>827</v>
      </c>
      <c r="AO2650" t="s">
        <v>826</v>
      </c>
      <c r="AP2650" t="s">
        <v>826</v>
      </c>
      <c r="AQ2650" t="s">
        <v>32</v>
      </c>
    </row>
    <row r="2651" spans="1:43" x14ac:dyDescent="0.2">
      <c r="A2651" s="28">
        <v>42929</v>
      </c>
      <c r="B2651" s="1">
        <v>42899</v>
      </c>
      <c r="C2651" s="1" t="str">
        <f>IF(F2651="Kup","6/13/2017",IF(F2651="Sag","6/14/2017",""))</f>
        <v>6/13/2017</v>
      </c>
      <c r="D2651" s="27">
        <f>A2651-B2651</f>
        <v>30</v>
      </c>
      <c r="E2651" s="27">
        <f>A2651-C2651</f>
        <v>30</v>
      </c>
      <c r="F2651" t="s">
        <v>21</v>
      </c>
      <c r="G2651">
        <v>30</v>
      </c>
      <c r="H2651" t="s">
        <v>42</v>
      </c>
      <c r="I2651" s="12" t="s">
        <v>94</v>
      </c>
      <c r="J2651" s="12" t="s">
        <v>988</v>
      </c>
      <c r="K2651" s="2" t="s">
        <v>957</v>
      </c>
      <c r="L2651" s="2" t="s">
        <v>943</v>
      </c>
      <c r="M2651">
        <v>1</v>
      </c>
      <c r="N2651">
        <v>248</v>
      </c>
      <c r="O2651" s="23">
        <v>20.050999999999998</v>
      </c>
      <c r="R2651" t="str">
        <f>IF(Q2651&gt;0,(P2651*(Q2651^2))*(3.14159/6),"")</f>
        <v/>
      </c>
      <c r="S2651" t="s">
        <v>24</v>
      </c>
      <c r="T2651" t="s">
        <v>25</v>
      </c>
      <c r="U2651" t="s">
        <v>26</v>
      </c>
      <c r="V2651" t="s">
        <v>237</v>
      </c>
      <c r="W2651" t="s">
        <v>238</v>
      </c>
      <c r="AA2651" s="12" t="s">
        <v>835</v>
      </c>
      <c r="AB2651" t="str">
        <f>IF(Q2651&gt;0,"yes","no")</f>
        <v>no</v>
      </c>
      <c r="AC2651" t="str">
        <f>IF(O2651&gt;0,"yes","no")</f>
        <v>yes</v>
      </c>
      <c r="AD2651" t="str">
        <f>IF(AH2651="hatch","yes","no")</f>
        <v>no</v>
      </c>
      <c r="AE2651" t="str">
        <f>IF(AH2651="swimup","yes","no")</f>
        <v>no</v>
      </c>
      <c r="AF2651" t="str">
        <f>IF(AH2651="respiration","yes","no")</f>
        <v>no</v>
      </c>
      <c r="AH2651" t="s">
        <v>29</v>
      </c>
      <c r="AI2651">
        <f>IF(O2651&gt;0,(IF(S2651="live",O2651*0.84,IF(S2651="dried.ethanol",O2651*0.8449+2.8227,O2651))),"")</f>
        <v>16.842839999999999</v>
      </c>
      <c r="AL2651" t="str">
        <f>IF(OR(AND(Q2651=Q2652,P2651&gt;0),AND(O2651&gt;0,O2651=O2652)),"duplicate","")</f>
        <v/>
      </c>
      <c r="AM2651" t="s">
        <v>827</v>
      </c>
      <c r="AN2651" t="s">
        <v>827</v>
      </c>
      <c r="AO2651" t="s">
        <v>826</v>
      </c>
      <c r="AP2651" t="s">
        <v>826</v>
      </c>
      <c r="AQ2651" t="s">
        <v>24</v>
      </c>
    </row>
    <row r="2652" spans="1:43" x14ac:dyDescent="0.2">
      <c r="A2652" s="28">
        <v>42929</v>
      </c>
      <c r="B2652" s="1">
        <v>42899</v>
      </c>
      <c r="C2652" s="1" t="str">
        <f>IF(F2652="Kup","6/13/2017",IF(F2652="Sag","6/14/2017",""))</f>
        <v>6/13/2017</v>
      </c>
      <c r="D2652" s="27">
        <f>A2652-B2652</f>
        <v>30</v>
      </c>
      <c r="E2652" s="27">
        <f>A2652-C2652</f>
        <v>30</v>
      </c>
      <c r="F2652" t="s">
        <v>21</v>
      </c>
      <c r="G2652">
        <v>30</v>
      </c>
      <c r="H2652" t="s">
        <v>42</v>
      </c>
      <c r="I2652" s="12" t="s">
        <v>94</v>
      </c>
      <c r="J2652" s="12" t="s">
        <v>988</v>
      </c>
      <c r="K2652" s="2" t="s">
        <v>957</v>
      </c>
      <c r="L2652" s="2" t="s">
        <v>943</v>
      </c>
      <c r="M2652">
        <v>2</v>
      </c>
      <c r="N2652">
        <v>249</v>
      </c>
      <c r="O2652" s="23">
        <v>24.651</v>
      </c>
      <c r="R2652" t="str">
        <f>IF(Q2652&gt;0,(P2652*(Q2652^2))*(3.14159/6),"")</f>
        <v/>
      </c>
      <c r="S2652" t="s">
        <v>24</v>
      </c>
      <c r="T2652" t="s">
        <v>25</v>
      </c>
      <c r="U2652" t="s">
        <v>26</v>
      </c>
      <c r="V2652" t="s">
        <v>237</v>
      </c>
      <c r="W2652" t="s">
        <v>238</v>
      </c>
      <c r="AA2652" s="12" t="s">
        <v>835</v>
      </c>
      <c r="AB2652" t="str">
        <f>IF(Q2652&gt;0,"yes","no")</f>
        <v>no</v>
      </c>
      <c r="AC2652" t="str">
        <f>IF(O2652&gt;0,"yes","no")</f>
        <v>yes</v>
      </c>
      <c r="AD2652" t="str">
        <f>IF(AH2652="hatch","yes","no")</f>
        <v>no</v>
      </c>
      <c r="AE2652" t="str">
        <f>IF(AH2652="swimup","yes","no")</f>
        <v>no</v>
      </c>
      <c r="AF2652" t="str">
        <f>IF(AH2652="respiration","yes","no")</f>
        <v>no</v>
      </c>
      <c r="AH2652" t="s">
        <v>29</v>
      </c>
      <c r="AI2652">
        <f>IF(O2652&gt;0,(IF(S2652="live",O2652*0.84,IF(S2652="dried.ethanol",O2652*0.8449+2.8227,O2652))),"")</f>
        <v>20.70684</v>
      </c>
      <c r="AL2652" t="str">
        <f>IF(OR(AND(Q2652=Q2653,P2652&gt;0),AND(O2652&gt;0,O2652=O2653)),"duplicate","")</f>
        <v/>
      </c>
      <c r="AM2652" t="s">
        <v>827</v>
      </c>
      <c r="AN2652" t="s">
        <v>827</v>
      </c>
      <c r="AO2652" t="s">
        <v>826</v>
      </c>
      <c r="AP2652" t="s">
        <v>826</v>
      </c>
      <c r="AQ2652" t="s">
        <v>24</v>
      </c>
    </row>
    <row r="2653" spans="1:43" x14ac:dyDescent="0.2">
      <c r="A2653" s="28">
        <v>42929</v>
      </c>
      <c r="B2653" s="1">
        <v>42899</v>
      </c>
      <c r="C2653" s="1" t="str">
        <f>IF(F2653="Kup","6/13/2017",IF(F2653="Sag","6/14/2017",""))</f>
        <v>6/13/2017</v>
      </c>
      <c r="D2653" s="27">
        <f>A2653-B2653</f>
        <v>30</v>
      </c>
      <c r="E2653" s="27">
        <f>A2653-C2653</f>
        <v>30</v>
      </c>
      <c r="F2653" t="s">
        <v>21</v>
      </c>
      <c r="G2653">
        <v>30</v>
      </c>
      <c r="H2653" t="s">
        <v>42</v>
      </c>
      <c r="I2653" s="12" t="s">
        <v>94</v>
      </c>
      <c r="J2653" s="12" t="s">
        <v>988</v>
      </c>
      <c r="K2653" s="2" t="s">
        <v>957</v>
      </c>
      <c r="L2653" s="2" t="s">
        <v>943</v>
      </c>
      <c r="M2653">
        <v>3</v>
      </c>
      <c r="N2653">
        <v>250</v>
      </c>
      <c r="O2653" s="23">
        <v>18.756</v>
      </c>
      <c r="R2653" t="str">
        <f>IF(Q2653&gt;0,(P2653*(Q2653^2))*(3.14159/6),"")</f>
        <v/>
      </c>
      <c r="S2653" t="s">
        <v>24</v>
      </c>
      <c r="T2653" t="s">
        <v>25</v>
      </c>
      <c r="U2653" t="s">
        <v>26</v>
      </c>
      <c r="V2653" t="s">
        <v>237</v>
      </c>
      <c r="W2653" t="s">
        <v>238</v>
      </c>
      <c r="AA2653" s="12" t="s">
        <v>835</v>
      </c>
      <c r="AB2653" t="str">
        <f>IF(Q2653&gt;0,"yes","no")</f>
        <v>no</v>
      </c>
      <c r="AC2653" t="str">
        <f>IF(O2653&gt;0,"yes","no")</f>
        <v>yes</v>
      </c>
      <c r="AD2653" t="str">
        <f>IF(AH2653="hatch","yes","no")</f>
        <v>no</v>
      </c>
      <c r="AE2653" t="str">
        <f>IF(AH2653="swimup","yes","no")</f>
        <v>no</v>
      </c>
      <c r="AF2653" t="str">
        <f>IF(AH2653="respiration","yes","no")</f>
        <v>no</v>
      </c>
      <c r="AH2653" t="s">
        <v>29</v>
      </c>
      <c r="AI2653">
        <f>IF(O2653&gt;0,(IF(S2653="live",O2653*0.84,IF(S2653="dried.ethanol",O2653*0.8449+2.8227,O2653))),"")</f>
        <v>15.755039999999999</v>
      </c>
      <c r="AL2653" t="str">
        <f>IF(OR(AND(Q2653=Q2654,P2653&gt;0),AND(O2653&gt;0,O2653=O2654)),"duplicate","")</f>
        <v/>
      </c>
      <c r="AM2653" t="s">
        <v>827</v>
      </c>
      <c r="AN2653" t="s">
        <v>827</v>
      </c>
      <c r="AO2653" t="s">
        <v>826</v>
      </c>
      <c r="AP2653" t="s">
        <v>826</v>
      </c>
      <c r="AQ2653" t="s">
        <v>24</v>
      </c>
    </row>
    <row r="2654" spans="1:43" x14ac:dyDescent="0.2">
      <c r="A2654" s="28">
        <v>42929</v>
      </c>
      <c r="B2654" s="1">
        <v>42899</v>
      </c>
      <c r="C2654" s="1" t="str">
        <f>IF(F2654="Kup","6/13/2017",IF(F2654="Sag","6/14/2017",""))</f>
        <v>6/13/2017</v>
      </c>
      <c r="D2654" s="27">
        <f>A2654-B2654</f>
        <v>30</v>
      </c>
      <c r="E2654" s="27">
        <f>A2654-C2654</f>
        <v>30</v>
      </c>
      <c r="F2654" t="s">
        <v>21</v>
      </c>
      <c r="G2654">
        <v>30</v>
      </c>
      <c r="H2654" t="s">
        <v>42</v>
      </c>
      <c r="I2654" s="12" t="s">
        <v>31</v>
      </c>
      <c r="J2654" s="12" t="s">
        <v>978</v>
      </c>
      <c r="K2654" s="3" t="s">
        <v>958</v>
      </c>
      <c r="L2654" s="3" t="s">
        <v>959</v>
      </c>
      <c r="M2654">
        <v>1</v>
      </c>
      <c r="N2654">
        <v>57</v>
      </c>
      <c r="O2654" s="23">
        <v>19.619</v>
      </c>
      <c r="R2654" t="str">
        <f>IF(Q2654&gt;0,(P2654*(Q2654^2))*(3.14159/6),"")</f>
        <v/>
      </c>
      <c r="S2654" t="s">
        <v>24</v>
      </c>
      <c r="T2654" t="s">
        <v>25</v>
      </c>
      <c r="U2654" t="s">
        <v>26</v>
      </c>
      <c r="V2654" t="s">
        <v>239</v>
      </c>
      <c r="AA2654" s="12" t="s">
        <v>835</v>
      </c>
      <c r="AB2654" t="str">
        <f>IF(Q2654&gt;0,"yes","no")</f>
        <v>no</v>
      </c>
      <c r="AC2654" t="str">
        <f>IF(O2654&gt;0,"yes","no")</f>
        <v>yes</v>
      </c>
      <c r="AD2654" t="str">
        <f>IF(AH2654="hatch","yes","no")</f>
        <v>no</v>
      </c>
      <c r="AE2654" t="str">
        <f>IF(AH2654="swimup","yes","no")</f>
        <v>no</v>
      </c>
      <c r="AF2654" t="str">
        <f>IF(AH2654="respiration","yes","no")</f>
        <v>no</v>
      </c>
      <c r="AH2654" t="s">
        <v>29</v>
      </c>
      <c r="AI2654">
        <f>IF(O2654&gt;0,(IF(S2654="live",O2654*0.84,IF(S2654="dried.ethanol",O2654*0.8449+2.8227,O2654))),"")</f>
        <v>16.479959999999998</v>
      </c>
      <c r="AL2654" t="str">
        <f>IF(OR(AND(Q2654=Q2655,P2654&gt;0),AND(O2654&gt;0,O2654=O2655)),"duplicate","")</f>
        <v/>
      </c>
      <c r="AM2654" t="s">
        <v>827</v>
      </c>
      <c r="AN2654" t="s">
        <v>827</v>
      </c>
      <c r="AO2654" t="s">
        <v>826</v>
      </c>
      <c r="AP2654" t="s">
        <v>826</v>
      </c>
      <c r="AQ2654" t="s">
        <v>24</v>
      </c>
    </row>
    <row r="2655" spans="1:43" x14ac:dyDescent="0.2">
      <c r="A2655" s="28">
        <v>42929</v>
      </c>
      <c r="B2655" s="1">
        <v>42899</v>
      </c>
      <c r="C2655" s="1" t="str">
        <f>IF(F2655="Kup","6/13/2017",IF(F2655="Sag","6/14/2017",""))</f>
        <v>6/13/2017</v>
      </c>
      <c r="D2655" s="27">
        <f>A2655-B2655</f>
        <v>30</v>
      </c>
      <c r="E2655" s="27">
        <f>A2655-C2655</f>
        <v>30</v>
      </c>
      <c r="F2655" t="s">
        <v>21</v>
      </c>
      <c r="G2655">
        <v>30</v>
      </c>
      <c r="H2655" s="2" t="s">
        <v>42</v>
      </c>
      <c r="I2655" s="12" t="s">
        <v>31</v>
      </c>
      <c r="J2655" s="12" t="s">
        <v>978</v>
      </c>
      <c r="K2655" s="3" t="s">
        <v>958</v>
      </c>
      <c r="L2655" s="3" t="s">
        <v>959</v>
      </c>
      <c r="M2655">
        <v>1</v>
      </c>
      <c r="N2655">
        <v>1</v>
      </c>
      <c r="O2655" s="23">
        <v>19.143999999999998</v>
      </c>
      <c r="S2655" s="2" t="s">
        <v>24</v>
      </c>
      <c r="T2655" t="s">
        <v>25</v>
      </c>
      <c r="U2655" s="2" t="s">
        <v>26</v>
      </c>
      <c r="V2655" s="2" t="s">
        <v>882</v>
      </c>
      <c r="X2655" s="2" t="s">
        <v>863</v>
      </c>
      <c r="AA2655" s="3" t="s">
        <v>835</v>
      </c>
      <c r="AB2655" t="s">
        <v>835</v>
      </c>
      <c r="AC2655" t="s">
        <v>35</v>
      </c>
      <c r="AD2655" t="s">
        <v>835</v>
      </c>
      <c r="AE2655" t="s">
        <v>835</v>
      </c>
      <c r="AF2655" t="s">
        <v>835</v>
      </c>
      <c r="AH2655" t="s">
        <v>29</v>
      </c>
      <c r="AI2655">
        <f>IF(O2655&gt;0,(IF(S2655="live",O2655*0.84,IF(S2655="dried.ethanol",O2655*0.8449+2.8227,O2655))),"")</f>
        <v>16.080959999999997</v>
      </c>
      <c r="AQ2655" t="s">
        <v>24</v>
      </c>
    </row>
    <row r="2656" spans="1:43" x14ac:dyDescent="0.2">
      <c r="A2656" s="28">
        <v>42929</v>
      </c>
      <c r="B2656" s="1">
        <v>42899</v>
      </c>
      <c r="C2656" s="1" t="str">
        <f>IF(F2656="Kup","6/13/2017",IF(F2656="Sag","6/14/2017",""))</f>
        <v>6/13/2017</v>
      </c>
      <c r="D2656" s="27">
        <f>A2656-B2656</f>
        <v>30</v>
      </c>
      <c r="E2656" s="27">
        <f>A2656-C2656</f>
        <v>30</v>
      </c>
      <c r="F2656" t="s">
        <v>21</v>
      </c>
      <c r="G2656">
        <v>30</v>
      </c>
      <c r="H2656" t="s">
        <v>42</v>
      </c>
      <c r="I2656" s="12" t="s">
        <v>31</v>
      </c>
      <c r="J2656" s="12" t="s">
        <v>978</v>
      </c>
      <c r="K2656" s="3" t="s">
        <v>958</v>
      </c>
      <c r="L2656" s="3" t="s">
        <v>959</v>
      </c>
      <c r="M2656">
        <v>2</v>
      </c>
      <c r="N2656">
        <v>58</v>
      </c>
      <c r="O2656" s="23">
        <v>24.126999999999999</v>
      </c>
      <c r="R2656" t="str">
        <f>IF(Q2656&gt;0,(P2656*(Q2656^2))*(3.14159/6),"")</f>
        <v/>
      </c>
      <c r="S2656" t="s">
        <v>24</v>
      </c>
      <c r="T2656" t="s">
        <v>25</v>
      </c>
      <c r="U2656" t="s">
        <v>26</v>
      </c>
      <c r="V2656" t="s">
        <v>239</v>
      </c>
      <c r="AA2656" s="12" t="s">
        <v>835</v>
      </c>
      <c r="AB2656" t="str">
        <f>IF(Q2656&gt;0,"yes","no")</f>
        <v>no</v>
      </c>
      <c r="AC2656" t="str">
        <f>IF(O2656&gt;0,"yes","no")</f>
        <v>yes</v>
      </c>
      <c r="AD2656" t="str">
        <f>IF(AH2656="hatch","yes","no")</f>
        <v>no</v>
      </c>
      <c r="AE2656" t="str">
        <f>IF(AH2656="swimup","yes","no")</f>
        <v>no</v>
      </c>
      <c r="AF2656" t="str">
        <f>IF(AH2656="respiration","yes","no")</f>
        <v>no</v>
      </c>
      <c r="AH2656" t="s">
        <v>29</v>
      </c>
      <c r="AI2656">
        <f>IF(O2656&gt;0,(IF(S2656="live",O2656*0.84,IF(S2656="dried.ethanol",O2656*0.8449+2.8227,O2656))),"")</f>
        <v>20.266679999999997</v>
      </c>
      <c r="AL2656" t="str">
        <f>IF(OR(AND(Q2656=Q2657,P2656&gt;0),AND(O2656&gt;0,O2656=O2657)),"duplicate","")</f>
        <v/>
      </c>
      <c r="AM2656" t="s">
        <v>827</v>
      </c>
      <c r="AN2656" t="s">
        <v>827</v>
      </c>
      <c r="AO2656" t="s">
        <v>826</v>
      </c>
      <c r="AP2656" t="s">
        <v>826</v>
      </c>
      <c r="AQ2656" t="s">
        <v>24</v>
      </c>
    </row>
    <row r="2657" spans="1:43" x14ac:dyDescent="0.2">
      <c r="A2657" s="28">
        <v>42929</v>
      </c>
      <c r="B2657" s="1">
        <v>42899</v>
      </c>
      <c r="C2657" s="1" t="str">
        <f>IF(F2657="Kup","6/13/2017",IF(F2657="Sag","6/14/2017",""))</f>
        <v>6/13/2017</v>
      </c>
      <c r="D2657" s="27">
        <f>A2657-B2657</f>
        <v>30</v>
      </c>
      <c r="E2657" s="27">
        <f>A2657-C2657</f>
        <v>30</v>
      </c>
      <c r="F2657" t="s">
        <v>21</v>
      </c>
      <c r="G2657">
        <v>30</v>
      </c>
      <c r="H2657" s="2" t="s">
        <v>42</v>
      </c>
      <c r="I2657" s="12" t="s">
        <v>31</v>
      </c>
      <c r="J2657" s="12" t="s">
        <v>978</v>
      </c>
      <c r="K2657" s="3" t="s">
        <v>958</v>
      </c>
      <c r="L2657" s="3" t="s">
        <v>959</v>
      </c>
      <c r="M2657">
        <v>2</v>
      </c>
      <c r="N2657">
        <v>2</v>
      </c>
      <c r="O2657" s="23">
        <v>23.178000000000001</v>
      </c>
      <c r="S2657" s="2" t="s">
        <v>24</v>
      </c>
      <c r="T2657" t="s">
        <v>25</v>
      </c>
      <c r="U2657" s="2" t="s">
        <v>26</v>
      </c>
      <c r="V2657" s="2" t="s">
        <v>882</v>
      </c>
      <c r="X2657" s="2" t="s">
        <v>863</v>
      </c>
      <c r="AA2657" s="3" t="s">
        <v>835</v>
      </c>
      <c r="AB2657" t="s">
        <v>835</v>
      </c>
      <c r="AC2657" t="s">
        <v>35</v>
      </c>
      <c r="AD2657" t="s">
        <v>835</v>
      </c>
      <c r="AE2657" t="s">
        <v>835</v>
      </c>
      <c r="AF2657" t="s">
        <v>835</v>
      </c>
      <c r="AH2657" t="s">
        <v>29</v>
      </c>
      <c r="AI2657">
        <f>IF(O2657&gt;0,(IF(S2657="live",O2657*0.84,IF(S2657="dried.ethanol",O2657*0.8449+2.8227,O2657))),"")</f>
        <v>19.469519999999999</v>
      </c>
      <c r="AQ2657" t="s">
        <v>24</v>
      </c>
    </row>
    <row r="2658" spans="1:43" x14ac:dyDescent="0.2">
      <c r="A2658" s="28">
        <v>42929</v>
      </c>
      <c r="B2658" s="1">
        <v>42899</v>
      </c>
      <c r="C2658" s="1" t="str">
        <f>IF(F2658="Kup","6/13/2017",IF(F2658="Sag","6/14/2017",""))</f>
        <v>6/13/2017</v>
      </c>
      <c r="D2658" s="27">
        <f>A2658-B2658</f>
        <v>30</v>
      </c>
      <c r="E2658" s="27">
        <f>A2658-C2658</f>
        <v>30</v>
      </c>
      <c r="F2658" t="s">
        <v>21</v>
      </c>
      <c r="G2658">
        <v>30</v>
      </c>
      <c r="H2658" t="s">
        <v>42</v>
      </c>
      <c r="I2658" s="12" t="s">
        <v>31</v>
      </c>
      <c r="J2658" s="12" t="s">
        <v>978</v>
      </c>
      <c r="K2658" s="3" t="s">
        <v>958</v>
      </c>
      <c r="L2658" s="3" t="s">
        <v>959</v>
      </c>
      <c r="M2658">
        <v>3</v>
      </c>
      <c r="N2658">
        <v>59</v>
      </c>
      <c r="O2658" s="23">
        <v>18.827999999999999</v>
      </c>
      <c r="R2658" t="str">
        <f>IF(Q2658&gt;0,(P2658*(Q2658^2))*(3.14159/6),"")</f>
        <v/>
      </c>
      <c r="S2658" t="s">
        <v>24</v>
      </c>
      <c r="T2658" t="s">
        <v>25</v>
      </c>
      <c r="U2658" t="s">
        <v>26</v>
      </c>
      <c r="V2658" t="s">
        <v>239</v>
      </c>
      <c r="AA2658" s="12" t="s">
        <v>835</v>
      </c>
      <c r="AB2658" t="str">
        <f>IF(Q2658&gt;0,"yes","no")</f>
        <v>no</v>
      </c>
      <c r="AC2658" t="str">
        <f>IF(O2658&gt;0,"yes","no")</f>
        <v>yes</v>
      </c>
      <c r="AD2658" t="str">
        <f>IF(AH2658="hatch","yes","no")</f>
        <v>no</v>
      </c>
      <c r="AE2658" t="str">
        <f>IF(AH2658="swimup","yes","no")</f>
        <v>no</v>
      </c>
      <c r="AF2658" t="str">
        <f>IF(AH2658="respiration","yes","no")</f>
        <v>no</v>
      </c>
      <c r="AH2658" t="s">
        <v>29</v>
      </c>
      <c r="AI2658">
        <f>IF(O2658&gt;0,(IF(S2658="live",O2658*0.84,IF(S2658="dried.ethanol",O2658*0.8449+2.8227,O2658))),"")</f>
        <v>15.815519999999999</v>
      </c>
      <c r="AL2658" t="str">
        <f>IF(OR(AND(Q2658=Q2659,P2658&gt;0),AND(O2658&gt;0,O2658=O2659)),"duplicate","")</f>
        <v/>
      </c>
      <c r="AM2658" t="s">
        <v>827</v>
      </c>
      <c r="AN2658" t="s">
        <v>827</v>
      </c>
      <c r="AO2658" t="s">
        <v>826</v>
      </c>
      <c r="AP2658" t="s">
        <v>826</v>
      </c>
      <c r="AQ2658" t="s">
        <v>24</v>
      </c>
    </row>
    <row r="2659" spans="1:43" x14ac:dyDescent="0.2">
      <c r="A2659" s="28">
        <v>42929</v>
      </c>
      <c r="B2659" s="1">
        <v>42899</v>
      </c>
      <c r="C2659" s="1" t="str">
        <f>IF(F2659="Kup","6/13/2017",IF(F2659="Sag","6/14/2017",""))</f>
        <v>6/13/2017</v>
      </c>
      <c r="D2659" s="27">
        <f>A2659-B2659</f>
        <v>30</v>
      </c>
      <c r="E2659" s="27">
        <f>A2659-C2659</f>
        <v>30</v>
      </c>
      <c r="F2659" t="s">
        <v>21</v>
      </c>
      <c r="G2659">
        <v>30</v>
      </c>
      <c r="H2659" s="2" t="s">
        <v>42</v>
      </c>
      <c r="I2659" s="12" t="s">
        <v>31</v>
      </c>
      <c r="J2659" s="12" t="s">
        <v>978</v>
      </c>
      <c r="K2659" s="3" t="s">
        <v>958</v>
      </c>
      <c r="L2659" s="3" t="s">
        <v>959</v>
      </c>
      <c r="M2659">
        <v>3</v>
      </c>
      <c r="N2659">
        <v>3</v>
      </c>
      <c r="O2659" s="23">
        <v>18.347999999999999</v>
      </c>
      <c r="S2659" s="2" t="s">
        <v>24</v>
      </c>
      <c r="T2659" t="s">
        <v>25</v>
      </c>
      <c r="U2659" s="2" t="s">
        <v>26</v>
      </c>
      <c r="V2659" s="2" t="s">
        <v>882</v>
      </c>
      <c r="X2659" s="2" t="s">
        <v>863</v>
      </c>
      <c r="AA2659" s="3" t="s">
        <v>835</v>
      </c>
      <c r="AB2659" t="s">
        <v>835</v>
      </c>
      <c r="AC2659" t="s">
        <v>35</v>
      </c>
      <c r="AD2659" t="s">
        <v>835</v>
      </c>
      <c r="AE2659" t="s">
        <v>835</v>
      </c>
      <c r="AF2659" t="s">
        <v>835</v>
      </c>
      <c r="AH2659" t="s">
        <v>29</v>
      </c>
      <c r="AI2659">
        <f>IF(O2659&gt;0,(IF(S2659="live",O2659*0.84,IF(S2659="dried.ethanol",O2659*0.8449+2.8227,O2659))),"")</f>
        <v>15.412319999999999</v>
      </c>
      <c r="AQ2659" t="s">
        <v>24</v>
      </c>
    </row>
    <row r="2660" spans="1:43" x14ac:dyDescent="0.2">
      <c r="A2660" s="28">
        <v>42929</v>
      </c>
      <c r="B2660" s="1">
        <v>42899</v>
      </c>
      <c r="C2660" s="1" t="str">
        <f>IF(F2660="Kup","6/13/2017",IF(F2660="Sag","6/14/2017",""))</f>
        <v>6/13/2017</v>
      </c>
      <c r="D2660" s="27">
        <f>A2660-B2660</f>
        <v>30</v>
      </c>
      <c r="E2660" s="27">
        <f>A2660-C2660</f>
        <v>30</v>
      </c>
      <c r="F2660" t="s">
        <v>21</v>
      </c>
      <c r="G2660">
        <v>30</v>
      </c>
      <c r="H2660" t="s">
        <v>42</v>
      </c>
      <c r="I2660" s="12" t="s">
        <v>99</v>
      </c>
      <c r="J2660" s="12" t="s">
        <v>979</v>
      </c>
      <c r="K2660" s="3" t="s">
        <v>960</v>
      </c>
      <c r="L2660" s="3" t="s">
        <v>959</v>
      </c>
      <c r="M2660">
        <v>1</v>
      </c>
      <c r="N2660">
        <v>60</v>
      </c>
      <c r="O2660" s="23">
        <v>17.425000000000001</v>
      </c>
      <c r="R2660" t="str">
        <f>IF(Q2660&gt;0,(P2660*(Q2660^2))*(3.14159/6),"")</f>
        <v/>
      </c>
      <c r="S2660" t="s">
        <v>24</v>
      </c>
      <c r="T2660" t="s">
        <v>25</v>
      </c>
      <c r="U2660" t="s">
        <v>26</v>
      </c>
      <c r="V2660" t="s">
        <v>240</v>
      </c>
      <c r="AA2660" s="12" t="s">
        <v>835</v>
      </c>
      <c r="AB2660" t="str">
        <f>IF(Q2660&gt;0,"yes","no")</f>
        <v>no</v>
      </c>
      <c r="AC2660" t="str">
        <f>IF(O2660&gt;0,"yes","no")</f>
        <v>yes</v>
      </c>
      <c r="AD2660" t="str">
        <f>IF(AH2660="hatch","yes","no")</f>
        <v>no</v>
      </c>
      <c r="AE2660" t="str">
        <f>IF(AH2660="swimup","yes","no")</f>
        <v>no</v>
      </c>
      <c r="AF2660" t="str">
        <f>IF(AH2660="respiration","yes","no")</f>
        <v>no</v>
      </c>
      <c r="AH2660" t="s">
        <v>29</v>
      </c>
      <c r="AI2660">
        <f>IF(O2660&gt;0,(IF(S2660="live",O2660*0.84,IF(S2660="dried.ethanol",O2660*0.8449+2.8227,O2660))),"")</f>
        <v>14.637</v>
      </c>
      <c r="AL2660" t="str">
        <f>IF(OR(AND(Q2660=Q2661,P2660&gt;0),AND(O2660&gt;0,O2660=O2661)),"duplicate","")</f>
        <v/>
      </c>
      <c r="AM2660" t="s">
        <v>827</v>
      </c>
      <c r="AN2660" t="s">
        <v>827</v>
      </c>
      <c r="AO2660" t="s">
        <v>826</v>
      </c>
      <c r="AP2660" t="s">
        <v>826</v>
      </c>
      <c r="AQ2660" t="s">
        <v>24</v>
      </c>
    </row>
    <row r="2661" spans="1:43" x14ac:dyDescent="0.2">
      <c r="A2661" s="28">
        <v>42929</v>
      </c>
      <c r="B2661" s="1">
        <v>42899</v>
      </c>
      <c r="C2661" s="1" t="str">
        <f>IF(F2661="Kup","6/13/2017",IF(F2661="Sag","6/14/2017",""))</f>
        <v>6/13/2017</v>
      </c>
      <c r="D2661" s="27">
        <f>A2661-B2661</f>
        <v>30</v>
      </c>
      <c r="E2661" s="27">
        <f>A2661-C2661</f>
        <v>30</v>
      </c>
      <c r="F2661" t="s">
        <v>21</v>
      </c>
      <c r="G2661">
        <v>30</v>
      </c>
      <c r="H2661" t="s">
        <v>42</v>
      </c>
      <c r="I2661" s="12" t="s">
        <v>99</v>
      </c>
      <c r="J2661" s="12" t="s">
        <v>979</v>
      </c>
      <c r="K2661" s="3" t="s">
        <v>960</v>
      </c>
      <c r="L2661" s="3" t="s">
        <v>959</v>
      </c>
      <c r="M2661">
        <v>2</v>
      </c>
      <c r="N2661">
        <v>61</v>
      </c>
      <c r="O2661" s="23">
        <v>18.472999999999999</v>
      </c>
      <c r="R2661" t="str">
        <f>IF(Q2661&gt;0,(P2661*(Q2661^2))*(3.14159/6),"")</f>
        <v/>
      </c>
      <c r="S2661" t="s">
        <v>24</v>
      </c>
      <c r="T2661" t="s">
        <v>25</v>
      </c>
      <c r="U2661" t="s">
        <v>26</v>
      </c>
      <c r="V2661" t="s">
        <v>240</v>
      </c>
      <c r="AA2661" s="12" t="s">
        <v>835</v>
      </c>
      <c r="AB2661" t="str">
        <f>IF(Q2661&gt;0,"yes","no")</f>
        <v>no</v>
      </c>
      <c r="AC2661" t="str">
        <f>IF(O2661&gt;0,"yes","no")</f>
        <v>yes</v>
      </c>
      <c r="AD2661" t="str">
        <f>IF(AH2661="hatch","yes","no")</f>
        <v>no</v>
      </c>
      <c r="AE2661" t="str">
        <f>IF(AH2661="swimup","yes","no")</f>
        <v>no</v>
      </c>
      <c r="AF2661" t="str">
        <f>IF(AH2661="respiration","yes","no")</f>
        <v>no</v>
      </c>
      <c r="AH2661" t="s">
        <v>29</v>
      </c>
      <c r="AI2661">
        <f>IF(O2661&gt;0,(IF(S2661="live",O2661*0.84,IF(S2661="dried.ethanol",O2661*0.8449+2.8227,O2661))),"")</f>
        <v>15.517319999999998</v>
      </c>
      <c r="AL2661" t="str">
        <f>IF(OR(AND(Q2661=Q2662,P2661&gt;0),AND(O2661&gt;0,O2661=O2662)),"duplicate","")</f>
        <v/>
      </c>
      <c r="AM2661" t="s">
        <v>827</v>
      </c>
      <c r="AN2661" t="s">
        <v>827</v>
      </c>
      <c r="AO2661" t="s">
        <v>826</v>
      </c>
      <c r="AP2661" t="s">
        <v>826</v>
      </c>
      <c r="AQ2661" t="s">
        <v>24</v>
      </c>
    </row>
    <row r="2662" spans="1:43" x14ac:dyDescent="0.2">
      <c r="A2662" s="28">
        <v>42929</v>
      </c>
      <c r="B2662" s="1">
        <v>42899</v>
      </c>
      <c r="C2662" s="1" t="str">
        <f>IF(F2662="Kup","6/13/2017",IF(F2662="Sag","6/14/2017",""))</f>
        <v>6/13/2017</v>
      </c>
      <c r="D2662" s="27">
        <f>A2662-B2662</f>
        <v>30</v>
      </c>
      <c r="E2662" s="27">
        <f>A2662-C2662</f>
        <v>30</v>
      </c>
      <c r="F2662" t="s">
        <v>21</v>
      </c>
      <c r="G2662">
        <v>30</v>
      </c>
      <c r="H2662" t="s">
        <v>42</v>
      </c>
      <c r="I2662" s="12" t="s">
        <v>99</v>
      </c>
      <c r="J2662" s="12" t="s">
        <v>979</v>
      </c>
      <c r="K2662" s="3" t="s">
        <v>960</v>
      </c>
      <c r="L2662" s="3" t="s">
        <v>959</v>
      </c>
      <c r="M2662">
        <v>3</v>
      </c>
      <c r="N2662">
        <v>62</v>
      </c>
      <c r="O2662" s="23">
        <v>17.411000000000001</v>
      </c>
      <c r="R2662" t="str">
        <f>IF(Q2662&gt;0,(P2662*(Q2662^2))*(3.14159/6),"")</f>
        <v/>
      </c>
      <c r="S2662" t="s">
        <v>24</v>
      </c>
      <c r="T2662" t="s">
        <v>25</v>
      </c>
      <c r="U2662" t="s">
        <v>26</v>
      </c>
      <c r="V2662" t="s">
        <v>240</v>
      </c>
      <c r="AA2662" s="12" t="s">
        <v>835</v>
      </c>
      <c r="AB2662" t="str">
        <f>IF(Q2662&gt;0,"yes","no")</f>
        <v>no</v>
      </c>
      <c r="AC2662" t="str">
        <f>IF(O2662&gt;0,"yes","no")</f>
        <v>yes</v>
      </c>
      <c r="AD2662" t="str">
        <f>IF(AH2662="hatch","yes","no")</f>
        <v>no</v>
      </c>
      <c r="AE2662" t="str">
        <f>IF(AH2662="swimup","yes","no")</f>
        <v>no</v>
      </c>
      <c r="AF2662" t="str">
        <f>IF(AH2662="respiration","yes","no")</f>
        <v>no</v>
      </c>
      <c r="AH2662" t="s">
        <v>29</v>
      </c>
      <c r="AI2662">
        <f>IF(O2662&gt;0,(IF(S2662="live",O2662*0.84,IF(S2662="dried.ethanol",O2662*0.8449+2.8227,O2662))),"")</f>
        <v>14.62524</v>
      </c>
      <c r="AL2662" t="str">
        <f>IF(OR(AND(Q2662=Q2663,P2662&gt;0),AND(O2662&gt;0,O2662=O2663)),"duplicate","")</f>
        <v/>
      </c>
      <c r="AM2662" t="s">
        <v>827</v>
      </c>
      <c r="AN2662" t="s">
        <v>827</v>
      </c>
      <c r="AO2662" t="s">
        <v>826</v>
      </c>
      <c r="AP2662" t="s">
        <v>826</v>
      </c>
      <c r="AQ2662" t="s">
        <v>24</v>
      </c>
    </row>
    <row r="2663" spans="1:43" x14ac:dyDescent="0.2">
      <c r="A2663" s="28">
        <v>42929</v>
      </c>
      <c r="B2663" s="1">
        <v>42899</v>
      </c>
      <c r="C2663" s="1" t="str">
        <f>IF(F2663="Kup","6/13/2017",IF(F2663="Sag","6/14/2017",""))</f>
        <v>6/13/2017</v>
      </c>
      <c r="D2663" s="27">
        <f>A2663-B2663</f>
        <v>30</v>
      </c>
      <c r="E2663" s="27">
        <f>A2663-C2663</f>
        <v>30</v>
      </c>
      <c r="F2663" t="s">
        <v>21</v>
      </c>
      <c r="G2663">
        <v>30</v>
      </c>
      <c r="H2663" t="s">
        <v>42</v>
      </c>
      <c r="I2663" s="12" t="s">
        <v>99</v>
      </c>
      <c r="J2663" s="12" t="s">
        <v>979</v>
      </c>
      <c r="K2663" s="3" t="s">
        <v>960</v>
      </c>
      <c r="L2663" s="3" t="s">
        <v>959</v>
      </c>
      <c r="M2663">
        <v>4</v>
      </c>
      <c r="N2663">
        <v>63</v>
      </c>
      <c r="O2663" s="23">
        <v>18.213000000000001</v>
      </c>
      <c r="R2663" t="str">
        <f>IF(Q2663&gt;0,(P2663*(Q2663^2))*(3.14159/6),"")</f>
        <v/>
      </c>
      <c r="S2663" t="s">
        <v>24</v>
      </c>
      <c r="T2663" t="s">
        <v>25</v>
      </c>
      <c r="U2663" t="s">
        <v>26</v>
      </c>
      <c r="V2663" t="s">
        <v>240</v>
      </c>
      <c r="AA2663" s="12" t="s">
        <v>835</v>
      </c>
      <c r="AB2663" t="str">
        <f>IF(Q2663&gt;0,"yes","no")</f>
        <v>no</v>
      </c>
      <c r="AC2663" t="str">
        <f>IF(O2663&gt;0,"yes","no")</f>
        <v>yes</v>
      </c>
      <c r="AD2663" t="str">
        <f>IF(AH2663="hatch","yes","no")</f>
        <v>no</v>
      </c>
      <c r="AE2663" t="str">
        <f>IF(AH2663="swimup","yes","no")</f>
        <v>no</v>
      </c>
      <c r="AF2663" t="str">
        <f>IF(AH2663="respiration","yes","no")</f>
        <v>no</v>
      </c>
      <c r="AH2663" t="s">
        <v>29</v>
      </c>
      <c r="AI2663">
        <f>IF(O2663&gt;0,(IF(S2663="live",O2663*0.84,IF(S2663="dried.ethanol",O2663*0.8449+2.8227,O2663))),"")</f>
        <v>15.298920000000001</v>
      </c>
      <c r="AL2663" t="str">
        <f>IF(OR(AND(Q2663=Q2664,P2663&gt;0),AND(O2663&gt;0,O2663=O2664)),"duplicate","")</f>
        <v/>
      </c>
      <c r="AM2663" t="s">
        <v>827</v>
      </c>
      <c r="AN2663" t="s">
        <v>827</v>
      </c>
      <c r="AO2663" t="s">
        <v>826</v>
      </c>
      <c r="AP2663" t="s">
        <v>826</v>
      </c>
      <c r="AQ2663" t="s">
        <v>24</v>
      </c>
    </row>
    <row r="2664" spans="1:43" x14ac:dyDescent="0.2">
      <c r="A2664" s="28">
        <v>42929</v>
      </c>
      <c r="B2664" s="1">
        <v>42899</v>
      </c>
      <c r="C2664" s="1" t="str">
        <f>IF(F2664="Kup","6/13/2017",IF(F2664="Sag","6/14/2017",""))</f>
        <v>6/13/2017</v>
      </c>
      <c r="D2664" s="27">
        <f>A2664-B2664</f>
        <v>30</v>
      </c>
      <c r="E2664" s="27">
        <f>A2664-C2664</f>
        <v>30</v>
      </c>
      <c r="F2664" t="s">
        <v>21</v>
      </c>
      <c r="G2664">
        <v>30</v>
      </c>
      <c r="H2664" t="s">
        <v>42</v>
      </c>
      <c r="I2664" s="12" t="s">
        <v>99</v>
      </c>
      <c r="J2664" s="12" t="s">
        <v>979</v>
      </c>
      <c r="K2664" s="3" t="s">
        <v>960</v>
      </c>
      <c r="L2664" s="3" t="s">
        <v>959</v>
      </c>
      <c r="M2664">
        <v>5</v>
      </c>
      <c r="N2664">
        <v>64</v>
      </c>
      <c r="O2664" s="23">
        <v>18.123999999999999</v>
      </c>
      <c r="R2664" t="str">
        <f>IF(Q2664&gt;0,(P2664*(Q2664^2))*(3.14159/6),"")</f>
        <v/>
      </c>
      <c r="S2664" t="s">
        <v>24</v>
      </c>
      <c r="T2664" t="s">
        <v>25</v>
      </c>
      <c r="U2664" t="s">
        <v>26</v>
      </c>
      <c r="V2664" t="s">
        <v>240</v>
      </c>
      <c r="AA2664" s="12" t="s">
        <v>835</v>
      </c>
      <c r="AB2664" t="str">
        <f>IF(Q2664&gt;0,"yes","no")</f>
        <v>no</v>
      </c>
      <c r="AC2664" t="str">
        <f>IF(O2664&gt;0,"yes","no")</f>
        <v>yes</v>
      </c>
      <c r="AD2664" t="str">
        <f>IF(AH2664="hatch","yes","no")</f>
        <v>no</v>
      </c>
      <c r="AE2664" t="str">
        <f>IF(AH2664="swimup","yes","no")</f>
        <v>no</v>
      </c>
      <c r="AF2664" t="str">
        <f>IF(AH2664="respiration","yes","no")</f>
        <v>no</v>
      </c>
      <c r="AH2664" t="s">
        <v>29</v>
      </c>
      <c r="AI2664">
        <f>IF(O2664&gt;0,(IF(S2664="live",O2664*0.84,IF(S2664="dried.ethanol",O2664*0.8449+2.8227,O2664))),"")</f>
        <v>15.224159999999998</v>
      </c>
      <c r="AL2664" t="str">
        <f>IF(OR(AND(Q2664=Q2665,P2664&gt;0),AND(O2664&gt;0,O2664=O2665)),"duplicate","")</f>
        <v/>
      </c>
      <c r="AM2664" t="s">
        <v>827</v>
      </c>
      <c r="AN2664" t="s">
        <v>827</v>
      </c>
      <c r="AO2664" t="s">
        <v>826</v>
      </c>
      <c r="AP2664" t="s">
        <v>826</v>
      </c>
      <c r="AQ2664" t="s">
        <v>24</v>
      </c>
    </row>
    <row r="2665" spans="1:43" x14ac:dyDescent="0.2">
      <c r="A2665" s="28">
        <v>42929</v>
      </c>
      <c r="B2665" s="1">
        <v>42899</v>
      </c>
      <c r="C2665" s="1" t="str">
        <f>IF(F2665="Kup","6/13/2017",IF(F2665="Sag","6/14/2017",""))</f>
        <v>6/13/2017</v>
      </c>
      <c r="D2665" s="27">
        <f>A2665-B2665</f>
        <v>30</v>
      </c>
      <c r="E2665" s="27">
        <f>A2665-C2665</f>
        <v>30</v>
      </c>
      <c r="F2665" t="s">
        <v>21</v>
      </c>
      <c r="G2665">
        <v>30</v>
      </c>
      <c r="H2665" t="s">
        <v>42</v>
      </c>
      <c r="I2665" s="12" t="s">
        <v>99</v>
      </c>
      <c r="J2665" s="12" t="s">
        <v>979</v>
      </c>
      <c r="K2665" s="3" t="s">
        <v>960</v>
      </c>
      <c r="L2665" s="3" t="s">
        <v>959</v>
      </c>
      <c r="M2665">
        <v>6</v>
      </c>
      <c r="N2665">
        <v>65</v>
      </c>
      <c r="O2665" s="23">
        <v>21.241</v>
      </c>
      <c r="R2665" t="str">
        <f>IF(Q2665&gt;0,(P2665*(Q2665^2))*(3.14159/6),"")</f>
        <v/>
      </c>
      <c r="S2665" t="s">
        <v>24</v>
      </c>
      <c r="T2665" t="s">
        <v>25</v>
      </c>
      <c r="U2665" t="s">
        <v>26</v>
      </c>
      <c r="V2665" t="s">
        <v>240</v>
      </c>
      <c r="AA2665" s="12" t="s">
        <v>835</v>
      </c>
      <c r="AB2665" t="str">
        <f>IF(Q2665&gt;0,"yes","no")</f>
        <v>no</v>
      </c>
      <c r="AC2665" t="str">
        <f>IF(O2665&gt;0,"yes","no")</f>
        <v>yes</v>
      </c>
      <c r="AD2665" t="str">
        <f>IF(AH2665="hatch","yes","no")</f>
        <v>no</v>
      </c>
      <c r="AE2665" t="str">
        <f>IF(AH2665="swimup","yes","no")</f>
        <v>no</v>
      </c>
      <c r="AF2665" t="str">
        <f>IF(AH2665="respiration","yes","no")</f>
        <v>no</v>
      </c>
      <c r="AH2665" t="s">
        <v>29</v>
      </c>
      <c r="AI2665">
        <f>IF(O2665&gt;0,(IF(S2665="live",O2665*0.84,IF(S2665="dried.ethanol",O2665*0.8449+2.8227,O2665))),"")</f>
        <v>17.84244</v>
      </c>
      <c r="AL2665" t="str">
        <f>IF(OR(AND(Q2665=Q2666,P2665&gt;0),AND(O2665&gt;0,O2665=O2666)),"duplicate","")</f>
        <v/>
      </c>
      <c r="AM2665" t="s">
        <v>827</v>
      </c>
      <c r="AN2665" t="s">
        <v>827</v>
      </c>
      <c r="AO2665" t="s">
        <v>826</v>
      </c>
      <c r="AP2665" t="s">
        <v>826</v>
      </c>
      <c r="AQ2665" t="s">
        <v>24</v>
      </c>
    </row>
    <row r="2666" spans="1:43" x14ac:dyDescent="0.2">
      <c r="A2666" s="28">
        <v>42929</v>
      </c>
      <c r="B2666" s="1">
        <v>42899</v>
      </c>
      <c r="C2666" s="1" t="str">
        <f>IF(F2666="Kup","6/13/2017",IF(F2666="Sag","6/14/2017",""))</f>
        <v>6/13/2017</v>
      </c>
      <c r="D2666" s="27">
        <f>A2666-B2666</f>
        <v>30</v>
      </c>
      <c r="E2666" s="27">
        <f>A2666-C2666</f>
        <v>30</v>
      </c>
      <c r="F2666" t="s">
        <v>21</v>
      </c>
      <c r="G2666">
        <v>30</v>
      </c>
      <c r="H2666" t="s">
        <v>42</v>
      </c>
      <c r="I2666" s="12" t="s">
        <v>49</v>
      </c>
      <c r="J2666" s="12" t="s">
        <v>980</v>
      </c>
      <c r="K2666" s="3" t="s">
        <v>961</v>
      </c>
      <c r="L2666" s="3" t="s">
        <v>962</v>
      </c>
      <c r="M2666">
        <v>1</v>
      </c>
      <c r="N2666">
        <v>232</v>
      </c>
      <c r="O2666" s="23">
        <v>23.192</v>
      </c>
      <c r="R2666" t="str">
        <f>IF(Q2666&gt;0,(P2666*(Q2666^2))*(3.14159/6),"")</f>
        <v/>
      </c>
      <c r="S2666" t="s">
        <v>24</v>
      </c>
      <c r="T2666" t="s">
        <v>25</v>
      </c>
      <c r="U2666" t="s">
        <v>26</v>
      </c>
      <c r="V2666" t="s">
        <v>241</v>
      </c>
      <c r="W2666" t="s">
        <v>242</v>
      </c>
      <c r="AA2666" s="12" t="s">
        <v>835</v>
      </c>
      <c r="AB2666" t="str">
        <f>IF(Q2666&gt;0,"yes","no")</f>
        <v>no</v>
      </c>
      <c r="AC2666" t="str">
        <f>IF(O2666&gt;0,"yes","no")</f>
        <v>yes</v>
      </c>
      <c r="AD2666" t="str">
        <f>IF(AH2666="hatch","yes","no")</f>
        <v>no</v>
      </c>
      <c r="AE2666" t="str">
        <f>IF(AH2666="swimup","yes","no")</f>
        <v>no</v>
      </c>
      <c r="AF2666" t="str">
        <f>IF(AH2666="respiration","yes","no")</f>
        <v>no</v>
      </c>
      <c r="AH2666" t="s">
        <v>29</v>
      </c>
      <c r="AI2666">
        <f>IF(O2666&gt;0,(IF(S2666="live",O2666*0.84,IF(S2666="dried.ethanol",O2666*0.8449+2.8227,O2666))),"")</f>
        <v>19.481279999999998</v>
      </c>
      <c r="AL2666" t="str">
        <f>IF(OR(AND(Q2666=Q2667,P2666&gt;0),AND(O2666&gt;0,O2666=O2667)),"duplicate","")</f>
        <v/>
      </c>
      <c r="AM2666" t="s">
        <v>827</v>
      </c>
      <c r="AN2666" t="s">
        <v>827</v>
      </c>
      <c r="AO2666" t="s">
        <v>826</v>
      </c>
      <c r="AP2666" t="s">
        <v>826</v>
      </c>
      <c r="AQ2666" t="s">
        <v>24</v>
      </c>
    </row>
    <row r="2667" spans="1:43" x14ac:dyDescent="0.2">
      <c r="A2667" s="28">
        <v>42929</v>
      </c>
      <c r="B2667" s="1">
        <v>42899</v>
      </c>
      <c r="C2667" s="1" t="str">
        <f>IF(F2667="Kup","6/13/2017",IF(F2667="Sag","6/14/2017",""))</f>
        <v>6/13/2017</v>
      </c>
      <c r="D2667" s="27">
        <f>A2667-B2667</f>
        <v>30</v>
      </c>
      <c r="E2667" s="27">
        <f>A2667-C2667</f>
        <v>30</v>
      </c>
      <c r="F2667" t="s">
        <v>21</v>
      </c>
      <c r="G2667">
        <v>30</v>
      </c>
      <c r="H2667" t="s">
        <v>42</v>
      </c>
      <c r="I2667" s="12" t="s">
        <v>49</v>
      </c>
      <c r="J2667" s="12" t="s">
        <v>980</v>
      </c>
      <c r="K2667" s="3" t="s">
        <v>961</v>
      </c>
      <c r="L2667" s="3" t="s">
        <v>962</v>
      </c>
      <c r="M2667">
        <v>2</v>
      </c>
      <c r="N2667">
        <v>233</v>
      </c>
      <c r="O2667" s="23">
        <v>21.428000000000001</v>
      </c>
      <c r="R2667" t="str">
        <f>IF(Q2667&gt;0,(P2667*(Q2667^2))*(3.14159/6),"")</f>
        <v/>
      </c>
      <c r="S2667" t="s">
        <v>24</v>
      </c>
      <c r="T2667" t="s">
        <v>25</v>
      </c>
      <c r="U2667" t="s">
        <v>26</v>
      </c>
      <c r="V2667" t="s">
        <v>241</v>
      </c>
      <c r="W2667" t="s">
        <v>242</v>
      </c>
      <c r="AA2667" s="12" t="s">
        <v>835</v>
      </c>
      <c r="AB2667" t="str">
        <f>IF(Q2667&gt;0,"yes","no")</f>
        <v>no</v>
      </c>
      <c r="AC2667" t="str">
        <f>IF(O2667&gt;0,"yes","no")</f>
        <v>yes</v>
      </c>
      <c r="AD2667" t="str">
        <f>IF(AH2667="hatch","yes","no")</f>
        <v>no</v>
      </c>
      <c r="AE2667" t="str">
        <f>IF(AH2667="swimup","yes","no")</f>
        <v>no</v>
      </c>
      <c r="AF2667" t="str">
        <f>IF(AH2667="respiration","yes","no")</f>
        <v>no</v>
      </c>
      <c r="AH2667" t="s">
        <v>29</v>
      </c>
      <c r="AI2667">
        <f>IF(O2667&gt;0,(IF(S2667="live",O2667*0.84,IF(S2667="dried.ethanol",O2667*0.8449+2.8227,O2667))),"")</f>
        <v>17.99952</v>
      </c>
      <c r="AL2667" t="str">
        <f>IF(OR(AND(Q2667=Q2668,P2667&gt;0),AND(O2667&gt;0,O2667=O2668)),"duplicate","")</f>
        <v/>
      </c>
      <c r="AM2667" t="s">
        <v>827</v>
      </c>
      <c r="AN2667" t="s">
        <v>827</v>
      </c>
      <c r="AO2667" t="s">
        <v>826</v>
      </c>
      <c r="AP2667" t="s">
        <v>826</v>
      </c>
      <c r="AQ2667" t="s">
        <v>24</v>
      </c>
    </row>
    <row r="2668" spans="1:43" x14ac:dyDescent="0.2">
      <c r="A2668" s="28">
        <v>42929</v>
      </c>
      <c r="B2668" s="1">
        <v>42899</v>
      </c>
      <c r="C2668" s="1" t="str">
        <f>IF(F2668="Kup","6/13/2017",IF(F2668="Sag","6/14/2017",""))</f>
        <v>6/13/2017</v>
      </c>
      <c r="D2668" s="27">
        <f>A2668-B2668</f>
        <v>30</v>
      </c>
      <c r="E2668" s="27">
        <f>A2668-C2668</f>
        <v>30</v>
      </c>
      <c r="F2668" t="s">
        <v>21</v>
      </c>
      <c r="G2668">
        <v>30</v>
      </c>
      <c r="H2668" t="s">
        <v>42</v>
      </c>
      <c r="I2668" s="12" t="s">
        <v>49</v>
      </c>
      <c r="J2668" s="12" t="s">
        <v>980</v>
      </c>
      <c r="K2668" s="3" t="s">
        <v>961</v>
      </c>
      <c r="L2668" s="3" t="s">
        <v>962</v>
      </c>
      <c r="M2668">
        <v>3</v>
      </c>
      <c r="N2668">
        <v>234</v>
      </c>
      <c r="O2668" s="23">
        <v>23.863</v>
      </c>
      <c r="R2668" t="str">
        <f>IF(Q2668&gt;0,(P2668*(Q2668^2))*(3.14159/6),"")</f>
        <v/>
      </c>
      <c r="S2668" t="s">
        <v>24</v>
      </c>
      <c r="T2668" t="s">
        <v>25</v>
      </c>
      <c r="U2668" t="s">
        <v>26</v>
      </c>
      <c r="V2668" t="s">
        <v>241</v>
      </c>
      <c r="W2668" t="s">
        <v>242</v>
      </c>
      <c r="AA2668" s="12" t="s">
        <v>835</v>
      </c>
      <c r="AB2668" t="str">
        <f>IF(Q2668&gt;0,"yes","no")</f>
        <v>no</v>
      </c>
      <c r="AC2668" t="str">
        <f>IF(O2668&gt;0,"yes","no")</f>
        <v>yes</v>
      </c>
      <c r="AD2668" t="str">
        <f>IF(AH2668="hatch","yes","no")</f>
        <v>no</v>
      </c>
      <c r="AE2668" t="str">
        <f>IF(AH2668="swimup","yes","no")</f>
        <v>no</v>
      </c>
      <c r="AF2668" t="str">
        <f>IF(AH2668="respiration","yes","no")</f>
        <v>no</v>
      </c>
      <c r="AH2668" t="s">
        <v>29</v>
      </c>
      <c r="AI2668">
        <f>IF(O2668&gt;0,(IF(S2668="live",O2668*0.84,IF(S2668="dried.ethanol",O2668*0.8449+2.8227,O2668))),"")</f>
        <v>20.044919999999998</v>
      </c>
      <c r="AL2668" t="str">
        <f>IF(OR(AND(Q2668=Q2669,P2668&gt;0),AND(O2668&gt;0,O2668=O2669)),"duplicate","")</f>
        <v/>
      </c>
      <c r="AM2668" t="s">
        <v>827</v>
      </c>
      <c r="AN2668" t="s">
        <v>827</v>
      </c>
      <c r="AO2668" t="s">
        <v>826</v>
      </c>
      <c r="AP2668" t="s">
        <v>826</v>
      </c>
      <c r="AQ2668" t="s">
        <v>24</v>
      </c>
    </row>
    <row r="2669" spans="1:43" x14ac:dyDescent="0.2">
      <c r="A2669" s="28">
        <v>42929</v>
      </c>
      <c r="B2669" s="1">
        <v>42899</v>
      </c>
      <c r="C2669" s="1" t="str">
        <f>IF(F2669="Kup","6/13/2017",IF(F2669="Sag","6/14/2017",""))</f>
        <v>6/13/2017</v>
      </c>
      <c r="D2669" s="27">
        <f>A2669-B2669</f>
        <v>30</v>
      </c>
      <c r="E2669" s="27">
        <f>A2669-C2669</f>
        <v>30</v>
      </c>
      <c r="F2669" t="s">
        <v>21</v>
      </c>
      <c r="G2669">
        <v>30</v>
      </c>
      <c r="H2669" t="s">
        <v>42</v>
      </c>
      <c r="I2669" s="12" t="s">
        <v>49</v>
      </c>
      <c r="J2669" s="12" t="s">
        <v>980</v>
      </c>
      <c r="K2669" s="3" t="s">
        <v>961</v>
      </c>
      <c r="L2669" s="3" t="s">
        <v>962</v>
      </c>
      <c r="M2669">
        <v>4</v>
      </c>
      <c r="N2669">
        <v>235</v>
      </c>
      <c r="O2669" s="23">
        <v>21.004999999999999</v>
      </c>
      <c r="R2669" t="str">
        <f>IF(Q2669&gt;0,(P2669*(Q2669^2))*(3.14159/6),"")</f>
        <v/>
      </c>
      <c r="S2669" t="s">
        <v>24</v>
      </c>
      <c r="T2669" t="s">
        <v>25</v>
      </c>
      <c r="U2669" t="s">
        <v>26</v>
      </c>
      <c r="V2669" t="s">
        <v>241</v>
      </c>
      <c r="W2669" t="s">
        <v>242</v>
      </c>
      <c r="AA2669" s="12" t="s">
        <v>835</v>
      </c>
      <c r="AB2669" t="str">
        <f>IF(Q2669&gt;0,"yes","no")</f>
        <v>no</v>
      </c>
      <c r="AC2669" t="str">
        <f>IF(O2669&gt;0,"yes","no")</f>
        <v>yes</v>
      </c>
      <c r="AD2669" t="str">
        <f>IF(AH2669="hatch","yes","no")</f>
        <v>no</v>
      </c>
      <c r="AE2669" t="str">
        <f>IF(AH2669="swimup","yes","no")</f>
        <v>no</v>
      </c>
      <c r="AF2669" t="str">
        <f>IF(AH2669="respiration","yes","no")</f>
        <v>no</v>
      </c>
      <c r="AH2669" t="s">
        <v>29</v>
      </c>
      <c r="AI2669">
        <f>IF(O2669&gt;0,(IF(S2669="live",O2669*0.84,IF(S2669="dried.ethanol",O2669*0.8449+2.8227,O2669))),"")</f>
        <v>17.644199999999998</v>
      </c>
      <c r="AL2669" t="str">
        <f>IF(OR(AND(Q2669=Q2670,P2669&gt;0),AND(O2669&gt;0,O2669=O2670)),"duplicate","")</f>
        <v/>
      </c>
      <c r="AM2669" t="s">
        <v>827</v>
      </c>
      <c r="AN2669" t="s">
        <v>827</v>
      </c>
      <c r="AO2669" t="s">
        <v>826</v>
      </c>
      <c r="AP2669" t="s">
        <v>826</v>
      </c>
      <c r="AQ2669" t="s">
        <v>24</v>
      </c>
    </row>
    <row r="2670" spans="1:43" x14ac:dyDescent="0.2">
      <c r="A2670" s="28">
        <v>42929</v>
      </c>
      <c r="B2670" s="1">
        <v>42899</v>
      </c>
      <c r="C2670" s="1" t="str">
        <f>IF(F2670="Kup","6/13/2017",IF(F2670="Sag","6/14/2017",""))</f>
        <v>6/13/2017</v>
      </c>
      <c r="D2670" s="27">
        <f>A2670-B2670</f>
        <v>30</v>
      </c>
      <c r="E2670" s="27">
        <f>A2670-C2670</f>
        <v>30</v>
      </c>
      <c r="F2670" t="s">
        <v>21</v>
      </c>
      <c r="G2670">
        <v>30</v>
      </c>
      <c r="H2670" t="s">
        <v>42</v>
      </c>
      <c r="I2670" s="12" t="s">
        <v>49</v>
      </c>
      <c r="J2670" s="12" t="s">
        <v>980</v>
      </c>
      <c r="K2670" s="3" t="s">
        <v>961</v>
      </c>
      <c r="L2670" s="3" t="s">
        <v>962</v>
      </c>
      <c r="M2670">
        <v>5</v>
      </c>
      <c r="N2670">
        <v>236</v>
      </c>
      <c r="O2670" s="23">
        <v>24.367000000000001</v>
      </c>
      <c r="R2670" t="str">
        <f>IF(Q2670&gt;0,(P2670*(Q2670^2))*(3.14159/6),"")</f>
        <v/>
      </c>
      <c r="S2670" t="s">
        <v>24</v>
      </c>
      <c r="T2670" t="s">
        <v>25</v>
      </c>
      <c r="U2670" t="s">
        <v>26</v>
      </c>
      <c r="V2670" t="s">
        <v>241</v>
      </c>
      <c r="W2670" t="s">
        <v>242</v>
      </c>
      <c r="AA2670" s="12" t="s">
        <v>835</v>
      </c>
      <c r="AB2670" t="str">
        <f>IF(Q2670&gt;0,"yes","no")</f>
        <v>no</v>
      </c>
      <c r="AC2670" t="str">
        <f>IF(O2670&gt;0,"yes","no")</f>
        <v>yes</v>
      </c>
      <c r="AD2670" t="str">
        <f>IF(AH2670="hatch","yes","no")</f>
        <v>no</v>
      </c>
      <c r="AE2670" t="str">
        <f>IF(AH2670="swimup","yes","no")</f>
        <v>no</v>
      </c>
      <c r="AF2670" t="str">
        <f>IF(AH2670="respiration","yes","no")</f>
        <v>no</v>
      </c>
      <c r="AH2670" t="s">
        <v>29</v>
      </c>
      <c r="AI2670">
        <f>IF(O2670&gt;0,(IF(S2670="live",O2670*0.84,IF(S2670="dried.ethanol",O2670*0.8449+2.8227,O2670))),"")</f>
        <v>20.46828</v>
      </c>
      <c r="AL2670" t="str">
        <f>IF(OR(AND(Q2670=Q2671,P2670&gt;0),AND(O2670&gt;0,O2670=O2671)),"duplicate","")</f>
        <v/>
      </c>
      <c r="AM2670" t="s">
        <v>827</v>
      </c>
      <c r="AN2670" t="s">
        <v>827</v>
      </c>
      <c r="AO2670" t="s">
        <v>826</v>
      </c>
      <c r="AP2670" t="s">
        <v>826</v>
      </c>
      <c r="AQ2670" t="s">
        <v>24</v>
      </c>
    </row>
    <row r="2671" spans="1:43" x14ac:dyDescent="0.2">
      <c r="A2671" s="28">
        <v>42929</v>
      </c>
      <c r="B2671" s="1">
        <v>42899</v>
      </c>
      <c r="C2671" s="1" t="str">
        <f>IF(F2671="Kup","6/13/2017",IF(F2671="Sag","6/14/2017",""))</f>
        <v>6/13/2017</v>
      </c>
      <c r="D2671" s="27">
        <f>A2671-B2671</f>
        <v>30</v>
      </c>
      <c r="E2671" s="27">
        <f>A2671-C2671</f>
        <v>30</v>
      </c>
      <c r="F2671" t="s">
        <v>21</v>
      </c>
      <c r="G2671">
        <v>30</v>
      </c>
      <c r="H2671" t="s">
        <v>42</v>
      </c>
      <c r="I2671" s="12" t="s">
        <v>49</v>
      </c>
      <c r="J2671" s="12" t="s">
        <v>980</v>
      </c>
      <c r="K2671" s="3" t="s">
        <v>961</v>
      </c>
      <c r="L2671" s="3" t="s">
        <v>962</v>
      </c>
      <c r="M2671">
        <v>6</v>
      </c>
      <c r="N2671">
        <v>237</v>
      </c>
      <c r="O2671" s="23">
        <v>21.431999999999999</v>
      </c>
      <c r="R2671" t="str">
        <f>IF(Q2671&gt;0,(P2671*(Q2671^2))*(3.14159/6),"")</f>
        <v/>
      </c>
      <c r="S2671" t="s">
        <v>24</v>
      </c>
      <c r="T2671" t="s">
        <v>25</v>
      </c>
      <c r="U2671" t="s">
        <v>26</v>
      </c>
      <c r="V2671" t="s">
        <v>241</v>
      </c>
      <c r="W2671" t="s">
        <v>242</v>
      </c>
      <c r="AA2671" s="12" t="s">
        <v>835</v>
      </c>
      <c r="AB2671" t="str">
        <f>IF(Q2671&gt;0,"yes","no")</f>
        <v>no</v>
      </c>
      <c r="AC2671" t="str">
        <f>IF(O2671&gt;0,"yes","no")</f>
        <v>yes</v>
      </c>
      <c r="AD2671" t="str">
        <f>IF(AH2671="hatch","yes","no")</f>
        <v>no</v>
      </c>
      <c r="AE2671" t="str">
        <f>IF(AH2671="swimup","yes","no")</f>
        <v>no</v>
      </c>
      <c r="AF2671" t="str">
        <f>IF(AH2671="respiration","yes","no")</f>
        <v>no</v>
      </c>
      <c r="AH2671" t="s">
        <v>29</v>
      </c>
      <c r="AI2671">
        <f>IF(O2671&gt;0,(IF(S2671="live",O2671*0.84,IF(S2671="dried.ethanol",O2671*0.8449+2.8227,O2671))),"")</f>
        <v>18.002879999999998</v>
      </c>
      <c r="AL2671" t="str">
        <f>IF(OR(AND(Q2671=Q2672,P2671&gt;0),AND(O2671&gt;0,O2671=O2672)),"duplicate","")</f>
        <v/>
      </c>
      <c r="AM2671" t="s">
        <v>827</v>
      </c>
      <c r="AN2671" t="s">
        <v>827</v>
      </c>
      <c r="AO2671" t="s">
        <v>826</v>
      </c>
      <c r="AP2671" t="s">
        <v>826</v>
      </c>
      <c r="AQ2671" t="s">
        <v>24</v>
      </c>
    </row>
    <row r="2672" spans="1:43" x14ac:dyDescent="0.2">
      <c r="A2672" s="28">
        <v>42929</v>
      </c>
      <c r="B2672" s="1">
        <v>42899</v>
      </c>
      <c r="C2672" s="1" t="str">
        <f>IF(F2672="Kup","6/13/2017",IF(F2672="Sag","6/14/2017",""))</f>
        <v>6/13/2017</v>
      </c>
      <c r="D2672" s="27">
        <f>A2672-B2672</f>
        <v>30</v>
      </c>
      <c r="E2672" s="27">
        <f>A2672-C2672</f>
        <v>30</v>
      </c>
      <c r="F2672" t="s">
        <v>21</v>
      </c>
      <c r="G2672">
        <v>30</v>
      </c>
      <c r="H2672" t="s">
        <v>42</v>
      </c>
      <c r="I2672" s="12" t="s">
        <v>107</v>
      </c>
      <c r="J2672" s="12" t="s">
        <v>982</v>
      </c>
      <c r="K2672" s="3" t="s">
        <v>964</v>
      </c>
      <c r="L2672" s="3" t="s">
        <v>951</v>
      </c>
      <c r="M2672">
        <v>1</v>
      </c>
      <c r="N2672">
        <v>47</v>
      </c>
      <c r="O2672" s="23">
        <v>20.783999999999999</v>
      </c>
      <c r="R2672" t="str">
        <f>IF(Q2672&gt;0,(P2672*(Q2672^2))*(3.14159/6),"")</f>
        <v/>
      </c>
      <c r="S2672" t="s">
        <v>24</v>
      </c>
      <c r="T2672" t="s">
        <v>25</v>
      </c>
      <c r="U2672" t="s">
        <v>26</v>
      </c>
      <c r="V2672" t="s">
        <v>243</v>
      </c>
      <c r="AA2672" s="12" t="s">
        <v>835</v>
      </c>
      <c r="AB2672" t="str">
        <f>IF(Q2672&gt;0,"yes","no")</f>
        <v>no</v>
      </c>
      <c r="AC2672" t="str">
        <f>IF(O2672&gt;0,"yes","no")</f>
        <v>yes</v>
      </c>
      <c r="AD2672" t="str">
        <f>IF(AH2672="hatch","yes","no")</f>
        <v>no</v>
      </c>
      <c r="AE2672" t="str">
        <f>IF(AH2672="swimup","yes","no")</f>
        <v>no</v>
      </c>
      <c r="AF2672" t="str">
        <f>IF(AH2672="respiration","yes","no")</f>
        <v>no</v>
      </c>
      <c r="AH2672" t="s">
        <v>29</v>
      </c>
      <c r="AI2672">
        <f>IF(O2672&gt;0,(IF(S2672="live",O2672*0.84,IF(S2672="dried.ethanol",O2672*0.8449+2.8227,O2672))),"")</f>
        <v>17.458559999999999</v>
      </c>
      <c r="AL2672" t="str">
        <f>IF(OR(AND(Q2672=Q2673,P2672&gt;0),AND(O2672&gt;0,O2672=O2673)),"duplicate","")</f>
        <v/>
      </c>
      <c r="AM2672" t="s">
        <v>827</v>
      </c>
      <c r="AN2672" t="s">
        <v>827</v>
      </c>
      <c r="AO2672" t="s">
        <v>826</v>
      </c>
      <c r="AP2672" t="s">
        <v>826</v>
      </c>
      <c r="AQ2672" t="s">
        <v>24</v>
      </c>
    </row>
    <row r="2673" spans="1:43" x14ac:dyDescent="0.2">
      <c r="A2673" s="28">
        <v>42929</v>
      </c>
      <c r="B2673" s="1">
        <v>42899</v>
      </c>
      <c r="C2673" s="1" t="str">
        <f>IF(F2673="Kup","6/13/2017",IF(F2673="Sag","6/14/2017",""))</f>
        <v>6/13/2017</v>
      </c>
      <c r="D2673" s="27">
        <f>A2673-B2673</f>
        <v>30</v>
      </c>
      <c r="E2673" s="27">
        <f>A2673-C2673</f>
        <v>30</v>
      </c>
      <c r="F2673" t="s">
        <v>21</v>
      </c>
      <c r="G2673">
        <v>30</v>
      </c>
      <c r="H2673" t="s">
        <v>42</v>
      </c>
      <c r="I2673" s="12" t="s">
        <v>107</v>
      </c>
      <c r="J2673" s="12" t="s">
        <v>982</v>
      </c>
      <c r="K2673" s="3" t="s">
        <v>964</v>
      </c>
      <c r="L2673" s="3" t="s">
        <v>951</v>
      </c>
      <c r="M2673">
        <v>2</v>
      </c>
      <c r="N2673">
        <v>48</v>
      </c>
      <c r="O2673" s="23">
        <v>18.959</v>
      </c>
      <c r="R2673" t="str">
        <f>IF(Q2673&gt;0,(P2673*(Q2673^2))*(3.14159/6),"")</f>
        <v/>
      </c>
      <c r="S2673" t="s">
        <v>24</v>
      </c>
      <c r="T2673" t="s">
        <v>25</v>
      </c>
      <c r="U2673" t="s">
        <v>26</v>
      </c>
      <c r="V2673" t="s">
        <v>243</v>
      </c>
      <c r="AA2673" s="12" t="s">
        <v>835</v>
      </c>
      <c r="AB2673" t="str">
        <f>IF(Q2673&gt;0,"yes","no")</f>
        <v>no</v>
      </c>
      <c r="AC2673" t="str">
        <f>IF(O2673&gt;0,"yes","no")</f>
        <v>yes</v>
      </c>
      <c r="AD2673" t="str">
        <f>IF(AH2673="hatch","yes","no")</f>
        <v>no</v>
      </c>
      <c r="AE2673" t="str">
        <f>IF(AH2673="swimup","yes","no")</f>
        <v>no</v>
      </c>
      <c r="AF2673" t="str">
        <f>IF(AH2673="respiration","yes","no")</f>
        <v>no</v>
      </c>
      <c r="AH2673" t="s">
        <v>29</v>
      </c>
      <c r="AI2673">
        <f>IF(O2673&gt;0,(IF(S2673="live",O2673*0.84,IF(S2673="dried.ethanol",O2673*0.8449+2.8227,O2673))),"")</f>
        <v>15.925559999999999</v>
      </c>
      <c r="AL2673" t="str">
        <f>IF(OR(AND(Q2673=Q2674,P2673&gt;0),AND(O2673&gt;0,O2673=O2674)),"duplicate","")</f>
        <v/>
      </c>
      <c r="AM2673" t="s">
        <v>827</v>
      </c>
      <c r="AN2673" t="s">
        <v>827</v>
      </c>
      <c r="AO2673" t="s">
        <v>826</v>
      </c>
      <c r="AP2673" t="s">
        <v>826</v>
      </c>
      <c r="AQ2673" t="s">
        <v>24</v>
      </c>
    </row>
    <row r="2674" spans="1:43" x14ac:dyDescent="0.2">
      <c r="A2674" s="28">
        <v>42929</v>
      </c>
      <c r="B2674" s="1">
        <v>42899</v>
      </c>
      <c r="C2674" s="1" t="str">
        <f>IF(F2674="Kup","6/13/2017",IF(F2674="Sag","6/14/2017",""))</f>
        <v>6/13/2017</v>
      </c>
      <c r="D2674" s="27">
        <f>A2674-B2674</f>
        <v>30</v>
      </c>
      <c r="E2674" s="27">
        <f>A2674-C2674</f>
        <v>30</v>
      </c>
      <c r="F2674" t="s">
        <v>21</v>
      </c>
      <c r="G2674">
        <v>30</v>
      </c>
      <c r="H2674" t="s">
        <v>42</v>
      </c>
      <c r="I2674" s="12" t="s">
        <v>107</v>
      </c>
      <c r="J2674" s="12" t="s">
        <v>982</v>
      </c>
      <c r="K2674" s="3" t="s">
        <v>964</v>
      </c>
      <c r="L2674" s="3" t="s">
        <v>951</v>
      </c>
      <c r="M2674">
        <v>3</v>
      </c>
      <c r="N2674">
        <v>49</v>
      </c>
      <c r="O2674" s="23">
        <v>18.989999999999998</v>
      </c>
      <c r="R2674" t="str">
        <f>IF(Q2674&gt;0,(P2674*(Q2674^2))*(3.14159/6),"")</f>
        <v/>
      </c>
      <c r="S2674" t="s">
        <v>24</v>
      </c>
      <c r="T2674" t="s">
        <v>25</v>
      </c>
      <c r="U2674" t="s">
        <v>26</v>
      </c>
      <c r="V2674" t="s">
        <v>243</v>
      </c>
      <c r="AA2674" s="12" t="s">
        <v>835</v>
      </c>
      <c r="AB2674" t="str">
        <f>IF(Q2674&gt;0,"yes","no")</f>
        <v>no</v>
      </c>
      <c r="AC2674" t="str">
        <f>IF(O2674&gt;0,"yes","no")</f>
        <v>yes</v>
      </c>
      <c r="AD2674" t="str">
        <f>IF(AH2674="hatch","yes","no")</f>
        <v>no</v>
      </c>
      <c r="AE2674" t="str">
        <f>IF(AH2674="swimup","yes","no")</f>
        <v>no</v>
      </c>
      <c r="AF2674" t="str">
        <f>IF(AH2674="respiration","yes","no")</f>
        <v>no</v>
      </c>
      <c r="AH2674" t="s">
        <v>29</v>
      </c>
      <c r="AI2674">
        <f>IF(O2674&gt;0,(IF(S2674="live",O2674*0.84,IF(S2674="dried.ethanol",O2674*0.8449+2.8227,O2674))),"")</f>
        <v>15.951599999999997</v>
      </c>
      <c r="AL2674" t="str">
        <f>IF(OR(AND(Q2674=Q2675,P2674&gt;0),AND(O2674&gt;0,O2674=O2675)),"duplicate","")</f>
        <v/>
      </c>
      <c r="AM2674" t="s">
        <v>827</v>
      </c>
      <c r="AN2674" t="s">
        <v>827</v>
      </c>
      <c r="AO2674" t="s">
        <v>826</v>
      </c>
      <c r="AP2674" t="s">
        <v>826</v>
      </c>
      <c r="AQ2674" t="s">
        <v>24</v>
      </c>
    </row>
    <row r="2675" spans="1:43" x14ac:dyDescent="0.2">
      <c r="A2675" s="28">
        <v>42929</v>
      </c>
      <c r="B2675" s="1">
        <v>42899</v>
      </c>
      <c r="C2675" s="1" t="str">
        <f>IF(F2675="Kup","6/13/2017",IF(F2675="Sag","6/14/2017",""))</f>
        <v>6/13/2017</v>
      </c>
      <c r="D2675" s="27">
        <f>A2675-B2675</f>
        <v>30</v>
      </c>
      <c r="E2675" s="27">
        <f>A2675-C2675</f>
        <v>30</v>
      </c>
      <c r="F2675" t="s">
        <v>21</v>
      </c>
      <c r="G2675">
        <v>30</v>
      </c>
      <c r="H2675" t="s">
        <v>42</v>
      </c>
      <c r="I2675" s="12" t="s">
        <v>107</v>
      </c>
      <c r="J2675" s="12" t="s">
        <v>982</v>
      </c>
      <c r="K2675" s="3" t="s">
        <v>964</v>
      </c>
      <c r="L2675" s="3" t="s">
        <v>951</v>
      </c>
      <c r="M2675">
        <v>4</v>
      </c>
      <c r="N2675">
        <v>50</v>
      </c>
      <c r="O2675" s="23">
        <v>21.216000000000001</v>
      </c>
      <c r="R2675" t="str">
        <f>IF(Q2675&gt;0,(P2675*(Q2675^2))*(3.14159/6),"")</f>
        <v/>
      </c>
      <c r="S2675" t="s">
        <v>24</v>
      </c>
      <c r="T2675" t="s">
        <v>25</v>
      </c>
      <c r="U2675" t="s">
        <v>26</v>
      </c>
      <c r="V2675" t="s">
        <v>243</v>
      </c>
      <c r="AA2675" s="12" t="s">
        <v>835</v>
      </c>
      <c r="AB2675" t="str">
        <f>IF(Q2675&gt;0,"yes","no")</f>
        <v>no</v>
      </c>
      <c r="AC2675" t="str">
        <f>IF(O2675&gt;0,"yes","no")</f>
        <v>yes</v>
      </c>
      <c r="AD2675" t="str">
        <f>IF(AH2675="hatch","yes","no")</f>
        <v>no</v>
      </c>
      <c r="AE2675" t="str">
        <f>IF(AH2675="swimup","yes","no")</f>
        <v>no</v>
      </c>
      <c r="AF2675" t="str">
        <f>IF(AH2675="respiration","yes","no")</f>
        <v>no</v>
      </c>
      <c r="AH2675" t="s">
        <v>29</v>
      </c>
      <c r="AI2675">
        <f>IF(O2675&gt;0,(IF(S2675="live",O2675*0.84,IF(S2675="dried.ethanol",O2675*0.8449+2.8227,O2675))),"")</f>
        <v>17.821439999999999</v>
      </c>
      <c r="AL2675" t="str">
        <f>IF(OR(AND(Q2675=Q2676,P2675&gt;0),AND(O2675&gt;0,O2675=O2676)),"duplicate","")</f>
        <v/>
      </c>
      <c r="AM2675" t="s">
        <v>827</v>
      </c>
      <c r="AN2675" t="s">
        <v>827</v>
      </c>
      <c r="AO2675" t="s">
        <v>826</v>
      </c>
      <c r="AP2675" t="s">
        <v>826</v>
      </c>
      <c r="AQ2675" t="s">
        <v>24</v>
      </c>
    </row>
    <row r="2676" spans="1:43" x14ac:dyDescent="0.2">
      <c r="A2676" s="28">
        <v>42929</v>
      </c>
      <c r="B2676" s="1">
        <v>42899</v>
      </c>
      <c r="C2676" s="1" t="str">
        <f>IF(F2676="Kup","6/13/2017",IF(F2676="Sag","6/14/2017",""))</f>
        <v>6/13/2017</v>
      </c>
      <c r="D2676" s="27">
        <f>A2676-B2676</f>
        <v>30</v>
      </c>
      <c r="E2676" s="27">
        <f>A2676-C2676</f>
        <v>30</v>
      </c>
      <c r="F2676" t="s">
        <v>21</v>
      </c>
      <c r="G2676">
        <v>30</v>
      </c>
      <c r="H2676" t="s">
        <v>42</v>
      </c>
      <c r="I2676" s="12" t="s">
        <v>107</v>
      </c>
      <c r="J2676" s="12" t="s">
        <v>982</v>
      </c>
      <c r="K2676" s="3" t="s">
        <v>964</v>
      </c>
      <c r="L2676" s="3" t="s">
        <v>951</v>
      </c>
      <c r="M2676">
        <v>5</v>
      </c>
      <c r="N2676">
        <v>51</v>
      </c>
      <c r="O2676" s="23">
        <v>19.553999999999998</v>
      </c>
      <c r="R2676" t="str">
        <f>IF(Q2676&gt;0,(P2676*(Q2676^2))*(3.14159/6),"")</f>
        <v/>
      </c>
      <c r="S2676" t="s">
        <v>24</v>
      </c>
      <c r="T2676" t="s">
        <v>25</v>
      </c>
      <c r="U2676" t="s">
        <v>26</v>
      </c>
      <c r="V2676" t="s">
        <v>243</v>
      </c>
      <c r="AA2676" s="12" t="s">
        <v>835</v>
      </c>
      <c r="AB2676" t="str">
        <f>IF(Q2676&gt;0,"yes","no")</f>
        <v>no</v>
      </c>
      <c r="AC2676" t="str">
        <f>IF(O2676&gt;0,"yes","no")</f>
        <v>yes</v>
      </c>
      <c r="AD2676" t="str">
        <f>IF(AH2676="hatch","yes","no")</f>
        <v>no</v>
      </c>
      <c r="AE2676" t="str">
        <f>IF(AH2676="swimup","yes","no")</f>
        <v>no</v>
      </c>
      <c r="AF2676" t="str">
        <f>IF(AH2676="respiration","yes","no")</f>
        <v>no</v>
      </c>
      <c r="AH2676" t="s">
        <v>29</v>
      </c>
      <c r="AI2676">
        <f>IF(O2676&gt;0,(IF(S2676="live",O2676*0.84,IF(S2676="dried.ethanol",O2676*0.8449+2.8227,O2676))),"")</f>
        <v>16.425359999999998</v>
      </c>
      <c r="AL2676" t="str">
        <f>IF(OR(AND(Q2676=Q2677,P2676&gt;0),AND(O2676&gt;0,O2676=O2677)),"duplicate","")</f>
        <v/>
      </c>
      <c r="AM2676" t="s">
        <v>827</v>
      </c>
      <c r="AN2676" t="s">
        <v>827</v>
      </c>
      <c r="AO2676" t="s">
        <v>826</v>
      </c>
      <c r="AP2676" t="s">
        <v>826</v>
      </c>
      <c r="AQ2676" t="s">
        <v>24</v>
      </c>
    </row>
    <row r="2677" spans="1:43" x14ac:dyDescent="0.2">
      <c r="A2677" s="28">
        <v>42929</v>
      </c>
      <c r="B2677" s="1">
        <v>42899</v>
      </c>
      <c r="C2677" s="1" t="str">
        <f>IF(F2677="Kup","6/13/2017",IF(F2677="Sag","6/14/2017",""))</f>
        <v>6/13/2017</v>
      </c>
      <c r="D2677" s="27">
        <f>A2677-B2677</f>
        <v>30</v>
      </c>
      <c r="E2677" s="27">
        <f>A2677-C2677</f>
        <v>30</v>
      </c>
      <c r="F2677" t="s">
        <v>21</v>
      </c>
      <c r="G2677">
        <v>30</v>
      </c>
      <c r="H2677" t="s">
        <v>42</v>
      </c>
      <c r="I2677" s="12" t="s">
        <v>107</v>
      </c>
      <c r="J2677" s="12" t="s">
        <v>982</v>
      </c>
      <c r="K2677" s="3" t="s">
        <v>964</v>
      </c>
      <c r="L2677" s="3" t="s">
        <v>951</v>
      </c>
      <c r="M2677">
        <v>6</v>
      </c>
      <c r="N2677">
        <v>52</v>
      </c>
      <c r="O2677" s="23">
        <v>17.187999999999999</v>
      </c>
      <c r="R2677" t="str">
        <f>IF(Q2677&gt;0,(P2677*(Q2677^2))*(3.14159/6),"")</f>
        <v/>
      </c>
      <c r="S2677" t="s">
        <v>24</v>
      </c>
      <c r="T2677" t="s">
        <v>25</v>
      </c>
      <c r="U2677" t="s">
        <v>26</v>
      </c>
      <c r="V2677" t="s">
        <v>243</v>
      </c>
      <c r="AA2677" s="12" t="s">
        <v>835</v>
      </c>
      <c r="AB2677" t="str">
        <f>IF(Q2677&gt;0,"yes","no")</f>
        <v>no</v>
      </c>
      <c r="AC2677" t="str">
        <f>IF(O2677&gt;0,"yes","no")</f>
        <v>yes</v>
      </c>
      <c r="AD2677" t="str">
        <f>IF(AH2677="hatch","yes","no")</f>
        <v>no</v>
      </c>
      <c r="AE2677" t="str">
        <f>IF(AH2677="swimup","yes","no")</f>
        <v>no</v>
      </c>
      <c r="AF2677" t="str">
        <f>IF(AH2677="respiration","yes","no")</f>
        <v>no</v>
      </c>
      <c r="AH2677" t="s">
        <v>29</v>
      </c>
      <c r="AI2677">
        <f>IF(O2677&gt;0,(IF(S2677="live",O2677*0.84,IF(S2677="dried.ethanol",O2677*0.8449+2.8227,O2677))),"")</f>
        <v>14.437919999999998</v>
      </c>
      <c r="AL2677" t="str">
        <f>IF(OR(AND(Q2677=Q2678,P2677&gt;0),AND(O2677&gt;0,O2677=O2678)),"duplicate","")</f>
        <v/>
      </c>
      <c r="AM2677" t="s">
        <v>827</v>
      </c>
      <c r="AN2677" t="s">
        <v>827</v>
      </c>
      <c r="AO2677" t="s">
        <v>826</v>
      </c>
      <c r="AP2677" t="s">
        <v>826</v>
      </c>
      <c r="AQ2677" t="s">
        <v>24</v>
      </c>
    </row>
    <row r="2678" spans="1:43" x14ac:dyDescent="0.2">
      <c r="A2678" s="28">
        <v>42929</v>
      </c>
      <c r="B2678" s="1">
        <v>42899</v>
      </c>
      <c r="C2678" s="1" t="str">
        <f>IF(F2678="Kup","6/13/2017",IF(F2678="Sag","6/14/2017",""))</f>
        <v>6/13/2017</v>
      </c>
      <c r="D2678" s="27">
        <f>A2678-B2678</f>
        <v>30</v>
      </c>
      <c r="E2678" s="27">
        <f>A2678-C2678</f>
        <v>30</v>
      </c>
      <c r="F2678" t="s">
        <v>21</v>
      </c>
      <c r="G2678">
        <v>30</v>
      </c>
      <c r="H2678" t="s">
        <v>42</v>
      </c>
      <c r="I2678" s="12" t="s">
        <v>107</v>
      </c>
      <c r="J2678" s="12" t="s">
        <v>982</v>
      </c>
      <c r="K2678" s="3" t="s">
        <v>964</v>
      </c>
      <c r="L2678" s="3" t="s">
        <v>951</v>
      </c>
      <c r="M2678">
        <v>7</v>
      </c>
      <c r="N2678">
        <v>53</v>
      </c>
      <c r="O2678" s="23">
        <v>16.695</v>
      </c>
      <c r="R2678" t="str">
        <f>IF(Q2678&gt;0,(P2678*(Q2678^2))*(3.14159/6),"")</f>
        <v/>
      </c>
      <c r="S2678" t="s">
        <v>24</v>
      </c>
      <c r="T2678" t="s">
        <v>25</v>
      </c>
      <c r="U2678" t="s">
        <v>26</v>
      </c>
      <c r="V2678" t="s">
        <v>243</v>
      </c>
      <c r="AA2678" s="12" t="s">
        <v>835</v>
      </c>
      <c r="AB2678" t="str">
        <f>IF(Q2678&gt;0,"yes","no")</f>
        <v>no</v>
      </c>
      <c r="AC2678" t="str">
        <f>IF(O2678&gt;0,"yes","no")</f>
        <v>yes</v>
      </c>
      <c r="AD2678" t="str">
        <f>IF(AH2678="hatch","yes","no")</f>
        <v>no</v>
      </c>
      <c r="AE2678" t="str">
        <f>IF(AH2678="swimup","yes","no")</f>
        <v>no</v>
      </c>
      <c r="AF2678" t="str">
        <f>IF(AH2678="respiration","yes","no")</f>
        <v>no</v>
      </c>
      <c r="AH2678" t="s">
        <v>29</v>
      </c>
      <c r="AI2678">
        <f>IF(O2678&gt;0,(IF(S2678="live",O2678*0.84,IF(S2678="dried.ethanol",O2678*0.8449+2.8227,O2678))),"")</f>
        <v>14.0238</v>
      </c>
      <c r="AL2678" t="str">
        <f>IF(OR(AND(Q2678=Q2679,P2678&gt;0),AND(O2678&gt;0,O2678=O2679)),"duplicate","")</f>
        <v/>
      </c>
      <c r="AM2678" t="s">
        <v>827</v>
      </c>
      <c r="AN2678" t="s">
        <v>827</v>
      </c>
      <c r="AO2678" t="s">
        <v>826</v>
      </c>
      <c r="AP2678" t="s">
        <v>826</v>
      </c>
      <c r="AQ2678" t="s">
        <v>24</v>
      </c>
    </row>
    <row r="2679" spans="1:43" x14ac:dyDescent="0.2">
      <c r="A2679" s="28">
        <v>42929</v>
      </c>
      <c r="B2679" s="1">
        <v>42899</v>
      </c>
      <c r="C2679" s="1" t="str">
        <f>IF(F2679="Kup","6/13/2017",IF(F2679="Sag","6/14/2017",""))</f>
        <v>6/13/2017</v>
      </c>
      <c r="D2679" s="27">
        <f>A2679-B2679</f>
        <v>30</v>
      </c>
      <c r="E2679" s="27">
        <f>A2679-C2679</f>
        <v>30</v>
      </c>
      <c r="F2679" t="s">
        <v>21</v>
      </c>
      <c r="G2679">
        <v>30</v>
      </c>
      <c r="H2679" t="s">
        <v>42</v>
      </c>
      <c r="I2679" s="12" t="s">
        <v>107</v>
      </c>
      <c r="J2679" s="12" t="s">
        <v>982</v>
      </c>
      <c r="K2679" s="3" t="s">
        <v>964</v>
      </c>
      <c r="L2679" s="3" t="s">
        <v>951</v>
      </c>
      <c r="M2679">
        <v>8</v>
      </c>
      <c r="N2679">
        <v>54</v>
      </c>
      <c r="O2679" s="23">
        <v>19.196999999999999</v>
      </c>
      <c r="R2679" t="str">
        <f>IF(Q2679&gt;0,(P2679*(Q2679^2))*(3.14159/6),"")</f>
        <v/>
      </c>
      <c r="S2679" t="s">
        <v>24</v>
      </c>
      <c r="T2679" t="s">
        <v>25</v>
      </c>
      <c r="U2679" t="s">
        <v>26</v>
      </c>
      <c r="V2679" t="s">
        <v>243</v>
      </c>
      <c r="AA2679" s="12" t="s">
        <v>835</v>
      </c>
      <c r="AB2679" t="str">
        <f>IF(Q2679&gt;0,"yes","no")</f>
        <v>no</v>
      </c>
      <c r="AC2679" t="str">
        <f>IF(O2679&gt;0,"yes","no")</f>
        <v>yes</v>
      </c>
      <c r="AD2679" t="str">
        <f>IF(AH2679="hatch","yes","no")</f>
        <v>no</v>
      </c>
      <c r="AE2679" t="str">
        <f>IF(AH2679="swimup","yes","no")</f>
        <v>no</v>
      </c>
      <c r="AF2679" t="str">
        <f>IF(AH2679="respiration","yes","no")</f>
        <v>no</v>
      </c>
      <c r="AH2679" t="s">
        <v>29</v>
      </c>
      <c r="AI2679">
        <f>IF(O2679&gt;0,(IF(S2679="live",O2679*0.84,IF(S2679="dried.ethanol",O2679*0.8449+2.8227,O2679))),"")</f>
        <v>16.12548</v>
      </c>
      <c r="AL2679" t="str">
        <f>IF(OR(AND(Q2679=Q2680,P2679&gt;0),AND(O2679&gt;0,O2679=O2680)),"duplicate","")</f>
        <v/>
      </c>
      <c r="AM2679" t="s">
        <v>827</v>
      </c>
      <c r="AN2679" t="s">
        <v>827</v>
      </c>
      <c r="AO2679" t="s">
        <v>826</v>
      </c>
      <c r="AP2679" t="s">
        <v>826</v>
      </c>
      <c r="AQ2679" t="s">
        <v>24</v>
      </c>
    </row>
    <row r="2680" spans="1:43" x14ac:dyDescent="0.2">
      <c r="A2680" s="28">
        <v>42929</v>
      </c>
      <c r="B2680" s="1">
        <v>42899</v>
      </c>
      <c r="C2680" s="1" t="str">
        <f>IF(F2680="Kup","6/13/2017",IF(F2680="Sag","6/14/2017",""))</f>
        <v>6/13/2017</v>
      </c>
      <c r="D2680" s="27">
        <f>A2680-B2680</f>
        <v>30</v>
      </c>
      <c r="E2680" s="27">
        <f>A2680-C2680</f>
        <v>30</v>
      </c>
      <c r="F2680" t="s">
        <v>21</v>
      </c>
      <c r="G2680">
        <v>30</v>
      </c>
      <c r="H2680" t="s">
        <v>42</v>
      </c>
      <c r="I2680" s="12" t="s">
        <v>107</v>
      </c>
      <c r="J2680" s="12" t="s">
        <v>982</v>
      </c>
      <c r="K2680" s="3" t="s">
        <v>964</v>
      </c>
      <c r="L2680" s="3" t="s">
        <v>951</v>
      </c>
      <c r="M2680">
        <v>9</v>
      </c>
      <c r="N2680">
        <v>55</v>
      </c>
      <c r="O2680" s="23">
        <v>22.181000000000001</v>
      </c>
      <c r="R2680" t="str">
        <f>IF(Q2680&gt;0,(P2680*(Q2680^2))*(3.14159/6),"")</f>
        <v/>
      </c>
      <c r="S2680" t="s">
        <v>24</v>
      </c>
      <c r="T2680" t="s">
        <v>25</v>
      </c>
      <c r="U2680" t="s">
        <v>26</v>
      </c>
      <c r="V2680" t="s">
        <v>243</v>
      </c>
      <c r="AA2680" s="12" t="s">
        <v>835</v>
      </c>
      <c r="AB2680" t="str">
        <f>IF(Q2680&gt;0,"yes","no")</f>
        <v>no</v>
      </c>
      <c r="AC2680" t="str">
        <f>IF(O2680&gt;0,"yes","no")</f>
        <v>yes</v>
      </c>
      <c r="AD2680" t="str">
        <f>IF(AH2680="hatch","yes","no")</f>
        <v>no</v>
      </c>
      <c r="AE2680" t="str">
        <f>IF(AH2680="swimup","yes","no")</f>
        <v>no</v>
      </c>
      <c r="AF2680" t="str">
        <f>IF(AH2680="respiration","yes","no")</f>
        <v>no</v>
      </c>
      <c r="AH2680" t="s">
        <v>29</v>
      </c>
      <c r="AI2680">
        <f>IF(O2680&gt;0,(IF(S2680="live",O2680*0.84,IF(S2680="dried.ethanol",O2680*0.8449+2.8227,O2680))),"")</f>
        <v>18.63204</v>
      </c>
      <c r="AL2680" t="str">
        <f>IF(OR(AND(Q2680=Q2681,P2680&gt;0),AND(O2680&gt;0,O2680=O2681)),"duplicate","")</f>
        <v/>
      </c>
      <c r="AM2680" t="s">
        <v>827</v>
      </c>
      <c r="AN2680" t="s">
        <v>827</v>
      </c>
      <c r="AO2680" t="s">
        <v>826</v>
      </c>
      <c r="AP2680" t="s">
        <v>826</v>
      </c>
      <c r="AQ2680" t="s">
        <v>24</v>
      </c>
    </row>
    <row r="2681" spans="1:43" x14ac:dyDescent="0.2">
      <c r="A2681" s="28">
        <v>42929</v>
      </c>
      <c r="B2681" s="1">
        <v>42899</v>
      </c>
      <c r="C2681" s="1" t="str">
        <f>IF(F2681="Kup","6/13/2017",IF(F2681="Sag","6/14/2017",""))</f>
        <v>6/13/2017</v>
      </c>
      <c r="D2681" s="27">
        <f>A2681-B2681</f>
        <v>30</v>
      </c>
      <c r="E2681" s="27">
        <f>A2681-C2681</f>
        <v>30</v>
      </c>
      <c r="F2681" t="s">
        <v>21</v>
      </c>
      <c r="G2681">
        <v>30</v>
      </c>
      <c r="H2681" t="s">
        <v>42</v>
      </c>
      <c r="I2681" s="12" t="s">
        <v>107</v>
      </c>
      <c r="J2681" s="12" t="s">
        <v>982</v>
      </c>
      <c r="K2681" s="3" t="s">
        <v>964</v>
      </c>
      <c r="L2681" s="3" t="s">
        <v>951</v>
      </c>
      <c r="M2681">
        <v>10</v>
      </c>
      <c r="N2681">
        <v>56</v>
      </c>
      <c r="O2681" s="23">
        <v>16.731999999999999</v>
      </c>
      <c r="R2681" t="str">
        <f>IF(Q2681&gt;0,(P2681*(Q2681^2))*(3.14159/6),"")</f>
        <v/>
      </c>
      <c r="S2681" t="s">
        <v>24</v>
      </c>
      <c r="T2681" t="s">
        <v>25</v>
      </c>
      <c r="U2681" t="s">
        <v>26</v>
      </c>
      <c r="V2681" t="s">
        <v>243</v>
      </c>
      <c r="AA2681" s="12" t="s">
        <v>835</v>
      </c>
      <c r="AB2681" t="str">
        <f>IF(Q2681&gt;0,"yes","no")</f>
        <v>no</v>
      </c>
      <c r="AC2681" t="str">
        <f>IF(O2681&gt;0,"yes","no")</f>
        <v>yes</v>
      </c>
      <c r="AD2681" t="str">
        <f>IF(AH2681="hatch","yes","no")</f>
        <v>no</v>
      </c>
      <c r="AE2681" t="str">
        <f>IF(AH2681="swimup","yes","no")</f>
        <v>no</v>
      </c>
      <c r="AF2681" t="str">
        <f>IF(AH2681="respiration","yes","no")</f>
        <v>no</v>
      </c>
      <c r="AH2681" t="s">
        <v>29</v>
      </c>
      <c r="AI2681">
        <f>IF(O2681&gt;0,(IF(S2681="live",O2681*0.84,IF(S2681="dried.ethanol",O2681*0.8449+2.8227,O2681))),"")</f>
        <v>14.054879999999999</v>
      </c>
      <c r="AL2681" t="str">
        <f>IF(OR(AND(Q2681=Q2682,P2681&gt;0),AND(O2681&gt;0,O2681=O2682)),"duplicate","")</f>
        <v/>
      </c>
      <c r="AM2681" t="s">
        <v>827</v>
      </c>
      <c r="AN2681" t="s">
        <v>827</v>
      </c>
      <c r="AO2681" t="s">
        <v>826</v>
      </c>
      <c r="AP2681" t="s">
        <v>826</v>
      </c>
      <c r="AQ2681" t="s">
        <v>24</v>
      </c>
    </row>
    <row r="2682" spans="1:43" x14ac:dyDescent="0.2">
      <c r="A2682" s="28">
        <v>42929</v>
      </c>
      <c r="B2682" s="1">
        <v>42899</v>
      </c>
      <c r="C2682" s="1" t="str">
        <f>IF(F2682="Kup","6/13/2017",IF(F2682="Sag","6/14/2017",""))</f>
        <v>6/13/2017</v>
      </c>
      <c r="D2682" s="27">
        <f>A2682-B2682</f>
        <v>30</v>
      </c>
      <c r="E2682" s="27">
        <f>A2682-C2682</f>
        <v>30</v>
      </c>
      <c r="F2682" t="s">
        <v>21</v>
      </c>
      <c r="G2682">
        <v>30</v>
      </c>
      <c r="H2682" t="s">
        <v>42</v>
      </c>
      <c r="I2682" s="12" t="s">
        <v>39</v>
      </c>
      <c r="J2682" s="12" t="s">
        <v>983</v>
      </c>
      <c r="K2682" s="3" t="s">
        <v>965</v>
      </c>
      <c r="L2682" s="3" t="s">
        <v>951</v>
      </c>
      <c r="M2682">
        <v>1</v>
      </c>
      <c r="N2682">
        <v>238</v>
      </c>
      <c r="O2682" s="23">
        <v>21.312000000000001</v>
      </c>
      <c r="R2682" t="str">
        <f>IF(Q2682&gt;0,(P2682*(Q2682^2))*(3.14159/6),"")</f>
        <v/>
      </c>
      <c r="S2682" t="s">
        <v>24</v>
      </c>
      <c r="T2682" t="s">
        <v>25</v>
      </c>
      <c r="U2682" t="s">
        <v>26</v>
      </c>
      <c r="V2682" t="s">
        <v>244</v>
      </c>
      <c r="W2682" t="s">
        <v>245</v>
      </c>
      <c r="AA2682" s="12" t="s">
        <v>835</v>
      </c>
      <c r="AB2682" t="str">
        <f>IF(Q2682&gt;0,"yes","no")</f>
        <v>no</v>
      </c>
      <c r="AC2682" t="str">
        <f>IF(O2682&gt;0,"yes","no")</f>
        <v>yes</v>
      </c>
      <c r="AD2682" t="str">
        <f>IF(AH2682="hatch","yes","no")</f>
        <v>no</v>
      </c>
      <c r="AE2682" t="str">
        <f>IF(AH2682="swimup","yes","no")</f>
        <v>no</v>
      </c>
      <c r="AF2682" t="str">
        <f>IF(AH2682="respiration","yes","no")</f>
        <v>no</v>
      </c>
      <c r="AH2682" t="s">
        <v>29</v>
      </c>
      <c r="AI2682">
        <f>IF(O2682&gt;0,(IF(S2682="live",O2682*0.84,IF(S2682="dried.ethanol",O2682*0.8449+2.8227,O2682))),"")</f>
        <v>17.902080000000002</v>
      </c>
      <c r="AL2682" t="str">
        <f>IF(OR(AND(Q2682=Q2683,P2682&gt;0),AND(O2682&gt;0,O2682=O2683)),"duplicate","")</f>
        <v/>
      </c>
      <c r="AM2682" t="s">
        <v>827</v>
      </c>
      <c r="AN2682" t="s">
        <v>827</v>
      </c>
      <c r="AO2682" t="s">
        <v>826</v>
      </c>
      <c r="AP2682" t="s">
        <v>826</v>
      </c>
      <c r="AQ2682" t="s">
        <v>24</v>
      </c>
    </row>
    <row r="2683" spans="1:43" x14ac:dyDescent="0.2">
      <c r="A2683" s="28">
        <v>42929</v>
      </c>
      <c r="B2683" s="1">
        <v>42899</v>
      </c>
      <c r="C2683" s="1" t="str">
        <f>IF(F2683="Kup","6/13/2017",IF(F2683="Sag","6/14/2017",""))</f>
        <v>6/13/2017</v>
      </c>
      <c r="D2683" s="27">
        <f>A2683-B2683</f>
        <v>30</v>
      </c>
      <c r="E2683" s="27">
        <f>A2683-C2683</f>
        <v>30</v>
      </c>
      <c r="F2683" t="s">
        <v>21</v>
      </c>
      <c r="G2683">
        <v>30</v>
      </c>
      <c r="H2683" t="s">
        <v>42</v>
      </c>
      <c r="I2683" s="12" t="s">
        <v>39</v>
      </c>
      <c r="J2683" s="12" t="s">
        <v>983</v>
      </c>
      <c r="K2683" s="3" t="s">
        <v>965</v>
      </c>
      <c r="L2683" s="3" t="s">
        <v>951</v>
      </c>
      <c r="M2683">
        <v>2</v>
      </c>
      <c r="N2683">
        <v>239</v>
      </c>
      <c r="O2683" s="23">
        <v>22.001000000000001</v>
      </c>
      <c r="R2683" t="str">
        <f>IF(Q2683&gt;0,(P2683*(Q2683^2))*(3.14159/6),"")</f>
        <v/>
      </c>
      <c r="S2683" t="s">
        <v>24</v>
      </c>
      <c r="T2683" t="s">
        <v>25</v>
      </c>
      <c r="U2683" t="s">
        <v>26</v>
      </c>
      <c r="V2683" t="s">
        <v>244</v>
      </c>
      <c r="W2683" t="s">
        <v>245</v>
      </c>
      <c r="AA2683" s="12" t="s">
        <v>835</v>
      </c>
      <c r="AB2683" t="str">
        <f>IF(Q2683&gt;0,"yes","no")</f>
        <v>no</v>
      </c>
      <c r="AC2683" t="str">
        <f>IF(O2683&gt;0,"yes","no")</f>
        <v>yes</v>
      </c>
      <c r="AD2683" t="str">
        <f>IF(AH2683="hatch","yes","no")</f>
        <v>no</v>
      </c>
      <c r="AE2683" t="str">
        <f>IF(AH2683="swimup","yes","no")</f>
        <v>no</v>
      </c>
      <c r="AF2683" t="str">
        <f>IF(AH2683="respiration","yes","no")</f>
        <v>no</v>
      </c>
      <c r="AH2683" t="s">
        <v>29</v>
      </c>
      <c r="AI2683">
        <f>IF(O2683&gt;0,(IF(S2683="live",O2683*0.84,IF(S2683="dried.ethanol",O2683*0.8449+2.8227,O2683))),"")</f>
        <v>18.480840000000001</v>
      </c>
      <c r="AL2683" t="str">
        <f>IF(OR(AND(Q2683=Q2684,P2683&gt;0),AND(O2683&gt;0,O2683=O2684)),"duplicate","")</f>
        <v/>
      </c>
      <c r="AM2683" t="s">
        <v>827</v>
      </c>
      <c r="AN2683" t="s">
        <v>827</v>
      </c>
      <c r="AO2683" t="s">
        <v>826</v>
      </c>
      <c r="AP2683" t="s">
        <v>826</v>
      </c>
      <c r="AQ2683" t="s">
        <v>24</v>
      </c>
    </row>
    <row r="2684" spans="1:43" x14ac:dyDescent="0.2">
      <c r="A2684" s="28">
        <v>42929</v>
      </c>
      <c r="B2684" s="1">
        <v>42899</v>
      </c>
      <c r="C2684" s="1" t="str">
        <f>IF(F2684="Kup","6/13/2017",IF(F2684="Sag","6/14/2017",""))</f>
        <v>6/13/2017</v>
      </c>
      <c r="D2684" s="27">
        <f>A2684-B2684</f>
        <v>30</v>
      </c>
      <c r="E2684" s="27">
        <f>A2684-C2684</f>
        <v>30</v>
      </c>
      <c r="F2684" t="s">
        <v>21</v>
      </c>
      <c r="G2684">
        <v>30</v>
      </c>
      <c r="H2684" t="s">
        <v>42</v>
      </c>
      <c r="I2684" s="12" t="s">
        <v>39</v>
      </c>
      <c r="J2684" s="12" t="s">
        <v>983</v>
      </c>
      <c r="K2684" s="3" t="s">
        <v>965</v>
      </c>
      <c r="L2684" s="3" t="s">
        <v>951</v>
      </c>
      <c r="M2684">
        <v>3</v>
      </c>
      <c r="N2684">
        <v>240</v>
      </c>
      <c r="O2684" s="23">
        <v>26.178999999999998</v>
      </c>
      <c r="R2684" t="str">
        <f>IF(Q2684&gt;0,(P2684*(Q2684^2))*(3.14159/6),"")</f>
        <v/>
      </c>
      <c r="S2684" t="s">
        <v>24</v>
      </c>
      <c r="T2684" t="s">
        <v>25</v>
      </c>
      <c r="U2684" t="s">
        <v>26</v>
      </c>
      <c r="V2684" t="s">
        <v>244</v>
      </c>
      <c r="W2684" t="s">
        <v>245</v>
      </c>
      <c r="AA2684" s="12" t="s">
        <v>835</v>
      </c>
      <c r="AB2684" t="str">
        <f>IF(Q2684&gt;0,"yes","no")</f>
        <v>no</v>
      </c>
      <c r="AC2684" t="str">
        <f>IF(O2684&gt;0,"yes","no")</f>
        <v>yes</v>
      </c>
      <c r="AD2684" t="str">
        <f>IF(AH2684="hatch","yes","no")</f>
        <v>no</v>
      </c>
      <c r="AE2684" t="str">
        <f>IF(AH2684="swimup","yes","no")</f>
        <v>no</v>
      </c>
      <c r="AF2684" t="str">
        <f>IF(AH2684="respiration","yes","no")</f>
        <v>no</v>
      </c>
      <c r="AH2684" t="s">
        <v>29</v>
      </c>
      <c r="AI2684">
        <f>IF(O2684&gt;0,(IF(S2684="live",O2684*0.84,IF(S2684="dried.ethanol",O2684*0.8449+2.8227,O2684))),"")</f>
        <v>21.990359999999999</v>
      </c>
      <c r="AL2684" t="str">
        <f>IF(OR(AND(Q2684=Q2685,P2684&gt;0),AND(O2684&gt;0,O2684=O2685)),"duplicate","")</f>
        <v/>
      </c>
      <c r="AM2684" t="s">
        <v>827</v>
      </c>
      <c r="AN2684" t="s">
        <v>827</v>
      </c>
      <c r="AO2684" t="s">
        <v>826</v>
      </c>
      <c r="AP2684" t="s">
        <v>826</v>
      </c>
      <c r="AQ2684" t="s">
        <v>24</v>
      </c>
    </row>
    <row r="2685" spans="1:43" x14ac:dyDescent="0.2">
      <c r="A2685" s="28">
        <v>42929</v>
      </c>
      <c r="B2685" s="1">
        <v>42899</v>
      </c>
      <c r="C2685" s="1" t="str">
        <f>IF(F2685="Kup","6/13/2017",IF(F2685="Sag","6/14/2017",""))</f>
        <v>6/13/2017</v>
      </c>
      <c r="D2685" s="27">
        <f>A2685-B2685</f>
        <v>30</v>
      </c>
      <c r="E2685" s="27">
        <f>A2685-C2685</f>
        <v>30</v>
      </c>
      <c r="F2685" t="s">
        <v>21</v>
      </c>
      <c r="G2685">
        <v>30</v>
      </c>
      <c r="H2685" t="s">
        <v>42</v>
      </c>
      <c r="I2685" s="12" t="s">
        <v>39</v>
      </c>
      <c r="J2685" s="12" t="s">
        <v>983</v>
      </c>
      <c r="K2685" s="3" t="s">
        <v>965</v>
      </c>
      <c r="L2685" s="3" t="s">
        <v>951</v>
      </c>
      <c r="M2685">
        <v>4</v>
      </c>
      <c r="N2685">
        <v>241</v>
      </c>
      <c r="O2685" s="23">
        <v>22.513999999999999</v>
      </c>
      <c r="R2685" t="str">
        <f>IF(Q2685&gt;0,(P2685*(Q2685^2))*(3.14159/6),"")</f>
        <v/>
      </c>
      <c r="S2685" t="s">
        <v>24</v>
      </c>
      <c r="T2685" t="s">
        <v>25</v>
      </c>
      <c r="U2685" t="s">
        <v>26</v>
      </c>
      <c r="V2685" t="s">
        <v>244</v>
      </c>
      <c r="W2685" t="s">
        <v>245</v>
      </c>
      <c r="AA2685" s="12" t="s">
        <v>835</v>
      </c>
      <c r="AB2685" t="str">
        <f>IF(Q2685&gt;0,"yes","no")</f>
        <v>no</v>
      </c>
      <c r="AC2685" t="str">
        <f>IF(O2685&gt;0,"yes","no")</f>
        <v>yes</v>
      </c>
      <c r="AD2685" t="str">
        <f>IF(AH2685="hatch","yes","no")</f>
        <v>no</v>
      </c>
      <c r="AE2685" t="str">
        <f>IF(AH2685="swimup","yes","no")</f>
        <v>no</v>
      </c>
      <c r="AF2685" t="str">
        <f>IF(AH2685="respiration","yes","no")</f>
        <v>no</v>
      </c>
      <c r="AH2685" t="s">
        <v>29</v>
      </c>
      <c r="AI2685">
        <f>IF(O2685&gt;0,(IF(S2685="live",O2685*0.84,IF(S2685="dried.ethanol",O2685*0.8449+2.8227,O2685))),"")</f>
        <v>18.911759999999997</v>
      </c>
      <c r="AL2685" t="str">
        <f>IF(OR(AND(Q2685=Q2686,P2685&gt;0),AND(O2685&gt;0,O2685=O2686)),"duplicate","")</f>
        <v/>
      </c>
      <c r="AM2685" t="s">
        <v>827</v>
      </c>
      <c r="AN2685" t="s">
        <v>827</v>
      </c>
      <c r="AO2685" t="s">
        <v>826</v>
      </c>
      <c r="AP2685" t="s">
        <v>826</v>
      </c>
      <c r="AQ2685" t="s">
        <v>24</v>
      </c>
    </row>
    <row r="2686" spans="1:43" x14ac:dyDescent="0.2">
      <c r="A2686" s="28">
        <v>42929</v>
      </c>
      <c r="B2686" s="1">
        <v>42899</v>
      </c>
      <c r="C2686" s="1" t="str">
        <f>IF(F2686="Kup","6/13/2017",IF(F2686="Sag","6/14/2017",""))</f>
        <v>6/13/2017</v>
      </c>
      <c r="D2686" s="27">
        <f>A2686-B2686</f>
        <v>30</v>
      </c>
      <c r="E2686" s="27">
        <f>A2686-C2686</f>
        <v>30</v>
      </c>
      <c r="F2686" t="s">
        <v>21</v>
      </c>
      <c r="G2686">
        <v>30</v>
      </c>
      <c r="H2686" t="s">
        <v>42</v>
      </c>
      <c r="I2686" s="12" t="s">
        <v>39</v>
      </c>
      <c r="J2686" s="12" t="s">
        <v>983</v>
      </c>
      <c r="K2686" s="3" t="s">
        <v>965</v>
      </c>
      <c r="L2686" s="3" t="s">
        <v>951</v>
      </c>
      <c r="M2686">
        <v>5</v>
      </c>
      <c r="N2686">
        <v>242</v>
      </c>
      <c r="O2686" s="23">
        <v>26.922999999999998</v>
      </c>
      <c r="R2686" t="str">
        <f>IF(Q2686&gt;0,(P2686*(Q2686^2))*(3.14159/6),"")</f>
        <v/>
      </c>
      <c r="S2686" t="s">
        <v>24</v>
      </c>
      <c r="T2686" t="s">
        <v>25</v>
      </c>
      <c r="U2686" t="s">
        <v>26</v>
      </c>
      <c r="V2686" t="s">
        <v>244</v>
      </c>
      <c r="W2686" t="s">
        <v>245</v>
      </c>
      <c r="AA2686" s="12" t="s">
        <v>835</v>
      </c>
      <c r="AB2686" t="str">
        <f>IF(Q2686&gt;0,"yes","no")</f>
        <v>no</v>
      </c>
      <c r="AC2686" t="str">
        <f>IF(O2686&gt;0,"yes","no")</f>
        <v>yes</v>
      </c>
      <c r="AD2686" t="str">
        <f>IF(AH2686="hatch","yes","no")</f>
        <v>no</v>
      </c>
      <c r="AE2686" t="str">
        <f>IF(AH2686="swimup","yes","no")</f>
        <v>no</v>
      </c>
      <c r="AF2686" t="str">
        <f>IF(AH2686="respiration","yes","no")</f>
        <v>no</v>
      </c>
      <c r="AH2686" t="s">
        <v>29</v>
      </c>
      <c r="AI2686">
        <f>IF(O2686&gt;0,(IF(S2686="live",O2686*0.84,IF(S2686="dried.ethanol",O2686*0.8449+2.8227,O2686))),"")</f>
        <v>22.615319999999997</v>
      </c>
      <c r="AL2686" t="str">
        <f>IF(OR(AND(Q2686=Q2687,P2686&gt;0),AND(O2686&gt;0,O2686=O2687)),"duplicate","")</f>
        <v/>
      </c>
      <c r="AM2686" t="s">
        <v>827</v>
      </c>
      <c r="AN2686" t="s">
        <v>827</v>
      </c>
      <c r="AO2686" t="s">
        <v>826</v>
      </c>
      <c r="AP2686" t="s">
        <v>826</v>
      </c>
      <c r="AQ2686" t="s">
        <v>24</v>
      </c>
    </row>
    <row r="2687" spans="1:43" x14ac:dyDescent="0.2">
      <c r="A2687" s="28">
        <v>42929</v>
      </c>
      <c r="B2687" s="1">
        <v>42899</v>
      </c>
      <c r="C2687" s="1" t="str">
        <f>IF(F2687="Kup","6/13/2017",IF(F2687="Sag","6/14/2017",""))</f>
        <v>6/13/2017</v>
      </c>
      <c r="D2687" s="27">
        <f>A2687-B2687</f>
        <v>30</v>
      </c>
      <c r="E2687" s="27">
        <f>A2687-C2687</f>
        <v>30</v>
      </c>
      <c r="F2687" t="s">
        <v>21</v>
      </c>
      <c r="G2687">
        <v>30</v>
      </c>
      <c r="H2687" t="s">
        <v>42</v>
      </c>
      <c r="I2687" s="12" t="s">
        <v>23</v>
      </c>
      <c r="J2687" s="12" t="s">
        <v>23</v>
      </c>
      <c r="K2687" s="3" t="s">
        <v>956</v>
      </c>
      <c r="L2687" s="3" t="s">
        <v>955</v>
      </c>
      <c r="M2687">
        <v>1</v>
      </c>
      <c r="N2687">
        <v>243</v>
      </c>
      <c r="O2687" s="23">
        <v>21.568000000000001</v>
      </c>
      <c r="R2687" t="str">
        <f>IF(Q2687&gt;0,(P2687*(Q2687^2))*(3.14159/6),"")</f>
        <v/>
      </c>
      <c r="S2687" t="s">
        <v>24</v>
      </c>
      <c r="T2687" t="s">
        <v>25</v>
      </c>
      <c r="U2687" t="s">
        <v>26</v>
      </c>
      <c r="V2687" t="s">
        <v>235</v>
      </c>
      <c r="W2687" t="s">
        <v>236</v>
      </c>
      <c r="AA2687" s="12" t="s">
        <v>835</v>
      </c>
      <c r="AB2687" t="str">
        <f>IF(Q2687&gt;0,"yes","no")</f>
        <v>no</v>
      </c>
      <c r="AC2687" t="str">
        <f>IF(O2687&gt;0,"yes","no")</f>
        <v>yes</v>
      </c>
      <c r="AD2687" t="str">
        <f>IF(AH2687="hatch","yes","no")</f>
        <v>no</v>
      </c>
      <c r="AE2687" t="str">
        <f>IF(AH2687="swimup","yes","no")</f>
        <v>no</v>
      </c>
      <c r="AF2687" t="str">
        <f>IF(AH2687="respiration","yes","no")</f>
        <v>no</v>
      </c>
      <c r="AH2687" t="s">
        <v>29</v>
      </c>
      <c r="AI2687">
        <f>IF(O2687&gt;0,(IF(S2687="live",O2687*0.84,IF(S2687="dried.ethanol",O2687*0.8449+2.8227,O2687))),"")</f>
        <v>18.11712</v>
      </c>
      <c r="AL2687" t="str">
        <f>IF(OR(AND(Q2687=Q2688,P2687&gt;0),AND(O2687&gt;0,O2687=O2688)),"duplicate","")</f>
        <v/>
      </c>
      <c r="AM2687" t="s">
        <v>827</v>
      </c>
      <c r="AN2687" t="s">
        <v>827</v>
      </c>
      <c r="AO2687" t="s">
        <v>826</v>
      </c>
      <c r="AP2687" t="s">
        <v>826</v>
      </c>
      <c r="AQ2687" t="s">
        <v>24</v>
      </c>
    </row>
    <row r="2688" spans="1:43" x14ac:dyDescent="0.2">
      <c r="A2688" s="28">
        <v>42929</v>
      </c>
      <c r="B2688" s="1">
        <v>42899</v>
      </c>
      <c r="C2688" s="1" t="str">
        <f>IF(F2688="Kup","6/13/2017",IF(F2688="Sag","6/14/2017",""))</f>
        <v>6/13/2017</v>
      </c>
      <c r="D2688" s="27">
        <f>A2688-B2688</f>
        <v>30</v>
      </c>
      <c r="E2688" s="27">
        <f>A2688-C2688</f>
        <v>30</v>
      </c>
      <c r="F2688" t="s">
        <v>21</v>
      </c>
      <c r="G2688">
        <v>30</v>
      </c>
      <c r="H2688" t="s">
        <v>42</v>
      </c>
      <c r="I2688" s="12" t="s">
        <v>23</v>
      </c>
      <c r="J2688" s="12" t="s">
        <v>23</v>
      </c>
      <c r="K2688" s="3" t="s">
        <v>956</v>
      </c>
      <c r="L2688" s="3" t="s">
        <v>955</v>
      </c>
      <c r="M2688">
        <v>2</v>
      </c>
      <c r="N2688">
        <v>244</v>
      </c>
      <c r="O2688" s="23">
        <v>20.423999999999999</v>
      </c>
      <c r="R2688" t="str">
        <f>IF(Q2688&gt;0,(P2688*(Q2688^2))*(3.14159/6),"")</f>
        <v/>
      </c>
      <c r="S2688" t="s">
        <v>24</v>
      </c>
      <c r="T2688" t="s">
        <v>25</v>
      </c>
      <c r="U2688" t="s">
        <v>26</v>
      </c>
      <c r="V2688" t="s">
        <v>235</v>
      </c>
      <c r="W2688" t="s">
        <v>236</v>
      </c>
      <c r="AA2688" s="12" t="s">
        <v>835</v>
      </c>
      <c r="AB2688" t="str">
        <f>IF(Q2688&gt;0,"yes","no")</f>
        <v>no</v>
      </c>
      <c r="AC2688" t="str">
        <f>IF(O2688&gt;0,"yes","no")</f>
        <v>yes</v>
      </c>
      <c r="AD2688" t="str">
        <f>IF(AH2688="hatch","yes","no")</f>
        <v>no</v>
      </c>
      <c r="AE2688" t="str">
        <f>IF(AH2688="swimup","yes","no")</f>
        <v>no</v>
      </c>
      <c r="AF2688" t="str">
        <f>IF(AH2688="respiration","yes","no")</f>
        <v>no</v>
      </c>
      <c r="AH2688" t="s">
        <v>29</v>
      </c>
      <c r="AI2688">
        <f>IF(O2688&gt;0,(IF(S2688="live",O2688*0.84,IF(S2688="dried.ethanol",O2688*0.8449+2.8227,O2688))),"")</f>
        <v>17.15616</v>
      </c>
      <c r="AL2688" t="str">
        <f>IF(OR(AND(Q2688=Q2689,P2688&gt;0),AND(O2688&gt;0,O2688=O2689)),"duplicate","")</f>
        <v/>
      </c>
      <c r="AM2688" t="s">
        <v>827</v>
      </c>
      <c r="AN2688" t="s">
        <v>827</v>
      </c>
      <c r="AO2688" t="s">
        <v>826</v>
      </c>
      <c r="AP2688" t="s">
        <v>826</v>
      </c>
      <c r="AQ2688" t="s">
        <v>24</v>
      </c>
    </row>
    <row r="2689" spans="1:43" x14ac:dyDescent="0.2">
      <c r="A2689" s="28">
        <v>42929</v>
      </c>
      <c r="B2689" s="1">
        <v>42899</v>
      </c>
      <c r="C2689" s="1" t="str">
        <f>IF(F2689="Kup","6/13/2017",IF(F2689="Sag","6/14/2017",""))</f>
        <v>6/13/2017</v>
      </c>
      <c r="D2689" s="27">
        <f>A2689-B2689</f>
        <v>30</v>
      </c>
      <c r="E2689" s="27">
        <f>A2689-C2689</f>
        <v>30</v>
      </c>
      <c r="F2689" t="s">
        <v>21</v>
      </c>
      <c r="G2689">
        <v>30</v>
      </c>
      <c r="H2689" t="s">
        <v>42</v>
      </c>
      <c r="I2689" s="12" t="s">
        <v>23</v>
      </c>
      <c r="J2689" s="12" t="s">
        <v>23</v>
      </c>
      <c r="K2689" s="3" t="s">
        <v>956</v>
      </c>
      <c r="L2689" s="3" t="s">
        <v>955</v>
      </c>
      <c r="M2689">
        <v>3</v>
      </c>
      <c r="N2689">
        <v>245</v>
      </c>
      <c r="O2689" s="23">
        <v>26.103999999999999</v>
      </c>
      <c r="R2689" t="str">
        <f>IF(Q2689&gt;0,(P2689*(Q2689^2))*(3.14159/6),"")</f>
        <v/>
      </c>
      <c r="S2689" t="s">
        <v>24</v>
      </c>
      <c r="T2689" t="s">
        <v>25</v>
      </c>
      <c r="U2689" t="s">
        <v>26</v>
      </c>
      <c r="V2689" t="s">
        <v>235</v>
      </c>
      <c r="W2689" t="s">
        <v>236</v>
      </c>
      <c r="AA2689" s="12" t="s">
        <v>835</v>
      </c>
      <c r="AB2689" t="str">
        <f>IF(Q2689&gt;0,"yes","no")</f>
        <v>no</v>
      </c>
      <c r="AC2689" t="str">
        <f>IF(O2689&gt;0,"yes","no")</f>
        <v>yes</v>
      </c>
      <c r="AD2689" t="str">
        <f>IF(AH2689="hatch","yes","no")</f>
        <v>no</v>
      </c>
      <c r="AE2689" t="str">
        <f>IF(AH2689="swimup","yes","no")</f>
        <v>no</v>
      </c>
      <c r="AF2689" t="str">
        <f>IF(AH2689="respiration","yes","no")</f>
        <v>no</v>
      </c>
      <c r="AH2689" t="s">
        <v>29</v>
      </c>
      <c r="AI2689">
        <f>IF(O2689&gt;0,(IF(S2689="live",O2689*0.84,IF(S2689="dried.ethanol",O2689*0.8449+2.8227,O2689))),"")</f>
        <v>21.92736</v>
      </c>
      <c r="AL2689" t="str">
        <f>IF(OR(AND(Q2689=Q2690,P2689&gt;0),AND(O2689&gt;0,O2689=O2690)),"duplicate","")</f>
        <v/>
      </c>
      <c r="AM2689" t="s">
        <v>827</v>
      </c>
      <c r="AN2689" t="s">
        <v>827</v>
      </c>
      <c r="AO2689" t="s">
        <v>826</v>
      </c>
      <c r="AP2689" t="s">
        <v>826</v>
      </c>
      <c r="AQ2689" t="s">
        <v>24</v>
      </c>
    </row>
    <row r="2690" spans="1:43" x14ac:dyDescent="0.2">
      <c r="A2690" s="28">
        <v>42929</v>
      </c>
      <c r="B2690" s="1">
        <v>42899</v>
      </c>
      <c r="C2690" s="1" t="str">
        <f>IF(F2690="Kup","6/13/2017",IF(F2690="Sag","6/14/2017",""))</f>
        <v>6/13/2017</v>
      </c>
      <c r="D2690" s="27">
        <f>A2690-B2690</f>
        <v>30</v>
      </c>
      <c r="E2690" s="27">
        <f>A2690-C2690</f>
        <v>30</v>
      </c>
      <c r="F2690" t="s">
        <v>21</v>
      </c>
      <c r="G2690">
        <v>30</v>
      </c>
      <c r="H2690" t="s">
        <v>42</v>
      </c>
      <c r="I2690" s="12" t="s">
        <v>23</v>
      </c>
      <c r="J2690" s="12" t="s">
        <v>23</v>
      </c>
      <c r="K2690" s="3" t="s">
        <v>956</v>
      </c>
      <c r="L2690" s="3" t="s">
        <v>955</v>
      </c>
      <c r="M2690">
        <v>4</v>
      </c>
      <c r="N2690">
        <v>246</v>
      </c>
      <c r="O2690" s="23">
        <v>22.812999999999999</v>
      </c>
      <c r="R2690" t="str">
        <f>IF(Q2690&gt;0,(P2690*(Q2690^2))*(3.14159/6),"")</f>
        <v/>
      </c>
      <c r="S2690" t="s">
        <v>24</v>
      </c>
      <c r="T2690" t="s">
        <v>25</v>
      </c>
      <c r="U2690" t="s">
        <v>26</v>
      </c>
      <c r="V2690" t="s">
        <v>235</v>
      </c>
      <c r="W2690" t="s">
        <v>236</v>
      </c>
      <c r="AA2690" s="12" t="s">
        <v>835</v>
      </c>
      <c r="AB2690" t="str">
        <f>IF(Q2690&gt;0,"yes","no")</f>
        <v>no</v>
      </c>
      <c r="AC2690" t="str">
        <f>IF(O2690&gt;0,"yes","no")</f>
        <v>yes</v>
      </c>
      <c r="AD2690" t="str">
        <f>IF(AH2690="hatch","yes","no")</f>
        <v>no</v>
      </c>
      <c r="AE2690" t="str">
        <f>IF(AH2690="swimup","yes","no")</f>
        <v>no</v>
      </c>
      <c r="AF2690" t="str">
        <f>IF(AH2690="respiration","yes","no")</f>
        <v>no</v>
      </c>
      <c r="AH2690" t="s">
        <v>29</v>
      </c>
      <c r="AI2690">
        <f>IF(O2690&gt;0,(IF(S2690="live",O2690*0.84,IF(S2690="dried.ethanol",O2690*0.8449+2.8227,O2690))),"")</f>
        <v>19.16292</v>
      </c>
      <c r="AL2690" t="str">
        <f>IF(OR(AND(Q2690=Q2691,P2690&gt;0),AND(O2690&gt;0,O2690=O2691)),"duplicate","")</f>
        <v/>
      </c>
      <c r="AM2690" t="s">
        <v>827</v>
      </c>
      <c r="AN2690" t="s">
        <v>827</v>
      </c>
      <c r="AO2690" t="s">
        <v>826</v>
      </c>
      <c r="AP2690" t="s">
        <v>826</v>
      </c>
      <c r="AQ2690" t="s">
        <v>24</v>
      </c>
    </row>
    <row r="2691" spans="1:43" x14ac:dyDescent="0.2">
      <c r="A2691" s="28">
        <v>42929</v>
      </c>
      <c r="B2691" s="1">
        <v>42899</v>
      </c>
      <c r="C2691" s="1" t="str">
        <f>IF(F2691="Kup","6/13/2017",IF(F2691="Sag","6/14/2017",""))</f>
        <v>6/13/2017</v>
      </c>
      <c r="D2691" s="27">
        <f>A2691-B2691</f>
        <v>30</v>
      </c>
      <c r="E2691" s="27">
        <f>A2691-C2691</f>
        <v>30</v>
      </c>
      <c r="F2691" t="s">
        <v>21</v>
      </c>
      <c r="G2691">
        <v>30</v>
      </c>
      <c r="H2691" t="s">
        <v>42</v>
      </c>
      <c r="I2691" s="12" t="s">
        <v>23</v>
      </c>
      <c r="J2691" s="12" t="s">
        <v>23</v>
      </c>
      <c r="K2691" s="3" t="s">
        <v>956</v>
      </c>
      <c r="L2691" s="3" t="s">
        <v>955</v>
      </c>
      <c r="M2691">
        <v>5</v>
      </c>
      <c r="N2691">
        <v>247</v>
      </c>
      <c r="O2691" s="23">
        <v>21.023</v>
      </c>
      <c r="R2691" t="str">
        <f>IF(Q2691&gt;0,(P2691*(Q2691^2))*(3.14159/6),"")</f>
        <v/>
      </c>
      <c r="S2691" t="s">
        <v>24</v>
      </c>
      <c r="T2691" t="s">
        <v>25</v>
      </c>
      <c r="U2691" t="s">
        <v>26</v>
      </c>
      <c r="V2691" t="s">
        <v>235</v>
      </c>
      <c r="W2691" t="s">
        <v>236</v>
      </c>
      <c r="AA2691" s="12" t="s">
        <v>835</v>
      </c>
      <c r="AB2691" t="str">
        <f>IF(Q2691&gt;0,"yes","no")</f>
        <v>no</v>
      </c>
      <c r="AC2691" t="str">
        <f>IF(O2691&gt;0,"yes","no")</f>
        <v>yes</v>
      </c>
      <c r="AD2691" t="str">
        <f>IF(AH2691="hatch","yes","no")</f>
        <v>no</v>
      </c>
      <c r="AE2691" t="str">
        <f>IF(AH2691="swimup","yes","no")</f>
        <v>no</v>
      </c>
      <c r="AF2691" t="str">
        <f>IF(AH2691="respiration","yes","no")</f>
        <v>no</v>
      </c>
      <c r="AH2691" t="s">
        <v>29</v>
      </c>
      <c r="AI2691">
        <f>IF(O2691&gt;0,(IF(S2691="live",O2691*0.84,IF(S2691="dried.ethanol",O2691*0.8449+2.8227,O2691))),"")</f>
        <v>17.659319999999997</v>
      </c>
      <c r="AL2691" t="str">
        <f>IF(OR(AND(Q2691=Q2692,P2691&gt;0),AND(O2691&gt;0,O2691=O2692)),"duplicate","")</f>
        <v/>
      </c>
      <c r="AM2691" t="s">
        <v>827</v>
      </c>
      <c r="AN2691" t="s">
        <v>827</v>
      </c>
      <c r="AO2691" t="s">
        <v>826</v>
      </c>
      <c r="AP2691" t="s">
        <v>826</v>
      </c>
      <c r="AQ2691" t="s">
        <v>24</v>
      </c>
    </row>
    <row r="2692" spans="1:43" x14ac:dyDescent="0.2">
      <c r="A2692" s="28">
        <v>42930</v>
      </c>
      <c r="B2692" s="1">
        <v>42901</v>
      </c>
      <c r="C2692" s="1" t="str">
        <f>IF(F2692="Kup","6/13/2017",IF(F2692="Sag","6/14/2017",""))</f>
        <v>6/14/2017</v>
      </c>
      <c r="D2692" s="27">
        <f>A2692-B2692</f>
        <v>29</v>
      </c>
      <c r="E2692" s="27">
        <f>A2692-C2692</f>
        <v>30</v>
      </c>
      <c r="F2692" s="3" t="s">
        <v>919</v>
      </c>
      <c r="G2692" s="3">
        <v>30</v>
      </c>
      <c r="H2692" t="s">
        <v>22</v>
      </c>
      <c r="I2692" s="12" t="s">
        <v>55</v>
      </c>
      <c r="J2692" s="12" t="s">
        <v>985</v>
      </c>
      <c r="K2692" s="2" t="s">
        <v>969</v>
      </c>
      <c r="L2692" s="2" t="s">
        <v>968</v>
      </c>
      <c r="M2692">
        <v>1</v>
      </c>
      <c r="N2692">
        <v>1</v>
      </c>
      <c r="O2692" s="23">
        <v>12.782</v>
      </c>
      <c r="S2692" s="3" t="s">
        <v>32</v>
      </c>
      <c r="T2692" t="s">
        <v>25</v>
      </c>
      <c r="U2692" s="3" t="s">
        <v>26</v>
      </c>
      <c r="V2692" t="s">
        <v>866</v>
      </c>
      <c r="X2692" t="s">
        <v>863</v>
      </c>
      <c r="AA2692" s="3" t="s">
        <v>835</v>
      </c>
      <c r="AB2692" t="s">
        <v>835</v>
      </c>
      <c r="AC2692" t="s">
        <v>35</v>
      </c>
      <c r="AD2692" t="s">
        <v>835</v>
      </c>
      <c r="AE2692" t="s">
        <v>835</v>
      </c>
      <c r="AF2692" t="s">
        <v>835</v>
      </c>
      <c r="AH2692" t="s">
        <v>29</v>
      </c>
      <c r="AI2692">
        <f>IF(O2692&gt;0,(IF(S2692="live",O2692*0.84,IF(S2692="dried.ethanol",O2692*0.8449+2.8227,O2692))),"")</f>
        <v>12.782</v>
      </c>
      <c r="AQ2692" t="s">
        <v>32</v>
      </c>
    </row>
    <row r="2693" spans="1:43" x14ac:dyDescent="0.2">
      <c r="A2693" s="28">
        <v>42930</v>
      </c>
      <c r="B2693" s="1">
        <v>42901</v>
      </c>
      <c r="C2693" s="1" t="str">
        <f>IF(F2693="Kup","6/13/2017",IF(F2693="Sag","6/14/2017",""))</f>
        <v>6/14/2017</v>
      </c>
      <c r="D2693" s="27">
        <f>A2693-B2693</f>
        <v>29</v>
      </c>
      <c r="E2693" s="27">
        <f>A2693-C2693</f>
        <v>30</v>
      </c>
      <c r="F2693" s="3" t="s">
        <v>919</v>
      </c>
      <c r="G2693" s="3">
        <v>30</v>
      </c>
      <c r="H2693" t="s">
        <v>22</v>
      </c>
      <c r="I2693" s="12" t="s">
        <v>55</v>
      </c>
      <c r="J2693" s="12" t="s">
        <v>985</v>
      </c>
      <c r="K2693" s="2" t="s">
        <v>969</v>
      </c>
      <c r="L2693" s="2" t="s">
        <v>968</v>
      </c>
      <c r="M2693">
        <v>2</v>
      </c>
      <c r="N2693">
        <v>2</v>
      </c>
      <c r="O2693" s="23">
        <v>13.835000000000001</v>
      </c>
      <c r="S2693" s="3" t="s">
        <v>32</v>
      </c>
      <c r="T2693" t="s">
        <v>25</v>
      </c>
      <c r="U2693" s="3" t="s">
        <v>26</v>
      </c>
      <c r="V2693" t="s">
        <v>866</v>
      </c>
      <c r="X2693" t="s">
        <v>863</v>
      </c>
      <c r="AA2693" s="3" t="s">
        <v>835</v>
      </c>
      <c r="AB2693" t="s">
        <v>835</v>
      </c>
      <c r="AC2693" t="s">
        <v>35</v>
      </c>
      <c r="AD2693" t="s">
        <v>835</v>
      </c>
      <c r="AE2693" t="s">
        <v>835</v>
      </c>
      <c r="AF2693" t="s">
        <v>835</v>
      </c>
      <c r="AH2693" t="s">
        <v>29</v>
      </c>
      <c r="AI2693">
        <f>IF(O2693&gt;0,(IF(S2693="live",O2693*0.84,IF(S2693="dried.ethanol",O2693*0.8449+2.8227,O2693))),"")</f>
        <v>13.835000000000001</v>
      </c>
      <c r="AQ2693" t="s">
        <v>32</v>
      </c>
    </row>
    <row r="2694" spans="1:43" x14ac:dyDescent="0.2">
      <c r="A2694" s="28">
        <v>42930</v>
      </c>
      <c r="B2694" s="1">
        <v>42901</v>
      </c>
      <c r="C2694" s="1" t="str">
        <f>IF(F2694="Kup","6/13/2017",IF(F2694="Sag","6/14/2017",""))</f>
        <v>6/14/2017</v>
      </c>
      <c r="D2694" s="27">
        <f>A2694-B2694</f>
        <v>29</v>
      </c>
      <c r="E2694" s="27">
        <f>A2694-C2694</f>
        <v>30</v>
      </c>
      <c r="F2694" s="3" t="s">
        <v>919</v>
      </c>
      <c r="G2694" s="3">
        <v>30</v>
      </c>
      <c r="H2694" t="s">
        <v>22</v>
      </c>
      <c r="I2694" s="12" t="s">
        <v>55</v>
      </c>
      <c r="J2694" s="12" t="s">
        <v>985</v>
      </c>
      <c r="K2694" s="2" t="s">
        <v>969</v>
      </c>
      <c r="L2694" s="2" t="s">
        <v>968</v>
      </c>
      <c r="M2694">
        <v>3</v>
      </c>
      <c r="N2694">
        <v>3</v>
      </c>
      <c r="O2694" s="23">
        <v>13.776</v>
      </c>
      <c r="S2694" s="3" t="s">
        <v>32</v>
      </c>
      <c r="T2694" t="s">
        <v>25</v>
      </c>
      <c r="U2694" s="3" t="s">
        <v>26</v>
      </c>
      <c r="V2694" t="s">
        <v>866</v>
      </c>
      <c r="X2694" t="s">
        <v>863</v>
      </c>
      <c r="AA2694" s="3" t="s">
        <v>835</v>
      </c>
      <c r="AB2694" t="s">
        <v>835</v>
      </c>
      <c r="AC2694" t="s">
        <v>35</v>
      </c>
      <c r="AD2694" t="s">
        <v>835</v>
      </c>
      <c r="AE2694" t="s">
        <v>835</v>
      </c>
      <c r="AF2694" t="s">
        <v>835</v>
      </c>
      <c r="AH2694" t="s">
        <v>29</v>
      </c>
      <c r="AI2694">
        <f>IF(O2694&gt;0,(IF(S2694="live",O2694*0.84,IF(S2694="dried.ethanol",O2694*0.8449+2.8227,O2694))),"")</f>
        <v>13.776</v>
      </c>
      <c r="AQ2694" t="s">
        <v>32</v>
      </c>
    </row>
    <row r="2695" spans="1:43" x14ac:dyDescent="0.2">
      <c r="A2695" s="28">
        <v>42930</v>
      </c>
      <c r="B2695" s="1">
        <v>42901</v>
      </c>
      <c r="C2695" s="1" t="str">
        <f>IF(F2695="Kup","6/13/2017",IF(F2695="Sag","6/14/2017",""))</f>
        <v>6/14/2017</v>
      </c>
      <c r="D2695" s="27">
        <f>A2695-B2695</f>
        <v>29</v>
      </c>
      <c r="E2695" s="27">
        <f>A2695-C2695</f>
        <v>30</v>
      </c>
      <c r="F2695" s="3" t="s">
        <v>919</v>
      </c>
      <c r="G2695" s="3">
        <v>30</v>
      </c>
      <c r="H2695" t="s">
        <v>22</v>
      </c>
      <c r="I2695" s="12" t="s">
        <v>55</v>
      </c>
      <c r="J2695" s="12" t="s">
        <v>985</v>
      </c>
      <c r="K2695" s="2" t="s">
        <v>969</v>
      </c>
      <c r="L2695" s="2" t="s">
        <v>968</v>
      </c>
      <c r="M2695">
        <v>4</v>
      </c>
      <c r="N2695">
        <v>4</v>
      </c>
      <c r="O2695" s="23">
        <v>13.757999999999999</v>
      </c>
      <c r="S2695" s="3" t="s">
        <v>32</v>
      </c>
      <c r="T2695" t="s">
        <v>25</v>
      </c>
      <c r="U2695" s="3" t="s">
        <v>26</v>
      </c>
      <c r="V2695" t="s">
        <v>866</v>
      </c>
      <c r="X2695" t="s">
        <v>863</v>
      </c>
      <c r="AA2695" s="3" t="s">
        <v>835</v>
      </c>
      <c r="AB2695" t="s">
        <v>835</v>
      </c>
      <c r="AC2695" t="s">
        <v>35</v>
      </c>
      <c r="AD2695" t="s">
        <v>835</v>
      </c>
      <c r="AE2695" t="s">
        <v>835</v>
      </c>
      <c r="AF2695" t="s">
        <v>835</v>
      </c>
      <c r="AH2695" t="s">
        <v>29</v>
      </c>
      <c r="AI2695">
        <f>IF(O2695&gt;0,(IF(S2695="live",O2695*0.84,IF(S2695="dried.ethanol",O2695*0.8449+2.8227,O2695))),"")</f>
        <v>13.757999999999999</v>
      </c>
      <c r="AQ2695" t="s">
        <v>32</v>
      </c>
    </row>
    <row r="2696" spans="1:43" x14ac:dyDescent="0.2">
      <c r="A2696" s="28">
        <v>42930</v>
      </c>
      <c r="B2696" s="1">
        <v>42901</v>
      </c>
      <c r="C2696" s="1" t="str">
        <f>IF(F2696="Kup","6/13/2017",IF(F2696="Sag","6/14/2017",""))</f>
        <v>6/14/2017</v>
      </c>
      <c r="D2696" s="27">
        <f>A2696-B2696</f>
        <v>29</v>
      </c>
      <c r="E2696" s="27">
        <f>A2696-C2696</f>
        <v>30</v>
      </c>
      <c r="F2696" s="3" t="s">
        <v>919</v>
      </c>
      <c r="G2696" s="3">
        <v>30</v>
      </c>
      <c r="H2696" t="s">
        <v>22</v>
      </c>
      <c r="I2696" s="12" t="s">
        <v>55</v>
      </c>
      <c r="J2696" s="12" t="s">
        <v>985</v>
      </c>
      <c r="K2696" s="2" t="s">
        <v>969</v>
      </c>
      <c r="L2696" s="2" t="s">
        <v>968</v>
      </c>
      <c r="M2696">
        <v>5</v>
      </c>
      <c r="N2696">
        <v>5</v>
      </c>
      <c r="O2696" s="23">
        <v>13.981999999999999</v>
      </c>
      <c r="S2696" s="3" t="s">
        <v>32</v>
      </c>
      <c r="T2696" t="s">
        <v>25</v>
      </c>
      <c r="U2696" s="3" t="s">
        <v>26</v>
      </c>
      <c r="V2696" t="s">
        <v>866</v>
      </c>
      <c r="X2696" t="s">
        <v>863</v>
      </c>
      <c r="AA2696" s="3" t="s">
        <v>835</v>
      </c>
      <c r="AB2696" t="s">
        <v>835</v>
      </c>
      <c r="AC2696" t="s">
        <v>35</v>
      </c>
      <c r="AD2696" t="s">
        <v>835</v>
      </c>
      <c r="AE2696" t="s">
        <v>835</v>
      </c>
      <c r="AF2696" t="s">
        <v>835</v>
      </c>
      <c r="AH2696" t="s">
        <v>29</v>
      </c>
      <c r="AI2696">
        <f>IF(O2696&gt;0,(IF(S2696="live",O2696*0.84,IF(S2696="dried.ethanol",O2696*0.8449+2.8227,O2696))),"")</f>
        <v>13.981999999999999</v>
      </c>
      <c r="AQ2696" t="s">
        <v>32</v>
      </c>
    </row>
    <row r="2697" spans="1:43" x14ac:dyDescent="0.2">
      <c r="A2697" s="28">
        <v>42930</v>
      </c>
      <c r="B2697" s="1">
        <v>42901</v>
      </c>
      <c r="C2697" s="1" t="str">
        <f>IF(F2697="Kup","6/13/2017",IF(F2697="Sag","6/14/2017",""))</f>
        <v>6/14/2017</v>
      </c>
      <c r="D2697" s="27">
        <f>A2697-B2697</f>
        <v>29</v>
      </c>
      <c r="E2697" s="27">
        <f>A2697-C2697</f>
        <v>30</v>
      </c>
      <c r="F2697" s="3" t="s">
        <v>919</v>
      </c>
      <c r="G2697" s="3">
        <v>30</v>
      </c>
      <c r="H2697" t="s">
        <v>22</v>
      </c>
      <c r="I2697" s="12" t="s">
        <v>55</v>
      </c>
      <c r="J2697" s="12" t="s">
        <v>985</v>
      </c>
      <c r="K2697" s="2" t="s">
        <v>969</v>
      </c>
      <c r="L2697" s="2" t="s">
        <v>968</v>
      </c>
      <c r="M2697">
        <v>6</v>
      </c>
      <c r="N2697">
        <v>6</v>
      </c>
      <c r="O2697" s="23">
        <v>12.923</v>
      </c>
      <c r="S2697" s="3" t="s">
        <v>32</v>
      </c>
      <c r="T2697" t="s">
        <v>25</v>
      </c>
      <c r="U2697" s="3" t="s">
        <v>26</v>
      </c>
      <c r="V2697" t="s">
        <v>866</v>
      </c>
      <c r="X2697" t="s">
        <v>863</v>
      </c>
      <c r="AA2697" s="3" t="s">
        <v>835</v>
      </c>
      <c r="AB2697" t="s">
        <v>835</v>
      </c>
      <c r="AC2697" t="s">
        <v>35</v>
      </c>
      <c r="AD2697" t="s">
        <v>835</v>
      </c>
      <c r="AE2697" t="s">
        <v>835</v>
      </c>
      <c r="AF2697" t="s">
        <v>835</v>
      </c>
      <c r="AH2697" t="s">
        <v>29</v>
      </c>
      <c r="AI2697">
        <f>IF(O2697&gt;0,(IF(S2697="live",O2697*0.84,IF(S2697="dried.ethanol",O2697*0.8449+2.8227,O2697))),"")</f>
        <v>12.923</v>
      </c>
      <c r="AQ2697" t="s">
        <v>32</v>
      </c>
    </row>
    <row r="2698" spans="1:43" x14ac:dyDescent="0.2">
      <c r="A2698" s="28">
        <v>42930</v>
      </c>
      <c r="B2698" s="1">
        <v>42901</v>
      </c>
      <c r="C2698" s="1" t="str">
        <f>IF(F2698="Kup","6/13/2017",IF(F2698="Sag","6/14/2017",""))</f>
        <v>6/14/2017</v>
      </c>
      <c r="D2698" s="27">
        <f>A2698-B2698</f>
        <v>29</v>
      </c>
      <c r="E2698" s="27">
        <f>A2698-C2698</f>
        <v>30</v>
      </c>
      <c r="F2698" s="3" t="s">
        <v>919</v>
      </c>
      <c r="G2698" s="3">
        <v>30</v>
      </c>
      <c r="H2698" t="s">
        <v>22</v>
      </c>
      <c r="I2698" s="12" t="s">
        <v>55</v>
      </c>
      <c r="J2698" s="12" t="s">
        <v>985</v>
      </c>
      <c r="K2698" s="2" t="s">
        <v>969</v>
      </c>
      <c r="L2698" s="2" t="s">
        <v>968</v>
      </c>
      <c r="M2698">
        <v>7</v>
      </c>
      <c r="N2698">
        <v>7</v>
      </c>
      <c r="O2698" s="23">
        <v>13.061999999999999</v>
      </c>
      <c r="S2698" s="3" t="s">
        <v>32</v>
      </c>
      <c r="T2698" t="s">
        <v>25</v>
      </c>
      <c r="U2698" s="3" t="s">
        <v>26</v>
      </c>
      <c r="V2698" t="s">
        <v>866</v>
      </c>
      <c r="X2698" t="s">
        <v>863</v>
      </c>
      <c r="AA2698" s="3" t="s">
        <v>835</v>
      </c>
      <c r="AB2698" t="s">
        <v>835</v>
      </c>
      <c r="AC2698" t="s">
        <v>35</v>
      </c>
      <c r="AD2698" t="s">
        <v>835</v>
      </c>
      <c r="AE2698" t="s">
        <v>835</v>
      </c>
      <c r="AF2698" t="s">
        <v>835</v>
      </c>
      <c r="AH2698" t="s">
        <v>29</v>
      </c>
      <c r="AI2698">
        <f>IF(O2698&gt;0,(IF(S2698="live",O2698*0.84,IF(S2698="dried.ethanol",O2698*0.8449+2.8227,O2698))),"")</f>
        <v>13.061999999999999</v>
      </c>
      <c r="AQ2698" t="s">
        <v>32</v>
      </c>
    </row>
    <row r="2699" spans="1:43" x14ac:dyDescent="0.2">
      <c r="A2699" s="28">
        <v>42930</v>
      </c>
      <c r="B2699" s="1">
        <v>42901</v>
      </c>
      <c r="C2699" s="1" t="str">
        <f>IF(F2699="Kup","6/13/2017",IF(F2699="Sag","6/14/2017",""))</f>
        <v>6/14/2017</v>
      </c>
      <c r="D2699" s="27">
        <f>A2699-B2699</f>
        <v>29</v>
      </c>
      <c r="E2699" s="27">
        <f>A2699-C2699</f>
        <v>30</v>
      </c>
      <c r="F2699" s="3" t="s">
        <v>919</v>
      </c>
      <c r="G2699" s="3">
        <v>30</v>
      </c>
      <c r="H2699" t="s">
        <v>22</v>
      </c>
      <c r="I2699" s="12" t="s">
        <v>55</v>
      </c>
      <c r="J2699" s="12" t="s">
        <v>985</v>
      </c>
      <c r="K2699" s="2" t="s">
        <v>969</v>
      </c>
      <c r="L2699" s="2" t="s">
        <v>968</v>
      </c>
      <c r="M2699">
        <v>8</v>
      </c>
      <c r="N2699">
        <v>8</v>
      </c>
      <c r="O2699" s="23">
        <v>13.183999999999999</v>
      </c>
      <c r="S2699" s="3" t="s">
        <v>32</v>
      </c>
      <c r="T2699" t="s">
        <v>25</v>
      </c>
      <c r="U2699" s="3" t="s">
        <v>26</v>
      </c>
      <c r="V2699" t="s">
        <v>866</v>
      </c>
      <c r="X2699" t="s">
        <v>863</v>
      </c>
      <c r="AA2699" s="3" t="s">
        <v>835</v>
      </c>
      <c r="AB2699" t="s">
        <v>835</v>
      </c>
      <c r="AC2699" t="s">
        <v>35</v>
      </c>
      <c r="AD2699" t="s">
        <v>835</v>
      </c>
      <c r="AE2699" t="s">
        <v>835</v>
      </c>
      <c r="AF2699" t="s">
        <v>835</v>
      </c>
      <c r="AH2699" t="s">
        <v>29</v>
      </c>
      <c r="AI2699">
        <f>IF(O2699&gt;0,(IF(S2699="live",O2699*0.84,IF(S2699="dried.ethanol",O2699*0.8449+2.8227,O2699))),"")</f>
        <v>13.183999999999999</v>
      </c>
      <c r="AQ2699" t="s">
        <v>32</v>
      </c>
    </row>
    <row r="2700" spans="1:43" x14ac:dyDescent="0.2">
      <c r="A2700" s="28">
        <v>42930</v>
      </c>
      <c r="B2700" s="1">
        <v>42901</v>
      </c>
      <c r="C2700" s="1" t="str">
        <f>IF(F2700="Kup","6/13/2017",IF(F2700="Sag","6/14/2017",""))</f>
        <v>6/14/2017</v>
      </c>
      <c r="D2700" s="27">
        <f>A2700-B2700</f>
        <v>29</v>
      </c>
      <c r="E2700" s="27">
        <f>A2700-C2700</f>
        <v>30</v>
      </c>
      <c r="F2700" s="3" t="s">
        <v>919</v>
      </c>
      <c r="G2700" s="3">
        <v>30</v>
      </c>
      <c r="H2700" t="s">
        <v>22</v>
      </c>
      <c r="I2700" s="12" t="s">
        <v>55</v>
      </c>
      <c r="J2700" s="12" t="s">
        <v>985</v>
      </c>
      <c r="K2700" s="2" t="s">
        <v>969</v>
      </c>
      <c r="L2700" s="2" t="s">
        <v>968</v>
      </c>
      <c r="M2700">
        <v>9</v>
      </c>
      <c r="N2700">
        <v>9</v>
      </c>
      <c r="O2700" s="23">
        <v>13.747</v>
      </c>
      <c r="S2700" s="3" t="s">
        <v>32</v>
      </c>
      <c r="T2700" t="s">
        <v>25</v>
      </c>
      <c r="U2700" s="3" t="s">
        <v>26</v>
      </c>
      <c r="V2700" t="s">
        <v>866</v>
      </c>
      <c r="X2700" t="s">
        <v>863</v>
      </c>
      <c r="AA2700" s="3" t="s">
        <v>835</v>
      </c>
      <c r="AB2700" t="s">
        <v>835</v>
      </c>
      <c r="AC2700" t="s">
        <v>35</v>
      </c>
      <c r="AD2700" t="s">
        <v>835</v>
      </c>
      <c r="AE2700" t="s">
        <v>835</v>
      </c>
      <c r="AF2700" t="s">
        <v>835</v>
      </c>
      <c r="AH2700" t="s">
        <v>29</v>
      </c>
      <c r="AI2700">
        <f>IF(O2700&gt;0,(IF(S2700="live",O2700*0.84,IF(S2700="dried.ethanol",O2700*0.8449+2.8227,O2700))),"")</f>
        <v>13.747</v>
      </c>
      <c r="AQ2700" t="s">
        <v>32</v>
      </c>
    </row>
    <row r="2701" spans="1:43" x14ac:dyDescent="0.2">
      <c r="A2701" s="28">
        <v>42930</v>
      </c>
      <c r="B2701" s="1">
        <v>42901</v>
      </c>
      <c r="C2701" s="1" t="str">
        <f>IF(F2701="Kup","6/13/2017",IF(F2701="Sag","6/14/2017",""))</f>
        <v>6/14/2017</v>
      </c>
      <c r="D2701" s="27">
        <f>A2701-B2701</f>
        <v>29</v>
      </c>
      <c r="E2701" s="27">
        <f>A2701-C2701</f>
        <v>30</v>
      </c>
      <c r="F2701" s="3" t="s">
        <v>919</v>
      </c>
      <c r="G2701" s="3">
        <v>30</v>
      </c>
      <c r="H2701" t="s">
        <v>22</v>
      </c>
      <c r="I2701" s="12" t="s">
        <v>55</v>
      </c>
      <c r="J2701" s="12" t="s">
        <v>985</v>
      </c>
      <c r="K2701" s="2" t="s">
        <v>969</v>
      </c>
      <c r="L2701" s="2" t="s">
        <v>968</v>
      </c>
      <c r="M2701">
        <v>10</v>
      </c>
      <c r="N2701">
        <v>10</v>
      </c>
      <c r="O2701" s="23">
        <v>13.228</v>
      </c>
      <c r="S2701" s="3" t="s">
        <v>32</v>
      </c>
      <c r="T2701" t="s">
        <v>25</v>
      </c>
      <c r="U2701" s="3" t="s">
        <v>26</v>
      </c>
      <c r="V2701" t="s">
        <v>866</v>
      </c>
      <c r="X2701" t="s">
        <v>863</v>
      </c>
      <c r="AA2701" s="3" t="s">
        <v>835</v>
      </c>
      <c r="AB2701" t="s">
        <v>835</v>
      </c>
      <c r="AC2701" t="s">
        <v>35</v>
      </c>
      <c r="AD2701" t="s">
        <v>835</v>
      </c>
      <c r="AE2701" t="s">
        <v>835</v>
      </c>
      <c r="AF2701" t="s">
        <v>835</v>
      </c>
      <c r="AH2701" t="s">
        <v>29</v>
      </c>
      <c r="AI2701">
        <f>IF(O2701&gt;0,(IF(S2701="live",O2701*0.84,IF(S2701="dried.ethanol",O2701*0.8449+2.8227,O2701))),"")</f>
        <v>13.228</v>
      </c>
      <c r="AQ2701" t="s">
        <v>32</v>
      </c>
    </row>
    <row r="2702" spans="1:43" x14ac:dyDescent="0.2">
      <c r="A2702" s="28">
        <v>42930</v>
      </c>
      <c r="B2702" s="1">
        <v>42901</v>
      </c>
      <c r="C2702" s="1" t="str">
        <f>IF(F2702="Kup","6/13/2017",IF(F2702="Sag","6/14/2017",""))</f>
        <v>6/14/2017</v>
      </c>
      <c r="D2702" s="27">
        <f>A2702-B2702</f>
        <v>29</v>
      </c>
      <c r="E2702" s="27">
        <f>A2702-C2702</f>
        <v>30</v>
      </c>
      <c r="F2702" s="3" t="s">
        <v>919</v>
      </c>
      <c r="G2702" s="3">
        <v>30</v>
      </c>
      <c r="H2702" t="s">
        <v>22</v>
      </c>
      <c r="I2702" s="12" t="s">
        <v>57</v>
      </c>
      <c r="J2702" s="12" t="s">
        <v>990</v>
      </c>
      <c r="K2702" s="2" t="s">
        <v>972</v>
      </c>
      <c r="L2702" s="2" t="s">
        <v>971</v>
      </c>
      <c r="M2702">
        <v>1</v>
      </c>
      <c r="N2702">
        <v>1</v>
      </c>
      <c r="O2702" s="23">
        <v>13.078200000000001</v>
      </c>
      <c r="S2702" s="3" t="s">
        <v>32</v>
      </c>
      <c r="T2702" t="s">
        <v>25</v>
      </c>
      <c r="U2702" s="3" t="s">
        <v>26</v>
      </c>
      <c r="V2702" t="s">
        <v>867</v>
      </c>
      <c r="X2702" t="s">
        <v>863</v>
      </c>
      <c r="AA2702" s="3" t="s">
        <v>835</v>
      </c>
      <c r="AB2702" t="s">
        <v>835</v>
      </c>
      <c r="AC2702" t="s">
        <v>35</v>
      </c>
      <c r="AD2702" t="s">
        <v>835</v>
      </c>
      <c r="AE2702" t="s">
        <v>835</v>
      </c>
      <c r="AF2702" t="s">
        <v>835</v>
      </c>
      <c r="AH2702" t="s">
        <v>29</v>
      </c>
      <c r="AI2702">
        <f>IF(O2702&gt;0,(IF(S2702="live",O2702*0.84,IF(S2702="dried.ethanol",O2702*0.8449+2.8227,O2702))),"")</f>
        <v>13.078200000000001</v>
      </c>
      <c r="AQ2702" t="s">
        <v>32</v>
      </c>
    </row>
    <row r="2703" spans="1:43" x14ac:dyDescent="0.2">
      <c r="A2703" s="28">
        <v>42930</v>
      </c>
      <c r="B2703" s="1">
        <v>42901</v>
      </c>
      <c r="C2703" s="1" t="str">
        <f>IF(F2703="Kup","6/13/2017",IF(F2703="Sag","6/14/2017",""))</f>
        <v>6/14/2017</v>
      </c>
      <c r="D2703" s="27">
        <f>A2703-B2703</f>
        <v>29</v>
      </c>
      <c r="E2703" s="27">
        <f>A2703-C2703</f>
        <v>30</v>
      </c>
      <c r="F2703" s="3" t="s">
        <v>919</v>
      </c>
      <c r="G2703" s="3">
        <v>30</v>
      </c>
      <c r="H2703" t="s">
        <v>22</v>
      </c>
      <c r="I2703" s="12" t="s">
        <v>57</v>
      </c>
      <c r="J2703" s="12" t="s">
        <v>990</v>
      </c>
      <c r="K2703" s="2" t="s">
        <v>972</v>
      </c>
      <c r="L2703" s="2" t="s">
        <v>971</v>
      </c>
      <c r="M2703">
        <v>2</v>
      </c>
      <c r="N2703">
        <v>2</v>
      </c>
      <c r="O2703" s="23">
        <v>13.160599999999999</v>
      </c>
      <c r="S2703" s="3" t="s">
        <v>32</v>
      </c>
      <c r="T2703" t="s">
        <v>25</v>
      </c>
      <c r="U2703" s="3" t="s">
        <v>26</v>
      </c>
      <c r="V2703" t="s">
        <v>867</v>
      </c>
      <c r="X2703" t="s">
        <v>863</v>
      </c>
      <c r="AA2703" s="3" t="s">
        <v>835</v>
      </c>
      <c r="AB2703" t="s">
        <v>835</v>
      </c>
      <c r="AC2703" t="s">
        <v>35</v>
      </c>
      <c r="AD2703" t="s">
        <v>835</v>
      </c>
      <c r="AE2703" t="s">
        <v>835</v>
      </c>
      <c r="AF2703" t="s">
        <v>835</v>
      </c>
      <c r="AH2703" t="s">
        <v>29</v>
      </c>
      <c r="AI2703">
        <f>IF(O2703&gt;0,(IF(S2703="live",O2703*0.84,IF(S2703="dried.ethanol",O2703*0.8449+2.8227,O2703))),"")</f>
        <v>13.160599999999999</v>
      </c>
      <c r="AQ2703" t="s">
        <v>32</v>
      </c>
    </row>
    <row r="2704" spans="1:43" x14ac:dyDescent="0.2">
      <c r="A2704" s="28">
        <v>42930</v>
      </c>
      <c r="B2704" s="1">
        <v>42901</v>
      </c>
      <c r="C2704" s="1" t="str">
        <f>IF(F2704="Kup","6/13/2017",IF(F2704="Sag","6/14/2017",""))</f>
        <v>6/14/2017</v>
      </c>
      <c r="D2704" s="27">
        <f>A2704-B2704</f>
        <v>29</v>
      </c>
      <c r="E2704" s="27">
        <f>A2704-C2704</f>
        <v>30</v>
      </c>
      <c r="F2704" s="3" t="s">
        <v>919</v>
      </c>
      <c r="G2704" s="3">
        <v>30</v>
      </c>
      <c r="H2704" t="s">
        <v>22</v>
      </c>
      <c r="I2704" s="12" t="s">
        <v>57</v>
      </c>
      <c r="J2704" s="12" t="s">
        <v>990</v>
      </c>
      <c r="K2704" s="2" t="s">
        <v>972</v>
      </c>
      <c r="L2704" s="2" t="s">
        <v>971</v>
      </c>
      <c r="M2704">
        <v>3</v>
      </c>
      <c r="N2704">
        <v>3</v>
      </c>
      <c r="O2704" s="23">
        <v>13.110200000000001</v>
      </c>
      <c r="S2704" s="3" t="s">
        <v>32</v>
      </c>
      <c r="T2704" t="s">
        <v>25</v>
      </c>
      <c r="U2704" s="3" t="s">
        <v>26</v>
      </c>
      <c r="V2704" t="s">
        <v>867</v>
      </c>
      <c r="X2704" t="s">
        <v>863</v>
      </c>
      <c r="AA2704" s="3" t="s">
        <v>835</v>
      </c>
      <c r="AB2704" t="s">
        <v>835</v>
      </c>
      <c r="AC2704" t="s">
        <v>35</v>
      </c>
      <c r="AD2704" t="s">
        <v>835</v>
      </c>
      <c r="AE2704" t="s">
        <v>835</v>
      </c>
      <c r="AF2704" t="s">
        <v>835</v>
      </c>
      <c r="AH2704" t="s">
        <v>29</v>
      </c>
      <c r="AI2704">
        <f>IF(O2704&gt;0,(IF(S2704="live",O2704*0.84,IF(S2704="dried.ethanol",O2704*0.8449+2.8227,O2704))),"")</f>
        <v>13.110200000000001</v>
      </c>
      <c r="AQ2704" t="s">
        <v>32</v>
      </c>
    </row>
    <row r="2705" spans="1:43" x14ac:dyDescent="0.2">
      <c r="A2705" s="28">
        <v>42930</v>
      </c>
      <c r="B2705" s="1">
        <v>42901</v>
      </c>
      <c r="C2705" s="1" t="str">
        <f>IF(F2705="Kup","6/13/2017",IF(F2705="Sag","6/14/2017",""))</f>
        <v>6/14/2017</v>
      </c>
      <c r="D2705" s="27">
        <f>A2705-B2705</f>
        <v>29</v>
      </c>
      <c r="E2705" s="27">
        <f>A2705-C2705</f>
        <v>30</v>
      </c>
      <c r="F2705" s="3" t="s">
        <v>919</v>
      </c>
      <c r="G2705" s="3">
        <v>30</v>
      </c>
      <c r="H2705" t="s">
        <v>22</v>
      </c>
      <c r="I2705" s="12" t="s">
        <v>57</v>
      </c>
      <c r="J2705" s="12" t="s">
        <v>990</v>
      </c>
      <c r="K2705" s="2" t="s">
        <v>972</v>
      </c>
      <c r="L2705" s="2" t="s">
        <v>971</v>
      </c>
      <c r="M2705">
        <v>4</v>
      </c>
      <c r="N2705">
        <v>4</v>
      </c>
      <c r="O2705" s="23">
        <v>12.9847</v>
      </c>
      <c r="S2705" s="3" t="s">
        <v>32</v>
      </c>
      <c r="T2705" t="s">
        <v>25</v>
      </c>
      <c r="U2705" s="3" t="s">
        <v>26</v>
      </c>
      <c r="V2705" t="s">
        <v>867</v>
      </c>
      <c r="X2705" t="s">
        <v>863</v>
      </c>
      <c r="AA2705" s="3" t="s">
        <v>835</v>
      </c>
      <c r="AB2705" t="s">
        <v>835</v>
      </c>
      <c r="AC2705" t="s">
        <v>35</v>
      </c>
      <c r="AD2705" t="s">
        <v>835</v>
      </c>
      <c r="AE2705" t="s">
        <v>835</v>
      </c>
      <c r="AF2705" t="s">
        <v>835</v>
      </c>
      <c r="AH2705" t="s">
        <v>29</v>
      </c>
      <c r="AI2705">
        <f>IF(O2705&gt;0,(IF(S2705="live",O2705*0.84,IF(S2705="dried.ethanol",O2705*0.8449+2.8227,O2705))),"")</f>
        <v>12.9847</v>
      </c>
      <c r="AQ2705" t="s">
        <v>32</v>
      </c>
    </row>
    <row r="2706" spans="1:43" x14ac:dyDescent="0.2">
      <c r="A2706" s="28">
        <v>42930</v>
      </c>
      <c r="B2706" s="1">
        <v>42901</v>
      </c>
      <c r="C2706" s="1" t="str">
        <f>IF(F2706="Kup","6/13/2017",IF(F2706="Sag","6/14/2017",""))</f>
        <v>6/14/2017</v>
      </c>
      <c r="D2706" s="27">
        <f>A2706-B2706</f>
        <v>29</v>
      </c>
      <c r="E2706" s="27">
        <f>A2706-C2706</f>
        <v>30</v>
      </c>
      <c r="F2706" s="3" t="s">
        <v>919</v>
      </c>
      <c r="G2706" s="3">
        <v>30</v>
      </c>
      <c r="H2706" t="s">
        <v>22</v>
      </c>
      <c r="I2706" s="12" t="s">
        <v>57</v>
      </c>
      <c r="J2706" s="12" t="s">
        <v>990</v>
      </c>
      <c r="K2706" s="2" t="s">
        <v>972</v>
      </c>
      <c r="L2706" s="2" t="s">
        <v>971</v>
      </c>
      <c r="M2706">
        <v>5</v>
      </c>
      <c r="N2706">
        <v>5</v>
      </c>
      <c r="O2706" s="23">
        <v>13.049199999999999</v>
      </c>
      <c r="S2706" s="3" t="s">
        <v>32</v>
      </c>
      <c r="T2706" t="s">
        <v>25</v>
      </c>
      <c r="U2706" s="3" t="s">
        <v>26</v>
      </c>
      <c r="V2706" t="s">
        <v>867</v>
      </c>
      <c r="X2706" t="s">
        <v>863</v>
      </c>
      <c r="AA2706" s="3" t="s">
        <v>835</v>
      </c>
      <c r="AB2706" t="s">
        <v>835</v>
      </c>
      <c r="AC2706" t="s">
        <v>35</v>
      </c>
      <c r="AD2706" t="s">
        <v>835</v>
      </c>
      <c r="AE2706" t="s">
        <v>835</v>
      </c>
      <c r="AF2706" t="s">
        <v>835</v>
      </c>
      <c r="AH2706" t="s">
        <v>29</v>
      </c>
      <c r="AI2706">
        <f>IF(O2706&gt;0,(IF(S2706="live",O2706*0.84,IF(S2706="dried.ethanol",O2706*0.8449+2.8227,O2706))),"")</f>
        <v>13.049199999999999</v>
      </c>
      <c r="AQ2706" t="s">
        <v>32</v>
      </c>
    </row>
    <row r="2707" spans="1:43" x14ac:dyDescent="0.2">
      <c r="A2707" s="28">
        <v>42930</v>
      </c>
      <c r="B2707" s="1">
        <v>42901</v>
      </c>
      <c r="C2707" s="1" t="str">
        <f>IF(F2707="Kup","6/13/2017",IF(F2707="Sag","6/14/2017",""))</f>
        <v>6/14/2017</v>
      </c>
      <c r="D2707" s="27">
        <f>A2707-B2707</f>
        <v>29</v>
      </c>
      <c r="E2707" s="27">
        <f>A2707-C2707</f>
        <v>30</v>
      </c>
      <c r="F2707" s="3" t="s">
        <v>919</v>
      </c>
      <c r="G2707" s="3">
        <v>30</v>
      </c>
      <c r="H2707" t="s">
        <v>22</v>
      </c>
      <c r="I2707" s="12" t="s">
        <v>57</v>
      </c>
      <c r="J2707" s="12" t="s">
        <v>990</v>
      </c>
      <c r="K2707" s="2" t="s">
        <v>972</v>
      </c>
      <c r="L2707" s="2" t="s">
        <v>971</v>
      </c>
      <c r="M2707">
        <v>6</v>
      </c>
      <c r="N2707">
        <v>6</v>
      </c>
      <c r="O2707" s="23">
        <v>13.2242</v>
      </c>
      <c r="S2707" s="3" t="s">
        <v>32</v>
      </c>
      <c r="T2707" t="s">
        <v>25</v>
      </c>
      <c r="U2707" s="3" t="s">
        <v>26</v>
      </c>
      <c r="V2707" t="s">
        <v>867</v>
      </c>
      <c r="X2707" t="s">
        <v>863</v>
      </c>
      <c r="AA2707" s="3" t="s">
        <v>835</v>
      </c>
      <c r="AB2707" t="s">
        <v>835</v>
      </c>
      <c r="AC2707" t="s">
        <v>35</v>
      </c>
      <c r="AD2707" t="s">
        <v>835</v>
      </c>
      <c r="AE2707" t="s">
        <v>835</v>
      </c>
      <c r="AF2707" t="s">
        <v>835</v>
      </c>
      <c r="AH2707" t="s">
        <v>29</v>
      </c>
      <c r="AI2707">
        <f>IF(O2707&gt;0,(IF(S2707="live",O2707*0.84,IF(S2707="dried.ethanol",O2707*0.8449+2.8227,O2707))),"")</f>
        <v>13.2242</v>
      </c>
      <c r="AQ2707" t="s">
        <v>32</v>
      </c>
    </row>
    <row r="2708" spans="1:43" x14ac:dyDescent="0.2">
      <c r="A2708" s="28">
        <v>42930</v>
      </c>
      <c r="B2708" s="1">
        <v>42901</v>
      </c>
      <c r="C2708" s="1" t="str">
        <f>IF(F2708="Kup","6/13/2017",IF(F2708="Sag","6/14/2017",""))</f>
        <v>6/14/2017</v>
      </c>
      <c r="D2708" s="27">
        <f>A2708-B2708</f>
        <v>29</v>
      </c>
      <c r="E2708" s="27">
        <f>A2708-C2708</f>
        <v>30</v>
      </c>
      <c r="F2708" s="3" t="s">
        <v>919</v>
      </c>
      <c r="G2708" s="3">
        <v>30</v>
      </c>
      <c r="H2708" t="s">
        <v>22</v>
      </c>
      <c r="I2708" s="12" t="s">
        <v>57</v>
      </c>
      <c r="J2708" s="12" t="s">
        <v>990</v>
      </c>
      <c r="K2708" s="2" t="s">
        <v>972</v>
      </c>
      <c r="L2708" s="2" t="s">
        <v>971</v>
      </c>
      <c r="M2708">
        <v>7</v>
      </c>
      <c r="N2708">
        <v>7</v>
      </c>
      <c r="O2708" s="23">
        <v>12.880500000000001</v>
      </c>
      <c r="S2708" s="3" t="s">
        <v>32</v>
      </c>
      <c r="T2708" t="s">
        <v>25</v>
      </c>
      <c r="U2708" s="3" t="s">
        <v>26</v>
      </c>
      <c r="V2708" t="s">
        <v>867</v>
      </c>
      <c r="X2708" t="s">
        <v>863</v>
      </c>
      <c r="AA2708" s="3" t="s">
        <v>835</v>
      </c>
      <c r="AB2708" t="s">
        <v>835</v>
      </c>
      <c r="AC2708" t="s">
        <v>35</v>
      </c>
      <c r="AD2708" t="s">
        <v>835</v>
      </c>
      <c r="AE2708" t="s">
        <v>835</v>
      </c>
      <c r="AF2708" t="s">
        <v>835</v>
      </c>
      <c r="AH2708" t="s">
        <v>29</v>
      </c>
      <c r="AI2708">
        <f>IF(O2708&gt;0,(IF(S2708="live",O2708*0.84,IF(S2708="dried.ethanol",O2708*0.8449+2.8227,O2708))),"")</f>
        <v>12.880500000000001</v>
      </c>
      <c r="AQ2708" t="s">
        <v>32</v>
      </c>
    </row>
    <row r="2709" spans="1:43" x14ac:dyDescent="0.2">
      <c r="A2709" s="28">
        <v>42930</v>
      </c>
      <c r="B2709" s="1">
        <v>42901</v>
      </c>
      <c r="C2709" s="1" t="str">
        <f>IF(F2709="Kup","6/13/2017",IF(F2709="Sag","6/14/2017",""))</f>
        <v>6/14/2017</v>
      </c>
      <c r="D2709" s="27">
        <f>A2709-B2709</f>
        <v>29</v>
      </c>
      <c r="E2709" s="27">
        <f>A2709-C2709</f>
        <v>30</v>
      </c>
      <c r="F2709" s="3" t="s">
        <v>919</v>
      </c>
      <c r="G2709" s="3">
        <v>30</v>
      </c>
      <c r="H2709" t="s">
        <v>22</v>
      </c>
      <c r="I2709" s="12" t="s">
        <v>57</v>
      </c>
      <c r="J2709" s="12" t="s">
        <v>990</v>
      </c>
      <c r="K2709" s="2" t="s">
        <v>972</v>
      </c>
      <c r="L2709" s="2" t="s">
        <v>971</v>
      </c>
      <c r="M2709">
        <v>8</v>
      </c>
      <c r="N2709">
        <v>8</v>
      </c>
      <c r="O2709" s="23">
        <v>13.852099999999998</v>
      </c>
      <c r="S2709" s="3" t="s">
        <v>32</v>
      </c>
      <c r="T2709" t="s">
        <v>25</v>
      </c>
      <c r="U2709" s="3" t="s">
        <v>26</v>
      </c>
      <c r="V2709" t="s">
        <v>867</v>
      </c>
      <c r="X2709" t="s">
        <v>863</v>
      </c>
      <c r="AA2709" s="3" t="s">
        <v>835</v>
      </c>
      <c r="AB2709" t="s">
        <v>835</v>
      </c>
      <c r="AC2709" t="s">
        <v>35</v>
      </c>
      <c r="AD2709" t="s">
        <v>835</v>
      </c>
      <c r="AE2709" t="s">
        <v>835</v>
      </c>
      <c r="AF2709" t="s">
        <v>835</v>
      </c>
      <c r="AH2709" t="s">
        <v>29</v>
      </c>
      <c r="AI2709">
        <f>IF(O2709&gt;0,(IF(S2709="live",O2709*0.84,IF(S2709="dried.ethanol",O2709*0.8449+2.8227,O2709))),"")</f>
        <v>13.852099999999998</v>
      </c>
      <c r="AQ2709" t="s">
        <v>32</v>
      </c>
    </row>
    <row r="2710" spans="1:43" x14ac:dyDescent="0.2">
      <c r="A2710" s="28">
        <v>42930</v>
      </c>
      <c r="B2710" s="1">
        <v>42901</v>
      </c>
      <c r="C2710" s="1" t="str">
        <f>IF(F2710="Kup","6/13/2017",IF(F2710="Sag","6/14/2017",""))</f>
        <v>6/14/2017</v>
      </c>
      <c r="D2710" s="27">
        <f>A2710-B2710</f>
        <v>29</v>
      </c>
      <c r="E2710" s="27">
        <f>A2710-C2710</f>
        <v>30</v>
      </c>
      <c r="F2710" s="3" t="s">
        <v>919</v>
      </c>
      <c r="G2710" s="3">
        <v>30</v>
      </c>
      <c r="H2710" t="s">
        <v>22</v>
      </c>
      <c r="I2710" s="12" t="s">
        <v>57</v>
      </c>
      <c r="J2710" s="12" t="s">
        <v>990</v>
      </c>
      <c r="K2710" s="2" t="s">
        <v>972</v>
      </c>
      <c r="L2710" s="2" t="s">
        <v>971</v>
      </c>
      <c r="M2710">
        <v>9</v>
      </c>
      <c r="N2710">
        <v>9</v>
      </c>
      <c r="O2710" s="23">
        <v>13.634</v>
      </c>
      <c r="S2710" s="3" t="s">
        <v>32</v>
      </c>
      <c r="T2710" t="s">
        <v>25</v>
      </c>
      <c r="U2710" s="3" t="s">
        <v>26</v>
      </c>
      <c r="V2710" t="s">
        <v>867</v>
      </c>
      <c r="X2710" t="s">
        <v>863</v>
      </c>
      <c r="AA2710" s="3" t="s">
        <v>835</v>
      </c>
      <c r="AB2710" t="s">
        <v>835</v>
      </c>
      <c r="AC2710" t="s">
        <v>35</v>
      </c>
      <c r="AD2710" t="s">
        <v>835</v>
      </c>
      <c r="AE2710" t="s">
        <v>835</v>
      </c>
      <c r="AF2710" t="s">
        <v>835</v>
      </c>
      <c r="AH2710" t="s">
        <v>29</v>
      </c>
      <c r="AI2710">
        <f>IF(O2710&gt;0,(IF(S2710="live",O2710*0.84,IF(S2710="dried.ethanol",O2710*0.8449+2.8227,O2710))),"")</f>
        <v>13.634</v>
      </c>
      <c r="AQ2710" t="s">
        <v>32</v>
      </c>
    </row>
    <row r="2711" spans="1:43" x14ac:dyDescent="0.2">
      <c r="A2711" s="28">
        <v>42930</v>
      </c>
      <c r="B2711" s="1">
        <v>42901</v>
      </c>
      <c r="C2711" s="1" t="str">
        <f>IF(F2711="Kup","6/13/2017",IF(F2711="Sag","6/14/2017",""))</f>
        <v>6/14/2017</v>
      </c>
      <c r="D2711" s="27">
        <f>A2711-B2711</f>
        <v>29</v>
      </c>
      <c r="E2711" s="27">
        <f>A2711-C2711</f>
        <v>30</v>
      </c>
      <c r="F2711" s="3" t="s">
        <v>919</v>
      </c>
      <c r="G2711" s="3">
        <v>30</v>
      </c>
      <c r="H2711" t="s">
        <v>22</v>
      </c>
      <c r="I2711" s="12" t="s">
        <v>57</v>
      </c>
      <c r="J2711" s="12" t="s">
        <v>990</v>
      </c>
      <c r="K2711" s="2" t="s">
        <v>972</v>
      </c>
      <c r="L2711" s="2" t="s">
        <v>971</v>
      </c>
      <c r="M2711">
        <v>10</v>
      </c>
      <c r="N2711">
        <v>10</v>
      </c>
      <c r="O2711" s="23">
        <v>13.3947</v>
      </c>
      <c r="S2711" s="3" t="s">
        <v>32</v>
      </c>
      <c r="T2711" t="s">
        <v>25</v>
      </c>
      <c r="U2711" s="3" t="s">
        <v>26</v>
      </c>
      <c r="V2711" t="s">
        <v>867</v>
      </c>
      <c r="X2711" t="s">
        <v>863</v>
      </c>
      <c r="AA2711" s="3" t="s">
        <v>835</v>
      </c>
      <c r="AB2711" t="s">
        <v>835</v>
      </c>
      <c r="AC2711" t="s">
        <v>35</v>
      </c>
      <c r="AD2711" t="s">
        <v>835</v>
      </c>
      <c r="AE2711" t="s">
        <v>835</v>
      </c>
      <c r="AF2711" t="s">
        <v>835</v>
      </c>
      <c r="AH2711" t="s">
        <v>29</v>
      </c>
      <c r="AI2711">
        <f>IF(O2711&gt;0,(IF(S2711="live",O2711*0.84,IF(S2711="dried.ethanol",O2711*0.8449+2.8227,O2711))),"")</f>
        <v>13.3947</v>
      </c>
      <c r="AQ2711" t="s">
        <v>32</v>
      </c>
    </row>
    <row r="2712" spans="1:43" x14ac:dyDescent="0.2">
      <c r="A2712" s="28">
        <v>42930</v>
      </c>
      <c r="B2712" s="1">
        <v>42901</v>
      </c>
      <c r="C2712" s="1" t="str">
        <f>IF(F2712="Kup","6/13/2017",IF(F2712="Sag","6/14/2017",""))</f>
        <v>6/14/2017</v>
      </c>
      <c r="D2712" s="27">
        <f>A2712-B2712</f>
        <v>29</v>
      </c>
      <c r="E2712" s="27">
        <f>A2712-C2712</f>
        <v>30</v>
      </c>
      <c r="F2712" t="s">
        <v>919</v>
      </c>
      <c r="G2712">
        <v>30</v>
      </c>
      <c r="H2712" t="s">
        <v>22</v>
      </c>
      <c r="I2712" s="12" t="s">
        <v>166</v>
      </c>
      <c r="J2712" s="12" t="s">
        <v>987</v>
      </c>
      <c r="K2712" s="2" t="s">
        <v>973</v>
      </c>
      <c r="L2712" s="2" t="s">
        <v>974</v>
      </c>
      <c r="M2712">
        <v>1</v>
      </c>
      <c r="N2712">
        <v>256</v>
      </c>
      <c r="O2712" s="23">
        <v>13.943</v>
      </c>
      <c r="R2712" t="str">
        <f>IF(Q2712&gt;0,(P2712*(Q2712^2))*(3.14159/6),"")</f>
        <v/>
      </c>
      <c r="S2712" t="s">
        <v>24</v>
      </c>
      <c r="T2712" t="s">
        <v>25</v>
      </c>
      <c r="U2712" t="s">
        <v>26</v>
      </c>
      <c r="V2712" t="s">
        <v>247</v>
      </c>
      <c r="W2712" t="s">
        <v>248</v>
      </c>
      <c r="AA2712" s="12" t="s">
        <v>835</v>
      </c>
      <c r="AB2712" t="str">
        <f>IF(Q2712&gt;0,"yes","no")</f>
        <v>no</v>
      </c>
      <c r="AC2712" t="str">
        <f>IF(O2712&gt;0,"yes","no")</f>
        <v>yes</v>
      </c>
      <c r="AD2712" t="str">
        <f>IF(AH2712="hatch","yes","no")</f>
        <v>no</v>
      </c>
      <c r="AE2712" t="str">
        <f>IF(AH2712="swimup","yes","no")</f>
        <v>no</v>
      </c>
      <c r="AF2712" t="str">
        <f>IF(AH2712="respiration","yes","no")</f>
        <v>no</v>
      </c>
      <c r="AH2712" t="s">
        <v>29</v>
      </c>
      <c r="AI2712">
        <f>IF(O2712&gt;0,(IF(S2712="live",O2712*0.84,IF(S2712="dried.ethanol",O2712*0.8449+2.8227,O2712))),"")</f>
        <v>11.712119999999999</v>
      </c>
      <c r="AL2712" t="str">
        <f>IF(OR(AND(Q2712=Q2713,P2712&gt;0),AND(O2712&gt;0,O2712=O2713)),"duplicate","")</f>
        <v/>
      </c>
      <c r="AM2712" t="s">
        <v>827</v>
      </c>
      <c r="AN2712" t="s">
        <v>827</v>
      </c>
      <c r="AO2712" t="s">
        <v>826</v>
      </c>
      <c r="AP2712" t="s">
        <v>826</v>
      </c>
      <c r="AQ2712" t="s">
        <v>24</v>
      </c>
    </row>
    <row r="2713" spans="1:43" x14ac:dyDescent="0.2">
      <c r="A2713" s="28">
        <v>42930</v>
      </c>
      <c r="B2713" s="1">
        <v>42901</v>
      </c>
      <c r="C2713" s="1" t="str">
        <f>IF(F2713="Kup","6/13/2017",IF(F2713="Sag","6/14/2017",""))</f>
        <v>6/14/2017</v>
      </c>
      <c r="D2713" s="27">
        <f>A2713-B2713</f>
        <v>29</v>
      </c>
      <c r="E2713" s="27">
        <f>A2713-C2713</f>
        <v>30</v>
      </c>
      <c r="F2713" t="s">
        <v>919</v>
      </c>
      <c r="G2713">
        <v>30</v>
      </c>
      <c r="H2713" t="s">
        <v>22</v>
      </c>
      <c r="I2713" s="12" t="s">
        <v>166</v>
      </c>
      <c r="J2713" s="12" t="s">
        <v>987</v>
      </c>
      <c r="K2713" s="2" t="s">
        <v>973</v>
      </c>
      <c r="L2713" s="2" t="s">
        <v>974</v>
      </c>
      <c r="M2713">
        <v>2</v>
      </c>
      <c r="N2713">
        <v>257</v>
      </c>
      <c r="O2713" s="23">
        <v>13.977</v>
      </c>
      <c r="R2713" t="str">
        <f>IF(Q2713&gt;0,(P2713*(Q2713^2))*(3.14159/6),"")</f>
        <v/>
      </c>
      <c r="S2713" t="s">
        <v>24</v>
      </c>
      <c r="T2713" t="s">
        <v>25</v>
      </c>
      <c r="U2713" t="s">
        <v>26</v>
      </c>
      <c r="V2713" t="s">
        <v>247</v>
      </c>
      <c r="W2713" t="s">
        <v>248</v>
      </c>
      <c r="AA2713" s="12" t="s">
        <v>835</v>
      </c>
      <c r="AB2713" t="str">
        <f>IF(Q2713&gt;0,"yes","no")</f>
        <v>no</v>
      </c>
      <c r="AC2713" t="str">
        <f>IF(O2713&gt;0,"yes","no")</f>
        <v>yes</v>
      </c>
      <c r="AD2713" t="str">
        <f>IF(AH2713="hatch","yes","no")</f>
        <v>no</v>
      </c>
      <c r="AE2713" t="str">
        <f>IF(AH2713="swimup","yes","no")</f>
        <v>no</v>
      </c>
      <c r="AF2713" t="str">
        <f>IF(AH2713="respiration","yes","no")</f>
        <v>no</v>
      </c>
      <c r="AH2713" t="s">
        <v>29</v>
      </c>
      <c r="AI2713">
        <f>IF(O2713&gt;0,(IF(S2713="live",O2713*0.84,IF(S2713="dried.ethanol",O2713*0.8449+2.8227,O2713))),"")</f>
        <v>11.740679999999999</v>
      </c>
      <c r="AL2713" t="str">
        <f>IF(OR(AND(Q2713=Q2714,P2713&gt;0),AND(O2713&gt;0,O2713=O2714)),"duplicate","")</f>
        <v/>
      </c>
      <c r="AM2713" t="s">
        <v>827</v>
      </c>
      <c r="AN2713" t="s">
        <v>827</v>
      </c>
      <c r="AO2713" t="s">
        <v>826</v>
      </c>
      <c r="AP2713" t="s">
        <v>826</v>
      </c>
      <c r="AQ2713" t="s">
        <v>24</v>
      </c>
    </row>
    <row r="2714" spans="1:43" x14ac:dyDescent="0.2">
      <c r="A2714" s="28">
        <v>42930</v>
      </c>
      <c r="B2714" s="1">
        <v>42901</v>
      </c>
      <c r="C2714" s="1" t="str">
        <f>IF(F2714="Kup","6/13/2017",IF(F2714="Sag","6/14/2017",""))</f>
        <v>6/14/2017</v>
      </c>
      <c r="D2714" s="27">
        <f>A2714-B2714</f>
        <v>29</v>
      </c>
      <c r="E2714" s="27">
        <f>A2714-C2714</f>
        <v>30</v>
      </c>
      <c r="F2714" t="s">
        <v>919</v>
      </c>
      <c r="G2714">
        <v>30</v>
      </c>
      <c r="H2714" t="s">
        <v>22</v>
      </c>
      <c r="I2714" s="12" t="s">
        <v>166</v>
      </c>
      <c r="J2714" s="12" t="s">
        <v>987</v>
      </c>
      <c r="K2714" s="2" t="s">
        <v>973</v>
      </c>
      <c r="L2714" s="2" t="s">
        <v>974</v>
      </c>
      <c r="M2714">
        <v>3</v>
      </c>
      <c r="N2714">
        <v>258</v>
      </c>
      <c r="O2714" s="23">
        <v>13.79</v>
      </c>
      <c r="R2714" t="str">
        <f>IF(Q2714&gt;0,(P2714*(Q2714^2))*(3.14159/6),"")</f>
        <v/>
      </c>
      <c r="S2714" t="s">
        <v>24</v>
      </c>
      <c r="T2714" t="s">
        <v>25</v>
      </c>
      <c r="U2714" t="s">
        <v>26</v>
      </c>
      <c r="V2714" t="s">
        <v>247</v>
      </c>
      <c r="W2714" t="s">
        <v>248</v>
      </c>
      <c r="AA2714" s="12" t="s">
        <v>835</v>
      </c>
      <c r="AB2714" t="str">
        <f>IF(Q2714&gt;0,"yes","no")</f>
        <v>no</v>
      </c>
      <c r="AC2714" t="str">
        <f>IF(O2714&gt;0,"yes","no")</f>
        <v>yes</v>
      </c>
      <c r="AD2714" t="str">
        <f>IF(AH2714="hatch","yes","no")</f>
        <v>no</v>
      </c>
      <c r="AE2714" t="str">
        <f>IF(AH2714="swimup","yes","no")</f>
        <v>no</v>
      </c>
      <c r="AF2714" t="str">
        <f>IF(AH2714="respiration","yes","no")</f>
        <v>no</v>
      </c>
      <c r="AH2714" t="s">
        <v>29</v>
      </c>
      <c r="AI2714">
        <f>IF(O2714&gt;0,(IF(S2714="live",O2714*0.84,IF(S2714="dried.ethanol",O2714*0.8449+2.8227,O2714))),"")</f>
        <v>11.583599999999999</v>
      </c>
      <c r="AL2714" t="str">
        <f>IF(OR(AND(Q2714=Q2715,P2714&gt;0),AND(O2714&gt;0,O2714=O2715)),"duplicate","")</f>
        <v/>
      </c>
      <c r="AM2714" t="s">
        <v>827</v>
      </c>
      <c r="AN2714" t="s">
        <v>827</v>
      </c>
      <c r="AO2714" t="s">
        <v>826</v>
      </c>
      <c r="AP2714" t="s">
        <v>826</v>
      </c>
      <c r="AQ2714" t="s">
        <v>24</v>
      </c>
    </row>
    <row r="2715" spans="1:43" x14ac:dyDescent="0.2">
      <c r="A2715" s="28">
        <v>42930</v>
      </c>
      <c r="B2715" s="1">
        <v>42901</v>
      </c>
      <c r="C2715" s="1" t="str">
        <f>IF(F2715="Kup","6/13/2017",IF(F2715="Sag","6/14/2017",""))</f>
        <v>6/14/2017</v>
      </c>
      <c r="D2715" s="27">
        <f>A2715-B2715</f>
        <v>29</v>
      </c>
      <c r="E2715" s="27">
        <f>A2715-C2715</f>
        <v>30</v>
      </c>
      <c r="F2715" t="s">
        <v>919</v>
      </c>
      <c r="G2715">
        <v>30</v>
      </c>
      <c r="H2715" t="s">
        <v>22</v>
      </c>
      <c r="I2715" s="12" t="s">
        <v>166</v>
      </c>
      <c r="J2715" s="12" t="s">
        <v>987</v>
      </c>
      <c r="K2715" s="2" t="s">
        <v>973</v>
      </c>
      <c r="L2715" s="2" t="s">
        <v>974</v>
      </c>
      <c r="M2715">
        <v>4</v>
      </c>
      <c r="N2715">
        <v>259</v>
      </c>
      <c r="O2715" s="23">
        <v>14.214</v>
      </c>
      <c r="R2715" t="str">
        <f>IF(Q2715&gt;0,(P2715*(Q2715^2))*(3.14159/6),"")</f>
        <v/>
      </c>
      <c r="S2715" t="s">
        <v>24</v>
      </c>
      <c r="T2715" t="s">
        <v>25</v>
      </c>
      <c r="U2715" t="s">
        <v>26</v>
      </c>
      <c r="V2715" t="s">
        <v>247</v>
      </c>
      <c r="W2715" t="s">
        <v>248</v>
      </c>
      <c r="AA2715" s="12" t="s">
        <v>835</v>
      </c>
      <c r="AB2715" t="str">
        <f>IF(Q2715&gt;0,"yes","no")</f>
        <v>no</v>
      </c>
      <c r="AC2715" t="str">
        <f>IF(O2715&gt;0,"yes","no")</f>
        <v>yes</v>
      </c>
      <c r="AD2715" t="str">
        <f>IF(AH2715="hatch","yes","no")</f>
        <v>no</v>
      </c>
      <c r="AE2715" t="str">
        <f>IF(AH2715="swimup","yes","no")</f>
        <v>no</v>
      </c>
      <c r="AF2715" t="str">
        <f>IF(AH2715="respiration","yes","no")</f>
        <v>no</v>
      </c>
      <c r="AH2715" t="s">
        <v>29</v>
      </c>
      <c r="AI2715">
        <f>IF(O2715&gt;0,(IF(S2715="live",O2715*0.84,IF(S2715="dried.ethanol",O2715*0.8449+2.8227,O2715))),"")</f>
        <v>11.93976</v>
      </c>
      <c r="AL2715" t="str">
        <f>IF(OR(AND(Q2715=Q2716,P2715&gt;0),AND(O2715&gt;0,O2715=O2716)),"duplicate","")</f>
        <v/>
      </c>
      <c r="AM2715" t="s">
        <v>827</v>
      </c>
      <c r="AN2715" t="s">
        <v>827</v>
      </c>
      <c r="AO2715" t="s">
        <v>826</v>
      </c>
      <c r="AP2715" t="s">
        <v>826</v>
      </c>
      <c r="AQ2715" t="s">
        <v>24</v>
      </c>
    </row>
    <row r="2716" spans="1:43" x14ac:dyDescent="0.2">
      <c r="A2716" s="28">
        <v>42930</v>
      </c>
      <c r="B2716" s="1">
        <v>42901</v>
      </c>
      <c r="C2716" s="1" t="str">
        <f>IF(F2716="Kup","6/13/2017",IF(F2716="Sag","6/14/2017",""))</f>
        <v>6/14/2017</v>
      </c>
      <c r="D2716" s="27">
        <f>A2716-B2716</f>
        <v>29</v>
      </c>
      <c r="E2716" s="27">
        <f>A2716-C2716</f>
        <v>30</v>
      </c>
      <c r="F2716" t="s">
        <v>919</v>
      </c>
      <c r="G2716">
        <v>30</v>
      </c>
      <c r="H2716" t="s">
        <v>22</v>
      </c>
      <c r="I2716" s="12" t="s">
        <v>166</v>
      </c>
      <c r="J2716" s="12" t="s">
        <v>987</v>
      </c>
      <c r="K2716" s="2" t="s">
        <v>973</v>
      </c>
      <c r="L2716" s="2" t="s">
        <v>974</v>
      </c>
      <c r="M2716">
        <v>5</v>
      </c>
      <c r="N2716">
        <v>260</v>
      </c>
      <c r="O2716" s="23">
        <v>14.102</v>
      </c>
      <c r="R2716" t="str">
        <f>IF(Q2716&gt;0,(P2716*(Q2716^2))*(3.14159/6),"")</f>
        <v/>
      </c>
      <c r="S2716" t="s">
        <v>24</v>
      </c>
      <c r="T2716" t="s">
        <v>25</v>
      </c>
      <c r="U2716" t="s">
        <v>26</v>
      </c>
      <c r="V2716" t="s">
        <v>247</v>
      </c>
      <c r="W2716" t="s">
        <v>248</v>
      </c>
      <c r="AA2716" s="12" t="s">
        <v>835</v>
      </c>
      <c r="AB2716" t="str">
        <f>IF(Q2716&gt;0,"yes","no")</f>
        <v>no</v>
      </c>
      <c r="AC2716" t="str">
        <f>IF(O2716&gt;0,"yes","no")</f>
        <v>yes</v>
      </c>
      <c r="AD2716" t="str">
        <f>IF(AH2716="hatch","yes","no")</f>
        <v>no</v>
      </c>
      <c r="AE2716" t="str">
        <f>IF(AH2716="swimup","yes","no")</f>
        <v>no</v>
      </c>
      <c r="AF2716" t="str">
        <f>IF(AH2716="respiration","yes","no")</f>
        <v>no</v>
      </c>
      <c r="AH2716" t="s">
        <v>29</v>
      </c>
      <c r="AI2716">
        <f>IF(O2716&gt;0,(IF(S2716="live",O2716*0.84,IF(S2716="dried.ethanol",O2716*0.8449+2.8227,O2716))),"")</f>
        <v>11.84568</v>
      </c>
      <c r="AL2716" t="str">
        <f>IF(OR(AND(Q2716=Q2717,P2716&gt;0),AND(O2716&gt;0,O2716=O2717)),"duplicate","")</f>
        <v/>
      </c>
      <c r="AM2716" t="s">
        <v>827</v>
      </c>
      <c r="AN2716" t="s">
        <v>827</v>
      </c>
      <c r="AO2716" t="s">
        <v>826</v>
      </c>
      <c r="AP2716" t="s">
        <v>826</v>
      </c>
      <c r="AQ2716" t="s">
        <v>24</v>
      </c>
    </row>
    <row r="2717" spans="1:43" x14ac:dyDescent="0.2">
      <c r="A2717" s="28">
        <v>42930</v>
      </c>
      <c r="B2717" s="1">
        <v>42901</v>
      </c>
      <c r="C2717" s="1" t="str">
        <f>IF(F2717="Kup","6/13/2017",IF(F2717="Sag","6/14/2017",""))</f>
        <v>6/14/2017</v>
      </c>
      <c r="D2717" s="27">
        <f>A2717-B2717</f>
        <v>29</v>
      </c>
      <c r="E2717" s="27">
        <f>A2717-C2717</f>
        <v>30</v>
      </c>
      <c r="F2717" s="3" t="s">
        <v>919</v>
      </c>
      <c r="G2717" s="3">
        <v>30</v>
      </c>
      <c r="H2717" t="s">
        <v>22</v>
      </c>
      <c r="I2717" s="12" t="s">
        <v>59</v>
      </c>
      <c r="J2717" s="12" t="s">
        <v>991</v>
      </c>
      <c r="K2717" s="2" t="s">
        <v>975</v>
      </c>
      <c r="L2717" s="2" t="s">
        <v>974</v>
      </c>
      <c r="M2717">
        <v>1</v>
      </c>
      <c r="N2717">
        <v>1</v>
      </c>
      <c r="O2717" s="23">
        <v>14.801</v>
      </c>
      <c r="S2717" s="3" t="s">
        <v>32</v>
      </c>
      <c r="T2717" t="s">
        <v>25</v>
      </c>
      <c r="U2717" s="3" t="s">
        <v>26</v>
      </c>
      <c r="V2717" t="s">
        <v>868</v>
      </c>
      <c r="X2717" t="s">
        <v>863</v>
      </c>
      <c r="AA2717" s="3" t="s">
        <v>835</v>
      </c>
      <c r="AB2717" t="s">
        <v>835</v>
      </c>
      <c r="AC2717" t="s">
        <v>35</v>
      </c>
      <c r="AD2717" t="s">
        <v>835</v>
      </c>
      <c r="AE2717" t="s">
        <v>835</v>
      </c>
      <c r="AF2717" t="s">
        <v>835</v>
      </c>
      <c r="AH2717" t="s">
        <v>29</v>
      </c>
      <c r="AI2717">
        <f>IF(O2717&gt;0,(IF(S2717="live",O2717*0.84,IF(S2717="dried.ethanol",O2717*0.8449+2.8227,O2717))),"")</f>
        <v>14.801</v>
      </c>
      <c r="AQ2717" t="s">
        <v>32</v>
      </c>
    </row>
    <row r="2718" spans="1:43" x14ac:dyDescent="0.2">
      <c r="A2718" s="28">
        <v>42930</v>
      </c>
      <c r="B2718" s="1">
        <v>42901</v>
      </c>
      <c r="C2718" s="1" t="str">
        <f>IF(F2718="Kup","6/13/2017",IF(F2718="Sag","6/14/2017",""))</f>
        <v>6/14/2017</v>
      </c>
      <c r="D2718" s="27">
        <f>A2718-B2718</f>
        <v>29</v>
      </c>
      <c r="E2718" s="27">
        <f>A2718-C2718</f>
        <v>30</v>
      </c>
      <c r="F2718" s="3" t="s">
        <v>919</v>
      </c>
      <c r="G2718" s="3">
        <v>30</v>
      </c>
      <c r="H2718" t="s">
        <v>22</v>
      </c>
      <c r="I2718" s="12" t="s">
        <v>59</v>
      </c>
      <c r="J2718" s="12" t="s">
        <v>991</v>
      </c>
      <c r="K2718" s="2" t="s">
        <v>975</v>
      </c>
      <c r="L2718" s="2" t="s">
        <v>974</v>
      </c>
      <c r="M2718">
        <v>2</v>
      </c>
      <c r="N2718">
        <v>2</v>
      </c>
      <c r="O2718" s="23">
        <v>14.606999999999999</v>
      </c>
      <c r="S2718" s="3" t="s">
        <v>32</v>
      </c>
      <c r="T2718" t="s">
        <v>25</v>
      </c>
      <c r="U2718" s="3" t="s">
        <v>26</v>
      </c>
      <c r="V2718" t="s">
        <v>868</v>
      </c>
      <c r="X2718" t="s">
        <v>863</v>
      </c>
      <c r="AA2718" s="3" t="s">
        <v>835</v>
      </c>
      <c r="AB2718" t="s">
        <v>835</v>
      </c>
      <c r="AC2718" t="s">
        <v>35</v>
      </c>
      <c r="AD2718" t="s">
        <v>835</v>
      </c>
      <c r="AE2718" t="s">
        <v>835</v>
      </c>
      <c r="AF2718" t="s">
        <v>835</v>
      </c>
      <c r="AH2718" t="s">
        <v>29</v>
      </c>
      <c r="AI2718">
        <f>IF(O2718&gt;0,(IF(S2718="live",O2718*0.84,IF(S2718="dried.ethanol",O2718*0.8449+2.8227,O2718))),"")</f>
        <v>14.606999999999999</v>
      </c>
      <c r="AQ2718" t="s">
        <v>32</v>
      </c>
    </row>
    <row r="2719" spans="1:43" x14ac:dyDescent="0.2">
      <c r="A2719" s="28">
        <v>42930</v>
      </c>
      <c r="B2719" s="1">
        <v>42901</v>
      </c>
      <c r="C2719" s="1" t="str">
        <f>IF(F2719="Kup","6/13/2017",IF(F2719="Sag","6/14/2017",""))</f>
        <v>6/14/2017</v>
      </c>
      <c r="D2719" s="27">
        <f>A2719-B2719</f>
        <v>29</v>
      </c>
      <c r="E2719" s="27">
        <f>A2719-C2719</f>
        <v>30</v>
      </c>
      <c r="F2719" s="3" t="s">
        <v>919</v>
      </c>
      <c r="G2719" s="3">
        <v>30</v>
      </c>
      <c r="H2719" t="s">
        <v>22</v>
      </c>
      <c r="I2719" s="12" t="s">
        <v>59</v>
      </c>
      <c r="J2719" s="12" t="s">
        <v>991</v>
      </c>
      <c r="K2719" s="2" t="s">
        <v>975</v>
      </c>
      <c r="L2719" s="2" t="s">
        <v>974</v>
      </c>
      <c r="M2719">
        <v>3</v>
      </c>
      <c r="N2719">
        <v>3</v>
      </c>
      <c r="O2719" s="23">
        <v>13.769</v>
      </c>
      <c r="S2719" s="3" t="s">
        <v>32</v>
      </c>
      <c r="T2719" t="s">
        <v>25</v>
      </c>
      <c r="U2719" s="3" t="s">
        <v>26</v>
      </c>
      <c r="V2719" t="s">
        <v>868</v>
      </c>
      <c r="X2719" t="s">
        <v>863</v>
      </c>
      <c r="AA2719" s="3" t="s">
        <v>835</v>
      </c>
      <c r="AB2719" t="s">
        <v>835</v>
      </c>
      <c r="AC2719" t="s">
        <v>35</v>
      </c>
      <c r="AD2719" t="s">
        <v>835</v>
      </c>
      <c r="AE2719" t="s">
        <v>835</v>
      </c>
      <c r="AF2719" t="s">
        <v>835</v>
      </c>
      <c r="AH2719" t="s">
        <v>29</v>
      </c>
      <c r="AI2719">
        <f>IF(O2719&gt;0,(IF(S2719="live",O2719*0.84,IF(S2719="dried.ethanol",O2719*0.8449+2.8227,O2719))),"")</f>
        <v>13.769</v>
      </c>
      <c r="AQ2719" t="s">
        <v>32</v>
      </c>
    </row>
    <row r="2720" spans="1:43" x14ac:dyDescent="0.2">
      <c r="A2720" s="28">
        <v>42930</v>
      </c>
      <c r="B2720" s="1">
        <v>42901</v>
      </c>
      <c r="C2720" s="1" t="str">
        <f>IF(F2720="Kup","6/13/2017",IF(F2720="Sag","6/14/2017",""))</f>
        <v>6/14/2017</v>
      </c>
      <c r="D2720" s="27">
        <f>A2720-B2720</f>
        <v>29</v>
      </c>
      <c r="E2720" s="27">
        <f>A2720-C2720</f>
        <v>30</v>
      </c>
      <c r="F2720" s="3" t="s">
        <v>919</v>
      </c>
      <c r="G2720" s="3">
        <v>30</v>
      </c>
      <c r="H2720" t="s">
        <v>22</v>
      </c>
      <c r="I2720" s="12" t="s">
        <v>59</v>
      </c>
      <c r="J2720" s="12" t="s">
        <v>991</v>
      </c>
      <c r="K2720" s="2" t="s">
        <v>975</v>
      </c>
      <c r="L2720" s="2" t="s">
        <v>974</v>
      </c>
      <c r="M2720">
        <v>4</v>
      </c>
      <c r="N2720">
        <v>4</v>
      </c>
      <c r="O2720" s="23">
        <v>13.374000000000001</v>
      </c>
      <c r="S2720" s="3" t="s">
        <v>32</v>
      </c>
      <c r="T2720" t="s">
        <v>25</v>
      </c>
      <c r="U2720" s="3" t="s">
        <v>26</v>
      </c>
      <c r="V2720" t="s">
        <v>868</v>
      </c>
      <c r="X2720" t="s">
        <v>863</v>
      </c>
      <c r="AA2720" s="3" t="s">
        <v>835</v>
      </c>
      <c r="AB2720" t="s">
        <v>835</v>
      </c>
      <c r="AC2720" t="s">
        <v>35</v>
      </c>
      <c r="AD2720" t="s">
        <v>835</v>
      </c>
      <c r="AE2720" t="s">
        <v>835</v>
      </c>
      <c r="AF2720" t="s">
        <v>835</v>
      </c>
      <c r="AH2720" t="s">
        <v>29</v>
      </c>
      <c r="AI2720">
        <f>IF(O2720&gt;0,(IF(S2720="live",O2720*0.84,IF(S2720="dried.ethanol",O2720*0.8449+2.8227,O2720))),"")</f>
        <v>13.374000000000001</v>
      </c>
      <c r="AQ2720" t="s">
        <v>32</v>
      </c>
    </row>
    <row r="2721" spans="1:43" x14ac:dyDescent="0.2">
      <c r="A2721" s="28">
        <v>42930</v>
      </c>
      <c r="B2721" s="1">
        <v>42901</v>
      </c>
      <c r="C2721" s="1" t="str">
        <f>IF(F2721="Kup","6/13/2017",IF(F2721="Sag","6/14/2017",""))</f>
        <v>6/14/2017</v>
      </c>
      <c r="D2721" s="27">
        <f>A2721-B2721</f>
        <v>29</v>
      </c>
      <c r="E2721" s="27">
        <f>A2721-C2721</f>
        <v>30</v>
      </c>
      <c r="F2721" s="3" t="s">
        <v>919</v>
      </c>
      <c r="G2721" s="3">
        <v>30</v>
      </c>
      <c r="H2721" t="s">
        <v>22</v>
      </c>
      <c r="I2721" s="12" t="s">
        <v>59</v>
      </c>
      <c r="J2721" s="12" t="s">
        <v>991</v>
      </c>
      <c r="K2721" s="2" t="s">
        <v>975</v>
      </c>
      <c r="L2721" s="2" t="s">
        <v>974</v>
      </c>
      <c r="M2721">
        <v>5</v>
      </c>
      <c r="N2721">
        <v>5</v>
      </c>
      <c r="O2721" s="23">
        <v>14.022</v>
      </c>
      <c r="S2721" s="3" t="s">
        <v>32</v>
      </c>
      <c r="T2721" t="s">
        <v>25</v>
      </c>
      <c r="U2721" s="3" t="s">
        <v>26</v>
      </c>
      <c r="V2721" t="s">
        <v>868</v>
      </c>
      <c r="X2721" t="s">
        <v>863</v>
      </c>
      <c r="AA2721" s="3" t="s">
        <v>835</v>
      </c>
      <c r="AB2721" t="s">
        <v>835</v>
      </c>
      <c r="AC2721" t="s">
        <v>35</v>
      </c>
      <c r="AD2721" t="s">
        <v>835</v>
      </c>
      <c r="AE2721" t="s">
        <v>835</v>
      </c>
      <c r="AF2721" t="s">
        <v>835</v>
      </c>
      <c r="AH2721" t="s">
        <v>29</v>
      </c>
      <c r="AI2721">
        <f>IF(O2721&gt;0,(IF(S2721="live",O2721*0.84,IF(S2721="dried.ethanol",O2721*0.8449+2.8227,O2721))),"")</f>
        <v>14.022</v>
      </c>
      <c r="AQ2721" t="s">
        <v>32</v>
      </c>
    </row>
    <row r="2722" spans="1:43" x14ac:dyDescent="0.2">
      <c r="A2722" s="28">
        <v>42930</v>
      </c>
      <c r="B2722" s="1">
        <v>42901</v>
      </c>
      <c r="C2722" s="1" t="str">
        <f>IF(F2722="Kup","6/13/2017",IF(F2722="Sag","6/14/2017",""))</f>
        <v>6/14/2017</v>
      </c>
      <c r="D2722" s="27">
        <f>A2722-B2722</f>
        <v>29</v>
      </c>
      <c r="E2722" s="27">
        <f>A2722-C2722</f>
        <v>30</v>
      </c>
      <c r="F2722" s="3" t="s">
        <v>919</v>
      </c>
      <c r="G2722" s="3">
        <v>30</v>
      </c>
      <c r="H2722" t="s">
        <v>22</v>
      </c>
      <c r="I2722" s="12" t="s">
        <v>59</v>
      </c>
      <c r="J2722" s="12" t="s">
        <v>991</v>
      </c>
      <c r="K2722" s="2" t="s">
        <v>975</v>
      </c>
      <c r="L2722" s="2" t="s">
        <v>974</v>
      </c>
      <c r="M2722">
        <v>6</v>
      </c>
      <c r="N2722">
        <v>6</v>
      </c>
      <c r="O2722" s="23">
        <v>13.552</v>
      </c>
      <c r="S2722" s="3" t="s">
        <v>32</v>
      </c>
      <c r="T2722" t="s">
        <v>25</v>
      </c>
      <c r="U2722" s="3" t="s">
        <v>26</v>
      </c>
      <c r="V2722" t="s">
        <v>868</v>
      </c>
      <c r="X2722" t="s">
        <v>863</v>
      </c>
      <c r="AA2722" s="3" t="s">
        <v>835</v>
      </c>
      <c r="AB2722" t="s">
        <v>835</v>
      </c>
      <c r="AC2722" t="s">
        <v>35</v>
      </c>
      <c r="AD2722" t="s">
        <v>835</v>
      </c>
      <c r="AE2722" t="s">
        <v>835</v>
      </c>
      <c r="AF2722" t="s">
        <v>835</v>
      </c>
      <c r="AH2722" t="s">
        <v>29</v>
      </c>
      <c r="AI2722">
        <f>IF(O2722&gt;0,(IF(S2722="live",O2722*0.84,IF(S2722="dried.ethanol",O2722*0.8449+2.8227,O2722))),"")</f>
        <v>13.552</v>
      </c>
      <c r="AQ2722" t="s">
        <v>32</v>
      </c>
    </row>
    <row r="2723" spans="1:43" x14ac:dyDescent="0.2">
      <c r="A2723" s="28">
        <v>42930</v>
      </c>
      <c r="B2723" s="1">
        <v>42901</v>
      </c>
      <c r="C2723" s="1" t="str">
        <f>IF(F2723="Kup","6/13/2017",IF(F2723="Sag","6/14/2017",""))</f>
        <v>6/14/2017</v>
      </c>
      <c r="D2723" s="27">
        <f>A2723-B2723</f>
        <v>29</v>
      </c>
      <c r="E2723" s="27">
        <f>A2723-C2723</f>
        <v>30</v>
      </c>
      <c r="F2723" s="3" t="s">
        <v>919</v>
      </c>
      <c r="G2723" s="3">
        <v>30</v>
      </c>
      <c r="H2723" t="s">
        <v>22</v>
      </c>
      <c r="I2723" s="12" t="s">
        <v>59</v>
      </c>
      <c r="J2723" s="12" t="s">
        <v>991</v>
      </c>
      <c r="K2723" s="2" t="s">
        <v>975</v>
      </c>
      <c r="L2723" s="2" t="s">
        <v>974</v>
      </c>
      <c r="M2723">
        <v>7</v>
      </c>
      <c r="N2723">
        <v>7</v>
      </c>
      <c r="O2723" s="23">
        <v>13.837</v>
      </c>
      <c r="S2723" s="3" t="s">
        <v>32</v>
      </c>
      <c r="T2723" t="s">
        <v>25</v>
      </c>
      <c r="U2723" s="3" t="s">
        <v>26</v>
      </c>
      <c r="V2723" t="s">
        <v>868</v>
      </c>
      <c r="X2723" t="s">
        <v>863</v>
      </c>
      <c r="AA2723" s="3" t="s">
        <v>835</v>
      </c>
      <c r="AB2723" t="s">
        <v>835</v>
      </c>
      <c r="AC2723" t="s">
        <v>35</v>
      </c>
      <c r="AD2723" t="s">
        <v>835</v>
      </c>
      <c r="AE2723" t="s">
        <v>835</v>
      </c>
      <c r="AF2723" t="s">
        <v>835</v>
      </c>
      <c r="AH2723" t="s">
        <v>29</v>
      </c>
      <c r="AI2723">
        <f>IF(O2723&gt;0,(IF(S2723="live",O2723*0.84,IF(S2723="dried.ethanol",O2723*0.8449+2.8227,O2723))),"")</f>
        <v>13.837</v>
      </c>
      <c r="AQ2723" t="s">
        <v>32</v>
      </c>
    </row>
    <row r="2724" spans="1:43" x14ac:dyDescent="0.2">
      <c r="A2724" s="28">
        <v>42930</v>
      </c>
      <c r="B2724" s="1">
        <v>42901</v>
      </c>
      <c r="C2724" s="1" t="str">
        <f>IF(F2724="Kup","6/13/2017",IF(F2724="Sag","6/14/2017",""))</f>
        <v>6/14/2017</v>
      </c>
      <c r="D2724" s="27">
        <f>A2724-B2724</f>
        <v>29</v>
      </c>
      <c r="E2724" s="27">
        <f>A2724-C2724</f>
        <v>30</v>
      </c>
      <c r="F2724" s="3" t="s">
        <v>919</v>
      </c>
      <c r="G2724" s="3">
        <v>30</v>
      </c>
      <c r="H2724" t="s">
        <v>22</v>
      </c>
      <c r="I2724" s="12" t="s">
        <v>59</v>
      </c>
      <c r="J2724" s="12" t="s">
        <v>991</v>
      </c>
      <c r="K2724" s="2" t="s">
        <v>975</v>
      </c>
      <c r="L2724" s="2" t="s">
        <v>974</v>
      </c>
      <c r="M2724">
        <v>8</v>
      </c>
      <c r="N2724">
        <v>8</v>
      </c>
      <c r="O2724" s="23">
        <v>13.99</v>
      </c>
      <c r="S2724" s="3" t="s">
        <v>32</v>
      </c>
      <c r="T2724" t="s">
        <v>25</v>
      </c>
      <c r="U2724" s="3" t="s">
        <v>26</v>
      </c>
      <c r="V2724" t="s">
        <v>868</v>
      </c>
      <c r="X2724" t="s">
        <v>863</v>
      </c>
      <c r="AA2724" s="3" t="s">
        <v>835</v>
      </c>
      <c r="AB2724" t="s">
        <v>835</v>
      </c>
      <c r="AC2724" t="s">
        <v>35</v>
      </c>
      <c r="AD2724" t="s">
        <v>835</v>
      </c>
      <c r="AE2724" t="s">
        <v>835</v>
      </c>
      <c r="AF2724" t="s">
        <v>835</v>
      </c>
      <c r="AH2724" t="s">
        <v>29</v>
      </c>
      <c r="AI2724">
        <f>IF(O2724&gt;0,(IF(S2724="live",O2724*0.84,IF(S2724="dried.ethanol",O2724*0.8449+2.8227,O2724))),"")</f>
        <v>13.99</v>
      </c>
      <c r="AQ2724" t="s">
        <v>32</v>
      </c>
    </row>
    <row r="2725" spans="1:43" x14ac:dyDescent="0.2">
      <c r="A2725" s="28">
        <v>42930</v>
      </c>
      <c r="B2725" s="1">
        <v>42901</v>
      </c>
      <c r="C2725" s="1" t="str">
        <f>IF(F2725="Kup","6/13/2017",IF(F2725="Sag","6/14/2017",""))</f>
        <v>6/14/2017</v>
      </c>
      <c r="D2725" s="27">
        <f>A2725-B2725</f>
        <v>29</v>
      </c>
      <c r="E2725" s="27">
        <f>A2725-C2725</f>
        <v>30</v>
      </c>
      <c r="F2725" s="3" t="s">
        <v>919</v>
      </c>
      <c r="G2725" s="3">
        <v>30</v>
      </c>
      <c r="H2725" t="s">
        <v>22</v>
      </c>
      <c r="I2725" s="12" t="s">
        <v>59</v>
      </c>
      <c r="J2725" s="12" t="s">
        <v>991</v>
      </c>
      <c r="K2725" s="2" t="s">
        <v>975</v>
      </c>
      <c r="L2725" s="2" t="s">
        <v>974</v>
      </c>
      <c r="M2725">
        <v>9</v>
      </c>
      <c r="N2725">
        <v>9</v>
      </c>
      <c r="O2725" s="23">
        <v>13.784000000000001</v>
      </c>
      <c r="S2725" s="3" t="s">
        <v>32</v>
      </c>
      <c r="T2725" t="s">
        <v>25</v>
      </c>
      <c r="U2725" s="3" t="s">
        <v>26</v>
      </c>
      <c r="V2725" t="s">
        <v>868</v>
      </c>
      <c r="X2725" t="s">
        <v>863</v>
      </c>
      <c r="AA2725" s="3" t="s">
        <v>835</v>
      </c>
      <c r="AB2725" t="s">
        <v>835</v>
      </c>
      <c r="AC2725" t="s">
        <v>35</v>
      </c>
      <c r="AD2725" t="s">
        <v>835</v>
      </c>
      <c r="AE2725" t="s">
        <v>835</v>
      </c>
      <c r="AF2725" t="s">
        <v>835</v>
      </c>
      <c r="AH2725" t="s">
        <v>29</v>
      </c>
      <c r="AI2725">
        <f>IF(O2725&gt;0,(IF(S2725="live",O2725*0.84,IF(S2725="dried.ethanol",O2725*0.8449+2.8227,O2725))),"")</f>
        <v>13.784000000000001</v>
      </c>
      <c r="AQ2725" t="s">
        <v>32</v>
      </c>
    </row>
    <row r="2726" spans="1:43" x14ac:dyDescent="0.2">
      <c r="A2726" s="28">
        <v>42930</v>
      </c>
      <c r="B2726" s="1">
        <v>42901</v>
      </c>
      <c r="C2726" s="1" t="str">
        <f>IF(F2726="Kup","6/13/2017",IF(F2726="Sag","6/14/2017",""))</f>
        <v>6/14/2017</v>
      </c>
      <c r="D2726" s="27">
        <f>A2726-B2726</f>
        <v>29</v>
      </c>
      <c r="E2726" s="27">
        <f>A2726-C2726</f>
        <v>30</v>
      </c>
      <c r="F2726" s="3" t="s">
        <v>919</v>
      </c>
      <c r="G2726" s="3">
        <v>30</v>
      </c>
      <c r="H2726" t="s">
        <v>22</v>
      </c>
      <c r="I2726" s="12" t="s">
        <v>59</v>
      </c>
      <c r="J2726" s="12" t="s">
        <v>991</v>
      </c>
      <c r="K2726" s="2" t="s">
        <v>975</v>
      </c>
      <c r="L2726" s="2" t="s">
        <v>974</v>
      </c>
      <c r="M2726">
        <v>10</v>
      </c>
      <c r="N2726">
        <v>10</v>
      </c>
      <c r="O2726" s="23">
        <v>14.201000000000001</v>
      </c>
      <c r="S2726" s="3" t="s">
        <v>32</v>
      </c>
      <c r="T2726" t="s">
        <v>25</v>
      </c>
      <c r="U2726" s="3" t="s">
        <v>26</v>
      </c>
      <c r="V2726" t="s">
        <v>868</v>
      </c>
      <c r="X2726" t="s">
        <v>863</v>
      </c>
      <c r="AA2726" s="3" t="s">
        <v>835</v>
      </c>
      <c r="AB2726" t="s">
        <v>835</v>
      </c>
      <c r="AC2726" t="s">
        <v>35</v>
      </c>
      <c r="AD2726" t="s">
        <v>835</v>
      </c>
      <c r="AE2726" t="s">
        <v>835</v>
      </c>
      <c r="AF2726" t="s">
        <v>835</v>
      </c>
      <c r="AH2726" t="s">
        <v>29</v>
      </c>
      <c r="AI2726">
        <f>IF(O2726&gt;0,(IF(S2726="live",O2726*0.84,IF(S2726="dried.ethanol",O2726*0.8449+2.8227,O2726))),"")</f>
        <v>14.201000000000001</v>
      </c>
      <c r="AQ2726" t="s">
        <v>32</v>
      </c>
    </row>
    <row r="2727" spans="1:43" x14ac:dyDescent="0.2">
      <c r="A2727" s="28">
        <v>42930</v>
      </c>
      <c r="B2727" s="1">
        <v>42901</v>
      </c>
      <c r="C2727" s="1" t="str">
        <f>IF(F2727="Kup","6/13/2017",IF(F2727="Sag","6/14/2017",""))</f>
        <v>6/14/2017</v>
      </c>
      <c r="D2727" s="27">
        <f>A2727-B2727</f>
        <v>29</v>
      </c>
      <c r="E2727" s="27">
        <f>A2727-C2727</f>
        <v>30</v>
      </c>
      <c r="F2727" s="3" t="s">
        <v>919</v>
      </c>
      <c r="G2727" s="3">
        <v>30</v>
      </c>
      <c r="H2727" t="s">
        <v>30</v>
      </c>
      <c r="I2727" s="12" t="s">
        <v>53</v>
      </c>
      <c r="J2727" s="12" t="s">
        <v>989</v>
      </c>
      <c r="K2727" s="2" t="s">
        <v>967</v>
      </c>
      <c r="L2727" s="2" t="s">
        <v>968</v>
      </c>
      <c r="M2727">
        <v>1</v>
      </c>
      <c r="N2727">
        <v>1</v>
      </c>
      <c r="O2727" s="23">
        <v>18.591000000000001</v>
      </c>
      <c r="S2727" s="3" t="s">
        <v>32</v>
      </c>
      <c r="T2727" t="s">
        <v>25</v>
      </c>
      <c r="U2727" s="3" t="s">
        <v>26</v>
      </c>
      <c r="V2727" t="s">
        <v>869</v>
      </c>
      <c r="X2727" t="s">
        <v>863</v>
      </c>
      <c r="AA2727" s="3" t="s">
        <v>835</v>
      </c>
      <c r="AB2727" t="s">
        <v>835</v>
      </c>
      <c r="AC2727" t="s">
        <v>35</v>
      </c>
      <c r="AD2727" t="s">
        <v>835</v>
      </c>
      <c r="AE2727" t="s">
        <v>835</v>
      </c>
      <c r="AF2727" t="s">
        <v>835</v>
      </c>
      <c r="AH2727" t="s">
        <v>29</v>
      </c>
      <c r="AI2727">
        <f>IF(O2727&gt;0,(IF(S2727="live",O2727*0.84,IF(S2727="dried.ethanol",O2727*0.8449+2.8227,O2727))),"")</f>
        <v>18.591000000000001</v>
      </c>
      <c r="AQ2727" t="s">
        <v>32</v>
      </c>
    </row>
    <row r="2728" spans="1:43" x14ac:dyDescent="0.2">
      <c r="A2728" s="28">
        <v>42930</v>
      </c>
      <c r="B2728" s="1">
        <v>42901</v>
      </c>
      <c r="C2728" s="1" t="str">
        <f>IF(F2728="Kup","6/13/2017",IF(F2728="Sag","6/14/2017",""))</f>
        <v>6/14/2017</v>
      </c>
      <c r="D2728" s="27">
        <f>A2728-B2728</f>
        <v>29</v>
      </c>
      <c r="E2728" s="27">
        <f>A2728-C2728</f>
        <v>30</v>
      </c>
      <c r="F2728" s="3" t="s">
        <v>919</v>
      </c>
      <c r="G2728" s="3">
        <v>30</v>
      </c>
      <c r="H2728" t="s">
        <v>30</v>
      </c>
      <c r="I2728" s="12" t="s">
        <v>53</v>
      </c>
      <c r="J2728" s="12" t="s">
        <v>989</v>
      </c>
      <c r="K2728" s="2" t="s">
        <v>967</v>
      </c>
      <c r="L2728" s="2" t="s">
        <v>968</v>
      </c>
      <c r="M2728">
        <v>2</v>
      </c>
      <c r="N2728">
        <v>2</v>
      </c>
      <c r="O2728" s="23">
        <v>17.638999999999999</v>
      </c>
      <c r="S2728" s="3" t="s">
        <v>32</v>
      </c>
      <c r="T2728" t="s">
        <v>25</v>
      </c>
      <c r="U2728" s="3" t="s">
        <v>26</v>
      </c>
      <c r="V2728" t="s">
        <v>869</v>
      </c>
      <c r="X2728" t="s">
        <v>863</v>
      </c>
      <c r="AA2728" s="3" t="s">
        <v>835</v>
      </c>
      <c r="AB2728" t="s">
        <v>835</v>
      </c>
      <c r="AC2728" t="s">
        <v>35</v>
      </c>
      <c r="AD2728" t="s">
        <v>835</v>
      </c>
      <c r="AE2728" t="s">
        <v>835</v>
      </c>
      <c r="AF2728" t="s">
        <v>835</v>
      </c>
      <c r="AH2728" t="s">
        <v>29</v>
      </c>
      <c r="AI2728">
        <f>IF(O2728&gt;0,(IF(S2728="live",O2728*0.84,IF(S2728="dried.ethanol",O2728*0.8449+2.8227,O2728))),"")</f>
        <v>17.638999999999999</v>
      </c>
      <c r="AQ2728" t="s">
        <v>32</v>
      </c>
    </row>
    <row r="2729" spans="1:43" x14ac:dyDescent="0.2">
      <c r="A2729" s="28">
        <v>42930</v>
      </c>
      <c r="B2729" s="1">
        <v>42901</v>
      </c>
      <c r="C2729" s="1" t="str">
        <f>IF(F2729="Kup","6/13/2017",IF(F2729="Sag","6/14/2017",""))</f>
        <v>6/14/2017</v>
      </c>
      <c r="D2729" s="27">
        <f>A2729-B2729</f>
        <v>29</v>
      </c>
      <c r="E2729" s="27">
        <f>A2729-C2729</f>
        <v>30</v>
      </c>
      <c r="F2729" s="3" t="s">
        <v>919</v>
      </c>
      <c r="G2729" s="3">
        <v>30</v>
      </c>
      <c r="H2729" t="s">
        <v>30</v>
      </c>
      <c r="I2729" s="12" t="s">
        <v>53</v>
      </c>
      <c r="J2729" s="12" t="s">
        <v>989</v>
      </c>
      <c r="K2729" s="2" t="s">
        <v>967</v>
      </c>
      <c r="L2729" s="2" t="s">
        <v>968</v>
      </c>
      <c r="M2729">
        <v>3</v>
      </c>
      <c r="N2729">
        <v>3</v>
      </c>
      <c r="O2729" s="23">
        <v>17.489000000000001</v>
      </c>
      <c r="S2729" s="3" t="s">
        <v>32</v>
      </c>
      <c r="T2729" t="s">
        <v>25</v>
      </c>
      <c r="U2729" s="3" t="s">
        <v>26</v>
      </c>
      <c r="V2729" t="s">
        <v>869</v>
      </c>
      <c r="X2729" t="s">
        <v>863</v>
      </c>
      <c r="AA2729" s="3" t="s">
        <v>835</v>
      </c>
      <c r="AB2729" t="s">
        <v>835</v>
      </c>
      <c r="AC2729" t="s">
        <v>35</v>
      </c>
      <c r="AD2729" t="s">
        <v>835</v>
      </c>
      <c r="AE2729" t="s">
        <v>835</v>
      </c>
      <c r="AF2729" t="s">
        <v>835</v>
      </c>
      <c r="AH2729" t="s">
        <v>29</v>
      </c>
      <c r="AI2729">
        <f>IF(O2729&gt;0,(IF(S2729="live",O2729*0.84,IF(S2729="dried.ethanol",O2729*0.8449+2.8227,O2729))),"")</f>
        <v>17.489000000000001</v>
      </c>
      <c r="AQ2729" t="s">
        <v>32</v>
      </c>
    </row>
    <row r="2730" spans="1:43" x14ac:dyDescent="0.2">
      <c r="A2730" s="28">
        <v>42930</v>
      </c>
      <c r="B2730" s="1">
        <v>42901</v>
      </c>
      <c r="C2730" s="1" t="str">
        <f>IF(F2730="Kup","6/13/2017",IF(F2730="Sag","6/14/2017",""))</f>
        <v>6/14/2017</v>
      </c>
      <c r="D2730" s="27">
        <f>A2730-B2730</f>
        <v>29</v>
      </c>
      <c r="E2730" s="27">
        <f>A2730-C2730</f>
        <v>30</v>
      </c>
      <c r="F2730" s="3" t="s">
        <v>919</v>
      </c>
      <c r="G2730" s="3">
        <v>30</v>
      </c>
      <c r="H2730" t="s">
        <v>30</v>
      </c>
      <c r="I2730" s="12" t="s">
        <v>53</v>
      </c>
      <c r="J2730" s="12" t="s">
        <v>989</v>
      </c>
      <c r="K2730" s="2" t="s">
        <v>967</v>
      </c>
      <c r="L2730" s="2" t="s">
        <v>968</v>
      </c>
      <c r="M2730">
        <v>4</v>
      </c>
      <c r="N2730">
        <v>4</v>
      </c>
      <c r="O2730" s="23">
        <v>17.34</v>
      </c>
      <c r="S2730" s="3" t="s">
        <v>32</v>
      </c>
      <c r="T2730" t="s">
        <v>25</v>
      </c>
      <c r="U2730" s="3" t="s">
        <v>26</v>
      </c>
      <c r="V2730" t="s">
        <v>869</v>
      </c>
      <c r="X2730" t="s">
        <v>863</v>
      </c>
      <c r="AA2730" s="3" t="s">
        <v>835</v>
      </c>
      <c r="AB2730" t="s">
        <v>835</v>
      </c>
      <c r="AC2730" t="s">
        <v>35</v>
      </c>
      <c r="AD2730" t="s">
        <v>835</v>
      </c>
      <c r="AE2730" t="s">
        <v>835</v>
      </c>
      <c r="AF2730" t="s">
        <v>835</v>
      </c>
      <c r="AH2730" t="s">
        <v>29</v>
      </c>
      <c r="AI2730">
        <f>IF(O2730&gt;0,(IF(S2730="live",O2730*0.84,IF(S2730="dried.ethanol",O2730*0.8449+2.8227,O2730))),"")</f>
        <v>17.34</v>
      </c>
      <c r="AQ2730" t="s">
        <v>32</v>
      </c>
    </row>
    <row r="2731" spans="1:43" x14ac:dyDescent="0.2">
      <c r="A2731" s="28">
        <v>42930</v>
      </c>
      <c r="B2731" s="1">
        <v>42901</v>
      </c>
      <c r="C2731" s="1" t="str">
        <f>IF(F2731="Kup","6/13/2017",IF(F2731="Sag","6/14/2017",""))</f>
        <v>6/14/2017</v>
      </c>
      <c r="D2731" s="27">
        <f>A2731-B2731</f>
        <v>29</v>
      </c>
      <c r="E2731" s="27">
        <f>A2731-C2731</f>
        <v>30</v>
      </c>
      <c r="F2731" s="3" t="s">
        <v>919</v>
      </c>
      <c r="G2731" s="3">
        <v>30</v>
      </c>
      <c r="H2731" t="s">
        <v>30</v>
      </c>
      <c r="I2731" s="12" t="s">
        <v>53</v>
      </c>
      <c r="J2731" s="12" t="s">
        <v>989</v>
      </c>
      <c r="K2731" s="2" t="s">
        <v>967</v>
      </c>
      <c r="L2731" s="2" t="s">
        <v>968</v>
      </c>
      <c r="M2731">
        <v>5</v>
      </c>
      <c r="N2731">
        <v>5</v>
      </c>
      <c r="O2731" s="23">
        <v>17.036000000000001</v>
      </c>
      <c r="S2731" s="3" t="s">
        <v>32</v>
      </c>
      <c r="T2731" t="s">
        <v>25</v>
      </c>
      <c r="U2731" s="3" t="s">
        <v>26</v>
      </c>
      <c r="V2731" t="s">
        <v>869</v>
      </c>
      <c r="X2731" t="s">
        <v>863</v>
      </c>
      <c r="AA2731" s="3" t="s">
        <v>835</v>
      </c>
      <c r="AB2731" t="s">
        <v>835</v>
      </c>
      <c r="AC2731" t="s">
        <v>35</v>
      </c>
      <c r="AD2731" t="s">
        <v>835</v>
      </c>
      <c r="AE2731" t="s">
        <v>835</v>
      </c>
      <c r="AF2731" t="s">
        <v>835</v>
      </c>
      <c r="AH2731" t="s">
        <v>29</v>
      </c>
      <c r="AI2731">
        <f>IF(O2731&gt;0,(IF(S2731="live",O2731*0.84,IF(S2731="dried.ethanol",O2731*0.8449+2.8227,O2731))),"")</f>
        <v>17.036000000000001</v>
      </c>
      <c r="AQ2731" t="s">
        <v>32</v>
      </c>
    </row>
    <row r="2732" spans="1:43" x14ac:dyDescent="0.2">
      <c r="A2732" s="28">
        <v>42930</v>
      </c>
      <c r="B2732" s="1">
        <v>42901</v>
      </c>
      <c r="C2732" s="1" t="str">
        <f>IF(F2732="Kup","6/13/2017",IF(F2732="Sag","6/14/2017",""))</f>
        <v>6/14/2017</v>
      </c>
      <c r="D2732" s="27">
        <f>A2732-B2732</f>
        <v>29</v>
      </c>
      <c r="E2732" s="27">
        <f>A2732-C2732</f>
        <v>30</v>
      </c>
      <c r="F2732" s="3" t="s">
        <v>919</v>
      </c>
      <c r="G2732" s="3">
        <v>30</v>
      </c>
      <c r="H2732" t="s">
        <v>30</v>
      </c>
      <c r="I2732" s="12" t="s">
        <v>53</v>
      </c>
      <c r="J2732" s="12" t="s">
        <v>989</v>
      </c>
      <c r="K2732" s="2" t="s">
        <v>967</v>
      </c>
      <c r="L2732" s="2" t="s">
        <v>968</v>
      </c>
      <c r="M2732">
        <v>6</v>
      </c>
      <c r="N2732">
        <v>6</v>
      </c>
      <c r="O2732" s="23">
        <v>18.896000000000001</v>
      </c>
      <c r="S2732" s="3" t="s">
        <v>32</v>
      </c>
      <c r="T2732" t="s">
        <v>25</v>
      </c>
      <c r="U2732" s="3" t="s">
        <v>26</v>
      </c>
      <c r="V2732" t="s">
        <v>869</v>
      </c>
      <c r="X2732" t="s">
        <v>863</v>
      </c>
      <c r="AA2732" s="3" t="s">
        <v>835</v>
      </c>
      <c r="AB2732" t="s">
        <v>835</v>
      </c>
      <c r="AC2732" t="s">
        <v>35</v>
      </c>
      <c r="AD2732" t="s">
        <v>835</v>
      </c>
      <c r="AE2732" t="s">
        <v>835</v>
      </c>
      <c r="AF2732" t="s">
        <v>835</v>
      </c>
      <c r="AH2732" t="s">
        <v>29</v>
      </c>
      <c r="AI2732">
        <f>IF(O2732&gt;0,(IF(S2732="live",O2732*0.84,IF(S2732="dried.ethanol",O2732*0.8449+2.8227,O2732))),"")</f>
        <v>18.896000000000001</v>
      </c>
      <c r="AQ2732" t="s">
        <v>32</v>
      </c>
    </row>
    <row r="2733" spans="1:43" x14ac:dyDescent="0.2">
      <c r="A2733" s="28">
        <v>42930</v>
      </c>
      <c r="B2733" s="1">
        <v>42901</v>
      </c>
      <c r="C2733" s="1" t="str">
        <f>IF(F2733="Kup","6/13/2017",IF(F2733="Sag","6/14/2017",""))</f>
        <v>6/14/2017</v>
      </c>
      <c r="D2733" s="27">
        <f>A2733-B2733</f>
        <v>29</v>
      </c>
      <c r="E2733" s="27">
        <f>A2733-C2733</f>
        <v>30</v>
      </c>
      <c r="F2733" s="3" t="s">
        <v>919</v>
      </c>
      <c r="G2733" s="3">
        <v>30</v>
      </c>
      <c r="H2733" t="s">
        <v>30</v>
      </c>
      <c r="I2733" s="12" t="s">
        <v>53</v>
      </c>
      <c r="J2733" s="12" t="s">
        <v>989</v>
      </c>
      <c r="K2733" s="2" t="s">
        <v>967</v>
      </c>
      <c r="L2733" s="2" t="s">
        <v>968</v>
      </c>
      <c r="M2733">
        <v>7</v>
      </c>
      <c r="N2733">
        <v>7</v>
      </c>
      <c r="O2733" s="23">
        <v>16.754000000000001</v>
      </c>
      <c r="S2733" s="3" t="s">
        <v>32</v>
      </c>
      <c r="T2733" t="s">
        <v>25</v>
      </c>
      <c r="U2733" s="3" t="s">
        <v>26</v>
      </c>
      <c r="V2733" t="s">
        <v>869</v>
      </c>
      <c r="X2733" t="s">
        <v>863</v>
      </c>
      <c r="AA2733" s="3" t="s">
        <v>835</v>
      </c>
      <c r="AB2733" t="s">
        <v>835</v>
      </c>
      <c r="AC2733" t="s">
        <v>35</v>
      </c>
      <c r="AD2733" t="s">
        <v>835</v>
      </c>
      <c r="AE2733" t="s">
        <v>835</v>
      </c>
      <c r="AF2733" t="s">
        <v>835</v>
      </c>
      <c r="AH2733" t="s">
        <v>29</v>
      </c>
      <c r="AI2733">
        <f>IF(O2733&gt;0,(IF(S2733="live",O2733*0.84,IF(S2733="dried.ethanol",O2733*0.8449+2.8227,O2733))),"")</f>
        <v>16.754000000000001</v>
      </c>
      <c r="AQ2733" t="s">
        <v>32</v>
      </c>
    </row>
    <row r="2734" spans="1:43" x14ac:dyDescent="0.2">
      <c r="A2734" s="28">
        <v>42930</v>
      </c>
      <c r="B2734" s="1">
        <v>42901</v>
      </c>
      <c r="C2734" s="1" t="str">
        <f>IF(F2734="Kup","6/13/2017",IF(F2734="Sag","6/14/2017",""))</f>
        <v>6/14/2017</v>
      </c>
      <c r="D2734" s="27">
        <f>A2734-B2734</f>
        <v>29</v>
      </c>
      <c r="E2734" s="27">
        <f>A2734-C2734</f>
        <v>30</v>
      </c>
      <c r="F2734" s="3" t="s">
        <v>919</v>
      </c>
      <c r="G2734" s="3">
        <v>30</v>
      </c>
      <c r="H2734" t="s">
        <v>30</v>
      </c>
      <c r="I2734" s="12" t="s">
        <v>53</v>
      </c>
      <c r="J2734" s="12" t="s">
        <v>989</v>
      </c>
      <c r="K2734" s="2" t="s">
        <v>967</v>
      </c>
      <c r="L2734" s="2" t="s">
        <v>968</v>
      </c>
      <c r="M2734">
        <v>8</v>
      </c>
      <c r="N2734">
        <v>8</v>
      </c>
      <c r="O2734" s="23">
        <v>16.872</v>
      </c>
      <c r="S2734" s="3" t="s">
        <v>32</v>
      </c>
      <c r="T2734" t="s">
        <v>25</v>
      </c>
      <c r="U2734" s="3" t="s">
        <v>26</v>
      </c>
      <c r="V2734" t="s">
        <v>869</v>
      </c>
      <c r="X2734" t="s">
        <v>863</v>
      </c>
      <c r="AA2734" s="3" t="s">
        <v>835</v>
      </c>
      <c r="AB2734" t="s">
        <v>835</v>
      </c>
      <c r="AC2734" t="s">
        <v>35</v>
      </c>
      <c r="AD2734" t="s">
        <v>835</v>
      </c>
      <c r="AE2734" t="s">
        <v>835</v>
      </c>
      <c r="AF2734" t="s">
        <v>835</v>
      </c>
      <c r="AH2734" t="s">
        <v>29</v>
      </c>
      <c r="AI2734">
        <f>IF(O2734&gt;0,(IF(S2734="live",O2734*0.84,IF(S2734="dried.ethanol",O2734*0.8449+2.8227,O2734))),"")</f>
        <v>16.872</v>
      </c>
      <c r="AQ2734" t="s">
        <v>32</v>
      </c>
    </row>
    <row r="2735" spans="1:43" x14ac:dyDescent="0.2">
      <c r="A2735" s="28">
        <v>42930</v>
      </c>
      <c r="B2735" s="1">
        <v>42901</v>
      </c>
      <c r="C2735" s="1" t="str">
        <f>IF(F2735="Kup","6/13/2017",IF(F2735="Sag","6/14/2017",""))</f>
        <v>6/14/2017</v>
      </c>
      <c r="D2735" s="27">
        <f>A2735-B2735</f>
        <v>29</v>
      </c>
      <c r="E2735" s="27">
        <f>A2735-C2735</f>
        <v>30</v>
      </c>
      <c r="F2735" s="3" t="s">
        <v>919</v>
      </c>
      <c r="G2735" s="3">
        <v>30</v>
      </c>
      <c r="H2735" t="s">
        <v>30</v>
      </c>
      <c r="I2735" s="12" t="s">
        <v>53</v>
      </c>
      <c r="J2735" s="12" t="s">
        <v>989</v>
      </c>
      <c r="K2735" s="2" t="s">
        <v>967</v>
      </c>
      <c r="L2735" s="2" t="s">
        <v>968</v>
      </c>
      <c r="M2735">
        <v>9</v>
      </c>
      <c r="N2735">
        <v>9</v>
      </c>
      <c r="O2735" s="23">
        <v>17.152999999999999</v>
      </c>
      <c r="S2735" s="3" t="s">
        <v>32</v>
      </c>
      <c r="T2735" t="s">
        <v>25</v>
      </c>
      <c r="U2735" s="3" t="s">
        <v>26</v>
      </c>
      <c r="V2735" t="s">
        <v>869</v>
      </c>
      <c r="X2735" t="s">
        <v>863</v>
      </c>
      <c r="AA2735" s="3" t="s">
        <v>835</v>
      </c>
      <c r="AB2735" t="s">
        <v>835</v>
      </c>
      <c r="AC2735" t="s">
        <v>35</v>
      </c>
      <c r="AD2735" t="s">
        <v>835</v>
      </c>
      <c r="AE2735" t="s">
        <v>835</v>
      </c>
      <c r="AF2735" t="s">
        <v>835</v>
      </c>
      <c r="AH2735" t="s">
        <v>29</v>
      </c>
      <c r="AI2735">
        <f>IF(O2735&gt;0,(IF(S2735="live",O2735*0.84,IF(S2735="dried.ethanol",O2735*0.8449+2.8227,O2735))),"")</f>
        <v>17.152999999999999</v>
      </c>
      <c r="AQ2735" t="s">
        <v>32</v>
      </c>
    </row>
    <row r="2736" spans="1:43" x14ac:dyDescent="0.2">
      <c r="A2736" s="28">
        <v>42930</v>
      </c>
      <c r="B2736" s="1">
        <v>42901</v>
      </c>
      <c r="C2736" s="1" t="str">
        <f>IF(F2736="Kup","6/13/2017",IF(F2736="Sag","6/14/2017",""))</f>
        <v>6/14/2017</v>
      </c>
      <c r="D2736" s="27">
        <f>A2736-B2736</f>
        <v>29</v>
      </c>
      <c r="E2736" s="27">
        <f>A2736-C2736</f>
        <v>30</v>
      </c>
      <c r="F2736" s="3" t="s">
        <v>919</v>
      </c>
      <c r="G2736" s="3">
        <v>30</v>
      </c>
      <c r="H2736" t="s">
        <v>30</v>
      </c>
      <c r="I2736" s="12" t="s">
        <v>55</v>
      </c>
      <c r="J2736" s="12" t="s">
        <v>985</v>
      </c>
      <c r="K2736" s="2" t="s">
        <v>969</v>
      </c>
      <c r="L2736" s="2" t="s">
        <v>968</v>
      </c>
      <c r="M2736">
        <v>1</v>
      </c>
      <c r="N2736">
        <v>1</v>
      </c>
      <c r="O2736" s="23">
        <v>17.59</v>
      </c>
      <c r="S2736" s="3" t="s">
        <v>32</v>
      </c>
      <c r="T2736" t="s">
        <v>25</v>
      </c>
      <c r="U2736" s="3" t="s">
        <v>26</v>
      </c>
      <c r="V2736" t="s">
        <v>870</v>
      </c>
      <c r="X2736" t="s">
        <v>863</v>
      </c>
      <c r="AA2736" s="3" t="s">
        <v>835</v>
      </c>
      <c r="AB2736" t="s">
        <v>835</v>
      </c>
      <c r="AC2736" t="s">
        <v>35</v>
      </c>
      <c r="AD2736" t="s">
        <v>835</v>
      </c>
      <c r="AE2736" t="s">
        <v>835</v>
      </c>
      <c r="AF2736" t="s">
        <v>835</v>
      </c>
      <c r="AH2736" t="s">
        <v>29</v>
      </c>
      <c r="AI2736">
        <f>IF(O2736&gt;0,(IF(S2736="live",O2736*0.84,IF(S2736="dried.ethanol",O2736*0.8449+2.8227,O2736))),"")</f>
        <v>17.59</v>
      </c>
      <c r="AQ2736" t="s">
        <v>32</v>
      </c>
    </row>
    <row r="2737" spans="1:43" x14ac:dyDescent="0.2">
      <c r="A2737" s="28">
        <v>42930</v>
      </c>
      <c r="B2737" s="1">
        <v>42901</v>
      </c>
      <c r="C2737" s="1" t="str">
        <f>IF(F2737="Kup","6/13/2017",IF(F2737="Sag","6/14/2017",""))</f>
        <v>6/14/2017</v>
      </c>
      <c r="D2737" s="27">
        <f>A2737-B2737</f>
        <v>29</v>
      </c>
      <c r="E2737" s="27">
        <f>A2737-C2737</f>
        <v>30</v>
      </c>
      <c r="F2737" s="3" t="s">
        <v>919</v>
      </c>
      <c r="G2737" s="3">
        <v>30</v>
      </c>
      <c r="H2737" t="s">
        <v>30</v>
      </c>
      <c r="I2737" s="12" t="s">
        <v>55</v>
      </c>
      <c r="J2737" s="12" t="s">
        <v>985</v>
      </c>
      <c r="K2737" s="2" t="s">
        <v>969</v>
      </c>
      <c r="L2737" s="2" t="s">
        <v>968</v>
      </c>
      <c r="M2737">
        <v>2</v>
      </c>
      <c r="N2737">
        <v>2</v>
      </c>
      <c r="O2737" s="23">
        <v>17.759</v>
      </c>
      <c r="S2737" s="3" t="s">
        <v>32</v>
      </c>
      <c r="T2737" t="s">
        <v>25</v>
      </c>
      <c r="U2737" s="3" t="s">
        <v>26</v>
      </c>
      <c r="V2737" t="s">
        <v>870</v>
      </c>
      <c r="X2737" t="s">
        <v>863</v>
      </c>
      <c r="AA2737" s="3" t="s">
        <v>835</v>
      </c>
      <c r="AB2737" t="s">
        <v>835</v>
      </c>
      <c r="AC2737" t="s">
        <v>35</v>
      </c>
      <c r="AD2737" t="s">
        <v>835</v>
      </c>
      <c r="AE2737" t="s">
        <v>835</v>
      </c>
      <c r="AF2737" t="s">
        <v>835</v>
      </c>
      <c r="AH2737" t="s">
        <v>29</v>
      </c>
      <c r="AI2737">
        <f>IF(O2737&gt;0,(IF(S2737="live",O2737*0.84,IF(S2737="dried.ethanol",O2737*0.8449+2.8227,O2737))),"")</f>
        <v>17.759</v>
      </c>
      <c r="AQ2737" t="s">
        <v>32</v>
      </c>
    </row>
    <row r="2738" spans="1:43" x14ac:dyDescent="0.2">
      <c r="A2738" s="28">
        <v>42930</v>
      </c>
      <c r="B2738" s="1">
        <v>42901</v>
      </c>
      <c r="C2738" s="1" t="str">
        <f>IF(F2738="Kup","6/13/2017",IF(F2738="Sag","6/14/2017",""))</f>
        <v>6/14/2017</v>
      </c>
      <c r="D2738" s="27">
        <f>A2738-B2738</f>
        <v>29</v>
      </c>
      <c r="E2738" s="27">
        <f>A2738-C2738</f>
        <v>30</v>
      </c>
      <c r="F2738" s="3" t="s">
        <v>919</v>
      </c>
      <c r="G2738" s="3">
        <v>30</v>
      </c>
      <c r="H2738" t="s">
        <v>30</v>
      </c>
      <c r="I2738" s="12" t="s">
        <v>55</v>
      </c>
      <c r="J2738" s="12" t="s">
        <v>985</v>
      </c>
      <c r="K2738" s="2" t="s">
        <v>969</v>
      </c>
      <c r="L2738" s="2" t="s">
        <v>968</v>
      </c>
      <c r="M2738">
        <v>3</v>
      </c>
      <c r="N2738">
        <v>3</v>
      </c>
      <c r="O2738" s="23">
        <v>16.481000000000002</v>
      </c>
      <c r="S2738" s="3" t="s">
        <v>32</v>
      </c>
      <c r="T2738" t="s">
        <v>25</v>
      </c>
      <c r="U2738" s="3" t="s">
        <v>26</v>
      </c>
      <c r="V2738" t="s">
        <v>870</v>
      </c>
      <c r="X2738" t="s">
        <v>863</v>
      </c>
      <c r="AA2738" s="3" t="s">
        <v>835</v>
      </c>
      <c r="AB2738" t="s">
        <v>835</v>
      </c>
      <c r="AC2738" t="s">
        <v>35</v>
      </c>
      <c r="AD2738" t="s">
        <v>835</v>
      </c>
      <c r="AE2738" t="s">
        <v>835</v>
      </c>
      <c r="AF2738" t="s">
        <v>835</v>
      </c>
      <c r="AH2738" t="s">
        <v>29</v>
      </c>
      <c r="AI2738">
        <f>IF(O2738&gt;0,(IF(S2738="live",O2738*0.84,IF(S2738="dried.ethanol",O2738*0.8449+2.8227,O2738))),"")</f>
        <v>16.481000000000002</v>
      </c>
      <c r="AQ2738" t="s">
        <v>32</v>
      </c>
    </row>
    <row r="2739" spans="1:43" x14ac:dyDescent="0.2">
      <c r="A2739" s="28">
        <v>42930</v>
      </c>
      <c r="B2739" s="1">
        <v>42901</v>
      </c>
      <c r="C2739" s="1" t="str">
        <f>IF(F2739="Kup","6/13/2017",IF(F2739="Sag","6/14/2017",""))</f>
        <v>6/14/2017</v>
      </c>
      <c r="D2739" s="27">
        <f>A2739-B2739</f>
        <v>29</v>
      </c>
      <c r="E2739" s="27">
        <f>A2739-C2739</f>
        <v>30</v>
      </c>
      <c r="F2739" s="3" t="s">
        <v>919</v>
      </c>
      <c r="G2739" s="3">
        <v>30</v>
      </c>
      <c r="H2739" t="s">
        <v>30</v>
      </c>
      <c r="I2739" s="12" t="s">
        <v>55</v>
      </c>
      <c r="J2739" s="12" t="s">
        <v>985</v>
      </c>
      <c r="K2739" s="2" t="s">
        <v>969</v>
      </c>
      <c r="L2739" s="2" t="s">
        <v>968</v>
      </c>
      <c r="M2739">
        <v>4</v>
      </c>
      <c r="N2739">
        <v>4</v>
      </c>
      <c r="O2739" s="23">
        <v>15.868</v>
      </c>
      <c r="S2739" s="3" t="s">
        <v>32</v>
      </c>
      <c r="T2739" t="s">
        <v>25</v>
      </c>
      <c r="U2739" s="3" t="s">
        <v>26</v>
      </c>
      <c r="V2739" t="s">
        <v>870</v>
      </c>
      <c r="X2739" t="s">
        <v>863</v>
      </c>
      <c r="AA2739" s="3" t="s">
        <v>835</v>
      </c>
      <c r="AB2739" t="s">
        <v>835</v>
      </c>
      <c r="AC2739" t="s">
        <v>35</v>
      </c>
      <c r="AD2739" t="s">
        <v>835</v>
      </c>
      <c r="AE2739" t="s">
        <v>835</v>
      </c>
      <c r="AF2739" t="s">
        <v>835</v>
      </c>
      <c r="AH2739" t="s">
        <v>29</v>
      </c>
      <c r="AI2739">
        <f>IF(O2739&gt;0,(IF(S2739="live",O2739*0.84,IF(S2739="dried.ethanol",O2739*0.8449+2.8227,O2739))),"")</f>
        <v>15.868</v>
      </c>
      <c r="AQ2739" t="s">
        <v>32</v>
      </c>
    </row>
    <row r="2740" spans="1:43" x14ac:dyDescent="0.2">
      <c r="A2740" s="28">
        <v>42930</v>
      </c>
      <c r="B2740" s="1">
        <v>42901</v>
      </c>
      <c r="C2740" s="1" t="str">
        <f>IF(F2740="Kup","6/13/2017",IF(F2740="Sag","6/14/2017",""))</f>
        <v>6/14/2017</v>
      </c>
      <c r="D2740" s="27">
        <f>A2740-B2740</f>
        <v>29</v>
      </c>
      <c r="E2740" s="27">
        <f>A2740-C2740</f>
        <v>30</v>
      </c>
      <c r="F2740" s="3" t="s">
        <v>919</v>
      </c>
      <c r="G2740" s="3">
        <v>30</v>
      </c>
      <c r="H2740" t="s">
        <v>30</v>
      </c>
      <c r="I2740" s="12" t="s">
        <v>55</v>
      </c>
      <c r="J2740" s="12" t="s">
        <v>985</v>
      </c>
      <c r="K2740" s="2" t="s">
        <v>969</v>
      </c>
      <c r="L2740" s="2" t="s">
        <v>968</v>
      </c>
      <c r="M2740">
        <v>5</v>
      </c>
      <c r="N2740">
        <v>5</v>
      </c>
      <c r="O2740" s="23">
        <v>16.754999999999999</v>
      </c>
      <c r="S2740" s="3" t="s">
        <v>32</v>
      </c>
      <c r="T2740" t="s">
        <v>25</v>
      </c>
      <c r="U2740" s="3" t="s">
        <v>26</v>
      </c>
      <c r="V2740" t="s">
        <v>870</v>
      </c>
      <c r="X2740" t="s">
        <v>863</v>
      </c>
      <c r="AA2740" s="3" t="s">
        <v>835</v>
      </c>
      <c r="AB2740" t="s">
        <v>835</v>
      </c>
      <c r="AC2740" t="s">
        <v>35</v>
      </c>
      <c r="AD2740" t="s">
        <v>835</v>
      </c>
      <c r="AE2740" t="s">
        <v>835</v>
      </c>
      <c r="AF2740" t="s">
        <v>835</v>
      </c>
      <c r="AH2740" t="s">
        <v>29</v>
      </c>
      <c r="AI2740">
        <f>IF(O2740&gt;0,(IF(S2740="live",O2740*0.84,IF(S2740="dried.ethanol",O2740*0.8449+2.8227,O2740))),"")</f>
        <v>16.754999999999999</v>
      </c>
      <c r="AQ2740" t="s">
        <v>32</v>
      </c>
    </row>
    <row r="2741" spans="1:43" x14ac:dyDescent="0.2">
      <c r="A2741" s="28">
        <v>42930</v>
      </c>
      <c r="B2741" s="1">
        <v>42901</v>
      </c>
      <c r="C2741" s="1" t="str">
        <f>IF(F2741="Kup","6/13/2017",IF(F2741="Sag","6/14/2017",""))</f>
        <v>6/14/2017</v>
      </c>
      <c r="D2741" s="27">
        <f>A2741-B2741</f>
        <v>29</v>
      </c>
      <c r="E2741" s="27">
        <f>A2741-C2741</f>
        <v>30</v>
      </c>
      <c r="F2741" s="3" t="s">
        <v>919</v>
      </c>
      <c r="G2741" s="3">
        <v>30</v>
      </c>
      <c r="H2741" t="s">
        <v>30</v>
      </c>
      <c r="I2741" s="12" t="s">
        <v>55</v>
      </c>
      <c r="J2741" s="12" t="s">
        <v>985</v>
      </c>
      <c r="K2741" s="2" t="s">
        <v>969</v>
      </c>
      <c r="L2741" s="2" t="s">
        <v>968</v>
      </c>
      <c r="M2741">
        <v>6</v>
      </c>
      <c r="N2741">
        <v>6</v>
      </c>
      <c r="O2741" s="23">
        <v>18.198</v>
      </c>
      <c r="S2741" s="3" t="s">
        <v>32</v>
      </c>
      <c r="T2741" t="s">
        <v>25</v>
      </c>
      <c r="U2741" s="3" t="s">
        <v>26</v>
      </c>
      <c r="V2741" t="s">
        <v>870</v>
      </c>
      <c r="X2741" t="s">
        <v>863</v>
      </c>
      <c r="AA2741" s="3" t="s">
        <v>835</v>
      </c>
      <c r="AB2741" t="s">
        <v>835</v>
      </c>
      <c r="AC2741" t="s">
        <v>35</v>
      </c>
      <c r="AD2741" t="s">
        <v>835</v>
      </c>
      <c r="AE2741" t="s">
        <v>835</v>
      </c>
      <c r="AF2741" t="s">
        <v>835</v>
      </c>
      <c r="AH2741" t="s">
        <v>29</v>
      </c>
      <c r="AI2741">
        <f>IF(O2741&gt;0,(IF(S2741="live",O2741*0.84,IF(S2741="dried.ethanol",O2741*0.8449+2.8227,O2741))),"")</f>
        <v>18.198</v>
      </c>
      <c r="AQ2741" t="s">
        <v>32</v>
      </c>
    </row>
    <row r="2742" spans="1:43" x14ac:dyDescent="0.2">
      <c r="A2742" s="28">
        <v>42930</v>
      </c>
      <c r="B2742" s="1">
        <v>42901</v>
      </c>
      <c r="C2742" s="1" t="str">
        <f>IF(F2742="Kup","6/13/2017",IF(F2742="Sag","6/14/2017",""))</f>
        <v>6/14/2017</v>
      </c>
      <c r="D2742" s="27">
        <f>A2742-B2742</f>
        <v>29</v>
      </c>
      <c r="E2742" s="27">
        <f>A2742-C2742</f>
        <v>30</v>
      </c>
      <c r="F2742" s="3" t="s">
        <v>919</v>
      </c>
      <c r="G2742" s="3">
        <v>30</v>
      </c>
      <c r="H2742" t="s">
        <v>30</v>
      </c>
      <c r="I2742" s="12" t="s">
        <v>55</v>
      </c>
      <c r="J2742" s="12" t="s">
        <v>985</v>
      </c>
      <c r="K2742" s="2" t="s">
        <v>969</v>
      </c>
      <c r="L2742" s="2" t="s">
        <v>968</v>
      </c>
      <c r="M2742">
        <v>7</v>
      </c>
      <c r="N2742">
        <v>7</v>
      </c>
      <c r="O2742" s="23">
        <v>16.303000000000001</v>
      </c>
      <c r="S2742" s="3" t="s">
        <v>32</v>
      </c>
      <c r="T2742" t="s">
        <v>25</v>
      </c>
      <c r="U2742" s="3" t="s">
        <v>26</v>
      </c>
      <c r="V2742" t="s">
        <v>870</v>
      </c>
      <c r="X2742" t="s">
        <v>863</v>
      </c>
      <c r="AA2742" s="3" t="s">
        <v>835</v>
      </c>
      <c r="AB2742" t="s">
        <v>835</v>
      </c>
      <c r="AC2742" t="s">
        <v>35</v>
      </c>
      <c r="AD2742" t="s">
        <v>835</v>
      </c>
      <c r="AE2742" t="s">
        <v>835</v>
      </c>
      <c r="AF2742" t="s">
        <v>835</v>
      </c>
      <c r="AH2742" t="s">
        <v>29</v>
      </c>
      <c r="AI2742">
        <f>IF(O2742&gt;0,(IF(S2742="live",O2742*0.84,IF(S2742="dried.ethanol",O2742*0.8449+2.8227,O2742))),"")</f>
        <v>16.303000000000001</v>
      </c>
      <c r="AQ2742" t="s">
        <v>32</v>
      </c>
    </row>
    <row r="2743" spans="1:43" x14ac:dyDescent="0.2">
      <c r="A2743" s="28">
        <v>42930</v>
      </c>
      <c r="B2743" s="1">
        <v>42901</v>
      </c>
      <c r="C2743" s="1" t="str">
        <f>IF(F2743="Kup","6/13/2017",IF(F2743="Sag","6/14/2017",""))</f>
        <v>6/14/2017</v>
      </c>
      <c r="D2743" s="27">
        <f>A2743-B2743</f>
        <v>29</v>
      </c>
      <c r="E2743" s="27">
        <f>A2743-C2743</f>
        <v>30</v>
      </c>
      <c r="F2743" s="3" t="s">
        <v>919</v>
      </c>
      <c r="G2743" s="3">
        <v>30</v>
      </c>
      <c r="H2743" t="s">
        <v>30</v>
      </c>
      <c r="I2743" s="12" t="s">
        <v>55</v>
      </c>
      <c r="J2743" s="12" t="s">
        <v>985</v>
      </c>
      <c r="K2743" s="2" t="s">
        <v>969</v>
      </c>
      <c r="L2743" s="2" t="s">
        <v>968</v>
      </c>
      <c r="M2743">
        <v>8</v>
      </c>
      <c r="N2743">
        <v>8</v>
      </c>
      <c r="O2743" s="23">
        <v>14.898</v>
      </c>
      <c r="S2743" s="3" t="s">
        <v>32</v>
      </c>
      <c r="T2743" t="s">
        <v>25</v>
      </c>
      <c r="U2743" s="3" t="s">
        <v>26</v>
      </c>
      <c r="V2743" t="s">
        <v>870</v>
      </c>
      <c r="X2743" t="s">
        <v>863</v>
      </c>
      <c r="AA2743" s="3" t="s">
        <v>835</v>
      </c>
      <c r="AB2743" t="s">
        <v>835</v>
      </c>
      <c r="AC2743" t="s">
        <v>35</v>
      </c>
      <c r="AD2743" t="s">
        <v>835</v>
      </c>
      <c r="AE2743" t="s">
        <v>835</v>
      </c>
      <c r="AF2743" t="s">
        <v>835</v>
      </c>
      <c r="AH2743" t="s">
        <v>29</v>
      </c>
      <c r="AI2743">
        <f>IF(O2743&gt;0,(IF(S2743="live",O2743*0.84,IF(S2743="dried.ethanol",O2743*0.8449+2.8227,O2743))),"")</f>
        <v>14.898</v>
      </c>
      <c r="AQ2743" t="s">
        <v>32</v>
      </c>
    </row>
    <row r="2744" spans="1:43" x14ac:dyDescent="0.2">
      <c r="A2744" s="28">
        <v>42930</v>
      </c>
      <c r="B2744" s="1">
        <v>42901</v>
      </c>
      <c r="C2744" s="1" t="str">
        <f>IF(F2744="Kup","6/13/2017",IF(F2744="Sag","6/14/2017",""))</f>
        <v>6/14/2017</v>
      </c>
      <c r="D2744" s="27">
        <f>A2744-B2744</f>
        <v>29</v>
      </c>
      <c r="E2744" s="27">
        <f>A2744-C2744</f>
        <v>30</v>
      </c>
      <c r="F2744" s="3" t="s">
        <v>919</v>
      </c>
      <c r="G2744" s="3">
        <v>30</v>
      </c>
      <c r="H2744" t="s">
        <v>30</v>
      </c>
      <c r="I2744" s="12" t="s">
        <v>55</v>
      </c>
      <c r="J2744" s="12" t="s">
        <v>985</v>
      </c>
      <c r="K2744" s="2" t="s">
        <v>969</v>
      </c>
      <c r="L2744" s="2" t="s">
        <v>968</v>
      </c>
      <c r="M2744">
        <v>9</v>
      </c>
      <c r="N2744">
        <v>9</v>
      </c>
      <c r="O2744" s="23">
        <v>17.652000000000001</v>
      </c>
      <c r="S2744" s="3" t="s">
        <v>32</v>
      </c>
      <c r="T2744" t="s">
        <v>25</v>
      </c>
      <c r="U2744" s="3" t="s">
        <v>26</v>
      </c>
      <c r="V2744" t="s">
        <v>870</v>
      </c>
      <c r="X2744" t="s">
        <v>863</v>
      </c>
      <c r="AA2744" s="3" t="s">
        <v>835</v>
      </c>
      <c r="AB2744" t="s">
        <v>835</v>
      </c>
      <c r="AC2744" t="s">
        <v>35</v>
      </c>
      <c r="AD2744" t="s">
        <v>835</v>
      </c>
      <c r="AE2744" t="s">
        <v>835</v>
      </c>
      <c r="AF2744" t="s">
        <v>835</v>
      </c>
      <c r="AH2744" t="s">
        <v>29</v>
      </c>
      <c r="AI2744">
        <f>IF(O2744&gt;0,(IF(S2744="live",O2744*0.84,IF(S2744="dried.ethanol",O2744*0.8449+2.8227,O2744))),"")</f>
        <v>17.652000000000001</v>
      </c>
      <c r="AQ2744" t="s">
        <v>32</v>
      </c>
    </row>
    <row r="2745" spans="1:43" x14ac:dyDescent="0.2">
      <c r="A2745" s="28">
        <v>42930</v>
      </c>
      <c r="B2745" s="1">
        <v>42901</v>
      </c>
      <c r="C2745" s="1" t="str">
        <f>IF(F2745="Kup","6/13/2017",IF(F2745="Sag","6/14/2017",""))</f>
        <v>6/14/2017</v>
      </c>
      <c r="D2745" s="27">
        <f>A2745-B2745</f>
        <v>29</v>
      </c>
      <c r="E2745" s="27">
        <f>A2745-C2745</f>
        <v>30</v>
      </c>
      <c r="F2745" s="3" t="s">
        <v>919</v>
      </c>
      <c r="G2745" s="3">
        <v>30</v>
      </c>
      <c r="H2745" t="s">
        <v>30</v>
      </c>
      <c r="I2745" s="12" t="s">
        <v>55</v>
      </c>
      <c r="J2745" s="12" t="s">
        <v>985</v>
      </c>
      <c r="K2745" s="2" t="s">
        <v>969</v>
      </c>
      <c r="L2745" s="2" t="s">
        <v>968</v>
      </c>
      <c r="M2745">
        <v>10</v>
      </c>
      <c r="N2745">
        <v>10</v>
      </c>
      <c r="O2745" s="23">
        <v>16.972000000000001</v>
      </c>
      <c r="S2745" s="3" t="s">
        <v>32</v>
      </c>
      <c r="T2745" t="s">
        <v>25</v>
      </c>
      <c r="U2745" s="3" t="s">
        <v>26</v>
      </c>
      <c r="V2745" t="s">
        <v>870</v>
      </c>
      <c r="X2745" t="s">
        <v>863</v>
      </c>
      <c r="AA2745" s="3" t="s">
        <v>835</v>
      </c>
      <c r="AB2745" t="s">
        <v>835</v>
      </c>
      <c r="AC2745" t="s">
        <v>35</v>
      </c>
      <c r="AD2745" t="s">
        <v>835</v>
      </c>
      <c r="AE2745" t="s">
        <v>835</v>
      </c>
      <c r="AF2745" t="s">
        <v>835</v>
      </c>
      <c r="AH2745" t="s">
        <v>29</v>
      </c>
      <c r="AI2745">
        <f>IF(O2745&gt;0,(IF(S2745="live",O2745*0.84,IF(S2745="dried.ethanol",O2745*0.8449+2.8227,O2745))),"")</f>
        <v>16.972000000000001</v>
      </c>
      <c r="AQ2745" t="s">
        <v>32</v>
      </c>
    </row>
    <row r="2746" spans="1:43" x14ac:dyDescent="0.2">
      <c r="A2746" s="28">
        <v>42930</v>
      </c>
      <c r="B2746" s="1">
        <v>42901</v>
      </c>
      <c r="C2746" s="1" t="str">
        <f>IF(F2746="Kup","6/13/2017",IF(F2746="Sag","6/14/2017",""))</f>
        <v>6/14/2017</v>
      </c>
      <c r="D2746" s="27">
        <f>A2746-B2746</f>
        <v>29</v>
      </c>
      <c r="E2746" s="27">
        <f>A2746-C2746</f>
        <v>30</v>
      </c>
      <c r="F2746" t="s">
        <v>919</v>
      </c>
      <c r="G2746">
        <v>30</v>
      </c>
      <c r="H2746" t="s">
        <v>30</v>
      </c>
      <c r="I2746" s="12" t="s">
        <v>57</v>
      </c>
      <c r="J2746" s="12" t="s">
        <v>990</v>
      </c>
      <c r="K2746" s="2" t="s">
        <v>972</v>
      </c>
      <c r="L2746" s="2" t="s">
        <v>971</v>
      </c>
      <c r="M2746">
        <v>1</v>
      </c>
      <c r="N2746">
        <v>27</v>
      </c>
      <c r="O2746" s="23">
        <v>22.939</v>
      </c>
      <c r="R2746" t="str">
        <f>IF(Q2746&gt;0,(P2746*(Q2746^2))*(3.14159/6),"")</f>
        <v/>
      </c>
      <c r="S2746" t="s">
        <v>24</v>
      </c>
      <c r="T2746" t="s">
        <v>25</v>
      </c>
      <c r="U2746" t="s">
        <v>26</v>
      </c>
      <c r="V2746" t="s">
        <v>249</v>
      </c>
      <c r="W2746" t="s">
        <v>250</v>
      </c>
      <c r="AA2746" s="12" t="s">
        <v>835</v>
      </c>
      <c r="AB2746" t="str">
        <f>IF(Q2746&gt;0,"yes","no")</f>
        <v>no</v>
      </c>
      <c r="AC2746" t="str">
        <f>IF(O2746&gt;0,"yes","no")</f>
        <v>yes</v>
      </c>
      <c r="AD2746" t="str">
        <f>IF(AH2746="hatch","yes","no")</f>
        <v>no</v>
      </c>
      <c r="AE2746" t="str">
        <f>IF(AH2746="swimup","yes","no")</f>
        <v>no</v>
      </c>
      <c r="AF2746" t="str">
        <f>IF(AH2746="respiration","yes","no")</f>
        <v>no</v>
      </c>
      <c r="AH2746" t="s">
        <v>29</v>
      </c>
      <c r="AI2746">
        <f>IF(O2746&gt;0,(IF(S2746="live",O2746*0.84,IF(S2746="dried.ethanol",O2746*0.8449+2.8227,O2746))),"")</f>
        <v>19.26876</v>
      </c>
      <c r="AJ2746" t="s">
        <v>251</v>
      </c>
      <c r="AL2746" t="str">
        <f>IF(OR(AND(Q2746=Q2747,P2746&gt;0),AND(O2746&gt;0,O2746=O2747)),"duplicate","")</f>
        <v/>
      </c>
      <c r="AM2746" t="s">
        <v>827</v>
      </c>
      <c r="AN2746" t="s">
        <v>827</v>
      </c>
      <c r="AO2746" t="s">
        <v>826</v>
      </c>
      <c r="AP2746" t="s">
        <v>826</v>
      </c>
      <c r="AQ2746" t="s">
        <v>24</v>
      </c>
    </row>
    <row r="2747" spans="1:43" x14ac:dyDescent="0.2">
      <c r="A2747" s="28">
        <v>42930</v>
      </c>
      <c r="B2747" s="1">
        <v>42901</v>
      </c>
      <c r="C2747" s="1" t="str">
        <f>IF(F2747="Kup","6/13/2017",IF(F2747="Sag","6/14/2017",""))</f>
        <v>6/14/2017</v>
      </c>
      <c r="D2747" s="27">
        <f>A2747-B2747</f>
        <v>29</v>
      </c>
      <c r="E2747" s="27">
        <f>A2747-C2747</f>
        <v>30</v>
      </c>
      <c r="F2747" t="s">
        <v>919</v>
      </c>
      <c r="G2747">
        <v>30</v>
      </c>
      <c r="H2747" t="s">
        <v>30</v>
      </c>
      <c r="I2747" s="12" t="s">
        <v>57</v>
      </c>
      <c r="J2747" s="12" t="s">
        <v>990</v>
      </c>
      <c r="K2747" s="2" t="s">
        <v>972</v>
      </c>
      <c r="L2747" s="2" t="s">
        <v>971</v>
      </c>
      <c r="M2747">
        <v>2</v>
      </c>
      <c r="N2747">
        <v>28</v>
      </c>
      <c r="O2747" s="23">
        <v>16.87</v>
      </c>
      <c r="R2747" t="str">
        <f>IF(Q2747&gt;0,(P2747*(Q2747^2))*(3.14159/6),"")</f>
        <v/>
      </c>
      <c r="S2747" t="s">
        <v>24</v>
      </c>
      <c r="T2747" t="s">
        <v>25</v>
      </c>
      <c r="U2747" t="s">
        <v>26</v>
      </c>
      <c r="V2747" t="s">
        <v>249</v>
      </c>
      <c r="W2747" t="s">
        <v>250</v>
      </c>
      <c r="AA2747" s="12" t="s">
        <v>835</v>
      </c>
      <c r="AB2747" t="str">
        <f>IF(Q2747&gt;0,"yes","no")</f>
        <v>no</v>
      </c>
      <c r="AC2747" t="str">
        <f>IF(O2747&gt;0,"yes","no")</f>
        <v>yes</v>
      </c>
      <c r="AD2747" t="str">
        <f>IF(AH2747="hatch","yes","no")</f>
        <v>no</v>
      </c>
      <c r="AE2747" t="str">
        <f>IF(AH2747="swimup","yes","no")</f>
        <v>no</v>
      </c>
      <c r="AF2747" t="str">
        <f>IF(AH2747="respiration","yes","no")</f>
        <v>no</v>
      </c>
      <c r="AH2747" t="s">
        <v>29</v>
      </c>
      <c r="AI2747">
        <f>IF(O2747&gt;0,(IF(S2747="live",O2747*0.84,IF(S2747="dried.ethanol",O2747*0.8449+2.8227,O2747))),"")</f>
        <v>14.1708</v>
      </c>
      <c r="AJ2747" t="s">
        <v>251</v>
      </c>
      <c r="AL2747" t="str">
        <f>IF(OR(AND(Q2747=Q2748,P2747&gt;0),AND(O2747&gt;0,O2747=O2748)),"duplicate","")</f>
        <v/>
      </c>
      <c r="AM2747" t="s">
        <v>827</v>
      </c>
      <c r="AN2747" t="s">
        <v>827</v>
      </c>
      <c r="AO2747" t="s">
        <v>826</v>
      </c>
      <c r="AP2747" t="s">
        <v>826</v>
      </c>
      <c r="AQ2747" t="s">
        <v>24</v>
      </c>
    </row>
    <row r="2748" spans="1:43" x14ac:dyDescent="0.2">
      <c r="A2748" s="28">
        <v>42930</v>
      </c>
      <c r="B2748" s="1">
        <v>42901</v>
      </c>
      <c r="C2748" s="1" t="str">
        <f>IF(F2748="Kup","6/13/2017",IF(F2748="Sag","6/14/2017",""))</f>
        <v>6/14/2017</v>
      </c>
      <c r="D2748" s="27">
        <f>A2748-B2748</f>
        <v>29</v>
      </c>
      <c r="E2748" s="27">
        <f>A2748-C2748</f>
        <v>30</v>
      </c>
      <c r="F2748" t="s">
        <v>919</v>
      </c>
      <c r="G2748">
        <v>30</v>
      </c>
      <c r="H2748" t="s">
        <v>30</v>
      </c>
      <c r="I2748" s="12" t="s">
        <v>57</v>
      </c>
      <c r="J2748" s="12" t="s">
        <v>990</v>
      </c>
      <c r="K2748" s="2" t="s">
        <v>972</v>
      </c>
      <c r="L2748" s="2" t="s">
        <v>971</v>
      </c>
      <c r="M2748">
        <v>3</v>
      </c>
      <c r="N2748">
        <v>29</v>
      </c>
      <c r="O2748" s="23">
        <v>21.942</v>
      </c>
      <c r="R2748" t="str">
        <f>IF(Q2748&gt;0,(P2748*(Q2748^2))*(3.14159/6),"")</f>
        <v/>
      </c>
      <c r="S2748" t="s">
        <v>24</v>
      </c>
      <c r="T2748" t="s">
        <v>25</v>
      </c>
      <c r="U2748" t="s">
        <v>26</v>
      </c>
      <c r="V2748" t="s">
        <v>249</v>
      </c>
      <c r="W2748" t="s">
        <v>250</v>
      </c>
      <c r="AA2748" s="12" t="s">
        <v>835</v>
      </c>
      <c r="AB2748" t="str">
        <f>IF(Q2748&gt;0,"yes","no")</f>
        <v>no</v>
      </c>
      <c r="AC2748" t="str">
        <f>IF(O2748&gt;0,"yes","no")</f>
        <v>yes</v>
      </c>
      <c r="AD2748" t="str">
        <f>IF(AH2748="hatch","yes","no")</f>
        <v>no</v>
      </c>
      <c r="AE2748" t="str">
        <f>IF(AH2748="swimup","yes","no")</f>
        <v>no</v>
      </c>
      <c r="AF2748" t="str">
        <f>IF(AH2748="respiration","yes","no")</f>
        <v>no</v>
      </c>
      <c r="AH2748" t="s">
        <v>29</v>
      </c>
      <c r="AI2748">
        <f>IF(O2748&gt;0,(IF(S2748="live",O2748*0.84,IF(S2748="dried.ethanol",O2748*0.8449+2.8227,O2748))),"")</f>
        <v>18.431280000000001</v>
      </c>
      <c r="AJ2748" t="s">
        <v>251</v>
      </c>
      <c r="AL2748" t="str">
        <f>IF(OR(AND(Q2748=Q2749,P2748&gt;0),AND(O2748&gt;0,O2748=O2749)),"duplicate","")</f>
        <v/>
      </c>
      <c r="AM2748" t="s">
        <v>827</v>
      </c>
      <c r="AN2748" t="s">
        <v>827</v>
      </c>
      <c r="AO2748" t="s">
        <v>826</v>
      </c>
      <c r="AP2748" t="s">
        <v>826</v>
      </c>
      <c r="AQ2748" t="s">
        <v>24</v>
      </c>
    </row>
    <row r="2749" spans="1:43" x14ac:dyDescent="0.2">
      <c r="A2749" s="28">
        <v>42930</v>
      </c>
      <c r="B2749" s="1">
        <v>42901</v>
      </c>
      <c r="C2749" s="1" t="str">
        <f>IF(F2749="Kup","6/13/2017",IF(F2749="Sag","6/14/2017",""))</f>
        <v>6/14/2017</v>
      </c>
      <c r="D2749" s="27">
        <f>A2749-B2749</f>
        <v>29</v>
      </c>
      <c r="E2749" s="27">
        <f>A2749-C2749</f>
        <v>30</v>
      </c>
      <c r="F2749" t="s">
        <v>919</v>
      </c>
      <c r="G2749">
        <v>30</v>
      </c>
      <c r="H2749" t="s">
        <v>30</v>
      </c>
      <c r="I2749" s="12" t="s">
        <v>57</v>
      </c>
      <c r="J2749" s="12" t="s">
        <v>990</v>
      </c>
      <c r="K2749" s="2" t="s">
        <v>972</v>
      </c>
      <c r="L2749" s="2" t="s">
        <v>971</v>
      </c>
      <c r="M2749">
        <v>4</v>
      </c>
      <c r="N2749">
        <v>30</v>
      </c>
      <c r="O2749" s="23">
        <v>19.085999999999999</v>
      </c>
      <c r="R2749" t="str">
        <f>IF(Q2749&gt;0,(P2749*(Q2749^2))*(3.14159/6),"")</f>
        <v/>
      </c>
      <c r="S2749" t="s">
        <v>24</v>
      </c>
      <c r="T2749" t="s">
        <v>25</v>
      </c>
      <c r="U2749" t="s">
        <v>26</v>
      </c>
      <c r="V2749" t="s">
        <v>249</v>
      </c>
      <c r="W2749" t="s">
        <v>250</v>
      </c>
      <c r="AA2749" s="12" t="s">
        <v>835</v>
      </c>
      <c r="AB2749" t="str">
        <f>IF(Q2749&gt;0,"yes","no")</f>
        <v>no</v>
      </c>
      <c r="AC2749" t="str">
        <f>IF(O2749&gt;0,"yes","no")</f>
        <v>yes</v>
      </c>
      <c r="AD2749" t="str">
        <f>IF(AH2749="hatch","yes","no")</f>
        <v>no</v>
      </c>
      <c r="AE2749" t="str">
        <f>IF(AH2749="swimup","yes","no")</f>
        <v>no</v>
      </c>
      <c r="AF2749" t="str">
        <f>IF(AH2749="respiration","yes","no")</f>
        <v>no</v>
      </c>
      <c r="AH2749" t="s">
        <v>29</v>
      </c>
      <c r="AI2749">
        <f>IF(O2749&gt;0,(IF(S2749="live",O2749*0.84,IF(S2749="dried.ethanol",O2749*0.8449+2.8227,O2749))),"")</f>
        <v>16.032239999999998</v>
      </c>
      <c r="AJ2749" t="s">
        <v>251</v>
      </c>
      <c r="AL2749" t="str">
        <f>IF(OR(AND(Q2749=Q2750,P2749&gt;0),AND(O2749&gt;0,O2749=O2750)),"duplicate","")</f>
        <v/>
      </c>
      <c r="AM2749" t="s">
        <v>827</v>
      </c>
      <c r="AN2749" t="s">
        <v>827</v>
      </c>
      <c r="AO2749" t="s">
        <v>826</v>
      </c>
      <c r="AP2749" t="s">
        <v>826</v>
      </c>
      <c r="AQ2749" t="s">
        <v>24</v>
      </c>
    </row>
    <row r="2750" spans="1:43" x14ac:dyDescent="0.2">
      <c r="A2750" s="28">
        <v>42930</v>
      </c>
      <c r="B2750" s="1">
        <v>42901</v>
      </c>
      <c r="C2750" s="1" t="str">
        <f>IF(F2750="Kup","6/13/2017",IF(F2750="Sag","6/14/2017",""))</f>
        <v>6/14/2017</v>
      </c>
      <c r="D2750" s="27">
        <f>A2750-B2750</f>
        <v>29</v>
      </c>
      <c r="E2750" s="27">
        <f>A2750-C2750</f>
        <v>30</v>
      </c>
      <c r="F2750" t="s">
        <v>919</v>
      </c>
      <c r="G2750">
        <v>30</v>
      </c>
      <c r="H2750" t="s">
        <v>30</v>
      </c>
      <c r="I2750" s="12" t="s">
        <v>57</v>
      </c>
      <c r="J2750" s="12" t="s">
        <v>990</v>
      </c>
      <c r="K2750" s="2" t="s">
        <v>972</v>
      </c>
      <c r="L2750" s="2" t="s">
        <v>971</v>
      </c>
      <c r="M2750">
        <v>5</v>
      </c>
      <c r="N2750">
        <v>31</v>
      </c>
      <c r="O2750" s="23">
        <v>19.382000000000001</v>
      </c>
      <c r="R2750" t="str">
        <f>IF(Q2750&gt;0,(P2750*(Q2750^2))*(3.14159/6),"")</f>
        <v/>
      </c>
      <c r="S2750" t="s">
        <v>24</v>
      </c>
      <c r="T2750" t="s">
        <v>25</v>
      </c>
      <c r="U2750" t="s">
        <v>26</v>
      </c>
      <c r="V2750" t="s">
        <v>249</v>
      </c>
      <c r="W2750" t="s">
        <v>250</v>
      </c>
      <c r="AA2750" s="12" t="s">
        <v>835</v>
      </c>
      <c r="AB2750" t="str">
        <f>IF(Q2750&gt;0,"yes","no")</f>
        <v>no</v>
      </c>
      <c r="AC2750" t="str">
        <f>IF(O2750&gt;0,"yes","no")</f>
        <v>yes</v>
      </c>
      <c r="AD2750" t="str">
        <f>IF(AH2750="hatch","yes","no")</f>
        <v>no</v>
      </c>
      <c r="AE2750" t="str">
        <f>IF(AH2750="swimup","yes","no")</f>
        <v>no</v>
      </c>
      <c r="AF2750" t="str">
        <f>IF(AH2750="respiration","yes","no")</f>
        <v>no</v>
      </c>
      <c r="AH2750" t="s">
        <v>29</v>
      </c>
      <c r="AI2750">
        <f>IF(O2750&gt;0,(IF(S2750="live",O2750*0.84,IF(S2750="dried.ethanol",O2750*0.8449+2.8227,O2750))),"")</f>
        <v>16.28088</v>
      </c>
      <c r="AJ2750" t="s">
        <v>251</v>
      </c>
      <c r="AL2750" t="str">
        <f>IF(OR(AND(Q2750=Q2751,P2750&gt;0),AND(O2750&gt;0,O2750=O2751)),"duplicate","")</f>
        <v/>
      </c>
      <c r="AM2750" t="s">
        <v>827</v>
      </c>
      <c r="AN2750" t="s">
        <v>827</v>
      </c>
      <c r="AO2750" t="s">
        <v>826</v>
      </c>
      <c r="AP2750" t="s">
        <v>826</v>
      </c>
      <c r="AQ2750" t="s">
        <v>24</v>
      </c>
    </row>
    <row r="2751" spans="1:43" x14ac:dyDescent="0.2">
      <c r="A2751" s="28">
        <v>42930</v>
      </c>
      <c r="B2751" s="1">
        <v>42901</v>
      </c>
      <c r="C2751" s="1" t="str">
        <f>IF(F2751="Kup","6/13/2017",IF(F2751="Sag","6/14/2017",""))</f>
        <v>6/14/2017</v>
      </c>
      <c r="D2751" s="27">
        <f>A2751-B2751</f>
        <v>29</v>
      </c>
      <c r="E2751" s="27">
        <f>A2751-C2751</f>
        <v>30</v>
      </c>
      <c r="F2751" t="s">
        <v>919</v>
      </c>
      <c r="G2751">
        <v>30</v>
      </c>
      <c r="H2751" t="s">
        <v>30</v>
      </c>
      <c r="I2751" s="12" t="s">
        <v>166</v>
      </c>
      <c r="J2751" s="12" t="s">
        <v>987</v>
      </c>
      <c r="K2751" s="2" t="s">
        <v>973</v>
      </c>
      <c r="L2751" s="2" t="s">
        <v>974</v>
      </c>
      <c r="M2751">
        <v>1</v>
      </c>
      <c r="N2751">
        <v>16</v>
      </c>
      <c r="O2751" s="23">
        <v>23.61</v>
      </c>
      <c r="R2751" t="str">
        <f>IF(Q2751&gt;0,(P2751*(Q2751^2))*(3.14159/6),"")</f>
        <v/>
      </c>
      <c r="S2751" t="s">
        <v>24</v>
      </c>
      <c r="T2751" t="s">
        <v>25</v>
      </c>
      <c r="U2751" t="s">
        <v>26</v>
      </c>
      <c r="V2751" t="s">
        <v>252</v>
      </c>
      <c r="W2751" t="s">
        <v>253</v>
      </c>
      <c r="AA2751" s="12" t="s">
        <v>835</v>
      </c>
      <c r="AB2751" t="str">
        <f>IF(Q2751&gt;0,"yes","no")</f>
        <v>no</v>
      </c>
      <c r="AC2751" t="str">
        <f>IF(O2751&gt;0,"yes","no")</f>
        <v>yes</v>
      </c>
      <c r="AD2751" t="str">
        <f>IF(AH2751="hatch","yes","no")</f>
        <v>no</v>
      </c>
      <c r="AE2751" t="str">
        <f>IF(AH2751="swimup","yes","no")</f>
        <v>no</v>
      </c>
      <c r="AF2751" t="str">
        <f>IF(AH2751="respiration","yes","no")</f>
        <v>no</v>
      </c>
      <c r="AH2751" t="s">
        <v>29</v>
      </c>
      <c r="AI2751">
        <f>IF(O2751&gt;0,(IF(S2751="live",O2751*0.84,IF(S2751="dried.ethanol",O2751*0.8449+2.8227,O2751))),"")</f>
        <v>19.8324</v>
      </c>
      <c r="AL2751" t="str">
        <f>IF(OR(AND(Q2751=Q2752,P2751&gt;0),AND(O2751&gt;0,O2751=O2752)),"duplicate","")</f>
        <v/>
      </c>
      <c r="AM2751" t="s">
        <v>827</v>
      </c>
      <c r="AN2751" t="s">
        <v>827</v>
      </c>
      <c r="AO2751" t="s">
        <v>826</v>
      </c>
      <c r="AP2751" t="s">
        <v>826</v>
      </c>
      <c r="AQ2751" t="s">
        <v>24</v>
      </c>
    </row>
    <row r="2752" spans="1:43" x14ac:dyDescent="0.2">
      <c r="A2752" s="28">
        <v>42930</v>
      </c>
      <c r="B2752" s="1">
        <v>42901</v>
      </c>
      <c r="C2752" s="1" t="str">
        <f>IF(F2752="Kup","6/13/2017",IF(F2752="Sag","6/14/2017",""))</f>
        <v>6/14/2017</v>
      </c>
      <c r="D2752" s="27">
        <f>A2752-B2752</f>
        <v>29</v>
      </c>
      <c r="E2752" s="27">
        <f>A2752-C2752</f>
        <v>30</v>
      </c>
      <c r="F2752" t="s">
        <v>919</v>
      </c>
      <c r="G2752">
        <v>30</v>
      </c>
      <c r="H2752" t="s">
        <v>30</v>
      </c>
      <c r="I2752" s="12" t="s">
        <v>166</v>
      </c>
      <c r="J2752" s="12" t="s">
        <v>987</v>
      </c>
      <c r="K2752" s="2" t="s">
        <v>973</v>
      </c>
      <c r="L2752" s="2" t="s">
        <v>974</v>
      </c>
      <c r="M2752">
        <v>2</v>
      </c>
      <c r="N2752">
        <v>17</v>
      </c>
      <c r="O2752" s="23">
        <v>25.120999999999999</v>
      </c>
      <c r="R2752" t="str">
        <f>IF(Q2752&gt;0,(P2752*(Q2752^2))*(3.14159/6),"")</f>
        <v/>
      </c>
      <c r="S2752" t="s">
        <v>24</v>
      </c>
      <c r="T2752" t="s">
        <v>25</v>
      </c>
      <c r="U2752" t="s">
        <v>26</v>
      </c>
      <c r="V2752" t="s">
        <v>252</v>
      </c>
      <c r="W2752" t="s">
        <v>253</v>
      </c>
      <c r="AA2752" s="12" t="s">
        <v>835</v>
      </c>
      <c r="AB2752" t="str">
        <f>IF(Q2752&gt;0,"yes","no")</f>
        <v>no</v>
      </c>
      <c r="AC2752" t="str">
        <f>IF(O2752&gt;0,"yes","no")</f>
        <v>yes</v>
      </c>
      <c r="AD2752" t="str">
        <f>IF(AH2752="hatch","yes","no")</f>
        <v>no</v>
      </c>
      <c r="AE2752" t="str">
        <f>IF(AH2752="swimup","yes","no")</f>
        <v>no</v>
      </c>
      <c r="AF2752" t="str">
        <f>IF(AH2752="respiration","yes","no")</f>
        <v>no</v>
      </c>
      <c r="AH2752" t="s">
        <v>29</v>
      </c>
      <c r="AI2752">
        <f>IF(O2752&gt;0,(IF(S2752="live",O2752*0.84,IF(S2752="dried.ethanol",O2752*0.8449+2.8227,O2752))),"")</f>
        <v>21.10164</v>
      </c>
      <c r="AL2752" t="str">
        <f>IF(OR(AND(Q2752=Q2753,P2752&gt;0),AND(O2752&gt;0,O2752=O2753)),"duplicate","")</f>
        <v/>
      </c>
      <c r="AM2752" t="s">
        <v>827</v>
      </c>
      <c r="AN2752" t="s">
        <v>827</v>
      </c>
      <c r="AO2752" t="s">
        <v>826</v>
      </c>
      <c r="AP2752" t="s">
        <v>826</v>
      </c>
      <c r="AQ2752" t="s">
        <v>24</v>
      </c>
    </row>
    <row r="2753" spans="1:43" x14ac:dyDescent="0.2">
      <c r="A2753" s="28">
        <v>42930</v>
      </c>
      <c r="B2753" s="1">
        <v>42901</v>
      </c>
      <c r="C2753" s="1" t="str">
        <f>IF(F2753="Kup","6/13/2017",IF(F2753="Sag","6/14/2017",""))</f>
        <v>6/14/2017</v>
      </c>
      <c r="D2753" s="27">
        <f>A2753-B2753</f>
        <v>29</v>
      </c>
      <c r="E2753" s="27">
        <f>A2753-C2753</f>
        <v>30</v>
      </c>
      <c r="F2753" t="s">
        <v>919</v>
      </c>
      <c r="G2753">
        <v>30</v>
      </c>
      <c r="H2753" t="s">
        <v>30</v>
      </c>
      <c r="I2753" s="12" t="s">
        <v>166</v>
      </c>
      <c r="J2753" s="12" t="s">
        <v>987</v>
      </c>
      <c r="K2753" s="2" t="s">
        <v>973</v>
      </c>
      <c r="L2753" s="2" t="s">
        <v>974</v>
      </c>
      <c r="M2753">
        <v>3</v>
      </c>
      <c r="N2753">
        <v>18</v>
      </c>
      <c r="O2753" s="23">
        <v>20.928000000000001</v>
      </c>
      <c r="R2753" t="str">
        <f>IF(Q2753&gt;0,(P2753*(Q2753^2))*(3.14159/6),"")</f>
        <v/>
      </c>
      <c r="S2753" t="s">
        <v>24</v>
      </c>
      <c r="T2753" t="s">
        <v>25</v>
      </c>
      <c r="U2753" t="s">
        <v>26</v>
      </c>
      <c r="V2753" t="s">
        <v>252</v>
      </c>
      <c r="W2753" t="s">
        <v>253</v>
      </c>
      <c r="AA2753" s="12" t="s">
        <v>835</v>
      </c>
      <c r="AB2753" t="str">
        <f>IF(Q2753&gt;0,"yes","no")</f>
        <v>no</v>
      </c>
      <c r="AC2753" t="str">
        <f>IF(O2753&gt;0,"yes","no")</f>
        <v>yes</v>
      </c>
      <c r="AD2753" t="str">
        <f>IF(AH2753="hatch","yes","no")</f>
        <v>no</v>
      </c>
      <c r="AE2753" t="str">
        <f>IF(AH2753="swimup","yes","no")</f>
        <v>no</v>
      </c>
      <c r="AF2753" t="str">
        <f>IF(AH2753="respiration","yes","no")</f>
        <v>no</v>
      </c>
      <c r="AH2753" t="s">
        <v>29</v>
      </c>
      <c r="AI2753">
        <f>IF(O2753&gt;0,(IF(S2753="live",O2753*0.84,IF(S2753="dried.ethanol",O2753*0.8449+2.8227,O2753))),"")</f>
        <v>17.579519999999999</v>
      </c>
      <c r="AL2753" t="str">
        <f>IF(OR(AND(Q2753=Q2754,P2753&gt;0),AND(O2753&gt;0,O2753=O2754)),"duplicate","")</f>
        <v/>
      </c>
      <c r="AM2753" t="s">
        <v>827</v>
      </c>
      <c r="AN2753" t="s">
        <v>827</v>
      </c>
      <c r="AO2753" t="s">
        <v>826</v>
      </c>
      <c r="AP2753" t="s">
        <v>826</v>
      </c>
      <c r="AQ2753" t="s">
        <v>24</v>
      </c>
    </row>
    <row r="2754" spans="1:43" x14ac:dyDescent="0.2">
      <c r="A2754" s="28">
        <v>42930</v>
      </c>
      <c r="B2754" s="1">
        <v>42901</v>
      </c>
      <c r="C2754" s="1" t="str">
        <f>IF(F2754="Kup","6/13/2017",IF(F2754="Sag","6/14/2017",""))</f>
        <v>6/14/2017</v>
      </c>
      <c r="D2754" s="27">
        <f>A2754-B2754</f>
        <v>29</v>
      </c>
      <c r="E2754" s="27">
        <f>A2754-C2754</f>
        <v>30</v>
      </c>
      <c r="F2754" t="s">
        <v>919</v>
      </c>
      <c r="G2754">
        <v>30</v>
      </c>
      <c r="H2754" t="s">
        <v>30</v>
      </c>
      <c r="I2754" s="12" t="s">
        <v>166</v>
      </c>
      <c r="J2754" s="12" t="s">
        <v>987</v>
      </c>
      <c r="K2754" s="2" t="s">
        <v>973</v>
      </c>
      <c r="L2754" s="2" t="s">
        <v>974</v>
      </c>
      <c r="M2754">
        <v>4</v>
      </c>
      <c r="N2754">
        <v>19</v>
      </c>
      <c r="O2754" s="23">
        <v>24.565999999999999</v>
      </c>
      <c r="R2754" t="str">
        <f>IF(Q2754&gt;0,(P2754*(Q2754^2))*(3.14159/6),"")</f>
        <v/>
      </c>
      <c r="S2754" t="s">
        <v>24</v>
      </c>
      <c r="T2754" t="s">
        <v>25</v>
      </c>
      <c r="U2754" t="s">
        <v>26</v>
      </c>
      <c r="V2754" t="s">
        <v>252</v>
      </c>
      <c r="W2754" t="s">
        <v>253</v>
      </c>
      <c r="AA2754" s="12" t="s">
        <v>835</v>
      </c>
      <c r="AB2754" t="str">
        <f>IF(Q2754&gt;0,"yes","no")</f>
        <v>no</v>
      </c>
      <c r="AC2754" t="str">
        <f>IF(O2754&gt;0,"yes","no")</f>
        <v>yes</v>
      </c>
      <c r="AD2754" t="str">
        <f>IF(AH2754="hatch","yes","no")</f>
        <v>no</v>
      </c>
      <c r="AE2754" t="str">
        <f>IF(AH2754="swimup","yes","no")</f>
        <v>no</v>
      </c>
      <c r="AF2754" t="str">
        <f>IF(AH2754="respiration","yes","no")</f>
        <v>no</v>
      </c>
      <c r="AH2754" t="s">
        <v>29</v>
      </c>
      <c r="AI2754">
        <f>IF(O2754&gt;0,(IF(S2754="live",O2754*0.84,IF(S2754="dried.ethanol",O2754*0.8449+2.8227,O2754))),"")</f>
        <v>20.635439999999999</v>
      </c>
      <c r="AL2754" t="str">
        <f>IF(OR(AND(Q2754=Q2755,P2754&gt;0),AND(O2754&gt;0,O2754=O2755)),"duplicate","")</f>
        <v/>
      </c>
      <c r="AM2754" t="s">
        <v>827</v>
      </c>
      <c r="AN2754" t="s">
        <v>827</v>
      </c>
      <c r="AO2754" t="s">
        <v>826</v>
      </c>
      <c r="AP2754" t="s">
        <v>826</v>
      </c>
      <c r="AQ2754" t="s">
        <v>24</v>
      </c>
    </row>
    <row r="2755" spans="1:43" x14ac:dyDescent="0.2">
      <c r="A2755" s="28">
        <v>42930</v>
      </c>
      <c r="B2755" s="1">
        <v>42901</v>
      </c>
      <c r="C2755" s="1" t="str">
        <f>IF(F2755="Kup","6/13/2017",IF(F2755="Sag","6/14/2017",""))</f>
        <v>6/14/2017</v>
      </c>
      <c r="D2755" s="27">
        <f>A2755-B2755</f>
        <v>29</v>
      </c>
      <c r="E2755" s="27">
        <f>A2755-C2755</f>
        <v>30</v>
      </c>
      <c r="F2755" t="s">
        <v>919</v>
      </c>
      <c r="G2755">
        <v>30</v>
      </c>
      <c r="H2755" t="s">
        <v>30</v>
      </c>
      <c r="I2755" s="12" t="s">
        <v>166</v>
      </c>
      <c r="J2755" s="12" t="s">
        <v>987</v>
      </c>
      <c r="K2755" s="2" t="s">
        <v>973</v>
      </c>
      <c r="L2755" s="2" t="s">
        <v>974</v>
      </c>
      <c r="M2755">
        <v>5</v>
      </c>
      <c r="N2755">
        <v>20</v>
      </c>
      <c r="O2755" s="23">
        <v>24.925000000000001</v>
      </c>
      <c r="R2755" t="str">
        <f>IF(Q2755&gt;0,(P2755*(Q2755^2))*(3.14159/6),"")</f>
        <v/>
      </c>
      <c r="S2755" t="s">
        <v>24</v>
      </c>
      <c r="T2755" t="s">
        <v>25</v>
      </c>
      <c r="U2755" t="s">
        <v>26</v>
      </c>
      <c r="V2755" t="s">
        <v>252</v>
      </c>
      <c r="W2755" t="s">
        <v>253</v>
      </c>
      <c r="AA2755" s="12" t="s">
        <v>835</v>
      </c>
      <c r="AB2755" t="str">
        <f>IF(Q2755&gt;0,"yes","no")</f>
        <v>no</v>
      </c>
      <c r="AC2755" t="str">
        <f>IF(O2755&gt;0,"yes","no")</f>
        <v>yes</v>
      </c>
      <c r="AD2755" t="str">
        <f>IF(AH2755="hatch","yes","no")</f>
        <v>no</v>
      </c>
      <c r="AE2755" t="str">
        <f>IF(AH2755="swimup","yes","no")</f>
        <v>no</v>
      </c>
      <c r="AF2755" t="str">
        <f>IF(AH2755="respiration","yes","no")</f>
        <v>no</v>
      </c>
      <c r="AH2755" t="s">
        <v>29</v>
      </c>
      <c r="AI2755">
        <f>IF(O2755&gt;0,(IF(S2755="live",O2755*0.84,IF(S2755="dried.ethanol",O2755*0.8449+2.8227,O2755))),"")</f>
        <v>20.937000000000001</v>
      </c>
      <c r="AL2755" t="str">
        <f>IF(OR(AND(Q2755=Q2756,P2755&gt;0),AND(O2755&gt;0,O2755=O2756)),"duplicate","")</f>
        <v/>
      </c>
      <c r="AM2755" t="s">
        <v>827</v>
      </c>
      <c r="AN2755" t="s">
        <v>827</v>
      </c>
      <c r="AO2755" t="s">
        <v>826</v>
      </c>
      <c r="AP2755" t="s">
        <v>826</v>
      </c>
      <c r="AQ2755" t="s">
        <v>24</v>
      </c>
    </row>
    <row r="2756" spans="1:43" x14ac:dyDescent="0.2">
      <c r="A2756" s="28">
        <v>42930</v>
      </c>
      <c r="B2756" s="1">
        <v>42901</v>
      </c>
      <c r="C2756" s="1" t="str">
        <f>IF(F2756="Kup","6/13/2017",IF(F2756="Sag","6/14/2017",""))</f>
        <v>6/14/2017</v>
      </c>
      <c r="D2756" s="27">
        <f>A2756-B2756</f>
        <v>29</v>
      </c>
      <c r="E2756" s="27">
        <f>A2756-C2756</f>
        <v>30</v>
      </c>
      <c r="F2756" t="s">
        <v>919</v>
      </c>
      <c r="G2756">
        <v>30</v>
      </c>
      <c r="H2756" t="s">
        <v>30</v>
      </c>
      <c r="I2756" s="12" t="s">
        <v>166</v>
      </c>
      <c r="J2756" s="12" t="s">
        <v>987</v>
      </c>
      <c r="K2756" s="2" t="s">
        <v>973</v>
      </c>
      <c r="L2756" s="2" t="s">
        <v>974</v>
      </c>
      <c r="M2756">
        <v>6</v>
      </c>
      <c r="N2756">
        <v>21</v>
      </c>
      <c r="O2756" s="23">
        <v>22.945</v>
      </c>
      <c r="R2756" t="str">
        <f>IF(Q2756&gt;0,(P2756*(Q2756^2))*(3.14159/6),"")</f>
        <v/>
      </c>
      <c r="S2756" t="s">
        <v>24</v>
      </c>
      <c r="T2756" t="s">
        <v>25</v>
      </c>
      <c r="U2756" t="s">
        <v>26</v>
      </c>
      <c r="V2756" t="s">
        <v>252</v>
      </c>
      <c r="W2756" t="s">
        <v>253</v>
      </c>
      <c r="AA2756" s="12" t="s">
        <v>835</v>
      </c>
      <c r="AB2756" t="str">
        <f>IF(Q2756&gt;0,"yes","no")</f>
        <v>no</v>
      </c>
      <c r="AC2756" t="str">
        <f>IF(O2756&gt;0,"yes","no")</f>
        <v>yes</v>
      </c>
      <c r="AD2756" t="str">
        <f>IF(AH2756="hatch","yes","no")</f>
        <v>no</v>
      </c>
      <c r="AE2756" t="str">
        <f>IF(AH2756="swimup","yes","no")</f>
        <v>no</v>
      </c>
      <c r="AF2756" t="str">
        <f>IF(AH2756="respiration","yes","no")</f>
        <v>no</v>
      </c>
      <c r="AH2756" t="s">
        <v>29</v>
      </c>
      <c r="AI2756">
        <f>IF(O2756&gt;0,(IF(S2756="live",O2756*0.84,IF(S2756="dried.ethanol",O2756*0.8449+2.8227,O2756))),"")</f>
        <v>19.273799999999998</v>
      </c>
      <c r="AL2756" t="str">
        <f>IF(OR(AND(Q2756=Q2757,P2756&gt;0),AND(O2756&gt;0,O2756=O2757)),"duplicate","")</f>
        <v/>
      </c>
      <c r="AM2756" t="s">
        <v>827</v>
      </c>
      <c r="AN2756" t="s">
        <v>827</v>
      </c>
      <c r="AO2756" t="s">
        <v>826</v>
      </c>
      <c r="AP2756" t="s">
        <v>826</v>
      </c>
      <c r="AQ2756" t="s">
        <v>24</v>
      </c>
    </row>
    <row r="2757" spans="1:43" x14ac:dyDescent="0.2">
      <c r="A2757" s="28">
        <v>42930</v>
      </c>
      <c r="B2757" s="1">
        <v>42901</v>
      </c>
      <c r="C2757" s="1" t="str">
        <f>IF(F2757="Kup","6/13/2017",IF(F2757="Sag","6/14/2017",""))</f>
        <v>6/14/2017</v>
      </c>
      <c r="D2757" s="27">
        <f>A2757-B2757</f>
        <v>29</v>
      </c>
      <c r="E2757" s="27">
        <f>A2757-C2757</f>
        <v>30</v>
      </c>
      <c r="F2757" t="s">
        <v>919</v>
      </c>
      <c r="G2757">
        <v>30</v>
      </c>
      <c r="H2757" t="s">
        <v>42</v>
      </c>
      <c r="I2757" s="12" t="s">
        <v>53</v>
      </c>
      <c r="J2757" s="12" t="s">
        <v>989</v>
      </c>
      <c r="K2757" s="2" t="s">
        <v>967</v>
      </c>
      <c r="L2757" s="2" t="s">
        <v>968</v>
      </c>
      <c r="M2757">
        <v>1</v>
      </c>
      <c r="N2757">
        <v>1</v>
      </c>
      <c r="O2757" s="23">
        <v>21.276</v>
      </c>
      <c r="R2757" t="str">
        <f>IF(Q2757&gt;0,(P2757*(Q2757^2))*(3.14159/6),"")</f>
        <v/>
      </c>
      <c r="S2757" t="s">
        <v>24</v>
      </c>
      <c r="T2757" t="s">
        <v>25</v>
      </c>
      <c r="U2757" t="s">
        <v>26</v>
      </c>
      <c r="V2757" t="s">
        <v>254</v>
      </c>
      <c r="W2757" t="s">
        <v>255</v>
      </c>
      <c r="AA2757" s="12" t="s">
        <v>835</v>
      </c>
      <c r="AB2757" t="str">
        <f>IF(Q2757&gt;0,"yes","no")</f>
        <v>no</v>
      </c>
      <c r="AC2757" t="str">
        <f>IF(O2757&gt;0,"yes","no")</f>
        <v>yes</v>
      </c>
      <c r="AD2757" t="str">
        <f>IF(AH2757="hatch","yes","no")</f>
        <v>no</v>
      </c>
      <c r="AE2757" t="str">
        <f>IF(AH2757="swimup","yes","no")</f>
        <v>no</v>
      </c>
      <c r="AF2757" t="str">
        <f>IF(AH2757="respiration","yes","no")</f>
        <v>no</v>
      </c>
      <c r="AH2757" t="s">
        <v>29</v>
      </c>
      <c r="AI2757">
        <f>IF(O2757&gt;0,(IF(S2757="live",O2757*0.84,IF(S2757="dried.ethanol",O2757*0.8449+2.8227,O2757))),"")</f>
        <v>17.871839999999999</v>
      </c>
      <c r="AL2757" t="str">
        <f>IF(OR(AND(Q2757=Q2758,P2757&gt;0),AND(O2757&gt;0,O2757=O2758)),"duplicate","")</f>
        <v/>
      </c>
      <c r="AM2757" t="s">
        <v>827</v>
      </c>
      <c r="AN2757" t="s">
        <v>827</v>
      </c>
      <c r="AO2757" t="s">
        <v>826</v>
      </c>
      <c r="AP2757" t="s">
        <v>826</v>
      </c>
      <c r="AQ2757" t="s">
        <v>24</v>
      </c>
    </row>
    <row r="2758" spans="1:43" x14ac:dyDescent="0.2">
      <c r="A2758" s="28">
        <v>42930</v>
      </c>
      <c r="B2758" s="1">
        <v>42901</v>
      </c>
      <c r="C2758" s="1" t="str">
        <f>IF(F2758="Kup","6/13/2017",IF(F2758="Sag","6/14/2017",""))</f>
        <v>6/14/2017</v>
      </c>
      <c r="D2758" s="27">
        <f>A2758-B2758</f>
        <v>29</v>
      </c>
      <c r="E2758" s="27">
        <f>A2758-C2758</f>
        <v>30</v>
      </c>
      <c r="F2758" t="s">
        <v>919</v>
      </c>
      <c r="G2758">
        <v>30</v>
      </c>
      <c r="H2758" t="s">
        <v>42</v>
      </c>
      <c r="I2758" s="12" t="s">
        <v>53</v>
      </c>
      <c r="J2758" s="12" t="s">
        <v>989</v>
      </c>
      <c r="K2758" s="2" t="s">
        <v>967</v>
      </c>
      <c r="L2758" s="2" t="s">
        <v>968</v>
      </c>
      <c r="M2758">
        <v>2</v>
      </c>
      <c r="N2758">
        <v>2</v>
      </c>
      <c r="O2758" s="23">
        <v>21.44</v>
      </c>
      <c r="R2758" t="str">
        <f>IF(Q2758&gt;0,(P2758*(Q2758^2))*(3.14159/6),"")</f>
        <v/>
      </c>
      <c r="S2758" t="s">
        <v>24</v>
      </c>
      <c r="T2758" t="s">
        <v>25</v>
      </c>
      <c r="U2758" t="s">
        <v>26</v>
      </c>
      <c r="V2758" t="s">
        <v>254</v>
      </c>
      <c r="W2758" t="s">
        <v>255</v>
      </c>
      <c r="AA2758" s="12" t="s">
        <v>835</v>
      </c>
      <c r="AB2758" t="str">
        <f>IF(Q2758&gt;0,"yes","no")</f>
        <v>no</v>
      </c>
      <c r="AC2758" t="str">
        <f>IF(O2758&gt;0,"yes","no")</f>
        <v>yes</v>
      </c>
      <c r="AD2758" t="str">
        <f>IF(AH2758="hatch","yes","no")</f>
        <v>no</v>
      </c>
      <c r="AE2758" t="str">
        <f>IF(AH2758="swimup","yes","no")</f>
        <v>no</v>
      </c>
      <c r="AF2758" t="str">
        <f>IF(AH2758="respiration","yes","no")</f>
        <v>no</v>
      </c>
      <c r="AH2758" t="s">
        <v>29</v>
      </c>
      <c r="AI2758">
        <f>IF(O2758&gt;0,(IF(S2758="live",O2758*0.84,IF(S2758="dried.ethanol",O2758*0.8449+2.8227,O2758))),"")</f>
        <v>18.009599999999999</v>
      </c>
      <c r="AL2758" t="str">
        <f>IF(OR(AND(Q2758=Q2759,P2758&gt;0),AND(O2758&gt;0,O2758=O2759)),"duplicate","")</f>
        <v/>
      </c>
      <c r="AM2758" t="s">
        <v>827</v>
      </c>
      <c r="AN2758" t="s">
        <v>827</v>
      </c>
      <c r="AO2758" t="s">
        <v>826</v>
      </c>
      <c r="AP2758" t="s">
        <v>826</v>
      </c>
      <c r="AQ2758" t="s">
        <v>24</v>
      </c>
    </row>
    <row r="2759" spans="1:43" x14ac:dyDescent="0.2">
      <c r="A2759" s="28">
        <v>42930</v>
      </c>
      <c r="B2759" s="1">
        <v>42901</v>
      </c>
      <c r="C2759" s="1" t="str">
        <f>IF(F2759="Kup","6/13/2017",IF(F2759="Sag","6/14/2017",""))</f>
        <v>6/14/2017</v>
      </c>
      <c r="D2759" s="27">
        <f>A2759-B2759</f>
        <v>29</v>
      </c>
      <c r="E2759" s="27">
        <f>A2759-C2759</f>
        <v>30</v>
      </c>
      <c r="F2759" t="s">
        <v>919</v>
      </c>
      <c r="G2759">
        <v>30</v>
      </c>
      <c r="H2759" t="s">
        <v>42</v>
      </c>
      <c r="I2759" s="12" t="s">
        <v>53</v>
      </c>
      <c r="J2759" s="12" t="s">
        <v>989</v>
      </c>
      <c r="K2759" s="2" t="s">
        <v>967</v>
      </c>
      <c r="L2759" s="2" t="s">
        <v>968</v>
      </c>
      <c r="M2759">
        <v>3</v>
      </c>
      <c r="N2759">
        <v>3</v>
      </c>
      <c r="O2759" s="23">
        <v>21.475999999999999</v>
      </c>
      <c r="R2759" t="str">
        <f>IF(Q2759&gt;0,(P2759*(Q2759^2))*(3.14159/6),"")</f>
        <v/>
      </c>
      <c r="S2759" t="s">
        <v>24</v>
      </c>
      <c r="T2759" t="s">
        <v>25</v>
      </c>
      <c r="U2759" t="s">
        <v>26</v>
      </c>
      <c r="V2759" t="s">
        <v>254</v>
      </c>
      <c r="W2759" t="s">
        <v>255</v>
      </c>
      <c r="AA2759" s="12" t="s">
        <v>835</v>
      </c>
      <c r="AB2759" t="str">
        <f>IF(Q2759&gt;0,"yes","no")</f>
        <v>no</v>
      </c>
      <c r="AC2759" t="str">
        <f>IF(O2759&gt;0,"yes","no")</f>
        <v>yes</v>
      </c>
      <c r="AD2759" t="str">
        <f>IF(AH2759="hatch","yes","no")</f>
        <v>no</v>
      </c>
      <c r="AE2759" t="str">
        <f>IF(AH2759="swimup","yes","no")</f>
        <v>no</v>
      </c>
      <c r="AF2759" t="str">
        <f>IF(AH2759="respiration","yes","no")</f>
        <v>no</v>
      </c>
      <c r="AH2759" t="s">
        <v>29</v>
      </c>
      <c r="AI2759">
        <f>IF(O2759&gt;0,(IF(S2759="live",O2759*0.84,IF(S2759="dried.ethanol",O2759*0.8449+2.8227,O2759))),"")</f>
        <v>18.039839999999998</v>
      </c>
      <c r="AL2759" t="str">
        <f>IF(OR(AND(Q2759=Q2760,P2759&gt;0),AND(O2759&gt;0,O2759=O2760)),"duplicate","")</f>
        <v/>
      </c>
      <c r="AM2759" t="s">
        <v>827</v>
      </c>
      <c r="AN2759" t="s">
        <v>827</v>
      </c>
      <c r="AO2759" t="s">
        <v>826</v>
      </c>
      <c r="AP2759" t="s">
        <v>826</v>
      </c>
      <c r="AQ2759" t="s">
        <v>24</v>
      </c>
    </row>
    <row r="2760" spans="1:43" x14ac:dyDescent="0.2">
      <c r="A2760" s="28">
        <v>42930</v>
      </c>
      <c r="B2760" s="1">
        <v>42901</v>
      </c>
      <c r="C2760" s="1" t="str">
        <f>IF(F2760="Kup","6/13/2017",IF(F2760="Sag","6/14/2017",""))</f>
        <v>6/14/2017</v>
      </c>
      <c r="D2760" s="27">
        <f>A2760-B2760</f>
        <v>29</v>
      </c>
      <c r="E2760" s="27">
        <f>A2760-C2760</f>
        <v>30</v>
      </c>
      <c r="F2760" t="s">
        <v>919</v>
      </c>
      <c r="G2760">
        <v>30</v>
      </c>
      <c r="H2760" t="s">
        <v>42</v>
      </c>
      <c r="I2760" s="12" t="s">
        <v>53</v>
      </c>
      <c r="J2760" s="12" t="s">
        <v>989</v>
      </c>
      <c r="K2760" s="2" t="s">
        <v>967</v>
      </c>
      <c r="L2760" s="2" t="s">
        <v>968</v>
      </c>
      <c r="M2760">
        <v>4</v>
      </c>
      <c r="N2760">
        <v>4</v>
      </c>
      <c r="O2760" s="23">
        <v>23.254000000000001</v>
      </c>
      <c r="R2760" t="str">
        <f>IF(Q2760&gt;0,(P2760*(Q2760^2))*(3.14159/6),"")</f>
        <v/>
      </c>
      <c r="S2760" t="s">
        <v>24</v>
      </c>
      <c r="T2760" t="s">
        <v>25</v>
      </c>
      <c r="U2760" t="s">
        <v>26</v>
      </c>
      <c r="V2760" t="s">
        <v>254</v>
      </c>
      <c r="W2760" t="s">
        <v>255</v>
      </c>
      <c r="AA2760" s="12" t="s">
        <v>835</v>
      </c>
      <c r="AB2760" t="str">
        <f>IF(Q2760&gt;0,"yes","no")</f>
        <v>no</v>
      </c>
      <c r="AC2760" t="str">
        <f>IF(O2760&gt;0,"yes","no")</f>
        <v>yes</v>
      </c>
      <c r="AD2760" t="str">
        <f>IF(AH2760="hatch","yes","no")</f>
        <v>no</v>
      </c>
      <c r="AE2760" t="str">
        <f>IF(AH2760="swimup","yes","no")</f>
        <v>no</v>
      </c>
      <c r="AF2760" t="str">
        <f>IF(AH2760="respiration","yes","no")</f>
        <v>no</v>
      </c>
      <c r="AH2760" t="s">
        <v>29</v>
      </c>
      <c r="AI2760">
        <f>IF(O2760&gt;0,(IF(S2760="live",O2760*0.84,IF(S2760="dried.ethanol",O2760*0.8449+2.8227,O2760))),"")</f>
        <v>19.533360000000002</v>
      </c>
      <c r="AL2760" t="str">
        <f>IF(OR(AND(Q2760=Q2761,P2760&gt;0),AND(O2760&gt;0,O2760=O2761)),"duplicate","")</f>
        <v/>
      </c>
      <c r="AM2760" t="s">
        <v>827</v>
      </c>
      <c r="AN2760" t="s">
        <v>827</v>
      </c>
      <c r="AO2760" t="s">
        <v>826</v>
      </c>
      <c r="AP2760" t="s">
        <v>826</v>
      </c>
      <c r="AQ2760" t="s">
        <v>24</v>
      </c>
    </row>
    <row r="2761" spans="1:43" x14ac:dyDescent="0.2">
      <c r="A2761" s="28">
        <v>42930</v>
      </c>
      <c r="B2761" s="1">
        <v>42901</v>
      </c>
      <c r="C2761" s="1" t="str">
        <f>IF(F2761="Kup","6/13/2017",IF(F2761="Sag","6/14/2017",""))</f>
        <v>6/14/2017</v>
      </c>
      <c r="D2761" s="27">
        <f>A2761-B2761</f>
        <v>29</v>
      </c>
      <c r="E2761" s="27">
        <f>A2761-C2761</f>
        <v>30</v>
      </c>
      <c r="F2761" t="s">
        <v>919</v>
      </c>
      <c r="G2761">
        <v>30</v>
      </c>
      <c r="H2761" t="s">
        <v>42</v>
      </c>
      <c r="I2761" s="12" t="s">
        <v>53</v>
      </c>
      <c r="J2761" s="12" t="s">
        <v>989</v>
      </c>
      <c r="K2761" s="2" t="s">
        <v>967</v>
      </c>
      <c r="L2761" s="2" t="s">
        <v>968</v>
      </c>
      <c r="M2761">
        <v>5</v>
      </c>
      <c r="N2761">
        <v>5</v>
      </c>
      <c r="O2761" s="23">
        <v>22.838000000000001</v>
      </c>
      <c r="R2761" t="str">
        <f>IF(Q2761&gt;0,(P2761*(Q2761^2))*(3.14159/6),"")</f>
        <v/>
      </c>
      <c r="S2761" t="s">
        <v>24</v>
      </c>
      <c r="T2761" t="s">
        <v>25</v>
      </c>
      <c r="U2761" t="s">
        <v>26</v>
      </c>
      <c r="V2761" t="s">
        <v>254</v>
      </c>
      <c r="W2761" t="s">
        <v>255</v>
      </c>
      <c r="AA2761" s="12" t="s">
        <v>835</v>
      </c>
      <c r="AB2761" t="str">
        <f>IF(Q2761&gt;0,"yes","no")</f>
        <v>no</v>
      </c>
      <c r="AC2761" t="str">
        <f>IF(O2761&gt;0,"yes","no")</f>
        <v>yes</v>
      </c>
      <c r="AD2761" t="str">
        <f>IF(AH2761="hatch","yes","no")</f>
        <v>no</v>
      </c>
      <c r="AE2761" t="str">
        <f>IF(AH2761="swimup","yes","no")</f>
        <v>no</v>
      </c>
      <c r="AF2761" t="str">
        <f>IF(AH2761="respiration","yes","no")</f>
        <v>no</v>
      </c>
      <c r="AH2761" t="s">
        <v>29</v>
      </c>
      <c r="AI2761">
        <f>IF(O2761&gt;0,(IF(S2761="live",O2761*0.84,IF(S2761="dried.ethanol",O2761*0.8449+2.8227,O2761))),"")</f>
        <v>19.183920000000001</v>
      </c>
      <c r="AL2761" t="str">
        <f>IF(OR(AND(Q2761=Q2762,P2761&gt;0),AND(O2761&gt;0,O2761=O2762)),"duplicate","")</f>
        <v/>
      </c>
      <c r="AM2761" t="s">
        <v>827</v>
      </c>
      <c r="AN2761" t="s">
        <v>827</v>
      </c>
      <c r="AO2761" t="s">
        <v>826</v>
      </c>
      <c r="AP2761" t="s">
        <v>826</v>
      </c>
      <c r="AQ2761" t="s">
        <v>24</v>
      </c>
    </row>
    <row r="2762" spans="1:43" x14ac:dyDescent="0.2">
      <c r="A2762" s="28">
        <v>42930</v>
      </c>
      <c r="B2762" s="1">
        <v>42901</v>
      </c>
      <c r="C2762" s="1" t="str">
        <f>IF(F2762="Kup","6/13/2017",IF(F2762="Sag","6/14/2017",""))</f>
        <v>6/14/2017</v>
      </c>
      <c r="D2762" s="27">
        <f>A2762-B2762</f>
        <v>29</v>
      </c>
      <c r="E2762" s="27">
        <f>A2762-C2762</f>
        <v>30</v>
      </c>
      <c r="F2762" t="s">
        <v>919</v>
      </c>
      <c r="G2762">
        <v>30</v>
      </c>
      <c r="H2762" t="s">
        <v>42</v>
      </c>
      <c r="I2762" s="12" t="s">
        <v>55</v>
      </c>
      <c r="J2762" s="12" t="s">
        <v>985</v>
      </c>
      <c r="K2762" s="2" t="s">
        <v>969</v>
      </c>
      <c r="L2762" s="2" t="s">
        <v>968</v>
      </c>
      <c r="M2762">
        <v>1</v>
      </c>
      <c r="N2762">
        <v>6</v>
      </c>
      <c r="O2762" s="23">
        <v>19.920999999999999</v>
      </c>
      <c r="R2762" t="str">
        <f>IF(Q2762&gt;0,(P2762*(Q2762^2))*(3.14159/6),"")</f>
        <v/>
      </c>
      <c r="S2762" t="s">
        <v>24</v>
      </c>
      <c r="T2762" t="s">
        <v>25</v>
      </c>
      <c r="U2762" t="s">
        <v>26</v>
      </c>
      <c r="V2762" t="s">
        <v>256</v>
      </c>
      <c r="W2762" t="s">
        <v>257</v>
      </c>
      <c r="AA2762" s="12" t="s">
        <v>835</v>
      </c>
      <c r="AB2762" t="str">
        <f>IF(Q2762&gt;0,"yes","no")</f>
        <v>no</v>
      </c>
      <c r="AC2762" t="str">
        <f>IF(O2762&gt;0,"yes","no")</f>
        <v>yes</v>
      </c>
      <c r="AD2762" t="str">
        <f>IF(AH2762="hatch","yes","no")</f>
        <v>no</v>
      </c>
      <c r="AE2762" t="str">
        <f>IF(AH2762="swimup","yes","no")</f>
        <v>no</v>
      </c>
      <c r="AF2762" t="str">
        <f>IF(AH2762="respiration","yes","no")</f>
        <v>no</v>
      </c>
      <c r="AH2762" t="s">
        <v>29</v>
      </c>
      <c r="AI2762">
        <f>IF(O2762&gt;0,(IF(S2762="live",O2762*0.84,IF(S2762="dried.ethanol",O2762*0.8449+2.8227,O2762))),"")</f>
        <v>16.733639999999998</v>
      </c>
      <c r="AL2762" t="str">
        <f>IF(OR(AND(Q2762=Q2763,P2762&gt;0),AND(O2762&gt;0,O2762=O2763)),"duplicate","")</f>
        <v/>
      </c>
      <c r="AM2762" t="s">
        <v>827</v>
      </c>
      <c r="AN2762" t="s">
        <v>827</v>
      </c>
      <c r="AO2762" t="s">
        <v>826</v>
      </c>
      <c r="AP2762" t="s">
        <v>826</v>
      </c>
      <c r="AQ2762" t="s">
        <v>24</v>
      </c>
    </row>
    <row r="2763" spans="1:43" x14ac:dyDescent="0.2">
      <c r="A2763" s="28">
        <v>42930</v>
      </c>
      <c r="B2763" s="1">
        <v>42901</v>
      </c>
      <c r="C2763" s="1" t="str">
        <f>IF(F2763="Kup","6/13/2017",IF(F2763="Sag","6/14/2017",""))</f>
        <v>6/14/2017</v>
      </c>
      <c r="D2763" s="27">
        <f>A2763-B2763</f>
        <v>29</v>
      </c>
      <c r="E2763" s="27">
        <f>A2763-C2763</f>
        <v>30</v>
      </c>
      <c r="F2763" t="s">
        <v>919</v>
      </c>
      <c r="G2763">
        <v>30</v>
      </c>
      <c r="H2763" t="s">
        <v>42</v>
      </c>
      <c r="I2763" s="12" t="s">
        <v>55</v>
      </c>
      <c r="J2763" s="12" t="s">
        <v>985</v>
      </c>
      <c r="K2763" s="2" t="s">
        <v>969</v>
      </c>
      <c r="L2763" s="2" t="s">
        <v>968</v>
      </c>
      <c r="M2763">
        <v>2</v>
      </c>
      <c r="N2763">
        <v>7</v>
      </c>
      <c r="O2763" s="23">
        <v>20.294</v>
      </c>
      <c r="R2763" t="str">
        <f>IF(Q2763&gt;0,(P2763*(Q2763^2))*(3.14159/6),"")</f>
        <v/>
      </c>
      <c r="S2763" t="s">
        <v>24</v>
      </c>
      <c r="T2763" t="s">
        <v>25</v>
      </c>
      <c r="U2763" t="s">
        <v>26</v>
      </c>
      <c r="V2763" t="s">
        <v>256</v>
      </c>
      <c r="W2763" t="s">
        <v>257</v>
      </c>
      <c r="AA2763" s="12" t="s">
        <v>835</v>
      </c>
      <c r="AB2763" t="str">
        <f>IF(Q2763&gt;0,"yes","no")</f>
        <v>no</v>
      </c>
      <c r="AC2763" t="str">
        <f>IF(O2763&gt;0,"yes","no")</f>
        <v>yes</v>
      </c>
      <c r="AD2763" t="str">
        <f>IF(AH2763="hatch","yes","no")</f>
        <v>no</v>
      </c>
      <c r="AE2763" t="str">
        <f>IF(AH2763="swimup","yes","no")</f>
        <v>no</v>
      </c>
      <c r="AF2763" t="str">
        <f>IF(AH2763="respiration","yes","no")</f>
        <v>no</v>
      </c>
      <c r="AH2763" t="s">
        <v>29</v>
      </c>
      <c r="AI2763">
        <f>IF(O2763&gt;0,(IF(S2763="live",O2763*0.84,IF(S2763="dried.ethanol",O2763*0.8449+2.8227,O2763))),"")</f>
        <v>17.046959999999999</v>
      </c>
      <c r="AL2763" t="str">
        <f>IF(OR(AND(Q2763=Q2764,P2763&gt;0),AND(O2763&gt;0,O2763=O2764)),"duplicate","")</f>
        <v/>
      </c>
      <c r="AM2763" t="s">
        <v>827</v>
      </c>
      <c r="AN2763" t="s">
        <v>827</v>
      </c>
      <c r="AO2763" t="s">
        <v>826</v>
      </c>
      <c r="AP2763" t="s">
        <v>826</v>
      </c>
      <c r="AQ2763" t="s">
        <v>24</v>
      </c>
    </row>
    <row r="2764" spans="1:43" x14ac:dyDescent="0.2">
      <c r="A2764" s="28">
        <v>42930</v>
      </c>
      <c r="B2764" s="1">
        <v>42901</v>
      </c>
      <c r="C2764" s="1" t="str">
        <f>IF(F2764="Kup","6/13/2017",IF(F2764="Sag","6/14/2017",""))</f>
        <v>6/14/2017</v>
      </c>
      <c r="D2764" s="27">
        <f>A2764-B2764</f>
        <v>29</v>
      </c>
      <c r="E2764" s="27">
        <f>A2764-C2764</f>
        <v>30</v>
      </c>
      <c r="F2764" t="s">
        <v>919</v>
      </c>
      <c r="G2764">
        <v>30</v>
      </c>
      <c r="H2764" t="s">
        <v>42</v>
      </c>
      <c r="I2764" s="12" t="s">
        <v>55</v>
      </c>
      <c r="J2764" s="12" t="s">
        <v>985</v>
      </c>
      <c r="K2764" s="2" t="s">
        <v>969</v>
      </c>
      <c r="L2764" s="2" t="s">
        <v>968</v>
      </c>
      <c r="M2764">
        <v>3</v>
      </c>
      <c r="N2764">
        <v>8</v>
      </c>
      <c r="O2764" s="23">
        <v>17.006</v>
      </c>
      <c r="R2764" t="str">
        <f>IF(Q2764&gt;0,(P2764*(Q2764^2))*(3.14159/6),"")</f>
        <v/>
      </c>
      <c r="S2764" t="s">
        <v>24</v>
      </c>
      <c r="T2764" t="s">
        <v>25</v>
      </c>
      <c r="U2764" t="s">
        <v>26</v>
      </c>
      <c r="V2764" t="s">
        <v>256</v>
      </c>
      <c r="W2764" t="s">
        <v>257</v>
      </c>
      <c r="AA2764" s="12" t="s">
        <v>835</v>
      </c>
      <c r="AB2764" t="str">
        <f>IF(Q2764&gt;0,"yes","no")</f>
        <v>no</v>
      </c>
      <c r="AC2764" t="str">
        <f>IF(O2764&gt;0,"yes","no")</f>
        <v>yes</v>
      </c>
      <c r="AD2764" t="str">
        <f>IF(AH2764="hatch","yes","no")</f>
        <v>no</v>
      </c>
      <c r="AE2764" t="str">
        <f>IF(AH2764="swimup","yes","no")</f>
        <v>no</v>
      </c>
      <c r="AF2764" t="str">
        <f>IF(AH2764="respiration","yes","no")</f>
        <v>no</v>
      </c>
      <c r="AH2764" t="s">
        <v>29</v>
      </c>
      <c r="AI2764">
        <f>IF(O2764&gt;0,(IF(S2764="live",O2764*0.84,IF(S2764="dried.ethanol",O2764*0.8449+2.8227,O2764))),"")</f>
        <v>14.28504</v>
      </c>
      <c r="AL2764" t="str">
        <f>IF(OR(AND(Q2764=Q2765,P2764&gt;0),AND(O2764&gt;0,O2764=O2765)),"duplicate","")</f>
        <v/>
      </c>
      <c r="AM2764" t="s">
        <v>827</v>
      </c>
      <c r="AN2764" t="s">
        <v>827</v>
      </c>
      <c r="AO2764" t="s">
        <v>826</v>
      </c>
      <c r="AP2764" t="s">
        <v>826</v>
      </c>
      <c r="AQ2764" t="s">
        <v>24</v>
      </c>
    </row>
    <row r="2765" spans="1:43" x14ac:dyDescent="0.2">
      <c r="A2765" s="28">
        <v>42930</v>
      </c>
      <c r="B2765" s="1">
        <v>42901</v>
      </c>
      <c r="C2765" s="1" t="str">
        <f>IF(F2765="Kup","6/13/2017",IF(F2765="Sag","6/14/2017",""))</f>
        <v>6/14/2017</v>
      </c>
      <c r="D2765" s="27">
        <f>A2765-B2765</f>
        <v>29</v>
      </c>
      <c r="E2765" s="27">
        <f>A2765-C2765</f>
        <v>30</v>
      </c>
      <c r="F2765" t="s">
        <v>919</v>
      </c>
      <c r="G2765">
        <v>30</v>
      </c>
      <c r="H2765" t="s">
        <v>42</v>
      </c>
      <c r="I2765" s="12" t="s">
        <v>55</v>
      </c>
      <c r="J2765" s="12" t="s">
        <v>985</v>
      </c>
      <c r="K2765" s="2" t="s">
        <v>969</v>
      </c>
      <c r="L2765" s="2" t="s">
        <v>968</v>
      </c>
      <c r="M2765">
        <v>4</v>
      </c>
      <c r="N2765">
        <v>9</v>
      </c>
      <c r="O2765" s="23">
        <v>21.033000000000001</v>
      </c>
      <c r="R2765" t="str">
        <f>IF(Q2765&gt;0,(P2765*(Q2765^2))*(3.14159/6),"")</f>
        <v/>
      </c>
      <c r="S2765" t="s">
        <v>24</v>
      </c>
      <c r="T2765" t="s">
        <v>25</v>
      </c>
      <c r="U2765" t="s">
        <v>26</v>
      </c>
      <c r="V2765" t="s">
        <v>256</v>
      </c>
      <c r="W2765" t="s">
        <v>257</v>
      </c>
      <c r="AA2765" s="12" t="s">
        <v>835</v>
      </c>
      <c r="AB2765" t="str">
        <f>IF(Q2765&gt;0,"yes","no")</f>
        <v>no</v>
      </c>
      <c r="AC2765" t="str">
        <f>IF(O2765&gt;0,"yes","no")</f>
        <v>yes</v>
      </c>
      <c r="AD2765" t="str">
        <f>IF(AH2765="hatch","yes","no")</f>
        <v>no</v>
      </c>
      <c r="AE2765" t="str">
        <f>IF(AH2765="swimup","yes","no")</f>
        <v>no</v>
      </c>
      <c r="AF2765" t="str">
        <f>IF(AH2765="respiration","yes","no")</f>
        <v>no</v>
      </c>
      <c r="AH2765" t="s">
        <v>29</v>
      </c>
      <c r="AI2765">
        <f>IF(O2765&gt;0,(IF(S2765="live",O2765*0.84,IF(S2765="dried.ethanol",O2765*0.8449+2.8227,O2765))),"")</f>
        <v>17.667719999999999</v>
      </c>
      <c r="AL2765" t="str">
        <f>IF(OR(AND(Q2765=Q2766,P2765&gt;0),AND(O2765&gt;0,O2765=O2766)),"duplicate","")</f>
        <v/>
      </c>
      <c r="AM2765" t="s">
        <v>827</v>
      </c>
      <c r="AN2765" t="s">
        <v>827</v>
      </c>
      <c r="AO2765" t="s">
        <v>826</v>
      </c>
      <c r="AP2765" t="s">
        <v>826</v>
      </c>
      <c r="AQ2765" t="s">
        <v>24</v>
      </c>
    </row>
    <row r="2766" spans="1:43" x14ac:dyDescent="0.2">
      <c r="A2766" s="28">
        <v>42930</v>
      </c>
      <c r="B2766" s="1">
        <v>42901</v>
      </c>
      <c r="C2766" s="1" t="str">
        <f>IF(F2766="Kup","6/13/2017",IF(F2766="Sag","6/14/2017",""))</f>
        <v>6/14/2017</v>
      </c>
      <c r="D2766" s="27">
        <f>A2766-B2766</f>
        <v>29</v>
      </c>
      <c r="E2766" s="27">
        <f>A2766-C2766</f>
        <v>30</v>
      </c>
      <c r="F2766" t="s">
        <v>919</v>
      </c>
      <c r="G2766">
        <v>30</v>
      </c>
      <c r="H2766" t="s">
        <v>42</v>
      </c>
      <c r="I2766" s="12" t="s">
        <v>55</v>
      </c>
      <c r="J2766" s="12" t="s">
        <v>985</v>
      </c>
      <c r="K2766" s="2" t="s">
        <v>969</v>
      </c>
      <c r="L2766" s="2" t="s">
        <v>968</v>
      </c>
      <c r="M2766">
        <v>5</v>
      </c>
      <c r="N2766">
        <v>10</v>
      </c>
      <c r="O2766" s="23">
        <v>22.977</v>
      </c>
      <c r="R2766" t="str">
        <f>IF(Q2766&gt;0,(P2766*(Q2766^2))*(3.14159/6),"")</f>
        <v/>
      </c>
      <c r="S2766" t="s">
        <v>24</v>
      </c>
      <c r="T2766" t="s">
        <v>25</v>
      </c>
      <c r="U2766" t="s">
        <v>26</v>
      </c>
      <c r="V2766" t="s">
        <v>256</v>
      </c>
      <c r="W2766" t="s">
        <v>257</v>
      </c>
      <c r="AA2766" s="12" t="s">
        <v>835</v>
      </c>
      <c r="AB2766" t="str">
        <f>IF(Q2766&gt;0,"yes","no")</f>
        <v>no</v>
      </c>
      <c r="AC2766" t="str">
        <f>IF(O2766&gt;0,"yes","no")</f>
        <v>yes</v>
      </c>
      <c r="AD2766" t="str">
        <f>IF(AH2766="hatch","yes","no")</f>
        <v>no</v>
      </c>
      <c r="AE2766" t="str">
        <f>IF(AH2766="swimup","yes","no")</f>
        <v>no</v>
      </c>
      <c r="AF2766" t="str">
        <f>IF(AH2766="respiration","yes","no")</f>
        <v>no</v>
      </c>
      <c r="AH2766" t="s">
        <v>29</v>
      </c>
      <c r="AI2766">
        <f>IF(O2766&gt;0,(IF(S2766="live",O2766*0.84,IF(S2766="dried.ethanol",O2766*0.8449+2.8227,O2766))),"")</f>
        <v>19.30068</v>
      </c>
      <c r="AL2766" t="str">
        <f>IF(OR(AND(Q2766=Q2767,P2766&gt;0),AND(O2766&gt;0,O2766=O2767)),"duplicate","")</f>
        <v/>
      </c>
      <c r="AM2766" t="s">
        <v>827</v>
      </c>
      <c r="AN2766" t="s">
        <v>827</v>
      </c>
      <c r="AO2766" t="s">
        <v>826</v>
      </c>
      <c r="AP2766" t="s">
        <v>826</v>
      </c>
      <c r="AQ2766" t="s">
        <v>24</v>
      </c>
    </row>
    <row r="2767" spans="1:43" x14ac:dyDescent="0.2">
      <c r="A2767" s="28">
        <v>42930</v>
      </c>
      <c r="B2767" s="1">
        <v>42901</v>
      </c>
      <c r="C2767" s="1" t="str">
        <f>IF(F2767="Kup","6/13/2017",IF(F2767="Sag","6/14/2017",""))</f>
        <v>6/14/2017</v>
      </c>
      <c r="D2767" s="27">
        <f>A2767-B2767</f>
        <v>29</v>
      </c>
      <c r="E2767" s="27">
        <f>A2767-C2767</f>
        <v>30</v>
      </c>
      <c r="F2767" t="s">
        <v>919</v>
      </c>
      <c r="G2767">
        <v>30</v>
      </c>
      <c r="H2767" t="s">
        <v>42</v>
      </c>
      <c r="I2767" s="12" t="s">
        <v>59</v>
      </c>
      <c r="J2767" s="12" t="s">
        <v>991</v>
      </c>
      <c r="K2767" s="2" t="s">
        <v>975</v>
      </c>
      <c r="L2767" s="2" t="s">
        <v>974</v>
      </c>
      <c r="M2767">
        <v>1</v>
      </c>
      <c r="N2767">
        <v>11</v>
      </c>
      <c r="O2767" s="23">
        <v>17.256</v>
      </c>
      <c r="R2767" t="str">
        <f>IF(Q2767&gt;0,(P2767*(Q2767^2))*(3.14159/6),"")</f>
        <v/>
      </c>
      <c r="S2767" t="s">
        <v>24</v>
      </c>
      <c r="T2767" t="s">
        <v>25</v>
      </c>
      <c r="U2767" t="s">
        <v>26</v>
      </c>
      <c r="V2767" t="s">
        <v>258</v>
      </c>
      <c r="W2767" t="s">
        <v>259</v>
      </c>
      <c r="AA2767" s="12" t="s">
        <v>835</v>
      </c>
      <c r="AB2767" t="str">
        <f>IF(Q2767&gt;0,"yes","no")</f>
        <v>no</v>
      </c>
      <c r="AC2767" t="str">
        <f>IF(O2767&gt;0,"yes","no")</f>
        <v>yes</v>
      </c>
      <c r="AD2767" t="str">
        <f>IF(AH2767="hatch","yes","no")</f>
        <v>no</v>
      </c>
      <c r="AE2767" t="str">
        <f>IF(AH2767="swimup","yes","no")</f>
        <v>no</v>
      </c>
      <c r="AF2767" t="str">
        <f>IF(AH2767="respiration","yes","no")</f>
        <v>no</v>
      </c>
      <c r="AH2767" t="s">
        <v>29</v>
      </c>
      <c r="AI2767">
        <f>IF(O2767&gt;0,(IF(S2767="live",O2767*0.84,IF(S2767="dried.ethanol",O2767*0.8449+2.8227,O2767))),"")</f>
        <v>14.495039999999999</v>
      </c>
      <c r="AL2767" t="str">
        <f>IF(OR(AND(Q2767=Q2768,P2767&gt;0),AND(O2767&gt;0,O2767=O2768)),"duplicate","")</f>
        <v/>
      </c>
      <c r="AM2767" t="s">
        <v>827</v>
      </c>
      <c r="AN2767" t="s">
        <v>827</v>
      </c>
      <c r="AO2767" t="s">
        <v>826</v>
      </c>
      <c r="AP2767" t="s">
        <v>826</v>
      </c>
      <c r="AQ2767" t="s">
        <v>24</v>
      </c>
    </row>
    <row r="2768" spans="1:43" x14ac:dyDescent="0.2">
      <c r="A2768" s="28">
        <v>42930</v>
      </c>
      <c r="B2768" s="1">
        <v>42901</v>
      </c>
      <c r="C2768" s="1" t="str">
        <f>IF(F2768="Kup","6/13/2017",IF(F2768="Sag","6/14/2017",""))</f>
        <v>6/14/2017</v>
      </c>
      <c r="D2768" s="27">
        <f>A2768-B2768</f>
        <v>29</v>
      </c>
      <c r="E2768" s="27">
        <f>A2768-C2768</f>
        <v>30</v>
      </c>
      <c r="F2768" t="s">
        <v>919</v>
      </c>
      <c r="G2768">
        <v>30</v>
      </c>
      <c r="H2768" t="s">
        <v>42</v>
      </c>
      <c r="I2768" s="12" t="s">
        <v>59</v>
      </c>
      <c r="J2768" s="12" t="s">
        <v>991</v>
      </c>
      <c r="K2768" s="2" t="s">
        <v>975</v>
      </c>
      <c r="L2768" s="2" t="s">
        <v>974</v>
      </c>
      <c r="M2768">
        <v>2</v>
      </c>
      <c r="N2768">
        <v>12</v>
      </c>
      <c r="O2768" s="23">
        <v>20.207000000000001</v>
      </c>
      <c r="R2768" t="str">
        <f>IF(Q2768&gt;0,(P2768*(Q2768^2))*(3.14159/6),"")</f>
        <v/>
      </c>
      <c r="S2768" t="s">
        <v>24</v>
      </c>
      <c r="T2768" t="s">
        <v>25</v>
      </c>
      <c r="U2768" t="s">
        <v>26</v>
      </c>
      <c r="V2768" t="s">
        <v>258</v>
      </c>
      <c r="W2768" t="s">
        <v>259</v>
      </c>
      <c r="AA2768" s="12" t="s">
        <v>835</v>
      </c>
      <c r="AB2768" t="str">
        <f>IF(Q2768&gt;0,"yes","no")</f>
        <v>no</v>
      </c>
      <c r="AC2768" t="str">
        <f>IF(O2768&gt;0,"yes","no")</f>
        <v>yes</v>
      </c>
      <c r="AD2768" t="str">
        <f>IF(AH2768="hatch","yes","no")</f>
        <v>no</v>
      </c>
      <c r="AE2768" t="str">
        <f>IF(AH2768="swimup","yes","no")</f>
        <v>no</v>
      </c>
      <c r="AF2768" t="str">
        <f>IF(AH2768="respiration","yes","no")</f>
        <v>no</v>
      </c>
      <c r="AH2768" t="s">
        <v>29</v>
      </c>
      <c r="AI2768">
        <f>IF(O2768&gt;0,(IF(S2768="live",O2768*0.84,IF(S2768="dried.ethanol",O2768*0.8449+2.8227,O2768))),"")</f>
        <v>16.973880000000001</v>
      </c>
      <c r="AL2768" t="str">
        <f>IF(OR(AND(Q2768=Q2769,P2768&gt;0),AND(O2768&gt;0,O2768=O2769)),"duplicate","")</f>
        <v/>
      </c>
      <c r="AM2768" t="s">
        <v>827</v>
      </c>
      <c r="AN2768" t="s">
        <v>827</v>
      </c>
      <c r="AO2768" t="s">
        <v>826</v>
      </c>
      <c r="AP2768" t="s">
        <v>826</v>
      </c>
      <c r="AQ2768" t="s">
        <v>24</v>
      </c>
    </row>
    <row r="2769" spans="1:43" x14ac:dyDescent="0.2">
      <c r="A2769" s="28">
        <v>42930</v>
      </c>
      <c r="B2769" s="1">
        <v>42901</v>
      </c>
      <c r="C2769" s="1" t="str">
        <f>IF(F2769="Kup","6/13/2017",IF(F2769="Sag","6/14/2017",""))</f>
        <v>6/14/2017</v>
      </c>
      <c r="D2769" s="27">
        <f>A2769-B2769</f>
        <v>29</v>
      </c>
      <c r="E2769" s="27">
        <f>A2769-C2769</f>
        <v>30</v>
      </c>
      <c r="F2769" t="s">
        <v>919</v>
      </c>
      <c r="G2769">
        <v>30</v>
      </c>
      <c r="H2769" t="s">
        <v>42</v>
      </c>
      <c r="I2769" s="12" t="s">
        <v>59</v>
      </c>
      <c r="J2769" s="12" t="s">
        <v>991</v>
      </c>
      <c r="K2769" s="2" t="s">
        <v>975</v>
      </c>
      <c r="L2769" s="2" t="s">
        <v>974</v>
      </c>
      <c r="M2769">
        <v>3</v>
      </c>
      <c r="N2769">
        <v>13</v>
      </c>
      <c r="O2769" s="23">
        <v>24.47</v>
      </c>
      <c r="R2769" t="str">
        <f>IF(Q2769&gt;0,(P2769*(Q2769^2))*(3.14159/6),"")</f>
        <v/>
      </c>
      <c r="S2769" t="s">
        <v>24</v>
      </c>
      <c r="T2769" t="s">
        <v>25</v>
      </c>
      <c r="U2769" t="s">
        <v>26</v>
      </c>
      <c r="V2769" t="s">
        <v>258</v>
      </c>
      <c r="W2769" t="s">
        <v>259</v>
      </c>
      <c r="AA2769" s="12" t="s">
        <v>835</v>
      </c>
      <c r="AB2769" t="str">
        <f>IF(Q2769&gt;0,"yes","no")</f>
        <v>no</v>
      </c>
      <c r="AC2769" t="str">
        <f>IF(O2769&gt;0,"yes","no")</f>
        <v>yes</v>
      </c>
      <c r="AD2769" t="str">
        <f>IF(AH2769="hatch","yes","no")</f>
        <v>no</v>
      </c>
      <c r="AE2769" t="str">
        <f>IF(AH2769="swimup","yes","no")</f>
        <v>no</v>
      </c>
      <c r="AF2769" t="str">
        <f>IF(AH2769="respiration","yes","no")</f>
        <v>no</v>
      </c>
      <c r="AH2769" t="s">
        <v>29</v>
      </c>
      <c r="AI2769">
        <f>IF(O2769&gt;0,(IF(S2769="live",O2769*0.84,IF(S2769="dried.ethanol",O2769*0.8449+2.8227,O2769))),"")</f>
        <v>20.554799999999997</v>
      </c>
      <c r="AL2769" t="str">
        <f>IF(OR(AND(Q2769=Q2770,P2769&gt;0),AND(O2769&gt;0,O2769=O2770)),"duplicate","")</f>
        <v/>
      </c>
      <c r="AM2769" t="s">
        <v>827</v>
      </c>
      <c r="AN2769" t="s">
        <v>827</v>
      </c>
      <c r="AO2769" t="s">
        <v>826</v>
      </c>
      <c r="AP2769" t="s">
        <v>826</v>
      </c>
      <c r="AQ2769" t="s">
        <v>24</v>
      </c>
    </row>
    <row r="2770" spans="1:43" x14ac:dyDescent="0.2">
      <c r="A2770" s="28">
        <v>42930</v>
      </c>
      <c r="B2770" s="1">
        <v>42901</v>
      </c>
      <c r="C2770" s="1" t="str">
        <f>IF(F2770="Kup","6/13/2017",IF(F2770="Sag","6/14/2017",""))</f>
        <v>6/14/2017</v>
      </c>
      <c r="D2770" s="27">
        <f>A2770-B2770</f>
        <v>29</v>
      </c>
      <c r="E2770" s="27">
        <f>A2770-C2770</f>
        <v>30</v>
      </c>
      <c r="F2770" t="s">
        <v>919</v>
      </c>
      <c r="G2770">
        <v>30</v>
      </c>
      <c r="H2770" t="s">
        <v>42</v>
      </c>
      <c r="I2770" s="12" t="s">
        <v>59</v>
      </c>
      <c r="J2770" s="12" t="s">
        <v>991</v>
      </c>
      <c r="K2770" s="2" t="s">
        <v>975</v>
      </c>
      <c r="L2770" s="2" t="s">
        <v>974</v>
      </c>
      <c r="M2770">
        <v>4</v>
      </c>
      <c r="N2770">
        <v>14</v>
      </c>
      <c r="O2770" s="23">
        <v>23.949000000000002</v>
      </c>
      <c r="R2770" t="str">
        <f>IF(Q2770&gt;0,(P2770*(Q2770^2))*(3.14159/6),"")</f>
        <v/>
      </c>
      <c r="S2770" t="s">
        <v>24</v>
      </c>
      <c r="T2770" t="s">
        <v>25</v>
      </c>
      <c r="U2770" t="s">
        <v>26</v>
      </c>
      <c r="V2770" t="s">
        <v>258</v>
      </c>
      <c r="W2770" t="s">
        <v>259</v>
      </c>
      <c r="AA2770" s="12" t="s">
        <v>835</v>
      </c>
      <c r="AB2770" t="str">
        <f>IF(Q2770&gt;0,"yes","no")</f>
        <v>no</v>
      </c>
      <c r="AC2770" t="str">
        <f>IF(O2770&gt;0,"yes","no")</f>
        <v>yes</v>
      </c>
      <c r="AD2770" t="str">
        <f>IF(AH2770="hatch","yes","no")</f>
        <v>no</v>
      </c>
      <c r="AE2770" t="str">
        <f>IF(AH2770="swimup","yes","no")</f>
        <v>no</v>
      </c>
      <c r="AF2770" t="str">
        <f>IF(AH2770="respiration","yes","no")</f>
        <v>no</v>
      </c>
      <c r="AH2770" t="s">
        <v>29</v>
      </c>
      <c r="AI2770">
        <f>IF(O2770&gt;0,(IF(S2770="live",O2770*0.84,IF(S2770="dried.ethanol",O2770*0.8449+2.8227,O2770))),"")</f>
        <v>20.117160000000002</v>
      </c>
      <c r="AL2770" t="str">
        <f>IF(OR(AND(Q2770=Q2771,P2770&gt;0),AND(O2770&gt;0,O2770=O2771)),"duplicate","")</f>
        <v/>
      </c>
      <c r="AM2770" t="s">
        <v>827</v>
      </c>
      <c r="AN2770" t="s">
        <v>827</v>
      </c>
      <c r="AO2770" t="s">
        <v>826</v>
      </c>
      <c r="AP2770" t="s">
        <v>826</v>
      </c>
      <c r="AQ2770" t="s">
        <v>24</v>
      </c>
    </row>
    <row r="2771" spans="1:43" x14ac:dyDescent="0.2">
      <c r="A2771" s="28">
        <v>42930</v>
      </c>
      <c r="B2771" s="1">
        <v>42901</v>
      </c>
      <c r="C2771" s="1" t="str">
        <f>IF(F2771="Kup","6/13/2017",IF(F2771="Sag","6/14/2017",""))</f>
        <v>6/14/2017</v>
      </c>
      <c r="D2771" s="27">
        <f>A2771-B2771</f>
        <v>29</v>
      </c>
      <c r="E2771" s="27">
        <f>A2771-C2771</f>
        <v>30</v>
      </c>
      <c r="F2771" t="s">
        <v>919</v>
      </c>
      <c r="G2771">
        <v>30</v>
      </c>
      <c r="H2771" t="s">
        <v>42</v>
      </c>
      <c r="I2771" s="12" t="s">
        <v>59</v>
      </c>
      <c r="J2771" s="12" t="s">
        <v>991</v>
      </c>
      <c r="K2771" s="2" t="s">
        <v>975</v>
      </c>
      <c r="L2771" s="2" t="s">
        <v>974</v>
      </c>
      <c r="M2771">
        <v>5</v>
      </c>
      <c r="N2771">
        <v>15</v>
      </c>
      <c r="O2771" s="23">
        <v>23.327999999999999</v>
      </c>
      <c r="R2771" t="str">
        <f>IF(Q2771&gt;0,(P2771*(Q2771^2))*(3.14159/6),"")</f>
        <v/>
      </c>
      <c r="S2771" t="s">
        <v>24</v>
      </c>
      <c r="T2771" t="s">
        <v>25</v>
      </c>
      <c r="U2771" t="s">
        <v>26</v>
      </c>
      <c r="V2771" t="s">
        <v>258</v>
      </c>
      <c r="W2771" t="s">
        <v>259</v>
      </c>
      <c r="AA2771" s="12" t="s">
        <v>835</v>
      </c>
      <c r="AB2771" t="str">
        <f>IF(Q2771&gt;0,"yes","no")</f>
        <v>no</v>
      </c>
      <c r="AC2771" t="str">
        <f>IF(O2771&gt;0,"yes","no")</f>
        <v>yes</v>
      </c>
      <c r="AD2771" t="str">
        <f>IF(AH2771="hatch","yes","no")</f>
        <v>no</v>
      </c>
      <c r="AE2771" t="str">
        <f>IF(AH2771="swimup","yes","no")</f>
        <v>no</v>
      </c>
      <c r="AF2771" t="str">
        <f>IF(AH2771="respiration","yes","no")</f>
        <v>no</v>
      </c>
      <c r="AH2771" t="s">
        <v>29</v>
      </c>
      <c r="AI2771">
        <f>IF(O2771&gt;0,(IF(S2771="live",O2771*0.84,IF(S2771="dried.ethanol",O2771*0.8449+2.8227,O2771))),"")</f>
        <v>19.59552</v>
      </c>
      <c r="AL2771" t="str">
        <f>IF(OR(AND(Q2771=Q2772,P2771&gt;0),AND(O2771&gt;0,O2771=O2772)),"duplicate","")</f>
        <v/>
      </c>
      <c r="AM2771" t="s">
        <v>827</v>
      </c>
      <c r="AN2771" t="s">
        <v>827</v>
      </c>
      <c r="AO2771" t="s">
        <v>826</v>
      </c>
      <c r="AP2771" t="s">
        <v>826</v>
      </c>
      <c r="AQ2771" t="s">
        <v>24</v>
      </c>
    </row>
    <row r="2772" spans="1:43" x14ac:dyDescent="0.2">
      <c r="A2772" s="28">
        <v>42930</v>
      </c>
      <c r="B2772" s="1">
        <v>42901</v>
      </c>
      <c r="C2772" s="1" t="str">
        <f>IF(F2772="Kup","6/13/2017",IF(F2772="Sag","6/14/2017",""))</f>
        <v>6/14/2017</v>
      </c>
      <c r="D2772" s="27">
        <f>A2772-B2772</f>
        <v>29</v>
      </c>
      <c r="E2772" s="27">
        <f>A2772-C2772</f>
        <v>30</v>
      </c>
      <c r="F2772" t="s">
        <v>919</v>
      </c>
      <c r="G2772">
        <v>30</v>
      </c>
      <c r="H2772" t="s">
        <v>42</v>
      </c>
      <c r="I2772" s="12" t="s">
        <v>147</v>
      </c>
      <c r="J2772" s="12" t="s">
        <v>147</v>
      </c>
      <c r="M2772">
        <v>1</v>
      </c>
      <c r="N2772">
        <v>68</v>
      </c>
      <c r="O2772" s="23">
        <v>21.66</v>
      </c>
      <c r="R2772" t="str">
        <f>IF(Q2772&gt;0,(P2772*(Q2772^2))*(3.14159/6),"")</f>
        <v/>
      </c>
      <c r="S2772" t="s">
        <v>24</v>
      </c>
      <c r="T2772" t="s">
        <v>65</v>
      </c>
      <c r="U2772" t="s">
        <v>26</v>
      </c>
      <c r="V2772" t="s">
        <v>260</v>
      </c>
      <c r="AA2772" s="12" t="s">
        <v>835</v>
      </c>
      <c r="AB2772" t="str">
        <f>IF(Q2772&gt;0,"yes","no")</f>
        <v>no</v>
      </c>
      <c r="AC2772" t="str">
        <f>IF(O2772&gt;0,"yes","no")</f>
        <v>yes</v>
      </c>
      <c r="AD2772" t="str">
        <f>IF(AH2772="hatch","yes","no")</f>
        <v>no</v>
      </c>
      <c r="AE2772" t="str">
        <f>IF(AH2772="swimup","yes","no")</f>
        <v>no</v>
      </c>
      <c r="AF2772" t="str">
        <f>IF(AH2772="respiration","yes","no")</f>
        <v>no</v>
      </c>
      <c r="AH2772" t="s">
        <v>29</v>
      </c>
      <c r="AI2772">
        <f>IF(O2772&gt;0,(IF(S2772="live",O2772*0.84,IF(S2772="dried.ethanol",O2772*0.8449+2.8227,O2772))),"")</f>
        <v>18.194399999999998</v>
      </c>
      <c r="AL2772" t="str">
        <f>IF(OR(AND(Q2772=Q2773,P2772&gt;0),AND(O2772&gt;0,O2772=O2773)),"duplicate","")</f>
        <v/>
      </c>
      <c r="AM2772" t="s">
        <v>827</v>
      </c>
      <c r="AN2772" t="s">
        <v>827</v>
      </c>
      <c r="AO2772" t="s">
        <v>826</v>
      </c>
      <c r="AP2772" t="s">
        <v>826</v>
      </c>
      <c r="AQ2772" t="s">
        <v>24</v>
      </c>
    </row>
    <row r="2773" spans="1:43" x14ac:dyDescent="0.2">
      <c r="A2773" s="28">
        <v>42930</v>
      </c>
      <c r="B2773" s="1">
        <v>42901</v>
      </c>
      <c r="C2773" s="1" t="str">
        <f>IF(F2773="Kup","6/13/2017",IF(F2773="Sag","6/14/2017",""))</f>
        <v>6/14/2017</v>
      </c>
      <c r="D2773" s="27">
        <f>A2773-B2773</f>
        <v>29</v>
      </c>
      <c r="E2773" s="27">
        <f>A2773-C2773</f>
        <v>30</v>
      </c>
      <c r="F2773" t="s">
        <v>919</v>
      </c>
      <c r="G2773">
        <v>30</v>
      </c>
      <c r="H2773" t="s">
        <v>42</v>
      </c>
      <c r="I2773" s="12" t="s">
        <v>147</v>
      </c>
      <c r="J2773" s="12" t="s">
        <v>147</v>
      </c>
      <c r="M2773">
        <v>2</v>
      </c>
      <c r="N2773">
        <v>69</v>
      </c>
      <c r="O2773" s="23">
        <v>21.48</v>
      </c>
      <c r="R2773" t="str">
        <f>IF(Q2773&gt;0,(P2773*(Q2773^2))*(3.14159/6),"")</f>
        <v/>
      </c>
      <c r="S2773" t="s">
        <v>24</v>
      </c>
      <c r="T2773" t="s">
        <v>65</v>
      </c>
      <c r="U2773" t="s">
        <v>26</v>
      </c>
      <c r="V2773" t="s">
        <v>260</v>
      </c>
      <c r="AA2773" s="12" t="s">
        <v>835</v>
      </c>
      <c r="AB2773" t="str">
        <f>IF(Q2773&gt;0,"yes","no")</f>
        <v>no</v>
      </c>
      <c r="AC2773" t="str">
        <f>IF(O2773&gt;0,"yes","no")</f>
        <v>yes</v>
      </c>
      <c r="AD2773" t="str">
        <f>IF(AH2773="hatch","yes","no")</f>
        <v>no</v>
      </c>
      <c r="AE2773" t="str">
        <f>IF(AH2773="swimup","yes","no")</f>
        <v>no</v>
      </c>
      <c r="AF2773" t="str">
        <f>IF(AH2773="respiration","yes","no")</f>
        <v>no</v>
      </c>
      <c r="AH2773" t="s">
        <v>29</v>
      </c>
      <c r="AI2773">
        <f>IF(O2773&gt;0,(IF(S2773="live",O2773*0.84,IF(S2773="dried.ethanol",O2773*0.8449+2.8227,O2773))),"")</f>
        <v>18.043199999999999</v>
      </c>
      <c r="AL2773" t="str">
        <f>IF(OR(AND(Q2773=Q2774,P2773&gt;0),AND(O2773&gt;0,O2773=O2774)),"duplicate","")</f>
        <v/>
      </c>
      <c r="AM2773" t="s">
        <v>827</v>
      </c>
      <c r="AN2773" t="s">
        <v>827</v>
      </c>
      <c r="AO2773" t="s">
        <v>826</v>
      </c>
      <c r="AP2773" t="s">
        <v>826</v>
      </c>
      <c r="AQ2773" t="s">
        <v>24</v>
      </c>
    </row>
    <row r="2774" spans="1:43" x14ac:dyDescent="0.2">
      <c r="A2774" s="28">
        <v>42930</v>
      </c>
      <c r="B2774" s="1">
        <v>42901</v>
      </c>
      <c r="C2774" s="1" t="str">
        <f>IF(F2774="Kup","6/13/2017",IF(F2774="Sag","6/14/2017",""))</f>
        <v>6/14/2017</v>
      </c>
      <c r="D2774" s="27">
        <f>A2774-B2774</f>
        <v>29</v>
      </c>
      <c r="E2774" s="27">
        <f>A2774-C2774</f>
        <v>30</v>
      </c>
      <c r="F2774" t="s">
        <v>919</v>
      </c>
      <c r="G2774">
        <v>30</v>
      </c>
      <c r="H2774" t="s">
        <v>42</v>
      </c>
      <c r="I2774" s="12" t="s">
        <v>147</v>
      </c>
      <c r="J2774" s="12" t="s">
        <v>147</v>
      </c>
      <c r="M2774">
        <v>3</v>
      </c>
      <c r="N2774">
        <v>70</v>
      </c>
      <c r="O2774" s="23">
        <v>21.18</v>
      </c>
      <c r="R2774" t="str">
        <f>IF(Q2774&gt;0,(P2774*(Q2774^2))*(3.14159/6),"")</f>
        <v/>
      </c>
      <c r="S2774" t="s">
        <v>24</v>
      </c>
      <c r="T2774" t="s">
        <v>65</v>
      </c>
      <c r="U2774" t="s">
        <v>26</v>
      </c>
      <c r="V2774" t="s">
        <v>260</v>
      </c>
      <c r="AA2774" s="12" t="s">
        <v>835</v>
      </c>
      <c r="AB2774" t="str">
        <f>IF(Q2774&gt;0,"yes","no")</f>
        <v>no</v>
      </c>
      <c r="AC2774" t="str">
        <f>IF(O2774&gt;0,"yes","no")</f>
        <v>yes</v>
      </c>
      <c r="AD2774" t="str">
        <f>IF(AH2774="hatch","yes","no")</f>
        <v>no</v>
      </c>
      <c r="AE2774" t="str">
        <f>IF(AH2774="swimup","yes","no")</f>
        <v>no</v>
      </c>
      <c r="AF2774" t="str">
        <f>IF(AH2774="respiration","yes","no")</f>
        <v>no</v>
      </c>
      <c r="AH2774" t="s">
        <v>29</v>
      </c>
      <c r="AI2774">
        <f>IF(O2774&gt;0,(IF(S2774="live",O2774*0.84,IF(S2774="dried.ethanol",O2774*0.8449+2.8227,O2774))),"")</f>
        <v>17.7912</v>
      </c>
      <c r="AL2774" t="str">
        <f>IF(OR(AND(Q2774=Q2775,P2774&gt;0),AND(O2774&gt;0,O2774=O2775)),"duplicate","")</f>
        <v/>
      </c>
      <c r="AM2774" t="s">
        <v>827</v>
      </c>
      <c r="AN2774" t="s">
        <v>827</v>
      </c>
      <c r="AO2774" t="s">
        <v>826</v>
      </c>
      <c r="AP2774" t="s">
        <v>826</v>
      </c>
      <c r="AQ2774" t="s">
        <v>24</v>
      </c>
    </row>
    <row r="2775" spans="1:43" x14ac:dyDescent="0.2">
      <c r="A2775" s="28">
        <v>42930</v>
      </c>
      <c r="B2775" s="1">
        <v>42901</v>
      </c>
      <c r="C2775" s="1" t="str">
        <f>IF(F2775="Kup","6/13/2017",IF(F2775="Sag","6/14/2017",""))</f>
        <v>6/14/2017</v>
      </c>
      <c r="D2775" s="27">
        <f>A2775-B2775</f>
        <v>29</v>
      </c>
      <c r="E2775" s="27">
        <f>A2775-C2775</f>
        <v>30</v>
      </c>
      <c r="F2775" t="s">
        <v>919</v>
      </c>
      <c r="G2775">
        <v>30</v>
      </c>
      <c r="H2775" t="s">
        <v>42</v>
      </c>
      <c r="I2775" s="12" t="s">
        <v>147</v>
      </c>
      <c r="J2775" s="12" t="s">
        <v>147</v>
      </c>
      <c r="M2775">
        <v>4</v>
      </c>
      <c r="N2775">
        <v>71</v>
      </c>
      <c r="O2775" s="23">
        <v>21.23</v>
      </c>
      <c r="R2775" t="str">
        <f>IF(Q2775&gt;0,(P2775*(Q2775^2))*(3.14159/6),"")</f>
        <v/>
      </c>
      <c r="S2775" t="s">
        <v>24</v>
      </c>
      <c r="T2775" t="s">
        <v>65</v>
      </c>
      <c r="U2775" t="s">
        <v>26</v>
      </c>
      <c r="V2775" t="s">
        <v>260</v>
      </c>
      <c r="AA2775" s="12" t="s">
        <v>835</v>
      </c>
      <c r="AB2775" t="str">
        <f>IF(Q2775&gt;0,"yes","no")</f>
        <v>no</v>
      </c>
      <c r="AC2775" t="str">
        <f>IF(O2775&gt;0,"yes","no")</f>
        <v>yes</v>
      </c>
      <c r="AD2775" t="str">
        <f>IF(AH2775="hatch","yes","no")</f>
        <v>no</v>
      </c>
      <c r="AE2775" t="str">
        <f>IF(AH2775="swimup","yes","no")</f>
        <v>no</v>
      </c>
      <c r="AF2775" t="str">
        <f>IF(AH2775="respiration","yes","no")</f>
        <v>no</v>
      </c>
      <c r="AH2775" t="s">
        <v>29</v>
      </c>
      <c r="AI2775">
        <f>IF(O2775&gt;0,(IF(S2775="live",O2775*0.84,IF(S2775="dried.ethanol",O2775*0.8449+2.8227,O2775))),"")</f>
        <v>17.833199999999998</v>
      </c>
      <c r="AL2775" t="str">
        <f>IF(OR(AND(Q2775=Q2776,P2775&gt;0),AND(O2775&gt;0,O2775=O2776)),"duplicate","")</f>
        <v/>
      </c>
      <c r="AM2775" t="s">
        <v>827</v>
      </c>
      <c r="AN2775" t="s">
        <v>827</v>
      </c>
      <c r="AO2775" t="s">
        <v>826</v>
      </c>
      <c r="AP2775" t="s">
        <v>826</v>
      </c>
      <c r="AQ2775" t="s">
        <v>24</v>
      </c>
    </row>
    <row r="2776" spans="1:43" x14ac:dyDescent="0.2">
      <c r="A2776" s="28">
        <v>42930</v>
      </c>
      <c r="B2776" s="1">
        <v>42901</v>
      </c>
      <c r="C2776" s="1" t="str">
        <f>IF(F2776="Kup","6/13/2017",IF(F2776="Sag","6/14/2017",""))</f>
        <v>6/14/2017</v>
      </c>
      <c r="D2776" s="27">
        <f>A2776-B2776</f>
        <v>29</v>
      </c>
      <c r="E2776" s="27">
        <f>A2776-C2776</f>
        <v>30</v>
      </c>
      <c r="F2776" t="s">
        <v>919</v>
      </c>
      <c r="G2776">
        <v>30</v>
      </c>
      <c r="H2776" t="s">
        <v>42</v>
      </c>
      <c r="I2776" s="12" t="s">
        <v>147</v>
      </c>
      <c r="J2776" s="12" t="s">
        <v>147</v>
      </c>
      <c r="M2776">
        <v>5</v>
      </c>
      <c r="N2776">
        <v>72</v>
      </c>
      <c r="O2776" s="23">
        <v>21.61</v>
      </c>
      <c r="R2776" t="str">
        <f>IF(Q2776&gt;0,(P2776*(Q2776^2))*(3.14159/6),"")</f>
        <v/>
      </c>
      <c r="S2776" t="s">
        <v>24</v>
      </c>
      <c r="T2776" t="s">
        <v>65</v>
      </c>
      <c r="U2776" t="s">
        <v>26</v>
      </c>
      <c r="V2776" t="s">
        <v>260</v>
      </c>
      <c r="AA2776" s="12" t="s">
        <v>835</v>
      </c>
      <c r="AB2776" t="str">
        <f>IF(Q2776&gt;0,"yes","no")</f>
        <v>no</v>
      </c>
      <c r="AC2776" t="str">
        <f>IF(O2776&gt;0,"yes","no")</f>
        <v>yes</v>
      </c>
      <c r="AD2776" t="str">
        <f>IF(AH2776="hatch","yes","no")</f>
        <v>no</v>
      </c>
      <c r="AE2776" t="str">
        <f>IF(AH2776="swimup","yes","no")</f>
        <v>no</v>
      </c>
      <c r="AF2776" t="str">
        <f>IF(AH2776="respiration","yes","no")</f>
        <v>no</v>
      </c>
      <c r="AH2776" t="s">
        <v>29</v>
      </c>
      <c r="AI2776">
        <f>IF(O2776&gt;0,(IF(S2776="live",O2776*0.84,IF(S2776="dried.ethanol",O2776*0.8449+2.8227,O2776))),"")</f>
        <v>18.1524</v>
      </c>
      <c r="AL2776" t="str">
        <f>IF(OR(AND(Q2776=Q2777,P2776&gt;0),AND(O2776&gt;0,O2776=O2777)),"duplicate","")</f>
        <v/>
      </c>
      <c r="AM2776" t="s">
        <v>827</v>
      </c>
      <c r="AN2776" t="s">
        <v>827</v>
      </c>
      <c r="AO2776" t="s">
        <v>826</v>
      </c>
      <c r="AP2776" t="s">
        <v>826</v>
      </c>
      <c r="AQ2776" t="s">
        <v>24</v>
      </c>
    </row>
    <row r="2777" spans="1:43" x14ac:dyDescent="0.2">
      <c r="A2777" s="28">
        <v>42930</v>
      </c>
      <c r="B2777" s="1">
        <v>42901</v>
      </c>
      <c r="C2777" s="1" t="str">
        <f>IF(F2777="Kup","6/13/2017",IF(F2777="Sag","6/14/2017",""))</f>
        <v>6/14/2017</v>
      </c>
      <c r="D2777" s="27">
        <f>A2777-B2777</f>
        <v>29</v>
      </c>
      <c r="E2777" s="27">
        <f>A2777-C2777</f>
        <v>30</v>
      </c>
      <c r="F2777" t="s">
        <v>919</v>
      </c>
      <c r="G2777">
        <v>30</v>
      </c>
      <c r="H2777" t="s">
        <v>42</v>
      </c>
      <c r="I2777" s="12" t="s">
        <v>147</v>
      </c>
      <c r="J2777" s="12" t="s">
        <v>147</v>
      </c>
      <c r="M2777">
        <v>6</v>
      </c>
      <c r="N2777">
        <v>73</v>
      </c>
      <c r="O2777" s="23">
        <v>18.809999999999999</v>
      </c>
      <c r="R2777" t="str">
        <f>IF(Q2777&gt;0,(P2777*(Q2777^2))*(3.14159/6),"")</f>
        <v/>
      </c>
      <c r="S2777" t="s">
        <v>24</v>
      </c>
      <c r="T2777" t="s">
        <v>65</v>
      </c>
      <c r="U2777" t="s">
        <v>26</v>
      </c>
      <c r="V2777" t="s">
        <v>260</v>
      </c>
      <c r="AA2777" s="12" t="s">
        <v>835</v>
      </c>
      <c r="AB2777" t="str">
        <f>IF(Q2777&gt;0,"yes","no")</f>
        <v>no</v>
      </c>
      <c r="AC2777" t="str">
        <f>IF(O2777&gt;0,"yes","no")</f>
        <v>yes</v>
      </c>
      <c r="AD2777" t="str">
        <f>IF(AH2777="hatch","yes","no")</f>
        <v>no</v>
      </c>
      <c r="AE2777" t="str">
        <f>IF(AH2777="swimup","yes","no")</f>
        <v>no</v>
      </c>
      <c r="AF2777" t="str">
        <f>IF(AH2777="respiration","yes","no")</f>
        <v>no</v>
      </c>
      <c r="AH2777" t="s">
        <v>29</v>
      </c>
      <c r="AI2777">
        <f>IF(O2777&gt;0,(IF(S2777="live",O2777*0.84,IF(S2777="dried.ethanol",O2777*0.8449+2.8227,O2777))),"")</f>
        <v>15.800399999999998</v>
      </c>
      <c r="AL2777" t="str">
        <f>IF(OR(AND(Q2777=Q2778,P2777&gt;0),AND(O2777&gt;0,O2777=O2778)),"duplicate","")</f>
        <v/>
      </c>
      <c r="AM2777" t="s">
        <v>827</v>
      </c>
      <c r="AN2777" t="s">
        <v>827</v>
      </c>
      <c r="AO2777" t="s">
        <v>826</v>
      </c>
      <c r="AP2777" t="s">
        <v>826</v>
      </c>
      <c r="AQ2777" t="s">
        <v>24</v>
      </c>
    </row>
    <row r="2778" spans="1:43" x14ac:dyDescent="0.2">
      <c r="A2778" s="28">
        <v>42930</v>
      </c>
      <c r="B2778" s="1">
        <v>42901</v>
      </c>
      <c r="C2778" s="1" t="str">
        <f>IF(F2778="Kup","6/13/2017",IF(F2778="Sag","6/14/2017",""))</f>
        <v>6/14/2017</v>
      </c>
      <c r="D2778" s="27">
        <f>A2778-B2778</f>
        <v>29</v>
      </c>
      <c r="E2778" s="27">
        <f>A2778-C2778</f>
        <v>30</v>
      </c>
      <c r="F2778" t="s">
        <v>919</v>
      </c>
      <c r="G2778">
        <v>30</v>
      </c>
      <c r="H2778" t="s">
        <v>42</v>
      </c>
      <c r="I2778" s="12" t="s">
        <v>147</v>
      </c>
      <c r="J2778" s="12" t="s">
        <v>147</v>
      </c>
      <c r="M2778">
        <v>7</v>
      </c>
      <c r="N2778">
        <v>74</v>
      </c>
      <c r="O2778" s="23">
        <v>21.4</v>
      </c>
      <c r="R2778" t="str">
        <f>IF(Q2778&gt;0,(P2778*(Q2778^2))*(3.14159/6),"")</f>
        <v/>
      </c>
      <c r="S2778" t="s">
        <v>24</v>
      </c>
      <c r="T2778" t="s">
        <v>65</v>
      </c>
      <c r="U2778" t="s">
        <v>26</v>
      </c>
      <c r="V2778" t="s">
        <v>260</v>
      </c>
      <c r="AA2778" s="12" t="s">
        <v>835</v>
      </c>
      <c r="AB2778" t="str">
        <f>IF(Q2778&gt;0,"yes","no")</f>
        <v>no</v>
      </c>
      <c r="AC2778" t="str">
        <f>IF(O2778&gt;0,"yes","no")</f>
        <v>yes</v>
      </c>
      <c r="AD2778" t="str">
        <f>IF(AH2778="hatch","yes","no")</f>
        <v>no</v>
      </c>
      <c r="AE2778" t="str">
        <f>IF(AH2778="swimup","yes","no")</f>
        <v>no</v>
      </c>
      <c r="AF2778" t="str">
        <f>IF(AH2778="respiration","yes","no")</f>
        <v>no</v>
      </c>
      <c r="AH2778" t="s">
        <v>29</v>
      </c>
      <c r="AI2778">
        <f>IF(O2778&gt;0,(IF(S2778="live",O2778*0.84,IF(S2778="dried.ethanol",O2778*0.8449+2.8227,O2778))),"")</f>
        <v>17.975999999999999</v>
      </c>
      <c r="AL2778" t="str">
        <f>IF(OR(AND(Q2778=Q2779,P2778&gt;0),AND(O2778&gt;0,O2778=O2779)),"duplicate","")</f>
        <v/>
      </c>
      <c r="AM2778" t="s">
        <v>827</v>
      </c>
      <c r="AN2778" t="s">
        <v>827</v>
      </c>
      <c r="AO2778" t="s">
        <v>826</v>
      </c>
      <c r="AP2778" t="s">
        <v>826</v>
      </c>
      <c r="AQ2778" t="s">
        <v>24</v>
      </c>
    </row>
    <row r="2779" spans="1:43" x14ac:dyDescent="0.2">
      <c r="A2779" s="28">
        <v>42930</v>
      </c>
      <c r="B2779" s="1">
        <v>42901</v>
      </c>
      <c r="C2779" s="1" t="str">
        <f>IF(F2779="Kup","6/13/2017",IF(F2779="Sag","6/14/2017",""))</f>
        <v>6/14/2017</v>
      </c>
      <c r="D2779" s="27">
        <f>A2779-B2779</f>
        <v>29</v>
      </c>
      <c r="E2779" s="27">
        <f>A2779-C2779</f>
        <v>30</v>
      </c>
      <c r="F2779" t="s">
        <v>919</v>
      </c>
      <c r="G2779">
        <v>30</v>
      </c>
      <c r="H2779" t="s">
        <v>42</v>
      </c>
      <c r="I2779" s="12" t="s">
        <v>147</v>
      </c>
      <c r="J2779" s="12" t="s">
        <v>147</v>
      </c>
      <c r="M2779">
        <v>8</v>
      </c>
      <c r="N2779">
        <v>75</v>
      </c>
      <c r="O2779" s="23">
        <v>16.57</v>
      </c>
      <c r="R2779" t="str">
        <f>IF(Q2779&gt;0,(P2779*(Q2779^2))*(3.14159/6),"")</f>
        <v/>
      </c>
      <c r="S2779" t="s">
        <v>24</v>
      </c>
      <c r="T2779" t="s">
        <v>65</v>
      </c>
      <c r="U2779" t="s">
        <v>26</v>
      </c>
      <c r="V2779" t="s">
        <v>260</v>
      </c>
      <c r="AA2779" s="12" t="s">
        <v>835</v>
      </c>
      <c r="AB2779" t="str">
        <f>IF(Q2779&gt;0,"yes","no")</f>
        <v>no</v>
      </c>
      <c r="AC2779" t="str">
        <f>IF(O2779&gt;0,"yes","no")</f>
        <v>yes</v>
      </c>
      <c r="AD2779" t="str">
        <f>IF(AH2779="hatch","yes","no")</f>
        <v>no</v>
      </c>
      <c r="AE2779" t="str">
        <f>IF(AH2779="swimup","yes","no")</f>
        <v>no</v>
      </c>
      <c r="AF2779" t="str">
        <f>IF(AH2779="respiration","yes","no")</f>
        <v>no</v>
      </c>
      <c r="AH2779" t="s">
        <v>29</v>
      </c>
      <c r="AI2779">
        <f>IF(O2779&gt;0,(IF(S2779="live",O2779*0.84,IF(S2779="dried.ethanol",O2779*0.8449+2.8227,O2779))),"")</f>
        <v>13.918799999999999</v>
      </c>
      <c r="AL2779" t="str">
        <f>IF(OR(AND(Q2779=Q2780,P2779&gt;0),AND(O2779&gt;0,O2779=O2780)),"duplicate","")</f>
        <v/>
      </c>
      <c r="AM2779" t="s">
        <v>827</v>
      </c>
      <c r="AN2779" t="s">
        <v>827</v>
      </c>
      <c r="AO2779" t="s">
        <v>826</v>
      </c>
      <c r="AP2779" t="s">
        <v>826</v>
      </c>
      <c r="AQ2779" t="s">
        <v>24</v>
      </c>
    </row>
    <row r="2780" spans="1:43" x14ac:dyDescent="0.2">
      <c r="A2780" s="28">
        <v>42930</v>
      </c>
      <c r="B2780" s="1">
        <v>42901</v>
      </c>
      <c r="C2780" s="1" t="str">
        <f>IF(F2780="Kup","6/13/2017",IF(F2780="Sag","6/14/2017",""))</f>
        <v>6/14/2017</v>
      </c>
      <c r="D2780" s="27">
        <f>A2780-B2780</f>
        <v>29</v>
      </c>
      <c r="E2780" s="27">
        <f>A2780-C2780</f>
        <v>30</v>
      </c>
      <c r="F2780" t="s">
        <v>919</v>
      </c>
      <c r="G2780">
        <v>30</v>
      </c>
      <c r="H2780" t="s">
        <v>42</v>
      </c>
      <c r="I2780" s="12" t="s">
        <v>147</v>
      </c>
      <c r="J2780" s="12" t="s">
        <v>147</v>
      </c>
      <c r="M2780">
        <v>9</v>
      </c>
      <c r="N2780">
        <v>76</v>
      </c>
      <c r="O2780" s="23">
        <v>18.36</v>
      </c>
      <c r="R2780" t="str">
        <f>IF(Q2780&gt;0,(P2780*(Q2780^2))*(3.14159/6),"")</f>
        <v/>
      </c>
      <c r="S2780" t="s">
        <v>24</v>
      </c>
      <c r="T2780" t="s">
        <v>65</v>
      </c>
      <c r="U2780" t="s">
        <v>26</v>
      </c>
      <c r="V2780" t="s">
        <v>260</v>
      </c>
      <c r="AA2780" s="12" t="s">
        <v>835</v>
      </c>
      <c r="AB2780" t="str">
        <f>IF(Q2780&gt;0,"yes","no")</f>
        <v>no</v>
      </c>
      <c r="AC2780" t="str">
        <f>IF(O2780&gt;0,"yes","no")</f>
        <v>yes</v>
      </c>
      <c r="AD2780" t="str">
        <f>IF(AH2780="hatch","yes","no")</f>
        <v>no</v>
      </c>
      <c r="AE2780" t="str">
        <f>IF(AH2780="swimup","yes","no")</f>
        <v>no</v>
      </c>
      <c r="AF2780" t="str">
        <f>IF(AH2780="respiration","yes","no")</f>
        <v>no</v>
      </c>
      <c r="AH2780" t="s">
        <v>29</v>
      </c>
      <c r="AI2780">
        <f>IF(O2780&gt;0,(IF(S2780="live",O2780*0.84,IF(S2780="dried.ethanol",O2780*0.8449+2.8227,O2780))),"")</f>
        <v>15.4224</v>
      </c>
      <c r="AL2780" t="str">
        <f>IF(OR(AND(Q2780=Q2781,P2780&gt;0),AND(O2780&gt;0,O2780=O2781)),"duplicate","")</f>
        <v/>
      </c>
      <c r="AM2780" t="s">
        <v>827</v>
      </c>
      <c r="AN2780" t="s">
        <v>827</v>
      </c>
      <c r="AO2780" t="s">
        <v>826</v>
      </c>
      <c r="AP2780" t="s">
        <v>826</v>
      </c>
      <c r="AQ2780" t="s">
        <v>24</v>
      </c>
    </row>
    <row r="2781" spans="1:43" x14ac:dyDescent="0.2">
      <c r="A2781" s="28">
        <v>42930</v>
      </c>
      <c r="B2781" s="1">
        <v>42901</v>
      </c>
      <c r="C2781" s="1" t="str">
        <f>IF(F2781="Kup","6/13/2017",IF(F2781="Sag","6/14/2017",""))</f>
        <v>6/14/2017</v>
      </c>
      <c r="D2781" s="27">
        <f>A2781-B2781</f>
        <v>29</v>
      </c>
      <c r="E2781" s="27">
        <f>A2781-C2781</f>
        <v>30</v>
      </c>
      <c r="F2781" t="s">
        <v>919</v>
      </c>
      <c r="G2781">
        <v>30</v>
      </c>
      <c r="H2781" t="s">
        <v>42</v>
      </c>
      <c r="I2781" s="12" t="s">
        <v>147</v>
      </c>
      <c r="J2781" s="12" t="s">
        <v>147</v>
      </c>
      <c r="M2781">
        <v>10</v>
      </c>
      <c r="N2781">
        <v>77</v>
      </c>
      <c r="O2781" s="23">
        <v>19.95</v>
      </c>
      <c r="R2781" t="str">
        <f>IF(Q2781&gt;0,(P2781*(Q2781^2))*(3.14159/6),"")</f>
        <v/>
      </c>
      <c r="S2781" t="s">
        <v>24</v>
      </c>
      <c r="T2781" t="s">
        <v>65</v>
      </c>
      <c r="U2781" t="s">
        <v>26</v>
      </c>
      <c r="V2781" t="s">
        <v>260</v>
      </c>
      <c r="AA2781" s="12" t="s">
        <v>835</v>
      </c>
      <c r="AB2781" t="str">
        <f>IF(Q2781&gt;0,"yes","no")</f>
        <v>no</v>
      </c>
      <c r="AC2781" t="str">
        <f>IF(O2781&gt;0,"yes","no")</f>
        <v>yes</v>
      </c>
      <c r="AD2781" t="str">
        <f>IF(AH2781="hatch","yes","no")</f>
        <v>no</v>
      </c>
      <c r="AE2781" t="str">
        <f>IF(AH2781="swimup","yes","no")</f>
        <v>no</v>
      </c>
      <c r="AF2781" t="str">
        <f>IF(AH2781="respiration","yes","no")</f>
        <v>no</v>
      </c>
      <c r="AH2781" t="s">
        <v>29</v>
      </c>
      <c r="AI2781">
        <f>IF(O2781&gt;0,(IF(S2781="live",O2781*0.84,IF(S2781="dried.ethanol",O2781*0.8449+2.8227,O2781))),"")</f>
        <v>16.757999999999999</v>
      </c>
      <c r="AL2781" t="str">
        <f>IF(OR(AND(Q2781=Q2782,P2781&gt;0),AND(O2781&gt;0,O2781=O2782)),"duplicate","")</f>
        <v/>
      </c>
      <c r="AM2781" t="s">
        <v>827</v>
      </c>
      <c r="AN2781" t="s">
        <v>827</v>
      </c>
      <c r="AO2781" t="s">
        <v>826</v>
      </c>
      <c r="AP2781" t="s">
        <v>826</v>
      </c>
      <c r="AQ2781" t="s">
        <v>24</v>
      </c>
    </row>
    <row r="2782" spans="1:43" x14ac:dyDescent="0.2">
      <c r="A2782" s="28">
        <v>42930</v>
      </c>
      <c r="B2782" s="1">
        <v>42901</v>
      </c>
      <c r="C2782" s="1" t="str">
        <f>IF(F2782="Kup","6/13/2017",IF(F2782="Sag","6/14/2017",""))</f>
        <v>6/14/2017</v>
      </c>
      <c r="D2782" s="27">
        <f>A2782-B2782</f>
        <v>29</v>
      </c>
      <c r="E2782" s="27">
        <f>A2782-C2782</f>
        <v>30</v>
      </c>
      <c r="F2782" t="s">
        <v>919</v>
      </c>
      <c r="G2782">
        <v>30</v>
      </c>
      <c r="H2782" t="s">
        <v>42</v>
      </c>
      <c r="I2782" s="12" t="s">
        <v>147</v>
      </c>
      <c r="J2782" s="12" t="s">
        <v>147</v>
      </c>
      <c r="M2782">
        <v>11</v>
      </c>
      <c r="N2782">
        <v>78</v>
      </c>
      <c r="O2782" s="23">
        <v>19.09</v>
      </c>
      <c r="R2782" t="str">
        <f>IF(Q2782&gt;0,(P2782*(Q2782^2))*(3.14159/6),"")</f>
        <v/>
      </c>
      <c r="S2782" t="s">
        <v>24</v>
      </c>
      <c r="T2782" t="s">
        <v>65</v>
      </c>
      <c r="U2782" t="s">
        <v>26</v>
      </c>
      <c r="V2782" t="s">
        <v>260</v>
      </c>
      <c r="AA2782" s="12" t="s">
        <v>835</v>
      </c>
      <c r="AB2782" t="str">
        <f>IF(Q2782&gt;0,"yes","no")</f>
        <v>no</v>
      </c>
      <c r="AC2782" t="str">
        <f>IF(O2782&gt;0,"yes","no")</f>
        <v>yes</v>
      </c>
      <c r="AD2782" t="str">
        <f>IF(AH2782="hatch","yes","no")</f>
        <v>no</v>
      </c>
      <c r="AE2782" t="str">
        <f>IF(AH2782="swimup","yes","no")</f>
        <v>no</v>
      </c>
      <c r="AF2782" t="str">
        <f>IF(AH2782="respiration","yes","no")</f>
        <v>no</v>
      </c>
      <c r="AH2782" t="s">
        <v>29</v>
      </c>
      <c r="AI2782">
        <f>IF(O2782&gt;0,(IF(S2782="live",O2782*0.84,IF(S2782="dried.ethanol",O2782*0.8449+2.8227,O2782))),"")</f>
        <v>16.035599999999999</v>
      </c>
      <c r="AL2782" t="str">
        <f>IF(OR(AND(Q2782=Q2783,P2782&gt;0),AND(O2782&gt;0,O2782=O2783)),"duplicate","")</f>
        <v/>
      </c>
      <c r="AM2782" t="s">
        <v>827</v>
      </c>
      <c r="AN2782" t="s">
        <v>827</v>
      </c>
      <c r="AO2782" t="s">
        <v>826</v>
      </c>
      <c r="AP2782" t="s">
        <v>826</v>
      </c>
      <c r="AQ2782" t="s">
        <v>24</v>
      </c>
    </row>
    <row r="2783" spans="1:43" x14ac:dyDescent="0.2">
      <c r="A2783" s="28">
        <v>42930</v>
      </c>
      <c r="B2783" s="1">
        <v>42901</v>
      </c>
      <c r="C2783" s="1" t="str">
        <f>IF(F2783="Kup","6/13/2017",IF(F2783="Sag","6/14/2017",""))</f>
        <v>6/14/2017</v>
      </c>
      <c r="D2783" s="27">
        <f>A2783-B2783</f>
        <v>29</v>
      </c>
      <c r="E2783" s="27">
        <f>A2783-C2783</f>
        <v>30</v>
      </c>
      <c r="F2783" t="s">
        <v>919</v>
      </c>
      <c r="G2783">
        <v>30</v>
      </c>
      <c r="H2783" t="s">
        <v>42</v>
      </c>
      <c r="I2783" s="12" t="s">
        <v>147</v>
      </c>
      <c r="J2783" s="12" t="s">
        <v>147</v>
      </c>
      <c r="M2783">
        <v>12</v>
      </c>
      <c r="N2783">
        <v>79</v>
      </c>
      <c r="O2783" s="23">
        <v>19.88</v>
      </c>
      <c r="R2783" t="str">
        <f>IF(Q2783&gt;0,(P2783*(Q2783^2))*(3.14159/6),"")</f>
        <v/>
      </c>
      <c r="S2783" t="s">
        <v>24</v>
      </c>
      <c r="T2783" t="s">
        <v>65</v>
      </c>
      <c r="U2783" t="s">
        <v>26</v>
      </c>
      <c r="V2783" t="s">
        <v>260</v>
      </c>
      <c r="AA2783" s="12" t="s">
        <v>835</v>
      </c>
      <c r="AB2783" t="str">
        <f>IF(Q2783&gt;0,"yes","no")</f>
        <v>no</v>
      </c>
      <c r="AC2783" t="str">
        <f>IF(O2783&gt;0,"yes","no")</f>
        <v>yes</v>
      </c>
      <c r="AD2783" t="str">
        <f>IF(AH2783="hatch","yes","no")</f>
        <v>no</v>
      </c>
      <c r="AE2783" t="str">
        <f>IF(AH2783="swimup","yes","no")</f>
        <v>no</v>
      </c>
      <c r="AF2783" t="str">
        <f>IF(AH2783="respiration","yes","no")</f>
        <v>no</v>
      </c>
      <c r="AH2783" t="s">
        <v>29</v>
      </c>
      <c r="AI2783">
        <f>IF(O2783&gt;0,(IF(S2783="live",O2783*0.84,IF(S2783="dried.ethanol",O2783*0.8449+2.8227,O2783))),"")</f>
        <v>16.699199999999998</v>
      </c>
      <c r="AL2783" t="str">
        <f>IF(OR(AND(Q2783=Q2784,P2783&gt;0),AND(O2783&gt;0,O2783=O2784)),"duplicate","")</f>
        <v/>
      </c>
      <c r="AM2783" t="s">
        <v>827</v>
      </c>
      <c r="AN2783" t="s">
        <v>827</v>
      </c>
      <c r="AO2783" t="s">
        <v>826</v>
      </c>
      <c r="AP2783" t="s">
        <v>826</v>
      </c>
      <c r="AQ2783" t="s">
        <v>24</v>
      </c>
    </row>
    <row r="2784" spans="1:43" x14ac:dyDescent="0.2">
      <c r="A2784" s="28">
        <v>42930</v>
      </c>
      <c r="B2784" s="1">
        <v>42901</v>
      </c>
      <c r="C2784" s="1" t="str">
        <f>IF(F2784="Kup","6/13/2017",IF(F2784="Sag","6/14/2017",""))</f>
        <v>6/14/2017</v>
      </c>
      <c r="D2784" s="27">
        <f>A2784-B2784</f>
        <v>29</v>
      </c>
      <c r="E2784" s="27">
        <f>A2784-C2784</f>
        <v>30</v>
      </c>
      <c r="F2784" t="s">
        <v>919</v>
      </c>
      <c r="G2784">
        <v>30</v>
      </c>
      <c r="H2784" t="s">
        <v>42</v>
      </c>
      <c r="I2784" s="12" t="s">
        <v>147</v>
      </c>
      <c r="J2784" s="12" t="s">
        <v>147</v>
      </c>
      <c r="M2784">
        <v>13</v>
      </c>
      <c r="N2784">
        <v>80</v>
      </c>
      <c r="O2784" s="23">
        <v>17.940000000000001</v>
      </c>
      <c r="R2784" t="str">
        <f>IF(Q2784&gt;0,(P2784*(Q2784^2))*(3.14159/6),"")</f>
        <v/>
      </c>
      <c r="S2784" t="s">
        <v>24</v>
      </c>
      <c r="T2784" t="s">
        <v>65</v>
      </c>
      <c r="U2784" t="s">
        <v>26</v>
      </c>
      <c r="V2784" t="s">
        <v>260</v>
      </c>
      <c r="AA2784" s="12" t="s">
        <v>835</v>
      </c>
      <c r="AB2784" t="str">
        <f>IF(Q2784&gt;0,"yes","no")</f>
        <v>no</v>
      </c>
      <c r="AC2784" t="str">
        <f>IF(O2784&gt;0,"yes","no")</f>
        <v>yes</v>
      </c>
      <c r="AD2784" t="str">
        <f>IF(AH2784="hatch","yes","no")</f>
        <v>no</v>
      </c>
      <c r="AE2784" t="str">
        <f>IF(AH2784="swimup","yes","no")</f>
        <v>no</v>
      </c>
      <c r="AF2784" t="str">
        <f>IF(AH2784="respiration","yes","no")</f>
        <v>no</v>
      </c>
      <c r="AH2784" t="s">
        <v>29</v>
      </c>
      <c r="AI2784">
        <f>IF(O2784&gt;0,(IF(S2784="live",O2784*0.84,IF(S2784="dried.ethanol",O2784*0.8449+2.8227,O2784))),"")</f>
        <v>15.069600000000001</v>
      </c>
      <c r="AL2784" t="str">
        <f>IF(OR(AND(Q2784=Q2785,P2784&gt;0),AND(O2784&gt;0,O2784=O2785)),"duplicate","")</f>
        <v/>
      </c>
      <c r="AM2784" t="s">
        <v>827</v>
      </c>
      <c r="AN2784" t="s">
        <v>827</v>
      </c>
      <c r="AO2784" t="s">
        <v>826</v>
      </c>
      <c r="AP2784" t="s">
        <v>826</v>
      </c>
      <c r="AQ2784" t="s">
        <v>24</v>
      </c>
    </row>
    <row r="2785" spans="1:43" x14ac:dyDescent="0.2">
      <c r="A2785" s="28">
        <v>42930</v>
      </c>
      <c r="B2785" s="1">
        <v>42901</v>
      </c>
      <c r="C2785" s="1" t="str">
        <f>IF(F2785="Kup","6/13/2017",IF(F2785="Sag","6/14/2017",""))</f>
        <v>6/14/2017</v>
      </c>
      <c r="D2785" s="27">
        <f>A2785-B2785</f>
        <v>29</v>
      </c>
      <c r="E2785" s="27">
        <f>A2785-C2785</f>
        <v>30</v>
      </c>
      <c r="F2785" t="s">
        <v>919</v>
      </c>
      <c r="G2785">
        <v>30</v>
      </c>
      <c r="H2785" t="s">
        <v>42</v>
      </c>
      <c r="I2785" s="12" t="s">
        <v>147</v>
      </c>
      <c r="J2785" s="12" t="s">
        <v>147</v>
      </c>
      <c r="M2785">
        <v>14</v>
      </c>
      <c r="N2785">
        <v>81</v>
      </c>
      <c r="O2785" s="23">
        <v>19.47</v>
      </c>
      <c r="R2785" t="str">
        <f>IF(Q2785&gt;0,(P2785*(Q2785^2))*(3.14159/6),"")</f>
        <v/>
      </c>
      <c r="S2785" t="s">
        <v>24</v>
      </c>
      <c r="T2785" t="s">
        <v>65</v>
      </c>
      <c r="U2785" t="s">
        <v>26</v>
      </c>
      <c r="V2785" t="s">
        <v>260</v>
      </c>
      <c r="AA2785" s="12" t="s">
        <v>835</v>
      </c>
      <c r="AB2785" t="str">
        <f>IF(Q2785&gt;0,"yes","no")</f>
        <v>no</v>
      </c>
      <c r="AC2785" t="str">
        <f>IF(O2785&gt;0,"yes","no")</f>
        <v>yes</v>
      </c>
      <c r="AD2785" t="str">
        <f>IF(AH2785="hatch","yes","no")</f>
        <v>no</v>
      </c>
      <c r="AE2785" t="str">
        <f>IF(AH2785="swimup","yes","no")</f>
        <v>no</v>
      </c>
      <c r="AF2785" t="str">
        <f>IF(AH2785="respiration","yes","no")</f>
        <v>no</v>
      </c>
      <c r="AH2785" t="s">
        <v>29</v>
      </c>
      <c r="AI2785">
        <f>IF(O2785&gt;0,(IF(S2785="live",O2785*0.84,IF(S2785="dried.ethanol",O2785*0.8449+2.8227,O2785))),"")</f>
        <v>16.354799999999997</v>
      </c>
      <c r="AL2785" t="str">
        <f>IF(OR(AND(Q2785=Q2786,P2785&gt;0),AND(O2785&gt;0,O2785=O2786)),"duplicate","")</f>
        <v/>
      </c>
      <c r="AM2785" t="s">
        <v>827</v>
      </c>
      <c r="AN2785" t="s">
        <v>827</v>
      </c>
      <c r="AO2785" t="s">
        <v>826</v>
      </c>
      <c r="AP2785" t="s">
        <v>826</v>
      </c>
      <c r="AQ2785" t="s">
        <v>24</v>
      </c>
    </row>
    <row r="2786" spans="1:43" x14ac:dyDescent="0.2">
      <c r="A2786" s="28">
        <v>42930</v>
      </c>
      <c r="B2786" s="1">
        <v>42901</v>
      </c>
      <c r="C2786" s="1" t="str">
        <f>IF(F2786="Kup","6/13/2017",IF(F2786="Sag","6/14/2017",""))</f>
        <v>6/14/2017</v>
      </c>
      <c r="D2786" s="27">
        <f>A2786-B2786</f>
        <v>29</v>
      </c>
      <c r="E2786" s="27">
        <f>A2786-C2786</f>
        <v>30</v>
      </c>
      <c r="F2786" t="s">
        <v>919</v>
      </c>
      <c r="G2786">
        <v>30</v>
      </c>
      <c r="H2786" t="s">
        <v>42</v>
      </c>
      <c r="I2786" s="12" t="s">
        <v>147</v>
      </c>
      <c r="J2786" s="12" t="s">
        <v>147</v>
      </c>
      <c r="M2786">
        <v>15</v>
      </c>
      <c r="N2786">
        <v>82</v>
      </c>
      <c r="O2786" s="23">
        <v>20.47</v>
      </c>
      <c r="R2786" t="str">
        <f>IF(Q2786&gt;0,(P2786*(Q2786^2))*(3.14159/6),"")</f>
        <v/>
      </c>
      <c r="S2786" t="s">
        <v>24</v>
      </c>
      <c r="T2786" t="s">
        <v>65</v>
      </c>
      <c r="U2786" t="s">
        <v>26</v>
      </c>
      <c r="V2786" t="s">
        <v>260</v>
      </c>
      <c r="AA2786" s="12" t="s">
        <v>835</v>
      </c>
      <c r="AB2786" t="str">
        <f>IF(Q2786&gt;0,"yes","no")</f>
        <v>no</v>
      </c>
      <c r="AC2786" t="str">
        <f>IF(O2786&gt;0,"yes","no")</f>
        <v>yes</v>
      </c>
      <c r="AD2786" t="str">
        <f>IF(AH2786="hatch","yes","no")</f>
        <v>no</v>
      </c>
      <c r="AE2786" t="str">
        <f>IF(AH2786="swimup","yes","no")</f>
        <v>no</v>
      </c>
      <c r="AF2786" t="str">
        <f>IF(AH2786="respiration","yes","no")</f>
        <v>no</v>
      </c>
      <c r="AH2786" t="s">
        <v>29</v>
      </c>
      <c r="AI2786">
        <f>IF(O2786&gt;0,(IF(S2786="live",O2786*0.84,IF(S2786="dried.ethanol",O2786*0.8449+2.8227,O2786))),"")</f>
        <v>17.194799999999997</v>
      </c>
      <c r="AL2786" t="str">
        <f>IF(OR(AND(Q2786=Q2787,P2786&gt;0),AND(O2786&gt;0,O2786=O2787)),"duplicate","")</f>
        <v/>
      </c>
      <c r="AM2786" t="s">
        <v>827</v>
      </c>
      <c r="AN2786" t="s">
        <v>827</v>
      </c>
      <c r="AO2786" t="s">
        <v>826</v>
      </c>
      <c r="AP2786" t="s">
        <v>826</v>
      </c>
      <c r="AQ2786" t="s">
        <v>24</v>
      </c>
    </row>
    <row r="2787" spans="1:43" x14ac:dyDescent="0.2">
      <c r="A2787" s="28">
        <v>42930</v>
      </c>
      <c r="B2787" s="1">
        <v>42901</v>
      </c>
      <c r="C2787" s="1" t="str">
        <f>IF(F2787="Kup","6/13/2017",IF(F2787="Sag","6/14/2017",""))</f>
        <v>6/14/2017</v>
      </c>
      <c r="D2787" s="27">
        <f>A2787-B2787</f>
        <v>29</v>
      </c>
      <c r="E2787" s="27">
        <f>A2787-C2787</f>
        <v>30</v>
      </c>
      <c r="F2787" t="s">
        <v>919</v>
      </c>
      <c r="G2787">
        <v>30</v>
      </c>
      <c r="H2787" t="s">
        <v>42</v>
      </c>
      <c r="I2787" s="12" t="s">
        <v>147</v>
      </c>
      <c r="J2787" s="12" t="s">
        <v>147</v>
      </c>
      <c r="M2787">
        <v>16</v>
      </c>
      <c r="N2787">
        <v>83</v>
      </c>
      <c r="O2787" s="23">
        <v>20.8</v>
      </c>
      <c r="R2787" t="str">
        <f>IF(Q2787&gt;0,(P2787*(Q2787^2))*(3.14159/6),"")</f>
        <v/>
      </c>
      <c r="S2787" t="s">
        <v>24</v>
      </c>
      <c r="T2787" t="s">
        <v>65</v>
      </c>
      <c r="U2787" t="s">
        <v>26</v>
      </c>
      <c r="V2787" t="s">
        <v>260</v>
      </c>
      <c r="AA2787" s="12" t="s">
        <v>835</v>
      </c>
      <c r="AB2787" t="str">
        <f>IF(Q2787&gt;0,"yes","no")</f>
        <v>no</v>
      </c>
      <c r="AC2787" t="str">
        <f>IF(O2787&gt;0,"yes","no")</f>
        <v>yes</v>
      </c>
      <c r="AD2787" t="str">
        <f>IF(AH2787="hatch","yes","no")</f>
        <v>no</v>
      </c>
      <c r="AE2787" t="str">
        <f>IF(AH2787="swimup","yes","no")</f>
        <v>no</v>
      </c>
      <c r="AF2787" t="str">
        <f>IF(AH2787="respiration","yes","no")</f>
        <v>no</v>
      </c>
      <c r="AH2787" t="s">
        <v>29</v>
      </c>
      <c r="AI2787">
        <f>IF(O2787&gt;0,(IF(S2787="live",O2787*0.84,IF(S2787="dried.ethanol",O2787*0.8449+2.8227,O2787))),"")</f>
        <v>17.472000000000001</v>
      </c>
      <c r="AL2787" t="str">
        <f>IF(OR(AND(Q2787=Q2788,P2787&gt;0),AND(O2787&gt;0,O2787=O2788)),"duplicate","")</f>
        <v/>
      </c>
      <c r="AM2787" t="s">
        <v>827</v>
      </c>
      <c r="AN2787" t="s">
        <v>827</v>
      </c>
      <c r="AO2787" t="s">
        <v>826</v>
      </c>
      <c r="AP2787" t="s">
        <v>826</v>
      </c>
      <c r="AQ2787" t="s">
        <v>24</v>
      </c>
    </row>
    <row r="2788" spans="1:43" x14ac:dyDescent="0.2">
      <c r="A2788" s="28">
        <v>42930</v>
      </c>
      <c r="B2788" s="1">
        <v>42901</v>
      </c>
      <c r="C2788" s="1" t="str">
        <f>IF(F2788="Kup","6/13/2017",IF(F2788="Sag","6/14/2017",""))</f>
        <v>6/14/2017</v>
      </c>
      <c r="D2788" s="27">
        <f>A2788-B2788</f>
        <v>29</v>
      </c>
      <c r="E2788" s="27">
        <f>A2788-C2788</f>
        <v>30</v>
      </c>
      <c r="F2788" t="s">
        <v>919</v>
      </c>
      <c r="G2788">
        <v>30</v>
      </c>
      <c r="H2788" t="s">
        <v>42</v>
      </c>
      <c r="I2788" s="12" t="s">
        <v>147</v>
      </c>
      <c r="J2788" s="12" t="s">
        <v>147</v>
      </c>
      <c r="M2788">
        <v>17</v>
      </c>
      <c r="N2788">
        <v>84</v>
      </c>
      <c r="O2788" s="23">
        <v>21.71</v>
      </c>
      <c r="R2788" t="str">
        <f>IF(Q2788&gt;0,(P2788*(Q2788^2))*(3.14159/6),"")</f>
        <v/>
      </c>
      <c r="S2788" t="s">
        <v>24</v>
      </c>
      <c r="T2788" t="s">
        <v>65</v>
      </c>
      <c r="U2788" t="s">
        <v>26</v>
      </c>
      <c r="V2788" t="s">
        <v>260</v>
      </c>
      <c r="AA2788" s="12" t="s">
        <v>835</v>
      </c>
      <c r="AB2788" t="str">
        <f>IF(Q2788&gt;0,"yes","no")</f>
        <v>no</v>
      </c>
      <c r="AC2788" t="str">
        <f>IF(O2788&gt;0,"yes","no")</f>
        <v>yes</v>
      </c>
      <c r="AD2788" t="str">
        <f>IF(AH2788="hatch","yes","no")</f>
        <v>no</v>
      </c>
      <c r="AE2788" t="str">
        <f>IF(AH2788="swimup","yes","no")</f>
        <v>no</v>
      </c>
      <c r="AF2788" t="str">
        <f>IF(AH2788="respiration","yes","no")</f>
        <v>no</v>
      </c>
      <c r="AH2788" t="s">
        <v>29</v>
      </c>
      <c r="AI2788">
        <f>IF(O2788&gt;0,(IF(S2788="live",O2788*0.84,IF(S2788="dried.ethanol",O2788*0.8449+2.8227,O2788))),"")</f>
        <v>18.2364</v>
      </c>
      <c r="AL2788" t="str">
        <f>IF(OR(AND(Q2788=Q2789,P2788&gt;0),AND(O2788&gt;0,O2788=O2789)),"duplicate","")</f>
        <v/>
      </c>
      <c r="AM2788" t="s">
        <v>827</v>
      </c>
      <c r="AN2788" t="s">
        <v>827</v>
      </c>
      <c r="AO2788" t="s">
        <v>826</v>
      </c>
      <c r="AP2788" t="s">
        <v>826</v>
      </c>
      <c r="AQ2788" t="s">
        <v>24</v>
      </c>
    </row>
    <row r="2789" spans="1:43" x14ac:dyDescent="0.2">
      <c r="A2789" s="28">
        <v>42931</v>
      </c>
      <c r="B2789" s="1">
        <v>42899</v>
      </c>
      <c r="C2789" s="1" t="str">
        <f>IF(F2789="Kup","6/13/2017",IF(F2789="Sag","6/14/2017",""))</f>
        <v>6/13/2017</v>
      </c>
      <c r="D2789" s="27">
        <f>A2789-B2789</f>
        <v>32</v>
      </c>
      <c r="E2789" s="27">
        <f>A2789-C2789</f>
        <v>32</v>
      </c>
      <c r="F2789" t="s">
        <v>21</v>
      </c>
      <c r="G2789">
        <v>30</v>
      </c>
      <c r="H2789" t="s">
        <v>42</v>
      </c>
      <c r="I2789" s="12" t="s">
        <v>64</v>
      </c>
      <c r="J2789" s="12" t="s">
        <v>64</v>
      </c>
      <c r="M2789">
        <v>1</v>
      </c>
      <c r="N2789">
        <v>62</v>
      </c>
      <c r="O2789" s="23">
        <v>23.47</v>
      </c>
      <c r="R2789" t="str">
        <f>IF(Q2789&gt;0,(P2789*(Q2789^2))*(3.14159/6),"")</f>
        <v/>
      </c>
      <c r="S2789" t="s">
        <v>24</v>
      </c>
      <c r="T2789" t="s">
        <v>65</v>
      </c>
      <c r="U2789" t="s">
        <v>26</v>
      </c>
      <c r="V2789" t="s">
        <v>246</v>
      </c>
      <c r="AA2789" s="12" t="s">
        <v>835</v>
      </c>
      <c r="AB2789" t="str">
        <f>IF(Q2789&gt;0,"yes","no")</f>
        <v>no</v>
      </c>
      <c r="AC2789" t="str">
        <f>IF(O2789&gt;0,"yes","no")</f>
        <v>yes</v>
      </c>
      <c r="AD2789" t="str">
        <f>IF(AH2789="hatch","yes","no")</f>
        <v>no</v>
      </c>
      <c r="AE2789" t="str">
        <f>IF(AH2789="swimup","yes","no")</f>
        <v>no</v>
      </c>
      <c r="AF2789" t="str">
        <f>IF(AH2789="respiration","yes","no")</f>
        <v>no</v>
      </c>
      <c r="AH2789" t="s">
        <v>29</v>
      </c>
      <c r="AI2789">
        <f>IF(O2789&gt;0,(IF(S2789="live",O2789*0.84,IF(S2789="dried.ethanol",O2789*0.8449+2.8227,O2789))),"")</f>
        <v>19.714799999999997</v>
      </c>
      <c r="AL2789" t="str">
        <f>IF(OR(AND(Q2789=Q2790,P2789&gt;0),AND(O2789&gt;0,O2789=O2790)),"duplicate","")</f>
        <v/>
      </c>
      <c r="AM2789" t="s">
        <v>827</v>
      </c>
      <c r="AN2789" t="s">
        <v>827</v>
      </c>
      <c r="AO2789" t="s">
        <v>826</v>
      </c>
      <c r="AP2789" t="s">
        <v>826</v>
      </c>
      <c r="AQ2789" t="s">
        <v>24</v>
      </c>
    </row>
    <row r="2790" spans="1:43" x14ac:dyDescent="0.2">
      <c r="A2790" s="28">
        <v>42931</v>
      </c>
      <c r="B2790" s="1">
        <v>42899</v>
      </c>
      <c r="C2790" s="1" t="str">
        <f>IF(F2790="Kup","6/13/2017",IF(F2790="Sag","6/14/2017",""))</f>
        <v>6/13/2017</v>
      </c>
      <c r="D2790" s="27">
        <f>A2790-B2790</f>
        <v>32</v>
      </c>
      <c r="E2790" s="27">
        <f>A2790-C2790</f>
        <v>32</v>
      </c>
      <c r="F2790" t="s">
        <v>21</v>
      </c>
      <c r="G2790">
        <v>30</v>
      </c>
      <c r="H2790" t="s">
        <v>42</v>
      </c>
      <c r="I2790" s="12" t="s">
        <v>64</v>
      </c>
      <c r="J2790" s="12" t="s">
        <v>64</v>
      </c>
      <c r="M2790">
        <v>2</v>
      </c>
      <c r="N2790">
        <v>63</v>
      </c>
      <c r="O2790" s="23">
        <v>25.05</v>
      </c>
      <c r="R2790" t="str">
        <f>IF(Q2790&gt;0,(P2790*(Q2790^2))*(3.14159/6),"")</f>
        <v/>
      </c>
      <c r="S2790" t="s">
        <v>24</v>
      </c>
      <c r="T2790" t="s">
        <v>65</v>
      </c>
      <c r="U2790" t="s">
        <v>26</v>
      </c>
      <c r="V2790" t="s">
        <v>246</v>
      </c>
      <c r="AA2790" s="12" t="s">
        <v>835</v>
      </c>
      <c r="AB2790" t="str">
        <f>IF(Q2790&gt;0,"yes","no")</f>
        <v>no</v>
      </c>
      <c r="AC2790" t="str">
        <f>IF(O2790&gt;0,"yes","no")</f>
        <v>yes</v>
      </c>
      <c r="AD2790" t="str">
        <f>IF(AH2790="hatch","yes","no")</f>
        <v>no</v>
      </c>
      <c r="AE2790" t="str">
        <f>IF(AH2790="swimup","yes","no")</f>
        <v>no</v>
      </c>
      <c r="AF2790" t="str">
        <f>IF(AH2790="respiration","yes","no")</f>
        <v>no</v>
      </c>
      <c r="AH2790" t="s">
        <v>29</v>
      </c>
      <c r="AI2790">
        <f>IF(O2790&gt;0,(IF(S2790="live",O2790*0.84,IF(S2790="dried.ethanol",O2790*0.8449+2.8227,O2790))),"")</f>
        <v>21.042000000000002</v>
      </c>
      <c r="AL2790" t="str">
        <f>IF(OR(AND(Q2790=Q2791,P2790&gt;0),AND(O2790&gt;0,O2790=O2791)),"duplicate","")</f>
        <v/>
      </c>
      <c r="AM2790" t="s">
        <v>827</v>
      </c>
      <c r="AN2790" t="s">
        <v>827</v>
      </c>
      <c r="AO2790" t="s">
        <v>826</v>
      </c>
      <c r="AP2790" t="s">
        <v>826</v>
      </c>
      <c r="AQ2790" t="s">
        <v>24</v>
      </c>
    </row>
    <row r="2791" spans="1:43" x14ac:dyDescent="0.2">
      <c r="A2791" s="28">
        <v>42931</v>
      </c>
      <c r="B2791" s="1">
        <v>42899</v>
      </c>
      <c r="C2791" s="1" t="str">
        <f>IF(F2791="Kup","6/13/2017",IF(F2791="Sag","6/14/2017",""))</f>
        <v>6/13/2017</v>
      </c>
      <c r="D2791" s="27">
        <f>A2791-B2791</f>
        <v>32</v>
      </c>
      <c r="E2791" s="27">
        <f>A2791-C2791</f>
        <v>32</v>
      </c>
      <c r="F2791" t="s">
        <v>21</v>
      </c>
      <c r="G2791">
        <v>30</v>
      </c>
      <c r="H2791" t="s">
        <v>42</v>
      </c>
      <c r="I2791" s="12" t="s">
        <v>64</v>
      </c>
      <c r="J2791" s="12" t="s">
        <v>64</v>
      </c>
      <c r="M2791">
        <v>3</v>
      </c>
      <c r="N2791">
        <v>64</v>
      </c>
      <c r="O2791" s="23">
        <v>22.74</v>
      </c>
      <c r="R2791" t="str">
        <f>IF(Q2791&gt;0,(P2791*(Q2791^2))*(3.14159/6),"")</f>
        <v/>
      </c>
      <c r="S2791" t="s">
        <v>24</v>
      </c>
      <c r="T2791" t="s">
        <v>65</v>
      </c>
      <c r="U2791" t="s">
        <v>26</v>
      </c>
      <c r="V2791" t="s">
        <v>246</v>
      </c>
      <c r="AA2791" s="12" t="s">
        <v>835</v>
      </c>
      <c r="AB2791" t="str">
        <f>IF(Q2791&gt;0,"yes","no")</f>
        <v>no</v>
      </c>
      <c r="AC2791" t="str">
        <f>IF(O2791&gt;0,"yes","no")</f>
        <v>yes</v>
      </c>
      <c r="AD2791" t="str">
        <f>IF(AH2791="hatch","yes","no")</f>
        <v>no</v>
      </c>
      <c r="AE2791" t="str">
        <f>IF(AH2791="swimup","yes","no")</f>
        <v>no</v>
      </c>
      <c r="AF2791" t="str">
        <f>IF(AH2791="respiration","yes","no")</f>
        <v>no</v>
      </c>
      <c r="AH2791" t="s">
        <v>29</v>
      </c>
      <c r="AI2791">
        <f>IF(O2791&gt;0,(IF(S2791="live",O2791*0.84,IF(S2791="dried.ethanol",O2791*0.8449+2.8227,O2791))),"")</f>
        <v>19.101599999999998</v>
      </c>
      <c r="AL2791" t="str">
        <f>IF(OR(AND(Q2791=Q2792,P2791&gt;0),AND(O2791&gt;0,O2791=O2792)),"duplicate","")</f>
        <v/>
      </c>
      <c r="AM2791" t="s">
        <v>827</v>
      </c>
      <c r="AN2791" t="s">
        <v>827</v>
      </c>
      <c r="AO2791" t="s">
        <v>826</v>
      </c>
      <c r="AP2791" t="s">
        <v>826</v>
      </c>
      <c r="AQ2791" t="s">
        <v>24</v>
      </c>
    </row>
    <row r="2792" spans="1:43" x14ac:dyDescent="0.2">
      <c r="A2792" s="28">
        <v>42931</v>
      </c>
      <c r="B2792" s="1">
        <v>42899</v>
      </c>
      <c r="C2792" s="1" t="str">
        <f>IF(F2792="Kup","6/13/2017",IF(F2792="Sag","6/14/2017",""))</f>
        <v>6/13/2017</v>
      </c>
      <c r="D2792" s="27">
        <f>A2792-B2792</f>
        <v>32</v>
      </c>
      <c r="E2792" s="27">
        <f>A2792-C2792</f>
        <v>32</v>
      </c>
      <c r="F2792" t="s">
        <v>21</v>
      </c>
      <c r="G2792">
        <v>30</v>
      </c>
      <c r="H2792" t="s">
        <v>42</v>
      </c>
      <c r="I2792" s="12" t="s">
        <v>64</v>
      </c>
      <c r="J2792" s="12" t="s">
        <v>64</v>
      </c>
      <c r="M2792">
        <v>4</v>
      </c>
      <c r="N2792">
        <v>65</v>
      </c>
      <c r="O2792" s="23">
        <v>22.51</v>
      </c>
      <c r="R2792" t="str">
        <f>IF(Q2792&gt;0,(P2792*(Q2792^2))*(3.14159/6),"")</f>
        <v/>
      </c>
      <c r="S2792" t="s">
        <v>24</v>
      </c>
      <c r="T2792" t="s">
        <v>65</v>
      </c>
      <c r="U2792" t="s">
        <v>26</v>
      </c>
      <c r="V2792" t="s">
        <v>246</v>
      </c>
      <c r="AA2792" s="12" t="s">
        <v>835</v>
      </c>
      <c r="AB2792" t="str">
        <f>IF(Q2792&gt;0,"yes","no")</f>
        <v>no</v>
      </c>
      <c r="AC2792" t="str">
        <f>IF(O2792&gt;0,"yes","no")</f>
        <v>yes</v>
      </c>
      <c r="AD2792" t="str">
        <f>IF(AH2792="hatch","yes","no")</f>
        <v>no</v>
      </c>
      <c r="AE2792" t="str">
        <f>IF(AH2792="swimup","yes","no")</f>
        <v>no</v>
      </c>
      <c r="AF2792" t="str">
        <f>IF(AH2792="respiration","yes","no")</f>
        <v>no</v>
      </c>
      <c r="AH2792" t="s">
        <v>29</v>
      </c>
      <c r="AI2792">
        <f>IF(O2792&gt;0,(IF(S2792="live",O2792*0.84,IF(S2792="dried.ethanol",O2792*0.8449+2.8227,O2792))),"")</f>
        <v>18.9084</v>
      </c>
      <c r="AL2792" t="str">
        <f>IF(OR(AND(Q2792=Q2793,P2792&gt;0),AND(O2792&gt;0,O2792=O2793)),"duplicate","")</f>
        <v/>
      </c>
      <c r="AM2792" t="s">
        <v>827</v>
      </c>
      <c r="AN2792" t="s">
        <v>827</v>
      </c>
      <c r="AO2792" t="s">
        <v>826</v>
      </c>
      <c r="AP2792" t="s">
        <v>826</v>
      </c>
      <c r="AQ2792" t="s">
        <v>24</v>
      </c>
    </row>
    <row r="2793" spans="1:43" x14ac:dyDescent="0.2">
      <c r="A2793" s="28">
        <v>42931</v>
      </c>
      <c r="B2793" s="1">
        <v>42899</v>
      </c>
      <c r="C2793" s="1" t="str">
        <f>IF(F2793="Kup","6/13/2017",IF(F2793="Sag","6/14/2017",""))</f>
        <v>6/13/2017</v>
      </c>
      <c r="D2793" s="27">
        <f>A2793-B2793</f>
        <v>32</v>
      </c>
      <c r="E2793" s="27">
        <f>A2793-C2793</f>
        <v>32</v>
      </c>
      <c r="F2793" t="s">
        <v>21</v>
      </c>
      <c r="G2793">
        <v>30</v>
      </c>
      <c r="H2793" t="s">
        <v>42</v>
      </c>
      <c r="I2793" s="12" t="s">
        <v>64</v>
      </c>
      <c r="J2793" s="12" t="s">
        <v>64</v>
      </c>
      <c r="M2793">
        <v>5</v>
      </c>
      <c r="N2793">
        <v>66</v>
      </c>
      <c r="O2793" s="23">
        <v>23.69</v>
      </c>
      <c r="R2793" t="str">
        <f>IF(Q2793&gt;0,(P2793*(Q2793^2))*(3.14159/6),"")</f>
        <v/>
      </c>
      <c r="S2793" t="s">
        <v>24</v>
      </c>
      <c r="T2793" t="s">
        <v>65</v>
      </c>
      <c r="U2793" t="s">
        <v>26</v>
      </c>
      <c r="V2793" t="s">
        <v>246</v>
      </c>
      <c r="AA2793" s="12" t="s">
        <v>835</v>
      </c>
      <c r="AB2793" t="str">
        <f>IF(Q2793&gt;0,"yes","no")</f>
        <v>no</v>
      </c>
      <c r="AC2793" t="str">
        <f>IF(O2793&gt;0,"yes","no")</f>
        <v>yes</v>
      </c>
      <c r="AD2793" t="str">
        <f>IF(AH2793="hatch","yes","no")</f>
        <v>no</v>
      </c>
      <c r="AE2793" t="str">
        <f>IF(AH2793="swimup","yes","no")</f>
        <v>no</v>
      </c>
      <c r="AF2793" t="str">
        <f>IF(AH2793="respiration","yes","no")</f>
        <v>no</v>
      </c>
      <c r="AH2793" t="s">
        <v>29</v>
      </c>
      <c r="AI2793">
        <f>IF(O2793&gt;0,(IF(S2793="live",O2793*0.84,IF(S2793="dried.ethanol",O2793*0.8449+2.8227,O2793))),"")</f>
        <v>19.8996</v>
      </c>
      <c r="AL2793" t="str">
        <f>IF(OR(AND(Q2793=Q2794,P2793&gt;0),AND(O2793&gt;0,O2793=O2794)),"duplicate","")</f>
        <v/>
      </c>
      <c r="AM2793" t="s">
        <v>827</v>
      </c>
      <c r="AN2793" t="s">
        <v>827</v>
      </c>
      <c r="AO2793" t="s">
        <v>826</v>
      </c>
      <c r="AP2793" t="s">
        <v>826</v>
      </c>
      <c r="AQ2793" t="s">
        <v>24</v>
      </c>
    </row>
    <row r="2794" spans="1:43" x14ac:dyDescent="0.2">
      <c r="A2794" s="28">
        <v>42934</v>
      </c>
      <c r="B2794" s="1">
        <v>42899</v>
      </c>
      <c r="C2794" s="1" t="str">
        <f>IF(F2794="Kup","6/13/2017",IF(F2794="Sag","6/14/2017",""))</f>
        <v>6/13/2017</v>
      </c>
      <c r="D2794" s="27">
        <f>A2794-B2794</f>
        <v>35</v>
      </c>
      <c r="E2794" s="27">
        <f>A2794-C2794</f>
        <v>35</v>
      </c>
      <c r="F2794" t="s">
        <v>21</v>
      </c>
      <c r="G2794">
        <v>35</v>
      </c>
      <c r="H2794" t="s">
        <v>22</v>
      </c>
      <c r="I2794" s="12" t="s">
        <v>43</v>
      </c>
      <c r="J2794" s="12" t="s">
        <v>977</v>
      </c>
      <c r="K2794" s="3" t="s">
        <v>942</v>
      </c>
      <c r="L2794" s="3" t="s">
        <v>943</v>
      </c>
      <c r="M2794">
        <v>1</v>
      </c>
      <c r="N2794">
        <v>1</v>
      </c>
      <c r="O2794" s="23">
        <v>14.837</v>
      </c>
      <c r="R2794" t="str">
        <f>IF(Q2794&gt;0,(P2794*(Q2794^2))*(3.14159/6),"")</f>
        <v/>
      </c>
      <c r="S2794" t="s">
        <v>32</v>
      </c>
      <c r="T2794" t="s">
        <v>25</v>
      </c>
      <c r="U2794" t="s">
        <v>26</v>
      </c>
      <c r="V2794" t="s">
        <v>261</v>
      </c>
      <c r="AA2794" s="12" t="s">
        <v>835</v>
      </c>
      <c r="AB2794" t="str">
        <f>IF(Q2794&gt;0,"yes","no")</f>
        <v>no</v>
      </c>
      <c r="AC2794" t="str">
        <f>IF(O2794&gt;0,"yes","no")</f>
        <v>yes</v>
      </c>
      <c r="AD2794" t="str">
        <f>IF(AH2794="hatch","yes","no")</f>
        <v>no</v>
      </c>
      <c r="AE2794" t="str">
        <f>IF(AH2794="swimup","yes","no")</f>
        <v>no</v>
      </c>
      <c r="AF2794" t="str">
        <f>IF(AH2794="respiration","yes","no")</f>
        <v>no</v>
      </c>
      <c r="AH2794" t="s">
        <v>29</v>
      </c>
      <c r="AI2794">
        <f>IF(O2794&gt;0,(IF(S2794="live",O2794*0.84,IF(S2794="dried.ethanol",O2794*0.8449+2.8227,O2794))),"")</f>
        <v>14.837</v>
      </c>
      <c r="AL2794" t="str">
        <f>IF(OR(AND(Q2794=Q2795,P2794&gt;0),AND(O2794&gt;0,O2794=O2795)),"duplicate","")</f>
        <v/>
      </c>
      <c r="AM2794" t="s">
        <v>827</v>
      </c>
      <c r="AN2794" t="s">
        <v>827</v>
      </c>
      <c r="AO2794" t="s">
        <v>826</v>
      </c>
      <c r="AP2794" t="s">
        <v>826</v>
      </c>
      <c r="AQ2794" t="s">
        <v>32</v>
      </c>
    </row>
    <row r="2795" spans="1:43" x14ac:dyDescent="0.2">
      <c r="A2795" s="28">
        <v>42934</v>
      </c>
      <c r="B2795" s="1">
        <v>42899</v>
      </c>
      <c r="C2795" s="1" t="str">
        <f>IF(F2795="Kup","6/13/2017",IF(F2795="Sag","6/14/2017",""))</f>
        <v>6/13/2017</v>
      </c>
      <c r="D2795" s="27">
        <f>A2795-B2795</f>
        <v>35</v>
      </c>
      <c r="E2795" s="27">
        <f>A2795-C2795</f>
        <v>35</v>
      </c>
      <c r="F2795" t="s">
        <v>21</v>
      </c>
      <c r="G2795">
        <v>35</v>
      </c>
      <c r="H2795" t="s">
        <v>22</v>
      </c>
      <c r="I2795" s="12" t="s">
        <v>43</v>
      </c>
      <c r="J2795" s="12" t="s">
        <v>977</v>
      </c>
      <c r="K2795" s="3" t="s">
        <v>942</v>
      </c>
      <c r="L2795" s="3" t="s">
        <v>943</v>
      </c>
      <c r="M2795">
        <v>2</v>
      </c>
      <c r="N2795">
        <v>2</v>
      </c>
      <c r="O2795" s="23">
        <v>16.155999999999999</v>
      </c>
      <c r="R2795" t="str">
        <f>IF(Q2795&gt;0,(P2795*(Q2795^2))*(3.14159/6),"")</f>
        <v/>
      </c>
      <c r="S2795" t="s">
        <v>32</v>
      </c>
      <c r="T2795" t="s">
        <v>25</v>
      </c>
      <c r="U2795" t="s">
        <v>26</v>
      </c>
      <c r="V2795" t="s">
        <v>261</v>
      </c>
      <c r="AA2795" s="12" t="s">
        <v>835</v>
      </c>
      <c r="AB2795" t="str">
        <f>IF(Q2795&gt;0,"yes","no")</f>
        <v>no</v>
      </c>
      <c r="AC2795" t="str">
        <f>IF(O2795&gt;0,"yes","no")</f>
        <v>yes</v>
      </c>
      <c r="AD2795" t="str">
        <f>IF(AH2795="hatch","yes","no")</f>
        <v>no</v>
      </c>
      <c r="AE2795" t="str">
        <f>IF(AH2795="swimup","yes","no")</f>
        <v>no</v>
      </c>
      <c r="AF2795" t="str">
        <f>IF(AH2795="respiration","yes","no")</f>
        <v>no</v>
      </c>
      <c r="AH2795" t="s">
        <v>29</v>
      </c>
      <c r="AI2795">
        <f>IF(O2795&gt;0,(IF(S2795="live",O2795*0.84,IF(S2795="dried.ethanol",O2795*0.8449+2.8227,O2795))),"")</f>
        <v>16.155999999999999</v>
      </c>
      <c r="AL2795" t="str">
        <f>IF(OR(AND(Q2795=Q2796,P2795&gt;0),AND(O2795&gt;0,O2795=O2796)),"duplicate","")</f>
        <v/>
      </c>
      <c r="AM2795" t="s">
        <v>827</v>
      </c>
      <c r="AN2795" t="s">
        <v>827</v>
      </c>
      <c r="AO2795" t="s">
        <v>826</v>
      </c>
      <c r="AP2795" t="s">
        <v>826</v>
      </c>
      <c r="AQ2795" t="s">
        <v>32</v>
      </c>
    </row>
    <row r="2796" spans="1:43" x14ac:dyDescent="0.2">
      <c r="A2796" s="28">
        <v>42934</v>
      </c>
      <c r="B2796" s="1">
        <v>42899</v>
      </c>
      <c r="C2796" s="1" t="str">
        <f>IF(F2796="Kup","6/13/2017",IF(F2796="Sag","6/14/2017",""))</f>
        <v>6/13/2017</v>
      </c>
      <c r="D2796" s="27">
        <f>A2796-B2796</f>
        <v>35</v>
      </c>
      <c r="E2796" s="27">
        <f>A2796-C2796</f>
        <v>35</v>
      </c>
      <c r="F2796" t="s">
        <v>21</v>
      </c>
      <c r="G2796">
        <v>35</v>
      </c>
      <c r="H2796" t="s">
        <v>22</v>
      </c>
      <c r="I2796" s="12" t="s">
        <v>43</v>
      </c>
      <c r="J2796" s="12" t="s">
        <v>977</v>
      </c>
      <c r="K2796" s="3" t="s">
        <v>942</v>
      </c>
      <c r="L2796" s="3" t="s">
        <v>943</v>
      </c>
      <c r="M2796">
        <v>3</v>
      </c>
      <c r="N2796">
        <v>3</v>
      </c>
      <c r="O2796" s="23">
        <v>15.077999999999999</v>
      </c>
      <c r="R2796" t="str">
        <f>IF(Q2796&gt;0,(P2796*(Q2796^2))*(3.14159/6),"")</f>
        <v/>
      </c>
      <c r="S2796" t="s">
        <v>32</v>
      </c>
      <c r="T2796" t="s">
        <v>25</v>
      </c>
      <c r="U2796" t="s">
        <v>26</v>
      </c>
      <c r="V2796" t="s">
        <v>261</v>
      </c>
      <c r="AA2796" s="12" t="s">
        <v>835</v>
      </c>
      <c r="AB2796" t="str">
        <f>IF(Q2796&gt;0,"yes","no")</f>
        <v>no</v>
      </c>
      <c r="AC2796" t="str">
        <f>IF(O2796&gt;0,"yes","no")</f>
        <v>yes</v>
      </c>
      <c r="AD2796" t="str">
        <f>IF(AH2796="hatch","yes","no")</f>
        <v>no</v>
      </c>
      <c r="AE2796" t="str">
        <f>IF(AH2796="swimup","yes","no")</f>
        <v>no</v>
      </c>
      <c r="AF2796" t="str">
        <f>IF(AH2796="respiration","yes","no")</f>
        <v>no</v>
      </c>
      <c r="AH2796" t="s">
        <v>29</v>
      </c>
      <c r="AI2796">
        <f>IF(O2796&gt;0,(IF(S2796="live",O2796*0.84,IF(S2796="dried.ethanol",O2796*0.8449+2.8227,O2796))),"")</f>
        <v>15.077999999999999</v>
      </c>
      <c r="AL2796" t="str">
        <f>IF(OR(AND(Q2796=Q2797,P2796&gt;0),AND(O2796&gt;0,O2796=O2797)),"duplicate","")</f>
        <v/>
      </c>
      <c r="AM2796" t="s">
        <v>827</v>
      </c>
      <c r="AN2796" t="s">
        <v>827</v>
      </c>
      <c r="AO2796" t="s">
        <v>826</v>
      </c>
      <c r="AP2796" t="s">
        <v>826</v>
      </c>
      <c r="AQ2796" t="s">
        <v>32</v>
      </c>
    </row>
    <row r="2797" spans="1:43" x14ac:dyDescent="0.2">
      <c r="A2797" s="28">
        <v>42934</v>
      </c>
      <c r="B2797" s="1">
        <v>42899</v>
      </c>
      <c r="C2797" s="1" t="str">
        <f>IF(F2797="Kup","6/13/2017",IF(F2797="Sag","6/14/2017",""))</f>
        <v>6/13/2017</v>
      </c>
      <c r="D2797" s="27">
        <f>A2797-B2797</f>
        <v>35</v>
      </c>
      <c r="E2797" s="27">
        <f>A2797-C2797</f>
        <v>35</v>
      </c>
      <c r="F2797" t="s">
        <v>21</v>
      </c>
      <c r="G2797">
        <v>35</v>
      </c>
      <c r="H2797" t="s">
        <v>22</v>
      </c>
      <c r="I2797" s="12" t="s">
        <v>43</v>
      </c>
      <c r="J2797" s="12" t="s">
        <v>977</v>
      </c>
      <c r="K2797" s="3" t="s">
        <v>942</v>
      </c>
      <c r="L2797" s="3" t="s">
        <v>943</v>
      </c>
      <c r="M2797">
        <v>4</v>
      </c>
      <c r="N2797">
        <v>4</v>
      </c>
      <c r="O2797" s="23">
        <v>15.451000000000001</v>
      </c>
      <c r="R2797" t="str">
        <f>IF(Q2797&gt;0,(P2797*(Q2797^2))*(3.14159/6),"")</f>
        <v/>
      </c>
      <c r="S2797" t="s">
        <v>32</v>
      </c>
      <c r="T2797" t="s">
        <v>25</v>
      </c>
      <c r="U2797" t="s">
        <v>26</v>
      </c>
      <c r="V2797" t="s">
        <v>261</v>
      </c>
      <c r="AA2797" s="12" t="s">
        <v>835</v>
      </c>
      <c r="AB2797" t="str">
        <f>IF(Q2797&gt;0,"yes","no")</f>
        <v>no</v>
      </c>
      <c r="AC2797" t="str">
        <f>IF(O2797&gt;0,"yes","no")</f>
        <v>yes</v>
      </c>
      <c r="AD2797" t="str">
        <f>IF(AH2797="hatch","yes","no")</f>
        <v>no</v>
      </c>
      <c r="AE2797" t="str">
        <f>IF(AH2797="swimup","yes","no")</f>
        <v>no</v>
      </c>
      <c r="AF2797" t="str">
        <f>IF(AH2797="respiration","yes","no")</f>
        <v>no</v>
      </c>
      <c r="AH2797" t="s">
        <v>29</v>
      </c>
      <c r="AI2797">
        <f>IF(O2797&gt;0,(IF(S2797="live",O2797*0.84,IF(S2797="dried.ethanol",O2797*0.8449+2.8227,O2797))),"")</f>
        <v>15.451000000000001</v>
      </c>
      <c r="AL2797" t="str">
        <f>IF(OR(AND(Q2797=Q2798,P2797&gt;0),AND(O2797&gt;0,O2797=O2798)),"duplicate","")</f>
        <v/>
      </c>
      <c r="AM2797" t="s">
        <v>827</v>
      </c>
      <c r="AN2797" t="s">
        <v>827</v>
      </c>
      <c r="AO2797" t="s">
        <v>826</v>
      </c>
      <c r="AP2797" t="s">
        <v>826</v>
      </c>
      <c r="AQ2797" t="s">
        <v>32</v>
      </c>
    </row>
    <row r="2798" spans="1:43" x14ac:dyDescent="0.2">
      <c r="A2798" s="28">
        <v>42934</v>
      </c>
      <c r="B2798" s="1">
        <v>42899</v>
      </c>
      <c r="C2798" s="1" t="str">
        <f>IF(F2798="Kup","6/13/2017",IF(F2798="Sag","6/14/2017",""))</f>
        <v>6/13/2017</v>
      </c>
      <c r="D2798" s="27">
        <f>A2798-B2798</f>
        <v>35</v>
      </c>
      <c r="E2798" s="27">
        <f>A2798-C2798</f>
        <v>35</v>
      </c>
      <c r="F2798" t="s">
        <v>21</v>
      </c>
      <c r="G2798">
        <v>35</v>
      </c>
      <c r="H2798" t="s">
        <v>22</v>
      </c>
      <c r="I2798" s="12" t="s">
        <v>43</v>
      </c>
      <c r="J2798" s="12" t="s">
        <v>977</v>
      </c>
      <c r="K2798" s="3" t="s">
        <v>942</v>
      </c>
      <c r="L2798" s="3" t="s">
        <v>943</v>
      </c>
      <c r="M2798">
        <v>5</v>
      </c>
      <c r="N2798">
        <v>5</v>
      </c>
      <c r="O2798" s="23">
        <v>15.884</v>
      </c>
      <c r="R2798" t="str">
        <f>IF(Q2798&gt;0,(P2798*(Q2798^2))*(3.14159/6),"")</f>
        <v/>
      </c>
      <c r="S2798" t="s">
        <v>32</v>
      </c>
      <c r="T2798" t="s">
        <v>25</v>
      </c>
      <c r="U2798" t="s">
        <v>26</v>
      </c>
      <c r="V2798" t="s">
        <v>261</v>
      </c>
      <c r="AA2798" s="12" t="s">
        <v>835</v>
      </c>
      <c r="AB2798" t="str">
        <f>IF(Q2798&gt;0,"yes","no")</f>
        <v>no</v>
      </c>
      <c r="AC2798" t="str">
        <f>IF(O2798&gt;0,"yes","no")</f>
        <v>yes</v>
      </c>
      <c r="AD2798" t="str">
        <f>IF(AH2798="hatch","yes","no")</f>
        <v>no</v>
      </c>
      <c r="AE2798" t="str">
        <f>IF(AH2798="swimup","yes","no")</f>
        <v>no</v>
      </c>
      <c r="AF2798" t="str">
        <f>IF(AH2798="respiration","yes","no")</f>
        <v>no</v>
      </c>
      <c r="AH2798" t="s">
        <v>29</v>
      </c>
      <c r="AI2798">
        <f>IF(O2798&gt;0,(IF(S2798="live",O2798*0.84,IF(S2798="dried.ethanol",O2798*0.8449+2.8227,O2798))),"")</f>
        <v>15.884</v>
      </c>
      <c r="AL2798" t="str">
        <f>IF(OR(AND(Q2798=Q2799,P2798&gt;0),AND(O2798&gt;0,O2798=O2799)),"duplicate","")</f>
        <v/>
      </c>
      <c r="AM2798" t="s">
        <v>827</v>
      </c>
      <c r="AN2798" t="s">
        <v>827</v>
      </c>
      <c r="AO2798" t="s">
        <v>826</v>
      </c>
      <c r="AP2798" t="s">
        <v>826</v>
      </c>
      <c r="AQ2798" t="s">
        <v>32</v>
      </c>
    </row>
    <row r="2799" spans="1:43" x14ac:dyDescent="0.2">
      <c r="A2799" s="28">
        <v>42934</v>
      </c>
      <c r="B2799" s="1">
        <v>42899</v>
      </c>
      <c r="C2799" s="1" t="str">
        <f>IF(F2799="Kup","6/13/2017",IF(F2799="Sag","6/14/2017",""))</f>
        <v>6/13/2017</v>
      </c>
      <c r="D2799" s="27">
        <f>A2799-B2799</f>
        <v>35</v>
      </c>
      <c r="E2799" s="27">
        <f>A2799-C2799</f>
        <v>35</v>
      </c>
      <c r="F2799" t="s">
        <v>21</v>
      </c>
      <c r="G2799">
        <v>35</v>
      </c>
      <c r="H2799" t="s">
        <v>22</v>
      </c>
      <c r="I2799" s="12" t="s">
        <v>43</v>
      </c>
      <c r="J2799" s="12" t="s">
        <v>977</v>
      </c>
      <c r="K2799" s="3" t="s">
        <v>942</v>
      </c>
      <c r="L2799" s="3" t="s">
        <v>943</v>
      </c>
      <c r="M2799">
        <v>6</v>
      </c>
      <c r="N2799">
        <v>6</v>
      </c>
      <c r="O2799" s="23">
        <v>14.954000000000001</v>
      </c>
      <c r="R2799" t="str">
        <f>IF(Q2799&gt;0,(P2799*(Q2799^2))*(3.14159/6),"")</f>
        <v/>
      </c>
      <c r="S2799" t="s">
        <v>32</v>
      </c>
      <c r="T2799" t="s">
        <v>25</v>
      </c>
      <c r="U2799" t="s">
        <v>26</v>
      </c>
      <c r="V2799" t="s">
        <v>261</v>
      </c>
      <c r="AA2799" s="12" t="s">
        <v>835</v>
      </c>
      <c r="AB2799" t="str">
        <f>IF(Q2799&gt;0,"yes","no")</f>
        <v>no</v>
      </c>
      <c r="AC2799" t="str">
        <f>IF(O2799&gt;0,"yes","no")</f>
        <v>yes</v>
      </c>
      <c r="AD2799" t="str">
        <f>IF(AH2799="hatch","yes","no")</f>
        <v>no</v>
      </c>
      <c r="AE2799" t="str">
        <f>IF(AH2799="swimup","yes","no")</f>
        <v>no</v>
      </c>
      <c r="AF2799" t="str">
        <f>IF(AH2799="respiration","yes","no")</f>
        <v>no</v>
      </c>
      <c r="AH2799" t="s">
        <v>29</v>
      </c>
      <c r="AI2799">
        <f>IF(O2799&gt;0,(IF(S2799="live",O2799*0.84,IF(S2799="dried.ethanol",O2799*0.8449+2.8227,O2799))),"")</f>
        <v>14.954000000000001</v>
      </c>
      <c r="AL2799" t="str">
        <f>IF(OR(AND(Q2799=Q2800,P2799&gt;0),AND(O2799&gt;0,O2799=O2800)),"duplicate","")</f>
        <v/>
      </c>
      <c r="AM2799" t="s">
        <v>827</v>
      </c>
      <c r="AN2799" t="s">
        <v>827</v>
      </c>
      <c r="AO2799" t="s">
        <v>826</v>
      </c>
      <c r="AP2799" t="s">
        <v>826</v>
      </c>
      <c r="AQ2799" t="s">
        <v>32</v>
      </c>
    </row>
    <row r="2800" spans="1:43" x14ac:dyDescent="0.2">
      <c r="A2800" s="28">
        <v>42934</v>
      </c>
      <c r="B2800" s="1">
        <v>42899</v>
      </c>
      <c r="C2800" s="1" t="str">
        <f>IF(F2800="Kup","6/13/2017",IF(F2800="Sag","6/14/2017",""))</f>
        <v>6/13/2017</v>
      </c>
      <c r="D2800" s="27">
        <f>A2800-B2800</f>
        <v>35</v>
      </c>
      <c r="E2800" s="27">
        <f>A2800-C2800</f>
        <v>35</v>
      </c>
      <c r="F2800" t="s">
        <v>21</v>
      </c>
      <c r="G2800">
        <v>35</v>
      </c>
      <c r="H2800" t="s">
        <v>22</v>
      </c>
      <c r="I2800" s="12" t="s">
        <v>43</v>
      </c>
      <c r="J2800" s="12" t="s">
        <v>977</v>
      </c>
      <c r="K2800" s="3" t="s">
        <v>942</v>
      </c>
      <c r="L2800" s="3" t="s">
        <v>943</v>
      </c>
      <c r="M2800">
        <v>7</v>
      </c>
      <c r="N2800">
        <v>7</v>
      </c>
      <c r="O2800" s="23">
        <v>15.638</v>
      </c>
      <c r="R2800" t="str">
        <f>IF(Q2800&gt;0,(P2800*(Q2800^2))*(3.14159/6),"")</f>
        <v/>
      </c>
      <c r="S2800" t="s">
        <v>32</v>
      </c>
      <c r="T2800" t="s">
        <v>25</v>
      </c>
      <c r="U2800" t="s">
        <v>26</v>
      </c>
      <c r="V2800" t="s">
        <v>261</v>
      </c>
      <c r="AA2800" s="12" t="s">
        <v>835</v>
      </c>
      <c r="AB2800" t="str">
        <f>IF(Q2800&gt;0,"yes","no")</f>
        <v>no</v>
      </c>
      <c r="AC2800" t="str">
        <f>IF(O2800&gt;0,"yes","no")</f>
        <v>yes</v>
      </c>
      <c r="AD2800" t="str">
        <f>IF(AH2800="hatch","yes","no")</f>
        <v>no</v>
      </c>
      <c r="AE2800" t="str">
        <f>IF(AH2800="swimup","yes","no")</f>
        <v>no</v>
      </c>
      <c r="AF2800" t="str">
        <f>IF(AH2800="respiration","yes","no")</f>
        <v>no</v>
      </c>
      <c r="AH2800" t="s">
        <v>29</v>
      </c>
      <c r="AI2800">
        <f>IF(O2800&gt;0,(IF(S2800="live",O2800*0.84,IF(S2800="dried.ethanol",O2800*0.8449+2.8227,O2800))),"")</f>
        <v>15.638</v>
      </c>
      <c r="AL2800" t="str">
        <f>IF(OR(AND(Q2800=Q2801,P2800&gt;0),AND(O2800&gt;0,O2800=O2801)),"duplicate","")</f>
        <v/>
      </c>
      <c r="AM2800" t="s">
        <v>827</v>
      </c>
      <c r="AN2800" t="s">
        <v>827</v>
      </c>
      <c r="AO2800" t="s">
        <v>826</v>
      </c>
      <c r="AP2800" t="s">
        <v>826</v>
      </c>
      <c r="AQ2800" t="s">
        <v>32</v>
      </c>
    </row>
    <row r="2801" spans="1:43" x14ac:dyDescent="0.2">
      <c r="A2801" s="28">
        <v>42934</v>
      </c>
      <c r="B2801" s="1">
        <v>42899</v>
      </c>
      <c r="C2801" s="1" t="str">
        <f>IF(F2801="Kup","6/13/2017",IF(F2801="Sag","6/14/2017",""))</f>
        <v>6/13/2017</v>
      </c>
      <c r="D2801" s="27">
        <f>A2801-B2801</f>
        <v>35</v>
      </c>
      <c r="E2801" s="27">
        <f>A2801-C2801</f>
        <v>35</v>
      </c>
      <c r="F2801" t="s">
        <v>21</v>
      </c>
      <c r="G2801">
        <v>35</v>
      </c>
      <c r="H2801" t="s">
        <v>22</v>
      </c>
      <c r="I2801" s="12" t="s">
        <v>43</v>
      </c>
      <c r="J2801" s="12" t="s">
        <v>977</v>
      </c>
      <c r="K2801" s="3" t="s">
        <v>942</v>
      </c>
      <c r="L2801" s="3" t="s">
        <v>943</v>
      </c>
      <c r="M2801">
        <v>8</v>
      </c>
      <c r="N2801">
        <v>8</v>
      </c>
      <c r="O2801" s="23">
        <v>15.792999999999999</v>
      </c>
      <c r="R2801" t="str">
        <f>IF(Q2801&gt;0,(P2801*(Q2801^2))*(3.14159/6),"")</f>
        <v/>
      </c>
      <c r="S2801" t="s">
        <v>32</v>
      </c>
      <c r="T2801" t="s">
        <v>25</v>
      </c>
      <c r="U2801" t="s">
        <v>26</v>
      </c>
      <c r="V2801" t="s">
        <v>261</v>
      </c>
      <c r="AA2801" s="12" t="s">
        <v>835</v>
      </c>
      <c r="AB2801" t="str">
        <f>IF(Q2801&gt;0,"yes","no")</f>
        <v>no</v>
      </c>
      <c r="AC2801" t="str">
        <f>IF(O2801&gt;0,"yes","no")</f>
        <v>yes</v>
      </c>
      <c r="AD2801" t="str">
        <f>IF(AH2801="hatch","yes","no")</f>
        <v>no</v>
      </c>
      <c r="AE2801" t="str">
        <f>IF(AH2801="swimup","yes","no")</f>
        <v>no</v>
      </c>
      <c r="AF2801" t="str">
        <f>IF(AH2801="respiration","yes","no")</f>
        <v>no</v>
      </c>
      <c r="AH2801" t="s">
        <v>29</v>
      </c>
      <c r="AI2801">
        <f>IF(O2801&gt;0,(IF(S2801="live",O2801*0.84,IF(S2801="dried.ethanol",O2801*0.8449+2.8227,O2801))),"")</f>
        <v>15.792999999999999</v>
      </c>
      <c r="AL2801" t="str">
        <f>IF(OR(AND(Q2801=Q2802,P2801&gt;0),AND(O2801&gt;0,O2801=O2802)),"duplicate","")</f>
        <v/>
      </c>
      <c r="AM2801" t="s">
        <v>827</v>
      </c>
      <c r="AN2801" t="s">
        <v>827</v>
      </c>
      <c r="AO2801" t="s">
        <v>826</v>
      </c>
      <c r="AP2801" t="s">
        <v>826</v>
      </c>
      <c r="AQ2801" t="s">
        <v>32</v>
      </c>
    </row>
    <row r="2802" spans="1:43" x14ac:dyDescent="0.2">
      <c r="A2802" s="28">
        <v>42934</v>
      </c>
      <c r="B2802" s="1">
        <v>42899</v>
      </c>
      <c r="C2802" s="1" t="str">
        <f>IF(F2802="Kup","6/13/2017",IF(F2802="Sag","6/14/2017",""))</f>
        <v>6/13/2017</v>
      </c>
      <c r="D2802" s="27">
        <f>A2802-B2802</f>
        <v>35</v>
      </c>
      <c r="E2802" s="27">
        <f>A2802-C2802</f>
        <v>35</v>
      </c>
      <c r="F2802" t="s">
        <v>21</v>
      </c>
      <c r="G2802">
        <v>35</v>
      </c>
      <c r="H2802" t="s">
        <v>22</v>
      </c>
      <c r="I2802" s="12" t="s">
        <v>43</v>
      </c>
      <c r="J2802" s="12" t="s">
        <v>977</v>
      </c>
      <c r="K2802" s="3" t="s">
        <v>942</v>
      </c>
      <c r="L2802" s="3" t="s">
        <v>943</v>
      </c>
      <c r="M2802">
        <v>9</v>
      </c>
      <c r="N2802">
        <v>9</v>
      </c>
      <c r="O2802" s="23">
        <v>15.622999999999999</v>
      </c>
      <c r="R2802" t="str">
        <f>IF(Q2802&gt;0,(P2802*(Q2802^2))*(3.14159/6),"")</f>
        <v/>
      </c>
      <c r="S2802" t="s">
        <v>32</v>
      </c>
      <c r="T2802" t="s">
        <v>25</v>
      </c>
      <c r="U2802" t="s">
        <v>26</v>
      </c>
      <c r="V2802" t="s">
        <v>261</v>
      </c>
      <c r="AA2802" s="12" t="s">
        <v>835</v>
      </c>
      <c r="AB2802" t="str">
        <f>IF(Q2802&gt;0,"yes","no")</f>
        <v>no</v>
      </c>
      <c r="AC2802" t="str">
        <f>IF(O2802&gt;0,"yes","no")</f>
        <v>yes</v>
      </c>
      <c r="AD2802" t="str">
        <f>IF(AH2802="hatch","yes","no")</f>
        <v>no</v>
      </c>
      <c r="AE2802" t="str">
        <f>IF(AH2802="swimup","yes","no")</f>
        <v>no</v>
      </c>
      <c r="AF2802" t="str">
        <f>IF(AH2802="respiration","yes","no")</f>
        <v>no</v>
      </c>
      <c r="AH2802" t="s">
        <v>29</v>
      </c>
      <c r="AI2802">
        <f>IF(O2802&gt;0,(IF(S2802="live",O2802*0.84,IF(S2802="dried.ethanol",O2802*0.8449+2.8227,O2802))),"")</f>
        <v>15.622999999999999</v>
      </c>
      <c r="AL2802" t="str">
        <f>IF(OR(AND(Q2802=Q2803,P2802&gt;0),AND(O2802&gt;0,O2802=O2803)),"duplicate","")</f>
        <v/>
      </c>
      <c r="AM2802" t="s">
        <v>827</v>
      </c>
      <c r="AN2802" t="s">
        <v>827</v>
      </c>
      <c r="AO2802" t="s">
        <v>826</v>
      </c>
      <c r="AP2802" t="s">
        <v>826</v>
      </c>
      <c r="AQ2802" t="s">
        <v>32</v>
      </c>
    </row>
    <row r="2803" spans="1:43" x14ac:dyDescent="0.2">
      <c r="A2803" s="28">
        <v>42934</v>
      </c>
      <c r="B2803" s="1">
        <v>42899</v>
      </c>
      <c r="C2803" s="1" t="str">
        <f>IF(F2803="Kup","6/13/2017",IF(F2803="Sag","6/14/2017",""))</f>
        <v>6/13/2017</v>
      </c>
      <c r="D2803" s="27">
        <f>A2803-B2803</f>
        <v>35</v>
      </c>
      <c r="E2803" s="27">
        <f>A2803-C2803</f>
        <v>35</v>
      </c>
      <c r="F2803" t="s">
        <v>21</v>
      </c>
      <c r="G2803">
        <v>35</v>
      </c>
      <c r="H2803" t="s">
        <v>22</v>
      </c>
      <c r="I2803" s="12" t="s">
        <v>43</v>
      </c>
      <c r="J2803" s="12" t="s">
        <v>977</v>
      </c>
      <c r="K2803" s="3" t="s">
        <v>942</v>
      </c>
      <c r="L2803" s="3" t="s">
        <v>943</v>
      </c>
      <c r="M2803">
        <v>10</v>
      </c>
      <c r="N2803">
        <v>10</v>
      </c>
      <c r="O2803" s="23">
        <v>15.903</v>
      </c>
      <c r="R2803" t="str">
        <f>IF(Q2803&gt;0,(P2803*(Q2803^2))*(3.14159/6),"")</f>
        <v/>
      </c>
      <c r="S2803" t="s">
        <v>32</v>
      </c>
      <c r="T2803" t="s">
        <v>25</v>
      </c>
      <c r="U2803" t="s">
        <v>26</v>
      </c>
      <c r="V2803" t="s">
        <v>261</v>
      </c>
      <c r="AA2803" s="12" t="s">
        <v>835</v>
      </c>
      <c r="AB2803" t="str">
        <f>IF(Q2803&gt;0,"yes","no")</f>
        <v>no</v>
      </c>
      <c r="AC2803" t="str">
        <f>IF(O2803&gt;0,"yes","no")</f>
        <v>yes</v>
      </c>
      <c r="AD2803" t="str">
        <f>IF(AH2803="hatch","yes","no")</f>
        <v>no</v>
      </c>
      <c r="AE2803" t="str">
        <f>IF(AH2803="swimup","yes","no")</f>
        <v>no</v>
      </c>
      <c r="AF2803" t="str">
        <f>IF(AH2803="respiration","yes","no")</f>
        <v>no</v>
      </c>
      <c r="AH2803" t="s">
        <v>29</v>
      </c>
      <c r="AI2803">
        <f>IF(O2803&gt;0,(IF(S2803="live",O2803*0.84,IF(S2803="dried.ethanol",O2803*0.8449+2.8227,O2803))),"")</f>
        <v>15.903</v>
      </c>
      <c r="AL2803" t="str">
        <f>IF(OR(AND(Q2803=Q2804,P2803&gt;0),AND(O2803&gt;0,O2803=O2804)),"duplicate","")</f>
        <v/>
      </c>
      <c r="AM2803" t="s">
        <v>827</v>
      </c>
      <c r="AN2803" t="s">
        <v>827</v>
      </c>
      <c r="AO2803" t="s">
        <v>826</v>
      </c>
      <c r="AP2803" t="s">
        <v>826</v>
      </c>
      <c r="AQ2803" t="s">
        <v>32</v>
      </c>
    </row>
    <row r="2804" spans="1:43" x14ac:dyDescent="0.2">
      <c r="A2804" s="28">
        <v>42934</v>
      </c>
      <c r="B2804" s="1">
        <v>42899</v>
      </c>
      <c r="C2804" s="1" t="str">
        <f>IF(F2804="Kup","6/13/2017",IF(F2804="Sag","6/14/2017",""))</f>
        <v>6/13/2017</v>
      </c>
      <c r="D2804" s="27">
        <f>A2804-B2804</f>
        <v>35</v>
      </c>
      <c r="E2804" s="27">
        <f>A2804-C2804</f>
        <v>35</v>
      </c>
      <c r="F2804" t="s">
        <v>21</v>
      </c>
      <c r="G2804">
        <v>35</v>
      </c>
      <c r="H2804" t="s">
        <v>22</v>
      </c>
      <c r="I2804" s="12" t="s">
        <v>94</v>
      </c>
      <c r="J2804" s="12" t="s">
        <v>988</v>
      </c>
      <c r="K2804" s="2" t="s">
        <v>957</v>
      </c>
      <c r="L2804" s="2" t="s">
        <v>943</v>
      </c>
      <c r="M2804">
        <v>1</v>
      </c>
      <c r="N2804">
        <v>1</v>
      </c>
      <c r="O2804" s="23">
        <v>13.845000000000001</v>
      </c>
      <c r="R2804" t="str">
        <f>IF(Q2804&gt;0,(P2804*(Q2804^2))*(3.14159/6),"")</f>
        <v/>
      </c>
      <c r="S2804" t="s">
        <v>32</v>
      </c>
      <c r="T2804" t="s">
        <v>25</v>
      </c>
      <c r="U2804" t="s">
        <v>26</v>
      </c>
      <c r="V2804" t="s">
        <v>263</v>
      </c>
      <c r="AA2804" s="12" t="s">
        <v>835</v>
      </c>
      <c r="AB2804" t="str">
        <f>IF(Q2804&gt;0,"yes","no")</f>
        <v>no</v>
      </c>
      <c r="AC2804" t="str">
        <f>IF(O2804&gt;0,"yes","no")</f>
        <v>yes</v>
      </c>
      <c r="AD2804" t="str">
        <f>IF(AH2804="hatch","yes","no")</f>
        <v>no</v>
      </c>
      <c r="AE2804" t="str">
        <f>IF(AH2804="swimup","yes","no")</f>
        <v>no</v>
      </c>
      <c r="AF2804" t="str">
        <f>IF(AH2804="respiration","yes","no")</f>
        <v>no</v>
      </c>
      <c r="AH2804" t="s">
        <v>29</v>
      </c>
      <c r="AI2804">
        <f>IF(O2804&gt;0,(IF(S2804="live",O2804*0.84,IF(S2804="dried.ethanol",O2804*0.8449+2.8227,O2804))),"")</f>
        <v>13.845000000000001</v>
      </c>
      <c r="AL2804" t="str">
        <f>IF(OR(AND(Q2804=Q2805,P2804&gt;0),AND(O2804&gt;0,O2804=O2805)),"duplicate","")</f>
        <v/>
      </c>
      <c r="AM2804" t="s">
        <v>827</v>
      </c>
      <c r="AN2804" t="s">
        <v>827</v>
      </c>
      <c r="AO2804" t="s">
        <v>826</v>
      </c>
      <c r="AP2804" t="s">
        <v>826</v>
      </c>
      <c r="AQ2804" t="s">
        <v>32</v>
      </c>
    </row>
    <row r="2805" spans="1:43" x14ac:dyDescent="0.2">
      <c r="A2805" s="28">
        <v>42934</v>
      </c>
      <c r="B2805" s="1">
        <v>42899</v>
      </c>
      <c r="C2805" s="1" t="str">
        <f>IF(F2805="Kup","6/13/2017",IF(F2805="Sag","6/14/2017",""))</f>
        <v>6/13/2017</v>
      </c>
      <c r="D2805" s="27">
        <f>A2805-B2805</f>
        <v>35</v>
      </c>
      <c r="E2805" s="27">
        <f>A2805-C2805</f>
        <v>35</v>
      </c>
      <c r="F2805" t="s">
        <v>21</v>
      </c>
      <c r="G2805">
        <v>35</v>
      </c>
      <c r="H2805" t="s">
        <v>22</v>
      </c>
      <c r="I2805" s="12" t="s">
        <v>94</v>
      </c>
      <c r="J2805" s="12" t="s">
        <v>988</v>
      </c>
      <c r="K2805" s="2" t="s">
        <v>957</v>
      </c>
      <c r="L2805" s="2" t="s">
        <v>943</v>
      </c>
      <c r="M2805">
        <v>2</v>
      </c>
      <c r="N2805">
        <v>2</v>
      </c>
      <c r="O2805" s="23">
        <v>14.752000000000001</v>
      </c>
      <c r="R2805" t="str">
        <f>IF(Q2805&gt;0,(P2805*(Q2805^2))*(3.14159/6),"")</f>
        <v/>
      </c>
      <c r="S2805" t="s">
        <v>32</v>
      </c>
      <c r="T2805" t="s">
        <v>25</v>
      </c>
      <c r="U2805" t="s">
        <v>26</v>
      </c>
      <c r="V2805" t="s">
        <v>263</v>
      </c>
      <c r="AA2805" s="12" t="s">
        <v>835</v>
      </c>
      <c r="AB2805" t="str">
        <f>IF(Q2805&gt;0,"yes","no")</f>
        <v>no</v>
      </c>
      <c r="AC2805" t="str">
        <f>IF(O2805&gt;0,"yes","no")</f>
        <v>yes</v>
      </c>
      <c r="AD2805" t="str">
        <f>IF(AH2805="hatch","yes","no")</f>
        <v>no</v>
      </c>
      <c r="AE2805" t="str">
        <f>IF(AH2805="swimup","yes","no")</f>
        <v>no</v>
      </c>
      <c r="AF2805" t="str">
        <f>IF(AH2805="respiration","yes","no")</f>
        <v>no</v>
      </c>
      <c r="AH2805" t="s">
        <v>29</v>
      </c>
      <c r="AI2805">
        <f>IF(O2805&gt;0,(IF(S2805="live",O2805*0.84,IF(S2805="dried.ethanol",O2805*0.8449+2.8227,O2805))),"")</f>
        <v>14.752000000000001</v>
      </c>
      <c r="AL2805" t="str">
        <f>IF(OR(AND(Q2805=Q2806,P2805&gt;0),AND(O2805&gt;0,O2805=O2806)),"duplicate","")</f>
        <v/>
      </c>
      <c r="AM2805" t="s">
        <v>827</v>
      </c>
      <c r="AN2805" t="s">
        <v>827</v>
      </c>
      <c r="AO2805" t="s">
        <v>826</v>
      </c>
      <c r="AP2805" t="s">
        <v>826</v>
      </c>
      <c r="AQ2805" t="s">
        <v>32</v>
      </c>
    </row>
    <row r="2806" spans="1:43" x14ac:dyDescent="0.2">
      <c r="A2806" s="28">
        <v>42934</v>
      </c>
      <c r="B2806" s="1">
        <v>42899</v>
      </c>
      <c r="C2806" s="1" t="str">
        <f>IF(F2806="Kup","6/13/2017",IF(F2806="Sag","6/14/2017",""))</f>
        <v>6/13/2017</v>
      </c>
      <c r="D2806" s="27">
        <f>A2806-B2806</f>
        <v>35</v>
      </c>
      <c r="E2806" s="27">
        <f>A2806-C2806</f>
        <v>35</v>
      </c>
      <c r="F2806" t="s">
        <v>21</v>
      </c>
      <c r="G2806">
        <v>35</v>
      </c>
      <c r="H2806" t="s">
        <v>22</v>
      </c>
      <c r="I2806" s="12" t="s">
        <v>94</v>
      </c>
      <c r="J2806" s="12" t="s">
        <v>988</v>
      </c>
      <c r="K2806" s="2" t="s">
        <v>957</v>
      </c>
      <c r="L2806" s="2" t="s">
        <v>943</v>
      </c>
      <c r="M2806">
        <v>3</v>
      </c>
      <c r="N2806">
        <v>3</v>
      </c>
      <c r="O2806" s="23">
        <v>14.521000000000001</v>
      </c>
      <c r="R2806" t="str">
        <f>IF(Q2806&gt;0,(P2806*(Q2806^2))*(3.14159/6),"")</f>
        <v/>
      </c>
      <c r="S2806" t="s">
        <v>32</v>
      </c>
      <c r="T2806" t="s">
        <v>25</v>
      </c>
      <c r="U2806" t="s">
        <v>26</v>
      </c>
      <c r="V2806" t="s">
        <v>263</v>
      </c>
      <c r="AA2806" s="12" t="s">
        <v>835</v>
      </c>
      <c r="AB2806" t="str">
        <f>IF(Q2806&gt;0,"yes","no")</f>
        <v>no</v>
      </c>
      <c r="AC2806" t="str">
        <f>IF(O2806&gt;0,"yes","no")</f>
        <v>yes</v>
      </c>
      <c r="AD2806" t="str">
        <f>IF(AH2806="hatch","yes","no")</f>
        <v>no</v>
      </c>
      <c r="AE2806" t="str">
        <f>IF(AH2806="swimup","yes","no")</f>
        <v>no</v>
      </c>
      <c r="AF2806" t="str">
        <f>IF(AH2806="respiration","yes","no")</f>
        <v>no</v>
      </c>
      <c r="AH2806" t="s">
        <v>29</v>
      </c>
      <c r="AI2806">
        <f>IF(O2806&gt;0,(IF(S2806="live",O2806*0.84,IF(S2806="dried.ethanol",O2806*0.8449+2.8227,O2806))),"")</f>
        <v>14.521000000000001</v>
      </c>
      <c r="AL2806" t="str">
        <f>IF(OR(AND(Q2806=Q2807,P2806&gt;0),AND(O2806&gt;0,O2806=O2807)),"duplicate","")</f>
        <v/>
      </c>
      <c r="AM2806" t="s">
        <v>827</v>
      </c>
      <c r="AN2806" t="s">
        <v>827</v>
      </c>
      <c r="AO2806" t="s">
        <v>826</v>
      </c>
      <c r="AP2806" t="s">
        <v>826</v>
      </c>
      <c r="AQ2806" t="s">
        <v>32</v>
      </c>
    </row>
    <row r="2807" spans="1:43" x14ac:dyDescent="0.2">
      <c r="A2807" s="28">
        <v>42934</v>
      </c>
      <c r="B2807" s="1">
        <v>42899</v>
      </c>
      <c r="C2807" s="1" t="str">
        <f>IF(F2807="Kup","6/13/2017",IF(F2807="Sag","6/14/2017",""))</f>
        <v>6/13/2017</v>
      </c>
      <c r="D2807" s="27">
        <f>A2807-B2807</f>
        <v>35</v>
      </c>
      <c r="E2807" s="27">
        <f>A2807-C2807</f>
        <v>35</v>
      </c>
      <c r="F2807" t="s">
        <v>21</v>
      </c>
      <c r="G2807">
        <v>35</v>
      </c>
      <c r="H2807" t="s">
        <v>22</v>
      </c>
      <c r="I2807" s="12" t="s">
        <v>94</v>
      </c>
      <c r="J2807" s="12" t="s">
        <v>988</v>
      </c>
      <c r="K2807" s="2" t="s">
        <v>957</v>
      </c>
      <c r="L2807" s="2" t="s">
        <v>943</v>
      </c>
      <c r="M2807">
        <v>4</v>
      </c>
      <c r="N2807">
        <v>4</v>
      </c>
      <c r="O2807" s="23">
        <v>15.119</v>
      </c>
      <c r="R2807" t="str">
        <f>IF(Q2807&gt;0,(P2807*(Q2807^2))*(3.14159/6),"")</f>
        <v/>
      </c>
      <c r="S2807" t="s">
        <v>32</v>
      </c>
      <c r="T2807" t="s">
        <v>25</v>
      </c>
      <c r="U2807" t="s">
        <v>26</v>
      </c>
      <c r="V2807" t="s">
        <v>263</v>
      </c>
      <c r="AA2807" s="12" t="s">
        <v>835</v>
      </c>
      <c r="AB2807" t="str">
        <f>IF(Q2807&gt;0,"yes","no")</f>
        <v>no</v>
      </c>
      <c r="AC2807" t="str">
        <f>IF(O2807&gt;0,"yes","no")</f>
        <v>yes</v>
      </c>
      <c r="AD2807" t="str">
        <f>IF(AH2807="hatch","yes","no")</f>
        <v>no</v>
      </c>
      <c r="AE2807" t="str">
        <f>IF(AH2807="swimup","yes","no")</f>
        <v>no</v>
      </c>
      <c r="AF2807" t="str">
        <f>IF(AH2807="respiration","yes","no")</f>
        <v>no</v>
      </c>
      <c r="AH2807" t="s">
        <v>29</v>
      </c>
      <c r="AI2807">
        <f>IF(O2807&gt;0,(IF(S2807="live",O2807*0.84,IF(S2807="dried.ethanol",O2807*0.8449+2.8227,O2807))),"")</f>
        <v>15.119</v>
      </c>
      <c r="AL2807" t="str">
        <f>IF(OR(AND(Q2807=Q2808,P2807&gt;0),AND(O2807&gt;0,O2807=O2808)),"duplicate","")</f>
        <v/>
      </c>
      <c r="AM2807" t="s">
        <v>827</v>
      </c>
      <c r="AN2807" t="s">
        <v>827</v>
      </c>
      <c r="AO2807" t="s">
        <v>826</v>
      </c>
      <c r="AP2807" t="s">
        <v>826</v>
      </c>
      <c r="AQ2807" t="s">
        <v>32</v>
      </c>
    </row>
    <row r="2808" spans="1:43" x14ac:dyDescent="0.2">
      <c r="A2808" s="28">
        <v>42934</v>
      </c>
      <c r="B2808" s="1">
        <v>42899</v>
      </c>
      <c r="C2808" s="1" t="str">
        <f>IF(F2808="Kup","6/13/2017",IF(F2808="Sag","6/14/2017",""))</f>
        <v>6/13/2017</v>
      </c>
      <c r="D2808" s="27">
        <f>A2808-B2808</f>
        <v>35</v>
      </c>
      <c r="E2808" s="27">
        <f>A2808-C2808</f>
        <v>35</v>
      </c>
      <c r="F2808" t="s">
        <v>21</v>
      </c>
      <c r="G2808">
        <v>35</v>
      </c>
      <c r="H2808" t="s">
        <v>22</v>
      </c>
      <c r="I2808" s="12" t="s">
        <v>94</v>
      </c>
      <c r="J2808" s="12" t="s">
        <v>988</v>
      </c>
      <c r="K2808" s="2" t="s">
        <v>957</v>
      </c>
      <c r="L2808" s="2" t="s">
        <v>943</v>
      </c>
      <c r="M2808">
        <v>5</v>
      </c>
      <c r="N2808">
        <v>5</v>
      </c>
      <c r="O2808" s="23">
        <v>14.943</v>
      </c>
      <c r="R2808" t="str">
        <f>IF(Q2808&gt;0,(P2808*(Q2808^2))*(3.14159/6),"")</f>
        <v/>
      </c>
      <c r="S2808" t="s">
        <v>32</v>
      </c>
      <c r="T2808" t="s">
        <v>25</v>
      </c>
      <c r="U2808" t="s">
        <v>26</v>
      </c>
      <c r="V2808" t="s">
        <v>263</v>
      </c>
      <c r="AA2808" s="12" t="s">
        <v>835</v>
      </c>
      <c r="AB2808" t="str">
        <f>IF(Q2808&gt;0,"yes","no")</f>
        <v>no</v>
      </c>
      <c r="AC2808" t="str">
        <f>IF(O2808&gt;0,"yes","no")</f>
        <v>yes</v>
      </c>
      <c r="AD2808" t="str">
        <f>IF(AH2808="hatch","yes","no")</f>
        <v>no</v>
      </c>
      <c r="AE2808" t="str">
        <f>IF(AH2808="swimup","yes","no")</f>
        <v>no</v>
      </c>
      <c r="AF2808" t="str">
        <f>IF(AH2808="respiration","yes","no")</f>
        <v>no</v>
      </c>
      <c r="AH2808" t="s">
        <v>29</v>
      </c>
      <c r="AI2808">
        <f>IF(O2808&gt;0,(IF(S2808="live",O2808*0.84,IF(S2808="dried.ethanol",O2808*0.8449+2.8227,O2808))),"")</f>
        <v>14.943</v>
      </c>
      <c r="AL2808" t="str">
        <f>IF(OR(AND(Q2808=Q2809,P2808&gt;0),AND(O2808&gt;0,O2808=O2809)),"duplicate","")</f>
        <v/>
      </c>
      <c r="AM2808" t="s">
        <v>827</v>
      </c>
      <c r="AN2808" t="s">
        <v>827</v>
      </c>
      <c r="AO2808" t="s">
        <v>826</v>
      </c>
      <c r="AP2808" t="s">
        <v>826</v>
      </c>
      <c r="AQ2808" t="s">
        <v>32</v>
      </c>
    </row>
    <row r="2809" spans="1:43" x14ac:dyDescent="0.2">
      <c r="A2809" s="28">
        <v>42934</v>
      </c>
      <c r="B2809" s="1">
        <v>42899</v>
      </c>
      <c r="C2809" s="1" t="str">
        <f>IF(F2809="Kup","6/13/2017",IF(F2809="Sag","6/14/2017",""))</f>
        <v>6/13/2017</v>
      </c>
      <c r="D2809" s="27">
        <f>A2809-B2809</f>
        <v>35</v>
      </c>
      <c r="E2809" s="27">
        <f>A2809-C2809</f>
        <v>35</v>
      </c>
      <c r="F2809" t="s">
        <v>21</v>
      </c>
      <c r="G2809">
        <v>35</v>
      </c>
      <c r="H2809" t="s">
        <v>22</v>
      </c>
      <c r="I2809" s="12" t="s">
        <v>94</v>
      </c>
      <c r="J2809" s="12" t="s">
        <v>988</v>
      </c>
      <c r="K2809" s="2" t="s">
        <v>957</v>
      </c>
      <c r="L2809" s="2" t="s">
        <v>943</v>
      </c>
      <c r="M2809">
        <v>6</v>
      </c>
      <c r="N2809">
        <v>6</v>
      </c>
      <c r="O2809" s="23">
        <v>14.973000000000001</v>
      </c>
      <c r="R2809" t="str">
        <f>IF(Q2809&gt;0,(P2809*(Q2809^2))*(3.14159/6),"")</f>
        <v/>
      </c>
      <c r="S2809" t="s">
        <v>32</v>
      </c>
      <c r="T2809" t="s">
        <v>25</v>
      </c>
      <c r="U2809" t="s">
        <v>26</v>
      </c>
      <c r="V2809" t="s">
        <v>263</v>
      </c>
      <c r="AA2809" s="12" t="s">
        <v>835</v>
      </c>
      <c r="AB2809" t="str">
        <f>IF(Q2809&gt;0,"yes","no")</f>
        <v>no</v>
      </c>
      <c r="AC2809" t="str">
        <f>IF(O2809&gt;0,"yes","no")</f>
        <v>yes</v>
      </c>
      <c r="AD2809" t="str">
        <f>IF(AH2809="hatch","yes","no")</f>
        <v>no</v>
      </c>
      <c r="AE2809" t="str">
        <f>IF(AH2809="swimup","yes","no")</f>
        <v>no</v>
      </c>
      <c r="AF2809" t="str">
        <f>IF(AH2809="respiration","yes","no")</f>
        <v>no</v>
      </c>
      <c r="AH2809" t="s">
        <v>29</v>
      </c>
      <c r="AI2809">
        <f>IF(O2809&gt;0,(IF(S2809="live",O2809*0.84,IF(S2809="dried.ethanol",O2809*0.8449+2.8227,O2809))),"")</f>
        <v>14.973000000000001</v>
      </c>
      <c r="AL2809" t="str">
        <f>IF(OR(AND(Q2809=Q2810,P2809&gt;0),AND(O2809&gt;0,O2809=O2810)),"duplicate","")</f>
        <v/>
      </c>
      <c r="AM2809" t="s">
        <v>827</v>
      </c>
      <c r="AN2809" t="s">
        <v>827</v>
      </c>
      <c r="AO2809" t="s">
        <v>826</v>
      </c>
      <c r="AP2809" t="s">
        <v>826</v>
      </c>
      <c r="AQ2809" t="s">
        <v>32</v>
      </c>
    </row>
    <row r="2810" spans="1:43" x14ac:dyDescent="0.2">
      <c r="A2810" s="28">
        <v>42934</v>
      </c>
      <c r="B2810" s="1">
        <v>42899</v>
      </c>
      <c r="C2810" s="1" t="str">
        <f>IF(F2810="Kup","6/13/2017",IF(F2810="Sag","6/14/2017",""))</f>
        <v>6/13/2017</v>
      </c>
      <c r="D2810" s="27">
        <f>A2810-B2810</f>
        <v>35</v>
      </c>
      <c r="E2810" s="27">
        <f>A2810-C2810</f>
        <v>35</v>
      </c>
      <c r="F2810" t="s">
        <v>21</v>
      </c>
      <c r="G2810">
        <v>35</v>
      </c>
      <c r="H2810" t="s">
        <v>22</v>
      </c>
      <c r="I2810" s="12" t="s">
        <v>94</v>
      </c>
      <c r="J2810" s="12" t="s">
        <v>988</v>
      </c>
      <c r="K2810" s="2" t="s">
        <v>957</v>
      </c>
      <c r="L2810" s="2" t="s">
        <v>943</v>
      </c>
      <c r="M2810">
        <v>7</v>
      </c>
      <c r="N2810">
        <v>7</v>
      </c>
      <c r="O2810" s="23">
        <v>14.525</v>
      </c>
      <c r="R2810" t="str">
        <f>IF(Q2810&gt;0,(P2810*(Q2810^2))*(3.14159/6),"")</f>
        <v/>
      </c>
      <c r="S2810" t="s">
        <v>32</v>
      </c>
      <c r="T2810" t="s">
        <v>25</v>
      </c>
      <c r="U2810" t="s">
        <v>26</v>
      </c>
      <c r="V2810" t="s">
        <v>263</v>
      </c>
      <c r="AA2810" s="12" t="s">
        <v>835</v>
      </c>
      <c r="AB2810" t="str">
        <f>IF(Q2810&gt;0,"yes","no")</f>
        <v>no</v>
      </c>
      <c r="AC2810" t="str">
        <f>IF(O2810&gt;0,"yes","no")</f>
        <v>yes</v>
      </c>
      <c r="AD2810" t="str">
        <f>IF(AH2810="hatch","yes","no")</f>
        <v>no</v>
      </c>
      <c r="AE2810" t="str">
        <f>IF(AH2810="swimup","yes","no")</f>
        <v>no</v>
      </c>
      <c r="AF2810" t="str">
        <f>IF(AH2810="respiration","yes","no")</f>
        <v>no</v>
      </c>
      <c r="AH2810" t="s">
        <v>29</v>
      </c>
      <c r="AI2810">
        <f>IF(O2810&gt;0,(IF(S2810="live",O2810*0.84,IF(S2810="dried.ethanol",O2810*0.8449+2.8227,O2810))),"")</f>
        <v>14.525</v>
      </c>
      <c r="AL2810" t="str">
        <f>IF(OR(AND(Q2810=Q2811,P2810&gt;0),AND(O2810&gt;0,O2810=O2811)),"duplicate","")</f>
        <v/>
      </c>
      <c r="AM2810" t="s">
        <v>827</v>
      </c>
      <c r="AN2810" t="s">
        <v>827</v>
      </c>
      <c r="AO2810" t="s">
        <v>826</v>
      </c>
      <c r="AP2810" t="s">
        <v>826</v>
      </c>
      <c r="AQ2810" t="s">
        <v>32</v>
      </c>
    </row>
    <row r="2811" spans="1:43" x14ac:dyDescent="0.2">
      <c r="A2811" s="28">
        <v>42934</v>
      </c>
      <c r="B2811" s="1">
        <v>42899</v>
      </c>
      <c r="C2811" s="1" t="str">
        <f>IF(F2811="Kup","6/13/2017",IF(F2811="Sag","6/14/2017",""))</f>
        <v>6/13/2017</v>
      </c>
      <c r="D2811" s="27">
        <f>A2811-B2811</f>
        <v>35</v>
      </c>
      <c r="E2811" s="27">
        <f>A2811-C2811</f>
        <v>35</v>
      </c>
      <c r="F2811" t="s">
        <v>21</v>
      </c>
      <c r="G2811">
        <v>35</v>
      </c>
      <c r="H2811" t="s">
        <v>22</v>
      </c>
      <c r="I2811" s="12" t="s">
        <v>94</v>
      </c>
      <c r="J2811" s="12" t="s">
        <v>988</v>
      </c>
      <c r="K2811" s="2" t="s">
        <v>957</v>
      </c>
      <c r="L2811" s="2" t="s">
        <v>943</v>
      </c>
      <c r="M2811">
        <v>8</v>
      </c>
      <c r="N2811">
        <v>8</v>
      </c>
      <c r="O2811" s="23">
        <v>15.307</v>
      </c>
      <c r="R2811" t="str">
        <f>IF(Q2811&gt;0,(P2811*(Q2811^2))*(3.14159/6),"")</f>
        <v/>
      </c>
      <c r="S2811" t="s">
        <v>32</v>
      </c>
      <c r="T2811" t="s">
        <v>25</v>
      </c>
      <c r="U2811" t="s">
        <v>26</v>
      </c>
      <c r="V2811" t="s">
        <v>263</v>
      </c>
      <c r="AA2811" s="12" t="s">
        <v>835</v>
      </c>
      <c r="AB2811" t="str">
        <f>IF(Q2811&gt;0,"yes","no")</f>
        <v>no</v>
      </c>
      <c r="AC2811" t="str">
        <f>IF(O2811&gt;0,"yes","no")</f>
        <v>yes</v>
      </c>
      <c r="AD2811" t="str">
        <f>IF(AH2811="hatch","yes","no")</f>
        <v>no</v>
      </c>
      <c r="AE2811" t="str">
        <f>IF(AH2811="swimup","yes","no")</f>
        <v>no</v>
      </c>
      <c r="AF2811" t="str">
        <f>IF(AH2811="respiration","yes","no")</f>
        <v>no</v>
      </c>
      <c r="AH2811" t="s">
        <v>29</v>
      </c>
      <c r="AI2811">
        <f>IF(O2811&gt;0,(IF(S2811="live",O2811*0.84,IF(S2811="dried.ethanol",O2811*0.8449+2.8227,O2811))),"")</f>
        <v>15.307</v>
      </c>
      <c r="AL2811" t="str">
        <f>IF(OR(AND(Q2811=Q2812,P2811&gt;0),AND(O2811&gt;0,O2811=O2812)),"duplicate","")</f>
        <v/>
      </c>
      <c r="AM2811" t="s">
        <v>827</v>
      </c>
      <c r="AN2811" t="s">
        <v>827</v>
      </c>
      <c r="AO2811" t="s">
        <v>826</v>
      </c>
      <c r="AP2811" t="s">
        <v>826</v>
      </c>
      <c r="AQ2811" t="s">
        <v>32</v>
      </c>
    </row>
    <row r="2812" spans="1:43" x14ac:dyDescent="0.2">
      <c r="A2812" s="28">
        <v>42934</v>
      </c>
      <c r="B2812" s="1">
        <v>42899</v>
      </c>
      <c r="C2812" s="1" t="str">
        <f>IF(F2812="Kup","6/13/2017",IF(F2812="Sag","6/14/2017",""))</f>
        <v>6/13/2017</v>
      </c>
      <c r="D2812" s="27">
        <f>A2812-B2812</f>
        <v>35</v>
      </c>
      <c r="E2812" s="27">
        <f>A2812-C2812</f>
        <v>35</v>
      </c>
      <c r="F2812" t="s">
        <v>21</v>
      </c>
      <c r="G2812">
        <v>35</v>
      </c>
      <c r="H2812" t="s">
        <v>22</v>
      </c>
      <c r="I2812" s="12" t="s">
        <v>94</v>
      </c>
      <c r="J2812" s="12" t="s">
        <v>988</v>
      </c>
      <c r="K2812" s="2" t="s">
        <v>957</v>
      </c>
      <c r="L2812" s="2" t="s">
        <v>943</v>
      </c>
      <c r="M2812">
        <v>9</v>
      </c>
      <c r="N2812">
        <v>9</v>
      </c>
      <c r="O2812" s="23">
        <v>14.472</v>
      </c>
      <c r="R2812" t="str">
        <f>IF(Q2812&gt;0,(P2812*(Q2812^2))*(3.14159/6),"")</f>
        <v/>
      </c>
      <c r="S2812" t="s">
        <v>32</v>
      </c>
      <c r="T2812" t="s">
        <v>25</v>
      </c>
      <c r="U2812" t="s">
        <v>26</v>
      </c>
      <c r="V2812" t="s">
        <v>263</v>
      </c>
      <c r="AA2812" s="12" t="s">
        <v>835</v>
      </c>
      <c r="AB2812" t="str">
        <f>IF(Q2812&gt;0,"yes","no")</f>
        <v>no</v>
      </c>
      <c r="AC2812" t="str">
        <f>IF(O2812&gt;0,"yes","no")</f>
        <v>yes</v>
      </c>
      <c r="AD2812" t="str">
        <f>IF(AH2812="hatch","yes","no")</f>
        <v>no</v>
      </c>
      <c r="AE2812" t="str">
        <f>IF(AH2812="swimup","yes","no")</f>
        <v>no</v>
      </c>
      <c r="AF2812" t="str">
        <f>IF(AH2812="respiration","yes","no")</f>
        <v>no</v>
      </c>
      <c r="AH2812" t="s">
        <v>29</v>
      </c>
      <c r="AI2812">
        <f>IF(O2812&gt;0,(IF(S2812="live",O2812*0.84,IF(S2812="dried.ethanol",O2812*0.8449+2.8227,O2812))),"")</f>
        <v>14.472</v>
      </c>
      <c r="AL2812" t="str">
        <f>IF(OR(AND(Q2812=Q2813,P2812&gt;0),AND(O2812&gt;0,O2812=O2813)),"duplicate","")</f>
        <v/>
      </c>
      <c r="AM2812" t="s">
        <v>827</v>
      </c>
      <c r="AN2812" t="s">
        <v>827</v>
      </c>
      <c r="AO2812" t="s">
        <v>826</v>
      </c>
      <c r="AP2812" t="s">
        <v>826</v>
      </c>
      <c r="AQ2812" t="s">
        <v>32</v>
      </c>
    </row>
    <row r="2813" spans="1:43" x14ac:dyDescent="0.2">
      <c r="A2813" s="28">
        <v>42934</v>
      </c>
      <c r="B2813" s="1">
        <v>42899</v>
      </c>
      <c r="C2813" s="1" t="str">
        <f>IF(F2813="Kup","6/13/2017",IF(F2813="Sag","6/14/2017",""))</f>
        <v>6/13/2017</v>
      </c>
      <c r="D2813" s="27">
        <f>A2813-B2813</f>
        <v>35</v>
      </c>
      <c r="E2813" s="27">
        <f>A2813-C2813</f>
        <v>35</v>
      </c>
      <c r="F2813" t="s">
        <v>21</v>
      </c>
      <c r="G2813">
        <v>35</v>
      </c>
      <c r="H2813" t="s">
        <v>22</v>
      </c>
      <c r="I2813" s="12" t="s">
        <v>94</v>
      </c>
      <c r="J2813" s="12" t="s">
        <v>988</v>
      </c>
      <c r="K2813" s="2" t="s">
        <v>957</v>
      </c>
      <c r="L2813" s="2" t="s">
        <v>943</v>
      </c>
      <c r="M2813">
        <v>10</v>
      </c>
      <c r="N2813">
        <v>10</v>
      </c>
      <c r="O2813" s="23">
        <v>13.279</v>
      </c>
      <c r="R2813" t="str">
        <f>IF(Q2813&gt;0,(P2813*(Q2813^2))*(3.14159/6),"")</f>
        <v/>
      </c>
      <c r="S2813" t="s">
        <v>32</v>
      </c>
      <c r="T2813" t="s">
        <v>25</v>
      </c>
      <c r="U2813" t="s">
        <v>26</v>
      </c>
      <c r="V2813" t="s">
        <v>263</v>
      </c>
      <c r="AA2813" s="12" t="s">
        <v>835</v>
      </c>
      <c r="AB2813" t="str">
        <f>IF(Q2813&gt;0,"yes","no")</f>
        <v>no</v>
      </c>
      <c r="AC2813" t="str">
        <f>IF(O2813&gt;0,"yes","no")</f>
        <v>yes</v>
      </c>
      <c r="AD2813" t="str">
        <f>IF(AH2813="hatch","yes","no")</f>
        <v>no</v>
      </c>
      <c r="AE2813" t="str">
        <f>IF(AH2813="swimup","yes","no")</f>
        <v>no</v>
      </c>
      <c r="AF2813" t="str">
        <f>IF(AH2813="respiration","yes","no")</f>
        <v>no</v>
      </c>
      <c r="AH2813" t="s">
        <v>29</v>
      </c>
      <c r="AI2813">
        <f>IF(O2813&gt;0,(IF(S2813="live",O2813*0.84,IF(S2813="dried.ethanol",O2813*0.8449+2.8227,O2813))),"")</f>
        <v>13.279</v>
      </c>
      <c r="AL2813" t="str">
        <f>IF(OR(AND(Q2813=Q2814,P2813&gt;0),AND(O2813&gt;0,O2813=O2814)),"duplicate","")</f>
        <v/>
      </c>
      <c r="AM2813" t="s">
        <v>827</v>
      </c>
      <c r="AN2813" t="s">
        <v>827</v>
      </c>
      <c r="AO2813" t="s">
        <v>826</v>
      </c>
      <c r="AP2813" t="s">
        <v>826</v>
      </c>
      <c r="AQ2813" t="s">
        <v>32</v>
      </c>
    </row>
    <row r="2814" spans="1:43" x14ac:dyDescent="0.2">
      <c r="A2814" s="28">
        <v>42934</v>
      </c>
      <c r="B2814" s="1">
        <v>42899</v>
      </c>
      <c r="C2814" s="1" t="str">
        <f>IF(F2814="Kup","6/13/2017",IF(F2814="Sag","6/14/2017",""))</f>
        <v>6/13/2017</v>
      </c>
      <c r="D2814" s="27">
        <f>A2814-B2814</f>
        <v>35</v>
      </c>
      <c r="E2814" s="27">
        <f>A2814-C2814</f>
        <v>35</v>
      </c>
      <c r="F2814" t="s">
        <v>21</v>
      </c>
      <c r="G2814">
        <v>35</v>
      </c>
      <c r="H2814" t="s">
        <v>22</v>
      </c>
      <c r="I2814" s="12" t="s">
        <v>31</v>
      </c>
      <c r="J2814" s="12" t="s">
        <v>978</v>
      </c>
      <c r="K2814" s="3" t="s">
        <v>958</v>
      </c>
      <c r="L2814" s="3" t="s">
        <v>959</v>
      </c>
      <c r="M2814">
        <v>1</v>
      </c>
      <c r="N2814">
        <v>1</v>
      </c>
      <c r="O2814" s="23">
        <v>14.358000000000001</v>
      </c>
      <c r="R2814" t="str">
        <f>IF(Q2814&gt;0,(P2814*(Q2814^2))*(3.14159/6),"")</f>
        <v/>
      </c>
      <c r="S2814" t="s">
        <v>32</v>
      </c>
      <c r="T2814" t="s">
        <v>25</v>
      </c>
      <c r="U2814" t="s">
        <v>26</v>
      </c>
      <c r="V2814" t="s">
        <v>647</v>
      </c>
      <c r="X2814" t="s">
        <v>34</v>
      </c>
      <c r="AA2814" s="12" t="s">
        <v>835</v>
      </c>
      <c r="AB2814" t="str">
        <f>IF(Q2814&gt;0,"yes","no")</f>
        <v>no</v>
      </c>
      <c r="AC2814" t="str">
        <f>IF(O2814&gt;0,"yes","no")</f>
        <v>yes</v>
      </c>
      <c r="AD2814" t="str">
        <f>IF(AH2814="hatch","yes","no")</f>
        <v>no</v>
      </c>
      <c r="AE2814" t="str">
        <f>IF(AH2814="swimup","yes","no")</f>
        <v>no</v>
      </c>
      <c r="AF2814" t="str">
        <f>IF(AH2814="respiration","yes","no")</f>
        <v>no</v>
      </c>
      <c r="AH2814" t="s">
        <v>29</v>
      </c>
      <c r="AI2814">
        <f>IF(O2814&gt;0,(IF(S2814="live",O2814*0.84,IF(S2814="dried.ethanol",O2814*0.8449+2.8227,O2814))),"")</f>
        <v>14.358000000000001</v>
      </c>
      <c r="AL2814" t="str">
        <f>IF(OR(AND(Q2814=Q2815,P2814&gt;0),AND(O2814&gt;0,O2814=O2815)),"duplicate","")</f>
        <v/>
      </c>
      <c r="AM2814" t="s">
        <v>827</v>
      </c>
      <c r="AN2814" t="s">
        <v>827</v>
      </c>
      <c r="AO2814" t="s">
        <v>826</v>
      </c>
      <c r="AP2814" t="s">
        <v>826</v>
      </c>
      <c r="AQ2814" t="s">
        <v>32</v>
      </c>
    </row>
    <row r="2815" spans="1:43" x14ac:dyDescent="0.2">
      <c r="A2815" s="28">
        <v>42934</v>
      </c>
      <c r="B2815" s="1">
        <v>42899</v>
      </c>
      <c r="C2815" s="1" t="str">
        <f>IF(F2815="Kup","6/13/2017",IF(F2815="Sag","6/14/2017",""))</f>
        <v>6/13/2017</v>
      </c>
      <c r="D2815" s="27">
        <f>A2815-B2815</f>
        <v>35</v>
      </c>
      <c r="E2815" s="27">
        <f>A2815-C2815</f>
        <v>35</v>
      </c>
      <c r="F2815" t="s">
        <v>21</v>
      </c>
      <c r="G2815">
        <v>35</v>
      </c>
      <c r="H2815" t="s">
        <v>22</v>
      </c>
      <c r="I2815" s="12" t="s">
        <v>31</v>
      </c>
      <c r="J2815" s="12" t="s">
        <v>978</v>
      </c>
      <c r="K2815" s="3" t="s">
        <v>958</v>
      </c>
      <c r="L2815" s="3" t="s">
        <v>959</v>
      </c>
      <c r="M2815">
        <v>2</v>
      </c>
      <c r="N2815">
        <v>2</v>
      </c>
      <c r="O2815" s="23">
        <v>13.965</v>
      </c>
      <c r="R2815" t="str">
        <f>IF(Q2815&gt;0,(P2815*(Q2815^2))*(3.14159/6),"")</f>
        <v/>
      </c>
      <c r="S2815" t="s">
        <v>32</v>
      </c>
      <c r="T2815" t="s">
        <v>25</v>
      </c>
      <c r="U2815" t="s">
        <v>26</v>
      </c>
      <c r="V2815" t="s">
        <v>647</v>
      </c>
      <c r="X2815" t="s">
        <v>34</v>
      </c>
      <c r="AA2815" s="12" t="s">
        <v>835</v>
      </c>
      <c r="AB2815" t="str">
        <f>IF(Q2815&gt;0,"yes","no")</f>
        <v>no</v>
      </c>
      <c r="AC2815" t="str">
        <f>IF(O2815&gt;0,"yes","no")</f>
        <v>yes</v>
      </c>
      <c r="AD2815" t="str">
        <f>IF(AH2815="hatch","yes","no")</f>
        <v>no</v>
      </c>
      <c r="AE2815" t="str">
        <f>IF(AH2815="swimup","yes","no")</f>
        <v>no</v>
      </c>
      <c r="AF2815" t="str">
        <f>IF(AH2815="respiration","yes","no")</f>
        <v>no</v>
      </c>
      <c r="AH2815" t="s">
        <v>29</v>
      </c>
      <c r="AI2815">
        <f>IF(O2815&gt;0,(IF(S2815="live",O2815*0.84,IF(S2815="dried.ethanol",O2815*0.8449+2.8227,O2815))),"")</f>
        <v>13.965</v>
      </c>
      <c r="AL2815" t="str">
        <f>IF(OR(AND(Q2815=Q2816,P2815&gt;0),AND(O2815&gt;0,O2815=O2816)),"duplicate","")</f>
        <v/>
      </c>
      <c r="AM2815" t="s">
        <v>827</v>
      </c>
      <c r="AN2815" t="s">
        <v>827</v>
      </c>
      <c r="AO2815" t="s">
        <v>826</v>
      </c>
      <c r="AP2815" t="s">
        <v>826</v>
      </c>
      <c r="AQ2815" t="s">
        <v>32</v>
      </c>
    </row>
    <row r="2816" spans="1:43" x14ac:dyDescent="0.2">
      <c r="A2816" s="28">
        <v>42934</v>
      </c>
      <c r="B2816" s="1">
        <v>42899</v>
      </c>
      <c r="C2816" s="1" t="str">
        <f>IF(F2816="Kup","6/13/2017",IF(F2816="Sag","6/14/2017",""))</f>
        <v>6/13/2017</v>
      </c>
      <c r="D2816" s="27">
        <f>A2816-B2816</f>
        <v>35</v>
      </c>
      <c r="E2816" s="27">
        <f>A2816-C2816</f>
        <v>35</v>
      </c>
      <c r="F2816" t="s">
        <v>21</v>
      </c>
      <c r="G2816">
        <v>35</v>
      </c>
      <c r="H2816" t="s">
        <v>22</v>
      </c>
      <c r="I2816" s="12" t="s">
        <v>31</v>
      </c>
      <c r="J2816" s="12" t="s">
        <v>978</v>
      </c>
      <c r="K2816" s="3" t="s">
        <v>958</v>
      </c>
      <c r="L2816" s="3" t="s">
        <v>959</v>
      </c>
      <c r="M2816">
        <v>3</v>
      </c>
      <c r="N2816">
        <v>3</v>
      </c>
      <c r="O2816" s="23">
        <v>13.968999999999999</v>
      </c>
      <c r="R2816" t="str">
        <f>IF(Q2816&gt;0,(P2816*(Q2816^2))*(3.14159/6),"")</f>
        <v/>
      </c>
      <c r="S2816" t="s">
        <v>32</v>
      </c>
      <c r="T2816" t="s">
        <v>25</v>
      </c>
      <c r="U2816" t="s">
        <v>26</v>
      </c>
      <c r="V2816" t="s">
        <v>647</v>
      </c>
      <c r="X2816" t="s">
        <v>34</v>
      </c>
      <c r="AA2816" s="12" t="s">
        <v>835</v>
      </c>
      <c r="AB2816" t="str">
        <f>IF(Q2816&gt;0,"yes","no")</f>
        <v>no</v>
      </c>
      <c r="AC2816" t="str">
        <f>IF(O2816&gt;0,"yes","no")</f>
        <v>yes</v>
      </c>
      <c r="AD2816" t="str">
        <f>IF(AH2816="hatch","yes","no")</f>
        <v>no</v>
      </c>
      <c r="AE2816" t="str">
        <f>IF(AH2816="swimup","yes","no")</f>
        <v>no</v>
      </c>
      <c r="AF2816" t="str">
        <f>IF(AH2816="respiration","yes","no")</f>
        <v>no</v>
      </c>
      <c r="AH2816" t="s">
        <v>29</v>
      </c>
      <c r="AI2816">
        <f>IF(O2816&gt;0,(IF(S2816="live",O2816*0.84,IF(S2816="dried.ethanol",O2816*0.8449+2.8227,O2816))),"")</f>
        <v>13.968999999999999</v>
      </c>
      <c r="AL2816" t="str">
        <f>IF(OR(AND(Q2816=Q2817,P2816&gt;0),AND(O2816&gt;0,O2816=O2817)),"duplicate","")</f>
        <v/>
      </c>
      <c r="AM2816" t="s">
        <v>827</v>
      </c>
      <c r="AN2816" t="s">
        <v>827</v>
      </c>
      <c r="AO2816" t="s">
        <v>826</v>
      </c>
      <c r="AP2816" t="s">
        <v>826</v>
      </c>
      <c r="AQ2816" t="s">
        <v>32</v>
      </c>
    </row>
    <row r="2817" spans="1:43" x14ac:dyDescent="0.2">
      <c r="A2817" s="28">
        <v>42934</v>
      </c>
      <c r="B2817" s="1">
        <v>42899</v>
      </c>
      <c r="C2817" s="1" t="str">
        <f>IF(F2817="Kup","6/13/2017",IF(F2817="Sag","6/14/2017",""))</f>
        <v>6/13/2017</v>
      </c>
      <c r="D2817" s="27">
        <f>A2817-B2817</f>
        <v>35</v>
      </c>
      <c r="E2817" s="27">
        <f>A2817-C2817</f>
        <v>35</v>
      </c>
      <c r="F2817" t="s">
        <v>21</v>
      </c>
      <c r="G2817">
        <v>35</v>
      </c>
      <c r="H2817" t="s">
        <v>22</v>
      </c>
      <c r="I2817" s="12" t="s">
        <v>31</v>
      </c>
      <c r="J2817" s="12" t="s">
        <v>978</v>
      </c>
      <c r="K2817" s="3" t="s">
        <v>958</v>
      </c>
      <c r="L2817" s="3" t="s">
        <v>959</v>
      </c>
      <c r="M2817">
        <v>4</v>
      </c>
      <c r="N2817">
        <v>4</v>
      </c>
      <c r="O2817" s="23">
        <v>14.167999999999999</v>
      </c>
      <c r="R2817" t="str">
        <f>IF(Q2817&gt;0,(P2817*(Q2817^2))*(3.14159/6),"")</f>
        <v/>
      </c>
      <c r="S2817" t="s">
        <v>32</v>
      </c>
      <c r="T2817" t="s">
        <v>25</v>
      </c>
      <c r="U2817" t="s">
        <v>26</v>
      </c>
      <c r="V2817" t="s">
        <v>647</v>
      </c>
      <c r="X2817" t="s">
        <v>34</v>
      </c>
      <c r="AA2817" s="12" t="s">
        <v>835</v>
      </c>
      <c r="AB2817" t="str">
        <f>IF(Q2817&gt;0,"yes","no")</f>
        <v>no</v>
      </c>
      <c r="AC2817" t="str">
        <f>IF(O2817&gt;0,"yes","no")</f>
        <v>yes</v>
      </c>
      <c r="AD2817" t="str">
        <f>IF(AH2817="hatch","yes","no")</f>
        <v>no</v>
      </c>
      <c r="AE2817" t="str">
        <f>IF(AH2817="swimup","yes","no")</f>
        <v>no</v>
      </c>
      <c r="AF2817" t="str">
        <f>IF(AH2817="respiration","yes","no")</f>
        <v>no</v>
      </c>
      <c r="AH2817" t="s">
        <v>29</v>
      </c>
      <c r="AI2817">
        <f>IF(O2817&gt;0,(IF(S2817="live",O2817*0.84,IF(S2817="dried.ethanol",O2817*0.8449+2.8227,O2817))),"")</f>
        <v>14.167999999999999</v>
      </c>
      <c r="AL2817" t="str">
        <f>IF(OR(AND(Q2817=Q2818,P2817&gt;0),AND(O2817&gt;0,O2817=O2818)),"duplicate","")</f>
        <v/>
      </c>
      <c r="AM2817" t="s">
        <v>827</v>
      </c>
      <c r="AN2817" t="s">
        <v>827</v>
      </c>
      <c r="AO2817" t="s">
        <v>826</v>
      </c>
      <c r="AP2817" t="s">
        <v>826</v>
      </c>
      <c r="AQ2817" t="s">
        <v>32</v>
      </c>
    </row>
    <row r="2818" spans="1:43" x14ac:dyDescent="0.2">
      <c r="A2818" s="28">
        <v>42934</v>
      </c>
      <c r="B2818" s="1">
        <v>42899</v>
      </c>
      <c r="C2818" s="1" t="str">
        <f>IF(F2818="Kup","6/13/2017",IF(F2818="Sag","6/14/2017",""))</f>
        <v>6/13/2017</v>
      </c>
      <c r="D2818" s="27">
        <f>A2818-B2818</f>
        <v>35</v>
      </c>
      <c r="E2818" s="27">
        <f>A2818-C2818</f>
        <v>35</v>
      </c>
      <c r="F2818" t="s">
        <v>21</v>
      </c>
      <c r="G2818">
        <v>35</v>
      </c>
      <c r="H2818" t="s">
        <v>22</v>
      </c>
      <c r="I2818" s="12" t="s">
        <v>31</v>
      </c>
      <c r="J2818" s="12" t="s">
        <v>978</v>
      </c>
      <c r="K2818" s="3" t="s">
        <v>958</v>
      </c>
      <c r="L2818" s="3" t="s">
        <v>959</v>
      </c>
      <c r="M2818">
        <v>5</v>
      </c>
      <c r="N2818">
        <v>5</v>
      </c>
      <c r="O2818" s="23">
        <v>14.243</v>
      </c>
      <c r="R2818" t="str">
        <f>IF(Q2818&gt;0,(P2818*(Q2818^2))*(3.14159/6),"")</f>
        <v/>
      </c>
      <c r="S2818" t="s">
        <v>32</v>
      </c>
      <c r="T2818" t="s">
        <v>25</v>
      </c>
      <c r="U2818" t="s">
        <v>26</v>
      </c>
      <c r="V2818" t="s">
        <v>647</v>
      </c>
      <c r="X2818" t="s">
        <v>34</v>
      </c>
      <c r="AA2818" s="12" t="s">
        <v>835</v>
      </c>
      <c r="AB2818" t="str">
        <f>IF(Q2818&gt;0,"yes","no")</f>
        <v>no</v>
      </c>
      <c r="AC2818" t="str">
        <f>IF(O2818&gt;0,"yes","no")</f>
        <v>yes</v>
      </c>
      <c r="AD2818" t="str">
        <f>IF(AH2818="hatch","yes","no")</f>
        <v>no</v>
      </c>
      <c r="AE2818" t="str">
        <f>IF(AH2818="swimup","yes","no")</f>
        <v>no</v>
      </c>
      <c r="AF2818" t="str">
        <f>IF(AH2818="respiration","yes","no")</f>
        <v>no</v>
      </c>
      <c r="AH2818" t="s">
        <v>29</v>
      </c>
      <c r="AI2818">
        <f>IF(O2818&gt;0,(IF(S2818="live",O2818*0.84,IF(S2818="dried.ethanol",O2818*0.8449+2.8227,O2818))),"")</f>
        <v>14.243</v>
      </c>
      <c r="AL2818" t="str">
        <f>IF(OR(AND(Q2818=Q2819,P2818&gt;0),AND(O2818&gt;0,O2818=O2819)),"duplicate","")</f>
        <v/>
      </c>
      <c r="AM2818" t="s">
        <v>827</v>
      </c>
      <c r="AN2818" t="s">
        <v>827</v>
      </c>
      <c r="AO2818" t="s">
        <v>826</v>
      </c>
      <c r="AP2818" t="s">
        <v>826</v>
      </c>
      <c r="AQ2818" t="s">
        <v>32</v>
      </c>
    </row>
    <row r="2819" spans="1:43" x14ac:dyDescent="0.2">
      <c r="A2819" s="28">
        <v>42934</v>
      </c>
      <c r="B2819" s="1">
        <v>42899</v>
      </c>
      <c r="C2819" s="1" t="str">
        <f>IF(F2819="Kup","6/13/2017",IF(F2819="Sag","6/14/2017",""))</f>
        <v>6/13/2017</v>
      </c>
      <c r="D2819" s="27">
        <f>A2819-B2819</f>
        <v>35</v>
      </c>
      <c r="E2819" s="27">
        <f>A2819-C2819</f>
        <v>35</v>
      </c>
      <c r="F2819" t="s">
        <v>21</v>
      </c>
      <c r="G2819">
        <v>35</v>
      </c>
      <c r="H2819" t="s">
        <v>22</v>
      </c>
      <c r="I2819" s="12" t="s">
        <v>31</v>
      </c>
      <c r="J2819" s="12" t="s">
        <v>978</v>
      </c>
      <c r="K2819" s="3" t="s">
        <v>958</v>
      </c>
      <c r="L2819" s="3" t="s">
        <v>959</v>
      </c>
      <c r="M2819">
        <v>6</v>
      </c>
      <c r="N2819">
        <v>6</v>
      </c>
      <c r="O2819" s="23">
        <v>14.212999999999999</v>
      </c>
      <c r="R2819" t="str">
        <f>IF(Q2819&gt;0,(P2819*(Q2819^2))*(3.14159/6),"")</f>
        <v/>
      </c>
      <c r="S2819" t="s">
        <v>32</v>
      </c>
      <c r="T2819" t="s">
        <v>25</v>
      </c>
      <c r="U2819" t="s">
        <v>26</v>
      </c>
      <c r="V2819" t="s">
        <v>647</v>
      </c>
      <c r="X2819" t="s">
        <v>34</v>
      </c>
      <c r="AA2819" s="12" t="s">
        <v>835</v>
      </c>
      <c r="AB2819" t="str">
        <f>IF(Q2819&gt;0,"yes","no")</f>
        <v>no</v>
      </c>
      <c r="AC2819" t="str">
        <f>IF(O2819&gt;0,"yes","no")</f>
        <v>yes</v>
      </c>
      <c r="AD2819" t="str">
        <f>IF(AH2819="hatch","yes","no")</f>
        <v>no</v>
      </c>
      <c r="AE2819" t="str">
        <f>IF(AH2819="swimup","yes","no")</f>
        <v>no</v>
      </c>
      <c r="AF2819" t="str">
        <f>IF(AH2819="respiration","yes","no")</f>
        <v>no</v>
      </c>
      <c r="AH2819" t="s">
        <v>29</v>
      </c>
      <c r="AI2819">
        <f>IF(O2819&gt;0,(IF(S2819="live",O2819*0.84,IF(S2819="dried.ethanol",O2819*0.8449+2.8227,O2819))),"")</f>
        <v>14.212999999999999</v>
      </c>
      <c r="AL2819" t="str">
        <f>IF(OR(AND(Q2819=Q2820,P2819&gt;0),AND(O2819&gt;0,O2819=O2820)),"duplicate","")</f>
        <v/>
      </c>
      <c r="AM2819" t="s">
        <v>827</v>
      </c>
      <c r="AN2819" t="s">
        <v>827</v>
      </c>
      <c r="AO2819" t="s">
        <v>826</v>
      </c>
      <c r="AP2819" t="s">
        <v>826</v>
      </c>
      <c r="AQ2819" t="s">
        <v>32</v>
      </c>
    </row>
    <row r="2820" spans="1:43" x14ac:dyDescent="0.2">
      <c r="A2820" s="28">
        <v>42934</v>
      </c>
      <c r="B2820" s="1">
        <v>42899</v>
      </c>
      <c r="C2820" s="1" t="str">
        <f>IF(F2820="Kup","6/13/2017",IF(F2820="Sag","6/14/2017",""))</f>
        <v>6/13/2017</v>
      </c>
      <c r="D2820" s="27">
        <f>A2820-B2820</f>
        <v>35</v>
      </c>
      <c r="E2820" s="27">
        <f>A2820-C2820</f>
        <v>35</v>
      </c>
      <c r="F2820" t="s">
        <v>21</v>
      </c>
      <c r="G2820">
        <v>35</v>
      </c>
      <c r="H2820" t="s">
        <v>22</v>
      </c>
      <c r="I2820" s="12" t="s">
        <v>31</v>
      </c>
      <c r="J2820" s="12" t="s">
        <v>978</v>
      </c>
      <c r="K2820" s="3" t="s">
        <v>958</v>
      </c>
      <c r="L2820" s="3" t="s">
        <v>959</v>
      </c>
      <c r="M2820">
        <v>7</v>
      </c>
      <c r="N2820">
        <v>7</v>
      </c>
      <c r="O2820" s="23">
        <v>14.118</v>
      </c>
      <c r="R2820" t="str">
        <f>IF(Q2820&gt;0,(P2820*(Q2820^2))*(3.14159/6),"")</f>
        <v/>
      </c>
      <c r="S2820" t="s">
        <v>32</v>
      </c>
      <c r="T2820" t="s">
        <v>25</v>
      </c>
      <c r="U2820" t="s">
        <v>26</v>
      </c>
      <c r="V2820" t="s">
        <v>647</v>
      </c>
      <c r="X2820" t="s">
        <v>34</v>
      </c>
      <c r="AA2820" s="12" t="s">
        <v>835</v>
      </c>
      <c r="AB2820" t="str">
        <f>IF(Q2820&gt;0,"yes","no")</f>
        <v>no</v>
      </c>
      <c r="AC2820" t="str">
        <f>IF(O2820&gt;0,"yes","no")</f>
        <v>yes</v>
      </c>
      <c r="AD2820" t="str">
        <f>IF(AH2820="hatch","yes","no")</f>
        <v>no</v>
      </c>
      <c r="AE2820" t="str">
        <f>IF(AH2820="swimup","yes","no")</f>
        <v>no</v>
      </c>
      <c r="AF2820" t="str">
        <f>IF(AH2820="respiration","yes","no")</f>
        <v>no</v>
      </c>
      <c r="AH2820" t="s">
        <v>29</v>
      </c>
      <c r="AI2820">
        <f>IF(O2820&gt;0,(IF(S2820="live",O2820*0.84,IF(S2820="dried.ethanol",O2820*0.8449+2.8227,O2820))),"")</f>
        <v>14.118</v>
      </c>
      <c r="AL2820" t="str">
        <f>IF(OR(AND(Q2820=Q2821,P2820&gt;0),AND(O2820&gt;0,O2820=O2821)),"duplicate","")</f>
        <v/>
      </c>
      <c r="AM2820" t="s">
        <v>827</v>
      </c>
      <c r="AN2820" t="s">
        <v>827</v>
      </c>
      <c r="AO2820" t="s">
        <v>826</v>
      </c>
      <c r="AP2820" t="s">
        <v>826</v>
      </c>
      <c r="AQ2820" t="s">
        <v>32</v>
      </c>
    </row>
    <row r="2821" spans="1:43" x14ac:dyDescent="0.2">
      <c r="A2821" s="28">
        <v>42934</v>
      </c>
      <c r="B2821" s="1">
        <v>42899</v>
      </c>
      <c r="C2821" s="1" t="str">
        <f>IF(F2821="Kup","6/13/2017",IF(F2821="Sag","6/14/2017",""))</f>
        <v>6/13/2017</v>
      </c>
      <c r="D2821" s="27">
        <f>A2821-B2821</f>
        <v>35</v>
      </c>
      <c r="E2821" s="27">
        <f>A2821-C2821</f>
        <v>35</v>
      </c>
      <c r="F2821" t="s">
        <v>21</v>
      </c>
      <c r="G2821">
        <v>35</v>
      </c>
      <c r="H2821" t="s">
        <v>22</v>
      </c>
      <c r="I2821" s="12" t="s">
        <v>31</v>
      </c>
      <c r="J2821" s="12" t="s">
        <v>978</v>
      </c>
      <c r="K2821" s="3" t="s">
        <v>958</v>
      </c>
      <c r="L2821" s="3" t="s">
        <v>959</v>
      </c>
      <c r="M2821">
        <v>8</v>
      </c>
      <c r="N2821">
        <v>8</v>
      </c>
      <c r="O2821" s="23">
        <v>14.422000000000001</v>
      </c>
      <c r="R2821" t="str">
        <f>IF(Q2821&gt;0,(P2821*(Q2821^2))*(3.14159/6),"")</f>
        <v/>
      </c>
      <c r="S2821" t="s">
        <v>32</v>
      </c>
      <c r="T2821" t="s">
        <v>25</v>
      </c>
      <c r="U2821" t="s">
        <v>26</v>
      </c>
      <c r="V2821" t="s">
        <v>647</v>
      </c>
      <c r="X2821" t="s">
        <v>34</v>
      </c>
      <c r="AA2821" s="12" t="s">
        <v>835</v>
      </c>
      <c r="AB2821" t="str">
        <f>IF(Q2821&gt;0,"yes","no")</f>
        <v>no</v>
      </c>
      <c r="AC2821" t="str">
        <f>IF(O2821&gt;0,"yes","no")</f>
        <v>yes</v>
      </c>
      <c r="AD2821" t="str">
        <f>IF(AH2821="hatch","yes","no")</f>
        <v>no</v>
      </c>
      <c r="AE2821" t="str">
        <f>IF(AH2821="swimup","yes","no")</f>
        <v>no</v>
      </c>
      <c r="AF2821" t="str">
        <f>IF(AH2821="respiration","yes","no")</f>
        <v>no</v>
      </c>
      <c r="AH2821" t="s">
        <v>29</v>
      </c>
      <c r="AI2821">
        <f>IF(O2821&gt;0,(IF(S2821="live",O2821*0.84,IF(S2821="dried.ethanol",O2821*0.8449+2.8227,O2821))),"")</f>
        <v>14.422000000000001</v>
      </c>
      <c r="AL2821" t="str">
        <f>IF(OR(AND(Q2821=Q2822,P2821&gt;0),AND(O2821&gt;0,O2821=O2822)),"duplicate","")</f>
        <v/>
      </c>
      <c r="AM2821" t="s">
        <v>827</v>
      </c>
      <c r="AN2821" t="s">
        <v>827</v>
      </c>
      <c r="AO2821" t="s">
        <v>826</v>
      </c>
      <c r="AP2821" t="s">
        <v>826</v>
      </c>
      <c r="AQ2821" t="s">
        <v>32</v>
      </c>
    </row>
    <row r="2822" spans="1:43" x14ac:dyDescent="0.2">
      <c r="A2822" s="28">
        <v>42934</v>
      </c>
      <c r="B2822" s="1">
        <v>42899</v>
      </c>
      <c r="C2822" s="1" t="str">
        <f>IF(F2822="Kup","6/13/2017",IF(F2822="Sag","6/14/2017",""))</f>
        <v>6/13/2017</v>
      </c>
      <c r="D2822" s="27">
        <f>A2822-B2822</f>
        <v>35</v>
      </c>
      <c r="E2822" s="27">
        <f>A2822-C2822</f>
        <v>35</v>
      </c>
      <c r="F2822" t="s">
        <v>21</v>
      </c>
      <c r="G2822">
        <v>35</v>
      </c>
      <c r="H2822" t="s">
        <v>22</v>
      </c>
      <c r="I2822" s="12" t="s">
        <v>31</v>
      </c>
      <c r="J2822" s="12" t="s">
        <v>978</v>
      </c>
      <c r="K2822" s="3" t="s">
        <v>958</v>
      </c>
      <c r="L2822" s="3" t="s">
        <v>959</v>
      </c>
      <c r="M2822">
        <v>9</v>
      </c>
      <c r="N2822">
        <v>9</v>
      </c>
      <c r="O2822" s="23">
        <v>14.167999999999999</v>
      </c>
      <c r="R2822" t="str">
        <f>IF(Q2822&gt;0,(P2822*(Q2822^2))*(3.14159/6),"")</f>
        <v/>
      </c>
      <c r="S2822" t="s">
        <v>32</v>
      </c>
      <c r="T2822" t="s">
        <v>25</v>
      </c>
      <c r="U2822" t="s">
        <v>26</v>
      </c>
      <c r="V2822" t="s">
        <v>647</v>
      </c>
      <c r="X2822" t="s">
        <v>34</v>
      </c>
      <c r="AA2822" s="12" t="s">
        <v>835</v>
      </c>
      <c r="AB2822" t="str">
        <f>IF(Q2822&gt;0,"yes","no")</f>
        <v>no</v>
      </c>
      <c r="AC2822" t="str">
        <f>IF(O2822&gt;0,"yes","no")</f>
        <v>yes</v>
      </c>
      <c r="AD2822" t="str">
        <f>IF(AH2822="hatch","yes","no")</f>
        <v>no</v>
      </c>
      <c r="AE2822" t="str">
        <f>IF(AH2822="swimup","yes","no")</f>
        <v>no</v>
      </c>
      <c r="AF2822" t="str">
        <f>IF(AH2822="respiration","yes","no")</f>
        <v>no</v>
      </c>
      <c r="AH2822" t="s">
        <v>29</v>
      </c>
      <c r="AI2822">
        <f>IF(O2822&gt;0,(IF(S2822="live",O2822*0.84,IF(S2822="dried.ethanol",O2822*0.8449+2.8227,O2822))),"")</f>
        <v>14.167999999999999</v>
      </c>
      <c r="AL2822" t="str">
        <f>IF(OR(AND(Q2822=Q2823,P2822&gt;0),AND(O2822&gt;0,O2822=O2823)),"duplicate","")</f>
        <v/>
      </c>
      <c r="AM2822" t="s">
        <v>827</v>
      </c>
      <c r="AN2822" t="s">
        <v>827</v>
      </c>
      <c r="AO2822" t="s">
        <v>826</v>
      </c>
      <c r="AP2822" t="s">
        <v>826</v>
      </c>
      <c r="AQ2822" t="s">
        <v>32</v>
      </c>
    </row>
    <row r="2823" spans="1:43" x14ac:dyDescent="0.2">
      <c r="A2823" s="28">
        <v>42934</v>
      </c>
      <c r="B2823" s="1">
        <v>42899</v>
      </c>
      <c r="C2823" s="1" t="str">
        <f>IF(F2823="Kup","6/13/2017",IF(F2823="Sag","6/14/2017",""))</f>
        <v>6/13/2017</v>
      </c>
      <c r="D2823" s="27">
        <f>A2823-B2823</f>
        <v>35</v>
      </c>
      <c r="E2823" s="27">
        <f>A2823-C2823</f>
        <v>35</v>
      </c>
      <c r="F2823" t="s">
        <v>21</v>
      </c>
      <c r="G2823">
        <v>35</v>
      </c>
      <c r="H2823" t="s">
        <v>22</v>
      </c>
      <c r="I2823" s="12" t="s">
        <v>31</v>
      </c>
      <c r="J2823" s="12" t="s">
        <v>978</v>
      </c>
      <c r="K2823" s="3" t="s">
        <v>958</v>
      </c>
      <c r="L2823" s="3" t="s">
        <v>959</v>
      </c>
      <c r="M2823">
        <v>10</v>
      </c>
      <c r="N2823">
        <v>10</v>
      </c>
      <c r="O2823" s="23">
        <v>13.894</v>
      </c>
      <c r="R2823" t="str">
        <f>IF(Q2823&gt;0,(P2823*(Q2823^2))*(3.14159/6),"")</f>
        <v/>
      </c>
      <c r="S2823" t="s">
        <v>32</v>
      </c>
      <c r="T2823" t="s">
        <v>25</v>
      </c>
      <c r="U2823" t="s">
        <v>26</v>
      </c>
      <c r="V2823" t="s">
        <v>647</v>
      </c>
      <c r="X2823" t="s">
        <v>34</v>
      </c>
      <c r="AA2823" s="12" t="s">
        <v>835</v>
      </c>
      <c r="AB2823" t="str">
        <f>IF(Q2823&gt;0,"yes","no")</f>
        <v>no</v>
      </c>
      <c r="AC2823" t="str">
        <f>IF(O2823&gt;0,"yes","no")</f>
        <v>yes</v>
      </c>
      <c r="AD2823" t="str">
        <f>IF(AH2823="hatch","yes","no")</f>
        <v>no</v>
      </c>
      <c r="AE2823" t="str">
        <f>IF(AH2823="swimup","yes","no")</f>
        <v>no</v>
      </c>
      <c r="AF2823" t="str">
        <f>IF(AH2823="respiration","yes","no")</f>
        <v>no</v>
      </c>
      <c r="AH2823" t="s">
        <v>29</v>
      </c>
      <c r="AI2823">
        <f>IF(O2823&gt;0,(IF(S2823="live",O2823*0.84,IF(S2823="dried.ethanol",O2823*0.8449+2.8227,O2823))),"")</f>
        <v>13.894</v>
      </c>
      <c r="AL2823" t="str">
        <f>IF(OR(AND(Q2823=Q2824,P2823&gt;0),AND(O2823&gt;0,O2823=O2824)),"duplicate","")</f>
        <v/>
      </c>
      <c r="AM2823" t="s">
        <v>827</v>
      </c>
      <c r="AN2823" t="s">
        <v>827</v>
      </c>
      <c r="AO2823" t="s">
        <v>826</v>
      </c>
      <c r="AP2823" t="s">
        <v>826</v>
      </c>
      <c r="AQ2823" t="s">
        <v>32</v>
      </c>
    </row>
    <row r="2824" spans="1:43" x14ac:dyDescent="0.2">
      <c r="A2824" s="28">
        <v>42934</v>
      </c>
      <c r="B2824" s="1">
        <v>42899</v>
      </c>
      <c r="C2824" s="1" t="str">
        <f>IF(F2824="Kup","6/13/2017",IF(F2824="Sag","6/14/2017",""))</f>
        <v>6/13/2017</v>
      </c>
      <c r="D2824" s="27">
        <f>A2824-B2824</f>
        <v>35</v>
      </c>
      <c r="E2824" s="27">
        <f>A2824-C2824</f>
        <v>35</v>
      </c>
      <c r="F2824" t="s">
        <v>21</v>
      </c>
      <c r="G2824">
        <v>35</v>
      </c>
      <c r="H2824" t="s">
        <v>22</v>
      </c>
      <c r="I2824" s="12" t="s">
        <v>99</v>
      </c>
      <c r="J2824" s="12" t="s">
        <v>979</v>
      </c>
      <c r="K2824" s="3" t="s">
        <v>960</v>
      </c>
      <c r="L2824" s="3" t="s">
        <v>959</v>
      </c>
      <c r="M2824">
        <v>1</v>
      </c>
      <c r="N2824">
        <v>1</v>
      </c>
      <c r="O2824" s="23">
        <v>13.675000000000001</v>
      </c>
      <c r="R2824" t="str">
        <f>IF(Q2824&gt;0,(P2824*(Q2824^2))*(3.14159/6),"")</f>
        <v/>
      </c>
      <c r="S2824" t="s">
        <v>32</v>
      </c>
      <c r="T2824" t="s">
        <v>25</v>
      </c>
      <c r="U2824" t="s">
        <v>26</v>
      </c>
      <c r="V2824" t="s">
        <v>643</v>
      </c>
      <c r="X2824" t="s">
        <v>34</v>
      </c>
      <c r="AA2824" s="12" t="s">
        <v>835</v>
      </c>
      <c r="AB2824" t="str">
        <f>IF(Q2824&gt;0,"yes","no")</f>
        <v>no</v>
      </c>
      <c r="AC2824" t="str">
        <f>IF(O2824&gt;0,"yes","no")</f>
        <v>yes</v>
      </c>
      <c r="AD2824" t="str">
        <f>IF(AH2824="hatch","yes","no")</f>
        <v>no</v>
      </c>
      <c r="AE2824" t="str">
        <f>IF(AH2824="swimup","yes","no")</f>
        <v>no</v>
      </c>
      <c r="AF2824" t="str">
        <f>IF(AH2824="respiration","yes","no")</f>
        <v>no</v>
      </c>
      <c r="AH2824" t="s">
        <v>29</v>
      </c>
      <c r="AI2824">
        <f>IF(O2824&gt;0,(IF(S2824="live",O2824*0.84,IF(S2824="dried.ethanol",O2824*0.8449+2.8227,O2824))),"")</f>
        <v>13.675000000000001</v>
      </c>
      <c r="AL2824" t="str">
        <f>IF(OR(AND(Q2824=Q2825,P2824&gt;0),AND(O2824&gt;0,O2824=O2825)),"duplicate","")</f>
        <v/>
      </c>
      <c r="AM2824" t="s">
        <v>827</v>
      </c>
      <c r="AN2824" t="s">
        <v>827</v>
      </c>
      <c r="AO2824" t="s">
        <v>826</v>
      </c>
      <c r="AP2824" t="s">
        <v>826</v>
      </c>
      <c r="AQ2824" t="s">
        <v>32</v>
      </c>
    </row>
    <row r="2825" spans="1:43" x14ac:dyDescent="0.2">
      <c r="A2825" s="28">
        <v>42934</v>
      </c>
      <c r="B2825" s="1">
        <v>42899</v>
      </c>
      <c r="C2825" s="1" t="str">
        <f>IF(F2825="Kup","6/13/2017",IF(F2825="Sag","6/14/2017",""))</f>
        <v>6/13/2017</v>
      </c>
      <c r="D2825" s="27">
        <f>A2825-B2825</f>
        <v>35</v>
      </c>
      <c r="E2825" s="27">
        <f>A2825-C2825</f>
        <v>35</v>
      </c>
      <c r="F2825" t="s">
        <v>21</v>
      </c>
      <c r="G2825">
        <v>35</v>
      </c>
      <c r="H2825" t="s">
        <v>22</v>
      </c>
      <c r="I2825" s="12" t="s">
        <v>99</v>
      </c>
      <c r="J2825" s="12" t="s">
        <v>979</v>
      </c>
      <c r="K2825" s="3" t="s">
        <v>960</v>
      </c>
      <c r="L2825" s="3" t="s">
        <v>959</v>
      </c>
      <c r="M2825">
        <v>2</v>
      </c>
      <c r="N2825">
        <v>2</v>
      </c>
      <c r="O2825" s="23">
        <v>13.573</v>
      </c>
      <c r="R2825" t="str">
        <f>IF(Q2825&gt;0,(P2825*(Q2825^2))*(3.14159/6),"")</f>
        <v/>
      </c>
      <c r="S2825" t="s">
        <v>32</v>
      </c>
      <c r="T2825" t="s">
        <v>25</v>
      </c>
      <c r="U2825" t="s">
        <v>26</v>
      </c>
      <c r="V2825" t="s">
        <v>643</v>
      </c>
      <c r="X2825" t="s">
        <v>34</v>
      </c>
      <c r="AA2825" s="12" t="s">
        <v>835</v>
      </c>
      <c r="AB2825" t="str">
        <f>IF(Q2825&gt;0,"yes","no")</f>
        <v>no</v>
      </c>
      <c r="AC2825" t="str">
        <f>IF(O2825&gt;0,"yes","no")</f>
        <v>yes</v>
      </c>
      <c r="AD2825" t="str">
        <f>IF(AH2825="hatch","yes","no")</f>
        <v>no</v>
      </c>
      <c r="AE2825" t="str">
        <f>IF(AH2825="swimup","yes","no")</f>
        <v>no</v>
      </c>
      <c r="AF2825" t="str">
        <f>IF(AH2825="respiration","yes","no")</f>
        <v>no</v>
      </c>
      <c r="AH2825" t="s">
        <v>29</v>
      </c>
      <c r="AI2825">
        <f>IF(O2825&gt;0,(IF(S2825="live",O2825*0.84,IF(S2825="dried.ethanol",O2825*0.8449+2.8227,O2825))),"")</f>
        <v>13.573</v>
      </c>
      <c r="AL2825" t="str">
        <f>IF(OR(AND(Q2825=Q2826,P2825&gt;0),AND(O2825&gt;0,O2825=O2826)),"duplicate","")</f>
        <v/>
      </c>
      <c r="AM2825" t="s">
        <v>827</v>
      </c>
      <c r="AN2825" t="s">
        <v>827</v>
      </c>
      <c r="AO2825" t="s">
        <v>826</v>
      </c>
      <c r="AP2825" t="s">
        <v>826</v>
      </c>
      <c r="AQ2825" t="s">
        <v>32</v>
      </c>
    </row>
    <row r="2826" spans="1:43" x14ac:dyDescent="0.2">
      <c r="A2826" s="28">
        <v>42934</v>
      </c>
      <c r="B2826" s="1">
        <v>42899</v>
      </c>
      <c r="C2826" s="1" t="str">
        <f>IF(F2826="Kup","6/13/2017",IF(F2826="Sag","6/14/2017",""))</f>
        <v>6/13/2017</v>
      </c>
      <c r="D2826" s="27">
        <f>A2826-B2826</f>
        <v>35</v>
      </c>
      <c r="E2826" s="27">
        <f>A2826-C2826</f>
        <v>35</v>
      </c>
      <c r="F2826" t="s">
        <v>21</v>
      </c>
      <c r="G2826">
        <v>35</v>
      </c>
      <c r="H2826" t="s">
        <v>22</v>
      </c>
      <c r="I2826" s="12" t="s">
        <v>99</v>
      </c>
      <c r="J2826" s="12" t="s">
        <v>979</v>
      </c>
      <c r="K2826" s="3" t="s">
        <v>960</v>
      </c>
      <c r="L2826" s="3" t="s">
        <v>959</v>
      </c>
      <c r="M2826">
        <v>3</v>
      </c>
      <c r="N2826">
        <v>3</v>
      </c>
      <c r="O2826" s="23">
        <v>14.201000000000001</v>
      </c>
      <c r="R2826" t="str">
        <f>IF(Q2826&gt;0,(P2826*(Q2826^2))*(3.14159/6),"")</f>
        <v/>
      </c>
      <c r="S2826" t="s">
        <v>32</v>
      </c>
      <c r="T2826" t="s">
        <v>25</v>
      </c>
      <c r="U2826" t="s">
        <v>26</v>
      </c>
      <c r="V2826" t="s">
        <v>643</v>
      </c>
      <c r="X2826" t="s">
        <v>34</v>
      </c>
      <c r="AA2826" s="12" t="s">
        <v>835</v>
      </c>
      <c r="AB2826" t="str">
        <f>IF(Q2826&gt;0,"yes","no")</f>
        <v>no</v>
      </c>
      <c r="AC2826" t="str">
        <f>IF(O2826&gt;0,"yes","no")</f>
        <v>yes</v>
      </c>
      <c r="AD2826" t="str">
        <f>IF(AH2826="hatch","yes","no")</f>
        <v>no</v>
      </c>
      <c r="AE2826" t="str">
        <f>IF(AH2826="swimup","yes","no")</f>
        <v>no</v>
      </c>
      <c r="AF2826" t="str">
        <f>IF(AH2826="respiration","yes","no")</f>
        <v>no</v>
      </c>
      <c r="AH2826" t="s">
        <v>29</v>
      </c>
      <c r="AI2826">
        <f>IF(O2826&gt;0,(IF(S2826="live",O2826*0.84,IF(S2826="dried.ethanol",O2826*0.8449+2.8227,O2826))),"")</f>
        <v>14.201000000000001</v>
      </c>
      <c r="AL2826" t="str">
        <f>IF(OR(AND(Q2826=Q2827,P2826&gt;0),AND(O2826&gt;0,O2826=O2827)),"duplicate","")</f>
        <v/>
      </c>
      <c r="AM2826" t="s">
        <v>827</v>
      </c>
      <c r="AN2826" t="s">
        <v>827</v>
      </c>
      <c r="AO2826" t="s">
        <v>826</v>
      </c>
      <c r="AP2826" t="s">
        <v>826</v>
      </c>
      <c r="AQ2826" t="s">
        <v>32</v>
      </c>
    </row>
    <row r="2827" spans="1:43" x14ac:dyDescent="0.2">
      <c r="A2827" s="28">
        <v>42934</v>
      </c>
      <c r="B2827" s="1">
        <v>42899</v>
      </c>
      <c r="C2827" s="1" t="str">
        <f>IF(F2827="Kup","6/13/2017",IF(F2827="Sag","6/14/2017",""))</f>
        <v>6/13/2017</v>
      </c>
      <c r="D2827" s="27">
        <f>A2827-B2827</f>
        <v>35</v>
      </c>
      <c r="E2827" s="27">
        <f>A2827-C2827</f>
        <v>35</v>
      </c>
      <c r="F2827" t="s">
        <v>21</v>
      </c>
      <c r="G2827">
        <v>35</v>
      </c>
      <c r="H2827" t="s">
        <v>22</v>
      </c>
      <c r="I2827" s="12" t="s">
        <v>99</v>
      </c>
      <c r="J2827" s="12" t="s">
        <v>979</v>
      </c>
      <c r="K2827" s="3" t="s">
        <v>960</v>
      </c>
      <c r="L2827" s="3" t="s">
        <v>959</v>
      </c>
      <c r="M2827">
        <v>4</v>
      </c>
      <c r="N2827">
        <v>4</v>
      </c>
      <c r="O2827" s="23">
        <v>14.119</v>
      </c>
      <c r="R2827" t="str">
        <f>IF(Q2827&gt;0,(P2827*(Q2827^2))*(3.14159/6),"")</f>
        <v/>
      </c>
      <c r="S2827" t="s">
        <v>32</v>
      </c>
      <c r="T2827" t="s">
        <v>25</v>
      </c>
      <c r="U2827" t="s">
        <v>26</v>
      </c>
      <c r="V2827" t="s">
        <v>643</v>
      </c>
      <c r="X2827" t="s">
        <v>34</v>
      </c>
      <c r="AA2827" s="12" t="s">
        <v>835</v>
      </c>
      <c r="AB2827" t="str">
        <f>IF(Q2827&gt;0,"yes","no")</f>
        <v>no</v>
      </c>
      <c r="AC2827" t="str">
        <f>IF(O2827&gt;0,"yes","no")</f>
        <v>yes</v>
      </c>
      <c r="AD2827" t="str">
        <f>IF(AH2827="hatch","yes","no")</f>
        <v>no</v>
      </c>
      <c r="AE2827" t="str">
        <f>IF(AH2827="swimup","yes","no")</f>
        <v>no</v>
      </c>
      <c r="AF2827" t="str">
        <f>IF(AH2827="respiration","yes","no")</f>
        <v>no</v>
      </c>
      <c r="AH2827" t="s">
        <v>29</v>
      </c>
      <c r="AI2827">
        <f>IF(O2827&gt;0,(IF(S2827="live",O2827*0.84,IF(S2827="dried.ethanol",O2827*0.8449+2.8227,O2827))),"")</f>
        <v>14.119</v>
      </c>
      <c r="AL2827" t="str">
        <f>IF(OR(AND(Q2827=Q2828,P2827&gt;0),AND(O2827&gt;0,O2827=O2828)),"duplicate","")</f>
        <v/>
      </c>
      <c r="AM2827" t="s">
        <v>827</v>
      </c>
      <c r="AN2827" t="s">
        <v>827</v>
      </c>
      <c r="AO2827" t="s">
        <v>826</v>
      </c>
      <c r="AP2827" t="s">
        <v>826</v>
      </c>
      <c r="AQ2827" t="s">
        <v>32</v>
      </c>
    </row>
    <row r="2828" spans="1:43" x14ac:dyDescent="0.2">
      <c r="A2828" s="28">
        <v>42934</v>
      </c>
      <c r="B2828" s="1">
        <v>42899</v>
      </c>
      <c r="C2828" s="1" t="str">
        <f>IF(F2828="Kup","6/13/2017",IF(F2828="Sag","6/14/2017",""))</f>
        <v>6/13/2017</v>
      </c>
      <c r="D2828" s="27">
        <f>A2828-B2828</f>
        <v>35</v>
      </c>
      <c r="E2828" s="27">
        <f>A2828-C2828</f>
        <v>35</v>
      </c>
      <c r="F2828" t="s">
        <v>21</v>
      </c>
      <c r="G2828">
        <v>35</v>
      </c>
      <c r="H2828" t="s">
        <v>22</v>
      </c>
      <c r="I2828" s="12" t="s">
        <v>99</v>
      </c>
      <c r="J2828" s="12" t="s">
        <v>979</v>
      </c>
      <c r="K2828" s="3" t="s">
        <v>960</v>
      </c>
      <c r="L2828" s="3" t="s">
        <v>959</v>
      </c>
      <c r="M2828">
        <v>5</v>
      </c>
      <c r="N2828">
        <v>5</v>
      </c>
      <c r="O2828" s="23">
        <v>13.664</v>
      </c>
      <c r="R2828" t="str">
        <f>IF(Q2828&gt;0,(P2828*(Q2828^2))*(3.14159/6),"")</f>
        <v/>
      </c>
      <c r="S2828" t="s">
        <v>32</v>
      </c>
      <c r="T2828" t="s">
        <v>25</v>
      </c>
      <c r="U2828" t="s">
        <v>26</v>
      </c>
      <c r="V2828" t="s">
        <v>643</v>
      </c>
      <c r="X2828" t="s">
        <v>34</v>
      </c>
      <c r="AA2828" s="12" t="s">
        <v>835</v>
      </c>
      <c r="AB2828" t="str">
        <f>IF(Q2828&gt;0,"yes","no")</f>
        <v>no</v>
      </c>
      <c r="AC2828" t="str">
        <f>IF(O2828&gt;0,"yes","no")</f>
        <v>yes</v>
      </c>
      <c r="AD2828" t="str">
        <f>IF(AH2828="hatch","yes","no")</f>
        <v>no</v>
      </c>
      <c r="AE2828" t="str">
        <f>IF(AH2828="swimup","yes","no")</f>
        <v>no</v>
      </c>
      <c r="AF2828" t="str">
        <f>IF(AH2828="respiration","yes","no")</f>
        <v>no</v>
      </c>
      <c r="AH2828" t="s">
        <v>29</v>
      </c>
      <c r="AI2828">
        <f>IF(O2828&gt;0,(IF(S2828="live",O2828*0.84,IF(S2828="dried.ethanol",O2828*0.8449+2.8227,O2828))),"")</f>
        <v>13.664</v>
      </c>
      <c r="AL2828" t="str">
        <f>IF(OR(AND(Q2828=Q2829,P2828&gt;0),AND(O2828&gt;0,O2828=O2829)),"duplicate","")</f>
        <v/>
      </c>
      <c r="AM2828" t="s">
        <v>827</v>
      </c>
      <c r="AN2828" t="s">
        <v>827</v>
      </c>
      <c r="AO2828" t="s">
        <v>826</v>
      </c>
      <c r="AP2828" t="s">
        <v>826</v>
      </c>
      <c r="AQ2828" t="s">
        <v>32</v>
      </c>
    </row>
    <row r="2829" spans="1:43" x14ac:dyDescent="0.2">
      <c r="A2829" s="28">
        <v>42934</v>
      </c>
      <c r="B2829" s="1">
        <v>42899</v>
      </c>
      <c r="C2829" s="1" t="str">
        <f>IF(F2829="Kup","6/13/2017",IF(F2829="Sag","6/14/2017",""))</f>
        <v>6/13/2017</v>
      </c>
      <c r="D2829" s="27">
        <f>A2829-B2829</f>
        <v>35</v>
      </c>
      <c r="E2829" s="27">
        <f>A2829-C2829</f>
        <v>35</v>
      </c>
      <c r="F2829" t="s">
        <v>21</v>
      </c>
      <c r="G2829">
        <v>35</v>
      </c>
      <c r="H2829" t="s">
        <v>22</v>
      </c>
      <c r="I2829" s="12" t="s">
        <v>99</v>
      </c>
      <c r="J2829" s="12" t="s">
        <v>979</v>
      </c>
      <c r="K2829" s="3" t="s">
        <v>960</v>
      </c>
      <c r="L2829" s="3" t="s">
        <v>959</v>
      </c>
      <c r="M2829">
        <v>6</v>
      </c>
      <c r="N2829">
        <v>6</v>
      </c>
      <c r="O2829" s="23">
        <v>13.849</v>
      </c>
      <c r="R2829" t="str">
        <f>IF(Q2829&gt;0,(P2829*(Q2829^2))*(3.14159/6),"")</f>
        <v/>
      </c>
      <c r="S2829" t="s">
        <v>32</v>
      </c>
      <c r="T2829" t="s">
        <v>25</v>
      </c>
      <c r="U2829" t="s">
        <v>26</v>
      </c>
      <c r="V2829" t="s">
        <v>643</v>
      </c>
      <c r="X2829" t="s">
        <v>34</v>
      </c>
      <c r="AA2829" s="12" t="s">
        <v>835</v>
      </c>
      <c r="AB2829" t="str">
        <f>IF(Q2829&gt;0,"yes","no")</f>
        <v>no</v>
      </c>
      <c r="AC2829" t="str">
        <f>IF(O2829&gt;0,"yes","no")</f>
        <v>yes</v>
      </c>
      <c r="AD2829" t="str">
        <f>IF(AH2829="hatch","yes","no")</f>
        <v>no</v>
      </c>
      <c r="AE2829" t="str">
        <f>IF(AH2829="swimup","yes","no")</f>
        <v>no</v>
      </c>
      <c r="AF2829" t="str">
        <f>IF(AH2829="respiration","yes","no")</f>
        <v>no</v>
      </c>
      <c r="AH2829" t="s">
        <v>29</v>
      </c>
      <c r="AI2829">
        <f>IF(O2829&gt;0,(IF(S2829="live",O2829*0.84,IF(S2829="dried.ethanol",O2829*0.8449+2.8227,O2829))),"")</f>
        <v>13.849</v>
      </c>
      <c r="AL2829" t="str">
        <f>IF(OR(AND(Q2829=Q2830,P2829&gt;0),AND(O2829&gt;0,O2829=O2830)),"duplicate","")</f>
        <v/>
      </c>
      <c r="AM2829" t="s">
        <v>827</v>
      </c>
      <c r="AN2829" t="s">
        <v>827</v>
      </c>
      <c r="AO2829" t="s">
        <v>826</v>
      </c>
      <c r="AP2829" t="s">
        <v>826</v>
      </c>
      <c r="AQ2829" t="s">
        <v>32</v>
      </c>
    </row>
    <row r="2830" spans="1:43" x14ac:dyDescent="0.2">
      <c r="A2830" s="28">
        <v>42934</v>
      </c>
      <c r="B2830" s="1">
        <v>42899</v>
      </c>
      <c r="C2830" s="1" t="str">
        <f>IF(F2830="Kup","6/13/2017",IF(F2830="Sag","6/14/2017",""))</f>
        <v>6/13/2017</v>
      </c>
      <c r="D2830" s="27">
        <f>A2830-B2830</f>
        <v>35</v>
      </c>
      <c r="E2830" s="27">
        <f>A2830-C2830</f>
        <v>35</v>
      </c>
      <c r="F2830" t="s">
        <v>21</v>
      </c>
      <c r="G2830">
        <v>35</v>
      </c>
      <c r="H2830" t="s">
        <v>22</v>
      </c>
      <c r="I2830" s="12" t="s">
        <v>99</v>
      </c>
      <c r="J2830" s="12" t="s">
        <v>979</v>
      </c>
      <c r="K2830" s="3" t="s">
        <v>960</v>
      </c>
      <c r="L2830" s="3" t="s">
        <v>959</v>
      </c>
      <c r="M2830">
        <v>7</v>
      </c>
      <c r="N2830">
        <v>7</v>
      </c>
      <c r="O2830" s="23">
        <v>13.276</v>
      </c>
      <c r="R2830" t="str">
        <f>IF(Q2830&gt;0,(P2830*(Q2830^2))*(3.14159/6),"")</f>
        <v/>
      </c>
      <c r="S2830" t="s">
        <v>32</v>
      </c>
      <c r="T2830" t="s">
        <v>25</v>
      </c>
      <c r="U2830" t="s">
        <v>26</v>
      </c>
      <c r="V2830" t="s">
        <v>643</v>
      </c>
      <c r="X2830" t="s">
        <v>34</v>
      </c>
      <c r="AA2830" s="12" t="s">
        <v>835</v>
      </c>
      <c r="AB2830" t="str">
        <f>IF(Q2830&gt;0,"yes","no")</f>
        <v>no</v>
      </c>
      <c r="AC2830" t="str">
        <f>IF(O2830&gt;0,"yes","no")</f>
        <v>yes</v>
      </c>
      <c r="AD2830" t="str">
        <f>IF(AH2830="hatch","yes","no")</f>
        <v>no</v>
      </c>
      <c r="AE2830" t="str">
        <f>IF(AH2830="swimup","yes","no")</f>
        <v>no</v>
      </c>
      <c r="AF2830" t="str">
        <f>IF(AH2830="respiration","yes","no")</f>
        <v>no</v>
      </c>
      <c r="AH2830" t="s">
        <v>29</v>
      </c>
      <c r="AI2830">
        <f>IF(O2830&gt;0,(IF(S2830="live",O2830*0.84,IF(S2830="dried.ethanol",O2830*0.8449+2.8227,O2830))),"")</f>
        <v>13.276</v>
      </c>
      <c r="AL2830" t="str">
        <f>IF(OR(AND(Q2830=Q2831,P2830&gt;0),AND(O2830&gt;0,O2830=O2831)),"duplicate","")</f>
        <v/>
      </c>
      <c r="AM2830" t="s">
        <v>827</v>
      </c>
      <c r="AN2830" t="s">
        <v>827</v>
      </c>
      <c r="AO2830" t="s">
        <v>826</v>
      </c>
      <c r="AP2830" t="s">
        <v>826</v>
      </c>
      <c r="AQ2830" t="s">
        <v>32</v>
      </c>
    </row>
    <row r="2831" spans="1:43" x14ac:dyDescent="0.2">
      <c r="A2831" s="28">
        <v>42934</v>
      </c>
      <c r="B2831" s="1">
        <v>42899</v>
      </c>
      <c r="C2831" s="1" t="str">
        <f>IF(F2831="Kup","6/13/2017",IF(F2831="Sag","6/14/2017",""))</f>
        <v>6/13/2017</v>
      </c>
      <c r="D2831" s="27">
        <f>A2831-B2831</f>
        <v>35</v>
      </c>
      <c r="E2831" s="27">
        <f>A2831-C2831</f>
        <v>35</v>
      </c>
      <c r="F2831" t="s">
        <v>21</v>
      </c>
      <c r="G2831">
        <v>35</v>
      </c>
      <c r="H2831" t="s">
        <v>22</v>
      </c>
      <c r="I2831" s="12" t="s">
        <v>99</v>
      </c>
      <c r="J2831" s="12" t="s">
        <v>979</v>
      </c>
      <c r="K2831" s="3" t="s">
        <v>960</v>
      </c>
      <c r="L2831" s="3" t="s">
        <v>959</v>
      </c>
      <c r="M2831">
        <v>8</v>
      </c>
      <c r="N2831">
        <v>8</v>
      </c>
      <c r="O2831" s="23">
        <v>13.912000000000001</v>
      </c>
      <c r="R2831" t="str">
        <f>IF(Q2831&gt;0,(P2831*(Q2831^2))*(3.14159/6),"")</f>
        <v/>
      </c>
      <c r="S2831" t="s">
        <v>32</v>
      </c>
      <c r="T2831" t="s">
        <v>25</v>
      </c>
      <c r="U2831" t="s">
        <v>26</v>
      </c>
      <c r="V2831" t="s">
        <v>643</v>
      </c>
      <c r="X2831" t="s">
        <v>34</v>
      </c>
      <c r="AA2831" s="12" t="s">
        <v>835</v>
      </c>
      <c r="AB2831" t="str">
        <f>IF(Q2831&gt;0,"yes","no")</f>
        <v>no</v>
      </c>
      <c r="AC2831" t="str">
        <f>IF(O2831&gt;0,"yes","no")</f>
        <v>yes</v>
      </c>
      <c r="AD2831" t="str">
        <f>IF(AH2831="hatch","yes","no")</f>
        <v>no</v>
      </c>
      <c r="AE2831" t="str">
        <f>IF(AH2831="swimup","yes","no")</f>
        <v>no</v>
      </c>
      <c r="AF2831" t="str">
        <f>IF(AH2831="respiration","yes","no")</f>
        <v>no</v>
      </c>
      <c r="AH2831" t="s">
        <v>29</v>
      </c>
      <c r="AI2831">
        <f>IF(O2831&gt;0,(IF(S2831="live",O2831*0.84,IF(S2831="dried.ethanol",O2831*0.8449+2.8227,O2831))),"")</f>
        <v>13.912000000000001</v>
      </c>
      <c r="AL2831" t="str">
        <f>IF(OR(AND(Q2831=Q2832,P2831&gt;0),AND(O2831&gt;0,O2831=O2832)),"duplicate","")</f>
        <v/>
      </c>
      <c r="AM2831" t="s">
        <v>827</v>
      </c>
      <c r="AN2831" t="s">
        <v>827</v>
      </c>
      <c r="AO2831" t="s">
        <v>826</v>
      </c>
      <c r="AP2831" t="s">
        <v>826</v>
      </c>
      <c r="AQ2831" t="s">
        <v>32</v>
      </c>
    </row>
    <row r="2832" spans="1:43" x14ac:dyDescent="0.2">
      <c r="A2832" s="28">
        <v>42934</v>
      </c>
      <c r="B2832" s="1">
        <v>42899</v>
      </c>
      <c r="C2832" s="1" t="str">
        <f>IF(F2832="Kup","6/13/2017",IF(F2832="Sag","6/14/2017",""))</f>
        <v>6/13/2017</v>
      </c>
      <c r="D2832" s="27">
        <f>A2832-B2832</f>
        <v>35</v>
      </c>
      <c r="E2832" s="27">
        <f>A2832-C2832</f>
        <v>35</v>
      </c>
      <c r="F2832" t="s">
        <v>21</v>
      </c>
      <c r="G2832">
        <v>35</v>
      </c>
      <c r="H2832" t="s">
        <v>22</v>
      </c>
      <c r="I2832" s="12" t="s">
        <v>99</v>
      </c>
      <c r="J2832" s="12" t="s">
        <v>979</v>
      </c>
      <c r="K2832" s="3" t="s">
        <v>960</v>
      </c>
      <c r="L2832" s="3" t="s">
        <v>959</v>
      </c>
      <c r="M2832">
        <v>9</v>
      </c>
      <c r="N2832">
        <v>9</v>
      </c>
      <c r="O2832" s="23">
        <v>13.023999999999999</v>
      </c>
      <c r="R2832" t="str">
        <f>IF(Q2832&gt;0,(P2832*(Q2832^2))*(3.14159/6),"")</f>
        <v/>
      </c>
      <c r="S2832" t="s">
        <v>32</v>
      </c>
      <c r="T2832" t="s">
        <v>25</v>
      </c>
      <c r="U2832" t="s">
        <v>26</v>
      </c>
      <c r="V2832" t="s">
        <v>643</v>
      </c>
      <c r="X2832" t="s">
        <v>34</v>
      </c>
      <c r="AA2832" s="12" t="s">
        <v>835</v>
      </c>
      <c r="AB2832" t="str">
        <f>IF(Q2832&gt;0,"yes","no")</f>
        <v>no</v>
      </c>
      <c r="AC2832" t="str">
        <f>IF(O2832&gt;0,"yes","no")</f>
        <v>yes</v>
      </c>
      <c r="AD2832" t="str">
        <f>IF(AH2832="hatch","yes","no")</f>
        <v>no</v>
      </c>
      <c r="AE2832" t="str">
        <f>IF(AH2832="swimup","yes","no")</f>
        <v>no</v>
      </c>
      <c r="AF2832" t="str">
        <f>IF(AH2832="respiration","yes","no")</f>
        <v>no</v>
      </c>
      <c r="AH2832" t="s">
        <v>29</v>
      </c>
      <c r="AI2832">
        <f>IF(O2832&gt;0,(IF(S2832="live",O2832*0.84,IF(S2832="dried.ethanol",O2832*0.8449+2.8227,O2832))),"")</f>
        <v>13.023999999999999</v>
      </c>
      <c r="AL2832" t="str">
        <f>IF(OR(AND(Q2832=Q2833,P2832&gt;0),AND(O2832&gt;0,O2832=O2833)),"duplicate","")</f>
        <v/>
      </c>
      <c r="AM2832" t="s">
        <v>827</v>
      </c>
      <c r="AN2832" t="s">
        <v>827</v>
      </c>
      <c r="AO2832" t="s">
        <v>826</v>
      </c>
      <c r="AP2832" t="s">
        <v>826</v>
      </c>
      <c r="AQ2832" t="s">
        <v>32</v>
      </c>
    </row>
    <row r="2833" spans="1:43" x14ac:dyDescent="0.2">
      <c r="A2833" s="28">
        <v>42934</v>
      </c>
      <c r="B2833" s="1">
        <v>42899</v>
      </c>
      <c r="C2833" s="1" t="str">
        <f>IF(F2833="Kup","6/13/2017",IF(F2833="Sag","6/14/2017",""))</f>
        <v>6/13/2017</v>
      </c>
      <c r="D2833" s="27">
        <f>A2833-B2833</f>
        <v>35</v>
      </c>
      <c r="E2833" s="27">
        <f>A2833-C2833</f>
        <v>35</v>
      </c>
      <c r="F2833" t="s">
        <v>21</v>
      </c>
      <c r="G2833">
        <v>35</v>
      </c>
      <c r="H2833" t="s">
        <v>22</v>
      </c>
      <c r="I2833" s="12" t="s">
        <v>99</v>
      </c>
      <c r="J2833" s="12" t="s">
        <v>979</v>
      </c>
      <c r="K2833" s="3" t="s">
        <v>960</v>
      </c>
      <c r="L2833" s="3" t="s">
        <v>959</v>
      </c>
      <c r="M2833">
        <v>10</v>
      </c>
      <c r="N2833">
        <v>10</v>
      </c>
      <c r="O2833" s="23">
        <v>13.798</v>
      </c>
      <c r="R2833" t="str">
        <f>IF(Q2833&gt;0,(P2833*(Q2833^2))*(3.14159/6),"")</f>
        <v/>
      </c>
      <c r="S2833" t="s">
        <v>32</v>
      </c>
      <c r="T2833" t="s">
        <v>25</v>
      </c>
      <c r="U2833" t="s">
        <v>26</v>
      </c>
      <c r="V2833" t="s">
        <v>643</v>
      </c>
      <c r="X2833" t="s">
        <v>34</v>
      </c>
      <c r="AA2833" s="12" t="s">
        <v>835</v>
      </c>
      <c r="AB2833" t="str">
        <f>IF(Q2833&gt;0,"yes","no")</f>
        <v>no</v>
      </c>
      <c r="AC2833" t="str">
        <f>IF(O2833&gt;0,"yes","no")</f>
        <v>yes</v>
      </c>
      <c r="AD2833" t="str">
        <f>IF(AH2833="hatch","yes","no")</f>
        <v>no</v>
      </c>
      <c r="AE2833" t="str">
        <f>IF(AH2833="swimup","yes","no")</f>
        <v>no</v>
      </c>
      <c r="AF2833" t="str">
        <f>IF(AH2833="respiration","yes","no")</f>
        <v>no</v>
      </c>
      <c r="AH2833" t="s">
        <v>29</v>
      </c>
      <c r="AI2833">
        <f>IF(O2833&gt;0,(IF(S2833="live",O2833*0.84,IF(S2833="dried.ethanol",O2833*0.8449+2.8227,O2833))),"")</f>
        <v>13.798</v>
      </c>
      <c r="AL2833" t="str">
        <f>IF(OR(AND(Q2833=Q2834,P2833&gt;0),AND(O2833&gt;0,O2833=O2834)),"duplicate","")</f>
        <v/>
      </c>
      <c r="AM2833" t="s">
        <v>827</v>
      </c>
      <c r="AN2833" t="s">
        <v>827</v>
      </c>
      <c r="AO2833" t="s">
        <v>826</v>
      </c>
      <c r="AP2833" t="s">
        <v>826</v>
      </c>
      <c r="AQ2833" t="s">
        <v>32</v>
      </c>
    </row>
    <row r="2834" spans="1:43" x14ac:dyDescent="0.2">
      <c r="A2834" s="28">
        <v>42934</v>
      </c>
      <c r="B2834" s="1">
        <v>42899</v>
      </c>
      <c r="C2834" s="1" t="str">
        <f>IF(F2834="Kup","6/13/2017",IF(F2834="Sag","6/14/2017",""))</f>
        <v>6/13/2017</v>
      </c>
      <c r="D2834" s="27">
        <f>A2834-B2834</f>
        <v>35</v>
      </c>
      <c r="E2834" s="27">
        <f>A2834-C2834</f>
        <v>35</v>
      </c>
      <c r="F2834" t="s">
        <v>21</v>
      </c>
      <c r="G2834">
        <v>35</v>
      </c>
      <c r="H2834" t="s">
        <v>22</v>
      </c>
      <c r="I2834" s="12" t="s">
        <v>49</v>
      </c>
      <c r="J2834" s="12" t="s">
        <v>980</v>
      </c>
      <c r="K2834" s="3" t="s">
        <v>961</v>
      </c>
      <c r="L2834" s="3" t="s">
        <v>962</v>
      </c>
      <c r="M2834">
        <v>1</v>
      </c>
      <c r="N2834">
        <v>1</v>
      </c>
      <c r="O2834" s="23">
        <v>13.965999999999999</v>
      </c>
      <c r="R2834" t="str">
        <f>IF(Q2834&gt;0,(P2834*(Q2834^2))*(3.14159/6),"")</f>
        <v/>
      </c>
      <c r="S2834" t="s">
        <v>32</v>
      </c>
      <c r="T2834" t="s">
        <v>25</v>
      </c>
      <c r="U2834" t="s">
        <v>26</v>
      </c>
      <c r="V2834" t="s">
        <v>642</v>
      </c>
      <c r="X2834" t="s">
        <v>34</v>
      </c>
      <c r="AA2834" s="12" t="s">
        <v>835</v>
      </c>
      <c r="AB2834" t="str">
        <f>IF(Q2834&gt;0,"yes","no")</f>
        <v>no</v>
      </c>
      <c r="AC2834" t="str">
        <f>IF(O2834&gt;0,"yes","no")</f>
        <v>yes</v>
      </c>
      <c r="AD2834" t="str">
        <f>IF(AH2834="hatch","yes","no")</f>
        <v>no</v>
      </c>
      <c r="AE2834" t="str">
        <f>IF(AH2834="swimup","yes","no")</f>
        <v>no</v>
      </c>
      <c r="AF2834" t="str">
        <f>IF(AH2834="respiration","yes","no")</f>
        <v>no</v>
      </c>
      <c r="AH2834" t="s">
        <v>29</v>
      </c>
      <c r="AI2834">
        <f>IF(O2834&gt;0,(IF(S2834="live",O2834*0.84,IF(S2834="dried.ethanol",O2834*0.8449+2.8227,O2834))),"")</f>
        <v>13.965999999999999</v>
      </c>
      <c r="AL2834" t="str">
        <f>IF(OR(AND(Q2834=Q2835,P2834&gt;0),AND(O2834&gt;0,O2834=O2835)),"duplicate","")</f>
        <v/>
      </c>
      <c r="AM2834" t="s">
        <v>827</v>
      </c>
      <c r="AN2834" t="s">
        <v>827</v>
      </c>
      <c r="AO2834" t="s">
        <v>826</v>
      </c>
      <c r="AP2834" t="s">
        <v>826</v>
      </c>
      <c r="AQ2834" t="s">
        <v>32</v>
      </c>
    </row>
    <row r="2835" spans="1:43" x14ac:dyDescent="0.2">
      <c r="A2835" s="28">
        <v>42934</v>
      </c>
      <c r="B2835" s="1">
        <v>42899</v>
      </c>
      <c r="C2835" s="1" t="str">
        <f>IF(F2835="Kup","6/13/2017",IF(F2835="Sag","6/14/2017",""))</f>
        <v>6/13/2017</v>
      </c>
      <c r="D2835" s="27">
        <f>A2835-B2835</f>
        <v>35</v>
      </c>
      <c r="E2835" s="27">
        <f>A2835-C2835</f>
        <v>35</v>
      </c>
      <c r="F2835" t="s">
        <v>21</v>
      </c>
      <c r="G2835">
        <v>35</v>
      </c>
      <c r="H2835" t="s">
        <v>22</v>
      </c>
      <c r="I2835" s="12" t="s">
        <v>49</v>
      </c>
      <c r="J2835" s="12" t="s">
        <v>980</v>
      </c>
      <c r="K2835" s="3" t="s">
        <v>961</v>
      </c>
      <c r="L2835" s="3" t="s">
        <v>962</v>
      </c>
      <c r="M2835">
        <v>2</v>
      </c>
      <c r="N2835">
        <v>2</v>
      </c>
      <c r="O2835" s="23">
        <v>13.664</v>
      </c>
      <c r="R2835" t="str">
        <f>IF(Q2835&gt;0,(P2835*(Q2835^2))*(3.14159/6),"")</f>
        <v/>
      </c>
      <c r="S2835" t="s">
        <v>32</v>
      </c>
      <c r="T2835" t="s">
        <v>25</v>
      </c>
      <c r="U2835" t="s">
        <v>26</v>
      </c>
      <c r="V2835" t="s">
        <v>642</v>
      </c>
      <c r="X2835" t="s">
        <v>34</v>
      </c>
      <c r="AA2835" s="12" t="s">
        <v>835</v>
      </c>
      <c r="AB2835" t="str">
        <f>IF(Q2835&gt;0,"yes","no")</f>
        <v>no</v>
      </c>
      <c r="AC2835" t="str">
        <f>IF(O2835&gt;0,"yes","no")</f>
        <v>yes</v>
      </c>
      <c r="AD2835" t="str">
        <f>IF(AH2835="hatch","yes","no")</f>
        <v>no</v>
      </c>
      <c r="AE2835" t="str">
        <f>IF(AH2835="swimup","yes","no")</f>
        <v>no</v>
      </c>
      <c r="AF2835" t="str">
        <f>IF(AH2835="respiration","yes","no")</f>
        <v>no</v>
      </c>
      <c r="AH2835" t="s">
        <v>29</v>
      </c>
      <c r="AI2835">
        <f>IF(O2835&gt;0,(IF(S2835="live",O2835*0.84,IF(S2835="dried.ethanol",O2835*0.8449+2.8227,O2835))),"")</f>
        <v>13.664</v>
      </c>
      <c r="AL2835" t="str">
        <f>IF(OR(AND(Q2835=Q2836,P2835&gt;0),AND(O2835&gt;0,O2835=O2836)),"duplicate","")</f>
        <v/>
      </c>
      <c r="AM2835" t="s">
        <v>827</v>
      </c>
      <c r="AN2835" t="s">
        <v>827</v>
      </c>
      <c r="AO2835" t="s">
        <v>826</v>
      </c>
      <c r="AP2835" t="s">
        <v>826</v>
      </c>
      <c r="AQ2835" t="s">
        <v>32</v>
      </c>
    </row>
    <row r="2836" spans="1:43" x14ac:dyDescent="0.2">
      <c r="A2836" s="28">
        <v>42934</v>
      </c>
      <c r="B2836" s="1">
        <v>42899</v>
      </c>
      <c r="C2836" s="1" t="str">
        <f>IF(F2836="Kup","6/13/2017",IF(F2836="Sag","6/14/2017",""))</f>
        <v>6/13/2017</v>
      </c>
      <c r="D2836" s="27">
        <f>A2836-B2836</f>
        <v>35</v>
      </c>
      <c r="E2836" s="27">
        <f>A2836-C2836</f>
        <v>35</v>
      </c>
      <c r="F2836" t="s">
        <v>21</v>
      </c>
      <c r="G2836">
        <v>35</v>
      </c>
      <c r="H2836" t="s">
        <v>22</v>
      </c>
      <c r="I2836" s="12" t="s">
        <v>49</v>
      </c>
      <c r="J2836" s="12" t="s">
        <v>980</v>
      </c>
      <c r="K2836" s="3" t="s">
        <v>961</v>
      </c>
      <c r="L2836" s="3" t="s">
        <v>962</v>
      </c>
      <c r="M2836">
        <v>3</v>
      </c>
      <c r="N2836">
        <v>3</v>
      </c>
      <c r="O2836" s="23">
        <v>13.157</v>
      </c>
      <c r="R2836" t="str">
        <f>IF(Q2836&gt;0,(P2836*(Q2836^2))*(3.14159/6),"")</f>
        <v/>
      </c>
      <c r="S2836" t="s">
        <v>32</v>
      </c>
      <c r="T2836" t="s">
        <v>25</v>
      </c>
      <c r="U2836" t="s">
        <v>26</v>
      </c>
      <c r="V2836" t="s">
        <v>642</v>
      </c>
      <c r="X2836" t="s">
        <v>34</v>
      </c>
      <c r="AA2836" s="12" t="s">
        <v>835</v>
      </c>
      <c r="AB2836" t="str">
        <f>IF(Q2836&gt;0,"yes","no")</f>
        <v>no</v>
      </c>
      <c r="AC2836" t="str">
        <f>IF(O2836&gt;0,"yes","no")</f>
        <v>yes</v>
      </c>
      <c r="AD2836" t="str">
        <f>IF(AH2836="hatch","yes","no")</f>
        <v>no</v>
      </c>
      <c r="AE2836" t="str">
        <f>IF(AH2836="swimup","yes","no")</f>
        <v>no</v>
      </c>
      <c r="AF2836" t="str">
        <f>IF(AH2836="respiration","yes","no")</f>
        <v>no</v>
      </c>
      <c r="AH2836" t="s">
        <v>29</v>
      </c>
      <c r="AI2836">
        <f>IF(O2836&gt;0,(IF(S2836="live",O2836*0.84,IF(S2836="dried.ethanol",O2836*0.8449+2.8227,O2836))),"")</f>
        <v>13.157</v>
      </c>
      <c r="AL2836" t="str">
        <f>IF(OR(AND(Q2836=Q2837,P2836&gt;0),AND(O2836&gt;0,O2836=O2837)),"duplicate","")</f>
        <v/>
      </c>
      <c r="AM2836" t="s">
        <v>827</v>
      </c>
      <c r="AN2836" t="s">
        <v>827</v>
      </c>
      <c r="AO2836" t="s">
        <v>826</v>
      </c>
      <c r="AP2836" t="s">
        <v>826</v>
      </c>
      <c r="AQ2836" t="s">
        <v>32</v>
      </c>
    </row>
    <row r="2837" spans="1:43" x14ac:dyDescent="0.2">
      <c r="A2837" s="28">
        <v>42934</v>
      </c>
      <c r="B2837" s="1">
        <v>42899</v>
      </c>
      <c r="C2837" s="1" t="str">
        <f>IF(F2837="Kup","6/13/2017",IF(F2837="Sag","6/14/2017",""))</f>
        <v>6/13/2017</v>
      </c>
      <c r="D2837" s="27">
        <f>A2837-B2837</f>
        <v>35</v>
      </c>
      <c r="E2837" s="27">
        <f>A2837-C2837</f>
        <v>35</v>
      </c>
      <c r="F2837" t="s">
        <v>21</v>
      </c>
      <c r="G2837">
        <v>35</v>
      </c>
      <c r="H2837" t="s">
        <v>22</v>
      </c>
      <c r="I2837" s="12" t="s">
        <v>49</v>
      </c>
      <c r="J2837" s="12" t="s">
        <v>980</v>
      </c>
      <c r="K2837" s="3" t="s">
        <v>961</v>
      </c>
      <c r="L2837" s="3" t="s">
        <v>962</v>
      </c>
      <c r="M2837">
        <v>4</v>
      </c>
      <c r="N2837">
        <v>4</v>
      </c>
      <c r="O2837" s="23">
        <v>14.003</v>
      </c>
      <c r="R2837" t="str">
        <f>IF(Q2837&gt;0,(P2837*(Q2837^2))*(3.14159/6),"")</f>
        <v/>
      </c>
      <c r="S2837" t="s">
        <v>32</v>
      </c>
      <c r="T2837" t="s">
        <v>25</v>
      </c>
      <c r="U2837" t="s">
        <v>26</v>
      </c>
      <c r="V2837" t="s">
        <v>642</v>
      </c>
      <c r="X2837" t="s">
        <v>34</v>
      </c>
      <c r="AA2837" s="12" t="s">
        <v>835</v>
      </c>
      <c r="AB2837" t="str">
        <f>IF(Q2837&gt;0,"yes","no")</f>
        <v>no</v>
      </c>
      <c r="AC2837" t="str">
        <f>IF(O2837&gt;0,"yes","no")</f>
        <v>yes</v>
      </c>
      <c r="AD2837" t="str">
        <f>IF(AH2837="hatch","yes","no")</f>
        <v>no</v>
      </c>
      <c r="AE2837" t="str">
        <f>IF(AH2837="swimup","yes","no")</f>
        <v>no</v>
      </c>
      <c r="AF2837" t="str">
        <f>IF(AH2837="respiration","yes","no")</f>
        <v>no</v>
      </c>
      <c r="AH2837" t="s">
        <v>29</v>
      </c>
      <c r="AI2837">
        <f>IF(O2837&gt;0,(IF(S2837="live",O2837*0.84,IF(S2837="dried.ethanol",O2837*0.8449+2.8227,O2837))),"")</f>
        <v>14.003</v>
      </c>
      <c r="AL2837" t="str">
        <f>IF(OR(AND(Q2837=Q2838,P2837&gt;0),AND(O2837&gt;0,O2837=O2838)),"duplicate","")</f>
        <v/>
      </c>
      <c r="AM2837" t="s">
        <v>827</v>
      </c>
      <c r="AN2837" t="s">
        <v>827</v>
      </c>
      <c r="AO2837" t="s">
        <v>826</v>
      </c>
      <c r="AP2837" t="s">
        <v>826</v>
      </c>
      <c r="AQ2837" t="s">
        <v>32</v>
      </c>
    </row>
    <row r="2838" spans="1:43" x14ac:dyDescent="0.2">
      <c r="A2838" s="28">
        <v>42934</v>
      </c>
      <c r="B2838" s="1">
        <v>42899</v>
      </c>
      <c r="C2838" s="1" t="str">
        <f>IF(F2838="Kup","6/13/2017",IF(F2838="Sag","6/14/2017",""))</f>
        <v>6/13/2017</v>
      </c>
      <c r="D2838" s="27">
        <f>A2838-B2838</f>
        <v>35</v>
      </c>
      <c r="E2838" s="27">
        <f>A2838-C2838</f>
        <v>35</v>
      </c>
      <c r="F2838" t="s">
        <v>21</v>
      </c>
      <c r="G2838">
        <v>35</v>
      </c>
      <c r="H2838" t="s">
        <v>22</v>
      </c>
      <c r="I2838" s="12" t="s">
        <v>49</v>
      </c>
      <c r="J2838" s="12" t="s">
        <v>980</v>
      </c>
      <c r="K2838" s="3" t="s">
        <v>961</v>
      </c>
      <c r="L2838" s="3" t="s">
        <v>962</v>
      </c>
      <c r="M2838">
        <v>5</v>
      </c>
      <c r="N2838">
        <v>5</v>
      </c>
      <c r="O2838" s="23">
        <v>13.769</v>
      </c>
      <c r="R2838" t="str">
        <f>IF(Q2838&gt;0,(P2838*(Q2838^2))*(3.14159/6),"")</f>
        <v/>
      </c>
      <c r="S2838" t="s">
        <v>32</v>
      </c>
      <c r="T2838" t="s">
        <v>25</v>
      </c>
      <c r="U2838" t="s">
        <v>26</v>
      </c>
      <c r="V2838" t="s">
        <v>642</v>
      </c>
      <c r="X2838" t="s">
        <v>34</v>
      </c>
      <c r="AA2838" s="12" t="s">
        <v>835</v>
      </c>
      <c r="AB2838" t="str">
        <f>IF(Q2838&gt;0,"yes","no")</f>
        <v>no</v>
      </c>
      <c r="AC2838" t="str">
        <f>IF(O2838&gt;0,"yes","no")</f>
        <v>yes</v>
      </c>
      <c r="AD2838" t="str">
        <f>IF(AH2838="hatch","yes","no")</f>
        <v>no</v>
      </c>
      <c r="AE2838" t="str">
        <f>IF(AH2838="swimup","yes","no")</f>
        <v>no</v>
      </c>
      <c r="AF2838" t="str">
        <f>IF(AH2838="respiration","yes","no")</f>
        <v>no</v>
      </c>
      <c r="AH2838" t="s">
        <v>29</v>
      </c>
      <c r="AI2838">
        <f>IF(O2838&gt;0,(IF(S2838="live",O2838*0.84,IF(S2838="dried.ethanol",O2838*0.8449+2.8227,O2838))),"")</f>
        <v>13.769</v>
      </c>
      <c r="AL2838" t="str">
        <f>IF(OR(AND(Q2838=Q2839,P2838&gt;0),AND(O2838&gt;0,O2838=O2839)),"duplicate","")</f>
        <v/>
      </c>
      <c r="AM2838" t="s">
        <v>827</v>
      </c>
      <c r="AN2838" t="s">
        <v>827</v>
      </c>
      <c r="AO2838" t="s">
        <v>826</v>
      </c>
      <c r="AP2838" t="s">
        <v>826</v>
      </c>
      <c r="AQ2838" t="s">
        <v>32</v>
      </c>
    </row>
    <row r="2839" spans="1:43" x14ac:dyDescent="0.2">
      <c r="A2839" s="28">
        <v>42934</v>
      </c>
      <c r="B2839" s="1">
        <v>42899</v>
      </c>
      <c r="C2839" s="1" t="str">
        <f>IF(F2839="Kup","6/13/2017",IF(F2839="Sag","6/14/2017",""))</f>
        <v>6/13/2017</v>
      </c>
      <c r="D2839" s="27">
        <f>A2839-B2839</f>
        <v>35</v>
      </c>
      <c r="E2839" s="27">
        <f>A2839-C2839</f>
        <v>35</v>
      </c>
      <c r="F2839" t="s">
        <v>21</v>
      </c>
      <c r="G2839">
        <v>35</v>
      </c>
      <c r="H2839" t="s">
        <v>22</v>
      </c>
      <c r="I2839" s="12" t="s">
        <v>49</v>
      </c>
      <c r="J2839" s="12" t="s">
        <v>980</v>
      </c>
      <c r="K2839" s="3" t="s">
        <v>961</v>
      </c>
      <c r="L2839" s="3" t="s">
        <v>962</v>
      </c>
      <c r="M2839">
        <v>6</v>
      </c>
      <c r="N2839">
        <v>6</v>
      </c>
      <c r="O2839" s="23">
        <v>13.253</v>
      </c>
      <c r="R2839" t="str">
        <f>IF(Q2839&gt;0,(P2839*(Q2839^2))*(3.14159/6),"")</f>
        <v/>
      </c>
      <c r="S2839" t="s">
        <v>32</v>
      </c>
      <c r="T2839" t="s">
        <v>25</v>
      </c>
      <c r="U2839" t="s">
        <v>26</v>
      </c>
      <c r="V2839" t="s">
        <v>642</v>
      </c>
      <c r="X2839" t="s">
        <v>34</v>
      </c>
      <c r="AA2839" s="12" t="s">
        <v>835</v>
      </c>
      <c r="AB2839" t="str">
        <f>IF(Q2839&gt;0,"yes","no")</f>
        <v>no</v>
      </c>
      <c r="AC2839" t="str">
        <f>IF(O2839&gt;0,"yes","no")</f>
        <v>yes</v>
      </c>
      <c r="AD2839" t="str">
        <f>IF(AH2839="hatch","yes","no")</f>
        <v>no</v>
      </c>
      <c r="AE2839" t="str">
        <f>IF(AH2839="swimup","yes","no")</f>
        <v>no</v>
      </c>
      <c r="AF2839" t="str">
        <f>IF(AH2839="respiration","yes","no")</f>
        <v>no</v>
      </c>
      <c r="AH2839" t="s">
        <v>29</v>
      </c>
      <c r="AI2839">
        <f>IF(O2839&gt;0,(IF(S2839="live",O2839*0.84,IF(S2839="dried.ethanol",O2839*0.8449+2.8227,O2839))),"")</f>
        <v>13.253</v>
      </c>
      <c r="AL2839" t="str">
        <f>IF(OR(AND(Q2839=Q2840,P2839&gt;0),AND(O2839&gt;0,O2839=O2840)),"duplicate","")</f>
        <v/>
      </c>
      <c r="AM2839" t="s">
        <v>827</v>
      </c>
      <c r="AN2839" t="s">
        <v>827</v>
      </c>
      <c r="AO2839" t="s">
        <v>826</v>
      </c>
      <c r="AP2839" t="s">
        <v>826</v>
      </c>
      <c r="AQ2839" t="s">
        <v>32</v>
      </c>
    </row>
    <row r="2840" spans="1:43" x14ac:dyDescent="0.2">
      <c r="A2840" s="28">
        <v>42934</v>
      </c>
      <c r="B2840" s="1">
        <v>42899</v>
      </c>
      <c r="C2840" s="1" t="str">
        <f>IF(F2840="Kup","6/13/2017",IF(F2840="Sag","6/14/2017",""))</f>
        <v>6/13/2017</v>
      </c>
      <c r="D2840" s="27">
        <f>A2840-B2840</f>
        <v>35</v>
      </c>
      <c r="E2840" s="27">
        <f>A2840-C2840</f>
        <v>35</v>
      </c>
      <c r="F2840" t="s">
        <v>21</v>
      </c>
      <c r="G2840">
        <v>35</v>
      </c>
      <c r="H2840" t="s">
        <v>22</v>
      </c>
      <c r="I2840" s="12" t="s">
        <v>49</v>
      </c>
      <c r="J2840" s="12" t="s">
        <v>980</v>
      </c>
      <c r="K2840" s="3" t="s">
        <v>961</v>
      </c>
      <c r="L2840" s="3" t="s">
        <v>962</v>
      </c>
      <c r="M2840">
        <v>7</v>
      </c>
      <c r="N2840">
        <v>7</v>
      </c>
      <c r="O2840" s="23">
        <v>13.936</v>
      </c>
      <c r="R2840" t="str">
        <f>IF(Q2840&gt;0,(P2840*(Q2840^2))*(3.14159/6),"")</f>
        <v/>
      </c>
      <c r="S2840" t="s">
        <v>32</v>
      </c>
      <c r="T2840" t="s">
        <v>25</v>
      </c>
      <c r="U2840" t="s">
        <v>26</v>
      </c>
      <c r="V2840" t="s">
        <v>642</v>
      </c>
      <c r="X2840" t="s">
        <v>34</v>
      </c>
      <c r="AA2840" s="12" t="s">
        <v>835</v>
      </c>
      <c r="AB2840" t="str">
        <f>IF(Q2840&gt;0,"yes","no")</f>
        <v>no</v>
      </c>
      <c r="AC2840" t="str">
        <f>IF(O2840&gt;0,"yes","no")</f>
        <v>yes</v>
      </c>
      <c r="AD2840" t="str">
        <f>IF(AH2840="hatch","yes","no")</f>
        <v>no</v>
      </c>
      <c r="AE2840" t="str">
        <f>IF(AH2840="swimup","yes","no")</f>
        <v>no</v>
      </c>
      <c r="AF2840" t="str">
        <f>IF(AH2840="respiration","yes","no")</f>
        <v>no</v>
      </c>
      <c r="AH2840" t="s">
        <v>29</v>
      </c>
      <c r="AI2840">
        <f>IF(O2840&gt;0,(IF(S2840="live",O2840*0.84,IF(S2840="dried.ethanol",O2840*0.8449+2.8227,O2840))),"")</f>
        <v>13.936</v>
      </c>
      <c r="AL2840" t="str">
        <f>IF(OR(AND(Q2840=Q2841,P2840&gt;0),AND(O2840&gt;0,O2840=O2841)),"duplicate","")</f>
        <v/>
      </c>
      <c r="AM2840" t="s">
        <v>827</v>
      </c>
      <c r="AN2840" t="s">
        <v>827</v>
      </c>
      <c r="AO2840" t="s">
        <v>826</v>
      </c>
      <c r="AP2840" t="s">
        <v>826</v>
      </c>
      <c r="AQ2840" t="s">
        <v>32</v>
      </c>
    </row>
    <row r="2841" spans="1:43" x14ac:dyDescent="0.2">
      <c r="A2841" s="28">
        <v>42934</v>
      </c>
      <c r="B2841" s="1">
        <v>42899</v>
      </c>
      <c r="C2841" s="1" t="str">
        <f>IF(F2841="Kup","6/13/2017",IF(F2841="Sag","6/14/2017",""))</f>
        <v>6/13/2017</v>
      </c>
      <c r="D2841" s="27">
        <f>A2841-B2841</f>
        <v>35</v>
      </c>
      <c r="E2841" s="27">
        <f>A2841-C2841</f>
        <v>35</v>
      </c>
      <c r="F2841" t="s">
        <v>21</v>
      </c>
      <c r="G2841">
        <v>35</v>
      </c>
      <c r="H2841" t="s">
        <v>22</v>
      </c>
      <c r="I2841" s="12" t="s">
        <v>49</v>
      </c>
      <c r="J2841" s="12" t="s">
        <v>980</v>
      </c>
      <c r="K2841" s="3" t="s">
        <v>961</v>
      </c>
      <c r="L2841" s="3" t="s">
        <v>962</v>
      </c>
      <c r="M2841">
        <v>8</v>
      </c>
      <c r="N2841">
        <v>8</v>
      </c>
      <c r="O2841" s="23">
        <v>13.601000000000001</v>
      </c>
      <c r="R2841" t="str">
        <f>IF(Q2841&gt;0,(P2841*(Q2841^2))*(3.14159/6),"")</f>
        <v/>
      </c>
      <c r="S2841" t="s">
        <v>32</v>
      </c>
      <c r="T2841" t="s">
        <v>25</v>
      </c>
      <c r="U2841" t="s">
        <v>26</v>
      </c>
      <c r="V2841" t="s">
        <v>642</v>
      </c>
      <c r="X2841" t="s">
        <v>34</v>
      </c>
      <c r="AA2841" s="12" t="s">
        <v>835</v>
      </c>
      <c r="AB2841" t="str">
        <f>IF(Q2841&gt;0,"yes","no")</f>
        <v>no</v>
      </c>
      <c r="AC2841" t="str">
        <f>IF(O2841&gt;0,"yes","no")</f>
        <v>yes</v>
      </c>
      <c r="AD2841" t="str">
        <f>IF(AH2841="hatch","yes","no")</f>
        <v>no</v>
      </c>
      <c r="AE2841" t="str">
        <f>IF(AH2841="swimup","yes","no")</f>
        <v>no</v>
      </c>
      <c r="AF2841" t="str">
        <f>IF(AH2841="respiration","yes","no")</f>
        <v>no</v>
      </c>
      <c r="AH2841" t="s">
        <v>29</v>
      </c>
      <c r="AI2841">
        <f>IF(O2841&gt;0,(IF(S2841="live",O2841*0.84,IF(S2841="dried.ethanol",O2841*0.8449+2.8227,O2841))),"")</f>
        <v>13.601000000000001</v>
      </c>
      <c r="AL2841" t="str">
        <f>IF(OR(AND(Q2841=Q2842,P2841&gt;0),AND(O2841&gt;0,O2841=O2842)),"duplicate","")</f>
        <v/>
      </c>
      <c r="AM2841" t="s">
        <v>827</v>
      </c>
      <c r="AN2841" t="s">
        <v>827</v>
      </c>
      <c r="AO2841" t="s">
        <v>826</v>
      </c>
      <c r="AP2841" t="s">
        <v>826</v>
      </c>
      <c r="AQ2841" t="s">
        <v>32</v>
      </c>
    </row>
    <row r="2842" spans="1:43" x14ac:dyDescent="0.2">
      <c r="A2842" s="28">
        <v>42934</v>
      </c>
      <c r="B2842" s="1">
        <v>42899</v>
      </c>
      <c r="C2842" s="1" t="str">
        <f>IF(F2842="Kup","6/13/2017",IF(F2842="Sag","6/14/2017",""))</f>
        <v>6/13/2017</v>
      </c>
      <c r="D2842" s="27">
        <f>A2842-B2842</f>
        <v>35</v>
      </c>
      <c r="E2842" s="27">
        <f>A2842-C2842</f>
        <v>35</v>
      </c>
      <c r="F2842" t="s">
        <v>21</v>
      </c>
      <c r="G2842">
        <v>35</v>
      </c>
      <c r="H2842" t="s">
        <v>22</v>
      </c>
      <c r="I2842" s="12" t="s">
        <v>49</v>
      </c>
      <c r="J2842" s="12" t="s">
        <v>980</v>
      </c>
      <c r="K2842" s="3" t="s">
        <v>961</v>
      </c>
      <c r="L2842" s="3" t="s">
        <v>962</v>
      </c>
      <c r="M2842">
        <v>9</v>
      </c>
      <c r="N2842">
        <v>9</v>
      </c>
      <c r="O2842" s="23">
        <v>13.468</v>
      </c>
      <c r="R2842" t="str">
        <f>IF(Q2842&gt;0,(P2842*(Q2842^2))*(3.14159/6),"")</f>
        <v/>
      </c>
      <c r="S2842" t="s">
        <v>32</v>
      </c>
      <c r="T2842" t="s">
        <v>25</v>
      </c>
      <c r="U2842" t="s">
        <v>26</v>
      </c>
      <c r="V2842" t="s">
        <v>642</v>
      </c>
      <c r="X2842" t="s">
        <v>34</v>
      </c>
      <c r="AA2842" s="12" t="s">
        <v>835</v>
      </c>
      <c r="AB2842" t="str">
        <f>IF(Q2842&gt;0,"yes","no")</f>
        <v>no</v>
      </c>
      <c r="AC2842" t="str">
        <f>IF(O2842&gt;0,"yes","no")</f>
        <v>yes</v>
      </c>
      <c r="AD2842" t="str">
        <f>IF(AH2842="hatch","yes","no")</f>
        <v>no</v>
      </c>
      <c r="AE2842" t="str">
        <f>IF(AH2842="swimup","yes","no")</f>
        <v>no</v>
      </c>
      <c r="AF2842" t="str">
        <f>IF(AH2842="respiration","yes","no")</f>
        <v>no</v>
      </c>
      <c r="AH2842" t="s">
        <v>29</v>
      </c>
      <c r="AI2842">
        <f>IF(O2842&gt;0,(IF(S2842="live",O2842*0.84,IF(S2842="dried.ethanol",O2842*0.8449+2.8227,O2842))),"")</f>
        <v>13.468</v>
      </c>
      <c r="AL2842" t="str">
        <f>IF(OR(AND(Q2842=Q2843,P2842&gt;0),AND(O2842&gt;0,O2842=O2843)),"duplicate","")</f>
        <v/>
      </c>
      <c r="AM2842" t="s">
        <v>827</v>
      </c>
      <c r="AN2842" t="s">
        <v>827</v>
      </c>
      <c r="AO2842" t="s">
        <v>826</v>
      </c>
      <c r="AP2842" t="s">
        <v>826</v>
      </c>
      <c r="AQ2842" t="s">
        <v>32</v>
      </c>
    </row>
    <row r="2843" spans="1:43" x14ac:dyDescent="0.2">
      <c r="A2843" s="28">
        <v>42934</v>
      </c>
      <c r="B2843" s="1">
        <v>42899</v>
      </c>
      <c r="C2843" s="1" t="str">
        <f>IF(F2843="Kup","6/13/2017",IF(F2843="Sag","6/14/2017",""))</f>
        <v>6/13/2017</v>
      </c>
      <c r="D2843" s="27">
        <f>A2843-B2843</f>
        <v>35</v>
      </c>
      <c r="E2843" s="27">
        <f>A2843-C2843</f>
        <v>35</v>
      </c>
      <c r="F2843" t="s">
        <v>21</v>
      </c>
      <c r="G2843">
        <v>35</v>
      </c>
      <c r="H2843" t="s">
        <v>22</v>
      </c>
      <c r="I2843" s="12" t="s">
        <v>49</v>
      </c>
      <c r="J2843" s="12" t="s">
        <v>980</v>
      </c>
      <c r="K2843" s="3" t="s">
        <v>961</v>
      </c>
      <c r="L2843" s="3" t="s">
        <v>962</v>
      </c>
      <c r="M2843">
        <v>10</v>
      </c>
      <c r="N2843">
        <v>10</v>
      </c>
      <c r="O2843" s="23">
        <v>13.433</v>
      </c>
      <c r="R2843" t="str">
        <f>IF(Q2843&gt;0,(P2843*(Q2843^2))*(3.14159/6),"")</f>
        <v/>
      </c>
      <c r="S2843" t="s">
        <v>32</v>
      </c>
      <c r="T2843" t="s">
        <v>25</v>
      </c>
      <c r="U2843" t="s">
        <v>26</v>
      </c>
      <c r="V2843" t="s">
        <v>642</v>
      </c>
      <c r="X2843" t="s">
        <v>34</v>
      </c>
      <c r="AA2843" s="12" t="s">
        <v>835</v>
      </c>
      <c r="AB2843" t="str">
        <f>IF(Q2843&gt;0,"yes","no")</f>
        <v>no</v>
      </c>
      <c r="AC2843" t="str">
        <f>IF(O2843&gt;0,"yes","no")</f>
        <v>yes</v>
      </c>
      <c r="AD2843" t="str">
        <f>IF(AH2843="hatch","yes","no")</f>
        <v>no</v>
      </c>
      <c r="AE2843" t="str">
        <f>IF(AH2843="swimup","yes","no")</f>
        <v>no</v>
      </c>
      <c r="AF2843" t="str">
        <f>IF(AH2843="respiration","yes","no")</f>
        <v>no</v>
      </c>
      <c r="AH2843" t="s">
        <v>29</v>
      </c>
      <c r="AI2843">
        <f>IF(O2843&gt;0,(IF(S2843="live",O2843*0.84,IF(S2843="dried.ethanol",O2843*0.8449+2.8227,O2843))),"")</f>
        <v>13.433</v>
      </c>
      <c r="AL2843" t="str">
        <f>IF(OR(AND(Q2843=Q2844,P2843&gt;0),AND(O2843&gt;0,O2843=O2844)),"duplicate","")</f>
        <v/>
      </c>
      <c r="AM2843" t="s">
        <v>827</v>
      </c>
      <c r="AN2843" t="s">
        <v>827</v>
      </c>
      <c r="AO2843" t="s">
        <v>826</v>
      </c>
      <c r="AP2843" t="s">
        <v>826</v>
      </c>
      <c r="AQ2843" t="s">
        <v>32</v>
      </c>
    </row>
    <row r="2844" spans="1:43" x14ac:dyDescent="0.2">
      <c r="A2844" s="28">
        <v>42934</v>
      </c>
      <c r="B2844" s="1">
        <v>42899</v>
      </c>
      <c r="C2844" s="1" t="str">
        <f>IF(F2844="Kup","6/13/2017",IF(F2844="Sag","6/14/2017",""))</f>
        <v>6/13/2017</v>
      </c>
      <c r="D2844" s="27">
        <f>A2844-B2844</f>
        <v>35</v>
      </c>
      <c r="E2844" s="27">
        <f>A2844-C2844</f>
        <v>35</v>
      </c>
      <c r="F2844" t="s">
        <v>21</v>
      </c>
      <c r="G2844">
        <v>35</v>
      </c>
      <c r="H2844" t="s">
        <v>22</v>
      </c>
      <c r="I2844" s="12" t="s">
        <v>104</v>
      </c>
      <c r="J2844" s="12" t="s">
        <v>981</v>
      </c>
      <c r="K2844" s="3" t="s">
        <v>963</v>
      </c>
      <c r="L2844" s="3" t="s">
        <v>962</v>
      </c>
      <c r="M2844">
        <v>1</v>
      </c>
      <c r="N2844">
        <v>1</v>
      </c>
      <c r="O2844" s="23">
        <v>15.44</v>
      </c>
      <c r="R2844" t="str">
        <f>IF(Q2844&gt;0,(P2844*(Q2844^2))*(3.14159/6),"")</f>
        <v/>
      </c>
      <c r="S2844" t="s">
        <v>24</v>
      </c>
      <c r="T2844" t="s">
        <v>25</v>
      </c>
      <c r="U2844" t="s">
        <v>26</v>
      </c>
      <c r="V2844" t="s">
        <v>264</v>
      </c>
      <c r="AA2844" s="12" t="s">
        <v>835</v>
      </c>
      <c r="AB2844" t="str">
        <f>IF(Q2844&gt;0,"yes","no")</f>
        <v>no</v>
      </c>
      <c r="AC2844" t="str">
        <f>IF(O2844&gt;0,"yes","no")</f>
        <v>yes</v>
      </c>
      <c r="AD2844" t="str">
        <f>IF(AH2844="hatch","yes","no")</f>
        <v>no</v>
      </c>
      <c r="AE2844" t="str">
        <f>IF(AH2844="swimup","yes","no")</f>
        <v>no</v>
      </c>
      <c r="AF2844" t="str">
        <f>IF(AH2844="respiration","yes","no")</f>
        <v>no</v>
      </c>
      <c r="AH2844" t="s">
        <v>29</v>
      </c>
      <c r="AI2844">
        <f>IF(O2844&gt;0,(IF(S2844="live",O2844*0.84,IF(S2844="dried.ethanol",O2844*0.8449+2.8227,O2844))),"")</f>
        <v>12.9696</v>
      </c>
      <c r="AL2844" t="str">
        <f>IF(OR(AND(Q2844=Q2845,P2844&gt;0),AND(O2844&gt;0,O2844=O2845)),"duplicate","")</f>
        <v/>
      </c>
      <c r="AM2844" t="s">
        <v>827</v>
      </c>
      <c r="AN2844" t="s">
        <v>827</v>
      </c>
      <c r="AO2844" t="s">
        <v>826</v>
      </c>
      <c r="AP2844" t="s">
        <v>826</v>
      </c>
      <c r="AQ2844" t="s">
        <v>24</v>
      </c>
    </row>
    <row r="2845" spans="1:43" x14ac:dyDescent="0.2">
      <c r="A2845" s="28">
        <v>42934</v>
      </c>
      <c r="B2845" s="1">
        <v>42899</v>
      </c>
      <c r="C2845" s="1" t="str">
        <f>IF(F2845="Kup","6/13/2017",IF(F2845="Sag","6/14/2017",""))</f>
        <v>6/13/2017</v>
      </c>
      <c r="D2845" s="27">
        <f>A2845-B2845</f>
        <v>35</v>
      </c>
      <c r="E2845" s="27">
        <f>A2845-C2845</f>
        <v>35</v>
      </c>
      <c r="F2845" t="s">
        <v>21</v>
      </c>
      <c r="G2845">
        <v>35</v>
      </c>
      <c r="H2845" t="s">
        <v>22</v>
      </c>
      <c r="I2845" s="12" t="s">
        <v>104</v>
      </c>
      <c r="J2845" s="12" t="s">
        <v>981</v>
      </c>
      <c r="K2845" s="3" t="s">
        <v>963</v>
      </c>
      <c r="L2845" s="3" t="s">
        <v>962</v>
      </c>
      <c r="M2845">
        <v>2</v>
      </c>
      <c r="N2845">
        <v>2</v>
      </c>
      <c r="O2845" s="23">
        <v>15.26</v>
      </c>
      <c r="R2845" t="str">
        <f>IF(Q2845&gt;0,(P2845*(Q2845^2))*(3.14159/6),"")</f>
        <v/>
      </c>
      <c r="S2845" t="s">
        <v>24</v>
      </c>
      <c r="T2845" t="s">
        <v>25</v>
      </c>
      <c r="U2845" t="s">
        <v>26</v>
      </c>
      <c r="V2845" t="s">
        <v>264</v>
      </c>
      <c r="AA2845" s="12" t="s">
        <v>835</v>
      </c>
      <c r="AB2845" t="str">
        <f>IF(Q2845&gt;0,"yes","no")</f>
        <v>no</v>
      </c>
      <c r="AC2845" t="str">
        <f>IF(O2845&gt;0,"yes","no")</f>
        <v>yes</v>
      </c>
      <c r="AD2845" t="str">
        <f>IF(AH2845="hatch","yes","no")</f>
        <v>no</v>
      </c>
      <c r="AE2845" t="str">
        <f>IF(AH2845="swimup","yes","no")</f>
        <v>no</v>
      </c>
      <c r="AF2845" t="str">
        <f>IF(AH2845="respiration","yes","no")</f>
        <v>no</v>
      </c>
      <c r="AH2845" t="s">
        <v>29</v>
      </c>
      <c r="AI2845">
        <f>IF(O2845&gt;0,(IF(S2845="live",O2845*0.84,IF(S2845="dried.ethanol",O2845*0.8449+2.8227,O2845))),"")</f>
        <v>12.818399999999999</v>
      </c>
      <c r="AL2845" t="str">
        <f>IF(OR(AND(Q2845=Q2846,P2845&gt;0),AND(O2845&gt;0,O2845=O2846)),"duplicate","")</f>
        <v/>
      </c>
      <c r="AM2845" t="s">
        <v>827</v>
      </c>
      <c r="AN2845" t="s">
        <v>827</v>
      </c>
      <c r="AO2845" t="s">
        <v>826</v>
      </c>
      <c r="AP2845" t="s">
        <v>826</v>
      </c>
      <c r="AQ2845" t="s">
        <v>24</v>
      </c>
    </row>
    <row r="2846" spans="1:43" x14ac:dyDescent="0.2">
      <c r="A2846" s="28">
        <v>42934</v>
      </c>
      <c r="B2846" s="1">
        <v>42899</v>
      </c>
      <c r="C2846" s="1" t="str">
        <f>IF(F2846="Kup","6/13/2017",IF(F2846="Sag","6/14/2017",""))</f>
        <v>6/13/2017</v>
      </c>
      <c r="D2846" s="27">
        <f>A2846-B2846</f>
        <v>35</v>
      </c>
      <c r="E2846" s="27">
        <f>A2846-C2846</f>
        <v>35</v>
      </c>
      <c r="F2846" t="s">
        <v>21</v>
      </c>
      <c r="G2846">
        <v>35</v>
      </c>
      <c r="H2846" t="s">
        <v>22</v>
      </c>
      <c r="I2846" s="12" t="s">
        <v>104</v>
      </c>
      <c r="J2846" s="12" t="s">
        <v>981</v>
      </c>
      <c r="K2846" s="3" t="s">
        <v>963</v>
      </c>
      <c r="L2846" s="3" t="s">
        <v>962</v>
      </c>
      <c r="M2846">
        <v>3</v>
      </c>
      <c r="N2846">
        <v>3</v>
      </c>
      <c r="O2846" s="23">
        <v>15.73</v>
      </c>
      <c r="R2846" t="str">
        <f>IF(Q2846&gt;0,(P2846*(Q2846^2))*(3.14159/6),"")</f>
        <v/>
      </c>
      <c r="S2846" t="s">
        <v>24</v>
      </c>
      <c r="T2846" t="s">
        <v>25</v>
      </c>
      <c r="U2846" t="s">
        <v>26</v>
      </c>
      <c r="V2846" t="s">
        <v>264</v>
      </c>
      <c r="AA2846" s="12" t="s">
        <v>835</v>
      </c>
      <c r="AB2846" t="str">
        <f>IF(Q2846&gt;0,"yes","no")</f>
        <v>no</v>
      </c>
      <c r="AC2846" t="str">
        <f>IF(O2846&gt;0,"yes","no")</f>
        <v>yes</v>
      </c>
      <c r="AD2846" t="str">
        <f>IF(AH2846="hatch","yes","no")</f>
        <v>no</v>
      </c>
      <c r="AE2846" t="str">
        <f>IF(AH2846="swimup","yes","no")</f>
        <v>no</v>
      </c>
      <c r="AF2846" t="str">
        <f>IF(AH2846="respiration","yes","no")</f>
        <v>no</v>
      </c>
      <c r="AH2846" t="s">
        <v>29</v>
      </c>
      <c r="AI2846">
        <f>IF(O2846&gt;0,(IF(S2846="live",O2846*0.84,IF(S2846="dried.ethanol",O2846*0.8449+2.8227,O2846))),"")</f>
        <v>13.213200000000001</v>
      </c>
      <c r="AL2846" t="str">
        <f>IF(OR(AND(Q2846=Q2847,P2846&gt;0),AND(O2846&gt;0,O2846=O2847)),"duplicate","")</f>
        <v/>
      </c>
      <c r="AM2846" t="s">
        <v>827</v>
      </c>
      <c r="AN2846" t="s">
        <v>827</v>
      </c>
      <c r="AO2846" t="s">
        <v>826</v>
      </c>
      <c r="AP2846" t="s">
        <v>826</v>
      </c>
      <c r="AQ2846" t="s">
        <v>24</v>
      </c>
    </row>
    <row r="2847" spans="1:43" x14ac:dyDescent="0.2">
      <c r="A2847" s="28">
        <v>42934</v>
      </c>
      <c r="B2847" s="1">
        <v>42899</v>
      </c>
      <c r="C2847" s="1" t="str">
        <f>IF(F2847="Kup","6/13/2017",IF(F2847="Sag","6/14/2017",""))</f>
        <v>6/13/2017</v>
      </c>
      <c r="D2847" s="27">
        <f>A2847-B2847</f>
        <v>35</v>
      </c>
      <c r="E2847" s="27">
        <f>A2847-C2847</f>
        <v>35</v>
      </c>
      <c r="F2847" t="s">
        <v>21</v>
      </c>
      <c r="G2847">
        <v>35</v>
      </c>
      <c r="H2847" t="s">
        <v>22</v>
      </c>
      <c r="I2847" s="12" t="s">
        <v>104</v>
      </c>
      <c r="J2847" s="12" t="s">
        <v>981</v>
      </c>
      <c r="K2847" s="3" t="s">
        <v>963</v>
      </c>
      <c r="L2847" s="3" t="s">
        <v>962</v>
      </c>
      <c r="M2847">
        <v>4</v>
      </c>
      <c r="N2847">
        <v>4</v>
      </c>
      <c r="O2847" s="23">
        <v>16.14</v>
      </c>
      <c r="R2847" t="str">
        <f>IF(Q2847&gt;0,(P2847*(Q2847^2))*(3.14159/6),"")</f>
        <v/>
      </c>
      <c r="S2847" t="s">
        <v>24</v>
      </c>
      <c r="T2847" t="s">
        <v>25</v>
      </c>
      <c r="U2847" t="s">
        <v>26</v>
      </c>
      <c r="V2847" t="s">
        <v>264</v>
      </c>
      <c r="AA2847" s="12" t="s">
        <v>835</v>
      </c>
      <c r="AB2847" t="str">
        <f>IF(Q2847&gt;0,"yes","no")</f>
        <v>no</v>
      </c>
      <c r="AC2847" t="str">
        <f>IF(O2847&gt;0,"yes","no")</f>
        <v>yes</v>
      </c>
      <c r="AD2847" t="str">
        <f>IF(AH2847="hatch","yes","no")</f>
        <v>no</v>
      </c>
      <c r="AE2847" t="str">
        <f>IF(AH2847="swimup","yes","no")</f>
        <v>no</v>
      </c>
      <c r="AF2847" t="str">
        <f>IF(AH2847="respiration","yes","no")</f>
        <v>no</v>
      </c>
      <c r="AH2847" t="s">
        <v>29</v>
      </c>
      <c r="AI2847">
        <f>IF(O2847&gt;0,(IF(S2847="live",O2847*0.84,IF(S2847="dried.ethanol",O2847*0.8449+2.8227,O2847))),"")</f>
        <v>13.557600000000001</v>
      </c>
      <c r="AL2847" t="str">
        <f>IF(OR(AND(Q2847=Q2848,P2847&gt;0),AND(O2847&gt;0,O2847=O2848)),"duplicate","")</f>
        <v/>
      </c>
      <c r="AM2847" t="s">
        <v>827</v>
      </c>
      <c r="AN2847" t="s">
        <v>827</v>
      </c>
      <c r="AO2847" t="s">
        <v>826</v>
      </c>
      <c r="AP2847" t="s">
        <v>826</v>
      </c>
      <c r="AQ2847" t="s">
        <v>24</v>
      </c>
    </row>
    <row r="2848" spans="1:43" x14ac:dyDescent="0.2">
      <c r="A2848" s="28">
        <v>42934</v>
      </c>
      <c r="B2848" s="1">
        <v>42899</v>
      </c>
      <c r="C2848" s="1" t="str">
        <f>IF(F2848="Kup","6/13/2017",IF(F2848="Sag","6/14/2017",""))</f>
        <v>6/13/2017</v>
      </c>
      <c r="D2848" s="27">
        <f>A2848-B2848</f>
        <v>35</v>
      </c>
      <c r="E2848" s="27">
        <f>A2848-C2848</f>
        <v>35</v>
      </c>
      <c r="F2848" t="s">
        <v>21</v>
      </c>
      <c r="G2848">
        <v>35</v>
      </c>
      <c r="H2848" t="s">
        <v>22</v>
      </c>
      <c r="I2848" s="12" t="s">
        <v>104</v>
      </c>
      <c r="J2848" s="12" t="s">
        <v>981</v>
      </c>
      <c r="K2848" s="3" t="s">
        <v>963</v>
      </c>
      <c r="L2848" s="3" t="s">
        <v>962</v>
      </c>
      <c r="M2848">
        <v>5</v>
      </c>
      <c r="N2848">
        <v>5</v>
      </c>
      <c r="O2848" s="23">
        <v>15.32</v>
      </c>
      <c r="R2848" t="str">
        <f>IF(Q2848&gt;0,(P2848*(Q2848^2))*(3.14159/6),"")</f>
        <v/>
      </c>
      <c r="S2848" t="s">
        <v>24</v>
      </c>
      <c r="T2848" t="s">
        <v>25</v>
      </c>
      <c r="U2848" t="s">
        <v>26</v>
      </c>
      <c r="V2848" t="s">
        <v>264</v>
      </c>
      <c r="AA2848" s="12" t="s">
        <v>835</v>
      </c>
      <c r="AB2848" t="str">
        <f>IF(Q2848&gt;0,"yes","no")</f>
        <v>no</v>
      </c>
      <c r="AC2848" t="str">
        <f>IF(O2848&gt;0,"yes","no")</f>
        <v>yes</v>
      </c>
      <c r="AD2848" t="str">
        <f>IF(AH2848="hatch","yes","no")</f>
        <v>no</v>
      </c>
      <c r="AE2848" t="str">
        <f>IF(AH2848="swimup","yes","no")</f>
        <v>no</v>
      </c>
      <c r="AF2848" t="str">
        <f>IF(AH2848="respiration","yes","no")</f>
        <v>no</v>
      </c>
      <c r="AH2848" t="s">
        <v>29</v>
      </c>
      <c r="AI2848">
        <f>IF(O2848&gt;0,(IF(S2848="live",O2848*0.84,IF(S2848="dried.ethanol",O2848*0.8449+2.8227,O2848))),"")</f>
        <v>12.8688</v>
      </c>
      <c r="AL2848" t="str">
        <f>IF(OR(AND(Q2848=Q2849,P2848&gt;0),AND(O2848&gt;0,O2848=O2849)),"duplicate","")</f>
        <v/>
      </c>
      <c r="AM2848" t="s">
        <v>827</v>
      </c>
      <c r="AN2848" t="s">
        <v>827</v>
      </c>
      <c r="AO2848" t="s">
        <v>826</v>
      </c>
      <c r="AP2848" t="s">
        <v>826</v>
      </c>
      <c r="AQ2848" t="s">
        <v>24</v>
      </c>
    </row>
    <row r="2849" spans="1:43" x14ac:dyDescent="0.2">
      <c r="A2849" s="28">
        <v>42934</v>
      </c>
      <c r="B2849" s="1">
        <v>42899</v>
      </c>
      <c r="C2849" s="1" t="str">
        <f>IF(F2849="Kup","6/13/2017",IF(F2849="Sag","6/14/2017",""))</f>
        <v>6/13/2017</v>
      </c>
      <c r="D2849" s="27">
        <f>A2849-B2849</f>
        <v>35</v>
      </c>
      <c r="E2849" s="27">
        <f>A2849-C2849</f>
        <v>35</v>
      </c>
      <c r="F2849" t="s">
        <v>21</v>
      </c>
      <c r="G2849">
        <v>35</v>
      </c>
      <c r="H2849" t="s">
        <v>22</v>
      </c>
      <c r="I2849" s="12" t="s">
        <v>107</v>
      </c>
      <c r="J2849" s="12" t="s">
        <v>982</v>
      </c>
      <c r="K2849" s="3" t="s">
        <v>964</v>
      </c>
      <c r="L2849" s="3" t="s">
        <v>951</v>
      </c>
      <c r="M2849">
        <v>1</v>
      </c>
      <c r="N2849">
        <v>1</v>
      </c>
      <c r="O2849" s="23">
        <v>13.81</v>
      </c>
      <c r="R2849" t="str">
        <f>IF(Q2849&gt;0,(P2849*(Q2849^2))*(3.14159/6),"")</f>
        <v/>
      </c>
      <c r="S2849" t="s">
        <v>32</v>
      </c>
      <c r="T2849" t="s">
        <v>25</v>
      </c>
      <c r="U2849" t="s">
        <v>26</v>
      </c>
      <c r="V2849" t="s">
        <v>639</v>
      </c>
      <c r="X2849" t="s">
        <v>34</v>
      </c>
      <c r="AA2849" s="12" t="s">
        <v>835</v>
      </c>
      <c r="AB2849" t="str">
        <f>IF(Q2849&gt;0,"yes","no")</f>
        <v>no</v>
      </c>
      <c r="AC2849" t="str">
        <f>IF(O2849&gt;0,"yes","no")</f>
        <v>yes</v>
      </c>
      <c r="AD2849" t="str">
        <f>IF(AH2849="hatch","yes","no")</f>
        <v>no</v>
      </c>
      <c r="AE2849" t="str">
        <f>IF(AH2849="swimup","yes","no")</f>
        <v>no</v>
      </c>
      <c r="AF2849" t="str">
        <f>IF(AH2849="respiration","yes","no")</f>
        <v>no</v>
      </c>
      <c r="AH2849" t="s">
        <v>29</v>
      </c>
      <c r="AI2849">
        <f>IF(O2849&gt;0,(IF(S2849="live",O2849*0.84,IF(S2849="dried.ethanol",O2849*0.8449+2.8227,O2849))),"")</f>
        <v>13.81</v>
      </c>
      <c r="AL2849" t="str">
        <f>IF(OR(AND(Q2849=Q2850,P2849&gt;0),AND(O2849&gt;0,O2849=O2850)),"duplicate","")</f>
        <v/>
      </c>
      <c r="AM2849" t="s">
        <v>827</v>
      </c>
      <c r="AN2849" t="s">
        <v>827</v>
      </c>
      <c r="AO2849" t="s">
        <v>826</v>
      </c>
      <c r="AP2849" t="s">
        <v>826</v>
      </c>
      <c r="AQ2849" t="s">
        <v>32</v>
      </c>
    </row>
    <row r="2850" spans="1:43" x14ac:dyDescent="0.2">
      <c r="A2850" s="28">
        <v>42934</v>
      </c>
      <c r="B2850" s="1">
        <v>42899</v>
      </c>
      <c r="C2850" s="1" t="str">
        <f>IF(F2850="Kup","6/13/2017",IF(F2850="Sag","6/14/2017",""))</f>
        <v>6/13/2017</v>
      </c>
      <c r="D2850" s="27">
        <f>A2850-B2850</f>
        <v>35</v>
      </c>
      <c r="E2850" s="27">
        <f>A2850-C2850</f>
        <v>35</v>
      </c>
      <c r="F2850" t="s">
        <v>21</v>
      </c>
      <c r="G2850">
        <v>35</v>
      </c>
      <c r="H2850" t="s">
        <v>22</v>
      </c>
      <c r="I2850" s="12" t="s">
        <v>107</v>
      </c>
      <c r="J2850" s="12" t="s">
        <v>982</v>
      </c>
      <c r="K2850" s="3" t="s">
        <v>964</v>
      </c>
      <c r="L2850" s="3" t="s">
        <v>951</v>
      </c>
      <c r="M2850">
        <v>2</v>
      </c>
      <c r="N2850">
        <v>2</v>
      </c>
      <c r="O2850" s="23">
        <v>14.183999999999999</v>
      </c>
      <c r="R2850" t="str">
        <f>IF(Q2850&gt;0,(P2850*(Q2850^2))*(3.14159/6),"")</f>
        <v/>
      </c>
      <c r="S2850" t="s">
        <v>32</v>
      </c>
      <c r="T2850" t="s">
        <v>25</v>
      </c>
      <c r="U2850" t="s">
        <v>26</v>
      </c>
      <c r="V2850" t="s">
        <v>639</v>
      </c>
      <c r="X2850" t="s">
        <v>34</v>
      </c>
      <c r="AA2850" s="12" t="s">
        <v>835</v>
      </c>
      <c r="AB2850" t="str">
        <f>IF(Q2850&gt;0,"yes","no")</f>
        <v>no</v>
      </c>
      <c r="AC2850" t="str">
        <f>IF(O2850&gt;0,"yes","no")</f>
        <v>yes</v>
      </c>
      <c r="AD2850" t="str">
        <f>IF(AH2850="hatch","yes","no")</f>
        <v>no</v>
      </c>
      <c r="AE2850" t="str">
        <f>IF(AH2850="swimup","yes","no")</f>
        <v>no</v>
      </c>
      <c r="AF2850" t="str">
        <f>IF(AH2850="respiration","yes","no")</f>
        <v>no</v>
      </c>
      <c r="AH2850" t="s">
        <v>29</v>
      </c>
      <c r="AI2850">
        <f>IF(O2850&gt;0,(IF(S2850="live",O2850*0.84,IF(S2850="dried.ethanol",O2850*0.8449+2.8227,O2850))),"")</f>
        <v>14.183999999999999</v>
      </c>
      <c r="AL2850" t="str">
        <f>IF(OR(AND(Q2850=Q2851,P2850&gt;0),AND(O2850&gt;0,O2850=O2851)),"duplicate","")</f>
        <v/>
      </c>
      <c r="AM2850" t="s">
        <v>827</v>
      </c>
      <c r="AN2850" t="s">
        <v>827</v>
      </c>
      <c r="AO2850" t="s">
        <v>826</v>
      </c>
      <c r="AP2850" t="s">
        <v>826</v>
      </c>
      <c r="AQ2850" t="s">
        <v>32</v>
      </c>
    </row>
    <row r="2851" spans="1:43" x14ac:dyDescent="0.2">
      <c r="A2851" s="28">
        <v>42934</v>
      </c>
      <c r="B2851" s="1">
        <v>42899</v>
      </c>
      <c r="C2851" s="1" t="str">
        <f>IF(F2851="Kup","6/13/2017",IF(F2851="Sag","6/14/2017",""))</f>
        <v>6/13/2017</v>
      </c>
      <c r="D2851" s="27">
        <f>A2851-B2851</f>
        <v>35</v>
      </c>
      <c r="E2851" s="27">
        <f>A2851-C2851</f>
        <v>35</v>
      </c>
      <c r="F2851" t="s">
        <v>21</v>
      </c>
      <c r="G2851">
        <v>35</v>
      </c>
      <c r="H2851" t="s">
        <v>22</v>
      </c>
      <c r="I2851" s="12" t="s">
        <v>107</v>
      </c>
      <c r="J2851" s="12" t="s">
        <v>982</v>
      </c>
      <c r="K2851" s="3" t="s">
        <v>964</v>
      </c>
      <c r="L2851" s="3" t="s">
        <v>951</v>
      </c>
      <c r="M2851">
        <v>3</v>
      </c>
      <c r="N2851">
        <v>3</v>
      </c>
      <c r="O2851" s="23">
        <v>14.012</v>
      </c>
      <c r="R2851" t="str">
        <f>IF(Q2851&gt;0,(P2851*(Q2851^2))*(3.14159/6),"")</f>
        <v/>
      </c>
      <c r="S2851" t="s">
        <v>32</v>
      </c>
      <c r="T2851" t="s">
        <v>25</v>
      </c>
      <c r="U2851" t="s">
        <v>26</v>
      </c>
      <c r="V2851" t="s">
        <v>639</v>
      </c>
      <c r="X2851" t="s">
        <v>34</v>
      </c>
      <c r="AA2851" s="12" t="s">
        <v>835</v>
      </c>
      <c r="AB2851" t="str">
        <f>IF(Q2851&gt;0,"yes","no")</f>
        <v>no</v>
      </c>
      <c r="AC2851" t="str">
        <f>IF(O2851&gt;0,"yes","no")</f>
        <v>yes</v>
      </c>
      <c r="AD2851" t="str">
        <f>IF(AH2851="hatch","yes","no")</f>
        <v>no</v>
      </c>
      <c r="AE2851" t="str">
        <f>IF(AH2851="swimup","yes","no")</f>
        <v>no</v>
      </c>
      <c r="AF2851" t="str">
        <f>IF(AH2851="respiration","yes","no")</f>
        <v>no</v>
      </c>
      <c r="AH2851" t="s">
        <v>29</v>
      </c>
      <c r="AI2851">
        <f>IF(O2851&gt;0,(IF(S2851="live",O2851*0.84,IF(S2851="dried.ethanol",O2851*0.8449+2.8227,O2851))),"")</f>
        <v>14.012</v>
      </c>
      <c r="AL2851" t="str">
        <f>IF(OR(AND(Q2851=Q2852,P2851&gt;0),AND(O2851&gt;0,O2851=O2852)),"duplicate","")</f>
        <v/>
      </c>
      <c r="AM2851" t="s">
        <v>827</v>
      </c>
      <c r="AN2851" t="s">
        <v>827</v>
      </c>
      <c r="AO2851" t="s">
        <v>826</v>
      </c>
      <c r="AP2851" t="s">
        <v>826</v>
      </c>
      <c r="AQ2851" t="s">
        <v>32</v>
      </c>
    </row>
    <row r="2852" spans="1:43" x14ac:dyDescent="0.2">
      <c r="A2852" s="28">
        <v>42934</v>
      </c>
      <c r="B2852" s="1">
        <v>42899</v>
      </c>
      <c r="C2852" s="1" t="str">
        <f>IF(F2852="Kup","6/13/2017",IF(F2852="Sag","6/14/2017",""))</f>
        <v>6/13/2017</v>
      </c>
      <c r="D2852" s="27">
        <f>A2852-B2852</f>
        <v>35</v>
      </c>
      <c r="E2852" s="27">
        <f>A2852-C2852</f>
        <v>35</v>
      </c>
      <c r="F2852" t="s">
        <v>21</v>
      </c>
      <c r="G2852">
        <v>35</v>
      </c>
      <c r="H2852" t="s">
        <v>22</v>
      </c>
      <c r="I2852" s="12" t="s">
        <v>107</v>
      </c>
      <c r="J2852" s="12" t="s">
        <v>982</v>
      </c>
      <c r="K2852" s="3" t="s">
        <v>964</v>
      </c>
      <c r="L2852" s="3" t="s">
        <v>951</v>
      </c>
      <c r="M2852">
        <v>4</v>
      </c>
      <c r="N2852">
        <v>4</v>
      </c>
      <c r="O2852" s="23">
        <v>13.617000000000001</v>
      </c>
      <c r="R2852" t="str">
        <f>IF(Q2852&gt;0,(P2852*(Q2852^2))*(3.14159/6),"")</f>
        <v/>
      </c>
      <c r="S2852" t="s">
        <v>32</v>
      </c>
      <c r="T2852" t="s">
        <v>25</v>
      </c>
      <c r="U2852" t="s">
        <v>26</v>
      </c>
      <c r="V2852" t="s">
        <v>639</v>
      </c>
      <c r="X2852" t="s">
        <v>34</v>
      </c>
      <c r="AA2852" s="12" t="s">
        <v>835</v>
      </c>
      <c r="AB2852" t="str">
        <f>IF(Q2852&gt;0,"yes","no")</f>
        <v>no</v>
      </c>
      <c r="AC2852" t="str">
        <f>IF(O2852&gt;0,"yes","no")</f>
        <v>yes</v>
      </c>
      <c r="AD2852" t="str">
        <f>IF(AH2852="hatch","yes","no")</f>
        <v>no</v>
      </c>
      <c r="AE2852" t="str">
        <f>IF(AH2852="swimup","yes","no")</f>
        <v>no</v>
      </c>
      <c r="AF2852" t="str">
        <f>IF(AH2852="respiration","yes","no")</f>
        <v>no</v>
      </c>
      <c r="AH2852" t="s">
        <v>29</v>
      </c>
      <c r="AI2852">
        <f>IF(O2852&gt;0,(IF(S2852="live",O2852*0.84,IF(S2852="dried.ethanol",O2852*0.8449+2.8227,O2852))),"")</f>
        <v>13.617000000000001</v>
      </c>
      <c r="AL2852" t="str">
        <f>IF(OR(AND(Q2852=Q2853,P2852&gt;0),AND(O2852&gt;0,O2852=O2853)),"duplicate","")</f>
        <v/>
      </c>
      <c r="AM2852" t="s">
        <v>827</v>
      </c>
      <c r="AN2852" t="s">
        <v>827</v>
      </c>
      <c r="AO2852" t="s">
        <v>826</v>
      </c>
      <c r="AP2852" t="s">
        <v>826</v>
      </c>
      <c r="AQ2852" t="s">
        <v>32</v>
      </c>
    </row>
    <row r="2853" spans="1:43" x14ac:dyDescent="0.2">
      <c r="A2853" s="28">
        <v>42934</v>
      </c>
      <c r="B2853" s="1">
        <v>42899</v>
      </c>
      <c r="C2853" s="1" t="str">
        <f>IF(F2853="Kup","6/13/2017",IF(F2853="Sag","6/14/2017",""))</f>
        <v>6/13/2017</v>
      </c>
      <c r="D2853" s="27">
        <f>A2853-B2853</f>
        <v>35</v>
      </c>
      <c r="E2853" s="27">
        <f>A2853-C2853</f>
        <v>35</v>
      </c>
      <c r="F2853" t="s">
        <v>21</v>
      </c>
      <c r="G2853">
        <v>35</v>
      </c>
      <c r="H2853" t="s">
        <v>22</v>
      </c>
      <c r="I2853" s="12" t="s">
        <v>107</v>
      </c>
      <c r="J2853" s="12" t="s">
        <v>982</v>
      </c>
      <c r="K2853" s="3" t="s">
        <v>964</v>
      </c>
      <c r="L2853" s="3" t="s">
        <v>951</v>
      </c>
      <c r="M2853">
        <v>5</v>
      </c>
      <c r="N2853">
        <v>5</v>
      </c>
      <c r="O2853" s="23">
        <v>13.776999999999999</v>
      </c>
      <c r="R2853" t="str">
        <f>IF(Q2853&gt;0,(P2853*(Q2853^2))*(3.14159/6),"")</f>
        <v/>
      </c>
      <c r="S2853" t="s">
        <v>32</v>
      </c>
      <c r="T2853" t="s">
        <v>25</v>
      </c>
      <c r="U2853" t="s">
        <v>26</v>
      </c>
      <c r="V2853" t="s">
        <v>639</v>
      </c>
      <c r="X2853" t="s">
        <v>34</v>
      </c>
      <c r="AA2853" s="12" t="s">
        <v>835</v>
      </c>
      <c r="AB2853" t="str">
        <f>IF(Q2853&gt;0,"yes","no")</f>
        <v>no</v>
      </c>
      <c r="AC2853" t="str">
        <f>IF(O2853&gt;0,"yes","no")</f>
        <v>yes</v>
      </c>
      <c r="AD2853" t="str">
        <f>IF(AH2853="hatch","yes","no")</f>
        <v>no</v>
      </c>
      <c r="AE2853" t="str">
        <f>IF(AH2853="swimup","yes","no")</f>
        <v>no</v>
      </c>
      <c r="AF2853" t="str">
        <f>IF(AH2853="respiration","yes","no")</f>
        <v>no</v>
      </c>
      <c r="AH2853" t="s">
        <v>29</v>
      </c>
      <c r="AI2853">
        <f>IF(O2853&gt;0,(IF(S2853="live",O2853*0.84,IF(S2853="dried.ethanol",O2853*0.8449+2.8227,O2853))),"")</f>
        <v>13.776999999999999</v>
      </c>
      <c r="AL2853" t="str">
        <f>IF(OR(AND(Q2853=Q2854,P2853&gt;0),AND(O2853&gt;0,O2853=O2854)),"duplicate","")</f>
        <v/>
      </c>
      <c r="AM2853" t="s">
        <v>827</v>
      </c>
      <c r="AN2853" t="s">
        <v>827</v>
      </c>
      <c r="AO2853" t="s">
        <v>826</v>
      </c>
      <c r="AP2853" t="s">
        <v>826</v>
      </c>
      <c r="AQ2853" t="s">
        <v>32</v>
      </c>
    </row>
    <row r="2854" spans="1:43" x14ac:dyDescent="0.2">
      <c r="A2854" s="28">
        <v>42934</v>
      </c>
      <c r="B2854" s="1">
        <v>42899</v>
      </c>
      <c r="C2854" s="1" t="str">
        <f>IF(F2854="Kup","6/13/2017",IF(F2854="Sag","6/14/2017",""))</f>
        <v>6/13/2017</v>
      </c>
      <c r="D2854" s="27">
        <f>A2854-B2854</f>
        <v>35</v>
      </c>
      <c r="E2854" s="27">
        <f>A2854-C2854</f>
        <v>35</v>
      </c>
      <c r="F2854" t="s">
        <v>21</v>
      </c>
      <c r="G2854">
        <v>35</v>
      </c>
      <c r="H2854" t="s">
        <v>22</v>
      </c>
      <c r="I2854" s="12" t="s">
        <v>107</v>
      </c>
      <c r="J2854" s="12" t="s">
        <v>982</v>
      </c>
      <c r="K2854" s="3" t="s">
        <v>964</v>
      </c>
      <c r="L2854" s="3" t="s">
        <v>951</v>
      </c>
      <c r="M2854">
        <v>6</v>
      </c>
      <c r="N2854">
        <v>6</v>
      </c>
      <c r="O2854" s="23">
        <v>13.78</v>
      </c>
      <c r="R2854" t="str">
        <f>IF(Q2854&gt;0,(P2854*(Q2854^2))*(3.14159/6),"")</f>
        <v/>
      </c>
      <c r="S2854" t="s">
        <v>32</v>
      </c>
      <c r="T2854" t="s">
        <v>25</v>
      </c>
      <c r="U2854" t="s">
        <v>26</v>
      </c>
      <c r="V2854" t="s">
        <v>639</v>
      </c>
      <c r="X2854" t="s">
        <v>34</v>
      </c>
      <c r="AA2854" s="12" t="s">
        <v>835</v>
      </c>
      <c r="AB2854" t="str">
        <f>IF(Q2854&gt;0,"yes","no")</f>
        <v>no</v>
      </c>
      <c r="AC2854" t="str">
        <f>IF(O2854&gt;0,"yes","no")</f>
        <v>yes</v>
      </c>
      <c r="AD2854" t="str">
        <f>IF(AH2854="hatch","yes","no")</f>
        <v>no</v>
      </c>
      <c r="AE2854" t="str">
        <f>IF(AH2854="swimup","yes","no")</f>
        <v>no</v>
      </c>
      <c r="AF2854" t="str">
        <f>IF(AH2854="respiration","yes","no")</f>
        <v>no</v>
      </c>
      <c r="AH2854" t="s">
        <v>29</v>
      </c>
      <c r="AI2854">
        <f>IF(O2854&gt;0,(IF(S2854="live",O2854*0.84,IF(S2854="dried.ethanol",O2854*0.8449+2.8227,O2854))),"")</f>
        <v>13.78</v>
      </c>
      <c r="AL2854" t="str">
        <f>IF(OR(AND(Q2854=Q2855,P2854&gt;0),AND(O2854&gt;0,O2854=O2855)),"duplicate","")</f>
        <v/>
      </c>
      <c r="AM2854" t="s">
        <v>827</v>
      </c>
      <c r="AN2854" t="s">
        <v>827</v>
      </c>
      <c r="AO2854" t="s">
        <v>826</v>
      </c>
      <c r="AP2854" t="s">
        <v>826</v>
      </c>
      <c r="AQ2854" t="s">
        <v>32</v>
      </c>
    </row>
    <row r="2855" spans="1:43" x14ac:dyDescent="0.2">
      <c r="A2855" s="28">
        <v>42934</v>
      </c>
      <c r="B2855" s="1">
        <v>42899</v>
      </c>
      <c r="C2855" s="1" t="str">
        <f>IF(F2855="Kup","6/13/2017",IF(F2855="Sag","6/14/2017",""))</f>
        <v>6/13/2017</v>
      </c>
      <c r="D2855" s="27">
        <f>A2855-B2855</f>
        <v>35</v>
      </c>
      <c r="E2855" s="27">
        <f>A2855-C2855</f>
        <v>35</v>
      </c>
      <c r="F2855" t="s">
        <v>21</v>
      </c>
      <c r="G2855">
        <v>35</v>
      </c>
      <c r="H2855" t="s">
        <v>22</v>
      </c>
      <c r="I2855" s="12" t="s">
        <v>107</v>
      </c>
      <c r="J2855" s="12" t="s">
        <v>982</v>
      </c>
      <c r="K2855" s="3" t="s">
        <v>964</v>
      </c>
      <c r="L2855" s="3" t="s">
        <v>951</v>
      </c>
      <c r="M2855">
        <v>7</v>
      </c>
      <c r="N2855">
        <v>7</v>
      </c>
      <c r="O2855" s="23">
        <v>14.007</v>
      </c>
      <c r="R2855" t="str">
        <f>IF(Q2855&gt;0,(P2855*(Q2855^2))*(3.14159/6),"")</f>
        <v/>
      </c>
      <c r="S2855" t="s">
        <v>32</v>
      </c>
      <c r="T2855" t="s">
        <v>25</v>
      </c>
      <c r="U2855" t="s">
        <v>26</v>
      </c>
      <c r="V2855" t="s">
        <v>639</v>
      </c>
      <c r="X2855" t="s">
        <v>34</v>
      </c>
      <c r="AA2855" s="12" t="s">
        <v>835</v>
      </c>
      <c r="AB2855" t="str">
        <f>IF(Q2855&gt;0,"yes","no")</f>
        <v>no</v>
      </c>
      <c r="AC2855" t="str">
        <f>IF(O2855&gt;0,"yes","no")</f>
        <v>yes</v>
      </c>
      <c r="AD2855" t="str">
        <f>IF(AH2855="hatch","yes","no")</f>
        <v>no</v>
      </c>
      <c r="AE2855" t="str">
        <f>IF(AH2855="swimup","yes","no")</f>
        <v>no</v>
      </c>
      <c r="AF2855" t="str">
        <f>IF(AH2855="respiration","yes","no")</f>
        <v>no</v>
      </c>
      <c r="AH2855" t="s">
        <v>29</v>
      </c>
      <c r="AI2855">
        <f>IF(O2855&gt;0,(IF(S2855="live",O2855*0.84,IF(S2855="dried.ethanol",O2855*0.8449+2.8227,O2855))),"")</f>
        <v>14.007</v>
      </c>
      <c r="AL2855" t="str">
        <f>IF(OR(AND(Q2855=Q2856,P2855&gt;0),AND(O2855&gt;0,O2855=O2856)),"duplicate","")</f>
        <v/>
      </c>
      <c r="AM2855" t="s">
        <v>827</v>
      </c>
      <c r="AN2855" t="s">
        <v>827</v>
      </c>
      <c r="AO2855" t="s">
        <v>826</v>
      </c>
      <c r="AP2855" t="s">
        <v>826</v>
      </c>
      <c r="AQ2855" t="s">
        <v>32</v>
      </c>
    </row>
    <row r="2856" spans="1:43" x14ac:dyDescent="0.2">
      <c r="A2856" s="28">
        <v>42934</v>
      </c>
      <c r="B2856" s="1">
        <v>42899</v>
      </c>
      <c r="C2856" s="1" t="str">
        <f>IF(F2856="Kup","6/13/2017",IF(F2856="Sag","6/14/2017",""))</f>
        <v>6/13/2017</v>
      </c>
      <c r="D2856" s="27">
        <f>A2856-B2856</f>
        <v>35</v>
      </c>
      <c r="E2856" s="27">
        <f>A2856-C2856</f>
        <v>35</v>
      </c>
      <c r="F2856" t="s">
        <v>21</v>
      </c>
      <c r="G2856">
        <v>35</v>
      </c>
      <c r="H2856" t="s">
        <v>22</v>
      </c>
      <c r="I2856" s="12" t="s">
        <v>107</v>
      </c>
      <c r="J2856" s="12" t="s">
        <v>982</v>
      </c>
      <c r="K2856" s="3" t="s">
        <v>964</v>
      </c>
      <c r="L2856" s="3" t="s">
        <v>951</v>
      </c>
      <c r="M2856">
        <v>8</v>
      </c>
      <c r="N2856">
        <v>8</v>
      </c>
      <c r="O2856" s="23">
        <v>13.784000000000001</v>
      </c>
      <c r="R2856" t="str">
        <f>IF(Q2856&gt;0,(P2856*(Q2856^2))*(3.14159/6),"")</f>
        <v/>
      </c>
      <c r="S2856" t="s">
        <v>32</v>
      </c>
      <c r="T2856" t="s">
        <v>25</v>
      </c>
      <c r="U2856" t="s">
        <v>26</v>
      </c>
      <c r="V2856" t="s">
        <v>639</v>
      </c>
      <c r="X2856" t="s">
        <v>34</v>
      </c>
      <c r="AA2856" s="12" t="s">
        <v>835</v>
      </c>
      <c r="AB2856" t="str">
        <f>IF(Q2856&gt;0,"yes","no")</f>
        <v>no</v>
      </c>
      <c r="AC2856" t="str">
        <f>IF(O2856&gt;0,"yes","no")</f>
        <v>yes</v>
      </c>
      <c r="AD2856" t="str">
        <f>IF(AH2856="hatch","yes","no")</f>
        <v>no</v>
      </c>
      <c r="AE2856" t="str">
        <f>IF(AH2856="swimup","yes","no")</f>
        <v>no</v>
      </c>
      <c r="AF2856" t="str">
        <f>IF(AH2856="respiration","yes","no")</f>
        <v>no</v>
      </c>
      <c r="AH2856" t="s">
        <v>29</v>
      </c>
      <c r="AI2856">
        <f>IF(O2856&gt;0,(IF(S2856="live",O2856*0.84,IF(S2856="dried.ethanol",O2856*0.8449+2.8227,O2856))),"")</f>
        <v>13.784000000000001</v>
      </c>
      <c r="AL2856" t="str">
        <f>IF(OR(AND(Q2856=Q2857,P2856&gt;0),AND(O2856&gt;0,O2856=O2857)),"duplicate","")</f>
        <v/>
      </c>
      <c r="AM2856" t="s">
        <v>827</v>
      </c>
      <c r="AN2856" t="s">
        <v>827</v>
      </c>
      <c r="AO2856" t="s">
        <v>826</v>
      </c>
      <c r="AP2856" t="s">
        <v>826</v>
      </c>
      <c r="AQ2856" t="s">
        <v>32</v>
      </c>
    </row>
    <row r="2857" spans="1:43" x14ac:dyDescent="0.2">
      <c r="A2857" s="28">
        <v>42934</v>
      </c>
      <c r="B2857" s="1">
        <v>42899</v>
      </c>
      <c r="C2857" s="1" t="str">
        <f>IF(F2857="Kup","6/13/2017",IF(F2857="Sag","6/14/2017",""))</f>
        <v>6/13/2017</v>
      </c>
      <c r="D2857" s="27">
        <f>A2857-B2857</f>
        <v>35</v>
      </c>
      <c r="E2857" s="27">
        <f>A2857-C2857</f>
        <v>35</v>
      </c>
      <c r="F2857" t="s">
        <v>21</v>
      </c>
      <c r="G2857">
        <v>35</v>
      </c>
      <c r="H2857" t="s">
        <v>22</v>
      </c>
      <c r="I2857" s="12" t="s">
        <v>107</v>
      </c>
      <c r="J2857" s="12" t="s">
        <v>982</v>
      </c>
      <c r="K2857" s="3" t="s">
        <v>964</v>
      </c>
      <c r="L2857" s="3" t="s">
        <v>951</v>
      </c>
      <c r="M2857">
        <v>9</v>
      </c>
      <c r="N2857">
        <v>9</v>
      </c>
      <c r="O2857" s="23">
        <v>13.573</v>
      </c>
      <c r="R2857" t="str">
        <f>IF(Q2857&gt;0,(P2857*(Q2857^2))*(3.14159/6),"")</f>
        <v/>
      </c>
      <c r="S2857" t="s">
        <v>32</v>
      </c>
      <c r="T2857" t="s">
        <v>25</v>
      </c>
      <c r="U2857" t="s">
        <v>26</v>
      </c>
      <c r="V2857" t="s">
        <v>639</v>
      </c>
      <c r="X2857" t="s">
        <v>34</v>
      </c>
      <c r="AA2857" s="12" t="s">
        <v>835</v>
      </c>
      <c r="AB2857" t="str">
        <f>IF(Q2857&gt;0,"yes","no")</f>
        <v>no</v>
      </c>
      <c r="AC2857" t="str">
        <f>IF(O2857&gt;0,"yes","no")</f>
        <v>yes</v>
      </c>
      <c r="AD2857" t="str">
        <f>IF(AH2857="hatch","yes","no")</f>
        <v>no</v>
      </c>
      <c r="AE2857" t="str">
        <f>IF(AH2857="swimup","yes","no")</f>
        <v>no</v>
      </c>
      <c r="AF2857" t="str">
        <f>IF(AH2857="respiration","yes","no")</f>
        <v>no</v>
      </c>
      <c r="AH2857" t="s">
        <v>29</v>
      </c>
      <c r="AI2857">
        <f>IF(O2857&gt;0,(IF(S2857="live",O2857*0.84,IF(S2857="dried.ethanol",O2857*0.8449+2.8227,O2857))),"")</f>
        <v>13.573</v>
      </c>
      <c r="AL2857" t="str">
        <f>IF(OR(AND(Q2857=Q2858,P2857&gt;0),AND(O2857&gt;0,O2857=O2858)),"duplicate","")</f>
        <v/>
      </c>
      <c r="AM2857" t="s">
        <v>827</v>
      </c>
      <c r="AN2857" t="s">
        <v>827</v>
      </c>
      <c r="AO2857" t="s">
        <v>826</v>
      </c>
      <c r="AP2857" t="s">
        <v>826</v>
      </c>
      <c r="AQ2857" t="s">
        <v>32</v>
      </c>
    </row>
    <row r="2858" spans="1:43" x14ac:dyDescent="0.2">
      <c r="A2858" s="28">
        <v>42934</v>
      </c>
      <c r="B2858" s="1">
        <v>42899</v>
      </c>
      <c r="C2858" s="1" t="str">
        <f>IF(F2858="Kup","6/13/2017",IF(F2858="Sag","6/14/2017",""))</f>
        <v>6/13/2017</v>
      </c>
      <c r="D2858" s="27">
        <f>A2858-B2858</f>
        <v>35</v>
      </c>
      <c r="E2858" s="27">
        <f>A2858-C2858</f>
        <v>35</v>
      </c>
      <c r="F2858" t="s">
        <v>21</v>
      </c>
      <c r="G2858">
        <v>35</v>
      </c>
      <c r="H2858" t="s">
        <v>22</v>
      </c>
      <c r="I2858" s="12" t="s">
        <v>107</v>
      </c>
      <c r="J2858" s="12" t="s">
        <v>982</v>
      </c>
      <c r="K2858" s="3" t="s">
        <v>964</v>
      </c>
      <c r="L2858" s="3" t="s">
        <v>951</v>
      </c>
      <c r="M2858">
        <v>10</v>
      </c>
      <c r="N2858">
        <v>10</v>
      </c>
      <c r="O2858" s="23">
        <v>13.238</v>
      </c>
      <c r="R2858" t="str">
        <f>IF(Q2858&gt;0,(P2858*(Q2858^2))*(3.14159/6),"")</f>
        <v/>
      </c>
      <c r="S2858" t="s">
        <v>32</v>
      </c>
      <c r="T2858" t="s">
        <v>25</v>
      </c>
      <c r="U2858" t="s">
        <v>26</v>
      </c>
      <c r="V2858" t="s">
        <v>639</v>
      </c>
      <c r="X2858" t="s">
        <v>34</v>
      </c>
      <c r="AA2858" s="12" t="s">
        <v>835</v>
      </c>
      <c r="AB2858" t="str">
        <f>IF(Q2858&gt;0,"yes","no")</f>
        <v>no</v>
      </c>
      <c r="AC2858" t="str">
        <f>IF(O2858&gt;0,"yes","no")</f>
        <v>yes</v>
      </c>
      <c r="AD2858" t="str">
        <f>IF(AH2858="hatch","yes","no")</f>
        <v>no</v>
      </c>
      <c r="AE2858" t="str">
        <f>IF(AH2858="swimup","yes","no")</f>
        <v>no</v>
      </c>
      <c r="AF2858" t="str">
        <f>IF(AH2858="respiration","yes","no")</f>
        <v>no</v>
      </c>
      <c r="AH2858" t="s">
        <v>29</v>
      </c>
      <c r="AI2858">
        <f>IF(O2858&gt;0,(IF(S2858="live",O2858*0.84,IF(S2858="dried.ethanol",O2858*0.8449+2.8227,O2858))),"")</f>
        <v>13.238</v>
      </c>
      <c r="AL2858" t="str">
        <f>IF(OR(AND(Q2858=Q2859,P2858&gt;0),AND(O2858&gt;0,O2858=O2859)),"duplicate","")</f>
        <v/>
      </c>
      <c r="AM2858" t="s">
        <v>827</v>
      </c>
      <c r="AN2858" t="s">
        <v>827</v>
      </c>
      <c r="AO2858" t="s">
        <v>826</v>
      </c>
      <c r="AP2858" t="s">
        <v>826</v>
      </c>
      <c r="AQ2858" t="s">
        <v>32</v>
      </c>
    </row>
    <row r="2859" spans="1:43" x14ac:dyDescent="0.2">
      <c r="A2859" s="28">
        <v>42934</v>
      </c>
      <c r="B2859" s="1">
        <v>42899</v>
      </c>
      <c r="C2859" s="1" t="str">
        <f>IF(F2859="Kup","6/13/2017",IF(F2859="Sag","6/14/2017",""))</f>
        <v>6/13/2017</v>
      </c>
      <c r="D2859" s="27">
        <f>A2859-B2859</f>
        <v>35</v>
      </c>
      <c r="E2859" s="27">
        <f>A2859-C2859</f>
        <v>35</v>
      </c>
      <c r="F2859" t="s">
        <v>21</v>
      </c>
      <c r="G2859">
        <v>35</v>
      </c>
      <c r="H2859" t="s">
        <v>22</v>
      </c>
      <c r="I2859" s="12" t="s">
        <v>39</v>
      </c>
      <c r="J2859" s="12" t="s">
        <v>983</v>
      </c>
      <c r="K2859" s="3" t="s">
        <v>965</v>
      </c>
      <c r="L2859" s="3" t="s">
        <v>951</v>
      </c>
      <c r="M2859">
        <v>1</v>
      </c>
      <c r="N2859">
        <v>1</v>
      </c>
      <c r="O2859" s="23">
        <v>15.084</v>
      </c>
      <c r="R2859" t="str">
        <f>IF(Q2859&gt;0,(P2859*(Q2859^2))*(3.14159/6),"")</f>
        <v/>
      </c>
      <c r="S2859" t="s">
        <v>32</v>
      </c>
      <c r="T2859" t="s">
        <v>25</v>
      </c>
      <c r="U2859" t="s">
        <v>26</v>
      </c>
      <c r="V2859" t="s">
        <v>638</v>
      </c>
      <c r="X2859" t="s">
        <v>34</v>
      </c>
      <c r="AA2859" s="12" t="s">
        <v>835</v>
      </c>
      <c r="AB2859" t="str">
        <f>IF(Q2859&gt;0,"yes","no")</f>
        <v>no</v>
      </c>
      <c r="AC2859" t="str">
        <f>IF(O2859&gt;0,"yes","no")</f>
        <v>yes</v>
      </c>
      <c r="AD2859" t="str">
        <f>IF(AH2859="hatch","yes","no")</f>
        <v>no</v>
      </c>
      <c r="AE2859" t="str">
        <f>IF(AH2859="swimup","yes","no")</f>
        <v>no</v>
      </c>
      <c r="AF2859" t="str">
        <f>IF(AH2859="respiration","yes","no")</f>
        <v>no</v>
      </c>
      <c r="AH2859" t="s">
        <v>29</v>
      </c>
      <c r="AI2859">
        <f>IF(O2859&gt;0,(IF(S2859="live",O2859*0.84,IF(S2859="dried.ethanol",O2859*0.8449+2.8227,O2859))),"")</f>
        <v>15.084</v>
      </c>
      <c r="AL2859" t="str">
        <f>IF(OR(AND(Q2859=Q2860,P2859&gt;0),AND(O2859&gt;0,O2859=O2860)),"duplicate","")</f>
        <v/>
      </c>
      <c r="AM2859" t="s">
        <v>827</v>
      </c>
      <c r="AN2859" t="s">
        <v>827</v>
      </c>
      <c r="AO2859" t="s">
        <v>826</v>
      </c>
      <c r="AP2859" t="s">
        <v>826</v>
      </c>
      <c r="AQ2859" t="s">
        <v>32</v>
      </c>
    </row>
    <row r="2860" spans="1:43" x14ac:dyDescent="0.2">
      <c r="A2860" s="28">
        <v>42934</v>
      </c>
      <c r="B2860" s="1">
        <v>42899</v>
      </c>
      <c r="C2860" s="1" t="str">
        <f>IF(F2860="Kup","6/13/2017",IF(F2860="Sag","6/14/2017",""))</f>
        <v>6/13/2017</v>
      </c>
      <c r="D2860" s="27">
        <f>A2860-B2860</f>
        <v>35</v>
      </c>
      <c r="E2860" s="27">
        <f>A2860-C2860</f>
        <v>35</v>
      </c>
      <c r="F2860" t="s">
        <v>21</v>
      </c>
      <c r="G2860">
        <v>35</v>
      </c>
      <c r="H2860" t="s">
        <v>22</v>
      </c>
      <c r="I2860" s="12" t="s">
        <v>39</v>
      </c>
      <c r="J2860" s="12" t="s">
        <v>983</v>
      </c>
      <c r="K2860" s="3" t="s">
        <v>965</v>
      </c>
      <c r="L2860" s="3" t="s">
        <v>951</v>
      </c>
      <c r="M2860">
        <v>2</v>
      </c>
      <c r="N2860">
        <v>2</v>
      </c>
      <c r="O2860" s="23">
        <v>13.962</v>
      </c>
      <c r="R2860" t="str">
        <f>IF(Q2860&gt;0,(P2860*(Q2860^2))*(3.14159/6),"")</f>
        <v/>
      </c>
      <c r="S2860" t="s">
        <v>32</v>
      </c>
      <c r="T2860" t="s">
        <v>25</v>
      </c>
      <c r="U2860" t="s">
        <v>26</v>
      </c>
      <c r="V2860" t="s">
        <v>638</v>
      </c>
      <c r="X2860" t="s">
        <v>34</v>
      </c>
      <c r="AA2860" s="12" t="s">
        <v>835</v>
      </c>
      <c r="AB2860" t="str">
        <f>IF(Q2860&gt;0,"yes","no")</f>
        <v>no</v>
      </c>
      <c r="AC2860" t="str">
        <f>IF(O2860&gt;0,"yes","no")</f>
        <v>yes</v>
      </c>
      <c r="AD2860" t="str">
        <f>IF(AH2860="hatch","yes","no")</f>
        <v>no</v>
      </c>
      <c r="AE2860" t="str">
        <f>IF(AH2860="swimup","yes","no")</f>
        <v>no</v>
      </c>
      <c r="AF2860" t="str">
        <f>IF(AH2860="respiration","yes","no")</f>
        <v>no</v>
      </c>
      <c r="AH2860" t="s">
        <v>29</v>
      </c>
      <c r="AI2860">
        <f>IF(O2860&gt;0,(IF(S2860="live",O2860*0.84,IF(S2860="dried.ethanol",O2860*0.8449+2.8227,O2860))),"")</f>
        <v>13.962</v>
      </c>
      <c r="AL2860" t="str">
        <f>IF(OR(AND(Q2860=Q2861,P2860&gt;0),AND(O2860&gt;0,O2860=O2861)),"duplicate","")</f>
        <v/>
      </c>
      <c r="AM2860" t="s">
        <v>827</v>
      </c>
      <c r="AN2860" t="s">
        <v>827</v>
      </c>
      <c r="AO2860" t="s">
        <v>826</v>
      </c>
      <c r="AP2860" t="s">
        <v>826</v>
      </c>
      <c r="AQ2860" t="s">
        <v>32</v>
      </c>
    </row>
    <row r="2861" spans="1:43" x14ac:dyDescent="0.2">
      <c r="A2861" s="28">
        <v>42934</v>
      </c>
      <c r="B2861" s="1">
        <v>42899</v>
      </c>
      <c r="C2861" s="1" t="str">
        <f>IF(F2861="Kup","6/13/2017",IF(F2861="Sag","6/14/2017",""))</f>
        <v>6/13/2017</v>
      </c>
      <c r="D2861" s="27">
        <f>A2861-B2861</f>
        <v>35</v>
      </c>
      <c r="E2861" s="27">
        <f>A2861-C2861</f>
        <v>35</v>
      </c>
      <c r="F2861" t="s">
        <v>21</v>
      </c>
      <c r="G2861">
        <v>35</v>
      </c>
      <c r="H2861" t="s">
        <v>22</v>
      </c>
      <c r="I2861" s="12" t="s">
        <v>39</v>
      </c>
      <c r="J2861" s="12" t="s">
        <v>983</v>
      </c>
      <c r="K2861" s="3" t="s">
        <v>965</v>
      </c>
      <c r="L2861" s="3" t="s">
        <v>951</v>
      </c>
      <c r="M2861">
        <v>3</v>
      </c>
      <c r="N2861">
        <v>3</v>
      </c>
      <c r="O2861" s="23">
        <v>15.483000000000001</v>
      </c>
      <c r="R2861" t="str">
        <f>IF(Q2861&gt;0,(P2861*(Q2861^2))*(3.14159/6),"")</f>
        <v/>
      </c>
      <c r="S2861" t="s">
        <v>32</v>
      </c>
      <c r="T2861" t="s">
        <v>25</v>
      </c>
      <c r="U2861" t="s">
        <v>26</v>
      </c>
      <c r="V2861" t="s">
        <v>638</v>
      </c>
      <c r="X2861" t="s">
        <v>34</v>
      </c>
      <c r="AA2861" s="12" t="s">
        <v>835</v>
      </c>
      <c r="AB2861" t="str">
        <f>IF(Q2861&gt;0,"yes","no")</f>
        <v>no</v>
      </c>
      <c r="AC2861" t="str">
        <f>IF(O2861&gt;0,"yes","no")</f>
        <v>yes</v>
      </c>
      <c r="AD2861" t="str">
        <f>IF(AH2861="hatch","yes","no")</f>
        <v>no</v>
      </c>
      <c r="AE2861" t="str">
        <f>IF(AH2861="swimup","yes","no")</f>
        <v>no</v>
      </c>
      <c r="AF2861" t="str">
        <f>IF(AH2861="respiration","yes","no")</f>
        <v>no</v>
      </c>
      <c r="AH2861" t="s">
        <v>29</v>
      </c>
      <c r="AI2861">
        <f>IF(O2861&gt;0,(IF(S2861="live",O2861*0.84,IF(S2861="dried.ethanol",O2861*0.8449+2.8227,O2861))),"")</f>
        <v>15.483000000000001</v>
      </c>
      <c r="AL2861" t="str">
        <f>IF(OR(AND(Q2861=Q2862,P2861&gt;0),AND(O2861&gt;0,O2861=O2862)),"duplicate","")</f>
        <v/>
      </c>
      <c r="AM2861" t="s">
        <v>827</v>
      </c>
      <c r="AN2861" t="s">
        <v>827</v>
      </c>
      <c r="AO2861" t="s">
        <v>826</v>
      </c>
      <c r="AP2861" t="s">
        <v>826</v>
      </c>
      <c r="AQ2861" t="s">
        <v>32</v>
      </c>
    </row>
    <row r="2862" spans="1:43" x14ac:dyDescent="0.2">
      <c r="A2862" s="28">
        <v>42934</v>
      </c>
      <c r="B2862" s="1">
        <v>42899</v>
      </c>
      <c r="C2862" s="1" t="str">
        <f>IF(F2862="Kup","6/13/2017",IF(F2862="Sag","6/14/2017",""))</f>
        <v>6/13/2017</v>
      </c>
      <c r="D2862" s="27">
        <f>A2862-B2862</f>
        <v>35</v>
      </c>
      <c r="E2862" s="27">
        <f>A2862-C2862</f>
        <v>35</v>
      </c>
      <c r="F2862" t="s">
        <v>21</v>
      </c>
      <c r="G2862">
        <v>35</v>
      </c>
      <c r="H2862" t="s">
        <v>22</v>
      </c>
      <c r="I2862" s="12" t="s">
        <v>39</v>
      </c>
      <c r="J2862" s="12" t="s">
        <v>983</v>
      </c>
      <c r="K2862" s="3" t="s">
        <v>965</v>
      </c>
      <c r="L2862" s="3" t="s">
        <v>951</v>
      </c>
      <c r="M2862">
        <v>4</v>
      </c>
      <c r="N2862">
        <v>4</v>
      </c>
      <c r="O2862" s="23">
        <v>14.003</v>
      </c>
      <c r="R2862" t="str">
        <f>IF(Q2862&gt;0,(P2862*(Q2862^2))*(3.14159/6),"")</f>
        <v/>
      </c>
      <c r="S2862" t="s">
        <v>32</v>
      </c>
      <c r="T2862" t="s">
        <v>25</v>
      </c>
      <c r="U2862" t="s">
        <v>26</v>
      </c>
      <c r="V2862" t="s">
        <v>638</v>
      </c>
      <c r="X2862" t="s">
        <v>34</v>
      </c>
      <c r="AA2862" s="12" t="s">
        <v>835</v>
      </c>
      <c r="AB2862" t="str">
        <f>IF(Q2862&gt;0,"yes","no")</f>
        <v>no</v>
      </c>
      <c r="AC2862" t="str">
        <f>IF(O2862&gt;0,"yes","no")</f>
        <v>yes</v>
      </c>
      <c r="AD2862" t="str">
        <f>IF(AH2862="hatch","yes","no")</f>
        <v>no</v>
      </c>
      <c r="AE2862" t="str">
        <f>IF(AH2862="swimup","yes","no")</f>
        <v>no</v>
      </c>
      <c r="AF2862" t="str">
        <f>IF(AH2862="respiration","yes","no")</f>
        <v>no</v>
      </c>
      <c r="AH2862" t="s">
        <v>29</v>
      </c>
      <c r="AI2862">
        <f>IF(O2862&gt;0,(IF(S2862="live",O2862*0.84,IF(S2862="dried.ethanol",O2862*0.8449+2.8227,O2862))),"")</f>
        <v>14.003</v>
      </c>
      <c r="AL2862" t="str">
        <f>IF(OR(AND(Q2862=Q2863,P2862&gt;0),AND(O2862&gt;0,O2862=O2863)),"duplicate","")</f>
        <v/>
      </c>
      <c r="AM2862" t="s">
        <v>827</v>
      </c>
      <c r="AN2862" t="s">
        <v>827</v>
      </c>
      <c r="AO2862" t="s">
        <v>826</v>
      </c>
      <c r="AP2862" t="s">
        <v>826</v>
      </c>
      <c r="AQ2862" t="s">
        <v>32</v>
      </c>
    </row>
    <row r="2863" spans="1:43" x14ac:dyDescent="0.2">
      <c r="A2863" s="28">
        <v>42934</v>
      </c>
      <c r="B2863" s="1">
        <v>42899</v>
      </c>
      <c r="C2863" s="1" t="str">
        <f>IF(F2863="Kup","6/13/2017",IF(F2863="Sag","6/14/2017",""))</f>
        <v>6/13/2017</v>
      </c>
      <c r="D2863" s="27">
        <f>A2863-B2863</f>
        <v>35</v>
      </c>
      <c r="E2863" s="27">
        <f>A2863-C2863</f>
        <v>35</v>
      </c>
      <c r="F2863" t="s">
        <v>21</v>
      </c>
      <c r="G2863">
        <v>35</v>
      </c>
      <c r="H2863" t="s">
        <v>22</v>
      </c>
      <c r="I2863" s="12" t="s">
        <v>39</v>
      </c>
      <c r="J2863" s="12" t="s">
        <v>983</v>
      </c>
      <c r="K2863" s="3" t="s">
        <v>965</v>
      </c>
      <c r="L2863" s="3" t="s">
        <v>951</v>
      </c>
      <c r="M2863">
        <v>5</v>
      </c>
      <c r="N2863">
        <v>5</v>
      </c>
      <c r="O2863" s="23">
        <v>14.802</v>
      </c>
      <c r="R2863" t="str">
        <f>IF(Q2863&gt;0,(P2863*(Q2863^2))*(3.14159/6),"")</f>
        <v/>
      </c>
      <c r="S2863" t="s">
        <v>32</v>
      </c>
      <c r="T2863" t="s">
        <v>25</v>
      </c>
      <c r="U2863" t="s">
        <v>26</v>
      </c>
      <c r="V2863" t="s">
        <v>638</v>
      </c>
      <c r="X2863" t="s">
        <v>34</v>
      </c>
      <c r="AA2863" s="12" t="s">
        <v>835</v>
      </c>
      <c r="AB2863" t="str">
        <f>IF(Q2863&gt;0,"yes","no")</f>
        <v>no</v>
      </c>
      <c r="AC2863" t="str">
        <f>IF(O2863&gt;0,"yes","no")</f>
        <v>yes</v>
      </c>
      <c r="AD2863" t="str">
        <f>IF(AH2863="hatch","yes","no")</f>
        <v>no</v>
      </c>
      <c r="AE2863" t="str">
        <f>IF(AH2863="swimup","yes","no")</f>
        <v>no</v>
      </c>
      <c r="AF2863" t="str">
        <f>IF(AH2863="respiration","yes","no")</f>
        <v>no</v>
      </c>
      <c r="AH2863" t="s">
        <v>29</v>
      </c>
      <c r="AI2863">
        <f>IF(O2863&gt;0,(IF(S2863="live",O2863*0.84,IF(S2863="dried.ethanol",O2863*0.8449+2.8227,O2863))),"")</f>
        <v>14.802</v>
      </c>
      <c r="AL2863" t="str">
        <f>IF(OR(AND(Q2863=Q2864,P2863&gt;0),AND(O2863&gt;0,O2863=O2864)),"duplicate","")</f>
        <v/>
      </c>
      <c r="AM2863" t="s">
        <v>827</v>
      </c>
      <c r="AN2863" t="s">
        <v>827</v>
      </c>
      <c r="AO2863" t="s">
        <v>826</v>
      </c>
      <c r="AP2863" t="s">
        <v>826</v>
      </c>
      <c r="AQ2863" t="s">
        <v>32</v>
      </c>
    </row>
    <row r="2864" spans="1:43" x14ac:dyDescent="0.2">
      <c r="A2864" s="28">
        <v>42934</v>
      </c>
      <c r="B2864" s="1">
        <v>42899</v>
      </c>
      <c r="C2864" s="1" t="str">
        <f>IF(F2864="Kup","6/13/2017",IF(F2864="Sag","6/14/2017",""))</f>
        <v>6/13/2017</v>
      </c>
      <c r="D2864" s="27">
        <f>A2864-B2864</f>
        <v>35</v>
      </c>
      <c r="E2864" s="27">
        <f>A2864-C2864</f>
        <v>35</v>
      </c>
      <c r="F2864" t="s">
        <v>21</v>
      </c>
      <c r="G2864">
        <v>35</v>
      </c>
      <c r="H2864" t="s">
        <v>22</v>
      </c>
      <c r="I2864" s="12" t="s">
        <v>112</v>
      </c>
      <c r="J2864" s="12" t="s">
        <v>984</v>
      </c>
      <c r="K2864" s="3" t="s">
        <v>966</v>
      </c>
      <c r="L2864" s="3" t="s">
        <v>946</v>
      </c>
      <c r="M2864">
        <v>1</v>
      </c>
      <c r="N2864">
        <v>1</v>
      </c>
      <c r="O2864" s="23">
        <v>12.478999999999999</v>
      </c>
      <c r="R2864" t="str">
        <f>IF(Q2864&gt;0,(P2864*(Q2864^2))*(3.14159/6),"")</f>
        <v/>
      </c>
      <c r="S2864" t="s">
        <v>32</v>
      </c>
      <c r="T2864" t="s">
        <v>25</v>
      </c>
      <c r="U2864" t="s">
        <v>26</v>
      </c>
      <c r="V2864" t="s">
        <v>641</v>
      </c>
      <c r="X2864" t="s">
        <v>34</v>
      </c>
      <c r="AA2864" s="12" t="s">
        <v>835</v>
      </c>
      <c r="AB2864" t="str">
        <f>IF(Q2864&gt;0,"yes","no")</f>
        <v>no</v>
      </c>
      <c r="AC2864" t="str">
        <f>IF(O2864&gt;0,"yes","no")</f>
        <v>yes</v>
      </c>
      <c r="AD2864" t="str">
        <f>IF(AH2864="hatch","yes","no")</f>
        <v>no</v>
      </c>
      <c r="AE2864" t="str">
        <f>IF(AH2864="swimup","yes","no")</f>
        <v>no</v>
      </c>
      <c r="AF2864" t="str">
        <f>IF(AH2864="respiration","yes","no")</f>
        <v>no</v>
      </c>
      <c r="AH2864" t="s">
        <v>29</v>
      </c>
      <c r="AI2864">
        <f>IF(O2864&gt;0,(IF(S2864="live",O2864*0.84,IF(S2864="dried.ethanol",O2864*0.8449+2.8227,O2864))),"")</f>
        <v>12.478999999999999</v>
      </c>
      <c r="AL2864" t="str">
        <f>IF(OR(AND(Q2864=Q2865,P2864&gt;0),AND(O2864&gt;0,O2864=O2865)),"duplicate","")</f>
        <v/>
      </c>
      <c r="AM2864" t="s">
        <v>827</v>
      </c>
      <c r="AN2864" t="s">
        <v>827</v>
      </c>
      <c r="AO2864" t="s">
        <v>826</v>
      </c>
      <c r="AP2864" t="s">
        <v>826</v>
      </c>
      <c r="AQ2864" t="s">
        <v>32</v>
      </c>
    </row>
    <row r="2865" spans="1:43" x14ac:dyDescent="0.2">
      <c r="A2865" s="28">
        <v>42934</v>
      </c>
      <c r="B2865" s="1">
        <v>42899</v>
      </c>
      <c r="C2865" s="1" t="str">
        <f>IF(F2865="Kup","6/13/2017",IF(F2865="Sag","6/14/2017",""))</f>
        <v>6/13/2017</v>
      </c>
      <c r="D2865" s="27">
        <f>A2865-B2865</f>
        <v>35</v>
      </c>
      <c r="E2865" s="27">
        <f>A2865-C2865</f>
        <v>35</v>
      </c>
      <c r="F2865" t="s">
        <v>21</v>
      </c>
      <c r="G2865">
        <v>35</v>
      </c>
      <c r="H2865" t="s">
        <v>22</v>
      </c>
      <c r="I2865" s="12" t="s">
        <v>112</v>
      </c>
      <c r="J2865" s="12" t="s">
        <v>984</v>
      </c>
      <c r="K2865" s="3" t="s">
        <v>966</v>
      </c>
      <c r="L2865" s="3" t="s">
        <v>946</v>
      </c>
      <c r="M2865">
        <v>2</v>
      </c>
      <c r="N2865">
        <v>2</v>
      </c>
      <c r="O2865" s="23">
        <v>13.675000000000001</v>
      </c>
      <c r="R2865" t="str">
        <f>IF(Q2865&gt;0,(P2865*(Q2865^2))*(3.14159/6),"")</f>
        <v/>
      </c>
      <c r="S2865" t="s">
        <v>32</v>
      </c>
      <c r="T2865" t="s">
        <v>25</v>
      </c>
      <c r="U2865" t="s">
        <v>26</v>
      </c>
      <c r="V2865" t="s">
        <v>641</v>
      </c>
      <c r="X2865" t="s">
        <v>34</v>
      </c>
      <c r="AA2865" s="12" t="s">
        <v>835</v>
      </c>
      <c r="AB2865" t="str">
        <f>IF(Q2865&gt;0,"yes","no")</f>
        <v>no</v>
      </c>
      <c r="AC2865" t="str">
        <f>IF(O2865&gt;0,"yes","no")</f>
        <v>yes</v>
      </c>
      <c r="AD2865" t="str">
        <f>IF(AH2865="hatch","yes","no")</f>
        <v>no</v>
      </c>
      <c r="AE2865" t="str">
        <f>IF(AH2865="swimup","yes","no")</f>
        <v>no</v>
      </c>
      <c r="AF2865" t="str">
        <f>IF(AH2865="respiration","yes","no")</f>
        <v>no</v>
      </c>
      <c r="AH2865" t="s">
        <v>29</v>
      </c>
      <c r="AI2865">
        <f>IF(O2865&gt;0,(IF(S2865="live",O2865*0.84,IF(S2865="dried.ethanol",O2865*0.8449+2.8227,O2865))),"")</f>
        <v>13.675000000000001</v>
      </c>
      <c r="AL2865" t="str">
        <f>IF(OR(AND(Q2865=Q2866,P2865&gt;0),AND(O2865&gt;0,O2865=O2866)),"duplicate","")</f>
        <v/>
      </c>
      <c r="AM2865" t="s">
        <v>827</v>
      </c>
      <c r="AN2865" t="s">
        <v>827</v>
      </c>
      <c r="AO2865" t="s">
        <v>826</v>
      </c>
      <c r="AP2865" t="s">
        <v>826</v>
      </c>
      <c r="AQ2865" t="s">
        <v>32</v>
      </c>
    </row>
    <row r="2866" spans="1:43" x14ac:dyDescent="0.2">
      <c r="A2866" s="28">
        <v>42934</v>
      </c>
      <c r="B2866" s="1">
        <v>42899</v>
      </c>
      <c r="C2866" s="1" t="str">
        <f>IF(F2866="Kup","6/13/2017",IF(F2866="Sag","6/14/2017",""))</f>
        <v>6/13/2017</v>
      </c>
      <c r="D2866" s="27">
        <f>A2866-B2866</f>
        <v>35</v>
      </c>
      <c r="E2866" s="27">
        <f>A2866-C2866</f>
        <v>35</v>
      </c>
      <c r="F2866" t="s">
        <v>21</v>
      </c>
      <c r="G2866">
        <v>35</v>
      </c>
      <c r="H2866" t="s">
        <v>22</v>
      </c>
      <c r="I2866" s="12" t="s">
        <v>112</v>
      </c>
      <c r="J2866" s="12" t="s">
        <v>984</v>
      </c>
      <c r="K2866" s="3" t="s">
        <v>966</v>
      </c>
      <c r="L2866" s="3" t="s">
        <v>946</v>
      </c>
      <c r="M2866">
        <v>3</v>
      </c>
      <c r="N2866">
        <v>3</v>
      </c>
      <c r="O2866" s="23">
        <v>11.907</v>
      </c>
      <c r="R2866" t="str">
        <f>IF(Q2866&gt;0,(P2866*(Q2866^2))*(3.14159/6),"")</f>
        <v/>
      </c>
      <c r="S2866" t="s">
        <v>32</v>
      </c>
      <c r="T2866" t="s">
        <v>25</v>
      </c>
      <c r="U2866" t="s">
        <v>26</v>
      </c>
      <c r="V2866" t="s">
        <v>641</v>
      </c>
      <c r="X2866" t="s">
        <v>34</v>
      </c>
      <c r="AA2866" s="12" t="s">
        <v>835</v>
      </c>
      <c r="AB2866" t="str">
        <f>IF(Q2866&gt;0,"yes","no")</f>
        <v>no</v>
      </c>
      <c r="AC2866" t="str">
        <f>IF(O2866&gt;0,"yes","no")</f>
        <v>yes</v>
      </c>
      <c r="AD2866" t="str">
        <f>IF(AH2866="hatch","yes","no")</f>
        <v>no</v>
      </c>
      <c r="AE2866" t="str">
        <f>IF(AH2866="swimup","yes","no")</f>
        <v>no</v>
      </c>
      <c r="AF2866" t="str">
        <f>IF(AH2866="respiration","yes","no")</f>
        <v>no</v>
      </c>
      <c r="AH2866" t="s">
        <v>29</v>
      </c>
      <c r="AI2866">
        <f>IF(O2866&gt;0,(IF(S2866="live",O2866*0.84,IF(S2866="dried.ethanol",O2866*0.8449+2.8227,O2866))),"")</f>
        <v>11.907</v>
      </c>
      <c r="AL2866" t="str">
        <f>IF(OR(AND(Q2866=Q2867,P2866&gt;0),AND(O2866&gt;0,O2866=O2867)),"duplicate","")</f>
        <v/>
      </c>
      <c r="AM2866" t="s">
        <v>827</v>
      </c>
      <c r="AN2866" t="s">
        <v>827</v>
      </c>
      <c r="AO2866" t="s">
        <v>826</v>
      </c>
      <c r="AP2866" t="s">
        <v>826</v>
      </c>
      <c r="AQ2866" t="s">
        <v>32</v>
      </c>
    </row>
    <row r="2867" spans="1:43" x14ac:dyDescent="0.2">
      <c r="A2867" s="28">
        <v>42934</v>
      </c>
      <c r="B2867" s="1">
        <v>42899</v>
      </c>
      <c r="C2867" s="1" t="str">
        <f>IF(F2867="Kup","6/13/2017",IF(F2867="Sag","6/14/2017",""))</f>
        <v>6/13/2017</v>
      </c>
      <c r="D2867" s="27">
        <f>A2867-B2867</f>
        <v>35</v>
      </c>
      <c r="E2867" s="27">
        <f>A2867-C2867</f>
        <v>35</v>
      </c>
      <c r="F2867" t="s">
        <v>21</v>
      </c>
      <c r="G2867">
        <v>35</v>
      </c>
      <c r="H2867" t="s">
        <v>22</v>
      </c>
      <c r="I2867" s="12" t="s">
        <v>112</v>
      </c>
      <c r="J2867" s="12" t="s">
        <v>984</v>
      </c>
      <c r="K2867" s="3" t="s">
        <v>966</v>
      </c>
      <c r="L2867" s="3" t="s">
        <v>946</v>
      </c>
      <c r="M2867">
        <v>4</v>
      </c>
      <c r="N2867">
        <v>4</v>
      </c>
      <c r="O2867" s="23">
        <v>12.711</v>
      </c>
      <c r="R2867" t="str">
        <f>IF(Q2867&gt;0,(P2867*(Q2867^2))*(3.14159/6),"")</f>
        <v/>
      </c>
      <c r="S2867" t="s">
        <v>32</v>
      </c>
      <c r="T2867" t="s">
        <v>25</v>
      </c>
      <c r="U2867" t="s">
        <v>26</v>
      </c>
      <c r="V2867" t="s">
        <v>641</v>
      </c>
      <c r="X2867" t="s">
        <v>34</v>
      </c>
      <c r="AA2867" s="12" t="s">
        <v>835</v>
      </c>
      <c r="AB2867" t="str">
        <f>IF(Q2867&gt;0,"yes","no")</f>
        <v>no</v>
      </c>
      <c r="AC2867" t="str">
        <f>IF(O2867&gt;0,"yes","no")</f>
        <v>yes</v>
      </c>
      <c r="AD2867" t="str">
        <f>IF(AH2867="hatch","yes","no")</f>
        <v>no</v>
      </c>
      <c r="AE2867" t="str">
        <f>IF(AH2867="swimup","yes","no")</f>
        <v>no</v>
      </c>
      <c r="AF2867" t="str">
        <f>IF(AH2867="respiration","yes","no")</f>
        <v>no</v>
      </c>
      <c r="AH2867" t="s">
        <v>29</v>
      </c>
      <c r="AI2867">
        <f>IF(O2867&gt;0,(IF(S2867="live",O2867*0.84,IF(S2867="dried.ethanol",O2867*0.8449+2.8227,O2867))),"")</f>
        <v>12.711</v>
      </c>
      <c r="AL2867" t="str">
        <f>IF(OR(AND(Q2867=Q2868,P2867&gt;0),AND(O2867&gt;0,O2867=O2868)),"duplicate","")</f>
        <v/>
      </c>
      <c r="AM2867" t="s">
        <v>827</v>
      </c>
      <c r="AN2867" t="s">
        <v>827</v>
      </c>
      <c r="AO2867" t="s">
        <v>826</v>
      </c>
      <c r="AP2867" t="s">
        <v>826</v>
      </c>
      <c r="AQ2867" t="s">
        <v>32</v>
      </c>
    </row>
    <row r="2868" spans="1:43" x14ac:dyDescent="0.2">
      <c r="A2868" s="28">
        <v>42934</v>
      </c>
      <c r="B2868" s="1">
        <v>42899</v>
      </c>
      <c r="C2868" s="1" t="str">
        <f>IF(F2868="Kup","6/13/2017",IF(F2868="Sag","6/14/2017",""))</f>
        <v>6/13/2017</v>
      </c>
      <c r="D2868" s="27">
        <f>A2868-B2868</f>
        <v>35</v>
      </c>
      <c r="E2868" s="27">
        <f>A2868-C2868</f>
        <v>35</v>
      </c>
      <c r="F2868" t="s">
        <v>21</v>
      </c>
      <c r="G2868">
        <v>35</v>
      </c>
      <c r="H2868" t="s">
        <v>22</v>
      </c>
      <c r="I2868" s="12" t="s">
        <v>112</v>
      </c>
      <c r="J2868" s="12" t="s">
        <v>984</v>
      </c>
      <c r="K2868" s="3" t="s">
        <v>966</v>
      </c>
      <c r="L2868" s="3" t="s">
        <v>946</v>
      </c>
      <c r="M2868">
        <v>5</v>
      </c>
      <c r="N2868">
        <v>5</v>
      </c>
      <c r="O2868" s="23">
        <v>13.617000000000001</v>
      </c>
      <c r="R2868" t="str">
        <f>IF(Q2868&gt;0,(P2868*(Q2868^2))*(3.14159/6),"")</f>
        <v/>
      </c>
      <c r="S2868" t="s">
        <v>32</v>
      </c>
      <c r="T2868" t="s">
        <v>25</v>
      </c>
      <c r="U2868" t="s">
        <v>26</v>
      </c>
      <c r="V2868" t="s">
        <v>641</v>
      </c>
      <c r="X2868" t="s">
        <v>34</v>
      </c>
      <c r="AA2868" s="12" t="s">
        <v>835</v>
      </c>
      <c r="AB2868" t="str">
        <f>IF(Q2868&gt;0,"yes","no")</f>
        <v>no</v>
      </c>
      <c r="AC2868" t="str">
        <f>IF(O2868&gt;0,"yes","no")</f>
        <v>yes</v>
      </c>
      <c r="AD2868" t="str">
        <f>IF(AH2868="hatch","yes","no")</f>
        <v>no</v>
      </c>
      <c r="AE2868" t="str">
        <f>IF(AH2868="swimup","yes","no")</f>
        <v>no</v>
      </c>
      <c r="AF2868" t="str">
        <f>IF(AH2868="respiration","yes","no")</f>
        <v>no</v>
      </c>
      <c r="AH2868" t="s">
        <v>29</v>
      </c>
      <c r="AI2868">
        <f>IF(O2868&gt;0,(IF(S2868="live",O2868*0.84,IF(S2868="dried.ethanol",O2868*0.8449+2.8227,O2868))),"")</f>
        <v>13.617000000000001</v>
      </c>
      <c r="AL2868" t="str">
        <f>IF(OR(AND(Q2868=Q2869,P2868&gt;0),AND(O2868&gt;0,O2868=O2869)),"duplicate","")</f>
        <v/>
      </c>
      <c r="AM2868" t="s">
        <v>827</v>
      </c>
      <c r="AN2868" t="s">
        <v>827</v>
      </c>
      <c r="AO2868" t="s">
        <v>826</v>
      </c>
      <c r="AP2868" t="s">
        <v>826</v>
      </c>
      <c r="AQ2868" t="s">
        <v>32</v>
      </c>
    </row>
    <row r="2869" spans="1:43" x14ac:dyDescent="0.2">
      <c r="A2869" s="28">
        <v>42934</v>
      </c>
      <c r="B2869" s="1">
        <v>42899</v>
      </c>
      <c r="C2869" s="1" t="str">
        <f>IF(F2869="Kup","6/13/2017",IF(F2869="Sag","6/14/2017",""))</f>
        <v>6/13/2017</v>
      </c>
      <c r="D2869" s="27">
        <f>A2869-B2869</f>
        <v>35</v>
      </c>
      <c r="E2869" s="27">
        <f>A2869-C2869</f>
        <v>35</v>
      </c>
      <c r="F2869" t="s">
        <v>21</v>
      </c>
      <c r="G2869">
        <v>35</v>
      </c>
      <c r="H2869" t="s">
        <v>22</v>
      </c>
      <c r="I2869" s="12" t="s">
        <v>112</v>
      </c>
      <c r="J2869" s="12" t="s">
        <v>984</v>
      </c>
      <c r="K2869" s="3" t="s">
        <v>966</v>
      </c>
      <c r="L2869" s="3" t="s">
        <v>946</v>
      </c>
      <c r="M2869">
        <v>6</v>
      </c>
      <c r="N2869">
        <v>6</v>
      </c>
      <c r="O2869" s="23">
        <v>14.967000000000001</v>
      </c>
      <c r="R2869" t="str">
        <f>IF(Q2869&gt;0,(P2869*(Q2869^2))*(3.14159/6),"")</f>
        <v/>
      </c>
      <c r="S2869" t="s">
        <v>32</v>
      </c>
      <c r="T2869" t="s">
        <v>25</v>
      </c>
      <c r="U2869" t="s">
        <v>26</v>
      </c>
      <c r="V2869" t="s">
        <v>641</v>
      </c>
      <c r="X2869" t="s">
        <v>34</v>
      </c>
      <c r="AA2869" s="12" t="s">
        <v>835</v>
      </c>
      <c r="AB2869" t="str">
        <f>IF(Q2869&gt;0,"yes","no")</f>
        <v>no</v>
      </c>
      <c r="AC2869" t="str">
        <f>IF(O2869&gt;0,"yes","no")</f>
        <v>yes</v>
      </c>
      <c r="AD2869" t="str">
        <f>IF(AH2869="hatch","yes","no")</f>
        <v>no</v>
      </c>
      <c r="AE2869" t="str">
        <f>IF(AH2869="swimup","yes","no")</f>
        <v>no</v>
      </c>
      <c r="AF2869" t="str">
        <f>IF(AH2869="respiration","yes","no")</f>
        <v>no</v>
      </c>
      <c r="AH2869" t="s">
        <v>29</v>
      </c>
      <c r="AI2869">
        <f>IF(O2869&gt;0,(IF(S2869="live",O2869*0.84,IF(S2869="dried.ethanol",O2869*0.8449+2.8227,O2869))),"")</f>
        <v>14.967000000000001</v>
      </c>
      <c r="AL2869" t="str">
        <f>IF(OR(AND(Q2869=Q2870,P2869&gt;0),AND(O2869&gt;0,O2869=O2870)),"duplicate","")</f>
        <v/>
      </c>
      <c r="AM2869" t="s">
        <v>827</v>
      </c>
      <c r="AN2869" t="s">
        <v>827</v>
      </c>
      <c r="AO2869" t="s">
        <v>826</v>
      </c>
      <c r="AP2869" t="s">
        <v>826</v>
      </c>
      <c r="AQ2869" t="s">
        <v>32</v>
      </c>
    </row>
    <row r="2870" spans="1:43" x14ac:dyDescent="0.2">
      <c r="A2870" s="28">
        <v>42934</v>
      </c>
      <c r="B2870" s="1">
        <v>42899</v>
      </c>
      <c r="C2870" s="1" t="str">
        <f>IF(F2870="Kup","6/13/2017",IF(F2870="Sag","6/14/2017",""))</f>
        <v>6/13/2017</v>
      </c>
      <c r="D2870" s="27">
        <f>A2870-B2870</f>
        <v>35</v>
      </c>
      <c r="E2870" s="27">
        <f>A2870-C2870</f>
        <v>35</v>
      </c>
      <c r="F2870" t="s">
        <v>21</v>
      </c>
      <c r="G2870">
        <v>35</v>
      </c>
      <c r="H2870" t="s">
        <v>22</v>
      </c>
      <c r="I2870" s="12" t="s">
        <v>112</v>
      </c>
      <c r="J2870" s="12" t="s">
        <v>984</v>
      </c>
      <c r="K2870" s="3" t="s">
        <v>966</v>
      </c>
      <c r="L2870" s="3" t="s">
        <v>946</v>
      </c>
      <c r="M2870">
        <v>7</v>
      </c>
      <c r="N2870">
        <v>7</v>
      </c>
      <c r="O2870" s="23">
        <v>11.762</v>
      </c>
      <c r="R2870" t="str">
        <f>IF(Q2870&gt;0,(P2870*(Q2870^2))*(3.14159/6),"")</f>
        <v/>
      </c>
      <c r="S2870" t="s">
        <v>32</v>
      </c>
      <c r="T2870" t="s">
        <v>25</v>
      </c>
      <c r="U2870" t="s">
        <v>26</v>
      </c>
      <c r="V2870" t="s">
        <v>641</v>
      </c>
      <c r="X2870" t="s">
        <v>34</v>
      </c>
      <c r="AA2870" s="12" t="s">
        <v>835</v>
      </c>
      <c r="AB2870" t="str">
        <f>IF(Q2870&gt;0,"yes","no")</f>
        <v>no</v>
      </c>
      <c r="AC2870" t="str">
        <f>IF(O2870&gt;0,"yes","no")</f>
        <v>yes</v>
      </c>
      <c r="AD2870" t="str">
        <f>IF(AH2870="hatch","yes","no")</f>
        <v>no</v>
      </c>
      <c r="AE2870" t="str">
        <f>IF(AH2870="swimup","yes","no")</f>
        <v>no</v>
      </c>
      <c r="AF2870" t="str">
        <f>IF(AH2870="respiration","yes","no")</f>
        <v>no</v>
      </c>
      <c r="AH2870" t="s">
        <v>29</v>
      </c>
      <c r="AI2870">
        <f>IF(O2870&gt;0,(IF(S2870="live",O2870*0.84,IF(S2870="dried.ethanol",O2870*0.8449+2.8227,O2870))),"")</f>
        <v>11.762</v>
      </c>
      <c r="AL2870" t="str">
        <f>IF(OR(AND(Q2870=Q2871,P2870&gt;0),AND(O2870&gt;0,O2870=O2871)),"duplicate","")</f>
        <v/>
      </c>
      <c r="AM2870" t="s">
        <v>827</v>
      </c>
      <c r="AN2870" t="s">
        <v>827</v>
      </c>
      <c r="AO2870" t="s">
        <v>826</v>
      </c>
      <c r="AP2870" t="s">
        <v>826</v>
      </c>
      <c r="AQ2870" t="s">
        <v>32</v>
      </c>
    </row>
    <row r="2871" spans="1:43" x14ac:dyDescent="0.2">
      <c r="A2871" s="28">
        <v>42934</v>
      </c>
      <c r="B2871" s="1">
        <v>42899</v>
      </c>
      <c r="C2871" s="1" t="str">
        <f>IF(F2871="Kup","6/13/2017",IF(F2871="Sag","6/14/2017",""))</f>
        <v>6/13/2017</v>
      </c>
      <c r="D2871" s="27">
        <f>A2871-B2871</f>
        <v>35</v>
      </c>
      <c r="E2871" s="27">
        <f>A2871-C2871</f>
        <v>35</v>
      </c>
      <c r="F2871" t="s">
        <v>21</v>
      </c>
      <c r="G2871">
        <v>35</v>
      </c>
      <c r="H2871" t="s">
        <v>22</v>
      </c>
      <c r="I2871" s="12" t="s">
        <v>112</v>
      </c>
      <c r="J2871" s="12" t="s">
        <v>984</v>
      </c>
      <c r="K2871" s="3" t="s">
        <v>966</v>
      </c>
      <c r="L2871" s="3" t="s">
        <v>946</v>
      </c>
      <c r="M2871">
        <v>8</v>
      </c>
      <c r="N2871">
        <v>8</v>
      </c>
      <c r="O2871" s="23">
        <v>13.289</v>
      </c>
      <c r="R2871" t="str">
        <f>IF(Q2871&gt;0,(P2871*(Q2871^2))*(3.14159/6),"")</f>
        <v/>
      </c>
      <c r="S2871" t="s">
        <v>32</v>
      </c>
      <c r="T2871" t="s">
        <v>25</v>
      </c>
      <c r="U2871" t="s">
        <v>26</v>
      </c>
      <c r="V2871" t="s">
        <v>641</v>
      </c>
      <c r="X2871" t="s">
        <v>34</v>
      </c>
      <c r="AA2871" s="12" t="s">
        <v>835</v>
      </c>
      <c r="AB2871" t="str">
        <f>IF(Q2871&gt;0,"yes","no")</f>
        <v>no</v>
      </c>
      <c r="AC2871" t="str">
        <f>IF(O2871&gt;0,"yes","no")</f>
        <v>yes</v>
      </c>
      <c r="AD2871" t="str">
        <f>IF(AH2871="hatch","yes","no")</f>
        <v>no</v>
      </c>
      <c r="AE2871" t="str">
        <f>IF(AH2871="swimup","yes","no")</f>
        <v>no</v>
      </c>
      <c r="AF2871" t="str">
        <f>IF(AH2871="respiration","yes","no")</f>
        <v>no</v>
      </c>
      <c r="AH2871" t="s">
        <v>29</v>
      </c>
      <c r="AI2871">
        <f>IF(O2871&gt;0,(IF(S2871="live",O2871*0.84,IF(S2871="dried.ethanol",O2871*0.8449+2.8227,O2871))),"")</f>
        <v>13.289</v>
      </c>
      <c r="AL2871" t="str">
        <f>IF(OR(AND(Q2871=Q2872,P2871&gt;0),AND(O2871&gt;0,O2871=O2872)),"duplicate","")</f>
        <v/>
      </c>
      <c r="AM2871" t="s">
        <v>827</v>
      </c>
      <c r="AN2871" t="s">
        <v>827</v>
      </c>
      <c r="AO2871" t="s">
        <v>826</v>
      </c>
      <c r="AP2871" t="s">
        <v>826</v>
      </c>
      <c r="AQ2871" t="s">
        <v>32</v>
      </c>
    </row>
    <row r="2872" spans="1:43" x14ac:dyDescent="0.2">
      <c r="A2872" s="28">
        <v>42934</v>
      </c>
      <c r="B2872" s="1">
        <v>42899</v>
      </c>
      <c r="C2872" s="1" t="str">
        <f>IF(F2872="Kup","6/13/2017",IF(F2872="Sag","6/14/2017",""))</f>
        <v>6/13/2017</v>
      </c>
      <c r="D2872" s="27">
        <f>A2872-B2872</f>
        <v>35</v>
      </c>
      <c r="E2872" s="27">
        <f>A2872-C2872</f>
        <v>35</v>
      </c>
      <c r="F2872" t="s">
        <v>21</v>
      </c>
      <c r="G2872">
        <v>35</v>
      </c>
      <c r="H2872" t="s">
        <v>22</v>
      </c>
      <c r="I2872" s="12" t="s">
        <v>112</v>
      </c>
      <c r="J2872" s="12" t="s">
        <v>984</v>
      </c>
      <c r="K2872" s="3" t="s">
        <v>966</v>
      </c>
      <c r="L2872" s="3" t="s">
        <v>946</v>
      </c>
      <c r="M2872">
        <v>9</v>
      </c>
      <c r="N2872">
        <v>9</v>
      </c>
      <c r="O2872" s="23">
        <v>12.9</v>
      </c>
      <c r="R2872" t="str">
        <f>IF(Q2872&gt;0,(P2872*(Q2872^2))*(3.14159/6),"")</f>
        <v/>
      </c>
      <c r="S2872" t="s">
        <v>32</v>
      </c>
      <c r="T2872" t="s">
        <v>25</v>
      </c>
      <c r="U2872" t="s">
        <v>26</v>
      </c>
      <c r="V2872" t="s">
        <v>641</v>
      </c>
      <c r="X2872" t="s">
        <v>34</v>
      </c>
      <c r="AA2872" s="12" t="s">
        <v>835</v>
      </c>
      <c r="AB2872" t="str">
        <f>IF(Q2872&gt;0,"yes","no")</f>
        <v>no</v>
      </c>
      <c r="AC2872" t="str">
        <f>IF(O2872&gt;0,"yes","no")</f>
        <v>yes</v>
      </c>
      <c r="AD2872" t="str">
        <f>IF(AH2872="hatch","yes","no")</f>
        <v>no</v>
      </c>
      <c r="AE2872" t="str">
        <f>IF(AH2872="swimup","yes","no")</f>
        <v>no</v>
      </c>
      <c r="AF2872" t="str">
        <f>IF(AH2872="respiration","yes","no")</f>
        <v>no</v>
      </c>
      <c r="AH2872" t="s">
        <v>29</v>
      </c>
      <c r="AI2872">
        <f>IF(O2872&gt;0,(IF(S2872="live",O2872*0.84,IF(S2872="dried.ethanol",O2872*0.8449+2.8227,O2872))),"")</f>
        <v>12.9</v>
      </c>
      <c r="AL2872" t="str">
        <f>IF(OR(AND(Q2872=Q2873,P2872&gt;0),AND(O2872&gt;0,O2872=O2873)),"duplicate","")</f>
        <v/>
      </c>
      <c r="AM2872" t="s">
        <v>827</v>
      </c>
      <c r="AN2872" t="s">
        <v>827</v>
      </c>
      <c r="AO2872" t="s">
        <v>826</v>
      </c>
      <c r="AP2872" t="s">
        <v>826</v>
      </c>
      <c r="AQ2872" t="s">
        <v>32</v>
      </c>
    </row>
    <row r="2873" spans="1:43" x14ac:dyDescent="0.2">
      <c r="A2873" s="28">
        <v>42934</v>
      </c>
      <c r="B2873" s="1">
        <v>42899</v>
      </c>
      <c r="C2873" s="1" t="str">
        <f>IF(F2873="Kup","6/13/2017",IF(F2873="Sag","6/14/2017",""))</f>
        <v>6/13/2017</v>
      </c>
      <c r="D2873" s="27">
        <f>A2873-B2873</f>
        <v>35</v>
      </c>
      <c r="E2873" s="27">
        <f>A2873-C2873</f>
        <v>35</v>
      </c>
      <c r="F2873" t="s">
        <v>21</v>
      </c>
      <c r="G2873">
        <v>35</v>
      </c>
      <c r="H2873" t="s">
        <v>22</v>
      </c>
      <c r="I2873" s="12" t="s">
        <v>112</v>
      </c>
      <c r="J2873" s="12" t="s">
        <v>984</v>
      </c>
      <c r="K2873" s="3" t="s">
        <v>966</v>
      </c>
      <c r="L2873" s="3" t="s">
        <v>946</v>
      </c>
      <c r="M2873">
        <v>10</v>
      </c>
      <c r="N2873">
        <v>10</v>
      </c>
      <c r="O2873" s="23">
        <v>12.742000000000001</v>
      </c>
      <c r="R2873" t="str">
        <f>IF(Q2873&gt;0,(P2873*(Q2873^2))*(3.14159/6),"")</f>
        <v/>
      </c>
      <c r="S2873" t="s">
        <v>32</v>
      </c>
      <c r="T2873" t="s">
        <v>25</v>
      </c>
      <c r="U2873" t="s">
        <v>26</v>
      </c>
      <c r="V2873" t="s">
        <v>641</v>
      </c>
      <c r="X2873" t="s">
        <v>34</v>
      </c>
      <c r="AA2873" s="12" t="s">
        <v>835</v>
      </c>
      <c r="AB2873" t="str">
        <f>IF(Q2873&gt;0,"yes","no")</f>
        <v>no</v>
      </c>
      <c r="AC2873" t="str">
        <f>IF(O2873&gt;0,"yes","no")</f>
        <v>yes</v>
      </c>
      <c r="AD2873" t="str">
        <f>IF(AH2873="hatch","yes","no")</f>
        <v>no</v>
      </c>
      <c r="AE2873" t="str">
        <f>IF(AH2873="swimup","yes","no")</f>
        <v>no</v>
      </c>
      <c r="AF2873" t="str">
        <f>IF(AH2873="respiration","yes","no")</f>
        <v>no</v>
      </c>
      <c r="AH2873" t="s">
        <v>29</v>
      </c>
      <c r="AI2873">
        <f>IF(O2873&gt;0,(IF(S2873="live",O2873*0.84,IF(S2873="dried.ethanol",O2873*0.8449+2.8227,O2873))),"")</f>
        <v>12.742000000000001</v>
      </c>
      <c r="AL2873" t="str">
        <f>IF(OR(AND(Q2873=Q2874,P2873&gt;0),AND(O2873&gt;0,O2873=O2874)),"duplicate","")</f>
        <v/>
      </c>
      <c r="AM2873" t="s">
        <v>827</v>
      </c>
      <c r="AN2873" t="s">
        <v>827</v>
      </c>
      <c r="AO2873" t="s">
        <v>826</v>
      </c>
      <c r="AP2873" t="s">
        <v>826</v>
      </c>
      <c r="AQ2873" t="s">
        <v>32</v>
      </c>
    </row>
    <row r="2874" spans="1:43" x14ac:dyDescent="0.2">
      <c r="A2874" s="28">
        <v>42934</v>
      </c>
      <c r="B2874" s="1">
        <v>42899</v>
      </c>
      <c r="C2874" s="1" t="str">
        <f>IF(F2874="Kup","6/13/2017",IF(F2874="Sag","6/14/2017",""))</f>
        <v>6/13/2017</v>
      </c>
      <c r="D2874" s="27">
        <f>A2874-B2874</f>
        <v>35</v>
      </c>
      <c r="E2874" s="27">
        <f>A2874-C2874</f>
        <v>35</v>
      </c>
      <c r="F2874" t="s">
        <v>21</v>
      </c>
      <c r="G2874">
        <v>35</v>
      </c>
      <c r="H2874" t="s">
        <v>22</v>
      </c>
      <c r="I2874" s="12" t="s">
        <v>75</v>
      </c>
      <c r="J2874" s="12" t="s">
        <v>75</v>
      </c>
      <c r="K2874" s="3" t="s">
        <v>945</v>
      </c>
      <c r="L2874" s="3" t="s">
        <v>946</v>
      </c>
      <c r="M2874">
        <v>1</v>
      </c>
      <c r="N2874">
        <v>1</v>
      </c>
      <c r="O2874" s="23">
        <v>12.525</v>
      </c>
      <c r="R2874" t="str">
        <f>IF(Q2874&gt;0,(P2874*(Q2874^2))*(3.14159/6),"")</f>
        <v/>
      </c>
      <c r="S2874" t="s">
        <v>32</v>
      </c>
      <c r="T2874" t="s">
        <v>25</v>
      </c>
      <c r="U2874" t="s">
        <v>26</v>
      </c>
      <c r="V2874" t="s">
        <v>637</v>
      </c>
      <c r="X2874" t="s">
        <v>34</v>
      </c>
      <c r="AA2874" s="12" t="s">
        <v>835</v>
      </c>
      <c r="AB2874" t="str">
        <f>IF(Q2874&gt;0,"yes","no")</f>
        <v>no</v>
      </c>
      <c r="AC2874" t="str">
        <f>IF(O2874&gt;0,"yes","no")</f>
        <v>yes</v>
      </c>
      <c r="AD2874" t="str">
        <f>IF(AH2874="hatch","yes","no")</f>
        <v>no</v>
      </c>
      <c r="AE2874" t="str">
        <f>IF(AH2874="swimup","yes","no")</f>
        <v>no</v>
      </c>
      <c r="AF2874" t="str">
        <f>IF(AH2874="respiration","yes","no")</f>
        <v>no</v>
      </c>
      <c r="AH2874" t="s">
        <v>29</v>
      </c>
      <c r="AI2874">
        <f>IF(O2874&gt;0,(IF(S2874="live",O2874*0.84,IF(S2874="dried.ethanol",O2874*0.8449+2.8227,O2874))),"")</f>
        <v>12.525</v>
      </c>
      <c r="AL2874" t="str">
        <f>IF(OR(AND(Q2874=Q2875,P2874&gt;0),AND(O2874&gt;0,O2874=O2875)),"duplicate","")</f>
        <v/>
      </c>
      <c r="AM2874" t="s">
        <v>827</v>
      </c>
      <c r="AN2874" t="s">
        <v>827</v>
      </c>
      <c r="AO2874" t="s">
        <v>826</v>
      </c>
      <c r="AP2874" t="s">
        <v>826</v>
      </c>
      <c r="AQ2874" t="s">
        <v>32</v>
      </c>
    </row>
    <row r="2875" spans="1:43" x14ac:dyDescent="0.2">
      <c r="A2875" s="28">
        <v>42934</v>
      </c>
      <c r="B2875" s="1">
        <v>42899</v>
      </c>
      <c r="C2875" s="1" t="str">
        <f>IF(F2875="Kup","6/13/2017",IF(F2875="Sag","6/14/2017",""))</f>
        <v>6/13/2017</v>
      </c>
      <c r="D2875" s="27">
        <f>A2875-B2875</f>
        <v>35</v>
      </c>
      <c r="E2875" s="27">
        <f>A2875-C2875</f>
        <v>35</v>
      </c>
      <c r="F2875" t="s">
        <v>21</v>
      </c>
      <c r="G2875">
        <v>35</v>
      </c>
      <c r="H2875" t="s">
        <v>22</v>
      </c>
      <c r="I2875" s="12" t="s">
        <v>75</v>
      </c>
      <c r="J2875" s="12" t="s">
        <v>75</v>
      </c>
      <c r="K2875" s="3" t="s">
        <v>945</v>
      </c>
      <c r="L2875" s="3" t="s">
        <v>946</v>
      </c>
      <c r="M2875">
        <v>2</v>
      </c>
      <c r="N2875">
        <v>2</v>
      </c>
      <c r="O2875" s="23">
        <v>12.103999999999999</v>
      </c>
      <c r="R2875" t="str">
        <f>IF(Q2875&gt;0,(P2875*(Q2875^2))*(3.14159/6),"")</f>
        <v/>
      </c>
      <c r="S2875" t="s">
        <v>32</v>
      </c>
      <c r="T2875" t="s">
        <v>25</v>
      </c>
      <c r="U2875" t="s">
        <v>26</v>
      </c>
      <c r="V2875" t="s">
        <v>637</v>
      </c>
      <c r="X2875" t="s">
        <v>34</v>
      </c>
      <c r="AA2875" s="12" t="s">
        <v>835</v>
      </c>
      <c r="AB2875" t="str">
        <f>IF(Q2875&gt;0,"yes","no")</f>
        <v>no</v>
      </c>
      <c r="AC2875" t="str">
        <f>IF(O2875&gt;0,"yes","no")</f>
        <v>yes</v>
      </c>
      <c r="AD2875" t="str">
        <f>IF(AH2875="hatch","yes","no")</f>
        <v>no</v>
      </c>
      <c r="AE2875" t="str">
        <f>IF(AH2875="swimup","yes","no")</f>
        <v>no</v>
      </c>
      <c r="AF2875" t="str">
        <f>IF(AH2875="respiration","yes","no")</f>
        <v>no</v>
      </c>
      <c r="AH2875" t="s">
        <v>29</v>
      </c>
      <c r="AI2875">
        <f>IF(O2875&gt;0,(IF(S2875="live",O2875*0.84,IF(S2875="dried.ethanol",O2875*0.8449+2.8227,O2875))),"")</f>
        <v>12.103999999999999</v>
      </c>
      <c r="AL2875" t="str">
        <f>IF(OR(AND(Q2875=Q2876,P2875&gt;0),AND(O2875&gt;0,O2875=O2876)),"duplicate","")</f>
        <v/>
      </c>
      <c r="AM2875" t="s">
        <v>827</v>
      </c>
      <c r="AN2875" t="s">
        <v>827</v>
      </c>
      <c r="AO2875" t="s">
        <v>826</v>
      </c>
      <c r="AP2875" t="s">
        <v>826</v>
      </c>
      <c r="AQ2875" t="s">
        <v>32</v>
      </c>
    </row>
    <row r="2876" spans="1:43" x14ac:dyDescent="0.2">
      <c r="A2876" s="28">
        <v>42934</v>
      </c>
      <c r="B2876" s="1">
        <v>42899</v>
      </c>
      <c r="C2876" s="1" t="str">
        <f>IF(F2876="Kup","6/13/2017",IF(F2876="Sag","6/14/2017",""))</f>
        <v>6/13/2017</v>
      </c>
      <c r="D2876" s="27">
        <f>A2876-B2876</f>
        <v>35</v>
      </c>
      <c r="E2876" s="27">
        <f>A2876-C2876</f>
        <v>35</v>
      </c>
      <c r="F2876" t="s">
        <v>21</v>
      </c>
      <c r="G2876">
        <v>35</v>
      </c>
      <c r="H2876" t="s">
        <v>22</v>
      </c>
      <c r="I2876" s="12" t="s">
        <v>75</v>
      </c>
      <c r="J2876" s="12" t="s">
        <v>75</v>
      </c>
      <c r="K2876" s="3" t="s">
        <v>945</v>
      </c>
      <c r="L2876" s="3" t="s">
        <v>946</v>
      </c>
      <c r="M2876">
        <v>3</v>
      </c>
      <c r="N2876">
        <v>3</v>
      </c>
      <c r="O2876" s="23">
        <v>13.191000000000001</v>
      </c>
      <c r="R2876" t="str">
        <f>IF(Q2876&gt;0,(P2876*(Q2876^2))*(3.14159/6),"")</f>
        <v/>
      </c>
      <c r="S2876" t="s">
        <v>32</v>
      </c>
      <c r="T2876" t="s">
        <v>25</v>
      </c>
      <c r="U2876" t="s">
        <v>26</v>
      </c>
      <c r="V2876" t="s">
        <v>637</v>
      </c>
      <c r="X2876" t="s">
        <v>34</v>
      </c>
      <c r="AA2876" s="12" t="s">
        <v>835</v>
      </c>
      <c r="AB2876" t="str">
        <f>IF(Q2876&gt;0,"yes","no")</f>
        <v>no</v>
      </c>
      <c r="AC2876" t="str">
        <f>IF(O2876&gt;0,"yes","no")</f>
        <v>yes</v>
      </c>
      <c r="AD2876" t="str">
        <f>IF(AH2876="hatch","yes","no")</f>
        <v>no</v>
      </c>
      <c r="AE2876" t="str">
        <f>IF(AH2876="swimup","yes","no")</f>
        <v>no</v>
      </c>
      <c r="AF2876" t="str">
        <f>IF(AH2876="respiration","yes","no")</f>
        <v>no</v>
      </c>
      <c r="AH2876" t="s">
        <v>29</v>
      </c>
      <c r="AI2876">
        <f>IF(O2876&gt;0,(IF(S2876="live",O2876*0.84,IF(S2876="dried.ethanol",O2876*0.8449+2.8227,O2876))),"")</f>
        <v>13.191000000000001</v>
      </c>
      <c r="AL2876" t="str">
        <f>IF(OR(AND(Q2876=Q2877,P2876&gt;0),AND(O2876&gt;0,O2876=O2877)),"duplicate","")</f>
        <v/>
      </c>
      <c r="AM2876" t="s">
        <v>827</v>
      </c>
      <c r="AN2876" t="s">
        <v>827</v>
      </c>
      <c r="AO2876" t="s">
        <v>826</v>
      </c>
      <c r="AP2876" t="s">
        <v>826</v>
      </c>
      <c r="AQ2876" t="s">
        <v>32</v>
      </c>
    </row>
    <row r="2877" spans="1:43" x14ac:dyDescent="0.2">
      <c r="A2877" s="28">
        <v>42934</v>
      </c>
      <c r="B2877" s="1">
        <v>42899</v>
      </c>
      <c r="C2877" s="1" t="str">
        <f>IF(F2877="Kup","6/13/2017",IF(F2877="Sag","6/14/2017",""))</f>
        <v>6/13/2017</v>
      </c>
      <c r="D2877" s="27">
        <f>A2877-B2877</f>
        <v>35</v>
      </c>
      <c r="E2877" s="27">
        <f>A2877-C2877</f>
        <v>35</v>
      </c>
      <c r="F2877" t="s">
        <v>21</v>
      </c>
      <c r="G2877">
        <v>35</v>
      </c>
      <c r="H2877" t="s">
        <v>22</v>
      </c>
      <c r="I2877" s="12" t="s">
        <v>75</v>
      </c>
      <c r="J2877" s="12" t="s">
        <v>75</v>
      </c>
      <c r="K2877" s="3" t="s">
        <v>945</v>
      </c>
      <c r="L2877" s="3" t="s">
        <v>946</v>
      </c>
      <c r="M2877">
        <v>4</v>
      </c>
      <c r="N2877">
        <v>4</v>
      </c>
      <c r="O2877" s="23">
        <v>11.759</v>
      </c>
      <c r="R2877" t="str">
        <f>IF(Q2877&gt;0,(P2877*(Q2877^2))*(3.14159/6),"")</f>
        <v/>
      </c>
      <c r="S2877" t="s">
        <v>32</v>
      </c>
      <c r="T2877" t="s">
        <v>25</v>
      </c>
      <c r="U2877" t="s">
        <v>26</v>
      </c>
      <c r="V2877" t="s">
        <v>637</v>
      </c>
      <c r="X2877" t="s">
        <v>34</v>
      </c>
      <c r="AA2877" s="12" t="s">
        <v>835</v>
      </c>
      <c r="AB2877" t="str">
        <f>IF(Q2877&gt;0,"yes","no")</f>
        <v>no</v>
      </c>
      <c r="AC2877" t="str">
        <f>IF(O2877&gt;0,"yes","no")</f>
        <v>yes</v>
      </c>
      <c r="AD2877" t="str">
        <f>IF(AH2877="hatch","yes","no")</f>
        <v>no</v>
      </c>
      <c r="AE2877" t="str">
        <f>IF(AH2877="swimup","yes","no")</f>
        <v>no</v>
      </c>
      <c r="AF2877" t="str">
        <f>IF(AH2877="respiration","yes","no")</f>
        <v>no</v>
      </c>
      <c r="AH2877" t="s">
        <v>29</v>
      </c>
      <c r="AI2877">
        <f>IF(O2877&gt;0,(IF(S2877="live",O2877*0.84,IF(S2877="dried.ethanol",O2877*0.8449+2.8227,O2877))),"")</f>
        <v>11.759</v>
      </c>
      <c r="AL2877" t="str">
        <f>IF(OR(AND(Q2877=Q2878,P2877&gt;0),AND(O2877&gt;0,O2877=O2878)),"duplicate","")</f>
        <v/>
      </c>
      <c r="AM2877" t="s">
        <v>827</v>
      </c>
      <c r="AN2877" t="s">
        <v>827</v>
      </c>
      <c r="AO2877" t="s">
        <v>826</v>
      </c>
      <c r="AP2877" t="s">
        <v>826</v>
      </c>
      <c r="AQ2877" t="s">
        <v>32</v>
      </c>
    </row>
    <row r="2878" spans="1:43" x14ac:dyDescent="0.2">
      <c r="A2878" s="28">
        <v>42934</v>
      </c>
      <c r="B2878" s="1">
        <v>42899</v>
      </c>
      <c r="C2878" s="1" t="str">
        <f>IF(F2878="Kup","6/13/2017",IF(F2878="Sag","6/14/2017",""))</f>
        <v>6/13/2017</v>
      </c>
      <c r="D2878" s="27">
        <f>A2878-B2878</f>
        <v>35</v>
      </c>
      <c r="E2878" s="27">
        <f>A2878-C2878</f>
        <v>35</v>
      </c>
      <c r="F2878" t="s">
        <v>21</v>
      </c>
      <c r="G2878">
        <v>35</v>
      </c>
      <c r="H2878" t="s">
        <v>22</v>
      </c>
      <c r="I2878" s="12" t="s">
        <v>75</v>
      </c>
      <c r="J2878" s="12" t="s">
        <v>75</v>
      </c>
      <c r="K2878" s="3" t="s">
        <v>945</v>
      </c>
      <c r="L2878" s="3" t="s">
        <v>946</v>
      </c>
      <c r="M2878">
        <v>5</v>
      </c>
      <c r="N2878">
        <v>5</v>
      </c>
      <c r="O2878" s="23">
        <v>13.486000000000001</v>
      </c>
      <c r="R2878" t="str">
        <f>IF(Q2878&gt;0,(P2878*(Q2878^2))*(3.14159/6),"")</f>
        <v/>
      </c>
      <c r="S2878" t="s">
        <v>32</v>
      </c>
      <c r="T2878" t="s">
        <v>25</v>
      </c>
      <c r="U2878" t="s">
        <v>26</v>
      </c>
      <c r="V2878" t="s">
        <v>637</v>
      </c>
      <c r="X2878" t="s">
        <v>34</v>
      </c>
      <c r="AA2878" s="12" t="s">
        <v>835</v>
      </c>
      <c r="AB2878" t="str">
        <f>IF(Q2878&gt;0,"yes","no")</f>
        <v>no</v>
      </c>
      <c r="AC2878" t="str">
        <f>IF(O2878&gt;0,"yes","no")</f>
        <v>yes</v>
      </c>
      <c r="AD2878" t="str">
        <f>IF(AH2878="hatch","yes","no")</f>
        <v>no</v>
      </c>
      <c r="AE2878" t="str">
        <f>IF(AH2878="swimup","yes","no")</f>
        <v>no</v>
      </c>
      <c r="AF2878" t="str">
        <f>IF(AH2878="respiration","yes","no")</f>
        <v>no</v>
      </c>
      <c r="AH2878" t="s">
        <v>29</v>
      </c>
      <c r="AI2878">
        <f>IF(O2878&gt;0,(IF(S2878="live",O2878*0.84,IF(S2878="dried.ethanol",O2878*0.8449+2.8227,O2878))),"")</f>
        <v>13.486000000000001</v>
      </c>
      <c r="AL2878" t="str">
        <f>IF(OR(AND(Q2878=Q2879,P2878&gt;0),AND(O2878&gt;0,O2878=O2879)),"duplicate","")</f>
        <v/>
      </c>
      <c r="AM2878" t="s">
        <v>827</v>
      </c>
      <c r="AN2878" t="s">
        <v>827</v>
      </c>
      <c r="AO2878" t="s">
        <v>826</v>
      </c>
      <c r="AP2878" t="s">
        <v>826</v>
      </c>
      <c r="AQ2878" t="s">
        <v>32</v>
      </c>
    </row>
    <row r="2879" spans="1:43" x14ac:dyDescent="0.2">
      <c r="A2879" s="28">
        <v>42934</v>
      </c>
      <c r="B2879" s="1">
        <v>42899</v>
      </c>
      <c r="C2879" s="1" t="str">
        <f>IF(F2879="Kup","6/13/2017",IF(F2879="Sag","6/14/2017",""))</f>
        <v>6/13/2017</v>
      </c>
      <c r="D2879" s="27">
        <f>A2879-B2879</f>
        <v>35</v>
      </c>
      <c r="E2879" s="27">
        <f>A2879-C2879</f>
        <v>35</v>
      </c>
      <c r="F2879" t="s">
        <v>21</v>
      </c>
      <c r="G2879">
        <v>35</v>
      </c>
      <c r="H2879" t="s">
        <v>22</v>
      </c>
      <c r="I2879" s="12" t="s">
        <v>75</v>
      </c>
      <c r="J2879" s="12" t="s">
        <v>75</v>
      </c>
      <c r="K2879" s="3" t="s">
        <v>945</v>
      </c>
      <c r="L2879" s="3" t="s">
        <v>946</v>
      </c>
      <c r="M2879">
        <v>6</v>
      </c>
      <c r="N2879">
        <v>6</v>
      </c>
      <c r="O2879" s="23">
        <v>13.18</v>
      </c>
      <c r="R2879" t="str">
        <f>IF(Q2879&gt;0,(P2879*(Q2879^2))*(3.14159/6),"")</f>
        <v/>
      </c>
      <c r="S2879" t="s">
        <v>32</v>
      </c>
      <c r="T2879" t="s">
        <v>25</v>
      </c>
      <c r="U2879" t="s">
        <v>26</v>
      </c>
      <c r="V2879" t="s">
        <v>637</v>
      </c>
      <c r="X2879" t="s">
        <v>34</v>
      </c>
      <c r="AA2879" s="12" t="s">
        <v>835</v>
      </c>
      <c r="AB2879" t="str">
        <f>IF(Q2879&gt;0,"yes","no")</f>
        <v>no</v>
      </c>
      <c r="AC2879" t="str">
        <f>IF(O2879&gt;0,"yes","no")</f>
        <v>yes</v>
      </c>
      <c r="AD2879" t="str">
        <f>IF(AH2879="hatch","yes","no")</f>
        <v>no</v>
      </c>
      <c r="AE2879" t="str">
        <f>IF(AH2879="swimup","yes","no")</f>
        <v>no</v>
      </c>
      <c r="AF2879" t="str">
        <f>IF(AH2879="respiration","yes","no")</f>
        <v>no</v>
      </c>
      <c r="AH2879" t="s">
        <v>29</v>
      </c>
      <c r="AI2879">
        <f>IF(O2879&gt;0,(IF(S2879="live",O2879*0.84,IF(S2879="dried.ethanol",O2879*0.8449+2.8227,O2879))),"")</f>
        <v>13.18</v>
      </c>
      <c r="AL2879" t="str">
        <f>IF(OR(AND(Q2879=Q2880,P2879&gt;0),AND(O2879&gt;0,O2879=O2880)),"duplicate","")</f>
        <v/>
      </c>
      <c r="AM2879" t="s">
        <v>827</v>
      </c>
      <c r="AN2879" t="s">
        <v>827</v>
      </c>
      <c r="AO2879" t="s">
        <v>826</v>
      </c>
      <c r="AP2879" t="s">
        <v>826</v>
      </c>
      <c r="AQ2879" t="s">
        <v>32</v>
      </c>
    </row>
    <row r="2880" spans="1:43" x14ac:dyDescent="0.2">
      <c r="A2880" s="28">
        <v>42934</v>
      </c>
      <c r="B2880" s="1">
        <v>42899</v>
      </c>
      <c r="C2880" s="1" t="str">
        <f>IF(F2880="Kup","6/13/2017",IF(F2880="Sag","6/14/2017",""))</f>
        <v>6/13/2017</v>
      </c>
      <c r="D2880" s="27">
        <f>A2880-B2880</f>
        <v>35</v>
      </c>
      <c r="E2880" s="27">
        <f>A2880-C2880</f>
        <v>35</v>
      </c>
      <c r="F2880" t="s">
        <v>21</v>
      </c>
      <c r="G2880">
        <v>35</v>
      </c>
      <c r="H2880" t="s">
        <v>22</v>
      </c>
      <c r="I2880" s="12" t="s">
        <v>75</v>
      </c>
      <c r="J2880" s="12" t="s">
        <v>75</v>
      </c>
      <c r="K2880" s="3" t="s">
        <v>945</v>
      </c>
      <c r="L2880" s="3" t="s">
        <v>946</v>
      </c>
      <c r="M2880">
        <v>7</v>
      </c>
      <c r="N2880">
        <v>7</v>
      </c>
      <c r="O2880" s="23">
        <v>14.388999999999999</v>
      </c>
      <c r="R2880" t="str">
        <f>IF(Q2880&gt;0,(P2880*(Q2880^2))*(3.14159/6),"")</f>
        <v/>
      </c>
      <c r="S2880" t="s">
        <v>32</v>
      </c>
      <c r="T2880" t="s">
        <v>25</v>
      </c>
      <c r="U2880" t="s">
        <v>26</v>
      </c>
      <c r="V2880" t="s">
        <v>637</v>
      </c>
      <c r="X2880" t="s">
        <v>34</v>
      </c>
      <c r="AA2880" s="12" t="s">
        <v>835</v>
      </c>
      <c r="AB2880" t="str">
        <f>IF(Q2880&gt;0,"yes","no")</f>
        <v>no</v>
      </c>
      <c r="AC2880" t="str">
        <f>IF(O2880&gt;0,"yes","no")</f>
        <v>yes</v>
      </c>
      <c r="AD2880" t="str">
        <f>IF(AH2880="hatch","yes","no")</f>
        <v>no</v>
      </c>
      <c r="AE2880" t="str">
        <f>IF(AH2880="swimup","yes","no")</f>
        <v>no</v>
      </c>
      <c r="AF2880" t="str">
        <f>IF(AH2880="respiration","yes","no")</f>
        <v>no</v>
      </c>
      <c r="AH2880" t="s">
        <v>29</v>
      </c>
      <c r="AI2880">
        <f>IF(O2880&gt;0,(IF(S2880="live",O2880*0.84,IF(S2880="dried.ethanol",O2880*0.8449+2.8227,O2880))),"")</f>
        <v>14.388999999999999</v>
      </c>
      <c r="AL2880" t="str">
        <f>IF(OR(AND(Q2880=Q2881,P2880&gt;0),AND(O2880&gt;0,O2880=O2881)),"duplicate","")</f>
        <v/>
      </c>
      <c r="AM2880" t="s">
        <v>827</v>
      </c>
      <c r="AN2880" t="s">
        <v>827</v>
      </c>
      <c r="AO2880" t="s">
        <v>826</v>
      </c>
      <c r="AP2880" t="s">
        <v>826</v>
      </c>
      <c r="AQ2880" t="s">
        <v>32</v>
      </c>
    </row>
    <row r="2881" spans="1:43" x14ac:dyDescent="0.2">
      <c r="A2881" s="28">
        <v>42934</v>
      </c>
      <c r="B2881" s="1">
        <v>42899</v>
      </c>
      <c r="C2881" s="1" t="str">
        <f>IF(F2881="Kup","6/13/2017",IF(F2881="Sag","6/14/2017",""))</f>
        <v>6/13/2017</v>
      </c>
      <c r="D2881" s="27">
        <f>A2881-B2881</f>
        <v>35</v>
      </c>
      <c r="E2881" s="27">
        <f>A2881-C2881</f>
        <v>35</v>
      </c>
      <c r="F2881" t="s">
        <v>21</v>
      </c>
      <c r="G2881">
        <v>35</v>
      </c>
      <c r="H2881" t="s">
        <v>22</v>
      </c>
      <c r="I2881" s="12" t="s">
        <v>75</v>
      </c>
      <c r="J2881" s="12" t="s">
        <v>75</v>
      </c>
      <c r="K2881" s="3" t="s">
        <v>945</v>
      </c>
      <c r="L2881" s="3" t="s">
        <v>946</v>
      </c>
      <c r="M2881">
        <v>8</v>
      </c>
      <c r="N2881">
        <v>8</v>
      </c>
      <c r="O2881" s="23">
        <v>13.332000000000001</v>
      </c>
      <c r="R2881" t="str">
        <f>IF(Q2881&gt;0,(P2881*(Q2881^2))*(3.14159/6),"")</f>
        <v/>
      </c>
      <c r="S2881" t="s">
        <v>32</v>
      </c>
      <c r="T2881" t="s">
        <v>25</v>
      </c>
      <c r="U2881" t="s">
        <v>26</v>
      </c>
      <c r="V2881" t="s">
        <v>637</v>
      </c>
      <c r="X2881" t="s">
        <v>34</v>
      </c>
      <c r="AA2881" s="12" t="s">
        <v>835</v>
      </c>
      <c r="AB2881" t="str">
        <f>IF(Q2881&gt;0,"yes","no")</f>
        <v>no</v>
      </c>
      <c r="AC2881" t="str">
        <f>IF(O2881&gt;0,"yes","no")</f>
        <v>yes</v>
      </c>
      <c r="AD2881" t="str">
        <f>IF(AH2881="hatch","yes","no")</f>
        <v>no</v>
      </c>
      <c r="AE2881" t="str">
        <f>IF(AH2881="swimup","yes","no")</f>
        <v>no</v>
      </c>
      <c r="AF2881" t="str">
        <f>IF(AH2881="respiration","yes","no")</f>
        <v>no</v>
      </c>
      <c r="AH2881" t="s">
        <v>29</v>
      </c>
      <c r="AI2881">
        <f>IF(O2881&gt;0,(IF(S2881="live",O2881*0.84,IF(S2881="dried.ethanol",O2881*0.8449+2.8227,O2881))),"")</f>
        <v>13.332000000000001</v>
      </c>
      <c r="AL2881" t="str">
        <f>IF(OR(AND(Q2881=Q2882,P2881&gt;0),AND(O2881&gt;0,O2881=O2882)),"duplicate","")</f>
        <v/>
      </c>
      <c r="AM2881" t="s">
        <v>827</v>
      </c>
      <c r="AN2881" t="s">
        <v>827</v>
      </c>
      <c r="AO2881" t="s">
        <v>826</v>
      </c>
      <c r="AP2881" t="s">
        <v>826</v>
      </c>
      <c r="AQ2881" t="s">
        <v>32</v>
      </c>
    </row>
    <row r="2882" spans="1:43" x14ac:dyDescent="0.2">
      <c r="A2882" s="28">
        <v>42934</v>
      </c>
      <c r="B2882" s="1">
        <v>42899</v>
      </c>
      <c r="C2882" s="1" t="str">
        <f>IF(F2882="Kup","6/13/2017",IF(F2882="Sag","6/14/2017",""))</f>
        <v>6/13/2017</v>
      </c>
      <c r="D2882" s="27">
        <f>A2882-B2882</f>
        <v>35</v>
      </c>
      <c r="E2882" s="27">
        <f>A2882-C2882</f>
        <v>35</v>
      </c>
      <c r="F2882" t="s">
        <v>21</v>
      </c>
      <c r="G2882">
        <v>35</v>
      </c>
      <c r="H2882" t="s">
        <v>22</v>
      </c>
      <c r="I2882" s="12" t="s">
        <v>75</v>
      </c>
      <c r="J2882" s="12" t="s">
        <v>75</v>
      </c>
      <c r="K2882" s="3" t="s">
        <v>945</v>
      </c>
      <c r="L2882" s="3" t="s">
        <v>946</v>
      </c>
      <c r="M2882">
        <v>9</v>
      </c>
      <c r="N2882">
        <v>9</v>
      </c>
      <c r="O2882" s="23">
        <v>13.076000000000001</v>
      </c>
      <c r="R2882" t="str">
        <f>IF(Q2882&gt;0,(P2882*(Q2882^2))*(3.14159/6),"")</f>
        <v/>
      </c>
      <c r="S2882" t="s">
        <v>32</v>
      </c>
      <c r="T2882" t="s">
        <v>25</v>
      </c>
      <c r="U2882" t="s">
        <v>26</v>
      </c>
      <c r="V2882" t="s">
        <v>637</v>
      </c>
      <c r="X2882" t="s">
        <v>34</v>
      </c>
      <c r="AA2882" s="12" t="s">
        <v>835</v>
      </c>
      <c r="AB2882" t="str">
        <f>IF(Q2882&gt;0,"yes","no")</f>
        <v>no</v>
      </c>
      <c r="AC2882" t="str">
        <f>IF(O2882&gt;0,"yes","no")</f>
        <v>yes</v>
      </c>
      <c r="AD2882" t="str">
        <f>IF(AH2882="hatch","yes","no")</f>
        <v>no</v>
      </c>
      <c r="AE2882" t="str">
        <f>IF(AH2882="swimup","yes","no")</f>
        <v>no</v>
      </c>
      <c r="AF2882" t="str">
        <f>IF(AH2882="respiration","yes","no")</f>
        <v>no</v>
      </c>
      <c r="AH2882" t="s">
        <v>29</v>
      </c>
      <c r="AI2882">
        <f>IF(O2882&gt;0,(IF(S2882="live",O2882*0.84,IF(S2882="dried.ethanol",O2882*0.8449+2.8227,O2882))),"")</f>
        <v>13.076000000000001</v>
      </c>
      <c r="AL2882" t="str">
        <f>IF(OR(AND(Q2882=Q2883,P2882&gt;0),AND(O2882&gt;0,O2882=O2883)),"duplicate","")</f>
        <v/>
      </c>
      <c r="AM2882" t="s">
        <v>827</v>
      </c>
      <c r="AN2882" t="s">
        <v>827</v>
      </c>
      <c r="AO2882" t="s">
        <v>826</v>
      </c>
      <c r="AP2882" t="s">
        <v>826</v>
      </c>
      <c r="AQ2882" t="s">
        <v>32</v>
      </c>
    </row>
    <row r="2883" spans="1:43" x14ac:dyDescent="0.2">
      <c r="A2883" s="28">
        <v>42934</v>
      </c>
      <c r="B2883" s="1">
        <v>42899</v>
      </c>
      <c r="C2883" s="1" t="str">
        <f>IF(F2883="Kup","6/13/2017",IF(F2883="Sag","6/14/2017",""))</f>
        <v>6/13/2017</v>
      </c>
      <c r="D2883" s="27">
        <f>A2883-B2883</f>
        <v>35</v>
      </c>
      <c r="E2883" s="27">
        <f>A2883-C2883</f>
        <v>35</v>
      </c>
      <c r="F2883" t="s">
        <v>21</v>
      </c>
      <c r="G2883">
        <v>35</v>
      </c>
      <c r="H2883" t="s">
        <v>22</v>
      </c>
      <c r="I2883" s="12" t="s">
        <v>75</v>
      </c>
      <c r="J2883" s="12" t="s">
        <v>75</v>
      </c>
      <c r="K2883" s="3" t="s">
        <v>945</v>
      </c>
      <c r="L2883" s="3" t="s">
        <v>946</v>
      </c>
      <c r="M2883">
        <v>10</v>
      </c>
      <c r="N2883">
        <v>10</v>
      </c>
      <c r="O2883" s="23">
        <v>12.44</v>
      </c>
      <c r="R2883" t="str">
        <f>IF(Q2883&gt;0,(P2883*(Q2883^2))*(3.14159/6),"")</f>
        <v/>
      </c>
      <c r="S2883" t="s">
        <v>32</v>
      </c>
      <c r="T2883" t="s">
        <v>25</v>
      </c>
      <c r="U2883" t="s">
        <v>26</v>
      </c>
      <c r="V2883" t="s">
        <v>637</v>
      </c>
      <c r="X2883" t="s">
        <v>34</v>
      </c>
      <c r="AA2883" s="12" t="s">
        <v>835</v>
      </c>
      <c r="AB2883" t="str">
        <f>IF(Q2883&gt;0,"yes","no")</f>
        <v>no</v>
      </c>
      <c r="AC2883" t="str">
        <f>IF(O2883&gt;0,"yes","no")</f>
        <v>yes</v>
      </c>
      <c r="AD2883" t="str">
        <f>IF(AH2883="hatch","yes","no")</f>
        <v>no</v>
      </c>
      <c r="AE2883" t="str">
        <f>IF(AH2883="swimup","yes","no")</f>
        <v>no</v>
      </c>
      <c r="AF2883" t="str">
        <f>IF(AH2883="respiration","yes","no")</f>
        <v>no</v>
      </c>
      <c r="AH2883" t="s">
        <v>29</v>
      </c>
      <c r="AI2883">
        <f>IF(O2883&gt;0,(IF(S2883="live",O2883*0.84,IF(S2883="dried.ethanol",O2883*0.8449+2.8227,O2883))),"")</f>
        <v>12.44</v>
      </c>
      <c r="AL2883" t="str">
        <f>IF(OR(AND(Q2883=Q2884,P2883&gt;0),AND(O2883&gt;0,O2883=O2884)),"duplicate","")</f>
        <v/>
      </c>
      <c r="AM2883" t="s">
        <v>827</v>
      </c>
      <c r="AN2883" t="s">
        <v>827</v>
      </c>
      <c r="AO2883" t="s">
        <v>826</v>
      </c>
      <c r="AP2883" t="s">
        <v>826</v>
      </c>
      <c r="AQ2883" t="s">
        <v>32</v>
      </c>
    </row>
    <row r="2884" spans="1:43" x14ac:dyDescent="0.2">
      <c r="A2884" s="28">
        <v>42934</v>
      </c>
      <c r="B2884" s="1">
        <v>42899</v>
      </c>
      <c r="C2884" s="1" t="str">
        <f>IF(F2884="Kup","6/13/2017",IF(F2884="Sag","6/14/2017",""))</f>
        <v>6/13/2017</v>
      </c>
      <c r="D2884" s="27">
        <f>A2884-B2884</f>
        <v>35</v>
      </c>
      <c r="E2884" s="27">
        <f>A2884-C2884</f>
        <v>35</v>
      </c>
      <c r="F2884" t="s">
        <v>21</v>
      </c>
      <c r="G2884">
        <v>35</v>
      </c>
      <c r="H2884" t="s">
        <v>22</v>
      </c>
      <c r="I2884" s="12" t="s">
        <v>78</v>
      </c>
      <c r="J2884" s="12" t="s">
        <v>78</v>
      </c>
      <c r="K2884" s="3" t="s">
        <v>947</v>
      </c>
      <c r="L2884" s="3" t="s">
        <v>949</v>
      </c>
      <c r="M2884">
        <v>1</v>
      </c>
      <c r="N2884">
        <v>1</v>
      </c>
      <c r="O2884" s="23">
        <v>13.632</v>
      </c>
      <c r="R2884" t="str">
        <f>IF(Q2884&gt;0,(P2884*(Q2884^2))*(3.14159/6),"")</f>
        <v/>
      </c>
      <c r="S2884" t="s">
        <v>32</v>
      </c>
      <c r="T2884" t="s">
        <v>25</v>
      </c>
      <c r="U2884" t="s">
        <v>26</v>
      </c>
      <c r="V2884" t="s">
        <v>645</v>
      </c>
      <c r="X2884" t="s">
        <v>34</v>
      </c>
      <c r="AA2884" s="12" t="s">
        <v>835</v>
      </c>
      <c r="AB2884" t="str">
        <f>IF(Q2884&gt;0,"yes","no")</f>
        <v>no</v>
      </c>
      <c r="AC2884" t="str">
        <f>IF(O2884&gt;0,"yes","no")</f>
        <v>yes</v>
      </c>
      <c r="AD2884" t="str">
        <f>IF(AH2884="hatch","yes","no")</f>
        <v>no</v>
      </c>
      <c r="AE2884" t="str">
        <f>IF(AH2884="swimup","yes","no")</f>
        <v>no</v>
      </c>
      <c r="AF2884" t="str">
        <f>IF(AH2884="respiration","yes","no")</f>
        <v>no</v>
      </c>
      <c r="AH2884" t="s">
        <v>29</v>
      </c>
      <c r="AI2884">
        <f>IF(O2884&gt;0,(IF(S2884="live",O2884*0.84,IF(S2884="dried.ethanol",O2884*0.8449+2.8227,O2884))),"")</f>
        <v>13.632</v>
      </c>
      <c r="AL2884" t="str">
        <f>IF(OR(AND(Q2884=Q2885,P2884&gt;0),AND(O2884&gt;0,O2884=O2885)),"duplicate","")</f>
        <v/>
      </c>
      <c r="AM2884" t="s">
        <v>827</v>
      </c>
      <c r="AN2884" t="s">
        <v>827</v>
      </c>
      <c r="AO2884" t="s">
        <v>826</v>
      </c>
      <c r="AP2884" t="s">
        <v>826</v>
      </c>
      <c r="AQ2884" t="s">
        <v>32</v>
      </c>
    </row>
    <row r="2885" spans="1:43" x14ac:dyDescent="0.2">
      <c r="A2885" s="28">
        <v>42934</v>
      </c>
      <c r="B2885" s="1">
        <v>42899</v>
      </c>
      <c r="C2885" s="1" t="str">
        <f>IF(F2885="Kup","6/13/2017",IF(F2885="Sag","6/14/2017",""))</f>
        <v>6/13/2017</v>
      </c>
      <c r="D2885" s="27">
        <f>A2885-B2885</f>
        <v>35</v>
      </c>
      <c r="E2885" s="27">
        <f>A2885-C2885</f>
        <v>35</v>
      </c>
      <c r="F2885" t="s">
        <v>21</v>
      </c>
      <c r="G2885">
        <v>35</v>
      </c>
      <c r="H2885" t="s">
        <v>22</v>
      </c>
      <c r="I2885" s="12" t="s">
        <v>78</v>
      </c>
      <c r="J2885" s="12" t="s">
        <v>78</v>
      </c>
      <c r="K2885" s="3" t="s">
        <v>947</v>
      </c>
      <c r="L2885" s="3" t="s">
        <v>949</v>
      </c>
      <c r="M2885">
        <v>2</v>
      </c>
      <c r="N2885">
        <v>2</v>
      </c>
      <c r="O2885" s="23">
        <v>13.305</v>
      </c>
      <c r="R2885" t="str">
        <f>IF(Q2885&gt;0,(P2885*(Q2885^2))*(3.14159/6),"")</f>
        <v/>
      </c>
      <c r="S2885" t="s">
        <v>32</v>
      </c>
      <c r="T2885" t="s">
        <v>25</v>
      </c>
      <c r="U2885" t="s">
        <v>26</v>
      </c>
      <c r="V2885" t="s">
        <v>645</v>
      </c>
      <c r="X2885" t="s">
        <v>34</v>
      </c>
      <c r="AA2885" s="12" t="s">
        <v>835</v>
      </c>
      <c r="AB2885" t="str">
        <f>IF(Q2885&gt;0,"yes","no")</f>
        <v>no</v>
      </c>
      <c r="AC2885" t="str">
        <f>IF(O2885&gt;0,"yes","no")</f>
        <v>yes</v>
      </c>
      <c r="AD2885" t="str">
        <f>IF(AH2885="hatch","yes","no")</f>
        <v>no</v>
      </c>
      <c r="AE2885" t="str">
        <f>IF(AH2885="swimup","yes","no")</f>
        <v>no</v>
      </c>
      <c r="AF2885" t="str">
        <f>IF(AH2885="respiration","yes","no")</f>
        <v>no</v>
      </c>
      <c r="AH2885" t="s">
        <v>29</v>
      </c>
      <c r="AI2885">
        <f>IF(O2885&gt;0,(IF(S2885="live",O2885*0.84,IF(S2885="dried.ethanol",O2885*0.8449+2.8227,O2885))),"")</f>
        <v>13.305</v>
      </c>
      <c r="AL2885" t="str">
        <f>IF(OR(AND(Q2885=Q2886,P2885&gt;0),AND(O2885&gt;0,O2885=O2886)),"duplicate","")</f>
        <v/>
      </c>
      <c r="AM2885" t="s">
        <v>827</v>
      </c>
      <c r="AN2885" t="s">
        <v>827</v>
      </c>
      <c r="AO2885" t="s">
        <v>826</v>
      </c>
      <c r="AP2885" t="s">
        <v>826</v>
      </c>
      <c r="AQ2885" t="s">
        <v>32</v>
      </c>
    </row>
    <row r="2886" spans="1:43" x14ac:dyDescent="0.2">
      <c r="A2886" s="28">
        <v>42934</v>
      </c>
      <c r="B2886" s="1">
        <v>42899</v>
      </c>
      <c r="C2886" s="1" t="str">
        <f>IF(F2886="Kup","6/13/2017",IF(F2886="Sag","6/14/2017",""))</f>
        <v>6/13/2017</v>
      </c>
      <c r="D2886" s="27">
        <f>A2886-B2886</f>
        <v>35</v>
      </c>
      <c r="E2886" s="27">
        <f>A2886-C2886</f>
        <v>35</v>
      </c>
      <c r="F2886" t="s">
        <v>21</v>
      </c>
      <c r="G2886">
        <v>35</v>
      </c>
      <c r="H2886" t="s">
        <v>22</v>
      </c>
      <c r="I2886" s="12" t="s">
        <v>78</v>
      </c>
      <c r="J2886" s="12" t="s">
        <v>78</v>
      </c>
      <c r="K2886" s="3" t="s">
        <v>947</v>
      </c>
      <c r="L2886" s="3" t="s">
        <v>949</v>
      </c>
      <c r="M2886">
        <v>3</v>
      </c>
      <c r="N2886">
        <v>3</v>
      </c>
      <c r="O2886" s="23">
        <v>11.705</v>
      </c>
      <c r="R2886" t="str">
        <f>IF(Q2886&gt;0,(P2886*(Q2886^2))*(3.14159/6),"")</f>
        <v/>
      </c>
      <c r="S2886" t="s">
        <v>32</v>
      </c>
      <c r="T2886" t="s">
        <v>25</v>
      </c>
      <c r="U2886" t="s">
        <v>26</v>
      </c>
      <c r="V2886" t="s">
        <v>645</v>
      </c>
      <c r="X2886" t="s">
        <v>34</v>
      </c>
      <c r="AA2886" s="12" t="s">
        <v>835</v>
      </c>
      <c r="AB2886" t="str">
        <f>IF(Q2886&gt;0,"yes","no")</f>
        <v>no</v>
      </c>
      <c r="AC2886" t="str">
        <f>IF(O2886&gt;0,"yes","no")</f>
        <v>yes</v>
      </c>
      <c r="AD2886" t="str">
        <f>IF(AH2886="hatch","yes","no")</f>
        <v>no</v>
      </c>
      <c r="AE2886" t="str">
        <f>IF(AH2886="swimup","yes","no")</f>
        <v>no</v>
      </c>
      <c r="AF2886" t="str">
        <f>IF(AH2886="respiration","yes","no")</f>
        <v>no</v>
      </c>
      <c r="AH2886" t="s">
        <v>29</v>
      </c>
      <c r="AI2886">
        <f>IF(O2886&gt;0,(IF(S2886="live",O2886*0.84,IF(S2886="dried.ethanol",O2886*0.8449+2.8227,O2886))),"")</f>
        <v>11.705</v>
      </c>
      <c r="AL2886" t="str">
        <f>IF(OR(AND(Q2886=Q2887,P2886&gt;0),AND(O2886&gt;0,O2886=O2887)),"duplicate","")</f>
        <v/>
      </c>
      <c r="AM2886" t="s">
        <v>827</v>
      </c>
      <c r="AN2886" t="s">
        <v>827</v>
      </c>
      <c r="AO2886" t="s">
        <v>826</v>
      </c>
      <c r="AP2886" t="s">
        <v>826</v>
      </c>
      <c r="AQ2886" t="s">
        <v>32</v>
      </c>
    </row>
    <row r="2887" spans="1:43" x14ac:dyDescent="0.2">
      <c r="A2887" s="28">
        <v>42934</v>
      </c>
      <c r="B2887" s="1">
        <v>42899</v>
      </c>
      <c r="C2887" s="1" t="str">
        <f>IF(F2887="Kup","6/13/2017",IF(F2887="Sag","6/14/2017",""))</f>
        <v>6/13/2017</v>
      </c>
      <c r="D2887" s="27">
        <f>A2887-B2887</f>
        <v>35</v>
      </c>
      <c r="E2887" s="27">
        <f>A2887-C2887</f>
        <v>35</v>
      </c>
      <c r="F2887" t="s">
        <v>21</v>
      </c>
      <c r="G2887">
        <v>35</v>
      </c>
      <c r="H2887" t="s">
        <v>22</v>
      </c>
      <c r="I2887" s="12" t="s">
        <v>78</v>
      </c>
      <c r="J2887" s="12" t="s">
        <v>78</v>
      </c>
      <c r="K2887" s="3" t="s">
        <v>947</v>
      </c>
      <c r="L2887" s="3" t="s">
        <v>949</v>
      </c>
      <c r="M2887">
        <v>4</v>
      </c>
      <c r="N2887">
        <v>4</v>
      </c>
      <c r="O2887" s="23">
        <v>13.401</v>
      </c>
      <c r="R2887" t="str">
        <f>IF(Q2887&gt;0,(P2887*(Q2887^2))*(3.14159/6),"")</f>
        <v/>
      </c>
      <c r="S2887" t="s">
        <v>32</v>
      </c>
      <c r="T2887" t="s">
        <v>25</v>
      </c>
      <c r="U2887" t="s">
        <v>26</v>
      </c>
      <c r="V2887" t="s">
        <v>645</v>
      </c>
      <c r="X2887" t="s">
        <v>34</v>
      </c>
      <c r="AA2887" s="12" t="s">
        <v>835</v>
      </c>
      <c r="AB2887" t="str">
        <f>IF(Q2887&gt;0,"yes","no")</f>
        <v>no</v>
      </c>
      <c r="AC2887" t="str">
        <f>IF(O2887&gt;0,"yes","no")</f>
        <v>yes</v>
      </c>
      <c r="AD2887" t="str">
        <f>IF(AH2887="hatch","yes","no")</f>
        <v>no</v>
      </c>
      <c r="AE2887" t="str">
        <f>IF(AH2887="swimup","yes","no")</f>
        <v>no</v>
      </c>
      <c r="AF2887" t="str">
        <f>IF(AH2887="respiration","yes","no")</f>
        <v>no</v>
      </c>
      <c r="AH2887" t="s">
        <v>29</v>
      </c>
      <c r="AI2887">
        <f>IF(O2887&gt;0,(IF(S2887="live",O2887*0.84,IF(S2887="dried.ethanol",O2887*0.8449+2.8227,O2887))),"")</f>
        <v>13.401</v>
      </c>
      <c r="AL2887" t="str">
        <f>IF(OR(AND(Q2887=Q2888,P2887&gt;0),AND(O2887&gt;0,O2887=O2888)),"duplicate","")</f>
        <v/>
      </c>
      <c r="AM2887" t="s">
        <v>827</v>
      </c>
      <c r="AN2887" t="s">
        <v>827</v>
      </c>
      <c r="AO2887" t="s">
        <v>826</v>
      </c>
      <c r="AP2887" t="s">
        <v>826</v>
      </c>
      <c r="AQ2887" t="s">
        <v>32</v>
      </c>
    </row>
    <row r="2888" spans="1:43" x14ac:dyDescent="0.2">
      <c r="A2888" s="28">
        <v>42934</v>
      </c>
      <c r="B2888" s="1">
        <v>42899</v>
      </c>
      <c r="C2888" s="1" t="str">
        <f>IF(F2888="Kup","6/13/2017",IF(F2888="Sag","6/14/2017",""))</f>
        <v>6/13/2017</v>
      </c>
      <c r="D2888" s="27">
        <f>A2888-B2888</f>
        <v>35</v>
      </c>
      <c r="E2888" s="27">
        <f>A2888-C2888</f>
        <v>35</v>
      </c>
      <c r="F2888" t="s">
        <v>21</v>
      </c>
      <c r="G2888">
        <v>35</v>
      </c>
      <c r="H2888" t="s">
        <v>22</v>
      </c>
      <c r="I2888" s="12" t="s">
        <v>78</v>
      </c>
      <c r="J2888" s="12" t="s">
        <v>78</v>
      </c>
      <c r="K2888" s="3" t="s">
        <v>947</v>
      </c>
      <c r="L2888" s="3" t="s">
        <v>949</v>
      </c>
      <c r="M2888">
        <v>5</v>
      </c>
      <c r="N2888">
        <v>5</v>
      </c>
      <c r="O2888" s="23">
        <v>12.958</v>
      </c>
      <c r="R2888" t="str">
        <f>IF(Q2888&gt;0,(P2888*(Q2888^2))*(3.14159/6),"")</f>
        <v/>
      </c>
      <c r="S2888" t="s">
        <v>32</v>
      </c>
      <c r="T2888" t="s">
        <v>25</v>
      </c>
      <c r="U2888" t="s">
        <v>26</v>
      </c>
      <c r="V2888" t="s">
        <v>645</v>
      </c>
      <c r="X2888" t="s">
        <v>34</v>
      </c>
      <c r="AA2888" s="12" t="s">
        <v>835</v>
      </c>
      <c r="AB2888" t="str">
        <f>IF(Q2888&gt;0,"yes","no")</f>
        <v>no</v>
      </c>
      <c r="AC2888" t="str">
        <f>IF(O2888&gt;0,"yes","no")</f>
        <v>yes</v>
      </c>
      <c r="AD2888" t="str">
        <f>IF(AH2888="hatch","yes","no")</f>
        <v>no</v>
      </c>
      <c r="AE2888" t="str">
        <f>IF(AH2888="swimup","yes","no")</f>
        <v>no</v>
      </c>
      <c r="AF2888" t="str">
        <f>IF(AH2888="respiration","yes","no")</f>
        <v>no</v>
      </c>
      <c r="AH2888" t="s">
        <v>29</v>
      </c>
      <c r="AI2888">
        <f>IF(O2888&gt;0,(IF(S2888="live",O2888*0.84,IF(S2888="dried.ethanol",O2888*0.8449+2.8227,O2888))),"")</f>
        <v>12.958</v>
      </c>
      <c r="AL2888" t="str">
        <f>IF(OR(AND(Q2888=Q2889,P2888&gt;0),AND(O2888&gt;0,O2888=O2889)),"duplicate","")</f>
        <v/>
      </c>
      <c r="AM2888" t="s">
        <v>827</v>
      </c>
      <c r="AN2888" t="s">
        <v>827</v>
      </c>
      <c r="AO2888" t="s">
        <v>826</v>
      </c>
      <c r="AP2888" t="s">
        <v>826</v>
      </c>
      <c r="AQ2888" t="s">
        <v>32</v>
      </c>
    </row>
    <row r="2889" spans="1:43" x14ac:dyDescent="0.2">
      <c r="A2889" s="28">
        <v>42934</v>
      </c>
      <c r="B2889" s="1">
        <v>42899</v>
      </c>
      <c r="C2889" s="1" t="str">
        <f>IF(F2889="Kup","6/13/2017",IF(F2889="Sag","6/14/2017",""))</f>
        <v>6/13/2017</v>
      </c>
      <c r="D2889" s="27">
        <f>A2889-B2889</f>
        <v>35</v>
      </c>
      <c r="E2889" s="27">
        <f>A2889-C2889</f>
        <v>35</v>
      </c>
      <c r="F2889" t="s">
        <v>21</v>
      </c>
      <c r="G2889">
        <v>35</v>
      </c>
      <c r="H2889" t="s">
        <v>22</v>
      </c>
      <c r="I2889" s="12" t="s">
        <v>78</v>
      </c>
      <c r="J2889" s="12" t="s">
        <v>78</v>
      </c>
      <c r="K2889" s="3" t="s">
        <v>947</v>
      </c>
      <c r="L2889" s="3" t="s">
        <v>949</v>
      </c>
      <c r="M2889">
        <v>6</v>
      </c>
      <c r="N2889">
        <v>6</v>
      </c>
      <c r="O2889" s="23">
        <v>13.26</v>
      </c>
      <c r="R2889" t="str">
        <f>IF(Q2889&gt;0,(P2889*(Q2889^2))*(3.14159/6),"")</f>
        <v/>
      </c>
      <c r="S2889" t="s">
        <v>32</v>
      </c>
      <c r="T2889" t="s">
        <v>25</v>
      </c>
      <c r="U2889" t="s">
        <v>26</v>
      </c>
      <c r="V2889" t="s">
        <v>645</v>
      </c>
      <c r="X2889" t="s">
        <v>34</v>
      </c>
      <c r="AA2889" s="12" t="s">
        <v>835</v>
      </c>
      <c r="AB2889" t="str">
        <f>IF(Q2889&gt;0,"yes","no")</f>
        <v>no</v>
      </c>
      <c r="AC2889" t="str">
        <f>IF(O2889&gt;0,"yes","no")</f>
        <v>yes</v>
      </c>
      <c r="AD2889" t="str">
        <f>IF(AH2889="hatch","yes","no")</f>
        <v>no</v>
      </c>
      <c r="AE2889" t="str">
        <f>IF(AH2889="swimup","yes","no")</f>
        <v>no</v>
      </c>
      <c r="AF2889" t="str">
        <f>IF(AH2889="respiration","yes","no")</f>
        <v>no</v>
      </c>
      <c r="AH2889" t="s">
        <v>29</v>
      </c>
      <c r="AI2889">
        <f>IF(O2889&gt;0,(IF(S2889="live",O2889*0.84,IF(S2889="dried.ethanol",O2889*0.8449+2.8227,O2889))),"")</f>
        <v>13.26</v>
      </c>
      <c r="AL2889" t="str">
        <f>IF(OR(AND(Q2889=Q2890,P2889&gt;0),AND(O2889&gt;0,O2889=O2890)),"duplicate","")</f>
        <v/>
      </c>
      <c r="AM2889" t="s">
        <v>827</v>
      </c>
      <c r="AN2889" t="s">
        <v>827</v>
      </c>
      <c r="AO2889" t="s">
        <v>826</v>
      </c>
      <c r="AP2889" t="s">
        <v>826</v>
      </c>
      <c r="AQ2889" t="s">
        <v>32</v>
      </c>
    </row>
    <row r="2890" spans="1:43" x14ac:dyDescent="0.2">
      <c r="A2890" s="28">
        <v>42934</v>
      </c>
      <c r="B2890" s="1">
        <v>42899</v>
      </c>
      <c r="C2890" s="1" t="str">
        <f>IF(F2890="Kup","6/13/2017",IF(F2890="Sag","6/14/2017",""))</f>
        <v>6/13/2017</v>
      </c>
      <c r="D2890" s="27">
        <f>A2890-B2890</f>
        <v>35</v>
      </c>
      <c r="E2890" s="27">
        <f>A2890-C2890</f>
        <v>35</v>
      </c>
      <c r="F2890" t="s">
        <v>21</v>
      </c>
      <c r="G2890">
        <v>35</v>
      </c>
      <c r="H2890" t="s">
        <v>22</v>
      </c>
      <c r="I2890" s="12" t="s">
        <v>78</v>
      </c>
      <c r="J2890" s="12" t="s">
        <v>78</v>
      </c>
      <c r="K2890" s="3" t="s">
        <v>947</v>
      </c>
      <c r="L2890" s="3" t="s">
        <v>949</v>
      </c>
      <c r="M2890">
        <v>7</v>
      </c>
      <c r="N2890">
        <v>7</v>
      </c>
      <c r="O2890" s="23">
        <v>13.425000000000001</v>
      </c>
      <c r="R2890" t="str">
        <f>IF(Q2890&gt;0,(P2890*(Q2890^2))*(3.14159/6),"")</f>
        <v/>
      </c>
      <c r="S2890" t="s">
        <v>32</v>
      </c>
      <c r="T2890" t="s">
        <v>25</v>
      </c>
      <c r="U2890" t="s">
        <v>26</v>
      </c>
      <c r="V2890" t="s">
        <v>645</v>
      </c>
      <c r="X2890" t="s">
        <v>34</v>
      </c>
      <c r="AA2890" s="12" t="s">
        <v>835</v>
      </c>
      <c r="AB2890" t="str">
        <f>IF(Q2890&gt;0,"yes","no")</f>
        <v>no</v>
      </c>
      <c r="AC2890" t="str">
        <f>IF(O2890&gt;0,"yes","no")</f>
        <v>yes</v>
      </c>
      <c r="AD2890" t="str">
        <f>IF(AH2890="hatch","yes","no")</f>
        <v>no</v>
      </c>
      <c r="AE2890" t="str">
        <f>IF(AH2890="swimup","yes","no")</f>
        <v>no</v>
      </c>
      <c r="AF2890" t="str">
        <f>IF(AH2890="respiration","yes","no")</f>
        <v>no</v>
      </c>
      <c r="AH2890" t="s">
        <v>29</v>
      </c>
      <c r="AI2890">
        <f>IF(O2890&gt;0,(IF(S2890="live",O2890*0.84,IF(S2890="dried.ethanol",O2890*0.8449+2.8227,O2890))),"")</f>
        <v>13.425000000000001</v>
      </c>
      <c r="AL2890" t="str">
        <f>IF(OR(AND(Q2890=Q2891,P2890&gt;0),AND(O2890&gt;0,O2890=O2891)),"duplicate","")</f>
        <v/>
      </c>
      <c r="AM2890" t="s">
        <v>827</v>
      </c>
      <c r="AN2890" t="s">
        <v>827</v>
      </c>
      <c r="AO2890" t="s">
        <v>826</v>
      </c>
      <c r="AP2890" t="s">
        <v>826</v>
      </c>
      <c r="AQ2890" t="s">
        <v>32</v>
      </c>
    </row>
    <row r="2891" spans="1:43" x14ac:dyDescent="0.2">
      <c r="A2891" s="28">
        <v>42934</v>
      </c>
      <c r="B2891" s="1">
        <v>42899</v>
      </c>
      <c r="C2891" s="1" t="str">
        <f>IF(F2891="Kup","6/13/2017",IF(F2891="Sag","6/14/2017",""))</f>
        <v>6/13/2017</v>
      </c>
      <c r="D2891" s="27">
        <f>A2891-B2891</f>
        <v>35</v>
      </c>
      <c r="E2891" s="27">
        <f>A2891-C2891</f>
        <v>35</v>
      </c>
      <c r="F2891" t="s">
        <v>21</v>
      </c>
      <c r="G2891">
        <v>35</v>
      </c>
      <c r="H2891" t="s">
        <v>22</v>
      </c>
      <c r="I2891" s="12" t="s">
        <v>78</v>
      </c>
      <c r="J2891" s="12" t="s">
        <v>78</v>
      </c>
      <c r="K2891" s="3" t="s">
        <v>947</v>
      </c>
      <c r="L2891" s="3" t="s">
        <v>949</v>
      </c>
      <c r="M2891">
        <v>8</v>
      </c>
      <c r="N2891">
        <v>8</v>
      </c>
      <c r="O2891" s="23">
        <v>13.217000000000001</v>
      </c>
      <c r="R2891" t="str">
        <f>IF(Q2891&gt;0,(P2891*(Q2891^2))*(3.14159/6),"")</f>
        <v/>
      </c>
      <c r="S2891" t="s">
        <v>32</v>
      </c>
      <c r="T2891" t="s">
        <v>25</v>
      </c>
      <c r="U2891" t="s">
        <v>26</v>
      </c>
      <c r="V2891" t="s">
        <v>645</v>
      </c>
      <c r="X2891" t="s">
        <v>34</v>
      </c>
      <c r="AA2891" s="12" t="s">
        <v>835</v>
      </c>
      <c r="AB2891" t="str">
        <f>IF(Q2891&gt;0,"yes","no")</f>
        <v>no</v>
      </c>
      <c r="AC2891" t="str">
        <f>IF(O2891&gt;0,"yes","no")</f>
        <v>yes</v>
      </c>
      <c r="AD2891" t="str">
        <f>IF(AH2891="hatch","yes","no")</f>
        <v>no</v>
      </c>
      <c r="AE2891" t="str">
        <f>IF(AH2891="swimup","yes","no")</f>
        <v>no</v>
      </c>
      <c r="AF2891" t="str">
        <f>IF(AH2891="respiration","yes","no")</f>
        <v>no</v>
      </c>
      <c r="AH2891" t="s">
        <v>29</v>
      </c>
      <c r="AI2891">
        <f>IF(O2891&gt;0,(IF(S2891="live",O2891*0.84,IF(S2891="dried.ethanol",O2891*0.8449+2.8227,O2891))),"")</f>
        <v>13.217000000000001</v>
      </c>
      <c r="AL2891" t="str">
        <f>IF(OR(AND(Q2891=Q2892,P2891&gt;0),AND(O2891&gt;0,O2891=O2892)),"duplicate","")</f>
        <v/>
      </c>
      <c r="AM2891" t="s">
        <v>827</v>
      </c>
      <c r="AN2891" t="s">
        <v>827</v>
      </c>
      <c r="AO2891" t="s">
        <v>826</v>
      </c>
      <c r="AP2891" t="s">
        <v>826</v>
      </c>
      <c r="AQ2891" t="s">
        <v>32</v>
      </c>
    </row>
    <row r="2892" spans="1:43" x14ac:dyDescent="0.2">
      <c r="A2892" s="28">
        <v>42934</v>
      </c>
      <c r="B2892" s="1">
        <v>42899</v>
      </c>
      <c r="C2892" s="1" t="str">
        <f>IF(F2892="Kup","6/13/2017",IF(F2892="Sag","6/14/2017",""))</f>
        <v>6/13/2017</v>
      </c>
      <c r="D2892" s="27">
        <f>A2892-B2892</f>
        <v>35</v>
      </c>
      <c r="E2892" s="27">
        <f>A2892-C2892</f>
        <v>35</v>
      </c>
      <c r="F2892" t="s">
        <v>21</v>
      </c>
      <c r="G2892">
        <v>35</v>
      </c>
      <c r="H2892" t="s">
        <v>22</v>
      </c>
      <c r="I2892" s="12" t="s">
        <v>78</v>
      </c>
      <c r="J2892" s="12" t="s">
        <v>78</v>
      </c>
      <c r="K2892" s="3" t="s">
        <v>947</v>
      </c>
      <c r="L2892" s="3" t="s">
        <v>949</v>
      </c>
      <c r="M2892">
        <v>9</v>
      </c>
      <c r="N2892">
        <v>9</v>
      </c>
      <c r="O2892" s="23">
        <v>13.884</v>
      </c>
      <c r="R2892" t="str">
        <f>IF(Q2892&gt;0,(P2892*(Q2892^2))*(3.14159/6),"")</f>
        <v/>
      </c>
      <c r="S2892" t="s">
        <v>32</v>
      </c>
      <c r="T2892" t="s">
        <v>25</v>
      </c>
      <c r="U2892" t="s">
        <v>26</v>
      </c>
      <c r="V2892" t="s">
        <v>645</v>
      </c>
      <c r="X2892" t="s">
        <v>34</v>
      </c>
      <c r="AA2892" s="12" t="s">
        <v>835</v>
      </c>
      <c r="AB2892" t="str">
        <f>IF(Q2892&gt;0,"yes","no")</f>
        <v>no</v>
      </c>
      <c r="AC2892" t="str">
        <f>IF(O2892&gt;0,"yes","no")</f>
        <v>yes</v>
      </c>
      <c r="AD2892" t="str">
        <f>IF(AH2892="hatch","yes","no")</f>
        <v>no</v>
      </c>
      <c r="AE2892" t="str">
        <f>IF(AH2892="swimup","yes","no")</f>
        <v>no</v>
      </c>
      <c r="AF2892" t="str">
        <f>IF(AH2892="respiration","yes","no")</f>
        <v>no</v>
      </c>
      <c r="AH2892" t="s">
        <v>29</v>
      </c>
      <c r="AI2892">
        <f>IF(O2892&gt;0,(IF(S2892="live",O2892*0.84,IF(S2892="dried.ethanol",O2892*0.8449+2.8227,O2892))),"")</f>
        <v>13.884</v>
      </c>
      <c r="AL2892" t="str">
        <f>IF(OR(AND(Q2892=Q2893,P2892&gt;0),AND(O2892&gt;0,O2892=O2893)),"duplicate","")</f>
        <v/>
      </c>
      <c r="AM2892" t="s">
        <v>827</v>
      </c>
      <c r="AN2892" t="s">
        <v>827</v>
      </c>
      <c r="AO2892" t="s">
        <v>826</v>
      </c>
      <c r="AP2892" t="s">
        <v>826</v>
      </c>
      <c r="AQ2892" t="s">
        <v>32</v>
      </c>
    </row>
    <row r="2893" spans="1:43" x14ac:dyDescent="0.2">
      <c r="A2893" s="28">
        <v>42934</v>
      </c>
      <c r="B2893" s="1">
        <v>42899</v>
      </c>
      <c r="C2893" s="1" t="str">
        <f>IF(F2893="Kup","6/13/2017",IF(F2893="Sag","6/14/2017",""))</f>
        <v>6/13/2017</v>
      </c>
      <c r="D2893" s="27">
        <f>A2893-B2893</f>
        <v>35</v>
      </c>
      <c r="E2893" s="27">
        <f>A2893-C2893</f>
        <v>35</v>
      </c>
      <c r="F2893" t="s">
        <v>21</v>
      </c>
      <c r="G2893">
        <v>35</v>
      </c>
      <c r="H2893" t="s">
        <v>22</v>
      </c>
      <c r="I2893" s="12" t="s">
        <v>78</v>
      </c>
      <c r="J2893" s="12" t="s">
        <v>78</v>
      </c>
      <c r="K2893" s="3" t="s">
        <v>947</v>
      </c>
      <c r="L2893" s="3" t="s">
        <v>949</v>
      </c>
      <c r="M2893">
        <v>10</v>
      </c>
      <c r="N2893">
        <v>10</v>
      </c>
      <c r="O2893" s="23">
        <v>12.532</v>
      </c>
      <c r="R2893" t="str">
        <f>IF(Q2893&gt;0,(P2893*(Q2893^2))*(3.14159/6),"")</f>
        <v/>
      </c>
      <c r="S2893" t="s">
        <v>32</v>
      </c>
      <c r="T2893" t="s">
        <v>25</v>
      </c>
      <c r="U2893" t="s">
        <v>26</v>
      </c>
      <c r="V2893" t="s">
        <v>645</v>
      </c>
      <c r="X2893" t="s">
        <v>34</v>
      </c>
      <c r="AA2893" s="12" t="s">
        <v>835</v>
      </c>
      <c r="AB2893" t="str">
        <f>IF(Q2893&gt;0,"yes","no")</f>
        <v>no</v>
      </c>
      <c r="AC2893" t="str">
        <f>IF(O2893&gt;0,"yes","no")</f>
        <v>yes</v>
      </c>
      <c r="AD2893" t="str">
        <f>IF(AH2893="hatch","yes","no")</f>
        <v>no</v>
      </c>
      <c r="AE2893" t="str">
        <f>IF(AH2893="swimup","yes","no")</f>
        <v>no</v>
      </c>
      <c r="AF2893" t="str">
        <f>IF(AH2893="respiration","yes","no")</f>
        <v>no</v>
      </c>
      <c r="AH2893" t="s">
        <v>29</v>
      </c>
      <c r="AI2893">
        <f>IF(O2893&gt;0,(IF(S2893="live",O2893*0.84,IF(S2893="dried.ethanol",O2893*0.8449+2.8227,O2893))),"")</f>
        <v>12.532</v>
      </c>
      <c r="AL2893" t="str">
        <f>IF(OR(AND(Q2893=Q2894,P2893&gt;0),AND(O2893&gt;0,O2893=O2894)),"duplicate","")</f>
        <v/>
      </c>
      <c r="AM2893" t="s">
        <v>827</v>
      </c>
      <c r="AN2893" t="s">
        <v>827</v>
      </c>
      <c r="AO2893" t="s">
        <v>826</v>
      </c>
      <c r="AP2893" t="s">
        <v>826</v>
      </c>
      <c r="AQ2893" t="s">
        <v>32</v>
      </c>
    </row>
    <row r="2894" spans="1:43" x14ac:dyDescent="0.2">
      <c r="A2894" s="28">
        <v>42934</v>
      </c>
      <c r="B2894" s="1">
        <v>42899</v>
      </c>
      <c r="C2894" s="1" t="str">
        <f>IF(F2894="Kup","6/13/2017",IF(F2894="Sag","6/14/2017",""))</f>
        <v>6/13/2017</v>
      </c>
      <c r="D2894" s="27">
        <f>A2894-B2894</f>
        <v>35</v>
      </c>
      <c r="E2894" s="27">
        <f>A2894-C2894</f>
        <v>35</v>
      </c>
      <c r="F2894" t="s">
        <v>21</v>
      </c>
      <c r="G2894">
        <v>35</v>
      </c>
      <c r="H2894" t="s">
        <v>22</v>
      </c>
      <c r="I2894" s="12" t="s">
        <v>81</v>
      </c>
      <c r="J2894" s="12" t="s">
        <v>81</v>
      </c>
      <c r="K2894" s="3" t="s">
        <v>948</v>
      </c>
      <c r="L2894" s="3" t="s">
        <v>949</v>
      </c>
      <c r="M2894">
        <v>1</v>
      </c>
      <c r="N2894">
        <v>7</v>
      </c>
      <c r="O2894" s="23">
        <v>13.45</v>
      </c>
      <c r="R2894" t="str">
        <f>IF(Q2894&gt;0,(P2894*(Q2894^2))*(3.14159/6),"")</f>
        <v/>
      </c>
      <c r="S2894" t="s">
        <v>24</v>
      </c>
      <c r="T2894" t="s">
        <v>25</v>
      </c>
      <c r="U2894" t="s">
        <v>26</v>
      </c>
      <c r="V2894" t="s">
        <v>262</v>
      </c>
      <c r="AA2894" s="12" t="s">
        <v>835</v>
      </c>
      <c r="AB2894" t="str">
        <f>IF(Q2894&gt;0,"yes","no")</f>
        <v>no</v>
      </c>
      <c r="AC2894" t="str">
        <f>IF(O2894&gt;0,"yes","no")</f>
        <v>yes</v>
      </c>
      <c r="AD2894" t="str">
        <f>IF(AH2894="hatch","yes","no")</f>
        <v>no</v>
      </c>
      <c r="AE2894" t="str">
        <f>IF(AH2894="swimup","yes","no")</f>
        <v>no</v>
      </c>
      <c r="AF2894" t="str">
        <f>IF(AH2894="respiration","yes","no")</f>
        <v>no</v>
      </c>
      <c r="AH2894" t="s">
        <v>29</v>
      </c>
      <c r="AI2894">
        <f>IF(O2894&gt;0,(IF(S2894="live",O2894*0.84,IF(S2894="dried.ethanol",O2894*0.8449+2.8227,O2894))),"")</f>
        <v>11.297999999999998</v>
      </c>
      <c r="AL2894" t="str">
        <f>IF(OR(AND(Q2894=Q2895,P2894&gt;0),AND(O2894&gt;0,O2894=O2895)),"duplicate","")</f>
        <v/>
      </c>
      <c r="AM2894" t="s">
        <v>827</v>
      </c>
      <c r="AN2894" t="s">
        <v>827</v>
      </c>
      <c r="AO2894" t="s">
        <v>826</v>
      </c>
      <c r="AP2894" t="s">
        <v>826</v>
      </c>
      <c r="AQ2894" t="s">
        <v>24</v>
      </c>
    </row>
    <row r="2895" spans="1:43" x14ac:dyDescent="0.2">
      <c r="A2895" s="28">
        <v>42934</v>
      </c>
      <c r="B2895" s="1">
        <v>42899</v>
      </c>
      <c r="C2895" s="1" t="str">
        <f>IF(F2895="Kup","6/13/2017",IF(F2895="Sag","6/14/2017",""))</f>
        <v>6/13/2017</v>
      </c>
      <c r="D2895" s="27">
        <f>A2895-B2895</f>
        <v>35</v>
      </c>
      <c r="E2895" s="27">
        <f>A2895-C2895</f>
        <v>35</v>
      </c>
      <c r="F2895" t="s">
        <v>21</v>
      </c>
      <c r="G2895">
        <v>35</v>
      </c>
      <c r="H2895" t="s">
        <v>22</v>
      </c>
      <c r="I2895" s="12" t="s">
        <v>81</v>
      </c>
      <c r="J2895" s="12" t="s">
        <v>81</v>
      </c>
      <c r="K2895" s="3" t="s">
        <v>948</v>
      </c>
      <c r="L2895" s="3" t="s">
        <v>949</v>
      </c>
      <c r="M2895">
        <v>2</v>
      </c>
      <c r="N2895">
        <v>8</v>
      </c>
      <c r="O2895" s="23">
        <v>14.97</v>
      </c>
      <c r="R2895" t="str">
        <f>IF(Q2895&gt;0,(P2895*(Q2895^2))*(3.14159/6),"")</f>
        <v/>
      </c>
      <c r="S2895" t="s">
        <v>24</v>
      </c>
      <c r="T2895" t="s">
        <v>25</v>
      </c>
      <c r="U2895" t="s">
        <v>26</v>
      </c>
      <c r="V2895" t="s">
        <v>262</v>
      </c>
      <c r="AA2895" s="12" t="s">
        <v>835</v>
      </c>
      <c r="AB2895" t="str">
        <f>IF(Q2895&gt;0,"yes","no")</f>
        <v>no</v>
      </c>
      <c r="AC2895" t="str">
        <f>IF(O2895&gt;0,"yes","no")</f>
        <v>yes</v>
      </c>
      <c r="AD2895" t="str">
        <f>IF(AH2895="hatch","yes","no")</f>
        <v>no</v>
      </c>
      <c r="AE2895" t="str">
        <f>IF(AH2895="swimup","yes","no")</f>
        <v>no</v>
      </c>
      <c r="AF2895" t="str">
        <f>IF(AH2895="respiration","yes","no")</f>
        <v>no</v>
      </c>
      <c r="AH2895" t="s">
        <v>29</v>
      </c>
      <c r="AI2895">
        <f>IF(O2895&gt;0,(IF(S2895="live",O2895*0.84,IF(S2895="dried.ethanol",O2895*0.8449+2.8227,O2895))),"")</f>
        <v>12.5748</v>
      </c>
      <c r="AL2895" t="str">
        <f>IF(OR(AND(Q2895=Q2896,P2895&gt;0),AND(O2895&gt;0,O2895=O2896)),"duplicate","")</f>
        <v/>
      </c>
      <c r="AM2895" t="s">
        <v>827</v>
      </c>
      <c r="AN2895" t="s">
        <v>827</v>
      </c>
      <c r="AO2895" t="s">
        <v>826</v>
      </c>
      <c r="AP2895" t="s">
        <v>826</v>
      </c>
      <c r="AQ2895" t="s">
        <v>24</v>
      </c>
    </row>
    <row r="2896" spans="1:43" x14ac:dyDescent="0.2">
      <c r="A2896" s="28">
        <v>42934</v>
      </c>
      <c r="B2896" s="1">
        <v>42899</v>
      </c>
      <c r="C2896" s="1" t="str">
        <f>IF(F2896="Kup","6/13/2017",IF(F2896="Sag","6/14/2017",""))</f>
        <v>6/13/2017</v>
      </c>
      <c r="D2896" s="27">
        <f>A2896-B2896</f>
        <v>35</v>
      </c>
      <c r="E2896" s="27">
        <f>A2896-C2896</f>
        <v>35</v>
      </c>
      <c r="F2896" t="s">
        <v>21</v>
      </c>
      <c r="G2896">
        <v>35</v>
      </c>
      <c r="H2896" t="s">
        <v>22</v>
      </c>
      <c r="I2896" s="12" t="s">
        <v>81</v>
      </c>
      <c r="J2896" s="12" t="s">
        <v>81</v>
      </c>
      <c r="K2896" s="3" t="s">
        <v>948</v>
      </c>
      <c r="L2896" s="3" t="s">
        <v>949</v>
      </c>
      <c r="M2896">
        <v>3</v>
      </c>
      <c r="N2896">
        <v>9</v>
      </c>
      <c r="O2896" s="23">
        <v>13.66</v>
      </c>
      <c r="R2896" t="str">
        <f>IF(Q2896&gt;0,(P2896*(Q2896^2))*(3.14159/6),"")</f>
        <v/>
      </c>
      <c r="S2896" t="s">
        <v>24</v>
      </c>
      <c r="T2896" t="s">
        <v>25</v>
      </c>
      <c r="U2896" t="s">
        <v>26</v>
      </c>
      <c r="V2896" t="s">
        <v>262</v>
      </c>
      <c r="AA2896" s="12" t="s">
        <v>835</v>
      </c>
      <c r="AB2896" t="str">
        <f>IF(Q2896&gt;0,"yes","no")</f>
        <v>no</v>
      </c>
      <c r="AC2896" t="str">
        <f>IF(O2896&gt;0,"yes","no")</f>
        <v>yes</v>
      </c>
      <c r="AD2896" t="str">
        <f>IF(AH2896="hatch","yes","no")</f>
        <v>no</v>
      </c>
      <c r="AE2896" t="str">
        <f>IF(AH2896="swimup","yes","no")</f>
        <v>no</v>
      </c>
      <c r="AF2896" t="str">
        <f>IF(AH2896="respiration","yes","no")</f>
        <v>no</v>
      </c>
      <c r="AH2896" t="s">
        <v>29</v>
      </c>
      <c r="AI2896">
        <f>IF(O2896&gt;0,(IF(S2896="live",O2896*0.84,IF(S2896="dried.ethanol",O2896*0.8449+2.8227,O2896))),"")</f>
        <v>11.474399999999999</v>
      </c>
      <c r="AL2896" t="str">
        <f>IF(OR(AND(Q2896=Q2897,P2896&gt;0),AND(O2896&gt;0,O2896=O2897)),"duplicate","")</f>
        <v/>
      </c>
      <c r="AM2896" t="s">
        <v>827</v>
      </c>
      <c r="AN2896" t="s">
        <v>827</v>
      </c>
      <c r="AO2896" t="s">
        <v>826</v>
      </c>
      <c r="AP2896" t="s">
        <v>826</v>
      </c>
      <c r="AQ2896" t="s">
        <v>24</v>
      </c>
    </row>
    <row r="2897" spans="1:43" x14ac:dyDescent="0.2">
      <c r="A2897" s="28">
        <v>42934</v>
      </c>
      <c r="B2897" s="1">
        <v>42899</v>
      </c>
      <c r="C2897" s="1" t="str">
        <f>IF(F2897="Kup","6/13/2017",IF(F2897="Sag","6/14/2017",""))</f>
        <v>6/13/2017</v>
      </c>
      <c r="D2897" s="27">
        <f>A2897-B2897</f>
        <v>35</v>
      </c>
      <c r="E2897" s="27">
        <f>A2897-C2897</f>
        <v>35</v>
      </c>
      <c r="F2897" t="s">
        <v>21</v>
      </c>
      <c r="G2897">
        <v>35</v>
      </c>
      <c r="H2897" t="s">
        <v>22</v>
      </c>
      <c r="I2897" s="12" t="s">
        <v>81</v>
      </c>
      <c r="J2897" s="12" t="s">
        <v>81</v>
      </c>
      <c r="K2897" s="3" t="s">
        <v>948</v>
      </c>
      <c r="L2897" s="3" t="s">
        <v>949</v>
      </c>
      <c r="M2897">
        <v>4</v>
      </c>
      <c r="N2897">
        <v>10</v>
      </c>
      <c r="O2897" s="23">
        <v>13.77</v>
      </c>
      <c r="R2897" t="str">
        <f>IF(Q2897&gt;0,(P2897*(Q2897^2))*(3.14159/6),"")</f>
        <v/>
      </c>
      <c r="S2897" t="s">
        <v>24</v>
      </c>
      <c r="T2897" t="s">
        <v>25</v>
      </c>
      <c r="U2897" t="s">
        <v>26</v>
      </c>
      <c r="V2897" t="s">
        <v>262</v>
      </c>
      <c r="AA2897" s="12" t="s">
        <v>835</v>
      </c>
      <c r="AB2897" t="str">
        <f>IF(Q2897&gt;0,"yes","no")</f>
        <v>no</v>
      </c>
      <c r="AC2897" t="str">
        <f>IF(O2897&gt;0,"yes","no")</f>
        <v>yes</v>
      </c>
      <c r="AD2897" t="str">
        <f>IF(AH2897="hatch","yes","no")</f>
        <v>no</v>
      </c>
      <c r="AE2897" t="str">
        <f>IF(AH2897="swimup","yes","no")</f>
        <v>no</v>
      </c>
      <c r="AF2897" t="str">
        <f>IF(AH2897="respiration","yes","no")</f>
        <v>no</v>
      </c>
      <c r="AH2897" t="s">
        <v>29</v>
      </c>
      <c r="AI2897">
        <f>IF(O2897&gt;0,(IF(S2897="live",O2897*0.84,IF(S2897="dried.ethanol",O2897*0.8449+2.8227,O2897))),"")</f>
        <v>11.566799999999999</v>
      </c>
      <c r="AL2897" t="str">
        <f>IF(OR(AND(Q2897=Q2898,P2897&gt;0),AND(O2897&gt;0,O2897=O2898)),"duplicate","")</f>
        <v/>
      </c>
      <c r="AM2897" t="s">
        <v>827</v>
      </c>
      <c r="AN2897" t="s">
        <v>827</v>
      </c>
      <c r="AO2897" t="s">
        <v>826</v>
      </c>
      <c r="AP2897" t="s">
        <v>826</v>
      </c>
      <c r="AQ2897" t="s">
        <v>24</v>
      </c>
    </row>
    <row r="2898" spans="1:43" x14ac:dyDescent="0.2">
      <c r="A2898" s="28">
        <v>42934</v>
      </c>
      <c r="B2898" s="1">
        <v>42899</v>
      </c>
      <c r="C2898" s="1" t="str">
        <f>IF(F2898="Kup","6/13/2017",IF(F2898="Sag","6/14/2017",""))</f>
        <v>6/13/2017</v>
      </c>
      <c r="D2898" s="27">
        <f>A2898-B2898</f>
        <v>35</v>
      </c>
      <c r="E2898" s="27">
        <f>A2898-C2898</f>
        <v>35</v>
      </c>
      <c r="F2898" t="s">
        <v>21</v>
      </c>
      <c r="G2898">
        <v>35</v>
      </c>
      <c r="H2898" t="s">
        <v>22</v>
      </c>
      <c r="I2898" s="12" t="s">
        <v>81</v>
      </c>
      <c r="J2898" s="12" t="s">
        <v>81</v>
      </c>
      <c r="K2898" s="3" t="s">
        <v>948</v>
      </c>
      <c r="L2898" s="3" t="s">
        <v>949</v>
      </c>
      <c r="M2898">
        <v>5</v>
      </c>
      <c r="N2898">
        <v>11</v>
      </c>
      <c r="O2898" s="23">
        <v>16.16</v>
      </c>
      <c r="R2898" t="str">
        <f>IF(Q2898&gt;0,(P2898*(Q2898^2))*(3.14159/6),"")</f>
        <v/>
      </c>
      <c r="S2898" t="s">
        <v>24</v>
      </c>
      <c r="T2898" t="s">
        <v>25</v>
      </c>
      <c r="U2898" t="s">
        <v>26</v>
      </c>
      <c r="V2898" t="s">
        <v>262</v>
      </c>
      <c r="AA2898" s="12" t="s">
        <v>835</v>
      </c>
      <c r="AB2898" t="str">
        <f>IF(Q2898&gt;0,"yes","no")</f>
        <v>no</v>
      </c>
      <c r="AC2898" t="str">
        <f>IF(O2898&gt;0,"yes","no")</f>
        <v>yes</v>
      </c>
      <c r="AD2898" t="str">
        <f>IF(AH2898="hatch","yes","no")</f>
        <v>no</v>
      </c>
      <c r="AE2898" t="str">
        <f>IF(AH2898="swimup","yes","no")</f>
        <v>no</v>
      </c>
      <c r="AF2898" t="str">
        <f>IF(AH2898="respiration","yes","no")</f>
        <v>no</v>
      </c>
      <c r="AH2898" t="s">
        <v>29</v>
      </c>
      <c r="AI2898">
        <f>IF(O2898&gt;0,(IF(S2898="live",O2898*0.84,IF(S2898="dried.ethanol",O2898*0.8449+2.8227,O2898))),"")</f>
        <v>13.574399999999999</v>
      </c>
      <c r="AL2898" t="str">
        <f>IF(OR(AND(Q2898=Q2899,P2898&gt;0),AND(O2898&gt;0,O2898=O2899)),"duplicate","")</f>
        <v/>
      </c>
      <c r="AM2898" t="s">
        <v>827</v>
      </c>
      <c r="AN2898" t="s">
        <v>827</v>
      </c>
      <c r="AO2898" t="s">
        <v>826</v>
      </c>
      <c r="AP2898" t="s">
        <v>826</v>
      </c>
      <c r="AQ2898" t="s">
        <v>24</v>
      </c>
    </row>
    <row r="2899" spans="1:43" x14ac:dyDescent="0.2">
      <c r="A2899" s="28">
        <v>42934</v>
      </c>
      <c r="B2899" s="1">
        <v>42899</v>
      </c>
      <c r="C2899" s="1" t="str">
        <f>IF(F2899="Kup","6/13/2017",IF(F2899="Sag","6/14/2017",""))</f>
        <v>6/13/2017</v>
      </c>
      <c r="D2899" s="27">
        <f>A2899-B2899</f>
        <v>35</v>
      </c>
      <c r="E2899" s="27">
        <f>A2899-C2899</f>
        <v>35</v>
      </c>
      <c r="F2899" t="s">
        <v>21</v>
      </c>
      <c r="G2899">
        <v>35</v>
      </c>
      <c r="H2899" t="s">
        <v>22</v>
      </c>
      <c r="I2899" s="12" t="s">
        <v>81</v>
      </c>
      <c r="J2899" s="12" t="s">
        <v>81</v>
      </c>
      <c r="K2899" s="3" t="s">
        <v>948</v>
      </c>
      <c r="L2899" s="3" t="s">
        <v>949</v>
      </c>
      <c r="M2899">
        <v>6</v>
      </c>
      <c r="N2899">
        <v>12</v>
      </c>
      <c r="O2899" s="23">
        <v>16.66</v>
      </c>
      <c r="R2899" t="str">
        <f>IF(Q2899&gt;0,(P2899*(Q2899^2))*(3.14159/6),"")</f>
        <v/>
      </c>
      <c r="S2899" t="s">
        <v>24</v>
      </c>
      <c r="T2899" t="s">
        <v>25</v>
      </c>
      <c r="U2899" t="s">
        <v>26</v>
      </c>
      <c r="V2899" t="s">
        <v>262</v>
      </c>
      <c r="AA2899" s="12" t="s">
        <v>835</v>
      </c>
      <c r="AB2899" t="str">
        <f>IF(Q2899&gt;0,"yes","no")</f>
        <v>no</v>
      </c>
      <c r="AC2899" t="str">
        <f>IF(O2899&gt;0,"yes","no")</f>
        <v>yes</v>
      </c>
      <c r="AD2899" t="str">
        <f>IF(AH2899="hatch","yes","no")</f>
        <v>no</v>
      </c>
      <c r="AE2899" t="str">
        <f>IF(AH2899="swimup","yes","no")</f>
        <v>no</v>
      </c>
      <c r="AF2899" t="str">
        <f>IF(AH2899="respiration","yes","no")</f>
        <v>no</v>
      </c>
      <c r="AH2899" t="s">
        <v>29</v>
      </c>
      <c r="AI2899">
        <f>IF(O2899&gt;0,(IF(S2899="live",O2899*0.84,IF(S2899="dried.ethanol",O2899*0.8449+2.8227,O2899))),"")</f>
        <v>13.994399999999999</v>
      </c>
      <c r="AL2899" t="str">
        <f>IF(OR(AND(Q2899=Q2900,P2899&gt;0),AND(O2899&gt;0,O2899=O2900)),"duplicate","")</f>
        <v/>
      </c>
      <c r="AM2899" t="s">
        <v>827</v>
      </c>
      <c r="AN2899" t="s">
        <v>827</v>
      </c>
      <c r="AO2899" t="s">
        <v>826</v>
      </c>
      <c r="AP2899" t="s">
        <v>826</v>
      </c>
      <c r="AQ2899" t="s">
        <v>24</v>
      </c>
    </row>
    <row r="2900" spans="1:43" x14ac:dyDescent="0.2">
      <c r="A2900" s="28">
        <v>42934</v>
      </c>
      <c r="B2900" s="1">
        <v>42899</v>
      </c>
      <c r="C2900" s="1" t="str">
        <f>IF(F2900="Kup","6/13/2017",IF(F2900="Sag","6/14/2017",""))</f>
        <v>6/13/2017</v>
      </c>
      <c r="D2900" s="27">
        <f>A2900-B2900</f>
        <v>35</v>
      </c>
      <c r="E2900" s="27">
        <f>A2900-C2900</f>
        <v>35</v>
      </c>
      <c r="F2900" t="s">
        <v>21</v>
      </c>
      <c r="G2900">
        <v>35</v>
      </c>
      <c r="H2900" t="s">
        <v>22</v>
      </c>
      <c r="I2900" s="12" t="s">
        <v>81</v>
      </c>
      <c r="J2900" s="12" t="s">
        <v>81</v>
      </c>
      <c r="K2900" s="3" t="s">
        <v>948</v>
      </c>
      <c r="L2900" s="3" t="s">
        <v>949</v>
      </c>
      <c r="M2900">
        <v>7</v>
      </c>
      <c r="N2900">
        <v>13</v>
      </c>
      <c r="O2900" s="23">
        <v>14.05</v>
      </c>
      <c r="R2900" t="str">
        <f>IF(Q2900&gt;0,(P2900*(Q2900^2))*(3.14159/6),"")</f>
        <v/>
      </c>
      <c r="S2900" t="s">
        <v>24</v>
      </c>
      <c r="T2900" t="s">
        <v>25</v>
      </c>
      <c r="U2900" t="s">
        <v>26</v>
      </c>
      <c r="V2900" t="s">
        <v>262</v>
      </c>
      <c r="AA2900" s="12" t="s">
        <v>835</v>
      </c>
      <c r="AB2900" t="str">
        <f>IF(Q2900&gt;0,"yes","no")</f>
        <v>no</v>
      </c>
      <c r="AC2900" t="str">
        <f>IF(O2900&gt;0,"yes","no")</f>
        <v>yes</v>
      </c>
      <c r="AD2900" t="str">
        <f>IF(AH2900="hatch","yes","no")</f>
        <v>no</v>
      </c>
      <c r="AE2900" t="str">
        <f>IF(AH2900="swimup","yes","no")</f>
        <v>no</v>
      </c>
      <c r="AF2900" t="str">
        <f>IF(AH2900="respiration","yes","no")</f>
        <v>no</v>
      </c>
      <c r="AH2900" t="s">
        <v>29</v>
      </c>
      <c r="AI2900">
        <f>IF(O2900&gt;0,(IF(S2900="live",O2900*0.84,IF(S2900="dried.ethanol",O2900*0.8449+2.8227,O2900))),"")</f>
        <v>11.802</v>
      </c>
      <c r="AL2900" t="str">
        <f>IF(OR(AND(Q2900=Q2901,P2900&gt;0),AND(O2900&gt;0,O2900=O2901)),"duplicate","")</f>
        <v/>
      </c>
      <c r="AM2900" t="s">
        <v>827</v>
      </c>
      <c r="AN2900" t="s">
        <v>827</v>
      </c>
      <c r="AO2900" t="s">
        <v>826</v>
      </c>
      <c r="AP2900" t="s">
        <v>826</v>
      </c>
      <c r="AQ2900" t="s">
        <v>24</v>
      </c>
    </row>
    <row r="2901" spans="1:43" x14ac:dyDescent="0.2">
      <c r="A2901" s="28">
        <v>42934</v>
      </c>
      <c r="B2901" s="1">
        <v>42899</v>
      </c>
      <c r="C2901" s="1" t="str">
        <f>IF(F2901="Kup","6/13/2017",IF(F2901="Sag","6/14/2017",""))</f>
        <v>6/13/2017</v>
      </c>
      <c r="D2901" s="27">
        <f>A2901-B2901</f>
        <v>35</v>
      </c>
      <c r="E2901" s="27">
        <f>A2901-C2901</f>
        <v>35</v>
      </c>
      <c r="F2901" t="s">
        <v>21</v>
      </c>
      <c r="G2901">
        <v>35</v>
      </c>
      <c r="H2901" t="s">
        <v>22</v>
      </c>
      <c r="I2901" s="12" t="s">
        <v>81</v>
      </c>
      <c r="J2901" s="12" t="s">
        <v>81</v>
      </c>
      <c r="K2901" s="3" t="s">
        <v>948</v>
      </c>
      <c r="L2901" s="3" t="s">
        <v>949</v>
      </c>
      <c r="M2901">
        <v>8</v>
      </c>
      <c r="N2901">
        <v>14</v>
      </c>
      <c r="O2901" s="23">
        <v>14.64</v>
      </c>
      <c r="R2901" t="str">
        <f>IF(Q2901&gt;0,(P2901*(Q2901^2))*(3.14159/6),"")</f>
        <v/>
      </c>
      <c r="S2901" t="s">
        <v>24</v>
      </c>
      <c r="T2901" t="s">
        <v>25</v>
      </c>
      <c r="U2901" t="s">
        <v>26</v>
      </c>
      <c r="V2901" t="s">
        <v>262</v>
      </c>
      <c r="AA2901" s="12" t="s">
        <v>835</v>
      </c>
      <c r="AB2901" t="str">
        <f>IF(Q2901&gt;0,"yes","no")</f>
        <v>no</v>
      </c>
      <c r="AC2901" t="str">
        <f>IF(O2901&gt;0,"yes","no")</f>
        <v>yes</v>
      </c>
      <c r="AD2901" t="str">
        <f>IF(AH2901="hatch","yes","no")</f>
        <v>no</v>
      </c>
      <c r="AE2901" t="str">
        <f>IF(AH2901="swimup","yes","no")</f>
        <v>no</v>
      </c>
      <c r="AF2901" t="str">
        <f>IF(AH2901="respiration","yes","no")</f>
        <v>no</v>
      </c>
      <c r="AH2901" t="s">
        <v>29</v>
      </c>
      <c r="AI2901">
        <f>IF(O2901&gt;0,(IF(S2901="live",O2901*0.84,IF(S2901="dried.ethanol",O2901*0.8449+2.8227,O2901))),"")</f>
        <v>12.297599999999999</v>
      </c>
      <c r="AL2901" t="str">
        <f>IF(OR(AND(Q2901=Q2902,P2901&gt;0),AND(O2901&gt;0,O2901=O2902)),"duplicate","")</f>
        <v/>
      </c>
      <c r="AM2901" t="s">
        <v>827</v>
      </c>
      <c r="AN2901" t="s">
        <v>827</v>
      </c>
      <c r="AO2901" t="s">
        <v>826</v>
      </c>
      <c r="AP2901" t="s">
        <v>826</v>
      </c>
      <c r="AQ2901" t="s">
        <v>24</v>
      </c>
    </row>
    <row r="2902" spans="1:43" x14ac:dyDescent="0.2">
      <c r="A2902" s="28">
        <v>42934</v>
      </c>
      <c r="B2902" s="1">
        <v>42899</v>
      </c>
      <c r="C2902" s="1" t="str">
        <f>IF(F2902="Kup","6/13/2017",IF(F2902="Sag","6/14/2017",""))</f>
        <v>6/13/2017</v>
      </c>
      <c r="D2902" s="27">
        <f>A2902-B2902</f>
        <v>35</v>
      </c>
      <c r="E2902" s="27">
        <f>A2902-C2902</f>
        <v>35</v>
      </c>
      <c r="F2902" t="s">
        <v>21</v>
      </c>
      <c r="G2902">
        <v>35</v>
      </c>
      <c r="H2902" t="s">
        <v>22</v>
      </c>
      <c r="I2902" s="12" t="s">
        <v>81</v>
      </c>
      <c r="J2902" s="12" t="s">
        <v>81</v>
      </c>
      <c r="K2902" s="3" t="s">
        <v>948</v>
      </c>
      <c r="L2902" s="3" t="s">
        <v>949</v>
      </c>
      <c r="M2902">
        <v>9</v>
      </c>
      <c r="N2902">
        <v>15</v>
      </c>
      <c r="O2902" s="23">
        <v>16.13</v>
      </c>
      <c r="R2902" t="str">
        <f>IF(Q2902&gt;0,(P2902*(Q2902^2))*(3.14159/6),"")</f>
        <v/>
      </c>
      <c r="S2902" t="s">
        <v>24</v>
      </c>
      <c r="T2902" t="s">
        <v>25</v>
      </c>
      <c r="U2902" t="s">
        <v>26</v>
      </c>
      <c r="V2902" t="s">
        <v>262</v>
      </c>
      <c r="AA2902" s="12" t="s">
        <v>835</v>
      </c>
      <c r="AB2902" t="str">
        <f>IF(Q2902&gt;0,"yes","no")</f>
        <v>no</v>
      </c>
      <c r="AC2902" t="str">
        <f>IF(O2902&gt;0,"yes","no")</f>
        <v>yes</v>
      </c>
      <c r="AD2902" t="str">
        <f>IF(AH2902="hatch","yes","no")</f>
        <v>no</v>
      </c>
      <c r="AE2902" t="str">
        <f>IF(AH2902="swimup","yes","no")</f>
        <v>no</v>
      </c>
      <c r="AF2902" t="str">
        <f>IF(AH2902="respiration","yes","no")</f>
        <v>no</v>
      </c>
      <c r="AH2902" t="s">
        <v>29</v>
      </c>
      <c r="AI2902">
        <f>IF(O2902&gt;0,(IF(S2902="live",O2902*0.84,IF(S2902="dried.ethanol",O2902*0.8449+2.8227,O2902))),"")</f>
        <v>13.549199999999999</v>
      </c>
      <c r="AL2902" t="str">
        <f>IF(OR(AND(Q2902=Q2903,P2902&gt;0),AND(O2902&gt;0,O2902=O2903)),"duplicate","")</f>
        <v/>
      </c>
      <c r="AM2902" t="s">
        <v>827</v>
      </c>
      <c r="AN2902" t="s">
        <v>827</v>
      </c>
      <c r="AO2902" t="s">
        <v>826</v>
      </c>
      <c r="AP2902" t="s">
        <v>826</v>
      </c>
      <c r="AQ2902" t="s">
        <v>24</v>
      </c>
    </row>
    <row r="2903" spans="1:43" x14ac:dyDescent="0.2">
      <c r="A2903" s="28">
        <v>42934</v>
      </c>
      <c r="B2903" s="1">
        <v>42899</v>
      </c>
      <c r="C2903" s="1" t="str">
        <f>IF(F2903="Kup","6/13/2017",IF(F2903="Sag","6/14/2017",""))</f>
        <v>6/13/2017</v>
      </c>
      <c r="D2903" s="27">
        <f>A2903-B2903</f>
        <v>35</v>
      </c>
      <c r="E2903" s="27">
        <f>A2903-C2903</f>
        <v>35</v>
      </c>
      <c r="F2903" t="s">
        <v>21</v>
      </c>
      <c r="G2903">
        <v>35</v>
      </c>
      <c r="H2903" t="s">
        <v>22</v>
      </c>
      <c r="I2903" s="12" t="s">
        <v>83</v>
      </c>
      <c r="J2903" s="12" t="s">
        <v>83</v>
      </c>
      <c r="K2903" s="3" t="s">
        <v>950</v>
      </c>
      <c r="L2903" s="3" t="s">
        <v>952</v>
      </c>
      <c r="M2903">
        <v>1</v>
      </c>
      <c r="N2903">
        <v>1</v>
      </c>
      <c r="O2903" s="23">
        <v>13.882999999999999</v>
      </c>
      <c r="R2903" t="str">
        <f>IF(Q2903&gt;0,(P2903*(Q2903^2))*(3.14159/6),"")</f>
        <v/>
      </c>
      <c r="S2903" t="s">
        <v>32</v>
      </c>
      <c r="T2903" t="s">
        <v>25</v>
      </c>
      <c r="U2903" t="s">
        <v>26</v>
      </c>
      <c r="V2903" t="s">
        <v>640</v>
      </c>
      <c r="X2903" t="s">
        <v>34</v>
      </c>
      <c r="AA2903" s="12" t="s">
        <v>835</v>
      </c>
      <c r="AB2903" t="str">
        <f>IF(Q2903&gt;0,"yes","no")</f>
        <v>no</v>
      </c>
      <c r="AC2903" t="str">
        <f>IF(O2903&gt;0,"yes","no")</f>
        <v>yes</v>
      </c>
      <c r="AD2903" t="str">
        <f>IF(AH2903="hatch","yes","no")</f>
        <v>no</v>
      </c>
      <c r="AE2903" t="str">
        <f>IF(AH2903="swimup","yes","no")</f>
        <v>no</v>
      </c>
      <c r="AF2903" t="str">
        <f>IF(AH2903="respiration","yes","no")</f>
        <v>no</v>
      </c>
      <c r="AH2903" t="s">
        <v>29</v>
      </c>
      <c r="AI2903">
        <f>IF(O2903&gt;0,(IF(S2903="live",O2903*0.84,IF(S2903="dried.ethanol",O2903*0.8449+2.8227,O2903))),"")</f>
        <v>13.882999999999999</v>
      </c>
      <c r="AL2903" t="str">
        <f>IF(OR(AND(Q2903=Q2904,P2903&gt;0),AND(O2903&gt;0,O2903=O2904)),"duplicate","")</f>
        <v/>
      </c>
      <c r="AM2903" t="s">
        <v>827</v>
      </c>
      <c r="AN2903" t="s">
        <v>827</v>
      </c>
      <c r="AO2903" t="s">
        <v>826</v>
      </c>
      <c r="AP2903" t="s">
        <v>826</v>
      </c>
      <c r="AQ2903" t="s">
        <v>32</v>
      </c>
    </row>
    <row r="2904" spans="1:43" x14ac:dyDescent="0.2">
      <c r="A2904" s="28">
        <v>42934</v>
      </c>
      <c r="B2904" s="1">
        <v>42899</v>
      </c>
      <c r="C2904" s="1" t="str">
        <f>IF(F2904="Kup","6/13/2017",IF(F2904="Sag","6/14/2017",""))</f>
        <v>6/13/2017</v>
      </c>
      <c r="D2904" s="27">
        <f>A2904-B2904</f>
        <v>35</v>
      </c>
      <c r="E2904" s="27">
        <f>A2904-C2904</f>
        <v>35</v>
      </c>
      <c r="F2904" t="s">
        <v>21</v>
      </c>
      <c r="G2904">
        <v>35</v>
      </c>
      <c r="H2904" t="s">
        <v>22</v>
      </c>
      <c r="I2904" s="12" t="s">
        <v>83</v>
      </c>
      <c r="J2904" s="12" t="s">
        <v>83</v>
      </c>
      <c r="K2904" s="3" t="s">
        <v>950</v>
      </c>
      <c r="L2904" s="3" t="s">
        <v>952</v>
      </c>
      <c r="M2904">
        <v>2</v>
      </c>
      <c r="N2904">
        <v>2</v>
      </c>
      <c r="O2904" s="23">
        <v>14.180999999999999</v>
      </c>
      <c r="R2904" t="str">
        <f>IF(Q2904&gt;0,(P2904*(Q2904^2))*(3.14159/6),"")</f>
        <v/>
      </c>
      <c r="S2904" t="s">
        <v>32</v>
      </c>
      <c r="T2904" t="s">
        <v>25</v>
      </c>
      <c r="U2904" t="s">
        <v>26</v>
      </c>
      <c r="V2904" t="s">
        <v>640</v>
      </c>
      <c r="X2904" t="s">
        <v>34</v>
      </c>
      <c r="AA2904" s="12" t="s">
        <v>835</v>
      </c>
      <c r="AB2904" t="str">
        <f>IF(Q2904&gt;0,"yes","no")</f>
        <v>no</v>
      </c>
      <c r="AC2904" t="str">
        <f>IF(O2904&gt;0,"yes","no")</f>
        <v>yes</v>
      </c>
      <c r="AD2904" t="str">
        <f>IF(AH2904="hatch","yes","no")</f>
        <v>no</v>
      </c>
      <c r="AE2904" t="str">
        <f>IF(AH2904="swimup","yes","no")</f>
        <v>no</v>
      </c>
      <c r="AF2904" t="str">
        <f>IF(AH2904="respiration","yes","no")</f>
        <v>no</v>
      </c>
      <c r="AH2904" t="s">
        <v>29</v>
      </c>
      <c r="AI2904">
        <f>IF(O2904&gt;0,(IF(S2904="live",O2904*0.84,IF(S2904="dried.ethanol",O2904*0.8449+2.8227,O2904))),"")</f>
        <v>14.180999999999999</v>
      </c>
      <c r="AL2904" t="str">
        <f>IF(OR(AND(Q2904=Q2905,P2904&gt;0),AND(O2904&gt;0,O2904=O2905)),"duplicate","")</f>
        <v/>
      </c>
      <c r="AM2904" t="s">
        <v>827</v>
      </c>
      <c r="AN2904" t="s">
        <v>827</v>
      </c>
      <c r="AO2904" t="s">
        <v>826</v>
      </c>
      <c r="AP2904" t="s">
        <v>826</v>
      </c>
      <c r="AQ2904" t="s">
        <v>32</v>
      </c>
    </row>
    <row r="2905" spans="1:43" x14ac:dyDescent="0.2">
      <c r="A2905" s="28">
        <v>42934</v>
      </c>
      <c r="B2905" s="1">
        <v>42899</v>
      </c>
      <c r="C2905" s="1" t="str">
        <f>IF(F2905="Kup","6/13/2017",IF(F2905="Sag","6/14/2017",""))</f>
        <v>6/13/2017</v>
      </c>
      <c r="D2905" s="27">
        <f>A2905-B2905</f>
        <v>35</v>
      </c>
      <c r="E2905" s="27">
        <f>A2905-C2905</f>
        <v>35</v>
      </c>
      <c r="F2905" t="s">
        <v>21</v>
      </c>
      <c r="G2905">
        <v>35</v>
      </c>
      <c r="H2905" t="s">
        <v>22</v>
      </c>
      <c r="I2905" s="12" t="s">
        <v>83</v>
      </c>
      <c r="J2905" s="12" t="s">
        <v>83</v>
      </c>
      <c r="K2905" s="3" t="s">
        <v>950</v>
      </c>
      <c r="L2905" s="3" t="s">
        <v>952</v>
      </c>
      <c r="M2905">
        <v>3</v>
      </c>
      <c r="N2905">
        <v>3</v>
      </c>
      <c r="O2905" s="23">
        <v>13.659000000000001</v>
      </c>
      <c r="R2905" t="str">
        <f>IF(Q2905&gt;0,(P2905*(Q2905^2))*(3.14159/6),"")</f>
        <v/>
      </c>
      <c r="S2905" t="s">
        <v>32</v>
      </c>
      <c r="T2905" t="s">
        <v>25</v>
      </c>
      <c r="U2905" t="s">
        <v>26</v>
      </c>
      <c r="V2905" t="s">
        <v>640</v>
      </c>
      <c r="X2905" t="s">
        <v>34</v>
      </c>
      <c r="AA2905" s="12" t="s">
        <v>835</v>
      </c>
      <c r="AB2905" t="str">
        <f>IF(Q2905&gt;0,"yes","no")</f>
        <v>no</v>
      </c>
      <c r="AC2905" t="str">
        <f>IF(O2905&gt;0,"yes","no")</f>
        <v>yes</v>
      </c>
      <c r="AD2905" t="str">
        <f>IF(AH2905="hatch","yes","no")</f>
        <v>no</v>
      </c>
      <c r="AE2905" t="str">
        <f>IF(AH2905="swimup","yes","no")</f>
        <v>no</v>
      </c>
      <c r="AF2905" t="str">
        <f>IF(AH2905="respiration","yes","no")</f>
        <v>no</v>
      </c>
      <c r="AH2905" t="s">
        <v>29</v>
      </c>
      <c r="AI2905">
        <f>IF(O2905&gt;0,(IF(S2905="live",O2905*0.84,IF(S2905="dried.ethanol",O2905*0.8449+2.8227,O2905))),"")</f>
        <v>13.659000000000001</v>
      </c>
      <c r="AL2905" t="str">
        <f>IF(OR(AND(Q2905=Q2906,P2905&gt;0),AND(O2905&gt;0,O2905=O2906)),"duplicate","")</f>
        <v/>
      </c>
      <c r="AM2905" t="s">
        <v>827</v>
      </c>
      <c r="AN2905" t="s">
        <v>827</v>
      </c>
      <c r="AO2905" t="s">
        <v>826</v>
      </c>
      <c r="AP2905" t="s">
        <v>826</v>
      </c>
      <c r="AQ2905" t="s">
        <v>32</v>
      </c>
    </row>
    <row r="2906" spans="1:43" x14ac:dyDescent="0.2">
      <c r="A2906" s="28">
        <v>42934</v>
      </c>
      <c r="B2906" s="1">
        <v>42899</v>
      </c>
      <c r="C2906" s="1" t="str">
        <f>IF(F2906="Kup","6/13/2017",IF(F2906="Sag","6/14/2017",""))</f>
        <v>6/13/2017</v>
      </c>
      <c r="D2906" s="27">
        <f>A2906-B2906</f>
        <v>35</v>
      </c>
      <c r="E2906" s="27">
        <f>A2906-C2906</f>
        <v>35</v>
      </c>
      <c r="F2906" t="s">
        <v>21</v>
      </c>
      <c r="G2906">
        <v>35</v>
      </c>
      <c r="H2906" t="s">
        <v>22</v>
      </c>
      <c r="I2906" s="12" t="s">
        <v>83</v>
      </c>
      <c r="J2906" s="12" t="s">
        <v>83</v>
      </c>
      <c r="K2906" s="3" t="s">
        <v>950</v>
      </c>
      <c r="L2906" s="3" t="s">
        <v>952</v>
      </c>
      <c r="M2906">
        <v>4</v>
      </c>
      <c r="N2906">
        <v>4</v>
      </c>
      <c r="O2906" s="23">
        <v>14.031000000000001</v>
      </c>
      <c r="R2906" t="str">
        <f>IF(Q2906&gt;0,(P2906*(Q2906^2))*(3.14159/6),"")</f>
        <v/>
      </c>
      <c r="S2906" t="s">
        <v>32</v>
      </c>
      <c r="T2906" t="s">
        <v>25</v>
      </c>
      <c r="U2906" t="s">
        <v>26</v>
      </c>
      <c r="V2906" t="s">
        <v>640</v>
      </c>
      <c r="X2906" t="s">
        <v>34</v>
      </c>
      <c r="AA2906" s="12" t="s">
        <v>835</v>
      </c>
      <c r="AB2906" t="str">
        <f>IF(Q2906&gt;0,"yes","no")</f>
        <v>no</v>
      </c>
      <c r="AC2906" t="str">
        <f>IF(O2906&gt;0,"yes","no")</f>
        <v>yes</v>
      </c>
      <c r="AD2906" t="str">
        <f>IF(AH2906="hatch","yes","no")</f>
        <v>no</v>
      </c>
      <c r="AE2906" t="str">
        <f>IF(AH2906="swimup","yes","no")</f>
        <v>no</v>
      </c>
      <c r="AF2906" t="str">
        <f>IF(AH2906="respiration","yes","no")</f>
        <v>no</v>
      </c>
      <c r="AH2906" t="s">
        <v>29</v>
      </c>
      <c r="AI2906">
        <f>IF(O2906&gt;0,(IF(S2906="live",O2906*0.84,IF(S2906="dried.ethanol",O2906*0.8449+2.8227,O2906))),"")</f>
        <v>14.031000000000001</v>
      </c>
      <c r="AL2906" t="str">
        <f>IF(OR(AND(Q2906=Q2907,P2906&gt;0),AND(O2906&gt;0,O2906=O2907)),"duplicate","")</f>
        <v/>
      </c>
      <c r="AM2906" t="s">
        <v>827</v>
      </c>
      <c r="AN2906" t="s">
        <v>827</v>
      </c>
      <c r="AO2906" t="s">
        <v>826</v>
      </c>
      <c r="AP2906" t="s">
        <v>826</v>
      </c>
      <c r="AQ2906" t="s">
        <v>32</v>
      </c>
    </row>
    <row r="2907" spans="1:43" x14ac:dyDescent="0.2">
      <c r="A2907" s="28">
        <v>42934</v>
      </c>
      <c r="B2907" s="1">
        <v>42899</v>
      </c>
      <c r="C2907" s="1" t="str">
        <f>IF(F2907="Kup","6/13/2017",IF(F2907="Sag","6/14/2017",""))</f>
        <v>6/13/2017</v>
      </c>
      <c r="D2907" s="27">
        <f>A2907-B2907</f>
        <v>35</v>
      </c>
      <c r="E2907" s="27">
        <f>A2907-C2907</f>
        <v>35</v>
      </c>
      <c r="F2907" t="s">
        <v>21</v>
      </c>
      <c r="G2907">
        <v>35</v>
      </c>
      <c r="H2907" t="s">
        <v>22</v>
      </c>
      <c r="I2907" s="12" t="s">
        <v>83</v>
      </c>
      <c r="J2907" s="12" t="s">
        <v>83</v>
      </c>
      <c r="K2907" s="3" t="s">
        <v>950</v>
      </c>
      <c r="L2907" s="3" t="s">
        <v>952</v>
      </c>
      <c r="M2907">
        <v>5</v>
      </c>
      <c r="N2907">
        <v>5</v>
      </c>
      <c r="O2907" s="23">
        <v>13.666</v>
      </c>
      <c r="R2907" t="str">
        <f>IF(Q2907&gt;0,(P2907*(Q2907^2))*(3.14159/6),"")</f>
        <v/>
      </c>
      <c r="S2907" t="s">
        <v>32</v>
      </c>
      <c r="T2907" t="s">
        <v>25</v>
      </c>
      <c r="U2907" t="s">
        <v>26</v>
      </c>
      <c r="V2907" t="s">
        <v>640</v>
      </c>
      <c r="X2907" t="s">
        <v>34</v>
      </c>
      <c r="AA2907" s="12" t="s">
        <v>835</v>
      </c>
      <c r="AB2907" t="str">
        <f>IF(Q2907&gt;0,"yes","no")</f>
        <v>no</v>
      </c>
      <c r="AC2907" t="str">
        <f>IF(O2907&gt;0,"yes","no")</f>
        <v>yes</v>
      </c>
      <c r="AD2907" t="str">
        <f>IF(AH2907="hatch","yes","no")</f>
        <v>no</v>
      </c>
      <c r="AE2907" t="str">
        <f>IF(AH2907="swimup","yes","no")</f>
        <v>no</v>
      </c>
      <c r="AF2907" t="str">
        <f>IF(AH2907="respiration","yes","no")</f>
        <v>no</v>
      </c>
      <c r="AH2907" t="s">
        <v>29</v>
      </c>
      <c r="AI2907">
        <f>IF(O2907&gt;0,(IF(S2907="live",O2907*0.84,IF(S2907="dried.ethanol",O2907*0.8449+2.8227,O2907))),"")</f>
        <v>13.666</v>
      </c>
      <c r="AL2907" t="str">
        <f>IF(OR(AND(Q2907=Q2908,P2907&gt;0),AND(O2907&gt;0,O2907=O2908)),"duplicate","")</f>
        <v/>
      </c>
      <c r="AM2907" t="s">
        <v>827</v>
      </c>
      <c r="AN2907" t="s">
        <v>827</v>
      </c>
      <c r="AO2907" t="s">
        <v>826</v>
      </c>
      <c r="AP2907" t="s">
        <v>826</v>
      </c>
      <c r="AQ2907" t="s">
        <v>32</v>
      </c>
    </row>
    <row r="2908" spans="1:43" x14ac:dyDescent="0.2">
      <c r="A2908" s="28">
        <v>42934</v>
      </c>
      <c r="B2908" s="1">
        <v>42899</v>
      </c>
      <c r="C2908" s="1" t="str">
        <f>IF(F2908="Kup","6/13/2017",IF(F2908="Sag","6/14/2017",""))</f>
        <v>6/13/2017</v>
      </c>
      <c r="D2908" s="27">
        <f>A2908-B2908</f>
        <v>35</v>
      </c>
      <c r="E2908" s="27">
        <f>A2908-C2908</f>
        <v>35</v>
      </c>
      <c r="F2908" t="s">
        <v>21</v>
      </c>
      <c r="G2908">
        <v>35</v>
      </c>
      <c r="H2908" t="s">
        <v>22</v>
      </c>
      <c r="I2908" s="12" t="s">
        <v>83</v>
      </c>
      <c r="J2908" s="12" t="s">
        <v>83</v>
      </c>
      <c r="K2908" s="3" t="s">
        <v>950</v>
      </c>
      <c r="L2908" s="3" t="s">
        <v>952</v>
      </c>
      <c r="M2908">
        <v>6</v>
      </c>
      <c r="N2908">
        <v>6</v>
      </c>
      <c r="O2908" s="23">
        <v>13.775</v>
      </c>
      <c r="R2908" t="str">
        <f>IF(Q2908&gt;0,(P2908*(Q2908^2))*(3.14159/6),"")</f>
        <v/>
      </c>
      <c r="S2908" t="s">
        <v>32</v>
      </c>
      <c r="T2908" t="s">
        <v>25</v>
      </c>
      <c r="U2908" t="s">
        <v>26</v>
      </c>
      <c r="V2908" t="s">
        <v>640</v>
      </c>
      <c r="X2908" t="s">
        <v>34</v>
      </c>
      <c r="AA2908" s="12" t="s">
        <v>835</v>
      </c>
      <c r="AB2908" t="str">
        <f>IF(Q2908&gt;0,"yes","no")</f>
        <v>no</v>
      </c>
      <c r="AC2908" t="str">
        <f>IF(O2908&gt;0,"yes","no")</f>
        <v>yes</v>
      </c>
      <c r="AD2908" t="str">
        <f>IF(AH2908="hatch","yes","no")</f>
        <v>no</v>
      </c>
      <c r="AE2908" t="str">
        <f>IF(AH2908="swimup","yes","no")</f>
        <v>no</v>
      </c>
      <c r="AF2908" t="str">
        <f>IF(AH2908="respiration","yes","no")</f>
        <v>no</v>
      </c>
      <c r="AH2908" t="s">
        <v>29</v>
      </c>
      <c r="AI2908">
        <f>IF(O2908&gt;0,(IF(S2908="live",O2908*0.84,IF(S2908="dried.ethanol",O2908*0.8449+2.8227,O2908))),"")</f>
        <v>13.775</v>
      </c>
      <c r="AL2908" t="str">
        <f>IF(OR(AND(Q2908=Q2909,P2908&gt;0),AND(O2908&gt;0,O2908=O2909)),"duplicate","")</f>
        <v/>
      </c>
      <c r="AM2908" t="s">
        <v>827</v>
      </c>
      <c r="AN2908" t="s">
        <v>827</v>
      </c>
      <c r="AO2908" t="s">
        <v>826</v>
      </c>
      <c r="AP2908" t="s">
        <v>826</v>
      </c>
      <c r="AQ2908" t="s">
        <v>32</v>
      </c>
    </row>
    <row r="2909" spans="1:43" x14ac:dyDescent="0.2">
      <c r="A2909" s="28">
        <v>42934</v>
      </c>
      <c r="B2909" s="1">
        <v>42899</v>
      </c>
      <c r="C2909" s="1" t="str">
        <f>IF(F2909="Kup","6/13/2017",IF(F2909="Sag","6/14/2017",""))</f>
        <v>6/13/2017</v>
      </c>
      <c r="D2909" s="27">
        <f>A2909-B2909</f>
        <v>35</v>
      </c>
      <c r="E2909" s="27">
        <f>A2909-C2909</f>
        <v>35</v>
      </c>
      <c r="F2909" t="s">
        <v>21</v>
      </c>
      <c r="G2909">
        <v>35</v>
      </c>
      <c r="H2909" t="s">
        <v>22</v>
      </c>
      <c r="I2909" s="12" t="s">
        <v>83</v>
      </c>
      <c r="J2909" s="12" t="s">
        <v>83</v>
      </c>
      <c r="K2909" s="3" t="s">
        <v>950</v>
      </c>
      <c r="L2909" s="3" t="s">
        <v>952</v>
      </c>
      <c r="M2909">
        <v>7</v>
      </c>
      <c r="N2909">
        <v>7</v>
      </c>
      <c r="O2909" s="23">
        <v>13.804</v>
      </c>
      <c r="R2909" t="str">
        <f>IF(Q2909&gt;0,(P2909*(Q2909^2))*(3.14159/6),"")</f>
        <v/>
      </c>
      <c r="S2909" t="s">
        <v>32</v>
      </c>
      <c r="T2909" t="s">
        <v>25</v>
      </c>
      <c r="U2909" t="s">
        <v>26</v>
      </c>
      <c r="V2909" t="s">
        <v>640</v>
      </c>
      <c r="X2909" t="s">
        <v>34</v>
      </c>
      <c r="AA2909" s="12" t="s">
        <v>835</v>
      </c>
      <c r="AB2909" t="str">
        <f>IF(Q2909&gt;0,"yes","no")</f>
        <v>no</v>
      </c>
      <c r="AC2909" t="str">
        <f>IF(O2909&gt;0,"yes","no")</f>
        <v>yes</v>
      </c>
      <c r="AD2909" t="str">
        <f>IF(AH2909="hatch","yes","no")</f>
        <v>no</v>
      </c>
      <c r="AE2909" t="str">
        <f>IF(AH2909="swimup","yes","no")</f>
        <v>no</v>
      </c>
      <c r="AF2909" t="str">
        <f>IF(AH2909="respiration","yes","no")</f>
        <v>no</v>
      </c>
      <c r="AH2909" t="s">
        <v>29</v>
      </c>
      <c r="AI2909">
        <f>IF(O2909&gt;0,(IF(S2909="live",O2909*0.84,IF(S2909="dried.ethanol",O2909*0.8449+2.8227,O2909))),"")</f>
        <v>13.804</v>
      </c>
      <c r="AL2909" t="str">
        <f>IF(OR(AND(Q2909=Q2910,P2909&gt;0),AND(O2909&gt;0,O2909=O2910)),"duplicate","")</f>
        <v/>
      </c>
      <c r="AM2909" t="s">
        <v>827</v>
      </c>
      <c r="AN2909" t="s">
        <v>827</v>
      </c>
      <c r="AO2909" t="s">
        <v>826</v>
      </c>
      <c r="AP2909" t="s">
        <v>826</v>
      </c>
      <c r="AQ2909" t="s">
        <v>32</v>
      </c>
    </row>
    <row r="2910" spans="1:43" x14ac:dyDescent="0.2">
      <c r="A2910" s="28">
        <v>42934</v>
      </c>
      <c r="B2910" s="1">
        <v>42899</v>
      </c>
      <c r="C2910" s="1" t="str">
        <f>IF(F2910="Kup","6/13/2017",IF(F2910="Sag","6/14/2017",""))</f>
        <v>6/13/2017</v>
      </c>
      <c r="D2910" s="27">
        <f>A2910-B2910</f>
        <v>35</v>
      </c>
      <c r="E2910" s="27">
        <f>A2910-C2910</f>
        <v>35</v>
      </c>
      <c r="F2910" t="s">
        <v>21</v>
      </c>
      <c r="G2910">
        <v>35</v>
      </c>
      <c r="H2910" t="s">
        <v>22</v>
      </c>
      <c r="I2910" s="12" t="s">
        <v>83</v>
      </c>
      <c r="J2910" s="12" t="s">
        <v>83</v>
      </c>
      <c r="K2910" s="3" t="s">
        <v>950</v>
      </c>
      <c r="L2910" s="3" t="s">
        <v>952</v>
      </c>
      <c r="M2910">
        <v>8</v>
      </c>
      <c r="N2910">
        <v>8</v>
      </c>
      <c r="O2910" s="23">
        <v>13.378</v>
      </c>
      <c r="R2910" t="str">
        <f>IF(Q2910&gt;0,(P2910*(Q2910^2))*(3.14159/6),"")</f>
        <v/>
      </c>
      <c r="S2910" t="s">
        <v>32</v>
      </c>
      <c r="T2910" t="s">
        <v>25</v>
      </c>
      <c r="U2910" t="s">
        <v>26</v>
      </c>
      <c r="V2910" t="s">
        <v>640</v>
      </c>
      <c r="X2910" t="s">
        <v>34</v>
      </c>
      <c r="AA2910" s="12" t="s">
        <v>835</v>
      </c>
      <c r="AB2910" t="str">
        <f>IF(Q2910&gt;0,"yes","no")</f>
        <v>no</v>
      </c>
      <c r="AC2910" t="str">
        <f>IF(O2910&gt;0,"yes","no")</f>
        <v>yes</v>
      </c>
      <c r="AD2910" t="str">
        <f>IF(AH2910="hatch","yes","no")</f>
        <v>no</v>
      </c>
      <c r="AE2910" t="str">
        <f>IF(AH2910="swimup","yes","no")</f>
        <v>no</v>
      </c>
      <c r="AF2910" t="str">
        <f>IF(AH2910="respiration","yes","no")</f>
        <v>no</v>
      </c>
      <c r="AH2910" t="s">
        <v>29</v>
      </c>
      <c r="AI2910">
        <f>IF(O2910&gt;0,(IF(S2910="live",O2910*0.84,IF(S2910="dried.ethanol",O2910*0.8449+2.8227,O2910))),"")</f>
        <v>13.378</v>
      </c>
      <c r="AL2910" t="str">
        <f>IF(OR(AND(Q2910=Q2911,P2910&gt;0),AND(O2910&gt;0,O2910=O2911)),"duplicate","")</f>
        <v/>
      </c>
      <c r="AM2910" t="s">
        <v>827</v>
      </c>
      <c r="AN2910" t="s">
        <v>827</v>
      </c>
      <c r="AO2910" t="s">
        <v>826</v>
      </c>
      <c r="AP2910" t="s">
        <v>826</v>
      </c>
      <c r="AQ2910" t="s">
        <v>32</v>
      </c>
    </row>
    <row r="2911" spans="1:43" x14ac:dyDescent="0.2">
      <c r="A2911" s="28">
        <v>42934</v>
      </c>
      <c r="B2911" s="1">
        <v>42899</v>
      </c>
      <c r="C2911" s="1" t="str">
        <f>IF(F2911="Kup","6/13/2017",IF(F2911="Sag","6/14/2017",""))</f>
        <v>6/13/2017</v>
      </c>
      <c r="D2911" s="27">
        <f>A2911-B2911</f>
        <v>35</v>
      </c>
      <c r="E2911" s="27">
        <f>A2911-C2911</f>
        <v>35</v>
      </c>
      <c r="F2911" t="s">
        <v>21</v>
      </c>
      <c r="G2911">
        <v>35</v>
      </c>
      <c r="H2911" t="s">
        <v>22</v>
      </c>
      <c r="I2911" s="12" t="s">
        <v>83</v>
      </c>
      <c r="J2911" s="12" t="s">
        <v>83</v>
      </c>
      <c r="K2911" s="3" t="s">
        <v>950</v>
      </c>
      <c r="L2911" s="3" t="s">
        <v>952</v>
      </c>
      <c r="M2911">
        <v>9</v>
      </c>
      <c r="N2911">
        <v>9</v>
      </c>
      <c r="O2911" s="23">
        <v>13.464</v>
      </c>
      <c r="R2911" t="str">
        <f>IF(Q2911&gt;0,(P2911*(Q2911^2))*(3.14159/6),"")</f>
        <v/>
      </c>
      <c r="S2911" t="s">
        <v>32</v>
      </c>
      <c r="T2911" t="s">
        <v>25</v>
      </c>
      <c r="U2911" t="s">
        <v>26</v>
      </c>
      <c r="V2911" t="s">
        <v>640</v>
      </c>
      <c r="X2911" t="s">
        <v>34</v>
      </c>
      <c r="AA2911" s="12" t="s">
        <v>835</v>
      </c>
      <c r="AB2911" t="str">
        <f>IF(Q2911&gt;0,"yes","no")</f>
        <v>no</v>
      </c>
      <c r="AC2911" t="str">
        <f>IF(O2911&gt;0,"yes","no")</f>
        <v>yes</v>
      </c>
      <c r="AD2911" t="str">
        <f>IF(AH2911="hatch","yes","no")</f>
        <v>no</v>
      </c>
      <c r="AE2911" t="str">
        <f>IF(AH2911="swimup","yes","no")</f>
        <v>no</v>
      </c>
      <c r="AF2911" t="str">
        <f>IF(AH2911="respiration","yes","no")</f>
        <v>no</v>
      </c>
      <c r="AH2911" t="s">
        <v>29</v>
      </c>
      <c r="AI2911">
        <f>IF(O2911&gt;0,(IF(S2911="live",O2911*0.84,IF(S2911="dried.ethanol",O2911*0.8449+2.8227,O2911))),"")</f>
        <v>13.464</v>
      </c>
      <c r="AL2911" t="str">
        <f>IF(OR(AND(Q2911=Q2912,P2911&gt;0),AND(O2911&gt;0,O2911=O2912)),"duplicate","")</f>
        <v/>
      </c>
      <c r="AM2911" t="s">
        <v>827</v>
      </c>
      <c r="AN2911" t="s">
        <v>827</v>
      </c>
      <c r="AO2911" t="s">
        <v>826</v>
      </c>
      <c r="AP2911" t="s">
        <v>826</v>
      </c>
      <c r="AQ2911" t="s">
        <v>32</v>
      </c>
    </row>
    <row r="2912" spans="1:43" x14ac:dyDescent="0.2">
      <c r="A2912" s="28">
        <v>42934</v>
      </c>
      <c r="B2912" s="1">
        <v>42899</v>
      </c>
      <c r="C2912" s="1" t="str">
        <f>IF(F2912="Kup","6/13/2017",IF(F2912="Sag","6/14/2017",""))</f>
        <v>6/13/2017</v>
      </c>
      <c r="D2912" s="27">
        <f>A2912-B2912</f>
        <v>35</v>
      </c>
      <c r="E2912" s="27">
        <f>A2912-C2912</f>
        <v>35</v>
      </c>
      <c r="F2912" t="s">
        <v>21</v>
      </c>
      <c r="G2912">
        <v>35</v>
      </c>
      <c r="H2912" t="s">
        <v>22</v>
      </c>
      <c r="I2912" s="12" t="s">
        <v>83</v>
      </c>
      <c r="J2912" s="12" t="s">
        <v>83</v>
      </c>
      <c r="K2912" s="3" t="s">
        <v>950</v>
      </c>
      <c r="L2912" s="3" t="s">
        <v>952</v>
      </c>
      <c r="M2912">
        <v>10</v>
      </c>
      <c r="N2912">
        <v>10</v>
      </c>
      <c r="O2912" s="23">
        <v>13.17</v>
      </c>
      <c r="R2912" t="str">
        <f>IF(Q2912&gt;0,(P2912*(Q2912^2))*(3.14159/6),"")</f>
        <v/>
      </c>
      <c r="S2912" t="s">
        <v>32</v>
      </c>
      <c r="T2912" t="s">
        <v>25</v>
      </c>
      <c r="U2912" t="s">
        <v>26</v>
      </c>
      <c r="V2912" t="s">
        <v>640</v>
      </c>
      <c r="X2912" t="s">
        <v>34</v>
      </c>
      <c r="AA2912" s="12" t="s">
        <v>835</v>
      </c>
      <c r="AB2912" t="str">
        <f>IF(Q2912&gt;0,"yes","no")</f>
        <v>no</v>
      </c>
      <c r="AC2912" t="str">
        <f>IF(O2912&gt;0,"yes","no")</f>
        <v>yes</v>
      </c>
      <c r="AD2912" t="str">
        <f>IF(AH2912="hatch","yes","no")</f>
        <v>no</v>
      </c>
      <c r="AE2912" t="str">
        <f>IF(AH2912="swimup","yes","no")</f>
        <v>no</v>
      </c>
      <c r="AF2912" t="str">
        <f>IF(AH2912="respiration","yes","no")</f>
        <v>no</v>
      </c>
      <c r="AH2912" t="s">
        <v>29</v>
      </c>
      <c r="AI2912">
        <f>IF(O2912&gt;0,(IF(S2912="live",O2912*0.84,IF(S2912="dried.ethanol",O2912*0.8449+2.8227,O2912))),"")</f>
        <v>13.17</v>
      </c>
      <c r="AL2912" t="str">
        <f>IF(OR(AND(Q2912=Q2913,P2912&gt;0),AND(O2912&gt;0,O2912=O2913)),"duplicate","")</f>
        <v/>
      </c>
      <c r="AM2912" t="s">
        <v>827</v>
      </c>
      <c r="AN2912" t="s">
        <v>827</v>
      </c>
      <c r="AO2912" t="s">
        <v>826</v>
      </c>
      <c r="AP2912" t="s">
        <v>826</v>
      </c>
      <c r="AQ2912" t="s">
        <v>32</v>
      </c>
    </row>
    <row r="2913" spans="1:43" x14ac:dyDescent="0.2">
      <c r="A2913" s="28">
        <v>42934</v>
      </c>
      <c r="B2913" s="1">
        <v>42899</v>
      </c>
      <c r="C2913" s="1" t="str">
        <f>IF(F2913="Kup","6/13/2017",IF(F2913="Sag","6/14/2017",""))</f>
        <v>6/13/2017</v>
      </c>
      <c r="D2913" s="27">
        <f>A2913-B2913</f>
        <v>35</v>
      </c>
      <c r="E2913" s="27">
        <f>A2913-C2913</f>
        <v>35</v>
      </c>
      <c r="F2913" t="s">
        <v>21</v>
      </c>
      <c r="G2913">
        <v>35</v>
      </c>
      <c r="H2913" t="s">
        <v>22</v>
      </c>
      <c r="I2913" s="12" t="s">
        <v>86</v>
      </c>
      <c r="J2913" s="12" t="s">
        <v>86</v>
      </c>
      <c r="K2913" s="3" t="s">
        <v>953</v>
      </c>
      <c r="L2913" s="3" t="s">
        <v>952</v>
      </c>
      <c r="M2913">
        <v>1</v>
      </c>
      <c r="N2913">
        <v>1</v>
      </c>
      <c r="O2913" s="23">
        <v>14.531000000000001</v>
      </c>
      <c r="R2913" t="str">
        <f>IF(Q2913&gt;0,(P2913*(Q2913^2))*(3.14159/6),"")</f>
        <v/>
      </c>
      <c r="S2913" t="s">
        <v>32</v>
      </c>
      <c r="T2913" t="s">
        <v>25</v>
      </c>
      <c r="U2913" t="s">
        <v>26</v>
      </c>
      <c r="V2913" t="s">
        <v>648</v>
      </c>
      <c r="X2913" t="s">
        <v>34</v>
      </c>
      <c r="AA2913" s="12" t="s">
        <v>835</v>
      </c>
      <c r="AB2913" t="str">
        <f>IF(Q2913&gt;0,"yes","no")</f>
        <v>no</v>
      </c>
      <c r="AC2913" t="str">
        <f>IF(O2913&gt;0,"yes","no")</f>
        <v>yes</v>
      </c>
      <c r="AD2913" t="str">
        <f>IF(AH2913="hatch","yes","no")</f>
        <v>no</v>
      </c>
      <c r="AE2913" t="str">
        <f>IF(AH2913="swimup","yes","no")</f>
        <v>no</v>
      </c>
      <c r="AF2913" t="str">
        <f>IF(AH2913="respiration","yes","no")</f>
        <v>no</v>
      </c>
      <c r="AH2913" t="s">
        <v>29</v>
      </c>
      <c r="AI2913">
        <f>IF(O2913&gt;0,(IF(S2913="live",O2913*0.84,IF(S2913="dried.ethanol",O2913*0.8449+2.8227,O2913))),"")</f>
        <v>14.531000000000001</v>
      </c>
      <c r="AL2913" t="str">
        <f>IF(OR(AND(Q2913=Q2914,P2913&gt;0),AND(O2913&gt;0,O2913=O2914)),"duplicate","")</f>
        <v/>
      </c>
      <c r="AM2913" t="s">
        <v>827</v>
      </c>
      <c r="AN2913" t="s">
        <v>827</v>
      </c>
      <c r="AO2913" t="s">
        <v>826</v>
      </c>
      <c r="AP2913" t="s">
        <v>826</v>
      </c>
      <c r="AQ2913" t="s">
        <v>32</v>
      </c>
    </row>
    <row r="2914" spans="1:43" x14ac:dyDescent="0.2">
      <c r="A2914" s="28">
        <v>42934</v>
      </c>
      <c r="B2914" s="1">
        <v>42899</v>
      </c>
      <c r="C2914" s="1" t="str">
        <f>IF(F2914="Kup","6/13/2017",IF(F2914="Sag","6/14/2017",""))</f>
        <v>6/13/2017</v>
      </c>
      <c r="D2914" s="27">
        <f>A2914-B2914</f>
        <v>35</v>
      </c>
      <c r="E2914" s="27">
        <f>A2914-C2914</f>
        <v>35</v>
      </c>
      <c r="F2914" t="s">
        <v>21</v>
      </c>
      <c r="G2914">
        <v>35</v>
      </c>
      <c r="H2914" t="s">
        <v>22</v>
      </c>
      <c r="I2914" s="12" t="s">
        <v>86</v>
      </c>
      <c r="J2914" s="12" t="s">
        <v>86</v>
      </c>
      <c r="K2914" s="3" t="s">
        <v>953</v>
      </c>
      <c r="L2914" s="3" t="s">
        <v>952</v>
      </c>
      <c r="M2914">
        <v>2</v>
      </c>
      <c r="N2914">
        <v>2</v>
      </c>
      <c r="O2914" s="23">
        <v>14.451000000000001</v>
      </c>
      <c r="R2914" t="str">
        <f>IF(Q2914&gt;0,(P2914*(Q2914^2))*(3.14159/6),"")</f>
        <v/>
      </c>
      <c r="S2914" t="s">
        <v>32</v>
      </c>
      <c r="T2914" t="s">
        <v>25</v>
      </c>
      <c r="U2914" t="s">
        <v>26</v>
      </c>
      <c r="V2914" t="s">
        <v>648</v>
      </c>
      <c r="X2914" t="s">
        <v>34</v>
      </c>
      <c r="AA2914" s="12" t="s">
        <v>835</v>
      </c>
      <c r="AB2914" t="str">
        <f>IF(Q2914&gt;0,"yes","no")</f>
        <v>no</v>
      </c>
      <c r="AC2914" t="str">
        <f>IF(O2914&gt;0,"yes","no")</f>
        <v>yes</v>
      </c>
      <c r="AD2914" t="str">
        <f>IF(AH2914="hatch","yes","no")</f>
        <v>no</v>
      </c>
      <c r="AE2914" t="str">
        <f>IF(AH2914="swimup","yes","no")</f>
        <v>no</v>
      </c>
      <c r="AF2914" t="str">
        <f>IF(AH2914="respiration","yes","no")</f>
        <v>no</v>
      </c>
      <c r="AH2914" t="s">
        <v>29</v>
      </c>
      <c r="AI2914">
        <f>IF(O2914&gt;0,(IF(S2914="live",O2914*0.84,IF(S2914="dried.ethanol",O2914*0.8449+2.8227,O2914))),"")</f>
        <v>14.451000000000001</v>
      </c>
      <c r="AL2914" t="str">
        <f>IF(OR(AND(Q2914=Q2915,P2914&gt;0),AND(O2914&gt;0,O2914=O2915)),"duplicate","")</f>
        <v/>
      </c>
      <c r="AM2914" t="s">
        <v>827</v>
      </c>
      <c r="AN2914" t="s">
        <v>827</v>
      </c>
      <c r="AO2914" t="s">
        <v>826</v>
      </c>
      <c r="AP2914" t="s">
        <v>826</v>
      </c>
      <c r="AQ2914" t="s">
        <v>32</v>
      </c>
    </row>
    <row r="2915" spans="1:43" x14ac:dyDescent="0.2">
      <c r="A2915" s="28">
        <v>42934</v>
      </c>
      <c r="B2915" s="1">
        <v>42899</v>
      </c>
      <c r="C2915" s="1" t="str">
        <f>IF(F2915="Kup","6/13/2017",IF(F2915="Sag","6/14/2017",""))</f>
        <v>6/13/2017</v>
      </c>
      <c r="D2915" s="27">
        <f>A2915-B2915</f>
        <v>35</v>
      </c>
      <c r="E2915" s="27">
        <f>A2915-C2915</f>
        <v>35</v>
      </c>
      <c r="F2915" t="s">
        <v>21</v>
      </c>
      <c r="G2915">
        <v>35</v>
      </c>
      <c r="H2915" t="s">
        <v>22</v>
      </c>
      <c r="I2915" s="12" t="s">
        <v>86</v>
      </c>
      <c r="J2915" s="12" t="s">
        <v>86</v>
      </c>
      <c r="K2915" s="3" t="s">
        <v>953</v>
      </c>
      <c r="L2915" s="3" t="s">
        <v>952</v>
      </c>
      <c r="M2915">
        <v>3</v>
      </c>
      <c r="N2915">
        <v>3</v>
      </c>
      <c r="O2915" s="23">
        <v>14.198</v>
      </c>
      <c r="R2915" t="str">
        <f>IF(Q2915&gt;0,(P2915*(Q2915^2))*(3.14159/6),"")</f>
        <v/>
      </c>
      <c r="S2915" t="s">
        <v>32</v>
      </c>
      <c r="T2915" t="s">
        <v>25</v>
      </c>
      <c r="U2915" t="s">
        <v>26</v>
      </c>
      <c r="V2915" t="s">
        <v>648</v>
      </c>
      <c r="X2915" t="s">
        <v>34</v>
      </c>
      <c r="AA2915" s="12" t="s">
        <v>835</v>
      </c>
      <c r="AB2915" t="str">
        <f>IF(Q2915&gt;0,"yes","no")</f>
        <v>no</v>
      </c>
      <c r="AC2915" t="str">
        <f>IF(O2915&gt;0,"yes","no")</f>
        <v>yes</v>
      </c>
      <c r="AD2915" t="str">
        <f>IF(AH2915="hatch","yes","no")</f>
        <v>no</v>
      </c>
      <c r="AE2915" t="str">
        <f>IF(AH2915="swimup","yes","no")</f>
        <v>no</v>
      </c>
      <c r="AF2915" t="str">
        <f>IF(AH2915="respiration","yes","no")</f>
        <v>no</v>
      </c>
      <c r="AH2915" t="s">
        <v>29</v>
      </c>
      <c r="AI2915">
        <f>IF(O2915&gt;0,(IF(S2915="live",O2915*0.84,IF(S2915="dried.ethanol",O2915*0.8449+2.8227,O2915))),"")</f>
        <v>14.198</v>
      </c>
      <c r="AL2915" t="str">
        <f>IF(OR(AND(Q2915=Q2916,P2915&gt;0),AND(O2915&gt;0,O2915=O2916)),"duplicate","")</f>
        <v/>
      </c>
      <c r="AM2915" t="s">
        <v>827</v>
      </c>
      <c r="AN2915" t="s">
        <v>827</v>
      </c>
      <c r="AO2915" t="s">
        <v>826</v>
      </c>
      <c r="AP2915" t="s">
        <v>826</v>
      </c>
      <c r="AQ2915" t="s">
        <v>32</v>
      </c>
    </row>
    <row r="2916" spans="1:43" x14ac:dyDescent="0.2">
      <c r="A2916" s="28">
        <v>42934</v>
      </c>
      <c r="B2916" s="1">
        <v>42899</v>
      </c>
      <c r="C2916" s="1" t="str">
        <f>IF(F2916="Kup","6/13/2017",IF(F2916="Sag","6/14/2017",""))</f>
        <v>6/13/2017</v>
      </c>
      <c r="D2916" s="27">
        <f>A2916-B2916</f>
        <v>35</v>
      </c>
      <c r="E2916" s="27">
        <f>A2916-C2916</f>
        <v>35</v>
      </c>
      <c r="F2916" t="s">
        <v>21</v>
      </c>
      <c r="G2916">
        <v>35</v>
      </c>
      <c r="H2916" t="s">
        <v>22</v>
      </c>
      <c r="I2916" s="12" t="s">
        <v>86</v>
      </c>
      <c r="J2916" s="12" t="s">
        <v>86</v>
      </c>
      <c r="K2916" s="3" t="s">
        <v>953</v>
      </c>
      <c r="L2916" s="3" t="s">
        <v>952</v>
      </c>
      <c r="M2916">
        <v>4</v>
      </c>
      <c r="N2916">
        <v>4</v>
      </c>
      <c r="O2916" s="23">
        <v>14.337999999999999</v>
      </c>
      <c r="R2916" t="str">
        <f>IF(Q2916&gt;0,(P2916*(Q2916^2))*(3.14159/6),"")</f>
        <v/>
      </c>
      <c r="S2916" t="s">
        <v>32</v>
      </c>
      <c r="T2916" t="s">
        <v>25</v>
      </c>
      <c r="U2916" t="s">
        <v>26</v>
      </c>
      <c r="V2916" t="s">
        <v>648</v>
      </c>
      <c r="X2916" t="s">
        <v>34</v>
      </c>
      <c r="AA2916" s="12" t="s">
        <v>835</v>
      </c>
      <c r="AB2916" t="str">
        <f>IF(Q2916&gt;0,"yes","no")</f>
        <v>no</v>
      </c>
      <c r="AC2916" t="str">
        <f>IF(O2916&gt;0,"yes","no")</f>
        <v>yes</v>
      </c>
      <c r="AD2916" t="str">
        <f>IF(AH2916="hatch","yes","no")</f>
        <v>no</v>
      </c>
      <c r="AE2916" t="str">
        <f>IF(AH2916="swimup","yes","no")</f>
        <v>no</v>
      </c>
      <c r="AF2916" t="str">
        <f>IF(AH2916="respiration","yes","no")</f>
        <v>no</v>
      </c>
      <c r="AH2916" t="s">
        <v>29</v>
      </c>
      <c r="AI2916">
        <f>IF(O2916&gt;0,(IF(S2916="live",O2916*0.84,IF(S2916="dried.ethanol",O2916*0.8449+2.8227,O2916))),"")</f>
        <v>14.337999999999999</v>
      </c>
      <c r="AL2916" t="str">
        <f>IF(OR(AND(Q2916=Q2917,P2916&gt;0),AND(O2916&gt;0,O2916=O2917)),"duplicate","")</f>
        <v/>
      </c>
      <c r="AM2916" t="s">
        <v>827</v>
      </c>
      <c r="AN2916" t="s">
        <v>827</v>
      </c>
      <c r="AO2916" t="s">
        <v>826</v>
      </c>
      <c r="AP2916" t="s">
        <v>826</v>
      </c>
      <c r="AQ2916" t="s">
        <v>32</v>
      </c>
    </row>
    <row r="2917" spans="1:43" x14ac:dyDescent="0.2">
      <c r="A2917" s="28">
        <v>42934</v>
      </c>
      <c r="B2917" s="1">
        <v>42899</v>
      </c>
      <c r="C2917" s="1" t="str">
        <f>IF(F2917="Kup","6/13/2017",IF(F2917="Sag","6/14/2017",""))</f>
        <v>6/13/2017</v>
      </c>
      <c r="D2917" s="27">
        <f>A2917-B2917</f>
        <v>35</v>
      </c>
      <c r="E2917" s="27">
        <f>A2917-C2917</f>
        <v>35</v>
      </c>
      <c r="F2917" t="s">
        <v>21</v>
      </c>
      <c r="G2917">
        <v>35</v>
      </c>
      <c r="H2917" t="s">
        <v>22</v>
      </c>
      <c r="I2917" s="12" t="s">
        <v>86</v>
      </c>
      <c r="J2917" s="12" t="s">
        <v>86</v>
      </c>
      <c r="K2917" s="3" t="s">
        <v>953</v>
      </c>
      <c r="L2917" s="3" t="s">
        <v>952</v>
      </c>
      <c r="M2917">
        <v>5</v>
      </c>
      <c r="N2917">
        <v>5</v>
      </c>
      <c r="O2917" s="23">
        <v>13.807</v>
      </c>
      <c r="R2917" t="str">
        <f>IF(Q2917&gt;0,(P2917*(Q2917^2))*(3.14159/6),"")</f>
        <v/>
      </c>
      <c r="S2917" t="s">
        <v>32</v>
      </c>
      <c r="T2917" t="s">
        <v>25</v>
      </c>
      <c r="U2917" t="s">
        <v>26</v>
      </c>
      <c r="V2917" t="s">
        <v>648</v>
      </c>
      <c r="X2917" t="s">
        <v>34</v>
      </c>
      <c r="AA2917" s="12" t="s">
        <v>835</v>
      </c>
      <c r="AB2917" t="str">
        <f>IF(Q2917&gt;0,"yes","no")</f>
        <v>no</v>
      </c>
      <c r="AC2917" t="str">
        <f>IF(O2917&gt;0,"yes","no")</f>
        <v>yes</v>
      </c>
      <c r="AD2917" t="str">
        <f>IF(AH2917="hatch","yes","no")</f>
        <v>no</v>
      </c>
      <c r="AE2917" t="str">
        <f>IF(AH2917="swimup","yes","no")</f>
        <v>no</v>
      </c>
      <c r="AF2917" t="str">
        <f>IF(AH2917="respiration","yes","no")</f>
        <v>no</v>
      </c>
      <c r="AH2917" t="s">
        <v>29</v>
      </c>
      <c r="AI2917">
        <f>IF(O2917&gt;0,(IF(S2917="live",O2917*0.84,IF(S2917="dried.ethanol",O2917*0.8449+2.8227,O2917))),"")</f>
        <v>13.807</v>
      </c>
      <c r="AL2917" t="str">
        <f>IF(OR(AND(Q2917=Q2918,P2917&gt;0),AND(O2917&gt;0,O2917=O2918)),"duplicate","")</f>
        <v/>
      </c>
      <c r="AM2917" t="s">
        <v>827</v>
      </c>
      <c r="AN2917" t="s">
        <v>827</v>
      </c>
      <c r="AO2917" t="s">
        <v>826</v>
      </c>
      <c r="AP2917" t="s">
        <v>826</v>
      </c>
      <c r="AQ2917" t="s">
        <v>32</v>
      </c>
    </row>
    <row r="2918" spans="1:43" x14ac:dyDescent="0.2">
      <c r="A2918" s="28">
        <v>42934</v>
      </c>
      <c r="B2918" s="1">
        <v>42899</v>
      </c>
      <c r="C2918" s="1" t="str">
        <f>IF(F2918="Kup","6/13/2017",IF(F2918="Sag","6/14/2017",""))</f>
        <v>6/13/2017</v>
      </c>
      <c r="D2918" s="27">
        <f>A2918-B2918</f>
        <v>35</v>
      </c>
      <c r="E2918" s="27">
        <f>A2918-C2918</f>
        <v>35</v>
      </c>
      <c r="F2918" t="s">
        <v>21</v>
      </c>
      <c r="G2918">
        <v>35</v>
      </c>
      <c r="H2918" t="s">
        <v>22</v>
      </c>
      <c r="I2918" s="12" t="s">
        <v>86</v>
      </c>
      <c r="J2918" s="12" t="s">
        <v>86</v>
      </c>
      <c r="K2918" s="3" t="s">
        <v>953</v>
      </c>
      <c r="L2918" s="3" t="s">
        <v>952</v>
      </c>
      <c r="M2918">
        <v>6</v>
      </c>
      <c r="N2918">
        <v>6</v>
      </c>
      <c r="O2918" s="23">
        <v>13.942</v>
      </c>
      <c r="R2918" t="str">
        <f>IF(Q2918&gt;0,(P2918*(Q2918^2))*(3.14159/6),"")</f>
        <v/>
      </c>
      <c r="S2918" t="s">
        <v>32</v>
      </c>
      <c r="T2918" t="s">
        <v>25</v>
      </c>
      <c r="U2918" t="s">
        <v>26</v>
      </c>
      <c r="V2918" t="s">
        <v>648</v>
      </c>
      <c r="X2918" t="s">
        <v>34</v>
      </c>
      <c r="AA2918" s="12" t="s">
        <v>835</v>
      </c>
      <c r="AB2918" t="str">
        <f>IF(Q2918&gt;0,"yes","no")</f>
        <v>no</v>
      </c>
      <c r="AC2918" t="str">
        <f>IF(O2918&gt;0,"yes","no")</f>
        <v>yes</v>
      </c>
      <c r="AD2918" t="str">
        <f>IF(AH2918="hatch","yes","no")</f>
        <v>no</v>
      </c>
      <c r="AE2918" t="str">
        <f>IF(AH2918="swimup","yes","no")</f>
        <v>no</v>
      </c>
      <c r="AF2918" t="str">
        <f>IF(AH2918="respiration","yes","no")</f>
        <v>no</v>
      </c>
      <c r="AH2918" t="s">
        <v>29</v>
      </c>
      <c r="AI2918">
        <f>IF(O2918&gt;0,(IF(S2918="live",O2918*0.84,IF(S2918="dried.ethanol",O2918*0.8449+2.8227,O2918))),"")</f>
        <v>13.942</v>
      </c>
      <c r="AL2918" t="str">
        <f>IF(OR(AND(Q2918=Q2919,P2918&gt;0),AND(O2918&gt;0,O2918=O2919)),"duplicate","")</f>
        <v/>
      </c>
      <c r="AM2918" t="s">
        <v>827</v>
      </c>
      <c r="AN2918" t="s">
        <v>827</v>
      </c>
      <c r="AO2918" t="s">
        <v>826</v>
      </c>
      <c r="AP2918" t="s">
        <v>826</v>
      </c>
      <c r="AQ2918" t="s">
        <v>32</v>
      </c>
    </row>
    <row r="2919" spans="1:43" x14ac:dyDescent="0.2">
      <c r="A2919" s="28">
        <v>42934</v>
      </c>
      <c r="B2919" s="1">
        <v>42899</v>
      </c>
      <c r="C2919" s="1" t="str">
        <f>IF(F2919="Kup","6/13/2017",IF(F2919="Sag","6/14/2017",""))</f>
        <v>6/13/2017</v>
      </c>
      <c r="D2919" s="27">
        <f>A2919-B2919</f>
        <v>35</v>
      </c>
      <c r="E2919" s="27">
        <f>A2919-C2919</f>
        <v>35</v>
      </c>
      <c r="F2919" t="s">
        <v>21</v>
      </c>
      <c r="G2919">
        <v>35</v>
      </c>
      <c r="H2919" t="s">
        <v>22</v>
      </c>
      <c r="I2919" s="12" t="s">
        <v>86</v>
      </c>
      <c r="J2919" s="12" t="s">
        <v>86</v>
      </c>
      <c r="K2919" s="3" t="s">
        <v>953</v>
      </c>
      <c r="L2919" s="3" t="s">
        <v>952</v>
      </c>
      <c r="M2919">
        <v>7</v>
      </c>
      <c r="N2919">
        <v>7</v>
      </c>
      <c r="O2919" s="23">
        <v>14.48</v>
      </c>
      <c r="R2919" t="str">
        <f>IF(Q2919&gt;0,(P2919*(Q2919^2))*(3.14159/6),"")</f>
        <v/>
      </c>
      <c r="S2919" t="s">
        <v>32</v>
      </c>
      <c r="T2919" t="s">
        <v>25</v>
      </c>
      <c r="U2919" t="s">
        <v>26</v>
      </c>
      <c r="V2919" t="s">
        <v>648</v>
      </c>
      <c r="X2919" t="s">
        <v>34</v>
      </c>
      <c r="AA2919" s="12" t="s">
        <v>835</v>
      </c>
      <c r="AB2919" t="str">
        <f>IF(Q2919&gt;0,"yes","no")</f>
        <v>no</v>
      </c>
      <c r="AC2919" t="str">
        <f>IF(O2919&gt;0,"yes","no")</f>
        <v>yes</v>
      </c>
      <c r="AD2919" t="str">
        <f>IF(AH2919="hatch","yes","no")</f>
        <v>no</v>
      </c>
      <c r="AE2919" t="str">
        <f>IF(AH2919="swimup","yes","no")</f>
        <v>no</v>
      </c>
      <c r="AF2919" t="str">
        <f>IF(AH2919="respiration","yes","no")</f>
        <v>no</v>
      </c>
      <c r="AH2919" t="s">
        <v>29</v>
      </c>
      <c r="AI2919">
        <f>IF(O2919&gt;0,(IF(S2919="live",O2919*0.84,IF(S2919="dried.ethanol",O2919*0.8449+2.8227,O2919))),"")</f>
        <v>14.48</v>
      </c>
      <c r="AL2919" t="str">
        <f>IF(OR(AND(Q2919=Q2920,P2919&gt;0),AND(O2919&gt;0,O2919=O2920)),"duplicate","")</f>
        <v/>
      </c>
      <c r="AM2919" t="s">
        <v>827</v>
      </c>
      <c r="AN2919" t="s">
        <v>827</v>
      </c>
      <c r="AO2919" t="s">
        <v>826</v>
      </c>
      <c r="AP2919" t="s">
        <v>826</v>
      </c>
      <c r="AQ2919" t="s">
        <v>32</v>
      </c>
    </row>
    <row r="2920" spans="1:43" x14ac:dyDescent="0.2">
      <c r="A2920" s="28">
        <v>42934</v>
      </c>
      <c r="B2920" s="1">
        <v>42899</v>
      </c>
      <c r="C2920" s="1" t="str">
        <f>IF(F2920="Kup","6/13/2017",IF(F2920="Sag","6/14/2017",""))</f>
        <v>6/13/2017</v>
      </c>
      <c r="D2920" s="27">
        <f>A2920-B2920</f>
        <v>35</v>
      </c>
      <c r="E2920" s="27">
        <f>A2920-C2920</f>
        <v>35</v>
      </c>
      <c r="F2920" t="s">
        <v>21</v>
      </c>
      <c r="G2920">
        <v>35</v>
      </c>
      <c r="H2920" t="s">
        <v>22</v>
      </c>
      <c r="I2920" s="12" t="s">
        <v>86</v>
      </c>
      <c r="J2920" s="12" t="s">
        <v>86</v>
      </c>
      <c r="K2920" s="3" t="s">
        <v>953</v>
      </c>
      <c r="L2920" s="3" t="s">
        <v>952</v>
      </c>
      <c r="M2920">
        <v>8</v>
      </c>
      <c r="N2920">
        <v>8</v>
      </c>
      <c r="O2920" s="23">
        <v>13.824</v>
      </c>
      <c r="R2920" t="str">
        <f>IF(Q2920&gt;0,(P2920*(Q2920^2))*(3.14159/6),"")</f>
        <v/>
      </c>
      <c r="S2920" t="s">
        <v>32</v>
      </c>
      <c r="T2920" t="s">
        <v>25</v>
      </c>
      <c r="U2920" t="s">
        <v>26</v>
      </c>
      <c r="V2920" t="s">
        <v>648</v>
      </c>
      <c r="X2920" t="s">
        <v>34</v>
      </c>
      <c r="AA2920" s="12" t="s">
        <v>835</v>
      </c>
      <c r="AB2920" t="str">
        <f>IF(Q2920&gt;0,"yes","no")</f>
        <v>no</v>
      </c>
      <c r="AC2920" t="str">
        <f>IF(O2920&gt;0,"yes","no")</f>
        <v>yes</v>
      </c>
      <c r="AD2920" t="str">
        <f>IF(AH2920="hatch","yes","no")</f>
        <v>no</v>
      </c>
      <c r="AE2920" t="str">
        <f>IF(AH2920="swimup","yes","no")</f>
        <v>no</v>
      </c>
      <c r="AF2920" t="str">
        <f>IF(AH2920="respiration","yes","no")</f>
        <v>no</v>
      </c>
      <c r="AH2920" t="s">
        <v>29</v>
      </c>
      <c r="AI2920">
        <f>IF(O2920&gt;0,(IF(S2920="live",O2920*0.84,IF(S2920="dried.ethanol",O2920*0.8449+2.8227,O2920))),"")</f>
        <v>13.824</v>
      </c>
      <c r="AL2920" t="str">
        <f>IF(OR(AND(Q2920=Q2921,P2920&gt;0),AND(O2920&gt;0,O2920=O2921)),"duplicate","")</f>
        <v/>
      </c>
      <c r="AM2920" t="s">
        <v>827</v>
      </c>
      <c r="AN2920" t="s">
        <v>827</v>
      </c>
      <c r="AO2920" t="s">
        <v>826</v>
      </c>
      <c r="AP2920" t="s">
        <v>826</v>
      </c>
      <c r="AQ2920" t="s">
        <v>32</v>
      </c>
    </row>
    <row r="2921" spans="1:43" x14ac:dyDescent="0.2">
      <c r="A2921" s="28">
        <v>42934</v>
      </c>
      <c r="B2921" s="1">
        <v>42899</v>
      </c>
      <c r="C2921" s="1" t="str">
        <f>IF(F2921="Kup","6/13/2017",IF(F2921="Sag","6/14/2017",""))</f>
        <v>6/13/2017</v>
      </c>
      <c r="D2921" s="27">
        <f>A2921-B2921</f>
        <v>35</v>
      </c>
      <c r="E2921" s="27">
        <f>A2921-C2921</f>
        <v>35</v>
      </c>
      <c r="F2921" t="s">
        <v>21</v>
      </c>
      <c r="G2921">
        <v>35</v>
      </c>
      <c r="H2921" t="s">
        <v>22</v>
      </c>
      <c r="I2921" s="12" t="s">
        <v>86</v>
      </c>
      <c r="J2921" s="12" t="s">
        <v>86</v>
      </c>
      <c r="K2921" s="3" t="s">
        <v>953</v>
      </c>
      <c r="L2921" s="3" t="s">
        <v>952</v>
      </c>
      <c r="M2921">
        <v>9</v>
      </c>
      <c r="N2921">
        <v>9</v>
      </c>
      <c r="O2921" s="23">
        <v>14.188000000000001</v>
      </c>
      <c r="R2921" t="str">
        <f>IF(Q2921&gt;0,(P2921*(Q2921^2))*(3.14159/6),"")</f>
        <v/>
      </c>
      <c r="S2921" t="s">
        <v>32</v>
      </c>
      <c r="T2921" t="s">
        <v>25</v>
      </c>
      <c r="U2921" t="s">
        <v>26</v>
      </c>
      <c r="V2921" t="s">
        <v>648</v>
      </c>
      <c r="X2921" t="s">
        <v>34</v>
      </c>
      <c r="AA2921" s="12" t="s">
        <v>835</v>
      </c>
      <c r="AB2921" t="str">
        <f>IF(Q2921&gt;0,"yes","no")</f>
        <v>no</v>
      </c>
      <c r="AC2921" t="str">
        <f>IF(O2921&gt;0,"yes","no")</f>
        <v>yes</v>
      </c>
      <c r="AD2921" t="str">
        <f>IF(AH2921="hatch","yes","no")</f>
        <v>no</v>
      </c>
      <c r="AE2921" t="str">
        <f>IF(AH2921="swimup","yes","no")</f>
        <v>no</v>
      </c>
      <c r="AF2921" t="str">
        <f>IF(AH2921="respiration","yes","no")</f>
        <v>no</v>
      </c>
      <c r="AH2921" t="s">
        <v>29</v>
      </c>
      <c r="AI2921">
        <f>IF(O2921&gt;0,(IF(S2921="live",O2921*0.84,IF(S2921="dried.ethanol",O2921*0.8449+2.8227,O2921))),"")</f>
        <v>14.188000000000001</v>
      </c>
      <c r="AL2921" t="str">
        <f>IF(OR(AND(Q2921=Q2922,P2921&gt;0),AND(O2921&gt;0,O2921=O2922)),"duplicate","")</f>
        <v/>
      </c>
      <c r="AM2921" t="s">
        <v>827</v>
      </c>
      <c r="AN2921" t="s">
        <v>827</v>
      </c>
      <c r="AO2921" t="s">
        <v>826</v>
      </c>
      <c r="AP2921" t="s">
        <v>826</v>
      </c>
      <c r="AQ2921" t="s">
        <v>32</v>
      </c>
    </row>
    <row r="2922" spans="1:43" x14ac:dyDescent="0.2">
      <c r="A2922" s="28">
        <v>42934</v>
      </c>
      <c r="B2922" s="1">
        <v>42899</v>
      </c>
      <c r="C2922" s="1" t="str">
        <f>IF(F2922="Kup","6/13/2017",IF(F2922="Sag","6/14/2017",""))</f>
        <v>6/13/2017</v>
      </c>
      <c r="D2922" s="27">
        <f>A2922-B2922</f>
        <v>35</v>
      </c>
      <c r="E2922" s="27">
        <f>A2922-C2922</f>
        <v>35</v>
      </c>
      <c r="F2922" t="s">
        <v>21</v>
      </c>
      <c r="G2922">
        <v>35</v>
      </c>
      <c r="H2922" t="s">
        <v>22</v>
      </c>
      <c r="I2922" s="12" t="s">
        <v>86</v>
      </c>
      <c r="J2922" s="12" t="s">
        <v>86</v>
      </c>
      <c r="K2922" s="3" t="s">
        <v>953</v>
      </c>
      <c r="L2922" s="3" t="s">
        <v>952</v>
      </c>
      <c r="M2922">
        <v>10</v>
      </c>
      <c r="N2922">
        <v>10</v>
      </c>
      <c r="O2922" s="23">
        <v>14.888999999999999</v>
      </c>
      <c r="R2922" t="str">
        <f>IF(Q2922&gt;0,(P2922*(Q2922^2))*(3.14159/6),"")</f>
        <v/>
      </c>
      <c r="S2922" t="s">
        <v>32</v>
      </c>
      <c r="T2922" t="s">
        <v>25</v>
      </c>
      <c r="U2922" t="s">
        <v>26</v>
      </c>
      <c r="V2922" t="s">
        <v>648</v>
      </c>
      <c r="X2922" t="s">
        <v>34</v>
      </c>
      <c r="AA2922" s="12" t="s">
        <v>835</v>
      </c>
      <c r="AB2922" t="str">
        <f>IF(Q2922&gt;0,"yes","no")</f>
        <v>no</v>
      </c>
      <c r="AC2922" t="str">
        <f>IF(O2922&gt;0,"yes","no")</f>
        <v>yes</v>
      </c>
      <c r="AD2922" t="str">
        <f>IF(AH2922="hatch","yes","no")</f>
        <v>no</v>
      </c>
      <c r="AE2922" t="str">
        <f>IF(AH2922="swimup","yes","no")</f>
        <v>no</v>
      </c>
      <c r="AF2922" t="str">
        <f>IF(AH2922="respiration","yes","no")</f>
        <v>no</v>
      </c>
      <c r="AH2922" t="s">
        <v>29</v>
      </c>
      <c r="AI2922">
        <f>IF(O2922&gt;0,(IF(S2922="live",O2922*0.84,IF(S2922="dried.ethanol",O2922*0.8449+2.8227,O2922))),"")</f>
        <v>14.888999999999999</v>
      </c>
      <c r="AL2922" t="str">
        <f>IF(OR(AND(Q2922=Q2923,P2922&gt;0),AND(O2922&gt;0,O2922=O2923)),"duplicate","")</f>
        <v/>
      </c>
      <c r="AM2922" t="s">
        <v>827</v>
      </c>
      <c r="AN2922" t="s">
        <v>827</v>
      </c>
      <c r="AO2922" t="s">
        <v>826</v>
      </c>
      <c r="AP2922" t="s">
        <v>826</v>
      </c>
      <c r="AQ2922" t="s">
        <v>32</v>
      </c>
    </row>
    <row r="2923" spans="1:43" x14ac:dyDescent="0.2">
      <c r="A2923" s="28">
        <v>42934</v>
      </c>
      <c r="B2923" s="1">
        <v>42899</v>
      </c>
      <c r="C2923" s="1" t="str">
        <f>IF(F2923="Kup","6/13/2017",IF(F2923="Sag","6/14/2017",""))</f>
        <v>6/13/2017</v>
      </c>
      <c r="D2923" s="27">
        <f>A2923-B2923</f>
        <v>35</v>
      </c>
      <c r="E2923" s="27">
        <f>A2923-C2923</f>
        <v>35</v>
      </c>
      <c r="F2923" t="s">
        <v>21</v>
      </c>
      <c r="G2923">
        <v>35</v>
      </c>
      <c r="H2923" t="s">
        <v>22</v>
      </c>
      <c r="I2923" s="12" t="s">
        <v>89</v>
      </c>
      <c r="J2923" s="12" t="s">
        <v>89</v>
      </c>
      <c r="K2923" s="3" t="s">
        <v>954</v>
      </c>
      <c r="L2923" s="3" t="s">
        <v>955</v>
      </c>
      <c r="M2923">
        <v>1</v>
      </c>
      <c r="N2923">
        <v>1</v>
      </c>
      <c r="O2923" s="23">
        <v>13.992000000000001</v>
      </c>
      <c r="R2923" t="str">
        <f>IF(Q2923&gt;0,(P2923*(Q2923^2))*(3.14159/6),"")</f>
        <v/>
      </c>
      <c r="S2923" t="s">
        <v>32</v>
      </c>
      <c r="T2923" t="s">
        <v>25</v>
      </c>
      <c r="U2923" t="s">
        <v>26</v>
      </c>
      <c r="V2923" t="s">
        <v>644</v>
      </c>
      <c r="X2923" t="s">
        <v>34</v>
      </c>
      <c r="AA2923" s="12" t="s">
        <v>835</v>
      </c>
      <c r="AB2923" t="str">
        <f>IF(Q2923&gt;0,"yes","no")</f>
        <v>no</v>
      </c>
      <c r="AC2923" t="str">
        <f>IF(O2923&gt;0,"yes","no")</f>
        <v>yes</v>
      </c>
      <c r="AD2923" t="str">
        <f>IF(AH2923="hatch","yes","no")</f>
        <v>no</v>
      </c>
      <c r="AE2923" t="str">
        <f>IF(AH2923="swimup","yes","no")</f>
        <v>no</v>
      </c>
      <c r="AF2923" t="str">
        <f>IF(AH2923="respiration","yes","no")</f>
        <v>no</v>
      </c>
      <c r="AH2923" t="s">
        <v>29</v>
      </c>
      <c r="AI2923">
        <f>IF(O2923&gt;0,(IF(S2923="live",O2923*0.84,IF(S2923="dried.ethanol",O2923*0.8449+2.8227,O2923))),"")</f>
        <v>13.992000000000001</v>
      </c>
      <c r="AL2923" t="str">
        <f>IF(OR(AND(Q2923=Q2924,P2923&gt;0),AND(O2923&gt;0,O2923=O2924)),"duplicate","")</f>
        <v/>
      </c>
      <c r="AM2923" t="s">
        <v>827</v>
      </c>
      <c r="AN2923" t="s">
        <v>827</v>
      </c>
      <c r="AO2923" t="s">
        <v>826</v>
      </c>
      <c r="AP2923" t="s">
        <v>826</v>
      </c>
      <c r="AQ2923" t="s">
        <v>32</v>
      </c>
    </row>
    <row r="2924" spans="1:43" x14ac:dyDescent="0.2">
      <c r="A2924" s="28">
        <v>42934</v>
      </c>
      <c r="B2924" s="1">
        <v>42899</v>
      </c>
      <c r="C2924" s="1" t="str">
        <f>IF(F2924="Kup","6/13/2017",IF(F2924="Sag","6/14/2017",""))</f>
        <v>6/13/2017</v>
      </c>
      <c r="D2924" s="27">
        <f>A2924-B2924</f>
        <v>35</v>
      </c>
      <c r="E2924" s="27">
        <f>A2924-C2924</f>
        <v>35</v>
      </c>
      <c r="F2924" t="s">
        <v>21</v>
      </c>
      <c r="G2924">
        <v>35</v>
      </c>
      <c r="H2924" t="s">
        <v>22</v>
      </c>
      <c r="I2924" s="12" t="s">
        <v>89</v>
      </c>
      <c r="J2924" s="12" t="s">
        <v>89</v>
      </c>
      <c r="K2924" s="3" t="s">
        <v>954</v>
      </c>
      <c r="L2924" s="3" t="s">
        <v>955</v>
      </c>
      <c r="M2924">
        <v>2</v>
      </c>
      <c r="N2924">
        <v>2</v>
      </c>
      <c r="O2924" s="23">
        <v>14.055</v>
      </c>
      <c r="R2924" t="str">
        <f>IF(Q2924&gt;0,(P2924*(Q2924^2))*(3.14159/6),"")</f>
        <v/>
      </c>
      <c r="S2924" t="s">
        <v>32</v>
      </c>
      <c r="T2924" t="s">
        <v>25</v>
      </c>
      <c r="U2924" t="s">
        <v>26</v>
      </c>
      <c r="V2924" t="s">
        <v>644</v>
      </c>
      <c r="X2924" t="s">
        <v>34</v>
      </c>
      <c r="AA2924" s="12" t="s">
        <v>835</v>
      </c>
      <c r="AB2924" t="str">
        <f>IF(Q2924&gt;0,"yes","no")</f>
        <v>no</v>
      </c>
      <c r="AC2924" t="str">
        <f>IF(O2924&gt;0,"yes","no")</f>
        <v>yes</v>
      </c>
      <c r="AD2924" t="str">
        <f>IF(AH2924="hatch","yes","no")</f>
        <v>no</v>
      </c>
      <c r="AE2924" t="str">
        <f>IF(AH2924="swimup","yes","no")</f>
        <v>no</v>
      </c>
      <c r="AF2924" t="str">
        <f>IF(AH2924="respiration","yes","no")</f>
        <v>no</v>
      </c>
      <c r="AH2924" t="s">
        <v>29</v>
      </c>
      <c r="AI2924">
        <f>IF(O2924&gt;0,(IF(S2924="live",O2924*0.84,IF(S2924="dried.ethanol",O2924*0.8449+2.8227,O2924))),"")</f>
        <v>14.055</v>
      </c>
      <c r="AL2924" t="str">
        <f>IF(OR(AND(Q2924=Q2925,P2924&gt;0),AND(O2924&gt;0,O2924=O2925)),"duplicate","")</f>
        <v/>
      </c>
      <c r="AM2924" t="s">
        <v>827</v>
      </c>
      <c r="AN2924" t="s">
        <v>827</v>
      </c>
      <c r="AO2924" t="s">
        <v>826</v>
      </c>
      <c r="AP2924" t="s">
        <v>826</v>
      </c>
      <c r="AQ2924" t="s">
        <v>32</v>
      </c>
    </row>
    <row r="2925" spans="1:43" x14ac:dyDescent="0.2">
      <c r="A2925" s="28">
        <v>42934</v>
      </c>
      <c r="B2925" s="1">
        <v>42899</v>
      </c>
      <c r="C2925" s="1" t="str">
        <f>IF(F2925="Kup","6/13/2017",IF(F2925="Sag","6/14/2017",""))</f>
        <v>6/13/2017</v>
      </c>
      <c r="D2925" s="27">
        <f>A2925-B2925</f>
        <v>35</v>
      </c>
      <c r="E2925" s="27">
        <f>A2925-C2925</f>
        <v>35</v>
      </c>
      <c r="F2925" t="s">
        <v>21</v>
      </c>
      <c r="G2925">
        <v>35</v>
      </c>
      <c r="H2925" t="s">
        <v>22</v>
      </c>
      <c r="I2925" s="12" t="s">
        <v>89</v>
      </c>
      <c r="J2925" s="12" t="s">
        <v>89</v>
      </c>
      <c r="K2925" s="3" t="s">
        <v>954</v>
      </c>
      <c r="L2925" s="3" t="s">
        <v>955</v>
      </c>
      <c r="M2925">
        <v>3</v>
      </c>
      <c r="N2925">
        <v>3</v>
      </c>
      <c r="O2925" s="23">
        <v>13.622</v>
      </c>
      <c r="R2925" t="str">
        <f>IF(Q2925&gt;0,(P2925*(Q2925^2))*(3.14159/6),"")</f>
        <v/>
      </c>
      <c r="S2925" t="s">
        <v>32</v>
      </c>
      <c r="T2925" t="s">
        <v>25</v>
      </c>
      <c r="U2925" t="s">
        <v>26</v>
      </c>
      <c r="V2925" t="s">
        <v>644</v>
      </c>
      <c r="X2925" t="s">
        <v>34</v>
      </c>
      <c r="AA2925" s="12" t="s">
        <v>835</v>
      </c>
      <c r="AB2925" t="str">
        <f>IF(Q2925&gt;0,"yes","no")</f>
        <v>no</v>
      </c>
      <c r="AC2925" t="str">
        <f>IF(O2925&gt;0,"yes","no")</f>
        <v>yes</v>
      </c>
      <c r="AD2925" t="str">
        <f>IF(AH2925="hatch","yes","no")</f>
        <v>no</v>
      </c>
      <c r="AE2925" t="str">
        <f>IF(AH2925="swimup","yes","no")</f>
        <v>no</v>
      </c>
      <c r="AF2925" t="str">
        <f>IF(AH2925="respiration","yes","no")</f>
        <v>no</v>
      </c>
      <c r="AH2925" t="s">
        <v>29</v>
      </c>
      <c r="AI2925">
        <f>IF(O2925&gt;0,(IF(S2925="live",O2925*0.84,IF(S2925="dried.ethanol",O2925*0.8449+2.8227,O2925))),"")</f>
        <v>13.622</v>
      </c>
      <c r="AL2925" t="str">
        <f>IF(OR(AND(Q2925=Q2926,P2925&gt;0),AND(O2925&gt;0,O2925=O2926)),"duplicate","")</f>
        <v/>
      </c>
      <c r="AM2925" t="s">
        <v>827</v>
      </c>
      <c r="AN2925" t="s">
        <v>827</v>
      </c>
      <c r="AO2925" t="s">
        <v>826</v>
      </c>
      <c r="AP2925" t="s">
        <v>826</v>
      </c>
      <c r="AQ2925" t="s">
        <v>32</v>
      </c>
    </row>
    <row r="2926" spans="1:43" x14ac:dyDescent="0.2">
      <c r="A2926" s="28">
        <v>42934</v>
      </c>
      <c r="B2926" s="1">
        <v>42899</v>
      </c>
      <c r="C2926" s="1" t="str">
        <f>IF(F2926="Kup","6/13/2017",IF(F2926="Sag","6/14/2017",""))</f>
        <v>6/13/2017</v>
      </c>
      <c r="D2926" s="27">
        <f>A2926-B2926</f>
        <v>35</v>
      </c>
      <c r="E2926" s="27">
        <f>A2926-C2926</f>
        <v>35</v>
      </c>
      <c r="F2926" t="s">
        <v>21</v>
      </c>
      <c r="G2926">
        <v>35</v>
      </c>
      <c r="H2926" t="s">
        <v>22</v>
      </c>
      <c r="I2926" s="12" t="s">
        <v>89</v>
      </c>
      <c r="J2926" s="12" t="s">
        <v>89</v>
      </c>
      <c r="K2926" s="3" t="s">
        <v>954</v>
      </c>
      <c r="L2926" s="3" t="s">
        <v>955</v>
      </c>
      <c r="M2926">
        <v>4</v>
      </c>
      <c r="N2926">
        <v>4</v>
      </c>
      <c r="O2926" s="23">
        <v>14.467000000000001</v>
      </c>
      <c r="R2926" t="str">
        <f>IF(Q2926&gt;0,(P2926*(Q2926^2))*(3.14159/6),"")</f>
        <v/>
      </c>
      <c r="S2926" t="s">
        <v>32</v>
      </c>
      <c r="T2926" t="s">
        <v>25</v>
      </c>
      <c r="U2926" t="s">
        <v>26</v>
      </c>
      <c r="V2926" t="s">
        <v>644</v>
      </c>
      <c r="X2926" t="s">
        <v>34</v>
      </c>
      <c r="AA2926" s="12" t="s">
        <v>835</v>
      </c>
      <c r="AB2926" t="str">
        <f>IF(Q2926&gt;0,"yes","no")</f>
        <v>no</v>
      </c>
      <c r="AC2926" t="str">
        <f>IF(O2926&gt;0,"yes","no")</f>
        <v>yes</v>
      </c>
      <c r="AD2926" t="str">
        <f>IF(AH2926="hatch","yes","no")</f>
        <v>no</v>
      </c>
      <c r="AE2926" t="str">
        <f>IF(AH2926="swimup","yes","no")</f>
        <v>no</v>
      </c>
      <c r="AF2926" t="str">
        <f>IF(AH2926="respiration","yes","no")</f>
        <v>no</v>
      </c>
      <c r="AH2926" t="s">
        <v>29</v>
      </c>
      <c r="AI2926">
        <f>IF(O2926&gt;0,(IF(S2926="live",O2926*0.84,IF(S2926="dried.ethanol",O2926*0.8449+2.8227,O2926))),"")</f>
        <v>14.467000000000001</v>
      </c>
      <c r="AL2926" t="str">
        <f>IF(OR(AND(Q2926=Q2927,P2926&gt;0),AND(O2926&gt;0,O2926=O2927)),"duplicate","")</f>
        <v/>
      </c>
      <c r="AM2926" t="s">
        <v>827</v>
      </c>
      <c r="AN2926" t="s">
        <v>827</v>
      </c>
      <c r="AO2926" t="s">
        <v>826</v>
      </c>
      <c r="AP2926" t="s">
        <v>826</v>
      </c>
      <c r="AQ2926" t="s">
        <v>32</v>
      </c>
    </row>
    <row r="2927" spans="1:43" x14ac:dyDescent="0.2">
      <c r="A2927" s="28">
        <v>42934</v>
      </c>
      <c r="B2927" s="1">
        <v>42899</v>
      </c>
      <c r="C2927" s="1" t="str">
        <f>IF(F2927="Kup","6/13/2017",IF(F2927="Sag","6/14/2017",""))</f>
        <v>6/13/2017</v>
      </c>
      <c r="D2927" s="27">
        <f>A2927-B2927</f>
        <v>35</v>
      </c>
      <c r="E2927" s="27">
        <f>A2927-C2927</f>
        <v>35</v>
      </c>
      <c r="F2927" t="s">
        <v>21</v>
      </c>
      <c r="G2927">
        <v>35</v>
      </c>
      <c r="H2927" t="s">
        <v>22</v>
      </c>
      <c r="I2927" s="12" t="s">
        <v>89</v>
      </c>
      <c r="J2927" s="12" t="s">
        <v>89</v>
      </c>
      <c r="K2927" s="3" t="s">
        <v>954</v>
      </c>
      <c r="L2927" s="3" t="s">
        <v>955</v>
      </c>
      <c r="M2927">
        <v>5</v>
      </c>
      <c r="N2927">
        <v>5</v>
      </c>
      <c r="O2927" s="23">
        <v>14.705</v>
      </c>
      <c r="R2927" t="str">
        <f>IF(Q2927&gt;0,(P2927*(Q2927^2))*(3.14159/6),"")</f>
        <v/>
      </c>
      <c r="S2927" t="s">
        <v>32</v>
      </c>
      <c r="T2927" t="s">
        <v>25</v>
      </c>
      <c r="U2927" t="s">
        <v>26</v>
      </c>
      <c r="V2927" t="s">
        <v>644</v>
      </c>
      <c r="X2927" t="s">
        <v>34</v>
      </c>
      <c r="AA2927" s="12" t="s">
        <v>835</v>
      </c>
      <c r="AB2927" t="str">
        <f>IF(Q2927&gt;0,"yes","no")</f>
        <v>no</v>
      </c>
      <c r="AC2927" t="str">
        <f>IF(O2927&gt;0,"yes","no")</f>
        <v>yes</v>
      </c>
      <c r="AD2927" t="str">
        <f>IF(AH2927="hatch","yes","no")</f>
        <v>no</v>
      </c>
      <c r="AE2927" t="str">
        <f>IF(AH2927="swimup","yes","no")</f>
        <v>no</v>
      </c>
      <c r="AF2927" t="str">
        <f>IF(AH2927="respiration","yes","no")</f>
        <v>no</v>
      </c>
      <c r="AH2927" t="s">
        <v>29</v>
      </c>
      <c r="AI2927">
        <f>IF(O2927&gt;0,(IF(S2927="live",O2927*0.84,IF(S2927="dried.ethanol",O2927*0.8449+2.8227,O2927))),"")</f>
        <v>14.705</v>
      </c>
      <c r="AL2927" t="str">
        <f>IF(OR(AND(Q2927=Q2928,P2927&gt;0),AND(O2927&gt;0,O2927=O2928)),"duplicate","")</f>
        <v/>
      </c>
      <c r="AM2927" t="s">
        <v>827</v>
      </c>
      <c r="AN2927" t="s">
        <v>827</v>
      </c>
      <c r="AO2927" t="s">
        <v>826</v>
      </c>
      <c r="AP2927" t="s">
        <v>826</v>
      </c>
      <c r="AQ2927" t="s">
        <v>32</v>
      </c>
    </row>
    <row r="2928" spans="1:43" x14ac:dyDescent="0.2">
      <c r="A2928" s="28">
        <v>42934</v>
      </c>
      <c r="B2928" s="1">
        <v>42899</v>
      </c>
      <c r="C2928" s="1" t="str">
        <f>IF(F2928="Kup","6/13/2017",IF(F2928="Sag","6/14/2017",""))</f>
        <v>6/13/2017</v>
      </c>
      <c r="D2928" s="27">
        <f>A2928-B2928</f>
        <v>35</v>
      </c>
      <c r="E2928" s="27">
        <f>A2928-C2928</f>
        <v>35</v>
      </c>
      <c r="F2928" t="s">
        <v>21</v>
      </c>
      <c r="G2928">
        <v>35</v>
      </c>
      <c r="H2928" t="s">
        <v>22</v>
      </c>
      <c r="I2928" s="12" t="s">
        <v>89</v>
      </c>
      <c r="J2928" s="12" t="s">
        <v>89</v>
      </c>
      <c r="K2928" s="3" t="s">
        <v>954</v>
      </c>
      <c r="L2928" s="3" t="s">
        <v>955</v>
      </c>
      <c r="M2928">
        <v>6</v>
      </c>
      <c r="N2928">
        <v>6</v>
      </c>
      <c r="O2928" s="23">
        <v>14.401</v>
      </c>
      <c r="R2928" t="str">
        <f>IF(Q2928&gt;0,(P2928*(Q2928^2))*(3.14159/6),"")</f>
        <v/>
      </c>
      <c r="S2928" t="s">
        <v>32</v>
      </c>
      <c r="T2928" t="s">
        <v>25</v>
      </c>
      <c r="U2928" t="s">
        <v>26</v>
      </c>
      <c r="V2928" t="s">
        <v>644</v>
      </c>
      <c r="X2928" t="s">
        <v>34</v>
      </c>
      <c r="AA2928" s="12" t="s">
        <v>835</v>
      </c>
      <c r="AB2928" t="str">
        <f>IF(Q2928&gt;0,"yes","no")</f>
        <v>no</v>
      </c>
      <c r="AC2928" t="str">
        <f>IF(O2928&gt;0,"yes","no")</f>
        <v>yes</v>
      </c>
      <c r="AD2928" t="str">
        <f>IF(AH2928="hatch","yes","no")</f>
        <v>no</v>
      </c>
      <c r="AE2928" t="str">
        <f>IF(AH2928="swimup","yes","no")</f>
        <v>no</v>
      </c>
      <c r="AF2928" t="str">
        <f>IF(AH2928="respiration","yes","no")</f>
        <v>no</v>
      </c>
      <c r="AH2928" t="s">
        <v>29</v>
      </c>
      <c r="AI2928">
        <f>IF(O2928&gt;0,(IF(S2928="live",O2928*0.84,IF(S2928="dried.ethanol",O2928*0.8449+2.8227,O2928))),"")</f>
        <v>14.401</v>
      </c>
      <c r="AL2928" t="str">
        <f>IF(OR(AND(Q2928=Q2929,P2928&gt;0),AND(O2928&gt;0,O2928=O2929)),"duplicate","")</f>
        <v/>
      </c>
      <c r="AM2928" t="s">
        <v>827</v>
      </c>
      <c r="AN2928" t="s">
        <v>827</v>
      </c>
      <c r="AO2928" t="s">
        <v>826</v>
      </c>
      <c r="AP2928" t="s">
        <v>826</v>
      </c>
      <c r="AQ2928" t="s">
        <v>32</v>
      </c>
    </row>
    <row r="2929" spans="1:43" x14ac:dyDescent="0.2">
      <c r="A2929" s="28">
        <v>42934</v>
      </c>
      <c r="B2929" s="1">
        <v>42899</v>
      </c>
      <c r="C2929" s="1" t="str">
        <f>IF(F2929="Kup","6/13/2017",IF(F2929="Sag","6/14/2017",""))</f>
        <v>6/13/2017</v>
      </c>
      <c r="D2929" s="27">
        <f>A2929-B2929</f>
        <v>35</v>
      </c>
      <c r="E2929" s="27">
        <f>A2929-C2929</f>
        <v>35</v>
      </c>
      <c r="F2929" t="s">
        <v>21</v>
      </c>
      <c r="G2929">
        <v>35</v>
      </c>
      <c r="H2929" t="s">
        <v>22</v>
      </c>
      <c r="I2929" s="12" t="s">
        <v>89</v>
      </c>
      <c r="J2929" s="12" t="s">
        <v>89</v>
      </c>
      <c r="K2929" s="3" t="s">
        <v>954</v>
      </c>
      <c r="L2929" s="3" t="s">
        <v>955</v>
      </c>
      <c r="M2929">
        <v>7</v>
      </c>
      <c r="N2929">
        <v>7</v>
      </c>
      <c r="O2929" s="23">
        <v>14.614000000000001</v>
      </c>
      <c r="R2929" t="str">
        <f>IF(Q2929&gt;0,(P2929*(Q2929^2))*(3.14159/6),"")</f>
        <v/>
      </c>
      <c r="S2929" t="s">
        <v>32</v>
      </c>
      <c r="T2929" t="s">
        <v>25</v>
      </c>
      <c r="U2929" t="s">
        <v>26</v>
      </c>
      <c r="V2929" t="s">
        <v>644</v>
      </c>
      <c r="X2929" t="s">
        <v>34</v>
      </c>
      <c r="AA2929" s="12" t="s">
        <v>835</v>
      </c>
      <c r="AB2929" t="str">
        <f>IF(Q2929&gt;0,"yes","no")</f>
        <v>no</v>
      </c>
      <c r="AC2929" t="str">
        <f>IF(O2929&gt;0,"yes","no")</f>
        <v>yes</v>
      </c>
      <c r="AD2929" t="str">
        <f>IF(AH2929="hatch","yes","no")</f>
        <v>no</v>
      </c>
      <c r="AE2929" t="str">
        <f>IF(AH2929="swimup","yes","no")</f>
        <v>no</v>
      </c>
      <c r="AF2929" t="str">
        <f>IF(AH2929="respiration","yes","no")</f>
        <v>no</v>
      </c>
      <c r="AH2929" t="s">
        <v>29</v>
      </c>
      <c r="AI2929">
        <f>IF(O2929&gt;0,(IF(S2929="live",O2929*0.84,IF(S2929="dried.ethanol",O2929*0.8449+2.8227,O2929))),"")</f>
        <v>14.614000000000001</v>
      </c>
      <c r="AL2929" t="str">
        <f>IF(OR(AND(Q2929=Q2930,P2929&gt;0),AND(O2929&gt;0,O2929=O2930)),"duplicate","")</f>
        <v/>
      </c>
      <c r="AM2929" t="s">
        <v>827</v>
      </c>
      <c r="AN2929" t="s">
        <v>827</v>
      </c>
      <c r="AO2929" t="s">
        <v>826</v>
      </c>
      <c r="AP2929" t="s">
        <v>826</v>
      </c>
      <c r="AQ2929" t="s">
        <v>32</v>
      </c>
    </row>
    <row r="2930" spans="1:43" x14ac:dyDescent="0.2">
      <c r="A2930" s="28">
        <v>42934</v>
      </c>
      <c r="B2930" s="1">
        <v>42899</v>
      </c>
      <c r="C2930" s="1" t="str">
        <f>IF(F2930="Kup","6/13/2017",IF(F2930="Sag","6/14/2017",""))</f>
        <v>6/13/2017</v>
      </c>
      <c r="D2930" s="27">
        <f>A2930-B2930</f>
        <v>35</v>
      </c>
      <c r="E2930" s="27">
        <f>A2930-C2930</f>
        <v>35</v>
      </c>
      <c r="F2930" t="s">
        <v>21</v>
      </c>
      <c r="G2930">
        <v>35</v>
      </c>
      <c r="H2930" t="s">
        <v>22</v>
      </c>
      <c r="I2930" s="12" t="s">
        <v>89</v>
      </c>
      <c r="J2930" s="12" t="s">
        <v>89</v>
      </c>
      <c r="K2930" s="3" t="s">
        <v>954</v>
      </c>
      <c r="L2930" s="3" t="s">
        <v>955</v>
      </c>
      <c r="M2930">
        <v>8</v>
      </c>
      <c r="N2930">
        <v>8</v>
      </c>
      <c r="O2930" s="23">
        <v>14.159000000000001</v>
      </c>
      <c r="R2930" t="str">
        <f>IF(Q2930&gt;0,(P2930*(Q2930^2))*(3.14159/6),"")</f>
        <v/>
      </c>
      <c r="S2930" t="s">
        <v>32</v>
      </c>
      <c r="T2930" t="s">
        <v>25</v>
      </c>
      <c r="U2930" t="s">
        <v>26</v>
      </c>
      <c r="V2930" t="s">
        <v>644</v>
      </c>
      <c r="X2930" t="s">
        <v>34</v>
      </c>
      <c r="AA2930" s="12" t="s">
        <v>835</v>
      </c>
      <c r="AB2930" t="str">
        <f>IF(Q2930&gt;0,"yes","no")</f>
        <v>no</v>
      </c>
      <c r="AC2930" t="str">
        <f>IF(O2930&gt;0,"yes","no")</f>
        <v>yes</v>
      </c>
      <c r="AD2930" t="str">
        <f>IF(AH2930="hatch","yes","no")</f>
        <v>no</v>
      </c>
      <c r="AE2930" t="str">
        <f>IF(AH2930="swimup","yes","no")</f>
        <v>no</v>
      </c>
      <c r="AF2930" t="str">
        <f>IF(AH2930="respiration","yes","no")</f>
        <v>no</v>
      </c>
      <c r="AH2930" t="s">
        <v>29</v>
      </c>
      <c r="AI2930">
        <f>IF(O2930&gt;0,(IF(S2930="live",O2930*0.84,IF(S2930="dried.ethanol",O2930*0.8449+2.8227,O2930))),"")</f>
        <v>14.159000000000001</v>
      </c>
      <c r="AL2930" t="str">
        <f>IF(OR(AND(Q2930=Q2931,P2930&gt;0),AND(O2930&gt;0,O2930=O2931)),"duplicate","")</f>
        <v/>
      </c>
      <c r="AM2930" t="s">
        <v>827</v>
      </c>
      <c r="AN2930" t="s">
        <v>827</v>
      </c>
      <c r="AO2930" t="s">
        <v>826</v>
      </c>
      <c r="AP2930" t="s">
        <v>826</v>
      </c>
      <c r="AQ2930" t="s">
        <v>32</v>
      </c>
    </row>
    <row r="2931" spans="1:43" x14ac:dyDescent="0.2">
      <c r="A2931" s="28">
        <v>42934</v>
      </c>
      <c r="B2931" s="1">
        <v>42899</v>
      </c>
      <c r="C2931" s="1" t="str">
        <f>IF(F2931="Kup","6/13/2017",IF(F2931="Sag","6/14/2017",""))</f>
        <v>6/13/2017</v>
      </c>
      <c r="D2931" s="27">
        <f>A2931-B2931</f>
        <v>35</v>
      </c>
      <c r="E2931" s="27">
        <f>A2931-C2931</f>
        <v>35</v>
      </c>
      <c r="F2931" t="s">
        <v>21</v>
      </c>
      <c r="G2931">
        <v>35</v>
      </c>
      <c r="H2931" t="s">
        <v>22</v>
      </c>
      <c r="I2931" s="12" t="s">
        <v>89</v>
      </c>
      <c r="J2931" s="12" t="s">
        <v>89</v>
      </c>
      <c r="K2931" s="3" t="s">
        <v>954</v>
      </c>
      <c r="L2931" s="3" t="s">
        <v>955</v>
      </c>
      <c r="M2931">
        <v>9</v>
      </c>
      <c r="N2931">
        <v>9</v>
      </c>
      <c r="O2931" s="23">
        <v>12.308999999999999</v>
      </c>
      <c r="R2931" t="str">
        <f>IF(Q2931&gt;0,(P2931*(Q2931^2))*(3.14159/6),"")</f>
        <v/>
      </c>
      <c r="S2931" t="s">
        <v>32</v>
      </c>
      <c r="T2931" t="s">
        <v>25</v>
      </c>
      <c r="U2931" t="s">
        <v>26</v>
      </c>
      <c r="V2931" t="s">
        <v>644</v>
      </c>
      <c r="X2931" t="s">
        <v>34</v>
      </c>
      <c r="AA2931" s="12" t="s">
        <v>835</v>
      </c>
      <c r="AB2931" t="str">
        <f>IF(Q2931&gt;0,"yes","no")</f>
        <v>no</v>
      </c>
      <c r="AC2931" t="str">
        <f>IF(O2931&gt;0,"yes","no")</f>
        <v>yes</v>
      </c>
      <c r="AD2931" t="str">
        <f>IF(AH2931="hatch","yes","no")</f>
        <v>no</v>
      </c>
      <c r="AE2931" t="str">
        <f>IF(AH2931="swimup","yes","no")</f>
        <v>no</v>
      </c>
      <c r="AF2931" t="str">
        <f>IF(AH2931="respiration","yes","no")</f>
        <v>no</v>
      </c>
      <c r="AH2931" t="s">
        <v>29</v>
      </c>
      <c r="AI2931">
        <f>IF(O2931&gt;0,(IF(S2931="live",O2931*0.84,IF(S2931="dried.ethanol",O2931*0.8449+2.8227,O2931))),"")</f>
        <v>12.308999999999999</v>
      </c>
      <c r="AL2931" t="str">
        <f>IF(OR(AND(Q2931=Q2932,P2931&gt;0),AND(O2931&gt;0,O2931=O2932)),"duplicate","")</f>
        <v/>
      </c>
      <c r="AM2931" t="s">
        <v>827</v>
      </c>
      <c r="AN2931" t="s">
        <v>827</v>
      </c>
      <c r="AO2931" t="s">
        <v>826</v>
      </c>
      <c r="AP2931" t="s">
        <v>826</v>
      </c>
      <c r="AQ2931" t="s">
        <v>32</v>
      </c>
    </row>
    <row r="2932" spans="1:43" x14ac:dyDescent="0.2">
      <c r="A2932" s="28">
        <v>42934</v>
      </c>
      <c r="B2932" s="1">
        <v>42899</v>
      </c>
      <c r="C2932" s="1" t="str">
        <f>IF(F2932="Kup","6/13/2017",IF(F2932="Sag","6/14/2017",""))</f>
        <v>6/13/2017</v>
      </c>
      <c r="D2932" s="27">
        <f>A2932-B2932</f>
        <v>35</v>
      </c>
      <c r="E2932" s="27">
        <f>A2932-C2932</f>
        <v>35</v>
      </c>
      <c r="F2932" t="s">
        <v>21</v>
      </c>
      <c r="G2932">
        <v>35</v>
      </c>
      <c r="H2932" t="s">
        <v>22</v>
      </c>
      <c r="I2932" s="12" t="s">
        <v>89</v>
      </c>
      <c r="J2932" s="12" t="s">
        <v>89</v>
      </c>
      <c r="K2932" s="3" t="s">
        <v>954</v>
      </c>
      <c r="L2932" s="3" t="s">
        <v>955</v>
      </c>
      <c r="M2932">
        <v>10</v>
      </c>
      <c r="N2932">
        <v>10</v>
      </c>
      <c r="O2932" s="23">
        <v>13.779</v>
      </c>
      <c r="R2932" t="str">
        <f>IF(Q2932&gt;0,(P2932*(Q2932^2))*(3.14159/6),"")</f>
        <v/>
      </c>
      <c r="S2932" t="s">
        <v>32</v>
      </c>
      <c r="T2932" t="s">
        <v>25</v>
      </c>
      <c r="U2932" t="s">
        <v>26</v>
      </c>
      <c r="V2932" t="s">
        <v>644</v>
      </c>
      <c r="X2932" t="s">
        <v>34</v>
      </c>
      <c r="AA2932" s="12" t="s">
        <v>835</v>
      </c>
      <c r="AB2932" t="str">
        <f>IF(Q2932&gt;0,"yes","no")</f>
        <v>no</v>
      </c>
      <c r="AC2932" t="str">
        <f>IF(O2932&gt;0,"yes","no")</f>
        <v>yes</v>
      </c>
      <c r="AD2932" t="str">
        <f>IF(AH2932="hatch","yes","no")</f>
        <v>no</v>
      </c>
      <c r="AE2932" t="str">
        <f>IF(AH2932="swimup","yes","no")</f>
        <v>no</v>
      </c>
      <c r="AF2932" t="str">
        <f>IF(AH2932="respiration","yes","no")</f>
        <v>no</v>
      </c>
      <c r="AH2932" t="s">
        <v>29</v>
      </c>
      <c r="AI2932">
        <f>IF(O2932&gt;0,(IF(S2932="live",O2932*0.84,IF(S2932="dried.ethanol",O2932*0.8449+2.8227,O2932))),"")</f>
        <v>13.779</v>
      </c>
      <c r="AL2932" t="str">
        <f>IF(OR(AND(Q2932=Q2933,P2932&gt;0),AND(O2932&gt;0,O2932=O2933)),"duplicate","")</f>
        <v/>
      </c>
      <c r="AM2932" t="s">
        <v>827</v>
      </c>
      <c r="AN2932" t="s">
        <v>827</v>
      </c>
      <c r="AO2932" t="s">
        <v>826</v>
      </c>
      <c r="AP2932" t="s">
        <v>826</v>
      </c>
      <c r="AQ2932" t="s">
        <v>32</v>
      </c>
    </row>
    <row r="2933" spans="1:43" x14ac:dyDescent="0.2">
      <c r="A2933" s="28">
        <v>42934</v>
      </c>
      <c r="B2933" s="1">
        <v>42899</v>
      </c>
      <c r="C2933" s="1" t="str">
        <f>IF(F2933="Kup","6/13/2017",IF(F2933="Sag","6/14/2017",""))</f>
        <v>6/13/2017</v>
      </c>
      <c r="D2933" s="27">
        <f>A2933-B2933</f>
        <v>35</v>
      </c>
      <c r="E2933" s="27">
        <f>A2933-C2933</f>
        <v>35</v>
      </c>
      <c r="F2933" t="s">
        <v>21</v>
      </c>
      <c r="G2933">
        <v>35</v>
      </c>
      <c r="H2933" t="s">
        <v>22</v>
      </c>
      <c r="I2933" s="12" t="s">
        <v>23</v>
      </c>
      <c r="J2933" s="12" t="s">
        <v>23</v>
      </c>
      <c r="K2933" s="3" t="s">
        <v>956</v>
      </c>
      <c r="L2933" s="3" t="s">
        <v>955</v>
      </c>
      <c r="M2933">
        <v>1</v>
      </c>
      <c r="N2933">
        <v>1</v>
      </c>
      <c r="O2933" s="23">
        <v>13.542999999999999</v>
      </c>
      <c r="R2933" t="str">
        <f>IF(Q2933&gt;0,(P2933*(Q2933^2))*(3.14159/6),"")</f>
        <v/>
      </c>
      <c r="S2933" t="s">
        <v>32</v>
      </c>
      <c r="T2933" t="s">
        <v>25</v>
      </c>
      <c r="U2933" t="s">
        <v>26</v>
      </c>
      <c r="V2933" t="s">
        <v>646</v>
      </c>
      <c r="X2933" t="s">
        <v>34</v>
      </c>
      <c r="AA2933" s="12" t="s">
        <v>835</v>
      </c>
      <c r="AB2933" t="str">
        <f>IF(Q2933&gt;0,"yes","no")</f>
        <v>no</v>
      </c>
      <c r="AC2933" t="str">
        <f>IF(O2933&gt;0,"yes","no")</f>
        <v>yes</v>
      </c>
      <c r="AD2933" t="str">
        <f>IF(AH2933="hatch","yes","no")</f>
        <v>no</v>
      </c>
      <c r="AE2933" t="str">
        <f>IF(AH2933="swimup","yes","no")</f>
        <v>no</v>
      </c>
      <c r="AF2933" t="str">
        <f>IF(AH2933="respiration","yes","no")</f>
        <v>no</v>
      </c>
      <c r="AH2933" t="s">
        <v>29</v>
      </c>
      <c r="AI2933">
        <f>IF(O2933&gt;0,(IF(S2933="live",O2933*0.84,IF(S2933="dried.ethanol",O2933*0.8449+2.8227,O2933))),"")</f>
        <v>13.542999999999999</v>
      </c>
      <c r="AL2933" t="str">
        <f>IF(OR(AND(Q2933=Q2934,P2933&gt;0),AND(O2933&gt;0,O2933=O2934)),"duplicate","")</f>
        <v/>
      </c>
      <c r="AM2933" t="s">
        <v>827</v>
      </c>
      <c r="AN2933" t="s">
        <v>827</v>
      </c>
      <c r="AO2933" t="s">
        <v>826</v>
      </c>
      <c r="AP2933" t="s">
        <v>826</v>
      </c>
      <c r="AQ2933" t="s">
        <v>32</v>
      </c>
    </row>
    <row r="2934" spans="1:43" x14ac:dyDescent="0.2">
      <c r="A2934" s="28">
        <v>42934</v>
      </c>
      <c r="B2934" s="1">
        <v>42899</v>
      </c>
      <c r="C2934" s="1" t="str">
        <f>IF(F2934="Kup","6/13/2017",IF(F2934="Sag","6/14/2017",""))</f>
        <v>6/13/2017</v>
      </c>
      <c r="D2934" s="27">
        <f>A2934-B2934</f>
        <v>35</v>
      </c>
      <c r="E2934" s="27">
        <f>A2934-C2934</f>
        <v>35</v>
      </c>
      <c r="F2934" t="s">
        <v>21</v>
      </c>
      <c r="G2934">
        <v>35</v>
      </c>
      <c r="H2934" t="s">
        <v>22</v>
      </c>
      <c r="I2934" s="12" t="s">
        <v>23</v>
      </c>
      <c r="J2934" s="12" t="s">
        <v>23</v>
      </c>
      <c r="K2934" s="3" t="s">
        <v>956</v>
      </c>
      <c r="L2934" s="3" t="s">
        <v>955</v>
      </c>
      <c r="M2934">
        <v>2</v>
      </c>
      <c r="N2934">
        <v>2</v>
      </c>
      <c r="O2934" s="23">
        <v>13.611000000000001</v>
      </c>
      <c r="R2934" t="str">
        <f>IF(Q2934&gt;0,(P2934*(Q2934^2))*(3.14159/6),"")</f>
        <v/>
      </c>
      <c r="S2934" t="s">
        <v>32</v>
      </c>
      <c r="T2934" t="s">
        <v>25</v>
      </c>
      <c r="U2934" t="s">
        <v>26</v>
      </c>
      <c r="V2934" t="s">
        <v>646</v>
      </c>
      <c r="X2934" t="s">
        <v>34</v>
      </c>
      <c r="AA2934" s="12" t="s">
        <v>835</v>
      </c>
      <c r="AB2934" t="str">
        <f>IF(Q2934&gt;0,"yes","no")</f>
        <v>no</v>
      </c>
      <c r="AC2934" t="str">
        <f>IF(O2934&gt;0,"yes","no")</f>
        <v>yes</v>
      </c>
      <c r="AD2934" t="str">
        <f>IF(AH2934="hatch","yes","no")</f>
        <v>no</v>
      </c>
      <c r="AE2934" t="str">
        <f>IF(AH2934="swimup","yes","no")</f>
        <v>no</v>
      </c>
      <c r="AF2934" t="str">
        <f>IF(AH2934="respiration","yes","no")</f>
        <v>no</v>
      </c>
      <c r="AH2934" t="s">
        <v>29</v>
      </c>
      <c r="AI2934">
        <f>IF(O2934&gt;0,(IF(S2934="live",O2934*0.84,IF(S2934="dried.ethanol",O2934*0.8449+2.8227,O2934))),"")</f>
        <v>13.611000000000001</v>
      </c>
      <c r="AL2934" t="str">
        <f>IF(OR(AND(Q2934=Q2935,P2934&gt;0),AND(O2934&gt;0,O2934=O2935)),"duplicate","")</f>
        <v/>
      </c>
      <c r="AM2934" t="s">
        <v>827</v>
      </c>
      <c r="AN2934" t="s">
        <v>827</v>
      </c>
      <c r="AO2934" t="s">
        <v>826</v>
      </c>
      <c r="AP2934" t="s">
        <v>826</v>
      </c>
      <c r="AQ2934" t="s">
        <v>32</v>
      </c>
    </row>
    <row r="2935" spans="1:43" x14ac:dyDescent="0.2">
      <c r="A2935" s="28">
        <v>42934</v>
      </c>
      <c r="B2935" s="1">
        <v>42899</v>
      </c>
      <c r="C2935" s="1" t="str">
        <f>IF(F2935="Kup","6/13/2017",IF(F2935="Sag","6/14/2017",""))</f>
        <v>6/13/2017</v>
      </c>
      <c r="D2935" s="27">
        <f>A2935-B2935</f>
        <v>35</v>
      </c>
      <c r="E2935" s="27">
        <f>A2935-C2935</f>
        <v>35</v>
      </c>
      <c r="F2935" t="s">
        <v>21</v>
      </c>
      <c r="G2935">
        <v>35</v>
      </c>
      <c r="H2935" t="s">
        <v>22</v>
      </c>
      <c r="I2935" s="12" t="s">
        <v>23</v>
      </c>
      <c r="J2935" s="12" t="s">
        <v>23</v>
      </c>
      <c r="K2935" s="3" t="s">
        <v>956</v>
      </c>
      <c r="L2935" s="3" t="s">
        <v>955</v>
      </c>
      <c r="M2935">
        <v>3</v>
      </c>
      <c r="N2935">
        <v>3</v>
      </c>
      <c r="O2935" s="23">
        <v>13.723000000000001</v>
      </c>
      <c r="R2935" t="str">
        <f>IF(Q2935&gt;0,(P2935*(Q2935^2))*(3.14159/6),"")</f>
        <v/>
      </c>
      <c r="S2935" t="s">
        <v>32</v>
      </c>
      <c r="T2935" t="s">
        <v>25</v>
      </c>
      <c r="U2935" t="s">
        <v>26</v>
      </c>
      <c r="V2935" t="s">
        <v>646</v>
      </c>
      <c r="X2935" t="s">
        <v>34</v>
      </c>
      <c r="AA2935" s="12" t="s">
        <v>835</v>
      </c>
      <c r="AB2935" t="str">
        <f>IF(Q2935&gt;0,"yes","no")</f>
        <v>no</v>
      </c>
      <c r="AC2935" t="str">
        <f>IF(O2935&gt;0,"yes","no")</f>
        <v>yes</v>
      </c>
      <c r="AD2935" t="str">
        <f>IF(AH2935="hatch","yes","no")</f>
        <v>no</v>
      </c>
      <c r="AE2935" t="str">
        <f>IF(AH2935="swimup","yes","no")</f>
        <v>no</v>
      </c>
      <c r="AF2935" t="str">
        <f>IF(AH2935="respiration","yes","no")</f>
        <v>no</v>
      </c>
      <c r="AH2935" t="s">
        <v>29</v>
      </c>
      <c r="AI2935">
        <f>IF(O2935&gt;0,(IF(S2935="live",O2935*0.84,IF(S2935="dried.ethanol",O2935*0.8449+2.8227,O2935))),"")</f>
        <v>13.723000000000001</v>
      </c>
      <c r="AL2935" t="str">
        <f>IF(OR(AND(Q2935=Q2936,P2935&gt;0),AND(O2935&gt;0,O2935=O2936)),"duplicate","")</f>
        <v/>
      </c>
      <c r="AM2935" t="s">
        <v>827</v>
      </c>
      <c r="AN2935" t="s">
        <v>827</v>
      </c>
      <c r="AO2935" t="s">
        <v>826</v>
      </c>
      <c r="AP2935" t="s">
        <v>826</v>
      </c>
      <c r="AQ2935" t="s">
        <v>32</v>
      </c>
    </row>
    <row r="2936" spans="1:43" x14ac:dyDescent="0.2">
      <c r="A2936" s="28">
        <v>42934</v>
      </c>
      <c r="B2936" s="1">
        <v>42899</v>
      </c>
      <c r="C2936" s="1" t="str">
        <f>IF(F2936="Kup","6/13/2017",IF(F2936="Sag","6/14/2017",""))</f>
        <v>6/13/2017</v>
      </c>
      <c r="D2936" s="27">
        <f>A2936-B2936</f>
        <v>35</v>
      </c>
      <c r="E2936" s="27">
        <f>A2936-C2936</f>
        <v>35</v>
      </c>
      <c r="F2936" t="s">
        <v>21</v>
      </c>
      <c r="G2936">
        <v>35</v>
      </c>
      <c r="H2936" t="s">
        <v>22</v>
      </c>
      <c r="I2936" s="12" t="s">
        <v>23</v>
      </c>
      <c r="J2936" s="12" t="s">
        <v>23</v>
      </c>
      <c r="K2936" s="3" t="s">
        <v>956</v>
      </c>
      <c r="L2936" s="3" t="s">
        <v>955</v>
      </c>
      <c r="M2936">
        <v>4</v>
      </c>
      <c r="N2936">
        <v>4</v>
      </c>
      <c r="O2936" s="23">
        <v>14.148</v>
      </c>
      <c r="R2936" t="str">
        <f>IF(Q2936&gt;0,(P2936*(Q2936^2))*(3.14159/6),"")</f>
        <v/>
      </c>
      <c r="S2936" t="s">
        <v>32</v>
      </c>
      <c r="T2936" t="s">
        <v>25</v>
      </c>
      <c r="U2936" t="s">
        <v>26</v>
      </c>
      <c r="V2936" t="s">
        <v>646</v>
      </c>
      <c r="X2936" t="s">
        <v>34</v>
      </c>
      <c r="AA2936" s="12" t="s">
        <v>835</v>
      </c>
      <c r="AB2936" t="str">
        <f>IF(Q2936&gt;0,"yes","no")</f>
        <v>no</v>
      </c>
      <c r="AC2936" t="str">
        <f>IF(O2936&gt;0,"yes","no")</f>
        <v>yes</v>
      </c>
      <c r="AD2936" t="str">
        <f>IF(AH2936="hatch","yes","no")</f>
        <v>no</v>
      </c>
      <c r="AE2936" t="str">
        <f>IF(AH2936="swimup","yes","no")</f>
        <v>no</v>
      </c>
      <c r="AF2936" t="str">
        <f>IF(AH2936="respiration","yes","no")</f>
        <v>no</v>
      </c>
      <c r="AH2936" t="s">
        <v>29</v>
      </c>
      <c r="AI2936">
        <f>IF(O2936&gt;0,(IF(S2936="live",O2936*0.84,IF(S2936="dried.ethanol",O2936*0.8449+2.8227,O2936))),"")</f>
        <v>14.148</v>
      </c>
      <c r="AL2936" t="str">
        <f>IF(OR(AND(Q2936=Q2937,P2936&gt;0),AND(O2936&gt;0,O2936=O2937)),"duplicate","")</f>
        <v/>
      </c>
      <c r="AM2936" t="s">
        <v>827</v>
      </c>
      <c r="AN2936" t="s">
        <v>827</v>
      </c>
      <c r="AO2936" t="s">
        <v>826</v>
      </c>
      <c r="AP2936" t="s">
        <v>826</v>
      </c>
      <c r="AQ2936" t="s">
        <v>32</v>
      </c>
    </row>
    <row r="2937" spans="1:43" x14ac:dyDescent="0.2">
      <c r="A2937" s="28">
        <v>42934</v>
      </c>
      <c r="B2937" s="1">
        <v>42899</v>
      </c>
      <c r="C2937" s="1" t="str">
        <f>IF(F2937="Kup","6/13/2017",IF(F2937="Sag","6/14/2017",""))</f>
        <v>6/13/2017</v>
      </c>
      <c r="D2937" s="27">
        <f>A2937-B2937</f>
        <v>35</v>
      </c>
      <c r="E2937" s="27">
        <f>A2937-C2937</f>
        <v>35</v>
      </c>
      <c r="F2937" t="s">
        <v>21</v>
      </c>
      <c r="G2937">
        <v>35</v>
      </c>
      <c r="H2937" t="s">
        <v>22</v>
      </c>
      <c r="I2937" s="12" t="s">
        <v>23</v>
      </c>
      <c r="J2937" s="12" t="s">
        <v>23</v>
      </c>
      <c r="K2937" s="3" t="s">
        <v>956</v>
      </c>
      <c r="L2937" s="3" t="s">
        <v>955</v>
      </c>
      <c r="M2937">
        <v>5</v>
      </c>
      <c r="N2937">
        <v>5</v>
      </c>
      <c r="O2937" s="23">
        <v>13.561999999999999</v>
      </c>
      <c r="R2937" t="str">
        <f>IF(Q2937&gt;0,(P2937*(Q2937^2))*(3.14159/6),"")</f>
        <v/>
      </c>
      <c r="S2937" t="s">
        <v>32</v>
      </c>
      <c r="T2937" t="s">
        <v>25</v>
      </c>
      <c r="U2937" t="s">
        <v>26</v>
      </c>
      <c r="V2937" t="s">
        <v>646</v>
      </c>
      <c r="X2937" t="s">
        <v>34</v>
      </c>
      <c r="AA2937" s="12" t="s">
        <v>835</v>
      </c>
      <c r="AB2937" t="str">
        <f>IF(Q2937&gt;0,"yes","no")</f>
        <v>no</v>
      </c>
      <c r="AC2937" t="str">
        <f>IF(O2937&gt;0,"yes","no")</f>
        <v>yes</v>
      </c>
      <c r="AD2937" t="str">
        <f>IF(AH2937="hatch","yes","no")</f>
        <v>no</v>
      </c>
      <c r="AE2937" t="str">
        <f>IF(AH2937="swimup","yes","no")</f>
        <v>no</v>
      </c>
      <c r="AF2937" t="str">
        <f>IF(AH2937="respiration","yes","no")</f>
        <v>no</v>
      </c>
      <c r="AH2937" t="s">
        <v>29</v>
      </c>
      <c r="AI2937">
        <f>IF(O2937&gt;0,(IF(S2937="live",O2937*0.84,IF(S2937="dried.ethanol",O2937*0.8449+2.8227,O2937))),"")</f>
        <v>13.561999999999999</v>
      </c>
      <c r="AL2937" t="str">
        <f>IF(OR(AND(Q2937=Q2938,P2937&gt;0),AND(O2937&gt;0,O2937=O2938)),"duplicate","")</f>
        <v/>
      </c>
      <c r="AM2937" t="s">
        <v>827</v>
      </c>
      <c r="AN2937" t="s">
        <v>827</v>
      </c>
      <c r="AO2937" t="s">
        <v>826</v>
      </c>
      <c r="AP2937" t="s">
        <v>826</v>
      </c>
      <c r="AQ2937" t="s">
        <v>32</v>
      </c>
    </row>
    <row r="2938" spans="1:43" x14ac:dyDescent="0.2">
      <c r="A2938" s="28">
        <v>42934</v>
      </c>
      <c r="B2938" s="1">
        <v>42899</v>
      </c>
      <c r="C2938" s="1" t="str">
        <f>IF(F2938="Kup","6/13/2017",IF(F2938="Sag","6/14/2017",""))</f>
        <v>6/13/2017</v>
      </c>
      <c r="D2938" s="27">
        <f>A2938-B2938</f>
        <v>35</v>
      </c>
      <c r="E2938" s="27">
        <f>A2938-C2938</f>
        <v>35</v>
      </c>
      <c r="F2938" t="s">
        <v>21</v>
      </c>
      <c r="G2938">
        <v>35</v>
      </c>
      <c r="H2938" t="s">
        <v>22</v>
      </c>
      <c r="I2938" s="12" t="s">
        <v>23</v>
      </c>
      <c r="J2938" s="12" t="s">
        <v>23</v>
      </c>
      <c r="K2938" s="3" t="s">
        <v>956</v>
      </c>
      <c r="L2938" s="3" t="s">
        <v>955</v>
      </c>
      <c r="M2938">
        <v>6</v>
      </c>
      <c r="N2938">
        <v>6</v>
      </c>
      <c r="O2938" s="23">
        <v>13.497</v>
      </c>
      <c r="R2938" t="str">
        <f>IF(Q2938&gt;0,(P2938*(Q2938^2))*(3.14159/6),"")</f>
        <v/>
      </c>
      <c r="S2938" t="s">
        <v>32</v>
      </c>
      <c r="T2938" t="s">
        <v>25</v>
      </c>
      <c r="U2938" t="s">
        <v>26</v>
      </c>
      <c r="V2938" t="s">
        <v>646</v>
      </c>
      <c r="X2938" t="s">
        <v>34</v>
      </c>
      <c r="AA2938" s="12" t="s">
        <v>835</v>
      </c>
      <c r="AB2938" t="str">
        <f>IF(Q2938&gt;0,"yes","no")</f>
        <v>no</v>
      </c>
      <c r="AC2938" t="str">
        <f>IF(O2938&gt;0,"yes","no")</f>
        <v>yes</v>
      </c>
      <c r="AD2938" t="str">
        <f>IF(AH2938="hatch","yes","no")</f>
        <v>no</v>
      </c>
      <c r="AE2938" t="str">
        <f>IF(AH2938="swimup","yes","no")</f>
        <v>no</v>
      </c>
      <c r="AF2938" t="str">
        <f>IF(AH2938="respiration","yes","no")</f>
        <v>no</v>
      </c>
      <c r="AH2938" t="s">
        <v>29</v>
      </c>
      <c r="AI2938">
        <f>IF(O2938&gt;0,(IF(S2938="live",O2938*0.84,IF(S2938="dried.ethanol",O2938*0.8449+2.8227,O2938))),"")</f>
        <v>13.497</v>
      </c>
      <c r="AL2938" t="str">
        <f>IF(OR(AND(Q2938=Q2939,P2938&gt;0),AND(O2938&gt;0,O2938=O2939)),"duplicate","")</f>
        <v/>
      </c>
      <c r="AM2938" t="s">
        <v>827</v>
      </c>
      <c r="AN2938" t="s">
        <v>827</v>
      </c>
      <c r="AO2938" t="s">
        <v>826</v>
      </c>
      <c r="AP2938" t="s">
        <v>826</v>
      </c>
      <c r="AQ2938" t="s">
        <v>32</v>
      </c>
    </row>
    <row r="2939" spans="1:43" x14ac:dyDescent="0.2">
      <c r="A2939" s="28">
        <v>42934</v>
      </c>
      <c r="B2939" s="1">
        <v>42899</v>
      </c>
      <c r="C2939" s="1" t="str">
        <f>IF(F2939="Kup","6/13/2017",IF(F2939="Sag","6/14/2017",""))</f>
        <v>6/13/2017</v>
      </c>
      <c r="D2939" s="27">
        <f>A2939-B2939</f>
        <v>35</v>
      </c>
      <c r="E2939" s="27">
        <f>A2939-C2939</f>
        <v>35</v>
      </c>
      <c r="F2939" t="s">
        <v>21</v>
      </c>
      <c r="G2939">
        <v>35</v>
      </c>
      <c r="H2939" t="s">
        <v>22</v>
      </c>
      <c r="I2939" s="12" t="s">
        <v>23</v>
      </c>
      <c r="J2939" s="12" t="s">
        <v>23</v>
      </c>
      <c r="K2939" s="3" t="s">
        <v>956</v>
      </c>
      <c r="L2939" s="3" t="s">
        <v>955</v>
      </c>
      <c r="M2939">
        <v>7</v>
      </c>
      <c r="N2939">
        <v>7</v>
      </c>
      <c r="O2939" s="23">
        <v>13.34</v>
      </c>
      <c r="R2939" t="str">
        <f>IF(Q2939&gt;0,(P2939*(Q2939^2))*(3.14159/6),"")</f>
        <v/>
      </c>
      <c r="S2939" t="s">
        <v>32</v>
      </c>
      <c r="T2939" t="s">
        <v>25</v>
      </c>
      <c r="U2939" t="s">
        <v>26</v>
      </c>
      <c r="V2939" t="s">
        <v>646</v>
      </c>
      <c r="X2939" t="s">
        <v>34</v>
      </c>
      <c r="AA2939" s="12" t="s">
        <v>835</v>
      </c>
      <c r="AB2939" t="str">
        <f>IF(Q2939&gt;0,"yes","no")</f>
        <v>no</v>
      </c>
      <c r="AC2939" t="str">
        <f>IF(O2939&gt;0,"yes","no")</f>
        <v>yes</v>
      </c>
      <c r="AD2939" t="str">
        <f>IF(AH2939="hatch","yes","no")</f>
        <v>no</v>
      </c>
      <c r="AE2939" t="str">
        <f>IF(AH2939="swimup","yes","no")</f>
        <v>no</v>
      </c>
      <c r="AF2939" t="str">
        <f>IF(AH2939="respiration","yes","no")</f>
        <v>no</v>
      </c>
      <c r="AH2939" t="s">
        <v>29</v>
      </c>
      <c r="AI2939">
        <f>IF(O2939&gt;0,(IF(S2939="live",O2939*0.84,IF(S2939="dried.ethanol",O2939*0.8449+2.8227,O2939))),"")</f>
        <v>13.34</v>
      </c>
      <c r="AL2939" t="str">
        <f>IF(OR(AND(Q2939=Q2940,P2939&gt;0),AND(O2939&gt;0,O2939=O2940)),"duplicate","")</f>
        <v/>
      </c>
      <c r="AM2939" t="s">
        <v>827</v>
      </c>
      <c r="AN2939" t="s">
        <v>827</v>
      </c>
      <c r="AO2939" t="s">
        <v>826</v>
      </c>
      <c r="AP2939" t="s">
        <v>826</v>
      </c>
      <c r="AQ2939" t="s">
        <v>32</v>
      </c>
    </row>
    <row r="2940" spans="1:43" x14ac:dyDescent="0.2">
      <c r="A2940" s="28">
        <v>42934</v>
      </c>
      <c r="B2940" s="1">
        <v>42899</v>
      </c>
      <c r="C2940" s="1" t="str">
        <f>IF(F2940="Kup","6/13/2017",IF(F2940="Sag","6/14/2017",""))</f>
        <v>6/13/2017</v>
      </c>
      <c r="D2940" s="27">
        <f>A2940-B2940</f>
        <v>35</v>
      </c>
      <c r="E2940" s="27">
        <f>A2940-C2940</f>
        <v>35</v>
      </c>
      <c r="F2940" t="s">
        <v>21</v>
      </c>
      <c r="G2940">
        <v>35</v>
      </c>
      <c r="H2940" t="s">
        <v>22</v>
      </c>
      <c r="I2940" s="12" t="s">
        <v>67</v>
      </c>
      <c r="J2940" s="12" t="s">
        <v>67</v>
      </c>
      <c r="M2940">
        <v>1</v>
      </c>
      <c r="N2940">
        <v>115</v>
      </c>
      <c r="O2940" s="23">
        <v>22.364000000000001</v>
      </c>
      <c r="R2940" t="str">
        <f>IF(Q2940&gt;0,(P2940*(Q2940^2))*(3.14159/6),"")</f>
        <v/>
      </c>
      <c r="S2940" t="s">
        <v>24</v>
      </c>
      <c r="T2940" t="s">
        <v>65</v>
      </c>
      <c r="U2940" t="s">
        <v>26</v>
      </c>
      <c r="V2940" t="s">
        <v>265</v>
      </c>
      <c r="W2940" t="s">
        <v>266</v>
      </c>
      <c r="AA2940" s="12" t="s">
        <v>835</v>
      </c>
      <c r="AB2940" t="str">
        <f>IF(Q2940&gt;0,"yes","no")</f>
        <v>no</v>
      </c>
      <c r="AC2940" t="str">
        <f>IF(O2940&gt;0,"yes","no")</f>
        <v>yes</v>
      </c>
      <c r="AD2940" t="str">
        <f>IF(AH2940="hatch","yes","no")</f>
        <v>no</v>
      </c>
      <c r="AE2940" t="str">
        <f>IF(AH2940="swimup","yes","no")</f>
        <v>no</v>
      </c>
      <c r="AF2940" t="str">
        <f>IF(AH2940="respiration","yes","no")</f>
        <v>no</v>
      </c>
      <c r="AH2940" t="s">
        <v>29</v>
      </c>
      <c r="AI2940">
        <f>IF(O2940&gt;0,(IF(S2940="live",O2940*0.84,IF(S2940="dried.ethanol",O2940*0.8449+2.8227,O2940))),"")</f>
        <v>18.78576</v>
      </c>
      <c r="AL2940" t="str">
        <f>IF(OR(AND(Q2940=Q2941,P2940&gt;0),AND(O2940&gt;0,O2940=O2941)),"duplicate","")</f>
        <v/>
      </c>
      <c r="AM2940" t="s">
        <v>827</v>
      </c>
      <c r="AN2940" t="s">
        <v>827</v>
      </c>
      <c r="AO2940" t="s">
        <v>826</v>
      </c>
      <c r="AP2940" t="s">
        <v>826</v>
      </c>
      <c r="AQ2940" t="s">
        <v>24</v>
      </c>
    </row>
    <row r="2941" spans="1:43" x14ac:dyDescent="0.2">
      <c r="A2941" s="28">
        <v>42934</v>
      </c>
      <c r="B2941" s="1">
        <v>42899</v>
      </c>
      <c r="C2941" s="1" t="str">
        <f>IF(F2941="Kup","6/13/2017",IF(F2941="Sag","6/14/2017",""))</f>
        <v>6/13/2017</v>
      </c>
      <c r="D2941" s="27">
        <f>A2941-B2941</f>
        <v>35</v>
      </c>
      <c r="E2941" s="27">
        <f>A2941-C2941</f>
        <v>35</v>
      </c>
      <c r="F2941" t="s">
        <v>21</v>
      </c>
      <c r="G2941">
        <v>35</v>
      </c>
      <c r="H2941" t="s">
        <v>22</v>
      </c>
      <c r="I2941" s="12" t="s">
        <v>67</v>
      </c>
      <c r="J2941" s="12" t="s">
        <v>67</v>
      </c>
      <c r="M2941">
        <v>2</v>
      </c>
      <c r="N2941">
        <v>116</v>
      </c>
      <c r="O2941" s="23">
        <v>18.812000000000001</v>
      </c>
      <c r="R2941" t="str">
        <f>IF(Q2941&gt;0,(P2941*(Q2941^2))*(3.14159/6),"")</f>
        <v/>
      </c>
      <c r="S2941" t="s">
        <v>24</v>
      </c>
      <c r="T2941" t="s">
        <v>65</v>
      </c>
      <c r="U2941" t="s">
        <v>26</v>
      </c>
      <c r="V2941" t="s">
        <v>265</v>
      </c>
      <c r="W2941" t="s">
        <v>266</v>
      </c>
      <c r="AA2941" s="12" t="s">
        <v>835</v>
      </c>
      <c r="AB2941" t="str">
        <f>IF(Q2941&gt;0,"yes","no")</f>
        <v>no</v>
      </c>
      <c r="AC2941" t="str">
        <f>IF(O2941&gt;0,"yes","no")</f>
        <v>yes</v>
      </c>
      <c r="AD2941" t="str">
        <f>IF(AH2941="hatch","yes","no")</f>
        <v>no</v>
      </c>
      <c r="AE2941" t="str">
        <f>IF(AH2941="swimup","yes","no")</f>
        <v>no</v>
      </c>
      <c r="AF2941" t="str">
        <f>IF(AH2941="respiration","yes","no")</f>
        <v>no</v>
      </c>
      <c r="AH2941" t="s">
        <v>29</v>
      </c>
      <c r="AI2941">
        <f>IF(O2941&gt;0,(IF(S2941="live",O2941*0.84,IF(S2941="dried.ethanol",O2941*0.8449+2.8227,O2941))),"")</f>
        <v>15.80208</v>
      </c>
      <c r="AL2941" t="str">
        <f>IF(OR(AND(Q2941=Q2942,P2941&gt;0),AND(O2941&gt;0,O2941=O2942)),"duplicate","")</f>
        <v/>
      </c>
      <c r="AM2941" t="s">
        <v>827</v>
      </c>
      <c r="AN2941" t="s">
        <v>827</v>
      </c>
      <c r="AO2941" t="s">
        <v>826</v>
      </c>
      <c r="AP2941" t="s">
        <v>826</v>
      </c>
      <c r="AQ2941" t="s">
        <v>24</v>
      </c>
    </row>
    <row r="2942" spans="1:43" x14ac:dyDescent="0.2">
      <c r="A2942" s="28">
        <v>42934</v>
      </c>
      <c r="B2942" s="1">
        <v>42899</v>
      </c>
      <c r="C2942" s="1" t="str">
        <f>IF(F2942="Kup","6/13/2017",IF(F2942="Sag","6/14/2017",""))</f>
        <v>6/13/2017</v>
      </c>
      <c r="D2942" s="27">
        <f>A2942-B2942</f>
        <v>35</v>
      </c>
      <c r="E2942" s="27">
        <f>A2942-C2942</f>
        <v>35</v>
      </c>
      <c r="F2942" t="s">
        <v>21</v>
      </c>
      <c r="G2942">
        <v>35</v>
      </c>
      <c r="H2942" t="s">
        <v>22</v>
      </c>
      <c r="I2942" s="12" t="s">
        <v>67</v>
      </c>
      <c r="J2942" s="12" t="s">
        <v>67</v>
      </c>
      <c r="M2942">
        <v>3</v>
      </c>
      <c r="N2942">
        <v>117</v>
      </c>
      <c r="O2942" s="23">
        <v>20.946999999999999</v>
      </c>
      <c r="R2942" t="str">
        <f>IF(Q2942&gt;0,(P2942*(Q2942^2))*(3.14159/6),"")</f>
        <v/>
      </c>
      <c r="S2942" t="s">
        <v>24</v>
      </c>
      <c r="T2942" t="s">
        <v>65</v>
      </c>
      <c r="U2942" t="s">
        <v>26</v>
      </c>
      <c r="V2942" t="s">
        <v>265</v>
      </c>
      <c r="W2942" t="s">
        <v>266</v>
      </c>
      <c r="AA2942" s="12" t="s">
        <v>835</v>
      </c>
      <c r="AB2942" t="str">
        <f>IF(Q2942&gt;0,"yes","no")</f>
        <v>no</v>
      </c>
      <c r="AC2942" t="str">
        <f>IF(O2942&gt;0,"yes","no")</f>
        <v>yes</v>
      </c>
      <c r="AD2942" t="str">
        <f>IF(AH2942="hatch","yes","no")</f>
        <v>no</v>
      </c>
      <c r="AE2942" t="str">
        <f>IF(AH2942="swimup","yes","no")</f>
        <v>no</v>
      </c>
      <c r="AF2942" t="str">
        <f>IF(AH2942="respiration","yes","no")</f>
        <v>no</v>
      </c>
      <c r="AH2942" t="s">
        <v>29</v>
      </c>
      <c r="AI2942">
        <f>IF(O2942&gt;0,(IF(S2942="live",O2942*0.84,IF(S2942="dried.ethanol",O2942*0.8449+2.8227,O2942))),"")</f>
        <v>17.595479999999998</v>
      </c>
      <c r="AL2942" t="str">
        <f>IF(OR(AND(Q2942=Q2943,P2942&gt;0),AND(O2942&gt;0,O2942=O2943)),"duplicate","")</f>
        <v/>
      </c>
      <c r="AM2942" t="s">
        <v>827</v>
      </c>
      <c r="AN2942" t="s">
        <v>827</v>
      </c>
      <c r="AO2942" t="s">
        <v>826</v>
      </c>
      <c r="AP2942" t="s">
        <v>826</v>
      </c>
      <c r="AQ2942" t="s">
        <v>24</v>
      </c>
    </row>
    <row r="2943" spans="1:43" x14ac:dyDescent="0.2">
      <c r="A2943" s="28">
        <v>42934</v>
      </c>
      <c r="B2943" s="1">
        <v>42899</v>
      </c>
      <c r="C2943" s="1" t="str">
        <f>IF(F2943="Kup","6/13/2017",IF(F2943="Sag","6/14/2017",""))</f>
        <v>6/13/2017</v>
      </c>
      <c r="D2943" s="27">
        <f>A2943-B2943</f>
        <v>35</v>
      </c>
      <c r="E2943" s="27">
        <f>A2943-C2943</f>
        <v>35</v>
      </c>
      <c r="F2943" t="s">
        <v>21</v>
      </c>
      <c r="G2943">
        <v>35</v>
      </c>
      <c r="H2943" t="s">
        <v>22</v>
      </c>
      <c r="I2943" s="12" t="s">
        <v>67</v>
      </c>
      <c r="J2943" s="12" t="s">
        <v>67</v>
      </c>
      <c r="M2943">
        <v>4</v>
      </c>
      <c r="N2943">
        <v>118</v>
      </c>
      <c r="O2943" s="23">
        <v>21.44</v>
      </c>
      <c r="R2943" t="str">
        <f>IF(Q2943&gt;0,(P2943*(Q2943^2))*(3.14159/6),"")</f>
        <v/>
      </c>
      <c r="S2943" t="s">
        <v>24</v>
      </c>
      <c r="T2943" t="s">
        <v>65</v>
      </c>
      <c r="U2943" t="s">
        <v>26</v>
      </c>
      <c r="V2943" t="s">
        <v>265</v>
      </c>
      <c r="W2943" t="s">
        <v>266</v>
      </c>
      <c r="AA2943" s="12" t="s">
        <v>835</v>
      </c>
      <c r="AB2943" t="str">
        <f>IF(Q2943&gt;0,"yes","no")</f>
        <v>no</v>
      </c>
      <c r="AC2943" t="str">
        <f>IF(O2943&gt;0,"yes","no")</f>
        <v>yes</v>
      </c>
      <c r="AD2943" t="str">
        <f>IF(AH2943="hatch","yes","no")</f>
        <v>no</v>
      </c>
      <c r="AE2943" t="str">
        <f>IF(AH2943="swimup","yes","no")</f>
        <v>no</v>
      </c>
      <c r="AF2943" t="str">
        <f>IF(AH2943="respiration","yes","no")</f>
        <v>no</v>
      </c>
      <c r="AH2943" t="s">
        <v>29</v>
      </c>
      <c r="AI2943">
        <f>IF(O2943&gt;0,(IF(S2943="live",O2943*0.84,IF(S2943="dried.ethanol",O2943*0.8449+2.8227,O2943))),"")</f>
        <v>18.009599999999999</v>
      </c>
      <c r="AL2943" t="str">
        <f>IF(OR(AND(Q2943=Q2944,P2943&gt;0),AND(O2943&gt;0,O2943=O2944)),"duplicate","")</f>
        <v/>
      </c>
      <c r="AM2943" t="s">
        <v>827</v>
      </c>
      <c r="AN2943" t="s">
        <v>827</v>
      </c>
      <c r="AO2943" t="s">
        <v>826</v>
      </c>
      <c r="AP2943" t="s">
        <v>826</v>
      </c>
      <c r="AQ2943" t="s">
        <v>24</v>
      </c>
    </row>
    <row r="2944" spans="1:43" x14ac:dyDescent="0.2">
      <c r="A2944" s="28">
        <v>42934</v>
      </c>
      <c r="B2944" s="1">
        <v>42899</v>
      </c>
      <c r="C2944" s="1" t="str">
        <f>IF(F2944="Kup","6/13/2017",IF(F2944="Sag","6/14/2017",""))</f>
        <v>6/13/2017</v>
      </c>
      <c r="D2944" s="27">
        <f>A2944-B2944</f>
        <v>35</v>
      </c>
      <c r="E2944" s="27">
        <f>A2944-C2944</f>
        <v>35</v>
      </c>
      <c r="F2944" t="s">
        <v>21</v>
      </c>
      <c r="G2944">
        <v>35</v>
      </c>
      <c r="H2944" t="s">
        <v>22</v>
      </c>
      <c r="I2944" s="12" t="s">
        <v>67</v>
      </c>
      <c r="J2944" s="12" t="s">
        <v>67</v>
      </c>
      <c r="M2944">
        <v>5</v>
      </c>
      <c r="N2944">
        <v>119</v>
      </c>
      <c r="O2944" s="23">
        <v>21.812000000000001</v>
      </c>
      <c r="R2944" t="str">
        <f>IF(Q2944&gt;0,(P2944*(Q2944^2))*(3.14159/6),"")</f>
        <v/>
      </c>
      <c r="S2944" t="s">
        <v>24</v>
      </c>
      <c r="T2944" t="s">
        <v>65</v>
      </c>
      <c r="U2944" t="s">
        <v>26</v>
      </c>
      <c r="V2944" t="s">
        <v>265</v>
      </c>
      <c r="W2944" t="s">
        <v>266</v>
      </c>
      <c r="AA2944" s="12" t="s">
        <v>835</v>
      </c>
      <c r="AB2944" t="str">
        <f>IF(Q2944&gt;0,"yes","no")</f>
        <v>no</v>
      </c>
      <c r="AC2944" t="str">
        <f>IF(O2944&gt;0,"yes","no")</f>
        <v>yes</v>
      </c>
      <c r="AD2944" t="str">
        <f>IF(AH2944="hatch","yes","no")</f>
        <v>no</v>
      </c>
      <c r="AE2944" t="str">
        <f>IF(AH2944="swimup","yes","no")</f>
        <v>no</v>
      </c>
      <c r="AF2944" t="str">
        <f>IF(AH2944="respiration","yes","no")</f>
        <v>no</v>
      </c>
      <c r="AH2944" t="s">
        <v>29</v>
      </c>
      <c r="AI2944">
        <f>IF(O2944&gt;0,(IF(S2944="live",O2944*0.84,IF(S2944="dried.ethanol",O2944*0.8449+2.8227,O2944))),"")</f>
        <v>18.32208</v>
      </c>
      <c r="AL2944" t="str">
        <f>IF(OR(AND(Q2944=Q2945,P2944&gt;0),AND(O2944&gt;0,O2944=O2945)),"duplicate","")</f>
        <v/>
      </c>
      <c r="AM2944" t="s">
        <v>827</v>
      </c>
      <c r="AN2944" t="s">
        <v>827</v>
      </c>
      <c r="AO2944" t="s">
        <v>826</v>
      </c>
      <c r="AP2944" t="s">
        <v>826</v>
      </c>
      <c r="AQ2944" t="s">
        <v>24</v>
      </c>
    </row>
    <row r="2945" spans="1:43" x14ac:dyDescent="0.2">
      <c r="A2945" s="28">
        <v>42934</v>
      </c>
      <c r="B2945" s="1">
        <v>42899</v>
      </c>
      <c r="C2945" s="1" t="str">
        <f>IF(F2945="Kup","6/13/2017",IF(F2945="Sag","6/14/2017",""))</f>
        <v>6/13/2017</v>
      </c>
      <c r="D2945" s="27">
        <f>A2945-B2945</f>
        <v>35</v>
      </c>
      <c r="E2945" s="27">
        <f>A2945-C2945</f>
        <v>35</v>
      </c>
      <c r="F2945" t="s">
        <v>21</v>
      </c>
      <c r="G2945">
        <v>35</v>
      </c>
      <c r="H2945" t="s">
        <v>22</v>
      </c>
      <c r="I2945" s="12" t="s">
        <v>69</v>
      </c>
      <c r="J2945" s="12" t="s">
        <v>69</v>
      </c>
      <c r="M2945">
        <v>1</v>
      </c>
      <c r="N2945">
        <v>90</v>
      </c>
      <c r="O2945" s="23">
        <v>25.937000000000001</v>
      </c>
      <c r="R2945" t="str">
        <f>IF(Q2945&gt;0,(P2945*(Q2945^2))*(3.14159/6),"")</f>
        <v/>
      </c>
      <c r="S2945" t="s">
        <v>24</v>
      </c>
      <c r="T2945" t="s">
        <v>65</v>
      </c>
      <c r="U2945" t="s">
        <v>26</v>
      </c>
      <c r="V2945" t="s">
        <v>267</v>
      </c>
      <c r="W2945" t="s">
        <v>268</v>
      </c>
      <c r="AA2945" s="12" t="s">
        <v>835</v>
      </c>
      <c r="AB2945" t="str">
        <f>IF(Q2945&gt;0,"yes","no")</f>
        <v>no</v>
      </c>
      <c r="AC2945" t="str">
        <f>IF(O2945&gt;0,"yes","no")</f>
        <v>yes</v>
      </c>
      <c r="AD2945" t="str">
        <f>IF(AH2945="hatch","yes","no")</f>
        <v>no</v>
      </c>
      <c r="AE2945" t="str">
        <f>IF(AH2945="swimup","yes","no")</f>
        <v>no</v>
      </c>
      <c r="AF2945" t="str">
        <f>IF(AH2945="respiration","yes","no")</f>
        <v>no</v>
      </c>
      <c r="AH2945" t="s">
        <v>29</v>
      </c>
      <c r="AI2945">
        <f>IF(O2945&gt;0,(IF(S2945="live",O2945*0.84,IF(S2945="dried.ethanol",O2945*0.8449+2.8227,O2945))),"")</f>
        <v>21.78708</v>
      </c>
      <c r="AL2945" t="str">
        <f>IF(OR(AND(Q2945=Q2946,P2945&gt;0),AND(O2945&gt;0,O2945=O2946)),"duplicate","")</f>
        <v/>
      </c>
      <c r="AM2945" t="s">
        <v>827</v>
      </c>
      <c r="AN2945" t="s">
        <v>827</v>
      </c>
      <c r="AO2945" t="s">
        <v>826</v>
      </c>
      <c r="AP2945" t="s">
        <v>826</v>
      </c>
      <c r="AQ2945" t="s">
        <v>24</v>
      </c>
    </row>
    <row r="2946" spans="1:43" x14ac:dyDescent="0.2">
      <c r="A2946" s="28">
        <v>42934</v>
      </c>
      <c r="B2946" s="1">
        <v>42899</v>
      </c>
      <c r="C2946" s="1" t="str">
        <f>IF(F2946="Kup","6/13/2017",IF(F2946="Sag","6/14/2017",""))</f>
        <v>6/13/2017</v>
      </c>
      <c r="D2946" s="27">
        <f>A2946-B2946</f>
        <v>35</v>
      </c>
      <c r="E2946" s="27">
        <f>A2946-C2946</f>
        <v>35</v>
      </c>
      <c r="F2946" t="s">
        <v>21</v>
      </c>
      <c r="G2946">
        <v>35</v>
      </c>
      <c r="H2946" t="s">
        <v>22</v>
      </c>
      <c r="I2946" s="12" t="s">
        <v>69</v>
      </c>
      <c r="J2946" s="12" t="s">
        <v>69</v>
      </c>
      <c r="M2946">
        <v>2</v>
      </c>
      <c r="N2946">
        <v>91</v>
      </c>
      <c r="O2946" s="23">
        <v>24.638999999999999</v>
      </c>
      <c r="R2946" t="str">
        <f>IF(Q2946&gt;0,(P2946*(Q2946^2))*(3.14159/6),"")</f>
        <v/>
      </c>
      <c r="S2946" t="s">
        <v>24</v>
      </c>
      <c r="T2946" t="s">
        <v>65</v>
      </c>
      <c r="U2946" t="s">
        <v>26</v>
      </c>
      <c r="V2946" t="s">
        <v>267</v>
      </c>
      <c r="W2946" t="s">
        <v>268</v>
      </c>
      <c r="AA2946" s="12" t="s">
        <v>835</v>
      </c>
      <c r="AB2946" t="str">
        <f>IF(Q2946&gt;0,"yes","no")</f>
        <v>no</v>
      </c>
      <c r="AC2946" t="str">
        <f>IF(O2946&gt;0,"yes","no")</f>
        <v>yes</v>
      </c>
      <c r="AD2946" t="str">
        <f>IF(AH2946="hatch","yes","no")</f>
        <v>no</v>
      </c>
      <c r="AE2946" t="str">
        <f>IF(AH2946="swimup","yes","no")</f>
        <v>no</v>
      </c>
      <c r="AF2946" t="str">
        <f>IF(AH2946="respiration","yes","no")</f>
        <v>no</v>
      </c>
      <c r="AH2946" t="s">
        <v>29</v>
      </c>
      <c r="AI2946">
        <f>IF(O2946&gt;0,(IF(S2946="live",O2946*0.84,IF(S2946="dried.ethanol",O2946*0.8449+2.8227,O2946))),"")</f>
        <v>20.696759999999998</v>
      </c>
      <c r="AL2946" t="str">
        <f>IF(OR(AND(Q2946=Q2947,P2946&gt;0),AND(O2946&gt;0,O2946=O2947)),"duplicate","")</f>
        <v/>
      </c>
      <c r="AM2946" t="s">
        <v>827</v>
      </c>
      <c r="AN2946" t="s">
        <v>827</v>
      </c>
      <c r="AO2946" t="s">
        <v>826</v>
      </c>
      <c r="AP2946" t="s">
        <v>826</v>
      </c>
      <c r="AQ2946" t="s">
        <v>24</v>
      </c>
    </row>
    <row r="2947" spans="1:43" x14ac:dyDescent="0.2">
      <c r="A2947" s="28">
        <v>42934</v>
      </c>
      <c r="B2947" s="1">
        <v>42899</v>
      </c>
      <c r="C2947" s="1" t="str">
        <f>IF(F2947="Kup","6/13/2017",IF(F2947="Sag","6/14/2017",""))</f>
        <v>6/13/2017</v>
      </c>
      <c r="D2947" s="27">
        <f>A2947-B2947</f>
        <v>35</v>
      </c>
      <c r="E2947" s="27">
        <f>A2947-C2947</f>
        <v>35</v>
      </c>
      <c r="F2947" t="s">
        <v>21</v>
      </c>
      <c r="G2947">
        <v>35</v>
      </c>
      <c r="H2947" t="s">
        <v>22</v>
      </c>
      <c r="I2947" s="12" t="s">
        <v>69</v>
      </c>
      <c r="J2947" s="12" t="s">
        <v>69</v>
      </c>
      <c r="M2947">
        <v>3</v>
      </c>
      <c r="N2947">
        <v>92</v>
      </c>
      <c r="O2947" s="23">
        <v>23.773</v>
      </c>
      <c r="R2947" t="str">
        <f>IF(Q2947&gt;0,(P2947*(Q2947^2))*(3.14159/6),"")</f>
        <v/>
      </c>
      <c r="S2947" t="s">
        <v>24</v>
      </c>
      <c r="T2947" t="s">
        <v>65</v>
      </c>
      <c r="U2947" t="s">
        <v>26</v>
      </c>
      <c r="V2947" t="s">
        <v>267</v>
      </c>
      <c r="W2947" t="s">
        <v>268</v>
      </c>
      <c r="AA2947" s="12" t="s">
        <v>835</v>
      </c>
      <c r="AB2947" t="str">
        <f>IF(Q2947&gt;0,"yes","no")</f>
        <v>no</v>
      </c>
      <c r="AC2947" t="str">
        <f>IF(O2947&gt;0,"yes","no")</f>
        <v>yes</v>
      </c>
      <c r="AD2947" t="str">
        <f>IF(AH2947="hatch","yes","no")</f>
        <v>no</v>
      </c>
      <c r="AE2947" t="str">
        <f>IF(AH2947="swimup","yes","no")</f>
        <v>no</v>
      </c>
      <c r="AF2947" t="str">
        <f>IF(AH2947="respiration","yes","no")</f>
        <v>no</v>
      </c>
      <c r="AH2947" t="s">
        <v>29</v>
      </c>
      <c r="AI2947">
        <f>IF(O2947&gt;0,(IF(S2947="live",O2947*0.84,IF(S2947="dried.ethanol",O2947*0.8449+2.8227,O2947))),"")</f>
        <v>19.96932</v>
      </c>
      <c r="AL2947" t="str">
        <f>IF(OR(AND(Q2947=Q2948,P2947&gt;0),AND(O2947&gt;0,O2947=O2948)),"duplicate","")</f>
        <v/>
      </c>
      <c r="AM2947" t="s">
        <v>827</v>
      </c>
      <c r="AN2947" t="s">
        <v>827</v>
      </c>
      <c r="AO2947" t="s">
        <v>826</v>
      </c>
      <c r="AP2947" t="s">
        <v>826</v>
      </c>
      <c r="AQ2947" t="s">
        <v>24</v>
      </c>
    </row>
    <row r="2948" spans="1:43" x14ac:dyDescent="0.2">
      <c r="A2948" s="28">
        <v>42934</v>
      </c>
      <c r="B2948" s="1">
        <v>42899</v>
      </c>
      <c r="C2948" s="1" t="str">
        <f>IF(F2948="Kup","6/13/2017",IF(F2948="Sag","6/14/2017",""))</f>
        <v>6/13/2017</v>
      </c>
      <c r="D2948" s="27">
        <f>A2948-B2948</f>
        <v>35</v>
      </c>
      <c r="E2948" s="27">
        <f>A2948-C2948</f>
        <v>35</v>
      </c>
      <c r="F2948" t="s">
        <v>21</v>
      </c>
      <c r="G2948">
        <v>35</v>
      </c>
      <c r="H2948" t="s">
        <v>22</v>
      </c>
      <c r="I2948" s="12" t="s">
        <v>69</v>
      </c>
      <c r="J2948" s="12" t="s">
        <v>69</v>
      </c>
      <c r="M2948">
        <v>4</v>
      </c>
      <c r="N2948">
        <v>93</v>
      </c>
      <c r="O2948" s="23">
        <v>25.1</v>
      </c>
      <c r="R2948" t="str">
        <f>IF(Q2948&gt;0,(P2948*(Q2948^2))*(3.14159/6),"")</f>
        <v/>
      </c>
      <c r="S2948" t="s">
        <v>24</v>
      </c>
      <c r="T2948" t="s">
        <v>65</v>
      </c>
      <c r="U2948" t="s">
        <v>26</v>
      </c>
      <c r="V2948" t="s">
        <v>267</v>
      </c>
      <c r="W2948" t="s">
        <v>268</v>
      </c>
      <c r="AA2948" s="12" t="s">
        <v>835</v>
      </c>
      <c r="AB2948" t="str">
        <f>IF(Q2948&gt;0,"yes","no")</f>
        <v>no</v>
      </c>
      <c r="AC2948" t="str">
        <f>IF(O2948&gt;0,"yes","no")</f>
        <v>yes</v>
      </c>
      <c r="AD2948" t="str">
        <f>IF(AH2948="hatch","yes","no")</f>
        <v>no</v>
      </c>
      <c r="AE2948" t="str">
        <f>IF(AH2948="swimup","yes","no")</f>
        <v>no</v>
      </c>
      <c r="AF2948" t="str">
        <f>IF(AH2948="respiration","yes","no")</f>
        <v>no</v>
      </c>
      <c r="AH2948" t="s">
        <v>29</v>
      </c>
      <c r="AI2948">
        <f>IF(O2948&gt;0,(IF(S2948="live",O2948*0.84,IF(S2948="dried.ethanol",O2948*0.8449+2.8227,O2948))),"")</f>
        <v>21.084</v>
      </c>
      <c r="AL2948" t="str">
        <f>IF(OR(AND(Q2948=Q2949,P2948&gt;0),AND(O2948&gt;0,O2948=O2949)),"duplicate","")</f>
        <v/>
      </c>
      <c r="AM2948" t="s">
        <v>827</v>
      </c>
      <c r="AN2948" t="s">
        <v>827</v>
      </c>
      <c r="AO2948" t="s">
        <v>826</v>
      </c>
      <c r="AP2948" t="s">
        <v>826</v>
      </c>
      <c r="AQ2948" t="s">
        <v>24</v>
      </c>
    </row>
    <row r="2949" spans="1:43" x14ac:dyDescent="0.2">
      <c r="A2949" s="28">
        <v>42934</v>
      </c>
      <c r="B2949" s="1">
        <v>42899</v>
      </c>
      <c r="C2949" s="1" t="str">
        <f>IF(F2949="Kup","6/13/2017",IF(F2949="Sag","6/14/2017",""))</f>
        <v>6/13/2017</v>
      </c>
      <c r="D2949" s="27">
        <f>A2949-B2949</f>
        <v>35</v>
      </c>
      <c r="E2949" s="27">
        <f>A2949-C2949</f>
        <v>35</v>
      </c>
      <c r="F2949" t="s">
        <v>21</v>
      </c>
      <c r="G2949">
        <v>35</v>
      </c>
      <c r="H2949" t="s">
        <v>22</v>
      </c>
      <c r="I2949" s="12" t="s">
        <v>69</v>
      </c>
      <c r="J2949" s="12" t="s">
        <v>69</v>
      </c>
      <c r="M2949">
        <v>5</v>
      </c>
      <c r="N2949">
        <v>94</v>
      </c>
      <c r="O2949" s="23">
        <v>23.581</v>
      </c>
      <c r="R2949" t="str">
        <f>IF(Q2949&gt;0,(P2949*(Q2949^2))*(3.14159/6),"")</f>
        <v/>
      </c>
      <c r="S2949" t="s">
        <v>24</v>
      </c>
      <c r="T2949" t="s">
        <v>65</v>
      </c>
      <c r="U2949" t="s">
        <v>26</v>
      </c>
      <c r="V2949" t="s">
        <v>267</v>
      </c>
      <c r="W2949" t="s">
        <v>268</v>
      </c>
      <c r="AA2949" s="12" t="s">
        <v>835</v>
      </c>
      <c r="AB2949" t="str">
        <f>IF(Q2949&gt;0,"yes","no")</f>
        <v>no</v>
      </c>
      <c r="AC2949" t="str">
        <f>IF(O2949&gt;0,"yes","no")</f>
        <v>yes</v>
      </c>
      <c r="AD2949" t="str">
        <f>IF(AH2949="hatch","yes","no")</f>
        <v>no</v>
      </c>
      <c r="AE2949" t="str">
        <f>IF(AH2949="swimup","yes","no")</f>
        <v>no</v>
      </c>
      <c r="AF2949" t="str">
        <f>IF(AH2949="respiration","yes","no")</f>
        <v>no</v>
      </c>
      <c r="AH2949" t="s">
        <v>29</v>
      </c>
      <c r="AI2949">
        <f>IF(O2949&gt;0,(IF(S2949="live",O2949*0.84,IF(S2949="dried.ethanol",O2949*0.8449+2.8227,O2949))),"")</f>
        <v>19.808039999999998</v>
      </c>
      <c r="AL2949" t="str">
        <f>IF(OR(AND(Q2949=Q2950,P2949&gt;0),AND(O2949&gt;0,O2949=O2950)),"duplicate","")</f>
        <v/>
      </c>
      <c r="AM2949" t="s">
        <v>827</v>
      </c>
      <c r="AN2949" t="s">
        <v>827</v>
      </c>
      <c r="AO2949" t="s">
        <v>826</v>
      </c>
      <c r="AP2949" t="s">
        <v>826</v>
      </c>
      <c r="AQ2949" t="s">
        <v>24</v>
      </c>
    </row>
    <row r="2950" spans="1:43" x14ac:dyDescent="0.2">
      <c r="A2950" s="28">
        <v>42934</v>
      </c>
      <c r="B2950" s="1">
        <v>42899</v>
      </c>
      <c r="C2950" s="1" t="str">
        <f>IF(F2950="Kup","6/13/2017",IF(F2950="Sag","6/14/2017",""))</f>
        <v>6/13/2017</v>
      </c>
      <c r="D2950" s="27">
        <f>A2950-B2950</f>
        <v>35</v>
      </c>
      <c r="E2950" s="27">
        <f>A2950-C2950</f>
        <v>35</v>
      </c>
      <c r="F2950" t="s">
        <v>21</v>
      </c>
      <c r="G2950">
        <v>35</v>
      </c>
      <c r="H2950" t="s">
        <v>22</v>
      </c>
      <c r="I2950" s="12" t="s">
        <v>71</v>
      </c>
      <c r="J2950" s="12" t="s">
        <v>71</v>
      </c>
      <c r="M2950">
        <v>1</v>
      </c>
      <c r="N2950">
        <v>50</v>
      </c>
      <c r="O2950" s="23">
        <v>25.193000000000001</v>
      </c>
      <c r="R2950" t="str">
        <f>IF(Q2950&gt;0,(P2950*(Q2950^2))*(3.14159/6),"")</f>
        <v/>
      </c>
      <c r="S2950" t="s">
        <v>24</v>
      </c>
      <c r="T2950" t="s">
        <v>65</v>
      </c>
      <c r="U2950" t="s">
        <v>26</v>
      </c>
      <c r="V2950" t="s">
        <v>269</v>
      </c>
      <c r="W2950" t="s">
        <v>270</v>
      </c>
      <c r="AA2950" s="12" t="s">
        <v>835</v>
      </c>
      <c r="AB2950" t="str">
        <f>IF(Q2950&gt;0,"yes","no")</f>
        <v>no</v>
      </c>
      <c r="AC2950" t="str">
        <f>IF(O2950&gt;0,"yes","no")</f>
        <v>yes</v>
      </c>
      <c r="AD2950" t="str">
        <f>IF(AH2950="hatch","yes","no")</f>
        <v>no</v>
      </c>
      <c r="AE2950" t="str">
        <f>IF(AH2950="swimup","yes","no")</f>
        <v>no</v>
      </c>
      <c r="AF2950" t="str">
        <f>IF(AH2950="respiration","yes","no")</f>
        <v>no</v>
      </c>
      <c r="AH2950" t="s">
        <v>29</v>
      </c>
      <c r="AI2950">
        <f>IF(O2950&gt;0,(IF(S2950="live",O2950*0.84,IF(S2950="dried.ethanol",O2950*0.8449+2.8227,O2950))),"")</f>
        <v>21.162120000000002</v>
      </c>
      <c r="AL2950" t="str">
        <f>IF(OR(AND(Q2950=Q2951,P2950&gt;0),AND(O2950&gt;0,O2950=O2951)),"duplicate","")</f>
        <v/>
      </c>
      <c r="AM2950" t="s">
        <v>827</v>
      </c>
      <c r="AN2950" t="s">
        <v>827</v>
      </c>
      <c r="AO2950" t="s">
        <v>826</v>
      </c>
      <c r="AP2950" t="s">
        <v>826</v>
      </c>
      <c r="AQ2950" t="s">
        <v>24</v>
      </c>
    </row>
    <row r="2951" spans="1:43" x14ac:dyDescent="0.2">
      <c r="A2951" s="28">
        <v>42934</v>
      </c>
      <c r="B2951" s="1">
        <v>42899</v>
      </c>
      <c r="C2951" s="1" t="str">
        <f>IF(F2951="Kup","6/13/2017",IF(F2951="Sag","6/14/2017",""))</f>
        <v>6/13/2017</v>
      </c>
      <c r="D2951" s="27">
        <f>A2951-B2951</f>
        <v>35</v>
      </c>
      <c r="E2951" s="27">
        <f>A2951-C2951</f>
        <v>35</v>
      </c>
      <c r="F2951" t="s">
        <v>21</v>
      </c>
      <c r="G2951">
        <v>35</v>
      </c>
      <c r="H2951" t="s">
        <v>22</v>
      </c>
      <c r="I2951" s="12" t="s">
        <v>71</v>
      </c>
      <c r="J2951" s="12" t="s">
        <v>71</v>
      </c>
      <c r="M2951">
        <v>2</v>
      </c>
      <c r="N2951">
        <v>51</v>
      </c>
      <c r="O2951" s="23">
        <v>21.651</v>
      </c>
      <c r="R2951" t="str">
        <f>IF(Q2951&gt;0,(P2951*(Q2951^2))*(3.14159/6),"")</f>
        <v/>
      </c>
      <c r="S2951" t="s">
        <v>24</v>
      </c>
      <c r="T2951" t="s">
        <v>65</v>
      </c>
      <c r="U2951" t="s">
        <v>26</v>
      </c>
      <c r="V2951" t="s">
        <v>269</v>
      </c>
      <c r="W2951" t="s">
        <v>270</v>
      </c>
      <c r="AA2951" s="12" t="s">
        <v>835</v>
      </c>
      <c r="AB2951" t="str">
        <f>IF(Q2951&gt;0,"yes","no")</f>
        <v>no</v>
      </c>
      <c r="AC2951" t="str">
        <f>IF(O2951&gt;0,"yes","no")</f>
        <v>yes</v>
      </c>
      <c r="AD2951" t="str">
        <f>IF(AH2951="hatch","yes","no")</f>
        <v>no</v>
      </c>
      <c r="AE2951" t="str">
        <f>IF(AH2951="swimup","yes","no")</f>
        <v>no</v>
      </c>
      <c r="AF2951" t="str">
        <f>IF(AH2951="respiration","yes","no")</f>
        <v>no</v>
      </c>
      <c r="AH2951" t="s">
        <v>29</v>
      </c>
      <c r="AI2951">
        <f>IF(O2951&gt;0,(IF(S2951="live",O2951*0.84,IF(S2951="dried.ethanol",O2951*0.8449+2.8227,O2951))),"")</f>
        <v>18.18684</v>
      </c>
      <c r="AL2951" t="str">
        <f>IF(OR(AND(Q2951=Q2952,P2951&gt;0),AND(O2951&gt;0,O2951=O2952)),"duplicate","")</f>
        <v/>
      </c>
      <c r="AM2951" t="s">
        <v>827</v>
      </c>
      <c r="AN2951" t="s">
        <v>827</v>
      </c>
      <c r="AO2951" t="s">
        <v>826</v>
      </c>
      <c r="AP2951" t="s">
        <v>826</v>
      </c>
      <c r="AQ2951" t="s">
        <v>24</v>
      </c>
    </row>
    <row r="2952" spans="1:43" x14ac:dyDescent="0.2">
      <c r="A2952" s="28">
        <v>42934</v>
      </c>
      <c r="B2952" s="1">
        <v>42899</v>
      </c>
      <c r="C2952" s="1" t="str">
        <f>IF(F2952="Kup","6/13/2017",IF(F2952="Sag","6/14/2017",""))</f>
        <v>6/13/2017</v>
      </c>
      <c r="D2952" s="27">
        <f>A2952-B2952</f>
        <v>35</v>
      </c>
      <c r="E2952" s="27">
        <f>A2952-C2952</f>
        <v>35</v>
      </c>
      <c r="F2952" t="s">
        <v>21</v>
      </c>
      <c r="G2952">
        <v>35</v>
      </c>
      <c r="H2952" t="s">
        <v>22</v>
      </c>
      <c r="I2952" s="12" t="s">
        <v>71</v>
      </c>
      <c r="J2952" s="12" t="s">
        <v>71</v>
      </c>
      <c r="M2952">
        <v>3</v>
      </c>
      <c r="N2952">
        <v>52</v>
      </c>
      <c r="O2952" s="23">
        <v>25.145</v>
      </c>
      <c r="R2952" t="str">
        <f>IF(Q2952&gt;0,(P2952*(Q2952^2))*(3.14159/6),"")</f>
        <v/>
      </c>
      <c r="S2952" t="s">
        <v>24</v>
      </c>
      <c r="T2952" t="s">
        <v>65</v>
      </c>
      <c r="U2952" t="s">
        <v>26</v>
      </c>
      <c r="V2952" t="s">
        <v>269</v>
      </c>
      <c r="W2952" t="s">
        <v>270</v>
      </c>
      <c r="AA2952" s="12" t="s">
        <v>835</v>
      </c>
      <c r="AB2952" t="str">
        <f>IF(Q2952&gt;0,"yes","no")</f>
        <v>no</v>
      </c>
      <c r="AC2952" t="str">
        <f>IF(O2952&gt;0,"yes","no")</f>
        <v>yes</v>
      </c>
      <c r="AD2952" t="str">
        <f>IF(AH2952="hatch","yes","no")</f>
        <v>no</v>
      </c>
      <c r="AE2952" t="str">
        <f>IF(AH2952="swimup","yes","no")</f>
        <v>no</v>
      </c>
      <c r="AF2952" t="str">
        <f>IF(AH2952="respiration","yes","no")</f>
        <v>no</v>
      </c>
      <c r="AH2952" t="s">
        <v>29</v>
      </c>
      <c r="AI2952">
        <f>IF(O2952&gt;0,(IF(S2952="live",O2952*0.84,IF(S2952="dried.ethanol",O2952*0.8449+2.8227,O2952))),"")</f>
        <v>21.1218</v>
      </c>
      <c r="AL2952" t="str">
        <f>IF(OR(AND(Q2952=Q2953,P2952&gt;0),AND(O2952&gt;0,O2952=O2953)),"duplicate","")</f>
        <v/>
      </c>
      <c r="AM2952" t="s">
        <v>827</v>
      </c>
      <c r="AN2952" t="s">
        <v>827</v>
      </c>
      <c r="AO2952" t="s">
        <v>826</v>
      </c>
      <c r="AP2952" t="s">
        <v>826</v>
      </c>
      <c r="AQ2952" t="s">
        <v>24</v>
      </c>
    </row>
    <row r="2953" spans="1:43" x14ac:dyDescent="0.2">
      <c r="A2953" s="28">
        <v>42934</v>
      </c>
      <c r="B2953" s="1">
        <v>42899</v>
      </c>
      <c r="C2953" s="1" t="str">
        <f>IF(F2953="Kup","6/13/2017",IF(F2953="Sag","6/14/2017",""))</f>
        <v>6/13/2017</v>
      </c>
      <c r="D2953" s="27">
        <f>A2953-B2953</f>
        <v>35</v>
      </c>
      <c r="E2953" s="27">
        <f>A2953-C2953</f>
        <v>35</v>
      </c>
      <c r="F2953" t="s">
        <v>21</v>
      </c>
      <c r="G2953">
        <v>35</v>
      </c>
      <c r="H2953" t="s">
        <v>22</v>
      </c>
      <c r="I2953" s="12" t="s">
        <v>71</v>
      </c>
      <c r="J2953" s="12" t="s">
        <v>71</v>
      </c>
      <c r="M2953">
        <v>4</v>
      </c>
      <c r="N2953">
        <v>53</v>
      </c>
      <c r="O2953" s="23">
        <v>21.004999999999999</v>
      </c>
      <c r="R2953" t="str">
        <f>IF(Q2953&gt;0,(P2953*(Q2953^2))*(3.14159/6),"")</f>
        <v/>
      </c>
      <c r="S2953" t="s">
        <v>24</v>
      </c>
      <c r="T2953" t="s">
        <v>65</v>
      </c>
      <c r="U2953" t="s">
        <v>26</v>
      </c>
      <c r="V2953" t="s">
        <v>269</v>
      </c>
      <c r="W2953" t="s">
        <v>270</v>
      </c>
      <c r="AA2953" s="12" t="s">
        <v>835</v>
      </c>
      <c r="AB2953" t="str">
        <f>IF(Q2953&gt;0,"yes","no")</f>
        <v>no</v>
      </c>
      <c r="AC2953" t="str">
        <f>IF(O2953&gt;0,"yes","no")</f>
        <v>yes</v>
      </c>
      <c r="AD2953" t="str">
        <f>IF(AH2953="hatch","yes","no")</f>
        <v>no</v>
      </c>
      <c r="AE2953" t="str">
        <f>IF(AH2953="swimup","yes","no")</f>
        <v>no</v>
      </c>
      <c r="AF2953" t="str">
        <f>IF(AH2953="respiration","yes","no")</f>
        <v>no</v>
      </c>
      <c r="AH2953" t="s">
        <v>29</v>
      </c>
      <c r="AI2953">
        <f>IF(O2953&gt;0,(IF(S2953="live",O2953*0.84,IF(S2953="dried.ethanol",O2953*0.8449+2.8227,O2953))),"")</f>
        <v>17.644199999999998</v>
      </c>
      <c r="AL2953" t="str">
        <f>IF(OR(AND(Q2953=Q2954,P2953&gt;0),AND(O2953&gt;0,O2953=O2954)),"duplicate","")</f>
        <v/>
      </c>
      <c r="AM2953" t="s">
        <v>827</v>
      </c>
      <c r="AN2953" t="s">
        <v>827</v>
      </c>
      <c r="AO2953" t="s">
        <v>826</v>
      </c>
      <c r="AP2953" t="s">
        <v>826</v>
      </c>
      <c r="AQ2953" t="s">
        <v>24</v>
      </c>
    </row>
    <row r="2954" spans="1:43" x14ac:dyDescent="0.2">
      <c r="A2954" s="28">
        <v>42934</v>
      </c>
      <c r="B2954" s="1">
        <v>42899</v>
      </c>
      <c r="C2954" s="1" t="str">
        <f>IF(F2954="Kup","6/13/2017",IF(F2954="Sag","6/14/2017",""))</f>
        <v>6/13/2017</v>
      </c>
      <c r="D2954" s="27">
        <f>A2954-B2954</f>
        <v>35</v>
      </c>
      <c r="E2954" s="27">
        <f>A2954-C2954</f>
        <v>35</v>
      </c>
      <c r="F2954" t="s">
        <v>21</v>
      </c>
      <c r="G2954">
        <v>35</v>
      </c>
      <c r="H2954" t="s">
        <v>22</v>
      </c>
      <c r="I2954" s="12" t="s">
        <v>71</v>
      </c>
      <c r="J2954" s="12" t="s">
        <v>71</v>
      </c>
      <c r="M2954">
        <v>5</v>
      </c>
      <c r="N2954">
        <v>54</v>
      </c>
      <c r="O2954" s="23">
        <v>19.532</v>
      </c>
      <c r="R2954" t="str">
        <f>IF(Q2954&gt;0,(P2954*(Q2954^2))*(3.14159/6),"")</f>
        <v/>
      </c>
      <c r="S2954" t="s">
        <v>24</v>
      </c>
      <c r="T2954" t="s">
        <v>65</v>
      </c>
      <c r="U2954" t="s">
        <v>26</v>
      </c>
      <c r="V2954" t="s">
        <v>269</v>
      </c>
      <c r="W2954" t="s">
        <v>270</v>
      </c>
      <c r="AA2954" s="12" t="s">
        <v>835</v>
      </c>
      <c r="AB2954" t="str">
        <f>IF(Q2954&gt;0,"yes","no")</f>
        <v>no</v>
      </c>
      <c r="AC2954" t="str">
        <f>IF(O2954&gt;0,"yes","no")</f>
        <v>yes</v>
      </c>
      <c r="AD2954" t="str">
        <f>IF(AH2954="hatch","yes","no")</f>
        <v>no</v>
      </c>
      <c r="AE2954" t="str">
        <f>IF(AH2954="swimup","yes","no")</f>
        <v>no</v>
      </c>
      <c r="AF2954" t="str">
        <f>IF(AH2954="respiration","yes","no")</f>
        <v>no</v>
      </c>
      <c r="AH2954" t="s">
        <v>29</v>
      </c>
      <c r="AI2954">
        <f>IF(O2954&gt;0,(IF(S2954="live",O2954*0.84,IF(S2954="dried.ethanol",O2954*0.8449+2.8227,O2954))),"")</f>
        <v>16.406880000000001</v>
      </c>
      <c r="AL2954" t="str">
        <f>IF(OR(AND(Q2954=Q2955,P2954&gt;0),AND(O2954&gt;0,O2954=O2955)),"duplicate","")</f>
        <v/>
      </c>
      <c r="AM2954" t="s">
        <v>827</v>
      </c>
      <c r="AN2954" t="s">
        <v>827</v>
      </c>
      <c r="AO2954" t="s">
        <v>826</v>
      </c>
      <c r="AP2954" t="s">
        <v>826</v>
      </c>
      <c r="AQ2954" t="s">
        <v>24</v>
      </c>
    </row>
    <row r="2955" spans="1:43" x14ac:dyDescent="0.2">
      <c r="A2955" s="28">
        <v>42934</v>
      </c>
      <c r="B2955" s="1">
        <v>42899</v>
      </c>
      <c r="C2955" s="1" t="str">
        <f>IF(F2955="Kup","6/13/2017",IF(F2955="Sag","6/14/2017",""))</f>
        <v>6/13/2017</v>
      </c>
      <c r="D2955" s="27">
        <f>A2955-B2955</f>
        <v>35</v>
      </c>
      <c r="E2955" s="27">
        <f>A2955-C2955</f>
        <v>35</v>
      </c>
      <c r="F2955" t="s">
        <v>21</v>
      </c>
      <c r="G2955">
        <v>35</v>
      </c>
      <c r="H2955" t="s">
        <v>22</v>
      </c>
      <c r="I2955" s="12" t="s">
        <v>122</v>
      </c>
      <c r="J2955" s="12" t="s">
        <v>122</v>
      </c>
      <c r="M2955">
        <v>1</v>
      </c>
      <c r="N2955">
        <v>85</v>
      </c>
      <c r="O2955" s="23">
        <v>18.919</v>
      </c>
      <c r="R2955" t="str">
        <f>IF(Q2955&gt;0,(P2955*(Q2955^2))*(3.14159/6),"")</f>
        <v/>
      </c>
      <c r="S2955" t="s">
        <v>24</v>
      </c>
      <c r="T2955" t="s">
        <v>65</v>
      </c>
      <c r="U2955" t="s">
        <v>26</v>
      </c>
      <c r="V2955" t="s">
        <v>271</v>
      </c>
      <c r="W2955" t="s">
        <v>272</v>
      </c>
      <c r="AA2955" s="12" t="s">
        <v>835</v>
      </c>
      <c r="AB2955" t="str">
        <f>IF(Q2955&gt;0,"yes","no")</f>
        <v>no</v>
      </c>
      <c r="AC2955" t="str">
        <f>IF(O2955&gt;0,"yes","no")</f>
        <v>yes</v>
      </c>
      <c r="AD2955" t="str">
        <f>IF(AH2955="hatch","yes","no")</f>
        <v>no</v>
      </c>
      <c r="AE2955" t="str">
        <f>IF(AH2955="swimup","yes","no")</f>
        <v>no</v>
      </c>
      <c r="AF2955" t="str">
        <f>IF(AH2955="respiration","yes","no")</f>
        <v>no</v>
      </c>
      <c r="AH2955" t="s">
        <v>29</v>
      </c>
      <c r="AI2955">
        <f>IF(O2955&gt;0,(IF(S2955="live",O2955*0.84,IF(S2955="dried.ethanol",O2955*0.8449+2.8227,O2955))),"")</f>
        <v>15.891959999999999</v>
      </c>
      <c r="AL2955" t="str">
        <f>IF(OR(AND(Q2955=Q2956,P2955&gt;0),AND(O2955&gt;0,O2955=O2956)),"duplicate","")</f>
        <v/>
      </c>
      <c r="AM2955" t="s">
        <v>827</v>
      </c>
      <c r="AN2955" t="s">
        <v>827</v>
      </c>
      <c r="AO2955" t="s">
        <v>826</v>
      </c>
      <c r="AP2955" t="s">
        <v>826</v>
      </c>
      <c r="AQ2955" t="s">
        <v>24</v>
      </c>
    </row>
    <row r="2956" spans="1:43" x14ac:dyDescent="0.2">
      <c r="A2956" s="28">
        <v>42934</v>
      </c>
      <c r="B2956" s="1">
        <v>42899</v>
      </c>
      <c r="C2956" s="1" t="str">
        <f>IF(F2956="Kup","6/13/2017",IF(F2956="Sag","6/14/2017",""))</f>
        <v>6/13/2017</v>
      </c>
      <c r="D2956" s="27">
        <f>A2956-B2956</f>
        <v>35</v>
      </c>
      <c r="E2956" s="27">
        <f>A2956-C2956</f>
        <v>35</v>
      </c>
      <c r="F2956" t="s">
        <v>21</v>
      </c>
      <c r="G2956">
        <v>35</v>
      </c>
      <c r="H2956" t="s">
        <v>22</v>
      </c>
      <c r="I2956" s="12" t="s">
        <v>122</v>
      </c>
      <c r="J2956" s="12" t="s">
        <v>122</v>
      </c>
      <c r="M2956">
        <v>2</v>
      </c>
      <c r="N2956">
        <v>86</v>
      </c>
      <c r="O2956" s="23">
        <v>20.834</v>
      </c>
      <c r="R2956" t="str">
        <f>IF(Q2956&gt;0,(P2956*(Q2956^2))*(3.14159/6),"")</f>
        <v/>
      </c>
      <c r="S2956" t="s">
        <v>24</v>
      </c>
      <c r="T2956" t="s">
        <v>65</v>
      </c>
      <c r="U2956" t="s">
        <v>26</v>
      </c>
      <c r="V2956" t="s">
        <v>271</v>
      </c>
      <c r="W2956" t="s">
        <v>272</v>
      </c>
      <c r="AA2956" s="12" t="s">
        <v>835</v>
      </c>
      <c r="AB2956" t="str">
        <f>IF(Q2956&gt;0,"yes","no")</f>
        <v>no</v>
      </c>
      <c r="AC2956" t="str">
        <f>IF(O2956&gt;0,"yes","no")</f>
        <v>yes</v>
      </c>
      <c r="AD2956" t="str">
        <f>IF(AH2956="hatch","yes","no")</f>
        <v>no</v>
      </c>
      <c r="AE2956" t="str">
        <f>IF(AH2956="swimup","yes","no")</f>
        <v>no</v>
      </c>
      <c r="AF2956" t="str">
        <f>IF(AH2956="respiration","yes","no")</f>
        <v>no</v>
      </c>
      <c r="AH2956" t="s">
        <v>29</v>
      </c>
      <c r="AI2956">
        <f>IF(O2956&gt;0,(IF(S2956="live",O2956*0.84,IF(S2956="dried.ethanol",O2956*0.8449+2.8227,O2956))),"")</f>
        <v>17.50056</v>
      </c>
      <c r="AL2956" t="str">
        <f>IF(OR(AND(Q2956=Q2957,P2956&gt;0),AND(O2956&gt;0,O2956=O2957)),"duplicate","")</f>
        <v/>
      </c>
      <c r="AM2956" t="s">
        <v>827</v>
      </c>
      <c r="AN2956" t="s">
        <v>827</v>
      </c>
      <c r="AO2956" t="s">
        <v>826</v>
      </c>
      <c r="AP2956" t="s">
        <v>826</v>
      </c>
      <c r="AQ2956" t="s">
        <v>24</v>
      </c>
    </row>
    <row r="2957" spans="1:43" x14ac:dyDescent="0.2">
      <c r="A2957" s="28">
        <v>42934</v>
      </c>
      <c r="B2957" s="1">
        <v>42899</v>
      </c>
      <c r="C2957" s="1" t="str">
        <f>IF(F2957="Kup","6/13/2017",IF(F2957="Sag","6/14/2017",""))</f>
        <v>6/13/2017</v>
      </c>
      <c r="D2957" s="27">
        <f>A2957-B2957</f>
        <v>35</v>
      </c>
      <c r="E2957" s="27">
        <f>A2957-C2957</f>
        <v>35</v>
      </c>
      <c r="F2957" t="s">
        <v>21</v>
      </c>
      <c r="G2957">
        <v>35</v>
      </c>
      <c r="H2957" t="s">
        <v>22</v>
      </c>
      <c r="I2957" s="12" t="s">
        <v>122</v>
      </c>
      <c r="J2957" s="12" t="s">
        <v>122</v>
      </c>
      <c r="M2957">
        <v>3</v>
      </c>
      <c r="N2957">
        <v>87</v>
      </c>
      <c r="O2957" s="23">
        <v>20.145</v>
      </c>
      <c r="R2957" t="str">
        <f>IF(Q2957&gt;0,(P2957*(Q2957^2))*(3.14159/6),"")</f>
        <v/>
      </c>
      <c r="S2957" t="s">
        <v>24</v>
      </c>
      <c r="T2957" t="s">
        <v>65</v>
      </c>
      <c r="U2957" t="s">
        <v>26</v>
      </c>
      <c r="V2957" t="s">
        <v>271</v>
      </c>
      <c r="W2957" t="s">
        <v>272</v>
      </c>
      <c r="AA2957" s="12" t="s">
        <v>835</v>
      </c>
      <c r="AB2957" t="str">
        <f>IF(Q2957&gt;0,"yes","no")</f>
        <v>no</v>
      </c>
      <c r="AC2957" t="str">
        <f>IF(O2957&gt;0,"yes","no")</f>
        <v>yes</v>
      </c>
      <c r="AD2957" t="str">
        <f>IF(AH2957="hatch","yes","no")</f>
        <v>no</v>
      </c>
      <c r="AE2957" t="str">
        <f>IF(AH2957="swimup","yes","no")</f>
        <v>no</v>
      </c>
      <c r="AF2957" t="str">
        <f>IF(AH2957="respiration","yes","no")</f>
        <v>no</v>
      </c>
      <c r="AH2957" t="s">
        <v>29</v>
      </c>
      <c r="AI2957">
        <f>IF(O2957&gt;0,(IF(S2957="live",O2957*0.84,IF(S2957="dried.ethanol",O2957*0.8449+2.8227,O2957))),"")</f>
        <v>16.921799999999998</v>
      </c>
      <c r="AL2957" t="str">
        <f>IF(OR(AND(Q2957=Q2958,P2957&gt;0),AND(O2957&gt;0,O2957=O2958)),"duplicate","")</f>
        <v/>
      </c>
      <c r="AM2957" t="s">
        <v>827</v>
      </c>
      <c r="AN2957" t="s">
        <v>827</v>
      </c>
      <c r="AO2957" t="s">
        <v>826</v>
      </c>
      <c r="AP2957" t="s">
        <v>826</v>
      </c>
      <c r="AQ2957" t="s">
        <v>24</v>
      </c>
    </row>
    <row r="2958" spans="1:43" x14ac:dyDescent="0.2">
      <c r="A2958" s="28">
        <v>42934</v>
      </c>
      <c r="B2958" s="1">
        <v>42899</v>
      </c>
      <c r="C2958" s="1" t="str">
        <f>IF(F2958="Kup","6/13/2017",IF(F2958="Sag","6/14/2017",""))</f>
        <v>6/13/2017</v>
      </c>
      <c r="D2958" s="27">
        <f>A2958-B2958</f>
        <v>35</v>
      </c>
      <c r="E2958" s="27">
        <f>A2958-C2958</f>
        <v>35</v>
      </c>
      <c r="F2958" t="s">
        <v>21</v>
      </c>
      <c r="G2958">
        <v>35</v>
      </c>
      <c r="H2958" t="s">
        <v>22</v>
      </c>
      <c r="I2958" s="12" t="s">
        <v>122</v>
      </c>
      <c r="J2958" s="12" t="s">
        <v>122</v>
      </c>
      <c r="M2958">
        <v>4</v>
      </c>
      <c r="N2958">
        <v>88</v>
      </c>
      <c r="O2958" s="23">
        <v>26.111999999999998</v>
      </c>
      <c r="R2958" t="str">
        <f>IF(Q2958&gt;0,(P2958*(Q2958^2))*(3.14159/6),"")</f>
        <v/>
      </c>
      <c r="S2958" t="s">
        <v>24</v>
      </c>
      <c r="T2958" t="s">
        <v>65</v>
      </c>
      <c r="U2958" t="s">
        <v>26</v>
      </c>
      <c r="V2958" t="s">
        <v>271</v>
      </c>
      <c r="W2958" t="s">
        <v>272</v>
      </c>
      <c r="AA2958" s="12" t="s">
        <v>835</v>
      </c>
      <c r="AB2958" t="str">
        <f>IF(Q2958&gt;0,"yes","no")</f>
        <v>no</v>
      </c>
      <c r="AC2958" t="str">
        <f>IF(O2958&gt;0,"yes","no")</f>
        <v>yes</v>
      </c>
      <c r="AD2958" t="str">
        <f>IF(AH2958="hatch","yes","no")</f>
        <v>no</v>
      </c>
      <c r="AE2958" t="str">
        <f>IF(AH2958="swimup","yes","no")</f>
        <v>no</v>
      </c>
      <c r="AF2958" t="str">
        <f>IF(AH2958="respiration","yes","no")</f>
        <v>no</v>
      </c>
      <c r="AH2958" t="s">
        <v>29</v>
      </c>
      <c r="AI2958">
        <f>IF(O2958&gt;0,(IF(S2958="live",O2958*0.84,IF(S2958="dried.ethanol",O2958*0.8449+2.8227,O2958))),"")</f>
        <v>21.934079999999998</v>
      </c>
      <c r="AL2958" t="str">
        <f>IF(OR(AND(Q2958=Q2959,P2958&gt;0),AND(O2958&gt;0,O2958=O2959)),"duplicate","")</f>
        <v/>
      </c>
      <c r="AM2958" t="s">
        <v>827</v>
      </c>
      <c r="AN2958" t="s">
        <v>827</v>
      </c>
      <c r="AO2958" t="s">
        <v>826</v>
      </c>
      <c r="AP2958" t="s">
        <v>826</v>
      </c>
      <c r="AQ2958" t="s">
        <v>24</v>
      </c>
    </row>
    <row r="2959" spans="1:43" x14ac:dyDescent="0.2">
      <c r="A2959" s="28">
        <v>42934</v>
      </c>
      <c r="B2959" s="1">
        <v>42899</v>
      </c>
      <c r="C2959" s="1" t="str">
        <f>IF(F2959="Kup","6/13/2017",IF(F2959="Sag","6/14/2017",""))</f>
        <v>6/13/2017</v>
      </c>
      <c r="D2959" s="27">
        <f>A2959-B2959</f>
        <v>35</v>
      </c>
      <c r="E2959" s="27">
        <f>A2959-C2959</f>
        <v>35</v>
      </c>
      <c r="F2959" t="s">
        <v>21</v>
      </c>
      <c r="G2959">
        <v>35</v>
      </c>
      <c r="H2959" t="s">
        <v>22</v>
      </c>
      <c r="I2959" s="12" t="s">
        <v>122</v>
      </c>
      <c r="J2959" s="12" t="s">
        <v>122</v>
      </c>
      <c r="M2959">
        <v>5</v>
      </c>
      <c r="N2959">
        <v>89</v>
      </c>
      <c r="O2959" s="23">
        <v>23.904</v>
      </c>
      <c r="R2959" t="str">
        <f>IF(Q2959&gt;0,(P2959*(Q2959^2))*(3.14159/6),"")</f>
        <v/>
      </c>
      <c r="S2959" t="s">
        <v>24</v>
      </c>
      <c r="T2959" t="s">
        <v>65</v>
      </c>
      <c r="U2959" t="s">
        <v>26</v>
      </c>
      <c r="V2959" t="s">
        <v>271</v>
      </c>
      <c r="W2959" t="s">
        <v>272</v>
      </c>
      <c r="AA2959" s="12" t="s">
        <v>835</v>
      </c>
      <c r="AB2959" t="str">
        <f>IF(Q2959&gt;0,"yes","no")</f>
        <v>no</v>
      </c>
      <c r="AC2959" t="str">
        <f>IF(O2959&gt;0,"yes","no")</f>
        <v>yes</v>
      </c>
      <c r="AD2959" t="str">
        <f>IF(AH2959="hatch","yes","no")</f>
        <v>no</v>
      </c>
      <c r="AE2959" t="str">
        <f>IF(AH2959="swimup","yes","no")</f>
        <v>no</v>
      </c>
      <c r="AF2959" t="str">
        <f>IF(AH2959="respiration","yes","no")</f>
        <v>no</v>
      </c>
      <c r="AH2959" t="s">
        <v>29</v>
      </c>
      <c r="AI2959">
        <f>IF(O2959&gt;0,(IF(S2959="live",O2959*0.84,IF(S2959="dried.ethanol",O2959*0.8449+2.8227,O2959))),"")</f>
        <v>20.079359999999998</v>
      </c>
      <c r="AL2959" t="str">
        <f>IF(OR(AND(Q2959=Q2960,P2959&gt;0),AND(O2959&gt;0,O2959=O2960)),"duplicate","")</f>
        <v/>
      </c>
      <c r="AM2959" t="s">
        <v>827</v>
      </c>
      <c r="AN2959" t="s">
        <v>827</v>
      </c>
      <c r="AO2959" t="s">
        <v>826</v>
      </c>
      <c r="AP2959" t="s">
        <v>826</v>
      </c>
      <c r="AQ2959" t="s">
        <v>24</v>
      </c>
    </row>
    <row r="2960" spans="1:43" x14ac:dyDescent="0.2">
      <c r="A2960" s="28">
        <v>42934</v>
      </c>
      <c r="B2960" s="1">
        <v>42899</v>
      </c>
      <c r="C2960" s="1" t="str">
        <f>IF(F2960="Kup","6/13/2017",IF(F2960="Sag","6/14/2017",""))</f>
        <v>6/13/2017</v>
      </c>
      <c r="D2960" s="27">
        <f>A2960-B2960</f>
        <v>35</v>
      </c>
      <c r="E2960" s="27">
        <f>A2960-C2960</f>
        <v>35</v>
      </c>
      <c r="F2960" t="s">
        <v>21</v>
      </c>
      <c r="G2960">
        <v>35</v>
      </c>
      <c r="H2960" t="s">
        <v>30</v>
      </c>
      <c r="I2960" s="12" t="s">
        <v>99</v>
      </c>
      <c r="J2960" s="12" t="s">
        <v>979</v>
      </c>
      <c r="K2960" s="3" t="s">
        <v>960</v>
      </c>
      <c r="L2960" s="3" t="s">
        <v>959</v>
      </c>
      <c r="M2960">
        <v>1</v>
      </c>
      <c r="N2960">
        <v>16</v>
      </c>
      <c r="O2960" s="23">
        <v>19.77</v>
      </c>
      <c r="R2960" t="str">
        <f>IF(Q2960&gt;0,(P2960*(Q2960^2))*(3.14159/6),"")</f>
        <v/>
      </c>
      <c r="S2960" t="s">
        <v>24</v>
      </c>
      <c r="T2960" t="s">
        <v>25</v>
      </c>
      <c r="U2960" t="s">
        <v>26</v>
      </c>
      <c r="V2960" t="s">
        <v>280</v>
      </c>
      <c r="AA2960" s="12" t="s">
        <v>835</v>
      </c>
      <c r="AB2960" t="str">
        <f>IF(Q2960&gt;0,"yes","no")</f>
        <v>no</v>
      </c>
      <c r="AC2960" t="str">
        <f>IF(O2960&gt;0,"yes","no")</f>
        <v>yes</v>
      </c>
      <c r="AD2960" t="str">
        <f>IF(AH2960="hatch","yes","no")</f>
        <v>no</v>
      </c>
      <c r="AE2960" t="str">
        <f>IF(AH2960="swimup","yes","no")</f>
        <v>no</v>
      </c>
      <c r="AF2960" t="str">
        <f>IF(AH2960="respiration","yes","no")</f>
        <v>no</v>
      </c>
      <c r="AH2960" t="s">
        <v>29</v>
      </c>
      <c r="AI2960">
        <f>IF(O2960&gt;0,(IF(S2960="live",O2960*0.84,IF(S2960="dried.ethanol",O2960*0.8449+2.8227,O2960))),"")</f>
        <v>16.6068</v>
      </c>
      <c r="AL2960" t="str">
        <f>IF(OR(AND(Q2960=Q2961,P2960&gt;0),AND(O2960&gt;0,O2960=O2961)),"duplicate","")</f>
        <v/>
      </c>
      <c r="AM2960" t="s">
        <v>827</v>
      </c>
      <c r="AN2960" t="s">
        <v>827</v>
      </c>
      <c r="AO2960" t="s">
        <v>826</v>
      </c>
      <c r="AP2960" t="s">
        <v>826</v>
      </c>
      <c r="AQ2960" t="s">
        <v>24</v>
      </c>
    </row>
    <row r="2961" spans="1:43" x14ac:dyDescent="0.2">
      <c r="A2961" s="28">
        <v>42934</v>
      </c>
      <c r="B2961" s="1">
        <v>42899</v>
      </c>
      <c r="C2961" s="1" t="str">
        <f>IF(F2961="Kup","6/13/2017",IF(F2961="Sag","6/14/2017",""))</f>
        <v>6/13/2017</v>
      </c>
      <c r="D2961" s="27">
        <f>A2961-B2961</f>
        <v>35</v>
      </c>
      <c r="E2961" s="27">
        <f>A2961-C2961</f>
        <v>35</v>
      </c>
      <c r="F2961" t="s">
        <v>21</v>
      </c>
      <c r="G2961">
        <v>35</v>
      </c>
      <c r="H2961" t="s">
        <v>30</v>
      </c>
      <c r="I2961" s="12" t="s">
        <v>99</v>
      </c>
      <c r="J2961" s="12" t="s">
        <v>979</v>
      </c>
      <c r="K2961" s="3" t="s">
        <v>960</v>
      </c>
      <c r="L2961" s="3" t="s">
        <v>959</v>
      </c>
      <c r="M2961">
        <v>2</v>
      </c>
      <c r="N2961">
        <v>17</v>
      </c>
      <c r="O2961" s="23">
        <v>22.14</v>
      </c>
      <c r="R2961" t="str">
        <f>IF(Q2961&gt;0,(P2961*(Q2961^2))*(3.14159/6),"")</f>
        <v/>
      </c>
      <c r="S2961" t="s">
        <v>24</v>
      </c>
      <c r="T2961" t="s">
        <v>25</v>
      </c>
      <c r="U2961" t="s">
        <v>26</v>
      </c>
      <c r="V2961" t="s">
        <v>280</v>
      </c>
      <c r="AA2961" s="12" t="s">
        <v>835</v>
      </c>
      <c r="AB2961" t="str">
        <f>IF(Q2961&gt;0,"yes","no")</f>
        <v>no</v>
      </c>
      <c r="AC2961" t="str">
        <f>IF(O2961&gt;0,"yes","no")</f>
        <v>yes</v>
      </c>
      <c r="AD2961" t="str">
        <f>IF(AH2961="hatch","yes","no")</f>
        <v>no</v>
      </c>
      <c r="AE2961" t="str">
        <f>IF(AH2961="swimup","yes","no")</f>
        <v>no</v>
      </c>
      <c r="AF2961" t="str">
        <f>IF(AH2961="respiration","yes","no")</f>
        <v>no</v>
      </c>
      <c r="AH2961" t="s">
        <v>29</v>
      </c>
      <c r="AI2961">
        <f>IF(O2961&gt;0,(IF(S2961="live",O2961*0.84,IF(S2961="dried.ethanol",O2961*0.8449+2.8227,O2961))),"")</f>
        <v>18.5976</v>
      </c>
      <c r="AL2961" t="str">
        <f>IF(OR(AND(Q2961=Q2962,P2961&gt;0),AND(O2961&gt;0,O2961=O2962)),"duplicate","")</f>
        <v/>
      </c>
      <c r="AM2961" t="s">
        <v>827</v>
      </c>
      <c r="AN2961" t="s">
        <v>827</v>
      </c>
      <c r="AO2961" t="s">
        <v>826</v>
      </c>
      <c r="AP2961" t="s">
        <v>826</v>
      </c>
      <c r="AQ2961" t="s">
        <v>24</v>
      </c>
    </row>
    <row r="2962" spans="1:43" x14ac:dyDescent="0.2">
      <c r="A2962" s="28">
        <v>42934</v>
      </c>
      <c r="B2962" s="1">
        <v>42899</v>
      </c>
      <c r="C2962" s="1" t="str">
        <f>IF(F2962="Kup","6/13/2017",IF(F2962="Sag","6/14/2017",""))</f>
        <v>6/13/2017</v>
      </c>
      <c r="D2962" s="27">
        <f>A2962-B2962</f>
        <v>35</v>
      </c>
      <c r="E2962" s="27">
        <f>A2962-C2962</f>
        <v>35</v>
      </c>
      <c r="F2962" t="s">
        <v>21</v>
      </c>
      <c r="G2962">
        <v>35</v>
      </c>
      <c r="H2962" t="s">
        <v>30</v>
      </c>
      <c r="I2962" s="12" t="s">
        <v>99</v>
      </c>
      <c r="J2962" s="12" t="s">
        <v>979</v>
      </c>
      <c r="K2962" s="3" t="s">
        <v>960</v>
      </c>
      <c r="L2962" s="3" t="s">
        <v>959</v>
      </c>
      <c r="M2962">
        <v>3</v>
      </c>
      <c r="N2962">
        <v>18</v>
      </c>
      <c r="O2962" s="23">
        <v>21.83</v>
      </c>
      <c r="R2962" t="str">
        <f>IF(Q2962&gt;0,(P2962*(Q2962^2))*(3.14159/6),"")</f>
        <v/>
      </c>
      <c r="S2962" t="s">
        <v>24</v>
      </c>
      <c r="T2962" t="s">
        <v>25</v>
      </c>
      <c r="U2962" t="s">
        <v>26</v>
      </c>
      <c r="V2962" t="s">
        <v>280</v>
      </c>
      <c r="AA2962" s="12" t="s">
        <v>835</v>
      </c>
      <c r="AB2962" t="str">
        <f>IF(Q2962&gt;0,"yes","no")</f>
        <v>no</v>
      </c>
      <c r="AC2962" t="str">
        <f>IF(O2962&gt;0,"yes","no")</f>
        <v>yes</v>
      </c>
      <c r="AD2962" t="str">
        <f>IF(AH2962="hatch","yes","no")</f>
        <v>no</v>
      </c>
      <c r="AE2962" t="str">
        <f>IF(AH2962="swimup","yes","no")</f>
        <v>no</v>
      </c>
      <c r="AF2962" t="str">
        <f>IF(AH2962="respiration","yes","no")</f>
        <v>no</v>
      </c>
      <c r="AH2962" t="s">
        <v>29</v>
      </c>
      <c r="AI2962">
        <f>IF(O2962&gt;0,(IF(S2962="live",O2962*0.84,IF(S2962="dried.ethanol",O2962*0.8449+2.8227,O2962))),"")</f>
        <v>18.337199999999999</v>
      </c>
      <c r="AL2962" t="str">
        <f>IF(OR(AND(Q2962=Q2963,P2962&gt;0),AND(O2962&gt;0,O2962=O2963)),"duplicate","")</f>
        <v/>
      </c>
      <c r="AM2962" t="s">
        <v>827</v>
      </c>
      <c r="AN2962" t="s">
        <v>827</v>
      </c>
      <c r="AO2962" t="s">
        <v>826</v>
      </c>
      <c r="AP2962" t="s">
        <v>826</v>
      </c>
      <c r="AQ2962" t="s">
        <v>24</v>
      </c>
    </row>
    <row r="2963" spans="1:43" x14ac:dyDescent="0.2">
      <c r="A2963" s="28">
        <v>42934</v>
      </c>
      <c r="B2963" s="1">
        <v>42899</v>
      </c>
      <c r="C2963" s="1" t="str">
        <f>IF(F2963="Kup","6/13/2017",IF(F2963="Sag","6/14/2017",""))</f>
        <v>6/13/2017</v>
      </c>
      <c r="D2963" s="27">
        <f>A2963-B2963</f>
        <v>35</v>
      </c>
      <c r="E2963" s="27">
        <f>A2963-C2963</f>
        <v>35</v>
      </c>
      <c r="F2963" t="s">
        <v>21</v>
      </c>
      <c r="G2963">
        <v>35</v>
      </c>
      <c r="H2963" t="s">
        <v>30</v>
      </c>
      <c r="I2963" s="12" t="s">
        <v>99</v>
      </c>
      <c r="J2963" s="12" t="s">
        <v>979</v>
      </c>
      <c r="K2963" s="3" t="s">
        <v>960</v>
      </c>
      <c r="L2963" s="3" t="s">
        <v>959</v>
      </c>
      <c r="M2963">
        <v>4</v>
      </c>
      <c r="N2963">
        <v>19</v>
      </c>
      <c r="O2963" s="23">
        <v>21.86</v>
      </c>
      <c r="R2963" t="str">
        <f>IF(Q2963&gt;0,(P2963*(Q2963^2))*(3.14159/6),"")</f>
        <v/>
      </c>
      <c r="S2963" t="s">
        <v>24</v>
      </c>
      <c r="T2963" t="s">
        <v>25</v>
      </c>
      <c r="U2963" t="s">
        <v>26</v>
      </c>
      <c r="V2963" t="s">
        <v>280</v>
      </c>
      <c r="AA2963" s="12" t="s">
        <v>835</v>
      </c>
      <c r="AB2963" t="str">
        <f>IF(Q2963&gt;0,"yes","no")</f>
        <v>no</v>
      </c>
      <c r="AC2963" t="str">
        <f>IF(O2963&gt;0,"yes","no")</f>
        <v>yes</v>
      </c>
      <c r="AD2963" t="str">
        <f>IF(AH2963="hatch","yes","no")</f>
        <v>no</v>
      </c>
      <c r="AE2963" t="str">
        <f>IF(AH2963="swimup","yes","no")</f>
        <v>no</v>
      </c>
      <c r="AF2963" t="str">
        <f>IF(AH2963="respiration","yes","no")</f>
        <v>no</v>
      </c>
      <c r="AH2963" t="s">
        <v>29</v>
      </c>
      <c r="AI2963">
        <f>IF(O2963&gt;0,(IF(S2963="live",O2963*0.84,IF(S2963="dried.ethanol",O2963*0.8449+2.8227,O2963))),"")</f>
        <v>18.362399999999997</v>
      </c>
      <c r="AL2963" t="str">
        <f>IF(OR(AND(Q2963=Q2964,P2963&gt;0),AND(O2963&gt;0,O2963=O2964)),"duplicate","")</f>
        <v/>
      </c>
      <c r="AM2963" t="s">
        <v>827</v>
      </c>
      <c r="AN2963" t="s">
        <v>827</v>
      </c>
      <c r="AO2963" t="s">
        <v>826</v>
      </c>
      <c r="AP2963" t="s">
        <v>826</v>
      </c>
      <c r="AQ2963" t="s">
        <v>24</v>
      </c>
    </row>
    <row r="2964" spans="1:43" x14ac:dyDescent="0.2">
      <c r="A2964" s="28">
        <v>42934</v>
      </c>
      <c r="B2964" s="1">
        <v>42899</v>
      </c>
      <c r="C2964" s="1" t="str">
        <f>IF(F2964="Kup","6/13/2017",IF(F2964="Sag","6/14/2017",""))</f>
        <v>6/13/2017</v>
      </c>
      <c r="D2964" s="27">
        <f>A2964-B2964</f>
        <v>35</v>
      </c>
      <c r="E2964" s="27">
        <f>A2964-C2964</f>
        <v>35</v>
      </c>
      <c r="F2964" t="s">
        <v>21</v>
      </c>
      <c r="G2964">
        <v>35</v>
      </c>
      <c r="H2964" t="s">
        <v>30</v>
      </c>
      <c r="I2964" s="12" t="s">
        <v>99</v>
      </c>
      <c r="J2964" s="12" t="s">
        <v>979</v>
      </c>
      <c r="K2964" s="3" t="s">
        <v>960</v>
      </c>
      <c r="L2964" s="3" t="s">
        <v>959</v>
      </c>
      <c r="M2964">
        <v>5</v>
      </c>
      <c r="N2964">
        <v>20</v>
      </c>
      <c r="O2964" s="23">
        <v>23.19</v>
      </c>
      <c r="R2964" t="str">
        <f>IF(Q2964&gt;0,(P2964*(Q2964^2))*(3.14159/6),"")</f>
        <v/>
      </c>
      <c r="S2964" t="s">
        <v>24</v>
      </c>
      <c r="T2964" t="s">
        <v>25</v>
      </c>
      <c r="U2964" t="s">
        <v>26</v>
      </c>
      <c r="V2964" t="s">
        <v>280</v>
      </c>
      <c r="AA2964" s="12" t="s">
        <v>835</v>
      </c>
      <c r="AB2964" t="str">
        <f>IF(Q2964&gt;0,"yes","no")</f>
        <v>no</v>
      </c>
      <c r="AC2964" t="str">
        <f>IF(O2964&gt;0,"yes","no")</f>
        <v>yes</v>
      </c>
      <c r="AD2964" t="str">
        <f>IF(AH2964="hatch","yes","no")</f>
        <v>no</v>
      </c>
      <c r="AE2964" t="str">
        <f>IF(AH2964="swimup","yes","no")</f>
        <v>no</v>
      </c>
      <c r="AF2964" t="str">
        <f>IF(AH2964="respiration","yes","no")</f>
        <v>no</v>
      </c>
      <c r="AH2964" t="s">
        <v>29</v>
      </c>
      <c r="AI2964">
        <f>IF(O2964&gt;0,(IF(S2964="live",O2964*0.84,IF(S2964="dried.ethanol",O2964*0.8449+2.8227,O2964))),"")</f>
        <v>19.479600000000001</v>
      </c>
      <c r="AL2964" t="str">
        <f>IF(OR(AND(Q2964=Q2965,P2964&gt;0),AND(O2964&gt;0,O2964=O2965)),"duplicate","")</f>
        <v/>
      </c>
      <c r="AM2964" t="s">
        <v>827</v>
      </c>
      <c r="AN2964" t="s">
        <v>827</v>
      </c>
      <c r="AO2964" t="s">
        <v>826</v>
      </c>
      <c r="AP2964" t="s">
        <v>826</v>
      </c>
      <c r="AQ2964" t="s">
        <v>24</v>
      </c>
    </row>
    <row r="2965" spans="1:43" x14ac:dyDescent="0.2">
      <c r="A2965" s="28">
        <v>42934</v>
      </c>
      <c r="B2965" s="1">
        <v>42899</v>
      </c>
      <c r="C2965" s="1" t="str">
        <f>IF(F2965="Kup","6/13/2017",IF(F2965="Sag","6/14/2017",""))</f>
        <v>6/13/2017</v>
      </c>
      <c r="D2965" s="27">
        <f>A2965-B2965</f>
        <v>35</v>
      </c>
      <c r="E2965" s="27">
        <f>A2965-C2965</f>
        <v>35</v>
      </c>
      <c r="F2965" t="s">
        <v>21</v>
      </c>
      <c r="G2965">
        <v>35</v>
      </c>
      <c r="H2965" t="s">
        <v>30</v>
      </c>
      <c r="I2965" s="12" t="s">
        <v>104</v>
      </c>
      <c r="J2965" s="12" t="s">
        <v>981</v>
      </c>
      <c r="K2965" s="3" t="s">
        <v>963</v>
      </c>
      <c r="L2965" s="3" t="s">
        <v>962</v>
      </c>
      <c r="M2965">
        <v>1</v>
      </c>
      <c r="N2965">
        <v>21</v>
      </c>
      <c r="O2965" s="23">
        <v>26.17</v>
      </c>
      <c r="R2965" t="str">
        <f>IF(Q2965&gt;0,(P2965*(Q2965^2))*(3.14159/6),"")</f>
        <v/>
      </c>
      <c r="S2965" t="s">
        <v>24</v>
      </c>
      <c r="T2965" t="s">
        <v>25</v>
      </c>
      <c r="U2965" t="s">
        <v>26</v>
      </c>
      <c r="V2965" t="s">
        <v>281</v>
      </c>
      <c r="AA2965" s="12" t="s">
        <v>835</v>
      </c>
      <c r="AB2965" t="str">
        <f>IF(Q2965&gt;0,"yes","no")</f>
        <v>no</v>
      </c>
      <c r="AC2965" t="str">
        <f>IF(O2965&gt;0,"yes","no")</f>
        <v>yes</v>
      </c>
      <c r="AD2965" t="str">
        <f>IF(AH2965="hatch","yes","no")</f>
        <v>no</v>
      </c>
      <c r="AE2965" t="str">
        <f>IF(AH2965="swimup","yes","no")</f>
        <v>no</v>
      </c>
      <c r="AF2965" t="str">
        <f>IF(AH2965="respiration","yes","no")</f>
        <v>no</v>
      </c>
      <c r="AH2965" t="s">
        <v>29</v>
      </c>
      <c r="AI2965">
        <f>IF(O2965&gt;0,(IF(S2965="live",O2965*0.84,IF(S2965="dried.ethanol",O2965*0.8449+2.8227,O2965))),"")</f>
        <v>21.982800000000001</v>
      </c>
      <c r="AL2965" t="str">
        <f>IF(OR(AND(Q2965=Q2966,P2965&gt;0),AND(O2965&gt;0,O2965=O2966)),"duplicate","")</f>
        <v/>
      </c>
      <c r="AM2965" t="s">
        <v>827</v>
      </c>
      <c r="AN2965" t="s">
        <v>827</v>
      </c>
      <c r="AO2965" t="s">
        <v>826</v>
      </c>
      <c r="AP2965" t="s">
        <v>826</v>
      </c>
      <c r="AQ2965" t="s">
        <v>24</v>
      </c>
    </row>
    <row r="2966" spans="1:43" x14ac:dyDescent="0.2">
      <c r="A2966" s="28">
        <v>42934</v>
      </c>
      <c r="B2966" s="1">
        <v>42899</v>
      </c>
      <c r="C2966" s="1" t="str">
        <f>IF(F2966="Kup","6/13/2017",IF(F2966="Sag","6/14/2017",""))</f>
        <v>6/13/2017</v>
      </c>
      <c r="D2966" s="27">
        <f>A2966-B2966</f>
        <v>35</v>
      </c>
      <c r="E2966" s="27">
        <f>A2966-C2966</f>
        <v>35</v>
      </c>
      <c r="F2966" t="s">
        <v>21</v>
      </c>
      <c r="G2966">
        <v>35</v>
      </c>
      <c r="H2966" t="s">
        <v>30</v>
      </c>
      <c r="I2966" s="12" t="s">
        <v>104</v>
      </c>
      <c r="J2966" s="12" t="s">
        <v>981</v>
      </c>
      <c r="K2966" s="3" t="s">
        <v>963</v>
      </c>
      <c r="L2966" s="3" t="s">
        <v>962</v>
      </c>
      <c r="M2966">
        <v>2</v>
      </c>
      <c r="N2966">
        <v>22</v>
      </c>
      <c r="O2966" s="23">
        <v>18.96</v>
      </c>
      <c r="R2966" t="str">
        <f>IF(Q2966&gt;0,(P2966*(Q2966^2))*(3.14159/6),"")</f>
        <v/>
      </c>
      <c r="S2966" t="s">
        <v>24</v>
      </c>
      <c r="T2966" t="s">
        <v>25</v>
      </c>
      <c r="U2966" t="s">
        <v>26</v>
      </c>
      <c r="V2966" t="s">
        <v>281</v>
      </c>
      <c r="AA2966" s="12" t="s">
        <v>835</v>
      </c>
      <c r="AB2966" t="str">
        <f>IF(Q2966&gt;0,"yes","no")</f>
        <v>no</v>
      </c>
      <c r="AC2966" t="str">
        <f>IF(O2966&gt;0,"yes","no")</f>
        <v>yes</v>
      </c>
      <c r="AD2966" t="str">
        <f>IF(AH2966="hatch","yes","no")</f>
        <v>no</v>
      </c>
      <c r="AE2966" t="str">
        <f>IF(AH2966="swimup","yes","no")</f>
        <v>no</v>
      </c>
      <c r="AF2966" t="str">
        <f>IF(AH2966="respiration","yes","no")</f>
        <v>no</v>
      </c>
      <c r="AH2966" t="s">
        <v>29</v>
      </c>
      <c r="AI2966">
        <f>IF(O2966&gt;0,(IF(S2966="live",O2966*0.84,IF(S2966="dried.ethanol",O2966*0.8449+2.8227,O2966))),"")</f>
        <v>15.926400000000001</v>
      </c>
      <c r="AL2966" t="str">
        <f>IF(OR(AND(Q2966=Q2967,P2966&gt;0),AND(O2966&gt;0,O2966=O2967)),"duplicate","")</f>
        <v/>
      </c>
      <c r="AM2966" t="s">
        <v>827</v>
      </c>
      <c r="AN2966" t="s">
        <v>827</v>
      </c>
      <c r="AO2966" t="s">
        <v>826</v>
      </c>
      <c r="AP2966" t="s">
        <v>826</v>
      </c>
      <c r="AQ2966" t="s">
        <v>24</v>
      </c>
    </row>
    <row r="2967" spans="1:43" x14ac:dyDescent="0.2">
      <c r="A2967" s="28">
        <v>42934</v>
      </c>
      <c r="B2967" s="1">
        <v>42899</v>
      </c>
      <c r="C2967" s="1" t="str">
        <f>IF(F2967="Kup","6/13/2017",IF(F2967="Sag","6/14/2017",""))</f>
        <v>6/13/2017</v>
      </c>
      <c r="D2967" s="27">
        <f>A2967-B2967</f>
        <v>35</v>
      </c>
      <c r="E2967" s="27">
        <f>A2967-C2967</f>
        <v>35</v>
      </c>
      <c r="F2967" t="s">
        <v>21</v>
      </c>
      <c r="G2967">
        <v>35</v>
      </c>
      <c r="H2967" t="s">
        <v>30</v>
      </c>
      <c r="I2967" s="12" t="s">
        <v>104</v>
      </c>
      <c r="J2967" s="12" t="s">
        <v>981</v>
      </c>
      <c r="K2967" s="3" t="s">
        <v>963</v>
      </c>
      <c r="L2967" s="3" t="s">
        <v>962</v>
      </c>
      <c r="M2967">
        <v>3</v>
      </c>
      <c r="N2967">
        <v>23</v>
      </c>
      <c r="O2967" s="23">
        <v>19.649999999999999</v>
      </c>
      <c r="R2967" t="str">
        <f>IF(Q2967&gt;0,(P2967*(Q2967^2))*(3.14159/6),"")</f>
        <v/>
      </c>
      <c r="S2967" t="s">
        <v>24</v>
      </c>
      <c r="T2967" t="s">
        <v>25</v>
      </c>
      <c r="U2967" t="s">
        <v>26</v>
      </c>
      <c r="V2967" t="s">
        <v>281</v>
      </c>
      <c r="AA2967" s="12" t="s">
        <v>835</v>
      </c>
      <c r="AB2967" t="str">
        <f>IF(Q2967&gt;0,"yes","no")</f>
        <v>no</v>
      </c>
      <c r="AC2967" t="str">
        <f>IF(O2967&gt;0,"yes","no")</f>
        <v>yes</v>
      </c>
      <c r="AD2967" t="str">
        <f>IF(AH2967="hatch","yes","no")</f>
        <v>no</v>
      </c>
      <c r="AE2967" t="str">
        <f>IF(AH2967="swimup","yes","no")</f>
        <v>no</v>
      </c>
      <c r="AF2967" t="str">
        <f>IF(AH2967="respiration","yes","no")</f>
        <v>no</v>
      </c>
      <c r="AH2967" t="s">
        <v>29</v>
      </c>
      <c r="AI2967">
        <f>IF(O2967&gt;0,(IF(S2967="live",O2967*0.84,IF(S2967="dried.ethanol",O2967*0.8449+2.8227,O2967))),"")</f>
        <v>16.505999999999997</v>
      </c>
      <c r="AL2967" t="str">
        <f>IF(OR(AND(Q2967=Q2968,P2967&gt;0),AND(O2967&gt;0,O2967=O2968)),"duplicate","")</f>
        <v/>
      </c>
      <c r="AM2967" t="s">
        <v>827</v>
      </c>
      <c r="AN2967" t="s">
        <v>827</v>
      </c>
      <c r="AO2967" t="s">
        <v>826</v>
      </c>
      <c r="AP2967" t="s">
        <v>826</v>
      </c>
      <c r="AQ2967" t="s">
        <v>24</v>
      </c>
    </row>
    <row r="2968" spans="1:43" x14ac:dyDescent="0.2">
      <c r="A2968" s="28">
        <v>42934</v>
      </c>
      <c r="B2968" s="1">
        <v>42899</v>
      </c>
      <c r="C2968" s="1" t="str">
        <f>IF(F2968="Kup","6/13/2017",IF(F2968="Sag","6/14/2017",""))</f>
        <v>6/13/2017</v>
      </c>
      <c r="D2968" s="27">
        <f>A2968-B2968</f>
        <v>35</v>
      </c>
      <c r="E2968" s="27">
        <f>A2968-C2968</f>
        <v>35</v>
      </c>
      <c r="F2968" t="s">
        <v>21</v>
      </c>
      <c r="G2968">
        <v>35</v>
      </c>
      <c r="H2968" t="s">
        <v>30</v>
      </c>
      <c r="I2968" s="12" t="s">
        <v>104</v>
      </c>
      <c r="J2968" s="12" t="s">
        <v>981</v>
      </c>
      <c r="K2968" s="3" t="s">
        <v>963</v>
      </c>
      <c r="L2968" s="3" t="s">
        <v>962</v>
      </c>
      <c r="M2968">
        <v>4</v>
      </c>
      <c r="N2968">
        <v>24</v>
      </c>
      <c r="O2968" s="23">
        <v>21.35</v>
      </c>
      <c r="R2968" t="str">
        <f>IF(Q2968&gt;0,(P2968*(Q2968^2))*(3.14159/6),"")</f>
        <v/>
      </c>
      <c r="S2968" t="s">
        <v>24</v>
      </c>
      <c r="T2968" t="s">
        <v>25</v>
      </c>
      <c r="U2968" t="s">
        <v>26</v>
      </c>
      <c r="V2968" t="s">
        <v>281</v>
      </c>
      <c r="AA2968" s="12" t="s">
        <v>835</v>
      </c>
      <c r="AB2968" t="str">
        <f>IF(Q2968&gt;0,"yes","no")</f>
        <v>no</v>
      </c>
      <c r="AC2968" t="str">
        <f>IF(O2968&gt;0,"yes","no")</f>
        <v>yes</v>
      </c>
      <c r="AD2968" t="str">
        <f>IF(AH2968="hatch","yes","no")</f>
        <v>no</v>
      </c>
      <c r="AE2968" t="str">
        <f>IF(AH2968="swimup","yes","no")</f>
        <v>no</v>
      </c>
      <c r="AF2968" t="str">
        <f>IF(AH2968="respiration","yes","no")</f>
        <v>no</v>
      </c>
      <c r="AH2968" t="s">
        <v>29</v>
      </c>
      <c r="AI2968">
        <f>IF(O2968&gt;0,(IF(S2968="live",O2968*0.84,IF(S2968="dried.ethanol",O2968*0.8449+2.8227,O2968))),"")</f>
        <v>17.934000000000001</v>
      </c>
      <c r="AL2968" t="str">
        <f>IF(OR(AND(Q2968=Q2969,P2968&gt;0),AND(O2968&gt;0,O2968=O2969)),"duplicate","")</f>
        <v/>
      </c>
      <c r="AM2968" t="s">
        <v>827</v>
      </c>
      <c r="AN2968" t="s">
        <v>827</v>
      </c>
      <c r="AO2968" t="s">
        <v>826</v>
      </c>
      <c r="AP2968" t="s">
        <v>826</v>
      </c>
      <c r="AQ2968" t="s">
        <v>24</v>
      </c>
    </row>
    <row r="2969" spans="1:43" x14ac:dyDescent="0.2">
      <c r="A2969" s="28">
        <v>42934</v>
      </c>
      <c r="B2969" s="1">
        <v>42899</v>
      </c>
      <c r="C2969" s="1" t="str">
        <f>IF(F2969="Kup","6/13/2017",IF(F2969="Sag","6/14/2017",""))</f>
        <v>6/13/2017</v>
      </c>
      <c r="D2969" s="27">
        <f>A2969-B2969</f>
        <v>35</v>
      </c>
      <c r="E2969" s="27">
        <f>A2969-C2969</f>
        <v>35</v>
      </c>
      <c r="F2969" t="s">
        <v>21</v>
      </c>
      <c r="G2969">
        <v>35</v>
      </c>
      <c r="H2969" t="s">
        <v>30</v>
      </c>
      <c r="I2969" s="12" t="s">
        <v>107</v>
      </c>
      <c r="J2969" s="12" t="s">
        <v>982</v>
      </c>
      <c r="K2969" s="3" t="s">
        <v>964</v>
      </c>
      <c r="L2969" s="3" t="s">
        <v>951</v>
      </c>
      <c r="M2969">
        <v>1</v>
      </c>
      <c r="N2969">
        <v>1</v>
      </c>
      <c r="O2969" s="23">
        <v>19.16</v>
      </c>
      <c r="R2969" t="str">
        <f>IF(Q2969&gt;0,(P2969*(Q2969^2))*(3.14159/6),"")</f>
        <v/>
      </c>
      <c r="S2969" t="s">
        <v>32</v>
      </c>
      <c r="T2969" t="s">
        <v>25</v>
      </c>
      <c r="U2969" t="s">
        <v>26</v>
      </c>
      <c r="V2969" t="s">
        <v>282</v>
      </c>
      <c r="AA2969" s="12" t="s">
        <v>835</v>
      </c>
      <c r="AB2969" t="str">
        <f>IF(Q2969&gt;0,"yes","no")</f>
        <v>no</v>
      </c>
      <c r="AC2969" t="str">
        <f>IF(O2969&gt;0,"yes","no")</f>
        <v>yes</v>
      </c>
      <c r="AD2969" t="str">
        <f>IF(AH2969="hatch","yes","no")</f>
        <v>no</v>
      </c>
      <c r="AE2969" t="str">
        <f>IF(AH2969="swimup","yes","no")</f>
        <v>no</v>
      </c>
      <c r="AF2969" t="str">
        <f>IF(AH2969="respiration","yes","no")</f>
        <v>no</v>
      </c>
      <c r="AH2969" t="s">
        <v>29</v>
      </c>
      <c r="AI2969">
        <f>IF(O2969&gt;0,(IF(S2969="live",O2969*0.84,IF(S2969="dried.ethanol",O2969*0.8449+2.8227,O2969))),"")</f>
        <v>19.16</v>
      </c>
      <c r="AL2969" t="str">
        <f>IF(OR(AND(Q2969=Q2970,P2969&gt;0),AND(O2969&gt;0,O2969=O2970)),"duplicate","")</f>
        <v/>
      </c>
      <c r="AM2969" t="s">
        <v>827</v>
      </c>
      <c r="AN2969" t="s">
        <v>827</v>
      </c>
      <c r="AO2969" t="s">
        <v>826</v>
      </c>
      <c r="AP2969" t="s">
        <v>826</v>
      </c>
      <c r="AQ2969" t="s">
        <v>32</v>
      </c>
    </row>
    <row r="2970" spans="1:43" x14ac:dyDescent="0.2">
      <c r="A2970" s="28">
        <v>42934</v>
      </c>
      <c r="B2970" s="1">
        <v>42899</v>
      </c>
      <c r="C2970" s="1" t="str">
        <f>IF(F2970="Kup","6/13/2017",IF(F2970="Sag","6/14/2017",""))</f>
        <v>6/13/2017</v>
      </c>
      <c r="D2970" s="27">
        <f>A2970-B2970</f>
        <v>35</v>
      </c>
      <c r="E2970" s="27">
        <f>A2970-C2970</f>
        <v>35</v>
      </c>
      <c r="F2970" t="s">
        <v>21</v>
      </c>
      <c r="G2970">
        <v>35</v>
      </c>
      <c r="H2970" t="s">
        <v>30</v>
      </c>
      <c r="I2970" s="12" t="s">
        <v>107</v>
      </c>
      <c r="J2970" s="12" t="s">
        <v>982</v>
      </c>
      <c r="K2970" s="3" t="s">
        <v>964</v>
      </c>
      <c r="L2970" s="3" t="s">
        <v>951</v>
      </c>
      <c r="M2970">
        <v>2</v>
      </c>
      <c r="N2970">
        <v>2</v>
      </c>
      <c r="O2970" s="23">
        <v>21.815000000000001</v>
      </c>
      <c r="R2970" t="str">
        <f>IF(Q2970&gt;0,(P2970*(Q2970^2))*(3.14159/6),"")</f>
        <v/>
      </c>
      <c r="S2970" t="s">
        <v>32</v>
      </c>
      <c r="T2970" t="s">
        <v>25</v>
      </c>
      <c r="U2970" t="s">
        <v>26</v>
      </c>
      <c r="V2970" t="s">
        <v>282</v>
      </c>
      <c r="AA2970" s="12" t="s">
        <v>835</v>
      </c>
      <c r="AB2970" t="str">
        <f>IF(Q2970&gt;0,"yes","no")</f>
        <v>no</v>
      </c>
      <c r="AC2970" t="str">
        <f>IF(O2970&gt;0,"yes","no")</f>
        <v>yes</v>
      </c>
      <c r="AD2970" t="str">
        <f>IF(AH2970="hatch","yes","no")</f>
        <v>no</v>
      </c>
      <c r="AE2970" t="str">
        <f>IF(AH2970="swimup","yes","no")</f>
        <v>no</v>
      </c>
      <c r="AF2970" t="str">
        <f>IF(AH2970="respiration","yes","no")</f>
        <v>no</v>
      </c>
      <c r="AH2970" t="s">
        <v>29</v>
      </c>
      <c r="AI2970">
        <f>IF(O2970&gt;0,(IF(S2970="live",O2970*0.84,IF(S2970="dried.ethanol",O2970*0.8449+2.8227,O2970))),"")</f>
        <v>21.815000000000001</v>
      </c>
      <c r="AL2970" t="str">
        <f>IF(OR(AND(Q2970=Q2971,P2970&gt;0),AND(O2970&gt;0,O2970=O2971)),"duplicate","")</f>
        <v/>
      </c>
      <c r="AM2970" t="s">
        <v>827</v>
      </c>
      <c r="AN2970" t="s">
        <v>827</v>
      </c>
      <c r="AO2970" t="s">
        <v>826</v>
      </c>
      <c r="AP2970" t="s">
        <v>826</v>
      </c>
      <c r="AQ2970" t="s">
        <v>32</v>
      </c>
    </row>
    <row r="2971" spans="1:43" x14ac:dyDescent="0.2">
      <c r="A2971" s="28">
        <v>42934</v>
      </c>
      <c r="B2971" s="1">
        <v>42899</v>
      </c>
      <c r="C2971" s="1" t="str">
        <f>IF(F2971="Kup","6/13/2017",IF(F2971="Sag","6/14/2017",""))</f>
        <v>6/13/2017</v>
      </c>
      <c r="D2971" s="27">
        <f>A2971-B2971</f>
        <v>35</v>
      </c>
      <c r="E2971" s="27">
        <f>A2971-C2971</f>
        <v>35</v>
      </c>
      <c r="F2971" t="s">
        <v>21</v>
      </c>
      <c r="G2971">
        <v>35</v>
      </c>
      <c r="H2971" t="s">
        <v>30</v>
      </c>
      <c r="I2971" s="12" t="s">
        <v>107</v>
      </c>
      <c r="J2971" s="12" t="s">
        <v>982</v>
      </c>
      <c r="K2971" s="3" t="s">
        <v>964</v>
      </c>
      <c r="L2971" s="3" t="s">
        <v>951</v>
      </c>
      <c r="M2971">
        <v>3</v>
      </c>
      <c r="N2971">
        <v>3</v>
      </c>
      <c r="O2971" s="23">
        <v>18.829999999999998</v>
      </c>
      <c r="R2971" t="str">
        <f>IF(Q2971&gt;0,(P2971*(Q2971^2))*(3.14159/6),"")</f>
        <v/>
      </c>
      <c r="S2971" t="s">
        <v>32</v>
      </c>
      <c r="T2971" t="s">
        <v>25</v>
      </c>
      <c r="U2971" t="s">
        <v>26</v>
      </c>
      <c r="V2971" t="s">
        <v>282</v>
      </c>
      <c r="AA2971" s="12" t="s">
        <v>835</v>
      </c>
      <c r="AB2971" t="str">
        <f>IF(Q2971&gt;0,"yes","no")</f>
        <v>no</v>
      </c>
      <c r="AC2971" t="str">
        <f>IF(O2971&gt;0,"yes","no")</f>
        <v>yes</v>
      </c>
      <c r="AD2971" t="str">
        <f>IF(AH2971="hatch","yes","no")</f>
        <v>no</v>
      </c>
      <c r="AE2971" t="str">
        <f>IF(AH2971="swimup","yes","no")</f>
        <v>no</v>
      </c>
      <c r="AF2971" t="str">
        <f>IF(AH2971="respiration","yes","no")</f>
        <v>no</v>
      </c>
      <c r="AH2971" t="s">
        <v>29</v>
      </c>
      <c r="AI2971">
        <f>IF(O2971&gt;0,(IF(S2971="live",O2971*0.84,IF(S2971="dried.ethanol",O2971*0.8449+2.8227,O2971))),"")</f>
        <v>18.829999999999998</v>
      </c>
      <c r="AL2971" t="str">
        <f>IF(OR(AND(Q2971=Q2972,P2971&gt;0),AND(O2971&gt;0,O2971=O2972)),"duplicate","")</f>
        <v/>
      </c>
      <c r="AM2971" t="s">
        <v>827</v>
      </c>
      <c r="AN2971" t="s">
        <v>827</v>
      </c>
      <c r="AO2971" t="s">
        <v>826</v>
      </c>
      <c r="AP2971" t="s">
        <v>826</v>
      </c>
      <c r="AQ2971" t="s">
        <v>32</v>
      </c>
    </row>
    <row r="2972" spans="1:43" x14ac:dyDescent="0.2">
      <c r="A2972" s="28">
        <v>42934</v>
      </c>
      <c r="B2972" s="1">
        <v>42899</v>
      </c>
      <c r="C2972" s="1" t="str">
        <f>IF(F2972="Kup","6/13/2017",IF(F2972="Sag","6/14/2017",""))</f>
        <v>6/13/2017</v>
      </c>
      <c r="D2972" s="27">
        <f>A2972-B2972</f>
        <v>35</v>
      </c>
      <c r="E2972" s="27">
        <f>A2972-C2972</f>
        <v>35</v>
      </c>
      <c r="F2972" t="s">
        <v>21</v>
      </c>
      <c r="G2972">
        <v>35</v>
      </c>
      <c r="H2972" t="s">
        <v>30</v>
      </c>
      <c r="I2972" s="12" t="s">
        <v>107</v>
      </c>
      <c r="J2972" s="12" t="s">
        <v>982</v>
      </c>
      <c r="K2972" s="3" t="s">
        <v>964</v>
      </c>
      <c r="L2972" s="3" t="s">
        <v>951</v>
      </c>
      <c r="M2972">
        <v>4</v>
      </c>
      <c r="N2972">
        <v>4</v>
      </c>
      <c r="O2972" s="23">
        <v>19.393999999999998</v>
      </c>
      <c r="R2972" t="str">
        <f>IF(Q2972&gt;0,(P2972*(Q2972^2))*(3.14159/6),"")</f>
        <v/>
      </c>
      <c r="S2972" t="s">
        <v>32</v>
      </c>
      <c r="T2972" t="s">
        <v>25</v>
      </c>
      <c r="U2972" t="s">
        <v>26</v>
      </c>
      <c r="V2972" t="s">
        <v>282</v>
      </c>
      <c r="AA2972" s="12" t="s">
        <v>835</v>
      </c>
      <c r="AB2972" t="str">
        <f>IF(Q2972&gt;0,"yes","no")</f>
        <v>no</v>
      </c>
      <c r="AC2972" t="str">
        <f>IF(O2972&gt;0,"yes","no")</f>
        <v>yes</v>
      </c>
      <c r="AD2972" t="str">
        <f>IF(AH2972="hatch","yes","no")</f>
        <v>no</v>
      </c>
      <c r="AE2972" t="str">
        <f>IF(AH2972="swimup","yes","no")</f>
        <v>no</v>
      </c>
      <c r="AF2972" t="str">
        <f>IF(AH2972="respiration","yes","no")</f>
        <v>no</v>
      </c>
      <c r="AH2972" t="s">
        <v>29</v>
      </c>
      <c r="AI2972">
        <f>IF(O2972&gt;0,(IF(S2972="live",O2972*0.84,IF(S2972="dried.ethanol",O2972*0.8449+2.8227,O2972))),"")</f>
        <v>19.393999999999998</v>
      </c>
      <c r="AL2972" t="str">
        <f>IF(OR(AND(Q2972=Q2973,P2972&gt;0),AND(O2972&gt;0,O2972=O2973)),"duplicate","")</f>
        <v/>
      </c>
      <c r="AM2972" t="s">
        <v>827</v>
      </c>
      <c r="AN2972" t="s">
        <v>827</v>
      </c>
      <c r="AO2972" t="s">
        <v>826</v>
      </c>
      <c r="AP2972" t="s">
        <v>826</v>
      </c>
      <c r="AQ2972" t="s">
        <v>32</v>
      </c>
    </row>
    <row r="2973" spans="1:43" x14ac:dyDescent="0.2">
      <c r="A2973" s="28">
        <v>42934</v>
      </c>
      <c r="B2973" s="1">
        <v>42899</v>
      </c>
      <c r="C2973" s="1" t="str">
        <f>IF(F2973="Kup","6/13/2017",IF(F2973="Sag","6/14/2017",""))</f>
        <v>6/13/2017</v>
      </c>
      <c r="D2973" s="27">
        <f>A2973-B2973</f>
        <v>35</v>
      </c>
      <c r="E2973" s="27">
        <f>A2973-C2973</f>
        <v>35</v>
      </c>
      <c r="F2973" t="s">
        <v>21</v>
      </c>
      <c r="G2973">
        <v>35</v>
      </c>
      <c r="H2973" t="s">
        <v>30</v>
      </c>
      <c r="I2973" s="12" t="s">
        <v>107</v>
      </c>
      <c r="J2973" s="12" t="s">
        <v>982</v>
      </c>
      <c r="K2973" s="3" t="s">
        <v>964</v>
      </c>
      <c r="L2973" s="3" t="s">
        <v>951</v>
      </c>
      <c r="M2973">
        <v>5</v>
      </c>
      <c r="N2973">
        <v>5</v>
      </c>
      <c r="O2973" s="23">
        <v>18.916</v>
      </c>
      <c r="R2973" t="str">
        <f>IF(Q2973&gt;0,(P2973*(Q2973^2))*(3.14159/6),"")</f>
        <v/>
      </c>
      <c r="S2973" t="s">
        <v>32</v>
      </c>
      <c r="T2973" t="s">
        <v>25</v>
      </c>
      <c r="U2973" t="s">
        <v>26</v>
      </c>
      <c r="V2973" t="s">
        <v>282</v>
      </c>
      <c r="AA2973" s="12" t="s">
        <v>835</v>
      </c>
      <c r="AB2973" t="str">
        <f>IF(Q2973&gt;0,"yes","no")</f>
        <v>no</v>
      </c>
      <c r="AC2973" t="str">
        <f>IF(O2973&gt;0,"yes","no")</f>
        <v>yes</v>
      </c>
      <c r="AD2973" t="str">
        <f>IF(AH2973="hatch","yes","no")</f>
        <v>no</v>
      </c>
      <c r="AE2973" t="str">
        <f>IF(AH2973="swimup","yes","no")</f>
        <v>no</v>
      </c>
      <c r="AF2973" t="str">
        <f>IF(AH2973="respiration","yes","no")</f>
        <v>no</v>
      </c>
      <c r="AH2973" t="s">
        <v>29</v>
      </c>
      <c r="AI2973">
        <f>IF(O2973&gt;0,(IF(S2973="live",O2973*0.84,IF(S2973="dried.ethanol",O2973*0.8449+2.8227,O2973))),"")</f>
        <v>18.916</v>
      </c>
      <c r="AL2973" t="str">
        <f>IF(OR(AND(Q2973=Q2974,P2973&gt;0),AND(O2973&gt;0,O2973=O2974)),"duplicate","")</f>
        <v/>
      </c>
      <c r="AM2973" t="s">
        <v>827</v>
      </c>
      <c r="AN2973" t="s">
        <v>827</v>
      </c>
      <c r="AO2973" t="s">
        <v>826</v>
      </c>
      <c r="AP2973" t="s">
        <v>826</v>
      </c>
      <c r="AQ2973" t="s">
        <v>32</v>
      </c>
    </row>
    <row r="2974" spans="1:43" x14ac:dyDescent="0.2">
      <c r="A2974" s="28">
        <v>42934</v>
      </c>
      <c r="B2974" s="1">
        <v>42899</v>
      </c>
      <c r="C2974" s="1" t="str">
        <f>IF(F2974="Kup","6/13/2017",IF(F2974="Sag","6/14/2017",""))</f>
        <v>6/13/2017</v>
      </c>
      <c r="D2974" s="27">
        <f>A2974-B2974</f>
        <v>35</v>
      </c>
      <c r="E2974" s="27">
        <f>A2974-C2974</f>
        <v>35</v>
      </c>
      <c r="F2974" t="s">
        <v>21</v>
      </c>
      <c r="G2974">
        <v>35</v>
      </c>
      <c r="H2974" t="s">
        <v>30</v>
      </c>
      <c r="I2974" s="12" t="s">
        <v>39</v>
      </c>
      <c r="J2974" s="12" t="s">
        <v>983</v>
      </c>
      <c r="K2974" s="3" t="s">
        <v>965</v>
      </c>
      <c r="L2974" s="3" t="s">
        <v>951</v>
      </c>
      <c r="M2974">
        <v>1</v>
      </c>
      <c r="N2974">
        <v>1</v>
      </c>
      <c r="O2974" s="23">
        <v>18.696000000000002</v>
      </c>
      <c r="R2974" t="str">
        <f>IF(Q2974&gt;0,(P2974*(Q2974^2))*(3.14159/6),"")</f>
        <v/>
      </c>
      <c r="S2974" t="s">
        <v>32</v>
      </c>
      <c r="T2974" t="s">
        <v>25</v>
      </c>
      <c r="U2974" t="s">
        <v>26</v>
      </c>
      <c r="V2974" t="s">
        <v>283</v>
      </c>
      <c r="AA2974" s="12" t="s">
        <v>835</v>
      </c>
      <c r="AB2974" t="str">
        <f>IF(Q2974&gt;0,"yes","no")</f>
        <v>no</v>
      </c>
      <c r="AC2974" t="str">
        <f>IF(O2974&gt;0,"yes","no")</f>
        <v>yes</v>
      </c>
      <c r="AD2974" t="str">
        <f>IF(AH2974="hatch","yes","no")</f>
        <v>no</v>
      </c>
      <c r="AE2974" t="str">
        <f>IF(AH2974="swimup","yes","no")</f>
        <v>no</v>
      </c>
      <c r="AF2974" t="str">
        <f>IF(AH2974="respiration","yes","no")</f>
        <v>no</v>
      </c>
      <c r="AH2974" t="s">
        <v>29</v>
      </c>
      <c r="AI2974">
        <f>IF(O2974&gt;0,(IF(S2974="live",O2974*0.84,IF(S2974="dried.ethanol",O2974*0.8449+2.8227,O2974))),"")</f>
        <v>18.696000000000002</v>
      </c>
      <c r="AL2974" t="str">
        <f>IF(OR(AND(Q2974=Q2975,P2974&gt;0),AND(O2974&gt;0,O2974=O2975)),"duplicate","")</f>
        <v/>
      </c>
      <c r="AM2974" t="s">
        <v>827</v>
      </c>
      <c r="AN2974" t="s">
        <v>827</v>
      </c>
      <c r="AO2974" t="s">
        <v>826</v>
      </c>
      <c r="AP2974" t="s">
        <v>826</v>
      </c>
      <c r="AQ2974" t="s">
        <v>32</v>
      </c>
    </row>
    <row r="2975" spans="1:43" x14ac:dyDescent="0.2">
      <c r="A2975" s="28">
        <v>42934</v>
      </c>
      <c r="B2975" s="1">
        <v>42899</v>
      </c>
      <c r="C2975" s="1" t="str">
        <f>IF(F2975="Kup","6/13/2017",IF(F2975="Sag","6/14/2017",""))</f>
        <v>6/13/2017</v>
      </c>
      <c r="D2975" s="27">
        <f>A2975-B2975</f>
        <v>35</v>
      </c>
      <c r="E2975" s="27">
        <f>A2975-C2975</f>
        <v>35</v>
      </c>
      <c r="F2975" t="s">
        <v>21</v>
      </c>
      <c r="G2975">
        <v>35</v>
      </c>
      <c r="H2975" t="s">
        <v>30</v>
      </c>
      <c r="I2975" s="12" t="s">
        <v>39</v>
      </c>
      <c r="J2975" s="12" t="s">
        <v>983</v>
      </c>
      <c r="K2975" s="3" t="s">
        <v>965</v>
      </c>
      <c r="L2975" s="3" t="s">
        <v>951</v>
      </c>
      <c r="M2975">
        <v>1</v>
      </c>
      <c r="N2975">
        <v>1</v>
      </c>
      <c r="O2975" s="23">
        <v>22.928000000000001</v>
      </c>
      <c r="R2975" t="str">
        <f>IF(Q2975&gt;0,(P2975*(Q2975^2))*(3.14159/6),"")</f>
        <v/>
      </c>
      <c r="S2975" t="s">
        <v>32</v>
      </c>
      <c r="T2975" t="s">
        <v>25</v>
      </c>
      <c r="U2975" t="s">
        <v>26</v>
      </c>
      <c r="V2975" t="s">
        <v>284</v>
      </c>
      <c r="AA2975" s="12" t="s">
        <v>835</v>
      </c>
      <c r="AB2975" t="str">
        <f>IF(Q2975&gt;0,"yes","no")</f>
        <v>no</v>
      </c>
      <c r="AC2975" t="str">
        <f>IF(O2975&gt;0,"yes","no")</f>
        <v>yes</v>
      </c>
      <c r="AD2975" t="str">
        <f>IF(AH2975="hatch","yes","no")</f>
        <v>no</v>
      </c>
      <c r="AE2975" t="str">
        <f>IF(AH2975="swimup","yes","no")</f>
        <v>no</v>
      </c>
      <c r="AF2975" t="str">
        <f>IF(AH2975="respiration","yes","no")</f>
        <v>no</v>
      </c>
      <c r="AH2975" t="s">
        <v>29</v>
      </c>
      <c r="AI2975">
        <f>IF(O2975&gt;0,(IF(S2975="live",O2975*0.84,IF(S2975="dried.ethanol",O2975*0.8449+2.8227,O2975))),"")</f>
        <v>22.928000000000001</v>
      </c>
      <c r="AL2975" t="str">
        <f>IF(OR(AND(Q2975=Q2976,P2975&gt;0),AND(O2975&gt;0,O2975=O2976)),"duplicate","")</f>
        <v/>
      </c>
      <c r="AM2975" t="s">
        <v>827</v>
      </c>
      <c r="AN2975" t="s">
        <v>827</v>
      </c>
      <c r="AO2975" t="s">
        <v>826</v>
      </c>
      <c r="AP2975" t="s">
        <v>826</v>
      </c>
      <c r="AQ2975" t="s">
        <v>32</v>
      </c>
    </row>
    <row r="2976" spans="1:43" x14ac:dyDescent="0.2">
      <c r="A2976" s="28">
        <v>42934</v>
      </c>
      <c r="B2976" s="1">
        <v>42899</v>
      </c>
      <c r="C2976" s="1" t="str">
        <f>IF(F2976="Kup","6/13/2017",IF(F2976="Sag","6/14/2017",""))</f>
        <v>6/13/2017</v>
      </c>
      <c r="D2976" s="27">
        <f>A2976-B2976</f>
        <v>35</v>
      </c>
      <c r="E2976" s="27">
        <f>A2976-C2976</f>
        <v>35</v>
      </c>
      <c r="F2976" t="s">
        <v>21</v>
      </c>
      <c r="G2976">
        <v>35</v>
      </c>
      <c r="H2976" t="s">
        <v>30</v>
      </c>
      <c r="I2976" s="12" t="s">
        <v>39</v>
      </c>
      <c r="J2976" s="12" t="s">
        <v>983</v>
      </c>
      <c r="K2976" s="3" t="s">
        <v>965</v>
      </c>
      <c r="L2976" s="3" t="s">
        <v>951</v>
      </c>
      <c r="M2976">
        <v>2</v>
      </c>
      <c r="N2976">
        <v>2</v>
      </c>
      <c r="O2976" s="23">
        <v>17.355</v>
      </c>
      <c r="R2976" t="str">
        <f>IF(Q2976&gt;0,(P2976*(Q2976^2))*(3.14159/6),"")</f>
        <v/>
      </c>
      <c r="S2976" t="s">
        <v>32</v>
      </c>
      <c r="T2976" t="s">
        <v>25</v>
      </c>
      <c r="U2976" t="s">
        <v>26</v>
      </c>
      <c r="V2976" t="s">
        <v>283</v>
      </c>
      <c r="AA2976" s="12" t="s">
        <v>835</v>
      </c>
      <c r="AB2976" t="str">
        <f>IF(Q2976&gt;0,"yes","no")</f>
        <v>no</v>
      </c>
      <c r="AC2976" t="str">
        <f>IF(O2976&gt;0,"yes","no")</f>
        <v>yes</v>
      </c>
      <c r="AD2976" t="str">
        <f>IF(AH2976="hatch","yes","no")</f>
        <v>no</v>
      </c>
      <c r="AE2976" t="str">
        <f>IF(AH2976="swimup","yes","no")</f>
        <v>no</v>
      </c>
      <c r="AF2976" t="str">
        <f>IF(AH2976="respiration","yes","no")</f>
        <v>no</v>
      </c>
      <c r="AH2976" t="s">
        <v>29</v>
      </c>
      <c r="AI2976">
        <f>IF(O2976&gt;0,(IF(S2976="live",O2976*0.84,IF(S2976="dried.ethanol",O2976*0.8449+2.8227,O2976))),"")</f>
        <v>17.355</v>
      </c>
      <c r="AL2976" t="str">
        <f>IF(OR(AND(Q2976=Q2977,P2976&gt;0),AND(O2976&gt;0,O2976=O2977)),"duplicate","")</f>
        <v/>
      </c>
      <c r="AM2976" t="s">
        <v>827</v>
      </c>
      <c r="AN2976" t="s">
        <v>827</v>
      </c>
      <c r="AO2976" t="s">
        <v>826</v>
      </c>
      <c r="AP2976" t="s">
        <v>826</v>
      </c>
      <c r="AQ2976" t="s">
        <v>32</v>
      </c>
    </row>
    <row r="2977" spans="1:43" x14ac:dyDescent="0.2">
      <c r="A2977" s="28">
        <v>42934</v>
      </c>
      <c r="B2977" s="1">
        <v>42899</v>
      </c>
      <c r="C2977" s="1" t="str">
        <f>IF(F2977="Kup","6/13/2017",IF(F2977="Sag","6/14/2017",""))</f>
        <v>6/13/2017</v>
      </c>
      <c r="D2977" s="27">
        <f>A2977-B2977</f>
        <v>35</v>
      </c>
      <c r="E2977" s="27">
        <f>A2977-C2977</f>
        <v>35</v>
      </c>
      <c r="F2977" t="s">
        <v>21</v>
      </c>
      <c r="G2977">
        <v>35</v>
      </c>
      <c r="H2977" t="s">
        <v>30</v>
      </c>
      <c r="I2977" s="12" t="s">
        <v>39</v>
      </c>
      <c r="J2977" s="12" t="s">
        <v>983</v>
      </c>
      <c r="K2977" s="3" t="s">
        <v>965</v>
      </c>
      <c r="L2977" s="3" t="s">
        <v>951</v>
      </c>
      <c r="M2977">
        <v>2</v>
      </c>
      <c r="N2977">
        <v>2</v>
      </c>
      <c r="O2977" s="23">
        <v>21.850999999999999</v>
      </c>
      <c r="R2977" t="str">
        <f>IF(Q2977&gt;0,(P2977*(Q2977^2))*(3.14159/6),"")</f>
        <v/>
      </c>
      <c r="S2977" t="s">
        <v>32</v>
      </c>
      <c r="T2977" t="s">
        <v>25</v>
      </c>
      <c r="U2977" t="s">
        <v>26</v>
      </c>
      <c r="V2977" t="s">
        <v>284</v>
      </c>
      <c r="AA2977" s="12" t="s">
        <v>835</v>
      </c>
      <c r="AB2977" t="str">
        <f>IF(Q2977&gt;0,"yes","no")</f>
        <v>no</v>
      </c>
      <c r="AC2977" t="str">
        <f>IF(O2977&gt;0,"yes","no")</f>
        <v>yes</v>
      </c>
      <c r="AD2977" t="str">
        <f>IF(AH2977="hatch","yes","no")</f>
        <v>no</v>
      </c>
      <c r="AE2977" t="str">
        <f>IF(AH2977="swimup","yes","no")</f>
        <v>no</v>
      </c>
      <c r="AF2977" t="str">
        <f>IF(AH2977="respiration","yes","no")</f>
        <v>no</v>
      </c>
      <c r="AH2977" t="s">
        <v>29</v>
      </c>
      <c r="AI2977">
        <f>IF(O2977&gt;0,(IF(S2977="live",O2977*0.84,IF(S2977="dried.ethanol",O2977*0.8449+2.8227,O2977))),"")</f>
        <v>21.850999999999999</v>
      </c>
      <c r="AL2977" t="str">
        <f>IF(OR(AND(Q2977=Q2978,P2977&gt;0),AND(O2977&gt;0,O2977=O2978)),"duplicate","")</f>
        <v/>
      </c>
      <c r="AM2977" t="s">
        <v>827</v>
      </c>
      <c r="AN2977" t="s">
        <v>827</v>
      </c>
      <c r="AO2977" t="s">
        <v>826</v>
      </c>
      <c r="AP2977" t="s">
        <v>826</v>
      </c>
      <c r="AQ2977" t="s">
        <v>32</v>
      </c>
    </row>
    <row r="2978" spans="1:43" x14ac:dyDescent="0.2">
      <c r="A2978" s="28">
        <v>42934</v>
      </c>
      <c r="B2978" s="1">
        <v>42899</v>
      </c>
      <c r="C2978" s="1" t="str">
        <f>IF(F2978="Kup","6/13/2017",IF(F2978="Sag","6/14/2017",""))</f>
        <v>6/13/2017</v>
      </c>
      <c r="D2978" s="27">
        <f>A2978-B2978</f>
        <v>35</v>
      </c>
      <c r="E2978" s="27">
        <f>A2978-C2978</f>
        <v>35</v>
      </c>
      <c r="F2978" t="s">
        <v>21</v>
      </c>
      <c r="G2978">
        <v>35</v>
      </c>
      <c r="H2978" t="s">
        <v>30</v>
      </c>
      <c r="I2978" s="12" t="s">
        <v>39</v>
      </c>
      <c r="J2978" s="12" t="s">
        <v>983</v>
      </c>
      <c r="K2978" s="3" t="s">
        <v>965</v>
      </c>
      <c r="L2978" s="3" t="s">
        <v>951</v>
      </c>
      <c r="M2978">
        <v>3</v>
      </c>
      <c r="N2978">
        <v>3</v>
      </c>
      <c r="O2978" s="23">
        <v>18.760999999999999</v>
      </c>
      <c r="R2978" t="str">
        <f>IF(Q2978&gt;0,(P2978*(Q2978^2))*(3.14159/6),"")</f>
        <v/>
      </c>
      <c r="S2978" t="s">
        <v>32</v>
      </c>
      <c r="T2978" t="s">
        <v>25</v>
      </c>
      <c r="U2978" t="s">
        <v>26</v>
      </c>
      <c r="V2978" t="s">
        <v>283</v>
      </c>
      <c r="AA2978" s="12" t="s">
        <v>835</v>
      </c>
      <c r="AB2978" t="str">
        <f>IF(Q2978&gt;0,"yes","no")</f>
        <v>no</v>
      </c>
      <c r="AC2978" t="str">
        <f>IF(O2978&gt;0,"yes","no")</f>
        <v>yes</v>
      </c>
      <c r="AD2978" t="str">
        <f>IF(AH2978="hatch","yes","no")</f>
        <v>no</v>
      </c>
      <c r="AE2978" t="str">
        <f>IF(AH2978="swimup","yes","no")</f>
        <v>no</v>
      </c>
      <c r="AF2978" t="str">
        <f>IF(AH2978="respiration","yes","no")</f>
        <v>no</v>
      </c>
      <c r="AH2978" t="s">
        <v>29</v>
      </c>
      <c r="AI2978">
        <f>IF(O2978&gt;0,(IF(S2978="live",O2978*0.84,IF(S2978="dried.ethanol",O2978*0.8449+2.8227,O2978))),"")</f>
        <v>18.760999999999999</v>
      </c>
      <c r="AL2978" t="str">
        <f>IF(OR(AND(Q2978=Q2979,P2978&gt;0),AND(O2978&gt;0,O2978=O2979)),"duplicate","")</f>
        <v/>
      </c>
      <c r="AM2978" t="s">
        <v>827</v>
      </c>
      <c r="AN2978" t="s">
        <v>827</v>
      </c>
      <c r="AO2978" t="s">
        <v>826</v>
      </c>
      <c r="AP2978" t="s">
        <v>826</v>
      </c>
      <c r="AQ2978" t="s">
        <v>32</v>
      </c>
    </row>
    <row r="2979" spans="1:43" x14ac:dyDescent="0.2">
      <c r="A2979" s="28">
        <v>42934</v>
      </c>
      <c r="B2979" s="1">
        <v>42899</v>
      </c>
      <c r="C2979" s="1" t="str">
        <f>IF(F2979="Kup","6/13/2017",IF(F2979="Sag","6/14/2017",""))</f>
        <v>6/13/2017</v>
      </c>
      <c r="D2979" s="27">
        <f>A2979-B2979</f>
        <v>35</v>
      </c>
      <c r="E2979" s="27">
        <f>A2979-C2979</f>
        <v>35</v>
      </c>
      <c r="F2979" t="s">
        <v>21</v>
      </c>
      <c r="G2979">
        <v>35</v>
      </c>
      <c r="H2979" t="s">
        <v>30</v>
      </c>
      <c r="I2979" s="12" t="s">
        <v>39</v>
      </c>
      <c r="J2979" s="12" t="s">
        <v>983</v>
      </c>
      <c r="K2979" s="3" t="s">
        <v>965</v>
      </c>
      <c r="L2979" s="3" t="s">
        <v>951</v>
      </c>
      <c r="M2979">
        <v>3</v>
      </c>
      <c r="N2979">
        <v>3</v>
      </c>
      <c r="O2979" s="23">
        <v>23.76</v>
      </c>
      <c r="R2979" t="str">
        <f>IF(Q2979&gt;0,(P2979*(Q2979^2))*(3.14159/6),"")</f>
        <v/>
      </c>
      <c r="S2979" t="s">
        <v>32</v>
      </c>
      <c r="T2979" t="s">
        <v>25</v>
      </c>
      <c r="U2979" t="s">
        <v>26</v>
      </c>
      <c r="V2979" t="s">
        <v>284</v>
      </c>
      <c r="AA2979" s="12" t="s">
        <v>835</v>
      </c>
      <c r="AB2979" t="str">
        <f>IF(Q2979&gt;0,"yes","no")</f>
        <v>no</v>
      </c>
      <c r="AC2979" t="str">
        <f>IF(O2979&gt;0,"yes","no")</f>
        <v>yes</v>
      </c>
      <c r="AD2979" t="str">
        <f>IF(AH2979="hatch","yes","no")</f>
        <v>no</v>
      </c>
      <c r="AE2979" t="str">
        <f>IF(AH2979="swimup","yes","no")</f>
        <v>no</v>
      </c>
      <c r="AF2979" t="str">
        <f>IF(AH2979="respiration","yes","no")</f>
        <v>no</v>
      </c>
      <c r="AH2979" t="s">
        <v>29</v>
      </c>
      <c r="AI2979">
        <f>IF(O2979&gt;0,(IF(S2979="live",O2979*0.84,IF(S2979="dried.ethanol",O2979*0.8449+2.8227,O2979))),"")</f>
        <v>23.76</v>
      </c>
      <c r="AL2979" t="str">
        <f>IF(OR(AND(Q2979=Q2980,P2979&gt;0),AND(O2979&gt;0,O2979=O2980)),"duplicate","")</f>
        <v/>
      </c>
      <c r="AM2979" t="s">
        <v>827</v>
      </c>
      <c r="AN2979" t="s">
        <v>827</v>
      </c>
      <c r="AO2979" t="s">
        <v>826</v>
      </c>
      <c r="AP2979" t="s">
        <v>826</v>
      </c>
      <c r="AQ2979" t="s">
        <v>32</v>
      </c>
    </row>
    <row r="2980" spans="1:43" x14ac:dyDescent="0.2">
      <c r="A2980" s="28">
        <v>42934</v>
      </c>
      <c r="B2980" s="1">
        <v>42899</v>
      </c>
      <c r="C2980" s="1" t="str">
        <f>IF(F2980="Kup","6/13/2017",IF(F2980="Sag","6/14/2017",""))</f>
        <v>6/13/2017</v>
      </c>
      <c r="D2980" s="27">
        <f>A2980-B2980</f>
        <v>35</v>
      </c>
      <c r="E2980" s="27">
        <f>A2980-C2980</f>
        <v>35</v>
      </c>
      <c r="F2980" t="s">
        <v>21</v>
      </c>
      <c r="G2980">
        <v>35</v>
      </c>
      <c r="H2980" t="s">
        <v>30</v>
      </c>
      <c r="I2980" s="12" t="s">
        <v>39</v>
      </c>
      <c r="J2980" s="12" t="s">
        <v>983</v>
      </c>
      <c r="K2980" s="3" t="s">
        <v>965</v>
      </c>
      <c r="L2980" s="3" t="s">
        <v>951</v>
      </c>
      <c r="M2980">
        <v>4</v>
      </c>
      <c r="N2980">
        <v>4</v>
      </c>
      <c r="O2980" s="23">
        <v>15.86</v>
      </c>
      <c r="R2980" t="str">
        <f>IF(Q2980&gt;0,(P2980*(Q2980^2))*(3.14159/6),"")</f>
        <v/>
      </c>
      <c r="S2980" t="s">
        <v>32</v>
      </c>
      <c r="T2980" t="s">
        <v>25</v>
      </c>
      <c r="U2980" t="s">
        <v>26</v>
      </c>
      <c r="V2980" t="s">
        <v>283</v>
      </c>
      <c r="AA2980" s="12" t="s">
        <v>835</v>
      </c>
      <c r="AB2980" t="str">
        <f>IF(Q2980&gt;0,"yes","no")</f>
        <v>no</v>
      </c>
      <c r="AC2980" t="str">
        <f>IF(O2980&gt;0,"yes","no")</f>
        <v>yes</v>
      </c>
      <c r="AD2980" t="str">
        <f>IF(AH2980="hatch","yes","no")</f>
        <v>no</v>
      </c>
      <c r="AE2980" t="str">
        <f>IF(AH2980="swimup","yes","no")</f>
        <v>no</v>
      </c>
      <c r="AF2980" t="str">
        <f>IF(AH2980="respiration","yes","no")</f>
        <v>no</v>
      </c>
      <c r="AH2980" t="s">
        <v>29</v>
      </c>
      <c r="AI2980">
        <f>IF(O2980&gt;0,(IF(S2980="live",O2980*0.84,IF(S2980="dried.ethanol",O2980*0.8449+2.8227,O2980))),"")</f>
        <v>15.86</v>
      </c>
      <c r="AL2980" t="str">
        <f>IF(OR(AND(Q2980=Q2981,P2980&gt;0),AND(O2980&gt;0,O2980=O2981)),"duplicate","")</f>
        <v/>
      </c>
      <c r="AM2980" t="s">
        <v>827</v>
      </c>
      <c r="AN2980" t="s">
        <v>827</v>
      </c>
      <c r="AO2980" t="s">
        <v>826</v>
      </c>
      <c r="AP2980" t="s">
        <v>826</v>
      </c>
      <c r="AQ2980" t="s">
        <v>32</v>
      </c>
    </row>
    <row r="2981" spans="1:43" x14ac:dyDescent="0.2">
      <c r="A2981" s="28">
        <v>42934</v>
      </c>
      <c r="B2981" s="1">
        <v>42899</v>
      </c>
      <c r="C2981" s="1" t="str">
        <f>IF(F2981="Kup","6/13/2017",IF(F2981="Sag","6/14/2017",""))</f>
        <v>6/13/2017</v>
      </c>
      <c r="D2981" s="27">
        <f>A2981-B2981</f>
        <v>35</v>
      </c>
      <c r="E2981" s="27">
        <f>A2981-C2981</f>
        <v>35</v>
      </c>
      <c r="F2981" t="s">
        <v>21</v>
      </c>
      <c r="G2981">
        <v>35</v>
      </c>
      <c r="H2981" t="s">
        <v>30</v>
      </c>
      <c r="I2981" s="12" t="s">
        <v>39</v>
      </c>
      <c r="J2981" s="12" t="s">
        <v>983</v>
      </c>
      <c r="K2981" s="3" t="s">
        <v>965</v>
      </c>
      <c r="L2981" s="3" t="s">
        <v>951</v>
      </c>
      <c r="M2981">
        <v>4</v>
      </c>
      <c r="N2981">
        <v>4</v>
      </c>
      <c r="O2981" s="23">
        <v>20.033999999999999</v>
      </c>
      <c r="R2981" t="str">
        <f>IF(Q2981&gt;0,(P2981*(Q2981^2))*(3.14159/6),"")</f>
        <v/>
      </c>
      <c r="S2981" t="s">
        <v>32</v>
      </c>
      <c r="T2981" t="s">
        <v>25</v>
      </c>
      <c r="U2981" t="s">
        <v>26</v>
      </c>
      <c r="V2981" t="s">
        <v>284</v>
      </c>
      <c r="AA2981" s="12" t="s">
        <v>835</v>
      </c>
      <c r="AB2981" t="str">
        <f>IF(Q2981&gt;0,"yes","no")</f>
        <v>no</v>
      </c>
      <c r="AC2981" t="str">
        <f>IF(O2981&gt;0,"yes","no")</f>
        <v>yes</v>
      </c>
      <c r="AD2981" t="str">
        <f>IF(AH2981="hatch","yes","no")</f>
        <v>no</v>
      </c>
      <c r="AE2981" t="str">
        <f>IF(AH2981="swimup","yes","no")</f>
        <v>no</v>
      </c>
      <c r="AF2981" t="str">
        <f>IF(AH2981="respiration","yes","no")</f>
        <v>no</v>
      </c>
      <c r="AH2981" t="s">
        <v>29</v>
      </c>
      <c r="AI2981">
        <f>IF(O2981&gt;0,(IF(S2981="live",O2981*0.84,IF(S2981="dried.ethanol",O2981*0.8449+2.8227,O2981))),"")</f>
        <v>20.033999999999999</v>
      </c>
      <c r="AL2981" t="str">
        <f>IF(OR(AND(Q2981=Q2982,P2981&gt;0),AND(O2981&gt;0,O2981=O2982)),"duplicate","")</f>
        <v/>
      </c>
      <c r="AM2981" t="s">
        <v>827</v>
      </c>
      <c r="AN2981" t="s">
        <v>827</v>
      </c>
      <c r="AO2981" t="s">
        <v>826</v>
      </c>
      <c r="AP2981" t="s">
        <v>826</v>
      </c>
      <c r="AQ2981" t="s">
        <v>32</v>
      </c>
    </row>
    <row r="2982" spans="1:43" x14ac:dyDescent="0.2">
      <c r="A2982" s="28">
        <v>42934</v>
      </c>
      <c r="B2982" s="1">
        <v>42899</v>
      </c>
      <c r="C2982" s="1" t="str">
        <f>IF(F2982="Kup","6/13/2017",IF(F2982="Sag","6/14/2017",""))</f>
        <v>6/13/2017</v>
      </c>
      <c r="D2982" s="27">
        <f>A2982-B2982</f>
        <v>35</v>
      </c>
      <c r="E2982" s="27">
        <f>A2982-C2982</f>
        <v>35</v>
      </c>
      <c r="F2982" t="s">
        <v>21</v>
      </c>
      <c r="G2982">
        <v>35</v>
      </c>
      <c r="H2982" t="s">
        <v>30</v>
      </c>
      <c r="I2982" s="12" t="s">
        <v>39</v>
      </c>
      <c r="J2982" s="12" t="s">
        <v>983</v>
      </c>
      <c r="K2982" s="3" t="s">
        <v>965</v>
      </c>
      <c r="L2982" s="3" t="s">
        <v>951</v>
      </c>
      <c r="M2982">
        <v>5</v>
      </c>
      <c r="N2982">
        <v>5</v>
      </c>
      <c r="O2982" s="23">
        <v>19.904</v>
      </c>
      <c r="R2982" t="str">
        <f>IF(Q2982&gt;0,(P2982*(Q2982^2))*(3.14159/6),"")</f>
        <v/>
      </c>
      <c r="S2982" t="s">
        <v>32</v>
      </c>
      <c r="T2982" t="s">
        <v>25</v>
      </c>
      <c r="U2982" t="s">
        <v>26</v>
      </c>
      <c r="V2982" t="s">
        <v>283</v>
      </c>
      <c r="AA2982" s="12" t="s">
        <v>835</v>
      </c>
      <c r="AB2982" t="str">
        <f>IF(Q2982&gt;0,"yes","no")</f>
        <v>no</v>
      </c>
      <c r="AC2982" t="str">
        <f>IF(O2982&gt;0,"yes","no")</f>
        <v>yes</v>
      </c>
      <c r="AD2982" t="str">
        <f>IF(AH2982="hatch","yes","no")</f>
        <v>no</v>
      </c>
      <c r="AE2982" t="str">
        <f>IF(AH2982="swimup","yes","no")</f>
        <v>no</v>
      </c>
      <c r="AF2982" t="str">
        <f>IF(AH2982="respiration","yes","no")</f>
        <v>no</v>
      </c>
      <c r="AH2982" t="s">
        <v>29</v>
      </c>
      <c r="AI2982">
        <f>IF(O2982&gt;0,(IF(S2982="live",O2982*0.84,IF(S2982="dried.ethanol",O2982*0.8449+2.8227,O2982))),"")</f>
        <v>19.904</v>
      </c>
      <c r="AL2982" t="str">
        <f>IF(OR(AND(Q2982=Q2983,P2982&gt;0),AND(O2982&gt;0,O2982=O2983)),"duplicate","")</f>
        <v/>
      </c>
      <c r="AM2982" t="s">
        <v>827</v>
      </c>
      <c r="AN2982" t="s">
        <v>827</v>
      </c>
      <c r="AO2982" t="s">
        <v>826</v>
      </c>
      <c r="AP2982" t="s">
        <v>826</v>
      </c>
      <c r="AQ2982" t="s">
        <v>32</v>
      </c>
    </row>
    <row r="2983" spans="1:43" x14ac:dyDescent="0.2">
      <c r="A2983" s="28">
        <v>42934</v>
      </c>
      <c r="B2983" s="1">
        <v>42899</v>
      </c>
      <c r="C2983" s="1" t="str">
        <f>IF(F2983="Kup","6/13/2017",IF(F2983="Sag","6/14/2017",""))</f>
        <v>6/13/2017</v>
      </c>
      <c r="D2983" s="27">
        <f>A2983-B2983</f>
        <v>35</v>
      </c>
      <c r="E2983" s="27">
        <f>A2983-C2983</f>
        <v>35</v>
      </c>
      <c r="F2983" t="s">
        <v>21</v>
      </c>
      <c r="G2983">
        <v>35</v>
      </c>
      <c r="H2983" t="s">
        <v>30</v>
      </c>
      <c r="I2983" s="12" t="s">
        <v>39</v>
      </c>
      <c r="J2983" s="12" t="s">
        <v>983</v>
      </c>
      <c r="K2983" s="3" t="s">
        <v>965</v>
      </c>
      <c r="L2983" s="3" t="s">
        <v>951</v>
      </c>
      <c r="M2983">
        <v>5</v>
      </c>
      <c r="N2983">
        <v>5</v>
      </c>
      <c r="O2983" s="23">
        <v>18.407</v>
      </c>
      <c r="R2983" t="str">
        <f>IF(Q2983&gt;0,(P2983*(Q2983^2))*(3.14159/6),"")</f>
        <v/>
      </c>
      <c r="S2983" t="s">
        <v>32</v>
      </c>
      <c r="T2983" t="s">
        <v>25</v>
      </c>
      <c r="U2983" t="s">
        <v>26</v>
      </c>
      <c r="V2983" t="s">
        <v>284</v>
      </c>
      <c r="AA2983" s="12" t="s">
        <v>835</v>
      </c>
      <c r="AB2983" t="str">
        <f>IF(Q2983&gt;0,"yes","no")</f>
        <v>no</v>
      </c>
      <c r="AC2983" t="str">
        <f>IF(O2983&gt;0,"yes","no")</f>
        <v>yes</v>
      </c>
      <c r="AD2983" t="str">
        <f>IF(AH2983="hatch","yes","no")</f>
        <v>no</v>
      </c>
      <c r="AE2983" t="str">
        <f>IF(AH2983="swimup","yes","no")</f>
        <v>no</v>
      </c>
      <c r="AF2983" t="str">
        <f>IF(AH2983="respiration","yes","no")</f>
        <v>no</v>
      </c>
      <c r="AH2983" t="s">
        <v>29</v>
      </c>
      <c r="AI2983">
        <f>IF(O2983&gt;0,(IF(S2983="live",O2983*0.84,IF(S2983="dried.ethanol",O2983*0.8449+2.8227,O2983))),"")</f>
        <v>18.407</v>
      </c>
      <c r="AL2983" t="str">
        <f>IF(OR(AND(Q2983=Q2984,P2983&gt;0),AND(O2983&gt;0,O2983=O2984)),"duplicate","")</f>
        <v/>
      </c>
      <c r="AM2983" t="s">
        <v>827</v>
      </c>
      <c r="AN2983" t="s">
        <v>827</v>
      </c>
      <c r="AO2983" t="s">
        <v>826</v>
      </c>
      <c r="AP2983" t="s">
        <v>826</v>
      </c>
      <c r="AQ2983" t="s">
        <v>32</v>
      </c>
    </row>
    <row r="2984" spans="1:43" x14ac:dyDescent="0.2">
      <c r="A2984" s="28">
        <v>42934</v>
      </c>
      <c r="B2984" s="1">
        <v>42899</v>
      </c>
      <c r="C2984" s="1" t="str">
        <f>IF(F2984="Kup","6/13/2017",IF(F2984="Sag","6/14/2017",""))</f>
        <v>6/13/2017</v>
      </c>
      <c r="D2984" s="27">
        <f>A2984-B2984</f>
        <v>35</v>
      </c>
      <c r="E2984" s="27">
        <f>A2984-C2984</f>
        <v>35</v>
      </c>
      <c r="F2984" t="s">
        <v>21</v>
      </c>
      <c r="G2984">
        <v>35</v>
      </c>
      <c r="H2984" s="2" t="s">
        <v>30</v>
      </c>
      <c r="I2984" s="12" t="s">
        <v>75</v>
      </c>
      <c r="J2984" s="12" t="s">
        <v>75</v>
      </c>
      <c r="K2984" s="3" t="s">
        <v>945</v>
      </c>
      <c r="L2984" s="3" t="s">
        <v>946</v>
      </c>
      <c r="M2984">
        <v>1</v>
      </c>
      <c r="N2984">
        <v>1</v>
      </c>
      <c r="O2984" s="23">
        <v>15.741</v>
      </c>
      <c r="S2984" s="2" t="s">
        <v>794</v>
      </c>
      <c r="T2984" t="s">
        <v>25</v>
      </c>
      <c r="U2984" s="2" t="s">
        <v>26</v>
      </c>
      <c r="V2984" s="2" t="s">
        <v>907</v>
      </c>
      <c r="X2984" s="2" t="s">
        <v>863</v>
      </c>
      <c r="AA2984" s="3" t="s">
        <v>835</v>
      </c>
      <c r="AB2984" t="s">
        <v>835</v>
      </c>
      <c r="AC2984" t="s">
        <v>35</v>
      </c>
      <c r="AD2984" t="s">
        <v>835</v>
      </c>
      <c r="AE2984" t="s">
        <v>835</v>
      </c>
      <c r="AF2984" t="s">
        <v>835</v>
      </c>
      <c r="AH2984" t="s">
        <v>29</v>
      </c>
      <c r="AI2984">
        <f>IF(O2984&gt;0,(IF(S2984="live",O2984*0.84,IF(S2984="dried.ethanol",O2984*0.8449+2.8227,O2984))),"")</f>
        <v>16.1222709</v>
      </c>
      <c r="AJ2984" t="s">
        <v>908</v>
      </c>
      <c r="AQ2984" t="s">
        <v>794</v>
      </c>
    </row>
    <row r="2985" spans="1:43" x14ac:dyDescent="0.2">
      <c r="A2985" s="28">
        <v>42934</v>
      </c>
      <c r="B2985" s="1">
        <v>42899</v>
      </c>
      <c r="C2985" s="1" t="str">
        <f>IF(F2985="Kup","6/13/2017",IF(F2985="Sag","6/14/2017",""))</f>
        <v>6/13/2017</v>
      </c>
      <c r="D2985" s="27">
        <f>A2985-B2985</f>
        <v>35</v>
      </c>
      <c r="E2985" s="27">
        <f>A2985-C2985</f>
        <v>35</v>
      </c>
      <c r="F2985" t="s">
        <v>21</v>
      </c>
      <c r="G2985">
        <v>35</v>
      </c>
      <c r="H2985" s="2" t="s">
        <v>30</v>
      </c>
      <c r="I2985" s="12" t="s">
        <v>75</v>
      </c>
      <c r="J2985" s="12" t="s">
        <v>75</v>
      </c>
      <c r="K2985" s="3" t="s">
        <v>945</v>
      </c>
      <c r="L2985" s="3" t="s">
        <v>946</v>
      </c>
      <c r="M2985">
        <v>2</v>
      </c>
      <c r="N2985">
        <v>2</v>
      </c>
      <c r="O2985" s="23">
        <v>16.742999999999999</v>
      </c>
      <c r="S2985" s="2" t="s">
        <v>794</v>
      </c>
      <c r="T2985" t="s">
        <v>25</v>
      </c>
      <c r="U2985" s="2" t="s">
        <v>26</v>
      </c>
      <c r="V2985" s="2" t="s">
        <v>907</v>
      </c>
      <c r="X2985" s="2" t="s">
        <v>863</v>
      </c>
      <c r="AA2985" s="3" t="s">
        <v>835</v>
      </c>
      <c r="AB2985" t="s">
        <v>835</v>
      </c>
      <c r="AC2985" t="s">
        <v>35</v>
      </c>
      <c r="AD2985" t="s">
        <v>835</v>
      </c>
      <c r="AE2985" t="s">
        <v>835</v>
      </c>
      <c r="AF2985" t="s">
        <v>835</v>
      </c>
      <c r="AH2985" t="s">
        <v>29</v>
      </c>
      <c r="AI2985">
        <f>IF(O2985&gt;0,(IF(S2985="live",O2985*0.84,IF(S2985="dried.ethanol",O2985*0.8449+2.8227,O2985))),"")</f>
        <v>16.9688607</v>
      </c>
      <c r="AJ2985" t="s">
        <v>908</v>
      </c>
      <c r="AQ2985" t="s">
        <v>794</v>
      </c>
    </row>
    <row r="2986" spans="1:43" x14ac:dyDescent="0.2">
      <c r="A2986" s="28">
        <v>42934</v>
      </c>
      <c r="B2986" s="1">
        <v>42899</v>
      </c>
      <c r="C2986" s="1" t="str">
        <f>IF(F2986="Kup","6/13/2017",IF(F2986="Sag","6/14/2017",""))</f>
        <v>6/13/2017</v>
      </c>
      <c r="D2986" s="27">
        <f>A2986-B2986</f>
        <v>35</v>
      </c>
      <c r="E2986" s="27">
        <f>A2986-C2986</f>
        <v>35</v>
      </c>
      <c r="F2986" t="s">
        <v>21</v>
      </c>
      <c r="G2986">
        <v>35</v>
      </c>
      <c r="H2986" s="2" t="s">
        <v>30</v>
      </c>
      <c r="I2986" s="12" t="s">
        <v>75</v>
      </c>
      <c r="J2986" s="12" t="s">
        <v>75</v>
      </c>
      <c r="K2986" s="3" t="s">
        <v>945</v>
      </c>
      <c r="L2986" s="3" t="s">
        <v>946</v>
      </c>
      <c r="M2986">
        <v>3</v>
      </c>
      <c r="N2986">
        <v>3</v>
      </c>
      <c r="O2986" s="23">
        <v>12.971</v>
      </c>
      <c r="S2986" s="2" t="s">
        <v>794</v>
      </c>
      <c r="T2986" t="s">
        <v>25</v>
      </c>
      <c r="U2986" s="2" t="s">
        <v>26</v>
      </c>
      <c r="V2986" s="2" t="s">
        <v>907</v>
      </c>
      <c r="X2986" s="2" t="s">
        <v>863</v>
      </c>
      <c r="AA2986" s="3" t="s">
        <v>835</v>
      </c>
      <c r="AB2986" t="s">
        <v>835</v>
      </c>
      <c r="AC2986" t="s">
        <v>35</v>
      </c>
      <c r="AD2986" t="s">
        <v>835</v>
      </c>
      <c r="AE2986" t="s">
        <v>835</v>
      </c>
      <c r="AF2986" t="s">
        <v>835</v>
      </c>
      <c r="AH2986" t="s">
        <v>29</v>
      </c>
      <c r="AI2986">
        <f>IF(O2986&gt;0,(IF(S2986="live",O2986*0.84,IF(S2986="dried.ethanol",O2986*0.8449+2.8227,O2986))),"")</f>
        <v>13.781897900000001</v>
      </c>
      <c r="AJ2986" t="s">
        <v>908</v>
      </c>
      <c r="AQ2986" t="s">
        <v>794</v>
      </c>
    </row>
    <row r="2987" spans="1:43" x14ac:dyDescent="0.2">
      <c r="A2987" s="28">
        <v>42934</v>
      </c>
      <c r="B2987" s="1">
        <v>42899</v>
      </c>
      <c r="C2987" s="1" t="str">
        <f>IF(F2987="Kup","6/13/2017",IF(F2987="Sag","6/14/2017",""))</f>
        <v>6/13/2017</v>
      </c>
      <c r="D2987" s="27">
        <f>A2987-B2987</f>
        <v>35</v>
      </c>
      <c r="E2987" s="27">
        <f>A2987-C2987</f>
        <v>35</v>
      </c>
      <c r="F2987" t="s">
        <v>21</v>
      </c>
      <c r="G2987">
        <v>35</v>
      </c>
      <c r="H2987" s="2" t="s">
        <v>30</v>
      </c>
      <c r="I2987" s="12" t="s">
        <v>75</v>
      </c>
      <c r="J2987" s="12" t="s">
        <v>75</v>
      </c>
      <c r="K2987" s="3" t="s">
        <v>945</v>
      </c>
      <c r="L2987" s="3" t="s">
        <v>946</v>
      </c>
      <c r="M2987">
        <v>4</v>
      </c>
      <c r="N2987">
        <v>4</v>
      </c>
      <c r="O2987" s="23">
        <v>17.170000000000002</v>
      </c>
      <c r="S2987" s="2" t="s">
        <v>794</v>
      </c>
      <c r="T2987" t="s">
        <v>25</v>
      </c>
      <c r="U2987" s="2" t="s">
        <v>26</v>
      </c>
      <c r="V2987" s="2" t="s">
        <v>907</v>
      </c>
      <c r="X2987" s="2" t="s">
        <v>863</v>
      </c>
      <c r="AA2987" s="3" t="s">
        <v>835</v>
      </c>
      <c r="AB2987" t="s">
        <v>835</v>
      </c>
      <c r="AC2987" t="s">
        <v>35</v>
      </c>
      <c r="AD2987" t="s">
        <v>835</v>
      </c>
      <c r="AE2987" t="s">
        <v>835</v>
      </c>
      <c r="AF2987" t="s">
        <v>835</v>
      </c>
      <c r="AH2987" t="s">
        <v>29</v>
      </c>
      <c r="AI2987">
        <f>IF(O2987&gt;0,(IF(S2987="live",O2987*0.84,IF(S2987="dried.ethanol",O2987*0.8449+2.8227,O2987))),"")</f>
        <v>17.329633000000001</v>
      </c>
      <c r="AJ2987" t="s">
        <v>908</v>
      </c>
      <c r="AQ2987" t="s">
        <v>794</v>
      </c>
    </row>
    <row r="2988" spans="1:43" x14ac:dyDescent="0.2">
      <c r="A2988" s="28">
        <v>42934</v>
      </c>
      <c r="B2988" s="1">
        <v>42899</v>
      </c>
      <c r="C2988" s="1" t="str">
        <f>IF(F2988="Kup","6/13/2017",IF(F2988="Sag","6/14/2017",""))</f>
        <v>6/13/2017</v>
      </c>
      <c r="D2988" s="27">
        <f>A2988-B2988</f>
        <v>35</v>
      </c>
      <c r="E2988" s="27">
        <f>A2988-C2988</f>
        <v>35</v>
      </c>
      <c r="F2988" t="s">
        <v>21</v>
      </c>
      <c r="G2988">
        <v>35</v>
      </c>
      <c r="H2988" s="2" t="s">
        <v>30</v>
      </c>
      <c r="I2988" s="12" t="s">
        <v>75</v>
      </c>
      <c r="J2988" s="12" t="s">
        <v>75</v>
      </c>
      <c r="K2988" s="3" t="s">
        <v>945</v>
      </c>
      <c r="L2988" s="3" t="s">
        <v>946</v>
      </c>
      <c r="M2988">
        <v>5</v>
      </c>
      <c r="N2988">
        <v>5</v>
      </c>
      <c r="O2988" s="23">
        <v>19.785</v>
      </c>
      <c r="S2988" s="2" t="s">
        <v>794</v>
      </c>
      <c r="T2988" t="s">
        <v>25</v>
      </c>
      <c r="U2988" s="2" t="s">
        <v>26</v>
      </c>
      <c r="V2988" s="2" t="s">
        <v>907</v>
      </c>
      <c r="X2988" s="2" t="s">
        <v>863</v>
      </c>
      <c r="AA2988" s="3" t="s">
        <v>835</v>
      </c>
      <c r="AB2988" t="s">
        <v>835</v>
      </c>
      <c r="AC2988" t="s">
        <v>35</v>
      </c>
      <c r="AD2988" t="s">
        <v>835</v>
      </c>
      <c r="AE2988" t="s">
        <v>835</v>
      </c>
      <c r="AF2988" t="s">
        <v>835</v>
      </c>
      <c r="AH2988" t="s">
        <v>29</v>
      </c>
      <c r="AI2988">
        <f>IF(O2988&gt;0,(IF(S2988="live",O2988*0.84,IF(S2988="dried.ethanol",O2988*0.8449+2.8227,O2988))),"")</f>
        <v>19.539046500000001</v>
      </c>
      <c r="AJ2988" t="s">
        <v>908</v>
      </c>
      <c r="AQ2988" t="s">
        <v>794</v>
      </c>
    </row>
    <row r="2989" spans="1:43" x14ac:dyDescent="0.2">
      <c r="A2989" s="28">
        <v>42934</v>
      </c>
      <c r="B2989" s="1">
        <v>42899</v>
      </c>
      <c r="C2989" s="1" t="str">
        <f>IF(F2989="Kup","6/13/2017",IF(F2989="Sag","6/14/2017",""))</f>
        <v>6/13/2017</v>
      </c>
      <c r="D2989" s="27">
        <f>A2989-B2989</f>
        <v>35</v>
      </c>
      <c r="E2989" s="27">
        <f>A2989-C2989</f>
        <v>35</v>
      </c>
      <c r="F2989" t="s">
        <v>21</v>
      </c>
      <c r="G2989">
        <v>35</v>
      </c>
      <c r="H2989" t="s">
        <v>30</v>
      </c>
      <c r="I2989" s="12" t="s">
        <v>78</v>
      </c>
      <c r="J2989" s="12" t="s">
        <v>78</v>
      </c>
      <c r="K2989" s="3" t="s">
        <v>947</v>
      </c>
      <c r="L2989" s="3" t="s">
        <v>949</v>
      </c>
      <c r="M2989">
        <v>1</v>
      </c>
      <c r="N2989">
        <v>1</v>
      </c>
      <c r="O2989" s="23">
        <v>18.943000000000001</v>
      </c>
      <c r="R2989" t="str">
        <f>IF(Q2989&gt;0,(P2989*(Q2989^2))*(3.14159/6),"")</f>
        <v/>
      </c>
      <c r="S2989" t="s">
        <v>32</v>
      </c>
      <c r="T2989" t="s">
        <v>25</v>
      </c>
      <c r="U2989" t="s">
        <v>26</v>
      </c>
      <c r="V2989" t="s">
        <v>273</v>
      </c>
      <c r="AA2989" s="12" t="s">
        <v>835</v>
      </c>
      <c r="AB2989" t="str">
        <f>IF(Q2989&gt;0,"yes","no")</f>
        <v>no</v>
      </c>
      <c r="AC2989" t="str">
        <f>IF(O2989&gt;0,"yes","no")</f>
        <v>yes</v>
      </c>
      <c r="AD2989" t="str">
        <f>IF(AH2989="hatch","yes","no")</f>
        <v>no</v>
      </c>
      <c r="AE2989" t="str">
        <f>IF(AH2989="swimup","yes","no")</f>
        <v>no</v>
      </c>
      <c r="AF2989" t="str">
        <f>IF(AH2989="respiration","yes","no")</f>
        <v>no</v>
      </c>
      <c r="AH2989" t="s">
        <v>29</v>
      </c>
      <c r="AI2989">
        <f>IF(O2989&gt;0,(IF(S2989="live",O2989*0.84,IF(S2989="dried.ethanol",O2989*0.8449+2.8227,O2989))),"")</f>
        <v>18.943000000000001</v>
      </c>
      <c r="AL2989" t="str">
        <f>IF(OR(AND(Q2989=Q2990,P2989&gt;0),AND(O2989&gt;0,O2989=O2990)),"duplicate","")</f>
        <v/>
      </c>
      <c r="AM2989" t="s">
        <v>827</v>
      </c>
      <c r="AN2989" t="s">
        <v>827</v>
      </c>
      <c r="AO2989" t="s">
        <v>826</v>
      </c>
      <c r="AP2989" t="s">
        <v>826</v>
      </c>
      <c r="AQ2989" t="s">
        <v>32</v>
      </c>
    </row>
    <row r="2990" spans="1:43" x14ac:dyDescent="0.2">
      <c r="A2990" s="28">
        <v>42934</v>
      </c>
      <c r="B2990" s="1">
        <v>42899</v>
      </c>
      <c r="C2990" s="1" t="str">
        <f>IF(F2990="Kup","6/13/2017",IF(F2990="Sag","6/14/2017",""))</f>
        <v>6/13/2017</v>
      </c>
      <c r="D2990" s="27">
        <f>A2990-B2990</f>
        <v>35</v>
      </c>
      <c r="E2990" s="27">
        <f>A2990-C2990</f>
        <v>35</v>
      </c>
      <c r="F2990" t="s">
        <v>21</v>
      </c>
      <c r="G2990">
        <v>35</v>
      </c>
      <c r="H2990" t="s">
        <v>30</v>
      </c>
      <c r="I2990" s="12" t="s">
        <v>78</v>
      </c>
      <c r="J2990" s="12" t="s">
        <v>78</v>
      </c>
      <c r="K2990" s="3" t="s">
        <v>947</v>
      </c>
      <c r="L2990" s="3" t="s">
        <v>949</v>
      </c>
      <c r="M2990">
        <v>2</v>
      </c>
      <c r="N2990">
        <v>2</v>
      </c>
      <c r="O2990" s="23">
        <v>20.317</v>
      </c>
      <c r="R2990" t="str">
        <f>IF(Q2990&gt;0,(P2990*(Q2990^2))*(3.14159/6),"")</f>
        <v/>
      </c>
      <c r="S2990" t="s">
        <v>32</v>
      </c>
      <c r="T2990" t="s">
        <v>25</v>
      </c>
      <c r="U2990" t="s">
        <v>26</v>
      </c>
      <c r="V2990" t="s">
        <v>273</v>
      </c>
      <c r="AA2990" s="12" t="s">
        <v>835</v>
      </c>
      <c r="AB2990" t="str">
        <f>IF(Q2990&gt;0,"yes","no")</f>
        <v>no</v>
      </c>
      <c r="AC2990" t="str">
        <f>IF(O2990&gt;0,"yes","no")</f>
        <v>yes</v>
      </c>
      <c r="AD2990" t="str">
        <f>IF(AH2990="hatch","yes","no")</f>
        <v>no</v>
      </c>
      <c r="AE2990" t="str">
        <f>IF(AH2990="swimup","yes","no")</f>
        <v>no</v>
      </c>
      <c r="AF2990" t="str">
        <f>IF(AH2990="respiration","yes","no")</f>
        <v>no</v>
      </c>
      <c r="AH2990" t="s">
        <v>29</v>
      </c>
      <c r="AI2990">
        <f>IF(O2990&gt;0,(IF(S2990="live",O2990*0.84,IF(S2990="dried.ethanol",O2990*0.8449+2.8227,O2990))),"")</f>
        <v>20.317</v>
      </c>
      <c r="AL2990" t="str">
        <f>IF(OR(AND(Q2990=Q2991,P2990&gt;0),AND(O2990&gt;0,O2990=O2991)),"duplicate","")</f>
        <v/>
      </c>
      <c r="AM2990" t="s">
        <v>827</v>
      </c>
      <c r="AN2990" t="s">
        <v>827</v>
      </c>
      <c r="AO2990" t="s">
        <v>826</v>
      </c>
      <c r="AP2990" t="s">
        <v>826</v>
      </c>
      <c r="AQ2990" t="s">
        <v>32</v>
      </c>
    </row>
    <row r="2991" spans="1:43" x14ac:dyDescent="0.2">
      <c r="A2991" s="28">
        <v>42934</v>
      </c>
      <c r="B2991" s="1">
        <v>42899</v>
      </c>
      <c r="C2991" s="1" t="str">
        <f>IF(F2991="Kup","6/13/2017",IF(F2991="Sag","6/14/2017",""))</f>
        <v>6/13/2017</v>
      </c>
      <c r="D2991" s="27">
        <f>A2991-B2991</f>
        <v>35</v>
      </c>
      <c r="E2991" s="27">
        <f>A2991-C2991</f>
        <v>35</v>
      </c>
      <c r="F2991" t="s">
        <v>21</v>
      </c>
      <c r="G2991">
        <v>35</v>
      </c>
      <c r="H2991" t="s">
        <v>30</v>
      </c>
      <c r="I2991" s="12" t="s">
        <v>78</v>
      </c>
      <c r="J2991" s="12" t="s">
        <v>78</v>
      </c>
      <c r="K2991" s="3" t="s">
        <v>947</v>
      </c>
      <c r="L2991" s="3" t="s">
        <v>949</v>
      </c>
      <c r="M2991">
        <v>3</v>
      </c>
      <c r="N2991">
        <v>3</v>
      </c>
      <c r="O2991" s="23">
        <v>18.786999999999999</v>
      </c>
      <c r="R2991" t="str">
        <f>IF(Q2991&gt;0,(P2991*(Q2991^2))*(3.14159/6),"")</f>
        <v/>
      </c>
      <c r="S2991" t="s">
        <v>32</v>
      </c>
      <c r="T2991" t="s">
        <v>25</v>
      </c>
      <c r="U2991" t="s">
        <v>26</v>
      </c>
      <c r="V2991" t="s">
        <v>273</v>
      </c>
      <c r="AA2991" s="12" t="s">
        <v>835</v>
      </c>
      <c r="AB2991" t="str">
        <f>IF(Q2991&gt;0,"yes","no")</f>
        <v>no</v>
      </c>
      <c r="AC2991" t="str">
        <f>IF(O2991&gt;0,"yes","no")</f>
        <v>yes</v>
      </c>
      <c r="AD2991" t="str">
        <f>IF(AH2991="hatch","yes","no")</f>
        <v>no</v>
      </c>
      <c r="AE2991" t="str">
        <f>IF(AH2991="swimup","yes","no")</f>
        <v>no</v>
      </c>
      <c r="AF2991" t="str">
        <f>IF(AH2991="respiration","yes","no")</f>
        <v>no</v>
      </c>
      <c r="AH2991" t="s">
        <v>29</v>
      </c>
      <c r="AI2991">
        <f>IF(O2991&gt;0,(IF(S2991="live",O2991*0.84,IF(S2991="dried.ethanol",O2991*0.8449+2.8227,O2991))),"")</f>
        <v>18.786999999999999</v>
      </c>
      <c r="AL2991" t="str">
        <f>IF(OR(AND(Q2991=Q2992,P2991&gt;0),AND(O2991&gt;0,O2991=O2992)),"duplicate","")</f>
        <v/>
      </c>
      <c r="AM2991" t="s">
        <v>827</v>
      </c>
      <c r="AN2991" t="s">
        <v>827</v>
      </c>
      <c r="AO2991" t="s">
        <v>826</v>
      </c>
      <c r="AP2991" t="s">
        <v>826</v>
      </c>
      <c r="AQ2991" t="s">
        <v>32</v>
      </c>
    </row>
    <row r="2992" spans="1:43" x14ac:dyDescent="0.2">
      <c r="A2992" s="28">
        <v>42934</v>
      </c>
      <c r="B2992" s="1">
        <v>42899</v>
      </c>
      <c r="C2992" s="1" t="str">
        <f>IF(F2992="Kup","6/13/2017",IF(F2992="Sag","6/14/2017",""))</f>
        <v>6/13/2017</v>
      </c>
      <c r="D2992" s="27">
        <f>A2992-B2992</f>
        <v>35</v>
      </c>
      <c r="E2992" s="27">
        <f>A2992-C2992</f>
        <v>35</v>
      </c>
      <c r="F2992" t="s">
        <v>21</v>
      </c>
      <c r="G2992">
        <v>35</v>
      </c>
      <c r="H2992" t="s">
        <v>30</v>
      </c>
      <c r="I2992" s="12" t="s">
        <v>78</v>
      </c>
      <c r="J2992" s="12" t="s">
        <v>78</v>
      </c>
      <c r="K2992" s="3" t="s">
        <v>947</v>
      </c>
      <c r="L2992" s="3" t="s">
        <v>949</v>
      </c>
      <c r="M2992">
        <v>4</v>
      </c>
      <c r="N2992">
        <v>4</v>
      </c>
      <c r="O2992" s="23">
        <v>18.094999999999999</v>
      </c>
      <c r="R2992" t="str">
        <f>IF(Q2992&gt;0,(P2992*(Q2992^2))*(3.14159/6),"")</f>
        <v/>
      </c>
      <c r="S2992" t="s">
        <v>32</v>
      </c>
      <c r="T2992" t="s">
        <v>25</v>
      </c>
      <c r="U2992" t="s">
        <v>26</v>
      </c>
      <c r="V2992" t="s">
        <v>273</v>
      </c>
      <c r="AA2992" s="12" t="s">
        <v>835</v>
      </c>
      <c r="AB2992" t="str">
        <f>IF(Q2992&gt;0,"yes","no")</f>
        <v>no</v>
      </c>
      <c r="AC2992" t="str">
        <f>IF(O2992&gt;0,"yes","no")</f>
        <v>yes</v>
      </c>
      <c r="AD2992" t="str">
        <f>IF(AH2992="hatch","yes","no")</f>
        <v>no</v>
      </c>
      <c r="AE2992" t="str">
        <f>IF(AH2992="swimup","yes","no")</f>
        <v>no</v>
      </c>
      <c r="AF2992" t="str">
        <f>IF(AH2992="respiration","yes","no")</f>
        <v>no</v>
      </c>
      <c r="AH2992" t="s">
        <v>29</v>
      </c>
      <c r="AI2992">
        <f>IF(O2992&gt;0,(IF(S2992="live",O2992*0.84,IF(S2992="dried.ethanol",O2992*0.8449+2.8227,O2992))),"")</f>
        <v>18.094999999999999</v>
      </c>
      <c r="AL2992" t="str">
        <f>IF(OR(AND(Q2992=Q2993,P2992&gt;0),AND(O2992&gt;0,O2992=O2993)),"duplicate","")</f>
        <v/>
      </c>
      <c r="AM2992" t="s">
        <v>827</v>
      </c>
      <c r="AN2992" t="s">
        <v>827</v>
      </c>
      <c r="AO2992" t="s">
        <v>826</v>
      </c>
      <c r="AP2992" t="s">
        <v>826</v>
      </c>
      <c r="AQ2992" t="s">
        <v>32</v>
      </c>
    </row>
    <row r="2993" spans="1:43" x14ac:dyDescent="0.2">
      <c r="A2993" s="28">
        <v>42934</v>
      </c>
      <c r="B2993" s="1">
        <v>42899</v>
      </c>
      <c r="C2993" s="1" t="str">
        <f>IF(F2993="Kup","6/13/2017",IF(F2993="Sag","6/14/2017",""))</f>
        <v>6/13/2017</v>
      </c>
      <c r="D2993" s="27">
        <f>A2993-B2993</f>
        <v>35</v>
      </c>
      <c r="E2993" s="27">
        <f>A2993-C2993</f>
        <v>35</v>
      </c>
      <c r="F2993" t="s">
        <v>21</v>
      </c>
      <c r="G2993">
        <v>35</v>
      </c>
      <c r="H2993" t="s">
        <v>30</v>
      </c>
      <c r="I2993" s="12" t="s">
        <v>78</v>
      </c>
      <c r="J2993" s="12" t="s">
        <v>78</v>
      </c>
      <c r="K2993" s="3" t="s">
        <v>947</v>
      </c>
      <c r="L2993" s="3" t="s">
        <v>949</v>
      </c>
      <c r="M2993">
        <v>5</v>
      </c>
      <c r="N2993">
        <v>5</v>
      </c>
      <c r="O2993" s="23">
        <v>16.449000000000002</v>
      </c>
      <c r="R2993" t="str">
        <f>IF(Q2993&gt;0,(P2993*(Q2993^2))*(3.14159/6),"")</f>
        <v/>
      </c>
      <c r="S2993" t="s">
        <v>32</v>
      </c>
      <c r="T2993" t="s">
        <v>25</v>
      </c>
      <c r="U2993" t="s">
        <v>26</v>
      </c>
      <c r="V2993" t="s">
        <v>273</v>
      </c>
      <c r="AA2993" s="12" t="s">
        <v>835</v>
      </c>
      <c r="AB2993" t="str">
        <f>IF(Q2993&gt;0,"yes","no")</f>
        <v>no</v>
      </c>
      <c r="AC2993" t="str">
        <f>IF(O2993&gt;0,"yes","no")</f>
        <v>yes</v>
      </c>
      <c r="AD2993" t="str">
        <f>IF(AH2993="hatch","yes","no")</f>
        <v>no</v>
      </c>
      <c r="AE2993" t="str">
        <f>IF(AH2993="swimup","yes","no")</f>
        <v>no</v>
      </c>
      <c r="AF2993" t="str">
        <f>IF(AH2993="respiration","yes","no")</f>
        <v>no</v>
      </c>
      <c r="AH2993" t="s">
        <v>29</v>
      </c>
      <c r="AI2993">
        <f>IF(O2993&gt;0,(IF(S2993="live",O2993*0.84,IF(S2993="dried.ethanol",O2993*0.8449+2.8227,O2993))),"")</f>
        <v>16.449000000000002</v>
      </c>
      <c r="AL2993" t="str">
        <f>IF(OR(AND(Q2993=Q2994,P2993&gt;0),AND(O2993&gt;0,O2993=O2994)),"duplicate","")</f>
        <v/>
      </c>
      <c r="AM2993" t="s">
        <v>827</v>
      </c>
      <c r="AN2993" t="s">
        <v>827</v>
      </c>
      <c r="AO2993" t="s">
        <v>826</v>
      </c>
      <c r="AP2993" t="s">
        <v>826</v>
      </c>
      <c r="AQ2993" t="s">
        <v>32</v>
      </c>
    </row>
    <row r="2994" spans="1:43" x14ac:dyDescent="0.2">
      <c r="A2994" s="28">
        <v>42934</v>
      </c>
      <c r="B2994" s="1">
        <v>42899</v>
      </c>
      <c r="C2994" s="1" t="str">
        <f>IF(F2994="Kup","6/13/2017",IF(F2994="Sag","6/14/2017",""))</f>
        <v>6/13/2017</v>
      </c>
      <c r="D2994" s="27">
        <f>A2994-B2994</f>
        <v>35</v>
      </c>
      <c r="E2994" s="27">
        <f>A2994-C2994</f>
        <v>35</v>
      </c>
      <c r="F2994" t="s">
        <v>21</v>
      </c>
      <c r="G2994">
        <v>35</v>
      </c>
      <c r="H2994" t="s">
        <v>30</v>
      </c>
      <c r="I2994" s="12" t="s">
        <v>81</v>
      </c>
      <c r="J2994" s="12" t="s">
        <v>81</v>
      </c>
      <c r="K2994" s="3" t="s">
        <v>948</v>
      </c>
      <c r="L2994" s="3" t="s">
        <v>949</v>
      </c>
      <c r="M2994">
        <v>1</v>
      </c>
      <c r="N2994">
        <v>1</v>
      </c>
      <c r="O2994" s="23">
        <v>17.783000000000001</v>
      </c>
      <c r="R2994" t="str">
        <f>IF(Q2994&gt;0,(P2994*(Q2994^2))*(3.14159/6),"")</f>
        <v/>
      </c>
      <c r="S2994" t="s">
        <v>32</v>
      </c>
      <c r="T2994" t="s">
        <v>25</v>
      </c>
      <c r="U2994" t="s">
        <v>26</v>
      </c>
      <c r="V2994" t="s">
        <v>274</v>
      </c>
      <c r="AA2994" s="12" t="s">
        <v>835</v>
      </c>
      <c r="AB2994" t="str">
        <f>IF(Q2994&gt;0,"yes","no")</f>
        <v>no</v>
      </c>
      <c r="AC2994" t="str">
        <f>IF(O2994&gt;0,"yes","no")</f>
        <v>yes</v>
      </c>
      <c r="AD2994" t="str">
        <f>IF(AH2994="hatch","yes","no")</f>
        <v>no</v>
      </c>
      <c r="AE2994" t="str">
        <f>IF(AH2994="swimup","yes","no")</f>
        <v>no</v>
      </c>
      <c r="AF2994" t="str">
        <f>IF(AH2994="respiration","yes","no")</f>
        <v>no</v>
      </c>
      <c r="AH2994" t="s">
        <v>29</v>
      </c>
      <c r="AI2994">
        <f>IF(O2994&gt;0,(IF(S2994="live",O2994*0.84,IF(S2994="dried.ethanol",O2994*0.8449+2.8227,O2994))),"")</f>
        <v>17.783000000000001</v>
      </c>
      <c r="AL2994" t="str">
        <f>IF(OR(AND(Q2994=Q2995,P2994&gt;0),AND(O2994&gt;0,O2994=O2995)),"duplicate","")</f>
        <v/>
      </c>
      <c r="AM2994" t="s">
        <v>827</v>
      </c>
      <c r="AN2994" t="s">
        <v>827</v>
      </c>
      <c r="AO2994" t="s">
        <v>826</v>
      </c>
      <c r="AP2994" t="s">
        <v>826</v>
      </c>
      <c r="AQ2994" t="s">
        <v>32</v>
      </c>
    </row>
    <row r="2995" spans="1:43" x14ac:dyDescent="0.2">
      <c r="A2995" s="28">
        <v>42934</v>
      </c>
      <c r="B2995" s="1">
        <v>42899</v>
      </c>
      <c r="C2995" s="1" t="str">
        <f>IF(F2995="Kup","6/13/2017",IF(F2995="Sag","6/14/2017",""))</f>
        <v>6/13/2017</v>
      </c>
      <c r="D2995" s="27">
        <f>A2995-B2995</f>
        <v>35</v>
      </c>
      <c r="E2995" s="27">
        <f>A2995-C2995</f>
        <v>35</v>
      </c>
      <c r="F2995" t="s">
        <v>21</v>
      </c>
      <c r="G2995">
        <v>35</v>
      </c>
      <c r="H2995" t="s">
        <v>30</v>
      </c>
      <c r="I2995" s="12" t="s">
        <v>81</v>
      </c>
      <c r="J2995" s="12" t="s">
        <v>81</v>
      </c>
      <c r="K2995" s="3" t="s">
        <v>948</v>
      </c>
      <c r="L2995" s="3" t="s">
        <v>949</v>
      </c>
      <c r="M2995">
        <v>2</v>
      </c>
      <c r="N2995">
        <v>2</v>
      </c>
      <c r="O2995" s="23">
        <v>19.327999999999999</v>
      </c>
      <c r="R2995" t="str">
        <f>IF(Q2995&gt;0,(P2995*(Q2995^2))*(3.14159/6),"")</f>
        <v/>
      </c>
      <c r="S2995" t="s">
        <v>32</v>
      </c>
      <c r="T2995" t="s">
        <v>25</v>
      </c>
      <c r="U2995" t="s">
        <v>26</v>
      </c>
      <c r="V2995" t="s">
        <v>274</v>
      </c>
      <c r="AA2995" s="12" t="s">
        <v>835</v>
      </c>
      <c r="AB2995" t="str">
        <f>IF(Q2995&gt;0,"yes","no")</f>
        <v>no</v>
      </c>
      <c r="AC2995" t="str">
        <f>IF(O2995&gt;0,"yes","no")</f>
        <v>yes</v>
      </c>
      <c r="AD2995" t="str">
        <f>IF(AH2995="hatch","yes","no")</f>
        <v>no</v>
      </c>
      <c r="AE2995" t="str">
        <f>IF(AH2995="swimup","yes","no")</f>
        <v>no</v>
      </c>
      <c r="AF2995" t="str">
        <f>IF(AH2995="respiration","yes","no")</f>
        <v>no</v>
      </c>
      <c r="AH2995" t="s">
        <v>29</v>
      </c>
      <c r="AI2995">
        <f>IF(O2995&gt;0,(IF(S2995="live",O2995*0.84,IF(S2995="dried.ethanol",O2995*0.8449+2.8227,O2995))),"")</f>
        <v>19.327999999999999</v>
      </c>
      <c r="AL2995" t="str">
        <f>IF(OR(AND(Q2995=Q2996,P2995&gt;0),AND(O2995&gt;0,O2995=O2996)),"duplicate","")</f>
        <v/>
      </c>
      <c r="AM2995" t="s">
        <v>827</v>
      </c>
      <c r="AN2995" t="s">
        <v>827</v>
      </c>
      <c r="AO2995" t="s">
        <v>826</v>
      </c>
      <c r="AP2995" t="s">
        <v>826</v>
      </c>
      <c r="AQ2995" t="s">
        <v>32</v>
      </c>
    </row>
    <row r="2996" spans="1:43" x14ac:dyDescent="0.2">
      <c r="A2996" s="28">
        <v>42934</v>
      </c>
      <c r="B2996" s="1">
        <v>42899</v>
      </c>
      <c r="C2996" s="1" t="str">
        <f>IF(F2996="Kup","6/13/2017",IF(F2996="Sag","6/14/2017",""))</f>
        <v>6/13/2017</v>
      </c>
      <c r="D2996" s="27">
        <f>A2996-B2996</f>
        <v>35</v>
      </c>
      <c r="E2996" s="27">
        <f>A2996-C2996</f>
        <v>35</v>
      </c>
      <c r="F2996" t="s">
        <v>21</v>
      </c>
      <c r="G2996">
        <v>35</v>
      </c>
      <c r="H2996" t="s">
        <v>30</v>
      </c>
      <c r="I2996" s="12" t="s">
        <v>81</v>
      </c>
      <c r="J2996" s="12" t="s">
        <v>81</v>
      </c>
      <c r="K2996" s="3" t="s">
        <v>948</v>
      </c>
      <c r="L2996" s="3" t="s">
        <v>949</v>
      </c>
      <c r="M2996">
        <v>3</v>
      </c>
      <c r="N2996">
        <v>3</v>
      </c>
      <c r="O2996" s="23">
        <v>16.797999999999998</v>
      </c>
      <c r="R2996" t="str">
        <f>IF(Q2996&gt;0,(P2996*(Q2996^2))*(3.14159/6),"")</f>
        <v/>
      </c>
      <c r="S2996" t="s">
        <v>32</v>
      </c>
      <c r="T2996" t="s">
        <v>25</v>
      </c>
      <c r="U2996" t="s">
        <v>26</v>
      </c>
      <c r="V2996" t="s">
        <v>274</v>
      </c>
      <c r="AA2996" s="12" t="s">
        <v>835</v>
      </c>
      <c r="AB2996" t="str">
        <f>IF(Q2996&gt;0,"yes","no")</f>
        <v>no</v>
      </c>
      <c r="AC2996" t="str">
        <f>IF(O2996&gt;0,"yes","no")</f>
        <v>yes</v>
      </c>
      <c r="AD2996" t="str">
        <f>IF(AH2996="hatch","yes","no")</f>
        <v>no</v>
      </c>
      <c r="AE2996" t="str">
        <f>IF(AH2996="swimup","yes","no")</f>
        <v>no</v>
      </c>
      <c r="AF2996" t="str">
        <f>IF(AH2996="respiration","yes","no")</f>
        <v>no</v>
      </c>
      <c r="AH2996" t="s">
        <v>29</v>
      </c>
      <c r="AI2996">
        <f>IF(O2996&gt;0,(IF(S2996="live",O2996*0.84,IF(S2996="dried.ethanol",O2996*0.8449+2.8227,O2996))),"")</f>
        <v>16.797999999999998</v>
      </c>
      <c r="AL2996" t="str">
        <f>IF(OR(AND(Q2996=Q2997,P2996&gt;0),AND(O2996&gt;0,O2996=O2997)),"duplicate","")</f>
        <v/>
      </c>
      <c r="AM2996" t="s">
        <v>827</v>
      </c>
      <c r="AN2996" t="s">
        <v>827</v>
      </c>
      <c r="AO2996" t="s">
        <v>826</v>
      </c>
      <c r="AP2996" t="s">
        <v>826</v>
      </c>
      <c r="AQ2996" t="s">
        <v>32</v>
      </c>
    </row>
    <row r="2997" spans="1:43" x14ac:dyDescent="0.2">
      <c r="A2997" s="28">
        <v>42934</v>
      </c>
      <c r="B2997" s="1">
        <v>42899</v>
      </c>
      <c r="C2997" s="1" t="str">
        <f>IF(F2997="Kup","6/13/2017",IF(F2997="Sag","6/14/2017",""))</f>
        <v>6/13/2017</v>
      </c>
      <c r="D2997" s="27">
        <f>A2997-B2997</f>
        <v>35</v>
      </c>
      <c r="E2997" s="27">
        <f>A2997-C2997</f>
        <v>35</v>
      </c>
      <c r="F2997" t="s">
        <v>21</v>
      </c>
      <c r="G2997">
        <v>35</v>
      </c>
      <c r="H2997" t="s">
        <v>30</v>
      </c>
      <c r="I2997" s="12" t="s">
        <v>81</v>
      </c>
      <c r="J2997" s="12" t="s">
        <v>81</v>
      </c>
      <c r="K2997" s="3" t="s">
        <v>948</v>
      </c>
      <c r="L2997" s="3" t="s">
        <v>949</v>
      </c>
      <c r="M2997">
        <v>4</v>
      </c>
      <c r="N2997">
        <v>4</v>
      </c>
      <c r="O2997" s="23">
        <v>18.486999999999998</v>
      </c>
      <c r="R2997" t="str">
        <f>IF(Q2997&gt;0,(P2997*(Q2997^2))*(3.14159/6),"")</f>
        <v/>
      </c>
      <c r="S2997" t="s">
        <v>32</v>
      </c>
      <c r="T2997" t="s">
        <v>25</v>
      </c>
      <c r="U2997" t="s">
        <v>26</v>
      </c>
      <c r="V2997" t="s">
        <v>274</v>
      </c>
      <c r="AA2997" s="12" t="s">
        <v>835</v>
      </c>
      <c r="AB2997" t="str">
        <f>IF(Q2997&gt;0,"yes","no")</f>
        <v>no</v>
      </c>
      <c r="AC2997" t="str">
        <f>IF(O2997&gt;0,"yes","no")</f>
        <v>yes</v>
      </c>
      <c r="AD2997" t="str">
        <f>IF(AH2997="hatch","yes","no")</f>
        <v>no</v>
      </c>
      <c r="AE2997" t="str">
        <f>IF(AH2997="swimup","yes","no")</f>
        <v>no</v>
      </c>
      <c r="AF2997" t="str">
        <f>IF(AH2997="respiration","yes","no")</f>
        <v>no</v>
      </c>
      <c r="AH2997" t="s">
        <v>29</v>
      </c>
      <c r="AI2997">
        <f>IF(O2997&gt;0,(IF(S2997="live",O2997*0.84,IF(S2997="dried.ethanol",O2997*0.8449+2.8227,O2997))),"")</f>
        <v>18.486999999999998</v>
      </c>
      <c r="AL2997" t="str">
        <f>IF(OR(AND(Q2997=Q2998,P2997&gt;0),AND(O2997&gt;0,O2997=O2998)),"duplicate","")</f>
        <v/>
      </c>
      <c r="AM2997" t="s">
        <v>827</v>
      </c>
      <c r="AN2997" t="s">
        <v>827</v>
      </c>
      <c r="AO2997" t="s">
        <v>826</v>
      </c>
      <c r="AP2997" t="s">
        <v>826</v>
      </c>
      <c r="AQ2997" t="s">
        <v>32</v>
      </c>
    </row>
    <row r="2998" spans="1:43" x14ac:dyDescent="0.2">
      <c r="A2998" s="28">
        <v>42934</v>
      </c>
      <c r="B2998" s="1">
        <v>42899</v>
      </c>
      <c r="C2998" s="1" t="str">
        <f>IF(F2998="Kup","6/13/2017",IF(F2998="Sag","6/14/2017",""))</f>
        <v>6/13/2017</v>
      </c>
      <c r="D2998" s="27">
        <f>A2998-B2998</f>
        <v>35</v>
      </c>
      <c r="E2998" s="27">
        <f>A2998-C2998</f>
        <v>35</v>
      </c>
      <c r="F2998" t="s">
        <v>21</v>
      </c>
      <c r="G2998">
        <v>35</v>
      </c>
      <c r="H2998" t="s">
        <v>30</v>
      </c>
      <c r="I2998" s="12" t="s">
        <v>81</v>
      </c>
      <c r="J2998" s="12" t="s">
        <v>81</v>
      </c>
      <c r="K2998" s="3" t="s">
        <v>948</v>
      </c>
      <c r="L2998" s="3" t="s">
        <v>949</v>
      </c>
      <c r="M2998">
        <v>5</v>
      </c>
      <c r="N2998">
        <v>5</v>
      </c>
      <c r="O2998" s="23">
        <v>18.664000000000001</v>
      </c>
      <c r="R2998" t="str">
        <f>IF(Q2998&gt;0,(P2998*(Q2998^2))*(3.14159/6),"")</f>
        <v/>
      </c>
      <c r="S2998" t="s">
        <v>32</v>
      </c>
      <c r="T2998" t="s">
        <v>25</v>
      </c>
      <c r="U2998" t="s">
        <v>26</v>
      </c>
      <c r="V2998" t="s">
        <v>274</v>
      </c>
      <c r="AA2998" s="12" t="s">
        <v>835</v>
      </c>
      <c r="AB2998" t="str">
        <f>IF(Q2998&gt;0,"yes","no")</f>
        <v>no</v>
      </c>
      <c r="AC2998" t="str">
        <f>IF(O2998&gt;0,"yes","no")</f>
        <v>yes</v>
      </c>
      <c r="AD2998" t="str">
        <f>IF(AH2998="hatch","yes","no")</f>
        <v>no</v>
      </c>
      <c r="AE2998" t="str">
        <f>IF(AH2998="swimup","yes","no")</f>
        <v>no</v>
      </c>
      <c r="AF2998" t="str">
        <f>IF(AH2998="respiration","yes","no")</f>
        <v>no</v>
      </c>
      <c r="AH2998" t="s">
        <v>29</v>
      </c>
      <c r="AI2998">
        <f>IF(O2998&gt;0,(IF(S2998="live",O2998*0.84,IF(S2998="dried.ethanol",O2998*0.8449+2.8227,O2998))),"")</f>
        <v>18.664000000000001</v>
      </c>
      <c r="AL2998" t="str">
        <f>IF(OR(AND(Q2998=Q2999,P2998&gt;0),AND(O2998&gt;0,O2998=O2999)),"duplicate","")</f>
        <v/>
      </c>
      <c r="AM2998" t="s">
        <v>827</v>
      </c>
      <c r="AN2998" t="s">
        <v>827</v>
      </c>
      <c r="AO2998" t="s">
        <v>826</v>
      </c>
      <c r="AP2998" t="s">
        <v>826</v>
      </c>
      <c r="AQ2998" t="s">
        <v>32</v>
      </c>
    </row>
    <row r="2999" spans="1:43" x14ac:dyDescent="0.2">
      <c r="A2999" s="28">
        <v>42934</v>
      </c>
      <c r="B2999" s="1">
        <v>42899</v>
      </c>
      <c r="C2999" s="1" t="str">
        <f>IF(F2999="Kup","6/13/2017",IF(F2999="Sag","6/14/2017",""))</f>
        <v>6/13/2017</v>
      </c>
      <c r="D2999" s="27">
        <f>A2999-B2999</f>
        <v>35</v>
      </c>
      <c r="E2999" s="27">
        <f>A2999-C2999</f>
        <v>35</v>
      </c>
      <c r="F2999" t="s">
        <v>21</v>
      </c>
      <c r="G2999">
        <v>35</v>
      </c>
      <c r="H2999" t="s">
        <v>30</v>
      </c>
      <c r="I2999" s="12" t="s">
        <v>83</v>
      </c>
      <c r="J2999" s="12" t="s">
        <v>83</v>
      </c>
      <c r="K2999" s="3" t="s">
        <v>950</v>
      </c>
      <c r="L2999" s="3" t="s">
        <v>952</v>
      </c>
      <c r="M2999">
        <v>1</v>
      </c>
      <c r="N2999">
        <v>1</v>
      </c>
      <c r="O2999" s="23">
        <v>20.231999999999999</v>
      </c>
      <c r="R2999" t="str">
        <f>IF(Q2999&gt;0,(P2999*(Q2999^2))*(3.14159/6),"")</f>
        <v/>
      </c>
      <c r="S2999" t="s">
        <v>32</v>
      </c>
      <c r="T2999" t="s">
        <v>25</v>
      </c>
      <c r="U2999" t="s">
        <v>26</v>
      </c>
      <c r="V2999" t="s">
        <v>275</v>
      </c>
      <c r="AA2999" s="12" t="s">
        <v>835</v>
      </c>
      <c r="AB2999" t="str">
        <f>IF(Q2999&gt;0,"yes","no")</f>
        <v>no</v>
      </c>
      <c r="AC2999" t="str">
        <f>IF(O2999&gt;0,"yes","no")</f>
        <v>yes</v>
      </c>
      <c r="AD2999" t="str">
        <f>IF(AH2999="hatch","yes","no")</f>
        <v>no</v>
      </c>
      <c r="AE2999" t="str">
        <f>IF(AH2999="swimup","yes","no")</f>
        <v>no</v>
      </c>
      <c r="AF2999" t="str">
        <f>IF(AH2999="respiration","yes","no")</f>
        <v>no</v>
      </c>
      <c r="AH2999" t="s">
        <v>29</v>
      </c>
      <c r="AI2999">
        <f>IF(O2999&gt;0,(IF(S2999="live",O2999*0.84,IF(S2999="dried.ethanol",O2999*0.8449+2.8227,O2999))),"")</f>
        <v>20.231999999999999</v>
      </c>
      <c r="AL2999" t="str">
        <f>IF(OR(AND(Q2999=Q3000,P2999&gt;0),AND(O2999&gt;0,O2999=O3000)),"duplicate","")</f>
        <v/>
      </c>
      <c r="AM2999" t="s">
        <v>827</v>
      </c>
      <c r="AN2999" t="s">
        <v>827</v>
      </c>
      <c r="AO2999" t="s">
        <v>826</v>
      </c>
      <c r="AP2999" t="s">
        <v>826</v>
      </c>
      <c r="AQ2999" t="s">
        <v>32</v>
      </c>
    </row>
    <row r="3000" spans="1:43" x14ac:dyDescent="0.2">
      <c r="A3000" s="28">
        <v>42934</v>
      </c>
      <c r="B3000" s="1">
        <v>42899</v>
      </c>
      <c r="C3000" s="1" t="str">
        <f>IF(F3000="Kup","6/13/2017",IF(F3000="Sag","6/14/2017",""))</f>
        <v>6/13/2017</v>
      </c>
      <c r="D3000" s="27">
        <f>A3000-B3000</f>
        <v>35</v>
      </c>
      <c r="E3000" s="27">
        <f>A3000-C3000</f>
        <v>35</v>
      </c>
      <c r="F3000" t="s">
        <v>21</v>
      </c>
      <c r="G3000">
        <v>35</v>
      </c>
      <c r="H3000" t="s">
        <v>30</v>
      </c>
      <c r="I3000" s="12" t="s">
        <v>83</v>
      </c>
      <c r="J3000" s="12" t="s">
        <v>83</v>
      </c>
      <c r="K3000" s="3" t="s">
        <v>950</v>
      </c>
      <c r="L3000" s="3" t="s">
        <v>952</v>
      </c>
      <c r="M3000">
        <v>2</v>
      </c>
      <c r="N3000">
        <v>2</v>
      </c>
      <c r="O3000" s="23">
        <v>21.251999999999999</v>
      </c>
      <c r="R3000" t="str">
        <f>IF(Q3000&gt;0,(P3000*(Q3000^2))*(3.14159/6),"")</f>
        <v/>
      </c>
      <c r="S3000" t="s">
        <v>32</v>
      </c>
      <c r="T3000" t="s">
        <v>25</v>
      </c>
      <c r="U3000" t="s">
        <v>26</v>
      </c>
      <c r="V3000" t="s">
        <v>275</v>
      </c>
      <c r="AA3000" s="12" t="s">
        <v>835</v>
      </c>
      <c r="AB3000" t="str">
        <f>IF(Q3000&gt;0,"yes","no")</f>
        <v>no</v>
      </c>
      <c r="AC3000" t="str">
        <f>IF(O3000&gt;0,"yes","no")</f>
        <v>yes</v>
      </c>
      <c r="AD3000" t="str">
        <f>IF(AH3000="hatch","yes","no")</f>
        <v>no</v>
      </c>
      <c r="AE3000" t="str">
        <f>IF(AH3000="swimup","yes","no")</f>
        <v>no</v>
      </c>
      <c r="AF3000" t="str">
        <f>IF(AH3000="respiration","yes","no")</f>
        <v>no</v>
      </c>
      <c r="AH3000" t="s">
        <v>29</v>
      </c>
      <c r="AI3000">
        <f>IF(O3000&gt;0,(IF(S3000="live",O3000*0.84,IF(S3000="dried.ethanol",O3000*0.8449+2.8227,O3000))),"")</f>
        <v>21.251999999999999</v>
      </c>
      <c r="AL3000" t="str">
        <f>IF(OR(AND(Q3000=Q3001,P3000&gt;0),AND(O3000&gt;0,O3000=O3001)),"duplicate","")</f>
        <v/>
      </c>
      <c r="AM3000" t="s">
        <v>827</v>
      </c>
      <c r="AN3000" t="s">
        <v>827</v>
      </c>
      <c r="AO3000" t="s">
        <v>826</v>
      </c>
      <c r="AP3000" t="s">
        <v>826</v>
      </c>
      <c r="AQ3000" t="s">
        <v>32</v>
      </c>
    </row>
    <row r="3001" spans="1:43" x14ac:dyDescent="0.2">
      <c r="A3001" s="28">
        <v>42934</v>
      </c>
      <c r="B3001" s="1">
        <v>42899</v>
      </c>
      <c r="C3001" s="1" t="str">
        <f>IF(F3001="Kup","6/13/2017",IF(F3001="Sag","6/14/2017",""))</f>
        <v>6/13/2017</v>
      </c>
      <c r="D3001" s="27">
        <f>A3001-B3001</f>
        <v>35</v>
      </c>
      <c r="E3001" s="27">
        <f>A3001-C3001</f>
        <v>35</v>
      </c>
      <c r="F3001" t="s">
        <v>21</v>
      </c>
      <c r="G3001">
        <v>35</v>
      </c>
      <c r="H3001" t="s">
        <v>30</v>
      </c>
      <c r="I3001" s="12" t="s">
        <v>83</v>
      </c>
      <c r="J3001" s="12" t="s">
        <v>83</v>
      </c>
      <c r="K3001" s="3" t="s">
        <v>950</v>
      </c>
      <c r="L3001" s="3" t="s">
        <v>952</v>
      </c>
      <c r="M3001">
        <v>3</v>
      </c>
      <c r="N3001">
        <v>3</v>
      </c>
      <c r="O3001" s="23">
        <v>17.420999999999999</v>
      </c>
      <c r="R3001" t="str">
        <f>IF(Q3001&gt;0,(P3001*(Q3001^2))*(3.14159/6),"")</f>
        <v/>
      </c>
      <c r="S3001" t="s">
        <v>32</v>
      </c>
      <c r="T3001" t="s">
        <v>25</v>
      </c>
      <c r="U3001" t="s">
        <v>26</v>
      </c>
      <c r="V3001" t="s">
        <v>275</v>
      </c>
      <c r="AA3001" s="12" t="s">
        <v>835</v>
      </c>
      <c r="AB3001" t="str">
        <f>IF(Q3001&gt;0,"yes","no")</f>
        <v>no</v>
      </c>
      <c r="AC3001" t="str">
        <f>IF(O3001&gt;0,"yes","no")</f>
        <v>yes</v>
      </c>
      <c r="AD3001" t="str">
        <f>IF(AH3001="hatch","yes","no")</f>
        <v>no</v>
      </c>
      <c r="AE3001" t="str">
        <f>IF(AH3001="swimup","yes","no")</f>
        <v>no</v>
      </c>
      <c r="AF3001" t="str">
        <f>IF(AH3001="respiration","yes","no")</f>
        <v>no</v>
      </c>
      <c r="AH3001" t="s">
        <v>29</v>
      </c>
      <c r="AI3001">
        <f>IF(O3001&gt;0,(IF(S3001="live",O3001*0.84,IF(S3001="dried.ethanol",O3001*0.8449+2.8227,O3001))),"")</f>
        <v>17.420999999999999</v>
      </c>
      <c r="AL3001" t="str">
        <f>IF(OR(AND(Q3001=Q3002,P3001&gt;0),AND(O3001&gt;0,O3001=O3002)),"duplicate","")</f>
        <v/>
      </c>
      <c r="AM3001" t="s">
        <v>827</v>
      </c>
      <c r="AN3001" t="s">
        <v>827</v>
      </c>
      <c r="AO3001" t="s">
        <v>826</v>
      </c>
      <c r="AP3001" t="s">
        <v>826</v>
      </c>
      <c r="AQ3001" t="s">
        <v>32</v>
      </c>
    </row>
    <row r="3002" spans="1:43" x14ac:dyDescent="0.2">
      <c r="A3002" s="28">
        <v>42934</v>
      </c>
      <c r="B3002" s="1">
        <v>42899</v>
      </c>
      <c r="C3002" s="1" t="str">
        <f>IF(F3002="Kup","6/13/2017",IF(F3002="Sag","6/14/2017",""))</f>
        <v>6/13/2017</v>
      </c>
      <c r="D3002" s="27">
        <f>A3002-B3002</f>
        <v>35</v>
      </c>
      <c r="E3002" s="27">
        <f>A3002-C3002</f>
        <v>35</v>
      </c>
      <c r="F3002" t="s">
        <v>21</v>
      </c>
      <c r="G3002">
        <v>35</v>
      </c>
      <c r="H3002" t="s">
        <v>30</v>
      </c>
      <c r="I3002" s="12" t="s">
        <v>83</v>
      </c>
      <c r="J3002" s="12" t="s">
        <v>83</v>
      </c>
      <c r="K3002" s="3" t="s">
        <v>950</v>
      </c>
      <c r="L3002" s="3" t="s">
        <v>952</v>
      </c>
      <c r="M3002">
        <v>4</v>
      </c>
      <c r="N3002">
        <v>4</v>
      </c>
      <c r="O3002" s="23">
        <v>18.98</v>
      </c>
      <c r="R3002" t="str">
        <f>IF(Q3002&gt;0,(P3002*(Q3002^2))*(3.14159/6),"")</f>
        <v/>
      </c>
      <c r="S3002" t="s">
        <v>32</v>
      </c>
      <c r="T3002" t="s">
        <v>25</v>
      </c>
      <c r="U3002" t="s">
        <v>26</v>
      </c>
      <c r="V3002" t="s">
        <v>275</v>
      </c>
      <c r="AA3002" s="12" t="s">
        <v>835</v>
      </c>
      <c r="AB3002" t="str">
        <f>IF(Q3002&gt;0,"yes","no")</f>
        <v>no</v>
      </c>
      <c r="AC3002" t="str">
        <f>IF(O3002&gt;0,"yes","no")</f>
        <v>yes</v>
      </c>
      <c r="AD3002" t="str">
        <f>IF(AH3002="hatch","yes","no")</f>
        <v>no</v>
      </c>
      <c r="AE3002" t="str">
        <f>IF(AH3002="swimup","yes","no")</f>
        <v>no</v>
      </c>
      <c r="AF3002" t="str">
        <f>IF(AH3002="respiration","yes","no")</f>
        <v>no</v>
      </c>
      <c r="AH3002" t="s">
        <v>29</v>
      </c>
      <c r="AI3002">
        <f>IF(O3002&gt;0,(IF(S3002="live",O3002*0.84,IF(S3002="dried.ethanol",O3002*0.8449+2.8227,O3002))),"")</f>
        <v>18.98</v>
      </c>
      <c r="AL3002" t="str">
        <f>IF(OR(AND(Q3002=Q3003,P3002&gt;0),AND(O3002&gt;0,O3002=O3003)),"duplicate","")</f>
        <v/>
      </c>
      <c r="AM3002" t="s">
        <v>827</v>
      </c>
      <c r="AN3002" t="s">
        <v>827</v>
      </c>
      <c r="AO3002" t="s">
        <v>826</v>
      </c>
      <c r="AP3002" t="s">
        <v>826</v>
      </c>
      <c r="AQ3002" t="s">
        <v>32</v>
      </c>
    </row>
    <row r="3003" spans="1:43" x14ac:dyDescent="0.2">
      <c r="A3003" s="28">
        <v>42934</v>
      </c>
      <c r="B3003" s="1">
        <v>42899</v>
      </c>
      <c r="C3003" s="1" t="str">
        <f>IF(F3003="Kup","6/13/2017",IF(F3003="Sag","6/14/2017",""))</f>
        <v>6/13/2017</v>
      </c>
      <c r="D3003" s="27">
        <f>A3003-B3003</f>
        <v>35</v>
      </c>
      <c r="E3003" s="27">
        <f>A3003-C3003</f>
        <v>35</v>
      </c>
      <c r="F3003" t="s">
        <v>21</v>
      </c>
      <c r="G3003">
        <v>35</v>
      </c>
      <c r="H3003" t="s">
        <v>30</v>
      </c>
      <c r="I3003" s="12" t="s">
        <v>83</v>
      </c>
      <c r="J3003" s="12" t="s">
        <v>83</v>
      </c>
      <c r="K3003" s="3" t="s">
        <v>950</v>
      </c>
      <c r="L3003" s="3" t="s">
        <v>952</v>
      </c>
      <c r="M3003">
        <v>5</v>
      </c>
      <c r="N3003">
        <v>5</v>
      </c>
      <c r="O3003" s="23">
        <v>17.308</v>
      </c>
      <c r="R3003" t="str">
        <f>IF(Q3003&gt;0,(P3003*(Q3003^2))*(3.14159/6),"")</f>
        <v/>
      </c>
      <c r="S3003" t="s">
        <v>32</v>
      </c>
      <c r="T3003" t="s">
        <v>25</v>
      </c>
      <c r="U3003" t="s">
        <v>26</v>
      </c>
      <c r="V3003" t="s">
        <v>275</v>
      </c>
      <c r="AA3003" s="12" t="s">
        <v>835</v>
      </c>
      <c r="AB3003" t="str">
        <f>IF(Q3003&gt;0,"yes","no")</f>
        <v>no</v>
      </c>
      <c r="AC3003" t="str">
        <f>IF(O3003&gt;0,"yes","no")</f>
        <v>yes</v>
      </c>
      <c r="AD3003" t="str">
        <f>IF(AH3003="hatch","yes","no")</f>
        <v>no</v>
      </c>
      <c r="AE3003" t="str">
        <f>IF(AH3003="swimup","yes","no")</f>
        <v>no</v>
      </c>
      <c r="AF3003" t="str">
        <f>IF(AH3003="respiration","yes","no")</f>
        <v>no</v>
      </c>
      <c r="AH3003" t="s">
        <v>29</v>
      </c>
      <c r="AI3003">
        <f>IF(O3003&gt;0,(IF(S3003="live",O3003*0.84,IF(S3003="dried.ethanol",O3003*0.8449+2.8227,O3003))),"")</f>
        <v>17.308</v>
      </c>
      <c r="AL3003" t="str">
        <f>IF(OR(AND(Q3003=Q3004,P3003&gt;0),AND(O3003&gt;0,O3003=O3004)),"duplicate","")</f>
        <v/>
      </c>
      <c r="AM3003" t="s">
        <v>827</v>
      </c>
      <c r="AN3003" t="s">
        <v>827</v>
      </c>
      <c r="AO3003" t="s">
        <v>826</v>
      </c>
      <c r="AP3003" t="s">
        <v>826</v>
      </c>
      <c r="AQ3003" t="s">
        <v>32</v>
      </c>
    </row>
    <row r="3004" spans="1:43" x14ac:dyDescent="0.2">
      <c r="A3004" s="28">
        <v>42934</v>
      </c>
      <c r="B3004" s="1">
        <v>42899</v>
      </c>
      <c r="C3004" s="1" t="str">
        <f>IF(F3004="Kup","6/13/2017",IF(F3004="Sag","6/14/2017",""))</f>
        <v>6/13/2017</v>
      </c>
      <c r="D3004" s="27">
        <f>A3004-B3004</f>
        <v>35</v>
      </c>
      <c r="E3004" s="27">
        <f>A3004-C3004</f>
        <v>35</v>
      </c>
      <c r="F3004" t="s">
        <v>21</v>
      </c>
      <c r="G3004">
        <v>35</v>
      </c>
      <c r="H3004" t="s">
        <v>30</v>
      </c>
      <c r="I3004" s="12" t="s">
        <v>86</v>
      </c>
      <c r="J3004" s="12" t="s">
        <v>86</v>
      </c>
      <c r="K3004" s="3" t="s">
        <v>953</v>
      </c>
      <c r="L3004" s="3" t="s">
        <v>952</v>
      </c>
      <c r="M3004">
        <v>1</v>
      </c>
      <c r="N3004">
        <v>1</v>
      </c>
      <c r="O3004" s="23">
        <v>20.259</v>
      </c>
      <c r="R3004" t="str">
        <f>IF(Q3004&gt;0,(P3004*(Q3004^2))*(3.14159/6),"")</f>
        <v/>
      </c>
      <c r="S3004" t="s">
        <v>32</v>
      </c>
      <c r="T3004" t="s">
        <v>25</v>
      </c>
      <c r="U3004" t="s">
        <v>26</v>
      </c>
      <c r="V3004" t="s">
        <v>276</v>
      </c>
      <c r="AA3004" s="12" t="s">
        <v>835</v>
      </c>
      <c r="AB3004" t="str">
        <f>IF(Q3004&gt;0,"yes","no")</f>
        <v>no</v>
      </c>
      <c r="AC3004" t="str">
        <f>IF(O3004&gt;0,"yes","no")</f>
        <v>yes</v>
      </c>
      <c r="AD3004" t="str">
        <f>IF(AH3004="hatch","yes","no")</f>
        <v>no</v>
      </c>
      <c r="AE3004" t="str">
        <f>IF(AH3004="swimup","yes","no")</f>
        <v>no</v>
      </c>
      <c r="AF3004" t="str">
        <f>IF(AH3004="respiration","yes","no")</f>
        <v>no</v>
      </c>
      <c r="AH3004" t="s">
        <v>29</v>
      </c>
      <c r="AI3004">
        <f>IF(O3004&gt;0,(IF(S3004="live",O3004*0.84,IF(S3004="dried.ethanol",O3004*0.8449+2.8227,O3004))),"")</f>
        <v>20.259</v>
      </c>
      <c r="AL3004" t="str">
        <f>IF(OR(AND(Q3004=Q3005,P3004&gt;0),AND(O3004&gt;0,O3004=O3005)),"duplicate","")</f>
        <v/>
      </c>
      <c r="AM3004" t="s">
        <v>827</v>
      </c>
      <c r="AN3004" t="s">
        <v>827</v>
      </c>
      <c r="AO3004" t="s">
        <v>826</v>
      </c>
      <c r="AP3004" t="s">
        <v>826</v>
      </c>
      <c r="AQ3004" t="s">
        <v>32</v>
      </c>
    </row>
    <row r="3005" spans="1:43" x14ac:dyDescent="0.2">
      <c r="A3005" s="28">
        <v>42934</v>
      </c>
      <c r="B3005" s="1">
        <v>42899</v>
      </c>
      <c r="C3005" s="1" t="str">
        <f>IF(F3005="Kup","6/13/2017",IF(F3005="Sag","6/14/2017",""))</f>
        <v>6/13/2017</v>
      </c>
      <c r="D3005" s="27">
        <f>A3005-B3005</f>
        <v>35</v>
      </c>
      <c r="E3005" s="27">
        <f>A3005-C3005</f>
        <v>35</v>
      </c>
      <c r="F3005" t="s">
        <v>21</v>
      </c>
      <c r="G3005">
        <v>35</v>
      </c>
      <c r="H3005" t="s">
        <v>30</v>
      </c>
      <c r="I3005" s="12" t="s">
        <v>86</v>
      </c>
      <c r="J3005" s="12" t="s">
        <v>86</v>
      </c>
      <c r="K3005" s="3" t="s">
        <v>953</v>
      </c>
      <c r="L3005" s="3" t="s">
        <v>952</v>
      </c>
      <c r="M3005">
        <v>2</v>
      </c>
      <c r="N3005">
        <v>2</v>
      </c>
      <c r="O3005" s="23">
        <v>18.623000000000001</v>
      </c>
      <c r="R3005" t="str">
        <f>IF(Q3005&gt;0,(P3005*(Q3005^2))*(3.14159/6),"")</f>
        <v/>
      </c>
      <c r="S3005" t="s">
        <v>32</v>
      </c>
      <c r="T3005" t="s">
        <v>25</v>
      </c>
      <c r="U3005" t="s">
        <v>26</v>
      </c>
      <c r="V3005" t="s">
        <v>276</v>
      </c>
      <c r="AA3005" s="12" t="s">
        <v>835</v>
      </c>
      <c r="AB3005" t="str">
        <f>IF(Q3005&gt;0,"yes","no")</f>
        <v>no</v>
      </c>
      <c r="AC3005" t="str">
        <f>IF(O3005&gt;0,"yes","no")</f>
        <v>yes</v>
      </c>
      <c r="AD3005" t="str">
        <f>IF(AH3005="hatch","yes","no")</f>
        <v>no</v>
      </c>
      <c r="AE3005" t="str">
        <f>IF(AH3005="swimup","yes","no")</f>
        <v>no</v>
      </c>
      <c r="AF3005" t="str">
        <f>IF(AH3005="respiration","yes","no")</f>
        <v>no</v>
      </c>
      <c r="AH3005" t="s">
        <v>29</v>
      </c>
      <c r="AI3005">
        <f>IF(O3005&gt;0,(IF(S3005="live",O3005*0.84,IF(S3005="dried.ethanol",O3005*0.8449+2.8227,O3005))),"")</f>
        <v>18.623000000000001</v>
      </c>
      <c r="AL3005" t="str">
        <f>IF(OR(AND(Q3005=Q3006,P3005&gt;0),AND(O3005&gt;0,O3005=O3006)),"duplicate","")</f>
        <v/>
      </c>
      <c r="AM3005" t="s">
        <v>827</v>
      </c>
      <c r="AN3005" t="s">
        <v>827</v>
      </c>
      <c r="AO3005" t="s">
        <v>826</v>
      </c>
      <c r="AP3005" t="s">
        <v>826</v>
      </c>
      <c r="AQ3005" t="s">
        <v>32</v>
      </c>
    </row>
    <row r="3006" spans="1:43" x14ac:dyDescent="0.2">
      <c r="A3006" s="28">
        <v>42934</v>
      </c>
      <c r="B3006" s="1">
        <v>42899</v>
      </c>
      <c r="C3006" s="1" t="str">
        <f>IF(F3006="Kup","6/13/2017",IF(F3006="Sag","6/14/2017",""))</f>
        <v>6/13/2017</v>
      </c>
      <c r="D3006" s="27">
        <f>A3006-B3006</f>
        <v>35</v>
      </c>
      <c r="E3006" s="27">
        <f>A3006-C3006</f>
        <v>35</v>
      </c>
      <c r="F3006" t="s">
        <v>21</v>
      </c>
      <c r="G3006">
        <v>35</v>
      </c>
      <c r="H3006" t="s">
        <v>30</v>
      </c>
      <c r="I3006" s="12" t="s">
        <v>86</v>
      </c>
      <c r="J3006" s="12" t="s">
        <v>86</v>
      </c>
      <c r="K3006" s="3" t="s">
        <v>953</v>
      </c>
      <c r="L3006" s="3" t="s">
        <v>952</v>
      </c>
      <c r="M3006">
        <v>3</v>
      </c>
      <c r="N3006">
        <v>3</v>
      </c>
      <c r="O3006" s="23">
        <v>18.492999999999999</v>
      </c>
      <c r="R3006" t="str">
        <f>IF(Q3006&gt;0,(P3006*(Q3006^2))*(3.14159/6),"")</f>
        <v/>
      </c>
      <c r="S3006" t="s">
        <v>32</v>
      </c>
      <c r="T3006" t="s">
        <v>25</v>
      </c>
      <c r="U3006" t="s">
        <v>26</v>
      </c>
      <c r="V3006" t="s">
        <v>276</v>
      </c>
      <c r="AA3006" s="12" t="s">
        <v>835</v>
      </c>
      <c r="AB3006" t="str">
        <f>IF(Q3006&gt;0,"yes","no")</f>
        <v>no</v>
      </c>
      <c r="AC3006" t="str">
        <f>IF(O3006&gt;0,"yes","no")</f>
        <v>yes</v>
      </c>
      <c r="AD3006" t="str">
        <f>IF(AH3006="hatch","yes","no")</f>
        <v>no</v>
      </c>
      <c r="AE3006" t="str">
        <f>IF(AH3006="swimup","yes","no")</f>
        <v>no</v>
      </c>
      <c r="AF3006" t="str">
        <f>IF(AH3006="respiration","yes","no")</f>
        <v>no</v>
      </c>
      <c r="AH3006" t="s">
        <v>29</v>
      </c>
      <c r="AI3006">
        <f>IF(O3006&gt;0,(IF(S3006="live",O3006*0.84,IF(S3006="dried.ethanol",O3006*0.8449+2.8227,O3006))),"")</f>
        <v>18.492999999999999</v>
      </c>
      <c r="AL3006" t="str">
        <f>IF(OR(AND(Q3006=Q3007,P3006&gt;0),AND(O3006&gt;0,O3006=O3007)),"duplicate","")</f>
        <v/>
      </c>
      <c r="AM3006" t="s">
        <v>827</v>
      </c>
      <c r="AN3006" t="s">
        <v>827</v>
      </c>
      <c r="AO3006" t="s">
        <v>826</v>
      </c>
      <c r="AP3006" t="s">
        <v>826</v>
      </c>
      <c r="AQ3006" t="s">
        <v>32</v>
      </c>
    </row>
    <row r="3007" spans="1:43" x14ac:dyDescent="0.2">
      <c r="A3007" s="28">
        <v>42934</v>
      </c>
      <c r="B3007" s="1">
        <v>42899</v>
      </c>
      <c r="C3007" s="1" t="str">
        <f>IF(F3007="Kup","6/13/2017",IF(F3007="Sag","6/14/2017",""))</f>
        <v>6/13/2017</v>
      </c>
      <c r="D3007" s="27">
        <f>A3007-B3007</f>
        <v>35</v>
      </c>
      <c r="E3007" s="27">
        <f>A3007-C3007</f>
        <v>35</v>
      </c>
      <c r="F3007" t="s">
        <v>21</v>
      </c>
      <c r="G3007">
        <v>35</v>
      </c>
      <c r="H3007" t="s">
        <v>30</v>
      </c>
      <c r="I3007" s="12" t="s">
        <v>86</v>
      </c>
      <c r="J3007" s="12" t="s">
        <v>86</v>
      </c>
      <c r="K3007" s="3" t="s">
        <v>953</v>
      </c>
      <c r="L3007" s="3" t="s">
        <v>952</v>
      </c>
      <c r="M3007">
        <v>4</v>
      </c>
      <c r="N3007">
        <v>4</v>
      </c>
      <c r="O3007" s="23">
        <v>17.806000000000001</v>
      </c>
      <c r="R3007" t="str">
        <f>IF(Q3007&gt;0,(P3007*(Q3007^2))*(3.14159/6),"")</f>
        <v/>
      </c>
      <c r="S3007" t="s">
        <v>32</v>
      </c>
      <c r="T3007" t="s">
        <v>25</v>
      </c>
      <c r="U3007" t="s">
        <v>26</v>
      </c>
      <c r="V3007" t="s">
        <v>276</v>
      </c>
      <c r="AA3007" s="12" t="s">
        <v>835</v>
      </c>
      <c r="AB3007" t="str">
        <f>IF(Q3007&gt;0,"yes","no")</f>
        <v>no</v>
      </c>
      <c r="AC3007" t="str">
        <f>IF(O3007&gt;0,"yes","no")</f>
        <v>yes</v>
      </c>
      <c r="AD3007" t="str">
        <f>IF(AH3007="hatch","yes","no")</f>
        <v>no</v>
      </c>
      <c r="AE3007" t="str">
        <f>IF(AH3007="swimup","yes","no")</f>
        <v>no</v>
      </c>
      <c r="AF3007" t="str">
        <f>IF(AH3007="respiration","yes","no")</f>
        <v>no</v>
      </c>
      <c r="AH3007" t="s">
        <v>29</v>
      </c>
      <c r="AI3007">
        <f>IF(O3007&gt;0,(IF(S3007="live",O3007*0.84,IF(S3007="dried.ethanol",O3007*0.8449+2.8227,O3007))),"")</f>
        <v>17.806000000000001</v>
      </c>
      <c r="AL3007" t="str">
        <f>IF(OR(AND(Q3007=Q3008,P3007&gt;0),AND(O3007&gt;0,O3007=O3008)),"duplicate","")</f>
        <v/>
      </c>
      <c r="AM3007" t="s">
        <v>827</v>
      </c>
      <c r="AN3007" t="s">
        <v>827</v>
      </c>
      <c r="AO3007" t="s">
        <v>826</v>
      </c>
      <c r="AP3007" t="s">
        <v>826</v>
      </c>
      <c r="AQ3007" t="s">
        <v>32</v>
      </c>
    </row>
    <row r="3008" spans="1:43" x14ac:dyDescent="0.2">
      <c r="A3008" s="28">
        <v>42934</v>
      </c>
      <c r="B3008" s="1">
        <v>42899</v>
      </c>
      <c r="C3008" s="1" t="str">
        <f>IF(F3008="Kup","6/13/2017",IF(F3008="Sag","6/14/2017",""))</f>
        <v>6/13/2017</v>
      </c>
      <c r="D3008" s="27">
        <f>A3008-B3008</f>
        <v>35</v>
      </c>
      <c r="E3008" s="27">
        <f>A3008-C3008</f>
        <v>35</v>
      </c>
      <c r="F3008" t="s">
        <v>21</v>
      </c>
      <c r="G3008">
        <v>35</v>
      </c>
      <c r="H3008" t="s">
        <v>30</v>
      </c>
      <c r="I3008" s="12" t="s">
        <v>86</v>
      </c>
      <c r="J3008" s="12" t="s">
        <v>86</v>
      </c>
      <c r="K3008" s="3" t="s">
        <v>953</v>
      </c>
      <c r="L3008" s="3" t="s">
        <v>952</v>
      </c>
      <c r="M3008">
        <v>5</v>
      </c>
      <c r="N3008">
        <v>5</v>
      </c>
      <c r="O3008" s="23">
        <v>19.329000000000001</v>
      </c>
      <c r="R3008" t="str">
        <f>IF(Q3008&gt;0,(P3008*(Q3008^2))*(3.14159/6),"")</f>
        <v/>
      </c>
      <c r="S3008" t="s">
        <v>32</v>
      </c>
      <c r="T3008" t="s">
        <v>25</v>
      </c>
      <c r="U3008" t="s">
        <v>26</v>
      </c>
      <c r="V3008" t="s">
        <v>276</v>
      </c>
      <c r="AA3008" s="12" t="s">
        <v>835</v>
      </c>
      <c r="AB3008" t="str">
        <f>IF(Q3008&gt;0,"yes","no")</f>
        <v>no</v>
      </c>
      <c r="AC3008" t="str">
        <f>IF(O3008&gt;0,"yes","no")</f>
        <v>yes</v>
      </c>
      <c r="AD3008" t="str">
        <f>IF(AH3008="hatch","yes","no")</f>
        <v>no</v>
      </c>
      <c r="AE3008" t="str">
        <f>IF(AH3008="swimup","yes","no")</f>
        <v>no</v>
      </c>
      <c r="AF3008" t="str">
        <f>IF(AH3008="respiration","yes","no")</f>
        <v>no</v>
      </c>
      <c r="AH3008" t="s">
        <v>29</v>
      </c>
      <c r="AI3008">
        <f>IF(O3008&gt;0,(IF(S3008="live",O3008*0.84,IF(S3008="dried.ethanol",O3008*0.8449+2.8227,O3008))),"")</f>
        <v>19.329000000000001</v>
      </c>
      <c r="AL3008" t="str">
        <f>IF(OR(AND(Q3008=Q3009,P3008&gt;0),AND(O3008&gt;0,O3008=O3009)),"duplicate","")</f>
        <v/>
      </c>
      <c r="AM3008" t="s">
        <v>827</v>
      </c>
      <c r="AN3008" t="s">
        <v>827</v>
      </c>
      <c r="AO3008" t="s">
        <v>826</v>
      </c>
      <c r="AP3008" t="s">
        <v>826</v>
      </c>
      <c r="AQ3008" t="s">
        <v>32</v>
      </c>
    </row>
    <row r="3009" spans="1:43" x14ac:dyDescent="0.2">
      <c r="A3009" s="28">
        <v>42934</v>
      </c>
      <c r="B3009" s="1">
        <v>42899</v>
      </c>
      <c r="C3009" s="1" t="str">
        <f>IF(F3009="Kup","6/13/2017",IF(F3009="Sag","6/14/2017",""))</f>
        <v>6/13/2017</v>
      </c>
      <c r="D3009" s="27">
        <f>A3009-B3009</f>
        <v>35</v>
      </c>
      <c r="E3009" s="27">
        <f>A3009-C3009</f>
        <v>35</v>
      </c>
      <c r="F3009" t="s">
        <v>21</v>
      </c>
      <c r="G3009">
        <v>35</v>
      </c>
      <c r="H3009" t="s">
        <v>30</v>
      </c>
      <c r="I3009" s="12" t="s">
        <v>89</v>
      </c>
      <c r="J3009" s="12" t="s">
        <v>89</v>
      </c>
      <c r="K3009" s="3" t="s">
        <v>954</v>
      </c>
      <c r="L3009" s="3" t="s">
        <v>955</v>
      </c>
      <c r="M3009">
        <v>1</v>
      </c>
      <c r="N3009">
        <v>1</v>
      </c>
      <c r="O3009" s="23">
        <v>16.300999999999998</v>
      </c>
      <c r="R3009" t="str">
        <f>IF(Q3009&gt;0,(P3009*(Q3009^2))*(3.14159/6),"")</f>
        <v/>
      </c>
      <c r="S3009" t="s">
        <v>32</v>
      </c>
      <c r="T3009" t="s">
        <v>25</v>
      </c>
      <c r="U3009" t="s">
        <v>26</v>
      </c>
      <c r="V3009" t="s">
        <v>277</v>
      </c>
      <c r="AA3009" s="12" t="s">
        <v>835</v>
      </c>
      <c r="AB3009" t="str">
        <f>IF(Q3009&gt;0,"yes","no")</f>
        <v>no</v>
      </c>
      <c r="AC3009" t="str">
        <f>IF(O3009&gt;0,"yes","no")</f>
        <v>yes</v>
      </c>
      <c r="AD3009" t="str">
        <f>IF(AH3009="hatch","yes","no")</f>
        <v>no</v>
      </c>
      <c r="AE3009" t="str">
        <f>IF(AH3009="swimup","yes","no")</f>
        <v>no</v>
      </c>
      <c r="AF3009" t="str">
        <f>IF(AH3009="respiration","yes","no")</f>
        <v>no</v>
      </c>
      <c r="AH3009" t="s">
        <v>29</v>
      </c>
      <c r="AI3009">
        <f>IF(O3009&gt;0,(IF(S3009="live",O3009*0.84,IF(S3009="dried.ethanol",O3009*0.8449+2.8227,O3009))),"")</f>
        <v>16.300999999999998</v>
      </c>
      <c r="AJ3009" t="s">
        <v>278</v>
      </c>
      <c r="AL3009" t="str">
        <f>IF(OR(AND(Q3009=Q3010,P3009&gt;0),AND(O3009&gt;0,O3009=O3010)),"duplicate","")</f>
        <v/>
      </c>
      <c r="AM3009" t="s">
        <v>827</v>
      </c>
      <c r="AN3009" t="s">
        <v>827</v>
      </c>
      <c r="AO3009" t="s">
        <v>826</v>
      </c>
      <c r="AP3009" t="s">
        <v>826</v>
      </c>
      <c r="AQ3009" t="s">
        <v>32</v>
      </c>
    </row>
    <row r="3010" spans="1:43" x14ac:dyDescent="0.2">
      <c r="A3010" s="28">
        <v>42934</v>
      </c>
      <c r="B3010" s="1">
        <v>42899</v>
      </c>
      <c r="C3010" s="1" t="str">
        <f>IF(F3010="Kup","6/13/2017",IF(F3010="Sag","6/14/2017",""))</f>
        <v>6/13/2017</v>
      </c>
      <c r="D3010" s="27">
        <f>A3010-B3010</f>
        <v>35</v>
      </c>
      <c r="E3010" s="27">
        <f>A3010-C3010</f>
        <v>35</v>
      </c>
      <c r="F3010" t="s">
        <v>21</v>
      </c>
      <c r="G3010">
        <v>35</v>
      </c>
      <c r="H3010" t="s">
        <v>30</v>
      </c>
      <c r="I3010" s="12" t="s">
        <v>89</v>
      </c>
      <c r="J3010" s="12" t="s">
        <v>89</v>
      </c>
      <c r="K3010" s="3" t="s">
        <v>954</v>
      </c>
      <c r="L3010" s="3" t="s">
        <v>955</v>
      </c>
      <c r="M3010">
        <v>2</v>
      </c>
      <c r="N3010">
        <v>2</v>
      </c>
      <c r="O3010" s="23">
        <v>20.512</v>
      </c>
      <c r="R3010" t="str">
        <f>IF(Q3010&gt;0,(P3010*(Q3010^2))*(3.14159/6),"")</f>
        <v/>
      </c>
      <c r="S3010" t="s">
        <v>32</v>
      </c>
      <c r="T3010" t="s">
        <v>25</v>
      </c>
      <c r="U3010" t="s">
        <v>26</v>
      </c>
      <c r="V3010" t="s">
        <v>277</v>
      </c>
      <c r="AA3010" s="12" t="s">
        <v>835</v>
      </c>
      <c r="AB3010" t="str">
        <f>IF(Q3010&gt;0,"yes","no")</f>
        <v>no</v>
      </c>
      <c r="AC3010" t="str">
        <f>IF(O3010&gt;0,"yes","no")</f>
        <v>yes</v>
      </c>
      <c r="AD3010" t="str">
        <f>IF(AH3010="hatch","yes","no")</f>
        <v>no</v>
      </c>
      <c r="AE3010" t="str">
        <f>IF(AH3010="swimup","yes","no")</f>
        <v>no</v>
      </c>
      <c r="AF3010" t="str">
        <f>IF(AH3010="respiration","yes","no")</f>
        <v>no</v>
      </c>
      <c r="AH3010" t="s">
        <v>29</v>
      </c>
      <c r="AI3010">
        <f>IF(O3010&gt;0,(IF(S3010="live",O3010*0.84,IF(S3010="dried.ethanol",O3010*0.8449+2.8227,O3010))),"")</f>
        <v>20.512</v>
      </c>
      <c r="AJ3010" t="s">
        <v>278</v>
      </c>
      <c r="AL3010" t="str">
        <f>IF(OR(AND(Q3010=Q3011,P3010&gt;0),AND(O3010&gt;0,O3010=O3011)),"duplicate","")</f>
        <v/>
      </c>
      <c r="AM3010" t="s">
        <v>827</v>
      </c>
      <c r="AN3010" t="s">
        <v>827</v>
      </c>
      <c r="AO3010" t="s">
        <v>826</v>
      </c>
      <c r="AP3010" t="s">
        <v>826</v>
      </c>
      <c r="AQ3010" t="s">
        <v>32</v>
      </c>
    </row>
    <row r="3011" spans="1:43" x14ac:dyDescent="0.2">
      <c r="A3011" s="28">
        <v>42934</v>
      </c>
      <c r="B3011" s="1">
        <v>42899</v>
      </c>
      <c r="C3011" s="1" t="str">
        <f>IF(F3011="Kup","6/13/2017",IF(F3011="Sag","6/14/2017",""))</f>
        <v>6/13/2017</v>
      </c>
      <c r="D3011" s="27">
        <f>A3011-B3011</f>
        <v>35</v>
      </c>
      <c r="E3011" s="27">
        <f>A3011-C3011</f>
        <v>35</v>
      </c>
      <c r="F3011" t="s">
        <v>21</v>
      </c>
      <c r="G3011">
        <v>35</v>
      </c>
      <c r="H3011" t="s">
        <v>30</v>
      </c>
      <c r="I3011" s="12" t="s">
        <v>89</v>
      </c>
      <c r="J3011" s="12" t="s">
        <v>89</v>
      </c>
      <c r="K3011" s="3" t="s">
        <v>954</v>
      </c>
      <c r="L3011" s="3" t="s">
        <v>955</v>
      </c>
      <c r="M3011">
        <v>3</v>
      </c>
      <c r="N3011">
        <v>3</v>
      </c>
      <c r="O3011" s="23">
        <v>20.004000000000001</v>
      </c>
      <c r="R3011" t="str">
        <f>IF(Q3011&gt;0,(P3011*(Q3011^2))*(3.14159/6),"")</f>
        <v/>
      </c>
      <c r="S3011" t="s">
        <v>32</v>
      </c>
      <c r="T3011" t="s">
        <v>25</v>
      </c>
      <c r="U3011" t="s">
        <v>26</v>
      </c>
      <c r="V3011" t="s">
        <v>277</v>
      </c>
      <c r="AA3011" s="12" t="s">
        <v>835</v>
      </c>
      <c r="AB3011" t="str">
        <f>IF(Q3011&gt;0,"yes","no")</f>
        <v>no</v>
      </c>
      <c r="AC3011" t="str">
        <f>IF(O3011&gt;0,"yes","no")</f>
        <v>yes</v>
      </c>
      <c r="AD3011" t="str">
        <f>IF(AH3011="hatch","yes","no")</f>
        <v>no</v>
      </c>
      <c r="AE3011" t="str">
        <f>IF(AH3011="swimup","yes","no")</f>
        <v>no</v>
      </c>
      <c r="AF3011" t="str">
        <f>IF(AH3011="respiration","yes","no")</f>
        <v>no</v>
      </c>
      <c r="AH3011" t="s">
        <v>29</v>
      </c>
      <c r="AI3011">
        <f>IF(O3011&gt;0,(IF(S3011="live",O3011*0.84,IF(S3011="dried.ethanol",O3011*0.8449+2.8227,O3011))),"")</f>
        <v>20.004000000000001</v>
      </c>
      <c r="AJ3011" t="s">
        <v>278</v>
      </c>
      <c r="AL3011" t="str">
        <f>IF(OR(AND(Q3011=Q3012,P3011&gt;0),AND(O3011&gt;0,O3011=O3012)),"duplicate","")</f>
        <v/>
      </c>
      <c r="AM3011" t="s">
        <v>827</v>
      </c>
      <c r="AN3011" t="s">
        <v>827</v>
      </c>
      <c r="AO3011" t="s">
        <v>826</v>
      </c>
      <c r="AP3011" t="s">
        <v>826</v>
      </c>
      <c r="AQ3011" t="s">
        <v>32</v>
      </c>
    </row>
    <row r="3012" spans="1:43" x14ac:dyDescent="0.2">
      <c r="A3012" s="28">
        <v>42934</v>
      </c>
      <c r="B3012" s="1">
        <v>42899</v>
      </c>
      <c r="C3012" s="1" t="str">
        <f>IF(F3012="Kup","6/13/2017",IF(F3012="Sag","6/14/2017",""))</f>
        <v>6/13/2017</v>
      </c>
      <c r="D3012" s="27">
        <f>A3012-B3012</f>
        <v>35</v>
      </c>
      <c r="E3012" s="27">
        <f>A3012-C3012</f>
        <v>35</v>
      </c>
      <c r="F3012" t="s">
        <v>21</v>
      </c>
      <c r="G3012">
        <v>35</v>
      </c>
      <c r="H3012" t="s">
        <v>30</v>
      </c>
      <c r="I3012" s="12" t="s">
        <v>89</v>
      </c>
      <c r="J3012" s="12" t="s">
        <v>89</v>
      </c>
      <c r="K3012" s="3" t="s">
        <v>954</v>
      </c>
      <c r="L3012" s="3" t="s">
        <v>955</v>
      </c>
      <c r="M3012">
        <v>4</v>
      </c>
      <c r="N3012">
        <v>4</v>
      </c>
      <c r="O3012" s="23">
        <v>17.706</v>
      </c>
      <c r="R3012" t="str">
        <f>IF(Q3012&gt;0,(P3012*(Q3012^2))*(3.14159/6),"")</f>
        <v/>
      </c>
      <c r="S3012" t="s">
        <v>32</v>
      </c>
      <c r="T3012" t="s">
        <v>25</v>
      </c>
      <c r="U3012" t="s">
        <v>26</v>
      </c>
      <c r="V3012" t="s">
        <v>277</v>
      </c>
      <c r="AA3012" s="12" t="s">
        <v>835</v>
      </c>
      <c r="AB3012" t="str">
        <f>IF(Q3012&gt;0,"yes","no")</f>
        <v>no</v>
      </c>
      <c r="AC3012" t="str">
        <f>IF(O3012&gt;0,"yes","no")</f>
        <v>yes</v>
      </c>
      <c r="AD3012" t="str">
        <f>IF(AH3012="hatch","yes","no")</f>
        <v>no</v>
      </c>
      <c r="AE3012" t="str">
        <f>IF(AH3012="swimup","yes","no")</f>
        <v>no</v>
      </c>
      <c r="AF3012" t="str">
        <f>IF(AH3012="respiration","yes","no")</f>
        <v>no</v>
      </c>
      <c r="AH3012" t="s">
        <v>29</v>
      </c>
      <c r="AI3012">
        <f>IF(O3012&gt;0,(IF(S3012="live",O3012*0.84,IF(S3012="dried.ethanol",O3012*0.8449+2.8227,O3012))),"")</f>
        <v>17.706</v>
      </c>
      <c r="AJ3012" t="s">
        <v>278</v>
      </c>
      <c r="AL3012" t="str">
        <f>IF(OR(AND(Q3012=Q3013,P3012&gt;0),AND(O3012&gt;0,O3012=O3013)),"duplicate","")</f>
        <v/>
      </c>
      <c r="AM3012" t="s">
        <v>827</v>
      </c>
      <c r="AN3012" t="s">
        <v>827</v>
      </c>
      <c r="AO3012" t="s">
        <v>826</v>
      </c>
      <c r="AP3012" t="s">
        <v>826</v>
      </c>
      <c r="AQ3012" t="s">
        <v>32</v>
      </c>
    </row>
    <row r="3013" spans="1:43" x14ac:dyDescent="0.2">
      <c r="A3013" s="28">
        <v>42934</v>
      </c>
      <c r="B3013" s="1">
        <v>42899</v>
      </c>
      <c r="C3013" s="1" t="str">
        <f>IF(F3013="Kup","6/13/2017",IF(F3013="Sag","6/14/2017",""))</f>
        <v>6/13/2017</v>
      </c>
      <c r="D3013" s="27">
        <f>A3013-B3013</f>
        <v>35</v>
      </c>
      <c r="E3013" s="27">
        <f>A3013-C3013</f>
        <v>35</v>
      </c>
      <c r="F3013" t="s">
        <v>21</v>
      </c>
      <c r="G3013">
        <v>35</v>
      </c>
      <c r="H3013" t="s">
        <v>30</v>
      </c>
      <c r="I3013" s="12" t="s">
        <v>89</v>
      </c>
      <c r="J3013" s="12" t="s">
        <v>89</v>
      </c>
      <c r="K3013" s="3" t="s">
        <v>954</v>
      </c>
      <c r="L3013" s="3" t="s">
        <v>955</v>
      </c>
      <c r="M3013">
        <v>5</v>
      </c>
      <c r="N3013">
        <v>5</v>
      </c>
      <c r="O3013" s="23">
        <v>18.201000000000001</v>
      </c>
      <c r="R3013" t="str">
        <f>IF(Q3013&gt;0,(P3013*(Q3013^2))*(3.14159/6),"")</f>
        <v/>
      </c>
      <c r="S3013" t="s">
        <v>32</v>
      </c>
      <c r="T3013" t="s">
        <v>25</v>
      </c>
      <c r="U3013" t="s">
        <v>26</v>
      </c>
      <c r="V3013" t="s">
        <v>277</v>
      </c>
      <c r="AA3013" s="12" t="s">
        <v>835</v>
      </c>
      <c r="AB3013" t="str">
        <f>IF(Q3013&gt;0,"yes","no")</f>
        <v>no</v>
      </c>
      <c r="AC3013" t="str">
        <f>IF(O3013&gt;0,"yes","no")</f>
        <v>yes</v>
      </c>
      <c r="AD3013" t="str">
        <f>IF(AH3013="hatch","yes","no")</f>
        <v>no</v>
      </c>
      <c r="AE3013" t="str">
        <f>IF(AH3013="swimup","yes","no")</f>
        <v>no</v>
      </c>
      <c r="AF3013" t="str">
        <f>IF(AH3013="respiration","yes","no")</f>
        <v>no</v>
      </c>
      <c r="AH3013" t="s">
        <v>29</v>
      </c>
      <c r="AI3013">
        <f>IF(O3013&gt;0,(IF(S3013="live",O3013*0.84,IF(S3013="dried.ethanol",O3013*0.8449+2.8227,O3013))),"")</f>
        <v>18.201000000000001</v>
      </c>
      <c r="AJ3013" t="s">
        <v>278</v>
      </c>
      <c r="AL3013" t="str">
        <f>IF(OR(AND(Q3013=Q3014,P3013&gt;0),AND(O3013&gt;0,O3013=O3014)),"duplicate","")</f>
        <v/>
      </c>
      <c r="AM3013" t="s">
        <v>827</v>
      </c>
      <c r="AN3013" t="s">
        <v>827</v>
      </c>
      <c r="AO3013" t="s">
        <v>826</v>
      </c>
      <c r="AP3013" t="s">
        <v>826</v>
      </c>
      <c r="AQ3013" t="s">
        <v>32</v>
      </c>
    </row>
    <row r="3014" spans="1:43" x14ac:dyDescent="0.2">
      <c r="A3014" s="28">
        <v>42934</v>
      </c>
      <c r="B3014" s="1">
        <v>42899</v>
      </c>
      <c r="C3014" s="1" t="str">
        <f>IF(F3014="Kup","6/13/2017",IF(F3014="Sag","6/14/2017",""))</f>
        <v>6/13/2017</v>
      </c>
      <c r="D3014" s="27">
        <f>A3014-B3014</f>
        <v>35</v>
      </c>
      <c r="E3014" s="27">
        <f>A3014-C3014</f>
        <v>35</v>
      </c>
      <c r="F3014" t="s">
        <v>21</v>
      </c>
      <c r="G3014">
        <v>35</v>
      </c>
      <c r="H3014" t="s">
        <v>30</v>
      </c>
      <c r="I3014" s="12" t="s">
        <v>23</v>
      </c>
      <c r="J3014" s="12" t="s">
        <v>23</v>
      </c>
      <c r="K3014" s="3" t="s">
        <v>956</v>
      </c>
      <c r="L3014" s="3" t="s">
        <v>955</v>
      </c>
      <c r="M3014">
        <v>1</v>
      </c>
      <c r="N3014">
        <v>1</v>
      </c>
      <c r="O3014" s="23">
        <v>21.245000000000001</v>
      </c>
      <c r="R3014" t="str">
        <f>IF(Q3014&gt;0,(P3014*(Q3014^2))*(3.14159/6),"")</f>
        <v/>
      </c>
      <c r="S3014" t="s">
        <v>32</v>
      </c>
      <c r="T3014" t="s">
        <v>25</v>
      </c>
      <c r="U3014" t="s">
        <v>26</v>
      </c>
      <c r="V3014" t="s">
        <v>279</v>
      </c>
      <c r="AA3014" s="12" t="s">
        <v>835</v>
      </c>
      <c r="AB3014" t="str">
        <f>IF(Q3014&gt;0,"yes","no")</f>
        <v>no</v>
      </c>
      <c r="AC3014" t="str">
        <f>IF(O3014&gt;0,"yes","no")</f>
        <v>yes</v>
      </c>
      <c r="AD3014" t="str">
        <f>IF(AH3014="hatch","yes","no")</f>
        <v>no</v>
      </c>
      <c r="AE3014" t="str">
        <f>IF(AH3014="swimup","yes","no")</f>
        <v>no</v>
      </c>
      <c r="AF3014" t="str">
        <f>IF(AH3014="respiration","yes","no")</f>
        <v>no</v>
      </c>
      <c r="AH3014" t="s">
        <v>29</v>
      </c>
      <c r="AI3014">
        <f>IF(O3014&gt;0,(IF(S3014="live",O3014*0.84,IF(S3014="dried.ethanol",O3014*0.8449+2.8227,O3014))),"")</f>
        <v>21.245000000000001</v>
      </c>
      <c r="AL3014" t="str">
        <f>IF(OR(AND(Q3014=Q3015,P3014&gt;0),AND(O3014&gt;0,O3014=O3015)),"duplicate","")</f>
        <v/>
      </c>
      <c r="AM3014" t="s">
        <v>827</v>
      </c>
      <c r="AN3014" t="s">
        <v>827</v>
      </c>
      <c r="AO3014" t="s">
        <v>826</v>
      </c>
      <c r="AP3014" t="s">
        <v>826</v>
      </c>
      <c r="AQ3014" t="s">
        <v>32</v>
      </c>
    </row>
    <row r="3015" spans="1:43" x14ac:dyDescent="0.2">
      <c r="A3015" s="28">
        <v>42934</v>
      </c>
      <c r="B3015" s="1">
        <v>42899</v>
      </c>
      <c r="C3015" s="1" t="str">
        <f>IF(F3015="Kup","6/13/2017",IF(F3015="Sag","6/14/2017",""))</f>
        <v>6/13/2017</v>
      </c>
      <c r="D3015" s="27">
        <f>A3015-B3015</f>
        <v>35</v>
      </c>
      <c r="E3015" s="27">
        <f>A3015-C3015</f>
        <v>35</v>
      </c>
      <c r="F3015" t="s">
        <v>21</v>
      </c>
      <c r="G3015">
        <v>35</v>
      </c>
      <c r="H3015" t="s">
        <v>30</v>
      </c>
      <c r="I3015" s="12" t="s">
        <v>23</v>
      </c>
      <c r="J3015" s="12" t="s">
        <v>23</v>
      </c>
      <c r="K3015" s="3" t="s">
        <v>956</v>
      </c>
      <c r="L3015" s="3" t="s">
        <v>955</v>
      </c>
      <c r="M3015">
        <v>2</v>
      </c>
      <c r="N3015">
        <v>2</v>
      </c>
      <c r="O3015" s="23">
        <v>19.306000000000001</v>
      </c>
      <c r="R3015" t="str">
        <f>IF(Q3015&gt;0,(P3015*(Q3015^2))*(3.14159/6),"")</f>
        <v/>
      </c>
      <c r="S3015" t="s">
        <v>32</v>
      </c>
      <c r="T3015" t="s">
        <v>25</v>
      </c>
      <c r="U3015" t="s">
        <v>26</v>
      </c>
      <c r="V3015" t="s">
        <v>279</v>
      </c>
      <c r="AA3015" s="12" t="s">
        <v>835</v>
      </c>
      <c r="AB3015" t="str">
        <f>IF(Q3015&gt;0,"yes","no")</f>
        <v>no</v>
      </c>
      <c r="AC3015" t="str">
        <f>IF(O3015&gt;0,"yes","no")</f>
        <v>yes</v>
      </c>
      <c r="AD3015" t="str">
        <f>IF(AH3015="hatch","yes","no")</f>
        <v>no</v>
      </c>
      <c r="AE3015" t="str">
        <f>IF(AH3015="swimup","yes","no")</f>
        <v>no</v>
      </c>
      <c r="AF3015" t="str">
        <f>IF(AH3015="respiration","yes","no")</f>
        <v>no</v>
      </c>
      <c r="AH3015" t="s">
        <v>29</v>
      </c>
      <c r="AI3015">
        <f>IF(O3015&gt;0,(IF(S3015="live",O3015*0.84,IF(S3015="dried.ethanol",O3015*0.8449+2.8227,O3015))),"")</f>
        <v>19.306000000000001</v>
      </c>
      <c r="AL3015" t="str">
        <f>IF(OR(AND(Q3015=Q3016,P3015&gt;0),AND(O3015&gt;0,O3015=O3016)),"duplicate","")</f>
        <v/>
      </c>
      <c r="AM3015" t="s">
        <v>827</v>
      </c>
      <c r="AN3015" t="s">
        <v>827</v>
      </c>
      <c r="AO3015" t="s">
        <v>826</v>
      </c>
      <c r="AP3015" t="s">
        <v>826</v>
      </c>
      <c r="AQ3015" t="s">
        <v>32</v>
      </c>
    </row>
    <row r="3016" spans="1:43" x14ac:dyDescent="0.2">
      <c r="A3016" s="28">
        <v>42934</v>
      </c>
      <c r="B3016" s="1">
        <v>42899</v>
      </c>
      <c r="C3016" s="1" t="str">
        <f>IF(F3016="Kup","6/13/2017",IF(F3016="Sag","6/14/2017",""))</f>
        <v>6/13/2017</v>
      </c>
      <c r="D3016" s="27">
        <f>A3016-B3016</f>
        <v>35</v>
      </c>
      <c r="E3016" s="27">
        <f>A3016-C3016</f>
        <v>35</v>
      </c>
      <c r="F3016" t="s">
        <v>21</v>
      </c>
      <c r="G3016">
        <v>35</v>
      </c>
      <c r="H3016" t="s">
        <v>30</v>
      </c>
      <c r="I3016" s="12" t="s">
        <v>23</v>
      </c>
      <c r="J3016" s="12" t="s">
        <v>23</v>
      </c>
      <c r="K3016" s="3" t="s">
        <v>956</v>
      </c>
      <c r="L3016" s="3" t="s">
        <v>955</v>
      </c>
      <c r="M3016">
        <v>3</v>
      </c>
      <c r="N3016">
        <v>3</v>
      </c>
      <c r="O3016" s="23">
        <v>22.25</v>
      </c>
      <c r="R3016" t="str">
        <f>IF(Q3016&gt;0,(P3016*(Q3016^2))*(3.14159/6),"")</f>
        <v/>
      </c>
      <c r="S3016" t="s">
        <v>32</v>
      </c>
      <c r="T3016" t="s">
        <v>25</v>
      </c>
      <c r="U3016" t="s">
        <v>26</v>
      </c>
      <c r="V3016" t="s">
        <v>279</v>
      </c>
      <c r="AA3016" s="12" t="s">
        <v>835</v>
      </c>
      <c r="AB3016" t="str">
        <f>IF(Q3016&gt;0,"yes","no")</f>
        <v>no</v>
      </c>
      <c r="AC3016" t="str">
        <f>IF(O3016&gt;0,"yes","no")</f>
        <v>yes</v>
      </c>
      <c r="AD3016" t="str">
        <f>IF(AH3016="hatch","yes","no")</f>
        <v>no</v>
      </c>
      <c r="AE3016" t="str">
        <f>IF(AH3016="swimup","yes","no")</f>
        <v>no</v>
      </c>
      <c r="AF3016" t="str">
        <f>IF(AH3016="respiration","yes","no")</f>
        <v>no</v>
      </c>
      <c r="AH3016" t="s">
        <v>29</v>
      </c>
      <c r="AI3016">
        <f>IF(O3016&gt;0,(IF(S3016="live",O3016*0.84,IF(S3016="dried.ethanol",O3016*0.8449+2.8227,O3016))),"")</f>
        <v>22.25</v>
      </c>
      <c r="AL3016" t="str">
        <f>IF(OR(AND(Q3016=Q3017,P3016&gt;0),AND(O3016&gt;0,O3016=O3017)),"duplicate","")</f>
        <v/>
      </c>
      <c r="AM3016" t="s">
        <v>827</v>
      </c>
      <c r="AN3016" t="s">
        <v>827</v>
      </c>
      <c r="AO3016" t="s">
        <v>826</v>
      </c>
      <c r="AP3016" t="s">
        <v>826</v>
      </c>
      <c r="AQ3016" t="s">
        <v>32</v>
      </c>
    </row>
    <row r="3017" spans="1:43" x14ac:dyDescent="0.2">
      <c r="A3017" s="28">
        <v>42934</v>
      </c>
      <c r="B3017" s="1">
        <v>42899</v>
      </c>
      <c r="C3017" s="1" t="str">
        <f>IF(F3017="Kup","6/13/2017",IF(F3017="Sag","6/14/2017",""))</f>
        <v>6/13/2017</v>
      </c>
      <c r="D3017" s="27">
        <f>A3017-B3017</f>
        <v>35</v>
      </c>
      <c r="E3017" s="27">
        <f>A3017-C3017</f>
        <v>35</v>
      </c>
      <c r="F3017" t="s">
        <v>21</v>
      </c>
      <c r="G3017">
        <v>35</v>
      </c>
      <c r="H3017" t="s">
        <v>30</v>
      </c>
      <c r="I3017" s="12" t="s">
        <v>23</v>
      </c>
      <c r="J3017" s="12" t="s">
        <v>23</v>
      </c>
      <c r="K3017" s="3" t="s">
        <v>956</v>
      </c>
      <c r="L3017" s="3" t="s">
        <v>955</v>
      </c>
      <c r="M3017">
        <v>4</v>
      </c>
      <c r="N3017">
        <v>4</v>
      </c>
      <c r="O3017" s="23">
        <v>19.210999999999999</v>
      </c>
      <c r="R3017" t="str">
        <f>IF(Q3017&gt;0,(P3017*(Q3017^2))*(3.14159/6),"")</f>
        <v/>
      </c>
      <c r="S3017" t="s">
        <v>32</v>
      </c>
      <c r="T3017" t="s">
        <v>25</v>
      </c>
      <c r="U3017" t="s">
        <v>26</v>
      </c>
      <c r="V3017" t="s">
        <v>279</v>
      </c>
      <c r="AA3017" s="12" t="s">
        <v>835</v>
      </c>
      <c r="AB3017" t="str">
        <f>IF(Q3017&gt;0,"yes","no")</f>
        <v>no</v>
      </c>
      <c r="AC3017" t="str">
        <f>IF(O3017&gt;0,"yes","no")</f>
        <v>yes</v>
      </c>
      <c r="AD3017" t="str">
        <f>IF(AH3017="hatch","yes","no")</f>
        <v>no</v>
      </c>
      <c r="AE3017" t="str">
        <f>IF(AH3017="swimup","yes","no")</f>
        <v>no</v>
      </c>
      <c r="AF3017" t="str">
        <f>IF(AH3017="respiration","yes","no")</f>
        <v>no</v>
      </c>
      <c r="AH3017" t="s">
        <v>29</v>
      </c>
      <c r="AI3017">
        <f>IF(O3017&gt;0,(IF(S3017="live",O3017*0.84,IF(S3017="dried.ethanol",O3017*0.8449+2.8227,O3017))),"")</f>
        <v>19.210999999999999</v>
      </c>
      <c r="AL3017" t="str">
        <f>IF(OR(AND(Q3017=Q3018,P3017&gt;0),AND(O3017&gt;0,O3017=O3018)),"duplicate","")</f>
        <v/>
      </c>
      <c r="AM3017" t="s">
        <v>827</v>
      </c>
      <c r="AN3017" t="s">
        <v>827</v>
      </c>
      <c r="AO3017" t="s">
        <v>826</v>
      </c>
      <c r="AP3017" t="s">
        <v>826</v>
      </c>
      <c r="AQ3017" t="s">
        <v>32</v>
      </c>
    </row>
    <row r="3018" spans="1:43" x14ac:dyDescent="0.2">
      <c r="A3018" s="28">
        <v>42934</v>
      </c>
      <c r="B3018" s="1">
        <v>42899</v>
      </c>
      <c r="C3018" s="1" t="str">
        <f>IF(F3018="Kup","6/13/2017",IF(F3018="Sag","6/14/2017",""))</f>
        <v>6/13/2017</v>
      </c>
      <c r="D3018" s="27">
        <f>A3018-B3018</f>
        <v>35</v>
      </c>
      <c r="E3018" s="27">
        <f>A3018-C3018</f>
        <v>35</v>
      </c>
      <c r="F3018" t="s">
        <v>21</v>
      </c>
      <c r="G3018">
        <v>35</v>
      </c>
      <c r="H3018" t="s">
        <v>30</v>
      </c>
      <c r="I3018" s="12" t="s">
        <v>23</v>
      </c>
      <c r="J3018" s="12" t="s">
        <v>23</v>
      </c>
      <c r="K3018" s="3" t="s">
        <v>956</v>
      </c>
      <c r="L3018" s="3" t="s">
        <v>955</v>
      </c>
      <c r="M3018">
        <v>5</v>
      </c>
      <c r="N3018">
        <v>5</v>
      </c>
      <c r="O3018" s="23">
        <v>20.818000000000001</v>
      </c>
      <c r="R3018" t="str">
        <f>IF(Q3018&gt;0,(P3018*(Q3018^2))*(3.14159/6),"")</f>
        <v/>
      </c>
      <c r="S3018" t="s">
        <v>32</v>
      </c>
      <c r="T3018" t="s">
        <v>25</v>
      </c>
      <c r="U3018" t="s">
        <v>26</v>
      </c>
      <c r="V3018" t="s">
        <v>279</v>
      </c>
      <c r="AA3018" s="12" t="s">
        <v>835</v>
      </c>
      <c r="AB3018" t="str">
        <f>IF(Q3018&gt;0,"yes","no")</f>
        <v>no</v>
      </c>
      <c r="AC3018" t="str">
        <f>IF(O3018&gt;0,"yes","no")</f>
        <v>yes</v>
      </c>
      <c r="AD3018" t="str">
        <f>IF(AH3018="hatch","yes","no")</f>
        <v>no</v>
      </c>
      <c r="AE3018" t="str">
        <f>IF(AH3018="swimup","yes","no")</f>
        <v>no</v>
      </c>
      <c r="AF3018" t="str">
        <f>IF(AH3018="respiration","yes","no")</f>
        <v>no</v>
      </c>
      <c r="AH3018" t="s">
        <v>29</v>
      </c>
      <c r="AI3018">
        <f>IF(O3018&gt;0,(IF(S3018="live",O3018*0.84,IF(S3018="dried.ethanol",O3018*0.8449+2.8227,O3018))),"")</f>
        <v>20.818000000000001</v>
      </c>
      <c r="AL3018" t="str">
        <f>IF(OR(AND(Q3018=Q3019,P3018&gt;0),AND(O3018&gt;0,O3018=O3019)),"duplicate","")</f>
        <v/>
      </c>
      <c r="AM3018" t="s">
        <v>827</v>
      </c>
      <c r="AN3018" t="s">
        <v>827</v>
      </c>
      <c r="AO3018" t="s">
        <v>826</v>
      </c>
      <c r="AP3018" t="s">
        <v>826</v>
      </c>
      <c r="AQ3018" t="s">
        <v>32</v>
      </c>
    </row>
    <row r="3019" spans="1:43" x14ac:dyDescent="0.2">
      <c r="A3019" s="28">
        <v>42934</v>
      </c>
      <c r="B3019" s="1">
        <v>42899</v>
      </c>
      <c r="C3019" s="1" t="str">
        <f>IF(F3019="Kup","6/13/2017",IF(F3019="Sag","6/14/2017",""))</f>
        <v>6/13/2017</v>
      </c>
      <c r="D3019" s="27">
        <f>A3019-B3019</f>
        <v>35</v>
      </c>
      <c r="E3019" s="27">
        <f>A3019-C3019</f>
        <v>35</v>
      </c>
      <c r="F3019" t="s">
        <v>21</v>
      </c>
      <c r="G3019">
        <v>35</v>
      </c>
      <c r="H3019" t="s">
        <v>42</v>
      </c>
      <c r="I3019" s="12" t="s">
        <v>94</v>
      </c>
      <c r="J3019" s="12" t="s">
        <v>988</v>
      </c>
      <c r="K3019" s="2" t="s">
        <v>957</v>
      </c>
      <c r="L3019" s="2" t="s">
        <v>943</v>
      </c>
      <c r="M3019">
        <v>1</v>
      </c>
      <c r="N3019">
        <v>25</v>
      </c>
      <c r="O3019" s="23">
        <v>28.28</v>
      </c>
      <c r="R3019" t="str">
        <f>IF(Q3019&gt;0,(P3019*(Q3019^2))*(3.14159/6),"")</f>
        <v/>
      </c>
      <c r="S3019" t="s">
        <v>24</v>
      </c>
      <c r="T3019" t="s">
        <v>25</v>
      </c>
      <c r="U3019" t="s">
        <v>26</v>
      </c>
      <c r="V3019" t="s">
        <v>286</v>
      </c>
      <c r="AA3019" s="12" t="s">
        <v>835</v>
      </c>
      <c r="AB3019" t="str">
        <f>IF(Q3019&gt;0,"yes","no")</f>
        <v>no</v>
      </c>
      <c r="AC3019" t="str">
        <f>IF(O3019&gt;0,"yes","no")</f>
        <v>yes</v>
      </c>
      <c r="AD3019" t="str">
        <f>IF(AH3019="hatch","yes","no")</f>
        <v>no</v>
      </c>
      <c r="AE3019" t="str">
        <f>IF(AH3019="swimup","yes","no")</f>
        <v>no</v>
      </c>
      <c r="AF3019" t="str">
        <f>IF(AH3019="respiration","yes","no")</f>
        <v>no</v>
      </c>
      <c r="AH3019" t="s">
        <v>29</v>
      </c>
      <c r="AI3019">
        <f>IF(O3019&gt;0,(IF(S3019="live",O3019*0.84,IF(S3019="dried.ethanol",O3019*0.8449+2.8227,O3019))),"")</f>
        <v>23.755199999999999</v>
      </c>
      <c r="AL3019" t="str">
        <f>IF(OR(AND(Q3019=Q3020,P3019&gt;0),AND(O3019&gt;0,O3019=O3020)),"duplicate","")</f>
        <v/>
      </c>
      <c r="AM3019" t="s">
        <v>827</v>
      </c>
      <c r="AN3019" t="s">
        <v>827</v>
      </c>
      <c r="AO3019" t="s">
        <v>826</v>
      </c>
      <c r="AP3019" t="s">
        <v>826</v>
      </c>
      <c r="AQ3019" t="s">
        <v>24</v>
      </c>
    </row>
    <row r="3020" spans="1:43" x14ac:dyDescent="0.2">
      <c r="A3020" s="28">
        <v>42934</v>
      </c>
      <c r="B3020" s="1">
        <v>42899</v>
      </c>
      <c r="C3020" s="1" t="str">
        <f>IF(F3020="Kup","6/13/2017",IF(F3020="Sag","6/14/2017",""))</f>
        <v>6/13/2017</v>
      </c>
      <c r="D3020" s="27">
        <f>A3020-B3020</f>
        <v>35</v>
      </c>
      <c r="E3020" s="27">
        <f>A3020-C3020</f>
        <v>35</v>
      </c>
      <c r="F3020" t="s">
        <v>21</v>
      </c>
      <c r="G3020">
        <v>35</v>
      </c>
      <c r="H3020" s="2" t="s">
        <v>42</v>
      </c>
      <c r="I3020" s="12" t="s">
        <v>49</v>
      </c>
      <c r="J3020" s="12" t="s">
        <v>980</v>
      </c>
      <c r="K3020" s="3" t="s">
        <v>961</v>
      </c>
      <c r="L3020" s="3" t="s">
        <v>962</v>
      </c>
      <c r="M3020">
        <v>1</v>
      </c>
      <c r="N3020">
        <v>1</v>
      </c>
      <c r="O3020" s="23">
        <v>28.777000000000001</v>
      </c>
      <c r="S3020" s="2" t="s">
        <v>24</v>
      </c>
      <c r="T3020" t="s">
        <v>25</v>
      </c>
      <c r="U3020" s="2" t="s">
        <v>26</v>
      </c>
      <c r="V3020" s="2" t="s">
        <v>884</v>
      </c>
      <c r="X3020" s="2" t="s">
        <v>863</v>
      </c>
      <c r="AA3020" s="3" t="s">
        <v>835</v>
      </c>
      <c r="AB3020" t="s">
        <v>835</v>
      </c>
      <c r="AC3020" t="s">
        <v>35</v>
      </c>
      <c r="AD3020" t="s">
        <v>835</v>
      </c>
      <c r="AE3020" t="s">
        <v>835</v>
      </c>
      <c r="AF3020" t="s">
        <v>835</v>
      </c>
      <c r="AH3020" t="s">
        <v>29</v>
      </c>
      <c r="AI3020">
        <f>IF(O3020&gt;0,(IF(S3020="live",O3020*0.84,IF(S3020="dried.ethanol",O3020*0.8449+2.8227,O3020))),"")</f>
        <v>24.17268</v>
      </c>
      <c r="AQ3020" t="s">
        <v>24</v>
      </c>
    </row>
    <row r="3021" spans="1:43" x14ac:dyDescent="0.2">
      <c r="A3021" s="28">
        <v>42934</v>
      </c>
      <c r="B3021" s="1">
        <v>42899</v>
      </c>
      <c r="C3021" s="1" t="str">
        <f>IF(F3021="Kup","6/13/2017",IF(F3021="Sag","6/14/2017",""))</f>
        <v>6/13/2017</v>
      </c>
      <c r="D3021" s="27">
        <f>A3021-B3021</f>
        <v>35</v>
      </c>
      <c r="E3021" s="27">
        <f>A3021-C3021</f>
        <v>35</v>
      </c>
      <c r="F3021" t="s">
        <v>21</v>
      </c>
      <c r="G3021">
        <v>35</v>
      </c>
      <c r="H3021" s="2" t="s">
        <v>42</v>
      </c>
      <c r="I3021" s="12" t="s">
        <v>49</v>
      </c>
      <c r="J3021" s="12" t="s">
        <v>980</v>
      </c>
      <c r="K3021" s="3" t="s">
        <v>961</v>
      </c>
      <c r="L3021" s="3" t="s">
        <v>962</v>
      </c>
      <c r="M3021">
        <v>2</v>
      </c>
      <c r="N3021">
        <v>2</v>
      </c>
      <c r="O3021" s="23">
        <v>31.905999999999999</v>
      </c>
      <c r="S3021" s="2" t="s">
        <v>24</v>
      </c>
      <c r="T3021" t="s">
        <v>25</v>
      </c>
      <c r="U3021" s="2" t="s">
        <v>26</v>
      </c>
      <c r="V3021" s="2" t="s">
        <v>884</v>
      </c>
      <c r="X3021" s="2" t="s">
        <v>863</v>
      </c>
      <c r="AA3021" s="3" t="s">
        <v>835</v>
      </c>
      <c r="AB3021" t="s">
        <v>835</v>
      </c>
      <c r="AC3021" t="s">
        <v>35</v>
      </c>
      <c r="AD3021" t="s">
        <v>835</v>
      </c>
      <c r="AE3021" t="s">
        <v>835</v>
      </c>
      <c r="AF3021" t="s">
        <v>835</v>
      </c>
      <c r="AH3021" t="s">
        <v>29</v>
      </c>
      <c r="AI3021">
        <f>IF(O3021&gt;0,(IF(S3021="live",O3021*0.84,IF(S3021="dried.ethanol",O3021*0.8449+2.8227,O3021))),"")</f>
        <v>26.801039999999997</v>
      </c>
      <c r="AQ3021" t="s">
        <v>24</v>
      </c>
    </row>
    <row r="3022" spans="1:43" x14ac:dyDescent="0.2">
      <c r="A3022" s="28">
        <v>42934</v>
      </c>
      <c r="B3022" s="1">
        <v>42899</v>
      </c>
      <c r="C3022" s="1" t="str">
        <f>IF(F3022="Kup","6/13/2017",IF(F3022="Sag","6/14/2017",""))</f>
        <v>6/13/2017</v>
      </c>
      <c r="D3022" s="27">
        <f>A3022-B3022</f>
        <v>35</v>
      </c>
      <c r="E3022" s="27">
        <f>A3022-C3022</f>
        <v>35</v>
      </c>
      <c r="F3022" t="s">
        <v>21</v>
      </c>
      <c r="G3022">
        <v>35</v>
      </c>
      <c r="H3022" s="2" t="s">
        <v>42</v>
      </c>
      <c r="I3022" s="12" t="s">
        <v>49</v>
      </c>
      <c r="J3022" s="12" t="s">
        <v>980</v>
      </c>
      <c r="K3022" s="3" t="s">
        <v>961</v>
      </c>
      <c r="L3022" s="3" t="s">
        <v>962</v>
      </c>
      <c r="M3022">
        <v>3</v>
      </c>
      <c r="N3022">
        <v>3</v>
      </c>
      <c r="O3022" s="23">
        <v>28.587</v>
      </c>
      <c r="S3022" s="2" t="s">
        <v>24</v>
      </c>
      <c r="T3022" t="s">
        <v>25</v>
      </c>
      <c r="U3022" s="2" t="s">
        <v>26</v>
      </c>
      <c r="V3022" s="2" t="s">
        <v>884</v>
      </c>
      <c r="X3022" s="2" t="s">
        <v>863</v>
      </c>
      <c r="AA3022" s="3" t="s">
        <v>835</v>
      </c>
      <c r="AB3022" t="s">
        <v>835</v>
      </c>
      <c r="AC3022" t="s">
        <v>35</v>
      </c>
      <c r="AD3022" t="s">
        <v>835</v>
      </c>
      <c r="AE3022" t="s">
        <v>835</v>
      </c>
      <c r="AF3022" t="s">
        <v>835</v>
      </c>
      <c r="AH3022" t="s">
        <v>29</v>
      </c>
      <c r="AI3022">
        <f>IF(O3022&gt;0,(IF(S3022="live",O3022*0.84,IF(S3022="dried.ethanol",O3022*0.8449+2.8227,O3022))),"")</f>
        <v>24.013079999999999</v>
      </c>
      <c r="AQ3022" t="s">
        <v>24</v>
      </c>
    </row>
    <row r="3023" spans="1:43" x14ac:dyDescent="0.2">
      <c r="A3023" s="28">
        <v>42934</v>
      </c>
      <c r="B3023" s="1">
        <v>42899</v>
      </c>
      <c r="C3023" s="1" t="str">
        <f>IF(F3023="Kup","6/13/2017",IF(F3023="Sag","6/14/2017",""))</f>
        <v>6/13/2017</v>
      </c>
      <c r="D3023" s="27">
        <f>A3023-B3023</f>
        <v>35</v>
      </c>
      <c r="E3023" s="27">
        <f>A3023-C3023</f>
        <v>35</v>
      </c>
      <c r="F3023" t="s">
        <v>21</v>
      </c>
      <c r="G3023">
        <v>35</v>
      </c>
      <c r="H3023" s="2" t="s">
        <v>42</v>
      </c>
      <c r="I3023" s="12" t="s">
        <v>49</v>
      </c>
      <c r="J3023" s="12" t="s">
        <v>980</v>
      </c>
      <c r="K3023" s="3" t="s">
        <v>961</v>
      </c>
      <c r="L3023" s="3" t="s">
        <v>962</v>
      </c>
      <c r="M3023">
        <v>4</v>
      </c>
      <c r="N3023">
        <v>4</v>
      </c>
      <c r="O3023" s="23">
        <v>27.074999999999999</v>
      </c>
      <c r="S3023" s="2" t="s">
        <v>24</v>
      </c>
      <c r="T3023" t="s">
        <v>25</v>
      </c>
      <c r="U3023" s="2" t="s">
        <v>26</v>
      </c>
      <c r="V3023" s="2" t="s">
        <v>884</v>
      </c>
      <c r="X3023" s="2" t="s">
        <v>863</v>
      </c>
      <c r="AA3023" s="3" t="s">
        <v>835</v>
      </c>
      <c r="AB3023" t="s">
        <v>835</v>
      </c>
      <c r="AC3023" t="s">
        <v>35</v>
      </c>
      <c r="AD3023" t="s">
        <v>835</v>
      </c>
      <c r="AE3023" t="s">
        <v>835</v>
      </c>
      <c r="AF3023" t="s">
        <v>835</v>
      </c>
      <c r="AH3023" t="s">
        <v>29</v>
      </c>
      <c r="AI3023">
        <f>IF(O3023&gt;0,(IF(S3023="live",O3023*0.84,IF(S3023="dried.ethanol",O3023*0.8449+2.8227,O3023))),"")</f>
        <v>22.742999999999999</v>
      </c>
      <c r="AQ3023" t="s">
        <v>24</v>
      </c>
    </row>
    <row r="3024" spans="1:43" x14ac:dyDescent="0.2">
      <c r="A3024" s="28">
        <v>42934</v>
      </c>
      <c r="B3024" s="1">
        <v>42899</v>
      </c>
      <c r="C3024" s="1" t="str">
        <f>IF(F3024="Kup","6/13/2017",IF(F3024="Sag","6/14/2017",""))</f>
        <v>6/13/2017</v>
      </c>
      <c r="D3024" s="27">
        <f>A3024-B3024</f>
        <v>35</v>
      </c>
      <c r="E3024" s="27">
        <f>A3024-C3024</f>
        <v>35</v>
      </c>
      <c r="F3024" t="s">
        <v>21</v>
      </c>
      <c r="G3024">
        <v>35</v>
      </c>
      <c r="H3024" s="2" t="s">
        <v>42</v>
      </c>
      <c r="I3024" s="12" t="s">
        <v>49</v>
      </c>
      <c r="J3024" s="12" t="s">
        <v>980</v>
      </c>
      <c r="K3024" s="3" t="s">
        <v>961</v>
      </c>
      <c r="L3024" s="3" t="s">
        <v>962</v>
      </c>
      <c r="M3024">
        <v>5</v>
      </c>
      <c r="N3024">
        <v>5</v>
      </c>
      <c r="O3024" s="23">
        <v>27.504000000000001</v>
      </c>
      <c r="S3024" s="2" t="s">
        <v>24</v>
      </c>
      <c r="T3024" t="s">
        <v>25</v>
      </c>
      <c r="U3024" s="2" t="s">
        <v>26</v>
      </c>
      <c r="V3024" s="2" t="s">
        <v>884</v>
      </c>
      <c r="X3024" s="2" t="s">
        <v>863</v>
      </c>
      <c r="AA3024" s="3" t="s">
        <v>835</v>
      </c>
      <c r="AB3024" t="s">
        <v>835</v>
      </c>
      <c r="AC3024" t="s">
        <v>35</v>
      </c>
      <c r="AD3024" t="s">
        <v>835</v>
      </c>
      <c r="AE3024" t="s">
        <v>835</v>
      </c>
      <c r="AF3024" t="s">
        <v>835</v>
      </c>
      <c r="AH3024" t="s">
        <v>29</v>
      </c>
      <c r="AI3024">
        <f>IF(O3024&gt;0,(IF(S3024="live",O3024*0.84,IF(S3024="dried.ethanol",O3024*0.8449+2.8227,O3024))),"")</f>
        <v>23.103359999999999</v>
      </c>
      <c r="AQ3024" t="s">
        <v>24</v>
      </c>
    </row>
    <row r="3025" spans="1:43" x14ac:dyDescent="0.2">
      <c r="A3025" s="28">
        <v>42934</v>
      </c>
      <c r="B3025" s="1">
        <v>42899</v>
      </c>
      <c r="C3025" s="1" t="str">
        <f>IF(F3025="Kup","6/13/2017",IF(F3025="Sag","6/14/2017",""))</f>
        <v>6/13/2017</v>
      </c>
      <c r="D3025" s="27">
        <f>A3025-B3025</f>
        <v>35</v>
      </c>
      <c r="E3025" s="27">
        <f>A3025-C3025</f>
        <v>35</v>
      </c>
      <c r="F3025" t="s">
        <v>21</v>
      </c>
      <c r="G3025">
        <v>35</v>
      </c>
      <c r="H3025" t="s">
        <v>42</v>
      </c>
      <c r="I3025" s="12" t="s">
        <v>107</v>
      </c>
      <c r="J3025" s="12" t="s">
        <v>982</v>
      </c>
      <c r="K3025" s="3" t="s">
        <v>964</v>
      </c>
      <c r="L3025" s="3" t="s">
        <v>951</v>
      </c>
      <c r="M3025">
        <v>1</v>
      </c>
      <c r="N3025">
        <v>26</v>
      </c>
      <c r="O3025" s="23">
        <v>17.3</v>
      </c>
      <c r="R3025" t="str">
        <f>IF(Q3025&gt;0,(P3025*(Q3025^2))*(3.14159/6),"")</f>
        <v/>
      </c>
      <c r="S3025" t="s">
        <v>24</v>
      </c>
      <c r="T3025" t="s">
        <v>25</v>
      </c>
      <c r="U3025" t="s">
        <v>26</v>
      </c>
      <c r="V3025" t="s">
        <v>287</v>
      </c>
      <c r="AA3025" s="12" t="s">
        <v>835</v>
      </c>
      <c r="AB3025" t="str">
        <f>IF(Q3025&gt;0,"yes","no")</f>
        <v>no</v>
      </c>
      <c r="AC3025" t="str">
        <f>IF(O3025&gt;0,"yes","no")</f>
        <v>yes</v>
      </c>
      <c r="AD3025" t="str">
        <f>IF(AH3025="hatch","yes","no")</f>
        <v>no</v>
      </c>
      <c r="AE3025" t="str">
        <f>IF(AH3025="swimup","yes","no")</f>
        <v>no</v>
      </c>
      <c r="AF3025" t="str">
        <f>IF(AH3025="respiration","yes","no")</f>
        <v>no</v>
      </c>
      <c r="AH3025" t="s">
        <v>29</v>
      </c>
      <c r="AI3025">
        <f>IF(O3025&gt;0,(IF(S3025="live",O3025*0.84,IF(S3025="dried.ethanol",O3025*0.8449+2.8227,O3025))),"")</f>
        <v>14.532</v>
      </c>
      <c r="AL3025" t="str">
        <f>IF(OR(AND(Q3025=Q3026,P3025&gt;0),AND(O3025&gt;0,O3025=O3026)),"duplicate","")</f>
        <v/>
      </c>
      <c r="AM3025" t="s">
        <v>827</v>
      </c>
      <c r="AN3025" t="s">
        <v>827</v>
      </c>
      <c r="AO3025" t="s">
        <v>826</v>
      </c>
      <c r="AP3025" t="s">
        <v>826</v>
      </c>
      <c r="AQ3025" t="s">
        <v>24</v>
      </c>
    </row>
    <row r="3026" spans="1:43" x14ac:dyDescent="0.2">
      <c r="A3026" s="28">
        <v>42934</v>
      </c>
      <c r="B3026" s="1">
        <v>42899</v>
      </c>
      <c r="C3026" s="1" t="str">
        <f>IF(F3026="Kup","6/13/2017",IF(F3026="Sag","6/14/2017",""))</f>
        <v>6/13/2017</v>
      </c>
      <c r="D3026" s="27">
        <f>A3026-B3026</f>
        <v>35</v>
      </c>
      <c r="E3026" s="27">
        <f>A3026-C3026</f>
        <v>35</v>
      </c>
      <c r="F3026" t="s">
        <v>21</v>
      </c>
      <c r="G3026">
        <v>35</v>
      </c>
      <c r="H3026" t="s">
        <v>42</v>
      </c>
      <c r="I3026" s="12" t="s">
        <v>107</v>
      </c>
      <c r="J3026" s="12" t="s">
        <v>982</v>
      </c>
      <c r="K3026" s="3" t="s">
        <v>964</v>
      </c>
      <c r="L3026" s="3" t="s">
        <v>951</v>
      </c>
      <c r="M3026">
        <v>2</v>
      </c>
      <c r="N3026">
        <v>27</v>
      </c>
      <c r="O3026" s="23">
        <v>17.71</v>
      </c>
      <c r="R3026" t="str">
        <f>IF(Q3026&gt;0,(P3026*(Q3026^2))*(3.14159/6),"")</f>
        <v/>
      </c>
      <c r="S3026" t="s">
        <v>24</v>
      </c>
      <c r="T3026" t="s">
        <v>25</v>
      </c>
      <c r="U3026" t="s">
        <v>26</v>
      </c>
      <c r="V3026" t="s">
        <v>287</v>
      </c>
      <c r="AA3026" s="12" t="s">
        <v>835</v>
      </c>
      <c r="AB3026" t="str">
        <f>IF(Q3026&gt;0,"yes","no")</f>
        <v>no</v>
      </c>
      <c r="AC3026" t="str">
        <f>IF(O3026&gt;0,"yes","no")</f>
        <v>yes</v>
      </c>
      <c r="AD3026" t="str">
        <f>IF(AH3026="hatch","yes","no")</f>
        <v>no</v>
      </c>
      <c r="AE3026" t="str">
        <f>IF(AH3026="swimup","yes","no")</f>
        <v>no</v>
      </c>
      <c r="AF3026" t="str">
        <f>IF(AH3026="respiration","yes","no")</f>
        <v>no</v>
      </c>
      <c r="AH3026" t="s">
        <v>29</v>
      </c>
      <c r="AI3026">
        <f>IF(O3026&gt;0,(IF(S3026="live",O3026*0.84,IF(S3026="dried.ethanol",O3026*0.8449+2.8227,O3026))),"")</f>
        <v>14.8764</v>
      </c>
      <c r="AL3026" t="str">
        <f>IF(OR(AND(Q3026=Q3027,P3026&gt;0),AND(O3026&gt;0,O3026=O3027)),"duplicate","")</f>
        <v/>
      </c>
      <c r="AM3026" t="s">
        <v>827</v>
      </c>
      <c r="AN3026" t="s">
        <v>827</v>
      </c>
      <c r="AO3026" t="s">
        <v>826</v>
      </c>
      <c r="AP3026" t="s">
        <v>826</v>
      </c>
      <c r="AQ3026" t="s">
        <v>24</v>
      </c>
    </row>
    <row r="3027" spans="1:43" x14ac:dyDescent="0.2">
      <c r="A3027" s="28">
        <v>42934</v>
      </c>
      <c r="B3027" s="1">
        <v>42899</v>
      </c>
      <c r="C3027" s="1" t="str">
        <f>IF(F3027="Kup","6/13/2017",IF(F3027="Sag","6/14/2017",""))</f>
        <v>6/13/2017</v>
      </c>
      <c r="D3027" s="27">
        <f>A3027-B3027</f>
        <v>35</v>
      </c>
      <c r="E3027" s="27">
        <f>A3027-C3027</f>
        <v>35</v>
      </c>
      <c r="F3027" t="s">
        <v>21</v>
      </c>
      <c r="G3027">
        <v>35</v>
      </c>
      <c r="H3027" t="s">
        <v>42</v>
      </c>
      <c r="I3027" s="12" t="s">
        <v>107</v>
      </c>
      <c r="J3027" s="12" t="s">
        <v>982</v>
      </c>
      <c r="K3027" s="3" t="s">
        <v>964</v>
      </c>
      <c r="L3027" s="3" t="s">
        <v>951</v>
      </c>
      <c r="M3027">
        <v>3</v>
      </c>
      <c r="N3027">
        <v>28</v>
      </c>
      <c r="O3027" s="23">
        <v>25.32</v>
      </c>
      <c r="R3027" t="str">
        <f>IF(Q3027&gt;0,(P3027*(Q3027^2))*(3.14159/6),"")</f>
        <v/>
      </c>
      <c r="S3027" t="s">
        <v>24</v>
      </c>
      <c r="T3027" t="s">
        <v>25</v>
      </c>
      <c r="U3027" t="s">
        <v>26</v>
      </c>
      <c r="V3027" t="s">
        <v>287</v>
      </c>
      <c r="AA3027" s="12" t="s">
        <v>835</v>
      </c>
      <c r="AB3027" t="str">
        <f>IF(Q3027&gt;0,"yes","no")</f>
        <v>no</v>
      </c>
      <c r="AC3027" t="str">
        <f>IF(O3027&gt;0,"yes","no")</f>
        <v>yes</v>
      </c>
      <c r="AD3027" t="str">
        <f>IF(AH3027="hatch","yes","no")</f>
        <v>no</v>
      </c>
      <c r="AE3027" t="str">
        <f>IF(AH3027="swimup","yes","no")</f>
        <v>no</v>
      </c>
      <c r="AF3027" t="str">
        <f>IF(AH3027="respiration","yes","no")</f>
        <v>no</v>
      </c>
      <c r="AH3027" t="s">
        <v>29</v>
      </c>
      <c r="AI3027">
        <f>IF(O3027&gt;0,(IF(S3027="live",O3027*0.84,IF(S3027="dried.ethanol",O3027*0.8449+2.8227,O3027))),"")</f>
        <v>21.268799999999999</v>
      </c>
      <c r="AL3027" t="str">
        <f>IF(OR(AND(Q3027=Q3028,P3027&gt;0),AND(O3027&gt;0,O3027=O3028)),"duplicate","")</f>
        <v/>
      </c>
      <c r="AM3027" t="s">
        <v>827</v>
      </c>
      <c r="AN3027" t="s">
        <v>827</v>
      </c>
      <c r="AO3027" t="s">
        <v>826</v>
      </c>
      <c r="AP3027" t="s">
        <v>826</v>
      </c>
      <c r="AQ3027" t="s">
        <v>24</v>
      </c>
    </row>
    <row r="3028" spans="1:43" x14ac:dyDescent="0.2">
      <c r="A3028" s="28">
        <v>42934</v>
      </c>
      <c r="B3028" s="1">
        <v>42899</v>
      </c>
      <c r="C3028" s="1" t="str">
        <f>IF(F3028="Kup","6/13/2017",IF(F3028="Sag","6/14/2017",""))</f>
        <v>6/13/2017</v>
      </c>
      <c r="D3028" s="27">
        <f>A3028-B3028</f>
        <v>35</v>
      </c>
      <c r="E3028" s="27">
        <f>A3028-C3028</f>
        <v>35</v>
      </c>
      <c r="F3028" t="s">
        <v>21</v>
      </c>
      <c r="G3028">
        <v>35</v>
      </c>
      <c r="H3028" t="s">
        <v>42</v>
      </c>
      <c r="I3028" s="12" t="s">
        <v>107</v>
      </c>
      <c r="J3028" s="12" t="s">
        <v>982</v>
      </c>
      <c r="K3028" s="3" t="s">
        <v>964</v>
      </c>
      <c r="L3028" s="3" t="s">
        <v>951</v>
      </c>
      <c r="M3028">
        <v>4</v>
      </c>
      <c r="N3028">
        <v>29</v>
      </c>
      <c r="O3028" s="23">
        <v>19.16</v>
      </c>
      <c r="R3028" t="str">
        <f>IF(Q3028&gt;0,(P3028*(Q3028^2))*(3.14159/6),"")</f>
        <v/>
      </c>
      <c r="S3028" t="s">
        <v>24</v>
      </c>
      <c r="T3028" t="s">
        <v>25</v>
      </c>
      <c r="U3028" t="s">
        <v>26</v>
      </c>
      <c r="V3028" t="s">
        <v>287</v>
      </c>
      <c r="AA3028" s="12" t="s">
        <v>835</v>
      </c>
      <c r="AB3028" t="str">
        <f>IF(Q3028&gt;0,"yes","no")</f>
        <v>no</v>
      </c>
      <c r="AC3028" t="str">
        <f>IF(O3028&gt;0,"yes","no")</f>
        <v>yes</v>
      </c>
      <c r="AD3028" t="str">
        <f>IF(AH3028="hatch","yes","no")</f>
        <v>no</v>
      </c>
      <c r="AE3028" t="str">
        <f>IF(AH3028="swimup","yes","no")</f>
        <v>no</v>
      </c>
      <c r="AF3028" t="str">
        <f>IF(AH3028="respiration","yes","no")</f>
        <v>no</v>
      </c>
      <c r="AH3028" t="s">
        <v>29</v>
      </c>
      <c r="AI3028">
        <f>IF(O3028&gt;0,(IF(S3028="live",O3028*0.84,IF(S3028="dried.ethanol",O3028*0.8449+2.8227,O3028))),"")</f>
        <v>16.0944</v>
      </c>
      <c r="AL3028" t="str">
        <f>IF(OR(AND(Q3028=Q3029,P3028&gt;0),AND(O3028&gt;0,O3028=O3029)),"duplicate","")</f>
        <v/>
      </c>
      <c r="AM3028" t="s">
        <v>827</v>
      </c>
      <c r="AN3028" t="s">
        <v>827</v>
      </c>
      <c r="AO3028" t="s">
        <v>826</v>
      </c>
      <c r="AP3028" t="s">
        <v>826</v>
      </c>
      <c r="AQ3028" t="s">
        <v>24</v>
      </c>
    </row>
    <row r="3029" spans="1:43" x14ac:dyDescent="0.2">
      <c r="A3029" s="28">
        <v>42934</v>
      </c>
      <c r="B3029" s="1">
        <v>42899</v>
      </c>
      <c r="C3029" s="1" t="str">
        <f>IF(F3029="Kup","6/13/2017",IF(F3029="Sag","6/14/2017",""))</f>
        <v>6/13/2017</v>
      </c>
      <c r="D3029" s="27">
        <f>A3029-B3029</f>
        <v>35</v>
      </c>
      <c r="E3029" s="27">
        <f>A3029-C3029</f>
        <v>35</v>
      </c>
      <c r="F3029" t="s">
        <v>21</v>
      </c>
      <c r="G3029">
        <v>35</v>
      </c>
      <c r="H3029" t="s">
        <v>42</v>
      </c>
      <c r="I3029" s="12" t="s">
        <v>107</v>
      </c>
      <c r="J3029" s="12" t="s">
        <v>982</v>
      </c>
      <c r="K3029" s="3" t="s">
        <v>964</v>
      </c>
      <c r="L3029" s="3" t="s">
        <v>951</v>
      </c>
      <c r="M3029">
        <v>5</v>
      </c>
      <c r="N3029">
        <v>30</v>
      </c>
      <c r="O3029" s="23">
        <v>20.95</v>
      </c>
      <c r="R3029" t="str">
        <f>IF(Q3029&gt;0,(P3029*(Q3029^2))*(3.14159/6),"")</f>
        <v/>
      </c>
      <c r="S3029" t="s">
        <v>24</v>
      </c>
      <c r="T3029" t="s">
        <v>25</v>
      </c>
      <c r="U3029" t="s">
        <v>26</v>
      </c>
      <c r="V3029" t="s">
        <v>287</v>
      </c>
      <c r="AA3029" s="12" t="s">
        <v>835</v>
      </c>
      <c r="AB3029" t="str">
        <f>IF(Q3029&gt;0,"yes","no")</f>
        <v>no</v>
      </c>
      <c r="AC3029" t="str">
        <f>IF(O3029&gt;0,"yes","no")</f>
        <v>yes</v>
      </c>
      <c r="AD3029" t="str">
        <f>IF(AH3029="hatch","yes","no")</f>
        <v>no</v>
      </c>
      <c r="AE3029" t="str">
        <f>IF(AH3029="swimup","yes","no")</f>
        <v>no</v>
      </c>
      <c r="AF3029" t="str">
        <f>IF(AH3029="respiration","yes","no")</f>
        <v>no</v>
      </c>
      <c r="AH3029" t="s">
        <v>29</v>
      </c>
      <c r="AI3029">
        <f>IF(O3029&gt;0,(IF(S3029="live",O3029*0.84,IF(S3029="dried.ethanol",O3029*0.8449+2.8227,O3029))),"")</f>
        <v>17.597999999999999</v>
      </c>
      <c r="AL3029" t="str">
        <f>IF(OR(AND(Q3029=Q3030,P3029&gt;0),AND(O3029&gt;0,O3029=O3030)),"duplicate","")</f>
        <v/>
      </c>
      <c r="AM3029" t="s">
        <v>827</v>
      </c>
      <c r="AN3029" t="s">
        <v>827</v>
      </c>
      <c r="AO3029" t="s">
        <v>826</v>
      </c>
      <c r="AP3029" t="s">
        <v>826</v>
      </c>
      <c r="AQ3029" t="s">
        <v>24</v>
      </c>
    </row>
    <row r="3030" spans="1:43" x14ac:dyDescent="0.2">
      <c r="A3030" s="28">
        <v>42934</v>
      </c>
      <c r="B3030" s="1">
        <v>42899</v>
      </c>
      <c r="C3030" s="1" t="str">
        <f>IF(F3030="Kup","6/13/2017",IF(F3030="Sag","6/14/2017",""))</f>
        <v>6/13/2017</v>
      </c>
      <c r="D3030" s="27">
        <f>A3030-B3030</f>
        <v>35</v>
      </c>
      <c r="E3030" s="27">
        <f>A3030-C3030</f>
        <v>35</v>
      </c>
      <c r="F3030" t="s">
        <v>21</v>
      </c>
      <c r="G3030">
        <v>35</v>
      </c>
      <c r="H3030" t="s">
        <v>42</v>
      </c>
      <c r="I3030" s="12" t="s">
        <v>23</v>
      </c>
      <c r="J3030" s="12" t="s">
        <v>23</v>
      </c>
      <c r="K3030" s="3" t="s">
        <v>956</v>
      </c>
      <c r="L3030" s="3" t="s">
        <v>955</v>
      </c>
      <c r="M3030">
        <v>1</v>
      </c>
      <c r="N3030">
        <v>31</v>
      </c>
      <c r="O3030" s="23">
        <v>21.66</v>
      </c>
      <c r="R3030" t="str">
        <f>IF(Q3030&gt;0,(P3030*(Q3030^2))*(3.14159/6),"")</f>
        <v/>
      </c>
      <c r="S3030" t="s">
        <v>24</v>
      </c>
      <c r="T3030" t="s">
        <v>25</v>
      </c>
      <c r="U3030" t="s">
        <v>26</v>
      </c>
      <c r="V3030" t="s">
        <v>285</v>
      </c>
      <c r="AA3030" s="12" t="s">
        <v>835</v>
      </c>
      <c r="AB3030" t="str">
        <f>IF(Q3030&gt;0,"yes","no")</f>
        <v>no</v>
      </c>
      <c r="AC3030" t="str">
        <f>IF(O3030&gt;0,"yes","no")</f>
        <v>yes</v>
      </c>
      <c r="AD3030" t="str">
        <f>IF(AH3030="hatch","yes","no")</f>
        <v>no</v>
      </c>
      <c r="AE3030" t="str">
        <f>IF(AH3030="swimup","yes","no")</f>
        <v>no</v>
      </c>
      <c r="AF3030" t="str">
        <f>IF(AH3030="respiration","yes","no")</f>
        <v>no</v>
      </c>
      <c r="AH3030" t="s">
        <v>29</v>
      </c>
      <c r="AI3030">
        <f>IF(O3030&gt;0,(IF(S3030="live",O3030*0.84,IF(S3030="dried.ethanol",O3030*0.8449+2.8227,O3030))),"")</f>
        <v>18.194399999999998</v>
      </c>
      <c r="AL3030" t="str">
        <f>IF(OR(AND(Q3030=Q3031,P3030&gt;0),AND(O3030&gt;0,O3030=O3031)),"duplicate","")</f>
        <v/>
      </c>
      <c r="AM3030" t="s">
        <v>827</v>
      </c>
      <c r="AN3030" t="s">
        <v>827</v>
      </c>
      <c r="AO3030" t="s">
        <v>826</v>
      </c>
      <c r="AP3030" t="s">
        <v>826</v>
      </c>
      <c r="AQ3030" t="s">
        <v>24</v>
      </c>
    </row>
    <row r="3031" spans="1:43" x14ac:dyDescent="0.2">
      <c r="A3031" s="28">
        <v>42934</v>
      </c>
      <c r="B3031" s="1">
        <v>42899</v>
      </c>
      <c r="C3031" s="1" t="str">
        <f>IF(F3031="Kup","6/13/2017",IF(F3031="Sag","6/14/2017",""))</f>
        <v>6/13/2017</v>
      </c>
      <c r="D3031" s="27">
        <f>A3031-B3031</f>
        <v>35</v>
      </c>
      <c r="E3031" s="27">
        <f>A3031-C3031</f>
        <v>35</v>
      </c>
      <c r="F3031" t="s">
        <v>21</v>
      </c>
      <c r="G3031">
        <v>35</v>
      </c>
      <c r="H3031" t="s">
        <v>42</v>
      </c>
      <c r="I3031" s="12" t="s">
        <v>23</v>
      </c>
      <c r="J3031" s="12" t="s">
        <v>23</v>
      </c>
      <c r="K3031" s="3" t="s">
        <v>956</v>
      </c>
      <c r="L3031" s="3" t="s">
        <v>955</v>
      </c>
      <c r="M3031">
        <v>2</v>
      </c>
      <c r="N3031">
        <v>32</v>
      </c>
      <c r="O3031" s="23">
        <v>22.39</v>
      </c>
      <c r="R3031" t="str">
        <f>IF(Q3031&gt;0,(P3031*(Q3031^2))*(3.14159/6),"")</f>
        <v/>
      </c>
      <c r="S3031" t="s">
        <v>24</v>
      </c>
      <c r="T3031" t="s">
        <v>25</v>
      </c>
      <c r="U3031" t="s">
        <v>26</v>
      </c>
      <c r="V3031" t="s">
        <v>285</v>
      </c>
      <c r="AA3031" s="12" t="s">
        <v>835</v>
      </c>
      <c r="AB3031" t="str">
        <f>IF(Q3031&gt;0,"yes","no")</f>
        <v>no</v>
      </c>
      <c r="AC3031" t="str">
        <f>IF(O3031&gt;0,"yes","no")</f>
        <v>yes</v>
      </c>
      <c r="AD3031" t="str">
        <f>IF(AH3031="hatch","yes","no")</f>
        <v>no</v>
      </c>
      <c r="AE3031" t="str">
        <f>IF(AH3031="swimup","yes","no")</f>
        <v>no</v>
      </c>
      <c r="AF3031" t="str">
        <f>IF(AH3031="respiration","yes","no")</f>
        <v>no</v>
      </c>
      <c r="AH3031" t="s">
        <v>29</v>
      </c>
      <c r="AI3031">
        <f>IF(O3031&gt;0,(IF(S3031="live",O3031*0.84,IF(S3031="dried.ethanol",O3031*0.8449+2.8227,O3031))),"")</f>
        <v>18.807600000000001</v>
      </c>
      <c r="AL3031" t="str">
        <f>IF(OR(AND(Q3031=Q3032,P3031&gt;0),AND(O3031&gt;0,O3031=O3032)),"duplicate","")</f>
        <v/>
      </c>
      <c r="AM3031" t="s">
        <v>827</v>
      </c>
      <c r="AN3031" t="s">
        <v>827</v>
      </c>
      <c r="AO3031" t="s">
        <v>826</v>
      </c>
      <c r="AP3031" t="s">
        <v>826</v>
      </c>
      <c r="AQ3031" t="s">
        <v>24</v>
      </c>
    </row>
    <row r="3032" spans="1:43" x14ac:dyDescent="0.2">
      <c r="A3032" s="28">
        <v>42934</v>
      </c>
      <c r="B3032" s="1">
        <v>42899</v>
      </c>
      <c r="C3032" s="1" t="str">
        <f>IF(F3032="Kup","6/13/2017",IF(F3032="Sag","6/14/2017",""))</f>
        <v>6/13/2017</v>
      </c>
      <c r="D3032" s="27">
        <f>A3032-B3032</f>
        <v>35</v>
      </c>
      <c r="E3032" s="27">
        <f>A3032-C3032</f>
        <v>35</v>
      </c>
      <c r="F3032" t="s">
        <v>21</v>
      </c>
      <c r="G3032">
        <v>35</v>
      </c>
      <c r="H3032" t="s">
        <v>42</v>
      </c>
      <c r="I3032" s="12" t="s">
        <v>23</v>
      </c>
      <c r="J3032" s="12" t="s">
        <v>23</v>
      </c>
      <c r="K3032" s="3" t="s">
        <v>956</v>
      </c>
      <c r="L3032" s="3" t="s">
        <v>955</v>
      </c>
      <c r="M3032">
        <v>3</v>
      </c>
      <c r="N3032">
        <v>33</v>
      </c>
      <c r="O3032" s="23">
        <v>18.45</v>
      </c>
      <c r="R3032" t="str">
        <f>IF(Q3032&gt;0,(P3032*(Q3032^2))*(3.14159/6),"")</f>
        <v/>
      </c>
      <c r="S3032" t="s">
        <v>24</v>
      </c>
      <c r="T3032" t="s">
        <v>25</v>
      </c>
      <c r="U3032" t="s">
        <v>26</v>
      </c>
      <c r="V3032" t="s">
        <v>285</v>
      </c>
      <c r="AA3032" s="12" t="s">
        <v>835</v>
      </c>
      <c r="AB3032" t="str">
        <f>IF(Q3032&gt;0,"yes","no")</f>
        <v>no</v>
      </c>
      <c r="AC3032" t="str">
        <f>IF(O3032&gt;0,"yes","no")</f>
        <v>yes</v>
      </c>
      <c r="AD3032" t="str">
        <f>IF(AH3032="hatch","yes","no")</f>
        <v>no</v>
      </c>
      <c r="AE3032" t="str">
        <f>IF(AH3032="swimup","yes","no")</f>
        <v>no</v>
      </c>
      <c r="AF3032" t="str">
        <f>IF(AH3032="respiration","yes","no")</f>
        <v>no</v>
      </c>
      <c r="AH3032" t="s">
        <v>29</v>
      </c>
      <c r="AI3032">
        <f>IF(O3032&gt;0,(IF(S3032="live",O3032*0.84,IF(S3032="dried.ethanol",O3032*0.8449+2.8227,O3032))),"")</f>
        <v>15.497999999999999</v>
      </c>
      <c r="AL3032" t="str">
        <f>IF(OR(AND(Q3032=Q3033,P3032&gt;0),AND(O3032&gt;0,O3032=O3033)),"duplicate","")</f>
        <v/>
      </c>
      <c r="AM3032" t="s">
        <v>827</v>
      </c>
      <c r="AN3032" t="s">
        <v>827</v>
      </c>
      <c r="AO3032" t="s">
        <v>826</v>
      </c>
      <c r="AP3032" t="s">
        <v>826</v>
      </c>
      <c r="AQ3032" t="s">
        <v>24</v>
      </c>
    </row>
    <row r="3033" spans="1:43" x14ac:dyDescent="0.2">
      <c r="A3033" s="28">
        <v>42934</v>
      </c>
      <c r="B3033" s="1">
        <v>42899</v>
      </c>
      <c r="C3033" s="1" t="str">
        <f>IF(F3033="Kup","6/13/2017",IF(F3033="Sag","6/14/2017",""))</f>
        <v>6/13/2017</v>
      </c>
      <c r="D3033" s="27">
        <f>A3033-B3033</f>
        <v>35</v>
      </c>
      <c r="E3033" s="27">
        <f>A3033-C3033</f>
        <v>35</v>
      </c>
      <c r="F3033" t="s">
        <v>21</v>
      </c>
      <c r="G3033">
        <v>35</v>
      </c>
      <c r="H3033" t="s">
        <v>42</v>
      </c>
      <c r="I3033" s="12" t="s">
        <v>23</v>
      </c>
      <c r="J3033" s="12" t="s">
        <v>23</v>
      </c>
      <c r="K3033" s="3" t="s">
        <v>956</v>
      </c>
      <c r="L3033" s="3" t="s">
        <v>955</v>
      </c>
      <c r="M3033">
        <v>4</v>
      </c>
      <c r="N3033">
        <v>34</v>
      </c>
      <c r="O3033" s="23">
        <v>28.11</v>
      </c>
      <c r="R3033" t="str">
        <f>IF(Q3033&gt;0,(P3033*(Q3033^2))*(3.14159/6),"")</f>
        <v/>
      </c>
      <c r="S3033" t="s">
        <v>24</v>
      </c>
      <c r="T3033" t="s">
        <v>25</v>
      </c>
      <c r="U3033" t="s">
        <v>26</v>
      </c>
      <c r="V3033" t="s">
        <v>285</v>
      </c>
      <c r="AA3033" s="12" t="s">
        <v>835</v>
      </c>
      <c r="AB3033" t="str">
        <f>IF(Q3033&gt;0,"yes","no")</f>
        <v>no</v>
      </c>
      <c r="AC3033" t="str">
        <f>IF(O3033&gt;0,"yes","no")</f>
        <v>yes</v>
      </c>
      <c r="AD3033" t="str">
        <f>IF(AH3033="hatch","yes","no")</f>
        <v>no</v>
      </c>
      <c r="AE3033" t="str">
        <f>IF(AH3033="swimup","yes","no")</f>
        <v>no</v>
      </c>
      <c r="AF3033" t="str">
        <f>IF(AH3033="respiration","yes","no")</f>
        <v>no</v>
      </c>
      <c r="AH3033" t="s">
        <v>29</v>
      </c>
      <c r="AI3033">
        <f>IF(O3033&gt;0,(IF(S3033="live",O3033*0.84,IF(S3033="dried.ethanol",O3033*0.8449+2.8227,O3033))),"")</f>
        <v>23.612399999999997</v>
      </c>
      <c r="AL3033" t="str">
        <f>IF(OR(AND(Q3033=Q3034,P3033&gt;0),AND(O3033&gt;0,O3033=O3034)),"duplicate","")</f>
        <v/>
      </c>
      <c r="AM3033" t="s">
        <v>827</v>
      </c>
      <c r="AN3033" t="s">
        <v>827</v>
      </c>
      <c r="AO3033" t="s">
        <v>826</v>
      </c>
      <c r="AP3033" t="s">
        <v>826</v>
      </c>
      <c r="AQ3033" t="s">
        <v>24</v>
      </c>
    </row>
    <row r="3034" spans="1:43" x14ac:dyDescent="0.2">
      <c r="A3034" s="28">
        <v>42934</v>
      </c>
      <c r="B3034" s="1">
        <v>42899</v>
      </c>
      <c r="C3034" s="1" t="str">
        <f>IF(F3034="Kup","6/13/2017",IF(F3034="Sag","6/14/2017",""))</f>
        <v>6/13/2017</v>
      </c>
      <c r="D3034" s="27">
        <f>A3034-B3034</f>
        <v>35</v>
      </c>
      <c r="E3034" s="27">
        <f>A3034-C3034</f>
        <v>35</v>
      </c>
      <c r="F3034" t="s">
        <v>21</v>
      </c>
      <c r="G3034">
        <v>35</v>
      </c>
      <c r="H3034" t="s">
        <v>42</v>
      </c>
      <c r="I3034" s="12" t="s">
        <v>23</v>
      </c>
      <c r="J3034" s="12" t="s">
        <v>23</v>
      </c>
      <c r="K3034" s="3" t="s">
        <v>956</v>
      </c>
      <c r="L3034" s="3" t="s">
        <v>955</v>
      </c>
      <c r="M3034">
        <v>5</v>
      </c>
      <c r="N3034">
        <v>35</v>
      </c>
      <c r="O3034" s="23">
        <v>19.84</v>
      </c>
      <c r="R3034" t="str">
        <f>IF(Q3034&gt;0,(P3034*(Q3034^2))*(3.14159/6),"")</f>
        <v/>
      </c>
      <c r="S3034" t="s">
        <v>24</v>
      </c>
      <c r="T3034" t="s">
        <v>25</v>
      </c>
      <c r="U3034" t="s">
        <v>26</v>
      </c>
      <c r="V3034" t="s">
        <v>285</v>
      </c>
      <c r="AA3034" s="12" t="s">
        <v>835</v>
      </c>
      <c r="AB3034" t="str">
        <f>IF(Q3034&gt;0,"yes","no")</f>
        <v>no</v>
      </c>
      <c r="AC3034" t="str">
        <f>IF(O3034&gt;0,"yes","no")</f>
        <v>yes</v>
      </c>
      <c r="AD3034" t="str">
        <f>IF(AH3034="hatch","yes","no")</f>
        <v>no</v>
      </c>
      <c r="AE3034" t="str">
        <f>IF(AH3034="swimup","yes","no")</f>
        <v>no</v>
      </c>
      <c r="AF3034" t="str">
        <f>IF(AH3034="respiration","yes","no")</f>
        <v>no</v>
      </c>
      <c r="AH3034" t="s">
        <v>29</v>
      </c>
      <c r="AI3034">
        <f>IF(O3034&gt;0,(IF(S3034="live",O3034*0.84,IF(S3034="dried.ethanol",O3034*0.8449+2.8227,O3034))),"")</f>
        <v>16.665599999999998</v>
      </c>
      <c r="AL3034" t="str">
        <f>IF(OR(AND(Q3034=Q3035,P3034&gt;0),AND(O3034&gt;0,O3034=O3035)),"duplicate","")</f>
        <v/>
      </c>
      <c r="AM3034" t="s">
        <v>827</v>
      </c>
      <c r="AN3034" t="s">
        <v>827</v>
      </c>
      <c r="AO3034" t="s">
        <v>826</v>
      </c>
      <c r="AP3034" t="s">
        <v>826</v>
      </c>
      <c r="AQ3034" t="s">
        <v>24</v>
      </c>
    </row>
    <row r="3035" spans="1:43" x14ac:dyDescent="0.2">
      <c r="A3035" s="28">
        <v>42934</v>
      </c>
      <c r="B3035" s="1">
        <v>42899</v>
      </c>
      <c r="C3035" s="1" t="str">
        <f>IF(F3035="Kup","6/13/2017",IF(F3035="Sag","6/14/2017",""))</f>
        <v>6/13/2017</v>
      </c>
      <c r="D3035" s="27">
        <f>A3035-B3035</f>
        <v>35</v>
      </c>
      <c r="E3035" s="27">
        <f>A3035-C3035</f>
        <v>35</v>
      </c>
      <c r="F3035" t="s">
        <v>21</v>
      </c>
      <c r="G3035">
        <v>35</v>
      </c>
      <c r="H3035" t="s">
        <v>42</v>
      </c>
      <c r="I3035" s="12" t="s">
        <v>23</v>
      </c>
      <c r="J3035" s="12" t="s">
        <v>23</v>
      </c>
      <c r="K3035" s="3" t="s">
        <v>956</v>
      </c>
      <c r="L3035" s="3" t="s">
        <v>955</v>
      </c>
      <c r="M3035">
        <v>6</v>
      </c>
      <c r="N3035">
        <v>36</v>
      </c>
      <c r="O3035" s="23">
        <v>26.24</v>
      </c>
      <c r="R3035" t="str">
        <f>IF(Q3035&gt;0,(P3035*(Q3035^2))*(3.14159/6),"")</f>
        <v/>
      </c>
      <c r="S3035" t="s">
        <v>24</v>
      </c>
      <c r="T3035" t="s">
        <v>25</v>
      </c>
      <c r="U3035" t="s">
        <v>26</v>
      </c>
      <c r="V3035" t="s">
        <v>285</v>
      </c>
      <c r="AA3035" s="12" t="s">
        <v>835</v>
      </c>
      <c r="AB3035" t="str">
        <f>IF(Q3035&gt;0,"yes","no")</f>
        <v>no</v>
      </c>
      <c r="AC3035" t="str">
        <f>IF(O3035&gt;0,"yes","no")</f>
        <v>yes</v>
      </c>
      <c r="AD3035" t="str">
        <f>IF(AH3035="hatch","yes","no")</f>
        <v>no</v>
      </c>
      <c r="AE3035" t="str">
        <f>IF(AH3035="swimup","yes","no")</f>
        <v>no</v>
      </c>
      <c r="AF3035" t="str">
        <f>IF(AH3035="respiration","yes","no")</f>
        <v>no</v>
      </c>
      <c r="AH3035" t="s">
        <v>29</v>
      </c>
      <c r="AI3035">
        <f>IF(O3035&gt;0,(IF(S3035="live",O3035*0.84,IF(S3035="dried.ethanol",O3035*0.8449+2.8227,O3035))),"")</f>
        <v>22.041599999999999</v>
      </c>
      <c r="AL3035" t="str">
        <f>IF(OR(AND(Q3035=Q3036,P3035&gt;0),AND(O3035&gt;0,O3035=O3036)),"duplicate","")</f>
        <v/>
      </c>
      <c r="AM3035" t="s">
        <v>827</v>
      </c>
      <c r="AN3035" t="s">
        <v>827</v>
      </c>
      <c r="AO3035" t="s">
        <v>826</v>
      </c>
      <c r="AP3035" t="s">
        <v>826</v>
      </c>
      <c r="AQ3035" t="s">
        <v>24</v>
      </c>
    </row>
    <row r="3036" spans="1:43" x14ac:dyDescent="0.2">
      <c r="A3036" s="28">
        <v>42935</v>
      </c>
      <c r="B3036" s="1">
        <v>42901</v>
      </c>
      <c r="C3036" s="1" t="str">
        <f>IF(F3036="Kup","6/13/2017",IF(F3036="Sag","6/14/2017",""))</f>
        <v>6/14/2017</v>
      </c>
      <c r="D3036" s="27">
        <f>A3036-B3036</f>
        <v>34</v>
      </c>
      <c r="E3036" s="27">
        <f>A3036-C3036</f>
        <v>35</v>
      </c>
      <c r="F3036" t="s">
        <v>919</v>
      </c>
      <c r="G3036">
        <v>35</v>
      </c>
      <c r="H3036" t="s">
        <v>22</v>
      </c>
      <c r="I3036" s="12" t="s">
        <v>53</v>
      </c>
      <c r="J3036" s="12" t="s">
        <v>989</v>
      </c>
      <c r="K3036" s="2" t="s">
        <v>967</v>
      </c>
      <c r="L3036" s="2" t="s">
        <v>968</v>
      </c>
      <c r="M3036">
        <v>1</v>
      </c>
      <c r="N3036">
        <v>1</v>
      </c>
      <c r="O3036" s="23">
        <v>14.156000000000001</v>
      </c>
      <c r="R3036" t="str">
        <f>IF(Q3036&gt;0,(P3036*(Q3036^2))*(3.14159/6),"")</f>
        <v/>
      </c>
      <c r="S3036" t="s">
        <v>32</v>
      </c>
      <c r="T3036" t="s">
        <v>25</v>
      </c>
      <c r="U3036" t="s">
        <v>26</v>
      </c>
      <c r="V3036" t="s">
        <v>288</v>
      </c>
      <c r="X3036" t="s">
        <v>34</v>
      </c>
      <c r="AA3036" s="12" t="s">
        <v>835</v>
      </c>
      <c r="AB3036" t="str">
        <f>IF(Q3036&gt;0,"yes","no")</f>
        <v>no</v>
      </c>
      <c r="AC3036" t="str">
        <f>IF(O3036&gt;0,"yes","no")</f>
        <v>yes</v>
      </c>
      <c r="AD3036" t="str">
        <f>IF(AH3036="hatch","yes","no")</f>
        <v>no</v>
      </c>
      <c r="AE3036" t="str">
        <f>IF(AH3036="swimup","yes","no")</f>
        <v>no</v>
      </c>
      <c r="AF3036" t="str">
        <f>IF(AH3036="respiration","yes","no")</f>
        <v>no</v>
      </c>
      <c r="AH3036" t="s">
        <v>29</v>
      </c>
      <c r="AI3036">
        <f>IF(O3036&gt;0,(IF(S3036="live",O3036*0.84,IF(S3036="dried.ethanol",O3036*0.8449+2.8227,O3036))),"")</f>
        <v>14.156000000000001</v>
      </c>
      <c r="AL3036" t="str">
        <f>IF(OR(AND(Q3036=Q3037,P3036&gt;0),AND(O3036&gt;0,O3036=O3037)),"duplicate","")</f>
        <v/>
      </c>
      <c r="AM3036" t="s">
        <v>827</v>
      </c>
      <c r="AN3036" t="s">
        <v>827</v>
      </c>
      <c r="AO3036" t="s">
        <v>826</v>
      </c>
      <c r="AP3036" t="s">
        <v>826</v>
      </c>
      <c r="AQ3036" t="s">
        <v>32</v>
      </c>
    </row>
    <row r="3037" spans="1:43" x14ac:dyDescent="0.2">
      <c r="A3037" s="28">
        <v>42935</v>
      </c>
      <c r="B3037" s="1">
        <v>42901</v>
      </c>
      <c r="C3037" s="1" t="str">
        <f>IF(F3037="Kup","6/13/2017",IF(F3037="Sag","6/14/2017",""))</f>
        <v>6/14/2017</v>
      </c>
      <c r="D3037" s="27">
        <f>A3037-B3037</f>
        <v>34</v>
      </c>
      <c r="E3037" s="27">
        <f>A3037-C3037</f>
        <v>35</v>
      </c>
      <c r="F3037" t="s">
        <v>919</v>
      </c>
      <c r="G3037">
        <v>35</v>
      </c>
      <c r="H3037" t="s">
        <v>22</v>
      </c>
      <c r="I3037" s="12" t="s">
        <v>53</v>
      </c>
      <c r="J3037" s="12" t="s">
        <v>989</v>
      </c>
      <c r="K3037" s="2" t="s">
        <v>967</v>
      </c>
      <c r="L3037" s="2" t="s">
        <v>968</v>
      </c>
      <c r="M3037">
        <v>2</v>
      </c>
      <c r="N3037">
        <v>2</v>
      </c>
      <c r="O3037" s="23">
        <v>13.759</v>
      </c>
      <c r="R3037" t="str">
        <f>IF(Q3037&gt;0,(P3037*(Q3037^2))*(3.14159/6),"")</f>
        <v/>
      </c>
      <c r="S3037" t="s">
        <v>32</v>
      </c>
      <c r="T3037" t="s">
        <v>25</v>
      </c>
      <c r="U3037" t="s">
        <v>26</v>
      </c>
      <c r="V3037" t="s">
        <v>288</v>
      </c>
      <c r="X3037" t="s">
        <v>34</v>
      </c>
      <c r="AA3037" s="12" t="s">
        <v>835</v>
      </c>
      <c r="AB3037" t="str">
        <f>IF(Q3037&gt;0,"yes","no")</f>
        <v>no</v>
      </c>
      <c r="AC3037" t="str">
        <f>IF(O3037&gt;0,"yes","no")</f>
        <v>yes</v>
      </c>
      <c r="AD3037" t="str">
        <f>IF(AH3037="hatch","yes","no")</f>
        <v>no</v>
      </c>
      <c r="AE3037" t="str">
        <f>IF(AH3037="swimup","yes","no")</f>
        <v>no</v>
      </c>
      <c r="AF3037" t="str">
        <f>IF(AH3037="respiration","yes","no")</f>
        <v>no</v>
      </c>
      <c r="AH3037" t="s">
        <v>29</v>
      </c>
      <c r="AI3037">
        <f>IF(O3037&gt;0,(IF(S3037="live",O3037*0.84,IF(S3037="dried.ethanol",O3037*0.8449+2.8227,O3037))),"")</f>
        <v>13.759</v>
      </c>
      <c r="AL3037" t="str">
        <f>IF(OR(AND(Q3037=Q3038,P3037&gt;0),AND(O3037&gt;0,O3037=O3038)),"duplicate","")</f>
        <v/>
      </c>
      <c r="AM3037" t="s">
        <v>827</v>
      </c>
      <c r="AN3037" t="s">
        <v>827</v>
      </c>
      <c r="AO3037" t="s">
        <v>826</v>
      </c>
      <c r="AP3037" t="s">
        <v>826</v>
      </c>
      <c r="AQ3037" t="s">
        <v>32</v>
      </c>
    </row>
    <row r="3038" spans="1:43" x14ac:dyDescent="0.2">
      <c r="A3038" s="28">
        <v>42935</v>
      </c>
      <c r="B3038" s="1">
        <v>42901</v>
      </c>
      <c r="C3038" s="1" t="str">
        <f>IF(F3038="Kup","6/13/2017",IF(F3038="Sag","6/14/2017",""))</f>
        <v>6/14/2017</v>
      </c>
      <c r="D3038" s="27">
        <f>A3038-B3038</f>
        <v>34</v>
      </c>
      <c r="E3038" s="27">
        <f>A3038-C3038</f>
        <v>35</v>
      </c>
      <c r="F3038" t="s">
        <v>919</v>
      </c>
      <c r="G3038">
        <v>35</v>
      </c>
      <c r="H3038" t="s">
        <v>22</v>
      </c>
      <c r="I3038" s="12" t="s">
        <v>53</v>
      </c>
      <c r="J3038" s="12" t="s">
        <v>989</v>
      </c>
      <c r="K3038" s="2" t="s">
        <v>967</v>
      </c>
      <c r="L3038" s="2" t="s">
        <v>968</v>
      </c>
      <c r="M3038">
        <v>3</v>
      </c>
      <c r="N3038">
        <v>3</v>
      </c>
      <c r="O3038" s="23">
        <v>14.348000000000001</v>
      </c>
      <c r="R3038" t="str">
        <f>IF(Q3038&gt;0,(P3038*(Q3038^2))*(3.14159/6),"")</f>
        <v/>
      </c>
      <c r="S3038" t="s">
        <v>32</v>
      </c>
      <c r="T3038" t="s">
        <v>25</v>
      </c>
      <c r="U3038" t="s">
        <v>26</v>
      </c>
      <c r="V3038" t="s">
        <v>288</v>
      </c>
      <c r="X3038" t="s">
        <v>34</v>
      </c>
      <c r="AA3038" s="12" t="s">
        <v>835</v>
      </c>
      <c r="AB3038" t="str">
        <f>IF(Q3038&gt;0,"yes","no")</f>
        <v>no</v>
      </c>
      <c r="AC3038" t="str">
        <f>IF(O3038&gt;0,"yes","no")</f>
        <v>yes</v>
      </c>
      <c r="AD3038" t="str">
        <f>IF(AH3038="hatch","yes","no")</f>
        <v>no</v>
      </c>
      <c r="AE3038" t="str">
        <f>IF(AH3038="swimup","yes","no")</f>
        <v>no</v>
      </c>
      <c r="AF3038" t="str">
        <f>IF(AH3038="respiration","yes","no")</f>
        <v>no</v>
      </c>
      <c r="AH3038" t="s">
        <v>29</v>
      </c>
      <c r="AI3038">
        <f>IF(O3038&gt;0,(IF(S3038="live",O3038*0.84,IF(S3038="dried.ethanol",O3038*0.8449+2.8227,O3038))),"")</f>
        <v>14.348000000000001</v>
      </c>
      <c r="AL3038" t="str">
        <f>IF(OR(AND(Q3038=Q3039,P3038&gt;0),AND(O3038&gt;0,O3038=O3039)),"duplicate","")</f>
        <v/>
      </c>
      <c r="AM3038" t="s">
        <v>827</v>
      </c>
      <c r="AN3038" t="s">
        <v>827</v>
      </c>
      <c r="AO3038" t="s">
        <v>826</v>
      </c>
      <c r="AP3038" t="s">
        <v>826</v>
      </c>
      <c r="AQ3038" t="s">
        <v>32</v>
      </c>
    </row>
    <row r="3039" spans="1:43" x14ac:dyDescent="0.2">
      <c r="A3039" s="28">
        <v>42935</v>
      </c>
      <c r="B3039" s="1">
        <v>42901</v>
      </c>
      <c r="C3039" s="1" t="str">
        <f>IF(F3039="Kup","6/13/2017",IF(F3039="Sag","6/14/2017",""))</f>
        <v>6/14/2017</v>
      </c>
      <c r="D3039" s="27">
        <f>A3039-B3039</f>
        <v>34</v>
      </c>
      <c r="E3039" s="27">
        <f>A3039-C3039</f>
        <v>35</v>
      </c>
      <c r="F3039" t="s">
        <v>919</v>
      </c>
      <c r="G3039">
        <v>35</v>
      </c>
      <c r="H3039" t="s">
        <v>22</v>
      </c>
      <c r="I3039" s="12" t="s">
        <v>53</v>
      </c>
      <c r="J3039" s="12" t="s">
        <v>989</v>
      </c>
      <c r="K3039" s="2" t="s">
        <v>967</v>
      </c>
      <c r="L3039" s="2" t="s">
        <v>968</v>
      </c>
      <c r="M3039">
        <v>4</v>
      </c>
      <c r="N3039">
        <v>4</v>
      </c>
      <c r="O3039" s="23">
        <v>14.254</v>
      </c>
      <c r="R3039" t="str">
        <f>IF(Q3039&gt;0,(P3039*(Q3039^2))*(3.14159/6),"")</f>
        <v/>
      </c>
      <c r="S3039" t="s">
        <v>32</v>
      </c>
      <c r="T3039" t="s">
        <v>25</v>
      </c>
      <c r="U3039" t="s">
        <v>26</v>
      </c>
      <c r="V3039" t="s">
        <v>288</v>
      </c>
      <c r="X3039" t="s">
        <v>34</v>
      </c>
      <c r="AA3039" s="12" t="s">
        <v>835</v>
      </c>
      <c r="AB3039" t="str">
        <f>IF(Q3039&gt;0,"yes","no")</f>
        <v>no</v>
      </c>
      <c r="AC3039" t="str">
        <f>IF(O3039&gt;0,"yes","no")</f>
        <v>yes</v>
      </c>
      <c r="AD3039" t="str">
        <f>IF(AH3039="hatch","yes","no")</f>
        <v>no</v>
      </c>
      <c r="AE3039" t="str">
        <f>IF(AH3039="swimup","yes","no")</f>
        <v>no</v>
      </c>
      <c r="AF3039" t="str">
        <f>IF(AH3039="respiration","yes","no")</f>
        <v>no</v>
      </c>
      <c r="AH3039" t="s">
        <v>29</v>
      </c>
      <c r="AI3039">
        <f>IF(O3039&gt;0,(IF(S3039="live",O3039*0.84,IF(S3039="dried.ethanol",O3039*0.8449+2.8227,O3039))),"")</f>
        <v>14.254</v>
      </c>
      <c r="AL3039" t="str">
        <f>IF(OR(AND(Q3039=Q3040,P3039&gt;0),AND(O3039&gt;0,O3039=O3040)),"duplicate","")</f>
        <v/>
      </c>
      <c r="AM3039" t="s">
        <v>827</v>
      </c>
      <c r="AN3039" t="s">
        <v>827</v>
      </c>
      <c r="AO3039" t="s">
        <v>826</v>
      </c>
      <c r="AP3039" t="s">
        <v>826</v>
      </c>
      <c r="AQ3039" t="s">
        <v>32</v>
      </c>
    </row>
    <row r="3040" spans="1:43" x14ac:dyDescent="0.2">
      <c r="A3040" s="28">
        <v>42935</v>
      </c>
      <c r="B3040" s="1">
        <v>42901</v>
      </c>
      <c r="C3040" s="1" t="str">
        <f>IF(F3040="Kup","6/13/2017",IF(F3040="Sag","6/14/2017",""))</f>
        <v>6/14/2017</v>
      </c>
      <c r="D3040" s="27">
        <f>A3040-B3040</f>
        <v>34</v>
      </c>
      <c r="E3040" s="27">
        <f>A3040-C3040</f>
        <v>35</v>
      </c>
      <c r="F3040" t="s">
        <v>919</v>
      </c>
      <c r="G3040">
        <v>35</v>
      </c>
      <c r="H3040" t="s">
        <v>22</v>
      </c>
      <c r="I3040" s="12" t="s">
        <v>53</v>
      </c>
      <c r="J3040" s="12" t="s">
        <v>989</v>
      </c>
      <c r="K3040" s="2" t="s">
        <v>967</v>
      </c>
      <c r="L3040" s="2" t="s">
        <v>968</v>
      </c>
      <c r="M3040">
        <v>5</v>
      </c>
      <c r="N3040">
        <v>5</v>
      </c>
      <c r="O3040" s="23">
        <v>14.798999999999999</v>
      </c>
      <c r="R3040" t="str">
        <f>IF(Q3040&gt;0,(P3040*(Q3040^2))*(3.14159/6),"")</f>
        <v/>
      </c>
      <c r="S3040" t="s">
        <v>32</v>
      </c>
      <c r="T3040" t="s">
        <v>25</v>
      </c>
      <c r="U3040" t="s">
        <v>26</v>
      </c>
      <c r="V3040" t="s">
        <v>288</v>
      </c>
      <c r="X3040" t="s">
        <v>34</v>
      </c>
      <c r="AA3040" s="12" t="s">
        <v>835</v>
      </c>
      <c r="AB3040" t="str">
        <f>IF(Q3040&gt;0,"yes","no")</f>
        <v>no</v>
      </c>
      <c r="AC3040" t="str">
        <f>IF(O3040&gt;0,"yes","no")</f>
        <v>yes</v>
      </c>
      <c r="AD3040" t="str">
        <f>IF(AH3040="hatch","yes","no")</f>
        <v>no</v>
      </c>
      <c r="AE3040" t="str">
        <f>IF(AH3040="swimup","yes","no")</f>
        <v>no</v>
      </c>
      <c r="AF3040" t="str">
        <f>IF(AH3040="respiration","yes","no")</f>
        <v>no</v>
      </c>
      <c r="AH3040" t="s">
        <v>29</v>
      </c>
      <c r="AI3040">
        <f>IF(O3040&gt;0,(IF(S3040="live",O3040*0.84,IF(S3040="dried.ethanol",O3040*0.8449+2.8227,O3040))),"")</f>
        <v>14.798999999999999</v>
      </c>
      <c r="AL3040" t="str">
        <f>IF(OR(AND(Q3040=Q3041,P3040&gt;0),AND(O3040&gt;0,O3040=O3041)),"duplicate","")</f>
        <v/>
      </c>
      <c r="AM3040" t="s">
        <v>827</v>
      </c>
      <c r="AN3040" t="s">
        <v>827</v>
      </c>
      <c r="AO3040" t="s">
        <v>826</v>
      </c>
      <c r="AP3040" t="s">
        <v>826</v>
      </c>
      <c r="AQ3040" t="s">
        <v>32</v>
      </c>
    </row>
    <row r="3041" spans="1:43" x14ac:dyDescent="0.2">
      <c r="A3041" s="28">
        <v>42935</v>
      </c>
      <c r="B3041" s="1">
        <v>42901</v>
      </c>
      <c r="C3041" s="1" t="str">
        <f>IF(F3041="Kup","6/13/2017",IF(F3041="Sag","6/14/2017",""))</f>
        <v>6/14/2017</v>
      </c>
      <c r="D3041" s="27">
        <f>A3041-B3041</f>
        <v>34</v>
      </c>
      <c r="E3041" s="27">
        <f>A3041-C3041</f>
        <v>35</v>
      </c>
      <c r="F3041" t="s">
        <v>919</v>
      </c>
      <c r="G3041">
        <v>35</v>
      </c>
      <c r="H3041" t="s">
        <v>22</v>
      </c>
      <c r="I3041" s="12" t="s">
        <v>53</v>
      </c>
      <c r="J3041" s="12" t="s">
        <v>989</v>
      </c>
      <c r="K3041" s="2" t="s">
        <v>967</v>
      </c>
      <c r="L3041" s="2" t="s">
        <v>968</v>
      </c>
      <c r="M3041">
        <v>6</v>
      </c>
      <c r="N3041">
        <v>6</v>
      </c>
      <c r="O3041" s="23">
        <v>14.224</v>
      </c>
      <c r="R3041" t="str">
        <f>IF(Q3041&gt;0,(P3041*(Q3041^2))*(3.14159/6),"")</f>
        <v/>
      </c>
      <c r="S3041" t="s">
        <v>32</v>
      </c>
      <c r="T3041" t="s">
        <v>25</v>
      </c>
      <c r="U3041" t="s">
        <v>26</v>
      </c>
      <c r="V3041" t="s">
        <v>288</v>
      </c>
      <c r="X3041" t="s">
        <v>34</v>
      </c>
      <c r="AA3041" s="12" t="s">
        <v>835</v>
      </c>
      <c r="AB3041" t="str">
        <f>IF(Q3041&gt;0,"yes","no")</f>
        <v>no</v>
      </c>
      <c r="AC3041" t="str">
        <f>IF(O3041&gt;0,"yes","no")</f>
        <v>yes</v>
      </c>
      <c r="AD3041" t="str">
        <f>IF(AH3041="hatch","yes","no")</f>
        <v>no</v>
      </c>
      <c r="AE3041" t="str">
        <f>IF(AH3041="swimup","yes","no")</f>
        <v>no</v>
      </c>
      <c r="AF3041" t="str">
        <f>IF(AH3041="respiration","yes","no")</f>
        <v>no</v>
      </c>
      <c r="AH3041" t="s">
        <v>29</v>
      </c>
      <c r="AI3041">
        <f>IF(O3041&gt;0,(IF(S3041="live",O3041*0.84,IF(S3041="dried.ethanol",O3041*0.8449+2.8227,O3041))),"")</f>
        <v>14.224</v>
      </c>
      <c r="AL3041" t="str">
        <f>IF(OR(AND(Q3041=Q3042,P3041&gt;0),AND(O3041&gt;0,O3041=O3042)),"duplicate","")</f>
        <v/>
      </c>
      <c r="AM3041" t="s">
        <v>827</v>
      </c>
      <c r="AN3041" t="s">
        <v>827</v>
      </c>
      <c r="AO3041" t="s">
        <v>826</v>
      </c>
      <c r="AP3041" t="s">
        <v>826</v>
      </c>
      <c r="AQ3041" t="s">
        <v>32</v>
      </c>
    </row>
    <row r="3042" spans="1:43" x14ac:dyDescent="0.2">
      <c r="A3042" s="28">
        <v>42935</v>
      </c>
      <c r="B3042" s="1">
        <v>42901</v>
      </c>
      <c r="C3042" s="1" t="str">
        <f>IF(F3042="Kup","6/13/2017",IF(F3042="Sag","6/14/2017",""))</f>
        <v>6/14/2017</v>
      </c>
      <c r="D3042" s="27">
        <f>A3042-B3042</f>
        <v>34</v>
      </c>
      <c r="E3042" s="27">
        <f>A3042-C3042</f>
        <v>35</v>
      </c>
      <c r="F3042" t="s">
        <v>919</v>
      </c>
      <c r="G3042">
        <v>35</v>
      </c>
      <c r="H3042" t="s">
        <v>22</v>
      </c>
      <c r="I3042" s="12" t="s">
        <v>53</v>
      </c>
      <c r="J3042" s="12" t="s">
        <v>989</v>
      </c>
      <c r="K3042" s="2" t="s">
        <v>967</v>
      </c>
      <c r="L3042" s="2" t="s">
        <v>968</v>
      </c>
      <c r="M3042">
        <v>7</v>
      </c>
      <c r="N3042">
        <v>7</v>
      </c>
      <c r="O3042" s="23">
        <v>13.868</v>
      </c>
      <c r="R3042" t="str">
        <f>IF(Q3042&gt;0,(P3042*(Q3042^2))*(3.14159/6),"")</f>
        <v/>
      </c>
      <c r="S3042" t="s">
        <v>32</v>
      </c>
      <c r="T3042" t="s">
        <v>25</v>
      </c>
      <c r="U3042" t="s">
        <v>26</v>
      </c>
      <c r="V3042" t="s">
        <v>288</v>
      </c>
      <c r="X3042" t="s">
        <v>34</v>
      </c>
      <c r="AA3042" s="12" t="s">
        <v>835</v>
      </c>
      <c r="AB3042" t="str">
        <f>IF(Q3042&gt;0,"yes","no")</f>
        <v>no</v>
      </c>
      <c r="AC3042" t="str">
        <f>IF(O3042&gt;0,"yes","no")</f>
        <v>yes</v>
      </c>
      <c r="AD3042" t="str">
        <f>IF(AH3042="hatch","yes","no")</f>
        <v>no</v>
      </c>
      <c r="AE3042" t="str">
        <f>IF(AH3042="swimup","yes","no")</f>
        <v>no</v>
      </c>
      <c r="AF3042" t="str">
        <f>IF(AH3042="respiration","yes","no")</f>
        <v>no</v>
      </c>
      <c r="AH3042" t="s">
        <v>29</v>
      </c>
      <c r="AI3042">
        <f>IF(O3042&gt;0,(IF(S3042="live",O3042*0.84,IF(S3042="dried.ethanol",O3042*0.8449+2.8227,O3042))),"")</f>
        <v>13.868</v>
      </c>
      <c r="AL3042" t="str">
        <f>IF(OR(AND(Q3042=Q3043,P3042&gt;0),AND(O3042&gt;0,O3042=O3043)),"duplicate","")</f>
        <v/>
      </c>
      <c r="AM3042" t="s">
        <v>827</v>
      </c>
      <c r="AN3042" t="s">
        <v>827</v>
      </c>
      <c r="AO3042" t="s">
        <v>826</v>
      </c>
      <c r="AP3042" t="s">
        <v>826</v>
      </c>
      <c r="AQ3042" t="s">
        <v>32</v>
      </c>
    </row>
    <row r="3043" spans="1:43" x14ac:dyDescent="0.2">
      <c r="A3043" s="28">
        <v>42935</v>
      </c>
      <c r="B3043" s="1">
        <v>42901</v>
      </c>
      <c r="C3043" s="1" t="str">
        <f>IF(F3043="Kup","6/13/2017",IF(F3043="Sag","6/14/2017",""))</f>
        <v>6/14/2017</v>
      </c>
      <c r="D3043" s="27">
        <f>A3043-B3043</f>
        <v>34</v>
      </c>
      <c r="E3043" s="27">
        <f>A3043-C3043</f>
        <v>35</v>
      </c>
      <c r="F3043" t="s">
        <v>919</v>
      </c>
      <c r="G3043">
        <v>35</v>
      </c>
      <c r="H3043" t="s">
        <v>22</v>
      </c>
      <c r="I3043" s="12" t="s">
        <v>53</v>
      </c>
      <c r="J3043" s="12" t="s">
        <v>989</v>
      </c>
      <c r="K3043" s="2" t="s">
        <v>967</v>
      </c>
      <c r="L3043" s="2" t="s">
        <v>968</v>
      </c>
      <c r="M3043">
        <v>8</v>
      </c>
      <c r="N3043">
        <v>8</v>
      </c>
      <c r="O3043" s="23">
        <v>13.7</v>
      </c>
      <c r="R3043" t="str">
        <f>IF(Q3043&gt;0,(P3043*(Q3043^2))*(3.14159/6),"")</f>
        <v/>
      </c>
      <c r="S3043" t="s">
        <v>32</v>
      </c>
      <c r="T3043" t="s">
        <v>25</v>
      </c>
      <c r="U3043" t="s">
        <v>26</v>
      </c>
      <c r="V3043" t="s">
        <v>288</v>
      </c>
      <c r="X3043" t="s">
        <v>34</v>
      </c>
      <c r="AA3043" s="12" t="s">
        <v>835</v>
      </c>
      <c r="AB3043" t="str">
        <f>IF(Q3043&gt;0,"yes","no")</f>
        <v>no</v>
      </c>
      <c r="AC3043" t="str">
        <f>IF(O3043&gt;0,"yes","no")</f>
        <v>yes</v>
      </c>
      <c r="AD3043" t="str">
        <f>IF(AH3043="hatch","yes","no")</f>
        <v>no</v>
      </c>
      <c r="AE3043" t="str">
        <f>IF(AH3043="swimup","yes","no")</f>
        <v>no</v>
      </c>
      <c r="AF3043" t="str">
        <f>IF(AH3043="respiration","yes","no")</f>
        <v>no</v>
      </c>
      <c r="AH3043" t="s">
        <v>29</v>
      </c>
      <c r="AI3043">
        <f>IF(O3043&gt;0,(IF(S3043="live",O3043*0.84,IF(S3043="dried.ethanol",O3043*0.8449+2.8227,O3043))),"")</f>
        <v>13.7</v>
      </c>
      <c r="AL3043" t="str">
        <f>IF(OR(AND(Q3043=Q3044,P3043&gt;0),AND(O3043&gt;0,O3043=O3044)),"duplicate","")</f>
        <v/>
      </c>
      <c r="AM3043" t="s">
        <v>827</v>
      </c>
      <c r="AN3043" t="s">
        <v>827</v>
      </c>
      <c r="AO3043" t="s">
        <v>826</v>
      </c>
      <c r="AP3043" t="s">
        <v>826</v>
      </c>
      <c r="AQ3043" t="s">
        <v>32</v>
      </c>
    </row>
    <row r="3044" spans="1:43" x14ac:dyDescent="0.2">
      <c r="A3044" s="28">
        <v>42935</v>
      </c>
      <c r="B3044" s="1">
        <v>42901</v>
      </c>
      <c r="C3044" s="1" t="str">
        <f>IF(F3044="Kup","6/13/2017",IF(F3044="Sag","6/14/2017",""))</f>
        <v>6/14/2017</v>
      </c>
      <c r="D3044" s="27">
        <f>A3044-B3044</f>
        <v>34</v>
      </c>
      <c r="E3044" s="27">
        <f>A3044-C3044</f>
        <v>35</v>
      </c>
      <c r="F3044" t="s">
        <v>919</v>
      </c>
      <c r="G3044">
        <v>35</v>
      </c>
      <c r="H3044" t="s">
        <v>22</v>
      </c>
      <c r="I3044" s="12" t="s">
        <v>53</v>
      </c>
      <c r="J3044" s="12" t="s">
        <v>989</v>
      </c>
      <c r="K3044" s="2" t="s">
        <v>967</v>
      </c>
      <c r="L3044" s="2" t="s">
        <v>968</v>
      </c>
      <c r="M3044">
        <v>9</v>
      </c>
      <c r="N3044">
        <v>9</v>
      </c>
      <c r="O3044" s="23">
        <v>13.773</v>
      </c>
      <c r="R3044" t="str">
        <f>IF(Q3044&gt;0,(P3044*(Q3044^2))*(3.14159/6),"")</f>
        <v/>
      </c>
      <c r="S3044" t="s">
        <v>32</v>
      </c>
      <c r="T3044" t="s">
        <v>25</v>
      </c>
      <c r="U3044" t="s">
        <v>26</v>
      </c>
      <c r="V3044" t="s">
        <v>288</v>
      </c>
      <c r="X3044" t="s">
        <v>34</v>
      </c>
      <c r="AA3044" s="12" t="s">
        <v>835</v>
      </c>
      <c r="AB3044" t="str">
        <f>IF(Q3044&gt;0,"yes","no")</f>
        <v>no</v>
      </c>
      <c r="AC3044" t="str">
        <f>IF(O3044&gt;0,"yes","no")</f>
        <v>yes</v>
      </c>
      <c r="AD3044" t="str">
        <f>IF(AH3044="hatch","yes","no")</f>
        <v>no</v>
      </c>
      <c r="AE3044" t="str">
        <f>IF(AH3044="swimup","yes","no")</f>
        <v>no</v>
      </c>
      <c r="AF3044" t="str">
        <f>IF(AH3044="respiration","yes","no")</f>
        <v>no</v>
      </c>
      <c r="AH3044" t="s">
        <v>29</v>
      </c>
      <c r="AI3044">
        <f>IF(O3044&gt;0,(IF(S3044="live",O3044*0.84,IF(S3044="dried.ethanol",O3044*0.8449+2.8227,O3044))),"")</f>
        <v>13.773</v>
      </c>
      <c r="AL3044" t="str">
        <f>IF(OR(AND(Q3044=Q3045,P3044&gt;0),AND(O3044&gt;0,O3044=O3045)),"duplicate","")</f>
        <v/>
      </c>
      <c r="AM3044" t="s">
        <v>827</v>
      </c>
      <c r="AN3044" t="s">
        <v>827</v>
      </c>
      <c r="AO3044" t="s">
        <v>826</v>
      </c>
      <c r="AP3044" t="s">
        <v>826</v>
      </c>
      <c r="AQ3044" t="s">
        <v>32</v>
      </c>
    </row>
    <row r="3045" spans="1:43" x14ac:dyDescent="0.2">
      <c r="A3045" s="28">
        <v>42935</v>
      </c>
      <c r="B3045" s="1">
        <v>42901</v>
      </c>
      <c r="C3045" s="1" t="str">
        <f>IF(F3045="Kup","6/13/2017",IF(F3045="Sag","6/14/2017",""))</f>
        <v>6/14/2017</v>
      </c>
      <c r="D3045" s="27">
        <f>A3045-B3045</f>
        <v>34</v>
      </c>
      <c r="E3045" s="27">
        <f>A3045-C3045</f>
        <v>35</v>
      </c>
      <c r="F3045" t="s">
        <v>919</v>
      </c>
      <c r="G3045">
        <v>35</v>
      </c>
      <c r="H3045" t="s">
        <v>22</v>
      </c>
      <c r="I3045" s="12" t="s">
        <v>53</v>
      </c>
      <c r="J3045" s="12" t="s">
        <v>989</v>
      </c>
      <c r="K3045" s="2" t="s">
        <v>967</v>
      </c>
      <c r="L3045" s="2" t="s">
        <v>968</v>
      </c>
      <c r="M3045">
        <v>10</v>
      </c>
      <c r="N3045">
        <v>10</v>
      </c>
      <c r="O3045" s="23">
        <v>13.845000000000001</v>
      </c>
      <c r="R3045" t="str">
        <f>IF(Q3045&gt;0,(P3045*(Q3045^2))*(3.14159/6),"")</f>
        <v/>
      </c>
      <c r="S3045" t="s">
        <v>32</v>
      </c>
      <c r="T3045" t="s">
        <v>25</v>
      </c>
      <c r="U3045" t="s">
        <v>26</v>
      </c>
      <c r="V3045" t="s">
        <v>288</v>
      </c>
      <c r="X3045" t="s">
        <v>34</v>
      </c>
      <c r="AA3045" s="12" t="s">
        <v>835</v>
      </c>
      <c r="AB3045" t="str">
        <f>IF(Q3045&gt;0,"yes","no")</f>
        <v>no</v>
      </c>
      <c r="AC3045" t="str">
        <f>IF(O3045&gt;0,"yes","no")</f>
        <v>yes</v>
      </c>
      <c r="AD3045" t="str">
        <f>IF(AH3045="hatch","yes","no")</f>
        <v>no</v>
      </c>
      <c r="AE3045" t="str">
        <f>IF(AH3045="swimup","yes","no")</f>
        <v>no</v>
      </c>
      <c r="AF3045" t="str">
        <f>IF(AH3045="respiration","yes","no")</f>
        <v>no</v>
      </c>
      <c r="AH3045" t="s">
        <v>29</v>
      </c>
      <c r="AI3045">
        <f>IF(O3045&gt;0,(IF(S3045="live",O3045*0.84,IF(S3045="dried.ethanol",O3045*0.8449+2.8227,O3045))),"")</f>
        <v>13.845000000000001</v>
      </c>
      <c r="AL3045" t="str">
        <f>IF(OR(AND(Q3045=Q3046,P3045&gt;0),AND(O3045&gt;0,O3045=O3046)),"duplicate","")</f>
        <v/>
      </c>
      <c r="AM3045" t="s">
        <v>827</v>
      </c>
      <c r="AN3045" t="s">
        <v>827</v>
      </c>
      <c r="AO3045" t="s">
        <v>826</v>
      </c>
      <c r="AP3045" t="s">
        <v>826</v>
      </c>
      <c r="AQ3045" t="s">
        <v>32</v>
      </c>
    </row>
    <row r="3046" spans="1:43" x14ac:dyDescent="0.2">
      <c r="A3046" s="28">
        <v>42935</v>
      </c>
      <c r="B3046" s="1">
        <v>42901</v>
      </c>
      <c r="C3046" s="1" t="str">
        <f>IF(F3046="Kup","6/13/2017",IF(F3046="Sag","6/14/2017",""))</f>
        <v>6/14/2017</v>
      </c>
      <c r="D3046" s="27">
        <f>A3046-B3046</f>
        <v>34</v>
      </c>
      <c r="E3046" s="27">
        <f>A3046-C3046</f>
        <v>35</v>
      </c>
      <c r="F3046" t="s">
        <v>919</v>
      </c>
      <c r="G3046">
        <v>35</v>
      </c>
      <c r="H3046" t="s">
        <v>22</v>
      </c>
      <c r="I3046" s="12" t="s">
        <v>55</v>
      </c>
      <c r="J3046" s="12" t="s">
        <v>985</v>
      </c>
      <c r="K3046" s="2" t="s">
        <v>969</v>
      </c>
      <c r="L3046" s="2" t="s">
        <v>968</v>
      </c>
      <c r="M3046">
        <v>1</v>
      </c>
      <c r="N3046">
        <v>1</v>
      </c>
      <c r="O3046" s="23">
        <v>13.861000000000001</v>
      </c>
      <c r="R3046" t="str">
        <f>IF(Q3046&gt;0,(P3046*(Q3046^2))*(3.14159/6),"")</f>
        <v/>
      </c>
      <c r="S3046" t="s">
        <v>32</v>
      </c>
      <c r="T3046" t="s">
        <v>25</v>
      </c>
      <c r="U3046" t="s">
        <v>26</v>
      </c>
      <c r="V3046" t="s">
        <v>289</v>
      </c>
      <c r="X3046" t="s">
        <v>34</v>
      </c>
      <c r="AA3046" s="12" t="s">
        <v>835</v>
      </c>
      <c r="AB3046" t="str">
        <f>IF(Q3046&gt;0,"yes","no")</f>
        <v>no</v>
      </c>
      <c r="AC3046" t="str">
        <f>IF(O3046&gt;0,"yes","no")</f>
        <v>yes</v>
      </c>
      <c r="AD3046" t="str">
        <f>IF(AH3046="hatch","yes","no")</f>
        <v>no</v>
      </c>
      <c r="AE3046" t="str">
        <f>IF(AH3046="swimup","yes","no")</f>
        <v>no</v>
      </c>
      <c r="AF3046" t="str">
        <f>IF(AH3046="respiration","yes","no")</f>
        <v>no</v>
      </c>
      <c r="AH3046" t="s">
        <v>29</v>
      </c>
      <c r="AI3046">
        <f>IF(O3046&gt;0,(IF(S3046="live",O3046*0.84,IF(S3046="dried.ethanol",O3046*0.8449+2.8227,O3046))),"")</f>
        <v>13.861000000000001</v>
      </c>
      <c r="AL3046" t="str">
        <f>IF(OR(AND(Q3046=Q3047,P3046&gt;0),AND(O3046&gt;0,O3046=O3047)),"duplicate","")</f>
        <v/>
      </c>
      <c r="AM3046" t="s">
        <v>827</v>
      </c>
      <c r="AN3046" t="s">
        <v>827</v>
      </c>
      <c r="AO3046" t="s">
        <v>826</v>
      </c>
      <c r="AP3046" t="s">
        <v>826</v>
      </c>
      <c r="AQ3046" t="s">
        <v>32</v>
      </c>
    </row>
    <row r="3047" spans="1:43" x14ac:dyDescent="0.2">
      <c r="A3047" s="28">
        <v>42935</v>
      </c>
      <c r="B3047" s="1">
        <v>42901</v>
      </c>
      <c r="C3047" s="1" t="str">
        <f>IF(F3047="Kup","6/13/2017",IF(F3047="Sag","6/14/2017",""))</f>
        <v>6/14/2017</v>
      </c>
      <c r="D3047" s="27">
        <f>A3047-B3047</f>
        <v>34</v>
      </c>
      <c r="E3047" s="27">
        <f>A3047-C3047</f>
        <v>35</v>
      </c>
      <c r="F3047" t="s">
        <v>919</v>
      </c>
      <c r="G3047">
        <v>35</v>
      </c>
      <c r="H3047" t="s">
        <v>22</v>
      </c>
      <c r="I3047" s="12" t="s">
        <v>55</v>
      </c>
      <c r="J3047" s="12" t="s">
        <v>985</v>
      </c>
      <c r="K3047" s="2" t="s">
        <v>969</v>
      </c>
      <c r="L3047" s="2" t="s">
        <v>968</v>
      </c>
      <c r="M3047">
        <v>2</v>
      </c>
      <c r="N3047">
        <v>2</v>
      </c>
      <c r="O3047" s="23">
        <v>13.798999999999999</v>
      </c>
      <c r="R3047" t="str">
        <f>IF(Q3047&gt;0,(P3047*(Q3047^2))*(3.14159/6),"")</f>
        <v/>
      </c>
      <c r="S3047" t="s">
        <v>32</v>
      </c>
      <c r="T3047" t="s">
        <v>25</v>
      </c>
      <c r="U3047" t="s">
        <v>26</v>
      </c>
      <c r="V3047" t="s">
        <v>289</v>
      </c>
      <c r="X3047" t="s">
        <v>34</v>
      </c>
      <c r="AA3047" s="12" t="s">
        <v>835</v>
      </c>
      <c r="AB3047" t="str">
        <f>IF(Q3047&gt;0,"yes","no")</f>
        <v>no</v>
      </c>
      <c r="AC3047" t="str">
        <f>IF(O3047&gt;0,"yes","no")</f>
        <v>yes</v>
      </c>
      <c r="AD3047" t="str">
        <f>IF(AH3047="hatch","yes","no")</f>
        <v>no</v>
      </c>
      <c r="AE3047" t="str">
        <f>IF(AH3047="swimup","yes","no")</f>
        <v>no</v>
      </c>
      <c r="AF3047" t="str">
        <f>IF(AH3047="respiration","yes","no")</f>
        <v>no</v>
      </c>
      <c r="AH3047" t="s">
        <v>29</v>
      </c>
      <c r="AI3047">
        <f>IF(O3047&gt;0,(IF(S3047="live",O3047*0.84,IF(S3047="dried.ethanol",O3047*0.8449+2.8227,O3047))),"")</f>
        <v>13.798999999999999</v>
      </c>
      <c r="AL3047" t="str">
        <f>IF(OR(AND(Q3047=Q3048,P3047&gt;0),AND(O3047&gt;0,O3047=O3048)),"duplicate","")</f>
        <v/>
      </c>
      <c r="AM3047" t="s">
        <v>827</v>
      </c>
      <c r="AN3047" t="s">
        <v>827</v>
      </c>
      <c r="AO3047" t="s">
        <v>826</v>
      </c>
      <c r="AP3047" t="s">
        <v>826</v>
      </c>
      <c r="AQ3047" t="s">
        <v>32</v>
      </c>
    </row>
    <row r="3048" spans="1:43" x14ac:dyDescent="0.2">
      <c r="A3048" s="28">
        <v>42935</v>
      </c>
      <c r="B3048" s="1">
        <v>42901</v>
      </c>
      <c r="C3048" s="1" t="str">
        <f>IF(F3048="Kup","6/13/2017",IF(F3048="Sag","6/14/2017",""))</f>
        <v>6/14/2017</v>
      </c>
      <c r="D3048" s="27">
        <f>A3048-B3048</f>
        <v>34</v>
      </c>
      <c r="E3048" s="27">
        <f>A3048-C3048</f>
        <v>35</v>
      </c>
      <c r="F3048" t="s">
        <v>919</v>
      </c>
      <c r="G3048">
        <v>35</v>
      </c>
      <c r="H3048" t="s">
        <v>22</v>
      </c>
      <c r="I3048" s="12" t="s">
        <v>55</v>
      </c>
      <c r="J3048" s="12" t="s">
        <v>985</v>
      </c>
      <c r="K3048" s="2" t="s">
        <v>969</v>
      </c>
      <c r="L3048" s="2" t="s">
        <v>968</v>
      </c>
      <c r="M3048">
        <v>3</v>
      </c>
      <c r="N3048">
        <v>3</v>
      </c>
      <c r="O3048" s="23">
        <v>13.613</v>
      </c>
      <c r="R3048" t="str">
        <f>IF(Q3048&gt;0,(P3048*(Q3048^2))*(3.14159/6),"")</f>
        <v/>
      </c>
      <c r="S3048" t="s">
        <v>32</v>
      </c>
      <c r="T3048" t="s">
        <v>25</v>
      </c>
      <c r="U3048" t="s">
        <v>26</v>
      </c>
      <c r="V3048" t="s">
        <v>289</v>
      </c>
      <c r="X3048" t="s">
        <v>34</v>
      </c>
      <c r="AA3048" s="12" t="s">
        <v>835</v>
      </c>
      <c r="AB3048" t="str">
        <f>IF(Q3048&gt;0,"yes","no")</f>
        <v>no</v>
      </c>
      <c r="AC3048" t="str">
        <f>IF(O3048&gt;0,"yes","no")</f>
        <v>yes</v>
      </c>
      <c r="AD3048" t="str">
        <f>IF(AH3048="hatch","yes","no")</f>
        <v>no</v>
      </c>
      <c r="AE3048" t="str">
        <f>IF(AH3048="swimup","yes","no")</f>
        <v>no</v>
      </c>
      <c r="AF3048" t="str">
        <f>IF(AH3048="respiration","yes","no")</f>
        <v>no</v>
      </c>
      <c r="AH3048" t="s">
        <v>29</v>
      </c>
      <c r="AI3048">
        <f>IF(O3048&gt;0,(IF(S3048="live",O3048*0.84,IF(S3048="dried.ethanol",O3048*0.8449+2.8227,O3048))),"")</f>
        <v>13.613</v>
      </c>
      <c r="AL3048" t="str">
        <f>IF(OR(AND(Q3048=Q3049,P3048&gt;0),AND(O3048&gt;0,O3048=O3049)),"duplicate","")</f>
        <v>duplicate</v>
      </c>
      <c r="AM3048" t="s">
        <v>827</v>
      </c>
      <c r="AN3048" t="s">
        <v>827</v>
      </c>
      <c r="AO3048" t="s">
        <v>827</v>
      </c>
      <c r="AP3048" t="s">
        <v>826</v>
      </c>
      <c r="AQ3048" t="s">
        <v>32</v>
      </c>
    </row>
    <row r="3049" spans="1:43" x14ac:dyDescent="0.2">
      <c r="A3049" s="28">
        <v>42935</v>
      </c>
      <c r="B3049" s="1">
        <v>42901</v>
      </c>
      <c r="C3049" s="1" t="str">
        <f>IF(F3049="Kup","6/13/2017",IF(F3049="Sag","6/14/2017",""))</f>
        <v>6/14/2017</v>
      </c>
      <c r="D3049" s="27">
        <f>A3049-B3049</f>
        <v>34</v>
      </c>
      <c r="E3049" s="27">
        <f>A3049-C3049</f>
        <v>35</v>
      </c>
      <c r="F3049" t="s">
        <v>919</v>
      </c>
      <c r="G3049">
        <v>35</v>
      </c>
      <c r="H3049" t="s">
        <v>22</v>
      </c>
      <c r="I3049" s="12" t="s">
        <v>55</v>
      </c>
      <c r="J3049" s="12" t="s">
        <v>985</v>
      </c>
      <c r="K3049" s="2" t="s">
        <v>969</v>
      </c>
      <c r="L3049" s="2" t="s">
        <v>968</v>
      </c>
      <c r="M3049">
        <v>4</v>
      </c>
      <c r="N3049">
        <v>4</v>
      </c>
      <c r="O3049" s="23">
        <v>13.613</v>
      </c>
      <c r="R3049" t="str">
        <f>IF(Q3049&gt;0,(P3049*(Q3049^2))*(3.14159/6),"")</f>
        <v/>
      </c>
      <c r="S3049" t="s">
        <v>32</v>
      </c>
      <c r="T3049" t="s">
        <v>25</v>
      </c>
      <c r="U3049" t="s">
        <v>26</v>
      </c>
      <c r="V3049" t="s">
        <v>289</v>
      </c>
      <c r="X3049" t="s">
        <v>34</v>
      </c>
      <c r="AA3049" s="12" t="s">
        <v>835</v>
      </c>
      <c r="AB3049" t="str">
        <f>IF(Q3049&gt;0,"yes","no")</f>
        <v>no</v>
      </c>
      <c r="AC3049" t="str">
        <f>IF(O3049&gt;0,"yes","no")</f>
        <v>yes</v>
      </c>
      <c r="AD3049" t="str">
        <f>IF(AH3049="hatch","yes","no")</f>
        <v>no</v>
      </c>
      <c r="AE3049" t="str">
        <f>IF(AH3049="swimup","yes","no")</f>
        <v>no</v>
      </c>
      <c r="AF3049" t="str">
        <f>IF(AH3049="respiration","yes","no")</f>
        <v>no</v>
      </c>
      <c r="AH3049" t="s">
        <v>29</v>
      </c>
      <c r="AI3049">
        <f>IF(O3049&gt;0,(IF(S3049="live",O3049*0.84,IF(S3049="dried.ethanol",O3049*0.8449+2.8227,O3049))),"")</f>
        <v>13.613</v>
      </c>
      <c r="AL3049" t="str">
        <f>IF(OR(AND(Q3049=Q3050,P3049&gt;0),AND(O3049&gt;0,O3049=O3050)),"duplicate","")</f>
        <v/>
      </c>
      <c r="AM3049" t="s">
        <v>827</v>
      </c>
      <c r="AN3049" t="s">
        <v>827</v>
      </c>
      <c r="AO3049" t="s">
        <v>826</v>
      </c>
      <c r="AP3049" t="s">
        <v>826</v>
      </c>
      <c r="AQ3049" t="s">
        <v>32</v>
      </c>
    </row>
    <row r="3050" spans="1:43" x14ac:dyDescent="0.2">
      <c r="A3050" s="28">
        <v>42935</v>
      </c>
      <c r="B3050" s="1">
        <v>42901</v>
      </c>
      <c r="C3050" s="1" t="str">
        <f>IF(F3050="Kup","6/13/2017",IF(F3050="Sag","6/14/2017",""))</f>
        <v>6/14/2017</v>
      </c>
      <c r="D3050" s="27">
        <f>A3050-B3050</f>
        <v>34</v>
      </c>
      <c r="E3050" s="27">
        <f>A3050-C3050</f>
        <v>35</v>
      </c>
      <c r="F3050" t="s">
        <v>919</v>
      </c>
      <c r="G3050">
        <v>35</v>
      </c>
      <c r="H3050" t="s">
        <v>22</v>
      </c>
      <c r="I3050" s="12" t="s">
        <v>55</v>
      </c>
      <c r="J3050" s="12" t="s">
        <v>985</v>
      </c>
      <c r="K3050" s="2" t="s">
        <v>969</v>
      </c>
      <c r="L3050" s="2" t="s">
        <v>968</v>
      </c>
      <c r="M3050">
        <v>5</v>
      </c>
      <c r="N3050">
        <v>5</v>
      </c>
      <c r="O3050" s="23">
        <v>14.396000000000001</v>
      </c>
      <c r="R3050" t="str">
        <f>IF(Q3050&gt;0,(P3050*(Q3050^2))*(3.14159/6),"")</f>
        <v/>
      </c>
      <c r="S3050" t="s">
        <v>32</v>
      </c>
      <c r="T3050" t="s">
        <v>25</v>
      </c>
      <c r="U3050" t="s">
        <v>26</v>
      </c>
      <c r="V3050" t="s">
        <v>289</v>
      </c>
      <c r="X3050" t="s">
        <v>34</v>
      </c>
      <c r="AA3050" s="12" t="s">
        <v>835</v>
      </c>
      <c r="AB3050" t="str">
        <f>IF(Q3050&gt;0,"yes","no")</f>
        <v>no</v>
      </c>
      <c r="AC3050" t="str">
        <f>IF(O3050&gt;0,"yes","no")</f>
        <v>yes</v>
      </c>
      <c r="AD3050" t="str">
        <f>IF(AH3050="hatch","yes","no")</f>
        <v>no</v>
      </c>
      <c r="AE3050" t="str">
        <f>IF(AH3050="swimup","yes","no")</f>
        <v>no</v>
      </c>
      <c r="AF3050" t="str">
        <f>IF(AH3050="respiration","yes","no")</f>
        <v>no</v>
      </c>
      <c r="AH3050" t="s">
        <v>29</v>
      </c>
      <c r="AI3050">
        <f>IF(O3050&gt;0,(IF(S3050="live",O3050*0.84,IF(S3050="dried.ethanol",O3050*0.8449+2.8227,O3050))),"")</f>
        <v>14.396000000000001</v>
      </c>
      <c r="AL3050" t="str">
        <f>IF(OR(AND(Q3050=Q3051,P3050&gt;0),AND(O3050&gt;0,O3050=O3051)),"duplicate","")</f>
        <v/>
      </c>
      <c r="AM3050" t="s">
        <v>827</v>
      </c>
      <c r="AN3050" t="s">
        <v>827</v>
      </c>
      <c r="AO3050" t="s">
        <v>826</v>
      </c>
      <c r="AP3050" t="s">
        <v>826</v>
      </c>
      <c r="AQ3050" t="s">
        <v>32</v>
      </c>
    </row>
    <row r="3051" spans="1:43" x14ac:dyDescent="0.2">
      <c r="A3051" s="28">
        <v>42935</v>
      </c>
      <c r="B3051" s="1">
        <v>42901</v>
      </c>
      <c r="C3051" s="1" t="str">
        <f>IF(F3051="Kup","6/13/2017",IF(F3051="Sag","6/14/2017",""))</f>
        <v>6/14/2017</v>
      </c>
      <c r="D3051" s="27">
        <f>A3051-B3051</f>
        <v>34</v>
      </c>
      <c r="E3051" s="27">
        <f>A3051-C3051</f>
        <v>35</v>
      </c>
      <c r="F3051" t="s">
        <v>919</v>
      </c>
      <c r="G3051">
        <v>35</v>
      </c>
      <c r="H3051" t="s">
        <v>22</v>
      </c>
      <c r="I3051" s="12" t="s">
        <v>55</v>
      </c>
      <c r="J3051" s="12" t="s">
        <v>985</v>
      </c>
      <c r="K3051" s="2" t="s">
        <v>969</v>
      </c>
      <c r="L3051" s="2" t="s">
        <v>968</v>
      </c>
      <c r="M3051">
        <v>6</v>
      </c>
      <c r="N3051">
        <v>6</v>
      </c>
      <c r="O3051" s="23">
        <v>13.54</v>
      </c>
      <c r="R3051" t="str">
        <f>IF(Q3051&gt;0,(P3051*(Q3051^2))*(3.14159/6),"")</f>
        <v/>
      </c>
      <c r="S3051" t="s">
        <v>32</v>
      </c>
      <c r="T3051" t="s">
        <v>25</v>
      </c>
      <c r="U3051" t="s">
        <v>26</v>
      </c>
      <c r="V3051" t="s">
        <v>289</v>
      </c>
      <c r="X3051" t="s">
        <v>34</v>
      </c>
      <c r="AA3051" s="12" t="s">
        <v>835</v>
      </c>
      <c r="AB3051" t="str">
        <f>IF(Q3051&gt;0,"yes","no")</f>
        <v>no</v>
      </c>
      <c r="AC3051" t="str">
        <f>IF(O3051&gt;0,"yes","no")</f>
        <v>yes</v>
      </c>
      <c r="AD3051" t="str">
        <f>IF(AH3051="hatch","yes","no")</f>
        <v>no</v>
      </c>
      <c r="AE3051" t="str">
        <f>IF(AH3051="swimup","yes","no")</f>
        <v>no</v>
      </c>
      <c r="AF3051" t="str">
        <f>IF(AH3051="respiration","yes","no")</f>
        <v>no</v>
      </c>
      <c r="AH3051" t="s">
        <v>29</v>
      </c>
      <c r="AI3051">
        <f>IF(O3051&gt;0,(IF(S3051="live",O3051*0.84,IF(S3051="dried.ethanol",O3051*0.8449+2.8227,O3051))),"")</f>
        <v>13.54</v>
      </c>
      <c r="AL3051" t="str">
        <f>IF(OR(AND(Q3051=Q3052,P3051&gt;0),AND(O3051&gt;0,O3051=O3052)),"duplicate","")</f>
        <v/>
      </c>
      <c r="AM3051" t="s">
        <v>827</v>
      </c>
      <c r="AN3051" t="s">
        <v>827</v>
      </c>
      <c r="AO3051" t="s">
        <v>826</v>
      </c>
      <c r="AP3051" t="s">
        <v>826</v>
      </c>
      <c r="AQ3051" t="s">
        <v>32</v>
      </c>
    </row>
    <row r="3052" spans="1:43" x14ac:dyDescent="0.2">
      <c r="A3052" s="28">
        <v>42935</v>
      </c>
      <c r="B3052" s="1">
        <v>42901</v>
      </c>
      <c r="C3052" s="1" t="str">
        <f>IF(F3052="Kup","6/13/2017",IF(F3052="Sag","6/14/2017",""))</f>
        <v>6/14/2017</v>
      </c>
      <c r="D3052" s="27">
        <f>A3052-B3052</f>
        <v>34</v>
      </c>
      <c r="E3052" s="27">
        <f>A3052-C3052</f>
        <v>35</v>
      </c>
      <c r="F3052" t="s">
        <v>919</v>
      </c>
      <c r="G3052">
        <v>35</v>
      </c>
      <c r="H3052" t="s">
        <v>22</v>
      </c>
      <c r="I3052" s="12" t="s">
        <v>55</v>
      </c>
      <c r="J3052" s="12" t="s">
        <v>985</v>
      </c>
      <c r="K3052" s="2" t="s">
        <v>969</v>
      </c>
      <c r="L3052" s="2" t="s">
        <v>968</v>
      </c>
      <c r="M3052">
        <v>7</v>
      </c>
      <c r="N3052">
        <v>7</v>
      </c>
      <c r="O3052" s="23">
        <v>12.734999999999999</v>
      </c>
      <c r="R3052" t="str">
        <f>IF(Q3052&gt;0,(P3052*(Q3052^2))*(3.14159/6),"")</f>
        <v/>
      </c>
      <c r="S3052" t="s">
        <v>32</v>
      </c>
      <c r="T3052" t="s">
        <v>25</v>
      </c>
      <c r="U3052" t="s">
        <v>26</v>
      </c>
      <c r="V3052" t="s">
        <v>289</v>
      </c>
      <c r="X3052" t="s">
        <v>34</v>
      </c>
      <c r="AA3052" s="12" t="s">
        <v>835</v>
      </c>
      <c r="AB3052" t="str">
        <f>IF(Q3052&gt;0,"yes","no")</f>
        <v>no</v>
      </c>
      <c r="AC3052" t="str">
        <f>IF(O3052&gt;0,"yes","no")</f>
        <v>yes</v>
      </c>
      <c r="AD3052" t="str">
        <f>IF(AH3052="hatch","yes","no")</f>
        <v>no</v>
      </c>
      <c r="AE3052" t="str">
        <f>IF(AH3052="swimup","yes","no")</f>
        <v>no</v>
      </c>
      <c r="AF3052" t="str">
        <f>IF(AH3052="respiration","yes","no")</f>
        <v>no</v>
      </c>
      <c r="AH3052" t="s">
        <v>29</v>
      </c>
      <c r="AI3052">
        <f>IF(O3052&gt;0,(IF(S3052="live",O3052*0.84,IF(S3052="dried.ethanol",O3052*0.8449+2.8227,O3052))),"")</f>
        <v>12.734999999999999</v>
      </c>
      <c r="AL3052" t="str">
        <f>IF(OR(AND(Q3052=Q3053,P3052&gt;0),AND(O3052&gt;0,O3052=O3053)),"duplicate","")</f>
        <v/>
      </c>
      <c r="AM3052" t="s">
        <v>827</v>
      </c>
      <c r="AN3052" t="s">
        <v>827</v>
      </c>
      <c r="AO3052" t="s">
        <v>826</v>
      </c>
      <c r="AP3052" t="s">
        <v>826</v>
      </c>
      <c r="AQ3052" t="s">
        <v>32</v>
      </c>
    </row>
    <row r="3053" spans="1:43" x14ac:dyDescent="0.2">
      <c r="A3053" s="28">
        <v>42935</v>
      </c>
      <c r="B3053" s="1">
        <v>42901</v>
      </c>
      <c r="C3053" s="1" t="str">
        <f>IF(F3053="Kup","6/13/2017",IF(F3053="Sag","6/14/2017",""))</f>
        <v>6/14/2017</v>
      </c>
      <c r="D3053" s="27">
        <f>A3053-B3053</f>
        <v>34</v>
      </c>
      <c r="E3053" s="27">
        <f>A3053-C3053</f>
        <v>35</v>
      </c>
      <c r="F3053" t="s">
        <v>919</v>
      </c>
      <c r="G3053">
        <v>35</v>
      </c>
      <c r="H3053" t="s">
        <v>22</v>
      </c>
      <c r="I3053" s="12" t="s">
        <v>55</v>
      </c>
      <c r="J3053" s="12" t="s">
        <v>985</v>
      </c>
      <c r="K3053" s="2" t="s">
        <v>969</v>
      </c>
      <c r="L3053" s="2" t="s">
        <v>968</v>
      </c>
      <c r="M3053">
        <v>8</v>
      </c>
      <c r="N3053">
        <v>8</v>
      </c>
      <c r="O3053" s="23">
        <v>13.867000000000001</v>
      </c>
      <c r="R3053" t="str">
        <f>IF(Q3053&gt;0,(P3053*(Q3053^2))*(3.14159/6),"")</f>
        <v/>
      </c>
      <c r="S3053" t="s">
        <v>32</v>
      </c>
      <c r="T3053" t="s">
        <v>25</v>
      </c>
      <c r="U3053" t="s">
        <v>26</v>
      </c>
      <c r="V3053" t="s">
        <v>289</v>
      </c>
      <c r="X3053" t="s">
        <v>34</v>
      </c>
      <c r="AA3053" s="12" t="s">
        <v>835</v>
      </c>
      <c r="AB3053" t="str">
        <f>IF(Q3053&gt;0,"yes","no")</f>
        <v>no</v>
      </c>
      <c r="AC3053" t="str">
        <f>IF(O3053&gt;0,"yes","no")</f>
        <v>yes</v>
      </c>
      <c r="AD3053" t="str">
        <f>IF(AH3053="hatch","yes","no")</f>
        <v>no</v>
      </c>
      <c r="AE3053" t="str">
        <f>IF(AH3053="swimup","yes","no")</f>
        <v>no</v>
      </c>
      <c r="AF3053" t="str">
        <f>IF(AH3053="respiration","yes","no")</f>
        <v>no</v>
      </c>
      <c r="AH3053" t="s">
        <v>29</v>
      </c>
      <c r="AI3053">
        <f>IF(O3053&gt;0,(IF(S3053="live",O3053*0.84,IF(S3053="dried.ethanol",O3053*0.8449+2.8227,O3053))),"")</f>
        <v>13.867000000000001</v>
      </c>
      <c r="AL3053" t="str">
        <f>IF(OR(AND(Q3053=Q3054,P3053&gt;0),AND(O3053&gt;0,O3053=O3054)),"duplicate","")</f>
        <v/>
      </c>
      <c r="AM3053" t="s">
        <v>827</v>
      </c>
      <c r="AN3053" t="s">
        <v>827</v>
      </c>
      <c r="AO3053" t="s">
        <v>826</v>
      </c>
      <c r="AP3053" t="s">
        <v>826</v>
      </c>
      <c r="AQ3053" t="s">
        <v>32</v>
      </c>
    </row>
    <row r="3054" spans="1:43" x14ac:dyDescent="0.2">
      <c r="A3054" s="28">
        <v>42935</v>
      </c>
      <c r="B3054" s="1">
        <v>42901</v>
      </c>
      <c r="C3054" s="1" t="str">
        <f>IF(F3054="Kup","6/13/2017",IF(F3054="Sag","6/14/2017",""))</f>
        <v>6/14/2017</v>
      </c>
      <c r="D3054" s="27">
        <f>A3054-B3054</f>
        <v>34</v>
      </c>
      <c r="E3054" s="27">
        <f>A3054-C3054</f>
        <v>35</v>
      </c>
      <c r="F3054" t="s">
        <v>919</v>
      </c>
      <c r="G3054">
        <v>35</v>
      </c>
      <c r="H3054" t="s">
        <v>22</v>
      </c>
      <c r="I3054" s="12" t="s">
        <v>55</v>
      </c>
      <c r="J3054" s="12" t="s">
        <v>985</v>
      </c>
      <c r="K3054" s="2" t="s">
        <v>969</v>
      </c>
      <c r="L3054" s="2" t="s">
        <v>968</v>
      </c>
      <c r="M3054">
        <v>9</v>
      </c>
      <c r="N3054">
        <v>9</v>
      </c>
      <c r="O3054" s="23">
        <v>13.308</v>
      </c>
      <c r="R3054" t="str">
        <f>IF(Q3054&gt;0,(P3054*(Q3054^2))*(3.14159/6),"")</f>
        <v/>
      </c>
      <c r="S3054" t="s">
        <v>32</v>
      </c>
      <c r="T3054" t="s">
        <v>25</v>
      </c>
      <c r="U3054" t="s">
        <v>26</v>
      </c>
      <c r="V3054" t="s">
        <v>289</v>
      </c>
      <c r="X3054" t="s">
        <v>34</v>
      </c>
      <c r="AA3054" s="12" t="s">
        <v>835</v>
      </c>
      <c r="AB3054" t="str">
        <f>IF(Q3054&gt;0,"yes","no")</f>
        <v>no</v>
      </c>
      <c r="AC3054" t="str">
        <f>IF(O3054&gt;0,"yes","no")</f>
        <v>yes</v>
      </c>
      <c r="AD3054" t="str">
        <f>IF(AH3054="hatch","yes","no")</f>
        <v>no</v>
      </c>
      <c r="AE3054" t="str">
        <f>IF(AH3054="swimup","yes","no")</f>
        <v>no</v>
      </c>
      <c r="AF3054" t="str">
        <f>IF(AH3054="respiration","yes","no")</f>
        <v>no</v>
      </c>
      <c r="AH3054" t="s">
        <v>29</v>
      </c>
      <c r="AI3054">
        <f>IF(O3054&gt;0,(IF(S3054="live",O3054*0.84,IF(S3054="dried.ethanol",O3054*0.8449+2.8227,O3054))),"")</f>
        <v>13.308</v>
      </c>
      <c r="AL3054" t="str">
        <f>IF(OR(AND(Q3054=Q3055,P3054&gt;0),AND(O3054&gt;0,O3054=O3055)),"duplicate","")</f>
        <v/>
      </c>
      <c r="AM3054" t="s">
        <v>827</v>
      </c>
      <c r="AN3054" t="s">
        <v>827</v>
      </c>
      <c r="AO3054" t="s">
        <v>826</v>
      </c>
      <c r="AP3054" t="s">
        <v>826</v>
      </c>
      <c r="AQ3054" t="s">
        <v>32</v>
      </c>
    </row>
    <row r="3055" spans="1:43" x14ac:dyDescent="0.2">
      <c r="A3055" s="28">
        <v>42935</v>
      </c>
      <c r="B3055" s="1">
        <v>42901</v>
      </c>
      <c r="C3055" s="1" t="str">
        <f>IF(F3055="Kup","6/13/2017",IF(F3055="Sag","6/14/2017",""))</f>
        <v>6/14/2017</v>
      </c>
      <c r="D3055" s="27">
        <f>A3055-B3055</f>
        <v>34</v>
      </c>
      <c r="E3055" s="27">
        <f>A3055-C3055</f>
        <v>35</v>
      </c>
      <c r="F3055" t="s">
        <v>919</v>
      </c>
      <c r="G3055">
        <v>35</v>
      </c>
      <c r="H3055" t="s">
        <v>22</v>
      </c>
      <c r="I3055" s="12" t="s">
        <v>55</v>
      </c>
      <c r="J3055" s="12" t="s">
        <v>985</v>
      </c>
      <c r="K3055" s="2" t="s">
        <v>969</v>
      </c>
      <c r="L3055" s="2" t="s">
        <v>968</v>
      </c>
      <c r="M3055">
        <v>10</v>
      </c>
      <c r="N3055">
        <v>10</v>
      </c>
      <c r="O3055" s="23">
        <v>13.263</v>
      </c>
      <c r="R3055" t="str">
        <f>IF(Q3055&gt;0,(P3055*(Q3055^2))*(3.14159/6),"")</f>
        <v/>
      </c>
      <c r="S3055" t="s">
        <v>32</v>
      </c>
      <c r="T3055" t="s">
        <v>25</v>
      </c>
      <c r="U3055" t="s">
        <v>26</v>
      </c>
      <c r="V3055" t="s">
        <v>289</v>
      </c>
      <c r="X3055" t="s">
        <v>34</v>
      </c>
      <c r="AA3055" s="12" t="s">
        <v>835</v>
      </c>
      <c r="AB3055" t="str">
        <f>IF(Q3055&gt;0,"yes","no")</f>
        <v>no</v>
      </c>
      <c r="AC3055" t="str">
        <f>IF(O3055&gt;0,"yes","no")</f>
        <v>yes</v>
      </c>
      <c r="AD3055" t="str">
        <f>IF(AH3055="hatch","yes","no")</f>
        <v>no</v>
      </c>
      <c r="AE3055" t="str">
        <f>IF(AH3055="swimup","yes","no")</f>
        <v>no</v>
      </c>
      <c r="AF3055" t="str">
        <f>IF(AH3055="respiration","yes","no")</f>
        <v>no</v>
      </c>
      <c r="AH3055" t="s">
        <v>29</v>
      </c>
      <c r="AI3055">
        <f>IF(O3055&gt;0,(IF(S3055="live",O3055*0.84,IF(S3055="dried.ethanol",O3055*0.8449+2.8227,O3055))),"")</f>
        <v>13.263</v>
      </c>
      <c r="AL3055" t="str">
        <f>IF(OR(AND(Q3055=Q3056,P3055&gt;0),AND(O3055&gt;0,O3055=O3056)),"duplicate","")</f>
        <v/>
      </c>
      <c r="AM3055" t="s">
        <v>827</v>
      </c>
      <c r="AN3055" t="s">
        <v>827</v>
      </c>
      <c r="AO3055" t="s">
        <v>826</v>
      </c>
      <c r="AP3055" t="s">
        <v>826</v>
      </c>
      <c r="AQ3055" t="s">
        <v>32</v>
      </c>
    </row>
    <row r="3056" spans="1:43" x14ac:dyDescent="0.2">
      <c r="A3056" s="28">
        <v>42935</v>
      </c>
      <c r="B3056" s="1">
        <v>42901</v>
      </c>
      <c r="C3056" s="1" t="str">
        <f>IF(F3056="Kup","6/13/2017",IF(F3056="Sag","6/14/2017",""))</f>
        <v>6/14/2017</v>
      </c>
      <c r="D3056" s="27">
        <f>A3056-B3056</f>
        <v>34</v>
      </c>
      <c r="E3056" s="27">
        <f>A3056-C3056</f>
        <v>35</v>
      </c>
      <c r="F3056" s="16" t="s">
        <v>919</v>
      </c>
      <c r="G3056" s="16">
        <v>35</v>
      </c>
      <c r="H3056" s="16" t="s">
        <v>22</v>
      </c>
      <c r="I3056" s="12" t="s">
        <v>57</v>
      </c>
      <c r="J3056" s="12" t="s">
        <v>990</v>
      </c>
      <c r="K3056" s="2" t="s">
        <v>972</v>
      </c>
      <c r="L3056" s="2" t="s">
        <v>971</v>
      </c>
      <c r="M3056" s="16">
        <v>1</v>
      </c>
      <c r="N3056" s="16">
        <v>1</v>
      </c>
      <c r="O3056" s="26">
        <v>12.603999999999999</v>
      </c>
      <c r="P3056" s="16"/>
      <c r="Q3056" s="16"/>
      <c r="R3056" s="16" t="str">
        <f>IF(Q3056&gt;0,(P3056*(Q3056^2))*(3.14159/6),"")</f>
        <v/>
      </c>
      <c r="S3056" s="16" t="s">
        <v>32</v>
      </c>
      <c r="T3056" s="16" t="s">
        <v>25</v>
      </c>
      <c r="U3056" s="16" t="s">
        <v>26</v>
      </c>
      <c r="V3056" s="16" t="s">
        <v>290</v>
      </c>
      <c r="W3056" s="16"/>
      <c r="X3056" s="16" t="s">
        <v>34</v>
      </c>
      <c r="Y3056" s="16"/>
      <c r="Z3056" s="16" t="s">
        <v>35</v>
      </c>
      <c r="AA3056" s="19" t="s">
        <v>835</v>
      </c>
      <c r="AB3056" s="16" t="str">
        <f>IF(Q3056&gt;0,"yes","no")</f>
        <v>no</v>
      </c>
      <c r="AC3056" s="16" t="str">
        <f>IF(O3056&gt;0,"yes","no")</f>
        <v>yes</v>
      </c>
      <c r="AD3056" s="16" t="s">
        <v>35</v>
      </c>
      <c r="AE3056" s="16" t="str">
        <f>IF(AH3056="swimup","yes","no")</f>
        <v>no</v>
      </c>
      <c r="AF3056" s="16" t="str">
        <f>IF(AH3056="respiration","yes","no")</f>
        <v>no</v>
      </c>
      <c r="AG3056" s="16"/>
      <c r="AH3056" s="16" t="s">
        <v>29</v>
      </c>
      <c r="AI3056">
        <f>IF(O3056&gt;0,(IF(S3056="live",O3056*0.84,IF(S3056="dried.ethanol",O3056*0.8449+2.8227,O3056))),"")</f>
        <v>12.603999999999999</v>
      </c>
      <c r="AJ3056" s="16" t="s">
        <v>291</v>
      </c>
      <c r="AK3056" s="16"/>
      <c r="AL3056" s="16" t="str">
        <f>IF(OR(AND(Q3056=Q3057,P3056&gt;0),AND(O3056&gt;0,O3056=O3057)),"duplicate","")</f>
        <v/>
      </c>
      <c r="AM3056" s="16" t="s">
        <v>827</v>
      </c>
      <c r="AN3056" s="16" t="s">
        <v>827</v>
      </c>
      <c r="AO3056" s="16" t="s">
        <v>826</v>
      </c>
      <c r="AP3056" s="16" t="s">
        <v>826</v>
      </c>
      <c r="AQ3056" t="s">
        <v>32</v>
      </c>
    </row>
    <row r="3057" spans="1:43" x14ac:dyDescent="0.2">
      <c r="A3057" s="28">
        <v>42935</v>
      </c>
      <c r="B3057" s="1">
        <v>42901</v>
      </c>
      <c r="C3057" s="1" t="str">
        <f>IF(F3057="Kup","6/13/2017",IF(F3057="Sag","6/14/2017",""))</f>
        <v>6/14/2017</v>
      </c>
      <c r="D3057" s="27">
        <f>A3057-B3057</f>
        <v>34</v>
      </c>
      <c r="E3057" s="27">
        <f>A3057-C3057</f>
        <v>35</v>
      </c>
      <c r="F3057" s="16" t="s">
        <v>919</v>
      </c>
      <c r="G3057" s="16">
        <v>35</v>
      </c>
      <c r="H3057" s="16" t="s">
        <v>22</v>
      </c>
      <c r="I3057" s="12" t="s">
        <v>57</v>
      </c>
      <c r="J3057" s="12" t="s">
        <v>990</v>
      </c>
      <c r="K3057" s="2" t="s">
        <v>972</v>
      </c>
      <c r="L3057" s="2" t="s">
        <v>971</v>
      </c>
      <c r="M3057" s="16">
        <v>1</v>
      </c>
      <c r="N3057" s="16">
        <v>1</v>
      </c>
      <c r="O3057" s="26">
        <v>14.087999999999999</v>
      </c>
      <c r="P3057" s="16"/>
      <c r="Q3057" s="16"/>
      <c r="R3057" s="16" t="str">
        <f>IF(Q3057&gt;0,(P3057*(Q3057^2))*(3.14159/6),"")</f>
        <v/>
      </c>
      <c r="S3057" s="16" t="s">
        <v>32</v>
      </c>
      <c r="T3057" s="16" t="s">
        <v>25</v>
      </c>
      <c r="U3057" s="16" t="s">
        <v>26</v>
      </c>
      <c r="V3057" s="16" t="s">
        <v>290</v>
      </c>
      <c r="W3057" s="16"/>
      <c r="X3057" s="16" t="s">
        <v>34</v>
      </c>
      <c r="Y3057" s="16"/>
      <c r="Z3057" s="16" t="s">
        <v>35</v>
      </c>
      <c r="AA3057" s="19" t="s">
        <v>835</v>
      </c>
      <c r="AB3057" s="16" t="str">
        <f>IF(Q3057&gt;0,"yes","no")</f>
        <v>no</v>
      </c>
      <c r="AC3057" s="16" t="str">
        <f>IF(O3057&gt;0,"yes","no")</f>
        <v>yes</v>
      </c>
      <c r="AD3057" s="16" t="str">
        <f>IF(AH3057="hatch","yes","no")</f>
        <v>no</v>
      </c>
      <c r="AE3057" s="16" t="str">
        <f>IF(AH3057="swimup","yes","no")</f>
        <v>no</v>
      </c>
      <c r="AF3057" s="16" t="str">
        <f>IF(AH3057="respiration","yes","no")</f>
        <v>no</v>
      </c>
      <c r="AG3057" s="16"/>
      <c r="AH3057" s="16" t="s">
        <v>29</v>
      </c>
      <c r="AI3057">
        <f>IF(O3057&gt;0,(IF(S3057="live",O3057*0.84,IF(S3057="dried.ethanol",O3057*0.8449+2.8227,O3057))),"")</f>
        <v>14.087999999999999</v>
      </c>
      <c r="AJ3057" s="16"/>
      <c r="AK3057" s="16"/>
      <c r="AL3057" s="16" t="str">
        <f>IF(OR(AND(Q3057=Q3058,P3057&gt;0),AND(O3057&gt;0,O3057=O3058)),"duplicate","")</f>
        <v/>
      </c>
      <c r="AM3057" s="16" t="s">
        <v>827</v>
      </c>
      <c r="AN3057" s="16" t="s">
        <v>827</v>
      </c>
      <c r="AO3057" s="16" t="s">
        <v>826</v>
      </c>
      <c r="AP3057" s="16" t="s">
        <v>826</v>
      </c>
      <c r="AQ3057" t="s">
        <v>32</v>
      </c>
    </row>
    <row r="3058" spans="1:43" x14ac:dyDescent="0.2">
      <c r="A3058" s="28">
        <v>42935</v>
      </c>
      <c r="B3058" s="1">
        <v>42901</v>
      </c>
      <c r="C3058" s="1" t="str">
        <f>IF(F3058="Kup","6/13/2017",IF(F3058="Sag","6/14/2017",""))</f>
        <v>6/14/2017</v>
      </c>
      <c r="D3058" s="27">
        <f>A3058-B3058</f>
        <v>34</v>
      </c>
      <c r="E3058" s="27">
        <f>A3058-C3058</f>
        <v>35</v>
      </c>
      <c r="F3058" s="16" t="s">
        <v>919</v>
      </c>
      <c r="G3058" s="16">
        <v>35</v>
      </c>
      <c r="H3058" s="16" t="s">
        <v>22</v>
      </c>
      <c r="I3058" s="12" t="s">
        <v>57</v>
      </c>
      <c r="J3058" s="12" t="s">
        <v>990</v>
      </c>
      <c r="K3058" s="2" t="s">
        <v>972</v>
      </c>
      <c r="L3058" s="2" t="s">
        <v>971</v>
      </c>
      <c r="M3058" s="16">
        <v>1</v>
      </c>
      <c r="N3058" s="16">
        <v>31</v>
      </c>
      <c r="O3058" s="26">
        <v>19.696000000000002</v>
      </c>
      <c r="P3058" s="16"/>
      <c r="Q3058" s="16"/>
      <c r="R3058" s="16" t="str">
        <f>IF(Q3058&gt;0,(P3058*(Q3058^2))*(3.14159/6),"")</f>
        <v/>
      </c>
      <c r="S3058" s="16" t="s">
        <v>24</v>
      </c>
      <c r="T3058" s="16" t="s">
        <v>25</v>
      </c>
      <c r="U3058" s="16" t="s">
        <v>26</v>
      </c>
      <c r="V3058" s="16" t="s">
        <v>292</v>
      </c>
      <c r="W3058" s="16" t="s">
        <v>293</v>
      </c>
      <c r="X3058" s="16"/>
      <c r="Y3058" s="16" t="s">
        <v>38</v>
      </c>
      <c r="Z3058" s="16" t="s">
        <v>35</v>
      </c>
      <c r="AA3058" s="19" t="s">
        <v>835</v>
      </c>
      <c r="AB3058" s="16" t="str">
        <f>IF(Q3058&gt;0,"yes","no")</f>
        <v>no</v>
      </c>
      <c r="AC3058" s="16" t="str">
        <f>IF(O3058&gt;0,"yes","no")</f>
        <v>yes</v>
      </c>
      <c r="AD3058" s="16" t="str">
        <f>IF(AH3058="hatch","yes","no")</f>
        <v>no</v>
      </c>
      <c r="AE3058" s="16" t="str">
        <f>IF(AH3058="swimup","yes","no")</f>
        <v>no</v>
      </c>
      <c r="AF3058" s="16" t="str">
        <f>IF(AH3058="respiration","yes","no")</f>
        <v>no</v>
      </c>
      <c r="AG3058" s="16"/>
      <c r="AH3058" s="16" t="s">
        <v>29</v>
      </c>
      <c r="AI3058">
        <f>IF(O3058&gt;0,(IF(S3058="live",O3058*0.84,IF(S3058="dried.ethanol",O3058*0.8449+2.8227,O3058))),"")</f>
        <v>16.544640000000001</v>
      </c>
      <c r="AJ3058" s="16"/>
      <c r="AK3058" s="16"/>
      <c r="AL3058" s="16" t="str">
        <f>IF(OR(AND(Q3058=Q3059,P3058&gt;0),AND(O3058&gt;0,O3058=O3059)),"duplicate","")</f>
        <v/>
      </c>
      <c r="AM3058" s="16" t="s">
        <v>827</v>
      </c>
      <c r="AN3058" s="16" t="s">
        <v>827</v>
      </c>
      <c r="AO3058" s="16" t="s">
        <v>826</v>
      </c>
      <c r="AP3058" s="16" t="s">
        <v>826</v>
      </c>
      <c r="AQ3058" t="s">
        <v>24</v>
      </c>
    </row>
    <row r="3059" spans="1:43" x14ac:dyDescent="0.2">
      <c r="A3059" s="28">
        <v>42935</v>
      </c>
      <c r="B3059" s="1">
        <v>42901</v>
      </c>
      <c r="C3059" s="1" t="str">
        <f>IF(F3059="Kup","6/13/2017",IF(F3059="Sag","6/14/2017",""))</f>
        <v>6/14/2017</v>
      </c>
      <c r="D3059" s="27">
        <f>A3059-B3059</f>
        <v>34</v>
      </c>
      <c r="E3059" s="27">
        <f>A3059-C3059</f>
        <v>35</v>
      </c>
      <c r="F3059" t="s">
        <v>919</v>
      </c>
      <c r="G3059">
        <v>35</v>
      </c>
      <c r="H3059" s="2" t="s">
        <v>22</v>
      </c>
      <c r="I3059" s="12" t="s">
        <v>57</v>
      </c>
      <c r="J3059" s="12" t="s">
        <v>990</v>
      </c>
      <c r="K3059" s="2" t="s">
        <v>972</v>
      </c>
      <c r="L3059" s="2" t="s">
        <v>971</v>
      </c>
      <c r="M3059">
        <v>1</v>
      </c>
      <c r="N3059">
        <v>1</v>
      </c>
      <c r="O3059" s="23">
        <v>16.286000000000001</v>
      </c>
      <c r="S3059" s="2" t="s">
        <v>24</v>
      </c>
      <c r="T3059" t="s">
        <v>25</v>
      </c>
      <c r="U3059" s="2" t="s">
        <v>26</v>
      </c>
      <c r="V3059" s="2" t="s">
        <v>883</v>
      </c>
      <c r="X3059" s="2" t="s">
        <v>863</v>
      </c>
      <c r="AA3059" s="3" t="s">
        <v>835</v>
      </c>
      <c r="AB3059" t="s">
        <v>835</v>
      </c>
      <c r="AC3059" t="s">
        <v>35</v>
      </c>
      <c r="AD3059" t="s">
        <v>835</v>
      </c>
      <c r="AE3059" t="s">
        <v>835</v>
      </c>
      <c r="AF3059" t="s">
        <v>835</v>
      </c>
      <c r="AH3059" t="s">
        <v>29</v>
      </c>
      <c r="AI3059">
        <f>IF(O3059&gt;0,(IF(S3059="live",O3059*0.84,IF(S3059="dried.ethanol",O3059*0.8449+2.8227,O3059))),"")</f>
        <v>13.680240000000001</v>
      </c>
      <c r="AQ3059" t="s">
        <v>24</v>
      </c>
    </row>
    <row r="3060" spans="1:43" x14ac:dyDescent="0.2">
      <c r="A3060" s="28">
        <v>42935</v>
      </c>
      <c r="B3060" s="1">
        <v>42901</v>
      </c>
      <c r="C3060" s="1" t="str">
        <f>IF(F3060="Kup","6/13/2017",IF(F3060="Sag","6/14/2017",""))</f>
        <v>6/14/2017</v>
      </c>
      <c r="D3060" s="27">
        <f>A3060-B3060</f>
        <v>34</v>
      </c>
      <c r="E3060" s="27">
        <f>A3060-C3060</f>
        <v>35</v>
      </c>
      <c r="F3060" s="16" t="s">
        <v>919</v>
      </c>
      <c r="G3060" s="16">
        <v>35</v>
      </c>
      <c r="H3060" s="16" t="s">
        <v>22</v>
      </c>
      <c r="I3060" s="12" t="s">
        <v>57</v>
      </c>
      <c r="J3060" s="12" t="s">
        <v>990</v>
      </c>
      <c r="K3060" s="2" t="s">
        <v>972</v>
      </c>
      <c r="L3060" s="2" t="s">
        <v>971</v>
      </c>
      <c r="M3060" s="16">
        <v>2</v>
      </c>
      <c r="N3060" s="16">
        <v>2</v>
      </c>
      <c r="O3060" s="26">
        <v>14.577</v>
      </c>
      <c r="P3060" s="16"/>
      <c r="Q3060" s="16"/>
      <c r="R3060" s="16" t="str">
        <f>IF(Q3060&gt;0,(P3060*(Q3060^2))*(3.14159/6),"")</f>
        <v/>
      </c>
      <c r="S3060" s="16" t="s">
        <v>32</v>
      </c>
      <c r="T3060" s="16" t="s">
        <v>25</v>
      </c>
      <c r="U3060" s="16" t="s">
        <v>26</v>
      </c>
      <c r="V3060" s="16" t="s">
        <v>290</v>
      </c>
      <c r="W3060" s="16"/>
      <c r="X3060" s="16" t="s">
        <v>34</v>
      </c>
      <c r="Y3060" s="16"/>
      <c r="Z3060" s="16" t="s">
        <v>35</v>
      </c>
      <c r="AA3060" s="19" t="s">
        <v>835</v>
      </c>
      <c r="AB3060" s="16" t="str">
        <f>IF(Q3060&gt;0,"yes","no")</f>
        <v>no</v>
      </c>
      <c r="AC3060" s="16" t="str">
        <f>IF(O3060&gt;0,"yes","no")</f>
        <v>yes</v>
      </c>
      <c r="AD3060" s="16" t="s">
        <v>35</v>
      </c>
      <c r="AE3060" s="16" t="str">
        <f>IF(AH3060="swimup","yes","no")</f>
        <v>no</v>
      </c>
      <c r="AF3060" s="16" t="str">
        <f>IF(AH3060="respiration","yes","no")</f>
        <v>no</v>
      </c>
      <c r="AG3060" s="16"/>
      <c r="AH3060" s="16" t="s">
        <v>29</v>
      </c>
      <c r="AI3060">
        <f>IF(O3060&gt;0,(IF(S3060="live",O3060*0.84,IF(S3060="dried.ethanol",O3060*0.8449+2.8227,O3060))),"")</f>
        <v>14.577</v>
      </c>
      <c r="AJ3060" s="16" t="s">
        <v>291</v>
      </c>
      <c r="AK3060" s="16"/>
      <c r="AL3060" s="16" t="str">
        <f>IF(OR(AND(Q3060=Q3061,P3060&gt;0),AND(O3060&gt;0,O3060=O3061)),"duplicate","")</f>
        <v/>
      </c>
      <c r="AM3060" s="16" t="s">
        <v>827</v>
      </c>
      <c r="AN3060" s="16" t="s">
        <v>827</v>
      </c>
      <c r="AO3060" s="16" t="s">
        <v>826</v>
      </c>
      <c r="AP3060" s="16" t="s">
        <v>826</v>
      </c>
      <c r="AQ3060" t="s">
        <v>32</v>
      </c>
    </row>
    <row r="3061" spans="1:43" x14ac:dyDescent="0.2">
      <c r="A3061" s="28">
        <v>42935</v>
      </c>
      <c r="B3061" s="1">
        <v>42901</v>
      </c>
      <c r="C3061" s="1" t="str">
        <f>IF(F3061="Kup","6/13/2017",IF(F3061="Sag","6/14/2017",""))</f>
        <v>6/14/2017</v>
      </c>
      <c r="D3061" s="27">
        <f>A3061-B3061</f>
        <v>34</v>
      </c>
      <c r="E3061" s="27">
        <f>A3061-C3061</f>
        <v>35</v>
      </c>
      <c r="F3061" s="16" t="s">
        <v>919</v>
      </c>
      <c r="G3061" s="16">
        <v>35</v>
      </c>
      <c r="H3061" s="16" t="s">
        <v>22</v>
      </c>
      <c r="I3061" s="12" t="s">
        <v>57</v>
      </c>
      <c r="J3061" s="12" t="s">
        <v>990</v>
      </c>
      <c r="K3061" s="2" t="s">
        <v>972</v>
      </c>
      <c r="L3061" s="2" t="s">
        <v>971</v>
      </c>
      <c r="M3061" s="16">
        <v>2</v>
      </c>
      <c r="N3061" s="16">
        <v>2</v>
      </c>
      <c r="O3061" s="26">
        <v>13.686999999999999</v>
      </c>
      <c r="P3061" s="16"/>
      <c r="Q3061" s="16"/>
      <c r="R3061" s="16" t="str">
        <f>IF(Q3061&gt;0,(P3061*(Q3061^2))*(3.14159/6),"")</f>
        <v/>
      </c>
      <c r="S3061" s="16" t="s">
        <v>32</v>
      </c>
      <c r="T3061" s="16" t="s">
        <v>25</v>
      </c>
      <c r="U3061" s="16" t="s">
        <v>26</v>
      </c>
      <c r="V3061" s="16" t="s">
        <v>290</v>
      </c>
      <c r="W3061" s="16"/>
      <c r="X3061" s="16" t="s">
        <v>34</v>
      </c>
      <c r="Y3061" s="16"/>
      <c r="Z3061" s="16" t="s">
        <v>35</v>
      </c>
      <c r="AA3061" s="19" t="s">
        <v>835</v>
      </c>
      <c r="AB3061" s="16" t="str">
        <f>IF(Q3061&gt;0,"yes","no")</f>
        <v>no</v>
      </c>
      <c r="AC3061" s="16" t="str">
        <f>IF(O3061&gt;0,"yes","no")</f>
        <v>yes</v>
      </c>
      <c r="AD3061" s="16" t="str">
        <f>IF(AH3061="hatch","yes","no")</f>
        <v>no</v>
      </c>
      <c r="AE3061" s="16" t="str">
        <f>IF(AH3061="swimup","yes","no")</f>
        <v>no</v>
      </c>
      <c r="AF3061" s="16" t="str">
        <f>IF(AH3061="respiration","yes","no")</f>
        <v>no</v>
      </c>
      <c r="AG3061" s="16"/>
      <c r="AH3061" s="16" t="s">
        <v>29</v>
      </c>
      <c r="AI3061">
        <f>IF(O3061&gt;0,(IF(S3061="live",O3061*0.84,IF(S3061="dried.ethanol",O3061*0.8449+2.8227,O3061))),"")</f>
        <v>13.686999999999999</v>
      </c>
      <c r="AJ3061" s="16"/>
      <c r="AK3061" s="16"/>
      <c r="AL3061" s="16" t="str">
        <f>IF(OR(AND(Q3061=Q3062,P3061&gt;0),AND(O3061&gt;0,O3061=O3062)),"duplicate","")</f>
        <v/>
      </c>
      <c r="AM3061" s="16" t="s">
        <v>827</v>
      </c>
      <c r="AN3061" s="16" t="s">
        <v>827</v>
      </c>
      <c r="AO3061" s="16" t="s">
        <v>826</v>
      </c>
      <c r="AP3061" s="16" t="s">
        <v>826</v>
      </c>
      <c r="AQ3061" t="s">
        <v>32</v>
      </c>
    </row>
    <row r="3062" spans="1:43" x14ac:dyDescent="0.2">
      <c r="A3062" s="28">
        <v>42935</v>
      </c>
      <c r="B3062" s="1">
        <v>42901</v>
      </c>
      <c r="C3062" s="1" t="str">
        <f>IF(F3062="Kup","6/13/2017",IF(F3062="Sag","6/14/2017",""))</f>
        <v>6/14/2017</v>
      </c>
      <c r="D3062" s="27">
        <f>A3062-B3062</f>
        <v>34</v>
      </c>
      <c r="E3062" s="27">
        <f>A3062-C3062</f>
        <v>35</v>
      </c>
      <c r="F3062" s="16" t="s">
        <v>919</v>
      </c>
      <c r="G3062" s="16">
        <v>35</v>
      </c>
      <c r="H3062" s="16" t="s">
        <v>22</v>
      </c>
      <c r="I3062" s="12" t="s">
        <v>57</v>
      </c>
      <c r="J3062" s="12" t="s">
        <v>990</v>
      </c>
      <c r="K3062" s="2" t="s">
        <v>972</v>
      </c>
      <c r="L3062" s="2" t="s">
        <v>971</v>
      </c>
      <c r="M3062" s="16">
        <v>2</v>
      </c>
      <c r="N3062" s="16">
        <v>32</v>
      </c>
      <c r="O3062" s="26">
        <v>20.145</v>
      </c>
      <c r="P3062" s="16"/>
      <c r="Q3062" s="16"/>
      <c r="R3062" s="16" t="str">
        <f>IF(Q3062&gt;0,(P3062*(Q3062^2))*(3.14159/6),"")</f>
        <v/>
      </c>
      <c r="S3062" s="16" t="s">
        <v>24</v>
      </c>
      <c r="T3062" s="16" t="s">
        <v>25</v>
      </c>
      <c r="U3062" s="16" t="s">
        <v>26</v>
      </c>
      <c r="V3062" s="16" t="s">
        <v>292</v>
      </c>
      <c r="W3062" s="16" t="s">
        <v>293</v>
      </c>
      <c r="X3062" s="16"/>
      <c r="Y3062" s="16" t="s">
        <v>38</v>
      </c>
      <c r="Z3062" s="16" t="s">
        <v>35</v>
      </c>
      <c r="AA3062" s="19" t="s">
        <v>835</v>
      </c>
      <c r="AB3062" s="16" t="str">
        <f>IF(Q3062&gt;0,"yes","no")</f>
        <v>no</v>
      </c>
      <c r="AC3062" s="16" t="str">
        <f>IF(O3062&gt;0,"yes","no")</f>
        <v>yes</v>
      </c>
      <c r="AD3062" s="16" t="str">
        <f>IF(AH3062="hatch","yes","no")</f>
        <v>no</v>
      </c>
      <c r="AE3062" s="16" t="str">
        <f>IF(AH3062="swimup","yes","no")</f>
        <v>no</v>
      </c>
      <c r="AF3062" s="16" t="str">
        <f>IF(AH3062="respiration","yes","no")</f>
        <v>no</v>
      </c>
      <c r="AG3062" s="16"/>
      <c r="AH3062" s="16" t="s">
        <v>29</v>
      </c>
      <c r="AI3062">
        <f>IF(O3062&gt;0,(IF(S3062="live",O3062*0.84,IF(S3062="dried.ethanol",O3062*0.8449+2.8227,O3062))),"")</f>
        <v>16.921799999999998</v>
      </c>
      <c r="AJ3062" s="16"/>
      <c r="AK3062" s="16"/>
      <c r="AL3062" s="16" t="str">
        <f>IF(OR(AND(Q3062=Q3063,P3062&gt;0),AND(O3062&gt;0,O3062=O3063)),"duplicate","")</f>
        <v/>
      </c>
      <c r="AM3062" s="16" t="s">
        <v>827</v>
      </c>
      <c r="AN3062" s="16" t="s">
        <v>827</v>
      </c>
      <c r="AO3062" s="16" t="s">
        <v>826</v>
      </c>
      <c r="AP3062" s="16" t="s">
        <v>826</v>
      </c>
      <c r="AQ3062" t="s">
        <v>24</v>
      </c>
    </row>
    <row r="3063" spans="1:43" x14ac:dyDescent="0.2">
      <c r="A3063" s="28">
        <v>42935</v>
      </c>
      <c r="B3063" s="1">
        <v>42901</v>
      </c>
      <c r="C3063" s="1" t="str">
        <f>IF(F3063="Kup","6/13/2017",IF(F3063="Sag","6/14/2017",""))</f>
        <v>6/14/2017</v>
      </c>
      <c r="D3063" s="27">
        <f>A3063-B3063</f>
        <v>34</v>
      </c>
      <c r="E3063" s="27">
        <f>A3063-C3063</f>
        <v>35</v>
      </c>
      <c r="F3063" t="s">
        <v>919</v>
      </c>
      <c r="G3063">
        <v>35</v>
      </c>
      <c r="H3063" s="2" t="s">
        <v>22</v>
      </c>
      <c r="I3063" s="12" t="s">
        <v>57</v>
      </c>
      <c r="J3063" s="12" t="s">
        <v>990</v>
      </c>
      <c r="K3063" s="2" t="s">
        <v>972</v>
      </c>
      <c r="L3063" s="2" t="s">
        <v>971</v>
      </c>
      <c r="M3063">
        <v>2</v>
      </c>
      <c r="N3063">
        <v>2</v>
      </c>
      <c r="O3063" s="23">
        <v>16.600000000000001</v>
      </c>
      <c r="S3063" s="2" t="s">
        <v>24</v>
      </c>
      <c r="T3063" t="s">
        <v>25</v>
      </c>
      <c r="U3063" s="2" t="s">
        <v>26</v>
      </c>
      <c r="V3063" s="2" t="s">
        <v>883</v>
      </c>
      <c r="X3063" s="2" t="s">
        <v>863</v>
      </c>
      <c r="AA3063" s="3" t="s">
        <v>835</v>
      </c>
      <c r="AB3063" t="s">
        <v>835</v>
      </c>
      <c r="AC3063" t="s">
        <v>35</v>
      </c>
      <c r="AD3063" t="s">
        <v>835</v>
      </c>
      <c r="AE3063" t="s">
        <v>835</v>
      </c>
      <c r="AF3063" t="s">
        <v>835</v>
      </c>
      <c r="AH3063" t="s">
        <v>29</v>
      </c>
      <c r="AI3063">
        <f>IF(O3063&gt;0,(IF(S3063="live",O3063*0.84,IF(S3063="dried.ethanol",O3063*0.8449+2.8227,O3063))),"")</f>
        <v>13.944000000000001</v>
      </c>
      <c r="AQ3063" t="s">
        <v>24</v>
      </c>
    </row>
    <row r="3064" spans="1:43" x14ac:dyDescent="0.2">
      <c r="A3064" s="28">
        <v>42935</v>
      </c>
      <c r="B3064" s="1">
        <v>42901</v>
      </c>
      <c r="C3064" s="1" t="str">
        <f>IF(F3064="Kup","6/13/2017",IF(F3064="Sag","6/14/2017",""))</f>
        <v>6/14/2017</v>
      </c>
      <c r="D3064" s="27">
        <f>A3064-B3064</f>
        <v>34</v>
      </c>
      <c r="E3064" s="27">
        <f>A3064-C3064</f>
        <v>35</v>
      </c>
      <c r="F3064" s="16" t="s">
        <v>919</v>
      </c>
      <c r="G3064" s="16">
        <v>35</v>
      </c>
      <c r="H3064" s="16" t="s">
        <v>22</v>
      </c>
      <c r="I3064" s="12" t="s">
        <v>57</v>
      </c>
      <c r="J3064" s="12" t="s">
        <v>990</v>
      </c>
      <c r="K3064" s="2" t="s">
        <v>972</v>
      </c>
      <c r="L3064" s="2" t="s">
        <v>971</v>
      </c>
      <c r="M3064" s="16">
        <v>3</v>
      </c>
      <c r="N3064" s="16">
        <v>3</v>
      </c>
      <c r="O3064" s="26">
        <v>13.43</v>
      </c>
      <c r="P3064" s="16"/>
      <c r="Q3064" s="16"/>
      <c r="R3064" s="16" t="str">
        <f>IF(Q3064&gt;0,(P3064*(Q3064^2))*(3.14159/6),"")</f>
        <v/>
      </c>
      <c r="S3064" s="16" t="s">
        <v>32</v>
      </c>
      <c r="T3064" s="16" t="s">
        <v>25</v>
      </c>
      <c r="U3064" s="16" t="s">
        <v>26</v>
      </c>
      <c r="V3064" s="16" t="s">
        <v>290</v>
      </c>
      <c r="W3064" s="16"/>
      <c r="X3064" s="16" t="s">
        <v>34</v>
      </c>
      <c r="Y3064" s="16"/>
      <c r="Z3064" s="16" t="s">
        <v>35</v>
      </c>
      <c r="AA3064" s="19" t="s">
        <v>835</v>
      </c>
      <c r="AB3064" s="16" t="str">
        <f>IF(Q3064&gt;0,"yes","no")</f>
        <v>no</v>
      </c>
      <c r="AC3064" s="16" t="str">
        <f>IF(O3064&gt;0,"yes","no")</f>
        <v>yes</v>
      </c>
      <c r="AD3064" s="16" t="s">
        <v>35</v>
      </c>
      <c r="AE3064" s="16" t="str">
        <f>IF(AH3064="swimup","yes","no")</f>
        <v>no</v>
      </c>
      <c r="AF3064" s="16" t="str">
        <f>IF(AH3064="respiration","yes","no")</f>
        <v>no</v>
      </c>
      <c r="AG3064" s="16"/>
      <c r="AH3064" s="16" t="s">
        <v>29</v>
      </c>
      <c r="AI3064">
        <f>IF(O3064&gt;0,(IF(S3064="live",O3064*0.84,IF(S3064="dried.ethanol",O3064*0.8449+2.8227,O3064))),"")</f>
        <v>13.43</v>
      </c>
      <c r="AJ3064" s="16" t="s">
        <v>291</v>
      </c>
      <c r="AK3064" s="16"/>
      <c r="AL3064" s="16" t="str">
        <f>IF(OR(AND(Q3064=Q3065,P3064&gt;0),AND(O3064&gt;0,O3064=O3065)),"duplicate","")</f>
        <v/>
      </c>
      <c r="AM3064" s="16" t="s">
        <v>827</v>
      </c>
      <c r="AN3064" s="16" t="s">
        <v>827</v>
      </c>
      <c r="AO3064" s="16" t="s">
        <v>826</v>
      </c>
      <c r="AP3064" s="16" t="s">
        <v>826</v>
      </c>
      <c r="AQ3064" t="s">
        <v>32</v>
      </c>
    </row>
    <row r="3065" spans="1:43" x14ac:dyDescent="0.2">
      <c r="A3065" s="28">
        <v>42935</v>
      </c>
      <c r="B3065" s="1">
        <v>42901</v>
      </c>
      <c r="C3065" s="1" t="str">
        <f>IF(F3065="Kup","6/13/2017",IF(F3065="Sag","6/14/2017",""))</f>
        <v>6/14/2017</v>
      </c>
      <c r="D3065" s="27">
        <f>A3065-B3065</f>
        <v>34</v>
      </c>
      <c r="E3065" s="27">
        <f>A3065-C3065</f>
        <v>35</v>
      </c>
      <c r="F3065" s="16" t="s">
        <v>919</v>
      </c>
      <c r="G3065" s="16">
        <v>35</v>
      </c>
      <c r="H3065" s="16" t="s">
        <v>22</v>
      </c>
      <c r="I3065" s="12" t="s">
        <v>57</v>
      </c>
      <c r="J3065" s="12" t="s">
        <v>990</v>
      </c>
      <c r="K3065" s="2" t="s">
        <v>972</v>
      </c>
      <c r="L3065" s="2" t="s">
        <v>971</v>
      </c>
      <c r="M3065" s="16">
        <v>3</v>
      </c>
      <c r="N3065" s="16">
        <v>3</v>
      </c>
      <c r="O3065" s="26">
        <v>13.747999999999999</v>
      </c>
      <c r="P3065" s="16"/>
      <c r="Q3065" s="16"/>
      <c r="R3065" s="16" t="str">
        <f>IF(Q3065&gt;0,(P3065*(Q3065^2))*(3.14159/6),"")</f>
        <v/>
      </c>
      <c r="S3065" s="16" t="s">
        <v>32</v>
      </c>
      <c r="T3065" s="16" t="s">
        <v>25</v>
      </c>
      <c r="U3065" s="16" t="s">
        <v>26</v>
      </c>
      <c r="V3065" s="16" t="s">
        <v>290</v>
      </c>
      <c r="W3065" s="16"/>
      <c r="X3065" s="16" t="s">
        <v>34</v>
      </c>
      <c r="Y3065" s="16"/>
      <c r="Z3065" s="16" t="s">
        <v>35</v>
      </c>
      <c r="AA3065" s="19" t="s">
        <v>835</v>
      </c>
      <c r="AB3065" s="16" t="str">
        <f>IF(Q3065&gt;0,"yes","no")</f>
        <v>no</v>
      </c>
      <c r="AC3065" s="16" t="str">
        <f>IF(O3065&gt;0,"yes","no")</f>
        <v>yes</v>
      </c>
      <c r="AD3065" s="16" t="str">
        <f>IF(AH3065="hatch","yes","no")</f>
        <v>no</v>
      </c>
      <c r="AE3065" s="16" t="str">
        <f>IF(AH3065="swimup","yes","no")</f>
        <v>no</v>
      </c>
      <c r="AF3065" s="16" t="str">
        <f>IF(AH3065="respiration","yes","no")</f>
        <v>no</v>
      </c>
      <c r="AG3065" s="16"/>
      <c r="AH3065" s="16" t="s">
        <v>29</v>
      </c>
      <c r="AI3065">
        <f>IF(O3065&gt;0,(IF(S3065="live",O3065*0.84,IF(S3065="dried.ethanol",O3065*0.8449+2.8227,O3065))),"")</f>
        <v>13.747999999999999</v>
      </c>
      <c r="AJ3065" s="16"/>
      <c r="AK3065" s="16"/>
      <c r="AL3065" s="16" t="str">
        <f>IF(OR(AND(Q3065=Q3066,P3065&gt;0),AND(O3065&gt;0,O3065=O3066)),"duplicate","")</f>
        <v/>
      </c>
      <c r="AM3065" s="16" t="s">
        <v>827</v>
      </c>
      <c r="AN3065" s="16" t="s">
        <v>827</v>
      </c>
      <c r="AO3065" s="16" t="s">
        <v>826</v>
      </c>
      <c r="AP3065" s="16" t="s">
        <v>826</v>
      </c>
      <c r="AQ3065" t="s">
        <v>32</v>
      </c>
    </row>
    <row r="3066" spans="1:43" x14ac:dyDescent="0.2">
      <c r="A3066" s="28">
        <v>42935</v>
      </c>
      <c r="B3066" s="1">
        <v>42901</v>
      </c>
      <c r="C3066" s="1" t="str">
        <f>IF(F3066="Kup","6/13/2017",IF(F3066="Sag","6/14/2017",""))</f>
        <v>6/14/2017</v>
      </c>
      <c r="D3066" s="27">
        <f>A3066-B3066</f>
        <v>34</v>
      </c>
      <c r="E3066" s="27">
        <f>A3066-C3066</f>
        <v>35</v>
      </c>
      <c r="F3066" s="16" t="s">
        <v>919</v>
      </c>
      <c r="G3066" s="16">
        <v>35</v>
      </c>
      <c r="H3066" s="16" t="s">
        <v>22</v>
      </c>
      <c r="I3066" s="12" t="s">
        <v>57</v>
      </c>
      <c r="J3066" s="12" t="s">
        <v>990</v>
      </c>
      <c r="K3066" s="2" t="s">
        <v>972</v>
      </c>
      <c r="L3066" s="2" t="s">
        <v>971</v>
      </c>
      <c r="M3066" s="16">
        <v>3</v>
      </c>
      <c r="N3066" s="16">
        <v>33</v>
      </c>
      <c r="O3066" s="26">
        <v>19.693000000000001</v>
      </c>
      <c r="P3066" s="16"/>
      <c r="Q3066" s="16"/>
      <c r="R3066" s="16" t="str">
        <f>IF(Q3066&gt;0,(P3066*(Q3066^2))*(3.14159/6),"")</f>
        <v/>
      </c>
      <c r="S3066" s="16" t="s">
        <v>24</v>
      </c>
      <c r="T3066" s="16" t="s">
        <v>25</v>
      </c>
      <c r="U3066" s="16" t="s">
        <v>26</v>
      </c>
      <c r="V3066" s="16" t="s">
        <v>292</v>
      </c>
      <c r="W3066" s="16" t="s">
        <v>293</v>
      </c>
      <c r="X3066" s="16"/>
      <c r="Y3066" s="16" t="s">
        <v>38</v>
      </c>
      <c r="Z3066" s="16" t="s">
        <v>35</v>
      </c>
      <c r="AA3066" s="19" t="s">
        <v>835</v>
      </c>
      <c r="AB3066" s="16" t="str">
        <f>IF(Q3066&gt;0,"yes","no")</f>
        <v>no</v>
      </c>
      <c r="AC3066" s="16" t="str">
        <f>IF(O3066&gt;0,"yes","no")</f>
        <v>yes</v>
      </c>
      <c r="AD3066" s="16" t="str">
        <f>IF(AH3066="hatch","yes","no")</f>
        <v>no</v>
      </c>
      <c r="AE3066" s="16" t="str">
        <f>IF(AH3066="swimup","yes","no")</f>
        <v>no</v>
      </c>
      <c r="AF3066" s="16" t="str">
        <f>IF(AH3066="respiration","yes","no")</f>
        <v>no</v>
      </c>
      <c r="AG3066" s="16"/>
      <c r="AH3066" s="16" t="s">
        <v>29</v>
      </c>
      <c r="AI3066">
        <f>IF(O3066&gt;0,(IF(S3066="live",O3066*0.84,IF(S3066="dried.ethanol",O3066*0.8449+2.8227,O3066))),"")</f>
        <v>16.542120000000001</v>
      </c>
      <c r="AJ3066" s="16"/>
      <c r="AK3066" s="16"/>
      <c r="AL3066" s="16" t="str">
        <f>IF(OR(AND(Q3066=Q3067,P3066&gt;0),AND(O3066&gt;0,O3066=O3067)),"duplicate","")</f>
        <v/>
      </c>
      <c r="AM3066" s="16" t="s">
        <v>827</v>
      </c>
      <c r="AN3066" s="16" t="s">
        <v>827</v>
      </c>
      <c r="AO3066" s="16" t="s">
        <v>826</v>
      </c>
      <c r="AP3066" s="16" t="s">
        <v>826</v>
      </c>
      <c r="AQ3066" t="s">
        <v>24</v>
      </c>
    </row>
    <row r="3067" spans="1:43" x14ac:dyDescent="0.2">
      <c r="A3067" s="28">
        <v>42935</v>
      </c>
      <c r="B3067" s="1">
        <v>42901</v>
      </c>
      <c r="C3067" s="1" t="str">
        <f>IF(F3067="Kup","6/13/2017",IF(F3067="Sag","6/14/2017",""))</f>
        <v>6/14/2017</v>
      </c>
      <c r="D3067" s="27">
        <f>A3067-B3067</f>
        <v>34</v>
      </c>
      <c r="E3067" s="27">
        <f>A3067-C3067</f>
        <v>35</v>
      </c>
      <c r="F3067" t="s">
        <v>919</v>
      </c>
      <c r="G3067">
        <v>35</v>
      </c>
      <c r="H3067" s="2" t="s">
        <v>22</v>
      </c>
      <c r="I3067" s="12" t="s">
        <v>57</v>
      </c>
      <c r="J3067" s="12" t="s">
        <v>990</v>
      </c>
      <c r="K3067" s="2" t="s">
        <v>972</v>
      </c>
      <c r="L3067" s="2" t="s">
        <v>971</v>
      </c>
      <c r="M3067">
        <v>3</v>
      </c>
      <c r="N3067">
        <v>3</v>
      </c>
      <c r="O3067" s="23">
        <v>16.030999999999999</v>
      </c>
      <c r="S3067" s="2" t="s">
        <v>24</v>
      </c>
      <c r="T3067" t="s">
        <v>25</v>
      </c>
      <c r="U3067" s="2" t="s">
        <v>26</v>
      </c>
      <c r="V3067" s="2" t="s">
        <v>883</v>
      </c>
      <c r="X3067" s="2" t="s">
        <v>863</v>
      </c>
      <c r="AA3067" s="3" t="s">
        <v>835</v>
      </c>
      <c r="AB3067" t="s">
        <v>835</v>
      </c>
      <c r="AC3067" t="s">
        <v>35</v>
      </c>
      <c r="AD3067" t="s">
        <v>835</v>
      </c>
      <c r="AE3067" t="s">
        <v>835</v>
      </c>
      <c r="AF3067" t="s">
        <v>835</v>
      </c>
      <c r="AH3067" t="s">
        <v>29</v>
      </c>
      <c r="AI3067">
        <f>IF(O3067&gt;0,(IF(S3067="live",O3067*0.84,IF(S3067="dried.ethanol",O3067*0.8449+2.8227,O3067))),"")</f>
        <v>13.466039999999998</v>
      </c>
      <c r="AQ3067" t="s">
        <v>24</v>
      </c>
    </row>
    <row r="3068" spans="1:43" x14ac:dyDescent="0.2">
      <c r="A3068" s="28">
        <v>42935</v>
      </c>
      <c r="B3068" s="1">
        <v>42901</v>
      </c>
      <c r="C3068" s="1" t="str">
        <f>IF(F3068="Kup","6/13/2017",IF(F3068="Sag","6/14/2017",""))</f>
        <v>6/14/2017</v>
      </c>
      <c r="D3068" s="27">
        <f>A3068-B3068</f>
        <v>34</v>
      </c>
      <c r="E3068" s="27">
        <f>A3068-C3068</f>
        <v>35</v>
      </c>
      <c r="F3068" s="16" t="s">
        <v>919</v>
      </c>
      <c r="G3068" s="16">
        <v>35</v>
      </c>
      <c r="H3068" s="16" t="s">
        <v>22</v>
      </c>
      <c r="I3068" s="12" t="s">
        <v>57</v>
      </c>
      <c r="J3068" s="12" t="s">
        <v>990</v>
      </c>
      <c r="K3068" s="2" t="s">
        <v>972</v>
      </c>
      <c r="L3068" s="2" t="s">
        <v>971</v>
      </c>
      <c r="M3068" s="16">
        <v>4</v>
      </c>
      <c r="N3068" s="16">
        <v>4</v>
      </c>
      <c r="O3068" s="26">
        <v>13.476000000000001</v>
      </c>
      <c r="P3068" s="16"/>
      <c r="Q3068" s="16"/>
      <c r="R3068" s="16" t="str">
        <f>IF(Q3068&gt;0,(P3068*(Q3068^2))*(3.14159/6),"")</f>
        <v/>
      </c>
      <c r="S3068" s="16" t="s">
        <v>32</v>
      </c>
      <c r="T3068" s="16" t="s">
        <v>25</v>
      </c>
      <c r="U3068" s="16" t="s">
        <v>26</v>
      </c>
      <c r="V3068" s="16" t="s">
        <v>290</v>
      </c>
      <c r="W3068" s="16"/>
      <c r="X3068" s="16" t="s">
        <v>34</v>
      </c>
      <c r="Y3068" s="16"/>
      <c r="Z3068" s="16" t="s">
        <v>35</v>
      </c>
      <c r="AA3068" s="19" t="s">
        <v>835</v>
      </c>
      <c r="AB3068" s="16" t="str">
        <f>IF(Q3068&gt;0,"yes","no")</f>
        <v>no</v>
      </c>
      <c r="AC3068" s="16" t="str">
        <f>IF(O3068&gt;0,"yes","no")</f>
        <v>yes</v>
      </c>
      <c r="AD3068" s="16" t="s">
        <v>35</v>
      </c>
      <c r="AE3068" s="16" t="str">
        <f>IF(AH3068="swimup","yes","no")</f>
        <v>no</v>
      </c>
      <c r="AF3068" s="16" t="str">
        <f>IF(AH3068="respiration","yes","no")</f>
        <v>no</v>
      </c>
      <c r="AG3068" s="16"/>
      <c r="AH3068" s="16" t="s">
        <v>29</v>
      </c>
      <c r="AI3068">
        <f>IF(O3068&gt;0,(IF(S3068="live",O3068*0.84,IF(S3068="dried.ethanol",O3068*0.8449+2.8227,O3068))),"")</f>
        <v>13.476000000000001</v>
      </c>
      <c r="AJ3068" s="16" t="s">
        <v>291</v>
      </c>
      <c r="AK3068" s="16"/>
      <c r="AL3068" s="16" t="str">
        <f>IF(OR(AND(Q3068=Q3069,P3068&gt;0),AND(O3068&gt;0,O3068=O3069)),"duplicate","")</f>
        <v/>
      </c>
      <c r="AM3068" s="16" t="s">
        <v>827</v>
      </c>
      <c r="AN3068" s="16" t="s">
        <v>827</v>
      </c>
      <c r="AO3068" s="16" t="s">
        <v>826</v>
      </c>
      <c r="AP3068" s="16" t="s">
        <v>826</v>
      </c>
      <c r="AQ3068" t="s">
        <v>32</v>
      </c>
    </row>
    <row r="3069" spans="1:43" x14ac:dyDescent="0.2">
      <c r="A3069" s="28">
        <v>42935</v>
      </c>
      <c r="B3069" s="1">
        <v>42901</v>
      </c>
      <c r="C3069" s="1" t="str">
        <f>IF(F3069="Kup","6/13/2017",IF(F3069="Sag","6/14/2017",""))</f>
        <v>6/14/2017</v>
      </c>
      <c r="D3069" s="27">
        <f>A3069-B3069</f>
        <v>34</v>
      </c>
      <c r="E3069" s="27">
        <f>A3069-C3069</f>
        <v>35</v>
      </c>
      <c r="F3069" s="16" t="s">
        <v>919</v>
      </c>
      <c r="G3069" s="16">
        <v>35</v>
      </c>
      <c r="H3069" s="16" t="s">
        <v>22</v>
      </c>
      <c r="I3069" s="12" t="s">
        <v>57</v>
      </c>
      <c r="J3069" s="12" t="s">
        <v>990</v>
      </c>
      <c r="K3069" s="2" t="s">
        <v>972</v>
      </c>
      <c r="L3069" s="2" t="s">
        <v>971</v>
      </c>
      <c r="M3069" s="16">
        <v>4</v>
      </c>
      <c r="N3069" s="16">
        <v>4</v>
      </c>
      <c r="O3069" s="26">
        <v>13.513</v>
      </c>
      <c r="P3069" s="16"/>
      <c r="Q3069" s="16"/>
      <c r="R3069" s="16" t="str">
        <f>IF(Q3069&gt;0,(P3069*(Q3069^2))*(3.14159/6),"")</f>
        <v/>
      </c>
      <c r="S3069" s="16" t="s">
        <v>32</v>
      </c>
      <c r="T3069" s="16" t="s">
        <v>25</v>
      </c>
      <c r="U3069" s="16" t="s">
        <v>26</v>
      </c>
      <c r="V3069" s="16" t="s">
        <v>290</v>
      </c>
      <c r="W3069" s="16"/>
      <c r="X3069" s="16" t="s">
        <v>34</v>
      </c>
      <c r="Y3069" s="16"/>
      <c r="Z3069" s="16" t="s">
        <v>35</v>
      </c>
      <c r="AA3069" s="19" t="s">
        <v>835</v>
      </c>
      <c r="AB3069" s="16" t="str">
        <f>IF(Q3069&gt;0,"yes","no")</f>
        <v>no</v>
      </c>
      <c r="AC3069" s="16" t="str">
        <f>IF(O3069&gt;0,"yes","no")</f>
        <v>yes</v>
      </c>
      <c r="AD3069" s="16" t="str">
        <f>IF(AH3069="hatch","yes","no")</f>
        <v>no</v>
      </c>
      <c r="AE3069" s="16" t="str">
        <f>IF(AH3069="swimup","yes","no")</f>
        <v>no</v>
      </c>
      <c r="AF3069" s="16" t="str">
        <f>IF(AH3069="respiration","yes","no")</f>
        <v>no</v>
      </c>
      <c r="AG3069" s="16"/>
      <c r="AH3069" s="16" t="s">
        <v>29</v>
      </c>
      <c r="AI3069">
        <f>IF(O3069&gt;0,(IF(S3069="live",O3069*0.84,IF(S3069="dried.ethanol",O3069*0.8449+2.8227,O3069))),"")</f>
        <v>13.513</v>
      </c>
      <c r="AJ3069" s="16"/>
      <c r="AK3069" s="16"/>
      <c r="AL3069" s="16" t="str">
        <f>IF(OR(AND(Q3069=Q3070,P3069&gt;0),AND(O3069&gt;0,O3069=O3070)),"duplicate","")</f>
        <v/>
      </c>
      <c r="AM3069" s="16" t="s">
        <v>827</v>
      </c>
      <c r="AN3069" s="16" t="s">
        <v>827</v>
      </c>
      <c r="AO3069" s="16" t="s">
        <v>826</v>
      </c>
      <c r="AP3069" s="16" t="s">
        <v>826</v>
      </c>
      <c r="AQ3069" t="s">
        <v>32</v>
      </c>
    </row>
    <row r="3070" spans="1:43" x14ac:dyDescent="0.2">
      <c r="A3070" s="28">
        <v>42935</v>
      </c>
      <c r="B3070" s="1">
        <v>42901</v>
      </c>
      <c r="C3070" s="1" t="str">
        <f>IF(F3070="Kup","6/13/2017",IF(F3070="Sag","6/14/2017",""))</f>
        <v>6/14/2017</v>
      </c>
      <c r="D3070" s="27">
        <f>A3070-B3070</f>
        <v>34</v>
      </c>
      <c r="E3070" s="27">
        <f>A3070-C3070</f>
        <v>35</v>
      </c>
      <c r="F3070" s="16" t="s">
        <v>919</v>
      </c>
      <c r="G3070" s="16">
        <v>35</v>
      </c>
      <c r="H3070" s="16" t="s">
        <v>22</v>
      </c>
      <c r="I3070" s="12" t="s">
        <v>57</v>
      </c>
      <c r="J3070" s="12" t="s">
        <v>990</v>
      </c>
      <c r="K3070" s="2" t="s">
        <v>972</v>
      </c>
      <c r="L3070" s="2" t="s">
        <v>971</v>
      </c>
      <c r="M3070" s="16">
        <v>4</v>
      </c>
      <c r="N3070" s="16">
        <v>34</v>
      </c>
      <c r="O3070" s="26">
        <v>19.148</v>
      </c>
      <c r="P3070" s="16"/>
      <c r="Q3070" s="16"/>
      <c r="R3070" s="16" t="str">
        <f>IF(Q3070&gt;0,(P3070*(Q3070^2))*(3.14159/6),"")</f>
        <v/>
      </c>
      <c r="S3070" s="16" t="s">
        <v>24</v>
      </c>
      <c r="T3070" s="16" t="s">
        <v>25</v>
      </c>
      <c r="U3070" s="16" t="s">
        <v>26</v>
      </c>
      <c r="V3070" s="16" t="s">
        <v>292</v>
      </c>
      <c r="W3070" s="16" t="s">
        <v>293</v>
      </c>
      <c r="X3070" s="16"/>
      <c r="Y3070" s="16" t="s">
        <v>38</v>
      </c>
      <c r="Z3070" s="16" t="s">
        <v>35</v>
      </c>
      <c r="AA3070" s="19" t="s">
        <v>835</v>
      </c>
      <c r="AB3070" s="16" t="str">
        <f>IF(Q3070&gt;0,"yes","no")</f>
        <v>no</v>
      </c>
      <c r="AC3070" s="16" t="str">
        <f>IF(O3070&gt;0,"yes","no")</f>
        <v>yes</v>
      </c>
      <c r="AD3070" s="16" t="str">
        <f>IF(AH3070="hatch","yes","no")</f>
        <v>no</v>
      </c>
      <c r="AE3070" s="16" t="str">
        <f>IF(AH3070="swimup","yes","no")</f>
        <v>no</v>
      </c>
      <c r="AF3070" s="16" t="str">
        <f>IF(AH3070="respiration","yes","no")</f>
        <v>no</v>
      </c>
      <c r="AG3070" s="16"/>
      <c r="AH3070" s="16" t="s">
        <v>29</v>
      </c>
      <c r="AI3070">
        <f>IF(O3070&gt;0,(IF(S3070="live",O3070*0.84,IF(S3070="dried.ethanol",O3070*0.8449+2.8227,O3070))),"")</f>
        <v>16.084319999999998</v>
      </c>
      <c r="AJ3070" s="16"/>
      <c r="AK3070" s="16"/>
      <c r="AL3070" s="16" t="str">
        <f>IF(OR(AND(Q3070=Q3071,P3070&gt;0),AND(O3070&gt;0,O3070=O3071)),"duplicate","")</f>
        <v/>
      </c>
      <c r="AM3070" s="16" t="s">
        <v>827</v>
      </c>
      <c r="AN3070" s="16" t="s">
        <v>827</v>
      </c>
      <c r="AO3070" s="16" t="s">
        <v>826</v>
      </c>
      <c r="AP3070" s="16" t="s">
        <v>826</v>
      </c>
      <c r="AQ3070" t="s">
        <v>24</v>
      </c>
    </row>
    <row r="3071" spans="1:43" x14ac:dyDescent="0.2">
      <c r="A3071" s="28">
        <v>42935</v>
      </c>
      <c r="B3071" s="1">
        <v>42901</v>
      </c>
      <c r="C3071" s="1" t="str">
        <f>IF(F3071="Kup","6/13/2017",IF(F3071="Sag","6/14/2017",""))</f>
        <v>6/14/2017</v>
      </c>
      <c r="D3071" s="27">
        <f>A3071-B3071</f>
        <v>34</v>
      </c>
      <c r="E3071" s="27">
        <f>A3071-C3071</f>
        <v>35</v>
      </c>
      <c r="F3071" t="s">
        <v>919</v>
      </c>
      <c r="G3071">
        <v>35</v>
      </c>
      <c r="H3071" s="2" t="s">
        <v>22</v>
      </c>
      <c r="I3071" s="12" t="s">
        <v>57</v>
      </c>
      <c r="J3071" s="12" t="s">
        <v>990</v>
      </c>
      <c r="K3071" s="2" t="s">
        <v>972</v>
      </c>
      <c r="L3071" s="2" t="s">
        <v>971</v>
      </c>
      <c r="M3071">
        <v>4</v>
      </c>
      <c r="N3071">
        <v>4</v>
      </c>
      <c r="O3071" s="23">
        <v>15.492000000000001</v>
      </c>
      <c r="S3071" s="2" t="s">
        <v>24</v>
      </c>
      <c r="T3071" t="s">
        <v>25</v>
      </c>
      <c r="U3071" s="2" t="s">
        <v>26</v>
      </c>
      <c r="V3071" s="2" t="s">
        <v>883</v>
      </c>
      <c r="X3071" s="2" t="s">
        <v>863</v>
      </c>
      <c r="AA3071" s="3" t="s">
        <v>835</v>
      </c>
      <c r="AB3071" t="s">
        <v>835</v>
      </c>
      <c r="AC3071" t="s">
        <v>35</v>
      </c>
      <c r="AD3071" t="s">
        <v>835</v>
      </c>
      <c r="AE3071" t="s">
        <v>835</v>
      </c>
      <c r="AF3071" t="s">
        <v>835</v>
      </c>
      <c r="AH3071" t="s">
        <v>29</v>
      </c>
      <c r="AI3071">
        <f>IF(O3071&gt;0,(IF(S3071="live",O3071*0.84,IF(S3071="dried.ethanol",O3071*0.8449+2.8227,O3071))),"")</f>
        <v>13.01328</v>
      </c>
      <c r="AQ3071" t="s">
        <v>24</v>
      </c>
    </row>
    <row r="3072" spans="1:43" x14ac:dyDescent="0.2">
      <c r="A3072" s="28">
        <v>42935</v>
      </c>
      <c r="B3072" s="1">
        <v>42901</v>
      </c>
      <c r="C3072" s="1" t="str">
        <f>IF(F3072="Kup","6/13/2017",IF(F3072="Sag","6/14/2017",""))</f>
        <v>6/14/2017</v>
      </c>
      <c r="D3072" s="27">
        <f>A3072-B3072</f>
        <v>34</v>
      </c>
      <c r="E3072" s="27">
        <f>A3072-C3072</f>
        <v>35</v>
      </c>
      <c r="F3072" s="16" t="s">
        <v>919</v>
      </c>
      <c r="G3072" s="16">
        <v>35</v>
      </c>
      <c r="H3072" s="16" t="s">
        <v>22</v>
      </c>
      <c r="I3072" s="12" t="s">
        <v>57</v>
      </c>
      <c r="J3072" s="12" t="s">
        <v>990</v>
      </c>
      <c r="K3072" s="2" t="s">
        <v>972</v>
      </c>
      <c r="L3072" s="2" t="s">
        <v>971</v>
      </c>
      <c r="M3072" s="16">
        <v>5</v>
      </c>
      <c r="N3072" s="16">
        <v>5</v>
      </c>
      <c r="O3072" s="26">
        <v>13.032999999999999</v>
      </c>
      <c r="P3072" s="16"/>
      <c r="Q3072" s="16"/>
      <c r="R3072" s="16" t="str">
        <f>IF(Q3072&gt;0,(P3072*(Q3072^2))*(3.14159/6),"")</f>
        <v/>
      </c>
      <c r="S3072" s="16" t="s">
        <v>32</v>
      </c>
      <c r="T3072" s="16" t="s">
        <v>25</v>
      </c>
      <c r="U3072" s="16" t="s">
        <v>26</v>
      </c>
      <c r="V3072" s="16" t="s">
        <v>290</v>
      </c>
      <c r="W3072" s="16"/>
      <c r="X3072" s="16" t="s">
        <v>34</v>
      </c>
      <c r="Y3072" s="16"/>
      <c r="Z3072" s="16" t="s">
        <v>35</v>
      </c>
      <c r="AA3072" s="19" t="s">
        <v>835</v>
      </c>
      <c r="AB3072" s="16" t="str">
        <f>IF(Q3072&gt;0,"yes","no")</f>
        <v>no</v>
      </c>
      <c r="AC3072" s="16" t="str">
        <f>IF(O3072&gt;0,"yes","no")</f>
        <v>yes</v>
      </c>
      <c r="AD3072" s="16" t="s">
        <v>35</v>
      </c>
      <c r="AE3072" s="16" t="str">
        <f>IF(AH3072="swimup","yes","no")</f>
        <v>no</v>
      </c>
      <c r="AF3072" s="16" t="str">
        <f>IF(AH3072="respiration","yes","no")</f>
        <v>no</v>
      </c>
      <c r="AG3072" s="16"/>
      <c r="AH3072" s="16" t="s">
        <v>29</v>
      </c>
      <c r="AI3072">
        <f>IF(O3072&gt;0,(IF(S3072="live",O3072*0.84,IF(S3072="dried.ethanol",O3072*0.8449+2.8227,O3072))),"")</f>
        <v>13.032999999999999</v>
      </c>
      <c r="AJ3072" s="16" t="s">
        <v>291</v>
      </c>
      <c r="AK3072" s="16"/>
      <c r="AL3072" s="16" t="str">
        <f>IF(OR(AND(Q3072=Q3073,P3072&gt;0),AND(O3072&gt;0,O3072=O3073)),"duplicate","")</f>
        <v/>
      </c>
      <c r="AM3072" s="16" t="s">
        <v>827</v>
      </c>
      <c r="AN3072" s="16" t="s">
        <v>827</v>
      </c>
      <c r="AO3072" s="16" t="s">
        <v>826</v>
      </c>
      <c r="AP3072" s="16" t="s">
        <v>826</v>
      </c>
      <c r="AQ3072" t="s">
        <v>32</v>
      </c>
    </row>
    <row r="3073" spans="1:43" x14ac:dyDescent="0.2">
      <c r="A3073" s="28">
        <v>42935</v>
      </c>
      <c r="B3073" s="1">
        <v>42901</v>
      </c>
      <c r="C3073" s="1" t="str">
        <f>IF(F3073="Kup","6/13/2017",IF(F3073="Sag","6/14/2017",""))</f>
        <v>6/14/2017</v>
      </c>
      <c r="D3073" s="27">
        <f>A3073-B3073</f>
        <v>34</v>
      </c>
      <c r="E3073" s="27">
        <f>A3073-C3073</f>
        <v>35</v>
      </c>
      <c r="F3073" s="16" t="s">
        <v>919</v>
      </c>
      <c r="G3073" s="16">
        <v>35</v>
      </c>
      <c r="H3073" s="16" t="s">
        <v>22</v>
      </c>
      <c r="I3073" s="12" t="s">
        <v>57</v>
      </c>
      <c r="J3073" s="12" t="s">
        <v>990</v>
      </c>
      <c r="K3073" s="2" t="s">
        <v>972</v>
      </c>
      <c r="L3073" s="2" t="s">
        <v>971</v>
      </c>
      <c r="M3073" s="16">
        <v>5</v>
      </c>
      <c r="N3073" s="16">
        <v>5</v>
      </c>
      <c r="O3073" s="26">
        <v>14.148</v>
      </c>
      <c r="P3073" s="16"/>
      <c r="Q3073" s="16"/>
      <c r="R3073" s="16" t="str">
        <f>IF(Q3073&gt;0,(P3073*(Q3073^2))*(3.14159/6),"")</f>
        <v/>
      </c>
      <c r="S3073" s="16" t="s">
        <v>32</v>
      </c>
      <c r="T3073" s="16" t="s">
        <v>25</v>
      </c>
      <c r="U3073" s="16" t="s">
        <v>26</v>
      </c>
      <c r="V3073" s="16" t="s">
        <v>290</v>
      </c>
      <c r="W3073" s="16"/>
      <c r="X3073" s="16" t="s">
        <v>34</v>
      </c>
      <c r="Y3073" s="16"/>
      <c r="Z3073" s="16" t="s">
        <v>35</v>
      </c>
      <c r="AA3073" s="19" t="s">
        <v>835</v>
      </c>
      <c r="AB3073" s="16" t="str">
        <f>IF(Q3073&gt;0,"yes","no")</f>
        <v>no</v>
      </c>
      <c r="AC3073" s="16" t="str">
        <f>IF(O3073&gt;0,"yes","no")</f>
        <v>yes</v>
      </c>
      <c r="AD3073" s="16" t="str">
        <f>IF(AH3073="hatch","yes","no")</f>
        <v>no</v>
      </c>
      <c r="AE3073" s="16" t="str">
        <f>IF(AH3073="swimup","yes","no")</f>
        <v>no</v>
      </c>
      <c r="AF3073" s="16" t="str">
        <f>IF(AH3073="respiration","yes","no")</f>
        <v>no</v>
      </c>
      <c r="AG3073" s="16"/>
      <c r="AH3073" s="16" t="s">
        <v>29</v>
      </c>
      <c r="AI3073">
        <f>IF(O3073&gt;0,(IF(S3073="live",O3073*0.84,IF(S3073="dried.ethanol",O3073*0.8449+2.8227,O3073))),"")</f>
        <v>14.148</v>
      </c>
      <c r="AJ3073" s="16"/>
      <c r="AK3073" s="16"/>
      <c r="AL3073" s="16" t="str">
        <f>IF(OR(AND(Q3073=Q3074,P3073&gt;0),AND(O3073&gt;0,O3073=O3074)),"duplicate","")</f>
        <v/>
      </c>
      <c r="AM3073" s="16" t="s">
        <v>827</v>
      </c>
      <c r="AN3073" s="16" t="s">
        <v>827</v>
      </c>
      <c r="AO3073" s="16" t="s">
        <v>826</v>
      </c>
      <c r="AP3073" s="16" t="s">
        <v>826</v>
      </c>
      <c r="AQ3073" t="s">
        <v>32</v>
      </c>
    </row>
    <row r="3074" spans="1:43" x14ac:dyDescent="0.2">
      <c r="A3074" s="28">
        <v>42935</v>
      </c>
      <c r="B3074" s="1">
        <v>42901</v>
      </c>
      <c r="C3074" s="1" t="str">
        <f>IF(F3074="Kup","6/13/2017",IF(F3074="Sag","6/14/2017",""))</f>
        <v>6/14/2017</v>
      </c>
      <c r="D3074" s="27">
        <f>A3074-B3074</f>
        <v>34</v>
      </c>
      <c r="E3074" s="27">
        <f>A3074-C3074</f>
        <v>35</v>
      </c>
      <c r="F3074" s="16" t="s">
        <v>919</v>
      </c>
      <c r="G3074" s="16">
        <v>35</v>
      </c>
      <c r="H3074" s="16" t="s">
        <v>22</v>
      </c>
      <c r="I3074" s="12" t="s">
        <v>57</v>
      </c>
      <c r="J3074" s="12" t="s">
        <v>990</v>
      </c>
      <c r="K3074" s="2" t="s">
        <v>972</v>
      </c>
      <c r="L3074" s="2" t="s">
        <v>971</v>
      </c>
      <c r="M3074" s="16">
        <v>5</v>
      </c>
      <c r="N3074" s="16">
        <v>35</v>
      </c>
      <c r="O3074" s="26">
        <v>19.581</v>
      </c>
      <c r="P3074" s="16"/>
      <c r="Q3074" s="16"/>
      <c r="R3074" s="16" t="str">
        <f>IF(Q3074&gt;0,(P3074*(Q3074^2))*(3.14159/6),"")</f>
        <v/>
      </c>
      <c r="S3074" s="16" t="s">
        <v>24</v>
      </c>
      <c r="T3074" s="16" t="s">
        <v>25</v>
      </c>
      <c r="U3074" s="16" t="s">
        <v>26</v>
      </c>
      <c r="V3074" s="16" t="s">
        <v>292</v>
      </c>
      <c r="W3074" s="16" t="s">
        <v>293</v>
      </c>
      <c r="X3074" s="16"/>
      <c r="Y3074" s="16" t="s">
        <v>38</v>
      </c>
      <c r="Z3074" s="16" t="s">
        <v>35</v>
      </c>
      <c r="AA3074" s="19" t="s">
        <v>835</v>
      </c>
      <c r="AB3074" s="16" t="str">
        <f>IF(Q3074&gt;0,"yes","no")</f>
        <v>no</v>
      </c>
      <c r="AC3074" s="16" t="str">
        <f>IF(O3074&gt;0,"yes","no")</f>
        <v>yes</v>
      </c>
      <c r="AD3074" s="16" t="str">
        <f>IF(AH3074="hatch","yes","no")</f>
        <v>no</v>
      </c>
      <c r="AE3074" s="16" t="str">
        <f>IF(AH3074="swimup","yes","no")</f>
        <v>no</v>
      </c>
      <c r="AF3074" s="16" t="str">
        <f>IF(AH3074="respiration","yes","no")</f>
        <v>no</v>
      </c>
      <c r="AG3074" s="16"/>
      <c r="AH3074" s="16" t="s">
        <v>29</v>
      </c>
      <c r="AI3074">
        <f>IF(O3074&gt;0,(IF(S3074="live",O3074*0.84,IF(S3074="dried.ethanol",O3074*0.8449+2.8227,O3074))),"")</f>
        <v>16.448039999999999</v>
      </c>
      <c r="AJ3074" s="16"/>
      <c r="AK3074" s="16"/>
      <c r="AL3074" s="16" t="str">
        <f>IF(OR(AND(Q3074=Q3075,P3074&gt;0),AND(O3074&gt;0,O3074=O3075)),"duplicate","")</f>
        <v/>
      </c>
      <c r="AM3074" s="16" t="s">
        <v>827</v>
      </c>
      <c r="AN3074" s="16" t="s">
        <v>827</v>
      </c>
      <c r="AO3074" s="16" t="s">
        <v>826</v>
      </c>
      <c r="AP3074" s="16" t="s">
        <v>826</v>
      </c>
      <c r="AQ3074" t="s">
        <v>24</v>
      </c>
    </row>
    <row r="3075" spans="1:43" x14ac:dyDescent="0.2">
      <c r="A3075" s="28">
        <v>42935</v>
      </c>
      <c r="B3075" s="1">
        <v>42901</v>
      </c>
      <c r="C3075" s="1" t="str">
        <f>IF(F3075="Kup","6/13/2017",IF(F3075="Sag","6/14/2017",""))</f>
        <v>6/14/2017</v>
      </c>
      <c r="D3075" s="27">
        <f>A3075-B3075</f>
        <v>34</v>
      </c>
      <c r="E3075" s="27">
        <f>A3075-C3075</f>
        <v>35</v>
      </c>
      <c r="F3075" t="s">
        <v>919</v>
      </c>
      <c r="G3075">
        <v>35</v>
      </c>
      <c r="H3075" s="2" t="s">
        <v>22</v>
      </c>
      <c r="I3075" s="12" t="s">
        <v>57</v>
      </c>
      <c r="J3075" s="12" t="s">
        <v>990</v>
      </c>
      <c r="K3075" s="2" t="s">
        <v>972</v>
      </c>
      <c r="L3075" s="2" t="s">
        <v>971</v>
      </c>
      <c r="M3075">
        <v>5</v>
      </c>
      <c r="N3075">
        <v>5</v>
      </c>
      <c r="O3075" s="23">
        <v>16.157</v>
      </c>
      <c r="S3075" s="2" t="s">
        <v>24</v>
      </c>
      <c r="T3075" t="s">
        <v>25</v>
      </c>
      <c r="U3075" s="2" t="s">
        <v>26</v>
      </c>
      <c r="V3075" s="2" t="s">
        <v>883</v>
      </c>
      <c r="X3075" s="2" t="s">
        <v>863</v>
      </c>
      <c r="AA3075" s="3" t="s">
        <v>835</v>
      </c>
      <c r="AB3075" t="s">
        <v>835</v>
      </c>
      <c r="AC3075" t="s">
        <v>35</v>
      </c>
      <c r="AD3075" t="s">
        <v>835</v>
      </c>
      <c r="AE3075" t="s">
        <v>835</v>
      </c>
      <c r="AF3075" t="s">
        <v>835</v>
      </c>
      <c r="AH3075" t="s">
        <v>29</v>
      </c>
      <c r="AI3075">
        <f>IF(O3075&gt;0,(IF(S3075="live",O3075*0.84,IF(S3075="dried.ethanol",O3075*0.8449+2.8227,O3075))),"")</f>
        <v>13.57188</v>
      </c>
      <c r="AQ3075" t="s">
        <v>24</v>
      </c>
    </row>
    <row r="3076" spans="1:43" x14ac:dyDescent="0.2">
      <c r="A3076" s="28">
        <v>42935</v>
      </c>
      <c r="B3076" s="1">
        <v>42901</v>
      </c>
      <c r="C3076" s="1" t="str">
        <f>IF(F3076="Kup","6/13/2017",IF(F3076="Sag","6/14/2017",""))</f>
        <v>6/14/2017</v>
      </c>
      <c r="D3076" s="27">
        <f>A3076-B3076</f>
        <v>34</v>
      </c>
      <c r="E3076" s="27">
        <f>A3076-C3076</f>
        <v>35</v>
      </c>
      <c r="F3076" s="16" t="s">
        <v>919</v>
      </c>
      <c r="G3076" s="16">
        <v>35</v>
      </c>
      <c r="H3076" s="16" t="s">
        <v>22</v>
      </c>
      <c r="I3076" s="12" t="s">
        <v>57</v>
      </c>
      <c r="J3076" s="12" t="s">
        <v>990</v>
      </c>
      <c r="K3076" s="2" t="s">
        <v>972</v>
      </c>
      <c r="L3076" s="2" t="s">
        <v>971</v>
      </c>
      <c r="M3076" s="16">
        <v>6</v>
      </c>
      <c r="N3076" s="16">
        <v>6</v>
      </c>
      <c r="O3076" s="26">
        <v>13.368</v>
      </c>
      <c r="P3076" s="16"/>
      <c r="Q3076" s="16"/>
      <c r="R3076" s="16" t="str">
        <f>IF(Q3076&gt;0,(P3076*(Q3076^2))*(3.14159/6),"")</f>
        <v/>
      </c>
      <c r="S3076" s="16" t="s">
        <v>32</v>
      </c>
      <c r="T3076" s="16" t="s">
        <v>25</v>
      </c>
      <c r="U3076" s="16" t="s">
        <v>26</v>
      </c>
      <c r="V3076" s="16" t="s">
        <v>290</v>
      </c>
      <c r="W3076" s="16"/>
      <c r="X3076" s="16" t="s">
        <v>34</v>
      </c>
      <c r="Y3076" s="16"/>
      <c r="Z3076" s="16" t="s">
        <v>35</v>
      </c>
      <c r="AA3076" s="19" t="s">
        <v>835</v>
      </c>
      <c r="AB3076" s="16" t="str">
        <f>IF(Q3076&gt;0,"yes","no")</f>
        <v>no</v>
      </c>
      <c r="AC3076" s="16" t="str">
        <f>IF(O3076&gt;0,"yes","no")</f>
        <v>yes</v>
      </c>
      <c r="AD3076" s="16" t="str">
        <f>IF(AH3076="hatch","yes","no")</f>
        <v>no</v>
      </c>
      <c r="AE3076" s="16" t="str">
        <f>IF(AH3076="swimup","yes","no")</f>
        <v>no</v>
      </c>
      <c r="AF3076" s="16" t="str">
        <f>IF(AH3076="respiration","yes","no")</f>
        <v>no</v>
      </c>
      <c r="AG3076" s="16"/>
      <c r="AH3076" s="16" t="s">
        <v>29</v>
      </c>
      <c r="AI3076">
        <f>IF(O3076&gt;0,(IF(S3076="live",O3076*0.84,IF(S3076="dried.ethanol",O3076*0.8449+2.8227,O3076))),"")</f>
        <v>13.368</v>
      </c>
      <c r="AJ3076" s="16"/>
      <c r="AK3076" s="16"/>
      <c r="AL3076" s="16" t="str">
        <f>IF(OR(AND(Q3076=Q3077,P3076&gt;0),AND(O3076&gt;0,O3076=O3077)),"duplicate","")</f>
        <v/>
      </c>
      <c r="AM3076" s="16" t="s">
        <v>827</v>
      </c>
      <c r="AN3076" s="16" t="s">
        <v>827</v>
      </c>
      <c r="AO3076" s="16" t="s">
        <v>826</v>
      </c>
      <c r="AP3076" s="16" t="s">
        <v>826</v>
      </c>
      <c r="AQ3076" t="s">
        <v>32</v>
      </c>
    </row>
    <row r="3077" spans="1:43" x14ac:dyDescent="0.2">
      <c r="A3077" s="28">
        <v>42935</v>
      </c>
      <c r="B3077" s="1">
        <v>42901</v>
      </c>
      <c r="C3077" s="1" t="str">
        <f>IF(F3077="Kup","6/13/2017",IF(F3077="Sag","6/14/2017",""))</f>
        <v>6/14/2017</v>
      </c>
      <c r="D3077" s="27">
        <f>A3077-B3077</f>
        <v>34</v>
      </c>
      <c r="E3077" s="27">
        <f>A3077-C3077</f>
        <v>35</v>
      </c>
      <c r="F3077" s="16" t="s">
        <v>919</v>
      </c>
      <c r="G3077" s="16">
        <v>35</v>
      </c>
      <c r="H3077" s="16" t="s">
        <v>22</v>
      </c>
      <c r="I3077" s="12" t="s">
        <v>57</v>
      </c>
      <c r="J3077" s="12" t="s">
        <v>990</v>
      </c>
      <c r="K3077" s="2" t="s">
        <v>972</v>
      </c>
      <c r="L3077" s="2" t="s">
        <v>971</v>
      </c>
      <c r="M3077" s="16">
        <v>6</v>
      </c>
      <c r="N3077" s="16">
        <v>36</v>
      </c>
      <c r="O3077" s="26">
        <v>17.902999999999999</v>
      </c>
      <c r="P3077" s="16"/>
      <c r="Q3077" s="16"/>
      <c r="R3077" s="16" t="str">
        <f>IF(Q3077&gt;0,(P3077*(Q3077^2))*(3.14159/6),"")</f>
        <v/>
      </c>
      <c r="S3077" s="16" t="s">
        <v>24</v>
      </c>
      <c r="T3077" s="16" t="s">
        <v>25</v>
      </c>
      <c r="U3077" s="16" t="s">
        <v>26</v>
      </c>
      <c r="V3077" s="16" t="s">
        <v>292</v>
      </c>
      <c r="W3077" s="16" t="s">
        <v>293</v>
      </c>
      <c r="X3077" s="16"/>
      <c r="Y3077" s="16" t="s">
        <v>38</v>
      </c>
      <c r="Z3077" s="16" t="s">
        <v>35</v>
      </c>
      <c r="AA3077" s="19" t="s">
        <v>835</v>
      </c>
      <c r="AB3077" s="16" t="str">
        <f>IF(Q3077&gt;0,"yes","no")</f>
        <v>no</v>
      </c>
      <c r="AC3077" s="16" t="str">
        <f>IF(O3077&gt;0,"yes","no")</f>
        <v>yes</v>
      </c>
      <c r="AD3077" s="16" t="str">
        <f>IF(AH3077="hatch","yes","no")</f>
        <v>no</v>
      </c>
      <c r="AE3077" s="16" t="str">
        <f>IF(AH3077="swimup","yes","no")</f>
        <v>no</v>
      </c>
      <c r="AF3077" s="16" t="str">
        <f>IF(AH3077="respiration","yes","no")</f>
        <v>no</v>
      </c>
      <c r="AG3077" s="16"/>
      <c r="AH3077" s="16" t="s">
        <v>29</v>
      </c>
      <c r="AI3077">
        <f>IF(O3077&gt;0,(IF(S3077="live",O3077*0.84,IF(S3077="dried.ethanol",O3077*0.8449+2.8227,O3077))),"")</f>
        <v>15.038519999999998</v>
      </c>
      <c r="AJ3077" s="16"/>
      <c r="AK3077" s="16"/>
      <c r="AL3077" s="16" t="str">
        <f>IF(OR(AND(Q3077=Q3078,P3077&gt;0),AND(O3077&gt;0,O3077=O3078)),"duplicate","")</f>
        <v/>
      </c>
      <c r="AM3077" s="16" t="s">
        <v>827</v>
      </c>
      <c r="AN3077" s="16" t="s">
        <v>827</v>
      </c>
      <c r="AO3077" s="16" t="s">
        <v>826</v>
      </c>
      <c r="AP3077" s="16" t="s">
        <v>826</v>
      </c>
      <c r="AQ3077" t="s">
        <v>24</v>
      </c>
    </row>
    <row r="3078" spans="1:43" x14ac:dyDescent="0.2">
      <c r="A3078" s="28">
        <v>42935</v>
      </c>
      <c r="B3078" s="1">
        <v>42901</v>
      </c>
      <c r="C3078" s="1" t="str">
        <f>IF(F3078="Kup","6/13/2017",IF(F3078="Sag","6/14/2017",""))</f>
        <v>6/14/2017</v>
      </c>
      <c r="D3078" s="27">
        <f>A3078-B3078</f>
        <v>34</v>
      </c>
      <c r="E3078" s="27">
        <f>A3078-C3078</f>
        <v>35</v>
      </c>
      <c r="F3078" t="s">
        <v>919</v>
      </c>
      <c r="G3078">
        <v>35</v>
      </c>
      <c r="H3078" s="2" t="s">
        <v>22</v>
      </c>
      <c r="I3078" s="12" t="s">
        <v>57</v>
      </c>
      <c r="J3078" s="12" t="s">
        <v>990</v>
      </c>
      <c r="K3078" s="2" t="s">
        <v>972</v>
      </c>
      <c r="L3078" s="2" t="s">
        <v>971</v>
      </c>
      <c r="M3078">
        <v>6</v>
      </c>
      <c r="N3078">
        <v>6</v>
      </c>
      <c r="O3078" s="23">
        <v>14.725</v>
      </c>
      <c r="S3078" s="2" t="s">
        <v>24</v>
      </c>
      <c r="T3078" t="s">
        <v>25</v>
      </c>
      <c r="U3078" s="2" t="s">
        <v>26</v>
      </c>
      <c r="V3078" s="2" t="s">
        <v>883</v>
      </c>
      <c r="X3078" s="2" t="s">
        <v>863</v>
      </c>
      <c r="AA3078" s="3" t="s">
        <v>835</v>
      </c>
      <c r="AB3078" t="s">
        <v>835</v>
      </c>
      <c r="AC3078" t="s">
        <v>35</v>
      </c>
      <c r="AD3078" t="s">
        <v>835</v>
      </c>
      <c r="AE3078" t="s">
        <v>835</v>
      </c>
      <c r="AF3078" t="s">
        <v>835</v>
      </c>
      <c r="AH3078" t="s">
        <v>29</v>
      </c>
      <c r="AI3078">
        <f>IF(O3078&gt;0,(IF(S3078="live",O3078*0.84,IF(S3078="dried.ethanol",O3078*0.8449+2.8227,O3078))),"")</f>
        <v>12.369</v>
      </c>
      <c r="AQ3078" t="s">
        <v>24</v>
      </c>
    </row>
    <row r="3079" spans="1:43" x14ac:dyDescent="0.2">
      <c r="A3079" s="28">
        <v>42935</v>
      </c>
      <c r="B3079" s="1">
        <v>42901</v>
      </c>
      <c r="C3079" s="1" t="str">
        <f>IF(F3079="Kup","6/13/2017",IF(F3079="Sag","6/14/2017",""))</f>
        <v>6/14/2017</v>
      </c>
      <c r="D3079" s="27">
        <f>A3079-B3079</f>
        <v>34</v>
      </c>
      <c r="E3079" s="27">
        <f>A3079-C3079</f>
        <v>35</v>
      </c>
      <c r="F3079" s="16" t="s">
        <v>919</v>
      </c>
      <c r="G3079" s="16">
        <v>35</v>
      </c>
      <c r="H3079" s="16" t="s">
        <v>22</v>
      </c>
      <c r="I3079" s="12" t="s">
        <v>57</v>
      </c>
      <c r="J3079" s="12" t="s">
        <v>990</v>
      </c>
      <c r="K3079" s="2" t="s">
        <v>972</v>
      </c>
      <c r="L3079" s="2" t="s">
        <v>971</v>
      </c>
      <c r="M3079" s="16">
        <v>7</v>
      </c>
      <c r="N3079" s="16">
        <v>7</v>
      </c>
      <c r="O3079" s="26">
        <v>14.116</v>
      </c>
      <c r="P3079" s="16"/>
      <c r="Q3079" s="16"/>
      <c r="R3079" s="16" t="str">
        <f>IF(Q3079&gt;0,(P3079*(Q3079^2))*(3.14159/6),"")</f>
        <v/>
      </c>
      <c r="S3079" s="16" t="s">
        <v>32</v>
      </c>
      <c r="T3079" s="16" t="s">
        <v>25</v>
      </c>
      <c r="U3079" s="16" t="s">
        <v>26</v>
      </c>
      <c r="V3079" s="16" t="s">
        <v>290</v>
      </c>
      <c r="W3079" s="16"/>
      <c r="X3079" s="16" t="s">
        <v>34</v>
      </c>
      <c r="Y3079" s="16"/>
      <c r="Z3079" s="16" t="s">
        <v>35</v>
      </c>
      <c r="AA3079" s="19" t="s">
        <v>835</v>
      </c>
      <c r="AB3079" s="16" t="str">
        <f>IF(Q3079&gt;0,"yes","no")</f>
        <v>no</v>
      </c>
      <c r="AC3079" s="16" t="str">
        <f>IF(O3079&gt;0,"yes","no")</f>
        <v>yes</v>
      </c>
      <c r="AD3079" s="16" t="str">
        <f>IF(AH3079="hatch","yes","no")</f>
        <v>no</v>
      </c>
      <c r="AE3079" s="16" t="str">
        <f>IF(AH3079="swimup","yes","no")</f>
        <v>no</v>
      </c>
      <c r="AF3079" s="16" t="str">
        <f>IF(AH3079="respiration","yes","no")</f>
        <v>no</v>
      </c>
      <c r="AG3079" s="16"/>
      <c r="AH3079" s="16" t="s">
        <v>29</v>
      </c>
      <c r="AI3079">
        <f>IF(O3079&gt;0,(IF(S3079="live",O3079*0.84,IF(S3079="dried.ethanol",O3079*0.8449+2.8227,O3079))),"")</f>
        <v>14.116</v>
      </c>
      <c r="AJ3079" s="16"/>
      <c r="AK3079" s="16"/>
      <c r="AL3079" s="16" t="str">
        <f>IF(OR(AND(Q3079=Q3080,P3079&gt;0),AND(O3079&gt;0,O3079=O3080)),"duplicate","")</f>
        <v/>
      </c>
      <c r="AM3079" s="16" t="s">
        <v>827</v>
      </c>
      <c r="AN3079" s="16" t="s">
        <v>827</v>
      </c>
      <c r="AO3079" s="16" t="s">
        <v>826</v>
      </c>
      <c r="AP3079" s="16" t="s">
        <v>826</v>
      </c>
      <c r="AQ3079" t="s">
        <v>32</v>
      </c>
    </row>
    <row r="3080" spans="1:43" x14ac:dyDescent="0.2">
      <c r="A3080" s="28">
        <v>42935</v>
      </c>
      <c r="B3080" s="1">
        <v>42901</v>
      </c>
      <c r="C3080" s="1" t="str">
        <f>IF(F3080="Kup","6/13/2017",IF(F3080="Sag","6/14/2017",""))</f>
        <v>6/14/2017</v>
      </c>
      <c r="D3080" s="27">
        <f>A3080-B3080</f>
        <v>34</v>
      </c>
      <c r="E3080" s="27">
        <f>A3080-C3080</f>
        <v>35</v>
      </c>
      <c r="F3080" s="16" t="s">
        <v>919</v>
      </c>
      <c r="G3080" s="16">
        <v>35</v>
      </c>
      <c r="H3080" s="16" t="s">
        <v>22</v>
      </c>
      <c r="I3080" s="12" t="s">
        <v>57</v>
      </c>
      <c r="J3080" s="12" t="s">
        <v>990</v>
      </c>
      <c r="K3080" s="2" t="s">
        <v>972</v>
      </c>
      <c r="L3080" s="2" t="s">
        <v>971</v>
      </c>
      <c r="M3080" s="16">
        <v>7</v>
      </c>
      <c r="N3080" s="16">
        <v>37</v>
      </c>
      <c r="O3080" s="26">
        <v>18.663</v>
      </c>
      <c r="P3080" s="16"/>
      <c r="Q3080" s="16"/>
      <c r="R3080" s="16" t="str">
        <f>IF(Q3080&gt;0,(P3080*(Q3080^2))*(3.14159/6),"")</f>
        <v/>
      </c>
      <c r="S3080" s="16" t="s">
        <v>24</v>
      </c>
      <c r="T3080" s="16" t="s">
        <v>25</v>
      </c>
      <c r="U3080" s="16" t="s">
        <v>26</v>
      </c>
      <c r="V3080" s="16" t="s">
        <v>292</v>
      </c>
      <c r="W3080" s="16" t="s">
        <v>293</v>
      </c>
      <c r="X3080" s="16"/>
      <c r="Y3080" s="16" t="s">
        <v>38</v>
      </c>
      <c r="Z3080" s="16" t="s">
        <v>35</v>
      </c>
      <c r="AA3080" s="19" t="s">
        <v>835</v>
      </c>
      <c r="AB3080" s="16" t="str">
        <f>IF(Q3080&gt;0,"yes","no")</f>
        <v>no</v>
      </c>
      <c r="AC3080" s="16" t="str">
        <f>IF(O3080&gt;0,"yes","no")</f>
        <v>yes</v>
      </c>
      <c r="AD3080" s="16" t="str">
        <f>IF(AH3080="hatch","yes","no")</f>
        <v>no</v>
      </c>
      <c r="AE3080" s="16" t="str">
        <f>IF(AH3080="swimup","yes","no")</f>
        <v>no</v>
      </c>
      <c r="AF3080" s="16" t="str">
        <f>IF(AH3080="respiration","yes","no")</f>
        <v>no</v>
      </c>
      <c r="AG3080" s="16"/>
      <c r="AH3080" s="16" t="s">
        <v>29</v>
      </c>
      <c r="AI3080">
        <f>IF(O3080&gt;0,(IF(S3080="live",O3080*0.84,IF(S3080="dried.ethanol",O3080*0.8449+2.8227,O3080))),"")</f>
        <v>15.676919999999999</v>
      </c>
      <c r="AJ3080" s="16"/>
      <c r="AK3080" s="16"/>
      <c r="AL3080" s="16" t="str">
        <f>IF(OR(AND(Q3080=Q3081,P3080&gt;0),AND(O3080&gt;0,O3080=O3081)),"duplicate","")</f>
        <v/>
      </c>
      <c r="AM3080" s="16" t="s">
        <v>827</v>
      </c>
      <c r="AN3080" s="16" t="s">
        <v>827</v>
      </c>
      <c r="AO3080" s="16" t="s">
        <v>826</v>
      </c>
      <c r="AP3080" s="16" t="s">
        <v>826</v>
      </c>
      <c r="AQ3080" t="s">
        <v>24</v>
      </c>
    </row>
    <row r="3081" spans="1:43" x14ac:dyDescent="0.2">
      <c r="A3081" s="28">
        <v>42935</v>
      </c>
      <c r="B3081" s="1">
        <v>42901</v>
      </c>
      <c r="C3081" s="1" t="str">
        <f>IF(F3081="Kup","6/13/2017",IF(F3081="Sag","6/14/2017",""))</f>
        <v>6/14/2017</v>
      </c>
      <c r="D3081" s="27">
        <f>A3081-B3081</f>
        <v>34</v>
      </c>
      <c r="E3081" s="27">
        <f>A3081-C3081</f>
        <v>35</v>
      </c>
      <c r="F3081" t="s">
        <v>919</v>
      </c>
      <c r="G3081">
        <v>35</v>
      </c>
      <c r="H3081" s="2" t="s">
        <v>22</v>
      </c>
      <c r="I3081" s="12" t="s">
        <v>57</v>
      </c>
      <c r="J3081" s="12" t="s">
        <v>990</v>
      </c>
      <c r="K3081" s="2" t="s">
        <v>972</v>
      </c>
      <c r="L3081" s="2" t="s">
        <v>971</v>
      </c>
      <c r="M3081">
        <v>7</v>
      </c>
      <c r="N3081">
        <v>7</v>
      </c>
      <c r="O3081" s="23">
        <v>15.896000000000001</v>
      </c>
      <c r="S3081" s="2" t="s">
        <v>24</v>
      </c>
      <c r="T3081" t="s">
        <v>25</v>
      </c>
      <c r="U3081" s="2" t="s">
        <v>26</v>
      </c>
      <c r="V3081" s="2" t="s">
        <v>883</v>
      </c>
      <c r="X3081" s="2" t="s">
        <v>863</v>
      </c>
      <c r="AA3081" s="3" t="s">
        <v>835</v>
      </c>
      <c r="AB3081" t="s">
        <v>835</v>
      </c>
      <c r="AC3081" t="s">
        <v>35</v>
      </c>
      <c r="AD3081" t="s">
        <v>835</v>
      </c>
      <c r="AE3081" t="s">
        <v>835</v>
      </c>
      <c r="AF3081" t="s">
        <v>835</v>
      </c>
      <c r="AH3081" t="s">
        <v>29</v>
      </c>
      <c r="AI3081">
        <f>IF(O3081&gt;0,(IF(S3081="live",O3081*0.84,IF(S3081="dried.ethanol",O3081*0.8449+2.8227,O3081))),"")</f>
        <v>13.352640000000001</v>
      </c>
      <c r="AQ3081" t="s">
        <v>24</v>
      </c>
    </row>
    <row r="3082" spans="1:43" x14ac:dyDescent="0.2">
      <c r="A3082" s="28">
        <v>42935</v>
      </c>
      <c r="B3082" s="1">
        <v>42901</v>
      </c>
      <c r="C3082" s="1" t="str">
        <f>IF(F3082="Kup","6/13/2017",IF(F3082="Sag","6/14/2017",""))</f>
        <v>6/14/2017</v>
      </c>
      <c r="D3082" s="27">
        <f>A3082-B3082</f>
        <v>34</v>
      </c>
      <c r="E3082" s="27">
        <f>A3082-C3082</f>
        <v>35</v>
      </c>
      <c r="F3082" t="s">
        <v>919</v>
      </c>
      <c r="G3082">
        <v>35</v>
      </c>
      <c r="H3082" t="s">
        <v>22</v>
      </c>
      <c r="I3082" s="12" t="s">
        <v>59</v>
      </c>
      <c r="J3082" s="12" t="s">
        <v>991</v>
      </c>
      <c r="K3082" s="2" t="s">
        <v>975</v>
      </c>
      <c r="L3082" s="2" t="s">
        <v>974</v>
      </c>
      <c r="M3082">
        <v>1</v>
      </c>
      <c r="N3082">
        <v>1</v>
      </c>
      <c r="O3082" s="23">
        <v>13.696</v>
      </c>
      <c r="R3082" t="str">
        <f>IF(Q3082&gt;0,(P3082*(Q3082^2))*(3.14159/6),"")</f>
        <v/>
      </c>
      <c r="S3082" t="s">
        <v>32</v>
      </c>
      <c r="T3082" t="s">
        <v>25</v>
      </c>
      <c r="U3082" t="s">
        <v>26</v>
      </c>
      <c r="V3082" t="s">
        <v>294</v>
      </c>
      <c r="X3082" t="s">
        <v>34</v>
      </c>
      <c r="AA3082" s="12" t="s">
        <v>835</v>
      </c>
      <c r="AB3082" t="str">
        <f>IF(Q3082&gt;0,"yes","no")</f>
        <v>no</v>
      </c>
      <c r="AC3082" t="str">
        <f>IF(O3082&gt;0,"yes","no")</f>
        <v>yes</v>
      </c>
      <c r="AD3082" t="str">
        <f>IF(AH3082="hatch","yes","no")</f>
        <v>no</v>
      </c>
      <c r="AE3082" t="str">
        <f>IF(AH3082="swimup","yes","no")</f>
        <v>no</v>
      </c>
      <c r="AF3082" t="str">
        <f>IF(AH3082="respiration","yes","no")</f>
        <v>no</v>
      </c>
      <c r="AH3082" t="s">
        <v>29</v>
      </c>
      <c r="AI3082">
        <f>IF(O3082&gt;0,(IF(S3082="live",O3082*0.84,IF(S3082="dried.ethanol",O3082*0.8449+2.8227,O3082))),"")</f>
        <v>13.696</v>
      </c>
      <c r="AL3082" t="str">
        <f>IF(OR(AND(Q3082=Q3083,P3082&gt;0),AND(O3082&gt;0,O3082=O3083)),"duplicate","")</f>
        <v/>
      </c>
      <c r="AM3082" t="s">
        <v>827</v>
      </c>
      <c r="AN3082" t="s">
        <v>827</v>
      </c>
      <c r="AO3082" t="s">
        <v>826</v>
      </c>
      <c r="AP3082" t="s">
        <v>826</v>
      </c>
      <c r="AQ3082" t="s">
        <v>32</v>
      </c>
    </row>
    <row r="3083" spans="1:43" x14ac:dyDescent="0.2">
      <c r="A3083" s="28">
        <v>42935</v>
      </c>
      <c r="B3083" s="1">
        <v>42901</v>
      </c>
      <c r="C3083" s="1" t="str">
        <f>IF(F3083="Kup","6/13/2017",IF(F3083="Sag","6/14/2017",""))</f>
        <v>6/14/2017</v>
      </c>
      <c r="D3083" s="27">
        <f>A3083-B3083</f>
        <v>34</v>
      </c>
      <c r="E3083" s="27">
        <f>A3083-C3083</f>
        <v>35</v>
      </c>
      <c r="F3083" t="s">
        <v>919</v>
      </c>
      <c r="G3083">
        <v>35</v>
      </c>
      <c r="H3083" t="s">
        <v>22</v>
      </c>
      <c r="I3083" s="12" t="s">
        <v>59</v>
      </c>
      <c r="J3083" s="12" t="s">
        <v>991</v>
      </c>
      <c r="K3083" s="2" t="s">
        <v>975</v>
      </c>
      <c r="L3083" s="2" t="s">
        <v>974</v>
      </c>
      <c r="M3083">
        <v>2</v>
      </c>
      <c r="N3083">
        <v>2</v>
      </c>
      <c r="O3083" s="23">
        <v>13.087</v>
      </c>
      <c r="R3083" t="str">
        <f>IF(Q3083&gt;0,(P3083*(Q3083^2))*(3.14159/6),"")</f>
        <v/>
      </c>
      <c r="S3083" t="s">
        <v>32</v>
      </c>
      <c r="T3083" t="s">
        <v>25</v>
      </c>
      <c r="U3083" t="s">
        <v>26</v>
      </c>
      <c r="V3083" t="s">
        <v>294</v>
      </c>
      <c r="X3083" t="s">
        <v>34</v>
      </c>
      <c r="AA3083" s="12" t="s">
        <v>835</v>
      </c>
      <c r="AB3083" t="str">
        <f>IF(Q3083&gt;0,"yes","no")</f>
        <v>no</v>
      </c>
      <c r="AC3083" t="str">
        <f>IF(O3083&gt;0,"yes","no")</f>
        <v>yes</v>
      </c>
      <c r="AD3083" t="str">
        <f>IF(AH3083="hatch","yes","no")</f>
        <v>no</v>
      </c>
      <c r="AE3083" t="str">
        <f>IF(AH3083="swimup","yes","no")</f>
        <v>no</v>
      </c>
      <c r="AF3083" t="str">
        <f>IF(AH3083="respiration","yes","no")</f>
        <v>no</v>
      </c>
      <c r="AH3083" t="s">
        <v>29</v>
      </c>
      <c r="AI3083">
        <f>IF(O3083&gt;0,(IF(S3083="live",O3083*0.84,IF(S3083="dried.ethanol",O3083*0.8449+2.8227,O3083))),"")</f>
        <v>13.087</v>
      </c>
      <c r="AL3083" t="str">
        <f>IF(OR(AND(Q3083=Q3084,P3083&gt;0),AND(O3083&gt;0,O3083=O3084)),"duplicate","")</f>
        <v/>
      </c>
      <c r="AM3083" t="s">
        <v>827</v>
      </c>
      <c r="AN3083" t="s">
        <v>827</v>
      </c>
      <c r="AO3083" t="s">
        <v>826</v>
      </c>
      <c r="AP3083" t="s">
        <v>826</v>
      </c>
      <c r="AQ3083" t="s">
        <v>32</v>
      </c>
    </row>
    <row r="3084" spans="1:43" x14ac:dyDescent="0.2">
      <c r="A3084" s="28">
        <v>42935</v>
      </c>
      <c r="B3084" s="1">
        <v>42901</v>
      </c>
      <c r="C3084" s="1" t="str">
        <f>IF(F3084="Kup","6/13/2017",IF(F3084="Sag","6/14/2017",""))</f>
        <v>6/14/2017</v>
      </c>
      <c r="D3084" s="27">
        <f>A3084-B3084</f>
        <v>34</v>
      </c>
      <c r="E3084" s="27">
        <f>A3084-C3084</f>
        <v>35</v>
      </c>
      <c r="F3084" t="s">
        <v>919</v>
      </c>
      <c r="G3084">
        <v>35</v>
      </c>
      <c r="H3084" t="s">
        <v>22</v>
      </c>
      <c r="I3084" s="12" t="s">
        <v>59</v>
      </c>
      <c r="J3084" s="12" t="s">
        <v>991</v>
      </c>
      <c r="K3084" s="2" t="s">
        <v>975</v>
      </c>
      <c r="L3084" s="2" t="s">
        <v>974</v>
      </c>
      <c r="M3084">
        <v>3</v>
      </c>
      <c r="N3084">
        <v>3</v>
      </c>
      <c r="O3084" s="23">
        <v>14.292</v>
      </c>
      <c r="R3084" t="str">
        <f>IF(Q3084&gt;0,(P3084*(Q3084^2))*(3.14159/6),"")</f>
        <v/>
      </c>
      <c r="S3084" t="s">
        <v>32</v>
      </c>
      <c r="T3084" t="s">
        <v>25</v>
      </c>
      <c r="U3084" t="s">
        <v>26</v>
      </c>
      <c r="V3084" t="s">
        <v>294</v>
      </c>
      <c r="X3084" t="s">
        <v>34</v>
      </c>
      <c r="AA3084" s="12" t="s">
        <v>835</v>
      </c>
      <c r="AB3084" t="str">
        <f>IF(Q3084&gt;0,"yes","no")</f>
        <v>no</v>
      </c>
      <c r="AC3084" t="str">
        <f>IF(O3084&gt;0,"yes","no")</f>
        <v>yes</v>
      </c>
      <c r="AD3084" t="str">
        <f>IF(AH3084="hatch","yes","no")</f>
        <v>no</v>
      </c>
      <c r="AE3084" t="str">
        <f>IF(AH3084="swimup","yes","no")</f>
        <v>no</v>
      </c>
      <c r="AF3084" t="str">
        <f>IF(AH3084="respiration","yes","no")</f>
        <v>no</v>
      </c>
      <c r="AH3084" t="s">
        <v>29</v>
      </c>
      <c r="AI3084">
        <f>IF(O3084&gt;0,(IF(S3084="live",O3084*0.84,IF(S3084="dried.ethanol",O3084*0.8449+2.8227,O3084))),"")</f>
        <v>14.292</v>
      </c>
      <c r="AL3084" t="str">
        <f>IF(OR(AND(Q3084=Q3085,P3084&gt;0),AND(O3084&gt;0,O3084=O3085)),"duplicate","")</f>
        <v/>
      </c>
      <c r="AM3084" t="s">
        <v>827</v>
      </c>
      <c r="AN3084" t="s">
        <v>827</v>
      </c>
      <c r="AO3084" t="s">
        <v>826</v>
      </c>
      <c r="AP3084" t="s">
        <v>826</v>
      </c>
      <c r="AQ3084" t="s">
        <v>32</v>
      </c>
    </row>
    <row r="3085" spans="1:43" x14ac:dyDescent="0.2">
      <c r="A3085" s="28">
        <v>42935</v>
      </c>
      <c r="B3085" s="1">
        <v>42901</v>
      </c>
      <c r="C3085" s="1" t="str">
        <f>IF(F3085="Kup","6/13/2017",IF(F3085="Sag","6/14/2017",""))</f>
        <v>6/14/2017</v>
      </c>
      <c r="D3085" s="27">
        <f>A3085-B3085</f>
        <v>34</v>
      </c>
      <c r="E3085" s="27">
        <f>A3085-C3085</f>
        <v>35</v>
      </c>
      <c r="F3085" t="s">
        <v>919</v>
      </c>
      <c r="G3085">
        <v>35</v>
      </c>
      <c r="H3085" t="s">
        <v>22</v>
      </c>
      <c r="I3085" s="12" t="s">
        <v>59</v>
      </c>
      <c r="J3085" s="12" t="s">
        <v>991</v>
      </c>
      <c r="K3085" s="2" t="s">
        <v>975</v>
      </c>
      <c r="L3085" s="2" t="s">
        <v>974</v>
      </c>
      <c r="M3085">
        <v>4</v>
      </c>
      <c r="N3085">
        <v>4</v>
      </c>
      <c r="O3085" s="23">
        <v>14.257</v>
      </c>
      <c r="R3085" t="str">
        <f>IF(Q3085&gt;0,(P3085*(Q3085^2))*(3.14159/6),"")</f>
        <v/>
      </c>
      <c r="S3085" t="s">
        <v>32</v>
      </c>
      <c r="T3085" t="s">
        <v>25</v>
      </c>
      <c r="U3085" t="s">
        <v>26</v>
      </c>
      <c r="V3085" t="s">
        <v>294</v>
      </c>
      <c r="X3085" t="s">
        <v>34</v>
      </c>
      <c r="AA3085" s="12" t="s">
        <v>835</v>
      </c>
      <c r="AB3085" t="str">
        <f>IF(Q3085&gt;0,"yes","no")</f>
        <v>no</v>
      </c>
      <c r="AC3085" t="str">
        <f>IF(O3085&gt;0,"yes","no")</f>
        <v>yes</v>
      </c>
      <c r="AD3085" t="str">
        <f>IF(AH3085="hatch","yes","no")</f>
        <v>no</v>
      </c>
      <c r="AE3085" t="str">
        <f>IF(AH3085="swimup","yes","no")</f>
        <v>no</v>
      </c>
      <c r="AF3085" t="str">
        <f>IF(AH3085="respiration","yes","no")</f>
        <v>no</v>
      </c>
      <c r="AH3085" t="s">
        <v>29</v>
      </c>
      <c r="AI3085">
        <f>IF(O3085&gt;0,(IF(S3085="live",O3085*0.84,IF(S3085="dried.ethanol",O3085*0.8449+2.8227,O3085))),"")</f>
        <v>14.257</v>
      </c>
      <c r="AL3085" t="str">
        <f>IF(OR(AND(Q3085=Q3086,P3085&gt;0),AND(O3085&gt;0,O3085=O3086)),"duplicate","")</f>
        <v/>
      </c>
      <c r="AM3085" t="s">
        <v>827</v>
      </c>
      <c r="AN3085" t="s">
        <v>827</v>
      </c>
      <c r="AO3085" t="s">
        <v>826</v>
      </c>
      <c r="AP3085" t="s">
        <v>826</v>
      </c>
      <c r="AQ3085" t="s">
        <v>32</v>
      </c>
    </row>
    <row r="3086" spans="1:43" x14ac:dyDescent="0.2">
      <c r="A3086" s="28">
        <v>42935</v>
      </c>
      <c r="B3086" s="1">
        <v>42901</v>
      </c>
      <c r="C3086" s="1" t="str">
        <f>IF(F3086="Kup","6/13/2017",IF(F3086="Sag","6/14/2017",""))</f>
        <v>6/14/2017</v>
      </c>
      <c r="D3086" s="27">
        <f>A3086-B3086</f>
        <v>34</v>
      </c>
      <c r="E3086" s="27">
        <f>A3086-C3086</f>
        <v>35</v>
      </c>
      <c r="F3086" t="s">
        <v>919</v>
      </c>
      <c r="G3086">
        <v>35</v>
      </c>
      <c r="H3086" t="s">
        <v>22</v>
      </c>
      <c r="I3086" s="12" t="s">
        <v>59</v>
      </c>
      <c r="J3086" s="12" t="s">
        <v>991</v>
      </c>
      <c r="K3086" s="2" t="s">
        <v>975</v>
      </c>
      <c r="L3086" s="2" t="s">
        <v>974</v>
      </c>
      <c r="M3086">
        <v>5</v>
      </c>
      <c r="N3086">
        <v>5</v>
      </c>
      <c r="O3086" s="23">
        <v>14.515000000000001</v>
      </c>
      <c r="R3086" t="str">
        <f>IF(Q3086&gt;0,(P3086*(Q3086^2))*(3.14159/6),"")</f>
        <v/>
      </c>
      <c r="S3086" t="s">
        <v>32</v>
      </c>
      <c r="T3086" t="s">
        <v>25</v>
      </c>
      <c r="U3086" t="s">
        <v>26</v>
      </c>
      <c r="V3086" t="s">
        <v>294</v>
      </c>
      <c r="X3086" t="s">
        <v>34</v>
      </c>
      <c r="AA3086" s="12" t="s">
        <v>835</v>
      </c>
      <c r="AB3086" t="str">
        <f>IF(Q3086&gt;0,"yes","no")</f>
        <v>no</v>
      </c>
      <c r="AC3086" t="str">
        <f>IF(O3086&gt;0,"yes","no")</f>
        <v>yes</v>
      </c>
      <c r="AD3086" t="str">
        <f>IF(AH3086="hatch","yes","no")</f>
        <v>no</v>
      </c>
      <c r="AE3086" t="str">
        <f>IF(AH3086="swimup","yes","no")</f>
        <v>no</v>
      </c>
      <c r="AF3086" t="str">
        <f>IF(AH3086="respiration","yes","no")</f>
        <v>no</v>
      </c>
      <c r="AH3086" t="s">
        <v>29</v>
      </c>
      <c r="AI3086">
        <f>IF(O3086&gt;0,(IF(S3086="live",O3086*0.84,IF(S3086="dried.ethanol",O3086*0.8449+2.8227,O3086))),"")</f>
        <v>14.515000000000001</v>
      </c>
      <c r="AL3086" t="str">
        <f>IF(OR(AND(Q3086=Q3087,P3086&gt;0),AND(O3086&gt;0,O3086=O3087)),"duplicate","")</f>
        <v/>
      </c>
      <c r="AM3086" t="s">
        <v>827</v>
      </c>
      <c r="AN3086" t="s">
        <v>827</v>
      </c>
      <c r="AO3086" t="s">
        <v>826</v>
      </c>
      <c r="AP3086" t="s">
        <v>826</v>
      </c>
      <c r="AQ3086" t="s">
        <v>32</v>
      </c>
    </row>
    <row r="3087" spans="1:43" x14ac:dyDescent="0.2">
      <c r="A3087" s="28">
        <v>42935</v>
      </c>
      <c r="B3087" s="1">
        <v>42901</v>
      </c>
      <c r="C3087" s="1" t="str">
        <f>IF(F3087="Kup","6/13/2017",IF(F3087="Sag","6/14/2017",""))</f>
        <v>6/14/2017</v>
      </c>
      <c r="D3087" s="27">
        <f>A3087-B3087</f>
        <v>34</v>
      </c>
      <c r="E3087" s="27">
        <f>A3087-C3087</f>
        <v>35</v>
      </c>
      <c r="F3087" t="s">
        <v>919</v>
      </c>
      <c r="G3087">
        <v>35</v>
      </c>
      <c r="H3087" t="s">
        <v>22</v>
      </c>
      <c r="I3087" s="12" t="s">
        <v>59</v>
      </c>
      <c r="J3087" s="12" t="s">
        <v>991</v>
      </c>
      <c r="K3087" s="2" t="s">
        <v>975</v>
      </c>
      <c r="L3087" s="2" t="s">
        <v>974</v>
      </c>
      <c r="M3087">
        <v>6</v>
      </c>
      <c r="N3087">
        <v>6</v>
      </c>
      <c r="O3087" s="23">
        <v>13.367000000000001</v>
      </c>
      <c r="R3087" t="str">
        <f>IF(Q3087&gt;0,(P3087*(Q3087^2))*(3.14159/6),"")</f>
        <v/>
      </c>
      <c r="S3087" t="s">
        <v>32</v>
      </c>
      <c r="T3087" t="s">
        <v>25</v>
      </c>
      <c r="U3087" t="s">
        <v>26</v>
      </c>
      <c r="V3087" t="s">
        <v>294</v>
      </c>
      <c r="X3087" t="s">
        <v>34</v>
      </c>
      <c r="AA3087" s="12" t="s">
        <v>835</v>
      </c>
      <c r="AB3087" t="str">
        <f>IF(Q3087&gt;0,"yes","no")</f>
        <v>no</v>
      </c>
      <c r="AC3087" t="str">
        <f>IF(O3087&gt;0,"yes","no")</f>
        <v>yes</v>
      </c>
      <c r="AD3087" t="str">
        <f>IF(AH3087="hatch","yes","no")</f>
        <v>no</v>
      </c>
      <c r="AE3087" t="str">
        <f>IF(AH3087="swimup","yes","no")</f>
        <v>no</v>
      </c>
      <c r="AF3087" t="str">
        <f>IF(AH3087="respiration","yes","no")</f>
        <v>no</v>
      </c>
      <c r="AH3087" t="s">
        <v>29</v>
      </c>
      <c r="AI3087">
        <f>IF(O3087&gt;0,(IF(S3087="live",O3087*0.84,IF(S3087="dried.ethanol",O3087*0.8449+2.8227,O3087))),"")</f>
        <v>13.367000000000001</v>
      </c>
      <c r="AL3087" t="str">
        <f>IF(OR(AND(Q3087=Q3088,P3087&gt;0),AND(O3087&gt;0,O3087=O3088)),"duplicate","")</f>
        <v/>
      </c>
      <c r="AM3087" t="s">
        <v>827</v>
      </c>
      <c r="AN3087" t="s">
        <v>827</v>
      </c>
      <c r="AO3087" t="s">
        <v>826</v>
      </c>
      <c r="AP3087" t="s">
        <v>826</v>
      </c>
      <c r="AQ3087" t="s">
        <v>32</v>
      </c>
    </row>
    <row r="3088" spans="1:43" x14ac:dyDescent="0.2">
      <c r="A3088" s="28">
        <v>42935</v>
      </c>
      <c r="B3088" s="1">
        <v>42901</v>
      </c>
      <c r="C3088" s="1" t="str">
        <f>IF(F3088="Kup","6/13/2017",IF(F3088="Sag","6/14/2017",""))</f>
        <v>6/14/2017</v>
      </c>
      <c r="D3088" s="27">
        <f>A3088-B3088</f>
        <v>34</v>
      </c>
      <c r="E3088" s="27">
        <f>A3088-C3088</f>
        <v>35</v>
      </c>
      <c r="F3088" t="s">
        <v>919</v>
      </c>
      <c r="G3088">
        <v>35</v>
      </c>
      <c r="H3088" t="s">
        <v>22</v>
      </c>
      <c r="I3088" s="12" t="s">
        <v>59</v>
      </c>
      <c r="J3088" s="12" t="s">
        <v>991</v>
      </c>
      <c r="K3088" s="2" t="s">
        <v>975</v>
      </c>
      <c r="L3088" s="2" t="s">
        <v>974</v>
      </c>
      <c r="M3088">
        <v>7</v>
      </c>
      <c r="N3088">
        <v>7</v>
      </c>
      <c r="O3088" s="23">
        <v>13.856999999999999</v>
      </c>
      <c r="R3088" t="str">
        <f>IF(Q3088&gt;0,(P3088*(Q3088^2))*(3.14159/6),"")</f>
        <v/>
      </c>
      <c r="S3088" t="s">
        <v>32</v>
      </c>
      <c r="T3088" t="s">
        <v>25</v>
      </c>
      <c r="U3088" t="s">
        <v>26</v>
      </c>
      <c r="V3088" t="s">
        <v>294</v>
      </c>
      <c r="X3088" t="s">
        <v>34</v>
      </c>
      <c r="AA3088" s="12" t="s">
        <v>835</v>
      </c>
      <c r="AB3088" t="str">
        <f>IF(Q3088&gt;0,"yes","no")</f>
        <v>no</v>
      </c>
      <c r="AC3088" t="str">
        <f>IF(O3088&gt;0,"yes","no")</f>
        <v>yes</v>
      </c>
      <c r="AD3088" t="str">
        <f>IF(AH3088="hatch","yes","no")</f>
        <v>no</v>
      </c>
      <c r="AE3088" t="str">
        <f>IF(AH3088="swimup","yes","no")</f>
        <v>no</v>
      </c>
      <c r="AF3088" t="str">
        <f>IF(AH3088="respiration","yes","no")</f>
        <v>no</v>
      </c>
      <c r="AH3088" t="s">
        <v>29</v>
      </c>
      <c r="AI3088">
        <f>IF(O3088&gt;0,(IF(S3088="live",O3088*0.84,IF(S3088="dried.ethanol",O3088*0.8449+2.8227,O3088))),"")</f>
        <v>13.856999999999999</v>
      </c>
      <c r="AL3088" t="str">
        <f>IF(OR(AND(Q3088=Q3089,P3088&gt;0),AND(O3088&gt;0,O3088=O3089)),"duplicate","")</f>
        <v/>
      </c>
      <c r="AM3088" t="s">
        <v>827</v>
      </c>
      <c r="AN3088" t="s">
        <v>827</v>
      </c>
      <c r="AO3088" t="s">
        <v>826</v>
      </c>
      <c r="AP3088" t="s">
        <v>826</v>
      </c>
      <c r="AQ3088" t="s">
        <v>32</v>
      </c>
    </row>
    <row r="3089" spans="1:43" x14ac:dyDescent="0.2">
      <c r="A3089" s="28">
        <v>42935</v>
      </c>
      <c r="B3089" s="1">
        <v>42901</v>
      </c>
      <c r="C3089" s="1" t="str">
        <f>IF(F3089="Kup","6/13/2017",IF(F3089="Sag","6/14/2017",""))</f>
        <v>6/14/2017</v>
      </c>
      <c r="D3089" s="27">
        <f>A3089-B3089</f>
        <v>34</v>
      </c>
      <c r="E3089" s="27">
        <f>A3089-C3089</f>
        <v>35</v>
      </c>
      <c r="F3089" t="s">
        <v>919</v>
      </c>
      <c r="G3089">
        <v>35</v>
      </c>
      <c r="H3089" t="s">
        <v>22</v>
      </c>
      <c r="I3089" s="12" t="s">
        <v>59</v>
      </c>
      <c r="J3089" s="12" t="s">
        <v>991</v>
      </c>
      <c r="K3089" s="2" t="s">
        <v>975</v>
      </c>
      <c r="L3089" s="2" t="s">
        <v>974</v>
      </c>
      <c r="M3089">
        <v>8</v>
      </c>
      <c r="N3089">
        <v>8</v>
      </c>
      <c r="O3089" s="23">
        <v>13.765000000000001</v>
      </c>
      <c r="R3089" t="str">
        <f>IF(Q3089&gt;0,(P3089*(Q3089^2))*(3.14159/6),"")</f>
        <v/>
      </c>
      <c r="S3089" t="s">
        <v>32</v>
      </c>
      <c r="T3089" t="s">
        <v>25</v>
      </c>
      <c r="U3089" t="s">
        <v>26</v>
      </c>
      <c r="V3089" t="s">
        <v>294</v>
      </c>
      <c r="X3089" t="s">
        <v>34</v>
      </c>
      <c r="AA3089" s="12" t="s">
        <v>835</v>
      </c>
      <c r="AB3089" t="str">
        <f>IF(Q3089&gt;0,"yes","no")</f>
        <v>no</v>
      </c>
      <c r="AC3089" t="str">
        <f>IF(O3089&gt;0,"yes","no")</f>
        <v>yes</v>
      </c>
      <c r="AD3089" t="str">
        <f>IF(AH3089="hatch","yes","no")</f>
        <v>no</v>
      </c>
      <c r="AE3089" t="str">
        <f>IF(AH3089="swimup","yes","no")</f>
        <v>no</v>
      </c>
      <c r="AF3089" t="str">
        <f>IF(AH3089="respiration","yes","no")</f>
        <v>no</v>
      </c>
      <c r="AH3089" t="s">
        <v>29</v>
      </c>
      <c r="AI3089">
        <f>IF(O3089&gt;0,(IF(S3089="live",O3089*0.84,IF(S3089="dried.ethanol",O3089*0.8449+2.8227,O3089))),"")</f>
        <v>13.765000000000001</v>
      </c>
      <c r="AL3089" t="str">
        <f>IF(OR(AND(Q3089=Q3090,P3089&gt;0),AND(O3089&gt;0,O3089=O3090)),"duplicate","")</f>
        <v/>
      </c>
      <c r="AM3089" t="s">
        <v>827</v>
      </c>
      <c r="AN3089" t="s">
        <v>827</v>
      </c>
      <c r="AO3089" t="s">
        <v>826</v>
      </c>
      <c r="AP3089" t="s">
        <v>826</v>
      </c>
      <c r="AQ3089" t="s">
        <v>32</v>
      </c>
    </row>
    <row r="3090" spans="1:43" x14ac:dyDescent="0.2">
      <c r="A3090" s="28">
        <v>42935</v>
      </c>
      <c r="B3090" s="1">
        <v>42901</v>
      </c>
      <c r="C3090" s="1" t="str">
        <f>IF(F3090="Kup","6/13/2017",IF(F3090="Sag","6/14/2017",""))</f>
        <v>6/14/2017</v>
      </c>
      <c r="D3090" s="27">
        <f>A3090-B3090</f>
        <v>34</v>
      </c>
      <c r="E3090" s="27">
        <f>A3090-C3090</f>
        <v>35</v>
      </c>
      <c r="F3090" t="s">
        <v>919</v>
      </c>
      <c r="G3090">
        <v>35</v>
      </c>
      <c r="H3090" t="s">
        <v>22</v>
      </c>
      <c r="I3090" s="12" t="s">
        <v>59</v>
      </c>
      <c r="J3090" s="12" t="s">
        <v>991</v>
      </c>
      <c r="K3090" s="2" t="s">
        <v>975</v>
      </c>
      <c r="L3090" s="2" t="s">
        <v>974</v>
      </c>
      <c r="M3090">
        <v>9</v>
      </c>
      <c r="N3090">
        <v>9</v>
      </c>
      <c r="O3090" s="23">
        <v>13.372999999999999</v>
      </c>
      <c r="R3090" t="str">
        <f>IF(Q3090&gt;0,(P3090*(Q3090^2))*(3.14159/6),"")</f>
        <v/>
      </c>
      <c r="S3090" t="s">
        <v>32</v>
      </c>
      <c r="T3090" t="s">
        <v>25</v>
      </c>
      <c r="U3090" t="s">
        <v>26</v>
      </c>
      <c r="V3090" t="s">
        <v>294</v>
      </c>
      <c r="X3090" t="s">
        <v>34</v>
      </c>
      <c r="AA3090" s="12" t="s">
        <v>835</v>
      </c>
      <c r="AB3090" t="str">
        <f>IF(Q3090&gt;0,"yes","no")</f>
        <v>no</v>
      </c>
      <c r="AC3090" t="str">
        <f>IF(O3090&gt;0,"yes","no")</f>
        <v>yes</v>
      </c>
      <c r="AD3090" t="str">
        <f>IF(AH3090="hatch","yes","no")</f>
        <v>no</v>
      </c>
      <c r="AE3090" t="str">
        <f>IF(AH3090="swimup","yes","no")</f>
        <v>no</v>
      </c>
      <c r="AF3090" t="str">
        <f>IF(AH3090="respiration","yes","no")</f>
        <v>no</v>
      </c>
      <c r="AH3090" t="s">
        <v>29</v>
      </c>
      <c r="AI3090">
        <f>IF(O3090&gt;0,(IF(S3090="live",O3090*0.84,IF(S3090="dried.ethanol",O3090*0.8449+2.8227,O3090))),"")</f>
        <v>13.372999999999999</v>
      </c>
      <c r="AL3090" t="str">
        <f>IF(OR(AND(Q3090=Q3091,P3090&gt;0),AND(O3090&gt;0,O3090=O3091)),"duplicate","")</f>
        <v/>
      </c>
      <c r="AM3090" t="s">
        <v>827</v>
      </c>
      <c r="AN3090" t="s">
        <v>827</v>
      </c>
      <c r="AO3090" t="s">
        <v>826</v>
      </c>
      <c r="AP3090" t="s">
        <v>826</v>
      </c>
      <c r="AQ3090" t="s">
        <v>32</v>
      </c>
    </row>
    <row r="3091" spans="1:43" x14ac:dyDescent="0.2">
      <c r="A3091" s="28">
        <v>42935</v>
      </c>
      <c r="B3091" s="1">
        <v>42901</v>
      </c>
      <c r="C3091" s="1" t="str">
        <f>IF(F3091="Kup","6/13/2017",IF(F3091="Sag","6/14/2017",""))</f>
        <v>6/14/2017</v>
      </c>
      <c r="D3091" s="27">
        <f>A3091-B3091</f>
        <v>34</v>
      </c>
      <c r="E3091" s="27">
        <f>A3091-C3091</f>
        <v>35</v>
      </c>
      <c r="F3091" t="s">
        <v>919</v>
      </c>
      <c r="G3091">
        <v>35</v>
      </c>
      <c r="H3091" t="s">
        <v>22</v>
      </c>
      <c r="I3091" s="12" t="s">
        <v>59</v>
      </c>
      <c r="J3091" s="12" t="s">
        <v>991</v>
      </c>
      <c r="K3091" s="2" t="s">
        <v>975</v>
      </c>
      <c r="L3091" s="2" t="s">
        <v>974</v>
      </c>
      <c r="M3091">
        <v>10</v>
      </c>
      <c r="N3091">
        <v>10</v>
      </c>
      <c r="O3091" s="23">
        <v>14.307</v>
      </c>
      <c r="R3091" t="str">
        <f>IF(Q3091&gt;0,(P3091*(Q3091^2))*(3.14159/6),"")</f>
        <v/>
      </c>
      <c r="S3091" t="s">
        <v>32</v>
      </c>
      <c r="T3091" t="s">
        <v>25</v>
      </c>
      <c r="U3091" t="s">
        <v>26</v>
      </c>
      <c r="V3091" t="s">
        <v>294</v>
      </c>
      <c r="X3091" t="s">
        <v>34</v>
      </c>
      <c r="AA3091" s="12" t="s">
        <v>835</v>
      </c>
      <c r="AB3091" t="str">
        <f>IF(Q3091&gt;0,"yes","no")</f>
        <v>no</v>
      </c>
      <c r="AC3091" t="str">
        <f>IF(O3091&gt;0,"yes","no")</f>
        <v>yes</v>
      </c>
      <c r="AD3091" t="str">
        <f>IF(AH3091="hatch","yes","no")</f>
        <v>no</v>
      </c>
      <c r="AE3091" t="str">
        <f>IF(AH3091="swimup","yes","no")</f>
        <v>no</v>
      </c>
      <c r="AF3091" t="str">
        <f>IF(AH3091="respiration","yes","no")</f>
        <v>no</v>
      </c>
      <c r="AH3091" t="s">
        <v>29</v>
      </c>
      <c r="AI3091">
        <f>IF(O3091&gt;0,(IF(S3091="live",O3091*0.84,IF(S3091="dried.ethanol",O3091*0.8449+2.8227,O3091))),"")</f>
        <v>14.307</v>
      </c>
      <c r="AL3091" t="str">
        <f>IF(OR(AND(Q3091=Q3092,P3091&gt;0),AND(O3091&gt;0,O3091=O3092)),"duplicate","")</f>
        <v/>
      </c>
      <c r="AM3091" t="s">
        <v>827</v>
      </c>
      <c r="AN3091" t="s">
        <v>827</v>
      </c>
      <c r="AO3091" t="s">
        <v>826</v>
      </c>
      <c r="AP3091" t="s">
        <v>826</v>
      </c>
      <c r="AQ3091" t="s">
        <v>32</v>
      </c>
    </row>
    <row r="3092" spans="1:43" x14ac:dyDescent="0.2">
      <c r="A3092" s="28">
        <v>42935</v>
      </c>
      <c r="B3092" s="1">
        <v>42901</v>
      </c>
      <c r="C3092" s="1" t="str">
        <f>IF(F3092="Kup","6/13/2017",IF(F3092="Sag","6/14/2017",""))</f>
        <v>6/14/2017</v>
      </c>
      <c r="D3092" s="27">
        <f>A3092-B3092</f>
        <v>34</v>
      </c>
      <c r="E3092" s="27">
        <f>A3092-C3092</f>
        <v>35</v>
      </c>
      <c r="F3092" t="s">
        <v>919</v>
      </c>
      <c r="G3092">
        <v>35</v>
      </c>
      <c r="H3092" t="s">
        <v>22</v>
      </c>
      <c r="I3092" s="12" t="s">
        <v>59</v>
      </c>
      <c r="J3092" s="12" t="s">
        <v>991</v>
      </c>
      <c r="K3092" s="2" t="s">
        <v>975</v>
      </c>
      <c r="L3092" s="2" t="s">
        <v>974</v>
      </c>
      <c r="M3092">
        <v>11</v>
      </c>
      <c r="N3092">
        <v>11</v>
      </c>
      <c r="O3092" s="23">
        <v>14.061</v>
      </c>
      <c r="R3092" t="str">
        <f>IF(Q3092&gt;0,(P3092*(Q3092^2))*(3.14159/6),"")</f>
        <v/>
      </c>
      <c r="S3092" t="s">
        <v>32</v>
      </c>
      <c r="T3092" t="s">
        <v>25</v>
      </c>
      <c r="U3092" t="s">
        <v>26</v>
      </c>
      <c r="V3092" t="s">
        <v>294</v>
      </c>
      <c r="X3092" t="s">
        <v>34</v>
      </c>
      <c r="AA3092" s="12" t="s">
        <v>835</v>
      </c>
      <c r="AB3092" t="str">
        <f>IF(Q3092&gt;0,"yes","no")</f>
        <v>no</v>
      </c>
      <c r="AC3092" t="str">
        <f>IF(O3092&gt;0,"yes","no")</f>
        <v>yes</v>
      </c>
      <c r="AD3092" t="str">
        <f>IF(AH3092="hatch","yes","no")</f>
        <v>no</v>
      </c>
      <c r="AE3092" t="str">
        <f>IF(AH3092="swimup","yes","no")</f>
        <v>no</v>
      </c>
      <c r="AF3092" t="str">
        <f>IF(AH3092="respiration","yes","no")</f>
        <v>no</v>
      </c>
      <c r="AH3092" t="s">
        <v>29</v>
      </c>
      <c r="AI3092">
        <f>IF(O3092&gt;0,(IF(S3092="live",O3092*0.84,IF(S3092="dried.ethanol",O3092*0.8449+2.8227,O3092))),"")</f>
        <v>14.061</v>
      </c>
      <c r="AL3092" t="str">
        <f>IF(OR(AND(Q3092=Q3093,P3092&gt;0),AND(O3092&gt;0,O3092=O3093)),"duplicate","")</f>
        <v/>
      </c>
      <c r="AM3092" t="s">
        <v>827</v>
      </c>
      <c r="AN3092" t="s">
        <v>827</v>
      </c>
      <c r="AO3092" t="s">
        <v>826</v>
      </c>
      <c r="AP3092" t="s">
        <v>826</v>
      </c>
      <c r="AQ3092" t="s">
        <v>32</v>
      </c>
    </row>
    <row r="3093" spans="1:43" x14ac:dyDescent="0.2">
      <c r="A3093" s="28">
        <v>42935</v>
      </c>
      <c r="B3093" s="1">
        <v>42901</v>
      </c>
      <c r="C3093" s="1" t="str">
        <f>IF(F3093="Kup","6/13/2017",IF(F3093="Sag","6/14/2017",""))</f>
        <v>6/14/2017</v>
      </c>
      <c r="D3093" s="27">
        <f>A3093-B3093</f>
        <v>34</v>
      </c>
      <c r="E3093" s="27">
        <f>A3093-C3093</f>
        <v>35</v>
      </c>
      <c r="F3093" t="s">
        <v>919</v>
      </c>
      <c r="G3093">
        <v>35</v>
      </c>
      <c r="H3093" t="s">
        <v>22</v>
      </c>
      <c r="I3093" s="12" t="s">
        <v>150</v>
      </c>
      <c r="J3093" s="12" t="s">
        <v>150</v>
      </c>
      <c r="M3093">
        <v>1</v>
      </c>
      <c r="N3093">
        <v>120</v>
      </c>
      <c r="O3093" s="23">
        <v>21.497</v>
      </c>
      <c r="R3093" t="str">
        <f>IF(Q3093&gt;0,(P3093*(Q3093^2))*(3.14159/6),"")</f>
        <v/>
      </c>
      <c r="S3093" t="s">
        <v>24</v>
      </c>
      <c r="T3093" t="s">
        <v>65</v>
      </c>
      <c r="U3093" t="s">
        <v>26</v>
      </c>
      <c r="V3093" t="s">
        <v>295</v>
      </c>
      <c r="W3093" t="s">
        <v>296</v>
      </c>
      <c r="AA3093" s="12" t="s">
        <v>835</v>
      </c>
      <c r="AB3093" t="str">
        <f>IF(Q3093&gt;0,"yes","no")</f>
        <v>no</v>
      </c>
      <c r="AC3093" t="str">
        <f>IF(O3093&gt;0,"yes","no")</f>
        <v>yes</v>
      </c>
      <c r="AD3093" t="str">
        <f>IF(AH3093="hatch","yes","no")</f>
        <v>no</v>
      </c>
      <c r="AE3093" t="str">
        <f>IF(AH3093="swimup","yes","no")</f>
        <v>no</v>
      </c>
      <c r="AF3093" t="str">
        <f>IF(AH3093="respiration","yes","no")</f>
        <v>no</v>
      </c>
      <c r="AH3093" t="s">
        <v>29</v>
      </c>
      <c r="AI3093">
        <f>IF(O3093&gt;0,(IF(S3093="live",O3093*0.84,IF(S3093="dried.ethanol",O3093*0.8449+2.8227,O3093))),"")</f>
        <v>18.057479999999998</v>
      </c>
      <c r="AL3093" t="str">
        <f>IF(OR(AND(Q3093=Q3094,P3093&gt;0),AND(O3093&gt;0,O3093=O3094)),"duplicate","")</f>
        <v/>
      </c>
      <c r="AM3093" t="s">
        <v>827</v>
      </c>
      <c r="AN3093" t="s">
        <v>827</v>
      </c>
      <c r="AO3093" t="s">
        <v>826</v>
      </c>
      <c r="AP3093" t="s">
        <v>826</v>
      </c>
      <c r="AQ3093" t="s">
        <v>24</v>
      </c>
    </row>
    <row r="3094" spans="1:43" x14ac:dyDescent="0.2">
      <c r="A3094" s="28">
        <v>42935</v>
      </c>
      <c r="B3094" s="1">
        <v>42901</v>
      </c>
      <c r="C3094" s="1" t="str">
        <f>IF(F3094="Kup","6/13/2017",IF(F3094="Sag","6/14/2017",""))</f>
        <v>6/14/2017</v>
      </c>
      <c r="D3094" s="27">
        <f>A3094-B3094</f>
        <v>34</v>
      </c>
      <c r="E3094" s="27">
        <f>A3094-C3094</f>
        <v>35</v>
      </c>
      <c r="F3094" t="s">
        <v>919</v>
      </c>
      <c r="G3094">
        <v>35</v>
      </c>
      <c r="H3094" t="s">
        <v>22</v>
      </c>
      <c r="I3094" s="12" t="s">
        <v>150</v>
      </c>
      <c r="J3094" s="12" t="s">
        <v>150</v>
      </c>
      <c r="M3094">
        <v>2</v>
      </c>
      <c r="N3094">
        <v>121</v>
      </c>
      <c r="O3094" s="23">
        <v>20.863</v>
      </c>
      <c r="R3094" t="str">
        <f>IF(Q3094&gt;0,(P3094*(Q3094^2))*(3.14159/6),"")</f>
        <v/>
      </c>
      <c r="S3094" t="s">
        <v>24</v>
      </c>
      <c r="T3094" t="s">
        <v>65</v>
      </c>
      <c r="U3094" t="s">
        <v>26</v>
      </c>
      <c r="V3094" t="s">
        <v>295</v>
      </c>
      <c r="W3094" t="s">
        <v>296</v>
      </c>
      <c r="AA3094" s="12" t="s">
        <v>835</v>
      </c>
      <c r="AB3094" t="str">
        <f>IF(Q3094&gt;0,"yes","no")</f>
        <v>no</v>
      </c>
      <c r="AC3094" t="str">
        <f>IF(O3094&gt;0,"yes","no")</f>
        <v>yes</v>
      </c>
      <c r="AD3094" t="str">
        <f>IF(AH3094="hatch","yes","no")</f>
        <v>no</v>
      </c>
      <c r="AE3094" t="str">
        <f>IF(AH3094="swimup","yes","no")</f>
        <v>no</v>
      </c>
      <c r="AF3094" t="str">
        <f>IF(AH3094="respiration","yes","no")</f>
        <v>no</v>
      </c>
      <c r="AH3094" t="s">
        <v>29</v>
      </c>
      <c r="AI3094">
        <f>IF(O3094&gt;0,(IF(S3094="live",O3094*0.84,IF(S3094="dried.ethanol",O3094*0.8449+2.8227,O3094))),"")</f>
        <v>17.524919999999998</v>
      </c>
      <c r="AL3094" t="str">
        <f>IF(OR(AND(Q3094=Q3095,P3094&gt;0),AND(O3094&gt;0,O3094=O3095)),"duplicate","")</f>
        <v/>
      </c>
      <c r="AM3094" t="s">
        <v>827</v>
      </c>
      <c r="AN3094" t="s">
        <v>827</v>
      </c>
      <c r="AO3094" t="s">
        <v>826</v>
      </c>
      <c r="AP3094" t="s">
        <v>826</v>
      </c>
      <c r="AQ3094" t="s">
        <v>24</v>
      </c>
    </row>
    <row r="3095" spans="1:43" x14ac:dyDescent="0.2">
      <c r="A3095" s="28">
        <v>42935</v>
      </c>
      <c r="B3095" s="1">
        <v>42901</v>
      </c>
      <c r="C3095" s="1" t="str">
        <f>IF(F3095="Kup","6/13/2017",IF(F3095="Sag","6/14/2017",""))</f>
        <v>6/14/2017</v>
      </c>
      <c r="D3095" s="27">
        <f>A3095-B3095</f>
        <v>34</v>
      </c>
      <c r="E3095" s="27">
        <f>A3095-C3095</f>
        <v>35</v>
      </c>
      <c r="F3095" t="s">
        <v>919</v>
      </c>
      <c r="G3095">
        <v>35</v>
      </c>
      <c r="H3095" t="s">
        <v>22</v>
      </c>
      <c r="I3095" s="12" t="s">
        <v>150</v>
      </c>
      <c r="J3095" s="12" t="s">
        <v>150</v>
      </c>
      <c r="M3095">
        <v>3</v>
      </c>
      <c r="N3095">
        <v>122</v>
      </c>
      <c r="O3095" s="23">
        <v>20.49</v>
      </c>
      <c r="R3095" t="str">
        <f>IF(Q3095&gt;0,(P3095*(Q3095^2))*(3.14159/6),"")</f>
        <v/>
      </c>
      <c r="S3095" t="s">
        <v>24</v>
      </c>
      <c r="T3095" t="s">
        <v>65</v>
      </c>
      <c r="U3095" t="s">
        <v>26</v>
      </c>
      <c r="V3095" t="s">
        <v>295</v>
      </c>
      <c r="W3095" t="s">
        <v>296</v>
      </c>
      <c r="AA3095" s="12" t="s">
        <v>835</v>
      </c>
      <c r="AB3095" t="str">
        <f>IF(Q3095&gt;0,"yes","no")</f>
        <v>no</v>
      </c>
      <c r="AC3095" t="str">
        <f>IF(O3095&gt;0,"yes","no")</f>
        <v>yes</v>
      </c>
      <c r="AD3095" t="str">
        <f>IF(AH3095="hatch","yes","no")</f>
        <v>no</v>
      </c>
      <c r="AE3095" t="str">
        <f>IF(AH3095="swimup","yes","no")</f>
        <v>no</v>
      </c>
      <c r="AF3095" t="str">
        <f>IF(AH3095="respiration","yes","no")</f>
        <v>no</v>
      </c>
      <c r="AH3095" t="s">
        <v>29</v>
      </c>
      <c r="AI3095">
        <f>IF(O3095&gt;0,(IF(S3095="live",O3095*0.84,IF(S3095="dried.ethanol",O3095*0.8449+2.8227,O3095))),"")</f>
        <v>17.211599999999997</v>
      </c>
      <c r="AL3095" t="str">
        <f>IF(OR(AND(Q3095=Q3096,P3095&gt;0),AND(O3095&gt;0,O3095=O3096)),"duplicate","")</f>
        <v/>
      </c>
      <c r="AM3095" t="s">
        <v>827</v>
      </c>
      <c r="AN3095" t="s">
        <v>827</v>
      </c>
      <c r="AO3095" t="s">
        <v>826</v>
      </c>
      <c r="AP3095" t="s">
        <v>826</v>
      </c>
      <c r="AQ3095" t="s">
        <v>24</v>
      </c>
    </row>
    <row r="3096" spans="1:43" x14ac:dyDescent="0.2">
      <c r="A3096" s="28">
        <v>42935</v>
      </c>
      <c r="B3096" s="1">
        <v>42901</v>
      </c>
      <c r="C3096" s="1" t="str">
        <f>IF(F3096="Kup","6/13/2017",IF(F3096="Sag","6/14/2017",""))</f>
        <v>6/14/2017</v>
      </c>
      <c r="D3096" s="27">
        <f>A3096-B3096</f>
        <v>34</v>
      </c>
      <c r="E3096" s="27">
        <f>A3096-C3096</f>
        <v>35</v>
      </c>
      <c r="F3096" t="s">
        <v>919</v>
      </c>
      <c r="G3096">
        <v>35</v>
      </c>
      <c r="H3096" t="s">
        <v>22</v>
      </c>
      <c r="I3096" s="12" t="s">
        <v>150</v>
      </c>
      <c r="J3096" s="12" t="s">
        <v>150</v>
      </c>
      <c r="M3096">
        <v>4</v>
      </c>
      <c r="N3096">
        <v>123</v>
      </c>
      <c r="O3096" s="23">
        <v>17.983000000000001</v>
      </c>
      <c r="R3096" t="str">
        <f>IF(Q3096&gt;0,(P3096*(Q3096^2))*(3.14159/6),"")</f>
        <v/>
      </c>
      <c r="S3096" t="s">
        <v>24</v>
      </c>
      <c r="T3096" t="s">
        <v>65</v>
      </c>
      <c r="U3096" t="s">
        <v>26</v>
      </c>
      <c r="V3096" t="s">
        <v>295</v>
      </c>
      <c r="W3096" t="s">
        <v>296</v>
      </c>
      <c r="AA3096" s="12" t="s">
        <v>835</v>
      </c>
      <c r="AB3096" t="str">
        <f>IF(Q3096&gt;0,"yes","no")</f>
        <v>no</v>
      </c>
      <c r="AC3096" t="str">
        <f>IF(O3096&gt;0,"yes","no")</f>
        <v>yes</v>
      </c>
      <c r="AD3096" t="str">
        <f>IF(AH3096="hatch","yes","no")</f>
        <v>no</v>
      </c>
      <c r="AE3096" t="str">
        <f>IF(AH3096="swimup","yes","no")</f>
        <v>no</v>
      </c>
      <c r="AF3096" t="str">
        <f>IF(AH3096="respiration","yes","no")</f>
        <v>no</v>
      </c>
      <c r="AH3096" t="s">
        <v>29</v>
      </c>
      <c r="AI3096">
        <f>IF(O3096&gt;0,(IF(S3096="live",O3096*0.84,IF(S3096="dried.ethanol",O3096*0.8449+2.8227,O3096))),"")</f>
        <v>15.10572</v>
      </c>
      <c r="AL3096" t="str">
        <f>IF(OR(AND(Q3096=Q3097,P3096&gt;0),AND(O3096&gt;0,O3096=O3097)),"duplicate","")</f>
        <v/>
      </c>
      <c r="AM3096" t="s">
        <v>827</v>
      </c>
      <c r="AN3096" t="s">
        <v>827</v>
      </c>
      <c r="AO3096" t="s">
        <v>826</v>
      </c>
      <c r="AP3096" t="s">
        <v>826</v>
      </c>
      <c r="AQ3096" t="s">
        <v>24</v>
      </c>
    </row>
    <row r="3097" spans="1:43" x14ac:dyDescent="0.2">
      <c r="A3097" s="28">
        <v>42935</v>
      </c>
      <c r="B3097" s="1">
        <v>42901</v>
      </c>
      <c r="C3097" s="1" t="str">
        <f>IF(F3097="Kup","6/13/2017",IF(F3097="Sag","6/14/2017",""))</f>
        <v>6/14/2017</v>
      </c>
      <c r="D3097" s="27">
        <f>A3097-B3097</f>
        <v>34</v>
      </c>
      <c r="E3097" s="27">
        <f>A3097-C3097</f>
        <v>35</v>
      </c>
      <c r="F3097" t="s">
        <v>919</v>
      </c>
      <c r="G3097">
        <v>35</v>
      </c>
      <c r="H3097" t="s">
        <v>22</v>
      </c>
      <c r="I3097" s="12" t="s">
        <v>150</v>
      </c>
      <c r="J3097" s="12" t="s">
        <v>150</v>
      </c>
      <c r="M3097">
        <v>5</v>
      </c>
      <c r="N3097">
        <v>124</v>
      </c>
      <c r="O3097" s="23">
        <v>21.001999999999999</v>
      </c>
      <c r="R3097" t="str">
        <f>IF(Q3097&gt;0,(P3097*(Q3097^2))*(3.14159/6),"")</f>
        <v/>
      </c>
      <c r="S3097" t="s">
        <v>24</v>
      </c>
      <c r="T3097" t="s">
        <v>65</v>
      </c>
      <c r="U3097" t="s">
        <v>26</v>
      </c>
      <c r="V3097" t="s">
        <v>295</v>
      </c>
      <c r="W3097" t="s">
        <v>296</v>
      </c>
      <c r="AA3097" s="12" t="s">
        <v>835</v>
      </c>
      <c r="AB3097" t="str">
        <f>IF(Q3097&gt;0,"yes","no")</f>
        <v>no</v>
      </c>
      <c r="AC3097" t="str">
        <f>IF(O3097&gt;0,"yes","no")</f>
        <v>yes</v>
      </c>
      <c r="AD3097" t="str">
        <f>IF(AH3097="hatch","yes","no")</f>
        <v>no</v>
      </c>
      <c r="AE3097" t="str">
        <f>IF(AH3097="swimup","yes","no")</f>
        <v>no</v>
      </c>
      <c r="AF3097" t="str">
        <f>IF(AH3097="respiration","yes","no")</f>
        <v>no</v>
      </c>
      <c r="AH3097" t="s">
        <v>29</v>
      </c>
      <c r="AI3097">
        <f>IF(O3097&gt;0,(IF(S3097="live",O3097*0.84,IF(S3097="dried.ethanol",O3097*0.8449+2.8227,O3097))),"")</f>
        <v>17.641679999999997</v>
      </c>
      <c r="AL3097" t="str">
        <f>IF(OR(AND(Q3097=Q3098,P3097&gt;0),AND(O3097&gt;0,O3097=O3098)),"duplicate","")</f>
        <v/>
      </c>
      <c r="AM3097" t="s">
        <v>827</v>
      </c>
      <c r="AN3097" t="s">
        <v>827</v>
      </c>
      <c r="AO3097" t="s">
        <v>826</v>
      </c>
      <c r="AP3097" t="s">
        <v>826</v>
      </c>
      <c r="AQ3097" t="s">
        <v>24</v>
      </c>
    </row>
    <row r="3098" spans="1:43" x14ac:dyDescent="0.2">
      <c r="A3098" s="28">
        <v>42935</v>
      </c>
      <c r="B3098" s="1">
        <v>42901</v>
      </c>
      <c r="C3098" s="1" t="str">
        <f>IF(F3098="Kup","6/13/2017",IF(F3098="Sag","6/14/2017",""))</f>
        <v>6/14/2017</v>
      </c>
      <c r="D3098" s="27">
        <f>A3098-B3098</f>
        <v>34</v>
      </c>
      <c r="E3098" s="27">
        <f>A3098-C3098</f>
        <v>35</v>
      </c>
      <c r="F3098" t="s">
        <v>919</v>
      </c>
      <c r="G3098">
        <v>35</v>
      </c>
      <c r="H3098" t="s">
        <v>22</v>
      </c>
      <c r="I3098" s="12" t="s">
        <v>153</v>
      </c>
      <c r="J3098" s="12" t="s">
        <v>153</v>
      </c>
      <c r="M3098">
        <v>1</v>
      </c>
      <c r="N3098">
        <v>100</v>
      </c>
      <c r="O3098" s="23">
        <v>21.277000000000001</v>
      </c>
      <c r="R3098" t="str">
        <f>IF(Q3098&gt;0,(P3098*(Q3098^2))*(3.14159/6),"")</f>
        <v/>
      </c>
      <c r="S3098" t="s">
        <v>24</v>
      </c>
      <c r="T3098" t="s">
        <v>65</v>
      </c>
      <c r="U3098" t="s">
        <v>26</v>
      </c>
      <c r="V3098" t="s">
        <v>297</v>
      </c>
      <c r="W3098" t="s">
        <v>298</v>
      </c>
      <c r="AA3098" s="12" t="s">
        <v>835</v>
      </c>
      <c r="AB3098" t="str">
        <f>IF(Q3098&gt;0,"yes","no")</f>
        <v>no</v>
      </c>
      <c r="AC3098" t="str">
        <f>IF(O3098&gt;0,"yes","no")</f>
        <v>yes</v>
      </c>
      <c r="AD3098" t="str">
        <f>IF(AH3098="hatch","yes","no")</f>
        <v>no</v>
      </c>
      <c r="AE3098" t="str">
        <f>IF(AH3098="swimup","yes","no")</f>
        <v>no</v>
      </c>
      <c r="AF3098" t="str">
        <f>IF(AH3098="respiration","yes","no")</f>
        <v>no</v>
      </c>
      <c r="AH3098" t="s">
        <v>29</v>
      </c>
      <c r="AI3098">
        <f>IF(O3098&gt;0,(IF(S3098="live",O3098*0.84,IF(S3098="dried.ethanol",O3098*0.8449+2.8227,O3098))),"")</f>
        <v>17.872679999999999</v>
      </c>
      <c r="AJ3098" t="s">
        <v>299</v>
      </c>
      <c r="AL3098" t="str">
        <f>IF(OR(AND(Q3098=Q3099,P3098&gt;0),AND(O3098&gt;0,O3098=O3099)),"duplicate","")</f>
        <v/>
      </c>
      <c r="AM3098" t="s">
        <v>827</v>
      </c>
      <c r="AN3098" t="s">
        <v>827</v>
      </c>
      <c r="AO3098" t="s">
        <v>826</v>
      </c>
      <c r="AP3098" t="s">
        <v>826</v>
      </c>
      <c r="AQ3098" t="s">
        <v>24</v>
      </c>
    </row>
    <row r="3099" spans="1:43" x14ac:dyDescent="0.2">
      <c r="A3099" s="28">
        <v>42935</v>
      </c>
      <c r="B3099" s="1">
        <v>42901</v>
      </c>
      <c r="C3099" s="1" t="str">
        <f>IF(F3099="Kup","6/13/2017",IF(F3099="Sag","6/14/2017",""))</f>
        <v>6/14/2017</v>
      </c>
      <c r="D3099" s="27">
        <f>A3099-B3099</f>
        <v>34</v>
      </c>
      <c r="E3099" s="27">
        <f>A3099-C3099</f>
        <v>35</v>
      </c>
      <c r="F3099" t="s">
        <v>919</v>
      </c>
      <c r="G3099">
        <v>35</v>
      </c>
      <c r="H3099" t="s">
        <v>22</v>
      </c>
      <c r="I3099" s="12" t="s">
        <v>153</v>
      </c>
      <c r="J3099" s="12" t="s">
        <v>153</v>
      </c>
      <c r="M3099">
        <v>2</v>
      </c>
      <c r="N3099">
        <v>101</v>
      </c>
      <c r="O3099" s="23">
        <v>22.791</v>
      </c>
      <c r="R3099" t="str">
        <f>IF(Q3099&gt;0,(P3099*(Q3099^2))*(3.14159/6),"")</f>
        <v/>
      </c>
      <c r="S3099" t="s">
        <v>24</v>
      </c>
      <c r="T3099" t="s">
        <v>65</v>
      </c>
      <c r="U3099" t="s">
        <v>26</v>
      </c>
      <c r="V3099" t="s">
        <v>297</v>
      </c>
      <c r="W3099" t="s">
        <v>298</v>
      </c>
      <c r="AA3099" s="12" t="s">
        <v>835</v>
      </c>
      <c r="AB3099" t="str">
        <f>IF(Q3099&gt;0,"yes","no")</f>
        <v>no</v>
      </c>
      <c r="AC3099" t="str">
        <f>IF(O3099&gt;0,"yes","no")</f>
        <v>yes</v>
      </c>
      <c r="AD3099" t="str">
        <f>IF(AH3099="hatch","yes","no")</f>
        <v>no</v>
      </c>
      <c r="AE3099" t="str">
        <f>IF(AH3099="swimup","yes","no")</f>
        <v>no</v>
      </c>
      <c r="AF3099" t="str">
        <f>IF(AH3099="respiration","yes","no")</f>
        <v>no</v>
      </c>
      <c r="AH3099" t="s">
        <v>29</v>
      </c>
      <c r="AI3099">
        <f>IF(O3099&gt;0,(IF(S3099="live",O3099*0.84,IF(S3099="dried.ethanol",O3099*0.8449+2.8227,O3099))),"")</f>
        <v>19.144439999999999</v>
      </c>
      <c r="AJ3099" t="s">
        <v>299</v>
      </c>
      <c r="AL3099" t="str">
        <f>IF(OR(AND(Q3099=Q3100,P3099&gt;0),AND(O3099&gt;0,O3099=O3100)),"duplicate","")</f>
        <v/>
      </c>
      <c r="AM3099" t="s">
        <v>827</v>
      </c>
      <c r="AN3099" t="s">
        <v>827</v>
      </c>
      <c r="AO3099" t="s">
        <v>826</v>
      </c>
      <c r="AP3099" t="s">
        <v>826</v>
      </c>
      <c r="AQ3099" t="s">
        <v>24</v>
      </c>
    </row>
    <row r="3100" spans="1:43" x14ac:dyDescent="0.2">
      <c r="A3100" s="28">
        <v>42935</v>
      </c>
      <c r="B3100" s="1">
        <v>42901</v>
      </c>
      <c r="C3100" s="1" t="str">
        <f>IF(F3100="Kup","6/13/2017",IF(F3100="Sag","6/14/2017",""))</f>
        <v>6/14/2017</v>
      </c>
      <c r="D3100" s="27">
        <f>A3100-B3100</f>
        <v>34</v>
      </c>
      <c r="E3100" s="27">
        <f>A3100-C3100</f>
        <v>35</v>
      </c>
      <c r="F3100" t="s">
        <v>919</v>
      </c>
      <c r="G3100">
        <v>35</v>
      </c>
      <c r="H3100" t="s">
        <v>22</v>
      </c>
      <c r="I3100" s="12" t="s">
        <v>153</v>
      </c>
      <c r="J3100" s="12" t="s">
        <v>153</v>
      </c>
      <c r="M3100">
        <v>3</v>
      </c>
      <c r="N3100">
        <v>102</v>
      </c>
      <c r="O3100" s="23">
        <v>17.803999999999998</v>
      </c>
      <c r="R3100" t="str">
        <f>IF(Q3100&gt;0,(P3100*(Q3100^2))*(3.14159/6),"")</f>
        <v/>
      </c>
      <c r="S3100" t="s">
        <v>24</v>
      </c>
      <c r="T3100" t="s">
        <v>65</v>
      </c>
      <c r="U3100" t="s">
        <v>26</v>
      </c>
      <c r="V3100" t="s">
        <v>297</v>
      </c>
      <c r="W3100" t="s">
        <v>298</v>
      </c>
      <c r="AA3100" s="12" t="s">
        <v>835</v>
      </c>
      <c r="AB3100" t="str">
        <f>IF(Q3100&gt;0,"yes","no")</f>
        <v>no</v>
      </c>
      <c r="AC3100" t="str">
        <f>IF(O3100&gt;0,"yes","no")</f>
        <v>yes</v>
      </c>
      <c r="AD3100" t="str">
        <f>IF(AH3100="hatch","yes","no")</f>
        <v>no</v>
      </c>
      <c r="AE3100" t="str">
        <f>IF(AH3100="swimup","yes","no")</f>
        <v>no</v>
      </c>
      <c r="AF3100" t="str">
        <f>IF(AH3100="respiration","yes","no")</f>
        <v>no</v>
      </c>
      <c r="AH3100" t="s">
        <v>29</v>
      </c>
      <c r="AI3100">
        <f>IF(O3100&gt;0,(IF(S3100="live",O3100*0.84,IF(S3100="dried.ethanol",O3100*0.8449+2.8227,O3100))),"")</f>
        <v>14.955359999999999</v>
      </c>
      <c r="AJ3100" t="s">
        <v>299</v>
      </c>
      <c r="AL3100" t="str">
        <f>IF(OR(AND(Q3100=Q3101,P3100&gt;0),AND(O3100&gt;0,O3100=O3101)),"duplicate","")</f>
        <v/>
      </c>
      <c r="AM3100" t="s">
        <v>827</v>
      </c>
      <c r="AN3100" t="s">
        <v>827</v>
      </c>
      <c r="AO3100" t="s">
        <v>826</v>
      </c>
      <c r="AP3100" t="s">
        <v>826</v>
      </c>
      <c r="AQ3100" t="s">
        <v>24</v>
      </c>
    </row>
    <row r="3101" spans="1:43" x14ac:dyDescent="0.2">
      <c r="A3101" s="28">
        <v>42935</v>
      </c>
      <c r="B3101" s="1">
        <v>42901</v>
      </c>
      <c r="C3101" s="1" t="str">
        <f>IF(F3101="Kup","6/13/2017",IF(F3101="Sag","6/14/2017",""))</f>
        <v>6/14/2017</v>
      </c>
      <c r="D3101" s="27">
        <f>A3101-B3101</f>
        <v>34</v>
      </c>
      <c r="E3101" s="27">
        <f>A3101-C3101</f>
        <v>35</v>
      </c>
      <c r="F3101" t="s">
        <v>919</v>
      </c>
      <c r="G3101">
        <v>35</v>
      </c>
      <c r="H3101" t="s">
        <v>22</v>
      </c>
      <c r="I3101" s="12" t="s">
        <v>153</v>
      </c>
      <c r="J3101" s="12" t="s">
        <v>153</v>
      </c>
      <c r="M3101">
        <v>4</v>
      </c>
      <c r="N3101">
        <v>103</v>
      </c>
      <c r="O3101" s="23">
        <v>21.033000000000001</v>
      </c>
      <c r="R3101" t="str">
        <f>IF(Q3101&gt;0,(P3101*(Q3101^2))*(3.14159/6),"")</f>
        <v/>
      </c>
      <c r="S3101" t="s">
        <v>24</v>
      </c>
      <c r="T3101" t="s">
        <v>65</v>
      </c>
      <c r="U3101" t="s">
        <v>26</v>
      </c>
      <c r="V3101" t="s">
        <v>297</v>
      </c>
      <c r="W3101" t="s">
        <v>298</v>
      </c>
      <c r="AA3101" s="12" t="s">
        <v>835</v>
      </c>
      <c r="AB3101" t="str">
        <f>IF(Q3101&gt;0,"yes","no")</f>
        <v>no</v>
      </c>
      <c r="AC3101" t="str">
        <f>IF(O3101&gt;0,"yes","no")</f>
        <v>yes</v>
      </c>
      <c r="AD3101" t="str">
        <f>IF(AH3101="hatch","yes","no")</f>
        <v>no</v>
      </c>
      <c r="AE3101" t="str">
        <f>IF(AH3101="swimup","yes","no")</f>
        <v>no</v>
      </c>
      <c r="AF3101" t="str">
        <f>IF(AH3101="respiration","yes","no")</f>
        <v>no</v>
      </c>
      <c r="AH3101" t="s">
        <v>29</v>
      </c>
      <c r="AI3101">
        <f>IF(O3101&gt;0,(IF(S3101="live",O3101*0.84,IF(S3101="dried.ethanol",O3101*0.8449+2.8227,O3101))),"")</f>
        <v>17.667719999999999</v>
      </c>
      <c r="AJ3101" t="s">
        <v>299</v>
      </c>
      <c r="AL3101" t="str">
        <f>IF(OR(AND(Q3101=Q3102,P3101&gt;0),AND(O3101&gt;0,O3101=O3102)),"duplicate","")</f>
        <v/>
      </c>
      <c r="AM3101" t="s">
        <v>827</v>
      </c>
      <c r="AN3101" t="s">
        <v>827</v>
      </c>
      <c r="AO3101" t="s">
        <v>826</v>
      </c>
      <c r="AP3101" t="s">
        <v>826</v>
      </c>
      <c r="AQ3101" t="s">
        <v>24</v>
      </c>
    </row>
    <row r="3102" spans="1:43" x14ac:dyDescent="0.2">
      <c r="A3102" s="28">
        <v>42935</v>
      </c>
      <c r="B3102" s="1">
        <v>42901</v>
      </c>
      <c r="C3102" s="1" t="str">
        <f>IF(F3102="Kup","6/13/2017",IF(F3102="Sag","6/14/2017",""))</f>
        <v>6/14/2017</v>
      </c>
      <c r="D3102" s="27">
        <f>A3102-B3102</f>
        <v>34</v>
      </c>
      <c r="E3102" s="27">
        <f>A3102-C3102</f>
        <v>35</v>
      </c>
      <c r="F3102" t="s">
        <v>919</v>
      </c>
      <c r="G3102">
        <v>35</v>
      </c>
      <c r="H3102" t="s">
        <v>22</v>
      </c>
      <c r="I3102" s="12" t="s">
        <v>153</v>
      </c>
      <c r="J3102" s="12" t="s">
        <v>153</v>
      </c>
      <c r="M3102">
        <v>5</v>
      </c>
      <c r="N3102">
        <v>104</v>
      </c>
      <c r="O3102" s="23">
        <v>21.12</v>
      </c>
      <c r="R3102" t="str">
        <f>IF(Q3102&gt;0,(P3102*(Q3102^2))*(3.14159/6),"")</f>
        <v/>
      </c>
      <c r="S3102" t="s">
        <v>24</v>
      </c>
      <c r="T3102" t="s">
        <v>65</v>
      </c>
      <c r="U3102" t="s">
        <v>26</v>
      </c>
      <c r="V3102" t="s">
        <v>297</v>
      </c>
      <c r="W3102" t="s">
        <v>298</v>
      </c>
      <c r="AA3102" s="12" t="s">
        <v>835</v>
      </c>
      <c r="AB3102" t="str">
        <f>IF(Q3102&gt;0,"yes","no")</f>
        <v>no</v>
      </c>
      <c r="AC3102" t="str">
        <f>IF(O3102&gt;0,"yes","no")</f>
        <v>yes</v>
      </c>
      <c r="AD3102" t="str">
        <f>IF(AH3102="hatch","yes","no")</f>
        <v>no</v>
      </c>
      <c r="AE3102" t="str">
        <f>IF(AH3102="swimup","yes","no")</f>
        <v>no</v>
      </c>
      <c r="AF3102" t="str">
        <f>IF(AH3102="respiration","yes","no")</f>
        <v>no</v>
      </c>
      <c r="AH3102" t="s">
        <v>29</v>
      </c>
      <c r="AI3102">
        <f>IF(O3102&gt;0,(IF(S3102="live",O3102*0.84,IF(S3102="dried.ethanol",O3102*0.8449+2.8227,O3102))),"")</f>
        <v>17.7408</v>
      </c>
      <c r="AJ3102" t="s">
        <v>299</v>
      </c>
      <c r="AL3102" t="str">
        <f>IF(OR(AND(Q3102=Q3103,P3102&gt;0),AND(O3102&gt;0,O3102=O3103)),"duplicate","")</f>
        <v/>
      </c>
      <c r="AM3102" t="s">
        <v>827</v>
      </c>
      <c r="AN3102" t="s">
        <v>827</v>
      </c>
      <c r="AO3102" t="s">
        <v>826</v>
      </c>
      <c r="AP3102" t="s">
        <v>826</v>
      </c>
      <c r="AQ3102" t="s">
        <v>24</v>
      </c>
    </row>
    <row r="3103" spans="1:43" x14ac:dyDescent="0.2">
      <c r="A3103" s="28">
        <v>42935</v>
      </c>
      <c r="B3103" s="1">
        <v>42901</v>
      </c>
      <c r="C3103" s="1" t="str">
        <f>IF(F3103="Kup","6/13/2017",IF(F3103="Sag","6/14/2017",""))</f>
        <v>6/14/2017</v>
      </c>
      <c r="D3103" s="27">
        <f>A3103-B3103</f>
        <v>34</v>
      </c>
      <c r="E3103" s="27">
        <f>A3103-C3103</f>
        <v>35</v>
      </c>
      <c r="F3103" t="s">
        <v>919</v>
      </c>
      <c r="G3103">
        <v>35</v>
      </c>
      <c r="H3103" t="s">
        <v>22</v>
      </c>
      <c r="I3103" s="12" t="s">
        <v>155</v>
      </c>
      <c r="J3103" s="12" t="s">
        <v>155</v>
      </c>
      <c r="M3103">
        <v>1</v>
      </c>
      <c r="N3103">
        <v>60</v>
      </c>
      <c r="O3103" s="23">
        <v>22.123000000000001</v>
      </c>
      <c r="R3103" t="str">
        <f>IF(Q3103&gt;0,(P3103*(Q3103^2))*(3.14159/6),"")</f>
        <v/>
      </c>
      <c r="S3103" t="s">
        <v>24</v>
      </c>
      <c r="T3103" t="s">
        <v>65</v>
      </c>
      <c r="U3103" t="s">
        <v>26</v>
      </c>
      <c r="V3103" t="s">
        <v>300</v>
      </c>
      <c r="W3103" t="s">
        <v>301</v>
      </c>
      <c r="AA3103" s="12" t="s">
        <v>835</v>
      </c>
      <c r="AB3103" t="str">
        <f>IF(Q3103&gt;0,"yes","no")</f>
        <v>no</v>
      </c>
      <c r="AC3103" t="str">
        <f>IF(O3103&gt;0,"yes","no")</f>
        <v>yes</v>
      </c>
      <c r="AD3103" t="str">
        <f>IF(AH3103="hatch","yes","no")</f>
        <v>no</v>
      </c>
      <c r="AE3103" t="str">
        <f>IF(AH3103="swimup","yes","no")</f>
        <v>no</v>
      </c>
      <c r="AF3103" t="str">
        <f>IF(AH3103="respiration","yes","no")</f>
        <v>no</v>
      </c>
      <c r="AH3103" t="s">
        <v>29</v>
      </c>
      <c r="AI3103">
        <f>IF(O3103&gt;0,(IF(S3103="live",O3103*0.84,IF(S3103="dried.ethanol",O3103*0.8449+2.8227,O3103))),"")</f>
        <v>18.583320000000001</v>
      </c>
      <c r="AJ3103" t="s">
        <v>302</v>
      </c>
      <c r="AL3103" t="str">
        <f>IF(OR(AND(Q3103=Q3104,P3103&gt;0),AND(O3103&gt;0,O3103=O3104)),"duplicate","")</f>
        <v/>
      </c>
      <c r="AM3103" t="s">
        <v>827</v>
      </c>
      <c r="AN3103" t="s">
        <v>827</v>
      </c>
      <c r="AO3103" t="s">
        <v>826</v>
      </c>
      <c r="AP3103" t="s">
        <v>826</v>
      </c>
      <c r="AQ3103" t="s">
        <v>24</v>
      </c>
    </row>
    <row r="3104" spans="1:43" x14ac:dyDescent="0.2">
      <c r="A3104" s="28">
        <v>42935</v>
      </c>
      <c r="B3104" s="1">
        <v>42901</v>
      </c>
      <c r="C3104" s="1" t="str">
        <f>IF(F3104="Kup","6/13/2017",IF(F3104="Sag","6/14/2017",""))</f>
        <v>6/14/2017</v>
      </c>
      <c r="D3104" s="27">
        <f>A3104-B3104</f>
        <v>34</v>
      </c>
      <c r="E3104" s="27">
        <f>A3104-C3104</f>
        <v>35</v>
      </c>
      <c r="F3104" t="s">
        <v>919</v>
      </c>
      <c r="G3104">
        <v>35</v>
      </c>
      <c r="H3104" t="s">
        <v>22</v>
      </c>
      <c r="I3104" s="12" t="s">
        <v>155</v>
      </c>
      <c r="J3104" s="12" t="s">
        <v>155</v>
      </c>
      <c r="M3104">
        <v>2</v>
      </c>
      <c r="N3104">
        <v>61</v>
      </c>
      <c r="O3104" s="23">
        <v>16.068999999999999</v>
      </c>
      <c r="R3104" t="str">
        <f>IF(Q3104&gt;0,(P3104*(Q3104^2))*(3.14159/6),"")</f>
        <v/>
      </c>
      <c r="S3104" t="s">
        <v>24</v>
      </c>
      <c r="T3104" t="s">
        <v>65</v>
      </c>
      <c r="U3104" t="s">
        <v>26</v>
      </c>
      <c r="V3104" t="s">
        <v>300</v>
      </c>
      <c r="W3104" t="s">
        <v>301</v>
      </c>
      <c r="AA3104" s="12" t="s">
        <v>835</v>
      </c>
      <c r="AB3104" t="str">
        <f>IF(Q3104&gt;0,"yes","no")</f>
        <v>no</v>
      </c>
      <c r="AC3104" t="str">
        <f>IF(O3104&gt;0,"yes","no")</f>
        <v>yes</v>
      </c>
      <c r="AD3104" t="str">
        <f>IF(AH3104="hatch","yes","no")</f>
        <v>no</v>
      </c>
      <c r="AE3104" t="str">
        <f>IF(AH3104="swimup","yes","no")</f>
        <v>no</v>
      </c>
      <c r="AF3104" t="str">
        <f>IF(AH3104="respiration","yes","no")</f>
        <v>no</v>
      </c>
      <c r="AH3104" t="s">
        <v>29</v>
      </c>
      <c r="AI3104">
        <f>IF(O3104&gt;0,(IF(S3104="live",O3104*0.84,IF(S3104="dried.ethanol",O3104*0.8449+2.8227,O3104))),"")</f>
        <v>13.497959999999999</v>
      </c>
      <c r="AJ3104" t="s">
        <v>302</v>
      </c>
      <c r="AL3104" t="str">
        <f>IF(OR(AND(Q3104=Q3105,P3104&gt;0),AND(O3104&gt;0,O3104=O3105)),"duplicate","")</f>
        <v/>
      </c>
      <c r="AM3104" t="s">
        <v>827</v>
      </c>
      <c r="AN3104" t="s">
        <v>827</v>
      </c>
      <c r="AO3104" t="s">
        <v>826</v>
      </c>
      <c r="AP3104" t="s">
        <v>826</v>
      </c>
      <c r="AQ3104" t="s">
        <v>24</v>
      </c>
    </row>
    <row r="3105" spans="1:43" x14ac:dyDescent="0.2">
      <c r="A3105" s="28">
        <v>42935</v>
      </c>
      <c r="B3105" s="1">
        <v>42901</v>
      </c>
      <c r="C3105" s="1" t="str">
        <f>IF(F3105="Kup","6/13/2017",IF(F3105="Sag","6/14/2017",""))</f>
        <v>6/14/2017</v>
      </c>
      <c r="D3105" s="27">
        <f>A3105-B3105</f>
        <v>34</v>
      </c>
      <c r="E3105" s="27">
        <f>A3105-C3105</f>
        <v>35</v>
      </c>
      <c r="F3105" t="s">
        <v>919</v>
      </c>
      <c r="G3105">
        <v>35</v>
      </c>
      <c r="H3105" t="s">
        <v>22</v>
      </c>
      <c r="I3105" s="12" t="s">
        <v>155</v>
      </c>
      <c r="J3105" s="12" t="s">
        <v>155</v>
      </c>
      <c r="M3105">
        <v>3</v>
      </c>
      <c r="N3105">
        <v>62</v>
      </c>
      <c r="O3105" s="23">
        <v>18.161999999999999</v>
      </c>
      <c r="R3105" t="str">
        <f>IF(Q3105&gt;0,(P3105*(Q3105^2))*(3.14159/6),"")</f>
        <v/>
      </c>
      <c r="S3105" t="s">
        <v>24</v>
      </c>
      <c r="T3105" t="s">
        <v>65</v>
      </c>
      <c r="U3105" t="s">
        <v>26</v>
      </c>
      <c r="V3105" t="s">
        <v>300</v>
      </c>
      <c r="W3105" t="s">
        <v>301</v>
      </c>
      <c r="AA3105" s="12" t="s">
        <v>835</v>
      </c>
      <c r="AB3105" t="str">
        <f>IF(Q3105&gt;0,"yes","no")</f>
        <v>no</v>
      </c>
      <c r="AC3105" t="str">
        <f>IF(O3105&gt;0,"yes","no")</f>
        <v>yes</v>
      </c>
      <c r="AD3105" t="str">
        <f>IF(AH3105="hatch","yes","no")</f>
        <v>no</v>
      </c>
      <c r="AE3105" t="str">
        <f>IF(AH3105="swimup","yes","no")</f>
        <v>no</v>
      </c>
      <c r="AF3105" t="str">
        <f>IF(AH3105="respiration","yes","no")</f>
        <v>no</v>
      </c>
      <c r="AH3105" t="s">
        <v>29</v>
      </c>
      <c r="AI3105">
        <f>IF(O3105&gt;0,(IF(S3105="live",O3105*0.84,IF(S3105="dried.ethanol",O3105*0.8449+2.8227,O3105))),"")</f>
        <v>15.256079999999999</v>
      </c>
      <c r="AJ3105" t="s">
        <v>302</v>
      </c>
      <c r="AL3105" t="str">
        <f>IF(OR(AND(Q3105=Q3106,P3105&gt;0),AND(O3105&gt;0,O3105=O3106)),"duplicate","")</f>
        <v/>
      </c>
      <c r="AM3105" t="s">
        <v>827</v>
      </c>
      <c r="AN3105" t="s">
        <v>827</v>
      </c>
      <c r="AO3105" t="s">
        <v>826</v>
      </c>
      <c r="AP3105" t="s">
        <v>826</v>
      </c>
      <c r="AQ3105" t="s">
        <v>24</v>
      </c>
    </row>
    <row r="3106" spans="1:43" x14ac:dyDescent="0.2">
      <c r="A3106" s="28">
        <v>42935</v>
      </c>
      <c r="B3106" s="1">
        <v>42901</v>
      </c>
      <c r="C3106" s="1" t="str">
        <f>IF(F3106="Kup","6/13/2017",IF(F3106="Sag","6/14/2017",""))</f>
        <v>6/14/2017</v>
      </c>
      <c r="D3106" s="27">
        <f>A3106-B3106</f>
        <v>34</v>
      </c>
      <c r="E3106" s="27">
        <f>A3106-C3106</f>
        <v>35</v>
      </c>
      <c r="F3106" t="s">
        <v>919</v>
      </c>
      <c r="G3106">
        <v>35</v>
      </c>
      <c r="H3106" t="s">
        <v>22</v>
      </c>
      <c r="I3106" s="12" t="s">
        <v>155</v>
      </c>
      <c r="J3106" s="12" t="s">
        <v>155</v>
      </c>
      <c r="M3106">
        <v>4</v>
      </c>
      <c r="N3106">
        <v>63</v>
      </c>
      <c r="O3106" s="23">
        <v>18.747</v>
      </c>
      <c r="R3106" t="str">
        <f>IF(Q3106&gt;0,(P3106*(Q3106^2))*(3.14159/6),"")</f>
        <v/>
      </c>
      <c r="S3106" t="s">
        <v>24</v>
      </c>
      <c r="T3106" t="s">
        <v>65</v>
      </c>
      <c r="U3106" t="s">
        <v>26</v>
      </c>
      <c r="V3106" t="s">
        <v>300</v>
      </c>
      <c r="W3106" t="s">
        <v>301</v>
      </c>
      <c r="AA3106" s="12" t="s">
        <v>835</v>
      </c>
      <c r="AB3106" t="str">
        <f>IF(Q3106&gt;0,"yes","no")</f>
        <v>no</v>
      </c>
      <c r="AC3106" t="str">
        <f>IF(O3106&gt;0,"yes","no")</f>
        <v>yes</v>
      </c>
      <c r="AD3106" t="str">
        <f>IF(AH3106="hatch","yes","no")</f>
        <v>no</v>
      </c>
      <c r="AE3106" t="str">
        <f>IF(AH3106="swimup","yes","no")</f>
        <v>no</v>
      </c>
      <c r="AF3106" t="str">
        <f>IF(AH3106="respiration","yes","no")</f>
        <v>no</v>
      </c>
      <c r="AH3106" t="s">
        <v>29</v>
      </c>
      <c r="AI3106">
        <f>IF(O3106&gt;0,(IF(S3106="live",O3106*0.84,IF(S3106="dried.ethanol",O3106*0.8449+2.8227,O3106))),"")</f>
        <v>15.747479999999999</v>
      </c>
      <c r="AJ3106" t="s">
        <v>302</v>
      </c>
      <c r="AL3106" t="str">
        <f>IF(OR(AND(Q3106=Q3107,P3106&gt;0),AND(O3106&gt;0,O3106=O3107)),"duplicate","")</f>
        <v/>
      </c>
      <c r="AM3106" t="s">
        <v>827</v>
      </c>
      <c r="AN3106" t="s">
        <v>827</v>
      </c>
      <c r="AO3106" t="s">
        <v>826</v>
      </c>
      <c r="AP3106" t="s">
        <v>826</v>
      </c>
      <c r="AQ3106" t="s">
        <v>24</v>
      </c>
    </row>
    <row r="3107" spans="1:43" x14ac:dyDescent="0.2">
      <c r="A3107" s="28">
        <v>42935</v>
      </c>
      <c r="B3107" s="1">
        <v>42901</v>
      </c>
      <c r="C3107" s="1" t="str">
        <f>IF(F3107="Kup","6/13/2017",IF(F3107="Sag","6/14/2017",""))</f>
        <v>6/14/2017</v>
      </c>
      <c r="D3107" s="27">
        <f>A3107-B3107</f>
        <v>34</v>
      </c>
      <c r="E3107" s="27">
        <f>A3107-C3107</f>
        <v>35</v>
      </c>
      <c r="F3107" t="s">
        <v>919</v>
      </c>
      <c r="G3107">
        <v>35</v>
      </c>
      <c r="H3107" t="s">
        <v>22</v>
      </c>
      <c r="I3107" s="12" t="s">
        <v>155</v>
      </c>
      <c r="J3107" s="12" t="s">
        <v>155</v>
      </c>
      <c r="M3107">
        <v>5</v>
      </c>
      <c r="N3107">
        <v>64</v>
      </c>
      <c r="O3107" s="23">
        <v>19.308</v>
      </c>
      <c r="R3107" t="str">
        <f>IF(Q3107&gt;0,(P3107*(Q3107^2))*(3.14159/6),"")</f>
        <v/>
      </c>
      <c r="S3107" t="s">
        <v>24</v>
      </c>
      <c r="T3107" t="s">
        <v>65</v>
      </c>
      <c r="U3107" t="s">
        <v>26</v>
      </c>
      <c r="V3107" t="s">
        <v>300</v>
      </c>
      <c r="W3107" t="s">
        <v>301</v>
      </c>
      <c r="AA3107" s="12" t="s">
        <v>835</v>
      </c>
      <c r="AB3107" t="str">
        <f>IF(Q3107&gt;0,"yes","no")</f>
        <v>no</v>
      </c>
      <c r="AC3107" t="str">
        <f>IF(O3107&gt;0,"yes","no")</f>
        <v>yes</v>
      </c>
      <c r="AD3107" t="str">
        <f>IF(AH3107="hatch","yes","no")</f>
        <v>no</v>
      </c>
      <c r="AE3107" t="str">
        <f>IF(AH3107="swimup","yes","no")</f>
        <v>no</v>
      </c>
      <c r="AF3107" t="str">
        <f>IF(AH3107="respiration","yes","no")</f>
        <v>no</v>
      </c>
      <c r="AH3107" t="s">
        <v>29</v>
      </c>
      <c r="AI3107">
        <f>IF(O3107&gt;0,(IF(S3107="live",O3107*0.84,IF(S3107="dried.ethanol",O3107*0.8449+2.8227,O3107))),"")</f>
        <v>16.218719999999998</v>
      </c>
      <c r="AJ3107" t="s">
        <v>302</v>
      </c>
      <c r="AL3107" t="str">
        <f>IF(OR(AND(Q3107=Q3108,P3107&gt;0),AND(O3107&gt;0,O3107=O3108)),"duplicate","")</f>
        <v/>
      </c>
      <c r="AM3107" t="s">
        <v>827</v>
      </c>
      <c r="AN3107" t="s">
        <v>827</v>
      </c>
      <c r="AO3107" t="s">
        <v>826</v>
      </c>
      <c r="AP3107" t="s">
        <v>826</v>
      </c>
      <c r="AQ3107" t="s">
        <v>24</v>
      </c>
    </row>
    <row r="3108" spans="1:43" x14ac:dyDescent="0.2">
      <c r="A3108" s="28">
        <v>42935</v>
      </c>
      <c r="B3108" s="1">
        <v>42901</v>
      </c>
      <c r="C3108" s="1" t="str">
        <f>IF(F3108="Kup","6/13/2017",IF(F3108="Sag","6/14/2017",""))</f>
        <v>6/14/2017</v>
      </c>
      <c r="D3108" s="27">
        <f>A3108-B3108</f>
        <v>34</v>
      </c>
      <c r="E3108" s="27">
        <f>A3108-C3108</f>
        <v>35</v>
      </c>
      <c r="F3108" t="s">
        <v>919</v>
      </c>
      <c r="G3108">
        <v>35</v>
      </c>
      <c r="H3108" t="s">
        <v>22</v>
      </c>
      <c r="I3108" s="12" t="s">
        <v>158</v>
      </c>
      <c r="J3108" s="12" t="s">
        <v>158</v>
      </c>
      <c r="M3108">
        <v>1</v>
      </c>
      <c r="N3108">
        <v>65</v>
      </c>
      <c r="O3108" s="23">
        <v>22.303999999999998</v>
      </c>
      <c r="R3108" t="str">
        <f>IF(Q3108&gt;0,(P3108*(Q3108^2))*(3.14159/6),"")</f>
        <v/>
      </c>
      <c r="S3108" t="s">
        <v>24</v>
      </c>
      <c r="T3108" t="s">
        <v>65</v>
      </c>
      <c r="U3108" t="s">
        <v>26</v>
      </c>
      <c r="V3108" t="s">
        <v>303</v>
      </c>
      <c r="W3108" t="s">
        <v>304</v>
      </c>
      <c r="AA3108" s="12" t="s">
        <v>835</v>
      </c>
      <c r="AB3108" t="str">
        <f>IF(Q3108&gt;0,"yes","no")</f>
        <v>no</v>
      </c>
      <c r="AC3108" t="str">
        <f>IF(O3108&gt;0,"yes","no")</f>
        <v>yes</v>
      </c>
      <c r="AD3108" t="str">
        <f>IF(AH3108="hatch","yes","no")</f>
        <v>no</v>
      </c>
      <c r="AE3108" t="str">
        <f>IF(AH3108="swimup","yes","no")</f>
        <v>no</v>
      </c>
      <c r="AF3108" t="str">
        <f>IF(AH3108="respiration","yes","no")</f>
        <v>no</v>
      </c>
      <c r="AH3108" t="s">
        <v>29</v>
      </c>
      <c r="AI3108">
        <f>IF(O3108&gt;0,(IF(S3108="live",O3108*0.84,IF(S3108="dried.ethanol",O3108*0.8449+2.8227,O3108))),"")</f>
        <v>18.735359999999996</v>
      </c>
      <c r="AL3108" t="str">
        <f>IF(OR(AND(Q3108=Q3109,P3108&gt;0),AND(O3108&gt;0,O3108=O3109)),"duplicate","")</f>
        <v/>
      </c>
      <c r="AM3108" t="s">
        <v>827</v>
      </c>
      <c r="AN3108" t="s">
        <v>827</v>
      </c>
      <c r="AO3108" t="s">
        <v>826</v>
      </c>
      <c r="AP3108" t="s">
        <v>826</v>
      </c>
      <c r="AQ3108" t="s">
        <v>24</v>
      </c>
    </row>
    <row r="3109" spans="1:43" x14ac:dyDescent="0.2">
      <c r="A3109" s="28">
        <v>42935</v>
      </c>
      <c r="B3109" s="1">
        <v>42901</v>
      </c>
      <c r="C3109" s="1" t="str">
        <f>IF(F3109="Kup","6/13/2017",IF(F3109="Sag","6/14/2017",""))</f>
        <v>6/14/2017</v>
      </c>
      <c r="D3109" s="27">
        <f>A3109-B3109</f>
        <v>34</v>
      </c>
      <c r="E3109" s="27">
        <f>A3109-C3109</f>
        <v>35</v>
      </c>
      <c r="F3109" t="s">
        <v>919</v>
      </c>
      <c r="G3109">
        <v>35</v>
      </c>
      <c r="H3109" t="s">
        <v>22</v>
      </c>
      <c r="I3109" s="12" t="s">
        <v>158</v>
      </c>
      <c r="J3109" s="12" t="s">
        <v>158</v>
      </c>
      <c r="M3109">
        <v>2</v>
      </c>
      <c r="N3109">
        <v>66</v>
      </c>
      <c r="O3109" s="23">
        <v>19.835999999999999</v>
      </c>
      <c r="R3109" t="str">
        <f>IF(Q3109&gt;0,(P3109*(Q3109^2))*(3.14159/6),"")</f>
        <v/>
      </c>
      <c r="S3109" t="s">
        <v>24</v>
      </c>
      <c r="T3109" t="s">
        <v>65</v>
      </c>
      <c r="U3109" t="s">
        <v>26</v>
      </c>
      <c r="V3109" t="s">
        <v>303</v>
      </c>
      <c r="W3109" t="s">
        <v>304</v>
      </c>
      <c r="AA3109" s="12" t="s">
        <v>835</v>
      </c>
      <c r="AB3109" t="str">
        <f>IF(Q3109&gt;0,"yes","no")</f>
        <v>no</v>
      </c>
      <c r="AC3109" t="str">
        <f>IF(O3109&gt;0,"yes","no")</f>
        <v>yes</v>
      </c>
      <c r="AD3109" t="str">
        <f>IF(AH3109="hatch","yes","no")</f>
        <v>no</v>
      </c>
      <c r="AE3109" t="str">
        <f>IF(AH3109="swimup","yes","no")</f>
        <v>no</v>
      </c>
      <c r="AF3109" t="str">
        <f>IF(AH3109="respiration","yes","no")</f>
        <v>no</v>
      </c>
      <c r="AH3109" t="s">
        <v>29</v>
      </c>
      <c r="AI3109">
        <f>IF(O3109&gt;0,(IF(S3109="live",O3109*0.84,IF(S3109="dried.ethanol",O3109*0.8449+2.8227,O3109))),"")</f>
        <v>16.662239999999997</v>
      </c>
      <c r="AL3109" t="str">
        <f>IF(OR(AND(Q3109=Q3110,P3109&gt;0),AND(O3109&gt;0,O3109=O3110)),"duplicate","")</f>
        <v/>
      </c>
      <c r="AM3109" t="s">
        <v>827</v>
      </c>
      <c r="AN3109" t="s">
        <v>827</v>
      </c>
      <c r="AO3109" t="s">
        <v>826</v>
      </c>
      <c r="AP3109" t="s">
        <v>826</v>
      </c>
      <c r="AQ3109" t="s">
        <v>24</v>
      </c>
    </row>
    <row r="3110" spans="1:43" x14ac:dyDescent="0.2">
      <c r="A3110" s="28">
        <v>42935</v>
      </c>
      <c r="B3110" s="1">
        <v>42901</v>
      </c>
      <c r="C3110" s="1" t="str">
        <f>IF(F3110="Kup","6/13/2017",IF(F3110="Sag","6/14/2017",""))</f>
        <v>6/14/2017</v>
      </c>
      <c r="D3110" s="27">
        <f>A3110-B3110</f>
        <v>34</v>
      </c>
      <c r="E3110" s="27">
        <f>A3110-C3110</f>
        <v>35</v>
      </c>
      <c r="F3110" t="s">
        <v>919</v>
      </c>
      <c r="G3110">
        <v>35</v>
      </c>
      <c r="H3110" t="s">
        <v>22</v>
      </c>
      <c r="I3110" s="12" t="s">
        <v>158</v>
      </c>
      <c r="J3110" s="12" t="s">
        <v>158</v>
      </c>
      <c r="M3110">
        <v>3</v>
      </c>
      <c r="N3110">
        <v>67</v>
      </c>
      <c r="O3110" s="23">
        <v>18.594999999999999</v>
      </c>
      <c r="R3110" t="str">
        <f>IF(Q3110&gt;0,(P3110*(Q3110^2))*(3.14159/6),"")</f>
        <v/>
      </c>
      <c r="S3110" t="s">
        <v>24</v>
      </c>
      <c r="T3110" t="s">
        <v>65</v>
      </c>
      <c r="U3110" t="s">
        <v>26</v>
      </c>
      <c r="V3110" t="s">
        <v>303</v>
      </c>
      <c r="W3110" t="s">
        <v>304</v>
      </c>
      <c r="AA3110" s="12" t="s">
        <v>835</v>
      </c>
      <c r="AB3110" t="str">
        <f>IF(Q3110&gt;0,"yes","no")</f>
        <v>no</v>
      </c>
      <c r="AC3110" t="str">
        <f>IF(O3110&gt;0,"yes","no")</f>
        <v>yes</v>
      </c>
      <c r="AD3110" t="str">
        <f>IF(AH3110="hatch","yes","no")</f>
        <v>no</v>
      </c>
      <c r="AE3110" t="str">
        <f>IF(AH3110="swimup","yes","no")</f>
        <v>no</v>
      </c>
      <c r="AF3110" t="str">
        <f>IF(AH3110="respiration","yes","no")</f>
        <v>no</v>
      </c>
      <c r="AH3110" t="s">
        <v>29</v>
      </c>
      <c r="AI3110">
        <f>IF(O3110&gt;0,(IF(S3110="live",O3110*0.84,IF(S3110="dried.ethanol",O3110*0.8449+2.8227,O3110))),"")</f>
        <v>15.619799999999998</v>
      </c>
      <c r="AL3110" t="str">
        <f>IF(OR(AND(Q3110=Q3111,P3110&gt;0),AND(O3110&gt;0,O3110=O3111)),"duplicate","")</f>
        <v/>
      </c>
      <c r="AM3110" t="s">
        <v>827</v>
      </c>
      <c r="AN3110" t="s">
        <v>827</v>
      </c>
      <c r="AO3110" t="s">
        <v>826</v>
      </c>
      <c r="AP3110" t="s">
        <v>826</v>
      </c>
      <c r="AQ3110" t="s">
        <v>24</v>
      </c>
    </row>
    <row r="3111" spans="1:43" x14ac:dyDescent="0.2">
      <c r="A3111" s="28">
        <v>42935</v>
      </c>
      <c r="B3111" s="1">
        <v>42901</v>
      </c>
      <c r="C3111" s="1" t="str">
        <f>IF(F3111="Kup","6/13/2017",IF(F3111="Sag","6/14/2017",""))</f>
        <v>6/14/2017</v>
      </c>
      <c r="D3111" s="27">
        <f>A3111-B3111</f>
        <v>34</v>
      </c>
      <c r="E3111" s="27">
        <f>A3111-C3111</f>
        <v>35</v>
      </c>
      <c r="F3111" t="s">
        <v>919</v>
      </c>
      <c r="G3111">
        <v>35</v>
      </c>
      <c r="H3111" t="s">
        <v>22</v>
      </c>
      <c r="I3111" s="12" t="s">
        <v>158</v>
      </c>
      <c r="J3111" s="12" t="s">
        <v>158</v>
      </c>
      <c r="M3111">
        <v>4</v>
      </c>
      <c r="N3111">
        <v>68</v>
      </c>
      <c r="O3111" s="23">
        <v>20.419</v>
      </c>
      <c r="R3111" t="str">
        <f>IF(Q3111&gt;0,(P3111*(Q3111^2))*(3.14159/6),"")</f>
        <v/>
      </c>
      <c r="S3111" t="s">
        <v>24</v>
      </c>
      <c r="T3111" t="s">
        <v>65</v>
      </c>
      <c r="U3111" t="s">
        <v>26</v>
      </c>
      <c r="V3111" t="s">
        <v>303</v>
      </c>
      <c r="W3111" t="s">
        <v>304</v>
      </c>
      <c r="AA3111" s="12" t="s">
        <v>835</v>
      </c>
      <c r="AB3111" t="str">
        <f>IF(Q3111&gt;0,"yes","no")</f>
        <v>no</v>
      </c>
      <c r="AC3111" t="str">
        <f>IF(O3111&gt;0,"yes","no")</f>
        <v>yes</v>
      </c>
      <c r="AD3111" t="str">
        <f>IF(AH3111="hatch","yes","no")</f>
        <v>no</v>
      </c>
      <c r="AE3111" t="str">
        <f>IF(AH3111="swimup","yes","no")</f>
        <v>no</v>
      </c>
      <c r="AF3111" t="str">
        <f>IF(AH3111="respiration","yes","no")</f>
        <v>no</v>
      </c>
      <c r="AH3111" t="s">
        <v>29</v>
      </c>
      <c r="AI3111">
        <f>IF(O3111&gt;0,(IF(S3111="live",O3111*0.84,IF(S3111="dried.ethanol",O3111*0.8449+2.8227,O3111))),"")</f>
        <v>17.151959999999999</v>
      </c>
      <c r="AL3111" t="str">
        <f>IF(OR(AND(Q3111=Q3112,P3111&gt;0),AND(O3111&gt;0,O3111=O3112)),"duplicate","")</f>
        <v/>
      </c>
      <c r="AM3111" t="s">
        <v>827</v>
      </c>
      <c r="AN3111" t="s">
        <v>827</v>
      </c>
      <c r="AO3111" t="s">
        <v>826</v>
      </c>
      <c r="AP3111" t="s">
        <v>826</v>
      </c>
      <c r="AQ3111" t="s">
        <v>24</v>
      </c>
    </row>
    <row r="3112" spans="1:43" x14ac:dyDescent="0.2">
      <c r="A3112" s="28">
        <v>42935</v>
      </c>
      <c r="B3112" s="1">
        <v>42901</v>
      </c>
      <c r="C3112" s="1" t="str">
        <f>IF(F3112="Kup","6/13/2017",IF(F3112="Sag","6/14/2017",""))</f>
        <v>6/14/2017</v>
      </c>
      <c r="D3112" s="27">
        <f>A3112-B3112</f>
        <v>34</v>
      </c>
      <c r="E3112" s="27">
        <f>A3112-C3112</f>
        <v>35</v>
      </c>
      <c r="F3112" t="s">
        <v>919</v>
      </c>
      <c r="G3112">
        <v>35</v>
      </c>
      <c r="H3112" t="s">
        <v>22</v>
      </c>
      <c r="I3112" s="12" t="s">
        <v>158</v>
      </c>
      <c r="J3112" s="12" t="s">
        <v>158</v>
      </c>
      <c r="M3112">
        <v>5</v>
      </c>
      <c r="N3112">
        <v>69</v>
      </c>
      <c r="O3112" s="23">
        <v>18.896000000000001</v>
      </c>
      <c r="R3112" t="str">
        <f>IF(Q3112&gt;0,(P3112*(Q3112^2))*(3.14159/6),"")</f>
        <v/>
      </c>
      <c r="S3112" t="s">
        <v>24</v>
      </c>
      <c r="T3112" t="s">
        <v>65</v>
      </c>
      <c r="U3112" t="s">
        <v>26</v>
      </c>
      <c r="V3112" t="s">
        <v>303</v>
      </c>
      <c r="W3112" t="s">
        <v>304</v>
      </c>
      <c r="AA3112" s="12" t="s">
        <v>835</v>
      </c>
      <c r="AB3112" t="str">
        <f>IF(Q3112&gt;0,"yes","no")</f>
        <v>no</v>
      </c>
      <c r="AC3112" t="str">
        <f>IF(O3112&gt;0,"yes","no")</f>
        <v>yes</v>
      </c>
      <c r="AD3112" t="str">
        <f>IF(AH3112="hatch","yes","no")</f>
        <v>no</v>
      </c>
      <c r="AE3112" t="str">
        <f>IF(AH3112="swimup","yes","no")</f>
        <v>no</v>
      </c>
      <c r="AF3112" t="str">
        <f>IF(AH3112="respiration","yes","no")</f>
        <v>no</v>
      </c>
      <c r="AH3112" t="s">
        <v>29</v>
      </c>
      <c r="AI3112">
        <f>IF(O3112&gt;0,(IF(S3112="live",O3112*0.84,IF(S3112="dried.ethanol",O3112*0.8449+2.8227,O3112))),"")</f>
        <v>15.872640000000001</v>
      </c>
      <c r="AL3112" t="str">
        <f>IF(OR(AND(Q3112=Q3113,P3112&gt;0),AND(O3112&gt;0,O3112=O3113)),"duplicate","")</f>
        <v/>
      </c>
      <c r="AM3112" t="s">
        <v>827</v>
      </c>
      <c r="AN3112" t="s">
        <v>827</v>
      </c>
      <c r="AO3112" t="s">
        <v>826</v>
      </c>
      <c r="AP3112" t="s">
        <v>826</v>
      </c>
      <c r="AQ3112" t="s">
        <v>24</v>
      </c>
    </row>
    <row r="3113" spans="1:43" x14ac:dyDescent="0.2">
      <c r="A3113" s="28">
        <v>42935</v>
      </c>
      <c r="B3113" s="1">
        <v>42901</v>
      </c>
      <c r="C3113" s="1" t="str">
        <f>IF(F3113="Kup","6/13/2017",IF(F3113="Sag","6/14/2017",""))</f>
        <v/>
      </c>
      <c r="D3113" s="27">
        <f>A3113-B3113</f>
        <v>34</v>
      </c>
      <c r="E3113" s="27" t="e">
        <f>A3113-C3113</f>
        <v>#VALUE!</v>
      </c>
      <c r="F3113" t="s">
        <v>193</v>
      </c>
      <c r="G3113">
        <v>35</v>
      </c>
      <c r="H3113" t="s">
        <v>22</v>
      </c>
      <c r="I3113" s="12" t="s">
        <v>197</v>
      </c>
      <c r="J3113" s="12" t="s">
        <v>197</v>
      </c>
      <c r="M3113">
        <v>1</v>
      </c>
      <c r="N3113">
        <v>110</v>
      </c>
      <c r="O3113" s="23">
        <v>30.14</v>
      </c>
      <c r="R3113" t="str">
        <f>IF(Q3113&gt;0,(P3113*(Q3113^2))*(3.14159/6),"")</f>
        <v/>
      </c>
      <c r="S3113" t="s">
        <v>24</v>
      </c>
      <c r="T3113" t="s">
        <v>65</v>
      </c>
      <c r="U3113" t="s">
        <v>26</v>
      </c>
      <c r="V3113" t="s">
        <v>317</v>
      </c>
      <c r="W3113" t="s">
        <v>318</v>
      </c>
      <c r="AA3113" s="12" t="s">
        <v>835</v>
      </c>
      <c r="AB3113" t="str">
        <f>IF(Q3113&gt;0,"yes","no")</f>
        <v>no</v>
      </c>
      <c r="AC3113" t="str">
        <f>IF(O3113&gt;0,"yes","no")</f>
        <v>yes</v>
      </c>
      <c r="AD3113" t="str">
        <f>IF(AH3113="hatch","yes","no")</f>
        <v>no</v>
      </c>
      <c r="AE3113" t="str">
        <f>IF(AH3113="swimup","yes","no")</f>
        <v>no</v>
      </c>
      <c r="AF3113" t="str">
        <f>IF(AH3113="respiration","yes","no")</f>
        <v>no</v>
      </c>
      <c r="AH3113" t="s">
        <v>29</v>
      </c>
      <c r="AI3113">
        <f>IF(O3113&gt;0,(IF(S3113="live",O3113*0.84,IF(S3113="dried.ethanol",O3113*0.8449+2.8227,O3113))),"")</f>
        <v>25.317599999999999</v>
      </c>
      <c r="AJ3113" t="s">
        <v>319</v>
      </c>
      <c r="AL3113" t="str">
        <f>IF(OR(AND(Q3113=Q3114,P3113&gt;0),AND(O3113&gt;0,O3113=O3114)),"duplicate","")</f>
        <v/>
      </c>
      <c r="AM3113" t="s">
        <v>827</v>
      </c>
      <c r="AN3113" t="s">
        <v>827</v>
      </c>
      <c r="AO3113" t="s">
        <v>826</v>
      </c>
      <c r="AP3113" t="s">
        <v>826</v>
      </c>
      <c r="AQ3113" t="s">
        <v>24</v>
      </c>
    </row>
    <row r="3114" spans="1:43" x14ac:dyDescent="0.2">
      <c r="A3114" s="28">
        <v>42935</v>
      </c>
      <c r="B3114" s="1">
        <v>42901</v>
      </c>
      <c r="C3114" s="1" t="str">
        <f>IF(F3114="Kup","6/13/2017",IF(F3114="Sag","6/14/2017",""))</f>
        <v/>
      </c>
      <c r="D3114" s="27">
        <f>A3114-B3114</f>
        <v>34</v>
      </c>
      <c r="E3114" s="27" t="e">
        <f>A3114-C3114</f>
        <v>#VALUE!</v>
      </c>
      <c r="F3114" t="s">
        <v>193</v>
      </c>
      <c r="G3114">
        <v>35</v>
      </c>
      <c r="H3114" t="s">
        <v>22</v>
      </c>
      <c r="I3114" s="12" t="s">
        <v>197</v>
      </c>
      <c r="J3114" s="12" t="s">
        <v>197</v>
      </c>
      <c r="M3114">
        <v>2</v>
      </c>
      <c r="N3114">
        <v>111</v>
      </c>
      <c r="O3114" s="23">
        <v>31.446999999999999</v>
      </c>
      <c r="R3114" t="str">
        <f>IF(Q3114&gt;0,(P3114*(Q3114^2))*(3.14159/6),"")</f>
        <v/>
      </c>
      <c r="S3114" t="s">
        <v>24</v>
      </c>
      <c r="T3114" t="s">
        <v>65</v>
      </c>
      <c r="U3114" t="s">
        <v>26</v>
      </c>
      <c r="V3114" t="s">
        <v>317</v>
      </c>
      <c r="W3114" t="s">
        <v>318</v>
      </c>
      <c r="AA3114" s="12" t="s">
        <v>835</v>
      </c>
      <c r="AB3114" t="str">
        <f>IF(Q3114&gt;0,"yes","no")</f>
        <v>no</v>
      </c>
      <c r="AC3114" t="str">
        <f>IF(O3114&gt;0,"yes","no")</f>
        <v>yes</v>
      </c>
      <c r="AD3114" t="str">
        <f>IF(AH3114="hatch","yes","no")</f>
        <v>no</v>
      </c>
      <c r="AE3114" t="str">
        <f>IF(AH3114="swimup","yes","no")</f>
        <v>no</v>
      </c>
      <c r="AF3114" t="str">
        <f>IF(AH3114="respiration","yes","no")</f>
        <v>no</v>
      </c>
      <c r="AH3114" t="s">
        <v>29</v>
      </c>
      <c r="AI3114">
        <f>IF(O3114&gt;0,(IF(S3114="live",O3114*0.84,IF(S3114="dried.ethanol",O3114*0.8449+2.8227,O3114))),"")</f>
        <v>26.415479999999999</v>
      </c>
      <c r="AJ3114" t="s">
        <v>319</v>
      </c>
      <c r="AL3114" t="str">
        <f>IF(OR(AND(Q3114=Q3115,P3114&gt;0),AND(O3114&gt;0,O3114=O3115)),"duplicate","")</f>
        <v/>
      </c>
      <c r="AM3114" t="s">
        <v>827</v>
      </c>
      <c r="AN3114" t="s">
        <v>827</v>
      </c>
      <c r="AO3114" t="s">
        <v>826</v>
      </c>
      <c r="AP3114" t="s">
        <v>826</v>
      </c>
      <c r="AQ3114" t="s">
        <v>24</v>
      </c>
    </row>
    <row r="3115" spans="1:43" x14ac:dyDescent="0.2">
      <c r="A3115" s="28">
        <v>42935</v>
      </c>
      <c r="B3115" s="1">
        <v>42901</v>
      </c>
      <c r="C3115" s="1" t="str">
        <f>IF(F3115="Kup","6/13/2017",IF(F3115="Sag","6/14/2017",""))</f>
        <v/>
      </c>
      <c r="D3115" s="27">
        <f>A3115-B3115</f>
        <v>34</v>
      </c>
      <c r="E3115" s="27" t="e">
        <f>A3115-C3115</f>
        <v>#VALUE!</v>
      </c>
      <c r="F3115" t="s">
        <v>193</v>
      </c>
      <c r="G3115">
        <v>35</v>
      </c>
      <c r="H3115" t="s">
        <v>22</v>
      </c>
      <c r="I3115" s="12" t="s">
        <v>197</v>
      </c>
      <c r="J3115" s="12" t="s">
        <v>197</v>
      </c>
      <c r="M3115">
        <v>3</v>
      </c>
      <c r="N3115">
        <v>112</v>
      </c>
      <c r="O3115" s="23">
        <v>30.312999999999999</v>
      </c>
      <c r="R3115" t="str">
        <f>IF(Q3115&gt;0,(P3115*(Q3115^2))*(3.14159/6),"")</f>
        <v/>
      </c>
      <c r="S3115" t="s">
        <v>24</v>
      </c>
      <c r="T3115" t="s">
        <v>65</v>
      </c>
      <c r="U3115" t="s">
        <v>26</v>
      </c>
      <c r="V3115" t="s">
        <v>317</v>
      </c>
      <c r="W3115" t="s">
        <v>318</v>
      </c>
      <c r="AA3115" s="12" t="s">
        <v>835</v>
      </c>
      <c r="AB3115" t="str">
        <f>IF(Q3115&gt;0,"yes","no")</f>
        <v>no</v>
      </c>
      <c r="AC3115" t="str">
        <f>IF(O3115&gt;0,"yes","no")</f>
        <v>yes</v>
      </c>
      <c r="AD3115" t="str">
        <f>IF(AH3115="hatch","yes","no")</f>
        <v>no</v>
      </c>
      <c r="AE3115" t="str">
        <f>IF(AH3115="swimup","yes","no")</f>
        <v>no</v>
      </c>
      <c r="AF3115" t="str">
        <f>IF(AH3115="respiration","yes","no")</f>
        <v>no</v>
      </c>
      <c r="AH3115" t="s">
        <v>29</v>
      </c>
      <c r="AI3115">
        <f>IF(O3115&gt;0,(IF(S3115="live",O3115*0.84,IF(S3115="dried.ethanol",O3115*0.8449+2.8227,O3115))),"")</f>
        <v>25.462919999999997</v>
      </c>
      <c r="AJ3115" t="s">
        <v>319</v>
      </c>
      <c r="AL3115" t="str">
        <f>IF(OR(AND(Q3115=Q3116,P3115&gt;0),AND(O3115&gt;0,O3115=O3116)),"duplicate","")</f>
        <v/>
      </c>
      <c r="AM3115" t="s">
        <v>827</v>
      </c>
      <c r="AN3115" t="s">
        <v>827</v>
      </c>
      <c r="AO3115" t="s">
        <v>826</v>
      </c>
      <c r="AP3115" t="s">
        <v>826</v>
      </c>
      <c r="AQ3115" t="s">
        <v>24</v>
      </c>
    </row>
    <row r="3116" spans="1:43" x14ac:dyDescent="0.2">
      <c r="A3116" s="28">
        <v>42935</v>
      </c>
      <c r="B3116" s="1">
        <v>42901</v>
      </c>
      <c r="C3116" s="1" t="str">
        <f>IF(F3116="Kup","6/13/2017",IF(F3116="Sag","6/14/2017",""))</f>
        <v/>
      </c>
      <c r="D3116" s="27">
        <f>A3116-B3116</f>
        <v>34</v>
      </c>
      <c r="E3116" s="27" t="e">
        <f>A3116-C3116</f>
        <v>#VALUE!</v>
      </c>
      <c r="F3116" t="s">
        <v>193</v>
      </c>
      <c r="G3116">
        <v>35</v>
      </c>
      <c r="H3116" t="s">
        <v>22</v>
      </c>
      <c r="I3116" s="12" t="s">
        <v>197</v>
      </c>
      <c r="J3116" s="12" t="s">
        <v>197</v>
      </c>
      <c r="M3116">
        <v>4</v>
      </c>
      <c r="N3116">
        <v>113</v>
      </c>
      <c r="O3116" s="23">
        <v>34.335999999999999</v>
      </c>
      <c r="R3116" t="str">
        <f>IF(Q3116&gt;0,(P3116*(Q3116^2))*(3.14159/6),"")</f>
        <v/>
      </c>
      <c r="S3116" t="s">
        <v>24</v>
      </c>
      <c r="T3116" t="s">
        <v>65</v>
      </c>
      <c r="U3116" t="s">
        <v>26</v>
      </c>
      <c r="V3116" t="s">
        <v>317</v>
      </c>
      <c r="W3116" t="s">
        <v>318</v>
      </c>
      <c r="AA3116" s="12" t="s">
        <v>835</v>
      </c>
      <c r="AB3116" t="str">
        <f>IF(Q3116&gt;0,"yes","no")</f>
        <v>no</v>
      </c>
      <c r="AC3116" t="str">
        <f>IF(O3116&gt;0,"yes","no")</f>
        <v>yes</v>
      </c>
      <c r="AD3116" t="str">
        <f>IF(AH3116="hatch","yes","no")</f>
        <v>no</v>
      </c>
      <c r="AE3116" t="str">
        <f>IF(AH3116="swimup","yes","no")</f>
        <v>no</v>
      </c>
      <c r="AF3116" t="str">
        <f>IF(AH3116="respiration","yes","no")</f>
        <v>no</v>
      </c>
      <c r="AH3116" t="s">
        <v>29</v>
      </c>
      <c r="AI3116">
        <f>IF(O3116&gt;0,(IF(S3116="live",O3116*0.84,IF(S3116="dried.ethanol",O3116*0.8449+2.8227,O3116))),"")</f>
        <v>28.842239999999997</v>
      </c>
      <c r="AJ3116" t="s">
        <v>319</v>
      </c>
      <c r="AL3116" t="str">
        <f>IF(OR(AND(Q3116=Q3117,P3116&gt;0),AND(O3116&gt;0,O3116=O3117)),"duplicate","")</f>
        <v/>
      </c>
      <c r="AM3116" t="s">
        <v>827</v>
      </c>
      <c r="AN3116" t="s">
        <v>827</v>
      </c>
      <c r="AO3116" t="s">
        <v>826</v>
      </c>
      <c r="AP3116" t="s">
        <v>826</v>
      </c>
      <c r="AQ3116" t="s">
        <v>24</v>
      </c>
    </row>
    <row r="3117" spans="1:43" x14ac:dyDescent="0.2">
      <c r="A3117" s="28">
        <v>42935</v>
      </c>
      <c r="B3117" s="1">
        <v>42901</v>
      </c>
      <c r="C3117" s="1" t="str">
        <f>IF(F3117="Kup","6/13/2017",IF(F3117="Sag","6/14/2017",""))</f>
        <v/>
      </c>
      <c r="D3117" s="27">
        <f>A3117-B3117</f>
        <v>34</v>
      </c>
      <c r="E3117" s="27" t="e">
        <f>A3117-C3117</f>
        <v>#VALUE!</v>
      </c>
      <c r="F3117" t="s">
        <v>193</v>
      </c>
      <c r="G3117">
        <v>35</v>
      </c>
      <c r="H3117" t="s">
        <v>22</v>
      </c>
      <c r="I3117" s="12" t="s">
        <v>197</v>
      </c>
      <c r="J3117" s="12" t="s">
        <v>197</v>
      </c>
      <c r="M3117">
        <v>5</v>
      </c>
      <c r="N3117">
        <v>114</v>
      </c>
      <c r="O3117" s="23">
        <v>29.036999999999999</v>
      </c>
      <c r="R3117" t="str">
        <f>IF(Q3117&gt;0,(P3117*(Q3117^2))*(3.14159/6),"")</f>
        <v/>
      </c>
      <c r="S3117" t="s">
        <v>24</v>
      </c>
      <c r="T3117" t="s">
        <v>65</v>
      </c>
      <c r="U3117" t="s">
        <v>26</v>
      </c>
      <c r="V3117" t="s">
        <v>317</v>
      </c>
      <c r="W3117" t="s">
        <v>318</v>
      </c>
      <c r="AA3117" s="12" t="s">
        <v>835</v>
      </c>
      <c r="AB3117" t="str">
        <f>IF(Q3117&gt;0,"yes","no")</f>
        <v>no</v>
      </c>
      <c r="AC3117" t="str">
        <f>IF(O3117&gt;0,"yes","no")</f>
        <v>yes</v>
      </c>
      <c r="AD3117" t="str">
        <f>IF(AH3117="hatch","yes","no")</f>
        <v>no</v>
      </c>
      <c r="AE3117" t="str">
        <f>IF(AH3117="swimup","yes","no")</f>
        <v>no</v>
      </c>
      <c r="AF3117" t="str">
        <f>IF(AH3117="respiration","yes","no")</f>
        <v>no</v>
      </c>
      <c r="AH3117" t="s">
        <v>29</v>
      </c>
      <c r="AI3117">
        <f>IF(O3117&gt;0,(IF(S3117="live",O3117*0.84,IF(S3117="dried.ethanol",O3117*0.8449+2.8227,O3117))),"")</f>
        <v>24.391079999999999</v>
      </c>
      <c r="AJ3117" t="s">
        <v>319</v>
      </c>
      <c r="AL3117" t="str">
        <f>IF(OR(AND(Q3117=Q3118,P3117&gt;0),AND(O3117&gt;0,O3117=O3118)),"duplicate","")</f>
        <v/>
      </c>
      <c r="AM3117" t="s">
        <v>827</v>
      </c>
      <c r="AN3117" t="s">
        <v>827</v>
      </c>
      <c r="AO3117" t="s">
        <v>826</v>
      </c>
      <c r="AP3117" t="s">
        <v>826</v>
      </c>
      <c r="AQ3117" t="s">
        <v>24</v>
      </c>
    </row>
    <row r="3118" spans="1:43" x14ac:dyDescent="0.2">
      <c r="A3118" s="28">
        <v>42935</v>
      </c>
      <c r="B3118" s="1">
        <v>42901</v>
      </c>
      <c r="C3118" s="1" t="str">
        <f>IF(F3118="Kup","6/13/2017",IF(F3118="Sag","6/14/2017",""))</f>
        <v/>
      </c>
      <c r="D3118" s="27">
        <f>A3118-B3118</f>
        <v>34</v>
      </c>
      <c r="E3118" s="27" t="e">
        <f>A3118-C3118</f>
        <v>#VALUE!</v>
      </c>
      <c r="F3118" t="s">
        <v>193</v>
      </c>
      <c r="G3118">
        <v>35</v>
      </c>
      <c r="H3118" t="s">
        <v>22</v>
      </c>
      <c r="I3118" s="12" t="s">
        <v>199</v>
      </c>
      <c r="J3118" s="12" t="s">
        <v>199</v>
      </c>
      <c r="M3118">
        <v>1</v>
      </c>
      <c r="N3118">
        <v>80</v>
      </c>
      <c r="O3118" s="23">
        <v>33.899000000000001</v>
      </c>
      <c r="R3118" t="str">
        <f>IF(Q3118&gt;0,(P3118*(Q3118^2))*(3.14159/6),"")</f>
        <v/>
      </c>
      <c r="S3118" t="s">
        <v>24</v>
      </c>
      <c r="T3118" t="s">
        <v>65</v>
      </c>
      <c r="U3118" t="s">
        <v>26</v>
      </c>
      <c r="V3118" t="s">
        <v>320</v>
      </c>
      <c r="W3118" t="s">
        <v>321</v>
      </c>
      <c r="AA3118" s="12" t="s">
        <v>835</v>
      </c>
      <c r="AB3118" t="str">
        <f>IF(Q3118&gt;0,"yes","no")</f>
        <v>no</v>
      </c>
      <c r="AC3118" t="str">
        <f>IF(O3118&gt;0,"yes","no")</f>
        <v>yes</v>
      </c>
      <c r="AD3118" t="str">
        <f>IF(AH3118="hatch","yes","no")</f>
        <v>no</v>
      </c>
      <c r="AE3118" t="str">
        <f>IF(AH3118="swimup","yes","no")</f>
        <v>no</v>
      </c>
      <c r="AF3118" t="str">
        <f>IF(AH3118="respiration","yes","no")</f>
        <v>no</v>
      </c>
      <c r="AH3118" t="s">
        <v>29</v>
      </c>
      <c r="AI3118">
        <f>IF(O3118&gt;0,(IF(S3118="live",O3118*0.84,IF(S3118="dried.ethanol",O3118*0.8449+2.8227,O3118))),"")</f>
        <v>28.475159999999999</v>
      </c>
      <c r="AJ3118" t="s">
        <v>322</v>
      </c>
      <c r="AL3118" t="str">
        <f>IF(OR(AND(Q3118=Q3119,P3118&gt;0),AND(O3118&gt;0,O3118=O3119)),"duplicate","")</f>
        <v/>
      </c>
      <c r="AM3118" t="s">
        <v>827</v>
      </c>
      <c r="AN3118" t="s">
        <v>827</v>
      </c>
      <c r="AO3118" t="s">
        <v>826</v>
      </c>
      <c r="AP3118" t="s">
        <v>826</v>
      </c>
      <c r="AQ3118" t="s">
        <v>24</v>
      </c>
    </row>
    <row r="3119" spans="1:43" x14ac:dyDescent="0.2">
      <c r="A3119" s="28">
        <v>42935</v>
      </c>
      <c r="B3119" s="1">
        <v>42901</v>
      </c>
      <c r="C3119" s="1" t="str">
        <f>IF(F3119="Kup","6/13/2017",IF(F3119="Sag","6/14/2017",""))</f>
        <v/>
      </c>
      <c r="D3119" s="27">
        <f>A3119-B3119</f>
        <v>34</v>
      </c>
      <c r="E3119" s="27" t="e">
        <f>A3119-C3119</f>
        <v>#VALUE!</v>
      </c>
      <c r="F3119" t="s">
        <v>193</v>
      </c>
      <c r="G3119">
        <v>35</v>
      </c>
      <c r="H3119" t="s">
        <v>22</v>
      </c>
      <c r="I3119" s="12" t="s">
        <v>199</v>
      </c>
      <c r="J3119" s="12" t="s">
        <v>199</v>
      </c>
      <c r="M3119">
        <v>2</v>
      </c>
      <c r="N3119">
        <v>81</v>
      </c>
      <c r="O3119" s="23">
        <v>31.922999999999998</v>
      </c>
      <c r="R3119" t="str">
        <f>IF(Q3119&gt;0,(P3119*(Q3119^2))*(3.14159/6),"")</f>
        <v/>
      </c>
      <c r="S3119" t="s">
        <v>24</v>
      </c>
      <c r="T3119" t="s">
        <v>65</v>
      </c>
      <c r="U3119" t="s">
        <v>26</v>
      </c>
      <c r="V3119" t="s">
        <v>320</v>
      </c>
      <c r="W3119" t="s">
        <v>321</v>
      </c>
      <c r="AA3119" s="12" t="s">
        <v>835</v>
      </c>
      <c r="AB3119" t="str">
        <f>IF(Q3119&gt;0,"yes","no")</f>
        <v>no</v>
      </c>
      <c r="AC3119" t="str">
        <f>IF(O3119&gt;0,"yes","no")</f>
        <v>yes</v>
      </c>
      <c r="AD3119" t="str">
        <f>IF(AH3119="hatch","yes","no")</f>
        <v>no</v>
      </c>
      <c r="AE3119" t="str">
        <f>IF(AH3119="swimup","yes","no")</f>
        <v>no</v>
      </c>
      <c r="AF3119" t="str">
        <f>IF(AH3119="respiration","yes","no")</f>
        <v>no</v>
      </c>
      <c r="AH3119" t="s">
        <v>29</v>
      </c>
      <c r="AI3119">
        <f>IF(O3119&gt;0,(IF(S3119="live",O3119*0.84,IF(S3119="dried.ethanol",O3119*0.8449+2.8227,O3119))),"")</f>
        <v>26.815319999999996</v>
      </c>
      <c r="AJ3119" t="s">
        <v>322</v>
      </c>
      <c r="AL3119" t="str">
        <f>IF(OR(AND(Q3119=Q3120,P3119&gt;0),AND(O3119&gt;0,O3119=O3120)),"duplicate","")</f>
        <v/>
      </c>
      <c r="AM3119" t="s">
        <v>827</v>
      </c>
      <c r="AN3119" t="s">
        <v>827</v>
      </c>
      <c r="AO3119" t="s">
        <v>826</v>
      </c>
      <c r="AP3119" t="s">
        <v>826</v>
      </c>
      <c r="AQ3119" t="s">
        <v>24</v>
      </c>
    </row>
    <row r="3120" spans="1:43" x14ac:dyDescent="0.2">
      <c r="A3120" s="28">
        <v>42935</v>
      </c>
      <c r="B3120" s="1">
        <v>42901</v>
      </c>
      <c r="C3120" s="1" t="str">
        <f>IF(F3120="Kup","6/13/2017",IF(F3120="Sag","6/14/2017",""))</f>
        <v/>
      </c>
      <c r="D3120" s="27">
        <f>A3120-B3120</f>
        <v>34</v>
      </c>
      <c r="E3120" s="27" t="e">
        <f>A3120-C3120</f>
        <v>#VALUE!</v>
      </c>
      <c r="F3120" t="s">
        <v>193</v>
      </c>
      <c r="G3120">
        <v>35</v>
      </c>
      <c r="H3120" t="s">
        <v>22</v>
      </c>
      <c r="I3120" s="12" t="s">
        <v>199</v>
      </c>
      <c r="J3120" s="12" t="s">
        <v>199</v>
      </c>
      <c r="M3120">
        <v>3</v>
      </c>
      <c r="N3120">
        <v>82</v>
      </c>
      <c r="O3120" s="23">
        <v>32.377000000000002</v>
      </c>
      <c r="R3120" t="str">
        <f>IF(Q3120&gt;0,(P3120*(Q3120^2))*(3.14159/6),"")</f>
        <v/>
      </c>
      <c r="S3120" t="s">
        <v>24</v>
      </c>
      <c r="T3120" t="s">
        <v>65</v>
      </c>
      <c r="U3120" t="s">
        <v>26</v>
      </c>
      <c r="V3120" t="s">
        <v>320</v>
      </c>
      <c r="W3120" t="s">
        <v>321</v>
      </c>
      <c r="AA3120" s="12" t="s">
        <v>835</v>
      </c>
      <c r="AB3120" t="str">
        <f>IF(Q3120&gt;0,"yes","no")</f>
        <v>no</v>
      </c>
      <c r="AC3120" t="str">
        <f>IF(O3120&gt;0,"yes","no")</f>
        <v>yes</v>
      </c>
      <c r="AD3120" t="str">
        <f>IF(AH3120="hatch","yes","no")</f>
        <v>no</v>
      </c>
      <c r="AE3120" t="str">
        <f>IF(AH3120="swimup","yes","no")</f>
        <v>no</v>
      </c>
      <c r="AF3120" t="str">
        <f>IF(AH3120="respiration","yes","no")</f>
        <v>no</v>
      </c>
      <c r="AH3120" t="s">
        <v>29</v>
      </c>
      <c r="AI3120">
        <f>IF(O3120&gt;0,(IF(S3120="live",O3120*0.84,IF(S3120="dried.ethanol",O3120*0.8449+2.8227,O3120))),"")</f>
        <v>27.196680000000001</v>
      </c>
      <c r="AJ3120" t="s">
        <v>322</v>
      </c>
      <c r="AL3120" t="str">
        <f>IF(OR(AND(Q3120=Q3121,P3120&gt;0),AND(O3120&gt;0,O3120=O3121)),"duplicate","")</f>
        <v/>
      </c>
      <c r="AM3120" t="s">
        <v>827</v>
      </c>
      <c r="AN3120" t="s">
        <v>827</v>
      </c>
      <c r="AO3120" t="s">
        <v>826</v>
      </c>
      <c r="AP3120" t="s">
        <v>826</v>
      </c>
      <c r="AQ3120" t="s">
        <v>24</v>
      </c>
    </row>
    <row r="3121" spans="1:43" x14ac:dyDescent="0.2">
      <c r="A3121" s="28">
        <v>42935</v>
      </c>
      <c r="B3121" s="1">
        <v>42901</v>
      </c>
      <c r="C3121" s="1" t="str">
        <f>IF(F3121="Kup","6/13/2017",IF(F3121="Sag","6/14/2017",""))</f>
        <v/>
      </c>
      <c r="D3121" s="27">
        <f>A3121-B3121</f>
        <v>34</v>
      </c>
      <c r="E3121" s="27" t="e">
        <f>A3121-C3121</f>
        <v>#VALUE!</v>
      </c>
      <c r="F3121" t="s">
        <v>193</v>
      </c>
      <c r="G3121">
        <v>35</v>
      </c>
      <c r="H3121" t="s">
        <v>22</v>
      </c>
      <c r="I3121" s="12" t="s">
        <v>199</v>
      </c>
      <c r="J3121" s="12" t="s">
        <v>199</v>
      </c>
      <c r="M3121">
        <v>4</v>
      </c>
      <c r="N3121">
        <v>83</v>
      </c>
      <c r="O3121" s="23">
        <v>32.801000000000002</v>
      </c>
      <c r="R3121" t="str">
        <f>IF(Q3121&gt;0,(P3121*(Q3121^2))*(3.14159/6),"")</f>
        <v/>
      </c>
      <c r="S3121" t="s">
        <v>24</v>
      </c>
      <c r="T3121" t="s">
        <v>65</v>
      </c>
      <c r="U3121" t="s">
        <v>26</v>
      </c>
      <c r="V3121" t="s">
        <v>320</v>
      </c>
      <c r="W3121" t="s">
        <v>321</v>
      </c>
      <c r="AA3121" s="12" t="s">
        <v>835</v>
      </c>
      <c r="AB3121" t="str">
        <f>IF(Q3121&gt;0,"yes","no")</f>
        <v>no</v>
      </c>
      <c r="AC3121" t="str">
        <f>IF(O3121&gt;0,"yes","no")</f>
        <v>yes</v>
      </c>
      <c r="AD3121" t="str">
        <f>IF(AH3121="hatch","yes","no")</f>
        <v>no</v>
      </c>
      <c r="AE3121" t="str">
        <f>IF(AH3121="swimup","yes","no")</f>
        <v>no</v>
      </c>
      <c r="AF3121" t="str">
        <f>IF(AH3121="respiration","yes","no")</f>
        <v>no</v>
      </c>
      <c r="AH3121" t="s">
        <v>29</v>
      </c>
      <c r="AI3121">
        <f>IF(O3121&gt;0,(IF(S3121="live",O3121*0.84,IF(S3121="dried.ethanol",O3121*0.8449+2.8227,O3121))),"")</f>
        <v>27.55284</v>
      </c>
      <c r="AJ3121" t="s">
        <v>322</v>
      </c>
      <c r="AL3121" t="str">
        <f>IF(OR(AND(Q3121=Q3122,P3121&gt;0),AND(O3121&gt;0,O3121=O3122)),"duplicate","")</f>
        <v/>
      </c>
      <c r="AM3121" t="s">
        <v>827</v>
      </c>
      <c r="AN3121" t="s">
        <v>827</v>
      </c>
      <c r="AO3121" t="s">
        <v>826</v>
      </c>
      <c r="AP3121" t="s">
        <v>826</v>
      </c>
      <c r="AQ3121" t="s">
        <v>24</v>
      </c>
    </row>
    <row r="3122" spans="1:43" x14ac:dyDescent="0.2">
      <c r="A3122" s="28">
        <v>42935</v>
      </c>
      <c r="B3122" s="1">
        <v>42901</v>
      </c>
      <c r="C3122" s="1" t="str">
        <f>IF(F3122="Kup","6/13/2017",IF(F3122="Sag","6/14/2017",""))</f>
        <v/>
      </c>
      <c r="D3122" s="27">
        <f>A3122-B3122</f>
        <v>34</v>
      </c>
      <c r="E3122" s="27" t="e">
        <f>A3122-C3122</f>
        <v>#VALUE!</v>
      </c>
      <c r="F3122" t="s">
        <v>193</v>
      </c>
      <c r="G3122">
        <v>35</v>
      </c>
      <c r="H3122" t="s">
        <v>22</v>
      </c>
      <c r="I3122" s="12" t="s">
        <v>199</v>
      </c>
      <c r="J3122" s="12" t="s">
        <v>199</v>
      </c>
      <c r="M3122">
        <v>5</v>
      </c>
      <c r="N3122">
        <v>84</v>
      </c>
      <c r="O3122" s="23">
        <v>35.588999999999999</v>
      </c>
      <c r="R3122" t="str">
        <f>IF(Q3122&gt;0,(P3122*(Q3122^2))*(3.14159/6),"")</f>
        <v/>
      </c>
      <c r="S3122" t="s">
        <v>24</v>
      </c>
      <c r="T3122" t="s">
        <v>65</v>
      </c>
      <c r="U3122" t="s">
        <v>26</v>
      </c>
      <c r="V3122" t="s">
        <v>320</v>
      </c>
      <c r="W3122" t="s">
        <v>321</v>
      </c>
      <c r="AA3122" s="12" t="s">
        <v>835</v>
      </c>
      <c r="AB3122" t="str">
        <f>IF(Q3122&gt;0,"yes","no")</f>
        <v>no</v>
      </c>
      <c r="AC3122" t="str">
        <f>IF(O3122&gt;0,"yes","no")</f>
        <v>yes</v>
      </c>
      <c r="AD3122" t="str">
        <f>IF(AH3122="hatch","yes","no")</f>
        <v>no</v>
      </c>
      <c r="AE3122" t="str">
        <f>IF(AH3122="swimup","yes","no")</f>
        <v>no</v>
      </c>
      <c r="AF3122" t="str">
        <f>IF(AH3122="respiration","yes","no")</f>
        <v>no</v>
      </c>
      <c r="AH3122" t="s">
        <v>29</v>
      </c>
      <c r="AI3122">
        <f>IF(O3122&gt;0,(IF(S3122="live",O3122*0.84,IF(S3122="dried.ethanol",O3122*0.8449+2.8227,O3122))),"")</f>
        <v>29.894759999999998</v>
      </c>
      <c r="AJ3122" t="s">
        <v>322</v>
      </c>
      <c r="AL3122" t="str">
        <f>IF(OR(AND(Q3122=Q3123,P3122&gt;0),AND(O3122&gt;0,O3122=O3123)),"duplicate","")</f>
        <v/>
      </c>
      <c r="AM3122" t="s">
        <v>827</v>
      </c>
      <c r="AN3122" t="s">
        <v>827</v>
      </c>
      <c r="AO3122" t="s">
        <v>826</v>
      </c>
      <c r="AP3122" t="s">
        <v>826</v>
      </c>
      <c r="AQ3122" t="s">
        <v>24</v>
      </c>
    </row>
    <row r="3123" spans="1:43" x14ac:dyDescent="0.2">
      <c r="A3123" s="28">
        <v>42935</v>
      </c>
      <c r="B3123" s="1">
        <v>42901</v>
      </c>
      <c r="C3123" s="1" t="str">
        <f>IF(F3123="Kup","6/13/2017",IF(F3123="Sag","6/14/2017",""))</f>
        <v/>
      </c>
      <c r="D3123" s="27">
        <f>A3123-B3123</f>
        <v>34</v>
      </c>
      <c r="E3123" s="27" t="e">
        <f>A3123-C3123</f>
        <v>#VALUE!</v>
      </c>
      <c r="F3123" t="s">
        <v>193</v>
      </c>
      <c r="G3123">
        <v>35</v>
      </c>
      <c r="H3123" t="s">
        <v>22</v>
      </c>
      <c r="I3123" s="12" t="s">
        <v>202</v>
      </c>
      <c r="J3123" s="12" t="s">
        <v>202</v>
      </c>
      <c r="M3123">
        <v>1</v>
      </c>
      <c r="N3123">
        <v>45</v>
      </c>
      <c r="O3123" s="23">
        <v>33.098999999999997</v>
      </c>
      <c r="R3123" t="str">
        <f>IF(Q3123&gt;0,(P3123*(Q3123^2))*(3.14159/6),"")</f>
        <v/>
      </c>
      <c r="S3123" t="s">
        <v>24</v>
      </c>
      <c r="T3123" t="s">
        <v>65</v>
      </c>
      <c r="U3123" t="s">
        <v>26</v>
      </c>
      <c r="V3123" t="s">
        <v>323</v>
      </c>
      <c r="W3123" t="s">
        <v>324</v>
      </c>
      <c r="AA3123" s="12" t="s">
        <v>835</v>
      </c>
      <c r="AB3123" t="str">
        <f>IF(Q3123&gt;0,"yes","no")</f>
        <v>no</v>
      </c>
      <c r="AC3123" t="str">
        <f>IF(O3123&gt;0,"yes","no")</f>
        <v>yes</v>
      </c>
      <c r="AD3123" t="str">
        <f>IF(AH3123="hatch","yes","no")</f>
        <v>no</v>
      </c>
      <c r="AE3123" t="str">
        <f>IF(AH3123="swimup","yes","no")</f>
        <v>no</v>
      </c>
      <c r="AF3123" t="str">
        <f>IF(AH3123="respiration","yes","no")</f>
        <v>no</v>
      </c>
      <c r="AH3123" t="s">
        <v>29</v>
      </c>
      <c r="AI3123">
        <f>IF(O3123&gt;0,(IF(S3123="live",O3123*0.84,IF(S3123="dried.ethanol",O3123*0.8449+2.8227,O3123))),"")</f>
        <v>27.803159999999995</v>
      </c>
      <c r="AL3123" t="str">
        <f>IF(OR(AND(Q3123=Q3124,P3123&gt;0),AND(O3123&gt;0,O3123=O3124)),"duplicate","")</f>
        <v/>
      </c>
      <c r="AM3123" t="s">
        <v>827</v>
      </c>
      <c r="AN3123" t="s">
        <v>827</v>
      </c>
      <c r="AO3123" t="s">
        <v>826</v>
      </c>
      <c r="AP3123" t="s">
        <v>826</v>
      </c>
      <c r="AQ3123" t="s">
        <v>24</v>
      </c>
    </row>
    <row r="3124" spans="1:43" x14ac:dyDescent="0.2">
      <c r="A3124" s="28">
        <v>42935</v>
      </c>
      <c r="B3124" s="1">
        <v>42901</v>
      </c>
      <c r="C3124" s="1" t="str">
        <f>IF(F3124="Kup","6/13/2017",IF(F3124="Sag","6/14/2017",""))</f>
        <v/>
      </c>
      <c r="D3124" s="27">
        <f>A3124-B3124</f>
        <v>34</v>
      </c>
      <c r="E3124" s="27" t="e">
        <f>A3124-C3124</f>
        <v>#VALUE!</v>
      </c>
      <c r="F3124" t="s">
        <v>193</v>
      </c>
      <c r="G3124">
        <v>35</v>
      </c>
      <c r="H3124" t="s">
        <v>22</v>
      </c>
      <c r="I3124" s="12" t="s">
        <v>202</v>
      </c>
      <c r="J3124" s="12" t="s">
        <v>202</v>
      </c>
      <c r="M3124">
        <v>2</v>
      </c>
      <c r="N3124">
        <v>46</v>
      </c>
      <c r="O3124" s="23">
        <v>30.7</v>
      </c>
      <c r="R3124" t="str">
        <f>IF(Q3124&gt;0,(P3124*(Q3124^2))*(3.14159/6),"")</f>
        <v/>
      </c>
      <c r="S3124" t="s">
        <v>24</v>
      </c>
      <c r="T3124" t="s">
        <v>65</v>
      </c>
      <c r="U3124" t="s">
        <v>26</v>
      </c>
      <c r="V3124" t="s">
        <v>323</v>
      </c>
      <c r="W3124" t="s">
        <v>324</v>
      </c>
      <c r="AA3124" s="12" t="s">
        <v>835</v>
      </c>
      <c r="AB3124" t="str">
        <f>IF(Q3124&gt;0,"yes","no")</f>
        <v>no</v>
      </c>
      <c r="AC3124" t="str">
        <f>IF(O3124&gt;0,"yes","no")</f>
        <v>yes</v>
      </c>
      <c r="AD3124" t="str">
        <f>IF(AH3124="hatch","yes","no")</f>
        <v>no</v>
      </c>
      <c r="AE3124" t="str">
        <f>IF(AH3124="swimup","yes","no")</f>
        <v>no</v>
      </c>
      <c r="AF3124" t="str">
        <f>IF(AH3124="respiration","yes","no")</f>
        <v>no</v>
      </c>
      <c r="AH3124" t="s">
        <v>29</v>
      </c>
      <c r="AI3124">
        <f>IF(O3124&gt;0,(IF(S3124="live",O3124*0.84,IF(S3124="dried.ethanol",O3124*0.8449+2.8227,O3124))),"")</f>
        <v>25.787999999999997</v>
      </c>
      <c r="AL3124" t="str">
        <f>IF(OR(AND(Q3124=Q3125,P3124&gt;0),AND(O3124&gt;0,O3124=O3125)),"duplicate","")</f>
        <v/>
      </c>
      <c r="AM3124" t="s">
        <v>827</v>
      </c>
      <c r="AN3124" t="s">
        <v>827</v>
      </c>
      <c r="AO3124" t="s">
        <v>826</v>
      </c>
      <c r="AP3124" t="s">
        <v>826</v>
      </c>
      <c r="AQ3124" t="s">
        <v>24</v>
      </c>
    </row>
    <row r="3125" spans="1:43" x14ac:dyDescent="0.2">
      <c r="A3125" s="28">
        <v>42935</v>
      </c>
      <c r="B3125" s="1">
        <v>42901</v>
      </c>
      <c r="C3125" s="1" t="str">
        <f>IF(F3125="Kup","6/13/2017",IF(F3125="Sag","6/14/2017",""))</f>
        <v/>
      </c>
      <c r="D3125" s="27">
        <f>A3125-B3125</f>
        <v>34</v>
      </c>
      <c r="E3125" s="27" t="e">
        <f>A3125-C3125</f>
        <v>#VALUE!</v>
      </c>
      <c r="F3125" t="s">
        <v>193</v>
      </c>
      <c r="G3125">
        <v>35</v>
      </c>
      <c r="H3125" t="s">
        <v>22</v>
      </c>
      <c r="I3125" s="12" t="s">
        <v>202</v>
      </c>
      <c r="J3125" s="12" t="s">
        <v>202</v>
      </c>
      <c r="M3125">
        <v>3</v>
      </c>
      <c r="N3125">
        <v>47</v>
      </c>
      <c r="O3125" s="23">
        <v>35.109000000000002</v>
      </c>
      <c r="R3125" t="str">
        <f>IF(Q3125&gt;0,(P3125*(Q3125^2))*(3.14159/6),"")</f>
        <v/>
      </c>
      <c r="S3125" t="s">
        <v>24</v>
      </c>
      <c r="T3125" t="s">
        <v>65</v>
      </c>
      <c r="U3125" t="s">
        <v>26</v>
      </c>
      <c r="V3125" t="s">
        <v>323</v>
      </c>
      <c r="W3125" t="s">
        <v>324</v>
      </c>
      <c r="AA3125" s="12" t="s">
        <v>835</v>
      </c>
      <c r="AB3125" t="str">
        <f>IF(Q3125&gt;0,"yes","no")</f>
        <v>no</v>
      </c>
      <c r="AC3125" t="str">
        <f>IF(O3125&gt;0,"yes","no")</f>
        <v>yes</v>
      </c>
      <c r="AD3125" t="str">
        <f>IF(AH3125="hatch","yes","no")</f>
        <v>no</v>
      </c>
      <c r="AE3125" t="str">
        <f>IF(AH3125="swimup","yes","no")</f>
        <v>no</v>
      </c>
      <c r="AF3125" t="str">
        <f>IF(AH3125="respiration","yes","no")</f>
        <v>no</v>
      </c>
      <c r="AH3125" t="s">
        <v>29</v>
      </c>
      <c r="AI3125">
        <f>IF(O3125&gt;0,(IF(S3125="live",O3125*0.84,IF(S3125="dried.ethanol",O3125*0.8449+2.8227,O3125))),"")</f>
        <v>29.49156</v>
      </c>
      <c r="AL3125" t="str">
        <f>IF(OR(AND(Q3125=Q3126,P3125&gt;0),AND(O3125&gt;0,O3125=O3126)),"duplicate","")</f>
        <v/>
      </c>
      <c r="AM3125" t="s">
        <v>827</v>
      </c>
      <c r="AN3125" t="s">
        <v>827</v>
      </c>
      <c r="AO3125" t="s">
        <v>826</v>
      </c>
      <c r="AP3125" t="s">
        <v>826</v>
      </c>
      <c r="AQ3125" t="s">
        <v>24</v>
      </c>
    </row>
    <row r="3126" spans="1:43" x14ac:dyDescent="0.2">
      <c r="A3126" s="28">
        <v>42935</v>
      </c>
      <c r="B3126" s="1">
        <v>42901</v>
      </c>
      <c r="C3126" s="1" t="str">
        <f>IF(F3126="Kup","6/13/2017",IF(F3126="Sag","6/14/2017",""))</f>
        <v/>
      </c>
      <c r="D3126" s="27">
        <f>A3126-B3126</f>
        <v>34</v>
      </c>
      <c r="E3126" s="27" t="e">
        <f>A3126-C3126</f>
        <v>#VALUE!</v>
      </c>
      <c r="F3126" t="s">
        <v>193</v>
      </c>
      <c r="G3126">
        <v>35</v>
      </c>
      <c r="H3126" t="s">
        <v>22</v>
      </c>
      <c r="I3126" s="12" t="s">
        <v>202</v>
      </c>
      <c r="J3126" s="12" t="s">
        <v>202</v>
      </c>
      <c r="M3126">
        <v>4</v>
      </c>
      <c r="N3126">
        <v>48</v>
      </c>
      <c r="O3126" s="23">
        <v>33.082999999999998</v>
      </c>
      <c r="R3126" t="str">
        <f>IF(Q3126&gt;0,(P3126*(Q3126^2))*(3.14159/6),"")</f>
        <v/>
      </c>
      <c r="S3126" t="s">
        <v>24</v>
      </c>
      <c r="T3126" t="s">
        <v>65</v>
      </c>
      <c r="U3126" t="s">
        <v>26</v>
      </c>
      <c r="V3126" t="s">
        <v>323</v>
      </c>
      <c r="W3126" t="s">
        <v>324</v>
      </c>
      <c r="AA3126" s="12" t="s">
        <v>835</v>
      </c>
      <c r="AB3126" t="str">
        <f>IF(Q3126&gt;0,"yes","no")</f>
        <v>no</v>
      </c>
      <c r="AC3126" t="str">
        <f>IF(O3126&gt;0,"yes","no")</f>
        <v>yes</v>
      </c>
      <c r="AD3126" t="str">
        <f>IF(AH3126="hatch","yes","no")</f>
        <v>no</v>
      </c>
      <c r="AE3126" t="str">
        <f>IF(AH3126="swimup","yes","no")</f>
        <v>no</v>
      </c>
      <c r="AF3126" t="str">
        <f>IF(AH3126="respiration","yes","no")</f>
        <v>no</v>
      </c>
      <c r="AH3126" t="s">
        <v>29</v>
      </c>
      <c r="AI3126">
        <f>IF(O3126&gt;0,(IF(S3126="live",O3126*0.84,IF(S3126="dried.ethanol",O3126*0.8449+2.8227,O3126))),"")</f>
        <v>27.789719999999999</v>
      </c>
      <c r="AL3126" t="str">
        <f>IF(OR(AND(Q3126=Q3127,P3126&gt;0),AND(O3126&gt;0,O3126=O3127)),"duplicate","")</f>
        <v/>
      </c>
      <c r="AM3126" t="s">
        <v>827</v>
      </c>
      <c r="AN3126" t="s">
        <v>827</v>
      </c>
      <c r="AO3126" t="s">
        <v>826</v>
      </c>
      <c r="AP3126" t="s">
        <v>826</v>
      </c>
      <c r="AQ3126" t="s">
        <v>24</v>
      </c>
    </row>
    <row r="3127" spans="1:43" x14ac:dyDescent="0.2">
      <c r="A3127" s="28">
        <v>42935</v>
      </c>
      <c r="B3127" s="1">
        <v>42901</v>
      </c>
      <c r="C3127" s="1" t="str">
        <f>IF(F3127="Kup","6/13/2017",IF(F3127="Sag","6/14/2017",""))</f>
        <v/>
      </c>
      <c r="D3127" s="27">
        <f>A3127-B3127</f>
        <v>34</v>
      </c>
      <c r="E3127" s="27" t="e">
        <f>A3127-C3127</f>
        <v>#VALUE!</v>
      </c>
      <c r="F3127" t="s">
        <v>193</v>
      </c>
      <c r="G3127">
        <v>35</v>
      </c>
      <c r="H3127" t="s">
        <v>22</v>
      </c>
      <c r="I3127" s="12" t="s">
        <v>202</v>
      </c>
      <c r="J3127" s="12" t="s">
        <v>202</v>
      </c>
      <c r="M3127">
        <v>5</v>
      </c>
      <c r="N3127">
        <v>49</v>
      </c>
      <c r="O3127" s="23">
        <v>33.715000000000003</v>
      </c>
      <c r="R3127" t="str">
        <f>IF(Q3127&gt;0,(P3127*(Q3127^2))*(3.14159/6),"")</f>
        <v/>
      </c>
      <c r="S3127" t="s">
        <v>24</v>
      </c>
      <c r="T3127" t="s">
        <v>65</v>
      </c>
      <c r="U3127" t="s">
        <v>26</v>
      </c>
      <c r="V3127" t="s">
        <v>323</v>
      </c>
      <c r="W3127" t="s">
        <v>324</v>
      </c>
      <c r="AA3127" s="12" t="s">
        <v>835</v>
      </c>
      <c r="AB3127" t="str">
        <f>IF(Q3127&gt;0,"yes","no")</f>
        <v>no</v>
      </c>
      <c r="AC3127" t="str">
        <f>IF(O3127&gt;0,"yes","no")</f>
        <v>yes</v>
      </c>
      <c r="AD3127" t="str">
        <f>IF(AH3127="hatch","yes","no")</f>
        <v>no</v>
      </c>
      <c r="AE3127" t="str">
        <f>IF(AH3127="swimup","yes","no")</f>
        <v>no</v>
      </c>
      <c r="AF3127" t="str">
        <f>IF(AH3127="respiration","yes","no")</f>
        <v>no</v>
      </c>
      <c r="AH3127" t="s">
        <v>29</v>
      </c>
      <c r="AI3127">
        <f>IF(O3127&gt;0,(IF(S3127="live",O3127*0.84,IF(S3127="dried.ethanol",O3127*0.8449+2.8227,O3127))),"")</f>
        <v>28.320600000000002</v>
      </c>
      <c r="AL3127" t="str">
        <f>IF(OR(AND(Q3127=Q3128,P3127&gt;0),AND(O3127&gt;0,O3127=O3128)),"duplicate","")</f>
        <v/>
      </c>
      <c r="AM3127" t="s">
        <v>827</v>
      </c>
      <c r="AN3127" t="s">
        <v>827</v>
      </c>
      <c r="AO3127" t="s">
        <v>826</v>
      </c>
      <c r="AP3127" t="s">
        <v>826</v>
      </c>
      <c r="AQ3127" t="s">
        <v>24</v>
      </c>
    </row>
    <row r="3128" spans="1:43" x14ac:dyDescent="0.2">
      <c r="A3128" s="28">
        <v>42935</v>
      </c>
      <c r="B3128" s="1">
        <v>42901</v>
      </c>
      <c r="C3128" s="1" t="str">
        <f>IF(F3128="Kup","6/13/2017",IF(F3128="Sag","6/14/2017",""))</f>
        <v/>
      </c>
      <c r="D3128" s="27">
        <f>A3128-B3128</f>
        <v>34</v>
      </c>
      <c r="E3128" s="27" t="e">
        <f>A3128-C3128</f>
        <v>#VALUE!</v>
      </c>
      <c r="F3128" t="s">
        <v>193</v>
      </c>
      <c r="G3128">
        <v>35</v>
      </c>
      <c r="H3128" t="s">
        <v>22</v>
      </c>
      <c r="I3128" s="12" t="s">
        <v>204</v>
      </c>
      <c r="J3128" s="12" t="s">
        <v>204</v>
      </c>
      <c r="M3128">
        <v>1</v>
      </c>
      <c r="N3128">
        <v>43</v>
      </c>
      <c r="O3128" s="23">
        <v>33.134</v>
      </c>
      <c r="R3128" t="str">
        <f>IF(Q3128&gt;0,(P3128*(Q3128^2))*(3.14159/6),"")</f>
        <v/>
      </c>
      <c r="S3128" t="s">
        <v>24</v>
      </c>
      <c r="T3128" t="s">
        <v>65</v>
      </c>
      <c r="U3128" t="s">
        <v>26</v>
      </c>
      <c r="V3128" t="s">
        <v>325</v>
      </c>
      <c r="W3128" t="s">
        <v>326</v>
      </c>
      <c r="AA3128" s="12" t="s">
        <v>835</v>
      </c>
      <c r="AB3128" t="str">
        <f>IF(Q3128&gt;0,"yes","no")</f>
        <v>no</v>
      </c>
      <c r="AC3128" t="str">
        <f>IF(O3128&gt;0,"yes","no")</f>
        <v>yes</v>
      </c>
      <c r="AD3128" t="str">
        <f>IF(AH3128="hatch","yes","no")</f>
        <v>no</v>
      </c>
      <c r="AE3128" t="str">
        <f>IF(AH3128="swimup","yes","no")</f>
        <v>no</v>
      </c>
      <c r="AF3128" t="str">
        <f>IF(AH3128="respiration","yes","no")</f>
        <v>no</v>
      </c>
      <c r="AH3128" t="s">
        <v>29</v>
      </c>
      <c r="AI3128">
        <f>IF(O3128&gt;0,(IF(S3128="live",O3128*0.84,IF(S3128="dried.ethanol",O3128*0.8449+2.8227,O3128))),"")</f>
        <v>27.832560000000001</v>
      </c>
      <c r="AL3128" t="str">
        <f>IF(OR(AND(Q3128=Q3129,P3128&gt;0),AND(O3128&gt;0,O3128=O3129)),"duplicate","")</f>
        <v/>
      </c>
      <c r="AM3128" t="s">
        <v>827</v>
      </c>
      <c r="AN3128" t="s">
        <v>827</v>
      </c>
      <c r="AO3128" t="s">
        <v>826</v>
      </c>
      <c r="AP3128" t="s">
        <v>826</v>
      </c>
      <c r="AQ3128" t="s">
        <v>24</v>
      </c>
    </row>
    <row r="3129" spans="1:43" x14ac:dyDescent="0.2">
      <c r="A3129" s="28">
        <v>42935</v>
      </c>
      <c r="B3129" s="1">
        <v>42901</v>
      </c>
      <c r="C3129" s="1" t="str">
        <f>IF(F3129="Kup","6/13/2017",IF(F3129="Sag","6/14/2017",""))</f>
        <v/>
      </c>
      <c r="D3129" s="27">
        <f>A3129-B3129</f>
        <v>34</v>
      </c>
      <c r="E3129" s="27" t="e">
        <f>A3129-C3129</f>
        <v>#VALUE!</v>
      </c>
      <c r="F3129" t="s">
        <v>193</v>
      </c>
      <c r="G3129">
        <v>35</v>
      </c>
      <c r="H3129" t="s">
        <v>22</v>
      </c>
      <c r="I3129" s="12" t="s">
        <v>204</v>
      </c>
      <c r="J3129" s="12" t="s">
        <v>204</v>
      </c>
      <c r="M3129">
        <v>2</v>
      </c>
      <c r="N3129">
        <v>44</v>
      </c>
      <c r="O3129" s="23">
        <v>33.634999999999998</v>
      </c>
      <c r="R3129" t="str">
        <f>IF(Q3129&gt;0,(P3129*(Q3129^2))*(3.14159/6),"")</f>
        <v/>
      </c>
      <c r="S3129" t="s">
        <v>24</v>
      </c>
      <c r="T3129" t="s">
        <v>65</v>
      </c>
      <c r="U3129" t="s">
        <v>26</v>
      </c>
      <c r="V3129" t="s">
        <v>325</v>
      </c>
      <c r="W3129" t="s">
        <v>326</v>
      </c>
      <c r="AA3129" s="12" t="s">
        <v>835</v>
      </c>
      <c r="AB3129" t="str">
        <f>IF(Q3129&gt;0,"yes","no")</f>
        <v>no</v>
      </c>
      <c r="AC3129" t="str">
        <f>IF(O3129&gt;0,"yes","no")</f>
        <v>yes</v>
      </c>
      <c r="AD3129" t="str">
        <f>IF(AH3129="hatch","yes","no")</f>
        <v>no</v>
      </c>
      <c r="AE3129" t="str">
        <f>IF(AH3129="swimup","yes","no")</f>
        <v>no</v>
      </c>
      <c r="AF3129" t="str">
        <f>IF(AH3129="respiration","yes","no")</f>
        <v>no</v>
      </c>
      <c r="AH3129" t="s">
        <v>29</v>
      </c>
      <c r="AI3129">
        <f>IF(O3129&gt;0,(IF(S3129="live",O3129*0.84,IF(S3129="dried.ethanol",O3129*0.8449+2.8227,O3129))),"")</f>
        <v>28.253399999999996</v>
      </c>
      <c r="AL3129" t="str">
        <f>IF(OR(AND(Q3129=Q3130,P3129&gt;0),AND(O3129&gt;0,O3129=O3130)),"duplicate","")</f>
        <v/>
      </c>
      <c r="AM3129" t="s">
        <v>827</v>
      </c>
      <c r="AN3129" t="s">
        <v>827</v>
      </c>
      <c r="AO3129" t="s">
        <v>826</v>
      </c>
      <c r="AP3129" t="s">
        <v>826</v>
      </c>
      <c r="AQ3129" t="s">
        <v>24</v>
      </c>
    </row>
    <row r="3130" spans="1:43" x14ac:dyDescent="0.2">
      <c r="A3130" s="28">
        <v>42935</v>
      </c>
      <c r="B3130" s="1">
        <v>42901</v>
      </c>
      <c r="C3130" s="1" t="str">
        <f>IF(F3130="Kup","6/13/2017",IF(F3130="Sag","6/14/2017",""))</f>
        <v>6/14/2017</v>
      </c>
      <c r="D3130" s="27">
        <f>A3130-B3130</f>
        <v>34</v>
      </c>
      <c r="E3130" s="27">
        <f>A3130-C3130</f>
        <v>35</v>
      </c>
      <c r="F3130" t="s">
        <v>919</v>
      </c>
      <c r="G3130">
        <v>35</v>
      </c>
      <c r="H3130" t="s">
        <v>30</v>
      </c>
      <c r="I3130" s="12" t="s">
        <v>53</v>
      </c>
      <c r="J3130" s="12" t="s">
        <v>989</v>
      </c>
      <c r="K3130" s="2" t="s">
        <v>967</v>
      </c>
      <c r="L3130" s="2" t="s">
        <v>968</v>
      </c>
      <c r="M3130">
        <v>1</v>
      </c>
      <c r="N3130">
        <v>1</v>
      </c>
      <c r="O3130" s="23">
        <v>17.010999999999999</v>
      </c>
      <c r="R3130" t="str">
        <f>IF(Q3130&gt;0,(P3130*(Q3130^2))*(3.14159/6),"")</f>
        <v/>
      </c>
      <c r="S3130" t="s">
        <v>32</v>
      </c>
      <c r="T3130" t="s">
        <v>25</v>
      </c>
      <c r="U3130" t="s">
        <v>26</v>
      </c>
      <c r="V3130" t="s">
        <v>305</v>
      </c>
      <c r="X3130" t="s">
        <v>34</v>
      </c>
      <c r="AA3130" s="12" t="s">
        <v>835</v>
      </c>
      <c r="AB3130" t="str">
        <f>IF(Q3130&gt;0,"yes","no")</f>
        <v>no</v>
      </c>
      <c r="AC3130" t="str">
        <f>IF(O3130&gt;0,"yes","no")</f>
        <v>yes</v>
      </c>
      <c r="AD3130" t="str">
        <f>IF(AH3130="hatch","yes","no")</f>
        <v>no</v>
      </c>
      <c r="AE3130" t="str">
        <f>IF(AH3130="swimup","yes","no")</f>
        <v>no</v>
      </c>
      <c r="AF3130" t="str">
        <f>IF(AH3130="respiration","yes","no")</f>
        <v>no</v>
      </c>
      <c r="AH3130" t="s">
        <v>29</v>
      </c>
      <c r="AI3130">
        <f>IF(O3130&gt;0,(IF(S3130="live",O3130*0.84,IF(S3130="dried.ethanol",O3130*0.8449+2.8227,O3130))),"")</f>
        <v>17.010999999999999</v>
      </c>
      <c r="AL3130" t="str">
        <f>IF(OR(AND(Q3130=Q3131,P3130&gt;0),AND(O3130&gt;0,O3130=O3131)),"duplicate","")</f>
        <v/>
      </c>
      <c r="AM3130" t="s">
        <v>827</v>
      </c>
      <c r="AN3130" t="s">
        <v>827</v>
      </c>
      <c r="AO3130" t="s">
        <v>826</v>
      </c>
      <c r="AP3130" t="s">
        <v>826</v>
      </c>
      <c r="AQ3130" t="s">
        <v>32</v>
      </c>
    </row>
    <row r="3131" spans="1:43" x14ac:dyDescent="0.2">
      <c r="A3131" s="28">
        <v>42935</v>
      </c>
      <c r="B3131" s="1">
        <v>42901</v>
      </c>
      <c r="C3131" s="1" t="str">
        <f>IF(F3131="Kup","6/13/2017",IF(F3131="Sag","6/14/2017",""))</f>
        <v>6/14/2017</v>
      </c>
      <c r="D3131" s="27">
        <f>A3131-B3131</f>
        <v>34</v>
      </c>
      <c r="E3131" s="27">
        <f>A3131-C3131</f>
        <v>35</v>
      </c>
      <c r="F3131" t="s">
        <v>919</v>
      </c>
      <c r="G3131">
        <v>35</v>
      </c>
      <c r="H3131" t="s">
        <v>30</v>
      </c>
      <c r="I3131" s="12" t="s">
        <v>53</v>
      </c>
      <c r="J3131" s="12" t="s">
        <v>989</v>
      </c>
      <c r="K3131" s="2" t="s">
        <v>967</v>
      </c>
      <c r="L3131" s="2" t="s">
        <v>968</v>
      </c>
      <c r="M3131">
        <v>2</v>
      </c>
      <c r="N3131">
        <v>2</v>
      </c>
      <c r="O3131" s="23">
        <v>16.268999999999998</v>
      </c>
      <c r="R3131" t="str">
        <f>IF(Q3131&gt;0,(P3131*(Q3131^2))*(3.14159/6),"")</f>
        <v/>
      </c>
      <c r="S3131" t="s">
        <v>32</v>
      </c>
      <c r="T3131" t="s">
        <v>25</v>
      </c>
      <c r="U3131" t="s">
        <v>26</v>
      </c>
      <c r="V3131" t="s">
        <v>305</v>
      </c>
      <c r="X3131" t="s">
        <v>34</v>
      </c>
      <c r="AA3131" s="12" t="s">
        <v>835</v>
      </c>
      <c r="AB3131" t="str">
        <f>IF(Q3131&gt;0,"yes","no")</f>
        <v>no</v>
      </c>
      <c r="AC3131" t="str">
        <f>IF(O3131&gt;0,"yes","no")</f>
        <v>yes</v>
      </c>
      <c r="AD3131" t="str">
        <f>IF(AH3131="hatch","yes","no")</f>
        <v>no</v>
      </c>
      <c r="AE3131" t="str">
        <f>IF(AH3131="swimup","yes","no")</f>
        <v>no</v>
      </c>
      <c r="AF3131" t="str">
        <f>IF(AH3131="respiration","yes","no")</f>
        <v>no</v>
      </c>
      <c r="AH3131" t="s">
        <v>29</v>
      </c>
      <c r="AI3131">
        <f>IF(O3131&gt;0,(IF(S3131="live",O3131*0.84,IF(S3131="dried.ethanol",O3131*0.8449+2.8227,O3131))),"")</f>
        <v>16.268999999999998</v>
      </c>
      <c r="AL3131" t="str">
        <f>IF(OR(AND(Q3131=Q3132,P3131&gt;0),AND(O3131&gt;0,O3131=O3132)),"duplicate","")</f>
        <v/>
      </c>
      <c r="AM3131" t="s">
        <v>827</v>
      </c>
      <c r="AN3131" t="s">
        <v>827</v>
      </c>
      <c r="AO3131" t="s">
        <v>826</v>
      </c>
      <c r="AP3131" t="s">
        <v>826</v>
      </c>
      <c r="AQ3131" t="s">
        <v>32</v>
      </c>
    </row>
    <row r="3132" spans="1:43" x14ac:dyDescent="0.2">
      <c r="A3132" s="28">
        <v>42935</v>
      </c>
      <c r="B3132" s="1">
        <v>42901</v>
      </c>
      <c r="C3132" s="1" t="str">
        <f>IF(F3132="Kup","6/13/2017",IF(F3132="Sag","6/14/2017",""))</f>
        <v>6/14/2017</v>
      </c>
      <c r="D3132" s="27">
        <f>A3132-B3132</f>
        <v>34</v>
      </c>
      <c r="E3132" s="27">
        <f>A3132-C3132</f>
        <v>35</v>
      </c>
      <c r="F3132" t="s">
        <v>919</v>
      </c>
      <c r="G3132">
        <v>35</v>
      </c>
      <c r="H3132" t="s">
        <v>30</v>
      </c>
      <c r="I3132" s="12" t="s">
        <v>53</v>
      </c>
      <c r="J3132" s="12" t="s">
        <v>989</v>
      </c>
      <c r="K3132" s="2" t="s">
        <v>967</v>
      </c>
      <c r="L3132" s="2" t="s">
        <v>968</v>
      </c>
      <c r="M3132">
        <v>3</v>
      </c>
      <c r="N3132">
        <v>3</v>
      </c>
      <c r="O3132" s="23">
        <v>16.274999999999999</v>
      </c>
      <c r="R3132" t="str">
        <f>IF(Q3132&gt;0,(P3132*(Q3132^2))*(3.14159/6),"")</f>
        <v/>
      </c>
      <c r="S3132" t="s">
        <v>32</v>
      </c>
      <c r="T3132" t="s">
        <v>25</v>
      </c>
      <c r="U3132" t="s">
        <v>26</v>
      </c>
      <c r="V3132" t="s">
        <v>305</v>
      </c>
      <c r="X3132" t="s">
        <v>34</v>
      </c>
      <c r="AA3132" s="12" t="s">
        <v>835</v>
      </c>
      <c r="AB3132" t="str">
        <f>IF(Q3132&gt;0,"yes","no")</f>
        <v>no</v>
      </c>
      <c r="AC3132" t="str">
        <f>IF(O3132&gt;0,"yes","no")</f>
        <v>yes</v>
      </c>
      <c r="AD3132" t="str">
        <f>IF(AH3132="hatch","yes","no")</f>
        <v>no</v>
      </c>
      <c r="AE3132" t="str">
        <f>IF(AH3132="swimup","yes","no")</f>
        <v>no</v>
      </c>
      <c r="AF3132" t="str">
        <f>IF(AH3132="respiration","yes","no")</f>
        <v>no</v>
      </c>
      <c r="AH3132" t="s">
        <v>29</v>
      </c>
      <c r="AI3132">
        <f>IF(O3132&gt;0,(IF(S3132="live",O3132*0.84,IF(S3132="dried.ethanol",O3132*0.8449+2.8227,O3132))),"")</f>
        <v>16.274999999999999</v>
      </c>
      <c r="AL3132" t="str">
        <f>IF(OR(AND(Q3132=Q3133,P3132&gt;0),AND(O3132&gt;0,O3132=O3133)),"duplicate","")</f>
        <v/>
      </c>
      <c r="AM3132" t="s">
        <v>827</v>
      </c>
      <c r="AN3132" t="s">
        <v>827</v>
      </c>
      <c r="AO3132" t="s">
        <v>826</v>
      </c>
      <c r="AP3132" t="s">
        <v>826</v>
      </c>
      <c r="AQ3132" t="s">
        <v>32</v>
      </c>
    </row>
    <row r="3133" spans="1:43" x14ac:dyDescent="0.2">
      <c r="A3133" s="28">
        <v>42935</v>
      </c>
      <c r="B3133" s="1">
        <v>42901</v>
      </c>
      <c r="C3133" s="1" t="str">
        <f>IF(F3133="Kup","6/13/2017",IF(F3133="Sag","6/14/2017",""))</f>
        <v>6/14/2017</v>
      </c>
      <c r="D3133" s="27">
        <f>A3133-B3133</f>
        <v>34</v>
      </c>
      <c r="E3133" s="27">
        <f>A3133-C3133</f>
        <v>35</v>
      </c>
      <c r="F3133" t="s">
        <v>919</v>
      </c>
      <c r="G3133">
        <v>35</v>
      </c>
      <c r="H3133" t="s">
        <v>30</v>
      </c>
      <c r="I3133" s="12" t="s">
        <v>53</v>
      </c>
      <c r="J3133" s="12" t="s">
        <v>989</v>
      </c>
      <c r="K3133" s="2" t="s">
        <v>967</v>
      </c>
      <c r="L3133" s="2" t="s">
        <v>968</v>
      </c>
      <c r="M3133">
        <v>4</v>
      </c>
      <c r="N3133">
        <v>4</v>
      </c>
      <c r="O3133" s="23">
        <v>17.265999999999998</v>
      </c>
      <c r="R3133" t="str">
        <f>IF(Q3133&gt;0,(P3133*(Q3133^2))*(3.14159/6),"")</f>
        <v/>
      </c>
      <c r="S3133" t="s">
        <v>32</v>
      </c>
      <c r="T3133" t="s">
        <v>25</v>
      </c>
      <c r="U3133" t="s">
        <v>26</v>
      </c>
      <c r="V3133" t="s">
        <v>305</v>
      </c>
      <c r="X3133" t="s">
        <v>34</v>
      </c>
      <c r="AA3133" s="12" t="s">
        <v>835</v>
      </c>
      <c r="AB3133" t="str">
        <f>IF(Q3133&gt;0,"yes","no")</f>
        <v>no</v>
      </c>
      <c r="AC3133" t="str">
        <f>IF(O3133&gt;0,"yes","no")</f>
        <v>yes</v>
      </c>
      <c r="AD3133" t="str">
        <f>IF(AH3133="hatch","yes","no")</f>
        <v>no</v>
      </c>
      <c r="AE3133" t="str">
        <f>IF(AH3133="swimup","yes","no")</f>
        <v>no</v>
      </c>
      <c r="AF3133" t="str">
        <f>IF(AH3133="respiration","yes","no")</f>
        <v>no</v>
      </c>
      <c r="AH3133" t="s">
        <v>29</v>
      </c>
      <c r="AI3133">
        <f>IF(O3133&gt;0,(IF(S3133="live",O3133*0.84,IF(S3133="dried.ethanol",O3133*0.8449+2.8227,O3133))),"")</f>
        <v>17.265999999999998</v>
      </c>
      <c r="AL3133" t="str">
        <f>IF(OR(AND(Q3133=Q3134,P3133&gt;0),AND(O3133&gt;0,O3133=O3134)),"duplicate","")</f>
        <v/>
      </c>
      <c r="AM3133" t="s">
        <v>827</v>
      </c>
      <c r="AN3133" t="s">
        <v>827</v>
      </c>
      <c r="AO3133" t="s">
        <v>826</v>
      </c>
      <c r="AP3133" t="s">
        <v>826</v>
      </c>
      <c r="AQ3133" t="s">
        <v>32</v>
      </c>
    </row>
    <row r="3134" spans="1:43" x14ac:dyDescent="0.2">
      <c r="A3134" s="28">
        <v>42935</v>
      </c>
      <c r="B3134" s="1">
        <v>42901</v>
      </c>
      <c r="C3134" s="1" t="str">
        <f>IF(F3134="Kup","6/13/2017",IF(F3134="Sag","6/14/2017",""))</f>
        <v>6/14/2017</v>
      </c>
      <c r="D3134" s="27">
        <f>A3134-B3134</f>
        <v>34</v>
      </c>
      <c r="E3134" s="27">
        <f>A3134-C3134</f>
        <v>35</v>
      </c>
      <c r="F3134" t="s">
        <v>919</v>
      </c>
      <c r="G3134">
        <v>35</v>
      </c>
      <c r="H3134" t="s">
        <v>30</v>
      </c>
      <c r="I3134" s="12" t="s">
        <v>53</v>
      </c>
      <c r="J3134" s="12" t="s">
        <v>989</v>
      </c>
      <c r="K3134" s="2" t="s">
        <v>967</v>
      </c>
      <c r="L3134" s="2" t="s">
        <v>968</v>
      </c>
      <c r="M3134">
        <v>5</v>
      </c>
      <c r="N3134">
        <v>5</v>
      </c>
      <c r="O3134" s="23">
        <v>19.681000000000001</v>
      </c>
      <c r="R3134" t="str">
        <f>IF(Q3134&gt;0,(P3134*(Q3134^2))*(3.14159/6),"")</f>
        <v/>
      </c>
      <c r="S3134" t="s">
        <v>32</v>
      </c>
      <c r="T3134" t="s">
        <v>25</v>
      </c>
      <c r="U3134" t="s">
        <v>26</v>
      </c>
      <c r="V3134" t="s">
        <v>305</v>
      </c>
      <c r="X3134" t="s">
        <v>34</v>
      </c>
      <c r="AA3134" s="12" t="s">
        <v>835</v>
      </c>
      <c r="AB3134" t="str">
        <f>IF(Q3134&gt;0,"yes","no")</f>
        <v>no</v>
      </c>
      <c r="AC3134" t="str">
        <f>IF(O3134&gt;0,"yes","no")</f>
        <v>yes</v>
      </c>
      <c r="AD3134" t="str">
        <f>IF(AH3134="hatch","yes","no")</f>
        <v>no</v>
      </c>
      <c r="AE3134" t="str">
        <f>IF(AH3134="swimup","yes","no")</f>
        <v>no</v>
      </c>
      <c r="AF3134" t="str">
        <f>IF(AH3134="respiration","yes","no")</f>
        <v>no</v>
      </c>
      <c r="AH3134" t="s">
        <v>29</v>
      </c>
      <c r="AI3134">
        <f>IF(O3134&gt;0,(IF(S3134="live",O3134*0.84,IF(S3134="dried.ethanol",O3134*0.8449+2.8227,O3134))),"")</f>
        <v>19.681000000000001</v>
      </c>
      <c r="AL3134" t="str">
        <f>IF(OR(AND(Q3134=Q3135,P3134&gt;0),AND(O3134&gt;0,O3134=O3135)),"duplicate","")</f>
        <v/>
      </c>
      <c r="AM3134" t="s">
        <v>827</v>
      </c>
      <c r="AN3134" t="s">
        <v>827</v>
      </c>
      <c r="AO3134" t="s">
        <v>826</v>
      </c>
      <c r="AP3134" t="s">
        <v>826</v>
      </c>
      <c r="AQ3134" t="s">
        <v>32</v>
      </c>
    </row>
    <row r="3135" spans="1:43" x14ac:dyDescent="0.2">
      <c r="A3135" s="28">
        <v>42935</v>
      </c>
      <c r="B3135" s="1">
        <v>42901</v>
      </c>
      <c r="C3135" s="1" t="str">
        <f>IF(F3135="Kup","6/13/2017",IF(F3135="Sag","6/14/2017",""))</f>
        <v>6/14/2017</v>
      </c>
      <c r="D3135" s="27">
        <f>A3135-B3135</f>
        <v>34</v>
      </c>
      <c r="E3135" s="27">
        <f>A3135-C3135</f>
        <v>35</v>
      </c>
      <c r="F3135" t="s">
        <v>919</v>
      </c>
      <c r="G3135">
        <v>35</v>
      </c>
      <c r="H3135" t="s">
        <v>30</v>
      </c>
      <c r="I3135" s="12" t="s">
        <v>55</v>
      </c>
      <c r="J3135" s="12" t="s">
        <v>985</v>
      </c>
      <c r="K3135" s="2" t="s">
        <v>969</v>
      </c>
      <c r="L3135" s="2" t="s">
        <v>968</v>
      </c>
      <c r="M3135">
        <v>1</v>
      </c>
      <c r="N3135">
        <v>1</v>
      </c>
      <c r="O3135" s="23">
        <v>16.177</v>
      </c>
      <c r="R3135" t="str">
        <f>IF(Q3135&gt;0,(P3135*(Q3135^2))*(3.14159/6),"")</f>
        <v/>
      </c>
      <c r="S3135" t="s">
        <v>32</v>
      </c>
      <c r="T3135" t="s">
        <v>25</v>
      </c>
      <c r="U3135" t="s">
        <v>26</v>
      </c>
      <c r="V3135" t="s">
        <v>306</v>
      </c>
      <c r="X3135" t="s">
        <v>34</v>
      </c>
      <c r="AA3135" s="12" t="s">
        <v>835</v>
      </c>
      <c r="AB3135" t="str">
        <f>IF(Q3135&gt;0,"yes","no")</f>
        <v>no</v>
      </c>
      <c r="AC3135" t="str">
        <f>IF(O3135&gt;0,"yes","no")</f>
        <v>yes</v>
      </c>
      <c r="AD3135" t="str">
        <f>IF(AH3135="hatch","yes","no")</f>
        <v>no</v>
      </c>
      <c r="AE3135" t="str">
        <f>IF(AH3135="swimup","yes","no")</f>
        <v>no</v>
      </c>
      <c r="AF3135" t="str">
        <f>IF(AH3135="respiration","yes","no")</f>
        <v>no</v>
      </c>
      <c r="AH3135" t="s">
        <v>29</v>
      </c>
      <c r="AI3135">
        <f>IF(O3135&gt;0,(IF(S3135="live",O3135*0.84,IF(S3135="dried.ethanol",O3135*0.8449+2.8227,O3135))),"")</f>
        <v>16.177</v>
      </c>
      <c r="AL3135" t="str">
        <f>IF(OR(AND(Q3135=Q3136,P3135&gt;0),AND(O3135&gt;0,O3135=O3136)),"duplicate","")</f>
        <v/>
      </c>
      <c r="AM3135" t="s">
        <v>827</v>
      </c>
      <c r="AN3135" t="s">
        <v>827</v>
      </c>
      <c r="AO3135" t="s">
        <v>826</v>
      </c>
      <c r="AP3135" t="s">
        <v>826</v>
      </c>
      <c r="AQ3135" t="s">
        <v>32</v>
      </c>
    </row>
    <row r="3136" spans="1:43" x14ac:dyDescent="0.2">
      <c r="A3136" s="28">
        <v>42935</v>
      </c>
      <c r="B3136" s="1">
        <v>42901</v>
      </c>
      <c r="C3136" s="1" t="str">
        <f>IF(F3136="Kup","6/13/2017",IF(F3136="Sag","6/14/2017",""))</f>
        <v>6/14/2017</v>
      </c>
      <c r="D3136" s="27">
        <f>A3136-B3136</f>
        <v>34</v>
      </c>
      <c r="E3136" s="27">
        <f>A3136-C3136</f>
        <v>35</v>
      </c>
      <c r="F3136" t="s">
        <v>919</v>
      </c>
      <c r="G3136">
        <v>35</v>
      </c>
      <c r="H3136" t="s">
        <v>30</v>
      </c>
      <c r="I3136" s="12" t="s">
        <v>55</v>
      </c>
      <c r="J3136" s="12" t="s">
        <v>985</v>
      </c>
      <c r="K3136" s="2" t="s">
        <v>969</v>
      </c>
      <c r="L3136" s="2" t="s">
        <v>968</v>
      </c>
      <c r="M3136">
        <v>2</v>
      </c>
      <c r="N3136">
        <v>2</v>
      </c>
      <c r="O3136" s="23">
        <v>20.864999999999998</v>
      </c>
      <c r="R3136" t="str">
        <f>IF(Q3136&gt;0,(P3136*(Q3136^2))*(3.14159/6),"")</f>
        <v/>
      </c>
      <c r="S3136" t="s">
        <v>32</v>
      </c>
      <c r="T3136" t="s">
        <v>25</v>
      </c>
      <c r="U3136" t="s">
        <v>26</v>
      </c>
      <c r="V3136" t="s">
        <v>306</v>
      </c>
      <c r="X3136" t="s">
        <v>34</v>
      </c>
      <c r="AA3136" s="12" t="s">
        <v>835</v>
      </c>
      <c r="AB3136" t="str">
        <f>IF(Q3136&gt;0,"yes","no")</f>
        <v>no</v>
      </c>
      <c r="AC3136" t="str">
        <f>IF(O3136&gt;0,"yes","no")</f>
        <v>yes</v>
      </c>
      <c r="AD3136" t="str">
        <f>IF(AH3136="hatch","yes","no")</f>
        <v>no</v>
      </c>
      <c r="AE3136" t="str">
        <f>IF(AH3136="swimup","yes","no")</f>
        <v>no</v>
      </c>
      <c r="AF3136" t="str">
        <f>IF(AH3136="respiration","yes","no")</f>
        <v>no</v>
      </c>
      <c r="AH3136" t="s">
        <v>29</v>
      </c>
      <c r="AI3136">
        <f>IF(O3136&gt;0,(IF(S3136="live",O3136*0.84,IF(S3136="dried.ethanol",O3136*0.8449+2.8227,O3136))),"")</f>
        <v>20.864999999999998</v>
      </c>
      <c r="AL3136" t="str">
        <f>IF(OR(AND(Q3136=Q3137,P3136&gt;0),AND(O3136&gt;0,O3136=O3137)),"duplicate","")</f>
        <v/>
      </c>
      <c r="AM3136" t="s">
        <v>827</v>
      </c>
      <c r="AN3136" t="s">
        <v>827</v>
      </c>
      <c r="AO3136" t="s">
        <v>826</v>
      </c>
      <c r="AP3136" t="s">
        <v>826</v>
      </c>
      <c r="AQ3136" t="s">
        <v>32</v>
      </c>
    </row>
    <row r="3137" spans="1:43" x14ac:dyDescent="0.2">
      <c r="A3137" s="28">
        <v>42935</v>
      </c>
      <c r="B3137" s="1">
        <v>42901</v>
      </c>
      <c r="C3137" s="1" t="str">
        <f>IF(F3137="Kup","6/13/2017",IF(F3137="Sag","6/14/2017",""))</f>
        <v>6/14/2017</v>
      </c>
      <c r="D3137" s="27">
        <f>A3137-B3137</f>
        <v>34</v>
      </c>
      <c r="E3137" s="27">
        <f>A3137-C3137</f>
        <v>35</v>
      </c>
      <c r="F3137" t="s">
        <v>919</v>
      </c>
      <c r="G3137">
        <v>35</v>
      </c>
      <c r="H3137" t="s">
        <v>30</v>
      </c>
      <c r="I3137" s="12" t="s">
        <v>55</v>
      </c>
      <c r="J3137" s="12" t="s">
        <v>985</v>
      </c>
      <c r="K3137" s="2" t="s">
        <v>969</v>
      </c>
      <c r="L3137" s="2" t="s">
        <v>968</v>
      </c>
      <c r="M3137">
        <v>3</v>
      </c>
      <c r="N3137">
        <v>3</v>
      </c>
      <c r="O3137" s="23">
        <v>17.346</v>
      </c>
      <c r="R3137" t="str">
        <f>IF(Q3137&gt;0,(P3137*(Q3137^2))*(3.14159/6),"")</f>
        <v/>
      </c>
      <c r="S3137" t="s">
        <v>32</v>
      </c>
      <c r="T3137" t="s">
        <v>25</v>
      </c>
      <c r="U3137" t="s">
        <v>26</v>
      </c>
      <c r="V3137" t="s">
        <v>306</v>
      </c>
      <c r="X3137" t="s">
        <v>34</v>
      </c>
      <c r="AA3137" s="12" t="s">
        <v>835</v>
      </c>
      <c r="AB3137" t="str">
        <f>IF(Q3137&gt;0,"yes","no")</f>
        <v>no</v>
      </c>
      <c r="AC3137" t="str">
        <f>IF(O3137&gt;0,"yes","no")</f>
        <v>yes</v>
      </c>
      <c r="AD3137" t="str">
        <f>IF(AH3137="hatch","yes","no")</f>
        <v>no</v>
      </c>
      <c r="AE3137" t="str">
        <f>IF(AH3137="swimup","yes","no")</f>
        <v>no</v>
      </c>
      <c r="AF3137" t="str">
        <f>IF(AH3137="respiration","yes","no")</f>
        <v>no</v>
      </c>
      <c r="AH3137" t="s">
        <v>29</v>
      </c>
      <c r="AI3137">
        <f>IF(O3137&gt;0,(IF(S3137="live",O3137*0.84,IF(S3137="dried.ethanol",O3137*0.8449+2.8227,O3137))),"")</f>
        <v>17.346</v>
      </c>
      <c r="AL3137" t="str">
        <f>IF(OR(AND(Q3137=Q3138,P3137&gt;0),AND(O3137&gt;0,O3137=O3138)),"duplicate","")</f>
        <v/>
      </c>
      <c r="AM3137" t="s">
        <v>827</v>
      </c>
      <c r="AN3137" t="s">
        <v>827</v>
      </c>
      <c r="AO3137" t="s">
        <v>826</v>
      </c>
      <c r="AP3137" t="s">
        <v>826</v>
      </c>
      <c r="AQ3137" t="s">
        <v>32</v>
      </c>
    </row>
    <row r="3138" spans="1:43" x14ac:dyDescent="0.2">
      <c r="A3138" s="28">
        <v>42935</v>
      </c>
      <c r="B3138" s="1">
        <v>42901</v>
      </c>
      <c r="C3138" s="1" t="str">
        <f>IF(F3138="Kup","6/13/2017",IF(F3138="Sag","6/14/2017",""))</f>
        <v>6/14/2017</v>
      </c>
      <c r="D3138" s="27">
        <f>A3138-B3138</f>
        <v>34</v>
      </c>
      <c r="E3138" s="27">
        <f>A3138-C3138</f>
        <v>35</v>
      </c>
      <c r="F3138" t="s">
        <v>919</v>
      </c>
      <c r="G3138">
        <v>35</v>
      </c>
      <c r="H3138" t="s">
        <v>30</v>
      </c>
      <c r="I3138" s="12" t="s">
        <v>55</v>
      </c>
      <c r="J3138" s="12" t="s">
        <v>985</v>
      </c>
      <c r="K3138" s="2" t="s">
        <v>969</v>
      </c>
      <c r="L3138" s="2" t="s">
        <v>968</v>
      </c>
      <c r="M3138">
        <v>4</v>
      </c>
      <c r="N3138">
        <v>4</v>
      </c>
      <c r="O3138" s="23">
        <v>21.765999999999998</v>
      </c>
      <c r="R3138" t="str">
        <f>IF(Q3138&gt;0,(P3138*(Q3138^2))*(3.14159/6),"")</f>
        <v/>
      </c>
      <c r="S3138" t="s">
        <v>32</v>
      </c>
      <c r="T3138" t="s">
        <v>25</v>
      </c>
      <c r="U3138" t="s">
        <v>26</v>
      </c>
      <c r="V3138" t="s">
        <v>306</v>
      </c>
      <c r="X3138" t="s">
        <v>34</v>
      </c>
      <c r="AA3138" s="12" t="s">
        <v>835</v>
      </c>
      <c r="AB3138" t="str">
        <f>IF(Q3138&gt;0,"yes","no")</f>
        <v>no</v>
      </c>
      <c r="AC3138" t="str">
        <f>IF(O3138&gt;0,"yes","no")</f>
        <v>yes</v>
      </c>
      <c r="AD3138" t="str">
        <f>IF(AH3138="hatch","yes","no")</f>
        <v>no</v>
      </c>
      <c r="AE3138" t="str">
        <f>IF(AH3138="swimup","yes","no")</f>
        <v>no</v>
      </c>
      <c r="AF3138" t="str">
        <f>IF(AH3138="respiration","yes","no")</f>
        <v>no</v>
      </c>
      <c r="AH3138" t="s">
        <v>29</v>
      </c>
      <c r="AI3138">
        <f>IF(O3138&gt;0,(IF(S3138="live",O3138*0.84,IF(S3138="dried.ethanol",O3138*0.8449+2.8227,O3138))),"")</f>
        <v>21.765999999999998</v>
      </c>
      <c r="AL3138" t="str">
        <f>IF(OR(AND(Q3138=Q3139,P3138&gt;0),AND(O3138&gt;0,O3138=O3139)),"duplicate","")</f>
        <v/>
      </c>
      <c r="AM3138" t="s">
        <v>827</v>
      </c>
      <c r="AN3138" t="s">
        <v>827</v>
      </c>
      <c r="AO3138" t="s">
        <v>826</v>
      </c>
      <c r="AP3138" t="s">
        <v>826</v>
      </c>
      <c r="AQ3138" t="s">
        <v>32</v>
      </c>
    </row>
    <row r="3139" spans="1:43" x14ac:dyDescent="0.2">
      <c r="A3139" s="28">
        <v>42935</v>
      </c>
      <c r="B3139" s="1">
        <v>42901</v>
      </c>
      <c r="C3139" s="1" t="str">
        <f>IF(F3139="Kup","6/13/2017",IF(F3139="Sag","6/14/2017",""))</f>
        <v>6/14/2017</v>
      </c>
      <c r="D3139" s="27">
        <f>A3139-B3139</f>
        <v>34</v>
      </c>
      <c r="E3139" s="27">
        <f>A3139-C3139</f>
        <v>35</v>
      </c>
      <c r="F3139" t="s">
        <v>919</v>
      </c>
      <c r="G3139">
        <v>35</v>
      </c>
      <c r="H3139" t="s">
        <v>30</v>
      </c>
      <c r="I3139" s="12" t="s">
        <v>55</v>
      </c>
      <c r="J3139" s="12" t="s">
        <v>985</v>
      </c>
      <c r="K3139" s="2" t="s">
        <v>969</v>
      </c>
      <c r="L3139" s="2" t="s">
        <v>968</v>
      </c>
      <c r="M3139">
        <v>5</v>
      </c>
      <c r="N3139">
        <v>5</v>
      </c>
      <c r="O3139" s="23">
        <v>20.369</v>
      </c>
      <c r="R3139" t="str">
        <f>IF(Q3139&gt;0,(P3139*(Q3139^2))*(3.14159/6),"")</f>
        <v/>
      </c>
      <c r="S3139" t="s">
        <v>32</v>
      </c>
      <c r="T3139" t="s">
        <v>25</v>
      </c>
      <c r="U3139" t="s">
        <v>26</v>
      </c>
      <c r="V3139" t="s">
        <v>306</v>
      </c>
      <c r="X3139" t="s">
        <v>34</v>
      </c>
      <c r="AA3139" s="12" t="s">
        <v>835</v>
      </c>
      <c r="AB3139" t="str">
        <f>IF(Q3139&gt;0,"yes","no")</f>
        <v>no</v>
      </c>
      <c r="AC3139" t="str">
        <f>IF(O3139&gt;0,"yes","no")</f>
        <v>yes</v>
      </c>
      <c r="AD3139" t="str">
        <f>IF(AH3139="hatch","yes","no")</f>
        <v>no</v>
      </c>
      <c r="AE3139" t="str">
        <f>IF(AH3139="swimup","yes","no")</f>
        <v>no</v>
      </c>
      <c r="AF3139" t="str">
        <f>IF(AH3139="respiration","yes","no")</f>
        <v>no</v>
      </c>
      <c r="AH3139" t="s">
        <v>29</v>
      </c>
      <c r="AI3139">
        <f>IF(O3139&gt;0,(IF(S3139="live",O3139*0.84,IF(S3139="dried.ethanol",O3139*0.8449+2.8227,O3139))),"")</f>
        <v>20.369</v>
      </c>
      <c r="AL3139" t="str">
        <f>IF(OR(AND(Q3139=Q3140,P3139&gt;0),AND(O3139&gt;0,O3139=O3140)),"duplicate","")</f>
        <v/>
      </c>
      <c r="AM3139" t="s">
        <v>827</v>
      </c>
      <c r="AN3139" t="s">
        <v>827</v>
      </c>
      <c r="AO3139" t="s">
        <v>826</v>
      </c>
      <c r="AP3139" t="s">
        <v>826</v>
      </c>
      <c r="AQ3139" t="s">
        <v>32</v>
      </c>
    </row>
    <row r="3140" spans="1:43" x14ac:dyDescent="0.2">
      <c r="A3140" s="28">
        <v>42935</v>
      </c>
      <c r="B3140" s="1">
        <v>42901</v>
      </c>
      <c r="C3140" s="1" t="str">
        <f>IF(F3140="Kup","6/13/2017",IF(F3140="Sag","6/14/2017",""))</f>
        <v>6/14/2017</v>
      </c>
      <c r="D3140" s="27">
        <f>A3140-B3140</f>
        <v>34</v>
      </c>
      <c r="E3140" s="27">
        <f>A3140-C3140</f>
        <v>35</v>
      </c>
      <c r="F3140" t="s">
        <v>919</v>
      </c>
      <c r="G3140">
        <v>35</v>
      </c>
      <c r="H3140" t="s">
        <v>30</v>
      </c>
      <c r="I3140" s="12" t="s">
        <v>57</v>
      </c>
      <c r="J3140" s="12" t="s">
        <v>990</v>
      </c>
      <c r="K3140" s="2" t="s">
        <v>972</v>
      </c>
      <c r="L3140" s="2" t="s">
        <v>971</v>
      </c>
      <c r="M3140">
        <v>1</v>
      </c>
      <c r="N3140">
        <v>1</v>
      </c>
      <c r="O3140" s="23">
        <v>19.349</v>
      </c>
      <c r="R3140" t="str">
        <f>IF(Q3140&gt;0,(P3140*(Q3140^2))*(3.14159/6),"")</f>
        <v/>
      </c>
      <c r="S3140" t="s">
        <v>32</v>
      </c>
      <c r="T3140" t="s">
        <v>25</v>
      </c>
      <c r="U3140" t="s">
        <v>26</v>
      </c>
      <c r="V3140" t="s">
        <v>307</v>
      </c>
      <c r="X3140" t="s">
        <v>34</v>
      </c>
      <c r="AA3140" s="12" t="s">
        <v>835</v>
      </c>
      <c r="AB3140" t="str">
        <f>IF(Q3140&gt;0,"yes","no")</f>
        <v>no</v>
      </c>
      <c r="AC3140" t="str">
        <f>IF(O3140&gt;0,"yes","no")</f>
        <v>yes</v>
      </c>
      <c r="AD3140" t="str">
        <f>IF(AH3140="hatch","yes","no")</f>
        <v>no</v>
      </c>
      <c r="AE3140" t="str">
        <f>IF(AH3140="swimup","yes","no")</f>
        <v>no</v>
      </c>
      <c r="AF3140" t="str">
        <f>IF(AH3140="respiration","yes","no")</f>
        <v>no</v>
      </c>
      <c r="AH3140" t="s">
        <v>29</v>
      </c>
      <c r="AI3140">
        <f>IF(O3140&gt;0,(IF(S3140="live",O3140*0.84,IF(S3140="dried.ethanol",O3140*0.8449+2.8227,O3140))),"")</f>
        <v>19.349</v>
      </c>
      <c r="AL3140" t="str">
        <f>IF(OR(AND(Q3140=Q3141,P3140&gt;0),AND(O3140&gt;0,O3140=O3141)),"duplicate","")</f>
        <v/>
      </c>
      <c r="AM3140" t="s">
        <v>827</v>
      </c>
      <c r="AN3140" t="s">
        <v>827</v>
      </c>
      <c r="AO3140" t="s">
        <v>826</v>
      </c>
      <c r="AP3140" t="s">
        <v>826</v>
      </c>
      <c r="AQ3140" t="s">
        <v>32</v>
      </c>
    </row>
    <row r="3141" spans="1:43" x14ac:dyDescent="0.2">
      <c r="A3141" s="28">
        <v>42935</v>
      </c>
      <c r="B3141" s="1">
        <v>42901</v>
      </c>
      <c r="C3141" s="1" t="str">
        <f>IF(F3141="Kup","6/13/2017",IF(F3141="Sag","6/14/2017",""))</f>
        <v>6/14/2017</v>
      </c>
      <c r="D3141" s="27">
        <f>A3141-B3141</f>
        <v>34</v>
      </c>
      <c r="E3141" s="27">
        <f>A3141-C3141</f>
        <v>35</v>
      </c>
      <c r="F3141" t="s">
        <v>919</v>
      </c>
      <c r="G3141">
        <v>35</v>
      </c>
      <c r="H3141" t="s">
        <v>30</v>
      </c>
      <c r="I3141" s="12" t="s">
        <v>57</v>
      </c>
      <c r="J3141" s="12" t="s">
        <v>990</v>
      </c>
      <c r="K3141" s="2" t="s">
        <v>972</v>
      </c>
      <c r="L3141" s="2" t="s">
        <v>971</v>
      </c>
      <c r="M3141">
        <v>2</v>
      </c>
      <c r="N3141">
        <v>2</v>
      </c>
      <c r="O3141" s="23">
        <v>22.853000000000002</v>
      </c>
      <c r="R3141" t="str">
        <f>IF(Q3141&gt;0,(P3141*(Q3141^2))*(3.14159/6),"")</f>
        <v/>
      </c>
      <c r="S3141" t="s">
        <v>32</v>
      </c>
      <c r="T3141" t="s">
        <v>25</v>
      </c>
      <c r="U3141" t="s">
        <v>26</v>
      </c>
      <c r="V3141" t="s">
        <v>307</v>
      </c>
      <c r="X3141" t="s">
        <v>34</v>
      </c>
      <c r="AA3141" s="12" t="s">
        <v>835</v>
      </c>
      <c r="AB3141" t="str">
        <f>IF(Q3141&gt;0,"yes","no")</f>
        <v>no</v>
      </c>
      <c r="AC3141" t="str">
        <f>IF(O3141&gt;0,"yes","no")</f>
        <v>yes</v>
      </c>
      <c r="AD3141" t="str">
        <f>IF(AH3141="hatch","yes","no")</f>
        <v>no</v>
      </c>
      <c r="AE3141" t="str">
        <f>IF(AH3141="swimup","yes","no")</f>
        <v>no</v>
      </c>
      <c r="AF3141" t="str">
        <f>IF(AH3141="respiration","yes","no")</f>
        <v>no</v>
      </c>
      <c r="AH3141" t="s">
        <v>29</v>
      </c>
      <c r="AI3141">
        <f>IF(O3141&gt;0,(IF(S3141="live",O3141*0.84,IF(S3141="dried.ethanol",O3141*0.8449+2.8227,O3141))),"")</f>
        <v>22.853000000000002</v>
      </c>
      <c r="AL3141" t="str">
        <f>IF(OR(AND(Q3141=Q3142,P3141&gt;0),AND(O3141&gt;0,O3141=O3142)),"duplicate","")</f>
        <v/>
      </c>
      <c r="AM3141" t="s">
        <v>827</v>
      </c>
      <c r="AN3141" t="s">
        <v>827</v>
      </c>
      <c r="AO3141" t="s">
        <v>826</v>
      </c>
      <c r="AP3141" t="s">
        <v>826</v>
      </c>
      <c r="AQ3141" t="s">
        <v>32</v>
      </c>
    </row>
    <row r="3142" spans="1:43" x14ac:dyDescent="0.2">
      <c r="A3142" s="28">
        <v>42935</v>
      </c>
      <c r="B3142" s="1">
        <v>42901</v>
      </c>
      <c r="C3142" s="1" t="str">
        <f>IF(F3142="Kup","6/13/2017",IF(F3142="Sag","6/14/2017",""))</f>
        <v>6/14/2017</v>
      </c>
      <c r="D3142" s="27">
        <f>A3142-B3142</f>
        <v>34</v>
      </c>
      <c r="E3142" s="27">
        <f>A3142-C3142</f>
        <v>35</v>
      </c>
      <c r="F3142" t="s">
        <v>919</v>
      </c>
      <c r="G3142">
        <v>35</v>
      </c>
      <c r="H3142" t="s">
        <v>30</v>
      </c>
      <c r="I3142" s="12" t="s">
        <v>57</v>
      </c>
      <c r="J3142" s="12" t="s">
        <v>990</v>
      </c>
      <c r="K3142" s="2" t="s">
        <v>972</v>
      </c>
      <c r="L3142" s="2" t="s">
        <v>971</v>
      </c>
      <c r="M3142">
        <v>3</v>
      </c>
      <c r="N3142">
        <v>3</v>
      </c>
      <c r="O3142" s="23">
        <v>20.167000000000002</v>
      </c>
      <c r="R3142" t="str">
        <f>IF(Q3142&gt;0,(P3142*(Q3142^2))*(3.14159/6),"")</f>
        <v/>
      </c>
      <c r="S3142" t="s">
        <v>32</v>
      </c>
      <c r="T3142" t="s">
        <v>25</v>
      </c>
      <c r="U3142" t="s">
        <v>26</v>
      </c>
      <c r="V3142" t="s">
        <v>307</v>
      </c>
      <c r="X3142" t="s">
        <v>34</v>
      </c>
      <c r="AA3142" s="12" t="s">
        <v>835</v>
      </c>
      <c r="AB3142" t="str">
        <f>IF(Q3142&gt;0,"yes","no")</f>
        <v>no</v>
      </c>
      <c r="AC3142" t="str">
        <f>IF(O3142&gt;0,"yes","no")</f>
        <v>yes</v>
      </c>
      <c r="AD3142" t="str">
        <f>IF(AH3142="hatch","yes","no")</f>
        <v>no</v>
      </c>
      <c r="AE3142" t="str">
        <f>IF(AH3142="swimup","yes","no")</f>
        <v>no</v>
      </c>
      <c r="AF3142" t="str">
        <f>IF(AH3142="respiration","yes","no")</f>
        <v>no</v>
      </c>
      <c r="AH3142" t="s">
        <v>29</v>
      </c>
      <c r="AI3142">
        <f>IF(O3142&gt;0,(IF(S3142="live",O3142*0.84,IF(S3142="dried.ethanol",O3142*0.8449+2.8227,O3142))),"")</f>
        <v>20.167000000000002</v>
      </c>
      <c r="AL3142" t="str">
        <f>IF(OR(AND(Q3142=Q3143,P3142&gt;0),AND(O3142&gt;0,O3142=O3143)),"duplicate","")</f>
        <v/>
      </c>
      <c r="AM3142" t="s">
        <v>827</v>
      </c>
      <c r="AN3142" t="s">
        <v>827</v>
      </c>
      <c r="AO3142" t="s">
        <v>826</v>
      </c>
      <c r="AP3142" t="s">
        <v>826</v>
      </c>
      <c r="AQ3142" t="s">
        <v>32</v>
      </c>
    </row>
    <row r="3143" spans="1:43" x14ac:dyDescent="0.2">
      <c r="A3143" s="28">
        <v>42935</v>
      </c>
      <c r="B3143" s="1">
        <v>42901</v>
      </c>
      <c r="C3143" s="1" t="str">
        <f>IF(F3143="Kup","6/13/2017",IF(F3143="Sag","6/14/2017",""))</f>
        <v>6/14/2017</v>
      </c>
      <c r="D3143" s="27">
        <f>A3143-B3143</f>
        <v>34</v>
      </c>
      <c r="E3143" s="27">
        <f>A3143-C3143</f>
        <v>35</v>
      </c>
      <c r="F3143" t="s">
        <v>919</v>
      </c>
      <c r="G3143">
        <v>35</v>
      </c>
      <c r="H3143" t="s">
        <v>30</v>
      </c>
      <c r="I3143" s="12" t="s">
        <v>57</v>
      </c>
      <c r="J3143" s="12" t="s">
        <v>990</v>
      </c>
      <c r="K3143" s="2" t="s">
        <v>972</v>
      </c>
      <c r="L3143" s="2" t="s">
        <v>971</v>
      </c>
      <c r="M3143">
        <v>4</v>
      </c>
      <c r="N3143">
        <v>4</v>
      </c>
      <c r="O3143" s="23">
        <v>17.529</v>
      </c>
      <c r="R3143" t="str">
        <f>IF(Q3143&gt;0,(P3143*(Q3143^2))*(3.14159/6),"")</f>
        <v/>
      </c>
      <c r="S3143" t="s">
        <v>32</v>
      </c>
      <c r="T3143" t="s">
        <v>25</v>
      </c>
      <c r="U3143" t="s">
        <v>26</v>
      </c>
      <c r="V3143" t="s">
        <v>307</v>
      </c>
      <c r="X3143" t="s">
        <v>34</v>
      </c>
      <c r="AA3143" s="12" t="s">
        <v>835</v>
      </c>
      <c r="AB3143" t="str">
        <f>IF(Q3143&gt;0,"yes","no")</f>
        <v>no</v>
      </c>
      <c r="AC3143" t="str">
        <f>IF(O3143&gt;0,"yes","no")</f>
        <v>yes</v>
      </c>
      <c r="AD3143" t="str">
        <f>IF(AH3143="hatch","yes","no")</f>
        <v>no</v>
      </c>
      <c r="AE3143" t="str">
        <f>IF(AH3143="swimup","yes","no")</f>
        <v>no</v>
      </c>
      <c r="AF3143" t="str">
        <f>IF(AH3143="respiration","yes","no")</f>
        <v>no</v>
      </c>
      <c r="AH3143" t="s">
        <v>29</v>
      </c>
      <c r="AI3143">
        <f>IF(O3143&gt;0,(IF(S3143="live",O3143*0.84,IF(S3143="dried.ethanol",O3143*0.8449+2.8227,O3143))),"")</f>
        <v>17.529</v>
      </c>
      <c r="AL3143" t="str">
        <f>IF(OR(AND(Q3143=Q3144,P3143&gt;0),AND(O3143&gt;0,O3143=O3144)),"duplicate","")</f>
        <v/>
      </c>
      <c r="AM3143" t="s">
        <v>827</v>
      </c>
      <c r="AN3143" t="s">
        <v>827</v>
      </c>
      <c r="AO3143" t="s">
        <v>826</v>
      </c>
      <c r="AP3143" t="s">
        <v>826</v>
      </c>
      <c r="AQ3143" t="s">
        <v>32</v>
      </c>
    </row>
    <row r="3144" spans="1:43" x14ac:dyDescent="0.2">
      <c r="A3144" s="28">
        <v>42935</v>
      </c>
      <c r="B3144" s="1">
        <v>42901</v>
      </c>
      <c r="C3144" s="1" t="str">
        <f>IF(F3144="Kup","6/13/2017",IF(F3144="Sag","6/14/2017",""))</f>
        <v>6/14/2017</v>
      </c>
      <c r="D3144" s="27">
        <f>A3144-B3144</f>
        <v>34</v>
      </c>
      <c r="E3144" s="27">
        <f>A3144-C3144</f>
        <v>35</v>
      </c>
      <c r="F3144" t="s">
        <v>919</v>
      </c>
      <c r="G3144">
        <v>35</v>
      </c>
      <c r="H3144" t="s">
        <v>30</v>
      </c>
      <c r="I3144" s="12" t="s">
        <v>57</v>
      </c>
      <c r="J3144" s="12" t="s">
        <v>990</v>
      </c>
      <c r="K3144" s="2" t="s">
        <v>972</v>
      </c>
      <c r="L3144" s="2" t="s">
        <v>971</v>
      </c>
      <c r="M3144">
        <v>5</v>
      </c>
      <c r="N3144">
        <v>5</v>
      </c>
      <c r="O3144" s="23">
        <v>23.135999999999999</v>
      </c>
      <c r="R3144" t="str">
        <f>IF(Q3144&gt;0,(P3144*(Q3144^2))*(3.14159/6),"")</f>
        <v/>
      </c>
      <c r="S3144" t="s">
        <v>32</v>
      </c>
      <c r="T3144" t="s">
        <v>25</v>
      </c>
      <c r="U3144" t="s">
        <v>26</v>
      </c>
      <c r="V3144" t="s">
        <v>307</v>
      </c>
      <c r="X3144" t="s">
        <v>34</v>
      </c>
      <c r="AA3144" s="12" t="s">
        <v>835</v>
      </c>
      <c r="AB3144" t="str">
        <f>IF(Q3144&gt;0,"yes","no")</f>
        <v>no</v>
      </c>
      <c r="AC3144" t="str">
        <f>IF(O3144&gt;0,"yes","no")</f>
        <v>yes</v>
      </c>
      <c r="AD3144" t="str">
        <f>IF(AH3144="hatch","yes","no")</f>
        <v>no</v>
      </c>
      <c r="AE3144" t="str">
        <f>IF(AH3144="swimup","yes","no")</f>
        <v>no</v>
      </c>
      <c r="AF3144" t="str">
        <f>IF(AH3144="respiration","yes","no")</f>
        <v>no</v>
      </c>
      <c r="AH3144" t="s">
        <v>29</v>
      </c>
      <c r="AI3144">
        <f>IF(O3144&gt;0,(IF(S3144="live",O3144*0.84,IF(S3144="dried.ethanol",O3144*0.8449+2.8227,O3144))),"")</f>
        <v>23.135999999999999</v>
      </c>
      <c r="AL3144" t="str">
        <f>IF(OR(AND(Q3144=Q3145,P3144&gt;0),AND(O3144&gt;0,O3144=O3145)),"duplicate","")</f>
        <v/>
      </c>
      <c r="AM3144" t="s">
        <v>827</v>
      </c>
      <c r="AN3144" t="s">
        <v>827</v>
      </c>
      <c r="AO3144" t="s">
        <v>826</v>
      </c>
      <c r="AP3144" t="s">
        <v>826</v>
      </c>
      <c r="AQ3144" t="s">
        <v>32</v>
      </c>
    </row>
    <row r="3145" spans="1:43" x14ac:dyDescent="0.2">
      <c r="A3145" s="28">
        <v>42935</v>
      </c>
      <c r="B3145" s="1">
        <v>42901</v>
      </c>
      <c r="C3145" s="1" t="str">
        <f>IF(F3145="Kup","6/13/2017",IF(F3145="Sag","6/14/2017",""))</f>
        <v>6/14/2017</v>
      </c>
      <c r="D3145" s="27">
        <f>A3145-B3145</f>
        <v>34</v>
      </c>
      <c r="E3145" s="27">
        <f>A3145-C3145</f>
        <v>35</v>
      </c>
      <c r="F3145" t="s">
        <v>919</v>
      </c>
      <c r="G3145">
        <v>35</v>
      </c>
      <c r="H3145" t="s">
        <v>30</v>
      </c>
      <c r="I3145" s="12" t="s">
        <v>166</v>
      </c>
      <c r="J3145" s="12" t="s">
        <v>987</v>
      </c>
      <c r="K3145" s="2" t="s">
        <v>973</v>
      </c>
      <c r="L3145" s="2" t="s">
        <v>974</v>
      </c>
      <c r="M3145">
        <v>1</v>
      </c>
      <c r="N3145">
        <v>1</v>
      </c>
      <c r="O3145" s="23">
        <v>25.198</v>
      </c>
      <c r="R3145" t="str">
        <f>IF(Q3145&gt;0,(P3145*(Q3145^2))*(3.14159/6),"")</f>
        <v/>
      </c>
      <c r="S3145" t="s">
        <v>32</v>
      </c>
      <c r="T3145" t="s">
        <v>25</v>
      </c>
      <c r="U3145" t="s">
        <v>26</v>
      </c>
      <c r="V3145" t="s">
        <v>308</v>
      </c>
      <c r="X3145" t="s">
        <v>34</v>
      </c>
      <c r="Z3145" t="s">
        <v>35</v>
      </c>
      <c r="AA3145" s="12" t="s">
        <v>835</v>
      </c>
      <c r="AB3145" t="str">
        <f>IF(Q3145&gt;0,"yes","no")</f>
        <v>no</v>
      </c>
      <c r="AC3145" t="str">
        <f>IF(O3145&gt;0,"yes","no")</f>
        <v>yes</v>
      </c>
      <c r="AD3145" t="str">
        <f>IF(AH3145="hatch","yes","no")</f>
        <v>no</v>
      </c>
      <c r="AE3145" t="str">
        <f>IF(AH3145="swimup","yes","no")</f>
        <v>no</v>
      </c>
      <c r="AF3145" t="str">
        <f>IF(AH3145="respiration","yes","no")</f>
        <v>no</v>
      </c>
      <c r="AH3145" t="s">
        <v>29</v>
      </c>
      <c r="AI3145">
        <f>IF(O3145&gt;0,(IF(S3145="live",O3145*0.84,IF(S3145="dried.ethanol",O3145*0.8449+2.8227,O3145))),"")</f>
        <v>25.198</v>
      </c>
      <c r="AL3145" t="str">
        <f>IF(OR(AND(Q3145=Q3146,P3145&gt;0),AND(O3145&gt;0,O3145=O3146)),"duplicate","")</f>
        <v/>
      </c>
      <c r="AM3145" t="s">
        <v>827</v>
      </c>
      <c r="AN3145" t="s">
        <v>827</v>
      </c>
      <c r="AO3145" t="s">
        <v>826</v>
      </c>
      <c r="AP3145" t="s">
        <v>826</v>
      </c>
      <c r="AQ3145" t="s">
        <v>32</v>
      </c>
    </row>
    <row r="3146" spans="1:43" x14ac:dyDescent="0.2">
      <c r="A3146" s="28">
        <v>42935</v>
      </c>
      <c r="B3146" s="1">
        <v>42901</v>
      </c>
      <c r="C3146" s="1" t="str">
        <f>IF(F3146="Kup","6/13/2017",IF(F3146="Sag","6/14/2017",""))</f>
        <v>6/14/2017</v>
      </c>
      <c r="D3146" s="27">
        <f>A3146-B3146</f>
        <v>34</v>
      </c>
      <c r="E3146" s="27">
        <f>A3146-C3146</f>
        <v>35</v>
      </c>
      <c r="F3146" t="s">
        <v>919</v>
      </c>
      <c r="G3146">
        <v>35</v>
      </c>
      <c r="H3146" t="s">
        <v>30</v>
      </c>
      <c r="I3146" s="12" t="s">
        <v>166</v>
      </c>
      <c r="J3146" s="12" t="s">
        <v>987</v>
      </c>
      <c r="K3146" s="2" t="s">
        <v>973</v>
      </c>
      <c r="L3146" s="2" t="s">
        <v>974</v>
      </c>
      <c r="M3146">
        <v>1</v>
      </c>
      <c r="N3146">
        <v>37</v>
      </c>
      <c r="O3146" s="23">
        <v>26.11</v>
      </c>
      <c r="R3146" t="str">
        <f>IF(Q3146&gt;0,(P3146*(Q3146^2))*(3.14159/6),"")</f>
        <v/>
      </c>
      <c r="S3146" t="s">
        <v>24</v>
      </c>
      <c r="T3146" t="s">
        <v>25</v>
      </c>
      <c r="U3146" t="s">
        <v>26</v>
      </c>
      <c r="V3146" t="s">
        <v>309</v>
      </c>
      <c r="Z3146" t="s">
        <v>35</v>
      </c>
      <c r="AA3146" s="12" t="s">
        <v>835</v>
      </c>
      <c r="AB3146" t="str">
        <f>IF(Q3146&gt;0,"yes","no")</f>
        <v>no</v>
      </c>
      <c r="AC3146" t="str">
        <f>IF(O3146&gt;0,"yes","no")</f>
        <v>yes</v>
      </c>
      <c r="AD3146" t="str">
        <f>IF(AH3146="hatch","yes","no")</f>
        <v>no</v>
      </c>
      <c r="AE3146" t="str">
        <f>IF(AH3146="swimup","yes","no")</f>
        <v>no</v>
      </c>
      <c r="AF3146" t="str">
        <f>IF(AH3146="respiration","yes","no")</f>
        <v>no</v>
      </c>
      <c r="AH3146" t="s">
        <v>29</v>
      </c>
      <c r="AI3146">
        <f>IF(O3146&gt;0,(IF(S3146="live",O3146*0.84,IF(S3146="dried.ethanol",O3146*0.8449+2.8227,O3146))),"")</f>
        <v>21.932399999999998</v>
      </c>
      <c r="AL3146" t="str">
        <f>IF(OR(AND(Q3146=Q3147,P3146&gt;0),AND(O3146&gt;0,O3146=O3147)),"duplicate","")</f>
        <v/>
      </c>
      <c r="AM3146" t="s">
        <v>827</v>
      </c>
      <c r="AN3146" t="s">
        <v>827</v>
      </c>
      <c r="AO3146" t="s">
        <v>826</v>
      </c>
      <c r="AP3146" t="s">
        <v>826</v>
      </c>
      <c r="AQ3146" t="s">
        <v>24</v>
      </c>
    </row>
    <row r="3147" spans="1:43" x14ac:dyDescent="0.2">
      <c r="A3147" s="28">
        <v>42935</v>
      </c>
      <c r="B3147" s="1">
        <v>42901</v>
      </c>
      <c r="C3147" s="1" t="str">
        <f>IF(F3147="Kup","6/13/2017",IF(F3147="Sag","6/14/2017",""))</f>
        <v>6/14/2017</v>
      </c>
      <c r="D3147" s="27">
        <f>A3147-B3147</f>
        <v>34</v>
      </c>
      <c r="E3147" s="27">
        <f>A3147-C3147</f>
        <v>35</v>
      </c>
      <c r="F3147" t="s">
        <v>919</v>
      </c>
      <c r="G3147">
        <v>35</v>
      </c>
      <c r="H3147" t="s">
        <v>30</v>
      </c>
      <c r="I3147" s="12" t="s">
        <v>166</v>
      </c>
      <c r="J3147" s="12" t="s">
        <v>987</v>
      </c>
      <c r="K3147" s="2" t="s">
        <v>973</v>
      </c>
      <c r="L3147" s="2" t="s">
        <v>974</v>
      </c>
      <c r="M3147">
        <v>2</v>
      </c>
      <c r="N3147">
        <v>38</v>
      </c>
      <c r="O3147" s="23">
        <v>27.57</v>
      </c>
      <c r="R3147" t="str">
        <f>IF(Q3147&gt;0,(P3147*(Q3147^2))*(3.14159/6),"")</f>
        <v/>
      </c>
      <c r="S3147" t="s">
        <v>24</v>
      </c>
      <c r="T3147" t="s">
        <v>25</v>
      </c>
      <c r="U3147" t="s">
        <v>26</v>
      </c>
      <c r="V3147" t="s">
        <v>309</v>
      </c>
      <c r="Z3147" t="s">
        <v>35</v>
      </c>
      <c r="AA3147" s="12" t="s">
        <v>835</v>
      </c>
      <c r="AB3147" t="str">
        <f>IF(Q3147&gt;0,"yes","no")</f>
        <v>no</v>
      </c>
      <c r="AC3147" t="str">
        <f>IF(O3147&gt;0,"yes","no")</f>
        <v>yes</v>
      </c>
      <c r="AD3147" t="str">
        <f>IF(AH3147="hatch","yes","no")</f>
        <v>no</v>
      </c>
      <c r="AE3147" t="str">
        <f>IF(AH3147="swimup","yes","no")</f>
        <v>no</v>
      </c>
      <c r="AF3147" t="str">
        <f>IF(AH3147="respiration","yes","no")</f>
        <v>no</v>
      </c>
      <c r="AH3147" t="s">
        <v>29</v>
      </c>
      <c r="AI3147">
        <f>IF(O3147&gt;0,(IF(S3147="live",O3147*0.84,IF(S3147="dried.ethanol",O3147*0.8449+2.8227,O3147))),"")</f>
        <v>23.158799999999999</v>
      </c>
      <c r="AL3147" t="str">
        <f>IF(OR(AND(Q3147=Q3148,P3147&gt;0),AND(O3147&gt;0,O3147=O3148)),"duplicate","")</f>
        <v/>
      </c>
      <c r="AM3147" t="s">
        <v>827</v>
      </c>
      <c r="AN3147" t="s">
        <v>827</v>
      </c>
      <c r="AO3147" t="s">
        <v>826</v>
      </c>
      <c r="AP3147" t="s">
        <v>826</v>
      </c>
      <c r="AQ3147" t="s">
        <v>24</v>
      </c>
    </row>
    <row r="3148" spans="1:43" x14ac:dyDescent="0.2">
      <c r="A3148" s="28">
        <v>42935</v>
      </c>
      <c r="B3148" s="1">
        <v>42901</v>
      </c>
      <c r="C3148" s="1" t="str">
        <f>IF(F3148="Kup","6/13/2017",IF(F3148="Sag","6/14/2017",""))</f>
        <v>6/14/2017</v>
      </c>
      <c r="D3148" s="27">
        <f>A3148-B3148</f>
        <v>34</v>
      </c>
      <c r="E3148" s="27">
        <f>A3148-C3148</f>
        <v>35</v>
      </c>
      <c r="F3148" t="s">
        <v>919</v>
      </c>
      <c r="G3148">
        <v>35</v>
      </c>
      <c r="H3148" t="s">
        <v>30</v>
      </c>
      <c r="I3148" s="12" t="s">
        <v>166</v>
      </c>
      <c r="J3148" s="12" t="s">
        <v>987</v>
      </c>
      <c r="K3148" s="2" t="s">
        <v>973</v>
      </c>
      <c r="L3148" s="2" t="s">
        <v>974</v>
      </c>
      <c r="M3148">
        <v>3</v>
      </c>
      <c r="N3148">
        <v>39</v>
      </c>
      <c r="O3148" s="23">
        <v>27.09</v>
      </c>
      <c r="R3148" t="str">
        <f>IF(Q3148&gt;0,(P3148*(Q3148^2))*(3.14159/6),"")</f>
        <v/>
      </c>
      <c r="S3148" t="s">
        <v>24</v>
      </c>
      <c r="T3148" t="s">
        <v>25</v>
      </c>
      <c r="U3148" t="s">
        <v>26</v>
      </c>
      <c r="V3148" t="s">
        <v>309</v>
      </c>
      <c r="Z3148" t="s">
        <v>35</v>
      </c>
      <c r="AA3148" s="12" t="s">
        <v>835</v>
      </c>
      <c r="AB3148" t="str">
        <f>IF(Q3148&gt;0,"yes","no")</f>
        <v>no</v>
      </c>
      <c r="AC3148" t="str">
        <f>IF(O3148&gt;0,"yes","no")</f>
        <v>yes</v>
      </c>
      <c r="AD3148" t="str">
        <f>IF(AH3148="hatch","yes","no")</f>
        <v>no</v>
      </c>
      <c r="AE3148" t="str">
        <f>IF(AH3148="swimup","yes","no")</f>
        <v>no</v>
      </c>
      <c r="AF3148" t="str">
        <f>IF(AH3148="respiration","yes","no")</f>
        <v>no</v>
      </c>
      <c r="AH3148" t="s">
        <v>29</v>
      </c>
      <c r="AI3148">
        <f>IF(O3148&gt;0,(IF(S3148="live",O3148*0.84,IF(S3148="dried.ethanol",O3148*0.8449+2.8227,O3148))),"")</f>
        <v>22.755599999999998</v>
      </c>
      <c r="AL3148" t="str">
        <f>IF(OR(AND(Q3148=Q3149,P3148&gt;0),AND(O3148&gt;0,O3148=O3149)),"duplicate","")</f>
        <v/>
      </c>
      <c r="AM3148" t="s">
        <v>827</v>
      </c>
      <c r="AN3148" t="s">
        <v>827</v>
      </c>
      <c r="AO3148" t="s">
        <v>826</v>
      </c>
      <c r="AP3148" t="s">
        <v>826</v>
      </c>
      <c r="AQ3148" t="s">
        <v>24</v>
      </c>
    </row>
    <row r="3149" spans="1:43" x14ac:dyDescent="0.2">
      <c r="A3149" s="28">
        <v>42935</v>
      </c>
      <c r="B3149" s="1">
        <v>42901</v>
      </c>
      <c r="C3149" s="1" t="str">
        <f>IF(F3149="Kup","6/13/2017",IF(F3149="Sag","6/14/2017",""))</f>
        <v>6/14/2017</v>
      </c>
      <c r="D3149" s="27">
        <f>A3149-B3149</f>
        <v>34</v>
      </c>
      <c r="E3149" s="27">
        <f>A3149-C3149</f>
        <v>35</v>
      </c>
      <c r="F3149" t="s">
        <v>919</v>
      </c>
      <c r="G3149">
        <v>35</v>
      </c>
      <c r="H3149" t="s">
        <v>30</v>
      </c>
      <c r="I3149" s="12" t="s">
        <v>166</v>
      </c>
      <c r="J3149" s="12" t="s">
        <v>987</v>
      </c>
      <c r="K3149" s="2" t="s">
        <v>973</v>
      </c>
      <c r="L3149" s="2" t="s">
        <v>974</v>
      </c>
      <c r="M3149">
        <v>4</v>
      </c>
      <c r="N3149">
        <v>40</v>
      </c>
      <c r="O3149" s="23">
        <v>22.86</v>
      </c>
      <c r="R3149" t="str">
        <f>IF(Q3149&gt;0,(P3149*(Q3149^2))*(3.14159/6),"")</f>
        <v/>
      </c>
      <c r="S3149" t="s">
        <v>24</v>
      </c>
      <c r="T3149" t="s">
        <v>25</v>
      </c>
      <c r="U3149" t="s">
        <v>26</v>
      </c>
      <c r="V3149" t="s">
        <v>309</v>
      </c>
      <c r="Z3149" t="s">
        <v>35</v>
      </c>
      <c r="AA3149" s="12" t="s">
        <v>835</v>
      </c>
      <c r="AB3149" t="str">
        <f>IF(Q3149&gt;0,"yes","no")</f>
        <v>no</v>
      </c>
      <c r="AC3149" t="str">
        <f>IF(O3149&gt;0,"yes","no")</f>
        <v>yes</v>
      </c>
      <c r="AD3149" t="str">
        <f>IF(AH3149="hatch","yes","no")</f>
        <v>no</v>
      </c>
      <c r="AE3149" t="str">
        <f>IF(AH3149="swimup","yes","no")</f>
        <v>no</v>
      </c>
      <c r="AF3149" t="str">
        <f>IF(AH3149="respiration","yes","no")</f>
        <v>no</v>
      </c>
      <c r="AH3149" t="s">
        <v>29</v>
      </c>
      <c r="AI3149">
        <f>IF(O3149&gt;0,(IF(S3149="live",O3149*0.84,IF(S3149="dried.ethanol",O3149*0.8449+2.8227,O3149))),"")</f>
        <v>19.202399999999997</v>
      </c>
      <c r="AL3149" t="str">
        <f>IF(OR(AND(Q3149=Q3150,P3149&gt;0),AND(O3149&gt;0,O3149=O3150)),"duplicate","")</f>
        <v/>
      </c>
      <c r="AM3149" t="s">
        <v>827</v>
      </c>
      <c r="AN3149" t="s">
        <v>827</v>
      </c>
      <c r="AO3149" t="s">
        <v>826</v>
      </c>
      <c r="AP3149" t="s">
        <v>826</v>
      </c>
      <c r="AQ3149" t="s">
        <v>24</v>
      </c>
    </row>
    <row r="3150" spans="1:43" x14ac:dyDescent="0.2">
      <c r="A3150" s="28">
        <v>42935</v>
      </c>
      <c r="B3150" s="1">
        <v>42901</v>
      </c>
      <c r="C3150" s="1" t="str">
        <f>IF(F3150="Kup","6/13/2017",IF(F3150="Sag","6/14/2017",""))</f>
        <v>6/14/2017</v>
      </c>
      <c r="D3150" s="27">
        <f>A3150-B3150</f>
        <v>34</v>
      </c>
      <c r="E3150" s="27">
        <f>A3150-C3150</f>
        <v>35</v>
      </c>
      <c r="F3150" t="s">
        <v>919</v>
      </c>
      <c r="G3150">
        <v>35</v>
      </c>
      <c r="H3150" t="s">
        <v>30</v>
      </c>
      <c r="I3150" s="12" t="s">
        <v>166</v>
      </c>
      <c r="J3150" s="12" t="s">
        <v>987</v>
      </c>
      <c r="K3150" s="2" t="s">
        <v>973</v>
      </c>
      <c r="L3150" s="2" t="s">
        <v>974</v>
      </c>
      <c r="M3150">
        <v>5</v>
      </c>
      <c r="N3150">
        <v>41</v>
      </c>
      <c r="O3150" s="23">
        <v>24.89</v>
      </c>
      <c r="R3150" t="str">
        <f>IF(Q3150&gt;0,(P3150*(Q3150^2))*(3.14159/6),"")</f>
        <v/>
      </c>
      <c r="S3150" t="s">
        <v>24</v>
      </c>
      <c r="T3150" t="s">
        <v>25</v>
      </c>
      <c r="U3150" t="s">
        <v>26</v>
      </c>
      <c r="V3150" t="s">
        <v>309</v>
      </c>
      <c r="Z3150" t="s">
        <v>35</v>
      </c>
      <c r="AA3150" s="12" t="s">
        <v>835</v>
      </c>
      <c r="AB3150" t="str">
        <f>IF(Q3150&gt;0,"yes","no")</f>
        <v>no</v>
      </c>
      <c r="AC3150" t="str">
        <f>IF(O3150&gt;0,"yes","no")</f>
        <v>yes</v>
      </c>
      <c r="AD3150" t="str">
        <f>IF(AH3150="hatch","yes","no")</f>
        <v>no</v>
      </c>
      <c r="AE3150" t="str">
        <f>IF(AH3150="swimup","yes","no")</f>
        <v>no</v>
      </c>
      <c r="AF3150" t="str">
        <f>IF(AH3150="respiration","yes","no")</f>
        <v>no</v>
      </c>
      <c r="AH3150" t="s">
        <v>29</v>
      </c>
      <c r="AI3150">
        <f>IF(O3150&gt;0,(IF(S3150="live",O3150*0.84,IF(S3150="dried.ethanol",O3150*0.8449+2.8227,O3150))),"")</f>
        <v>20.907599999999999</v>
      </c>
      <c r="AL3150" t="str">
        <f>IF(OR(AND(Q3150=Q3151,P3150&gt;0),AND(O3150&gt;0,O3150=O3151)),"duplicate","")</f>
        <v/>
      </c>
      <c r="AM3150" t="s">
        <v>827</v>
      </c>
      <c r="AN3150" t="s">
        <v>827</v>
      </c>
      <c r="AO3150" t="s">
        <v>826</v>
      </c>
      <c r="AP3150" t="s">
        <v>826</v>
      </c>
      <c r="AQ3150" t="s">
        <v>24</v>
      </c>
    </row>
    <row r="3151" spans="1:43" x14ac:dyDescent="0.2">
      <c r="A3151" s="28">
        <v>42935</v>
      </c>
      <c r="B3151" s="1">
        <v>42901</v>
      </c>
      <c r="C3151" s="1" t="str">
        <f>IF(F3151="Kup","6/13/2017",IF(F3151="Sag","6/14/2017",""))</f>
        <v>6/14/2017</v>
      </c>
      <c r="D3151" s="27">
        <f>A3151-B3151</f>
        <v>34</v>
      </c>
      <c r="E3151" s="27">
        <f>A3151-C3151</f>
        <v>35</v>
      </c>
      <c r="F3151" t="s">
        <v>919</v>
      </c>
      <c r="G3151">
        <v>35</v>
      </c>
      <c r="H3151" t="s">
        <v>30</v>
      </c>
      <c r="I3151" s="12" t="s">
        <v>59</v>
      </c>
      <c r="J3151" s="12" t="s">
        <v>991</v>
      </c>
      <c r="K3151" s="2" t="s">
        <v>975</v>
      </c>
      <c r="L3151" s="2" t="s">
        <v>974</v>
      </c>
      <c r="M3151">
        <v>1</v>
      </c>
      <c r="N3151">
        <v>1</v>
      </c>
      <c r="O3151" s="23">
        <v>20.378</v>
      </c>
      <c r="R3151" t="str">
        <f>IF(Q3151&gt;0,(P3151*(Q3151^2))*(3.14159/6),"")</f>
        <v/>
      </c>
      <c r="S3151" t="s">
        <v>32</v>
      </c>
      <c r="T3151" t="s">
        <v>25</v>
      </c>
      <c r="U3151" t="s">
        <v>26</v>
      </c>
      <c r="V3151" t="s">
        <v>310</v>
      </c>
      <c r="AA3151" s="12" t="s">
        <v>835</v>
      </c>
      <c r="AB3151" t="str">
        <f>IF(Q3151&gt;0,"yes","no")</f>
        <v>no</v>
      </c>
      <c r="AC3151" t="str">
        <f>IF(O3151&gt;0,"yes","no")</f>
        <v>yes</v>
      </c>
      <c r="AD3151" t="str">
        <f>IF(AH3151="hatch","yes","no")</f>
        <v>no</v>
      </c>
      <c r="AE3151" t="str">
        <f>IF(AH3151="swimup","yes","no")</f>
        <v>no</v>
      </c>
      <c r="AF3151" t="str">
        <f>IF(AH3151="respiration","yes","no")</f>
        <v>no</v>
      </c>
      <c r="AH3151" t="s">
        <v>29</v>
      </c>
      <c r="AI3151">
        <f>IF(O3151&gt;0,(IF(S3151="live",O3151*0.84,IF(S3151="dried.ethanol",O3151*0.8449+2.8227,O3151))),"")</f>
        <v>20.378</v>
      </c>
      <c r="AL3151" t="str">
        <f>IF(OR(AND(Q3151=Q3152,P3151&gt;0),AND(O3151&gt;0,O3151=O3152)),"duplicate","")</f>
        <v/>
      </c>
      <c r="AM3151" t="s">
        <v>827</v>
      </c>
      <c r="AN3151" t="s">
        <v>827</v>
      </c>
      <c r="AO3151" t="s">
        <v>826</v>
      </c>
      <c r="AP3151" t="s">
        <v>826</v>
      </c>
      <c r="AQ3151" t="s">
        <v>32</v>
      </c>
    </row>
    <row r="3152" spans="1:43" x14ac:dyDescent="0.2">
      <c r="A3152" s="28">
        <v>42935</v>
      </c>
      <c r="B3152" s="1">
        <v>42901</v>
      </c>
      <c r="C3152" s="1" t="str">
        <f>IF(F3152="Kup","6/13/2017",IF(F3152="Sag","6/14/2017",""))</f>
        <v>6/14/2017</v>
      </c>
      <c r="D3152" s="27">
        <f>A3152-B3152</f>
        <v>34</v>
      </c>
      <c r="E3152" s="27">
        <f>A3152-C3152</f>
        <v>35</v>
      </c>
      <c r="F3152" t="s">
        <v>919</v>
      </c>
      <c r="G3152">
        <v>35</v>
      </c>
      <c r="H3152" t="s">
        <v>30</v>
      </c>
      <c r="I3152" s="12" t="s">
        <v>59</v>
      </c>
      <c r="J3152" s="12" t="s">
        <v>991</v>
      </c>
      <c r="K3152" s="2" t="s">
        <v>975</v>
      </c>
      <c r="L3152" s="2" t="s">
        <v>974</v>
      </c>
      <c r="M3152">
        <v>2</v>
      </c>
      <c r="N3152">
        <v>2</v>
      </c>
      <c r="O3152" s="23">
        <v>21.443999999999999</v>
      </c>
      <c r="R3152" t="str">
        <f>IF(Q3152&gt;0,(P3152*(Q3152^2))*(3.14159/6),"")</f>
        <v/>
      </c>
      <c r="S3152" t="s">
        <v>32</v>
      </c>
      <c r="T3152" t="s">
        <v>25</v>
      </c>
      <c r="U3152" t="s">
        <v>26</v>
      </c>
      <c r="V3152" t="s">
        <v>310</v>
      </c>
      <c r="AA3152" s="12" t="s">
        <v>835</v>
      </c>
      <c r="AB3152" t="str">
        <f>IF(Q3152&gt;0,"yes","no")</f>
        <v>no</v>
      </c>
      <c r="AC3152" t="str">
        <f>IF(O3152&gt;0,"yes","no")</f>
        <v>yes</v>
      </c>
      <c r="AD3152" t="str">
        <f>IF(AH3152="hatch","yes","no")</f>
        <v>no</v>
      </c>
      <c r="AE3152" t="str">
        <f>IF(AH3152="swimup","yes","no")</f>
        <v>no</v>
      </c>
      <c r="AF3152" t="str">
        <f>IF(AH3152="respiration","yes","no")</f>
        <v>no</v>
      </c>
      <c r="AH3152" t="s">
        <v>29</v>
      </c>
      <c r="AI3152">
        <f>IF(O3152&gt;0,(IF(S3152="live",O3152*0.84,IF(S3152="dried.ethanol",O3152*0.8449+2.8227,O3152))),"")</f>
        <v>21.443999999999999</v>
      </c>
      <c r="AL3152" t="str">
        <f>IF(OR(AND(Q3152=Q3153,P3152&gt;0),AND(O3152&gt;0,O3152=O3153)),"duplicate","")</f>
        <v/>
      </c>
      <c r="AM3152" t="s">
        <v>827</v>
      </c>
      <c r="AN3152" t="s">
        <v>827</v>
      </c>
      <c r="AO3152" t="s">
        <v>826</v>
      </c>
      <c r="AP3152" t="s">
        <v>826</v>
      </c>
      <c r="AQ3152" t="s">
        <v>32</v>
      </c>
    </row>
    <row r="3153" spans="1:43" x14ac:dyDescent="0.2">
      <c r="A3153" s="28">
        <v>42935</v>
      </c>
      <c r="B3153" s="1">
        <v>42901</v>
      </c>
      <c r="C3153" s="1" t="str">
        <f>IF(F3153="Kup","6/13/2017",IF(F3153="Sag","6/14/2017",""))</f>
        <v>6/14/2017</v>
      </c>
      <c r="D3153" s="27">
        <f>A3153-B3153</f>
        <v>34</v>
      </c>
      <c r="E3153" s="27">
        <f>A3153-C3153</f>
        <v>35</v>
      </c>
      <c r="F3153" t="s">
        <v>919</v>
      </c>
      <c r="G3153">
        <v>35</v>
      </c>
      <c r="H3153" t="s">
        <v>30</v>
      </c>
      <c r="I3153" s="12" t="s">
        <v>59</v>
      </c>
      <c r="J3153" s="12" t="s">
        <v>991</v>
      </c>
      <c r="K3153" s="2" t="s">
        <v>975</v>
      </c>
      <c r="L3153" s="2" t="s">
        <v>974</v>
      </c>
      <c r="M3153">
        <v>3</v>
      </c>
      <c r="N3153">
        <v>3</v>
      </c>
      <c r="O3153" s="23">
        <v>20.402000000000001</v>
      </c>
      <c r="R3153" t="str">
        <f>IF(Q3153&gt;0,(P3153*(Q3153^2))*(3.14159/6),"")</f>
        <v/>
      </c>
      <c r="S3153" t="s">
        <v>32</v>
      </c>
      <c r="T3153" t="s">
        <v>25</v>
      </c>
      <c r="U3153" t="s">
        <v>26</v>
      </c>
      <c r="V3153" t="s">
        <v>310</v>
      </c>
      <c r="AA3153" s="12" t="s">
        <v>835</v>
      </c>
      <c r="AB3153" t="str">
        <f>IF(Q3153&gt;0,"yes","no")</f>
        <v>no</v>
      </c>
      <c r="AC3153" t="str">
        <f>IF(O3153&gt;0,"yes","no")</f>
        <v>yes</v>
      </c>
      <c r="AD3153" t="str">
        <f>IF(AH3153="hatch","yes","no")</f>
        <v>no</v>
      </c>
      <c r="AE3153" t="str">
        <f>IF(AH3153="swimup","yes","no")</f>
        <v>no</v>
      </c>
      <c r="AF3153" t="str">
        <f>IF(AH3153="respiration","yes","no")</f>
        <v>no</v>
      </c>
      <c r="AH3153" t="s">
        <v>29</v>
      </c>
      <c r="AI3153">
        <f>IF(O3153&gt;0,(IF(S3153="live",O3153*0.84,IF(S3153="dried.ethanol",O3153*0.8449+2.8227,O3153))),"")</f>
        <v>20.402000000000001</v>
      </c>
      <c r="AL3153" t="str">
        <f>IF(OR(AND(Q3153=Q3154,P3153&gt;0),AND(O3153&gt;0,O3153=O3154)),"duplicate","")</f>
        <v/>
      </c>
      <c r="AM3153" t="s">
        <v>827</v>
      </c>
      <c r="AN3153" t="s">
        <v>827</v>
      </c>
      <c r="AO3153" t="s">
        <v>826</v>
      </c>
      <c r="AP3153" t="s">
        <v>826</v>
      </c>
      <c r="AQ3153" t="s">
        <v>32</v>
      </c>
    </row>
    <row r="3154" spans="1:43" x14ac:dyDescent="0.2">
      <c r="A3154" s="28">
        <v>42935</v>
      </c>
      <c r="B3154" s="1">
        <v>42901</v>
      </c>
      <c r="C3154" s="1" t="str">
        <f>IF(F3154="Kup","6/13/2017",IF(F3154="Sag","6/14/2017",""))</f>
        <v>6/14/2017</v>
      </c>
      <c r="D3154" s="27">
        <f>A3154-B3154</f>
        <v>34</v>
      </c>
      <c r="E3154" s="27">
        <f>A3154-C3154</f>
        <v>35</v>
      </c>
      <c r="F3154" t="s">
        <v>919</v>
      </c>
      <c r="G3154">
        <v>35</v>
      </c>
      <c r="H3154" t="s">
        <v>30</v>
      </c>
      <c r="I3154" s="12" t="s">
        <v>59</v>
      </c>
      <c r="J3154" s="12" t="s">
        <v>991</v>
      </c>
      <c r="K3154" s="2" t="s">
        <v>975</v>
      </c>
      <c r="L3154" s="2" t="s">
        <v>974</v>
      </c>
      <c r="M3154">
        <v>4</v>
      </c>
      <c r="N3154">
        <v>4</v>
      </c>
      <c r="O3154" s="23">
        <v>18.036999999999999</v>
      </c>
      <c r="R3154" t="str">
        <f>IF(Q3154&gt;0,(P3154*(Q3154^2))*(3.14159/6),"")</f>
        <v/>
      </c>
      <c r="S3154" t="s">
        <v>32</v>
      </c>
      <c r="T3154" t="s">
        <v>25</v>
      </c>
      <c r="U3154" t="s">
        <v>26</v>
      </c>
      <c r="V3154" t="s">
        <v>310</v>
      </c>
      <c r="AA3154" s="12" t="s">
        <v>835</v>
      </c>
      <c r="AB3154" t="str">
        <f>IF(Q3154&gt;0,"yes","no")</f>
        <v>no</v>
      </c>
      <c r="AC3154" t="str">
        <f>IF(O3154&gt;0,"yes","no")</f>
        <v>yes</v>
      </c>
      <c r="AD3154" t="str">
        <f>IF(AH3154="hatch","yes","no")</f>
        <v>no</v>
      </c>
      <c r="AE3154" t="str">
        <f>IF(AH3154="swimup","yes","no")</f>
        <v>no</v>
      </c>
      <c r="AF3154" t="str">
        <f>IF(AH3154="respiration","yes","no")</f>
        <v>no</v>
      </c>
      <c r="AH3154" t="s">
        <v>29</v>
      </c>
      <c r="AI3154">
        <f>IF(O3154&gt;0,(IF(S3154="live",O3154*0.84,IF(S3154="dried.ethanol",O3154*0.8449+2.8227,O3154))),"")</f>
        <v>18.036999999999999</v>
      </c>
      <c r="AL3154" t="str">
        <f>IF(OR(AND(Q3154=Q3155,P3154&gt;0),AND(O3154&gt;0,O3154=O3155)),"duplicate","")</f>
        <v/>
      </c>
      <c r="AM3154" t="s">
        <v>827</v>
      </c>
      <c r="AN3154" t="s">
        <v>827</v>
      </c>
      <c r="AO3154" t="s">
        <v>826</v>
      </c>
      <c r="AP3154" t="s">
        <v>826</v>
      </c>
      <c r="AQ3154" t="s">
        <v>32</v>
      </c>
    </row>
    <row r="3155" spans="1:43" x14ac:dyDescent="0.2">
      <c r="A3155" s="28">
        <v>42935</v>
      </c>
      <c r="B3155" s="1">
        <v>42901</v>
      </c>
      <c r="C3155" s="1" t="str">
        <f>IF(F3155="Kup","6/13/2017",IF(F3155="Sag","6/14/2017",""))</f>
        <v>6/14/2017</v>
      </c>
      <c r="D3155" s="27">
        <f>A3155-B3155</f>
        <v>34</v>
      </c>
      <c r="E3155" s="27">
        <f>A3155-C3155</f>
        <v>35</v>
      </c>
      <c r="F3155" t="s">
        <v>919</v>
      </c>
      <c r="G3155">
        <v>35</v>
      </c>
      <c r="H3155" t="s">
        <v>30</v>
      </c>
      <c r="I3155" s="12" t="s">
        <v>59</v>
      </c>
      <c r="J3155" s="12" t="s">
        <v>991</v>
      </c>
      <c r="K3155" s="2" t="s">
        <v>975</v>
      </c>
      <c r="L3155" s="2" t="s">
        <v>974</v>
      </c>
      <c r="M3155">
        <v>5</v>
      </c>
      <c r="N3155">
        <v>5</v>
      </c>
      <c r="O3155" s="23">
        <v>19.437000000000001</v>
      </c>
      <c r="R3155" t="str">
        <f>IF(Q3155&gt;0,(P3155*(Q3155^2))*(3.14159/6),"")</f>
        <v/>
      </c>
      <c r="S3155" t="s">
        <v>32</v>
      </c>
      <c r="T3155" t="s">
        <v>25</v>
      </c>
      <c r="U3155" t="s">
        <v>26</v>
      </c>
      <c r="V3155" t="s">
        <v>310</v>
      </c>
      <c r="AA3155" s="12" t="s">
        <v>835</v>
      </c>
      <c r="AB3155" t="str">
        <f>IF(Q3155&gt;0,"yes","no")</f>
        <v>no</v>
      </c>
      <c r="AC3155" t="str">
        <f>IF(O3155&gt;0,"yes","no")</f>
        <v>yes</v>
      </c>
      <c r="AD3155" t="str">
        <f>IF(AH3155="hatch","yes","no")</f>
        <v>no</v>
      </c>
      <c r="AE3155" t="str">
        <f>IF(AH3155="swimup","yes","no")</f>
        <v>no</v>
      </c>
      <c r="AF3155" t="str">
        <f>IF(AH3155="respiration","yes","no")</f>
        <v>no</v>
      </c>
      <c r="AH3155" t="s">
        <v>29</v>
      </c>
      <c r="AI3155">
        <f>IF(O3155&gt;0,(IF(S3155="live",O3155*0.84,IF(S3155="dried.ethanol",O3155*0.8449+2.8227,O3155))),"")</f>
        <v>19.437000000000001</v>
      </c>
      <c r="AL3155" t="str">
        <f>IF(OR(AND(Q3155=Q3156,P3155&gt;0),AND(O3155&gt;0,O3155=O3156)),"duplicate","")</f>
        <v/>
      </c>
      <c r="AM3155" t="s">
        <v>827</v>
      </c>
      <c r="AN3155" t="s">
        <v>827</v>
      </c>
      <c r="AO3155" t="s">
        <v>826</v>
      </c>
      <c r="AP3155" t="s">
        <v>826</v>
      </c>
      <c r="AQ3155" t="s">
        <v>32</v>
      </c>
    </row>
    <row r="3156" spans="1:43" x14ac:dyDescent="0.2">
      <c r="A3156" s="28">
        <v>42935</v>
      </c>
      <c r="B3156" s="1">
        <v>42901</v>
      </c>
      <c r="C3156" s="1" t="str">
        <f>IF(F3156="Kup","6/13/2017",IF(F3156="Sag","6/14/2017",""))</f>
        <v>6/14/2017</v>
      </c>
      <c r="D3156" s="27">
        <f>A3156-B3156</f>
        <v>34</v>
      </c>
      <c r="E3156" s="27">
        <f>A3156-C3156</f>
        <v>35</v>
      </c>
      <c r="F3156" t="s">
        <v>919</v>
      </c>
      <c r="G3156">
        <v>35</v>
      </c>
      <c r="H3156" t="s">
        <v>30</v>
      </c>
      <c r="I3156" s="12" t="s">
        <v>59</v>
      </c>
      <c r="J3156" s="12" t="s">
        <v>991</v>
      </c>
      <c r="K3156" s="2" t="s">
        <v>975</v>
      </c>
      <c r="L3156" s="2" t="s">
        <v>974</v>
      </c>
      <c r="M3156">
        <v>6</v>
      </c>
      <c r="N3156">
        <v>6</v>
      </c>
      <c r="O3156" s="23">
        <v>21.420999999999999</v>
      </c>
      <c r="R3156" t="str">
        <f>IF(Q3156&gt;0,(P3156*(Q3156^2))*(3.14159/6),"")</f>
        <v/>
      </c>
      <c r="S3156" t="s">
        <v>32</v>
      </c>
      <c r="T3156" t="s">
        <v>25</v>
      </c>
      <c r="U3156" t="s">
        <v>26</v>
      </c>
      <c r="V3156" t="s">
        <v>310</v>
      </c>
      <c r="AA3156" s="12" t="s">
        <v>835</v>
      </c>
      <c r="AB3156" t="str">
        <f>IF(Q3156&gt;0,"yes","no")</f>
        <v>no</v>
      </c>
      <c r="AC3156" t="str">
        <f>IF(O3156&gt;0,"yes","no")</f>
        <v>yes</v>
      </c>
      <c r="AD3156" t="str">
        <f>IF(AH3156="hatch","yes","no")</f>
        <v>no</v>
      </c>
      <c r="AE3156" t="str">
        <f>IF(AH3156="swimup","yes","no")</f>
        <v>no</v>
      </c>
      <c r="AF3156" t="str">
        <f>IF(AH3156="respiration","yes","no")</f>
        <v>no</v>
      </c>
      <c r="AH3156" t="s">
        <v>29</v>
      </c>
      <c r="AI3156">
        <f>IF(O3156&gt;0,(IF(S3156="live",O3156*0.84,IF(S3156="dried.ethanol",O3156*0.8449+2.8227,O3156))),"")</f>
        <v>21.420999999999999</v>
      </c>
      <c r="AL3156" t="str">
        <f>IF(OR(AND(Q3156=Q3157,P3156&gt;0),AND(O3156&gt;0,O3156=O3157)),"duplicate","")</f>
        <v/>
      </c>
      <c r="AM3156" t="s">
        <v>827</v>
      </c>
      <c r="AN3156" t="s">
        <v>827</v>
      </c>
      <c r="AO3156" t="s">
        <v>826</v>
      </c>
      <c r="AP3156" t="s">
        <v>826</v>
      </c>
      <c r="AQ3156" t="s">
        <v>32</v>
      </c>
    </row>
    <row r="3157" spans="1:43" x14ac:dyDescent="0.2">
      <c r="A3157" s="28">
        <v>42935</v>
      </c>
      <c r="B3157" s="1">
        <v>42901</v>
      </c>
      <c r="C3157" s="1" t="str">
        <f>IF(F3157="Kup","6/13/2017",IF(F3157="Sag","6/14/2017",""))</f>
        <v>6/14/2017</v>
      </c>
      <c r="D3157" s="27">
        <f>A3157-B3157</f>
        <v>34</v>
      </c>
      <c r="E3157" s="27">
        <f>A3157-C3157</f>
        <v>35</v>
      </c>
      <c r="F3157" t="s">
        <v>919</v>
      </c>
      <c r="G3157">
        <v>35</v>
      </c>
      <c r="H3157" t="s">
        <v>30</v>
      </c>
      <c r="I3157" s="12" t="s">
        <v>59</v>
      </c>
      <c r="J3157" s="12" t="s">
        <v>991</v>
      </c>
      <c r="K3157" s="2" t="s">
        <v>975</v>
      </c>
      <c r="L3157" s="2" t="s">
        <v>974</v>
      </c>
      <c r="M3157">
        <v>7</v>
      </c>
      <c r="N3157">
        <v>7</v>
      </c>
      <c r="O3157" s="23">
        <v>22.462</v>
      </c>
      <c r="R3157" t="str">
        <f>IF(Q3157&gt;0,(P3157*(Q3157^2))*(3.14159/6),"")</f>
        <v/>
      </c>
      <c r="S3157" t="s">
        <v>32</v>
      </c>
      <c r="T3157" t="s">
        <v>25</v>
      </c>
      <c r="U3157" t="s">
        <v>26</v>
      </c>
      <c r="V3157" t="s">
        <v>310</v>
      </c>
      <c r="AA3157" s="12" t="s">
        <v>835</v>
      </c>
      <c r="AB3157" t="str">
        <f>IF(Q3157&gt;0,"yes","no")</f>
        <v>no</v>
      </c>
      <c r="AC3157" t="str">
        <f>IF(O3157&gt;0,"yes","no")</f>
        <v>yes</v>
      </c>
      <c r="AD3157" t="str">
        <f>IF(AH3157="hatch","yes","no")</f>
        <v>no</v>
      </c>
      <c r="AE3157" t="str">
        <f>IF(AH3157="swimup","yes","no")</f>
        <v>no</v>
      </c>
      <c r="AF3157" t="str">
        <f>IF(AH3157="respiration","yes","no")</f>
        <v>no</v>
      </c>
      <c r="AH3157" t="s">
        <v>29</v>
      </c>
      <c r="AI3157">
        <f>IF(O3157&gt;0,(IF(S3157="live",O3157*0.84,IF(S3157="dried.ethanol",O3157*0.8449+2.8227,O3157))),"")</f>
        <v>22.462</v>
      </c>
      <c r="AL3157" t="str">
        <f>IF(OR(AND(Q3157=Q3158,P3157&gt;0),AND(O3157&gt;0,O3157=O3158)),"duplicate","")</f>
        <v/>
      </c>
      <c r="AM3157" t="s">
        <v>827</v>
      </c>
      <c r="AN3157" t="s">
        <v>827</v>
      </c>
      <c r="AO3157" t="s">
        <v>826</v>
      </c>
      <c r="AP3157" t="s">
        <v>826</v>
      </c>
      <c r="AQ3157" t="s">
        <v>32</v>
      </c>
    </row>
    <row r="3158" spans="1:43" x14ac:dyDescent="0.2">
      <c r="A3158" s="28">
        <v>42935</v>
      </c>
      <c r="B3158" s="1">
        <v>42901</v>
      </c>
      <c r="C3158" s="1" t="str">
        <f>IF(F3158="Kup","6/13/2017",IF(F3158="Sag","6/14/2017",""))</f>
        <v>6/14/2017</v>
      </c>
      <c r="D3158" s="27">
        <f>A3158-B3158</f>
        <v>34</v>
      </c>
      <c r="E3158" s="27">
        <f>A3158-C3158</f>
        <v>35</v>
      </c>
      <c r="F3158" t="s">
        <v>919</v>
      </c>
      <c r="G3158">
        <v>35</v>
      </c>
      <c r="H3158" t="s">
        <v>30</v>
      </c>
      <c r="I3158" s="12" t="s">
        <v>59</v>
      </c>
      <c r="J3158" s="12" t="s">
        <v>991</v>
      </c>
      <c r="K3158" s="2" t="s">
        <v>975</v>
      </c>
      <c r="L3158" s="2" t="s">
        <v>974</v>
      </c>
      <c r="M3158">
        <v>8</v>
      </c>
      <c r="N3158">
        <v>8</v>
      </c>
      <c r="O3158" s="23">
        <v>22.379000000000001</v>
      </c>
      <c r="R3158" t="str">
        <f>IF(Q3158&gt;0,(P3158*(Q3158^2))*(3.14159/6),"")</f>
        <v/>
      </c>
      <c r="S3158" t="s">
        <v>32</v>
      </c>
      <c r="T3158" t="s">
        <v>25</v>
      </c>
      <c r="U3158" t="s">
        <v>26</v>
      </c>
      <c r="V3158" t="s">
        <v>310</v>
      </c>
      <c r="AA3158" s="12" t="s">
        <v>835</v>
      </c>
      <c r="AB3158" t="str">
        <f>IF(Q3158&gt;0,"yes","no")</f>
        <v>no</v>
      </c>
      <c r="AC3158" t="str">
        <f>IF(O3158&gt;0,"yes","no")</f>
        <v>yes</v>
      </c>
      <c r="AD3158" t="str">
        <f>IF(AH3158="hatch","yes","no")</f>
        <v>no</v>
      </c>
      <c r="AE3158" t="str">
        <f>IF(AH3158="swimup","yes","no")</f>
        <v>no</v>
      </c>
      <c r="AF3158" t="str">
        <f>IF(AH3158="respiration","yes","no")</f>
        <v>no</v>
      </c>
      <c r="AH3158" t="s">
        <v>29</v>
      </c>
      <c r="AI3158">
        <f>IF(O3158&gt;0,(IF(S3158="live",O3158*0.84,IF(S3158="dried.ethanol",O3158*0.8449+2.8227,O3158))),"")</f>
        <v>22.379000000000001</v>
      </c>
      <c r="AL3158" t="str">
        <f>IF(OR(AND(Q3158=Q3159,P3158&gt;0),AND(O3158&gt;0,O3158=O3159)),"duplicate","")</f>
        <v/>
      </c>
      <c r="AM3158" t="s">
        <v>827</v>
      </c>
      <c r="AN3158" t="s">
        <v>827</v>
      </c>
      <c r="AO3158" t="s">
        <v>826</v>
      </c>
      <c r="AP3158" t="s">
        <v>826</v>
      </c>
      <c r="AQ3158" t="s">
        <v>32</v>
      </c>
    </row>
    <row r="3159" spans="1:43" x14ac:dyDescent="0.2">
      <c r="A3159" s="28">
        <v>42935</v>
      </c>
      <c r="B3159" s="1">
        <v>42901</v>
      </c>
      <c r="C3159" s="1" t="str">
        <f>IF(F3159="Kup","6/13/2017",IF(F3159="Sag","6/14/2017",""))</f>
        <v>6/14/2017</v>
      </c>
      <c r="D3159" s="27">
        <f>A3159-B3159</f>
        <v>34</v>
      </c>
      <c r="E3159" s="27">
        <f>A3159-C3159</f>
        <v>35</v>
      </c>
      <c r="F3159" t="s">
        <v>919</v>
      </c>
      <c r="G3159">
        <v>35</v>
      </c>
      <c r="H3159" t="s">
        <v>30</v>
      </c>
      <c r="I3159" s="12" t="s">
        <v>59</v>
      </c>
      <c r="J3159" s="12" t="s">
        <v>991</v>
      </c>
      <c r="K3159" s="2" t="s">
        <v>975</v>
      </c>
      <c r="L3159" s="2" t="s">
        <v>974</v>
      </c>
      <c r="M3159">
        <v>9</v>
      </c>
      <c r="N3159">
        <v>9</v>
      </c>
      <c r="O3159" s="23">
        <v>16.905000000000001</v>
      </c>
      <c r="R3159" t="str">
        <f>IF(Q3159&gt;0,(P3159*(Q3159^2))*(3.14159/6),"")</f>
        <v/>
      </c>
      <c r="S3159" t="s">
        <v>32</v>
      </c>
      <c r="T3159" t="s">
        <v>25</v>
      </c>
      <c r="U3159" t="s">
        <v>26</v>
      </c>
      <c r="V3159" t="s">
        <v>310</v>
      </c>
      <c r="AA3159" s="12" t="s">
        <v>835</v>
      </c>
      <c r="AB3159" t="str">
        <f>IF(Q3159&gt;0,"yes","no")</f>
        <v>no</v>
      </c>
      <c r="AC3159" t="str">
        <f>IF(O3159&gt;0,"yes","no")</f>
        <v>yes</v>
      </c>
      <c r="AD3159" t="str">
        <f>IF(AH3159="hatch","yes","no")</f>
        <v>no</v>
      </c>
      <c r="AE3159" t="str">
        <f>IF(AH3159="swimup","yes","no")</f>
        <v>no</v>
      </c>
      <c r="AF3159" t="str">
        <f>IF(AH3159="respiration","yes","no")</f>
        <v>no</v>
      </c>
      <c r="AH3159" t="s">
        <v>29</v>
      </c>
      <c r="AI3159">
        <f>IF(O3159&gt;0,(IF(S3159="live",O3159*0.84,IF(S3159="dried.ethanol",O3159*0.8449+2.8227,O3159))),"")</f>
        <v>16.905000000000001</v>
      </c>
      <c r="AL3159" t="str">
        <f>IF(OR(AND(Q3159=Q3160,P3159&gt;0),AND(O3159&gt;0,O3159=O3160)),"duplicate","")</f>
        <v/>
      </c>
      <c r="AM3159" t="s">
        <v>827</v>
      </c>
      <c r="AN3159" t="s">
        <v>827</v>
      </c>
      <c r="AO3159" t="s">
        <v>826</v>
      </c>
      <c r="AP3159" t="s">
        <v>826</v>
      </c>
      <c r="AQ3159" t="s">
        <v>32</v>
      </c>
    </row>
    <row r="3160" spans="1:43" x14ac:dyDescent="0.2">
      <c r="A3160" s="28">
        <v>42935</v>
      </c>
      <c r="B3160" s="1">
        <v>42901</v>
      </c>
      <c r="C3160" s="1" t="str">
        <f>IF(F3160="Kup","6/13/2017",IF(F3160="Sag","6/14/2017",""))</f>
        <v>6/14/2017</v>
      </c>
      <c r="D3160" s="27">
        <f>A3160-B3160</f>
        <v>34</v>
      </c>
      <c r="E3160" s="27">
        <f>A3160-C3160</f>
        <v>35</v>
      </c>
      <c r="F3160" t="s">
        <v>919</v>
      </c>
      <c r="G3160">
        <v>35</v>
      </c>
      <c r="H3160" t="s">
        <v>30</v>
      </c>
      <c r="I3160" s="12" t="s">
        <v>59</v>
      </c>
      <c r="J3160" s="12" t="s">
        <v>991</v>
      </c>
      <c r="K3160" s="2" t="s">
        <v>975</v>
      </c>
      <c r="L3160" s="2" t="s">
        <v>974</v>
      </c>
      <c r="M3160">
        <v>10</v>
      </c>
      <c r="N3160">
        <v>10</v>
      </c>
      <c r="O3160" s="23">
        <v>22.571999999999999</v>
      </c>
      <c r="R3160" t="str">
        <f>IF(Q3160&gt;0,(P3160*(Q3160^2))*(3.14159/6),"")</f>
        <v/>
      </c>
      <c r="S3160" t="s">
        <v>32</v>
      </c>
      <c r="T3160" t="s">
        <v>25</v>
      </c>
      <c r="U3160" t="s">
        <v>26</v>
      </c>
      <c r="V3160" t="s">
        <v>310</v>
      </c>
      <c r="AA3160" s="12" t="s">
        <v>835</v>
      </c>
      <c r="AB3160" t="str">
        <f>IF(Q3160&gt;0,"yes","no")</f>
        <v>no</v>
      </c>
      <c r="AC3160" t="str">
        <f>IF(O3160&gt;0,"yes","no")</f>
        <v>yes</v>
      </c>
      <c r="AD3160" t="str">
        <f>IF(AH3160="hatch","yes","no")</f>
        <v>no</v>
      </c>
      <c r="AE3160" t="str">
        <f>IF(AH3160="swimup","yes","no")</f>
        <v>no</v>
      </c>
      <c r="AF3160" t="str">
        <f>IF(AH3160="respiration","yes","no")</f>
        <v>no</v>
      </c>
      <c r="AH3160" t="s">
        <v>29</v>
      </c>
      <c r="AI3160">
        <f>IF(O3160&gt;0,(IF(S3160="live",O3160*0.84,IF(S3160="dried.ethanol",O3160*0.8449+2.8227,O3160))),"")</f>
        <v>22.571999999999999</v>
      </c>
      <c r="AL3160" t="str">
        <f>IF(OR(AND(Q3160=Q3161,P3160&gt;0),AND(O3160&gt;0,O3160=O3161)),"duplicate","")</f>
        <v/>
      </c>
      <c r="AM3160" t="s">
        <v>827</v>
      </c>
      <c r="AN3160" t="s">
        <v>827</v>
      </c>
      <c r="AO3160" t="s">
        <v>826</v>
      </c>
      <c r="AP3160" t="s">
        <v>826</v>
      </c>
      <c r="AQ3160" t="s">
        <v>32</v>
      </c>
    </row>
    <row r="3161" spans="1:43" x14ac:dyDescent="0.2">
      <c r="A3161" s="28">
        <v>42935</v>
      </c>
      <c r="B3161" s="1">
        <v>42901</v>
      </c>
      <c r="C3161" s="1" t="str">
        <f>IF(F3161="Kup","6/13/2017",IF(F3161="Sag","6/14/2017",""))</f>
        <v>6/14/2017</v>
      </c>
      <c r="D3161" s="27">
        <f>A3161-B3161</f>
        <v>34</v>
      </c>
      <c r="E3161" s="27">
        <f>A3161-C3161</f>
        <v>35</v>
      </c>
      <c r="F3161" t="s">
        <v>919</v>
      </c>
      <c r="G3161">
        <v>35</v>
      </c>
      <c r="H3161" t="s">
        <v>42</v>
      </c>
      <c r="I3161" s="12" t="s">
        <v>53</v>
      </c>
      <c r="J3161" s="12" t="s">
        <v>989</v>
      </c>
      <c r="K3161" s="2" t="s">
        <v>967</v>
      </c>
      <c r="L3161" s="2" t="s">
        <v>968</v>
      </c>
      <c r="M3161">
        <v>1</v>
      </c>
      <c r="N3161">
        <v>32</v>
      </c>
      <c r="O3161" s="23">
        <v>21.728999999999999</v>
      </c>
      <c r="R3161" t="str">
        <f>IF(Q3161&gt;0,(P3161*(Q3161^2))*(3.14159/6),"")</f>
        <v/>
      </c>
      <c r="S3161" t="s">
        <v>24</v>
      </c>
      <c r="T3161" t="s">
        <v>25</v>
      </c>
      <c r="U3161" t="s">
        <v>26</v>
      </c>
      <c r="V3161" t="s">
        <v>311</v>
      </c>
      <c r="W3161" t="s">
        <v>312</v>
      </c>
      <c r="AA3161" s="12" t="s">
        <v>835</v>
      </c>
      <c r="AB3161" t="str">
        <f>IF(Q3161&gt;0,"yes","no")</f>
        <v>no</v>
      </c>
      <c r="AC3161" t="str">
        <f>IF(O3161&gt;0,"yes","no")</f>
        <v>yes</v>
      </c>
      <c r="AD3161" t="str">
        <f>IF(AH3161="hatch","yes","no")</f>
        <v>no</v>
      </c>
      <c r="AE3161" t="str">
        <f>IF(AH3161="swimup","yes","no")</f>
        <v>no</v>
      </c>
      <c r="AF3161" t="str">
        <f>IF(AH3161="respiration","yes","no")</f>
        <v>no</v>
      </c>
      <c r="AH3161" t="s">
        <v>29</v>
      </c>
      <c r="AI3161">
        <f>IF(O3161&gt;0,(IF(S3161="live",O3161*0.84,IF(S3161="dried.ethanol",O3161*0.8449+2.8227,O3161))),"")</f>
        <v>18.252359999999999</v>
      </c>
      <c r="AL3161" t="str">
        <f>IF(OR(AND(Q3161=Q3162,P3161&gt;0),AND(O3161&gt;0,O3161=O3162)),"duplicate","")</f>
        <v/>
      </c>
      <c r="AM3161" t="s">
        <v>827</v>
      </c>
      <c r="AN3161" t="s">
        <v>827</v>
      </c>
      <c r="AO3161" t="s">
        <v>826</v>
      </c>
      <c r="AP3161" t="s">
        <v>826</v>
      </c>
      <c r="AQ3161" t="s">
        <v>24</v>
      </c>
    </row>
    <row r="3162" spans="1:43" x14ac:dyDescent="0.2">
      <c r="A3162" s="28">
        <v>42935</v>
      </c>
      <c r="B3162" s="1">
        <v>42901</v>
      </c>
      <c r="C3162" s="1" t="str">
        <f>IF(F3162="Kup","6/13/2017",IF(F3162="Sag","6/14/2017",""))</f>
        <v>6/14/2017</v>
      </c>
      <c r="D3162" s="27">
        <f>A3162-B3162</f>
        <v>34</v>
      </c>
      <c r="E3162" s="27">
        <f>A3162-C3162</f>
        <v>35</v>
      </c>
      <c r="F3162" t="s">
        <v>919</v>
      </c>
      <c r="G3162">
        <v>35</v>
      </c>
      <c r="H3162" t="s">
        <v>42</v>
      </c>
      <c r="I3162" s="12" t="s">
        <v>53</v>
      </c>
      <c r="J3162" s="12" t="s">
        <v>989</v>
      </c>
      <c r="K3162" s="2" t="s">
        <v>967</v>
      </c>
      <c r="L3162" s="2" t="s">
        <v>968</v>
      </c>
      <c r="M3162">
        <v>2</v>
      </c>
      <c r="N3162">
        <v>33</v>
      </c>
      <c r="O3162" s="23">
        <v>25.876999999999999</v>
      </c>
      <c r="R3162" t="str">
        <f>IF(Q3162&gt;0,(P3162*(Q3162^2))*(3.14159/6),"")</f>
        <v/>
      </c>
      <c r="S3162" t="s">
        <v>24</v>
      </c>
      <c r="T3162" t="s">
        <v>25</v>
      </c>
      <c r="U3162" t="s">
        <v>26</v>
      </c>
      <c r="V3162" t="s">
        <v>311</v>
      </c>
      <c r="W3162" t="s">
        <v>312</v>
      </c>
      <c r="AA3162" s="12" t="s">
        <v>835</v>
      </c>
      <c r="AB3162" t="str">
        <f>IF(Q3162&gt;0,"yes","no")</f>
        <v>no</v>
      </c>
      <c r="AC3162" t="str">
        <f>IF(O3162&gt;0,"yes","no")</f>
        <v>yes</v>
      </c>
      <c r="AD3162" t="str">
        <f>IF(AH3162="hatch","yes","no")</f>
        <v>no</v>
      </c>
      <c r="AE3162" t="str">
        <f>IF(AH3162="swimup","yes","no")</f>
        <v>no</v>
      </c>
      <c r="AF3162" t="str">
        <f>IF(AH3162="respiration","yes","no")</f>
        <v>no</v>
      </c>
      <c r="AH3162" t="s">
        <v>29</v>
      </c>
      <c r="AI3162">
        <f>IF(O3162&gt;0,(IF(S3162="live",O3162*0.84,IF(S3162="dried.ethanol",O3162*0.8449+2.8227,O3162))),"")</f>
        <v>21.73668</v>
      </c>
      <c r="AL3162" t="str">
        <f>IF(OR(AND(Q3162=Q3163,P3162&gt;0),AND(O3162&gt;0,O3162=O3163)),"duplicate","")</f>
        <v/>
      </c>
      <c r="AM3162" t="s">
        <v>827</v>
      </c>
      <c r="AN3162" t="s">
        <v>827</v>
      </c>
      <c r="AO3162" t="s">
        <v>826</v>
      </c>
      <c r="AP3162" t="s">
        <v>826</v>
      </c>
      <c r="AQ3162" t="s">
        <v>24</v>
      </c>
    </row>
    <row r="3163" spans="1:43" x14ac:dyDescent="0.2">
      <c r="A3163" s="28">
        <v>42935</v>
      </c>
      <c r="B3163" s="1">
        <v>42901</v>
      </c>
      <c r="C3163" s="1" t="str">
        <f>IF(F3163="Kup","6/13/2017",IF(F3163="Sag","6/14/2017",""))</f>
        <v>6/14/2017</v>
      </c>
      <c r="D3163" s="27">
        <f>A3163-B3163</f>
        <v>34</v>
      </c>
      <c r="E3163" s="27">
        <f>A3163-C3163</f>
        <v>35</v>
      </c>
      <c r="F3163" t="s">
        <v>919</v>
      </c>
      <c r="G3163">
        <v>35</v>
      </c>
      <c r="H3163" t="s">
        <v>42</v>
      </c>
      <c r="I3163" s="12" t="s">
        <v>53</v>
      </c>
      <c r="J3163" s="12" t="s">
        <v>989</v>
      </c>
      <c r="K3163" s="2" t="s">
        <v>967</v>
      </c>
      <c r="L3163" s="2" t="s">
        <v>968</v>
      </c>
      <c r="M3163">
        <v>3</v>
      </c>
      <c r="N3163">
        <v>34</v>
      </c>
      <c r="O3163" s="23">
        <v>22.289000000000001</v>
      </c>
      <c r="R3163" t="str">
        <f>IF(Q3163&gt;0,(P3163*(Q3163^2))*(3.14159/6),"")</f>
        <v/>
      </c>
      <c r="S3163" t="s">
        <v>24</v>
      </c>
      <c r="T3163" t="s">
        <v>25</v>
      </c>
      <c r="U3163" t="s">
        <v>26</v>
      </c>
      <c r="V3163" t="s">
        <v>311</v>
      </c>
      <c r="W3163" t="s">
        <v>312</v>
      </c>
      <c r="AA3163" s="12" t="s">
        <v>835</v>
      </c>
      <c r="AB3163" t="str">
        <f>IF(Q3163&gt;0,"yes","no")</f>
        <v>no</v>
      </c>
      <c r="AC3163" t="str">
        <f>IF(O3163&gt;0,"yes","no")</f>
        <v>yes</v>
      </c>
      <c r="AD3163" t="str">
        <f>IF(AH3163="hatch","yes","no")</f>
        <v>no</v>
      </c>
      <c r="AE3163" t="str">
        <f>IF(AH3163="swimup","yes","no")</f>
        <v>no</v>
      </c>
      <c r="AF3163" t="str">
        <f>IF(AH3163="respiration","yes","no")</f>
        <v>no</v>
      </c>
      <c r="AH3163" t="s">
        <v>29</v>
      </c>
      <c r="AI3163">
        <f>IF(O3163&gt;0,(IF(S3163="live",O3163*0.84,IF(S3163="dried.ethanol",O3163*0.8449+2.8227,O3163))),"")</f>
        <v>18.722760000000001</v>
      </c>
      <c r="AL3163" t="str">
        <f>IF(OR(AND(Q3163=Q3164,P3163&gt;0),AND(O3163&gt;0,O3163=O3164)),"duplicate","")</f>
        <v/>
      </c>
      <c r="AM3163" t="s">
        <v>827</v>
      </c>
      <c r="AN3163" t="s">
        <v>827</v>
      </c>
      <c r="AO3163" t="s">
        <v>826</v>
      </c>
      <c r="AP3163" t="s">
        <v>826</v>
      </c>
      <c r="AQ3163" t="s">
        <v>24</v>
      </c>
    </row>
    <row r="3164" spans="1:43" x14ac:dyDescent="0.2">
      <c r="A3164" s="28">
        <v>42935</v>
      </c>
      <c r="B3164" s="1">
        <v>42901</v>
      </c>
      <c r="C3164" s="1" t="str">
        <f>IF(F3164="Kup","6/13/2017",IF(F3164="Sag","6/14/2017",""))</f>
        <v>6/14/2017</v>
      </c>
      <c r="D3164" s="27">
        <f>A3164-B3164</f>
        <v>34</v>
      </c>
      <c r="E3164" s="27">
        <f>A3164-C3164</f>
        <v>35</v>
      </c>
      <c r="F3164" t="s">
        <v>919</v>
      </c>
      <c r="G3164">
        <v>35</v>
      </c>
      <c r="H3164" t="s">
        <v>42</v>
      </c>
      <c r="I3164" s="12" t="s">
        <v>53</v>
      </c>
      <c r="J3164" s="12" t="s">
        <v>989</v>
      </c>
      <c r="K3164" s="2" t="s">
        <v>967</v>
      </c>
      <c r="L3164" s="2" t="s">
        <v>968</v>
      </c>
      <c r="M3164">
        <v>4</v>
      </c>
      <c r="N3164">
        <v>35</v>
      </c>
      <c r="O3164" s="23">
        <v>29.58</v>
      </c>
      <c r="R3164" t="str">
        <f>IF(Q3164&gt;0,(P3164*(Q3164^2))*(3.14159/6),"")</f>
        <v/>
      </c>
      <c r="S3164" t="s">
        <v>24</v>
      </c>
      <c r="T3164" t="s">
        <v>25</v>
      </c>
      <c r="U3164" t="s">
        <v>26</v>
      </c>
      <c r="V3164" t="s">
        <v>311</v>
      </c>
      <c r="W3164" t="s">
        <v>312</v>
      </c>
      <c r="AA3164" s="12" t="s">
        <v>835</v>
      </c>
      <c r="AB3164" t="str">
        <f>IF(Q3164&gt;0,"yes","no")</f>
        <v>no</v>
      </c>
      <c r="AC3164" t="str">
        <f>IF(O3164&gt;0,"yes","no")</f>
        <v>yes</v>
      </c>
      <c r="AD3164" t="str">
        <f>IF(AH3164="hatch","yes","no")</f>
        <v>no</v>
      </c>
      <c r="AE3164" t="str">
        <f>IF(AH3164="swimup","yes","no")</f>
        <v>no</v>
      </c>
      <c r="AF3164" t="str">
        <f>IF(AH3164="respiration","yes","no")</f>
        <v>no</v>
      </c>
      <c r="AH3164" t="s">
        <v>29</v>
      </c>
      <c r="AI3164">
        <f>IF(O3164&gt;0,(IF(S3164="live",O3164*0.84,IF(S3164="dried.ethanol",O3164*0.8449+2.8227,O3164))),"")</f>
        <v>24.847199999999997</v>
      </c>
      <c r="AL3164" t="str">
        <f>IF(OR(AND(Q3164=Q3165,P3164&gt;0),AND(O3164&gt;0,O3164=O3165)),"duplicate","")</f>
        <v/>
      </c>
      <c r="AM3164" t="s">
        <v>827</v>
      </c>
      <c r="AN3164" t="s">
        <v>827</v>
      </c>
      <c r="AO3164" t="s">
        <v>826</v>
      </c>
      <c r="AP3164" t="s">
        <v>826</v>
      </c>
      <c r="AQ3164" t="s">
        <v>24</v>
      </c>
    </row>
    <row r="3165" spans="1:43" x14ac:dyDescent="0.2">
      <c r="A3165" s="28">
        <v>42935</v>
      </c>
      <c r="B3165" s="1">
        <v>42901</v>
      </c>
      <c r="C3165" s="1" t="str">
        <f>IF(F3165="Kup","6/13/2017",IF(F3165="Sag","6/14/2017",""))</f>
        <v>6/14/2017</v>
      </c>
      <c r="D3165" s="27">
        <f>A3165-B3165</f>
        <v>34</v>
      </c>
      <c r="E3165" s="27">
        <f>A3165-C3165</f>
        <v>35</v>
      </c>
      <c r="F3165" t="s">
        <v>919</v>
      </c>
      <c r="G3165">
        <v>35</v>
      </c>
      <c r="H3165" t="s">
        <v>42</v>
      </c>
      <c r="I3165" s="12" t="s">
        <v>53</v>
      </c>
      <c r="J3165" s="12" t="s">
        <v>989</v>
      </c>
      <c r="K3165" s="2" t="s">
        <v>967</v>
      </c>
      <c r="L3165" s="2" t="s">
        <v>968</v>
      </c>
      <c r="M3165">
        <v>5</v>
      </c>
      <c r="N3165">
        <v>36</v>
      </c>
      <c r="O3165" s="23">
        <v>28.047999999999998</v>
      </c>
      <c r="R3165" t="str">
        <f>IF(Q3165&gt;0,(P3165*(Q3165^2))*(3.14159/6),"")</f>
        <v/>
      </c>
      <c r="S3165" t="s">
        <v>24</v>
      </c>
      <c r="T3165" t="s">
        <v>25</v>
      </c>
      <c r="U3165" t="s">
        <v>26</v>
      </c>
      <c r="V3165" t="s">
        <v>311</v>
      </c>
      <c r="W3165" t="s">
        <v>312</v>
      </c>
      <c r="AA3165" s="12" t="s">
        <v>835</v>
      </c>
      <c r="AB3165" t="str">
        <f>IF(Q3165&gt;0,"yes","no")</f>
        <v>no</v>
      </c>
      <c r="AC3165" t="str">
        <f>IF(O3165&gt;0,"yes","no")</f>
        <v>yes</v>
      </c>
      <c r="AD3165" t="str">
        <f>IF(AH3165="hatch","yes","no")</f>
        <v>no</v>
      </c>
      <c r="AE3165" t="str">
        <f>IF(AH3165="swimup","yes","no")</f>
        <v>no</v>
      </c>
      <c r="AF3165" t="str">
        <f>IF(AH3165="respiration","yes","no")</f>
        <v>no</v>
      </c>
      <c r="AH3165" t="s">
        <v>29</v>
      </c>
      <c r="AI3165">
        <f>IF(O3165&gt;0,(IF(S3165="live",O3165*0.84,IF(S3165="dried.ethanol",O3165*0.8449+2.8227,O3165))),"")</f>
        <v>23.560319999999997</v>
      </c>
      <c r="AL3165" t="str">
        <f>IF(OR(AND(Q3165=Q3166,P3165&gt;0),AND(O3165&gt;0,O3165=O3166)),"duplicate","")</f>
        <v/>
      </c>
      <c r="AM3165" t="s">
        <v>827</v>
      </c>
      <c r="AN3165" t="s">
        <v>827</v>
      </c>
      <c r="AO3165" t="s">
        <v>826</v>
      </c>
      <c r="AP3165" t="s">
        <v>826</v>
      </c>
      <c r="AQ3165" t="s">
        <v>24</v>
      </c>
    </row>
    <row r="3166" spans="1:43" x14ac:dyDescent="0.2">
      <c r="A3166" s="28">
        <v>42935</v>
      </c>
      <c r="B3166" s="1">
        <v>42901</v>
      </c>
      <c r="C3166" s="1" t="str">
        <f>IF(F3166="Kup","6/13/2017",IF(F3166="Sag","6/14/2017",""))</f>
        <v>6/14/2017</v>
      </c>
      <c r="D3166" s="27">
        <f>A3166-B3166</f>
        <v>34</v>
      </c>
      <c r="E3166" s="27">
        <f>A3166-C3166</f>
        <v>35</v>
      </c>
      <c r="F3166" t="s">
        <v>919</v>
      </c>
      <c r="G3166">
        <v>35</v>
      </c>
      <c r="H3166" t="s">
        <v>42</v>
      </c>
      <c r="I3166" s="12" t="s">
        <v>55</v>
      </c>
      <c r="J3166" s="12" t="s">
        <v>985</v>
      </c>
      <c r="K3166" s="2" t="s">
        <v>969</v>
      </c>
      <c r="L3166" s="2" t="s">
        <v>968</v>
      </c>
      <c r="M3166">
        <v>1</v>
      </c>
      <c r="N3166">
        <v>1</v>
      </c>
      <c r="O3166" s="23">
        <v>15.99</v>
      </c>
      <c r="R3166" t="str">
        <f>IF(Q3166&gt;0,(P3166*(Q3166^2))*(3.14159/6),"")</f>
        <v/>
      </c>
      <c r="S3166" t="s">
        <v>32</v>
      </c>
      <c r="T3166" t="s">
        <v>25</v>
      </c>
      <c r="U3166" t="s">
        <v>26</v>
      </c>
      <c r="V3166" t="s">
        <v>313</v>
      </c>
      <c r="X3166" t="s">
        <v>34</v>
      </c>
      <c r="AA3166" s="12" t="s">
        <v>835</v>
      </c>
      <c r="AB3166" t="str">
        <f>IF(Q3166&gt;0,"yes","no")</f>
        <v>no</v>
      </c>
      <c r="AC3166" t="str">
        <f>IF(O3166&gt;0,"yes","no")</f>
        <v>yes</v>
      </c>
      <c r="AD3166" t="str">
        <f>IF(AH3166="hatch","yes","no")</f>
        <v>no</v>
      </c>
      <c r="AE3166" t="str">
        <f>IF(AH3166="swimup","yes","no")</f>
        <v>no</v>
      </c>
      <c r="AF3166" t="str">
        <f>IF(AH3166="respiration","yes","no")</f>
        <v>no</v>
      </c>
      <c r="AH3166" t="s">
        <v>29</v>
      </c>
      <c r="AI3166">
        <f>IF(O3166&gt;0,(IF(S3166="live",O3166*0.84,IF(S3166="dried.ethanol",O3166*0.8449+2.8227,O3166))),"")</f>
        <v>15.99</v>
      </c>
      <c r="AL3166" t="str">
        <f>IF(OR(AND(Q3166=Q3167,P3166&gt;0),AND(O3166&gt;0,O3166=O3167)),"duplicate","")</f>
        <v/>
      </c>
      <c r="AM3166" t="s">
        <v>827</v>
      </c>
      <c r="AN3166" t="s">
        <v>827</v>
      </c>
      <c r="AO3166" t="s">
        <v>826</v>
      </c>
      <c r="AP3166" t="s">
        <v>826</v>
      </c>
      <c r="AQ3166" t="s">
        <v>32</v>
      </c>
    </row>
    <row r="3167" spans="1:43" x14ac:dyDescent="0.2">
      <c r="A3167" s="28">
        <v>42935</v>
      </c>
      <c r="B3167" s="1">
        <v>42901</v>
      </c>
      <c r="C3167" s="1" t="str">
        <f>IF(F3167="Kup","6/13/2017",IF(F3167="Sag","6/14/2017",""))</f>
        <v>6/14/2017</v>
      </c>
      <c r="D3167" s="27">
        <f>A3167-B3167</f>
        <v>34</v>
      </c>
      <c r="E3167" s="27">
        <f>A3167-C3167</f>
        <v>35</v>
      </c>
      <c r="F3167" t="s">
        <v>919</v>
      </c>
      <c r="G3167">
        <v>35</v>
      </c>
      <c r="H3167" t="s">
        <v>42</v>
      </c>
      <c r="I3167" s="12" t="s">
        <v>55</v>
      </c>
      <c r="J3167" s="12" t="s">
        <v>985</v>
      </c>
      <c r="K3167" s="2" t="s">
        <v>969</v>
      </c>
      <c r="L3167" s="2" t="s">
        <v>968</v>
      </c>
      <c r="M3167">
        <v>2</v>
      </c>
      <c r="N3167">
        <v>2</v>
      </c>
      <c r="O3167" s="23">
        <v>17.178999999999998</v>
      </c>
      <c r="R3167" t="str">
        <f>IF(Q3167&gt;0,(P3167*(Q3167^2))*(3.14159/6),"")</f>
        <v/>
      </c>
      <c r="S3167" t="s">
        <v>32</v>
      </c>
      <c r="T3167" t="s">
        <v>25</v>
      </c>
      <c r="U3167" t="s">
        <v>26</v>
      </c>
      <c r="V3167" t="s">
        <v>313</v>
      </c>
      <c r="X3167" t="s">
        <v>34</v>
      </c>
      <c r="AA3167" s="12" t="s">
        <v>835</v>
      </c>
      <c r="AB3167" t="str">
        <f>IF(Q3167&gt;0,"yes","no")</f>
        <v>no</v>
      </c>
      <c r="AC3167" t="str">
        <f>IF(O3167&gt;0,"yes","no")</f>
        <v>yes</v>
      </c>
      <c r="AD3167" t="str">
        <f>IF(AH3167="hatch","yes","no")</f>
        <v>no</v>
      </c>
      <c r="AE3167" t="str">
        <f>IF(AH3167="swimup","yes","no")</f>
        <v>no</v>
      </c>
      <c r="AF3167" t="str">
        <f>IF(AH3167="respiration","yes","no")</f>
        <v>no</v>
      </c>
      <c r="AH3167" t="s">
        <v>29</v>
      </c>
      <c r="AI3167">
        <f>IF(O3167&gt;0,(IF(S3167="live",O3167*0.84,IF(S3167="dried.ethanol",O3167*0.8449+2.8227,O3167))),"")</f>
        <v>17.178999999999998</v>
      </c>
      <c r="AL3167" t="str">
        <f>IF(OR(AND(Q3167=Q3168,P3167&gt;0),AND(O3167&gt;0,O3167=O3168)),"duplicate","")</f>
        <v/>
      </c>
      <c r="AM3167" t="s">
        <v>827</v>
      </c>
      <c r="AN3167" t="s">
        <v>827</v>
      </c>
      <c r="AO3167" t="s">
        <v>826</v>
      </c>
      <c r="AP3167" t="s">
        <v>826</v>
      </c>
      <c r="AQ3167" t="s">
        <v>32</v>
      </c>
    </row>
    <row r="3168" spans="1:43" x14ac:dyDescent="0.2">
      <c r="A3168" s="28">
        <v>42935</v>
      </c>
      <c r="B3168" s="1">
        <v>42901</v>
      </c>
      <c r="C3168" s="1" t="str">
        <f>IF(F3168="Kup","6/13/2017",IF(F3168="Sag","6/14/2017",""))</f>
        <v>6/14/2017</v>
      </c>
      <c r="D3168" s="27">
        <f>A3168-B3168</f>
        <v>34</v>
      </c>
      <c r="E3168" s="27">
        <f>A3168-C3168</f>
        <v>35</v>
      </c>
      <c r="F3168" t="s">
        <v>919</v>
      </c>
      <c r="G3168">
        <v>35</v>
      </c>
      <c r="H3168" t="s">
        <v>42</v>
      </c>
      <c r="I3168" s="12" t="s">
        <v>55</v>
      </c>
      <c r="J3168" s="12" t="s">
        <v>985</v>
      </c>
      <c r="K3168" s="2" t="s">
        <v>969</v>
      </c>
      <c r="L3168" s="2" t="s">
        <v>968</v>
      </c>
      <c r="M3168">
        <v>3</v>
      </c>
      <c r="N3168">
        <v>3</v>
      </c>
      <c r="O3168" s="23">
        <v>22.771999999999998</v>
      </c>
      <c r="R3168" t="str">
        <f>IF(Q3168&gt;0,(P3168*(Q3168^2))*(3.14159/6),"")</f>
        <v/>
      </c>
      <c r="S3168" t="s">
        <v>32</v>
      </c>
      <c r="T3168" t="s">
        <v>25</v>
      </c>
      <c r="U3168" t="s">
        <v>26</v>
      </c>
      <c r="V3168" t="s">
        <v>313</v>
      </c>
      <c r="X3168" t="s">
        <v>34</v>
      </c>
      <c r="AA3168" s="12" t="s">
        <v>835</v>
      </c>
      <c r="AB3168" t="str">
        <f>IF(Q3168&gt;0,"yes","no")</f>
        <v>no</v>
      </c>
      <c r="AC3168" t="str">
        <f>IF(O3168&gt;0,"yes","no")</f>
        <v>yes</v>
      </c>
      <c r="AD3168" t="str">
        <f>IF(AH3168="hatch","yes","no")</f>
        <v>no</v>
      </c>
      <c r="AE3168" t="str">
        <f>IF(AH3168="swimup","yes","no")</f>
        <v>no</v>
      </c>
      <c r="AF3168" t="str">
        <f>IF(AH3168="respiration","yes","no")</f>
        <v>no</v>
      </c>
      <c r="AH3168" t="s">
        <v>29</v>
      </c>
      <c r="AI3168">
        <f>IF(O3168&gt;0,(IF(S3168="live",O3168*0.84,IF(S3168="dried.ethanol",O3168*0.8449+2.8227,O3168))),"")</f>
        <v>22.771999999999998</v>
      </c>
      <c r="AL3168" t="str">
        <f>IF(OR(AND(Q3168=Q3169,P3168&gt;0),AND(O3168&gt;0,O3168=O3169)),"duplicate","")</f>
        <v/>
      </c>
      <c r="AM3168" t="s">
        <v>827</v>
      </c>
      <c r="AN3168" t="s">
        <v>827</v>
      </c>
      <c r="AO3168" t="s">
        <v>826</v>
      </c>
      <c r="AP3168" t="s">
        <v>826</v>
      </c>
      <c r="AQ3168" t="s">
        <v>32</v>
      </c>
    </row>
    <row r="3169" spans="1:43" x14ac:dyDescent="0.2">
      <c r="A3169" s="28">
        <v>42935</v>
      </c>
      <c r="B3169" s="1">
        <v>42901</v>
      </c>
      <c r="C3169" s="1" t="str">
        <f>IF(F3169="Kup","6/13/2017",IF(F3169="Sag","6/14/2017",""))</f>
        <v>6/14/2017</v>
      </c>
      <c r="D3169" s="27">
        <f>A3169-B3169</f>
        <v>34</v>
      </c>
      <c r="E3169" s="27">
        <f>A3169-C3169</f>
        <v>35</v>
      </c>
      <c r="F3169" t="s">
        <v>919</v>
      </c>
      <c r="G3169">
        <v>35</v>
      </c>
      <c r="H3169" t="s">
        <v>42</v>
      </c>
      <c r="I3169" s="12" t="s">
        <v>55</v>
      </c>
      <c r="J3169" s="12" t="s">
        <v>985</v>
      </c>
      <c r="K3169" s="2" t="s">
        <v>969</v>
      </c>
      <c r="L3169" s="2" t="s">
        <v>968</v>
      </c>
      <c r="M3169">
        <v>4</v>
      </c>
      <c r="N3169">
        <v>4</v>
      </c>
      <c r="O3169" s="23">
        <v>20.062000000000001</v>
      </c>
      <c r="R3169" t="str">
        <f>IF(Q3169&gt;0,(P3169*(Q3169^2))*(3.14159/6),"")</f>
        <v/>
      </c>
      <c r="S3169" t="s">
        <v>32</v>
      </c>
      <c r="T3169" t="s">
        <v>25</v>
      </c>
      <c r="U3169" t="s">
        <v>26</v>
      </c>
      <c r="V3169" t="s">
        <v>313</v>
      </c>
      <c r="X3169" t="s">
        <v>34</v>
      </c>
      <c r="AA3169" s="12" t="s">
        <v>835</v>
      </c>
      <c r="AB3169" t="str">
        <f>IF(Q3169&gt;0,"yes","no")</f>
        <v>no</v>
      </c>
      <c r="AC3169" t="str">
        <f>IF(O3169&gt;0,"yes","no")</f>
        <v>yes</v>
      </c>
      <c r="AD3169" t="str">
        <f>IF(AH3169="hatch","yes","no")</f>
        <v>no</v>
      </c>
      <c r="AE3169" t="str">
        <f>IF(AH3169="swimup","yes","no")</f>
        <v>no</v>
      </c>
      <c r="AF3169" t="str">
        <f>IF(AH3169="respiration","yes","no")</f>
        <v>no</v>
      </c>
      <c r="AH3169" t="s">
        <v>29</v>
      </c>
      <c r="AI3169">
        <f>IF(O3169&gt;0,(IF(S3169="live",O3169*0.84,IF(S3169="dried.ethanol",O3169*0.8449+2.8227,O3169))),"")</f>
        <v>20.062000000000001</v>
      </c>
      <c r="AL3169" t="str">
        <f>IF(OR(AND(Q3169=Q3170,P3169&gt;0),AND(O3169&gt;0,O3169=O3170)),"duplicate","")</f>
        <v/>
      </c>
      <c r="AM3169" t="s">
        <v>827</v>
      </c>
      <c r="AN3169" t="s">
        <v>827</v>
      </c>
      <c r="AO3169" t="s">
        <v>826</v>
      </c>
      <c r="AP3169" t="s">
        <v>826</v>
      </c>
      <c r="AQ3169" t="s">
        <v>32</v>
      </c>
    </row>
    <row r="3170" spans="1:43" x14ac:dyDescent="0.2">
      <c r="A3170" s="28">
        <v>42935</v>
      </c>
      <c r="B3170" s="1">
        <v>42901</v>
      </c>
      <c r="C3170" s="1" t="str">
        <f>IF(F3170="Kup","6/13/2017",IF(F3170="Sag","6/14/2017",""))</f>
        <v>6/14/2017</v>
      </c>
      <c r="D3170" s="27">
        <f>A3170-B3170</f>
        <v>34</v>
      </c>
      <c r="E3170" s="27">
        <f>A3170-C3170</f>
        <v>35</v>
      </c>
      <c r="F3170" t="s">
        <v>919</v>
      </c>
      <c r="G3170">
        <v>35</v>
      </c>
      <c r="H3170" t="s">
        <v>42</v>
      </c>
      <c r="I3170" s="12" t="s">
        <v>55</v>
      </c>
      <c r="J3170" s="12" t="s">
        <v>985</v>
      </c>
      <c r="K3170" s="2" t="s">
        <v>969</v>
      </c>
      <c r="L3170" s="2" t="s">
        <v>968</v>
      </c>
      <c r="M3170">
        <v>5</v>
      </c>
      <c r="N3170">
        <v>5</v>
      </c>
      <c r="O3170" s="23">
        <v>19.965</v>
      </c>
      <c r="R3170" t="str">
        <f>IF(Q3170&gt;0,(P3170*(Q3170^2))*(3.14159/6),"")</f>
        <v/>
      </c>
      <c r="S3170" t="s">
        <v>32</v>
      </c>
      <c r="T3170" t="s">
        <v>25</v>
      </c>
      <c r="U3170" t="s">
        <v>26</v>
      </c>
      <c r="V3170" t="s">
        <v>313</v>
      </c>
      <c r="X3170" t="s">
        <v>34</v>
      </c>
      <c r="AA3170" s="12" t="s">
        <v>835</v>
      </c>
      <c r="AB3170" t="str">
        <f>IF(Q3170&gt;0,"yes","no")</f>
        <v>no</v>
      </c>
      <c r="AC3170" t="str">
        <f>IF(O3170&gt;0,"yes","no")</f>
        <v>yes</v>
      </c>
      <c r="AD3170" t="str">
        <f>IF(AH3170="hatch","yes","no")</f>
        <v>no</v>
      </c>
      <c r="AE3170" t="str">
        <f>IF(AH3170="swimup","yes","no")</f>
        <v>no</v>
      </c>
      <c r="AF3170" t="str">
        <f>IF(AH3170="respiration","yes","no")</f>
        <v>no</v>
      </c>
      <c r="AH3170" t="s">
        <v>29</v>
      </c>
      <c r="AI3170">
        <f>IF(O3170&gt;0,(IF(S3170="live",O3170*0.84,IF(S3170="dried.ethanol",O3170*0.8449+2.8227,O3170))),"")</f>
        <v>19.965</v>
      </c>
      <c r="AL3170" t="str">
        <f>IF(OR(AND(Q3170=Q3171,P3170&gt;0),AND(O3170&gt;0,O3170=O3171)),"duplicate","")</f>
        <v/>
      </c>
      <c r="AM3170" t="s">
        <v>827</v>
      </c>
      <c r="AN3170" t="s">
        <v>827</v>
      </c>
      <c r="AO3170" t="s">
        <v>826</v>
      </c>
      <c r="AP3170" t="s">
        <v>826</v>
      </c>
      <c r="AQ3170" t="s">
        <v>32</v>
      </c>
    </row>
    <row r="3171" spans="1:43" x14ac:dyDescent="0.2">
      <c r="A3171" s="28">
        <v>42935</v>
      </c>
      <c r="B3171" s="1">
        <v>42901</v>
      </c>
      <c r="C3171" s="1" t="str">
        <f>IF(F3171="Kup","6/13/2017",IF(F3171="Sag","6/14/2017",""))</f>
        <v>6/14/2017</v>
      </c>
      <c r="D3171" s="27">
        <f>A3171-B3171</f>
        <v>34</v>
      </c>
      <c r="E3171" s="27">
        <f>A3171-C3171</f>
        <v>35</v>
      </c>
      <c r="F3171" t="s">
        <v>919</v>
      </c>
      <c r="G3171">
        <v>35</v>
      </c>
      <c r="H3171" t="s">
        <v>42</v>
      </c>
      <c r="I3171" s="12" t="s">
        <v>55</v>
      </c>
      <c r="J3171" s="12" t="s">
        <v>985</v>
      </c>
      <c r="K3171" s="2" t="s">
        <v>969</v>
      </c>
      <c r="L3171" s="2" t="s">
        <v>968</v>
      </c>
      <c r="M3171">
        <v>6</v>
      </c>
      <c r="N3171">
        <v>6</v>
      </c>
      <c r="O3171" s="23">
        <v>14.992000000000001</v>
      </c>
      <c r="R3171" t="str">
        <f>IF(Q3171&gt;0,(P3171*(Q3171^2))*(3.14159/6),"")</f>
        <v/>
      </c>
      <c r="S3171" t="s">
        <v>32</v>
      </c>
      <c r="T3171" t="s">
        <v>25</v>
      </c>
      <c r="U3171" t="s">
        <v>26</v>
      </c>
      <c r="V3171" t="s">
        <v>313</v>
      </c>
      <c r="X3171" t="s">
        <v>34</v>
      </c>
      <c r="AA3171" s="12" t="s">
        <v>835</v>
      </c>
      <c r="AB3171" t="str">
        <f>IF(Q3171&gt;0,"yes","no")</f>
        <v>no</v>
      </c>
      <c r="AC3171" t="str">
        <f>IF(O3171&gt;0,"yes","no")</f>
        <v>yes</v>
      </c>
      <c r="AD3171" t="str">
        <f>IF(AH3171="hatch","yes","no")</f>
        <v>no</v>
      </c>
      <c r="AE3171" t="str">
        <f>IF(AH3171="swimup","yes","no")</f>
        <v>no</v>
      </c>
      <c r="AF3171" t="str">
        <f>IF(AH3171="respiration","yes","no")</f>
        <v>no</v>
      </c>
      <c r="AH3171" t="s">
        <v>29</v>
      </c>
      <c r="AI3171">
        <f>IF(O3171&gt;0,(IF(S3171="live",O3171*0.84,IF(S3171="dried.ethanol",O3171*0.8449+2.8227,O3171))),"")</f>
        <v>14.992000000000001</v>
      </c>
      <c r="AL3171" t="str">
        <f>IF(OR(AND(Q3171=Q3172,P3171&gt;0),AND(O3171&gt;0,O3171=O3172)),"duplicate","")</f>
        <v/>
      </c>
      <c r="AM3171" t="s">
        <v>827</v>
      </c>
      <c r="AN3171" t="s">
        <v>827</v>
      </c>
      <c r="AO3171" t="s">
        <v>826</v>
      </c>
      <c r="AP3171" t="s">
        <v>826</v>
      </c>
      <c r="AQ3171" t="s">
        <v>32</v>
      </c>
    </row>
    <row r="3172" spans="1:43" x14ac:dyDescent="0.2">
      <c r="A3172" s="28">
        <v>42935</v>
      </c>
      <c r="B3172" s="1">
        <v>42901</v>
      </c>
      <c r="C3172" s="1" t="str">
        <f>IF(F3172="Kup","6/13/2017",IF(F3172="Sag","6/14/2017",""))</f>
        <v>6/14/2017</v>
      </c>
      <c r="D3172" s="27">
        <f>A3172-B3172</f>
        <v>34</v>
      </c>
      <c r="E3172" s="27">
        <f>A3172-C3172</f>
        <v>35</v>
      </c>
      <c r="F3172" t="s">
        <v>919</v>
      </c>
      <c r="G3172">
        <v>35</v>
      </c>
      <c r="H3172" t="s">
        <v>42</v>
      </c>
      <c r="I3172" s="12" t="s">
        <v>59</v>
      </c>
      <c r="J3172" s="12" t="s">
        <v>991</v>
      </c>
      <c r="K3172" s="2" t="s">
        <v>975</v>
      </c>
      <c r="L3172" s="2" t="s">
        <v>974</v>
      </c>
      <c r="M3172">
        <v>1</v>
      </c>
      <c r="N3172">
        <v>1</v>
      </c>
      <c r="O3172" s="23">
        <v>22.195</v>
      </c>
      <c r="R3172" t="str">
        <f>IF(Q3172&gt;0,(P3172*(Q3172^2))*(3.14159/6),"")</f>
        <v/>
      </c>
      <c r="S3172" t="s">
        <v>32</v>
      </c>
      <c r="T3172" t="s">
        <v>25</v>
      </c>
      <c r="U3172" t="s">
        <v>26</v>
      </c>
      <c r="V3172" t="s">
        <v>314</v>
      </c>
      <c r="X3172" t="s">
        <v>34</v>
      </c>
      <c r="Z3172" t="s">
        <v>35</v>
      </c>
      <c r="AA3172" s="12" t="s">
        <v>835</v>
      </c>
      <c r="AB3172" t="str">
        <f>IF(Q3172&gt;0,"yes","no")</f>
        <v>no</v>
      </c>
      <c r="AC3172" t="str">
        <f>IF(O3172&gt;0,"yes","no")</f>
        <v>yes</v>
      </c>
      <c r="AD3172" t="str">
        <f>IF(AH3172="hatch","yes","no")</f>
        <v>no</v>
      </c>
      <c r="AE3172" t="str">
        <f>IF(AH3172="swimup","yes","no")</f>
        <v>no</v>
      </c>
      <c r="AF3172" t="str">
        <f>IF(AH3172="respiration","yes","no")</f>
        <v>no</v>
      </c>
      <c r="AH3172" t="s">
        <v>29</v>
      </c>
      <c r="AI3172">
        <f>IF(O3172&gt;0,(IF(S3172="live",O3172*0.84,IF(S3172="dried.ethanol",O3172*0.8449+2.8227,O3172))),"")</f>
        <v>22.195</v>
      </c>
      <c r="AL3172" t="str">
        <f>IF(OR(AND(Q3172=Q3173,P3172&gt;0),AND(O3172&gt;0,O3172=O3173)),"duplicate","")</f>
        <v/>
      </c>
      <c r="AM3172" t="s">
        <v>827</v>
      </c>
      <c r="AN3172" t="s">
        <v>827</v>
      </c>
      <c r="AO3172" t="s">
        <v>826</v>
      </c>
      <c r="AP3172" t="s">
        <v>826</v>
      </c>
      <c r="AQ3172" t="s">
        <v>32</v>
      </c>
    </row>
    <row r="3173" spans="1:43" x14ac:dyDescent="0.2">
      <c r="A3173" s="28">
        <v>42935</v>
      </c>
      <c r="B3173" s="1">
        <v>42901</v>
      </c>
      <c r="C3173" s="1" t="str">
        <f>IF(F3173="Kup","6/13/2017",IF(F3173="Sag","6/14/2017",""))</f>
        <v>6/14/2017</v>
      </c>
      <c r="D3173" s="27">
        <f>A3173-B3173</f>
        <v>34</v>
      </c>
      <c r="E3173" s="27">
        <f>A3173-C3173</f>
        <v>35</v>
      </c>
      <c r="F3173" t="s">
        <v>919</v>
      </c>
      <c r="G3173">
        <v>35</v>
      </c>
      <c r="H3173" t="s">
        <v>42</v>
      </c>
      <c r="I3173" s="12" t="s">
        <v>59</v>
      </c>
      <c r="J3173" s="12" t="s">
        <v>991</v>
      </c>
      <c r="K3173" s="2" t="s">
        <v>975</v>
      </c>
      <c r="L3173" s="2" t="s">
        <v>974</v>
      </c>
      <c r="M3173">
        <v>1</v>
      </c>
      <c r="N3173">
        <v>37</v>
      </c>
      <c r="O3173" s="23">
        <v>23.047999999999998</v>
      </c>
      <c r="R3173" t="str">
        <f>IF(Q3173&gt;0,(P3173*(Q3173^2))*(3.14159/6),"")</f>
        <v/>
      </c>
      <c r="S3173" t="s">
        <v>24</v>
      </c>
      <c r="T3173" t="s">
        <v>25</v>
      </c>
      <c r="U3173" t="s">
        <v>26</v>
      </c>
      <c r="V3173" t="s">
        <v>315</v>
      </c>
      <c r="W3173" t="s">
        <v>316</v>
      </c>
      <c r="Z3173" t="s">
        <v>35</v>
      </c>
      <c r="AA3173" s="12" t="s">
        <v>835</v>
      </c>
      <c r="AB3173" t="str">
        <f>IF(Q3173&gt;0,"yes","no")</f>
        <v>no</v>
      </c>
      <c r="AC3173" t="str">
        <f>IF(O3173&gt;0,"yes","no")</f>
        <v>yes</v>
      </c>
      <c r="AD3173" t="str">
        <f>IF(AH3173="hatch","yes","no")</f>
        <v>no</v>
      </c>
      <c r="AE3173" t="str">
        <f>IF(AH3173="swimup","yes","no")</f>
        <v>no</v>
      </c>
      <c r="AF3173" t="str">
        <f>IF(AH3173="respiration","yes","no")</f>
        <v>no</v>
      </c>
      <c r="AH3173" t="s">
        <v>29</v>
      </c>
      <c r="AI3173">
        <f>IF(O3173&gt;0,(IF(S3173="live",O3173*0.84,IF(S3173="dried.ethanol",O3173*0.8449+2.8227,O3173))),"")</f>
        <v>19.360319999999998</v>
      </c>
      <c r="AL3173" t="str">
        <f>IF(OR(AND(Q3173=Q3174,P3173&gt;0),AND(O3173&gt;0,O3173=O3174)),"duplicate","")</f>
        <v/>
      </c>
      <c r="AM3173" t="s">
        <v>827</v>
      </c>
      <c r="AN3173" t="s">
        <v>827</v>
      </c>
      <c r="AO3173" t="s">
        <v>826</v>
      </c>
      <c r="AP3173" t="s">
        <v>826</v>
      </c>
      <c r="AQ3173" t="s">
        <v>24</v>
      </c>
    </row>
    <row r="3174" spans="1:43" x14ac:dyDescent="0.2">
      <c r="A3174" s="28">
        <v>42935</v>
      </c>
      <c r="B3174" s="1">
        <v>42901</v>
      </c>
      <c r="C3174" s="1" t="str">
        <f>IF(F3174="Kup","6/13/2017",IF(F3174="Sag","6/14/2017",""))</f>
        <v>6/14/2017</v>
      </c>
      <c r="D3174" s="27">
        <f>A3174-B3174</f>
        <v>34</v>
      </c>
      <c r="E3174" s="27">
        <f>A3174-C3174</f>
        <v>35</v>
      </c>
      <c r="F3174" t="s">
        <v>919</v>
      </c>
      <c r="G3174">
        <v>35</v>
      </c>
      <c r="H3174" t="s">
        <v>42</v>
      </c>
      <c r="I3174" s="12" t="s">
        <v>59</v>
      </c>
      <c r="J3174" s="12" t="s">
        <v>991</v>
      </c>
      <c r="K3174" s="2" t="s">
        <v>975</v>
      </c>
      <c r="L3174" s="2" t="s">
        <v>974</v>
      </c>
      <c r="M3174">
        <v>2</v>
      </c>
      <c r="N3174">
        <v>38</v>
      </c>
      <c r="O3174" s="23">
        <v>24.24</v>
      </c>
      <c r="R3174" t="str">
        <f>IF(Q3174&gt;0,(P3174*(Q3174^2))*(3.14159/6),"")</f>
        <v/>
      </c>
      <c r="S3174" t="s">
        <v>24</v>
      </c>
      <c r="T3174" t="s">
        <v>25</v>
      </c>
      <c r="U3174" t="s">
        <v>26</v>
      </c>
      <c r="V3174" t="s">
        <v>315</v>
      </c>
      <c r="W3174" t="s">
        <v>316</v>
      </c>
      <c r="Z3174" t="s">
        <v>35</v>
      </c>
      <c r="AA3174" s="12" t="s">
        <v>835</v>
      </c>
      <c r="AB3174" t="str">
        <f>IF(Q3174&gt;0,"yes","no")</f>
        <v>no</v>
      </c>
      <c r="AC3174" t="str">
        <f>IF(O3174&gt;0,"yes","no")</f>
        <v>yes</v>
      </c>
      <c r="AD3174" t="str">
        <f>IF(AH3174="hatch","yes","no")</f>
        <v>no</v>
      </c>
      <c r="AE3174" t="str">
        <f>IF(AH3174="swimup","yes","no")</f>
        <v>no</v>
      </c>
      <c r="AF3174" t="str">
        <f>IF(AH3174="respiration","yes","no")</f>
        <v>no</v>
      </c>
      <c r="AH3174" t="s">
        <v>29</v>
      </c>
      <c r="AI3174">
        <f>IF(O3174&gt;0,(IF(S3174="live",O3174*0.84,IF(S3174="dried.ethanol",O3174*0.8449+2.8227,O3174))),"")</f>
        <v>20.361599999999999</v>
      </c>
      <c r="AL3174" t="str">
        <f>IF(OR(AND(Q3174=Q3175,P3174&gt;0),AND(O3174&gt;0,O3174=O3175)),"duplicate","")</f>
        <v/>
      </c>
      <c r="AM3174" t="s">
        <v>827</v>
      </c>
      <c r="AN3174" t="s">
        <v>827</v>
      </c>
      <c r="AO3174" t="s">
        <v>826</v>
      </c>
      <c r="AP3174" t="s">
        <v>826</v>
      </c>
      <c r="AQ3174" t="s">
        <v>24</v>
      </c>
    </row>
    <row r="3175" spans="1:43" x14ac:dyDescent="0.2">
      <c r="A3175" s="28">
        <v>42935</v>
      </c>
      <c r="B3175" s="1">
        <v>42901</v>
      </c>
      <c r="C3175" s="1" t="str">
        <f>IF(F3175="Kup","6/13/2017",IF(F3175="Sag","6/14/2017",""))</f>
        <v>6/14/2017</v>
      </c>
      <c r="D3175" s="27">
        <f>A3175-B3175</f>
        <v>34</v>
      </c>
      <c r="E3175" s="27">
        <f>A3175-C3175</f>
        <v>35</v>
      </c>
      <c r="F3175" t="s">
        <v>919</v>
      </c>
      <c r="G3175">
        <v>35</v>
      </c>
      <c r="H3175" t="s">
        <v>42</v>
      </c>
      <c r="I3175" s="12" t="s">
        <v>59</v>
      </c>
      <c r="J3175" s="12" t="s">
        <v>991</v>
      </c>
      <c r="K3175" s="2" t="s">
        <v>975</v>
      </c>
      <c r="L3175" s="2" t="s">
        <v>974</v>
      </c>
      <c r="M3175">
        <v>3</v>
      </c>
      <c r="N3175">
        <v>39</v>
      </c>
      <c r="O3175" s="23">
        <v>27.914999999999999</v>
      </c>
      <c r="R3175" t="str">
        <f>IF(Q3175&gt;0,(P3175*(Q3175^2))*(3.14159/6),"")</f>
        <v/>
      </c>
      <c r="S3175" t="s">
        <v>24</v>
      </c>
      <c r="T3175" t="s">
        <v>25</v>
      </c>
      <c r="U3175" t="s">
        <v>26</v>
      </c>
      <c r="V3175" t="s">
        <v>315</v>
      </c>
      <c r="W3175" t="s">
        <v>316</v>
      </c>
      <c r="Z3175" t="s">
        <v>35</v>
      </c>
      <c r="AA3175" s="12" t="s">
        <v>835</v>
      </c>
      <c r="AB3175" t="str">
        <f>IF(Q3175&gt;0,"yes","no")</f>
        <v>no</v>
      </c>
      <c r="AC3175" t="str">
        <f>IF(O3175&gt;0,"yes","no")</f>
        <v>yes</v>
      </c>
      <c r="AD3175" t="str">
        <f>IF(AH3175="hatch","yes","no")</f>
        <v>no</v>
      </c>
      <c r="AE3175" t="str">
        <f>IF(AH3175="swimup","yes","no")</f>
        <v>no</v>
      </c>
      <c r="AF3175" t="str">
        <f>IF(AH3175="respiration","yes","no")</f>
        <v>no</v>
      </c>
      <c r="AH3175" t="s">
        <v>29</v>
      </c>
      <c r="AI3175">
        <f>IF(O3175&gt;0,(IF(S3175="live",O3175*0.84,IF(S3175="dried.ethanol",O3175*0.8449+2.8227,O3175))),"")</f>
        <v>23.448599999999999</v>
      </c>
      <c r="AL3175" t="str">
        <f>IF(OR(AND(Q3175=Q3176,P3175&gt;0),AND(O3175&gt;0,O3175=O3176)),"duplicate","")</f>
        <v/>
      </c>
      <c r="AM3175" t="s">
        <v>827</v>
      </c>
      <c r="AN3175" t="s">
        <v>827</v>
      </c>
      <c r="AO3175" t="s">
        <v>826</v>
      </c>
      <c r="AP3175" t="s">
        <v>826</v>
      </c>
      <c r="AQ3175" t="s">
        <v>24</v>
      </c>
    </row>
    <row r="3176" spans="1:43" x14ac:dyDescent="0.2">
      <c r="A3176" s="28">
        <v>42935</v>
      </c>
      <c r="B3176" s="1">
        <v>42901</v>
      </c>
      <c r="C3176" s="1" t="str">
        <f>IF(F3176="Kup","6/13/2017",IF(F3176="Sag","6/14/2017",""))</f>
        <v>6/14/2017</v>
      </c>
      <c r="D3176" s="27">
        <f>A3176-B3176</f>
        <v>34</v>
      </c>
      <c r="E3176" s="27">
        <f>A3176-C3176</f>
        <v>35</v>
      </c>
      <c r="F3176" t="s">
        <v>919</v>
      </c>
      <c r="G3176">
        <v>35</v>
      </c>
      <c r="H3176" t="s">
        <v>42</v>
      </c>
      <c r="I3176" s="12" t="s">
        <v>59</v>
      </c>
      <c r="J3176" s="12" t="s">
        <v>991</v>
      </c>
      <c r="K3176" s="2" t="s">
        <v>975</v>
      </c>
      <c r="L3176" s="2" t="s">
        <v>974</v>
      </c>
      <c r="M3176">
        <v>4</v>
      </c>
      <c r="N3176">
        <v>40</v>
      </c>
      <c r="O3176" s="23">
        <v>23.166</v>
      </c>
      <c r="R3176" t="str">
        <f>IF(Q3176&gt;0,(P3176*(Q3176^2))*(3.14159/6),"")</f>
        <v/>
      </c>
      <c r="S3176" t="s">
        <v>24</v>
      </c>
      <c r="T3176" t="s">
        <v>25</v>
      </c>
      <c r="U3176" t="s">
        <v>26</v>
      </c>
      <c r="V3176" t="s">
        <v>315</v>
      </c>
      <c r="W3176" t="s">
        <v>316</v>
      </c>
      <c r="Z3176" t="s">
        <v>35</v>
      </c>
      <c r="AA3176" s="12" t="s">
        <v>835</v>
      </c>
      <c r="AB3176" t="str">
        <f>IF(Q3176&gt;0,"yes","no")</f>
        <v>no</v>
      </c>
      <c r="AC3176" t="str">
        <f>IF(O3176&gt;0,"yes","no")</f>
        <v>yes</v>
      </c>
      <c r="AD3176" t="str">
        <f>IF(AH3176="hatch","yes","no")</f>
        <v>no</v>
      </c>
      <c r="AE3176" t="str">
        <f>IF(AH3176="swimup","yes","no")</f>
        <v>no</v>
      </c>
      <c r="AF3176" t="str">
        <f>IF(AH3176="respiration","yes","no")</f>
        <v>no</v>
      </c>
      <c r="AH3176" t="s">
        <v>29</v>
      </c>
      <c r="AI3176">
        <f>IF(O3176&gt;0,(IF(S3176="live",O3176*0.84,IF(S3176="dried.ethanol",O3176*0.8449+2.8227,O3176))),"")</f>
        <v>19.459440000000001</v>
      </c>
      <c r="AL3176" t="str">
        <f>IF(OR(AND(Q3176=Q3177,P3176&gt;0),AND(O3176&gt;0,O3176=O3177)),"duplicate","")</f>
        <v/>
      </c>
      <c r="AM3176" t="s">
        <v>827</v>
      </c>
      <c r="AN3176" t="s">
        <v>827</v>
      </c>
      <c r="AO3176" t="s">
        <v>826</v>
      </c>
      <c r="AP3176" t="s">
        <v>826</v>
      </c>
      <c r="AQ3176" t="s">
        <v>24</v>
      </c>
    </row>
    <row r="3177" spans="1:43" x14ac:dyDescent="0.2">
      <c r="A3177" s="28">
        <v>42935</v>
      </c>
      <c r="B3177" s="1">
        <v>42901</v>
      </c>
      <c r="C3177" s="1" t="str">
        <f>IF(F3177="Kup","6/13/2017",IF(F3177="Sag","6/14/2017",""))</f>
        <v>6/14/2017</v>
      </c>
      <c r="D3177" s="27">
        <f>A3177-B3177</f>
        <v>34</v>
      </c>
      <c r="E3177" s="27">
        <f>A3177-C3177</f>
        <v>35</v>
      </c>
      <c r="F3177" t="s">
        <v>919</v>
      </c>
      <c r="G3177">
        <v>35</v>
      </c>
      <c r="H3177" t="s">
        <v>42</v>
      </c>
      <c r="I3177" s="12" t="s">
        <v>59</v>
      </c>
      <c r="J3177" s="12" t="s">
        <v>991</v>
      </c>
      <c r="K3177" s="2" t="s">
        <v>975</v>
      </c>
      <c r="L3177" s="2" t="s">
        <v>974</v>
      </c>
      <c r="M3177">
        <v>5</v>
      </c>
      <c r="N3177">
        <v>41</v>
      </c>
      <c r="O3177" s="23">
        <v>24.356000000000002</v>
      </c>
      <c r="R3177" t="str">
        <f>IF(Q3177&gt;0,(P3177*(Q3177^2))*(3.14159/6),"")</f>
        <v/>
      </c>
      <c r="S3177" t="s">
        <v>24</v>
      </c>
      <c r="T3177" t="s">
        <v>25</v>
      </c>
      <c r="U3177" t="s">
        <v>26</v>
      </c>
      <c r="V3177" t="s">
        <v>315</v>
      </c>
      <c r="W3177" t="s">
        <v>316</v>
      </c>
      <c r="Z3177" t="s">
        <v>35</v>
      </c>
      <c r="AA3177" s="12" t="s">
        <v>835</v>
      </c>
      <c r="AB3177" t="str">
        <f>IF(Q3177&gt;0,"yes","no")</f>
        <v>no</v>
      </c>
      <c r="AC3177" t="str">
        <f>IF(O3177&gt;0,"yes","no")</f>
        <v>yes</v>
      </c>
      <c r="AD3177" t="str">
        <f>IF(AH3177="hatch","yes","no")</f>
        <v>no</v>
      </c>
      <c r="AE3177" t="str">
        <f>IF(AH3177="swimup","yes","no")</f>
        <v>no</v>
      </c>
      <c r="AF3177" t="str">
        <f>IF(AH3177="respiration","yes","no")</f>
        <v>no</v>
      </c>
      <c r="AH3177" t="s">
        <v>29</v>
      </c>
      <c r="AI3177">
        <f>IF(O3177&gt;0,(IF(S3177="live",O3177*0.84,IF(S3177="dried.ethanol",O3177*0.8449+2.8227,O3177))),"")</f>
        <v>20.459040000000002</v>
      </c>
      <c r="AL3177" t="str">
        <f>IF(OR(AND(Q3177=Q3178,P3177&gt;0),AND(O3177&gt;0,O3177=O3178)),"duplicate","")</f>
        <v/>
      </c>
      <c r="AM3177" t="s">
        <v>827</v>
      </c>
      <c r="AN3177" t="s">
        <v>827</v>
      </c>
      <c r="AO3177" t="s">
        <v>826</v>
      </c>
      <c r="AP3177" t="s">
        <v>826</v>
      </c>
      <c r="AQ3177" t="s">
        <v>24</v>
      </c>
    </row>
    <row r="3178" spans="1:43" x14ac:dyDescent="0.2">
      <c r="A3178" s="28">
        <v>42935</v>
      </c>
      <c r="B3178" s="1">
        <v>42901</v>
      </c>
      <c r="C3178" s="1" t="str">
        <f>IF(F3178="Kup","6/13/2017",IF(F3178="Sag","6/14/2017",""))</f>
        <v>6/14/2017</v>
      </c>
      <c r="D3178" s="27">
        <f>A3178-B3178</f>
        <v>34</v>
      </c>
      <c r="E3178" s="27">
        <f>A3178-C3178</f>
        <v>35</v>
      </c>
      <c r="F3178" t="s">
        <v>919</v>
      </c>
      <c r="G3178">
        <v>35</v>
      </c>
      <c r="H3178" t="s">
        <v>42</v>
      </c>
      <c r="I3178" s="12" t="s">
        <v>59</v>
      </c>
      <c r="J3178" s="12" t="s">
        <v>991</v>
      </c>
      <c r="K3178" s="2" t="s">
        <v>975</v>
      </c>
      <c r="L3178" s="2" t="s">
        <v>974</v>
      </c>
      <c r="M3178">
        <v>6</v>
      </c>
      <c r="N3178">
        <v>42</v>
      </c>
      <c r="O3178" s="23">
        <v>28.358000000000001</v>
      </c>
      <c r="R3178" t="str">
        <f>IF(Q3178&gt;0,(P3178*(Q3178^2))*(3.14159/6),"")</f>
        <v/>
      </c>
      <c r="S3178" t="s">
        <v>24</v>
      </c>
      <c r="T3178" t="s">
        <v>25</v>
      </c>
      <c r="U3178" t="s">
        <v>26</v>
      </c>
      <c r="V3178" t="s">
        <v>315</v>
      </c>
      <c r="W3178" t="s">
        <v>316</v>
      </c>
      <c r="Z3178" t="s">
        <v>35</v>
      </c>
      <c r="AA3178" s="12" t="s">
        <v>835</v>
      </c>
      <c r="AB3178" t="str">
        <f>IF(Q3178&gt;0,"yes","no")</f>
        <v>no</v>
      </c>
      <c r="AC3178" t="str">
        <f>IF(O3178&gt;0,"yes","no")</f>
        <v>yes</v>
      </c>
      <c r="AD3178" t="str">
        <f>IF(AH3178="hatch","yes","no")</f>
        <v>no</v>
      </c>
      <c r="AE3178" t="str">
        <f>IF(AH3178="swimup","yes","no")</f>
        <v>no</v>
      </c>
      <c r="AF3178" t="str">
        <f>IF(AH3178="respiration","yes","no")</f>
        <v>no</v>
      </c>
      <c r="AH3178" t="s">
        <v>29</v>
      </c>
      <c r="AI3178">
        <f>IF(O3178&gt;0,(IF(S3178="live",O3178*0.84,IF(S3178="dried.ethanol",O3178*0.8449+2.8227,O3178))),"")</f>
        <v>23.820719999999998</v>
      </c>
      <c r="AL3178" t="str">
        <f>IF(OR(AND(Q3178=Q3179,P3178&gt;0),AND(O3178&gt;0,O3178=O3179)),"duplicate","")</f>
        <v/>
      </c>
      <c r="AM3178" t="s">
        <v>827</v>
      </c>
      <c r="AN3178" t="s">
        <v>827</v>
      </c>
      <c r="AO3178" t="s">
        <v>826</v>
      </c>
      <c r="AP3178" t="s">
        <v>826</v>
      </c>
      <c r="AQ3178" t="s">
        <v>24</v>
      </c>
    </row>
    <row r="3179" spans="1:43" x14ac:dyDescent="0.2">
      <c r="A3179" s="28">
        <v>42939</v>
      </c>
      <c r="B3179" s="1">
        <v>42899</v>
      </c>
      <c r="C3179" s="1" t="str">
        <f>IF(F3179="Kup","6/13/2017",IF(F3179="Sag","6/14/2017",""))</f>
        <v>6/13/2017</v>
      </c>
      <c r="D3179" s="27">
        <f>A3179-B3179</f>
        <v>40</v>
      </c>
      <c r="E3179" s="27">
        <f>A3179-C3179</f>
        <v>40</v>
      </c>
      <c r="F3179" t="s">
        <v>21</v>
      </c>
      <c r="G3179">
        <v>40</v>
      </c>
      <c r="H3179" t="s">
        <v>22</v>
      </c>
      <c r="I3179" s="12" t="s">
        <v>43</v>
      </c>
      <c r="J3179" s="12" t="s">
        <v>977</v>
      </c>
      <c r="K3179" s="3" t="s">
        <v>942</v>
      </c>
      <c r="L3179" s="3" t="s">
        <v>943</v>
      </c>
      <c r="M3179">
        <v>1</v>
      </c>
      <c r="N3179">
        <v>1</v>
      </c>
      <c r="O3179" s="23">
        <v>15.755000000000001</v>
      </c>
      <c r="R3179" t="str">
        <f>IF(Q3179&gt;0,(P3179*(Q3179^2))*(3.14159/6),"")</f>
        <v/>
      </c>
      <c r="S3179" t="s">
        <v>32</v>
      </c>
      <c r="T3179" t="s">
        <v>25</v>
      </c>
      <c r="U3179" t="s">
        <v>26</v>
      </c>
      <c r="V3179" t="s">
        <v>327</v>
      </c>
      <c r="AA3179" s="12" t="s">
        <v>835</v>
      </c>
      <c r="AB3179" t="str">
        <f>IF(Q3179&gt;0,"yes","no")</f>
        <v>no</v>
      </c>
      <c r="AC3179" t="str">
        <f>IF(O3179&gt;0,"yes","no")</f>
        <v>yes</v>
      </c>
      <c r="AD3179" t="str">
        <f>IF(AH3179="hatch","yes","no")</f>
        <v>no</v>
      </c>
      <c r="AE3179" t="str">
        <f>IF(AH3179="swimup","yes","no")</f>
        <v>no</v>
      </c>
      <c r="AF3179" t="str">
        <f>IF(AH3179="respiration","yes","no")</f>
        <v>no</v>
      </c>
      <c r="AH3179" t="s">
        <v>29</v>
      </c>
      <c r="AI3179">
        <f>IF(O3179&gt;0,(IF(S3179="live",O3179*0.84,IF(S3179="dried.ethanol",O3179*0.8449+2.8227,O3179))),"")</f>
        <v>15.755000000000001</v>
      </c>
      <c r="AL3179" t="str">
        <f>IF(OR(AND(Q3179=Q3180,P3179&gt;0),AND(O3179&gt;0,O3179=O3180)),"duplicate","")</f>
        <v/>
      </c>
      <c r="AM3179" t="s">
        <v>827</v>
      </c>
      <c r="AN3179" t="s">
        <v>827</v>
      </c>
      <c r="AO3179" t="s">
        <v>826</v>
      </c>
      <c r="AP3179" t="s">
        <v>826</v>
      </c>
      <c r="AQ3179" t="s">
        <v>32</v>
      </c>
    </row>
    <row r="3180" spans="1:43" x14ac:dyDescent="0.2">
      <c r="A3180" s="28">
        <v>42939</v>
      </c>
      <c r="B3180" s="1">
        <v>42899</v>
      </c>
      <c r="C3180" s="1" t="str">
        <f>IF(F3180="Kup","6/13/2017",IF(F3180="Sag","6/14/2017",""))</f>
        <v>6/13/2017</v>
      </c>
      <c r="D3180" s="27">
        <f>A3180-B3180</f>
        <v>40</v>
      </c>
      <c r="E3180" s="27">
        <f>A3180-C3180</f>
        <v>40</v>
      </c>
      <c r="F3180" t="s">
        <v>21</v>
      </c>
      <c r="G3180">
        <v>40</v>
      </c>
      <c r="H3180" t="s">
        <v>22</v>
      </c>
      <c r="I3180" s="12" t="s">
        <v>43</v>
      </c>
      <c r="J3180" s="12" t="s">
        <v>977</v>
      </c>
      <c r="K3180" s="3" t="s">
        <v>942</v>
      </c>
      <c r="L3180" s="3" t="s">
        <v>943</v>
      </c>
      <c r="M3180">
        <v>2</v>
      </c>
      <c r="N3180">
        <v>2</v>
      </c>
      <c r="O3180" s="23">
        <v>16.861999999999998</v>
      </c>
      <c r="R3180" t="str">
        <f>IF(Q3180&gt;0,(P3180*(Q3180^2))*(3.14159/6),"")</f>
        <v/>
      </c>
      <c r="S3180" t="s">
        <v>32</v>
      </c>
      <c r="T3180" t="s">
        <v>25</v>
      </c>
      <c r="U3180" t="s">
        <v>26</v>
      </c>
      <c r="V3180" t="s">
        <v>327</v>
      </c>
      <c r="AA3180" s="12" t="s">
        <v>835</v>
      </c>
      <c r="AB3180" t="str">
        <f>IF(Q3180&gt;0,"yes","no")</f>
        <v>no</v>
      </c>
      <c r="AC3180" t="str">
        <f>IF(O3180&gt;0,"yes","no")</f>
        <v>yes</v>
      </c>
      <c r="AD3180" t="str">
        <f>IF(AH3180="hatch","yes","no")</f>
        <v>no</v>
      </c>
      <c r="AE3180" t="str">
        <f>IF(AH3180="swimup","yes","no")</f>
        <v>no</v>
      </c>
      <c r="AF3180" t="str">
        <f>IF(AH3180="respiration","yes","no")</f>
        <v>no</v>
      </c>
      <c r="AH3180" t="s">
        <v>29</v>
      </c>
      <c r="AI3180">
        <f>IF(O3180&gt;0,(IF(S3180="live",O3180*0.84,IF(S3180="dried.ethanol",O3180*0.8449+2.8227,O3180))),"")</f>
        <v>16.861999999999998</v>
      </c>
      <c r="AL3180" t="str">
        <f>IF(OR(AND(Q3180=Q3181,P3180&gt;0),AND(O3180&gt;0,O3180=O3181)),"duplicate","")</f>
        <v/>
      </c>
      <c r="AM3180" t="s">
        <v>827</v>
      </c>
      <c r="AN3180" t="s">
        <v>827</v>
      </c>
      <c r="AO3180" t="s">
        <v>826</v>
      </c>
      <c r="AP3180" t="s">
        <v>826</v>
      </c>
      <c r="AQ3180" t="s">
        <v>32</v>
      </c>
    </row>
    <row r="3181" spans="1:43" x14ac:dyDescent="0.2">
      <c r="A3181" s="28">
        <v>42939</v>
      </c>
      <c r="B3181" s="1">
        <v>42899</v>
      </c>
      <c r="C3181" s="1" t="str">
        <f>IF(F3181="Kup","6/13/2017",IF(F3181="Sag","6/14/2017",""))</f>
        <v>6/13/2017</v>
      </c>
      <c r="D3181" s="27">
        <f>A3181-B3181</f>
        <v>40</v>
      </c>
      <c r="E3181" s="27">
        <f>A3181-C3181</f>
        <v>40</v>
      </c>
      <c r="F3181" t="s">
        <v>21</v>
      </c>
      <c r="G3181">
        <v>40</v>
      </c>
      <c r="H3181" t="s">
        <v>22</v>
      </c>
      <c r="I3181" s="12" t="s">
        <v>43</v>
      </c>
      <c r="J3181" s="12" t="s">
        <v>977</v>
      </c>
      <c r="K3181" s="3" t="s">
        <v>942</v>
      </c>
      <c r="L3181" s="3" t="s">
        <v>943</v>
      </c>
      <c r="M3181">
        <v>3</v>
      </c>
      <c r="N3181">
        <v>3</v>
      </c>
      <c r="O3181" s="23">
        <v>17.268000000000001</v>
      </c>
      <c r="R3181" t="str">
        <f>IF(Q3181&gt;0,(P3181*(Q3181^2))*(3.14159/6),"")</f>
        <v/>
      </c>
      <c r="S3181" t="s">
        <v>32</v>
      </c>
      <c r="T3181" t="s">
        <v>25</v>
      </c>
      <c r="U3181" t="s">
        <v>26</v>
      </c>
      <c r="V3181" t="s">
        <v>327</v>
      </c>
      <c r="AA3181" s="12" t="s">
        <v>835</v>
      </c>
      <c r="AB3181" t="str">
        <f>IF(Q3181&gt;0,"yes","no")</f>
        <v>no</v>
      </c>
      <c r="AC3181" t="str">
        <f>IF(O3181&gt;0,"yes","no")</f>
        <v>yes</v>
      </c>
      <c r="AD3181" t="str">
        <f>IF(AH3181="hatch","yes","no")</f>
        <v>no</v>
      </c>
      <c r="AE3181" t="str">
        <f>IF(AH3181="swimup","yes","no")</f>
        <v>no</v>
      </c>
      <c r="AF3181" t="str">
        <f>IF(AH3181="respiration","yes","no")</f>
        <v>no</v>
      </c>
      <c r="AH3181" t="s">
        <v>29</v>
      </c>
      <c r="AI3181">
        <f>IF(O3181&gt;0,(IF(S3181="live",O3181*0.84,IF(S3181="dried.ethanol",O3181*0.8449+2.8227,O3181))),"")</f>
        <v>17.268000000000001</v>
      </c>
      <c r="AL3181" t="str">
        <f>IF(OR(AND(Q3181=Q3182,P3181&gt;0),AND(O3181&gt;0,O3181=O3182)),"duplicate","")</f>
        <v/>
      </c>
      <c r="AM3181" t="s">
        <v>827</v>
      </c>
      <c r="AN3181" t="s">
        <v>827</v>
      </c>
      <c r="AO3181" t="s">
        <v>826</v>
      </c>
      <c r="AP3181" t="s">
        <v>826</v>
      </c>
      <c r="AQ3181" t="s">
        <v>32</v>
      </c>
    </row>
    <row r="3182" spans="1:43" x14ac:dyDescent="0.2">
      <c r="A3182" s="28">
        <v>42939</v>
      </c>
      <c r="B3182" s="1">
        <v>42899</v>
      </c>
      <c r="C3182" s="1" t="str">
        <f>IF(F3182="Kup","6/13/2017",IF(F3182="Sag","6/14/2017",""))</f>
        <v>6/13/2017</v>
      </c>
      <c r="D3182" s="27">
        <f>A3182-B3182</f>
        <v>40</v>
      </c>
      <c r="E3182" s="27">
        <f>A3182-C3182</f>
        <v>40</v>
      </c>
      <c r="F3182" t="s">
        <v>21</v>
      </c>
      <c r="G3182">
        <v>40</v>
      </c>
      <c r="H3182" t="s">
        <v>22</v>
      </c>
      <c r="I3182" s="12" t="s">
        <v>43</v>
      </c>
      <c r="J3182" s="12" t="s">
        <v>977</v>
      </c>
      <c r="K3182" s="3" t="s">
        <v>942</v>
      </c>
      <c r="L3182" s="3" t="s">
        <v>943</v>
      </c>
      <c r="M3182">
        <v>4</v>
      </c>
      <c r="N3182">
        <v>4</v>
      </c>
      <c r="O3182" s="23">
        <v>15.712</v>
      </c>
      <c r="R3182" t="str">
        <f>IF(Q3182&gt;0,(P3182*(Q3182^2))*(3.14159/6),"")</f>
        <v/>
      </c>
      <c r="S3182" t="s">
        <v>32</v>
      </c>
      <c r="T3182" t="s">
        <v>25</v>
      </c>
      <c r="U3182" t="s">
        <v>26</v>
      </c>
      <c r="V3182" t="s">
        <v>327</v>
      </c>
      <c r="AA3182" s="12" t="s">
        <v>835</v>
      </c>
      <c r="AB3182" t="str">
        <f>IF(Q3182&gt;0,"yes","no")</f>
        <v>no</v>
      </c>
      <c r="AC3182" t="str">
        <f>IF(O3182&gt;0,"yes","no")</f>
        <v>yes</v>
      </c>
      <c r="AD3182" t="str">
        <f>IF(AH3182="hatch","yes","no")</f>
        <v>no</v>
      </c>
      <c r="AE3182" t="str">
        <f>IF(AH3182="swimup","yes","no")</f>
        <v>no</v>
      </c>
      <c r="AF3182" t="str">
        <f>IF(AH3182="respiration","yes","no")</f>
        <v>no</v>
      </c>
      <c r="AH3182" t="s">
        <v>29</v>
      </c>
      <c r="AI3182">
        <f>IF(O3182&gt;0,(IF(S3182="live",O3182*0.84,IF(S3182="dried.ethanol",O3182*0.8449+2.8227,O3182))),"")</f>
        <v>15.712</v>
      </c>
      <c r="AL3182" t="str">
        <f>IF(OR(AND(Q3182=Q3183,P3182&gt;0),AND(O3182&gt;0,O3182=O3183)),"duplicate","")</f>
        <v/>
      </c>
      <c r="AM3182" t="s">
        <v>827</v>
      </c>
      <c r="AN3182" t="s">
        <v>827</v>
      </c>
      <c r="AO3182" t="s">
        <v>826</v>
      </c>
      <c r="AP3182" t="s">
        <v>826</v>
      </c>
      <c r="AQ3182" t="s">
        <v>32</v>
      </c>
    </row>
    <row r="3183" spans="1:43" x14ac:dyDescent="0.2">
      <c r="A3183" s="28">
        <v>42939</v>
      </c>
      <c r="B3183" s="1">
        <v>42899</v>
      </c>
      <c r="C3183" s="1" t="str">
        <f>IF(F3183="Kup","6/13/2017",IF(F3183="Sag","6/14/2017",""))</f>
        <v>6/13/2017</v>
      </c>
      <c r="D3183" s="27">
        <f>A3183-B3183</f>
        <v>40</v>
      </c>
      <c r="E3183" s="27">
        <f>A3183-C3183</f>
        <v>40</v>
      </c>
      <c r="F3183" t="s">
        <v>21</v>
      </c>
      <c r="G3183">
        <v>40</v>
      </c>
      <c r="H3183" t="s">
        <v>22</v>
      </c>
      <c r="I3183" s="12" t="s">
        <v>43</v>
      </c>
      <c r="J3183" s="12" t="s">
        <v>977</v>
      </c>
      <c r="K3183" s="3" t="s">
        <v>942</v>
      </c>
      <c r="L3183" s="3" t="s">
        <v>943</v>
      </c>
      <c r="M3183">
        <v>5</v>
      </c>
      <c r="N3183">
        <v>5</v>
      </c>
      <c r="O3183" s="23">
        <v>16.417999999999999</v>
      </c>
      <c r="R3183" t="str">
        <f>IF(Q3183&gt;0,(P3183*(Q3183^2))*(3.14159/6),"")</f>
        <v/>
      </c>
      <c r="S3183" t="s">
        <v>32</v>
      </c>
      <c r="T3183" t="s">
        <v>25</v>
      </c>
      <c r="U3183" t="s">
        <v>26</v>
      </c>
      <c r="V3183" t="s">
        <v>327</v>
      </c>
      <c r="AA3183" s="12" t="s">
        <v>835</v>
      </c>
      <c r="AB3183" t="str">
        <f>IF(Q3183&gt;0,"yes","no")</f>
        <v>no</v>
      </c>
      <c r="AC3183" t="str">
        <f>IF(O3183&gt;0,"yes","no")</f>
        <v>yes</v>
      </c>
      <c r="AD3183" t="str">
        <f>IF(AH3183="hatch","yes","no")</f>
        <v>no</v>
      </c>
      <c r="AE3183" t="str">
        <f>IF(AH3183="swimup","yes","no")</f>
        <v>no</v>
      </c>
      <c r="AF3183" t="str">
        <f>IF(AH3183="respiration","yes","no")</f>
        <v>no</v>
      </c>
      <c r="AH3183" t="s">
        <v>29</v>
      </c>
      <c r="AI3183">
        <f>IF(O3183&gt;0,(IF(S3183="live",O3183*0.84,IF(S3183="dried.ethanol",O3183*0.8449+2.8227,O3183))),"")</f>
        <v>16.417999999999999</v>
      </c>
      <c r="AL3183" t="str">
        <f>IF(OR(AND(Q3183=Q3184,P3183&gt;0),AND(O3183&gt;0,O3183=O3184)),"duplicate","")</f>
        <v/>
      </c>
      <c r="AM3183" t="s">
        <v>827</v>
      </c>
      <c r="AN3183" t="s">
        <v>827</v>
      </c>
      <c r="AO3183" t="s">
        <v>826</v>
      </c>
      <c r="AP3183" t="s">
        <v>826</v>
      </c>
      <c r="AQ3183" t="s">
        <v>32</v>
      </c>
    </row>
    <row r="3184" spans="1:43" x14ac:dyDescent="0.2">
      <c r="A3184" s="28">
        <v>42939</v>
      </c>
      <c r="B3184" s="1">
        <v>42899</v>
      </c>
      <c r="C3184" s="1" t="str">
        <f>IF(F3184="Kup","6/13/2017",IF(F3184="Sag","6/14/2017",""))</f>
        <v>6/13/2017</v>
      </c>
      <c r="D3184" s="27">
        <f>A3184-B3184</f>
        <v>40</v>
      </c>
      <c r="E3184" s="27">
        <f>A3184-C3184</f>
        <v>40</v>
      </c>
      <c r="F3184" t="s">
        <v>21</v>
      </c>
      <c r="G3184">
        <v>40</v>
      </c>
      <c r="H3184" t="s">
        <v>22</v>
      </c>
      <c r="I3184" s="12" t="s">
        <v>43</v>
      </c>
      <c r="J3184" s="12" t="s">
        <v>977</v>
      </c>
      <c r="K3184" s="3" t="s">
        <v>942</v>
      </c>
      <c r="L3184" s="3" t="s">
        <v>943</v>
      </c>
      <c r="M3184">
        <v>6</v>
      </c>
      <c r="N3184">
        <v>6</v>
      </c>
      <c r="O3184" s="23">
        <v>15.635999999999999</v>
      </c>
      <c r="R3184" t="str">
        <f>IF(Q3184&gt;0,(P3184*(Q3184^2))*(3.14159/6),"")</f>
        <v/>
      </c>
      <c r="S3184" t="s">
        <v>32</v>
      </c>
      <c r="T3184" t="s">
        <v>25</v>
      </c>
      <c r="U3184" t="s">
        <v>26</v>
      </c>
      <c r="V3184" t="s">
        <v>327</v>
      </c>
      <c r="AA3184" s="12" t="s">
        <v>835</v>
      </c>
      <c r="AB3184" t="str">
        <f>IF(Q3184&gt;0,"yes","no")</f>
        <v>no</v>
      </c>
      <c r="AC3184" t="str">
        <f>IF(O3184&gt;0,"yes","no")</f>
        <v>yes</v>
      </c>
      <c r="AD3184" t="str">
        <f>IF(AH3184="hatch","yes","no")</f>
        <v>no</v>
      </c>
      <c r="AE3184" t="str">
        <f>IF(AH3184="swimup","yes","no")</f>
        <v>no</v>
      </c>
      <c r="AF3184" t="str">
        <f>IF(AH3184="respiration","yes","no")</f>
        <v>no</v>
      </c>
      <c r="AH3184" t="s">
        <v>29</v>
      </c>
      <c r="AI3184">
        <f>IF(O3184&gt;0,(IF(S3184="live",O3184*0.84,IF(S3184="dried.ethanol",O3184*0.8449+2.8227,O3184))),"")</f>
        <v>15.635999999999999</v>
      </c>
      <c r="AL3184" t="str">
        <f>IF(OR(AND(Q3184=Q3185,P3184&gt;0),AND(O3184&gt;0,O3184=O3185)),"duplicate","")</f>
        <v/>
      </c>
      <c r="AM3184" t="s">
        <v>827</v>
      </c>
      <c r="AN3184" t="s">
        <v>827</v>
      </c>
      <c r="AO3184" t="s">
        <v>826</v>
      </c>
      <c r="AP3184" t="s">
        <v>826</v>
      </c>
      <c r="AQ3184" t="s">
        <v>32</v>
      </c>
    </row>
    <row r="3185" spans="1:43" x14ac:dyDescent="0.2">
      <c r="A3185" s="28">
        <v>42939</v>
      </c>
      <c r="B3185" s="1">
        <v>42899</v>
      </c>
      <c r="C3185" s="1" t="str">
        <f>IF(F3185="Kup","6/13/2017",IF(F3185="Sag","6/14/2017",""))</f>
        <v>6/13/2017</v>
      </c>
      <c r="D3185" s="27">
        <f>A3185-B3185</f>
        <v>40</v>
      </c>
      <c r="E3185" s="27">
        <f>A3185-C3185</f>
        <v>40</v>
      </c>
      <c r="F3185" t="s">
        <v>21</v>
      </c>
      <c r="G3185">
        <v>40</v>
      </c>
      <c r="H3185" t="s">
        <v>22</v>
      </c>
      <c r="I3185" s="12" t="s">
        <v>43</v>
      </c>
      <c r="J3185" s="12" t="s">
        <v>977</v>
      </c>
      <c r="K3185" s="3" t="s">
        <v>942</v>
      </c>
      <c r="L3185" s="3" t="s">
        <v>943</v>
      </c>
      <c r="M3185">
        <v>7</v>
      </c>
      <c r="N3185">
        <v>7</v>
      </c>
      <c r="O3185" s="23">
        <v>15.917</v>
      </c>
      <c r="R3185" t="str">
        <f>IF(Q3185&gt;0,(P3185*(Q3185^2))*(3.14159/6),"")</f>
        <v/>
      </c>
      <c r="S3185" t="s">
        <v>32</v>
      </c>
      <c r="T3185" t="s">
        <v>25</v>
      </c>
      <c r="U3185" t="s">
        <v>26</v>
      </c>
      <c r="V3185" t="s">
        <v>327</v>
      </c>
      <c r="AA3185" s="12" t="s">
        <v>835</v>
      </c>
      <c r="AB3185" t="str">
        <f>IF(Q3185&gt;0,"yes","no")</f>
        <v>no</v>
      </c>
      <c r="AC3185" t="str">
        <f>IF(O3185&gt;0,"yes","no")</f>
        <v>yes</v>
      </c>
      <c r="AD3185" t="str">
        <f>IF(AH3185="hatch","yes","no")</f>
        <v>no</v>
      </c>
      <c r="AE3185" t="str">
        <f>IF(AH3185="swimup","yes","no")</f>
        <v>no</v>
      </c>
      <c r="AF3185" t="str">
        <f>IF(AH3185="respiration","yes","no")</f>
        <v>no</v>
      </c>
      <c r="AH3185" t="s">
        <v>29</v>
      </c>
      <c r="AI3185">
        <f>IF(O3185&gt;0,(IF(S3185="live",O3185*0.84,IF(S3185="dried.ethanol",O3185*0.8449+2.8227,O3185))),"")</f>
        <v>15.917</v>
      </c>
      <c r="AL3185" t="str">
        <f>IF(OR(AND(Q3185=Q3186,P3185&gt;0),AND(O3185&gt;0,O3185=O3186)),"duplicate","")</f>
        <v/>
      </c>
      <c r="AM3185" t="s">
        <v>827</v>
      </c>
      <c r="AN3185" t="s">
        <v>827</v>
      </c>
      <c r="AO3185" t="s">
        <v>826</v>
      </c>
      <c r="AP3185" t="s">
        <v>826</v>
      </c>
      <c r="AQ3185" t="s">
        <v>32</v>
      </c>
    </row>
    <row r="3186" spans="1:43" x14ac:dyDescent="0.2">
      <c r="A3186" s="28">
        <v>42939</v>
      </c>
      <c r="B3186" s="1">
        <v>42899</v>
      </c>
      <c r="C3186" s="1" t="str">
        <f>IF(F3186="Kup","6/13/2017",IF(F3186="Sag","6/14/2017",""))</f>
        <v>6/13/2017</v>
      </c>
      <c r="D3186" s="27">
        <f>A3186-B3186</f>
        <v>40</v>
      </c>
      <c r="E3186" s="27">
        <f>A3186-C3186</f>
        <v>40</v>
      </c>
      <c r="F3186" t="s">
        <v>21</v>
      </c>
      <c r="G3186">
        <v>40</v>
      </c>
      <c r="H3186" t="s">
        <v>22</v>
      </c>
      <c r="I3186" s="12" t="s">
        <v>43</v>
      </c>
      <c r="J3186" s="12" t="s">
        <v>977</v>
      </c>
      <c r="K3186" s="3" t="s">
        <v>942</v>
      </c>
      <c r="L3186" s="3" t="s">
        <v>943</v>
      </c>
      <c r="M3186">
        <v>8</v>
      </c>
      <c r="N3186">
        <v>8</v>
      </c>
      <c r="O3186" s="23">
        <v>15.362</v>
      </c>
      <c r="R3186" t="str">
        <f>IF(Q3186&gt;0,(P3186*(Q3186^2))*(3.14159/6),"")</f>
        <v/>
      </c>
      <c r="S3186" t="s">
        <v>32</v>
      </c>
      <c r="T3186" t="s">
        <v>25</v>
      </c>
      <c r="U3186" t="s">
        <v>26</v>
      </c>
      <c r="V3186" t="s">
        <v>327</v>
      </c>
      <c r="AA3186" s="12" t="s">
        <v>835</v>
      </c>
      <c r="AB3186" t="str">
        <f>IF(Q3186&gt;0,"yes","no")</f>
        <v>no</v>
      </c>
      <c r="AC3186" t="str">
        <f>IF(O3186&gt;0,"yes","no")</f>
        <v>yes</v>
      </c>
      <c r="AD3186" t="str">
        <f>IF(AH3186="hatch","yes","no")</f>
        <v>no</v>
      </c>
      <c r="AE3186" t="str">
        <f>IF(AH3186="swimup","yes","no")</f>
        <v>no</v>
      </c>
      <c r="AF3186" t="str">
        <f>IF(AH3186="respiration","yes","no")</f>
        <v>no</v>
      </c>
      <c r="AH3186" t="s">
        <v>29</v>
      </c>
      <c r="AI3186">
        <f>IF(O3186&gt;0,(IF(S3186="live",O3186*0.84,IF(S3186="dried.ethanol",O3186*0.8449+2.8227,O3186))),"")</f>
        <v>15.362</v>
      </c>
      <c r="AL3186" t="str">
        <f>IF(OR(AND(Q3186=Q3187,P3186&gt;0),AND(O3186&gt;0,O3186=O3187)),"duplicate","")</f>
        <v/>
      </c>
      <c r="AM3186" t="s">
        <v>827</v>
      </c>
      <c r="AN3186" t="s">
        <v>827</v>
      </c>
      <c r="AO3186" t="s">
        <v>826</v>
      </c>
      <c r="AP3186" t="s">
        <v>826</v>
      </c>
      <c r="AQ3186" t="s">
        <v>32</v>
      </c>
    </row>
    <row r="3187" spans="1:43" x14ac:dyDescent="0.2">
      <c r="A3187" s="28">
        <v>42939</v>
      </c>
      <c r="B3187" s="1">
        <v>42899</v>
      </c>
      <c r="C3187" s="1" t="str">
        <f>IF(F3187="Kup","6/13/2017",IF(F3187="Sag","6/14/2017",""))</f>
        <v>6/13/2017</v>
      </c>
      <c r="D3187" s="27">
        <f>A3187-B3187</f>
        <v>40</v>
      </c>
      <c r="E3187" s="27">
        <f>A3187-C3187</f>
        <v>40</v>
      </c>
      <c r="F3187" t="s">
        <v>21</v>
      </c>
      <c r="G3187">
        <v>40</v>
      </c>
      <c r="H3187" t="s">
        <v>22</v>
      </c>
      <c r="I3187" s="12" t="s">
        <v>43</v>
      </c>
      <c r="J3187" s="12" t="s">
        <v>977</v>
      </c>
      <c r="K3187" s="3" t="s">
        <v>942</v>
      </c>
      <c r="L3187" s="3" t="s">
        <v>943</v>
      </c>
      <c r="M3187">
        <v>9</v>
      </c>
      <c r="N3187">
        <v>9</v>
      </c>
      <c r="O3187" s="23">
        <v>15.954000000000001</v>
      </c>
      <c r="R3187" t="str">
        <f>IF(Q3187&gt;0,(P3187*(Q3187^2))*(3.14159/6),"")</f>
        <v/>
      </c>
      <c r="S3187" t="s">
        <v>32</v>
      </c>
      <c r="T3187" t="s">
        <v>25</v>
      </c>
      <c r="U3187" t="s">
        <v>26</v>
      </c>
      <c r="V3187" t="s">
        <v>327</v>
      </c>
      <c r="AA3187" s="12" t="s">
        <v>835</v>
      </c>
      <c r="AB3187" t="str">
        <f>IF(Q3187&gt;0,"yes","no")</f>
        <v>no</v>
      </c>
      <c r="AC3187" t="str">
        <f>IF(O3187&gt;0,"yes","no")</f>
        <v>yes</v>
      </c>
      <c r="AD3187" t="str">
        <f>IF(AH3187="hatch","yes","no")</f>
        <v>no</v>
      </c>
      <c r="AE3187" t="str">
        <f>IF(AH3187="swimup","yes","no")</f>
        <v>no</v>
      </c>
      <c r="AF3187" t="str">
        <f>IF(AH3187="respiration","yes","no")</f>
        <v>no</v>
      </c>
      <c r="AH3187" t="s">
        <v>29</v>
      </c>
      <c r="AI3187">
        <f>IF(O3187&gt;0,(IF(S3187="live",O3187*0.84,IF(S3187="dried.ethanol",O3187*0.8449+2.8227,O3187))),"")</f>
        <v>15.954000000000001</v>
      </c>
      <c r="AL3187" t="str">
        <f>IF(OR(AND(Q3187=Q3188,P3187&gt;0),AND(O3187&gt;0,O3187=O3188)),"duplicate","")</f>
        <v/>
      </c>
      <c r="AM3187" t="s">
        <v>827</v>
      </c>
      <c r="AN3187" t="s">
        <v>827</v>
      </c>
      <c r="AO3187" t="s">
        <v>826</v>
      </c>
      <c r="AP3187" t="s">
        <v>826</v>
      </c>
      <c r="AQ3187" t="s">
        <v>32</v>
      </c>
    </row>
    <row r="3188" spans="1:43" x14ac:dyDescent="0.2">
      <c r="A3188" s="28">
        <v>42939</v>
      </c>
      <c r="B3188" s="1">
        <v>42899</v>
      </c>
      <c r="C3188" s="1" t="str">
        <f>IF(F3188="Kup","6/13/2017",IF(F3188="Sag","6/14/2017",""))</f>
        <v>6/13/2017</v>
      </c>
      <c r="D3188" s="27">
        <f>A3188-B3188</f>
        <v>40</v>
      </c>
      <c r="E3188" s="27">
        <f>A3188-C3188</f>
        <v>40</v>
      </c>
      <c r="F3188" t="s">
        <v>21</v>
      </c>
      <c r="G3188">
        <v>40</v>
      </c>
      <c r="H3188" t="s">
        <v>22</v>
      </c>
      <c r="I3188" s="12" t="s">
        <v>43</v>
      </c>
      <c r="J3188" s="12" t="s">
        <v>977</v>
      </c>
      <c r="K3188" s="3" t="s">
        <v>942</v>
      </c>
      <c r="L3188" s="3" t="s">
        <v>943</v>
      </c>
      <c r="M3188">
        <v>10</v>
      </c>
      <c r="N3188">
        <v>10</v>
      </c>
      <c r="O3188" s="23">
        <v>16.504999999999999</v>
      </c>
      <c r="R3188" t="str">
        <f>IF(Q3188&gt;0,(P3188*(Q3188^2))*(3.14159/6),"")</f>
        <v/>
      </c>
      <c r="S3188" t="s">
        <v>32</v>
      </c>
      <c r="T3188" t="s">
        <v>25</v>
      </c>
      <c r="U3188" t="s">
        <v>26</v>
      </c>
      <c r="V3188" t="s">
        <v>327</v>
      </c>
      <c r="AA3188" s="12" t="s">
        <v>835</v>
      </c>
      <c r="AB3188" t="str">
        <f>IF(Q3188&gt;0,"yes","no")</f>
        <v>no</v>
      </c>
      <c r="AC3188" t="str">
        <f>IF(O3188&gt;0,"yes","no")</f>
        <v>yes</v>
      </c>
      <c r="AD3188" t="str">
        <f>IF(AH3188="hatch","yes","no")</f>
        <v>no</v>
      </c>
      <c r="AE3188" t="str">
        <f>IF(AH3188="swimup","yes","no")</f>
        <v>no</v>
      </c>
      <c r="AF3188" t="str">
        <f>IF(AH3188="respiration","yes","no")</f>
        <v>no</v>
      </c>
      <c r="AH3188" t="s">
        <v>29</v>
      </c>
      <c r="AI3188">
        <f>IF(O3188&gt;0,(IF(S3188="live",O3188*0.84,IF(S3188="dried.ethanol",O3188*0.8449+2.8227,O3188))),"")</f>
        <v>16.504999999999999</v>
      </c>
      <c r="AL3188" t="str">
        <f>IF(OR(AND(Q3188=Q3189,P3188&gt;0),AND(O3188&gt;0,O3188=O3189)),"duplicate","")</f>
        <v/>
      </c>
      <c r="AM3188" t="s">
        <v>827</v>
      </c>
      <c r="AN3188" t="s">
        <v>827</v>
      </c>
      <c r="AO3188" t="s">
        <v>826</v>
      </c>
      <c r="AP3188" t="s">
        <v>826</v>
      </c>
      <c r="AQ3188" t="s">
        <v>32</v>
      </c>
    </row>
    <row r="3189" spans="1:43" x14ac:dyDescent="0.2">
      <c r="A3189" s="28">
        <v>42939</v>
      </c>
      <c r="B3189" s="1">
        <v>42899</v>
      </c>
      <c r="C3189" s="1" t="str">
        <f>IF(F3189="Kup","6/13/2017",IF(F3189="Sag","6/14/2017",""))</f>
        <v>6/13/2017</v>
      </c>
      <c r="D3189" s="27">
        <f>A3189-B3189</f>
        <v>40</v>
      </c>
      <c r="E3189" s="27">
        <f>A3189-C3189</f>
        <v>40</v>
      </c>
      <c r="F3189" t="s">
        <v>21</v>
      </c>
      <c r="G3189">
        <v>40</v>
      </c>
      <c r="H3189" t="s">
        <v>22</v>
      </c>
      <c r="I3189" s="12" t="s">
        <v>94</v>
      </c>
      <c r="J3189" s="12" t="s">
        <v>988</v>
      </c>
      <c r="K3189" s="2" t="s">
        <v>957</v>
      </c>
      <c r="L3189" s="2" t="s">
        <v>943</v>
      </c>
      <c r="M3189">
        <v>1</v>
      </c>
      <c r="N3189">
        <v>1</v>
      </c>
      <c r="O3189" s="23">
        <v>14.25</v>
      </c>
      <c r="R3189" t="str">
        <f>IF(Q3189&gt;0,(P3189*(Q3189^2))*(3.14159/6),"")</f>
        <v/>
      </c>
      <c r="S3189" t="s">
        <v>32</v>
      </c>
      <c r="T3189" t="s">
        <v>25</v>
      </c>
      <c r="U3189" t="s">
        <v>26</v>
      </c>
      <c r="V3189" t="s">
        <v>335</v>
      </c>
      <c r="AA3189" s="12" t="s">
        <v>835</v>
      </c>
      <c r="AB3189" t="str">
        <f>IF(Q3189&gt;0,"yes","no")</f>
        <v>no</v>
      </c>
      <c r="AC3189" t="str">
        <f>IF(O3189&gt;0,"yes","no")</f>
        <v>yes</v>
      </c>
      <c r="AD3189" t="str">
        <f>IF(AH3189="hatch","yes","no")</f>
        <v>no</v>
      </c>
      <c r="AE3189" t="str">
        <f>IF(AH3189="swimup","yes","no")</f>
        <v>no</v>
      </c>
      <c r="AF3189" t="str">
        <f>IF(AH3189="respiration","yes","no")</f>
        <v>no</v>
      </c>
      <c r="AH3189" t="s">
        <v>29</v>
      </c>
      <c r="AI3189">
        <f>IF(O3189&gt;0,(IF(S3189="live",O3189*0.84,IF(S3189="dried.ethanol",O3189*0.8449+2.8227,O3189))),"")</f>
        <v>14.25</v>
      </c>
      <c r="AL3189" t="str">
        <f>IF(OR(AND(Q3189=Q3190,P3189&gt;0),AND(O3189&gt;0,O3189=O3190)),"duplicate","")</f>
        <v/>
      </c>
      <c r="AM3189" t="s">
        <v>827</v>
      </c>
      <c r="AN3189" t="s">
        <v>827</v>
      </c>
      <c r="AO3189" t="s">
        <v>826</v>
      </c>
      <c r="AP3189" t="s">
        <v>826</v>
      </c>
      <c r="AQ3189" t="s">
        <v>32</v>
      </c>
    </row>
    <row r="3190" spans="1:43" x14ac:dyDescent="0.2">
      <c r="A3190" s="28">
        <v>42939</v>
      </c>
      <c r="B3190" s="1">
        <v>42899</v>
      </c>
      <c r="C3190" s="1" t="str">
        <f>IF(F3190="Kup","6/13/2017",IF(F3190="Sag","6/14/2017",""))</f>
        <v>6/13/2017</v>
      </c>
      <c r="D3190" s="27">
        <f>A3190-B3190</f>
        <v>40</v>
      </c>
      <c r="E3190" s="27">
        <f>A3190-C3190</f>
        <v>40</v>
      </c>
      <c r="F3190" t="s">
        <v>21</v>
      </c>
      <c r="G3190">
        <v>40</v>
      </c>
      <c r="H3190" t="s">
        <v>22</v>
      </c>
      <c r="I3190" s="12" t="s">
        <v>94</v>
      </c>
      <c r="J3190" s="12" t="s">
        <v>988</v>
      </c>
      <c r="K3190" s="2" t="s">
        <v>957</v>
      </c>
      <c r="L3190" s="2" t="s">
        <v>943</v>
      </c>
      <c r="M3190">
        <v>2</v>
      </c>
      <c r="N3190">
        <v>2</v>
      </c>
      <c r="O3190" s="23">
        <v>15.545999999999999</v>
      </c>
      <c r="R3190" t="str">
        <f>IF(Q3190&gt;0,(P3190*(Q3190^2))*(3.14159/6),"")</f>
        <v/>
      </c>
      <c r="S3190" t="s">
        <v>32</v>
      </c>
      <c r="T3190" t="s">
        <v>25</v>
      </c>
      <c r="U3190" t="s">
        <v>26</v>
      </c>
      <c r="V3190" t="s">
        <v>335</v>
      </c>
      <c r="AA3190" s="12" t="s">
        <v>835</v>
      </c>
      <c r="AB3190" t="str">
        <f>IF(Q3190&gt;0,"yes","no")</f>
        <v>no</v>
      </c>
      <c r="AC3190" t="str">
        <f>IF(O3190&gt;0,"yes","no")</f>
        <v>yes</v>
      </c>
      <c r="AD3190" t="str">
        <f>IF(AH3190="hatch","yes","no")</f>
        <v>no</v>
      </c>
      <c r="AE3190" t="str">
        <f>IF(AH3190="swimup","yes","no")</f>
        <v>no</v>
      </c>
      <c r="AF3190" t="str">
        <f>IF(AH3190="respiration","yes","no")</f>
        <v>no</v>
      </c>
      <c r="AH3190" t="s">
        <v>29</v>
      </c>
      <c r="AI3190">
        <f>IF(O3190&gt;0,(IF(S3190="live",O3190*0.84,IF(S3190="dried.ethanol",O3190*0.8449+2.8227,O3190))),"")</f>
        <v>15.545999999999999</v>
      </c>
      <c r="AL3190" t="str">
        <f>IF(OR(AND(Q3190=Q3191,P3190&gt;0),AND(O3190&gt;0,O3190=O3191)),"duplicate","")</f>
        <v/>
      </c>
      <c r="AM3190" t="s">
        <v>827</v>
      </c>
      <c r="AN3190" t="s">
        <v>827</v>
      </c>
      <c r="AO3190" t="s">
        <v>826</v>
      </c>
      <c r="AP3190" t="s">
        <v>826</v>
      </c>
      <c r="AQ3190" t="s">
        <v>32</v>
      </c>
    </row>
    <row r="3191" spans="1:43" x14ac:dyDescent="0.2">
      <c r="A3191" s="28">
        <v>42939</v>
      </c>
      <c r="B3191" s="1">
        <v>42899</v>
      </c>
      <c r="C3191" s="1" t="str">
        <f>IF(F3191="Kup","6/13/2017",IF(F3191="Sag","6/14/2017",""))</f>
        <v>6/13/2017</v>
      </c>
      <c r="D3191" s="27">
        <f>A3191-B3191</f>
        <v>40</v>
      </c>
      <c r="E3191" s="27">
        <f>A3191-C3191</f>
        <v>40</v>
      </c>
      <c r="F3191" t="s">
        <v>21</v>
      </c>
      <c r="G3191">
        <v>40</v>
      </c>
      <c r="H3191" t="s">
        <v>22</v>
      </c>
      <c r="I3191" s="12" t="s">
        <v>94</v>
      </c>
      <c r="J3191" s="12" t="s">
        <v>988</v>
      </c>
      <c r="K3191" s="2" t="s">
        <v>957</v>
      </c>
      <c r="L3191" s="2" t="s">
        <v>943</v>
      </c>
      <c r="M3191">
        <v>3</v>
      </c>
      <c r="N3191">
        <v>3</v>
      </c>
      <c r="O3191" s="23">
        <v>16.946999999999999</v>
      </c>
      <c r="R3191" t="str">
        <f>IF(Q3191&gt;0,(P3191*(Q3191^2))*(3.14159/6),"")</f>
        <v/>
      </c>
      <c r="S3191" t="s">
        <v>32</v>
      </c>
      <c r="T3191" t="s">
        <v>25</v>
      </c>
      <c r="U3191" t="s">
        <v>26</v>
      </c>
      <c r="V3191" t="s">
        <v>335</v>
      </c>
      <c r="AA3191" s="12" t="s">
        <v>835</v>
      </c>
      <c r="AB3191" t="str">
        <f>IF(Q3191&gt;0,"yes","no")</f>
        <v>no</v>
      </c>
      <c r="AC3191" t="str">
        <f>IF(O3191&gt;0,"yes","no")</f>
        <v>yes</v>
      </c>
      <c r="AD3191" t="str">
        <f>IF(AH3191="hatch","yes","no")</f>
        <v>no</v>
      </c>
      <c r="AE3191" t="str">
        <f>IF(AH3191="swimup","yes","no")</f>
        <v>no</v>
      </c>
      <c r="AF3191" t="str">
        <f>IF(AH3191="respiration","yes","no")</f>
        <v>no</v>
      </c>
      <c r="AH3191" t="s">
        <v>29</v>
      </c>
      <c r="AI3191">
        <f>IF(O3191&gt;0,(IF(S3191="live",O3191*0.84,IF(S3191="dried.ethanol",O3191*0.8449+2.8227,O3191))),"")</f>
        <v>16.946999999999999</v>
      </c>
      <c r="AL3191" t="str">
        <f>IF(OR(AND(Q3191=Q3192,P3191&gt;0),AND(O3191&gt;0,O3191=O3192)),"duplicate","")</f>
        <v/>
      </c>
      <c r="AM3191" t="s">
        <v>827</v>
      </c>
      <c r="AN3191" t="s">
        <v>827</v>
      </c>
      <c r="AO3191" t="s">
        <v>826</v>
      </c>
      <c r="AP3191" t="s">
        <v>826</v>
      </c>
      <c r="AQ3191" t="s">
        <v>32</v>
      </c>
    </row>
    <row r="3192" spans="1:43" x14ac:dyDescent="0.2">
      <c r="A3192" s="28">
        <v>42939</v>
      </c>
      <c r="B3192" s="1">
        <v>42899</v>
      </c>
      <c r="C3192" s="1" t="str">
        <f>IF(F3192="Kup","6/13/2017",IF(F3192="Sag","6/14/2017",""))</f>
        <v>6/13/2017</v>
      </c>
      <c r="D3192" s="27">
        <f>A3192-B3192</f>
        <v>40</v>
      </c>
      <c r="E3192" s="27">
        <f>A3192-C3192</f>
        <v>40</v>
      </c>
      <c r="F3192" t="s">
        <v>21</v>
      </c>
      <c r="G3192">
        <v>40</v>
      </c>
      <c r="H3192" t="s">
        <v>22</v>
      </c>
      <c r="I3192" s="12" t="s">
        <v>94</v>
      </c>
      <c r="J3192" s="12" t="s">
        <v>988</v>
      </c>
      <c r="K3192" s="2" t="s">
        <v>957</v>
      </c>
      <c r="L3192" s="2" t="s">
        <v>943</v>
      </c>
      <c r="M3192">
        <v>4</v>
      </c>
      <c r="N3192">
        <v>4</v>
      </c>
      <c r="O3192" s="23">
        <v>16.507000000000001</v>
      </c>
      <c r="R3192" t="str">
        <f>IF(Q3192&gt;0,(P3192*(Q3192^2))*(3.14159/6),"")</f>
        <v/>
      </c>
      <c r="S3192" t="s">
        <v>32</v>
      </c>
      <c r="T3192" t="s">
        <v>25</v>
      </c>
      <c r="U3192" t="s">
        <v>26</v>
      </c>
      <c r="V3192" t="s">
        <v>335</v>
      </c>
      <c r="AA3192" s="12" t="s">
        <v>835</v>
      </c>
      <c r="AB3192" t="str">
        <f>IF(Q3192&gt;0,"yes","no")</f>
        <v>no</v>
      </c>
      <c r="AC3192" t="str">
        <f>IF(O3192&gt;0,"yes","no")</f>
        <v>yes</v>
      </c>
      <c r="AD3192" t="str">
        <f>IF(AH3192="hatch","yes","no")</f>
        <v>no</v>
      </c>
      <c r="AE3192" t="str">
        <f>IF(AH3192="swimup","yes","no")</f>
        <v>no</v>
      </c>
      <c r="AF3192" t="str">
        <f>IF(AH3192="respiration","yes","no")</f>
        <v>no</v>
      </c>
      <c r="AH3192" t="s">
        <v>29</v>
      </c>
      <c r="AI3192">
        <f>IF(O3192&gt;0,(IF(S3192="live",O3192*0.84,IF(S3192="dried.ethanol",O3192*0.8449+2.8227,O3192))),"")</f>
        <v>16.507000000000001</v>
      </c>
      <c r="AL3192" t="str">
        <f>IF(OR(AND(Q3192=Q3193,P3192&gt;0),AND(O3192&gt;0,O3192=O3193)),"duplicate","")</f>
        <v/>
      </c>
      <c r="AM3192" t="s">
        <v>827</v>
      </c>
      <c r="AN3192" t="s">
        <v>827</v>
      </c>
      <c r="AO3192" t="s">
        <v>826</v>
      </c>
      <c r="AP3192" t="s">
        <v>826</v>
      </c>
      <c r="AQ3192" t="s">
        <v>32</v>
      </c>
    </row>
    <row r="3193" spans="1:43" x14ac:dyDescent="0.2">
      <c r="A3193" s="28">
        <v>42939</v>
      </c>
      <c r="B3193" s="1">
        <v>42899</v>
      </c>
      <c r="C3193" s="1" t="str">
        <f>IF(F3193="Kup","6/13/2017",IF(F3193="Sag","6/14/2017",""))</f>
        <v>6/13/2017</v>
      </c>
      <c r="D3193" s="27">
        <f>A3193-B3193</f>
        <v>40</v>
      </c>
      <c r="E3193" s="27">
        <f>A3193-C3193</f>
        <v>40</v>
      </c>
      <c r="F3193" t="s">
        <v>21</v>
      </c>
      <c r="G3193">
        <v>40</v>
      </c>
      <c r="H3193" t="s">
        <v>22</v>
      </c>
      <c r="I3193" s="12" t="s">
        <v>94</v>
      </c>
      <c r="J3193" s="12" t="s">
        <v>988</v>
      </c>
      <c r="K3193" s="2" t="s">
        <v>957</v>
      </c>
      <c r="L3193" s="2" t="s">
        <v>943</v>
      </c>
      <c r="M3193">
        <v>5</v>
      </c>
      <c r="N3193">
        <v>5</v>
      </c>
      <c r="O3193" s="23">
        <v>16.07</v>
      </c>
      <c r="R3193" t="str">
        <f>IF(Q3193&gt;0,(P3193*(Q3193^2))*(3.14159/6),"")</f>
        <v/>
      </c>
      <c r="S3193" t="s">
        <v>32</v>
      </c>
      <c r="T3193" t="s">
        <v>25</v>
      </c>
      <c r="U3193" t="s">
        <v>26</v>
      </c>
      <c r="V3193" t="s">
        <v>335</v>
      </c>
      <c r="AA3193" s="12" t="s">
        <v>835</v>
      </c>
      <c r="AB3193" t="str">
        <f>IF(Q3193&gt;0,"yes","no")</f>
        <v>no</v>
      </c>
      <c r="AC3193" t="str">
        <f>IF(O3193&gt;0,"yes","no")</f>
        <v>yes</v>
      </c>
      <c r="AD3193" t="str">
        <f>IF(AH3193="hatch","yes","no")</f>
        <v>no</v>
      </c>
      <c r="AE3193" t="str">
        <f>IF(AH3193="swimup","yes","no")</f>
        <v>no</v>
      </c>
      <c r="AF3193" t="str">
        <f>IF(AH3193="respiration","yes","no")</f>
        <v>no</v>
      </c>
      <c r="AH3193" t="s">
        <v>29</v>
      </c>
      <c r="AI3193">
        <f>IF(O3193&gt;0,(IF(S3193="live",O3193*0.84,IF(S3193="dried.ethanol",O3193*0.8449+2.8227,O3193))),"")</f>
        <v>16.07</v>
      </c>
      <c r="AL3193" t="str">
        <f>IF(OR(AND(Q3193=Q3194,P3193&gt;0),AND(O3193&gt;0,O3193=O3194)),"duplicate","")</f>
        <v/>
      </c>
      <c r="AM3193" t="s">
        <v>827</v>
      </c>
      <c r="AN3193" t="s">
        <v>827</v>
      </c>
      <c r="AO3193" t="s">
        <v>826</v>
      </c>
      <c r="AP3193" t="s">
        <v>826</v>
      </c>
      <c r="AQ3193" t="s">
        <v>32</v>
      </c>
    </row>
    <row r="3194" spans="1:43" x14ac:dyDescent="0.2">
      <c r="A3194" s="28">
        <v>42939</v>
      </c>
      <c r="B3194" s="1">
        <v>42899</v>
      </c>
      <c r="C3194" s="1" t="str">
        <f>IF(F3194="Kup","6/13/2017",IF(F3194="Sag","6/14/2017",""))</f>
        <v>6/13/2017</v>
      </c>
      <c r="D3194" s="27">
        <f>A3194-B3194</f>
        <v>40</v>
      </c>
      <c r="E3194" s="27">
        <f>A3194-C3194</f>
        <v>40</v>
      </c>
      <c r="F3194" t="s">
        <v>21</v>
      </c>
      <c r="G3194">
        <v>40</v>
      </c>
      <c r="H3194" t="s">
        <v>22</v>
      </c>
      <c r="I3194" s="12" t="s">
        <v>94</v>
      </c>
      <c r="J3194" s="12" t="s">
        <v>988</v>
      </c>
      <c r="K3194" s="2" t="s">
        <v>957</v>
      </c>
      <c r="L3194" s="2" t="s">
        <v>943</v>
      </c>
      <c r="M3194">
        <v>6</v>
      </c>
      <c r="N3194">
        <v>6</v>
      </c>
      <c r="O3194" s="23">
        <v>15.547000000000001</v>
      </c>
      <c r="R3194" t="str">
        <f>IF(Q3194&gt;0,(P3194*(Q3194^2))*(3.14159/6),"")</f>
        <v/>
      </c>
      <c r="S3194" t="s">
        <v>32</v>
      </c>
      <c r="T3194" t="s">
        <v>25</v>
      </c>
      <c r="U3194" t="s">
        <v>26</v>
      </c>
      <c r="V3194" t="s">
        <v>335</v>
      </c>
      <c r="AA3194" s="12" t="s">
        <v>835</v>
      </c>
      <c r="AB3194" t="str">
        <f>IF(Q3194&gt;0,"yes","no")</f>
        <v>no</v>
      </c>
      <c r="AC3194" t="str">
        <f>IF(O3194&gt;0,"yes","no")</f>
        <v>yes</v>
      </c>
      <c r="AD3194" t="str">
        <f>IF(AH3194="hatch","yes","no")</f>
        <v>no</v>
      </c>
      <c r="AE3194" t="str">
        <f>IF(AH3194="swimup","yes","no")</f>
        <v>no</v>
      </c>
      <c r="AF3194" t="str">
        <f>IF(AH3194="respiration","yes","no")</f>
        <v>no</v>
      </c>
      <c r="AH3194" t="s">
        <v>29</v>
      </c>
      <c r="AI3194">
        <f>IF(O3194&gt;0,(IF(S3194="live",O3194*0.84,IF(S3194="dried.ethanol",O3194*0.8449+2.8227,O3194))),"")</f>
        <v>15.547000000000001</v>
      </c>
      <c r="AL3194" t="str">
        <f>IF(OR(AND(Q3194=Q3195,P3194&gt;0),AND(O3194&gt;0,O3194=O3195)),"duplicate","")</f>
        <v/>
      </c>
      <c r="AM3194" t="s">
        <v>827</v>
      </c>
      <c r="AN3194" t="s">
        <v>827</v>
      </c>
      <c r="AO3194" t="s">
        <v>826</v>
      </c>
      <c r="AP3194" t="s">
        <v>826</v>
      </c>
      <c r="AQ3194" t="s">
        <v>32</v>
      </c>
    </row>
    <row r="3195" spans="1:43" x14ac:dyDescent="0.2">
      <c r="A3195" s="28">
        <v>42939</v>
      </c>
      <c r="B3195" s="1">
        <v>42899</v>
      </c>
      <c r="C3195" s="1" t="str">
        <f>IF(F3195="Kup","6/13/2017",IF(F3195="Sag","6/14/2017",""))</f>
        <v>6/13/2017</v>
      </c>
      <c r="D3195" s="27">
        <f>A3195-B3195</f>
        <v>40</v>
      </c>
      <c r="E3195" s="27">
        <f>A3195-C3195</f>
        <v>40</v>
      </c>
      <c r="F3195" t="s">
        <v>21</v>
      </c>
      <c r="G3195">
        <v>40</v>
      </c>
      <c r="H3195" t="s">
        <v>22</v>
      </c>
      <c r="I3195" s="12" t="s">
        <v>94</v>
      </c>
      <c r="J3195" s="12" t="s">
        <v>988</v>
      </c>
      <c r="K3195" s="2" t="s">
        <v>957</v>
      </c>
      <c r="L3195" s="2" t="s">
        <v>943</v>
      </c>
      <c r="M3195">
        <v>7</v>
      </c>
      <c r="N3195">
        <v>7</v>
      </c>
      <c r="O3195" s="23">
        <v>16.581</v>
      </c>
      <c r="R3195" t="str">
        <f>IF(Q3195&gt;0,(P3195*(Q3195^2))*(3.14159/6),"")</f>
        <v/>
      </c>
      <c r="S3195" t="s">
        <v>32</v>
      </c>
      <c r="T3195" t="s">
        <v>25</v>
      </c>
      <c r="U3195" t="s">
        <v>26</v>
      </c>
      <c r="V3195" t="s">
        <v>335</v>
      </c>
      <c r="AA3195" s="12" t="s">
        <v>835</v>
      </c>
      <c r="AB3195" t="str">
        <f>IF(Q3195&gt;0,"yes","no")</f>
        <v>no</v>
      </c>
      <c r="AC3195" t="str">
        <f>IF(O3195&gt;0,"yes","no")</f>
        <v>yes</v>
      </c>
      <c r="AD3195" t="str">
        <f>IF(AH3195="hatch","yes","no")</f>
        <v>no</v>
      </c>
      <c r="AE3195" t="str">
        <f>IF(AH3195="swimup","yes","no")</f>
        <v>no</v>
      </c>
      <c r="AF3195" t="str">
        <f>IF(AH3195="respiration","yes","no")</f>
        <v>no</v>
      </c>
      <c r="AH3195" t="s">
        <v>29</v>
      </c>
      <c r="AI3195">
        <f>IF(O3195&gt;0,(IF(S3195="live",O3195*0.84,IF(S3195="dried.ethanol",O3195*0.8449+2.8227,O3195))),"")</f>
        <v>16.581</v>
      </c>
      <c r="AL3195" t="str">
        <f>IF(OR(AND(Q3195=Q3196,P3195&gt;0),AND(O3195&gt;0,O3195=O3196)),"duplicate","")</f>
        <v/>
      </c>
      <c r="AM3195" t="s">
        <v>827</v>
      </c>
      <c r="AN3195" t="s">
        <v>827</v>
      </c>
      <c r="AO3195" t="s">
        <v>826</v>
      </c>
      <c r="AP3195" t="s">
        <v>826</v>
      </c>
      <c r="AQ3195" t="s">
        <v>32</v>
      </c>
    </row>
    <row r="3196" spans="1:43" x14ac:dyDescent="0.2">
      <c r="A3196" s="28">
        <v>42939</v>
      </c>
      <c r="B3196" s="1">
        <v>42899</v>
      </c>
      <c r="C3196" s="1" t="str">
        <f>IF(F3196="Kup","6/13/2017",IF(F3196="Sag","6/14/2017",""))</f>
        <v>6/13/2017</v>
      </c>
      <c r="D3196" s="27">
        <f>A3196-B3196</f>
        <v>40</v>
      </c>
      <c r="E3196" s="27">
        <f>A3196-C3196</f>
        <v>40</v>
      </c>
      <c r="F3196" t="s">
        <v>21</v>
      </c>
      <c r="G3196">
        <v>40</v>
      </c>
      <c r="H3196" t="s">
        <v>22</v>
      </c>
      <c r="I3196" s="12" t="s">
        <v>94</v>
      </c>
      <c r="J3196" s="12" t="s">
        <v>988</v>
      </c>
      <c r="K3196" s="2" t="s">
        <v>957</v>
      </c>
      <c r="L3196" s="2" t="s">
        <v>943</v>
      </c>
      <c r="M3196">
        <v>8</v>
      </c>
      <c r="N3196">
        <v>8</v>
      </c>
      <c r="O3196" s="23">
        <v>14.971</v>
      </c>
      <c r="R3196" t="str">
        <f>IF(Q3196&gt;0,(P3196*(Q3196^2))*(3.14159/6),"")</f>
        <v/>
      </c>
      <c r="S3196" t="s">
        <v>32</v>
      </c>
      <c r="T3196" t="s">
        <v>25</v>
      </c>
      <c r="U3196" t="s">
        <v>26</v>
      </c>
      <c r="V3196" t="s">
        <v>335</v>
      </c>
      <c r="AA3196" s="12" t="s">
        <v>835</v>
      </c>
      <c r="AB3196" t="str">
        <f>IF(Q3196&gt;0,"yes","no")</f>
        <v>no</v>
      </c>
      <c r="AC3196" t="str">
        <f>IF(O3196&gt;0,"yes","no")</f>
        <v>yes</v>
      </c>
      <c r="AD3196" t="str">
        <f>IF(AH3196="hatch","yes","no")</f>
        <v>no</v>
      </c>
      <c r="AE3196" t="str">
        <f>IF(AH3196="swimup","yes","no")</f>
        <v>no</v>
      </c>
      <c r="AF3196" t="str">
        <f>IF(AH3196="respiration","yes","no")</f>
        <v>no</v>
      </c>
      <c r="AH3196" t="s">
        <v>29</v>
      </c>
      <c r="AI3196">
        <f>IF(O3196&gt;0,(IF(S3196="live",O3196*0.84,IF(S3196="dried.ethanol",O3196*0.8449+2.8227,O3196))),"")</f>
        <v>14.971</v>
      </c>
      <c r="AL3196" t="str">
        <f>IF(OR(AND(Q3196=Q3197,P3196&gt;0),AND(O3196&gt;0,O3196=O3197)),"duplicate","")</f>
        <v/>
      </c>
      <c r="AM3196" t="s">
        <v>827</v>
      </c>
      <c r="AN3196" t="s">
        <v>827</v>
      </c>
      <c r="AO3196" t="s">
        <v>826</v>
      </c>
      <c r="AP3196" t="s">
        <v>826</v>
      </c>
      <c r="AQ3196" t="s">
        <v>32</v>
      </c>
    </row>
    <row r="3197" spans="1:43" x14ac:dyDescent="0.2">
      <c r="A3197" s="28">
        <v>42939</v>
      </c>
      <c r="B3197" s="1">
        <v>42899</v>
      </c>
      <c r="C3197" s="1" t="str">
        <f>IF(F3197="Kup","6/13/2017",IF(F3197="Sag","6/14/2017",""))</f>
        <v>6/13/2017</v>
      </c>
      <c r="D3197" s="27">
        <f>A3197-B3197</f>
        <v>40</v>
      </c>
      <c r="E3197" s="27">
        <f>A3197-C3197</f>
        <v>40</v>
      </c>
      <c r="F3197" t="s">
        <v>21</v>
      </c>
      <c r="G3197">
        <v>40</v>
      </c>
      <c r="H3197" t="s">
        <v>22</v>
      </c>
      <c r="I3197" s="12" t="s">
        <v>94</v>
      </c>
      <c r="J3197" s="12" t="s">
        <v>988</v>
      </c>
      <c r="K3197" s="2" t="s">
        <v>957</v>
      </c>
      <c r="L3197" s="2" t="s">
        <v>943</v>
      </c>
      <c r="M3197">
        <v>9</v>
      </c>
      <c r="N3197">
        <v>9</v>
      </c>
      <c r="O3197" s="23">
        <v>13.957000000000001</v>
      </c>
      <c r="R3197" t="str">
        <f>IF(Q3197&gt;0,(P3197*(Q3197^2))*(3.14159/6),"")</f>
        <v/>
      </c>
      <c r="S3197" t="s">
        <v>32</v>
      </c>
      <c r="T3197" t="s">
        <v>25</v>
      </c>
      <c r="U3197" t="s">
        <v>26</v>
      </c>
      <c r="V3197" t="s">
        <v>335</v>
      </c>
      <c r="AA3197" s="12" t="s">
        <v>835</v>
      </c>
      <c r="AB3197" t="str">
        <f>IF(Q3197&gt;0,"yes","no")</f>
        <v>no</v>
      </c>
      <c r="AC3197" t="str">
        <f>IF(O3197&gt;0,"yes","no")</f>
        <v>yes</v>
      </c>
      <c r="AD3197" t="str">
        <f>IF(AH3197="hatch","yes","no")</f>
        <v>no</v>
      </c>
      <c r="AE3197" t="str">
        <f>IF(AH3197="swimup","yes","no")</f>
        <v>no</v>
      </c>
      <c r="AF3197" t="str">
        <f>IF(AH3197="respiration","yes","no")</f>
        <v>no</v>
      </c>
      <c r="AH3197" t="s">
        <v>29</v>
      </c>
      <c r="AI3197">
        <f>IF(O3197&gt;0,(IF(S3197="live",O3197*0.84,IF(S3197="dried.ethanol",O3197*0.8449+2.8227,O3197))),"")</f>
        <v>13.957000000000001</v>
      </c>
      <c r="AL3197" t="str">
        <f>IF(OR(AND(Q3197=Q3198,P3197&gt;0),AND(O3197&gt;0,O3197=O3198)),"duplicate","")</f>
        <v/>
      </c>
      <c r="AM3197" t="s">
        <v>827</v>
      </c>
      <c r="AN3197" t="s">
        <v>827</v>
      </c>
      <c r="AO3197" t="s">
        <v>826</v>
      </c>
      <c r="AP3197" t="s">
        <v>826</v>
      </c>
      <c r="AQ3197" t="s">
        <v>32</v>
      </c>
    </row>
    <row r="3198" spans="1:43" x14ac:dyDescent="0.2">
      <c r="A3198" s="28">
        <v>42939</v>
      </c>
      <c r="B3198" s="1">
        <v>42899</v>
      </c>
      <c r="C3198" s="1" t="str">
        <f>IF(F3198="Kup","6/13/2017",IF(F3198="Sag","6/14/2017",""))</f>
        <v>6/13/2017</v>
      </c>
      <c r="D3198" s="27">
        <f>A3198-B3198</f>
        <v>40</v>
      </c>
      <c r="E3198" s="27">
        <f>A3198-C3198</f>
        <v>40</v>
      </c>
      <c r="F3198" t="s">
        <v>21</v>
      </c>
      <c r="G3198">
        <v>40</v>
      </c>
      <c r="H3198" t="s">
        <v>22</v>
      </c>
      <c r="I3198" s="12" t="s">
        <v>94</v>
      </c>
      <c r="J3198" s="12" t="s">
        <v>988</v>
      </c>
      <c r="K3198" s="2" t="s">
        <v>957</v>
      </c>
      <c r="L3198" s="2" t="s">
        <v>943</v>
      </c>
      <c r="M3198">
        <v>10</v>
      </c>
      <c r="N3198">
        <v>10</v>
      </c>
      <c r="O3198" s="23">
        <v>16.167999999999999</v>
      </c>
      <c r="R3198" t="str">
        <f>IF(Q3198&gt;0,(P3198*(Q3198^2))*(3.14159/6),"")</f>
        <v/>
      </c>
      <c r="S3198" t="s">
        <v>32</v>
      </c>
      <c r="T3198" t="s">
        <v>25</v>
      </c>
      <c r="U3198" t="s">
        <v>26</v>
      </c>
      <c r="V3198" t="s">
        <v>335</v>
      </c>
      <c r="AA3198" s="12" t="s">
        <v>835</v>
      </c>
      <c r="AB3198" t="str">
        <f>IF(Q3198&gt;0,"yes","no")</f>
        <v>no</v>
      </c>
      <c r="AC3198" t="str">
        <f>IF(O3198&gt;0,"yes","no")</f>
        <v>yes</v>
      </c>
      <c r="AD3198" t="str">
        <f>IF(AH3198="hatch","yes","no")</f>
        <v>no</v>
      </c>
      <c r="AE3198" t="str">
        <f>IF(AH3198="swimup","yes","no")</f>
        <v>no</v>
      </c>
      <c r="AF3198" t="str">
        <f>IF(AH3198="respiration","yes","no")</f>
        <v>no</v>
      </c>
      <c r="AH3198" t="s">
        <v>29</v>
      </c>
      <c r="AI3198">
        <f>IF(O3198&gt;0,(IF(S3198="live",O3198*0.84,IF(S3198="dried.ethanol",O3198*0.8449+2.8227,O3198))),"")</f>
        <v>16.167999999999999</v>
      </c>
      <c r="AL3198" t="str">
        <f>IF(OR(AND(Q3198=Q3199,P3198&gt;0),AND(O3198&gt;0,O3198=O3199)),"duplicate","")</f>
        <v/>
      </c>
      <c r="AM3198" t="s">
        <v>827</v>
      </c>
      <c r="AN3198" t="s">
        <v>827</v>
      </c>
      <c r="AO3198" t="s">
        <v>826</v>
      </c>
      <c r="AP3198" t="s">
        <v>826</v>
      </c>
      <c r="AQ3198" t="s">
        <v>32</v>
      </c>
    </row>
    <row r="3199" spans="1:43" x14ac:dyDescent="0.2">
      <c r="A3199" s="28">
        <v>42939</v>
      </c>
      <c r="B3199" s="1">
        <v>42899</v>
      </c>
      <c r="C3199" s="1" t="str">
        <f>IF(F3199="Kup","6/13/2017",IF(F3199="Sag","6/14/2017",""))</f>
        <v>6/13/2017</v>
      </c>
      <c r="D3199" s="27">
        <f>A3199-B3199</f>
        <v>40</v>
      </c>
      <c r="E3199" s="27">
        <f>A3199-C3199</f>
        <v>40</v>
      </c>
      <c r="F3199" t="s">
        <v>21</v>
      </c>
      <c r="G3199">
        <v>40</v>
      </c>
      <c r="H3199" t="s">
        <v>22</v>
      </c>
      <c r="I3199" s="12" t="s">
        <v>31</v>
      </c>
      <c r="J3199" s="12" t="s">
        <v>978</v>
      </c>
      <c r="K3199" s="3" t="s">
        <v>958</v>
      </c>
      <c r="L3199" s="3" t="s">
        <v>959</v>
      </c>
      <c r="M3199">
        <v>1</v>
      </c>
      <c r="N3199">
        <v>1</v>
      </c>
      <c r="O3199" s="23">
        <v>15.911</v>
      </c>
      <c r="R3199" t="str">
        <f>IF(Q3199&gt;0,(P3199*(Q3199^2))*(3.14159/6),"")</f>
        <v/>
      </c>
      <c r="S3199" t="s">
        <v>32</v>
      </c>
      <c r="T3199" t="s">
        <v>25</v>
      </c>
      <c r="U3199" t="s">
        <v>26</v>
      </c>
      <c r="V3199" t="s">
        <v>336</v>
      </c>
      <c r="AA3199" s="12" t="s">
        <v>835</v>
      </c>
      <c r="AB3199" t="str">
        <f>IF(Q3199&gt;0,"yes","no")</f>
        <v>no</v>
      </c>
      <c r="AC3199" t="str">
        <f>IF(O3199&gt;0,"yes","no")</f>
        <v>yes</v>
      </c>
      <c r="AD3199" t="str">
        <f>IF(AH3199="hatch","yes","no")</f>
        <v>no</v>
      </c>
      <c r="AE3199" t="str">
        <f>IF(AH3199="swimup","yes","no")</f>
        <v>no</v>
      </c>
      <c r="AF3199" t="str">
        <f>IF(AH3199="respiration","yes","no")</f>
        <v>no</v>
      </c>
      <c r="AH3199" t="s">
        <v>29</v>
      </c>
      <c r="AI3199">
        <f>IF(O3199&gt;0,(IF(S3199="live",O3199*0.84,IF(S3199="dried.ethanol",O3199*0.8449+2.8227,O3199))),"")</f>
        <v>15.911</v>
      </c>
      <c r="AL3199" t="str">
        <f>IF(OR(AND(Q3199=Q3200,P3199&gt;0),AND(O3199&gt;0,O3199=O3200)),"duplicate","")</f>
        <v/>
      </c>
      <c r="AM3199" t="s">
        <v>827</v>
      </c>
      <c r="AN3199" t="s">
        <v>827</v>
      </c>
      <c r="AO3199" t="s">
        <v>826</v>
      </c>
      <c r="AP3199" t="s">
        <v>826</v>
      </c>
      <c r="AQ3199" t="s">
        <v>32</v>
      </c>
    </row>
    <row r="3200" spans="1:43" x14ac:dyDescent="0.2">
      <c r="A3200" s="28">
        <v>42939</v>
      </c>
      <c r="B3200" s="1">
        <v>42899</v>
      </c>
      <c r="C3200" s="1" t="str">
        <f>IF(F3200="Kup","6/13/2017",IF(F3200="Sag","6/14/2017",""))</f>
        <v>6/13/2017</v>
      </c>
      <c r="D3200" s="27">
        <f>A3200-B3200</f>
        <v>40</v>
      </c>
      <c r="E3200" s="27">
        <f>A3200-C3200</f>
        <v>40</v>
      </c>
      <c r="F3200" t="s">
        <v>21</v>
      </c>
      <c r="G3200">
        <v>40</v>
      </c>
      <c r="H3200" t="s">
        <v>22</v>
      </c>
      <c r="I3200" s="12" t="s">
        <v>31</v>
      </c>
      <c r="J3200" s="12" t="s">
        <v>978</v>
      </c>
      <c r="K3200" s="3" t="s">
        <v>958</v>
      </c>
      <c r="L3200" s="3" t="s">
        <v>959</v>
      </c>
      <c r="M3200">
        <v>2</v>
      </c>
      <c r="N3200">
        <v>2</v>
      </c>
      <c r="O3200" s="23">
        <v>17.189</v>
      </c>
      <c r="R3200" t="str">
        <f>IF(Q3200&gt;0,(P3200*(Q3200^2))*(3.14159/6),"")</f>
        <v/>
      </c>
      <c r="S3200" t="s">
        <v>32</v>
      </c>
      <c r="T3200" t="s">
        <v>25</v>
      </c>
      <c r="U3200" t="s">
        <v>26</v>
      </c>
      <c r="V3200" t="s">
        <v>336</v>
      </c>
      <c r="AA3200" s="12" t="s">
        <v>835</v>
      </c>
      <c r="AB3200" t="str">
        <f>IF(Q3200&gt;0,"yes","no")</f>
        <v>no</v>
      </c>
      <c r="AC3200" t="str">
        <f>IF(O3200&gt;0,"yes","no")</f>
        <v>yes</v>
      </c>
      <c r="AD3200" t="str">
        <f>IF(AH3200="hatch","yes","no")</f>
        <v>no</v>
      </c>
      <c r="AE3200" t="str">
        <f>IF(AH3200="swimup","yes","no")</f>
        <v>no</v>
      </c>
      <c r="AF3200" t="str">
        <f>IF(AH3200="respiration","yes","no")</f>
        <v>no</v>
      </c>
      <c r="AH3200" t="s">
        <v>29</v>
      </c>
      <c r="AI3200">
        <f>IF(O3200&gt;0,(IF(S3200="live",O3200*0.84,IF(S3200="dried.ethanol",O3200*0.8449+2.8227,O3200))),"")</f>
        <v>17.189</v>
      </c>
      <c r="AL3200" t="str">
        <f>IF(OR(AND(Q3200=Q3201,P3200&gt;0),AND(O3200&gt;0,O3200=O3201)),"duplicate","")</f>
        <v/>
      </c>
      <c r="AM3200" t="s">
        <v>827</v>
      </c>
      <c r="AN3200" t="s">
        <v>827</v>
      </c>
      <c r="AO3200" t="s">
        <v>826</v>
      </c>
      <c r="AP3200" t="s">
        <v>826</v>
      </c>
      <c r="AQ3200" t="s">
        <v>32</v>
      </c>
    </row>
    <row r="3201" spans="1:43" x14ac:dyDescent="0.2">
      <c r="A3201" s="28">
        <v>42939</v>
      </c>
      <c r="B3201" s="1">
        <v>42899</v>
      </c>
      <c r="C3201" s="1" t="str">
        <f>IF(F3201="Kup","6/13/2017",IF(F3201="Sag","6/14/2017",""))</f>
        <v>6/13/2017</v>
      </c>
      <c r="D3201" s="27">
        <f>A3201-B3201</f>
        <v>40</v>
      </c>
      <c r="E3201" s="27">
        <f>A3201-C3201</f>
        <v>40</v>
      </c>
      <c r="F3201" t="s">
        <v>21</v>
      </c>
      <c r="G3201">
        <v>40</v>
      </c>
      <c r="H3201" t="s">
        <v>22</v>
      </c>
      <c r="I3201" s="12" t="s">
        <v>31</v>
      </c>
      <c r="J3201" s="12" t="s">
        <v>978</v>
      </c>
      <c r="K3201" s="3" t="s">
        <v>958</v>
      </c>
      <c r="L3201" s="3" t="s">
        <v>959</v>
      </c>
      <c r="M3201">
        <v>3</v>
      </c>
      <c r="N3201">
        <v>3</v>
      </c>
      <c r="O3201" s="23">
        <v>16.236000000000001</v>
      </c>
      <c r="R3201" t="str">
        <f>IF(Q3201&gt;0,(P3201*(Q3201^2))*(3.14159/6),"")</f>
        <v/>
      </c>
      <c r="S3201" t="s">
        <v>32</v>
      </c>
      <c r="T3201" t="s">
        <v>25</v>
      </c>
      <c r="U3201" t="s">
        <v>26</v>
      </c>
      <c r="V3201" t="s">
        <v>336</v>
      </c>
      <c r="AA3201" s="12" t="s">
        <v>835</v>
      </c>
      <c r="AB3201" t="str">
        <f>IF(Q3201&gt;0,"yes","no")</f>
        <v>no</v>
      </c>
      <c r="AC3201" t="str">
        <f>IF(O3201&gt;0,"yes","no")</f>
        <v>yes</v>
      </c>
      <c r="AD3201" t="str">
        <f>IF(AH3201="hatch","yes","no")</f>
        <v>no</v>
      </c>
      <c r="AE3201" t="str">
        <f>IF(AH3201="swimup","yes","no")</f>
        <v>no</v>
      </c>
      <c r="AF3201" t="str">
        <f>IF(AH3201="respiration","yes","no")</f>
        <v>no</v>
      </c>
      <c r="AH3201" t="s">
        <v>29</v>
      </c>
      <c r="AI3201">
        <f>IF(O3201&gt;0,(IF(S3201="live",O3201*0.84,IF(S3201="dried.ethanol",O3201*0.8449+2.8227,O3201))),"")</f>
        <v>16.236000000000001</v>
      </c>
      <c r="AL3201" t="str">
        <f>IF(OR(AND(Q3201=Q3202,P3201&gt;0),AND(O3201&gt;0,O3201=O3202)),"duplicate","")</f>
        <v/>
      </c>
      <c r="AM3201" t="s">
        <v>827</v>
      </c>
      <c r="AN3201" t="s">
        <v>827</v>
      </c>
      <c r="AO3201" t="s">
        <v>826</v>
      </c>
      <c r="AP3201" t="s">
        <v>826</v>
      </c>
      <c r="AQ3201" t="s">
        <v>32</v>
      </c>
    </row>
    <row r="3202" spans="1:43" x14ac:dyDescent="0.2">
      <c r="A3202" s="28">
        <v>42939</v>
      </c>
      <c r="B3202" s="1">
        <v>42899</v>
      </c>
      <c r="C3202" s="1" t="str">
        <f>IF(F3202="Kup","6/13/2017",IF(F3202="Sag","6/14/2017",""))</f>
        <v>6/13/2017</v>
      </c>
      <c r="D3202" s="27">
        <f>A3202-B3202</f>
        <v>40</v>
      </c>
      <c r="E3202" s="27">
        <f>A3202-C3202</f>
        <v>40</v>
      </c>
      <c r="F3202" t="s">
        <v>21</v>
      </c>
      <c r="G3202">
        <v>40</v>
      </c>
      <c r="H3202" t="s">
        <v>22</v>
      </c>
      <c r="I3202" s="12" t="s">
        <v>31</v>
      </c>
      <c r="J3202" s="12" t="s">
        <v>978</v>
      </c>
      <c r="K3202" s="3" t="s">
        <v>958</v>
      </c>
      <c r="L3202" s="3" t="s">
        <v>959</v>
      </c>
      <c r="M3202">
        <v>4</v>
      </c>
      <c r="N3202">
        <v>4</v>
      </c>
      <c r="O3202" s="23">
        <v>16.614000000000001</v>
      </c>
      <c r="R3202" t="str">
        <f>IF(Q3202&gt;0,(P3202*(Q3202^2))*(3.14159/6),"")</f>
        <v/>
      </c>
      <c r="S3202" t="s">
        <v>32</v>
      </c>
      <c r="T3202" t="s">
        <v>25</v>
      </c>
      <c r="U3202" t="s">
        <v>26</v>
      </c>
      <c r="V3202" t="s">
        <v>336</v>
      </c>
      <c r="AA3202" s="12" t="s">
        <v>835</v>
      </c>
      <c r="AB3202" t="str">
        <f>IF(Q3202&gt;0,"yes","no")</f>
        <v>no</v>
      </c>
      <c r="AC3202" t="str">
        <f>IF(O3202&gt;0,"yes","no")</f>
        <v>yes</v>
      </c>
      <c r="AD3202" t="str">
        <f>IF(AH3202="hatch","yes","no")</f>
        <v>no</v>
      </c>
      <c r="AE3202" t="str">
        <f>IF(AH3202="swimup","yes","no")</f>
        <v>no</v>
      </c>
      <c r="AF3202" t="str">
        <f>IF(AH3202="respiration","yes","no")</f>
        <v>no</v>
      </c>
      <c r="AH3202" t="s">
        <v>29</v>
      </c>
      <c r="AI3202">
        <f>IF(O3202&gt;0,(IF(S3202="live",O3202*0.84,IF(S3202="dried.ethanol",O3202*0.8449+2.8227,O3202))),"")</f>
        <v>16.614000000000001</v>
      </c>
      <c r="AL3202" t="str">
        <f>IF(OR(AND(Q3202=Q3203,P3202&gt;0),AND(O3202&gt;0,O3202=O3203)),"duplicate","")</f>
        <v/>
      </c>
      <c r="AM3202" t="s">
        <v>827</v>
      </c>
      <c r="AN3202" t="s">
        <v>827</v>
      </c>
      <c r="AO3202" t="s">
        <v>826</v>
      </c>
      <c r="AP3202" t="s">
        <v>826</v>
      </c>
      <c r="AQ3202" t="s">
        <v>32</v>
      </c>
    </row>
    <row r="3203" spans="1:43" x14ac:dyDescent="0.2">
      <c r="A3203" s="28">
        <v>42939</v>
      </c>
      <c r="B3203" s="1">
        <v>42899</v>
      </c>
      <c r="C3203" s="1" t="str">
        <f>IF(F3203="Kup","6/13/2017",IF(F3203="Sag","6/14/2017",""))</f>
        <v>6/13/2017</v>
      </c>
      <c r="D3203" s="27">
        <f>A3203-B3203</f>
        <v>40</v>
      </c>
      <c r="E3203" s="27">
        <f>A3203-C3203</f>
        <v>40</v>
      </c>
      <c r="F3203" t="s">
        <v>21</v>
      </c>
      <c r="G3203">
        <v>40</v>
      </c>
      <c r="H3203" t="s">
        <v>22</v>
      </c>
      <c r="I3203" s="12" t="s">
        <v>31</v>
      </c>
      <c r="J3203" s="12" t="s">
        <v>978</v>
      </c>
      <c r="K3203" s="3" t="s">
        <v>958</v>
      </c>
      <c r="L3203" s="3" t="s">
        <v>959</v>
      </c>
      <c r="M3203">
        <v>5</v>
      </c>
      <c r="N3203">
        <v>5</v>
      </c>
      <c r="O3203" s="23">
        <v>16.47</v>
      </c>
      <c r="R3203" t="str">
        <f>IF(Q3203&gt;0,(P3203*(Q3203^2))*(3.14159/6),"")</f>
        <v/>
      </c>
      <c r="S3203" t="s">
        <v>32</v>
      </c>
      <c r="T3203" t="s">
        <v>25</v>
      </c>
      <c r="U3203" t="s">
        <v>26</v>
      </c>
      <c r="V3203" t="s">
        <v>336</v>
      </c>
      <c r="AA3203" s="12" t="s">
        <v>835</v>
      </c>
      <c r="AB3203" t="str">
        <f>IF(Q3203&gt;0,"yes","no")</f>
        <v>no</v>
      </c>
      <c r="AC3203" t="str">
        <f>IF(O3203&gt;0,"yes","no")</f>
        <v>yes</v>
      </c>
      <c r="AD3203" t="str">
        <f>IF(AH3203="hatch","yes","no")</f>
        <v>no</v>
      </c>
      <c r="AE3203" t="str">
        <f>IF(AH3203="swimup","yes","no")</f>
        <v>no</v>
      </c>
      <c r="AF3203" t="str">
        <f>IF(AH3203="respiration","yes","no")</f>
        <v>no</v>
      </c>
      <c r="AH3203" t="s">
        <v>29</v>
      </c>
      <c r="AI3203">
        <f>IF(O3203&gt;0,(IF(S3203="live",O3203*0.84,IF(S3203="dried.ethanol",O3203*0.8449+2.8227,O3203))),"")</f>
        <v>16.47</v>
      </c>
      <c r="AL3203" t="str">
        <f>IF(OR(AND(Q3203=Q3204,P3203&gt;0),AND(O3203&gt;0,O3203=O3204)),"duplicate","")</f>
        <v/>
      </c>
      <c r="AM3203" t="s">
        <v>827</v>
      </c>
      <c r="AN3203" t="s">
        <v>827</v>
      </c>
      <c r="AO3203" t="s">
        <v>826</v>
      </c>
      <c r="AP3203" t="s">
        <v>826</v>
      </c>
      <c r="AQ3203" t="s">
        <v>32</v>
      </c>
    </row>
    <row r="3204" spans="1:43" x14ac:dyDescent="0.2">
      <c r="A3204" s="28">
        <v>42939</v>
      </c>
      <c r="B3204" s="1">
        <v>42899</v>
      </c>
      <c r="C3204" s="1" t="str">
        <f>IF(F3204="Kup","6/13/2017",IF(F3204="Sag","6/14/2017",""))</f>
        <v>6/13/2017</v>
      </c>
      <c r="D3204" s="27">
        <f>A3204-B3204</f>
        <v>40</v>
      </c>
      <c r="E3204" s="27">
        <f>A3204-C3204</f>
        <v>40</v>
      </c>
      <c r="F3204" t="s">
        <v>21</v>
      </c>
      <c r="G3204">
        <v>40</v>
      </c>
      <c r="H3204" t="s">
        <v>22</v>
      </c>
      <c r="I3204" s="12" t="s">
        <v>31</v>
      </c>
      <c r="J3204" s="12" t="s">
        <v>978</v>
      </c>
      <c r="K3204" s="3" t="s">
        <v>958</v>
      </c>
      <c r="L3204" s="3" t="s">
        <v>959</v>
      </c>
      <c r="M3204">
        <v>6</v>
      </c>
      <c r="N3204">
        <v>6</v>
      </c>
      <c r="O3204" s="23">
        <v>15.978</v>
      </c>
      <c r="R3204" t="str">
        <f>IF(Q3204&gt;0,(P3204*(Q3204^2))*(3.14159/6),"")</f>
        <v/>
      </c>
      <c r="S3204" t="s">
        <v>32</v>
      </c>
      <c r="T3204" t="s">
        <v>25</v>
      </c>
      <c r="U3204" t="s">
        <v>26</v>
      </c>
      <c r="V3204" t="s">
        <v>336</v>
      </c>
      <c r="AA3204" s="12" t="s">
        <v>835</v>
      </c>
      <c r="AB3204" t="str">
        <f>IF(Q3204&gt;0,"yes","no")</f>
        <v>no</v>
      </c>
      <c r="AC3204" t="str">
        <f>IF(O3204&gt;0,"yes","no")</f>
        <v>yes</v>
      </c>
      <c r="AD3204" t="str">
        <f>IF(AH3204="hatch","yes","no")</f>
        <v>no</v>
      </c>
      <c r="AE3204" t="str">
        <f>IF(AH3204="swimup","yes","no")</f>
        <v>no</v>
      </c>
      <c r="AF3204" t="str">
        <f>IF(AH3204="respiration","yes","no")</f>
        <v>no</v>
      </c>
      <c r="AH3204" t="s">
        <v>29</v>
      </c>
      <c r="AI3204">
        <f>IF(O3204&gt;0,(IF(S3204="live",O3204*0.84,IF(S3204="dried.ethanol",O3204*0.8449+2.8227,O3204))),"")</f>
        <v>15.978</v>
      </c>
      <c r="AL3204" t="str">
        <f>IF(OR(AND(Q3204=Q3205,P3204&gt;0),AND(O3204&gt;0,O3204=O3205)),"duplicate","")</f>
        <v/>
      </c>
      <c r="AM3204" t="s">
        <v>827</v>
      </c>
      <c r="AN3204" t="s">
        <v>827</v>
      </c>
      <c r="AO3204" t="s">
        <v>826</v>
      </c>
      <c r="AP3204" t="s">
        <v>826</v>
      </c>
      <c r="AQ3204" t="s">
        <v>32</v>
      </c>
    </row>
    <row r="3205" spans="1:43" x14ac:dyDescent="0.2">
      <c r="A3205" s="28">
        <v>42939</v>
      </c>
      <c r="B3205" s="1">
        <v>42899</v>
      </c>
      <c r="C3205" s="1" t="str">
        <f>IF(F3205="Kup","6/13/2017",IF(F3205="Sag","6/14/2017",""))</f>
        <v>6/13/2017</v>
      </c>
      <c r="D3205" s="27">
        <f>A3205-B3205</f>
        <v>40</v>
      </c>
      <c r="E3205" s="27">
        <f>A3205-C3205</f>
        <v>40</v>
      </c>
      <c r="F3205" t="s">
        <v>21</v>
      </c>
      <c r="G3205">
        <v>40</v>
      </c>
      <c r="H3205" t="s">
        <v>22</v>
      </c>
      <c r="I3205" s="12" t="s">
        <v>31</v>
      </c>
      <c r="J3205" s="12" t="s">
        <v>978</v>
      </c>
      <c r="K3205" s="3" t="s">
        <v>958</v>
      </c>
      <c r="L3205" s="3" t="s">
        <v>959</v>
      </c>
      <c r="M3205">
        <v>7</v>
      </c>
      <c r="N3205">
        <v>7</v>
      </c>
      <c r="O3205" s="23">
        <v>15.795</v>
      </c>
      <c r="R3205" t="str">
        <f>IF(Q3205&gt;0,(P3205*(Q3205^2))*(3.14159/6),"")</f>
        <v/>
      </c>
      <c r="S3205" t="s">
        <v>32</v>
      </c>
      <c r="T3205" t="s">
        <v>25</v>
      </c>
      <c r="U3205" t="s">
        <v>26</v>
      </c>
      <c r="V3205" t="s">
        <v>336</v>
      </c>
      <c r="AA3205" s="12" t="s">
        <v>835</v>
      </c>
      <c r="AB3205" t="str">
        <f>IF(Q3205&gt;0,"yes","no")</f>
        <v>no</v>
      </c>
      <c r="AC3205" t="str">
        <f>IF(O3205&gt;0,"yes","no")</f>
        <v>yes</v>
      </c>
      <c r="AD3205" t="str">
        <f>IF(AH3205="hatch","yes","no")</f>
        <v>no</v>
      </c>
      <c r="AE3205" t="str">
        <f>IF(AH3205="swimup","yes","no")</f>
        <v>no</v>
      </c>
      <c r="AF3205" t="str">
        <f>IF(AH3205="respiration","yes","no")</f>
        <v>no</v>
      </c>
      <c r="AH3205" t="s">
        <v>29</v>
      </c>
      <c r="AI3205">
        <f>IF(O3205&gt;0,(IF(S3205="live",O3205*0.84,IF(S3205="dried.ethanol",O3205*0.8449+2.8227,O3205))),"")</f>
        <v>15.795</v>
      </c>
      <c r="AL3205" t="str">
        <f>IF(OR(AND(Q3205=Q3206,P3205&gt;0),AND(O3205&gt;0,O3205=O3206)),"duplicate","")</f>
        <v/>
      </c>
      <c r="AM3205" t="s">
        <v>827</v>
      </c>
      <c r="AN3205" t="s">
        <v>827</v>
      </c>
      <c r="AO3205" t="s">
        <v>826</v>
      </c>
      <c r="AP3205" t="s">
        <v>826</v>
      </c>
      <c r="AQ3205" t="s">
        <v>32</v>
      </c>
    </row>
    <row r="3206" spans="1:43" x14ac:dyDescent="0.2">
      <c r="A3206" s="28">
        <v>42939</v>
      </c>
      <c r="B3206" s="1">
        <v>42899</v>
      </c>
      <c r="C3206" s="1" t="str">
        <f>IF(F3206="Kup","6/13/2017",IF(F3206="Sag","6/14/2017",""))</f>
        <v>6/13/2017</v>
      </c>
      <c r="D3206" s="27">
        <f>A3206-B3206</f>
        <v>40</v>
      </c>
      <c r="E3206" s="27">
        <f>A3206-C3206</f>
        <v>40</v>
      </c>
      <c r="F3206" t="s">
        <v>21</v>
      </c>
      <c r="G3206">
        <v>40</v>
      </c>
      <c r="H3206" t="s">
        <v>22</v>
      </c>
      <c r="I3206" s="12" t="s">
        <v>31</v>
      </c>
      <c r="J3206" s="12" t="s">
        <v>978</v>
      </c>
      <c r="K3206" s="3" t="s">
        <v>958</v>
      </c>
      <c r="L3206" s="3" t="s">
        <v>959</v>
      </c>
      <c r="M3206">
        <v>8</v>
      </c>
      <c r="N3206">
        <v>8</v>
      </c>
      <c r="O3206" s="23">
        <v>15.145</v>
      </c>
      <c r="R3206" t="str">
        <f>IF(Q3206&gt;0,(P3206*(Q3206^2))*(3.14159/6),"")</f>
        <v/>
      </c>
      <c r="S3206" t="s">
        <v>32</v>
      </c>
      <c r="T3206" t="s">
        <v>25</v>
      </c>
      <c r="U3206" t="s">
        <v>26</v>
      </c>
      <c r="V3206" t="s">
        <v>336</v>
      </c>
      <c r="AA3206" s="12" t="s">
        <v>835</v>
      </c>
      <c r="AB3206" t="str">
        <f>IF(Q3206&gt;0,"yes","no")</f>
        <v>no</v>
      </c>
      <c r="AC3206" t="str">
        <f>IF(O3206&gt;0,"yes","no")</f>
        <v>yes</v>
      </c>
      <c r="AD3206" t="str">
        <f>IF(AH3206="hatch","yes","no")</f>
        <v>no</v>
      </c>
      <c r="AE3206" t="str">
        <f>IF(AH3206="swimup","yes","no")</f>
        <v>no</v>
      </c>
      <c r="AF3206" t="str">
        <f>IF(AH3206="respiration","yes","no")</f>
        <v>no</v>
      </c>
      <c r="AH3206" t="s">
        <v>29</v>
      </c>
      <c r="AI3206">
        <f>IF(O3206&gt;0,(IF(S3206="live",O3206*0.84,IF(S3206="dried.ethanol",O3206*0.8449+2.8227,O3206))),"")</f>
        <v>15.145</v>
      </c>
      <c r="AL3206" t="str">
        <f>IF(OR(AND(Q3206=Q3207,P3206&gt;0),AND(O3206&gt;0,O3206=O3207)),"duplicate","")</f>
        <v/>
      </c>
      <c r="AM3206" t="s">
        <v>827</v>
      </c>
      <c r="AN3206" t="s">
        <v>827</v>
      </c>
      <c r="AO3206" t="s">
        <v>826</v>
      </c>
      <c r="AP3206" t="s">
        <v>826</v>
      </c>
      <c r="AQ3206" t="s">
        <v>32</v>
      </c>
    </row>
    <row r="3207" spans="1:43" x14ac:dyDescent="0.2">
      <c r="A3207" s="28">
        <v>42939</v>
      </c>
      <c r="B3207" s="1">
        <v>42899</v>
      </c>
      <c r="C3207" s="1" t="str">
        <f>IF(F3207="Kup","6/13/2017",IF(F3207="Sag","6/14/2017",""))</f>
        <v>6/13/2017</v>
      </c>
      <c r="D3207" s="27">
        <f>A3207-B3207</f>
        <v>40</v>
      </c>
      <c r="E3207" s="27">
        <f>A3207-C3207</f>
        <v>40</v>
      </c>
      <c r="F3207" t="s">
        <v>21</v>
      </c>
      <c r="G3207">
        <v>40</v>
      </c>
      <c r="H3207" t="s">
        <v>22</v>
      </c>
      <c r="I3207" s="12" t="s">
        <v>31</v>
      </c>
      <c r="J3207" s="12" t="s">
        <v>978</v>
      </c>
      <c r="K3207" s="3" t="s">
        <v>958</v>
      </c>
      <c r="L3207" s="3" t="s">
        <v>959</v>
      </c>
      <c r="M3207">
        <v>9</v>
      </c>
      <c r="N3207">
        <v>9</v>
      </c>
      <c r="O3207" s="23">
        <v>14.975</v>
      </c>
      <c r="R3207" t="str">
        <f>IF(Q3207&gt;0,(P3207*(Q3207^2))*(3.14159/6),"")</f>
        <v/>
      </c>
      <c r="S3207" t="s">
        <v>32</v>
      </c>
      <c r="T3207" t="s">
        <v>25</v>
      </c>
      <c r="U3207" t="s">
        <v>26</v>
      </c>
      <c r="V3207" t="s">
        <v>336</v>
      </c>
      <c r="AA3207" s="12" t="s">
        <v>835</v>
      </c>
      <c r="AB3207" t="str">
        <f>IF(Q3207&gt;0,"yes","no")</f>
        <v>no</v>
      </c>
      <c r="AC3207" t="str">
        <f>IF(O3207&gt;0,"yes","no")</f>
        <v>yes</v>
      </c>
      <c r="AD3207" t="str">
        <f>IF(AH3207="hatch","yes","no")</f>
        <v>no</v>
      </c>
      <c r="AE3207" t="str">
        <f>IF(AH3207="swimup","yes","no")</f>
        <v>no</v>
      </c>
      <c r="AF3207" t="str">
        <f>IF(AH3207="respiration","yes","no")</f>
        <v>no</v>
      </c>
      <c r="AH3207" t="s">
        <v>29</v>
      </c>
      <c r="AI3207">
        <f>IF(O3207&gt;0,(IF(S3207="live",O3207*0.84,IF(S3207="dried.ethanol",O3207*0.8449+2.8227,O3207))),"")</f>
        <v>14.975</v>
      </c>
      <c r="AL3207" t="str">
        <f>IF(OR(AND(Q3207=Q3208,P3207&gt;0),AND(O3207&gt;0,O3207=O3208)),"duplicate","")</f>
        <v/>
      </c>
      <c r="AM3207" t="s">
        <v>827</v>
      </c>
      <c r="AN3207" t="s">
        <v>827</v>
      </c>
      <c r="AO3207" t="s">
        <v>826</v>
      </c>
      <c r="AP3207" t="s">
        <v>826</v>
      </c>
      <c r="AQ3207" t="s">
        <v>32</v>
      </c>
    </row>
    <row r="3208" spans="1:43" x14ac:dyDescent="0.2">
      <c r="A3208" s="28">
        <v>42939</v>
      </c>
      <c r="B3208" s="1">
        <v>42899</v>
      </c>
      <c r="C3208" s="1" t="str">
        <f>IF(F3208="Kup","6/13/2017",IF(F3208="Sag","6/14/2017",""))</f>
        <v>6/13/2017</v>
      </c>
      <c r="D3208" s="27">
        <f>A3208-B3208</f>
        <v>40</v>
      </c>
      <c r="E3208" s="27">
        <f>A3208-C3208</f>
        <v>40</v>
      </c>
      <c r="F3208" t="s">
        <v>21</v>
      </c>
      <c r="G3208">
        <v>40</v>
      </c>
      <c r="H3208" t="s">
        <v>22</v>
      </c>
      <c r="I3208" s="12" t="s">
        <v>31</v>
      </c>
      <c r="J3208" s="12" t="s">
        <v>978</v>
      </c>
      <c r="K3208" s="3" t="s">
        <v>958</v>
      </c>
      <c r="L3208" s="3" t="s">
        <v>959</v>
      </c>
      <c r="M3208">
        <v>10</v>
      </c>
      <c r="N3208">
        <v>10</v>
      </c>
      <c r="O3208" s="23">
        <v>15.352</v>
      </c>
      <c r="R3208" t="str">
        <f>IF(Q3208&gt;0,(P3208*(Q3208^2))*(3.14159/6),"")</f>
        <v/>
      </c>
      <c r="S3208" t="s">
        <v>32</v>
      </c>
      <c r="T3208" t="s">
        <v>25</v>
      </c>
      <c r="U3208" t="s">
        <v>26</v>
      </c>
      <c r="V3208" t="s">
        <v>336</v>
      </c>
      <c r="AA3208" s="12" t="s">
        <v>835</v>
      </c>
      <c r="AB3208" t="str">
        <f>IF(Q3208&gt;0,"yes","no")</f>
        <v>no</v>
      </c>
      <c r="AC3208" t="str">
        <f>IF(O3208&gt;0,"yes","no")</f>
        <v>yes</v>
      </c>
      <c r="AD3208" t="str">
        <f>IF(AH3208="hatch","yes","no")</f>
        <v>no</v>
      </c>
      <c r="AE3208" t="str">
        <f>IF(AH3208="swimup","yes","no")</f>
        <v>no</v>
      </c>
      <c r="AF3208" t="str">
        <f>IF(AH3208="respiration","yes","no")</f>
        <v>no</v>
      </c>
      <c r="AH3208" t="s">
        <v>29</v>
      </c>
      <c r="AI3208">
        <f>IF(O3208&gt;0,(IF(S3208="live",O3208*0.84,IF(S3208="dried.ethanol",O3208*0.8449+2.8227,O3208))),"")</f>
        <v>15.352</v>
      </c>
      <c r="AL3208" t="str">
        <f>IF(OR(AND(Q3208=Q3209,P3208&gt;0),AND(O3208&gt;0,O3208=O3209)),"duplicate","")</f>
        <v/>
      </c>
      <c r="AM3208" t="s">
        <v>827</v>
      </c>
      <c r="AN3208" t="s">
        <v>827</v>
      </c>
      <c r="AO3208" t="s">
        <v>826</v>
      </c>
      <c r="AP3208" t="s">
        <v>826</v>
      </c>
      <c r="AQ3208" t="s">
        <v>32</v>
      </c>
    </row>
    <row r="3209" spans="1:43" x14ac:dyDescent="0.2">
      <c r="A3209" s="28">
        <v>42939</v>
      </c>
      <c r="B3209" s="1">
        <v>42899</v>
      </c>
      <c r="C3209" s="1" t="str">
        <f>IF(F3209="Kup","6/13/2017",IF(F3209="Sag","6/14/2017",""))</f>
        <v>6/13/2017</v>
      </c>
      <c r="D3209" s="27">
        <f>A3209-B3209</f>
        <v>40</v>
      </c>
      <c r="E3209" s="27">
        <f>A3209-C3209</f>
        <v>40</v>
      </c>
      <c r="F3209" t="s">
        <v>21</v>
      </c>
      <c r="G3209">
        <v>40</v>
      </c>
      <c r="H3209" t="s">
        <v>22</v>
      </c>
      <c r="I3209" s="12" t="s">
        <v>99</v>
      </c>
      <c r="J3209" s="12" t="s">
        <v>979</v>
      </c>
      <c r="K3209" s="3" t="s">
        <v>960</v>
      </c>
      <c r="L3209" s="3" t="s">
        <v>959</v>
      </c>
      <c r="M3209">
        <v>1</v>
      </c>
      <c r="N3209">
        <v>1</v>
      </c>
      <c r="O3209" s="23">
        <v>14.86</v>
      </c>
      <c r="R3209" t="str">
        <f>IF(Q3209&gt;0,(P3209*(Q3209^2))*(3.14159/6),"")</f>
        <v/>
      </c>
      <c r="S3209" t="s">
        <v>32</v>
      </c>
      <c r="T3209" t="s">
        <v>25</v>
      </c>
      <c r="U3209" t="s">
        <v>26</v>
      </c>
      <c r="V3209" t="s">
        <v>337</v>
      </c>
      <c r="AA3209" s="12" t="s">
        <v>835</v>
      </c>
      <c r="AB3209" t="str">
        <f>IF(Q3209&gt;0,"yes","no")</f>
        <v>no</v>
      </c>
      <c r="AC3209" t="str">
        <f>IF(O3209&gt;0,"yes","no")</f>
        <v>yes</v>
      </c>
      <c r="AD3209" t="str">
        <f>IF(AH3209="hatch","yes","no")</f>
        <v>no</v>
      </c>
      <c r="AE3209" t="str">
        <f>IF(AH3209="swimup","yes","no")</f>
        <v>no</v>
      </c>
      <c r="AF3209" t="str">
        <f>IF(AH3209="respiration","yes","no")</f>
        <v>no</v>
      </c>
      <c r="AH3209" t="s">
        <v>29</v>
      </c>
      <c r="AI3209">
        <f>IF(O3209&gt;0,(IF(S3209="live",O3209*0.84,IF(S3209="dried.ethanol",O3209*0.8449+2.8227,O3209))),"")</f>
        <v>14.86</v>
      </c>
      <c r="AL3209" t="str">
        <f>IF(OR(AND(Q3209=Q3210,P3209&gt;0),AND(O3209&gt;0,O3209=O3210)),"duplicate","")</f>
        <v/>
      </c>
      <c r="AM3209" t="s">
        <v>827</v>
      </c>
      <c r="AN3209" t="s">
        <v>827</v>
      </c>
      <c r="AO3209" t="s">
        <v>826</v>
      </c>
      <c r="AP3209" t="s">
        <v>826</v>
      </c>
      <c r="AQ3209" t="s">
        <v>32</v>
      </c>
    </row>
    <row r="3210" spans="1:43" x14ac:dyDescent="0.2">
      <c r="A3210" s="28">
        <v>42939</v>
      </c>
      <c r="B3210" s="1">
        <v>42899</v>
      </c>
      <c r="C3210" s="1" t="str">
        <f>IF(F3210="Kup","6/13/2017",IF(F3210="Sag","6/14/2017",""))</f>
        <v>6/13/2017</v>
      </c>
      <c r="D3210" s="27">
        <f>A3210-B3210</f>
        <v>40</v>
      </c>
      <c r="E3210" s="27">
        <f>A3210-C3210</f>
        <v>40</v>
      </c>
      <c r="F3210" t="s">
        <v>21</v>
      </c>
      <c r="G3210">
        <v>40</v>
      </c>
      <c r="H3210" t="s">
        <v>22</v>
      </c>
      <c r="I3210" s="12" t="s">
        <v>99</v>
      </c>
      <c r="J3210" s="12" t="s">
        <v>979</v>
      </c>
      <c r="K3210" s="3" t="s">
        <v>960</v>
      </c>
      <c r="L3210" s="3" t="s">
        <v>959</v>
      </c>
      <c r="M3210">
        <v>2</v>
      </c>
      <c r="N3210">
        <v>2</v>
      </c>
      <c r="O3210" s="23">
        <v>15.077999999999999</v>
      </c>
      <c r="R3210" t="str">
        <f>IF(Q3210&gt;0,(P3210*(Q3210^2))*(3.14159/6),"")</f>
        <v/>
      </c>
      <c r="S3210" t="s">
        <v>32</v>
      </c>
      <c r="T3210" t="s">
        <v>25</v>
      </c>
      <c r="U3210" t="s">
        <v>26</v>
      </c>
      <c r="V3210" t="s">
        <v>337</v>
      </c>
      <c r="AA3210" s="12" t="s">
        <v>835</v>
      </c>
      <c r="AB3210" t="str">
        <f>IF(Q3210&gt;0,"yes","no")</f>
        <v>no</v>
      </c>
      <c r="AC3210" t="str">
        <f>IF(O3210&gt;0,"yes","no")</f>
        <v>yes</v>
      </c>
      <c r="AD3210" t="str">
        <f>IF(AH3210="hatch","yes","no")</f>
        <v>no</v>
      </c>
      <c r="AE3210" t="str">
        <f>IF(AH3210="swimup","yes","no")</f>
        <v>no</v>
      </c>
      <c r="AF3210" t="str">
        <f>IF(AH3210="respiration","yes","no")</f>
        <v>no</v>
      </c>
      <c r="AH3210" t="s">
        <v>29</v>
      </c>
      <c r="AI3210">
        <f>IF(O3210&gt;0,(IF(S3210="live",O3210*0.84,IF(S3210="dried.ethanol",O3210*0.8449+2.8227,O3210))),"")</f>
        <v>15.077999999999999</v>
      </c>
      <c r="AL3210" t="str">
        <f>IF(OR(AND(Q3210=Q3211,P3210&gt;0),AND(O3210&gt;0,O3210=O3211)),"duplicate","")</f>
        <v/>
      </c>
      <c r="AM3210" t="s">
        <v>827</v>
      </c>
      <c r="AN3210" t="s">
        <v>827</v>
      </c>
      <c r="AO3210" t="s">
        <v>826</v>
      </c>
      <c r="AP3210" t="s">
        <v>826</v>
      </c>
      <c r="AQ3210" t="s">
        <v>32</v>
      </c>
    </row>
    <row r="3211" spans="1:43" x14ac:dyDescent="0.2">
      <c r="A3211" s="28">
        <v>42939</v>
      </c>
      <c r="B3211" s="1">
        <v>42899</v>
      </c>
      <c r="C3211" s="1" t="str">
        <f>IF(F3211="Kup","6/13/2017",IF(F3211="Sag","6/14/2017",""))</f>
        <v>6/13/2017</v>
      </c>
      <c r="D3211" s="27">
        <f>A3211-B3211</f>
        <v>40</v>
      </c>
      <c r="E3211" s="27">
        <f>A3211-C3211</f>
        <v>40</v>
      </c>
      <c r="F3211" t="s">
        <v>21</v>
      </c>
      <c r="G3211">
        <v>40</v>
      </c>
      <c r="H3211" t="s">
        <v>22</v>
      </c>
      <c r="I3211" s="12" t="s">
        <v>99</v>
      </c>
      <c r="J3211" s="12" t="s">
        <v>979</v>
      </c>
      <c r="K3211" s="3" t="s">
        <v>960</v>
      </c>
      <c r="L3211" s="3" t="s">
        <v>959</v>
      </c>
      <c r="M3211">
        <v>3</v>
      </c>
      <c r="N3211">
        <v>3</v>
      </c>
      <c r="O3211" s="23">
        <v>16.928999999999998</v>
      </c>
      <c r="R3211" t="str">
        <f>IF(Q3211&gt;0,(P3211*(Q3211^2))*(3.14159/6),"")</f>
        <v/>
      </c>
      <c r="S3211" t="s">
        <v>32</v>
      </c>
      <c r="T3211" t="s">
        <v>25</v>
      </c>
      <c r="U3211" t="s">
        <v>26</v>
      </c>
      <c r="V3211" t="s">
        <v>337</v>
      </c>
      <c r="AA3211" s="12" t="s">
        <v>835</v>
      </c>
      <c r="AB3211" t="str">
        <f>IF(Q3211&gt;0,"yes","no")</f>
        <v>no</v>
      </c>
      <c r="AC3211" t="str">
        <f>IF(O3211&gt;0,"yes","no")</f>
        <v>yes</v>
      </c>
      <c r="AD3211" t="str">
        <f>IF(AH3211="hatch","yes","no")</f>
        <v>no</v>
      </c>
      <c r="AE3211" t="str">
        <f>IF(AH3211="swimup","yes","no")</f>
        <v>no</v>
      </c>
      <c r="AF3211" t="str">
        <f>IF(AH3211="respiration","yes","no")</f>
        <v>no</v>
      </c>
      <c r="AH3211" t="s">
        <v>29</v>
      </c>
      <c r="AI3211">
        <f>IF(O3211&gt;0,(IF(S3211="live",O3211*0.84,IF(S3211="dried.ethanol",O3211*0.8449+2.8227,O3211))),"")</f>
        <v>16.928999999999998</v>
      </c>
      <c r="AL3211" t="str">
        <f>IF(OR(AND(Q3211=Q3212,P3211&gt;0),AND(O3211&gt;0,O3211=O3212)),"duplicate","")</f>
        <v/>
      </c>
      <c r="AM3211" t="s">
        <v>827</v>
      </c>
      <c r="AN3211" t="s">
        <v>827</v>
      </c>
      <c r="AO3211" t="s">
        <v>826</v>
      </c>
      <c r="AP3211" t="s">
        <v>826</v>
      </c>
      <c r="AQ3211" t="s">
        <v>32</v>
      </c>
    </row>
    <row r="3212" spans="1:43" x14ac:dyDescent="0.2">
      <c r="A3212" s="28">
        <v>42939</v>
      </c>
      <c r="B3212" s="1">
        <v>42899</v>
      </c>
      <c r="C3212" s="1" t="str">
        <f>IF(F3212="Kup","6/13/2017",IF(F3212="Sag","6/14/2017",""))</f>
        <v>6/13/2017</v>
      </c>
      <c r="D3212" s="27">
        <f>A3212-B3212</f>
        <v>40</v>
      </c>
      <c r="E3212" s="27">
        <f>A3212-C3212</f>
        <v>40</v>
      </c>
      <c r="F3212" t="s">
        <v>21</v>
      </c>
      <c r="G3212">
        <v>40</v>
      </c>
      <c r="H3212" t="s">
        <v>22</v>
      </c>
      <c r="I3212" s="12" t="s">
        <v>99</v>
      </c>
      <c r="J3212" s="12" t="s">
        <v>979</v>
      </c>
      <c r="K3212" s="3" t="s">
        <v>960</v>
      </c>
      <c r="L3212" s="3" t="s">
        <v>959</v>
      </c>
      <c r="M3212">
        <v>4</v>
      </c>
      <c r="N3212">
        <v>4</v>
      </c>
      <c r="O3212" s="23">
        <v>15.177</v>
      </c>
      <c r="R3212" t="str">
        <f>IF(Q3212&gt;0,(P3212*(Q3212^2))*(3.14159/6),"")</f>
        <v/>
      </c>
      <c r="S3212" t="s">
        <v>32</v>
      </c>
      <c r="T3212" t="s">
        <v>25</v>
      </c>
      <c r="U3212" t="s">
        <v>26</v>
      </c>
      <c r="V3212" t="s">
        <v>337</v>
      </c>
      <c r="AA3212" s="12" t="s">
        <v>835</v>
      </c>
      <c r="AB3212" t="str">
        <f>IF(Q3212&gt;0,"yes","no")</f>
        <v>no</v>
      </c>
      <c r="AC3212" t="str">
        <f>IF(O3212&gt;0,"yes","no")</f>
        <v>yes</v>
      </c>
      <c r="AD3212" t="str">
        <f>IF(AH3212="hatch","yes","no")</f>
        <v>no</v>
      </c>
      <c r="AE3212" t="str">
        <f>IF(AH3212="swimup","yes","no")</f>
        <v>no</v>
      </c>
      <c r="AF3212" t="str">
        <f>IF(AH3212="respiration","yes","no")</f>
        <v>no</v>
      </c>
      <c r="AH3212" t="s">
        <v>29</v>
      </c>
      <c r="AI3212">
        <f>IF(O3212&gt;0,(IF(S3212="live",O3212*0.84,IF(S3212="dried.ethanol",O3212*0.8449+2.8227,O3212))),"")</f>
        <v>15.177</v>
      </c>
      <c r="AL3212" t="str">
        <f>IF(OR(AND(Q3212=Q3213,P3212&gt;0),AND(O3212&gt;0,O3212=O3213)),"duplicate","")</f>
        <v/>
      </c>
      <c r="AM3212" t="s">
        <v>827</v>
      </c>
      <c r="AN3212" t="s">
        <v>827</v>
      </c>
      <c r="AO3212" t="s">
        <v>826</v>
      </c>
      <c r="AP3212" t="s">
        <v>826</v>
      </c>
      <c r="AQ3212" t="s">
        <v>32</v>
      </c>
    </row>
    <row r="3213" spans="1:43" x14ac:dyDescent="0.2">
      <c r="A3213" s="28">
        <v>42939</v>
      </c>
      <c r="B3213" s="1">
        <v>42899</v>
      </c>
      <c r="C3213" s="1" t="str">
        <f>IF(F3213="Kup","6/13/2017",IF(F3213="Sag","6/14/2017",""))</f>
        <v>6/13/2017</v>
      </c>
      <c r="D3213" s="27">
        <f>A3213-B3213</f>
        <v>40</v>
      </c>
      <c r="E3213" s="27">
        <f>A3213-C3213</f>
        <v>40</v>
      </c>
      <c r="F3213" t="s">
        <v>21</v>
      </c>
      <c r="G3213">
        <v>40</v>
      </c>
      <c r="H3213" t="s">
        <v>22</v>
      </c>
      <c r="I3213" s="12" t="s">
        <v>99</v>
      </c>
      <c r="J3213" s="12" t="s">
        <v>979</v>
      </c>
      <c r="K3213" s="3" t="s">
        <v>960</v>
      </c>
      <c r="L3213" s="3" t="s">
        <v>959</v>
      </c>
      <c r="M3213">
        <v>5</v>
      </c>
      <c r="N3213">
        <v>5</v>
      </c>
      <c r="O3213" s="23">
        <v>15.180999999999999</v>
      </c>
      <c r="R3213" t="str">
        <f>IF(Q3213&gt;0,(P3213*(Q3213^2))*(3.14159/6),"")</f>
        <v/>
      </c>
      <c r="S3213" t="s">
        <v>32</v>
      </c>
      <c r="T3213" t="s">
        <v>25</v>
      </c>
      <c r="U3213" t="s">
        <v>26</v>
      </c>
      <c r="V3213" t="s">
        <v>337</v>
      </c>
      <c r="AA3213" s="12" t="s">
        <v>835</v>
      </c>
      <c r="AB3213" t="str">
        <f>IF(Q3213&gt;0,"yes","no")</f>
        <v>no</v>
      </c>
      <c r="AC3213" t="str">
        <f>IF(O3213&gt;0,"yes","no")</f>
        <v>yes</v>
      </c>
      <c r="AD3213" t="str">
        <f>IF(AH3213="hatch","yes","no")</f>
        <v>no</v>
      </c>
      <c r="AE3213" t="str">
        <f>IF(AH3213="swimup","yes","no")</f>
        <v>no</v>
      </c>
      <c r="AF3213" t="str">
        <f>IF(AH3213="respiration","yes","no")</f>
        <v>no</v>
      </c>
      <c r="AH3213" t="s">
        <v>29</v>
      </c>
      <c r="AI3213">
        <f>IF(O3213&gt;0,(IF(S3213="live",O3213*0.84,IF(S3213="dried.ethanol",O3213*0.8449+2.8227,O3213))),"")</f>
        <v>15.180999999999999</v>
      </c>
      <c r="AL3213" t="str">
        <f>IF(OR(AND(Q3213=Q3214,P3213&gt;0),AND(O3213&gt;0,O3213=O3214)),"duplicate","")</f>
        <v/>
      </c>
      <c r="AM3213" t="s">
        <v>827</v>
      </c>
      <c r="AN3213" t="s">
        <v>827</v>
      </c>
      <c r="AO3213" t="s">
        <v>826</v>
      </c>
      <c r="AP3213" t="s">
        <v>826</v>
      </c>
      <c r="AQ3213" t="s">
        <v>32</v>
      </c>
    </row>
    <row r="3214" spans="1:43" x14ac:dyDescent="0.2">
      <c r="A3214" s="28">
        <v>42939</v>
      </c>
      <c r="B3214" s="1">
        <v>42899</v>
      </c>
      <c r="C3214" s="1" t="str">
        <f>IF(F3214="Kup","6/13/2017",IF(F3214="Sag","6/14/2017",""))</f>
        <v>6/13/2017</v>
      </c>
      <c r="D3214" s="27">
        <f>A3214-B3214</f>
        <v>40</v>
      </c>
      <c r="E3214" s="27">
        <f>A3214-C3214</f>
        <v>40</v>
      </c>
      <c r="F3214" t="s">
        <v>21</v>
      </c>
      <c r="G3214">
        <v>40</v>
      </c>
      <c r="H3214" t="s">
        <v>22</v>
      </c>
      <c r="I3214" s="12" t="s">
        <v>99</v>
      </c>
      <c r="J3214" s="12" t="s">
        <v>979</v>
      </c>
      <c r="K3214" s="3" t="s">
        <v>960</v>
      </c>
      <c r="L3214" s="3" t="s">
        <v>959</v>
      </c>
      <c r="M3214">
        <v>6</v>
      </c>
      <c r="N3214">
        <v>6</v>
      </c>
      <c r="O3214" s="23">
        <v>15.513</v>
      </c>
      <c r="R3214" t="str">
        <f>IF(Q3214&gt;0,(P3214*(Q3214^2))*(3.14159/6),"")</f>
        <v/>
      </c>
      <c r="S3214" t="s">
        <v>32</v>
      </c>
      <c r="T3214" t="s">
        <v>25</v>
      </c>
      <c r="U3214" t="s">
        <v>26</v>
      </c>
      <c r="V3214" t="s">
        <v>337</v>
      </c>
      <c r="AA3214" s="12" t="s">
        <v>835</v>
      </c>
      <c r="AB3214" t="str">
        <f>IF(Q3214&gt;0,"yes","no")</f>
        <v>no</v>
      </c>
      <c r="AC3214" t="str">
        <f>IF(O3214&gt;0,"yes","no")</f>
        <v>yes</v>
      </c>
      <c r="AD3214" t="str">
        <f>IF(AH3214="hatch","yes","no")</f>
        <v>no</v>
      </c>
      <c r="AE3214" t="str">
        <f>IF(AH3214="swimup","yes","no")</f>
        <v>no</v>
      </c>
      <c r="AF3214" t="str">
        <f>IF(AH3214="respiration","yes","no")</f>
        <v>no</v>
      </c>
      <c r="AH3214" t="s">
        <v>29</v>
      </c>
      <c r="AI3214">
        <f>IF(O3214&gt;0,(IF(S3214="live",O3214*0.84,IF(S3214="dried.ethanol",O3214*0.8449+2.8227,O3214))),"")</f>
        <v>15.513</v>
      </c>
      <c r="AL3214" t="str">
        <f>IF(OR(AND(Q3214=Q3215,P3214&gt;0),AND(O3214&gt;0,O3214=O3215)),"duplicate","")</f>
        <v/>
      </c>
      <c r="AM3214" t="s">
        <v>827</v>
      </c>
      <c r="AN3214" t="s">
        <v>827</v>
      </c>
      <c r="AO3214" t="s">
        <v>826</v>
      </c>
      <c r="AP3214" t="s">
        <v>826</v>
      </c>
      <c r="AQ3214" t="s">
        <v>32</v>
      </c>
    </row>
    <row r="3215" spans="1:43" x14ac:dyDescent="0.2">
      <c r="A3215" s="28">
        <v>42939</v>
      </c>
      <c r="B3215" s="1">
        <v>42899</v>
      </c>
      <c r="C3215" s="1" t="str">
        <f>IF(F3215="Kup","6/13/2017",IF(F3215="Sag","6/14/2017",""))</f>
        <v>6/13/2017</v>
      </c>
      <c r="D3215" s="27">
        <f>A3215-B3215</f>
        <v>40</v>
      </c>
      <c r="E3215" s="27">
        <f>A3215-C3215</f>
        <v>40</v>
      </c>
      <c r="F3215" t="s">
        <v>21</v>
      </c>
      <c r="G3215">
        <v>40</v>
      </c>
      <c r="H3215" t="s">
        <v>22</v>
      </c>
      <c r="I3215" s="12" t="s">
        <v>99</v>
      </c>
      <c r="J3215" s="12" t="s">
        <v>979</v>
      </c>
      <c r="K3215" s="3" t="s">
        <v>960</v>
      </c>
      <c r="L3215" s="3" t="s">
        <v>959</v>
      </c>
      <c r="M3215">
        <v>7</v>
      </c>
      <c r="N3215">
        <v>7</v>
      </c>
      <c r="O3215" s="23">
        <v>14.308</v>
      </c>
      <c r="R3215" t="str">
        <f>IF(Q3215&gt;0,(P3215*(Q3215^2))*(3.14159/6),"")</f>
        <v/>
      </c>
      <c r="S3215" t="s">
        <v>32</v>
      </c>
      <c r="T3215" t="s">
        <v>25</v>
      </c>
      <c r="U3215" t="s">
        <v>26</v>
      </c>
      <c r="V3215" t="s">
        <v>337</v>
      </c>
      <c r="AA3215" s="12" t="s">
        <v>835</v>
      </c>
      <c r="AB3215" t="str">
        <f>IF(Q3215&gt;0,"yes","no")</f>
        <v>no</v>
      </c>
      <c r="AC3215" t="str">
        <f>IF(O3215&gt;0,"yes","no")</f>
        <v>yes</v>
      </c>
      <c r="AD3215" t="str">
        <f>IF(AH3215="hatch","yes","no")</f>
        <v>no</v>
      </c>
      <c r="AE3215" t="str">
        <f>IF(AH3215="swimup","yes","no")</f>
        <v>no</v>
      </c>
      <c r="AF3215" t="str">
        <f>IF(AH3215="respiration","yes","no")</f>
        <v>no</v>
      </c>
      <c r="AH3215" t="s">
        <v>29</v>
      </c>
      <c r="AI3215">
        <f>IF(O3215&gt;0,(IF(S3215="live",O3215*0.84,IF(S3215="dried.ethanol",O3215*0.8449+2.8227,O3215))),"")</f>
        <v>14.308</v>
      </c>
      <c r="AL3215" t="str">
        <f>IF(OR(AND(Q3215=Q3216,P3215&gt;0),AND(O3215&gt;0,O3215=O3216)),"duplicate","")</f>
        <v/>
      </c>
      <c r="AM3215" t="s">
        <v>827</v>
      </c>
      <c r="AN3215" t="s">
        <v>827</v>
      </c>
      <c r="AO3215" t="s">
        <v>826</v>
      </c>
      <c r="AP3215" t="s">
        <v>826</v>
      </c>
      <c r="AQ3215" t="s">
        <v>32</v>
      </c>
    </row>
    <row r="3216" spans="1:43" x14ac:dyDescent="0.2">
      <c r="A3216" s="28">
        <v>42939</v>
      </c>
      <c r="B3216" s="1">
        <v>42899</v>
      </c>
      <c r="C3216" s="1" t="str">
        <f>IF(F3216="Kup","6/13/2017",IF(F3216="Sag","6/14/2017",""))</f>
        <v>6/13/2017</v>
      </c>
      <c r="D3216" s="27">
        <f>A3216-B3216</f>
        <v>40</v>
      </c>
      <c r="E3216" s="27">
        <f>A3216-C3216</f>
        <v>40</v>
      </c>
      <c r="F3216" t="s">
        <v>21</v>
      </c>
      <c r="G3216">
        <v>40</v>
      </c>
      <c r="H3216" t="s">
        <v>22</v>
      </c>
      <c r="I3216" s="12" t="s">
        <v>99</v>
      </c>
      <c r="J3216" s="12" t="s">
        <v>979</v>
      </c>
      <c r="K3216" s="3" t="s">
        <v>960</v>
      </c>
      <c r="L3216" s="3" t="s">
        <v>959</v>
      </c>
      <c r="M3216">
        <v>8</v>
      </c>
      <c r="N3216">
        <v>8</v>
      </c>
      <c r="O3216" s="23">
        <v>14.442</v>
      </c>
      <c r="R3216" t="str">
        <f>IF(Q3216&gt;0,(P3216*(Q3216^2))*(3.14159/6),"")</f>
        <v/>
      </c>
      <c r="S3216" t="s">
        <v>32</v>
      </c>
      <c r="T3216" t="s">
        <v>25</v>
      </c>
      <c r="U3216" t="s">
        <v>26</v>
      </c>
      <c r="V3216" t="s">
        <v>337</v>
      </c>
      <c r="AA3216" s="12" t="s">
        <v>835</v>
      </c>
      <c r="AB3216" t="str">
        <f>IF(Q3216&gt;0,"yes","no")</f>
        <v>no</v>
      </c>
      <c r="AC3216" t="str">
        <f>IF(O3216&gt;0,"yes","no")</f>
        <v>yes</v>
      </c>
      <c r="AD3216" t="str">
        <f>IF(AH3216="hatch","yes","no")</f>
        <v>no</v>
      </c>
      <c r="AE3216" t="str">
        <f>IF(AH3216="swimup","yes","no")</f>
        <v>no</v>
      </c>
      <c r="AF3216" t="str">
        <f>IF(AH3216="respiration","yes","no")</f>
        <v>no</v>
      </c>
      <c r="AH3216" t="s">
        <v>29</v>
      </c>
      <c r="AI3216">
        <f>IF(O3216&gt;0,(IF(S3216="live",O3216*0.84,IF(S3216="dried.ethanol",O3216*0.8449+2.8227,O3216))),"")</f>
        <v>14.442</v>
      </c>
      <c r="AL3216" t="str">
        <f>IF(OR(AND(Q3216=Q3217,P3216&gt;0),AND(O3216&gt;0,O3216=O3217)),"duplicate","")</f>
        <v/>
      </c>
      <c r="AM3216" t="s">
        <v>827</v>
      </c>
      <c r="AN3216" t="s">
        <v>827</v>
      </c>
      <c r="AO3216" t="s">
        <v>826</v>
      </c>
      <c r="AP3216" t="s">
        <v>826</v>
      </c>
      <c r="AQ3216" t="s">
        <v>32</v>
      </c>
    </row>
    <row r="3217" spans="1:43" x14ac:dyDescent="0.2">
      <c r="A3217" s="28">
        <v>42939</v>
      </c>
      <c r="B3217" s="1">
        <v>42899</v>
      </c>
      <c r="C3217" s="1" t="str">
        <f>IF(F3217="Kup","6/13/2017",IF(F3217="Sag","6/14/2017",""))</f>
        <v>6/13/2017</v>
      </c>
      <c r="D3217" s="27">
        <f>A3217-B3217</f>
        <v>40</v>
      </c>
      <c r="E3217" s="27">
        <f>A3217-C3217</f>
        <v>40</v>
      </c>
      <c r="F3217" t="s">
        <v>21</v>
      </c>
      <c r="G3217">
        <v>40</v>
      </c>
      <c r="H3217" t="s">
        <v>22</v>
      </c>
      <c r="I3217" s="12" t="s">
        <v>99</v>
      </c>
      <c r="J3217" s="12" t="s">
        <v>979</v>
      </c>
      <c r="K3217" s="3" t="s">
        <v>960</v>
      </c>
      <c r="L3217" s="3" t="s">
        <v>959</v>
      </c>
      <c r="M3217">
        <v>9</v>
      </c>
      <c r="N3217">
        <v>9</v>
      </c>
      <c r="O3217" s="23">
        <v>15.954000000000001</v>
      </c>
      <c r="R3217" t="str">
        <f>IF(Q3217&gt;0,(P3217*(Q3217^2))*(3.14159/6),"")</f>
        <v/>
      </c>
      <c r="S3217" t="s">
        <v>32</v>
      </c>
      <c r="T3217" t="s">
        <v>25</v>
      </c>
      <c r="U3217" t="s">
        <v>26</v>
      </c>
      <c r="V3217" t="s">
        <v>337</v>
      </c>
      <c r="AA3217" s="12" t="s">
        <v>835</v>
      </c>
      <c r="AB3217" t="str">
        <f>IF(Q3217&gt;0,"yes","no")</f>
        <v>no</v>
      </c>
      <c r="AC3217" t="str">
        <f>IF(O3217&gt;0,"yes","no")</f>
        <v>yes</v>
      </c>
      <c r="AD3217" t="str">
        <f>IF(AH3217="hatch","yes","no")</f>
        <v>no</v>
      </c>
      <c r="AE3217" t="str">
        <f>IF(AH3217="swimup","yes","no")</f>
        <v>no</v>
      </c>
      <c r="AF3217" t="str">
        <f>IF(AH3217="respiration","yes","no")</f>
        <v>no</v>
      </c>
      <c r="AH3217" t="s">
        <v>29</v>
      </c>
      <c r="AI3217">
        <f>IF(O3217&gt;0,(IF(S3217="live",O3217*0.84,IF(S3217="dried.ethanol",O3217*0.8449+2.8227,O3217))),"")</f>
        <v>15.954000000000001</v>
      </c>
      <c r="AL3217" t="str">
        <f>IF(OR(AND(Q3217=Q3218,P3217&gt;0),AND(O3217&gt;0,O3217=O3218)),"duplicate","")</f>
        <v/>
      </c>
      <c r="AM3217" t="s">
        <v>827</v>
      </c>
      <c r="AN3217" t="s">
        <v>827</v>
      </c>
      <c r="AO3217" t="s">
        <v>826</v>
      </c>
      <c r="AP3217" t="s">
        <v>826</v>
      </c>
      <c r="AQ3217" t="s">
        <v>32</v>
      </c>
    </row>
    <row r="3218" spans="1:43" x14ac:dyDescent="0.2">
      <c r="A3218" s="28">
        <v>42939</v>
      </c>
      <c r="B3218" s="1">
        <v>42899</v>
      </c>
      <c r="C3218" s="1" t="str">
        <f>IF(F3218="Kup","6/13/2017",IF(F3218="Sag","6/14/2017",""))</f>
        <v>6/13/2017</v>
      </c>
      <c r="D3218" s="27">
        <f>A3218-B3218</f>
        <v>40</v>
      </c>
      <c r="E3218" s="27">
        <f>A3218-C3218</f>
        <v>40</v>
      </c>
      <c r="F3218" t="s">
        <v>21</v>
      </c>
      <c r="G3218">
        <v>40</v>
      </c>
      <c r="H3218" t="s">
        <v>22</v>
      </c>
      <c r="I3218" s="12" t="s">
        <v>99</v>
      </c>
      <c r="J3218" s="12" t="s">
        <v>979</v>
      </c>
      <c r="K3218" s="3" t="s">
        <v>960</v>
      </c>
      <c r="L3218" s="3" t="s">
        <v>959</v>
      </c>
      <c r="M3218">
        <v>10</v>
      </c>
      <c r="N3218">
        <v>10</v>
      </c>
      <c r="O3218" s="23">
        <v>15.468</v>
      </c>
      <c r="R3218" t="str">
        <f>IF(Q3218&gt;0,(P3218*(Q3218^2))*(3.14159/6),"")</f>
        <v/>
      </c>
      <c r="S3218" t="s">
        <v>32</v>
      </c>
      <c r="T3218" t="s">
        <v>25</v>
      </c>
      <c r="U3218" t="s">
        <v>26</v>
      </c>
      <c r="V3218" t="s">
        <v>337</v>
      </c>
      <c r="AA3218" s="12" t="s">
        <v>835</v>
      </c>
      <c r="AB3218" t="str">
        <f>IF(Q3218&gt;0,"yes","no")</f>
        <v>no</v>
      </c>
      <c r="AC3218" t="str">
        <f>IF(O3218&gt;0,"yes","no")</f>
        <v>yes</v>
      </c>
      <c r="AD3218" t="str">
        <f>IF(AH3218="hatch","yes","no")</f>
        <v>no</v>
      </c>
      <c r="AE3218" t="str">
        <f>IF(AH3218="swimup","yes","no")</f>
        <v>no</v>
      </c>
      <c r="AF3218" t="str">
        <f>IF(AH3218="respiration","yes","no")</f>
        <v>no</v>
      </c>
      <c r="AH3218" t="s">
        <v>29</v>
      </c>
      <c r="AI3218">
        <f>IF(O3218&gt;0,(IF(S3218="live",O3218*0.84,IF(S3218="dried.ethanol",O3218*0.8449+2.8227,O3218))),"")</f>
        <v>15.468</v>
      </c>
      <c r="AL3218" t="str">
        <f>IF(OR(AND(Q3218=Q3219,P3218&gt;0),AND(O3218&gt;0,O3218=O3219)),"duplicate","")</f>
        <v/>
      </c>
      <c r="AM3218" t="s">
        <v>827</v>
      </c>
      <c r="AN3218" t="s">
        <v>827</v>
      </c>
      <c r="AO3218" t="s">
        <v>826</v>
      </c>
      <c r="AP3218" t="s">
        <v>826</v>
      </c>
      <c r="AQ3218" t="s">
        <v>32</v>
      </c>
    </row>
    <row r="3219" spans="1:43" x14ac:dyDescent="0.2">
      <c r="A3219" s="28">
        <v>42939</v>
      </c>
      <c r="B3219" s="1">
        <v>42899</v>
      </c>
      <c r="C3219" s="1" t="str">
        <f>IF(F3219="Kup","6/13/2017",IF(F3219="Sag","6/14/2017",""))</f>
        <v>6/13/2017</v>
      </c>
      <c r="D3219" s="27">
        <f>A3219-B3219</f>
        <v>40</v>
      </c>
      <c r="E3219" s="27">
        <f>A3219-C3219</f>
        <v>40</v>
      </c>
      <c r="F3219" t="s">
        <v>21</v>
      </c>
      <c r="G3219">
        <v>40</v>
      </c>
      <c r="H3219" t="s">
        <v>22</v>
      </c>
      <c r="I3219" s="12" t="s">
        <v>49</v>
      </c>
      <c r="J3219" s="12" t="s">
        <v>980</v>
      </c>
      <c r="K3219" s="3" t="s">
        <v>961</v>
      </c>
      <c r="L3219" s="3" t="s">
        <v>962</v>
      </c>
      <c r="M3219">
        <v>1</v>
      </c>
      <c r="N3219">
        <v>1</v>
      </c>
      <c r="O3219" s="23">
        <v>15.986000000000001</v>
      </c>
      <c r="R3219" t="str">
        <f>IF(Q3219&gt;0,(P3219*(Q3219^2))*(3.14159/6),"")</f>
        <v/>
      </c>
      <c r="S3219" t="s">
        <v>32</v>
      </c>
      <c r="T3219" t="s">
        <v>25</v>
      </c>
      <c r="U3219" t="s">
        <v>26</v>
      </c>
      <c r="V3219" t="s">
        <v>338</v>
      </c>
      <c r="AA3219" s="12" t="s">
        <v>835</v>
      </c>
      <c r="AB3219" t="str">
        <f>IF(Q3219&gt;0,"yes","no")</f>
        <v>no</v>
      </c>
      <c r="AC3219" t="str">
        <f>IF(O3219&gt;0,"yes","no")</f>
        <v>yes</v>
      </c>
      <c r="AD3219" t="str">
        <f>IF(AH3219="hatch","yes","no")</f>
        <v>no</v>
      </c>
      <c r="AE3219" t="str">
        <f>IF(AH3219="swimup","yes","no")</f>
        <v>no</v>
      </c>
      <c r="AF3219" t="str">
        <f>IF(AH3219="respiration","yes","no")</f>
        <v>no</v>
      </c>
      <c r="AH3219" t="s">
        <v>29</v>
      </c>
      <c r="AI3219">
        <f>IF(O3219&gt;0,(IF(S3219="live",O3219*0.84,IF(S3219="dried.ethanol",O3219*0.8449+2.8227,O3219))),"")</f>
        <v>15.986000000000001</v>
      </c>
      <c r="AL3219" t="str">
        <f>IF(OR(AND(Q3219=Q3220,P3219&gt;0),AND(O3219&gt;0,O3219=O3220)),"duplicate","")</f>
        <v/>
      </c>
      <c r="AM3219" t="s">
        <v>827</v>
      </c>
      <c r="AN3219" t="s">
        <v>827</v>
      </c>
      <c r="AO3219" t="s">
        <v>826</v>
      </c>
      <c r="AP3219" t="s">
        <v>826</v>
      </c>
      <c r="AQ3219" t="s">
        <v>32</v>
      </c>
    </row>
    <row r="3220" spans="1:43" x14ac:dyDescent="0.2">
      <c r="A3220" s="28">
        <v>42939</v>
      </c>
      <c r="B3220" s="1">
        <v>42899</v>
      </c>
      <c r="C3220" s="1" t="str">
        <f>IF(F3220="Kup","6/13/2017",IF(F3220="Sag","6/14/2017",""))</f>
        <v>6/13/2017</v>
      </c>
      <c r="D3220" s="27">
        <f>A3220-B3220</f>
        <v>40</v>
      </c>
      <c r="E3220" s="27">
        <f>A3220-C3220</f>
        <v>40</v>
      </c>
      <c r="F3220" t="s">
        <v>21</v>
      </c>
      <c r="G3220">
        <v>40</v>
      </c>
      <c r="H3220" t="s">
        <v>22</v>
      </c>
      <c r="I3220" s="12" t="s">
        <v>49</v>
      </c>
      <c r="J3220" s="12" t="s">
        <v>980</v>
      </c>
      <c r="K3220" s="3" t="s">
        <v>961</v>
      </c>
      <c r="L3220" s="3" t="s">
        <v>962</v>
      </c>
      <c r="M3220">
        <v>2</v>
      </c>
      <c r="N3220">
        <v>2</v>
      </c>
      <c r="O3220" s="23">
        <v>15.069000000000001</v>
      </c>
      <c r="R3220" t="str">
        <f>IF(Q3220&gt;0,(P3220*(Q3220^2))*(3.14159/6),"")</f>
        <v/>
      </c>
      <c r="S3220" t="s">
        <v>32</v>
      </c>
      <c r="T3220" t="s">
        <v>25</v>
      </c>
      <c r="U3220" t="s">
        <v>26</v>
      </c>
      <c r="V3220" t="s">
        <v>338</v>
      </c>
      <c r="AA3220" s="12" t="s">
        <v>835</v>
      </c>
      <c r="AB3220" t="str">
        <f>IF(Q3220&gt;0,"yes","no")</f>
        <v>no</v>
      </c>
      <c r="AC3220" t="str">
        <f>IF(O3220&gt;0,"yes","no")</f>
        <v>yes</v>
      </c>
      <c r="AD3220" t="str">
        <f>IF(AH3220="hatch","yes","no")</f>
        <v>no</v>
      </c>
      <c r="AE3220" t="str">
        <f>IF(AH3220="swimup","yes","no")</f>
        <v>no</v>
      </c>
      <c r="AF3220" t="str">
        <f>IF(AH3220="respiration","yes","no")</f>
        <v>no</v>
      </c>
      <c r="AH3220" t="s">
        <v>29</v>
      </c>
      <c r="AI3220">
        <f>IF(O3220&gt;0,(IF(S3220="live",O3220*0.84,IF(S3220="dried.ethanol",O3220*0.8449+2.8227,O3220))),"")</f>
        <v>15.069000000000001</v>
      </c>
      <c r="AL3220" t="str">
        <f>IF(OR(AND(Q3220=Q3221,P3220&gt;0),AND(O3220&gt;0,O3220=O3221)),"duplicate","")</f>
        <v/>
      </c>
      <c r="AM3220" t="s">
        <v>827</v>
      </c>
      <c r="AN3220" t="s">
        <v>827</v>
      </c>
      <c r="AO3220" t="s">
        <v>826</v>
      </c>
      <c r="AP3220" t="s">
        <v>826</v>
      </c>
      <c r="AQ3220" t="s">
        <v>32</v>
      </c>
    </row>
    <row r="3221" spans="1:43" x14ac:dyDescent="0.2">
      <c r="A3221" s="28">
        <v>42939</v>
      </c>
      <c r="B3221" s="1">
        <v>42899</v>
      </c>
      <c r="C3221" s="1" t="str">
        <f>IF(F3221="Kup","6/13/2017",IF(F3221="Sag","6/14/2017",""))</f>
        <v>6/13/2017</v>
      </c>
      <c r="D3221" s="27">
        <f>A3221-B3221</f>
        <v>40</v>
      </c>
      <c r="E3221" s="27">
        <f>A3221-C3221</f>
        <v>40</v>
      </c>
      <c r="F3221" t="s">
        <v>21</v>
      </c>
      <c r="G3221">
        <v>40</v>
      </c>
      <c r="H3221" t="s">
        <v>22</v>
      </c>
      <c r="I3221" s="12" t="s">
        <v>49</v>
      </c>
      <c r="J3221" s="12" t="s">
        <v>980</v>
      </c>
      <c r="K3221" s="3" t="s">
        <v>961</v>
      </c>
      <c r="L3221" s="3" t="s">
        <v>962</v>
      </c>
      <c r="M3221">
        <v>3</v>
      </c>
      <c r="N3221">
        <v>3</v>
      </c>
      <c r="O3221" s="23">
        <v>14.605</v>
      </c>
      <c r="R3221" t="str">
        <f>IF(Q3221&gt;0,(P3221*(Q3221^2))*(3.14159/6),"")</f>
        <v/>
      </c>
      <c r="S3221" t="s">
        <v>32</v>
      </c>
      <c r="T3221" t="s">
        <v>25</v>
      </c>
      <c r="U3221" t="s">
        <v>26</v>
      </c>
      <c r="V3221" t="s">
        <v>338</v>
      </c>
      <c r="AA3221" s="12" t="s">
        <v>835</v>
      </c>
      <c r="AB3221" t="str">
        <f>IF(Q3221&gt;0,"yes","no")</f>
        <v>no</v>
      </c>
      <c r="AC3221" t="str">
        <f>IF(O3221&gt;0,"yes","no")</f>
        <v>yes</v>
      </c>
      <c r="AD3221" t="str">
        <f>IF(AH3221="hatch","yes","no")</f>
        <v>no</v>
      </c>
      <c r="AE3221" t="str">
        <f>IF(AH3221="swimup","yes","no")</f>
        <v>no</v>
      </c>
      <c r="AF3221" t="str">
        <f>IF(AH3221="respiration","yes","no")</f>
        <v>no</v>
      </c>
      <c r="AH3221" t="s">
        <v>29</v>
      </c>
      <c r="AI3221">
        <f>IF(O3221&gt;0,(IF(S3221="live",O3221*0.84,IF(S3221="dried.ethanol",O3221*0.8449+2.8227,O3221))),"")</f>
        <v>14.605</v>
      </c>
      <c r="AL3221" t="str">
        <f>IF(OR(AND(Q3221=Q3222,P3221&gt;0),AND(O3221&gt;0,O3221=O3222)),"duplicate","")</f>
        <v/>
      </c>
      <c r="AM3221" t="s">
        <v>827</v>
      </c>
      <c r="AN3221" t="s">
        <v>827</v>
      </c>
      <c r="AO3221" t="s">
        <v>826</v>
      </c>
      <c r="AP3221" t="s">
        <v>826</v>
      </c>
      <c r="AQ3221" t="s">
        <v>32</v>
      </c>
    </row>
    <row r="3222" spans="1:43" x14ac:dyDescent="0.2">
      <c r="A3222" s="28">
        <v>42939</v>
      </c>
      <c r="B3222" s="1">
        <v>42899</v>
      </c>
      <c r="C3222" s="1" t="str">
        <f>IF(F3222="Kup","6/13/2017",IF(F3222="Sag","6/14/2017",""))</f>
        <v>6/13/2017</v>
      </c>
      <c r="D3222" s="27">
        <f>A3222-B3222</f>
        <v>40</v>
      </c>
      <c r="E3222" s="27">
        <f>A3222-C3222</f>
        <v>40</v>
      </c>
      <c r="F3222" t="s">
        <v>21</v>
      </c>
      <c r="G3222">
        <v>40</v>
      </c>
      <c r="H3222" t="s">
        <v>22</v>
      </c>
      <c r="I3222" s="12" t="s">
        <v>49</v>
      </c>
      <c r="J3222" s="12" t="s">
        <v>980</v>
      </c>
      <c r="K3222" s="3" t="s">
        <v>961</v>
      </c>
      <c r="L3222" s="3" t="s">
        <v>962</v>
      </c>
      <c r="M3222">
        <v>4</v>
      </c>
      <c r="N3222">
        <v>4</v>
      </c>
      <c r="O3222" s="23">
        <v>15.443</v>
      </c>
      <c r="R3222" t="str">
        <f>IF(Q3222&gt;0,(P3222*(Q3222^2))*(3.14159/6),"")</f>
        <v/>
      </c>
      <c r="S3222" t="s">
        <v>32</v>
      </c>
      <c r="T3222" t="s">
        <v>25</v>
      </c>
      <c r="U3222" t="s">
        <v>26</v>
      </c>
      <c r="V3222" t="s">
        <v>338</v>
      </c>
      <c r="AA3222" s="12" t="s">
        <v>835</v>
      </c>
      <c r="AB3222" t="str">
        <f>IF(Q3222&gt;0,"yes","no")</f>
        <v>no</v>
      </c>
      <c r="AC3222" t="str">
        <f>IF(O3222&gt;0,"yes","no")</f>
        <v>yes</v>
      </c>
      <c r="AD3222" t="str">
        <f>IF(AH3222="hatch","yes","no")</f>
        <v>no</v>
      </c>
      <c r="AE3222" t="str">
        <f>IF(AH3222="swimup","yes","no")</f>
        <v>no</v>
      </c>
      <c r="AF3222" t="str">
        <f>IF(AH3222="respiration","yes","no")</f>
        <v>no</v>
      </c>
      <c r="AH3222" t="s">
        <v>29</v>
      </c>
      <c r="AI3222">
        <f>IF(O3222&gt;0,(IF(S3222="live",O3222*0.84,IF(S3222="dried.ethanol",O3222*0.8449+2.8227,O3222))),"")</f>
        <v>15.443</v>
      </c>
      <c r="AL3222" t="str">
        <f>IF(OR(AND(Q3222=Q3223,P3222&gt;0),AND(O3222&gt;0,O3222=O3223)),"duplicate","")</f>
        <v/>
      </c>
      <c r="AM3222" t="s">
        <v>827</v>
      </c>
      <c r="AN3222" t="s">
        <v>827</v>
      </c>
      <c r="AO3222" t="s">
        <v>826</v>
      </c>
      <c r="AP3222" t="s">
        <v>826</v>
      </c>
      <c r="AQ3222" t="s">
        <v>32</v>
      </c>
    </row>
    <row r="3223" spans="1:43" x14ac:dyDescent="0.2">
      <c r="A3223" s="28">
        <v>42939</v>
      </c>
      <c r="B3223" s="1">
        <v>42899</v>
      </c>
      <c r="C3223" s="1" t="str">
        <f>IF(F3223="Kup","6/13/2017",IF(F3223="Sag","6/14/2017",""))</f>
        <v>6/13/2017</v>
      </c>
      <c r="D3223" s="27">
        <f>A3223-B3223</f>
        <v>40</v>
      </c>
      <c r="E3223" s="27">
        <f>A3223-C3223</f>
        <v>40</v>
      </c>
      <c r="F3223" t="s">
        <v>21</v>
      </c>
      <c r="G3223">
        <v>40</v>
      </c>
      <c r="H3223" t="s">
        <v>22</v>
      </c>
      <c r="I3223" s="12" t="s">
        <v>49</v>
      </c>
      <c r="J3223" s="12" t="s">
        <v>980</v>
      </c>
      <c r="K3223" s="3" t="s">
        <v>961</v>
      </c>
      <c r="L3223" s="3" t="s">
        <v>962</v>
      </c>
      <c r="M3223">
        <v>5</v>
      </c>
      <c r="N3223">
        <v>5</v>
      </c>
      <c r="O3223" s="23">
        <v>15.548</v>
      </c>
      <c r="R3223" t="str">
        <f>IF(Q3223&gt;0,(P3223*(Q3223^2))*(3.14159/6),"")</f>
        <v/>
      </c>
      <c r="S3223" t="s">
        <v>32</v>
      </c>
      <c r="T3223" t="s">
        <v>25</v>
      </c>
      <c r="U3223" t="s">
        <v>26</v>
      </c>
      <c r="V3223" t="s">
        <v>338</v>
      </c>
      <c r="AA3223" s="12" t="s">
        <v>835</v>
      </c>
      <c r="AB3223" t="str">
        <f>IF(Q3223&gt;0,"yes","no")</f>
        <v>no</v>
      </c>
      <c r="AC3223" t="str">
        <f>IF(O3223&gt;0,"yes","no")</f>
        <v>yes</v>
      </c>
      <c r="AD3223" t="str">
        <f>IF(AH3223="hatch","yes","no")</f>
        <v>no</v>
      </c>
      <c r="AE3223" t="str">
        <f>IF(AH3223="swimup","yes","no")</f>
        <v>no</v>
      </c>
      <c r="AF3223" t="str">
        <f>IF(AH3223="respiration","yes","no")</f>
        <v>no</v>
      </c>
      <c r="AH3223" t="s">
        <v>29</v>
      </c>
      <c r="AI3223">
        <f>IF(O3223&gt;0,(IF(S3223="live",O3223*0.84,IF(S3223="dried.ethanol",O3223*0.8449+2.8227,O3223))),"")</f>
        <v>15.548</v>
      </c>
      <c r="AL3223" t="str">
        <f>IF(OR(AND(Q3223=Q3224,P3223&gt;0),AND(O3223&gt;0,O3223=O3224)),"duplicate","")</f>
        <v/>
      </c>
      <c r="AM3223" t="s">
        <v>827</v>
      </c>
      <c r="AN3223" t="s">
        <v>827</v>
      </c>
      <c r="AO3223" t="s">
        <v>826</v>
      </c>
      <c r="AP3223" t="s">
        <v>826</v>
      </c>
      <c r="AQ3223" t="s">
        <v>32</v>
      </c>
    </row>
    <row r="3224" spans="1:43" x14ac:dyDescent="0.2">
      <c r="A3224" s="28">
        <v>42939</v>
      </c>
      <c r="B3224" s="1">
        <v>42899</v>
      </c>
      <c r="C3224" s="1" t="str">
        <f>IF(F3224="Kup","6/13/2017",IF(F3224="Sag","6/14/2017",""))</f>
        <v>6/13/2017</v>
      </c>
      <c r="D3224" s="27">
        <f>A3224-B3224</f>
        <v>40</v>
      </c>
      <c r="E3224" s="27">
        <f>A3224-C3224</f>
        <v>40</v>
      </c>
      <c r="F3224" t="s">
        <v>21</v>
      </c>
      <c r="G3224">
        <v>40</v>
      </c>
      <c r="H3224" t="s">
        <v>22</v>
      </c>
      <c r="I3224" s="12" t="s">
        <v>49</v>
      </c>
      <c r="J3224" s="12" t="s">
        <v>980</v>
      </c>
      <c r="K3224" s="3" t="s">
        <v>961</v>
      </c>
      <c r="L3224" s="3" t="s">
        <v>962</v>
      </c>
      <c r="M3224">
        <v>6</v>
      </c>
      <c r="N3224">
        <v>6</v>
      </c>
      <c r="O3224" s="23">
        <v>14.964</v>
      </c>
      <c r="R3224" t="str">
        <f>IF(Q3224&gt;0,(P3224*(Q3224^2))*(3.14159/6),"")</f>
        <v/>
      </c>
      <c r="S3224" t="s">
        <v>32</v>
      </c>
      <c r="T3224" t="s">
        <v>25</v>
      </c>
      <c r="U3224" t="s">
        <v>26</v>
      </c>
      <c r="V3224" t="s">
        <v>338</v>
      </c>
      <c r="AA3224" s="12" t="s">
        <v>835</v>
      </c>
      <c r="AB3224" t="str">
        <f>IF(Q3224&gt;0,"yes","no")</f>
        <v>no</v>
      </c>
      <c r="AC3224" t="str">
        <f>IF(O3224&gt;0,"yes","no")</f>
        <v>yes</v>
      </c>
      <c r="AD3224" t="str">
        <f>IF(AH3224="hatch","yes","no")</f>
        <v>no</v>
      </c>
      <c r="AE3224" t="str">
        <f>IF(AH3224="swimup","yes","no")</f>
        <v>no</v>
      </c>
      <c r="AF3224" t="str">
        <f>IF(AH3224="respiration","yes","no")</f>
        <v>no</v>
      </c>
      <c r="AH3224" t="s">
        <v>29</v>
      </c>
      <c r="AI3224">
        <f>IF(O3224&gt;0,(IF(S3224="live",O3224*0.84,IF(S3224="dried.ethanol",O3224*0.8449+2.8227,O3224))),"")</f>
        <v>14.964</v>
      </c>
      <c r="AL3224" t="str">
        <f>IF(OR(AND(Q3224=Q3225,P3224&gt;0),AND(O3224&gt;0,O3224=O3225)),"duplicate","")</f>
        <v/>
      </c>
      <c r="AM3224" t="s">
        <v>827</v>
      </c>
      <c r="AN3224" t="s">
        <v>827</v>
      </c>
      <c r="AO3224" t="s">
        <v>826</v>
      </c>
      <c r="AP3224" t="s">
        <v>826</v>
      </c>
      <c r="AQ3224" t="s">
        <v>32</v>
      </c>
    </row>
    <row r="3225" spans="1:43" x14ac:dyDescent="0.2">
      <c r="A3225" s="28">
        <v>42939</v>
      </c>
      <c r="B3225" s="1">
        <v>42899</v>
      </c>
      <c r="C3225" s="1" t="str">
        <f>IF(F3225="Kup","6/13/2017",IF(F3225="Sag","6/14/2017",""))</f>
        <v>6/13/2017</v>
      </c>
      <c r="D3225" s="27">
        <f>A3225-B3225</f>
        <v>40</v>
      </c>
      <c r="E3225" s="27">
        <f>A3225-C3225</f>
        <v>40</v>
      </c>
      <c r="F3225" t="s">
        <v>21</v>
      </c>
      <c r="G3225">
        <v>40</v>
      </c>
      <c r="H3225" t="s">
        <v>22</v>
      </c>
      <c r="I3225" s="12" t="s">
        <v>49</v>
      </c>
      <c r="J3225" s="12" t="s">
        <v>980</v>
      </c>
      <c r="K3225" s="3" t="s">
        <v>961</v>
      </c>
      <c r="L3225" s="3" t="s">
        <v>962</v>
      </c>
      <c r="M3225">
        <v>7</v>
      </c>
      <c r="N3225">
        <v>7</v>
      </c>
      <c r="O3225" s="23">
        <v>14.423</v>
      </c>
      <c r="R3225" t="str">
        <f>IF(Q3225&gt;0,(P3225*(Q3225^2))*(3.14159/6),"")</f>
        <v/>
      </c>
      <c r="S3225" t="s">
        <v>32</v>
      </c>
      <c r="T3225" t="s">
        <v>25</v>
      </c>
      <c r="U3225" t="s">
        <v>26</v>
      </c>
      <c r="V3225" t="s">
        <v>338</v>
      </c>
      <c r="AA3225" s="12" t="s">
        <v>835</v>
      </c>
      <c r="AB3225" t="str">
        <f>IF(Q3225&gt;0,"yes","no")</f>
        <v>no</v>
      </c>
      <c r="AC3225" t="str">
        <f>IF(O3225&gt;0,"yes","no")</f>
        <v>yes</v>
      </c>
      <c r="AD3225" t="str">
        <f>IF(AH3225="hatch","yes","no")</f>
        <v>no</v>
      </c>
      <c r="AE3225" t="str">
        <f>IF(AH3225="swimup","yes","no")</f>
        <v>no</v>
      </c>
      <c r="AF3225" t="str">
        <f>IF(AH3225="respiration","yes","no")</f>
        <v>no</v>
      </c>
      <c r="AH3225" t="s">
        <v>29</v>
      </c>
      <c r="AI3225">
        <f>IF(O3225&gt;0,(IF(S3225="live",O3225*0.84,IF(S3225="dried.ethanol",O3225*0.8449+2.8227,O3225))),"")</f>
        <v>14.423</v>
      </c>
      <c r="AL3225" t="str">
        <f>IF(OR(AND(Q3225=Q3226,P3225&gt;0),AND(O3225&gt;0,O3225=O3226)),"duplicate","")</f>
        <v/>
      </c>
      <c r="AM3225" t="s">
        <v>827</v>
      </c>
      <c r="AN3225" t="s">
        <v>827</v>
      </c>
      <c r="AO3225" t="s">
        <v>826</v>
      </c>
      <c r="AP3225" t="s">
        <v>826</v>
      </c>
      <c r="AQ3225" t="s">
        <v>32</v>
      </c>
    </row>
    <row r="3226" spans="1:43" x14ac:dyDescent="0.2">
      <c r="A3226" s="28">
        <v>42939</v>
      </c>
      <c r="B3226" s="1">
        <v>42899</v>
      </c>
      <c r="C3226" s="1" t="str">
        <f>IF(F3226="Kup","6/13/2017",IF(F3226="Sag","6/14/2017",""))</f>
        <v>6/13/2017</v>
      </c>
      <c r="D3226" s="27">
        <f>A3226-B3226</f>
        <v>40</v>
      </c>
      <c r="E3226" s="27">
        <f>A3226-C3226</f>
        <v>40</v>
      </c>
      <c r="F3226" t="s">
        <v>21</v>
      </c>
      <c r="G3226">
        <v>40</v>
      </c>
      <c r="H3226" t="s">
        <v>22</v>
      </c>
      <c r="I3226" s="12" t="s">
        <v>49</v>
      </c>
      <c r="J3226" s="12" t="s">
        <v>980</v>
      </c>
      <c r="K3226" s="3" t="s">
        <v>961</v>
      </c>
      <c r="L3226" s="3" t="s">
        <v>962</v>
      </c>
      <c r="M3226">
        <v>8</v>
      </c>
      <c r="N3226">
        <v>8</v>
      </c>
      <c r="O3226" s="23">
        <v>14.96</v>
      </c>
      <c r="R3226" t="str">
        <f>IF(Q3226&gt;0,(P3226*(Q3226^2))*(3.14159/6),"")</f>
        <v/>
      </c>
      <c r="S3226" t="s">
        <v>32</v>
      </c>
      <c r="T3226" t="s">
        <v>25</v>
      </c>
      <c r="U3226" t="s">
        <v>26</v>
      </c>
      <c r="V3226" t="s">
        <v>338</v>
      </c>
      <c r="AA3226" s="12" t="s">
        <v>835</v>
      </c>
      <c r="AB3226" t="str">
        <f>IF(Q3226&gt;0,"yes","no")</f>
        <v>no</v>
      </c>
      <c r="AC3226" t="str">
        <f>IF(O3226&gt;0,"yes","no")</f>
        <v>yes</v>
      </c>
      <c r="AD3226" t="str">
        <f>IF(AH3226="hatch","yes","no")</f>
        <v>no</v>
      </c>
      <c r="AE3226" t="str">
        <f>IF(AH3226="swimup","yes","no")</f>
        <v>no</v>
      </c>
      <c r="AF3226" t="str">
        <f>IF(AH3226="respiration","yes","no")</f>
        <v>no</v>
      </c>
      <c r="AH3226" t="s">
        <v>29</v>
      </c>
      <c r="AI3226">
        <f>IF(O3226&gt;0,(IF(S3226="live",O3226*0.84,IF(S3226="dried.ethanol",O3226*0.8449+2.8227,O3226))),"")</f>
        <v>14.96</v>
      </c>
      <c r="AL3226" t="str">
        <f>IF(OR(AND(Q3226=Q3227,P3226&gt;0),AND(O3226&gt;0,O3226=O3227)),"duplicate","")</f>
        <v/>
      </c>
      <c r="AM3226" t="s">
        <v>827</v>
      </c>
      <c r="AN3226" t="s">
        <v>827</v>
      </c>
      <c r="AO3226" t="s">
        <v>826</v>
      </c>
      <c r="AP3226" t="s">
        <v>826</v>
      </c>
      <c r="AQ3226" t="s">
        <v>32</v>
      </c>
    </row>
    <row r="3227" spans="1:43" x14ac:dyDescent="0.2">
      <c r="A3227" s="28">
        <v>42939</v>
      </c>
      <c r="B3227" s="1">
        <v>42899</v>
      </c>
      <c r="C3227" s="1" t="str">
        <f>IF(F3227="Kup","6/13/2017",IF(F3227="Sag","6/14/2017",""))</f>
        <v>6/13/2017</v>
      </c>
      <c r="D3227" s="27">
        <f>A3227-B3227</f>
        <v>40</v>
      </c>
      <c r="E3227" s="27">
        <f>A3227-C3227</f>
        <v>40</v>
      </c>
      <c r="F3227" t="s">
        <v>21</v>
      </c>
      <c r="G3227">
        <v>40</v>
      </c>
      <c r="H3227" t="s">
        <v>22</v>
      </c>
      <c r="I3227" s="12" t="s">
        <v>49</v>
      </c>
      <c r="J3227" s="12" t="s">
        <v>980</v>
      </c>
      <c r="K3227" s="3" t="s">
        <v>961</v>
      </c>
      <c r="L3227" s="3" t="s">
        <v>962</v>
      </c>
      <c r="M3227">
        <v>9</v>
      </c>
      <c r="N3227">
        <v>9</v>
      </c>
      <c r="O3227" s="23">
        <v>14.236000000000001</v>
      </c>
      <c r="R3227" t="str">
        <f>IF(Q3227&gt;0,(P3227*(Q3227^2))*(3.14159/6),"")</f>
        <v/>
      </c>
      <c r="S3227" t="s">
        <v>32</v>
      </c>
      <c r="T3227" t="s">
        <v>25</v>
      </c>
      <c r="U3227" t="s">
        <v>26</v>
      </c>
      <c r="V3227" t="s">
        <v>338</v>
      </c>
      <c r="AA3227" s="12" t="s">
        <v>835</v>
      </c>
      <c r="AB3227" t="str">
        <f>IF(Q3227&gt;0,"yes","no")</f>
        <v>no</v>
      </c>
      <c r="AC3227" t="str">
        <f>IF(O3227&gt;0,"yes","no")</f>
        <v>yes</v>
      </c>
      <c r="AD3227" t="str">
        <f>IF(AH3227="hatch","yes","no")</f>
        <v>no</v>
      </c>
      <c r="AE3227" t="str">
        <f>IF(AH3227="swimup","yes","no")</f>
        <v>no</v>
      </c>
      <c r="AF3227" t="str">
        <f>IF(AH3227="respiration","yes","no")</f>
        <v>no</v>
      </c>
      <c r="AH3227" t="s">
        <v>29</v>
      </c>
      <c r="AI3227">
        <f>IF(O3227&gt;0,(IF(S3227="live",O3227*0.84,IF(S3227="dried.ethanol",O3227*0.8449+2.8227,O3227))),"")</f>
        <v>14.236000000000001</v>
      </c>
      <c r="AL3227" t="str">
        <f>IF(OR(AND(Q3227=Q3228,P3227&gt;0),AND(O3227&gt;0,O3227=O3228)),"duplicate","")</f>
        <v/>
      </c>
      <c r="AM3227" t="s">
        <v>827</v>
      </c>
      <c r="AN3227" t="s">
        <v>827</v>
      </c>
      <c r="AO3227" t="s">
        <v>826</v>
      </c>
      <c r="AP3227" t="s">
        <v>826</v>
      </c>
      <c r="AQ3227" t="s">
        <v>32</v>
      </c>
    </row>
    <row r="3228" spans="1:43" x14ac:dyDescent="0.2">
      <c r="A3228" s="28">
        <v>42939</v>
      </c>
      <c r="B3228" s="1">
        <v>42899</v>
      </c>
      <c r="C3228" s="1" t="str">
        <f>IF(F3228="Kup","6/13/2017",IF(F3228="Sag","6/14/2017",""))</f>
        <v>6/13/2017</v>
      </c>
      <c r="D3228" s="27">
        <f>A3228-B3228</f>
        <v>40</v>
      </c>
      <c r="E3228" s="27">
        <f>A3228-C3228</f>
        <v>40</v>
      </c>
      <c r="F3228" t="s">
        <v>21</v>
      </c>
      <c r="G3228">
        <v>40</v>
      </c>
      <c r="H3228" t="s">
        <v>22</v>
      </c>
      <c r="I3228" s="12" t="s">
        <v>49</v>
      </c>
      <c r="J3228" s="12" t="s">
        <v>980</v>
      </c>
      <c r="K3228" s="3" t="s">
        <v>961</v>
      </c>
      <c r="L3228" s="3" t="s">
        <v>962</v>
      </c>
      <c r="M3228">
        <v>10</v>
      </c>
      <c r="N3228">
        <v>10</v>
      </c>
      <c r="O3228" s="23">
        <v>16.068999999999999</v>
      </c>
      <c r="R3228" t="str">
        <f>IF(Q3228&gt;0,(P3228*(Q3228^2))*(3.14159/6),"")</f>
        <v/>
      </c>
      <c r="S3228" t="s">
        <v>32</v>
      </c>
      <c r="T3228" t="s">
        <v>25</v>
      </c>
      <c r="U3228" t="s">
        <v>26</v>
      </c>
      <c r="V3228" t="s">
        <v>338</v>
      </c>
      <c r="AA3228" s="12" t="s">
        <v>835</v>
      </c>
      <c r="AB3228" t="str">
        <f>IF(Q3228&gt;0,"yes","no")</f>
        <v>no</v>
      </c>
      <c r="AC3228" t="str">
        <f>IF(O3228&gt;0,"yes","no")</f>
        <v>yes</v>
      </c>
      <c r="AD3228" t="str">
        <f>IF(AH3228="hatch","yes","no")</f>
        <v>no</v>
      </c>
      <c r="AE3228" t="str">
        <f>IF(AH3228="swimup","yes","no")</f>
        <v>no</v>
      </c>
      <c r="AF3228" t="str">
        <f>IF(AH3228="respiration","yes","no")</f>
        <v>no</v>
      </c>
      <c r="AH3228" t="s">
        <v>29</v>
      </c>
      <c r="AI3228">
        <f>IF(O3228&gt;0,(IF(S3228="live",O3228*0.84,IF(S3228="dried.ethanol",O3228*0.8449+2.8227,O3228))),"")</f>
        <v>16.068999999999999</v>
      </c>
      <c r="AL3228" t="str">
        <f>IF(OR(AND(Q3228=Q3229,P3228&gt;0),AND(O3228&gt;0,O3228=O3229)),"duplicate","")</f>
        <v/>
      </c>
      <c r="AM3228" t="s">
        <v>827</v>
      </c>
      <c r="AN3228" t="s">
        <v>827</v>
      </c>
      <c r="AO3228" t="s">
        <v>826</v>
      </c>
      <c r="AP3228" t="s">
        <v>826</v>
      </c>
      <c r="AQ3228" t="s">
        <v>32</v>
      </c>
    </row>
    <row r="3229" spans="1:43" x14ac:dyDescent="0.2">
      <c r="A3229" s="28">
        <v>42939</v>
      </c>
      <c r="B3229" s="1">
        <v>42899</v>
      </c>
      <c r="C3229" s="1" t="str">
        <f>IF(F3229="Kup","6/13/2017",IF(F3229="Sag","6/14/2017",""))</f>
        <v>6/13/2017</v>
      </c>
      <c r="D3229" s="27">
        <f>A3229-B3229</f>
        <v>40</v>
      </c>
      <c r="E3229" s="27">
        <f>A3229-C3229</f>
        <v>40</v>
      </c>
      <c r="F3229" t="s">
        <v>21</v>
      </c>
      <c r="G3229">
        <v>40</v>
      </c>
      <c r="H3229" s="2" t="s">
        <v>22</v>
      </c>
      <c r="I3229" s="12" t="s">
        <v>104</v>
      </c>
      <c r="J3229" s="12" t="s">
        <v>981</v>
      </c>
      <c r="K3229" s="3" t="s">
        <v>963</v>
      </c>
      <c r="L3229" s="3" t="s">
        <v>962</v>
      </c>
      <c r="M3229">
        <v>1</v>
      </c>
      <c r="N3229">
        <v>1</v>
      </c>
      <c r="O3229" s="23">
        <v>15.132999999999999</v>
      </c>
      <c r="S3229" s="2" t="s">
        <v>24</v>
      </c>
      <c r="T3229" t="s">
        <v>25</v>
      </c>
      <c r="U3229" s="2" t="s">
        <v>26</v>
      </c>
      <c r="V3229" s="2" t="s">
        <v>885</v>
      </c>
      <c r="X3229" s="2" t="s">
        <v>863</v>
      </c>
      <c r="AA3229" s="3" t="s">
        <v>835</v>
      </c>
      <c r="AB3229" t="s">
        <v>835</v>
      </c>
      <c r="AC3229" t="s">
        <v>35</v>
      </c>
      <c r="AD3229" t="s">
        <v>835</v>
      </c>
      <c r="AE3229" t="s">
        <v>835</v>
      </c>
      <c r="AF3229" t="s">
        <v>835</v>
      </c>
      <c r="AH3229" t="s">
        <v>29</v>
      </c>
      <c r="AI3229">
        <f>IF(O3229&gt;0,(IF(S3229="live",O3229*0.84,IF(S3229="dried.ethanol",O3229*0.8449+2.8227,O3229))),"")</f>
        <v>12.711719999999998</v>
      </c>
      <c r="AQ3229" t="s">
        <v>24</v>
      </c>
    </row>
    <row r="3230" spans="1:43" x14ac:dyDescent="0.2">
      <c r="A3230" s="28">
        <v>42939</v>
      </c>
      <c r="B3230" s="1">
        <v>42899</v>
      </c>
      <c r="C3230" s="1" t="str">
        <f>IF(F3230="Kup","6/13/2017",IF(F3230="Sag","6/14/2017",""))</f>
        <v>6/13/2017</v>
      </c>
      <c r="D3230" s="27">
        <f>A3230-B3230</f>
        <v>40</v>
      </c>
      <c r="E3230" s="27">
        <f>A3230-C3230</f>
        <v>40</v>
      </c>
      <c r="F3230" t="s">
        <v>21</v>
      </c>
      <c r="G3230">
        <v>40</v>
      </c>
      <c r="H3230" s="2" t="s">
        <v>22</v>
      </c>
      <c r="I3230" s="12" t="s">
        <v>104</v>
      </c>
      <c r="J3230" s="12" t="s">
        <v>981</v>
      </c>
      <c r="K3230" s="3" t="s">
        <v>963</v>
      </c>
      <c r="L3230" s="3" t="s">
        <v>962</v>
      </c>
      <c r="M3230">
        <v>2</v>
      </c>
      <c r="N3230">
        <v>2</v>
      </c>
      <c r="O3230" s="23">
        <v>17.120999999999999</v>
      </c>
      <c r="S3230" s="2" t="s">
        <v>24</v>
      </c>
      <c r="T3230" t="s">
        <v>25</v>
      </c>
      <c r="U3230" s="2" t="s">
        <v>26</v>
      </c>
      <c r="V3230" s="2" t="s">
        <v>885</v>
      </c>
      <c r="X3230" s="2" t="s">
        <v>863</v>
      </c>
      <c r="AA3230" s="3" t="s">
        <v>835</v>
      </c>
      <c r="AB3230" t="s">
        <v>835</v>
      </c>
      <c r="AC3230" t="s">
        <v>35</v>
      </c>
      <c r="AD3230" t="s">
        <v>835</v>
      </c>
      <c r="AE3230" t="s">
        <v>835</v>
      </c>
      <c r="AF3230" t="s">
        <v>835</v>
      </c>
      <c r="AH3230" t="s">
        <v>29</v>
      </c>
      <c r="AI3230">
        <f>IF(O3230&gt;0,(IF(S3230="live",O3230*0.84,IF(S3230="dried.ethanol",O3230*0.8449+2.8227,O3230))),"")</f>
        <v>14.381639999999999</v>
      </c>
      <c r="AQ3230" t="s">
        <v>24</v>
      </c>
    </row>
    <row r="3231" spans="1:43" x14ac:dyDescent="0.2">
      <c r="A3231" s="28">
        <v>42939</v>
      </c>
      <c r="B3231" s="1">
        <v>42899</v>
      </c>
      <c r="C3231" s="1" t="str">
        <f>IF(F3231="Kup","6/13/2017",IF(F3231="Sag","6/14/2017",""))</f>
        <v>6/13/2017</v>
      </c>
      <c r="D3231" s="27">
        <f>A3231-B3231</f>
        <v>40</v>
      </c>
      <c r="E3231" s="27">
        <f>A3231-C3231</f>
        <v>40</v>
      </c>
      <c r="F3231" t="s">
        <v>21</v>
      </c>
      <c r="G3231">
        <v>40</v>
      </c>
      <c r="H3231" s="2" t="s">
        <v>22</v>
      </c>
      <c r="I3231" s="12" t="s">
        <v>104</v>
      </c>
      <c r="J3231" s="12" t="s">
        <v>981</v>
      </c>
      <c r="K3231" s="3" t="s">
        <v>963</v>
      </c>
      <c r="L3231" s="3" t="s">
        <v>962</v>
      </c>
      <c r="M3231">
        <v>3</v>
      </c>
      <c r="N3231">
        <v>3</v>
      </c>
      <c r="O3231" s="23">
        <v>17.045000000000002</v>
      </c>
      <c r="S3231" s="2" t="s">
        <v>24</v>
      </c>
      <c r="T3231" t="s">
        <v>25</v>
      </c>
      <c r="U3231" s="2" t="s">
        <v>26</v>
      </c>
      <c r="V3231" s="2" t="s">
        <v>885</v>
      </c>
      <c r="X3231" s="2" t="s">
        <v>863</v>
      </c>
      <c r="AA3231" s="3" t="s">
        <v>835</v>
      </c>
      <c r="AB3231" t="s">
        <v>835</v>
      </c>
      <c r="AC3231" t="s">
        <v>35</v>
      </c>
      <c r="AD3231" t="s">
        <v>835</v>
      </c>
      <c r="AE3231" t="s">
        <v>835</v>
      </c>
      <c r="AF3231" t="s">
        <v>835</v>
      </c>
      <c r="AH3231" t="s">
        <v>29</v>
      </c>
      <c r="AI3231">
        <f>IF(O3231&gt;0,(IF(S3231="live",O3231*0.84,IF(S3231="dried.ethanol",O3231*0.8449+2.8227,O3231))),"")</f>
        <v>14.3178</v>
      </c>
      <c r="AQ3231" t="s">
        <v>24</v>
      </c>
    </row>
    <row r="3232" spans="1:43" x14ac:dyDescent="0.2">
      <c r="A3232" s="28">
        <v>42939</v>
      </c>
      <c r="B3232" s="1">
        <v>42899</v>
      </c>
      <c r="C3232" s="1" t="str">
        <f>IF(F3232="Kup","6/13/2017",IF(F3232="Sag","6/14/2017",""))</f>
        <v>6/13/2017</v>
      </c>
      <c r="D3232" s="27">
        <f>A3232-B3232</f>
        <v>40</v>
      </c>
      <c r="E3232" s="27">
        <f>A3232-C3232</f>
        <v>40</v>
      </c>
      <c r="F3232" t="s">
        <v>21</v>
      </c>
      <c r="G3232">
        <v>40</v>
      </c>
      <c r="H3232" s="2" t="s">
        <v>22</v>
      </c>
      <c r="I3232" s="12" t="s">
        <v>104</v>
      </c>
      <c r="J3232" s="12" t="s">
        <v>981</v>
      </c>
      <c r="K3232" s="3" t="s">
        <v>963</v>
      </c>
      <c r="L3232" s="3" t="s">
        <v>962</v>
      </c>
      <c r="M3232">
        <v>4</v>
      </c>
      <c r="N3232">
        <v>4</v>
      </c>
      <c r="O3232" s="23">
        <v>15.967000000000001</v>
      </c>
      <c r="S3232" s="2" t="s">
        <v>24</v>
      </c>
      <c r="T3232" t="s">
        <v>25</v>
      </c>
      <c r="U3232" s="2" t="s">
        <v>26</v>
      </c>
      <c r="V3232" s="2" t="s">
        <v>885</v>
      </c>
      <c r="X3232" s="2" t="s">
        <v>863</v>
      </c>
      <c r="AA3232" s="3" t="s">
        <v>835</v>
      </c>
      <c r="AB3232" t="s">
        <v>835</v>
      </c>
      <c r="AC3232" t="s">
        <v>35</v>
      </c>
      <c r="AD3232" t="s">
        <v>835</v>
      </c>
      <c r="AE3232" t="s">
        <v>835</v>
      </c>
      <c r="AF3232" t="s">
        <v>835</v>
      </c>
      <c r="AH3232" t="s">
        <v>29</v>
      </c>
      <c r="AI3232">
        <f>IF(O3232&gt;0,(IF(S3232="live",O3232*0.84,IF(S3232="dried.ethanol",O3232*0.8449+2.8227,O3232))),"")</f>
        <v>13.412279999999999</v>
      </c>
      <c r="AQ3232" t="s">
        <v>24</v>
      </c>
    </row>
    <row r="3233" spans="1:43" x14ac:dyDescent="0.2">
      <c r="A3233" s="28">
        <v>42939</v>
      </c>
      <c r="B3233" s="1">
        <v>42899</v>
      </c>
      <c r="C3233" s="1" t="str">
        <f>IF(F3233="Kup","6/13/2017",IF(F3233="Sag","6/14/2017",""))</f>
        <v>6/13/2017</v>
      </c>
      <c r="D3233" s="27">
        <f>A3233-B3233</f>
        <v>40</v>
      </c>
      <c r="E3233" s="27">
        <f>A3233-C3233</f>
        <v>40</v>
      </c>
      <c r="F3233" t="s">
        <v>21</v>
      </c>
      <c r="G3233">
        <v>40</v>
      </c>
      <c r="H3233" s="2" t="s">
        <v>22</v>
      </c>
      <c r="I3233" s="12" t="s">
        <v>104</v>
      </c>
      <c r="J3233" s="12" t="s">
        <v>981</v>
      </c>
      <c r="K3233" s="3" t="s">
        <v>963</v>
      </c>
      <c r="L3233" s="3" t="s">
        <v>962</v>
      </c>
      <c r="M3233">
        <v>5</v>
      </c>
      <c r="N3233">
        <v>5</v>
      </c>
      <c r="O3233" s="23">
        <v>17.425999999999998</v>
      </c>
      <c r="S3233" s="2" t="s">
        <v>24</v>
      </c>
      <c r="T3233" t="s">
        <v>25</v>
      </c>
      <c r="U3233" s="2" t="s">
        <v>26</v>
      </c>
      <c r="V3233" s="2" t="s">
        <v>885</v>
      </c>
      <c r="X3233" s="2" t="s">
        <v>863</v>
      </c>
      <c r="AA3233" s="3" t="s">
        <v>835</v>
      </c>
      <c r="AB3233" t="s">
        <v>835</v>
      </c>
      <c r="AC3233" t="s">
        <v>35</v>
      </c>
      <c r="AD3233" t="s">
        <v>835</v>
      </c>
      <c r="AE3233" t="s">
        <v>835</v>
      </c>
      <c r="AF3233" t="s">
        <v>835</v>
      </c>
      <c r="AH3233" t="s">
        <v>29</v>
      </c>
      <c r="AI3233">
        <f>IF(O3233&gt;0,(IF(S3233="live",O3233*0.84,IF(S3233="dried.ethanol",O3233*0.8449+2.8227,O3233))),"")</f>
        <v>14.637839999999999</v>
      </c>
      <c r="AQ3233" t="s">
        <v>24</v>
      </c>
    </row>
    <row r="3234" spans="1:43" x14ac:dyDescent="0.2">
      <c r="A3234" s="28">
        <v>42939</v>
      </c>
      <c r="B3234" s="1">
        <v>42899</v>
      </c>
      <c r="C3234" s="1" t="str">
        <f>IF(F3234="Kup","6/13/2017",IF(F3234="Sag","6/14/2017",""))</f>
        <v>6/13/2017</v>
      </c>
      <c r="D3234" s="27">
        <f>A3234-B3234</f>
        <v>40</v>
      </c>
      <c r="E3234" s="27">
        <f>A3234-C3234</f>
        <v>40</v>
      </c>
      <c r="F3234" t="s">
        <v>21</v>
      </c>
      <c r="G3234">
        <v>40</v>
      </c>
      <c r="H3234" t="s">
        <v>22</v>
      </c>
      <c r="I3234" s="12" t="s">
        <v>107</v>
      </c>
      <c r="J3234" s="12" t="s">
        <v>982</v>
      </c>
      <c r="K3234" s="3" t="s">
        <v>964</v>
      </c>
      <c r="L3234" s="3" t="s">
        <v>951</v>
      </c>
      <c r="M3234">
        <v>1</v>
      </c>
      <c r="N3234">
        <v>1</v>
      </c>
      <c r="O3234" s="23">
        <v>15.202999999999999</v>
      </c>
      <c r="R3234" t="str">
        <f>IF(Q3234&gt;0,(P3234*(Q3234^2))*(3.14159/6),"")</f>
        <v/>
      </c>
      <c r="S3234" t="s">
        <v>32</v>
      </c>
      <c r="T3234" t="s">
        <v>25</v>
      </c>
      <c r="U3234" t="s">
        <v>26</v>
      </c>
      <c r="V3234" t="s">
        <v>339</v>
      </c>
      <c r="AA3234" s="12" t="s">
        <v>835</v>
      </c>
      <c r="AB3234" t="str">
        <f>IF(Q3234&gt;0,"yes","no")</f>
        <v>no</v>
      </c>
      <c r="AC3234" t="str">
        <f>IF(O3234&gt;0,"yes","no")</f>
        <v>yes</v>
      </c>
      <c r="AD3234" t="str">
        <f>IF(AH3234="hatch","yes","no")</f>
        <v>no</v>
      </c>
      <c r="AE3234" t="str">
        <f>IF(AH3234="swimup","yes","no")</f>
        <v>no</v>
      </c>
      <c r="AF3234" t="str">
        <f>IF(AH3234="respiration","yes","no")</f>
        <v>no</v>
      </c>
      <c r="AH3234" t="s">
        <v>29</v>
      </c>
      <c r="AI3234">
        <f>IF(O3234&gt;0,(IF(S3234="live",O3234*0.84,IF(S3234="dried.ethanol",O3234*0.8449+2.8227,O3234))),"")</f>
        <v>15.202999999999999</v>
      </c>
      <c r="AL3234" t="str">
        <f>IF(OR(AND(Q3234=Q3235,P3234&gt;0),AND(O3234&gt;0,O3234=O3235)),"duplicate","")</f>
        <v/>
      </c>
      <c r="AM3234" t="s">
        <v>827</v>
      </c>
      <c r="AN3234" t="s">
        <v>827</v>
      </c>
      <c r="AO3234" t="s">
        <v>826</v>
      </c>
      <c r="AP3234" t="s">
        <v>826</v>
      </c>
      <c r="AQ3234" t="s">
        <v>32</v>
      </c>
    </row>
    <row r="3235" spans="1:43" x14ac:dyDescent="0.2">
      <c r="A3235" s="28">
        <v>42939</v>
      </c>
      <c r="B3235" s="1">
        <v>42899</v>
      </c>
      <c r="C3235" s="1" t="str">
        <f>IF(F3235="Kup","6/13/2017",IF(F3235="Sag","6/14/2017",""))</f>
        <v>6/13/2017</v>
      </c>
      <c r="D3235" s="27">
        <f>A3235-B3235</f>
        <v>40</v>
      </c>
      <c r="E3235" s="27">
        <f>A3235-C3235</f>
        <v>40</v>
      </c>
      <c r="F3235" t="s">
        <v>21</v>
      </c>
      <c r="G3235">
        <v>40</v>
      </c>
      <c r="H3235" t="s">
        <v>22</v>
      </c>
      <c r="I3235" s="12" t="s">
        <v>107</v>
      </c>
      <c r="J3235" s="12" t="s">
        <v>982</v>
      </c>
      <c r="K3235" s="3" t="s">
        <v>964</v>
      </c>
      <c r="L3235" s="3" t="s">
        <v>951</v>
      </c>
      <c r="M3235">
        <v>2</v>
      </c>
      <c r="N3235">
        <v>2</v>
      </c>
      <c r="O3235" s="23">
        <v>15.356999999999999</v>
      </c>
      <c r="R3235" t="str">
        <f>IF(Q3235&gt;0,(P3235*(Q3235^2))*(3.14159/6),"")</f>
        <v/>
      </c>
      <c r="S3235" t="s">
        <v>32</v>
      </c>
      <c r="T3235" t="s">
        <v>25</v>
      </c>
      <c r="U3235" t="s">
        <v>26</v>
      </c>
      <c r="V3235" t="s">
        <v>339</v>
      </c>
      <c r="AA3235" s="12" t="s">
        <v>835</v>
      </c>
      <c r="AB3235" t="str">
        <f>IF(Q3235&gt;0,"yes","no")</f>
        <v>no</v>
      </c>
      <c r="AC3235" t="str">
        <f>IF(O3235&gt;0,"yes","no")</f>
        <v>yes</v>
      </c>
      <c r="AD3235" t="str">
        <f>IF(AH3235="hatch","yes","no")</f>
        <v>no</v>
      </c>
      <c r="AE3235" t="str">
        <f>IF(AH3235="swimup","yes","no")</f>
        <v>no</v>
      </c>
      <c r="AF3235" t="str">
        <f>IF(AH3235="respiration","yes","no")</f>
        <v>no</v>
      </c>
      <c r="AH3235" t="s">
        <v>29</v>
      </c>
      <c r="AI3235">
        <f>IF(O3235&gt;0,(IF(S3235="live",O3235*0.84,IF(S3235="dried.ethanol",O3235*0.8449+2.8227,O3235))),"")</f>
        <v>15.356999999999999</v>
      </c>
      <c r="AL3235" t="str">
        <f>IF(OR(AND(Q3235=Q3236,P3235&gt;0),AND(O3235&gt;0,O3235=O3236)),"duplicate","")</f>
        <v/>
      </c>
      <c r="AM3235" t="s">
        <v>827</v>
      </c>
      <c r="AN3235" t="s">
        <v>827</v>
      </c>
      <c r="AO3235" t="s">
        <v>826</v>
      </c>
      <c r="AP3235" t="s">
        <v>826</v>
      </c>
      <c r="AQ3235" t="s">
        <v>32</v>
      </c>
    </row>
    <row r="3236" spans="1:43" x14ac:dyDescent="0.2">
      <c r="A3236" s="28">
        <v>42939</v>
      </c>
      <c r="B3236" s="1">
        <v>42899</v>
      </c>
      <c r="C3236" s="1" t="str">
        <f>IF(F3236="Kup","6/13/2017",IF(F3236="Sag","6/14/2017",""))</f>
        <v>6/13/2017</v>
      </c>
      <c r="D3236" s="27">
        <f>A3236-B3236</f>
        <v>40</v>
      </c>
      <c r="E3236" s="27">
        <f>A3236-C3236</f>
        <v>40</v>
      </c>
      <c r="F3236" t="s">
        <v>21</v>
      </c>
      <c r="G3236">
        <v>40</v>
      </c>
      <c r="H3236" t="s">
        <v>22</v>
      </c>
      <c r="I3236" s="12" t="s">
        <v>107</v>
      </c>
      <c r="J3236" s="12" t="s">
        <v>982</v>
      </c>
      <c r="K3236" s="3" t="s">
        <v>964</v>
      </c>
      <c r="L3236" s="3" t="s">
        <v>951</v>
      </c>
      <c r="M3236">
        <v>3</v>
      </c>
      <c r="N3236">
        <v>3</v>
      </c>
      <c r="O3236" s="23">
        <v>14.739000000000001</v>
      </c>
      <c r="R3236" t="str">
        <f>IF(Q3236&gt;0,(P3236*(Q3236^2))*(3.14159/6),"")</f>
        <v/>
      </c>
      <c r="S3236" t="s">
        <v>32</v>
      </c>
      <c r="T3236" t="s">
        <v>25</v>
      </c>
      <c r="U3236" t="s">
        <v>26</v>
      </c>
      <c r="V3236" t="s">
        <v>339</v>
      </c>
      <c r="AA3236" s="12" t="s">
        <v>835</v>
      </c>
      <c r="AB3236" t="str">
        <f>IF(Q3236&gt;0,"yes","no")</f>
        <v>no</v>
      </c>
      <c r="AC3236" t="str">
        <f>IF(O3236&gt;0,"yes","no")</f>
        <v>yes</v>
      </c>
      <c r="AD3236" t="str">
        <f>IF(AH3236="hatch","yes","no")</f>
        <v>no</v>
      </c>
      <c r="AE3236" t="str">
        <f>IF(AH3236="swimup","yes","no")</f>
        <v>no</v>
      </c>
      <c r="AF3236" t="str">
        <f>IF(AH3236="respiration","yes","no")</f>
        <v>no</v>
      </c>
      <c r="AH3236" t="s">
        <v>29</v>
      </c>
      <c r="AI3236">
        <f>IF(O3236&gt;0,(IF(S3236="live",O3236*0.84,IF(S3236="dried.ethanol",O3236*0.8449+2.8227,O3236))),"")</f>
        <v>14.739000000000001</v>
      </c>
      <c r="AL3236" t="str">
        <f>IF(OR(AND(Q3236=Q3237,P3236&gt;0),AND(O3236&gt;0,O3236=O3237)),"duplicate","")</f>
        <v/>
      </c>
      <c r="AM3236" t="s">
        <v>827</v>
      </c>
      <c r="AN3236" t="s">
        <v>827</v>
      </c>
      <c r="AO3236" t="s">
        <v>826</v>
      </c>
      <c r="AP3236" t="s">
        <v>826</v>
      </c>
      <c r="AQ3236" t="s">
        <v>32</v>
      </c>
    </row>
    <row r="3237" spans="1:43" x14ac:dyDescent="0.2">
      <c r="A3237" s="28">
        <v>42939</v>
      </c>
      <c r="B3237" s="1">
        <v>42899</v>
      </c>
      <c r="C3237" s="1" t="str">
        <f>IF(F3237="Kup","6/13/2017",IF(F3237="Sag","6/14/2017",""))</f>
        <v>6/13/2017</v>
      </c>
      <c r="D3237" s="27">
        <f>A3237-B3237</f>
        <v>40</v>
      </c>
      <c r="E3237" s="27">
        <f>A3237-C3237</f>
        <v>40</v>
      </c>
      <c r="F3237" t="s">
        <v>21</v>
      </c>
      <c r="G3237">
        <v>40</v>
      </c>
      <c r="H3237" t="s">
        <v>22</v>
      </c>
      <c r="I3237" s="12" t="s">
        <v>107</v>
      </c>
      <c r="J3237" s="12" t="s">
        <v>982</v>
      </c>
      <c r="K3237" s="3" t="s">
        <v>964</v>
      </c>
      <c r="L3237" s="3" t="s">
        <v>951</v>
      </c>
      <c r="M3237">
        <v>4</v>
      </c>
      <c r="N3237">
        <v>4</v>
      </c>
      <c r="O3237" s="23">
        <v>14.673999999999999</v>
      </c>
      <c r="R3237" t="str">
        <f>IF(Q3237&gt;0,(P3237*(Q3237^2))*(3.14159/6),"")</f>
        <v/>
      </c>
      <c r="S3237" t="s">
        <v>32</v>
      </c>
      <c r="T3237" t="s">
        <v>25</v>
      </c>
      <c r="U3237" t="s">
        <v>26</v>
      </c>
      <c r="V3237" t="s">
        <v>339</v>
      </c>
      <c r="AA3237" s="12" t="s">
        <v>835</v>
      </c>
      <c r="AB3237" t="str">
        <f>IF(Q3237&gt;0,"yes","no")</f>
        <v>no</v>
      </c>
      <c r="AC3237" t="str">
        <f>IF(O3237&gt;0,"yes","no")</f>
        <v>yes</v>
      </c>
      <c r="AD3237" t="str">
        <f>IF(AH3237="hatch","yes","no")</f>
        <v>no</v>
      </c>
      <c r="AE3237" t="str">
        <f>IF(AH3237="swimup","yes","no")</f>
        <v>no</v>
      </c>
      <c r="AF3237" t="str">
        <f>IF(AH3237="respiration","yes","no")</f>
        <v>no</v>
      </c>
      <c r="AH3237" t="s">
        <v>29</v>
      </c>
      <c r="AI3237">
        <f>IF(O3237&gt;0,(IF(S3237="live",O3237*0.84,IF(S3237="dried.ethanol",O3237*0.8449+2.8227,O3237))),"")</f>
        <v>14.673999999999999</v>
      </c>
      <c r="AL3237" t="str">
        <f>IF(OR(AND(Q3237=Q3238,P3237&gt;0),AND(O3237&gt;0,O3237=O3238)),"duplicate","")</f>
        <v/>
      </c>
      <c r="AM3237" t="s">
        <v>827</v>
      </c>
      <c r="AN3237" t="s">
        <v>827</v>
      </c>
      <c r="AO3237" t="s">
        <v>826</v>
      </c>
      <c r="AP3237" t="s">
        <v>826</v>
      </c>
      <c r="AQ3237" t="s">
        <v>32</v>
      </c>
    </row>
    <row r="3238" spans="1:43" x14ac:dyDescent="0.2">
      <c r="A3238" s="28">
        <v>42939</v>
      </c>
      <c r="B3238" s="1">
        <v>42899</v>
      </c>
      <c r="C3238" s="1" t="str">
        <f>IF(F3238="Kup","6/13/2017",IF(F3238="Sag","6/14/2017",""))</f>
        <v>6/13/2017</v>
      </c>
      <c r="D3238" s="27">
        <f>A3238-B3238</f>
        <v>40</v>
      </c>
      <c r="E3238" s="27">
        <f>A3238-C3238</f>
        <v>40</v>
      </c>
      <c r="F3238" t="s">
        <v>21</v>
      </c>
      <c r="G3238">
        <v>40</v>
      </c>
      <c r="H3238" t="s">
        <v>22</v>
      </c>
      <c r="I3238" s="12" t="s">
        <v>107</v>
      </c>
      <c r="J3238" s="12" t="s">
        <v>982</v>
      </c>
      <c r="K3238" s="3" t="s">
        <v>964</v>
      </c>
      <c r="L3238" s="3" t="s">
        <v>951</v>
      </c>
      <c r="M3238">
        <v>5</v>
      </c>
      <c r="N3238">
        <v>5</v>
      </c>
      <c r="O3238" s="23">
        <v>16.670999999999999</v>
      </c>
      <c r="R3238" t="str">
        <f>IF(Q3238&gt;0,(P3238*(Q3238^2))*(3.14159/6),"")</f>
        <v/>
      </c>
      <c r="S3238" t="s">
        <v>32</v>
      </c>
      <c r="T3238" t="s">
        <v>25</v>
      </c>
      <c r="U3238" t="s">
        <v>26</v>
      </c>
      <c r="V3238" t="s">
        <v>339</v>
      </c>
      <c r="AA3238" s="12" t="s">
        <v>835</v>
      </c>
      <c r="AB3238" t="str">
        <f>IF(Q3238&gt;0,"yes","no")</f>
        <v>no</v>
      </c>
      <c r="AC3238" t="str">
        <f>IF(O3238&gt;0,"yes","no")</f>
        <v>yes</v>
      </c>
      <c r="AD3238" t="str">
        <f>IF(AH3238="hatch","yes","no")</f>
        <v>no</v>
      </c>
      <c r="AE3238" t="str">
        <f>IF(AH3238="swimup","yes","no")</f>
        <v>no</v>
      </c>
      <c r="AF3238" t="str">
        <f>IF(AH3238="respiration","yes","no")</f>
        <v>no</v>
      </c>
      <c r="AH3238" t="s">
        <v>29</v>
      </c>
      <c r="AI3238">
        <f>IF(O3238&gt;0,(IF(S3238="live",O3238*0.84,IF(S3238="dried.ethanol",O3238*0.8449+2.8227,O3238))),"")</f>
        <v>16.670999999999999</v>
      </c>
      <c r="AL3238" t="str">
        <f>IF(OR(AND(Q3238=Q3239,P3238&gt;0),AND(O3238&gt;0,O3238=O3239)),"duplicate","")</f>
        <v/>
      </c>
      <c r="AM3238" t="s">
        <v>827</v>
      </c>
      <c r="AN3238" t="s">
        <v>827</v>
      </c>
      <c r="AO3238" t="s">
        <v>826</v>
      </c>
      <c r="AP3238" t="s">
        <v>826</v>
      </c>
      <c r="AQ3238" t="s">
        <v>32</v>
      </c>
    </row>
    <row r="3239" spans="1:43" x14ac:dyDescent="0.2">
      <c r="A3239" s="28">
        <v>42939</v>
      </c>
      <c r="B3239" s="1">
        <v>42899</v>
      </c>
      <c r="C3239" s="1" t="str">
        <f>IF(F3239="Kup","6/13/2017",IF(F3239="Sag","6/14/2017",""))</f>
        <v>6/13/2017</v>
      </c>
      <c r="D3239" s="27">
        <f>A3239-B3239</f>
        <v>40</v>
      </c>
      <c r="E3239" s="27">
        <f>A3239-C3239</f>
        <v>40</v>
      </c>
      <c r="F3239" t="s">
        <v>21</v>
      </c>
      <c r="G3239">
        <v>40</v>
      </c>
      <c r="H3239" t="s">
        <v>22</v>
      </c>
      <c r="I3239" s="12" t="s">
        <v>107</v>
      </c>
      <c r="J3239" s="12" t="s">
        <v>982</v>
      </c>
      <c r="K3239" s="3" t="s">
        <v>964</v>
      </c>
      <c r="L3239" s="3" t="s">
        <v>951</v>
      </c>
      <c r="M3239">
        <v>6</v>
      </c>
      <c r="N3239">
        <v>6</v>
      </c>
      <c r="O3239" s="23">
        <v>14.725</v>
      </c>
      <c r="R3239" t="str">
        <f>IF(Q3239&gt;0,(P3239*(Q3239^2))*(3.14159/6),"")</f>
        <v/>
      </c>
      <c r="S3239" t="s">
        <v>32</v>
      </c>
      <c r="T3239" t="s">
        <v>25</v>
      </c>
      <c r="U3239" t="s">
        <v>26</v>
      </c>
      <c r="V3239" t="s">
        <v>339</v>
      </c>
      <c r="AA3239" s="12" t="s">
        <v>835</v>
      </c>
      <c r="AB3239" t="str">
        <f>IF(Q3239&gt;0,"yes","no")</f>
        <v>no</v>
      </c>
      <c r="AC3239" t="str">
        <f>IF(O3239&gt;0,"yes","no")</f>
        <v>yes</v>
      </c>
      <c r="AD3239" t="str">
        <f>IF(AH3239="hatch","yes","no")</f>
        <v>no</v>
      </c>
      <c r="AE3239" t="str">
        <f>IF(AH3239="swimup","yes","no")</f>
        <v>no</v>
      </c>
      <c r="AF3239" t="str">
        <f>IF(AH3239="respiration","yes","no")</f>
        <v>no</v>
      </c>
      <c r="AH3239" t="s">
        <v>29</v>
      </c>
      <c r="AI3239">
        <f>IF(O3239&gt;0,(IF(S3239="live",O3239*0.84,IF(S3239="dried.ethanol",O3239*0.8449+2.8227,O3239))),"")</f>
        <v>14.725</v>
      </c>
      <c r="AL3239" t="str">
        <f>IF(OR(AND(Q3239=Q3240,P3239&gt;0),AND(O3239&gt;0,O3239=O3240)),"duplicate","")</f>
        <v/>
      </c>
      <c r="AM3239" t="s">
        <v>827</v>
      </c>
      <c r="AN3239" t="s">
        <v>827</v>
      </c>
      <c r="AO3239" t="s">
        <v>826</v>
      </c>
      <c r="AP3239" t="s">
        <v>826</v>
      </c>
      <c r="AQ3239" t="s">
        <v>32</v>
      </c>
    </row>
    <row r="3240" spans="1:43" x14ac:dyDescent="0.2">
      <c r="A3240" s="28">
        <v>42939</v>
      </c>
      <c r="B3240" s="1">
        <v>42899</v>
      </c>
      <c r="C3240" s="1" t="str">
        <f>IF(F3240="Kup","6/13/2017",IF(F3240="Sag","6/14/2017",""))</f>
        <v>6/13/2017</v>
      </c>
      <c r="D3240" s="27">
        <f>A3240-B3240</f>
        <v>40</v>
      </c>
      <c r="E3240" s="27">
        <f>A3240-C3240</f>
        <v>40</v>
      </c>
      <c r="F3240" t="s">
        <v>21</v>
      </c>
      <c r="G3240">
        <v>40</v>
      </c>
      <c r="H3240" t="s">
        <v>22</v>
      </c>
      <c r="I3240" s="12" t="s">
        <v>107</v>
      </c>
      <c r="J3240" s="12" t="s">
        <v>982</v>
      </c>
      <c r="K3240" s="3" t="s">
        <v>964</v>
      </c>
      <c r="L3240" s="3" t="s">
        <v>951</v>
      </c>
      <c r="M3240">
        <v>7</v>
      </c>
      <c r="N3240">
        <v>7</v>
      </c>
      <c r="O3240" s="23">
        <v>14.727</v>
      </c>
      <c r="R3240" t="str">
        <f>IF(Q3240&gt;0,(P3240*(Q3240^2))*(3.14159/6),"")</f>
        <v/>
      </c>
      <c r="S3240" t="s">
        <v>32</v>
      </c>
      <c r="T3240" t="s">
        <v>25</v>
      </c>
      <c r="U3240" t="s">
        <v>26</v>
      </c>
      <c r="V3240" t="s">
        <v>339</v>
      </c>
      <c r="AA3240" s="12" t="s">
        <v>835</v>
      </c>
      <c r="AB3240" t="str">
        <f>IF(Q3240&gt;0,"yes","no")</f>
        <v>no</v>
      </c>
      <c r="AC3240" t="str">
        <f>IF(O3240&gt;0,"yes","no")</f>
        <v>yes</v>
      </c>
      <c r="AD3240" t="str">
        <f>IF(AH3240="hatch","yes","no")</f>
        <v>no</v>
      </c>
      <c r="AE3240" t="str">
        <f>IF(AH3240="swimup","yes","no")</f>
        <v>no</v>
      </c>
      <c r="AF3240" t="str">
        <f>IF(AH3240="respiration","yes","no")</f>
        <v>no</v>
      </c>
      <c r="AH3240" t="s">
        <v>29</v>
      </c>
      <c r="AI3240">
        <f>IF(O3240&gt;0,(IF(S3240="live",O3240*0.84,IF(S3240="dried.ethanol",O3240*0.8449+2.8227,O3240))),"")</f>
        <v>14.727</v>
      </c>
      <c r="AL3240" t="str">
        <f>IF(OR(AND(Q3240=Q3241,P3240&gt;0),AND(O3240&gt;0,O3240=O3241)),"duplicate","")</f>
        <v/>
      </c>
      <c r="AM3240" t="s">
        <v>827</v>
      </c>
      <c r="AN3240" t="s">
        <v>827</v>
      </c>
      <c r="AO3240" t="s">
        <v>826</v>
      </c>
      <c r="AP3240" t="s">
        <v>826</v>
      </c>
      <c r="AQ3240" t="s">
        <v>32</v>
      </c>
    </row>
    <row r="3241" spans="1:43" x14ac:dyDescent="0.2">
      <c r="A3241" s="28">
        <v>42939</v>
      </c>
      <c r="B3241" s="1">
        <v>42899</v>
      </c>
      <c r="C3241" s="1" t="str">
        <f>IF(F3241="Kup","6/13/2017",IF(F3241="Sag","6/14/2017",""))</f>
        <v>6/13/2017</v>
      </c>
      <c r="D3241" s="27">
        <f>A3241-B3241</f>
        <v>40</v>
      </c>
      <c r="E3241" s="27">
        <f>A3241-C3241</f>
        <v>40</v>
      </c>
      <c r="F3241" t="s">
        <v>21</v>
      </c>
      <c r="G3241">
        <v>40</v>
      </c>
      <c r="H3241" t="s">
        <v>22</v>
      </c>
      <c r="I3241" s="12" t="s">
        <v>107</v>
      </c>
      <c r="J3241" s="12" t="s">
        <v>982</v>
      </c>
      <c r="K3241" s="3" t="s">
        <v>964</v>
      </c>
      <c r="L3241" s="3" t="s">
        <v>951</v>
      </c>
      <c r="M3241">
        <v>8</v>
      </c>
      <c r="N3241">
        <v>8</v>
      </c>
      <c r="O3241" s="23">
        <v>15.16</v>
      </c>
      <c r="R3241" t="str">
        <f>IF(Q3241&gt;0,(P3241*(Q3241^2))*(3.14159/6),"")</f>
        <v/>
      </c>
      <c r="S3241" t="s">
        <v>32</v>
      </c>
      <c r="T3241" t="s">
        <v>25</v>
      </c>
      <c r="U3241" t="s">
        <v>26</v>
      </c>
      <c r="V3241" t="s">
        <v>339</v>
      </c>
      <c r="AA3241" s="12" t="s">
        <v>835</v>
      </c>
      <c r="AB3241" t="str">
        <f>IF(Q3241&gt;0,"yes","no")</f>
        <v>no</v>
      </c>
      <c r="AC3241" t="str">
        <f>IF(O3241&gt;0,"yes","no")</f>
        <v>yes</v>
      </c>
      <c r="AD3241" t="str">
        <f>IF(AH3241="hatch","yes","no")</f>
        <v>no</v>
      </c>
      <c r="AE3241" t="str">
        <f>IF(AH3241="swimup","yes","no")</f>
        <v>no</v>
      </c>
      <c r="AF3241" t="str">
        <f>IF(AH3241="respiration","yes","no")</f>
        <v>no</v>
      </c>
      <c r="AH3241" t="s">
        <v>29</v>
      </c>
      <c r="AI3241">
        <f>IF(O3241&gt;0,(IF(S3241="live",O3241*0.84,IF(S3241="dried.ethanol",O3241*0.8449+2.8227,O3241))),"")</f>
        <v>15.16</v>
      </c>
      <c r="AL3241" t="str">
        <f>IF(OR(AND(Q3241=Q3242,P3241&gt;0),AND(O3241&gt;0,O3241=O3242)),"duplicate","")</f>
        <v/>
      </c>
      <c r="AM3241" t="s">
        <v>827</v>
      </c>
      <c r="AN3241" t="s">
        <v>827</v>
      </c>
      <c r="AO3241" t="s">
        <v>826</v>
      </c>
      <c r="AP3241" t="s">
        <v>826</v>
      </c>
      <c r="AQ3241" t="s">
        <v>32</v>
      </c>
    </row>
    <row r="3242" spans="1:43" x14ac:dyDescent="0.2">
      <c r="A3242" s="28">
        <v>42939</v>
      </c>
      <c r="B3242" s="1">
        <v>42899</v>
      </c>
      <c r="C3242" s="1" t="str">
        <f>IF(F3242="Kup","6/13/2017",IF(F3242="Sag","6/14/2017",""))</f>
        <v>6/13/2017</v>
      </c>
      <c r="D3242" s="27">
        <f>A3242-B3242</f>
        <v>40</v>
      </c>
      <c r="E3242" s="27">
        <f>A3242-C3242</f>
        <v>40</v>
      </c>
      <c r="F3242" t="s">
        <v>21</v>
      </c>
      <c r="G3242">
        <v>40</v>
      </c>
      <c r="H3242" t="s">
        <v>22</v>
      </c>
      <c r="I3242" s="12" t="s">
        <v>107</v>
      </c>
      <c r="J3242" s="12" t="s">
        <v>982</v>
      </c>
      <c r="K3242" s="3" t="s">
        <v>964</v>
      </c>
      <c r="L3242" s="3" t="s">
        <v>951</v>
      </c>
      <c r="M3242">
        <v>9</v>
      </c>
      <c r="N3242">
        <v>9</v>
      </c>
      <c r="O3242" s="23">
        <v>14.814</v>
      </c>
      <c r="R3242" t="str">
        <f>IF(Q3242&gt;0,(P3242*(Q3242^2))*(3.14159/6),"")</f>
        <v/>
      </c>
      <c r="S3242" t="s">
        <v>32</v>
      </c>
      <c r="T3242" t="s">
        <v>25</v>
      </c>
      <c r="U3242" t="s">
        <v>26</v>
      </c>
      <c r="V3242" t="s">
        <v>339</v>
      </c>
      <c r="AA3242" s="12" t="s">
        <v>835</v>
      </c>
      <c r="AB3242" t="str">
        <f>IF(Q3242&gt;0,"yes","no")</f>
        <v>no</v>
      </c>
      <c r="AC3242" t="str">
        <f>IF(O3242&gt;0,"yes","no")</f>
        <v>yes</v>
      </c>
      <c r="AD3242" t="str">
        <f>IF(AH3242="hatch","yes","no")</f>
        <v>no</v>
      </c>
      <c r="AE3242" t="str">
        <f>IF(AH3242="swimup","yes","no")</f>
        <v>no</v>
      </c>
      <c r="AF3242" t="str">
        <f>IF(AH3242="respiration","yes","no")</f>
        <v>no</v>
      </c>
      <c r="AH3242" t="s">
        <v>29</v>
      </c>
      <c r="AI3242">
        <f>IF(O3242&gt;0,(IF(S3242="live",O3242*0.84,IF(S3242="dried.ethanol",O3242*0.8449+2.8227,O3242))),"")</f>
        <v>14.814</v>
      </c>
      <c r="AL3242" t="str">
        <f>IF(OR(AND(Q3242=Q3243,P3242&gt;0),AND(O3242&gt;0,O3242=O3243)),"duplicate","")</f>
        <v/>
      </c>
      <c r="AM3242" t="s">
        <v>827</v>
      </c>
      <c r="AN3242" t="s">
        <v>827</v>
      </c>
      <c r="AO3242" t="s">
        <v>826</v>
      </c>
      <c r="AP3242" t="s">
        <v>826</v>
      </c>
      <c r="AQ3242" t="s">
        <v>32</v>
      </c>
    </row>
    <row r="3243" spans="1:43" x14ac:dyDescent="0.2">
      <c r="A3243" s="28">
        <v>42939</v>
      </c>
      <c r="B3243" s="1">
        <v>42899</v>
      </c>
      <c r="C3243" s="1" t="str">
        <f>IF(F3243="Kup","6/13/2017",IF(F3243="Sag","6/14/2017",""))</f>
        <v>6/13/2017</v>
      </c>
      <c r="D3243" s="27">
        <f>A3243-B3243</f>
        <v>40</v>
      </c>
      <c r="E3243" s="27">
        <f>A3243-C3243</f>
        <v>40</v>
      </c>
      <c r="F3243" t="s">
        <v>21</v>
      </c>
      <c r="G3243">
        <v>40</v>
      </c>
      <c r="H3243" t="s">
        <v>22</v>
      </c>
      <c r="I3243" s="12" t="s">
        <v>107</v>
      </c>
      <c r="J3243" s="12" t="s">
        <v>982</v>
      </c>
      <c r="K3243" s="3" t="s">
        <v>964</v>
      </c>
      <c r="L3243" s="3" t="s">
        <v>951</v>
      </c>
      <c r="M3243">
        <v>10</v>
      </c>
      <c r="N3243">
        <v>10</v>
      </c>
      <c r="O3243" s="23">
        <v>15.432</v>
      </c>
      <c r="R3243" t="str">
        <f>IF(Q3243&gt;0,(P3243*(Q3243^2))*(3.14159/6),"")</f>
        <v/>
      </c>
      <c r="S3243" t="s">
        <v>32</v>
      </c>
      <c r="T3243" t="s">
        <v>25</v>
      </c>
      <c r="U3243" t="s">
        <v>26</v>
      </c>
      <c r="V3243" t="s">
        <v>339</v>
      </c>
      <c r="AA3243" s="12" t="s">
        <v>835</v>
      </c>
      <c r="AB3243" t="str">
        <f>IF(Q3243&gt;0,"yes","no")</f>
        <v>no</v>
      </c>
      <c r="AC3243" t="str">
        <f>IF(O3243&gt;0,"yes","no")</f>
        <v>yes</v>
      </c>
      <c r="AD3243" t="str">
        <f>IF(AH3243="hatch","yes","no")</f>
        <v>no</v>
      </c>
      <c r="AE3243" t="str">
        <f>IF(AH3243="swimup","yes","no")</f>
        <v>no</v>
      </c>
      <c r="AF3243" t="str">
        <f>IF(AH3243="respiration","yes","no")</f>
        <v>no</v>
      </c>
      <c r="AH3243" t="s">
        <v>29</v>
      </c>
      <c r="AI3243">
        <f>IF(O3243&gt;0,(IF(S3243="live",O3243*0.84,IF(S3243="dried.ethanol",O3243*0.8449+2.8227,O3243))),"")</f>
        <v>15.432</v>
      </c>
      <c r="AL3243" t="str">
        <f>IF(OR(AND(Q3243=Q3244,P3243&gt;0),AND(O3243&gt;0,O3243=O3244)),"duplicate","")</f>
        <v/>
      </c>
      <c r="AM3243" t="s">
        <v>827</v>
      </c>
      <c r="AN3243" t="s">
        <v>827</v>
      </c>
      <c r="AO3243" t="s">
        <v>826</v>
      </c>
      <c r="AP3243" t="s">
        <v>826</v>
      </c>
      <c r="AQ3243" t="s">
        <v>32</v>
      </c>
    </row>
    <row r="3244" spans="1:43" x14ac:dyDescent="0.2">
      <c r="A3244" s="28">
        <v>42939</v>
      </c>
      <c r="B3244" s="1">
        <v>42899</v>
      </c>
      <c r="C3244" s="1" t="str">
        <f>IF(F3244="Kup","6/13/2017",IF(F3244="Sag","6/14/2017",""))</f>
        <v>6/13/2017</v>
      </c>
      <c r="D3244" s="27">
        <f>A3244-B3244</f>
        <v>40</v>
      </c>
      <c r="E3244" s="27">
        <f>A3244-C3244</f>
        <v>40</v>
      </c>
      <c r="F3244" t="s">
        <v>21</v>
      </c>
      <c r="G3244">
        <v>40</v>
      </c>
      <c r="H3244" t="s">
        <v>22</v>
      </c>
      <c r="I3244" s="12" t="s">
        <v>39</v>
      </c>
      <c r="J3244" s="12" t="s">
        <v>983</v>
      </c>
      <c r="K3244" s="3" t="s">
        <v>965</v>
      </c>
      <c r="L3244" s="3" t="s">
        <v>951</v>
      </c>
      <c r="M3244">
        <v>1</v>
      </c>
      <c r="N3244">
        <v>1</v>
      </c>
      <c r="O3244" s="23">
        <v>15.663</v>
      </c>
      <c r="R3244" t="str">
        <f>IF(Q3244&gt;0,(P3244*(Q3244^2))*(3.14159/6),"")</f>
        <v/>
      </c>
      <c r="S3244" t="s">
        <v>32</v>
      </c>
      <c r="T3244" t="s">
        <v>25</v>
      </c>
      <c r="U3244" t="s">
        <v>26</v>
      </c>
      <c r="V3244" t="s">
        <v>340</v>
      </c>
      <c r="AA3244" s="12" t="s">
        <v>835</v>
      </c>
      <c r="AB3244" t="str">
        <f>IF(Q3244&gt;0,"yes","no")</f>
        <v>no</v>
      </c>
      <c r="AC3244" t="str">
        <f>IF(O3244&gt;0,"yes","no")</f>
        <v>yes</v>
      </c>
      <c r="AD3244" t="str">
        <f>IF(AH3244="hatch","yes","no")</f>
        <v>no</v>
      </c>
      <c r="AE3244" t="str">
        <f>IF(AH3244="swimup","yes","no")</f>
        <v>no</v>
      </c>
      <c r="AF3244" t="str">
        <f>IF(AH3244="respiration","yes","no")</f>
        <v>no</v>
      </c>
      <c r="AH3244" t="s">
        <v>29</v>
      </c>
      <c r="AI3244">
        <f>IF(O3244&gt;0,(IF(S3244="live",O3244*0.84,IF(S3244="dried.ethanol",O3244*0.8449+2.8227,O3244))),"")</f>
        <v>15.663</v>
      </c>
      <c r="AL3244" t="str">
        <f>IF(OR(AND(Q3244=Q3245,P3244&gt;0),AND(O3244&gt;0,O3244=O3245)),"duplicate","")</f>
        <v/>
      </c>
      <c r="AM3244" t="s">
        <v>827</v>
      </c>
      <c r="AN3244" t="s">
        <v>827</v>
      </c>
      <c r="AO3244" t="s">
        <v>826</v>
      </c>
      <c r="AP3244" t="s">
        <v>826</v>
      </c>
      <c r="AQ3244" t="s">
        <v>32</v>
      </c>
    </row>
    <row r="3245" spans="1:43" x14ac:dyDescent="0.2">
      <c r="A3245" s="28">
        <v>42939</v>
      </c>
      <c r="B3245" s="1">
        <v>42899</v>
      </c>
      <c r="C3245" s="1" t="str">
        <f>IF(F3245="Kup","6/13/2017",IF(F3245="Sag","6/14/2017",""))</f>
        <v>6/13/2017</v>
      </c>
      <c r="D3245" s="27">
        <f>A3245-B3245</f>
        <v>40</v>
      </c>
      <c r="E3245" s="27">
        <f>A3245-C3245</f>
        <v>40</v>
      </c>
      <c r="F3245" t="s">
        <v>21</v>
      </c>
      <c r="G3245">
        <v>40</v>
      </c>
      <c r="H3245" t="s">
        <v>22</v>
      </c>
      <c r="I3245" s="12" t="s">
        <v>39</v>
      </c>
      <c r="J3245" s="12" t="s">
        <v>983</v>
      </c>
      <c r="K3245" s="3" t="s">
        <v>965</v>
      </c>
      <c r="L3245" s="3" t="s">
        <v>951</v>
      </c>
      <c r="M3245">
        <v>2</v>
      </c>
      <c r="N3245">
        <v>2</v>
      </c>
      <c r="O3245" s="23">
        <v>16.692</v>
      </c>
      <c r="R3245" t="str">
        <f>IF(Q3245&gt;0,(P3245*(Q3245^2))*(3.14159/6),"")</f>
        <v/>
      </c>
      <c r="S3245" t="s">
        <v>32</v>
      </c>
      <c r="T3245" t="s">
        <v>25</v>
      </c>
      <c r="U3245" t="s">
        <v>26</v>
      </c>
      <c r="V3245" t="s">
        <v>340</v>
      </c>
      <c r="AA3245" s="12" t="s">
        <v>835</v>
      </c>
      <c r="AB3245" t="str">
        <f>IF(Q3245&gt;0,"yes","no")</f>
        <v>no</v>
      </c>
      <c r="AC3245" t="str">
        <f>IF(O3245&gt;0,"yes","no")</f>
        <v>yes</v>
      </c>
      <c r="AD3245" t="str">
        <f>IF(AH3245="hatch","yes","no")</f>
        <v>no</v>
      </c>
      <c r="AE3245" t="str">
        <f>IF(AH3245="swimup","yes","no")</f>
        <v>no</v>
      </c>
      <c r="AF3245" t="str">
        <f>IF(AH3245="respiration","yes","no")</f>
        <v>no</v>
      </c>
      <c r="AH3245" t="s">
        <v>29</v>
      </c>
      <c r="AI3245">
        <f>IF(O3245&gt;0,(IF(S3245="live",O3245*0.84,IF(S3245="dried.ethanol",O3245*0.8449+2.8227,O3245))),"")</f>
        <v>16.692</v>
      </c>
      <c r="AL3245" t="str">
        <f>IF(OR(AND(Q3245=Q3246,P3245&gt;0),AND(O3245&gt;0,O3245=O3246)),"duplicate","")</f>
        <v/>
      </c>
      <c r="AM3245" t="s">
        <v>827</v>
      </c>
      <c r="AN3245" t="s">
        <v>827</v>
      </c>
      <c r="AO3245" t="s">
        <v>826</v>
      </c>
      <c r="AP3245" t="s">
        <v>826</v>
      </c>
      <c r="AQ3245" t="s">
        <v>32</v>
      </c>
    </row>
    <row r="3246" spans="1:43" x14ac:dyDescent="0.2">
      <c r="A3246" s="28">
        <v>42939</v>
      </c>
      <c r="B3246" s="1">
        <v>42899</v>
      </c>
      <c r="C3246" s="1" t="str">
        <f>IF(F3246="Kup","6/13/2017",IF(F3246="Sag","6/14/2017",""))</f>
        <v>6/13/2017</v>
      </c>
      <c r="D3246" s="27">
        <f>A3246-B3246</f>
        <v>40</v>
      </c>
      <c r="E3246" s="27">
        <f>A3246-C3246</f>
        <v>40</v>
      </c>
      <c r="F3246" t="s">
        <v>21</v>
      </c>
      <c r="G3246">
        <v>40</v>
      </c>
      <c r="H3246" t="s">
        <v>22</v>
      </c>
      <c r="I3246" s="12" t="s">
        <v>39</v>
      </c>
      <c r="J3246" s="12" t="s">
        <v>983</v>
      </c>
      <c r="K3246" s="3" t="s">
        <v>965</v>
      </c>
      <c r="L3246" s="3" t="s">
        <v>951</v>
      </c>
      <c r="M3246">
        <v>3</v>
      </c>
      <c r="N3246">
        <v>3</v>
      </c>
      <c r="O3246" s="23">
        <v>17.268999999999998</v>
      </c>
      <c r="R3246" t="str">
        <f>IF(Q3246&gt;0,(P3246*(Q3246^2))*(3.14159/6),"")</f>
        <v/>
      </c>
      <c r="S3246" t="s">
        <v>32</v>
      </c>
      <c r="T3246" t="s">
        <v>25</v>
      </c>
      <c r="U3246" t="s">
        <v>26</v>
      </c>
      <c r="V3246" t="s">
        <v>340</v>
      </c>
      <c r="AA3246" s="12" t="s">
        <v>835</v>
      </c>
      <c r="AB3246" t="str">
        <f>IF(Q3246&gt;0,"yes","no")</f>
        <v>no</v>
      </c>
      <c r="AC3246" t="str">
        <f>IF(O3246&gt;0,"yes","no")</f>
        <v>yes</v>
      </c>
      <c r="AD3246" t="str">
        <f>IF(AH3246="hatch","yes","no")</f>
        <v>no</v>
      </c>
      <c r="AE3246" t="str">
        <f>IF(AH3246="swimup","yes","no")</f>
        <v>no</v>
      </c>
      <c r="AF3246" t="str">
        <f>IF(AH3246="respiration","yes","no")</f>
        <v>no</v>
      </c>
      <c r="AH3246" t="s">
        <v>29</v>
      </c>
      <c r="AI3246">
        <f>IF(O3246&gt;0,(IF(S3246="live",O3246*0.84,IF(S3246="dried.ethanol",O3246*0.8449+2.8227,O3246))),"")</f>
        <v>17.268999999999998</v>
      </c>
      <c r="AL3246" t="str">
        <f>IF(OR(AND(Q3246=Q3247,P3246&gt;0),AND(O3246&gt;0,O3246=O3247)),"duplicate","")</f>
        <v/>
      </c>
      <c r="AM3246" t="s">
        <v>827</v>
      </c>
      <c r="AN3246" t="s">
        <v>827</v>
      </c>
      <c r="AO3246" t="s">
        <v>826</v>
      </c>
      <c r="AP3246" t="s">
        <v>826</v>
      </c>
      <c r="AQ3246" t="s">
        <v>32</v>
      </c>
    </row>
    <row r="3247" spans="1:43" x14ac:dyDescent="0.2">
      <c r="A3247" s="28">
        <v>42939</v>
      </c>
      <c r="B3247" s="1">
        <v>42899</v>
      </c>
      <c r="C3247" s="1" t="str">
        <f>IF(F3247="Kup","6/13/2017",IF(F3247="Sag","6/14/2017",""))</f>
        <v>6/13/2017</v>
      </c>
      <c r="D3247" s="27">
        <f>A3247-B3247</f>
        <v>40</v>
      </c>
      <c r="E3247" s="27">
        <f>A3247-C3247</f>
        <v>40</v>
      </c>
      <c r="F3247" t="s">
        <v>21</v>
      </c>
      <c r="G3247">
        <v>40</v>
      </c>
      <c r="H3247" t="s">
        <v>22</v>
      </c>
      <c r="I3247" s="12" t="s">
        <v>39</v>
      </c>
      <c r="J3247" s="12" t="s">
        <v>983</v>
      </c>
      <c r="K3247" s="3" t="s">
        <v>965</v>
      </c>
      <c r="L3247" s="3" t="s">
        <v>951</v>
      </c>
      <c r="M3247">
        <v>4</v>
      </c>
      <c r="N3247">
        <v>4</v>
      </c>
      <c r="O3247" s="23">
        <v>16.314</v>
      </c>
      <c r="R3247" t="str">
        <f>IF(Q3247&gt;0,(P3247*(Q3247^2))*(3.14159/6),"")</f>
        <v/>
      </c>
      <c r="S3247" t="s">
        <v>32</v>
      </c>
      <c r="T3247" t="s">
        <v>25</v>
      </c>
      <c r="U3247" t="s">
        <v>26</v>
      </c>
      <c r="V3247" t="s">
        <v>340</v>
      </c>
      <c r="AA3247" s="12" t="s">
        <v>835</v>
      </c>
      <c r="AB3247" t="str">
        <f>IF(Q3247&gt;0,"yes","no")</f>
        <v>no</v>
      </c>
      <c r="AC3247" t="str">
        <f>IF(O3247&gt;0,"yes","no")</f>
        <v>yes</v>
      </c>
      <c r="AD3247" t="str">
        <f>IF(AH3247="hatch","yes","no")</f>
        <v>no</v>
      </c>
      <c r="AE3247" t="str">
        <f>IF(AH3247="swimup","yes","no")</f>
        <v>no</v>
      </c>
      <c r="AF3247" t="str">
        <f>IF(AH3247="respiration","yes","no")</f>
        <v>no</v>
      </c>
      <c r="AH3247" t="s">
        <v>29</v>
      </c>
      <c r="AI3247">
        <f>IF(O3247&gt;0,(IF(S3247="live",O3247*0.84,IF(S3247="dried.ethanol",O3247*0.8449+2.8227,O3247))),"")</f>
        <v>16.314</v>
      </c>
      <c r="AL3247" t="str">
        <f>IF(OR(AND(Q3247=Q3248,P3247&gt;0),AND(O3247&gt;0,O3247=O3248)),"duplicate","")</f>
        <v/>
      </c>
      <c r="AM3247" t="s">
        <v>827</v>
      </c>
      <c r="AN3247" t="s">
        <v>827</v>
      </c>
      <c r="AO3247" t="s">
        <v>826</v>
      </c>
      <c r="AP3247" t="s">
        <v>826</v>
      </c>
      <c r="AQ3247" t="s">
        <v>32</v>
      </c>
    </row>
    <row r="3248" spans="1:43" x14ac:dyDescent="0.2">
      <c r="A3248" s="28">
        <v>42939</v>
      </c>
      <c r="B3248" s="1">
        <v>42899</v>
      </c>
      <c r="C3248" s="1" t="str">
        <f>IF(F3248="Kup","6/13/2017",IF(F3248="Sag","6/14/2017",""))</f>
        <v>6/13/2017</v>
      </c>
      <c r="D3248" s="27">
        <f>A3248-B3248</f>
        <v>40</v>
      </c>
      <c r="E3248" s="27">
        <f>A3248-C3248</f>
        <v>40</v>
      </c>
      <c r="F3248" t="s">
        <v>21</v>
      </c>
      <c r="G3248">
        <v>40</v>
      </c>
      <c r="H3248" t="s">
        <v>22</v>
      </c>
      <c r="I3248" s="12" t="s">
        <v>39</v>
      </c>
      <c r="J3248" s="12" t="s">
        <v>983</v>
      </c>
      <c r="K3248" s="3" t="s">
        <v>965</v>
      </c>
      <c r="L3248" s="3" t="s">
        <v>951</v>
      </c>
      <c r="M3248">
        <v>5</v>
      </c>
      <c r="N3248">
        <v>5</v>
      </c>
      <c r="O3248" s="23">
        <v>16.408999999999999</v>
      </c>
      <c r="R3248" t="str">
        <f>IF(Q3248&gt;0,(P3248*(Q3248^2))*(3.14159/6),"")</f>
        <v/>
      </c>
      <c r="S3248" t="s">
        <v>32</v>
      </c>
      <c r="T3248" t="s">
        <v>25</v>
      </c>
      <c r="U3248" t="s">
        <v>26</v>
      </c>
      <c r="V3248" t="s">
        <v>340</v>
      </c>
      <c r="AA3248" s="12" t="s">
        <v>835</v>
      </c>
      <c r="AB3248" t="str">
        <f>IF(Q3248&gt;0,"yes","no")</f>
        <v>no</v>
      </c>
      <c r="AC3248" t="str">
        <f>IF(O3248&gt;0,"yes","no")</f>
        <v>yes</v>
      </c>
      <c r="AD3248" t="str">
        <f>IF(AH3248="hatch","yes","no")</f>
        <v>no</v>
      </c>
      <c r="AE3248" t="str">
        <f>IF(AH3248="swimup","yes","no")</f>
        <v>no</v>
      </c>
      <c r="AF3248" t="str">
        <f>IF(AH3248="respiration","yes","no")</f>
        <v>no</v>
      </c>
      <c r="AH3248" t="s">
        <v>29</v>
      </c>
      <c r="AI3248">
        <f>IF(O3248&gt;0,(IF(S3248="live",O3248*0.84,IF(S3248="dried.ethanol",O3248*0.8449+2.8227,O3248))),"")</f>
        <v>16.408999999999999</v>
      </c>
      <c r="AL3248" t="str">
        <f>IF(OR(AND(Q3248=Q3249,P3248&gt;0),AND(O3248&gt;0,O3248=O3249)),"duplicate","")</f>
        <v/>
      </c>
      <c r="AM3248" t="s">
        <v>827</v>
      </c>
      <c r="AN3248" t="s">
        <v>827</v>
      </c>
      <c r="AO3248" t="s">
        <v>826</v>
      </c>
      <c r="AP3248" t="s">
        <v>826</v>
      </c>
      <c r="AQ3248" t="s">
        <v>32</v>
      </c>
    </row>
    <row r="3249" spans="1:43" x14ac:dyDescent="0.2">
      <c r="A3249" s="28">
        <v>42939</v>
      </c>
      <c r="B3249" s="1">
        <v>42899</v>
      </c>
      <c r="C3249" s="1" t="str">
        <f>IF(F3249="Kup","6/13/2017",IF(F3249="Sag","6/14/2017",""))</f>
        <v>6/13/2017</v>
      </c>
      <c r="D3249" s="27">
        <f>A3249-B3249</f>
        <v>40</v>
      </c>
      <c r="E3249" s="27">
        <f>A3249-C3249</f>
        <v>40</v>
      </c>
      <c r="F3249" t="s">
        <v>21</v>
      </c>
      <c r="G3249">
        <v>40</v>
      </c>
      <c r="H3249" t="s">
        <v>22</v>
      </c>
      <c r="I3249" s="12" t="s">
        <v>39</v>
      </c>
      <c r="J3249" s="12" t="s">
        <v>983</v>
      </c>
      <c r="K3249" s="3" t="s">
        <v>965</v>
      </c>
      <c r="L3249" s="3" t="s">
        <v>951</v>
      </c>
      <c r="M3249">
        <v>6</v>
      </c>
      <c r="N3249">
        <v>6</v>
      </c>
      <c r="O3249" s="23">
        <v>15.14</v>
      </c>
      <c r="R3249" t="str">
        <f>IF(Q3249&gt;0,(P3249*(Q3249^2))*(3.14159/6),"")</f>
        <v/>
      </c>
      <c r="S3249" t="s">
        <v>32</v>
      </c>
      <c r="T3249" t="s">
        <v>25</v>
      </c>
      <c r="U3249" t="s">
        <v>26</v>
      </c>
      <c r="V3249" t="s">
        <v>340</v>
      </c>
      <c r="AA3249" s="12" t="s">
        <v>835</v>
      </c>
      <c r="AB3249" t="str">
        <f>IF(Q3249&gt;0,"yes","no")</f>
        <v>no</v>
      </c>
      <c r="AC3249" t="str">
        <f>IF(O3249&gt;0,"yes","no")</f>
        <v>yes</v>
      </c>
      <c r="AD3249" t="str">
        <f>IF(AH3249="hatch","yes","no")</f>
        <v>no</v>
      </c>
      <c r="AE3249" t="str">
        <f>IF(AH3249="swimup","yes","no")</f>
        <v>no</v>
      </c>
      <c r="AF3249" t="str">
        <f>IF(AH3249="respiration","yes","no")</f>
        <v>no</v>
      </c>
      <c r="AH3249" t="s">
        <v>29</v>
      </c>
      <c r="AI3249">
        <f>IF(O3249&gt;0,(IF(S3249="live",O3249*0.84,IF(S3249="dried.ethanol",O3249*0.8449+2.8227,O3249))),"")</f>
        <v>15.14</v>
      </c>
      <c r="AL3249" t="str">
        <f>IF(OR(AND(Q3249=Q3250,P3249&gt;0),AND(O3249&gt;0,O3249=O3250)),"duplicate","")</f>
        <v/>
      </c>
      <c r="AM3249" t="s">
        <v>827</v>
      </c>
      <c r="AN3249" t="s">
        <v>827</v>
      </c>
      <c r="AO3249" t="s">
        <v>826</v>
      </c>
      <c r="AP3249" t="s">
        <v>826</v>
      </c>
      <c r="AQ3249" t="s">
        <v>32</v>
      </c>
    </row>
    <row r="3250" spans="1:43" x14ac:dyDescent="0.2">
      <c r="A3250" s="28">
        <v>42939</v>
      </c>
      <c r="B3250" s="1">
        <v>42899</v>
      </c>
      <c r="C3250" s="1" t="str">
        <f>IF(F3250="Kup","6/13/2017",IF(F3250="Sag","6/14/2017",""))</f>
        <v>6/13/2017</v>
      </c>
      <c r="D3250" s="27">
        <f>A3250-B3250</f>
        <v>40</v>
      </c>
      <c r="E3250" s="27">
        <f>A3250-C3250</f>
        <v>40</v>
      </c>
      <c r="F3250" t="s">
        <v>21</v>
      </c>
      <c r="G3250">
        <v>40</v>
      </c>
      <c r="H3250" t="s">
        <v>22</v>
      </c>
      <c r="I3250" s="12" t="s">
        <v>39</v>
      </c>
      <c r="J3250" s="12" t="s">
        <v>983</v>
      </c>
      <c r="K3250" s="3" t="s">
        <v>965</v>
      </c>
      <c r="L3250" s="3" t="s">
        <v>951</v>
      </c>
      <c r="M3250">
        <v>7</v>
      </c>
      <c r="N3250">
        <v>7</v>
      </c>
      <c r="O3250" s="23">
        <v>15.026</v>
      </c>
      <c r="R3250" t="str">
        <f>IF(Q3250&gt;0,(P3250*(Q3250^2))*(3.14159/6),"")</f>
        <v/>
      </c>
      <c r="S3250" t="s">
        <v>32</v>
      </c>
      <c r="T3250" t="s">
        <v>25</v>
      </c>
      <c r="U3250" t="s">
        <v>26</v>
      </c>
      <c r="V3250" t="s">
        <v>340</v>
      </c>
      <c r="AA3250" s="12" t="s">
        <v>835</v>
      </c>
      <c r="AB3250" t="str">
        <f>IF(Q3250&gt;0,"yes","no")</f>
        <v>no</v>
      </c>
      <c r="AC3250" t="str">
        <f>IF(O3250&gt;0,"yes","no")</f>
        <v>yes</v>
      </c>
      <c r="AD3250" t="str">
        <f>IF(AH3250="hatch","yes","no")</f>
        <v>no</v>
      </c>
      <c r="AE3250" t="str">
        <f>IF(AH3250="swimup","yes","no")</f>
        <v>no</v>
      </c>
      <c r="AF3250" t="str">
        <f>IF(AH3250="respiration","yes","no")</f>
        <v>no</v>
      </c>
      <c r="AH3250" t="s">
        <v>29</v>
      </c>
      <c r="AI3250">
        <f>IF(O3250&gt;0,(IF(S3250="live",O3250*0.84,IF(S3250="dried.ethanol",O3250*0.8449+2.8227,O3250))),"")</f>
        <v>15.026</v>
      </c>
      <c r="AL3250" t="str">
        <f>IF(OR(AND(Q3250=Q3251,P3250&gt;0),AND(O3250&gt;0,O3250=O3251)),"duplicate","")</f>
        <v/>
      </c>
      <c r="AM3250" t="s">
        <v>827</v>
      </c>
      <c r="AN3250" t="s">
        <v>827</v>
      </c>
      <c r="AO3250" t="s">
        <v>826</v>
      </c>
      <c r="AP3250" t="s">
        <v>826</v>
      </c>
      <c r="AQ3250" t="s">
        <v>32</v>
      </c>
    </row>
    <row r="3251" spans="1:43" x14ac:dyDescent="0.2">
      <c r="A3251" s="28">
        <v>42939</v>
      </c>
      <c r="B3251" s="1">
        <v>42899</v>
      </c>
      <c r="C3251" s="1" t="str">
        <f>IF(F3251="Kup","6/13/2017",IF(F3251="Sag","6/14/2017",""))</f>
        <v>6/13/2017</v>
      </c>
      <c r="D3251" s="27">
        <f>A3251-B3251</f>
        <v>40</v>
      </c>
      <c r="E3251" s="27">
        <f>A3251-C3251</f>
        <v>40</v>
      </c>
      <c r="F3251" t="s">
        <v>21</v>
      </c>
      <c r="G3251">
        <v>40</v>
      </c>
      <c r="H3251" t="s">
        <v>22</v>
      </c>
      <c r="I3251" s="12" t="s">
        <v>39</v>
      </c>
      <c r="J3251" s="12" t="s">
        <v>983</v>
      </c>
      <c r="K3251" s="3" t="s">
        <v>965</v>
      </c>
      <c r="L3251" s="3" t="s">
        <v>951</v>
      </c>
      <c r="M3251">
        <v>8</v>
      </c>
      <c r="N3251">
        <v>8</v>
      </c>
      <c r="O3251" s="23">
        <v>16.407</v>
      </c>
      <c r="R3251" t="str">
        <f>IF(Q3251&gt;0,(P3251*(Q3251^2))*(3.14159/6),"")</f>
        <v/>
      </c>
      <c r="S3251" t="s">
        <v>32</v>
      </c>
      <c r="T3251" t="s">
        <v>25</v>
      </c>
      <c r="U3251" t="s">
        <v>26</v>
      </c>
      <c r="V3251" t="s">
        <v>340</v>
      </c>
      <c r="AA3251" s="12" t="s">
        <v>835</v>
      </c>
      <c r="AB3251" t="str">
        <f>IF(Q3251&gt;0,"yes","no")</f>
        <v>no</v>
      </c>
      <c r="AC3251" t="str">
        <f>IF(O3251&gt;0,"yes","no")</f>
        <v>yes</v>
      </c>
      <c r="AD3251" t="str">
        <f>IF(AH3251="hatch","yes","no")</f>
        <v>no</v>
      </c>
      <c r="AE3251" t="str">
        <f>IF(AH3251="swimup","yes","no")</f>
        <v>no</v>
      </c>
      <c r="AF3251" t="str">
        <f>IF(AH3251="respiration","yes","no")</f>
        <v>no</v>
      </c>
      <c r="AH3251" t="s">
        <v>29</v>
      </c>
      <c r="AI3251">
        <f>IF(O3251&gt;0,(IF(S3251="live",O3251*0.84,IF(S3251="dried.ethanol",O3251*0.8449+2.8227,O3251))),"")</f>
        <v>16.407</v>
      </c>
      <c r="AL3251" t="str">
        <f>IF(OR(AND(Q3251=Q3252,P3251&gt;0),AND(O3251&gt;0,O3251=O3252)),"duplicate","")</f>
        <v/>
      </c>
      <c r="AM3251" t="s">
        <v>827</v>
      </c>
      <c r="AN3251" t="s">
        <v>827</v>
      </c>
      <c r="AO3251" t="s">
        <v>826</v>
      </c>
      <c r="AP3251" t="s">
        <v>826</v>
      </c>
      <c r="AQ3251" t="s">
        <v>32</v>
      </c>
    </row>
    <row r="3252" spans="1:43" x14ac:dyDescent="0.2">
      <c r="A3252" s="28">
        <v>42939</v>
      </c>
      <c r="B3252" s="1">
        <v>42899</v>
      </c>
      <c r="C3252" s="1" t="str">
        <f>IF(F3252="Kup","6/13/2017",IF(F3252="Sag","6/14/2017",""))</f>
        <v>6/13/2017</v>
      </c>
      <c r="D3252" s="27">
        <f>A3252-B3252</f>
        <v>40</v>
      </c>
      <c r="E3252" s="27">
        <f>A3252-C3252</f>
        <v>40</v>
      </c>
      <c r="F3252" t="s">
        <v>21</v>
      </c>
      <c r="G3252">
        <v>40</v>
      </c>
      <c r="H3252" t="s">
        <v>22</v>
      </c>
      <c r="I3252" s="12" t="s">
        <v>39</v>
      </c>
      <c r="J3252" s="12" t="s">
        <v>983</v>
      </c>
      <c r="K3252" s="3" t="s">
        <v>965</v>
      </c>
      <c r="L3252" s="3" t="s">
        <v>951</v>
      </c>
      <c r="M3252">
        <v>9</v>
      </c>
      <c r="N3252">
        <v>9</v>
      </c>
      <c r="O3252" s="23">
        <v>15.744999999999999</v>
      </c>
      <c r="R3252" t="str">
        <f>IF(Q3252&gt;0,(P3252*(Q3252^2))*(3.14159/6),"")</f>
        <v/>
      </c>
      <c r="S3252" t="s">
        <v>32</v>
      </c>
      <c r="T3252" t="s">
        <v>25</v>
      </c>
      <c r="U3252" t="s">
        <v>26</v>
      </c>
      <c r="V3252" t="s">
        <v>340</v>
      </c>
      <c r="AA3252" s="12" t="s">
        <v>835</v>
      </c>
      <c r="AB3252" t="str">
        <f>IF(Q3252&gt;0,"yes","no")</f>
        <v>no</v>
      </c>
      <c r="AC3252" t="str">
        <f>IF(O3252&gt;0,"yes","no")</f>
        <v>yes</v>
      </c>
      <c r="AD3252" t="str">
        <f>IF(AH3252="hatch","yes","no")</f>
        <v>no</v>
      </c>
      <c r="AE3252" t="str">
        <f>IF(AH3252="swimup","yes","no")</f>
        <v>no</v>
      </c>
      <c r="AF3252" t="str">
        <f>IF(AH3252="respiration","yes","no")</f>
        <v>no</v>
      </c>
      <c r="AH3252" t="s">
        <v>29</v>
      </c>
      <c r="AI3252">
        <f>IF(O3252&gt;0,(IF(S3252="live",O3252*0.84,IF(S3252="dried.ethanol",O3252*0.8449+2.8227,O3252))),"")</f>
        <v>15.744999999999999</v>
      </c>
      <c r="AL3252" t="str">
        <f>IF(OR(AND(Q3252=Q3253,P3252&gt;0),AND(O3252&gt;0,O3252=O3253)),"duplicate","")</f>
        <v/>
      </c>
      <c r="AM3252" t="s">
        <v>827</v>
      </c>
      <c r="AN3252" t="s">
        <v>827</v>
      </c>
      <c r="AO3252" t="s">
        <v>826</v>
      </c>
      <c r="AP3252" t="s">
        <v>826</v>
      </c>
      <c r="AQ3252" t="s">
        <v>32</v>
      </c>
    </row>
    <row r="3253" spans="1:43" x14ac:dyDescent="0.2">
      <c r="A3253" s="28">
        <v>42939</v>
      </c>
      <c r="B3253" s="1">
        <v>42899</v>
      </c>
      <c r="C3253" s="1" t="str">
        <f>IF(F3253="Kup","6/13/2017",IF(F3253="Sag","6/14/2017",""))</f>
        <v>6/13/2017</v>
      </c>
      <c r="D3253" s="27">
        <f>A3253-B3253</f>
        <v>40</v>
      </c>
      <c r="E3253" s="27">
        <f>A3253-C3253</f>
        <v>40</v>
      </c>
      <c r="F3253" t="s">
        <v>21</v>
      </c>
      <c r="G3253">
        <v>40</v>
      </c>
      <c r="H3253" t="s">
        <v>22</v>
      </c>
      <c r="I3253" s="12" t="s">
        <v>39</v>
      </c>
      <c r="J3253" s="12" t="s">
        <v>983</v>
      </c>
      <c r="K3253" s="3" t="s">
        <v>965</v>
      </c>
      <c r="L3253" s="3" t="s">
        <v>951</v>
      </c>
      <c r="M3253">
        <v>10</v>
      </c>
      <c r="N3253">
        <v>10</v>
      </c>
      <c r="O3253" s="23">
        <v>15.811</v>
      </c>
      <c r="R3253" t="str">
        <f>IF(Q3253&gt;0,(P3253*(Q3253^2))*(3.14159/6),"")</f>
        <v/>
      </c>
      <c r="S3253" t="s">
        <v>32</v>
      </c>
      <c r="T3253" t="s">
        <v>25</v>
      </c>
      <c r="U3253" t="s">
        <v>26</v>
      </c>
      <c r="V3253" t="s">
        <v>340</v>
      </c>
      <c r="AA3253" s="12" t="s">
        <v>835</v>
      </c>
      <c r="AB3253" t="str">
        <f>IF(Q3253&gt;0,"yes","no")</f>
        <v>no</v>
      </c>
      <c r="AC3253" t="str">
        <f>IF(O3253&gt;0,"yes","no")</f>
        <v>yes</v>
      </c>
      <c r="AD3253" t="str">
        <f>IF(AH3253="hatch","yes","no")</f>
        <v>no</v>
      </c>
      <c r="AE3253" t="str">
        <f>IF(AH3253="swimup","yes","no")</f>
        <v>no</v>
      </c>
      <c r="AF3253" t="str">
        <f>IF(AH3253="respiration","yes","no")</f>
        <v>no</v>
      </c>
      <c r="AH3253" t="s">
        <v>29</v>
      </c>
      <c r="AI3253">
        <f>IF(O3253&gt;0,(IF(S3253="live",O3253*0.84,IF(S3253="dried.ethanol",O3253*0.8449+2.8227,O3253))),"")</f>
        <v>15.811</v>
      </c>
      <c r="AL3253" t="str">
        <f>IF(OR(AND(Q3253=Q3254,P3253&gt;0),AND(O3253&gt;0,O3253=O3254)),"duplicate","")</f>
        <v/>
      </c>
      <c r="AM3253" t="s">
        <v>827</v>
      </c>
      <c r="AN3253" t="s">
        <v>827</v>
      </c>
      <c r="AO3253" t="s">
        <v>826</v>
      </c>
      <c r="AP3253" t="s">
        <v>826</v>
      </c>
      <c r="AQ3253" t="s">
        <v>32</v>
      </c>
    </row>
    <row r="3254" spans="1:43" x14ac:dyDescent="0.2">
      <c r="A3254" s="28">
        <v>42939</v>
      </c>
      <c r="B3254" s="1">
        <v>42899</v>
      </c>
      <c r="C3254" s="1" t="str">
        <f>IF(F3254="Kup","6/13/2017",IF(F3254="Sag","6/14/2017",""))</f>
        <v>6/13/2017</v>
      </c>
      <c r="D3254" s="27">
        <f>A3254-B3254</f>
        <v>40</v>
      </c>
      <c r="E3254" s="27">
        <f>A3254-C3254</f>
        <v>40</v>
      </c>
      <c r="F3254" t="s">
        <v>21</v>
      </c>
      <c r="G3254">
        <v>40</v>
      </c>
      <c r="H3254" t="s">
        <v>22</v>
      </c>
      <c r="I3254" s="12" t="s">
        <v>112</v>
      </c>
      <c r="J3254" s="12" t="s">
        <v>984</v>
      </c>
      <c r="K3254" s="3" t="s">
        <v>966</v>
      </c>
      <c r="L3254" s="3" t="s">
        <v>946</v>
      </c>
      <c r="M3254">
        <v>1</v>
      </c>
      <c r="N3254">
        <v>1</v>
      </c>
      <c r="O3254" s="23">
        <v>14.28</v>
      </c>
      <c r="R3254" t="str">
        <f>IF(Q3254&gt;0,(P3254*(Q3254^2))*(3.14159/6),"")</f>
        <v/>
      </c>
      <c r="S3254" t="s">
        <v>32</v>
      </c>
      <c r="T3254" t="s">
        <v>25</v>
      </c>
      <c r="U3254" t="s">
        <v>26</v>
      </c>
      <c r="V3254" t="s">
        <v>341</v>
      </c>
      <c r="AA3254" s="12" t="s">
        <v>835</v>
      </c>
      <c r="AB3254" t="str">
        <f>IF(Q3254&gt;0,"yes","no")</f>
        <v>no</v>
      </c>
      <c r="AC3254" t="str">
        <f>IF(O3254&gt;0,"yes","no")</f>
        <v>yes</v>
      </c>
      <c r="AD3254" t="str">
        <f>IF(AH3254="hatch","yes","no")</f>
        <v>no</v>
      </c>
      <c r="AE3254" t="str">
        <f>IF(AH3254="swimup","yes","no")</f>
        <v>no</v>
      </c>
      <c r="AF3254" t="str">
        <f>IF(AH3254="respiration","yes","no")</f>
        <v>no</v>
      </c>
      <c r="AH3254" t="s">
        <v>29</v>
      </c>
      <c r="AI3254">
        <f>IF(O3254&gt;0,(IF(S3254="live",O3254*0.84,IF(S3254="dried.ethanol",O3254*0.8449+2.8227,O3254))),"")</f>
        <v>14.28</v>
      </c>
      <c r="AL3254" t="str">
        <f>IF(OR(AND(Q3254=Q3255,P3254&gt;0),AND(O3254&gt;0,O3254=O3255)),"duplicate","")</f>
        <v/>
      </c>
      <c r="AM3254" t="s">
        <v>827</v>
      </c>
      <c r="AN3254" t="s">
        <v>827</v>
      </c>
      <c r="AO3254" t="s">
        <v>826</v>
      </c>
      <c r="AP3254" t="s">
        <v>826</v>
      </c>
      <c r="AQ3254" t="s">
        <v>32</v>
      </c>
    </row>
    <row r="3255" spans="1:43" x14ac:dyDescent="0.2">
      <c r="A3255" s="28">
        <v>42939</v>
      </c>
      <c r="B3255" s="1">
        <v>42899</v>
      </c>
      <c r="C3255" s="1" t="str">
        <f>IF(F3255="Kup","6/13/2017",IF(F3255="Sag","6/14/2017",""))</f>
        <v>6/13/2017</v>
      </c>
      <c r="D3255" s="27">
        <f>A3255-B3255</f>
        <v>40</v>
      </c>
      <c r="E3255" s="27">
        <f>A3255-C3255</f>
        <v>40</v>
      </c>
      <c r="F3255" t="s">
        <v>21</v>
      </c>
      <c r="G3255">
        <v>40</v>
      </c>
      <c r="H3255" t="s">
        <v>22</v>
      </c>
      <c r="I3255" s="12" t="s">
        <v>112</v>
      </c>
      <c r="J3255" s="12" t="s">
        <v>984</v>
      </c>
      <c r="K3255" s="3" t="s">
        <v>966</v>
      </c>
      <c r="L3255" s="3" t="s">
        <v>946</v>
      </c>
      <c r="M3255">
        <v>2</v>
      </c>
      <c r="N3255">
        <v>2</v>
      </c>
      <c r="O3255" s="23">
        <v>14.542999999999999</v>
      </c>
      <c r="R3255" t="str">
        <f>IF(Q3255&gt;0,(P3255*(Q3255^2))*(3.14159/6),"")</f>
        <v/>
      </c>
      <c r="S3255" t="s">
        <v>32</v>
      </c>
      <c r="T3255" t="s">
        <v>25</v>
      </c>
      <c r="U3255" t="s">
        <v>26</v>
      </c>
      <c r="V3255" t="s">
        <v>341</v>
      </c>
      <c r="AA3255" s="12" t="s">
        <v>835</v>
      </c>
      <c r="AB3255" t="str">
        <f>IF(Q3255&gt;0,"yes","no")</f>
        <v>no</v>
      </c>
      <c r="AC3255" t="str">
        <f>IF(O3255&gt;0,"yes","no")</f>
        <v>yes</v>
      </c>
      <c r="AD3255" t="str">
        <f>IF(AH3255="hatch","yes","no")</f>
        <v>no</v>
      </c>
      <c r="AE3255" t="str">
        <f>IF(AH3255="swimup","yes","no")</f>
        <v>no</v>
      </c>
      <c r="AF3255" t="str">
        <f>IF(AH3255="respiration","yes","no")</f>
        <v>no</v>
      </c>
      <c r="AH3255" t="s">
        <v>29</v>
      </c>
      <c r="AI3255">
        <f>IF(O3255&gt;0,(IF(S3255="live",O3255*0.84,IF(S3255="dried.ethanol",O3255*0.8449+2.8227,O3255))),"")</f>
        <v>14.542999999999999</v>
      </c>
      <c r="AL3255" t="str">
        <f>IF(OR(AND(Q3255=Q3256,P3255&gt;0),AND(O3255&gt;0,O3255=O3256)),"duplicate","")</f>
        <v/>
      </c>
      <c r="AM3255" t="s">
        <v>827</v>
      </c>
      <c r="AN3255" t="s">
        <v>827</v>
      </c>
      <c r="AO3255" t="s">
        <v>826</v>
      </c>
      <c r="AP3255" t="s">
        <v>826</v>
      </c>
      <c r="AQ3255" t="s">
        <v>32</v>
      </c>
    </row>
    <row r="3256" spans="1:43" x14ac:dyDescent="0.2">
      <c r="A3256" s="28">
        <v>42939</v>
      </c>
      <c r="B3256" s="1">
        <v>42899</v>
      </c>
      <c r="C3256" s="1" t="str">
        <f>IF(F3256="Kup","6/13/2017",IF(F3256="Sag","6/14/2017",""))</f>
        <v>6/13/2017</v>
      </c>
      <c r="D3256" s="27">
        <f>A3256-B3256</f>
        <v>40</v>
      </c>
      <c r="E3256" s="27">
        <f>A3256-C3256</f>
        <v>40</v>
      </c>
      <c r="F3256" t="s">
        <v>21</v>
      </c>
      <c r="G3256">
        <v>40</v>
      </c>
      <c r="H3256" t="s">
        <v>22</v>
      </c>
      <c r="I3256" s="12" t="s">
        <v>112</v>
      </c>
      <c r="J3256" s="12" t="s">
        <v>984</v>
      </c>
      <c r="K3256" s="3" t="s">
        <v>966</v>
      </c>
      <c r="L3256" s="3" t="s">
        <v>946</v>
      </c>
      <c r="M3256">
        <v>3</v>
      </c>
      <c r="N3256">
        <v>3</v>
      </c>
      <c r="O3256" s="23">
        <v>13.904999999999999</v>
      </c>
      <c r="R3256" t="str">
        <f>IF(Q3256&gt;0,(P3256*(Q3256^2))*(3.14159/6),"")</f>
        <v/>
      </c>
      <c r="S3256" t="s">
        <v>32</v>
      </c>
      <c r="T3256" t="s">
        <v>25</v>
      </c>
      <c r="U3256" t="s">
        <v>26</v>
      </c>
      <c r="V3256" t="s">
        <v>341</v>
      </c>
      <c r="AA3256" s="12" t="s">
        <v>835</v>
      </c>
      <c r="AB3256" t="str">
        <f>IF(Q3256&gt;0,"yes","no")</f>
        <v>no</v>
      </c>
      <c r="AC3256" t="str">
        <f>IF(O3256&gt;0,"yes","no")</f>
        <v>yes</v>
      </c>
      <c r="AD3256" t="str">
        <f>IF(AH3256="hatch","yes","no")</f>
        <v>no</v>
      </c>
      <c r="AE3256" t="str">
        <f>IF(AH3256="swimup","yes","no")</f>
        <v>no</v>
      </c>
      <c r="AF3256" t="str">
        <f>IF(AH3256="respiration","yes","no")</f>
        <v>no</v>
      </c>
      <c r="AH3256" t="s">
        <v>29</v>
      </c>
      <c r="AI3256">
        <f>IF(O3256&gt;0,(IF(S3256="live",O3256*0.84,IF(S3256="dried.ethanol",O3256*0.8449+2.8227,O3256))),"")</f>
        <v>13.904999999999999</v>
      </c>
      <c r="AL3256" t="str">
        <f>IF(OR(AND(Q3256=Q3257,P3256&gt;0),AND(O3256&gt;0,O3256=O3257)),"duplicate","")</f>
        <v/>
      </c>
      <c r="AM3256" t="s">
        <v>827</v>
      </c>
      <c r="AN3256" t="s">
        <v>827</v>
      </c>
      <c r="AO3256" t="s">
        <v>826</v>
      </c>
      <c r="AP3256" t="s">
        <v>826</v>
      </c>
      <c r="AQ3256" t="s">
        <v>32</v>
      </c>
    </row>
    <row r="3257" spans="1:43" x14ac:dyDescent="0.2">
      <c r="A3257" s="28">
        <v>42939</v>
      </c>
      <c r="B3257" s="1">
        <v>42899</v>
      </c>
      <c r="C3257" s="1" t="str">
        <f>IF(F3257="Kup","6/13/2017",IF(F3257="Sag","6/14/2017",""))</f>
        <v>6/13/2017</v>
      </c>
      <c r="D3257" s="27">
        <f>A3257-B3257</f>
        <v>40</v>
      </c>
      <c r="E3257" s="27">
        <f>A3257-C3257</f>
        <v>40</v>
      </c>
      <c r="F3257" t="s">
        <v>21</v>
      </c>
      <c r="G3257">
        <v>40</v>
      </c>
      <c r="H3257" t="s">
        <v>22</v>
      </c>
      <c r="I3257" s="12" t="s">
        <v>112</v>
      </c>
      <c r="J3257" s="12" t="s">
        <v>984</v>
      </c>
      <c r="K3257" s="3" t="s">
        <v>966</v>
      </c>
      <c r="L3257" s="3" t="s">
        <v>946</v>
      </c>
      <c r="M3257">
        <v>4</v>
      </c>
      <c r="N3257">
        <v>4</v>
      </c>
      <c r="O3257" s="23">
        <v>13.125</v>
      </c>
      <c r="R3257" t="str">
        <f>IF(Q3257&gt;0,(P3257*(Q3257^2))*(3.14159/6),"")</f>
        <v/>
      </c>
      <c r="S3257" t="s">
        <v>32</v>
      </c>
      <c r="T3257" t="s">
        <v>25</v>
      </c>
      <c r="U3257" t="s">
        <v>26</v>
      </c>
      <c r="V3257" t="s">
        <v>341</v>
      </c>
      <c r="AA3257" s="12" t="s">
        <v>835</v>
      </c>
      <c r="AB3257" t="str">
        <f>IF(Q3257&gt;0,"yes","no")</f>
        <v>no</v>
      </c>
      <c r="AC3257" t="str">
        <f>IF(O3257&gt;0,"yes","no")</f>
        <v>yes</v>
      </c>
      <c r="AD3257" t="str">
        <f>IF(AH3257="hatch","yes","no")</f>
        <v>no</v>
      </c>
      <c r="AE3257" t="str">
        <f>IF(AH3257="swimup","yes","no")</f>
        <v>no</v>
      </c>
      <c r="AF3257" t="str">
        <f>IF(AH3257="respiration","yes","no")</f>
        <v>no</v>
      </c>
      <c r="AH3257" t="s">
        <v>29</v>
      </c>
      <c r="AI3257">
        <f>IF(O3257&gt;0,(IF(S3257="live",O3257*0.84,IF(S3257="dried.ethanol",O3257*0.8449+2.8227,O3257))),"")</f>
        <v>13.125</v>
      </c>
      <c r="AL3257" t="str">
        <f>IF(OR(AND(Q3257=Q3258,P3257&gt;0),AND(O3257&gt;0,O3257=O3258)),"duplicate","")</f>
        <v/>
      </c>
      <c r="AM3257" t="s">
        <v>827</v>
      </c>
      <c r="AN3257" t="s">
        <v>827</v>
      </c>
      <c r="AO3257" t="s">
        <v>826</v>
      </c>
      <c r="AP3257" t="s">
        <v>826</v>
      </c>
      <c r="AQ3257" t="s">
        <v>32</v>
      </c>
    </row>
    <row r="3258" spans="1:43" x14ac:dyDescent="0.2">
      <c r="A3258" s="28">
        <v>42939</v>
      </c>
      <c r="B3258" s="1">
        <v>42899</v>
      </c>
      <c r="C3258" s="1" t="str">
        <f>IF(F3258="Kup","6/13/2017",IF(F3258="Sag","6/14/2017",""))</f>
        <v>6/13/2017</v>
      </c>
      <c r="D3258" s="27">
        <f>A3258-B3258</f>
        <v>40</v>
      </c>
      <c r="E3258" s="27">
        <f>A3258-C3258</f>
        <v>40</v>
      </c>
      <c r="F3258" t="s">
        <v>21</v>
      </c>
      <c r="G3258">
        <v>40</v>
      </c>
      <c r="H3258" t="s">
        <v>22</v>
      </c>
      <c r="I3258" s="12" t="s">
        <v>112</v>
      </c>
      <c r="J3258" s="12" t="s">
        <v>984</v>
      </c>
      <c r="K3258" s="3" t="s">
        <v>966</v>
      </c>
      <c r="L3258" s="3" t="s">
        <v>946</v>
      </c>
      <c r="M3258">
        <v>5</v>
      </c>
      <c r="N3258">
        <v>5</v>
      </c>
      <c r="O3258" s="23">
        <v>12.348000000000001</v>
      </c>
      <c r="R3258" t="str">
        <f>IF(Q3258&gt;0,(P3258*(Q3258^2))*(3.14159/6),"")</f>
        <v/>
      </c>
      <c r="S3258" t="s">
        <v>32</v>
      </c>
      <c r="T3258" t="s">
        <v>25</v>
      </c>
      <c r="U3258" t="s">
        <v>26</v>
      </c>
      <c r="V3258" t="s">
        <v>341</v>
      </c>
      <c r="AA3258" s="12" t="s">
        <v>835</v>
      </c>
      <c r="AB3258" t="str">
        <f>IF(Q3258&gt;0,"yes","no")</f>
        <v>no</v>
      </c>
      <c r="AC3258" t="str">
        <f>IF(O3258&gt;0,"yes","no")</f>
        <v>yes</v>
      </c>
      <c r="AD3258" t="str">
        <f>IF(AH3258="hatch","yes","no")</f>
        <v>no</v>
      </c>
      <c r="AE3258" t="str">
        <f>IF(AH3258="swimup","yes","no")</f>
        <v>no</v>
      </c>
      <c r="AF3258" t="str">
        <f>IF(AH3258="respiration","yes","no")</f>
        <v>no</v>
      </c>
      <c r="AH3258" t="s">
        <v>29</v>
      </c>
      <c r="AI3258">
        <f>IF(O3258&gt;0,(IF(S3258="live",O3258*0.84,IF(S3258="dried.ethanol",O3258*0.8449+2.8227,O3258))),"")</f>
        <v>12.348000000000001</v>
      </c>
      <c r="AL3258" t="str">
        <f>IF(OR(AND(Q3258=Q3259,P3258&gt;0),AND(O3258&gt;0,O3258=O3259)),"duplicate","")</f>
        <v/>
      </c>
      <c r="AM3258" t="s">
        <v>827</v>
      </c>
      <c r="AN3258" t="s">
        <v>827</v>
      </c>
      <c r="AO3258" t="s">
        <v>826</v>
      </c>
      <c r="AP3258" t="s">
        <v>826</v>
      </c>
      <c r="AQ3258" t="s">
        <v>32</v>
      </c>
    </row>
    <row r="3259" spans="1:43" x14ac:dyDescent="0.2">
      <c r="A3259" s="28">
        <v>42939</v>
      </c>
      <c r="B3259" s="1">
        <v>42899</v>
      </c>
      <c r="C3259" s="1" t="str">
        <f>IF(F3259="Kup","6/13/2017",IF(F3259="Sag","6/14/2017",""))</f>
        <v>6/13/2017</v>
      </c>
      <c r="D3259" s="27">
        <f>A3259-B3259</f>
        <v>40</v>
      </c>
      <c r="E3259" s="27">
        <f>A3259-C3259</f>
        <v>40</v>
      </c>
      <c r="F3259" t="s">
        <v>21</v>
      </c>
      <c r="G3259">
        <v>40</v>
      </c>
      <c r="H3259" t="s">
        <v>22</v>
      </c>
      <c r="I3259" s="12" t="s">
        <v>112</v>
      </c>
      <c r="J3259" s="12" t="s">
        <v>984</v>
      </c>
      <c r="K3259" s="3" t="s">
        <v>966</v>
      </c>
      <c r="L3259" s="3" t="s">
        <v>946</v>
      </c>
      <c r="M3259">
        <v>6</v>
      </c>
      <c r="N3259">
        <v>6</v>
      </c>
      <c r="O3259" s="23">
        <v>15.834</v>
      </c>
      <c r="R3259" t="str">
        <f>IF(Q3259&gt;0,(P3259*(Q3259^2))*(3.14159/6),"")</f>
        <v/>
      </c>
      <c r="S3259" t="s">
        <v>32</v>
      </c>
      <c r="T3259" t="s">
        <v>25</v>
      </c>
      <c r="U3259" t="s">
        <v>26</v>
      </c>
      <c r="V3259" t="s">
        <v>341</v>
      </c>
      <c r="AA3259" s="12" t="s">
        <v>835</v>
      </c>
      <c r="AB3259" t="str">
        <f>IF(Q3259&gt;0,"yes","no")</f>
        <v>no</v>
      </c>
      <c r="AC3259" t="str">
        <f>IF(O3259&gt;0,"yes","no")</f>
        <v>yes</v>
      </c>
      <c r="AD3259" t="str">
        <f>IF(AH3259="hatch","yes","no")</f>
        <v>no</v>
      </c>
      <c r="AE3259" t="str">
        <f>IF(AH3259="swimup","yes","no")</f>
        <v>no</v>
      </c>
      <c r="AF3259" t="str">
        <f>IF(AH3259="respiration","yes","no")</f>
        <v>no</v>
      </c>
      <c r="AH3259" t="s">
        <v>29</v>
      </c>
      <c r="AI3259">
        <f>IF(O3259&gt;0,(IF(S3259="live",O3259*0.84,IF(S3259="dried.ethanol",O3259*0.8449+2.8227,O3259))),"")</f>
        <v>15.834</v>
      </c>
      <c r="AL3259" t="str">
        <f>IF(OR(AND(Q3259=Q3260,P3259&gt;0),AND(O3259&gt;0,O3259=O3260)),"duplicate","")</f>
        <v/>
      </c>
      <c r="AM3259" t="s">
        <v>827</v>
      </c>
      <c r="AN3259" t="s">
        <v>827</v>
      </c>
      <c r="AO3259" t="s">
        <v>826</v>
      </c>
      <c r="AP3259" t="s">
        <v>826</v>
      </c>
      <c r="AQ3259" t="s">
        <v>32</v>
      </c>
    </row>
    <row r="3260" spans="1:43" x14ac:dyDescent="0.2">
      <c r="A3260" s="28">
        <v>42939</v>
      </c>
      <c r="B3260" s="1">
        <v>42899</v>
      </c>
      <c r="C3260" s="1" t="str">
        <f>IF(F3260="Kup","6/13/2017",IF(F3260="Sag","6/14/2017",""))</f>
        <v>6/13/2017</v>
      </c>
      <c r="D3260" s="27">
        <f>A3260-B3260</f>
        <v>40</v>
      </c>
      <c r="E3260" s="27">
        <f>A3260-C3260</f>
        <v>40</v>
      </c>
      <c r="F3260" t="s">
        <v>21</v>
      </c>
      <c r="G3260">
        <v>40</v>
      </c>
      <c r="H3260" t="s">
        <v>22</v>
      </c>
      <c r="I3260" s="12" t="s">
        <v>112</v>
      </c>
      <c r="J3260" s="12" t="s">
        <v>984</v>
      </c>
      <c r="K3260" s="3" t="s">
        <v>966</v>
      </c>
      <c r="L3260" s="3" t="s">
        <v>946</v>
      </c>
      <c r="M3260">
        <v>7</v>
      </c>
      <c r="N3260">
        <v>7</v>
      </c>
      <c r="O3260" s="23">
        <v>13.141</v>
      </c>
      <c r="R3260" t="str">
        <f>IF(Q3260&gt;0,(P3260*(Q3260^2))*(3.14159/6),"")</f>
        <v/>
      </c>
      <c r="S3260" t="s">
        <v>32</v>
      </c>
      <c r="T3260" t="s">
        <v>25</v>
      </c>
      <c r="U3260" t="s">
        <v>26</v>
      </c>
      <c r="V3260" t="s">
        <v>341</v>
      </c>
      <c r="AA3260" s="12" t="s">
        <v>835</v>
      </c>
      <c r="AB3260" t="str">
        <f>IF(Q3260&gt;0,"yes","no")</f>
        <v>no</v>
      </c>
      <c r="AC3260" t="str">
        <f>IF(O3260&gt;0,"yes","no")</f>
        <v>yes</v>
      </c>
      <c r="AD3260" t="str">
        <f>IF(AH3260="hatch","yes","no")</f>
        <v>no</v>
      </c>
      <c r="AE3260" t="str">
        <f>IF(AH3260="swimup","yes","no")</f>
        <v>no</v>
      </c>
      <c r="AF3260" t="str">
        <f>IF(AH3260="respiration","yes","no")</f>
        <v>no</v>
      </c>
      <c r="AH3260" t="s">
        <v>29</v>
      </c>
      <c r="AI3260">
        <f>IF(O3260&gt;0,(IF(S3260="live",O3260*0.84,IF(S3260="dried.ethanol",O3260*0.8449+2.8227,O3260))),"")</f>
        <v>13.141</v>
      </c>
      <c r="AL3260" t="str">
        <f>IF(OR(AND(Q3260=Q3261,P3260&gt;0),AND(O3260&gt;0,O3260=O3261)),"duplicate","")</f>
        <v/>
      </c>
      <c r="AM3260" t="s">
        <v>827</v>
      </c>
      <c r="AN3260" t="s">
        <v>827</v>
      </c>
      <c r="AO3260" t="s">
        <v>826</v>
      </c>
      <c r="AP3260" t="s">
        <v>826</v>
      </c>
      <c r="AQ3260" t="s">
        <v>32</v>
      </c>
    </row>
    <row r="3261" spans="1:43" x14ac:dyDescent="0.2">
      <c r="A3261" s="28">
        <v>42939</v>
      </c>
      <c r="B3261" s="1">
        <v>42899</v>
      </c>
      <c r="C3261" s="1" t="str">
        <f>IF(F3261="Kup","6/13/2017",IF(F3261="Sag","6/14/2017",""))</f>
        <v>6/13/2017</v>
      </c>
      <c r="D3261" s="27">
        <f>A3261-B3261</f>
        <v>40</v>
      </c>
      <c r="E3261" s="27">
        <f>A3261-C3261</f>
        <v>40</v>
      </c>
      <c r="F3261" t="s">
        <v>21</v>
      </c>
      <c r="G3261">
        <v>40</v>
      </c>
      <c r="H3261" t="s">
        <v>22</v>
      </c>
      <c r="I3261" s="12" t="s">
        <v>112</v>
      </c>
      <c r="J3261" s="12" t="s">
        <v>984</v>
      </c>
      <c r="K3261" s="3" t="s">
        <v>966</v>
      </c>
      <c r="L3261" s="3" t="s">
        <v>946</v>
      </c>
      <c r="M3261">
        <v>8</v>
      </c>
      <c r="N3261">
        <v>8</v>
      </c>
      <c r="O3261" s="23">
        <v>13.374000000000001</v>
      </c>
      <c r="R3261" t="str">
        <f>IF(Q3261&gt;0,(P3261*(Q3261^2))*(3.14159/6),"")</f>
        <v/>
      </c>
      <c r="S3261" t="s">
        <v>32</v>
      </c>
      <c r="T3261" t="s">
        <v>25</v>
      </c>
      <c r="U3261" t="s">
        <v>26</v>
      </c>
      <c r="V3261" t="s">
        <v>341</v>
      </c>
      <c r="AA3261" s="12" t="s">
        <v>835</v>
      </c>
      <c r="AB3261" t="str">
        <f>IF(Q3261&gt;0,"yes","no")</f>
        <v>no</v>
      </c>
      <c r="AC3261" t="str">
        <f>IF(O3261&gt;0,"yes","no")</f>
        <v>yes</v>
      </c>
      <c r="AD3261" t="str">
        <f>IF(AH3261="hatch","yes","no")</f>
        <v>no</v>
      </c>
      <c r="AE3261" t="str">
        <f>IF(AH3261="swimup","yes","no")</f>
        <v>no</v>
      </c>
      <c r="AF3261" t="str">
        <f>IF(AH3261="respiration","yes","no")</f>
        <v>no</v>
      </c>
      <c r="AH3261" t="s">
        <v>29</v>
      </c>
      <c r="AI3261">
        <f>IF(O3261&gt;0,(IF(S3261="live",O3261*0.84,IF(S3261="dried.ethanol",O3261*0.8449+2.8227,O3261))),"")</f>
        <v>13.374000000000001</v>
      </c>
      <c r="AL3261" t="str">
        <f>IF(OR(AND(Q3261=Q3262,P3261&gt;0),AND(O3261&gt;0,O3261=O3262)),"duplicate","")</f>
        <v/>
      </c>
      <c r="AM3261" t="s">
        <v>827</v>
      </c>
      <c r="AN3261" t="s">
        <v>827</v>
      </c>
      <c r="AO3261" t="s">
        <v>826</v>
      </c>
      <c r="AP3261" t="s">
        <v>826</v>
      </c>
      <c r="AQ3261" t="s">
        <v>32</v>
      </c>
    </row>
    <row r="3262" spans="1:43" x14ac:dyDescent="0.2">
      <c r="A3262" s="28">
        <v>42939</v>
      </c>
      <c r="B3262" s="1">
        <v>42899</v>
      </c>
      <c r="C3262" s="1" t="str">
        <f>IF(F3262="Kup","6/13/2017",IF(F3262="Sag","6/14/2017",""))</f>
        <v>6/13/2017</v>
      </c>
      <c r="D3262" s="27">
        <f>A3262-B3262</f>
        <v>40</v>
      </c>
      <c r="E3262" s="27">
        <f>A3262-C3262</f>
        <v>40</v>
      </c>
      <c r="F3262" t="s">
        <v>21</v>
      </c>
      <c r="G3262">
        <v>40</v>
      </c>
      <c r="H3262" t="s">
        <v>22</v>
      </c>
      <c r="I3262" s="12" t="s">
        <v>112</v>
      </c>
      <c r="J3262" s="12" t="s">
        <v>984</v>
      </c>
      <c r="K3262" s="3" t="s">
        <v>966</v>
      </c>
      <c r="L3262" s="3" t="s">
        <v>946</v>
      </c>
      <c r="M3262">
        <v>9</v>
      </c>
      <c r="N3262">
        <v>9</v>
      </c>
      <c r="O3262" s="23">
        <v>12.500999999999999</v>
      </c>
      <c r="R3262" t="str">
        <f>IF(Q3262&gt;0,(P3262*(Q3262^2))*(3.14159/6),"")</f>
        <v/>
      </c>
      <c r="S3262" t="s">
        <v>32</v>
      </c>
      <c r="T3262" t="s">
        <v>25</v>
      </c>
      <c r="U3262" t="s">
        <v>26</v>
      </c>
      <c r="V3262" t="s">
        <v>341</v>
      </c>
      <c r="AA3262" s="12" t="s">
        <v>835</v>
      </c>
      <c r="AB3262" t="str">
        <f>IF(Q3262&gt;0,"yes","no")</f>
        <v>no</v>
      </c>
      <c r="AC3262" t="str">
        <f>IF(O3262&gt;0,"yes","no")</f>
        <v>yes</v>
      </c>
      <c r="AD3262" t="str">
        <f>IF(AH3262="hatch","yes","no")</f>
        <v>no</v>
      </c>
      <c r="AE3262" t="str">
        <f>IF(AH3262="swimup","yes","no")</f>
        <v>no</v>
      </c>
      <c r="AF3262" t="str">
        <f>IF(AH3262="respiration","yes","no")</f>
        <v>no</v>
      </c>
      <c r="AH3262" t="s">
        <v>29</v>
      </c>
      <c r="AI3262">
        <f>IF(O3262&gt;0,(IF(S3262="live",O3262*0.84,IF(S3262="dried.ethanol",O3262*0.8449+2.8227,O3262))),"")</f>
        <v>12.500999999999999</v>
      </c>
      <c r="AL3262" t="str">
        <f>IF(OR(AND(Q3262=Q3263,P3262&gt;0),AND(O3262&gt;0,O3262=O3263)),"duplicate","")</f>
        <v/>
      </c>
      <c r="AM3262" t="s">
        <v>827</v>
      </c>
      <c r="AN3262" t="s">
        <v>827</v>
      </c>
      <c r="AO3262" t="s">
        <v>826</v>
      </c>
      <c r="AP3262" t="s">
        <v>826</v>
      </c>
      <c r="AQ3262" t="s">
        <v>32</v>
      </c>
    </row>
    <row r="3263" spans="1:43" x14ac:dyDescent="0.2">
      <c r="A3263" s="28">
        <v>42939</v>
      </c>
      <c r="B3263" s="1">
        <v>42899</v>
      </c>
      <c r="C3263" s="1" t="str">
        <f>IF(F3263="Kup","6/13/2017",IF(F3263="Sag","6/14/2017",""))</f>
        <v>6/13/2017</v>
      </c>
      <c r="D3263" s="27">
        <f>A3263-B3263</f>
        <v>40</v>
      </c>
      <c r="E3263" s="27">
        <f>A3263-C3263</f>
        <v>40</v>
      </c>
      <c r="F3263" t="s">
        <v>21</v>
      </c>
      <c r="G3263">
        <v>40</v>
      </c>
      <c r="H3263" t="s">
        <v>22</v>
      </c>
      <c r="I3263" s="12" t="s">
        <v>112</v>
      </c>
      <c r="J3263" s="12" t="s">
        <v>984</v>
      </c>
      <c r="K3263" s="3" t="s">
        <v>966</v>
      </c>
      <c r="L3263" s="3" t="s">
        <v>946</v>
      </c>
      <c r="M3263">
        <v>10</v>
      </c>
      <c r="N3263">
        <v>10</v>
      </c>
      <c r="O3263" s="23">
        <v>15.916</v>
      </c>
      <c r="R3263" t="str">
        <f>IF(Q3263&gt;0,(P3263*(Q3263^2))*(3.14159/6),"")</f>
        <v/>
      </c>
      <c r="S3263" t="s">
        <v>32</v>
      </c>
      <c r="T3263" t="s">
        <v>25</v>
      </c>
      <c r="U3263" t="s">
        <v>26</v>
      </c>
      <c r="V3263" t="s">
        <v>341</v>
      </c>
      <c r="AA3263" s="12" t="s">
        <v>835</v>
      </c>
      <c r="AB3263" t="str">
        <f>IF(Q3263&gt;0,"yes","no")</f>
        <v>no</v>
      </c>
      <c r="AC3263" t="str">
        <f>IF(O3263&gt;0,"yes","no")</f>
        <v>yes</v>
      </c>
      <c r="AD3263" t="str">
        <f>IF(AH3263="hatch","yes","no")</f>
        <v>no</v>
      </c>
      <c r="AE3263" t="str">
        <f>IF(AH3263="swimup","yes","no")</f>
        <v>no</v>
      </c>
      <c r="AF3263" t="str">
        <f>IF(AH3263="respiration","yes","no")</f>
        <v>no</v>
      </c>
      <c r="AH3263" t="s">
        <v>29</v>
      </c>
      <c r="AI3263">
        <f>IF(O3263&gt;0,(IF(S3263="live",O3263*0.84,IF(S3263="dried.ethanol",O3263*0.8449+2.8227,O3263))),"")</f>
        <v>15.916</v>
      </c>
      <c r="AL3263" t="str">
        <f>IF(OR(AND(Q3263=Q3264,P3263&gt;0),AND(O3263&gt;0,O3263=O3264)),"duplicate","")</f>
        <v/>
      </c>
      <c r="AM3263" t="s">
        <v>827</v>
      </c>
      <c r="AN3263" t="s">
        <v>827</v>
      </c>
      <c r="AO3263" t="s">
        <v>826</v>
      </c>
      <c r="AP3263" t="s">
        <v>826</v>
      </c>
      <c r="AQ3263" t="s">
        <v>32</v>
      </c>
    </row>
    <row r="3264" spans="1:43" x14ac:dyDescent="0.2">
      <c r="A3264" s="28">
        <v>42939</v>
      </c>
      <c r="B3264" s="1">
        <v>42899</v>
      </c>
      <c r="C3264" s="1" t="str">
        <f>IF(F3264="Kup","6/13/2017",IF(F3264="Sag","6/14/2017",""))</f>
        <v>6/13/2017</v>
      </c>
      <c r="D3264" s="27">
        <f>A3264-B3264</f>
        <v>40</v>
      </c>
      <c r="E3264" s="27">
        <f>A3264-C3264</f>
        <v>40</v>
      </c>
      <c r="F3264" t="s">
        <v>21</v>
      </c>
      <c r="G3264">
        <v>40</v>
      </c>
      <c r="H3264" t="s">
        <v>22</v>
      </c>
      <c r="I3264" s="12" t="s">
        <v>75</v>
      </c>
      <c r="J3264" s="12" t="s">
        <v>75</v>
      </c>
      <c r="K3264" s="3" t="s">
        <v>945</v>
      </c>
      <c r="L3264" s="3" t="s">
        <v>946</v>
      </c>
      <c r="M3264">
        <v>1</v>
      </c>
      <c r="N3264">
        <v>1</v>
      </c>
      <c r="O3264" s="23">
        <v>15.255000000000001</v>
      </c>
      <c r="R3264" t="str">
        <f>IF(Q3264&gt;0,(P3264*(Q3264^2))*(3.14159/6),"")</f>
        <v/>
      </c>
      <c r="S3264" t="s">
        <v>32</v>
      </c>
      <c r="T3264" t="s">
        <v>25</v>
      </c>
      <c r="U3264" t="s">
        <v>26</v>
      </c>
      <c r="V3264" t="s">
        <v>328</v>
      </c>
      <c r="AA3264" s="12" t="s">
        <v>835</v>
      </c>
      <c r="AB3264" t="str">
        <f>IF(Q3264&gt;0,"yes","no")</f>
        <v>no</v>
      </c>
      <c r="AC3264" t="str">
        <f>IF(O3264&gt;0,"yes","no")</f>
        <v>yes</v>
      </c>
      <c r="AD3264" t="str">
        <f>IF(AH3264="hatch","yes","no")</f>
        <v>no</v>
      </c>
      <c r="AE3264" t="str">
        <f>IF(AH3264="swimup","yes","no")</f>
        <v>no</v>
      </c>
      <c r="AF3264" t="str">
        <f>IF(AH3264="respiration","yes","no")</f>
        <v>no</v>
      </c>
      <c r="AH3264" t="s">
        <v>29</v>
      </c>
      <c r="AI3264">
        <f>IF(O3264&gt;0,(IF(S3264="live",O3264*0.84,IF(S3264="dried.ethanol",O3264*0.8449+2.8227,O3264))),"")</f>
        <v>15.255000000000001</v>
      </c>
      <c r="AL3264" t="str">
        <f>IF(OR(AND(Q3264=Q3265,P3264&gt;0),AND(O3264&gt;0,O3264=O3265)),"duplicate","")</f>
        <v/>
      </c>
      <c r="AM3264" t="s">
        <v>827</v>
      </c>
      <c r="AN3264" t="s">
        <v>827</v>
      </c>
      <c r="AO3264" t="s">
        <v>826</v>
      </c>
      <c r="AP3264" t="s">
        <v>826</v>
      </c>
      <c r="AQ3264" t="s">
        <v>32</v>
      </c>
    </row>
    <row r="3265" spans="1:43" x14ac:dyDescent="0.2">
      <c r="A3265" s="28">
        <v>42939</v>
      </c>
      <c r="B3265" s="1">
        <v>42899</v>
      </c>
      <c r="C3265" s="1" t="str">
        <f>IF(F3265="Kup","6/13/2017",IF(F3265="Sag","6/14/2017",""))</f>
        <v>6/13/2017</v>
      </c>
      <c r="D3265" s="27">
        <f>A3265-B3265</f>
        <v>40</v>
      </c>
      <c r="E3265" s="27">
        <f>A3265-C3265</f>
        <v>40</v>
      </c>
      <c r="F3265" t="s">
        <v>21</v>
      </c>
      <c r="G3265">
        <v>40</v>
      </c>
      <c r="H3265" t="s">
        <v>22</v>
      </c>
      <c r="I3265" s="12" t="s">
        <v>75</v>
      </c>
      <c r="J3265" s="12" t="s">
        <v>75</v>
      </c>
      <c r="K3265" s="3" t="s">
        <v>945</v>
      </c>
      <c r="L3265" s="3" t="s">
        <v>946</v>
      </c>
      <c r="M3265">
        <v>2</v>
      </c>
      <c r="N3265">
        <v>2</v>
      </c>
      <c r="O3265" s="23">
        <v>13.811</v>
      </c>
      <c r="R3265" t="str">
        <f>IF(Q3265&gt;0,(P3265*(Q3265^2))*(3.14159/6),"")</f>
        <v/>
      </c>
      <c r="S3265" t="s">
        <v>32</v>
      </c>
      <c r="T3265" t="s">
        <v>25</v>
      </c>
      <c r="U3265" t="s">
        <v>26</v>
      </c>
      <c r="V3265" t="s">
        <v>328</v>
      </c>
      <c r="AA3265" s="12" t="s">
        <v>835</v>
      </c>
      <c r="AB3265" t="str">
        <f>IF(Q3265&gt;0,"yes","no")</f>
        <v>no</v>
      </c>
      <c r="AC3265" t="str">
        <f>IF(O3265&gt;0,"yes","no")</f>
        <v>yes</v>
      </c>
      <c r="AD3265" t="str">
        <f>IF(AH3265="hatch","yes","no")</f>
        <v>no</v>
      </c>
      <c r="AE3265" t="str">
        <f>IF(AH3265="swimup","yes","no")</f>
        <v>no</v>
      </c>
      <c r="AF3265" t="str">
        <f>IF(AH3265="respiration","yes","no")</f>
        <v>no</v>
      </c>
      <c r="AH3265" t="s">
        <v>29</v>
      </c>
      <c r="AI3265">
        <f>IF(O3265&gt;0,(IF(S3265="live",O3265*0.84,IF(S3265="dried.ethanol",O3265*0.8449+2.8227,O3265))),"")</f>
        <v>13.811</v>
      </c>
      <c r="AL3265" t="str">
        <f>IF(OR(AND(Q3265=Q3266,P3265&gt;0),AND(O3265&gt;0,O3265=O3266)),"duplicate","")</f>
        <v/>
      </c>
      <c r="AM3265" t="s">
        <v>827</v>
      </c>
      <c r="AN3265" t="s">
        <v>827</v>
      </c>
      <c r="AO3265" t="s">
        <v>826</v>
      </c>
      <c r="AP3265" t="s">
        <v>826</v>
      </c>
      <c r="AQ3265" t="s">
        <v>32</v>
      </c>
    </row>
    <row r="3266" spans="1:43" x14ac:dyDescent="0.2">
      <c r="A3266" s="28">
        <v>42939</v>
      </c>
      <c r="B3266" s="1">
        <v>42899</v>
      </c>
      <c r="C3266" s="1" t="str">
        <f>IF(F3266="Kup","6/13/2017",IF(F3266="Sag","6/14/2017",""))</f>
        <v>6/13/2017</v>
      </c>
      <c r="D3266" s="27">
        <f>A3266-B3266</f>
        <v>40</v>
      </c>
      <c r="E3266" s="27">
        <f>A3266-C3266</f>
        <v>40</v>
      </c>
      <c r="F3266" t="s">
        <v>21</v>
      </c>
      <c r="G3266">
        <v>40</v>
      </c>
      <c r="H3266" t="s">
        <v>22</v>
      </c>
      <c r="I3266" s="12" t="s">
        <v>75</v>
      </c>
      <c r="J3266" s="12" t="s">
        <v>75</v>
      </c>
      <c r="K3266" s="3" t="s">
        <v>945</v>
      </c>
      <c r="L3266" s="3" t="s">
        <v>946</v>
      </c>
      <c r="M3266">
        <v>3</v>
      </c>
      <c r="N3266">
        <v>3</v>
      </c>
      <c r="O3266" s="23">
        <v>14.595000000000001</v>
      </c>
      <c r="R3266" t="str">
        <f>IF(Q3266&gt;0,(P3266*(Q3266^2))*(3.14159/6),"")</f>
        <v/>
      </c>
      <c r="S3266" t="s">
        <v>32</v>
      </c>
      <c r="T3266" t="s">
        <v>25</v>
      </c>
      <c r="U3266" t="s">
        <v>26</v>
      </c>
      <c r="V3266" t="s">
        <v>328</v>
      </c>
      <c r="AA3266" s="12" t="s">
        <v>835</v>
      </c>
      <c r="AB3266" t="str">
        <f>IF(Q3266&gt;0,"yes","no")</f>
        <v>no</v>
      </c>
      <c r="AC3266" t="str">
        <f>IF(O3266&gt;0,"yes","no")</f>
        <v>yes</v>
      </c>
      <c r="AD3266" t="str">
        <f>IF(AH3266="hatch","yes","no")</f>
        <v>no</v>
      </c>
      <c r="AE3266" t="str">
        <f>IF(AH3266="swimup","yes","no")</f>
        <v>no</v>
      </c>
      <c r="AF3266" t="str">
        <f>IF(AH3266="respiration","yes","no")</f>
        <v>no</v>
      </c>
      <c r="AH3266" t="s">
        <v>29</v>
      </c>
      <c r="AI3266">
        <f>IF(O3266&gt;0,(IF(S3266="live",O3266*0.84,IF(S3266="dried.ethanol",O3266*0.8449+2.8227,O3266))),"")</f>
        <v>14.595000000000001</v>
      </c>
      <c r="AL3266" t="str">
        <f>IF(OR(AND(Q3266=Q3267,P3266&gt;0),AND(O3266&gt;0,O3266=O3267)),"duplicate","")</f>
        <v/>
      </c>
      <c r="AM3266" t="s">
        <v>827</v>
      </c>
      <c r="AN3266" t="s">
        <v>827</v>
      </c>
      <c r="AO3266" t="s">
        <v>826</v>
      </c>
      <c r="AP3266" t="s">
        <v>826</v>
      </c>
      <c r="AQ3266" t="s">
        <v>32</v>
      </c>
    </row>
    <row r="3267" spans="1:43" x14ac:dyDescent="0.2">
      <c r="A3267" s="28">
        <v>42939</v>
      </c>
      <c r="B3267" s="1">
        <v>42899</v>
      </c>
      <c r="C3267" s="1" t="str">
        <f>IF(F3267="Kup","6/13/2017",IF(F3267="Sag","6/14/2017",""))</f>
        <v>6/13/2017</v>
      </c>
      <c r="D3267" s="27">
        <f>A3267-B3267</f>
        <v>40</v>
      </c>
      <c r="E3267" s="27">
        <f>A3267-C3267</f>
        <v>40</v>
      </c>
      <c r="F3267" t="s">
        <v>21</v>
      </c>
      <c r="G3267">
        <v>40</v>
      </c>
      <c r="H3267" t="s">
        <v>22</v>
      </c>
      <c r="I3267" s="12" t="s">
        <v>75</v>
      </c>
      <c r="J3267" s="12" t="s">
        <v>75</v>
      </c>
      <c r="K3267" s="3" t="s">
        <v>945</v>
      </c>
      <c r="L3267" s="3" t="s">
        <v>946</v>
      </c>
      <c r="M3267">
        <v>4</v>
      </c>
      <c r="N3267">
        <v>4</v>
      </c>
      <c r="O3267" s="23">
        <v>13.292999999999999</v>
      </c>
      <c r="R3267" t="str">
        <f>IF(Q3267&gt;0,(P3267*(Q3267^2))*(3.14159/6),"")</f>
        <v/>
      </c>
      <c r="S3267" t="s">
        <v>32</v>
      </c>
      <c r="T3267" t="s">
        <v>25</v>
      </c>
      <c r="U3267" t="s">
        <v>26</v>
      </c>
      <c r="V3267" t="s">
        <v>328</v>
      </c>
      <c r="AA3267" s="12" t="s">
        <v>835</v>
      </c>
      <c r="AB3267" t="str">
        <f>IF(Q3267&gt;0,"yes","no")</f>
        <v>no</v>
      </c>
      <c r="AC3267" t="str">
        <f>IF(O3267&gt;0,"yes","no")</f>
        <v>yes</v>
      </c>
      <c r="AD3267" t="str">
        <f>IF(AH3267="hatch","yes","no")</f>
        <v>no</v>
      </c>
      <c r="AE3267" t="str">
        <f>IF(AH3267="swimup","yes","no")</f>
        <v>no</v>
      </c>
      <c r="AF3267" t="str">
        <f>IF(AH3267="respiration","yes","no")</f>
        <v>no</v>
      </c>
      <c r="AH3267" t="s">
        <v>29</v>
      </c>
      <c r="AI3267">
        <f>IF(O3267&gt;0,(IF(S3267="live",O3267*0.84,IF(S3267="dried.ethanol",O3267*0.8449+2.8227,O3267))),"")</f>
        <v>13.292999999999999</v>
      </c>
      <c r="AL3267" t="str">
        <f>IF(OR(AND(Q3267=Q3268,P3267&gt;0),AND(O3267&gt;0,O3267=O3268)),"duplicate","")</f>
        <v/>
      </c>
      <c r="AM3267" t="s">
        <v>827</v>
      </c>
      <c r="AN3267" t="s">
        <v>827</v>
      </c>
      <c r="AO3267" t="s">
        <v>826</v>
      </c>
      <c r="AP3267" t="s">
        <v>826</v>
      </c>
      <c r="AQ3267" t="s">
        <v>32</v>
      </c>
    </row>
    <row r="3268" spans="1:43" x14ac:dyDescent="0.2">
      <c r="A3268" s="28">
        <v>42939</v>
      </c>
      <c r="B3268" s="1">
        <v>42899</v>
      </c>
      <c r="C3268" s="1" t="str">
        <f>IF(F3268="Kup","6/13/2017",IF(F3268="Sag","6/14/2017",""))</f>
        <v>6/13/2017</v>
      </c>
      <c r="D3268" s="27">
        <f>A3268-B3268</f>
        <v>40</v>
      </c>
      <c r="E3268" s="27">
        <f>A3268-C3268</f>
        <v>40</v>
      </c>
      <c r="F3268" t="s">
        <v>21</v>
      </c>
      <c r="G3268">
        <v>40</v>
      </c>
      <c r="H3268" t="s">
        <v>22</v>
      </c>
      <c r="I3268" s="12" t="s">
        <v>75</v>
      </c>
      <c r="J3268" s="12" t="s">
        <v>75</v>
      </c>
      <c r="K3268" s="3" t="s">
        <v>945</v>
      </c>
      <c r="L3268" s="3" t="s">
        <v>946</v>
      </c>
      <c r="M3268">
        <v>5</v>
      </c>
      <c r="N3268">
        <v>5</v>
      </c>
      <c r="O3268" s="23">
        <v>13.811999999999999</v>
      </c>
      <c r="R3268" t="str">
        <f>IF(Q3268&gt;0,(P3268*(Q3268^2))*(3.14159/6),"")</f>
        <v/>
      </c>
      <c r="S3268" t="s">
        <v>32</v>
      </c>
      <c r="T3268" t="s">
        <v>25</v>
      </c>
      <c r="U3268" t="s">
        <v>26</v>
      </c>
      <c r="V3268" t="s">
        <v>328</v>
      </c>
      <c r="AA3268" s="12" t="s">
        <v>835</v>
      </c>
      <c r="AB3268" t="str">
        <f>IF(Q3268&gt;0,"yes","no")</f>
        <v>no</v>
      </c>
      <c r="AC3268" t="str">
        <f>IF(O3268&gt;0,"yes","no")</f>
        <v>yes</v>
      </c>
      <c r="AD3268" t="str">
        <f>IF(AH3268="hatch","yes","no")</f>
        <v>no</v>
      </c>
      <c r="AE3268" t="str">
        <f>IF(AH3268="swimup","yes","no")</f>
        <v>no</v>
      </c>
      <c r="AF3268" t="str">
        <f>IF(AH3268="respiration","yes","no")</f>
        <v>no</v>
      </c>
      <c r="AH3268" t="s">
        <v>29</v>
      </c>
      <c r="AI3268">
        <f>IF(O3268&gt;0,(IF(S3268="live",O3268*0.84,IF(S3268="dried.ethanol",O3268*0.8449+2.8227,O3268))),"")</f>
        <v>13.811999999999999</v>
      </c>
      <c r="AL3268" t="str">
        <f>IF(OR(AND(Q3268=Q3269,P3268&gt;0),AND(O3268&gt;0,O3268=O3269)),"duplicate","")</f>
        <v/>
      </c>
      <c r="AM3268" t="s">
        <v>827</v>
      </c>
      <c r="AN3268" t="s">
        <v>827</v>
      </c>
      <c r="AO3268" t="s">
        <v>826</v>
      </c>
      <c r="AP3268" t="s">
        <v>826</v>
      </c>
      <c r="AQ3268" t="s">
        <v>32</v>
      </c>
    </row>
    <row r="3269" spans="1:43" x14ac:dyDescent="0.2">
      <c r="A3269" s="28">
        <v>42939</v>
      </c>
      <c r="B3269" s="1">
        <v>42899</v>
      </c>
      <c r="C3269" s="1" t="str">
        <f>IF(F3269="Kup","6/13/2017",IF(F3269="Sag","6/14/2017",""))</f>
        <v>6/13/2017</v>
      </c>
      <c r="D3269" s="27">
        <f>A3269-B3269</f>
        <v>40</v>
      </c>
      <c r="E3269" s="27">
        <f>A3269-C3269</f>
        <v>40</v>
      </c>
      <c r="F3269" t="s">
        <v>21</v>
      </c>
      <c r="G3269">
        <v>40</v>
      </c>
      <c r="H3269" t="s">
        <v>22</v>
      </c>
      <c r="I3269" s="12" t="s">
        <v>75</v>
      </c>
      <c r="J3269" s="12" t="s">
        <v>75</v>
      </c>
      <c r="K3269" s="3" t="s">
        <v>945</v>
      </c>
      <c r="L3269" s="3" t="s">
        <v>946</v>
      </c>
      <c r="M3269">
        <v>6</v>
      </c>
      <c r="N3269">
        <v>6</v>
      </c>
      <c r="O3269" s="23">
        <v>15.23</v>
      </c>
      <c r="R3269" t="str">
        <f>IF(Q3269&gt;0,(P3269*(Q3269^2))*(3.14159/6),"")</f>
        <v/>
      </c>
      <c r="S3269" t="s">
        <v>32</v>
      </c>
      <c r="T3269" t="s">
        <v>25</v>
      </c>
      <c r="U3269" t="s">
        <v>26</v>
      </c>
      <c r="V3269" t="s">
        <v>328</v>
      </c>
      <c r="AA3269" s="12" t="s">
        <v>835</v>
      </c>
      <c r="AB3269" t="str">
        <f>IF(Q3269&gt;0,"yes","no")</f>
        <v>no</v>
      </c>
      <c r="AC3269" t="str">
        <f>IF(O3269&gt;0,"yes","no")</f>
        <v>yes</v>
      </c>
      <c r="AD3269" t="str">
        <f>IF(AH3269="hatch","yes","no")</f>
        <v>no</v>
      </c>
      <c r="AE3269" t="str">
        <f>IF(AH3269="swimup","yes","no")</f>
        <v>no</v>
      </c>
      <c r="AF3269" t="str">
        <f>IF(AH3269="respiration","yes","no")</f>
        <v>no</v>
      </c>
      <c r="AH3269" t="s">
        <v>29</v>
      </c>
      <c r="AI3269">
        <f>IF(O3269&gt;0,(IF(S3269="live",O3269*0.84,IF(S3269="dried.ethanol",O3269*0.8449+2.8227,O3269))),"")</f>
        <v>15.23</v>
      </c>
      <c r="AL3269" t="str">
        <f>IF(OR(AND(Q3269=Q3270,P3269&gt;0),AND(O3269&gt;0,O3269=O3270)),"duplicate","")</f>
        <v/>
      </c>
      <c r="AM3269" t="s">
        <v>827</v>
      </c>
      <c r="AN3269" t="s">
        <v>827</v>
      </c>
      <c r="AO3269" t="s">
        <v>826</v>
      </c>
      <c r="AP3269" t="s">
        <v>826</v>
      </c>
      <c r="AQ3269" t="s">
        <v>32</v>
      </c>
    </row>
    <row r="3270" spans="1:43" x14ac:dyDescent="0.2">
      <c r="A3270" s="28">
        <v>42939</v>
      </c>
      <c r="B3270" s="1">
        <v>42899</v>
      </c>
      <c r="C3270" s="1" t="str">
        <f>IF(F3270="Kup","6/13/2017",IF(F3270="Sag","6/14/2017",""))</f>
        <v>6/13/2017</v>
      </c>
      <c r="D3270" s="27">
        <f>A3270-B3270</f>
        <v>40</v>
      </c>
      <c r="E3270" s="27">
        <f>A3270-C3270</f>
        <v>40</v>
      </c>
      <c r="F3270" t="s">
        <v>21</v>
      </c>
      <c r="G3270">
        <v>40</v>
      </c>
      <c r="H3270" t="s">
        <v>22</v>
      </c>
      <c r="I3270" s="12" t="s">
        <v>75</v>
      </c>
      <c r="J3270" s="12" t="s">
        <v>75</v>
      </c>
      <c r="K3270" s="3" t="s">
        <v>945</v>
      </c>
      <c r="L3270" s="3" t="s">
        <v>946</v>
      </c>
      <c r="M3270">
        <v>7</v>
      </c>
      <c r="N3270">
        <v>7</v>
      </c>
      <c r="O3270" s="23">
        <v>15.35</v>
      </c>
      <c r="R3270" t="str">
        <f>IF(Q3270&gt;0,(P3270*(Q3270^2))*(3.14159/6),"")</f>
        <v/>
      </c>
      <c r="S3270" t="s">
        <v>32</v>
      </c>
      <c r="T3270" t="s">
        <v>25</v>
      </c>
      <c r="U3270" t="s">
        <v>26</v>
      </c>
      <c r="V3270" t="s">
        <v>328</v>
      </c>
      <c r="AA3270" s="12" t="s">
        <v>835</v>
      </c>
      <c r="AB3270" t="str">
        <f>IF(Q3270&gt;0,"yes","no")</f>
        <v>no</v>
      </c>
      <c r="AC3270" t="str">
        <f>IF(O3270&gt;0,"yes","no")</f>
        <v>yes</v>
      </c>
      <c r="AD3270" t="str">
        <f>IF(AH3270="hatch","yes","no")</f>
        <v>no</v>
      </c>
      <c r="AE3270" t="str">
        <f>IF(AH3270="swimup","yes","no")</f>
        <v>no</v>
      </c>
      <c r="AF3270" t="str">
        <f>IF(AH3270="respiration","yes","no")</f>
        <v>no</v>
      </c>
      <c r="AH3270" t="s">
        <v>29</v>
      </c>
      <c r="AI3270">
        <f>IF(O3270&gt;0,(IF(S3270="live",O3270*0.84,IF(S3270="dried.ethanol",O3270*0.8449+2.8227,O3270))),"")</f>
        <v>15.35</v>
      </c>
      <c r="AL3270" t="str">
        <f>IF(OR(AND(Q3270=Q3271,P3270&gt;0),AND(O3270&gt;0,O3270=O3271)),"duplicate","")</f>
        <v/>
      </c>
      <c r="AM3270" t="s">
        <v>827</v>
      </c>
      <c r="AN3270" t="s">
        <v>827</v>
      </c>
      <c r="AO3270" t="s">
        <v>826</v>
      </c>
      <c r="AP3270" t="s">
        <v>826</v>
      </c>
      <c r="AQ3270" t="s">
        <v>32</v>
      </c>
    </row>
    <row r="3271" spans="1:43" x14ac:dyDescent="0.2">
      <c r="A3271" s="28">
        <v>42939</v>
      </c>
      <c r="B3271" s="1">
        <v>42899</v>
      </c>
      <c r="C3271" s="1" t="str">
        <f>IF(F3271="Kup","6/13/2017",IF(F3271="Sag","6/14/2017",""))</f>
        <v>6/13/2017</v>
      </c>
      <c r="D3271" s="27">
        <f>A3271-B3271</f>
        <v>40</v>
      </c>
      <c r="E3271" s="27">
        <f>A3271-C3271</f>
        <v>40</v>
      </c>
      <c r="F3271" t="s">
        <v>21</v>
      </c>
      <c r="G3271">
        <v>40</v>
      </c>
      <c r="H3271" t="s">
        <v>22</v>
      </c>
      <c r="I3271" s="12" t="s">
        <v>75</v>
      </c>
      <c r="J3271" s="12" t="s">
        <v>75</v>
      </c>
      <c r="K3271" s="3" t="s">
        <v>945</v>
      </c>
      <c r="L3271" s="3" t="s">
        <v>946</v>
      </c>
      <c r="M3271">
        <v>8</v>
      </c>
      <c r="N3271">
        <v>8</v>
      </c>
      <c r="O3271" s="23">
        <v>14.016999999999999</v>
      </c>
      <c r="R3271" t="str">
        <f>IF(Q3271&gt;0,(P3271*(Q3271^2))*(3.14159/6),"")</f>
        <v/>
      </c>
      <c r="S3271" t="s">
        <v>32</v>
      </c>
      <c r="T3271" t="s">
        <v>25</v>
      </c>
      <c r="U3271" t="s">
        <v>26</v>
      </c>
      <c r="V3271" t="s">
        <v>328</v>
      </c>
      <c r="AA3271" s="12" t="s">
        <v>835</v>
      </c>
      <c r="AB3271" t="str">
        <f>IF(Q3271&gt;0,"yes","no")</f>
        <v>no</v>
      </c>
      <c r="AC3271" t="str">
        <f>IF(O3271&gt;0,"yes","no")</f>
        <v>yes</v>
      </c>
      <c r="AD3271" t="str">
        <f>IF(AH3271="hatch","yes","no")</f>
        <v>no</v>
      </c>
      <c r="AE3271" t="str">
        <f>IF(AH3271="swimup","yes","no")</f>
        <v>no</v>
      </c>
      <c r="AF3271" t="str">
        <f>IF(AH3271="respiration","yes","no")</f>
        <v>no</v>
      </c>
      <c r="AH3271" t="s">
        <v>29</v>
      </c>
      <c r="AI3271">
        <f>IF(O3271&gt;0,(IF(S3271="live",O3271*0.84,IF(S3271="dried.ethanol",O3271*0.8449+2.8227,O3271))),"")</f>
        <v>14.016999999999999</v>
      </c>
      <c r="AL3271" t="str">
        <f>IF(OR(AND(Q3271=Q3272,P3271&gt;0),AND(O3271&gt;0,O3271=O3272)),"duplicate","")</f>
        <v/>
      </c>
      <c r="AM3271" t="s">
        <v>827</v>
      </c>
      <c r="AN3271" t="s">
        <v>827</v>
      </c>
      <c r="AO3271" t="s">
        <v>826</v>
      </c>
      <c r="AP3271" t="s">
        <v>826</v>
      </c>
      <c r="AQ3271" t="s">
        <v>32</v>
      </c>
    </row>
    <row r="3272" spans="1:43" x14ac:dyDescent="0.2">
      <c r="A3272" s="28">
        <v>42939</v>
      </c>
      <c r="B3272" s="1">
        <v>42899</v>
      </c>
      <c r="C3272" s="1" t="str">
        <f>IF(F3272="Kup","6/13/2017",IF(F3272="Sag","6/14/2017",""))</f>
        <v>6/13/2017</v>
      </c>
      <c r="D3272" s="27">
        <f>A3272-B3272</f>
        <v>40</v>
      </c>
      <c r="E3272" s="27">
        <f>A3272-C3272</f>
        <v>40</v>
      </c>
      <c r="F3272" t="s">
        <v>21</v>
      </c>
      <c r="G3272">
        <v>40</v>
      </c>
      <c r="H3272" t="s">
        <v>22</v>
      </c>
      <c r="I3272" s="12" t="s">
        <v>75</v>
      </c>
      <c r="J3272" s="12" t="s">
        <v>75</v>
      </c>
      <c r="K3272" s="3" t="s">
        <v>945</v>
      </c>
      <c r="L3272" s="3" t="s">
        <v>946</v>
      </c>
      <c r="M3272">
        <v>9</v>
      </c>
      <c r="N3272">
        <v>9</v>
      </c>
      <c r="O3272" s="23">
        <v>15.37</v>
      </c>
      <c r="R3272" t="str">
        <f>IF(Q3272&gt;0,(P3272*(Q3272^2))*(3.14159/6),"")</f>
        <v/>
      </c>
      <c r="S3272" t="s">
        <v>32</v>
      </c>
      <c r="T3272" t="s">
        <v>25</v>
      </c>
      <c r="U3272" t="s">
        <v>26</v>
      </c>
      <c r="V3272" t="s">
        <v>328</v>
      </c>
      <c r="AA3272" s="12" t="s">
        <v>835</v>
      </c>
      <c r="AB3272" t="str">
        <f>IF(Q3272&gt;0,"yes","no")</f>
        <v>no</v>
      </c>
      <c r="AC3272" t="str">
        <f>IF(O3272&gt;0,"yes","no")</f>
        <v>yes</v>
      </c>
      <c r="AD3272" t="str">
        <f>IF(AH3272="hatch","yes","no")</f>
        <v>no</v>
      </c>
      <c r="AE3272" t="str">
        <f>IF(AH3272="swimup","yes","no")</f>
        <v>no</v>
      </c>
      <c r="AF3272" t="str">
        <f>IF(AH3272="respiration","yes","no")</f>
        <v>no</v>
      </c>
      <c r="AH3272" t="s">
        <v>29</v>
      </c>
      <c r="AI3272">
        <f>IF(O3272&gt;0,(IF(S3272="live",O3272*0.84,IF(S3272="dried.ethanol",O3272*0.8449+2.8227,O3272))),"")</f>
        <v>15.37</v>
      </c>
      <c r="AL3272" t="str">
        <f>IF(OR(AND(Q3272=Q3273,P3272&gt;0),AND(O3272&gt;0,O3272=O3273)),"duplicate","")</f>
        <v/>
      </c>
      <c r="AM3272" t="s">
        <v>827</v>
      </c>
      <c r="AN3272" t="s">
        <v>827</v>
      </c>
      <c r="AO3272" t="s">
        <v>826</v>
      </c>
      <c r="AP3272" t="s">
        <v>826</v>
      </c>
      <c r="AQ3272" t="s">
        <v>32</v>
      </c>
    </row>
    <row r="3273" spans="1:43" x14ac:dyDescent="0.2">
      <c r="A3273" s="28">
        <v>42939</v>
      </c>
      <c r="B3273" s="1">
        <v>42899</v>
      </c>
      <c r="C3273" s="1" t="str">
        <f>IF(F3273="Kup","6/13/2017",IF(F3273="Sag","6/14/2017",""))</f>
        <v>6/13/2017</v>
      </c>
      <c r="D3273" s="27">
        <f>A3273-B3273</f>
        <v>40</v>
      </c>
      <c r="E3273" s="27">
        <f>A3273-C3273</f>
        <v>40</v>
      </c>
      <c r="F3273" t="s">
        <v>21</v>
      </c>
      <c r="G3273">
        <v>40</v>
      </c>
      <c r="H3273" t="s">
        <v>22</v>
      </c>
      <c r="I3273" s="12" t="s">
        <v>75</v>
      </c>
      <c r="J3273" s="12" t="s">
        <v>75</v>
      </c>
      <c r="K3273" s="3" t="s">
        <v>945</v>
      </c>
      <c r="L3273" s="3" t="s">
        <v>946</v>
      </c>
      <c r="M3273">
        <v>10</v>
      </c>
      <c r="N3273">
        <v>10</v>
      </c>
      <c r="O3273" s="23">
        <v>14.999000000000001</v>
      </c>
      <c r="R3273" t="str">
        <f>IF(Q3273&gt;0,(P3273*(Q3273^2))*(3.14159/6),"")</f>
        <v/>
      </c>
      <c r="S3273" t="s">
        <v>32</v>
      </c>
      <c r="T3273" t="s">
        <v>25</v>
      </c>
      <c r="U3273" t="s">
        <v>26</v>
      </c>
      <c r="V3273" t="s">
        <v>328</v>
      </c>
      <c r="AA3273" s="12" t="s">
        <v>835</v>
      </c>
      <c r="AB3273" t="str">
        <f>IF(Q3273&gt;0,"yes","no")</f>
        <v>no</v>
      </c>
      <c r="AC3273" t="str">
        <f>IF(O3273&gt;0,"yes","no")</f>
        <v>yes</v>
      </c>
      <c r="AD3273" t="str">
        <f>IF(AH3273="hatch","yes","no")</f>
        <v>no</v>
      </c>
      <c r="AE3273" t="str">
        <f>IF(AH3273="swimup","yes","no")</f>
        <v>no</v>
      </c>
      <c r="AF3273" t="str">
        <f>IF(AH3273="respiration","yes","no")</f>
        <v>no</v>
      </c>
      <c r="AH3273" t="s">
        <v>29</v>
      </c>
      <c r="AI3273">
        <f>IF(O3273&gt;0,(IF(S3273="live",O3273*0.84,IF(S3273="dried.ethanol",O3273*0.8449+2.8227,O3273))),"")</f>
        <v>14.999000000000001</v>
      </c>
      <c r="AL3273" t="str">
        <f>IF(OR(AND(Q3273=Q3274,P3273&gt;0),AND(O3273&gt;0,O3273=O3274)),"duplicate","")</f>
        <v/>
      </c>
      <c r="AM3273" t="s">
        <v>827</v>
      </c>
      <c r="AN3273" t="s">
        <v>827</v>
      </c>
      <c r="AO3273" t="s">
        <v>826</v>
      </c>
      <c r="AP3273" t="s">
        <v>826</v>
      </c>
      <c r="AQ3273" t="s">
        <v>32</v>
      </c>
    </row>
    <row r="3274" spans="1:43" x14ac:dyDescent="0.2">
      <c r="A3274" s="28">
        <v>42939</v>
      </c>
      <c r="B3274" s="1">
        <v>42899</v>
      </c>
      <c r="C3274" s="1" t="str">
        <f>IF(F3274="Kup","6/13/2017",IF(F3274="Sag","6/14/2017",""))</f>
        <v>6/13/2017</v>
      </c>
      <c r="D3274" s="27">
        <f>A3274-B3274</f>
        <v>40</v>
      </c>
      <c r="E3274" s="27">
        <f>A3274-C3274</f>
        <v>40</v>
      </c>
      <c r="F3274" t="s">
        <v>21</v>
      </c>
      <c r="G3274">
        <v>40</v>
      </c>
      <c r="H3274" t="s">
        <v>22</v>
      </c>
      <c r="I3274" s="12" t="s">
        <v>78</v>
      </c>
      <c r="J3274" s="12" t="s">
        <v>78</v>
      </c>
      <c r="K3274" s="3" t="s">
        <v>947</v>
      </c>
      <c r="L3274" s="3" t="s">
        <v>949</v>
      </c>
      <c r="M3274">
        <v>1</v>
      </c>
      <c r="N3274">
        <v>1</v>
      </c>
      <c r="O3274" s="23">
        <v>13.19</v>
      </c>
      <c r="R3274" t="str">
        <f>IF(Q3274&gt;0,(P3274*(Q3274^2))*(3.14159/6),"")</f>
        <v/>
      </c>
      <c r="S3274" t="s">
        <v>32</v>
      </c>
      <c r="T3274" t="s">
        <v>25</v>
      </c>
      <c r="U3274" t="s">
        <v>26</v>
      </c>
      <c r="V3274" t="s">
        <v>329</v>
      </c>
      <c r="AA3274" s="12" t="s">
        <v>835</v>
      </c>
      <c r="AB3274" t="str">
        <f>IF(Q3274&gt;0,"yes","no")</f>
        <v>no</v>
      </c>
      <c r="AC3274" t="str">
        <f>IF(O3274&gt;0,"yes","no")</f>
        <v>yes</v>
      </c>
      <c r="AD3274" t="str">
        <f>IF(AH3274="hatch","yes","no")</f>
        <v>no</v>
      </c>
      <c r="AE3274" t="str">
        <f>IF(AH3274="swimup","yes","no")</f>
        <v>no</v>
      </c>
      <c r="AF3274" t="str">
        <f>IF(AH3274="respiration","yes","no")</f>
        <v>no</v>
      </c>
      <c r="AH3274" t="s">
        <v>29</v>
      </c>
      <c r="AI3274">
        <f>IF(O3274&gt;0,(IF(S3274="live",O3274*0.84,IF(S3274="dried.ethanol",O3274*0.8449+2.8227,O3274))),"")</f>
        <v>13.19</v>
      </c>
      <c r="AL3274" t="str">
        <f>IF(OR(AND(Q3274=Q3275,P3274&gt;0),AND(O3274&gt;0,O3274=O3275)),"duplicate","")</f>
        <v/>
      </c>
      <c r="AM3274" t="s">
        <v>827</v>
      </c>
      <c r="AN3274" t="s">
        <v>827</v>
      </c>
      <c r="AO3274" t="s">
        <v>826</v>
      </c>
      <c r="AP3274" t="s">
        <v>826</v>
      </c>
      <c r="AQ3274" t="s">
        <v>32</v>
      </c>
    </row>
    <row r="3275" spans="1:43" x14ac:dyDescent="0.2">
      <c r="A3275" s="28">
        <v>42939</v>
      </c>
      <c r="B3275" s="1">
        <v>42899</v>
      </c>
      <c r="C3275" s="1" t="str">
        <f>IF(F3275="Kup","6/13/2017",IF(F3275="Sag","6/14/2017",""))</f>
        <v>6/13/2017</v>
      </c>
      <c r="D3275" s="27">
        <f>A3275-B3275</f>
        <v>40</v>
      </c>
      <c r="E3275" s="27">
        <f>A3275-C3275</f>
        <v>40</v>
      </c>
      <c r="F3275" t="s">
        <v>21</v>
      </c>
      <c r="G3275">
        <v>40</v>
      </c>
      <c r="H3275" t="s">
        <v>22</v>
      </c>
      <c r="I3275" s="12" t="s">
        <v>78</v>
      </c>
      <c r="J3275" s="12" t="s">
        <v>78</v>
      </c>
      <c r="K3275" s="3" t="s">
        <v>947</v>
      </c>
      <c r="L3275" s="3" t="s">
        <v>949</v>
      </c>
      <c r="M3275">
        <v>2</v>
      </c>
      <c r="N3275">
        <v>2</v>
      </c>
      <c r="O3275" s="23">
        <v>14.65</v>
      </c>
      <c r="R3275" t="str">
        <f>IF(Q3275&gt;0,(P3275*(Q3275^2))*(3.14159/6),"")</f>
        <v/>
      </c>
      <c r="S3275" t="s">
        <v>32</v>
      </c>
      <c r="T3275" t="s">
        <v>25</v>
      </c>
      <c r="U3275" t="s">
        <v>26</v>
      </c>
      <c r="V3275" t="s">
        <v>329</v>
      </c>
      <c r="AA3275" s="12" t="s">
        <v>835</v>
      </c>
      <c r="AB3275" t="str">
        <f>IF(Q3275&gt;0,"yes","no")</f>
        <v>no</v>
      </c>
      <c r="AC3275" t="str">
        <f>IF(O3275&gt;0,"yes","no")</f>
        <v>yes</v>
      </c>
      <c r="AD3275" t="str">
        <f>IF(AH3275="hatch","yes","no")</f>
        <v>no</v>
      </c>
      <c r="AE3275" t="str">
        <f>IF(AH3275="swimup","yes","no")</f>
        <v>no</v>
      </c>
      <c r="AF3275" t="str">
        <f>IF(AH3275="respiration","yes","no")</f>
        <v>no</v>
      </c>
      <c r="AH3275" t="s">
        <v>29</v>
      </c>
      <c r="AI3275">
        <f>IF(O3275&gt;0,(IF(S3275="live",O3275*0.84,IF(S3275="dried.ethanol",O3275*0.8449+2.8227,O3275))),"")</f>
        <v>14.65</v>
      </c>
      <c r="AL3275" t="str">
        <f>IF(OR(AND(Q3275=Q3276,P3275&gt;0),AND(O3275&gt;0,O3275=O3276)),"duplicate","")</f>
        <v/>
      </c>
      <c r="AM3275" t="s">
        <v>827</v>
      </c>
      <c r="AN3275" t="s">
        <v>827</v>
      </c>
      <c r="AO3275" t="s">
        <v>826</v>
      </c>
      <c r="AP3275" t="s">
        <v>826</v>
      </c>
      <c r="AQ3275" t="s">
        <v>32</v>
      </c>
    </row>
    <row r="3276" spans="1:43" x14ac:dyDescent="0.2">
      <c r="A3276" s="28">
        <v>42939</v>
      </c>
      <c r="B3276" s="1">
        <v>42899</v>
      </c>
      <c r="C3276" s="1" t="str">
        <f>IF(F3276="Kup","6/13/2017",IF(F3276="Sag","6/14/2017",""))</f>
        <v>6/13/2017</v>
      </c>
      <c r="D3276" s="27">
        <f>A3276-B3276</f>
        <v>40</v>
      </c>
      <c r="E3276" s="27">
        <f>A3276-C3276</f>
        <v>40</v>
      </c>
      <c r="F3276" t="s">
        <v>21</v>
      </c>
      <c r="G3276">
        <v>40</v>
      </c>
      <c r="H3276" t="s">
        <v>22</v>
      </c>
      <c r="I3276" s="12" t="s">
        <v>78</v>
      </c>
      <c r="J3276" s="12" t="s">
        <v>78</v>
      </c>
      <c r="K3276" s="3" t="s">
        <v>947</v>
      </c>
      <c r="L3276" s="3" t="s">
        <v>949</v>
      </c>
      <c r="M3276">
        <v>3</v>
      </c>
      <c r="N3276">
        <v>3</v>
      </c>
      <c r="O3276" s="23">
        <v>16.305</v>
      </c>
      <c r="R3276" t="str">
        <f>IF(Q3276&gt;0,(P3276*(Q3276^2))*(3.14159/6),"")</f>
        <v/>
      </c>
      <c r="S3276" t="s">
        <v>32</v>
      </c>
      <c r="T3276" t="s">
        <v>25</v>
      </c>
      <c r="U3276" t="s">
        <v>26</v>
      </c>
      <c r="V3276" t="s">
        <v>329</v>
      </c>
      <c r="AA3276" s="12" t="s">
        <v>835</v>
      </c>
      <c r="AB3276" t="str">
        <f>IF(Q3276&gt;0,"yes","no")</f>
        <v>no</v>
      </c>
      <c r="AC3276" t="str">
        <f>IF(O3276&gt;0,"yes","no")</f>
        <v>yes</v>
      </c>
      <c r="AD3276" t="str">
        <f>IF(AH3276="hatch","yes","no")</f>
        <v>no</v>
      </c>
      <c r="AE3276" t="str">
        <f>IF(AH3276="swimup","yes","no")</f>
        <v>no</v>
      </c>
      <c r="AF3276" t="str">
        <f>IF(AH3276="respiration","yes","no")</f>
        <v>no</v>
      </c>
      <c r="AH3276" t="s">
        <v>29</v>
      </c>
      <c r="AI3276">
        <f>IF(O3276&gt;0,(IF(S3276="live",O3276*0.84,IF(S3276="dried.ethanol",O3276*0.8449+2.8227,O3276))),"")</f>
        <v>16.305</v>
      </c>
      <c r="AL3276" t="str">
        <f>IF(OR(AND(Q3276=Q3277,P3276&gt;0),AND(O3276&gt;0,O3276=O3277)),"duplicate","")</f>
        <v/>
      </c>
      <c r="AM3276" t="s">
        <v>827</v>
      </c>
      <c r="AN3276" t="s">
        <v>827</v>
      </c>
      <c r="AO3276" t="s">
        <v>826</v>
      </c>
      <c r="AP3276" t="s">
        <v>826</v>
      </c>
      <c r="AQ3276" t="s">
        <v>32</v>
      </c>
    </row>
    <row r="3277" spans="1:43" x14ac:dyDescent="0.2">
      <c r="A3277" s="28">
        <v>42939</v>
      </c>
      <c r="B3277" s="1">
        <v>42899</v>
      </c>
      <c r="C3277" s="1" t="str">
        <f>IF(F3277="Kup","6/13/2017",IF(F3277="Sag","6/14/2017",""))</f>
        <v>6/13/2017</v>
      </c>
      <c r="D3277" s="27">
        <f>A3277-B3277</f>
        <v>40</v>
      </c>
      <c r="E3277" s="27">
        <f>A3277-C3277</f>
        <v>40</v>
      </c>
      <c r="F3277" t="s">
        <v>21</v>
      </c>
      <c r="G3277">
        <v>40</v>
      </c>
      <c r="H3277" t="s">
        <v>22</v>
      </c>
      <c r="I3277" s="12" t="s">
        <v>78</v>
      </c>
      <c r="J3277" s="12" t="s">
        <v>78</v>
      </c>
      <c r="K3277" s="3" t="s">
        <v>947</v>
      </c>
      <c r="L3277" s="3" t="s">
        <v>949</v>
      </c>
      <c r="M3277">
        <v>4</v>
      </c>
      <c r="N3277">
        <v>4</v>
      </c>
      <c r="O3277" s="23">
        <v>16.672999999999998</v>
      </c>
      <c r="R3277" t="str">
        <f>IF(Q3277&gt;0,(P3277*(Q3277^2))*(3.14159/6),"")</f>
        <v/>
      </c>
      <c r="S3277" t="s">
        <v>32</v>
      </c>
      <c r="T3277" t="s">
        <v>25</v>
      </c>
      <c r="U3277" t="s">
        <v>26</v>
      </c>
      <c r="V3277" t="s">
        <v>329</v>
      </c>
      <c r="AA3277" s="12" t="s">
        <v>835</v>
      </c>
      <c r="AB3277" t="str">
        <f>IF(Q3277&gt;0,"yes","no")</f>
        <v>no</v>
      </c>
      <c r="AC3277" t="str">
        <f>IF(O3277&gt;0,"yes","no")</f>
        <v>yes</v>
      </c>
      <c r="AD3277" t="str">
        <f>IF(AH3277="hatch","yes","no")</f>
        <v>no</v>
      </c>
      <c r="AE3277" t="str">
        <f>IF(AH3277="swimup","yes","no")</f>
        <v>no</v>
      </c>
      <c r="AF3277" t="str">
        <f>IF(AH3277="respiration","yes","no")</f>
        <v>no</v>
      </c>
      <c r="AH3277" t="s">
        <v>29</v>
      </c>
      <c r="AI3277">
        <f>IF(O3277&gt;0,(IF(S3277="live",O3277*0.84,IF(S3277="dried.ethanol",O3277*0.8449+2.8227,O3277))),"")</f>
        <v>16.672999999999998</v>
      </c>
      <c r="AL3277" t="str">
        <f>IF(OR(AND(Q3277=Q3278,P3277&gt;0),AND(O3277&gt;0,O3277=O3278)),"duplicate","")</f>
        <v/>
      </c>
      <c r="AM3277" t="s">
        <v>827</v>
      </c>
      <c r="AN3277" t="s">
        <v>827</v>
      </c>
      <c r="AO3277" t="s">
        <v>826</v>
      </c>
      <c r="AP3277" t="s">
        <v>826</v>
      </c>
      <c r="AQ3277" t="s">
        <v>32</v>
      </c>
    </row>
    <row r="3278" spans="1:43" x14ac:dyDescent="0.2">
      <c r="A3278" s="28">
        <v>42939</v>
      </c>
      <c r="B3278" s="1">
        <v>42899</v>
      </c>
      <c r="C3278" s="1" t="str">
        <f>IF(F3278="Kup","6/13/2017",IF(F3278="Sag","6/14/2017",""))</f>
        <v>6/13/2017</v>
      </c>
      <c r="D3278" s="27">
        <f>A3278-B3278</f>
        <v>40</v>
      </c>
      <c r="E3278" s="27">
        <f>A3278-C3278</f>
        <v>40</v>
      </c>
      <c r="F3278" t="s">
        <v>21</v>
      </c>
      <c r="G3278">
        <v>40</v>
      </c>
      <c r="H3278" t="s">
        <v>22</v>
      </c>
      <c r="I3278" s="12" t="s">
        <v>78</v>
      </c>
      <c r="J3278" s="12" t="s">
        <v>78</v>
      </c>
      <c r="K3278" s="3" t="s">
        <v>947</v>
      </c>
      <c r="L3278" s="3" t="s">
        <v>949</v>
      </c>
      <c r="M3278">
        <v>5</v>
      </c>
      <c r="N3278">
        <v>5</v>
      </c>
      <c r="O3278" s="23">
        <v>15.958</v>
      </c>
      <c r="R3278" t="str">
        <f>IF(Q3278&gt;0,(P3278*(Q3278^2))*(3.14159/6),"")</f>
        <v/>
      </c>
      <c r="S3278" t="s">
        <v>32</v>
      </c>
      <c r="T3278" t="s">
        <v>25</v>
      </c>
      <c r="U3278" t="s">
        <v>26</v>
      </c>
      <c r="V3278" t="s">
        <v>329</v>
      </c>
      <c r="AA3278" s="12" t="s">
        <v>835</v>
      </c>
      <c r="AB3278" t="str">
        <f>IF(Q3278&gt;0,"yes","no")</f>
        <v>no</v>
      </c>
      <c r="AC3278" t="str">
        <f>IF(O3278&gt;0,"yes","no")</f>
        <v>yes</v>
      </c>
      <c r="AD3278" t="str">
        <f>IF(AH3278="hatch","yes","no")</f>
        <v>no</v>
      </c>
      <c r="AE3278" t="str">
        <f>IF(AH3278="swimup","yes","no")</f>
        <v>no</v>
      </c>
      <c r="AF3278" t="str">
        <f>IF(AH3278="respiration","yes","no")</f>
        <v>no</v>
      </c>
      <c r="AH3278" t="s">
        <v>29</v>
      </c>
      <c r="AI3278">
        <f>IF(O3278&gt;0,(IF(S3278="live",O3278*0.84,IF(S3278="dried.ethanol",O3278*0.8449+2.8227,O3278))),"")</f>
        <v>15.958</v>
      </c>
      <c r="AL3278" t="str">
        <f>IF(OR(AND(Q3278=Q3279,P3278&gt;0),AND(O3278&gt;0,O3278=O3279)),"duplicate","")</f>
        <v/>
      </c>
      <c r="AM3278" t="s">
        <v>827</v>
      </c>
      <c r="AN3278" t="s">
        <v>827</v>
      </c>
      <c r="AO3278" t="s">
        <v>826</v>
      </c>
      <c r="AP3278" t="s">
        <v>826</v>
      </c>
      <c r="AQ3278" t="s">
        <v>32</v>
      </c>
    </row>
    <row r="3279" spans="1:43" x14ac:dyDescent="0.2">
      <c r="A3279" s="28">
        <v>42939</v>
      </c>
      <c r="B3279" s="1">
        <v>42899</v>
      </c>
      <c r="C3279" s="1" t="str">
        <f>IF(F3279="Kup","6/13/2017",IF(F3279="Sag","6/14/2017",""))</f>
        <v>6/13/2017</v>
      </c>
      <c r="D3279" s="27">
        <f>A3279-B3279</f>
        <v>40</v>
      </c>
      <c r="E3279" s="27">
        <f>A3279-C3279</f>
        <v>40</v>
      </c>
      <c r="F3279" t="s">
        <v>21</v>
      </c>
      <c r="G3279">
        <v>40</v>
      </c>
      <c r="H3279" t="s">
        <v>22</v>
      </c>
      <c r="I3279" s="12" t="s">
        <v>78</v>
      </c>
      <c r="J3279" s="12" t="s">
        <v>78</v>
      </c>
      <c r="K3279" s="3" t="s">
        <v>947</v>
      </c>
      <c r="L3279" s="3" t="s">
        <v>949</v>
      </c>
      <c r="M3279">
        <v>6</v>
      </c>
      <c r="N3279">
        <v>6</v>
      </c>
      <c r="O3279" s="23">
        <v>16.696999999999999</v>
      </c>
      <c r="R3279" t="str">
        <f>IF(Q3279&gt;0,(P3279*(Q3279^2))*(3.14159/6),"")</f>
        <v/>
      </c>
      <c r="S3279" t="s">
        <v>32</v>
      </c>
      <c r="T3279" t="s">
        <v>25</v>
      </c>
      <c r="U3279" t="s">
        <v>26</v>
      </c>
      <c r="V3279" t="s">
        <v>329</v>
      </c>
      <c r="AA3279" s="12" t="s">
        <v>835</v>
      </c>
      <c r="AB3279" t="str">
        <f>IF(Q3279&gt;0,"yes","no")</f>
        <v>no</v>
      </c>
      <c r="AC3279" t="str">
        <f>IF(O3279&gt;0,"yes","no")</f>
        <v>yes</v>
      </c>
      <c r="AD3279" t="str">
        <f>IF(AH3279="hatch","yes","no")</f>
        <v>no</v>
      </c>
      <c r="AE3279" t="str">
        <f>IF(AH3279="swimup","yes","no")</f>
        <v>no</v>
      </c>
      <c r="AF3279" t="str">
        <f>IF(AH3279="respiration","yes","no")</f>
        <v>no</v>
      </c>
      <c r="AH3279" t="s">
        <v>29</v>
      </c>
      <c r="AI3279">
        <f>IF(O3279&gt;0,(IF(S3279="live",O3279*0.84,IF(S3279="dried.ethanol",O3279*0.8449+2.8227,O3279))),"")</f>
        <v>16.696999999999999</v>
      </c>
      <c r="AL3279" t="str">
        <f>IF(OR(AND(Q3279=Q3280,P3279&gt;0),AND(O3279&gt;0,O3279=O3280)),"duplicate","")</f>
        <v/>
      </c>
      <c r="AM3279" t="s">
        <v>827</v>
      </c>
      <c r="AN3279" t="s">
        <v>827</v>
      </c>
      <c r="AO3279" t="s">
        <v>826</v>
      </c>
      <c r="AP3279" t="s">
        <v>826</v>
      </c>
      <c r="AQ3279" t="s">
        <v>32</v>
      </c>
    </row>
    <row r="3280" spans="1:43" x14ac:dyDescent="0.2">
      <c r="A3280" s="28">
        <v>42939</v>
      </c>
      <c r="B3280" s="1">
        <v>42899</v>
      </c>
      <c r="C3280" s="1" t="str">
        <f>IF(F3280="Kup","6/13/2017",IF(F3280="Sag","6/14/2017",""))</f>
        <v>6/13/2017</v>
      </c>
      <c r="D3280" s="27">
        <f>A3280-B3280</f>
        <v>40</v>
      </c>
      <c r="E3280" s="27">
        <f>A3280-C3280</f>
        <v>40</v>
      </c>
      <c r="F3280" t="s">
        <v>21</v>
      </c>
      <c r="G3280">
        <v>40</v>
      </c>
      <c r="H3280" t="s">
        <v>22</v>
      </c>
      <c r="I3280" s="12" t="s">
        <v>78</v>
      </c>
      <c r="J3280" s="12" t="s">
        <v>78</v>
      </c>
      <c r="K3280" s="3" t="s">
        <v>947</v>
      </c>
      <c r="L3280" s="3" t="s">
        <v>949</v>
      </c>
      <c r="M3280">
        <v>7</v>
      </c>
      <c r="N3280">
        <v>7</v>
      </c>
      <c r="O3280" s="23">
        <v>16.431000000000001</v>
      </c>
      <c r="R3280" t="str">
        <f>IF(Q3280&gt;0,(P3280*(Q3280^2))*(3.14159/6),"")</f>
        <v/>
      </c>
      <c r="S3280" t="s">
        <v>32</v>
      </c>
      <c r="T3280" t="s">
        <v>25</v>
      </c>
      <c r="U3280" t="s">
        <v>26</v>
      </c>
      <c r="V3280" t="s">
        <v>329</v>
      </c>
      <c r="AA3280" s="12" t="s">
        <v>835</v>
      </c>
      <c r="AB3280" t="str">
        <f>IF(Q3280&gt;0,"yes","no")</f>
        <v>no</v>
      </c>
      <c r="AC3280" t="str">
        <f>IF(O3280&gt;0,"yes","no")</f>
        <v>yes</v>
      </c>
      <c r="AD3280" t="str">
        <f>IF(AH3280="hatch","yes","no")</f>
        <v>no</v>
      </c>
      <c r="AE3280" t="str">
        <f>IF(AH3280="swimup","yes","no")</f>
        <v>no</v>
      </c>
      <c r="AF3280" t="str">
        <f>IF(AH3280="respiration","yes","no")</f>
        <v>no</v>
      </c>
      <c r="AH3280" t="s">
        <v>29</v>
      </c>
      <c r="AI3280">
        <f>IF(O3280&gt;0,(IF(S3280="live",O3280*0.84,IF(S3280="dried.ethanol",O3280*0.8449+2.8227,O3280))),"")</f>
        <v>16.431000000000001</v>
      </c>
      <c r="AL3280" t="str">
        <f>IF(OR(AND(Q3280=Q3281,P3280&gt;0),AND(O3280&gt;0,O3280=O3281)),"duplicate","")</f>
        <v/>
      </c>
      <c r="AM3280" t="s">
        <v>827</v>
      </c>
      <c r="AN3280" t="s">
        <v>827</v>
      </c>
      <c r="AO3280" t="s">
        <v>826</v>
      </c>
      <c r="AP3280" t="s">
        <v>826</v>
      </c>
      <c r="AQ3280" t="s">
        <v>32</v>
      </c>
    </row>
    <row r="3281" spans="1:43" x14ac:dyDescent="0.2">
      <c r="A3281" s="28">
        <v>42939</v>
      </c>
      <c r="B3281" s="1">
        <v>42899</v>
      </c>
      <c r="C3281" s="1" t="str">
        <f>IF(F3281="Kup","6/13/2017",IF(F3281="Sag","6/14/2017",""))</f>
        <v>6/13/2017</v>
      </c>
      <c r="D3281" s="27">
        <f>A3281-B3281</f>
        <v>40</v>
      </c>
      <c r="E3281" s="27">
        <f>A3281-C3281</f>
        <v>40</v>
      </c>
      <c r="F3281" t="s">
        <v>21</v>
      </c>
      <c r="G3281">
        <v>40</v>
      </c>
      <c r="H3281" t="s">
        <v>22</v>
      </c>
      <c r="I3281" s="12" t="s">
        <v>78</v>
      </c>
      <c r="J3281" s="12" t="s">
        <v>78</v>
      </c>
      <c r="K3281" s="3" t="s">
        <v>947</v>
      </c>
      <c r="L3281" s="3" t="s">
        <v>949</v>
      </c>
      <c r="M3281">
        <v>8</v>
      </c>
      <c r="N3281">
        <v>8</v>
      </c>
      <c r="O3281" s="23">
        <v>15.097</v>
      </c>
      <c r="R3281" t="str">
        <f>IF(Q3281&gt;0,(P3281*(Q3281^2))*(3.14159/6),"")</f>
        <v/>
      </c>
      <c r="S3281" t="s">
        <v>32</v>
      </c>
      <c r="T3281" t="s">
        <v>25</v>
      </c>
      <c r="U3281" t="s">
        <v>26</v>
      </c>
      <c r="V3281" t="s">
        <v>329</v>
      </c>
      <c r="AA3281" s="12" t="s">
        <v>835</v>
      </c>
      <c r="AB3281" t="str">
        <f>IF(Q3281&gt;0,"yes","no")</f>
        <v>no</v>
      </c>
      <c r="AC3281" t="str">
        <f>IF(O3281&gt;0,"yes","no")</f>
        <v>yes</v>
      </c>
      <c r="AD3281" t="str">
        <f>IF(AH3281="hatch","yes","no")</f>
        <v>no</v>
      </c>
      <c r="AE3281" t="str">
        <f>IF(AH3281="swimup","yes","no")</f>
        <v>no</v>
      </c>
      <c r="AF3281" t="str">
        <f>IF(AH3281="respiration","yes","no")</f>
        <v>no</v>
      </c>
      <c r="AH3281" t="s">
        <v>29</v>
      </c>
      <c r="AI3281">
        <f>IF(O3281&gt;0,(IF(S3281="live",O3281*0.84,IF(S3281="dried.ethanol",O3281*0.8449+2.8227,O3281))),"")</f>
        <v>15.097</v>
      </c>
      <c r="AL3281" t="str">
        <f>IF(OR(AND(Q3281=Q3282,P3281&gt;0),AND(O3281&gt;0,O3281=O3282)),"duplicate","")</f>
        <v/>
      </c>
      <c r="AM3281" t="s">
        <v>827</v>
      </c>
      <c r="AN3281" t="s">
        <v>827</v>
      </c>
      <c r="AO3281" t="s">
        <v>826</v>
      </c>
      <c r="AP3281" t="s">
        <v>826</v>
      </c>
      <c r="AQ3281" t="s">
        <v>32</v>
      </c>
    </row>
    <row r="3282" spans="1:43" x14ac:dyDescent="0.2">
      <c r="A3282" s="28">
        <v>42939</v>
      </c>
      <c r="B3282" s="1">
        <v>42899</v>
      </c>
      <c r="C3282" s="1" t="str">
        <f>IF(F3282="Kup","6/13/2017",IF(F3282="Sag","6/14/2017",""))</f>
        <v>6/13/2017</v>
      </c>
      <c r="D3282" s="27">
        <f>A3282-B3282</f>
        <v>40</v>
      </c>
      <c r="E3282" s="27">
        <f>A3282-C3282</f>
        <v>40</v>
      </c>
      <c r="F3282" t="s">
        <v>21</v>
      </c>
      <c r="G3282">
        <v>40</v>
      </c>
      <c r="H3282" t="s">
        <v>22</v>
      </c>
      <c r="I3282" s="12" t="s">
        <v>78</v>
      </c>
      <c r="J3282" s="12" t="s">
        <v>78</v>
      </c>
      <c r="K3282" s="3" t="s">
        <v>947</v>
      </c>
      <c r="L3282" s="3" t="s">
        <v>949</v>
      </c>
      <c r="M3282">
        <v>9</v>
      </c>
      <c r="N3282">
        <v>9</v>
      </c>
      <c r="O3282" s="23">
        <v>16.2</v>
      </c>
      <c r="R3282" t="str">
        <f>IF(Q3282&gt;0,(P3282*(Q3282^2))*(3.14159/6),"")</f>
        <v/>
      </c>
      <c r="S3282" t="s">
        <v>32</v>
      </c>
      <c r="T3282" t="s">
        <v>25</v>
      </c>
      <c r="U3282" t="s">
        <v>26</v>
      </c>
      <c r="V3282" t="s">
        <v>329</v>
      </c>
      <c r="AA3282" s="12" t="s">
        <v>835</v>
      </c>
      <c r="AB3282" t="str">
        <f>IF(Q3282&gt;0,"yes","no")</f>
        <v>no</v>
      </c>
      <c r="AC3282" t="str">
        <f>IF(O3282&gt;0,"yes","no")</f>
        <v>yes</v>
      </c>
      <c r="AD3282" t="str">
        <f>IF(AH3282="hatch","yes","no")</f>
        <v>no</v>
      </c>
      <c r="AE3282" t="str">
        <f>IF(AH3282="swimup","yes","no")</f>
        <v>no</v>
      </c>
      <c r="AF3282" t="str">
        <f>IF(AH3282="respiration","yes","no")</f>
        <v>no</v>
      </c>
      <c r="AH3282" t="s">
        <v>29</v>
      </c>
      <c r="AI3282">
        <f>IF(O3282&gt;0,(IF(S3282="live",O3282*0.84,IF(S3282="dried.ethanol",O3282*0.8449+2.8227,O3282))),"")</f>
        <v>16.2</v>
      </c>
      <c r="AL3282" t="str">
        <f>IF(OR(AND(Q3282=Q3283,P3282&gt;0),AND(O3282&gt;0,O3282=O3283)),"duplicate","")</f>
        <v/>
      </c>
      <c r="AM3282" t="s">
        <v>827</v>
      </c>
      <c r="AN3282" t="s">
        <v>827</v>
      </c>
      <c r="AO3282" t="s">
        <v>826</v>
      </c>
      <c r="AP3282" t="s">
        <v>826</v>
      </c>
      <c r="AQ3282" t="s">
        <v>32</v>
      </c>
    </row>
    <row r="3283" spans="1:43" x14ac:dyDescent="0.2">
      <c r="A3283" s="28">
        <v>42939</v>
      </c>
      <c r="B3283" s="1">
        <v>42899</v>
      </c>
      <c r="C3283" s="1" t="str">
        <f>IF(F3283="Kup","6/13/2017",IF(F3283="Sag","6/14/2017",""))</f>
        <v>6/13/2017</v>
      </c>
      <c r="D3283" s="27">
        <f>A3283-B3283</f>
        <v>40</v>
      </c>
      <c r="E3283" s="27">
        <f>A3283-C3283</f>
        <v>40</v>
      </c>
      <c r="F3283" t="s">
        <v>21</v>
      </c>
      <c r="G3283">
        <v>40</v>
      </c>
      <c r="H3283" t="s">
        <v>22</v>
      </c>
      <c r="I3283" s="12" t="s">
        <v>78</v>
      </c>
      <c r="J3283" s="12" t="s">
        <v>78</v>
      </c>
      <c r="K3283" s="3" t="s">
        <v>947</v>
      </c>
      <c r="L3283" s="3" t="s">
        <v>949</v>
      </c>
      <c r="M3283">
        <v>10</v>
      </c>
      <c r="N3283">
        <v>10</v>
      </c>
      <c r="O3283" s="23">
        <v>15.271000000000001</v>
      </c>
      <c r="R3283" t="str">
        <f>IF(Q3283&gt;0,(P3283*(Q3283^2))*(3.14159/6),"")</f>
        <v/>
      </c>
      <c r="S3283" t="s">
        <v>32</v>
      </c>
      <c r="T3283" t="s">
        <v>25</v>
      </c>
      <c r="U3283" t="s">
        <v>26</v>
      </c>
      <c r="V3283" t="s">
        <v>329</v>
      </c>
      <c r="AA3283" s="12" t="s">
        <v>835</v>
      </c>
      <c r="AB3283" t="str">
        <f>IF(Q3283&gt;0,"yes","no")</f>
        <v>no</v>
      </c>
      <c r="AC3283" t="str">
        <f>IF(O3283&gt;0,"yes","no")</f>
        <v>yes</v>
      </c>
      <c r="AD3283" t="str">
        <f>IF(AH3283="hatch","yes","no")</f>
        <v>no</v>
      </c>
      <c r="AE3283" t="str">
        <f>IF(AH3283="swimup","yes","no")</f>
        <v>no</v>
      </c>
      <c r="AF3283" t="str">
        <f>IF(AH3283="respiration","yes","no")</f>
        <v>no</v>
      </c>
      <c r="AH3283" t="s">
        <v>29</v>
      </c>
      <c r="AI3283">
        <f>IF(O3283&gt;0,(IF(S3283="live",O3283*0.84,IF(S3283="dried.ethanol",O3283*0.8449+2.8227,O3283))),"")</f>
        <v>15.271000000000001</v>
      </c>
      <c r="AL3283" t="str">
        <f>IF(OR(AND(Q3283=Q3284,P3283&gt;0),AND(O3283&gt;0,O3283=O3284)),"duplicate","")</f>
        <v/>
      </c>
      <c r="AM3283" t="s">
        <v>827</v>
      </c>
      <c r="AN3283" t="s">
        <v>827</v>
      </c>
      <c r="AO3283" t="s">
        <v>826</v>
      </c>
      <c r="AP3283" t="s">
        <v>826</v>
      </c>
      <c r="AQ3283" t="s">
        <v>32</v>
      </c>
    </row>
    <row r="3284" spans="1:43" x14ac:dyDescent="0.2">
      <c r="A3284" s="28">
        <v>42939</v>
      </c>
      <c r="B3284" s="1">
        <v>42899</v>
      </c>
      <c r="C3284" s="1" t="str">
        <f>IF(F3284="Kup","6/13/2017",IF(F3284="Sag","6/14/2017",""))</f>
        <v>6/13/2017</v>
      </c>
      <c r="D3284" s="27">
        <f>A3284-B3284</f>
        <v>40</v>
      </c>
      <c r="E3284" s="27">
        <f>A3284-C3284</f>
        <v>40</v>
      </c>
      <c r="F3284" t="s">
        <v>21</v>
      </c>
      <c r="G3284">
        <v>40</v>
      </c>
      <c r="H3284" t="s">
        <v>22</v>
      </c>
      <c r="I3284" s="12" t="s">
        <v>81</v>
      </c>
      <c r="J3284" s="12" t="s">
        <v>81</v>
      </c>
      <c r="K3284" s="3" t="s">
        <v>948</v>
      </c>
      <c r="L3284" s="3" t="s">
        <v>949</v>
      </c>
      <c r="M3284">
        <v>1</v>
      </c>
      <c r="N3284">
        <v>1</v>
      </c>
      <c r="O3284" s="23">
        <v>14.077999999999999</v>
      </c>
      <c r="R3284" t="str">
        <f>IF(Q3284&gt;0,(P3284*(Q3284^2))*(3.14159/6),"")</f>
        <v/>
      </c>
      <c r="S3284" t="s">
        <v>32</v>
      </c>
      <c r="T3284" t="s">
        <v>25</v>
      </c>
      <c r="U3284" t="s">
        <v>26</v>
      </c>
      <c r="V3284" t="s">
        <v>330</v>
      </c>
      <c r="AA3284" s="12" t="s">
        <v>835</v>
      </c>
      <c r="AB3284" t="str">
        <f>IF(Q3284&gt;0,"yes","no")</f>
        <v>no</v>
      </c>
      <c r="AC3284" t="str">
        <f>IF(O3284&gt;0,"yes","no")</f>
        <v>yes</v>
      </c>
      <c r="AD3284" t="str">
        <f>IF(AH3284="hatch","yes","no")</f>
        <v>no</v>
      </c>
      <c r="AE3284" t="str">
        <f>IF(AH3284="swimup","yes","no")</f>
        <v>no</v>
      </c>
      <c r="AF3284" t="str">
        <f>IF(AH3284="respiration","yes","no")</f>
        <v>no</v>
      </c>
      <c r="AH3284" t="s">
        <v>29</v>
      </c>
      <c r="AI3284">
        <f>IF(O3284&gt;0,(IF(S3284="live",O3284*0.84,IF(S3284="dried.ethanol",O3284*0.8449+2.8227,O3284))),"")</f>
        <v>14.077999999999999</v>
      </c>
      <c r="AL3284" t="str">
        <f>IF(OR(AND(Q3284=Q3285,P3284&gt;0),AND(O3284&gt;0,O3284=O3285)),"duplicate","")</f>
        <v/>
      </c>
      <c r="AM3284" t="s">
        <v>827</v>
      </c>
      <c r="AN3284" t="s">
        <v>827</v>
      </c>
      <c r="AO3284" t="s">
        <v>826</v>
      </c>
      <c r="AP3284" t="s">
        <v>826</v>
      </c>
      <c r="AQ3284" t="s">
        <v>32</v>
      </c>
    </row>
    <row r="3285" spans="1:43" x14ac:dyDescent="0.2">
      <c r="A3285" s="28">
        <v>42939</v>
      </c>
      <c r="B3285" s="1">
        <v>42899</v>
      </c>
      <c r="C3285" s="1" t="str">
        <f>IF(F3285="Kup","6/13/2017",IF(F3285="Sag","6/14/2017",""))</f>
        <v>6/13/2017</v>
      </c>
      <c r="D3285" s="27">
        <f>A3285-B3285</f>
        <v>40</v>
      </c>
      <c r="E3285" s="27">
        <f>A3285-C3285</f>
        <v>40</v>
      </c>
      <c r="F3285" t="s">
        <v>21</v>
      </c>
      <c r="G3285">
        <v>40</v>
      </c>
      <c r="H3285" t="s">
        <v>22</v>
      </c>
      <c r="I3285" s="12" t="s">
        <v>81</v>
      </c>
      <c r="J3285" s="12" t="s">
        <v>81</v>
      </c>
      <c r="K3285" s="3" t="s">
        <v>948</v>
      </c>
      <c r="L3285" s="3" t="s">
        <v>949</v>
      </c>
      <c r="M3285">
        <v>2</v>
      </c>
      <c r="N3285">
        <v>2</v>
      </c>
      <c r="O3285" s="23">
        <v>14.173</v>
      </c>
      <c r="R3285" t="str">
        <f>IF(Q3285&gt;0,(P3285*(Q3285^2))*(3.14159/6),"")</f>
        <v/>
      </c>
      <c r="S3285" t="s">
        <v>32</v>
      </c>
      <c r="T3285" t="s">
        <v>25</v>
      </c>
      <c r="U3285" t="s">
        <v>26</v>
      </c>
      <c r="V3285" t="s">
        <v>330</v>
      </c>
      <c r="AA3285" s="12" t="s">
        <v>835</v>
      </c>
      <c r="AB3285" t="str">
        <f>IF(Q3285&gt;0,"yes","no")</f>
        <v>no</v>
      </c>
      <c r="AC3285" t="str">
        <f>IF(O3285&gt;0,"yes","no")</f>
        <v>yes</v>
      </c>
      <c r="AD3285" t="str">
        <f>IF(AH3285="hatch","yes","no")</f>
        <v>no</v>
      </c>
      <c r="AE3285" t="str">
        <f>IF(AH3285="swimup","yes","no")</f>
        <v>no</v>
      </c>
      <c r="AF3285" t="str">
        <f>IF(AH3285="respiration","yes","no")</f>
        <v>no</v>
      </c>
      <c r="AH3285" t="s">
        <v>29</v>
      </c>
      <c r="AI3285">
        <f>IF(O3285&gt;0,(IF(S3285="live",O3285*0.84,IF(S3285="dried.ethanol",O3285*0.8449+2.8227,O3285))),"")</f>
        <v>14.173</v>
      </c>
      <c r="AL3285" t="str">
        <f>IF(OR(AND(Q3285=Q3286,P3285&gt;0),AND(O3285&gt;0,O3285=O3286)),"duplicate","")</f>
        <v/>
      </c>
      <c r="AM3285" t="s">
        <v>827</v>
      </c>
      <c r="AN3285" t="s">
        <v>827</v>
      </c>
      <c r="AO3285" t="s">
        <v>826</v>
      </c>
      <c r="AP3285" t="s">
        <v>826</v>
      </c>
      <c r="AQ3285" t="s">
        <v>32</v>
      </c>
    </row>
    <row r="3286" spans="1:43" x14ac:dyDescent="0.2">
      <c r="A3286" s="28">
        <v>42939</v>
      </c>
      <c r="B3286" s="1">
        <v>42899</v>
      </c>
      <c r="C3286" s="1" t="str">
        <f>IF(F3286="Kup","6/13/2017",IF(F3286="Sag","6/14/2017",""))</f>
        <v>6/13/2017</v>
      </c>
      <c r="D3286" s="27">
        <f>A3286-B3286</f>
        <v>40</v>
      </c>
      <c r="E3286" s="27">
        <f>A3286-C3286</f>
        <v>40</v>
      </c>
      <c r="F3286" t="s">
        <v>21</v>
      </c>
      <c r="G3286">
        <v>40</v>
      </c>
      <c r="H3286" t="s">
        <v>22</v>
      </c>
      <c r="I3286" s="12" t="s">
        <v>81</v>
      </c>
      <c r="J3286" s="12" t="s">
        <v>81</v>
      </c>
      <c r="K3286" s="3" t="s">
        <v>948</v>
      </c>
      <c r="L3286" s="3" t="s">
        <v>949</v>
      </c>
      <c r="M3286">
        <v>3</v>
      </c>
      <c r="N3286">
        <v>3</v>
      </c>
      <c r="O3286" s="23">
        <v>14.324</v>
      </c>
      <c r="R3286" t="str">
        <f>IF(Q3286&gt;0,(P3286*(Q3286^2))*(3.14159/6),"")</f>
        <v/>
      </c>
      <c r="S3286" t="s">
        <v>32</v>
      </c>
      <c r="T3286" t="s">
        <v>25</v>
      </c>
      <c r="U3286" t="s">
        <v>26</v>
      </c>
      <c r="V3286" t="s">
        <v>330</v>
      </c>
      <c r="AA3286" s="12" t="s">
        <v>835</v>
      </c>
      <c r="AB3286" t="str">
        <f>IF(Q3286&gt;0,"yes","no")</f>
        <v>no</v>
      </c>
      <c r="AC3286" t="str">
        <f>IF(O3286&gt;0,"yes","no")</f>
        <v>yes</v>
      </c>
      <c r="AD3286" t="str">
        <f>IF(AH3286="hatch","yes","no")</f>
        <v>no</v>
      </c>
      <c r="AE3286" t="str">
        <f>IF(AH3286="swimup","yes","no")</f>
        <v>no</v>
      </c>
      <c r="AF3286" t="str">
        <f>IF(AH3286="respiration","yes","no")</f>
        <v>no</v>
      </c>
      <c r="AH3286" t="s">
        <v>29</v>
      </c>
      <c r="AI3286">
        <f>IF(O3286&gt;0,(IF(S3286="live",O3286*0.84,IF(S3286="dried.ethanol",O3286*0.8449+2.8227,O3286))),"")</f>
        <v>14.324</v>
      </c>
      <c r="AL3286" t="str">
        <f>IF(OR(AND(Q3286=Q3287,P3286&gt;0),AND(O3286&gt;0,O3286=O3287)),"duplicate","")</f>
        <v/>
      </c>
      <c r="AM3286" t="s">
        <v>827</v>
      </c>
      <c r="AN3286" t="s">
        <v>827</v>
      </c>
      <c r="AO3286" t="s">
        <v>826</v>
      </c>
      <c r="AP3286" t="s">
        <v>826</v>
      </c>
      <c r="AQ3286" t="s">
        <v>32</v>
      </c>
    </row>
    <row r="3287" spans="1:43" x14ac:dyDescent="0.2">
      <c r="A3287" s="28">
        <v>42939</v>
      </c>
      <c r="B3287" s="1">
        <v>42899</v>
      </c>
      <c r="C3287" s="1" t="str">
        <f>IF(F3287="Kup","6/13/2017",IF(F3287="Sag","6/14/2017",""))</f>
        <v>6/13/2017</v>
      </c>
      <c r="D3287" s="27">
        <f>A3287-B3287</f>
        <v>40</v>
      </c>
      <c r="E3287" s="27">
        <f>A3287-C3287</f>
        <v>40</v>
      </c>
      <c r="F3287" t="s">
        <v>21</v>
      </c>
      <c r="G3287">
        <v>40</v>
      </c>
      <c r="H3287" t="s">
        <v>22</v>
      </c>
      <c r="I3287" s="12" t="s">
        <v>81</v>
      </c>
      <c r="J3287" s="12" t="s">
        <v>81</v>
      </c>
      <c r="K3287" s="3" t="s">
        <v>948</v>
      </c>
      <c r="L3287" s="3" t="s">
        <v>949</v>
      </c>
      <c r="M3287">
        <v>4</v>
      </c>
      <c r="N3287">
        <v>4</v>
      </c>
      <c r="O3287" s="23">
        <v>16.353999999999999</v>
      </c>
      <c r="R3287" t="str">
        <f>IF(Q3287&gt;0,(P3287*(Q3287^2))*(3.14159/6),"")</f>
        <v/>
      </c>
      <c r="S3287" t="s">
        <v>32</v>
      </c>
      <c r="T3287" t="s">
        <v>25</v>
      </c>
      <c r="U3287" t="s">
        <v>26</v>
      </c>
      <c r="V3287" t="s">
        <v>330</v>
      </c>
      <c r="AA3287" s="12" t="s">
        <v>835</v>
      </c>
      <c r="AB3287" t="str">
        <f>IF(Q3287&gt;0,"yes","no")</f>
        <v>no</v>
      </c>
      <c r="AC3287" t="str">
        <f>IF(O3287&gt;0,"yes","no")</f>
        <v>yes</v>
      </c>
      <c r="AD3287" t="str">
        <f>IF(AH3287="hatch","yes","no")</f>
        <v>no</v>
      </c>
      <c r="AE3287" t="str">
        <f>IF(AH3287="swimup","yes","no")</f>
        <v>no</v>
      </c>
      <c r="AF3287" t="str">
        <f>IF(AH3287="respiration","yes","no")</f>
        <v>no</v>
      </c>
      <c r="AH3287" t="s">
        <v>29</v>
      </c>
      <c r="AI3287">
        <f>IF(O3287&gt;0,(IF(S3287="live",O3287*0.84,IF(S3287="dried.ethanol",O3287*0.8449+2.8227,O3287))),"")</f>
        <v>16.353999999999999</v>
      </c>
      <c r="AL3287" t="str">
        <f>IF(OR(AND(Q3287=Q3288,P3287&gt;0),AND(O3287&gt;0,O3287=O3288)),"duplicate","")</f>
        <v/>
      </c>
      <c r="AM3287" t="s">
        <v>827</v>
      </c>
      <c r="AN3287" t="s">
        <v>827</v>
      </c>
      <c r="AO3287" t="s">
        <v>826</v>
      </c>
      <c r="AP3287" t="s">
        <v>826</v>
      </c>
      <c r="AQ3287" t="s">
        <v>32</v>
      </c>
    </row>
    <row r="3288" spans="1:43" x14ac:dyDescent="0.2">
      <c r="A3288" s="28">
        <v>42939</v>
      </c>
      <c r="B3288" s="1">
        <v>42899</v>
      </c>
      <c r="C3288" s="1" t="str">
        <f>IF(F3288="Kup","6/13/2017",IF(F3288="Sag","6/14/2017",""))</f>
        <v>6/13/2017</v>
      </c>
      <c r="D3288" s="27">
        <f>A3288-B3288</f>
        <v>40</v>
      </c>
      <c r="E3288" s="27">
        <f>A3288-C3288</f>
        <v>40</v>
      </c>
      <c r="F3288" t="s">
        <v>21</v>
      </c>
      <c r="G3288">
        <v>40</v>
      </c>
      <c r="H3288" t="s">
        <v>22</v>
      </c>
      <c r="I3288" s="12" t="s">
        <v>81</v>
      </c>
      <c r="J3288" s="12" t="s">
        <v>81</v>
      </c>
      <c r="K3288" s="3" t="s">
        <v>948</v>
      </c>
      <c r="L3288" s="3" t="s">
        <v>949</v>
      </c>
      <c r="M3288">
        <v>5</v>
      </c>
      <c r="N3288">
        <v>5</v>
      </c>
      <c r="O3288" s="23">
        <v>15.443</v>
      </c>
      <c r="R3288" t="str">
        <f>IF(Q3288&gt;0,(P3288*(Q3288^2))*(3.14159/6),"")</f>
        <v/>
      </c>
      <c r="S3288" t="s">
        <v>32</v>
      </c>
      <c r="T3288" t="s">
        <v>25</v>
      </c>
      <c r="U3288" t="s">
        <v>26</v>
      </c>
      <c r="V3288" t="s">
        <v>330</v>
      </c>
      <c r="AA3288" s="12" t="s">
        <v>835</v>
      </c>
      <c r="AB3288" t="str">
        <f>IF(Q3288&gt;0,"yes","no")</f>
        <v>no</v>
      </c>
      <c r="AC3288" t="str">
        <f>IF(O3288&gt;0,"yes","no")</f>
        <v>yes</v>
      </c>
      <c r="AD3288" t="str">
        <f>IF(AH3288="hatch","yes","no")</f>
        <v>no</v>
      </c>
      <c r="AE3288" t="str">
        <f>IF(AH3288="swimup","yes","no")</f>
        <v>no</v>
      </c>
      <c r="AF3288" t="str">
        <f>IF(AH3288="respiration","yes","no")</f>
        <v>no</v>
      </c>
      <c r="AH3288" t="s">
        <v>29</v>
      </c>
      <c r="AI3288">
        <f>IF(O3288&gt;0,(IF(S3288="live",O3288*0.84,IF(S3288="dried.ethanol",O3288*0.8449+2.8227,O3288))),"")</f>
        <v>15.443</v>
      </c>
      <c r="AL3288" t="str">
        <f>IF(OR(AND(Q3288=Q3289,P3288&gt;0),AND(O3288&gt;0,O3288=O3289)),"duplicate","")</f>
        <v/>
      </c>
      <c r="AM3288" t="s">
        <v>827</v>
      </c>
      <c r="AN3288" t="s">
        <v>827</v>
      </c>
      <c r="AO3288" t="s">
        <v>826</v>
      </c>
      <c r="AP3288" t="s">
        <v>826</v>
      </c>
      <c r="AQ3288" t="s">
        <v>32</v>
      </c>
    </row>
    <row r="3289" spans="1:43" x14ac:dyDescent="0.2">
      <c r="A3289" s="28">
        <v>42939</v>
      </c>
      <c r="B3289" s="1">
        <v>42899</v>
      </c>
      <c r="C3289" s="1" t="str">
        <f>IF(F3289="Kup","6/13/2017",IF(F3289="Sag","6/14/2017",""))</f>
        <v>6/13/2017</v>
      </c>
      <c r="D3289" s="27">
        <f>A3289-B3289</f>
        <v>40</v>
      </c>
      <c r="E3289" s="27">
        <f>A3289-C3289</f>
        <v>40</v>
      </c>
      <c r="F3289" t="s">
        <v>21</v>
      </c>
      <c r="G3289">
        <v>40</v>
      </c>
      <c r="H3289" t="s">
        <v>22</v>
      </c>
      <c r="I3289" s="12" t="s">
        <v>81</v>
      </c>
      <c r="J3289" s="12" t="s">
        <v>81</v>
      </c>
      <c r="K3289" s="3" t="s">
        <v>948</v>
      </c>
      <c r="L3289" s="3" t="s">
        <v>949</v>
      </c>
      <c r="M3289">
        <v>6</v>
      </c>
      <c r="N3289">
        <v>6</v>
      </c>
      <c r="O3289" s="23">
        <v>12.555999999999999</v>
      </c>
      <c r="R3289" t="str">
        <f>IF(Q3289&gt;0,(P3289*(Q3289^2))*(3.14159/6),"")</f>
        <v/>
      </c>
      <c r="S3289" t="s">
        <v>32</v>
      </c>
      <c r="T3289" t="s">
        <v>25</v>
      </c>
      <c r="U3289" t="s">
        <v>26</v>
      </c>
      <c r="V3289" t="s">
        <v>330</v>
      </c>
      <c r="AA3289" s="12" t="s">
        <v>835</v>
      </c>
      <c r="AB3289" t="str">
        <f>IF(Q3289&gt;0,"yes","no")</f>
        <v>no</v>
      </c>
      <c r="AC3289" t="str">
        <f>IF(O3289&gt;0,"yes","no")</f>
        <v>yes</v>
      </c>
      <c r="AD3289" t="str">
        <f>IF(AH3289="hatch","yes","no")</f>
        <v>no</v>
      </c>
      <c r="AE3289" t="str">
        <f>IF(AH3289="swimup","yes","no")</f>
        <v>no</v>
      </c>
      <c r="AF3289" t="str">
        <f>IF(AH3289="respiration","yes","no")</f>
        <v>no</v>
      </c>
      <c r="AH3289" t="s">
        <v>29</v>
      </c>
      <c r="AI3289">
        <f>IF(O3289&gt;0,(IF(S3289="live",O3289*0.84,IF(S3289="dried.ethanol",O3289*0.8449+2.8227,O3289))),"")</f>
        <v>12.555999999999999</v>
      </c>
      <c r="AL3289" t="str">
        <f>IF(OR(AND(Q3289=Q3290,P3289&gt;0),AND(O3289&gt;0,O3289=O3290)),"duplicate","")</f>
        <v/>
      </c>
      <c r="AM3289" t="s">
        <v>827</v>
      </c>
      <c r="AN3289" t="s">
        <v>827</v>
      </c>
      <c r="AO3289" t="s">
        <v>826</v>
      </c>
      <c r="AP3289" t="s">
        <v>826</v>
      </c>
      <c r="AQ3289" t="s">
        <v>32</v>
      </c>
    </row>
    <row r="3290" spans="1:43" x14ac:dyDescent="0.2">
      <c r="A3290" s="28">
        <v>42939</v>
      </c>
      <c r="B3290" s="1">
        <v>42899</v>
      </c>
      <c r="C3290" s="1" t="str">
        <f>IF(F3290="Kup","6/13/2017",IF(F3290="Sag","6/14/2017",""))</f>
        <v>6/13/2017</v>
      </c>
      <c r="D3290" s="27">
        <f>A3290-B3290</f>
        <v>40</v>
      </c>
      <c r="E3290" s="27">
        <f>A3290-C3290</f>
        <v>40</v>
      </c>
      <c r="F3290" t="s">
        <v>21</v>
      </c>
      <c r="G3290">
        <v>40</v>
      </c>
      <c r="H3290" t="s">
        <v>22</v>
      </c>
      <c r="I3290" s="12" t="s">
        <v>81</v>
      </c>
      <c r="J3290" s="12" t="s">
        <v>81</v>
      </c>
      <c r="K3290" s="3" t="s">
        <v>948</v>
      </c>
      <c r="L3290" s="3" t="s">
        <v>949</v>
      </c>
      <c r="M3290">
        <v>7</v>
      </c>
      <c r="N3290">
        <v>7</v>
      </c>
      <c r="O3290" s="23">
        <v>14.843</v>
      </c>
      <c r="R3290" t="str">
        <f>IF(Q3290&gt;0,(P3290*(Q3290^2))*(3.14159/6),"")</f>
        <v/>
      </c>
      <c r="S3290" t="s">
        <v>32</v>
      </c>
      <c r="T3290" t="s">
        <v>25</v>
      </c>
      <c r="U3290" t="s">
        <v>26</v>
      </c>
      <c r="V3290" t="s">
        <v>330</v>
      </c>
      <c r="AA3290" s="12" t="s">
        <v>835</v>
      </c>
      <c r="AB3290" t="str">
        <f>IF(Q3290&gt;0,"yes","no")</f>
        <v>no</v>
      </c>
      <c r="AC3290" t="str">
        <f>IF(O3290&gt;0,"yes","no")</f>
        <v>yes</v>
      </c>
      <c r="AD3290" t="str">
        <f>IF(AH3290="hatch","yes","no")</f>
        <v>no</v>
      </c>
      <c r="AE3290" t="str">
        <f>IF(AH3290="swimup","yes","no")</f>
        <v>no</v>
      </c>
      <c r="AF3290" t="str">
        <f>IF(AH3290="respiration","yes","no")</f>
        <v>no</v>
      </c>
      <c r="AH3290" t="s">
        <v>29</v>
      </c>
      <c r="AI3290">
        <f>IF(O3290&gt;0,(IF(S3290="live",O3290*0.84,IF(S3290="dried.ethanol",O3290*0.8449+2.8227,O3290))),"")</f>
        <v>14.843</v>
      </c>
      <c r="AL3290" t="str">
        <f>IF(OR(AND(Q3290=Q3291,P3290&gt;0),AND(O3290&gt;0,O3290=O3291)),"duplicate","")</f>
        <v/>
      </c>
      <c r="AM3290" t="s">
        <v>827</v>
      </c>
      <c r="AN3290" t="s">
        <v>827</v>
      </c>
      <c r="AO3290" t="s">
        <v>826</v>
      </c>
      <c r="AP3290" t="s">
        <v>826</v>
      </c>
      <c r="AQ3290" t="s">
        <v>32</v>
      </c>
    </row>
    <row r="3291" spans="1:43" x14ac:dyDescent="0.2">
      <c r="A3291" s="28">
        <v>42939</v>
      </c>
      <c r="B3291" s="1">
        <v>42899</v>
      </c>
      <c r="C3291" s="1" t="str">
        <f>IF(F3291="Kup","6/13/2017",IF(F3291="Sag","6/14/2017",""))</f>
        <v>6/13/2017</v>
      </c>
      <c r="D3291" s="27">
        <f>A3291-B3291</f>
        <v>40</v>
      </c>
      <c r="E3291" s="27">
        <f>A3291-C3291</f>
        <v>40</v>
      </c>
      <c r="F3291" t="s">
        <v>21</v>
      </c>
      <c r="G3291">
        <v>40</v>
      </c>
      <c r="H3291" t="s">
        <v>22</v>
      </c>
      <c r="I3291" s="12" t="s">
        <v>81</v>
      </c>
      <c r="J3291" s="12" t="s">
        <v>81</v>
      </c>
      <c r="K3291" s="3" t="s">
        <v>948</v>
      </c>
      <c r="L3291" s="3" t="s">
        <v>949</v>
      </c>
      <c r="M3291">
        <v>8</v>
      </c>
      <c r="N3291">
        <v>8</v>
      </c>
      <c r="O3291" s="23">
        <v>14.864000000000001</v>
      </c>
      <c r="R3291" t="str">
        <f>IF(Q3291&gt;0,(P3291*(Q3291^2))*(3.14159/6),"")</f>
        <v/>
      </c>
      <c r="S3291" t="s">
        <v>32</v>
      </c>
      <c r="T3291" t="s">
        <v>25</v>
      </c>
      <c r="U3291" t="s">
        <v>26</v>
      </c>
      <c r="V3291" t="s">
        <v>330</v>
      </c>
      <c r="AA3291" s="12" t="s">
        <v>835</v>
      </c>
      <c r="AB3291" t="str">
        <f>IF(Q3291&gt;0,"yes","no")</f>
        <v>no</v>
      </c>
      <c r="AC3291" t="str">
        <f>IF(O3291&gt;0,"yes","no")</f>
        <v>yes</v>
      </c>
      <c r="AD3291" t="str">
        <f>IF(AH3291="hatch","yes","no")</f>
        <v>no</v>
      </c>
      <c r="AE3291" t="str">
        <f>IF(AH3291="swimup","yes","no")</f>
        <v>no</v>
      </c>
      <c r="AF3291" t="str">
        <f>IF(AH3291="respiration","yes","no")</f>
        <v>no</v>
      </c>
      <c r="AH3291" t="s">
        <v>29</v>
      </c>
      <c r="AI3291">
        <f>IF(O3291&gt;0,(IF(S3291="live",O3291*0.84,IF(S3291="dried.ethanol",O3291*0.8449+2.8227,O3291))),"")</f>
        <v>14.864000000000001</v>
      </c>
      <c r="AL3291" t="str">
        <f>IF(OR(AND(Q3291=Q3292,P3291&gt;0),AND(O3291&gt;0,O3291=O3292)),"duplicate","")</f>
        <v/>
      </c>
      <c r="AM3291" t="s">
        <v>827</v>
      </c>
      <c r="AN3291" t="s">
        <v>827</v>
      </c>
      <c r="AO3291" t="s">
        <v>826</v>
      </c>
      <c r="AP3291" t="s">
        <v>826</v>
      </c>
      <c r="AQ3291" t="s">
        <v>32</v>
      </c>
    </row>
    <row r="3292" spans="1:43" x14ac:dyDescent="0.2">
      <c r="A3292" s="28">
        <v>42939</v>
      </c>
      <c r="B3292" s="1">
        <v>42899</v>
      </c>
      <c r="C3292" s="1" t="str">
        <f>IF(F3292="Kup","6/13/2017",IF(F3292="Sag","6/14/2017",""))</f>
        <v>6/13/2017</v>
      </c>
      <c r="D3292" s="27">
        <f>A3292-B3292</f>
        <v>40</v>
      </c>
      <c r="E3292" s="27">
        <f>A3292-C3292</f>
        <v>40</v>
      </c>
      <c r="F3292" t="s">
        <v>21</v>
      </c>
      <c r="G3292">
        <v>40</v>
      </c>
      <c r="H3292" t="s">
        <v>22</v>
      </c>
      <c r="I3292" s="12" t="s">
        <v>81</v>
      </c>
      <c r="J3292" s="12" t="s">
        <v>81</v>
      </c>
      <c r="K3292" s="3" t="s">
        <v>948</v>
      </c>
      <c r="L3292" s="3" t="s">
        <v>949</v>
      </c>
      <c r="M3292">
        <v>9</v>
      </c>
      <c r="N3292">
        <v>9</v>
      </c>
      <c r="O3292" s="23">
        <v>15.307</v>
      </c>
      <c r="R3292" t="str">
        <f>IF(Q3292&gt;0,(P3292*(Q3292^2))*(3.14159/6),"")</f>
        <v/>
      </c>
      <c r="S3292" t="s">
        <v>32</v>
      </c>
      <c r="T3292" t="s">
        <v>25</v>
      </c>
      <c r="U3292" t="s">
        <v>26</v>
      </c>
      <c r="V3292" t="s">
        <v>330</v>
      </c>
      <c r="AA3292" s="12" t="s">
        <v>835</v>
      </c>
      <c r="AB3292" t="str">
        <f>IF(Q3292&gt;0,"yes","no")</f>
        <v>no</v>
      </c>
      <c r="AC3292" t="str">
        <f>IF(O3292&gt;0,"yes","no")</f>
        <v>yes</v>
      </c>
      <c r="AD3292" t="str">
        <f>IF(AH3292="hatch","yes","no")</f>
        <v>no</v>
      </c>
      <c r="AE3292" t="str">
        <f>IF(AH3292="swimup","yes","no")</f>
        <v>no</v>
      </c>
      <c r="AF3292" t="str">
        <f>IF(AH3292="respiration","yes","no")</f>
        <v>no</v>
      </c>
      <c r="AH3292" t="s">
        <v>29</v>
      </c>
      <c r="AI3292">
        <f>IF(O3292&gt;0,(IF(S3292="live",O3292*0.84,IF(S3292="dried.ethanol",O3292*0.8449+2.8227,O3292))),"")</f>
        <v>15.307</v>
      </c>
      <c r="AL3292" t="str">
        <f>IF(OR(AND(Q3292=Q3293,P3292&gt;0),AND(O3292&gt;0,O3292=O3293)),"duplicate","")</f>
        <v/>
      </c>
      <c r="AM3292" t="s">
        <v>827</v>
      </c>
      <c r="AN3292" t="s">
        <v>827</v>
      </c>
      <c r="AO3292" t="s">
        <v>826</v>
      </c>
      <c r="AP3292" t="s">
        <v>826</v>
      </c>
      <c r="AQ3292" t="s">
        <v>32</v>
      </c>
    </row>
    <row r="3293" spans="1:43" x14ac:dyDescent="0.2">
      <c r="A3293" s="28">
        <v>42939</v>
      </c>
      <c r="B3293" s="1">
        <v>42899</v>
      </c>
      <c r="C3293" s="1" t="str">
        <f>IF(F3293="Kup","6/13/2017",IF(F3293="Sag","6/14/2017",""))</f>
        <v>6/13/2017</v>
      </c>
      <c r="D3293" s="27">
        <f>A3293-B3293</f>
        <v>40</v>
      </c>
      <c r="E3293" s="27">
        <f>A3293-C3293</f>
        <v>40</v>
      </c>
      <c r="F3293" t="s">
        <v>21</v>
      </c>
      <c r="G3293">
        <v>40</v>
      </c>
      <c r="H3293" t="s">
        <v>22</v>
      </c>
      <c r="I3293" s="12" t="s">
        <v>81</v>
      </c>
      <c r="J3293" s="12" t="s">
        <v>81</v>
      </c>
      <c r="K3293" s="3" t="s">
        <v>948</v>
      </c>
      <c r="L3293" s="3" t="s">
        <v>949</v>
      </c>
      <c r="M3293">
        <v>10</v>
      </c>
      <c r="N3293">
        <v>10</v>
      </c>
      <c r="O3293" s="23">
        <v>15.151999999999999</v>
      </c>
      <c r="R3293" t="str">
        <f>IF(Q3293&gt;0,(P3293*(Q3293^2))*(3.14159/6),"")</f>
        <v/>
      </c>
      <c r="S3293" t="s">
        <v>32</v>
      </c>
      <c r="T3293" t="s">
        <v>25</v>
      </c>
      <c r="U3293" t="s">
        <v>26</v>
      </c>
      <c r="V3293" t="s">
        <v>330</v>
      </c>
      <c r="AA3293" s="12" t="s">
        <v>835</v>
      </c>
      <c r="AB3293" t="str">
        <f>IF(Q3293&gt;0,"yes","no")</f>
        <v>no</v>
      </c>
      <c r="AC3293" t="str">
        <f>IF(O3293&gt;0,"yes","no")</f>
        <v>yes</v>
      </c>
      <c r="AD3293" t="str">
        <f>IF(AH3293="hatch","yes","no")</f>
        <v>no</v>
      </c>
      <c r="AE3293" t="str">
        <f>IF(AH3293="swimup","yes","no")</f>
        <v>no</v>
      </c>
      <c r="AF3293" t="str">
        <f>IF(AH3293="respiration","yes","no")</f>
        <v>no</v>
      </c>
      <c r="AH3293" t="s">
        <v>29</v>
      </c>
      <c r="AI3293">
        <f>IF(O3293&gt;0,(IF(S3293="live",O3293*0.84,IF(S3293="dried.ethanol",O3293*0.8449+2.8227,O3293))),"")</f>
        <v>15.151999999999999</v>
      </c>
      <c r="AL3293" t="str">
        <f>IF(OR(AND(Q3293=Q3294,P3293&gt;0),AND(O3293&gt;0,O3293=O3294)),"duplicate","")</f>
        <v/>
      </c>
      <c r="AM3293" t="s">
        <v>827</v>
      </c>
      <c r="AN3293" t="s">
        <v>827</v>
      </c>
      <c r="AO3293" t="s">
        <v>826</v>
      </c>
      <c r="AP3293" t="s">
        <v>826</v>
      </c>
      <c r="AQ3293" t="s">
        <v>32</v>
      </c>
    </row>
    <row r="3294" spans="1:43" x14ac:dyDescent="0.2">
      <c r="A3294" s="28">
        <v>42939</v>
      </c>
      <c r="B3294" s="1">
        <v>42899</v>
      </c>
      <c r="C3294" s="1" t="str">
        <f>IF(F3294="Kup","6/13/2017",IF(F3294="Sag","6/14/2017",""))</f>
        <v>6/13/2017</v>
      </c>
      <c r="D3294" s="27">
        <f>A3294-B3294</f>
        <v>40</v>
      </c>
      <c r="E3294" s="27">
        <f>A3294-C3294</f>
        <v>40</v>
      </c>
      <c r="F3294" t="s">
        <v>21</v>
      </c>
      <c r="G3294">
        <v>40</v>
      </c>
      <c r="H3294" t="s">
        <v>22</v>
      </c>
      <c r="I3294" s="12" t="s">
        <v>83</v>
      </c>
      <c r="J3294" s="12" t="s">
        <v>83</v>
      </c>
      <c r="K3294" s="3" t="s">
        <v>950</v>
      </c>
      <c r="L3294" s="3" t="s">
        <v>952</v>
      </c>
      <c r="M3294">
        <v>1</v>
      </c>
      <c r="N3294">
        <v>1</v>
      </c>
      <c r="O3294" s="23">
        <v>15.006</v>
      </c>
      <c r="R3294" t="str">
        <f>IF(Q3294&gt;0,(P3294*(Q3294^2))*(3.14159/6),"")</f>
        <v/>
      </c>
      <c r="S3294" t="s">
        <v>32</v>
      </c>
      <c r="T3294" t="s">
        <v>25</v>
      </c>
      <c r="U3294" t="s">
        <v>26</v>
      </c>
      <c r="V3294" t="s">
        <v>331</v>
      </c>
      <c r="AA3294" s="12" t="s">
        <v>835</v>
      </c>
      <c r="AB3294" t="str">
        <f>IF(Q3294&gt;0,"yes","no")</f>
        <v>no</v>
      </c>
      <c r="AC3294" t="str">
        <f>IF(O3294&gt;0,"yes","no")</f>
        <v>yes</v>
      </c>
      <c r="AD3294" t="str">
        <f>IF(AH3294="hatch","yes","no")</f>
        <v>no</v>
      </c>
      <c r="AE3294" t="str">
        <f>IF(AH3294="swimup","yes","no")</f>
        <v>no</v>
      </c>
      <c r="AF3294" t="str">
        <f>IF(AH3294="respiration","yes","no")</f>
        <v>no</v>
      </c>
      <c r="AH3294" t="s">
        <v>29</v>
      </c>
      <c r="AI3294">
        <f>IF(O3294&gt;0,(IF(S3294="live",O3294*0.84,IF(S3294="dried.ethanol",O3294*0.8449+2.8227,O3294))),"")</f>
        <v>15.006</v>
      </c>
      <c r="AL3294" t="str">
        <f>IF(OR(AND(Q3294=Q3295,P3294&gt;0),AND(O3294&gt;0,O3294=O3295)),"duplicate","")</f>
        <v/>
      </c>
      <c r="AM3294" t="s">
        <v>827</v>
      </c>
      <c r="AN3294" t="s">
        <v>827</v>
      </c>
      <c r="AO3294" t="s">
        <v>826</v>
      </c>
      <c r="AP3294" t="s">
        <v>826</v>
      </c>
      <c r="AQ3294" t="s">
        <v>32</v>
      </c>
    </row>
    <row r="3295" spans="1:43" x14ac:dyDescent="0.2">
      <c r="A3295" s="28">
        <v>42939</v>
      </c>
      <c r="B3295" s="1">
        <v>42899</v>
      </c>
      <c r="C3295" s="1" t="str">
        <f>IF(F3295="Kup","6/13/2017",IF(F3295="Sag","6/14/2017",""))</f>
        <v>6/13/2017</v>
      </c>
      <c r="D3295" s="27">
        <f>A3295-B3295</f>
        <v>40</v>
      </c>
      <c r="E3295" s="27">
        <f>A3295-C3295</f>
        <v>40</v>
      </c>
      <c r="F3295" t="s">
        <v>21</v>
      </c>
      <c r="G3295">
        <v>40</v>
      </c>
      <c r="H3295" t="s">
        <v>22</v>
      </c>
      <c r="I3295" s="12" t="s">
        <v>83</v>
      </c>
      <c r="J3295" s="12" t="s">
        <v>83</v>
      </c>
      <c r="K3295" s="3" t="s">
        <v>950</v>
      </c>
      <c r="L3295" s="3" t="s">
        <v>952</v>
      </c>
      <c r="M3295">
        <v>2</v>
      </c>
      <c r="N3295">
        <v>2</v>
      </c>
      <c r="O3295" s="23">
        <v>15.423999999999999</v>
      </c>
      <c r="R3295" t="str">
        <f>IF(Q3295&gt;0,(P3295*(Q3295^2))*(3.14159/6),"")</f>
        <v/>
      </c>
      <c r="S3295" t="s">
        <v>32</v>
      </c>
      <c r="T3295" t="s">
        <v>25</v>
      </c>
      <c r="U3295" t="s">
        <v>26</v>
      </c>
      <c r="V3295" t="s">
        <v>331</v>
      </c>
      <c r="AA3295" s="12" t="s">
        <v>835</v>
      </c>
      <c r="AB3295" t="str">
        <f>IF(Q3295&gt;0,"yes","no")</f>
        <v>no</v>
      </c>
      <c r="AC3295" t="str">
        <f>IF(O3295&gt;0,"yes","no")</f>
        <v>yes</v>
      </c>
      <c r="AD3295" t="str">
        <f>IF(AH3295="hatch","yes","no")</f>
        <v>no</v>
      </c>
      <c r="AE3295" t="str">
        <f>IF(AH3295="swimup","yes","no")</f>
        <v>no</v>
      </c>
      <c r="AF3295" t="str">
        <f>IF(AH3295="respiration","yes","no")</f>
        <v>no</v>
      </c>
      <c r="AH3295" t="s">
        <v>29</v>
      </c>
      <c r="AI3295">
        <f>IF(O3295&gt;0,(IF(S3295="live",O3295*0.84,IF(S3295="dried.ethanol",O3295*0.8449+2.8227,O3295))),"")</f>
        <v>15.423999999999999</v>
      </c>
      <c r="AL3295" t="str">
        <f>IF(OR(AND(Q3295=Q3296,P3295&gt;0),AND(O3295&gt;0,O3295=O3296)),"duplicate","")</f>
        <v/>
      </c>
      <c r="AM3295" t="s">
        <v>827</v>
      </c>
      <c r="AN3295" t="s">
        <v>827</v>
      </c>
      <c r="AO3295" t="s">
        <v>826</v>
      </c>
      <c r="AP3295" t="s">
        <v>826</v>
      </c>
      <c r="AQ3295" t="s">
        <v>32</v>
      </c>
    </row>
    <row r="3296" spans="1:43" x14ac:dyDescent="0.2">
      <c r="A3296" s="28">
        <v>42939</v>
      </c>
      <c r="B3296" s="1">
        <v>42899</v>
      </c>
      <c r="C3296" s="1" t="str">
        <f>IF(F3296="Kup","6/13/2017",IF(F3296="Sag","6/14/2017",""))</f>
        <v>6/13/2017</v>
      </c>
      <c r="D3296" s="27">
        <f>A3296-B3296</f>
        <v>40</v>
      </c>
      <c r="E3296" s="27">
        <f>A3296-C3296</f>
        <v>40</v>
      </c>
      <c r="F3296" t="s">
        <v>21</v>
      </c>
      <c r="G3296">
        <v>40</v>
      </c>
      <c r="H3296" t="s">
        <v>22</v>
      </c>
      <c r="I3296" s="12" t="s">
        <v>83</v>
      </c>
      <c r="J3296" s="12" t="s">
        <v>83</v>
      </c>
      <c r="K3296" s="3" t="s">
        <v>950</v>
      </c>
      <c r="L3296" s="3" t="s">
        <v>952</v>
      </c>
      <c r="M3296">
        <v>3</v>
      </c>
      <c r="N3296">
        <v>3</v>
      </c>
      <c r="O3296" s="23">
        <v>14.944000000000001</v>
      </c>
      <c r="R3296" t="str">
        <f>IF(Q3296&gt;0,(P3296*(Q3296^2))*(3.14159/6),"")</f>
        <v/>
      </c>
      <c r="S3296" t="s">
        <v>32</v>
      </c>
      <c r="T3296" t="s">
        <v>25</v>
      </c>
      <c r="U3296" t="s">
        <v>26</v>
      </c>
      <c r="V3296" t="s">
        <v>331</v>
      </c>
      <c r="AA3296" s="12" t="s">
        <v>835</v>
      </c>
      <c r="AB3296" t="str">
        <f>IF(Q3296&gt;0,"yes","no")</f>
        <v>no</v>
      </c>
      <c r="AC3296" t="str">
        <f>IF(O3296&gt;0,"yes","no")</f>
        <v>yes</v>
      </c>
      <c r="AD3296" t="str">
        <f>IF(AH3296="hatch","yes","no")</f>
        <v>no</v>
      </c>
      <c r="AE3296" t="str">
        <f>IF(AH3296="swimup","yes","no")</f>
        <v>no</v>
      </c>
      <c r="AF3296" t="str">
        <f>IF(AH3296="respiration","yes","no")</f>
        <v>no</v>
      </c>
      <c r="AH3296" t="s">
        <v>29</v>
      </c>
      <c r="AI3296">
        <f>IF(O3296&gt;0,(IF(S3296="live",O3296*0.84,IF(S3296="dried.ethanol",O3296*0.8449+2.8227,O3296))),"")</f>
        <v>14.944000000000001</v>
      </c>
      <c r="AL3296" t="str">
        <f>IF(OR(AND(Q3296=Q3297,P3296&gt;0),AND(O3296&gt;0,O3296=O3297)),"duplicate","")</f>
        <v/>
      </c>
      <c r="AM3296" t="s">
        <v>827</v>
      </c>
      <c r="AN3296" t="s">
        <v>827</v>
      </c>
      <c r="AO3296" t="s">
        <v>826</v>
      </c>
      <c r="AP3296" t="s">
        <v>826</v>
      </c>
      <c r="AQ3296" t="s">
        <v>32</v>
      </c>
    </row>
    <row r="3297" spans="1:43" x14ac:dyDescent="0.2">
      <c r="A3297" s="28">
        <v>42939</v>
      </c>
      <c r="B3297" s="1">
        <v>42899</v>
      </c>
      <c r="C3297" s="1" t="str">
        <f>IF(F3297="Kup","6/13/2017",IF(F3297="Sag","6/14/2017",""))</f>
        <v>6/13/2017</v>
      </c>
      <c r="D3297" s="27">
        <f>A3297-B3297</f>
        <v>40</v>
      </c>
      <c r="E3297" s="27">
        <f>A3297-C3297</f>
        <v>40</v>
      </c>
      <c r="F3297" t="s">
        <v>21</v>
      </c>
      <c r="G3297">
        <v>40</v>
      </c>
      <c r="H3297" t="s">
        <v>22</v>
      </c>
      <c r="I3297" s="12" t="s">
        <v>83</v>
      </c>
      <c r="J3297" s="12" t="s">
        <v>83</v>
      </c>
      <c r="K3297" s="3" t="s">
        <v>950</v>
      </c>
      <c r="L3297" s="3" t="s">
        <v>952</v>
      </c>
      <c r="M3297">
        <v>4</v>
      </c>
      <c r="N3297">
        <v>4</v>
      </c>
      <c r="O3297" s="23">
        <v>15.250999999999999</v>
      </c>
      <c r="R3297" t="str">
        <f>IF(Q3297&gt;0,(P3297*(Q3297^2))*(3.14159/6),"")</f>
        <v/>
      </c>
      <c r="S3297" t="s">
        <v>32</v>
      </c>
      <c r="T3297" t="s">
        <v>25</v>
      </c>
      <c r="U3297" t="s">
        <v>26</v>
      </c>
      <c r="V3297" t="s">
        <v>331</v>
      </c>
      <c r="AA3297" s="12" t="s">
        <v>835</v>
      </c>
      <c r="AB3297" t="str">
        <f>IF(Q3297&gt;0,"yes","no")</f>
        <v>no</v>
      </c>
      <c r="AC3297" t="str">
        <f>IF(O3297&gt;0,"yes","no")</f>
        <v>yes</v>
      </c>
      <c r="AD3297" t="str">
        <f>IF(AH3297="hatch","yes","no")</f>
        <v>no</v>
      </c>
      <c r="AE3297" t="str">
        <f>IF(AH3297="swimup","yes","no")</f>
        <v>no</v>
      </c>
      <c r="AF3297" t="str">
        <f>IF(AH3297="respiration","yes","no")</f>
        <v>no</v>
      </c>
      <c r="AH3297" t="s">
        <v>29</v>
      </c>
      <c r="AI3297">
        <f>IF(O3297&gt;0,(IF(S3297="live",O3297*0.84,IF(S3297="dried.ethanol",O3297*0.8449+2.8227,O3297))),"")</f>
        <v>15.250999999999999</v>
      </c>
      <c r="AL3297" t="str">
        <f>IF(OR(AND(Q3297=Q3298,P3297&gt;0),AND(O3297&gt;0,O3297=O3298)),"duplicate","")</f>
        <v/>
      </c>
      <c r="AM3297" t="s">
        <v>827</v>
      </c>
      <c r="AN3297" t="s">
        <v>827</v>
      </c>
      <c r="AO3297" t="s">
        <v>826</v>
      </c>
      <c r="AP3297" t="s">
        <v>826</v>
      </c>
      <c r="AQ3297" t="s">
        <v>32</v>
      </c>
    </row>
    <row r="3298" spans="1:43" x14ac:dyDescent="0.2">
      <c r="A3298" s="28">
        <v>42939</v>
      </c>
      <c r="B3298" s="1">
        <v>42899</v>
      </c>
      <c r="C3298" s="1" t="str">
        <f>IF(F3298="Kup","6/13/2017",IF(F3298="Sag","6/14/2017",""))</f>
        <v>6/13/2017</v>
      </c>
      <c r="D3298" s="27">
        <f>A3298-B3298</f>
        <v>40</v>
      </c>
      <c r="E3298" s="27">
        <f>A3298-C3298</f>
        <v>40</v>
      </c>
      <c r="F3298" t="s">
        <v>21</v>
      </c>
      <c r="G3298">
        <v>40</v>
      </c>
      <c r="H3298" t="s">
        <v>22</v>
      </c>
      <c r="I3298" s="12" t="s">
        <v>83</v>
      </c>
      <c r="J3298" s="12" t="s">
        <v>83</v>
      </c>
      <c r="K3298" s="3" t="s">
        <v>950</v>
      </c>
      <c r="L3298" s="3" t="s">
        <v>952</v>
      </c>
      <c r="M3298">
        <v>5</v>
      </c>
      <c r="N3298">
        <v>5</v>
      </c>
      <c r="O3298" s="23">
        <v>15.010999999999999</v>
      </c>
      <c r="R3298" t="str">
        <f>IF(Q3298&gt;0,(P3298*(Q3298^2))*(3.14159/6),"")</f>
        <v/>
      </c>
      <c r="S3298" t="s">
        <v>32</v>
      </c>
      <c r="T3298" t="s">
        <v>25</v>
      </c>
      <c r="U3298" t="s">
        <v>26</v>
      </c>
      <c r="V3298" t="s">
        <v>331</v>
      </c>
      <c r="AA3298" s="12" t="s">
        <v>835</v>
      </c>
      <c r="AB3298" t="str">
        <f>IF(Q3298&gt;0,"yes","no")</f>
        <v>no</v>
      </c>
      <c r="AC3298" t="str">
        <f>IF(O3298&gt;0,"yes","no")</f>
        <v>yes</v>
      </c>
      <c r="AD3298" t="str">
        <f>IF(AH3298="hatch","yes","no")</f>
        <v>no</v>
      </c>
      <c r="AE3298" t="str">
        <f>IF(AH3298="swimup","yes","no")</f>
        <v>no</v>
      </c>
      <c r="AF3298" t="str">
        <f>IF(AH3298="respiration","yes","no")</f>
        <v>no</v>
      </c>
      <c r="AH3298" t="s">
        <v>29</v>
      </c>
      <c r="AI3298">
        <f>IF(O3298&gt;0,(IF(S3298="live",O3298*0.84,IF(S3298="dried.ethanol",O3298*0.8449+2.8227,O3298))),"")</f>
        <v>15.010999999999999</v>
      </c>
      <c r="AL3298" t="str">
        <f>IF(OR(AND(Q3298=Q3299,P3298&gt;0),AND(O3298&gt;0,O3298=O3299)),"duplicate","")</f>
        <v/>
      </c>
      <c r="AM3298" t="s">
        <v>827</v>
      </c>
      <c r="AN3298" t="s">
        <v>827</v>
      </c>
      <c r="AO3298" t="s">
        <v>826</v>
      </c>
      <c r="AP3298" t="s">
        <v>826</v>
      </c>
      <c r="AQ3298" t="s">
        <v>32</v>
      </c>
    </row>
    <row r="3299" spans="1:43" x14ac:dyDescent="0.2">
      <c r="A3299" s="28">
        <v>42939</v>
      </c>
      <c r="B3299" s="1">
        <v>42899</v>
      </c>
      <c r="C3299" s="1" t="str">
        <f>IF(F3299="Kup","6/13/2017",IF(F3299="Sag","6/14/2017",""))</f>
        <v>6/13/2017</v>
      </c>
      <c r="D3299" s="27">
        <f>A3299-B3299</f>
        <v>40</v>
      </c>
      <c r="E3299" s="27">
        <f>A3299-C3299</f>
        <v>40</v>
      </c>
      <c r="F3299" t="s">
        <v>21</v>
      </c>
      <c r="G3299">
        <v>40</v>
      </c>
      <c r="H3299" t="s">
        <v>22</v>
      </c>
      <c r="I3299" s="12" t="s">
        <v>83</v>
      </c>
      <c r="J3299" s="12" t="s">
        <v>83</v>
      </c>
      <c r="K3299" s="3" t="s">
        <v>950</v>
      </c>
      <c r="L3299" s="3" t="s">
        <v>952</v>
      </c>
      <c r="M3299">
        <v>6</v>
      </c>
      <c r="N3299">
        <v>6</v>
      </c>
      <c r="O3299" s="23">
        <v>16.651</v>
      </c>
      <c r="R3299" t="str">
        <f>IF(Q3299&gt;0,(P3299*(Q3299^2))*(3.14159/6),"")</f>
        <v/>
      </c>
      <c r="S3299" t="s">
        <v>32</v>
      </c>
      <c r="T3299" t="s">
        <v>25</v>
      </c>
      <c r="U3299" t="s">
        <v>26</v>
      </c>
      <c r="V3299" t="s">
        <v>331</v>
      </c>
      <c r="AA3299" s="12" t="s">
        <v>835</v>
      </c>
      <c r="AB3299" t="str">
        <f>IF(Q3299&gt;0,"yes","no")</f>
        <v>no</v>
      </c>
      <c r="AC3299" t="str">
        <f>IF(O3299&gt;0,"yes","no")</f>
        <v>yes</v>
      </c>
      <c r="AD3299" t="str">
        <f>IF(AH3299="hatch","yes","no")</f>
        <v>no</v>
      </c>
      <c r="AE3299" t="str">
        <f>IF(AH3299="swimup","yes","no")</f>
        <v>no</v>
      </c>
      <c r="AF3299" t="str">
        <f>IF(AH3299="respiration","yes","no")</f>
        <v>no</v>
      </c>
      <c r="AH3299" t="s">
        <v>29</v>
      </c>
      <c r="AI3299">
        <f>IF(O3299&gt;0,(IF(S3299="live",O3299*0.84,IF(S3299="dried.ethanol",O3299*0.8449+2.8227,O3299))),"")</f>
        <v>16.651</v>
      </c>
      <c r="AL3299" t="str">
        <f>IF(OR(AND(Q3299=Q3300,P3299&gt;0),AND(O3299&gt;0,O3299=O3300)),"duplicate","")</f>
        <v/>
      </c>
      <c r="AM3299" t="s">
        <v>827</v>
      </c>
      <c r="AN3299" t="s">
        <v>827</v>
      </c>
      <c r="AO3299" t="s">
        <v>826</v>
      </c>
      <c r="AP3299" t="s">
        <v>826</v>
      </c>
      <c r="AQ3299" t="s">
        <v>32</v>
      </c>
    </row>
    <row r="3300" spans="1:43" x14ac:dyDescent="0.2">
      <c r="A3300" s="28">
        <v>42939</v>
      </c>
      <c r="B3300" s="1">
        <v>42899</v>
      </c>
      <c r="C3300" s="1" t="str">
        <f>IF(F3300="Kup","6/13/2017",IF(F3300="Sag","6/14/2017",""))</f>
        <v>6/13/2017</v>
      </c>
      <c r="D3300" s="27">
        <f>A3300-B3300</f>
        <v>40</v>
      </c>
      <c r="E3300" s="27">
        <f>A3300-C3300</f>
        <v>40</v>
      </c>
      <c r="F3300" t="s">
        <v>21</v>
      </c>
      <c r="G3300">
        <v>40</v>
      </c>
      <c r="H3300" t="s">
        <v>22</v>
      </c>
      <c r="I3300" s="12" t="s">
        <v>83</v>
      </c>
      <c r="J3300" s="12" t="s">
        <v>83</v>
      </c>
      <c r="K3300" s="3" t="s">
        <v>950</v>
      </c>
      <c r="L3300" s="3" t="s">
        <v>952</v>
      </c>
      <c r="M3300">
        <v>7</v>
      </c>
      <c r="N3300">
        <v>7</v>
      </c>
      <c r="O3300" s="23">
        <v>13.791</v>
      </c>
      <c r="R3300" t="str">
        <f>IF(Q3300&gt;0,(P3300*(Q3300^2))*(3.14159/6),"")</f>
        <v/>
      </c>
      <c r="S3300" t="s">
        <v>32</v>
      </c>
      <c r="T3300" t="s">
        <v>25</v>
      </c>
      <c r="U3300" t="s">
        <v>26</v>
      </c>
      <c r="V3300" t="s">
        <v>331</v>
      </c>
      <c r="AA3300" s="12" t="s">
        <v>835</v>
      </c>
      <c r="AB3300" t="str">
        <f>IF(Q3300&gt;0,"yes","no")</f>
        <v>no</v>
      </c>
      <c r="AC3300" t="str">
        <f>IF(O3300&gt;0,"yes","no")</f>
        <v>yes</v>
      </c>
      <c r="AD3300" t="str">
        <f>IF(AH3300="hatch","yes","no")</f>
        <v>no</v>
      </c>
      <c r="AE3300" t="str">
        <f>IF(AH3300="swimup","yes","no")</f>
        <v>no</v>
      </c>
      <c r="AF3300" t="str">
        <f>IF(AH3300="respiration","yes","no")</f>
        <v>no</v>
      </c>
      <c r="AH3300" t="s">
        <v>29</v>
      </c>
      <c r="AI3300">
        <f>IF(O3300&gt;0,(IF(S3300="live",O3300*0.84,IF(S3300="dried.ethanol",O3300*0.8449+2.8227,O3300))),"")</f>
        <v>13.791</v>
      </c>
      <c r="AL3300" t="str">
        <f>IF(OR(AND(Q3300=Q3301,P3300&gt;0),AND(O3300&gt;0,O3300=O3301)),"duplicate","")</f>
        <v/>
      </c>
      <c r="AM3300" t="s">
        <v>827</v>
      </c>
      <c r="AN3300" t="s">
        <v>827</v>
      </c>
      <c r="AO3300" t="s">
        <v>826</v>
      </c>
      <c r="AP3300" t="s">
        <v>826</v>
      </c>
      <c r="AQ3300" t="s">
        <v>32</v>
      </c>
    </row>
    <row r="3301" spans="1:43" x14ac:dyDescent="0.2">
      <c r="A3301" s="28">
        <v>42939</v>
      </c>
      <c r="B3301" s="1">
        <v>42899</v>
      </c>
      <c r="C3301" s="1" t="str">
        <f>IF(F3301="Kup","6/13/2017",IF(F3301="Sag","6/14/2017",""))</f>
        <v>6/13/2017</v>
      </c>
      <c r="D3301" s="27">
        <f>A3301-B3301</f>
        <v>40</v>
      </c>
      <c r="E3301" s="27">
        <f>A3301-C3301</f>
        <v>40</v>
      </c>
      <c r="F3301" t="s">
        <v>21</v>
      </c>
      <c r="G3301">
        <v>40</v>
      </c>
      <c r="H3301" t="s">
        <v>22</v>
      </c>
      <c r="I3301" s="12" t="s">
        <v>83</v>
      </c>
      <c r="J3301" s="12" t="s">
        <v>83</v>
      </c>
      <c r="K3301" s="3" t="s">
        <v>950</v>
      </c>
      <c r="L3301" s="3" t="s">
        <v>952</v>
      </c>
      <c r="M3301">
        <v>8</v>
      </c>
      <c r="N3301">
        <v>8</v>
      </c>
      <c r="O3301" s="23">
        <v>14.728</v>
      </c>
      <c r="R3301" t="str">
        <f>IF(Q3301&gt;0,(P3301*(Q3301^2))*(3.14159/6),"")</f>
        <v/>
      </c>
      <c r="S3301" t="s">
        <v>32</v>
      </c>
      <c r="T3301" t="s">
        <v>25</v>
      </c>
      <c r="U3301" t="s">
        <v>26</v>
      </c>
      <c r="V3301" t="s">
        <v>331</v>
      </c>
      <c r="AA3301" s="12" t="s">
        <v>835</v>
      </c>
      <c r="AB3301" t="str">
        <f>IF(Q3301&gt;0,"yes","no")</f>
        <v>no</v>
      </c>
      <c r="AC3301" t="str">
        <f>IF(O3301&gt;0,"yes","no")</f>
        <v>yes</v>
      </c>
      <c r="AD3301" t="str">
        <f>IF(AH3301="hatch","yes","no")</f>
        <v>no</v>
      </c>
      <c r="AE3301" t="str">
        <f>IF(AH3301="swimup","yes","no")</f>
        <v>no</v>
      </c>
      <c r="AF3301" t="str">
        <f>IF(AH3301="respiration","yes","no")</f>
        <v>no</v>
      </c>
      <c r="AH3301" t="s">
        <v>29</v>
      </c>
      <c r="AI3301">
        <f>IF(O3301&gt;0,(IF(S3301="live",O3301*0.84,IF(S3301="dried.ethanol",O3301*0.8449+2.8227,O3301))),"")</f>
        <v>14.728</v>
      </c>
      <c r="AL3301" t="str">
        <f>IF(OR(AND(Q3301=Q3302,P3301&gt;0),AND(O3301&gt;0,O3301=O3302)),"duplicate","")</f>
        <v/>
      </c>
      <c r="AM3301" t="s">
        <v>827</v>
      </c>
      <c r="AN3301" t="s">
        <v>827</v>
      </c>
      <c r="AO3301" t="s">
        <v>826</v>
      </c>
      <c r="AP3301" t="s">
        <v>826</v>
      </c>
      <c r="AQ3301" t="s">
        <v>32</v>
      </c>
    </row>
    <row r="3302" spans="1:43" x14ac:dyDescent="0.2">
      <c r="A3302" s="28">
        <v>42939</v>
      </c>
      <c r="B3302" s="1">
        <v>42899</v>
      </c>
      <c r="C3302" s="1" t="str">
        <f>IF(F3302="Kup","6/13/2017",IF(F3302="Sag","6/14/2017",""))</f>
        <v>6/13/2017</v>
      </c>
      <c r="D3302" s="27">
        <f>A3302-B3302</f>
        <v>40</v>
      </c>
      <c r="E3302" s="27">
        <f>A3302-C3302</f>
        <v>40</v>
      </c>
      <c r="F3302" t="s">
        <v>21</v>
      </c>
      <c r="G3302">
        <v>40</v>
      </c>
      <c r="H3302" t="s">
        <v>22</v>
      </c>
      <c r="I3302" s="12" t="s">
        <v>83</v>
      </c>
      <c r="J3302" s="12" t="s">
        <v>83</v>
      </c>
      <c r="K3302" s="3" t="s">
        <v>950</v>
      </c>
      <c r="L3302" s="3" t="s">
        <v>952</v>
      </c>
      <c r="M3302">
        <v>9</v>
      </c>
      <c r="N3302">
        <v>9</v>
      </c>
      <c r="O3302" s="23">
        <v>15.855</v>
      </c>
      <c r="R3302" t="str">
        <f>IF(Q3302&gt;0,(P3302*(Q3302^2))*(3.14159/6),"")</f>
        <v/>
      </c>
      <c r="S3302" t="s">
        <v>32</v>
      </c>
      <c r="T3302" t="s">
        <v>25</v>
      </c>
      <c r="U3302" t="s">
        <v>26</v>
      </c>
      <c r="V3302" t="s">
        <v>331</v>
      </c>
      <c r="AA3302" s="12" t="s">
        <v>835</v>
      </c>
      <c r="AB3302" t="str">
        <f>IF(Q3302&gt;0,"yes","no")</f>
        <v>no</v>
      </c>
      <c r="AC3302" t="str">
        <f>IF(O3302&gt;0,"yes","no")</f>
        <v>yes</v>
      </c>
      <c r="AD3302" t="str">
        <f>IF(AH3302="hatch","yes","no")</f>
        <v>no</v>
      </c>
      <c r="AE3302" t="str">
        <f>IF(AH3302="swimup","yes","no")</f>
        <v>no</v>
      </c>
      <c r="AF3302" t="str">
        <f>IF(AH3302="respiration","yes","no")</f>
        <v>no</v>
      </c>
      <c r="AH3302" t="s">
        <v>29</v>
      </c>
      <c r="AI3302">
        <f>IF(O3302&gt;0,(IF(S3302="live",O3302*0.84,IF(S3302="dried.ethanol",O3302*0.8449+2.8227,O3302))),"")</f>
        <v>15.855</v>
      </c>
      <c r="AL3302" t="str">
        <f>IF(OR(AND(Q3302=Q3303,P3302&gt;0),AND(O3302&gt;0,O3302=O3303)),"duplicate","")</f>
        <v/>
      </c>
      <c r="AM3302" t="s">
        <v>827</v>
      </c>
      <c r="AN3302" t="s">
        <v>827</v>
      </c>
      <c r="AO3302" t="s">
        <v>826</v>
      </c>
      <c r="AP3302" t="s">
        <v>826</v>
      </c>
      <c r="AQ3302" t="s">
        <v>32</v>
      </c>
    </row>
    <row r="3303" spans="1:43" x14ac:dyDescent="0.2">
      <c r="A3303" s="28">
        <v>42939</v>
      </c>
      <c r="B3303" s="1">
        <v>42899</v>
      </c>
      <c r="C3303" s="1" t="str">
        <f>IF(F3303="Kup","6/13/2017",IF(F3303="Sag","6/14/2017",""))</f>
        <v>6/13/2017</v>
      </c>
      <c r="D3303" s="27">
        <f>A3303-B3303</f>
        <v>40</v>
      </c>
      <c r="E3303" s="27">
        <f>A3303-C3303</f>
        <v>40</v>
      </c>
      <c r="F3303" t="s">
        <v>21</v>
      </c>
      <c r="G3303">
        <v>40</v>
      </c>
      <c r="H3303" t="s">
        <v>22</v>
      </c>
      <c r="I3303" s="12" t="s">
        <v>83</v>
      </c>
      <c r="J3303" s="12" t="s">
        <v>83</v>
      </c>
      <c r="K3303" s="3" t="s">
        <v>950</v>
      </c>
      <c r="L3303" s="3" t="s">
        <v>952</v>
      </c>
      <c r="M3303">
        <v>10</v>
      </c>
      <c r="N3303">
        <v>10</v>
      </c>
      <c r="O3303" s="23">
        <v>16.117000000000001</v>
      </c>
      <c r="R3303" t="str">
        <f>IF(Q3303&gt;0,(P3303*(Q3303^2))*(3.14159/6),"")</f>
        <v/>
      </c>
      <c r="S3303" t="s">
        <v>32</v>
      </c>
      <c r="T3303" t="s">
        <v>25</v>
      </c>
      <c r="U3303" t="s">
        <v>26</v>
      </c>
      <c r="V3303" t="s">
        <v>331</v>
      </c>
      <c r="AA3303" s="12" t="s">
        <v>835</v>
      </c>
      <c r="AB3303" t="str">
        <f>IF(Q3303&gt;0,"yes","no")</f>
        <v>no</v>
      </c>
      <c r="AC3303" t="str">
        <f>IF(O3303&gt;0,"yes","no")</f>
        <v>yes</v>
      </c>
      <c r="AD3303" t="str">
        <f>IF(AH3303="hatch","yes","no")</f>
        <v>no</v>
      </c>
      <c r="AE3303" t="str">
        <f>IF(AH3303="swimup","yes","no")</f>
        <v>no</v>
      </c>
      <c r="AF3303" t="str">
        <f>IF(AH3303="respiration","yes","no")</f>
        <v>no</v>
      </c>
      <c r="AH3303" t="s">
        <v>29</v>
      </c>
      <c r="AI3303">
        <f>IF(O3303&gt;0,(IF(S3303="live",O3303*0.84,IF(S3303="dried.ethanol",O3303*0.8449+2.8227,O3303))),"")</f>
        <v>16.117000000000001</v>
      </c>
      <c r="AL3303" t="str">
        <f>IF(OR(AND(Q3303=Q3304,P3303&gt;0),AND(O3303&gt;0,O3303=O3304)),"duplicate","")</f>
        <v/>
      </c>
      <c r="AM3303" t="s">
        <v>827</v>
      </c>
      <c r="AN3303" t="s">
        <v>827</v>
      </c>
      <c r="AO3303" t="s">
        <v>826</v>
      </c>
      <c r="AP3303" t="s">
        <v>826</v>
      </c>
      <c r="AQ3303" t="s">
        <v>32</v>
      </c>
    </row>
    <row r="3304" spans="1:43" x14ac:dyDescent="0.2">
      <c r="A3304" s="28">
        <v>42939</v>
      </c>
      <c r="B3304" s="1">
        <v>42899</v>
      </c>
      <c r="C3304" s="1" t="str">
        <f>IF(F3304="Kup","6/13/2017",IF(F3304="Sag","6/14/2017",""))</f>
        <v>6/13/2017</v>
      </c>
      <c r="D3304" s="27">
        <f>A3304-B3304</f>
        <v>40</v>
      </c>
      <c r="E3304" s="27">
        <f>A3304-C3304</f>
        <v>40</v>
      </c>
      <c r="F3304" t="s">
        <v>21</v>
      </c>
      <c r="G3304">
        <v>40</v>
      </c>
      <c r="H3304" t="s">
        <v>22</v>
      </c>
      <c r="I3304" s="12" t="s">
        <v>86</v>
      </c>
      <c r="J3304" s="12" t="s">
        <v>86</v>
      </c>
      <c r="K3304" s="3" t="s">
        <v>953</v>
      </c>
      <c r="L3304" s="3" t="s">
        <v>952</v>
      </c>
      <c r="M3304">
        <v>1</v>
      </c>
      <c r="N3304">
        <v>1</v>
      </c>
      <c r="O3304" s="23">
        <v>16.628</v>
      </c>
      <c r="R3304" t="str">
        <f>IF(Q3304&gt;0,(P3304*(Q3304^2))*(3.14159/6),"")</f>
        <v/>
      </c>
      <c r="S3304" t="s">
        <v>32</v>
      </c>
      <c r="T3304" t="s">
        <v>25</v>
      </c>
      <c r="U3304" t="s">
        <v>26</v>
      </c>
      <c r="V3304" t="s">
        <v>332</v>
      </c>
      <c r="AA3304" s="12" t="s">
        <v>835</v>
      </c>
      <c r="AB3304" t="str">
        <f>IF(Q3304&gt;0,"yes","no")</f>
        <v>no</v>
      </c>
      <c r="AC3304" t="str">
        <f>IF(O3304&gt;0,"yes","no")</f>
        <v>yes</v>
      </c>
      <c r="AD3304" t="str">
        <f>IF(AH3304="hatch","yes","no")</f>
        <v>no</v>
      </c>
      <c r="AE3304" t="str">
        <f>IF(AH3304="swimup","yes","no")</f>
        <v>no</v>
      </c>
      <c r="AF3304" t="str">
        <f>IF(AH3304="respiration","yes","no")</f>
        <v>no</v>
      </c>
      <c r="AH3304" t="s">
        <v>29</v>
      </c>
      <c r="AI3304">
        <f>IF(O3304&gt;0,(IF(S3304="live",O3304*0.84,IF(S3304="dried.ethanol",O3304*0.8449+2.8227,O3304))),"")</f>
        <v>16.628</v>
      </c>
      <c r="AL3304" t="str">
        <f>IF(OR(AND(Q3304=Q3305,P3304&gt;0),AND(O3304&gt;0,O3304=O3305)),"duplicate","")</f>
        <v/>
      </c>
      <c r="AM3304" t="s">
        <v>827</v>
      </c>
      <c r="AN3304" t="s">
        <v>827</v>
      </c>
      <c r="AO3304" t="s">
        <v>826</v>
      </c>
      <c r="AP3304" t="s">
        <v>826</v>
      </c>
      <c r="AQ3304" t="s">
        <v>32</v>
      </c>
    </row>
    <row r="3305" spans="1:43" x14ac:dyDescent="0.2">
      <c r="A3305" s="28">
        <v>42939</v>
      </c>
      <c r="B3305" s="1">
        <v>42899</v>
      </c>
      <c r="C3305" s="1" t="str">
        <f>IF(F3305="Kup","6/13/2017",IF(F3305="Sag","6/14/2017",""))</f>
        <v>6/13/2017</v>
      </c>
      <c r="D3305" s="27">
        <f>A3305-B3305</f>
        <v>40</v>
      </c>
      <c r="E3305" s="27">
        <f>A3305-C3305</f>
        <v>40</v>
      </c>
      <c r="F3305" t="s">
        <v>21</v>
      </c>
      <c r="G3305">
        <v>40</v>
      </c>
      <c r="H3305" t="s">
        <v>22</v>
      </c>
      <c r="I3305" s="12" t="s">
        <v>86</v>
      </c>
      <c r="J3305" s="12" t="s">
        <v>86</v>
      </c>
      <c r="K3305" s="3" t="s">
        <v>953</v>
      </c>
      <c r="L3305" s="3" t="s">
        <v>952</v>
      </c>
      <c r="M3305">
        <v>2</v>
      </c>
      <c r="N3305">
        <v>2</v>
      </c>
      <c r="O3305" s="23">
        <v>15.93</v>
      </c>
      <c r="R3305" t="str">
        <f>IF(Q3305&gt;0,(P3305*(Q3305^2))*(3.14159/6),"")</f>
        <v/>
      </c>
      <c r="S3305" t="s">
        <v>32</v>
      </c>
      <c r="T3305" t="s">
        <v>25</v>
      </c>
      <c r="U3305" t="s">
        <v>26</v>
      </c>
      <c r="V3305" t="s">
        <v>332</v>
      </c>
      <c r="AA3305" s="12" t="s">
        <v>835</v>
      </c>
      <c r="AB3305" t="str">
        <f>IF(Q3305&gt;0,"yes","no")</f>
        <v>no</v>
      </c>
      <c r="AC3305" t="str">
        <f>IF(O3305&gt;0,"yes","no")</f>
        <v>yes</v>
      </c>
      <c r="AD3305" t="str">
        <f>IF(AH3305="hatch","yes","no")</f>
        <v>no</v>
      </c>
      <c r="AE3305" t="str">
        <f>IF(AH3305="swimup","yes","no")</f>
        <v>no</v>
      </c>
      <c r="AF3305" t="str">
        <f>IF(AH3305="respiration","yes","no")</f>
        <v>no</v>
      </c>
      <c r="AH3305" t="s">
        <v>29</v>
      </c>
      <c r="AI3305">
        <f>IF(O3305&gt;0,(IF(S3305="live",O3305*0.84,IF(S3305="dried.ethanol",O3305*0.8449+2.8227,O3305))),"")</f>
        <v>15.93</v>
      </c>
      <c r="AL3305" t="str">
        <f>IF(OR(AND(Q3305=Q3306,P3305&gt;0),AND(O3305&gt;0,O3305=O3306)),"duplicate","")</f>
        <v/>
      </c>
      <c r="AM3305" t="s">
        <v>827</v>
      </c>
      <c r="AN3305" t="s">
        <v>827</v>
      </c>
      <c r="AO3305" t="s">
        <v>826</v>
      </c>
      <c r="AP3305" t="s">
        <v>826</v>
      </c>
      <c r="AQ3305" t="s">
        <v>32</v>
      </c>
    </row>
    <row r="3306" spans="1:43" x14ac:dyDescent="0.2">
      <c r="A3306" s="28">
        <v>42939</v>
      </c>
      <c r="B3306" s="1">
        <v>42899</v>
      </c>
      <c r="C3306" s="1" t="str">
        <f>IF(F3306="Kup","6/13/2017",IF(F3306="Sag","6/14/2017",""))</f>
        <v>6/13/2017</v>
      </c>
      <c r="D3306" s="27">
        <f>A3306-B3306</f>
        <v>40</v>
      </c>
      <c r="E3306" s="27">
        <f>A3306-C3306</f>
        <v>40</v>
      </c>
      <c r="F3306" t="s">
        <v>21</v>
      </c>
      <c r="G3306">
        <v>40</v>
      </c>
      <c r="H3306" t="s">
        <v>22</v>
      </c>
      <c r="I3306" s="12" t="s">
        <v>86</v>
      </c>
      <c r="J3306" s="12" t="s">
        <v>86</v>
      </c>
      <c r="K3306" s="3" t="s">
        <v>953</v>
      </c>
      <c r="L3306" s="3" t="s">
        <v>952</v>
      </c>
      <c r="M3306">
        <v>3</v>
      </c>
      <c r="N3306">
        <v>3</v>
      </c>
      <c r="O3306" s="23">
        <v>15.427</v>
      </c>
      <c r="R3306" t="str">
        <f>IF(Q3306&gt;0,(P3306*(Q3306^2))*(3.14159/6),"")</f>
        <v/>
      </c>
      <c r="S3306" t="s">
        <v>32</v>
      </c>
      <c r="T3306" t="s">
        <v>25</v>
      </c>
      <c r="U3306" t="s">
        <v>26</v>
      </c>
      <c r="V3306" t="s">
        <v>332</v>
      </c>
      <c r="AA3306" s="12" t="s">
        <v>835</v>
      </c>
      <c r="AB3306" t="str">
        <f>IF(Q3306&gt;0,"yes","no")</f>
        <v>no</v>
      </c>
      <c r="AC3306" t="str">
        <f>IF(O3306&gt;0,"yes","no")</f>
        <v>yes</v>
      </c>
      <c r="AD3306" t="str">
        <f>IF(AH3306="hatch","yes","no")</f>
        <v>no</v>
      </c>
      <c r="AE3306" t="str">
        <f>IF(AH3306="swimup","yes","no")</f>
        <v>no</v>
      </c>
      <c r="AF3306" t="str">
        <f>IF(AH3306="respiration","yes","no")</f>
        <v>no</v>
      </c>
      <c r="AH3306" t="s">
        <v>29</v>
      </c>
      <c r="AI3306">
        <f>IF(O3306&gt;0,(IF(S3306="live",O3306*0.84,IF(S3306="dried.ethanol",O3306*0.8449+2.8227,O3306))),"")</f>
        <v>15.427</v>
      </c>
      <c r="AL3306" t="str">
        <f>IF(OR(AND(Q3306=Q3307,P3306&gt;0),AND(O3306&gt;0,O3306=O3307)),"duplicate","")</f>
        <v/>
      </c>
      <c r="AM3306" t="s">
        <v>827</v>
      </c>
      <c r="AN3306" t="s">
        <v>827</v>
      </c>
      <c r="AO3306" t="s">
        <v>826</v>
      </c>
      <c r="AP3306" t="s">
        <v>826</v>
      </c>
      <c r="AQ3306" t="s">
        <v>32</v>
      </c>
    </row>
    <row r="3307" spans="1:43" x14ac:dyDescent="0.2">
      <c r="A3307" s="28">
        <v>42939</v>
      </c>
      <c r="B3307" s="1">
        <v>42899</v>
      </c>
      <c r="C3307" s="1" t="str">
        <f>IF(F3307="Kup","6/13/2017",IF(F3307="Sag","6/14/2017",""))</f>
        <v>6/13/2017</v>
      </c>
      <c r="D3307" s="27">
        <f>A3307-B3307</f>
        <v>40</v>
      </c>
      <c r="E3307" s="27">
        <f>A3307-C3307</f>
        <v>40</v>
      </c>
      <c r="F3307" t="s">
        <v>21</v>
      </c>
      <c r="G3307">
        <v>40</v>
      </c>
      <c r="H3307" t="s">
        <v>22</v>
      </c>
      <c r="I3307" s="12" t="s">
        <v>86</v>
      </c>
      <c r="J3307" s="12" t="s">
        <v>86</v>
      </c>
      <c r="K3307" s="3" t="s">
        <v>953</v>
      </c>
      <c r="L3307" s="3" t="s">
        <v>952</v>
      </c>
      <c r="M3307">
        <v>4</v>
      </c>
      <c r="N3307">
        <v>4</v>
      </c>
      <c r="O3307" s="23">
        <v>17.542000000000002</v>
      </c>
      <c r="R3307" t="str">
        <f>IF(Q3307&gt;0,(P3307*(Q3307^2))*(3.14159/6),"")</f>
        <v/>
      </c>
      <c r="S3307" t="s">
        <v>32</v>
      </c>
      <c r="T3307" t="s">
        <v>25</v>
      </c>
      <c r="U3307" t="s">
        <v>26</v>
      </c>
      <c r="V3307" t="s">
        <v>332</v>
      </c>
      <c r="AA3307" s="12" t="s">
        <v>835</v>
      </c>
      <c r="AB3307" t="str">
        <f>IF(Q3307&gt;0,"yes","no")</f>
        <v>no</v>
      </c>
      <c r="AC3307" t="str">
        <f>IF(O3307&gt;0,"yes","no")</f>
        <v>yes</v>
      </c>
      <c r="AD3307" t="str">
        <f>IF(AH3307="hatch","yes","no")</f>
        <v>no</v>
      </c>
      <c r="AE3307" t="str">
        <f>IF(AH3307="swimup","yes","no")</f>
        <v>no</v>
      </c>
      <c r="AF3307" t="str">
        <f>IF(AH3307="respiration","yes","no")</f>
        <v>no</v>
      </c>
      <c r="AH3307" t="s">
        <v>29</v>
      </c>
      <c r="AI3307">
        <f>IF(O3307&gt;0,(IF(S3307="live",O3307*0.84,IF(S3307="dried.ethanol",O3307*0.8449+2.8227,O3307))),"")</f>
        <v>17.542000000000002</v>
      </c>
      <c r="AL3307" t="str">
        <f>IF(OR(AND(Q3307=Q3308,P3307&gt;0),AND(O3307&gt;0,O3307=O3308)),"duplicate","")</f>
        <v/>
      </c>
      <c r="AM3307" t="s">
        <v>827</v>
      </c>
      <c r="AN3307" t="s">
        <v>827</v>
      </c>
      <c r="AO3307" t="s">
        <v>826</v>
      </c>
      <c r="AP3307" t="s">
        <v>826</v>
      </c>
      <c r="AQ3307" t="s">
        <v>32</v>
      </c>
    </row>
    <row r="3308" spans="1:43" x14ac:dyDescent="0.2">
      <c r="A3308" s="28">
        <v>42939</v>
      </c>
      <c r="B3308" s="1">
        <v>42899</v>
      </c>
      <c r="C3308" s="1" t="str">
        <f>IF(F3308="Kup","6/13/2017",IF(F3308="Sag","6/14/2017",""))</f>
        <v>6/13/2017</v>
      </c>
      <c r="D3308" s="27">
        <f>A3308-B3308</f>
        <v>40</v>
      </c>
      <c r="E3308" s="27">
        <f>A3308-C3308</f>
        <v>40</v>
      </c>
      <c r="F3308" t="s">
        <v>21</v>
      </c>
      <c r="G3308">
        <v>40</v>
      </c>
      <c r="H3308" t="s">
        <v>22</v>
      </c>
      <c r="I3308" s="12" t="s">
        <v>86</v>
      </c>
      <c r="J3308" s="12" t="s">
        <v>86</v>
      </c>
      <c r="K3308" s="3" t="s">
        <v>953</v>
      </c>
      <c r="L3308" s="3" t="s">
        <v>952</v>
      </c>
      <c r="M3308">
        <v>5</v>
      </c>
      <c r="N3308">
        <v>5</v>
      </c>
      <c r="O3308" s="23">
        <v>15.738</v>
      </c>
      <c r="R3308" t="str">
        <f>IF(Q3308&gt;0,(P3308*(Q3308^2))*(3.14159/6),"")</f>
        <v/>
      </c>
      <c r="S3308" t="s">
        <v>32</v>
      </c>
      <c r="T3308" t="s">
        <v>25</v>
      </c>
      <c r="U3308" t="s">
        <v>26</v>
      </c>
      <c r="V3308" t="s">
        <v>332</v>
      </c>
      <c r="AA3308" s="12" t="s">
        <v>835</v>
      </c>
      <c r="AB3308" t="str">
        <f>IF(Q3308&gt;0,"yes","no")</f>
        <v>no</v>
      </c>
      <c r="AC3308" t="str">
        <f>IF(O3308&gt;0,"yes","no")</f>
        <v>yes</v>
      </c>
      <c r="AD3308" t="str">
        <f>IF(AH3308="hatch","yes","no")</f>
        <v>no</v>
      </c>
      <c r="AE3308" t="str">
        <f>IF(AH3308="swimup","yes","no")</f>
        <v>no</v>
      </c>
      <c r="AF3308" t="str">
        <f>IF(AH3308="respiration","yes","no")</f>
        <v>no</v>
      </c>
      <c r="AH3308" t="s">
        <v>29</v>
      </c>
      <c r="AI3308">
        <f>IF(O3308&gt;0,(IF(S3308="live",O3308*0.84,IF(S3308="dried.ethanol",O3308*0.8449+2.8227,O3308))),"")</f>
        <v>15.738</v>
      </c>
      <c r="AL3308" t="str">
        <f>IF(OR(AND(Q3308=Q3309,P3308&gt;0),AND(O3308&gt;0,O3308=O3309)),"duplicate","")</f>
        <v/>
      </c>
      <c r="AM3308" t="s">
        <v>827</v>
      </c>
      <c r="AN3308" t="s">
        <v>827</v>
      </c>
      <c r="AO3308" t="s">
        <v>826</v>
      </c>
      <c r="AP3308" t="s">
        <v>826</v>
      </c>
      <c r="AQ3308" t="s">
        <v>32</v>
      </c>
    </row>
    <row r="3309" spans="1:43" x14ac:dyDescent="0.2">
      <c r="A3309" s="28">
        <v>42939</v>
      </c>
      <c r="B3309" s="1">
        <v>42899</v>
      </c>
      <c r="C3309" s="1" t="str">
        <f>IF(F3309="Kup","6/13/2017",IF(F3309="Sag","6/14/2017",""))</f>
        <v>6/13/2017</v>
      </c>
      <c r="D3309" s="27">
        <f>A3309-B3309</f>
        <v>40</v>
      </c>
      <c r="E3309" s="27">
        <f>A3309-C3309</f>
        <v>40</v>
      </c>
      <c r="F3309" t="s">
        <v>21</v>
      </c>
      <c r="G3309">
        <v>40</v>
      </c>
      <c r="H3309" t="s">
        <v>22</v>
      </c>
      <c r="I3309" s="12" t="s">
        <v>86</v>
      </c>
      <c r="J3309" s="12" t="s">
        <v>86</v>
      </c>
      <c r="K3309" s="3" t="s">
        <v>953</v>
      </c>
      <c r="L3309" s="3" t="s">
        <v>952</v>
      </c>
      <c r="M3309">
        <v>6</v>
      </c>
      <c r="N3309">
        <v>6</v>
      </c>
      <c r="O3309" s="23">
        <v>16.164999999999999</v>
      </c>
      <c r="R3309" t="str">
        <f>IF(Q3309&gt;0,(P3309*(Q3309^2))*(3.14159/6),"")</f>
        <v/>
      </c>
      <c r="S3309" t="s">
        <v>32</v>
      </c>
      <c r="T3309" t="s">
        <v>25</v>
      </c>
      <c r="U3309" t="s">
        <v>26</v>
      </c>
      <c r="V3309" t="s">
        <v>332</v>
      </c>
      <c r="AA3309" s="12" t="s">
        <v>835</v>
      </c>
      <c r="AB3309" t="str">
        <f>IF(Q3309&gt;0,"yes","no")</f>
        <v>no</v>
      </c>
      <c r="AC3309" t="str">
        <f>IF(O3309&gt;0,"yes","no")</f>
        <v>yes</v>
      </c>
      <c r="AD3309" t="str">
        <f>IF(AH3309="hatch","yes","no")</f>
        <v>no</v>
      </c>
      <c r="AE3309" t="str">
        <f>IF(AH3309="swimup","yes","no")</f>
        <v>no</v>
      </c>
      <c r="AF3309" t="str">
        <f>IF(AH3309="respiration","yes","no")</f>
        <v>no</v>
      </c>
      <c r="AH3309" t="s">
        <v>29</v>
      </c>
      <c r="AI3309">
        <f>IF(O3309&gt;0,(IF(S3309="live",O3309*0.84,IF(S3309="dried.ethanol",O3309*0.8449+2.8227,O3309))),"")</f>
        <v>16.164999999999999</v>
      </c>
      <c r="AL3309" t="str">
        <f>IF(OR(AND(Q3309=Q3310,P3309&gt;0),AND(O3309&gt;0,O3309=O3310)),"duplicate","")</f>
        <v/>
      </c>
      <c r="AM3309" t="s">
        <v>827</v>
      </c>
      <c r="AN3309" t="s">
        <v>827</v>
      </c>
      <c r="AO3309" t="s">
        <v>826</v>
      </c>
      <c r="AP3309" t="s">
        <v>826</v>
      </c>
      <c r="AQ3309" t="s">
        <v>32</v>
      </c>
    </row>
    <row r="3310" spans="1:43" x14ac:dyDescent="0.2">
      <c r="A3310" s="28">
        <v>42939</v>
      </c>
      <c r="B3310" s="1">
        <v>42899</v>
      </c>
      <c r="C3310" s="1" t="str">
        <f>IF(F3310="Kup","6/13/2017",IF(F3310="Sag","6/14/2017",""))</f>
        <v>6/13/2017</v>
      </c>
      <c r="D3310" s="27">
        <f>A3310-B3310</f>
        <v>40</v>
      </c>
      <c r="E3310" s="27">
        <f>A3310-C3310</f>
        <v>40</v>
      </c>
      <c r="F3310" t="s">
        <v>21</v>
      </c>
      <c r="G3310">
        <v>40</v>
      </c>
      <c r="H3310" t="s">
        <v>22</v>
      </c>
      <c r="I3310" s="12" t="s">
        <v>86</v>
      </c>
      <c r="J3310" s="12" t="s">
        <v>86</v>
      </c>
      <c r="K3310" s="3" t="s">
        <v>953</v>
      </c>
      <c r="L3310" s="3" t="s">
        <v>952</v>
      </c>
      <c r="M3310">
        <v>7</v>
      </c>
      <c r="N3310">
        <v>7</v>
      </c>
      <c r="O3310" s="23">
        <v>15.39</v>
      </c>
      <c r="R3310" t="str">
        <f>IF(Q3310&gt;0,(P3310*(Q3310^2))*(3.14159/6),"")</f>
        <v/>
      </c>
      <c r="S3310" t="s">
        <v>32</v>
      </c>
      <c r="T3310" t="s">
        <v>25</v>
      </c>
      <c r="U3310" t="s">
        <v>26</v>
      </c>
      <c r="V3310" t="s">
        <v>332</v>
      </c>
      <c r="AA3310" s="12" t="s">
        <v>835</v>
      </c>
      <c r="AB3310" t="str">
        <f>IF(Q3310&gt;0,"yes","no")</f>
        <v>no</v>
      </c>
      <c r="AC3310" t="str">
        <f>IF(O3310&gt;0,"yes","no")</f>
        <v>yes</v>
      </c>
      <c r="AD3310" t="str">
        <f>IF(AH3310="hatch","yes","no")</f>
        <v>no</v>
      </c>
      <c r="AE3310" t="str">
        <f>IF(AH3310="swimup","yes","no")</f>
        <v>no</v>
      </c>
      <c r="AF3310" t="str">
        <f>IF(AH3310="respiration","yes","no")</f>
        <v>no</v>
      </c>
      <c r="AH3310" t="s">
        <v>29</v>
      </c>
      <c r="AI3310">
        <f>IF(O3310&gt;0,(IF(S3310="live",O3310*0.84,IF(S3310="dried.ethanol",O3310*0.8449+2.8227,O3310))),"")</f>
        <v>15.39</v>
      </c>
      <c r="AL3310" t="str">
        <f>IF(OR(AND(Q3310=Q3311,P3310&gt;0),AND(O3310&gt;0,O3310=O3311)),"duplicate","")</f>
        <v/>
      </c>
      <c r="AM3310" t="s">
        <v>827</v>
      </c>
      <c r="AN3310" t="s">
        <v>827</v>
      </c>
      <c r="AO3310" t="s">
        <v>826</v>
      </c>
      <c r="AP3310" t="s">
        <v>826</v>
      </c>
      <c r="AQ3310" t="s">
        <v>32</v>
      </c>
    </row>
    <row r="3311" spans="1:43" x14ac:dyDescent="0.2">
      <c r="A3311" s="28">
        <v>42939</v>
      </c>
      <c r="B3311" s="1">
        <v>42899</v>
      </c>
      <c r="C3311" s="1" t="str">
        <f>IF(F3311="Kup","6/13/2017",IF(F3311="Sag","6/14/2017",""))</f>
        <v>6/13/2017</v>
      </c>
      <c r="D3311" s="27">
        <f>A3311-B3311</f>
        <v>40</v>
      </c>
      <c r="E3311" s="27">
        <f>A3311-C3311</f>
        <v>40</v>
      </c>
      <c r="F3311" t="s">
        <v>21</v>
      </c>
      <c r="G3311">
        <v>40</v>
      </c>
      <c r="H3311" t="s">
        <v>22</v>
      </c>
      <c r="I3311" s="12" t="s">
        <v>86</v>
      </c>
      <c r="J3311" s="12" t="s">
        <v>86</v>
      </c>
      <c r="K3311" s="3" t="s">
        <v>953</v>
      </c>
      <c r="L3311" s="3" t="s">
        <v>952</v>
      </c>
      <c r="M3311">
        <v>8</v>
      </c>
      <c r="N3311">
        <v>8</v>
      </c>
      <c r="O3311" s="23">
        <v>15.541</v>
      </c>
      <c r="R3311" t="str">
        <f>IF(Q3311&gt;0,(P3311*(Q3311^2))*(3.14159/6),"")</f>
        <v/>
      </c>
      <c r="S3311" t="s">
        <v>32</v>
      </c>
      <c r="T3311" t="s">
        <v>25</v>
      </c>
      <c r="U3311" t="s">
        <v>26</v>
      </c>
      <c r="V3311" t="s">
        <v>332</v>
      </c>
      <c r="AA3311" s="12" t="s">
        <v>835</v>
      </c>
      <c r="AB3311" t="str">
        <f>IF(Q3311&gt;0,"yes","no")</f>
        <v>no</v>
      </c>
      <c r="AC3311" t="str">
        <f>IF(O3311&gt;0,"yes","no")</f>
        <v>yes</v>
      </c>
      <c r="AD3311" t="str">
        <f>IF(AH3311="hatch","yes","no")</f>
        <v>no</v>
      </c>
      <c r="AE3311" t="str">
        <f>IF(AH3311="swimup","yes","no")</f>
        <v>no</v>
      </c>
      <c r="AF3311" t="str">
        <f>IF(AH3311="respiration","yes","no")</f>
        <v>no</v>
      </c>
      <c r="AH3311" t="s">
        <v>29</v>
      </c>
      <c r="AI3311">
        <f>IF(O3311&gt;0,(IF(S3311="live",O3311*0.84,IF(S3311="dried.ethanol",O3311*0.8449+2.8227,O3311))),"")</f>
        <v>15.541</v>
      </c>
      <c r="AL3311" t="str">
        <f>IF(OR(AND(Q3311=Q3312,P3311&gt;0),AND(O3311&gt;0,O3311=O3312)),"duplicate","")</f>
        <v/>
      </c>
      <c r="AM3311" t="s">
        <v>827</v>
      </c>
      <c r="AN3311" t="s">
        <v>827</v>
      </c>
      <c r="AO3311" t="s">
        <v>826</v>
      </c>
      <c r="AP3311" t="s">
        <v>826</v>
      </c>
      <c r="AQ3311" t="s">
        <v>32</v>
      </c>
    </row>
    <row r="3312" spans="1:43" x14ac:dyDescent="0.2">
      <c r="A3312" s="28">
        <v>42939</v>
      </c>
      <c r="B3312" s="1">
        <v>42899</v>
      </c>
      <c r="C3312" s="1" t="str">
        <f>IF(F3312="Kup","6/13/2017",IF(F3312="Sag","6/14/2017",""))</f>
        <v>6/13/2017</v>
      </c>
      <c r="D3312" s="27">
        <f>A3312-B3312</f>
        <v>40</v>
      </c>
      <c r="E3312" s="27">
        <f>A3312-C3312</f>
        <v>40</v>
      </c>
      <c r="F3312" t="s">
        <v>21</v>
      </c>
      <c r="G3312">
        <v>40</v>
      </c>
      <c r="H3312" t="s">
        <v>22</v>
      </c>
      <c r="I3312" s="12" t="s">
        <v>86</v>
      </c>
      <c r="J3312" s="12" t="s">
        <v>86</v>
      </c>
      <c r="K3312" s="3" t="s">
        <v>953</v>
      </c>
      <c r="L3312" s="3" t="s">
        <v>952</v>
      </c>
      <c r="M3312">
        <v>9</v>
      </c>
      <c r="N3312">
        <v>9</v>
      </c>
      <c r="O3312" s="23">
        <v>15.782999999999999</v>
      </c>
      <c r="R3312" t="str">
        <f>IF(Q3312&gt;0,(P3312*(Q3312^2))*(3.14159/6),"")</f>
        <v/>
      </c>
      <c r="S3312" t="s">
        <v>32</v>
      </c>
      <c r="T3312" t="s">
        <v>25</v>
      </c>
      <c r="U3312" t="s">
        <v>26</v>
      </c>
      <c r="V3312" t="s">
        <v>332</v>
      </c>
      <c r="AA3312" s="12" t="s">
        <v>835</v>
      </c>
      <c r="AB3312" t="str">
        <f>IF(Q3312&gt;0,"yes","no")</f>
        <v>no</v>
      </c>
      <c r="AC3312" t="str">
        <f>IF(O3312&gt;0,"yes","no")</f>
        <v>yes</v>
      </c>
      <c r="AD3312" t="str">
        <f>IF(AH3312="hatch","yes","no")</f>
        <v>no</v>
      </c>
      <c r="AE3312" t="str">
        <f>IF(AH3312="swimup","yes","no")</f>
        <v>no</v>
      </c>
      <c r="AF3312" t="str">
        <f>IF(AH3312="respiration","yes","no")</f>
        <v>no</v>
      </c>
      <c r="AH3312" t="s">
        <v>29</v>
      </c>
      <c r="AI3312">
        <f>IF(O3312&gt;0,(IF(S3312="live",O3312*0.84,IF(S3312="dried.ethanol",O3312*0.8449+2.8227,O3312))),"")</f>
        <v>15.782999999999999</v>
      </c>
      <c r="AL3312" t="str">
        <f>IF(OR(AND(Q3312=Q3313,P3312&gt;0),AND(O3312&gt;0,O3312=O3313)),"duplicate","")</f>
        <v/>
      </c>
      <c r="AM3312" t="s">
        <v>827</v>
      </c>
      <c r="AN3312" t="s">
        <v>827</v>
      </c>
      <c r="AO3312" t="s">
        <v>826</v>
      </c>
      <c r="AP3312" t="s">
        <v>826</v>
      </c>
      <c r="AQ3312" t="s">
        <v>32</v>
      </c>
    </row>
    <row r="3313" spans="1:43" x14ac:dyDescent="0.2">
      <c r="A3313" s="28">
        <v>42939</v>
      </c>
      <c r="B3313" s="1">
        <v>42899</v>
      </c>
      <c r="C3313" s="1" t="str">
        <f>IF(F3313="Kup","6/13/2017",IF(F3313="Sag","6/14/2017",""))</f>
        <v>6/13/2017</v>
      </c>
      <c r="D3313" s="27">
        <f>A3313-B3313</f>
        <v>40</v>
      </c>
      <c r="E3313" s="27">
        <f>A3313-C3313</f>
        <v>40</v>
      </c>
      <c r="F3313" t="s">
        <v>21</v>
      </c>
      <c r="G3313">
        <v>40</v>
      </c>
      <c r="H3313" t="s">
        <v>22</v>
      </c>
      <c r="I3313" s="12" t="s">
        <v>86</v>
      </c>
      <c r="J3313" s="12" t="s">
        <v>86</v>
      </c>
      <c r="K3313" s="3" t="s">
        <v>953</v>
      </c>
      <c r="L3313" s="3" t="s">
        <v>952</v>
      </c>
      <c r="M3313">
        <v>10</v>
      </c>
      <c r="N3313">
        <v>10</v>
      </c>
      <c r="O3313" s="23">
        <v>17.122</v>
      </c>
      <c r="R3313" t="str">
        <f>IF(Q3313&gt;0,(P3313*(Q3313^2))*(3.14159/6),"")</f>
        <v/>
      </c>
      <c r="S3313" t="s">
        <v>32</v>
      </c>
      <c r="T3313" t="s">
        <v>25</v>
      </c>
      <c r="U3313" t="s">
        <v>26</v>
      </c>
      <c r="V3313" t="s">
        <v>332</v>
      </c>
      <c r="AA3313" s="12" t="s">
        <v>835</v>
      </c>
      <c r="AB3313" t="str">
        <f>IF(Q3313&gt;0,"yes","no")</f>
        <v>no</v>
      </c>
      <c r="AC3313" t="str">
        <f>IF(O3313&gt;0,"yes","no")</f>
        <v>yes</v>
      </c>
      <c r="AD3313" t="str">
        <f>IF(AH3313="hatch","yes","no")</f>
        <v>no</v>
      </c>
      <c r="AE3313" t="str">
        <f>IF(AH3313="swimup","yes","no")</f>
        <v>no</v>
      </c>
      <c r="AF3313" t="str">
        <f>IF(AH3313="respiration","yes","no")</f>
        <v>no</v>
      </c>
      <c r="AH3313" t="s">
        <v>29</v>
      </c>
      <c r="AI3313">
        <f>IF(O3313&gt;0,(IF(S3313="live",O3313*0.84,IF(S3313="dried.ethanol",O3313*0.8449+2.8227,O3313))),"")</f>
        <v>17.122</v>
      </c>
      <c r="AL3313" t="str">
        <f>IF(OR(AND(Q3313=Q3314,P3313&gt;0),AND(O3313&gt;0,O3313=O3314)),"duplicate","")</f>
        <v/>
      </c>
      <c r="AM3313" t="s">
        <v>827</v>
      </c>
      <c r="AN3313" t="s">
        <v>827</v>
      </c>
      <c r="AO3313" t="s">
        <v>826</v>
      </c>
      <c r="AP3313" t="s">
        <v>826</v>
      </c>
      <c r="AQ3313" t="s">
        <v>32</v>
      </c>
    </row>
    <row r="3314" spans="1:43" x14ac:dyDescent="0.2">
      <c r="A3314" s="28">
        <v>42939</v>
      </c>
      <c r="B3314" s="1">
        <v>42899</v>
      </c>
      <c r="C3314" s="1" t="str">
        <f>IF(F3314="Kup","6/13/2017",IF(F3314="Sag","6/14/2017",""))</f>
        <v>6/13/2017</v>
      </c>
      <c r="D3314" s="27">
        <f>A3314-B3314</f>
        <v>40</v>
      </c>
      <c r="E3314" s="27">
        <f>A3314-C3314</f>
        <v>40</v>
      </c>
      <c r="F3314" t="s">
        <v>21</v>
      </c>
      <c r="G3314">
        <v>40</v>
      </c>
      <c r="H3314" t="s">
        <v>22</v>
      </c>
      <c r="I3314" s="12" t="s">
        <v>89</v>
      </c>
      <c r="J3314" s="12" t="s">
        <v>89</v>
      </c>
      <c r="K3314" s="3" t="s">
        <v>954</v>
      </c>
      <c r="L3314" s="3" t="s">
        <v>955</v>
      </c>
      <c r="M3314">
        <v>1</v>
      </c>
      <c r="N3314">
        <v>1</v>
      </c>
      <c r="O3314" s="23">
        <v>16.381</v>
      </c>
      <c r="R3314" t="str">
        <f>IF(Q3314&gt;0,(P3314*(Q3314^2))*(3.14159/6),"")</f>
        <v/>
      </c>
      <c r="S3314" t="s">
        <v>32</v>
      </c>
      <c r="T3314" t="s">
        <v>25</v>
      </c>
      <c r="U3314" t="s">
        <v>26</v>
      </c>
      <c r="V3314" t="s">
        <v>333</v>
      </c>
      <c r="AA3314" s="12" t="s">
        <v>835</v>
      </c>
      <c r="AB3314" t="str">
        <f>IF(Q3314&gt;0,"yes","no")</f>
        <v>no</v>
      </c>
      <c r="AC3314" t="str">
        <f>IF(O3314&gt;0,"yes","no")</f>
        <v>yes</v>
      </c>
      <c r="AD3314" t="str">
        <f>IF(AH3314="hatch","yes","no")</f>
        <v>no</v>
      </c>
      <c r="AE3314" t="str">
        <f>IF(AH3314="swimup","yes","no")</f>
        <v>no</v>
      </c>
      <c r="AF3314" t="str">
        <f>IF(AH3314="respiration","yes","no")</f>
        <v>no</v>
      </c>
      <c r="AH3314" t="s">
        <v>29</v>
      </c>
      <c r="AI3314">
        <f>IF(O3314&gt;0,(IF(S3314="live",O3314*0.84,IF(S3314="dried.ethanol",O3314*0.8449+2.8227,O3314))),"")</f>
        <v>16.381</v>
      </c>
      <c r="AL3314" t="str">
        <f>IF(OR(AND(Q3314=Q3315,P3314&gt;0),AND(O3314&gt;0,O3314=O3315)),"duplicate","")</f>
        <v/>
      </c>
      <c r="AM3314" t="s">
        <v>827</v>
      </c>
      <c r="AN3314" t="s">
        <v>827</v>
      </c>
      <c r="AO3314" t="s">
        <v>826</v>
      </c>
      <c r="AP3314" t="s">
        <v>826</v>
      </c>
      <c r="AQ3314" t="s">
        <v>32</v>
      </c>
    </row>
    <row r="3315" spans="1:43" x14ac:dyDescent="0.2">
      <c r="A3315" s="28">
        <v>42939</v>
      </c>
      <c r="B3315" s="1">
        <v>42899</v>
      </c>
      <c r="C3315" s="1" t="str">
        <f>IF(F3315="Kup","6/13/2017",IF(F3315="Sag","6/14/2017",""))</f>
        <v>6/13/2017</v>
      </c>
      <c r="D3315" s="27">
        <f>A3315-B3315</f>
        <v>40</v>
      </c>
      <c r="E3315" s="27">
        <f>A3315-C3315</f>
        <v>40</v>
      </c>
      <c r="F3315" t="s">
        <v>21</v>
      </c>
      <c r="G3315">
        <v>40</v>
      </c>
      <c r="H3315" t="s">
        <v>22</v>
      </c>
      <c r="I3315" s="12" t="s">
        <v>89</v>
      </c>
      <c r="J3315" s="12" t="s">
        <v>89</v>
      </c>
      <c r="K3315" s="3" t="s">
        <v>954</v>
      </c>
      <c r="L3315" s="3" t="s">
        <v>955</v>
      </c>
      <c r="M3315">
        <v>2</v>
      </c>
      <c r="N3315">
        <v>2</v>
      </c>
      <c r="O3315" s="23">
        <v>14.832000000000001</v>
      </c>
      <c r="R3315" t="str">
        <f>IF(Q3315&gt;0,(P3315*(Q3315^2))*(3.14159/6),"")</f>
        <v/>
      </c>
      <c r="S3315" t="s">
        <v>32</v>
      </c>
      <c r="T3315" t="s">
        <v>25</v>
      </c>
      <c r="U3315" t="s">
        <v>26</v>
      </c>
      <c r="V3315" t="s">
        <v>333</v>
      </c>
      <c r="AA3315" s="12" t="s">
        <v>835</v>
      </c>
      <c r="AB3315" t="str">
        <f>IF(Q3315&gt;0,"yes","no")</f>
        <v>no</v>
      </c>
      <c r="AC3315" t="str">
        <f>IF(O3315&gt;0,"yes","no")</f>
        <v>yes</v>
      </c>
      <c r="AD3315" t="str">
        <f>IF(AH3315="hatch","yes","no")</f>
        <v>no</v>
      </c>
      <c r="AE3315" t="str">
        <f>IF(AH3315="swimup","yes","no")</f>
        <v>no</v>
      </c>
      <c r="AF3315" t="str">
        <f>IF(AH3315="respiration","yes","no")</f>
        <v>no</v>
      </c>
      <c r="AH3315" t="s">
        <v>29</v>
      </c>
      <c r="AI3315">
        <f>IF(O3315&gt;0,(IF(S3315="live",O3315*0.84,IF(S3315="dried.ethanol",O3315*0.8449+2.8227,O3315))),"")</f>
        <v>14.832000000000001</v>
      </c>
      <c r="AL3315" t="str">
        <f>IF(OR(AND(Q3315=Q3316,P3315&gt;0),AND(O3315&gt;0,O3315=O3316)),"duplicate","")</f>
        <v/>
      </c>
      <c r="AM3315" t="s">
        <v>827</v>
      </c>
      <c r="AN3315" t="s">
        <v>827</v>
      </c>
      <c r="AO3315" t="s">
        <v>826</v>
      </c>
      <c r="AP3315" t="s">
        <v>826</v>
      </c>
      <c r="AQ3315" t="s">
        <v>32</v>
      </c>
    </row>
    <row r="3316" spans="1:43" x14ac:dyDescent="0.2">
      <c r="A3316" s="28">
        <v>42939</v>
      </c>
      <c r="B3316" s="1">
        <v>42899</v>
      </c>
      <c r="C3316" s="1" t="str">
        <f>IF(F3316="Kup","6/13/2017",IF(F3316="Sag","6/14/2017",""))</f>
        <v>6/13/2017</v>
      </c>
      <c r="D3316" s="27">
        <f>A3316-B3316</f>
        <v>40</v>
      </c>
      <c r="E3316" s="27">
        <f>A3316-C3316</f>
        <v>40</v>
      </c>
      <c r="F3316" t="s">
        <v>21</v>
      </c>
      <c r="G3316">
        <v>40</v>
      </c>
      <c r="H3316" t="s">
        <v>22</v>
      </c>
      <c r="I3316" s="12" t="s">
        <v>89</v>
      </c>
      <c r="J3316" s="12" t="s">
        <v>89</v>
      </c>
      <c r="K3316" s="3" t="s">
        <v>954</v>
      </c>
      <c r="L3316" s="3" t="s">
        <v>955</v>
      </c>
      <c r="M3316">
        <v>3</v>
      </c>
      <c r="N3316">
        <v>3</v>
      </c>
      <c r="O3316" s="23">
        <v>15.114000000000001</v>
      </c>
      <c r="R3316" t="str">
        <f>IF(Q3316&gt;0,(P3316*(Q3316^2))*(3.14159/6),"")</f>
        <v/>
      </c>
      <c r="S3316" t="s">
        <v>32</v>
      </c>
      <c r="T3316" t="s">
        <v>25</v>
      </c>
      <c r="U3316" t="s">
        <v>26</v>
      </c>
      <c r="V3316" t="s">
        <v>333</v>
      </c>
      <c r="AA3316" s="12" t="s">
        <v>835</v>
      </c>
      <c r="AB3316" t="str">
        <f>IF(Q3316&gt;0,"yes","no")</f>
        <v>no</v>
      </c>
      <c r="AC3316" t="str">
        <f>IF(O3316&gt;0,"yes","no")</f>
        <v>yes</v>
      </c>
      <c r="AD3316" t="str">
        <f>IF(AH3316="hatch","yes","no")</f>
        <v>no</v>
      </c>
      <c r="AE3316" t="str">
        <f>IF(AH3316="swimup","yes","no")</f>
        <v>no</v>
      </c>
      <c r="AF3316" t="str">
        <f>IF(AH3316="respiration","yes","no")</f>
        <v>no</v>
      </c>
      <c r="AH3316" t="s">
        <v>29</v>
      </c>
      <c r="AI3316">
        <f>IF(O3316&gt;0,(IF(S3316="live",O3316*0.84,IF(S3316="dried.ethanol",O3316*0.8449+2.8227,O3316))),"")</f>
        <v>15.114000000000001</v>
      </c>
      <c r="AL3316" t="str">
        <f>IF(OR(AND(Q3316=Q3317,P3316&gt;0),AND(O3316&gt;0,O3316=O3317)),"duplicate","")</f>
        <v/>
      </c>
      <c r="AM3316" t="s">
        <v>827</v>
      </c>
      <c r="AN3316" t="s">
        <v>827</v>
      </c>
      <c r="AO3316" t="s">
        <v>826</v>
      </c>
      <c r="AP3316" t="s">
        <v>826</v>
      </c>
      <c r="AQ3316" t="s">
        <v>32</v>
      </c>
    </row>
    <row r="3317" spans="1:43" x14ac:dyDescent="0.2">
      <c r="A3317" s="28">
        <v>42939</v>
      </c>
      <c r="B3317" s="1">
        <v>42899</v>
      </c>
      <c r="C3317" s="1" t="str">
        <f>IF(F3317="Kup","6/13/2017",IF(F3317="Sag","6/14/2017",""))</f>
        <v>6/13/2017</v>
      </c>
      <c r="D3317" s="27">
        <f>A3317-B3317</f>
        <v>40</v>
      </c>
      <c r="E3317" s="27">
        <f>A3317-C3317</f>
        <v>40</v>
      </c>
      <c r="F3317" t="s">
        <v>21</v>
      </c>
      <c r="G3317">
        <v>40</v>
      </c>
      <c r="H3317" t="s">
        <v>22</v>
      </c>
      <c r="I3317" s="12" t="s">
        <v>89</v>
      </c>
      <c r="J3317" s="12" t="s">
        <v>89</v>
      </c>
      <c r="K3317" s="3" t="s">
        <v>954</v>
      </c>
      <c r="L3317" s="3" t="s">
        <v>955</v>
      </c>
      <c r="M3317">
        <v>4</v>
      </c>
      <c r="N3317">
        <v>4</v>
      </c>
      <c r="O3317" s="23">
        <v>15.49</v>
      </c>
      <c r="R3317" t="str">
        <f>IF(Q3317&gt;0,(P3317*(Q3317^2))*(3.14159/6),"")</f>
        <v/>
      </c>
      <c r="S3317" t="s">
        <v>32</v>
      </c>
      <c r="T3317" t="s">
        <v>25</v>
      </c>
      <c r="U3317" t="s">
        <v>26</v>
      </c>
      <c r="V3317" t="s">
        <v>333</v>
      </c>
      <c r="AA3317" s="12" t="s">
        <v>835</v>
      </c>
      <c r="AB3317" t="str">
        <f>IF(Q3317&gt;0,"yes","no")</f>
        <v>no</v>
      </c>
      <c r="AC3317" t="str">
        <f>IF(O3317&gt;0,"yes","no")</f>
        <v>yes</v>
      </c>
      <c r="AD3317" t="str">
        <f>IF(AH3317="hatch","yes","no")</f>
        <v>no</v>
      </c>
      <c r="AE3317" t="str">
        <f>IF(AH3317="swimup","yes","no")</f>
        <v>no</v>
      </c>
      <c r="AF3317" t="str">
        <f>IF(AH3317="respiration","yes","no")</f>
        <v>no</v>
      </c>
      <c r="AH3317" t="s">
        <v>29</v>
      </c>
      <c r="AI3317">
        <f>IF(O3317&gt;0,(IF(S3317="live",O3317*0.84,IF(S3317="dried.ethanol",O3317*0.8449+2.8227,O3317))),"")</f>
        <v>15.49</v>
      </c>
      <c r="AL3317" t="str">
        <f>IF(OR(AND(Q3317=Q3318,P3317&gt;0),AND(O3317&gt;0,O3317=O3318)),"duplicate","")</f>
        <v/>
      </c>
      <c r="AM3317" t="s">
        <v>827</v>
      </c>
      <c r="AN3317" t="s">
        <v>827</v>
      </c>
      <c r="AO3317" t="s">
        <v>826</v>
      </c>
      <c r="AP3317" t="s">
        <v>826</v>
      </c>
      <c r="AQ3317" t="s">
        <v>32</v>
      </c>
    </row>
    <row r="3318" spans="1:43" x14ac:dyDescent="0.2">
      <c r="A3318" s="28">
        <v>42939</v>
      </c>
      <c r="B3318" s="1">
        <v>42899</v>
      </c>
      <c r="C3318" s="1" t="str">
        <f>IF(F3318="Kup","6/13/2017",IF(F3318="Sag","6/14/2017",""))</f>
        <v>6/13/2017</v>
      </c>
      <c r="D3318" s="27">
        <f>A3318-B3318</f>
        <v>40</v>
      </c>
      <c r="E3318" s="27">
        <f>A3318-C3318</f>
        <v>40</v>
      </c>
      <c r="F3318" t="s">
        <v>21</v>
      </c>
      <c r="G3318">
        <v>40</v>
      </c>
      <c r="H3318" t="s">
        <v>22</v>
      </c>
      <c r="I3318" s="12" t="s">
        <v>89</v>
      </c>
      <c r="J3318" s="12" t="s">
        <v>89</v>
      </c>
      <c r="K3318" s="3" t="s">
        <v>954</v>
      </c>
      <c r="L3318" s="3" t="s">
        <v>955</v>
      </c>
      <c r="M3318">
        <v>5</v>
      </c>
      <c r="N3318">
        <v>5</v>
      </c>
      <c r="O3318" s="23">
        <v>13.91</v>
      </c>
      <c r="R3318" t="str">
        <f>IF(Q3318&gt;0,(P3318*(Q3318^2))*(3.14159/6),"")</f>
        <v/>
      </c>
      <c r="S3318" t="s">
        <v>32</v>
      </c>
      <c r="T3318" t="s">
        <v>25</v>
      </c>
      <c r="U3318" t="s">
        <v>26</v>
      </c>
      <c r="V3318" t="s">
        <v>333</v>
      </c>
      <c r="AA3318" s="12" t="s">
        <v>835</v>
      </c>
      <c r="AB3318" t="str">
        <f>IF(Q3318&gt;0,"yes","no")</f>
        <v>no</v>
      </c>
      <c r="AC3318" t="str">
        <f>IF(O3318&gt;0,"yes","no")</f>
        <v>yes</v>
      </c>
      <c r="AD3318" t="str">
        <f>IF(AH3318="hatch","yes","no")</f>
        <v>no</v>
      </c>
      <c r="AE3318" t="str">
        <f>IF(AH3318="swimup","yes","no")</f>
        <v>no</v>
      </c>
      <c r="AF3318" t="str">
        <f>IF(AH3318="respiration","yes","no")</f>
        <v>no</v>
      </c>
      <c r="AH3318" t="s">
        <v>29</v>
      </c>
      <c r="AI3318">
        <f>IF(O3318&gt;0,(IF(S3318="live",O3318*0.84,IF(S3318="dried.ethanol",O3318*0.8449+2.8227,O3318))),"")</f>
        <v>13.91</v>
      </c>
      <c r="AL3318" t="str">
        <f>IF(OR(AND(Q3318=Q3319,P3318&gt;0),AND(O3318&gt;0,O3318=O3319)),"duplicate","")</f>
        <v/>
      </c>
      <c r="AM3318" t="s">
        <v>827</v>
      </c>
      <c r="AN3318" t="s">
        <v>827</v>
      </c>
      <c r="AO3318" t="s">
        <v>826</v>
      </c>
      <c r="AP3318" t="s">
        <v>826</v>
      </c>
      <c r="AQ3318" t="s">
        <v>32</v>
      </c>
    </row>
    <row r="3319" spans="1:43" x14ac:dyDescent="0.2">
      <c r="A3319" s="28">
        <v>42939</v>
      </c>
      <c r="B3319" s="1">
        <v>42899</v>
      </c>
      <c r="C3319" s="1" t="str">
        <f>IF(F3319="Kup","6/13/2017",IF(F3319="Sag","6/14/2017",""))</f>
        <v>6/13/2017</v>
      </c>
      <c r="D3319" s="27">
        <f>A3319-B3319</f>
        <v>40</v>
      </c>
      <c r="E3319" s="27">
        <f>A3319-C3319</f>
        <v>40</v>
      </c>
      <c r="F3319" t="s">
        <v>21</v>
      </c>
      <c r="G3319">
        <v>40</v>
      </c>
      <c r="H3319" t="s">
        <v>22</v>
      </c>
      <c r="I3319" s="12" t="s">
        <v>89</v>
      </c>
      <c r="J3319" s="12" t="s">
        <v>89</v>
      </c>
      <c r="K3319" s="3" t="s">
        <v>954</v>
      </c>
      <c r="L3319" s="3" t="s">
        <v>955</v>
      </c>
      <c r="M3319">
        <v>6</v>
      </c>
      <c r="N3319">
        <v>6</v>
      </c>
      <c r="O3319" s="23">
        <v>16.484000000000002</v>
      </c>
      <c r="R3319" t="str">
        <f>IF(Q3319&gt;0,(P3319*(Q3319^2))*(3.14159/6),"")</f>
        <v/>
      </c>
      <c r="S3319" t="s">
        <v>32</v>
      </c>
      <c r="T3319" t="s">
        <v>25</v>
      </c>
      <c r="U3319" t="s">
        <v>26</v>
      </c>
      <c r="V3319" t="s">
        <v>333</v>
      </c>
      <c r="AA3319" s="12" t="s">
        <v>835</v>
      </c>
      <c r="AB3319" t="str">
        <f>IF(Q3319&gt;0,"yes","no")</f>
        <v>no</v>
      </c>
      <c r="AC3319" t="str">
        <f>IF(O3319&gt;0,"yes","no")</f>
        <v>yes</v>
      </c>
      <c r="AD3319" t="str">
        <f>IF(AH3319="hatch","yes","no")</f>
        <v>no</v>
      </c>
      <c r="AE3319" t="str">
        <f>IF(AH3319="swimup","yes","no")</f>
        <v>no</v>
      </c>
      <c r="AF3319" t="str">
        <f>IF(AH3319="respiration","yes","no")</f>
        <v>no</v>
      </c>
      <c r="AH3319" t="s">
        <v>29</v>
      </c>
      <c r="AI3319">
        <f>IF(O3319&gt;0,(IF(S3319="live",O3319*0.84,IF(S3319="dried.ethanol",O3319*0.8449+2.8227,O3319))),"")</f>
        <v>16.484000000000002</v>
      </c>
      <c r="AL3319" t="str">
        <f>IF(OR(AND(Q3319=Q3320,P3319&gt;0),AND(O3319&gt;0,O3319=O3320)),"duplicate","")</f>
        <v>duplicate</v>
      </c>
      <c r="AM3319" t="s">
        <v>827</v>
      </c>
      <c r="AN3319" t="s">
        <v>827</v>
      </c>
      <c r="AO3319" t="s">
        <v>827</v>
      </c>
      <c r="AP3319" t="s">
        <v>834</v>
      </c>
      <c r="AQ3319" t="s">
        <v>32</v>
      </c>
    </row>
    <row r="3320" spans="1:43" x14ac:dyDescent="0.2">
      <c r="A3320" s="28">
        <v>42939</v>
      </c>
      <c r="B3320" s="1">
        <v>42899</v>
      </c>
      <c r="C3320" s="1" t="str">
        <f>IF(F3320="Kup","6/13/2017",IF(F3320="Sag","6/14/2017",""))</f>
        <v>6/13/2017</v>
      </c>
      <c r="D3320" s="27">
        <f>A3320-B3320</f>
        <v>40</v>
      </c>
      <c r="E3320" s="27">
        <f>A3320-C3320</f>
        <v>40</v>
      </c>
      <c r="F3320" t="s">
        <v>21</v>
      </c>
      <c r="G3320">
        <v>40</v>
      </c>
      <c r="H3320" t="s">
        <v>22</v>
      </c>
      <c r="I3320" s="12" t="s">
        <v>89</v>
      </c>
      <c r="J3320" s="12" t="s">
        <v>89</v>
      </c>
      <c r="K3320" s="3" t="s">
        <v>954</v>
      </c>
      <c r="L3320" s="3" t="s">
        <v>955</v>
      </c>
      <c r="M3320">
        <v>7</v>
      </c>
      <c r="N3320">
        <v>7</v>
      </c>
      <c r="O3320" s="23">
        <v>16.484000000000002</v>
      </c>
      <c r="R3320" t="str">
        <f>IF(Q3320&gt;0,(P3320*(Q3320^2))*(3.14159/6),"")</f>
        <v/>
      </c>
      <c r="S3320" t="s">
        <v>32</v>
      </c>
      <c r="T3320" t="s">
        <v>25</v>
      </c>
      <c r="U3320" t="s">
        <v>26</v>
      </c>
      <c r="V3320" t="s">
        <v>333</v>
      </c>
      <c r="AA3320" s="12" t="s">
        <v>835</v>
      </c>
      <c r="AB3320" t="str">
        <f>IF(Q3320&gt;0,"yes","no")</f>
        <v>no</v>
      </c>
      <c r="AC3320" t="str">
        <f>IF(O3320&gt;0,"yes","no")</f>
        <v>yes</v>
      </c>
      <c r="AD3320" t="str">
        <f>IF(AH3320="hatch","yes","no")</f>
        <v>no</v>
      </c>
      <c r="AE3320" t="str">
        <f>IF(AH3320="swimup","yes","no")</f>
        <v>no</v>
      </c>
      <c r="AF3320" t="str">
        <f>IF(AH3320="respiration","yes","no")</f>
        <v>no</v>
      </c>
      <c r="AH3320" t="s">
        <v>29</v>
      </c>
      <c r="AI3320">
        <f>IF(O3320&gt;0,(IF(S3320="live",O3320*0.84,IF(S3320="dried.ethanol",O3320*0.8449+2.8227,O3320))),"")</f>
        <v>16.484000000000002</v>
      </c>
      <c r="AL3320" t="str">
        <f>IF(OR(AND(Q3320=Q3321,P3320&gt;0),AND(O3320&gt;0,O3320=O3321)),"duplicate","")</f>
        <v/>
      </c>
      <c r="AM3320" t="s">
        <v>827</v>
      </c>
      <c r="AN3320" t="s">
        <v>827</v>
      </c>
      <c r="AO3320" t="s">
        <v>826</v>
      </c>
      <c r="AP3320" t="s">
        <v>826</v>
      </c>
      <c r="AQ3320" t="s">
        <v>32</v>
      </c>
    </row>
    <row r="3321" spans="1:43" x14ac:dyDescent="0.2">
      <c r="A3321" s="28">
        <v>42939</v>
      </c>
      <c r="B3321" s="1">
        <v>42899</v>
      </c>
      <c r="C3321" s="1" t="str">
        <f>IF(F3321="Kup","6/13/2017",IF(F3321="Sag","6/14/2017",""))</f>
        <v>6/13/2017</v>
      </c>
      <c r="D3321" s="27">
        <f>A3321-B3321</f>
        <v>40</v>
      </c>
      <c r="E3321" s="27">
        <f>A3321-C3321</f>
        <v>40</v>
      </c>
      <c r="F3321" t="s">
        <v>21</v>
      </c>
      <c r="G3321">
        <v>40</v>
      </c>
      <c r="H3321" t="s">
        <v>22</v>
      </c>
      <c r="I3321" s="12" t="s">
        <v>89</v>
      </c>
      <c r="J3321" s="12" t="s">
        <v>89</v>
      </c>
      <c r="K3321" s="3" t="s">
        <v>954</v>
      </c>
      <c r="L3321" s="3" t="s">
        <v>955</v>
      </c>
      <c r="M3321">
        <v>8</v>
      </c>
      <c r="N3321">
        <v>8</v>
      </c>
      <c r="O3321" s="23">
        <v>14.925000000000001</v>
      </c>
      <c r="R3321" t="str">
        <f>IF(Q3321&gt;0,(P3321*(Q3321^2))*(3.14159/6),"")</f>
        <v/>
      </c>
      <c r="S3321" t="s">
        <v>32</v>
      </c>
      <c r="T3321" t="s">
        <v>25</v>
      </c>
      <c r="U3321" t="s">
        <v>26</v>
      </c>
      <c r="V3321" t="s">
        <v>333</v>
      </c>
      <c r="AA3321" s="12" t="s">
        <v>835</v>
      </c>
      <c r="AB3321" t="str">
        <f>IF(Q3321&gt;0,"yes","no")</f>
        <v>no</v>
      </c>
      <c r="AC3321" t="str">
        <f>IF(O3321&gt;0,"yes","no")</f>
        <v>yes</v>
      </c>
      <c r="AD3321" t="str">
        <f>IF(AH3321="hatch","yes","no")</f>
        <v>no</v>
      </c>
      <c r="AE3321" t="str">
        <f>IF(AH3321="swimup","yes","no")</f>
        <v>no</v>
      </c>
      <c r="AF3321" t="str">
        <f>IF(AH3321="respiration","yes","no")</f>
        <v>no</v>
      </c>
      <c r="AH3321" t="s">
        <v>29</v>
      </c>
      <c r="AI3321">
        <f>IF(O3321&gt;0,(IF(S3321="live",O3321*0.84,IF(S3321="dried.ethanol",O3321*0.8449+2.8227,O3321))),"")</f>
        <v>14.925000000000001</v>
      </c>
      <c r="AL3321" t="str">
        <f>IF(OR(AND(Q3321=Q3322,P3321&gt;0),AND(O3321&gt;0,O3321=O3322)),"duplicate","")</f>
        <v/>
      </c>
      <c r="AM3321" t="s">
        <v>827</v>
      </c>
      <c r="AN3321" t="s">
        <v>827</v>
      </c>
      <c r="AO3321" t="s">
        <v>826</v>
      </c>
      <c r="AP3321" t="s">
        <v>826</v>
      </c>
      <c r="AQ3321" t="s">
        <v>32</v>
      </c>
    </row>
    <row r="3322" spans="1:43" x14ac:dyDescent="0.2">
      <c r="A3322" s="28">
        <v>42939</v>
      </c>
      <c r="B3322" s="1">
        <v>42899</v>
      </c>
      <c r="C3322" s="1" t="str">
        <f>IF(F3322="Kup","6/13/2017",IF(F3322="Sag","6/14/2017",""))</f>
        <v>6/13/2017</v>
      </c>
      <c r="D3322" s="27">
        <f>A3322-B3322</f>
        <v>40</v>
      </c>
      <c r="E3322" s="27">
        <f>A3322-C3322</f>
        <v>40</v>
      </c>
      <c r="F3322" t="s">
        <v>21</v>
      </c>
      <c r="G3322">
        <v>40</v>
      </c>
      <c r="H3322" t="s">
        <v>22</v>
      </c>
      <c r="I3322" s="12" t="s">
        <v>89</v>
      </c>
      <c r="J3322" s="12" t="s">
        <v>89</v>
      </c>
      <c r="K3322" s="3" t="s">
        <v>954</v>
      </c>
      <c r="L3322" s="3" t="s">
        <v>955</v>
      </c>
      <c r="M3322">
        <v>9</v>
      </c>
      <c r="N3322">
        <v>9</v>
      </c>
      <c r="O3322" s="23">
        <v>16.245999999999999</v>
      </c>
      <c r="R3322" t="str">
        <f>IF(Q3322&gt;0,(P3322*(Q3322^2))*(3.14159/6),"")</f>
        <v/>
      </c>
      <c r="S3322" t="s">
        <v>32</v>
      </c>
      <c r="T3322" t="s">
        <v>25</v>
      </c>
      <c r="U3322" t="s">
        <v>26</v>
      </c>
      <c r="V3322" t="s">
        <v>333</v>
      </c>
      <c r="AA3322" s="12" t="s">
        <v>835</v>
      </c>
      <c r="AB3322" t="str">
        <f>IF(Q3322&gt;0,"yes","no")</f>
        <v>no</v>
      </c>
      <c r="AC3322" t="str">
        <f>IF(O3322&gt;0,"yes","no")</f>
        <v>yes</v>
      </c>
      <c r="AD3322" t="str">
        <f>IF(AH3322="hatch","yes","no")</f>
        <v>no</v>
      </c>
      <c r="AE3322" t="str">
        <f>IF(AH3322="swimup","yes","no")</f>
        <v>no</v>
      </c>
      <c r="AF3322" t="str">
        <f>IF(AH3322="respiration","yes","no")</f>
        <v>no</v>
      </c>
      <c r="AH3322" t="s">
        <v>29</v>
      </c>
      <c r="AI3322">
        <f>IF(O3322&gt;0,(IF(S3322="live",O3322*0.84,IF(S3322="dried.ethanol",O3322*0.8449+2.8227,O3322))),"")</f>
        <v>16.245999999999999</v>
      </c>
      <c r="AL3322" t="str">
        <f>IF(OR(AND(Q3322=Q3323,P3322&gt;0),AND(O3322&gt;0,O3322=O3323)),"duplicate","")</f>
        <v/>
      </c>
      <c r="AM3322" t="s">
        <v>827</v>
      </c>
      <c r="AN3322" t="s">
        <v>827</v>
      </c>
      <c r="AO3322" t="s">
        <v>826</v>
      </c>
      <c r="AP3322" t="s">
        <v>826</v>
      </c>
      <c r="AQ3322" t="s">
        <v>32</v>
      </c>
    </row>
    <row r="3323" spans="1:43" x14ac:dyDescent="0.2">
      <c r="A3323" s="28">
        <v>42939</v>
      </c>
      <c r="B3323" s="1">
        <v>42899</v>
      </c>
      <c r="C3323" s="1" t="str">
        <f>IF(F3323="Kup","6/13/2017",IF(F3323="Sag","6/14/2017",""))</f>
        <v>6/13/2017</v>
      </c>
      <c r="D3323" s="27">
        <f>A3323-B3323</f>
        <v>40</v>
      </c>
      <c r="E3323" s="27">
        <f>A3323-C3323</f>
        <v>40</v>
      </c>
      <c r="F3323" t="s">
        <v>21</v>
      </c>
      <c r="G3323">
        <v>40</v>
      </c>
      <c r="H3323" t="s">
        <v>22</v>
      </c>
      <c r="I3323" s="12" t="s">
        <v>89</v>
      </c>
      <c r="J3323" s="12" t="s">
        <v>89</v>
      </c>
      <c r="K3323" s="3" t="s">
        <v>954</v>
      </c>
      <c r="L3323" s="3" t="s">
        <v>955</v>
      </c>
      <c r="M3323">
        <v>10</v>
      </c>
      <c r="N3323">
        <v>10</v>
      </c>
      <c r="O3323" s="23">
        <v>14.752000000000001</v>
      </c>
      <c r="R3323" t="str">
        <f>IF(Q3323&gt;0,(P3323*(Q3323^2))*(3.14159/6),"")</f>
        <v/>
      </c>
      <c r="S3323" t="s">
        <v>32</v>
      </c>
      <c r="T3323" t="s">
        <v>25</v>
      </c>
      <c r="U3323" t="s">
        <v>26</v>
      </c>
      <c r="V3323" t="s">
        <v>333</v>
      </c>
      <c r="AA3323" s="12" t="s">
        <v>835</v>
      </c>
      <c r="AB3323" t="str">
        <f>IF(Q3323&gt;0,"yes","no")</f>
        <v>no</v>
      </c>
      <c r="AC3323" t="str">
        <f>IF(O3323&gt;0,"yes","no")</f>
        <v>yes</v>
      </c>
      <c r="AD3323" t="str">
        <f>IF(AH3323="hatch","yes","no")</f>
        <v>no</v>
      </c>
      <c r="AE3323" t="str">
        <f>IF(AH3323="swimup","yes","no")</f>
        <v>no</v>
      </c>
      <c r="AF3323" t="str">
        <f>IF(AH3323="respiration","yes","no")</f>
        <v>no</v>
      </c>
      <c r="AH3323" t="s">
        <v>29</v>
      </c>
      <c r="AI3323">
        <f>IF(O3323&gt;0,(IF(S3323="live",O3323*0.84,IF(S3323="dried.ethanol",O3323*0.8449+2.8227,O3323))),"")</f>
        <v>14.752000000000001</v>
      </c>
      <c r="AL3323" t="str">
        <f>IF(OR(AND(Q3323=Q3324,P3323&gt;0),AND(O3323&gt;0,O3323=O3324)),"duplicate","")</f>
        <v/>
      </c>
      <c r="AM3323" t="s">
        <v>827</v>
      </c>
      <c r="AN3323" t="s">
        <v>827</v>
      </c>
      <c r="AO3323" t="s">
        <v>826</v>
      </c>
      <c r="AP3323" t="s">
        <v>826</v>
      </c>
      <c r="AQ3323" t="s">
        <v>32</v>
      </c>
    </row>
    <row r="3324" spans="1:43" x14ac:dyDescent="0.2">
      <c r="A3324" s="28">
        <v>42939</v>
      </c>
      <c r="B3324" s="1">
        <v>42899</v>
      </c>
      <c r="C3324" s="1" t="str">
        <f>IF(F3324="Kup","6/13/2017",IF(F3324="Sag","6/14/2017",""))</f>
        <v>6/13/2017</v>
      </c>
      <c r="D3324" s="27">
        <f>A3324-B3324</f>
        <v>40</v>
      </c>
      <c r="E3324" s="27">
        <f>A3324-C3324</f>
        <v>40</v>
      </c>
      <c r="F3324" t="s">
        <v>21</v>
      </c>
      <c r="G3324">
        <v>40</v>
      </c>
      <c r="H3324" t="s">
        <v>22</v>
      </c>
      <c r="I3324" s="12" t="s">
        <v>23</v>
      </c>
      <c r="J3324" s="12" t="s">
        <v>23</v>
      </c>
      <c r="K3324" s="3" t="s">
        <v>956</v>
      </c>
      <c r="L3324" s="3" t="s">
        <v>955</v>
      </c>
      <c r="M3324">
        <v>1</v>
      </c>
      <c r="N3324">
        <v>1</v>
      </c>
      <c r="O3324" s="23">
        <v>16.443000000000001</v>
      </c>
      <c r="R3324" t="str">
        <f>IF(Q3324&gt;0,(P3324*(Q3324^2))*(3.14159/6),"")</f>
        <v/>
      </c>
      <c r="S3324" t="s">
        <v>32</v>
      </c>
      <c r="T3324" t="s">
        <v>25</v>
      </c>
      <c r="U3324" t="s">
        <v>26</v>
      </c>
      <c r="V3324" t="s">
        <v>334</v>
      </c>
      <c r="AA3324" s="12" t="s">
        <v>835</v>
      </c>
      <c r="AB3324" t="str">
        <f>IF(Q3324&gt;0,"yes","no")</f>
        <v>no</v>
      </c>
      <c r="AC3324" t="str">
        <f>IF(O3324&gt;0,"yes","no")</f>
        <v>yes</v>
      </c>
      <c r="AD3324" t="str">
        <f>IF(AH3324="hatch","yes","no")</f>
        <v>no</v>
      </c>
      <c r="AE3324" t="str">
        <f>IF(AH3324="swimup","yes","no")</f>
        <v>no</v>
      </c>
      <c r="AF3324" t="str">
        <f>IF(AH3324="respiration","yes","no")</f>
        <v>no</v>
      </c>
      <c r="AH3324" t="s">
        <v>29</v>
      </c>
      <c r="AI3324">
        <f>IF(O3324&gt;0,(IF(S3324="live",O3324*0.84,IF(S3324="dried.ethanol",O3324*0.8449+2.8227,O3324))),"")</f>
        <v>16.443000000000001</v>
      </c>
      <c r="AL3324" t="str">
        <f>IF(OR(AND(Q3324=Q3325,P3324&gt;0),AND(O3324&gt;0,O3324=O3325)),"duplicate","")</f>
        <v/>
      </c>
      <c r="AM3324" t="s">
        <v>827</v>
      </c>
      <c r="AN3324" t="s">
        <v>827</v>
      </c>
      <c r="AO3324" t="s">
        <v>826</v>
      </c>
      <c r="AP3324" t="s">
        <v>826</v>
      </c>
      <c r="AQ3324" t="s">
        <v>32</v>
      </c>
    </row>
    <row r="3325" spans="1:43" x14ac:dyDescent="0.2">
      <c r="A3325" s="28">
        <v>42939</v>
      </c>
      <c r="B3325" s="1">
        <v>42899</v>
      </c>
      <c r="C3325" s="1" t="str">
        <f>IF(F3325="Kup","6/13/2017",IF(F3325="Sag","6/14/2017",""))</f>
        <v>6/13/2017</v>
      </c>
      <c r="D3325" s="27">
        <f>A3325-B3325</f>
        <v>40</v>
      </c>
      <c r="E3325" s="27">
        <f>A3325-C3325</f>
        <v>40</v>
      </c>
      <c r="F3325" t="s">
        <v>21</v>
      </c>
      <c r="G3325">
        <v>40</v>
      </c>
      <c r="H3325" t="s">
        <v>22</v>
      </c>
      <c r="I3325" s="12" t="s">
        <v>23</v>
      </c>
      <c r="J3325" s="12" t="s">
        <v>23</v>
      </c>
      <c r="K3325" s="3" t="s">
        <v>956</v>
      </c>
      <c r="L3325" s="3" t="s">
        <v>955</v>
      </c>
      <c r="M3325">
        <v>2</v>
      </c>
      <c r="N3325">
        <v>2</v>
      </c>
      <c r="O3325" s="23">
        <v>14.669</v>
      </c>
      <c r="R3325" t="str">
        <f>IF(Q3325&gt;0,(P3325*(Q3325^2))*(3.14159/6),"")</f>
        <v/>
      </c>
      <c r="S3325" t="s">
        <v>32</v>
      </c>
      <c r="T3325" t="s">
        <v>25</v>
      </c>
      <c r="U3325" t="s">
        <v>26</v>
      </c>
      <c r="V3325" t="s">
        <v>334</v>
      </c>
      <c r="AA3325" s="12" t="s">
        <v>835</v>
      </c>
      <c r="AB3325" t="str">
        <f>IF(Q3325&gt;0,"yes","no")</f>
        <v>no</v>
      </c>
      <c r="AC3325" t="str">
        <f>IF(O3325&gt;0,"yes","no")</f>
        <v>yes</v>
      </c>
      <c r="AD3325" t="str">
        <f>IF(AH3325="hatch","yes","no")</f>
        <v>no</v>
      </c>
      <c r="AE3325" t="str">
        <f>IF(AH3325="swimup","yes","no")</f>
        <v>no</v>
      </c>
      <c r="AF3325" t="str">
        <f>IF(AH3325="respiration","yes","no")</f>
        <v>no</v>
      </c>
      <c r="AH3325" t="s">
        <v>29</v>
      </c>
      <c r="AI3325">
        <f>IF(O3325&gt;0,(IF(S3325="live",O3325*0.84,IF(S3325="dried.ethanol",O3325*0.8449+2.8227,O3325))),"")</f>
        <v>14.669</v>
      </c>
      <c r="AL3325" t="str">
        <f>IF(OR(AND(Q3325=Q3326,P3325&gt;0),AND(O3325&gt;0,O3325=O3326)),"duplicate","")</f>
        <v/>
      </c>
      <c r="AM3325" t="s">
        <v>827</v>
      </c>
      <c r="AN3325" t="s">
        <v>827</v>
      </c>
      <c r="AO3325" t="s">
        <v>826</v>
      </c>
      <c r="AP3325" t="s">
        <v>826</v>
      </c>
      <c r="AQ3325" t="s">
        <v>32</v>
      </c>
    </row>
    <row r="3326" spans="1:43" x14ac:dyDescent="0.2">
      <c r="A3326" s="28">
        <v>42939</v>
      </c>
      <c r="B3326" s="1">
        <v>42899</v>
      </c>
      <c r="C3326" s="1" t="str">
        <f>IF(F3326="Kup","6/13/2017",IF(F3326="Sag","6/14/2017",""))</f>
        <v>6/13/2017</v>
      </c>
      <c r="D3326" s="27">
        <f>A3326-B3326</f>
        <v>40</v>
      </c>
      <c r="E3326" s="27">
        <f>A3326-C3326</f>
        <v>40</v>
      </c>
      <c r="F3326" t="s">
        <v>21</v>
      </c>
      <c r="G3326">
        <v>40</v>
      </c>
      <c r="H3326" t="s">
        <v>22</v>
      </c>
      <c r="I3326" s="12" t="s">
        <v>23</v>
      </c>
      <c r="J3326" s="12" t="s">
        <v>23</v>
      </c>
      <c r="K3326" s="3" t="s">
        <v>956</v>
      </c>
      <c r="L3326" s="3" t="s">
        <v>955</v>
      </c>
      <c r="M3326">
        <v>3</v>
      </c>
      <c r="N3326">
        <v>3</v>
      </c>
      <c r="O3326" s="23">
        <v>15.548999999999999</v>
      </c>
      <c r="R3326" t="str">
        <f>IF(Q3326&gt;0,(P3326*(Q3326^2))*(3.14159/6),"")</f>
        <v/>
      </c>
      <c r="S3326" t="s">
        <v>32</v>
      </c>
      <c r="T3326" t="s">
        <v>25</v>
      </c>
      <c r="U3326" t="s">
        <v>26</v>
      </c>
      <c r="V3326" t="s">
        <v>334</v>
      </c>
      <c r="AA3326" s="12" t="s">
        <v>835</v>
      </c>
      <c r="AB3326" t="str">
        <f>IF(Q3326&gt;0,"yes","no")</f>
        <v>no</v>
      </c>
      <c r="AC3326" t="str">
        <f>IF(O3326&gt;0,"yes","no")</f>
        <v>yes</v>
      </c>
      <c r="AD3326" t="str">
        <f>IF(AH3326="hatch","yes","no")</f>
        <v>no</v>
      </c>
      <c r="AE3326" t="str">
        <f>IF(AH3326="swimup","yes","no")</f>
        <v>no</v>
      </c>
      <c r="AF3326" t="str">
        <f>IF(AH3326="respiration","yes","no")</f>
        <v>no</v>
      </c>
      <c r="AH3326" t="s">
        <v>29</v>
      </c>
      <c r="AI3326">
        <f>IF(O3326&gt;0,(IF(S3326="live",O3326*0.84,IF(S3326="dried.ethanol",O3326*0.8449+2.8227,O3326))),"")</f>
        <v>15.548999999999999</v>
      </c>
      <c r="AL3326" t="str">
        <f>IF(OR(AND(Q3326=Q3327,P3326&gt;0),AND(O3326&gt;0,O3326=O3327)),"duplicate","")</f>
        <v/>
      </c>
      <c r="AM3326" t="s">
        <v>827</v>
      </c>
      <c r="AN3326" t="s">
        <v>827</v>
      </c>
      <c r="AO3326" t="s">
        <v>826</v>
      </c>
      <c r="AP3326" t="s">
        <v>826</v>
      </c>
      <c r="AQ3326" t="s">
        <v>32</v>
      </c>
    </row>
    <row r="3327" spans="1:43" x14ac:dyDescent="0.2">
      <c r="A3327" s="28">
        <v>42939</v>
      </c>
      <c r="B3327" s="1">
        <v>42899</v>
      </c>
      <c r="C3327" s="1" t="str">
        <f>IF(F3327="Kup","6/13/2017",IF(F3327="Sag","6/14/2017",""))</f>
        <v>6/13/2017</v>
      </c>
      <c r="D3327" s="27">
        <f>A3327-B3327</f>
        <v>40</v>
      </c>
      <c r="E3327" s="27">
        <f>A3327-C3327</f>
        <v>40</v>
      </c>
      <c r="F3327" t="s">
        <v>21</v>
      </c>
      <c r="G3327">
        <v>40</v>
      </c>
      <c r="H3327" t="s">
        <v>22</v>
      </c>
      <c r="I3327" s="12" t="s">
        <v>23</v>
      </c>
      <c r="J3327" s="12" t="s">
        <v>23</v>
      </c>
      <c r="K3327" s="3" t="s">
        <v>956</v>
      </c>
      <c r="L3327" s="3" t="s">
        <v>955</v>
      </c>
      <c r="M3327">
        <v>4</v>
      </c>
      <c r="N3327">
        <v>4</v>
      </c>
      <c r="O3327" s="23">
        <v>15.714</v>
      </c>
      <c r="R3327" t="str">
        <f>IF(Q3327&gt;0,(P3327*(Q3327^2))*(3.14159/6),"")</f>
        <v/>
      </c>
      <c r="S3327" t="s">
        <v>32</v>
      </c>
      <c r="T3327" t="s">
        <v>25</v>
      </c>
      <c r="U3327" t="s">
        <v>26</v>
      </c>
      <c r="V3327" t="s">
        <v>334</v>
      </c>
      <c r="AA3327" s="12" t="s">
        <v>835</v>
      </c>
      <c r="AB3327" t="str">
        <f>IF(Q3327&gt;0,"yes","no")</f>
        <v>no</v>
      </c>
      <c r="AC3327" t="str">
        <f>IF(O3327&gt;0,"yes","no")</f>
        <v>yes</v>
      </c>
      <c r="AD3327" t="str">
        <f>IF(AH3327="hatch","yes","no")</f>
        <v>no</v>
      </c>
      <c r="AE3327" t="str">
        <f>IF(AH3327="swimup","yes","no")</f>
        <v>no</v>
      </c>
      <c r="AF3327" t="str">
        <f>IF(AH3327="respiration","yes","no")</f>
        <v>no</v>
      </c>
      <c r="AH3327" t="s">
        <v>29</v>
      </c>
      <c r="AI3327">
        <f>IF(O3327&gt;0,(IF(S3327="live",O3327*0.84,IF(S3327="dried.ethanol",O3327*0.8449+2.8227,O3327))),"")</f>
        <v>15.714</v>
      </c>
      <c r="AL3327" t="str">
        <f>IF(OR(AND(Q3327=Q3328,P3327&gt;0),AND(O3327&gt;0,O3327=O3328)),"duplicate","")</f>
        <v/>
      </c>
      <c r="AM3327" t="s">
        <v>827</v>
      </c>
      <c r="AN3327" t="s">
        <v>827</v>
      </c>
      <c r="AO3327" t="s">
        <v>826</v>
      </c>
      <c r="AP3327" t="s">
        <v>826</v>
      </c>
      <c r="AQ3327" t="s">
        <v>32</v>
      </c>
    </row>
    <row r="3328" spans="1:43" x14ac:dyDescent="0.2">
      <c r="A3328" s="28">
        <v>42939</v>
      </c>
      <c r="B3328" s="1">
        <v>42899</v>
      </c>
      <c r="C3328" s="1" t="str">
        <f>IF(F3328="Kup","6/13/2017",IF(F3328="Sag","6/14/2017",""))</f>
        <v>6/13/2017</v>
      </c>
      <c r="D3328" s="27">
        <f>A3328-B3328</f>
        <v>40</v>
      </c>
      <c r="E3328" s="27">
        <f>A3328-C3328</f>
        <v>40</v>
      </c>
      <c r="F3328" t="s">
        <v>21</v>
      </c>
      <c r="G3328">
        <v>40</v>
      </c>
      <c r="H3328" t="s">
        <v>22</v>
      </c>
      <c r="I3328" s="12" t="s">
        <v>23</v>
      </c>
      <c r="J3328" s="12" t="s">
        <v>23</v>
      </c>
      <c r="K3328" s="3" t="s">
        <v>956</v>
      </c>
      <c r="L3328" s="3" t="s">
        <v>955</v>
      </c>
      <c r="M3328">
        <v>5</v>
      </c>
      <c r="N3328">
        <v>5</v>
      </c>
      <c r="O3328" s="23">
        <v>15.46</v>
      </c>
      <c r="R3328" t="str">
        <f>IF(Q3328&gt;0,(P3328*(Q3328^2))*(3.14159/6),"")</f>
        <v/>
      </c>
      <c r="S3328" t="s">
        <v>32</v>
      </c>
      <c r="T3328" t="s">
        <v>25</v>
      </c>
      <c r="U3328" t="s">
        <v>26</v>
      </c>
      <c r="V3328" t="s">
        <v>334</v>
      </c>
      <c r="AA3328" s="12" t="s">
        <v>835</v>
      </c>
      <c r="AB3328" t="str">
        <f>IF(Q3328&gt;0,"yes","no")</f>
        <v>no</v>
      </c>
      <c r="AC3328" t="str">
        <f>IF(O3328&gt;0,"yes","no")</f>
        <v>yes</v>
      </c>
      <c r="AD3328" t="str">
        <f>IF(AH3328="hatch","yes","no")</f>
        <v>no</v>
      </c>
      <c r="AE3328" t="str">
        <f>IF(AH3328="swimup","yes","no")</f>
        <v>no</v>
      </c>
      <c r="AF3328" t="str">
        <f>IF(AH3328="respiration","yes","no")</f>
        <v>no</v>
      </c>
      <c r="AH3328" t="s">
        <v>29</v>
      </c>
      <c r="AI3328">
        <f>IF(O3328&gt;0,(IF(S3328="live",O3328*0.84,IF(S3328="dried.ethanol",O3328*0.8449+2.8227,O3328))),"")</f>
        <v>15.46</v>
      </c>
      <c r="AL3328" t="str">
        <f>IF(OR(AND(Q3328=Q3329,P3328&gt;0),AND(O3328&gt;0,O3328=O3329)),"duplicate","")</f>
        <v/>
      </c>
      <c r="AM3328" t="s">
        <v>827</v>
      </c>
      <c r="AN3328" t="s">
        <v>827</v>
      </c>
      <c r="AO3328" t="s">
        <v>826</v>
      </c>
      <c r="AP3328" t="s">
        <v>826</v>
      </c>
      <c r="AQ3328" t="s">
        <v>32</v>
      </c>
    </row>
    <row r="3329" spans="1:43" x14ac:dyDescent="0.2">
      <c r="A3329" s="28">
        <v>42939</v>
      </c>
      <c r="B3329" s="1">
        <v>42899</v>
      </c>
      <c r="C3329" s="1" t="str">
        <f>IF(F3329="Kup","6/13/2017",IF(F3329="Sag","6/14/2017",""))</f>
        <v>6/13/2017</v>
      </c>
      <c r="D3329" s="27">
        <f>A3329-B3329</f>
        <v>40</v>
      </c>
      <c r="E3329" s="27">
        <f>A3329-C3329</f>
        <v>40</v>
      </c>
      <c r="F3329" t="s">
        <v>21</v>
      </c>
      <c r="G3329">
        <v>40</v>
      </c>
      <c r="H3329" t="s">
        <v>22</v>
      </c>
      <c r="I3329" s="12" t="s">
        <v>23</v>
      </c>
      <c r="J3329" s="12" t="s">
        <v>23</v>
      </c>
      <c r="K3329" s="3" t="s">
        <v>956</v>
      </c>
      <c r="L3329" s="3" t="s">
        <v>955</v>
      </c>
      <c r="M3329">
        <v>6</v>
      </c>
      <c r="N3329">
        <v>6</v>
      </c>
      <c r="O3329" s="23">
        <v>15.864000000000001</v>
      </c>
      <c r="R3329" t="str">
        <f>IF(Q3329&gt;0,(P3329*(Q3329^2))*(3.14159/6),"")</f>
        <v/>
      </c>
      <c r="S3329" t="s">
        <v>32</v>
      </c>
      <c r="T3329" t="s">
        <v>25</v>
      </c>
      <c r="U3329" t="s">
        <v>26</v>
      </c>
      <c r="V3329" t="s">
        <v>334</v>
      </c>
      <c r="AA3329" s="12" t="s">
        <v>835</v>
      </c>
      <c r="AB3329" t="str">
        <f>IF(Q3329&gt;0,"yes","no")</f>
        <v>no</v>
      </c>
      <c r="AC3329" t="str">
        <f>IF(O3329&gt;0,"yes","no")</f>
        <v>yes</v>
      </c>
      <c r="AD3329" t="str">
        <f>IF(AH3329="hatch","yes","no")</f>
        <v>no</v>
      </c>
      <c r="AE3329" t="str">
        <f>IF(AH3329="swimup","yes","no")</f>
        <v>no</v>
      </c>
      <c r="AF3329" t="str">
        <f>IF(AH3329="respiration","yes","no")</f>
        <v>no</v>
      </c>
      <c r="AH3329" t="s">
        <v>29</v>
      </c>
      <c r="AI3329">
        <f>IF(O3329&gt;0,(IF(S3329="live",O3329*0.84,IF(S3329="dried.ethanol",O3329*0.8449+2.8227,O3329))),"")</f>
        <v>15.864000000000001</v>
      </c>
      <c r="AL3329" t="str">
        <f>IF(OR(AND(Q3329=Q3330,P3329&gt;0),AND(O3329&gt;0,O3329=O3330)),"duplicate","")</f>
        <v/>
      </c>
      <c r="AM3329" t="s">
        <v>827</v>
      </c>
      <c r="AN3329" t="s">
        <v>827</v>
      </c>
      <c r="AO3329" t="s">
        <v>826</v>
      </c>
      <c r="AP3329" t="s">
        <v>826</v>
      </c>
      <c r="AQ3329" t="s">
        <v>32</v>
      </c>
    </row>
    <row r="3330" spans="1:43" x14ac:dyDescent="0.2">
      <c r="A3330" s="28">
        <v>42939</v>
      </c>
      <c r="B3330" s="1">
        <v>42899</v>
      </c>
      <c r="C3330" s="1" t="str">
        <f>IF(F3330="Kup","6/13/2017",IF(F3330="Sag","6/14/2017",""))</f>
        <v>6/13/2017</v>
      </c>
      <c r="D3330" s="27">
        <f>A3330-B3330</f>
        <v>40</v>
      </c>
      <c r="E3330" s="27">
        <f>A3330-C3330</f>
        <v>40</v>
      </c>
      <c r="F3330" t="s">
        <v>21</v>
      </c>
      <c r="G3330">
        <v>40</v>
      </c>
      <c r="H3330" t="s">
        <v>22</v>
      </c>
      <c r="I3330" s="12" t="s">
        <v>23</v>
      </c>
      <c r="J3330" s="12" t="s">
        <v>23</v>
      </c>
      <c r="K3330" s="3" t="s">
        <v>956</v>
      </c>
      <c r="L3330" s="3" t="s">
        <v>955</v>
      </c>
      <c r="M3330">
        <v>7</v>
      </c>
      <c r="N3330">
        <v>7</v>
      </c>
      <c r="O3330" s="23">
        <v>16.91</v>
      </c>
      <c r="R3330" t="str">
        <f>IF(Q3330&gt;0,(P3330*(Q3330^2))*(3.14159/6),"")</f>
        <v/>
      </c>
      <c r="S3330" t="s">
        <v>32</v>
      </c>
      <c r="T3330" t="s">
        <v>25</v>
      </c>
      <c r="U3330" t="s">
        <v>26</v>
      </c>
      <c r="V3330" t="s">
        <v>334</v>
      </c>
      <c r="AA3330" s="12" t="s">
        <v>835</v>
      </c>
      <c r="AB3330" t="str">
        <f>IF(Q3330&gt;0,"yes","no")</f>
        <v>no</v>
      </c>
      <c r="AC3330" t="str">
        <f>IF(O3330&gt;0,"yes","no")</f>
        <v>yes</v>
      </c>
      <c r="AD3330" t="str">
        <f>IF(AH3330="hatch","yes","no")</f>
        <v>no</v>
      </c>
      <c r="AE3330" t="str">
        <f>IF(AH3330="swimup","yes","no")</f>
        <v>no</v>
      </c>
      <c r="AF3330" t="str">
        <f>IF(AH3330="respiration","yes","no")</f>
        <v>no</v>
      </c>
      <c r="AH3330" t="s">
        <v>29</v>
      </c>
      <c r="AI3330">
        <f>IF(O3330&gt;0,(IF(S3330="live",O3330*0.84,IF(S3330="dried.ethanol",O3330*0.8449+2.8227,O3330))),"")</f>
        <v>16.91</v>
      </c>
      <c r="AL3330" t="str">
        <f>IF(OR(AND(Q3330=Q3331,P3330&gt;0),AND(O3330&gt;0,O3330=O3331)),"duplicate","")</f>
        <v/>
      </c>
      <c r="AM3330" t="s">
        <v>827</v>
      </c>
      <c r="AN3330" t="s">
        <v>827</v>
      </c>
      <c r="AO3330" t="s">
        <v>826</v>
      </c>
      <c r="AP3330" t="s">
        <v>826</v>
      </c>
      <c r="AQ3330" t="s">
        <v>32</v>
      </c>
    </row>
    <row r="3331" spans="1:43" x14ac:dyDescent="0.2">
      <c r="A3331" s="28">
        <v>42939</v>
      </c>
      <c r="B3331" s="1">
        <v>42899</v>
      </c>
      <c r="C3331" s="1" t="str">
        <f>IF(F3331="Kup","6/13/2017",IF(F3331="Sag","6/14/2017",""))</f>
        <v>6/13/2017</v>
      </c>
      <c r="D3331" s="27">
        <f>A3331-B3331</f>
        <v>40</v>
      </c>
      <c r="E3331" s="27">
        <f>A3331-C3331</f>
        <v>40</v>
      </c>
      <c r="F3331" t="s">
        <v>21</v>
      </c>
      <c r="G3331">
        <v>40</v>
      </c>
      <c r="H3331" t="s">
        <v>22</v>
      </c>
      <c r="I3331" s="12" t="s">
        <v>23</v>
      </c>
      <c r="J3331" s="12" t="s">
        <v>23</v>
      </c>
      <c r="K3331" s="3" t="s">
        <v>956</v>
      </c>
      <c r="L3331" s="3" t="s">
        <v>955</v>
      </c>
      <c r="M3331">
        <v>8</v>
      </c>
      <c r="N3331">
        <v>8</v>
      </c>
      <c r="O3331" s="23">
        <v>14.888</v>
      </c>
      <c r="R3331" t="str">
        <f>IF(Q3331&gt;0,(P3331*(Q3331^2))*(3.14159/6),"")</f>
        <v/>
      </c>
      <c r="S3331" t="s">
        <v>32</v>
      </c>
      <c r="T3331" t="s">
        <v>25</v>
      </c>
      <c r="U3331" t="s">
        <v>26</v>
      </c>
      <c r="V3331" t="s">
        <v>334</v>
      </c>
      <c r="AA3331" s="12" t="s">
        <v>835</v>
      </c>
      <c r="AB3331" t="str">
        <f>IF(Q3331&gt;0,"yes","no")</f>
        <v>no</v>
      </c>
      <c r="AC3331" t="str">
        <f>IF(O3331&gt;0,"yes","no")</f>
        <v>yes</v>
      </c>
      <c r="AD3331" t="str">
        <f>IF(AH3331="hatch","yes","no")</f>
        <v>no</v>
      </c>
      <c r="AE3331" t="str">
        <f>IF(AH3331="swimup","yes","no")</f>
        <v>no</v>
      </c>
      <c r="AF3331" t="str">
        <f>IF(AH3331="respiration","yes","no")</f>
        <v>no</v>
      </c>
      <c r="AH3331" t="s">
        <v>29</v>
      </c>
      <c r="AI3331">
        <f>IF(O3331&gt;0,(IF(S3331="live",O3331*0.84,IF(S3331="dried.ethanol",O3331*0.8449+2.8227,O3331))),"")</f>
        <v>14.888</v>
      </c>
      <c r="AL3331" t="str">
        <f>IF(OR(AND(Q3331=Q3332,P3331&gt;0),AND(O3331&gt;0,O3331=O3332)),"duplicate","")</f>
        <v/>
      </c>
      <c r="AM3331" t="s">
        <v>827</v>
      </c>
      <c r="AN3331" t="s">
        <v>827</v>
      </c>
      <c r="AO3331" t="s">
        <v>826</v>
      </c>
      <c r="AP3331" t="s">
        <v>826</v>
      </c>
      <c r="AQ3331" t="s">
        <v>32</v>
      </c>
    </row>
    <row r="3332" spans="1:43" x14ac:dyDescent="0.2">
      <c r="A3332" s="28">
        <v>42939</v>
      </c>
      <c r="B3332" s="1">
        <v>42899</v>
      </c>
      <c r="C3332" s="1" t="str">
        <f>IF(F3332="Kup","6/13/2017",IF(F3332="Sag","6/14/2017",""))</f>
        <v>6/13/2017</v>
      </c>
      <c r="D3332" s="27">
        <f>A3332-B3332</f>
        <v>40</v>
      </c>
      <c r="E3332" s="27">
        <f>A3332-C3332</f>
        <v>40</v>
      </c>
      <c r="F3332" t="s">
        <v>21</v>
      </c>
      <c r="G3332">
        <v>40</v>
      </c>
      <c r="H3332" t="s">
        <v>22</v>
      </c>
      <c r="I3332" s="12" t="s">
        <v>23</v>
      </c>
      <c r="J3332" s="12" t="s">
        <v>23</v>
      </c>
      <c r="K3332" s="3" t="s">
        <v>956</v>
      </c>
      <c r="L3332" s="3" t="s">
        <v>955</v>
      </c>
      <c r="M3332">
        <v>9</v>
      </c>
      <c r="N3332">
        <v>9</v>
      </c>
      <c r="O3332" s="23">
        <v>16.423999999999999</v>
      </c>
      <c r="R3332" t="str">
        <f>IF(Q3332&gt;0,(P3332*(Q3332^2))*(3.14159/6),"")</f>
        <v/>
      </c>
      <c r="S3332" t="s">
        <v>32</v>
      </c>
      <c r="T3332" t="s">
        <v>25</v>
      </c>
      <c r="U3332" t="s">
        <v>26</v>
      </c>
      <c r="V3332" t="s">
        <v>334</v>
      </c>
      <c r="AA3332" s="12" t="s">
        <v>835</v>
      </c>
      <c r="AB3332" t="str">
        <f>IF(Q3332&gt;0,"yes","no")</f>
        <v>no</v>
      </c>
      <c r="AC3332" t="str">
        <f>IF(O3332&gt;0,"yes","no")</f>
        <v>yes</v>
      </c>
      <c r="AD3332" t="str">
        <f>IF(AH3332="hatch","yes","no")</f>
        <v>no</v>
      </c>
      <c r="AE3332" t="str">
        <f>IF(AH3332="swimup","yes","no")</f>
        <v>no</v>
      </c>
      <c r="AF3332" t="str">
        <f>IF(AH3332="respiration","yes","no")</f>
        <v>no</v>
      </c>
      <c r="AH3332" t="s">
        <v>29</v>
      </c>
      <c r="AI3332">
        <f>IF(O3332&gt;0,(IF(S3332="live",O3332*0.84,IF(S3332="dried.ethanol",O3332*0.8449+2.8227,O3332))),"")</f>
        <v>16.423999999999999</v>
      </c>
      <c r="AL3332" t="str">
        <f>IF(OR(AND(Q3332=Q3333,P3332&gt;0),AND(O3332&gt;0,O3332=O3333)),"duplicate","")</f>
        <v/>
      </c>
      <c r="AM3332" t="s">
        <v>827</v>
      </c>
      <c r="AN3332" t="s">
        <v>827</v>
      </c>
      <c r="AO3332" t="s">
        <v>826</v>
      </c>
      <c r="AP3332" t="s">
        <v>826</v>
      </c>
      <c r="AQ3332" t="s">
        <v>32</v>
      </c>
    </row>
    <row r="3333" spans="1:43" x14ac:dyDescent="0.2">
      <c r="A3333" s="28">
        <v>42939</v>
      </c>
      <c r="B3333" s="1">
        <v>42899</v>
      </c>
      <c r="C3333" s="1" t="str">
        <f>IF(F3333="Kup","6/13/2017",IF(F3333="Sag","6/14/2017",""))</f>
        <v>6/13/2017</v>
      </c>
      <c r="D3333" s="27">
        <f>A3333-B3333</f>
        <v>40</v>
      </c>
      <c r="E3333" s="27">
        <f>A3333-C3333</f>
        <v>40</v>
      </c>
      <c r="F3333" t="s">
        <v>21</v>
      </c>
      <c r="G3333">
        <v>40</v>
      </c>
      <c r="H3333" t="s">
        <v>22</v>
      </c>
      <c r="I3333" s="12" t="s">
        <v>23</v>
      </c>
      <c r="J3333" s="12" t="s">
        <v>23</v>
      </c>
      <c r="K3333" s="3" t="s">
        <v>956</v>
      </c>
      <c r="L3333" s="3" t="s">
        <v>955</v>
      </c>
      <c r="M3333">
        <v>10</v>
      </c>
      <c r="N3333">
        <v>10</v>
      </c>
      <c r="O3333" s="23">
        <v>18.068999999999999</v>
      </c>
      <c r="R3333" t="str">
        <f>IF(Q3333&gt;0,(P3333*(Q3333^2))*(3.14159/6),"")</f>
        <v/>
      </c>
      <c r="S3333" t="s">
        <v>32</v>
      </c>
      <c r="T3333" t="s">
        <v>25</v>
      </c>
      <c r="U3333" t="s">
        <v>26</v>
      </c>
      <c r="V3333" t="s">
        <v>334</v>
      </c>
      <c r="AA3333" s="12" t="s">
        <v>835</v>
      </c>
      <c r="AB3333" t="str">
        <f>IF(Q3333&gt;0,"yes","no")</f>
        <v>no</v>
      </c>
      <c r="AC3333" t="str">
        <f>IF(O3333&gt;0,"yes","no")</f>
        <v>yes</v>
      </c>
      <c r="AD3333" t="str">
        <f>IF(AH3333="hatch","yes","no")</f>
        <v>no</v>
      </c>
      <c r="AE3333" t="str">
        <f>IF(AH3333="swimup","yes","no")</f>
        <v>no</v>
      </c>
      <c r="AF3333" t="str">
        <f>IF(AH3333="respiration","yes","no")</f>
        <v>no</v>
      </c>
      <c r="AH3333" t="s">
        <v>29</v>
      </c>
      <c r="AI3333">
        <f>IF(O3333&gt;0,(IF(S3333="live",O3333*0.84,IF(S3333="dried.ethanol",O3333*0.8449+2.8227,O3333))),"")</f>
        <v>18.068999999999999</v>
      </c>
      <c r="AL3333" t="str">
        <f>IF(OR(AND(Q3333=Q3334,P3333&gt;0),AND(O3333&gt;0,O3333=O3334)),"duplicate","")</f>
        <v/>
      </c>
      <c r="AM3333" t="s">
        <v>827</v>
      </c>
      <c r="AN3333" t="s">
        <v>827</v>
      </c>
      <c r="AO3333" t="s">
        <v>826</v>
      </c>
      <c r="AP3333" t="s">
        <v>826</v>
      </c>
      <c r="AQ3333" t="s">
        <v>32</v>
      </c>
    </row>
    <row r="3334" spans="1:43" x14ac:dyDescent="0.2">
      <c r="A3334" s="28">
        <v>42939</v>
      </c>
      <c r="B3334" s="1">
        <v>42901</v>
      </c>
      <c r="C3334" s="1" t="str">
        <f>IF(F3334="Kup","6/13/2017",IF(F3334="Sag","6/14/2017",""))</f>
        <v>6/14/2017</v>
      </c>
      <c r="D3334" s="27">
        <f>A3334-B3334</f>
        <v>38</v>
      </c>
      <c r="E3334" s="27">
        <f>A3334-C3334</f>
        <v>39</v>
      </c>
      <c r="F3334" t="s">
        <v>919</v>
      </c>
      <c r="G3334">
        <v>40</v>
      </c>
      <c r="H3334" t="s">
        <v>22</v>
      </c>
      <c r="I3334" s="12" t="s">
        <v>53</v>
      </c>
      <c r="J3334" s="12" t="s">
        <v>989</v>
      </c>
      <c r="K3334" s="2" t="s">
        <v>967</v>
      </c>
      <c r="L3334" s="2" t="s">
        <v>968</v>
      </c>
      <c r="M3334">
        <v>1</v>
      </c>
      <c r="N3334">
        <v>1</v>
      </c>
      <c r="O3334" s="23">
        <v>14.824</v>
      </c>
      <c r="R3334" t="str">
        <f>IF(Q3334&gt;0,(P3334*(Q3334^2))*(3.14159/6),"")</f>
        <v/>
      </c>
      <c r="S3334" t="s">
        <v>32</v>
      </c>
      <c r="T3334" t="s">
        <v>25</v>
      </c>
      <c r="U3334" t="s">
        <v>26</v>
      </c>
      <c r="V3334" t="s">
        <v>354</v>
      </c>
      <c r="AA3334" s="12" t="s">
        <v>835</v>
      </c>
      <c r="AB3334" t="str">
        <f>IF(Q3334&gt;0,"yes","no")</f>
        <v>no</v>
      </c>
      <c r="AC3334" t="str">
        <f>IF(O3334&gt;0,"yes","no")</f>
        <v>yes</v>
      </c>
      <c r="AD3334" t="str">
        <f>IF(AH3334="hatch","yes","no")</f>
        <v>no</v>
      </c>
      <c r="AE3334" t="str">
        <f>IF(AH3334="swimup","yes","no")</f>
        <v>no</v>
      </c>
      <c r="AF3334" t="str">
        <f>IF(AH3334="respiration","yes","no")</f>
        <v>no</v>
      </c>
      <c r="AH3334" t="s">
        <v>29</v>
      </c>
      <c r="AI3334">
        <f>IF(O3334&gt;0,(IF(S3334="live",O3334*0.84,IF(S3334="dried.ethanol",O3334*0.8449+2.8227,O3334))),"")</f>
        <v>14.824</v>
      </c>
      <c r="AL3334" t="str">
        <f>IF(OR(AND(Q3334=Q3335,P3334&gt;0),AND(O3334&gt;0,O3334=O3335)),"duplicate","")</f>
        <v/>
      </c>
      <c r="AM3334" t="s">
        <v>827</v>
      </c>
      <c r="AN3334" t="s">
        <v>827</v>
      </c>
      <c r="AO3334" t="s">
        <v>826</v>
      </c>
      <c r="AP3334" t="s">
        <v>826</v>
      </c>
      <c r="AQ3334" t="s">
        <v>32</v>
      </c>
    </row>
    <row r="3335" spans="1:43" x14ac:dyDescent="0.2">
      <c r="A3335" s="28">
        <v>42939</v>
      </c>
      <c r="B3335" s="1">
        <v>42901</v>
      </c>
      <c r="C3335" s="1" t="str">
        <f>IF(F3335="Kup","6/13/2017",IF(F3335="Sag","6/14/2017",""))</f>
        <v>6/14/2017</v>
      </c>
      <c r="D3335" s="27">
        <f>A3335-B3335</f>
        <v>38</v>
      </c>
      <c r="E3335" s="27">
        <f>A3335-C3335</f>
        <v>39</v>
      </c>
      <c r="F3335" t="s">
        <v>919</v>
      </c>
      <c r="G3335">
        <v>40</v>
      </c>
      <c r="H3335" t="s">
        <v>22</v>
      </c>
      <c r="I3335" s="12" t="s">
        <v>53</v>
      </c>
      <c r="J3335" s="12" t="s">
        <v>989</v>
      </c>
      <c r="K3335" s="2" t="s">
        <v>967</v>
      </c>
      <c r="L3335" s="2" t="s">
        <v>968</v>
      </c>
      <c r="M3335">
        <v>2</v>
      </c>
      <c r="N3335">
        <v>2</v>
      </c>
      <c r="O3335" s="23">
        <v>15.598000000000001</v>
      </c>
      <c r="R3335" t="str">
        <f>IF(Q3335&gt;0,(P3335*(Q3335^2))*(3.14159/6),"")</f>
        <v/>
      </c>
      <c r="S3335" t="s">
        <v>32</v>
      </c>
      <c r="T3335" t="s">
        <v>25</v>
      </c>
      <c r="U3335" t="s">
        <v>26</v>
      </c>
      <c r="V3335" t="s">
        <v>354</v>
      </c>
      <c r="AA3335" s="12" t="s">
        <v>835</v>
      </c>
      <c r="AB3335" t="str">
        <f>IF(Q3335&gt;0,"yes","no")</f>
        <v>no</v>
      </c>
      <c r="AC3335" t="str">
        <f>IF(O3335&gt;0,"yes","no")</f>
        <v>yes</v>
      </c>
      <c r="AD3335" t="str">
        <f>IF(AH3335="hatch","yes","no")</f>
        <v>no</v>
      </c>
      <c r="AE3335" t="str">
        <f>IF(AH3335="swimup","yes","no")</f>
        <v>no</v>
      </c>
      <c r="AF3335" t="str">
        <f>IF(AH3335="respiration","yes","no")</f>
        <v>no</v>
      </c>
      <c r="AH3335" t="s">
        <v>29</v>
      </c>
      <c r="AI3335">
        <f>IF(O3335&gt;0,(IF(S3335="live",O3335*0.84,IF(S3335="dried.ethanol",O3335*0.8449+2.8227,O3335))),"")</f>
        <v>15.598000000000001</v>
      </c>
      <c r="AL3335" t="str">
        <f>IF(OR(AND(Q3335=Q3336,P3335&gt;0),AND(O3335&gt;0,O3335=O3336)),"duplicate","")</f>
        <v/>
      </c>
      <c r="AM3335" t="s">
        <v>827</v>
      </c>
      <c r="AN3335" t="s">
        <v>827</v>
      </c>
      <c r="AO3335" t="s">
        <v>826</v>
      </c>
      <c r="AP3335" t="s">
        <v>826</v>
      </c>
      <c r="AQ3335" t="s">
        <v>32</v>
      </c>
    </row>
    <row r="3336" spans="1:43" x14ac:dyDescent="0.2">
      <c r="A3336" s="28">
        <v>42939</v>
      </c>
      <c r="B3336" s="1">
        <v>42901</v>
      </c>
      <c r="C3336" s="1" t="str">
        <f>IF(F3336="Kup","6/13/2017",IF(F3336="Sag","6/14/2017",""))</f>
        <v>6/14/2017</v>
      </c>
      <c r="D3336" s="27">
        <f>A3336-B3336</f>
        <v>38</v>
      </c>
      <c r="E3336" s="27">
        <f>A3336-C3336</f>
        <v>39</v>
      </c>
      <c r="F3336" t="s">
        <v>919</v>
      </c>
      <c r="G3336">
        <v>40</v>
      </c>
      <c r="H3336" t="s">
        <v>22</v>
      </c>
      <c r="I3336" s="12" t="s">
        <v>53</v>
      </c>
      <c r="J3336" s="12" t="s">
        <v>989</v>
      </c>
      <c r="K3336" s="2" t="s">
        <v>967</v>
      </c>
      <c r="L3336" s="2" t="s">
        <v>968</v>
      </c>
      <c r="M3336">
        <v>3</v>
      </c>
      <c r="N3336">
        <v>3</v>
      </c>
      <c r="O3336" s="23">
        <v>15.721</v>
      </c>
      <c r="R3336" t="str">
        <f>IF(Q3336&gt;0,(P3336*(Q3336^2))*(3.14159/6),"")</f>
        <v/>
      </c>
      <c r="S3336" t="s">
        <v>32</v>
      </c>
      <c r="T3336" t="s">
        <v>25</v>
      </c>
      <c r="U3336" t="s">
        <v>26</v>
      </c>
      <c r="V3336" t="s">
        <v>354</v>
      </c>
      <c r="AA3336" s="12" t="s">
        <v>835</v>
      </c>
      <c r="AB3336" t="str">
        <f>IF(Q3336&gt;0,"yes","no")</f>
        <v>no</v>
      </c>
      <c r="AC3336" t="str">
        <f>IF(O3336&gt;0,"yes","no")</f>
        <v>yes</v>
      </c>
      <c r="AD3336" t="str">
        <f>IF(AH3336="hatch","yes","no")</f>
        <v>no</v>
      </c>
      <c r="AE3336" t="str">
        <f>IF(AH3336="swimup","yes","no")</f>
        <v>no</v>
      </c>
      <c r="AF3336" t="str">
        <f>IF(AH3336="respiration","yes","no")</f>
        <v>no</v>
      </c>
      <c r="AH3336" t="s">
        <v>29</v>
      </c>
      <c r="AI3336">
        <f>IF(O3336&gt;0,(IF(S3336="live",O3336*0.84,IF(S3336="dried.ethanol",O3336*0.8449+2.8227,O3336))),"")</f>
        <v>15.721</v>
      </c>
      <c r="AL3336" t="str">
        <f>IF(OR(AND(Q3336=Q3337,P3336&gt;0),AND(O3336&gt;0,O3336=O3337)),"duplicate","")</f>
        <v/>
      </c>
      <c r="AM3336" t="s">
        <v>827</v>
      </c>
      <c r="AN3336" t="s">
        <v>827</v>
      </c>
      <c r="AO3336" t="s">
        <v>826</v>
      </c>
      <c r="AP3336" t="s">
        <v>826</v>
      </c>
      <c r="AQ3336" t="s">
        <v>32</v>
      </c>
    </row>
    <row r="3337" spans="1:43" x14ac:dyDescent="0.2">
      <c r="A3337" s="28">
        <v>42939</v>
      </c>
      <c r="B3337" s="1">
        <v>42901</v>
      </c>
      <c r="C3337" s="1" t="str">
        <f>IF(F3337="Kup","6/13/2017",IF(F3337="Sag","6/14/2017",""))</f>
        <v>6/14/2017</v>
      </c>
      <c r="D3337" s="27">
        <f>A3337-B3337</f>
        <v>38</v>
      </c>
      <c r="E3337" s="27">
        <f>A3337-C3337</f>
        <v>39</v>
      </c>
      <c r="F3337" t="s">
        <v>919</v>
      </c>
      <c r="G3337">
        <v>40</v>
      </c>
      <c r="H3337" t="s">
        <v>22</v>
      </c>
      <c r="I3337" s="12" t="s">
        <v>53</v>
      </c>
      <c r="J3337" s="12" t="s">
        <v>989</v>
      </c>
      <c r="K3337" s="2" t="s">
        <v>967</v>
      </c>
      <c r="L3337" s="2" t="s">
        <v>968</v>
      </c>
      <c r="M3337">
        <v>4</v>
      </c>
      <c r="N3337">
        <v>4</v>
      </c>
      <c r="O3337" s="23">
        <v>15.522</v>
      </c>
      <c r="R3337" t="str">
        <f>IF(Q3337&gt;0,(P3337*(Q3337^2))*(3.14159/6),"")</f>
        <v/>
      </c>
      <c r="S3337" t="s">
        <v>32</v>
      </c>
      <c r="T3337" t="s">
        <v>25</v>
      </c>
      <c r="U3337" t="s">
        <v>26</v>
      </c>
      <c r="V3337" t="s">
        <v>354</v>
      </c>
      <c r="AA3337" s="12" t="s">
        <v>835</v>
      </c>
      <c r="AB3337" t="str">
        <f>IF(Q3337&gt;0,"yes","no")</f>
        <v>no</v>
      </c>
      <c r="AC3337" t="str">
        <f>IF(O3337&gt;0,"yes","no")</f>
        <v>yes</v>
      </c>
      <c r="AD3337" t="str">
        <f>IF(AH3337="hatch","yes","no")</f>
        <v>no</v>
      </c>
      <c r="AE3337" t="str">
        <f>IF(AH3337="swimup","yes","no")</f>
        <v>no</v>
      </c>
      <c r="AF3337" t="str">
        <f>IF(AH3337="respiration","yes","no")</f>
        <v>no</v>
      </c>
      <c r="AH3337" t="s">
        <v>29</v>
      </c>
      <c r="AI3337">
        <f>IF(O3337&gt;0,(IF(S3337="live",O3337*0.84,IF(S3337="dried.ethanol",O3337*0.8449+2.8227,O3337))),"")</f>
        <v>15.522</v>
      </c>
      <c r="AL3337" t="str">
        <f>IF(OR(AND(Q3337=Q3338,P3337&gt;0),AND(O3337&gt;0,O3337=O3338)),"duplicate","")</f>
        <v/>
      </c>
      <c r="AM3337" t="s">
        <v>827</v>
      </c>
      <c r="AN3337" t="s">
        <v>827</v>
      </c>
      <c r="AO3337" t="s">
        <v>826</v>
      </c>
      <c r="AP3337" t="s">
        <v>826</v>
      </c>
      <c r="AQ3337" t="s">
        <v>32</v>
      </c>
    </row>
    <row r="3338" spans="1:43" x14ac:dyDescent="0.2">
      <c r="A3338" s="28">
        <v>42939</v>
      </c>
      <c r="B3338" s="1">
        <v>42901</v>
      </c>
      <c r="C3338" s="1" t="str">
        <f>IF(F3338="Kup","6/13/2017",IF(F3338="Sag","6/14/2017",""))</f>
        <v>6/14/2017</v>
      </c>
      <c r="D3338" s="27">
        <f>A3338-B3338</f>
        <v>38</v>
      </c>
      <c r="E3338" s="27">
        <f>A3338-C3338</f>
        <v>39</v>
      </c>
      <c r="F3338" t="s">
        <v>919</v>
      </c>
      <c r="G3338">
        <v>40</v>
      </c>
      <c r="H3338" t="s">
        <v>22</v>
      </c>
      <c r="I3338" s="12" t="s">
        <v>53</v>
      </c>
      <c r="J3338" s="12" t="s">
        <v>989</v>
      </c>
      <c r="K3338" s="2" t="s">
        <v>967</v>
      </c>
      <c r="L3338" s="2" t="s">
        <v>968</v>
      </c>
      <c r="M3338">
        <v>5</v>
      </c>
      <c r="N3338">
        <v>5</v>
      </c>
      <c r="O3338" s="23">
        <v>15.228</v>
      </c>
      <c r="R3338" t="str">
        <f>IF(Q3338&gt;0,(P3338*(Q3338^2))*(3.14159/6),"")</f>
        <v/>
      </c>
      <c r="S3338" t="s">
        <v>32</v>
      </c>
      <c r="T3338" t="s">
        <v>25</v>
      </c>
      <c r="U3338" t="s">
        <v>26</v>
      </c>
      <c r="V3338" t="s">
        <v>354</v>
      </c>
      <c r="AA3338" s="12" t="s">
        <v>835</v>
      </c>
      <c r="AB3338" t="str">
        <f>IF(Q3338&gt;0,"yes","no")</f>
        <v>no</v>
      </c>
      <c r="AC3338" t="str">
        <f>IF(O3338&gt;0,"yes","no")</f>
        <v>yes</v>
      </c>
      <c r="AD3338" t="str">
        <f>IF(AH3338="hatch","yes","no")</f>
        <v>no</v>
      </c>
      <c r="AE3338" t="str">
        <f>IF(AH3338="swimup","yes","no")</f>
        <v>no</v>
      </c>
      <c r="AF3338" t="str">
        <f>IF(AH3338="respiration","yes","no")</f>
        <v>no</v>
      </c>
      <c r="AH3338" t="s">
        <v>29</v>
      </c>
      <c r="AI3338">
        <f>IF(O3338&gt;0,(IF(S3338="live",O3338*0.84,IF(S3338="dried.ethanol",O3338*0.8449+2.8227,O3338))),"")</f>
        <v>15.228</v>
      </c>
      <c r="AL3338" t="str">
        <f>IF(OR(AND(Q3338=Q3339,P3338&gt;0),AND(O3338&gt;0,O3338=O3339)),"duplicate","")</f>
        <v/>
      </c>
      <c r="AM3338" t="s">
        <v>827</v>
      </c>
      <c r="AN3338" t="s">
        <v>827</v>
      </c>
      <c r="AO3338" t="s">
        <v>826</v>
      </c>
      <c r="AP3338" t="s">
        <v>826</v>
      </c>
      <c r="AQ3338" t="s">
        <v>32</v>
      </c>
    </row>
    <row r="3339" spans="1:43" x14ac:dyDescent="0.2">
      <c r="A3339" s="28">
        <v>42939</v>
      </c>
      <c r="B3339" s="1">
        <v>42901</v>
      </c>
      <c r="C3339" s="1" t="str">
        <f>IF(F3339="Kup","6/13/2017",IF(F3339="Sag","6/14/2017",""))</f>
        <v>6/14/2017</v>
      </c>
      <c r="D3339" s="27">
        <f>A3339-B3339</f>
        <v>38</v>
      </c>
      <c r="E3339" s="27">
        <f>A3339-C3339</f>
        <v>39</v>
      </c>
      <c r="F3339" t="s">
        <v>919</v>
      </c>
      <c r="G3339">
        <v>40</v>
      </c>
      <c r="H3339" t="s">
        <v>22</v>
      </c>
      <c r="I3339" s="12" t="s">
        <v>53</v>
      </c>
      <c r="J3339" s="12" t="s">
        <v>989</v>
      </c>
      <c r="K3339" s="2" t="s">
        <v>967</v>
      </c>
      <c r="L3339" s="2" t="s">
        <v>968</v>
      </c>
      <c r="M3339">
        <v>6</v>
      </c>
      <c r="N3339">
        <v>6</v>
      </c>
      <c r="O3339" s="23">
        <v>15.583</v>
      </c>
      <c r="R3339" t="str">
        <f>IF(Q3339&gt;0,(P3339*(Q3339^2))*(3.14159/6),"")</f>
        <v/>
      </c>
      <c r="S3339" t="s">
        <v>32</v>
      </c>
      <c r="T3339" t="s">
        <v>25</v>
      </c>
      <c r="U3339" t="s">
        <v>26</v>
      </c>
      <c r="V3339" t="s">
        <v>354</v>
      </c>
      <c r="AA3339" s="12" t="s">
        <v>835</v>
      </c>
      <c r="AB3339" t="str">
        <f>IF(Q3339&gt;0,"yes","no")</f>
        <v>no</v>
      </c>
      <c r="AC3339" t="str">
        <f>IF(O3339&gt;0,"yes","no")</f>
        <v>yes</v>
      </c>
      <c r="AD3339" t="str">
        <f>IF(AH3339="hatch","yes","no")</f>
        <v>no</v>
      </c>
      <c r="AE3339" t="str">
        <f>IF(AH3339="swimup","yes","no")</f>
        <v>no</v>
      </c>
      <c r="AF3339" t="str">
        <f>IF(AH3339="respiration","yes","no")</f>
        <v>no</v>
      </c>
      <c r="AH3339" t="s">
        <v>29</v>
      </c>
      <c r="AI3339">
        <f>IF(O3339&gt;0,(IF(S3339="live",O3339*0.84,IF(S3339="dried.ethanol",O3339*0.8449+2.8227,O3339))),"")</f>
        <v>15.583</v>
      </c>
      <c r="AL3339" t="str">
        <f>IF(OR(AND(Q3339=Q3340,P3339&gt;0),AND(O3339&gt;0,O3339=O3340)),"duplicate","")</f>
        <v/>
      </c>
      <c r="AM3339" t="s">
        <v>827</v>
      </c>
      <c r="AN3339" t="s">
        <v>827</v>
      </c>
      <c r="AO3339" t="s">
        <v>826</v>
      </c>
      <c r="AP3339" t="s">
        <v>826</v>
      </c>
      <c r="AQ3339" t="s">
        <v>32</v>
      </c>
    </row>
    <row r="3340" spans="1:43" x14ac:dyDescent="0.2">
      <c r="A3340" s="28">
        <v>42939</v>
      </c>
      <c r="B3340" s="1">
        <v>42901</v>
      </c>
      <c r="C3340" s="1" t="str">
        <f>IF(F3340="Kup","6/13/2017",IF(F3340="Sag","6/14/2017",""))</f>
        <v>6/14/2017</v>
      </c>
      <c r="D3340" s="27">
        <f>A3340-B3340</f>
        <v>38</v>
      </c>
      <c r="E3340" s="27">
        <f>A3340-C3340</f>
        <v>39</v>
      </c>
      <c r="F3340" t="s">
        <v>919</v>
      </c>
      <c r="G3340">
        <v>40</v>
      </c>
      <c r="H3340" t="s">
        <v>22</v>
      </c>
      <c r="I3340" s="12" t="s">
        <v>53</v>
      </c>
      <c r="J3340" s="12" t="s">
        <v>989</v>
      </c>
      <c r="K3340" s="2" t="s">
        <v>967</v>
      </c>
      <c r="L3340" s="2" t="s">
        <v>968</v>
      </c>
      <c r="M3340">
        <v>7</v>
      </c>
      <c r="N3340">
        <v>7</v>
      </c>
      <c r="O3340" s="23">
        <v>16.977</v>
      </c>
      <c r="R3340" t="str">
        <f>IF(Q3340&gt;0,(P3340*(Q3340^2))*(3.14159/6),"")</f>
        <v/>
      </c>
      <c r="S3340" t="s">
        <v>32</v>
      </c>
      <c r="T3340" t="s">
        <v>25</v>
      </c>
      <c r="U3340" t="s">
        <v>26</v>
      </c>
      <c r="V3340" t="s">
        <v>354</v>
      </c>
      <c r="AA3340" s="12" t="s">
        <v>835</v>
      </c>
      <c r="AB3340" t="str">
        <f>IF(Q3340&gt;0,"yes","no")</f>
        <v>no</v>
      </c>
      <c r="AC3340" t="str">
        <f>IF(O3340&gt;0,"yes","no")</f>
        <v>yes</v>
      </c>
      <c r="AD3340" t="str">
        <f>IF(AH3340="hatch","yes","no")</f>
        <v>no</v>
      </c>
      <c r="AE3340" t="str">
        <f>IF(AH3340="swimup","yes","no")</f>
        <v>no</v>
      </c>
      <c r="AF3340" t="str">
        <f>IF(AH3340="respiration","yes","no")</f>
        <v>no</v>
      </c>
      <c r="AH3340" t="s">
        <v>29</v>
      </c>
      <c r="AI3340">
        <f>IF(O3340&gt;0,(IF(S3340="live",O3340*0.84,IF(S3340="dried.ethanol",O3340*0.8449+2.8227,O3340))),"")</f>
        <v>16.977</v>
      </c>
      <c r="AL3340" t="str">
        <f>IF(OR(AND(Q3340=Q3341,P3340&gt;0),AND(O3340&gt;0,O3340=O3341)),"duplicate","")</f>
        <v/>
      </c>
      <c r="AM3340" t="s">
        <v>827</v>
      </c>
      <c r="AN3340" t="s">
        <v>827</v>
      </c>
      <c r="AO3340" t="s">
        <v>826</v>
      </c>
      <c r="AP3340" t="s">
        <v>826</v>
      </c>
      <c r="AQ3340" t="s">
        <v>32</v>
      </c>
    </row>
    <row r="3341" spans="1:43" x14ac:dyDescent="0.2">
      <c r="A3341" s="28">
        <v>42939</v>
      </c>
      <c r="B3341" s="1">
        <v>42901</v>
      </c>
      <c r="C3341" s="1" t="str">
        <f>IF(F3341="Kup","6/13/2017",IF(F3341="Sag","6/14/2017",""))</f>
        <v>6/14/2017</v>
      </c>
      <c r="D3341" s="27">
        <f>A3341-B3341</f>
        <v>38</v>
      </c>
      <c r="E3341" s="27">
        <f>A3341-C3341</f>
        <v>39</v>
      </c>
      <c r="F3341" t="s">
        <v>919</v>
      </c>
      <c r="G3341">
        <v>40</v>
      </c>
      <c r="H3341" t="s">
        <v>22</v>
      </c>
      <c r="I3341" s="12" t="s">
        <v>53</v>
      </c>
      <c r="J3341" s="12" t="s">
        <v>989</v>
      </c>
      <c r="K3341" s="2" t="s">
        <v>967</v>
      </c>
      <c r="L3341" s="2" t="s">
        <v>968</v>
      </c>
      <c r="M3341">
        <v>8</v>
      </c>
      <c r="N3341">
        <v>8</v>
      </c>
      <c r="O3341" s="23">
        <v>17.547999999999998</v>
      </c>
      <c r="R3341" t="str">
        <f>IF(Q3341&gt;0,(P3341*(Q3341^2))*(3.14159/6),"")</f>
        <v/>
      </c>
      <c r="S3341" t="s">
        <v>32</v>
      </c>
      <c r="T3341" t="s">
        <v>25</v>
      </c>
      <c r="U3341" t="s">
        <v>26</v>
      </c>
      <c r="V3341" t="s">
        <v>354</v>
      </c>
      <c r="AA3341" s="12" t="s">
        <v>835</v>
      </c>
      <c r="AB3341" t="str">
        <f>IF(Q3341&gt;0,"yes","no")</f>
        <v>no</v>
      </c>
      <c r="AC3341" t="str">
        <f>IF(O3341&gt;0,"yes","no")</f>
        <v>yes</v>
      </c>
      <c r="AD3341" t="str">
        <f>IF(AH3341="hatch","yes","no")</f>
        <v>no</v>
      </c>
      <c r="AE3341" t="str">
        <f>IF(AH3341="swimup","yes","no")</f>
        <v>no</v>
      </c>
      <c r="AF3341" t="str">
        <f>IF(AH3341="respiration","yes","no")</f>
        <v>no</v>
      </c>
      <c r="AH3341" t="s">
        <v>29</v>
      </c>
      <c r="AI3341">
        <f>IF(O3341&gt;0,(IF(S3341="live",O3341*0.84,IF(S3341="dried.ethanol",O3341*0.8449+2.8227,O3341))),"")</f>
        <v>17.547999999999998</v>
      </c>
      <c r="AL3341" t="str">
        <f>IF(OR(AND(Q3341=Q3342,P3341&gt;0),AND(O3341&gt;0,O3341=O3342)),"duplicate","")</f>
        <v/>
      </c>
      <c r="AM3341" t="s">
        <v>827</v>
      </c>
      <c r="AN3341" t="s">
        <v>827</v>
      </c>
      <c r="AO3341" t="s">
        <v>826</v>
      </c>
      <c r="AP3341" t="s">
        <v>826</v>
      </c>
      <c r="AQ3341" t="s">
        <v>32</v>
      </c>
    </row>
    <row r="3342" spans="1:43" x14ac:dyDescent="0.2">
      <c r="A3342" s="28">
        <v>42939</v>
      </c>
      <c r="B3342" s="1">
        <v>42901</v>
      </c>
      <c r="C3342" s="1" t="str">
        <f>IF(F3342="Kup","6/13/2017",IF(F3342="Sag","6/14/2017",""))</f>
        <v>6/14/2017</v>
      </c>
      <c r="D3342" s="27">
        <f>A3342-B3342</f>
        <v>38</v>
      </c>
      <c r="E3342" s="27">
        <f>A3342-C3342</f>
        <v>39</v>
      </c>
      <c r="F3342" t="s">
        <v>919</v>
      </c>
      <c r="G3342">
        <v>40</v>
      </c>
      <c r="H3342" t="s">
        <v>22</v>
      </c>
      <c r="I3342" s="12" t="s">
        <v>53</v>
      </c>
      <c r="J3342" s="12" t="s">
        <v>989</v>
      </c>
      <c r="K3342" s="2" t="s">
        <v>967</v>
      </c>
      <c r="L3342" s="2" t="s">
        <v>968</v>
      </c>
      <c r="M3342">
        <v>9</v>
      </c>
      <c r="N3342">
        <v>9</v>
      </c>
      <c r="O3342" s="23">
        <v>17.966999999999999</v>
      </c>
      <c r="R3342" t="str">
        <f>IF(Q3342&gt;0,(P3342*(Q3342^2))*(3.14159/6),"")</f>
        <v/>
      </c>
      <c r="S3342" t="s">
        <v>32</v>
      </c>
      <c r="T3342" t="s">
        <v>25</v>
      </c>
      <c r="U3342" t="s">
        <v>26</v>
      </c>
      <c r="V3342" t="s">
        <v>354</v>
      </c>
      <c r="AA3342" s="12" t="s">
        <v>835</v>
      </c>
      <c r="AB3342" t="str">
        <f>IF(Q3342&gt;0,"yes","no")</f>
        <v>no</v>
      </c>
      <c r="AC3342" t="str">
        <f>IF(O3342&gt;0,"yes","no")</f>
        <v>yes</v>
      </c>
      <c r="AD3342" t="str">
        <f>IF(AH3342="hatch","yes","no")</f>
        <v>no</v>
      </c>
      <c r="AE3342" t="str">
        <f>IF(AH3342="swimup","yes","no")</f>
        <v>no</v>
      </c>
      <c r="AF3342" t="str">
        <f>IF(AH3342="respiration","yes","no")</f>
        <v>no</v>
      </c>
      <c r="AH3342" t="s">
        <v>29</v>
      </c>
      <c r="AI3342">
        <f>IF(O3342&gt;0,(IF(S3342="live",O3342*0.84,IF(S3342="dried.ethanol",O3342*0.8449+2.8227,O3342))),"")</f>
        <v>17.966999999999999</v>
      </c>
      <c r="AL3342" t="str">
        <f>IF(OR(AND(Q3342=Q3343,P3342&gt;0),AND(O3342&gt;0,O3342=O3343)),"duplicate","")</f>
        <v/>
      </c>
      <c r="AM3342" t="s">
        <v>827</v>
      </c>
      <c r="AN3342" t="s">
        <v>827</v>
      </c>
      <c r="AO3342" t="s">
        <v>826</v>
      </c>
      <c r="AP3342" t="s">
        <v>826</v>
      </c>
      <c r="AQ3342" t="s">
        <v>32</v>
      </c>
    </row>
    <row r="3343" spans="1:43" x14ac:dyDescent="0.2">
      <c r="A3343" s="28">
        <v>42939</v>
      </c>
      <c r="B3343" s="1">
        <v>42901</v>
      </c>
      <c r="C3343" s="1" t="str">
        <f>IF(F3343="Kup","6/13/2017",IF(F3343="Sag","6/14/2017",""))</f>
        <v>6/14/2017</v>
      </c>
      <c r="D3343" s="27">
        <f>A3343-B3343</f>
        <v>38</v>
      </c>
      <c r="E3343" s="27">
        <f>A3343-C3343</f>
        <v>39</v>
      </c>
      <c r="F3343" t="s">
        <v>919</v>
      </c>
      <c r="G3343">
        <v>40</v>
      </c>
      <c r="H3343" t="s">
        <v>22</v>
      </c>
      <c r="I3343" s="12" t="s">
        <v>53</v>
      </c>
      <c r="J3343" s="12" t="s">
        <v>989</v>
      </c>
      <c r="K3343" s="2" t="s">
        <v>967</v>
      </c>
      <c r="L3343" s="2" t="s">
        <v>968</v>
      </c>
      <c r="M3343">
        <v>10</v>
      </c>
      <c r="N3343">
        <v>10</v>
      </c>
      <c r="O3343" s="23">
        <v>16.045999999999999</v>
      </c>
      <c r="R3343" t="str">
        <f>IF(Q3343&gt;0,(P3343*(Q3343^2))*(3.14159/6),"")</f>
        <v/>
      </c>
      <c r="S3343" t="s">
        <v>32</v>
      </c>
      <c r="T3343" t="s">
        <v>25</v>
      </c>
      <c r="U3343" t="s">
        <v>26</v>
      </c>
      <c r="V3343" t="s">
        <v>354</v>
      </c>
      <c r="AA3343" s="12" t="s">
        <v>835</v>
      </c>
      <c r="AB3343" t="str">
        <f>IF(Q3343&gt;0,"yes","no")</f>
        <v>no</v>
      </c>
      <c r="AC3343" t="str">
        <f>IF(O3343&gt;0,"yes","no")</f>
        <v>yes</v>
      </c>
      <c r="AD3343" t="str">
        <f>IF(AH3343="hatch","yes","no")</f>
        <v>no</v>
      </c>
      <c r="AE3343" t="str">
        <f>IF(AH3343="swimup","yes","no")</f>
        <v>no</v>
      </c>
      <c r="AF3343" t="str">
        <f>IF(AH3343="respiration","yes","no")</f>
        <v>no</v>
      </c>
      <c r="AH3343" t="s">
        <v>29</v>
      </c>
      <c r="AI3343">
        <f>IF(O3343&gt;0,(IF(S3343="live",O3343*0.84,IF(S3343="dried.ethanol",O3343*0.8449+2.8227,O3343))),"")</f>
        <v>16.045999999999999</v>
      </c>
      <c r="AL3343" t="str">
        <f>IF(OR(AND(Q3343=Q3344,P3343&gt;0),AND(O3343&gt;0,O3343=O3344)),"duplicate","")</f>
        <v/>
      </c>
      <c r="AM3343" t="s">
        <v>827</v>
      </c>
      <c r="AN3343" t="s">
        <v>827</v>
      </c>
      <c r="AO3343" t="s">
        <v>826</v>
      </c>
      <c r="AP3343" t="s">
        <v>826</v>
      </c>
      <c r="AQ3343" t="s">
        <v>32</v>
      </c>
    </row>
    <row r="3344" spans="1:43" x14ac:dyDescent="0.2">
      <c r="A3344" s="28">
        <v>42939</v>
      </c>
      <c r="B3344" s="1">
        <v>42901</v>
      </c>
      <c r="C3344" s="1" t="str">
        <f>IF(F3344="Kup","6/13/2017",IF(F3344="Sag","6/14/2017",""))</f>
        <v>6/14/2017</v>
      </c>
      <c r="D3344" s="27">
        <f>A3344-B3344</f>
        <v>38</v>
      </c>
      <c r="E3344" s="27">
        <f>A3344-C3344</f>
        <v>39</v>
      </c>
      <c r="F3344" t="s">
        <v>919</v>
      </c>
      <c r="G3344">
        <v>40</v>
      </c>
      <c r="H3344" t="s">
        <v>22</v>
      </c>
      <c r="I3344" s="12" t="s">
        <v>55</v>
      </c>
      <c r="J3344" s="12" t="s">
        <v>985</v>
      </c>
      <c r="K3344" s="2" t="s">
        <v>969</v>
      </c>
      <c r="L3344" s="2" t="s">
        <v>968</v>
      </c>
      <c r="M3344">
        <v>1</v>
      </c>
      <c r="N3344">
        <v>1</v>
      </c>
      <c r="O3344" s="23">
        <v>14.14</v>
      </c>
      <c r="R3344" t="str">
        <f>IF(Q3344&gt;0,(P3344*(Q3344^2))*(3.14159/6),"")</f>
        <v/>
      </c>
      <c r="S3344" t="s">
        <v>32</v>
      </c>
      <c r="T3344" t="s">
        <v>25</v>
      </c>
      <c r="U3344" t="s">
        <v>26</v>
      </c>
      <c r="V3344" t="s">
        <v>355</v>
      </c>
      <c r="AA3344" s="12" t="s">
        <v>835</v>
      </c>
      <c r="AB3344" t="str">
        <f>IF(Q3344&gt;0,"yes","no")</f>
        <v>no</v>
      </c>
      <c r="AC3344" t="str">
        <f>IF(O3344&gt;0,"yes","no")</f>
        <v>yes</v>
      </c>
      <c r="AD3344" t="str">
        <f>IF(AH3344="hatch","yes","no")</f>
        <v>no</v>
      </c>
      <c r="AE3344" t="str">
        <f>IF(AH3344="swimup","yes","no")</f>
        <v>no</v>
      </c>
      <c r="AF3344" t="str">
        <f>IF(AH3344="respiration","yes","no")</f>
        <v>no</v>
      </c>
      <c r="AH3344" t="s">
        <v>29</v>
      </c>
      <c r="AI3344">
        <f>IF(O3344&gt;0,(IF(S3344="live",O3344*0.84,IF(S3344="dried.ethanol",O3344*0.8449+2.8227,O3344))),"")</f>
        <v>14.14</v>
      </c>
      <c r="AL3344" t="str">
        <f>IF(OR(AND(Q3344=Q3345,P3344&gt;0),AND(O3344&gt;0,O3344=O3345)),"duplicate","")</f>
        <v/>
      </c>
      <c r="AM3344" t="s">
        <v>827</v>
      </c>
      <c r="AN3344" t="s">
        <v>827</v>
      </c>
      <c r="AO3344" t="s">
        <v>826</v>
      </c>
      <c r="AP3344" t="s">
        <v>826</v>
      </c>
      <c r="AQ3344" t="s">
        <v>32</v>
      </c>
    </row>
    <row r="3345" spans="1:43" x14ac:dyDescent="0.2">
      <c r="A3345" s="28">
        <v>42939</v>
      </c>
      <c r="B3345" s="1">
        <v>42901</v>
      </c>
      <c r="C3345" s="1" t="str">
        <f>IF(F3345="Kup","6/13/2017",IF(F3345="Sag","6/14/2017",""))</f>
        <v>6/14/2017</v>
      </c>
      <c r="D3345" s="27">
        <f>A3345-B3345</f>
        <v>38</v>
      </c>
      <c r="E3345" s="27">
        <f>A3345-C3345</f>
        <v>39</v>
      </c>
      <c r="F3345" t="s">
        <v>919</v>
      </c>
      <c r="G3345">
        <v>40</v>
      </c>
      <c r="H3345" t="s">
        <v>22</v>
      </c>
      <c r="I3345" s="12" t="s">
        <v>55</v>
      </c>
      <c r="J3345" s="12" t="s">
        <v>985</v>
      </c>
      <c r="K3345" s="2" t="s">
        <v>969</v>
      </c>
      <c r="L3345" s="2" t="s">
        <v>968</v>
      </c>
      <c r="M3345">
        <v>2</v>
      </c>
      <c r="N3345">
        <v>2</v>
      </c>
      <c r="O3345" s="23">
        <v>13.815</v>
      </c>
      <c r="R3345" t="str">
        <f>IF(Q3345&gt;0,(P3345*(Q3345^2))*(3.14159/6),"")</f>
        <v/>
      </c>
      <c r="S3345" t="s">
        <v>32</v>
      </c>
      <c r="T3345" t="s">
        <v>25</v>
      </c>
      <c r="U3345" t="s">
        <v>26</v>
      </c>
      <c r="V3345" t="s">
        <v>355</v>
      </c>
      <c r="AA3345" s="12" t="s">
        <v>835</v>
      </c>
      <c r="AB3345" t="str">
        <f>IF(Q3345&gt;0,"yes","no")</f>
        <v>no</v>
      </c>
      <c r="AC3345" t="str">
        <f>IF(O3345&gt;0,"yes","no")</f>
        <v>yes</v>
      </c>
      <c r="AD3345" t="str">
        <f>IF(AH3345="hatch","yes","no")</f>
        <v>no</v>
      </c>
      <c r="AE3345" t="str">
        <f>IF(AH3345="swimup","yes","no")</f>
        <v>no</v>
      </c>
      <c r="AF3345" t="str">
        <f>IF(AH3345="respiration","yes","no")</f>
        <v>no</v>
      </c>
      <c r="AH3345" t="s">
        <v>29</v>
      </c>
      <c r="AI3345">
        <f>IF(O3345&gt;0,(IF(S3345="live",O3345*0.84,IF(S3345="dried.ethanol",O3345*0.8449+2.8227,O3345))),"")</f>
        <v>13.815</v>
      </c>
      <c r="AL3345" t="str">
        <f>IF(OR(AND(Q3345=Q3346,P3345&gt;0),AND(O3345&gt;0,O3345=O3346)),"duplicate","")</f>
        <v/>
      </c>
      <c r="AM3345" t="s">
        <v>827</v>
      </c>
      <c r="AN3345" t="s">
        <v>827</v>
      </c>
      <c r="AO3345" t="s">
        <v>826</v>
      </c>
      <c r="AP3345" t="s">
        <v>826</v>
      </c>
      <c r="AQ3345" t="s">
        <v>32</v>
      </c>
    </row>
    <row r="3346" spans="1:43" x14ac:dyDescent="0.2">
      <c r="A3346" s="28">
        <v>42939</v>
      </c>
      <c r="B3346" s="1">
        <v>42901</v>
      </c>
      <c r="C3346" s="1" t="str">
        <f>IF(F3346="Kup","6/13/2017",IF(F3346="Sag","6/14/2017",""))</f>
        <v>6/14/2017</v>
      </c>
      <c r="D3346" s="27">
        <f>A3346-B3346</f>
        <v>38</v>
      </c>
      <c r="E3346" s="27">
        <f>A3346-C3346</f>
        <v>39</v>
      </c>
      <c r="F3346" t="s">
        <v>919</v>
      </c>
      <c r="G3346">
        <v>40</v>
      </c>
      <c r="H3346" t="s">
        <v>22</v>
      </c>
      <c r="I3346" s="12" t="s">
        <v>55</v>
      </c>
      <c r="J3346" s="12" t="s">
        <v>985</v>
      </c>
      <c r="K3346" s="2" t="s">
        <v>969</v>
      </c>
      <c r="L3346" s="2" t="s">
        <v>968</v>
      </c>
      <c r="M3346">
        <v>3</v>
      </c>
      <c r="N3346">
        <v>3</v>
      </c>
      <c r="O3346" s="23">
        <v>13.872999999999999</v>
      </c>
      <c r="R3346" t="str">
        <f>IF(Q3346&gt;0,(P3346*(Q3346^2))*(3.14159/6),"")</f>
        <v/>
      </c>
      <c r="S3346" t="s">
        <v>32</v>
      </c>
      <c r="T3346" t="s">
        <v>25</v>
      </c>
      <c r="U3346" t="s">
        <v>26</v>
      </c>
      <c r="V3346" t="s">
        <v>355</v>
      </c>
      <c r="AA3346" s="12" t="s">
        <v>835</v>
      </c>
      <c r="AB3346" t="str">
        <f>IF(Q3346&gt;0,"yes","no")</f>
        <v>no</v>
      </c>
      <c r="AC3346" t="str">
        <f>IF(O3346&gt;0,"yes","no")</f>
        <v>yes</v>
      </c>
      <c r="AD3346" t="str">
        <f>IF(AH3346="hatch","yes","no")</f>
        <v>no</v>
      </c>
      <c r="AE3346" t="str">
        <f>IF(AH3346="swimup","yes","no")</f>
        <v>no</v>
      </c>
      <c r="AF3346" t="str">
        <f>IF(AH3346="respiration","yes","no")</f>
        <v>no</v>
      </c>
      <c r="AH3346" t="s">
        <v>29</v>
      </c>
      <c r="AI3346">
        <f>IF(O3346&gt;0,(IF(S3346="live",O3346*0.84,IF(S3346="dried.ethanol",O3346*0.8449+2.8227,O3346))),"")</f>
        <v>13.872999999999999</v>
      </c>
      <c r="AL3346" t="str">
        <f>IF(OR(AND(Q3346=Q3347,P3346&gt;0),AND(O3346&gt;0,O3346=O3347)),"duplicate","")</f>
        <v/>
      </c>
      <c r="AM3346" t="s">
        <v>827</v>
      </c>
      <c r="AN3346" t="s">
        <v>827</v>
      </c>
      <c r="AO3346" t="s">
        <v>826</v>
      </c>
      <c r="AP3346" t="s">
        <v>826</v>
      </c>
      <c r="AQ3346" t="s">
        <v>32</v>
      </c>
    </row>
    <row r="3347" spans="1:43" x14ac:dyDescent="0.2">
      <c r="A3347" s="28">
        <v>42939</v>
      </c>
      <c r="B3347" s="1">
        <v>42901</v>
      </c>
      <c r="C3347" s="1" t="str">
        <f>IF(F3347="Kup","6/13/2017",IF(F3347="Sag","6/14/2017",""))</f>
        <v>6/14/2017</v>
      </c>
      <c r="D3347" s="27">
        <f>A3347-B3347</f>
        <v>38</v>
      </c>
      <c r="E3347" s="27">
        <f>A3347-C3347</f>
        <v>39</v>
      </c>
      <c r="F3347" t="s">
        <v>919</v>
      </c>
      <c r="G3347">
        <v>40</v>
      </c>
      <c r="H3347" t="s">
        <v>22</v>
      </c>
      <c r="I3347" s="12" t="s">
        <v>55</v>
      </c>
      <c r="J3347" s="12" t="s">
        <v>985</v>
      </c>
      <c r="K3347" s="2" t="s">
        <v>969</v>
      </c>
      <c r="L3347" s="2" t="s">
        <v>968</v>
      </c>
      <c r="M3347">
        <v>4</v>
      </c>
      <c r="N3347">
        <v>4</v>
      </c>
      <c r="O3347" s="23">
        <v>14.893000000000001</v>
      </c>
      <c r="R3347" t="str">
        <f>IF(Q3347&gt;0,(P3347*(Q3347^2))*(3.14159/6),"")</f>
        <v/>
      </c>
      <c r="S3347" t="s">
        <v>32</v>
      </c>
      <c r="T3347" t="s">
        <v>25</v>
      </c>
      <c r="U3347" t="s">
        <v>26</v>
      </c>
      <c r="V3347" t="s">
        <v>355</v>
      </c>
      <c r="AA3347" s="12" t="s">
        <v>835</v>
      </c>
      <c r="AB3347" t="str">
        <f>IF(Q3347&gt;0,"yes","no")</f>
        <v>no</v>
      </c>
      <c r="AC3347" t="str">
        <f>IF(O3347&gt;0,"yes","no")</f>
        <v>yes</v>
      </c>
      <c r="AD3347" t="str">
        <f>IF(AH3347="hatch","yes","no")</f>
        <v>no</v>
      </c>
      <c r="AE3347" t="str">
        <f>IF(AH3347="swimup","yes","no")</f>
        <v>no</v>
      </c>
      <c r="AF3347" t="str">
        <f>IF(AH3347="respiration","yes","no")</f>
        <v>no</v>
      </c>
      <c r="AH3347" t="s">
        <v>29</v>
      </c>
      <c r="AI3347">
        <f>IF(O3347&gt;0,(IF(S3347="live",O3347*0.84,IF(S3347="dried.ethanol",O3347*0.8449+2.8227,O3347))),"")</f>
        <v>14.893000000000001</v>
      </c>
      <c r="AL3347" t="str">
        <f>IF(OR(AND(Q3347=Q3348,P3347&gt;0),AND(O3347&gt;0,O3347=O3348)),"duplicate","")</f>
        <v/>
      </c>
      <c r="AM3347" t="s">
        <v>827</v>
      </c>
      <c r="AN3347" t="s">
        <v>827</v>
      </c>
      <c r="AO3347" t="s">
        <v>826</v>
      </c>
      <c r="AP3347" t="s">
        <v>826</v>
      </c>
      <c r="AQ3347" t="s">
        <v>32</v>
      </c>
    </row>
    <row r="3348" spans="1:43" x14ac:dyDescent="0.2">
      <c r="A3348" s="28">
        <v>42939</v>
      </c>
      <c r="B3348" s="1">
        <v>42901</v>
      </c>
      <c r="C3348" s="1" t="str">
        <f>IF(F3348="Kup","6/13/2017",IF(F3348="Sag","6/14/2017",""))</f>
        <v>6/14/2017</v>
      </c>
      <c r="D3348" s="27">
        <f>A3348-B3348</f>
        <v>38</v>
      </c>
      <c r="E3348" s="27">
        <f>A3348-C3348</f>
        <v>39</v>
      </c>
      <c r="F3348" t="s">
        <v>919</v>
      </c>
      <c r="G3348">
        <v>40</v>
      </c>
      <c r="H3348" t="s">
        <v>22</v>
      </c>
      <c r="I3348" s="12" t="s">
        <v>55</v>
      </c>
      <c r="J3348" s="12" t="s">
        <v>985</v>
      </c>
      <c r="K3348" s="2" t="s">
        <v>969</v>
      </c>
      <c r="L3348" s="2" t="s">
        <v>968</v>
      </c>
      <c r="M3348">
        <v>5</v>
      </c>
      <c r="N3348">
        <v>5</v>
      </c>
      <c r="O3348" s="23">
        <v>15.483000000000001</v>
      </c>
      <c r="R3348" t="str">
        <f>IF(Q3348&gt;0,(P3348*(Q3348^2))*(3.14159/6),"")</f>
        <v/>
      </c>
      <c r="S3348" t="s">
        <v>32</v>
      </c>
      <c r="T3348" t="s">
        <v>25</v>
      </c>
      <c r="U3348" t="s">
        <v>26</v>
      </c>
      <c r="V3348" t="s">
        <v>355</v>
      </c>
      <c r="AA3348" s="12" t="s">
        <v>835</v>
      </c>
      <c r="AB3348" t="str">
        <f>IF(Q3348&gt;0,"yes","no")</f>
        <v>no</v>
      </c>
      <c r="AC3348" t="str">
        <f>IF(O3348&gt;0,"yes","no")</f>
        <v>yes</v>
      </c>
      <c r="AD3348" t="str">
        <f>IF(AH3348="hatch","yes","no")</f>
        <v>no</v>
      </c>
      <c r="AE3348" t="str">
        <f>IF(AH3348="swimup","yes","no")</f>
        <v>no</v>
      </c>
      <c r="AF3348" t="str">
        <f>IF(AH3348="respiration","yes","no")</f>
        <v>no</v>
      </c>
      <c r="AH3348" t="s">
        <v>29</v>
      </c>
      <c r="AI3348">
        <f>IF(O3348&gt;0,(IF(S3348="live",O3348*0.84,IF(S3348="dried.ethanol",O3348*0.8449+2.8227,O3348))),"")</f>
        <v>15.483000000000001</v>
      </c>
      <c r="AL3348" t="str">
        <f>IF(OR(AND(Q3348=Q3349,P3348&gt;0),AND(O3348&gt;0,O3348=O3349)),"duplicate","")</f>
        <v/>
      </c>
      <c r="AM3348" t="s">
        <v>827</v>
      </c>
      <c r="AN3348" t="s">
        <v>827</v>
      </c>
      <c r="AO3348" t="s">
        <v>826</v>
      </c>
      <c r="AP3348" t="s">
        <v>826</v>
      </c>
      <c r="AQ3348" t="s">
        <v>32</v>
      </c>
    </row>
    <row r="3349" spans="1:43" x14ac:dyDescent="0.2">
      <c r="A3349" s="28">
        <v>42939</v>
      </c>
      <c r="B3349" s="1">
        <v>42901</v>
      </c>
      <c r="C3349" s="1" t="str">
        <f>IF(F3349="Kup","6/13/2017",IF(F3349="Sag","6/14/2017",""))</f>
        <v>6/14/2017</v>
      </c>
      <c r="D3349" s="27">
        <f>A3349-B3349</f>
        <v>38</v>
      </c>
      <c r="E3349" s="27">
        <f>A3349-C3349</f>
        <v>39</v>
      </c>
      <c r="F3349" t="s">
        <v>919</v>
      </c>
      <c r="G3349">
        <v>40</v>
      </c>
      <c r="H3349" t="s">
        <v>22</v>
      </c>
      <c r="I3349" s="12" t="s">
        <v>55</v>
      </c>
      <c r="J3349" s="12" t="s">
        <v>985</v>
      </c>
      <c r="K3349" s="2" t="s">
        <v>969</v>
      </c>
      <c r="L3349" s="2" t="s">
        <v>968</v>
      </c>
      <c r="M3349">
        <v>6</v>
      </c>
      <c r="N3349">
        <v>6</v>
      </c>
      <c r="O3349" s="23">
        <v>15.536</v>
      </c>
      <c r="R3349" t="str">
        <f>IF(Q3349&gt;0,(P3349*(Q3349^2))*(3.14159/6),"")</f>
        <v/>
      </c>
      <c r="S3349" t="s">
        <v>32</v>
      </c>
      <c r="T3349" t="s">
        <v>25</v>
      </c>
      <c r="U3349" t="s">
        <v>26</v>
      </c>
      <c r="V3349" t="s">
        <v>355</v>
      </c>
      <c r="AA3349" s="12" t="s">
        <v>835</v>
      </c>
      <c r="AB3349" t="str">
        <f>IF(Q3349&gt;0,"yes","no")</f>
        <v>no</v>
      </c>
      <c r="AC3349" t="str">
        <f>IF(O3349&gt;0,"yes","no")</f>
        <v>yes</v>
      </c>
      <c r="AD3349" t="str">
        <f>IF(AH3349="hatch","yes","no")</f>
        <v>no</v>
      </c>
      <c r="AE3349" t="str">
        <f>IF(AH3349="swimup","yes","no")</f>
        <v>no</v>
      </c>
      <c r="AF3349" t="str">
        <f>IF(AH3349="respiration","yes","no")</f>
        <v>no</v>
      </c>
      <c r="AH3349" t="s">
        <v>29</v>
      </c>
      <c r="AI3349">
        <f>IF(O3349&gt;0,(IF(S3349="live",O3349*0.84,IF(S3349="dried.ethanol",O3349*0.8449+2.8227,O3349))),"")</f>
        <v>15.536</v>
      </c>
      <c r="AL3349" t="str">
        <f>IF(OR(AND(Q3349=Q3350,P3349&gt;0),AND(O3349&gt;0,O3349=O3350)),"duplicate","")</f>
        <v/>
      </c>
      <c r="AM3349" t="s">
        <v>827</v>
      </c>
      <c r="AN3349" t="s">
        <v>827</v>
      </c>
      <c r="AO3349" t="s">
        <v>826</v>
      </c>
      <c r="AP3349" t="s">
        <v>826</v>
      </c>
      <c r="AQ3349" t="s">
        <v>32</v>
      </c>
    </row>
    <row r="3350" spans="1:43" x14ac:dyDescent="0.2">
      <c r="A3350" s="28">
        <v>42939</v>
      </c>
      <c r="B3350" s="1">
        <v>42901</v>
      </c>
      <c r="C3350" s="1" t="str">
        <f>IF(F3350="Kup","6/13/2017",IF(F3350="Sag","6/14/2017",""))</f>
        <v>6/14/2017</v>
      </c>
      <c r="D3350" s="27">
        <f>A3350-B3350</f>
        <v>38</v>
      </c>
      <c r="E3350" s="27">
        <f>A3350-C3350</f>
        <v>39</v>
      </c>
      <c r="F3350" t="s">
        <v>919</v>
      </c>
      <c r="G3350">
        <v>40</v>
      </c>
      <c r="H3350" t="s">
        <v>22</v>
      </c>
      <c r="I3350" s="12" t="s">
        <v>55</v>
      </c>
      <c r="J3350" s="12" t="s">
        <v>985</v>
      </c>
      <c r="K3350" s="2" t="s">
        <v>969</v>
      </c>
      <c r="L3350" s="2" t="s">
        <v>968</v>
      </c>
      <c r="M3350">
        <v>7</v>
      </c>
      <c r="N3350">
        <v>7</v>
      </c>
      <c r="O3350" s="23">
        <v>13.93</v>
      </c>
      <c r="R3350" t="str">
        <f>IF(Q3350&gt;0,(P3350*(Q3350^2))*(3.14159/6),"")</f>
        <v/>
      </c>
      <c r="S3350" t="s">
        <v>32</v>
      </c>
      <c r="T3350" t="s">
        <v>25</v>
      </c>
      <c r="U3350" t="s">
        <v>26</v>
      </c>
      <c r="V3350" t="s">
        <v>355</v>
      </c>
      <c r="AA3350" s="12" t="s">
        <v>835</v>
      </c>
      <c r="AB3350" t="str">
        <f>IF(Q3350&gt;0,"yes","no")</f>
        <v>no</v>
      </c>
      <c r="AC3350" t="str">
        <f>IF(O3350&gt;0,"yes","no")</f>
        <v>yes</v>
      </c>
      <c r="AD3350" t="str">
        <f>IF(AH3350="hatch","yes","no")</f>
        <v>no</v>
      </c>
      <c r="AE3350" t="str">
        <f>IF(AH3350="swimup","yes","no")</f>
        <v>no</v>
      </c>
      <c r="AF3350" t="str">
        <f>IF(AH3350="respiration","yes","no")</f>
        <v>no</v>
      </c>
      <c r="AH3350" t="s">
        <v>29</v>
      </c>
      <c r="AI3350">
        <f>IF(O3350&gt;0,(IF(S3350="live",O3350*0.84,IF(S3350="dried.ethanol",O3350*0.8449+2.8227,O3350))),"")</f>
        <v>13.93</v>
      </c>
      <c r="AL3350" t="str">
        <f>IF(OR(AND(Q3350=Q3351,P3350&gt;0),AND(O3350&gt;0,O3350=O3351)),"duplicate","")</f>
        <v/>
      </c>
      <c r="AM3350" t="s">
        <v>827</v>
      </c>
      <c r="AN3350" t="s">
        <v>827</v>
      </c>
      <c r="AO3350" t="s">
        <v>826</v>
      </c>
      <c r="AP3350" t="s">
        <v>826</v>
      </c>
      <c r="AQ3350" t="s">
        <v>32</v>
      </c>
    </row>
    <row r="3351" spans="1:43" x14ac:dyDescent="0.2">
      <c r="A3351" s="28">
        <v>42939</v>
      </c>
      <c r="B3351" s="1">
        <v>42901</v>
      </c>
      <c r="C3351" s="1" t="str">
        <f>IF(F3351="Kup","6/13/2017",IF(F3351="Sag","6/14/2017",""))</f>
        <v>6/14/2017</v>
      </c>
      <c r="D3351" s="27">
        <f>A3351-B3351</f>
        <v>38</v>
      </c>
      <c r="E3351" s="27">
        <f>A3351-C3351</f>
        <v>39</v>
      </c>
      <c r="F3351" t="s">
        <v>919</v>
      </c>
      <c r="G3351">
        <v>40</v>
      </c>
      <c r="H3351" t="s">
        <v>22</v>
      </c>
      <c r="I3351" s="12" t="s">
        <v>55</v>
      </c>
      <c r="J3351" s="12" t="s">
        <v>985</v>
      </c>
      <c r="K3351" s="2" t="s">
        <v>969</v>
      </c>
      <c r="L3351" s="2" t="s">
        <v>968</v>
      </c>
      <c r="M3351">
        <v>8</v>
      </c>
      <c r="N3351">
        <v>8</v>
      </c>
      <c r="O3351" s="23">
        <v>14.589</v>
      </c>
      <c r="R3351" t="str">
        <f>IF(Q3351&gt;0,(P3351*(Q3351^2))*(3.14159/6),"")</f>
        <v/>
      </c>
      <c r="S3351" t="s">
        <v>32</v>
      </c>
      <c r="T3351" t="s">
        <v>25</v>
      </c>
      <c r="U3351" t="s">
        <v>26</v>
      </c>
      <c r="V3351" t="s">
        <v>355</v>
      </c>
      <c r="AA3351" s="12" t="s">
        <v>835</v>
      </c>
      <c r="AB3351" t="str">
        <f>IF(Q3351&gt;0,"yes","no")</f>
        <v>no</v>
      </c>
      <c r="AC3351" t="str">
        <f>IF(O3351&gt;0,"yes","no")</f>
        <v>yes</v>
      </c>
      <c r="AD3351" t="str">
        <f>IF(AH3351="hatch","yes","no")</f>
        <v>no</v>
      </c>
      <c r="AE3351" t="str">
        <f>IF(AH3351="swimup","yes","no")</f>
        <v>no</v>
      </c>
      <c r="AF3351" t="str">
        <f>IF(AH3351="respiration","yes","no")</f>
        <v>no</v>
      </c>
      <c r="AH3351" t="s">
        <v>29</v>
      </c>
      <c r="AI3351">
        <f>IF(O3351&gt;0,(IF(S3351="live",O3351*0.84,IF(S3351="dried.ethanol",O3351*0.8449+2.8227,O3351))),"")</f>
        <v>14.589</v>
      </c>
      <c r="AL3351" t="str">
        <f>IF(OR(AND(Q3351=Q3352,P3351&gt;0),AND(O3351&gt;0,O3351=O3352)),"duplicate","")</f>
        <v/>
      </c>
      <c r="AM3351" t="s">
        <v>827</v>
      </c>
      <c r="AN3351" t="s">
        <v>827</v>
      </c>
      <c r="AO3351" t="s">
        <v>826</v>
      </c>
      <c r="AP3351" t="s">
        <v>826</v>
      </c>
      <c r="AQ3351" t="s">
        <v>32</v>
      </c>
    </row>
    <row r="3352" spans="1:43" x14ac:dyDescent="0.2">
      <c r="A3352" s="28">
        <v>42939</v>
      </c>
      <c r="B3352" s="1">
        <v>42901</v>
      </c>
      <c r="C3352" s="1" t="str">
        <f>IF(F3352="Kup","6/13/2017",IF(F3352="Sag","6/14/2017",""))</f>
        <v>6/14/2017</v>
      </c>
      <c r="D3352" s="27">
        <f>A3352-B3352</f>
        <v>38</v>
      </c>
      <c r="E3352" s="27">
        <f>A3352-C3352</f>
        <v>39</v>
      </c>
      <c r="F3352" t="s">
        <v>919</v>
      </c>
      <c r="G3352">
        <v>40</v>
      </c>
      <c r="H3352" t="s">
        <v>22</v>
      </c>
      <c r="I3352" s="12" t="s">
        <v>55</v>
      </c>
      <c r="J3352" s="12" t="s">
        <v>985</v>
      </c>
      <c r="K3352" s="2" t="s">
        <v>969</v>
      </c>
      <c r="L3352" s="2" t="s">
        <v>968</v>
      </c>
      <c r="M3352">
        <v>9</v>
      </c>
      <c r="N3352">
        <v>9</v>
      </c>
      <c r="O3352" s="23">
        <v>14.551</v>
      </c>
      <c r="R3352" t="str">
        <f>IF(Q3352&gt;0,(P3352*(Q3352^2))*(3.14159/6),"")</f>
        <v/>
      </c>
      <c r="S3352" t="s">
        <v>32</v>
      </c>
      <c r="T3352" t="s">
        <v>25</v>
      </c>
      <c r="U3352" t="s">
        <v>26</v>
      </c>
      <c r="V3352" t="s">
        <v>355</v>
      </c>
      <c r="AA3352" s="12" t="s">
        <v>835</v>
      </c>
      <c r="AB3352" t="str">
        <f>IF(Q3352&gt;0,"yes","no")</f>
        <v>no</v>
      </c>
      <c r="AC3352" t="str">
        <f>IF(O3352&gt;0,"yes","no")</f>
        <v>yes</v>
      </c>
      <c r="AD3352" t="str">
        <f>IF(AH3352="hatch","yes","no")</f>
        <v>no</v>
      </c>
      <c r="AE3352" t="str">
        <f>IF(AH3352="swimup","yes","no")</f>
        <v>no</v>
      </c>
      <c r="AF3352" t="str">
        <f>IF(AH3352="respiration","yes","no")</f>
        <v>no</v>
      </c>
      <c r="AH3352" t="s">
        <v>29</v>
      </c>
      <c r="AI3352">
        <f>IF(O3352&gt;0,(IF(S3352="live",O3352*0.84,IF(S3352="dried.ethanol",O3352*0.8449+2.8227,O3352))),"")</f>
        <v>14.551</v>
      </c>
      <c r="AL3352" t="str">
        <f>IF(OR(AND(Q3352=Q3353,P3352&gt;0),AND(O3352&gt;0,O3352=O3353)),"duplicate","")</f>
        <v/>
      </c>
      <c r="AM3352" t="s">
        <v>827</v>
      </c>
      <c r="AN3352" t="s">
        <v>827</v>
      </c>
      <c r="AO3352" t="s">
        <v>826</v>
      </c>
      <c r="AP3352" t="s">
        <v>826</v>
      </c>
      <c r="AQ3352" t="s">
        <v>32</v>
      </c>
    </row>
    <row r="3353" spans="1:43" x14ac:dyDescent="0.2">
      <c r="A3353" s="28">
        <v>42939</v>
      </c>
      <c r="B3353" s="1">
        <v>42901</v>
      </c>
      <c r="C3353" s="1" t="str">
        <f>IF(F3353="Kup","6/13/2017",IF(F3353="Sag","6/14/2017",""))</f>
        <v>6/14/2017</v>
      </c>
      <c r="D3353" s="27">
        <f>A3353-B3353</f>
        <v>38</v>
      </c>
      <c r="E3353" s="27">
        <f>A3353-C3353</f>
        <v>39</v>
      </c>
      <c r="F3353" t="s">
        <v>919</v>
      </c>
      <c r="G3353">
        <v>40</v>
      </c>
      <c r="H3353" t="s">
        <v>22</v>
      </c>
      <c r="I3353" s="12" t="s">
        <v>57</v>
      </c>
      <c r="J3353" s="12" t="s">
        <v>990</v>
      </c>
      <c r="K3353" s="2" t="s">
        <v>972</v>
      </c>
      <c r="L3353" s="2" t="s">
        <v>971</v>
      </c>
      <c r="M3353">
        <v>1</v>
      </c>
      <c r="N3353">
        <v>1</v>
      </c>
      <c r="O3353" s="23">
        <v>15.742000000000001</v>
      </c>
      <c r="R3353" t="str">
        <f>IF(Q3353&gt;0,(P3353*(Q3353^2))*(3.14159/6),"")</f>
        <v/>
      </c>
      <c r="S3353" t="s">
        <v>32</v>
      </c>
      <c r="T3353" t="s">
        <v>25</v>
      </c>
      <c r="U3353" t="s">
        <v>26</v>
      </c>
      <c r="V3353" t="s">
        <v>356</v>
      </c>
      <c r="AA3353" s="12" t="s">
        <v>835</v>
      </c>
      <c r="AB3353" t="str">
        <f>IF(Q3353&gt;0,"yes","no")</f>
        <v>no</v>
      </c>
      <c r="AC3353" t="str">
        <f>IF(O3353&gt;0,"yes","no")</f>
        <v>yes</v>
      </c>
      <c r="AD3353" t="str">
        <f>IF(AH3353="hatch","yes","no")</f>
        <v>no</v>
      </c>
      <c r="AE3353" t="str">
        <f>IF(AH3353="swimup","yes","no")</f>
        <v>no</v>
      </c>
      <c r="AF3353" t="str">
        <f>IF(AH3353="respiration","yes","no")</f>
        <v>no</v>
      </c>
      <c r="AH3353" t="s">
        <v>29</v>
      </c>
      <c r="AI3353">
        <f>IF(O3353&gt;0,(IF(S3353="live",O3353*0.84,IF(S3353="dried.ethanol",O3353*0.8449+2.8227,O3353))),"")</f>
        <v>15.742000000000001</v>
      </c>
      <c r="AL3353" t="str">
        <f>IF(OR(AND(Q3353=Q3354,P3353&gt;0),AND(O3353&gt;0,O3353=O3354)),"duplicate","")</f>
        <v/>
      </c>
      <c r="AM3353" t="s">
        <v>827</v>
      </c>
      <c r="AN3353" t="s">
        <v>827</v>
      </c>
      <c r="AO3353" t="s">
        <v>826</v>
      </c>
      <c r="AP3353" t="s">
        <v>826</v>
      </c>
      <c r="AQ3353" t="s">
        <v>32</v>
      </c>
    </row>
    <row r="3354" spans="1:43" x14ac:dyDescent="0.2">
      <c r="A3354" s="28">
        <v>42939</v>
      </c>
      <c r="B3354" s="1">
        <v>42901</v>
      </c>
      <c r="C3354" s="1" t="str">
        <f>IF(F3354="Kup","6/13/2017",IF(F3354="Sag","6/14/2017",""))</f>
        <v>6/14/2017</v>
      </c>
      <c r="D3354" s="27">
        <f>A3354-B3354</f>
        <v>38</v>
      </c>
      <c r="E3354" s="27">
        <f>A3354-C3354</f>
        <v>39</v>
      </c>
      <c r="F3354" t="s">
        <v>919</v>
      </c>
      <c r="G3354">
        <v>40</v>
      </c>
      <c r="H3354" t="s">
        <v>22</v>
      </c>
      <c r="I3354" s="12" t="s">
        <v>57</v>
      </c>
      <c r="J3354" s="12" t="s">
        <v>990</v>
      </c>
      <c r="K3354" s="2" t="s">
        <v>972</v>
      </c>
      <c r="L3354" s="2" t="s">
        <v>971</v>
      </c>
      <c r="M3354">
        <v>2</v>
      </c>
      <c r="N3354">
        <v>2</v>
      </c>
      <c r="O3354" s="23">
        <v>15.731999999999999</v>
      </c>
      <c r="R3354" t="str">
        <f>IF(Q3354&gt;0,(P3354*(Q3354^2))*(3.14159/6),"")</f>
        <v/>
      </c>
      <c r="S3354" t="s">
        <v>32</v>
      </c>
      <c r="T3354" t="s">
        <v>25</v>
      </c>
      <c r="U3354" t="s">
        <v>26</v>
      </c>
      <c r="V3354" t="s">
        <v>356</v>
      </c>
      <c r="AA3354" s="12" t="s">
        <v>835</v>
      </c>
      <c r="AB3354" t="str">
        <f>IF(Q3354&gt;0,"yes","no")</f>
        <v>no</v>
      </c>
      <c r="AC3354" t="str">
        <f>IF(O3354&gt;0,"yes","no")</f>
        <v>yes</v>
      </c>
      <c r="AD3354" t="str">
        <f>IF(AH3354="hatch","yes","no")</f>
        <v>no</v>
      </c>
      <c r="AE3354" t="str">
        <f>IF(AH3354="swimup","yes","no")</f>
        <v>no</v>
      </c>
      <c r="AF3354" t="str">
        <f>IF(AH3354="respiration","yes","no")</f>
        <v>no</v>
      </c>
      <c r="AH3354" t="s">
        <v>29</v>
      </c>
      <c r="AI3354">
        <f>IF(O3354&gt;0,(IF(S3354="live",O3354*0.84,IF(S3354="dried.ethanol",O3354*0.8449+2.8227,O3354))),"")</f>
        <v>15.731999999999999</v>
      </c>
      <c r="AL3354" t="str">
        <f>IF(OR(AND(Q3354=Q3355,P3354&gt;0),AND(O3354&gt;0,O3354=O3355)),"duplicate","")</f>
        <v/>
      </c>
      <c r="AM3354" t="s">
        <v>827</v>
      </c>
      <c r="AN3354" t="s">
        <v>827</v>
      </c>
      <c r="AO3354" t="s">
        <v>826</v>
      </c>
      <c r="AP3354" t="s">
        <v>826</v>
      </c>
      <c r="AQ3354" t="s">
        <v>32</v>
      </c>
    </row>
    <row r="3355" spans="1:43" x14ac:dyDescent="0.2">
      <c r="A3355" s="28">
        <v>42939</v>
      </c>
      <c r="B3355" s="1">
        <v>42901</v>
      </c>
      <c r="C3355" s="1" t="str">
        <f>IF(F3355="Kup","6/13/2017",IF(F3355="Sag","6/14/2017",""))</f>
        <v>6/14/2017</v>
      </c>
      <c r="D3355" s="27">
        <f>A3355-B3355</f>
        <v>38</v>
      </c>
      <c r="E3355" s="27">
        <f>A3355-C3355</f>
        <v>39</v>
      </c>
      <c r="F3355" t="s">
        <v>919</v>
      </c>
      <c r="G3355">
        <v>40</v>
      </c>
      <c r="H3355" t="s">
        <v>22</v>
      </c>
      <c r="I3355" s="12" t="s">
        <v>57</v>
      </c>
      <c r="J3355" s="12" t="s">
        <v>990</v>
      </c>
      <c r="K3355" s="2" t="s">
        <v>972</v>
      </c>
      <c r="L3355" s="2" t="s">
        <v>971</v>
      </c>
      <c r="M3355">
        <v>3</v>
      </c>
      <c r="N3355">
        <v>3</v>
      </c>
      <c r="O3355" s="23">
        <v>16.536000000000001</v>
      </c>
      <c r="R3355" t="str">
        <f>IF(Q3355&gt;0,(P3355*(Q3355^2))*(3.14159/6),"")</f>
        <v/>
      </c>
      <c r="S3355" t="s">
        <v>32</v>
      </c>
      <c r="T3355" t="s">
        <v>25</v>
      </c>
      <c r="U3355" t="s">
        <v>26</v>
      </c>
      <c r="V3355" t="s">
        <v>356</v>
      </c>
      <c r="AA3355" s="12" t="s">
        <v>835</v>
      </c>
      <c r="AB3355" t="str">
        <f>IF(Q3355&gt;0,"yes","no")</f>
        <v>no</v>
      </c>
      <c r="AC3355" t="str">
        <f>IF(O3355&gt;0,"yes","no")</f>
        <v>yes</v>
      </c>
      <c r="AD3355" t="str">
        <f>IF(AH3355="hatch","yes","no")</f>
        <v>no</v>
      </c>
      <c r="AE3355" t="str">
        <f>IF(AH3355="swimup","yes","no")</f>
        <v>no</v>
      </c>
      <c r="AF3355" t="str">
        <f>IF(AH3355="respiration","yes","no")</f>
        <v>no</v>
      </c>
      <c r="AH3355" t="s">
        <v>29</v>
      </c>
      <c r="AI3355">
        <f>IF(O3355&gt;0,(IF(S3355="live",O3355*0.84,IF(S3355="dried.ethanol",O3355*0.8449+2.8227,O3355))),"")</f>
        <v>16.536000000000001</v>
      </c>
      <c r="AL3355" t="str">
        <f>IF(OR(AND(Q3355=Q3356,P3355&gt;0),AND(O3355&gt;0,O3355=O3356)),"duplicate","")</f>
        <v/>
      </c>
      <c r="AM3355" t="s">
        <v>827</v>
      </c>
      <c r="AN3355" t="s">
        <v>827</v>
      </c>
      <c r="AO3355" t="s">
        <v>826</v>
      </c>
      <c r="AP3355" t="s">
        <v>826</v>
      </c>
      <c r="AQ3355" t="s">
        <v>32</v>
      </c>
    </row>
    <row r="3356" spans="1:43" x14ac:dyDescent="0.2">
      <c r="A3356" s="28">
        <v>42939</v>
      </c>
      <c r="B3356" s="1">
        <v>42901</v>
      </c>
      <c r="C3356" s="1" t="str">
        <f>IF(F3356="Kup","6/13/2017",IF(F3356="Sag","6/14/2017",""))</f>
        <v>6/14/2017</v>
      </c>
      <c r="D3356" s="27">
        <f>A3356-B3356</f>
        <v>38</v>
      </c>
      <c r="E3356" s="27">
        <f>A3356-C3356</f>
        <v>39</v>
      </c>
      <c r="F3356" t="s">
        <v>919</v>
      </c>
      <c r="G3356">
        <v>40</v>
      </c>
      <c r="H3356" t="s">
        <v>22</v>
      </c>
      <c r="I3356" s="12" t="s">
        <v>57</v>
      </c>
      <c r="J3356" s="12" t="s">
        <v>990</v>
      </c>
      <c r="K3356" s="2" t="s">
        <v>972</v>
      </c>
      <c r="L3356" s="2" t="s">
        <v>971</v>
      </c>
      <c r="M3356">
        <v>4</v>
      </c>
      <c r="N3356">
        <v>4</v>
      </c>
      <c r="O3356" s="23">
        <v>15.327999999999999</v>
      </c>
      <c r="R3356" t="str">
        <f>IF(Q3356&gt;0,(P3356*(Q3356^2))*(3.14159/6),"")</f>
        <v/>
      </c>
      <c r="S3356" t="s">
        <v>32</v>
      </c>
      <c r="T3356" t="s">
        <v>25</v>
      </c>
      <c r="U3356" t="s">
        <v>26</v>
      </c>
      <c r="V3356" t="s">
        <v>356</v>
      </c>
      <c r="AA3356" s="12" t="s">
        <v>835</v>
      </c>
      <c r="AB3356" t="str">
        <f>IF(Q3356&gt;0,"yes","no")</f>
        <v>no</v>
      </c>
      <c r="AC3356" t="str">
        <f>IF(O3356&gt;0,"yes","no")</f>
        <v>yes</v>
      </c>
      <c r="AD3356" t="str">
        <f>IF(AH3356="hatch","yes","no")</f>
        <v>no</v>
      </c>
      <c r="AE3356" t="str">
        <f>IF(AH3356="swimup","yes","no")</f>
        <v>no</v>
      </c>
      <c r="AF3356" t="str">
        <f>IF(AH3356="respiration","yes","no")</f>
        <v>no</v>
      </c>
      <c r="AH3356" t="s">
        <v>29</v>
      </c>
      <c r="AI3356">
        <f>IF(O3356&gt;0,(IF(S3356="live",O3356*0.84,IF(S3356="dried.ethanol",O3356*0.8449+2.8227,O3356))),"")</f>
        <v>15.327999999999999</v>
      </c>
      <c r="AL3356" t="str">
        <f>IF(OR(AND(Q3356=Q3357,P3356&gt;0),AND(O3356&gt;0,O3356=O3357)),"duplicate","")</f>
        <v/>
      </c>
      <c r="AM3356" t="s">
        <v>827</v>
      </c>
      <c r="AN3356" t="s">
        <v>827</v>
      </c>
      <c r="AO3356" t="s">
        <v>826</v>
      </c>
      <c r="AP3356" t="s">
        <v>826</v>
      </c>
      <c r="AQ3356" t="s">
        <v>32</v>
      </c>
    </row>
    <row r="3357" spans="1:43" x14ac:dyDescent="0.2">
      <c r="A3357" s="28">
        <v>42939</v>
      </c>
      <c r="B3357" s="1">
        <v>42901</v>
      </c>
      <c r="C3357" s="1" t="str">
        <f>IF(F3357="Kup","6/13/2017",IF(F3357="Sag","6/14/2017",""))</f>
        <v>6/14/2017</v>
      </c>
      <c r="D3357" s="27">
        <f>A3357-B3357</f>
        <v>38</v>
      </c>
      <c r="E3357" s="27">
        <f>A3357-C3357</f>
        <v>39</v>
      </c>
      <c r="F3357" t="s">
        <v>919</v>
      </c>
      <c r="G3357">
        <v>40</v>
      </c>
      <c r="H3357" t="s">
        <v>22</v>
      </c>
      <c r="I3357" s="12" t="s">
        <v>57</v>
      </c>
      <c r="J3357" s="12" t="s">
        <v>990</v>
      </c>
      <c r="K3357" s="2" t="s">
        <v>972</v>
      </c>
      <c r="L3357" s="2" t="s">
        <v>971</v>
      </c>
      <c r="M3357">
        <v>5</v>
      </c>
      <c r="N3357">
        <v>5</v>
      </c>
      <c r="O3357" s="23">
        <v>14.644</v>
      </c>
      <c r="R3357" t="str">
        <f>IF(Q3357&gt;0,(P3357*(Q3357^2))*(3.14159/6),"")</f>
        <v/>
      </c>
      <c r="S3357" t="s">
        <v>32</v>
      </c>
      <c r="T3357" t="s">
        <v>25</v>
      </c>
      <c r="U3357" t="s">
        <v>26</v>
      </c>
      <c r="V3357" t="s">
        <v>356</v>
      </c>
      <c r="AA3357" s="12" t="s">
        <v>835</v>
      </c>
      <c r="AB3357" t="str">
        <f>IF(Q3357&gt;0,"yes","no")</f>
        <v>no</v>
      </c>
      <c r="AC3357" t="str">
        <f>IF(O3357&gt;0,"yes","no")</f>
        <v>yes</v>
      </c>
      <c r="AD3357" t="str">
        <f>IF(AH3357="hatch","yes","no")</f>
        <v>no</v>
      </c>
      <c r="AE3357" t="str">
        <f>IF(AH3357="swimup","yes","no")</f>
        <v>no</v>
      </c>
      <c r="AF3357" t="str">
        <f>IF(AH3357="respiration","yes","no")</f>
        <v>no</v>
      </c>
      <c r="AH3357" t="s">
        <v>29</v>
      </c>
      <c r="AI3357">
        <f>IF(O3357&gt;0,(IF(S3357="live",O3357*0.84,IF(S3357="dried.ethanol",O3357*0.8449+2.8227,O3357))),"")</f>
        <v>14.644</v>
      </c>
      <c r="AL3357" t="str">
        <f>IF(OR(AND(Q3357=Q3358,P3357&gt;0),AND(O3357&gt;0,O3357=O3358)),"duplicate","")</f>
        <v/>
      </c>
      <c r="AM3357" t="s">
        <v>827</v>
      </c>
      <c r="AN3357" t="s">
        <v>827</v>
      </c>
      <c r="AO3357" t="s">
        <v>826</v>
      </c>
      <c r="AP3357" t="s">
        <v>826</v>
      </c>
      <c r="AQ3357" t="s">
        <v>32</v>
      </c>
    </row>
    <row r="3358" spans="1:43" x14ac:dyDescent="0.2">
      <c r="A3358" s="28">
        <v>42939</v>
      </c>
      <c r="B3358" s="1">
        <v>42901</v>
      </c>
      <c r="C3358" s="1" t="str">
        <f>IF(F3358="Kup","6/13/2017",IF(F3358="Sag","6/14/2017",""))</f>
        <v>6/14/2017</v>
      </c>
      <c r="D3358" s="27">
        <f>A3358-B3358</f>
        <v>38</v>
      </c>
      <c r="E3358" s="27">
        <f>A3358-C3358</f>
        <v>39</v>
      </c>
      <c r="F3358" t="s">
        <v>919</v>
      </c>
      <c r="G3358">
        <v>40</v>
      </c>
      <c r="H3358" s="2" t="s">
        <v>22</v>
      </c>
      <c r="I3358" s="12" t="s">
        <v>166</v>
      </c>
      <c r="J3358" s="12" t="s">
        <v>987</v>
      </c>
      <c r="K3358" s="2" t="s">
        <v>973</v>
      </c>
      <c r="L3358" s="2" t="s">
        <v>974</v>
      </c>
      <c r="M3358">
        <v>1</v>
      </c>
      <c r="N3358">
        <v>1</v>
      </c>
      <c r="O3358" s="23">
        <v>18.106999999999999</v>
      </c>
      <c r="S3358" s="2" t="s">
        <v>24</v>
      </c>
      <c r="T3358" t="s">
        <v>25</v>
      </c>
      <c r="U3358" s="2" t="s">
        <v>26</v>
      </c>
      <c r="V3358" s="2" t="s">
        <v>886</v>
      </c>
      <c r="X3358" s="2" t="s">
        <v>863</v>
      </c>
      <c r="AA3358" s="3" t="s">
        <v>835</v>
      </c>
      <c r="AB3358" t="s">
        <v>835</v>
      </c>
      <c r="AC3358" t="s">
        <v>35</v>
      </c>
      <c r="AD3358" t="s">
        <v>835</v>
      </c>
      <c r="AE3358" t="s">
        <v>835</v>
      </c>
      <c r="AF3358" t="s">
        <v>835</v>
      </c>
      <c r="AH3358" t="s">
        <v>29</v>
      </c>
      <c r="AI3358">
        <f>IF(O3358&gt;0,(IF(S3358="live",O3358*0.84,IF(S3358="dried.ethanol",O3358*0.8449+2.8227,O3358))),"")</f>
        <v>15.209879999999998</v>
      </c>
      <c r="AQ3358" t="s">
        <v>24</v>
      </c>
    </row>
    <row r="3359" spans="1:43" x14ac:dyDescent="0.2">
      <c r="A3359" s="28">
        <v>42939</v>
      </c>
      <c r="B3359" s="1">
        <v>42901</v>
      </c>
      <c r="C3359" s="1" t="str">
        <f>IF(F3359="Kup","6/13/2017",IF(F3359="Sag","6/14/2017",""))</f>
        <v>6/14/2017</v>
      </c>
      <c r="D3359" s="27">
        <f>A3359-B3359</f>
        <v>38</v>
      </c>
      <c r="E3359" s="27">
        <f>A3359-C3359</f>
        <v>39</v>
      </c>
      <c r="F3359" t="s">
        <v>919</v>
      </c>
      <c r="G3359">
        <v>40</v>
      </c>
      <c r="H3359" s="2" t="s">
        <v>22</v>
      </c>
      <c r="I3359" s="12" t="s">
        <v>166</v>
      </c>
      <c r="J3359" s="12" t="s">
        <v>987</v>
      </c>
      <c r="K3359" s="2" t="s">
        <v>973</v>
      </c>
      <c r="L3359" s="2" t="s">
        <v>974</v>
      </c>
      <c r="M3359">
        <v>2</v>
      </c>
      <c r="N3359">
        <v>2</v>
      </c>
      <c r="O3359" s="23">
        <v>18.41</v>
      </c>
      <c r="S3359" s="2" t="s">
        <v>24</v>
      </c>
      <c r="T3359" t="s">
        <v>25</v>
      </c>
      <c r="U3359" s="2" t="s">
        <v>26</v>
      </c>
      <c r="V3359" s="2" t="s">
        <v>886</v>
      </c>
      <c r="X3359" s="2" t="s">
        <v>863</v>
      </c>
      <c r="AA3359" s="3" t="s">
        <v>835</v>
      </c>
      <c r="AB3359" t="s">
        <v>835</v>
      </c>
      <c r="AC3359" t="s">
        <v>35</v>
      </c>
      <c r="AD3359" t="s">
        <v>835</v>
      </c>
      <c r="AE3359" t="s">
        <v>835</v>
      </c>
      <c r="AF3359" t="s">
        <v>835</v>
      </c>
      <c r="AH3359" t="s">
        <v>29</v>
      </c>
      <c r="AI3359">
        <f>IF(O3359&gt;0,(IF(S3359="live",O3359*0.84,IF(S3359="dried.ethanol",O3359*0.8449+2.8227,O3359))),"")</f>
        <v>15.464399999999999</v>
      </c>
      <c r="AQ3359" t="s">
        <v>24</v>
      </c>
    </row>
    <row r="3360" spans="1:43" x14ac:dyDescent="0.2">
      <c r="A3360" s="28">
        <v>42939</v>
      </c>
      <c r="B3360" s="1">
        <v>42901</v>
      </c>
      <c r="C3360" s="1" t="str">
        <f>IF(F3360="Kup","6/13/2017",IF(F3360="Sag","6/14/2017",""))</f>
        <v>6/14/2017</v>
      </c>
      <c r="D3360" s="27">
        <f>A3360-B3360</f>
        <v>38</v>
      </c>
      <c r="E3360" s="27">
        <f>A3360-C3360</f>
        <v>39</v>
      </c>
      <c r="F3360" t="s">
        <v>919</v>
      </c>
      <c r="G3360">
        <v>40</v>
      </c>
      <c r="H3360" s="2" t="s">
        <v>22</v>
      </c>
      <c r="I3360" s="12" t="s">
        <v>166</v>
      </c>
      <c r="J3360" s="12" t="s">
        <v>987</v>
      </c>
      <c r="K3360" s="2" t="s">
        <v>973</v>
      </c>
      <c r="L3360" s="2" t="s">
        <v>974</v>
      </c>
      <c r="M3360">
        <v>3</v>
      </c>
      <c r="N3360">
        <v>3</v>
      </c>
      <c r="O3360" s="23">
        <v>17.788</v>
      </c>
      <c r="S3360" s="2" t="s">
        <v>24</v>
      </c>
      <c r="T3360" t="s">
        <v>25</v>
      </c>
      <c r="U3360" s="2" t="s">
        <v>26</v>
      </c>
      <c r="V3360" s="2" t="s">
        <v>886</v>
      </c>
      <c r="X3360" s="2" t="s">
        <v>863</v>
      </c>
      <c r="AA3360" s="3" t="s">
        <v>835</v>
      </c>
      <c r="AB3360" t="s">
        <v>835</v>
      </c>
      <c r="AC3360" t="s">
        <v>35</v>
      </c>
      <c r="AD3360" t="s">
        <v>835</v>
      </c>
      <c r="AE3360" t="s">
        <v>835</v>
      </c>
      <c r="AF3360" t="s">
        <v>835</v>
      </c>
      <c r="AH3360" t="s">
        <v>29</v>
      </c>
      <c r="AI3360">
        <f>IF(O3360&gt;0,(IF(S3360="live",O3360*0.84,IF(S3360="dried.ethanol",O3360*0.8449+2.8227,O3360))),"")</f>
        <v>14.94192</v>
      </c>
      <c r="AQ3360" t="s">
        <v>24</v>
      </c>
    </row>
    <row r="3361" spans="1:43" x14ac:dyDescent="0.2">
      <c r="A3361" s="28">
        <v>42939</v>
      </c>
      <c r="B3361" s="1">
        <v>42901</v>
      </c>
      <c r="C3361" s="1" t="str">
        <f>IF(F3361="Kup","6/13/2017",IF(F3361="Sag","6/14/2017",""))</f>
        <v>6/14/2017</v>
      </c>
      <c r="D3361" s="27">
        <f>A3361-B3361</f>
        <v>38</v>
      </c>
      <c r="E3361" s="27">
        <f>A3361-C3361</f>
        <v>39</v>
      </c>
      <c r="F3361" t="s">
        <v>919</v>
      </c>
      <c r="G3361">
        <v>40</v>
      </c>
      <c r="H3361" s="2" t="s">
        <v>22</v>
      </c>
      <c r="I3361" s="12" t="s">
        <v>166</v>
      </c>
      <c r="J3361" s="12" t="s">
        <v>987</v>
      </c>
      <c r="K3361" s="2" t="s">
        <v>973</v>
      </c>
      <c r="L3361" s="2" t="s">
        <v>974</v>
      </c>
      <c r="M3361">
        <v>4</v>
      </c>
      <c r="N3361">
        <v>4</v>
      </c>
      <c r="O3361" s="23">
        <v>17.62</v>
      </c>
      <c r="S3361" s="2" t="s">
        <v>24</v>
      </c>
      <c r="T3361" t="s">
        <v>25</v>
      </c>
      <c r="U3361" s="2" t="s">
        <v>26</v>
      </c>
      <c r="V3361" s="2" t="s">
        <v>886</v>
      </c>
      <c r="X3361" s="2" t="s">
        <v>863</v>
      </c>
      <c r="AA3361" s="3" t="s">
        <v>835</v>
      </c>
      <c r="AB3361" t="s">
        <v>835</v>
      </c>
      <c r="AC3361" t="s">
        <v>35</v>
      </c>
      <c r="AD3361" t="s">
        <v>835</v>
      </c>
      <c r="AE3361" t="s">
        <v>835</v>
      </c>
      <c r="AF3361" t="s">
        <v>835</v>
      </c>
      <c r="AH3361" t="s">
        <v>29</v>
      </c>
      <c r="AI3361">
        <f>IF(O3361&gt;0,(IF(S3361="live",O3361*0.84,IF(S3361="dried.ethanol",O3361*0.8449+2.8227,O3361))),"")</f>
        <v>14.800800000000001</v>
      </c>
      <c r="AQ3361" t="s">
        <v>24</v>
      </c>
    </row>
    <row r="3362" spans="1:43" x14ac:dyDescent="0.2">
      <c r="A3362" s="28">
        <v>42939</v>
      </c>
      <c r="B3362" s="1">
        <v>42901</v>
      </c>
      <c r="C3362" s="1" t="str">
        <f>IF(F3362="Kup","6/13/2017",IF(F3362="Sag","6/14/2017",""))</f>
        <v>6/14/2017</v>
      </c>
      <c r="D3362" s="27">
        <f>A3362-B3362</f>
        <v>38</v>
      </c>
      <c r="E3362" s="27">
        <f>A3362-C3362</f>
        <v>39</v>
      </c>
      <c r="F3362" t="s">
        <v>919</v>
      </c>
      <c r="G3362">
        <v>40</v>
      </c>
      <c r="H3362" s="2" t="s">
        <v>22</v>
      </c>
      <c r="I3362" s="12" t="s">
        <v>166</v>
      </c>
      <c r="J3362" s="12" t="s">
        <v>987</v>
      </c>
      <c r="K3362" s="2" t="s">
        <v>973</v>
      </c>
      <c r="L3362" s="2" t="s">
        <v>974</v>
      </c>
      <c r="M3362">
        <v>5</v>
      </c>
      <c r="N3362">
        <v>5</v>
      </c>
      <c r="O3362" s="23">
        <v>18.166</v>
      </c>
      <c r="S3362" s="2" t="s">
        <v>24</v>
      </c>
      <c r="T3362" t="s">
        <v>25</v>
      </c>
      <c r="U3362" s="2" t="s">
        <v>26</v>
      </c>
      <c r="V3362" s="2" t="s">
        <v>886</v>
      </c>
      <c r="X3362" s="2" t="s">
        <v>863</v>
      </c>
      <c r="AA3362" s="3" t="s">
        <v>835</v>
      </c>
      <c r="AB3362" t="s">
        <v>835</v>
      </c>
      <c r="AC3362" t="s">
        <v>35</v>
      </c>
      <c r="AD3362" t="s">
        <v>835</v>
      </c>
      <c r="AE3362" t="s">
        <v>835</v>
      </c>
      <c r="AF3362" t="s">
        <v>835</v>
      </c>
      <c r="AH3362" t="s">
        <v>29</v>
      </c>
      <c r="AI3362">
        <f>IF(O3362&gt;0,(IF(S3362="live",O3362*0.84,IF(S3362="dried.ethanol",O3362*0.8449+2.8227,O3362))),"")</f>
        <v>15.25944</v>
      </c>
      <c r="AQ3362" t="s">
        <v>24</v>
      </c>
    </row>
    <row r="3363" spans="1:43" x14ac:dyDescent="0.2">
      <c r="A3363" s="28">
        <v>42939</v>
      </c>
      <c r="B3363" s="1">
        <v>42901</v>
      </c>
      <c r="C3363" s="1" t="str">
        <f>IF(F3363="Kup","6/13/2017",IF(F3363="Sag","6/14/2017",""))</f>
        <v>6/14/2017</v>
      </c>
      <c r="D3363" s="27">
        <f>A3363-B3363</f>
        <v>38</v>
      </c>
      <c r="E3363" s="27">
        <f>A3363-C3363</f>
        <v>39</v>
      </c>
      <c r="F3363" t="s">
        <v>919</v>
      </c>
      <c r="G3363">
        <v>40</v>
      </c>
      <c r="H3363" t="s">
        <v>22</v>
      </c>
      <c r="I3363" s="12" t="s">
        <v>59</v>
      </c>
      <c r="J3363" s="12" t="s">
        <v>991</v>
      </c>
      <c r="K3363" s="2" t="s">
        <v>975</v>
      </c>
      <c r="L3363" s="2" t="s">
        <v>974</v>
      </c>
      <c r="M3363">
        <v>1</v>
      </c>
      <c r="N3363">
        <v>1</v>
      </c>
      <c r="O3363" s="23">
        <v>16.138999999999999</v>
      </c>
      <c r="R3363" t="str">
        <f>IF(Q3363&gt;0,(P3363*(Q3363^2))*(3.14159/6),"")</f>
        <v/>
      </c>
      <c r="S3363" t="s">
        <v>32</v>
      </c>
      <c r="T3363" t="s">
        <v>25</v>
      </c>
      <c r="U3363" t="s">
        <v>26</v>
      </c>
      <c r="V3363" t="s">
        <v>357</v>
      </c>
      <c r="AA3363" s="12" t="s">
        <v>835</v>
      </c>
      <c r="AB3363" t="str">
        <f>IF(Q3363&gt;0,"yes","no")</f>
        <v>no</v>
      </c>
      <c r="AC3363" t="str">
        <f>IF(O3363&gt;0,"yes","no")</f>
        <v>yes</v>
      </c>
      <c r="AD3363" t="str">
        <f>IF(AH3363="hatch","yes","no")</f>
        <v>no</v>
      </c>
      <c r="AE3363" t="str">
        <f>IF(AH3363="swimup","yes","no")</f>
        <v>no</v>
      </c>
      <c r="AF3363" t="str">
        <f>IF(AH3363="respiration","yes","no")</f>
        <v>no</v>
      </c>
      <c r="AH3363" t="s">
        <v>29</v>
      </c>
      <c r="AI3363">
        <f>IF(O3363&gt;0,(IF(S3363="live",O3363*0.84,IF(S3363="dried.ethanol",O3363*0.8449+2.8227,O3363))),"")</f>
        <v>16.138999999999999</v>
      </c>
      <c r="AL3363" t="str">
        <f>IF(OR(AND(Q3363=Q3364,P3363&gt;0),AND(O3363&gt;0,O3363=O3364)),"duplicate","")</f>
        <v/>
      </c>
      <c r="AM3363" t="s">
        <v>827</v>
      </c>
      <c r="AN3363" t="s">
        <v>827</v>
      </c>
      <c r="AO3363" t="s">
        <v>826</v>
      </c>
      <c r="AP3363" t="s">
        <v>826</v>
      </c>
      <c r="AQ3363" t="s">
        <v>32</v>
      </c>
    </row>
    <row r="3364" spans="1:43" x14ac:dyDescent="0.2">
      <c r="A3364" s="28">
        <v>42939</v>
      </c>
      <c r="B3364" s="1">
        <v>42901</v>
      </c>
      <c r="C3364" s="1" t="str">
        <f>IF(F3364="Kup","6/13/2017",IF(F3364="Sag","6/14/2017",""))</f>
        <v>6/14/2017</v>
      </c>
      <c r="D3364" s="27">
        <f>A3364-B3364</f>
        <v>38</v>
      </c>
      <c r="E3364" s="27">
        <f>A3364-C3364</f>
        <v>39</v>
      </c>
      <c r="F3364" t="s">
        <v>919</v>
      </c>
      <c r="G3364">
        <v>40</v>
      </c>
      <c r="H3364" t="s">
        <v>22</v>
      </c>
      <c r="I3364" s="12" t="s">
        <v>59</v>
      </c>
      <c r="J3364" s="12" t="s">
        <v>991</v>
      </c>
      <c r="K3364" s="2" t="s">
        <v>975</v>
      </c>
      <c r="L3364" s="2" t="s">
        <v>974</v>
      </c>
      <c r="M3364">
        <v>2</v>
      </c>
      <c r="N3364">
        <v>2</v>
      </c>
      <c r="O3364" s="23">
        <v>15.952999999999999</v>
      </c>
      <c r="R3364" t="str">
        <f>IF(Q3364&gt;0,(P3364*(Q3364^2))*(3.14159/6),"")</f>
        <v/>
      </c>
      <c r="S3364" t="s">
        <v>32</v>
      </c>
      <c r="T3364" t="s">
        <v>25</v>
      </c>
      <c r="U3364" t="s">
        <v>26</v>
      </c>
      <c r="V3364" t="s">
        <v>357</v>
      </c>
      <c r="AA3364" s="12" t="s">
        <v>835</v>
      </c>
      <c r="AB3364" t="str">
        <f>IF(Q3364&gt;0,"yes","no")</f>
        <v>no</v>
      </c>
      <c r="AC3364" t="str">
        <f>IF(O3364&gt;0,"yes","no")</f>
        <v>yes</v>
      </c>
      <c r="AD3364" t="str">
        <f>IF(AH3364="hatch","yes","no")</f>
        <v>no</v>
      </c>
      <c r="AE3364" t="str">
        <f>IF(AH3364="swimup","yes","no")</f>
        <v>no</v>
      </c>
      <c r="AF3364" t="str">
        <f>IF(AH3364="respiration","yes","no")</f>
        <v>no</v>
      </c>
      <c r="AH3364" t="s">
        <v>29</v>
      </c>
      <c r="AI3364">
        <f>IF(O3364&gt;0,(IF(S3364="live",O3364*0.84,IF(S3364="dried.ethanol",O3364*0.8449+2.8227,O3364))),"")</f>
        <v>15.952999999999999</v>
      </c>
      <c r="AL3364" t="str">
        <f>IF(OR(AND(Q3364=Q3365,P3364&gt;0),AND(O3364&gt;0,O3364=O3365)),"duplicate","")</f>
        <v/>
      </c>
      <c r="AM3364" t="s">
        <v>827</v>
      </c>
      <c r="AN3364" t="s">
        <v>827</v>
      </c>
      <c r="AO3364" t="s">
        <v>826</v>
      </c>
      <c r="AP3364" t="s">
        <v>826</v>
      </c>
      <c r="AQ3364" t="s">
        <v>32</v>
      </c>
    </row>
    <row r="3365" spans="1:43" x14ac:dyDescent="0.2">
      <c r="A3365" s="28">
        <v>42939</v>
      </c>
      <c r="B3365" s="1">
        <v>42901</v>
      </c>
      <c r="C3365" s="1" t="str">
        <f>IF(F3365="Kup","6/13/2017",IF(F3365="Sag","6/14/2017",""))</f>
        <v>6/14/2017</v>
      </c>
      <c r="D3365" s="27">
        <f>A3365-B3365</f>
        <v>38</v>
      </c>
      <c r="E3365" s="27">
        <f>A3365-C3365</f>
        <v>39</v>
      </c>
      <c r="F3365" t="s">
        <v>919</v>
      </c>
      <c r="G3365">
        <v>40</v>
      </c>
      <c r="H3365" t="s">
        <v>22</v>
      </c>
      <c r="I3365" s="12" t="s">
        <v>59</v>
      </c>
      <c r="J3365" s="12" t="s">
        <v>991</v>
      </c>
      <c r="K3365" s="2" t="s">
        <v>975</v>
      </c>
      <c r="L3365" s="2" t="s">
        <v>974</v>
      </c>
      <c r="M3365">
        <v>3</v>
      </c>
      <c r="N3365">
        <v>3</v>
      </c>
      <c r="O3365" s="23">
        <v>16.219000000000001</v>
      </c>
      <c r="R3365" t="str">
        <f>IF(Q3365&gt;0,(P3365*(Q3365^2))*(3.14159/6),"")</f>
        <v/>
      </c>
      <c r="S3365" t="s">
        <v>32</v>
      </c>
      <c r="T3365" t="s">
        <v>25</v>
      </c>
      <c r="U3365" t="s">
        <v>26</v>
      </c>
      <c r="V3365" t="s">
        <v>357</v>
      </c>
      <c r="AA3365" s="12" t="s">
        <v>835</v>
      </c>
      <c r="AB3365" t="str">
        <f>IF(Q3365&gt;0,"yes","no")</f>
        <v>no</v>
      </c>
      <c r="AC3365" t="str">
        <f>IF(O3365&gt;0,"yes","no")</f>
        <v>yes</v>
      </c>
      <c r="AD3365" t="str">
        <f>IF(AH3365="hatch","yes","no")</f>
        <v>no</v>
      </c>
      <c r="AE3365" t="str">
        <f>IF(AH3365="swimup","yes","no")</f>
        <v>no</v>
      </c>
      <c r="AF3365" t="str">
        <f>IF(AH3365="respiration","yes","no")</f>
        <v>no</v>
      </c>
      <c r="AH3365" t="s">
        <v>29</v>
      </c>
      <c r="AI3365">
        <f>IF(O3365&gt;0,(IF(S3365="live",O3365*0.84,IF(S3365="dried.ethanol",O3365*0.8449+2.8227,O3365))),"")</f>
        <v>16.219000000000001</v>
      </c>
      <c r="AL3365" t="str">
        <f>IF(OR(AND(Q3365=Q3366,P3365&gt;0),AND(O3365&gt;0,O3365=O3366)),"duplicate","")</f>
        <v/>
      </c>
      <c r="AM3365" t="s">
        <v>827</v>
      </c>
      <c r="AN3365" t="s">
        <v>827</v>
      </c>
      <c r="AO3365" t="s">
        <v>826</v>
      </c>
      <c r="AP3365" t="s">
        <v>826</v>
      </c>
      <c r="AQ3365" t="s">
        <v>32</v>
      </c>
    </row>
    <row r="3366" spans="1:43" x14ac:dyDescent="0.2">
      <c r="A3366" s="28">
        <v>42939</v>
      </c>
      <c r="B3366" s="1">
        <v>42901</v>
      </c>
      <c r="C3366" s="1" t="str">
        <f>IF(F3366="Kup","6/13/2017",IF(F3366="Sag","6/14/2017",""))</f>
        <v>6/14/2017</v>
      </c>
      <c r="D3366" s="27">
        <f>A3366-B3366</f>
        <v>38</v>
      </c>
      <c r="E3366" s="27">
        <f>A3366-C3366</f>
        <v>39</v>
      </c>
      <c r="F3366" t="s">
        <v>919</v>
      </c>
      <c r="G3366">
        <v>40</v>
      </c>
      <c r="H3366" t="s">
        <v>22</v>
      </c>
      <c r="I3366" s="12" t="s">
        <v>59</v>
      </c>
      <c r="J3366" s="12" t="s">
        <v>991</v>
      </c>
      <c r="K3366" s="2" t="s">
        <v>975</v>
      </c>
      <c r="L3366" s="2" t="s">
        <v>974</v>
      </c>
      <c r="M3366">
        <v>4</v>
      </c>
      <c r="N3366">
        <v>4</v>
      </c>
      <c r="O3366" s="23">
        <v>15.528</v>
      </c>
      <c r="R3366" t="str">
        <f>IF(Q3366&gt;0,(P3366*(Q3366^2))*(3.14159/6),"")</f>
        <v/>
      </c>
      <c r="S3366" t="s">
        <v>32</v>
      </c>
      <c r="T3366" t="s">
        <v>25</v>
      </c>
      <c r="U3366" t="s">
        <v>26</v>
      </c>
      <c r="V3366" t="s">
        <v>357</v>
      </c>
      <c r="AA3366" s="12" t="s">
        <v>835</v>
      </c>
      <c r="AB3366" t="str">
        <f>IF(Q3366&gt;0,"yes","no")</f>
        <v>no</v>
      </c>
      <c r="AC3366" t="str">
        <f>IF(O3366&gt;0,"yes","no")</f>
        <v>yes</v>
      </c>
      <c r="AD3366" t="str">
        <f>IF(AH3366="hatch","yes","no")</f>
        <v>no</v>
      </c>
      <c r="AE3366" t="str">
        <f>IF(AH3366="swimup","yes","no")</f>
        <v>no</v>
      </c>
      <c r="AF3366" t="str">
        <f>IF(AH3366="respiration","yes","no")</f>
        <v>no</v>
      </c>
      <c r="AH3366" t="s">
        <v>29</v>
      </c>
      <c r="AI3366">
        <f>IF(O3366&gt;0,(IF(S3366="live",O3366*0.84,IF(S3366="dried.ethanol",O3366*0.8449+2.8227,O3366))),"")</f>
        <v>15.528</v>
      </c>
      <c r="AL3366" t="str">
        <f>IF(OR(AND(Q3366=Q3367,P3366&gt;0),AND(O3366&gt;0,O3366=O3367)),"duplicate","")</f>
        <v/>
      </c>
      <c r="AM3366" t="s">
        <v>827</v>
      </c>
      <c r="AN3366" t="s">
        <v>827</v>
      </c>
      <c r="AO3366" t="s">
        <v>826</v>
      </c>
      <c r="AP3366" t="s">
        <v>826</v>
      </c>
      <c r="AQ3366" t="s">
        <v>32</v>
      </c>
    </row>
    <row r="3367" spans="1:43" x14ac:dyDescent="0.2">
      <c r="A3367" s="28">
        <v>42939</v>
      </c>
      <c r="B3367" s="1">
        <v>42901</v>
      </c>
      <c r="C3367" s="1" t="str">
        <f>IF(F3367="Kup","6/13/2017",IF(F3367="Sag","6/14/2017",""))</f>
        <v>6/14/2017</v>
      </c>
      <c r="D3367" s="27">
        <f>A3367-B3367</f>
        <v>38</v>
      </c>
      <c r="E3367" s="27">
        <f>A3367-C3367</f>
        <v>39</v>
      </c>
      <c r="F3367" t="s">
        <v>919</v>
      </c>
      <c r="G3367">
        <v>40</v>
      </c>
      <c r="H3367" t="s">
        <v>22</v>
      </c>
      <c r="I3367" s="12" t="s">
        <v>59</v>
      </c>
      <c r="J3367" s="12" t="s">
        <v>991</v>
      </c>
      <c r="K3367" s="2" t="s">
        <v>975</v>
      </c>
      <c r="L3367" s="2" t="s">
        <v>974</v>
      </c>
      <c r="M3367">
        <v>5</v>
      </c>
      <c r="N3367">
        <v>5</v>
      </c>
      <c r="O3367" s="23">
        <v>15.388</v>
      </c>
      <c r="R3367" t="str">
        <f>IF(Q3367&gt;0,(P3367*(Q3367^2))*(3.14159/6),"")</f>
        <v/>
      </c>
      <c r="S3367" t="s">
        <v>32</v>
      </c>
      <c r="T3367" t="s">
        <v>25</v>
      </c>
      <c r="U3367" t="s">
        <v>26</v>
      </c>
      <c r="V3367" t="s">
        <v>357</v>
      </c>
      <c r="AA3367" s="12" t="s">
        <v>835</v>
      </c>
      <c r="AB3367" t="str">
        <f>IF(Q3367&gt;0,"yes","no")</f>
        <v>no</v>
      </c>
      <c r="AC3367" t="str">
        <f>IF(O3367&gt;0,"yes","no")</f>
        <v>yes</v>
      </c>
      <c r="AD3367" t="str">
        <f>IF(AH3367="hatch","yes","no")</f>
        <v>no</v>
      </c>
      <c r="AE3367" t="str">
        <f>IF(AH3367="swimup","yes","no")</f>
        <v>no</v>
      </c>
      <c r="AF3367" t="str">
        <f>IF(AH3367="respiration","yes","no")</f>
        <v>no</v>
      </c>
      <c r="AH3367" t="s">
        <v>29</v>
      </c>
      <c r="AI3367">
        <f>IF(O3367&gt;0,(IF(S3367="live",O3367*0.84,IF(S3367="dried.ethanol",O3367*0.8449+2.8227,O3367))),"")</f>
        <v>15.388</v>
      </c>
      <c r="AL3367" t="str">
        <f>IF(OR(AND(Q3367=Q3368,P3367&gt;0),AND(O3367&gt;0,O3367=O3368)),"duplicate","")</f>
        <v/>
      </c>
      <c r="AM3367" t="s">
        <v>827</v>
      </c>
      <c r="AN3367" t="s">
        <v>827</v>
      </c>
      <c r="AO3367" t="s">
        <v>826</v>
      </c>
      <c r="AP3367" t="s">
        <v>826</v>
      </c>
      <c r="AQ3367" t="s">
        <v>32</v>
      </c>
    </row>
    <row r="3368" spans="1:43" x14ac:dyDescent="0.2">
      <c r="A3368" s="28">
        <v>42939</v>
      </c>
      <c r="B3368" s="1">
        <v>42901</v>
      </c>
      <c r="C3368" s="1" t="str">
        <f>IF(F3368="Kup","6/13/2017",IF(F3368="Sag","6/14/2017",""))</f>
        <v>6/14/2017</v>
      </c>
      <c r="D3368" s="27">
        <f>A3368-B3368</f>
        <v>38</v>
      </c>
      <c r="E3368" s="27">
        <f>A3368-C3368</f>
        <v>39</v>
      </c>
      <c r="F3368" t="s">
        <v>919</v>
      </c>
      <c r="G3368">
        <v>40</v>
      </c>
      <c r="H3368" t="s">
        <v>22</v>
      </c>
      <c r="I3368" s="12" t="s">
        <v>59</v>
      </c>
      <c r="J3368" s="12" t="s">
        <v>991</v>
      </c>
      <c r="K3368" s="2" t="s">
        <v>975</v>
      </c>
      <c r="L3368" s="2" t="s">
        <v>974</v>
      </c>
      <c r="M3368">
        <v>6</v>
      </c>
      <c r="N3368">
        <v>6</v>
      </c>
      <c r="O3368" s="23">
        <v>15.656000000000001</v>
      </c>
      <c r="R3368" t="str">
        <f>IF(Q3368&gt;0,(P3368*(Q3368^2))*(3.14159/6),"")</f>
        <v/>
      </c>
      <c r="S3368" t="s">
        <v>32</v>
      </c>
      <c r="T3368" t="s">
        <v>25</v>
      </c>
      <c r="U3368" t="s">
        <v>26</v>
      </c>
      <c r="V3368" t="s">
        <v>357</v>
      </c>
      <c r="AA3368" s="12" t="s">
        <v>835</v>
      </c>
      <c r="AB3368" t="str">
        <f>IF(Q3368&gt;0,"yes","no")</f>
        <v>no</v>
      </c>
      <c r="AC3368" t="str">
        <f>IF(O3368&gt;0,"yes","no")</f>
        <v>yes</v>
      </c>
      <c r="AD3368" t="str">
        <f>IF(AH3368="hatch","yes","no")</f>
        <v>no</v>
      </c>
      <c r="AE3368" t="str">
        <f>IF(AH3368="swimup","yes","no")</f>
        <v>no</v>
      </c>
      <c r="AF3368" t="str">
        <f>IF(AH3368="respiration","yes","no")</f>
        <v>no</v>
      </c>
      <c r="AH3368" t="s">
        <v>29</v>
      </c>
      <c r="AI3368">
        <f>IF(O3368&gt;0,(IF(S3368="live",O3368*0.84,IF(S3368="dried.ethanol",O3368*0.8449+2.8227,O3368))),"")</f>
        <v>15.656000000000001</v>
      </c>
      <c r="AL3368" t="str">
        <f>IF(OR(AND(Q3368=Q3369,P3368&gt;0),AND(O3368&gt;0,O3368=O3369)),"duplicate","")</f>
        <v/>
      </c>
      <c r="AM3368" t="s">
        <v>827</v>
      </c>
      <c r="AN3368" t="s">
        <v>827</v>
      </c>
      <c r="AO3368" t="s">
        <v>826</v>
      </c>
      <c r="AP3368" t="s">
        <v>826</v>
      </c>
      <c r="AQ3368" t="s">
        <v>32</v>
      </c>
    </row>
    <row r="3369" spans="1:43" x14ac:dyDescent="0.2">
      <c r="A3369" s="28">
        <v>42939</v>
      </c>
      <c r="B3369" s="1">
        <v>42901</v>
      </c>
      <c r="C3369" s="1" t="str">
        <f>IF(F3369="Kup","6/13/2017",IF(F3369="Sag","6/14/2017",""))</f>
        <v>6/14/2017</v>
      </c>
      <c r="D3369" s="27">
        <f>A3369-B3369</f>
        <v>38</v>
      </c>
      <c r="E3369" s="27">
        <f>A3369-C3369</f>
        <v>39</v>
      </c>
      <c r="F3369" t="s">
        <v>919</v>
      </c>
      <c r="G3369">
        <v>40</v>
      </c>
      <c r="H3369" t="s">
        <v>22</v>
      </c>
      <c r="I3369" s="12" t="s">
        <v>59</v>
      </c>
      <c r="J3369" s="12" t="s">
        <v>991</v>
      </c>
      <c r="K3369" s="2" t="s">
        <v>975</v>
      </c>
      <c r="L3369" s="2" t="s">
        <v>974</v>
      </c>
      <c r="M3369">
        <v>7</v>
      </c>
      <c r="N3369">
        <v>7</v>
      </c>
      <c r="O3369" s="23">
        <v>15.492000000000001</v>
      </c>
      <c r="R3369" t="str">
        <f>IF(Q3369&gt;0,(P3369*(Q3369^2))*(3.14159/6),"")</f>
        <v/>
      </c>
      <c r="S3369" t="s">
        <v>32</v>
      </c>
      <c r="T3369" t="s">
        <v>25</v>
      </c>
      <c r="U3369" t="s">
        <v>26</v>
      </c>
      <c r="V3369" t="s">
        <v>357</v>
      </c>
      <c r="AA3369" s="12" t="s">
        <v>835</v>
      </c>
      <c r="AB3369" t="str">
        <f>IF(Q3369&gt;0,"yes","no")</f>
        <v>no</v>
      </c>
      <c r="AC3369" t="str">
        <f>IF(O3369&gt;0,"yes","no")</f>
        <v>yes</v>
      </c>
      <c r="AD3369" t="str">
        <f>IF(AH3369="hatch","yes","no")</f>
        <v>no</v>
      </c>
      <c r="AE3369" t="str">
        <f>IF(AH3369="swimup","yes","no")</f>
        <v>no</v>
      </c>
      <c r="AF3369" t="str">
        <f>IF(AH3369="respiration","yes","no")</f>
        <v>no</v>
      </c>
      <c r="AH3369" t="s">
        <v>29</v>
      </c>
      <c r="AI3369">
        <f>IF(O3369&gt;0,(IF(S3369="live",O3369*0.84,IF(S3369="dried.ethanol",O3369*0.8449+2.8227,O3369))),"")</f>
        <v>15.492000000000001</v>
      </c>
      <c r="AL3369" t="str">
        <f>IF(OR(AND(Q3369=Q3370,P3369&gt;0),AND(O3369&gt;0,O3369=O3370)),"duplicate","")</f>
        <v/>
      </c>
      <c r="AM3369" t="s">
        <v>827</v>
      </c>
      <c r="AN3369" t="s">
        <v>827</v>
      </c>
      <c r="AO3369" t="s">
        <v>826</v>
      </c>
      <c r="AP3369" t="s">
        <v>826</v>
      </c>
      <c r="AQ3369" t="s">
        <v>32</v>
      </c>
    </row>
    <row r="3370" spans="1:43" x14ac:dyDescent="0.2">
      <c r="A3370" s="28">
        <v>42939</v>
      </c>
      <c r="B3370" s="1">
        <v>42901</v>
      </c>
      <c r="C3370" s="1" t="str">
        <f>IF(F3370="Kup","6/13/2017",IF(F3370="Sag","6/14/2017",""))</f>
        <v>6/14/2017</v>
      </c>
      <c r="D3370" s="27">
        <f>A3370-B3370</f>
        <v>38</v>
      </c>
      <c r="E3370" s="27">
        <f>A3370-C3370</f>
        <v>39</v>
      </c>
      <c r="F3370" t="s">
        <v>919</v>
      </c>
      <c r="G3370">
        <v>40</v>
      </c>
      <c r="H3370" t="s">
        <v>22</v>
      </c>
      <c r="I3370" s="12" t="s">
        <v>59</v>
      </c>
      <c r="J3370" s="12" t="s">
        <v>991</v>
      </c>
      <c r="K3370" s="2" t="s">
        <v>975</v>
      </c>
      <c r="L3370" s="2" t="s">
        <v>974</v>
      </c>
      <c r="M3370">
        <v>8</v>
      </c>
      <c r="N3370">
        <v>8</v>
      </c>
      <c r="O3370" s="23">
        <v>15.073</v>
      </c>
      <c r="R3370" t="str">
        <f>IF(Q3370&gt;0,(P3370*(Q3370^2))*(3.14159/6),"")</f>
        <v/>
      </c>
      <c r="S3370" t="s">
        <v>32</v>
      </c>
      <c r="T3370" t="s">
        <v>25</v>
      </c>
      <c r="U3370" t="s">
        <v>26</v>
      </c>
      <c r="V3370" t="s">
        <v>357</v>
      </c>
      <c r="AA3370" s="12" t="s">
        <v>835</v>
      </c>
      <c r="AB3370" t="str">
        <f>IF(Q3370&gt;0,"yes","no")</f>
        <v>no</v>
      </c>
      <c r="AC3370" t="str">
        <f>IF(O3370&gt;0,"yes","no")</f>
        <v>yes</v>
      </c>
      <c r="AD3370" t="str">
        <f>IF(AH3370="hatch","yes","no")</f>
        <v>no</v>
      </c>
      <c r="AE3370" t="str">
        <f>IF(AH3370="swimup","yes","no")</f>
        <v>no</v>
      </c>
      <c r="AF3370" t="str">
        <f>IF(AH3370="respiration","yes","no")</f>
        <v>no</v>
      </c>
      <c r="AH3370" t="s">
        <v>29</v>
      </c>
      <c r="AI3370">
        <f>IF(O3370&gt;0,(IF(S3370="live",O3370*0.84,IF(S3370="dried.ethanol",O3370*0.8449+2.8227,O3370))),"")</f>
        <v>15.073</v>
      </c>
      <c r="AL3370" t="str">
        <f>IF(OR(AND(Q3370=Q3371,P3370&gt;0),AND(O3370&gt;0,O3370=O3371)),"duplicate","")</f>
        <v/>
      </c>
      <c r="AM3370" t="s">
        <v>827</v>
      </c>
      <c r="AN3370" t="s">
        <v>827</v>
      </c>
      <c r="AO3370" t="s">
        <v>826</v>
      </c>
      <c r="AP3370" t="s">
        <v>826</v>
      </c>
      <c r="AQ3370" t="s">
        <v>32</v>
      </c>
    </row>
    <row r="3371" spans="1:43" x14ac:dyDescent="0.2">
      <c r="A3371" s="28">
        <v>42939</v>
      </c>
      <c r="B3371" s="1">
        <v>42901</v>
      </c>
      <c r="C3371" s="1" t="str">
        <f>IF(F3371="Kup","6/13/2017",IF(F3371="Sag","6/14/2017",""))</f>
        <v>6/14/2017</v>
      </c>
      <c r="D3371" s="27">
        <f>A3371-B3371</f>
        <v>38</v>
      </c>
      <c r="E3371" s="27">
        <f>A3371-C3371</f>
        <v>39</v>
      </c>
      <c r="F3371" t="s">
        <v>919</v>
      </c>
      <c r="G3371">
        <v>40</v>
      </c>
      <c r="H3371" t="s">
        <v>22</v>
      </c>
      <c r="I3371" s="12" t="s">
        <v>59</v>
      </c>
      <c r="J3371" s="12" t="s">
        <v>991</v>
      </c>
      <c r="K3371" s="2" t="s">
        <v>975</v>
      </c>
      <c r="L3371" s="2" t="s">
        <v>974</v>
      </c>
      <c r="M3371">
        <v>9</v>
      </c>
      <c r="N3371">
        <v>9</v>
      </c>
      <c r="O3371" s="23">
        <v>15.317</v>
      </c>
      <c r="R3371" t="str">
        <f>IF(Q3371&gt;0,(P3371*(Q3371^2))*(3.14159/6),"")</f>
        <v/>
      </c>
      <c r="S3371" t="s">
        <v>32</v>
      </c>
      <c r="T3371" t="s">
        <v>25</v>
      </c>
      <c r="U3371" t="s">
        <v>26</v>
      </c>
      <c r="V3371" t="s">
        <v>357</v>
      </c>
      <c r="AA3371" s="12" t="s">
        <v>835</v>
      </c>
      <c r="AB3371" t="str">
        <f>IF(Q3371&gt;0,"yes","no")</f>
        <v>no</v>
      </c>
      <c r="AC3371" t="str">
        <f>IF(O3371&gt;0,"yes","no")</f>
        <v>yes</v>
      </c>
      <c r="AD3371" t="str">
        <f>IF(AH3371="hatch","yes","no")</f>
        <v>no</v>
      </c>
      <c r="AE3371" t="str">
        <f>IF(AH3371="swimup","yes","no")</f>
        <v>no</v>
      </c>
      <c r="AF3371" t="str">
        <f>IF(AH3371="respiration","yes","no")</f>
        <v>no</v>
      </c>
      <c r="AH3371" t="s">
        <v>29</v>
      </c>
      <c r="AI3371">
        <f>IF(O3371&gt;0,(IF(S3371="live",O3371*0.84,IF(S3371="dried.ethanol",O3371*0.8449+2.8227,O3371))),"")</f>
        <v>15.317</v>
      </c>
      <c r="AL3371" t="str">
        <f>IF(OR(AND(Q3371=Q3372,P3371&gt;0),AND(O3371&gt;0,O3371=O3372)),"duplicate","")</f>
        <v/>
      </c>
      <c r="AM3371" t="s">
        <v>827</v>
      </c>
      <c r="AN3371" t="s">
        <v>827</v>
      </c>
      <c r="AO3371" t="s">
        <v>826</v>
      </c>
      <c r="AP3371" t="s">
        <v>826</v>
      </c>
      <c r="AQ3371" t="s">
        <v>32</v>
      </c>
    </row>
    <row r="3372" spans="1:43" x14ac:dyDescent="0.2">
      <c r="A3372" s="28">
        <v>42939</v>
      </c>
      <c r="B3372" s="1">
        <v>42901</v>
      </c>
      <c r="C3372" s="1" t="str">
        <f>IF(F3372="Kup","6/13/2017",IF(F3372="Sag","6/14/2017",""))</f>
        <v>6/14/2017</v>
      </c>
      <c r="D3372" s="27">
        <f>A3372-B3372</f>
        <v>38</v>
      </c>
      <c r="E3372" s="27">
        <f>A3372-C3372</f>
        <v>39</v>
      </c>
      <c r="F3372" t="s">
        <v>919</v>
      </c>
      <c r="G3372">
        <v>40</v>
      </c>
      <c r="H3372" t="s">
        <v>22</v>
      </c>
      <c r="I3372" s="12" t="s">
        <v>59</v>
      </c>
      <c r="J3372" s="12" t="s">
        <v>991</v>
      </c>
      <c r="K3372" s="2" t="s">
        <v>975</v>
      </c>
      <c r="L3372" s="2" t="s">
        <v>974</v>
      </c>
      <c r="M3372">
        <v>10</v>
      </c>
      <c r="N3372">
        <v>10</v>
      </c>
      <c r="O3372" s="23">
        <v>15.018000000000001</v>
      </c>
      <c r="R3372" t="str">
        <f>IF(Q3372&gt;0,(P3372*(Q3372^2))*(3.14159/6),"")</f>
        <v/>
      </c>
      <c r="S3372" t="s">
        <v>32</v>
      </c>
      <c r="T3372" t="s">
        <v>25</v>
      </c>
      <c r="U3372" t="s">
        <v>26</v>
      </c>
      <c r="V3372" t="s">
        <v>357</v>
      </c>
      <c r="AA3372" s="12" t="s">
        <v>835</v>
      </c>
      <c r="AB3372" t="str">
        <f>IF(Q3372&gt;0,"yes","no")</f>
        <v>no</v>
      </c>
      <c r="AC3372" t="str">
        <f>IF(O3372&gt;0,"yes","no")</f>
        <v>yes</v>
      </c>
      <c r="AD3372" t="str">
        <f>IF(AH3372="hatch","yes","no")</f>
        <v>no</v>
      </c>
      <c r="AE3372" t="str">
        <f>IF(AH3372="swimup","yes","no")</f>
        <v>no</v>
      </c>
      <c r="AF3372" t="str">
        <f>IF(AH3372="respiration","yes","no")</f>
        <v>no</v>
      </c>
      <c r="AH3372" t="s">
        <v>29</v>
      </c>
      <c r="AI3372">
        <f>IF(O3372&gt;0,(IF(S3372="live",O3372*0.84,IF(S3372="dried.ethanol",O3372*0.8449+2.8227,O3372))),"")</f>
        <v>15.018000000000001</v>
      </c>
      <c r="AL3372" t="str">
        <f>IF(OR(AND(Q3372=Q3373,P3372&gt;0),AND(O3372&gt;0,O3372=O3373)),"duplicate","")</f>
        <v/>
      </c>
      <c r="AM3372" t="s">
        <v>827</v>
      </c>
      <c r="AN3372" t="s">
        <v>827</v>
      </c>
      <c r="AO3372" t="s">
        <v>826</v>
      </c>
      <c r="AP3372" t="s">
        <v>826</v>
      </c>
      <c r="AQ3372" t="s">
        <v>32</v>
      </c>
    </row>
    <row r="3373" spans="1:43" x14ac:dyDescent="0.2">
      <c r="A3373" s="28">
        <v>42939</v>
      </c>
      <c r="B3373" s="1">
        <v>42899</v>
      </c>
      <c r="C3373" s="1" t="str">
        <f>IF(F3373="Kup","6/13/2017",IF(F3373="Sag","6/14/2017",""))</f>
        <v>6/13/2017</v>
      </c>
      <c r="D3373" s="27">
        <f>A3373-B3373</f>
        <v>40</v>
      </c>
      <c r="E3373" s="27">
        <f>A3373-C3373</f>
        <v>40</v>
      </c>
      <c r="F3373" t="s">
        <v>21</v>
      </c>
      <c r="G3373">
        <v>40</v>
      </c>
      <c r="H3373" t="s">
        <v>30</v>
      </c>
      <c r="I3373" s="12" t="s">
        <v>43</v>
      </c>
      <c r="J3373" s="12" t="s">
        <v>977</v>
      </c>
      <c r="K3373" s="3" t="s">
        <v>942</v>
      </c>
      <c r="L3373" s="3" t="s">
        <v>943</v>
      </c>
      <c r="M3373">
        <v>1</v>
      </c>
      <c r="N3373">
        <v>1</v>
      </c>
      <c r="O3373" s="23">
        <v>22.919</v>
      </c>
      <c r="R3373" t="str">
        <f>IF(Q3373&gt;0,(P3373*(Q3373^2))*(3.14159/6),"")</f>
        <v/>
      </c>
      <c r="S3373" t="s">
        <v>32</v>
      </c>
      <c r="T3373" t="s">
        <v>25</v>
      </c>
      <c r="U3373" t="s">
        <v>26</v>
      </c>
      <c r="V3373" t="s">
        <v>342</v>
      </c>
      <c r="AA3373" s="12" t="s">
        <v>835</v>
      </c>
      <c r="AB3373" t="str">
        <f>IF(Q3373&gt;0,"yes","no")</f>
        <v>no</v>
      </c>
      <c r="AC3373" t="str">
        <f>IF(O3373&gt;0,"yes","no")</f>
        <v>yes</v>
      </c>
      <c r="AD3373" t="str">
        <f>IF(AH3373="hatch","yes","no")</f>
        <v>no</v>
      </c>
      <c r="AE3373" t="str">
        <f>IF(AH3373="swimup","yes","no")</f>
        <v>no</v>
      </c>
      <c r="AF3373" t="str">
        <f>IF(AH3373="respiration","yes","no")</f>
        <v>no</v>
      </c>
      <c r="AH3373" t="s">
        <v>29</v>
      </c>
      <c r="AI3373">
        <f>IF(O3373&gt;0,(IF(S3373="live",O3373*0.84,IF(S3373="dried.ethanol",O3373*0.8449+2.8227,O3373))),"")</f>
        <v>22.919</v>
      </c>
      <c r="AL3373" t="str">
        <f>IF(OR(AND(Q3373=Q3374,P3373&gt;0),AND(O3373&gt;0,O3373=O3374)),"duplicate","")</f>
        <v/>
      </c>
      <c r="AM3373" t="s">
        <v>827</v>
      </c>
      <c r="AN3373" t="s">
        <v>827</v>
      </c>
      <c r="AO3373" t="s">
        <v>826</v>
      </c>
      <c r="AP3373" t="s">
        <v>826</v>
      </c>
      <c r="AQ3373" t="s">
        <v>32</v>
      </c>
    </row>
    <row r="3374" spans="1:43" x14ac:dyDescent="0.2">
      <c r="A3374" s="28">
        <v>42939</v>
      </c>
      <c r="B3374" s="1">
        <v>42899</v>
      </c>
      <c r="C3374" s="1" t="str">
        <f>IF(F3374="Kup","6/13/2017",IF(F3374="Sag","6/14/2017",""))</f>
        <v>6/13/2017</v>
      </c>
      <c r="D3374" s="27">
        <f>A3374-B3374</f>
        <v>40</v>
      </c>
      <c r="E3374" s="27">
        <f>A3374-C3374</f>
        <v>40</v>
      </c>
      <c r="F3374" t="s">
        <v>21</v>
      </c>
      <c r="G3374">
        <v>40</v>
      </c>
      <c r="H3374" t="s">
        <v>30</v>
      </c>
      <c r="I3374" s="12" t="s">
        <v>43</v>
      </c>
      <c r="J3374" s="12" t="s">
        <v>977</v>
      </c>
      <c r="K3374" s="3" t="s">
        <v>942</v>
      </c>
      <c r="L3374" s="3" t="s">
        <v>943</v>
      </c>
      <c r="M3374">
        <v>2</v>
      </c>
      <c r="N3374">
        <v>2</v>
      </c>
      <c r="O3374" s="23">
        <v>21.172999999999998</v>
      </c>
      <c r="R3374" t="str">
        <f>IF(Q3374&gt;0,(P3374*(Q3374^2))*(3.14159/6),"")</f>
        <v/>
      </c>
      <c r="S3374" t="s">
        <v>32</v>
      </c>
      <c r="T3374" t="s">
        <v>25</v>
      </c>
      <c r="U3374" t="s">
        <v>26</v>
      </c>
      <c r="V3374" t="s">
        <v>342</v>
      </c>
      <c r="AA3374" s="12" t="s">
        <v>835</v>
      </c>
      <c r="AB3374" t="str">
        <f>IF(Q3374&gt;0,"yes","no")</f>
        <v>no</v>
      </c>
      <c r="AC3374" t="str">
        <f>IF(O3374&gt;0,"yes","no")</f>
        <v>yes</v>
      </c>
      <c r="AD3374" t="str">
        <f>IF(AH3374="hatch","yes","no")</f>
        <v>no</v>
      </c>
      <c r="AE3374" t="str">
        <f>IF(AH3374="swimup","yes","no")</f>
        <v>no</v>
      </c>
      <c r="AF3374" t="str">
        <f>IF(AH3374="respiration","yes","no")</f>
        <v>no</v>
      </c>
      <c r="AH3374" t="s">
        <v>29</v>
      </c>
      <c r="AI3374">
        <f>IF(O3374&gt;0,(IF(S3374="live",O3374*0.84,IF(S3374="dried.ethanol",O3374*0.8449+2.8227,O3374))),"")</f>
        <v>21.172999999999998</v>
      </c>
      <c r="AL3374" t="str">
        <f>IF(OR(AND(Q3374=Q3375,P3374&gt;0),AND(O3374&gt;0,O3374=O3375)),"duplicate","")</f>
        <v/>
      </c>
      <c r="AM3374" t="s">
        <v>827</v>
      </c>
      <c r="AN3374" t="s">
        <v>827</v>
      </c>
      <c r="AO3374" t="s">
        <v>826</v>
      </c>
      <c r="AP3374" t="s">
        <v>826</v>
      </c>
      <c r="AQ3374" t="s">
        <v>32</v>
      </c>
    </row>
    <row r="3375" spans="1:43" x14ac:dyDescent="0.2">
      <c r="A3375" s="28">
        <v>42939</v>
      </c>
      <c r="B3375" s="1">
        <v>42899</v>
      </c>
      <c r="C3375" s="1" t="str">
        <f>IF(F3375="Kup","6/13/2017",IF(F3375="Sag","6/14/2017",""))</f>
        <v>6/13/2017</v>
      </c>
      <c r="D3375" s="27">
        <f>A3375-B3375</f>
        <v>40</v>
      </c>
      <c r="E3375" s="27">
        <f>A3375-C3375</f>
        <v>40</v>
      </c>
      <c r="F3375" t="s">
        <v>21</v>
      </c>
      <c r="G3375">
        <v>40</v>
      </c>
      <c r="H3375" t="s">
        <v>30</v>
      </c>
      <c r="I3375" s="12" t="s">
        <v>43</v>
      </c>
      <c r="J3375" s="12" t="s">
        <v>977</v>
      </c>
      <c r="K3375" s="3" t="s">
        <v>942</v>
      </c>
      <c r="L3375" s="3" t="s">
        <v>943</v>
      </c>
      <c r="M3375">
        <v>3</v>
      </c>
      <c r="N3375">
        <v>3</v>
      </c>
      <c r="O3375" s="23">
        <v>20.745000000000001</v>
      </c>
      <c r="R3375" t="str">
        <f>IF(Q3375&gt;0,(P3375*(Q3375^2))*(3.14159/6),"")</f>
        <v/>
      </c>
      <c r="S3375" t="s">
        <v>32</v>
      </c>
      <c r="T3375" t="s">
        <v>25</v>
      </c>
      <c r="U3375" t="s">
        <v>26</v>
      </c>
      <c r="V3375" t="s">
        <v>342</v>
      </c>
      <c r="AA3375" s="12" t="s">
        <v>835</v>
      </c>
      <c r="AB3375" t="str">
        <f>IF(Q3375&gt;0,"yes","no")</f>
        <v>no</v>
      </c>
      <c r="AC3375" t="str">
        <f>IF(O3375&gt;0,"yes","no")</f>
        <v>yes</v>
      </c>
      <c r="AD3375" t="str">
        <f>IF(AH3375="hatch","yes","no")</f>
        <v>no</v>
      </c>
      <c r="AE3375" t="str">
        <f>IF(AH3375="swimup","yes","no")</f>
        <v>no</v>
      </c>
      <c r="AF3375" t="str">
        <f>IF(AH3375="respiration","yes","no")</f>
        <v>no</v>
      </c>
      <c r="AH3375" t="s">
        <v>29</v>
      </c>
      <c r="AI3375">
        <f>IF(O3375&gt;0,(IF(S3375="live",O3375*0.84,IF(S3375="dried.ethanol",O3375*0.8449+2.8227,O3375))),"")</f>
        <v>20.745000000000001</v>
      </c>
      <c r="AL3375" t="str">
        <f>IF(OR(AND(Q3375=Q3376,P3375&gt;0),AND(O3375&gt;0,O3375=O3376)),"duplicate","")</f>
        <v/>
      </c>
      <c r="AM3375" t="s">
        <v>827</v>
      </c>
      <c r="AN3375" t="s">
        <v>827</v>
      </c>
      <c r="AO3375" t="s">
        <v>826</v>
      </c>
      <c r="AP3375" t="s">
        <v>826</v>
      </c>
      <c r="AQ3375" t="s">
        <v>32</v>
      </c>
    </row>
    <row r="3376" spans="1:43" x14ac:dyDescent="0.2">
      <c r="A3376" s="28">
        <v>42939</v>
      </c>
      <c r="B3376" s="1">
        <v>42899</v>
      </c>
      <c r="C3376" s="1" t="str">
        <f>IF(F3376="Kup","6/13/2017",IF(F3376="Sag","6/14/2017",""))</f>
        <v>6/13/2017</v>
      </c>
      <c r="D3376" s="27">
        <f>A3376-B3376</f>
        <v>40</v>
      </c>
      <c r="E3376" s="27">
        <f>A3376-C3376</f>
        <v>40</v>
      </c>
      <c r="F3376" t="s">
        <v>21</v>
      </c>
      <c r="G3376">
        <v>40</v>
      </c>
      <c r="H3376" t="s">
        <v>30</v>
      </c>
      <c r="I3376" s="12" t="s">
        <v>43</v>
      </c>
      <c r="J3376" s="12" t="s">
        <v>977</v>
      </c>
      <c r="K3376" s="3" t="s">
        <v>942</v>
      </c>
      <c r="L3376" s="3" t="s">
        <v>943</v>
      </c>
      <c r="M3376">
        <v>4</v>
      </c>
      <c r="N3376">
        <v>4</v>
      </c>
      <c r="O3376" s="23">
        <v>25.242999999999999</v>
      </c>
      <c r="R3376" t="str">
        <f>IF(Q3376&gt;0,(P3376*(Q3376^2))*(3.14159/6),"")</f>
        <v/>
      </c>
      <c r="S3376" t="s">
        <v>32</v>
      </c>
      <c r="T3376" t="s">
        <v>25</v>
      </c>
      <c r="U3376" t="s">
        <v>26</v>
      </c>
      <c r="V3376" t="s">
        <v>342</v>
      </c>
      <c r="AA3376" s="12" t="s">
        <v>835</v>
      </c>
      <c r="AB3376" t="str">
        <f>IF(Q3376&gt;0,"yes","no")</f>
        <v>no</v>
      </c>
      <c r="AC3376" t="str">
        <f>IF(O3376&gt;0,"yes","no")</f>
        <v>yes</v>
      </c>
      <c r="AD3376" t="str">
        <f>IF(AH3376="hatch","yes","no")</f>
        <v>no</v>
      </c>
      <c r="AE3376" t="str">
        <f>IF(AH3376="swimup","yes","no")</f>
        <v>no</v>
      </c>
      <c r="AF3376" t="str">
        <f>IF(AH3376="respiration","yes","no")</f>
        <v>no</v>
      </c>
      <c r="AH3376" t="s">
        <v>29</v>
      </c>
      <c r="AI3376">
        <f>IF(O3376&gt;0,(IF(S3376="live",O3376*0.84,IF(S3376="dried.ethanol",O3376*0.8449+2.8227,O3376))),"")</f>
        <v>25.242999999999999</v>
      </c>
      <c r="AL3376" t="str">
        <f>IF(OR(AND(Q3376=Q3377,P3376&gt;0),AND(O3376&gt;0,O3376=O3377)),"duplicate","")</f>
        <v/>
      </c>
      <c r="AM3376" t="s">
        <v>827</v>
      </c>
      <c r="AN3376" t="s">
        <v>827</v>
      </c>
      <c r="AO3376" t="s">
        <v>826</v>
      </c>
      <c r="AP3376" t="s">
        <v>826</v>
      </c>
      <c r="AQ3376" t="s">
        <v>32</v>
      </c>
    </row>
    <row r="3377" spans="1:43" x14ac:dyDescent="0.2">
      <c r="A3377" s="28">
        <v>42939</v>
      </c>
      <c r="B3377" s="1">
        <v>42899</v>
      </c>
      <c r="C3377" s="1" t="str">
        <f>IF(F3377="Kup","6/13/2017",IF(F3377="Sag","6/14/2017",""))</f>
        <v>6/13/2017</v>
      </c>
      <c r="D3377" s="27">
        <f>A3377-B3377</f>
        <v>40</v>
      </c>
      <c r="E3377" s="27">
        <f>A3377-C3377</f>
        <v>40</v>
      </c>
      <c r="F3377" t="s">
        <v>21</v>
      </c>
      <c r="G3377">
        <v>40</v>
      </c>
      <c r="H3377" t="s">
        <v>30</v>
      </c>
      <c r="I3377" s="12" t="s">
        <v>43</v>
      </c>
      <c r="J3377" s="12" t="s">
        <v>977</v>
      </c>
      <c r="K3377" s="3" t="s">
        <v>942</v>
      </c>
      <c r="L3377" s="3" t="s">
        <v>943</v>
      </c>
      <c r="M3377">
        <v>5</v>
      </c>
      <c r="N3377">
        <v>5</v>
      </c>
      <c r="O3377" s="23">
        <v>23.492999999999999</v>
      </c>
      <c r="R3377" t="str">
        <f>IF(Q3377&gt;0,(P3377*(Q3377^2))*(3.14159/6),"")</f>
        <v/>
      </c>
      <c r="S3377" t="s">
        <v>32</v>
      </c>
      <c r="T3377" t="s">
        <v>25</v>
      </c>
      <c r="U3377" t="s">
        <v>26</v>
      </c>
      <c r="V3377" t="s">
        <v>342</v>
      </c>
      <c r="AA3377" s="12" t="s">
        <v>835</v>
      </c>
      <c r="AB3377" t="str">
        <f>IF(Q3377&gt;0,"yes","no")</f>
        <v>no</v>
      </c>
      <c r="AC3377" t="str">
        <f>IF(O3377&gt;0,"yes","no")</f>
        <v>yes</v>
      </c>
      <c r="AD3377" t="str">
        <f>IF(AH3377="hatch","yes","no")</f>
        <v>no</v>
      </c>
      <c r="AE3377" t="str">
        <f>IF(AH3377="swimup","yes","no")</f>
        <v>no</v>
      </c>
      <c r="AF3377" t="str">
        <f>IF(AH3377="respiration","yes","no")</f>
        <v>no</v>
      </c>
      <c r="AH3377" t="s">
        <v>29</v>
      </c>
      <c r="AI3377">
        <f>IF(O3377&gt;0,(IF(S3377="live",O3377*0.84,IF(S3377="dried.ethanol",O3377*0.8449+2.8227,O3377))),"")</f>
        <v>23.492999999999999</v>
      </c>
      <c r="AL3377" t="str">
        <f>IF(OR(AND(Q3377=Q3378,P3377&gt;0),AND(O3377&gt;0,O3377=O3378)),"duplicate","")</f>
        <v/>
      </c>
      <c r="AM3377" t="s">
        <v>827</v>
      </c>
      <c r="AN3377" t="s">
        <v>827</v>
      </c>
      <c r="AO3377" t="s">
        <v>826</v>
      </c>
      <c r="AP3377" t="s">
        <v>826</v>
      </c>
      <c r="AQ3377" t="s">
        <v>32</v>
      </c>
    </row>
    <row r="3378" spans="1:43" x14ac:dyDescent="0.2">
      <c r="A3378" s="28">
        <v>42939</v>
      </c>
      <c r="B3378" s="1">
        <v>42899</v>
      </c>
      <c r="C3378" s="1" t="str">
        <f>IF(F3378="Kup","6/13/2017",IF(F3378="Sag","6/14/2017",""))</f>
        <v>6/13/2017</v>
      </c>
      <c r="D3378" s="27">
        <f>A3378-B3378</f>
        <v>40</v>
      </c>
      <c r="E3378" s="27">
        <f>A3378-C3378</f>
        <v>40</v>
      </c>
      <c r="F3378" t="s">
        <v>21</v>
      </c>
      <c r="G3378">
        <v>40</v>
      </c>
      <c r="H3378" t="s">
        <v>30</v>
      </c>
      <c r="I3378" s="12" t="s">
        <v>94</v>
      </c>
      <c r="J3378" s="12" t="s">
        <v>988</v>
      </c>
      <c r="K3378" s="2" t="s">
        <v>957</v>
      </c>
      <c r="L3378" s="2" t="s">
        <v>943</v>
      </c>
      <c r="M3378">
        <v>1</v>
      </c>
      <c r="N3378">
        <v>1</v>
      </c>
      <c r="O3378" s="23">
        <v>21.812999999999999</v>
      </c>
      <c r="R3378" t="str">
        <f>IF(Q3378&gt;0,(P3378*(Q3378^2))*(3.14159/6),"")</f>
        <v/>
      </c>
      <c r="S3378" t="s">
        <v>32</v>
      </c>
      <c r="T3378" t="s">
        <v>25</v>
      </c>
      <c r="U3378" t="s">
        <v>26</v>
      </c>
      <c r="V3378" t="s">
        <v>348</v>
      </c>
      <c r="AA3378" s="12" t="s">
        <v>835</v>
      </c>
      <c r="AB3378" t="str">
        <f>IF(Q3378&gt;0,"yes","no")</f>
        <v>no</v>
      </c>
      <c r="AC3378" t="str">
        <f>IF(O3378&gt;0,"yes","no")</f>
        <v>yes</v>
      </c>
      <c r="AD3378" t="str">
        <f>IF(AH3378="hatch","yes","no")</f>
        <v>no</v>
      </c>
      <c r="AE3378" t="str">
        <f>IF(AH3378="swimup","yes","no")</f>
        <v>no</v>
      </c>
      <c r="AF3378" t="str">
        <f>IF(AH3378="respiration","yes","no")</f>
        <v>no</v>
      </c>
      <c r="AH3378" t="s">
        <v>29</v>
      </c>
      <c r="AI3378">
        <f>IF(O3378&gt;0,(IF(S3378="live",O3378*0.84,IF(S3378="dried.ethanol",O3378*0.8449+2.8227,O3378))),"")</f>
        <v>21.812999999999999</v>
      </c>
      <c r="AL3378" t="str">
        <f>IF(OR(AND(Q3378=Q3379,P3378&gt;0),AND(O3378&gt;0,O3378=O3379)),"duplicate","")</f>
        <v/>
      </c>
      <c r="AM3378" t="s">
        <v>827</v>
      </c>
      <c r="AN3378" t="s">
        <v>827</v>
      </c>
      <c r="AO3378" t="s">
        <v>826</v>
      </c>
      <c r="AP3378" t="s">
        <v>826</v>
      </c>
      <c r="AQ3378" t="s">
        <v>32</v>
      </c>
    </row>
    <row r="3379" spans="1:43" x14ac:dyDescent="0.2">
      <c r="A3379" s="28">
        <v>42939</v>
      </c>
      <c r="B3379" s="1">
        <v>42899</v>
      </c>
      <c r="C3379" s="1" t="str">
        <f>IF(F3379="Kup","6/13/2017",IF(F3379="Sag","6/14/2017",""))</f>
        <v>6/13/2017</v>
      </c>
      <c r="D3379" s="27">
        <f>A3379-B3379</f>
        <v>40</v>
      </c>
      <c r="E3379" s="27">
        <f>A3379-C3379</f>
        <v>40</v>
      </c>
      <c r="F3379" t="s">
        <v>21</v>
      </c>
      <c r="G3379">
        <v>40</v>
      </c>
      <c r="H3379" t="s">
        <v>30</v>
      </c>
      <c r="I3379" s="12" t="s">
        <v>94</v>
      </c>
      <c r="J3379" s="12" t="s">
        <v>988</v>
      </c>
      <c r="K3379" s="2" t="s">
        <v>957</v>
      </c>
      <c r="L3379" s="2" t="s">
        <v>943</v>
      </c>
      <c r="M3379">
        <v>2</v>
      </c>
      <c r="N3379">
        <v>2</v>
      </c>
      <c r="O3379" s="23">
        <v>24.402000000000001</v>
      </c>
      <c r="R3379" t="str">
        <f>IF(Q3379&gt;0,(P3379*(Q3379^2))*(3.14159/6),"")</f>
        <v/>
      </c>
      <c r="S3379" t="s">
        <v>32</v>
      </c>
      <c r="T3379" t="s">
        <v>25</v>
      </c>
      <c r="U3379" t="s">
        <v>26</v>
      </c>
      <c r="V3379" t="s">
        <v>348</v>
      </c>
      <c r="AA3379" s="12" t="s">
        <v>835</v>
      </c>
      <c r="AB3379" t="str">
        <f>IF(Q3379&gt;0,"yes","no")</f>
        <v>no</v>
      </c>
      <c r="AC3379" t="str">
        <f>IF(O3379&gt;0,"yes","no")</f>
        <v>yes</v>
      </c>
      <c r="AD3379" t="str">
        <f>IF(AH3379="hatch","yes","no")</f>
        <v>no</v>
      </c>
      <c r="AE3379" t="str">
        <f>IF(AH3379="swimup","yes","no")</f>
        <v>no</v>
      </c>
      <c r="AF3379" t="str">
        <f>IF(AH3379="respiration","yes","no")</f>
        <v>no</v>
      </c>
      <c r="AH3379" t="s">
        <v>29</v>
      </c>
      <c r="AI3379">
        <f>IF(O3379&gt;0,(IF(S3379="live",O3379*0.84,IF(S3379="dried.ethanol",O3379*0.8449+2.8227,O3379))),"")</f>
        <v>24.402000000000001</v>
      </c>
      <c r="AL3379" t="str">
        <f>IF(OR(AND(Q3379=Q3380,P3379&gt;0),AND(O3379&gt;0,O3379=O3380)),"duplicate","")</f>
        <v/>
      </c>
      <c r="AM3379" t="s">
        <v>827</v>
      </c>
      <c r="AN3379" t="s">
        <v>827</v>
      </c>
      <c r="AO3379" t="s">
        <v>826</v>
      </c>
      <c r="AP3379" t="s">
        <v>826</v>
      </c>
      <c r="AQ3379" t="s">
        <v>32</v>
      </c>
    </row>
    <row r="3380" spans="1:43" x14ac:dyDescent="0.2">
      <c r="A3380" s="28">
        <v>42939</v>
      </c>
      <c r="B3380" s="1">
        <v>42899</v>
      </c>
      <c r="C3380" s="1" t="str">
        <f>IF(F3380="Kup","6/13/2017",IF(F3380="Sag","6/14/2017",""))</f>
        <v>6/13/2017</v>
      </c>
      <c r="D3380" s="27">
        <f>A3380-B3380</f>
        <v>40</v>
      </c>
      <c r="E3380" s="27">
        <f>A3380-C3380</f>
        <v>40</v>
      </c>
      <c r="F3380" t="s">
        <v>21</v>
      </c>
      <c r="G3380">
        <v>40</v>
      </c>
      <c r="H3380" t="s">
        <v>30</v>
      </c>
      <c r="I3380" s="12" t="s">
        <v>94</v>
      </c>
      <c r="J3380" s="12" t="s">
        <v>988</v>
      </c>
      <c r="K3380" s="2" t="s">
        <v>957</v>
      </c>
      <c r="L3380" s="2" t="s">
        <v>943</v>
      </c>
      <c r="M3380">
        <v>3</v>
      </c>
      <c r="N3380">
        <v>3</v>
      </c>
      <c r="O3380" s="23">
        <v>22.6</v>
      </c>
      <c r="R3380" t="str">
        <f>IF(Q3380&gt;0,(P3380*(Q3380^2))*(3.14159/6),"")</f>
        <v/>
      </c>
      <c r="S3380" t="s">
        <v>32</v>
      </c>
      <c r="T3380" t="s">
        <v>25</v>
      </c>
      <c r="U3380" t="s">
        <v>26</v>
      </c>
      <c r="V3380" t="s">
        <v>348</v>
      </c>
      <c r="AA3380" s="12" t="s">
        <v>835</v>
      </c>
      <c r="AB3380" t="str">
        <f>IF(Q3380&gt;0,"yes","no")</f>
        <v>no</v>
      </c>
      <c r="AC3380" t="str">
        <f>IF(O3380&gt;0,"yes","no")</f>
        <v>yes</v>
      </c>
      <c r="AD3380" t="str">
        <f>IF(AH3380="hatch","yes","no")</f>
        <v>no</v>
      </c>
      <c r="AE3380" t="str">
        <f>IF(AH3380="swimup","yes","no")</f>
        <v>no</v>
      </c>
      <c r="AF3380" t="str">
        <f>IF(AH3380="respiration","yes","no")</f>
        <v>no</v>
      </c>
      <c r="AH3380" t="s">
        <v>29</v>
      </c>
      <c r="AI3380">
        <f>IF(O3380&gt;0,(IF(S3380="live",O3380*0.84,IF(S3380="dried.ethanol",O3380*0.8449+2.8227,O3380))),"")</f>
        <v>22.6</v>
      </c>
      <c r="AL3380" t="str">
        <f>IF(OR(AND(Q3380=Q3381,P3380&gt;0),AND(O3380&gt;0,O3380=O3381)),"duplicate","")</f>
        <v/>
      </c>
      <c r="AM3380" t="s">
        <v>827</v>
      </c>
      <c r="AN3380" t="s">
        <v>827</v>
      </c>
      <c r="AO3380" t="s">
        <v>826</v>
      </c>
      <c r="AP3380" t="s">
        <v>826</v>
      </c>
      <c r="AQ3380" t="s">
        <v>32</v>
      </c>
    </row>
    <row r="3381" spans="1:43" x14ac:dyDescent="0.2">
      <c r="A3381" s="28">
        <v>42939</v>
      </c>
      <c r="B3381" s="1">
        <v>42899</v>
      </c>
      <c r="C3381" s="1" t="str">
        <f>IF(F3381="Kup","6/13/2017",IF(F3381="Sag","6/14/2017",""))</f>
        <v>6/13/2017</v>
      </c>
      <c r="D3381" s="27">
        <f>A3381-B3381</f>
        <v>40</v>
      </c>
      <c r="E3381" s="27">
        <f>A3381-C3381</f>
        <v>40</v>
      </c>
      <c r="F3381" t="s">
        <v>21</v>
      </c>
      <c r="G3381">
        <v>40</v>
      </c>
      <c r="H3381" t="s">
        <v>30</v>
      </c>
      <c r="I3381" s="12" t="s">
        <v>94</v>
      </c>
      <c r="J3381" s="12" t="s">
        <v>988</v>
      </c>
      <c r="K3381" s="2" t="s">
        <v>957</v>
      </c>
      <c r="L3381" s="2" t="s">
        <v>943</v>
      </c>
      <c r="M3381">
        <v>4</v>
      </c>
      <c r="N3381">
        <v>4</v>
      </c>
      <c r="O3381" s="23">
        <v>26.616</v>
      </c>
      <c r="R3381" t="str">
        <f>IF(Q3381&gt;0,(P3381*(Q3381^2))*(3.14159/6),"")</f>
        <v/>
      </c>
      <c r="S3381" t="s">
        <v>32</v>
      </c>
      <c r="T3381" t="s">
        <v>25</v>
      </c>
      <c r="U3381" t="s">
        <v>26</v>
      </c>
      <c r="V3381" t="s">
        <v>348</v>
      </c>
      <c r="AA3381" s="12" t="s">
        <v>835</v>
      </c>
      <c r="AB3381" t="str">
        <f>IF(Q3381&gt;0,"yes","no")</f>
        <v>no</v>
      </c>
      <c r="AC3381" t="str">
        <f>IF(O3381&gt;0,"yes","no")</f>
        <v>yes</v>
      </c>
      <c r="AD3381" t="str">
        <f>IF(AH3381="hatch","yes","no")</f>
        <v>no</v>
      </c>
      <c r="AE3381" t="str">
        <f>IF(AH3381="swimup","yes","no")</f>
        <v>no</v>
      </c>
      <c r="AF3381" t="str">
        <f>IF(AH3381="respiration","yes","no")</f>
        <v>no</v>
      </c>
      <c r="AH3381" t="s">
        <v>29</v>
      </c>
      <c r="AI3381">
        <f>IF(O3381&gt;0,(IF(S3381="live",O3381*0.84,IF(S3381="dried.ethanol",O3381*0.8449+2.8227,O3381))),"")</f>
        <v>26.616</v>
      </c>
      <c r="AL3381" t="str">
        <f>IF(OR(AND(Q3381=Q3382,P3381&gt;0),AND(O3381&gt;0,O3381=O3382)),"duplicate","")</f>
        <v/>
      </c>
      <c r="AM3381" t="s">
        <v>827</v>
      </c>
      <c r="AN3381" t="s">
        <v>827</v>
      </c>
      <c r="AO3381" t="s">
        <v>826</v>
      </c>
      <c r="AP3381" t="s">
        <v>826</v>
      </c>
      <c r="AQ3381" t="s">
        <v>32</v>
      </c>
    </row>
    <row r="3382" spans="1:43" x14ac:dyDescent="0.2">
      <c r="A3382" s="28">
        <v>42939</v>
      </c>
      <c r="B3382" s="1">
        <v>42899</v>
      </c>
      <c r="C3382" s="1" t="str">
        <f>IF(F3382="Kup","6/13/2017",IF(F3382="Sag","6/14/2017",""))</f>
        <v>6/13/2017</v>
      </c>
      <c r="D3382" s="27">
        <f>A3382-B3382</f>
        <v>40</v>
      </c>
      <c r="E3382" s="27">
        <f>A3382-C3382</f>
        <v>40</v>
      </c>
      <c r="F3382" t="s">
        <v>21</v>
      </c>
      <c r="G3382">
        <v>40</v>
      </c>
      <c r="H3382" t="s">
        <v>30</v>
      </c>
      <c r="I3382" s="12" t="s">
        <v>94</v>
      </c>
      <c r="J3382" s="12" t="s">
        <v>988</v>
      </c>
      <c r="K3382" s="2" t="s">
        <v>957</v>
      </c>
      <c r="L3382" s="2" t="s">
        <v>943</v>
      </c>
      <c r="M3382">
        <v>5</v>
      </c>
      <c r="N3382">
        <v>5</v>
      </c>
      <c r="O3382" s="23">
        <v>22.486000000000001</v>
      </c>
      <c r="R3382" t="str">
        <f>IF(Q3382&gt;0,(P3382*(Q3382^2))*(3.14159/6),"")</f>
        <v/>
      </c>
      <c r="S3382" t="s">
        <v>32</v>
      </c>
      <c r="T3382" t="s">
        <v>25</v>
      </c>
      <c r="U3382" t="s">
        <v>26</v>
      </c>
      <c r="V3382" t="s">
        <v>348</v>
      </c>
      <c r="AA3382" s="12" t="s">
        <v>835</v>
      </c>
      <c r="AB3382" t="str">
        <f>IF(Q3382&gt;0,"yes","no")</f>
        <v>no</v>
      </c>
      <c r="AC3382" t="str">
        <f>IF(O3382&gt;0,"yes","no")</f>
        <v>yes</v>
      </c>
      <c r="AD3382" t="str">
        <f>IF(AH3382="hatch","yes","no")</f>
        <v>no</v>
      </c>
      <c r="AE3382" t="str">
        <f>IF(AH3382="swimup","yes","no")</f>
        <v>no</v>
      </c>
      <c r="AF3382" t="str">
        <f>IF(AH3382="respiration","yes","no")</f>
        <v>no</v>
      </c>
      <c r="AH3382" t="s">
        <v>29</v>
      </c>
      <c r="AI3382">
        <f>IF(O3382&gt;0,(IF(S3382="live",O3382*0.84,IF(S3382="dried.ethanol",O3382*0.8449+2.8227,O3382))),"")</f>
        <v>22.486000000000001</v>
      </c>
      <c r="AL3382" t="str">
        <f>IF(OR(AND(Q3382=Q3383,P3382&gt;0),AND(O3382&gt;0,O3382=O3383)),"duplicate","")</f>
        <v/>
      </c>
      <c r="AM3382" t="s">
        <v>827</v>
      </c>
      <c r="AN3382" t="s">
        <v>827</v>
      </c>
      <c r="AO3382" t="s">
        <v>826</v>
      </c>
      <c r="AP3382" t="s">
        <v>826</v>
      </c>
      <c r="AQ3382" t="s">
        <v>32</v>
      </c>
    </row>
    <row r="3383" spans="1:43" x14ac:dyDescent="0.2">
      <c r="A3383" s="28">
        <v>42939</v>
      </c>
      <c r="B3383" s="1">
        <v>42899</v>
      </c>
      <c r="C3383" s="1" t="str">
        <f>IF(F3383="Kup","6/13/2017",IF(F3383="Sag","6/14/2017",""))</f>
        <v>6/13/2017</v>
      </c>
      <c r="D3383" s="27">
        <f>A3383-B3383</f>
        <v>40</v>
      </c>
      <c r="E3383" s="27">
        <f>A3383-C3383</f>
        <v>40</v>
      </c>
      <c r="F3383" t="s">
        <v>21</v>
      </c>
      <c r="G3383">
        <v>40</v>
      </c>
      <c r="H3383" t="s">
        <v>30</v>
      </c>
      <c r="I3383" s="12" t="s">
        <v>94</v>
      </c>
      <c r="J3383" s="12" t="s">
        <v>988</v>
      </c>
      <c r="K3383" s="2" t="s">
        <v>957</v>
      </c>
      <c r="L3383" s="2" t="s">
        <v>943</v>
      </c>
      <c r="M3383">
        <v>6</v>
      </c>
      <c r="N3383">
        <v>6</v>
      </c>
      <c r="O3383" s="23">
        <v>18.39</v>
      </c>
      <c r="R3383" t="str">
        <f>IF(Q3383&gt;0,(P3383*(Q3383^2))*(3.14159/6),"")</f>
        <v/>
      </c>
      <c r="S3383" t="s">
        <v>32</v>
      </c>
      <c r="T3383" t="s">
        <v>25</v>
      </c>
      <c r="U3383" t="s">
        <v>26</v>
      </c>
      <c r="V3383" t="s">
        <v>348</v>
      </c>
      <c r="AA3383" s="12" t="s">
        <v>835</v>
      </c>
      <c r="AB3383" t="str">
        <f>IF(Q3383&gt;0,"yes","no")</f>
        <v>no</v>
      </c>
      <c r="AC3383" t="str">
        <f>IF(O3383&gt;0,"yes","no")</f>
        <v>yes</v>
      </c>
      <c r="AD3383" t="str">
        <f>IF(AH3383="hatch","yes","no")</f>
        <v>no</v>
      </c>
      <c r="AE3383" t="str">
        <f>IF(AH3383="swimup","yes","no")</f>
        <v>no</v>
      </c>
      <c r="AF3383" t="str">
        <f>IF(AH3383="respiration","yes","no")</f>
        <v>no</v>
      </c>
      <c r="AH3383" t="s">
        <v>29</v>
      </c>
      <c r="AI3383">
        <f>IF(O3383&gt;0,(IF(S3383="live",O3383*0.84,IF(S3383="dried.ethanol",O3383*0.8449+2.8227,O3383))),"")</f>
        <v>18.39</v>
      </c>
      <c r="AL3383" t="str">
        <f>IF(OR(AND(Q3383=Q3384,P3383&gt;0),AND(O3383&gt;0,O3383=O3384)),"duplicate","")</f>
        <v/>
      </c>
      <c r="AM3383" t="s">
        <v>827</v>
      </c>
      <c r="AN3383" t="s">
        <v>827</v>
      </c>
      <c r="AO3383" t="s">
        <v>826</v>
      </c>
      <c r="AP3383" t="s">
        <v>826</v>
      </c>
      <c r="AQ3383" t="s">
        <v>32</v>
      </c>
    </row>
    <row r="3384" spans="1:43" x14ac:dyDescent="0.2">
      <c r="A3384" s="28">
        <v>42939</v>
      </c>
      <c r="B3384" s="1">
        <v>42899</v>
      </c>
      <c r="C3384" s="1" t="str">
        <f>IF(F3384="Kup","6/13/2017",IF(F3384="Sag","6/14/2017",""))</f>
        <v>6/13/2017</v>
      </c>
      <c r="D3384" s="27">
        <f>A3384-B3384</f>
        <v>40</v>
      </c>
      <c r="E3384" s="27">
        <f>A3384-C3384</f>
        <v>40</v>
      </c>
      <c r="F3384" t="s">
        <v>21</v>
      </c>
      <c r="G3384">
        <v>40</v>
      </c>
      <c r="H3384" t="s">
        <v>30</v>
      </c>
      <c r="I3384" s="12" t="s">
        <v>31</v>
      </c>
      <c r="J3384" s="12" t="s">
        <v>978</v>
      </c>
      <c r="K3384" s="3" t="s">
        <v>958</v>
      </c>
      <c r="L3384" s="3" t="s">
        <v>959</v>
      </c>
      <c r="M3384">
        <v>1</v>
      </c>
      <c r="N3384">
        <v>1</v>
      </c>
      <c r="O3384" s="23">
        <v>23.818000000000001</v>
      </c>
      <c r="R3384" t="str">
        <f>IF(Q3384&gt;0,(P3384*(Q3384^2))*(3.14159/6),"")</f>
        <v/>
      </c>
      <c r="S3384" t="s">
        <v>32</v>
      </c>
      <c r="T3384" t="s">
        <v>25</v>
      </c>
      <c r="U3384" t="s">
        <v>26</v>
      </c>
      <c r="V3384" t="s">
        <v>349</v>
      </c>
      <c r="AA3384" s="12" t="s">
        <v>835</v>
      </c>
      <c r="AB3384" t="str">
        <f>IF(Q3384&gt;0,"yes","no")</f>
        <v>no</v>
      </c>
      <c r="AC3384" t="str">
        <f>IF(O3384&gt;0,"yes","no")</f>
        <v>yes</v>
      </c>
      <c r="AD3384" t="str">
        <f>IF(AH3384="hatch","yes","no")</f>
        <v>no</v>
      </c>
      <c r="AE3384" t="str">
        <f>IF(AH3384="swimup","yes","no")</f>
        <v>no</v>
      </c>
      <c r="AF3384" t="str">
        <f>IF(AH3384="respiration","yes","no")</f>
        <v>no</v>
      </c>
      <c r="AH3384" t="s">
        <v>29</v>
      </c>
      <c r="AI3384">
        <f>IF(O3384&gt;0,(IF(S3384="live",O3384*0.84,IF(S3384="dried.ethanol",O3384*0.8449+2.8227,O3384))),"")</f>
        <v>23.818000000000001</v>
      </c>
      <c r="AL3384" t="str">
        <f>IF(OR(AND(Q3384=Q3385,P3384&gt;0),AND(O3384&gt;0,O3384=O3385)),"duplicate","")</f>
        <v/>
      </c>
      <c r="AM3384" t="s">
        <v>827</v>
      </c>
      <c r="AN3384" t="s">
        <v>827</v>
      </c>
      <c r="AO3384" t="s">
        <v>826</v>
      </c>
      <c r="AP3384" t="s">
        <v>826</v>
      </c>
      <c r="AQ3384" t="s">
        <v>32</v>
      </c>
    </row>
    <row r="3385" spans="1:43" x14ac:dyDescent="0.2">
      <c r="A3385" s="28">
        <v>42939</v>
      </c>
      <c r="B3385" s="1">
        <v>42899</v>
      </c>
      <c r="C3385" s="1" t="str">
        <f>IF(F3385="Kup","6/13/2017",IF(F3385="Sag","6/14/2017",""))</f>
        <v>6/13/2017</v>
      </c>
      <c r="D3385" s="27">
        <f>A3385-B3385</f>
        <v>40</v>
      </c>
      <c r="E3385" s="27">
        <f>A3385-C3385</f>
        <v>40</v>
      </c>
      <c r="F3385" t="s">
        <v>21</v>
      </c>
      <c r="G3385">
        <v>40</v>
      </c>
      <c r="H3385" t="s">
        <v>30</v>
      </c>
      <c r="I3385" s="12" t="s">
        <v>31</v>
      </c>
      <c r="J3385" s="12" t="s">
        <v>978</v>
      </c>
      <c r="K3385" s="3" t="s">
        <v>958</v>
      </c>
      <c r="L3385" s="3" t="s">
        <v>959</v>
      </c>
      <c r="M3385">
        <v>2</v>
      </c>
      <c r="N3385">
        <v>2</v>
      </c>
      <c r="O3385" s="23">
        <v>25.52</v>
      </c>
      <c r="R3385" t="str">
        <f>IF(Q3385&gt;0,(P3385*(Q3385^2))*(3.14159/6),"")</f>
        <v/>
      </c>
      <c r="S3385" t="s">
        <v>32</v>
      </c>
      <c r="T3385" t="s">
        <v>25</v>
      </c>
      <c r="U3385" t="s">
        <v>26</v>
      </c>
      <c r="V3385" t="s">
        <v>349</v>
      </c>
      <c r="AA3385" s="12" t="s">
        <v>835</v>
      </c>
      <c r="AB3385" t="str">
        <f>IF(Q3385&gt;0,"yes","no")</f>
        <v>no</v>
      </c>
      <c r="AC3385" t="str">
        <f>IF(O3385&gt;0,"yes","no")</f>
        <v>yes</v>
      </c>
      <c r="AD3385" t="str">
        <f>IF(AH3385="hatch","yes","no")</f>
        <v>no</v>
      </c>
      <c r="AE3385" t="str">
        <f>IF(AH3385="swimup","yes","no")</f>
        <v>no</v>
      </c>
      <c r="AF3385" t="str">
        <f>IF(AH3385="respiration","yes","no")</f>
        <v>no</v>
      </c>
      <c r="AH3385" t="s">
        <v>29</v>
      </c>
      <c r="AI3385">
        <f>IF(O3385&gt;0,(IF(S3385="live",O3385*0.84,IF(S3385="dried.ethanol",O3385*0.8449+2.8227,O3385))),"")</f>
        <v>25.52</v>
      </c>
      <c r="AL3385" t="str">
        <f>IF(OR(AND(Q3385=Q3386,P3385&gt;0),AND(O3385&gt;0,O3385=O3386)),"duplicate","")</f>
        <v/>
      </c>
      <c r="AM3385" t="s">
        <v>827</v>
      </c>
      <c r="AN3385" t="s">
        <v>827</v>
      </c>
      <c r="AO3385" t="s">
        <v>826</v>
      </c>
      <c r="AP3385" t="s">
        <v>826</v>
      </c>
      <c r="AQ3385" t="s">
        <v>32</v>
      </c>
    </row>
    <row r="3386" spans="1:43" x14ac:dyDescent="0.2">
      <c r="A3386" s="28">
        <v>42939</v>
      </c>
      <c r="B3386" s="1">
        <v>42899</v>
      </c>
      <c r="C3386" s="1" t="str">
        <f>IF(F3386="Kup","6/13/2017",IF(F3386="Sag","6/14/2017",""))</f>
        <v>6/13/2017</v>
      </c>
      <c r="D3386" s="27">
        <f>A3386-B3386</f>
        <v>40</v>
      </c>
      <c r="E3386" s="27">
        <f>A3386-C3386</f>
        <v>40</v>
      </c>
      <c r="F3386" t="s">
        <v>21</v>
      </c>
      <c r="G3386">
        <v>40</v>
      </c>
      <c r="H3386" t="s">
        <v>30</v>
      </c>
      <c r="I3386" s="12" t="s">
        <v>31</v>
      </c>
      <c r="J3386" s="12" t="s">
        <v>978</v>
      </c>
      <c r="K3386" s="3" t="s">
        <v>958</v>
      </c>
      <c r="L3386" s="3" t="s">
        <v>959</v>
      </c>
      <c r="M3386">
        <v>3</v>
      </c>
      <c r="N3386">
        <v>3</v>
      </c>
      <c r="O3386" s="23">
        <v>20.556000000000001</v>
      </c>
      <c r="R3386" t="str">
        <f>IF(Q3386&gt;0,(P3386*(Q3386^2))*(3.14159/6),"")</f>
        <v/>
      </c>
      <c r="S3386" t="s">
        <v>32</v>
      </c>
      <c r="T3386" t="s">
        <v>25</v>
      </c>
      <c r="U3386" t="s">
        <v>26</v>
      </c>
      <c r="V3386" t="s">
        <v>349</v>
      </c>
      <c r="AA3386" s="12" t="s">
        <v>835</v>
      </c>
      <c r="AB3386" t="str">
        <f>IF(Q3386&gt;0,"yes","no")</f>
        <v>no</v>
      </c>
      <c r="AC3386" t="str">
        <f>IF(O3386&gt;0,"yes","no")</f>
        <v>yes</v>
      </c>
      <c r="AD3386" t="str">
        <f>IF(AH3386="hatch","yes","no")</f>
        <v>no</v>
      </c>
      <c r="AE3386" t="str">
        <f>IF(AH3386="swimup","yes","no")</f>
        <v>no</v>
      </c>
      <c r="AF3386" t="str">
        <f>IF(AH3386="respiration","yes","no")</f>
        <v>no</v>
      </c>
      <c r="AH3386" t="s">
        <v>29</v>
      </c>
      <c r="AI3386">
        <f>IF(O3386&gt;0,(IF(S3386="live",O3386*0.84,IF(S3386="dried.ethanol",O3386*0.8449+2.8227,O3386))),"")</f>
        <v>20.556000000000001</v>
      </c>
      <c r="AL3386" t="str">
        <f>IF(OR(AND(Q3386=Q3387,P3386&gt;0),AND(O3386&gt;0,O3386=O3387)),"duplicate","")</f>
        <v/>
      </c>
      <c r="AM3386" t="s">
        <v>827</v>
      </c>
      <c r="AN3386" t="s">
        <v>827</v>
      </c>
      <c r="AO3386" t="s">
        <v>826</v>
      </c>
      <c r="AP3386" t="s">
        <v>826</v>
      </c>
      <c r="AQ3386" t="s">
        <v>32</v>
      </c>
    </row>
    <row r="3387" spans="1:43" x14ac:dyDescent="0.2">
      <c r="A3387" s="28">
        <v>42939</v>
      </c>
      <c r="B3387" s="1">
        <v>42899</v>
      </c>
      <c r="C3387" s="1" t="str">
        <f>IF(F3387="Kup","6/13/2017",IF(F3387="Sag","6/14/2017",""))</f>
        <v>6/13/2017</v>
      </c>
      <c r="D3387" s="27">
        <f>A3387-B3387</f>
        <v>40</v>
      </c>
      <c r="E3387" s="27">
        <f>A3387-C3387</f>
        <v>40</v>
      </c>
      <c r="F3387" t="s">
        <v>21</v>
      </c>
      <c r="G3387">
        <v>40</v>
      </c>
      <c r="H3387" t="s">
        <v>30</v>
      </c>
      <c r="I3387" s="12" t="s">
        <v>31</v>
      </c>
      <c r="J3387" s="12" t="s">
        <v>978</v>
      </c>
      <c r="K3387" s="3" t="s">
        <v>958</v>
      </c>
      <c r="L3387" s="3" t="s">
        <v>959</v>
      </c>
      <c r="M3387">
        <v>4</v>
      </c>
      <c r="N3387">
        <v>4</v>
      </c>
      <c r="O3387" s="23">
        <v>21.081</v>
      </c>
      <c r="R3387" t="str">
        <f>IF(Q3387&gt;0,(P3387*(Q3387^2))*(3.14159/6),"")</f>
        <v/>
      </c>
      <c r="S3387" t="s">
        <v>32</v>
      </c>
      <c r="T3387" t="s">
        <v>25</v>
      </c>
      <c r="U3387" t="s">
        <v>26</v>
      </c>
      <c r="V3387" t="s">
        <v>349</v>
      </c>
      <c r="AA3387" s="12" t="s">
        <v>835</v>
      </c>
      <c r="AB3387" t="str">
        <f>IF(Q3387&gt;0,"yes","no")</f>
        <v>no</v>
      </c>
      <c r="AC3387" t="str">
        <f>IF(O3387&gt;0,"yes","no")</f>
        <v>yes</v>
      </c>
      <c r="AD3387" t="str">
        <f>IF(AH3387="hatch","yes","no")</f>
        <v>no</v>
      </c>
      <c r="AE3387" t="str">
        <f>IF(AH3387="swimup","yes","no")</f>
        <v>no</v>
      </c>
      <c r="AF3387" t="str">
        <f>IF(AH3387="respiration","yes","no")</f>
        <v>no</v>
      </c>
      <c r="AH3387" t="s">
        <v>29</v>
      </c>
      <c r="AI3387">
        <f>IF(O3387&gt;0,(IF(S3387="live",O3387*0.84,IF(S3387="dried.ethanol",O3387*0.8449+2.8227,O3387))),"")</f>
        <v>21.081</v>
      </c>
      <c r="AL3387" t="str">
        <f>IF(OR(AND(Q3387=Q3388,P3387&gt;0),AND(O3387&gt;0,O3387=O3388)),"duplicate","")</f>
        <v/>
      </c>
      <c r="AM3387" t="s">
        <v>827</v>
      </c>
      <c r="AN3387" t="s">
        <v>827</v>
      </c>
      <c r="AO3387" t="s">
        <v>826</v>
      </c>
      <c r="AP3387" t="s">
        <v>826</v>
      </c>
      <c r="AQ3387" t="s">
        <v>32</v>
      </c>
    </row>
    <row r="3388" spans="1:43" x14ac:dyDescent="0.2">
      <c r="A3388" s="28">
        <v>42939</v>
      </c>
      <c r="B3388" s="1">
        <v>42899</v>
      </c>
      <c r="C3388" s="1" t="str">
        <f>IF(F3388="Kup","6/13/2017",IF(F3388="Sag","6/14/2017",""))</f>
        <v>6/13/2017</v>
      </c>
      <c r="D3388" s="27">
        <f>A3388-B3388</f>
        <v>40</v>
      </c>
      <c r="E3388" s="27">
        <f>A3388-C3388</f>
        <v>40</v>
      </c>
      <c r="F3388" t="s">
        <v>21</v>
      </c>
      <c r="G3388">
        <v>40</v>
      </c>
      <c r="H3388" t="s">
        <v>30</v>
      </c>
      <c r="I3388" s="12" t="s">
        <v>31</v>
      </c>
      <c r="J3388" s="12" t="s">
        <v>978</v>
      </c>
      <c r="K3388" s="3" t="s">
        <v>958</v>
      </c>
      <c r="L3388" s="3" t="s">
        <v>959</v>
      </c>
      <c r="M3388">
        <v>5</v>
      </c>
      <c r="N3388">
        <v>5</v>
      </c>
      <c r="O3388" s="23">
        <v>23.111999999999998</v>
      </c>
      <c r="R3388" t="str">
        <f>IF(Q3388&gt;0,(P3388*(Q3388^2))*(3.14159/6),"")</f>
        <v/>
      </c>
      <c r="S3388" t="s">
        <v>32</v>
      </c>
      <c r="T3388" t="s">
        <v>25</v>
      </c>
      <c r="U3388" t="s">
        <v>26</v>
      </c>
      <c r="V3388" t="s">
        <v>349</v>
      </c>
      <c r="AA3388" s="12" t="s">
        <v>835</v>
      </c>
      <c r="AB3388" t="str">
        <f>IF(Q3388&gt;0,"yes","no")</f>
        <v>no</v>
      </c>
      <c r="AC3388" t="str">
        <f>IF(O3388&gt;0,"yes","no")</f>
        <v>yes</v>
      </c>
      <c r="AD3388" t="str">
        <f>IF(AH3388="hatch","yes","no")</f>
        <v>no</v>
      </c>
      <c r="AE3388" t="str">
        <f>IF(AH3388="swimup","yes","no")</f>
        <v>no</v>
      </c>
      <c r="AF3388" t="str">
        <f>IF(AH3388="respiration","yes","no")</f>
        <v>no</v>
      </c>
      <c r="AH3388" t="s">
        <v>29</v>
      </c>
      <c r="AI3388">
        <f>IF(O3388&gt;0,(IF(S3388="live",O3388*0.84,IF(S3388="dried.ethanol",O3388*0.8449+2.8227,O3388))),"")</f>
        <v>23.111999999999998</v>
      </c>
      <c r="AL3388" t="str">
        <f>IF(OR(AND(Q3388=Q3389,P3388&gt;0),AND(O3388&gt;0,O3388=O3389)),"duplicate","")</f>
        <v/>
      </c>
      <c r="AM3388" t="s">
        <v>827</v>
      </c>
      <c r="AN3388" t="s">
        <v>827</v>
      </c>
      <c r="AO3388" t="s">
        <v>826</v>
      </c>
      <c r="AP3388" t="s">
        <v>826</v>
      </c>
      <c r="AQ3388" t="s">
        <v>32</v>
      </c>
    </row>
    <row r="3389" spans="1:43" x14ac:dyDescent="0.2">
      <c r="A3389" s="28">
        <v>42939</v>
      </c>
      <c r="B3389" s="1">
        <v>42899</v>
      </c>
      <c r="C3389" s="1" t="str">
        <f>IF(F3389="Kup","6/13/2017",IF(F3389="Sag","6/14/2017",""))</f>
        <v>6/13/2017</v>
      </c>
      <c r="D3389" s="27">
        <f>A3389-B3389</f>
        <v>40</v>
      </c>
      <c r="E3389" s="27">
        <f>A3389-C3389</f>
        <v>40</v>
      </c>
      <c r="F3389" t="s">
        <v>21</v>
      </c>
      <c r="G3389">
        <v>40</v>
      </c>
      <c r="H3389" t="s">
        <v>30</v>
      </c>
      <c r="I3389" s="12" t="s">
        <v>99</v>
      </c>
      <c r="J3389" s="12" t="s">
        <v>979</v>
      </c>
      <c r="K3389" s="3" t="s">
        <v>960</v>
      </c>
      <c r="L3389" s="3" t="s">
        <v>959</v>
      </c>
      <c r="M3389">
        <v>1</v>
      </c>
      <c r="N3389">
        <v>1</v>
      </c>
      <c r="O3389" s="23">
        <v>22.824999999999999</v>
      </c>
      <c r="R3389" t="str">
        <f>IF(Q3389&gt;0,(P3389*(Q3389^2))*(3.14159/6),"")</f>
        <v/>
      </c>
      <c r="S3389" t="s">
        <v>32</v>
      </c>
      <c r="T3389" t="s">
        <v>25</v>
      </c>
      <c r="U3389" t="s">
        <v>26</v>
      </c>
      <c r="V3389" t="s">
        <v>350</v>
      </c>
      <c r="AA3389" s="12" t="s">
        <v>835</v>
      </c>
      <c r="AB3389" t="str">
        <f>IF(Q3389&gt;0,"yes","no")</f>
        <v>no</v>
      </c>
      <c r="AC3389" t="str">
        <f>IF(O3389&gt;0,"yes","no")</f>
        <v>yes</v>
      </c>
      <c r="AD3389" t="str">
        <f>IF(AH3389="hatch","yes","no")</f>
        <v>no</v>
      </c>
      <c r="AE3389" t="str">
        <f>IF(AH3389="swimup","yes","no")</f>
        <v>no</v>
      </c>
      <c r="AF3389" t="str">
        <f>IF(AH3389="respiration","yes","no")</f>
        <v>no</v>
      </c>
      <c r="AH3389" t="s">
        <v>29</v>
      </c>
      <c r="AI3389">
        <f>IF(O3389&gt;0,(IF(S3389="live",O3389*0.84,IF(S3389="dried.ethanol",O3389*0.8449+2.8227,O3389))),"")</f>
        <v>22.824999999999999</v>
      </c>
      <c r="AL3389" t="str">
        <f>IF(OR(AND(Q3389=Q3390,P3389&gt;0),AND(O3389&gt;0,O3389=O3390)),"duplicate","")</f>
        <v/>
      </c>
      <c r="AM3389" t="s">
        <v>827</v>
      </c>
      <c r="AN3389" t="s">
        <v>827</v>
      </c>
      <c r="AO3389" t="s">
        <v>826</v>
      </c>
      <c r="AP3389" t="s">
        <v>826</v>
      </c>
      <c r="AQ3389" t="s">
        <v>32</v>
      </c>
    </row>
    <row r="3390" spans="1:43" x14ac:dyDescent="0.2">
      <c r="A3390" s="28">
        <v>42939</v>
      </c>
      <c r="B3390" s="1">
        <v>42899</v>
      </c>
      <c r="C3390" s="1" t="str">
        <f>IF(F3390="Kup","6/13/2017",IF(F3390="Sag","6/14/2017",""))</f>
        <v>6/13/2017</v>
      </c>
      <c r="D3390" s="27">
        <f>A3390-B3390</f>
        <v>40</v>
      </c>
      <c r="E3390" s="27">
        <f>A3390-C3390</f>
        <v>40</v>
      </c>
      <c r="F3390" t="s">
        <v>21</v>
      </c>
      <c r="G3390">
        <v>40</v>
      </c>
      <c r="H3390" t="s">
        <v>30</v>
      </c>
      <c r="I3390" s="12" t="s">
        <v>99</v>
      </c>
      <c r="J3390" s="12" t="s">
        <v>979</v>
      </c>
      <c r="K3390" s="3" t="s">
        <v>960</v>
      </c>
      <c r="L3390" s="3" t="s">
        <v>959</v>
      </c>
      <c r="M3390">
        <v>2</v>
      </c>
      <c r="N3390">
        <v>2</v>
      </c>
      <c r="O3390" s="23">
        <v>22.949000000000002</v>
      </c>
      <c r="R3390" t="str">
        <f>IF(Q3390&gt;0,(P3390*(Q3390^2))*(3.14159/6),"")</f>
        <v/>
      </c>
      <c r="S3390" t="s">
        <v>32</v>
      </c>
      <c r="T3390" t="s">
        <v>25</v>
      </c>
      <c r="U3390" t="s">
        <v>26</v>
      </c>
      <c r="V3390" t="s">
        <v>350</v>
      </c>
      <c r="AA3390" s="12" t="s">
        <v>835</v>
      </c>
      <c r="AB3390" t="str">
        <f>IF(Q3390&gt;0,"yes","no")</f>
        <v>no</v>
      </c>
      <c r="AC3390" t="str">
        <f>IF(O3390&gt;0,"yes","no")</f>
        <v>yes</v>
      </c>
      <c r="AD3390" t="str">
        <f>IF(AH3390="hatch","yes","no")</f>
        <v>no</v>
      </c>
      <c r="AE3390" t="str">
        <f>IF(AH3390="swimup","yes","no")</f>
        <v>no</v>
      </c>
      <c r="AF3390" t="str">
        <f>IF(AH3390="respiration","yes","no")</f>
        <v>no</v>
      </c>
      <c r="AH3390" t="s">
        <v>29</v>
      </c>
      <c r="AI3390">
        <f>IF(O3390&gt;0,(IF(S3390="live",O3390*0.84,IF(S3390="dried.ethanol",O3390*0.8449+2.8227,O3390))),"")</f>
        <v>22.949000000000002</v>
      </c>
      <c r="AL3390" t="str">
        <f>IF(OR(AND(Q3390=Q3391,P3390&gt;0),AND(O3390&gt;0,O3390=O3391)),"duplicate","")</f>
        <v/>
      </c>
      <c r="AM3390" t="s">
        <v>827</v>
      </c>
      <c r="AN3390" t="s">
        <v>827</v>
      </c>
      <c r="AO3390" t="s">
        <v>826</v>
      </c>
      <c r="AP3390" t="s">
        <v>826</v>
      </c>
      <c r="AQ3390" t="s">
        <v>32</v>
      </c>
    </row>
    <row r="3391" spans="1:43" x14ac:dyDescent="0.2">
      <c r="A3391" s="28">
        <v>42939</v>
      </c>
      <c r="B3391" s="1">
        <v>42899</v>
      </c>
      <c r="C3391" s="1" t="str">
        <f>IF(F3391="Kup","6/13/2017",IF(F3391="Sag","6/14/2017",""))</f>
        <v>6/13/2017</v>
      </c>
      <c r="D3391" s="27">
        <f>A3391-B3391</f>
        <v>40</v>
      </c>
      <c r="E3391" s="27">
        <f>A3391-C3391</f>
        <v>40</v>
      </c>
      <c r="F3391" t="s">
        <v>21</v>
      </c>
      <c r="G3391">
        <v>40</v>
      </c>
      <c r="H3391" t="s">
        <v>30</v>
      </c>
      <c r="I3391" s="12" t="s">
        <v>99</v>
      </c>
      <c r="J3391" s="12" t="s">
        <v>979</v>
      </c>
      <c r="K3391" s="3" t="s">
        <v>960</v>
      </c>
      <c r="L3391" s="3" t="s">
        <v>959</v>
      </c>
      <c r="M3391">
        <v>3</v>
      </c>
      <c r="N3391">
        <v>3</v>
      </c>
      <c r="O3391" s="23">
        <v>21.373999999999999</v>
      </c>
      <c r="R3391" t="str">
        <f>IF(Q3391&gt;0,(P3391*(Q3391^2))*(3.14159/6),"")</f>
        <v/>
      </c>
      <c r="S3391" t="s">
        <v>32</v>
      </c>
      <c r="T3391" t="s">
        <v>25</v>
      </c>
      <c r="U3391" t="s">
        <v>26</v>
      </c>
      <c r="V3391" t="s">
        <v>350</v>
      </c>
      <c r="AA3391" s="12" t="s">
        <v>835</v>
      </c>
      <c r="AB3391" t="str">
        <f>IF(Q3391&gt;0,"yes","no")</f>
        <v>no</v>
      </c>
      <c r="AC3391" t="str">
        <f>IF(O3391&gt;0,"yes","no")</f>
        <v>yes</v>
      </c>
      <c r="AD3391" t="str">
        <f>IF(AH3391="hatch","yes","no")</f>
        <v>no</v>
      </c>
      <c r="AE3391" t="str">
        <f>IF(AH3391="swimup","yes","no")</f>
        <v>no</v>
      </c>
      <c r="AF3391" t="str">
        <f>IF(AH3391="respiration","yes","no")</f>
        <v>no</v>
      </c>
      <c r="AH3391" t="s">
        <v>29</v>
      </c>
      <c r="AI3391">
        <f>IF(O3391&gt;0,(IF(S3391="live",O3391*0.84,IF(S3391="dried.ethanol",O3391*0.8449+2.8227,O3391))),"")</f>
        <v>21.373999999999999</v>
      </c>
      <c r="AL3391" t="str">
        <f>IF(OR(AND(Q3391=Q3392,P3391&gt;0),AND(O3391&gt;0,O3391=O3392)),"duplicate","")</f>
        <v/>
      </c>
      <c r="AM3391" t="s">
        <v>827</v>
      </c>
      <c r="AN3391" t="s">
        <v>827</v>
      </c>
      <c r="AO3391" t="s">
        <v>826</v>
      </c>
      <c r="AP3391" t="s">
        <v>826</v>
      </c>
      <c r="AQ3391" t="s">
        <v>32</v>
      </c>
    </row>
    <row r="3392" spans="1:43" x14ac:dyDescent="0.2">
      <c r="A3392" s="28">
        <v>42939</v>
      </c>
      <c r="B3392" s="1">
        <v>42899</v>
      </c>
      <c r="C3392" s="1" t="str">
        <f>IF(F3392="Kup","6/13/2017",IF(F3392="Sag","6/14/2017",""))</f>
        <v>6/13/2017</v>
      </c>
      <c r="D3392" s="27">
        <f>A3392-B3392</f>
        <v>40</v>
      </c>
      <c r="E3392" s="27">
        <f>A3392-C3392</f>
        <v>40</v>
      </c>
      <c r="F3392" t="s">
        <v>21</v>
      </c>
      <c r="G3392">
        <v>40</v>
      </c>
      <c r="H3392" t="s">
        <v>30</v>
      </c>
      <c r="I3392" s="12" t="s">
        <v>99</v>
      </c>
      <c r="J3392" s="12" t="s">
        <v>979</v>
      </c>
      <c r="K3392" s="3" t="s">
        <v>960</v>
      </c>
      <c r="L3392" s="3" t="s">
        <v>959</v>
      </c>
      <c r="M3392">
        <v>4</v>
      </c>
      <c r="N3392">
        <v>4</v>
      </c>
      <c r="O3392" s="23">
        <v>18.882999999999999</v>
      </c>
      <c r="R3392" t="str">
        <f>IF(Q3392&gt;0,(P3392*(Q3392^2))*(3.14159/6),"")</f>
        <v/>
      </c>
      <c r="S3392" t="s">
        <v>32</v>
      </c>
      <c r="T3392" t="s">
        <v>25</v>
      </c>
      <c r="U3392" t="s">
        <v>26</v>
      </c>
      <c r="V3392" t="s">
        <v>350</v>
      </c>
      <c r="AA3392" s="12" t="s">
        <v>835</v>
      </c>
      <c r="AB3392" t="str">
        <f>IF(Q3392&gt;0,"yes","no")</f>
        <v>no</v>
      </c>
      <c r="AC3392" t="str">
        <f>IF(O3392&gt;0,"yes","no")</f>
        <v>yes</v>
      </c>
      <c r="AD3392" t="str">
        <f>IF(AH3392="hatch","yes","no")</f>
        <v>no</v>
      </c>
      <c r="AE3392" t="str">
        <f>IF(AH3392="swimup","yes","no")</f>
        <v>no</v>
      </c>
      <c r="AF3392" t="str">
        <f>IF(AH3392="respiration","yes","no")</f>
        <v>no</v>
      </c>
      <c r="AH3392" t="s">
        <v>29</v>
      </c>
      <c r="AI3392">
        <f>IF(O3392&gt;0,(IF(S3392="live",O3392*0.84,IF(S3392="dried.ethanol",O3392*0.8449+2.8227,O3392))),"")</f>
        <v>18.882999999999999</v>
      </c>
      <c r="AL3392" t="str">
        <f>IF(OR(AND(Q3392=Q3393,P3392&gt;0),AND(O3392&gt;0,O3392=O3393)),"duplicate","")</f>
        <v/>
      </c>
      <c r="AM3392" t="s">
        <v>827</v>
      </c>
      <c r="AN3392" t="s">
        <v>827</v>
      </c>
      <c r="AO3392" t="s">
        <v>826</v>
      </c>
      <c r="AP3392" t="s">
        <v>826</v>
      </c>
      <c r="AQ3392" t="s">
        <v>32</v>
      </c>
    </row>
    <row r="3393" spans="1:43" x14ac:dyDescent="0.2">
      <c r="A3393" s="28">
        <v>42939</v>
      </c>
      <c r="B3393" s="1">
        <v>42899</v>
      </c>
      <c r="C3393" s="1" t="str">
        <f>IF(F3393="Kup","6/13/2017",IF(F3393="Sag","6/14/2017",""))</f>
        <v>6/13/2017</v>
      </c>
      <c r="D3393" s="27">
        <f>A3393-B3393</f>
        <v>40</v>
      </c>
      <c r="E3393" s="27">
        <f>A3393-C3393</f>
        <v>40</v>
      </c>
      <c r="F3393" t="s">
        <v>21</v>
      </c>
      <c r="G3393">
        <v>40</v>
      </c>
      <c r="H3393" t="s">
        <v>30</v>
      </c>
      <c r="I3393" s="12" t="s">
        <v>99</v>
      </c>
      <c r="J3393" s="12" t="s">
        <v>979</v>
      </c>
      <c r="K3393" s="3" t="s">
        <v>960</v>
      </c>
      <c r="L3393" s="3" t="s">
        <v>959</v>
      </c>
      <c r="M3393">
        <v>5</v>
      </c>
      <c r="N3393">
        <v>5</v>
      </c>
      <c r="O3393" s="23">
        <v>18.158000000000001</v>
      </c>
      <c r="R3393" t="str">
        <f>IF(Q3393&gt;0,(P3393*(Q3393^2))*(3.14159/6),"")</f>
        <v/>
      </c>
      <c r="S3393" t="s">
        <v>32</v>
      </c>
      <c r="T3393" t="s">
        <v>25</v>
      </c>
      <c r="U3393" t="s">
        <v>26</v>
      </c>
      <c r="V3393" t="s">
        <v>350</v>
      </c>
      <c r="AA3393" s="12" t="s">
        <v>835</v>
      </c>
      <c r="AB3393" t="str">
        <f>IF(Q3393&gt;0,"yes","no")</f>
        <v>no</v>
      </c>
      <c r="AC3393" t="str">
        <f>IF(O3393&gt;0,"yes","no")</f>
        <v>yes</v>
      </c>
      <c r="AD3393" t="str">
        <f>IF(AH3393="hatch","yes","no")</f>
        <v>no</v>
      </c>
      <c r="AE3393" t="str">
        <f>IF(AH3393="swimup","yes","no")</f>
        <v>no</v>
      </c>
      <c r="AF3393" t="str">
        <f>IF(AH3393="respiration","yes","no")</f>
        <v>no</v>
      </c>
      <c r="AH3393" t="s">
        <v>29</v>
      </c>
      <c r="AI3393">
        <f>IF(O3393&gt;0,(IF(S3393="live",O3393*0.84,IF(S3393="dried.ethanol",O3393*0.8449+2.8227,O3393))),"")</f>
        <v>18.158000000000001</v>
      </c>
      <c r="AL3393" t="str">
        <f>IF(OR(AND(Q3393=Q3394,P3393&gt;0),AND(O3393&gt;0,O3393=O3394)),"duplicate","")</f>
        <v/>
      </c>
      <c r="AM3393" t="s">
        <v>827</v>
      </c>
      <c r="AN3393" t="s">
        <v>827</v>
      </c>
      <c r="AO3393" t="s">
        <v>826</v>
      </c>
      <c r="AP3393" t="s">
        <v>826</v>
      </c>
      <c r="AQ3393" t="s">
        <v>32</v>
      </c>
    </row>
    <row r="3394" spans="1:43" x14ac:dyDescent="0.2">
      <c r="A3394" s="28">
        <v>42939</v>
      </c>
      <c r="B3394" s="1">
        <v>42899</v>
      </c>
      <c r="C3394" s="1" t="str">
        <f>IF(F3394="Kup","6/13/2017",IF(F3394="Sag","6/14/2017",""))</f>
        <v>6/13/2017</v>
      </c>
      <c r="D3394" s="27">
        <f>A3394-B3394</f>
        <v>40</v>
      </c>
      <c r="E3394" s="27">
        <f>A3394-C3394</f>
        <v>40</v>
      </c>
      <c r="F3394" t="s">
        <v>21</v>
      </c>
      <c r="G3394">
        <v>40</v>
      </c>
      <c r="H3394" t="s">
        <v>30</v>
      </c>
      <c r="I3394" s="12" t="s">
        <v>49</v>
      </c>
      <c r="J3394" s="12" t="s">
        <v>980</v>
      </c>
      <c r="K3394" s="3" t="s">
        <v>961</v>
      </c>
      <c r="L3394" s="3" t="s">
        <v>962</v>
      </c>
      <c r="M3394">
        <v>1</v>
      </c>
      <c r="N3394">
        <v>1</v>
      </c>
      <c r="O3394" s="23">
        <v>26.27</v>
      </c>
      <c r="R3394" t="str">
        <f>IF(Q3394&gt;0,(P3394*(Q3394^2))*(3.14159/6),"")</f>
        <v/>
      </c>
      <c r="S3394" t="s">
        <v>32</v>
      </c>
      <c r="T3394" t="s">
        <v>25</v>
      </c>
      <c r="U3394" t="s">
        <v>26</v>
      </c>
      <c r="V3394" t="s">
        <v>351</v>
      </c>
      <c r="AA3394" s="12" t="s">
        <v>835</v>
      </c>
      <c r="AB3394" t="str">
        <f>IF(Q3394&gt;0,"yes","no")</f>
        <v>no</v>
      </c>
      <c r="AC3394" t="str">
        <f>IF(O3394&gt;0,"yes","no")</f>
        <v>yes</v>
      </c>
      <c r="AD3394" t="str">
        <f>IF(AH3394="hatch","yes","no")</f>
        <v>no</v>
      </c>
      <c r="AE3394" t="str">
        <f>IF(AH3394="swimup","yes","no")</f>
        <v>no</v>
      </c>
      <c r="AF3394" t="str">
        <f>IF(AH3394="respiration","yes","no")</f>
        <v>no</v>
      </c>
      <c r="AH3394" t="s">
        <v>29</v>
      </c>
      <c r="AI3394">
        <f>IF(O3394&gt;0,(IF(S3394="live",O3394*0.84,IF(S3394="dried.ethanol",O3394*0.8449+2.8227,O3394))),"")</f>
        <v>26.27</v>
      </c>
      <c r="AL3394" t="str">
        <f>IF(OR(AND(Q3394=Q3395,P3394&gt;0),AND(O3394&gt;0,O3394=O3395)),"duplicate","")</f>
        <v/>
      </c>
      <c r="AM3394" t="s">
        <v>827</v>
      </c>
      <c r="AN3394" t="s">
        <v>827</v>
      </c>
      <c r="AO3394" t="s">
        <v>826</v>
      </c>
      <c r="AP3394" t="s">
        <v>826</v>
      </c>
      <c r="AQ3394" t="s">
        <v>32</v>
      </c>
    </row>
    <row r="3395" spans="1:43" x14ac:dyDescent="0.2">
      <c r="A3395" s="28">
        <v>42939</v>
      </c>
      <c r="B3395" s="1">
        <v>42899</v>
      </c>
      <c r="C3395" s="1" t="str">
        <f>IF(F3395="Kup","6/13/2017",IF(F3395="Sag","6/14/2017",""))</f>
        <v>6/13/2017</v>
      </c>
      <c r="D3395" s="27">
        <f>A3395-B3395</f>
        <v>40</v>
      </c>
      <c r="E3395" s="27">
        <f>A3395-C3395</f>
        <v>40</v>
      </c>
      <c r="F3395" t="s">
        <v>21</v>
      </c>
      <c r="G3395">
        <v>40</v>
      </c>
      <c r="H3395" t="s">
        <v>30</v>
      </c>
      <c r="I3395" s="12" t="s">
        <v>49</v>
      </c>
      <c r="J3395" s="12" t="s">
        <v>980</v>
      </c>
      <c r="K3395" s="3" t="s">
        <v>961</v>
      </c>
      <c r="L3395" s="3" t="s">
        <v>962</v>
      </c>
      <c r="M3395">
        <v>2</v>
      </c>
      <c r="N3395">
        <v>2</v>
      </c>
      <c r="O3395" s="23">
        <v>18.007000000000001</v>
      </c>
      <c r="R3395" t="str">
        <f>IF(Q3395&gt;0,(P3395*(Q3395^2))*(3.14159/6),"")</f>
        <v/>
      </c>
      <c r="S3395" t="s">
        <v>32</v>
      </c>
      <c r="T3395" t="s">
        <v>25</v>
      </c>
      <c r="U3395" t="s">
        <v>26</v>
      </c>
      <c r="V3395" t="s">
        <v>351</v>
      </c>
      <c r="AA3395" s="12" t="s">
        <v>835</v>
      </c>
      <c r="AB3395" t="str">
        <f>IF(Q3395&gt;0,"yes","no")</f>
        <v>no</v>
      </c>
      <c r="AC3395" t="str">
        <f>IF(O3395&gt;0,"yes","no")</f>
        <v>yes</v>
      </c>
      <c r="AD3395" t="str">
        <f>IF(AH3395="hatch","yes","no")</f>
        <v>no</v>
      </c>
      <c r="AE3395" t="str">
        <f>IF(AH3395="swimup","yes","no")</f>
        <v>no</v>
      </c>
      <c r="AF3395" t="str">
        <f>IF(AH3395="respiration","yes","no")</f>
        <v>no</v>
      </c>
      <c r="AH3395" t="s">
        <v>29</v>
      </c>
      <c r="AI3395">
        <f>IF(O3395&gt;0,(IF(S3395="live",O3395*0.84,IF(S3395="dried.ethanol",O3395*0.8449+2.8227,O3395))),"")</f>
        <v>18.007000000000001</v>
      </c>
      <c r="AL3395" t="str">
        <f>IF(OR(AND(Q3395=Q3396,P3395&gt;0),AND(O3395&gt;0,O3395=O3396)),"duplicate","")</f>
        <v/>
      </c>
      <c r="AM3395" t="s">
        <v>827</v>
      </c>
      <c r="AN3395" t="s">
        <v>827</v>
      </c>
      <c r="AO3395" t="s">
        <v>826</v>
      </c>
      <c r="AP3395" t="s">
        <v>826</v>
      </c>
      <c r="AQ3395" t="s">
        <v>32</v>
      </c>
    </row>
    <row r="3396" spans="1:43" x14ac:dyDescent="0.2">
      <c r="A3396" s="28">
        <v>42939</v>
      </c>
      <c r="B3396" s="1">
        <v>42899</v>
      </c>
      <c r="C3396" s="1" t="str">
        <f>IF(F3396="Kup","6/13/2017",IF(F3396="Sag","6/14/2017",""))</f>
        <v>6/13/2017</v>
      </c>
      <c r="D3396" s="27">
        <f>A3396-B3396</f>
        <v>40</v>
      </c>
      <c r="E3396" s="27">
        <f>A3396-C3396</f>
        <v>40</v>
      </c>
      <c r="F3396" t="s">
        <v>21</v>
      </c>
      <c r="G3396">
        <v>40</v>
      </c>
      <c r="H3396" t="s">
        <v>30</v>
      </c>
      <c r="I3396" s="12" t="s">
        <v>49</v>
      </c>
      <c r="J3396" s="12" t="s">
        <v>980</v>
      </c>
      <c r="K3396" s="3" t="s">
        <v>961</v>
      </c>
      <c r="L3396" s="3" t="s">
        <v>962</v>
      </c>
      <c r="M3396">
        <v>3</v>
      </c>
      <c r="N3396">
        <v>3</v>
      </c>
      <c r="O3396" s="23">
        <v>22.372</v>
      </c>
      <c r="R3396" t="str">
        <f>IF(Q3396&gt;0,(P3396*(Q3396^2))*(3.14159/6),"")</f>
        <v/>
      </c>
      <c r="S3396" t="s">
        <v>32</v>
      </c>
      <c r="T3396" t="s">
        <v>25</v>
      </c>
      <c r="U3396" t="s">
        <v>26</v>
      </c>
      <c r="V3396" t="s">
        <v>351</v>
      </c>
      <c r="AA3396" s="12" t="s">
        <v>835</v>
      </c>
      <c r="AB3396" t="str">
        <f>IF(Q3396&gt;0,"yes","no")</f>
        <v>no</v>
      </c>
      <c r="AC3396" t="str">
        <f>IF(O3396&gt;0,"yes","no")</f>
        <v>yes</v>
      </c>
      <c r="AD3396" t="str">
        <f>IF(AH3396="hatch","yes","no")</f>
        <v>no</v>
      </c>
      <c r="AE3396" t="str">
        <f>IF(AH3396="swimup","yes","no")</f>
        <v>no</v>
      </c>
      <c r="AF3396" t="str">
        <f>IF(AH3396="respiration","yes","no")</f>
        <v>no</v>
      </c>
      <c r="AH3396" t="s">
        <v>29</v>
      </c>
      <c r="AI3396">
        <f>IF(O3396&gt;0,(IF(S3396="live",O3396*0.84,IF(S3396="dried.ethanol",O3396*0.8449+2.8227,O3396))),"")</f>
        <v>22.372</v>
      </c>
      <c r="AL3396" t="str">
        <f>IF(OR(AND(Q3396=Q3397,P3396&gt;0),AND(O3396&gt;0,O3396=O3397)),"duplicate","")</f>
        <v/>
      </c>
      <c r="AM3396" t="s">
        <v>827</v>
      </c>
      <c r="AN3396" t="s">
        <v>827</v>
      </c>
      <c r="AO3396" t="s">
        <v>826</v>
      </c>
      <c r="AP3396" t="s">
        <v>826</v>
      </c>
      <c r="AQ3396" t="s">
        <v>32</v>
      </c>
    </row>
    <row r="3397" spans="1:43" x14ac:dyDescent="0.2">
      <c r="A3397" s="28">
        <v>42939</v>
      </c>
      <c r="B3397" s="1">
        <v>42899</v>
      </c>
      <c r="C3397" s="1" t="str">
        <f>IF(F3397="Kup","6/13/2017",IF(F3397="Sag","6/14/2017",""))</f>
        <v>6/13/2017</v>
      </c>
      <c r="D3397" s="27">
        <f>A3397-B3397</f>
        <v>40</v>
      </c>
      <c r="E3397" s="27">
        <f>A3397-C3397</f>
        <v>40</v>
      </c>
      <c r="F3397" t="s">
        <v>21</v>
      </c>
      <c r="G3397">
        <v>40</v>
      </c>
      <c r="H3397" t="s">
        <v>30</v>
      </c>
      <c r="I3397" s="12" t="s">
        <v>49</v>
      </c>
      <c r="J3397" s="12" t="s">
        <v>980</v>
      </c>
      <c r="K3397" s="3" t="s">
        <v>961</v>
      </c>
      <c r="L3397" s="3" t="s">
        <v>962</v>
      </c>
      <c r="M3397">
        <v>4</v>
      </c>
      <c r="N3397">
        <v>4</v>
      </c>
      <c r="O3397" s="23">
        <v>24.795000000000002</v>
      </c>
      <c r="R3397" t="str">
        <f>IF(Q3397&gt;0,(P3397*(Q3397^2))*(3.14159/6),"")</f>
        <v/>
      </c>
      <c r="S3397" t="s">
        <v>32</v>
      </c>
      <c r="T3397" t="s">
        <v>25</v>
      </c>
      <c r="U3397" t="s">
        <v>26</v>
      </c>
      <c r="V3397" t="s">
        <v>351</v>
      </c>
      <c r="AA3397" s="12" t="s">
        <v>835</v>
      </c>
      <c r="AB3397" t="str">
        <f>IF(Q3397&gt;0,"yes","no")</f>
        <v>no</v>
      </c>
      <c r="AC3397" t="str">
        <f>IF(O3397&gt;0,"yes","no")</f>
        <v>yes</v>
      </c>
      <c r="AD3397" t="str">
        <f>IF(AH3397="hatch","yes","no")</f>
        <v>no</v>
      </c>
      <c r="AE3397" t="str">
        <f>IF(AH3397="swimup","yes","no")</f>
        <v>no</v>
      </c>
      <c r="AF3397" t="str">
        <f>IF(AH3397="respiration","yes","no")</f>
        <v>no</v>
      </c>
      <c r="AH3397" t="s">
        <v>29</v>
      </c>
      <c r="AI3397">
        <f>IF(O3397&gt;0,(IF(S3397="live",O3397*0.84,IF(S3397="dried.ethanol",O3397*0.8449+2.8227,O3397))),"")</f>
        <v>24.795000000000002</v>
      </c>
      <c r="AL3397" t="str">
        <f>IF(OR(AND(Q3397=Q3398,P3397&gt;0),AND(O3397&gt;0,O3397=O3398)),"duplicate","")</f>
        <v/>
      </c>
      <c r="AM3397" t="s">
        <v>827</v>
      </c>
      <c r="AN3397" t="s">
        <v>827</v>
      </c>
      <c r="AO3397" t="s">
        <v>826</v>
      </c>
      <c r="AP3397" t="s">
        <v>826</v>
      </c>
      <c r="AQ3397" t="s">
        <v>32</v>
      </c>
    </row>
    <row r="3398" spans="1:43" x14ac:dyDescent="0.2">
      <c r="A3398" s="28">
        <v>42939</v>
      </c>
      <c r="B3398" s="1">
        <v>42899</v>
      </c>
      <c r="C3398" s="1" t="str">
        <f>IF(F3398="Kup","6/13/2017",IF(F3398="Sag","6/14/2017",""))</f>
        <v>6/13/2017</v>
      </c>
      <c r="D3398" s="27">
        <f>A3398-B3398</f>
        <v>40</v>
      </c>
      <c r="E3398" s="27">
        <f>A3398-C3398</f>
        <v>40</v>
      </c>
      <c r="F3398" t="s">
        <v>21</v>
      </c>
      <c r="G3398">
        <v>40</v>
      </c>
      <c r="H3398" t="s">
        <v>30</v>
      </c>
      <c r="I3398" s="12" t="s">
        <v>49</v>
      </c>
      <c r="J3398" s="12" t="s">
        <v>980</v>
      </c>
      <c r="K3398" s="3" t="s">
        <v>961</v>
      </c>
      <c r="L3398" s="3" t="s">
        <v>962</v>
      </c>
      <c r="M3398">
        <v>5</v>
      </c>
      <c r="N3398">
        <v>5</v>
      </c>
      <c r="O3398" s="23">
        <v>16.323</v>
      </c>
      <c r="R3398" t="str">
        <f>IF(Q3398&gt;0,(P3398*(Q3398^2))*(3.14159/6),"")</f>
        <v/>
      </c>
      <c r="S3398" t="s">
        <v>32</v>
      </c>
      <c r="T3398" t="s">
        <v>25</v>
      </c>
      <c r="U3398" t="s">
        <v>26</v>
      </c>
      <c r="V3398" t="s">
        <v>351</v>
      </c>
      <c r="AA3398" s="12" t="s">
        <v>835</v>
      </c>
      <c r="AB3398" t="str">
        <f>IF(Q3398&gt;0,"yes","no")</f>
        <v>no</v>
      </c>
      <c r="AC3398" t="str">
        <f>IF(O3398&gt;0,"yes","no")</f>
        <v>yes</v>
      </c>
      <c r="AD3398" t="str">
        <f>IF(AH3398="hatch","yes","no")</f>
        <v>no</v>
      </c>
      <c r="AE3398" t="str">
        <f>IF(AH3398="swimup","yes","no")</f>
        <v>no</v>
      </c>
      <c r="AF3398" t="str">
        <f>IF(AH3398="respiration","yes","no")</f>
        <v>no</v>
      </c>
      <c r="AH3398" t="s">
        <v>29</v>
      </c>
      <c r="AI3398">
        <f>IF(O3398&gt;0,(IF(S3398="live",O3398*0.84,IF(S3398="dried.ethanol",O3398*0.8449+2.8227,O3398))),"")</f>
        <v>16.323</v>
      </c>
      <c r="AL3398" t="str">
        <f>IF(OR(AND(Q3398=Q3399,P3398&gt;0),AND(O3398&gt;0,O3398=O3399)),"duplicate","")</f>
        <v/>
      </c>
      <c r="AM3398" t="s">
        <v>827</v>
      </c>
      <c r="AN3398" t="s">
        <v>827</v>
      </c>
      <c r="AO3398" t="s">
        <v>826</v>
      </c>
      <c r="AP3398" t="s">
        <v>826</v>
      </c>
      <c r="AQ3398" t="s">
        <v>32</v>
      </c>
    </row>
    <row r="3399" spans="1:43" x14ac:dyDescent="0.2">
      <c r="A3399" s="28">
        <v>42939</v>
      </c>
      <c r="B3399" s="1">
        <v>42899</v>
      </c>
      <c r="C3399" s="1" t="str">
        <f>IF(F3399="Kup","6/13/2017",IF(F3399="Sag","6/14/2017",""))</f>
        <v>6/13/2017</v>
      </c>
      <c r="D3399" s="27">
        <f>A3399-B3399</f>
        <v>40</v>
      </c>
      <c r="E3399" s="27">
        <f>A3399-C3399</f>
        <v>40</v>
      </c>
      <c r="F3399" s="2" t="s">
        <v>21</v>
      </c>
      <c r="G3399">
        <v>40</v>
      </c>
      <c r="H3399" s="2" t="s">
        <v>30</v>
      </c>
      <c r="I3399" s="12" t="s">
        <v>104</v>
      </c>
      <c r="J3399" s="12" t="s">
        <v>981</v>
      </c>
      <c r="K3399" s="3" t="s">
        <v>963</v>
      </c>
      <c r="L3399" s="3" t="s">
        <v>962</v>
      </c>
      <c r="M3399" s="2">
        <v>1</v>
      </c>
      <c r="N3399" s="2">
        <v>1</v>
      </c>
      <c r="O3399" s="23">
        <v>21.649000000000001</v>
      </c>
      <c r="S3399" s="2" t="s">
        <v>24</v>
      </c>
      <c r="T3399" t="s">
        <v>25</v>
      </c>
      <c r="U3399" s="2" t="s">
        <v>26</v>
      </c>
      <c r="V3399" s="2" t="s">
        <v>920</v>
      </c>
      <c r="X3399" s="2" t="s">
        <v>921</v>
      </c>
      <c r="AA3399" s="12" t="s">
        <v>835</v>
      </c>
      <c r="AB3399" t="str">
        <f>IF(Q3399&gt;0,"yes","no")</f>
        <v>no</v>
      </c>
      <c r="AC3399" t="str">
        <f>IF(O3399&gt;0,"yes","no")</f>
        <v>yes</v>
      </c>
      <c r="AD3399" t="str">
        <f>IF(AH3399="hatch","yes","no")</f>
        <v>no</v>
      </c>
      <c r="AE3399" t="str">
        <f>IF(AH3399="swimup","yes","no")</f>
        <v>no</v>
      </c>
      <c r="AF3399" t="str">
        <f>IF(AH3399="respiration","yes","no")</f>
        <v>no</v>
      </c>
      <c r="AH3399" t="s">
        <v>29</v>
      </c>
      <c r="AI3399">
        <f>IF(O3399&gt;0,(IF(S3399="live",O3399*0.84,IF(S3399="dried.ethanol",O3399*0.8449+2.8227,O3399))),"")</f>
        <v>18.18516</v>
      </c>
      <c r="AQ3399" t="s">
        <v>24</v>
      </c>
    </row>
    <row r="3400" spans="1:43" x14ac:dyDescent="0.2">
      <c r="A3400" s="28">
        <v>42939</v>
      </c>
      <c r="B3400" s="1">
        <v>42899</v>
      </c>
      <c r="C3400" s="1" t="str">
        <f>IF(F3400="Kup","6/13/2017",IF(F3400="Sag","6/14/2017",""))</f>
        <v>6/13/2017</v>
      </c>
      <c r="D3400" s="27">
        <f>A3400-B3400</f>
        <v>40</v>
      </c>
      <c r="E3400" s="27">
        <f>A3400-C3400</f>
        <v>40</v>
      </c>
      <c r="F3400" s="2" t="s">
        <v>21</v>
      </c>
      <c r="G3400">
        <v>40</v>
      </c>
      <c r="H3400" s="2" t="s">
        <v>30</v>
      </c>
      <c r="I3400" s="12" t="s">
        <v>104</v>
      </c>
      <c r="J3400" s="12" t="s">
        <v>981</v>
      </c>
      <c r="K3400" s="3" t="s">
        <v>963</v>
      </c>
      <c r="L3400" s="3" t="s">
        <v>962</v>
      </c>
      <c r="M3400" s="2">
        <v>2</v>
      </c>
      <c r="N3400" s="2">
        <v>2</v>
      </c>
      <c r="O3400" s="23">
        <v>32.020000000000003</v>
      </c>
      <c r="S3400" s="2" t="s">
        <v>24</v>
      </c>
      <c r="T3400" t="s">
        <v>25</v>
      </c>
      <c r="U3400" s="2" t="s">
        <v>26</v>
      </c>
      <c r="V3400" s="2" t="s">
        <v>920</v>
      </c>
      <c r="X3400" s="2" t="s">
        <v>921</v>
      </c>
      <c r="AA3400" s="12" t="s">
        <v>835</v>
      </c>
      <c r="AB3400" t="str">
        <f>IF(Q3400&gt;0,"yes","no")</f>
        <v>no</v>
      </c>
      <c r="AC3400" t="str">
        <f>IF(O3400&gt;0,"yes","no")</f>
        <v>yes</v>
      </c>
      <c r="AD3400" t="str">
        <f>IF(AH3400="hatch","yes","no")</f>
        <v>no</v>
      </c>
      <c r="AE3400" t="str">
        <f>IF(AH3400="swimup","yes","no")</f>
        <v>no</v>
      </c>
      <c r="AF3400" t="str">
        <f>IF(AH3400="respiration","yes","no")</f>
        <v>no</v>
      </c>
      <c r="AH3400" t="s">
        <v>29</v>
      </c>
      <c r="AI3400">
        <f>IF(O3400&gt;0,(IF(S3400="live",O3400*0.84,IF(S3400="dried.ethanol",O3400*0.8449+2.8227,O3400))),"")</f>
        <v>26.896800000000002</v>
      </c>
      <c r="AQ3400" t="s">
        <v>24</v>
      </c>
    </row>
    <row r="3401" spans="1:43" x14ac:dyDescent="0.2">
      <c r="A3401" s="28">
        <v>42939</v>
      </c>
      <c r="B3401" s="1">
        <v>42899</v>
      </c>
      <c r="C3401" s="1" t="str">
        <f>IF(F3401="Kup","6/13/2017",IF(F3401="Sag","6/14/2017",""))</f>
        <v>6/13/2017</v>
      </c>
      <c r="D3401" s="27">
        <f>A3401-B3401</f>
        <v>40</v>
      </c>
      <c r="E3401" s="27">
        <f>A3401-C3401</f>
        <v>40</v>
      </c>
      <c r="F3401" t="s">
        <v>21</v>
      </c>
      <c r="G3401">
        <v>40</v>
      </c>
      <c r="H3401" t="s">
        <v>30</v>
      </c>
      <c r="I3401" s="12" t="s">
        <v>107</v>
      </c>
      <c r="J3401" s="12" t="s">
        <v>982</v>
      </c>
      <c r="K3401" s="3" t="s">
        <v>964</v>
      </c>
      <c r="L3401" s="3" t="s">
        <v>951</v>
      </c>
      <c r="M3401">
        <v>1</v>
      </c>
      <c r="N3401">
        <v>1</v>
      </c>
      <c r="O3401" s="23">
        <v>25.535</v>
      </c>
      <c r="R3401" t="str">
        <f>IF(Q3401&gt;0,(P3401*(Q3401^2))*(3.14159/6),"")</f>
        <v/>
      </c>
      <c r="S3401" t="s">
        <v>32</v>
      </c>
      <c r="T3401" t="s">
        <v>25</v>
      </c>
      <c r="U3401" t="s">
        <v>26</v>
      </c>
      <c r="V3401" t="s">
        <v>352</v>
      </c>
      <c r="AA3401" s="12" t="s">
        <v>835</v>
      </c>
      <c r="AB3401" t="str">
        <f>IF(Q3401&gt;0,"yes","no")</f>
        <v>no</v>
      </c>
      <c r="AC3401" t="str">
        <f>IF(O3401&gt;0,"yes","no")</f>
        <v>yes</v>
      </c>
      <c r="AD3401" t="str">
        <f>IF(AH3401="hatch","yes","no")</f>
        <v>no</v>
      </c>
      <c r="AE3401" t="str">
        <f>IF(AH3401="swimup","yes","no")</f>
        <v>no</v>
      </c>
      <c r="AF3401" t="str">
        <f>IF(AH3401="respiration","yes","no")</f>
        <v>no</v>
      </c>
      <c r="AH3401" t="s">
        <v>29</v>
      </c>
      <c r="AI3401">
        <f>IF(O3401&gt;0,(IF(S3401="live",O3401*0.84,IF(S3401="dried.ethanol",O3401*0.8449+2.8227,O3401))),"")</f>
        <v>25.535</v>
      </c>
      <c r="AL3401" t="str">
        <f>IF(OR(AND(Q3401=Q3402,P3401&gt;0),AND(O3401&gt;0,O3401=O3402)),"duplicate","")</f>
        <v/>
      </c>
      <c r="AM3401" t="s">
        <v>827</v>
      </c>
      <c r="AN3401" t="s">
        <v>827</v>
      </c>
      <c r="AO3401" t="s">
        <v>826</v>
      </c>
      <c r="AP3401" t="s">
        <v>826</v>
      </c>
      <c r="AQ3401" t="s">
        <v>32</v>
      </c>
    </row>
    <row r="3402" spans="1:43" x14ac:dyDescent="0.2">
      <c r="A3402" s="28">
        <v>42939</v>
      </c>
      <c r="B3402" s="1">
        <v>42899</v>
      </c>
      <c r="C3402" s="1" t="str">
        <f>IF(F3402="Kup","6/13/2017",IF(F3402="Sag","6/14/2017",""))</f>
        <v>6/13/2017</v>
      </c>
      <c r="D3402" s="27">
        <f>A3402-B3402</f>
        <v>40</v>
      </c>
      <c r="E3402" s="27">
        <f>A3402-C3402</f>
        <v>40</v>
      </c>
      <c r="F3402" t="s">
        <v>21</v>
      </c>
      <c r="G3402">
        <v>40</v>
      </c>
      <c r="H3402" t="s">
        <v>30</v>
      </c>
      <c r="I3402" s="12" t="s">
        <v>107</v>
      </c>
      <c r="J3402" s="12" t="s">
        <v>982</v>
      </c>
      <c r="K3402" s="3" t="s">
        <v>964</v>
      </c>
      <c r="L3402" s="3" t="s">
        <v>951</v>
      </c>
      <c r="M3402">
        <v>2</v>
      </c>
      <c r="N3402">
        <v>2</v>
      </c>
      <c r="O3402" s="23">
        <v>25.388999999999999</v>
      </c>
      <c r="R3402" t="str">
        <f>IF(Q3402&gt;0,(P3402*(Q3402^2))*(3.14159/6),"")</f>
        <v/>
      </c>
      <c r="S3402" t="s">
        <v>32</v>
      </c>
      <c r="T3402" t="s">
        <v>25</v>
      </c>
      <c r="U3402" t="s">
        <v>26</v>
      </c>
      <c r="V3402" t="s">
        <v>352</v>
      </c>
      <c r="AA3402" s="12" t="s">
        <v>835</v>
      </c>
      <c r="AB3402" t="str">
        <f>IF(Q3402&gt;0,"yes","no")</f>
        <v>no</v>
      </c>
      <c r="AC3402" t="str">
        <f>IF(O3402&gt;0,"yes","no")</f>
        <v>yes</v>
      </c>
      <c r="AD3402" t="str">
        <f>IF(AH3402="hatch","yes","no")</f>
        <v>no</v>
      </c>
      <c r="AE3402" t="str">
        <f>IF(AH3402="swimup","yes","no")</f>
        <v>no</v>
      </c>
      <c r="AF3402" t="str">
        <f>IF(AH3402="respiration","yes","no")</f>
        <v>no</v>
      </c>
      <c r="AH3402" t="s">
        <v>29</v>
      </c>
      <c r="AI3402">
        <f>IF(O3402&gt;0,(IF(S3402="live",O3402*0.84,IF(S3402="dried.ethanol",O3402*0.8449+2.8227,O3402))),"")</f>
        <v>25.388999999999999</v>
      </c>
      <c r="AL3402" t="str">
        <f>IF(OR(AND(Q3402=Q3403,P3402&gt;0),AND(O3402&gt;0,O3402=O3403)),"duplicate","")</f>
        <v/>
      </c>
      <c r="AM3402" t="s">
        <v>827</v>
      </c>
      <c r="AN3402" t="s">
        <v>827</v>
      </c>
      <c r="AO3402" t="s">
        <v>826</v>
      </c>
      <c r="AP3402" t="s">
        <v>826</v>
      </c>
      <c r="AQ3402" t="s">
        <v>32</v>
      </c>
    </row>
    <row r="3403" spans="1:43" x14ac:dyDescent="0.2">
      <c r="A3403" s="28">
        <v>42939</v>
      </c>
      <c r="B3403" s="1">
        <v>42899</v>
      </c>
      <c r="C3403" s="1" t="str">
        <f>IF(F3403="Kup","6/13/2017",IF(F3403="Sag","6/14/2017",""))</f>
        <v>6/13/2017</v>
      </c>
      <c r="D3403" s="27">
        <f>A3403-B3403</f>
        <v>40</v>
      </c>
      <c r="E3403" s="27">
        <f>A3403-C3403</f>
        <v>40</v>
      </c>
      <c r="F3403" t="s">
        <v>21</v>
      </c>
      <c r="G3403">
        <v>40</v>
      </c>
      <c r="H3403" t="s">
        <v>30</v>
      </c>
      <c r="I3403" s="12" t="s">
        <v>107</v>
      </c>
      <c r="J3403" s="12" t="s">
        <v>982</v>
      </c>
      <c r="K3403" s="3" t="s">
        <v>964</v>
      </c>
      <c r="L3403" s="3" t="s">
        <v>951</v>
      </c>
      <c r="M3403">
        <v>3</v>
      </c>
      <c r="N3403">
        <v>3</v>
      </c>
      <c r="O3403" s="23">
        <v>25.463999999999999</v>
      </c>
      <c r="R3403" t="str">
        <f>IF(Q3403&gt;0,(P3403*(Q3403^2))*(3.14159/6),"")</f>
        <v/>
      </c>
      <c r="S3403" t="s">
        <v>32</v>
      </c>
      <c r="T3403" t="s">
        <v>25</v>
      </c>
      <c r="U3403" t="s">
        <v>26</v>
      </c>
      <c r="V3403" t="s">
        <v>352</v>
      </c>
      <c r="AA3403" s="12" t="s">
        <v>835</v>
      </c>
      <c r="AB3403" t="str">
        <f>IF(Q3403&gt;0,"yes","no")</f>
        <v>no</v>
      </c>
      <c r="AC3403" t="str">
        <f>IF(O3403&gt;0,"yes","no")</f>
        <v>yes</v>
      </c>
      <c r="AD3403" t="str">
        <f>IF(AH3403="hatch","yes","no")</f>
        <v>no</v>
      </c>
      <c r="AE3403" t="str">
        <f>IF(AH3403="swimup","yes","no")</f>
        <v>no</v>
      </c>
      <c r="AF3403" t="str">
        <f>IF(AH3403="respiration","yes","no")</f>
        <v>no</v>
      </c>
      <c r="AH3403" t="s">
        <v>29</v>
      </c>
      <c r="AI3403">
        <f>IF(O3403&gt;0,(IF(S3403="live",O3403*0.84,IF(S3403="dried.ethanol",O3403*0.8449+2.8227,O3403))),"")</f>
        <v>25.463999999999999</v>
      </c>
      <c r="AL3403" t="str">
        <f>IF(OR(AND(Q3403=Q3404,P3403&gt;0),AND(O3403&gt;0,O3403=O3404)),"duplicate","")</f>
        <v/>
      </c>
      <c r="AM3403" t="s">
        <v>827</v>
      </c>
      <c r="AN3403" t="s">
        <v>827</v>
      </c>
      <c r="AO3403" t="s">
        <v>826</v>
      </c>
      <c r="AP3403" t="s">
        <v>826</v>
      </c>
      <c r="AQ3403" t="s">
        <v>32</v>
      </c>
    </row>
    <row r="3404" spans="1:43" x14ac:dyDescent="0.2">
      <c r="A3404" s="28">
        <v>42939</v>
      </c>
      <c r="B3404" s="1">
        <v>42899</v>
      </c>
      <c r="C3404" s="1" t="str">
        <f>IF(F3404="Kup","6/13/2017",IF(F3404="Sag","6/14/2017",""))</f>
        <v>6/13/2017</v>
      </c>
      <c r="D3404" s="27">
        <f>A3404-B3404</f>
        <v>40</v>
      </c>
      <c r="E3404" s="27">
        <f>A3404-C3404</f>
        <v>40</v>
      </c>
      <c r="F3404" t="s">
        <v>21</v>
      </c>
      <c r="G3404">
        <v>40</v>
      </c>
      <c r="H3404" t="s">
        <v>30</v>
      </c>
      <c r="I3404" s="12" t="s">
        <v>107</v>
      </c>
      <c r="J3404" s="12" t="s">
        <v>982</v>
      </c>
      <c r="K3404" s="3" t="s">
        <v>964</v>
      </c>
      <c r="L3404" s="3" t="s">
        <v>951</v>
      </c>
      <c r="M3404">
        <v>4</v>
      </c>
      <c r="N3404">
        <v>4</v>
      </c>
      <c r="O3404" s="23">
        <v>23.137</v>
      </c>
      <c r="R3404" t="str">
        <f>IF(Q3404&gt;0,(P3404*(Q3404^2))*(3.14159/6),"")</f>
        <v/>
      </c>
      <c r="S3404" t="s">
        <v>32</v>
      </c>
      <c r="T3404" t="s">
        <v>25</v>
      </c>
      <c r="U3404" t="s">
        <v>26</v>
      </c>
      <c r="V3404" t="s">
        <v>352</v>
      </c>
      <c r="AA3404" s="12" t="s">
        <v>835</v>
      </c>
      <c r="AB3404" t="str">
        <f>IF(Q3404&gt;0,"yes","no")</f>
        <v>no</v>
      </c>
      <c r="AC3404" t="str">
        <f>IF(O3404&gt;0,"yes","no")</f>
        <v>yes</v>
      </c>
      <c r="AD3404" t="str">
        <f>IF(AH3404="hatch","yes","no")</f>
        <v>no</v>
      </c>
      <c r="AE3404" t="str">
        <f>IF(AH3404="swimup","yes","no")</f>
        <v>no</v>
      </c>
      <c r="AF3404" t="str">
        <f>IF(AH3404="respiration","yes","no")</f>
        <v>no</v>
      </c>
      <c r="AH3404" t="s">
        <v>29</v>
      </c>
      <c r="AI3404">
        <f>IF(O3404&gt;0,(IF(S3404="live",O3404*0.84,IF(S3404="dried.ethanol",O3404*0.8449+2.8227,O3404))),"")</f>
        <v>23.137</v>
      </c>
      <c r="AL3404" t="str">
        <f>IF(OR(AND(Q3404=Q3405,P3404&gt;0),AND(O3404&gt;0,O3404=O3405)),"duplicate","")</f>
        <v/>
      </c>
      <c r="AM3404" t="s">
        <v>827</v>
      </c>
      <c r="AN3404" t="s">
        <v>827</v>
      </c>
      <c r="AO3404" t="s">
        <v>826</v>
      </c>
      <c r="AP3404" t="s">
        <v>826</v>
      </c>
      <c r="AQ3404" t="s">
        <v>32</v>
      </c>
    </row>
    <row r="3405" spans="1:43" x14ac:dyDescent="0.2">
      <c r="A3405" s="28">
        <v>42939</v>
      </c>
      <c r="B3405" s="1">
        <v>42899</v>
      </c>
      <c r="C3405" s="1" t="str">
        <f>IF(F3405="Kup","6/13/2017",IF(F3405="Sag","6/14/2017",""))</f>
        <v>6/13/2017</v>
      </c>
      <c r="D3405" s="27">
        <f>A3405-B3405</f>
        <v>40</v>
      </c>
      <c r="E3405" s="27">
        <f>A3405-C3405</f>
        <v>40</v>
      </c>
      <c r="F3405" t="s">
        <v>21</v>
      </c>
      <c r="G3405">
        <v>40</v>
      </c>
      <c r="H3405" t="s">
        <v>30</v>
      </c>
      <c r="I3405" s="12" t="s">
        <v>107</v>
      </c>
      <c r="J3405" s="12" t="s">
        <v>982</v>
      </c>
      <c r="K3405" s="3" t="s">
        <v>964</v>
      </c>
      <c r="L3405" s="3" t="s">
        <v>951</v>
      </c>
      <c r="M3405">
        <v>5</v>
      </c>
      <c r="N3405">
        <v>5</v>
      </c>
      <c r="O3405" s="23">
        <v>22.081</v>
      </c>
      <c r="R3405" t="str">
        <f>IF(Q3405&gt;0,(P3405*(Q3405^2))*(3.14159/6),"")</f>
        <v/>
      </c>
      <c r="S3405" t="s">
        <v>32</v>
      </c>
      <c r="T3405" t="s">
        <v>25</v>
      </c>
      <c r="U3405" t="s">
        <v>26</v>
      </c>
      <c r="V3405" t="s">
        <v>352</v>
      </c>
      <c r="AA3405" s="12" t="s">
        <v>835</v>
      </c>
      <c r="AB3405" t="str">
        <f>IF(Q3405&gt;0,"yes","no")</f>
        <v>no</v>
      </c>
      <c r="AC3405" t="str">
        <f>IF(O3405&gt;0,"yes","no")</f>
        <v>yes</v>
      </c>
      <c r="AD3405" t="str">
        <f>IF(AH3405="hatch","yes","no")</f>
        <v>no</v>
      </c>
      <c r="AE3405" t="str">
        <f>IF(AH3405="swimup","yes","no")</f>
        <v>no</v>
      </c>
      <c r="AF3405" t="str">
        <f>IF(AH3405="respiration","yes","no")</f>
        <v>no</v>
      </c>
      <c r="AH3405" t="s">
        <v>29</v>
      </c>
      <c r="AI3405">
        <f>IF(O3405&gt;0,(IF(S3405="live",O3405*0.84,IF(S3405="dried.ethanol",O3405*0.8449+2.8227,O3405))),"")</f>
        <v>22.081</v>
      </c>
      <c r="AL3405" t="str">
        <f>IF(OR(AND(Q3405=Q3406,P3405&gt;0),AND(O3405&gt;0,O3405=O3406)),"duplicate","")</f>
        <v/>
      </c>
      <c r="AM3405" t="s">
        <v>827</v>
      </c>
      <c r="AN3405" t="s">
        <v>827</v>
      </c>
      <c r="AO3405" t="s">
        <v>826</v>
      </c>
      <c r="AP3405" t="s">
        <v>826</v>
      </c>
      <c r="AQ3405" t="s">
        <v>32</v>
      </c>
    </row>
    <row r="3406" spans="1:43" x14ac:dyDescent="0.2">
      <c r="A3406" s="28">
        <v>42939</v>
      </c>
      <c r="B3406" s="1">
        <v>42899</v>
      </c>
      <c r="C3406" s="1" t="str">
        <f>IF(F3406="Kup","6/13/2017",IF(F3406="Sag","6/14/2017",""))</f>
        <v>6/13/2017</v>
      </c>
      <c r="D3406" s="27">
        <f>A3406-B3406</f>
        <v>40</v>
      </c>
      <c r="E3406" s="27">
        <f>A3406-C3406</f>
        <v>40</v>
      </c>
      <c r="F3406" t="s">
        <v>21</v>
      </c>
      <c r="G3406">
        <v>40</v>
      </c>
      <c r="H3406" t="s">
        <v>30</v>
      </c>
      <c r="I3406" s="12" t="s">
        <v>112</v>
      </c>
      <c r="J3406" s="12" t="s">
        <v>984</v>
      </c>
      <c r="K3406" s="3" t="s">
        <v>966</v>
      </c>
      <c r="L3406" s="3" t="s">
        <v>946</v>
      </c>
      <c r="M3406">
        <v>1</v>
      </c>
      <c r="N3406">
        <v>1</v>
      </c>
      <c r="O3406" s="23">
        <v>22.253</v>
      </c>
      <c r="R3406" t="str">
        <f>IF(Q3406&gt;0,(P3406*(Q3406^2))*(3.14159/6),"")</f>
        <v/>
      </c>
      <c r="S3406" t="s">
        <v>32</v>
      </c>
      <c r="T3406" t="s">
        <v>25</v>
      </c>
      <c r="U3406" t="s">
        <v>26</v>
      </c>
      <c r="V3406" t="s">
        <v>353</v>
      </c>
      <c r="AA3406" s="12" t="s">
        <v>835</v>
      </c>
      <c r="AB3406" t="str">
        <f>IF(Q3406&gt;0,"yes","no")</f>
        <v>no</v>
      </c>
      <c r="AC3406" t="str">
        <f>IF(O3406&gt;0,"yes","no")</f>
        <v>yes</v>
      </c>
      <c r="AD3406" t="str">
        <f>IF(AH3406="hatch","yes","no")</f>
        <v>no</v>
      </c>
      <c r="AE3406" t="str">
        <f>IF(AH3406="swimup","yes","no")</f>
        <v>no</v>
      </c>
      <c r="AF3406" t="str">
        <f>IF(AH3406="respiration","yes","no")</f>
        <v>no</v>
      </c>
      <c r="AH3406" t="s">
        <v>29</v>
      </c>
      <c r="AI3406">
        <f>IF(O3406&gt;0,(IF(S3406="live",O3406*0.84,IF(S3406="dried.ethanol",O3406*0.8449+2.8227,O3406))),"")</f>
        <v>22.253</v>
      </c>
      <c r="AL3406" t="str">
        <f>IF(OR(AND(Q3406=Q3407,P3406&gt;0),AND(O3406&gt;0,O3406=O3407)),"duplicate","")</f>
        <v/>
      </c>
      <c r="AM3406" t="s">
        <v>827</v>
      </c>
      <c r="AN3406" t="s">
        <v>827</v>
      </c>
      <c r="AO3406" t="s">
        <v>826</v>
      </c>
      <c r="AP3406" t="s">
        <v>826</v>
      </c>
      <c r="AQ3406" t="s">
        <v>32</v>
      </c>
    </row>
    <row r="3407" spans="1:43" x14ac:dyDescent="0.2">
      <c r="A3407" s="28">
        <v>42939</v>
      </c>
      <c r="B3407" s="1">
        <v>42899</v>
      </c>
      <c r="C3407" s="1" t="str">
        <f>IF(F3407="Kup","6/13/2017",IF(F3407="Sag","6/14/2017",""))</f>
        <v>6/13/2017</v>
      </c>
      <c r="D3407" s="27">
        <f>A3407-B3407</f>
        <v>40</v>
      </c>
      <c r="E3407" s="27">
        <f>A3407-C3407</f>
        <v>40</v>
      </c>
      <c r="F3407" t="s">
        <v>21</v>
      </c>
      <c r="G3407">
        <v>40</v>
      </c>
      <c r="H3407" t="s">
        <v>30</v>
      </c>
      <c r="I3407" s="12" t="s">
        <v>112</v>
      </c>
      <c r="J3407" s="12" t="s">
        <v>984</v>
      </c>
      <c r="K3407" s="3" t="s">
        <v>966</v>
      </c>
      <c r="L3407" s="3" t="s">
        <v>946</v>
      </c>
      <c r="M3407">
        <v>2</v>
      </c>
      <c r="N3407">
        <v>2</v>
      </c>
      <c r="O3407" s="23">
        <v>18.375</v>
      </c>
      <c r="R3407" t="str">
        <f>IF(Q3407&gt;0,(P3407*(Q3407^2))*(3.14159/6),"")</f>
        <v/>
      </c>
      <c r="S3407" t="s">
        <v>32</v>
      </c>
      <c r="T3407" t="s">
        <v>25</v>
      </c>
      <c r="U3407" t="s">
        <v>26</v>
      </c>
      <c r="V3407" t="s">
        <v>353</v>
      </c>
      <c r="AA3407" s="12" t="s">
        <v>835</v>
      </c>
      <c r="AB3407" t="str">
        <f>IF(Q3407&gt;0,"yes","no")</f>
        <v>no</v>
      </c>
      <c r="AC3407" t="str">
        <f>IF(O3407&gt;0,"yes","no")</f>
        <v>yes</v>
      </c>
      <c r="AD3407" t="str">
        <f>IF(AH3407="hatch","yes","no")</f>
        <v>no</v>
      </c>
      <c r="AE3407" t="str">
        <f>IF(AH3407="swimup","yes","no")</f>
        <v>no</v>
      </c>
      <c r="AF3407" t="str">
        <f>IF(AH3407="respiration","yes","no")</f>
        <v>no</v>
      </c>
      <c r="AH3407" t="s">
        <v>29</v>
      </c>
      <c r="AI3407">
        <f>IF(O3407&gt;0,(IF(S3407="live",O3407*0.84,IF(S3407="dried.ethanol",O3407*0.8449+2.8227,O3407))),"")</f>
        <v>18.375</v>
      </c>
      <c r="AL3407" t="str">
        <f>IF(OR(AND(Q3407=Q3408,P3407&gt;0),AND(O3407&gt;0,O3407=O3408)),"duplicate","")</f>
        <v/>
      </c>
      <c r="AM3407" t="s">
        <v>827</v>
      </c>
      <c r="AN3407" t="s">
        <v>827</v>
      </c>
      <c r="AO3407" t="s">
        <v>826</v>
      </c>
      <c r="AP3407" t="s">
        <v>826</v>
      </c>
      <c r="AQ3407" t="s">
        <v>32</v>
      </c>
    </row>
    <row r="3408" spans="1:43" x14ac:dyDescent="0.2">
      <c r="A3408" s="28">
        <v>42939</v>
      </c>
      <c r="B3408" s="1">
        <v>42899</v>
      </c>
      <c r="C3408" s="1" t="str">
        <f>IF(F3408="Kup","6/13/2017",IF(F3408="Sag","6/14/2017",""))</f>
        <v>6/13/2017</v>
      </c>
      <c r="D3408" s="27">
        <f>A3408-B3408</f>
        <v>40</v>
      </c>
      <c r="E3408" s="27">
        <f>A3408-C3408</f>
        <v>40</v>
      </c>
      <c r="F3408" t="s">
        <v>21</v>
      </c>
      <c r="G3408">
        <v>40</v>
      </c>
      <c r="H3408" t="s">
        <v>30</v>
      </c>
      <c r="I3408" s="12" t="s">
        <v>112</v>
      </c>
      <c r="J3408" s="12" t="s">
        <v>984</v>
      </c>
      <c r="K3408" s="3" t="s">
        <v>966</v>
      </c>
      <c r="L3408" s="3" t="s">
        <v>946</v>
      </c>
      <c r="M3408">
        <v>3</v>
      </c>
      <c r="N3408">
        <v>3</v>
      </c>
      <c r="O3408" s="23">
        <v>20.003</v>
      </c>
      <c r="R3408" t="str">
        <f>IF(Q3408&gt;0,(P3408*(Q3408^2))*(3.14159/6),"")</f>
        <v/>
      </c>
      <c r="S3408" t="s">
        <v>32</v>
      </c>
      <c r="T3408" t="s">
        <v>25</v>
      </c>
      <c r="U3408" t="s">
        <v>26</v>
      </c>
      <c r="V3408" t="s">
        <v>353</v>
      </c>
      <c r="AA3408" s="12" t="s">
        <v>835</v>
      </c>
      <c r="AB3408" t="str">
        <f>IF(Q3408&gt;0,"yes","no")</f>
        <v>no</v>
      </c>
      <c r="AC3408" t="str">
        <f>IF(O3408&gt;0,"yes","no")</f>
        <v>yes</v>
      </c>
      <c r="AD3408" t="str">
        <f>IF(AH3408="hatch","yes","no")</f>
        <v>no</v>
      </c>
      <c r="AE3408" t="str">
        <f>IF(AH3408="swimup","yes","no")</f>
        <v>no</v>
      </c>
      <c r="AF3408" t="str">
        <f>IF(AH3408="respiration","yes","no")</f>
        <v>no</v>
      </c>
      <c r="AH3408" t="s">
        <v>29</v>
      </c>
      <c r="AI3408">
        <f>IF(O3408&gt;0,(IF(S3408="live",O3408*0.84,IF(S3408="dried.ethanol",O3408*0.8449+2.8227,O3408))),"")</f>
        <v>20.003</v>
      </c>
      <c r="AL3408" t="str">
        <f>IF(OR(AND(Q3408=Q3409,P3408&gt;0),AND(O3408&gt;0,O3408=O3409)),"duplicate","")</f>
        <v/>
      </c>
      <c r="AM3408" t="s">
        <v>827</v>
      </c>
      <c r="AN3408" t="s">
        <v>827</v>
      </c>
      <c r="AO3408" t="s">
        <v>826</v>
      </c>
      <c r="AP3408" t="s">
        <v>826</v>
      </c>
      <c r="AQ3408" t="s">
        <v>32</v>
      </c>
    </row>
    <row r="3409" spans="1:43" x14ac:dyDescent="0.2">
      <c r="A3409" s="28">
        <v>42939</v>
      </c>
      <c r="B3409" s="1">
        <v>42899</v>
      </c>
      <c r="C3409" s="1" t="str">
        <f>IF(F3409="Kup","6/13/2017",IF(F3409="Sag","6/14/2017",""))</f>
        <v>6/13/2017</v>
      </c>
      <c r="D3409" s="27">
        <f>A3409-B3409</f>
        <v>40</v>
      </c>
      <c r="E3409" s="27">
        <f>A3409-C3409</f>
        <v>40</v>
      </c>
      <c r="F3409" t="s">
        <v>21</v>
      </c>
      <c r="G3409">
        <v>40</v>
      </c>
      <c r="H3409" t="s">
        <v>30</v>
      </c>
      <c r="I3409" s="12" t="s">
        <v>112</v>
      </c>
      <c r="J3409" s="12" t="s">
        <v>984</v>
      </c>
      <c r="K3409" s="3" t="s">
        <v>966</v>
      </c>
      <c r="L3409" s="3" t="s">
        <v>946</v>
      </c>
      <c r="M3409">
        <v>4</v>
      </c>
      <c r="N3409">
        <v>4</v>
      </c>
      <c r="O3409" s="23">
        <v>21.084</v>
      </c>
      <c r="R3409" t="str">
        <f>IF(Q3409&gt;0,(P3409*(Q3409^2))*(3.14159/6),"")</f>
        <v/>
      </c>
      <c r="S3409" t="s">
        <v>32</v>
      </c>
      <c r="T3409" t="s">
        <v>25</v>
      </c>
      <c r="U3409" t="s">
        <v>26</v>
      </c>
      <c r="V3409" t="s">
        <v>353</v>
      </c>
      <c r="AA3409" s="12" t="s">
        <v>835</v>
      </c>
      <c r="AB3409" t="str">
        <f>IF(Q3409&gt;0,"yes","no")</f>
        <v>no</v>
      </c>
      <c r="AC3409" t="str">
        <f>IF(O3409&gt;0,"yes","no")</f>
        <v>yes</v>
      </c>
      <c r="AD3409" t="str">
        <f>IF(AH3409="hatch","yes","no")</f>
        <v>no</v>
      </c>
      <c r="AE3409" t="str">
        <f>IF(AH3409="swimup","yes","no")</f>
        <v>no</v>
      </c>
      <c r="AF3409" t="str">
        <f>IF(AH3409="respiration","yes","no")</f>
        <v>no</v>
      </c>
      <c r="AH3409" t="s">
        <v>29</v>
      </c>
      <c r="AI3409">
        <f>IF(O3409&gt;0,(IF(S3409="live",O3409*0.84,IF(S3409="dried.ethanol",O3409*0.8449+2.8227,O3409))),"")</f>
        <v>21.084</v>
      </c>
      <c r="AL3409" t="str">
        <f>IF(OR(AND(Q3409=Q3410,P3409&gt;0),AND(O3409&gt;0,O3409=O3410)),"duplicate","")</f>
        <v/>
      </c>
      <c r="AM3409" t="s">
        <v>827</v>
      </c>
      <c r="AN3409" t="s">
        <v>827</v>
      </c>
      <c r="AO3409" t="s">
        <v>826</v>
      </c>
      <c r="AP3409" t="s">
        <v>826</v>
      </c>
      <c r="AQ3409" t="s">
        <v>32</v>
      </c>
    </row>
    <row r="3410" spans="1:43" x14ac:dyDescent="0.2">
      <c r="A3410" s="28">
        <v>42939</v>
      </c>
      <c r="B3410" s="1">
        <v>42899</v>
      </c>
      <c r="C3410" s="1" t="str">
        <f>IF(F3410="Kup","6/13/2017",IF(F3410="Sag","6/14/2017",""))</f>
        <v>6/13/2017</v>
      </c>
      <c r="D3410" s="27">
        <f>A3410-B3410</f>
        <v>40</v>
      </c>
      <c r="E3410" s="27">
        <f>A3410-C3410</f>
        <v>40</v>
      </c>
      <c r="F3410" t="s">
        <v>21</v>
      </c>
      <c r="G3410">
        <v>40</v>
      </c>
      <c r="H3410" t="s">
        <v>30</v>
      </c>
      <c r="I3410" s="12" t="s">
        <v>112</v>
      </c>
      <c r="J3410" s="12" t="s">
        <v>984</v>
      </c>
      <c r="K3410" s="3" t="s">
        <v>966</v>
      </c>
      <c r="L3410" s="3" t="s">
        <v>946</v>
      </c>
      <c r="M3410">
        <v>5</v>
      </c>
      <c r="N3410">
        <v>5</v>
      </c>
      <c r="O3410" s="23">
        <v>19.928999999999998</v>
      </c>
      <c r="R3410" t="str">
        <f>IF(Q3410&gt;0,(P3410*(Q3410^2))*(3.14159/6),"")</f>
        <v/>
      </c>
      <c r="S3410" t="s">
        <v>32</v>
      </c>
      <c r="T3410" t="s">
        <v>25</v>
      </c>
      <c r="U3410" t="s">
        <v>26</v>
      </c>
      <c r="V3410" t="s">
        <v>353</v>
      </c>
      <c r="AA3410" s="12" t="s">
        <v>835</v>
      </c>
      <c r="AB3410" t="str">
        <f>IF(Q3410&gt;0,"yes","no")</f>
        <v>no</v>
      </c>
      <c r="AC3410" t="str">
        <f>IF(O3410&gt;0,"yes","no")</f>
        <v>yes</v>
      </c>
      <c r="AD3410" t="str">
        <f>IF(AH3410="hatch","yes","no")</f>
        <v>no</v>
      </c>
      <c r="AE3410" t="str">
        <f>IF(AH3410="swimup","yes","no")</f>
        <v>no</v>
      </c>
      <c r="AF3410" t="str">
        <f>IF(AH3410="respiration","yes","no")</f>
        <v>no</v>
      </c>
      <c r="AH3410" t="s">
        <v>29</v>
      </c>
      <c r="AI3410">
        <f>IF(O3410&gt;0,(IF(S3410="live",O3410*0.84,IF(S3410="dried.ethanol",O3410*0.8449+2.8227,O3410))),"")</f>
        <v>19.928999999999998</v>
      </c>
      <c r="AL3410" t="str">
        <f>IF(OR(AND(Q3410=Q3411,P3410&gt;0),AND(O3410&gt;0,O3410=O3411)),"duplicate","")</f>
        <v/>
      </c>
      <c r="AM3410" t="s">
        <v>827</v>
      </c>
      <c r="AN3410" t="s">
        <v>827</v>
      </c>
      <c r="AO3410" t="s">
        <v>826</v>
      </c>
      <c r="AP3410" t="s">
        <v>826</v>
      </c>
      <c r="AQ3410" t="s">
        <v>32</v>
      </c>
    </row>
    <row r="3411" spans="1:43" x14ac:dyDescent="0.2">
      <c r="A3411" s="28">
        <v>42939</v>
      </c>
      <c r="B3411" s="1">
        <v>42899</v>
      </c>
      <c r="C3411" s="1" t="str">
        <f>IF(F3411="Kup","6/13/2017",IF(F3411="Sag","6/14/2017",""))</f>
        <v>6/13/2017</v>
      </c>
      <c r="D3411" s="27">
        <f>A3411-B3411</f>
        <v>40</v>
      </c>
      <c r="E3411" s="27">
        <f>A3411-C3411</f>
        <v>40</v>
      </c>
      <c r="F3411" s="2" t="s">
        <v>21</v>
      </c>
      <c r="G3411">
        <v>40</v>
      </c>
      <c r="H3411" s="2" t="s">
        <v>30</v>
      </c>
      <c r="I3411" s="12" t="s">
        <v>75</v>
      </c>
      <c r="J3411" s="12" t="s">
        <v>75</v>
      </c>
      <c r="K3411" s="3" t="s">
        <v>945</v>
      </c>
      <c r="L3411" s="3" t="s">
        <v>946</v>
      </c>
      <c r="M3411" s="2">
        <v>1</v>
      </c>
      <c r="N3411" s="2">
        <v>1</v>
      </c>
      <c r="O3411" s="23">
        <v>22.552</v>
      </c>
      <c r="S3411" s="2" t="s">
        <v>24</v>
      </c>
      <c r="T3411" t="s">
        <v>25</v>
      </c>
      <c r="U3411" s="2" t="s">
        <v>26</v>
      </c>
      <c r="V3411" s="2" t="s">
        <v>922</v>
      </c>
      <c r="X3411" s="2" t="s">
        <v>921</v>
      </c>
      <c r="AA3411" s="12" t="s">
        <v>835</v>
      </c>
      <c r="AB3411" t="str">
        <f>IF(Q3411&gt;0,"yes","no")</f>
        <v>no</v>
      </c>
      <c r="AC3411" t="str">
        <f>IF(O3411&gt;0,"yes","no")</f>
        <v>yes</v>
      </c>
      <c r="AD3411" t="str">
        <f>IF(AH3411="hatch","yes","no")</f>
        <v>no</v>
      </c>
      <c r="AE3411" t="str">
        <f>IF(AH3411="swimup","yes","no")</f>
        <v>no</v>
      </c>
      <c r="AF3411" t="str">
        <f>IF(AH3411="respiration","yes","no")</f>
        <v>no</v>
      </c>
      <c r="AH3411" t="s">
        <v>29</v>
      </c>
      <c r="AI3411">
        <f>IF(O3411&gt;0,(IF(S3411="live",O3411*0.84,IF(S3411="dried.ethanol",O3411*0.8449+2.8227,O3411))),"")</f>
        <v>18.943680000000001</v>
      </c>
    </row>
    <row r="3412" spans="1:43" x14ac:dyDescent="0.2">
      <c r="A3412" s="28">
        <v>42939</v>
      </c>
      <c r="B3412" s="1">
        <v>42899</v>
      </c>
      <c r="C3412" s="1" t="str">
        <f>IF(F3412="Kup","6/13/2017",IF(F3412="Sag","6/14/2017",""))</f>
        <v>6/13/2017</v>
      </c>
      <c r="D3412" s="27">
        <f>A3412-B3412</f>
        <v>40</v>
      </c>
      <c r="E3412" s="27">
        <f>A3412-C3412</f>
        <v>40</v>
      </c>
      <c r="F3412" s="2" t="s">
        <v>21</v>
      </c>
      <c r="G3412">
        <v>40</v>
      </c>
      <c r="H3412" s="2" t="s">
        <v>30</v>
      </c>
      <c r="I3412" s="12" t="s">
        <v>75</v>
      </c>
      <c r="J3412" s="12" t="s">
        <v>75</v>
      </c>
      <c r="K3412" s="3" t="s">
        <v>945</v>
      </c>
      <c r="L3412" s="3" t="s">
        <v>946</v>
      </c>
      <c r="M3412" s="2">
        <v>2</v>
      </c>
      <c r="N3412" s="2">
        <v>2</v>
      </c>
      <c r="O3412" s="23">
        <v>24.581</v>
      </c>
      <c r="S3412" s="2" t="s">
        <v>24</v>
      </c>
      <c r="T3412" t="s">
        <v>25</v>
      </c>
      <c r="U3412" s="2" t="s">
        <v>26</v>
      </c>
      <c r="V3412" s="2" t="s">
        <v>922</v>
      </c>
      <c r="X3412" s="2" t="s">
        <v>921</v>
      </c>
      <c r="AA3412" s="12" t="s">
        <v>835</v>
      </c>
      <c r="AB3412" t="str">
        <f>IF(Q3412&gt;0,"yes","no")</f>
        <v>no</v>
      </c>
      <c r="AC3412" t="str">
        <f>IF(O3412&gt;0,"yes","no")</f>
        <v>yes</v>
      </c>
      <c r="AD3412" t="str">
        <f>IF(AH3412="hatch","yes","no")</f>
        <v>no</v>
      </c>
      <c r="AE3412" t="str">
        <f>IF(AH3412="swimup","yes","no")</f>
        <v>no</v>
      </c>
      <c r="AF3412" t="str">
        <f>IF(AH3412="respiration","yes","no")</f>
        <v>no</v>
      </c>
      <c r="AH3412" t="s">
        <v>29</v>
      </c>
      <c r="AI3412">
        <f>IF(O3412&gt;0,(IF(S3412="live",O3412*0.84,IF(S3412="dried.ethanol",O3412*0.8449+2.8227,O3412))),"")</f>
        <v>20.648039999999998</v>
      </c>
    </row>
    <row r="3413" spans="1:43" x14ac:dyDescent="0.2">
      <c r="A3413" s="28">
        <v>42939</v>
      </c>
      <c r="B3413" s="1">
        <v>42899</v>
      </c>
      <c r="C3413" s="1" t="str">
        <f>IF(F3413="Kup","6/13/2017",IF(F3413="Sag","6/14/2017",""))</f>
        <v>6/13/2017</v>
      </c>
      <c r="D3413" s="27">
        <f>A3413-B3413</f>
        <v>40</v>
      </c>
      <c r="E3413" s="27">
        <f>A3413-C3413</f>
        <v>40</v>
      </c>
      <c r="F3413" s="2" t="s">
        <v>21</v>
      </c>
      <c r="G3413">
        <v>40</v>
      </c>
      <c r="H3413" s="2" t="s">
        <v>30</v>
      </c>
      <c r="I3413" s="12" t="s">
        <v>75</v>
      </c>
      <c r="J3413" s="12" t="s">
        <v>75</v>
      </c>
      <c r="K3413" s="3" t="s">
        <v>945</v>
      </c>
      <c r="L3413" s="3" t="s">
        <v>946</v>
      </c>
      <c r="M3413" s="2">
        <v>3</v>
      </c>
      <c r="N3413" s="2">
        <v>3</v>
      </c>
      <c r="O3413" s="23">
        <v>26.66</v>
      </c>
      <c r="S3413" s="2" t="s">
        <v>24</v>
      </c>
      <c r="T3413" t="s">
        <v>25</v>
      </c>
      <c r="U3413" s="2" t="s">
        <v>26</v>
      </c>
      <c r="V3413" s="2" t="s">
        <v>922</v>
      </c>
      <c r="X3413" s="2" t="s">
        <v>921</v>
      </c>
      <c r="AA3413" s="12" t="s">
        <v>835</v>
      </c>
      <c r="AB3413" t="str">
        <f>IF(Q3413&gt;0,"yes","no")</f>
        <v>no</v>
      </c>
      <c r="AC3413" t="str">
        <f>IF(O3413&gt;0,"yes","no")</f>
        <v>yes</v>
      </c>
      <c r="AD3413" t="str">
        <f>IF(AH3413="hatch","yes","no")</f>
        <v>no</v>
      </c>
      <c r="AE3413" t="str">
        <f>IF(AH3413="swimup","yes","no")</f>
        <v>no</v>
      </c>
      <c r="AF3413" t="str">
        <f>IF(AH3413="respiration","yes","no")</f>
        <v>no</v>
      </c>
      <c r="AH3413" t="s">
        <v>29</v>
      </c>
      <c r="AI3413">
        <f>IF(O3413&gt;0,(IF(S3413="live",O3413*0.84,IF(S3413="dried.ethanol",O3413*0.8449+2.8227,O3413))),"")</f>
        <v>22.394400000000001</v>
      </c>
    </row>
    <row r="3414" spans="1:43" x14ac:dyDescent="0.2">
      <c r="A3414" s="28">
        <v>42939</v>
      </c>
      <c r="B3414" s="1">
        <v>42899</v>
      </c>
      <c r="C3414" s="1" t="str">
        <f>IF(F3414="Kup","6/13/2017",IF(F3414="Sag","6/14/2017",""))</f>
        <v>6/13/2017</v>
      </c>
      <c r="D3414" s="27">
        <f>A3414-B3414</f>
        <v>40</v>
      </c>
      <c r="E3414" s="27">
        <f>A3414-C3414</f>
        <v>40</v>
      </c>
      <c r="F3414" s="2" t="s">
        <v>21</v>
      </c>
      <c r="G3414">
        <v>40</v>
      </c>
      <c r="H3414" s="2" t="s">
        <v>30</v>
      </c>
      <c r="I3414" s="12" t="s">
        <v>75</v>
      </c>
      <c r="J3414" s="12" t="s">
        <v>75</v>
      </c>
      <c r="K3414" s="3" t="s">
        <v>945</v>
      </c>
      <c r="L3414" s="3" t="s">
        <v>946</v>
      </c>
      <c r="M3414" s="2">
        <v>4</v>
      </c>
      <c r="N3414" s="2">
        <v>4</v>
      </c>
      <c r="O3414" s="23">
        <v>25.923999999999999</v>
      </c>
      <c r="S3414" s="2" t="s">
        <v>24</v>
      </c>
      <c r="T3414" t="s">
        <v>25</v>
      </c>
      <c r="U3414" s="2" t="s">
        <v>26</v>
      </c>
      <c r="V3414" s="2" t="s">
        <v>922</v>
      </c>
      <c r="X3414" s="2" t="s">
        <v>921</v>
      </c>
      <c r="AA3414" s="12" t="s">
        <v>835</v>
      </c>
      <c r="AB3414" t="str">
        <f>IF(Q3414&gt;0,"yes","no")</f>
        <v>no</v>
      </c>
      <c r="AC3414" t="str">
        <f>IF(O3414&gt;0,"yes","no")</f>
        <v>yes</v>
      </c>
      <c r="AD3414" t="str">
        <f>IF(AH3414="hatch","yes","no")</f>
        <v>no</v>
      </c>
      <c r="AE3414" t="str">
        <f>IF(AH3414="swimup","yes","no")</f>
        <v>no</v>
      </c>
      <c r="AF3414" t="str">
        <f>IF(AH3414="respiration","yes","no")</f>
        <v>no</v>
      </c>
      <c r="AH3414" t="s">
        <v>29</v>
      </c>
      <c r="AI3414">
        <f>IF(O3414&gt;0,(IF(S3414="live",O3414*0.84,IF(S3414="dried.ethanol",O3414*0.8449+2.8227,O3414))),"")</f>
        <v>21.776159999999997</v>
      </c>
    </row>
    <row r="3415" spans="1:43" x14ac:dyDescent="0.2">
      <c r="A3415" s="28">
        <v>42939</v>
      </c>
      <c r="B3415" s="1">
        <v>42899</v>
      </c>
      <c r="C3415" s="1" t="str">
        <f>IF(F3415="Kup","6/13/2017",IF(F3415="Sag","6/14/2017",""))</f>
        <v>6/13/2017</v>
      </c>
      <c r="D3415" s="27">
        <f>A3415-B3415</f>
        <v>40</v>
      </c>
      <c r="E3415" s="27">
        <f>A3415-C3415</f>
        <v>40</v>
      </c>
      <c r="F3415" s="2" t="s">
        <v>21</v>
      </c>
      <c r="G3415">
        <v>40</v>
      </c>
      <c r="H3415" s="2" t="s">
        <v>30</v>
      </c>
      <c r="I3415" s="12" t="s">
        <v>75</v>
      </c>
      <c r="J3415" s="12" t="s">
        <v>75</v>
      </c>
      <c r="K3415" s="3" t="s">
        <v>945</v>
      </c>
      <c r="L3415" s="3" t="s">
        <v>946</v>
      </c>
      <c r="M3415" s="2">
        <v>5</v>
      </c>
      <c r="N3415" s="2">
        <v>5</v>
      </c>
      <c r="O3415" s="23">
        <v>21.641999999999999</v>
      </c>
      <c r="S3415" s="2" t="s">
        <v>24</v>
      </c>
      <c r="T3415" t="s">
        <v>25</v>
      </c>
      <c r="U3415" s="2" t="s">
        <v>26</v>
      </c>
      <c r="V3415" s="2" t="s">
        <v>922</v>
      </c>
      <c r="X3415" s="2" t="s">
        <v>921</v>
      </c>
      <c r="AA3415" s="12" t="s">
        <v>835</v>
      </c>
      <c r="AB3415" t="str">
        <f>IF(Q3415&gt;0,"yes","no")</f>
        <v>no</v>
      </c>
      <c r="AC3415" t="str">
        <f>IF(O3415&gt;0,"yes","no")</f>
        <v>yes</v>
      </c>
      <c r="AD3415" t="str">
        <f>IF(AH3415="hatch","yes","no")</f>
        <v>no</v>
      </c>
      <c r="AE3415" t="str">
        <f>IF(AH3415="swimup","yes","no")</f>
        <v>no</v>
      </c>
      <c r="AF3415" t="str">
        <f>IF(AH3415="respiration","yes","no")</f>
        <v>no</v>
      </c>
      <c r="AH3415" t="s">
        <v>29</v>
      </c>
      <c r="AI3415">
        <f>IF(O3415&gt;0,(IF(S3415="live",O3415*0.84,IF(S3415="dried.ethanol",O3415*0.8449+2.8227,O3415))),"")</f>
        <v>18.179279999999999</v>
      </c>
    </row>
    <row r="3416" spans="1:43" x14ac:dyDescent="0.2">
      <c r="A3416" s="28">
        <v>42939</v>
      </c>
      <c r="B3416" s="1">
        <v>42899</v>
      </c>
      <c r="C3416" s="1" t="str">
        <f>IF(F3416="Kup","6/13/2017",IF(F3416="Sag","6/14/2017",""))</f>
        <v>6/13/2017</v>
      </c>
      <c r="D3416" s="27">
        <f>A3416-B3416</f>
        <v>40</v>
      </c>
      <c r="E3416" s="27">
        <f>A3416-C3416</f>
        <v>40</v>
      </c>
      <c r="F3416" t="s">
        <v>21</v>
      </c>
      <c r="G3416">
        <v>40</v>
      </c>
      <c r="H3416" t="s">
        <v>30</v>
      </c>
      <c r="I3416" s="12" t="s">
        <v>78</v>
      </c>
      <c r="J3416" s="12" t="s">
        <v>78</v>
      </c>
      <c r="K3416" s="3" t="s">
        <v>947</v>
      </c>
      <c r="L3416" s="3" t="s">
        <v>949</v>
      </c>
      <c r="M3416">
        <v>1</v>
      </c>
      <c r="N3416">
        <v>1</v>
      </c>
      <c r="O3416" s="23">
        <v>17.145</v>
      </c>
      <c r="R3416" t="str">
        <f>IF(Q3416&gt;0,(P3416*(Q3416^2))*(3.14159/6),"")</f>
        <v/>
      </c>
      <c r="S3416" t="s">
        <v>32</v>
      </c>
      <c r="T3416" t="s">
        <v>25</v>
      </c>
      <c r="U3416" t="s">
        <v>26</v>
      </c>
      <c r="V3416" t="s">
        <v>343</v>
      </c>
      <c r="AA3416" s="12" t="s">
        <v>835</v>
      </c>
      <c r="AB3416" t="str">
        <f>IF(Q3416&gt;0,"yes","no")</f>
        <v>no</v>
      </c>
      <c r="AC3416" t="str">
        <f>IF(O3416&gt;0,"yes","no")</f>
        <v>yes</v>
      </c>
      <c r="AD3416" t="str">
        <f>IF(AH3416="hatch","yes","no")</f>
        <v>no</v>
      </c>
      <c r="AE3416" t="str">
        <f>IF(AH3416="swimup","yes","no")</f>
        <v>no</v>
      </c>
      <c r="AF3416" t="str">
        <f>IF(AH3416="respiration","yes","no")</f>
        <v>no</v>
      </c>
      <c r="AH3416" t="s">
        <v>29</v>
      </c>
      <c r="AI3416">
        <f>IF(O3416&gt;0,(IF(S3416="live",O3416*0.84,IF(S3416="dried.ethanol",O3416*0.8449+2.8227,O3416))),"")</f>
        <v>17.145</v>
      </c>
      <c r="AL3416" t="str">
        <f>IF(OR(AND(Q3416=Q3417,P3416&gt;0),AND(O3416&gt;0,O3416=O3417)),"duplicate","")</f>
        <v/>
      </c>
      <c r="AM3416" t="s">
        <v>827</v>
      </c>
      <c r="AN3416" t="s">
        <v>827</v>
      </c>
      <c r="AO3416" t="s">
        <v>826</v>
      </c>
      <c r="AP3416" t="s">
        <v>826</v>
      </c>
      <c r="AQ3416" t="s">
        <v>32</v>
      </c>
    </row>
    <row r="3417" spans="1:43" x14ac:dyDescent="0.2">
      <c r="A3417" s="28">
        <v>42939</v>
      </c>
      <c r="B3417" s="1">
        <v>42899</v>
      </c>
      <c r="C3417" s="1" t="str">
        <f>IF(F3417="Kup","6/13/2017",IF(F3417="Sag","6/14/2017",""))</f>
        <v>6/13/2017</v>
      </c>
      <c r="D3417" s="27">
        <f>A3417-B3417</f>
        <v>40</v>
      </c>
      <c r="E3417" s="27">
        <f>A3417-C3417</f>
        <v>40</v>
      </c>
      <c r="F3417" t="s">
        <v>21</v>
      </c>
      <c r="G3417">
        <v>40</v>
      </c>
      <c r="H3417" t="s">
        <v>30</v>
      </c>
      <c r="I3417" s="12" t="s">
        <v>78</v>
      </c>
      <c r="J3417" s="12" t="s">
        <v>78</v>
      </c>
      <c r="K3417" s="3" t="s">
        <v>947</v>
      </c>
      <c r="L3417" s="3" t="s">
        <v>949</v>
      </c>
      <c r="M3417">
        <v>2</v>
      </c>
      <c r="N3417">
        <v>2</v>
      </c>
      <c r="O3417" s="23">
        <v>21.071999999999999</v>
      </c>
      <c r="R3417" t="str">
        <f>IF(Q3417&gt;0,(P3417*(Q3417^2))*(3.14159/6),"")</f>
        <v/>
      </c>
      <c r="S3417" t="s">
        <v>32</v>
      </c>
      <c r="T3417" t="s">
        <v>25</v>
      </c>
      <c r="U3417" t="s">
        <v>26</v>
      </c>
      <c r="V3417" t="s">
        <v>343</v>
      </c>
      <c r="AA3417" s="12" t="s">
        <v>835</v>
      </c>
      <c r="AB3417" t="str">
        <f>IF(Q3417&gt;0,"yes","no")</f>
        <v>no</v>
      </c>
      <c r="AC3417" t="str">
        <f>IF(O3417&gt;0,"yes","no")</f>
        <v>yes</v>
      </c>
      <c r="AD3417" t="str">
        <f>IF(AH3417="hatch","yes","no")</f>
        <v>no</v>
      </c>
      <c r="AE3417" t="str">
        <f>IF(AH3417="swimup","yes","no")</f>
        <v>no</v>
      </c>
      <c r="AF3417" t="str">
        <f>IF(AH3417="respiration","yes","no")</f>
        <v>no</v>
      </c>
      <c r="AH3417" t="s">
        <v>29</v>
      </c>
      <c r="AI3417">
        <f>IF(O3417&gt;0,(IF(S3417="live",O3417*0.84,IF(S3417="dried.ethanol",O3417*0.8449+2.8227,O3417))),"")</f>
        <v>21.071999999999999</v>
      </c>
      <c r="AL3417" t="str">
        <f>IF(OR(AND(Q3417=Q3418,P3417&gt;0),AND(O3417&gt;0,O3417=O3418)),"duplicate","")</f>
        <v/>
      </c>
      <c r="AM3417" t="s">
        <v>827</v>
      </c>
      <c r="AN3417" t="s">
        <v>827</v>
      </c>
      <c r="AO3417" t="s">
        <v>826</v>
      </c>
      <c r="AP3417" t="s">
        <v>826</v>
      </c>
      <c r="AQ3417" t="s">
        <v>32</v>
      </c>
    </row>
    <row r="3418" spans="1:43" x14ac:dyDescent="0.2">
      <c r="A3418" s="28">
        <v>42939</v>
      </c>
      <c r="B3418" s="1">
        <v>42899</v>
      </c>
      <c r="C3418" s="1" t="str">
        <f>IF(F3418="Kup","6/13/2017",IF(F3418="Sag","6/14/2017",""))</f>
        <v>6/13/2017</v>
      </c>
      <c r="D3418" s="27">
        <f>A3418-B3418</f>
        <v>40</v>
      </c>
      <c r="E3418" s="27">
        <f>A3418-C3418</f>
        <v>40</v>
      </c>
      <c r="F3418" t="s">
        <v>21</v>
      </c>
      <c r="G3418">
        <v>40</v>
      </c>
      <c r="H3418" t="s">
        <v>30</v>
      </c>
      <c r="I3418" s="12" t="s">
        <v>78</v>
      </c>
      <c r="J3418" s="12" t="s">
        <v>78</v>
      </c>
      <c r="K3418" s="3" t="s">
        <v>947</v>
      </c>
      <c r="L3418" s="3" t="s">
        <v>949</v>
      </c>
      <c r="M3418">
        <v>3</v>
      </c>
      <c r="N3418">
        <v>3</v>
      </c>
      <c r="O3418" s="23">
        <v>23.634</v>
      </c>
      <c r="R3418" t="str">
        <f>IF(Q3418&gt;0,(P3418*(Q3418^2))*(3.14159/6),"")</f>
        <v/>
      </c>
      <c r="S3418" t="s">
        <v>32</v>
      </c>
      <c r="T3418" t="s">
        <v>25</v>
      </c>
      <c r="U3418" t="s">
        <v>26</v>
      </c>
      <c r="V3418" t="s">
        <v>343</v>
      </c>
      <c r="AA3418" s="12" t="s">
        <v>835</v>
      </c>
      <c r="AB3418" t="str">
        <f>IF(Q3418&gt;0,"yes","no")</f>
        <v>no</v>
      </c>
      <c r="AC3418" t="str">
        <f>IF(O3418&gt;0,"yes","no")</f>
        <v>yes</v>
      </c>
      <c r="AD3418" t="str">
        <f>IF(AH3418="hatch","yes","no")</f>
        <v>no</v>
      </c>
      <c r="AE3418" t="str">
        <f>IF(AH3418="swimup","yes","no")</f>
        <v>no</v>
      </c>
      <c r="AF3418" t="str">
        <f>IF(AH3418="respiration","yes","no")</f>
        <v>no</v>
      </c>
      <c r="AH3418" t="s">
        <v>29</v>
      </c>
      <c r="AI3418">
        <f>IF(O3418&gt;0,(IF(S3418="live",O3418*0.84,IF(S3418="dried.ethanol",O3418*0.8449+2.8227,O3418))),"")</f>
        <v>23.634</v>
      </c>
      <c r="AL3418" t="str">
        <f>IF(OR(AND(Q3418=Q3419,P3418&gt;0),AND(O3418&gt;0,O3418=O3419)),"duplicate","")</f>
        <v/>
      </c>
      <c r="AM3418" t="s">
        <v>827</v>
      </c>
      <c r="AN3418" t="s">
        <v>827</v>
      </c>
      <c r="AO3418" t="s">
        <v>826</v>
      </c>
      <c r="AP3418" t="s">
        <v>826</v>
      </c>
      <c r="AQ3418" t="s">
        <v>32</v>
      </c>
    </row>
    <row r="3419" spans="1:43" x14ac:dyDescent="0.2">
      <c r="A3419" s="28">
        <v>42939</v>
      </c>
      <c r="B3419" s="1">
        <v>42899</v>
      </c>
      <c r="C3419" s="1" t="str">
        <f>IF(F3419="Kup","6/13/2017",IF(F3419="Sag","6/14/2017",""))</f>
        <v>6/13/2017</v>
      </c>
      <c r="D3419" s="27">
        <f>A3419-B3419</f>
        <v>40</v>
      </c>
      <c r="E3419" s="27">
        <f>A3419-C3419</f>
        <v>40</v>
      </c>
      <c r="F3419" t="s">
        <v>21</v>
      </c>
      <c r="G3419">
        <v>40</v>
      </c>
      <c r="H3419" t="s">
        <v>30</v>
      </c>
      <c r="I3419" s="12" t="s">
        <v>78</v>
      </c>
      <c r="J3419" s="12" t="s">
        <v>78</v>
      </c>
      <c r="K3419" s="3" t="s">
        <v>947</v>
      </c>
      <c r="L3419" s="3" t="s">
        <v>949</v>
      </c>
      <c r="M3419">
        <v>4</v>
      </c>
      <c r="N3419">
        <v>4</v>
      </c>
      <c r="O3419" s="23">
        <v>23.059000000000001</v>
      </c>
      <c r="R3419" t="str">
        <f>IF(Q3419&gt;0,(P3419*(Q3419^2))*(3.14159/6),"")</f>
        <v/>
      </c>
      <c r="S3419" t="s">
        <v>32</v>
      </c>
      <c r="T3419" t="s">
        <v>25</v>
      </c>
      <c r="U3419" t="s">
        <v>26</v>
      </c>
      <c r="V3419" t="s">
        <v>343</v>
      </c>
      <c r="AA3419" s="12" t="s">
        <v>835</v>
      </c>
      <c r="AB3419" t="str">
        <f>IF(Q3419&gt;0,"yes","no")</f>
        <v>no</v>
      </c>
      <c r="AC3419" t="str">
        <f>IF(O3419&gt;0,"yes","no")</f>
        <v>yes</v>
      </c>
      <c r="AD3419" t="str">
        <f>IF(AH3419="hatch","yes","no")</f>
        <v>no</v>
      </c>
      <c r="AE3419" t="str">
        <f>IF(AH3419="swimup","yes","no")</f>
        <v>no</v>
      </c>
      <c r="AF3419" t="str">
        <f>IF(AH3419="respiration","yes","no")</f>
        <v>no</v>
      </c>
      <c r="AH3419" t="s">
        <v>29</v>
      </c>
      <c r="AI3419">
        <f>IF(O3419&gt;0,(IF(S3419="live",O3419*0.84,IF(S3419="dried.ethanol",O3419*0.8449+2.8227,O3419))),"")</f>
        <v>23.059000000000001</v>
      </c>
      <c r="AL3419" t="str">
        <f>IF(OR(AND(Q3419=Q3420,P3419&gt;0),AND(O3419&gt;0,O3419=O3420)),"duplicate","")</f>
        <v/>
      </c>
      <c r="AM3419" t="s">
        <v>827</v>
      </c>
      <c r="AN3419" t="s">
        <v>827</v>
      </c>
      <c r="AO3419" t="s">
        <v>826</v>
      </c>
      <c r="AP3419" t="s">
        <v>826</v>
      </c>
      <c r="AQ3419" t="s">
        <v>32</v>
      </c>
    </row>
    <row r="3420" spans="1:43" x14ac:dyDescent="0.2">
      <c r="A3420" s="28">
        <v>42939</v>
      </c>
      <c r="B3420" s="1">
        <v>42899</v>
      </c>
      <c r="C3420" s="1" t="str">
        <f>IF(F3420="Kup","6/13/2017",IF(F3420="Sag","6/14/2017",""))</f>
        <v>6/13/2017</v>
      </c>
      <c r="D3420" s="27">
        <f>A3420-B3420</f>
        <v>40</v>
      </c>
      <c r="E3420" s="27">
        <f>A3420-C3420</f>
        <v>40</v>
      </c>
      <c r="F3420" t="s">
        <v>21</v>
      </c>
      <c r="G3420">
        <v>40</v>
      </c>
      <c r="H3420" t="s">
        <v>30</v>
      </c>
      <c r="I3420" s="12" t="s">
        <v>78</v>
      </c>
      <c r="J3420" s="12" t="s">
        <v>78</v>
      </c>
      <c r="K3420" s="3" t="s">
        <v>947</v>
      </c>
      <c r="L3420" s="3" t="s">
        <v>949</v>
      </c>
      <c r="M3420">
        <v>5</v>
      </c>
      <c r="N3420">
        <v>5</v>
      </c>
      <c r="O3420" s="23">
        <v>23.747</v>
      </c>
      <c r="R3420" t="str">
        <f>IF(Q3420&gt;0,(P3420*(Q3420^2))*(3.14159/6),"")</f>
        <v/>
      </c>
      <c r="S3420" t="s">
        <v>32</v>
      </c>
      <c r="T3420" t="s">
        <v>25</v>
      </c>
      <c r="U3420" t="s">
        <v>26</v>
      </c>
      <c r="V3420" t="s">
        <v>343</v>
      </c>
      <c r="AA3420" s="12" t="s">
        <v>835</v>
      </c>
      <c r="AB3420" t="str">
        <f>IF(Q3420&gt;0,"yes","no")</f>
        <v>no</v>
      </c>
      <c r="AC3420" t="str">
        <f>IF(O3420&gt;0,"yes","no")</f>
        <v>yes</v>
      </c>
      <c r="AD3420" t="str">
        <f>IF(AH3420="hatch","yes","no")</f>
        <v>no</v>
      </c>
      <c r="AE3420" t="str">
        <f>IF(AH3420="swimup","yes","no")</f>
        <v>no</v>
      </c>
      <c r="AF3420" t="str">
        <f>IF(AH3420="respiration","yes","no")</f>
        <v>no</v>
      </c>
      <c r="AH3420" t="s">
        <v>29</v>
      </c>
      <c r="AI3420">
        <f>IF(O3420&gt;0,(IF(S3420="live",O3420*0.84,IF(S3420="dried.ethanol",O3420*0.8449+2.8227,O3420))),"")</f>
        <v>23.747</v>
      </c>
      <c r="AL3420" t="str">
        <f>IF(OR(AND(Q3420=Q3421,P3420&gt;0),AND(O3420&gt;0,O3420=O3421)),"duplicate","")</f>
        <v/>
      </c>
      <c r="AM3420" t="s">
        <v>827</v>
      </c>
      <c r="AN3420" t="s">
        <v>827</v>
      </c>
      <c r="AO3420" t="s">
        <v>826</v>
      </c>
      <c r="AP3420" t="s">
        <v>826</v>
      </c>
      <c r="AQ3420" t="s">
        <v>32</v>
      </c>
    </row>
    <row r="3421" spans="1:43" x14ac:dyDescent="0.2">
      <c r="A3421" s="28">
        <v>42939</v>
      </c>
      <c r="B3421" s="1">
        <v>42899</v>
      </c>
      <c r="C3421" s="1" t="str">
        <f>IF(F3421="Kup","6/13/2017",IF(F3421="Sag","6/14/2017",""))</f>
        <v>6/13/2017</v>
      </c>
      <c r="D3421" s="27">
        <f>A3421-B3421</f>
        <v>40</v>
      </c>
      <c r="E3421" s="27">
        <f>A3421-C3421</f>
        <v>40</v>
      </c>
      <c r="F3421" s="2" t="s">
        <v>21</v>
      </c>
      <c r="G3421">
        <v>40</v>
      </c>
      <c r="H3421" s="2" t="s">
        <v>30</v>
      </c>
      <c r="I3421" s="12" t="s">
        <v>81</v>
      </c>
      <c r="J3421" s="12" t="s">
        <v>81</v>
      </c>
      <c r="K3421" s="3" t="s">
        <v>948</v>
      </c>
      <c r="L3421" s="3" t="s">
        <v>949</v>
      </c>
      <c r="M3421">
        <v>1</v>
      </c>
      <c r="N3421">
        <v>1</v>
      </c>
      <c r="O3421" s="23">
        <v>20.763000000000002</v>
      </c>
      <c r="S3421" s="2" t="s">
        <v>24</v>
      </c>
      <c r="T3421" t="s">
        <v>25</v>
      </c>
      <c r="U3421" s="2" t="s">
        <v>26</v>
      </c>
      <c r="V3421" s="2" t="s">
        <v>923</v>
      </c>
      <c r="X3421" s="2" t="s">
        <v>921</v>
      </c>
      <c r="AA3421" s="12" t="s">
        <v>835</v>
      </c>
      <c r="AB3421" t="str">
        <f>IF(Q3421&gt;0,"yes","no")</f>
        <v>no</v>
      </c>
      <c r="AC3421" t="str">
        <f>IF(O3421&gt;0,"yes","no")</f>
        <v>yes</v>
      </c>
      <c r="AD3421" t="str">
        <f>IF(AH3421="hatch","yes","no")</f>
        <v>no</v>
      </c>
      <c r="AE3421" t="str">
        <f>IF(AH3421="swimup","yes","no")</f>
        <v>no</v>
      </c>
      <c r="AF3421" t="str">
        <f>IF(AH3421="respiration","yes","no")</f>
        <v>no</v>
      </c>
      <c r="AH3421" t="s">
        <v>29</v>
      </c>
      <c r="AI3421">
        <f>IF(O3421&gt;0,(IF(S3421="live",O3421*0.84,IF(S3421="dried.ethanol",O3421*0.8449+2.8227,O3421))),"")</f>
        <v>17.440920000000002</v>
      </c>
    </row>
    <row r="3422" spans="1:43" x14ac:dyDescent="0.2">
      <c r="A3422" s="28">
        <v>42939</v>
      </c>
      <c r="B3422" s="1">
        <v>42899</v>
      </c>
      <c r="C3422" s="1" t="str">
        <f>IF(F3422="Kup","6/13/2017",IF(F3422="Sag","6/14/2017",""))</f>
        <v>6/13/2017</v>
      </c>
      <c r="D3422" s="27">
        <f>A3422-B3422</f>
        <v>40</v>
      </c>
      <c r="E3422" s="27">
        <f>A3422-C3422</f>
        <v>40</v>
      </c>
      <c r="F3422" s="2" t="s">
        <v>21</v>
      </c>
      <c r="G3422">
        <v>40</v>
      </c>
      <c r="H3422" s="2" t="s">
        <v>30</v>
      </c>
      <c r="I3422" s="12" t="s">
        <v>81</v>
      </c>
      <c r="J3422" s="12" t="s">
        <v>81</v>
      </c>
      <c r="K3422" s="3" t="s">
        <v>948</v>
      </c>
      <c r="L3422" s="3" t="s">
        <v>949</v>
      </c>
      <c r="M3422">
        <v>2</v>
      </c>
      <c r="N3422">
        <v>2</v>
      </c>
      <c r="O3422" s="23">
        <v>24.181999999999999</v>
      </c>
      <c r="S3422" s="2" t="s">
        <v>24</v>
      </c>
      <c r="T3422" t="s">
        <v>25</v>
      </c>
      <c r="U3422" s="2" t="s">
        <v>26</v>
      </c>
      <c r="V3422" s="2" t="s">
        <v>923</v>
      </c>
      <c r="X3422" s="2" t="s">
        <v>921</v>
      </c>
      <c r="AA3422" s="12" t="s">
        <v>835</v>
      </c>
      <c r="AB3422" t="str">
        <f>IF(Q3422&gt;0,"yes","no")</f>
        <v>no</v>
      </c>
      <c r="AC3422" t="str">
        <f>IF(O3422&gt;0,"yes","no")</f>
        <v>yes</v>
      </c>
      <c r="AD3422" t="str">
        <f>IF(AH3422="hatch","yes","no")</f>
        <v>no</v>
      </c>
      <c r="AE3422" t="str">
        <f>IF(AH3422="swimup","yes","no")</f>
        <v>no</v>
      </c>
      <c r="AF3422" t="str">
        <f>IF(AH3422="respiration","yes","no")</f>
        <v>no</v>
      </c>
      <c r="AH3422" t="s">
        <v>29</v>
      </c>
      <c r="AI3422">
        <f>IF(O3422&gt;0,(IF(S3422="live",O3422*0.84,IF(S3422="dried.ethanol",O3422*0.8449+2.8227,O3422))),"")</f>
        <v>20.31288</v>
      </c>
    </row>
    <row r="3423" spans="1:43" x14ac:dyDescent="0.2">
      <c r="A3423" s="28">
        <v>42939</v>
      </c>
      <c r="B3423" s="1">
        <v>42899</v>
      </c>
      <c r="C3423" s="1" t="str">
        <f>IF(F3423="Kup","6/13/2017",IF(F3423="Sag","6/14/2017",""))</f>
        <v>6/13/2017</v>
      </c>
      <c r="D3423" s="27">
        <f>A3423-B3423</f>
        <v>40</v>
      </c>
      <c r="E3423" s="27">
        <f>A3423-C3423</f>
        <v>40</v>
      </c>
      <c r="F3423" s="2" t="s">
        <v>21</v>
      </c>
      <c r="G3423">
        <v>40</v>
      </c>
      <c r="H3423" s="2" t="s">
        <v>30</v>
      </c>
      <c r="I3423" s="12" t="s">
        <v>81</v>
      </c>
      <c r="J3423" s="12" t="s">
        <v>81</v>
      </c>
      <c r="K3423" s="3" t="s">
        <v>948</v>
      </c>
      <c r="L3423" s="3" t="s">
        <v>949</v>
      </c>
      <c r="M3423">
        <v>3</v>
      </c>
      <c r="N3423">
        <v>3</v>
      </c>
      <c r="O3423" s="23">
        <v>25.942</v>
      </c>
      <c r="S3423" s="2" t="s">
        <v>24</v>
      </c>
      <c r="T3423" t="s">
        <v>25</v>
      </c>
      <c r="U3423" s="2" t="s">
        <v>26</v>
      </c>
      <c r="V3423" s="2" t="s">
        <v>923</v>
      </c>
      <c r="X3423" s="2" t="s">
        <v>921</v>
      </c>
      <c r="AA3423" s="12" t="s">
        <v>835</v>
      </c>
      <c r="AB3423" t="str">
        <f>IF(Q3423&gt;0,"yes","no")</f>
        <v>no</v>
      </c>
      <c r="AC3423" t="str">
        <f>IF(O3423&gt;0,"yes","no")</f>
        <v>yes</v>
      </c>
      <c r="AD3423" t="str">
        <f>IF(AH3423="hatch","yes","no")</f>
        <v>no</v>
      </c>
      <c r="AE3423" t="str">
        <f>IF(AH3423="swimup","yes","no")</f>
        <v>no</v>
      </c>
      <c r="AF3423" t="str">
        <f>IF(AH3423="respiration","yes","no")</f>
        <v>no</v>
      </c>
      <c r="AH3423" t="s">
        <v>29</v>
      </c>
      <c r="AI3423">
        <f>IF(O3423&gt;0,(IF(S3423="live",O3423*0.84,IF(S3423="dried.ethanol",O3423*0.8449+2.8227,O3423))),"")</f>
        <v>21.79128</v>
      </c>
    </row>
    <row r="3424" spans="1:43" x14ac:dyDescent="0.2">
      <c r="A3424" s="28">
        <v>42939</v>
      </c>
      <c r="B3424" s="1">
        <v>42899</v>
      </c>
      <c r="C3424" s="1" t="str">
        <f>IF(F3424="Kup","6/13/2017",IF(F3424="Sag","6/14/2017",""))</f>
        <v>6/13/2017</v>
      </c>
      <c r="D3424" s="27">
        <f>A3424-B3424</f>
        <v>40</v>
      </c>
      <c r="E3424" s="27">
        <f>A3424-C3424</f>
        <v>40</v>
      </c>
      <c r="F3424" s="2" t="s">
        <v>21</v>
      </c>
      <c r="G3424">
        <v>40</v>
      </c>
      <c r="H3424" s="2" t="s">
        <v>30</v>
      </c>
      <c r="I3424" s="12" t="s">
        <v>81</v>
      </c>
      <c r="J3424" s="12" t="s">
        <v>81</v>
      </c>
      <c r="K3424" s="3" t="s">
        <v>948</v>
      </c>
      <c r="L3424" s="3" t="s">
        <v>949</v>
      </c>
      <c r="M3424">
        <v>4</v>
      </c>
      <c r="N3424">
        <v>4</v>
      </c>
      <c r="O3424" s="23">
        <v>26.913</v>
      </c>
      <c r="S3424" s="2" t="s">
        <v>24</v>
      </c>
      <c r="T3424" t="s">
        <v>25</v>
      </c>
      <c r="U3424" s="2" t="s">
        <v>26</v>
      </c>
      <c r="V3424" s="2" t="s">
        <v>923</v>
      </c>
      <c r="X3424" s="2" t="s">
        <v>921</v>
      </c>
      <c r="AA3424" s="12" t="s">
        <v>835</v>
      </c>
      <c r="AB3424" t="str">
        <f>IF(Q3424&gt;0,"yes","no")</f>
        <v>no</v>
      </c>
      <c r="AC3424" t="str">
        <f>IF(O3424&gt;0,"yes","no")</f>
        <v>yes</v>
      </c>
      <c r="AD3424" t="str">
        <f>IF(AH3424="hatch","yes","no")</f>
        <v>no</v>
      </c>
      <c r="AE3424" t="str">
        <f>IF(AH3424="swimup","yes","no")</f>
        <v>no</v>
      </c>
      <c r="AF3424" t="str">
        <f>IF(AH3424="respiration","yes","no")</f>
        <v>no</v>
      </c>
      <c r="AH3424" t="s">
        <v>29</v>
      </c>
      <c r="AI3424">
        <f>IF(O3424&gt;0,(IF(S3424="live",O3424*0.84,IF(S3424="dried.ethanol",O3424*0.8449+2.8227,O3424))),"")</f>
        <v>22.606919999999999</v>
      </c>
    </row>
    <row r="3425" spans="1:43" x14ac:dyDescent="0.2">
      <c r="A3425" s="28">
        <v>42939</v>
      </c>
      <c r="B3425" s="1">
        <v>42899</v>
      </c>
      <c r="C3425" s="1" t="str">
        <f>IF(F3425="Kup","6/13/2017",IF(F3425="Sag","6/14/2017",""))</f>
        <v>6/13/2017</v>
      </c>
      <c r="D3425" s="27">
        <f>A3425-B3425</f>
        <v>40</v>
      </c>
      <c r="E3425" s="27">
        <f>A3425-C3425</f>
        <v>40</v>
      </c>
      <c r="F3425" s="2" t="s">
        <v>21</v>
      </c>
      <c r="G3425">
        <v>40</v>
      </c>
      <c r="H3425" s="2" t="s">
        <v>30</v>
      </c>
      <c r="I3425" s="12" t="s">
        <v>81</v>
      </c>
      <c r="J3425" s="12" t="s">
        <v>81</v>
      </c>
      <c r="K3425" s="3" t="s">
        <v>948</v>
      </c>
      <c r="L3425" s="3" t="s">
        <v>949</v>
      </c>
      <c r="M3425">
        <v>5</v>
      </c>
      <c r="N3425">
        <v>5</v>
      </c>
      <c r="O3425" s="23">
        <v>25.866</v>
      </c>
      <c r="S3425" s="2" t="s">
        <v>24</v>
      </c>
      <c r="T3425" t="s">
        <v>25</v>
      </c>
      <c r="U3425" s="2" t="s">
        <v>26</v>
      </c>
      <c r="V3425" s="2" t="s">
        <v>923</v>
      </c>
      <c r="X3425" s="2" t="s">
        <v>921</v>
      </c>
      <c r="AA3425" s="12" t="s">
        <v>835</v>
      </c>
      <c r="AB3425" t="str">
        <f>IF(Q3425&gt;0,"yes","no")</f>
        <v>no</v>
      </c>
      <c r="AC3425" t="str">
        <f>IF(O3425&gt;0,"yes","no")</f>
        <v>yes</v>
      </c>
      <c r="AD3425" t="str">
        <f>IF(AH3425="hatch","yes","no")</f>
        <v>no</v>
      </c>
      <c r="AE3425" t="str">
        <f>IF(AH3425="swimup","yes","no")</f>
        <v>no</v>
      </c>
      <c r="AF3425" t="str">
        <f>IF(AH3425="respiration","yes","no")</f>
        <v>no</v>
      </c>
      <c r="AH3425" t="s">
        <v>29</v>
      </c>
      <c r="AI3425">
        <f>IF(O3425&gt;0,(IF(S3425="live",O3425*0.84,IF(S3425="dried.ethanol",O3425*0.8449+2.8227,O3425))),"")</f>
        <v>21.727439999999998</v>
      </c>
    </row>
    <row r="3426" spans="1:43" x14ac:dyDescent="0.2">
      <c r="A3426" s="28">
        <v>42939</v>
      </c>
      <c r="B3426" s="1">
        <v>42899</v>
      </c>
      <c r="C3426" s="1" t="str">
        <f>IF(F3426="Kup","6/13/2017",IF(F3426="Sag","6/14/2017",""))</f>
        <v>6/13/2017</v>
      </c>
      <c r="D3426" s="27">
        <f>A3426-B3426</f>
        <v>40</v>
      </c>
      <c r="E3426" s="27">
        <f>A3426-C3426</f>
        <v>40</v>
      </c>
      <c r="F3426" t="s">
        <v>21</v>
      </c>
      <c r="G3426">
        <v>40</v>
      </c>
      <c r="H3426" t="s">
        <v>30</v>
      </c>
      <c r="I3426" s="12" t="s">
        <v>83</v>
      </c>
      <c r="J3426" s="12" t="s">
        <v>83</v>
      </c>
      <c r="K3426" s="3" t="s">
        <v>950</v>
      </c>
      <c r="L3426" s="3" t="s">
        <v>952</v>
      </c>
      <c r="M3426">
        <v>1</v>
      </c>
      <c r="N3426">
        <v>1</v>
      </c>
      <c r="O3426" s="23">
        <v>23.395</v>
      </c>
      <c r="R3426" t="str">
        <f>IF(Q3426&gt;0,(P3426*(Q3426^2))*(3.14159/6),"")</f>
        <v/>
      </c>
      <c r="S3426" t="s">
        <v>32</v>
      </c>
      <c r="T3426" t="s">
        <v>25</v>
      </c>
      <c r="U3426" t="s">
        <v>26</v>
      </c>
      <c r="V3426" t="s">
        <v>344</v>
      </c>
      <c r="AA3426" s="12" t="s">
        <v>835</v>
      </c>
      <c r="AB3426" t="str">
        <f>IF(Q3426&gt;0,"yes","no")</f>
        <v>no</v>
      </c>
      <c r="AC3426" t="str">
        <f>IF(O3426&gt;0,"yes","no")</f>
        <v>yes</v>
      </c>
      <c r="AD3426" t="str">
        <f>IF(AH3426="hatch","yes","no")</f>
        <v>no</v>
      </c>
      <c r="AE3426" t="str">
        <f>IF(AH3426="swimup","yes","no")</f>
        <v>no</v>
      </c>
      <c r="AF3426" t="str">
        <f>IF(AH3426="respiration","yes","no")</f>
        <v>no</v>
      </c>
      <c r="AH3426" t="s">
        <v>29</v>
      </c>
      <c r="AI3426">
        <f>IF(O3426&gt;0,(IF(S3426="live",O3426*0.84,IF(S3426="dried.ethanol",O3426*0.8449+2.8227,O3426))),"")</f>
        <v>23.395</v>
      </c>
      <c r="AL3426" t="str">
        <f>IF(OR(AND(Q3426=Q3427,P3426&gt;0),AND(O3426&gt;0,O3426=O3427)),"duplicate","")</f>
        <v/>
      </c>
      <c r="AM3426" t="s">
        <v>827</v>
      </c>
      <c r="AN3426" t="s">
        <v>827</v>
      </c>
      <c r="AO3426" t="s">
        <v>826</v>
      </c>
      <c r="AP3426" t="s">
        <v>826</v>
      </c>
      <c r="AQ3426" t="s">
        <v>32</v>
      </c>
    </row>
    <row r="3427" spans="1:43" x14ac:dyDescent="0.2">
      <c r="A3427" s="28">
        <v>42939</v>
      </c>
      <c r="B3427" s="1">
        <v>42899</v>
      </c>
      <c r="C3427" s="1" t="str">
        <f>IF(F3427="Kup","6/13/2017",IF(F3427="Sag","6/14/2017",""))</f>
        <v>6/13/2017</v>
      </c>
      <c r="D3427" s="27">
        <f>A3427-B3427</f>
        <v>40</v>
      </c>
      <c r="E3427" s="27">
        <f>A3427-C3427</f>
        <v>40</v>
      </c>
      <c r="F3427" t="s">
        <v>21</v>
      </c>
      <c r="G3427">
        <v>40</v>
      </c>
      <c r="H3427" t="s">
        <v>30</v>
      </c>
      <c r="I3427" s="12" t="s">
        <v>83</v>
      </c>
      <c r="J3427" s="12" t="s">
        <v>83</v>
      </c>
      <c r="K3427" s="3" t="s">
        <v>950</v>
      </c>
      <c r="L3427" s="3" t="s">
        <v>952</v>
      </c>
      <c r="M3427">
        <v>2</v>
      </c>
      <c r="N3427">
        <v>2</v>
      </c>
      <c r="O3427" s="23">
        <v>23.312999999999999</v>
      </c>
      <c r="R3427" t="str">
        <f>IF(Q3427&gt;0,(P3427*(Q3427^2))*(3.14159/6),"")</f>
        <v/>
      </c>
      <c r="S3427" t="s">
        <v>32</v>
      </c>
      <c r="T3427" t="s">
        <v>25</v>
      </c>
      <c r="U3427" t="s">
        <v>26</v>
      </c>
      <c r="V3427" t="s">
        <v>344</v>
      </c>
      <c r="AA3427" s="12" t="s">
        <v>835</v>
      </c>
      <c r="AB3427" t="str">
        <f>IF(Q3427&gt;0,"yes","no")</f>
        <v>no</v>
      </c>
      <c r="AC3427" t="str">
        <f>IF(O3427&gt;0,"yes","no")</f>
        <v>yes</v>
      </c>
      <c r="AD3427" t="str">
        <f>IF(AH3427="hatch","yes","no")</f>
        <v>no</v>
      </c>
      <c r="AE3427" t="str">
        <f>IF(AH3427="swimup","yes","no")</f>
        <v>no</v>
      </c>
      <c r="AF3427" t="str">
        <f>IF(AH3427="respiration","yes","no")</f>
        <v>no</v>
      </c>
      <c r="AH3427" t="s">
        <v>29</v>
      </c>
      <c r="AI3427">
        <f>IF(O3427&gt;0,(IF(S3427="live",O3427*0.84,IF(S3427="dried.ethanol",O3427*0.8449+2.8227,O3427))),"")</f>
        <v>23.312999999999999</v>
      </c>
      <c r="AL3427" t="str">
        <f>IF(OR(AND(Q3427=Q3428,P3427&gt;0),AND(O3427&gt;0,O3427=O3428)),"duplicate","")</f>
        <v/>
      </c>
      <c r="AM3427" t="s">
        <v>827</v>
      </c>
      <c r="AN3427" t="s">
        <v>827</v>
      </c>
      <c r="AO3427" t="s">
        <v>826</v>
      </c>
      <c r="AP3427" t="s">
        <v>826</v>
      </c>
      <c r="AQ3427" t="s">
        <v>32</v>
      </c>
    </row>
    <row r="3428" spans="1:43" x14ac:dyDescent="0.2">
      <c r="A3428" s="28">
        <v>42939</v>
      </c>
      <c r="B3428" s="1">
        <v>42899</v>
      </c>
      <c r="C3428" s="1" t="str">
        <f>IF(F3428="Kup","6/13/2017",IF(F3428="Sag","6/14/2017",""))</f>
        <v>6/13/2017</v>
      </c>
      <c r="D3428" s="27">
        <f>A3428-B3428</f>
        <v>40</v>
      </c>
      <c r="E3428" s="27">
        <f>A3428-C3428</f>
        <v>40</v>
      </c>
      <c r="F3428" t="s">
        <v>21</v>
      </c>
      <c r="G3428">
        <v>40</v>
      </c>
      <c r="H3428" t="s">
        <v>30</v>
      </c>
      <c r="I3428" s="12" t="s">
        <v>83</v>
      </c>
      <c r="J3428" s="12" t="s">
        <v>83</v>
      </c>
      <c r="K3428" s="3" t="s">
        <v>950</v>
      </c>
      <c r="L3428" s="3" t="s">
        <v>952</v>
      </c>
      <c r="M3428">
        <v>3</v>
      </c>
      <c r="N3428">
        <v>3</v>
      </c>
      <c r="O3428" s="23">
        <v>24.457999999999998</v>
      </c>
      <c r="R3428" t="str">
        <f>IF(Q3428&gt;0,(P3428*(Q3428^2))*(3.14159/6),"")</f>
        <v/>
      </c>
      <c r="S3428" t="s">
        <v>32</v>
      </c>
      <c r="T3428" t="s">
        <v>25</v>
      </c>
      <c r="U3428" t="s">
        <v>26</v>
      </c>
      <c r="V3428" t="s">
        <v>344</v>
      </c>
      <c r="AA3428" s="12" t="s">
        <v>835</v>
      </c>
      <c r="AB3428" t="str">
        <f>IF(Q3428&gt;0,"yes","no")</f>
        <v>no</v>
      </c>
      <c r="AC3428" t="str">
        <f>IF(O3428&gt;0,"yes","no")</f>
        <v>yes</v>
      </c>
      <c r="AD3428" t="str">
        <f>IF(AH3428="hatch","yes","no")</f>
        <v>no</v>
      </c>
      <c r="AE3428" t="str">
        <f>IF(AH3428="swimup","yes","no")</f>
        <v>no</v>
      </c>
      <c r="AF3428" t="str">
        <f>IF(AH3428="respiration","yes","no")</f>
        <v>no</v>
      </c>
      <c r="AH3428" t="s">
        <v>29</v>
      </c>
      <c r="AI3428">
        <f>IF(O3428&gt;0,(IF(S3428="live",O3428*0.84,IF(S3428="dried.ethanol",O3428*0.8449+2.8227,O3428))),"")</f>
        <v>24.457999999999998</v>
      </c>
      <c r="AL3428" t="str">
        <f>IF(OR(AND(Q3428=Q3429,P3428&gt;0),AND(O3428&gt;0,O3428=O3429)),"duplicate","")</f>
        <v/>
      </c>
      <c r="AM3428" t="s">
        <v>827</v>
      </c>
      <c r="AN3428" t="s">
        <v>827</v>
      </c>
      <c r="AO3428" t="s">
        <v>826</v>
      </c>
      <c r="AP3428" t="s">
        <v>826</v>
      </c>
      <c r="AQ3428" t="s">
        <v>32</v>
      </c>
    </row>
    <row r="3429" spans="1:43" x14ac:dyDescent="0.2">
      <c r="A3429" s="28">
        <v>42939</v>
      </c>
      <c r="B3429" s="1">
        <v>42899</v>
      </c>
      <c r="C3429" s="1" t="str">
        <f>IF(F3429="Kup","6/13/2017",IF(F3429="Sag","6/14/2017",""))</f>
        <v>6/13/2017</v>
      </c>
      <c r="D3429" s="27">
        <f>A3429-B3429</f>
        <v>40</v>
      </c>
      <c r="E3429" s="27">
        <f>A3429-C3429</f>
        <v>40</v>
      </c>
      <c r="F3429" t="s">
        <v>21</v>
      </c>
      <c r="G3429">
        <v>40</v>
      </c>
      <c r="H3429" t="s">
        <v>30</v>
      </c>
      <c r="I3429" s="12" t="s">
        <v>83</v>
      </c>
      <c r="J3429" s="12" t="s">
        <v>83</v>
      </c>
      <c r="K3429" s="3" t="s">
        <v>950</v>
      </c>
      <c r="L3429" s="3" t="s">
        <v>952</v>
      </c>
      <c r="M3429">
        <v>4</v>
      </c>
      <c r="N3429">
        <v>4</v>
      </c>
      <c r="O3429" s="23">
        <v>23.190999999999999</v>
      </c>
      <c r="R3429" t="str">
        <f>IF(Q3429&gt;0,(P3429*(Q3429^2))*(3.14159/6),"")</f>
        <v/>
      </c>
      <c r="S3429" t="s">
        <v>32</v>
      </c>
      <c r="T3429" t="s">
        <v>25</v>
      </c>
      <c r="U3429" t="s">
        <v>26</v>
      </c>
      <c r="V3429" t="s">
        <v>344</v>
      </c>
      <c r="AA3429" s="12" t="s">
        <v>835</v>
      </c>
      <c r="AB3429" t="str">
        <f>IF(Q3429&gt;0,"yes","no")</f>
        <v>no</v>
      </c>
      <c r="AC3429" t="str">
        <f>IF(O3429&gt;0,"yes","no")</f>
        <v>yes</v>
      </c>
      <c r="AD3429" t="str">
        <f>IF(AH3429="hatch","yes","no")</f>
        <v>no</v>
      </c>
      <c r="AE3429" t="str">
        <f>IF(AH3429="swimup","yes","no")</f>
        <v>no</v>
      </c>
      <c r="AF3429" t="str">
        <f>IF(AH3429="respiration","yes","no")</f>
        <v>no</v>
      </c>
      <c r="AH3429" t="s">
        <v>29</v>
      </c>
      <c r="AI3429">
        <f>IF(O3429&gt;0,(IF(S3429="live",O3429*0.84,IF(S3429="dried.ethanol",O3429*0.8449+2.8227,O3429))),"")</f>
        <v>23.190999999999999</v>
      </c>
      <c r="AL3429" t="str">
        <f>IF(OR(AND(Q3429=Q3430,P3429&gt;0),AND(O3429&gt;0,O3429=O3430)),"duplicate","")</f>
        <v/>
      </c>
      <c r="AM3429" t="s">
        <v>827</v>
      </c>
      <c r="AN3429" t="s">
        <v>827</v>
      </c>
      <c r="AO3429" t="s">
        <v>826</v>
      </c>
      <c r="AP3429" t="s">
        <v>826</v>
      </c>
      <c r="AQ3429" t="s">
        <v>32</v>
      </c>
    </row>
    <row r="3430" spans="1:43" x14ac:dyDescent="0.2">
      <c r="A3430" s="28">
        <v>42939</v>
      </c>
      <c r="B3430" s="1">
        <v>42899</v>
      </c>
      <c r="C3430" s="1" t="str">
        <f>IF(F3430="Kup","6/13/2017",IF(F3430="Sag","6/14/2017",""))</f>
        <v>6/13/2017</v>
      </c>
      <c r="D3430" s="27">
        <f>A3430-B3430</f>
        <v>40</v>
      </c>
      <c r="E3430" s="27">
        <f>A3430-C3430</f>
        <v>40</v>
      </c>
      <c r="F3430" t="s">
        <v>21</v>
      </c>
      <c r="G3430">
        <v>40</v>
      </c>
      <c r="H3430" t="s">
        <v>30</v>
      </c>
      <c r="I3430" s="12" t="s">
        <v>83</v>
      </c>
      <c r="J3430" s="12" t="s">
        <v>83</v>
      </c>
      <c r="K3430" s="3" t="s">
        <v>950</v>
      </c>
      <c r="L3430" s="3" t="s">
        <v>952</v>
      </c>
      <c r="M3430">
        <v>5</v>
      </c>
      <c r="N3430">
        <v>5</v>
      </c>
      <c r="O3430" s="23">
        <v>25.292000000000002</v>
      </c>
      <c r="R3430" t="str">
        <f>IF(Q3430&gt;0,(P3430*(Q3430^2))*(3.14159/6),"")</f>
        <v/>
      </c>
      <c r="S3430" t="s">
        <v>32</v>
      </c>
      <c r="T3430" t="s">
        <v>25</v>
      </c>
      <c r="U3430" t="s">
        <v>26</v>
      </c>
      <c r="V3430" t="s">
        <v>344</v>
      </c>
      <c r="AA3430" s="12" t="s">
        <v>835</v>
      </c>
      <c r="AB3430" t="str">
        <f>IF(Q3430&gt;0,"yes","no")</f>
        <v>no</v>
      </c>
      <c r="AC3430" t="str">
        <f>IF(O3430&gt;0,"yes","no")</f>
        <v>yes</v>
      </c>
      <c r="AD3430" t="str">
        <f>IF(AH3430="hatch","yes","no")</f>
        <v>no</v>
      </c>
      <c r="AE3430" t="str">
        <f>IF(AH3430="swimup","yes","no")</f>
        <v>no</v>
      </c>
      <c r="AF3430" t="str">
        <f>IF(AH3430="respiration","yes","no")</f>
        <v>no</v>
      </c>
      <c r="AH3430" t="s">
        <v>29</v>
      </c>
      <c r="AI3430">
        <f>IF(O3430&gt;0,(IF(S3430="live",O3430*0.84,IF(S3430="dried.ethanol",O3430*0.8449+2.8227,O3430))),"")</f>
        <v>25.292000000000002</v>
      </c>
      <c r="AL3430" t="str">
        <f>IF(OR(AND(Q3430=Q3431,P3430&gt;0),AND(O3430&gt;0,O3430=O3431)),"duplicate","")</f>
        <v/>
      </c>
      <c r="AM3430" t="s">
        <v>827</v>
      </c>
      <c r="AN3430" t="s">
        <v>827</v>
      </c>
      <c r="AO3430" t="s">
        <v>826</v>
      </c>
      <c r="AP3430" t="s">
        <v>826</v>
      </c>
      <c r="AQ3430" t="s">
        <v>32</v>
      </c>
    </row>
    <row r="3431" spans="1:43" x14ac:dyDescent="0.2">
      <c r="A3431" s="28">
        <v>42939</v>
      </c>
      <c r="B3431" s="1">
        <v>42899</v>
      </c>
      <c r="C3431" s="1" t="str">
        <f>IF(F3431="Kup","6/13/2017",IF(F3431="Sag","6/14/2017",""))</f>
        <v>6/13/2017</v>
      </c>
      <c r="D3431" s="27">
        <f>A3431-B3431</f>
        <v>40</v>
      </c>
      <c r="E3431" s="27">
        <f>A3431-C3431</f>
        <v>40</v>
      </c>
      <c r="F3431" t="s">
        <v>21</v>
      </c>
      <c r="G3431">
        <v>40</v>
      </c>
      <c r="H3431" t="s">
        <v>30</v>
      </c>
      <c r="I3431" s="12" t="s">
        <v>86</v>
      </c>
      <c r="J3431" s="12" t="s">
        <v>86</v>
      </c>
      <c r="K3431" s="3" t="s">
        <v>953</v>
      </c>
      <c r="L3431" s="3" t="s">
        <v>952</v>
      </c>
      <c r="M3431">
        <v>1</v>
      </c>
      <c r="N3431">
        <v>1</v>
      </c>
      <c r="O3431" s="23">
        <v>25.556999999999999</v>
      </c>
      <c r="R3431" t="str">
        <f>IF(Q3431&gt;0,(P3431*(Q3431^2))*(3.14159/6),"")</f>
        <v/>
      </c>
      <c r="S3431" t="s">
        <v>32</v>
      </c>
      <c r="T3431" t="s">
        <v>25</v>
      </c>
      <c r="U3431" t="s">
        <v>26</v>
      </c>
      <c r="V3431" t="s">
        <v>345</v>
      </c>
      <c r="AA3431" s="12" t="s">
        <v>835</v>
      </c>
      <c r="AB3431" t="str">
        <f>IF(Q3431&gt;0,"yes","no")</f>
        <v>no</v>
      </c>
      <c r="AC3431" t="str">
        <f>IF(O3431&gt;0,"yes","no")</f>
        <v>yes</v>
      </c>
      <c r="AD3431" t="str">
        <f>IF(AH3431="hatch","yes","no")</f>
        <v>no</v>
      </c>
      <c r="AE3431" t="str">
        <f>IF(AH3431="swimup","yes","no")</f>
        <v>no</v>
      </c>
      <c r="AF3431" t="str">
        <f>IF(AH3431="respiration","yes","no")</f>
        <v>no</v>
      </c>
      <c r="AH3431" t="s">
        <v>29</v>
      </c>
      <c r="AI3431">
        <f>IF(O3431&gt;0,(IF(S3431="live",O3431*0.84,IF(S3431="dried.ethanol",O3431*0.8449+2.8227,O3431))),"")</f>
        <v>25.556999999999999</v>
      </c>
      <c r="AL3431" t="str">
        <f>IF(OR(AND(Q3431=Q3432,P3431&gt;0),AND(O3431&gt;0,O3431=O3432)),"duplicate","")</f>
        <v/>
      </c>
      <c r="AM3431" t="s">
        <v>827</v>
      </c>
      <c r="AN3431" t="s">
        <v>827</v>
      </c>
      <c r="AO3431" t="s">
        <v>826</v>
      </c>
      <c r="AP3431" t="s">
        <v>826</v>
      </c>
      <c r="AQ3431" t="s">
        <v>32</v>
      </c>
    </row>
    <row r="3432" spans="1:43" x14ac:dyDescent="0.2">
      <c r="A3432" s="28">
        <v>42939</v>
      </c>
      <c r="B3432" s="1">
        <v>42899</v>
      </c>
      <c r="C3432" s="1" t="str">
        <f>IF(F3432="Kup","6/13/2017",IF(F3432="Sag","6/14/2017",""))</f>
        <v>6/13/2017</v>
      </c>
      <c r="D3432" s="27">
        <f>A3432-B3432</f>
        <v>40</v>
      </c>
      <c r="E3432" s="27">
        <f>A3432-C3432</f>
        <v>40</v>
      </c>
      <c r="F3432" t="s">
        <v>21</v>
      </c>
      <c r="G3432">
        <v>40</v>
      </c>
      <c r="H3432" t="s">
        <v>30</v>
      </c>
      <c r="I3432" s="12" t="s">
        <v>86</v>
      </c>
      <c r="J3432" s="12" t="s">
        <v>86</v>
      </c>
      <c r="K3432" s="3" t="s">
        <v>953</v>
      </c>
      <c r="L3432" s="3" t="s">
        <v>952</v>
      </c>
      <c r="M3432">
        <v>2</v>
      </c>
      <c r="N3432">
        <v>2</v>
      </c>
      <c r="O3432" s="23">
        <v>18.745000000000001</v>
      </c>
      <c r="R3432" t="str">
        <f>IF(Q3432&gt;0,(P3432*(Q3432^2))*(3.14159/6),"")</f>
        <v/>
      </c>
      <c r="S3432" t="s">
        <v>32</v>
      </c>
      <c r="T3432" t="s">
        <v>25</v>
      </c>
      <c r="U3432" t="s">
        <v>26</v>
      </c>
      <c r="V3432" t="s">
        <v>345</v>
      </c>
      <c r="AA3432" s="12" t="s">
        <v>835</v>
      </c>
      <c r="AB3432" t="str">
        <f>IF(Q3432&gt;0,"yes","no")</f>
        <v>no</v>
      </c>
      <c r="AC3432" t="str">
        <f>IF(O3432&gt;0,"yes","no")</f>
        <v>yes</v>
      </c>
      <c r="AD3432" t="str">
        <f>IF(AH3432="hatch","yes","no")</f>
        <v>no</v>
      </c>
      <c r="AE3432" t="str">
        <f>IF(AH3432="swimup","yes","no")</f>
        <v>no</v>
      </c>
      <c r="AF3432" t="str">
        <f>IF(AH3432="respiration","yes","no")</f>
        <v>no</v>
      </c>
      <c r="AH3432" t="s">
        <v>29</v>
      </c>
      <c r="AI3432">
        <f>IF(O3432&gt;0,(IF(S3432="live",O3432*0.84,IF(S3432="dried.ethanol",O3432*0.8449+2.8227,O3432))),"")</f>
        <v>18.745000000000001</v>
      </c>
      <c r="AL3432" t="str">
        <f>IF(OR(AND(Q3432=Q3433,P3432&gt;0),AND(O3432&gt;0,O3432=O3433)),"duplicate","")</f>
        <v/>
      </c>
      <c r="AM3432" t="s">
        <v>827</v>
      </c>
      <c r="AN3432" t="s">
        <v>827</v>
      </c>
      <c r="AO3432" t="s">
        <v>826</v>
      </c>
      <c r="AP3432" t="s">
        <v>826</v>
      </c>
      <c r="AQ3432" t="s">
        <v>32</v>
      </c>
    </row>
    <row r="3433" spans="1:43" x14ac:dyDescent="0.2">
      <c r="A3433" s="28">
        <v>42939</v>
      </c>
      <c r="B3433" s="1">
        <v>42899</v>
      </c>
      <c r="C3433" s="1" t="str">
        <f>IF(F3433="Kup","6/13/2017",IF(F3433="Sag","6/14/2017",""))</f>
        <v>6/13/2017</v>
      </c>
      <c r="D3433" s="27">
        <f>A3433-B3433</f>
        <v>40</v>
      </c>
      <c r="E3433" s="27">
        <f>A3433-C3433</f>
        <v>40</v>
      </c>
      <c r="F3433" t="s">
        <v>21</v>
      </c>
      <c r="G3433">
        <v>40</v>
      </c>
      <c r="H3433" t="s">
        <v>30</v>
      </c>
      <c r="I3433" s="12" t="s">
        <v>86</v>
      </c>
      <c r="J3433" s="12" t="s">
        <v>86</v>
      </c>
      <c r="K3433" s="3" t="s">
        <v>953</v>
      </c>
      <c r="L3433" s="3" t="s">
        <v>952</v>
      </c>
      <c r="M3433">
        <v>3</v>
      </c>
      <c r="N3433">
        <v>3</v>
      </c>
      <c r="O3433" s="23">
        <v>23.722999999999999</v>
      </c>
      <c r="R3433" t="str">
        <f>IF(Q3433&gt;0,(P3433*(Q3433^2))*(3.14159/6),"")</f>
        <v/>
      </c>
      <c r="S3433" t="s">
        <v>32</v>
      </c>
      <c r="T3433" t="s">
        <v>25</v>
      </c>
      <c r="U3433" t="s">
        <v>26</v>
      </c>
      <c r="V3433" t="s">
        <v>345</v>
      </c>
      <c r="AA3433" s="12" t="s">
        <v>835</v>
      </c>
      <c r="AB3433" t="str">
        <f>IF(Q3433&gt;0,"yes","no")</f>
        <v>no</v>
      </c>
      <c r="AC3433" t="str">
        <f>IF(O3433&gt;0,"yes","no")</f>
        <v>yes</v>
      </c>
      <c r="AD3433" t="str">
        <f>IF(AH3433="hatch","yes","no")</f>
        <v>no</v>
      </c>
      <c r="AE3433" t="str">
        <f>IF(AH3433="swimup","yes","no")</f>
        <v>no</v>
      </c>
      <c r="AF3433" t="str">
        <f>IF(AH3433="respiration","yes","no")</f>
        <v>no</v>
      </c>
      <c r="AH3433" t="s">
        <v>29</v>
      </c>
      <c r="AI3433">
        <f>IF(O3433&gt;0,(IF(S3433="live",O3433*0.84,IF(S3433="dried.ethanol",O3433*0.8449+2.8227,O3433))),"")</f>
        <v>23.722999999999999</v>
      </c>
      <c r="AL3433" t="str">
        <f>IF(OR(AND(Q3433=Q3434,P3433&gt;0),AND(O3433&gt;0,O3433=O3434)),"duplicate","")</f>
        <v/>
      </c>
      <c r="AM3433" t="s">
        <v>827</v>
      </c>
      <c r="AN3433" t="s">
        <v>827</v>
      </c>
      <c r="AO3433" t="s">
        <v>826</v>
      </c>
      <c r="AP3433" t="s">
        <v>826</v>
      </c>
      <c r="AQ3433" t="s">
        <v>32</v>
      </c>
    </row>
    <row r="3434" spans="1:43" x14ac:dyDescent="0.2">
      <c r="A3434" s="28">
        <v>42939</v>
      </c>
      <c r="B3434" s="1">
        <v>42899</v>
      </c>
      <c r="C3434" s="1" t="str">
        <f>IF(F3434="Kup","6/13/2017",IF(F3434="Sag","6/14/2017",""))</f>
        <v>6/13/2017</v>
      </c>
      <c r="D3434" s="27">
        <f>A3434-B3434</f>
        <v>40</v>
      </c>
      <c r="E3434" s="27">
        <f>A3434-C3434</f>
        <v>40</v>
      </c>
      <c r="F3434" t="s">
        <v>21</v>
      </c>
      <c r="G3434">
        <v>40</v>
      </c>
      <c r="H3434" t="s">
        <v>30</v>
      </c>
      <c r="I3434" s="12" t="s">
        <v>86</v>
      </c>
      <c r="J3434" s="12" t="s">
        <v>86</v>
      </c>
      <c r="K3434" s="3" t="s">
        <v>953</v>
      </c>
      <c r="L3434" s="3" t="s">
        <v>952</v>
      </c>
      <c r="M3434">
        <v>4</v>
      </c>
      <c r="N3434">
        <v>4</v>
      </c>
      <c r="O3434" s="23">
        <v>17.603000000000002</v>
      </c>
      <c r="R3434" t="str">
        <f>IF(Q3434&gt;0,(P3434*(Q3434^2))*(3.14159/6),"")</f>
        <v/>
      </c>
      <c r="S3434" t="s">
        <v>32</v>
      </c>
      <c r="T3434" t="s">
        <v>25</v>
      </c>
      <c r="U3434" t="s">
        <v>26</v>
      </c>
      <c r="V3434" t="s">
        <v>345</v>
      </c>
      <c r="AA3434" s="12" t="s">
        <v>835</v>
      </c>
      <c r="AB3434" t="str">
        <f>IF(Q3434&gt;0,"yes","no")</f>
        <v>no</v>
      </c>
      <c r="AC3434" t="str">
        <f>IF(O3434&gt;0,"yes","no")</f>
        <v>yes</v>
      </c>
      <c r="AD3434" t="str">
        <f>IF(AH3434="hatch","yes","no")</f>
        <v>no</v>
      </c>
      <c r="AE3434" t="str">
        <f>IF(AH3434="swimup","yes","no")</f>
        <v>no</v>
      </c>
      <c r="AF3434" t="str">
        <f>IF(AH3434="respiration","yes","no")</f>
        <v>no</v>
      </c>
      <c r="AH3434" t="s">
        <v>29</v>
      </c>
      <c r="AI3434">
        <f>IF(O3434&gt;0,(IF(S3434="live",O3434*0.84,IF(S3434="dried.ethanol",O3434*0.8449+2.8227,O3434))),"")</f>
        <v>17.603000000000002</v>
      </c>
      <c r="AL3434" t="str">
        <f>IF(OR(AND(Q3434=Q3435,P3434&gt;0),AND(O3434&gt;0,O3434=O3435)),"duplicate","")</f>
        <v/>
      </c>
      <c r="AM3434" t="s">
        <v>827</v>
      </c>
      <c r="AN3434" t="s">
        <v>827</v>
      </c>
      <c r="AO3434" t="s">
        <v>826</v>
      </c>
      <c r="AP3434" t="s">
        <v>826</v>
      </c>
      <c r="AQ3434" t="s">
        <v>32</v>
      </c>
    </row>
    <row r="3435" spans="1:43" x14ac:dyDescent="0.2">
      <c r="A3435" s="28">
        <v>42939</v>
      </c>
      <c r="B3435" s="1">
        <v>42899</v>
      </c>
      <c r="C3435" s="1" t="str">
        <f>IF(F3435="Kup","6/13/2017",IF(F3435="Sag","6/14/2017",""))</f>
        <v>6/13/2017</v>
      </c>
      <c r="D3435" s="27">
        <f>A3435-B3435</f>
        <v>40</v>
      </c>
      <c r="E3435" s="27">
        <f>A3435-C3435</f>
        <v>40</v>
      </c>
      <c r="F3435" t="s">
        <v>21</v>
      </c>
      <c r="G3435">
        <v>40</v>
      </c>
      <c r="H3435" t="s">
        <v>30</v>
      </c>
      <c r="I3435" s="12" t="s">
        <v>86</v>
      </c>
      <c r="J3435" s="12" t="s">
        <v>86</v>
      </c>
      <c r="K3435" s="3" t="s">
        <v>953</v>
      </c>
      <c r="L3435" s="3" t="s">
        <v>952</v>
      </c>
      <c r="M3435">
        <v>5</v>
      </c>
      <c r="N3435">
        <v>5</v>
      </c>
      <c r="O3435" s="23">
        <v>25.294</v>
      </c>
      <c r="R3435" t="str">
        <f>IF(Q3435&gt;0,(P3435*(Q3435^2))*(3.14159/6),"")</f>
        <v/>
      </c>
      <c r="S3435" t="s">
        <v>32</v>
      </c>
      <c r="T3435" t="s">
        <v>25</v>
      </c>
      <c r="U3435" t="s">
        <v>26</v>
      </c>
      <c r="V3435" t="s">
        <v>345</v>
      </c>
      <c r="AA3435" s="12" t="s">
        <v>835</v>
      </c>
      <c r="AB3435" t="str">
        <f>IF(Q3435&gt;0,"yes","no")</f>
        <v>no</v>
      </c>
      <c r="AC3435" t="str">
        <f>IF(O3435&gt;0,"yes","no")</f>
        <v>yes</v>
      </c>
      <c r="AD3435" t="str">
        <f>IF(AH3435="hatch","yes","no")</f>
        <v>no</v>
      </c>
      <c r="AE3435" t="str">
        <f>IF(AH3435="swimup","yes","no")</f>
        <v>no</v>
      </c>
      <c r="AF3435" t="str">
        <f>IF(AH3435="respiration","yes","no")</f>
        <v>no</v>
      </c>
      <c r="AH3435" t="s">
        <v>29</v>
      </c>
      <c r="AI3435">
        <f>IF(O3435&gt;0,(IF(S3435="live",O3435*0.84,IF(S3435="dried.ethanol",O3435*0.8449+2.8227,O3435))),"")</f>
        <v>25.294</v>
      </c>
      <c r="AL3435" t="str">
        <f>IF(OR(AND(Q3435=Q3436,P3435&gt;0),AND(O3435&gt;0,O3435=O3436)),"duplicate","")</f>
        <v/>
      </c>
      <c r="AM3435" t="s">
        <v>827</v>
      </c>
      <c r="AN3435" t="s">
        <v>827</v>
      </c>
      <c r="AO3435" t="s">
        <v>826</v>
      </c>
      <c r="AP3435" t="s">
        <v>826</v>
      </c>
      <c r="AQ3435" t="s">
        <v>32</v>
      </c>
    </row>
    <row r="3436" spans="1:43" x14ac:dyDescent="0.2">
      <c r="A3436" s="28">
        <v>42939</v>
      </c>
      <c r="B3436" s="1">
        <v>42899</v>
      </c>
      <c r="C3436" s="1" t="str">
        <f>IF(F3436="Kup","6/13/2017",IF(F3436="Sag","6/14/2017",""))</f>
        <v>6/13/2017</v>
      </c>
      <c r="D3436" s="27">
        <f>A3436-B3436</f>
        <v>40</v>
      </c>
      <c r="E3436" s="27">
        <f>A3436-C3436</f>
        <v>40</v>
      </c>
      <c r="F3436" t="s">
        <v>21</v>
      </c>
      <c r="G3436">
        <v>40</v>
      </c>
      <c r="H3436" t="s">
        <v>30</v>
      </c>
      <c r="I3436" s="12" t="s">
        <v>89</v>
      </c>
      <c r="J3436" s="12" t="s">
        <v>89</v>
      </c>
      <c r="K3436" s="3" t="s">
        <v>954</v>
      </c>
      <c r="L3436" s="3" t="s">
        <v>955</v>
      </c>
      <c r="M3436">
        <v>1</v>
      </c>
      <c r="N3436">
        <v>1</v>
      </c>
      <c r="O3436" s="23">
        <v>22.713000000000001</v>
      </c>
      <c r="R3436" t="str">
        <f>IF(Q3436&gt;0,(P3436*(Q3436^2))*(3.14159/6),"")</f>
        <v/>
      </c>
      <c r="S3436" t="s">
        <v>32</v>
      </c>
      <c r="T3436" t="s">
        <v>25</v>
      </c>
      <c r="U3436" t="s">
        <v>26</v>
      </c>
      <c r="V3436" t="s">
        <v>346</v>
      </c>
      <c r="AA3436" s="12" t="s">
        <v>835</v>
      </c>
      <c r="AB3436" t="str">
        <f>IF(Q3436&gt;0,"yes","no")</f>
        <v>no</v>
      </c>
      <c r="AC3436" t="str">
        <f>IF(O3436&gt;0,"yes","no")</f>
        <v>yes</v>
      </c>
      <c r="AD3436" t="str">
        <f>IF(AH3436="hatch","yes","no")</f>
        <v>no</v>
      </c>
      <c r="AE3436" t="str">
        <f>IF(AH3436="swimup","yes","no")</f>
        <v>no</v>
      </c>
      <c r="AF3436" t="str">
        <f>IF(AH3436="respiration","yes","no")</f>
        <v>no</v>
      </c>
      <c r="AH3436" t="s">
        <v>29</v>
      </c>
      <c r="AI3436">
        <f>IF(O3436&gt;0,(IF(S3436="live",O3436*0.84,IF(S3436="dried.ethanol",O3436*0.8449+2.8227,O3436))),"")</f>
        <v>22.713000000000001</v>
      </c>
      <c r="AL3436" t="str">
        <f>IF(OR(AND(Q3436=Q3437,P3436&gt;0),AND(O3436&gt;0,O3436=O3437)),"duplicate","")</f>
        <v/>
      </c>
      <c r="AM3436" t="s">
        <v>827</v>
      </c>
      <c r="AN3436" t="s">
        <v>827</v>
      </c>
      <c r="AO3436" t="s">
        <v>826</v>
      </c>
      <c r="AP3436" t="s">
        <v>826</v>
      </c>
      <c r="AQ3436" t="s">
        <v>32</v>
      </c>
    </row>
    <row r="3437" spans="1:43" x14ac:dyDescent="0.2">
      <c r="A3437" s="28">
        <v>42939</v>
      </c>
      <c r="B3437" s="1">
        <v>42899</v>
      </c>
      <c r="C3437" s="1" t="str">
        <f>IF(F3437="Kup","6/13/2017",IF(F3437="Sag","6/14/2017",""))</f>
        <v>6/13/2017</v>
      </c>
      <c r="D3437" s="27">
        <f>A3437-B3437</f>
        <v>40</v>
      </c>
      <c r="E3437" s="27">
        <f>A3437-C3437</f>
        <v>40</v>
      </c>
      <c r="F3437" t="s">
        <v>21</v>
      </c>
      <c r="G3437">
        <v>40</v>
      </c>
      <c r="H3437" t="s">
        <v>30</v>
      </c>
      <c r="I3437" s="12" t="s">
        <v>89</v>
      </c>
      <c r="J3437" s="12" t="s">
        <v>89</v>
      </c>
      <c r="K3437" s="3" t="s">
        <v>954</v>
      </c>
      <c r="L3437" s="3" t="s">
        <v>955</v>
      </c>
      <c r="M3437">
        <v>2</v>
      </c>
      <c r="N3437">
        <v>2</v>
      </c>
      <c r="O3437" s="23">
        <v>17.428999999999998</v>
      </c>
      <c r="R3437" t="str">
        <f>IF(Q3437&gt;0,(P3437*(Q3437^2))*(3.14159/6),"")</f>
        <v/>
      </c>
      <c r="S3437" t="s">
        <v>32</v>
      </c>
      <c r="T3437" t="s">
        <v>25</v>
      </c>
      <c r="U3437" t="s">
        <v>26</v>
      </c>
      <c r="V3437" t="s">
        <v>346</v>
      </c>
      <c r="AA3437" s="12" t="s">
        <v>835</v>
      </c>
      <c r="AB3437" t="str">
        <f>IF(Q3437&gt;0,"yes","no")</f>
        <v>no</v>
      </c>
      <c r="AC3437" t="str">
        <f>IF(O3437&gt;0,"yes","no")</f>
        <v>yes</v>
      </c>
      <c r="AD3437" t="str">
        <f>IF(AH3437="hatch","yes","no")</f>
        <v>no</v>
      </c>
      <c r="AE3437" t="str">
        <f>IF(AH3437="swimup","yes","no")</f>
        <v>no</v>
      </c>
      <c r="AF3437" t="str">
        <f>IF(AH3437="respiration","yes","no")</f>
        <v>no</v>
      </c>
      <c r="AH3437" t="s">
        <v>29</v>
      </c>
      <c r="AI3437">
        <f>IF(O3437&gt;0,(IF(S3437="live",O3437*0.84,IF(S3437="dried.ethanol",O3437*0.8449+2.8227,O3437))),"")</f>
        <v>17.428999999999998</v>
      </c>
      <c r="AL3437" t="str">
        <f>IF(OR(AND(Q3437=Q3438,P3437&gt;0),AND(O3437&gt;0,O3437=O3438)),"duplicate","")</f>
        <v/>
      </c>
      <c r="AM3437" t="s">
        <v>827</v>
      </c>
      <c r="AN3437" t="s">
        <v>827</v>
      </c>
      <c r="AO3437" t="s">
        <v>826</v>
      </c>
      <c r="AP3437" t="s">
        <v>826</v>
      </c>
      <c r="AQ3437" t="s">
        <v>32</v>
      </c>
    </row>
    <row r="3438" spans="1:43" x14ac:dyDescent="0.2">
      <c r="A3438" s="28">
        <v>42939</v>
      </c>
      <c r="B3438" s="1">
        <v>42899</v>
      </c>
      <c r="C3438" s="1" t="str">
        <f>IF(F3438="Kup","6/13/2017",IF(F3438="Sag","6/14/2017",""))</f>
        <v>6/13/2017</v>
      </c>
      <c r="D3438" s="27">
        <f>A3438-B3438</f>
        <v>40</v>
      </c>
      <c r="E3438" s="27">
        <f>A3438-C3438</f>
        <v>40</v>
      </c>
      <c r="F3438" t="s">
        <v>21</v>
      </c>
      <c r="G3438">
        <v>40</v>
      </c>
      <c r="H3438" t="s">
        <v>30</v>
      </c>
      <c r="I3438" s="12" t="s">
        <v>89</v>
      </c>
      <c r="J3438" s="12" t="s">
        <v>89</v>
      </c>
      <c r="K3438" s="3" t="s">
        <v>954</v>
      </c>
      <c r="L3438" s="3" t="s">
        <v>955</v>
      </c>
      <c r="M3438">
        <v>3</v>
      </c>
      <c r="N3438">
        <v>3</v>
      </c>
      <c r="O3438" s="23">
        <v>20.114000000000001</v>
      </c>
      <c r="R3438" t="str">
        <f>IF(Q3438&gt;0,(P3438*(Q3438^2))*(3.14159/6),"")</f>
        <v/>
      </c>
      <c r="S3438" t="s">
        <v>32</v>
      </c>
      <c r="T3438" t="s">
        <v>25</v>
      </c>
      <c r="U3438" t="s">
        <v>26</v>
      </c>
      <c r="V3438" t="s">
        <v>346</v>
      </c>
      <c r="AA3438" s="12" t="s">
        <v>835</v>
      </c>
      <c r="AB3438" t="str">
        <f>IF(Q3438&gt;0,"yes","no")</f>
        <v>no</v>
      </c>
      <c r="AC3438" t="str">
        <f>IF(O3438&gt;0,"yes","no")</f>
        <v>yes</v>
      </c>
      <c r="AD3438" t="str">
        <f>IF(AH3438="hatch","yes","no")</f>
        <v>no</v>
      </c>
      <c r="AE3438" t="str">
        <f>IF(AH3438="swimup","yes","no")</f>
        <v>no</v>
      </c>
      <c r="AF3438" t="str">
        <f>IF(AH3438="respiration","yes","no")</f>
        <v>no</v>
      </c>
      <c r="AH3438" t="s">
        <v>29</v>
      </c>
      <c r="AI3438">
        <f>IF(O3438&gt;0,(IF(S3438="live",O3438*0.84,IF(S3438="dried.ethanol",O3438*0.8449+2.8227,O3438))),"")</f>
        <v>20.114000000000001</v>
      </c>
      <c r="AL3438" t="str">
        <f>IF(OR(AND(Q3438=Q3439,P3438&gt;0),AND(O3438&gt;0,O3438=O3439)),"duplicate","")</f>
        <v/>
      </c>
      <c r="AM3438" t="s">
        <v>827</v>
      </c>
      <c r="AN3438" t="s">
        <v>827</v>
      </c>
      <c r="AO3438" t="s">
        <v>826</v>
      </c>
      <c r="AP3438" t="s">
        <v>826</v>
      </c>
      <c r="AQ3438" t="s">
        <v>32</v>
      </c>
    </row>
    <row r="3439" spans="1:43" x14ac:dyDescent="0.2">
      <c r="A3439" s="28">
        <v>42939</v>
      </c>
      <c r="B3439" s="1">
        <v>42899</v>
      </c>
      <c r="C3439" s="1" t="str">
        <f>IF(F3439="Kup","6/13/2017",IF(F3439="Sag","6/14/2017",""))</f>
        <v>6/13/2017</v>
      </c>
      <c r="D3439" s="27">
        <f>A3439-B3439</f>
        <v>40</v>
      </c>
      <c r="E3439" s="27">
        <f>A3439-C3439</f>
        <v>40</v>
      </c>
      <c r="F3439" t="s">
        <v>21</v>
      </c>
      <c r="G3439">
        <v>40</v>
      </c>
      <c r="H3439" t="s">
        <v>30</v>
      </c>
      <c r="I3439" s="12" t="s">
        <v>89</v>
      </c>
      <c r="J3439" s="12" t="s">
        <v>89</v>
      </c>
      <c r="K3439" s="3" t="s">
        <v>954</v>
      </c>
      <c r="L3439" s="3" t="s">
        <v>955</v>
      </c>
      <c r="M3439">
        <v>4</v>
      </c>
      <c r="N3439">
        <v>4</v>
      </c>
      <c r="O3439" s="23">
        <v>20.087</v>
      </c>
      <c r="R3439" t="str">
        <f>IF(Q3439&gt;0,(P3439*(Q3439^2))*(3.14159/6),"")</f>
        <v/>
      </c>
      <c r="S3439" t="s">
        <v>32</v>
      </c>
      <c r="T3439" t="s">
        <v>25</v>
      </c>
      <c r="U3439" t="s">
        <v>26</v>
      </c>
      <c r="V3439" t="s">
        <v>346</v>
      </c>
      <c r="AA3439" s="12" t="s">
        <v>835</v>
      </c>
      <c r="AB3439" t="str">
        <f>IF(Q3439&gt;0,"yes","no")</f>
        <v>no</v>
      </c>
      <c r="AC3439" t="str">
        <f>IF(O3439&gt;0,"yes","no")</f>
        <v>yes</v>
      </c>
      <c r="AD3439" t="str">
        <f>IF(AH3439="hatch","yes","no")</f>
        <v>no</v>
      </c>
      <c r="AE3439" t="str">
        <f>IF(AH3439="swimup","yes","no")</f>
        <v>no</v>
      </c>
      <c r="AF3439" t="str">
        <f>IF(AH3439="respiration","yes","no")</f>
        <v>no</v>
      </c>
      <c r="AH3439" t="s">
        <v>29</v>
      </c>
      <c r="AI3439">
        <f>IF(O3439&gt;0,(IF(S3439="live",O3439*0.84,IF(S3439="dried.ethanol",O3439*0.8449+2.8227,O3439))),"")</f>
        <v>20.087</v>
      </c>
      <c r="AL3439" t="str">
        <f>IF(OR(AND(Q3439=Q3440,P3439&gt;0),AND(O3439&gt;0,O3439=O3440)),"duplicate","")</f>
        <v/>
      </c>
      <c r="AM3439" t="s">
        <v>827</v>
      </c>
      <c r="AN3439" t="s">
        <v>827</v>
      </c>
      <c r="AO3439" t="s">
        <v>826</v>
      </c>
      <c r="AP3439" t="s">
        <v>826</v>
      </c>
      <c r="AQ3439" t="s">
        <v>32</v>
      </c>
    </row>
    <row r="3440" spans="1:43" x14ac:dyDescent="0.2">
      <c r="A3440" s="28">
        <v>42939</v>
      </c>
      <c r="B3440" s="1">
        <v>42899</v>
      </c>
      <c r="C3440" s="1" t="str">
        <f>IF(F3440="Kup","6/13/2017",IF(F3440="Sag","6/14/2017",""))</f>
        <v>6/13/2017</v>
      </c>
      <c r="D3440" s="27">
        <f>A3440-B3440</f>
        <v>40</v>
      </c>
      <c r="E3440" s="27">
        <f>A3440-C3440</f>
        <v>40</v>
      </c>
      <c r="F3440" t="s">
        <v>21</v>
      </c>
      <c r="G3440">
        <v>40</v>
      </c>
      <c r="H3440" t="s">
        <v>30</v>
      </c>
      <c r="I3440" s="12" t="s">
        <v>89</v>
      </c>
      <c r="J3440" s="12" t="s">
        <v>89</v>
      </c>
      <c r="K3440" s="3" t="s">
        <v>954</v>
      </c>
      <c r="L3440" s="3" t="s">
        <v>955</v>
      </c>
      <c r="M3440">
        <v>5</v>
      </c>
      <c r="N3440">
        <v>5</v>
      </c>
      <c r="O3440" s="23">
        <v>20.870999999999999</v>
      </c>
      <c r="R3440" t="str">
        <f>IF(Q3440&gt;0,(P3440*(Q3440^2))*(3.14159/6),"")</f>
        <v/>
      </c>
      <c r="S3440" t="s">
        <v>32</v>
      </c>
      <c r="T3440" t="s">
        <v>25</v>
      </c>
      <c r="U3440" t="s">
        <v>26</v>
      </c>
      <c r="V3440" t="s">
        <v>346</v>
      </c>
      <c r="AA3440" s="12" t="s">
        <v>835</v>
      </c>
      <c r="AB3440" t="str">
        <f>IF(Q3440&gt;0,"yes","no")</f>
        <v>no</v>
      </c>
      <c r="AC3440" t="str">
        <f>IF(O3440&gt;0,"yes","no")</f>
        <v>yes</v>
      </c>
      <c r="AD3440" t="str">
        <f>IF(AH3440="hatch","yes","no")</f>
        <v>no</v>
      </c>
      <c r="AE3440" t="str">
        <f>IF(AH3440="swimup","yes","no")</f>
        <v>no</v>
      </c>
      <c r="AF3440" t="str">
        <f>IF(AH3440="respiration","yes","no")</f>
        <v>no</v>
      </c>
      <c r="AH3440" t="s">
        <v>29</v>
      </c>
      <c r="AI3440">
        <f>IF(O3440&gt;0,(IF(S3440="live",O3440*0.84,IF(S3440="dried.ethanol",O3440*0.8449+2.8227,O3440))),"")</f>
        <v>20.870999999999999</v>
      </c>
      <c r="AL3440" t="str">
        <f>IF(OR(AND(Q3440=Q3441,P3440&gt;0),AND(O3440&gt;0,O3440=O3441)),"duplicate","")</f>
        <v/>
      </c>
      <c r="AM3440" t="s">
        <v>827</v>
      </c>
      <c r="AN3440" t="s">
        <v>827</v>
      </c>
      <c r="AO3440" t="s">
        <v>826</v>
      </c>
      <c r="AP3440" t="s">
        <v>826</v>
      </c>
      <c r="AQ3440" t="s">
        <v>32</v>
      </c>
    </row>
    <row r="3441" spans="1:43" x14ac:dyDescent="0.2">
      <c r="A3441" s="28">
        <v>42939</v>
      </c>
      <c r="B3441" s="1">
        <v>42899</v>
      </c>
      <c r="C3441" s="1" t="str">
        <f>IF(F3441="Kup","6/13/2017",IF(F3441="Sag","6/14/2017",""))</f>
        <v>6/13/2017</v>
      </c>
      <c r="D3441" s="27">
        <f>A3441-B3441</f>
        <v>40</v>
      </c>
      <c r="E3441" s="27">
        <f>A3441-C3441</f>
        <v>40</v>
      </c>
      <c r="F3441" t="s">
        <v>21</v>
      </c>
      <c r="G3441">
        <v>40</v>
      </c>
      <c r="H3441" t="s">
        <v>30</v>
      </c>
      <c r="I3441" s="12" t="s">
        <v>23</v>
      </c>
      <c r="J3441" s="12" t="s">
        <v>23</v>
      </c>
      <c r="K3441" s="3" t="s">
        <v>956</v>
      </c>
      <c r="L3441" s="3" t="s">
        <v>955</v>
      </c>
      <c r="M3441">
        <v>1</v>
      </c>
      <c r="N3441">
        <v>1</v>
      </c>
      <c r="O3441" s="23">
        <v>19.5</v>
      </c>
      <c r="R3441" t="str">
        <f>IF(Q3441&gt;0,(P3441*(Q3441^2))*(3.14159/6),"")</f>
        <v/>
      </c>
      <c r="S3441" t="s">
        <v>32</v>
      </c>
      <c r="T3441" t="s">
        <v>25</v>
      </c>
      <c r="U3441" t="s">
        <v>26</v>
      </c>
      <c r="V3441" t="s">
        <v>347</v>
      </c>
      <c r="AA3441" s="12" t="s">
        <v>835</v>
      </c>
      <c r="AB3441" t="str">
        <f>IF(Q3441&gt;0,"yes","no")</f>
        <v>no</v>
      </c>
      <c r="AC3441" t="str">
        <f>IF(O3441&gt;0,"yes","no")</f>
        <v>yes</v>
      </c>
      <c r="AD3441" t="str">
        <f>IF(AH3441="hatch","yes","no")</f>
        <v>no</v>
      </c>
      <c r="AE3441" t="str">
        <f>IF(AH3441="swimup","yes","no")</f>
        <v>no</v>
      </c>
      <c r="AF3441" t="str">
        <f>IF(AH3441="respiration","yes","no")</f>
        <v>no</v>
      </c>
      <c r="AH3441" t="s">
        <v>29</v>
      </c>
      <c r="AI3441">
        <f>IF(O3441&gt;0,(IF(S3441="live",O3441*0.84,IF(S3441="dried.ethanol",O3441*0.8449+2.8227,O3441))),"")</f>
        <v>19.5</v>
      </c>
      <c r="AL3441" t="str">
        <f>IF(OR(AND(Q3441=Q3442,P3441&gt;0),AND(O3441&gt;0,O3441=O3442)),"duplicate","")</f>
        <v/>
      </c>
      <c r="AM3441" t="s">
        <v>827</v>
      </c>
      <c r="AN3441" t="s">
        <v>827</v>
      </c>
      <c r="AO3441" t="s">
        <v>826</v>
      </c>
      <c r="AP3441" t="s">
        <v>826</v>
      </c>
      <c r="AQ3441" t="s">
        <v>32</v>
      </c>
    </row>
    <row r="3442" spans="1:43" x14ac:dyDescent="0.2">
      <c r="A3442" s="28">
        <v>42939</v>
      </c>
      <c r="B3442" s="1">
        <v>42899</v>
      </c>
      <c r="C3442" s="1" t="str">
        <f>IF(F3442="Kup","6/13/2017",IF(F3442="Sag","6/14/2017",""))</f>
        <v>6/13/2017</v>
      </c>
      <c r="D3442" s="27">
        <f>A3442-B3442</f>
        <v>40</v>
      </c>
      <c r="E3442" s="27">
        <f>A3442-C3442</f>
        <v>40</v>
      </c>
      <c r="F3442" t="s">
        <v>21</v>
      </c>
      <c r="G3442">
        <v>40</v>
      </c>
      <c r="H3442" t="s">
        <v>30</v>
      </c>
      <c r="I3442" s="12" t="s">
        <v>23</v>
      </c>
      <c r="J3442" s="12" t="s">
        <v>23</v>
      </c>
      <c r="K3442" s="3" t="s">
        <v>956</v>
      </c>
      <c r="L3442" s="3" t="s">
        <v>955</v>
      </c>
      <c r="M3442">
        <v>2</v>
      </c>
      <c r="N3442">
        <v>2</v>
      </c>
      <c r="O3442" s="23">
        <v>24.35</v>
      </c>
      <c r="R3442" t="str">
        <f>IF(Q3442&gt;0,(P3442*(Q3442^2))*(3.14159/6),"")</f>
        <v/>
      </c>
      <c r="S3442" t="s">
        <v>32</v>
      </c>
      <c r="T3442" t="s">
        <v>25</v>
      </c>
      <c r="U3442" t="s">
        <v>26</v>
      </c>
      <c r="V3442" t="s">
        <v>347</v>
      </c>
      <c r="AA3442" s="12" t="s">
        <v>835</v>
      </c>
      <c r="AB3442" t="str">
        <f>IF(Q3442&gt;0,"yes","no")</f>
        <v>no</v>
      </c>
      <c r="AC3442" t="str">
        <f>IF(O3442&gt;0,"yes","no")</f>
        <v>yes</v>
      </c>
      <c r="AD3442" t="str">
        <f>IF(AH3442="hatch","yes","no")</f>
        <v>no</v>
      </c>
      <c r="AE3442" t="str">
        <f>IF(AH3442="swimup","yes","no")</f>
        <v>no</v>
      </c>
      <c r="AF3442" t="str">
        <f>IF(AH3442="respiration","yes","no")</f>
        <v>no</v>
      </c>
      <c r="AH3442" t="s">
        <v>29</v>
      </c>
      <c r="AI3442">
        <f>IF(O3442&gt;0,(IF(S3442="live",O3442*0.84,IF(S3442="dried.ethanol",O3442*0.8449+2.8227,O3442))),"")</f>
        <v>24.35</v>
      </c>
      <c r="AL3442" t="str">
        <f>IF(OR(AND(Q3442=Q3443,P3442&gt;0),AND(O3442&gt;0,O3442=O3443)),"duplicate","")</f>
        <v/>
      </c>
      <c r="AM3442" t="s">
        <v>827</v>
      </c>
      <c r="AN3442" t="s">
        <v>827</v>
      </c>
      <c r="AO3442" t="s">
        <v>826</v>
      </c>
      <c r="AP3442" t="s">
        <v>826</v>
      </c>
      <c r="AQ3442" t="s">
        <v>32</v>
      </c>
    </row>
    <row r="3443" spans="1:43" x14ac:dyDescent="0.2">
      <c r="A3443" s="28">
        <v>42939</v>
      </c>
      <c r="B3443" s="1">
        <v>42899</v>
      </c>
      <c r="C3443" s="1" t="str">
        <f>IF(F3443="Kup","6/13/2017",IF(F3443="Sag","6/14/2017",""))</f>
        <v>6/13/2017</v>
      </c>
      <c r="D3443" s="27">
        <f>A3443-B3443</f>
        <v>40</v>
      </c>
      <c r="E3443" s="27">
        <f>A3443-C3443</f>
        <v>40</v>
      </c>
      <c r="F3443" t="s">
        <v>21</v>
      </c>
      <c r="G3443">
        <v>40</v>
      </c>
      <c r="H3443" t="s">
        <v>30</v>
      </c>
      <c r="I3443" s="12" t="s">
        <v>23</v>
      </c>
      <c r="J3443" s="12" t="s">
        <v>23</v>
      </c>
      <c r="K3443" s="3" t="s">
        <v>956</v>
      </c>
      <c r="L3443" s="3" t="s">
        <v>955</v>
      </c>
      <c r="M3443">
        <v>3</v>
      </c>
      <c r="N3443">
        <v>3</v>
      </c>
      <c r="O3443" s="23">
        <v>22.422999999999998</v>
      </c>
      <c r="R3443" t="str">
        <f>IF(Q3443&gt;0,(P3443*(Q3443^2))*(3.14159/6),"")</f>
        <v/>
      </c>
      <c r="S3443" t="s">
        <v>32</v>
      </c>
      <c r="T3443" t="s">
        <v>25</v>
      </c>
      <c r="U3443" t="s">
        <v>26</v>
      </c>
      <c r="V3443" t="s">
        <v>347</v>
      </c>
      <c r="AA3443" s="12" t="s">
        <v>835</v>
      </c>
      <c r="AB3443" t="str">
        <f>IF(Q3443&gt;0,"yes","no")</f>
        <v>no</v>
      </c>
      <c r="AC3443" t="str">
        <f>IF(O3443&gt;0,"yes","no")</f>
        <v>yes</v>
      </c>
      <c r="AD3443" t="str">
        <f>IF(AH3443="hatch","yes","no")</f>
        <v>no</v>
      </c>
      <c r="AE3443" t="str">
        <f>IF(AH3443="swimup","yes","no")</f>
        <v>no</v>
      </c>
      <c r="AF3443" t="str">
        <f>IF(AH3443="respiration","yes","no")</f>
        <v>no</v>
      </c>
      <c r="AH3443" t="s">
        <v>29</v>
      </c>
      <c r="AI3443">
        <f>IF(O3443&gt;0,(IF(S3443="live",O3443*0.84,IF(S3443="dried.ethanol",O3443*0.8449+2.8227,O3443))),"")</f>
        <v>22.422999999999998</v>
      </c>
      <c r="AL3443" t="str">
        <f>IF(OR(AND(Q3443=Q3444,P3443&gt;0),AND(O3443&gt;0,O3443=O3444)),"duplicate","")</f>
        <v/>
      </c>
      <c r="AM3443" t="s">
        <v>827</v>
      </c>
      <c r="AN3443" t="s">
        <v>827</v>
      </c>
      <c r="AO3443" t="s">
        <v>826</v>
      </c>
      <c r="AP3443" t="s">
        <v>826</v>
      </c>
      <c r="AQ3443" t="s">
        <v>32</v>
      </c>
    </row>
    <row r="3444" spans="1:43" x14ac:dyDescent="0.2">
      <c r="A3444" s="28">
        <v>42939</v>
      </c>
      <c r="B3444" s="1">
        <v>42899</v>
      </c>
      <c r="C3444" s="1" t="str">
        <f>IF(F3444="Kup","6/13/2017",IF(F3444="Sag","6/14/2017",""))</f>
        <v>6/13/2017</v>
      </c>
      <c r="D3444" s="27">
        <f>A3444-B3444</f>
        <v>40</v>
      </c>
      <c r="E3444" s="27">
        <f>A3444-C3444</f>
        <v>40</v>
      </c>
      <c r="F3444" t="s">
        <v>21</v>
      </c>
      <c r="G3444">
        <v>40</v>
      </c>
      <c r="H3444" t="s">
        <v>30</v>
      </c>
      <c r="I3444" s="12" t="s">
        <v>23</v>
      </c>
      <c r="J3444" s="12" t="s">
        <v>23</v>
      </c>
      <c r="K3444" s="3" t="s">
        <v>956</v>
      </c>
      <c r="L3444" s="3" t="s">
        <v>955</v>
      </c>
      <c r="M3444">
        <v>4</v>
      </c>
      <c r="N3444">
        <v>4</v>
      </c>
      <c r="O3444" s="23">
        <v>25.89</v>
      </c>
      <c r="R3444" t="str">
        <f>IF(Q3444&gt;0,(P3444*(Q3444^2))*(3.14159/6),"")</f>
        <v/>
      </c>
      <c r="S3444" t="s">
        <v>32</v>
      </c>
      <c r="T3444" t="s">
        <v>25</v>
      </c>
      <c r="U3444" t="s">
        <v>26</v>
      </c>
      <c r="V3444" t="s">
        <v>347</v>
      </c>
      <c r="AA3444" s="12" t="s">
        <v>835</v>
      </c>
      <c r="AB3444" t="str">
        <f>IF(Q3444&gt;0,"yes","no")</f>
        <v>no</v>
      </c>
      <c r="AC3444" t="str">
        <f>IF(O3444&gt;0,"yes","no")</f>
        <v>yes</v>
      </c>
      <c r="AD3444" t="str">
        <f>IF(AH3444="hatch","yes","no")</f>
        <v>no</v>
      </c>
      <c r="AE3444" t="str">
        <f>IF(AH3444="swimup","yes","no")</f>
        <v>no</v>
      </c>
      <c r="AF3444" t="str">
        <f>IF(AH3444="respiration","yes","no")</f>
        <v>no</v>
      </c>
      <c r="AH3444" t="s">
        <v>29</v>
      </c>
      <c r="AI3444">
        <f>IF(O3444&gt;0,(IF(S3444="live",O3444*0.84,IF(S3444="dried.ethanol",O3444*0.8449+2.8227,O3444))),"")</f>
        <v>25.89</v>
      </c>
      <c r="AL3444" t="str">
        <f>IF(OR(AND(Q3444=Q3445,P3444&gt;0),AND(O3444&gt;0,O3444=O3445)),"duplicate","")</f>
        <v/>
      </c>
      <c r="AM3444" t="s">
        <v>827</v>
      </c>
      <c r="AN3444" t="s">
        <v>827</v>
      </c>
      <c r="AO3444" t="s">
        <v>826</v>
      </c>
      <c r="AP3444" t="s">
        <v>826</v>
      </c>
      <c r="AQ3444" t="s">
        <v>32</v>
      </c>
    </row>
    <row r="3445" spans="1:43" x14ac:dyDescent="0.2">
      <c r="A3445" s="28">
        <v>42939</v>
      </c>
      <c r="B3445" s="1">
        <v>42899</v>
      </c>
      <c r="C3445" s="1" t="str">
        <f>IF(F3445="Kup","6/13/2017",IF(F3445="Sag","6/14/2017",""))</f>
        <v>6/13/2017</v>
      </c>
      <c r="D3445" s="27">
        <f>A3445-B3445</f>
        <v>40</v>
      </c>
      <c r="E3445" s="27">
        <f>A3445-C3445</f>
        <v>40</v>
      </c>
      <c r="F3445" t="s">
        <v>21</v>
      </c>
      <c r="G3445">
        <v>40</v>
      </c>
      <c r="H3445" t="s">
        <v>30</v>
      </c>
      <c r="I3445" s="12" t="s">
        <v>23</v>
      </c>
      <c r="J3445" s="12" t="s">
        <v>23</v>
      </c>
      <c r="K3445" s="3" t="s">
        <v>956</v>
      </c>
      <c r="L3445" s="3" t="s">
        <v>955</v>
      </c>
      <c r="M3445">
        <v>5</v>
      </c>
      <c r="N3445">
        <v>5</v>
      </c>
      <c r="O3445" s="23">
        <v>22.166</v>
      </c>
      <c r="R3445" t="str">
        <f>IF(Q3445&gt;0,(P3445*(Q3445^2))*(3.14159/6),"")</f>
        <v/>
      </c>
      <c r="S3445" t="s">
        <v>32</v>
      </c>
      <c r="T3445" t="s">
        <v>25</v>
      </c>
      <c r="U3445" t="s">
        <v>26</v>
      </c>
      <c r="V3445" t="s">
        <v>347</v>
      </c>
      <c r="AA3445" s="12" t="s">
        <v>835</v>
      </c>
      <c r="AB3445" t="str">
        <f>IF(Q3445&gt;0,"yes","no")</f>
        <v>no</v>
      </c>
      <c r="AC3445" t="str">
        <f>IF(O3445&gt;0,"yes","no")</f>
        <v>yes</v>
      </c>
      <c r="AD3445" t="str">
        <f>IF(AH3445="hatch","yes","no")</f>
        <v>no</v>
      </c>
      <c r="AE3445" t="str">
        <f>IF(AH3445="swimup","yes","no")</f>
        <v>no</v>
      </c>
      <c r="AF3445" t="str">
        <f>IF(AH3445="respiration","yes","no")</f>
        <v>no</v>
      </c>
      <c r="AH3445" t="s">
        <v>29</v>
      </c>
      <c r="AI3445">
        <f>IF(O3445&gt;0,(IF(S3445="live",O3445*0.84,IF(S3445="dried.ethanol",O3445*0.8449+2.8227,O3445))),"")</f>
        <v>22.166</v>
      </c>
      <c r="AL3445" t="str">
        <f>IF(OR(AND(Q3445=Q3446,P3445&gt;0),AND(O3445&gt;0,O3445=O3446)),"duplicate","")</f>
        <v/>
      </c>
      <c r="AM3445" t="s">
        <v>827</v>
      </c>
      <c r="AN3445" t="s">
        <v>827</v>
      </c>
      <c r="AO3445" t="s">
        <v>826</v>
      </c>
      <c r="AP3445" t="s">
        <v>826</v>
      </c>
      <c r="AQ3445" t="s">
        <v>32</v>
      </c>
    </row>
    <row r="3446" spans="1:43" x14ac:dyDescent="0.2">
      <c r="A3446" s="28">
        <v>42939</v>
      </c>
      <c r="B3446" s="1">
        <v>42901</v>
      </c>
      <c r="C3446" s="1" t="str">
        <f>IF(F3446="Kup","6/13/2017",IF(F3446="Sag","6/14/2017",""))</f>
        <v>6/14/2017</v>
      </c>
      <c r="D3446" s="27">
        <f>A3446-B3446</f>
        <v>38</v>
      </c>
      <c r="E3446" s="27">
        <f>A3446-C3446</f>
        <v>39</v>
      </c>
      <c r="F3446" t="s">
        <v>919</v>
      </c>
      <c r="G3446">
        <v>40</v>
      </c>
      <c r="H3446" t="s">
        <v>30</v>
      </c>
      <c r="I3446" s="12" t="s">
        <v>53</v>
      </c>
      <c r="J3446" s="12" t="s">
        <v>989</v>
      </c>
      <c r="K3446" s="2" t="s">
        <v>967</v>
      </c>
      <c r="L3446" s="2" t="s">
        <v>968</v>
      </c>
      <c r="M3446">
        <v>1</v>
      </c>
      <c r="N3446">
        <v>1</v>
      </c>
      <c r="O3446" s="23">
        <v>23.952999999999999</v>
      </c>
      <c r="R3446" t="str">
        <f>IF(Q3446&gt;0,(P3446*(Q3446^2))*(3.14159/6),"")</f>
        <v/>
      </c>
      <c r="S3446" t="s">
        <v>32</v>
      </c>
      <c r="T3446" t="s">
        <v>25</v>
      </c>
      <c r="U3446" t="s">
        <v>26</v>
      </c>
      <c r="V3446" t="s">
        <v>358</v>
      </c>
      <c r="AA3446" s="12" t="s">
        <v>835</v>
      </c>
      <c r="AB3446" t="str">
        <f>IF(Q3446&gt;0,"yes","no")</f>
        <v>no</v>
      </c>
      <c r="AC3446" t="str">
        <f>IF(O3446&gt;0,"yes","no")</f>
        <v>yes</v>
      </c>
      <c r="AD3446" t="str">
        <f>IF(AH3446="hatch","yes","no")</f>
        <v>no</v>
      </c>
      <c r="AE3446" t="str">
        <f>IF(AH3446="swimup","yes","no")</f>
        <v>no</v>
      </c>
      <c r="AF3446" t="str">
        <f>IF(AH3446="respiration","yes","no")</f>
        <v>no</v>
      </c>
      <c r="AH3446" t="s">
        <v>29</v>
      </c>
      <c r="AI3446">
        <f>IF(O3446&gt;0,(IF(S3446="live",O3446*0.84,IF(S3446="dried.ethanol",O3446*0.8449+2.8227,O3446))),"")</f>
        <v>23.952999999999999</v>
      </c>
      <c r="AL3446" t="str">
        <f>IF(OR(AND(Q3446=Q3447,P3446&gt;0),AND(O3446&gt;0,O3446=O3447)),"duplicate","")</f>
        <v/>
      </c>
      <c r="AM3446" t="s">
        <v>827</v>
      </c>
      <c r="AN3446" t="s">
        <v>827</v>
      </c>
      <c r="AO3446" t="s">
        <v>826</v>
      </c>
      <c r="AP3446" t="s">
        <v>826</v>
      </c>
      <c r="AQ3446" t="s">
        <v>32</v>
      </c>
    </row>
    <row r="3447" spans="1:43" x14ac:dyDescent="0.2">
      <c r="A3447" s="28">
        <v>42939</v>
      </c>
      <c r="B3447" s="1">
        <v>42901</v>
      </c>
      <c r="C3447" s="1" t="str">
        <f>IF(F3447="Kup","6/13/2017",IF(F3447="Sag","6/14/2017",""))</f>
        <v>6/14/2017</v>
      </c>
      <c r="D3447" s="27">
        <f>A3447-B3447</f>
        <v>38</v>
      </c>
      <c r="E3447" s="27">
        <f>A3447-C3447</f>
        <v>39</v>
      </c>
      <c r="F3447" s="2" t="s">
        <v>919</v>
      </c>
      <c r="G3447">
        <v>40</v>
      </c>
      <c r="H3447" s="2" t="s">
        <v>30</v>
      </c>
      <c r="I3447" s="12" t="s">
        <v>53</v>
      </c>
      <c r="J3447" s="12" t="s">
        <v>989</v>
      </c>
      <c r="K3447" s="2" t="s">
        <v>967</v>
      </c>
      <c r="L3447" s="2" t="s">
        <v>968</v>
      </c>
      <c r="M3447">
        <v>1</v>
      </c>
      <c r="N3447">
        <v>1</v>
      </c>
      <c r="O3447" s="23">
        <v>19.581</v>
      </c>
      <c r="S3447" s="2" t="s">
        <v>24</v>
      </c>
      <c r="T3447" t="s">
        <v>25</v>
      </c>
      <c r="U3447" s="2" t="s">
        <v>26</v>
      </c>
      <c r="V3447" s="2" t="s">
        <v>924</v>
      </c>
      <c r="X3447" s="2" t="s">
        <v>921</v>
      </c>
      <c r="AA3447" s="12" t="s">
        <v>835</v>
      </c>
      <c r="AB3447" t="str">
        <f>IF(Q3447&gt;0,"yes","no")</f>
        <v>no</v>
      </c>
      <c r="AC3447" t="str">
        <f>IF(O3447&gt;0,"yes","no")</f>
        <v>yes</v>
      </c>
      <c r="AD3447" t="str">
        <f>IF(AH3447="hatch","yes","no")</f>
        <v>no</v>
      </c>
      <c r="AE3447" t="str">
        <f>IF(AH3447="swimup","yes","no")</f>
        <v>no</v>
      </c>
      <c r="AF3447" t="str">
        <f>IF(AH3447="respiration","yes","no")</f>
        <v>no</v>
      </c>
      <c r="AH3447" t="s">
        <v>29</v>
      </c>
      <c r="AI3447">
        <f>IF(O3447&gt;0,(IF(S3447="live",O3447*0.84,IF(S3447="dried.ethanol",O3447*0.8449+2.8227,O3447))),"")</f>
        <v>16.448039999999999</v>
      </c>
    </row>
    <row r="3448" spans="1:43" x14ac:dyDescent="0.2">
      <c r="A3448" s="28">
        <v>42939</v>
      </c>
      <c r="B3448" s="1">
        <v>42901</v>
      </c>
      <c r="C3448" s="1" t="str">
        <f>IF(F3448="Kup","6/13/2017",IF(F3448="Sag","6/14/2017",""))</f>
        <v>6/14/2017</v>
      </c>
      <c r="D3448" s="27">
        <f>A3448-B3448</f>
        <v>38</v>
      </c>
      <c r="E3448" s="27">
        <f>A3448-C3448</f>
        <v>39</v>
      </c>
      <c r="F3448" s="2" t="s">
        <v>919</v>
      </c>
      <c r="G3448">
        <v>40</v>
      </c>
      <c r="H3448" s="2" t="s">
        <v>30</v>
      </c>
      <c r="I3448" s="12" t="s">
        <v>53</v>
      </c>
      <c r="J3448" s="12" t="s">
        <v>989</v>
      </c>
      <c r="K3448" s="2" t="s">
        <v>967</v>
      </c>
      <c r="L3448" s="2" t="s">
        <v>968</v>
      </c>
      <c r="M3448">
        <v>2</v>
      </c>
      <c r="N3448">
        <v>2</v>
      </c>
      <c r="O3448" s="23">
        <v>25.26</v>
      </c>
      <c r="S3448" s="2" t="s">
        <v>24</v>
      </c>
      <c r="T3448" t="s">
        <v>25</v>
      </c>
      <c r="U3448" s="2" t="s">
        <v>26</v>
      </c>
      <c r="V3448" s="2" t="s">
        <v>924</v>
      </c>
      <c r="X3448" s="2" t="s">
        <v>921</v>
      </c>
      <c r="AA3448" s="12" t="s">
        <v>835</v>
      </c>
      <c r="AB3448" t="str">
        <f>IF(Q3448&gt;0,"yes","no")</f>
        <v>no</v>
      </c>
      <c r="AC3448" t="str">
        <f>IF(O3448&gt;0,"yes","no")</f>
        <v>yes</v>
      </c>
      <c r="AD3448" t="str">
        <f>IF(AH3448="hatch","yes","no")</f>
        <v>no</v>
      </c>
      <c r="AE3448" t="str">
        <f>IF(AH3448="swimup","yes","no")</f>
        <v>no</v>
      </c>
      <c r="AF3448" t="str">
        <f>IF(AH3448="respiration","yes","no")</f>
        <v>no</v>
      </c>
      <c r="AH3448" t="s">
        <v>29</v>
      </c>
      <c r="AI3448">
        <f>IF(O3448&gt;0,(IF(S3448="live",O3448*0.84,IF(S3448="dried.ethanol",O3448*0.8449+2.8227,O3448))),"")</f>
        <v>21.218399999999999</v>
      </c>
    </row>
    <row r="3449" spans="1:43" x14ac:dyDescent="0.2">
      <c r="A3449" s="28">
        <v>42939</v>
      </c>
      <c r="B3449" s="1">
        <v>42901</v>
      </c>
      <c r="C3449" s="1" t="str">
        <f>IF(F3449="Kup","6/13/2017",IF(F3449="Sag","6/14/2017",""))</f>
        <v>6/14/2017</v>
      </c>
      <c r="D3449" s="27">
        <f>A3449-B3449</f>
        <v>38</v>
      </c>
      <c r="E3449" s="27">
        <f>A3449-C3449</f>
        <v>39</v>
      </c>
      <c r="F3449" s="2" t="s">
        <v>919</v>
      </c>
      <c r="G3449">
        <v>40</v>
      </c>
      <c r="H3449" s="2" t="s">
        <v>30</v>
      </c>
      <c r="I3449" s="12" t="s">
        <v>53</v>
      </c>
      <c r="J3449" s="12" t="s">
        <v>989</v>
      </c>
      <c r="K3449" s="2" t="s">
        <v>967</v>
      </c>
      <c r="L3449" s="2" t="s">
        <v>968</v>
      </c>
      <c r="M3449">
        <v>3</v>
      </c>
      <c r="N3449">
        <v>3</v>
      </c>
      <c r="O3449" s="23">
        <v>26.870999999999999</v>
      </c>
      <c r="S3449" s="2" t="s">
        <v>24</v>
      </c>
      <c r="T3449" t="s">
        <v>25</v>
      </c>
      <c r="U3449" s="2" t="s">
        <v>26</v>
      </c>
      <c r="V3449" s="2" t="s">
        <v>924</v>
      </c>
      <c r="X3449" s="2" t="s">
        <v>921</v>
      </c>
      <c r="AA3449" s="12" t="s">
        <v>835</v>
      </c>
      <c r="AB3449" t="str">
        <f>IF(Q3449&gt;0,"yes","no")</f>
        <v>no</v>
      </c>
      <c r="AC3449" t="str">
        <f>IF(O3449&gt;0,"yes","no")</f>
        <v>yes</v>
      </c>
      <c r="AD3449" t="str">
        <f>IF(AH3449="hatch","yes","no")</f>
        <v>no</v>
      </c>
      <c r="AE3449" t="str">
        <f>IF(AH3449="swimup","yes","no")</f>
        <v>no</v>
      </c>
      <c r="AF3449" t="str">
        <f>IF(AH3449="respiration","yes","no")</f>
        <v>no</v>
      </c>
      <c r="AH3449" t="s">
        <v>29</v>
      </c>
      <c r="AI3449">
        <f>IF(O3449&gt;0,(IF(S3449="live",O3449*0.84,IF(S3449="dried.ethanol",O3449*0.8449+2.8227,O3449))),"")</f>
        <v>22.571639999999999</v>
      </c>
    </row>
    <row r="3450" spans="1:43" x14ac:dyDescent="0.2">
      <c r="A3450" s="28">
        <v>42939</v>
      </c>
      <c r="B3450" s="1">
        <v>42901</v>
      </c>
      <c r="C3450" s="1" t="str">
        <f>IF(F3450="Kup","6/13/2017",IF(F3450="Sag","6/14/2017",""))</f>
        <v>6/14/2017</v>
      </c>
      <c r="D3450" s="27">
        <f>A3450-B3450</f>
        <v>38</v>
      </c>
      <c r="E3450" s="27">
        <f>A3450-C3450</f>
        <v>39</v>
      </c>
      <c r="F3450" s="2" t="s">
        <v>919</v>
      </c>
      <c r="G3450">
        <v>40</v>
      </c>
      <c r="H3450" s="2" t="s">
        <v>30</v>
      </c>
      <c r="I3450" s="12" t="s">
        <v>53</v>
      </c>
      <c r="J3450" s="12" t="s">
        <v>989</v>
      </c>
      <c r="K3450" s="2" t="s">
        <v>967</v>
      </c>
      <c r="L3450" s="2" t="s">
        <v>968</v>
      </c>
      <c r="M3450">
        <v>4</v>
      </c>
      <c r="N3450">
        <v>4</v>
      </c>
      <c r="O3450" s="23">
        <v>22.033000000000001</v>
      </c>
      <c r="S3450" s="2" t="s">
        <v>24</v>
      </c>
      <c r="T3450" t="s">
        <v>25</v>
      </c>
      <c r="U3450" s="2" t="s">
        <v>26</v>
      </c>
      <c r="V3450" s="2" t="s">
        <v>924</v>
      </c>
      <c r="X3450" s="2" t="s">
        <v>921</v>
      </c>
      <c r="AA3450" s="12" t="s">
        <v>835</v>
      </c>
      <c r="AB3450" t="str">
        <f>IF(Q3450&gt;0,"yes","no")</f>
        <v>no</v>
      </c>
      <c r="AC3450" t="str">
        <f>IF(O3450&gt;0,"yes","no")</f>
        <v>yes</v>
      </c>
      <c r="AD3450" t="str">
        <f>IF(AH3450="hatch","yes","no")</f>
        <v>no</v>
      </c>
      <c r="AE3450" t="str">
        <f>IF(AH3450="swimup","yes","no")</f>
        <v>no</v>
      </c>
      <c r="AF3450" t="str">
        <f>IF(AH3450="respiration","yes","no")</f>
        <v>no</v>
      </c>
      <c r="AH3450" t="s">
        <v>29</v>
      </c>
      <c r="AI3450">
        <f>IF(O3450&gt;0,(IF(S3450="live",O3450*0.84,IF(S3450="dried.ethanol",O3450*0.8449+2.8227,O3450))),"")</f>
        <v>18.507719999999999</v>
      </c>
    </row>
    <row r="3451" spans="1:43" x14ac:dyDescent="0.2">
      <c r="A3451" s="28">
        <v>42939</v>
      </c>
      <c r="B3451" s="1">
        <v>42901</v>
      </c>
      <c r="C3451" s="1" t="str">
        <f>IF(F3451="Kup","6/13/2017",IF(F3451="Sag","6/14/2017",""))</f>
        <v>6/14/2017</v>
      </c>
      <c r="D3451" s="27">
        <f>A3451-B3451</f>
        <v>38</v>
      </c>
      <c r="E3451" s="27">
        <f>A3451-C3451</f>
        <v>39</v>
      </c>
      <c r="F3451" s="2" t="s">
        <v>919</v>
      </c>
      <c r="G3451">
        <v>40</v>
      </c>
      <c r="H3451" s="2" t="s">
        <v>30</v>
      </c>
      <c r="I3451" s="12" t="s">
        <v>53</v>
      </c>
      <c r="J3451" s="12" t="s">
        <v>989</v>
      </c>
      <c r="K3451" s="2" t="s">
        <v>967</v>
      </c>
      <c r="L3451" s="2" t="s">
        <v>968</v>
      </c>
      <c r="M3451">
        <v>5</v>
      </c>
      <c r="N3451">
        <v>5</v>
      </c>
      <c r="O3451" s="23">
        <v>20.576000000000001</v>
      </c>
      <c r="S3451" s="2" t="s">
        <v>24</v>
      </c>
      <c r="T3451" t="s">
        <v>25</v>
      </c>
      <c r="U3451" s="2" t="s">
        <v>26</v>
      </c>
      <c r="V3451" s="2" t="s">
        <v>924</v>
      </c>
      <c r="X3451" s="2" t="s">
        <v>921</v>
      </c>
      <c r="AA3451" s="12" t="s">
        <v>835</v>
      </c>
      <c r="AB3451" t="str">
        <f>IF(Q3451&gt;0,"yes","no")</f>
        <v>no</v>
      </c>
      <c r="AC3451" t="str">
        <f>IF(O3451&gt;0,"yes","no")</f>
        <v>yes</v>
      </c>
      <c r="AD3451" t="str">
        <f>IF(AH3451="hatch","yes","no")</f>
        <v>no</v>
      </c>
      <c r="AE3451" t="str">
        <f>IF(AH3451="swimup","yes","no")</f>
        <v>no</v>
      </c>
      <c r="AF3451" t="str">
        <f>IF(AH3451="respiration","yes","no")</f>
        <v>no</v>
      </c>
      <c r="AH3451" t="s">
        <v>29</v>
      </c>
      <c r="AI3451">
        <f>IF(O3451&gt;0,(IF(S3451="live",O3451*0.84,IF(S3451="dried.ethanol",O3451*0.8449+2.8227,O3451))),"")</f>
        <v>17.283840000000001</v>
      </c>
    </row>
    <row r="3452" spans="1:43" x14ac:dyDescent="0.2">
      <c r="A3452" s="28">
        <v>42939</v>
      </c>
      <c r="B3452" s="1">
        <v>42901</v>
      </c>
      <c r="C3452" s="1" t="str">
        <f>IF(F3452="Kup","6/13/2017",IF(F3452="Sag","6/14/2017",""))</f>
        <v>6/14/2017</v>
      </c>
      <c r="D3452" s="27">
        <f>A3452-B3452</f>
        <v>38</v>
      </c>
      <c r="E3452" s="27">
        <f>A3452-C3452</f>
        <v>39</v>
      </c>
      <c r="F3452" s="2" t="s">
        <v>919</v>
      </c>
      <c r="G3452">
        <v>40</v>
      </c>
      <c r="H3452" s="2" t="s">
        <v>30</v>
      </c>
      <c r="I3452" s="12" t="s">
        <v>55</v>
      </c>
      <c r="J3452" s="12" t="s">
        <v>985</v>
      </c>
      <c r="K3452" s="2" t="s">
        <v>969</v>
      </c>
      <c r="L3452" s="2" t="s">
        <v>968</v>
      </c>
      <c r="M3452">
        <v>1</v>
      </c>
      <c r="N3452">
        <v>1</v>
      </c>
      <c r="O3452" s="23">
        <v>26.093</v>
      </c>
      <c r="S3452" s="2" t="s">
        <v>24</v>
      </c>
      <c r="T3452" t="s">
        <v>25</v>
      </c>
      <c r="U3452" s="2" t="s">
        <v>26</v>
      </c>
      <c r="V3452" s="2" t="s">
        <v>925</v>
      </c>
      <c r="X3452" s="2" t="s">
        <v>921</v>
      </c>
      <c r="AA3452" s="12" t="s">
        <v>835</v>
      </c>
      <c r="AB3452" t="str">
        <f>IF(Q3452&gt;0,"yes","no")</f>
        <v>no</v>
      </c>
      <c r="AC3452" t="str">
        <f>IF(O3452&gt;0,"yes","no")</f>
        <v>yes</v>
      </c>
      <c r="AD3452" t="str">
        <f>IF(AH3452="hatch","yes","no")</f>
        <v>no</v>
      </c>
      <c r="AE3452" t="str">
        <f>IF(AH3452="swimup","yes","no")</f>
        <v>no</v>
      </c>
      <c r="AF3452" t="str">
        <f>IF(AH3452="respiration","yes","no")</f>
        <v>no</v>
      </c>
      <c r="AH3452" t="s">
        <v>29</v>
      </c>
      <c r="AI3452">
        <f>IF(O3452&gt;0,(IF(S3452="live",O3452*0.84,IF(S3452="dried.ethanol",O3452*0.8449+2.8227,O3452))),"")</f>
        <v>21.918119999999998</v>
      </c>
    </row>
    <row r="3453" spans="1:43" x14ac:dyDescent="0.2">
      <c r="A3453" s="28">
        <v>42939</v>
      </c>
      <c r="B3453" s="1">
        <v>42901</v>
      </c>
      <c r="C3453" s="1" t="str">
        <f>IF(F3453="Kup","6/13/2017",IF(F3453="Sag","6/14/2017",""))</f>
        <v>6/14/2017</v>
      </c>
      <c r="D3453" s="27">
        <f>A3453-B3453</f>
        <v>38</v>
      </c>
      <c r="E3453" s="27">
        <f>A3453-C3453</f>
        <v>39</v>
      </c>
      <c r="F3453" s="2" t="s">
        <v>919</v>
      </c>
      <c r="G3453">
        <v>40</v>
      </c>
      <c r="H3453" s="2" t="s">
        <v>30</v>
      </c>
      <c r="I3453" s="12" t="s">
        <v>55</v>
      </c>
      <c r="J3453" s="12" t="s">
        <v>985</v>
      </c>
      <c r="K3453" s="2" t="s">
        <v>969</v>
      </c>
      <c r="L3453" s="2" t="s">
        <v>968</v>
      </c>
      <c r="M3453">
        <v>2</v>
      </c>
      <c r="N3453">
        <v>2</v>
      </c>
      <c r="O3453" s="23">
        <v>26.959</v>
      </c>
      <c r="S3453" s="2" t="s">
        <v>24</v>
      </c>
      <c r="T3453" t="s">
        <v>25</v>
      </c>
      <c r="U3453" s="2" t="s">
        <v>26</v>
      </c>
      <c r="V3453" s="2" t="s">
        <v>925</v>
      </c>
      <c r="X3453" s="2" t="s">
        <v>921</v>
      </c>
      <c r="AA3453" s="12" t="s">
        <v>835</v>
      </c>
      <c r="AB3453" t="str">
        <f>IF(Q3453&gt;0,"yes","no")</f>
        <v>no</v>
      </c>
      <c r="AC3453" t="str">
        <f>IF(O3453&gt;0,"yes","no")</f>
        <v>yes</v>
      </c>
      <c r="AD3453" t="str">
        <f>IF(AH3453="hatch","yes","no")</f>
        <v>no</v>
      </c>
      <c r="AE3453" t="str">
        <f>IF(AH3453="swimup","yes","no")</f>
        <v>no</v>
      </c>
      <c r="AF3453" t="str">
        <f>IF(AH3453="respiration","yes","no")</f>
        <v>no</v>
      </c>
      <c r="AH3453" t="s">
        <v>29</v>
      </c>
      <c r="AI3453">
        <f>IF(O3453&gt;0,(IF(S3453="live",O3453*0.84,IF(S3453="dried.ethanol",O3453*0.8449+2.8227,O3453))),"")</f>
        <v>22.64556</v>
      </c>
    </row>
    <row r="3454" spans="1:43" x14ac:dyDescent="0.2">
      <c r="A3454" s="28">
        <v>42939</v>
      </c>
      <c r="B3454" s="1">
        <v>42901</v>
      </c>
      <c r="C3454" s="1" t="str">
        <f>IF(F3454="Kup","6/13/2017",IF(F3454="Sag","6/14/2017",""))</f>
        <v>6/14/2017</v>
      </c>
      <c r="D3454" s="27">
        <f>A3454-B3454</f>
        <v>38</v>
      </c>
      <c r="E3454" s="27">
        <f>A3454-C3454</f>
        <v>39</v>
      </c>
      <c r="F3454" s="2" t="s">
        <v>919</v>
      </c>
      <c r="G3454">
        <v>40</v>
      </c>
      <c r="H3454" s="2" t="s">
        <v>30</v>
      </c>
      <c r="I3454" s="12" t="s">
        <v>55</v>
      </c>
      <c r="J3454" s="12" t="s">
        <v>985</v>
      </c>
      <c r="K3454" s="2" t="s">
        <v>969</v>
      </c>
      <c r="L3454" s="2" t="s">
        <v>968</v>
      </c>
      <c r="M3454">
        <v>3</v>
      </c>
      <c r="N3454">
        <v>3</v>
      </c>
      <c r="O3454" s="23">
        <v>25.855</v>
      </c>
      <c r="S3454" s="2" t="s">
        <v>24</v>
      </c>
      <c r="T3454" t="s">
        <v>25</v>
      </c>
      <c r="U3454" s="2" t="s">
        <v>26</v>
      </c>
      <c r="V3454" s="2" t="s">
        <v>925</v>
      </c>
      <c r="X3454" s="2" t="s">
        <v>921</v>
      </c>
      <c r="AA3454" s="12" t="s">
        <v>835</v>
      </c>
      <c r="AB3454" t="str">
        <f>IF(Q3454&gt;0,"yes","no")</f>
        <v>no</v>
      </c>
      <c r="AC3454" t="str">
        <f>IF(O3454&gt;0,"yes","no")</f>
        <v>yes</v>
      </c>
      <c r="AD3454" t="str">
        <f>IF(AH3454="hatch","yes","no")</f>
        <v>no</v>
      </c>
      <c r="AE3454" t="str">
        <f>IF(AH3454="swimup","yes","no")</f>
        <v>no</v>
      </c>
      <c r="AF3454" t="str">
        <f>IF(AH3454="respiration","yes","no")</f>
        <v>no</v>
      </c>
      <c r="AH3454" t="s">
        <v>29</v>
      </c>
      <c r="AI3454">
        <f>IF(O3454&gt;0,(IF(S3454="live",O3454*0.84,IF(S3454="dried.ethanol",O3454*0.8449+2.8227,O3454))),"")</f>
        <v>21.7182</v>
      </c>
    </row>
    <row r="3455" spans="1:43" x14ac:dyDescent="0.2">
      <c r="A3455" s="28">
        <v>42939</v>
      </c>
      <c r="B3455" s="1">
        <v>42901</v>
      </c>
      <c r="C3455" s="1" t="str">
        <f>IF(F3455="Kup","6/13/2017",IF(F3455="Sag","6/14/2017",""))</f>
        <v>6/14/2017</v>
      </c>
      <c r="D3455" s="27">
        <f>A3455-B3455</f>
        <v>38</v>
      </c>
      <c r="E3455" s="27">
        <f>A3455-C3455</f>
        <v>39</v>
      </c>
      <c r="F3455" s="2" t="s">
        <v>919</v>
      </c>
      <c r="G3455">
        <v>40</v>
      </c>
      <c r="H3455" s="2" t="s">
        <v>30</v>
      </c>
      <c r="I3455" s="12" t="s">
        <v>55</v>
      </c>
      <c r="J3455" s="12" t="s">
        <v>985</v>
      </c>
      <c r="K3455" s="2" t="s">
        <v>969</v>
      </c>
      <c r="L3455" s="2" t="s">
        <v>968</v>
      </c>
      <c r="M3455">
        <v>4</v>
      </c>
      <c r="N3455">
        <v>4</v>
      </c>
      <c r="O3455" s="23">
        <v>26.692</v>
      </c>
      <c r="S3455" s="2" t="s">
        <v>24</v>
      </c>
      <c r="T3455" t="s">
        <v>25</v>
      </c>
      <c r="U3455" s="2" t="s">
        <v>26</v>
      </c>
      <c r="V3455" s="2" t="s">
        <v>925</v>
      </c>
      <c r="X3455" s="2" t="s">
        <v>921</v>
      </c>
      <c r="AA3455" s="12" t="s">
        <v>835</v>
      </c>
      <c r="AB3455" t="str">
        <f>IF(Q3455&gt;0,"yes","no")</f>
        <v>no</v>
      </c>
      <c r="AC3455" t="str">
        <f>IF(O3455&gt;0,"yes","no")</f>
        <v>yes</v>
      </c>
      <c r="AD3455" t="str">
        <f>IF(AH3455="hatch","yes","no")</f>
        <v>no</v>
      </c>
      <c r="AE3455" t="str">
        <f>IF(AH3455="swimup","yes","no")</f>
        <v>no</v>
      </c>
      <c r="AF3455" t="str">
        <f>IF(AH3455="respiration","yes","no")</f>
        <v>no</v>
      </c>
      <c r="AH3455" t="s">
        <v>29</v>
      </c>
      <c r="AI3455">
        <f>IF(O3455&gt;0,(IF(S3455="live",O3455*0.84,IF(S3455="dried.ethanol",O3455*0.8449+2.8227,O3455))),"")</f>
        <v>22.421279999999999</v>
      </c>
    </row>
    <row r="3456" spans="1:43" x14ac:dyDescent="0.2">
      <c r="A3456" s="28">
        <v>42939</v>
      </c>
      <c r="B3456" s="1">
        <v>42901</v>
      </c>
      <c r="C3456" s="1" t="str">
        <f>IF(F3456="Kup","6/13/2017",IF(F3456="Sag","6/14/2017",""))</f>
        <v>6/14/2017</v>
      </c>
      <c r="D3456" s="27">
        <f>A3456-B3456</f>
        <v>38</v>
      </c>
      <c r="E3456" s="27">
        <f>A3456-C3456</f>
        <v>39</v>
      </c>
      <c r="F3456" s="2" t="s">
        <v>919</v>
      </c>
      <c r="G3456">
        <v>40</v>
      </c>
      <c r="H3456" s="2" t="s">
        <v>30</v>
      </c>
      <c r="I3456" s="12" t="s">
        <v>55</v>
      </c>
      <c r="J3456" s="12" t="s">
        <v>985</v>
      </c>
      <c r="K3456" s="2" t="s">
        <v>969</v>
      </c>
      <c r="L3456" s="2" t="s">
        <v>968</v>
      </c>
      <c r="M3456">
        <v>5</v>
      </c>
      <c r="N3456">
        <v>5</v>
      </c>
      <c r="O3456" s="23">
        <v>24.654</v>
      </c>
      <c r="S3456" s="2" t="s">
        <v>24</v>
      </c>
      <c r="T3456" t="s">
        <v>25</v>
      </c>
      <c r="U3456" s="2" t="s">
        <v>26</v>
      </c>
      <c r="V3456" s="2" t="s">
        <v>925</v>
      </c>
      <c r="X3456" s="2" t="s">
        <v>921</v>
      </c>
      <c r="AA3456" s="12" t="s">
        <v>835</v>
      </c>
      <c r="AB3456" t="str">
        <f>IF(Q3456&gt;0,"yes","no")</f>
        <v>no</v>
      </c>
      <c r="AC3456" t="str">
        <f>IF(O3456&gt;0,"yes","no")</f>
        <v>yes</v>
      </c>
      <c r="AD3456" t="str">
        <f>IF(AH3456="hatch","yes","no")</f>
        <v>no</v>
      </c>
      <c r="AE3456" t="str">
        <f>IF(AH3456="swimup","yes","no")</f>
        <v>no</v>
      </c>
      <c r="AF3456" t="str">
        <f>IF(AH3456="respiration","yes","no")</f>
        <v>no</v>
      </c>
      <c r="AH3456" t="s">
        <v>29</v>
      </c>
      <c r="AI3456">
        <f>IF(O3456&gt;0,(IF(S3456="live",O3456*0.84,IF(S3456="dried.ethanol",O3456*0.8449+2.8227,O3456))),"")</f>
        <v>20.70936</v>
      </c>
    </row>
    <row r="3457" spans="1:43" x14ac:dyDescent="0.2">
      <c r="A3457" s="28">
        <v>42939</v>
      </c>
      <c r="B3457" s="1">
        <v>42901</v>
      </c>
      <c r="C3457" s="1" t="str">
        <f>IF(F3457="Kup","6/13/2017",IF(F3457="Sag","6/14/2017",""))</f>
        <v>6/14/2017</v>
      </c>
      <c r="D3457" s="27">
        <f>A3457-B3457</f>
        <v>38</v>
      </c>
      <c r="E3457" s="27">
        <f>A3457-C3457</f>
        <v>39</v>
      </c>
      <c r="F3457" s="2" t="s">
        <v>919</v>
      </c>
      <c r="G3457">
        <v>40</v>
      </c>
      <c r="H3457" s="2" t="s">
        <v>30</v>
      </c>
      <c r="I3457" s="12" t="s">
        <v>57</v>
      </c>
      <c r="J3457" s="12" t="s">
        <v>990</v>
      </c>
      <c r="K3457" s="2" t="s">
        <v>972</v>
      </c>
      <c r="L3457" s="2" t="s">
        <v>971</v>
      </c>
      <c r="M3457">
        <v>1</v>
      </c>
      <c r="N3457">
        <v>1</v>
      </c>
      <c r="O3457" s="23">
        <v>27.087</v>
      </c>
      <c r="S3457" s="2" t="s">
        <v>24</v>
      </c>
      <c r="T3457" t="s">
        <v>25</v>
      </c>
      <c r="U3457" s="2" t="s">
        <v>26</v>
      </c>
      <c r="V3457" s="2" t="s">
        <v>926</v>
      </c>
      <c r="X3457" s="2" t="s">
        <v>921</v>
      </c>
      <c r="AA3457" s="12" t="s">
        <v>835</v>
      </c>
      <c r="AB3457" t="str">
        <f>IF(Q3457&gt;0,"yes","no")</f>
        <v>no</v>
      </c>
      <c r="AC3457" t="str">
        <f>IF(O3457&gt;0,"yes","no")</f>
        <v>yes</v>
      </c>
      <c r="AD3457" t="str">
        <f>IF(AH3457="hatch","yes","no")</f>
        <v>no</v>
      </c>
      <c r="AE3457" t="str">
        <f>IF(AH3457="swimup","yes","no")</f>
        <v>no</v>
      </c>
      <c r="AF3457" t="str">
        <f>IF(AH3457="respiration","yes","no")</f>
        <v>no</v>
      </c>
      <c r="AH3457" t="s">
        <v>29</v>
      </c>
      <c r="AI3457">
        <f>IF(O3457&gt;0,(IF(S3457="live",O3457*0.84,IF(S3457="dried.ethanol",O3457*0.8449+2.8227,O3457))),"")</f>
        <v>22.753080000000001</v>
      </c>
    </row>
    <row r="3458" spans="1:43" x14ac:dyDescent="0.2">
      <c r="A3458" s="28">
        <v>42939</v>
      </c>
      <c r="B3458" s="1">
        <v>42901</v>
      </c>
      <c r="C3458" s="1" t="str">
        <f>IF(F3458="Kup","6/13/2017",IF(F3458="Sag","6/14/2017",""))</f>
        <v>6/14/2017</v>
      </c>
      <c r="D3458" s="27">
        <f>A3458-B3458</f>
        <v>38</v>
      </c>
      <c r="E3458" s="27">
        <f>A3458-C3458</f>
        <v>39</v>
      </c>
      <c r="F3458" s="2" t="s">
        <v>919</v>
      </c>
      <c r="G3458">
        <v>40</v>
      </c>
      <c r="H3458" s="2" t="s">
        <v>30</v>
      </c>
      <c r="I3458" s="12" t="s">
        <v>57</v>
      </c>
      <c r="J3458" s="12" t="s">
        <v>990</v>
      </c>
      <c r="K3458" s="2" t="s">
        <v>972</v>
      </c>
      <c r="L3458" s="2" t="s">
        <v>971</v>
      </c>
      <c r="M3458">
        <v>2</v>
      </c>
      <c r="N3458">
        <v>2</v>
      </c>
      <c r="O3458" s="23">
        <v>27.120999999999999</v>
      </c>
      <c r="S3458" s="2" t="s">
        <v>24</v>
      </c>
      <c r="T3458" t="s">
        <v>25</v>
      </c>
      <c r="U3458" s="2" t="s">
        <v>26</v>
      </c>
      <c r="V3458" s="2" t="s">
        <v>926</v>
      </c>
      <c r="X3458" s="2" t="s">
        <v>921</v>
      </c>
      <c r="AA3458" s="12" t="s">
        <v>835</v>
      </c>
      <c r="AB3458" t="str">
        <f>IF(Q3458&gt;0,"yes","no")</f>
        <v>no</v>
      </c>
      <c r="AC3458" t="str">
        <f>IF(O3458&gt;0,"yes","no")</f>
        <v>yes</v>
      </c>
      <c r="AD3458" t="str">
        <f>IF(AH3458="hatch","yes","no")</f>
        <v>no</v>
      </c>
      <c r="AE3458" t="str">
        <f>IF(AH3458="swimup","yes","no")</f>
        <v>no</v>
      </c>
      <c r="AF3458" t="str">
        <f>IF(AH3458="respiration","yes","no")</f>
        <v>no</v>
      </c>
      <c r="AH3458" t="s">
        <v>29</v>
      </c>
      <c r="AI3458">
        <f>IF(O3458&gt;0,(IF(S3458="live",O3458*0.84,IF(S3458="dried.ethanol",O3458*0.8449+2.8227,O3458))),"")</f>
        <v>22.781639999999999</v>
      </c>
    </row>
    <row r="3459" spans="1:43" x14ac:dyDescent="0.2">
      <c r="A3459" s="28">
        <v>42939</v>
      </c>
      <c r="B3459" s="1">
        <v>42901</v>
      </c>
      <c r="C3459" s="1" t="str">
        <f>IF(F3459="Kup","6/13/2017",IF(F3459="Sag","6/14/2017",""))</f>
        <v>6/14/2017</v>
      </c>
      <c r="D3459" s="27">
        <f>A3459-B3459</f>
        <v>38</v>
      </c>
      <c r="E3459" s="27">
        <f>A3459-C3459</f>
        <v>39</v>
      </c>
      <c r="F3459" s="2" t="s">
        <v>919</v>
      </c>
      <c r="G3459">
        <v>40</v>
      </c>
      <c r="H3459" s="2" t="s">
        <v>30</v>
      </c>
      <c r="I3459" s="12" t="s">
        <v>57</v>
      </c>
      <c r="J3459" s="12" t="s">
        <v>990</v>
      </c>
      <c r="K3459" s="2" t="s">
        <v>972</v>
      </c>
      <c r="L3459" s="2" t="s">
        <v>971</v>
      </c>
      <c r="M3459">
        <v>3</v>
      </c>
      <c r="N3459">
        <v>3</v>
      </c>
      <c r="O3459" s="23">
        <v>21.841999999999999</v>
      </c>
      <c r="S3459" s="2" t="s">
        <v>24</v>
      </c>
      <c r="T3459" t="s">
        <v>25</v>
      </c>
      <c r="U3459" s="2" t="s">
        <v>26</v>
      </c>
      <c r="V3459" s="2" t="s">
        <v>926</v>
      </c>
      <c r="X3459" s="2" t="s">
        <v>921</v>
      </c>
      <c r="AA3459" s="12" t="s">
        <v>835</v>
      </c>
      <c r="AB3459" t="str">
        <f>IF(Q3459&gt;0,"yes","no")</f>
        <v>no</v>
      </c>
      <c r="AC3459" t="str">
        <f>IF(O3459&gt;0,"yes","no")</f>
        <v>yes</v>
      </c>
      <c r="AD3459" t="str">
        <f>IF(AH3459="hatch","yes","no")</f>
        <v>no</v>
      </c>
      <c r="AE3459" t="str">
        <f>IF(AH3459="swimup","yes","no")</f>
        <v>no</v>
      </c>
      <c r="AF3459" t="str">
        <f>IF(AH3459="respiration","yes","no")</f>
        <v>no</v>
      </c>
      <c r="AH3459" t="s">
        <v>29</v>
      </c>
      <c r="AI3459">
        <f>IF(O3459&gt;0,(IF(S3459="live",O3459*0.84,IF(S3459="dried.ethanol",O3459*0.8449+2.8227,O3459))),"")</f>
        <v>18.347279999999998</v>
      </c>
    </row>
    <row r="3460" spans="1:43" x14ac:dyDescent="0.2">
      <c r="A3460" s="28">
        <v>42939</v>
      </c>
      <c r="B3460" s="1">
        <v>42901</v>
      </c>
      <c r="C3460" s="1" t="str">
        <f>IF(F3460="Kup","6/13/2017",IF(F3460="Sag","6/14/2017",""))</f>
        <v>6/14/2017</v>
      </c>
      <c r="D3460" s="27">
        <f>A3460-B3460</f>
        <v>38</v>
      </c>
      <c r="E3460" s="27">
        <f>A3460-C3460</f>
        <v>39</v>
      </c>
      <c r="F3460" s="2" t="s">
        <v>919</v>
      </c>
      <c r="G3460">
        <v>40</v>
      </c>
      <c r="H3460" s="2" t="s">
        <v>30</v>
      </c>
      <c r="I3460" s="12" t="s">
        <v>57</v>
      </c>
      <c r="J3460" s="12" t="s">
        <v>990</v>
      </c>
      <c r="K3460" s="2" t="s">
        <v>972</v>
      </c>
      <c r="L3460" s="2" t="s">
        <v>971</v>
      </c>
      <c r="M3460">
        <v>4</v>
      </c>
      <c r="N3460">
        <v>4</v>
      </c>
      <c r="O3460" s="23">
        <v>24.504999999999999</v>
      </c>
      <c r="S3460" s="2" t="s">
        <v>24</v>
      </c>
      <c r="T3460" t="s">
        <v>25</v>
      </c>
      <c r="U3460" s="2" t="s">
        <v>26</v>
      </c>
      <c r="V3460" s="2" t="s">
        <v>926</v>
      </c>
      <c r="X3460" s="2" t="s">
        <v>921</v>
      </c>
      <c r="AA3460" s="12" t="s">
        <v>835</v>
      </c>
      <c r="AB3460" t="str">
        <f>IF(Q3460&gt;0,"yes","no")</f>
        <v>no</v>
      </c>
      <c r="AC3460" t="str">
        <f>IF(O3460&gt;0,"yes","no")</f>
        <v>yes</v>
      </c>
      <c r="AD3460" t="str">
        <f>IF(AH3460="hatch","yes","no")</f>
        <v>no</v>
      </c>
      <c r="AE3460" t="str">
        <f>IF(AH3460="swimup","yes","no")</f>
        <v>no</v>
      </c>
      <c r="AF3460" t="str">
        <f>IF(AH3460="respiration","yes","no")</f>
        <v>no</v>
      </c>
      <c r="AH3460" t="s">
        <v>29</v>
      </c>
      <c r="AI3460">
        <f>IF(O3460&gt;0,(IF(S3460="live",O3460*0.84,IF(S3460="dried.ethanol",O3460*0.8449+2.8227,O3460))),"")</f>
        <v>20.584199999999999</v>
      </c>
    </row>
    <row r="3461" spans="1:43" x14ac:dyDescent="0.2">
      <c r="A3461" s="28">
        <v>42939</v>
      </c>
      <c r="B3461" s="1">
        <v>42901</v>
      </c>
      <c r="C3461" s="1" t="str">
        <f>IF(F3461="Kup","6/13/2017",IF(F3461="Sag","6/14/2017",""))</f>
        <v>6/14/2017</v>
      </c>
      <c r="D3461" s="27">
        <f>A3461-B3461</f>
        <v>38</v>
      </c>
      <c r="E3461" s="27">
        <f>A3461-C3461</f>
        <v>39</v>
      </c>
      <c r="F3461" s="2" t="s">
        <v>919</v>
      </c>
      <c r="G3461">
        <v>40</v>
      </c>
      <c r="H3461" s="2" t="s">
        <v>30</v>
      </c>
      <c r="I3461" s="12" t="s">
        <v>57</v>
      </c>
      <c r="J3461" s="12" t="s">
        <v>990</v>
      </c>
      <c r="K3461" s="2" t="s">
        <v>972</v>
      </c>
      <c r="L3461" s="2" t="s">
        <v>971</v>
      </c>
      <c r="M3461">
        <v>5</v>
      </c>
      <c r="N3461">
        <v>5</v>
      </c>
      <c r="O3461" s="23">
        <v>26.655000000000001</v>
      </c>
      <c r="S3461" s="2" t="s">
        <v>24</v>
      </c>
      <c r="T3461" t="s">
        <v>25</v>
      </c>
      <c r="U3461" s="2" t="s">
        <v>26</v>
      </c>
      <c r="V3461" s="2" t="s">
        <v>926</v>
      </c>
      <c r="X3461" s="2" t="s">
        <v>921</v>
      </c>
      <c r="AA3461" s="12" t="s">
        <v>835</v>
      </c>
      <c r="AB3461" t="str">
        <f>IF(Q3461&gt;0,"yes","no")</f>
        <v>no</v>
      </c>
      <c r="AC3461" t="str">
        <f>IF(O3461&gt;0,"yes","no")</f>
        <v>yes</v>
      </c>
      <c r="AD3461" t="str">
        <f>IF(AH3461="hatch","yes","no")</f>
        <v>no</v>
      </c>
      <c r="AE3461" t="str">
        <f>IF(AH3461="swimup","yes","no")</f>
        <v>no</v>
      </c>
      <c r="AF3461" t="str">
        <f>IF(AH3461="respiration","yes","no")</f>
        <v>no</v>
      </c>
      <c r="AH3461" t="s">
        <v>29</v>
      </c>
      <c r="AI3461">
        <f>IF(O3461&gt;0,(IF(S3461="live",O3461*0.84,IF(S3461="dried.ethanol",O3461*0.8449+2.8227,O3461))),"")</f>
        <v>22.3902</v>
      </c>
    </row>
    <row r="3462" spans="1:43" x14ac:dyDescent="0.2">
      <c r="A3462" s="28">
        <v>42939</v>
      </c>
      <c r="B3462" s="1">
        <v>42901</v>
      </c>
      <c r="C3462" s="1" t="str">
        <f>IF(F3462="Kup","6/13/2017",IF(F3462="Sag","6/14/2017",""))</f>
        <v>6/14/2017</v>
      </c>
      <c r="D3462" s="27">
        <f>A3462-B3462</f>
        <v>38</v>
      </c>
      <c r="E3462" s="27">
        <f>A3462-C3462</f>
        <v>39</v>
      </c>
      <c r="F3462" s="2" t="s">
        <v>919</v>
      </c>
      <c r="G3462">
        <v>40</v>
      </c>
      <c r="H3462" s="2" t="s">
        <v>30</v>
      </c>
      <c r="I3462" s="12" t="s">
        <v>166</v>
      </c>
      <c r="J3462" s="12" t="s">
        <v>987</v>
      </c>
      <c r="K3462" s="2" t="s">
        <v>973</v>
      </c>
      <c r="L3462" s="2" t="s">
        <v>974</v>
      </c>
      <c r="M3462">
        <v>1</v>
      </c>
      <c r="N3462">
        <v>1</v>
      </c>
      <c r="O3462" s="23">
        <v>31.32</v>
      </c>
      <c r="S3462" s="2" t="s">
        <v>24</v>
      </c>
      <c r="T3462" t="s">
        <v>25</v>
      </c>
      <c r="U3462" s="2" t="s">
        <v>26</v>
      </c>
      <c r="V3462" s="2" t="s">
        <v>927</v>
      </c>
      <c r="X3462" s="2" t="s">
        <v>921</v>
      </c>
      <c r="AA3462" s="12" t="s">
        <v>835</v>
      </c>
      <c r="AB3462" t="str">
        <f>IF(Q3462&gt;0,"yes","no")</f>
        <v>no</v>
      </c>
      <c r="AC3462" t="str">
        <f>IF(O3462&gt;0,"yes","no")</f>
        <v>yes</v>
      </c>
      <c r="AD3462" t="str">
        <f>IF(AH3462="hatch","yes","no")</f>
        <v>no</v>
      </c>
      <c r="AE3462" t="str">
        <f>IF(AH3462="swimup","yes","no")</f>
        <v>no</v>
      </c>
      <c r="AF3462" t="str">
        <f>IF(AH3462="respiration","yes","no")</f>
        <v>no</v>
      </c>
      <c r="AH3462" t="s">
        <v>29</v>
      </c>
      <c r="AI3462">
        <f>IF(O3462&gt;0,(IF(S3462="live",O3462*0.84,IF(S3462="dried.ethanol",O3462*0.8449+2.8227,O3462))),"")</f>
        <v>26.308799999999998</v>
      </c>
    </row>
    <row r="3463" spans="1:43" x14ac:dyDescent="0.2">
      <c r="A3463" s="28">
        <v>42939</v>
      </c>
      <c r="B3463" s="1">
        <v>42901</v>
      </c>
      <c r="C3463" s="1" t="str">
        <f>IF(F3463="Kup","6/13/2017",IF(F3463="Sag","6/14/2017",""))</f>
        <v>6/14/2017</v>
      </c>
      <c r="D3463" s="27">
        <f>A3463-B3463</f>
        <v>38</v>
      </c>
      <c r="E3463" s="27">
        <f>A3463-C3463</f>
        <v>39</v>
      </c>
      <c r="F3463" s="2" t="s">
        <v>919</v>
      </c>
      <c r="G3463">
        <v>40</v>
      </c>
      <c r="H3463" s="2" t="s">
        <v>30</v>
      </c>
      <c r="I3463" s="12" t="s">
        <v>166</v>
      </c>
      <c r="J3463" s="12" t="s">
        <v>987</v>
      </c>
      <c r="K3463" s="2" t="s">
        <v>973</v>
      </c>
      <c r="L3463" s="2" t="s">
        <v>974</v>
      </c>
      <c r="M3463">
        <v>2</v>
      </c>
      <c r="N3463">
        <v>2</v>
      </c>
      <c r="O3463" s="23">
        <v>29.696000000000002</v>
      </c>
      <c r="S3463" s="2" t="s">
        <v>24</v>
      </c>
      <c r="T3463" t="s">
        <v>25</v>
      </c>
      <c r="U3463" s="2" t="s">
        <v>26</v>
      </c>
      <c r="V3463" s="2" t="s">
        <v>927</v>
      </c>
      <c r="X3463" s="2" t="s">
        <v>921</v>
      </c>
      <c r="AA3463" s="12" t="s">
        <v>835</v>
      </c>
      <c r="AB3463" t="str">
        <f>IF(Q3463&gt;0,"yes","no")</f>
        <v>no</v>
      </c>
      <c r="AC3463" t="str">
        <f>IF(O3463&gt;0,"yes","no")</f>
        <v>yes</v>
      </c>
      <c r="AD3463" t="str">
        <f>IF(AH3463="hatch","yes","no")</f>
        <v>no</v>
      </c>
      <c r="AE3463" t="str">
        <f>IF(AH3463="swimup","yes","no")</f>
        <v>no</v>
      </c>
      <c r="AF3463" t="str">
        <f>IF(AH3463="respiration","yes","no")</f>
        <v>no</v>
      </c>
      <c r="AH3463" t="s">
        <v>29</v>
      </c>
      <c r="AI3463">
        <f>IF(O3463&gt;0,(IF(S3463="live",O3463*0.84,IF(S3463="dried.ethanol",O3463*0.8449+2.8227,O3463))),"")</f>
        <v>24.94464</v>
      </c>
    </row>
    <row r="3464" spans="1:43" x14ac:dyDescent="0.2">
      <c r="A3464" s="28">
        <v>42939</v>
      </c>
      <c r="B3464" s="1">
        <v>42901</v>
      </c>
      <c r="C3464" s="1" t="str">
        <f>IF(F3464="Kup","6/13/2017",IF(F3464="Sag","6/14/2017",""))</f>
        <v>6/14/2017</v>
      </c>
      <c r="D3464" s="27">
        <f>A3464-B3464</f>
        <v>38</v>
      </c>
      <c r="E3464" s="27">
        <f>A3464-C3464</f>
        <v>39</v>
      </c>
      <c r="F3464" s="2" t="s">
        <v>919</v>
      </c>
      <c r="G3464">
        <v>40</v>
      </c>
      <c r="H3464" s="2" t="s">
        <v>30</v>
      </c>
      <c r="I3464" s="12" t="s">
        <v>166</v>
      </c>
      <c r="J3464" s="12" t="s">
        <v>987</v>
      </c>
      <c r="K3464" s="2" t="s">
        <v>973</v>
      </c>
      <c r="L3464" s="2" t="s">
        <v>974</v>
      </c>
      <c r="M3464">
        <v>3</v>
      </c>
      <c r="N3464">
        <v>3</v>
      </c>
      <c r="O3464" s="23">
        <v>30.242000000000001</v>
      </c>
      <c r="S3464" s="2" t="s">
        <v>24</v>
      </c>
      <c r="T3464" t="s">
        <v>25</v>
      </c>
      <c r="U3464" s="2" t="s">
        <v>26</v>
      </c>
      <c r="V3464" s="2" t="s">
        <v>927</v>
      </c>
      <c r="X3464" s="2" t="s">
        <v>921</v>
      </c>
      <c r="AA3464" s="12" t="s">
        <v>835</v>
      </c>
      <c r="AB3464" t="str">
        <f>IF(Q3464&gt;0,"yes","no")</f>
        <v>no</v>
      </c>
      <c r="AC3464" t="str">
        <f>IF(O3464&gt;0,"yes","no")</f>
        <v>yes</v>
      </c>
      <c r="AD3464" t="str">
        <f>IF(AH3464="hatch","yes","no")</f>
        <v>no</v>
      </c>
      <c r="AE3464" t="str">
        <f>IF(AH3464="swimup","yes","no")</f>
        <v>no</v>
      </c>
      <c r="AF3464" t="str">
        <f>IF(AH3464="respiration","yes","no")</f>
        <v>no</v>
      </c>
      <c r="AH3464" t="s">
        <v>29</v>
      </c>
      <c r="AI3464">
        <f>IF(O3464&gt;0,(IF(S3464="live",O3464*0.84,IF(S3464="dried.ethanol",O3464*0.8449+2.8227,O3464))),"")</f>
        <v>25.403279999999999</v>
      </c>
    </row>
    <row r="3465" spans="1:43" x14ac:dyDescent="0.2">
      <c r="A3465" s="28">
        <v>42939</v>
      </c>
      <c r="B3465" s="1">
        <v>42901</v>
      </c>
      <c r="C3465" s="1" t="str">
        <f>IF(F3465="Kup","6/13/2017",IF(F3465="Sag","6/14/2017",""))</f>
        <v>6/14/2017</v>
      </c>
      <c r="D3465" s="27">
        <f>A3465-B3465</f>
        <v>38</v>
      </c>
      <c r="E3465" s="27">
        <f>A3465-C3465</f>
        <v>39</v>
      </c>
      <c r="F3465" s="2" t="s">
        <v>919</v>
      </c>
      <c r="G3465">
        <v>40</v>
      </c>
      <c r="H3465" s="2" t="s">
        <v>30</v>
      </c>
      <c r="I3465" s="12" t="s">
        <v>166</v>
      </c>
      <c r="J3465" s="12" t="s">
        <v>987</v>
      </c>
      <c r="K3465" s="2" t="s">
        <v>973</v>
      </c>
      <c r="L3465" s="2" t="s">
        <v>974</v>
      </c>
      <c r="M3465">
        <v>4</v>
      </c>
      <c r="N3465">
        <v>4</v>
      </c>
      <c r="O3465" s="23">
        <v>28.736999999999998</v>
      </c>
      <c r="S3465" s="2" t="s">
        <v>24</v>
      </c>
      <c r="T3465" t="s">
        <v>25</v>
      </c>
      <c r="U3465" s="2" t="s">
        <v>26</v>
      </c>
      <c r="V3465" s="2" t="s">
        <v>927</v>
      </c>
      <c r="X3465" s="2" t="s">
        <v>921</v>
      </c>
      <c r="AA3465" s="12" t="s">
        <v>835</v>
      </c>
      <c r="AB3465" t="str">
        <f>IF(Q3465&gt;0,"yes","no")</f>
        <v>no</v>
      </c>
      <c r="AC3465" t="str">
        <f>IF(O3465&gt;0,"yes","no")</f>
        <v>yes</v>
      </c>
      <c r="AD3465" t="str">
        <f>IF(AH3465="hatch","yes","no")</f>
        <v>no</v>
      </c>
      <c r="AE3465" t="str">
        <f>IF(AH3465="swimup","yes","no")</f>
        <v>no</v>
      </c>
      <c r="AF3465" t="str">
        <f>IF(AH3465="respiration","yes","no")</f>
        <v>no</v>
      </c>
      <c r="AH3465" t="s">
        <v>29</v>
      </c>
      <c r="AI3465">
        <f>IF(O3465&gt;0,(IF(S3465="live",O3465*0.84,IF(S3465="dried.ethanol",O3465*0.8449+2.8227,O3465))),"")</f>
        <v>24.139079999999996</v>
      </c>
    </row>
    <row r="3466" spans="1:43" x14ac:dyDescent="0.2">
      <c r="A3466" s="28">
        <v>42939</v>
      </c>
      <c r="B3466" s="1">
        <v>42901</v>
      </c>
      <c r="C3466" s="1" t="str">
        <f>IF(F3466="Kup","6/13/2017",IF(F3466="Sag","6/14/2017",""))</f>
        <v>6/14/2017</v>
      </c>
      <c r="D3466" s="27">
        <f>A3466-B3466</f>
        <v>38</v>
      </c>
      <c r="E3466" s="27">
        <f>A3466-C3466</f>
        <v>39</v>
      </c>
      <c r="F3466" s="2" t="s">
        <v>919</v>
      </c>
      <c r="G3466">
        <v>40</v>
      </c>
      <c r="H3466" s="2" t="s">
        <v>30</v>
      </c>
      <c r="I3466" s="12" t="s">
        <v>166</v>
      </c>
      <c r="J3466" s="12" t="s">
        <v>987</v>
      </c>
      <c r="K3466" s="2" t="s">
        <v>973</v>
      </c>
      <c r="L3466" s="2" t="s">
        <v>974</v>
      </c>
      <c r="M3466">
        <v>5</v>
      </c>
      <c r="N3466">
        <v>5</v>
      </c>
      <c r="O3466" s="23">
        <v>27.184000000000001</v>
      </c>
      <c r="S3466" s="2" t="s">
        <v>24</v>
      </c>
      <c r="T3466" t="s">
        <v>25</v>
      </c>
      <c r="U3466" s="2" t="s">
        <v>26</v>
      </c>
      <c r="V3466" s="2" t="s">
        <v>927</v>
      </c>
      <c r="X3466" s="2" t="s">
        <v>921</v>
      </c>
      <c r="AA3466" s="12" t="s">
        <v>835</v>
      </c>
      <c r="AB3466" t="str">
        <f>IF(Q3466&gt;0,"yes","no")</f>
        <v>no</v>
      </c>
      <c r="AC3466" t="str">
        <f>IF(O3466&gt;0,"yes","no")</f>
        <v>yes</v>
      </c>
      <c r="AD3466" t="str">
        <f>IF(AH3466="hatch","yes","no")</f>
        <v>no</v>
      </c>
      <c r="AE3466" t="str">
        <f>IF(AH3466="swimup","yes","no")</f>
        <v>no</v>
      </c>
      <c r="AF3466" t="str">
        <f>IF(AH3466="respiration","yes","no")</f>
        <v>no</v>
      </c>
      <c r="AH3466" t="s">
        <v>29</v>
      </c>
      <c r="AI3466">
        <f>IF(O3466&gt;0,(IF(S3466="live",O3466*0.84,IF(S3466="dried.ethanol",O3466*0.8449+2.8227,O3466))),"")</f>
        <v>22.83456</v>
      </c>
    </row>
    <row r="3467" spans="1:43" x14ac:dyDescent="0.2">
      <c r="A3467" s="28">
        <v>42939</v>
      </c>
      <c r="B3467" s="1">
        <v>42901</v>
      </c>
      <c r="C3467" s="1" t="str">
        <f>IF(F3467="Kup","6/13/2017",IF(F3467="Sag","6/14/2017",""))</f>
        <v>6/14/2017</v>
      </c>
      <c r="D3467" s="27">
        <f>A3467-B3467</f>
        <v>38</v>
      </c>
      <c r="E3467" s="27">
        <f>A3467-C3467</f>
        <v>39</v>
      </c>
      <c r="F3467" t="s">
        <v>919</v>
      </c>
      <c r="G3467">
        <v>40</v>
      </c>
      <c r="H3467" t="s">
        <v>30</v>
      </c>
      <c r="I3467" s="12" t="s">
        <v>59</v>
      </c>
      <c r="J3467" s="12" t="s">
        <v>991</v>
      </c>
      <c r="K3467" s="2" t="s">
        <v>975</v>
      </c>
      <c r="L3467" s="2" t="s">
        <v>974</v>
      </c>
      <c r="M3467">
        <v>1</v>
      </c>
      <c r="N3467">
        <v>1</v>
      </c>
      <c r="O3467" s="23">
        <v>25.622</v>
      </c>
      <c r="R3467" t="str">
        <f>IF(Q3467&gt;0,(P3467*(Q3467^2))*(3.14159/6),"")</f>
        <v/>
      </c>
      <c r="S3467" t="s">
        <v>32</v>
      </c>
      <c r="T3467" t="s">
        <v>25</v>
      </c>
      <c r="U3467" t="s">
        <v>26</v>
      </c>
      <c r="V3467" t="s">
        <v>359</v>
      </c>
      <c r="AA3467" s="12" t="s">
        <v>835</v>
      </c>
      <c r="AB3467" t="str">
        <f>IF(Q3467&gt;0,"yes","no")</f>
        <v>no</v>
      </c>
      <c r="AC3467" t="str">
        <f>IF(O3467&gt;0,"yes","no")</f>
        <v>yes</v>
      </c>
      <c r="AD3467" t="str">
        <f>IF(AH3467="hatch","yes","no")</f>
        <v>no</v>
      </c>
      <c r="AE3467" t="str">
        <f>IF(AH3467="swimup","yes","no")</f>
        <v>no</v>
      </c>
      <c r="AF3467" t="str">
        <f>IF(AH3467="respiration","yes","no")</f>
        <v>no</v>
      </c>
      <c r="AH3467" t="s">
        <v>29</v>
      </c>
      <c r="AI3467">
        <f>IF(O3467&gt;0,(IF(S3467="live",O3467*0.84,IF(S3467="dried.ethanol",O3467*0.8449+2.8227,O3467))),"")</f>
        <v>25.622</v>
      </c>
      <c r="AL3467" t="str">
        <f>IF(OR(AND(Q3467=Q3468,P3467&gt;0),AND(O3467&gt;0,O3467=O3468)),"duplicate","")</f>
        <v/>
      </c>
      <c r="AM3467" t="s">
        <v>827</v>
      </c>
      <c r="AN3467" t="s">
        <v>827</v>
      </c>
      <c r="AO3467" t="s">
        <v>826</v>
      </c>
      <c r="AP3467" t="s">
        <v>826</v>
      </c>
      <c r="AQ3467" t="s">
        <v>32</v>
      </c>
    </row>
    <row r="3468" spans="1:43" x14ac:dyDescent="0.2">
      <c r="A3468" s="28">
        <v>42939</v>
      </c>
      <c r="B3468" s="1">
        <v>42901</v>
      </c>
      <c r="C3468" s="1" t="str">
        <f>IF(F3468="Kup","6/13/2017",IF(F3468="Sag","6/14/2017",""))</f>
        <v>6/14/2017</v>
      </c>
      <c r="D3468" s="27">
        <f>A3468-B3468</f>
        <v>38</v>
      </c>
      <c r="E3468" s="27">
        <f>A3468-C3468</f>
        <v>39</v>
      </c>
      <c r="F3468" t="s">
        <v>919</v>
      </c>
      <c r="G3468">
        <v>40</v>
      </c>
      <c r="H3468" t="s">
        <v>30</v>
      </c>
      <c r="I3468" s="12" t="s">
        <v>59</v>
      </c>
      <c r="J3468" s="12" t="s">
        <v>991</v>
      </c>
      <c r="K3468" s="2" t="s">
        <v>975</v>
      </c>
      <c r="L3468" s="2" t="s">
        <v>974</v>
      </c>
      <c r="M3468">
        <v>2</v>
      </c>
      <c r="N3468">
        <v>2</v>
      </c>
      <c r="O3468" s="23">
        <v>23.948</v>
      </c>
      <c r="R3468" t="str">
        <f>IF(Q3468&gt;0,(P3468*(Q3468^2))*(3.14159/6),"")</f>
        <v/>
      </c>
      <c r="S3468" t="s">
        <v>32</v>
      </c>
      <c r="T3468" t="s">
        <v>25</v>
      </c>
      <c r="U3468" t="s">
        <v>26</v>
      </c>
      <c r="V3468" t="s">
        <v>359</v>
      </c>
      <c r="AA3468" s="12" t="s">
        <v>835</v>
      </c>
      <c r="AB3468" t="str">
        <f>IF(Q3468&gt;0,"yes","no")</f>
        <v>no</v>
      </c>
      <c r="AC3468" t="str">
        <f>IF(O3468&gt;0,"yes","no")</f>
        <v>yes</v>
      </c>
      <c r="AD3468" t="str">
        <f>IF(AH3468="hatch","yes","no")</f>
        <v>no</v>
      </c>
      <c r="AE3468" t="str">
        <f>IF(AH3468="swimup","yes","no")</f>
        <v>no</v>
      </c>
      <c r="AF3468" t="str">
        <f>IF(AH3468="respiration","yes","no")</f>
        <v>no</v>
      </c>
      <c r="AH3468" t="s">
        <v>29</v>
      </c>
      <c r="AI3468">
        <f>IF(O3468&gt;0,(IF(S3468="live",O3468*0.84,IF(S3468="dried.ethanol",O3468*0.8449+2.8227,O3468))),"")</f>
        <v>23.948</v>
      </c>
      <c r="AL3468" t="str">
        <f>IF(OR(AND(Q3468=Q3469,P3468&gt;0),AND(O3468&gt;0,O3468=O3469)),"duplicate","")</f>
        <v/>
      </c>
      <c r="AM3468" t="s">
        <v>827</v>
      </c>
      <c r="AN3468" t="s">
        <v>827</v>
      </c>
      <c r="AO3468" t="s">
        <v>826</v>
      </c>
      <c r="AP3468" t="s">
        <v>826</v>
      </c>
      <c r="AQ3468" t="s">
        <v>32</v>
      </c>
    </row>
    <row r="3469" spans="1:43" x14ac:dyDescent="0.2">
      <c r="A3469" s="28">
        <v>42939</v>
      </c>
      <c r="B3469" s="1">
        <v>42901</v>
      </c>
      <c r="C3469" s="1" t="str">
        <f>IF(F3469="Kup","6/13/2017",IF(F3469="Sag","6/14/2017",""))</f>
        <v>6/14/2017</v>
      </c>
      <c r="D3469" s="27">
        <f>A3469-B3469</f>
        <v>38</v>
      </c>
      <c r="E3469" s="27">
        <f>A3469-C3469</f>
        <v>39</v>
      </c>
      <c r="F3469" t="s">
        <v>919</v>
      </c>
      <c r="G3469">
        <v>40</v>
      </c>
      <c r="H3469" t="s">
        <v>30</v>
      </c>
      <c r="I3469" s="12" t="s">
        <v>59</v>
      </c>
      <c r="J3469" s="12" t="s">
        <v>991</v>
      </c>
      <c r="K3469" s="2" t="s">
        <v>975</v>
      </c>
      <c r="L3469" s="2" t="s">
        <v>974</v>
      </c>
      <c r="M3469">
        <v>3</v>
      </c>
      <c r="N3469">
        <v>3</v>
      </c>
      <c r="O3469" s="23">
        <v>25.974</v>
      </c>
      <c r="R3469" t="str">
        <f>IF(Q3469&gt;0,(P3469*(Q3469^2))*(3.14159/6),"")</f>
        <v/>
      </c>
      <c r="S3469" t="s">
        <v>32</v>
      </c>
      <c r="T3469" t="s">
        <v>25</v>
      </c>
      <c r="U3469" t="s">
        <v>26</v>
      </c>
      <c r="V3469" t="s">
        <v>359</v>
      </c>
      <c r="AA3469" s="12" t="s">
        <v>835</v>
      </c>
      <c r="AB3469" t="str">
        <f>IF(Q3469&gt;0,"yes","no")</f>
        <v>no</v>
      </c>
      <c r="AC3469" t="str">
        <f>IF(O3469&gt;0,"yes","no")</f>
        <v>yes</v>
      </c>
      <c r="AD3469" t="str">
        <f>IF(AH3469="hatch","yes","no")</f>
        <v>no</v>
      </c>
      <c r="AE3469" t="str">
        <f>IF(AH3469="swimup","yes","no")</f>
        <v>no</v>
      </c>
      <c r="AF3469" t="str">
        <f>IF(AH3469="respiration","yes","no")</f>
        <v>no</v>
      </c>
      <c r="AH3469" t="s">
        <v>29</v>
      </c>
      <c r="AI3469">
        <f>IF(O3469&gt;0,(IF(S3469="live",O3469*0.84,IF(S3469="dried.ethanol",O3469*0.8449+2.8227,O3469))),"")</f>
        <v>25.974</v>
      </c>
      <c r="AL3469" t="str">
        <f>IF(OR(AND(Q3469=Q3470,P3469&gt;0),AND(O3469&gt;0,O3469=O3470)),"duplicate","")</f>
        <v/>
      </c>
      <c r="AM3469" t="s">
        <v>827</v>
      </c>
      <c r="AN3469" t="s">
        <v>827</v>
      </c>
      <c r="AO3469" t="s">
        <v>826</v>
      </c>
      <c r="AP3469" t="s">
        <v>826</v>
      </c>
      <c r="AQ3469" t="s">
        <v>32</v>
      </c>
    </row>
    <row r="3470" spans="1:43" x14ac:dyDescent="0.2">
      <c r="A3470" s="28">
        <v>42939</v>
      </c>
      <c r="B3470" s="1">
        <v>42901</v>
      </c>
      <c r="C3470" s="1" t="str">
        <f>IF(F3470="Kup","6/13/2017",IF(F3470="Sag","6/14/2017",""))</f>
        <v>6/14/2017</v>
      </c>
      <c r="D3470" s="27">
        <f>A3470-B3470</f>
        <v>38</v>
      </c>
      <c r="E3470" s="27">
        <f>A3470-C3470</f>
        <v>39</v>
      </c>
      <c r="F3470" t="s">
        <v>919</v>
      </c>
      <c r="G3470">
        <v>40</v>
      </c>
      <c r="H3470" t="s">
        <v>30</v>
      </c>
      <c r="I3470" s="12" t="s">
        <v>59</v>
      </c>
      <c r="J3470" s="12" t="s">
        <v>991</v>
      </c>
      <c r="K3470" s="2" t="s">
        <v>975</v>
      </c>
      <c r="L3470" s="2" t="s">
        <v>974</v>
      </c>
      <c r="M3470">
        <v>4</v>
      </c>
      <c r="N3470">
        <v>4</v>
      </c>
      <c r="O3470" s="23">
        <v>24.661999999999999</v>
      </c>
      <c r="R3470" t="str">
        <f>IF(Q3470&gt;0,(P3470*(Q3470^2))*(3.14159/6),"")</f>
        <v/>
      </c>
      <c r="S3470" t="s">
        <v>32</v>
      </c>
      <c r="T3470" t="s">
        <v>25</v>
      </c>
      <c r="U3470" t="s">
        <v>26</v>
      </c>
      <c r="V3470" t="s">
        <v>359</v>
      </c>
      <c r="AA3470" s="12" t="s">
        <v>835</v>
      </c>
      <c r="AB3470" t="str">
        <f>IF(Q3470&gt;0,"yes","no")</f>
        <v>no</v>
      </c>
      <c r="AC3470" t="str">
        <f>IF(O3470&gt;0,"yes","no")</f>
        <v>yes</v>
      </c>
      <c r="AD3470" t="str">
        <f>IF(AH3470="hatch","yes","no")</f>
        <v>no</v>
      </c>
      <c r="AE3470" t="str">
        <f>IF(AH3470="swimup","yes","no")</f>
        <v>no</v>
      </c>
      <c r="AF3470" t="str">
        <f>IF(AH3470="respiration","yes","no")</f>
        <v>no</v>
      </c>
      <c r="AH3470" t="s">
        <v>29</v>
      </c>
      <c r="AI3470">
        <f>IF(O3470&gt;0,(IF(S3470="live",O3470*0.84,IF(S3470="dried.ethanol",O3470*0.8449+2.8227,O3470))),"")</f>
        <v>24.661999999999999</v>
      </c>
      <c r="AL3470" t="str">
        <f>IF(OR(AND(Q3470=Q3471,P3470&gt;0),AND(O3470&gt;0,O3470=O3471)),"duplicate","")</f>
        <v/>
      </c>
      <c r="AM3470" t="s">
        <v>827</v>
      </c>
      <c r="AN3470" t="s">
        <v>827</v>
      </c>
      <c r="AO3470" t="s">
        <v>826</v>
      </c>
      <c r="AP3470" t="s">
        <v>826</v>
      </c>
      <c r="AQ3470" t="s">
        <v>32</v>
      </c>
    </row>
    <row r="3471" spans="1:43" x14ac:dyDescent="0.2">
      <c r="A3471" s="28">
        <v>42939</v>
      </c>
      <c r="B3471" s="1">
        <v>42901</v>
      </c>
      <c r="C3471" s="1" t="str">
        <f>IF(F3471="Kup","6/13/2017",IF(F3471="Sag","6/14/2017",""))</f>
        <v>6/14/2017</v>
      </c>
      <c r="D3471" s="27">
        <f>A3471-B3471</f>
        <v>38</v>
      </c>
      <c r="E3471" s="27">
        <f>A3471-C3471</f>
        <v>39</v>
      </c>
      <c r="F3471" t="s">
        <v>919</v>
      </c>
      <c r="G3471">
        <v>40</v>
      </c>
      <c r="H3471" t="s">
        <v>30</v>
      </c>
      <c r="I3471" s="12" t="s">
        <v>59</v>
      </c>
      <c r="J3471" s="12" t="s">
        <v>991</v>
      </c>
      <c r="K3471" s="2" t="s">
        <v>975</v>
      </c>
      <c r="L3471" s="2" t="s">
        <v>974</v>
      </c>
      <c r="M3471">
        <v>5</v>
      </c>
      <c r="N3471">
        <v>5</v>
      </c>
      <c r="O3471" s="23">
        <v>23.645</v>
      </c>
      <c r="R3471" t="str">
        <f>IF(Q3471&gt;0,(P3471*(Q3471^2))*(3.14159/6),"")</f>
        <v/>
      </c>
      <c r="S3471" t="s">
        <v>32</v>
      </c>
      <c r="T3471" t="s">
        <v>25</v>
      </c>
      <c r="U3471" t="s">
        <v>26</v>
      </c>
      <c r="V3471" t="s">
        <v>359</v>
      </c>
      <c r="AA3471" s="12" t="s">
        <v>835</v>
      </c>
      <c r="AB3471" t="str">
        <f>IF(Q3471&gt;0,"yes","no")</f>
        <v>no</v>
      </c>
      <c r="AC3471" t="str">
        <f>IF(O3471&gt;0,"yes","no")</f>
        <v>yes</v>
      </c>
      <c r="AD3471" t="str">
        <f>IF(AH3471="hatch","yes","no")</f>
        <v>no</v>
      </c>
      <c r="AE3471" t="str">
        <f>IF(AH3471="swimup","yes","no")</f>
        <v>no</v>
      </c>
      <c r="AF3471" t="str">
        <f>IF(AH3471="respiration","yes","no")</f>
        <v>no</v>
      </c>
      <c r="AH3471" t="s">
        <v>29</v>
      </c>
      <c r="AI3471">
        <f>IF(O3471&gt;0,(IF(S3471="live",O3471*0.84,IF(S3471="dried.ethanol",O3471*0.8449+2.8227,O3471))),"")</f>
        <v>23.645</v>
      </c>
      <c r="AL3471" t="str">
        <f>IF(OR(AND(Q3471=Q3472,P3471&gt;0),AND(O3471&gt;0,O3471=O3472)),"duplicate","")</f>
        <v/>
      </c>
      <c r="AM3471" t="s">
        <v>827</v>
      </c>
      <c r="AN3471" t="s">
        <v>827</v>
      </c>
      <c r="AO3471" t="s">
        <v>826</v>
      </c>
      <c r="AP3471" t="s">
        <v>826</v>
      </c>
      <c r="AQ3471" t="s">
        <v>32</v>
      </c>
    </row>
    <row r="3472" spans="1:43" x14ac:dyDescent="0.2">
      <c r="A3472" s="28">
        <v>42939</v>
      </c>
      <c r="B3472" s="1">
        <v>42899</v>
      </c>
      <c r="C3472" s="1" t="str">
        <f>IF(F3472="Kup","6/13/2017",IF(F3472="Sag","6/14/2017",""))</f>
        <v>6/13/2017</v>
      </c>
      <c r="D3472" s="27">
        <f>A3472-B3472</f>
        <v>40</v>
      </c>
      <c r="E3472" s="27">
        <f>A3472-C3472</f>
        <v>40</v>
      </c>
      <c r="F3472" s="2" t="s">
        <v>21</v>
      </c>
      <c r="G3472">
        <v>40</v>
      </c>
      <c r="H3472" s="2" t="s">
        <v>42</v>
      </c>
      <c r="I3472" s="12" t="s">
        <v>94</v>
      </c>
      <c r="J3472" s="12" t="s">
        <v>988</v>
      </c>
      <c r="K3472" s="2" t="s">
        <v>957</v>
      </c>
      <c r="L3472" s="2" t="s">
        <v>943</v>
      </c>
      <c r="M3472">
        <v>1</v>
      </c>
      <c r="N3472">
        <v>1</v>
      </c>
      <c r="O3472" s="23">
        <v>32.786999999999999</v>
      </c>
      <c r="S3472" s="2" t="s">
        <v>24</v>
      </c>
      <c r="T3472" t="s">
        <v>25</v>
      </c>
      <c r="U3472" s="2" t="s">
        <v>26</v>
      </c>
      <c r="V3472" s="2" t="s">
        <v>928</v>
      </c>
      <c r="X3472" s="2" t="s">
        <v>921</v>
      </c>
      <c r="AA3472" s="12" t="s">
        <v>835</v>
      </c>
      <c r="AB3472" t="str">
        <f>IF(Q3472&gt;0,"yes","no")</f>
        <v>no</v>
      </c>
      <c r="AC3472" t="str">
        <f>IF(O3472&gt;0,"yes","no")</f>
        <v>yes</v>
      </c>
      <c r="AD3472" t="str">
        <f>IF(AH3472="hatch","yes","no")</f>
        <v>no</v>
      </c>
      <c r="AE3472" t="str">
        <f>IF(AH3472="swimup","yes","no")</f>
        <v>no</v>
      </c>
      <c r="AF3472" t="str">
        <f>IF(AH3472="respiration","yes","no")</f>
        <v>no</v>
      </c>
      <c r="AH3472" t="s">
        <v>29</v>
      </c>
      <c r="AI3472">
        <f>IF(O3472&gt;0,(IF(S3472="live",O3472*0.84,IF(S3472="dried.ethanol",O3472*0.8449+2.8227,O3472))),"")</f>
        <v>27.541079999999997</v>
      </c>
    </row>
    <row r="3473" spans="1:35" x14ac:dyDescent="0.2">
      <c r="A3473" s="28">
        <v>42939</v>
      </c>
      <c r="B3473" s="1">
        <v>42899</v>
      </c>
      <c r="C3473" s="1" t="str">
        <f>IF(F3473="Kup","6/13/2017",IF(F3473="Sag","6/14/2017",""))</f>
        <v>6/13/2017</v>
      </c>
      <c r="D3473" s="27">
        <f>A3473-B3473</f>
        <v>40</v>
      </c>
      <c r="E3473" s="27">
        <f>A3473-C3473</f>
        <v>40</v>
      </c>
      <c r="F3473" s="2" t="s">
        <v>21</v>
      </c>
      <c r="G3473">
        <v>40</v>
      </c>
      <c r="H3473" s="2" t="s">
        <v>42</v>
      </c>
      <c r="I3473" s="12" t="s">
        <v>99</v>
      </c>
      <c r="J3473" s="12" t="s">
        <v>979</v>
      </c>
      <c r="K3473" s="3" t="s">
        <v>960</v>
      </c>
      <c r="L3473" s="3" t="s">
        <v>959</v>
      </c>
      <c r="M3473">
        <v>1</v>
      </c>
      <c r="N3473">
        <v>1</v>
      </c>
      <c r="O3473" s="23">
        <v>27.126999999999999</v>
      </c>
      <c r="S3473" s="2" t="s">
        <v>24</v>
      </c>
      <c r="T3473" t="s">
        <v>25</v>
      </c>
      <c r="U3473" s="2" t="s">
        <v>26</v>
      </c>
      <c r="V3473" s="2" t="s">
        <v>929</v>
      </c>
      <c r="X3473" s="2" t="s">
        <v>921</v>
      </c>
      <c r="AA3473" s="12" t="s">
        <v>835</v>
      </c>
      <c r="AB3473" t="str">
        <f>IF(Q3473&gt;0,"yes","no")</f>
        <v>no</v>
      </c>
      <c r="AC3473" t="str">
        <f>IF(O3473&gt;0,"yes","no")</f>
        <v>yes</v>
      </c>
      <c r="AD3473" t="str">
        <f>IF(AH3473="hatch","yes","no")</f>
        <v>no</v>
      </c>
      <c r="AE3473" t="str">
        <f>IF(AH3473="swimup","yes","no")</f>
        <v>no</v>
      </c>
      <c r="AF3473" t="str">
        <f>IF(AH3473="respiration","yes","no")</f>
        <v>no</v>
      </c>
      <c r="AH3473" t="s">
        <v>29</v>
      </c>
      <c r="AI3473">
        <f>IF(O3473&gt;0,(IF(S3473="live",O3473*0.84,IF(S3473="dried.ethanol",O3473*0.8449+2.8227,O3473))),"")</f>
        <v>22.786679999999997</v>
      </c>
    </row>
    <row r="3474" spans="1:35" x14ac:dyDescent="0.2">
      <c r="A3474" s="28">
        <v>42939</v>
      </c>
      <c r="B3474" s="1">
        <v>42899</v>
      </c>
      <c r="C3474" s="1" t="str">
        <f>IF(F3474="Kup","6/13/2017",IF(F3474="Sag","6/14/2017",""))</f>
        <v>6/13/2017</v>
      </c>
      <c r="D3474" s="27">
        <f>A3474-B3474</f>
        <v>40</v>
      </c>
      <c r="E3474" s="27">
        <f>A3474-C3474</f>
        <v>40</v>
      </c>
      <c r="F3474" s="2" t="s">
        <v>21</v>
      </c>
      <c r="G3474">
        <v>40</v>
      </c>
      <c r="H3474" s="2" t="s">
        <v>42</v>
      </c>
      <c r="I3474" s="12" t="s">
        <v>99</v>
      </c>
      <c r="J3474" s="12" t="s">
        <v>979</v>
      </c>
      <c r="K3474" s="3" t="s">
        <v>960</v>
      </c>
      <c r="L3474" s="3" t="s">
        <v>959</v>
      </c>
      <c r="M3474">
        <v>2</v>
      </c>
      <c r="N3474">
        <v>2</v>
      </c>
      <c r="O3474" s="23">
        <v>26.042999999999999</v>
      </c>
      <c r="S3474" s="2" t="s">
        <v>24</v>
      </c>
      <c r="T3474" t="s">
        <v>25</v>
      </c>
      <c r="U3474" s="2" t="s">
        <v>26</v>
      </c>
      <c r="V3474" s="2" t="s">
        <v>929</v>
      </c>
      <c r="X3474" s="2" t="s">
        <v>921</v>
      </c>
      <c r="AA3474" s="12" t="s">
        <v>835</v>
      </c>
      <c r="AB3474" t="str">
        <f>IF(Q3474&gt;0,"yes","no")</f>
        <v>no</v>
      </c>
      <c r="AC3474" t="str">
        <f>IF(O3474&gt;0,"yes","no")</f>
        <v>yes</v>
      </c>
      <c r="AD3474" t="str">
        <f>IF(AH3474="hatch","yes","no")</f>
        <v>no</v>
      </c>
      <c r="AE3474" t="str">
        <f>IF(AH3474="swimup","yes","no")</f>
        <v>no</v>
      </c>
      <c r="AF3474" t="str">
        <f>IF(AH3474="respiration","yes","no")</f>
        <v>no</v>
      </c>
      <c r="AH3474" t="s">
        <v>29</v>
      </c>
      <c r="AI3474">
        <f>IF(O3474&gt;0,(IF(S3474="live",O3474*0.84,IF(S3474="dried.ethanol",O3474*0.8449+2.8227,O3474))),"")</f>
        <v>21.87612</v>
      </c>
    </row>
    <row r="3475" spans="1:35" x14ac:dyDescent="0.2">
      <c r="A3475" s="28">
        <v>42939</v>
      </c>
      <c r="B3475" s="1">
        <v>42899</v>
      </c>
      <c r="C3475" s="1" t="str">
        <f>IF(F3475="Kup","6/13/2017",IF(F3475="Sag","6/14/2017",""))</f>
        <v>6/13/2017</v>
      </c>
      <c r="D3475" s="27">
        <f>A3475-B3475</f>
        <v>40</v>
      </c>
      <c r="E3475" s="27">
        <f>A3475-C3475</f>
        <v>40</v>
      </c>
      <c r="F3475" s="2" t="s">
        <v>21</v>
      </c>
      <c r="G3475">
        <v>40</v>
      </c>
      <c r="H3475" s="2" t="s">
        <v>42</v>
      </c>
      <c r="I3475" s="12" t="s">
        <v>99</v>
      </c>
      <c r="J3475" s="12" t="s">
        <v>979</v>
      </c>
      <c r="K3475" s="3" t="s">
        <v>960</v>
      </c>
      <c r="L3475" s="3" t="s">
        <v>959</v>
      </c>
      <c r="M3475">
        <v>3</v>
      </c>
      <c r="N3475">
        <v>3</v>
      </c>
      <c r="O3475" s="23">
        <v>27.437000000000001</v>
      </c>
      <c r="S3475" s="2" t="s">
        <v>24</v>
      </c>
      <c r="T3475" t="s">
        <v>25</v>
      </c>
      <c r="U3475" s="2" t="s">
        <v>26</v>
      </c>
      <c r="V3475" s="2" t="s">
        <v>929</v>
      </c>
      <c r="X3475" s="2" t="s">
        <v>921</v>
      </c>
      <c r="AA3475" s="12" t="s">
        <v>835</v>
      </c>
      <c r="AB3475" t="str">
        <f>IF(Q3475&gt;0,"yes","no")</f>
        <v>no</v>
      </c>
      <c r="AC3475" t="str">
        <f>IF(O3475&gt;0,"yes","no")</f>
        <v>yes</v>
      </c>
      <c r="AD3475" t="str">
        <f>IF(AH3475="hatch","yes","no")</f>
        <v>no</v>
      </c>
      <c r="AE3475" t="str">
        <f>IF(AH3475="swimup","yes","no")</f>
        <v>no</v>
      </c>
      <c r="AF3475" t="str">
        <f>IF(AH3475="respiration","yes","no")</f>
        <v>no</v>
      </c>
      <c r="AH3475" t="s">
        <v>29</v>
      </c>
      <c r="AI3475">
        <f>IF(O3475&gt;0,(IF(S3475="live",O3475*0.84,IF(S3475="dried.ethanol",O3475*0.8449+2.8227,O3475))),"")</f>
        <v>23.047080000000001</v>
      </c>
    </row>
    <row r="3476" spans="1:35" x14ac:dyDescent="0.2">
      <c r="A3476" s="28">
        <v>42939</v>
      </c>
      <c r="B3476" s="1">
        <v>42899</v>
      </c>
      <c r="C3476" s="1" t="str">
        <f>IF(F3476="Kup","6/13/2017",IF(F3476="Sag","6/14/2017",""))</f>
        <v>6/13/2017</v>
      </c>
      <c r="D3476" s="27">
        <f>A3476-B3476</f>
        <v>40</v>
      </c>
      <c r="E3476" s="27">
        <f>A3476-C3476</f>
        <v>40</v>
      </c>
      <c r="F3476" s="2" t="s">
        <v>21</v>
      </c>
      <c r="G3476">
        <v>40</v>
      </c>
      <c r="H3476" s="2" t="s">
        <v>42</v>
      </c>
      <c r="I3476" s="12" t="s">
        <v>99</v>
      </c>
      <c r="J3476" s="12" t="s">
        <v>979</v>
      </c>
      <c r="K3476" s="3" t="s">
        <v>960</v>
      </c>
      <c r="L3476" s="3" t="s">
        <v>959</v>
      </c>
      <c r="M3476">
        <v>4</v>
      </c>
      <c r="N3476">
        <v>4</v>
      </c>
      <c r="O3476" s="23">
        <v>22.93</v>
      </c>
      <c r="S3476" s="2" t="s">
        <v>24</v>
      </c>
      <c r="T3476" t="s">
        <v>25</v>
      </c>
      <c r="U3476" s="2" t="s">
        <v>26</v>
      </c>
      <c r="V3476" s="2" t="s">
        <v>929</v>
      </c>
      <c r="X3476" s="2" t="s">
        <v>921</v>
      </c>
      <c r="AA3476" s="12" t="s">
        <v>835</v>
      </c>
      <c r="AB3476" t="str">
        <f>IF(Q3476&gt;0,"yes","no")</f>
        <v>no</v>
      </c>
      <c r="AC3476" t="str">
        <f>IF(O3476&gt;0,"yes","no")</f>
        <v>yes</v>
      </c>
      <c r="AD3476" t="str">
        <f>IF(AH3476="hatch","yes","no")</f>
        <v>no</v>
      </c>
      <c r="AE3476" t="str">
        <f>IF(AH3476="swimup","yes","no")</f>
        <v>no</v>
      </c>
      <c r="AF3476" t="str">
        <f>IF(AH3476="respiration","yes","no")</f>
        <v>no</v>
      </c>
      <c r="AH3476" t="s">
        <v>29</v>
      </c>
      <c r="AI3476">
        <f>IF(O3476&gt;0,(IF(S3476="live",O3476*0.84,IF(S3476="dried.ethanol",O3476*0.8449+2.8227,O3476))),"")</f>
        <v>19.261199999999999</v>
      </c>
    </row>
    <row r="3477" spans="1:35" x14ac:dyDescent="0.2">
      <c r="A3477" s="28">
        <v>42939</v>
      </c>
      <c r="B3477" s="1">
        <v>42899</v>
      </c>
      <c r="C3477" s="1" t="str">
        <f>IF(F3477="Kup","6/13/2017",IF(F3477="Sag","6/14/2017",""))</f>
        <v>6/13/2017</v>
      </c>
      <c r="D3477" s="27">
        <f>A3477-B3477</f>
        <v>40</v>
      </c>
      <c r="E3477" s="27">
        <f>A3477-C3477</f>
        <v>40</v>
      </c>
      <c r="F3477" s="2" t="s">
        <v>21</v>
      </c>
      <c r="G3477">
        <v>40</v>
      </c>
      <c r="H3477" s="2" t="s">
        <v>42</v>
      </c>
      <c r="I3477" s="12" t="s">
        <v>49</v>
      </c>
      <c r="J3477" s="12" t="s">
        <v>980</v>
      </c>
      <c r="K3477" s="3" t="s">
        <v>961</v>
      </c>
      <c r="L3477" s="3" t="s">
        <v>962</v>
      </c>
      <c r="M3477">
        <v>1</v>
      </c>
      <c r="N3477">
        <v>1</v>
      </c>
      <c r="O3477" s="23">
        <v>36.201000000000001</v>
      </c>
      <c r="S3477" s="2" t="s">
        <v>24</v>
      </c>
      <c r="T3477" t="s">
        <v>25</v>
      </c>
      <c r="U3477" s="2" t="s">
        <v>26</v>
      </c>
      <c r="V3477" s="2" t="s">
        <v>930</v>
      </c>
      <c r="X3477" s="2" t="s">
        <v>921</v>
      </c>
      <c r="AA3477" s="12" t="s">
        <v>835</v>
      </c>
      <c r="AB3477" t="str">
        <f>IF(Q3477&gt;0,"yes","no")</f>
        <v>no</v>
      </c>
      <c r="AC3477" t="str">
        <f>IF(O3477&gt;0,"yes","no")</f>
        <v>yes</v>
      </c>
      <c r="AD3477" t="str">
        <f>IF(AH3477="hatch","yes","no")</f>
        <v>no</v>
      </c>
      <c r="AE3477" t="str">
        <f>IF(AH3477="swimup","yes","no")</f>
        <v>no</v>
      </c>
      <c r="AF3477" t="str">
        <f>IF(AH3477="respiration","yes","no")</f>
        <v>no</v>
      </c>
      <c r="AH3477" t="s">
        <v>29</v>
      </c>
      <c r="AI3477">
        <f>IF(O3477&gt;0,(IF(S3477="live",O3477*0.84,IF(S3477="dried.ethanol",O3477*0.8449+2.8227,O3477))),"")</f>
        <v>30.408839999999998</v>
      </c>
    </row>
    <row r="3478" spans="1:35" x14ac:dyDescent="0.2">
      <c r="A3478" s="28">
        <v>42939</v>
      </c>
      <c r="B3478" s="1">
        <v>42899</v>
      </c>
      <c r="C3478" s="1" t="str">
        <f>IF(F3478="Kup","6/13/2017",IF(F3478="Sag","6/14/2017",""))</f>
        <v>6/13/2017</v>
      </c>
      <c r="D3478" s="27">
        <f>A3478-B3478</f>
        <v>40</v>
      </c>
      <c r="E3478" s="27">
        <f>A3478-C3478</f>
        <v>40</v>
      </c>
      <c r="F3478" s="2" t="s">
        <v>21</v>
      </c>
      <c r="G3478">
        <v>40</v>
      </c>
      <c r="H3478" s="2" t="s">
        <v>42</v>
      </c>
      <c r="I3478" s="12" t="s">
        <v>49</v>
      </c>
      <c r="J3478" s="12" t="s">
        <v>980</v>
      </c>
      <c r="K3478" s="3" t="s">
        <v>961</v>
      </c>
      <c r="L3478" s="3" t="s">
        <v>962</v>
      </c>
      <c r="M3478">
        <v>2</v>
      </c>
      <c r="N3478">
        <v>2</v>
      </c>
      <c r="O3478" s="23">
        <v>31.905999999999999</v>
      </c>
      <c r="S3478" s="2" t="s">
        <v>24</v>
      </c>
      <c r="T3478" t="s">
        <v>25</v>
      </c>
      <c r="U3478" s="2" t="s">
        <v>26</v>
      </c>
      <c r="V3478" s="2" t="s">
        <v>930</v>
      </c>
      <c r="X3478" s="2" t="s">
        <v>921</v>
      </c>
      <c r="AA3478" s="12" t="s">
        <v>835</v>
      </c>
      <c r="AB3478" t="str">
        <f>IF(Q3478&gt;0,"yes","no")</f>
        <v>no</v>
      </c>
      <c r="AC3478" t="str">
        <f>IF(O3478&gt;0,"yes","no")</f>
        <v>yes</v>
      </c>
      <c r="AD3478" t="str">
        <f>IF(AH3478="hatch","yes","no")</f>
        <v>no</v>
      </c>
      <c r="AE3478" t="str">
        <f>IF(AH3478="swimup","yes","no")</f>
        <v>no</v>
      </c>
      <c r="AF3478" t="str">
        <f>IF(AH3478="respiration","yes","no")</f>
        <v>no</v>
      </c>
      <c r="AH3478" t="s">
        <v>29</v>
      </c>
      <c r="AI3478">
        <f>IF(O3478&gt;0,(IF(S3478="live",O3478*0.84,IF(S3478="dried.ethanol",O3478*0.8449+2.8227,O3478))),"")</f>
        <v>26.801039999999997</v>
      </c>
    </row>
    <row r="3479" spans="1:35" x14ac:dyDescent="0.2">
      <c r="A3479" s="28">
        <v>42939</v>
      </c>
      <c r="B3479" s="1">
        <v>42899</v>
      </c>
      <c r="C3479" s="1" t="str">
        <f>IF(F3479="Kup","6/13/2017",IF(F3479="Sag","6/14/2017",""))</f>
        <v>6/13/2017</v>
      </c>
      <c r="D3479" s="27">
        <f>A3479-B3479</f>
        <v>40</v>
      </c>
      <c r="E3479" s="27">
        <f>A3479-C3479</f>
        <v>40</v>
      </c>
      <c r="F3479" s="2" t="s">
        <v>21</v>
      </c>
      <c r="G3479">
        <v>40</v>
      </c>
      <c r="H3479" s="2" t="s">
        <v>42</v>
      </c>
      <c r="I3479" s="12" t="s">
        <v>49</v>
      </c>
      <c r="J3479" s="12" t="s">
        <v>980</v>
      </c>
      <c r="K3479" s="3" t="s">
        <v>961</v>
      </c>
      <c r="L3479" s="3" t="s">
        <v>962</v>
      </c>
      <c r="M3479">
        <v>3</v>
      </c>
      <c r="N3479">
        <v>3</v>
      </c>
      <c r="O3479" s="23">
        <v>30.713000000000001</v>
      </c>
      <c r="S3479" s="2" t="s">
        <v>24</v>
      </c>
      <c r="T3479" t="s">
        <v>25</v>
      </c>
      <c r="U3479" s="2" t="s">
        <v>26</v>
      </c>
      <c r="V3479" s="2" t="s">
        <v>930</v>
      </c>
      <c r="X3479" s="2" t="s">
        <v>921</v>
      </c>
      <c r="AA3479" s="12" t="s">
        <v>835</v>
      </c>
      <c r="AB3479" t="str">
        <f>IF(Q3479&gt;0,"yes","no")</f>
        <v>no</v>
      </c>
      <c r="AC3479" t="str">
        <f>IF(O3479&gt;0,"yes","no")</f>
        <v>yes</v>
      </c>
      <c r="AD3479" t="str">
        <f>IF(AH3479="hatch","yes","no")</f>
        <v>no</v>
      </c>
      <c r="AE3479" t="str">
        <f>IF(AH3479="swimup","yes","no")</f>
        <v>no</v>
      </c>
      <c r="AF3479" t="str">
        <f>IF(AH3479="respiration","yes","no")</f>
        <v>no</v>
      </c>
      <c r="AH3479" t="s">
        <v>29</v>
      </c>
      <c r="AI3479">
        <f>IF(O3479&gt;0,(IF(S3479="live",O3479*0.84,IF(S3479="dried.ethanol",O3479*0.8449+2.8227,O3479))),"")</f>
        <v>25.798919999999999</v>
      </c>
    </row>
    <row r="3480" spans="1:35" x14ac:dyDescent="0.2">
      <c r="A3480" s="28">
        <v>42939</v>
      </c>
      <c r="B3480" s="1">
        <v>42899</v>
      </c>
      <c r="C3480" s="1" t="str">
        <f>IF(F3480="Kup","6/13/2017",IF(F3480="Sag","6/14/2017",""))</f>
        <v>6/13/2017</v>
      </c>
      <c r="D3480" s="27">
        <f>A3480-B3480</f>
        <v>40</v>
      </c>
      <c r="E3480" s="27">
        <f>A3480-C3480</f>
        <v>40</v>
      </c>
      <c r="F3480" s="2" t="s">
        <v>21</v>
      </c>
      <c r="G3480">
        <v>40</v>
      </c>
      <c r="H3480" s="2" t="s">
        <v>42</v>
      </c>
      <c r="I3480" s="12" t="s">
        <v>49</v>
      </c>
      <c r="J3480" s="12" t="s">
        <v>980</v>
      </c>
      <c r="K3480" s="3" t="s">
        <v>961</v>
      </c>
      <c r="L3480" s="3" t="s">
        <v>962</v>
      </c>
      <c r="M3480">
        <v>4</v>
      </c>
      <c r="N3480">
        <v>4</v>
      </c>
      <c r="O3480" s="23">
        <v>32.954000000000001</v>
      </c>
      <c r="S3480" s="2" t="s">
        <v>24</v>
      </c>
      <c r="T3480" t="s">
        <v>25</v>
      </c>
      <c r="U3480" s="2" t="s">
        <v>26</v>
      </c>
      <c r="V3480" s="2" t="s">
        <v>930</v>
      </c>
      <c r="X3480" s="2" t="s">
        <v>921</v>
      </c>
      <c r="AA3480" s="12" t="s">
        <v>835</v>
      </c>
      <c r="AB3480" t="str">
        <f>IF(Q3480&gt;0,"yes","no")</f>
        <v>no</v>
      </c>
      <c r="AC3480" t="str">
        <f>IF(O3480&gt;0,"yes","no")</f>
        <v>yes</v>
      </c>
      <c r="AD3480" t="str">
        <f>IF(AH3480="hatch","yes","no")</f>
        <v>no</v>
      </c>
      <c r="AE3480" t="str">
        <f>IF(AH3480="swimup","yes","no")</f>
        <v>no</v>
      </c>
      <c r="AF3480" t="str">
        <f>IF(AH3480="respiration","yes","no")</f>
        <v>no</v>
      </c>
      <c r="AH3480" t="s">
        <v>29</v>
      </c>
      <c r="AI3480">
        <f>IF(O3480&gt;0,(IF(S3480="live",O3480*0.84,IF(S3480="dried.ethanol",O3480*0.8449+2.8227,O3480))),"")</f>
        <v>27.681359999999998</v>
      </c>
    </row>
    <row r="3481" spans="1:35" x14ac:dyDescent="0.2">
      <c r="A3481" s="28">
        <v>42939</v>
      </c>
      <c r="B3481" s="1">
        <v>42899</v>
      </c>
      <c r="C3481" s="1" t="str">
        <f>IF(F3481="Kup","6/13/2017",IF(F3481="Sag","6/14/2017",""))</f>
        <v>6/13/2017</v>
      </c>
      <c r="D3481" s="27">
        <f>A3481-B3481</f>
        <v>40</v>
      </c>
      <c r="E3481" s="27">
        <f>A3481-C3481</f>
        <v>40</v>
      </c>
      <c r="F3481" s="2" t="s">
        <v>21</v>
      </c>
      <c r="G3481">
        <v>40</v>
      </c>
      <c r="H3481" s="2" t="s">
        <v>42</v>
      </c>
      <c r="I3481" s="12" t="s">
        <v>49</v>
      </c>
      <c r="J3481" s="12" t="s">
        <v>980</v>
      </c>
      <c r="K3481" s="3" t="s">
        <v>961</v>
      </c>
      <c r="L3481" s="3" t="s">
        <v>962</v>
      </c>
      <c r="M3481">
        <v>5</v>
      </c>
      <c r="N3481">
        <v>5</v>
      </c>
      <c r="O3481" s="23">
        <v>35.54</v>
      </c>
      <c r="S3481" s="2" t="s">
        <v>24</v>
      </c>
      <c r="T3481" t="s">
        <v>25</v>
      </c>
      <c r="U3481" s="2" t="s">
        <v>26</v>
      </c>
      <c r="V3481" s="2" t="s">
        <v>930</v>
      </c>
      <c r="X3481" s="2" t="s">
        <v>921</v>
      </c>
      <c r="AA3481" s="12" t="s">
        <v>835</v>
      </c>
      <c r="AB3481" t="str">
        <f>IF(Q3481&gt;0,"yes","no")</f>
        <v>no</v>
      </c>
      <c r="AC3481" t="str">
        <f>IF(O3481&gt;0,"yes","no")</f>
        <v>yes</v>
      </c>
      <c r="AD3481" t="str">
        <f>IF(AH3481="hatch","yes","no")</f>
        <v>no</v>
      </c>
      <c r="AE3481" t="str">
        <f>IF(AH3481="swimup","yes","no")</f>
        <v>no</v>
      </c>
      <c r="AF3481" t="str">
        <f>IF(AH3481="respiration","yes","no")</f>
        <v>no</v>
      </c>
      <c r="AH3481" t="s">
        <v>29</v>
      </c>
      <c r="AI3481">
        <f>IF(O3481&gt;0,(IF(S3481="live",O3481*0.84,IF(S3481="dried.ethanol",O3481*0.8449+2.8227,O3481))),"")</f>
        <v>29.853599999999997</v>
      </c>
    </row>
    <row r="3482" spans="1:35" x14ac:dyDescent="0.2">
      <c r="A3482" s="28">
        <v>42939</v>
      </c>
      <c r="B3482" s="1">
        <v>42899</v>
      </c>
      <c r="C3482" s="1" t="str">
        <f>IF(F3482="Kup","6/13/2017",IF(F3482="Sag","6/14/2017",""))</f>
        <v>6/13/2017</v>
      </c>
      <c r="D3482" s="27">
        <f>A3482-B3482</f>
        <v>40</v>
      </c>
      <c r="E3482" s="27">
        <f>A3482-C3482</f>
        <v>40</v>
      </c>
      <c r="F3482" s="2" t="s">
        <v>21</v>
      </c>
      <c r="G3482">
        <v>40</v>
      </c>
      <c r="H3482" s="2" t="s">
        <v>42</v>
      </c>
      <c r="I3482" s="12" t="s">
        <v>107</v>
      </c>
      <c r="J3482" s="12" t="s">
        <v>982</v>
      </c>
      <c r="K3482" s="3" t="s">
        <v>964</v>
      </c>
      <c r="L3482" s="3" t="s">
        <v>951</v>
      </c>
      <c r="M3482">
        <v>1</v>
      </c>
      <c r="N3482">
        <v>1</v>
      </c>
      <c r="O3482">
        <v>29.21</v>
      </c>
      <c r="S3482" s="2" t="s">
        <v>24</v>
      </c>
      <c r="T3482" t="s">
        <v>25</v>
      </c>
      <c r="U3482" s="2" t="s">
        <v>26</v>
      </c>
      <c r="V3482" s="2" t="s">
        <v>931</v>
      </c>
      <c r="X3482" s="2" t="s">
        <v>921</v>
      </c>
      <c r="AA3482" s="12" t="s">
        <v>835</v>
      </c>
      <c r="AB3482" t="str">
        <f>IF(Q3482&gt;0,"yes","no")</f>
        <v>no</v>
      </c>
      <c r="AC3482" t="str">
        <f>IF(O3482&gt;0,"yes","no")</f>
        <v>yes</v>
      </c>
      <c r="AD3482" t="str">
        <f>IF(AH3482="hatch","yes","no")</f>
        <v>no</v>
      </c>
      <c r="AE3482" t="str">
        <f>IF(AH3482="swimup","yes","no")</f>
        <v>no</v>
      </c>
      <c r="AF3482" t="str">
        <f>IF(AH3482="respiration","yes","no")</f>
        <v>no</v>
      </c>
      <c r="AH3482" t="s">
        <v>29</v>
      </c>
      <c r="AI3482">
        <f>IF(O3482&gt;0,(IF(S3482="live",O3482*0.84,IF(S3482="dried.ethanol",O3482*0.8449+2.8227,O3482))),"")</f>
        <v>24.5364</v>
      </c>
    </row>
    <row r="3483" spans="1:35" x14ac:dyDescent="0.2">
      <c r="A3483" s="28">
        <v>42939</v>
      </c>
      <c r="B3483" s="1">
        <v>42899</v>
      </c>
      <c r="C3483" s="1" t="str">
        <f>IF(F3483="Kup","6/13/2017",IF(F3483="Sag","6/14/2017",""))</f>
        <v>6/13/2017</v>
      </c>
      <c r="D3483" s="27">
        <f>A3483-B3483</f>
        <v>40</v>
      </c>
      <c r="E3483" s="27">
        <f>A3483-C3483</f>
        <v>40</v>
      </c>
      <c r="F3483" s="2" t="s">
        <v>21</v>
      </c>
      <c r="G3483">
        <v>40</v>
      </c>
      <c r="H3483" s="2" t="s">
        <v>42</v>
      </c>
      <c r="I3483" s="12" t="s">
        <v>107</v>
      </c>
      <c r="J3483" s="12" t="s">
        <v>982</v>
      </c>
      <c r="K3483" s="3" t="s">
        <v>964</v>
      </c>
      <c r="L3483" s="3" t="s">
        <v>951</v>
      </c>
      <c r="M3483">
        <v>2</v>
      </c>
      <c r="N3483">
        <v>2</v>
      </c>
      <c r="O3483">
        <v>19.986000000000001</v>
      </c>
      <c r="S3483" s="2" t="s">
        <v>24</v>
      </c>
      <c r="T3483" t="s">
        <v>25</v>
      </c>
      <c r="U3483" s="2" t="s">
        <v>26</v>
      </c>
      <c r="V3483" s="2" t="s">
        <v>931</v>
      </c>
      <c r="X3483" s="2" t="s">
        <v>921</v>
      </c>
      <c r="AA3483" s="12" t="s">
        <v>835</v>
      </c>
      <c r="AB3483" t="str">
        <f>IF(Q3483&gt;0,"yes","no")</f>
        <v>no</v>
      </c>
      <c r="AC3483" t="str">
        <f>IF(O3483&gt;0,"yes","no")</f>
        <v>yes</v>
      </c>
      <c r="AD3483" t="str">
        <f>IF(AH3483="hatch","yes","no")</f>
        <v>no</v>
      </c>
      <c r="AE3483" t="str">
        <f>IF(AH3483="swimup","yes","no")</f>
        <v>no</v>
      </c>
      <c r="AF3483" t="str">
        <f>IF(AH3483="respiration","yes","no")</f>
        <v>no</v>
      </c>
      <c r="AH3483" t="s">
        <v>29</v>
      </c>
      <c r="AI3483">
        <f>IF(O3483&gt;0,(IF(S3483="live",O3483*0.84,IF(S3483="dried.ethanol",O3483*0.8449+2.8227,O3483))),"")</f>
        <v>16.788239999999998</v>
      </c>
    </row>
    <row r="3484" spans="1:35" x14ac:dyDescent="0.2">
      <c r="A3484" s="28">
        <v>42939</v>
      </c>
      <c r="B3484" s="1">
        <v>42899</v>
      </c>
      <c r="C3484" s="1" t="str">
        <f>IF(F3484="Kup","6/13/2017",IF(F3484="Sag","6/14/2017",""))</f>
        <v>6/13/2017</v>
      </c>
      <c r="D3484" s="27">
        <f>A3484-B3484</f>
        <v>40</v>
      </c>
      <c r="E3484" s="27">
        <f>A3484-C3484</f>
        <v>40</v>
      </c>
      <c r="F3484" s="2" t="s">
        <v>21</v>
      </c>
      <c r="G3484">
        <v>40</v>
      </c>
      <c r="H3484" s="2" t="s">
        <v>42</v>
      </c>
      <c r="I3484" s="12" t="s">
        <v>39</v>
      </c>
      <c r="J3484" s="12" t="s">
        <v>983</v>
      </c>
      <c r="K3484" s="3" t="s">
        <v>965</v>
      </c>
      <c r="L3484" s="3" t="s">
        <v>951</v>
      </c>
      <c r="M3484">
        <v>1</v>
      </c>
      <c r="N3484">
        <v>1</v>
      </c>
      <c r="O3484" s="23">
        <v>37.130000000000003</v>
      </c>
      <c r="S3484" s="2" t="s">
        <v>24</v>
      </c>
      <c r="T3484" t="s">
        <v>25</v>
      </c>
      <c r="U3484" s="2" t="s">
        <v>26</v>
      </c>
      <c r="V3484" s="2" t="s">
        <v>932</v>
      </c>
      <c r="X3484" s="2" t="s">
        <v>921</v>
      </c>
      <c r="AA3484" s="12" t="s">
        <v>835</v>
      </c>
      <c r="AB3484" t="str">
        <f>IF(Q3484&gt;0,"yes","no")</f>
        <v>no</v>
      </c>
      <c r="AC3484" t="str">
        <f>IF(O3484&gt;0,"yes","no")</f>
        <v>yes</v>
      </c>
      <c r="AD3484" t="str">
        <f>IF(AH3484="hatch","yes","no")</f>
        <v>no</v>
      </c>
      <c r="AE3484" t="str">
        <f>IF(AH3484="swimup","yes","no")</f>
        <v>no</v>
      </c>
      <c r="AF3484" t="str">
        <f>IF(AH3484="respiration","yes","no")</f>
        <v>no</v>
      </c>
      <c r="AH3484" t="s">
        <v>29</v>
      </c>
      <c r="AI3484">
        <f>IF(O3484&gt;0,(IF(S3484="live",O3484*0.84,IF(S3484="dried.ethanol",O3484*0.8449+2.8227,O3484))),"")</f>
        <v>31.1892</v>
      </c>
    </row>
    <row r="3485" spans="1:35" x14ac:dyDescent="0.2">
      <c r="A3485" s="28">
        <v>42939</v>
      </c>
      <c r="B3485" s="1">
        <v>42899</v>
      </c>
      <c r="C3485" s="1" t="str">
        <f>IF(F3485="Kup","6/13/2017",IF(F3485="Sag","6/14/2017",""))</f>
        <v>6/13/2017</v>
      </c>
      <c r="D3485" s="27">
        <f>A3485-B3485</f>
        <v>40</v>
      </c>
      <c r="E3485" s="27">
        <f>A3485-C3485</f>
        <v>40</v>
      </c>
      <c r="F3485" s="2" t="s">
        <v>21</v>
      </c>
      <c r="G3485">
        <v>40</v>
      </c>
      <c r="H3485" s="2" t="s">
        <v>42</v>
      </c>
      <c r="I3485" s="12" t="s">
        <v>23</v>
      </c>
      <c r="J3485" s="12" t="s">
        <v>23</v>
      </c>
      <c r="K3485" s="3" t="s">
        <v>956</v>
      </c>
      <c r="L3485" s="3" t="s">
        <v>955</v>
      </c>
      <c r="M3485">
        <v>1</v>
      </c>
      <c r="N3485">
        <v>1</v>
      </c>
      <c r="O3485" s="23">
        <v>23.395</v>
      </c>
      <c r="S3485" s="2" t="s">
        <v>24</v>
      </c>
      <c r="T3485" t="s">
        <v>25</v>
      </c>
      <c r="U3485" s="2" t="s">
        <v>26</v>
      </c>
      <c r="V3485" s="2" t="s">
        <v>933</v>
      </c>
      <c r="X3485" s="2" t="s">
        <v>921</v>
      </c>
      <c r="AA3485" s="12" t="s">
        <v>835</v>
      </c>
      <c r="AB3485" t="str">
        <f>IF(Q3485&gt;0,"yes","no")</f>
        <v>no</v>
      </c>
      <c r="AC3485" t="str">
        <f>IF(O3485&gt;0,"yes","no")</f>
        <v>yes</v>
      </c>
      <c r="AD3485" t="str">
        <f>IF(AH3485="hatch","yes","no")</f>
        <v>no</v>
      </c>
      <c r="AE3485" t="str">
        <f>IF(AH3485="swimup","yes","no")</f>
        <v>no</v>
      </c>
      <c r="AF3485" t="str">
        <f>IF(AH3485="respiration","yes","no")</f>
        <v>no</v>
      </c>
      <c r="AH3485" t="s">
        <v>29</v>
      </c>
      <c r="AI3485">
        <f>IF(O3485&gt;0,(IF(S3485="live",O3485*0.84,IF(S3485="dried.ethanol",O3485*0.8449+2.8227,O3485))),"")</f>
        <v>19.651799999999998</v>
      </c>
    </row>
    <row r="3486" spans="1:35" x14ac:dyDescent="0.2">
      <c r="A3486" s="28">
        <v>42939</v>
      </c>
      <c r="B3486" s="1">
        <v>42899</v>
      </c>
      <c r="C3486" s="1" t="str">
        <f>IF(F3486="Kup","6/13/2017",IF(F3486="Sag","6/14/2017",""))</f>
        <v>6/13/2017</v>
      </c>
      <c r="D3486" s="27">
        <f>A3486-B3486</f>
        <v>40</v>
      </c>
      <c r="E3486" s="27">
        <f>A3486-C3486</f>
        <v>40</v>
      </c>
      <c r="F3486" s="2" t="s">
        <v>21</v>
      </c>
      <c r="G3486">
        <v>40</v>
      </c>
      <c r="H3486" s="2" t="s">
        <v>42</v>
      </c>
      <c r="I3486" s="12" t="s">
        <v>23</v>
      </c>
      <c r="J3486" s="12" t="s">
        <v>23</v>
      </c>
      <c r="K3486" s="3" t="s">
        <v>956</v>
      </c>
      <c r="L3486" s="3" t="s">
        <v>955</v>
      </c>
      <c r="M3486">
        <v>2</v>
      </c>
      <c r="N3486">
        <v>2</v>
      </c>
      <c r="O3486" s="23">
        <v>21.783000000000001</v>
      </c>
      <c r="S3486" s="2" t="s">
        <v>24</v>
      </c>
      <c r="T3486" t="s">
        <v>25</v>
      </c>
      <c r="U3486" s="2" t="s">
        <v>26</v>
      </c>
      <c r="V3486" s="2" t="s">
        <v>933</v>
      </c>
      <c r="X3486" s="2" t="s">
        <v>921</v>
      </c>
      <c r="AA3486" s="12" t="s">
        <v>835</v>
      </c>
      <c r="AB3486" t="str">
        <f>IF(Q3486&gt;0,"yes","no")</f>
        <v>no</v>
      </c>
      <c r="AC3486" t="str">
        <f>IF(O3486&gt;0,"yes","no")</f>
        <v>yes</v>
      </c>
      <c r="AD3486" t="str">
        <f>IF(AH3486="hatch","yes","no")</f>
        <v>no</v>
      </c>
      <c r="AE3486" t="str">
        <f>IF(AH3486="swimup","yes","no")</f>
        <v>no</v>
      </c>
      <c r="AF3486" t="str">
        <f>IF(AH3486="respiration","yes","no")</f>
        <v>no</v>
      </c>
      <c r="AH3486" t="s">
        <v>29</v>
      </c>
      <c r="AI3486">
        <f>IF(O3486&gt;0,(IF(S3486="live",O3486*0.84,IF(S3486="dried.ethanol",O3486*0.8449+2.8227,O3486))),"")</f>
        <v>18.297720000000002</v>
      </c>
    </row>
    <row r="3487" spans="1:35" x14ac:dyDescent="0.2">
      <c r="A3487" s="28">
        <v>42939</v>
      </c>
      <c r="B3487" s="1">
        <v>42899</v>
      </c>
      <c r="C3487" s="1" t="str">
        <f>IF(F3487="Kup","6/13/2017",IF(F3487="Sag","6/14/2017",""))</f>
        <v>6/13/2017</v>
      </c>
      <c r="D3487" s="27">
        <f>A3487-B3487</f>
        <v>40</v>
      </c>
      <c r="E3487" s="27">
        <f>A3487-C3487</f>
        <v>40</v>
      </c>
      <c r="F3487" s="2" t="s">
        <v>21</v>
      </c>
      <c r="G3487">
        <v>40</v>
      </c>
      <c r="H3487" s="2" t="s">
        <v>42</v>
      </c>
      <c r="I3487" s="12" t="s">
        <v>23</v>
      </c>
      <c r="J3487" s="12" t="s">
        <v>23</v>
      </c>
      <c r="K3487" s="3" t="s">
        <v>956</v>
      </c>
      <c r="L3487" s="3" t="s">
        <v>955</v>
      </c>
      <c r="M3487">
        <v>3</v>
      </c>
      <c r="N3487">
        <v>3</v>
      </c>
      <c r="O3487" s="23">
        <v>24.734999999999999</v>
      </c>
      <c r="S3487" s="2" t="s">
        <v>24</v>
      </c>
      <c r="T3487" t="s">
        <v>25</v>
      </c>
      <c r="U3487" s="2" t="s">
        <v>26</v>
      </c>
      <c r="V3487" s="2" t="s">
        <v>933</v>
      </c>
      <c r="X3487" s="2" t="s">
        <v>921</v>
      </c>
      <c r="AA3487" s="12" t="s">
        <v>835</v>
      </c>
      <c r="AB3487" t="str">
        <f>IF(Q3487&gt;0,"yes","no")</f>
        <v>no</v>
      </c>
      <c r="AC3487" t="str">
        <f>IF(O3487&gt;0,"yes","no")</f>
        <v>yes</v>
      </c>
      <c r="AD3487" t="str">
        <f>IF(AH3487="hatch","yes","no")</f>
        <v>no</v>
      </c>
      <c r="AE3487" t="str">
        <f>IF(AH3487="swimup","yes","no")</f>
        <v>no</v>
      </c>
      <c r="AF3487" t="str">
        <f>IF(AH3487="respiration","yes","no")</f>
        <v>no</v>
      </c>
      <c r="AH3487" t="s">
        <v>29</v>
      </c>
      <c r="AI3487">
        <f>IF(O3487&gt;0,(IF(S3487="live",O3487*0.84,IF(S3487="dried.ethanol",O3487*0.8449+2.8227,O3487))),"")</f>
        <v>20.7774</v>
      </c>
    </row>
    <row r="3488" spans="1:35" x14ac:dyDescent="0.2">
      <c r="A3488" s="28">
        <v>42939</v>
      </c>
      <c r="B3488" s="1">
        <v>42899</v>
      </c>
      <c r="C3488" s="1" t="str">
        <f>IF(F3488="Kup","6/13/2017",IF(F3488="Sag","6/14/2017",""))</f>
        <v>6/13/2017</v>
      </c>
      <c r="D3488" s="27">
        <f>A3488-B3488</f>
        <v>40</v>
      </c>
      <c r="E3488" s="27">
        <f>A3488-C3488</f>
        <v>40</v>
      </c>
      <c r="F3488" s="2" t="s">
        <v>21</v>
      </c>
      <c r="G3488">
        <v>40</v>
      </c>
      <c r="H3488" s="2" t="s">
        <v>42</v>
      </c>
      <c r="I3488" s="12" t="s">
        <v>23</v>
      </c>
      <c r="J3488" s="12" t="s">
        <v>23</v>
      </c>
      <c r="K3488" s="3" t="s">
        <v>956</v>
      </c>
      <c r="L3488" s="3" t="s">
        <v>955</v>
      </c>
      <c r="M3488">
        <v>4</v>
      </c>
      <c r="N3488">
        <v>4</v>
      </c>
      <c r="O3488" s="23">
        <v>22.594999999999999</v>
      </c>
      <c r="S3488" s="2" t="s">
        <v>24</v>
      </c>
      <c r="T3488" t="s">
        <v>25</v>
      </c>
      <c r="U3488" s="2" t="s">
        <v>26</v>
      </c>
      <c r="V3488" s="2" t="s">
        <v>933</v>
      </c>
      <c r="X3488" s="2" t="s">
        <v>921</v>
      </c>
      <c r="AA3488" s="12" t="s">
        <v>835</v>
      </c>
      <c r="AB3488" t="str">
        <f>IF(Q3488&gt;0,"yes","no")</f>
        <v>no</v>
      </c>
      <c r="AC3488" t="str">
        <f>IF(O3488&gt;0,"yes","no")</f>
        <v>yes</v>
      </c>
      <c r="AD3488" t="str">
        <f>IF(AH3488="hatch","yes","no")</f>
        <v>no</v>
      </c>
      <c r="AE3488" t="str">
        <f>IF(AH3488="swimup","yes","no")</f>
        <v>no</v>
      </c>
      <c r="AF3488" t="str">
        <f>IF(AH3488="respiration","yes","no")</f>
        <v>no</v>
      </c>
      <c r="AH3488" t="s">
        <v>29</v>
      </c>
      <c r="AI3488">
        <f>IF(O3488&gt;0,(IF(S3488="live",O3488*0.84,IF(S3488="dried.ethanol",O3488*0.8449+2.8227,O3488))),"")</f>
        <v>18.979799999999997</v>
      </c>
    </row>
    <row r="3489" spans="1:43" x14ac:dyDescent="0.2">
      <c r="A3489" s="28">
        <v>42939</v>
      </c>
      <c r="B3489" s="1">
        <v>42899</v>
      </c>
      <c r="C3489" s="1" t="str">
        <f>IF(F3489="Kup","6/13/2017",IF(F3489="Sag","6/14/2017",""))</f>
        <v>6/13/2017</v>
      </c>
      <c r="D3489" s="27">
        <f>A3489-B3489</f>
        <v>40</v>
      </c>
      <c r="E3489" s="27">
        <f>A3489-C3489</f>
        <v>40</v>
      </c>
      <c r="F3489" s="2" t="s">
        <v>21</v>
      </c>
      <c r="G3489">
        <v>40</v>
      </c>
      <c r="H3489" s="2" t="s">
        <v>42</v>
      </c>
      <c r="I3489" s="12" t="s">
        <v>23</v>
      </c>
      <c r="J3489" s="12" t="s">
        <v>23</v>
      </c>
      <c r="K3489" s="3" t="s">
        <v>956</v>
      </c>
      <c r="L3489" s="3" t="s">
        <v>955</v>
      </c>
      <c r="M3489">
        <v>5</v>
      </c>
      <c r="N3489">
        <v>5</v>
      </c>
      <c r="O3489" s="23">
        <v>23.888999999999999</v>
      </c>
      <c r="S3489" s="2" t="s">
        <v>24</v>
      </c>
      <c r="T3489" t="s">
        <v>25</v>
      </c>
      <c r="U3489" s="2" t="s">
        <v>26</v>
      </c>
      <c r="V3489" s="2" t="s">
        <v>933</v>
      </c>
      <c r="X3489" s="2" t="s">
        <v>921</v>
      </c>
      <c r="AA3489" s="12" t="s">
        <v>835</v>
      </c>
      <c r="AB3489" t="str">
        <f>IF(Q3489&gt;0,"yes","no")</f>
        <v>no</v>
      </c>
      <c r="AC3489" t="str">
        <f>IF(O3489&gt;0,"yes","no")</f>
        <v>yes</v>
      </c>
      <c r="AD3489" t="str">
        <f>IF(AH3489="hatch","yes","no")</f>
        <v>no</v>
      </c>
      <c r="AE3489" t="str">
        <f>IF(AH3489="swimup","yes","no")</f>
        <v>no</v>
      </c>
      <c r="AF3489" t="str">
        <f>IF(AH3489="respiration","yes","no")</f>
        <v>no</v>
      </c>
      <c r="AH3489" t="s">
        <v>29</v>
      </c>
      <c r="AI3489">
        <f>IF(O3489&gt;0,(IF(S3489="live",O3489*0.84,IF(S3489="dried.ethanol",O3489*0.8449+2.8227,O3489))),"")</f>
        <v>20.066759999999999</v>
      </c>
    </row>
    <row r="3490" spans="1:43" x14ac:dyDescent="0.2">
      <c r="A3490" s="28">
        <v>42939</v>
      </c>
      <c r="B3490" s="1">
        <v>42901</v>
      </c>
      <c r="C3490" s="1" t="str">
        <f>IF(F3490="Kup","6/13/2017",IF(F3490="Sag","6/14/2017",""))</f>
        <v>6/14/2017</v>
      </c>
      <c r="D3490" s="27">
        <f>A3490-B3490</f>
        <v>38</v>
      </c>
      <c r="E3490" s="27">
        <f>A3490-C3490</f>
        <v>39</v>
      </c>
      <c r="F3490" s="2" t="s">
        <v>919</v>
      </c>
      <c r="G3490">
        <v>40</v>
      </c>
      <c r="H3490" s="2" t="s">
        <v>42</v>
      </c>
      <c r="I3490" s="12" t="s">
        <v>53</v>
      </c>
      <c r="J3490" s="12" t="s">
        <v>989</v>
      </c>
      <c r="K3490" s="2" t="s">
        <v>967</v>
      </c>
      <c r="L3490" s="2" t="s">
        <v>968</v>
      </c>
      <c r="M3490">
        <v>1</v>
      </c>
      <c r="N3490">
        <v>1</v>
      </c>
      <c r="O3490" s="23">
        <v>32.018999999999998</v>
      </c>
      <c r="S3490" s="2" t="s">
        <v>24</v>
      </c>
      <c r="T3490" t="s">
        <v>25</v>
      </c>
      <c r="U3490" s="2" t="s">
        <v>26</v>
      </c>
      <c r="V3490" s="2" t="s">
        <v>934</v>
      </c>
      <c r="X3490" s="2" t="s">
        <v>921</v>
      </c>
      <c r="AA3490" s="12" t="s">
        <v>835</v>
      </c>
      <c r="AB3490" t="str">
        <f>IF(Q3490&gt;0,"yes","no")</f>
        <v>no</v>
      </c>
      <c r="AC3490" t="str">
        <f>IF(O3490&gt;0,"yes","no")</f>
        <v>yes</v>
      </c>
      <c r="AD3490" t="str">
        <f>IF(AH3490="hatch","yes","no")</f>
        <v>no</v>
      </c>
      <c r="AE3490" t="str">
        <f>IF(AH3490="swimup","yes","no")</f>
        <v>no</v>
      </c>
      <c r="AF3490" t="str">
        <f>IF(AH3490="respiration","yes","no")</f>
        <v>no</v>
      </c>
      <c r="AH3490" t="s">
        <v>29</v>
      </c>
      <c r="AI3490">
        <f>IF(O3490&gt;0,(IF(S3490="live",O3490*0.84,IF(S3490="dried.ethanol",O3490*0.8449+2.8227,O3490))),"")</f>
        <v>26.895959999999999</v>
      </c>
    </row>
    <row r="3491" spans="1:43" x14ac:dyDescent="0.2">
      <c r="A3491" s="28">
        <v>42939</v>
      </c>
      <c r="B3491" s="1">
        <v>42901</v>
      </c>
      <c r="C3491" s="1" t="str">
        <f>IF(F3491="Kup","6/13/2017",IF(F3491="Sag","6/14/2017",""))</f>
        <v>6/14/2017</v>
      </c>
      <c r="D3491" s="27">
        <f>A3491-B3491</f>
        <v>38</v>
      </c>
      <c r="E3491" s="27">
        <f>A3491-C3491</f>
        <v>39</v>
      </c>
      <c r="F3491" s="2" t="s">
        <v>919</v>
      </c>
      <c r="G3491">
        <v>40</v>
      </c>
      <c r="H3491" s="2" t="s">
        <v>42</v>
      </c>
      <c r="I3491" s="12" t="s">
        <v>53</v>
      </c>
      <c r="J3491" s="12" t="s">
        <v>989</v>
      </c>
      <c r="K3491" s="2" t="s">
        <v>967</v>
      </c>
      <c r="L3491" s="2" t="s">
        <v>968</v>
      </c>
      <c r="M3491">
        <v>2</v>
      </c>
      <c r="N3491">
        <v>2</v>
      </c>
      <c r="O3491" s="23">
        <v>28.228999999999999</v>
      </c>
      <c r="S3491" s="2" t="s">
        <v>24</v>
      </c>
      <c r="T3491" t="s">
        <v>25</v>
      </c>
      <c r="U3491" s="2" t="s">
        <v>26</v>
      </c>
      <c r="V3491" s="2" t="s">
        <v>934</v>
      </c>
      <c r="X3491" s="2" t="s">
        <v>921</v>
      </c>
      <c r="AA3491" s="12" t="s">
        <v>835</v>
      </c>
      <c r="AB3491" t="str">
        <f>IF(Q3491&gt;0,"yes","no")</f>
        <v>no</v>
      </c>
      <c r="AC3491" t="str">
        <f>IF(O3491&gt;0,"yes","no")</f>
        <v>yes</v>
      </c>
      <c r="AD3491" t="str">
        <f>IF(AH3491="hatch","yes","no")</f>
        <v>no</v>
      </c>
      <c r="AE3491" t="str">
        <f>IF(AH3491="swimup","yes","no")</f>
        <v>no</v>
      </c>
      <c r="AF3491" t="str">
        <f>IF(AH3491="respiration","yes","no")</f>
        <v>no</v>
      </c>
      <c r="AH3491" t="s">
        <v>29</v>
      </c>
      <c r="AI3491">
        <f>IF(O3491&gt;0,(IF(S3491="live",O3491*0.84,IF(S3491="dried.ethanol",O3491*0.8449+2.8227,O3491))),"")</f>
        <v>23.712359999999997</v>
      </c>
    </row>
    <row r="3492" spans="1:43" x14ac:dyDescent="0.2">
      <c r="A3492" s="28">
        <v>42939</v>
      </c>
      <c r="B3492" s="1">
        <v>42901</v>
      </c>
      <c r="C3492" s="1" t="str">
        <f>IF(F3492="Kup","6/13/2017",IF(F3492="Sag","6/14/2017",""))</f>
        <v>6/14/2017</v>
      </c>
      <c r="D3492" s="27">
        <f>A3492-B3492</f>
        <v>38</v>
      </c>
      <c r="E3492" s="27">
        <f>A3492-C3492</f>
        <v>39</v>
      </c>
      <c r="F3492" s="2" t="s">
        <v>919</v>
      </c>
      <c r="G3492">
        <v>40</v>
      </c>
      <c r="H3492" s="2" t="s">
        <v>42</v>
      </c>
      <c r="I3492" s="12" t="s">
        <v>59</v>
      </c>
      <c r="J3492" s="12" t="s">
        <v>991</v>
      </c>
      <c r="K3492" s="2" t="s">
        <v>975</v>
      </c>
      <c r="L3492" s="2" t="s">
        <v>974</v>
      </c>
      <c r="M3492">
        <v>1</v>
      </c>
      <c r="N3492">
        <v>1</v>
      </c>
      <c r="O3492" s="23">
        <v>25.899000000000001</v>
      </c>
      <c r="S3492" s="2" t="s">
        <v>24</v>
      </c>
      <c r="T3492" t="s">
        <v>25</v>
      </c>
      <c r="U3492" s="2" t="s">
        <v>26</v>
      </c>
      <c r="V3492" s="2" t="s">
        <v>935</v>
      </c>
      <c r="X3492" s="2" t="s">
        <v>921</v>
      </c>
      <c r="AA3492" s="12" t="s">
        <v>835</v>
      </c>
      <c r="AB3492" t="str">
        <f>IF(Q3492&gt;0,"yes","no")</f>
        <v>no</v>
      </c>
      <c r="AC3492" t="str">
        <f>IF(O3492&gt;0,"yes","no")</f>
        <v>yes</v>
      </c>
      <c r="AD3492" t="str">
        <f>IF(AH3492="hatch","yes","no")</f>
        <v>no</v>
      </c>
      <c r="AE3492" t="str">
        <f>IF(AH3492="swimup","yes","no")</f>
        <v>no</v>
      </c>
      <c r="AF3492" t="str">
        <f>IF(AH3492="respiration","yes","no")</f>
        <v>no</v>
      </c>
      <c r="AH3492" t="s">
        <v>29</v>
      </c>
      <c r="AI3492">
        <f>IF(O3492&gt;0,(IF(S3492="live",O3492*0.84,IF(S3492="dried.ethanol",O3492*0.8449+2.8227,O3492))),"")</f>
        <v>21.75516</v>
      </c>
    </row>
    <row r="3493" spans="1:43" x14ac:dyDescent="0.2">
      <c r="A3493" s="28">
        <v>42939</v>
      </c>
      <c r="B3493" s="1">
        <v>42901</v>
      </c>
      <c r="C3493" s="1" t="str">
        <f>IF(F3493="Kup","6/13/2017",IF(F3493="Sag","6/14/2017",""))</f>
        <v>6/14/2017</v>
      </c>
      <c r="D3493" s="27">
        <f>A3493-B3493</f>
        <v>38</v>
      </c>
      <c r="E3493" s="27">
        <f>A3493-C3493</f>
        <v>39</v>
      </c>
      <c r="F3493" s="2" t="s">
        <v>919</v>
      </c>
      <c r="G3493">
        <v>40</v>
      </c>
      <c r="H3493" s="2" t="s">
        <v>42</v>
      </c>
      <c r="I3493" s="12" t="s">
        <v>59</v>
      </c>
      <c r="J3493" s="12" t="s">
        <v>991</v>
      </c>
      <c r="K3493" s="2" t="s">
        <v>975</v>
      </c>
      <c r="L3493" s="2" t="s">
        <v>974</v>
      </c>
      <c r="M3493">
        <v>2</v>
      </c>
      <c r="N3493">
        <v>2</v>
      </c>
      <c r="O3493" s="23">
        <v>26.788</v>
      </c>
      <c r="S3493" s="2" t="s">
        <v>24</v>
      </c>
      <c r="T3493" t="s">
        <v>25</v>
      </c>
      <c r="U3493" s="2" t="s">
        <v>26</v>
      </c>
      <c r="V3493" s="2" t="s">
        <v>935</v>
      </c>
      <c r="X3493" s="2" t="s">
        <v>921</v>
      </c>
      <c r="AA3493" s="12" t="s">
        <v>835</v>
      </c>
      <c r="AB3493" t="str">
        <f>IF(Q3493&gt;0,"yes","no")</f>
        <v>no</v>
      </c>
      <c r="AC3493" t="str">
        <f>IF(O3493&gt;0,"yes","no")</f>
        <v>yes</v>
      </c>
      <c r="AD3493" t="str">
        <f>IF(AH3493="hatch","yes","no")</f>
        <v>no</v>
      </c>
      <c r="AE3493" t="str">
        <f>IF(AH3493="swimup","yes","no")</f>
        <v>no</v>
      </c>
      <c r="AF3493" t="str">
        <f>IF(AH3493="respiration","yes","no")</f>
        <v>no</v>
      </c>
      <c r="AH3493" t="s">
        <v>29</v>
      </c>
      <c r="AI3493">
        <f>IF(O3493&gt;0,(IF(S3493="live",O3493*0.84,IF(S3493="dried.ethanol",O3493*0.8449+2.8227,O3493))),"")</f>
        <v>22.501919999999998</v>
      </c>
    </row>
    <row r="3494" spans="1:43" x14ac:dyDescent="0.2">
      <c r="A3494" s="28">
        <v>42939</v>
      </c>
      <c r="B3494" s="1">
        <v>42901</v>
      </c>
      <c r="C3494" s="1" t="str">
        <f>IF(F3494="Kup","6/13/2017",IF(F3494="Sag","6/14/2017",""))</f>
        <v>6/14/2017</v>
      </c>
      <c r="D3494" s="27">
        <f>A3494-B3494</f>
        <v>38</v>
      </c>
      <c r="E3494" s="27">
        <f>A3494-C3494</f>
        <v>39</v>
      </c>
      <c r="F3494" s="2" t="s">
        <v>919</v>
      </c>
      <c r="G3494">
        <v>40</v>
      </c>
      <c r="H3494" s="2" t="s">
        <v>42</v>
      </c>
      <c r="I3494" s="12" t="s">
        <v>59</v>
      </c>
      <c r="J3494" s="12" t="s">
        <v>991</v>
      </c>
      <c r="K3494" s="2" t="s">
        <v>975</v>
      </c>
      <c r="L3494" s="2" t="s">
        <v>974</v>
      </c>
      <c r="M3494">
        <v>3</v>
      </c>
      <c r="N3494">
        <v>3</v>
      </c>
      <c r="O3494" s="23">
        <v>31.486000000000001</v>
      </c>
      <c r="S3494" s="2" t="s">
        <v>24</v>
      </c>
      <c r="T3494" t="s">
        <v>25</v>
      </c>
      <c r="U3494" s="2" t="s">
        <v>26</v>
      </c>
      <c r="V3494" s="2" t="s">
        <v>935</v>
      </c>
      <c r="X3494" s="2" t="s">
        <v>921</v>
      </c>
      <c r="AA3494" s="12" t="s">
        <v>835</v>
      </c>
      <c r="AB3494" t="str">
        <f>IF(Q3494&gt;0,"yes","no")</f>
        <v>no</v>
      </c>
      <c r="AC3494" t="str">
        <f>IF(O3494&gt;0,"yes","no")</f>
        <v>yes</v>
      </c>
      <c r="AD3494" t="str">
        <f>IF(AH3494="hatch","yes","no")</f>
        <v>no</v>
      </c>
      <c r="AE3494" t="str">
        <f>IF(AH3494="swimup","yes","no")</f>
        <v>no</v>
      </c>
      <c r="AF3494" t="str">
        <f>IF(AH3494="respiration","yes","no")</f>
        <v>no</v>
      </c>
      <c r="AH3494" t="s">
        <v>29</v>
      </c>
      <c r="AI3494">
        <f>IF(O3494&gt;0,(IF(S3494="live",O3494*0.84,IF(S3494="dried.ethanol",O3494*0.8449+2.8227,O3494))),"")</f>
        <v>26.448239999999998</v>
      </c>
    </row>
    <row r="3495" spans="1:43" x14ac:dyDescent="0.2">
      <c r="A3495" s="28">
        <v>42939</v>
      </c>
      <c r="B3495" s="1">
        <v>42901</v>
      </c>
      <c r="C3495" s="1" t="str">
        <f>IF(F3495="Kup","6/13/2017",IF(F3495="Sag","6/14/2017",""))</f>
        <v>6/14/2017</v>
      </c>
      <c r="D3495" s="27">
        <f>A3495-B3495</f>
        <v>38</v>
      </c>
      <c r="E3495" s="27">
        <f>A3495-C3495</f>
        <v>39</v>
      </c>
      <c r="F3495" s="2" t="s">
        <v>919</v>
      </c>
      <c r="G3495">
        <v>40</v>
      </c>
      <c r="H3495" s="2" t="s">
        <v>42</v>
      </c>
      <c r="I3495" s="12" t="s">
        <v>59</v>
      </c>
      <c r="J3495" s="12" t="s">
        <v>991</v>
      </c>
      <c r="K3495" s="2" t="s">
        <v>975</v>
      </c>
      <c r="L3495" s="2" t="s">
        <v>974</v>
      </c>
      <c r="M3495">
        <v>4</v>
      </c>
      <c r="N3495">
        <v>4</v>
      </c>
      <c r="O3495" s="23">
        <v>30.512</v>
      </c>
      <c r="S3495" s="2" t="s">
        <v>24</v>
      </c>
      <c r="T3495" t="s">
        <v>25</v>
      </c>
      <c r="U3495" s="2" t="s">
        <v>26</v>
      </c>
      <c r="V3495" s="2" t="s">
        <v>935</v>
      </c>
      <c r="X3495" s="2" t="s">
        <v>921</v>
      </c>
      <c r="AA3495" s="12" t="s">
        <v>835</v>
      </c>
      <c r="AB3495" t="str">
        <f>IF(Q3495&gt;0,"yes","no")</f>
        <v>no</v>
      </c>
      <c r="AC3495" t="str">
        <f>IF(O3495&gt;0,"yes","no")</f>
        <v>yes</v>
      </c>
      <c r="AD3495" t="str">
        <f>IF(AH3495="hatch","yes","no")</f>
        <v>no</v>
      </c>
      <c r="AE3495" t="str">
        <f>IF(AH3495="swimup","yes","no")</f>
        <v>no</v>
      </c>
      <c r="AF3495" t="str">
        <f>IF(AH3495="respiration","yes","no")</f>
        <v>no</v>
      </c>
      <c r="AH3495" t="s">
        <v>29</v>
      </c>
      <c r="AI3495">
        <f>IF(O3495&gt;0,(IF(S3495="live",O3495*0.84,IF(S3495="dried.ethanol",O3495*0.8449+2.8227,O3495))),"")</f>
        <v>25.63008</v>
      </c>
    </row>
    <row r="3496" spans="1:43" x14ac:dyDescent="0.2">
      <c r="A3496" s="28">
        <v>42939</v>
      </c>
      <c r="B3496" s="1">
        <v>42901</v>
      </c>
      <c r="C3496" s="1" t="str">
        <f>IF(F3496="Kup","6/13/2017",IF(F3496="Sag","6/14/2017",""))</f>
        <v>6/14/2017</v>
      </c>
      <c r="D3496" s="27">
        <f>A3496-B3496</f>
        <v>38</v>
      </c>
      <c r="E3496" s="27">
        <f>A3496-C3496</f>
        <v>39</v>
      </c>
      <c r="F3496" s="2" t="s">
        <v>919</v>
      </c>
      <c r="G3496">
        <v>40</v>
      </c>
      <c r="H3496" s="2" t="s">
        <v>42</v>
      </c>
      <c r="I3496" s="12" t="s">
        <v>59</v>
      </c>
      <c r="J3496" s="12" t="s">
        <v>991</v>
      </c>
      <c r="K3496" s="2" t="s">
        <v>975</v>
      </c>
      <c r="L3496" s="2" t="s">
        <v>974</v>
      </c>
      <c r="M3496">
        <v>5</v>
      </c>
      <c r="N3496">
        <v>5</v>
      </c>
      <c r="O3496" s="23">
        <v>31.158999999999999</v>
      </c>
      <c r="S3496" s="2" t="s">
        <v>24</v>
      </c>
      <c r="T3496" t="s">
        <v>25</v>
      </c>
      <c r="U3496" s="2" t="s">
        <v>26</v>
      </c>
      <c r="V3496" s="2" t="s">
        <v>935</v>
      </c>
      <c r="X3496" s="2" t="s">
        <v>921</v>
      </c>
      <c r="AA3496" s="12" t="s">
        <v>835</v>
      </c>
      <c r="AB3496" t="str">
        <f>IF(Q3496&gt;0,"yes","no")</f>
        <v>no</v>
      </c>
      <c r="AC3496" t="str">
        <f>IF(O3496&gt;0,"yes","no")</f>
        <v>yes</v>
      </c>
      <c r="AD3496" t="str">
        <f>IF(AH3496="hatch","yes","no")</f>
        <v>no</v>
      </c>
      <c r="AE3496" t="str">
        <f>IF(AH3496="swimup","yes","no")</f>
        <v>no</v>
      </c>
      <c r="AF3496" t="str">
        <f>IF(AH3496="respiration","yes","no")</f>
        <v>no</v>
      </c>
      <c r="AH3496" t="s">
        <v>29</v>
      </c>
      <c r="AI3496">
        <f>IF(O3496&gt;0,(IF(S3496="live",O3496*0.84,IF(S3496="dried.ethanol",O3496*0.8449+2.8227,O3496))),"")</f>
        <v>26.173559999999998</v>
      </c>
    </row>
    <row r="3497" spans="1:43" x14ac:dyDescent="0.2">
      <c r="A3497" s="28">
        <v>42953</v>
      </c>
      <c r="B3497" s="1">
        <v>42899</v>
      </c>
      <c r="C3497" s="1" t="str">
        <f>IF(F3497="Kup","6/13/2017",IF(F3497="Sag","6/14/2017",""))</f>
        <v>6/13/2017</v>
      </c>
      <c r="D3497" s="27">
        <f>A3497-B3497</f>
        <v>54</v>
      </c>
      <c r="E3497" s="27">
        <f>A3497-C3497</f>
        <v>54</v>
      </c>
      <c r="F3497" t="s">
        <v>21</v>
      </c>
      <c r="G3497">
        <v>57</v>
      </c>
      <c r="H3497" t="s">
        <v>22</v>
      </c>
      <c r="I3497" s="12" t="s">
        <v>43</v>
      </c>
      <c r="J3497" s="12" t="s">
        <v>977</v>
      </c>
      <c r="K3497" s="3" t="s">
        <v>942</v>
      </c>
      <c r="L3497" s="3" t="s">
        <v>943</v>
      </c>
      <c r="N3497">
        <v>8</v>
      </c>
      <c r="O3497" s="23">
        <v>25.43</v>
      </c>
      <c r="R3497" t="str">
        <f>IF(Q3497&gt;0,(P3497*(Q3497^2))*(3.14159/6),"")</f>
        <v/>
      </c>
      <c r="S3497" t="s">
        <v>24</v>
      </c>
      <c r="T3497" t="s">
        <v>25</v>
      </c>
      <c r="U3497" t="s">
        <v>360</v>
      </c>
      <c r="AA3497" s="12" t="s">
        <v>835</v>
      </c>
      <c r="AB3497" t="str">
        <f>IF(Q3497&gt;0,"yes","no")</f>
        <v>no</v>
      </c>
      <c r="AC3497" t="str">
        <f>IF(O3497&gt;0,"yes","no")</f>
        <v>yes</v>
      </c>
      <c r="AD3497" t="str">
        <f>IF(AH3497="hatch","yes","no")</f>
        <v>no</v>
      </c>
      <c r="AE3497" t="str">
        <f>IF(AH3497="swimup","yes","no")</f>
        <v>no</v>
      </c>
      <c r="AF3497" t="str">
        <f>IF(AH3497="respiration","yes","no")</f>
        <v>yes</v>
      </c>
      <c r="AH3497" t="s">
        <v>361</v>
      </c>
      <c r="AI3497">
        <f>IF(O3497&gt;0,(IF(S3497="live",O3497*0.84,IF(S3497="dried.ethanol",O3497*0.8449+2.8227,O3497))),"")</f>
        <v>21.3612</v>
      </c>
      <c r="AJ3497" t="s">
        <v>406</v>
      </c>
      <c r="AK3497" t="s">
        <v>363</v>
      </c>
      <c r="AL3497" t="str">
        <f>IF(OR(AND(Q3497=Q3498,P3497&gt;0),AND(O3497&gt;0,O3497=O3498)),"duplicate","")</f>
        <v/>
      </c>
      <c r="AM3497" t="s">
        <v>827</v>
      </c>
      <c r="AN3497" t="s">
        <v>827</v>
      </c>
      <c r="AO3497" t="s">
        <v>826</v>
      </c>
      <c r="AP3497" t="s">
        <v>826</v>
      </c>
      <c r="AQ3497" t="s">
        <v>24</v>
      </c>
    </row>
    <row r="3498" spans="1:43" x14ac:dyDescent="0.2">
      <c r="A3498" s="28">
        <v>42953</v>
      </c>
      <c r="B3498" s="1">
        <v>42899</v>
      </c>
      <c r="C3498" s="1" t="str">
        <f>IF(F3498="Kup","6/13/2017",IF(F3498="Sag","6/14/2017",""))</f>
        <v>6/13/2017</v>
      </c>
      <c r="D3498" s="27">
        <f>A3498-B3498</f>
        <v>54</v>
      </c>
      <c r="E3498" s="27">
        <f>A3498-C3498</f>
        <v>54</v>
      </c>
      <c r="F3498" t="s">
        <v>21</v>
      </c>
      <c r="G3498">
        <v>58</v>
      </c>
      <c r="H3498" t="s">
        <v>22</v>
      </c>
      <c r="I3498" s="12" t="s">
        <v>43</v>
      </c>
      <c r="J3498" s="12" t="s">
        <v>977</v>
      </c>
      <c r="K3498" s="3" t="s">
        <v>942</v>
      </c>
      <c r="L3498" s="3" t="s">
        <v>943</v>
      </c>
      <c r="N3498">
        <v>8</v>
      </c>
      <c r="O3498" s="23">
        <v>20.62</v>
      </c>
      <c r="R3498" t="str">
        <f>IF(Q3498&gt;0,(P3498*(Q3498^2))*(3.14159/6),"")</f>
        <v/>
      </c>
      <c r="S3498" t="s">
        <v>24</v>
      </c>
      <c r="T3498" t="s">
        <v>25</v>
      </c>
      <c r="U3498" t="s">
        <v>360</v>
      </c>
      <c r="AA3498" s="12" t="s">
        <v>835</v>
      </c>
      <c r="AB3498" t="str">
        <f>IF(Q3498&gt;0,"yes","no")</f>
        <v>no</v>
      </c>
      <c r="AC3498" t="str">
        <f>IF(O3498&gt;0,"yes","no")</f>
        <v>yes</v>
      </c>
      <c r="AD3498" t="str">
        <f>IF(AH3498="hatch","yes","no")</f>
        <v>no</v>
      </c>
      <c r="AE3498" t="str">
        <f>IF(AH3498="swimup","yes","no")</f>
        <v>no</v>
      </c>
      <c r="AF3498" t="str">
        <f>IF(AH3498="respiration","yes","no")</f>
        <v>yes</v>
      </c>
      <c r="AH3498" t="s">
        <v>361</v>
      </c>
      <c r="AI3498">
        <f>IF(O3498&gt;0,(IF(S3498="live",O3498*0.84,IF(S3498="dried.ethanol",O3498*0.8449+2.8227,O3498))),"")</f>
        <v>17.320799999999998</v>
      </c>
      <c r="AJ3498" t="s">
        <v>404</v>
      </c>
      <c r="AK3498" t="s">
        <v>363</v>
      </c>
      <c r="AL3498" t="str">
        <f>IF(OR(AND(Q3498=Q3499,P3498&gt;0),AND(O3498&gt;0,O3498=O3499)),"duplicate","")</f>
        <v/>
      </c>
      <c r="AM3498" t="s">
        <v>827</v>
      </c>
      <c r="AN3498" t="s">
        <v>827</v>
      </c>
      <c r="AO3498" t="s">
        <v>826</v>
      </c>
      <c r="AP3498" t="s">
        <v>826</v>
      </c>
      <c r="AQ3498" t="s">
        <v>24</v>
      </c>
    </row>
    <row r="3499" spans="1:43" x14ac:dyDescent="0.2">
      <c r="A3499" s="28">
        <v>42953</v>
      </c>
      <c r="B3499" s="1">
        <v>42899</v>
      </c>
      <c r="C3499" s="1" t="str">
        <f>IF(F3499="Kup","6/13/2017",IF(F3499="Sag","6/14/2017",""))</f>
        <v>6/13/2017</v>
      </c>
      <c r="D3499" s="27">
        <f>A3499-B3499</f>
        <v>54</v>
      </c>
      <c r="E3499" s="27">
        <f>A3499-C3499</f>
        <v>54</v>
      </c>
      <c r="F3499" t="s">
        <v>21</v>
      </c>
      <c r="G3499">
        <v>55</v>
      </c>
      <c r="H3499" t="s">
        <v>22</v>
      </c>
      <c r="I3499" s="12" t="s">
        <v>39</v>
      </c>
      <c r="J3499" s="12" t="s">
        <v>983</v>
      </c>
      <c r="K3499" s="3" t="s">
        <v>965</v>
      </c>
      <c r="L3499" s="3" t="s">
        <v>951</v>
      </c>
      <c r="N3499">
        <v>8</v>
      </c>
      <c r="O3499" s="23">
        <v>13.46</v>
      </c>
      <c r="R3499" t="str">
        <f>IF(Q3499&gt;0,(P3499*(Q3499^2))*(3.14159/6),"")</f>
        <v/>
      </c>
      <c r="S3499" t="s">
        <v>24</v>
      </c>
      <c r="T3499" t="s">
        <v>25</v>
      </c>
      <c r="U3499" t="s">
        <v>360</v>
      </c>
      <c r="AA3499" s="12" t="s">
        <v>835</v>
      </c>
      <c r="AB3499" t="str">
        <f>IF(Q3499&gt;0,"yes","no")</f>
        <v>no</v>
      </c>
      <c r="AC3499" t="str">
        <f>IF(O3499&gt;0,"yes","no")</f>
        <v>yes</v>
      </c>
      <c r="AD3499" t="str">
        <f>IF(AH3499="hatch","yes","no")</f>
        <v>no</v>
      </c>
      <c r="AE3499" t="str">
        <f>IF(AH3499="swimup","yes","no")</f>
        <v>no</v>
      </c>
      <c r="AF3499" t="str">
        <f>IF(AH3499="respiration","yes","no")</f>
        <v>yes</v>
      </c>
      <c r="AH3499" t="s">
        <v>361</v>
      </c>
      <c r="AI3499">
        <f>IF(O3499&gt;0,(IF(S3499="live",O3499*0.84,IF(S3499="dried.ethanol",O3499*0.8449+2.8227,O3499))),"")</f>
        <v>11.3064</v>
      </c>
      <c r="AJ3499" t="s">
        <v>546</v>
      </c>
      <c r="AK3499" t="s">
        <v>363</v>
      </c>
      <c r="AL3499" t="str">
        <f>IF(OR(AND(Q3499=Q3500,P3499&gt;0),AND(O3499&gt;0,O3499=O3500)),"duplicate","")</f>
        <v/>
      </c>
      <c r="AM3499" t="s">
        <v>827</v>
      </c>
      <c r="AN3499" t="s">
        <v>827</v>
      </c>
      <c r="AO3499" t="s">
        <v>826</v>
      </c>
      <c r="AP3499" t="s">
        <v>826</v>
      </c>
      <c r="AQ3499" t="s">
        <v>24</v>
      </c>
    </row>
    <row r="3500" spans="1:43" x14ac:dyDescent="0.2">
      <c r="A3500" s="28">
        <v>42953</v>
      </c>
      <c r="B3500" s="1">
        <v>42899</v>
      </c>
      <c r="C3500" s="1" t="str">
        <f>IF(F3500="Kup","6/13/2017",IF(F3500="Sag","6/14/2017",""))</f>
        <v>6/13/2017</v>
      </c>
      <c r="D3500" s="27">
        <f>A3500-B3500</f>
        <v>54</v>
      </c>
      <c r="E3500" s="27">
        <f>A3500-C3500</f>
        <v>54</v>
      </c>
      <c r="F3500" t="s">
        <v>21</v>
      </c>
      <c r="G3500">
        <v>55</v>
      </c>
      <c r="H3500" t="s">
        <v>22</v>
      </c>
      <c r="I3500" s="12" t="s">
        <v>39</v>
      </c>
      <c r="J3500" s="12" t="s">
        <v>983</v>
      </c>
      <c r="K3500" s="3" t="s">
        <v>965</v>
      </c>
      <c r="L3500" s="3" t="s">
        <v>951</v>
      </c>
      <c r="N3500">
        <v>8</v>
      </c>
      <c r="O3500" s="23">
        <v>18.78</v>
      </c>
      <c r="R3500" t="str">
        <f>IF(Q3500&gt;0,(P3500*(Q3500^2))*(3.14159/6),"")</f>
        <v/>
      </c>
      <c r="S3500" t="s">
        <v>24</v>
      </c>
      <c r="T3500" t="s">
        <v>25</v>
      </c>
      <c r="U3500" t="s">
        <v>360</v>
      </c>
      <c r="AA3500" s="12" t="s">
        <v>835</v>
      </c>
      <c r="AB3500" t="str">
        <f>IF(Q3500&gt;0,"yes","no")</f>
        <v>no</v>
      </c>
      <c r="AC3500" t="str">
        <f>IF(O3500&gt;0,"yes","no")</f>
        <v>yes</v>
      </c>
      <c r="AD3500" t="str">
        <f>IF(AH3500="hatch","yes","no")</f>
        <v>no</v>
      </c>
      <c r="AE3500" t="str">
        <f>IF(AH3500="swimup","yes","no")</f>
        <v>no</v>
      </c>
      <c r="AF3500" t="str">
        <f>IF(AH3500="respiration","yes","no")</f>
        <v>yes</v>
      </c>
      <c r="AH3500" t="s">
        <v>361</v>
      </c>
      <c r="AI3500">
        <f>IF(O3500&gt;0,(IF(S3500="live",O3500*0.84,IF(S3500="dried.ethanol",O3500*0.8449+2.8227,O3500))),"")</f>
        <v>15.7752</v>
      </c>
      <c r="AJ3500" t="s">
        <v>568</v>
      </c>
      <c r="AK3500" t="s">
        <v>363</v>
      </c>
      <c r="AL3500" t="str">
        <f>IF(OR(AND(Q3500=Q3501,P3500&gt;0),AND(O3500&gt;0,O3500=O3501)),"duplicate","")</f>
        <v/>
      </c>
      <c r="AM3500" t="s">
        <v>827</v>
      </c>
      <c r="AN3500" t="s">
        <v>827</v>
      </c>
      <c r="AO3500" t="s">
        <v>826</v>
      </c>
      <c r="AP3500" t="s">
        <v>826</v>
      </c>
      <c r="AQ3500" t="s">
        <v>24</v>
      </c>
    </row>
    <row r="3501" spans="1:43" x14ac:dyDescent="0.2">
      <c r="A3501" s="28">
        <v>42953</v>
      </c>
      <c r="B3501" s="1">
        <v>42899</v>
      </c>
      <c r="C3501" s="1" t="str">
        <f>IF(F3501="Kup","6/13/2017",IF(F3501="Sag","6/14/2017",""))</f>
        <v>6/13/2017</v>
      </c>
      <c r="D3501" s="27">
        <f>A3501-B3501</f>
        <v>54</v>
      </c>
      <c r="E3501" s="27">
        <f>A3501-C3501</f>
        <v>54</v>
      </c>
      <c r="F3501" t="s">
        <v>21</v>
      </c>
      <c r="G3501">
        <v>58</v>
      </c>
      <c r="H3501" t="s">
        <v>22</v>
      </c>
      <c r="I3501" s="12" t="s">
        <v>112</v>
      </c>
      <c r="J3501" s="12" t="s">
        <v>984</v>
      </c>
      <c r="K3501" s="3" t="s">
        <v>966</v>
      </c>
      <c r="L3501" s="3" t="s">
        <v>946</v>
      </c>
      <c r="M3501">
        <v>1</v>
      </c>
      <c r="N3501">
        <v>8</v>
      </c>
      <c r="O3501" s="23">
        <v>23.59</v>
      </c>
      <c r="R3501" t="str">
        <f>IF(Q3501&gt;0,(P3501*(Q3501^2))*(3.14159/6),"")</f>
        <v/>
      </c>
      <c r="S3501" t="s">
        <v>24</v>
      </c>
      <c r="T3501" t="s">
        <v>25</v>
      </c>
      <c r="U3501" t="s">
        <v>360</v>
      </c>
      <c r="AA3501" s="12" t="s">
        <v>835</v>
      </c>
      <c r="AB3501" t="str">
        <f>IF(Q3501&gt;0,"yes","no")</f>
        <v>no</v>
      </c>
      <c r="AC3501" t="str">
        <f>IF(O3501&gt;0,"yes","no")</f>
        <v>yes</v>
      </c>
      <c r="AD3501" t="str">
        <f>IF(AH3501="hatch","yes","no")</f>
        <v>no</v>
      </c>
      <c r="AE3501" t="str">
        <f>IF(AH3501="swimup","yes","no")</f>
        <v>no</v>
      </c>
      <c r="AF3501" t="str">
        <f>IF(AH3501="respiration","yes","no")</f>
        <v>yes</v>
      </c>
      <c r="AH3501" t="s">
        <v>361</v>
      </c>
      <c r="AI3501">
        <f>IF(O3501&gt;0,(IF(S3501="live",O3501*0.84,IF(S3501="dried.ethanol",O3501*0.8449+2.8227,O3501))),"")</f>
        <v>19.8156</v>
      </c>
      <c r="AJ3501" t="s">
        <v>465</v>
      </c>
      <c r="AK3501" t="s">
        <v>363</v>
      </c>
      <c r="AL3501" t="str">
        <f>IF(OR(AND(Q3501=Q3502,P3501&gt;0),AND(O3501&gt;0,O3501=O3502)),"duplicate","")</f>
        <v/>
      </c>
      <c r="AM3501" t="s">
        <v>827</v>
      </c>
      <c r="AN3501" t="s">
        <v>827</v>
      </c>
      <c r="AO3501" t="s">
        <v>826</v>
      </c>
      <c r="AP3501" t="s">
        <v>826</v>
      </c>
      <c r="AQ3501" t="s">
        <v>24</v>
      </c>
    </row>
    <row r="3502" spans="1:43" x14ac:dyDescent="0.2">
      <c r="A3502" s="28">
        <v>42953</v>
      </c>
      <c r="B3502" s="1">
        <v>42899</v>
      </c>
      <c r="C3502" s="1" t="str">
        <f>IF(F3502="Kup","6/13/2017",IF(F3502="Sag","6/14/2017",""))</f>
        <v>6/13/2017</v>
      </c>
      <c r="D3502" s="27">
        <f>A3502-B3502</f>
        <v>54</v>
      </c>
      <c r="E3502" s="27">
        <f>A3502-C3502</f>
        <v>54</v>
      </c>
      <c r="F3502" t="s">
        <v>21</v>
      </c>
      <c r="G3502">
        <v>55</v>
      </c>
      <c r="H3502" t="s">
        <v>22</v>
      </c>
      <c r="I3502" s="12" t="s">
        <v>75</v>
      </c>
      <c r="J3502" s="12" t="s">
        <v>75</v>
      </c>
      <c r="K3502" s="3" t="s">
        <v>945</v>
      </c>
      <c r="L3502" s="3" t="s">
        <v>946</v>
      </c>
      <c r="M3502">
        <v>2</v>
      </c>
      <c r="N3502">
        <v>8</v>
      </c>
      <c r="O3502" s="23">
        <v>21.83</v>
      </c>
      <c r="R3502" t="str">
        <f>IF(Q3502&gt;0,(P3502*(Q3502^2))*(3.14159/6),"")</f>
        <v/>
      </c>
      <c r="S3502" t="s">
        <v>24</v>
      </c>
      <c r="T3502" t="s">
        <v>25</v>
      </c>
      <c r="U3502" t="s">
        <v>360</v>
      </c>
      <c r="AA3502" s="12" t="s">
        <v>835</v>
      </c>
      <c r="AB3502" t="str">
        <f>IF(Q3502&gt;0,"yes","no")</f>
        <v>no</v>
      </c>
      <c r="AC3502" t="str">
        <f>IF(O3502&gt;0,"yes","no")</f>
        <v>yes</v>
      </c>
      <c r="AD3502" t="str">
        <f>IF(AH3502="hatch","yes","no")</f>
        <v>no</v>
      </c>
      <c r="AE3502" t="str">
        <f>IF(AH3502="swimup","yes","no")</f>
        <v>no</v>
      </c>
      <c r="AF3502" t="str">
        <f>IF(AH3502="respiration","yes","no")</f>
        <v>yes</v>
      </c>
      <c r="AH3502" t="s">
        <v>361</v>
      </c>
      <c r="AI3502">
        <f>IF(O3502&gt;0,(IF(S3502="live",O3502*0.84,IF(S3502="dried.ethanol",O3502*0.8449+2.8227,O3502))),"")</f>
        <v>18.337199999999999</v>
      </c>
      <c r="AJ3502" t="s">
        <v>506</v>
      </c>
      <c r="AK3502" t="s">
        <v>363</v>
      </c>
      <c r="AL3502" t="str">
        <f>IF(OR(AND(Q3502=Q3503,P3502&gt;0),AND(O3502&gt;0,O3502=O3503)),"duplicate","")</f>
        <v/>
      </c>
      <c r="AM3502" t="s">
        <v>827</v>
      </c>
      <c r="AN3502" t="s">
        <v>827</v>
      </c>
      <c r="AO3502" t="s">
        <v>826</v>
      </c>
      <c r="AP3502" t="s">
        <v>826</v>
      </c>
      <c r="AQ3502" t="s">
        <v>24</v>
      </c>
    </row>
    <row r="3503" spans="1:43" x14ac:dyDescent="0.2">
      <c r="A3503" s="28">
        <v>42953</v>
      </c>
      <c r="B3503" s="1">
        <v>42899</v>
      </c>
      <c r="C3503" s="1" t="str">
        <f>IF(F3503="Kup","6/13/2017",IF(F3503="Sag","6/14/2017",""))</f>
        <v>6/13/2017</v>
      </c>
      <c r="D3503" s="27">
        <f>A3503-B3503</f>
        <v>54</v>
      </c>
      <c r="E3503" s="27">
        <f>A3503-C3503</f>
        <v>54</v>
      </c>
      <c r="F3503" t="s">
        <v>21</v>
      </c>
      <c r="G3503">
        <v>55</v>
      </c>
      <c r="H3503" t="s">
        <v>22</v>
      </c>
      <c r="I3503" s="12" t="s">
        <v>81</v>
      </c>
      <c r="J3503" s="12" t="s">
        <v>81</v>
      </c>
      <c r="K3503" s="3" t="s">
        <v>948</v>
      </c>
      <c r="L3503" s="3" t="s">
        <v>949</v>
      </c>
      <c r="N3503">
        <v>8</v>
      </c>
      <c r="O3503" s="23">
        <v>19.29</v>
      </c>
      <c r="R3503" t="str">
        <f>IF(Q3503&gt;0,(P3503*(Q3503^2))*(3.14159/6),"")</f>
        <v/>
      </c>
      <c r="S3503" t="s">
        <v>24</v>
      </c>
      <c r="T3503" t="s">
        <v>25</v>
      </c>
      <c r="U3503" t="s">
        <v>360</v>
      </c>
      <c r="AA3503" s="12" t="s">
        <v>835</v>
      </c>
      <c r="AB3503" t="str">
        <f>IF(Q3503&gt;0,"yes","no")</f>
        <v>no</v>
      </c>
      <c r="AC3503" t="str">
        <f>IF(O3503&gt;0,"yes","no")</f>
        <v>yes</v>
      </c>
      <c r="AD3503" t="str">
        <f>IF(AH3503="hatch","yes","no")</f>
        <v>no</v>
      </c>
      <c r="AE3503" t="str">
        <f>IF(AH3503="swimup","yes","no")</f>
        <v>no</v>
      </c>
      <c r="AF3503" t="str">
        <f>IF(AH3503="respiration","yes","no")</f>
        <v>yes</v>
      </c>
      <c r="AH3503" t="s">
        <v>361</v>
      </c>
      <c r="AI3503">
        <f>IF(O3503&gt;0,(IF(S3503="live",O3503*0.84,IF(S3503="dried.ethanol",O3503*0.8449+2.8227,O3503))),"")</f>
        <v>16.203599999999998</v>
      </c>
      <c r="AJ3503" t="s">
        <v>559</v>
      </c>
      <c r="AK3503" t="s">
        <v>363</v>
      </c>
      <c r="AL3503" t="str">
        <f>IF(OR(AND(Q3503=Q3504,P3503&gt;0),AND(O3503&gt;0,O3503=O3504)),"duplicate","")</f>
        <v/>
      </c>
      <c r="AM3503" t="s">
        <v>827</v>
      </c>
      <c r="AN3503" t="s">
        <v>827</v>
      </c>
      <c r="AO3503" t="s">
        <v>826</v>
      </c>
      <c r="AP3503" t="s">
        <v>826</v>
      </c>
      <c r="AQ3503" t="s">
        <v>24</v>
      </c>
    </row>
    <row r="3504" spans="1:43" x14ac:dyDescent="0.2">
      <c r="A3504" s="28">
        <v>42953</v>
      </c>
      <c r="B3504" s="1">
        <v>42899</v>
      </c>
      <c r="C3504" s="1" t="str">
        <f>IF(F3504="Kup","6/13/2017",IF(F3504="Sag","6/14/2017",""))</f>
        <v>6/13/2017</v>
      </c>
      <c r="D3504" s="27">
        <f>A3504-B3504</f>
        <v>54</v>
      </c>
      <c r="E3504" s="27">
        <f>A3504-C3504</f>
        <v>54</v>
      </c>
      <c r="F3504" t="s">
        <v>21</v>
      </c>
      <c r="G3504">
        <v>55</v>
      </c>
      <c r="H3504" t="s">
        <v>22</v>
      </c>
      <c r="I3504" s="12" t="s">
        <v>81</v>
      </c>
      <c r="J3504" s="12" t="s">
        <v>81</v>
      </c>
      <c r="K3504" s="3" t="s">
        <v>948</v>
      </c>
      <c r="L3504" s="3" t="s">
        <v>949</v>
      </c>
      <c r="N3504">
        <v>8</v>
      </c>
      <c r="O3504" s="23">
        <v>21.77</v>
      </c>
      <c r="R3504" t="str">
        <f>IF(Q3504&gt;0,(P3504*(Q3504^2))*(3.14159/6),"")</f>
        <v/>
      </c>
      <c r="S3504" t="s">
        <v>24</v>
      </c>
      <c r="T3504" t="s">
        <v>25</v>
      </c>
      <c r="U3504" t="s">
        <v>360</v>
      </c>
      <c r="AA3504" s="12" t="s">
        <v>835</v>
      </c>
      <c r="AB3504" t="str">
        <f>IF(Q3504&gt;0,"yes","no")</f>
        <v>no</v>
      </c>
      <c r="AC3504" t="str">
        <f>IF(O3504&gt;0,"yes","no")</f>
        <v>yes</v>
      </c>
      <c r="AD3504" t="str">
        <f>IF(AH3504="hatch","yes","no")</f>
        <v>no</v>
      </c>
      <c r="AE3504" t="str">
        <f>IF(AH3504="swimup","yes","no")</f>
        <v>no</v>
      </c>
      <c r="AF3504" t="str">
        <f>IF(AH3504="respiration","yes","no")</f>
        <v>yes</v>
      </c>
      <c r="AH3504" t="s">
        <v>361</v>
      </c>
      <c r="AI3504">
        <f>IF(O3504&gt;0,(IF(S3504="live",O3504*0.84,IF(S3504="dried.ethanol",O3504*0.8449+2.8227,O3504))),"")</f>
        <v>18.286799999999999</v>
      </c>
      <c r="AJ3504" t="s">
        <v>561</v>
      </c>
      <c r="AK3504" t="s">
        <v>363</v>
      </c>
      <c r="AL3504" t="str">
        <f>IF(OR(AND(Q3504=Q3505,P3504&gt;0),AND(O3504&gt;0,O3504=O3505)),"duplicate","")</f>
        <v/>
      </c>
      <c r="AM3504" t="s">
        <v>827</v>
      </c>
      <c r="AN3504" t="s">
        <v>827</v>
      </c>
      <c r="AO3504" t="s">
        <v>826</v>
      </c>
      <c r="AP3504" t="s">
        <v>826</v>
      </c>
      <c r="AQ3504" t="s">
        <v>24</v>
      </c>
    </row>
    <row r="3505" spans="1:43" x14ac:dyDescent="0.2">
      <c r="A3505" s="28">
        <v>42953</v>
      </c>
      <c r="B3505" s="1">
        <v>42899</v>
      </c>
      <c r="C3505" s="1" t="str">
        <f>IF(F3505="Kup","6/13/2017",IF(F3505="Sag","6/14/2017",""))</f>
        <v>6/13/2017</v>
      </c>
      <c r="D3505" s="27">
        <f>A3505-B3505</f>
        <v>54</v>
      </c>
      <c r="E3505" s="27">
        <f>A3505-C3505</f>
        <v>54</v>
      </c>
      <c r="F3505" t="s">
        <v>21</v>
      </c>
      <c r="G3505">
        <v>56</v>
      </c>
      <c r="H3505" t="s">
        <v>22</v>
      </c>
      <c r="I3505" s="12" t="s">
        <v>81</v>
      </c>
      <c r="J3505" s="12" t="s">
        <v>81</v>
      </c>
      <c r="K3505" s="3" t="s">
        <v>948</v>
      </c>
      <c r="L3505" s="3" t="s">
        <v>949</v>
      </c>
      <c r="N3505">
        <v>8</v>
      </c>
      <c r="O3505" s="23">
        <v>20.63</v>
      </c>
      <c r="R3505" t="str">
        <f>IF(Q3505&gt;0,(P3505*(Q3505^2))*(3.14159/6),"")</f>
        <v/>
      </c>
      <c r="S3505" t="s">
        <v>24</v>
      </c>
      <c r="T3505" t="s">
        <v>25</v>
      </c>
      <c r="U3505" t="s">
        <v>360</v>
      </c>
      <c r="AA3505" s="12" t="s">
        <v>835</v>
      </c>
      <c r="AB3505" t="str">
        <f>IF(Q3505&gt;0,"yes","no")</f>
        <v>no</v>
      </c>
      <c r="AC3505" t="str">
        <f>IF(O3505&gt;0,"yes","no")</f>
        <v>yes</v>
      </c>
      <c r="AD3505" t="str">
        <f>IF(AH3505="hatch","yes","no")</f>
        <v>no</v>
      </c>
      <c r="AE3505" t="str">
        <f>IF(AH3505="swimup","yes","no")</f>
        <v>no</v>
      </c>
      <c r="AF3505" t="str">
        <f>IF(AH3505="respiration","yes","no")</f>
        <v>yes</v>
      </c>
      <c r="AH3505" t="s">
        <v>361</v>
      </c>
      <c r="AI3505">
        <f>IF(O3505&gt;0,(IF(S3505="live",O3505*0.84,IF(S3505="dried.ethanol",O3505*0.8449+2.8227,O3505))),"")</f>
        <v>17.3292</v>
      </c>
      <c r="AJ3505" t="s">
        <v>525</v>
      </c>
      <c r="AK3505" t="s">
        <v>363</v>
      </c>
      <c r="AL3505" t="str">
        <f>IF(OR(AND(Q3505=Q3506,P3505&gt;0),AND(O3505&gt;0,O3505=O3506)),"duplicate","")</f>
        <v/>
      </c>
      <c r="AM3505" t="s">
        <v>827</v>
      </c>
      <c r="AN3505" t="s">
        <v>827</v>
      </c>
      <c r="AO3505" t="s">
        <v>826</v>
      </c>
      <c r="AP3505" t="s">
        <v>826</v>
      </c>
      <c r="AQ3505" t="s">
        <v>24</v>
      </c>
    </row>
    <row r="3506" spans="1:43" x14ac:dyDescent="0.2">
      <c r="A3506" s="28">
        <v>42953</v>
      </c>
      <c r="B3506" s="1">
        <v>42899</v>
      </c>
      <c r="C3506" s="1" t="str">
        <f>IF(F3506="Kup","6/13/2017",IF(F3506="Sag","6/14/2017",""))</f>
        <v>6/13/2017</v>
      </c>
      <c r="D3506" s="27">
        <f>A3506-B3506</f>
        <v>54</v>
      </c>
      <c r="E3506" s="27">
        <f>A3506-C3506</f>
        <v>54</v>
      </c>
      <c r="F3506" t="s">
        <v>21</v>
      </c>
      <c r="G3506">
        <v>54</v>
      </c>
      <c r="H3506" t="s">
        <v>22</v>
      </c>
      <c r="I3506" s="12" t="s">
        <v>83</v>
      </c>
      <c r="J3506" s="12" t="s">
        <v>83</v>
      </c>
      <c r="K3506" s="3" t="s">
        <v>950</v>
      </c>
      <c r="L3506" s="3" t="s">
        <v>952</v>
      </c>
      <c r="N3506">
        <v>8</v>
      </c>
      <c r="O3506" s="23">
        <v>18.3</v>
      </c>
      <c r="R3506" t="str">
        <f>IF(Q3506&gt;0,(P3506*(Q3506^2))*(3.14159/6),"")</f>
        <v/>
      </c>
      <c r="S3506" t="s">
        <v>24</v>
      </c>
      <c r="T3506" t="s">
        <v>25</v>
      </c>
      <c r="U3506" t="s">
        <v>360</v>
      </c>
      <c r="AA3506" s="12" t="s">
        <v>835</v>
      </c>
      <c r="AB3506" t="str">
        <f>IF(Q3506&gt;0,"yes","no")</f>
        <v>no</v>
      </c>
      <c r="AC3506" t="str">
        <f>IF(O3506&gt;0,"yes","no")</f>
        <v>yes</v>
      </c>
      <c r="AD3506" t="str">
        <f>IF(AH3506="hatch","yes","no")</f>
        <v>no</v>
      </c>
      <c r="AE3506" t="str">
        <f>IF(AH3506="swimup","yes","no")</f>
        <v>no</v>
      </c>
      <c r="AF3506" t="str">
        <f>IF(AH3506="respiration","yes","no")</f>
        <v>yes</v>
      </c>
      <c r="AH3506" t="s">
        <v>361</v>
      </c>
      <c r="AI3506">
        <f>IF(O3506&gt;0,(IF(S3506="live",O3506*0.84,IF(S3506="dried.ethanol",O3506*0.8449+2.8227,O3506))),"")</f>
        <v>15.372</v>
      </c>
      <c r="AJ3506" t="s">
        <v>431</v>
      </c>
      <c r="AK3506" t="s">
        <v>363</v>
      </c>
      <c r="AL3506" t="str">
        <f>IF(OR(AND(Q3506=Q3507,P3506&gt;0),AND(O3506&gt;0,O3506=O3507)),"duplicate","")</f>
        <v/>
      </c>
      <c r="AM3506" t="s">
        <v>827</v>
      </c>
      <c r="AN3506" t="s">
        <v>827</v>
      </c>
      <c r="AO3506" t="s">
        <v>826</v>
      </c>
      <c r="AP3506" t="s">
        <v>826</v>
      </c>
      <c r="AQ3506" t="s">
        <v>24</v>
      </c>
    </row>
    <row r="3507" spans="1:43" x14ac:dyDescent="0.2">
      <c r="A3507" s="28">
        <v>42953</v>
      </c>
      <c r="B3507" s="1">
        <v>42899</v>
      </c>
      <c r="C3507" s="1" t="str">
        <f>IF(F3507="Kup","6/13/2017",IF(F3507="Sag","6/14/2017",""))</f>
        <v>6/13/2017</v>
      </c>
      <c r="D3507" s="27">
        <f>A3507-B3507</f>
        <v>54</v>
      </c>
      <c r="E3507" s="27">
        <f>A3507-C3507</f>
        <v>54</v>
      </c>
      <c r="F3507" t="s">
        <v>21</v>
      </c>
      <c r="G3507">
        <v>54</v>
      </c>
      <c r="H3507" t="s">
        <v>22</v>
      </c>
      <c r="I3507" s="12" t="s">
        <v>23</v>
      </c>
      <c r="J3507" s="12" t="s">
        <v>23</v>
      </c>
      <c r="K3507" s="3" t="s">
        <v>956</v>
      </c>
      <c r="L3507" s="3" t="s">
        <v>955</v>
      </c>
      <c r="M3507">
        <v>2</v>
      </c>
      <c r="N3507">
        <v>8</v>
      </c>
      <c r="O3507" s="23">
        <v>19.350000000000001</v>
      </c>
      <c r="R3507" t="str">
        <f>IF(Q3507&gt;0,(P3507*(Q3507^2))*(3.14159/6),"")</f>
        <v/>
      </c>
      <c r="S3507" t="s">
        <v>24</v>
      </c>
      <c r="T3507" t="s">
        <v>25</v>
      </c>
      <c r="U3507" t="s">
        <v>360</v>
      </c>
      <c r="AA3507" s="12" t="s">
        <v>835</v>
      </c>
      <c r="AB3507" t="str">
        <f>IF(Q3507&gt;0,"yes","no")</f>
        <v>no</v>
      </c>
      <c r="AC3507" t="str">
        <f>IF(O3507&gt;0,"yes","no")</f>
        <v>yes</v>
      </c>
      <c r="AD3507" t="str">
        <f>IF(AH3507="hatch","yes","no")</f>
        <v>no</v>
      </c>
      <c r="AE3507" t="str">
        <f>IF(AH3507="swimup","yes","no")</f>
        <v>no</v>
      </c>
      <c r="AF3507" t="str">
        <f>IF(AH3507="respiration","yes","no")</f>
        <v>yes</v>
      </c>
      <c r="AH3507" t="s">
        <v>361</v>
      </c>
      <c r="AI3507">
        <f>IF(O3507&gt;0,(IF(S3507="live",O3507*0.84,IF(S3507="dried.ethanol",O3507*0.8449+2.8227,O3507))),"")</f>
        <v>16.254000000000001</v>
      </c>
      <c r="AJ3507" t="s">
        <v>518</v>
      </c>
      <c r="AK3507" t="s">
        <v>363</v>
      </c>
      <c r="AL3507" t="str">
        <f>IF(OR(AND(Q3507=Q3508,P3507&gt;0),AND(O3507&gt;0,O3507=O3508)),"duplicate","")</f>
        <v/>
      </c>
      <c r="AM3507" t="s">
        <v>827</v>
      </c>
      <c r="AN3507" t="s">
        <v>827</v>
      </c>
      <c r="AO3507" t="s">
        <v>826</v>
      </c>
      <c r="AP3507" t="s">
        <v>826</v>
      </c>
      <c r="AQ3507" t="s">
        <v>24</v>
      </c>
    </row>
    <row r="3508" spans="1:43" x14ac:dyDescent="0.2">
      <c r="A3508" s="28">
        <v>42953</v>
      </c>
      <c r="B3508" s="1">
        <v>42901</v>
      </c>
      <c r="C3508" s="1" t="str">
        <f>IF(F3508="Kup","6/13/2017",IF(F3508="Sag","6/14/2017",""))</f>
        <v>6/14/2017</v>
      </c>
      <c r="D3508" s="27">
        <f>A3508-B3508</f>
        <v>52</v>
      </c>
      <c r="E3508" s="27">
        <f>A3508-C3508</f>
        <v>53</v>
      </c>
      <c r="F3508" t="s">
        <v>919</v>
      </c>
      <c r="G3508">
        <v>55</v>
      </c>
      <c r="H3508" t="s">
        <v>22</v>
      </c>
      <c r="I3508" s="12" t="s">
        <v>53</v>
      </c>
      <c r="J3508" s="12" t="s">
        <v>989</v>
      </c>
      <c r="K3508" s="2" t="s">
        <v>967</v>
      </c>
      <c r="L3508" s="2" t="s">
        <v>968</v>
      </c>
      <c r="N3508">
        <v>8</v>
      </c>
      <c r="O3508" s="23">
        <v>20.51</v>
      </c>
      <c r="R3508" t="str">
        <f>IF(Q3508&gt;0,(P3508*(Q3508^2))*(3.14159/6),"")</f>
        <v/>
      </c>
      <c r="S3508" t="s">
        <v>24</v>
      </c>
      <c r="T3508" t="s">
        <v>25</v>
      </c>
      <c r="U3508" t="s">
        <v>360</v>
      </c>
      <c r="AA3508" s="12" t="s">
        <v>835</v>
      </c>
      <c r="AB3508" t="str">
        <f>IF(Q3508&gt;0,"yes","no")</f>
        <v>no</v>
      </c>
      <c r="AC3508" t="str">
        <f>IF(O3508&gt;0,"yes","no")</f>
        <v>yes</v>
      </c>
      <c r="AD3508" t="str">
        <f>IF(AH3508="hatch","yes","no")</f>
        <v>no</v>
      </c>
      <c r="AE3508" t="str">
        <f>IF(AH3508="swimup","yes","no")</f>
        <v>no</v>
      </c>
      <c r="AF3508" t="str">
        <f>IF(AH3508="respiration","yes","no")</f>
        <v>yes</v>
      </c>
      <c r="AH3508" t="s">
        <v>361</v>
      </c>
      <c r="AI3508">
        <f>IF(O3508&gt;0,(IF(S3508="live",O3508*0.84,IF(S3508="dried.ethanol",O3508*0.8449+2.8227,O3508))),"")</f>
        <v>17.228400000000001</v>
      </c>
      <c r="AJ3508" t="s">
        <v>557</v>
      </c>
      <c r="AK3508" t="s">
        <v>363</v>
      </c>
      <c r="AL3508" t="str">
        <f>IF(OR(AND(Q3508=Q3509,P3508&gt;0),AND(O3508&gt;0,O3508=O3509)),"duplicate","")</f>
        <v/>
      </c>
      <c r="AM3508" t="s">
        <v>827</v>
      </c>
      <c r="AN3508" t="s">
        <v>827</v>
      </c>
      <c r="AO3508" t="s">
        <v>826</v>
      </c>
      <c r="AP3508" t="s">
        <v>826</v>
      </c>
      <c r="AQ3508" t="s">
        <v>24</v>
      </c>
    </row>
    <row r="3509" spans="1:43" x14ac:dyDescent="0.2">
      <c r="A3509" s="28">
        <v>42953</v>
      </c>
      <c r="B3509" s="1">
        <v>42901</v>
      </c>
      <c r="C3509" s="1" t="str">
        <f>IF(F3509="Kup","6/13/2017",IF(F3509="Sag","6/14/2017",""))</f>
        <v>6/14/2017</v>
      </c>
      <c r="D3509" s="27">
        <f>A3509-B3509</f>
        <v>52</v>
      </c>
      <c r="E3509" s="27">
        <f>A3509-C3509</f>
        <v>53</v>
      </c>
      <c r="F3509" t="s">
        <v>919</v>
      </c>
      <c r="G3509">
        <v>57</v>
      </c>
      <c r="H3509" t="s">
        <v>22</v>
      </c>
      <c r="I3509" s="12" t="s">
        <v>55</v>
      </c>
      <c r="J3509" s="12" t="s">
        <v>985</v>
      </c>
      <c r="K3509" s="2" t="s">
        <v>969</v>
      </c>
      <c r="L3509" s="2" t="s">
        <v>968</v>
      </c>
      <c r="M3509">
        <v>2</v>
      </c>
      <c r="N3509">
        <v>8</v>
      </c>
      <c r="O3509" s="23">
        <v>18.649999999999999</v>
      </c>
      <c r="R3509" t="str">
        <f>IF(Q3509&gt;0,(P3509*(Q3509^2))*(3.14159/6),"")</f>
        <v/>
      </c>
      <c r="S3509" t="s">
        <v>24</v>
      </c>
      <c r="T3509" t="s">
        <v>25</v>
      </c>
      <c r="U3509" t="s">
        <v>360</v>
      </c>
      <c r="AA3509" s="12" t="s">
        <v>835</v>
      </c>
      <c r="AB3509" t="str">
        <f>IF(Q3509&gt;0,"yes","no")</f>
        <v>no</v>
      </c>
      <c r="AC3509" t="str">
        <f>IF(O3509&gt;0,"yes","no")</f>
        <v>yes</v>
      </c>
      <c r="AD3509" t="str">
        <f>IF(AH3509="hatch","yes","no")</f>
        <v>no</v>
      </c>
      <c r="AE3509" t="str">
        <f>IF(AH3509="swimup","yes","no")</f>
        <v>no</v>
      </c>
      <c r="AF3509" t="str">
        <f>IF(AH3509="respiration","yes","no")</f>
        <v>yes</v>
      </c>
      <c r="AH3509" t="s">
        <v>361</v>
      </c>
      <c r="AI3509">
        <f>IF(O3509&gt;0,(IF(S3509="live",O3509*0.84,IF(S3509="dried.ethanol",O3509*0.8449+2.8227,O3509))),"")</f>
        <v>15.665999999999999</v>
      </c>
      <c r="AJ3509" t="s">
        <v>481</v>
      </c>
      <c r="AK3509" t="s">
        <v>363</v>
      </c>
      <c r="AL3509" t="str">
        <f>IF(OR(AND(Q3509=Q3510,P3509&gt;0),AND(O3509&gt;0,O3509=O3510)),"duplicate","")</f>
        <v/>
      </c>
      <c r="AM3509" t="s">
        <v>827</v>
      </c>
      <c r="AN3509" t="s">
        <v>827</v>
      </c>
      <c r="AO3509" t="s">
        <v>826</v>
      </c>
      <c r="AP3509" t="s">
        <v>826</v>
      </c>
      <c r="AQ3509" t="s">
        <v>24</v>
      </c>
    </row>
    <row r="3510" spans="1:43" x14ac:dyDescent="0.2">
      <c r="A3510" s="28">
        <v>42953</v>
      </c>
      <c r="B3510" s="1">
        <v>42901</v>
      </c>
      <c r="C3510" s="1" t="str">
        <f>IF(F3510="Kup","6/13/2017",IF(F3510="Sag","6/14/2017",""))</f>
        <v>6/14/2017</v>
      </c>
      <c r="D3510" s="27">
        <f>A3510-B3510</f>
        <v>52</v>
      </c>
      <c r="E3510" s="27">
        <f>A3510-C3510</f>
        <v>53</v>
      </c>
      <c r="F3510" t="s">
        <v>919</v>
      </c>
      <c r="G3510">
        <v>56</v>
      </c>
      <c r="H3510" t="s">
        <v>22</v>
      </c>
      <c r="I3510" s="12" t="s">
        <v>57</v>
      </c>
      <c r="J3510" s="12" t="s">
        <v>990</v>
      </c>
      <c r="K3510" s="2" t="s">
        <v>972</v>
      </c>
      <c r="L3510" s="2" t="s">
        <v>971</v>
      </c>
      <c r="M3510">
        <v>1</v>
      </c>
      <c r="N3510">
        <v>8</v>
      </c>
      <c r="O3510" s="23">
        <v>22.04</v>
      </c>
      <c r="R3510" t="str">
        <f>IF(Q3510&gt;0,(P3510*(Q3510^2))*(3.14159/6),"")</f>
        <v/>
      </c>
      <c r="S3510" t="s">
        <v>24</v>
      </c>
      <c r="T3510" t="s">
        <v>25</v>
      </c>
      <c r="U3510" t="s">
        <v>360</v>
      </c>
      <c r="AA3510" s="12" t="s">
        <v>835</v>
      </c>
      <c r="AB3510" t="str">
        <f>IF(Q3510&gt;0,"yes","no")</f>
        <v>no</v>
      </c>
      <c r="AC3510" t="str">
        <f>IF(O3510&gt;0,"yes","no")</f>
        <v>yes</v>
      </c>
      <c r="AD3510" t="str">
        <f>IF(AH3510="hatch","yes","no")</f>
        <v>no</v>
      </c>
      <c r="AE3510" t="str">
        <f>IF(AH3510="swimup","yes","no")</f>
        <v>no</v>
      </c>
      <c r="AF3510" t="str">
        <f>IF(AH3510="respiration","yes","no")</f>
        <v>yes</v>
      </c>
      <c r="AH3510" t="s">
        <v>361</v>
      </c>
      <c r="AI3510">
        <f>IF(O3510&gt;0,(IF(S3510="live",O3510*0.84,IF(S3510="dried.ethanol",O3510*0.8449+2.8227,O3510))),"")</f>
        <v>18.5136</v>
      </c>
      <c r="AJ3510" t="s">
        <v>491</v>
      </c>
      <c r="AK3510" t="s">
        <v>363</v>
      </c>
      <c r="AL3510" t="str">
        <f>IF(OR(AND(Q3510=Q3511,P3510&gt;0),AND(O3510&gt;0,O3510=O3511)),"duplicate","")</f>
        <v/>
      </c>
      <c r="AM3510" t="s">
        <v>827</v>
      </c>
      <c r="AN3510" t="s">
        <v>827</v>
      </c>
      <c r="AO3510" t="s">
        <v>826</v>
      </c>
      <c r="AP3510" t="s">
        <v>826</v>
      </c>
      <c r="AQ3510" t="s">
        <v>24</v>
      </c>
    </row>
    <row r="3511" spans="1:43" x14ac:dyDescent="0.2">
      <c r="A3511" s="28">
        <v>42953</v>
      </c>
      <c r="B3511" s="1">
        <v>42901</v>
      </c>
      <c r="C3511" s="1" t="str">
        <f>IF(F3511="Kup","6/13/2017",IF(F3511="Sag","6/14/2017",""))</f>
        <v>6/14/2017</v>
      </c>
      <c r="D3511" s="27">
        <f>A3511-B3511</f>
        <v>52</v>
      </c>
      <c r="E3511" s="27">
        <f>A3511-C3511</f>
        <v>53</v>
      </c>
      <c r="F3511" t="s">
        <v>919</v>
      </c>
      <c r="G3511">
        <v>56</v>
      </c>
      <c r="H3511" t="s">
        <v>22</v>
      </c>
      <c r="I3511" s="12" t="s">
        <v>57</v>
      </c>
      <c r="J3511" s="12" t="s">
        <v>990</v>
      </c>
      <c r="K3511" s="2" t="s">
        <v>972</v>
      </c>
      <c r="L3511" s="2" t="s">
        <v>971</v>
      </c>
      <c r="M3511">
        <v>4</v>
      </c>
      <c r="N3511">
        <v>8</v>
      </c>
      <c r="O3511" s="23">
        <v>23.4</v>
      </c>
      <c r="R3511" t="str">
        <f>IF(Q3511&gt;0,(P3511*(Q3511^2))*(3.14159/6),"")</f>
        <v/>
      </c>
      <c r="S3511" t="s">
        <v>24</v>
      </c>
      <c r="T3511" t="s">
        <v>25</v>
      </c>
      <c r="U3511" t="s">
        <v>360</v>
      </c>
      <c r="AA3511" s="12" t="s">
        <v>835</v>
      </c>
      <c r="AB3511" t="str">
        <f>IF(Q3511&gt;0,"yes","no")</f>
        <v>no</v>
      </c>
      <c r="AC3511" t="str">
        <f>IF(O3511&gt;0,"yes","no")</f>
        <v>yes</v>
      </c>
      <c r="AD3511" t="str">
        <f>IF(AH3511="hatch","yes","no")</f>
        <v>no</v>
      </c>
      <c r="AE3511" t="str">
        <f>IF(AH3511="swimup","yes","no")</f>
        <v>no</v>
      </c>
      <c r="AF3511" t="str">
        <f>IF(AH3511="respiration","yes","no")</f>
        <v>yes</v>
      </c>
      <c r="AH3511" t="s">
        <v>361</v>
      </c>
      <c r="AI3511">
        <f>IF(O3511&gt;0,(IF(S3511="live",O3511*0.84,IF(S3511="dried.ethanol",O3511*0.8449+2.8227,O3511))),"")</f>
        <v>19.655999999999999</v>
      </c>
      <c r="AJ3511" t="s">
        <v>449</v>
      </c>
      <c r="AK3511" t="s">
        <v>363</v>
      </c>
      <c r="AL3511" t="str">
        <f>IF(OR(AND(Q3511=Q3512,P3511&gt;0),AND(O3511&gt;0,O3511=O3512)),"duplicate","")</f>
        <v/>
      </c>
      <c r="AM3511" t="s">
        <v>827</v>
      </c>
      <c r="AN3511" t="s">
        <v>827</v>
      </c>
      <c r="AO3511" t="s">
        <v>826</v>
      </c>
      <c r="AP3511" t="s">
        <v>826</v>
      </c>
      <c r="AQ3511" t="s">
        <v>24</v>
      </c>
    </row>
    <row r="3512" spans="1:43" x14ac:dyDescent="0.2">
      <c r="A3512" s="28">
        <v>42953</v>
      </c>
      <c r="B3512" s="1">
        <v>42901</v>
      </c>
      <c r="C3512" s="1" t="str">
        <f>IF(F3512="Kup","6/13/2017",IF(F3512="Sag","6/14/2017",""))</f>
        <v>6/14/2017</v>
      </c>
      <c r="D3512" s="27">
        <f>A3512-B3512</f>
        <v>52</v>
      </c>
      <c r="E3512" s="27">
        <f>A3512-C3512</f>
        <v>53</v>
      </c>
      <c r="F3512" t="s">
        <v>919</v>
      </c>
      <c r="G3512">
        <v>57</v>
      </c>
      <c r="H3512" t="s">
        <v>22</v>
      </c>
      <c r="I3512" s="12" t="s">
        <v>57</v>
      </c>
      <c r="J3512" s="12" t="s">
        <v>990</v>
      </c>
      <c r="K3512" s="2" t="s">
        <v>972</v>
      </c>
      <c r="L3512" s="2" t="s">
        <v>971</v>
      </c>
      <c r="N3512">
        <v>8</v>
      </c>
      <c r="O3512" s="23">
        <v>20.29</v>
      </c>
      <c r="R3512" t="str">
        <f>IF(Q3512&gt;0,(P3512*(Q3512^2))*(3.14159/6),"")</f>
        <v/>
      </c>
      <c r="S3512" t="s">
        <v>24</v>
      </c>
      <c r="T3512" t="s">
        <v>25</v>
      </c>
      <c r="U3512" t="s">
        <v>360</v>
      </c>
      <c r="AA3512" s="12" t="s">
        <v>835</v>
      </c>
      <c r="AB3512" t="str">
        <f>IF(Q3512&gt;0,"yes","no")</f>
        <v>no</v>
      </c>
      <c r="AC3512" t="str">
        <f>IF(O3512&gt;0,"yes","no")</f>
        <v>yes</v>
      </c>
      <c r="AD3512" t="str">
        <f>IF(AH3512="hatch","yes","no")</f>
        <v>no</v>
      </c>
      <c r="AE3512" t="str">
        <f>IF(AH3512="swimup","yes","no")</f>
        <v>no</v>
      </c>
      <c r="AF3512" t="str">
        <f>IF(AH3512="respiration","yes","no")</f>
        <v>yes</v>
      </c>
      <c r="AH3512" t="s">
        <v>361</v>
      </c>
      <c r="AI3512">
        <f>IF(O3512&gt;0,(IF(S3512="live",O3512*0.84,IF(S3512="dried.ethanol",O3512*0.8449+2.8227,O3512))),"")</f>
        <v>17.043599999999998</v>
      </c>
      <c r="AJ3512" t="s">
        <v>528</v>
      </c>
      <c r="AK3512" t="s">
        <v>363</v>
      </c>
      <c r="AL3512" t="str">
        <f>IF(OR(AND(Q3512=Q3513,P3512&gt;0),AND(O3512&gt;0,O3512=O3513)),"duplicate","")</f>
        <v/>
      </c>
      <c r="AM3512" t="s">
        <v>827</v>
      </c>
      <c r="AN3512" t="s">
        <v>827</v>
      </c>
      <c r="AO3512" t="s">
        <v>826</v>
      </c>
      <c r="AP3512" t="s">
        <v>826</v>
      </c>
      <c r="AQ3512" t="s">
        <v>24</v>
      </c>
    </row>
    <row r="3513" spans="1:43" x14ac:dyDescent="0.2">
      <c r="A3513" s="28">
        <v>42953</v>
      </c>
      <c r="B3513" s="1">
        <v>42901</v>
      </c>
      <c r="C3513" s="1" t="str">
        <f>IF(F3513="Kup","6/13/2017",IF(F3513="Sag","6/14/2017",""))</f>
        <v>6/14/2017</v>
      </c>
      <c r="D3513" s="27">
        <f>A3513-B3513</f>
        <v>52</v>
      </c>
      <c r="E3513" s="27">
        <f>A3513-C3513</f>
        <v>53</v>
      </c>
      <c r="F3513" t="s">
        <v>919</v>
      </c>
      <c r="G3513">
        <v>57</v>
      </c>
      <c r="H3513" t="s">
        <v>22</v>
      </c>
      <c r="I3513" s="12" t="s">
        <v>166</v>
      </c>
      <c r="J3513" s="12" t="s">
        <v>987</v>
      </c>
      <c r="K3513" s="2" t="s">
        <v>973</v>
      </c>
      <c r="L3513" s="2" t="s">
        <v>974</v>
      </c>
      <c r="M3513">
        <v>3</v>
      </c>
      <c r="N3513">
        <v>8</v>
      </c>
      <c r="O3513" s="23">
        <v>25.47</v>
      </c>
      <c r="R3513" t="str">
        <f>IF(Q3513&gt;0,(P3513*(Q3513^2))*(3.14159/6),"")</f>
        <v/>
      </c>
      <c r="S3513" t="s">
        <v>24</v>
      </c>
      <c r="T3513" t="s">
        <v>25</v>
      </c>
      <c r="U3513" t="s">
        <v>360</v>
      </c>
      <c r="AA3513" s="12" t="s">
        <v>835</v>
      </c>
      <c r="AB3513" t="str">
        <f>IF(Q3513&gt;0,"yes","no")</f>
        <v>no</v>
      </c>
      <c r="AC3513" t="str">
        <f>IF(O3513&gt;0,"yes","no")</f>
        <v>yes</v>
      </c>
      <c r="AD3513" t="str">
        <f>IF(AH3513="hatch","yes","no")</f>
        <v>no</v>
      </c>
      <c r="AE3513" t="str">
        <f>IF(AH3513="swimup","yes","no")</f>
        <v>no</v>
      </c>
      <c r="AF3513" t="str">
        <f>IF(AH3513="respiration","yes","no")</f>
        <v>yes</v>
      </c>
      <c r="AH3513" t="s">
        <v>361</v>
      </c>
      <c r="AI3513">
        <f>IF(O3513&gt;0,(IF(S3513="live",O3513*0.84,IF(S3513="dried.ethanol",O3513*0.8449+2.8227,O3513))),"")</f>
        <v>21.394799999999996</v>
      </c>
      <c r="AJ3513" t="s">
        <v>462</v>
      </c>
      <c r="AK3513" t="s">
        <v>363</v>
      </c>
      <c r="AL3513" t="str">
        <f>IF(OR(AND(Q3513=Q3514,P3513&gt;0),AND(O3513&gt;0,O3513=O3514)),"duplicate","")</f>
        <v/>
      </c>
      <c r="AM3513" t="s">
        <v>827</v>
      </c>
      <c r="AN3513" t="s">
        <v>827</v>
      </c>
      <c r="AO3513" t="s">
        <v>826</v>
      </c>
      <c r="AP3513" t="s">
        <v>826</v>
      </c>
      <c r="AQ3513" t="s">
        <v>24</v>
      </c>
    </row>
    <row r="3514" spans="1:43" x14ac:dyDescent="0.2">
      <c r="A3514" s="28">
        <v>42953</v>
      </c>
      <c r="B3514" s="1">
        <v>42901</v>
      </c>
      <c r="C3514" s="1" t="str">
        <f>IF(F3514="Kup","6/13/2017",IF(F3514="Sag","6/14/2017",""))</f>
        <v>6/14/2017</v>
      </c>
      <c r="D3514" s="27">
        <f>A3514-B3514</f>
        <v>52</v>
      </c>
      <c r="E3514" s="27">
        <f>A3514-C3514</f>
        <v>53</v>
      </c>
      <c r="F3514" t="s">
        <v>919</v>
      </c>
      <c r="G3514">
        <v>59</v>
      </c>
      <c r="H3514" t="s">
        <v>22</v>
      </c>
      <c r="I3514" s="12" t="s">
        <v>166</v>
      </c>
      <c r="J3514" s="12" t="s">
        <v>987</v>
      </c>
      <c r="K3514" s="2" t="s">
        <v>973</v>
      </c>
      <c r="L3514" s="2" t="s">
        <v>974</v>
      </c>
      <c r="M3514">
        <v>4</v>
      </c>
      <c r="N3514">
        <v>8</v>
      </c>
      <c r="O3514" s="23">
        <v>23.61</v>
      </c>
      <c r="R3514" t="str">
        <f>IF(Q3514&gt;0,(P3514*(Q3514^2))*(3.14159/6),"")</f>
        <v/>
      </c>
      <c r="S3514" t="s">
        <v>24</v>
      </c>
      <c r="T3514" t="s">
        <v>25</v>
      </c>
      <c r="U3514" t="s">
        <v>360</v>
      </c>
      <c r="AA3514" s="12" t="s">
        <v>835</v>
      </c>
      <c r="AB3514" t="str">
        <f>IF(Q3514&gt;0,"yes","no")</f>
        <v>no</v>
      </c>
      <c r="AC3514" t="str">
        <f>IF(O3514&gt;0,"yes","no")</f>
        <v>yes</v>
      </c>
      <c r="AD3514" t="str">
        <f>IF(AH3514="hatch","yes","no")</f>
        <v>no</v>
      </c>
      <c r="AE3514" t="str">
        <f>IF(AH3514="swimup","yes","no")</f>
        <v>no</v>
      </c>
      <c r="AF3514" t="str">
        <f>IF(AH3514="respiration","yes","no")</f>
        <v>yes</v>
      </c>
      <c r="AH3514" t="s">
        <v>361</v>
      </c>
      <c r="AI3514">
        <f>IF(O3514&gt;0,(IF(S3514="live",O3514*0.84,IF(S3514="dried.ethanol",O3514*0.8449+2.8227,O3514))),"")</f>
        <v>19.8324</v>
      </c>
      <c r="AJ3514" t="s">
        <v>459</v>
      </c>
      <c r="AK3514" t="s">
        <v>363</v>
      </c>
      <c r="AL3514" t="str">
        <f>IF(OR(AND(Q3514=Q3515,P3514&gt;0),AND(O3514&gt;0,O3514=O3515)),"duplicate","")</f>
        <v/>
      </c>
      <c r="AM3514" t="s">
        <v>827</v>
      </c>
      <c r="AN3514" t="s">
        <v>827</v>
      </c>
      <c r="AO3514" t="s">
        <v>826</v>
      </c>
      <c r="AP3514" t="s">
        <v>826</v>
      </c>
      <c r="AQ3514" t="s">
        <v>24</v>
      </c>
    </row>
    <row r="3515" spans="1:43" x14ac:dyDescent="0.2">
      <c r="A3515" s="28">
        <v>42953</v>
      </c>
      <c r="B3515" s="1">
        <v>42901</v>
      </c>
      <c r="C3515" s="1" t="str">
        <f>IF(F3515="Kup","6/13/2017",IF(F3515="Sag","6/14/2017",""))</f>
        <v>6/14/2017</v>
      </c>
      <c r="D3515" s="27">
        <f>A3515-B3515</f>
        <v>52</v>
      </c>
      <c r="E3515" s="27">
        <f>A3515-C3515</f>
        <v>53</v>
      </c>
      <c r="F3515" t="s">
        <v>919</v>
      </c>
      <c r="G3515">
        <v>55</v>
      </c>
      <c r="H3515" t="s">
        <v>22</v>
      </c>
      <c r="I3515" s="12" t="s">
        <v>59</v>
      </c>
      <c r="J3515" s="12" t="s">
        <v>991</v>
      </c>
      <c r="K3515" s="2" t="s">
        <v>975</v>
      </c>
      <c r="L3515" s="2" t="s">
        <v>974</v>
      </c>
      <c r="M3515">
        <v>1</v>
      </c>
      <c r="N3515">
        <v>8</v>
      </c>
      <c r="O3515" s="23">
        <v>20.63</v>
      </c>
      <c r="R3515" t="str">
        <f>IF(Q3515&gt;0,(P3515*(Q3515^2))*(3.14159/6),"")</f>
        <v/>
      </c>
      <c r="S3515" t="s">
        <v>24</v>
      </c>
      <c r="T3515" t="s">
        <v>25</v>
      </c>
      <c r="U3515" t="s">
        <v>360</v>
      </c>
      <c r="AA3515" s="12" t="s">
        <v>835</v>
      </c>
      <c r="AB3515" t="str">
        <f>IF(Q3515&gt;0,"yes","no")</f>
        <v>no</v>
      </c>
      <c r="AC3515" t="str">
        <f>IF(O3515&gt;0,"yes","no")</f>
        <v>yes</v>
      </c>
      <c r="AD3515" t="str">
        <f>IF(AH3515="hatch","yes","no")</f>
        <v>no</v>
      </c>
      <c r="AE3515" t="str">
        <f>IF(AH3515="swimup","yes","no")</f>
        <v>no</v>
      </c>
      <c r="AF3515" t="str">
        <f>IF(AH3515="respiration","yes","no")</f>
        <v>yes</v>
      </c>
      <c r="AH3515" t="s">
        <v>361</v>
      </c>
      <c r="AI3515">
        <f>IF(O3515&gt;0,(IF(S3515="live",O3515*0.84,IF(S3515="dried.ethanol",O3515*0.8449+2.8227,O3515))),"")</f>
        <v>17.3292</v>
      </c>
      <c r="AJ3515" t="s">
        <v>474</v>
      </c>
      <c r="AK3515" t="s">
        <v>363</v>
      </c>
      <c r="AL3515" t="str">
        <f>IF(OR(AND(Q3515=Q3516,P3515&gt;0),AND(O3515&gt;0,O3515=O3516)),"duplicate","")</f>
        <v/>
      </c>
      <c r="AM3515" t="s">
        <v>827</v>
      </c>
      <c r="AN3515" t="s">
        <v>827</v>
      </c>
      <c r="AO3515" t="s">
        <v>826</v>
      </c>
      <c r="AP3515" t="s">
        <v>826</v>
      </c>
      <c r="AQ3515" t="s">
        <v>24</v>
      </c>
    </row>
    <row r="3516" spans="1:43" x14ac:dyDescent="0.2">
      <c r="A3516" s="28">
        <v>42953</v>
      </c>
      <c r="B3516" s="1">
        <v>42901</v>
      </c>
      <c r="C3516" s="1" t="str">
        <f>IF(F3516="Kup","6/13/2017",IF(F3516="Sag","6/14/2017",""))</f>
        <v>6/14/2017</v>
      </c>
      <c r="D3516" s="27">
        <f>A3516-B3516</f>
        <v>52</v>
      </c>
      <c r="E3516" s="27">
        <f>A3516-C3516</f>
        <v>53</v>
      </c>
      <c r="F3516" t="s">
        <v>919</v>
      </c>
      <c r="G3516">
        <v>58</v>
      </c>
      <c r="H3516" t="s">
        <v>22</v>
      </c>
      <c r="I3516" s="12" t="s">
        <v>155</v>
      </c>
      <c r="J3516" s="12" t="s">
        <v>155</v>
      </c>
      <c r="N3516">
        <v>8</v>
      </c>
      <c r="O3516" s="23">
        <v>25.57</v>
      </c>
      <c r="R3516" t="str">
        <f>IF(Q3516&gt;0,(P3516*(Q3516^2))*(3.14159/6),"")</f>
        <v/>
      </c>
      <c r="S3516" t="s">
        <v>24</v>
      </c>
      <c r="T3516" t="s">
        <v>65</v>
      </c>
      <c r="U3516" t="s">
        <v>360</v>
      </c>
      <c r="AA3516" s="12" t="s">
        <v>835</v>
      </c>
      <c r="AB3516" t="str">
        <f>IF(Q3516&gt;0,"yes","no")</f>
        <v>no</v>
      </c>
      <c r="AC3516" t="str">
        <f>IF(O3516&gt;0,"yes","no")</f>
        <v>yes</v>
      </c>
      <c r="AD3516" t="str">
        <f>IF(AH3516="hatch","yes","no")</f>
        <v>no</v>
      </c>
      <c r="AE3516" t="str">
        <f>IF(AH3516="swimup","yes","no")</f>
        <v>no</v>
      </c>
      <c r="AF3516" t="str">
        <f>IF(AH3516="respiration","yes","no")</f>
        <v>yes</v>
      </c>
      <c r="AH3516" t="s">
        <v>361</v>
      </c>
      <c r="AI3516">
        <f>IF(O3516&gt;0,(IF(S3516="live",O3516*0.84,IF(S3516="dried.ethanol",O3516*0.8449+2.8227,O3516))),"")</f>
        <v>21.4788</v>
      </c>
      <c r="AJ3516" t="s">
        <v>385</v>
      </c>
      <c r="AK3516" t="s">
        <v>363</v>
      </c>
      <c r="AL3516" t="str">
        <f>IF(OR(AND(Q3516=Q3517,P3516&gt;0),AND(O3516&gt;0,O3516=O3517)),"duplicate","")</f>
        <v/>
      </c>
      <c r="AM3516" t="s">
        <v>827</v>
      </c>
      <c r="AN3516" t="s">
        <v>827</v>
      </c>
      <c r="AO3516" t="s">
        <v>826</v>
      </c>
      <c r="AP3516" t="s">
        <v>826</v>
      </c>
      <c r="AQ3516" t="s">
        <v>24</v>
      </c>
    </row>
    <row r="3517" spans="1:43" x14ac:dyDescent="0.2">
      <c r="A3517" s="28">
        <v>42953</v>
      </c>
      <c r="B3517" s="1">
        <v>42899</v>
      </c>
      <c r="C3517" s="1" t="str">
        <f>IF(F3517="Kup","6/13/2017",IF(F3517="Sag","6/14/2017",""))</f>
        <v>6/13/2017</v>
      </c>
      <c r="D3517" s="27">
        <f>A3517-B3517</f>
        <v>54</v>
      </c>
      <c r="E3517" s="27">
        <f>A3517-C3517</f>
        <v>54</v>
      </c>
      <c r="F3517" t="s">
        <v>21</v>
      </c>
      <c r="G3517">
        <v>55</v>
      </c>
      <c r="H3517" t="s">
        <v>30</v>
      </c>
      <c r="I3517" s="12" t="s">
        <v>39</v>
      </c>
      <c r="J3517" s="12" t="s">
        <v>983</v>
      </c>
      <c r="K3517" s="3" t="s">
        <v>965</v>
      </c>
      <c r="L3517" s="3" t="s">
        <v>951</v>
      </c>
      <c r="N3517">
        <v>12</v>
      </c>
      <c r="O3517" s="23">
        <v>33.840000000000003</v>
      </c>
      <c r="R3517" t="str">
        <f>IF(Q3517&gt;0,(P3517*(Q3517^2))*(3.14159/6),"")</f>
        <v/>
      </c>
      <c r="S3517" t="s">
        <v>24</v>
      </c>
      <c r="T3517" t="s">
        <v>25</v>
      </c>
      <c r="U3517" t="s">
        <v>360</v>
      </c>
      <c r="AA3517" s="12" t="s">
        <v>835</v>
      </c>
      <c r="AB3517" t="str">
        <f>IF(Q3517&gt;0,"yes","no")</f>
        <v>no</v>
      </c>
      <c r="AC3517" t="str">
        <f>IF(O3517&gt;0,"yes","no")</f>
        <v>yes</v>
      </c>
      <c r="AD3517" t="str">
        <f>IF(AH3517="hatch","yes","no")</f>
        <v>no</v>
      </c>
      <c r="AE3517" t="str">
        <f>IF(AH3517="swimup","yes","no")</f>
        <v>no</v>
      </c>
      <c r="AF3517" t="str">
        <f>IF(AH3517="respiration","yes","no")</f>
        <v>yes</v>
      </c>
      <c r="AH3517" t="s">
        <v>361</v>
      </c>
      <c r="AI3517">
        <f>IF(O3517&gt;0,(IF(S3517="live",O3517*0.84,IF(S3517="dried.ethanol",O3517*0.8449+2.8227,O3517))),"")</f>
        <v>28.425600000000003</v>
      </c>
      <c r="AJ3517" t="s">
        <v>564</v>
      </c>
      <c r="AK3517" t="s">
        <v>363</v>
      </c>
      <c r="AL3517" t="str">
        <f>IF(OR(AND(Q3517=Q3518,P3517&gt;0),AND(O3517&gt;0,O3517=O3518)),"duplicate","")</f>
        <v/>
      </c>
      <c r="AM3517" t="s">
        <v>827</v>
      </c>
      <c r="AN3517" t="s">
        <v>827</v>
      </c>
      <c r="AO3517" t="s">
        <v>826</v>
      </c>
      <c r="AP3517" t="s">
        <v>826</v>
      </c>
      <c r="AQ3517" t="s">
        <v>24</v>
      </c>
    </row>
    <row r="3518" spans="1:43" x14ac:dyDescent="0.2">
      <c r="A3518" s="28">
        <v>42953</v>
      </c>
      <c r="B3518" s="1">
        <v>42901</v>
      </c>
      <c r="C3518" s="1" t="str">
        <f>IF(F3518="Kup","6/13/2017",IF(F3518="Sag","6/14/2017",""))</f>
        <v>6/14/2017</v>
      </c>
      <c r="D3518" s="27">
        <f>A3518-B3518</f>
        <v>52</v>
      </c>
      <c r="E3518" s="27">
        <f>A3518-C3518</f>
        <v>53</v>
      </c>
      <c r="F3518" t="s">
        <v>919</v>
      </c>
      <c r="G3518">
        <v>55</v>
      </c>
      <c r="H3518" t="s">
        <v>30</v>
      </c>
      <c r="I3518" s="12" t="s">
        <v>57</v>
      </c>
      <c r="J3518" s="12" t="s">
        <v>990</v>
      </c>
      <c r="K3518" s="2" t="s">
        <v>972</v>
      </c>
      <c r="L3518" s="2" t="s">
        <v>971</v>
      </c>
      <c r="N3518">
        <v>12</v>
      </c>
      <c r="O3518" s="23">
        <v>31.91</v>
      </c>
      <c r="R3518" t="str">
        <f>IF(Q3518&gt;0,(P3518*(Q3518^2))*(3.14159/6),"")</f>
        <v/>
      </c>
      <c r="S3518" t="s">
        <v>24</v>
      </c>
      <c r="T3518" t="s">
        <v>25</v>
      </c>
      <c r="U3518" t="s">
        <v>360</v>
      </c>
      <c r="AA3518" s="12" t="s">
        <v>835</v>
      </c>
      <c r="AB3518" t="str">
        <f>IF(Q3518&gt;0,"yes","no")</f>
        <v>no</v>
      </c>
      <c r="AC3518" t="str">
        <f>IF(O3518&gt;0,"yes","no")</f>
        <v>yes</v>
      </c>
      <c r="AD3518" t="str">
        <f>IF(AH3518="hatch","yes","no")</f>
        <v>no</v>
      </c>
      <c r="AE3518" t="str">
        <f>IF(AH3518="swimup","yes","no")</f>
        <v>no</v>
      </c>
      <c r="AF3518" t="str">
        <f>IF(AH3518="respiration","yes","no")</f>
        <v>yes</v>
      </c>
      <c r="AH3518" t="s">
        <v>361</v>
      </c>
      <c r="AI3518">
        <f>IF(O3518&gt;0,(IF(S3518="live",O3518*0.84,IF(S3518="dried.ethanol",O3518*0.8449+2.8227,O3518))),"")</f>
        <v>26.804399999999998</v>
      </c>
      <c r="AJ3518" t="s">
        <v>436</v>
      </c>
      <c r="AK3518" t="s">
        <v>363</v>
      </c>
      <c r="AL3518" t="str">
        <f>IF(OR(AND(Q3518=Q3519,P3518&gt;0),AND(O3518&gt;0,O3518=O3519)),"duplicate","")</f>
        <v/>
      </c>
      <c r="AM3518" t="s">
        <v>827</v>
      </c>
      <c r="AN3518" t="s">
        <v>827</v>
      </c>
      <c r="AO3518" t="s">
        <v>826</v>
      </c>
      <c r="AP3518" t="s">
        <v>826</v>
      </c>
      <c r="AQ3518" t="s">
        <v>24</v>
      </c>
    </row>
    <row r="3519" spans="1:43" x14ac:dyDescent="0.2">
      <c r="A3519" s="28">
        <v>42954</v>
      </c>
      <c r="B3519" s="1">
        <v>42899</v>
      </c>
      <c r="C3519" s="1" t="str">
        <f>IF(F3519="Kup","6/13/2017",IF(F3519="Sag","6/14/2017",""))</f>
        <v>6/13/2017</v>
      </c>
      <c r="D3519" s="27">
        <f>A3519-B3519</f>
        <v>55</v>
      </c>
      <c r="E3519" s="27">
        <f>A3519-C3519</f>
        <v>55</v>
      </c>
      <c r="F3519" t="s">
        <v>21</v>
      </c>
      <c r="G3519">
        <v>56</v>
      </c>
      <c r="H3519" t="s">
        <v>22</v>
      </c>
      <c r="I3519" s="12" t="s">
        <v>43</v>
      </c>
      <c r="J3519" s="12" t="s">
        <v>977</v>
      </c>
      <c r="K3519" s="3" t="s">
        <v>942</v>
      </c>
      <c r="L3519" s="3" t="s">
        <v>943</v>
      </c>
      <c r="N3519">
        <v>8</v>
      </c>
      <c r="O3519" s="23">
        <v>19.41</v>
      </c>
      <c r="R3519" t="str">
        <f>IF(Q3519&gt;0,(P3519*(Q3519^2))*(3.14159/6),"")</f>
        <v/>
      </c>
      <c r="S3519" t="s">
        <v>24</v>
      </c>
      <c r="T3519" t="s">
        <v>25</v>
      </c>
      <c r="U3519" t="s">
        <v>360</v>
      </c>
      <c r="AA3519" s="12" t="s">
        <v>835</v>
      </c>
      <c r="AB3519" t="str">
        <f>IF(Q3519&gt;0,"yes","no")</f>
        <v>no</v>
      </c>
      <c r="AC3519" t="str">
        <f>IF(O3519&gt;0,"yes","no")</f>
        <v>yes</v>
      </c>
      <c r="AD3519" t="str">
        <f>IF(AH3519="hatch","yes","no")</f>
        <v>no</v>
      </c>
      <c r="AE3519" t="str">
        <f>IF(AH3519="swimup","yes","no")</f>
        <v>no</v>
      </c>
      <c r="AF3519" t="str">
        <f>IF(AH3519="respiration","yes","no")</f>
        <v>yes</v>
      </c>
      <c r="AH3519" t="s">
        <v>361</v>
      </c>
      <c r="AI3519">
        <f>IF(O3519&gt;0,(IF(S3519="live",O3519*0.84,IF(S3519="dried.ethanol",O3519*0.8449+2.8227,O3519))),"")</f>
        <v>16.304400000000001</v>
      </c>
      <c r="AJ3519" t="s">
        <v>550</v>
      </c>
      <c r="AK3519" t="s">
        <v>363</v>
      </c>
      <c r="AL3519" t="str">
        <f>IF(OR(AND(Q3519=Q3520,P3519&gt;0),AND(O3519&gt;0,O3519=O3520)),"duplicate","")</f>
        <v/>
      </c>
      <c r="AM3519" t="s">
        <v>827</v>
      </c>
      <c r="AN3519" t="s">
        <v>827</v>
      </c>
      <c r="AO3519" t="s">
        <v>826</v>
      </c>
      <c r="AP3519" t="s">
        <v>826</v>
      </c>
      <c r="AQ3519" t="s">
        <v>24</v>
      </c>
    </row>
    <row r="3520" spans="1:43" x14ac:dyDescent="0.2">
      <c r="A3520" s="28">
        <v>42954</v>
      </c>
      <c r="B3520" s="1">
        <v>42899</v>
      </c>
      <c r="C3520" s="1" t="str">
        <f>IF(F3520="Kup","6/13/2017",IF(F3520="Sag","6/14/2017",""))</f>
        <v>6/13/2017</v>
      </c>
      <c r="D3520" s="27">
        <f>A3520-B3520</f>
        <v>55</v>
      </c>
      <c r="E3520" s="27">
        <f>A3520-C3520</f>
        <v>55</v>
      </c>
      <c r="F3520" t="s">
        <v>21</v>
      </c>
      <c r="G3520">
        <v>56</v>
      </c>
      <c r="H3520" t="s">
        <v>22</v>
      </c>
      <c r="I3520" s="12" t="s">
        <v>43</v>
      </c>
      <c r="J3520" s="12" t="s">
        <v>977</v>
      </c>
      <c r="K3520" s="3" t="s">
        <v>942</v>
      </c>
      <c r="L3520" s="3" t="s">
        <v>943</v>
      </c>
      <c r="N3520">
        <v>8</v>
      </c>
      <c r="O3520" s="23">
        <v>24.08</v>
      </c>
      <c r="R3520" t="str">
        <f>IF(Q3520&gt;0,(P3520*(Q3520^2))*(3.14159/6),"")</f>
        <v/>
      </c>
      <c r="S3520" t="s">
        <v>24</v>
      </c>
      <c r="T3520" t="s">
        <v>25</v>
      </c>
      <c r="U3520" t="s">
        <v>360</v>
      </c>
      <c r="AA3520" s="12" t="s">
        <v>835</v>
      </c>
      <c r="AB3520" t="str">
        <f>IF(Q3520&gt;0,"yes","no")</f>
        <v>no</v>
      </c>
      <c r="AC3520" t="str">
        <f>IF(O3520&gt;0,"yes","no")</f>
        <v>yes</v>
      </c>
      <c r="AD3520" t="str">
        <f>IF(AH3520="hatch","yes","no")</f>
        <v>no</v>
      </c>
      <c r="AE3520" t="str">
        <f>IF(AH3520="swimup","yes","no")</f>
        <v>no</v>
      </c>
      <c r="AF3520" t="str">
        <f>IF(AH3520="respiration","yes","no")</f>
        <v>yes</v>
      </c>
      <c r="AH3520" t="s">
        <v>361</v>
      </c>
      <c r="AI3520">
        <f>IF(O3520&gt;0,(IF(S3520="live",O3520*0.84,IF(S3520="dried.ethanol",O3520*0.8449+2.8227,O3520))),"")</f>
        <v>20.227199999999996</v>
      </c>
      <c r="AJ3520" t="s">
        <v>551</v>
      </c>
      <c r="AK3520" t="s">
        <v>363</v>
      </c>
      <c r="AL3520" t="str">
        <f>IF(OR(AND(Q3520=Q3521,P3520&gt;0),AND(O3520&gt;0,O3520=O3521)),"duplicate","")</f>
        <v/>
      </c>
      <c r="AM3520" t="s">
        <v>827</v>
      </c>
      <c r="AN3520" t="s">
        <v>827</v>
      </c>
      <c r="AO3520" t="s">
        <v>826</v>
      </c>
      <c r="AP3520" t="s">
        <v>826</v>
      </c>
      <c r="AQ3520" t="s">
        <v>24</v>
      </c>
    </row>
    <row r="3521" spans="1:43" x14ac:dyDescent="0.2">
      <c r="A3521" s="28">
        <v>42954</v>
      </c>
      <c r="B3521" s="1">
        <v>42899</v>
      </c>
      <c r="C3521" s="1" t="str">
        <f>IF(F3521="Kup","6/13/2017",IF(F3521="Sag","6/14/2017",""))</f>
        <v>6/13/2017</v>
      </c>
      <c r="D3521" s="27">
        <f>A3521-B3521</f>
        <v>55</v>
      </c>
      <c r="E3521" s="27">
        <f>A3521-C3521</f>
        <v>55</v>
      </c>
      <c r="F3521" t="s">
        <v>21</v>
      </c>
      <c r="G3521">
        <v>56</v>
      </c>
      <c r="H3521" t="s">
        <v>22</v>
      </c>
      <c r="I3521" s="12" t="s">
        <v>43</v>
      </c>
      <c r="J3521" s="12" t="s">
        <v>977</v>
      </c>
      <c r="K3521" s="3" t="s">
        <v>942</v>
      </c>
      <c r="L3521" s="3" t="s">
        <v>943</v>
      </c>
      <c r="N3521">
        <v>8</v>
      </c>
      <c r="O3521" s="23">
        <v>23.93</v>
      </c>
      <c r="R3521" t="str">
        <f>IF(Q3521&gt;0,(P3521*(Q3521^2))*(3.14159/6),"")</f>
        <v/>
      </c>
      <c r="S3521" t="s">
        <v>24</v>
      </c>
      <c r="T3521" t="s">
        <v>25</v>
      </c>
      <c r="U3521" t="s">
        <v>360</v>
      </c>
      <c r="AA3521" s="12" t="s">
        <v>835</v>
      </c>
      <c r="AB3521" t="str">
        <f>IF(Q3521&gt;0,"yes","no")</f>
        <v>no</v>
      </c>
      <c r="AC3521" t="str">
        <f>IF(O3521&gt;0,"yes","no")</f>
        <v>yes</v>
      </c>
      <c r="AD3521" t="str">
        <f>IF(AH3521="hatch","yes","no")</f>
        <v>no</v>
      </c>
      <c r="AE3521" t="str">
        <f>IF(AH3521="swimup","yes","no")</f>
        <v>no</v>
      </c>
      <c r="AF3521" t="str">
        <f>IF(AH3521="respiration","yes","no")</f>
        <v>yes</v>
      </c>
      <c r="AH3521" t="s">
        <v>361</v>
      </c>
      <c r="AI3521">
        <f>IF(O3521&gt;0,(IF(S3521="live",O3521*0.84,IF(S3521="dried.ethanol",O3521*0.8449+2.8227,O3521))),"")</f>
        <v>20.101199999999999</v>
      </c>
      <c r="AJ3521" t="s">
        <v>552</v>
      </c>
      <c r="AK3521" t="s">
        <v>363</v>
      </c>
      <c r="AL3521" t="str">
        <f>IF(OR(AND(Q3521=Q3522,P3521&gt;0),AND(O3521&gt;0,O3521=O3522)),"duplicate","")</f>
        <v/>
      </c>
      <c r="AM3521" t="s">
        <v>827</v>
      </c>
      <c r="AN3521" t="s">
        <v>827</v>
      </c>
      <c r="AO3521" t="s">
        <v>826</v>
      </c>
      <c r="AP3521" t="s">
        <v>826</v>
      </c>
      <c r="AQ3521" t="s">
        <v>24</v>
      </c>
    </row>
    <row r="3522" spans="1:43" x14ac:dyDescent="0.2">
      <c r="A3522" s="28">
        <v>42954</v>
      </c>
      <c r="B3522" s="1">
        <v>42899</v>
      </c>
      <c r="C3522" s="1" t="str">
        <f>IF(F3522="Kup","6/13/2017",IF(F3522="Sag","6/14/2017",""))</f>
        <v>6/13/2017</v>
      </c>
      <c r="D3522" s="27">
        <f>A3522-B3522</f>
        <v>55</v>
      </c>
      <c r="E3522" s="27">
        <f>A3522-C3522</f>
        <v>55</v>
      </c>
      <c r="F3522" t="s">
        <v>21</v>
      </c>
      <c r="G3522">
        <v>55</v>
      </c>
      <c r="H3522" t="s">
        <v>22</v>
      </c>
      <c r="I3522" s="12" t="s">
        <v>94</v>
      </c>
      <c r="J3522" s="12" t="s">
        <v>988</v>
      </c>
      <c r="K3522" s="2" t="s">
        <v>957</v>
      </c>
      <c r="L3522" s="2" t="s">
        <v>943</v>
      </c>
      <c r="N3522">
        <v>8</v>
      </c>
      <c r="O3522" s="23">
        <v>17.88</v>
      </c>
      <c r="R3522" t="str">
        <f>IF(Q3522&gt;0,(P3522*(Q3522^2))*(3.14159/6),"")</f>
        <v/>
      </c>
      <c r="S3522" t="s">
        <v>24</v>
      </c>
      <c r="T3522" t="s">
        <v>25</v>
      </c>
      <c r="U3522" t="s">
        <v>360</v>
      </c>
      <c r="AA3522" s="12" t="s">
        <v>835</v>
      </c>
      <c r="AB3522" t="str">
        <f>IF(Q3522&gt;0,"yes","no")</f>
        <v>no</v>
      </c>
      <c r="AC3522" t="str">
        <f>IF(O3522&gt;0,"yes","no")</f>
        <v>yes</v>
      </c>
      <c r="AD3522" t="str">
        <f>IF(AH3522="hatch","yes","no")</f>
        <v>no</v>
      </c>
      <c r="AE3522" t="str">
        <f>IF(AH3522="swimup","yes","no")</f>
        <v>no</v>
      </c>
      <c r="AF3522" t="str">
        <f>IF(AH3522="respiration","yes","no")</f>
        <v>yes</v>
      </c>
      <c r="AH3522" t="s">
        <v>361</v>
      </c>
      <c r="AI3522">
        <f>IF(O3522&gt;0,(IF(S3522="live",O3522*0.84,IF(S3522="dried.ethanol",O3522*0.8449+2.8227,O3522))),"")</f>
        <v>15.019199999999998</v>
      </c>
      <c r="AJ3522" t="s">
        <v>538</v>
      </c>
      <c r="AK3522" t="s">
        <v>363</v>
      </c>
      <c r="AL3522" t="str">
        <f>IF(OR(AND(Q3522=Q3523,P3522&gt;0),AND(O3522&gt;0,O3522=O3523)),"duplicate","")</f>
        <v/>
      </c>
      <c r="AM3522" t="s">
        <v>827</v>
      </c>
      <c r="AN3522" t="s">
        <v>827</v>
      </c>
      <c r="AO3522" t="s">
        <v>826</v>
      </c>
      <c r="AP3522" t="s">
        <v>826</v>
      </c>
      <c r="AQ3522" t="s">
        <v>24</v>
      </c>
    </row>
    <row r="3523" spans="1:43" x14ac:dyDescent="0.2">
      <c r="A3523" s="28">
        <v>42954</v>
      </c>
      <c r="B3523" s="1">
        <v>42899</v>
      </c>
      <c r="C3523" s="1" t="str">
        <f>IF(F3523="Kup","6/13/2017",IF(F3523="Sag","6/14/2017",""))</f>
        <v>6/13/2017</v>
      </c>
      <c r="D3523" s="27">
        <f>A3523-B3523</f>
        <v>55</v>
      </c>
      <c r="E3523" s="27">
        <f>A3523-C3523</f>
        <v>55</v>
      </c>
      <c r="F3523" t="s">
        <v>21</v>
      </c>
      <c r="G3523">
        <v>55</v>
      </c>
      <c r="H3523" t="s">
        <v>22</v>
      </c>
      <c r="I3523" s="12" t="s">
        <v>94</v>
      </c>
      <c r="J3523" s="12" t="s">
        <v>988</v>
      </c>
      <c r="K3523" s="2" t="s">
        <v>957</v>
      </c>
      <c r="L3523" s="2" t="s">
        <v>943</v>
      </c>
      <c r="N3523">
        <v>8</v>
      </c>
      <c r="O3523" s="23">
        <v>18.510000000000002</v>
      </c>
      <c r="R3523" t="str">
        <f>IF(Q3523&gt;0,(P3523*(Q3523^2))*(3.14159/6),"")</f>
        <v/>
      </c>
      <c r="S3523" t="s">
        <v>24</v>
      </c>
      <c r="T3523" t="s">
        <v>25</v>
      </c>
      <c r="U3523" t="s">
        <v>360</v>
      </c>
      <c r="AA3523" s="12" t="s">
        <v>835</v>
      </c>
      <c r="AB3523" t="str">
        <f>IF(Q3523&gt;0,"yes","no")</f>
        <v>no</v>
      </c>
      <c r="AC3523" t="str">
        <f>IF(O3523&gt;0,"yes","no")</f>
        <v>yes</v>
      </c>
      <c r="AD3523" t="str">
        <f>IF(AH3523="hatch","yes","no")</f>
        <v>no</v>
      </c>
      <c r="AE3523" t="str">
        <f>IF(AH3523="swimup","yes","no")</f>
        <v>no</v>
      </c>
      <c r="AF3523" t="str">
        <f>IF(AH3523="respiration","yes","no")</f>
        <v>yes</v>
      </c>
      <c r="AH3523" t="s">
        <v>361</v>
      </c>
      <c r="AI3523">
        <f>IF(O3523&gt;0,(IF(S3523="live",O3523*0.84,IF(S3523="dried.ethanol",O3523*0.8449+2.8227,O3523))),"")</f>
        <v>15.548400000000001</v>
      </c>
      <c r="AJ3523" t="s">
        <v>539</v>
      </c>
      <c r="AK3523" t="s">
        <v>363</v>
      </c>
      <c r="AL3523" t="str">
        <f>IF(OR(AND(Q3523=Q3524,P3523&gt;0),AND(O3523&gt;0,O3523=O3524)),"duplicate","")</f>
        <v/>
      </c>
      <c r="AM3523" t="s">
        <v>827</v>
      </c>
      <c r="AN3523" t="s">
        <v>827</v>
      </c>
      <c r="AO3523" t="s">
        <v>826</v>
      </c>
      <c r="AP3523" t="s">
        <v>826</v>
      </c>
      <c r="AQ3523" t="s">
        <v>24</v>
      </c>
    </row>
    <row r="3524" spans="1:43" x14ac:dyDescent="0.2">
      <c r="A3524" s="28">
        <v>42954</v>
      </c>
      <c r="B3524" s="1">
        <v>42899</v>
      </c>
      <c r="C3524" s="1" t="str">
        <f>IF(F3524="Kup","6/13/2017",IF(F3524="Sag","6/14/2017",""))</f>
        <v>6/13/2017</v>
      </c>
      <c r="D3524" s="27">
        <f>A3524-B3524</f>
        <v>55</v>
      </c>
      <c r="E3524" s="27">
        <f>A3524-C3524</f>
        <v>55</v>
      </c>
      <c r="F3524" t="s">
        <v>21</v>
      </c>
      <c r="G3524">
        <v>55</v>
      </c>
      <c r="H3524" t="s">
        <v>22</v>
      </c>
      <c r="I3524" s="12" t="s">
        <v>94</v>
      </c>
      <c r="J3524" s="12" t="s">
        <v>988</v>
      </c>
      <c r="K3524" s="2" t="s">
        <v>957</v>
      </c>
      <c r="L3524" s="2" t="s">
        <v>943</v>
      </c>
      <c r="N3524">
        <v>8</v>
      </c>
      <c r="O3524" s="23">
        <v>19.670000000000002</v>
      </c>
      <c r="R3524" t="str">
        <f>IF(Q3524&gt;0,(P3524*(Q3524^2))*(3.14159/6),"")</f>
        <v/>
      </c>
      <c r="S3524" t="s">
        <v>24</v>
      </c>
      <c r="T3524" t="s">
        <v>25</v>
      </c>
      <c r="U3524" t="s">
        <v>360</v>
      </c>
      <c r="AA3524" s="12" t="s">
        <v>835</v>
      </c>
      <c r="AB3524" t="str">
        <f>IF(Q3524&gt;0,"yes","no")</f>
        <v>no</v>
      </c>
      <c r="AC3524" t="str">
        <f>IF(O3524&gt;0,"yes","no")</f>
        <v>yes</v>
      </c>
      <c r="AD3524" t="str">
        <f>IF(AH3524="hatch","yes","no")</f>
        <v>no</v>
      </c>
      <c r="AE3524" t="str">
        <f>IF(AH3524="swimup","yes","no")</f>
        <v>no</v>
      </c>
      <c r="AF3524" t="str">
        <f>IF(AH3524="respiration","yes","no")</f>
        <v>yes</v>
      </c>
      <c r="AH3524" t="s">
        <v>361</v>
      </c>
      <c r="AI3524">
        <f>IF(O3524&gt;0,(IF(S3524="live",O3524*0.84,IF(S3524="dried.ethanol",O3524*0.8449+2.8227,O3524))),"")</f>
        <v>16.5228</v>
      </c>
      <c r="AJ3524" t="s">
        <v>540</v>
      </c>
      <c r="AK3524" t="s">
        <v>363</v>
      </c>
      <c r="AL3524" t="str">
        <f>IF(OR(AND(Q3524=Q3525,P3524&gt;0),AND(O3524&gt;0,O3524=O3525)),"duplicate","")</f>
        <v/>
      </c>
      <c r="AM3524" t="s">
        <v>827</v>
      </c>
      <c r="AN3524" t="s">
        <v>827</v>
      </c>
      <c r="AO3524" t="s">
        <v>826</v>
      </c>
      <c r="AP3524" t="s">
        <v>826</v>
      </c>
      <c r="AQ3524" t="s">
        <v>24</v>
      </c>
    </row>
    <row r="3525" spans="1:43" x14ac:dyDescent="0.2">
      <c r="A3525" s="28">
        <v>42954</v>
      </c>
      <c r="B3525" s="1">
        <v>42899</v>
      </c>
      <c r="C3525" s="1" t="str">
        <f>IF(F3525="Kup","6/13/2017",IF(F3525="Sag","6/14/2017",""))</f>
        <v>6/13/2017</v>
      </c>
      <c r="D3525" s="27">
        <f>A3525-B3525</f>
        <v>55</v>
      </c>
      <c r="E3525" s="27">
        <f>A3525-C3525</f>
        <v>55</v>
      </c>
      <c r="F3525" t="s">
        <v>21</v>
      </c>
      <c r="G3525">
        <v>55</v>
      </c>
      <c r="H3525" t="s">
        <v>22</v>
      </c>
      <c r="I3525" s="12" t="s">
        <v>94</v>
      </c>
      <c r="J3525" s="12" t="s">
        <v>988</v>
      </c>
      <c r="K3525" s="2" t="s">
        <v>957</v>
      </c>
      <c r="L3525" s="2" t="s">
        <v>943</v>
      </c>
      <c r="N3525">
        <v>8</v>
      </c>
      <c r="O3525" s="23">
        <v>19.57</v>
      </c>
      <c r="R3525" t="str">
        <f>IF(Q3525&gt;0,(P3525*(Q3525^2))*(3.14159/6),"")</f>
        <v/>
      </c>
      <c r="S3525" t="s">
        <v>24</v>
      </c>
      <c r="T3525" t="s">
        <v>25</v>
      </c>
      <c r="U3525" t="s">
        <v>360</v>
      </c>
      <c r="AA3525" s="12" t="s">
        <v>835</v>
      </c>
      <c r="AB3525" t="str">
        <f>IF(Q3525&gt;0,"yes","no")</f>
        <v>no</v>
      </c>
      <c r="AC3525" t="str">
        <f>IF(O3525&gt;0,"yes","no")</f>
        <v>yes</v>
      </c>
      <c r="AD3525" t="str">
        <f>IF(AH3525="hatch","yes","no")</f>
        <v>no</v>
      </c>
      <c r="AE3525" t="str">
        <f>IF(AH3525="swimup","yes","no")</f>
        <v>no</v>
      </c>
      <c r="AF3525" t="str">
        <f>IF(AH3525="respiration","yes","no")</f>
        <v>yes</v>
      </c>
      <c r="AH3525" t="s">
        <v>361</v>
      </c>
      <c r="AI3525">
        <f>IF(O3525&gt;0,(IF(S3525="live",O3525*0.84,IF(S3525="dried.ethanol",O3525*0.8449+2.8227,O3525))),"")</f>
        <v>16.438800000000001</v>
      </c>
      <c r="AJ3525" t="s">
        <v>541</v>
      </c>
      <c r="AK3525" t="s">
        <v>363</v>
      </c>
      <c r="AL3525" t="str">
        <f>IF(OR(AND(Q3525=Q3526,P3525&gt;0),AND(O3525&gt;0,O3525=O3526)),"duplicate","")</f>
        <v/>
      </c>
      <c r="AM3525" t="s">
        <v>827</v>
      </c>
      <c r="AN3525" t="s">
        <v>827</v>
      </c>
      <c r="AO3525" t="s">
        <v>826</v>
      </c>
      <c r="AP3525" t="s">
        <v>826</v>
      </c>
      <c r="AQ3525" t="s">
        <v>24</v>
      </c>
    </row>
    <row r="3526" spans="1:43" x14ac:dyDescent="0.2">
      <c r="A3526" s="28">
        <v>42954</v>
      </c>
      <c r="B3526" s="1">
        <v>42899</v>
      </c>
      <c r="C3526" s="1" t="str">
        <f>IF(F3526="Kup","6/13/2017",IF(F3526="Sag","6/14/2017",""))</f>
        <v>6/13/2017</v>
      </c>
      <c r="D3526" s="27">
        <f>A3526-B3526</f>
        <v>55</v>
      </c>
      <c r="E3526" s="27">
        <f>A3526-C3526</f>
        <v>55</v>
      </c>
      <c r="F3526" t="s">
        <v>21</v>
      </c>
      <c r="G3526">
        <v>56</v>
      </c>
      <c r="H3526" t="s">
        <v>22</v>
      </c>
      <c r="I3526" s="12" t="s">
        <v>39</v>
      </c>
      <c r="J3526" s="12" t="s">
        <v>983</v>
      </c>
      <c r="K3526" s="3" t="s">
        <v>965</v>
      </c>
      <c r="L3526" s="3" t="s">
        <v>951</v>
      </c>
      <c r="M3526">
        <v>1</v>
      </c>
      <c r="N3526">
        <v>8</v>
      </c>
      <c r="O3526" s="23">
        <v>25.79</v>
      </c>
      <c r="R3526" t="str">
        <f>IF(Q3526&gt;0,(P3526*(Q3526^2))*(3.14159/6),"")</f>
        <v/>
      </c>
      <c r="S3526" t="s">
        <v>24</v>
      </c>
      <c r="T3526" t="s">
        <v>25</v>
      </c>
      <c r="U3526" t="s">
        <v>360</v>
      </c>
      <c r="AA3526" s="12" t="s">
        <v>835</v>
      </c>
      <c r="AB3526" t="str">
        <f>IF(Q3526&gt;0,"yes","no")</f>
        <v>no</v>
      </c>
      <c r="AC3526" t="str">
        <f>IF(O3526&gt;0,"yes","no")</f>
        <v>yes</v>
      </c>
      <c r="AD3526" t="str">
        <f>IF(AH3526="hatch","yes","no")</f>
        <v>no</v>
      </c>
      <c r="AE3526" t="str">
        <f>IF(AH3526="swimup","yes","no")</f>
        <v>no</v>
      </c>
      <c r="AF3526" t="str">
        <f>IF(AH3526="respiration","yes","no")</f>
        <v>yes</v>
      </c>
      <c r="AH3526" t="s">
        <v>361</v>
      </c>
      <c r="AI3526">
        <f>IF(O3526&gt;0,(IF(S3526="live",O3526*0.84,IF(S3526="dried.ethanol",O3526*0.8449+2.8227,O3526))),"")</f>
        <v>21.663599999999999</v>
      </c>
      <c r="AJ3526" t="s">
        <v>495</v>
      </c>
      <c r="AK3526" t="s">
        <v>363</v>
      </c>
      <c r="AL3526" t="str">
        <f>IF(OR(AND(Q3526=Q3527,P3526&gt;0),AND(O3526&gt;0,O3526=O3527)),"duplicate","")</f>
        <v/>
      </c>
      <c r="AM3526" t="s">
        <v>827</v>
      </c>
      <c r="AN3526" t="s">
        <v>827</v>
      </c>
      <c r="AO3526" t="s">
        <v>826</v>
      </c>
      <c r="AP3526" t="s">
        <v>826</v>
      </c>
      <c r="AQ3526" t="s">
        <v>24</v>
      </c>
    </row>
    <row r="3527" spans="1:43" x14ac:dyDescent="0.2">
      <c r="A3527" s="28">
        <v>42954</v>
      </c>
      <c r="B3527" s="1">
        <v>42899</v>
      </c>
      <c r="C3527" s="1" t="str">
        <f>IF(F3527="Kup","6/13/2017",IF(F3527="Sag","6/14/2017",""))</f>
        <v>6/13/2017</v>
      </c>
      <c r="D3527" s="27">
        <f>A3527-B3527</f>
        <v>55</v>
      </c>
      <c r="E3527" s="27">
        <f>A3527-C3527</f>
        <v>55</v>
      </c>
      <c r="F3527" t="s">
        <v>21</v>
      </c>
      <c r="G3527">
        <v>56</v>
      </c>
      <c r="H3527" t="s">
        <v>22</v>
      </c>
      <c r="I3527" s="12" t="s">
        <v>39</v>
      </c>
      <c r="J3527" s="12" t="s">
        <v>983</v>
      </c>
      <c r="K3527" s="3" t="s">
        <v>965</v>
      </c>
      <c r="L3527" s="3" t="s">
        <v>951</v>
      </c>
      <c r="M3527">
        <v>3</v>
      </c>
      <c r="N3527">
        <v>8</v>
      </c>
      <c r="O3527" s="23">
        <v>20.440000000000001</v>
      </c>
      <c r="R3527" t="str">
        <f>IF(Q3527&gt;0,(P3527*(Q3527^2))*(3.14159/6),"")</f>
        <v/>
      </c>
      <c r="S3527" t="s">
        <v>24</v>
      </c>
      <c r="T3527" t="s">
        <v>25</v>
      </c>
      <c r="U3527" t="s">
        <v>360</v>
      </c>
      <c r="AA3527" s="12" t="s">
        <v>835</v>
      </c>
      <c r="AB3527" t="str">
        <f>IF(Q3527&gt;0,"yes","no")</f>
        <v>no</v>
      </c>
      <c r="AC3527" t="str">
        <f>IF(O3527&gt;0,"yes","no")</f>
        <v>yes</v>
      </c>
      <c r="AD3527" t="str">
        <f>IF(AH3527="hatch","yes","no")</f>
        <v>no</v>
      </c>
      <c r="AE3527" t="str">
        <f>IF(AH3527="swimup","yes","no")</f>
        <v>no</v>
      </c>
      <c r="AF3527" t="str">
        <f>IF(AH3527="respiration","yes","no")</f>
        <v>yes</v>
      </c>
      <c r="AH3527" t="s">
        <v>361</v>
      </c>
      <c r="AI3527">
        <f>IF(O3527&gt;0,(IF(S3527="live",O3527*0.84,IF(S3527="dried.ethanol",O3527*0.8449+2.8227,O3527))),"")</f>
        <v>17.169599999999999</v>
      </c>
      <c r="AJ3527" t="s">
        <v>493</v>
      </c>
      <c r="AK3527" t="s">
        <v>363</v>
      </c>
      <c r="AL3527" t="str">
        <f>IF(OR(AND(Q3527=Q3528,P3527&gt;0),AND(O3527&gt;0,O3527=O3528)),"duplicate","")</f>
        <v/>
      </c>
      <c r="AM3527" t="s">
        <v>827</v>
      </c>
      <c r="AN3527" t="s">
        <v>827</v>
      </c>
      <c r="AO3527" t="s">
        <v>826</v>
      </c>
      <c r="AP3527" t="s">
        <v>826</v>
      </c>
      <c r="AQ3527" t="s">
        <v>24</v>
      </c>
    </row>
    <row r="3528" spans="1:43" x14ac:dyDescent="0.2">
      <c r="A3528" s="28">
        <v>42954</v>
      </c>
      <c r="B3528" s="1">
        <v>42899</v>
      </c>
      <c r="C3528" s="1" t="str">
        <f>IF(F3528="Kup","6/13/2017",IF(F3528="Sag","6/14/2017",""))</f>
        <v>6/13/2017</v>
      </c>
      <c r="D3528" s="27">
        <f>A3528-B3528</f>
        <v>55</v>
      </c>
      <c r="E3528" s="27">
        <f>A3528-C3528</f>
        <v>55</v>
      </c>
      <c r="F3528" t="s">
        <v>21</v>
      </c>
      <c r="G3528">
        <v>55</v>
      </c>
      <c r="H3528" t="s">
        <v>22</v>
      </c>
      <c r="I3528" s="12" t="s">
        <v>39</v>
      </c>
      <c r="J3528" s="12" t="s">
        <v>983</v>
      </c>
      <c r="K3528" s="3" t="s">
        <v>965</v>
      </c>
      <c r="L3528" s="3" t="s">
        <v>951</v>
      </c>
      <c r="N3528">
        <v>8</v>
      </c>
      <c r="O3528" s="23">
        <v>19.8</v>
      </c>
      <c r="R3528" t="str">
        <f>IF(Q3528&gt;0,(P3528*(Q3528^2))*(3.14159/6),"")</f>
        <v/>
      </c>
      <c r="S3528" t="s">
        <v>24</v>
      </c>
      <c r="T3528" t="s">
        <v>25</v>
      </c>
      <c r="U3528" t="s">
        <v>360</v>
      </c>
      <c r="AA3528" s="12" t="s">
        <v>835</v>
      </c>
      <c r="AB3528" t="str">
        <f>IF(Q3528&gt;0,"yes","no")</f>
        <v>no</v>
      </c>
      <c r="AC3528" t="str">
        <f>IF(O3528&gt;0,"yes","no")</f>
        <v>yes</v>
      </c>
      <c r="AD3528" t="str">
        <f>IF(AH3528="hatch","yes","no")</f>
        <v>no</v>
      </c>
      <c r="AE3528" t="str">
        <f>IF(AH3528="swimup","yes","no")</f>
        <v>no</v>
      </c>
      <c r="AF3528" t="str">
        <f>IF(AH3528="respiration","yes","no")</f>
        <v>yes</v>
      </c>
      <c r="AH3528" t="s">
        <v>361</v>
      </c>
      <c r="AI3528">
        <f>IF(O3528&gt;0,(IF(S3528="live",O3528*0.84,IF(S3528="dried.ethanol",O3528*0.8449+2.8227,O3528))),"")</f>
        <v>16.632000000000001</v>
      </c>
      <c r="AJ3528" t="s">
        <v>549</v>
      </c>
      <c r="AK3528" t="s">
        <v>363</v>
      </c>
      <c r="AL3528" t="str">
        <f>IF(OR(AND(Q3528=Q3529,P3528&gt;0),AND(O3528&gt;0,O3528=O3529)),"duplicate","")</f>
        <v/>
      </c>
      <c r="AM3528" t="s">
        <v>827</v>
      </c>
      <c r="AN3528" t="s">
        <v>827</v>
      </c>
      <c r="AO3528" t="s">
        <v>826</v>
      </c>
      <c r="AP3528" t="s">
        <v>826</v>
      </c>
      <c r="AQ3528" t="s">
        <v>24</v>
      </c>
    </row>
    <row r="3529" spans="1:43" x14ac:dyDescent="0.2">
      <c r="A3529" s="28">
        <v>42954</v>
      </c>
      <c r="B3529" s="1">
        <v>42899</v>
      </c>
      <c r="C3529" s="1" t="str">
        <f>IF(F3529="Kup","6/13/2017",IF(F3529="Sag","6/14/2017",""))</f>
        <v>6/13/2017</v>
      </c>
      <c r="D3529" s="27">
        <f>A3529-B3529</f>
        <v>55</v>
      </c>
      <c r="E3529" s="27">
        <f>A3529-C3529</f>
        <v>55</v>
      </c>
      <c r="F3529" t="s">
        <v>21</v>
      </c>
      <c r="G3529">
        <v>56</v>
      </c>
      <c r="H3529" t="s">
        <v>22</v>
      </c>
      <c r="I3529" s="12" t="s">
        <v>39</v>
      </c>
      <c r="J3529" s="12" t="s">
        <v>983</v>
      </c>
      <c r="K3529" s="3" t="s">
        <v>965</v>
      </c>
      <c r="L3529" s="3" t="s">
        <v>951</v>
      </c>
      <c r="N3529">
        <v>8</v>
      </c>
      <c r="O3529" s="23">
        <v>20.329999999999998</v>
      </c>
      <c r="R3529" t="str">
        <f>IF(Q3529&gt;0,(P3529*(Q3529^2))*(3.14159/6),"")</f>
        <v/>
      </c>
      <c r="S3529" t="s">
        <v>24</v>
      </c>
      <c r="T3529" t="s">
        <v>25</v>
      </c>
      <c r="U3529" t="s">
        <v>360</v>
      </c>
      <c r="AA3529" s="12" t="s">
        <v>835</v>
      </c>
      <c r="AB3529" t="str">
        <f>IF(Q3529&gt;0,"yes","no")</f>
        <v>no</v>
      </c>
      <c r="AC3529" t="str">
        <f>IF(O3529&gt;0,"yes","no")</f>
        <v>yes</v>
      </c>
      <c r="AD3529" t="str">
        <f>IF(AH3529="hatch","yes","no")</f>
        <v>no</v>
      </c>
      <c r="AE3529" t="str">
        <f>IF(AH3529="swimup","yes","no")</f>
        <v>no</v>
      </c>
      <c r="AF3529" t="str">
        <f>IF(AH3529="respiration","yes","no")</f>
        <v>yes</v>
      </c>
      <c r="AH3529" t="s">
        <v>361</v>
      </c>
      <c r="AI3529">
        <f>IF(O3529&gt;0,(IF(S3529="live",O3529*0.84,IF(S3529="dried.ethanol",O3529*0.8449+2.8227,O3529))),"")</f>
        <v>17.077199999999998</v>
      </c>
      <c r="AJ3529" t="s">
        <v>547</v>
      </c>
      <c r="AK3529" t="s">
        <v>363</v>
      </c>
      <c r="AL3529" t="str">
        <f>IF(OR(AND(Q3529=Q3530,P3529&gt;0),AND(O3529&gt;0,O3529=O3530)),"duplicate","")</f>
        <v/>
      </c>
      <c r="AM3529" t="s">
        <v>827</v>
      </c>
      <c r="AN3529" t="s">
        <v>827</v>
      </c>
      <c r="AO3529" t="s">
        <v>826</v>
      </c>
      <c r="AP3529" t="s">
        <v>826</v>
      </c>
      <c r="AQ3529" t="s">
        <v>24</v>
      </c>
    </row>
    <row r="3530" spans="1:43" x14ac:dyDescent="0.2">
      <c r="A3530" s="28">
        <v>42954</v>
      </c>
      <c r="B3530" s="1">
        <v>42899</v>
      </c>
      <c r="C3530" s="1" t="str">
        <f>IF(F3530="Kup","6/13/2017",IF(F3530="Sag","6/14/2017",""))</f>
        <v>6/13/2017</v>
      </c>
      <c r="D3530" s="27">
        <f>A3530-B3530</f>
        <v>55</v>
      </c>
      <c r="E3530" s="27">
        <f>A3530-C3530</f>
        <v>55</v>
      </c>
      <c r="F3530" t="s">
        <v>21</v>
      </c>
      <c r="G3530">
        <v>55</v>
      </c>
      <c r="H3530" t="s">
        <v>22</v>
      </c>
      <c r="I3530" s="12" t="s">
        <v>75</v>
      </c>
      <c r="J3530" s="12" t="s">
        <v>75</v>
      </c>
      <c r="K3530" s="3" t="s">
        <v>945</v>
      </c>
      <c r="L3530" s="3" t="s">
        <v>946</v>
      </c>
      <c r="M3530">
        <v>4</v>
      </c>
      <c r="N3530">
        <v>8</v>
      </c>
      <c r="O3530" s="23">
        <v>21.94</v>
      </c>
      <c r="R3530" t="str">
        <f>IF(Q3530&gt;0,(P3530*(Q3530^2))*(3.14159/6),"")</f>
        <v/>
      </c>
      <c r="S3530" t="s">
        <v>24</v>
      </c>
      <c r="T3530" t="s">
        <v>25</v>
      </c>
      <c r="U3530" t="s">
        <v>360</v>
      </c>
      <c r="AA3530" s="12" t="s">
        <v>835</v>
      </c>
      <c r="AB3530" t="str">
        <f>IF(Q3530&gt;0,"yes","no")</f>
        <v>no</v>
      </c>
      <c r="AC3530" t="str">
        <f>IF(O3530&gt;0,"yes","no")</f>
        <v>yes</v>
      </c>
      <c r="AD3530" t="str">
        <f>IF(AH3530="hatch","yes","no")</f>
        <v>no</v>
      </c>
      <c r="AE3530" t="str">
        <f>IF(AH3530="swimup","yes","no")</f>
        <v>no</v>
      </c>
      <c r="AF3530" t="str">
        <f>IF(AH3530="respiration","yes","no")</f>
        <v>yes</v>
      </c>
      <c r="AH3530" t="s">
        <v>361</v>
      </c>
      <c r="AI3530">
        <f>IF(O3530&gt;0,(IF(S3530="live",O3530*0.84,IF(S3530="dried.ethanol",O3530*0.8449+2.8227,O3530))),"")</f>
        <v>18.429600000000001</v>
      </c>
      <c r="AJ3530" t="s">
        <v>508</v>
      </c>
      <c r="AK3530" t="s">
        <v>363</v>
      </c>
      <c r="AL3530" t="str">
        <f>IF(OR(AND(Q3530=Q3531,P3530&gt;0),AND(O3530&gt;0,O3530=O3531)),"duplicate","")</f>
        <v/>
      </c>
      <c r="AM3530" t="s">
        <v>827</v>
      </c>
      <c r="AN3530" t="s">
        <v>827</v>
      </c>
      <c r="AO3530" t="s">
        <v>826</v>
      </c>
      <c r="AP3530" t="s">
        <v>826</v>
      </c>
      <c r="AQ3530" t="s">
        <v>24</v>
      </c>
    </row>
    <row r="3531" spans="1:43" x14ac:dyDescent="0.2">
      <c r="A3531" s="28">
        <v>42954</v>
      </c>
      <c r="B3531" s="1">
        <v>42899</v>
      </c>
      <c r="C3531" s="1" t="str">
        <f>IF(F3531="Kup","6/13/2017",IF(F3531="Sag","6/14/2017",""))</f>
        <v>6/13/2017</v>
      </c>
      <c r="D3531" s="27">
        <f>A3531-B3531</f>
        <v>55</v>
      </c>
      <c r="E3531" s="27">
        <f>A3531-C3531</f>
        <v>55</v>
      </c>
      <c r="F3531" t="s">
        <v>21</v>
      </c>
      <c r="G3531">
        <v>55</v>
      </c>
      <c r="H3531" t="s">
        <v>22</v>
      </c>
      <c r="I3531" s="12" t="s">
        <v>81</v>
      </c>
      <c r="J3531" s="12" t="s">
        <v>81</v>
      </c>
      <c r="K3531" s="3" t="s">
        <v>948</v>
      </c>
      <c r="L3531" s="3" t="s">
        <v>949</v>
      </c>
      <c r="N3531">
        <v>8</v>
      </c>
      <c r="O3531" s="23">
        <v>21.17</v>
      </c>
      <c r="R3531" t="str">
        <f>IF(Q3531&gt;0,(P3531*(Q3531^2))*(3.14159/6),"")</f>
        <v/>
      </c>
      <c r="S3531" t="s">
        <v>24</v>
      </c>
      <c r="T3531" t="s">
        <v>25</v>
      </c>
      <c r="U3531" t="s">
        <v>360</v>
      </c>
      <c r="AA3531" s="12" t="s">
        <v>835</v>
      </c>
      <c r="AB3531" t="str">
        <f>IF(Q3531&gt;0,"yes","no")</f>
        <v>no</v>
      </c>
      <c r="AC3531" t="str">
        <f>IF(O3531&gt;0,"yes","no")</f>
        <v>yes</v>
      </c>
      <c r="AD3531" t="str">
        <f>IF(AH3531="hatch","yes","no")</f>
        <v>no</v>
      </c>
      <c r="AE3531" t="str">
        <f>IF(AH3531="swimup","yes","no")</f>
        <v>no</v>
      </c>
      <c r="AF3531" t="str">
        <f>IF(AH3531="respiration","yes","no")</f>
        <v>yes</v>
      </c>
      <c r="AH3531" t="s">
        <v>361</v>
      </c>
      <c r="AI3531">
        <f>IF(O3531&gt;0,(IF(S3531="live",O3531*0.84,IF(S3531="dried.ethanol",O3531*0.8449+2.8227,O3531))),"")</f>
        <v>17.782800000000002</v>
      </c>
      <c r="AJ3531" t="s">
        <v>367</v>
      </c>
      <c r="AK3531" t="s">
        <v>363</v>
      </c>
      <c r="AL3531" t="str">
        <f>IF(OR(AND(Q3531=Q3532,P3531&gt;0),AND(O3531&gt;0,O3531=O3532)),"duplicate","")</f>
        <v/>
      </c>
      <c r="AM3531" t="s">
        <v>827</v>
      </c>
      <c r="AN3531" t="s">
        <v>827</v>
      </c>
      <c r="AO3531" t="s">
        <v>826</v>
      </c>
      <c r="AP3531" t="s">
        <v>826</v>
      </c>
      <c r="AQ3531" t="s">
        <v>24</v>
      </c>
    </row>
    <row r="3532" spans="1:43" x14ac:dyDescent="0.2">
      <c r="A3532" s="28">
        <v>42954</v>
      </c>
      <c r="B3532" s="1">
        <v>42899</v>
      </c>
      <c r="C3532" s="1" t="str">
        <f>IF(F3532="Kup","6/13/2017",IF(F3532="Sag","6/14/2017",""))</f>
        <v>6/13/2017</v>
      </c>
      <c r="D3532" s="27">
        <f>A3532-B3532</f>
        <v>55</v>
      </c>
      <c r="E3532" s="27">
        <f>A3532-C3532</f>
        <v>55</v>
      </c>
      <c r="F3532" t="s">
        <v>21</v>
      </c>
      <c r="G3532">
        <v>55</v>
      </c>
      <c r="H3532" t="s">
        <v>22</v>
      </c>
      <c r="I3532" s="12" t="s">
        <v>81</v>
      </c>
      <c r="J3532" s="12" t="s">
        <v>81</v>
      </c>
      <c r="K3532" s="3" t="s">
        <v>948</v>
      </c>
      <c r="L3532" s="3" t="s">
        <v>949</v>
      </c>
      <c r="N3532">
        <v>8</v>
      </c>
      <c r="O3532" s="23">
        <v>20.21</v>
      </c>
      <c r="R3532" t="str">
        <f>IF(Q3532&gt;0,(P3532*(Q3532^2))*(3.14159/6),"")</f>
        <v/>
      </c>
      <c r="S3532" t="s">
        <v>24</v>
      </c>
      <c r="T3532" t="s">
        <v>25</v>
      </c>
      <c r="U3532" t="s">
        <v>360</v>
      </c>
      <c r="AA3532" s="12" t="s">
        <v>835</v>
      </c>
      <c r="AB3532" t="str">
        <f>IF(Q3532&gt;0,"yes","no")</f>
        <v>no</v>
      </c>
      <c r="AC3532" t="str">
        <f>IF(O3532&gt;0,"yes","no")</f>
        <v>yes</v>
      </c>
      <c r="AD3532" t="str">
        <f>IF(AH3532="hatch","yes","no")</f>
        <v>no</v>
      </c>
      <c r="AE3532" t="str">
        <f>IF(AH3532="swimup","yes","no")</f>
        <v>no</v>
      </c>
      <c r="AF3532" t="str">
        <f>IF(AH3532="respiration","yes","no")</f>
        <v>yes</v>
      </c>
      <c r="AH3532" t="s">
        <v>361</v>
      </c>
      <c r="AI3532">
        <f>IF(O3532&gt;0,(IF(S3532="live",O3532*0.84,IF(S3532="dried.ethanol",O3532*0.8449+2.8227,O3532))),"")</f>
        <v>16.976400000000002</v>
      </c>
      <c r="AJ3532" t="s">
        <v>559</v>
      </c>
      <c r="AK3532" t="s">
        <v>363</v>
      </c>
      <c r="AL3532" t="str">
        <f>IF(OR(AND(Q3532=Q3533,P3532&gt;0),AND(O3532&gt;0,O3532=O3533)),"duplicate","")</f>
        <v/>
      </c>
      <c r="AM3532" t="s">
        <v>827</v>
      </c>
      <c r="AN3532" t="s">
        <v>827</v>
      </c>
      <c r="AO3532" t="s">
        <v>826</v>
      </c>
      <c r="AP3532" t="s">
        <v>826</v>
      </c>
      <c r="AQ3532" t="s">
        <v>24</v>
      </c>
    </row>
    <row r="3533" spans="1:43" x14ac:dyDescent="0.2">
      <c r="A3533" s="28">
        <v>42954</v>
      </c>
      <c r="B3533" s="1">
        <v>42899</v>
      </c>
      <c r="C3533" s="1" t="str">
        <f>IF(F3533="Kup","6/13/2017",IF(F3533="Sag","6/14/2017",""))</f>
        <v>6/13/2017</v>
      </c>
      <c r="D3533" s="27">
        <f>A3533-B3533</f>
        <v>55</v>
      </c>
      <c r="E3533" s="27">
        <f>A3533-C3533</f>
        <v>55</v>
      </c>
      <c r="F3533" t="s">
        <v>21</v>
      </c>
      <c r="G3533">
        <v>55</v>
      </c>
      <c r="H3533" t="s">
        <v>22</v>
      </c>
      <c r="I3533" s="12" t="s">
        <v>81</v>
      </c>
      <c r="J3533" s="12" t="s">
        <v>81</v>
      </c>
      <c r="K3533" s="3" t="s">
        <v>948</v>
      </c>
      <c r="L3533" s="3" t="s">
        <v>949</v>
      </c>
      <c r="N3533">
        <v>8</v>
      </c>
      <c r="O3533" s="23">
        <v>20.239999999999998</v>
      </c>
      <c r="R3533" t="str">
        <f>IF(Q3533&gt;0,(P3533*(Q3533^2))*(3.14159/6),"")</f>
        <v/>
      </c>
      <c r="S3533" t="s">
        <v>24</v>
      </c>
      <c r="T3533" t="s">
        <v>25</v>
      </c>
      <c r="U3533" t="s">
        <v>360</v>
      </c>
      <c r="AA3533" s="12" t="s">
        <v>835</v>
      </c>
      <c r="AB3533" t="str">
        <f>IF(Q3533&gt;0,"yes","no")</f>
        <v>no</v>
      </c>
      <c r="AC3533" t="str">
        <f>IF(O3533&gt;0,"yes","no")</f>
        <v>yes</v>
      </c>
      <c r="AD3533" t="str">
        <f>IF(AH3533="hatch","yes","no")</f>
        <v>no</v>
      </c>
      <c r="AE3533" t="str">
        <f>IF(AH3533="swimup","yes","no")</f>
        <v>no</v>
      </c>
      <c r="AF3533" t="str">
        <f>IF(AH3533="respiration","yes","no")</f>
        <v>yes</v>
      </c>
      <c r="AH3533" t="s">
        <v>361</v>
      </c>
      <c r="AI3533">
        <f>IF(O3533&gt;0,(IF(S3533="live",O3533*0.84,IF(S3533="dried.ethanol",O3533*0.8449+2.8227,O3533))),"")</f>
        <v>17.0016</v>
      </c>
      <c r="AJ3533" t="s">
        <v>560</v>
      </c>
      <c r="AK3533" t="s">
        <v>363</v>
      </c>
      <c r="AL3533" t="str">
        <f>IF(OR(AND(Q3533=Q3534,P3533&gt;0),AND(O3533&gt;0,O3533=O3534)),"duplicate","")</f>
        <v/>
      </c>
      <c r="AM3533" t="s">
        <v>827</v>
      </c>
      <c r="AN3533" t="s">
        <v>827</v>
      </c>
      <c r="AO3533" t="s">
        <v>826</v>
      </c>
      <c r="AP3533" t="s">
        <v>826</v>
      </c>
      <c r="AQ3533" t="s">
        <v>24</v>
      </c>
    </row>
    <row r="3534" spans="1:43" x14ac:dyDescent="0.2">
      <c r="A3534" s="28">
        <v>42954</v>
      </c>
      <c r="B3534" s="1">
        <v>42899</v>
      </c>
      <c r="C3534" s="1" t="str">
        <f>IF(F3534="Kup","6/13/2017",IF(F3534="Sag","6/14/2017",""))</f>
        <v>6/13/2017</v>
      </c>
      <c r="D3534" s="27">
        <f>A3534-B3534</f>
        <v>55</v>
      </c>
      <c r="E3534" s="27">
        <f>A3534-C3534</f>
        <v>55</v>
      </c>
      <c r="F3534" t="s">
        <v>21</v>
      </c>
      <c r="G3534">
        <v>56</v>
      </c>
      <c r="H3534" t="s">
        <v>22</v>
      </c>
      <c r="I3534" s="12" t="s">
        <v>81</v>
      </c>
      <c r="J3534" s="12" t="s">
        <v>81</v>
      </c>
      <c r="K3534" s="3" t="s">
        <v>948</v>
      </c>
      <c r="L3534" s="3" t="s">
        <v>949</v>
      </c>
      <c r="N3534">
        <v>8</v>
      </c>
      <c r="O3534" s="23">
        <v>19.489999999999998</v>
      </c>
      <c r="R3534" t="str">
        <f>IF(Q3534&gt;0,(P3534*(Q3534^2))*(3.14159/6),"")</f>
        <v/>
      </c>
      <c r="S3534" t="s">
        <v>24</v>
      </c>
      <c r="T3534" t="s">
        <v>25</v>
      </c>
      <c r="U3534" t="s">
        <v>360</v>
      </c>
      <c r="AA3534" s="12" t="s">
        <v>835</v>
      </c>
      <c r="AB3534" t="str">
        <f>IF(Q3534&gt;0,"yes","no")</f>
        <v>no</v>
      </c>
      <c r="AC3534" t="str">
        <f>IF(O3534&gt;0,"yes","no")</f>
        <v>yes</v>
      </c>
      <c r="AD3534" t="str">
        <f>IF(AH3534="hatch","yes","no")</f>
        <v>no</v>
      </c>
      <c r="AE3534" t="str">
        <f>IF(AH3534="swimup","yes","no")</f>
        <v>no</v>
      </c>
      <c r="AF3534" t="str">
        <f>IF(AH3534="respiration","yes","no")</f>
        <v>yes</v>
      </c>
      <c r="AH3534" t="s">
        <v>361</v>
      </c>
      <c r="AI3534">
        <f>IF(O3534&gt;0,(IF(S3534="live",O3534*0.84,IF(S3534="dried.ethanol",O3534*0.8449+2.8227,O3534))),"")</f>
        <v>16.371599999999997</v>
      </c>
      <c r="AJ3534" t="s">
        <v>524</v>
      </c>
      <c r="AK3534" t="s">
        <v>363</v>
      </c>
      <c r="AL3534" t="str">
        <f>IF(OR(AND(Q3534=Q3535,P3534&gt;0),AND(O3534&gt;0,O3534=O3535)),"duplicate","")</f>
        <v/>
      </c>
      <c r="AM3534" t="s">
        <v>827</v>
      </c>
      <c r="AN3534" t="s">
        <v>827</v>
      </c>
      <c r="AO3534" t="s">
        <v>826</v>
      </c>
      <c r="AP3534" t="s">
        <v>826</v>
      </c>
      <c r="AQ3534" t="s">
        <v>24</v>
      </c>
    </row>
    <row r="3535" spans="1:43" x14ac:dyDescent="0.2">
      <c r="A3535" s="28">
        <v>42954</v>
      </c>
      <c r="B3535" s="1">
        <v>42899</v>
      </c>
      <c r="C3535" s="1" t="str">
        <f>IF(F3535="Kup","6/13/2017",IF(F3535="Sag","6/14/2017",""))</f>
        <v>6/13/2017</v>
      </c>
      <c r="D3535" s="27">
        <f>A3535-B3535</f>
        <v>55</v>
      </c>
      <c r="E3535" s="27">
        <f>A3535-C3535</f>
        <v>55</v>
      </c>
      <c r="F3535" t="s">
        <v>21</v>
      </c>
      <c r="G3535">
        <v>58</v>
      </c>
      <c r="H3535" t="s">
        <v>22</v>
      </c>
      <c r="I3535" s="12" t="s">
        <v>89</v>
      </c>
      <c r="J3535" s="12" t="s">
        <v>89</v>
      </c>
      <c r="K3535" s="3" t="s">
        <v>954</v>
      </c>
      <c r="L3535" s="3" t="s">
        <v>955</v>
      </c>
      <c r="N3535">
        <v>8</v>
      </c>
      <c r="O3535" s="23">
        <v>19.79</v>
      </c>
      <c r="R3535" t="str">
        <f>IF(Q3535&gt;0,(P3535*(Q3535^2))*(3.14159/6),"")</f>
        <v/>
      </c>
      <c r="S3535" t="s">
        <v>24</v>
      </c>
      <c r="T3535" t="s">
        <v>25</v>
      </c>
      <c r="U3535" t="s">
        <v>360</v>
      </c>
      <c r="AA3535" s="12" t="s">
        <v>835</v>
      </c>
      <c r="AB3535" t="str">
        <f>IF(Q3535&gt;0,"yes","no")</f>
        <v>no</v>
      </c>
      <c r="AC3535" t="str">
        <f>IF(O3535&gt;0,"yes","no")</f>
        <v>yes</v>
      </c>
      <c r="AD3535" t="str">
        <f>IF(AH3535="hatch","yes","no")</f>
        <v>no</v>
      </c>
      <c r="AE3535" t="str">
        <f>IF(AH3535="swimup","yes","no")</f>
        <v>no</v>
      </c>
      <c r="AF3535" t="str">
        <f>IF(AH3535="respiration","yes","no")</f>
        <v>yes</v>
      </c>
      <c r="AH3535" t="s">
        <v>361</v>
      </c>
      <c r="AI3535">
        <f>IF(O3535&gt;0,(IF(S3535="live",O3535*0.84,IF(S3535="dried.ethanol",O3535*0.8449+2.8227,O3535))),"")</f>
        <v>16.6236</v>
      </c>
      <c r="AJ3535" t="s">
        <v>366</v>
      </c>
      <c r="AK3535" t="s">
        <v>363</v>
      </c>
      <c r="AL3535" t="str">
        <f>IF(OR(AND(Q3535=Q3536,P3535&gt;0),AND(O3535&gt;0,O3535=O3536)),"duplicate","")</f>
        <v/>
      </c>
      <c r="AM3535" t="s">
        <v>827</v>
      </c>
      <c r="AN3535" t="s">
        <v>827</v>
      </c>
      <c r="AO3535" t="s">
        <v>826</v>
      </c>
      <c r="AP3535" t="s">
        <v>826</v>
      </c>
      <c r="AQ3535" t="s">
        <v>24</v>
      </c>
    </row>
    <row r="3536" spans="1:43" x14ac:dyDescent="0.2">
      <c r="A3536" s="28">
        <v>42954</v>
      </c>
      <c r="B3536" s="1">
        <v>42899</v>
      </c>
      <c r="C3536" s="1" t="str">
        <f>IF(F3536="Kup","6/13/2017",IF(F3536="Sag","6/14/2017",""))</f>
        <v>6/13/2017</v>
      </c>
      <c r="D3536" s="27">
        <f>A3536-B3536</f>
        <v>55</v>
      </c>
      <c r="E3536" s="27">
        <f>A3536-C3536</f>
        <v>55</v>
      </c>
      <c r="F3536" t="s">
        <v>21</v>
      </c>
      <c r="G3536">
        <v>58</v>
      </c>
      <c r="H3536" t="s">
        <v>22</v>
      </c>
      <c r="I3536" s="12" t="s">
        <v>23</v>
      </c>
      <c r="J3536" s="12" t="s">
        <v>23</v>
      </c>
      <c r="K3536" s="3" t="s">
        <v>956</v>
      </c>
      <c r="L3536" s="3" t="s">
        <v>955</v>
      </c>
      <c r="M3536">
        <v>1</v>
      </c>
      <c r="N3536">
        <v>8</v>
      </c>
      <c r="O3536" s="23">
        <v>19.64</v>
      </c>
      <c r="R3536" t="str">
        <f>IF(Q3536&gt;0,(P3536*(Q3536^2))*(3.14159/6),"")</f>
        <v/>
      </c>
      <c r="S3536" t="s">
        <v>24</v>
      </c>
      <c r="T3536" t="s">
        <v>25</v>
      </c>
      <c r="U3536" t="s">
        <v>360</v>
      </c>
      <c r="AA3536" s="12" t="s">
        <v>835</v>
      </c>
      <c r="AB3536" t="str">
        <f>IF(Q3536&gt;0,"yes","no")</f>
        <v>no</v>
      </c>
      <c r="AC3536" t="str">
        <f>IF(O3536&gt;0,"yes","no")</f>
        <v>yes</v>
      </c>
      <c r="AD3536" t="str">
        <f>IF(AH3536="hatch","yes","no")</f>
        <v>no</v>
      </c>
      <c r="AE3536" t="str">
        <f>IF(AH3536="swimup","yes","no")</f>
        <v>no</v>
      </c>
      <c r="AF3536" t="str">
        <f>IF(AH3536="respiration","yes","no")</f>
        <v>yes</v>
      </c>
      <c r="AH3536" t="s">
        <v>361</v>
      </c>
      <c r="AI3536">
        <f>IF(O3536&gt;0,(IF(S3536="live",O3536*0.84,IF(S3536="dried.ethanol",O3536*0.8449+2.8227,O3536))),"")</f>
        <v>16.497599999999998</v>
      </c>
      <c r="AJ3536" t="s">
        <v>517</v>
      </c>
      <c r="AK3536" t="s">
        <v>363</v>
      </c>
      <c r="AL3536" t="str">
        <f>IF(OR(AND(Q3536=Q3537,P3536&gt;0),AND(O3536&gt;0,O3536=O3537)),"duplicate","")</f>
        <v/>
      </c>
      <c r="AM3536" t="s">
        <v>827</v>
      </c>
      <c r="AN3536" t="s">
        <v>827</v>
      </c>
      <c r="AO3536" t="s">
        <v>826</v>
      </c>
      <c r="AP3536" t="s">
        <v>826</v>
      </c>
      <c r="AQ3536" t="s">
        <v>24</v>
      </c>
    </row>
    <row r="3537" spans="1:43" x14ac:dyDescent="0.2">
      <c r="A3537" s="28">
        <v>42954</v>
      </c>
      <c r="B3537" s="1">
        <v>42899</v>
      </c>
      <c r="C3537" s="1" t="str">
        <f>IF(F3537="Kup","6/13/2017",IF(F3537="Sag","6/14/2017",""))</f>
        <v>6/13/2017</v>
      </c>
      <c r="D3537" s="27">
        <f>A3537-B3537</f>
        <v>55</v>
      </c>
      <c r="E3537" s="27">
        <f>A3537-C3537</f>
        <v>55</v>
      </c>
      <c r="F3537" t="s">
        <v>21</v>
      </c>
      <c r="G3537">
        <v>54</v>
      </c>
      <c r="H3537" t="s">
        <v>22</v>
      </c>
      <c r="I3537" s="12" t="s">
        <v>23</v>
      </c>
      <c r="J3537" s="12" t="s">
        <v>23</v>
      </c>
      <c r="K3537" s="3" t="s">
        <v>956</v>
      </c>
      <c r="L3537" s="3" t="s">
        <v>955</v>
      </c>
      <c r="M3537">
        <v>4</v>
      </c>
      <c r="N3537">
        <v>8</v>
      </c>
      <c r="O3537" s="23">
        <v>20.2</v>
      </c>
      <c r="R3537" t="str">
        <f>IF(Q3537&gt;0,(P3537*(Q3537^2))*(3.14159/6),"")</f>
        <v/>
      </c>
      <c r="S3537" t="s">
        <v>24</v>
      </c>
      <c r="T3537" t="s">
        <v>25</v>
      </c>
      <c r="U3537" t="s">
        <v>360</v>
      </c>
      <c r="AA3537" s="12" t="s">
        <v>835</v>
      </c>
      <c r="AB3537" t="str">
        <f>IF(Q3537&gt;0,"yes","no")</f>
        <v>no</v>
      </c>
      <c r="AC3537" t="str">
        <f>IF(O3537&gt;0,"yes","no")</f>
        <v>yes</v>
      </c>
      <c r="AD3537" t="str">
        <f>IF(AH3537="hatch","yes","no")</f>
        <v>no</v>
      </c>
      <c r="AE3537" t="str">
        <f>IF(AH3537="swimup","yes","no")</f>
        <v>no</v>
      </c>
      <c r="AF3537" t="str">
        <f>IF(AH3537="respiration","yes","no")</f>
        <v>yes</v>
      </c>
      <c r="AH3537" t="s">
        <v>361</v>
      </c>
      <c r="AI3537">
        <f>IF(O3537&gt;0,(IF(S3537="live",O3537*0.84,IF(S3537="dried.ethanol",O3537*0.8449+2.8227,O3537))),"")</f>
        <v>16.968</v>
      </c>
      <c r="AJ3537" t="s">
        <v>517</v>
      </c>
      <c r="AK3537" t="s">
        <v>363</v>
      </c>
      <c r="AL3537" t="str">
        <f>IF(OR(AND(Q3537=Q3538,P3537&gt;0),AND(O3537&gt;0,O3537=O3538)),"duplicate","")</f>
        <v/>
      </c>
      <c r="AM3537" t="s">
        <v>827</v>
      </c>
      <c r="AN3537" t="s">
        <v>827</v>
      </c>
      <c r="AO3537" t="s">
        <v>826</v>
      </c>
      <c r="AP3537" t="s">
        <v>826</v>
      </c>
      <c r="AQ3537" t="s">
        <v>24</v>
      </c>
    </row>
    <row r="3538" spans="1:43" x14ac:dyDescent="0.2">
      <c r="A3538" s="28">
        <v>42954</v>
      </c>
      <c r="B3538" s="1">
        <v>42901</v>
      </c>
      <c r="C3538" s="1" t="str">
        <f>IF(F3538="Kup","6/13/2017",IF(F3538="Sag","6/14/2017",""))</f>
        <v>6/14/2017</v>
      </c>
      <c r="D3538" s="27">
        <f>A3538-B3538</f>
        <v>53</v>
      </c>
      <c r="E3538" s="27">
        <f>A3538-C3538</f>
        <v>54</v>
      </c>
      <c r="F3538" t="s">
        <v>919</v>
      </c>
      <c r="G3538">
        <v>56</v>
      </c>
      <c r="H3538" t="s">
        <v>22</v>
      </c>
      <c r="I3538" s="12" t="s">
        <v>53</v>
      </c>
      <c r="J3538" s="12" t="s">
        <v>989</v>
      </c>
      <c r="K3538" s="2" t="s">
        <v>967</v>
      </c>
      <c r="L3538" s="2" t="s">
        <v>968</v>
      </c>
      <c r="M3538">
        <v>3</v>
      </c>
      <c r="N3538">
        <v>8</v>
      </c>
      <c r="O3538" s="23">
        <v>17.46</v>
      </c>
      <c r="R3538" t="str">
        <f>IF(Q3538&gt;0,(P3538*(Q3538^2))*(3.14159/6),"")</f>
        <v/>
      </c>
      <c r="S3538" t="s">
        <v>24</v>
      </c>
      <c r="T3538" t="s">
        <v>25</v>
      </c>
      <c r="U3538" t="s">
        <v>360</v>
      </c>
      <c r="AA3538" s="12" t="s">
        <v>835</v>
      </c>
      <c r="AB3538" t="str">
        <f>IF(Q3538&gt;0,"yes","no")</f>
        <v>no</v>
      </c>
      <c r="AC3538" t="str">
        <f>IF(O3538&gt;0,"yes","no")</f>
        <v>yes</v>
      </c>
      <c r="AD3538" t="str">
        <f>IF(AH3538="hatch","yes","no")</f>
        <v>no</v>
      </c>
      <c r="AE3538" t="str">
        <f>IF(AH3538="swimup","yes","no")</f>
        <v>no</v>
      </c>
      <c r="AF3538" t="str">
        <f>IF(AH3538="respiration","yes","no")</f>
        <v>yes</v>
      </c>
      <c r="AH3538" t="s">
        <v>361</v>
      </c>
      <c r="AI3538">
        <f>IF(O3538&gt;0,(IF(S3538="live",O3538*0.84,IF(S3538="dried.ethanol",O3538*0.8449+2.8227,O3538))),"")</f>
        <v>14.666399999999999</v>
      </c>
      <c r="AJ3538" t="s">
        <v>520</v>
      </c>
      <c r="AK3538" t="s">
        <v>363</v>
      </c>
      <c r="AL3538" t="str">
        <f>IF(OR(AND(Q3538=Q3539,P3538&gt;0),AND(O3538&gt;0,O3538=O3539)),"duplicate","")</f>
        <v/>
      </c>
      <c r="AM3538" t="s">
        <v>827</v>
      </c>
      <c r="AN3538" t="s">
        <v>827</v>
      </c>
      <c r="AO3538" t="s">
        <v>826</v>
      </c>
      <c r="AP3538" t="s">
        <v>826</v>
      </c>
      <c r="AQ3538" t="s">
        <v>24</v>
      </c>
    </row>
    <row r="3539" spans="1:43" x14ac:dyDescent="0.2">
      <c r="A3539" s="28">
        <v>42954</v>
      </c>
      <c r="B3539" s="1">
        <v>42901</v>
      </c>
      <c r="C3539" s="1" t="str">
        <f>IF(F3539="Kup","6/13/2017",IF(F3539="Sag","6/14/2017",""))</f>
        <v>6/14/2017</v>
      </c>
      <c r="D3539" s="27">
        <f>A3539-B3539</f>
        <v>53</v>
      </c>
      <c r="E3539" s="27">
        <f>A3539-C3539</f>
        <v>54</v>
      </c>
      <c r="F3539" t="s">
        <v>919</v>
      </c>
      <c r="G3539">
        <v>56</v>
      </c>
      <c r="H3539" t="s">
        <v>22</v>
      </c>
      <c r="I3539" s="12" t="s">
        <v>53</v>
      </c>
      <c r="J3539" s="12" t="s">
        <v>989</v>
      </c>
      <c r="K3539" s="2" t="s">
        <v>967</v>
      </c>
      <c r="L3539" s="2" t="s">
        <v>968</v>
      </c>
      <c r="N3539">
        <v>8</v>
      </c>
      <c r="O3539" s="23">
        <v>17.97</v>
      </c>
      <c r="R3539" t="str">
        <f>IF(Q3539&gt;0,(P3539*(Q3539^2))*(3.14159/6),"")</f>
        <v/>
      </c>
      <c r="S3539" t="s">
        <v>24</v>
      </c>
      <c r="T3539" t="s">
        <v>25</v>
      </c>
      <c r="U3539" t="s">
        <v>360</v>
      </c>
      <c r="AA3539" s="12" t="s">
        <v>835</v>
      </c>
      <c r="AB3539" t="str">
        <f>IF(Q3539&gt;0,"yes","no")</f>
        <v>no</v>
      </c>
      <c r="AC3539" t="str">
        <f>IF(O3539&gt;0,"yes","no")</f>
        <v>yes</v>
      </c>
      <c r="AD3539" t="str">
        <f>IF(AH3539="hatch","yes","no")</f>
        <v>no</v>
      </c>
      <c r="AE3539" t="str">
        <f>IF(AH3539="swimup","yes","no")</f>
        <v>no</v>
      </c>
      <c r="AF3539" t="str">
        <f>IF(AH3539="respiration","yes","no")</f>
        <v>yes</v>
      </c>
      <c r="AH3539" t="s">
        <v>361</v>
      </c>
      <c r="AI3539">
        <f>IF(O3539&gt;0,(IF(S3539="live",O3539*0.84,IF(S3539="dried.ethanol",O3539*0.8449+2.8227,O3539))),"")</f>
        <v>15.094799999999999</v>
      </c>
      <c r="AJ3539" t="s">
        <v>555</v>
      </c>
      <c r="AK3539" t="s">
        <v>363</v>
      </c>
      <c r="AL3539" t="str">
        <f>IF(OR(AND(Q3539=Q3540,P3539&gt;0),AND(O3539&gt;0,O3539=O3540)),"duplicate","")</f>
        <v/>
      </c>
      <c r="AM3539" t="s">
        <v>827</v>
      </c>
      <c r="AN3539" t="s">
        <v>827</v>
      </c>
      <c r="AO3539" t="s">
        <v>826</v>
      </c>
      <c r="AP3539" t="s">
        <v>826</v>
      </c>
      <c r="AQ3539" t="s">
        <v>24</v>
      </c>
    </row>
    <row r="3540" spans="1:43" x14ac:dyDescent="0.2">
      <c r="A3540" s="28">
        <v>42954</v>
      </c>
      <c r="B3540" s="1">
        <v>42901</v>
      </c>
      <c r="C3540" s="1" t="str">
        <f>IF(F3540="Kup","6/13/2017",IF(F3540="Sag","6/14/2017",""))</f>
        <v>6/14/2017</v>
      </c>
      <c r="D3540" s="27">
        <f>A3540-B3540</f>
        <v>53</v>
      </c>
      <c r="E3540" s="27">
        <f>A3540-C3540</f>
        <v>54</v>
      </c>
      <c r="F3540" t="s">
        <v>919</v>
      </c>
      <c r="G3540">
        <v>56</v>
      </c>
      <c r="H3540" t="s">
        <v>22</v>
      </c>
      <c r="I3540" s="12" t="s">
        <v>53</v>
      </c>
      <c r="J3540" s="12" t="s">
        <v>989</v>
      </c>
      <c r="K3540" s="2" t="s">
        <v>967</v>
      </c>
      <c r="L3540" s="2" t="s">
        <v>968</v>
      </c>
      <c r="N3540">
        <v>8</v>
      </c>
      <c r="O3540" s="23">
        <v>19.37</v>
      </c>
      <c r="R3540" t="str">
        <f>IF(Q3540&gt;0,(P3540*(Q3540^2))*(3.14159/6),"")</f>
        <v/>
      </c>
      <c r="S3540" t="s">
        <v>24</v>
      </c>
      <c r="T3540" t="s">
        <v>25</v>
      </c>
      <c r="U3540" t="s">
        <v>360</v>
      </c>
      <c r="AA3540" s="12" t="s">
        <v>835</v>
      </c>
      <c r="AB3540" t="str">
        <f>IF(Q3540&gt;0,"yes","no")</f>
        <v>no</v>
      </c>
      <c r="AC3540" t="str">
        <f>IF(O3540&gt;0,"yes","no")</f>
        <v>yes</v>
      </c>
      <c r="AD3540" t="str">
        <f>IF(AH3540="hatch","yes","no")</f>
        <v>no</v>
      </c>
      <c r="AE3540" t="str">
        <f>IF(AH3540="swimup","yes","no")</f>
        <v>no</v>
      </c>
      <c r="AF3540" t="str">
        <f>IF(AH3540="respiration","yes","no")</f>
        <v>yes</v>
      </c>
      <c r="AH3540" t="s">
        <v>361</v>
      </c>
      <c r="AI3540">
        <f>IF(O3540&gt;0,(IF(S3540="live",O3540*0.84,IF(S3540="dried.ethanol",O3540*0.8449+2.8227,O3540))),"")</f>
        <v>16.270800000000001</v>
      </c>
      <c r="AJ3540" t="s">
        <v>556</v>
      </c>
      <c r="AK3540" t="s">
        <v>363</v>
      </c>
      <c r="AL3540" t="str">
        <f>IF(OR(AND(Q3540=Q3541,P3540&gt;0),AND(O3540&gt;0,O3540=O3541)),"duplicate","")</f>
        <v/>
      </c>
      <c r="AM3540" t="s">
        <v>827</v>
      </c>
      <c r="AN3540" t="s">
        <v>827</v>
      </c>
      <c r="AO3540" t="s">
        <v>826</v>
      </c>
      <c r="AP3540" t="s">
        <v>826</v>
      </c>
      <c r="AQ3540" t="s">
        <v>24</v>
      </c>
    </row>
    <row r="3541" spans="1:43" x14ac:dyDescent="0.2">
      <c r="A3541" s="28">
        <v>42954</v>
      </c>
      <c r="B3541" s="1">
        <v>42901</v>
      </c>
      <c r="C3541" s="1" t="str">
        <f>IF(F3541="Kup","6/13/2017",IF(F3541="Sag","6/14/2017",""))</f>
        <v>6/14/2017</v>
      </c>
      <c r="D3541" s="27">
        <f>A3541-B3541</f>
        <v>53</v>
      </c>
      <c r="E3541" s="27">
        <f>A3541-C3541</f>
        <v>54</v>
      </c>
      <c r="F3541" t="s">
        <v>919</v>
      </c>
      <c r="G3541">
        <v>58</v>
      </c>
      <c r="H3541" t="s">
        <v>22</v>
      </c>
      <c r="I3541" s="12" t="s">
        <v>53</v>
      </c>
      <c r="J3541" s="12" t="s">
        <v>989</v>
      </c>
      <c r="K3541" s="2" t="s">
        <v>967</v>
      </c>
      <c r="L3541" s="2" t="s">
        <v>968</v>
      </c>
      <c r="N3541">
        <v>8</v>
      </c>
      <c r="O3541" s="23">
        <v>18.5</v>
      </c>
      <c r="R3541" t="str">
        <f>IF(Q3541&gt;0,(P3541*(Q3541^2))*(3.14159/6),"")</f>
        <v/>
      </c>
      <c r="S3541" t="s">
        <v>24</v>
      </c>
      <c r="T3541" t="s">
        <v>25</v>
      </c>
      <c r="U3541" t="s">
        <v>360</v>
      </c>
      <c r="AA3541" s="12" t="s">
        <v>835</v>
      </c>
      <c r="AB3541" t="str">
        <f>IF(Q3541&gt;0,"yes","no")</f>
        <v>no</v>
      </c>
      <c r="AC3541" t="str">
        <f>IF(O3541&gt;0,"yes","no")</f>
        <v>yes</v>
      </c>
      <c r="AD3541" t="str">
        <f>IF(AH3541="hatch","yes","no")</f>
        <v>no</v>
      </c>
      <c r="AE3541" t="str">
        <f>IF(AH3541="swimup","yes","no")</f>
        <v>no</v>
      </c>
      <c r="AF3541" t="str">
        <f>IF(AH3541="respiration","yes","no")</f>
        <v>yes</v>
      </c>
      <c r="AH3541" t="s">
        <v>361</v>
      </c>
      <c r="AI3541">
        <f>IF(O3541&gt;0,(IF(S3541="live",O3541*0.84,IF(S3541="dried.ethanol",O3541*0.8449+2.8227,O3541))),"")</f>
        <v>15.54</v>
      </c>
      <c r="AJ3541" t="s">
        <v>400</v>
      </c>
      <c r="AK3541" t="s">
        <v>363</v>
      </c>
      <c r="AL3541" t="str">
        <f>IF(OR(AND(Q3541=Q3542,P3541&gt;0),AND(O3541&gt;0,O3541=O3542)),"duplicate","")</f>
        <v/>
      </c>
      <c r="AM3541" t="s">
        <v>827</v>
      </c>
      <c r="AN3541" t="s">
        <v>827</v>
      </c>
      <c r="AO3541" t="s">
        <v>826</v>
      </c>
      <c r="AP3541" t="s">
        <v>826</v>
      </c>
      <c r="AQ3541" t="s">
        <v>24</v>
      </c>
    </row>
    <row r="3542" spans="1:43" x14ac:dyDescent="0.2">
      <c r="A3542" s="28">
        <v>42954</v>
      </c>
      <c r="B3542" s="1">
        <v>42901</v>
      </c>
      <c r="C3542" s="1" t="str">
        <f>IF(F3542="Kup","6/13/2017",IF(F3542="Sag","6/14/2017",""))</f>
        <v>6/14/2017</v>
      </c>
      <c r="D3542" s="27">
        <f>A3542-B3542</f>
        <v>53</v>
      </c>
      <c r="E3542" s="27">
        <f>A3542-C3542</f>
        <v>54</v>
      </c>
      <c r="F3542" t="s">
        <v>919</v>
      </c>
      <c r="G3542">
        <v>58</v>
      </c>
      <c r="H3542" t="s">
        <v>22</v>
      </c>
      <c r="I3542" s="12" t="s">
        <v>53</v>
      </c>
      <c r="J3542" s="12" t="s">
        <v>989</v>
      </c>
      <c r="K3542" s="2" t="s">
        <v>967</v>
      </c>
      <c r="L3542" s="2" t="s">
        <v>968</v>
      </c>
      <c r="N3542">
        <v>8</v>
      </c>
      <c r="O3542" s="23">
        <v>20.7</v>
      </c>
      <c r="R3542" t="str">
        <f>IF(Q3542&gt;0,(P3542*(Q3542^2))*(3.14159/6),"")</f>
        <v/>
      </c>
      <c r="S3542" t="s">
        <v>24</v>
      </c>
      <c r="T3542" t="s">
        <v>25</v>
      </c>
      <c r="U3542" t="s">
        <v>360</v>
      </c>
      <c r="AA3542" s="12" t="s">
        <v>835</v>
      </c>
      <c r="AB3542" t="str">
        <f>IF(Q3542&gt;0,"yes","no")</f>
        <v>no</v>
      </c>
      <c r="AC3542" t="str">
        <f>IF(O3542&gt;0,"yes","no")</f>
        <v>yes</v>
      </c>
      <c r="AD3542" t="str">
        <f>IF(AH3542="hatch","yes","no")</f>
        <v>no</v>
      </c>
      <c r="AE3542" t="str">
        <f>IF(AH3542="swimup","yes","no")</f>
        <v>no</v>
      </c>
      <c r="AF3542" t="str">
        <f>IF(AH3542="respiration","yes","no")</f>
        <v>yes</v>
      </c>
      <c r="AH3542" t="s">
        <v>361</v>
      </c>
      <c r="AI3542">
        <f>IF(O3542&gt;0,(IF(S3542="live",O3542*0.84,IF(S3542="dried.ethanol",O3542*0.8449+2.8227,O3542))),"")</f>
        <v>17.387999999999998</v>
      </c>
      <c r="AJ3542" t="s">
        <v>402</v>
      </c>
      <c r="AK3542" t="s">
        <v>363</v>
      </c>
      <c r="AL3542" t="str">
        <f>IF(OR(AND(Q3542=Q3543,P3542&gt;0),AND(O3542&gt;0,O3542=O3543)),"duplicate","")</f>
        <v/>
      </c>
      <c r="AM3542" t="s">
        <v>827</v>
      </c>
      <c r="AN3542" t="s">
        <v>827</v>
      </c>
      <c r="AO3542" t="s">
        <v>826</v>
      </c>
      <c r="AP3542" t="s">
        <v>826</v>
      </c>
      <c r="AQ3542" t="s">
        <v>24</v>
      </c>
    </row>
    <row r="3543" spans="1:43" x14ac:dyDescent="0.2">
      <c r="A3543" s="28">
        <v>42954</v>
      </c>
      <c r="B3543" s="1">
        <v>42901</v>
      </c>
      <c r="C3543" s="1" t="str">
        <f>IF(F3543="Kup","6/13/2017",IF(F3543="Sag","6/14/2017",""))</f>
        <v>6/14/2017</v>
      </c>
      <c r="D3543" s="27">
        <f>A3543-B3543</f>
        <v>53</v>
      </c>
      <c r="E3543" s="27">
        <f>A3543-C3543</f>
        <v>54</v>
      </c>
      <c r="F3543" t="s">
        <v>919</v>
      </c>
      <c r="G3543">
        <v>59</v>
      </c>
      <c r="H3543" t="s">
        <v>22</v>
      </c>
      <c r="I3543" s="12" t="s">
        <v>53</v>
      </c>
      <c r="J3543" s="12" t="s">
        <v>989</v>
      </c>
      <c r="K3543" s="2" t="s">
        <v>967</v>
      </c>
      <c r="L3543" s="2" t="s">
        <v>968</v>
      </c>
      <c r="N3543">
        <v>8</v>
      </c>
      <c r="O3543" s="23">
        <v>20.73</v>
      </c>
      <c r="R3543" t="str">
        <f>IF(Q3543&gt;0,(P3543*(Q3543^2))*(3.14159/6),"")</f>
        <v/>
      </c>
      <c r="S3543" t="s">
        <v>24</v>
      </c>
      <c r="T3543" t="s">
        <v>25</v>
      </c>
      <c r="U3543" t="s">
        <v>360</v>
      </c>
      <c r="AA3543" s="12" t="s">
        <v>835</v>
      </c>
      <c r="AB3543" t="str">
        <f>IF(Q3543&gt;0,"yes","no")</f>
        <v>no</v>
      </c>
      <c r="AC3543" t="str">
        <f>IF(O3543&gt;0,"yes","no")</f>
        <v>yes</v>
      </c>
      <c r="AD3543" t="str">
        <f>IF(AH3543="hatch","yes","no")</f>
        <v>no</v>
      </c>
      <c r="AE3543" t="str">
        <f>IF(AH3543="swimup","yes","no")</f>
        <v>no</v>
      </c>
      <c r="AF3543" t="str">
        <f>IF(AH3543="respiration","yes","no")</f>
        <v>yes</v>
      </c>
      <c r="AH3543" t="s">
        <v>361</v>
      </c>
      <c r="AI3543">
        <f>IF(O3543&gt;0,(IF(S3543="live",O3543*0.84,IF(S3543="dried.ethanol",O3543*0.8449+2.8227,O3543))),"")</f>
        <v>17.4132</v>
      </c>
      <c r="AJ3543" t="s">
        <v>401</v>
      </c>
      <c r="AK3543" t="s">
        <v>363</v>
      </c>
      <c r="AL3543" t="str">
        <f>IF(OR(AND(Q3543=Q3544,P3543&gt;0),AND(O3543&gt;0,O3543=O3544)),"duplicate","")</f>
        <v/>
      </c>
      <c r="AM3543" t="s">
        <v>827</v>
      </c>
      <c r="AN3543" t="s">
        <v>827</v>
      </c>
      <c r="AO3543" t="s">
        <v>826</v>
      </c>
      <c r="AP3543" t="s">
        <v>826</v>
      </c>
      <c r="AQ3543" t="s">
        <v>24</v>
      </c>
    </row>
    <row r="3544" spans="1:43" x14ac:dyDescent="0.2">
      <c r="A3544" s="28">
        <v>42954</v>
      </c>
      <c r="B3544" s="1">
        <v>42901</v>
      </c>
      <c r="C3544" s="1" t="str">
        <f>IF(F3544="Kup","6/13/2017",IF(F3544="Sag","6/14/2017",""))</f>
        <v>6/14/2017</v>
      </c>
      <c r="D3544" s="27">
        <f>A3544-B3544</f>
        <v>53</v>
      </c>
      <c r="E3544" s="27">
        <f>A3544-C3544</f>
        <v>54</v>
      </c>
      <c r="F3544" t="s">
        <v>919</v>
      </c>
      <c r="G3544">
        <v>59</v>
      </c>
      <c r="H3544" t="s">
        <v>22</v>
      </c>
      <c r="I3544" s="12" t="s">
        <v>53</v>
      </c>
      <c r="J3544" s="12" t="s">
        <v>989</v>
      </c>
      <c r="K3544" s="2" t="s">
        <v>967</v>
      </c>
      <c r="L3544" s="2" t="s">
        <v>968</v>
      </c>
      <c r="N3544">
        <v>8</v>
      </c>
      <c r="O3544" s="23">
        <v>21.87</v>
      </c>
      <c r="R3544" t="str">
        <f>IF(Q3544&gt;0,(P3544*(Q3544^2))*(3.14159/6),"")</f>
        <v/>
      </c>
      <c r="S3544" t="s">
        <v>24</v>
      </c>
      <c r="T3544" t="s">
        <v>25</v>
      </c>
      <c r="U3544" t="s">
        <v>360</v>
      </c>
      <c r="AA3544" s="12" t="s">
        <v>835</v>
      </c>
      <c r="AB3544" t="str">
        <f>IF(Q3544&gt;0,"yes","no")</f>
        <v>no</v>
      </c>
      <c r="AC3544" t="str">
        <f>IF(O3544&gt;0,"yes","no")</f>
        <v>yes</v>
      </c>
      <c r="AD3544" t="str">
        <f>IF(AH3544="hatch","yes","no")</f>
        <v>no</v>
      </c>
      <c r="AE3544" t="str">
        <f>IF(AH3544="swimup","yes","no")</f>
        <v>no</v>
      </c>
      <c r="AF3544" t="str">
        <f>IF(AH3544="respiration","yes","no")</f>
        <v>yes</v>
      </c>
      <c r="AH3544" t="s">
        <v>361</v>
      </c>
      <c r="AI3544">
        <f>IF(O3544&gt;0,(IF(S3544="live",O3544*0.84,IF(S3544="dried.ethanol",O3544*0.8449+2.8227,O3544))),"")</f>
        <v>18.370799999999999</v>
      </c>
      <c r="AJ3544" t="s">
        <v>403</v>
      </c>
      <c r="AK3544" t="s">
        <v>363</v>
      </c>
      <c r="AL3544" t="str">
        <f>IF(OR(AND(Q3544=Q3545,P3544&gt;0),AND(O3544&gt;0,O3544=O3545)),"duplicate","")</f>
        <v/>
      </c>
      <c r="AM3544" t="s">
        <v>827</v>
      </c>
      <c r="AN3544" t="s">
        <v>827</v>
      </c>
      <c r="AO3544" t="s">
        <v>826</v>
      </c>
      <c r="AP3544" t="s">
        <v>826</v>
      </c>
      <c r="AQ3544" t="s">
        <v>24</v>
      </c>
    </row>
    <row r="3545" spans="1:43" x14ac:dyDescent="0.2">
      <c r="A3545" s="28">
        <v>42954</v>
      </c>
      <c r="B3545" s="1">
        <v>42901</v>
      </c>
      <c r="C3545" s="1" t="str">
        <f>IF(F3545="Kup","6/13/2017",IF(F3545="Sag","6/14/2017",""))</f>
        <v>6/14/2017</v>
      </c>
      <c r="D3545" s="27">
        <f>A3545-B3545</f>
        <v>53</v>
      </c>
      <c r="E3545" s="27">
        <f>A3545-C3545</f>
        <v>54</v>
      </c>
      <c r="F3545" t="s">
        <v>919</v>
      </c>
      <c r="G3545">
        <v>56</v>
      </c>
      <c r="H3545" t="s">
        <v>22</v>
      </c>
      <c r="I3545" s="12" t="s">
        <v>55</v>
      </c>
      <c r="J3545" s="12" t="s">
        <v>985</v>
      </c>
      <c r="K3545" s="2" t="s">
        <v>969</v>
      </c>
      <c r="L3545" s="2" t="s">
        <v>968</v>
      </c>
      <c r="M3545">
        <v>1</v>
      </c>
      <c r="N3545">
        <v>8</v>
      </c>
      <c r="O3545" s="23">
        <v>20.94</v>
      </c>
      <c r="R3545" t="str">
        <f>IF(Q3545&gt;0,(P3545*(Q3545^2))*(3.14159/6),"")</f>
        <v/>
      </c>
      <c r="S3545" t="s">
        <v>24</v>
      </c>
      <c r="T3545" t="s">
        <v>25</v>
      </c>
      <c r="U3545" t="s">
        <v>360</v>
      </c>
      <c r="AA3545" s="12" t="s">
        <v>835</v>
      </c>
      <c r="AB3545" t="str">
        <f>IF(Q3545&gt;0,"yes","no")</f>
        <v>no</v>
      </c>
      <c r="AC3545" t="str">
        <f>IF(O3545&gt;0,"yes","no")</f>
        <v>yes</v>
      </c>
      <c r="AD3545" t="str">
        <f>IF(AH3545="hatch","yes","no")</f>
        <v>no</v>
      </c>
      <c r="AE3545" t="str">
        <f>IF(AH3545="swimup","yes","no")</f>
        <v>no</v>
      </c>
      <c r="AF3545" t="str">
        <f>IF(AH3545="respiration","yes","no")</f>
        <v>yes</v>
      </c>
      <c r="AH3545" t="s">
        <v>361</v>
      </c>
      <c r="AI3545">
        <f>IF(O3545&gt;0,(IF(S3545="live",O3545*0.84,IF(S3545="dried.ethanol",O3545*0.8449+2.8227,O3545))),"")</f>
        <v>17.589600000000001</v>
      </c>
      <c r="AJ3545" t="s">
        <v>484</v>
      </c>
      <c r="AK3545" t="s">
        <v>363</v>
      </c>
      <c r="AL3545" t="str">
        <f>IF(OR(AND(Q3545=Q3546,P3545&gt;0),AND(O3545&gt;0,O3545=O3546)),"duplicate","")</f>
        <v/>
      </c>
      <c r="AM3545" t="s">
        <v>827</v>
      </c>
      <c r="AN3545" t="s">
        <v>827</v>
      </c>
      <c r="AO3545" t="s">
        <v>826</v>
      </c>
      <c r="AP3545" t="s">
        <v>826</v>
      </c>
      <c r="AQ3545" t="s">
        <v>24</v>
      </c>
    </row>
    <row r="3546" spans="1:43" x14ac:dyDescent="0.2">
      <c r="A3546" s="28">
        <v>42954</v>
      </c>
      <c r="B3546" s="1">
        <v>42901</v>
      </c>
      <c r="C3546" s="1" t="str">
        <f>IF(F3546="Kup","6/13/2017",IF(F3546="Sag","6/14/2017",""))</f>
        <v>6/14/2017</v>
      </c>
      <c r="D3546" s="27">
        <f>A3546-B3546</f>
        <v>53</v>
      </c>
      <c r="E3546" s="27">
        <f>A3546-C3546</f>
        <v>54</v>
      </c>
      <c r="F3546" t="s">
        <v>919</v>
      </c>
      <c r="G3546">
        <v>57</v>
      </c>
      <c r="H3546" t="s">
        <v>22</v>
      </c>
      <c r="I3546" s="12" t="s">
        <v>55</v>
      </c>
      <c r="J3546" s="12" t="s">
        <v>985</v>
      </c>
      <c r="K3546" s="2" t="s">
        <v>969</v>
      </c>
      <c r="L3546" s="2" t="s">
        <v>968</v>
      </c>
      <c r="M3546">
        <v>3</v>
      </c>
      <c r="N3546">
        <v>8</v>
      </c>
      <c r="O3546" s="23">
        <v>20.22</v>
      </c>
      <c r="R3546" t="str">
        <f>IF(Q3546&gt;0,(P3546*(Q3546^2))*(3.14159/6),"")</f>
        <v/>
      </c>
      <c r="S3546" t="s">
        <v>24</v>
      </c>
      <c r="T3546" t="s">
        <v>25</v>
      </c>
      <c r="U3546" t="s">
        <v>360</v>
      </c>
      <c r="AA3546" s="12" t="s">
        <v>835</v>
      </c>
      <c r="AB3546" t="str">
        <f>IF(Q3546&gt;0,"yes","no")</f>
        <v>no</v>
      </c>
      <c r="AC3546" t="str">
        <f>IF(O3546&gt;0,"yes","no")</f>
        <v>yes</v>
      </c>
      <c r="AD3546" t="str">
        <f>IF(AH3546="hatch","yes","no")</f>
        <v>no</v>
      </c>
      <c r="AE3546" t="str">
        <f>IF(AH3546="swimup","yes","no")</f>
        <v>no</v>
      </c>
      <c r="AF3546" t="str">
        <f>IF(AH3546="respiration","yes","no")</f>
        <v>yes</v>
      </c>
      <c r="AH3546" t="s">
        <v>361</v>
      </c>
      <c r="AI3546">
        <f>IF(O3546&gt;0,(IF(S3546="live",O3546*0.84,IF(S3546="dried.ethanol",O3546*0.8449+2.8227,O3546))),"")</f>
        <v>16.9848</v>
      </c>
      <c r="AJ3546" t="s">
        <v>482</v>
      </c>
      <c r="AK3546" t="s">
        <v>363</v>
      </c>
      <c r="AL3546" t="str">
        <f>IF(OR(AND(Q3546=Q3547,P3546&gt;0),AND(O3546&gt;0,O3546=O3547)),"duplicate","")</f>
        <v/>
      </c>
      <c r="AM3546" t="s">
        <v>827</v>
      </c>
      <c r="AN3546" t="s">
        <v>827</v>
      </c>
      <c r="AO3546" t="s">
        <v>826</v>
      </c>
      <c r="AP3546" t="s">
        <v>826</v>
      </c>
      <c r="AQ3546" t="s">
        <v>24</v>
      </c>
    </row>
    <row r="3547" spans="1:43" x14ac:dyDescent="0.2">
      <c r="A3547" s="28">
        <v>42954</v>
      </c>
      <c r="B3547" s="1">
        <v>42901</v>
      </c>
      <c r="C3547" s="1" t="str">
        <f>IF(F3547="Kup","6/13/2017",IF(F3547="Sag","6/14/2017",""))</f>
        <v>6/14/2017</v>
      </c>
      <c r="D3547" s="27">
        <f>A3547-B3547</f>
        <v>53</v>
      </c>
      <c r="E3547" s="27">
        <f>A3547-C3547</f>
        <v>54</v>
      </c>
      <c r="F3547" t="s">
        <v>919</v>
      </c>
      <c r="G3547">
        <v>56</v>
      </c>
      <c r="H3547" t="s">
        <v>22</v>
      </c>
      <c r="I3547" s="12" t="s">
        <v>55</v>
      </c>
      <c r="J3547" s="12" t="s">
        <v>985</v>
      </c>
      <c r="K3547" s="2" t="s">
        <v>969</v>
      </c>
      <c r="L3547" s="2" t="s">
        <v>968</v>
      </c>
      <c r="N3547">
        <v>8</v>
      </c>
      <c r="O3547" s="23">
        <v>20.71</v>
      </c>
      <c r="R3547" t="str">
        <f>IF(Q3547&gt;0,(P3547*(Q3547^2))*(3.14159/6),"")</f>
        <v/>
      </c>
      <c r="S3547" t="s">
        <v>24</v>
      </c>
      <c r="T3547" t="s">
        <v>25</v>
      </c>
      <c r="U3547" t="s">
        <v>360</v>
      </c>
      <c r="AA3547" s="12" t="s">
        <v>835</v>
      </c>
      <c r="AB3547" t="str">
        <f>IF(Q3547&gt;0,"yes","no")</f>
        <v>no</v>
      </c>
      <c r="AC3547" t="str">
        <f>IF(O3547&gt;0,"yes","no")</f>
        <v>yes</v>
      </c>
      <c r="AD3547" t="str">
        <f>IF(AH3547="hatch","yes","no")</f>
        <v>no</v>
      </c>
      <c r="AE3547" t="str">
        <f>IF(AH3547="swimup","yes","no")</f>
        <v>no</v>
      </c>
      <c r="AF3547" t="str">
        <f>IF(AH3547="respiration","yes","no")</f>
        <v>yes</v>
      </c>
      <c r="AH3547" t="s">
        <v>361</v>
      </c>
      <c r="AI3547">
        <f>IF(O3547&gt;0,(IF(S3547="live",O3547*0.84,IF(S3547="dried.ethanol",O3547*0.8449+2.8227,O3547))),"")</f>
        <v>17.3964</v>
      </c>
      <c r="AJ3547" t="s">
        <v>542</v>
      </c>
      <c r="AK3547" t="s">
        <v>363</v>
      </c>
      <c r="AL3547" t="str">
        <f>IF(OR(AND(Q3547=Q3548,P3547&gt;0),AND(O3547&gt;0,O3547=O3548)),"duplicate","")</f>
        <v/>
      </c>
      <c r="AM3547" t="s">
        <v>827</v>
      </c>
      <c r="AN3547" t="s">
        <v>827</v>
      </c>
      <c r="AO3547" t="s">
        <v>826</v>
      </c>
      <c r="AP3547" t="s">
        <v>826</v>
      </c>
      <c r="AQ3547" t="s">
        <v>24</v>
      </c>
    </row>
    <row r="3548" spans="1:43" x14ac:dyDescent="0.2">
      <c r="A3548" s="28">
        <v>42954</v>
      </c>
      <c r="B3548" s="1">
        <v>42901</v>
      </c>
      <c r="C3548" s="1" t="str">
        <f>IF(F3548="Kup","6/13/2017",IF(F3548="Sag","6/14/2017",""))</f>
        <v>6/14/2017</v>
      </c>
      <c r="D3548" s="27">
        <f>A3548-B3548</f>
        <v>53</v>
      </c>
      <c r="E3548" s="27">
        <f>A3548-C3548</f>
        <v>54</v>
      </c>
      <c r="F3548" t="s">
        <v>919</v>
      </c>
      <c r="G3548">
        <v>56</v>
      </c>
      <c r="H3548" t="s">
        <v>22</v>
      </c>
      <c r="I3548" s="12" t="s">
        <v>55</v>
      </c>
      <c r="J3548" s="12" t="s">
        <v>985</v>
      </c>
      <c r="K3548" s="2" t="s">
        <v>969</v>
      </c>
      <c r="L3548" s="2" t="s">
        <v>968</v>
      </c>
      <c r="N3548">
        <v>8</v>
      </c>
      <c r="O3548" s="23">
        <v>20.239999999999998</v>
      </c>
      <c r="R3548" t="str">
        <f>IF(Q3548&gt;0,(P3548*(Q3548^2))*(3.14159/6),"")</f>
        <v/>
      </c>
      <c r="S3548" t="s">
        <v>24</v>
      </c>
      <c r="T3548" t="s">
        <v>25</v>
      </c>
      <c r="U3548" t="s">
        <v>360</v>
      </c>
      <c r="AA3548" s="12" t="s">
        <v>835</v>
      </c>
      <c r="AB3548" t="str">
        <f>IF(Q3548&gt;0,"yes","no")</f>
        <v>no</v>
      </c>
      <c r="AC3548" t="str">
        <f>IF(O3548&gt;0,"yes","no")</f>
        <v>yes</v>
      </c>
      <c r="AD3548" t="str">
        <f>IF(AH3548="hatch","yes","no")</f>
        <v>no</v>
      </c>
      <c r="AE3548" t="str">
        <f>IF(AH3548="swimup","yes","no")</f>
        <v>no</v>
      </c>
      <c r="AF3548" t="str">
        <f>IF(AH3548="respiration","yes","no")</f>
        <v>yes</v>
      </c>
      <c r="AH3548" t="s">
        <v>361</v>
      </c>
      <c r="AI3548">
        <f>IF(O3548&gt;0,(IF(S3548="live",O3548*0.84,IF(S3548="dried.ethanol",O3548*0.8449+2.8227,O3548))),"")</f>
        <v>17.0016</v>
      </c>
      <c r="AJ3548" t="s">
        <v>543</v>
      </c>
      <c r="AK3548" t="s">
        <v>363</v>
      </c>
      <c r="AL3548" t="str">
        <f>IF(OR(AND(Q3548=Q3549,P3548&gt;0),AND(O3548&gt;0,O3548=O3549)),"duplicate","")</f>
        <v/>
      </c>
      <c r="AM3548" t="s">
        <v>827</v>
      </c>
      <c r="AN3548" t="s">
        <v>827</v>
      </c>
      <c r="AO3548" t="s">
        <v>826</v>
      </c>
      <c r="AP3548" t="s">
        <v>826</v>
      </c>
      <c r="AQ3548" t="s">
        <v>24</v>
      </c>
    </row>
    <row r="3549" spans="1:43" x14ac:dyDescent="0.2">
      <c r="A3549" s="28">
        <v>42954</v>
      </c>
      <c r="B3549" s="1">
        <v>42901</v>
      </c>
      <c r="C3549" s="1" t="str">
        <f>IF(F3549="Kup","6/13/2017",IF(F3549="Sag","6/14/2017",""))</f>
        <v>6/14/2017</v>
      </c>
      <c r="D3549" s="27">
        <f>A3549-B3549</f>
        <v>53</v>
      </c>
      <c r="E3549" s="27">
        <f>A3549-C3549</f>
        <v>54</v>
      </c>
      <c r="F3549" t="s">
        <v>919</v>
      </c>
      <c r="G3549">
        <v>56</v>
      </c>
      <c r="H3549" t="s">
        <v>22</v>
      </c>
      <c r="I3549" s="12" t="s">
        <v>55</v>
      </c>
      <c r="J3549" s="12" t="s">
        <v>985</v>
      </c>
      <c r="K3549" s="2" t="s">
        <v>969</v>
      </c>
      <c r="L3549" s="2" t="s">
        <v>968</v>
      </c>
      <c r="N3549">
        <v>8</v>
      </c>
      <c r="O3549" s="23">
        <v>21.1</v>
      </c>
      <c r="R3549" t="str">
        <f>IF(Q3549&gt;0,(P3549*(Q3549^2))*(3.14159/6),"")</f>
        <v/>
      </c>
      <c r="S3549" t="s">
        <v>24</v>
      </c>
      <c r="T3549" t="s">
        <v>25</v>
      </c>
      <c r="U3549" t="s">
        <v>360</v>
      </c>
      <c r="AA3549" s="12" t="s">
        <v>835</v>
      </c>
      <c r="AB3549" t="str">
        <f>IF(Q3549&gt;0,"yes","no")</f>
        <v>no</v>
      </c>
      <c r="AC3549" t="str">
        <f>IF(O3549&gt;0,"yes","no")</f>
        <v>yes</v>
      </c>
      <c r="AD3549" t="str">
        <f>IF(AH3549="hatch","yes","no")</f>
        <v>no</v>
      </c>
      <c r="AE3549" t="str">
        <f>IF(AH3549="swimup","yes","no")</f>
        <v>no</v>
      </c>
      <c r="AF3549" t="str">
        <f>IF(AH3549="respiration","yes","no")</f>
        <v>yes</v>
      </c>
      <c r="AH3549" t="s">
        <v>361</v>
      </c>
      <c r="AI3549">
        <f>IF(O3549&gt;0,(IF(S3549="live",O3549*0.84,IF(S3549="dried.ethanol",O3549*0.8449+2.8227,O3549))),"")</f>
        <v>17.724</v>
      </c>
      <c r="AJ3549" t="s">
        <v>544</v>
      </c>
      <c r="AK3549" t="s">
        <v>363</v>
      </c>
      <c r="AL3549" t="str">
        <f>IF(OR(AND(Q3549=Q3550,P3549&gt;0),AND(O3549&gt;0,O3549=O3550)),"duplicate","")</f>
        <v/>
      </c>
      <c r="AM3549" t="s">
        <v>827</v>
      </c>
      <c r="AN3549" t="s">
        <v>827</v>
      </c>
      <c r="AO3549" t="s">
        <v>826</v>
      </c>
      <c r="AP3549" t="s">
        <v>826</v>
      </c>
      <c r="AQ3549" t="s">
        <v>24</v>
      </c>
    </row>
    <row r="3550" spans="1:43" x14ac:dyDescent="0.2">
      <c r="A3550" s="28">
        <v>42954</v>
      </c>
      <c r="B3550" s="1">
        <v>42901</v>
      </c>
      <c r="C3550" s="1" t="str">
        <f>IF(F3550="Kup","6/13/2017",IF(F3550="Sag","6/14/2017",""))</f>
        <v>6/14/2017</v>
      </c>
      <c r="D3550" s="27">
        <f>A3550-B3550</f>
        <v>53</v>
      </c>
      <c r="E3550" s="27">
        <f>A3550-C3550</f>
        <v>54</v>
      </c>
      <c r="F3550" t="s">
        <v>919</v>
      </c>
      <c r="G3550">
        <v>56</v>
      </c>
      <c r="H3550" t="s">
        <v>22</v>
      </c>
      <c r="I3550" s="12" t="s">
        <v>55</v>
      </c>
      <c r="J3550" s="12" t="s">
        <v>985</v>
      </c>
      <c r="K3550" s="2" t="s">
        <v>969</v>
      </c>
      <c r="L3550" s="2" t="s">
        <v>968</v>
      </c>
      <c r="N3550">
        <v>8</v>
      </c>
      <c r="O3550" s="23">
        <v>18.47</v>
      </c>
      <c r="R3550" t="str">
        <f>IF(Q3550&gt;0,(P3550*(Q3550^2))*(3.14159/6),"")</f>
        <v/>
      </c>
      <c r="S3550" t="s">
        <v>24</v>
      </c>
      <c r="T3550" t="s">
        <v>25</v>
      </c>
      <c r="U3550" t="s">
        <v>360</v>
      </c>
      <c r="AA3550" s="12" t="s">
        <v>835</v>
      </c>
      <c r="AB3550" t="str">
        <f>IF(Q3550&gt;0,"yes","no")</f>
        <v>no</v>
      </c>
      <c r="AC3550" t="str">
        <f>IF(O3550&gt;0,"yes","no")</f>
        <v>yes</v>
      </c>
      <c r="AD3550" t="str">
        <f>IF(AH3550="hatch","yes","no")</f>
        <v>no</v>
      </c>
      <c r="AE3550" t="str">
        <f>IF(AH3550="swimup","yes","no")</f>
        <v>no</v>
      </c>
      <c r="AF3550" t="str">
        <f>IF(AH3550="respiration","yes","no")</f>
        <v>yes</v>
      </c>
      <c r="AH3550" t="s">
        <v>361</v>
      </c>
      <c r="AI3550">
        <f>IF(O3550&gt;0,(IF(S3550="live",O3550*0.84,IF(S3550="dried.ethanol",O3550*0.8449+2.8227,O3550))),"")</f>
        <v>15.514799999999999</v>
      </c>
      <c r="AJ3550" t="s">
        <v>572</v>
      </c>
      <c r="AK3550" t="s">
        <v>363</v>
      </c>
      <c r="AL3550" t="str">
        <f>IF(OR(AND(Q3550=Q3551,P3550&gt;0),AND(O3550&gt;0,O3550=O3551)),"duplicate","")</f>
        <v/>
      </c>
      <c r="AM3550" t="s">
        <v>827</v>
      </c>
      <c r="AN3550" t="s">
        <v>827</v>
      </c>
      <c r="AO3550" t="s">
        <v>826</v>
      </c>
      <c r="AP3550" t="s">
        <v>826</v>
      </c>
      <c r="AQ3550" t="s">
        <v>24</v>
      </c>
    </row>
    <row r="3551" spans="1:43" x14ac:dyDescent="0.2">
      <c r="A3551" s="28">
        <v>42954</v>
      </c>
      <c r="B3551" s="1">
        <v>42901</v>
      </c>
      <c r="C3551" s="1" t="str">
        <f>IF(F3551="Kup","6/13/2017",IF(F3551="Sag","6/14/2017",""))</f>
        <v>6/14/2017</v>
      </c>
      <c r="D3551" s="27">
        <f>A3551-B3551</f>
        <v>53</v>
      </c>
      <c r="E3551" s="27">
        <f>A3551-C3551</f>
        <v>54</v>
      </c>
      <c r="F3551" t="s">
        <v>919</v>
      </c>
      <c r="G3551">
        <v>56</v>
      </c>
      <c r="H3551" t="s">
        <v>22</v>
      </c>
      <c r="I3551" s="12" t="s">
        <v>55</v>
      </c>
      <c r="J3551" s="12" t="s">
        <v>985</v>
      </c>
      <c r="K3551" s="2" t="s">
        <v>969</v>
      </c>
      <c r="L3551" s="2" t="s">
        <v>968</v>
      </c>
      <c r="N3551">
        <v>8</v>
      </c>
      <c r="O3551" s="23">
        <v>19.61</v>
      </c>
      <c r="R3551" t="str">
        <f>IF(Q3551&gt;0,(P3551*(Q3551^2))*(3.14159/6),"")</f>
        <v/>
      </c>
      <c r="S3551" t="s">
        <v>24</v>
      </c>
      <c r="T3551" t="s">
        <v>25</v>
      </c>
      <c r="U3551" t="s">
        <v>360</v>
      </c>
      <c r="AA3551" s="12" t="s">
        <v>835</v>
      </c>
      <c r="AB3551" t="str">
        <f>IF(Q3551&gt;0,"yes","no")</f>
        <v>no</v>
      </c>
      <c r="AC3551" t="str">
        <f>IF(O3551&gt;0,"yes","no")</f>
        <v>yes</v>
      </c>
      <c r="AD3551" t="str">
        <f>IF(AH3551="hatch","yes","no")</f>
        <v>no</v>
      </c>
      <c r="AE3551" t="str">
        <f>IF(AH3551="swimup","yes","no")</f>
        <v>no</v>
      </c>
      <c r="AF3551" t="str">
        <f>IF(AH3551="respiration","yes","no")</f>
        <v>yes</v>
      </c>
      <c r="AH3551" t="s">
        <v>361</v>
      </c>
      <c r="AI3551">
        <f>IF(O3551&gt;0,(IF(S3551="live",O3551*0.84,IF(S3551="dried.ethanol",O3551*0.8449+2.8227,O3551))),"")</f>
        <v>16.4724</v>
      </c>
      <c r="AJ3551" t="s">
        <v>574</v>
      </c>
      <c r="AK3551" t="s">
        <v>363</v>
      </c>
      <c r="AL3551" t="str">
        <f>IF(OR(AND(Q3551=Q3552,P3551&gt;0),AND(O3551&gt;0,O3551=O3552)),"duplicate","")</f>
        <v/>
      </c>
      <c r="AM3551" t="s">
        <v>827</v>
      </c>
      <c r="AN3551" t="s">
        <v>827</v>
      </c>
      <c r="AO3551" t="s">
        <v>826</v>
      </c>
      <c r="AP3551" t="s">
        <v>826</v>
      </c>
      <c r="AQ3551" t="s">
        <v>24</v>
      </c>
    </row>
    <row r="3552" spans="1:43" x14ac:dyDescent="0.2">
      <c r="A3552" s="28">
        <v>42954</v>
      </c>
      <c r="B3552" s="1">
        <v>42901</v>
      </c>
      <c r="C3552" s="1" t="str">
        <f>IF(F3552="Kup","6/13/2017",IF(F3552="Sag","6/14/2017",""))</f>
        <v>6/14/2017</v>
      </c>
      <c r="D3552" s="27">
        <f>A3552-B3552</f>
        <v>53</v>
      </c>
      <c r="E3552" s="27">
        <f>A3552-C3552</f>
        <v>54</v>
      </c>
      <c r="F3552" t="s">
        <v>919</v>
      </c>
      <c r="G3552">
        <v>55</v>
      </c>
      <c r="H3552" t="s">
        <v>22</v>
      </c>
      <c r="I3552" s="12" t="s">
        <v>57</v>
      </c>
      <c r="J3552" s="12" t="s">
        <v>990</v>
      </c>
      <c r="K3552" s="2" t="s">
        <v>972</v>
      </c>
      <c r="L3552" s="2" t="s">
        <v>971</v>
      </c>
      <c r="M3552">
        <v>1</v>
      </c>
      <c r="N3552">
        <v>8</v>
      </c>
      <c r="O3552" s="23">
        <v>22.39</v>
      </c>
      <c r="R3552" t="str">
        <f>IF(Q3552&gt;0,(P3552*(Q3552^2))*(3.14159/6),"")</f>
        <v/>
      </c>
      <c r="S3552" t="s">
        <v>24</v>
      </c>
      <c r="T3552" t="s">
        <v>25</v>
      </c>
      <c r="U3552" t="s">
        <v>360</v>
      </c>
      <c r="AA3552" s="12" t="s">
        <v>835</v>
      </c>
      <c r="AB3552" t="str">
        <f>IF(Q3552&gt;0,"yes","no")</f>
        <v>no</v>
      </c>
      <c r="AC3552" t="str">
        <f>IF(O3552&gt;0,"yes","no")</f>
        <v>yes</v>
      </c>
      <c r="AD3552" t="str">
        <f>IF(AH3552="hatch","yes","no")</f>
        <v>no</v>
      </c>
      <c r="AE3552" t="str">
        <f>IF(AH3552="swimup","yes","no")</f>
        <v>no</v>
      </c>
      <c r="AF3552" t="str">
        <f>IF(AH3552="respiration","yes","no")</f>
        <v>yes</v>
      </c>
      <c r="AH3552" t="s">
        <v>361</v>
      </c>
      <c r="AI3552">
        <f>IF(O3552&gt;0,(IF(S3552="live",O3552*0.84,IF(S3552="dried.ethanol",O3552*0.8449+2.8227,O3552))),"")</f>
        <v>18.807600000000001</v>
      </c>
      <c r="AJ3552" t="s">
        <v>448</v>
      </c>
      <c r="AK3552" t="s">
        <v>363</v>
      </c>
      <c r="AL3552" t="str">
        <f>IF(OR(AND(Q3552=Q3553,P3552&gt;0),AND(O3552&gt;0,O3552=O3553)),"duplicate","")</f>
        <v/>
      </c>
      <c r="AM3552" t="s">
        <v>827</v>
      </c>
      <c r="AN3552" t="s">
        <v>827</v>
      </c>
      <c r="AO3552" t="s">
        <v>826</v>
      </c>
      <c r="AP3552" t="s">
        <v>826</v>
      </c>
      <c r="AQ3552" t="s">
        <v>24</v>
      </c>
    </row>
    <row r="3553" spans="1:43" x14ac:dyDescent="0.2">
      <c r="A3553" s="28">
        <v>42954</v>
      </c>
      <c r="B3553" s="1">
        <v>42901</v>
      </c>
      <c r="C3553" s="1" t="str">
        <f>IF(F3553="Kup","6/13/2017",IF(F3553="Sag","6/14/2017",""))</f>
        <v>6/14/2017</v>
      </c>
      <c r="D3553" s="27">
        <f>A3553-B3553</f>
        <v>53</v>
      </c>
      <c r="E3553" s="27">
        <f>A3553-C3553</f>
        <v>54</v>
      </c>
      <c r="F3553" t="s">
        <v>919</v>
      </c>
      <c r="G3553">
        <v>56</v>
      </c>
      <c r="H3553" t="s">
        <v>22</v>
      </c>
      <c r="I3553" s="12" t="s">
        <v>57</v>
      </c>
      <c r="J3553" s="12" t="s">
        <v>990</v>
      </c>
      <c r="K3553" s="2" t="s">
        <v>972</v>
      </c>
      <c r="L3553" s="2" t="s">
        <v>971</v>
      </c>
      <c r="M3553">
        <v>2</v>
      </c>
      <c r="N3553">
        <v>8</v>
      </c>
      <c r="O3553" s="23">
        <v>18.22</v>
      </c>
      <c r="R3553" t="str">
        <f>IF(Q3553&gt;0,(P3553*(Q3553^2))*(3.14159/6),"")</f>
        <v/>
      </c>
      <c r="S3553" t="s">
        <v>24</v>
      </c>
      <c r="T3553" t="s">
        <v>25</v>
      </c>
      <c r="U3553" t="s">
        <v>360</v>
      </c>
      <c r="AA3553" s="12" t="s">
        <v>835</v>
      </c>
      <c r="AB3553" t="str">
        <f>IF(Q3553&gt;0,"yes","no")</f>
        <v>no</v>
      </c>
      <c r="AC3553" t="str">
        <f>IF(O3553&gt;0,"yes","no")</f>
        <v>yes</v>
      </c>
      <c r="AD3553" t="str">
        <f>IF(AH3553="hatch","yes","no")</f>
        <v>no</v>
      </c>
      <c r="AE3553" t="str">
        <f>IF(AH3553="swimup","yes","no")</f>
        <v>no</v>
      </c>
      <c r="AF3553" t="str">
        <f>IF(AH3553="respiration","yes","no")</f>
        <v>yes</v>
      </c>
      <c r="AH3553" t="s">
        <v>361</v>
      </c>
      <c r="AI3553">
        <f>IF(O3553&gt;0,(IF(S3553="live",O3553*0.84,IF(S3553="dried.ethanol",O3553*0.8449+2.8227,O3553))),"")</f>
        <v>15.304799999999998</v>
      </c>
      <c r="AJ3553" t="s">
        <v>447</v>
      </c>
      <c r="AK3553" t="s">
        <v>363</v>
      </c>
      <c r="AL3553" t="str">
        <f>IF(OR(AND(Q3553=Q3554,P3553&gt;0),AND(O3553&gt;0,O3553=O3554)),"duplicate","")</f>
        <v/>
      </c>
      <c r="AM3553" t="s">
        <v>827</v>
      </c>
      <c r="AN3553" t="s">
        <v>827</v>
      </c>
      <c r="AO3553" t="s">
        <v>826</v>
      </c>
      <c r="AP3553" t="s">
        <v>826</v>
      </c>
      <c r="AQ3553" t="s">
        <v>24</v>
      </c>
    </row>
    <row r="3554" spans="1:43" x14ac:dyDescent="0.2">
      <c r="A3554" s="28">
        <v>42954</v>
      </c>
      <c r="B3554" s="1">
        <v>42901</v>
      </c>
      <c r="C3554" s="1" t="str">
        <f>IF(F3554="Kup","6/13/2017",IF(F3554="Sag","6/14/2017",""))</f>
        <v>6/14/2017</v>
      </c>
      <c r="D3554" s="27">
        <f>A3554-B3554</f>
        <v>53</v>
      </c>
      <c r="E3554" s="27">
        <f>A3554-C3554</f>
        <v>54</v>
      </c>
      <c r="F3554" t="s">
        <v>919</v>
      </c>
      <c r="G3554">
        <v>57</v>
      </c>
      <c r="H3554" t="s">
        <v>22</v>
      </c>
      <c r="I3554" s="12" t="s">
        <v>57</v>
      </c>
      <c r="J3554" s="12" t="s">
        <v>990</v>
      </c>
      <c r="K3554" s="2" t="s">
        <v>972</v>
      </c>
      <c r="L3554" s="2" t="s">
        <v>971</v>
      </c>
      <c r="N3554">
        <v>8</v>
      </c>
      <c r="O3554" s="23">
        <v>18.489999999999998</v>
      </c>
      <c r="R3554" t="str">
        <f>IF(Q3554&gt;0,(P3554*(Q3554^2))*(3.14159/6),"")</f>
        <v/>
      </c>
      <c r="S3554" t="s">
        <v>24</v>
      </c>
      <c r="T3554" t="s">
        <v>25</v>
      </c>
      <c r="U3554" t="s">
        <v>360</v>
      </c>
      <c r="AA3554" s="12" t="s">
        <v>835</v>
      </c>
      <c r="AB3554" t="str">
        <f>IF(Q3554&gt;0,"yes","no")</f>
        <v>no</v>
      </c>
      <c r="AC3554" t="str">
        <f>IF(O3554&gt;0,"yes","no")</f>
        <v>yes</v>
      </c>
      <c r="AD3554" t="str">
        <f>IF(AH3554="hatch","yes","no")</f>
        <v>no</v>
      </c>
      <c r="AE3554" t="str">
        <f>IF(AH3554="swimup","yes","no")</f>
        <v>no</v>
      </c>
      <c r="AF3554" t="str">
        <f>IF(AH3554="respiration","yes","no")</f>
        <v>yes</v>
      </c>
      <c r="AH3554" t="s">
        <v>361</v>
      </c>
      <c r="AI3554">
        <f>IF(O3554&gt;0,(IF(S3554="live",O3554*0.84,IF(S3554="dried.ethanol",O3554*0.8449+2.8227,O3554))),"")</f>
        <v>15.531599999999997</v>
      </c>
      <c r="AJ3554" t="s">
        <v>527</v>
      </c>
      <c r="AK3554" t="s">
        <v>363</v>
      </c>
      <c r="AL3554" t="str">
        <f>IF(OR(AND(Q3554=Q3555,P3554&gt;0),AND(O3554&gt;0,O3554=O3555)),"duplicate","")</f>
        <v/>
      </c>
      <c r="AM3554" t="s">
        <v>827</v>
      </c>
      <c r="AN3554" t="s">
        <v>827</v>
      </c>
      <c r="AO3554" t="s">
        <v>826</v>
      </c>
      <c r="AP3554" t="s">
        <v>826</v>
      </c>
      <c r="AQ3554" t="s">
        <v>24</v>
      </c>
    </row>
    <row r="3555" spans="1:43" x14ac:dyDescent="0.2">
      <c r="A3555" s="28">
        <v>42954</v>
      </c>
      <c r="B3555" s="1">
        <v>42901</v>
      </c>
      <c r="C3555" s="1" t="str">
        <f>IF(F3555="Kup","6/13/2017",IF(F3555="Sag","6/14/2017",""))</f>
        <v>6/14/2017</v>
      </c>
      <c r="D3555" s="27">
        <f>A3555-B3555</f>
        <v>53</v>
      </c>
      <c r="E3555" s="27">
        <f>A3555-C3555</f>
        <v>54</v>
      </c>
      <c r="F3555" t="s">
        <v>919</v>
      </c>
      <c r="G3555">
        <v>57</v>
      </c>
      <c r="H3555" t="s">
        <v>22</v>
      </c>
      <c r="I3555" s="12" t="s">
        <v>57</v>
      </c>
      <c r="J3555" s="12" t="s">
        <v>990</v>
      </c>
      <c r="K3555" s="2" t="s">
        <v>972</v>
      </c>
      <c r="L3555" s="2" t="s">
        <v>971</v>
      </c>
      <c r="N3555">
        <v>8</v>
      </c>
      <c r="O3555" s="23">
        <v>21.87</v>
      </c>
      <c r="R3555" t="str">
        <f>IF(Q3555&gt;0,(P3555*(Q3555^2))*(3.14159/6),"")</f>
        <v/>
      </c>
      <c r="S3555" t="s">
        <v>24</v>
      </c>
      <c r="T3555" t="s">
        <v>25</v>
      </c>
      <c r="U3555" t="s">
        <v>360</v>
      </c>
      <c r="AA3555" s="12" t="s">
        <v>835</v>
      </c>
      <c r="AB3555" t="str">
        <f>IF(Q3555&gt;0,"yes","no")</f>
        <v>no</v>
      </c>
      <c r="AC3555" t="str">
        <f>IF(O3555&gt;0,"yes","no")</f>
        <v>yes</v>
      </c>
      <c r="AD3555" t="str">
        <f>IF(AH3555="hatch","yes","no")</f>
        <v>no</v>
      </c>
      <c r="AE3555" t="str">
        <f>IF(AH3555="swimup","yes","no")</f>
        <v>no</v>
      </c>
      <c r="AF3555" t="str">
        <f>IF(AH3555="respiration","yes","no")</f>
        <v>yes</v>
      </c>
      <c r="AH3555" t="s">
        <v>361</v>
      </c>
      <c r="AI3555">
        <f>IF(O3555&gt;0,(IF(S3555="live",O3555*0.84,IF(S3555="dried.ethanol",O3555*0.8449+2.8227,O3555))),"")</f>
        <v>18.370799999999999</v>
      </c>
      <c r="AJ3555" t="s">
        <v>530</v>
      </c>
      <c r="AK3555" t="s">
        <v>363</v>
      </c>
      <c r="AL3555" t="str">
        <f>IF(OR(AND(Q3555=Q3556,P3555&gt;0),AND(O3555&gt;0,O3555=O3556)),"duplicate","")</f>
        <v/>
      </c>
      <c r="AM3555" t="s">
        <v>827</v>
      </c>
      <c r="AN3555" t="s">
        <v>827</v>
      </c>
      <c r="AO3555" t="s">
        <v>826</v>
      </c>
      <c r="AP3555" t="s">
        <v>826</v>
      </c>
      <c r="AQ3555" t="s">
        <v>24</v>
      </c>
    </row>
    <row r="3556" spans="1:43" x14ac:dyDescent="0.2">
      <c r="A3556" s="28">
        <v>42954</v>
      </c>
      <c r="B3556" s="1">
        <v>42901</v>
      </c>
      <c r="C3556" s="1" t="str">
        <f>IF(F3556="Kup","6/13/2017",IF(F3556="Sag","6/14/2017",""))</f>
        <v>6/14/2017</v>
      </c>
      <c r="D3556" s="27">
        <f>A3556-B3556</f>
        <v>53</v>
      </c>
      <c r="E3556" s="27">
        <f>A3556-C3556</f>
        <v>54</v>
      </c>
      <c r="F3556" t="s">
        <v>919</v>
      </c>
      <c r="G3556">
        <v>56</v>
      </c>
      <c r="H3556" t="s">
        <v>22</v>
      </c>
      <c r="I3556" s="12" t="s">
        <v>166</v>
      </c>
      <c r="J3556" s="12" t="s">
        <v>987</v>
      </c>
      <c r="K3556" s="2" t="s">
        <v>973</v>
      </c>
      <c r="L3556" s="2" t="s">
        <v>974</v>
      </c>
      <c r="M3556">
        <v>1</v>
      </c>
      <c r="N3556">
        <v>8</v>
      </c>
      <c r="O3556" s="23">
        <v>22.19</v>
      </c>
      <c r="R3556" t="str">
        <f>IF(Q3556&gt;0,(P3556*(Q3556^2))*(3.14159/6),"")</f>
        <v/>
      </c>
      <c r="S3556" t="s">
        <v>24</v>
      </c>
      <c r="T3556" t="s">
        <v>25</v>
      </c>
      <c r="U3556" t="s">
        <v>360</v>
      </c>
      <c r="AA3556" s="12" t="s">
        <v>835</v>
      </c>
      <c r="AB3556" t="str">
        <f>IF(Q3556&gt;0,"yes","no")</f>
        <v>no</v>
      </c>
      <c r="AC3556" t="str">
        <f>IF(O3556&gt;0,"yes","no")</f>
        <v>yes</v>
      </c>
      <c r="AD3556" t="str">
        <f>IF(AH3556="hatch","yes","no")</f>
        <v>no</v>
      </c>
      <c r="AE3556" t="str">
        <f>IF(AH3556="swimup","yes","no")</f>
        <v>no</v>
      </c>
      <c r="AF3556" t="str">
        <f>IF(AH3556="respiration","yes","no")</f>
        <v>yes</v>
      </c>
      <c r="AH3556" t="s">
        <v>361</v>
      </c>
      <c r="AI3556">
        <f>IF(O3556&gt;0,(IF(S3556="live",O3556*0.84,IF(S3556="dried.ethanol",O3556*0.8449+2.8227,O3556))),"")</f>
        <v>18.639600000000002</v>
      </c>
      <c r="AJ3556" t="s">
        <v>454</v>
      </c>
      <c r="AK3556" t="s">
        <v>363</v>
      </c>
      <c r="AL3556" t="str">
        <f>IF(OR(AND(Q3556=Q3557,P3556&gt;0),AND(O3556&gt;0,O3556=O3557)),"duplicate","")</f>
        <v/>
      </c>
      <c r="AM3556" t="s">
        <v>827</v>
      </c>
      <c r="AN3556" t="s">
        <v>827</v>
      </c>
      <c r="AO3556" t="s">
        <v>826</v>
      </c>
      <c r="AP3556" t="s">
        <v>826</v>
      </c>
      <c r="AQ3556" t="s">
        <v>24</v>
      </c>
    </row>
    <row r="3557" spans="1:43" x14ac:dyDescent="0.2">
      <c r="A3557" s="28">
        <v>42954</v>
      </c>
      <c r="B3557" s="1">
        <v>42901</v>
      </c>
      <c r="C3557" s="1" t="str">
        <f>IF(F3557="Kup","6/13/2017",IF(F3557="Sag","6/14/2017",""))</f>
        <v>6/14/2017</v>
      </c>
      <c r="D3557" s="27">
        <f>A3557-B3557</f>
        <v>53</v>
      </c>
      <c r="E3557" s="27">
        <f>A3557-C3557</f>
        <v>54</v>
      </c>
      <c r="F3557" t="s">
        <v>919</v>
      </c>
      <c r="G3557">
        <v>56</v>
      </c>
      <c r="H3557" t="s">
        <v>22</v>
      </c>
      <c r="I3557" s="12" t="s">
        <v>166</v>
      </c>
      <c r="J3557" s="12" t="s">
        <v>987</v>
      </c>
      <c r="K3557" s="2" t="s">
        <v>973</v>
      </c>
      <c r="L3557" s="2" t="s">
        <v>974</v>
      </c>
      <c r="M3557">
        <v>2</v>
      </c>
      <c r="N3557">
        <v>8</v>
      </c>
      <c r="O3557" s="23">
        <v>20.71</v>
      </c>
      <c r="R3557" t="str">
        <f>IF(Q3557&gt;0,(P3557*(Q3557^2))*(3.14159/6),"")</f>
        <v/>
      </c>
      <c r="S3557" t="s">
        <v>24</v>
      </c>
      <c r="T3557" t="s">
        <v>25</v>
      </c>
      <c r="U3557" t="s">
        <v>360</v>
      </c>
      <c r="AA3557" s="12" t="s">
        <v>835</v>
      </c>
      <c r="AB3557" t="str">
        <f>IF(Q3557&gt;0,"yes","no")</f>
        <v>no</v>
      </c>
      <c r="AC3557" t="str">
        <f>IF(O3557&gt;0,"yes","no")</f>
        <v>yes</v>
      </c>
      <c r="AD3557" t="str">
        <f>IF(AH3557="hatch","yes","no")</f>
        <v>no</v>
      </c>
      <c r="AE3557" t="str">
        <f>IF(AH3557="swimup","yes","no")</f>
        <v>no</v>
      </c>
      <c r="AF3557" t="str">
        <f>IF(AH3557="respiration","yes","no")</f>
        <v>yes</v>
      </c>
      <c r="AH3557" t="s">
        <v>361</v>
      </c>
      <c r="AI3557">
        <f>IF(O3557&gt;0,(IF(S3557="live",O3557*0.84,IF(S3557="dried.ethanol",O3557*0.8449+2.8227,O3557))),"")</f>
        <v>17.3964</v>
      </c>
      <c r="AJ3557" t="s">
        <v>453</v>
      </c>
      <c r="AK3557" t="s">
        <v>363</v>
      </c>
      <c r="AL3557" t="str">
        <f>IF(OR(AND(Q3557=Q3558,P3557&gt;0),AND(O3557&gt;0,O3557=O3558)),"duplicate","")</f>
        <v/>
      </c>
      <c r="AM3557" t="s">
        <v>827</v>
      </c>
      <c r="AN3557" t="s">
        <v>827</v>
      </c>
      <c r="AO3557" t="s">
        <v>826</v>
      </c>
      <c r="AP3557" t="s">
        <v>826</v>
      </c>
      <c r="AQ3557" t="s">
        <v>24</v>
      </c>
    </row>
    <row r="3558" spans="1:43" x14ac:dyDescent="0.2">
      <c r="A3558" s="28">
        <v>42954</v>
      </c>
      <c r="B3558" s="1">
        <v>42901</v>
      </c>
      <c r="C3558" s="1" t="str">
        <f>IF(F3558="Kup","6/13/2017",IF(F3558="Sag","6/14/2017",""))</f>
        <v>6/14/2017</v>
      </c>
      <c r="D3558" s="27">
        <f>A3558-B3558</f>
        <v>53</v>
      </c>
      <c r="E3558" s="27">
        <f>A3558-C3558</f>
        <v>54</v>
      </c>
      <c r="F3558" t="s">
        <v>919</v>
      </c>
      <c r="G3558">
        <v>57</v>
      </c>
      <c r="H3558" t="s">
        <v>22</v>
      </c>
      <c r="I3558" s="12" t="s">
        <v>166</v>
      </c>
      <c r="J3558" s="12" t="s">
        <v>987</v>
      </c>
      <c r="K3558" s="2" t="s">
        <v>973</v>
      </c>
      <c r="L3558" s="2" t="s">
        <v>974</v>
      </c>
      <c r="M3558">
        <v>2</v>
      </c>
      <c r="N3558">
        <v>8</v>
      </c>
      <c r="O3558" s="23">
        <v>23.71</v>
      </c>
      <c r="R3558" t="str">
        <f>IF(Q3558&gt;0,(P3558*(Q3558^2))*(3.14159/6),"")</f>
        <v/>
      </c>
      <c r="S3558" t="s">
        <v>24</v>
      </c>
      <c r="T3558" t="s">
        <v>25</v>
      </c>
      <c r="U3558" t="s">
        <v>360</v>
      </c>
      <c r="AA3558" s="12" t="s">
        <v>835</v>
      </c>
      <c r="AB3558" t="str">
        <f>IF(Q3558&gt;0,"yes","no")</f>
        <v>no</v>
      </c>
      <c r="AC3558" t="str">
        <f>IF(O3558&gt;0,"yes","no")</f>
        <v>yes</v>
      </c>
      <c r="AD3558" t="str">
        <f>IF(AH3558="hatch","yes","no")</f>
        <v>no</v>
      </c>
      <c r="AE3558" t="str">
        <f>IF(AH3558="swimup","yes","no")</f>
        <v>no</v>
      </c>
      <c r="AF3558" t="str">
        <f>IF(AH3558="respiration","yes","no")</f>
        <v>yes</v>
      </c>
      <c r="AH3558" t="s">
        <v>361</v>
      </c>
      <c r="AI3558">
        <f>IF(O3558&gt;0,(IF(S3558="live",O3558*0.84,IF(S3558="dried.ethanol",O3558*0.8449+2.8227,O3558))),"")</f>
        <v>19.916399999999999</v>
      </c>
      <c r="AJ3558" t="s">
        <v>498</v>
      </c>
      <c r="AK3558" t="s">
        <v>363</v>
      </c>
      <c r="AL3558" t="str">
        <f>IF(OR(AND(Q3558=Q3559,P3558&gt;0),AND(O3558&gt;0,O3558=O3559)),"duplicate","")</f>
        <v/>
      </c>
      <c r="AM3558" t="s">
        <v>827</v>
      </c>
      <c r="AN3558" t="s">
        <v>827</v>
      </c>
      <c r="AO3558" t="s">
        <v>826</v>
      </c>
      <c r="AP3558" t="s">
        <v>826</v>
      </c>
      <c r="AQ3558" t="s">
        <v>24</v>
      </c>
    </row>
    <row r="3559" spans="1:43" x14ac:dyDescent="0.2">
      <c r="A3559" s="28">
        <v>42954</v>
      </c>
      <c r="B3559" s="1">
        <v>42901</v>
      </c>
      <c r="C3559" s="1" t="str">
        <f>IF(F3559="Kup","6/13/2017",IF(F3559="Sag","6/14/2017",""))</f>
        <v>6/14/2017</v>
      </c>
      <c r="D3559" s="27">
        <f>A3559-B3559</f>
        <v>53</v>
      </c>
      <c r="E3559" s="27">
        <f>A3559-C3559</f>
        <v>54</v>
      </c>
      <c r="F3559" t="s">
        <v>919</v>
      </c>
      <c r="G3559">
        <v>56</v>
      </c>
      <c r="H3559" t="s">
        <v>22</v>
      </c>
      <c r="I3559" s="12" t="s">
        <v>166</v>
      </c>
      <c r="J3559" s="12" t="s">
        <v>987</v>
      </c>
      <c r="K3559" s="2" t="s">
        <v>973</v>
      </c>
      <c r="L3559" s="2" t="s">
        <v>974</v>
      </c>
      <c r="M3559">
        <v>3</v>
      </c>
      <c r="N3559">
        <v>8</v>
      </c>
      <c r="O3559" s="23">
        <v>21.9</v>
      </c>
      <c r="R3559" t="str">
        <f>IF(Q3559&gt;0,(P3559*(Q3559^2))*(3.14159/6),"")</f>
        <v/>
      </c>
      <c r="S3559" t="s">
        <v>24</v>
      </c>
      <c r="T3559" t="s">
        <v>25</v>
      </c>
      <c r="U3559" t="s">
        <v>360</v>
      </c>
      <c r="AA3559" s="12" t="s">
        <v>835</v>
      </c>
      <c r="AB3559" t="str">
        <f>IF(Q3559&gt;0,"yes","no")</f>
        <v>no</v>
      </c>
      <c r="AC3559" t="str">
        <f>IF(O3559&gt;0,"yes","no")</f>
        <v>yes</v>
      </c>
      <c r="AD3559" t="str">
        <f>IF(AH3559="hatch","yes","no")</f>
        <v>no</v>
      </c>
      <c r="AE3559" t="str">
        <f>IF(AH3559="swimup","yes","no")</f>
        <v>no</v>
      </c>
      <c r="AF3559" t="str">
        <f>IF(AH3559="respiration","yes","no")</f>
        <v>yes</v>
      </c>
      <c r="AH3559" t="s">
        <v>361</v>
      </c>
      <c r="AI3559">
        <f>IF(O3559&gt;0,(IF(S3559="live",O3559*0.84,IF(S3559="dried.ethanol",O3559*0.8449+2.8227,O3559))),"")</f>
        <v>18.395999999999997</v>
      </c>
      <c r="AJ3559" t="s">
        <v>452</v>
      </c>
      <c r="AK3559" t="s">
        <v>363</v>
      </c>
      <c r="AL3559" t="str">
        <f>IF(OR(AND(Q3559=Q3560,P3559&gt;0),AND(O3559&gt;0,O3559=O3560)),"duplicate","")</f>
        <v/>
      </c>
      <c r="AM3559" t="s">
        <v>827</v>
      </c>
      <c r="AN3559" t="s">
        <v>827</v>
      </c>
      <c r="AO3559" t="s">
        <v>826</v>
      </c>
      <c r="AP3559" t="s">
        <v>826</v>
      </c>
      <c r="AQ3559" t="s">
        <v>24</v>
      </c>
    </row>
    <row r="3560" spans="1:43" x14ac:dyDescent="0.2">
      <c r="A3560" s="28">
        <v>42954</v>
      </c>
      <c r="B3560" s="1">
        <v>42901</v>
      </c>
      <c r="C3560" s="1" t="str">
        <f>IF(F3560="Kup","6/13/2017",IF(F3560="Sag","6/14/2017",""))</f>
        <v>6/14/2017</v>
      </c>
      <c r="D3560" s="27">
        <f>A3560-B3560</f>
        <v>53</v>
      </c>
      <c r="E3560" s="27">
        <f>A3560-C3560</f>
        <v>54</v>
      </c>
      <c r="F3560" t="s">
        <v>919</v>
      </c>
      <c r="G3560">
        <v>57</v>
      </c>
      <c r="H3560" t="s">
        <v>22</v>
      </c>
      <c r="I3560" s="12" t="s">
        <v>166</v>
      </c>
      <c r="J3560" s="12" t="s">
        <v>987</v>
      </c>
      <c r="K3560" s="2" t="s">
        <v>973</v>
      </c>
      <c r="L3560" s="2" t="s">
        <v>974</v>
      </c>
      <c r="M3560">
        <v>3</v>
      </c>
      <c r="N3560">
        <v>8</v>
      </c>
      <c r="O3560" s="23">
        <v>21.2</v>
      </c>
      <c r="R3560" t="str">
        <f>IF(Q3560&gt;0,(P3560*(Q3560^2))*(3.14159/6),"")</f>
        <v/>
      </c>
      <c r="S3560" t="s">
        <v>24</v>
      </c>
      <c r="T3560" t="s">
        <v>25</v>
      </c>
      <c r="U3560" t="s">
        <v>360</v>
      </c>
      <c r="AA3560" s="12" t="s">
        <v>835</v>
      </c>
      <c r="AB3560" t="str">
        <f>IF(Q3560&gt;0,"yes","no")</f>
        <v>no</v>
      </c>
      <c r="AC3560" t="str">
        <f>IF(O3560&gt;0,"yes","no")</f>
        <v>yes</v>
      </c>
      <c r="AD3560" t="str">
        <f>IF(AH3560="hatch","yes","no")</f>
        <v>no</v>
      </c>
      <c r="AE3560" t="str">
        <f>IF(AH3560="swimup","yes","no")</f>
        <v>no</v>
      </c>
      <c r="AF3560" t="str">
        <f>IF(AH3560="respiration","yes","no")</f>
        <v>yes</v>
      </c>
      <c r="AH3560" t="s">
        <v>361</v>
      </c>
      <c r="AI3560">
        <f>IF(O3560&gt;0,(IF(S3560="live",O3560*0.84,IF(S3560="dried.ethanol",O3560*0.8449+2.8227,O3560))),"")</f>
        <v>17.808</v>
      </c>
      <c r="AJ3560" t="s">
        <v>496</v>
      </c>
      <c r="AK3560" t="s">
        <v>363</v>
      </c>
      <c r="AL3560" t="str">
        <f>IF(OR(AND(Q3560=Q3561,P3560&gt;0),AND(O3560&gt;0,O3560=O3561)),"duplicate","")</f>
        <v/>
      </c>
      <c r="AM3560" t="s">
        <v>827</v>
      </c>
      <c r="AN3560" t="s">
        <v>827</v>
      </c>
      <c r="AO3560" t="s">
        <v>826</v>
      </c>
      <c r="AP3560" t="s">
        <v>826</v>
      </c>
      <c r="AQ3560" t="s">
        <v>24</v>
      </c>
    </row>
    <row r="3561" spans="1:43" x14ac:dyDescent="0.2">
      <c r="A3561" s="28">
        <v>42954</v>
      </c>
      <c r="B3561" s="1">
        <v>42901</v>
      </c>
      <c r="C3561" s="1" t="str">
        <f>IF(F3561="Kup","6/13/2017",IF(F3561="Sag","6/14/2017",""))</f>
        <v>6/14/2017</v>
      </c>
      <c r="D3561" s="27">
        <f>A3561-B3561</f>
        <v>53</v>
      </c>
      <c r="E3561" s="27">
        <f>A3561-C3561</f>
        <v>54</v>
      </c>
      <c r="F3561" t="s">
        <v>919</v>
      </c>
      <c r="G3561">
        <v>56</v>
      </c>
      <c r="H3561" t="s">
        <v>22</v>
      </c>
      <c r="I3561" s="12" t="s">
        <v>59</v>
      </c>
      <c r="J3561" s="12" t="s">
        <v>991</v>
      </c>
      <c r="K3561" s="2" t="s">
        <v>975</v>
      </c>
      <c r="L3561" s="2" t="s">
        <v>974</v>
      </c>
      <c r="M3561">
        <v>2</v>
      </c>
      <c r="N3561">
        <v>8</v>
      </c>
      <c r="O3561" s="23">
        <v>20.95</v>
      </c>
      <c r="R3561" t="str">
        <f>IF(Q3561&gt;0,(P3561*(Q3561^2))*(3.14159/6),"")</f>
        <v/>
      </c>
      <c r="S3561" t="s">
        <v>24</v>
      </c>
      <c r="T3561" t="s">
        <v>25</v>
      </c>
      <c r="U3561" t="s">
        <v>360</v>
      </c>
      <c r="AA3561" s="12" t="s">
        <v>835</v>
      </c>
      <c r="AB3561" t="str">
        <f>IF(Q3561&gt;0,"yes","no")</f>
        <v>no</v>
      </c>
      <c r="AC3561" t="str">
        <f>IF(O3561&gt;0,"yes","no")</f>
        <v>yes</v>
      </c>
      <c r="AD3561" t="str">
        <f>IF(AH3561="hatch","yes","no")</f>
        <v>no</v>
      </c>
      <c r="AE3561" t="str">
        <f>IF(AH3561="swimup","yes","no")</f>
        <v>no</v>
      </c>
      <c r="AF3561" t="str">
        <f>IF(AH3561="respiration","yes","no")</f>
        <v>yes</v>
      </c>
      <c r="AH3561" t="s">
        <v>361</v>
      </c>
      <c r="AI3561">
        <f>IF(O3561&gt;0,(IF(S3561="live",O3561*0.84,IF(S3561="dried.ethanol",O3561*0.8449+2.8227,O3561))),"")</f>
        <v>17.597999999999999</v>
      </c>
      <c r="AJ3561" t="s">
        <v>473</v>
      </c>
      <c r="AK3561" t="s">
        <v>363</v>
      </c>
      <c r="AL3561" t="str">
        <f>IF(OR(AND(Q3561=Q3562,P3561&gt;0),AND(O3561&gt;0,O3561=O3562)),"duplicate","")</f>
        <v/>
      </c>
      <c r="AM3561" t="s">
        <v>827</v>
      </c>
      <c r="AN3561" t="s">
        <v>827</v>
      </c>
      <c r="AO3561" t="s">
        <v>826</v>
      </c>
      <c r="AP3561" t="s">
        <v>826</v>
      </c>
      <c r="AQ3561" t="s">
        <v>24</v>
      </c>
    </row>
    <row r="3562" spans="1:43" x14ac:dyDescent="0.2">
      <c r="A3562" s="28">
        <v>42954</v>
      </c>
      <c r="B3562" s="1">
        <v>42901</v>
      </c>
      <c r="C3562" s="1" t="str">
        <f>IF(F3562="Kup","6/13/2017",IF(F3562="Sag","6/14/2017",""))</f>
        <v>6/14/2017</v>
      </c>
      <c r="D3562" s="27">
        <f>A3562-B3562</f>
        <v>53</v>
      </c>
      <c r="E3562" s="27">
        <f>A3562-C3562</f>
        <v>54</v>
      </c>
      <c r="F3562" t="s">
        <v>919</v>
      </c>
      <c r="G3562">
        <v>56</v>
      </c>
      <c r="H3562" t="s">
        <v>22</v>
      </c>
      <c r="I3562" s="12" t="s">
        <v>59</v>
      </c>
      <c r="J3562" s="12" t="s">
        <v>991</v>
      </c>
      <c r="K3562" s="2" t="s">
        <v>975</v>
      </c>
      <c r="L3562" s="2" t="s">
        <v>974</v>
      </c>
      <c r="M3562">
        <v>3</v>
      </c>
      <c r="N3562">
        <v>8</v>
      </c>
      <c r="O3562" s="23">
        <v>22.5</v>
      </c>
      <c r="R3562" t="str">
        <f>IF(Q3562&gt;0,(P3562*(Q3562^2))*(3.14159/6),"")</f>
        <v/>
      </c>
      <c r="S3562" t="s">
        <v>24</v>
      </c>
      <c r="T3562" t="s">
        <v>25</v>
      </c>
      <c r="U3562" t="s">
        <v>360</v>
      </c>
      <c r="AA3562" s="12" t="s">
        <v>835</v>
      </c>
      <c r="AB3562" t="str">
        <f>IF(Q3562&gt;0,"yes","no")</f>
        <v>no</v>
      </c>
      <c r="AC3562" t="str">
        <f>IF(O3562&gt;0,"yes","no")</f>
        <v>yes</v>
      </c>
      <c r="AD3562" t="str">
        <f>IF(AH3562="hatch","yes","no")</f>
        <v>no</v>
      </c>
      <c r="AE3562" t="str">
        <f>IF(AH3562="swimup","yes","no")</f>
        <v>no</v>
      </c>
      <c r="AF3562" t="str">
        <f>IF(AH3562="respiration","yes","no")</f>
        <v>yes</v>
      </c>
      <c r="AH3562" t="s">
        <v>361</v>
      </c>
      <c r="AI3562">
        <f>IF(O3562&gt;0,(IF(S3562="live",O3562*0.84,IF(S3562="dried.ethanol",O3562*0.8449+2.8227,O3562))),"")</f>
        <v>18.899999999999999</v>
      </c>
      <c r="AJ3562" t="s">
        <v>471</v>
      </c>
      <c r="AK3562" t="s">
        <v>363</v>
      </c>
      <c r="AL3562" t="str">
        <f>IF(OR(AND(Q3562=Q3563,P3562&gt;0),AND(O3562&gt;0,O3562=O3563)),"duplicate","")</f>
        <v/>
      </c>
      <c r="AM3562" t="s">
        <v>827</v>
      </c>
      <c r="AN3562" t="s">
        <v>827</v>
      </c>
      <c r="AO3562" t="s">
        <v>826</v>
      </c>
      <c r="AP3562" t="s">
        <v>826</v>
      </c>
      <c r="AQ3562" t="s">
        <v>24</v>
      </c>
    </row>
    <row r="3563" spans="1:43" x14ac:dyDescent="0.2">
      <c r="A3563" s="28">
        <v>42954</v>
      </c>
      <c r="B3563" s="1">
        <v>42901</v>
      </c>
      <c r="C3563" s="1" t="str">
        <f>IF(F3563="Kup","6/13/2017",IF(F3563="Sag","6/14/2017",""))</f>
        <v>6/14/2017</v>
      </c>
      <c r="D3563" s="27">
        <f>A3563-B3563</f>
        <v>53</v>
      </c>
      <c r="E3563" s="27">
        <f>A3563-C3563</f>
        <v>54</v>
      </c>
      <c r="F3563" t="s">
        <v>919</v>
      </c>
      <c r="G3563">
        <v>55</v>
      </c>
      <c r="H3563" t="s">
        <v>22</v>
      </c>
      <c r="I3563" s="12" t="s">
        <v>59</v>
      </c>
      <c r="J3563" s="12" t="s">
        <v>991</v>
      </c>
      <c r="K3563" s="2" t="s">
        <v>975</v>
      </c>
      <c r="L3563" s="2" t="s">
        <v>974</v>
      </c>
      <c r="M3563">
        <v>4</v>
      </c>
      <c r="N3563">
        <v>8</v>
      </c>
      <c r="O3563" s="23">
        <v>23.7</v>
      </c>
      <c r="R3563" t="str">
        <f>IF(Q3563&gt;0,(P3563*(Q3563^2))*(3.14159/6),"")</f>
        <v/>
      </c>
      <c r="S3563" t="s">
        <v>24</v>
      </c>
      <c r="T3563" t="s">
        <v>25</v>
      </c>
      <c r="U3563" t="s">
        <v>360</v>
      </c>
      <c r="AA3563" s="12" t="s">
        <v>835</v>
      </c>
      <c r="AB3563" t="str">
        <f>IF(Q3563&gt;0,"yes","no")</f>
        <v>no</v>
      </c>
      <c r="AC3563" t="str">
        <f>IF(O3563&gt;0,"yes","no")</f>
        <v>yes</v>
      </c>
      <c r="AD3563" t="str">
        <f>IF(AH3563="hatch","yes","no")</f>
        <v>no</v>
      </c>
      <c r="AE3563" t="str">
        <f>IF(AH3563="swimup","yes","no")</f>
        <v>no</v>
      </c>
      <c r="AF3563" t="str">
        <f>IF(AH3563="respiration","yes","no")</f>
        <v>yes</v>
      </c>
      <c r="AH3563" t="s">
        <v>361</v>
      </c>
      <c r="AI3563">
        <f>IF(O3563&gt;0,(IF(S3563="live",O3563*0.84,IF(S3563="dried.ethanol",O3563*0.8449+2.8227,O3563))),"")</f>
        <v>19.907999999999998</v>
      </c>
      <c r="AJ3563" t="s">
        <v>472</v>
      </c>
      <c r="AK3563" t="s">
        <v>363</v>
      </c>
      <c r="AL3563" t="str">
        <f>IF(OR(AND(Q3563=Q3564,P3563&gt;0),AND(O3563&gt;0,O3563=O3564)),"duplicate","")</f>
        <v/>
      </c>
      <c r="AM3563" t="s">
        <v>827</v>
      </c>
      <c r="AN3563" t="s">
        <v>827</v>
      </c>
      <c r="AO3563" t="s">
        <v>826</v>
      </c>
      <c r="AP3563" t="s">
        <v>826</v>
      </c>
      <c r="AQ3563" t="s">
        <v>24</v>
      </c>
    </row>
    <row r="3564" spans="1:43" x14ac:dyDescent="0.2">
      <c r="A3564" s="28">
        <v>42954</v>
      </c>
      <c r="B3564" s="1">
        <v>42901</v>
      </c>
      <c r="C3564" s="1" t="str">
        <f>IF(F3564="Kup","6/13/2017",IF(F3564="Sag","6/14/2017",""))</f>
        <v>6/14/2017</v>
      </c>
      <c r="D3564" s="27">
        <f>A3564-B3564</f>
        <v>53</v>
      </c>
      <c r="E3564" s="27">
        <f>A3564-C3564</f>
        <v>54</v>
      </c>
      <c r="F3564" t="s">
        <v>919</v>
      </c>
      <c r="G3564">
        <v>56</v>
      </c>
      <c r="H3564" t="s">
        <v>22</v>
      </c>
      <c r="I3564" s="12" t="s">
        <v>59</v>
      </c>
      <c r="J3564" s="12" t="s">
        <v>991</v>
      </c>
      <c r="K3564" s="2" t="s">
        <v>975</v>
      </c>
      <c r="L3564" s="2" t="s">
        <v>974</v>
      </c>
      <c r="N3564">
        <v>8</v>
      </c>
      <c r="O3564" s="23">
        <v>34.590000000000003</v>
      </c>
      <c r="R3564" t="str">
        <f>IF(Q3564&gt;0,(P3564*(Q3564^2))*(3.14159/6),"")</f>
        <v/>
      </c>
      <c r="S3564" t="s">
        <v>24</v>
      </c>
      <c r="T3564" t="s">
        <v>25</v>
      </c>
      <c r="U3564" t="s">
        <v>360</v>
      </c>
      <c r="AA3564" s="12" t="s">
        <v>835</v>
      </c>
      <c r="AB3564" t="str">
        <f>IF(Q3564&gt;0,"yes","no")</f>
        <v>no</v>
      </c>
      <c r="AC3564" t="str">
        <f>IF(O3564&gt;0,"yes","no")</f>
        <v>yes</v>
      </c>
      <c r="AD3564" t="str">
        <f>IF(AH3564="hatch","yes","no")</f>
        <v>no</v>
      </c>
      <c r="AE3564" t="str">
        <f>IF(AH3564="swimup","yes","no")</f>
        <v>no</v>
      </c>
      <c r="AF3564" t="str">
        <f>IF(AH3564="respiration","yes","no")</f>
        <v>yes</v>
      </c>
      <c r="AH3564" t="s">
        <v>361</v>
      </c>
      <c r="AI3564">
        <f>IF(O3564&gt;0,(IF(S3564="live",O3564*0.84,IF(S3564="dried.ethanol",O3564*0.8449+2.8227,O3564))),"")</f>
        <v>29.055600000000002</v>
      </c>
      <c r="AJ3564" t="s">
        <v>563</v>
      </c>
      <c r="AK3564" t="s">
        <v>363</v>
      </c>
      <c r="AL3564" t="str">
        <f>IF(OR(AND(Q3564=Q3565,P3564&gt;0),AND(O3564&gt;0,O3564=O3565)),"duplicate","")</f>
        <v/>
      </c>
      <c r="AM3564" t="s">
        <v>827</v>
      </c>
      <c r="AN3564" t="s">
        <v>827</v>
      </c>
      <c r="AO3564" t="s">
        <v>826</v>
      </c>
      <c r="AP3564" t="s">
        <v>826</v>
      </c>
      <c r="AQ3564" t="s">
        <v>24</v>
      </c>
    </row>
    <row r="3565" spans="1:43" x14ac:dyDescent="0.2">
      <c r="A3565" s="28">
        <v>42954</v>
      </c>
      <c r="B3565" s="1">
        <v>42901</v>
      </c>
      <c r="C3565" s="1" t="str">
        <f>IF(F3565="Kup","6/13/2017",IF(F3565="Sag","6/14/2017",""))</f>
        <v>6/14/2017</v>
      </c>
      <c r="D3565" s="27">
        <f>A3565-B3565</f>
        <v>53</v>
      </c>
      <c r="E3565" s="27">
        <f>A3565-C3565</f>
        <v>54</v>
      </c>
      <c r="F3565" t="s">
        <v>919</v>
      </c>
      <c r="G3565">
        <v>57</v>
      </c>
      <c r="H3565" t="s">
        <v>22</v>
      </c>
      <c r="I3565" s="12" t="s">
        <v>59</v>
      </c>
      <c r="J3565" s="12" t="s">
        <v>991</v>
      </c>
      <c r="K3565" s="2" t="s">
        <v>975</v>
      </c>
      <c r="L3565" s="2" t="s">
        <v>974</v>
      </c>
      <c r="N3565">
        <v>8</v>
      </c>
      <c r="O3565" s="23">
        <v>18.32</v>
      </c>
      <c r="R3565" t="str">
        <f>IF(Q3565&gt;0,(P3565*(Q3565^2))*(3.14159/6),"")</f>
        <v/>
      </c>
      <c r="S3565" t="s">
        <v>24</v>
      </c>
      <c r="T3565" t="s">
        <v>25</v>
      </c>
      <c r="U3565" t="s">
        <v>360</v>
      </c>
      <c r="AA3565" s="12" t="s">
        <v>835</v>
      </c>
      <c r="AB3565" t="str">
        <f>IF(Q3565&gt;0,"yes","no")</f>
        <v>no</v>
      </c>
      <c r="AC3565" t="str">
        <f>IF(O3565&gt;0,"yes","no")</f>
        <v>yes</v>
      </c>
      <c r="AD3565" t="str">
        <f>IF(AH3565="hatch","yes","no")</f>
        <v>no</v>
      </c>
      <c r="AE3565" t="str">
        <f>IF(AH3565="swimup","yes","no")</f>
        <v>no</v>
      </c>
      <c r="AF3565" t="str">
        <f>IF(AH3565="respiration","yes","no")</f>
        <v>yes</v>
      </c>
      <c r="AH3565" t="s">
        <v>361</v>
      </c>
      <c r="AI3565">
        <f>IF(O3565&gt;0,(IF(S3565="live",O3565*0.84,IF(S3565="dried.ethanol",O3565*0.8449+2.8227,O3565))),"")</f>
        <v>15.3888</v>
      </c>
      <c r="AJ3565" t="s">
        <v>533</v>
      </c>
      <c r="AK3565" t="s">
        <v>363</v>
      </c>
      <c r="AL3565" t="str">
        <f>IF(OR(AND(Q3565=Q3566,P3565&gt;0),AND(O3565&gt;0,O3565=O3566)),"duplicate","")</f>
        <v/>
      </c>
      <c r="AM3565" t="s">
        <v>827</v>
      </c>
      <c r="AN3565" t="s">
        <v>827</v>
      </c>
      <c r="AO3565" t="s">
        <v>826</v>
      </c>
      <c r="AP3565" t="s">
        <v>826</v>
      </c>
      <c r="AQ3565" t="s">
        <v>24</v>
      </c>
    </row>
    <row r="3566" spans="1:43" x14ac:dyDescent="0.2">
      <c r="A3566" s="28">
        <v>42954</v>
      </c>
      <c r="B3566" s="1">
        <v>42901</v>
      </c>
      <c r="C3566" s="1" t="str">
        <f>IF(F3566="Kup","6/13/2017",IF(F3566="Sag","6/14/2017",""))</f>
        <v>6/14/2017</v>
      </c>
      <c r="D3566" s="27">
        <f>A3566-B3566</f>
        <v>53</v>
      </c>
      <c r="E3566" s="27">
        <f>A3566-C3566</f>
        <v>54</v>
      </c>
      <c r="F3566" t="s">
        <v>919</v>
      </c>
      <c r="G3566">
        <v>57</v>
      </c>
      <c r="H3566" t="s">
        <v>22</v>
      </c>
      <c r="I3566" s="12" t="s">
        <v>59</v>
      </c>
      <c r="J3566" s="12" t="s">
        <v>991</v>
      </c>
      <c r="K3566" s="2" t="s">
        <v>975</v>
      </c>
      <c r="L3566" s="2" t="s">
        <v>974</v>
      </c>
      <c r="N3566">
        <v>8</v>
      </c>
      <c r="O3566" s="23">
        <v>21.04</v>
      </c>
      <c r="R3566" t="str">
        <f>IF(Q3566&gt;0,(P3566*(Q3566^2))*(3.14159/6),"")</f>
        <v/>
      </c>
      <c r="S3566" t="s">
        <v>24</v>
      </c>
      <c r="T3566" t="s">
        <v>25</v>
      </c>
      <c r="U3566" t="s">
        <v>360</v>
      </c>
      <c r="AA3566" s="12" t="s">
        <v>835</v>
      </c>
      <c r="AB3566" t="str">
        <f>IF(Q3566&gt;0,"yes","no")</f>
        <v>no</v>
      </c>
      <c r="AC3566" t="str">
        <f>IF(O3566&gt;0,"yes","no")</f>
        <v>yes</v>
      </c>
      <c r="AD3566" t="str">
        <f>IF(AH3566="hatch","yes","no")</f>
        <v>no</v>
      </c>
      <c r="AE3566" t="str">
        <f>IF(AH3566="swimup","yes","no")</f>
        <v>no</v>
      </c>
      <c r="AF3566" t="str">
        <f>IF(AH3566="respiration","yes","no")</f>
        <v>yes</v>
      </c>
      <c r="AH3566" t="s">
        <v>361</v>
      </c>
      <c r="AI3566">
        <f>IF(O3566&gt;0,(IF(S3566="live",O3566*0.84,IF(S3566="dried.ethanol",O3566*0.8449+2.8227,O3566))),"")</f>
        <v>17.673599999999997</v>
      </c>
      <c r="AJ3566" t="s">
        <v>535</v>
      </c>
      <c r="AK3566" t="s">
        <v>363</v>
      </c>
      <c r="AL3566" t="str">
        <f>IF(OR(AND(Q3566=Q3567,P3566&gt;0),AND(O3566&gt;0,O3566=O3567)),"duplicate","")</f>
        <v/>
      </c>
      <c r="AM3566" t="s">
        <v>827</v>
      </c>
      <c r="AN3566" t="s">
        <v>827</v>
      </c>
      <c r="AO3566" t="s">
        <v>826</v>
      </c>
      <c r="AP3566" t="s">
        <v>826</v>
      </c>
      <c r="AQ3566" t="s">
        <v>24</v>
      </c>
    </row>
    <row r="3567" spans="1:43" x14ac:dyDescent="0.2">
      <c r="A3567" s="28">
        <v>42954</v>
      </c>
      <c r="B3567" s="1">
        <v>42899</v>
      </c>
      <c r="C3567" s="1" t="str">
        <f>IF(F3567="Kup","6/13/2017",IF(F3567="Sag","6/14/2017",""))</f>
        <v>6/13/2017</v>
      </c>
      <c r="D3567" s="27">
        <f>A3567-B3567</f>
        <v>55</v>
      </c>
      <c r="E3567" s="27">
        <f>A3567-C3567</f>
        <v>55</v>
      </c>
      <c r="F3567" t="s">
        <v>21</v>
      </c>
      <c r="G3567">
        <v>55</v>
      </c>
      <c r="H3567" t="s">
        <v>22</v>
      </c>
      <c r="I3567" s="12" t="s">
        <v>67</v>
      </c>
      <c r="J3567" s="12" t="s">
        <v>67</v>
      </c>
      <c r="N3567">
        <v>8</v>
      </c>
      <c r="O3567" s="23">
        <v>27.45</v>
      </c>
      <c r="R3567" t="str">
        <f>IF(Q3567&gt;0,(P3567*(Q3567^2))*(3.14159/6),"")</f>
        <v/>
      </c>
      <c r="S3567" t="s">
        <v>24</v>
      </c>
      <c r="T3567" t="s">
        <v>65</v>
      </c>
      <c r="U3567" t="s">
        <v>360</v>
      </c>
      <c r="AA3567" s="12" t="s">
        <v>835</v>
      </c>
      <c r="AB3567" t="str">
        <f>IF(Q3567&gt;0,"yes","no")</f>
        <v>no</v>
      </c>
      <c r="AC3567" t="str">
        <f>IF(O3567&gt;0,"yes","no")</f>
        <v>yes</v>
      </c>
      <c r="AD3567" t="str">
        <f>IF(AH3567="hatch","yes","no")</f>
        <v>no</v>
      </c>
      <c r="AE3567" t="str">
        <f>IF(AH3567="swimup","yes","no")</f>
        <v>no</v>
      </c>
      <c r="AF3567" t="str">
        <f>IF(AH3567="respiration","yes","no")</f>
        <v>yes</v>
      </c>
      <c r="AH3567" t="s">
        <v>361</v>
      </c>
      <c r="AI3567">
        <f>IF(O3567&gt;0,(IF(S3567="live",O3567*0.84,IF(S3567="dried.ethanol",O3567*0.8449+2.8227,O3567))),"")</f>
        <v>23.058</v>
      </c>
      <c r="AJ3567" t="s">
        <v>384</v>
      </c>
      <c r="AK3567" t="s">
        <v>363</v>
      </c>
      <c r="AL3567" t="str">
        <f>IF(OR(AND(Q3567=Q3568,P3567&gt;0),AND(O3567&gt;0,O3567=O3568)),"duplicate","")</f>
        <v/>
      </c>
      <c r="AM3567" t="s">
        <v>827</v>
      </c>
      <c r="AN3567" t="s">
        <v>827</v>
      </c>
      <c r="AO3567" t="s">
        <v>826</v>
      </c>
      <c r="AP3567" t="s">
        <v>826</v>
      </c>
      <c r="AQ3567" t="s">
        <v>24</v>
      </c>
    </row>
    <row r="3568" spans="1:43" x14ac:dyDescent="0.2">
      <c r="A3568" s="28">
        <v>42954</v>
      </c>
      <c r="B3568" s="1">
        <v>42899</v>
      </c>
      <c r="C3568" s="1" t="str">
        <f>IF(F3568="Kup","6/13/2017",IF(F3568="Sag","6/14/2017",""))</f>
        <v>6/13/2017</v>
      </c>
      <c r="D3568" s="27">
        <f>A3568-B3568</f>
        <v>55</v>
      </c>
      <c r="E3568" s="27">
        <f>A3568-C3568</f>
        <v>55</v>
      </c>
      <c r="F3568" t="s">
        <v>21</v>
      </c>
      <c r="G3568">
        <v>56</v>
      </c>
      <c r="H3568" t="s">
        <v>22</v>
      </c>
      <c r="I3568" s="12" t="s">
        <v>67</v>
      </c>
      <c r="J3568" s="12" t="s">
        <v>67</v>
      </c>
      <c r="N3568">
        <v>8</v>
      </c>
      <c r="O3568" s="23">
        <v>26.82</v>
      </c>
      <c r="R3568" t="str">
        <f>IF(Q3568&gt;0,(P3568*(Q3568^2))*(3.14159/6),"")</f>
        <v/>
      </c>
      <c r="S3568" t="s">
        <v>24</v>
      </c>
      <c r="T3568" t="s">
        <v>65</v>
      </c>
      <c r="U3568" t="s">
        <v>360</v>
      </c>
      <c r="AA3568" s="12" t="s">
        <v>835</v>
      </c>
      <c r="AB3568" t="str">
        <f>IF(Q3568&gt;0,"yes","no")</f>
        <v>no</v>
      </c>
      <c r="AC3568" t="str">
        <f>IF(O3568&gt;0,"yes","no")</f>
        <v>yes</v>
      </c>
      <c r="AD3568" t="str">
        <f>IF(AH3568="hatch","yes","no")</f>
        <v>no</v>
      </c>
      <c r="AE3568" t="str">
        <f>IF(AH3568="swimup","yes","no")</f>
        <v>no</v>
      </c>
      <c r="AF3568" t="str">
        <f>IF(AH3568="respiration","yes","no")</f>
        <v>yes</v>
      </c>
      <c r="AH3568" t="s">
        <v>361</v>
      </c>
      <c r="AI3568">
        <f>IF(O3568&gt;0,(IF(S3568="live",O3568*0.84,IF(S3568="dried.ethanol",O3568*0.8449+2.8227,O3568))),"")</f>
        <v>22.5288</v>
      </c>
      <c r="AJ3568" t="s">
        <v>582</v>
      </c>
      <c r="AK3568" t="s">
        <v>363</v>
      </c>
      <c r="AL3568" t="str">
        <f>IF(OR(AND(Q3568=Q3569,P3568&gt;0),AND(O3568&gt;0,O3568=O3569)),"duplicate","")</f>
        <v/>
      </c>
      <c r="AM3568" t="s">
        <v>827</v>
      </c>
      <c r="AN3568" t="s">
        <v>827</v>
      </c>
      <c r="AO3568" t="s">
        <v>826</v>
      </c>
      <c r="AP3568" t="s">
        <v>826</v>
      </c>
      <c r="AQ3568" t="s">
        <v>24</v>
      </c>
    </row>
    <row r="3569" spans="1:43" x14ac:dyDescent="0.2">
      <c r="A3569" s="28">
        <v>42954</v>
      </c>
      <c r="B3569" s="1">
        <v>42899</v>
      </c>
      <c r="C3569" s="1" t="str">
        <f>IF(F3569="Kup","6/13/2017",IF(F3569="Sag","6/14/2017",""))</f>
        <v>6/13/2017</v>
      </c>
      <c r="D3569" s="27">
        <f>A3569-B3569</f>
        <v>55</v>
      </c>
      <c r="E3569" s="27">
        <f>A3569-C3569</f>
        <v>55</v>
      </c>
      <c r="F3569" t="s">
        <v>21</v>
      </c>
      <c r="G3569">
        <v>57</v>
      </c>
      <c r="H3569" t="s">
        <v>22</v>
      </c>
      <c r="I3569" s="12" t="s">
        <v>67</v>
      </c>
      <c r="J3569" s="12" t="s">
        <v>67</v>
      </c>
      <c r="N3569">
        <v>8</v>
      </c>
      <c r="O3569" s="23">
        <v>27.89</v>
      </c>
      <c r="R3569" t="str">
        <f>IF(Q3569&gt;0,(P3569*(Q3569^2))*(3.14159/6),"")</f>
        <v/>
      </c>
      <c r="S3569" t="s">
        <v>24</v>
      </c>
      <c r="T3569" t="s">
        <v>65</v>
      </c>
      <c r="U3569" t="s">
        <v>360</v>
      </c>
      <c r="AA3569" s="12" t="s">
        <v>835</v>
      </c>
      <c r="AB3569" t="str">
        <f>IF(Q3569&gt;0,"yes","no")</f>
        <v>no</v>
      </c>
      <c r="AC3569" t="str">
        <f>IF(O3569&gt;0,"yes","no")</f>
        <v>yes</v>
      </c>
      <c r="AD3569" t="str">
        <f>IF(AH3569="hatch","yes","no")</f>
        <v>no</v>
      </c>
      <c r="AE3569" t="str">
        <f>IF(AH3569="swimup","yes","no")</f>
        <v>no</v>
      </c>
      <c r="AF3569" t="str">
        <f>IF(AH3569="respiration","yes","no")</f>
        <v>yes</v>
      </c>
      <c r="AH3569" t="s">
        <v>361</v>
      </c>
      <c r="AI3569">
        <f>IF(O3569&gt;0,(IF(S3569="live",O3569*0.84,IF(S3569="dried.ethanol",O3569*0.8449+2.8227,O3569))),"")</f>
        <v>23.427599999999998</v>
      </c>
      <c r="AJ3569" t="s">
        <v>383</v>
      </c>
      <c r="AK3569" t="s">
        <v>363</v>
      </c>
      <c r="AL3569" t="str">
        <f>IF(OR(AND(Q3569=Q3570,P3569&gt;0),AND(O3569&gt;0,O3569=O3570)),"duplicate","")</f>
        <v/>
      </c>
      <c r="AM3569" t="s">
        <v>827</v>
      </c>
      <c r="AN3569" t="s">
        <v>827</v>
      </c>
      <c r="AO3569" t="s">
        <v>826</v>
      </c>
      <c r="AP3569" t="s">
        <v>826</v>
      </c>
      <c r="AQ3569" t="s">
        <v>24</v>
      </c>
    </row>
    <row r="3570" spans="1:43" x14ac:dyDescent="0.2">
      <c r="A3570" s="28">
        <v>42954</v>
      </c>
      <c r="B3570" s="1">
        <v>42899</v>
      </c>
      <c r="C3570" s="1" t="str">
        <f>IF(F3570="Kup","6/13/2017",IF(F3570="Sag","6/14/2017",""))</f>
        <v>6/13/2017</v>
      </c>
      <c r="D3570" s="27">
        <f>A3570-B3570</f>
        <v>55</v>
      </c>
      <c r="E3570" s="27">
        <f>A3570-C3570</f>
        <v>55</v>
      </c>
      <c r="F3570" t="s">
        <v>21</v>
      </c>
      <c r="G3570">
        <v>57</v>
      </c>
      <c r="H3570" t="s">
        <v>22</v>
      </c>
      <c r="I3570" s="12" t="s">
        <v>69</v>
      </c>
      <c r="J3570" s="12" t="s">
        <v>69</v>
      </c>
      <c r="N3570">
        <v>8</v>
      </c>
      <c r="O3570" s="23">
        <v>32.479999999999997</v>
      </c>
      <c r="R3570" t="str">
        <f>IF(Q3570&gt;0,(P3570*(Q3570^2))*(3.14159/6),"")</f>
        <v/>
      </c>
      <c r="S3570" t="s">
        <v>24</v>
      </c>
      <c r="T3570" t="s">
        <v>65</v>
      </c>
      <c r="U3570" t="s">
        <v>360</v>
      </c>
      <c r="AA3570" s="12" t="s">
        <v>835</v>
      </c>
      <c r="AB3570" t="str">
        <f>IF(Q3570&gt;0,"yes","no")</f>
        <v>no</v>
      </c>
      <c r="AC3570" t="str">
        <f>IF(O3570&gt;0,"yes","no")</f>
        <v>yes</v>
      </c>
      <c r="AD3570" t="str">
        <f>IF(AH3570="hatch","yes","no")</f>
        <v>no</v>
      </c>
      <c r="AE3570" t="str">
        <f>IF(AH3570="swimup","yes","no")</f>
        <v>no</v>
      </c>
      <c r="AF3570" t="str">
        <f>IF(AH3570="respiration","yes","no")</f>
        <v>yes</v>
      </c>
      <c r="AH3570" t="s">
        <v>361</v>
      </c>
      <c r="AI3570">
        <f>IF(O3570&gt;0,(IF(S3570="live",O3570*0.84,IF(S3570="dried.ethanol",O3570*0.8449+2.8227,O3570))),"")</f>
        <v>27.283199999999997</v>
      </c>
      <c r="AJ3570" t="s">
        <v>375</v>
      </c>
      <c r="AK3570" t="s">
        <v>363</v>
      </c>
      <c r="AL3570" t="str">
        <f>IF(OR(AND(Q3570=Q3571,P3570&gt;0),AND(O3570&gt;0,O3570=O3571)),"duplicate","")</f>
        <v/>
      </c>
      <c r="AM3570" t="s">
        <v>827</v>
      </c>
      <c r="AN3570" t="s">
        <v>827</v>
      </c>
      <c r="AO3570" t="s">
        <v>826</v>
      </c>
      <c r="AP3570" t="s">
        <v>826</v>
      </c>
      <c r="AQ3570" t="s">
        <v>24</v>
      </c>
    </row>
    <row r="3571" spans="1:43" x14ac:dyDescent="0.2">
      <c r="A3571" s="28">
        <v>42954</v>
      </c>
      <c r="B3571" s="1">
        <v>42899</v>
      </c>
      <c r="C3571" s="1" t="str">
        <f>IF(F3571="Kup","6/13/2017",IF(F3571="Sag","6/14/2017",""))</f>
        <v>6/13/2017</v>
      </c>
      <c r="D3571" s="27">
        <f>A3571-B3571</f>
        <v>55</v>
      </c>
      <c r="E3571" s="27">
        <f>A3571-C3571</f>
        <v>55</v>
      </c>
      <c r="F3571" t="s">
        <v>21</v>
      </c>
      <c r="G3571">
        <v>57</v>
      </c>
      <c r="H3571" t="s">
        <v>22</v>
      </c>
      <c r="I3571" s="12" t="s">
        <v>71</v>
      </c>
      <c r="J3571" s="12" t="s">
        <v>71</v>
      </c>
      <c r="N3571">
        <v>8</v>
      </c>
      <c r="O3571" s="23">
        <v>25.83</v>
      </c>
      <c r="R3571" t="str">
        <f>IF(Q3571&gt;0,(P3571*(Q3571^2))*(3.14159/6),"")</f>
        <v/>
      </c>
      <c r="S3571" t="s">
        <v>24</v>
      </c>
      <c r="T3571" t="s">
        <v>65</v>
      </c>
      <c r="U3571" t="s">
        <v>360</v>
      </c>
      <c r="AA3571" s="12" t="s">
        <v>835</v>
      </c>
      <c r="AB3571" t="str">
        <f>IF(Q3571&gt;0,"yes","no")</f>
        <v>no</v>
      </c>
      <c r="AC3571" t="str">
        <f>IF(O3571&gt;0,"yes","no")</f>
        <v>yes</v>
      </c>
      <c r="AD3571" t="str">
        <f>IF(AH3571="hatch","yes","no")</f>
        <v>no</v>
      </c>
      <c r="AE3571" t="str">
        <f>IF(AH3571="swimup","yes","no")</f>
        <v>no</v>
      </c>
      <c r="AF3571" t="str">
        <f>IF(AH3571="respiration","yes","no")</f>
        <v>yes</v>
      </c>
      <c r="AH3571" t="s">
        <v>361</v>
      </c>
      <c r="AI3571">
        <f>IF(O3571&gt;0,(IF(S3571="live",O3571*0.84,IF(S3571="dried.ethanol",O3571*0.8449+2.8227,O3571))),"")</f>
        <v>21.697199999999999</v>
      </c>
      <c r="AJ3571" t="s">
        <v>382</v>
      </c>
      <c r="AK3571" t="s">
        <v>363</v>
      </c>
      <c r="AL3571" t="str">
        <f>IF(OR(AND(Q3571=Q3572,P3571&gt;0),AND(O3571&gt;0,O3571=O3572)),"duplicate","")</f>
        <v/>
      </c>
      <c r="AM3571" t="s">
        <v>827</v>
      </c>
      <c r="AN3571" t="s">
        <v>827</v>
      </c>
      <c r="AO3571" t="s">
        <v>826</v>
      </c>
      <c r="AP3571" t="s">
        <v>826</v>
      </c>
      <c r="AQ3571" t="s">
        <v>24</v>
      </c>
    </row>
    <row r="3572" spans="1:43" x14ac:dyDescent="0.2">
      <c r="A3572" s="28">
        <v>42954</v>
      </c>
      <c r="B3572" s="1">
        <v>42899</v>
      </c>
      <c r="C3572" s="1" t="str">
        <f>IF(F3572="Kup","6/13/2017",IF(F3572="Sag","6/14/2017",""))</f>
        <v>6/13/2017</v>
      </c>
      <c r="D3572" s="27">
        <f>A3572-B3572</f>
        <v>55</v>
      </c>
      <c r="E3572" s="27">
        <f>A3572-C3572</f>
        <v>55</v>
      </c>
      <c r="F3572" t="s">
        <v>21</v>
      </c>
      <c r="G3572">
        <v>58</v>
      </c>
      <c r="H3572" t="s">
        <v>22</v>
      </c>
      <c r="I3572" s="12" t="s">
        <v>71</v>
      </c>
      <c r="J3572" s="12" t="s">
        <v>71</v>
      </c>
      <c r="N3572">
        <v>8</v>
      </c>
      <c r="O3572" s="23">
        <v>25.74</v>
      </c>
      <c r="R3572" t="str">
        <f>IF(Q3572&gt;0,(P3572*(Q3572^2))*(3.14159/6),"")</f>
        <v/>
      </c>
      <c r="S3572" t="s">
        <v>24</v>
      </c>
      <c r="T3572" t="s">
        <v>65</v>
      </c>
      <c r="U3572" t="s">
        <v>360</v>
      </c>
      <c r="AA3572" s="12" t="s">
        <v>835</v>
      </c>
      <c r="AB3572" t="str">
        <f>IF(Q3572&gt;0,"yes","no")</f>
        <v>no</v>
      </c>
      <c r="AC3572" t="str">
        <f>IF(O3572&gt;0,"yes","no")</f>
        <v>yes</v>
      </c>
      <c r="AD3572" t="str">
        <f>IF(AH3572="hatch","yes","no")</f>
        <v>no</v>
      </c>
      <c r="AE3572" t="str">
        <f>IF(AH3572="swimup","yes","no")</f>
        <v>no</v>
      </c>
      <c r="AF3572" t="str">
        <f>IF(AH3572="respiration","yes","no")</f>
        <v>yes</v>
      </c>
      <c r="AH3572" t="s">
        <v>361</v>
      </c>
      <c r="AI3572">
        <f>IF(O3572&gt;0,(IF(S3572="live",O3572*0.84,IF(S3572="dried.ethanol",O3572*0.8449+2.8227,O3572))),"")</f>
        <v>21.621599999999997</v>
      </c>
      <c r="AJ3572" t="s">
        <v>381</v>
      </c>
      <c r="AK3572" t="s">
        <v>363</v>
      </c>
      <c r="AL3572" t="str">
        <f>IF(OR(AND(Q3572=Q3573,P3572&gt;0),AND(O3572&gt;0,O3572=O3573)),"duplicate","")</f>
        <v/>
      </c>
      <c r="AM3572" t="s">
        <v>827</v>
      </c>
      <c r="AN3572" t="s">
        <v>827</v>
      </c>
      <c r="AO3572" t="s">
        <v>826</v>
      </c>
      <c r="AP3572" t="s">
        <v>826</v>
      </c>
      <c r="AQ3572" t="s">
        <v>24</v>
      </c>
    </row>
    <row r="3573" spans="1:43" x14ac:dyDescent="0.2">
      <c r="A3573" s="28">
        <v>42954</v>
      </c>
      <c r="B3573" s="1">
        <v>42899</v>
      </c>
      <c r="C3573" s="1" t="str">
        <f>IF(F3573="Kup","6/13/2017",IF(F3573="Sag","6/14/2017",""))</f>
        <v>6/13/2017</v>
      </c>
      <c r="D3573" s="27">
        <f>A3573-B3573</f>
        <v>55</v>
      </c>
      <c r="E3573" s="27">
        <f>A3573-C3573</f>
        <v>55</v>
      </c>
      <c r="F3573" t="s">
        <v>21</v>
      </c>
      <c r="G3573">
        <v>56</v>
      </c>
      <c r="H3573" t="s">
        <v>22</v>
      </c>
      <c r="I3573" s="12" t="s">
        <v>122</v>
      </c>
      <c r="J3573" s="12" t="s">
        <v>122</v>
      </c>
      <c r="N3573">
        <v>8</v>
      </c>
      <c r="O3573" s="23">
        <v>23.93</v>
      </c>
      <c r="R3573" t="str">
        <f>IF(Q3573&gt;0,(P3573*(Q3573^2))*(3.14159/6),"")</f>
        <v/>
      </c>
      <c r="S3573" t="s">
        <v>24</v>
      </c>
      <c r="T3573" t="s">
        <v>65</v>
      </c>
      <c r="U3573" t="s">
        <v>360</v>
      </c>
      <c r="AA3573" s="12" t="s">
        <v>835</v>
      </c>
      <c r="AB3573" t="str">
        <f>IF(Q3573&gt;0,"yes","no")</f>
        <v>no</v>
      </c>
      <c r="AC3573" t="str">
        <f>IF(O3573&gt;0,"yes","no")</f>
        <v>yes</v>
      </c>
      <c r="AD3573" t="str">
        <f>IF(AH3573="hatch","yes","no")</f>
        <v>no</v>
      </c>
      <c r="AE3573" t="str">
        <f>IF(AH3573="swimup","yes","no")</f>
        <v>no</v>
      </c>
      <c r="AF3573" t="str">
        <f>IF(AH3573="respiration","yes","no")</f>
        <v>yes</v>
      </c>
      <c r="AH3573" t="s">
        <v>361</v>
      </c>
      <c r="AI3573">
        <f>IF(O3573&gt;0,(IF(S3573="live",O3573*0.84,IF(S3573="dried.ethanol",O3573*0.8449+2.8227,O3573))),"")</f>
        <v>20.101199999999999</v>
      </c>
      <c r="AJ3573" t="s">
        <v>583</v>
      </c>
      <c r="AK3573" t="s">
        <v>363</v>
      </c>
      <c r="AL3573" t="str">
        <f>IF(OR(AND(Q3573=Q3574,P3573&gt;0),AND(O3573&gt;0,O3573=O3574)),"duplicate","")</f>
        <v/>
      </c>
      <c r="AM3573" t="s">
        <v>827</v>
      </c>
      <c r="AN3573" t="s">
        <v>827</v>
      </c>
      <c r="AO3573" t="s">
        <v>826</v>
      </c>
      <c r="AP3573" t="s">
        <v>826</v>
      </c>
      <c r="AQ3573" t="s">
        <v>24</v>
      </c>
    </row>
    <row r="3574" spans="1:43" x14ac:dyDescent="0.2">
      <c r="A3574" s="28">
        <v>42954</v>
      </c>
      <c r="B3574" s="1">
        <v>42901</v>
      </c>
      <c r="C3574" s="1" t="str">
        <f>IF(F3574="Kup","6/13/2017",IF(F3574="Sag","6/14/2017",""))</f>
        <v>6/14/2017</v>
      </c>
      <c r="D3574" s="27">
        <f>A3574-B3574</f>
        <v>53</v>
      </c>
      <c r="E3574" s="27">
        <f>A3574-C3574</f>
        <v>54</v>
      </c>
      <c r="F3574" t="s">
        <v>919</v>
      </c>
      <c r="G3574">
        <v>58</v>
      </c>
      <c r="H3574" t="s">
        <v>22</v>
      </c>
      <c r="I3574" s="12" t="s">
        <v>150</v>
      </c>
      <c r="J3574" s="12" t="s">
        <v>150</v>
      </c>
      <c r="N3574">
        <v>8</v>
      </c>
      <c r="O3574" s="23">
        <v>28.16</v>
      </c>
      <c r="R3574" t="str">
        <f>IF(Q3574&gt;0,(P3574*(Q3574^2))*(3.14159/6),"")</f>
        <v/>
      </c>
      <c r="S3574" t="s">
        <v>24</v>
      </c>
      <c r="T3574" t="s">
        <v>65</v>
      </c>
      <c r="U3574" t="s">
        <v>360</v>
      </c>
      <c r="AA3574" s="12" t="s">
        <v>835</v>
      </c>
      <c r="AB3574" t="str">
        <f>IF(Q3574&gt;0,"yes","no")</f>
        <v>no</v>
      </c>
      <c r="AC3574" t="str">
        <f>IF(O3574&gt;0,"yes","no")</f>
        <v>yes</v>
      </c>
      <c r="AD3574" t="str">
        <f>IF(AH3574="hatch","yes","no")</f>
        <v>no</v>
      </c>
      <c r="AE3574" t="str">
        <f>IF(AH3574="swimup","yes","no")</f>
        <v>no</v>
      </c>
      <c r="AF3574" t="str">
        <f>IF(AH3574="respiration","yes","no")</f>
        <v>yes</v>
      </c>
      <c r="AH3574" t="s">
        <v>361</v>
      </c>
      <c r="AI3574">
        <f>IF(O3574&gt;0,(IF(S3574="live",O3574*0.84,IF(S3574="dried.ethanol",O3574*0.8449+2.8227,O3574))),"")</f>
        <v>23.654399999999999</v>
      </c>
      <c r="AJ3574" t="s">
        <v>376</v>
      </c>
      <c r="AK3574" t="s">
        <v>363</v>
      </c>
      <c r="AL3574" t="str">
        <f>IF(OR(AND(Q3574=Q3575,P3574&gt;0),AND(O3574&gt;0,O3574=O3575)),"duplicate","")</f>
        <v/>
      </c>
      <c r="AM3574" t="s">
        <v>827</v>
      </c>
      <c r="AN3574" t="s">
        <v>827</v>
      </c>
      <c r="AO3574" t="s">
        <v>826</v>
      </c>
      <c r="AP3574" t="s">
        <v>826</v>
      </c>
      <c r="AQ3574" t="s">
        <v>24</v>
      </c>
    </row>
    <row r="3575" spans="1:43" x14ac:dyDescent="0.2">
      <c r="A3575" s="28">
        <v>42954</v>
      </c>
      <c r="B3575" s="1">
        <v>42901</v>
      </c>
      <c r="C3575" s="1" t="str">
        <f>IF(F3575="Kup","6/13/2017",IF(F3575="Sag","6/14/2017",""))</f>
        <v>6/14/2017</v>
      </c>
      <c r="D3575" s="27">
        <f>A3575-B3575</f>
        <v>53</v>
      </c>
      <c r="E3575" s="27">
        <f>A3575-C3575</f>
        <v>54</v>
      </c>
      <c r="F3575" t="s">
        <v>919</v>
      </c>
      <c r="G3575">
        <v>58</v>
      </c>
      <c r="H3575" t="s">
        <v>22</v>
      </c>
      <c r="I3575" s="12" t="s">
        <v>150</v>
      </c>
      <c r="J3575" s="12" t="s">
        <v>150</v>
      </c>
      <c r="N3575">
        <v>8</v>
      </c>
      <c r="O3575" s="23">
        <v>28.48</v>
      </c>
      <c r="R3575" t="str">
        <f>IF(Q3575&gt;0,(P3575*(Q3575^2))*(3.14159/6),"")</f>
        <v/>
      </c>
      <c r="S3575" t="s">
        <v>24</v>
      </c>
      <c r="T3575" t="s">
        <v>65</v>
      </c>
      <c r="U3575" t="s">
        <v>360</v>
      </c>
      <c r="AA3575" s="12" t="s">
        <v>835</v>
      </c>
      <c r="AB3575" t="str">
        <f>IF(Q3575&gt;0,"yes","no")</f>
        <v>no</v>
      </c>
      <c r="AC3575" t="str">
        <f>IF(O3575&gt;0,"yes","no")</f>
        <v>yes</v>
      </c>
      <c r="AD3575" t="str">
        <f>IF(AH3575="hatch","yes","no")</f>
        <v>no</v>
      </c>
      <c r="AE3575" t="str">
        <f>IF(AH3575="swimup","yes","no")</f>
        <v>no</v>
      </c>
      <c r="AF3575" t="str">
        <f>IF(AH3575="respiration","yes","no")</f>
        <v>yes</v>
      </c>
      <c r="AH3575" t="s">
        <v>361</v>
      </c>
      <c r="AI3575">
        <f>IF(O3575&gt;0,(IF(S3575="live",O3575*0.84,IF(S3575="dried.ethanol",O3575*0.8449+2.8227,O3575))),"")</f>
        <v>23.923199999999998</v>
      </c>
      <c r="AJ3575" t="s">
        <v>377</v>
      </c>
      <c r="AK3575" t="s">
        <v>363</v>
      </c>
      <c r="AL3575" t="str">
        <f>IF(OR(AND(Q3575=Q3576,P3575&gt;0),AND(O3575&gt;0,O3575=O3576)),"duplicate","")</f>
        <v/>
      </c>
      <c r="AM3575" t="s">
        <v>827</v>
      </c>
      <c r="AN3575" t="s">
        <v>827</v>
      </c>
      <c r="AO3575" t="s">
        <v>826</v>
      </c>
      <c r="AP3575" t="s">
        <v>826</v>
      </c>
      <c r="AQ3575" t="s">
        <v>24</v>
      </c>
    </row>
    <row r="3576" spans="1:43" x14ac:dyDescent="0.2">
      <c r="A3576" s="28">
        <v>42954</v>
      </c>
      <c r="B3576" s="1">
        <v>42901</v>
      </c>
      <c r="C3576" s="1" t="str">
        <f>IF(F3576="Kup","6/13/2017",IF(F3576="Sag","6/14/2017",""))</f>
        <v>6/14/2017</v>
      </c>
      <c r="D3576" s="27">
        <f>A3576-B3576</f>
        <v>53</v>
      </c>
      <c r="E3576" s="27">
        <f>A3576-C3576</f>
        <v>54</v>
      </c>
      <c r="F3576" t="s">
        <v>919</v>
      </c>
      <c r="G3576">
        <v>58</v>
      </c>
      <c r="H3576" t="s">
        <v>22</v>
      </c>
      <c r="I3576" s="12" t="s">
        <v>153</v>
      </c>
      <c r="J3576" s="12" t="s">
        <v>153</v>
      </c>
      <c r="N3576">
        <v>8</v>
      </c>
      <c r="O3576" s="23">
        <v>28.34</v>
      </c>
      <c r="R3576" t="str">
        <f>IF(Q3576&gt;0,(P3576*(Q3576^2))*(3.14159/6),"")</f>
        <v/>
      </c>
      <c r="S3576" t="s">
        <v>24</v>
      </c>
      <c r="T3576" t="s">
        <v>65</v>
      </c>
      <c r="U3576" t="s">
        <v>360</v>
      </c>
      <c r="AA3576" s="12" t="s">
        <v>835</v>
      </c>
      <c r="AB3576" t="str">
        <f>IF(Q3576&gt;0,"yes","no")</f>
        <v>no</v>
      </c>
      <c r="AC3576" t="str">
        <f>IF(O3576&gt;0,"yes","no")</f>
        <v>yes</v>
      </c>
      <c r="AD3576" t="str">
        <f>IF(AH3576="hatch","yes","no")</f>
        <v>no</v>
      </c>
      <c r="AE3576" t="str">
        <f>IF(AH3576="swimup","yes","no")</f>
        <v>no</v>
      </c>
      <c r="AF3576" t="str">
        <f>IF(AH3576="respiration","yes","no")</f>
        <v>yes</v>
      </c>
      <c r="AH3576" t="s">
        <v>361</v>
      </c>
      <c r="AI3576">
        <f>IF(O3576&gt;0,(IF(S3576="live",O3576*0.84,IF(S3576="dried.ethanol",O3576*0.8449+2.8227,O3576))),"")</f>
        <v>23.805599999999998</v>
      </c>
      <c r="AJ3576" t="s">
        <v>373</v>
      </c>
      <c r="AK3576" t="s">
        <v>363</v>
      </c>
      <c r="AL3576" t="str">
        <f>IF(OR(AND(Q3576=Q3577,P3576&gt;0),AND(O3576&gt;0,O3576=O3577)),"duplicate","")</f>
        <v/>
      </c>
      <c r="AM3576" t="s">
        <v>827</v>
      </c>
      <c r="AN3576" t="s">
        <v>827</v>
      </c>
      <c r="AO3576" t="s">
        <v>826</v>
      </c>
      <c r="AP3576" t="s">
        <v>826</v>
      </c>
      <c r="AQ3576" t="s">
        <v>24</v>
      </c>
    </row>
    <row r="3577" spans="1:43" x14ac:dyDescent="0.2">
      <c r="A3577" s="28">
        <v>42954</v>
      </c>
      <c r="B3577" s="1">
        <v>42901</v>
      </c>
      <c r="C3577" s="1" t="str">
        <f>IF(F3577="Kup","6/13/2017",IF(F3577="Sag","6/14/2017",""))</f>
        <v>6/14/2017</v>
      </c>
      <c r="D3577" s="27">
        <f>A3577-B3577</f>
        <v>53</v>
      </c>
      <c r="E3577" s="27">
        <f>A3577-C3577</f>
        <v>54</v>
      </c>
      <c r="F3577" t="s">
        <v>919</v>
      </c>
      <c r="G3577">
        <v>58</v>
      </c>
      <c r="H3577" t="s">
        <v>22</v>
      </c>
      <c r="I3577" s="12" t="s">
        <v>153</v>
      </c>
      <c r="J3577" s="12" t="s">
        <v>153</v>
      </c>
      <c r="N3577">
        <v>8</v>
      </c>
      <c r="O3577" s="23">
        <v>28.21</v>
      </c>
      <c r="R3577" t="str">
        <f>IF(Q3577&gt;0,(P3577*(Q3577^2))*(3.14159/6),"")</f>
        <v/>
      </c>
      <c r="S3577" t="s">
        <v>24</v>
      </c>
      <c r="T3577" t="s">
        <v>65</v>
      </c>
      <c r="U3577" t="s">
        <v>360</v>
      </c>
      <c r="AA3577" s="12" t="s">
        <v>835</v>
      </c>
      <c r="AB3577" t="str">
        <f>IF(Q3577&gt;0,"yes","no")</f>
        <v>no</v>
      </c>
      <c r="AC3577" t="str">
        <f>IF(O3577&gt;0,"yes","no")</f>
        <v>yes</v>
      </c>
      <c r="AD3577" t="str">
        <f>IF(AH3577="hatch","yes","no")</f>
        <v>no</v>
      </c>
      <c r="AE3577" t="str">
        <f>IF(AH3577="swimup","yes","no")</f>
        <v>no</v>
      </c>
      <c r="AF3577" t="str">
        <f>IF(AH3577="respiration","yes","no")</f>
        <v>yes</v>
      </c>
      <c r="AH3577" t="s">
        <v>361</v>
      </c>
      <c r="AI3577">
        <f>IF(O3577&gt;0,(IF(S3577="live",O3577*0.84,IF(S3577="dried.ethanol",O3577*0.8449+2.8227,O3577))),"")</f>
        <v>23.696400000000001</v>
      </c>
      <c r="AJ3577" t="s">
        <v>589</v>
      </c>
      <c r="AK3577" t="s">
        <v>363</v>
      </c>
      <c r="AL3577" t="str">
        <f>IF(OR(AND(Q3577=Q3578,P3577&gt;0),AND(O3577&gt;0,O3577=O3578)),"duplicate","")</f>
        <v/>
      </c>
      <c r="AM3577" t="s">
        <v>827</v>
      </c>
      <c r="AN3577" t="s">
        <v>827</v>
      </c>
      <c r="AO3577" t="s">
        <v>826</v>
      </c>
      <c r="AP3577" t="s">
        <v>826</v>
      </c>
      <c r="AQ3577" t="s">
        <v>24</v>
      </c>
    </row>
    <row r="3578" spans="1:43" x14ac:dyDescent="0.2">
      <c r="A3578" s="28">
        <v>42954</v>
      </c>
      <c r="B3578" s="1">
        <v>42901</v>
      </c>
      <c r="C3578" s="1" t="str">
        <f>IF(F3578="Kup","6/13/2017",IF(F3578="Sag","6/14/2017",""))</f>
        <v>6/14/2017</v>
      </c>
      <c r="D3578" s="27">
        <f>A3578-B3578</f>
        <v>53</v>
      </c>
      <c r="E3578" s="27">
        <f>A3578-C3578</f>
        <v>54</v>
      </c>
      <c r="F3578" t="s">
        <v>919</v>
      </c>
      <c r="G3578">
        <v>59</v>
      </c>
      <c r="H3578" t="s">
        <v>22</v>
      </c>
      <c r="I3578" s="12" t="s">
        <v>153</v>
      </c>
      <c r="J3578" s="12" t="s">
        <v>153</v>
      </c>
      <c r="N3578">
        <v>8</v>
      </c>
      <c r="O3578" s="23">
        <v>22.31</v>
      </c>
      <c r="R3578" t="str">
        <f>IF(Q3578&gt;0,(P3578*(Q3578^2))*(3.14159/6),"")</f>
        <v/>
      </c>
      <c r="S3578" t="s">
        <v>24</v>
      </c>
      <c r="T3578" t="s">
        <v>65</v>
      </c>
      <c r="U3578" t="s">
        <v>360</v>
      </c>
      <c r="AA3578" s="12" t="s">
        <v>835</v>
      </c>
      <c r="AB3578" t="str">
        <f>IF(Q3578&gt;0,"yes","no")</f>
        <v>no</v>
      </c>
      <c r="AC3578" t="str">
        <f>IF(O3578&gt;0,"yes","no")</f>
        <v>yes</v>
      </c>
      <c r="AD3578" t="str">
        <f>IF(AH3578="hatch","yes","no")</f>
        <v>no</v>
      </c>
      <c r="AE3578" t="str">
        <f>IF(AH3578="swimup","yes","no")</f>
        <v>no</v>
      </c>
      <c r="AF3578" t="str">
        <f>IF(AH3578="respiration","yes","no")</f>
        <v>yes</v>
      </c>
      <c r="AH3578" t="s">
        <v>361</v>
      </c>
      <c r="AI3578">
        <f>IF(O3578&gt;0,(IF(S3578="live",O3578*0.84,IF(S3578="dried.ethanol",O3578*0.8449+2.8227,O3578))),"")</f>
        <v>18.740399999999998</v>
      </c>
      <c r="AJ3578" t="s">
        <v>372</v>
      </c>
      <c r="AK3578" t="s">
        <v>363</v>
      </c>
      <c r="AL3578" t="str">
        <f>IF(OR(AND(Q3578=Q3579,P3578&gt;0),AND(O3578&gt;0,O3578=O3579)),"duplicate","")</f>
        <v/>
      </c>
      <c r="AM3578" t="s">
        <v>827</v>
      </c>
      <c r="AN3578" t="s">
        <v>827</v>
      </c>
      <c r="AO3578" t="s">
        <v>826</v>
      </c>
      <c r="AP3578" t="s">
        <v>826</v>
      </c>
      <c r="AQ3578" t="s">
        <v>24</v>
      </c>
    </row>
    <row r="3579" spans="1:43" x14ac:dyDescent="0.2">
      <c r="A3579" s="28">
        <v>42954</v>
      </c>
      <c r="B3579" s="1">
        <v>42901</v>
      </c>
      <c r="C3579" s="1" t="str">
        <f>IF(F3579="Kup","6/13/2017",IF(F3579="Sag","6/14/2017",""))</f>
        <v>6/14/2017</v>
      </c>
      <c r="D3579" s="27">
        <f>A3579-B3579</f>
        <v>53</v>
      </c>
      <c r="E3579" s="27">
        <f>A3579-C3579</f>
        <v>54</v>
      </c>
      <c r="F3579" t="s">
        <v>919</v>
      </c>
      <c r="G3579">
        <v>58</v>
      </c>
      <c r="H3579" t="s">
        <v>22</v>
      </c>
      <c r="I3579" s="12" t="s">
        <v>155</v>
      </c>
      <c r="J3579" s="12" t="s">
        <v>155</v>
      </c>
      <c r="N3579">
        <v>8</v>
      </c>
      <c r="O3579" s="23">
        <v>26.28</v>
      </c>
      <c r="R3579" t="str">
        <f>IF(Q3579&gt;0,(P3579*(Q3579^2))*(3.14159/6),"")</f>
        <v/>
      </c>
      <c r="S3579" t="s">
        <v>24</v>
      </c>
      <c r="T3579" t="s">
        <v>65</v>
      </c>
      <c r="U3579" t="s">
        <v>360</v>
      </c>
      <c r="AA3579" s="12" t="s">
        <v>835</v>
      </c>
      <c r="AB3579" t="str">
        <f>IF(Q3579&gt;0,"yes","no")</f>
        <v>no</v>
      </c>
      <c r="AC3579" t="str">
        <f>IF(O3579&gt;0,"yes","no")</f>
        <v>yes</v>
      </c>
      <c r="AD3579" t="str">
        <f>IF(AH3579="hatch","yes","no")</f>
        <v>no</v>
      </c>
      <c r="AE3579" t="str">
        <f>IF(AH3579="swimup","yes","no")</f>
        <v>no</v>
      </c>
      <c r="AF3579" t="str">
        <f>IF(AH3579="respiration","yes","no")</f>
        <v>yes</v>
      </c>
      <c r="AH3579" t="s">
        <v>361</v>
      </c>
      <c r="AI3579">
        <f>IF(O3579&gt;0,(IF(S3579="live",O3579*0.84,IF(S3579="dried.ethanol",O3579*0.8449+2.8227,O3579))),"")</f>
        <v>22.075199999999999</v>
      </c>
      <c r="AJ3579" t="s">
        <v>386</v>
      </c>
      <c r="AK3579" t="s">
        <v>363</v>
      </c>
      <c r="AL3579" t="str">
        <f>IF(OR(AND(Q3579=Q3580,P3579&gt;0),AND(O3579&gt;0,O3579=O3580)),"duplicate","")</f>
        <v/>
      </c>
      <c r="AM3579" t="s">
        <v>827</v>
      </c>
      <c r="AN3579" t="s">
        <v>827</v>
      </c>
      <c r="AO3579" t="s">
        <v>826</v>
      </c>
      <c r="AP3579" t="s">
        <v>826</v>
      </c>
      <c r="AQ3579" t="s">
        <v>24</v>
      </c>
    </row>
    <row r="3580" spans="1:43" x14ac:dyDescent="0.2">
      <c r="A3580" s="28">
        <v>42954</v>
      </c>
      <c r="B3580" s="1" t="s">
        <v>826</v>
      </c>
      <c r="C3580" s="1" t="str">
        <f>IF(F3580="Kup","6/13/2017",IF(F3580="Sag","6/14/2017",""))</f>
        <v/>
      </c>
      <c r="D3580" s="27" t="e">
        <f>A3580-B3580</f>
        <v>#VALUE!</v>
      </c>
      <c r="E3580" s="27" t="e">
        <f>A3580-C3580</f>
        <v>#VALUE!</v>
      </c>
      <c r="F3580" t="s">
        <v>193</v>
      </c>
      <c r="G3580">
        <v>59</v>
      </c>
      <c r="H3580" t="s">
        <v>22</v>
      </c>
      <c r="I3580" s="12" t="s">
        <v>204</v>
      </c>
      <c r="J3580" s="12" t="s">
        <v>204</v>
      </c>
      <c r="N3580">
        <v>8</v>
      </c>
      <c r="O3580" s="23">
        <v>39.03</v>
      </c>
      <c r="R3580" t="str">
        <f>IF(Q3580&gt;0,(P3580*(Q3580^2))*(3.14159/6),"")</f>
        <v/>
      </c>
      <c r="S3580" t="s">
        <v>24</v>
      </c>
      <c r="T3580" t="s">
        <v>65</v>
      </c>
      <c r="U3580" t="s">
        <v>360</v>
      </c>
      <c r="AA3580" s="12" t="s">
        <v>835</v>
      </c>
      <c r="AB3580" t="str">
        <f>IF(Q3580&gt;0,"yes","no")</f>
        <v>no</v>
      </c>
      <c r="AC3580" t="str">
        <f>IF(O3580&gt;0,"yes","no")</f>
        <v>yes</v>
      </c>
      <c r="AD3580" t="str">
        <f>IF(AH3580="hatch","yes","no")</f>
        <v>no</v>
      </c>
      <c r="AE3580" t="str">
        <f>IF(AH3580="swimup","yes","no")</f>
        <v>no</v>
      </c>
      <c r="AF3580" t="str">
        <f>IF(AH3580="respiration","yes","no")</f>
        <v>yes</v>
      </c>
      <c r="AH3580" t="s">
        <v>361</v>
      </c>
      <c r="AI3580">
        <f>IF(O3580&gt;0,(IF(S3580="live",O3580*0.84,IF(S3580="dried.ethanol",O3580*0.8449+2.8227,O3580))),"")</f>
        <v>32.785200000000003</v>
      </c>
      <c r="AJ3580" t="s">
        <v>429</v>
      </c>
      <c r="AK3580" t="s">
        <v>363</v>
      </c>
      <c r="AL3580" t="str">
        <f>IF(OR(AND(Q3580=Q3581,P3580&gt;0),AND(O3580&gt;0,O3580=O3581)),"duplicate","")</f>
        <v/>
      </c>
      <c r="AM3580" t="s">
        <v>826</v>
      </c>
      <c r="AN3580" t="s">
        <v>826</v>
      </c>
      <c r="AO3580" t="s">
        <v>826</v>
      </c>
      <c r="AP3580" t="s">
        <v>826</v>
      </c>
      <c r="AQ3580" t="s">
        <v>24</v>
      </c>
    </row>
    <row r="3581" spans="1:43" x14ac:dyDescent="0.2">
      <c r="A3581" s="28">
        <v>42954</v>
      </c>
      <c r="B3581" s="1">
        <v>42899</v>
      </c>
      <c r="C3581" s="1" t="str">
        <f>IF(F3581="Kup","6/13/2017",IF(F3581="Sag","6/14/2017",""))</f>
        <v>6/13/2017</v>
      </c>
      <c r="D3581" s="27">
        <f>A3581-B3581</f>
        <v>55</v>
      </c>
      <c r="E3581" s="27">
        <f>A3581-C3581</f>
        <v>55</v>
      </c>
      <c r="F3581" t="s">
        <v>21</v>
      </c>
      <c r="G3581">
        <v>58</v>
      </c>
      <c r="H3581" t="s">
        <v>30</v>
      </c>
      <c r="I3581" s="12" t="s">
        <v>43</v>
      </c>
      <c r="J3581" s="12" t="s">
        <v>977</v>
      </c>
      <c r="K3581" s="3" t="s">
        <v>942</v>
      </c>
      <c r="L3581" s="3" t="s">
        <v>943</v>
      </c>
      <c r="N3581">
        <v>12</v>
      </c>
      <c r="O3581" s="23">
        <v>32.200000000000003</v>
      </c>
      <c r="R3581" t="str">
        <f>IF(Q3581&gt;0,(P3581*(Q3581^2))*(3.14159/6),"")</f>
        <v/>
      </c>
      <c r="S3581" t="s">
        <v>24</v>
      </c>
      <c r="T3581" t="s">
        <v>25</v>
      </c>
      <c r="U3581" t="s">
        <v>360</v>
      </c>
      <c r="AA3581" s="12" t="s">
        <v>835</v>
      </c>
      <c r="AB3581" t="str">
        <f>IF(Q3581&gt;0,"yes","no")</f>
        <v>no</v>
      </c>
      <c r="AC3581" t="str">
        <f>IF(O3581&gt;0,"yes","no")</f>
        <v>yes</v>
      </c>
      <c r="AD3581" t="str">
        <f>IF(AH3581="hatch","yes","no")</f>
        <v>no</v>
      </c>
      <c r="AE3581" t="str">
        <f>IF(AH3581="swimup","yes","no")</f>
        <v>no</v>
      </c>
      <c r="AF3581" t="str">
        <f>IF(AH3581="respiration","yes","no")</f>
        <v>yes</v>
      </c>
      <c r="AH3581" t="s">
        <v>361</v>
      </c>
      <c r="AI3581">
        <f>IF(O3581&gt;0,(IF(S3581="live",O3581*0.84,IF(S3581="dried.ethanol",O3581*0.8449+2.8227,O3581))),"")</f>
        <v>27.048000000000002</v>
      </c>
      <c r="AJ3581" t="s">
        <v>364</v>
      </c>
      <c r="AK3581" t="s">
        <v>363</v>
      </c>
      <c r="AL3581" t="str">
        <f>IF(OR(AND(Q3581=Q3582,P3581&gt;0),AND(O3581&gt;0,O3581=O3582)),"duplicate","")</f>
        <v/>
      </c>
      <c r="AM3581" t="s">
        <v>827</v>
      </c>
      <c r="AN3581" t="s">
        <v>827</v>
      </c>
      <c r="AO3581" t="s">
        <v>826</v>
      </c>
      <c r="AP3581" t="s">
        <v>826</v>
      </c>
      <c r="AQ3581" t="s">
        <v>24</v>
      </c>
    </row>
    <row r="3582" spans="1:43" x14ac:dyDescent="0.2">
      <c r="A3582" s="28">
        <v>42954</v>
      </c>
      <c r="B3582" s="1">
        <v>42899</v>
      </c>
      <c r="C3582" s="1" t="str">
        <f>IF(F3582="Kup","6/13/2017",IF(F3582="Sag","6/14/2017",""))</f>
        <v>6/13/2017</v>
      </c>
      <c r="D3582" s="27">
        <f>A3582-B3582</f>
        <v>55</v>
      </c>
      <c r="E3582" s="27">
        <f>A3582-C3582</f>
        <v>55</v>
      </c>
      <c r="F3582" t="s">
        <v>21</v>
      </c>
      <c r="G3582">
        <v>56</v>
      </c>
      <c r="H3582" t="s">
        <v>30</v>
      </c>
      <c r="I3582" s="12" t="s">
        <v>31</v>
      </c>
      <c r="J3582" s="12" t="s">
        <v>978</v>
      </c>
      <c r="K3582" s="3" t="s">
        <v>958</v>
      </c>
      <c r="L3582" s="3" t="s">
        <v>959</v>
      </c>
      <c r="N3582">
        <v>12</v>
      </c>
      <c r="O3582" s="23">
        <v>32.36</v>
      </c>
      <c r="R3582" t="str">
        <f>IF(Q3582&gt;0,(P3582*(Q3582^2))*(3.14159/6),"")</f>
        <v/>
      </c>
      <c r="S3582" t="s">
        <v>24</v>
      </c>
      <c r="T3582" t="s">
        <v>25</v>
      </c>
      <c r="U3582" t="s">
        <v>360</v>
      </c>
      <c r="AA3582" s="12" t="s">
        <v>835</v>
      </c>
      <c r="AB3582" t="str">
        <f>IF(Q3582&gt;0,"yes","no")</f>
        <v>no</v>
      </c>
      <c r="AC3582" t="str">
        <f>IF(O3582&gt;0,"yes","no")</f>
        <v>yes</v>
      </c>
      <c r="AD3582" t="str">
        <f>IF(AH3582="hatch","yes","no")</f>
        <v>no</v>
      </c>
      <c r="AE3582" t="str">
        <f>IF(AH3582="swimup","yes","no")</f>
        <v>no</v>
      </c>
      <c r="AF3582" t="str">
        <f>IF(AH3582="respiration","yes","no")</f>
        <v>yes</v>
      </c>
      <c r="AH3582" t="s">
        <v>361</v>
      </c>
      <c r="AI3582">
        <f>IF(O3582&gt;0,(IF(S3582="live",O3582*0.84,IF(S3582="dried.ethanol",O3582*0.8449+2.8227,O3582))),"")</f>
        <v>27.182399999999998</v>
      </c>
      <c r="AJ3582" t="s">
        <v>443</v>
      </c>
      <c r="AK3582" t="s">
        <v>363</v>
      </c>
      <c r="AL3582" t="str">
        <f>IF(OR(AND(Q3582=Q3583,P3582&gt;0),AND(O3582&gt;0,O3582=O3583)),"duplicate","")</f>
        <v/>
      </c>
      <c r="AM3582" t="s">
        <v>827</v>
      </c>
      <c r="AN3582" t="s">
        <v>827</v>
      </c>
      <c r="AO3582" t="s">
        <v>826</v>
      </c>
      <c r="AP3582" t="s">
        <v>826</v>
      </c>
      <c r="AQ3582" t="s">
        <v>24</v>
      </c>
    </row>
    <row r="3583" spans="1:43" x14ac:dyDescent="0.2">
      <c r="A3583" s="28">
        <v>42954</v>
      </c>
      <c r="B3583" s="1">
        <v>42899</v>
      </c>
      <c r="C3583" s="1" t="str">
        <f>IF(F3583="Kup","6/13/2017",IF(F3583="Sag","6/14/2017",""))</f>
        <v>6/13/2017</v>
      </c>
      <c r="D3583" s="27">
        <f>A3583-B3583</f>
        <v>55</v>
      </c>
      <c r="E3583" s="27">
        <f>A3583-C3583</f>
        <v>55</v>
      </c>
      <c r="F3583" t="s">
        <v>21</v>
      </c>
      <c r="G3583">
        <v>55</v>
      </c>
      <c r="H3583" t="s">
        <v>30</v>
      </c>
      <c r="I3583" s="12" t="s">
        <v>49</v>
      </c>
      <c r="J3583" s="12" t="s">
        <v>980</v>
      </c>
      <c r="K3583" s="3" t="s">
        <v>961</v>
      </c>
      <c r="L3583" s="3" t="s">
        <v>962</v>
      </c>
      <c r="N3583">
        <v>12</v>
      </c>
      <c r="O3583" s="23">
        <v>33.01</v>
      </c>
      <c r="R3583" t="str">
        <f>IF(Q3583&gt;0,(P3583*(Q3583^2))*(3.14159/6),"")</f>
        <v/>
      </c>
      <c r="S3583" t="s">
        <v>24</v>
      </c>
      <c r="T3583" t="s">
        <v>25</v>
      </c>
      <c r="U3583" t="s">
        <v>360</v>
      </c>
      <c r="AA3583" s="12" t="s">
        <v>835</v>
      </c>
      <c r="AB3583" t="str">
        <f>IF(Q3583&gt;0,"yes","no")</f>
        <v>no</v>
      </c>
      <c r="AC3583" t="str">
        <f>IF(O3583&gt;0,"yes","no")</f>
        <v>yes</v>
      </c>
      <c r="AD3583" t="str">
        <f>IF(AH3583="hatch","yes","no")</f>
        <v>no</v>
      </c>
      <c r="AE3583" t="str">
        <f>IF(AH3583="swimup","yes","no")</f>
        <v>no</v>
      </c>
      <c r="AF3583" t="str">
        <f>IF(AH3583="respiration","yes","no")</f>
        <v>yes</v>
      </c>
      <c r="AH3583" t="s">
        <v>361</v>
      </c>
      <c r="AI3583">
        <f>IF(O3583&gt;0,(IF(S3583="live",O3583*0.84,IF(S3583="dried.ethanol",O3583*0.8449+2.8227,O3583))),"")</f>
        <v>27.728399999999997</v>
      </c>
      <c r="AJ3583" t="s">
        <v>558</v>
      </c>
      <c r="AK3583" t="s">
        <v>363</v>
      </c>
      <c r="AL3583" t="str">
        <f>IF(OR(AND(Q3583=Q3584,P3583&gt;0),AND(O3583&gt;0,O3583=O3584)),"duplicate","")</f>
        <v/>
      </c>
      <c r="AM3583" t="s">
        <v>827</v>
      </c>
      <c r="AN3583" t="s">
        <v>827</v>
      </c>
      <c r="AO3583" t="s">
        <v>826</v>
      </c>
      <c r="AP3583" t="s">
        <v>826</v>
      </c>
      <c r="AQ3583" t="s">
        <v>24</v>
      </c>
    </row>
    <row r="3584" spans="1:43" x14ac:dyDescent="0.2">
      <c r="A3584" s="28">
        <v>42954</v>
      </c>
      <c r="B3584" s="1">
        <v>42899</v>
      </c>
      <c r="C3584" s="1" t="str">
        <f>IF(F3584="Kup","6/13/2017",IF(F3584="Sag","6/14/2017",""))</f>
        <v>6/13/2017</v>
      </c>
      <c r="D3584" s="27">
        <f>A3584-B3584</f>
        <v>55</v>
      </c>
      <c r="E3584" s="27">
        <f>A3584-C3584</f>
        <v>55</v>
      </c>
      <c r="F3584" t="s">
        <v>21</v>
      </c>
      <c r="G3584">
        <v>55</v>
      </c>
      <c r="H3584" t="s">
        <v>30</v>
      </c>
      <c r="I3584" s="12" t="s">
        <v>49</v>
      </c>
      <c r="J3584" s="12" t="s">
        <v>980</v>
      </c>
      <c r="K3584" s="3" t="s">
        <v>961</v>
      </c>
      <c r="L3584" s="3" t="s">
        <v>962</v>
      </c>
      <c r="N3584">
        <v>12</v>
      </c>
      <c r="O3584" s="23">
        <v>32.42</v>
      </c>
      <c r="R3584" t="str">
        <f>IF(Q3584&gt;0,(P3584*(Q3584^2))*(3.14159/6),"")</f>
        <v/>
      </c>
      <c r="S3584" t="s">
        <v>24</v>
      </c>
      <c r="T3584" t="s">
        <v>25</v>
      </c>
      <c r="U3584" t="s">
        <v>360</v>
      </c>
      <c r="AA3584" s="12" t="s">
        <v>835</v>
      </c>
      <c r="AB3584" t="str">
        <f>IF(Q3584&gt;0,"yes","no")</f>
        <v>no</v>
      </c>
      <c r="AC3584" t="str">
        <f>IF(O3584&gt;0,"yes","no")</f>
        <v>yes</v>
      </c>
      <c r="AD3584" t="str">
        <f>IF(AH3584="hatch","yes","no")</f>
        <v>no</v>
      </c>
      <c r="AE3584" t="str">
        <f>IF(AH3584="swimup","yes","no")</f>
        <v>no</v>
      </c>
      <c r="AF3584" t="str">
        <f>IF(AH3584="respiration","yes","no")</f>
        <v>yes</v>
      </c>
      <c r="AH3584" t="s">
        <v>361</v>
      </c>
      <c r="AI3584">
        <f>IF(O3584&gt;0,(IF(S3584="live",O3584*0.84,IF(S3584="dried.ethanol",O3584*0.8449+2.8227,O3584))),"")</f>
        <v>27.232800000000001</v>
      </c>
      <c r="AJ3584" t="s">
        <v>576</v>
      </c>
      <c r="AK3584" t="s">
        <v>363</v>
      </c>
      <c r="AL3584" t="str">
        <f>IF(OR(AND(Q3584=Q3585,P3584&gt;0),AND(O3584&gt;0,O3584=O3585)),"duplicate","")</f>
        <v/>
      </c>
      <c r="AM3584" t="s">
        <v>827</v>
      </c>
      <c r="AN3584" t="s">
        <v>827</v>
      </c>
      <c r="AO3584" t="s">
        <v>826</v>
      </c>
      <c r="AP3584" t="s">
        <v>826</v>
      </c>
      <c r="AQ3584" t="s">
        <v>24</v>
      </c>
    </row>
    <row r="3585" spans="1:43" x14ac:dyDescent="0.2">
      <c r="A3585" s="28">
        <v>42954</v>
      </c>
      <c r="B3585" s="1">
        <v>42899</v>
      </c>
      <c r="C3585" s="1" t="str">
        <f>IF(F3585="Kup","6/13/2017",IF(F3585="Sag","6/14/2017",""))</f>
        <v>6/13/2017</v>
      </c>
      <c r="D3585" s="27">
        <f>A3585-B3585</f>
        <v>55</v>
      </c>
      <c r="E3585" s="27">
        <f>A3585-C3585</f>
        <v>55</v>
      </c>
      <c r="F3585" t="s">
        <v>21</v>
      </c>
      <c r="G3585">
        <v>54</v>
      </c>
      <c r="H3585" t="s">
        <v>30</v>
      </c>
      <c r="I3585" s="12" t="s">
        <v>107</v>
      </c>
      <c r="J3585" s="12" t="s">
        <v>982</v>
      </c>
      <c r="K3585" s="3" t="s">
        <v>964</v>
      </c>
      <c r="L3585" s="3" t="s">
        <v>951</v>
      </c>
      <c r="N3585">
        <v>12</v>
      </c>
      <c r="O3585" s="23">
        <v>33.97</v>
      </c>
      <c r="R3585" t="str">
        <f>IF(Q3585&gt;0,(P3585*(Q3585^2))*(3.14159/6),"")</f>
        <v/>
      </c>
      <c r="S3585" t="s">
        <v>24</v>
      </c>
      <c r="T3585" t="s">
        <v>25</v>
      </c>
      <c r="U3585" t="s">
        <v>360</v>
      </c>
      <c r="AA3585" s="12" t="s">
        <v>835</v>
      </c>
      <c r="AB3585" t="str">
        <f>IF(Q3585&gt;0,"yes","no")</f>
        <v>no</v>
      </c>
      <c r="AC3585" t="str">
        <f>IF(O3585&gt;0,"yes","no")</f>
        <v>yes</v>
      </c>
      <c r="AD3585" t="str">
        <f>IF(AH3585="hatch","yes","no")</f>
        <v>no</v>
      </c>
      <c r="AE3585" t="str">
        <f>IF(AH3585="swimup","yes","no")</f>
        <v>no</v>
      </c>
      <c r="AF3585" t="str">
        <f>IF(AH3585="respiration","yes","no")</f>
        <v>yes</v>
      </c>
      <c r="AH3585" t="s">
        <v>361</v>
      </c>
      <c r="AI3585">
        <f>IF(O3585&gt;0,(IF(S3585="live",O3585*0.84,IF(S3585="dried.ethanol",O3585*0.8449+2.8227,O3585))),"")</f>
        <v>28.534799999999997</v>
      </c>
      <c r="AJ3585" t="s">
        <v>446</v>
      </c>
      <c r="AK3585" t="s">
        <v>363</v>
      </c>
      <c r="AL3585" t="str">
        <f>IF(OR(AND(Q3585=Q3586,P3585&gt;0),AND(O3585&gt;0,O3585=O3586)),"duplicate","")</f>
        <v/>
      </c>
      <c r="AM3585" t="s">
        <v>827</v>
      </c>
      <c r="AN3585" t="s">
        <v>827</v>
      </c>
      <c r="AO3585" t="s">
        <v>826</v>
      </c>
      <c r="AP3585" t="s">
        <v>826</v>
      </c>
      <c r="AQ3585" t="s">
        <v>24</v>
      </c>
    </row>
    <row r="3586" spans="1:43" x14ac:dyDescent="0.2">
      <c r="A3586" s="28">
        <v>42954</v>
      </c>
      <c r="B3586" s="1">
        <v>42899</v>
      </c>
      <c r="C3586" s="1" t="str">
        <f>IF(F3586="Kup","6/13/2017",IF(F3586="Sag","6/14/2017",""))</f>
        <v>6/13/2017</v>
      </c>
      <c r="D3586" s="27">
        <f>A3586-B3586</f>
        <v>55</v>
      </c>
      <c r="E3586" s="27">
        <f>A3586-C3586</f>
        <v>55</v>
      </c>
      <c r="F3586" t="s">
        <v>21</v>
      </c>
      <c r="G3586">
        <v>54</v>
      </c>
      <c r="H3586" t="s">
        <v>30</v>
      </c>
      <c r="I3586" s="12" t="s">
        <v>39</v>
      </c>
      <c r="J3586" s="12" t="s">
        <v>983</v>
      </c>
      <c r="K3586" s="3" t="s">
        <v>965</v>
      </c>
      <c r="L3586" s="3" t="s">
        <v>951</v>
      </c>
      <c r="N3586">
        <v>12</v>
      </c>
      <c r="O3586" s="23">
        <v>33.35</v>
      </c>
      <c r="R3586" t="str">
        <f>IF(Q3586&gt;0,(P3586*(Q3586^2))*(3.14159/6),"")</f>
        <v/>
      </c>
      <c r="S3586" t="s">
        <v>24</v>
      </c>
      <c r="T3586" t="s">
        <v>25</v>
      </c>
      <c r="U3586" t="s">
        <v>360</v>
      </c>
      <c r="AA3586" s="12" t="s">
        <v>835</v>
      </c>
      <c r="AB3586" t="str">
        <f>IF(Q3586&gt;0,"yes","no")</f>
        <v>no</v>
      </c>
      <c r="AC3586" t="str">
        <f>IF(O3586&gt;0,"yes","no")</f>
        <v>yes</v>
      </c>
      <c r="AD3586" t="str">
        <f>IF(AH3586="hatch","yes","no")</f>
        <v>no</v>
      </c>
      <c r="AE3586" t="str">
        <f>IF(AH3586="swimup","yes","no")</f>
        <v>no</v>
      </c>
      <c r="AF3586" t="str">
        <f>IF(AH3586="respiration","yes","no")</f>
        <v>yes</v>
      </c>
      <c r="AH3586" t="s">
        <v>361</v>
      </c>
      <c r="AI3586">
        <f>IF(O3586&gt;0,(IF(S3586="live",O3586*0.84,IF(S3586="dried.ethanol",O3586*0.8449+2.8227,O3586))),"")</f>
        <v>28.013999999999999</v>
      </c>
      <c r="AJ3586" t="s">
        <v>536</v>
      </c>
      <c r="AK3586" t="s">
        <v>363</v>
      </c>
      <c r="AL3586" t="str">
        <f>IF(OR(AND(Q3586=Q3587,P3586&gt;0),AND(O3586&gt;0,O3586=O3587)),"duplicate","")</f>
        <v/>
      </c>
      <c r="AM3586" t="s">
        <v>827</v>
      </c>
      <c r="AN3586" t="s">
        <v>827</v>
      </c>
      <c r="AO3586" t="s">
        <v>826</v>
      </c>
      <c r="AP3586" t="s">
        <v>826</v>
      </c>
      <c r="AQ3586" t="s">
        <v>24</v>
      </c>
    </row>
    <row r="3587" spans="1:43" x14ac:dyDescent="0.2">
      <c r="A3587" s="28">
        <v>42954</v>
      </c>
      <c r="B3587" s="1">
        <v>42899</v>
      </c>
      <c r="C3587" s="1" t="str">
        <f>IF(F3587="Kup","6/13/2017",IF(F3587="Sag","6/14/2017",""))</f>
        <v>6/13/2017</v>
      </c>
      <c r="D3587" s="27">
        <f>A3587-B3587</f>
        <v>55</v>
      </c>
      <c r="E3587" s="27">
        <f>A3587-C3587</f>
        <v>55</v>
      </c>
      <c r="F3587" t="s">
        <v>21</v>
      </c>
      <c r="G3587">
        <v>58</v>
      </c>
      <c r="H3587" t="s">
        <v>30</v>
      </c>
      <c r="I3587" s="12" t="s">
        <v>112</v>
      </c>
      <c r="J3587" s="12" t="s">
        <v>984</v>
      </c>
      <c r="K3587" s="3" t="s">
        <v>966</v>
      </c>
      <c r="L3587" s="3" t="s">
        <v>946</v>
      </c>
      <c r="N3587">
        <v>12</v>
      </c>
      <c r="O3587" s="23">
        <v>33.54</v>
      </c>
      <c r="R3587" t="str">
        <f>IF(Q3587&gt;0,(P3587*(Q3587^2))*(3.14159/6),"")</f>
        <v/>
      </c>
      <c r="S3587" t="s">
        <v>24</v>
      </c>
      <c r="T3587" t="s">
        <v>25</v>
      </c>
      <c r="U3587" t="s">
        <v>360</v>
      </c>
      <c r="AA3587" s="12" t="s">
        <v>835</v>
      </c>
      <c r="AB3587" t="str">
        <f>IF(Q3587&gt;0,"yes","no")</f>
        <v>no</v>
      </c>
      <c r="AC3587" t="str">
        <f>IF(O3587&gt;0,"yes","no")</f>
        <v>yes</v>
      </c>
      <c r="AD3587" t="str">
        <f>IF(AH3587="hatch","yes","no")</f>
        <v>no</v>
      </c>
      <c r="AE3587" t="str">
        <f>IF(AH3587="swimup","yes","no")</f>
        <v>no</v>
      </c>
      <c r="AF3587" t="str">
        <f>IF(AH3587="respiration","yes","no")</f>
        <v>yes</v>
      </c>
      <c r="AH3587" t="s">
        <v>361</v>
      </c>
      <c r="AI3587">
        <f>IF(O3587&gt;0,(IF(S3587="live",O3587*0.84,IF(S3587="dried.ethanol",O3587*0.8449+2.8227,O3587))),"")</f>
        <v>28.173599999999997</v>
      </c>
      <c r="AJ3587" t="s">
        <v>513</v>
      </c>
      <c r="AK3587" t="s">
        <v>363</v>
      </c>
      <c r="AL3587" t="str">
        <f>IF(OR(AND(Q3587=Q3588,P3587&gt;0),AND(O3587&gt;0,O3587=O3588)),"duplicate","")</f>
        <v/>
      </c>
      <c r="AM3587" t="s">
        <v>827</v>
      </c>
      <c r="AN3587" t="s">
        <v>827</v>
      </c>
      <c r="AO3587" t="s">
        <v>826</v>
      </c>
      <c r="AP3587" t="s">
        <v>826</v>
      </c>
      <c r="AQ3587" t="s">
        <v>24</v>
      </c>
    </row>
    <row r="3588" spans="1:43" x14ac:dyDescent="0.2">
      <c r="A3588" s="28">
        <v>42954</v>
      </c>
      <c r="B3588" s="1">
        <v>42899</v>
      </c>
      <c r="C3588" s="1" t="str">
        <f>IF(F3588="Kup","6/13/2017",IF(F3588="Sag","6/14/2017",""))</f>
        <v>6/13/2017</v>
      </c>
      <c r="D3588" s="27">
        <f>A3588-B3588</f>
        <v>55</v>
      </c>
      <c r="E3588" s="27">
        <f>A3588-C3588</f>
        <v>55</v>
      </c>
      <c r="F3588" t="s">
        <v>21</v>
      </c>
      <c r="G3588">
        <v>56</v>
      </c>
      <c r="H3588" t="s">
        <v>30</v>
      </c>
      <c r="I3588" s="12" t="s">
        <v>78</v>
      </c>
      <c r="J3588" s="12" t="s">
        <v>78</v>
      </c>
      <c r="K3588" s="3" t="s">
        <v>947</v>
      </c>
      <c r="L3588" s="3" t="s">
        <v>949</v>
      </c>
      <c r="N3588">
        <v>12</v>
      </c>
      <c r="O3588" s="23">
        <v>34.729999999999997</v>
      </c>
      <c r="R3588" t="str">
        <f>IF(Q3588&gt;0,(P3588*(Q3588^2))*(3.14159/6),"")</f>
        <v/>
      </c>
      <c r="S3588" t="s">
        <v>24</v>
      </c>
      <c r="T3588" t="s">
        <v>25</v>
      </c>
      <c r="U3588" t="s">
        <v>360</v>
      </c>
      <c r="AA3588" s="12" t="s">
        <v>835</v>
      </c>
      <c r="AB3588" t="str">
        <f>IF(Q3588&gt;0,"yes","no")</f>
        <v>no</v>
      </c>
      <c r="AC3588" t="str">
        <f>IF(O3588&gt;0,"yes","no")</f>
        <v>yes</v>
      </c>
      <c r="AD3588" t="str">
        <f>IF(AH3588="hatch","yes","no")</f>
        <v>no</v>
      </c>
      <c r="AE3588" t="str">
        <f>IF(AH3588="swimup","yes","no")</f>
        <v>no</v>
      </c>
      <c r="AF3588" t="str">
        <f>IF(AH3588="respiration","yes","no")</f>
        <v>yes</v>
      </c>
      <c r="AH3588" t="s">
        <v>361</v>
      </c>
      <c r="AI3588">
        <f>IF(O3588&gt;0,(IF(S3588="live",O3588*0.84,IF(S3588="dried.ethanol",O3588*0.8449+2.8227,O3588))),"")</f>
        <v>29.173199999999998</v>
      </c>
      <c r="AJ3588" t="s">
        <v>445</v>
      </c>
      <c r="AK3588" t="s">
        <v>363</v>
      </c>
      <c r="AL3588" t="str">
        <f>IF(OR(AND(Q3588=Q3589,P3588&gt;0),AND(O3588&gt;0,O3588=O3589)),"duplicate","")</f>
        <v/>
      </c>
      <c r="AM3588" t="s">
        <v>827</v>
      </c>
      <c r="AN3588" t="s">
        <v>827</v>
      </c>
      <c r="AO3588" t="s">
        <v>826</v>
      </c>
      <c r="AP3588" t="s">
        <v>826</v>
      </c>
      <c r="AQ3588" t="s">
        <v>24</v>
      </c>
    </row>
    <row r="3589" spans="1:43" x14ac:dyDescent="0.2">
      <c r="A3589" s="28">
        <v>42954</v>
      </c>
      <c r="B3589" s="1">
        <v>42899</v>
      </c>
      <c r="C3589" s="1" t="str">
        <f>IF(F3589="Kup","6/13/2017",IF(F3589="Sag","6/14/2017",""))</f>
        <v>6/13/2017</v>
      </c>
      <c r="D3589" s="27">
        <f>A3589-B3589</f>
        <v>55</v>
      </c>
      <c r="E3589" s="27">
        <f>A3589-C3589</f>
        <v>55</v>
      </c>
      <c r="F3589" t="s">
        <v>21</v>
      </c>
      <c r="G3589">
        <v>56</v>
      </c>
      <c r="H3589" t="s">
        <v>30</v>
      </c>
      <c r="I3589" s="12" t="s">
        <v>89</v>
      </c>
      <c r="J3589" s="12" t="s">
        <v>89</v>
      </c>
      <c r="K3589" s="3" t="s">
        <v>954</v>
      </c>
      <c r="L3589" s="3" t="s">
        <v>955</v>
      </c>
      <c r="N3589">
        <v>12</v>
      </c>
      <c r="O3589" s="23">
        <v>33.229999999999997</v>
      </c>
      <c r="R3589" t="str">
        <f>IF(Q3589&gt;0,(P3589*(Q3589^2))*(3.14159/6),"")</f>
        <v/>
      </c>
      <c r="S3589" t="s">
        <v>24</v>
      </c>
      <c r="T3589" t="s">
        <v>25</v>
      </c>
      <c r="U3589" t="s">
        <v>360</v>
      </c>
      <c r="AA3589" s="12" t="s">
        <v>835</v>
      </c>
      <c r="AB3589" t="str">
        <f>IF(Q3589&gt;0,"yes","no")</f>
        <v>no</v>
      </c>
      <c r="AC3589" t="str">
        <f>IF(O3589&gt;0,"yes","no")</f>
        <v>yes</v>
      </c>
      <c r="AD3589" t="str">
        <f>IF(AH3589="hatch","yes","no")</f>
        <v>no</v>
      </c>
      <c r="AE3589" t="str">
        <f>IF(AH3589="swimup","yes","no")</f>
        <v>no</v>
      </c>
      <c r="AF3589" t="str">
        <f>IF(AH3589="respiration","yes","no")</f>
        <v>yes</v>
      </c>
      <c r="AH3589" t="s">
        <v>361</v>
      </c>
      <c r="AI3589">
        <f>IF(O3589&gt;0,(IF(S3589="live",O3589*0.84,IF(S3589="dried.ethanol",O3589*0.8449+2.8227,O3589))),"")</f>
        <v>27.913199999999996</v>
      </c>
      <c r="AJ3589" t="s">
        <v>512</v>
      </c>
      <c r="AK3589" t="s">
        <v>363</v>
      </c>
      <c r="AL3589" t="str">
        <f>IF(OR(AND(Q3589=Q3590,P3589&gt;0),AND(O3589&gt;0,O3589=O3590)),"duplicate","")</f>
        <v/>
      </c>
      <c r="AM3589" t="s">
        <v>827</v>
      </c>
      <c r="AN3589" t="s">
        <v>827</v>
      </c>
      <c r="AO3589" t="s">
        <v>826</v>
      </c>
      <c r="AP3589" t="s">
        <v>826</v>
      </c>
      <c r="AQ3589" t="s">
        <v>24</v>
      </c>
    </row>
    <row r="3590" spans="1:43" x14ac:dyDescent="0.2">
      <c r="A3590" s="28">
        <v>42954</v>
      </c>
      <c r="B3590" s="1">
        <v>42901</v>
      </c>
      <c r="C3590" s="1" t="str">
        <f>IF(F3590="Kup","6/13/2017",IF(F3590="Sag","6/14/2017",""))</f>
        <v>6/14/2017</v>
      </c>
      <c r="D3590" s="27">
        <f>A3590-B3590</f>
        <v>53</v>
      </c>
      <c r="E3590" s="27">
        <f>A3590-C3590</f>
        <v>54</v>
      </c>
      <c r="F3590" t="s">
        <v>919</v>
      </c>
      <c r="G3590">
        <v>56</v>
      </c>
      <c r="H3590" t="s">
        <v>30</v>
      </c>
      <c r="I3590" s="12" t="s">
        <v>55</v>
      </c>
      <c r="J3590" s="12" t="s">
        <v>985</v>
      </c>
      <c r="K3590" s="2" t="s">
        <v>969</v>
      </c>
      <c r="L3590" s="2" t="s">
        <v>968</v>
      </c>
      <c r="N3590">
        <v>12</v>
      </c>
      <c r="O3590" s="23">
        <v>34.56</v>
      </c>
      <c r="R3590" t="str">
        <f>IF(Q3590&gt;0,(P3590*(Q3590^2))*(3.14159/6),"")</f>
        <v/>
      </c>
      <c r="S3590" t="s">
        <v>24</v>
      </c>
      <c r="T3590" t="s">
        <v>25</v>
      </c>
      <c r="U3590" t="s">
        <v>360</v>
      </c>
      <c r="AA3590" s="12" t="s">
        <v>835</v>
      </c>
      <c r="AB3590" t="str">
        <f>IF(Q3590&gt;0,"yes","no")</f>
        <v>no</v>
      </c>
      <c r="AC3590" t="str">
        <f>IF(O3590&gt;0,"yes","no")</f>
        <v>yes</v>
      </c>
      <c r="AD3590" t="str">
        <f>IF(AH3590="hatch","yes","no")</f>
        <v>no</v>
      </c>
      <c r="AE3590" t="str">
        <f>IF(AH3590="swimup","yes","no")</f>
        <v>no</v>
      </c>
      <c r="AF3590" t="str">
        <f>IF(AH3590="respiration","yes","no")</f>
        <v>yes</v>
      </c>
      <c r="AH3590" t="s">
        <v>361</v>
      </c>
      <c r="AI3590">
        <f>IF(O3590&gt;0,(IF(S3590="live",O3590*0.84,IF(S3590="dried.ethanol",O3590*0.8449+2.8227,O3590))),"")</f>
        <v>29.0304</v>
      </c>
      <c r="AJ3590" t="s">
        <v>577</v>
      </c>
      <c r="AK3590" t="s">
        <v>363</v>
      </c>
      <c r="AL3590" t="str">
        <f>IF(OR(AND(Q3590=Q3591,P3590&gt;0),AND(O3590&gt;0,O3590=O3591)),"duplicate","")</f>
        <v/>
      </c>
      <c r="AM3590" t="s">
        <v>827</v>
      </c>
      <c r="AN3590" t="s">
        <v>827</v>
      </c>
      <c r="AO3590" t="s">
        <v>826</v>
      </c>
      <c r="AP3590" t="s">
        <v>826</v>
      </c>
      <c r="AQ3590" t="s">
        <v>24</v>
      </c>
    </row>
    <row r="3591" spans="1:43" x14ac:dyDescent="0.2">
      <c r="A3591" s="28">
        <v>42954</v>
      </c>
      <c r="B3591" s="1">
        <v>42901</v>
      </c>
      <c r="C3591" s="1" t="str">
        <f>IF(F3591="Kup","6/13/2017",IF(F3591="Sag","6/14/2017",""))</f>
        <v>6/14/2017</v>
      </c>
      <c r="D3591" s="27">
        <f>A3591-B3591</f>
        <v>53</v>
      </c>
      <c r="E3591" s="27">
        <f>A3591-C3591</f>
        <v>54</v>
      </c>
      <c r="F3591" t="s">
        <v>919</v>
      </c>
      <c r="G3591">
        <v>57</v>
      </c>
      <c r="H3591" t="s">
        <v>30</v>
      </c>
      <c r="I3591" s="12" t="s">
        <v>55</v>
      </c>
      <c r="J3591" s="12" t="s">
        <v>985</v>
      </c>
      <c r="K3591" s="2" t="s">
        <v>969</v>
      </c>
      <c r="L3591" s="2" t="s">
        <v>968</v>
      </c>
      <c r="N3591">
        <v>12</v>
      </c>
      <c r="O3591" s="23">
        <v>34.94</v>
      </c>
      <c r="R3591" t="str">
        <f>IF(Q3591&gt;0,(P3591*(Q3591^2))*(3.14159/6),"")</f>
        <v/>
      </c>
      <c r="S3591" t="s">
        <v>24</v>
      </c>
      <c r="T3591" t="s">
        <v>25</v>
      </c>
      <c r="U3591" t="s">
        <v>360</v>
      </c>
      <c r="AA3591" s="12" t="s">
        <v>835</v>
      </c>
      <c r="AB3591" t="str">
        <f>IF(Q3591&gt;0,"yes","no")</f>
        <v>no</v>
      </c>
      <c r="AC3591" t="str">
        <f>IF(O3591&gt;0,"yes","no")</f>
        <v>yes</v>
      </c>
      <c r="AD3591" t="str">
        <f>IF(AH3591="hatch","yes","no")</f>
        <v>no</v>
      </c>
      <c r="AE3591" t="str">
        <f>IF(AH3591="swimup","yes","no")</f>
        <v>no</v>
      </c>
      <c r="AF3591" t="str">
        <f>IF(AH3591="respiration","yes","no")</f>
        <v>yes</v>
      </c>
      <c r="AH3591" t="s">
        <v>361</v>
      </c>
      <c r="AI3591">
        <f>IF(O3591&gt;0,(IF(S3591="live",O3591*0.84,IF(S3591="dried.ethanol",O3591*0.8449+2.8227,O3591))),"")</f>
        <v>29.349599999999995</v>
      </c>
      <c r="AJ3591" t="s">
        <v>438</v>
      </c>
      <c r="AK3591" t="s">
        <v>363</v>
      </c>
      <c r="AL3591" t="str">
        <f>IF(OR(AND(Q3591=Q3592,P3591&gt;0),AND(O3591&gt;0,O3591=O3592)),"duplicate","")</f>
        <v/>
      </c>
      <c r="AM3591" t="s">
        <v>827</v>
      </c>
      <c r="AN3591" t="s">
        <v>827</v>
      </c>
      <c r="AO3591" t="s">
        <v>826</v>
      </c>
      <c r="AP3591" t="s">
        <v>826</v>
      </c>
      <c r="AQ3591" t="s">
        <v>24</v>
      </c>
    </row>
    <row r="3592" spans="1:43" x14ac:dyDescent="0.2">
      <c r="A3592" s="28">
        <v>42954</v>
      </c>
      <c r="B3592" s="1">
        <v>42901</v>
      </c>
      <c r="C3592" s="1" t="str">
        <f>IF(F3592="Kup","6/13/2017",IF(F3592="Sag","6/14/2017",""))</f>
        <v>6/14/2017</v>
      </c>
      <c r="D3592" s="27">
        <f>A3592-B3592</f>
        <v>53</v>
      </c>
      <c r="E3592" s="27">
        <f>A3592-C3592</f>
        <v>54</v>
      </c>
      <c r="F3592" t="s">
        <v>919</v>
      </c>
      <c r="G3592">
        <v>56</v>
      </c>
      <c r="H3592" t="s">
        <v>30</v>
      </c>
      <c r="I3592" s="12" t="s">
        <v>57</v>
      </c>
      <c r="J3592" s="12" t="s">
        <v>990</v>
      </c>
      <c r="K3592" s="2" t="s">
        <v>972</v>
      </c>
      <c r="L3592" s="2" t="s">
        <v>971</v>
      </c>
      <c r="N3592">
        <v>12</v>
      </c>
      <c r="O3592" s="23">
        <v>35.74</v>
      </c>
      <c r="R3592" t="str">
        <f>IF(Q3592&gt;0,(P3592*(Q3592^2))*(3.14159/6),"")</f>
        <v/>
      </c>
      <c r="S3592" t="s">
        <v>24</v>
      </c>
      <c r="T3592" t="s">
        <v>25</v>
      </c>
      <c r="U3592" t="s">
        <v>360</v>
      </c>
      <c r="AA3592" s="12" t="s">
        <v>835</v>
      </c>
      <c r="AB3592" t="str">
        <f>IF(Q3592&gt;0,"yes","no")</f>
        <v>no</v>
      </c>
      <c r="AC3592" t="str">
        <f>IF(O3592&gt;0,"yes","no")</f>
        <v>yes</v>
      </c>
      <c r="AD3592" t="str">
        <f>IF(AH3592="hatch","yes","no")</f>
        <v>no</v>
      </c>
      <c r="AE3592" t="str">
        <f>IF(AH3592="swimup","yes","no")</f>
        <v>no</v>
      </c>
      <c r="AF3592" t="str">
        <f>IF(AH3592="respiration","yes","no")</f>
        <v>yes</v>
      </c>
      <c r="AH3592" t="s">
        <v>361</v>
      </c>
      <c r="AI3592">
        <f>IF(O3592&gt;0,(IF(S3592="live",O3592*0.84,IF(S3592="dried.ethanol",O3592*0.8449+2.8227,O3592))),"")</f>
        <v>30.021599999999999</v>
      </c>
      <c r="AJ3592" t="s">
        <v>478</v>
      </c>
      <c r="AK3592" t="s">
        <v>363</v>
      </c>
      <c r="AL3592" t="str">
        <f>IF(OR(AND(Q3592=Q3593,P3592&gt;0),AND(O3592&gt;0,O3592=O3593)),"duplicate","")</f>
        <v/>
      </c>
      <c r="AM3592" t="s">
        <v>827</v>
      </c>
      <c r="AN3592" t="s">
        <v>827</v>
      </c>
      <c r="AO3592" t="s">
        <v>826</v>
      </c>
      <c r="AP3592" t="s">
        <v>826</v>
      </c>
      <c r="AQ3592" t="s">
        <v>24</v>
      </c>
    </row>
    <row r="3593" spans="1:43" x14ac:dyDescent="0.2">
      <c r="A3593" s="28">
        <v>42954</v>
      </c>
      <c r="B3593" s="1">
        <v>42901</v>
      </c>
      <c r="C3593" s="1" t="str">
        <f>IF(F3593="Kup","6/13/2017",IF(F3593="Sag","6/14/2017",""))</f>
        <v>6/14/2017</v>
      </c>
      <c r="D3593" s="27">
        <f>A3593-B3593</f>
        <v>53</v>
      </c>
      <c r="E3593" s="27">
        <f>A3593-C3593</f>
        <v>54</v>
      </c>
      <c r="F3593" t="s">
        <v>919</v>
      </c>
      <c r="G3593">
        <v>56</v>
      </c>
      <c r="H3593" t="s">
        <v>30</v>
      </c>
      <c r="I3593" s="12" t="s">
        <v>57</v>
      </c>
      <c r="J3593" s="12" t="s">
        <v>990</v>
      </c>
      <c r="K3593" s="2" t="s">
        <v>972</v>
      </c>
      <c r="L3593" s="2" t="s">
        <v>971</v>
      </c>
      <c r="N3593">
        <v>12</v>
      </c>
      <c r="O3593" s="23">
        <v>34.020000000000003</v>
      </c>
      <c r="R3593" t="str">
        <f>IF(Q3593&gt;0,(P3593*(Q3593^2))*(3.14159/6),"")</f>
        <v/>
      </c>
      <c r="S3593" t="s">
        <v>24</v>
      </c>
      <c r="T3593" t="s">
        <v>25</v>
      </c>
      <c r="U3593" t="s">
        <v>360</v>
      </c>
      <c r="AA3593" s="12" t="s">
        <v>835</v>
      </c>
      <c r="AB3593" t="str">
        <f>IF(Q3593&gt;0,"yes","no")</f>
        <v>no</v>
      </c>
      <c r="AC3593" t="str">
        <f>IF(O3593&gt;0,"yes","no")</f>
        <v>yes</v>
      </c>
      <c r="AD3593" t="str">
        <f>IF(AH3593="hatch","yes","no")</f>
        <v>no</v>
      </c>
      <c r="AE3593" t="str">
        <f>IF(AH3593="swimup","yes","no")</f>
        <v>no</v>
      </c>
      <c r="AF3593" t="str">
        <f>IF(AH3593="respiration","yes","no")</f>
        <v>yes</v>
      </c>
      <c r="AH3593" t="s">
        <v>361</v>
      </c>
      <c r="AI3593">
        <f>IF(O3593&gt;0,(IF(S3593="live",O3593*0.84,IF(S3593="dried.ethanol",O3593*0.8449+2.8227,O3593))),"")</f>
        <v>28.576800000000002</v>
      </c>
      <c r="AJ3593" t="s">
        <v>504</v>
      </c>
      <c r="AK3593" t="s">
        <v>363</v>
      </c>
      <c r="AL3593" t="str">
        <f>IF(OR(AND(Q3593=Q3594,P3593&gt;0),AND(O3593&gt;0,O3593=O3594)),"duplicate","")</f>
        <v/>
      </c>
      <c r="AM3593" t="s">
        <v>827</v>
      </c>
      <c r="AN3593" t="s">
        <v>827</v>
      </c>
      <c r="AO3593" t="s">
        <v>826</v>
      </c>
      <c r="AP3593" t="s">
        <v>826</v>
      </c>
      <c r="AQ3593" t="s">
        <v>24</v>
      </c>
    </row>
    <row r="3594" spans="1:43" x14ac:dyDescent="0.2">
      <c r="A3594" s="28">
        <v>42954</v>
      </c>
      <c r="B3594" s="1">
        <v>42901</v>
      </c>
      <c r="C3594" s="1" t="str">
        <f>IF(F3594="Kup","6/13/2017",IF(F3594="Sag","6/14/2017",""))</f>
        <v>6/14/2017</v>
      </c>
      <c r="D3594" s="27">
        <f>A3594-B3594</f>
        <v>53</v>
      </c>
      <c r="E3594" s="27">
        <f>A3594-C3594</f>
        <v>54</v>
      </c>
      <c r="F3594" t="s">
        <v>919</v>
      </c>
      <c r="G3594">
        <v>59</v>
      </c>
      <c r="H3594" t="s">
        <v>30</v>
      </c>
      <c r="I3594" s="12" t="s">
        <v>57</v>
      </c>
      <c r="J3594" s="12" t="s">
        <v>990</v>
      </c>
      <c r="K3594" s="2" t="s">
        <v>972</v>
      </c>
      <c r="L3594" s="2" t="s">
        <v>971</v>
      </c>
      <c r="N3594">
        <v>12</v>
      </c>
      <c r="O3594" s="23">
        <v>32.450000000000003</v>
      </c>
      <c r="R3594" t="str">
        <f>IF(Q3594&gt;0,(P3594*(Q3594^2))*(3.14159/6),"")</f>
        <v/>
      </c>
      <c r="S3594" t="s">
        <v>24</v>
      </c>
      <c r="T3594" t="s">
        <v>25</v>
      </c>
      <c r="U3594" t="s">
        <v>360</v>
      </c>
      <c r="AA3594" s="12" t="s">
        <v>835</v>
      </c>
      <c r="AB3594" t="str">
        <f>IF(Q3594&gt;0,"yes","no")</f>
        <v>no</v>
      </c>
      <c r="AC3594" t="str">
        <f>IF(O3594&gt;0,"yes","no")</f>
        <v>yes</v>
      </c>
      <c r="AD3594" t="str">
        <f>IF(AH3594="hatch","yes","no")</f>
        <v>no</v>
      </c>
      <c r="AE3594" t="str">
        <f>IF(AH3594="swimup","yes","no")</f>
        <v>no</v>
      </c>
      <c r="AF3594" t="str">
        <f>IF(AH3594="respiration","yes","no")</f>
        <v>yes</v>
      </c>
      <c r="AH3594" t="s">
        <v>361</v>
      </c>
      <c r="AI3594">
        <f>IF(O3594&gt;0,(IF(S3594="live",O3594*0.84,IF(S3594="dried.ethanol",O3594*0.8449+2.8227,O3594))),"")</f>
        <v>27.258000000000003</v>
      </c>
      <c r="AJ3594" t="s">
        <v>463</v>
      </c>
      <c r="AK3594" t="s">
        <v>363</v>
      </c>
      <c r="AL3594" t="str">
        <f>IF(OR(AND(Q3594=Q3595,P3594&gt;0),AND(O3594&gt;0,O3594=O3595)),"duplicate","")</f>
        <v/>
      </c>
      <c r="AM3594" t="s">
        <v>827</v>
      </c>
      <c r="AN3594" t="s">
        <v>827</v>
      </c>
      <c r="AO3594" t="s">
        <v>826</v>
      </c>
      <c r="AP3594" t="s">
        <v>826</v>
      </c>
      <c r="AQ3594" t="s">
        <v>24</v>
      </c>
    </row>
    <row r="3595" spans="1:43" x14ac:dyDescent="0.2">
      <c r="A3595" s="28">
        <v>42954</v>
      </c>
      <c r="B3595" s="1">
        <v>42901</v>
      </c>
      <c r="C3595" s="1" t="str">
        <f>IF(F3595="Kup","6/13/2017",IF(F3595="Sag","6/14/2017",""))</f>
        <v>6/14/2017</v>
      </c>
      <c r="D3595" s="27">
        <f>A3595-B3595</f>
        <v>53</v>
      </c>
      <c r="E3595" s="27">
        <f>A3595-C3595</f>
        <v>54</v>
      </c>
      <c r="F3595" t="s">
        <v>919</v>
      </c>
      <c r="G3595">
        <v>56</v>
      </c>
      <c r="H3595" t="s">
        <v>30</v>
      </c>
      <c r="I3595" s="12" t="s">
        <v>59</v>
      </c>
      <c r="J3595" s="12" t="s">
        <v>991</v>
      </c>
      <c r="K3595" s="2" t="s">
        <v>975</v>
      </c>
      <c r="L3595" s="2" t="s">
        <v>974</v>
      </c>
      <c r="N3595">
        <v>12</v>
      </c>
      <c r="O3595" s="23">
        <v>33.5</v>
      </c>
      <c r="R3595" t="str">
        <f>IF(Q3595&gt;0,(P3595*(Q3595^2))*(3.14159/6),"")</f>
        <v/>
      </c>
      <c r="S3595" t="s">
        <v>24</v>
      </c>
      <c r="T3595" t="s">
        <v>25</v>
      </c>
      <c r="U3595" t="s">
        <v>360</v>
      </c>
      <c r="AA3595" s="12" t="s">
        <v>835</v>
      </c>
      <c r="AB3595" t="str">
        <f>IF(Q3595&gt;0,"yes","no")</f>
        <v>no</v>
      </c>
      <c r="AC3595" t="str">
        <f>IF(O3595&gt;0,"yes","no")</f>
        <v>yes</v>
      </c>
      <c r="AD3595" t="str">
        <f>IF(AH3595="hatch","yes","no")</f>
        <v>no</v>
      </c>
      <c r="AE3595" t="str">
        <f>IF(AH3595="swimup","yes","no")</f>
        <v>no</v>
      </c>
      <c r="AF3595" t="str">
        <f>IF(AH3595="respiration","yes","no")</f>
        <v>yes</v>
      </c>
      <c r="AH3595" t="s">
        <v>361</v>
      </c>
      <c r="AI3595">
        <f>IF(O3595&gt;0,(IF(S3595="live",O3595*0.84,IF(S3595="dried.ethanol",O3595*0.8449+2.8227,O3595))),"")</f>
        <v>28.14</v>
      </c>
      <c r="AJ3595" t="s">
        <v>503</v>
      </c>
      <c r="AK3595" t="s">
        <v>363</v>
      </c>
      <c r="AL3595" t="str">
        <f>IF(OR(AND(Q3595=Q3596,P3595&gt;0),AND(O3595&gt;0,O3595=O3596)),"duplicate","")</f>
        <v/>
      </c>
      <c r="AM3595" t="s">
        <v>827</v>
      </c>
      <c r="AN3595" t="s">
        <v>827</v>
      </c>
      <c r="AO3595" t="s">
        <v>826</v>
      </c>
      <c r="AP3595" t="s">
        <v>826</v>
      </c>
      <c r="AQ3595" t="s">
        <v>24</v>
      </c>
    </row>
    <row r="3596" spans="1:43" x14ac:dyDescent="0.2">
      <c r="A3596" s="28">
        <v>42954</v>
      </c>
      <c r="B3596" s="1">
        <v>42901</v>
      </c>
      <c r="C3596" s="1" t="str">
        <f>IF(F3596="Kup","6/13/2017",IF(F3596="Sag","6/14/2017",""))</f>
        <v>6/14/2017</v>
      </c>
      <c r="D3596" s="27">
        <f>A3596-B3596</f>
        <v>53</v>
      </c>
      <c r="E3596" s="27">
        <f>A3596-C3596</f>
        <v>54</v>
      </c>
      <c r="F3596" t="s">
        <v>919</v>
      </c>
      <c r="G3596">
        <v>56</v>
      </c>
      <c r="H3596" t="s">
        <v>30</v>
      </c>
      <c r="I3596" s="12" t="s">
        <v>59</v>
      </c>
      <c r="J3596" s="12" t="s">
        <v>991</v>
      </c>
      <c r="K3596" s="2" t="s">
        <v>975</v>
      </c>
      <c r="L3596" s="2" t="s">
        <v>974</v>
      </c>
      <c r="N3596">
        <v>12</v>
      </c>
      <c r="O3596" s="23">
        <v>32.659999999999997</v>
      </c>
      <c r="R3596" t="str">
        <f>IF(Q3596&gt;0,(P3596*(Q3596^2))*(3.14159/6),"")</f>
        <v/>
      </c>
      <c r="S3596" t="s">
        <v>24</v>
      </c>
      <c r="T3596" t="s">
        <v>25</v>
      </c>
      <c r="U3596" t="s">
        <v>360</v>
      </c>
      <c r="AA3596" s="12" t="s">
        <v>835</v>
      </c>
      <c r="AB3596" t="str">
        <f>IF(Q3596&gt;0,"yes","no")</f>
        <v>no</v>
      </c>
      <c r="AC3596" t="str">
        <f>IF(O3596&gt;0,"yes","no")</f>
        <v>yes</v>
      </c>
      <c r="AD3596" t="str">
        <f>IF(AH3596="hatch","yes","no")</f>
        <v>no</v>
      </c>
      <c r="AE3596" t="str">
        <f>IF(AH3596="swimup","yes","no")</f>
        <v>no</v>
      </c>
      <c r="AF3596" t="str">
        <f>IF(AH3596="respiration","yes","no")</f>
        <v>yes</v>
      </c>
      <c r="AH3596" t="s">
        <v>361</v>
      </c>
      <c r="AI3596">
        <f>IF(O3596&gt;0,(IF(S3596="live",O3596*0.84,IF(S3596="dried.ethanol",O3596*0.8449+2.8227,O3596))),"")</f>
        <v>27.434399999999997</v>
      </c>
      <c r="AJ3596" t="s">
        <v>575</v>
      </c>
      <c r="AK3596" t="s">
        <v>363</v>
      </c>
      <c r="AL3596" t="str">
        <f>IF(OR(AND(Q3596=Q3597,P3596&gt;0),AND(O3596&gt;0,O3596=O3597)),"duplicate","")</f>
        <v/>
      </c>
      <c r="AM3596" t="s">
        <v>827</v>
      </c>
      <c r="AN3596" t="s">
        <v>827</v>
      </c>
      <c r="AO3596" t="s">
        <v>826</v>
      </c>
      <c r="AP3596" t="s">
        <v>826</v>
      </c>
      <c r="AQ3596" t="s">
        <v>24</v>
      </c>
    </row>
    <row r="3597" spans="1:43" x14ac:dyDescent="0.2">
      <c r="A3597" s="28">
        <v>42954</v>
      </c>
      <c r="B3597" s="1">
        <v>42901</v>
      </c>
      <c r="C3597" s="1" t="str">
        <f>IF(F3597="Kup","6/13/2017",IF(F3597="Sag","6/14/2017",""))</f>
        <v>6/14/2017</v>
      </c>
      <c r="D3597" s="27">
        <f>A3597-B3597</f>
        <v>53</v>
      </c>
      <c r="E3597" s="27">
        <f>A3597-C3597</f>
        <v>54</v>
      </c>
      <c r="F3597" t="s">
        <v>919</v>
      </c>
      <c r="G3597">
        <v>57</v>
      </c>
      <c r="H3597" t="s">
        <v>30</v>
      </c>
      <c r="I3597" s="12" t="s">
        <v>59</v>
      </c>
      <c r="J3597" s="12" t="s">
        <v>991</v>
      </c>
      <c r="K3597" s="2" t="s">
        <v>975</v>
      </c>
      <c r="L3597" s="2" t="s">
        <v>974</v>
      </c>
      <c r="N3597">
        <v>12</v>
      </c>
      <c r="O3597" s="23">
        <v>33.26</v>
      </c>
      <c r="R3597" t="str">
        <f>IF(Q3597&gt;0,(P3597*(Q3597^2))*(3.14159/6),"")</f>
        <v/>
      </c>
      <c r="S3597" t="s">
        <v>24</v>
      </c>
      <c r="T3597" t="s">
        <v>25</v>
      </c>
      <c r="U3597" t="s">
        <v>360</v>
      </c>
      <c r="AA3597" s="12" t="s">
        <v>835</v>
      </c>
      <c r="AB3597" t="str">
        <f>IF(Q3597&gt;0,"yes","no")</f>
        <v>no</v>
      </c>
      <c r="AC3597" t="str">
        <f>IF(O3597&gt;0,"yes","no")</f>
        <v>yes</v>
      </c>
      <c r="AD3597" t="str">
        <f>IF(AH3597="hatch","yes","no")</f>
        <v>no</v>
      </c>
      <c r="AE3597" t="str">
        <f>IF(AH3597="swimup","yes","no")</f>
        <v>no</v>
      </c>
      <c r="AF3597" t="str">
        <f>IF(AH3597="respiration","yes","no")</f>
        <v>yes</v>
      </c>
      <c r="AH3597" t="s">
        <v>361</v>
      </c>
      <c r="AI3597">
        <f>IF(O3597&gt;0,(IF(S3597="live",O3597*0.84,IF(S3597="dried.ethanol",O3597*0.8449+2.8227,O3597))),"")</f>
        <v>27.938399999999998</v>
      </c>
      <c r="AJ3597" t="s">
        <v>442</v>
      </c>
      <c r="AK3597" t="s">
        <v>363</v>
      </c>
      <c r="AL3597" t="str">
        <f>IF(OR(AND(Q3597=Q3598,P3597&gt;0),AND(O3597&gt;0,O3597=O3598)),"duplicate","")</f>
        <v/>
      </c>
      <c r="AM3597" t="s">
        <v>827</v>
      </c>
      <c r="AN3597" t="s">
        <v>827</v>
      </c>
      <c r="AO3597" t="s">
        <v>826</v>
      </c>
      <c r="AP3597" t="s">
        <v>826</v>
      </c>
      <c r="AQ3597" t="s">
        <v>24</v>
      </c>
    </row>
    <row r="3598" spans="1:43" x14ac:dyDescent="0.2">
      <c r="A3598" s="28">
        <v>42954</v>
      </c>
      <c r="B3598" s="1">
        <v>42901</v>
      </c>
      <c r="C3598" s="1" t="str">
        <f>IF(F3598="Kup","6/13/2017",IF(F3598="Sag","6/14/2017",""))</f>
        <v>6/14/2017</v>
      </c>
      <c r="D3598" s="27">
        <f>A3598-B3598</f>
        <v>53</v>
      </c>
      <c r="E3598" s="27">
        <f>A3598-C3598</f>
        <v>54</v>
      </c>
      <c r="F3598" t="s">
        <v>919</v>
      </c>
      <c r="G3598">
        <v>59</v>
      </c>
      <c r="H3598" t="s">
        <v>30</v>
      </c>
      <c r="I3598" s="12" t="s">
        <v>59</v>
      </c>
      <c r="J3598" s="12" t="s">
        <v>991</v>
      </c>
      <c r="K3598" s="2" t="s">
        <v>975</v>
      </c>
      <c r="L3598" s="2" t="s">
        <v>974</v>
      </c>
      <c r="N3598">
        <v>12</v>
      </c>
      <c r="O3598" s="23">
        <v>34.159999999999997</v>
      </c>
      <c r="R3598" t="str">
        <f>IF(Q3598&gt;0,(P3598*(Q3598^2))*(3.14159/6),"")</f>
        <v/>
      </c>
      <c r="S3598" t="s">
        <v>24</v>
      </c>
      <c r="T3598" t="s">
        <v>25</v>
      </c>
      <c r="U3598" t="s">
        <v>360</v>
      </c>
      <c r="AA3598" s="12" t="s">
        <v>835</v>
      </c>
      <c r="AB3598" t="str">
        <f>IF(Q3598&gt;0,"yes","no")</f>
        <v>no</v>
      </c>
      <c r="AC3598" t="str">
        <f>IF(O3598&gt;0,"yes","no")</f>
        <v>yes</v>
      </c>
      <c r="AD3598" t="str">
        <f>IF(AH3598="hatch","yes","no")</f>
        <v>no</v>
      </c>
      <c r="AE3598" t="str">
        <f>IF(AH3598="swimup","yes","no")</f>
        <v>no</v>
      </c>
      <c r="AF3598" t="str">
        <f>IF(AH3598="respiration","yes","no")</f>
        <v>yes</v>
      </c>
      <c r="AH3598" t="s">
        <v>361</v>
      </c>
      <c r="AI3598">
        <f>IF(O3598&gt;0,(IF(S3598="live",O3598*0.84,IF(S3598="dried.ethanol",O3598*0.8449+2.8227,O3598))),"")</f>
        <v>28.694399999999995</v>
      </c>
      <c r="AJ3598" t="s">
        <v>514</v>
      </c>
      <c r="AK3598" t="s">
        <v>363</v>
      </c>
      <c r="AL3598" t="str">
        <f>IF(OR(AND(Q3598=Q3599,P3598&gt;0),AND(O3598&gt;0,O3598=O3599)),"duplicate","")</f>
        <v/>
      </c>
      <c r="AM3598" t="s">
        <v>827</v>
      </c>
      <c r="AN3598" t="s">
        <v>827</v>
      </c>
      <c r="AO3598" t="s">
        <v>826</v>
      </c>
      <c r="AP3598" t="s">
        <v>826</v>
      </c>
      <c r="AQ3598" t="s">
        <v>24</v>
      </c>
    </row>
    <row r="3599" spans="1:43" x14ac:dyDescent="0.2">
      <c r="A3599" s="28">
        <v>42954</v>
      </c>
      <c r="B3599" s="1">
        <v>42899</v>
      </c>
      <c r="C3599" s="1" t="str">
        <f>IF(F3599="Kup","6/13/2017",IF(F3599="Sag","6/14/2017",""))</f>
        <v>6/13/2017</v>
      </c>
      <c r="D3599" s="27">
        <f>A3599-B3599</f>
        <v>55</v>
      </c>
      <c r="E3599" s="27">
        <f>A3599-C3599</f>
        <v>55</v>
      </c>
      <c r="F3599" t="s">
        <v>21</v>
      </c>
      <c r="G3599">
        <v>58</v>
      </c>
      <c r="H3599" t="s">
        <v>30</v>
      </c>
      <c r="I3599" s="12" t="s">
        <v>67</v>
      </c>
      <c r="J3599" s="12" t="s">
        <v>67</v>
      </c>
      <c r="N3599">
        <v>12</v>
      </c>
      <c r="O3599" s="23">
        <v>32.619999999999997</v>
      </c>
      <c r="R3599" t="str">
        <f>IF(Q3599&gt;0,(P3599*(Q3599^2))*(3.14159/6),"")</f>
        <v/>
      </c>
      <c r="S3599" t="s">
        <v>24</v>
      </c>
      <c r="T3599" t="s">
        <v>65</v>
      </c>
      <c r="U3599" t="s">
        <v>360</v>
      </c>
      <c r="AA3599" s="12" t="s">
        <v>835</v>
      </c>
      <c r="AB3599" t="str">
        <f>IF(Q3599&gt;0,"yes","no")</f>
        <v>no</v>
      </c>
      <c r="AC3599" t="str">
        <f>IF(O3599&gt;0,"yes","no")</f>
        <v>yes</v>
      </c>
      <c r="AD3599" t="str">
        <f>IF(AH3599="hatch","yes","no")</f>
        <v>no</v>
      </c>
      <c r="AE3599" t="str">
        <f>IF(AH3599="swimup","yes","no")</f>
        <v>no</v>
      </c>
      <c r="AF3599" t="str">
        <f>IF(AH3599="respiration","yes","no")</f>
        <v>yes</v>
      </c>
      <c r="AH3599" t="s">
        <v>361</v>
      </c>
      <c r="AI3599">
        <f>IF(O3599&gt;0,(IF(S3599="live",O3599*0.84,IF(S3599="dried.ethanol",O3599*0.8449+2.8227,O3599))),"")</f>
        <v>27.400799999999997</v>
      </c>
      <c r="AJ3599" t="s">
        <v>414</v>
      </c>
      <c r="AK3599" t="s">
        <v>363</v>
      </c>
      <c r="AL3599" t="str">
        <f>IF(OR(AND(Q3599=Q3600,P3599&gt;0),AND(O3599&gt;0,O3599=O3600)),"duplicate","")</f>
        <v/>
      </c>
      <c r="AM3599" t="s">
        <v>827</v>
      </c>
      <c r="AN3599" t="s">
        <v>827</v>
      </c>
      <c r="AO3599" t="s">
        <v>826</v>
      </c>
      <c r="AP3599" t="s">
        <v>826</v>
      </c>
      <c r="AQ3599" t="s">
        <v>24</v>
      </c>
    </row>
    <row r="3600" spans="1:43" x14ac:dyDescent="0.2">
      <c r="A3600" s="28">
        <v>42954</v>
      </c>
      <c r="B3600" s="1">
        <v>42901</v>
      </c>
      <c r="C3600" s="1" t="str">
        <f>IF(F3600="Kup","6/13/2017",IF(F3600="Sag","6/14/2017",""))</f>
        <v>6/14/2017</v>
      </c>
      <c r="D3600" s="27">
        <f>A3600-B3600</f>
        <v>53</v>
      </c>
      <c r="E3600" s="27">
        <f>A3600-C3600</f>
        <v>54</v>
      </c>
      <c r="F3600" t="s">
        <v>919</v>
      </c>
      <c r="G3600">
        <v>58</v>
      </c>
      <c r="H3600" t="s">
        <v>30</v>
      </c>
      <c r="I3600" s="12" t="s">
        <v>147</v>
      </c>
      <c r="J3600" s="12" t="s">
        <v>147</v>
      </c>
      <c r="N3600">
        <v>12</v>
      </c>
      <c r="O3600" s="23">
        <v>34.409999999999997</v>
      </c>
      <c r="R3600" t="str">
        <f>IF(Q3600&gt;0,(P3600*(Q3600^2))*(3.14159/6),"")</f>
        <v/>
      </c>
      <c r="S3600" t="s">
        <v>24</v>
      </c>
      <c r="T3600" t="s">
        <v>65</v>
      </c>
      <c r="U3600" t="s">
        <v>360</v>
      </c>
      <c r="AA3600" s="12" t="s">
        <v>835</v>
      </c>
      <c r="AB3600" t="str">
        <f>IF(Q3600&gt;0,"yes","no")</f>
        <v>no</v>
      </c>
      <c r="AC3600" t="str">
        <f>IF(O3600&gt;0,"yes","no")</f>
        <v>yes</v>
      </c>
      <c r="AD3600" t="str">
        <f>IF(AH3600="hatch","yes","no")</f>
        <v>no</v>
      </c>
      <c r="AE3600" t="str">
        <f>IF(AH3600="swimup","yes","no")</f>
        <v>no</v>
      </c>
      <c r="AF3600" t="str">
        <f>IF(AH3600="respiration","yes","no")</f>
        <v>yes</v>
      </c>
      <c r="AH3600" t="s">
        <v>361</v>
      </c>
      <c r="AI3600">
        <f>IF(O3600&gt;0,(IF(S3600="live",O3600*0.84,IF(S3600="dried.ethanol",O3600*0.8449+2.8227,O3600))),"")</f>
        <v>28.904399999999995</v>
      </c>
      <c r="AJ3600" t="s">
        <v>387</v>
      </c>
      <c r="AK3600" t="s">
        <v>363</v>
      </c>
      <c r="AL3600" t="str">
        <f>IF(OR(AND(Q3600=Q3601,P3600&gt;0),AND(O3600&gt;0,O3600=O3601)),"duplicate","")</f>
        <v/>
      </c>
      <c r="AM3600" t="s">
        <v>827</v>
      </c>
      <c r="AN3600" t="s">
        <v>827</v>
      </c>
      <c r="AO3600" t="s">
        <v>826</v>
      </c>
      <c r="AP3600" t="s">
        <v>826</v>
      </c>
      <c r="AQ3600" t="s">
        <v>24</v>
      </c>
    </row>
    <row r="3601" spans="1:43" x14ac:dyDescent="0.2">
      <c r="A3601" s="28">
        <v>42954</v>
      </c>
      <c r="B3601" s="1">
        <v>42901</v>
      </c>
      <c r="C3601" s="1" t="str">
        <f>IF(F3601="Kup","6/13/2017",IF(F3601="Sag","6/14/2017",""))</f>
        <v>6/14/2017</v>
      </c>
      <c r="D3601" s="27">
        <f>A3601-B3601</f>
        <v>53</v>
      </c>
      <c r="E3601" s="27">
        <f>A3601-C3601</f>
        <v>54</v>
      </c>
      <c r="F3601" t="s">
        <v>919</v>
      </c>
      <c r="G3601">
        <v>58</v>
      </c>
      <c r="H3601" t="s">
        <v>30</v>
      </c>
      <c r="I3601" s="12" t="s">
        <v>153</v>
      </c>
      <c r="J3601" s="12" t="s">
        <v>153</v>
      </c>
      <c r="N3601">
        <v>12</v>
      </c>
      <c r="O3601" s="23">
        <v>35.79</v>
      </c>
      <c r="R3601" t="str">
        <f>IF(Q3601&gt;0,(P3601*(Q3601^2))*(3.14159/6),"")</f>
        <v/>
      </c>
      <c r="S3601" t="s">
        <v>24</v>
      </c>
      <c r="T3601" t="s">
        <v>65</v>
      </c>
      <c r="U3601" t="s">
        <v>360</v>
      </c>
      <c r="AA3601" s="12" t="s">
        <v>835</v>
      </c>
      <c r="AB3601" t="str">
        <f>IF(Q3601&gt;0,"yes","no")</f>
        <v>no</v>
      </c>
      <c r="AC3601" t="str">
        <f>IF(O3601&gt;0,"yes","no")</f>
        <v>yes</v>
      </c>
      <c r="AD3601" t="str">
        <f>IF(AH3601="hatch","yes","no")</f>
        <v>no</v>
      </c>
      <c r="AE3601" t="str">
        <f>IF(AH3601="swimup","yes","no")</f>
        <v>no</v>
      </c>
      <c r="AF3601" t="str">
        <f>IF(AH3601="respiration","yes","no")</f>
        <v>yes</v>
      </c>
      <c r="AH3601" t="s">
        <v>361</v>
      </c>
      <c r="AI3601">
        <f>IF(O3601&gt;0,(IF(S3601="live",O3601*0.84,IF(S3601="dried.ethanol",O3601*0.8449+2.8227,O3601))),"")</f>
        <v>30.063599999999997</v>
      </c>
      <c r="AJ3601" t="s">
        <v>388</v>
      </c>
      <c r="AK3601" t="s">
        <v>363</v>
      </c>
      <c r="AL3601" t="str">
        <f>IF(OR(AND(Q3601=Q3602,P3601&gt;0),AND(O3601&gt;0,O3601=O3602)),"duplicate","")</f>
        <v/>
      </c>
      <c r="AM3601" t="s">
        <v>827</v>
      </c>
      <c r="AN3601" t="s">
        <v>827</v>
      </c>
      <c r="AO3601" t="s">
        <v>826</v>
      </c>
      <c r="AP3601" t="s">
        <v>826</v>
      </c>
      <c r="AQ3601" t="s">
        <v>24</v>
      </c>
    </row>
    <row r="3602" spans="1:43" x14ac:dyDescent="0.2">
      <c r="A3602" s="28">
        <v>42954</v>
      </c>
      <c r="B3602" s="1">
        <v>42901</v>
      </c>
      <c r="C3602" s="1" t="str">
        <f>IF(F3602="Kup","6/13/2017",IF(F3602="Sag","6/14/2017",""))</f>
        <v>6/14/2017</v>
      </c>
      <c r="D3602" s="27">
        <f>A3602-B3602</f>
        <v>53</v>
      </c>
      <c r="E3602" s="27">
        <f>A3602-C3602</f>
        <v>54</v>
      </c>
      <c r="F3602" t="s">
        <v>919</v>
      </c>
      <c r="G3602">
        <v>58</v>
      </c>
      <c r="H3602" t="s">
        <v>30</v>
      </c>
      <c r="I3602" s="12" t="s">
        <v>155</v>
      </c>
      <c r="J3602" s="12" t="s">
        <v>155</v>
      </c>
      <c r="N3602">
        <v>12</v>
      </c>
      <c r="O3602" s="23">
        <v>35.4</v>
      </c>
      <c r="R3602" t="str">
        <f>IF(Q3602&gt;0,(P3602*(Q3602^2))*(3.14159/6),"")</f>
        <v/>
      </c>
      <c r="S3602" t="s">
        <v>24</v>
      </c>
      <c r="T3602" t="s">
        <v>65</v>
      </c>
      <c r="U3602" t="s">
        <v>360</v>
      </c>
      <c r="AA3602" s="12" t="s">
        <v>835</v>
      </c>
      <c r="AB3602" t="str">
        <f>IF(Q3602&gt;0,"yes","no")</f>
        <v>no</v>
      </c>
      <c r="AC3602" t="str">
        <f>IF(O3602&gt;0,"yes","no")</f>
        <v>yes</v>
      </c>
      <c r="AD3602" t="str">
        <f>IF(AH3602="hatch","yes","no")</f>
        <v>no</v>
      </c>
      <c r="AE3602" t="str">
        <f>IF(AH3602="swimup","yes","no")</f>
        <v>no</v>
      </c>
      <c r="AF3602" t="str">
        <f>IF(AH3602="respiration","yes","no")</f>
        <v>yes</v>
      </c>
      <c r="AH3602" t="s">
        <v>361</v>
      </c>
      <c r="AI3602">
        <f>IF(O3602&gt;0,(IF(S3602="live",O3602*0.84,IF(S3602="dried.ethanol",O3602*0.8449+2.8227,O3602))),"")</f>
        <v>29.735999999999997</v>
      </c>
      <c r="AJ3602" t="s">
        <v>390</v>
      </c>
      <c r="AK3602" t="s">
        <v>363</v>
      </c>
      <c r="AL3602" t="str">
        <f>IF(OR(AND(Q3602=Q3603,P3602&gt;0),AND(O3602&gt;0,O3602=O3603)),"duplicate","")</f>
        <v/>
      </c>
      <c r="AM3602" t="s">
        <v>827</v>
      </c>
      <c r="AN3602" t="s">
        <v>827</v>
      </c>
      <c r="AO3602" t="s">
        <v>826</v>
      </c>
      <c r="AP3602" t="s">
        <v>826</v>
      </c>
      <c r="AQ3602" t="s">
        <v>24</v>
      </c>
    </row>
    <row r="3603" spans="1:43" x14ac:dyDescent="0.2">
      <c r="A3603" s="28">
        <v>42954</v>
      </c>
      <c r="B3603" s="1">
        <v>42899</v>
      </c>
      <c r="C3603" s="1" t="str">
        <f>IF(F3603="Kup","6/13/2017",IF(F3603="Sag","6/14/2017",""))</f>
        <v>6/13/2017</v>
      </c>
      <c r="D3603" s="27">
        <f>A3603-B3603</f>
        <v>55</v>
      </c>
      <c r="E3603" s="27">
        <f>A3603-C3603</f>
        <v>55</v>
      </c>
      <c r="F3603" t="s">
        <v>21</v>
      </c>
      <c r="G3603">
        <v>55</v>
      </c>
      <c r="H3603" t="s">
        <v>42</v>
      </c>
      <c r="I3603" s="12" t="s">
        <v>49</v>
      </c>
      <c r="J3603" s="12" t="s">
        <v>980</v>
      </c>
      <c r="K3603" s="3" t="s">
        <v>961</v>
      </c>
      <c r="L3603" s="3" t="s">
        <v>962</v>
      </c>
      <c r="N3603">
        <v>16</v>
      </c>
      <c r="O3603" s="23">
        <v>34.799999999999997</v>
      </c>
      <c r="R3603" t="str">
        <f>IF(Q3603&gt;0,(P3603*(Q3603^2))*(3.14159/6),"")</f>
        <v/>
      </c>
      <c r="S3603" t="s">
        <v>24</v>
      </c>
      <c r="T3603" t="s">
        <v>25</v>
      </c>
      <c r="U3603" t="s">
        <v>360</v>
      </c>
      <c r="AA3603" s="12" t="s">
        <v>835</v>
      </c>
      <c r="AB3603" t="str">
        <f>IF(Q3603&gt;0,"yes","no")</f>
        <v>no</v>
      </c>
      <c r="AC3603" t="str">
        <f>IF(O3603&gt;0,"yes","no")</f>
        <v>yes</v>
      </c>
      <c r="AD3603" t="str">
        <f>IF(AH3603="hatch","yes","no")</f>
        <v>no</v>
      </c>
      <c r="AE3603" t="str">
        <f>IF(AH3603="swimup","yes","no")</f>
        <v>no</v>
      </c>
      <c r="AF3603" t="str">
        <f>IF(AH3603="respiration","yes","no")</f>
        <v>yes</v>
      </c>
      <c r="AH3603" t="s">
        <v>361</v>
      </c>
      <c r="AI3603">
        <f>IF(O3603&gt;0,(IF(S3603="live",O3603*0.84,IF(S3603="dried.ethanol",O3603*0.8449+2.8227,O3603))),"")</f>
        <v>29.231999999999996</v>
      </c>
      <c r="AJ3603" t="s">
        <v>501</v>
      </c>
      <c r="AK3603" t="s">
        <v>363</v>
      </c>
      <c r="AL3603" t="str">
        <f>IF(OR(AND(Q3603=Q3604,P3603&gt;0),AND(O3603&gt;0,O3603=O3604)),"duplicate","")</f>
        <v/>
      </c>
      <c r="AM3603" t="s">
        <v>827</v>
      </c>
      <c r="AN3603" t="s">
        <v>827</v>
      </c>
      <c r="AO3603" t="s">
        <v>826</v>
      </c>
      <c r="AP3603" t="s">
        <v>826</v>
      </c>
      <c r="AQ3603" t="s">
        <v>24</v>
      </c>
    </row>
    <row r="3604" spans="1:43" x14ac:dyDescent="0.2">
      <c r="A3604" s="28">
        <v>42954</v>
      </c>
      <c r="B3604" s="1">
        <v>42901</v>
      </c>
      <c r="C3604" s="1" t="str">
        <f>IF(F3604="Kup","6/13/2017",IF(F3604="Sag","6/14/2017",""))</f>
        <v>6/14/2017</v>
      </c>
      <c r="D3604" s="27">
        <f>A3604-B3604</f>
        <v>53</v>
      </c>
      <c r="E3604" s="27">
        <f>A3604-C3604</f>
        <v>54</v>
      </c>
      <c r="F3604" t="s">
        <v>919</v>
      </c>
      <c r="G3604">
        <v>57</v>
      </c>
      <c r="H3604" t="s">
        <v>42</v>
      </c>
      <c r="I3604" s="12" t="s">
        <v>59</v>
      </c>
      <c r="J3604" s="12" t="s">
        <v>991</v>
      </c>
      <c r="K3604" s="2" t="s">
        <v>975</v>
      </c>
      <c r="L3604" s="2" t="s">
        <v>974</v>
      </c>
      <c r="N3604">
        <v>16</v>
      </c>
      <c r="O3604" s="23">
        <v>34.33</v>
      </c>
      <c r="R3604" t="str">
        <f>IF(Q3604&gt;0,(P3604*(Q3604^2))*(3.14159/6),"")</f>
        <v/>
      </c>
      <c r="S3604" t="s">
        <v>24</v>
      </c>
      <c r="T3604" t="s">
        <v>25</v>
      </c>
      <c r="U3604" t="s">
        <v>360</v>
      </c>
      <c r="AA3604" s="12" t="s">
        <v>835</v>
      </c>
      <c r="AB3604" t="str">
        <f>IF(Q3604&gt;0,"yes","no")</f>
        <v>no</v>
      </c>
      <c r="AC3604" t="str">
        <f>IF(O3604&gt;0,"yes","no")</f>
        <v>yes</v>
      </c>
      <c r="AD3604" t="str">
        <f>IF(AH3604="hatch","yes","no")</f>
        <v>no</v>
      </c>
      <c r="AE3604" t="str">
        <f>IF(AH3604="swimup","yes","no")</f>
        <v>no</v>
      </c>
      <c r="AF3604" t="str">
        <f>IF(AH3604="respiration","yes","no")</f>
        <v>yes</v>
      </c>
      <c r="AH3604" t="s">
        <v>361</v>
      </c>
      <c r="AI3604">
        <f>IF(O3604&gt;0,(IF(S3604="live",O3604*0.84,IF(S3604="dried.ethanol",O3604*0.8449+2.8227,O3604))),"")</f>
        <v>28.837199999999996</v>
      </c>
      <c r="AJ3604" t="s">
        <v>440</v>
      </c>
      <c r="AK3604" t="s">
        <v>363</v>
      </c>
      <c r="AL3604" t="str">
        <f>IF(OR(AND(Q3604=Q3605,P3604&gt;0),AND(O3604&gt;0,O3604=O3605)),"duplicate","")</f>
        <v/>
      </c>
      <c r="AM3604" t="s">
        <v>827</v>
      </c>
      <c r="AN3604" t="s">
        <v>827</v>
      </c>
      <c r="AO3604" t="s">
        <v>826</v>
      </c>
      <c r="AP3604" t="s">
        <v>826</v>
      </c>
      <c r="AQ3604" t="s">
        <v>24</v>
      </c>
    </row>
    <row r="3605" spans="1:43" x14ac:dyDescent="0.2">
      <c r="A3605" s="28">
        <v>42954</v>
      </c>
      <c r="B3605" s="1">
        <v>42901</v>
      </c>
      <c r="C3605" s="1" t="str">
        <f>IF(F3605="Kup","6/13/2017",IF(F3605="Sag","6/14/2017",""))</f>
        <v>6/14/2017</v>
      </c>
      <c r="D3605" s="27">
        <f>A3605-B3605</f>
        <v>53</v>
      </c>
      <c r="E3605" s="27">
        <f>A3605-C3605</f>
        <v>54</v>
      </c>
      <c r="F3605" t="s">
        <v>919</v>
      </c>
      <c r="G3605">
        <v>59</v>
      </c>
      <c r="H3605" t="s">
        <v>42</v>
      </c>
      <c r="I3605" s="12" t="s">
        <v>155</v>
      </c>
      <c r="J3605" s="12" t="s">
        <v>155</v>
      </c>
      <c r="N3605">
        <v>16</v>
      </c>
      <c r="O3605" s="23">
        <v>38.42</v>
      </c>
      <c r="R3605" t="str">
        <f>IF(Q3605&gt;0,(P3605*(Q3605^2))*(3.14159/6),"")</f>
        <v/>
      </c>
      <c r="S3605" t="s">
        <v>24</v>
      </c>
      <c r="T3605" t="s">
        <v>65</v>
      </c>
      <c r="U3605" t="s">
        <v>360</v>
      </c>
      <c r="AA3605" s="12" t="s">
        <v>835</v>
      </c>
      <c r="AB3605" t="str">
        <f>IF(Q3605&gt;0,"yes","no")</f>
        <v>no</v>
      </c>
      <c r="AC3605" t="str">
        <f>IF(O3605&gt;0,"yes","no")</f>
        <v>yes</v>
      </c>
      <c r="AD3605" t="str">
        <f>IF(AH3605="hatch","yes","no")</f>
        <v>no</v>
      </c>
      <c r="AE3605" t="str">
        <f>IF(AH3605="swimup","yes","no")</f>
        <v>no</v>
      </c>
      <c r="AF3605" t="str">
        <f>IF(AH3605="respiration","yes","no")</f>
        <v>yes</v>
      </c>
      <c r="AH3605" t="s">
        <v>361</v>
      </c>
      <c r="AI3605">
        <f>IF(O3605&gt;0,(IF(S3605="live",O3605*0.84,IF(S3605="dried.ethanol",O3605*0.8449+2.8227,O3605))),"")</f>
        <v>32.272800000000004</v>
      </c>
      <c r="AJ3605" t="s">
        <v>369</v>
      </c>
      <c r="AK3605" t="s">
        <v>363</v>
      </c>
      <c r="AL3605" t="str">
        <f>IF(OR(AND(Q3605=Q3606,P3605&gt;0),AND(O3605&gt;0,O3605=O3606)),"duplicate","")</f>
        <v/>
      </c>
      <c r="AM3605" t="s">
        <v>827</v>
      </c>
      <c r="AN3605" t="s">
        <v>827</v>
      </c>
      <c r="AO3605" t="s">
        <v>826</v>
      </c>
      <c r="AP3605" t="s">
        <v>826</v>
      </c>
      <c r="AQ3605" t="s">
        <v>24</v>
      </c>
    </row>
    <row r="3606" spans="1:43" x14ac:dyDescent="0.2">
      <c r="A3606" s="28">
        <v>42955</v>
      </c>
      <c r="B3606" s="1">
        <v>42899</v>
      </c>
      <c r="C3606" s="1" t="str">
        <f>IF(F3606="Kup","6/13/2017",IF(F3606="Sag","6/14/2017",""))</f>
        <v>6/13/2017</v>
      </c>
      <c r="D3606" s="27">
        <f>A3606-B3606</f>
        <v>56</v>
      </c>
      <c r="E3606" s="27">
        <f>A3606-C3606</f>
        <v>56</v>
      </c>
      <c r="F3606" t="s">
        <v>21</v>
      </c>
      <c r="G3606">
        <v>57</v>
      </c>
      <c r="H3606" t="s">
        <v>22</v>
      </c>
      <c r="I3606" s="12" t="s">
        <v>43</v>
      </c>
      <c r="J3606" s="12" t="s">
        <v>977</v>
      </c>
      <c r="K3606" s="3" t="s">
        <v>942</v>
      </c>
      <c r="L3606" s="3" t="s">
        <v>943</v>
      </c>
      <c r="N3606">
        <v>8</v>
      </c>
      <c r="O3606" s="23">
        <v>24.08</v>
      </c>
      <c r="R3606" t="str">
        <f>IF(Q3606&gt;0,(P3606*(Q3606^2))*(3.14159/6),"")</f>
        <v/>
      </c>
      <c r="S3606" t="s">
        <v>24</v>
      </c>
      <c r="T3606" t="s">
        <v>25</v>
      </c>
      <c r="U3606" t="s">
        <v>360</v>
      </c>
      <c r="AA3606" s="12" t="s">
        <v>835</v>
      </c>
      <c r="AB3606" t="str">
        <f>IF(Q3606&gt;0,"yes","no")</f>
        <v>no</v>
      </c>
      <c r="AC3606" t="str">
        <f>IF(O3606&gt;0,"yes","no")</f>
        <v>yes</v>
      </c>
      <c r="AD3606" t="str">
        <f>IF(AH3606="hatch","yes","no")</f>
        <v>no</v>
      </c>
      <c r="AE3606" t="str">
        <f>IF(AH3606="swimup","yes","no")</f>
        <v>no</v>
      </c>
      <c r="AF3606" t="str">
        <f>IF(AH3606="respiration","yes","no")</f>
        <v>yes</v>
      </c>
      <c r="AH3606" t="s">
        <v>361</v>
      </c>
      <c r="AI3606">
        <f>IF(O3606&gt;0,(IF(S3606="live",O3606*0.84,IF(S3606="dried.ethanol",O3606*0.8449+2.8227,O3606))),"")</f>
        <v>20.227199999999996</v>
      </c>
      <c r="AJ3606" t="s">
        <v>405</v>
      </c>
      <c r="AK3606" t="s">
        <v>363</v>
      </c>
      <c r="AL3606" t="str">
        <f>IF(OR(AND(Q3606=Q3607,P3606&gt;0),AND(O3606&gt;0,O3606=O3607)),"duplicate","")</f>
        <v/>
      </c>
      <c r="AM3606" t="s">
        <v>827</v>
      </c>
      <c r="AN3606" t="s">
        <v>827</v>
      </c>
      <c r="AO3606" t="s">
        <v>826</v>
      </c>
      <c r="AP3606" t="s">
        <v>826</v>
      </c>
      <c r="AQ3606" t="s">
        <v>24</v>
      </c>
    </row>
    <row r="3607" spans="1:43" x14ac:dyDescent="0.2">
      <c r="A3607" s="28">
        <v>42955</v>
      </c>
      <c r="B3607" s="1">
        <v>42899</v>
      </c>
      <c r="C3607" s="1" t="str">
        <f>IF(F3607="Kup","6/13/2017",IF(F3607="Sag","6/14/2017",""))</f>
        <v>6/13/2017</v>
      </c>
      <c r="D3607" s="27">
        <f>A3607-B3607</f>
        <v>56</v>
      </c>
      <c r="E3607" s="27">
        <f>A3607-C3607</f>
        <v>56</v>
      </c>
      <c r="F3607" t="s">
        <v>21</v>
      </c>
      <c r="G3607">
        <v>55</v>
      </c>
      <c r="H3607" t="s">
        <v>22</v>
      </c>
      <c r="I3607" s="12" t="s">
        <v>94</v>
      </c>
      <c r="J3607" s="12" t="s">
        <v>988</v>
      </c>
      <c r="K3607" s="2" t="s">
        <v>957</v>
      </c>
      <c r="L3607" s="2" t="s">
        <v>943</v>
      </c>
      <c r="N3607">
        <v>8</v>
      </c>
      <c r="O3607" s="23">
        <v>31.4</v>
      </c>
      <c r="R3607" t="str">
        <f>IF(Q3607&gt;0,(P3607*(Q3607^2))*(3.14159/6),"")</f>
        <v/>
      </c>
      <c r="S3607" t="s">
        <v>24</v>
      </c>
      <c r="T3607" t="s">
        <v>25</v>
      </c>
      <c r="U3607" t="s">
        <v>360</v>
      </c>
      <c r="AA3607" s="12" t="s">
        <v>835</v>
      </c>
      <c r="AB3607" t="str">
        <f>IF(Q3607&gt;0,"yes","no")</f>
        <v>no</v>
      </c>
      <c r="AC3607" t="str">
        <f>IF(O3607&gt;0,"yes","no")</f>
        <v>yes</v>
      </c>
      <c r="AD3607" t="str">
        <f>IF(AH3607="hatch","yes","no")</f>
        <v>no</v>
      </c>
      <c r="AE3607" t="str">
        <f>IF(AH3607="swimup","yes","no")</f>
        <v>no</v>
      </c>
      <c r="AF3607" t="str">
        <f>IF(AH3607="respiration","yes","no")</f>
        <v>yes</v>
      </c>
      <c r="AH3607" t="s">
        <v>361</v>
      </c>
      <c r="AI3607">
        <f>IF(O3607&gt;0,(IF(S3607="live",O3607*0.84,IF(S3607="dried.ethanol",O3607*0.8449+2.8227,O3607))),"")</f>
        <v>26.375999999999998</v>
      </c>
      <c r="AJ3607" t="s">
        <v>566</v>
      </c>
      <c r="AK3607" t="s">
        <v>363</v>
      </c>
      <c r="AL3607" t="str">
        <f>IF(OR(AND(Q3607=Q3608,P3607&gt;0),AND(O3607&gt;0,O3607=O3608)),"duplicate","")</f>
        <v/>
      </c>
      <c r="AM3607" t="s">
        <v>827</v>
      </c>
      <c r="AN3607" t="s">
        <v>827</v>
      </c>
      <c r="AO3607" t="s">
        <v>826</v>
      </c>
      <c r="AP3607" t="s">
        <v>826</v>
      </c>
      <c r="AQ3607" t="s">
        <v>24</v>
      </c>
    </row>
    <row r="3608" spans="1:43" x14ac:dyDescent="0.2">
      <c r="A3608" s="28">
        <v>42955</v>
      </c>
      <c r="B3608" s="1">
        <v>42899</v>
      </c>
      <c r="C3608" s="1" t="str">
        <f>IF(F3608="Kup","6/13/2017",IF(F3608="Sag","6/14/2017",""))</f>
        <v>6/13/2017</v>
      </c>
      <c r="D3608" s="27">
        <f>A3608-B3608</f>
        <v>56</v>
      </c>
      <c r="E3608" s="27">
        <f>A3608-C3608</f>
        <v>56</v>
      </c>
      <c r="F3608" t="s">
        <v>21</v>
      </c>
      <c r="G3608">
        <v>57</v>
      </c>
      <c r="H3608" t="s">
        <v>22</v>
      </c>
      <c r="I3608" s="12" t="s">
        <v>94</v>
      </c>
      <c r="J3608" s="12" t="s">
        <v>988</v>
      </c>
      <c r="K3608" s="2" t="s">
        <v>957</v>
      </c>
      <c r="L3608" s="2" t="s">
        <v>943</v>
      </c>
      <c r="N3608">
        <v>8</v>
      </c>
      <c r="O3608" s="23">
        <v>21.29</v>
      </c>
      <c r="R3608" t="str">
        <f>IF(Q3608&gt;0,(P3608*(Q3608^2))*(3.14159/6),"")</f>
        <v/>
      </c>
      <c r="S3608" t="s">
        <v>24</v>
      </c>
      <c r="T3608" t="s">
        <v>25</v>
      </c>
      <c r="U3608" t="s">
        <v>360</v>
      </c>
      <c r="AA3608" s="12" t="s">
        <v>835</v>
      </c>
      <c r="AB3608" t="str">
        <f>IF(Q3608&gt;0,"yes","no")</f>
        <v>no</v>
      </c>
      <c r="AC3608" t="str">
        <f>IF(O3608&gt;0,"yes","no")</f>
        <v>yes</v>
      </c>
      <c r="AD3608" t="str">
        <f>IF(AH3608="hatch","yes","no")</f>
        <v>no</v>
      </c>
      <c r="AE3608" t="str">
        <f>IF(AH3608="swimup","yes","no")</f>
        <v>no</v>
      </c>
      <c r="AF3608" t="str">
        <f>IF(AH3608="respiration","yes","no")</f>
        <v>yes</v>
      </c>
      <c r="AH3608" t="s">
        <v>361</v>
      </c>
      <c r="AI3608">
        <f>IF(O3608&gt;0,(IF(S3608="live",O3608*0.84,IF(S3608="dried.ethanol",O3608*0.8449+2.8227,O3608))),"")</f>
        <v>17.883599999999998</v>
      </c>
      <c r="AJ3608" t="s">
        <v>396</v>
      </c>
      <c r="AK3608" t="s">
        <v>363</v>
      </c>
      <c r="AL3608" t="str">
        <f>IF(OR(AND(Q3608=Q3609,P3608&gt;0),AND(O3608&gt;0,O3608=O3609)),"duplicate","")</f>
        <v/>
      </c>
      <c r="AM3608" t="s">
        <v>827</v>
      </c>
      <c r="AN3608" t="s">
        <v>827</v>
      </c>
      <c r="AO3608" t="s">
        <v>826</v>
      </c>
      <c r="AP3608" t="s">
        <v>826</v>
      </c>
      <c r="AQ3608" t="s">
        <v>24</v>
      </c>
    </row>
    <row r="3609" spans="1:43" x14ac:dyDescent="0.2">
      <c r="A3609" s="28">
        <v>42955</v>
      </c>
      <c r="B3609" s="1">
        <v>42899</v>
      </c>
      <c r="C3609" s="1" t="str">
        <f>IF(F3609="Kup","6/13/2017",IF(F3609="Sag","6/14/2017",""))</f>
        <v>6/13/2017</v>
      </c>
      <c r="D3609" s="27">
        <f>A3609-B3609</f>
        <v>56</v>
      </c>
      <c r="E3609" s="27">
        <f>A3609-C3609</f>
        <v>56</v>
      </c>
      <c r="F3609" t="s">
        <v>21</v>
      </c>
      <c r="G3609">
        <v>57</v>
      </c>
      <c r="H3609" t="s">
        <v>22</v>
      </c>
      <c r="I3609" s="12" t="s">
        <v>94</v>
      </c>
      <c r="J3609" s="12" t="s">
        <v>988</v>
      </c>
      <c r="K3609" s="2" t="s">
        <v>957</v>
      </c>
      <c r="L3609" s="2" t="s">
        <v>943</v>
      </c>
      <c r="N3609">
        <v>8</v>
      </c>
      <c r="O3609" s="23">
        <v>24.77</v>
      </c>
      <c r="R3609" t="str">
        <f>IF(Q3609&gt;0,(P3609*(Q3609^2))*(3.14159/6),"")</f>
        <v/>
      </c>
      <c r="S3609" t="s">
        <v>24</v>
      </c>
      <c r="T3609" t="s">
        <v>25</v>
      </c>
      <c r="U3609" t="s">
        <v>360</v>
      </c>
      <c r="AA3609" s="12" t="s">
        <v>835</v>
      </c>
      <c r="AB3609" t="str">
        <f>IF(Q3609&gt;0,"yes","no")</f>
        <v>no</v>
      </c>
      <c r="AC3609" t="str">
        <f>IF(O3609&gt;0,"yes","no")</f>
        <v>yes</v>
      </c>
      <c r="AD3609" t="str">
        <f>IF(AH3609="hatch","yes","no")</f>
        <v>no</v>
      </c>
      <c r="AE3609" t="str">
        <f>IF(AH3609="swimup","yes","no")</f>
        <v>no</v>
      </c>
      <c r="AF3609" t="str">
        <f>IF(AH3609="respiration","yes","no")</f>
        <v>yes</v>
      </c>
      <c r="AH3609" t="s">
        <v>361</v>
      </c>
      <c r="AI3609">
        <f>IF(O3609&gt;0,(IF(S3609="live",O3609*0.84,IF(S3609="dried.ethanol",O3609*0.8449+2.8227,O3609))),"")</f>
        <v>20.806799999999999</v>
      </c>
      <c r="AJ3609" t="s">
        <v>397</v>
      </c>
      <c r="AK3609" t="s">
        <v>363</v>
      </c>
      <c r="AL3609" t="str">
        <f>IF(OR(AND(Q3609=Q3610,P3609&gt;0),AND(O3609&gt;0,O3609=O3610)),"duplicate","")</f>
        <v/>
      </c>
      <c r="AM3609" t="s">
        <v>827</v>
      </c>
      <c r="AN3609" t="s">
        <v>827</v>
      </c>
      <c r="AO3609" t="s">
        <v>826</v>
      </c>
      <c r="AP3609" t="s">
        <v>826</v>
      </c>
      <c r="AQ3609" t="s">
        <v>24</v>
      </c>
    </row>
    <row r="3610" spans="1:43" x14ac:dyDescent="0.2">
      <c r="A3610" s="28">
        <v>42955</v>
      </c>
      <c r="B3610" s="1">
        <v>42899</v>
      </c>
      <c r="C3610" s="1" t="str">
        <f>IF(F3610="Kup","6/13/2017",IF(F3610="Sag","6/14/2017",""))</f>
        <v>6/13/2017</v>
      </c>
      <c r="D3610" s="27">
        <f>A3610-B3610</f>
        <v>56</v>
      </c>
      <c r="E3610" s="27">
        <f>A3610-C3610</f>
        <v>56</v>
      </c>
      <c r="F3610" t="s">
        <v>21</v>
      </c>
      <c r="G3610">
        <v>57</v>
      </c>
      <c r="H3610" t="s">
        <v>22</v>
      </c>
      <c r="I3610" s="12" t="s">
        <v>94</v>
      </c>
      <c r="J3610" s="12" t="s">
        <v>988</v>
      </c>
      <c r="K3610" s="2" t="s">
        <v>957</v>
      </c>
      <c r="L3610" s="2" t="s">
        <v>943</v>
      </c>
      <c r="N3610">
        <v>8</v>
      </c>
      <c r="O3610" s="23">
        <v>24.63</v>
      </c>
      <c r="R3610" t="str">
        <f>IF(Q3610&gt;0,(P3610*(Q3610^2))*(3.14159/6),"")</f>
        <v/>
      </c>
      <c r="S3610" t="s">
        <v>24</v>
      </c>
      <c r="T3610" t="s">
        <v>25</v>
      </c>
      <c r="U3610" t="s">
        <v>360</v>
      </c>
      <c r="AA3610" s="12" t="s">
        <v>835</v>
      </c>
      <c r="AB3610" t="str">
        <f>IF(Q3610&gt;0,"yes","no")</f>
        <v>no</v>
      </c>
      <c r="AC3610" t="str">
        <f>IF(O3610&gt;0,"yes","no")</f>
        <v>yes</v>
      </c>
      <c r="AD3610" t="str">
        <f>IF(AH3610="hatch","yes","no")</f>
        <v>no</v>
      </c>
      <c r="AE3610" t="str">
        <f>IF(AH3610="swimup","yes","no")</f>
        <v>no</v>
      </c>
      <c r="AF3610" t="str">
        <f>IF(AH3610="respiration","yes","no")</f>
        <v>yes</v>
      </c>
      <c r="AH3610" t="s">
        <v>361</v>
      </c>
      <c r="AI3610">
        <f>IF(O3610&gt;0,(IF(S3610="live",O3610*0.84,IF(S3610="dried.ethanol",O3610*0.8449+2.8227,O3610))),"")</f>
        <v>20.6892</v>
      </c>
      <c r="AJ3610" t="s">
        <v>399</v>
      </c>
      <c r="AK3610" t="s">
        <v>363</v>
      </c>
      <c r="AL3610" t="str">
        <f>IF(OR(AND(Q3610=Q3611,P3610&gt;0),AND(O3610&gt;0,O3610=O3611)),"duplicate","")</f>
        <v/>
      </c>
      <c r="AM3610" t="s">
        <v>827</v>
      </c>
      <c r="AN3610" t="s">
        <v>827</v>
      </c>
      <c r="AO3610" t="s">
        <v>826</v>
      </c>
      <c r="AP3610" t="s">
        <v>826</v>
      </c>
      <c r="AQ3610" t="s">
        <v>24</v>
      </c>
    </row>
    <row r="3611" spans="1:43" x14ac:dyDescent="0.2">
      <c r="A3611" s="28">
        <v>42955</v>
      </c>
      <c r="B3611" s="1">
        <v>42899</v>
      </c>
      <c r="C3611" s="1" t="str">
        <f>IF(F3611="Kup","6/13/2017",IF(F3611="Sag","6/14/2017",""))</f>
        <v>6/13/2017</v>
      </c>
      <c r="D3611" s="27">
        <f>A3611-B3611</f>
        <v>56</v>
      </c>
      <c r="E3611" s="27">
        <f>A3611-C3611</f>
        <v>56</v>
      </c>
      <c r="F3611" t="s">
        <v>21</v>
      </c>
      <c r="G3611">
        <v>55</v>
      </c>
      <c r="H3611" t="s">
        <v>22</v>
      </c>
      <c r="I3611" s="12" t="s">
        <v>31</v>
      </c>
      <c r="J3611" s="12" t="s">
        <v>978</v>
      </c>
      <c r="K3611" s="3" t="s">
        <v>958</v>
      </c>
      <c r="L3611" s="3" t="s">
        <v>959</v>
      </c>
      <c r="M3611">
        <v>1</v>
      </c>
      <c r="N3611">
        <v>8</v>
      </c>
      <c r="O3611" s="23">
        <v>18.940000000000001</v>
      </c>
      <c r="R3611" t="str">
        <f>IF(Q3611&gt;0,(P3611*(Q3611^2))*(3.14159/6),"")</f>
        <v/>
      </c>
      <c r="S3611" t="s">
        <v>24</v>
      </c>
      <c r="T3611" t="s">
        <v>25</v>
      </c>
      <c r="U3611" t="s">
        <v>360</v>
      </c>
      <c r="AA3611" s="12" t="s">
        <v>835</v>
      </c>
      <c r="AB3611" t="str">
        <f>IF(Q3611&gt;0,"yes","no")</f>
        <v>no</v>
      </c>
      <c r="AC3611" t="str">
        <f>IF(O3611&gt;0,"yes","no")</f>
        <v>yes</v>
      </c>
      <c r="AD3611" t="str">
        <f>IF(AH3611="hatch","yes","no")</f>
        <v>no</v>
      </c>
      <c r="AE3611" t="str">
        <f>IF(AH3611="swimup","yes","no")</f>
        <v>no</v>
      </c>
      <c r="AF3611" t="str">
        <f>IF(AH3611="respiration","yes","no")</f>
        <v>yes</v>
      </c>
      <c r="AH3611" t="s">
        <v>361</v>
      </c>
      <c r="AI3611">
        <f>IF(O3611&gt;0,(IF(S3611="live",O3611*0.84,IF(S3611="dried.ethanol",O3611*0.8449+2.8227,O3611))),"")</f>
        <v>15.909600000000001</v>
      </c>
      <c r="AJ3611" t="s">
        <v>485</v>
      </c>
      <c r="AK3611" t="s">
        <v>363</v>
      </c>
      <c r="AL3611" t="str">
        <f>IF(OR(AND(Q3611=Q3612,P3611&gt;0),AND(O3611&gt;0,O3611=O3612)),"duplicate","")</f>
        <v/>
      </c>
      <c r="AM3611" t="s">
        <v>827</v>
      </c>
      <c r="AN3611" t="s">
        <v>827</v>
      </c>
      <c r="AO3611" t="s">
        <v>826</v>
      </c>
      <c r="AP3611" t="s">
        <v>826</v>
      </c>
      <c r="AQ3611" t="s">
        <v>24</v>
      </c>
    </row>
    <row r="3612" spans="1:43" x14ac:dyDescent="0.2">
      <c r="A3612" s="28">
        <v>42955</v>
      </c>
      <c r="B3612" s="1">
        <v>42899</v>
      </c>
      <c r="C3612" s="1" t="str">
        <f>IF(F3612="Kup","6/13/2017",IF(F3612="Sag","6/14/2017",""))</f>
        <v>6/13/2017</v>
      </c>
      <c r="D3612" s="27">
        <f>A3612-B3612</f>
        <v>56</v>
      </c>
      <c r="E3612" s="27">
        <f>A3612-C3612</f>
        <v>56</v>
      </c>
      <c r="F3612" t="s">
        <v>21</v>
      </c>
      <c r="G3612">
        <v>55</v>
      </c>
      <c r="H3612" t="s">
        <v>22</v>
      </c>
      <c r="I3612" s="12" t="s">
        <v>31</v>
      </c>
      <c r="J3612" s="12" t="s">
        <v>978</v>
      </c>
      <c r="K3612" s="3" t="s">
        <v>958</v>
      </c>
      <c r="L3612" s="3" t="s">
        <v>959</v>
      </c>
      <c r="M3612">
        <v>2</v>
      </c>
      <c r="N3612">
        <v>8</v>
      </c>
      <c r="O3612" s="23">
        <v>24.18</v>
      </c>
      <c r="R3612" t="str">
        <f>IF(Q3612&gt;0,(P3612*(Q3612^2))*(3.14159/6),"")</f>
        <v/>
      </c>
      <c r="S3612" t="s">
        <v>24</v>
      </c>
      <c r="T3612" t="s">
        <v>25</v>
      </c>
      <c r="U3612" t="s">
        <v>360</v>
      </c>
      <c r="AA3612" s="12" t="s">
        <v>835</v>
      </c>
      <c r="AB3612" t="str">
        <f>IF(Q3612&gt;0,"yes","no")</f>
        <v>no</v>
      </c>
      <c r="AC3612" t="str">
        <f>IF(O3612&gt;0,"yes","no")</f>
        <v>yes</v>
      </c>
      <c r="AD3612" t="str">
        <f>IF(AH3612="hatch","yes","no")</f>
        <v>no</v>
      </c>
      <c r="AE3612" t="str">
        <f>IF(AH3612="swimup","yes","no")</f>
        <v>no</v>
      </c>
      <c r="AF3612" t="str">
        <f>IF(AH3612="respiration","yes","no")</f>
        <v>yes</v>
      </c>
      <c r="AH3612" t="s">
        <v>361</v>
      </c>
      <c r="AI3612">
        <f>IF(O3612&gt;0,(IF(S3612="live",O3612*0.84,IF(S3612="dried.ethanol",O3612*0.8449+2.8227,O3612))),"")</f>
        <v>20.311199999999999</v>
      </c>
      <c r="AJ3612" t="s">
        <v>488</v>
      </c>
      <c r="AK3612" t="s">
        <v>363</v>
      </c>
      <c r="AL3612" t="str">
        <f>IF(OR(AND(Q3612=Q3613,P3612&gt;0),AND(O3612&gt;0,O3612=O3613)),"duplicate","")</f>
        <v/>
      </c>
      <c r="AM3612" t="s">
        <v>827</v>
      </c>
      <c r="AN3612" t="s">
        <v>827</v>
      </c>
      <c r="AO3612" t="s">
        <v>826</v>
      </c>
      <c r="AP3612" t="s">
        <v>826</v>
      </c>
      <c r="AQ3612" t="s">
        <v>24</v>
      </c>
    </row>
    <row r="3613" spans="1:43" x14ac:dyDescent="0.2">
      <c r="A3613" s="28">
        <v>42955</v>
      </c>
      <c r="B3613" s="1">
        <v>42899</v>
      </c>
      <c r="C3613" s="1" t="str">
        <f>IF(F3613="Kup","6/13/2017",IF(F3613="Sag","6/14/2017",""))</f>
        <v>6/13/2017</v>
      </c>
      <c r="D3613" s="27">
        <f>A3613-B3613</f>
        <v>56</v>
      </c>
      <c r="E3613" s="27">
        <f>A3613-C3613</f>
        <v>56</v>
      </c>
      <c r="F3613" t="s">
        <v>21</v>
      </c>
      <c r="G3613">
        <v>55</v>
      </c>
      <c r="H3613" t="s">
        <v>22</v>
      </c>
      <c r="I3613" s="12" t="s">
        <v>31</v>
      </c>
      <c r="J3613" s="12" t="s">
        <v>978</v>
      </c>
      <c r="K3613" s="3" t="s">
        <v>958</v>
      </c>
      <c r="L3613" s="3" t="s">
        <v>959</v>
      </c>
      <c r="M3613">
        <v>3</v>
      </c>
      <c r="N3613">
        <v>8</v>
      </c>
      <c r="O3613" s="23">
        <v>21.24</v>
      </c>
      <c r="R3613" t="str">
        <f>IF(Q3613&gt;0,(P3613*(Q3613^2))*(3.14159/6),"")</f>
        <v/>
      </c>
      <c r="S3613" t="s">
        <v>24</v>
      </c>
      <c r="T3613" t="s">
        <v>25</v>
      </c>
      <c r="U3613" t="s">
        <v>360</v>
      </c>
      <c r="AA3613" s="12" t="s">
        <v>835</v>
      </c>
      <c r="AB3613" t="str">
        <f>IF(Q3613&gt;0,"yes","no")</f>
        <v>no</v>
      </c>
      <c r="AC3613" t="str">
        <f>IF(O3613&gt;0,"yes","no")</f>
        <v>yes</v>
      </c>
      <c r="AD3613" t="str">
        <f>IF(AH3613="hatch","yes","no")</f>
        <v>no</v>
      </c>
      <c r="AE3613" t="str">
        <f>IF(AH3613="swimup","yes","no")</f>
        <v>no</v>
      </c>
      <c r="AF3613" t="str">
        <f>IF(AH3613="respiration","yes","no")</f>
        <v>yes</v>
      </c>
      <c r="AH3613" t="s">
        <v>361</v>
      </c>
      <c r="AI3613">
        <f>IF(O3613&gt;0,(IF(S3613="live",O3613*0.84,IF(S3613="dried.ethanol",O3613*0.8449+2.8227,O3613))),"")</f>
        <v>17.8416</v>
      </c>
      <c r="AJ3613" t="s">
        <v>487</v>
      </c>
      <c r="AK3613" t="s">
        <v>363</v>
      </c>
      <c r="AL3613" t="str">
        <f>IF(OR(AND(Q3613=Q3614,P3613&gt;0),AND(O3613&gt;0,O3613=O3614)),"duplicate","")</f>
        <v/>
      </c>
      <c r="AM3613" t="s">
        <v>827</v>
      </c>
      <c r="AN3613" t="s">
        <v>827</v>
      </c>
      <c r="AO3613" t="s">
        <v>826</v>
      </c>
      <c r="AP3613" t="s">
        <v>826</v>
      </c>
      <c r="AQ3613" t="s">
        <v>24</v>
      </c>
    </row>
    <row r="3614" spans="1:43" x14ac:dyDescent="0.2">
      <c r="A3614" s="28">
        <v>42955</v>
      </c>
      <c r="B3614" s="1">
        <v>42899</v>
      </c>
      <c r="C3614" s="1" t="str">
        <f>IF(F3614="Kup","6/13/2017",IF(F3614="Sag","6/14/2017",""))</f>
        <v>6/13/2017</v>
      </c>
      <c r="D3614" s="27">
        <f>A3614-B3614</f>
        <v>56</v>
      </c>
      <c r="E3614" s="27">
        <f>A3614-C3614</f>
        <v>56</v>
      </c>
      <c r="F3614" t="s">
        <v>21</v>
      </c>
      <c r="G3614">
        <v>56</v>
      </c>
      <c r="H3614" t="s">
        <v>22</v>
      </c>
      <c r="I3614" s="12" t="s">
        <v>39</v>
      </c>
      <c r="J3614" s="12" t="s">
        <v>983</v>
      </c>
      <c r="K3614" s="3" t="s">
        <v>965</v>
      </c>
      <c r="L3614" s="3" t="s">
        <v>951</v>
      </c>
      <c r="M3614">
        <v>2</v>
      </c>
      <c r="N3614">
        <v>8</v>
      </c>
      <c r="O3614" s="23">
        <v>19.29</v>
      </c>
      <c r="R3614" t="str">
        <f>IF(Q3614&gt;0,(P3614*(Q3614^2))*(3.14159/6),"")</f>
        <v/>
      </c>
      <c r="S3614" t="s">
        <v>24</v>
      </c>
      <c r="T3614" t="s">
        <v>25</v>
      </c>
      <c r="U3614" t="s">
        <v>360</v>
      </c>
      <c r="AA3614" s="12" t="s">
        <v>835</v>
      </c>
      <c r="AB3614" t="str">
        <f>IF(Q3614&gt;0,"yes","no")</f>
        <v>no</v>
      </c>
      <c r="AC3614" t="str">
        <f>IF(O3614&gt;0,"yes","no")</f>
        <v>yes</v>
      </c>
      <c r="AD3614" t="str">
        <f>IF(AH3614="hatch","yes","no")</f>
        <v>no</v>
      </c>
      <c r="AE3614" t="str">
        <f>IF(AH3614="swimup","yes","no")</f>
        <v>no</v>
      </c>
      <c r="AF3614" t="str">
        <f>IF(AH3614="respiration","yes","no")</f>
        <v>yes</v>
      </c>
      <c r="AH3614" t="s">
        <v>361</v>
      </c>
      <c r="AI3614">
        <f>IF(O3614&gt;0,(IF(S3614="live",O3614*0.84,IF(S3614="dried.ethanol",O3614*0.8449+2.8227,O3614))),"")</f>
        <v>16.203599999999998</v>
      </c>
      <c r="AJ3614" t="s">
        <v>492</v>
      </c>
      <c r="AK3614" t="s">
        <v>363</v>
      </c>
      <c r="AL3614" t="str">
        <f>IF(OR(AND(Q3614=Q3615,P3614&gt;0),AND(O3614&gt;0,O3614=O3615)),"duplicate","")</f>
        <v/>
      </c>
      <c r="AM3614" t="s">
        <v>827</v>
      </c>
      <c r="AN3614" t="s">
        <v>827</v>
      </c>
      <c r="AO3614" t="s">
        <v>826</v>
      </c>
      <c r="AP3614" t="s">
        <v>826</v>
      </c>
      <c r="AQ3614" t="s">
        <v>24</v>
      </c>
    </row>
    <row r="3615" spans="1:43" x14ac:dyDescent="0.2">
      <c r="A3615" s="28">
        <v>42955</v>
      </c>
      <c r="B3615" s="1">
        <v>42899</v>
      </c>
      <c r="C3615" s="1" t="str">
        <f>IF(F3615="Kup","6/13/2017",IF(F3615="Sag","6/14/2017",""))</f>
        <v>6/13/2017</v>
      </c>
      <c r="D3615" s="27">
        <f>A3615-B3615</f>
        <v>56</v>
      </c>
      <c r="E3615" s="27">
        <f>A3615-C3615</f>
        <v>56</v>
      </c>
      <c r="F3615" t="s">
        <v>21</v>
      </c>
      <c r="G3615">
        <v>56</v>
      </c>
      <c r="H3615" t="s">
        <v>22</v>
      </c>
      <c r="I3615" s="12" t="s">
        <v>39</v>
      </c>
      <c r="J3615" s="12" t="s">
        <v>983</v>
      </c>
      <c r="K3615" s="3" t="s">
        <v>965</v>
      </c>
      <c r="L3615" s="3" t="s">
        <v>951</v>
      </c>
      <c r="M3615">
        <v>4</v>
      </c>
      <c r="N3615">
        <v>8</v>
      </c>
      <c r="O3615" s="23">
        <v>21.27</v>
      </c>
      <c r="R3615" t="str">
        <f>IF(Q3615&gt;0,(P3615*(Q3615^2))*(3.14159/6),"")</f>
        <v/>
      </c>
      <c r="S3615" t="s">
        <v>24</v>
      </c>
      <c r="T3615" t="s">
        <v>25</v>
      </c>
      <c r="U3615" t="s">
        <v>360</v>
      </c>
      <c r="AA3615" s="12" t="s">
        <v>835</v>
      </c>
      <c r="AB3615" t="str">
        <f>IF(Q3615&gt;0,"yes","no")</f>
        <v>no</v>
      </c>
      <c r="AC3615" t="str">
        <f>IF(O3615&gt;0,"yes","no")</f>
        <v>yes</v>
      </c>
      <c r="AD3615" t="str">
        <f>IF(AH3615="hatch","yes","no")</f>
        <v>no</v>
      </c>
      <c r="AE3615" t="str">
        <f>IF(AH3615="swimup","yes","no")</f>
        <v>no</v>
      </c>
      <c r="AF3615" t="str">
        <f>IF(AH3615="respiration","yes","no")</f>
        <v>yes</v>
      </c>
      <c r="AH3615" t="s">
        <v>361</v>
      </c>
      <c r="AI3615">
        <f>IF(O3615&gt;0,(IF(S3615="live",O3615*0.84,IF(S3615="dried.ethanol",O3615*0.8449+2.8227,O3615))),"")</f>
        <v>17.866799999999998</v>
      </c>
      <c r="AJ3615" t="s">
        <v>494</v>
      </c>
      <c r="AK3615" t="s">
        <v>363</v>
      </c>
      <c r="AL3615" t="str">
        <f>IF(OR(AND(Q3615=Q3616,P3615&gt;0),AND(O3615&gt;0,O3615=O3616)),"duplicate","")</f>
        <v/>
      </c>
      <c r="AM3615" t="s">
        <v>827</v>
      </c>
      <c r="AN3615" t="s">
        <v>827</v>
      </c>
      <c r="AO3615" t="s">
        <v>826</v>
      </c>
      <c r="AP3615" t="s">
        <v>826</v>
      </c>
      <c r="AQ3615" t="s">
        <v>24</v>
      </c>
    </row>
    <row r="3616" spans="1:43" x14ac:dyDescent="0.2">
      <c r="A3616" s="28">
        <v>42955</v>
      </c>
      <c r="B3616" s="1">
        <v>42899</v>
      </c>
      <c r="C3616" s="1" t="str">
        <f>IF(F3616="Kup","6/13/2017",IF(F3616="Sag","6/14/2017",""))</f>
        <v>6/13/2017</v>
      </c>
      <c r="D3616" s="27">
        <f>A3616-B3616</f>
        <v>56</v>
      </c>
      <c r="E3616" s="27">
        <f>A3616-C3616</f>
        <v>56</v>
      </c>
      <c r="F3616" t="s">
        <v>21</v>
      </c>
      <c r="G3616">
        <v>54</v>
      </c>
      <c r="H3616" t="s">
        <v>22</v>
      </c>
      <c r="I3616" s="12" t="s">
        <v>39</v>
      </c>
      <c r="J3616" s="12" t="s">
        <v>983</v>
      </c>
      <c r="K3616" s="3" t="s">
        <v>965</v>
      </c>
      <c r="L3616" s="3" t="s">
        <v>951</v>
      </c>
      <c r="N3616">
        <v>8</v>
      </c>
      <c r="O3616" s="23">
        <v>16.12</v>
      </c>
      <c r="R3616" t="str">
        <f>IF(Q3616&gt;0,(P3616*(Q3616^2))*(3.14159/6),"")</f>
        <v/>
      </c>
      <c r="S3616" t="s">
        <v>24</v>
      </c>
      <c r="T3616" t="s">
        <v>25</v>
      </c>
      <c r="U3616" t="s">
        <v>360</v>
      </c>
      <c r="AA3616" s="12" t="s">
        <v>835</v>
      </c>
      <c r="AB3616" t="str">
        <f>IF(Q3616&gt;0,"yes","no")</f>
        <v>no</v>
      </c>
      <c r="AC3616" t="str">
        <f>IF(O3616&gt;0,"yes","no")</f>
        <v>yes</v>
      </c>
      <c r="AD3616" t="str">
        <f>IF(AH3616="hatch","yes","no")</f>
        <v>no</v>
      </c>
      <c r="AE3616" t="str">
        <f>IF(AH3616="swimup","yes","no")</f>
        <v>no</v>
      </c>
      <c r="AF3616" t="str">
        <f>IF(AH3616="respiration","yes","no")</f>
        <v>yes</v>
      </c>
      <c r="AH3616" t="s">
        <v>361</v>
      </c>
      <c r="AI3616">
        <f>IF(O3616&gt;0,(IF(S3616="live",O3616*0.84,IF(S3616="dried.ethanol",O3616*0.8449+2.8227,O3616))),"")</f>
        <v>13.540800000000001</v>
      </c>
      <c r="AJ3616" t="s">
        <v>567</v>
      </c>
      <c r="AK3616" t="s">
        <v>363</v>
      </c>
      <c r="AL3616" t="str">
        <f>IF(OR(AND(Q3616=Q3617,P3616&gt;0),AND(O3616&gt;0,O3616=O3617)),"duplicate","")</f>
        <v/>
      </c>
      <c r="AM3616" t="s">
        <v>827</v>
      </c>
      <c r="AN3616" t="s">
        <v>827</v>
      </c>
      <c r="AO3616" t="s">
        <v>826</v>
      </c>
      <c r="AP3616" t="s">
        <v>826</v>
      </c>
      <c r="AQ3616" t="s">
        <v>24</v>
      </c>
    </row>
    <row r="3617" spans="1:43" x14ac:dyDescent="0.2">
      <c r="A3617" s="28">
        <v>42955</v>
      </c>
      <c r="B3617" s="1">
        <v>42899</v>
      </c>
      <c r="C3617" s="1" t="str">
        <f>IF(F3617="Kup","6/13/2017",IF(F3617="Sag","6/14/2017",""))</f>
        <v>6/13/2017</v>
      </c>
      <c r="D3617" s="27">
        <f>A3617-B3617</f>
        <v>56</v>
      </c>
      <c r="E3617" s="27">
        <f>A3617-C3617</f>
        <v>56</v>
      </c>
      <c r="F3617" t="s">
        <v>21</v>
      </c>
      <c r="G3617">
        <v>55</v>
      </c>
      <c r="H3617" t="s">
        <v>22</v>
      </c>
      <c r="I3617" s="12" t="s">
        <v>39</v>
      </c>
      <c r="J3617" s="12" t="s">
        <v>983</v>
      </c>
      <c r="K3617" s="3" t="s">
        <v>965</v>
      </c>
      <c r="L3617" s="3" t="s">
        <v>951</v>
      </c>
      <c r="N3617">
        <v>8</v>
      </c>
      <c r="O3617" s="23">
        <v>20.079999999999998</v>
      </c>
      <c r="R3617" t="str">
        <f>IF(Q3617&gt;0,(P3617*(Q3617^2))*(3.14159/6),"")</f>
        <v/>
      </c>
      <c r="S3617" t="s">
        <v>24</v>
      </c>
      <c r="T3617" t="s">
        <v>25</v>
      </c>
      <c r="U3617" t="s">
        <v>360</v>
      </c>
      <c r="AA3617" s="12" t="s">
        <v>835</v>
      </c>
      <c r="AB3617" t="str">
        <f>IF(Q3617&gt;0,"yes","no")</f>
        <v>no</v>
      </c>
      <c r="AC3617" t="str">
        <f>IF(O3617&gt;0,"yes","no")</f>
        <v>yes</v>
      </c>
      <c r="AD3617" t="str">
        <f>IF(AH3617="hatch","yes","no")</f>
        <v>no</v>
      </c>
      <c r="AE3617" t="str">
        <f>IF(AH3617="swimup","yes","no")</f>
        <v>no</v>
      </c>
      <c r="AF3617" t="str">
        <f>IF(AH3617="respiration","yes","no")</f>
        <v>yes</v>
      </c>
      <c r="AH3617" t="s">
        <v>361</v>
      </c>
      <c r="AI3617">
        <f>IF(O3617&gt;0,(IF(S3617="live",O3617*0.84,IF(S3617="dried.ethanol",O3617*0.8449+2.8227,O3617))),"")</f>
        <v>16.867199999999997</v>
      </c>
      <c r="AJ3617" t="s">
        <v>569</v>
      </c>
      <c r="AK3617" t="s">
        <v>363</v>
      </c>
      <c r="AL3617" t="str">
        <f>IF(OR(AND(Q3617=Q3618,P3617&gt;0),AND(O3617&gt;0,O3617=O3618)),"duplicate","")</f>
        <v/>
      </c>
      <c r="AM3617" t="s">
        <v>827</v>
      </c>
      <c r="AN3617" t="s">
        <v>827</v>
      </c>
      <c r="AO3617" t="s">
        <v>826</v>
      </c>
      <c r="AP3617" t="s">
        <v>826</v>
      </c>
      <c r="AQ3617" t="s">
        <v>24</v>
      </c>
    </row>
    <row r="3618" spans="1:43" x14ac:dyDescent="0.2">
      <c r="A3618" s="28">
        <v>42955</v>
      </c>
      <c r="B3618" s="1">
        <v>42899</v>
      </c>
      <c r="C3618" s="1" t="str">
        <f>IF(F3618="Kup","6/13/2017",IF(F3618="Sag","6/14/2017",""))</f>
        <v>6/13/2017</v>
      </c>
      <c r="D3618" s="27">
        <f>A3618-B3618</f>
        <v>56</v>
      </c>
      <c r="E3618" s="27">
        <f>A3618-C3618</f>
        <v>56</v>
      </c>
      <c r="F3618" t="s">
        <v>21</v>
      </c>
      <c r="G3618">
        <v>55</v>
      </c>
      <c r="H3618" t="s">
        <v>22</v>
      </c>
      <c r="I3618" s="12" t="s">
        <v>112</v>
      </c>
      <c r="J3618" s="12" t="s">
        <v>984</v>
      </c>
      <c r="K3618" s="3" t="s">
        <v>966</v>
      </c>
      <c r="L3618" s="3" t="s">
        <v>946</v>
      </c>
      <c r="M3618">
        <v>3</v>
      </c>
      <c r="N3618">
        <v>8</v>
      </c>
      <c r="O3618" s="23">
        <v>24.81</v>
      </c>
      <c r="R3618" t="str">
        <f>IF(Q3618&gt;0,(P3618*(Q3618^2))*(3.14159/6),"")</f>
        <v/>
      </c>
      <c r="S3618" t="s">
        <v>24</v>
      </c>
      <c r="T3618" t="s">
        <v>25</v>
      </c>
      <c r="U3618" t="s">
        <v>360</v>
      </c>
      <c r="AA3618" s="12" t="s">
        <v>835</v>
      </c>
      <c r="AB3618" t="str">
        <f>IF(Q3618&gt;0,"yes","no")</f>
        <v>no</v>
      </c>
      <c r="AC3618" t="str">
        <f>IF(O3618&gt;0,"yes","no")</f>
        <v>yes</v>
      </c>
      <c r="AD3618" t="str">
        <f>IF(AH3618="hatch","yes","no")</f>
        <v>no</v>
      </c>
      <c r="AE3618" t="str">
        <f>IF(AH3618="swimup","yes","no")</f>
        <v>no</v>
      </c>
      <c r="AF3618" t="str">
        <f>IF(AH3618="respiration","yes","no")</f>
        <v>yes</v>
      </c>
      <c r="AH3618" t="s">
        <v>361</v>
      </c>
      <c r="AI3618">
        <f>IF(O3618&gt;0,(IF(S3618="live",O3618*0.84,IF(S3618="dried.ethanol",O3618*0.8449+2.8227,O3618))),"")</f>
        <v>20.840399999999999</v>
      </c>
      <c r="AJ3618" t="s">
        <v>466</v>
      </c>
      <c r="AK3618" t="s">
        <v>363</v>
      </c>
      <c r="AL3618" t="str">
        <f>IF(OR(AND(Q3618=Q3619,P3618&gt;0),AND(O3618&gt;0,O3618=O3619)),"duplicate","")</f>
        <v/>
      </c>
      <c r="AM3618" t="s">
        <v>827</v>
      </c>
      <c r="AN3618" t="s">
        <v>827</v>
      </c>
      <c r="AO3618" t="s">
        <v>826</v>
      </c>
      <c r="AP3618" t="s">
        <v>826</v>
      </c>
      <c r="AQ3618" t="s">
        <v>24</v>
      </c>
    </row>
    <row r="3619" spans="1:43" x14ac:dyDescent="0.2">
      <c r="A3619" s="28">
        <v>42955</v>
      </c>
      <c r="B3619" s="1">
        <v>42899</v>
      </c>
      <c r="C3619" s="1" t="str">
        <f>IF(F3619="Kup","6/13/2017",IF(F3619="Sag","6/14/2017",""))</f>
        <v>6/13/2017</v>
      </c>
      <c r="D3619" s="27">
        <f>A3619-B3619</f>
        <v>56</v>
      </c>
      <c r="E3619" s="27">
        <f>A3619-C3619</f>
        <v>56</v>
      </c>
      <c r="F3619" t="s">
        <v>21</v>
      </c>
      <c r="G3619">
        <v>54</v>
      </c>
      <c r="H3619" t="s">
        <v>22</v>
      </c>
      <c r="I3619" s="12" t="s">
        <v>75</v>
      </c>
      <c r="J3619" s="12" t="s">
        <v>75</v>
      </c>
      <c r="K3619" s="3" t="s">
        <v>945</v>
      </c>
      <c r="L3619" s="3" t="s">
        <v>946</v>
      </c>
      <c r="M3619">
        <v>1</v>
      </c>
      <c r="N3619">
        <v>8</v>
      </c>
      <c r="O3619" s="23">
        <v>21.46</v>
      </c>
      <c r="R3619" t="str">
        <f>IF(Q3619&gt;0,(P3619*(Q3619^2))*(3.14159/6),"")</f>
        <v/>
      </c>
      <c r="S3619" t="s">
        <v>24</v>
      </c>
      <c r="T3619" t="s">
        <v>25</v>
      </c>
      <c r="U3619" t="s">
        <v>360</v>
      </c>
      <c r="AA3619" s="12" t="s">
        <v>835</v>
      </c>
      <c r="AB3619" t="str">
        <f>IF(Q3619&gt;0,"yes","no")</f>
        <v>no</v>
      </c>
      <c r="AC3619" t="str">
        <f>IF(O3619&gt;0,"yes","no")</f>
        <v>yes</v>
      </c>
      <c r="AD3619" t="str">
        <f>IF(AH3619="hatch","yes","no")</f>
        <v>no</v>
      </c>
      <c r="AE3619" t="str">
        <f>IF(AH3619="swimup","yes","no")</f>
        <v>no</v>
      </c>
      <c r="AF3619" t="str">
        <f>IF(AH3619="respiration","yes","no")</f>
        <v>yes</v>
      </c>
      <c r="AH3619" t="s">
        <v>361</v>
      </c>
      <c r="AI3619">
        <f>IF(O3619&gt;0,(IF(S3619="live",O3619*0.84,IF(S3619="dried.ethanol",O3619*0.8449+2.8227,O3619))),"")</f>
        <v>18.026399999999999</v>
      </c>
      <c r="AJ3619" t="s">
        <v>507</v>
      </c>
      <c r="AK3619" t="s">
        <v>363</v>
      </c>
      <c r="AL3619" t="str">
        <f>IF(OR(AND(Q3619=Q3620,P3619&gt;0),AND(O3619&gt;0,O3619=O3620)),"duplicate","")</f>
        <v/>
      </c>
      <c r="AM3619" t="s">
        <v>827</v>
      </c>
      <c r="AN3619" t="s">
        <v>827</v>
      </c>
      <c r="AO3619" t="s">
        <v>826</v>
      </c>
      <c r="AP3619" t="s">
        <v>826</v>
      </c>
      <c r="AQ3619" t="s">
        <v>24</v>
      </c>
    </row>
    <row r="3620" spans="1:43" x14ac:dyDescent="0.2">
      <c r="A3620" s="28">
        <v>42955</v>
      </c>
      <c r="B3620" s="1">
        <v>42899</v>
      </c>
      <c r="C3620" s="1" t="str">
        <f>IF(F3620="Kup","6/13/2017",IF(F3620="Sag","6/14/2017",""))</f>
        <v>6/13/2017</v>
      </c>
      <c r="D3620" s="27">
        <f>A3620-B3620</f>
        <v>56</v>
      </c>
      <c r="E3620" s="27">
        <f>A3620-C3620</f>
        <v>56</v>
      </c>
      <c r="F3620" t="s">
        <v>21</v>
      </c>
      <c r="G3620">
        <v>55</v>
      </c>
      <c r="H3620" t="s">
        <v>22</v>
      </c>
      <c r="I3620" s="12" t="s">
        <v>75</v>
      </c>
      <c r="J3620" s="12" t="s">
        <v>75</v>
      </c>
      <c r="K3620" s="3" t="s">
        <v>945</v>
      </c>
      <c r="L3620" s="3" t="s">
        <v>946</v>
      </c>
      <c r="M3620">
        <v>3</v>
      </c>
      <c r="N3620">
        <v>8</v>
      </c>
      <c r="O3620" s="23">
        <v>22.61</v>
      </c>
      <c r="R3620" t="str">
        <f>IF(Q3620&gt;0,(P3620*(Q3620^2))*(3.14159/6),"")</f>
        <v/>
      </c>
      <c r="S3620" t="s">
        <v>24</v>
      </c>
      <c r="T3620" t="s">
        <v>25</v>
      </c>
      <c r="U3620" t="s">
        <v>360</v>
      </c>
      <c r="AA3620" s="12" t="s">
        <v>835</v>
      </c>
      <c r="AB3620" t="str">
        <f>IF(Q3620&gt;0,"yes","no")</f>
        <v>no</v>
      </c>
      <c r="AC3620" t="str">
        <f>IF(O3620&gt;0,"yes","no")</f>
        <v>yes</v>
      </c>
      <c r="AD3620" t="str">
        <f>IF(AH3620="hatch","yes","no")</f>
        <v>no</v>
      </c>
      <c r="AE3620" t="str">
        <f>IF(AH3620="swimup","yes","no")</f>
        <v>no</v>
      </c>
      <c r="AF3620" t="str">
        <f>IF(AH3620="respiration","yes","no")</f>
        <v>yes</v>
      </c>
      <c r="AH3620" t="s">
        <v>361</v>
      </c>
      <c r="AI3620">
        <f>IF(O3620&gt;0,(IF(S3620="live",O3620*0.84,IF(S3620="dried.ethanol",O3620*0.8449+2.8227,O3620))),"")</f>
        <v>18.9924</v>
      </c>
      <c r="AJ3620" t="s">
        <v>505</v>
      </c>
      <c r="AK3620" t="s">
        <v>363</v>
      </c>
      <c r="AL3620" t="str">
        <f>IF(OR(AND(Q3620=Q3621,P3620&gt;0),AND(O3620&gt;0,O3620=O3621)),"duplicate","")</f>
        <v/>
      </c>
      <c r="AM3620" t="s">
        <v>827</v>
      </c>
      <c r="AN3620" t="s">
        <v>827</v>
      </c>
      <c r="AO3620" t="s">
        <v>826</v>
      </c>
      <c r="AP3620" t="s">
        <v>826</v>
      </c>
      <c r="AQ3620" t="s">
        <v>24</v>
      </c>
    </row>
    <row r="3621" spans="1:43" x14ac:dyDescent="0.2">
      <c r="A3621" s="28">
        <v>42955</v>
      </c>
      <c r="B3621" s="1">
        <v>42899</v>
      </c>
      <c r="C3621" s="1" t="str">
        <f>IF(F3621="Kup","6/13/2017",IF(F3621="Sag","6/14/2017",""))</f>
        <v>6/13/2017</v>
      </c>
      <c r="D3621" s="27">
        <f>A3621-B3621</f>
        <v>56</v>
      </c>
      <c r="E3621" s="27">
        <f>A3621-C3621</f>
        <v>56</v>
      </c>
      <c r="F3621" t="s">
        <v>21</v>
      </c>
      <c r="G3621">
        <v>55</v>
      </c>
      <c r="H3621" t="s">
        <v>22</v>
      </c>
      <c r="I3621" s="12" t="s">
        <v>78</v>
      </c>
      <c r="J3621" s="12" t="s">
        <v>78</v>
      </c>
      <c r="K3621" s="3" t="s">
        <v>947</v>
      </c>
      <c r="L3621" s="3" t="s">
        <v>949</v>
      </c>
      <c r="M3621">
        <v>1</v>
      </c>
      <c r="N3621">
        <v>8</v>
      </c>
      <c r="O3621" s="23">
        <v>21.27</v>
      </c>
      <c r="R3621" t="str">
        <f>IF(Q3621&gt;0,(P3621*(Q3621^2))*(3.14159/6),"")</f>
        <v/>
      </c>
      <c r="S3621" t="s">
        <v>24</v>
      </c>
      <c r="T3621" t="s">
        <v>25</v>
      </c>
      <c r="U3621" t="s">
        <v>360</v>
      </c>
      <c r="AA3621" s="12" t="s">
        <v>835</v>
      </c>
      <c r="AB3621" t="str">
        <f>IF(Q3621&gt;0,"yes","no")</f>
        <v>no</v>
      </c>
      <c r="AC3621" t="str">
        <f>IF(O3621&gt;0,"yes","no")</f>
        <v>yes</v>
      </c>
      <c r="AD3621" t="str">
        <f>IF(AH3621="hatch","yes","no")</f>
        <v>no</v>
      </c>
      <c r="AE3621" t="str">
        <f>IF(AH3621="swimup","yes","no")</f>
        <v>no</v>
      </c>
      <c r="AF3621" t="str">
        <f>IF(AH3621="respiration","yes","no")</f>
        <v>yes</v>
      </c>
      <c r="AH3621" t="s">
        <v>361</v>
      </c>
      <c r="AI3621">
        <f>IF(O3621&gt;0,(IF(S3621="live",O3621*0.84,IF(S3621="dried.ethanol",O3621*0.8449+2.8227,O3621))),"")</f>
        <v>17.866799999999998</v>
      </c>
      <c r="AJ3621" t="s">
        <v>511</v>
      </c>
      <c r="AK3621" t="s">
        <v>363</v>
      </c>
      <c r="AL3621" t="str">
        <f>IF(OR(AND(Q3621=Q3622,P3621&gt;0),AND(O3621&gt;0,O3621=O3622)),"duplicate","")</f>
        <v/>
      </c>
      <c r="AM3621" t="s">
        <v>827</v>
      </c>
      <c r="AN3621" t="s">
        <v>827</v>
      </c>
      <c r="AO3621" t="s">
        <v>826</v>
      </c>
      <c r="AP3621" t="s">
        <v>826</v>
      </c>
      <c r="AQ3621" t="s">
        <v>24</v>
      </c>
    </row>
    <row r="3622" spans="1:43" x14ac:dyDescent="0.2">
      <c r="A3622" s="28">
        <v>42955</v>
      </c>
      <c r="B3622" s="1">
        <v>42899</v>
      </c>
      <c r="C3622" s="1" t="str">
        <f>IF(F3622="Kup","6/13/2017",IF(F3622="Sag","6/14/2017",""))</f>
        <v>6/13/2017</v>
      </c>
      <c r="D3622" s="27">
        <f>A3622-B3622</f>
        <v>56</v>
      </c>
      <c r="E3622" s="27">
        <f>A3622-C3622</f>
        <v>56</v>
      </c>
      <c r="F3622" t="s">
        <v>21</v>
      </c>
      <c r="G3622">
        <v>56</v>
      </c>
      <c r="H3622" t="s">
        <v>22</v>
      </c>
      <c r="I3622" s="12" t="s">
        <v>78</v>
      </c>
      <c r="J3622" s="12" t="s">
        <v>78</v>
      </c>
      <c r="K3622" s="3" t="s">
        <v>947</v>
      </c>
      <c r="L3622" s="3" t="s">
        <v>949</v>
      </c>
      <c r="M3622">
        <v>2</v>
      </c>
      <c r="N3622">
        <v>8</v>
      </c>
      <c r="O3622" s="23">
        <v>19.05</v>
      </c>
      <c r="R3622" t="str">
        <f>IF(Q3622&gt;0,(P3622*(Q3622^2))*(3.14159/6),"")</f>
        <v/>
      </c>
      <c r="S3622" t="s">
        <v>24</v>
      </c>
      <c r="T3622" t="s">
        <v>25</v>
      </c>
      <c r="U3622" t="s">
        <v>360</v>
      </c>
      <c r="AA3622" s="12" t="s">
        <v>835</v>
      </c>
      <c r="AB3622" t="str">
        <f>IF(Q3622&gt;0,"yes","no")</f>
        <v>no</v>
      </c>
      <c r="AC3622" t="str">
        <f>IF(O3622&gt;0,"yes","no")</f>
        <v>yes</v>
      </c>
      <c r="AD3622" t="str">
        <f>IF(AH3622="hatch","yes","no")</f>
        <v>no</v>
      </c>
      <c r="AE3622" t="str">
        <f>IF(AH3622="swimup","yes","no")</f>
        <v>no</v>
      </c>
      <c r="AF3622" t="str">
        <f>IF(AH3622="respiration","yes","no")</f>
        <v>yes</v>
      </c>
      <c r="AH3622" t="s">
        <v>361</v>
      </c>
      <c r="AI3622">
        <f>IF(O3622&gt;0,(IF(S3622="live",O3622*0.84,IF(S3622="dried.ethanol",O3622*0.8449+2.8227,O3622))),"")</f>
        <v>16.001999999999999</v>
      </c>
      <c r="AJ3622" t="s">
        <v>510</v>
      </c>
      <c r="AK3622" t="s">
        <v>363</v>
      </c>
      <c r="AL3622" t="str">
        <f>IF(OR(AND(Q3622=Q3623,P3622&gt;0),AND(O3622&gt;0,O3622=O3623)),"duplicate","")</f>
        <v/>
      </c>
      <c r="AM3622" t="s">
        <v>827</v>
      </c>
      <c r="AN3622" t="s">
        <v>827</v>
      </c>
      <c r="AO3622" t="s">
        <v>826</v>
      </c>
      <c r="AP3622" t="s">
        <v>826</v>
      </c>
      <c r="AQ3622" t="s">
        <v>24</v>
      </c>
    </row>
    <row r="3623" spans="1:43" x14ac:dyDescent="0.2">
      <c r="A3623" s="28">
        <v>42955</v>
      </c>
      <c r="B3623" s="1">
        <v>42899</v>
      </c>
      <c r="C3623" s="1" t="str">
        <f>IF(F3623="Kup","6/13/2017",IF(F3623="Sag","6/14/2017",""))</f>
        <v>6/13/2017</v>
      </c>
      <c r="D3623" s="27">
        <f>A3623-B3623</f>
        <v>56</v>
      </c>
      <c r="E3623" s="27">
        <f>A3623-C3623</f>
        <v>56</v>
      </c>
      <c r="F3623" t="s">
        <v>21</v>
      </c>
      <c r="G3623">
        <v>56</v>
      </c>
      <c r="H3623" t="s">
        <v>22</v>
      </c>
      <c r="I3623" s="12" t="s">
        <v>78</v>
      </c>
      <c r="J3623" s="12" t="s">
        <v>78</v>
      </c>
      <c r="K3623" s="3" t="s">
        <v>947</v>
      </c>
      <c r="L3623" s="3" t="s">
        <v>949</v>
      </c>
      <c r="M3623">
        <v>3</v>
      </c>
      <c r="N3623">
        <v>8</v>
      </c>
      <c r="O3623" s="23">
        <v>19.829999999999998</v>
      </c>
      <c r="R3623" t="str">
        <f>IF(Q3623&gt;0,(P3623*(Q3623^2))*(3.14159/6),"")</f>
        <v/>
      </c>
      <c r="S3623" t="s">
        <v>24</v>
      </c>
      <c r="T3623" t="s">
        <v>25</v>
      </c>
      <c r="U3623" t="s">
        <v>360</v>
      </c>
      <c r="AA3623" s="12" t="s">
        <v>835</v>
      </c>
      <c r="AB3623" t="str">
        <f>IF(Q3623&gt;0,"yes","no")</f>
        <v>no</v>
      </c>
      <c r="AC3623" t="str">
        <f>IF(O3623&gt;0,"yes","no")</f>
        <v>yes</v>
      </c>
      <c r="AD3623" t="str">
        <f>IF(AH3623="hatch","yes","no")</f>
        <v>no</v>
      </c>
      <c r="AE3623" t="str">
        <f>IF(AH3623="swimup","yes","no")</f>
        <v>no</v>
      </c>
      <c r="AF3623" t="str">
        <f>IF(AH3623="respiration","yes","no")</f>
        <v>yes</v>
      </c>
      <c r="AH3623" t="s">
        <v>361</v>
      </c>
      <c r="AI3623">
        <f>IF(O3623&gt;0,(IF(S3623="live",O3623*0.84,IF(S3623="dried.ethanol",O3623*0.8449+2.8227,O3623))),"")</f>
        <v>16.6572</v>
      </c>
      <c r="AJ3623" t="s">
        <v>511</v>
      </c>
      <c r="AK3623" t="s">
        <v>363</v>
      </c>
      <c r="AL3623" t="str">
        <f>IF(OR(AND(Q3623=Q3624,P3623&gt;0),AND(O3623&gt;0,O3623=O3624)),"duplicate","")</f>
        <v/>
      </c>
      <c r="AM3623" t="s">
        <v>827</v>
      </c>
      <c r="AN3623" t="s">
        <v>827</v>
      </c>
      <c r="AO3623" t="s">
        <v>826</v>
      </c>
      <c r="AP3623" t="s">
        <v>826</v>
      </c>
      <c r="AQ3623" t="s">
        <v>24</v>
      </c>
    </row>
    <row r="3624" spans="1:43" x14ac:dyDescent="0.2">
      <c r="A3624" s="28">
        <v>42955</v>
      </c>
      <c r="B3624" s="1">
        <v>42899</v>
      </c>
      <c r="C3624" s="1" t="str">
        <f>IF(F3624="Kup","6/13/2017",IF(F3624="Sag","6/14/2017",""))</f>
        <v>6/13/2017</v>
      </c>
      <c r="D3624" s="27">
        <f>A3624-B3624</f>
        <v>56</v>
      </c>
      <c r="E3624" s="27">
        <f>A3624-C3624</f>
        <v>56</v>
      </c>
      <c r="F3624" t="s">
        <v>21</v>
      </c>
      <c r="G3624">
        <v>56</v>
      </c>
      <c r="H3624" t="s">
        <v>22</v>
      </c>
      <c r="I3624" s="12" t="s">
        <v>78</v>
      </c>
      <c r="J3624" s="12" t="s">
        <v>78</v>
      </c>
      <c r="K3624" s="3" t="s">
        <v>947</v>
      </c>
      <c r="L3624" s="3" t="s">
        <v>949</v>
      </c>
      <c r="M3624">
        <v>4</v>
      </c>
      <c r="N3624">
        <v>8</v>
      </c>
      <c r="O3624" s="23">
        <v>19.12</v>
      </c>
      <c r="R3624" t="str">
        <f>IF(Q3624&gt;0,(P3624*(Q3624^2))*(3.14159/6),"")</f>
        <v/>
      </c>
      <c r="S3624" t="s">
        <v>24</v>
      </c>
      <c r="T3624" t="s">
        <v>25</v>
      </c>
      <c r="U3624" t="s">
        <v>360</v>
      </c>
      <c r="AA3624" s="12" t="s">
        <v>835</v>
      </c>
      <c r="AB3624" t="str">
        <f>IF(Q3624&gt;0,"yes","no")</f>
        <v>no</v>
      </c>
      <c r="AC3624" t="str">
        <f>IF(O3624&gt;0,"yes","no")</f>
        <v>yes</v>
      </c>
      <c r="AD3624" t="str">
        <f>IF(AH3624="hatch","yes","no")</f>
        <v>no</v>
      </c>
      <c r="AE3624" t="str">
        <f>IF(AH3624="swimup","yes","no")</f>
        <v>no</v>
      </c>
      <c r="AF3624" t="str">
        <f>IF(AH3624="respiration","yes","no")</f>
        <v>yes</v>
      </c>
      <c r="AH3624" t="s">
        <v>361</v>
      </c>
      <c r="AI3624">
        <f>IF(O3624&gt;0,(IF(S3624="live",O3624*0.84,IF(S3624="dried.ethanol",O3624*0.8449+2.8227,O3624))),"")</f>
        <v>16.0608</v>
      </c>
      <c r="AJ3624" t="s">
        <v>509</v>
      </c>
      <c r="AK3624" t="s">
        <v>363</v>
      </c>
      <c r="AL3624" t="str">
        <f>IF(OR(AND(Q3624=Q3625,P3624&gt;0),AND(O3624&gt;0,O3624=O3625)),"duplicate","")</f>
        <v/>
      </c>
      <c r="AM3624" t="s">
        <v>827</v>
      </c>
      <c r="AN3624" t="s">
        <v>827</v>
      </c>
      <c r="AO3624" t="s">
        <v>826</v>
      </c>
      <c r="AP3624" t="s">
        <v>826</v>
      </c>
      <c r="AQ3624" t="s">
        <v>24</v>
      </c>
    </row>
    <row r="3625" spans="1:43" x14ac:dyDescent="0.2">
      <c r="A3625" s="28">
        <v>42955</v>
      </c>
      <c r="B3625" s="1">
        <v>42899</v>
      </c>
      <c r="C3625" s="1" t="str">
        <f>IF(F3625="Kup","6/13/2017",IF(F3625="Sag","6/14/2017",""))</f>
        <v>6/13/2017</v>
      </c>
      <c r="D3625" s="27">
        <f>A3625-B3625</f>
        <v>56</v>
      </c>
      <c r="E3625" s="27">
        <f>A3625-C3625</f>
        <v>56</v>
      </c>
      <c r="F3625" t="s">
        <v>21</v>
      </c>
      <c r="G3625">
        <v>55</v>
      </c>
      <c r="H3625" t="s">
        <v>22</v>
      </c>
      <c r="I3625" s="12" t="s">
        <v>81</v>
      </c>
      <c r="J3625" s="12" t="s">
        <v>81</v>
      </c>
      <c r="K3625" s="3" t="s">
        <v>948</v>
      </c>
      <c r="L3625" s="3" t="s">
        <v>949</v>
      </c>
      <c r="N3625">
        <v>8</v>
      </c>
      <c r="O3625" s="23">
        <v>20.85</v>
      </c>
      <c r="R3625" t="str">
        <f>IF(Q3625&gt;0,(P3625*(Q3625^2))*(3.14159/6),"")</f>
        <v/>
      </c>
      <c r="S3625" t="s">
        <v>24</v>
      </c>
      <c r="T3625" t="s">
        <v>25</v>
      </c>
      <c r="U3625" t="s">
        <v>360</v>
      </c>
      <c r="AA3625" s="12" t="s">
        <v>835</v>
      </c>
      <c r="AB3625" t="str">
        <f>IF(Q3625&gt;0,"yes","no")</f>
        <v>no</v>
      </c>
      <c r="AC3625" t="str">
        <f>IF(O3625&gt;0,"yes","no")</f>
        <v>yes</v>
      </c>
      <c r="AD3625" t="str">
        <f>IF(AH3625="hatch","yes","no")</f>
        <v>no</v>
      </c>
      <c r="AE3625" t="str">
        <f>IF(AH3625="swimup","yes","no")</f>
        <v>no</v>
      </c>
      <c r="AF3625" t="str">
        <f>IF(AH3625="respiration","yes","no")</f>
        <v>yes</v>
      </c>
      <c r="AH3625" t="s">
        <v>361</v>
      </c>
      <c r="AI3625">
        <f>IF(O3625&gt;0,(IF(S3625="live",O3625*0.84,IF(S3625="dried.ethanol",O3625*0.8449+2.8227,O3625))),"")</f>
        <v>17.513999999999999</v>
      </c>
      <c r="AJ3625" t="s">
        <v>526</v>
      </c>
      <c r="AK3625" t="s">
        <v>363</v>
      </c>
      <c r="AL3625" t="str">
        <f>IF(OR(AND(Q3625=Q3626,P3625&gt;0),AND(O3625&gt;0,O3625=O3626)),"duplicate","")</f>
        <v/>
      </c>
      <c r="AM3625" t="s">
        <v>827</v>
      </c>
      <c r="AN3625" t="s">
        <v>827</v>
      </c>
      <c r="AO3625" t="s">
        <v>826</v>
      </c>
      <c r="AP3625" t="s">
        <v>826</v>
      </c>
      <c r="AQ3625" t="s">
        <v>24</v>
      </c>
    </row>
    <row r="3626" spans="1:43" x14ac:dyDescent="0.2">
      <c r="A3626" s="28">
        <v>42955</v>
      </c>
      <c r="B3626" s="1">
        <v>42899</v>
      </c>
      <c r="C3626" s="1" t="str">
        <f>IF(F3626="Kup","6/13/2017",IF(F3626="Sag","6/14/2017",""))</f>
        <v>6/13/2017</v>
      </c>
      <c r="D3626" s="27">
        <f>A3626-B3626</f>
        <v>56</v>
      </c>
      <c r="E3626" s="27">
        <f>A3626-C3626</f>
        <v>56</v>
      </c>
      <c r="F3626" t="s">
        <v>21</v>
      </c>
      <c r="G3626">
        <v>56</v>
      </c>
      <c r="H3626" t="s">
        <v>22</v>
      </c>
      <c r="I3626" s="12" t="s">
        <v>81</v>
      </c>
      <c r="J3626" s="12" t="s">
        <v>81</v>
      </c>
      <c r="K3626" s="3" t="s">
        <v>948</v>
      </c>
      <c r="L3626" s="3" t="s">
        <v>949</v>
      </c>
      <c r="N3626">
        <v>8</v>
      </c>
      <c r="O3626" s="23">
        <v>19.010000000000002</v>
      </c>
      <c r="R3626" t="str">
        <f>IF(Q3626&gt;0,(P3626*(Q3626^2))*(3.14159/6),"")</f>
        <v/>
      </c>
      <c r="S3626" t="s">
        <v>24</v>
      </c>
      <c r="T3626" t="s">
        <v>25</v>
      </c>
      <c r="U3626" t="s">
        <v>360</v>
      </c>
      <c r="AA3626" s="12" t="s">
        <v>835</v>
      </c>
      <c r="AB3626" t="str">
        <f>IF(Q3626&gt;0,"yes","no")</f>
        <v>no</v>
      </c>
      <c r="AC3626" t="str">
        <f>IF(O3626&gt;0,"yes","no")</f>
        <v>yes</v>
      </c>
      <c r="AD3626" t="str">
        <f>IF(AH3626="hatch","yes","no")</f>
        <v>no</v>
      </c>
      <c r="AE3626" t="str">
        <f>IF(AH3626="swimup","yes","no")</f>
        <v>no</v>
      </c>
      <c r="AF3626" t="str">
        <f>IF(AH3626="respiration","yes","no")</f>
        <v>yes</v>
      </c>
      <c r="AH3626" t="s">
        <v>361</v>
      </c>
      <c r="AI3626">
        <f>IF(O3626&gt;0,(IF(S3626="live",O3626*0.84,IF(S3626="dried.ethanol",O3626*0.8449+2.8227,O3626))),"")</f>
        <v>15.968400000000001</v>
      </c>
      <c r="AJ3626" t="s">
        <v>523</v>
      </c>
      <c r="AK3626" t="s">
        <v>363</v>
      </c>
      <c r="AL3626" t="str">
        <f>IF(OR(AND(Q3626=Q3627,P3626&gt;0),AND(O3626&gt;0,O3626=O3627)),"duplicate","")</f>
        <v/>
      </c>
      <c r="AM3626" t="s">
        <v>827</v>
      </c>
      <c r="AN3626" t="s">
        <v>827</v>
      </c>
      <c r="AO3626" t="s">
        <v>826</v>
      </c>
      <c r="AP3626" t="s">
        <v>826</v>
      </c>
      <c r="AQ3626" t="s">
        <v>24</v>
      </c>
    </row>
    <row r="3627" spans="1:43" x14ac:dyDescent="0.2">
      <c r="A3627" s="28">
        <v>42955</v>
      </c>
      <c r="B3627" s="1">
        <v>42899</v>
      </c>
      <c r="C3627" s="1" t="str">
        <f>IF(F3627="Kup","6/13/2017",IF(F3627="Sag","6/14/2017",""))</f>
        <v>6/13/2017</v>
      </c>
      <c r="D3627" s="27">
        <f>A3627-B3627</f>
        <v>56</v>
      </c>
      <c r="E3627" s="27">
        <f>A3627-C3627</f>
        <v>56</v>
      </c>
      <c r="F3627" t="s">
        <v>21</v>
      </c>
      <c r="G3627">
        <v>55</v>
      </c>
      <c r="H3627" t="s">
        <v>22</v>
      </c>
      <c r="I3627" s="12" t="s">
        <v>23</v>
      </c>
      <c r="J3627" s="12" t="s">
        <v>23</v>
      </c>
      <c r="K3627" s="3" t="s">
        <v>956</v>
      </c>
      <c r="L3627" s="3" t="s">
        <v>955</v>
      </c>
      <c r="M3627">
        <v>2</v>
      </c>
      <c r="N3627">
        <v>8</v>
      </c>
      <c r="O3627" s="23">
        <v>19.03</v>
      </c>
      <c r="R3627" t="str">
        <f>IF(Q3627&gt;0,(P3627*(Q3627^2))*(3.14159/6),"")</f>
        <v/>
      </c>
      <c r="S3627" t="s">
        <v>24</v>
      </c>
      <c r="T3627" t="s">
        <v>25</v>
      </c>
      <c r="U3627" t="s">
        <v>360</v>
      </c>
      <c r="AA3627" s="12" t="s">
        <v>835</v>
      </c>
      <c r="AB3627" t="str">
        <f>IF(Q3627&gt;0,"yes","no")</f>
        <v>no</v>
      </c>
      <c r="AC3627" t="str">
        <f>IF(O3627&gt;0,"yes","no")</f>
        <v>yes</v>
      </c>
      <c r="AD3627" t="str">
        <f>IF(AH3627="hatch","yes","no")</f>
        <v>no</v>
      </c>
      <c r="AE3627" t="str">
        <f>IF(AH3627="swimup","yes","no")</f>
        <v>no</v>
      </c>
      <c r="AF3627" t="str">
        <f>IF(AH3627="respiration","yes","no")</f>
        <v>yes</v>
      </c>
      <c r="AH3627" t="s">
        <v>361</v>
      </c>
      <c r="AI3627">
        <f>IF(O3627&gt;0,(IF(S3627="live",O3627*0.84,IF(S3627="dried.ethanol",O3627*0.8449+2.8227,O3627))),"")</f>
        <v>15.985200000000001</v>
      </c>
      <c r="AJ3627" t="s">
        <v>457</v>
      </c>
      <c r="AK3627" t="s">
        <v>363</v>
      </c>
      <c r="AL3627" t="str">
        <f>IF(OR(AND(Q3627=Q3628,P3627&gt;0),AND(O3627&gt;0,O3627=O3628)),"duplicate","")</f>
        <v/>
      </c>
      <c r="AM3627" t="s">
        <v>827</v>
      </c>
      <c r="AN3627" t="s">
        <v>827</v>
      </c>
      <c r="AO3627" t="s">
        <v>826</v>
      </c>
      <c r="AP3627" t="s">
        <v>826</v>
      </c>
      <c r="AQ3627" t="s">
        <v>24</v>
      </c>
    </row>
    <row r="3628" spans="1:43" x14ac:dyDescent="0.2">
      <c r="A3628" s="28">
        <v>42955</v>
      </c>
      <c r="B3628" s="1">
        <v>42899</v>
      </c>
      <c r="C3628" s="1" t="str">
        <f>IF(F3628="Kup","6/13/2017",IF(F3628="Sag","6/14/2017",""))</f>
        <v>6/13/2017</v>
      </c>
      <c r="D3628" s="27">
        <f>A3628-B3628</f>
        <v>56</v>
      </c>
      <c r="E3628" s="27">
        <f>A3628-C3628</f>
        <v>56</v>
      </c>
      <c r="F3628" t="s">
        <v>21</v>
      </c>
      <c r="G3628">
        <v>56</v>
      </c>
      <c r="H3628" t="s">
        <v>22</v>
      </c>
      <c r="I3628" s="12" t="s">
        <v>23</v>
      </c>
      <c r="J3628" s="12" t="s">
        <v>23</v>
      </c>
      <c r="K3628" s="3" t="s">
        <v>956</v>
      </c>
      <c r="L3628" s="3" t="s">
        <v>955</v>
      </c>
      <c r="M3628">
        <v>3</v>
      </c>
      <c r="N3628">
        <v>8</v>
      </c>
      <c r="O3628" s="23">
        <v>19.07</v>
      </c>
      <c r="R3628" t="str">
        <f>IF(Q3628&gt;0,(P3628*(Q3628^2))*(3.14159/6),"")</f>
        <v/>
      </c>
      <c r="S3628" t="s">
        <v>24</v>
      </c>
      <c r="T3628" t="s">
        <v>25</v>
      </c>
      <c r="U3628" t="s">
        <v>360</v>
      </c>
      <c r="AA3628" s="12" t="s">
        <v>835</v>
      </c>
      <c r="AB3628" t="str">
        <f>IF(Q3628&gt;0,"yes","no")</f>
        <v>no</v>
      </c>
      <c r="AC3628" t="str">
        <f>IF(O3628&gt;0,"yes","no")</f>
        <v>yes</v>
      </c>
      <c r="AD3628" t="str">
        <f>IF(AH3628="hatch","yes","no")</f>
        <v>no</v>
      </c>
      <c r="AE3628" t="str">
        <f>IF(AH3628="swimup","yes","no")</f>
        <v>no</v>
      </c>
      <c r="AF3628" t="str">
        <f>IF(AH3628="respiration","yes","no")</f>
        <v>yes</v>
      </c>
      <c r="AH3628" t="s">
        <v>361</v>
      </c>
      <c r="AI3628">
        <f>IF(O3628&gt;0,(IF(S3628="live",O3628*0.84,IF(S3628="dried.ethanol",O3628*0.8449+2.8227,O3628))),"")</f>
        <v>16.018799999999999</v>
      </c>
      <c r="AJ3628" t="s">
        <v>458</v>
      </c>
      <c r="AK3628" t="s">
        <v>363</v>
      </c>
      <c r="AL3628" t="str">
        <f>IF(OR(AND(Q3628=Q3629,P3628&gt;0),AND(O3628&gt;0,O3628=O3629)),"duplicate","")</f>
        <v/>
      </c>
      <c r="AM3628" t="s">
        <v>827</v>
      </c>
      <c r="AN3628" t="s">
        <v>827</v>
      </c>
      <c r="AO3628" t="s">
        <v>826</v>
      </c>
      <c r="AP3628" t="s">
        <v>826</v>
      </c>
      <c r="AQ3628" t="s">
        <v>24</v>
      </c>
    </row>
    <row r="3629" spans="1:43" x14ac:dyDescent="0.2">
      <c r="A3629" s="28">
        <v>42955</v>
      </c>
      <c r="B3629" s="1">
        <v>42899</v>
      </c>
      <c r="C3629" s="1" t="str">
        <f>IF(F3629="Kup","6/13/2017",IF(F3629="Sag","6/14/2017",""))</f>
        <v>6/13/2017</v>
      </c>
      <c r="D3629" s="27">
        <f>A3629-B3629</f>
        <v>56</v>
      </c>
      <c r="E3629" s="27">
        <f>A3629-C3629</f>
        <v>56</v>
      </c>
      <c r="F3629" t="s">
        <v>21</v>
      </c>
      <c r="G3629">
        <v>56</v>
      </c>
      <c r="H3629" t="s">
        <v>22</v>
      </c>
      <c r="I3629" s="12" t="s">
        <v>23</v>
      </c>
      <c r="J3629" s="12" t="s">
        <v>23</v>
      </c>
      <c r="K3629" s="3" t="s">
        <v>956</v>
      </c>
      <c r="L3629" s="3" t="s">
        <v>955</v>
      </c>
      <c r="M3629">
        <v>4</v>
      </c>
      <c r="N3629">
        <v>8</v>
      </c>
      <c r="O3629" s="23">
        <v>15.36</v>
      </c>
      <c r="R3629" t="str">
        <f>IF(Q3629&gt;0,(P3629*(Q3629^2))*(3.14159/6),"")</f>
        <v/>
      </c>
      <c r="S3629" t="s">
        <v>24</v>
      </c>
      <c r="T3629" t="s">
        <v>25</v>
      </c>
      <c r="U3629" t="s">
        <v>360</v>
      </c>
      <c r="AA3629" s="12" t="s">
        <v>835</v>
      </c>
      <c r="AB3629" t="str">
        <f>IF(Q3629&gt;0,"yes","no")</f>
        <v>no</v>
      </c>
      <c r="AC3629" t="str">
        <f>IF(O3629&gt;0,"yes","no")</f>
        <v>yes</v>
      </c>
      <c r="AD3629" t="str">
        <f>IF(AH3629="hatch","yes","no")</f>
        <v>no</v>
      </c>
      <c r="AE3629" t="str">
        <f>IF(AH3629="swimup","yes","no")</f>
        <v>no</v>
      </c>
      <c r="AF3629" t="str">
        <f>IF(AH3629="respiration","yes","no")</f>
        <v>yes</v>
      </c>
      <c r="AH3629" t="s">
        <v>361</v>
      </c>
      <c r="AI3629">
        <f>IF(O3629&gt;0,(IF(S3629="live",O3629*0.84,IF(S3629="dried.ethanol",O3629*0.8449+2.8227,O3629))),"")</f>
        <v>12.902399999999998</v>
      </c>
      <c r="AJ3629" t="s">
        <v>456</v>
      </c>
      <c r="AK3629" t="s">
        <v>363</v>
      </c>
      <c r="AL3629" t="str">
        <f>IF(OR(AND(Q3629=Q3630,P3629&gt;0),AND(O3629&gt;0,O3629=O3630)),"duplicate","")</f>
        <v/>
      </c>
      <c r="AM3629" t="s">
        <v>827</v>
      </c>
      <c r="AN3629" t="s">
        <v>827</v>
      </c>
      <c r="AO3629" t="s">
        <v>826</v>
      </c>
      <c r="AP3629" t="s">
        <v>826</v>
      </c>
      <c r="AQ3629" t="s">
        <v>24</v>
      </c>
    </row>
    <row r="3630" spans="1:43" x14ac:dyDescent="0.2">
      <c r="A3630" s="28">
        <v>42955</v>
      </c>
      <c r="B3630" s="1">
        <v>42901</v>
      </c>
      <c r="C3630" s="1" t="str">
        <f>IF(F3630="Kup","6/13/2017",IF(F3630="Sag","6/14/2017",""))</f>
        <v>6/14/2017</v>
      </c>
      <c r="D3630" s="27">
        <f>A3630-B3630</f>
        <v>54</v>
      </c>
      <c r="E3630" s="27">
        <f>A3630-C3630</f>
        <v>55</v>
      </c>
      <c r="F3630" t="s">
        <v>919</v>
      </c>
      <c r="G3630">
        <v>56</v>
      </c>
      <c r="H3630" t="s">
        <v>22</v>
      </c>
      <c r="I3630" s="12" t="s">
        <v>53</v>
      </c>
      <c r="J3630" s="12" t="s">
        <v>989</v>
      </c>
      <c r="K3630" s="2" t="s">
        <v>967</v>
      </c>
      <c r="L3630" s="2" t="s">
        <v>968</v>
      </c>
      <c r="M3630">
        <v>1</v>
      </c>
      <c r="N3630">
        <v>8</v>
      </c>
      <c r="O3630" s="23">
        <v>20.05</v>
      </c>
      <c r="R3630" t="str">
        <f>IF(Q3630&gt;0,(P3630*(Q3630^2))*(3.14159/6),"")</f>
        <v/>
      </c>
      <c r="S3630" t="s">
        <v>24</v>
      </c>
      <c r="T3630" t="s">
        <v>25</v>
      </c>
      <c r="U3630" t="s">
        <v>360</v>
      </c>
      <c r="AA3630" s="12" t="s">
        <v>835</v>
      </c>
      <c r="AB3630" t="str">
        <f>IF(Q3630&gt;0,"yes","no")</f>
        <v>no</v>
      </c>
      <c r="AC3630" t="str">
        <f>IF(O3630&gt;0,"yes","no")</f>
        <v>yes</v>
      </c>
      <c r="AD3630" t="str">
        <f>IF(AH3630="hatch","yes","no")</f>
        <v>no</v>
      </c>
      <c r="AE3630" t="str">
        <f>IF(AH3630="swimup","yes","no")</f>
        <v>no</v>
      </c>
      <c r="AF3630" t="str">
        <f>IF(AH3630="respiration","yes","no")</f>
        <v>yes</v>
      </c>
      <c r="AH3630" t="s">
        <v>361</v>
      </c>
      <c r="AI3630">
        <f>IF(O3630&gt;0,(IF(S3630="live",O3630*0.84,IF(S3630="dried.ethanol",O3630*0.8449+2.8227,O3630))),"")</f>
        <v>16.841999999999999</v>
      </c>
      <c r="AJ3630" t="s">
        <v>521</v>
      </c>
      <c r="AK3630" t="s">
        <v>363</v>
      </c>
      <c r="AL3630" t="str">
        <f>IF(OR(AND(Q3630=Q3631,P3630&gt;0),AND(O3630&gt;0,O3630=O3631)),"duplicate","")</f>
        <v/>
      </c>
      <c r="AM3630" t="s">
        <v>827</v>
      </c>
      <c r="AN3630" t="s">
        <v>827</v>
      </c>
      <c r="AO3630" t="s">
        <v>826</v>
      </c>
      <c r="AP3630" t="s">
        <v>826</v>
      </c>
      <c r="AQ3630" t="s">
        <v>24</v>
      </c>
    </row>
    <row r="3631" spans="1:43" x14ac:dyDescent="0.2">
      <c r="A3631" s="28">
        <v>42955</v>
      </c>
      <c r="B3631" s="1">
        <v>42901</v>
      </c>
      <c r="C3631" s="1" t="str">
        <f>IF(F3631="Kup","6/13/2017",IF(F3631="Sag","6/14/2017",""))</f>
        <v>6/14/2017</v>
      </c>
      <c r="D3631" s="27">
        <f>A3631-B3631</f>
        <v>54</v>
      </c>
      <c r="E3631" s="27">
        <f>A3631-C3631</f>
        <v>55</v>
      </c>
      <c r="F3631" t="s">
        <v>919</v>
      </c>
      <c r="G3631">
        <v>56</v>
      </c>
      <c r="H3631" t="s">
        <v>22</v>
      </c>
      <c r="I3631" s="12" t="s">
        <v>53</v>
      </c>
      <c r="J3631" s="12" t="s">
        <v>989</v>
      </c>
      <c r="K3631" s="2" t="s">
        <v>967</v>
      </c>
      <c r="L3631" s="2" t="s">
        <v>968</v>
      </c>
      <c r="M3631">
        <v>2</v>
      </c>
      <c r="N3631">
        <v>8</v>
      </c>
      <c r="O3631" s="23">
        <v>21.22</v>
      </c>
      <c r="R3631" t="str">
        <f>IF(Q3631&gt;0,(P3631*(Q3631^2))*(3.14159/6),"")</f>
        <v/>
      </c>
      <c r="S3631" t="s">
        <v>24</v>
      </c>
      <c r="T3631" t="s">
        <v>25</v>
      </c>
      <c r="U3631" t="s">
        <v>360</v>
      </c>
      <c r="AA3631" s="12" t="s">
        <v>835</v>
      </c>
      <c r="AB3631" t="str">
        <f>IF(Q3631&gt;0,"yes","no")</f>
        <v>no</v>
      </c>
      <c r="AC3631" t="str">
        <f>IF(O3631&gt;0,"yes","no")</f>
        <v>yes</v>
      </c>
      <c r="AD3631" t="str">
        <f>IF(AH3631="hatch","yes","no")</f>
        <v>no</v>
      </c>
      <c r="AE3631" t="str">
        <f>IF(AH3631="swimup","yes","no")</f>
        <v>no</v>
      </c>
      <c r="AF3631" t="str">
        <f>IF(AH3631="respiration","yes","no")</f>
        <v>yes</v>
      </c>
      <c r="AH3631" t="s">
        <v>361</v>
      </c>
      <c r="AI3631">
        <f>IF(O3631&gt;0,(IF(S3631="live",O3631*0.84,IF(S3631="dried.ethanol",O3631*0.8449+2.8227,O3631))),"")</f>
        <v>17.8248</v>
      </c>
      <c r="AJ3631" t="s">
        <v>522</v>
      </c>
      <c r="AK3631" t="s">
        <v>363</v>
      </c>
      <c r="AL3631" t="str">
        <f>IF(OR(AND(Q3631=Q3632,P3631&gt;0),AND(O3631&gt;0,O3631=O3632)),"duplicate","")</f>
        <v/>
      </c>
      <c r="AM3631" t="s">
        <v>827</v>
      </c>
      <c r="AN3631" t="s">
        <v>827</v>
      </c>
      <c r="AO3631" t="s">
        <v>826</v>
      </c>
      <c r="AP3631" t="s">
        <v>826</v>
      </c>
      <c r="AQ3631" t="s">
        <v>24</v>
      </c>
    </row>
    <row r="3632" spans="1:43" x14ac:dyDescent="0.2">
      <c r="A3632" s="28">
        <v>42955</v>
      </c>
      <c r="B3632" s="1">
        <v>42901</v>
      </c>
      <c r="C3632" s="1" t="str">
        <f>IF(F3632="Kup","6/13/2017",IF(F3632="Sag","6/14/2017",""))</f>
        <v>6/14/2017</v>
      </c>
      <c r="D3632" s="27">
        <f>A3632-B3632</f>
        <v>54</v>
      </c>
      <c r="E3632" s="27">
        <f>A3632-C3632</f>
        <v>55</v>
      </c>
      <c r="F3632" t="s">
        <v>919</v>
      </c>
      <c r="G3632">
        <v>57</v>
      </c>
      <c r="H3632" t="s">
        <v>22</v>
      </c>
      <c r="I3632" s="12" t="s">
        <v>53</v>
      </c>
      <c r="J3632" s="12" t="s">
        <v>989</v>
      </c>
      <c r="K3632" s="2" t="s">
        <v>967</v>
      </c>
      <c r="L3632" s="2" t="s">
        <v>968</v>
      </c>
      <c r="N3632">
        <v>8</v>
      </c>
      <c r="O3632" s="23">
        <v>22.55</v>
      </c>
      <c r="R3632" t="str">
        <f>IF(Q3632&gt;0,(P3632*(Q3632^2))*(3.14159/6),"")</f>
        <v/>
      </c>
      <c r="S3632" t="s">
        <v>24</v>
      </c>
      <c r="T3632" t="s">
        <v>25</v>
      </c>
      <c r="U3632" t="s">
        <v>360</v>
      </c>
      <c r="AA3632" s="12" t="s">
        <v>835</v>
      </c>
      <c r="AB3632" t="str">
        <f>IF(Q3632&gt;0,"yes","no")</f>
        <v>no</v>
      </c>
      <c r="AC3632" t="str">
        <f>IF(O3632&gt;0,"yes","no")</f>
        <v>yes</v>
      </c>
      <c r="AD3632" t="str">
        <f>IF(AH3632="hatch","yes","no")</f>
        <v>no</v>
      </c>
      <c r="AE3632" t="str">
        <f>IF(AH3632="swimup","yes","no")</f>
        <v>no</v>
      </c>
      <c r="AF3632" t="str">
        <f>IF(AH3632="respiration","yes","no")</f>
        <v>yes</v>
      </c>
      <c r="AH3632" t="s">
        <v>361</v>
      </c>
      <c r="AI3632">
        <f>IF(O3632&gt;0,(IF(S3632="live",O3632*0.84,IF(S3632="dried.ethanol",O3632*0.8449+2.8227,O3632))),"")</f>
        <v>18.942</v>
      </c>
      <c r="AJ3632" t="s">
        <v>554</v>
      </c>
      <c r="AK3632" t="s">
        <v>363</v>
      </c>
      <c r="AL3632" t="str">
        <f>IF(OR(AND(Q3632=Q3633,P3632&gt;0),AND(O3632&gt;0,O3632=O3633)),"duplicate","")</f>
        <v/>
      </c>
      <c r="AM3632" t="s">
        <v>827</v>
      </c>
      <c r="AN3632" t="s">
        <v>827</v>
      </c>
      <c r="AO3632" t="s">
        <v>826</v>
      </c>
      <c r="AP3632" t="s">
        <v>826</v>
      </c>
      <c r="AQ3632" t="s">
        <v>24</v>
      </c>
    </row>
    <row r="3633" spans="1:43" x14ac:dyDescent="0.2">
      <c r="A3633" s="28">
        <v>42955</v>
      </c>
      <c r="B3633" s="1">
        <v>42901</v>
      </c>
      <c r="C3633" s="1" t="str">
        <f>IF(F3633="Kup","6/13/2017",IF(F3633="Sag","6/14/2017",""))</f>
        <v>6/14/2017</v>
      </c>
      <c r="D3633" s="27">
        <f>A3633-B3633</f>
        <v>54</v>
      </c>
      <c r="E3633" s="27">
        <f>A3633-C3633</f>
        <v>55</v>
      </c>
      <c r="F3633" t="s">
        <v>919</v>
      </c>
      <c r="G3633">
        <v>56</v>
      </c>
      <c r="H3633" t="s">
        <v>22</v>
      </c>
      <c r="I3633" s="12" t="s">
        <v>55</v>
      </c>
      <c r="J3633" s="12" t="s">
        <v>985</v>
      </c>
      <c r="K3633" s="2" t="s">
        <v>969</v>
      </c>
      <c r="L3633" s="2" t="s">
        <v>968</v>
      </c>
      <c r="M3633">
        <v>4</v>
      </c>
      <c r="N3633">
        <v>8</v>
      </c>
      <c r="O3633" s="23">
        <v>20.079999999999998</v>
      </c>
      <c r="R3633" t="str">
        <f>IF(Q3633&gt;0,(P3633*(Q3633^2))*(3.14159/6),"")</f>
        <v/>
      </c>
      <c r="S3633" t="s">
        <v>24</v>
      </c>
      <c r="T3633" t="s">
        <v>25</v>
      </c>
      <c r="U3633" t="s">
        <v>360</v>
      </c>
      <c r="AA3633" s="12" t="s">
        <v>835</v>
      </c>
      <c r="AB3633" t="str">
        <f>IF(Q3633&gt;0,"yes","no")</f>
        <v>no</v>
      </c>
      <c r="AC3633" t="str">
        <f>IF(O3633&gt;0,"yes","no")</f>
        <v>yes</v>
      </c>
      <c r="AD3633" t="str">
        <f>IF(AH3633="hatch","yes","no")</f>
        <v>no</v>
      </c>
      <c r="AE3633" t="str">
        <f>IF(AH3633="swimup","yes","no")</f>
        <v>no</v>
      </c>
      <c r="AF3633" t="str">
        <f>IF(AH3633="respiration","yes","no")</f>
        <v>yes</v>
      </c>
      <c r="AH3633" t="s">
        <v>361</v>
      </c>
      <c r="AI3633">
        <f>IF(O3633&gt;0,(IF(S3633="live",O3633*0.84,IF(S3633="dried.ethanol",O3633*0.8449+2.8227,O3633))),"")</f>
        <v>16.867199999999997</v>
      </c>
      <c r="AJ3633" t="s">
        <v>483</v>
      </c>
      <c r="AK3633" t="s">
        <v>363</v>
      </c>
      <c r="AL3633" t="str">
        <f>IF(OR(AND(Q3633=Q3634,P3633&gt;0),AND(O3633&gt;0,O3633=O3634)),"duplicate","")</f>
        <v/>
      </c>
      <c r="AM3633" t="s">
        <v>827</v>
      </c>
      <c r="AN3633" t="s">
        <v>827</v>
      </c>
      <c r="AO3633" t="s">
        <v>826</v>
      </c>
      <c r="AP3633" t="s">
        <v>826</v>
      </c>
      <c r="AQ3633" t="s">
        <v>24</v>
      </c>
    </row>
    <row r="3634" spans="1:43" x14ac:dyDescent="0.2">
      <c r="A3634" s="28">
        <v>42955</v>
      </c>
      <c r="B3634" s="1">
        <v>42901</v>
      </c>
      <c r="C3634" s="1" t="str">
        <f>IF(F3634="Kup","6/13/2017",IF(F3634="Sag","6/14/2017",""))</f>
        <v>6/14/2017</v>
      </c>
      <c r="D3634" s="27">
        <f>A3634-B3634</f>
        <v>54</v>
      </c>
      <c r="E3634" s="27">
        <f>A3634-C3634</f>
        <v>55</v>
      </c>
      <c r="F3634" t="s">
        <v>919</v>
      </c>
      <c r="G3634">
        <v>56</v>
      </c>
      <c r="H3634" t="s">
        <v>22</v>
      </c>
      <c r="I3634" s="12" t="s">
        <v>55</v>
      </c>
      <c r="J3634" s="12" t="s">
        <v>985</v>
      </c>
      <c r="K3634" s="2" t="s">
        <v>969</v>
      </c>
      <c r="L3634" s="2" t="s">
        <v>968</v>
      </c>
      <c r="N3634">
        <v>8</v>
      </c>
      <c r="O3634" s="23">
        <v>22.75</v>
      </c>
      <c r="R3634" t="str">
        <f>IF(Q3634&gt;0,(P3634*(Q3634^2))*(3.14159/6),"")</f>
        <v/>
      </c>
      <c r="S3634" t="s">
        <v>24</v>
      </c>
      <c r="T3634" t="s">
        <v>25</v>
      </c>
      <c r="U3634" t="s">
        <v>360</v>
      </c>
      <c r="AA3634" s="12" t="s">
        <v>835</v>
      </c>
      <c r="AB3634" t="str">
        <f>IF(Q3634&gt;0,"yes","no")</f>
        <v>no</v>
      </c>
      <c r="AC3634" t="str">
        <f>IF(O3634&gt;0,"yes","no")</f>
        <v>yes</v>
      </c>
      <c r="AD3634" t="str">
        <f>IF(AH3634="hatch","yes","no")</f>
        <v>no</v>
      </c>
      <c r="AE3634" t="str">
        <f>IF(AH3634="swimup","yes","no")</f>
        <v>no</v>
      </c>
      <c r="AF3634" t="str">
        <f>IF(AH3634="respiration","yes","no")</f>
        <v>yes</v>
      </c>
      <c r="AH3634" t="s">
        <v>361</v>
      </c>
      <c r="AI3634">
        <f>IF(O3634&gt;0,(IF(S3634="live",O3634*0.84,IF(S3634="dried.ethanol",O3634*0.8449+2.8227,O3634))),"")</f>
        <v>19.11</v>
      </c>
      <c r="AJ3634" t="s">
        <v>545</v>
      </c>
      <c r="AK3634" t="s">
        <v>363</v>
      </c>
      <c r="AL3634" t="str">
        <f>IF(OR(AND(Q3634=Q3635,P3634&gt;0),AND(O3634&gt;0,O3634=O3635)),"duplicate","")</f>
        <v/>
      </c>
      <c r="AM3634" t="s">
        <v>827</v>
      </c>
      <c r="AN3634" t="s">
        <v>827</v>
      </c>
      <c r="AO3634" t="s">
        <v>826</v>
      </c>
      <c r="AP3634" t="s">
        <v>826</v>
      </c>
      <c r="AQ3634" t="s">
        <v>24</v>
      </c>
    </row>
    <row r="3635" spans="1:43" x14ac:dyDescent="0.2">
      <c r="A3635" s="28">
        <v>42955</v>
      </c>
      <c r="B3635" s="1">
        <v>42901</v>
      </c>
      <c r="C3635" s="1" t="str">
        <f>IF(F3635="Kup","6/13/2017",IF(F3635="Sag","6/14/2017",""))</f>
        <v>6/14/2017</v>
      </c>
      <c r="D3635" s="27">
        <f>A3635-B3635</f>
        <v>54</v>
      </c>
      <c r="E3635" s="27">
        <f>A3635-C3635</f>
        <v>55</v>
      </c>
      <c r="F3635" t="s">
        <v>919</v>
      </c>
      <c r="G3635">
        <v>56</v>
      </c>
      <c r="H3635" t="s">
        <v>22</v>
      </c>
      <c r="I3635" s="12" t="s">
        <v>55</v>
      </c>
      <c r="J3635" s="12" t="s">
        <v>985</v>
      </c>
      <c r="K3635" s="2" t="s">
        <v>969</v>
      </c>
      <c r="L3635" s="2" t="s">
        <v>968</v>
      </c>
      <c r="N3635">
        <v>8</v>
      </c>
      <c r="O3635" s="23">
        <v>14.39</v>
      </c>
      <c r="R3635" t="str">
        <f>IF(Q3635&gt;0,(P3635*(Q3635^2))*(3.14159/6),"")</f>
        <v/>
      </c>
      <c r="S3635" t="s">
        <v>24</v>
      </c>
      <c r="T3635" t="s">
        <v>25</v>
      </c>
      <c r="U3635" t="s">
        <v>360</v>
      </c>
      <c r="AA3635" s="12" t="s">
        <v>835</v>
      </c>
      <c r="AB3635" t="str">
        <f>IF(Q3635&gt;0,"yes","no")</f>
        <v>no</v>
      </c>
      <c r="AC3635" t="str">
        <f>IF(O3635&gt;0,"yes","no")</f>
        <v>yes</v>
      </c>
      <c r="AD3635" t="str">
        <f>IF(AH3635="hatch","yes","no")</f>
        <v>no</v>
      </c>
      <c r="AE3635" t="str">
        <f>IF(AH3635="swimup","yes","no")</f>
        <v>no</v>
      </c>
      <c r="AF3635" t="str">
        <f>IF(AH3635="respiration","yes","no")</f>
        <v>yes</v>
      </c>
      <c r="AH3635" t="s">
        <v>361</v>
      </c>
      <c r="AI3635">
        <f>IF(O3635&gt;0,(IF(S3635="live",O3635*0.84,IF(S3635="dried.ethanol",O3635*0.8449+2.8227,O3635))),"")</f>
        <v>12.0876</v>
      </c>
      <c r="AJ3635" t="s">
        <v>571</v>
      </c>
      <c r="AK3635" t="s">
        <v>363</v>
      </c>
      <c r="AL3635" t="str">
        <f>IF(OR(AND(Q3635=Q3636,P3635&gt;0),AND(O3635&gt;0,O3635=O3636)),"duplicate","")</f>
        <v/>
      </c>
      <c r="AM3635" t="s">
        <v>827</v>
      </c>
      <c r="AN3635" t="s">
        <v>827</v>
      </c>
      <c r="AO3635" t="s">
        <v>826</v>
      </c>
      <c r="AP3635" t="s">
        <v>826</v>
      </c>
      <c r="AQ3635" t="s">
        <v>24</v>
      </c>
    </row>
    <row r="3636" spans="1:43" x14ac:dyDescent="0.2">
      <c r="A3636" s="28">
        <v>42955</v>
      </c>
      <c r="B3636" s="1">
        <v>42901</v>
      </c>
      <c r="C3636" s="1" t="str">
        <f>IF(F3636="Kup","6/13/2017",IF(F3636="Sag","6/14/2017",""))</f>
        <v>6/14/2017</v>
      </c>
      <c r="D3636" s="27">
        <f>A3636-B3636</f>
        <v>54</v>
      </c>
      <c r="E3636" s="27">
        <f>A3636-C3636</f>
        <v>55</v>
      </c>
      <c r="F3636" t="s">
        <v>919</v>
      </c>
      <c r="G3636">
        <v>56</v>
      </c>
      <c r="H3636" t="s">
        <v>22</v>
      </c>
      <c r="I3636" s="12" t="s">
        <v>55</v>
      </c>
      <c r="J3636" s="12" t="s">
        <v>985</v>
      </c>
      <c r="K3636" s="2" t="s">
        <v>969</v>
      </c>
      <c r="L3636" s="2" t="s">
        <v>968</v>
      </c>
      <c r="N3636">
        <v>8</v>
      </c>
      <c r="O3636" s="23">
        <v>19.07</v>
      </c>
      <c r="R3636" t="str">
        <f>IF(Q3636&gt;0,(P3636*(Q3636^2))*(3.14159/6),"")</f>
        <v/>
      </c>
      <c r="S3636" t="s">
        <v>24</v>
      </c>
      <c r="T3636" t="s">
        <v>25</v>
      </c>
      <c r="U3636" t="s">
        <v>360</v>
      </c>
      <c r="AA3636" s="12" t="s">
        <v>835</v>
      </c>
      <c r="AB3636" t="str">
        <f>IF(Q3636&gt;0,"yes","no")</f>
        <v>no</v>
      </c>
      <c r="AC3636" t="str">
        <f>IF(O3636&gt;0,"yes","no")</f>
        <v>yes</v>
      </c>
      <c r="AD3636" t="str">
        <f>IF(AH3636="hatch","yes","no")</f>
        <v>no</v>
      </c>
      <c r="AE3636" t="str">
        <f>IF(AH3636="swimup","yes","no")</f>
        <v>no</v>
      </c>
      <c r="AF3636" t="str">
        <f>IF(AH3636="respiration","yes","no")</f>
        <v>yes</v>
      </c>
      <c r="AH3636" t="s">
        <v>361</v>
      </c>
      <c r="AI3636">
        <f>IF(O3636&gt;0,(IF(S3636="live",O3636*0.84,IF(S3636="dried.ethanol",O3636*0.8449+2.8227,O3636))),"")</f>
        <v>16.018799999999999</v>
      </c>
      <c r="AJ3636" t="s">
        <v>573</v>
      </c>
      <c r="AK3636" t="s">
        <v>363</v>
      </c>
      <c r="AL3636" t="str">
        <f>IF(OR(AND(Q3636=Q3637,P3636&gt;0),AND(O3636&gt;0,O3636=O3637)),"duplicate","")</f>
        <v/>
      </c>
      <c r="AM3636" t="s">
        <v>827</v>
      </c>
      <c r="AN3636" t="s">
        <v>827</v>
      </c>
      <c r="AO3636" t="s">
        <v>826</v>
      </c>
      <c r="AP3636" t="s">
        <v>826</v>
      </c>
      <c r="AQ3636" t="s">
        <v>24</v>
      </c>
    </row>
    <row r="3637" spans="1:43" x14ac:dyDescent="0.2">
      <c r="A3637" s="28">
        <v>42955</v>
      </c>
      <c r="B3637" s="1">
        <v>42901</v>
      </c>
      <c r="C3637" s="1" t="str">
        <f>IF(F3637="Kup","6/13/2017",IF(F3637="Sag","6/14/2017",""))</f>
        <v>6/14/2017</v>
      </c>
      <c r="D3637" s="27">
        <f>A3637-B3637</f>
        <v>54</v>
      </c>
      <c r="E3637" s="27">
        <f>A3637-C3637</f>
        <v>55</v>
      </c>
      <c r="F3637" t="s">
        <v>919</v>
      </c>
      <c r="G3637">
        <v>57</v>
      </c>
      <c r="H3637" t="s">
        <v>22</v>
      </c>
      <c r="I3637" s="12" t="s">
        <v>57</v>
      </c>
      <c r="J3637" s="12" t="s">
        <v>990</v>
      </c>
      <c r="K3637" s="2" t="s">
        <v>972</v>
      </c>
      <c r="L3637" s="2" t="s">
        <v>971</v>
      </c>
      <c r="M3637">
        <v>2</v>
      </c>
      <c r="N3637">
        <v>8</v>
      </c>
      <c r="O3637" s="23">
        <v>22.5</v>
      </c>
      <c r="R3637" t="str">
        <f>IF(Q3637&gt;0,(P3637*(Q3637^2))*(3.14159/6),"")</f>
        <v/>
      </c>
      <c r="S3637" t="s">
        <v>24</v>
      </c>
      <c r="T3637" t="s">
        <v>25</v>
      </c>
      <c r="U3637" t="s">
        <v>360</v>
      </c>
      <c r="AA3637" s="12" t="s">
        <v>835</v>
      </c>
      <c r="AB3637" t="str">
        <f>IF(Q3637&gt;0,"yes","no")</f>
        <v>no</v>
      </c>
      <c r="AC3637" t="str">
        <f>IF(O3637&gt;0,"yes","no")</f>
        <v>yes</v>
      </c>
      <c r="AD3637" t="str">
        <f>IF(AH3637="hatch","yes","no")</f>
        <v>no</v>
      </c>
      <c r="AE3637" t="str">
        <f>IF(AH3637="swimup","yes","no")</f>
        <v>no</v>
      </c>
      <c r="AF3637" t="str">
        <f>IF(AH3637="respiration","yes","no")</f>
        <v>yes</v>
      </c>
      <c r="AH3637" t="s">
        <v>361</v>
      </c>
      <c r="AI3637">
        <f>IF(O3637&gt;0,(IF(S3637="live",O3637*0.84,IF(S3637="dried.ethanol",O3637*0.8449+2.8227,O3637))),"")</f>
        <v>18.899999999999999</v>
      </c>
      <c r="AJ3637" t="s">
        <v>490</v>
      </c>
      <c r="AK3637" t="s">
        <v>363</v>
      </c>
      <c r="AL3637" t="str">
        <f>IF(OR(AND(Q3637=Q3638,P3637&gt;0),AND(O3637&gt;0,O3637=O3638)),"duplicate","")</f>
        <v/>
      </c>
      <c r="AM3637" t="s">
        <v>827</v>
      </c>
      <c r="AN3637" t="s">
        <v>827</v>
      </c>
      <c r="AO3637" t="s">
        <v>826</v>
      </c>
      <c r="AP3637" t="s">
        <v>826</v>
      </c>
      <c r="AQ3637" t="s">
        <v>24</v>
      </c>
    </row>
    <row r="3638" spans="1:43" x14ac:dyDescent="0.2">
      <c r="A3638" s="28">
        <v>42955</v>
      </c>
      <c r="B3638" s="1">
        <v>42901</v>
      </c>
      <c r="C3638" s="1" t="str">
        <f>IF(F3638="Kup","6/13/2017",IF(F3638="Sag","6/14/2017",""))</f>
        <v>6/14/2017</v>
      </c>
      <c r="D3638" s="27">
        <f>A3638-B3638</f>
        <v>54</v>
      </c>
      <c r="E3638" s="27">
        <f>A3638-C3638</f>
        <v>55</v>
      </c>
      <c r="F3638" t="s">
        <v>919</v>
      </c>
      <c r="G3638">
        <v>56</v>
      </c>
      <c r="H3638" t="s">
        <v>22</v>
      </c>
      <c r="I3638" s="12" t="s">
        <v>57</v>
      </c>
      <c r="J3638" s="12" t="s">
        <v>990</v>
      </c>
      <c r="K3638" s="2" t="s">
        <v>972</v>
      </c>
      <c r="L3638" s="2" t="s">
        <v>971</v>
      </c>
      <c r="M3638">
        <v>3</v>
      </c>
      <c r="N3638">
        <v>8</v>
      </c>
      <c r="O3638" s="23">
        <v>24.13</v>
      </c>
      <c r="R3638" t="str">
        <f>IF(Q3638&gt;0,(P3638*(Q3638^2))*(3.14159/6),"")</f>
        <v/>
      </c>
      <c r="S3638" t="s">
        <v>24</v>
      </c>
      <c r="T3638" t="s">
        <v>25</v>
      </c>
      <c r="U3638" t="s">
        <v>360</v>
      </c>
      <c r="AA3638" s="12" t="s">
        <v>835</v>
      </c>
      <c r="AB3638" t="str">
        <f>IF(Q3638&gt;0,"yes","no")</f>
        <v>no</v>
      </c>
      <c r="AC3638" t="str">
        <f>IF(O3638&gt;0,"yes","no")</f>
        <v>yes</v>
      </c>
      <c r="AD3638" t="str">
        <f>IF(AH3638="hatch","yes","no")</f>
        <v>no</v>
      </c>
      <c r="AE3638" t="str">
        <f>IF(AH3638="swimup","yes","no")</f>
        <v>no</v>
      </c>
      <c r="AF3638" t="str">
        <f>IF(AH3638="respiration","yes","no")</f>
        <v>yes</v>
      </c>
      <c r="AH3638" t="s">
        <v>361</v>
      </c>
      <c r="AI3638">
        <f>IF(O3638&gt;0,(IF(S3638="live",O3638*0.84,IF(S3638="dried.ethanol",O3638*0.8449+2.8227,O3638))),"")</f>
        <v>20.269199999999998</v>
      </c>
      <c r="AJ3638" t="s">
        <v>450</v>
      </c>
      <c r="AK3638" t="s">
        <v>363</v>
      </c>
      <c r="AL3638" t="str">
        <f>IF(OR(AND(Q3638=Q3639,P3638&gt;0),AND(O3638&gt;0,O3638=O3639)),"duplicate","")</f>
        <v/>
      </c>
      <c r="AM3638" t="s">
        <v>827</v>
      </c>
      <c r="AN3638" t="s">
        <v>827</v>
      </c>
      <c r="AO3638" t="s">
        <v>826</v>
      </c>
      <c r="AP3638" t="s">
        <v>826</v>
      </c>
      <c r="AQ3638" t="s">
        <v>24</v>
      </c>
    </row>
    <row r="3639" spans="1:43" x14ac:dyDescent="0.2">
      <c r="A3639" s="28">
        <v>42955</v>
      </c>
      <c r="B3639" s="1">
        <v>42901</v>
      </c>
      <c r="C3639" s="1" t="str">
        <f>IF(F3639="Kup","6/13/2017",IF(F3639="Sag","6/14/2017",""))</f>
        <v>6/14/2017</v>
      </c>
      <c r="D3639" s="27">
        <f>A3639-B3639</f>
        <v>54</v>
      </c>
      <c r="E3639" s="27">
        <f>A3639-C3639</f>
        <v>55</v>
      </c>
      <c r="F3639" t="s">
        <v>919</v>
      </c>
      <c r="G3639">
        <v>57</v>
      </c>
      <c r="H3639" t="s">
        <v>22</v>
      </c>
      <c r="I3639" s="12" t="s">
        <v>57</v>
      </c>
      <c r="J3639" s="12" t="s">
        <v>990</v>
      </c>
      <c r="K3639" s="2" t="s">
        <v>972</v>
      </c>
      <c r="L3639" s="2" t="s">
        <v>971</v>
      </c>
      <c r="M3639">
        <v>3</v>
      </c>
      <c r="N3639">
        <v>8</v>
      </c>
      <c r="O3639" s="23">
        <v>21.39</v>
      </c>
      <c r="R3639" t="str">
        <f>IF(Q3639&gt;0,(P3639*(Q3639^2))*(3.14159/6),"")</f>
        <v/>
      </c>
      <c r="S3639" t="s">
        <v>24</v>
      </c>
      <c r="T3639" t="s">
        <v>25</v>
      </c>
      <c r="U3639" t="s">
        <v>360</v>
      </c>
      <c r="AA3639" s="12" t="s">
        <v>835</v>
      </c>
      <c r="AB3639" t="str">
        <f>IF(Q3639&gt;0,"yes","no")</f>
        <v>no</v>
      </c>
      <c r="AC3639" t="str">
        <f>IF(O3639&gt;0,"yes","no")</f>
        <v>yes</v>
      </c>
      <c r="AD3639" t="str">
        <f>IF(AH3639="hatch","yes","no")</f>
        <v>no</v>
      </c>
      <c r="AE3639" t="str">
        <f>IF(AH3639="swimup","yes","no")</f>
        <v>no</v>
      </c>
      <c r="AF3639" t="str">
        <f>IF(AH3639="respiration","yes","no")</f>
        <v>yes</v>
      </c>
      <c r="AH3639" t="s">
        <v>361</v>
      </c>
      <c r="AI3639">
        <f>IF(O3639&gt;0,(IF(S3639="live",O3639*0.84,IF(S3639="dried.ethanol",O3639*0.8449+2.8227,O3639))),"")</f>
        <v>17.967600000000001</v>
      </c>
      <c r="AJ3639" t="s">
        <v>489</v>
      </c>
      <c r="AK3639" t="s">
        <v>363</v>
      </c>
      <c r="AL3639" t="str">
        <f>IF(OR(AND(Q3639=Q3640,P3639&gt;0),AND(O3639&gt;0,O3639=O3640)),"duplicate","")</f>
        <v/>
      </c>
      <c r="AM3639" t="s">
        <v>827</v>
      </c>
      <c r="AN3639" t="s">
        <v>827</v>
      </c>
      <c r="AO3639" t="s">
        <v>826</v>
      </c>
      <c r="AP3639" t="s">
        <v>826</v>
      </c>
      <c r="AQ3639" t="s">
        <v>24</v>
      </c>
    </row>
    <row r="3640" spans="1:43" x14ac:dyDescent="0.2">
      <c r="A3640" s="28">
        <v>42955</v>
      </c>
      <c r="B3640" s="1">
        <v>42901</v>
      </c>
      <c r="C3640" s="1" t="str">
        <f>IF(F3640="Kup","6/13/2017",IF(F3640="Sag","6/14/2017",""))</f>
        <v>6/14/2017</v>
      </c>
      <c r="D3640" s="27">
        <f>A3640-B3640</f>
        <v>54</v>
      </c>
      <c r="E3640" s="27">
        <f>A3640-C3640</f>
        <v>55</v>
      </c>
      <c r="F3640" t="s">
        <v>919</v>
      </c>
      <c r="G3640">
        <v>56</v>
      </c>
      <c r="H3640" t="s">
        <v>22</v>
      </c>
      <c r="I3640" s="12" t="s">
        <v>57</v>
      </c>
      <c r="J3640" s="12" t="s">
        <v>990</v>
      </c>
      <c r="K3640" s="2" t="s">
        <v>972</v>
      </c>
      <c r="L3640" s="2" t="s">
        <v>971</v>
      </c>
      <c r="N3640">
        <v>8</v>
      </c>
      <c r="O3640" s="23">
        <v>20.91</v>
      </c>
      <c r="R3640" t="str">
        <f>IF(Q3640&gt;0,(P3640*(Q3640^2))*(3.14159/6),"")</f>
        <v/>
      </c>
      <c r="S3640" t="s">
        <v>24</v>
      </c>
      <c r="T3640" t="s">
        <v>25</v>
      </c>
      <c r="U3640" t="s">
        <v>360</v>
      </c>
      <c r="AA3640" s="12" t="s">
        <v>835</v>
      </c>
      <c r="AB3640" t="str">
        <f>IF(Q3640&gt;0,"yes","no")</f>
        <v>no</v>
      </c>
      <c r="AC3640" t="str">
        <f>IF(O3640&gt;0,"yes","no")</f>
        <v>yes</v>
      </c>
      <c r="AD3640" t="str">
        <f>IF(AH3640="hatch","yes","no")</f>
        <v>no</v>
      </c>
      <c r="AE3640" t="str">
        <f>IF(AH3640="swimup","yes","no")</f>
        <v>no</v>
      </c>
      <c r="AF3640" t="str">
        <f>IF(AH3640="respiration","yes","no")</f>
        <v>yes</v>
      </c>
      <c r="AH3640" t="s">
        <v>361</v>
      </c>
      <c r="AI3640">
        <f>IF(O3640&gt;0,(IF(S3640="live",O3640*0.84,IF(S3640="dried.ethanol",O3640*0.8449+2.8227,O3640))),"")</f>
        <v>17.564399999999999</v>
      </c>
      <c r="AJ3640" t="s">
        <v>368</v>
      </c>
      <c r="AK3640" t="s">
        <v>363</v>
      </c>
      <c r="AL3640" t="str">
        <f>IF(OR(AND(Q3640=Q3641,P3640&gt;0),AND(O3640&gt;0,O3640=O3641)),"duplicate","")</f>
        <v/>
      </c>
      <c r="AM3640" t="s">
        <v>827</v>
      </c>
      <c r="AN3640" t="s">
        <v>827</v>
      </c>
      <c r="AO3640" t="s">
        <v>826</v>
      </c>
      <c r="AP3640" t="s">
        <v>826</v>
      </c>
      <c r="AQ3640" t="s">
        <v>24</v>
      </c>
    </row>
    <row r="3641" spans="1:43" x14ac:dyDescent="0.2">
      <c r="A3641" s="28">
        <v>42955</v>
      </c>
      <c r="B3641" s="1">
        <v>42901</v>
      </c>
      <c r="C3641" s="1" t="str">
        <f>IF(F3641="Kup","6/13/2017",IF(F3641="Sag","6/14/2017",""))</f>
        <v>6/14/2017</v>
      </c>
      <c r="D3641" s="27">
        <f>A3641-B3641</f>
        <v>54</v>
      </c>
      <c r="E3641" s="27">
        <f>A3641-C3641</f>
        <v>55</v>
      </c>
      <c r="F3641" t="s">
        <v>919</v>
      </c>
      <c r="G3641">
        <v>56</v>
      </c>
      <c r="H3641" t="s">
        <v>22</v>
      </c>
      <c r="I3641" s="12" t="s">
        <v>57</v>
      </c>
      <c r="J3641" s="12" t="s">
        <v>990</v>
      </c>
      <c r="K3641" s="2" t="s">
        <v>972</v>
      </c>
      <c r="L3641" s="2" t="s">
        <v>971</v>
      </c>
      <c r="N3641">
        <v>8</v>
      </c>
      <c r="O3641" s="23">
        <v>29.27</v>
      </c>
      <c r="R3641" t="str">
        <f>IF(Q3641&gt;0,(P3641*(Q3641^2))*(3.14159/6),"")</f>
        <v/>
      </c>
      <c r="S3641" t="s">
        <v>24</v>
      </c>
      <c r="T3641" t="s">
        <v>25</v>
      </c>
      <c r="U3641" t="s">
        <v>360</v>
      </c>
      <c r="AA3641" s="12" t="s">
        <v>835</v>
      </c>
      <c r="AB3641" t="str">
        <f>IF(Q3641&gt;0,"yes","no")</f>
        <v>no</v>
      </c>
      <c r="AC3641" t="str">
        <f>IF(O3641&gt;0,"yes","no")</f>
        <v>yes</v>
      </c>
      <c r="AD3641" t="str">
        <f>IF(AH3641="hatch","yes","no")</f>
        <v>no</v>
      </c>
      <c r="AE3641" t="str">
        <f>IF(AH3641="swimup","yes","no")</f>
        <v>no</v>
      </c>
      <c r="AF3641" t="str">
        <f>IF(AH3641="respiration","yes","no")</f>
        <v>yes</v>
      </c>
      <c r="AH3641" t="s">
        <v>361</v>
      </c>
      <c r="AI3641">
        <f>IF(O3641&gt;0,(IF(S3641="live",O3641*0.84,IF(S3641="dried.ethanol",O3641*0.8449+2.8227,O3641))),"")</f>
        <v>24.5868</v>
      </c>
      <c r="AJ3641" t="s">
        <v>562</v>
      </c>
      <c r="AK3641" t="s">
        <v>363</v>
      </c>
      <c r="AL3641" t="str">
        <f>IF(OR(AND(Q3641=Q3642,P3641&gt;0),AND(O3641&gt;0,O3641=O3642)),"duplicate","")</f>
        <v/>
      </c>
      <c r="AM3641" t="s">
        <v>827</v>
      </c>
      <c r="AN3641" t="s">
        <v>827</v>
      </c>
      <c r="AO3641" t="s">
        <v>826</v>
      </c>
      <c r="AP3641" t="s">
        <v>826</v>
      </c>
      <c r="AQ3641" t="s">
        <v>24</v>
      </c>
    </row>
    <row r="3642" spans="1:43" x14ac:dyDescent="0.2">
      <c r="A3642" s="28">
        <v>42955</v>
      </c>
      <c r="B3642" s="1">
        <v>42901</v>
      </c>
      <c r="C3642" s="1" t="str">
        <f>IF(F3642="Kup","6/13/2017",IF(F3642="Sag","6/14/2017",""))</f>
        <v>6/14/2017</v>
      </c>
      <c r="D3642" s="27">
        <f>A3642-B3642</f>
        <v>54</v>
      </c>
      <c r="E3642" s="27">
        <f>A3642-C3642</f>
        <v>55</v>
      </c>
      <c r="F3642" t="s">
        <v>919</v>
      </c>
      <c r="G3642">
        <v>57</v>
      </c>
      <c r="H3642" t="s">
        <v>22</v>
      </c>
      <c r="I3642" s="12" t="s">
        <v>57</v>
      </c>
      <c r="J3642" s="12" t="s">
        <v>990</v>
      </c>
      <c r="K3642" s="2" t="s">
        <v>972</v>
      </c>
      <c r="L3642" s="2" t="s">
        <v>971</v>
      </c>
      <c r="N3642">
        <v>8</v>
      </c>
      <c r="O3642" s="23">
        <v>21.73</v>
      </c>
      <c r="R3642" t="str">
        <f>IF(Q3642&gt;0,(P3642*(Q3642^2))*(3.14159/6),"")</f>
        <v/>
      </c>
      <c r="S3642" t="s">
        <v>24</v>
      </c>
      <c r="T3642" t="s">
        <v>25</v>
      </c>
      <c r="U3642" t="s">
        <v>360</v>
      </c>
      <c r="AA3642" s="12" t="s">
        <v>835</v>
      </c>
      <c r="AB3642" t="str">
        <f>IF(Q3642&gt;0,"yes","no")</f>
        <v>no</v>
      </c>
      <c r="AC3642" t="str">
        <f>IF(O3642&gt;0,"yes","no")</f>
        <v>yes</v>
      </c>
      <c r="AD3642" t="str">
        <f>IF(AH3642="hatch","yes","no")</f>
        <v>no</v>
      </c>
      <c r="AE3642" t="str">
        <f>IF(AH3642="swimup","yes","no")</f>
        <v>no</v>
      </c>
      <c r="AF3642" t="str">
        <f>IF(AH3642="respiration","yes","no")</f>
        <v>yes</v>
      </c>
      <c r="AH3642" t="s">
        <v>361</v>
      </c>
      <c r="AI3642">
        <f>IF(O3642&gt;0,(IF(S3642="live",O3642*0.84,IF(S3642="dried.ethanol",O3642*0.8449+2.8227,O3642))),"")</f>
        <v>18.2532</v>
      </c>
      <c r="AJ3642" t="s">
        <v>529</v>
      </c>
      <c r="AK3642" t="s">
        <v>363</v>
      </c>
      <c r="AL3642" t="str">
        <f>IF(OR(AND(Q3642=Q3643,P3642&gt;0),AND(O3642&gt;0,O3642=O3643)),"duplicate","")</f>
        <v/>
      </c>
      <c r="AM3642" t="s">
        <v>827</v>
      </c>
      <c r="AN3642" t="s">
        <v>827</v>
      </c>
      <c r="AO3642" t="s">
        <v>826</v>
      </c>
      <c r="AP3642" t="s">
        <v>826</v>
      </c>
      <c r="AQ3642" t="s">
        <v>24</v>
      </c>
    </row>
    <row r="3643" spans="1:43" x14ac:dyDescent="0.2">
      <c r="A3643" s="28">
        <v>42955</v>
      </c>
      <c r="B3643" s="1">
        <v>42901</v>
      </c>
      <c r="C3643" s="1" t="str">
        <f>IF(F3643="Kup","6/13/2017",IF(F3643="Sag","6/14/2017",""))</f>
        <v>6/14/2017</v>
      </c>
      <c r="D3643" s="27">
        <f>A3643-B3643</f>
        <v>54</v>
      </c>
      <c r="E3643" s="27">
        <f>A3643-C3643</f>
        <v>55</v>
      </c>
      <c r="F3643" t="s">
        <v>919</v>
      </c>
      <c r="G3643">
        <v>57</v>
      </c>
      <c r="H3643" t="s">
        <v>22</v>
      </c>
      <c r="I3643" s="12" t="s">
        <v>57</v>
      </c>
      <c r="J3643" s="12" t="s">
        <v>990</v>
      </c>
      <c r="K3643" s="2" t="s">
        <v>972</v>
      </c>
      <c r="L3643" s="2" t="s">
        <v>971</v>
      </c>
      <c r="N3643">
        <v>8</v>
      </c>
      <c r="O3643" s="23">
        <v>21.55</v>
      </c>
      <c r="R3643" t="str">
        <f>IF(Q3643&gt;0,(P3643*(Q3643^2))*(3.14159/6),"")</f>
        <v/>
      </c>
      <c r="S3643" t="s">
        <v>24</v>
      </c>
      <c r="T3643" t="s">
        <v>25</v>
      </c>
      <c r="U3643" t="s">
        <v>360</v>
      </c>
      <c r="AA3643" s="12" t="s">
        <v>835</v>
      </c>
      <c r="AB3643" t="str">
        <f>IF(Q3643&gt;0,"yes","no")</f>
        <v>no</v>
      </c>
      <c r="AC3643" t="str">
        <f>IF(O3643&gt;0,"yes","no")</f>
        <v>yes</v>
      </c>
      <c r="AD3643" t="str">
        <f>IF(AH3643="hatch","yes","no")</f>
        <v>no</v>
      </c>
      <c r="AE3643" t="str">
        <f>IF(AH3643="swimup","yes","no")</f>
        <v>no</v>
      </c>
      <c r="AF3643" t="str">
        <f>IF(AH3643="respiration","yes","no")</f>
        <v>yes</v>
      </c>
      <c r="AH3643" t="s">
        <v>361</v>
      </c>
      <c r="AI3643">
        <f>IF(O3643&gt;0,(IF(S3643="live",O3643*0.84,IF(S3643="dried.ethanol",O3643*0.8449+2.8227,O3643))),"")</f>
        <v>18.102</v>
      </c>
      <c r="AJ3643" t="s">
        <v>531</v>
      </c>
      <c r="AK3643" t="s">
        <v>363</v>
      </c>
      <c r="AL3643" t="str">
        <f>IF(OR(AND(Q3643=Q3644,P3643&gt;0),AND(O3643&gt;0,O3643=O3644)),"duplicate","")</f>
        <v/>
      </c>
      <c r="AM3643" t="s">
        <v>827</v>
      </c>
      <c r="AN3643" t="s">
        <v>827</v>
      </c>
      <c r="AO3643" t="s">
        <v>826</v>
      </c>
      <c r="AP3643" t="s">
        <v>826</v>
      </c>
      <c r="AQ3643" t="s">
        <v>24</v>
      </c>
    </row>
    <row r="3644" spans="1:43" x14ac:dyDescent="0.2">
      <c r="A3644" s="28">
        <v>42955</v>
      </c>
      <c r="B3644" s="1">
        <v>42901</v>
      </c>
      <c r="C3644" s="1" t="str">
        <f>IF(F3644="Kup","6/13/2017",IF(F3644="Sag","6/14/2017",""))</f>
        <v>6/14/2017</v>
      </c>
      <c r="D3644" s="27">
        <f>A3644-B3644</f>
        <v>54</v>
      </c>
      <c r="E3644" s="27">
        <f>A3644-C3644</f>
        <v>55</v>
      </c>
      <c r="F3644" t="s">
        <v>919</v>
      </c>
      <c r="G3644">
        <v>57</v>
      </c>
      <c r="H3644" t="s">
        <v>22</v>
      </c>
      <c r="I3644" s="12" t="s">
        <v>166</v>
      </c>
      <c r="J3644" s="12" t="s">
        <v>987</v>
      </c>
      <c r="K3644" s="2" t="s">
        <v>973</v>
      </c>
      <c r="L3644" s="2" t="s">
        <v>974</v>
      </c>
      <c r="M3644">
        <v>1</v>
      </c>
      <c r="N3644">
        <v>8</v>
      </c>
      <c r="O3644" s="23">
        <v>25.01</v>
      </c>
      <c r="R3644" t="str">
        <f>IF(Q3644&gt;0,(P3644*(Q3644^2))*(3.14159/6),"")</f>
        <v/>
      </c>
      <c r="S3644" t="s">
        <v>24</v>
      </c>
      <c r="T3644" t="s">
        <v>25</v>
      </c>
      <c r="U3644" t="s">
        <v>360</v>
      </c>
      <c r="AA3644" s="12" t="s">
        <v>835</v>
      </c>
      <c r="AB3644" t="str">
        <f>IF(Q3644&gt;0,"yes","no")</f>
        <v>no</v>
      </c>
      <c r="AC3644" t="str">
        <f>IF(O3644&gt;0,"yes","no")</f>
        <v>yes</v>
      </c>
      <c r="AD3644" t="str">
        <f>IF(AH3644="hatch","yes","no")</f>
        <v>no</v>
      </c>
      <c r="AE3644" t="str">
        <f>IF(AH3644="swimup","yes","no")</f>
        <v>no</v>
      </c>
      <c r="AF3644" t="str">
        <f>IF(AH3644="respiration","yes","no")</f>
        <v>yes</v>
      </c>
      <c r="AH3644" t="s">
        <v>361</v>
      </c>
      <c r="AI3644">
        <f>IF(O3644&gt;0,(IF(S3644="live",O3644*0.84,IF(S3644="dried.ethanol",O3644*0.8449+2.8227,O3644))),"")</f>
        <v>21.008400000000002</v>
      </c>
      <c r="AJ3644" t="s">
        <v>461</v>
      </c>
      <c r="AK3644" t="s">
        <v>363</v>
      </c>
      <c r="AL3644" t="str">
        <f>IF(OR(AND(Q3644=Q3645,P3644&gt;0),AND(O3644&gt;0,O3644=O3645)),"duplicate","")</f>
        <v/>
      </c>
      <c r="AM3644" t="s">
        <v>827</v>
      </c>
      <c r="AN3644" t="s">
        <v>827</v>
      </c>
      <c r="AO3644" t="s">
        <v>826</v>
      </c>
      <c r="AP3644" t="s">
        <v>826</v>
      </c>
      <c r="AQ3644" t="s">
        <v>24</v>
      </c>
    </row>
    <row r="3645" spans="1:43" x14ac:dyDescent="0.2">
      <c r="A3645" s="28">
        <v>42955</v>
      </c>
      <c r="B3645" s="1">
        <v>42901</v>
      </c>
      <c r="C3645" s="1" t="str">
        <f>IF(F3645="Kup","6/13/2017",IF(F3645="Sag","6/14/2017",""))</f>
        <v>6/14/2017</v>
      </c>
      <c r="D3645" s="27">
        <f>A3645-B3645</f>
        <v>54</v>
      </c>
      <c r="E3645" s="27">
        <f>A3645-C3645</f>
        <v>55</v>
      </c>
      <c r="F3645" t="s">
        <v>919</v>
      </c>
      <c r="G3645">
        <v>57</v>
      </c>
      <c r="H3645" t="s">
        <v>22</v>
      </c>
      <c r="I3645" s="12" t="s">
        <v>166</v>
      </c>
      <c r="J3645" s="12" t="s">
        <v>987</v>
      </c>
      <c r="K3645" s="2" t="s">
        <v>973</v>
      </c>
      <c r="L3645" s="2" t="s">
        <v>974</v>
      </c>
      <c r="M3645">
        <v>1</v>
      </c>
      <c r="N3645">
        <v>8</v>
      </c>
      <c r="O3645" s="23">
        <v>24.21</v>
      </c>
      <c r="R3645" t="str">
        <f>IF(Q3645&gt;0,(P3645*(Q3645^2))*(3.14159/6),"")</f>
        <v/>
      </c>
      <c r="S3645" t="s">
        <v>24</v>
      </c>
      <c r="T3645" t="s">
        <v>25</v>
      </c>
      <c r="U3645" t="s">
        <v>360</v>
      </c>
      <c r="AA3645" s="12" t="s">
        <v>835</v>
      </c>
      <c r="AB3645" t="str">
        <f>IF(Q3645&gt;0,"yes","no")</f>
        <v>no</v>
      </c>
      <c r="AC3645" t="str">
        <f>IF(O3645&gt;0,"yes","no")</f>
        <v>yes</v>
      </c>
      <c r="AD3645" t="str">
        <f>IF(AH3645="hatch","yes","no")</f>
        <v>no</v>
      </c>
      <c r="AE3645" t="str">
        <f>IF(AH3645="swimup","yes","no")</f>
        <v>no</v>
      </c>
      <c r="AF3645" t="str">
        <f>IF(AH3645="respiration","yes","no")</f>
        <v>yes</v>
      </c>
      <c r="AH3645" t="s">
        <v>361</v>
      </c>
      <c r="AI3645">
        <f>IF(O3645&gt;0,(IF(S3645="live",O3645*0.84,IF(S3645="dried.ethanol",O3645*0.8449+2.8227,O3645))),"")</f>
        <v>20.336400000000001</v>
      </c>
      <c r="AJ3645" t="s">
        <v>497</v>
      </c>
      <c r="AK3645" t="s">
        <v>363</v>
      </c>
      <c r="AL3645" t="str">
        <f>IF(OR(AND(Q3645=Q3646,P3645&gt;0),AND(O3645&gt;0,O3645=O3646)),"duplicate","")</f>
        <v/>
      </c>
      <c r="AM3645" t="s">
        <v>827</v>
      </c>
      <c r="AN3645" t="s">
        <v>827</v>
      </c>
      <c r="AO3645" t="s">
        <v>826</v>
      </c>
      <c r="AP3645" t="s">
        <v>826</v>
      </c>
      <c r="AQ3645" t="s">
        <v>24</v>
      </c>
    </row>
    <row r="3646" spans="1:43" x14ac:dyDescent="0.2">
      <c r="A3646" s="28">
        <v>42955</v>
      </c>
      <c r="B3646" s="1">
        <v>42901</v>
      </c>
      <c r="C3646" s="1" t="str">
        <f>IF(F3646="Kup","6/13/2017",IF(F3646="Sag","6/14/2017",""))</f>
        <v>6/14/2017</v>
      </c>
      <c r="D3646" s="27">
        <f>A3646-B3646</f>
        <v>54</v>
      </c>
      <c r="E3646" s="27">
        <f>A3646-C3646</f>
        <v>55</v>
      </c>
      <c r="F3646" t="s">
        <v>919</v>
      </c>
      <c r="G3646">
        <v>57</v>
      </c>
      <c r="H3646" t="s">
        <v>22</v>
      </c>
      <c r="I3646" s="12" t="s">
        <v>166</v>
      </c>
      <c r="J3646" s="12" t="s">
        <v>987</v>
      </c>
      <c r="K3646" s="2" t="s">
        <v>973</v>
      </c>
      <c r="L3646" s="2" t="s">
        <v>974</v>
      </c>
      <c r="M3646">
        <v>2</v>
      </c>
      <c r="N3646">
        <v>8</v>
      </c>
      <c r="O3646" s="23">
        <v>25.34</v>
      </c>
      <c r="R3646" t="str">
        <f>IF(Q3646&gt;0,(P3646*(Q3646^2))*(3.14159/6),"")</f>
        <v/>
      </c>
      <c r="S3646" t="s">
        <v>24</v>
      </c>
      <c r="T3646" t="s">
        <v>25</v>
      </c>
      <c r="U3646" t="s">
        <v>360</v>
      </c>
      <c r="AA3646" s="12" t="s">
        <v>835</v>
      </c>
      <c r="AB3646" t="str">
        <f>IF(Q3646&gt;0,"yes","no")</f>
        <v>no</v>
      </c>
      <c r="AC3646" t="str">
        <f>IF(O3646&gt;0,"yes","no")</f>
        <v>yes</v>
      </c>
      <c r="AD3646" t="str">
        <f>IF(AH3646="hatch","yes","no")</f>
        <v>no</v>
      </c>
      <c r="AE3646" t="str">
        <f>IF(AH3646="swimup","yes","no")</f>
        <v>no</v>
      </c>
      <c r="AF3646" t="str">
        <f>IF(AH3646="respiration","yes","no")</f>
        <v>yes</v>
      </c>
      <c r="AH3646" t="s">
        <v>361</v>
      </c>
      <c r="AI3646">
        <f>IF(O3646&gt;0,(IF(S3646="live",O3646*0.84,IF(S3646="dried.ethanol",O3646*0.8449+2.8227,O3646))),"")</f>
        <v>21.285599999999999</v>
      </c>
      <c r="AJ3646" t="s">
        <v>460</v>
      </c>
      <c r="AK3646" t="s">
        <v>363</v>
      </c>
      <c r="AL3646" t="str">
        <f>IF(OR(AND(Q3646=Q3647,P3646&gt;0),AND(O3646&gt;0,O3646=O3647)),"duplicate","")</f>
        <v/>
      </c>
      <c r="AM3646" t="s">
        <v>827</v>
      </c>
      <c r="AN3646" t="s">
        <v>827</v>
      </c>
      <c r="AO3646" t="s">
        <v>826</v>
      </c>
      <c r="AP3646" t="s">
        <v>826</v>
      </c>
      <c r="AQ3646" t="s">
        <v>24</v>
      </c>
    </row>
    <row r="3647" spans="1:43" x14ac:dyDescent="0.2">
      <c r="A3647" s="28">
        <v>42955</v>
      </c>
      <c r="B3647" s="1">
        <v>42901</v>
      </c>
      <c r="C3647" s="1" t="str">
        <f>IF(F3647="Kup","6/13/2017",IF(F3647="Sag","6/14/2017",""))</f>
        <v>6/14/2017</v>
      </c>
      <c r="D3647" s="27">
        <f>A3647-B3647</f>
        <v>54</v>
      </c>
      <c r="E3647" s="27">
        <f>A3647-C3647</f>
        <v>55</v>
      </c>
      <c r="F3647" t="s">
        <v>919</v>
      </c>
      <c r="G3647">
        <v>56</v>
      </c>
      <c r="H3647" t="s">
        <v>22</v>
      </c>
      <c r="I3647" s="12" t="s">
        <v>166</v>
      </c>
      <c r="J3647" s="12" t="s">
        <v>987</v>
      </c>
      <c r="K3647" s="2" t="s">
        <v>973</v>
      </c>
      <c r="L3647" s="2" t="s">
        <v>974</v>
      </c>
      <c r="M3647">
        <v>4</v>
      </c>
      <c r="N3647">
        <v>8</v>
      </c>
      <c r="O3647" s="23">
        <v>19.91</v>
      </c>
      <c r="R3647" t="str">
        <f>IF(Q3647&gt;0,(P3647*(Q3647^2))*(3.14159/6),"")</f>
        <v/>
      </c>
      <c r="S3647" t="s">
        <v>24</v>
      </c>
      <c r="T3647" t="s">
        <v>25</v>
      </c>
      <c r="U3647" t="s">
        <v>360</v>
      </c>
      <c r="AA3647" s="12" t="s">
        <v>835</v>
      </c>
      <c r="AB3647" t="str">
        <f>IF(Q3647&gt;0,"yes","no")</f>
        <v>no</v>
      </c>
      <c r="AC3647" t="str">
        <f>IF(O3647&gt;0,"yes","no")</f>
        <v>yes</v>
      </c>
      <c r="AD3647" t="str">
        <f>IF(AH3647="hatch","yes","no")</f>
        <v>no</v>
      </c>
      <c r="AE3647" t="str">
        <f>IF(AH3647="swimup","yes","no")</f>
        <v>no</v>
      </c>
      <c r="AF3647" t="str">
        <f>IF(AH3647="respiration","yes","no")</f>
        <v>yes</v>
      </c>
      <c r="AH3647" t="s">
        <v>361</v>
      </c>
      <c r="AI3647">
        <f>IF(O3647&gt;0,(IF(S3647="live",O3647*0.84,IF(S3647="dried.ethanol",O3647*0.8449+2.8227,O3647))),"")</f>
        <v>16.724399999999999</v>
      </c>
      <c r="AJ3647" t="s">
        <v>451</v>
      </c>
      <c r="AK3647" t="s">
        <v>363</v>
      </c>
      <c r="AL3647" t="str">
        <f>IF(OR(AND(Q3647=Q3648,P3647&gt;0),AND(O3647&gt;0,O3647=O3648)),"duplicate","")</f>
        <v/>
      </c>
      <c r="AM3647" t="s">
        <v>827</v>
      </c>
      <c r="AN3647" t="s">
        <v>827</v>
      </c>
      <c r="AO3647" t="s">
        <v>826</v>
      </c>
      <c r="AP3647" t="s">
        <v>826</v>
      </c>
      <c r="AQ3647" t="s">
        <v>24</v>
      </c>
    </row>
    <row r="3648" spans="1:43" x14ac:dyDescent="0.2">
      <c r="A3648" s="28">
        <v>42955</v>
      </c>
      <c r="B3648" s="1">
        <v>42901</v>
      </c>
      <c r="C3648" s="1" t="str">
        <f>IF(F3648="Kup","6/13/2017",IF(F3648="Sag","6/14/2017",""))</f>
        <v>6/14/2017</v>
      </c>
      <c r="D3648" s="27">
        <f>A3648-B3648</f>
        <v>54</v>
      </c>
      <c r="E3648" s="27">
        <f>A3648-C3648</f>
        <v>55</v>
      </c>
      <c r="F3648" t="s">
        <v>919</v>
      </c>
      <c r="G3648">
        <v>55</v>
      </c>
      <c r="H3648" t="s">
        <v>22</v>
      </c>
      <c r="I3648" s="12" t="s">
        <v>59</v>
      </c>
      <c r="J3648" s="12" t="s">
        <v>991</v>
      </c>
      <c r="K3648" s="2" t="s">
        <v>975</v>
      </c>
      <c r="L3648" s="2" t="s">
        <v>974</v>
      </c>
      <c r="N3648">
        <v>8</v>
      </c>
      <c r="O3648" s="23">
        <v>21.7</v>
      </c>
      <c r="R3648" t="str">
        <f>IF(Q3648&gt;0,(P3648*(Q3648^2))*(3.14159/6),"")</f>
        <v/>
      </c>
      <c r="S3648" t="s">
        <v>24</v>
      </c>
      <c r="T3648" t="s">
        <v>25</v>
      </c>
      <c r="U3648" t="s">
        <v>360</v>
      </c>
      <c r="AA3648" s="12" t="s">
        <v>835</v>
      </c>
      <c r="AB3648" t="str">
        <f>IF(Q3648&gt;0,"yes","no")</f>
        <v>no</v>
      </c>
      <c r="AC3648" t="str">
        <f>IF(O3648&gt;0,"yes","no")</f>
        <v>yes</v>
      </c>
      <c r="AD3648" t="str">
        <f>IF(AH3648="hatch","yes","no")</f>
        <v>no</v>
      </c>
      <c r="AE3648" t="str">
        <f>IF(AH3648="swimup","yes","no")</f>
        <v>no</v>
      </c>
      <c r="AF3648" t="str">
        <f>IF(AH3648="respiration","yes","no")</f>
        <v>yes</v>
      </c>
      <c r="AH3648" t="s">
        <v>361</v>
      </c>
      <c r="AI3648">
        <f>IF(O3648&gt;0,(IF(S3648="live",O3648*0.84,IF(S3648="dried.ethanol",O3648*0.8449+2.8227,O3648))),"")</f>
        <v>18.227999999999998</v>
      </c>
      <c r="AJ3648" t="s">
        <v>534</v>
      </c>
      <c r="AK3648" t="s">
        <v>363</v>
      </c>
      <c r="AL3648" t="str">
        <f>IF(OR(AND(Q3648=Q3649,P3648&gt;0),AND(O3648&gt;0,O3648=O3649)),"duplicate","")</f>
        <v/>
      </c>
      <c r="AM3648" t="s">
        <v>827</v>
      </c>
      <c r="AN3648" t="s">
        <v>827</v>
      </c>
      <c r="AO3648" t="s">
        <v>826</v>
      </c>
      <c r="AP3648" t="s">
        <v>826</v>
      </c>
      <c r="AQ3648" t="s">
        <v>24</v>
      </c>
    </row>
    <row r="3649" spans="1:43" x14ac:dyDescent="0.2">
      <c r="A3649" s="28">
        <v>42955</v>
      </c>
      <c r="B3649" s="1">
        <v>42901</v>
      </c>
      <c r="C3649" s="1" t="str">
        <f>IF(F3649="Kup","6/13/2017",IF(F3649="Sag","6/14/2017",""))</f>
        <v>6/14/2017</v>
      </c>
      <c r="D3649" s="27">
        <f>A3649-B3649</f>
        <v>54</v>
      </c>
      <c r="E3649" s="27">
        <f>A3649-C3649</f>
        <v>55</v>
      </c>
      <c r="F3649" t="s">
        <v>919</v>
      </c>
      <c r="G3649">
        <v>57</v>
      </c>
      <c r="H3649" t="s">
        <v>22</v>
      </c>
      <c r="I3649" s="12" t="s">
        <v>59</v>
      </c>
      <c r="J3649" s="12" t="s">
        <v>991</v>
      </c>
      <c r="K3649" s="2" t="s">
        <v>975</v>
      </c>
      <c r="L3649" s="2" t="s">
        <v>974</v>
      </c>
      <c r="N3649">
        <v>8</v>
      </c>
      <c r="O3649" s="23">
        <v>14.6</v>
      </c>
      <c r="R3649" t="str">
        <f>IF(Q3649&gt;0,(P3649*(Q3649^2))*(3.14159/6),"")</f>
        <v/>
      </c>
      <c r="S3649" t="s">
        <v>24</v>
      </c>
      <c r="T3649" t="s">
        <v>25</v>
      </c>
      <c r="U3649" t="s">
        <v>360</v>
      </c>
      <c r="AA3649" s="12" t="s">
        <v>835</v>
      </c>
      <c r="AB3649" t="str">
        <f>IF(Q3649&gt;0,"yes","no")</f>
        <v>no</v>
      </c>
      <c r="AC3649" t="str">
        <f>IF(O3649&gt;0,"yes","no")</f>
        <v>yes</v>
      </c>
      <c r="AD3649" t="str">
        <f>IF(AH3649="hatch","yes","no")</f>
        <v>no</v>
      </c>
      <c r="AE3649" t="str">
        <f>IF(AH3649="swimup","yes","no")</f>
        <v>no</v>
      </c>
      <c r="AF3649" t="str">
        <f>IF(AH3649="respiration","yes","no")</f>
        <v>yes</v>
      </c>
      <c r="AH3649" t="s">
        <v>361</v>
      </c>
      <c r="AI3649">
        <f>IF(O3649&gt;0,(IF(S3649="live",O3649*0.84,IF(S3649="dried.ethanol",O3649*0.8449+2.8227,O3649))),"")</f>
        <v>12.263999999999999</v>
      </c>
      <c r="AJ3649" t="s">
        <v>532</v>
      </c>
      <c r="AK3649" t="s">
        <v>363</v>
      </c>
      <c r="AL3649" t="str">
        <f>IF(OR(AND(Q3649=Q3650,P3649&gt;0),AND(O3649&gt;0,O3649=O3650)),"duplicate","")</f>
        <v/>
      </c>
      <c r="AM3649" t="s">
        <v>827</v>
      </c>
      <c r="AN3649" t="s">
        <v>827</v>
      </c>
      <c r="AO3649" t="s">
        <v>826</v>
      </c>
      <c r="AP3649" t="s">
        <v>826</v>
      </c>
      <c r="AQ3649" t="s">
        <v>24</v>
      </c>
    </row>
    <row r="3650" spans="1:43" x14ac:dyDescent="0.2">
      <c r="A3650" s="28">
        <v>42955</v>
      </c>
      <c r="B3650" s="1">
        <v>42899</v>
      </c>
      <c r="C3650" s="1" t="str">
        <f>IF(F3650="Kup","6/13/2017",IF(F3650="Sag","6/14/2017",""))</f>
        <v>6/13/2017</v>
      </c>
      <c r="D3650" s="27">
        <f>A3650-B3650</f>
        <v>56</v>
      </c>
      <c r="E3650" s="27">
        <f>A3650-C3650</f>
        <v>56</v>
      </c>
      <c r="F3650" t="s">
        <v>21</v>
      </c>
      <c r="G3650">
        <v>55</v>
      </c>
      <c r="H3650" t="s">
        <v>22</v>
      </c>
      <c r="I3650" s="12" t="s">
        <v>69</v>
      </c>
      <c r="J3650" s="12" t="s">
        <v>69</v>
      </c>
      <c r="N3650">
        <v>8</v>
      </c>
      <c r="O3650" s="23">
        <v>31.46</v>
      </c>
      <c r="R3650" t="str">
        <f>IF(Q3650&gt;0,(P3650*(Q3650^2))*(3.14159/6),"")</f>
        <v/>
      </c>
      <c r="S3650" t="s">
        <v>24</v>
      </c>
      <c r="T3650" t="s">
        <v>65</v>
      </c>
      <c r="U3650" t="s">
        <v>360</v>
      </c>
      <c r="AA3650" s="12" t="s">
        <v>835</v>
      </c>
      <c r="AB3650" t="str">
        <f>IF(Q3650&gt;0,"yes","no")</f>
        <v>no</v>
      </c>
      <c r="AC3650" t="str">
        <f>IF(O3650&gt;0,"yes","no")</f>
        <v>yes</v>
      </c>
      <c r="AD3650" t="str">
        <f>IF(AH3650="hatch","yes","no")</f>
        <v>no</v>
      </c>
      <c r="AE3650" t="str">
        <f>IF(AH3650="swimup","yes","no")</f>
        <v>no</v>
      </c>
      <c r="AF3650" t="str">
        <f>IF(AH3650="respiration","yes","no")</f>
        <v>yes</v>
      </c>
      <c r="AH3650" t="s">
        <v>361</v>
      </c>
      <c r="AI3650">
        <f>IF(O3650&gt;0,(IF(S3650="live",O3650*0.84,IF(S3650="dried.ethanol",O3650*0.8449+2.8227,O3650))),"")</f>
        <v>26.426400000000001</v>
      </c>
      <c r="AJ3650" t="s">
        <v>581</v>
      </c>
      <c r="AK3650" t="s">
        <v>363</v>
      </c>
      <c r="AL3650" t="str">
        <f>IF(OR(AND(Q3650=Q3651,P3650&gt;0),AND(O3650&gt;0,O3650=O3651)),"duplicate","")</f>
        <v/>
      </c>
      <c r="AM3650" t="s">
        <v>827</v>
      </c>
      <c r="AN3650" t="s">
        <v>827</v>
      </c>
      <c r="AO3650" t="s">
        <v>826</v>
      </c>
      <c r="AP3650" t="s">
        <v>826</v>
      </c>
      <c r="AQ3650" t="s">
        <v>24</v>
      </c>
    </row>
    <row r="3651" spans="1:43" x14ac:dyDescent="0.2">
      <c r="A3651" s="28">
        <v>42955</v>
      </c>
      <c r="B3651" s="1">
        <v>42899</v>
      </c>
      <c r="C3651" s="1" t="str">
        <f>IF(F3651="Kup","6/13/2017",IF(F3651="Sag","6/14/2017",""))</f>
        <v>6/13/2017</v>
      </c>
      <c r="D3651" s="27">
        <f>A3651-B3651</f>
        <v>56</v>
      </c>
      <c r="E3651" s="27">
        <f>A3651-C3651</f>
        <v>56</v>
      </c>
      <c r="F3651" t="s">
        <v>21</v>
      </c>
      <c r="G3651">
        <v>57</v>
      </c>
      <c r="H3651" t="s">
        <v>22</v>
      </c>
      <c r="I3651" s="12" t="s">
        <v>69</v>
      </c>
      <c r="J3651" s="12" t="s">
        <v>69</v>
      </c>
      <c r="N3651">
        <v>8</v>
      </c>
      <c r="O3651" s="23">
        <v>31.45</v>
      </c>
      <c r="R3651" t="str">
        <f>IF(Q3651&gt;0,(P3651*(Q3651^2))*(3.14159/6),"")</f>
        <v/>
      </c>
      <c r="S3651" t="s">
        <v>24</v>
      </c>
      <c r="T3651" t="s">
        <v>65</v>
      </c>
      <c r="U3651" t="s">
        <v>360</v>
      </c>
      <c r="AA3651" s="12" t="s">
        <v>835</v>
      </c>
      <c r="AB3651" t="str">
        <f>IF(Q3651&gt;0,"yes","no")</f>
        <v>no</v>
      </c>
      <c r="AC3651" t="str">
        <f>IF(O3651&gt;0,"yes","no")</f>
        <v>yes</v>
      </c>
      <c r="AD3651" t="str">
        <f>IF(AH3651="hatch","yes","no")</f>
        <v>no</v>
      </c>
      <c r="AE3651" t="str">
        <f>IF(AH3651="swimup","yes","no")</f>
        <v>no</v>
      </c>
      <c r="AF3651" t="str">
        <f>IF(AH3651="respiration","yes","no")</f>
        <v>yes</v>
      </c>
      <c r="AH3651" t="s">
        <v>361</v>
      </c>
      <c r="AI3651">
        <f>IF(O3651&gt;0,(IF(S3651="live",O3651*0.84,IF(S3651="dried.ethanol",O3651*0.8449+2.8227,O3651))),"")</f>
        <v>26.417999999999999</v>
      </c>
      <c r="AJ3651" t="s">
        <v>374</v>
      </c>
      <c r="AK3651" t="s">
        <v>363</v>
      </c>
      <c r="AL3651" t="str">
        <f>IF(OR(AND(Q3651=Q3652,P3651&gt;0),AND(O3651&gt;0,O3651=O3652)),"duplicate","")</f>
        <v/>
      </c>
      <c r="AM3651" t="s">
        <v>827</v>
      </c>
      <c r="AN3651" t="s">
        <v>827</v>
      </c>
      <c r="AO3651" t="s">
        <v>826</v>
      </c>
      <c r="AP3651" t="s">
        <v>826</v>
      </c>
      <c r="AQ3651" t="s">
        <v>24</v>
      </c>
    </row>
    <row r="3652" spans="1:43" x14ac:dyDescent="0.2">
      <c r="A3652" s="28">
        <v>42955</v>
      </c>
      <c r="B3652" s="1">
        <v>42899</v>
      </c>
      <c r="C3652" s="1" t="str">
        <f>IF(F3652="Kup","6/13/2017",IF(F3652="Sag","6/14/2017",""))</f>
        <v>6/13/2017</v>
      </c>
      <c r="D3652" s="27">
        <f>A3652-B3652</f>
        <v>56</v>
      </c>
      <c r="E3652" s="27">
        <f>A3652-C3652</f>
        <v>56</v>
      </c>
      <c r="F3652" t="s">
        <v>21</v>
      </c>
      <c r="G3652">
        <v>56</v>
      </c>
      <c r="H3652" t="s">
        <v>22</v>
      </c>
      <c r="I3652" s="12" t="s">
        <v>122</v>
      </c>
      <c r="J3652" s="12" t="s">
        <v>122</v>
      </c>
      <c r="N3652">
        <v>8</v>
      </c>
      <c r="O3652" s="23">
        <v>25.12</v>
      </c>
      <c r="R3652" t="str">
        <f>IF(Q3652&gt;0,(P3652*(Q3652^2))*(3.14159/6),"")</f>
        <v/>
      </c>
      <c r="S3652" t="s">
        <v>24</v>
      </c>
      <c r="T3652" t="s">
        <v>65</v>
      </c>
      <c r="U3652" t="s">
        <v>360</v>
      </c>
      <c r="AA3652" s="12" t="s">
        <v>835</v>
      </c>
      <c r="AB3652" t="str">
        <f>IF(Q3652&gt;0,"yes","no")</f>
        <v>no</v>
      </c>
      <c r="AC3652" t="str">
        <f>IF(O3652&gt;0,"yes","no")</f>
        <v>yes</v>
      </c>
      <c r="AD3652" t="str">
        <f>IF(AH3652="hatch","yes","no")</f>
        <v>no</v>
      </c>
      <c r="AE3652" t="str">
        <f>IF(AH3652="swimup","yes","no")</f>
        <v>no</v>
      </c>
      <c r="AF3652" t="str">
        <f>IF(AH3652="respiration","yes","no")</f>
        <v>yes</v>
      </c>
      <c r="AH3652" t="s">
        <v>361</v>
      </c>
      <c r="AI3652">
        <f>IF(O3652&gt;0,(IF(S3652="live",O3652*0.84,IF(S3652="dried.ethanol",O3652*0.8449+2.8227,O3652))),"")</f>
        <v>21.1008</v>
      </c>
      <c r="AJ3652" t="s">
        <v>584</v>
      </c>
      <c r="AK3652" t="s">
        <v>363</v>
      </c>
      <c r="AL3652" t="str">
        <f>IF(OR(AND(Q3652=Q3653,P3652&gt;0),AND(O3652&gt;0,O3652=O3653)),"duplicate","")</f>
        <v/>
      </c>
      <c r="AM3652" t="s">
        <v>827</v>
      </c>
      <c r="AN3652" t="s">
        <v>827</v>
      </c>
      <c r="AO3652" t="s">
        <v>826</v>
      </c>
      <c r="AP3652" t="s">
        <v>826</v>
      </c>
      <c r="AQ3652" t="s">
        <v>24</v>
      </c>
    </row>
    <row r="3653" spans="1:43" x14ac:dyDescent="0.2">
      <c r="A3653" s="28">
        <v>42955</v>
      </c>
      <c r="B3653" s="1">
        <v>42901</v>
      </c>
      <c r="C3653" s="1" t="str">
        <f>IF(F3653="Kup","6/13/2017",IF(F3653="Sag","6/14/2017",""))</f>
        <v>6/14/2017</v>
      </c>
      <c r="D3653" s="27">
        <f>A3653-B3653</f>
        <v>54</v>
      </c>
      <c r="E3653" s="27">
        <f>A3653-C3653</f>
        <v>55</v>
      </c>
      <c r="F3653" t="s">
        <v>919</v>
      </c>
      <c r="G3653">
        <v>58</v>
      </c>
      <c r="H3653" t="s">
        <v>22</v>
      </c>
      <c r="I3653" s="12" t="s">
        <v>147</v>
      </c>
      <c r="J3653" s="12" t="s">
        <v>147</v>
      </c>
      <c r="N3653">
        <v>8</v>
      </c>
      <c r="O3653" s="23">
        <v>31.09</v>
      </c>
      <c r="R3653" t="str">
        <f>IF(Q3653&gt;0,(P3653*(Q3653^2))*(3.14159/6),"")</f>
        <v/>
      </c>
      <c r="S3653" t="s">
        <v>24</v>
      </c>
      <c r="T3653" t="s">
        <v>65</v>
      </c>
      <c r="U3653" t="s">
        <v>360</v>
      </c>
      <c r="AA3653" s="12" t="s">
        <v>835</v>
      </c>
      <c r="AB3653" t="str">
        <f>IF(Q3653&gt;0,"yes","no")</f>
        <v>no</v>
      </c>
      <c r="AC3653" t="str">
        <f>IF(O3653&gt;0,"yes","no")</f>
        <v>yes</v>
      </c>
      <c r="AD3653" t="str">
        <f>IF(AH3653="hatch","yes","no")</f>
        <v>no</v>
      </c>
      <c r="AE3653" t="str">
        <f>IF(AH3653="swimup","yes","no")</f>
        <v>no</v>
      </c>
      <c r="AF3653" t="str">
        <f>IF(AH3653="respiration","yes","no")</f>
        <v>yes</v>
      </c>
      <c r="AH3653" t="s">
        <v>361</v>
      </c>
      <c r="AI3653">
        <f>IF(O3653&gt;0,(IF(S3653="live",O3653*0.84,IF(S3653="dried.ethanol",O3653*0.8449+2.8227,O3653))),"")</f>
        <v>26.115600000000001</v>
      </c>
      <c r="AJ3653" t="s">
        <v>588</v>
      </c>
      <c r="AK3653" t="s">
        <v>363</v>
      </c>
      <c r="AL3653" t="str">
        <f>IF(OR(AND(Q3653=Q3654,P3653&gt;0),AND(O3653&gt;0,O3653=O3654)),"duplicate","")</f>
        <v/>
      </c>
      <c r="AM3653" t="s">
        <v>827</v>
      </c>
      <c r="AN3653" t="s">
        <v>827</v>
      </c>
      <c r="AO3653" t="s">
        <v>826</v>
      </c>
      <c r="AP3653" t="s">
        <v>826</v>
      </c>
      <c r="AQ3653" t="s">
        <v>24</v>
      </c>
    </row>
    <row r="3654" spans="1:43" x14ac:dyDescent="0.2">
      <c r="A3654" s="28">
        <v>42955</v>
      </c>
      <c r="B3654" s="1">
        <v>42901</v>
      </c>
      <c r="C3654" s="1" t="str">
        <f>IF(F3654="Kup","6/13/2017",IF(F3654="Sag","6/14/2017",""))</f>
        <v>6/14/2017</v>
      </c>
      <c r="D3654" s="27">
        <f>A3654-B3654</f>
        <v>54</v>
      </c>
      <c r="E3654" s="27">
        <f>A3654-C3654</f>
        <v>55</v>
      </c>
      <c r="F3654" t="s">
        <v>919</v>
      </c>
      <c r="G3654">
        <v>58</v>
      </c>
      <c r="H3654" t="s">
        <v>22</v>
      </c>
      <c r="I3654" s="12" t="s">
        <v>158</v>
      </c>
      <c r="J3654" s="12" t="s">
        <v>158</v>
      </c>
      <c r="N3654">
        <v>8</v>
      </c>
      <c r="O3654" s="23">
        <v>24.28</v>
      </c>
      <c r="R3654" t="str">
        <f>IF(Q3654&gt;0,(P3654*(Q3654^2))*(3.14159/6),"")</f>
        <v/>
      </c>
      <c r="S3654" t="s">
        <v>24</v>
      </c>
      <c r="T3654" t="s">
        <v>65</v>
      </c>
      <c r="U3654" t="s">
        <v>360</v>
      </c>
      <c r="AA3654" s="12" t="s">
        <v>835</v>
      </c>
      <c r="AB3654" t="str">
        <f>IF(Q3654&gt;0,"yes","no")</f>
        <v>no</v>
      </c>
      <c r="AC3654" t="str">
        <f>IF(O3654&gt;0,"yes","no")</f>
        <v>yes</v>
      </c>
      <c r="AD3654" t="str">
        <f>IF(AH3654="hatch","yes","no")</f>
        <v>no</v>
      </c>
      <c r="AE3654" t="str">
        <f>IF(AH3654="swimup","yes","no")</f>
        <v>no</v>
      </c>
      <c r="AF3654" t="str">
        <f>IF(AH3654="respiration","yes","no")</f>
        <v>yes</v>
      </c>
      <c r="AH3654" t="s">
        <v>361</v>
      </c>
      <c r="AI3654">
        <f>IF(O3654&gt;0,(IF(S3654="live",O3654*0.84,IF(S3654="dried.ethanol",O3654*0.8449+2.8227,O3654))),"")</f>
        <v>20.395199999999999</v>
      </c>
      <c r="AJ3654" t="s">
        <v>590</v>
      </c>
      <c r="AK3654" t="s">
        <v>363</v>
      </c>
      <c r="AL3654" t="str">
        <f>IF(OR(AND(Q3654=Q3655,P3654&gt;0),AND(O3654&gt;0,O3654=O3655)),"duplicate","")</f>
        <v/>
      </c>
      <c r="AM3654" t="s">
        <v>827</v>
      </c>
      <c r="AN3654" t="s">
        <v>827</v>
      </c>
      <c r="AO3654" t="s">
        <v>826</v>
      </c>
      <c r="AP3654" t="s">
        <v>826</v>
      </c>
      <c r="AQ3654" t="s">
        <v>24</v>
      </c>
    </row>
    <row r="3655" spans="1:43" x14ac:dyDescent="0.2">
      <c r="A3655" s="28">
        <v>42955</v>
      </c>
      <c r="B3655" s="1">
        <v>42899</v>
      </c>
      <c r="C3655" s="1" t="str">
        <f>IF(F3655="Kup","6/13/2017",IF(F3655="Sag","6/14/2017",""))</f>
        <v>6/13/2017</v>
      </c>
      <c r="D3655" s="27">
        <f>A3655-B3655</f>
        <v>56</v>
      </c>
      <c r="E3655" s="27">
        <f>A3655-C3655</f>
        <v>56</v>
      </c>
      <c r="F3655" t="s">
        <v>21</v>
      </c>
      <c r="G3655">
        <v>54</v>
      </c>
      <c r="H3655" t="s">
        <v>30</v>
      </c>
      <c r="I3655" s="12" t="s">
        <v>112</v>
      </c>
      <c r="J3655" s="12" t="s">
        <v>984</v>
      </c>
      <c r="K3655" s="3" t="s">
        <v>966</v>
      </c>
      <c r="L3655" s="3" t="s">
        <v>946</v>
      </c>
      <c r="N3655">
        <v>12</v>
      </c>
      <c r="O3655" s="23">
        <v>31.24</v>
      </c>
      <c r="R3655" t="str">
        <f>IF(Q3655&gt;0,(P3655*(Q3655^2))*(3.14159/6),"")</f>
        <v/>
      </c>
      <c r="S3655" t="s">
        <v>24</v>
      </c>
      <c r="T3655" t="s">
        <v>25</v>
      </c>
      <c r="U3655" t="s">
        <v>360</v>
      </c>
      <c r="AA3655" s="12" t="s">
        <v>835</v>
      </c>
      <c r="AB3655" t="str">
        <f>IF(Q3655&gt;0,"yes","no")</f>
        <v>no</v>
      </c>
      <c r="AC3655" t="str">
        <f>IF(O3655&gt;0,"yes","no")</f>
        <v>yes</v>
      </c>
      <c r="AD3655" t="str">
        <f>IF(AH3655="hatch","yes","no")</f>
        <v>no</v>
      </c>
      <c r="AE3655" t="str">
        <f>IF(AH3655="swimup","yes","no")</f>
        <v>no</v>
      </c>
      <c r="AF3655" t="str">
        <f>IF(AH3655="respiration","yes","no")</f>
        <v>yes</v>
      </c>
      <c r="AH3655" t="s">
        <v>361</v>
      </c>
      <c r="AI3655">
        <f>IF(O3655&gt;0,(IF(S3655="live",O3655*0.84,IF(S3655="dried.ethanol",O3655*0.8449+2.8227,O3655))),"")</f>
        <v>26.241599999999998</v>
      </c>
      <c r="AJ3655" t="s">
        <v>437</v>
      </c>
      <c r="AK3655" t="s">
        <v>363</v>
      </c>
      <c r="AL3655" t="str">
        <f>IF(OR(AND(Q3655=Q3656,P3655&gt;0),AND(O3655&gt;0,O3655=O3656)),"duplicate","")</f>
        <v/>
      </c>
      <c r="AM3655" t="s">
        <v>827</v>
      </c>
      <c r="AN3655" t="s">
        <v>827</v>
      </c>
      <c r="AO3655" t="s">
        <v>826</v>
      </c>
      <c r="AP3655" t="s">
        <v>826</v>
      </c>
      <c r="AQ3655" t="s">
        <v>24</v>
      </c>
    </row>
    <row r="3656" spans="1:43" x14ac:dyDescent="0.2">
      <c r="A3656" s="28">
        <v>42955</v>
      </c>
      <c r="B3656" s="1">
        <v>42901</v>
      </c>
      <c r="C3656" s="1" t="str">
        <f>IF(F3656="Kup","6/13/2017",IF(F3656="Sag","6/14/2017",""))</f>
        <v>6/14/2017</v>
      </c>
      <c r="D3656" s="27">
        <f>A3656-B3656</f>
        <v>54</v>
      </c>
      <c r="E3656" s="27">
        <f>A3656-C3656</f>
        <v>55</v>
      </c>
      <c r="F3656" t="s">
        <v>919</v>
      </c>
      <c r="G3656">
        <v>55</v>
      </c>
      <c r="H3656" t="s">
        <v>30</v>
      </c>
      <c r="I3656" s="12" t="s">
        <v>55</v>
      </c>
      <c r="J3656" s="12" t="s">
        <v>985</v>
      </c>
      <c r="K3656" s="2" t="s">
        <v>969</v>
      </c>
      <c r="L3656" s="2" t="s">
        <v>968</v>
      </c>
      <c r="N3656">
        <v>12</v>
      </c>
      <c r="O3656" s="23">
        <v>36</v>
      </c>
      <c r="R3656" t="str">
        <f>IF(Q3656&gt;0,(P3656*(Q3656^2))*(3.14159/6),"")</f>
        <v/>
      </c>
      <c r="S3656" t="s">
        <v>24</v>
      </c>
      <c r="T3656" t="s">
        <v>25</v>
      </c>
      <c r="U3656" t="s">
        <v>360</v>
      </c>
      <c r="AA3656" s="12" t="s">
        <v>835</v>
      </c>
      <c r="AB3656" t="str">
        <f>IF(Q3656&gt;0,"yes","no")</f>
        <v>no</v>
      </c>
      <c r="AC3656" t="str">
        <f>IF(O3656&gt;0,"yes","no")</f>
        <v>yes</v>
      </c>
      <c r="AD3656" t="str">
        <f>IF(AH3656="hatch","yes","no")</f>
        <v>no</v>
      </c>
      <c r="AE3656" t="str">
        <f>IF(AH3656="swimup","yes","no")</f>
        <v>no</v>
      </c>
      <c r="AF3656" t="str">
        <f>IF(AH3656="respiration","yes","no")</f>
        <v>yes</v>
      </c>
      <c r="AH3656" t="s">
        <v>361</v>
      </c>
      <c r="AI3656">
        <f>IF(O3656&gt;0,(IF(S3656="live",O3656*0.84,IF(S3656="dried.ethanol",O3656*0.8449+2.8227,O3656))),"")</f>
        <v>30.24</v>
      </c>
      <c r="AJ3656" t="s">
        <v>537</v>
      </c>
      <c r="AK3656" t="s">
        <v>363</v>
      </c>
      <c r="AL3656" t="str">
        <f>IF(OR(AND(Q3656=Q3657,P3656&gt;0),AND(O3656&gt;0,O3656=O3657)),"duplicate","")</f>
        <v/>
      </c>
      <c r="AM3656" t="s">
        <v>827</v>
      </c>
      <c r="AN3656" t="s">
        <v>827</v>
      </c>
      <c r="AO3656" t="s">
        <v>826</v>
      </c>
      <c r="AP3656" t="s">
        <v>826</v>
      </c>
      <c r="AQ3656" t="s">
        <v>24</v>
      </c>
    </row>
    <row r="3657" spans="1:43" x14ac:dyDescent="0.2">
      <c r="A3657" s="28">
        <v>42955</v>
      </c>
      <c r="B3657" s="1">
        <v>42901</v>
      </c>
      <c r="C3657" s="1" t="str">
        <f>IF(F3657="Kup","6/13/2017",IF(F3657="Sag","6/14/2017",""))</f>
        <v>6/14/2017</v>
      </c>
      <c r="D3657" s="27">
        <f>A3657-B3657</f>
        <v>54</v>
      </c>
      <c r="E3657" s="27">
        <f>A3657-C3657</f>
        <v>55</v>
      </c>
      <c r="F3657" t="s">
        <v>919</v>
      </c>
      <c r="G3657">
        <v>56</v>
      </c>
      <c r="H3657" t="s">
        <v>30</v>
      </c>
      <c r="I3657" s="12" t="s">
        <v>55</v>
      </c>
      <c r="J3657" s="12" t="s">
        <v>985</v>
      </c>
      <c r="K3657" s="2" t="s">
        <v>969</v>
      </c>
      <c r="L3657" s="2" t="s">
        <v>968</v>
      </c>
      <c r="N3657">
        <v>12</v>
      </c>
      <c r="O3657" s="23">
        <v>35.799999999999997</v>
      </c>
      <c r="R3657" t="str">
        <f>IF(Q3657&gt;0,(P3657*(Q3657^2))*(3.14159/6),"")</f>
        <v/>
      </c>
      <c r="S3657" t="s">
        <v>24</v>
      </c>
      <c r="T3657" t="s">
        <v>25</v>
      </c>
      <c r="U3657" t="s">
        <v>360</v>
      </c>
      <c r="AA3657" s="12" t="s">
        <v>835</v>
      </c>
      <c r="AB3657" t="str">
        <f>IF(Q3657&gt;0,"yes","no")</f>
        <v>no</v>
      </c>
      <c r="AC3657" t="str">
        <f>IF(O3657&gt;0,"yes","no")</f>
        <v>yes</v>
      </c>
      <c r="AD3657" t="str">
        <f>IF(AH3657="hatch","yes","no")</f>
        <v>no</v>
      </c>
      <c r="AE3657" t="str">
        <f>IF(AH3657="swimup","yes","no")</f>
        <v>no</v>
      </c>
      <c r="AF3657" t="str">
        <f>IF(AH3657="respiration","yes","no")</f>
        <v>yes</v>
      </c>
      <c r="AH3657" t="s">
        <v>361</v>
      </c>
      <c r="AI3657">
        <f>IF(O3657&gt;0,(IF(S3657="live",O3657*0.84,IF(S3657="dried.ethanol",O3657*0.8449+2.8227,O3657))),"")</f>
        <v>30.071999999999996</v>
      </c>
      <c r="AJ3657" t="s">
        <v>565</v>
      </c>
      <c r="AK3657" t="s">
        <v>363</v>
      </c>
      <c r="AL3657" t="str">
        <f>IF(OR(AND(Q3657=Q3658,P3657&gt;0),AND(O3657&gt;0,O3657=O3658)),"duplicate","")</f>
        <v/>
      </c>
      <c r="AM3657" t="s">
        <v>827</v>
      </c>
      <c r="AN3657" t="s">
        <v>827</v>
      </c>
      <c r="AO3657" t="s">
        <v>826</v>
      </c>
      <c r="AP3657" t="s">
        <v>826</v>
      </c>
      <c r="AQ3657" t="s">
        <v>24</v>
      </c>
    </row>
    <row r="3658" spans="1:43" x14ac:dyDescent="0.2">
      <c r="A3658" s="28">
        <v>42955</v>
      </c>
      <c r="B3658" s="1">
        <v>42901</v>
      </c>
      <c r="C3658" s="1" t="str">
        <f>IF(F3658="Kup","6/13/2017",IF(F3658="Sag","6/14/2017",""))</f>
        <v>6/14/2017</v>
      </c>
      <c r="D3658" s="27">
        <f>A3658-B3658</f>
        <v>54</v>
      </c>
      <c r="E3658" s="27">
        <f>A3658-C3658</f>
        <v>55</v>
      </c>
      <c r="F3658" t="s">
        <v>919</v>
      </c>
      <c r="G3658">
        <v>56</v>
      </c>
      <c r="H3658" t="s">
        <v>30</v>
      </c>
      <c r="I3658" s="12" t="s">
        <v>166</v>
      </c>
      <c r="J3658" s="12" t="s">
        <v>987</v>
      </c>
      <c r="K3658" s="2" t="s">
        <v>973</v>
      </c>
      <c r="L3658" s="2" t="s">
        <v>974</v>
      </c>
      <c r="N3658">
        <v>12</v>
      </c>
      <c r="O3658" s="23">
        <v>36.31</v>
      </c>
      <c r="R3658" t="str">
        <f>IF(Q3658&gt;0,(P3658*(Q3658^2))*(3.14159/6),"")</f>
        <v/>
      </c>
      <c r="S3658" t="s">
        <v>24</v>
      </c>
      <c r="T3658" t="s">
        <v>25</v>
      </c>
      <c r="U3658" t="s">
        <v>360</v>
      </c>
      <c r="AA3658" s="12" t="s">
        <v>835</v>
      </c>
      <c r="AB3658" t="str">
        <f>IF(Q3658&gt;0,"yes","no")</f>
        <v>no</v>
      </c>
      <c r="AC3658" t="str">
        <f>IF(O3658&gt;0,"yes","no")</f>
        <v>yes</v>
      </c>
      <c r="AD3658" t="str">
        <f>IF(AH3658="hatch","yes","no")</f>
        <v>no</v>
      </c>
      <c r="AE3658" t="str">
        <f>IF(AH3658="swimup","yes","no")</f>
        <v>no</v>
      </c>
      <c r="AF3658" t="str">
        <f>IF(AH3658="respiration","yes","no")</f>
        <v>yes</v>
      </c>
      <c r="AH3658" t="s">
        <v>361</v>
      </c>
      <c r="AI3658">
        <f>IF(O3658&gt;0,(IF(S3658="live",O3658*0.84,IF(S3658="dried.ethanol",O3658*0.8449+2.8227,O3658))),"")</f>
        <v>30.500399999999999</v>
      </c>
      <c r="AJ3658" t="s">
        <v>480</v>
      </c>
      <c r="AK3658" t="s">
        <v>363</v>
      </c>
      <c r="AL3658" t="str">
        <f>IF(OR(AND(Q3658=Q3659,P3658&gt;0),AND(O3658&gt;0,O3658=O3659)),"duplicate","")</f>
        <v/>
      </c>
      <c r="AM3658" t="s">
        <v>827</v>
      </c>
      <c r="AN3658" t="s">
        <v>827</v>
      </c>
      <c r="AO3658" t="s">
        <v>826</v>
      </c>
      <c r="AP3658" t="s">
        <v>826</v>
      </c>
      <c r="AQ3658" t="s">
        <v>24</v>
      </c>
    </row>
    <row r="3659" spans="1:43" x14ac:dyDescent="0.2">
      <c r="A3659" s="28">
        <v>42955</v>
      </c>
      <c r="B3659" s="1">
        <v>42901</v>
      </c>
      <c r="C3659" s="1" t="str">
        <f>IF(F3659="Kup","6/13/2017",IF(F3659="Sag","6/14/2017",""))</f>
        <v>6/14/2017</v>
      </c>
      <c r="D3659" s="27">
        <f>A3659-B3659</f>
        <v>54</v>
      </c>
      <c r="E3659" s="27">
        <f>A3659-C3659</f>
        <v>55</v>
      </c>
      <c r="F3659" t="s">
        <v>919</v>
      </c>
      <c r="G3659">
        <v>58</v>
      </c>
      <c r="H3659" t="s">
        <v>30</v>
      </c>
      <c r="I3659" s="12" t="s">
        <v>153</v>
      </c>
      <c r="J3659" s="12" t="s">
        <v>153</v>
      </c>
      <c r="N3659">
        <v>12</v>
      </c>
      <c r="O3659" s="23">
        <v>36.11</v>
      </c>
      <c r="R3659" t="str">
        <f>IF(Q3659&gt;0,(P3659*(Q3659^2))*(3.14159/6),"")</f>
        <v/>
      </c>
      <c r="S3659" t="s">
        <v>24</v>
      </c>
      <c r="T3659" t="s">
        <v>65</v>
      </c>
      <c r="U3659" t="s">
        <v>360</v>
      </c>
      <c r="AA3659" s="12" t="s">
        <v>835</v>
      </c>
      <c r="AB3659" t="str">
        <f>IF(Q3659&gt;0,"yes","no")</f>
        <v>no</v>
      </c>
      <c r="AC3659" t="str">
        <f>IF(O3659&gt;0,"yes","no")</f>
        <v>yes</v>
      </c>
      <c r="AD3659" t="str">
        <f>IF(AH3659="hatch","yes","no")</f>
        <v>no</v>
      </c>
      <c r="AE3659" t="str">
        <f>IF(AH3659="swimup","yes","no")</f>
        <v>no</v>
      </c>
      <c r="AF3659" t="str">
        <f>IF(AH3659="respiration","yes","no")</f>
        <v>yes</v>
      </c>
      <c r="AH3659" t="s">
        <v>361</v>
      </c>
      <c r="AI3659">
        <f>IF(O3659&gt;0,(IF(S3659="live",O3659*0.84,IF(S3659="dried.ethanol",O3659*0.8449+2.8227,O3659))),"")</f>
        <v>30.3324</v>
      </c>
      <c r="AJ3659" t="s">
        <v>392</v>
      </c>
      <c r="AK3659" t="s">
        <v>363</v>
      </c>
      <c r="AL3659" t="str">
        <f>IF(OR(AND(Q3659=Q3660,P3659&gt;0),AND(O3659&gt;0,O3659=O3660)),"duplicate","")</f>
        <v/>
      </c>
      <c r="AM3659" t="s">
        <v>827</v>
      </c>
      <c r="AN3659" t="s">
        <v>827</v>
      </c>
      <c r="AO3659" t="s">
        <v>826</v>
      </c>
      <c r="AP3659" t="s">
        <v>826</v>
      </c>
      <c r="AQ3659" t="s">
        <v>24</v>
      </c>
    </row>
    <row r="3660" spans="1:43" x14ac:dyDescent="0.2">
      <c r="A3660" s="28">
        <v>42955</v>
      </c>
      <c r="B3660" s="1">
        <v>42899</v>
      </c>
      <c r="C3660" s="1" t="str">
        <f>IF(F3660="Kup","6/13/2017",IF(F3660="Sag","6/14/2017",""))</f>
        <v>6/13/2017</v>
      </c>
      <c r="D3660" s="27">
        <f>A3660-B3660</f>
        <v>56</v>
      </c>
      <c r="E3660" s="27">
        <f>A3660-C3660</f>
        <v>56</v>
      </c>
      <c r="F3660" t="s">
        <v>21</v>
      </c>
      <c r="G3660">
        <v>55</v>
      </c>
      <c r="H3660" t="s">
        <v>42</v>
      </c>
      <c r="I3660" s="12" t="s">
        <v>49</v>
      </c>
      <c r="J3660" s="12" t="s">
        <v>980</v>
      </c>
      <c r="K3660" s="3" t="s">
        <v>961</v>
      </c>
      <c r="L3660" s="3" t="s">
        <v>962</v>
      </c>
      <c r="N3660">
        <v>16</v>
      </c>
      <c r="O3660" s="23">
        <v>36.200000000000003</v>
      </c>
      <c r="R3660" t="str">
        <f>IF(Q3660&gt;0,(P3660*(Q3660^2))*(3.14159/6),"")</f>
        <v/>
      </c>
      <c r="S3660" t="s">
        <v>24</v>
      </c>
      <c r="T3660" t="s">
        <v>25</v>
      </c>
      <c r="U3660" t="s">
        <v>360</v>
      </c>
      <c r="AA3660" s="12" t="s">
        <v>835</v>
      </c>
      <c r="AB3660" t="str">
        <f>IF(Q3660&gt;0,"yes","no")</f>
        <v>no</v>
      </c>
      <c r="AC3660" t="str">
        <f>IF(O3660&gt;0,"yes","no")</f>
        <v>yes</v>
      </c>
      <c r="AD3660" t="str">
        <f>IF(AH3660="hatch","yes","no")</f>
        <v>no</v>
      </c>
      <c r="AE3660" t="str">
        <f>IF(AH3660="swimup","yes","no")</f>
        <v>no</v>
      </c>
      <c r="AF3660" t="str">
        <f>IF(AH3660="respiration","yes","no")</f>
        <v>yes</v>
      </c>
      <c r="AH3660" t="s">
        <v>361</v>
      </c>
      <c r="AI3660">
        <f>IF(O3660&gt;0,(IF(S3660="live",O3660*0.84,IF(S3660="dried.ethanol",O3660*0.8449+2.8227,O3660))),"")</f>
        <v>30.408000000000001</v>
      </c>
      <c r="AJ3660" t="s">
        <v>433</v>
      </c>
      <c r="AK3660" t="s">
        <v>363</v>
      </c>
      <c r="AL3660" t="str">
        <f>IF(OR(AND(Q3660=Q3661,P3660&gt;0),AND(O3660&gt;0,O3660=O3661)),"duplicate","")</f>
        <v/>
      </c>
      <c r="AM3660" t="s">
        <v>827</v>
      </c>
      <c r="AN3660" t="s">
        <v>827</v>
      </c>
      <c r="AO3660" t="s">
        <v>826</v>
      </c>
      <c r="AP3660" t="s">
        <v>826</v>
      </c>
      <c r="AQ3660" t="s">
        <v>24</v>
      </c>
    </row>
    <row r="3661" spans="1:43" x14ac:dyDescent="0.2">
      <c r="A3661" s="28">
        <v>42955</v>
      </c>
      <c r="B3661" s="1">
        <v>42901</v>
      </c>
      <c r="C3661" s="1" t="str">
        <f>IF(F3661="Kup","6/13/2017",IF(F3661="Sag","6/14/2017",""))</f>
        <v>6/14/2017</v>
      </c>
      <c r="D3661" s="27">
        <f>A3661-B3661</f>
        <v>54</v>
      </c>
      <c r="E3661" s="27">
        <f>A3661-C3661</f>
        <v>55</v>
      </c>
      <c r="F3661" t="s">
        <v>919</v>
      </c>
      <c r="G3661">
        <v>55</v>
      </c>
      <c r="H3661" t="s">
        <v>42</v>
      </c>
      <c r="I3661" s="12" t="s">
        <v>59</v>
      </c>
      <c r="J3661" s="12" t="s">
        <v>991</v>
      </c>
      <c r="K3661" s="2" t="s">
        <v>975</v>
      </c>
      <c r="L3661" s="2" t="s">
        <v>974</v>
      </c>
      <c r="N3661">
        <v>16</v>
      </c>
      <c r="O3661" s="23">
        <v>36.5</v>
      </c>
      <c r="R3661" t="str">
        <f>IF(Q3661&gt;0,(P3661*(Q3661^2))*(3.14159/6),"")</f>
        <v/>
      </c>
      <c r="S3661" t="s">
        <v>24</v>
      </c>
      <c r="T3661" t="s">
        <v>25</v>
      </c>
      <c r="U3661" t="s">
        <v>360</v>
      </c>
      <c r="AA3661" s="12" t="s">
        <v>835</v>
      </c>
      <c r="AB3661" t="str">
        <f>IF(Q3661&gt;0,"yes","no")</f>
        <v>no</v>
      </c>
      <c r="AC3661" t="str">
        <f>IF(O3661&gt;0,"yes","no")</f>
        <v>yes</v>
      </c>
      <c r="AD3661" t="str">
        <f>IF(AH3661="hatch","yes","no")</f>
        <v>no</v>
      </c>
      <c r="AE3661" t="str">
        <f>IF(AH3661="swimup","yes","no")</f>
        <v>no</v>
      </c>
      <c r="AF3661" t="str">
        <f>IF(AH3661="respiration","yes","no")</f>
        <v>yes</v>
      </c>
      <c r="AH3661" t="s">
        <v>361</v>
      </c>
      <c r="AI3661">
        <f>IF(O3661&gt;0,(IF(S3661="live",O3661*0.84,IF(S3661="dried.ethanol",O3661*0.8449+2.8227,O3661))),"")</f>
        <v>30.66</v>
      </c>
      <c r="AJ3661" t="s">
        <v>499</v>
      </c>
      <c r="AK3661" t="s">
        <v>363</v>
      </c>
      <c r="AL3661" t="str">
        <f>IF(OR(AND(Q3661=Q3662,P3661&gt;0),AND(O3661&gt;0,O3661=O3662)),"duplicate","")</f>
        <v/>
      </c>
      <c r="AM3661" t="s">
        <v>827</v>
      </c>
      <c r="AN3661" t="s">
        <v>827</v>
      </c>
      <c r="AO3661" t="s">
        <v>826</v>
      </c>
      <c r="AP3661" t="s">
        <v>826</v>
      </c>
      <c r="AQ3661" t="s">
        <v>24</v>
      </c>
    </row>
    <row r="3662" spans="1:43" x14ac:dyDescent="0.2">
      <c r="A3662" s="28">
        <v>42956</v>
      </c>
      <c r="B3662" s="1" t="s">
        <v>826</v>
      </c>
      <c r="C3662" s="1" t="str">
        <f>IF(F3662="Kup","6/13/2017",IF(F3662="Sag","6/14/2017",""))</f>
        <v/>
      </c>
      <c r="D3662" s="27" t="e">
        <f>A3662-B3662</f>
        <v>#VALUE!</v>
      </c>
      <c r="E3662" s="27" t="e">
        <f>A3662-C3662</f>
        <v>#VALUE!</v>
      </c>
      <c r="F3662" t="s">
        <v>193</v>
      </c>
      <c r="G3662">
        <v>59</v>
      </c>
      <c r="H3662" t="s">
        <v>22</v>
      </c>
      <c r="I3662" s="12" t="s">
        <v>194</v>
      </c>
      <c r="J3662" s="12" t="s">
        <v>194</v>
      </c>
      <c r="N3662">
        <v>8</v>
      </c>
      <c r="O3662" s="23">
        <v>38.229999999999997</v>
      </c>
      <c r="R3662" t="str">
        <f>IF(Q3662&gt;0,(P3662*(Q3662^2))*(3.14159/6),"")</f>
        <v/>
      </c>
      <c r="S3662" t="s">
        <v>24</v>
      </c>
      <c r="T3662" t="s">
        <v>65</v>
      </c>
      <c r="U3662" t="s">
        <v>360</v>
      </c>
      <c r="AA3662" s="12" t="s">
        <v>835</v>
      </c>
      <c r="AB3662" t="str">
        <f>IF(Q3662&gt;0,"yes","no")</f>
        <v>no</v>
      </c>
      <c r="AC3662" t="str">
        <f>IF(O3662&gt;0,"yes","no")</f>
        <v>yes</v>
      </c>
      <c r="AD3662" t="str">
        <f>IF(AH3662="hatch","yes","no")</f>
        <v>no</v>
      </c>
      <c r="AE3662" t="str">
        <f>IF(AH3662="swimup","yes","no")</f>
        <v>no</v>
      </c>
      <c r="AF3662" t="str">
        <f>IF(AH3662="respiration","yes","no")</f>
        <v>yes</v>
      </c>
      <c r="AH3662" t="s">
        <v>361</v>
      </c>
      <c r="AI3662">
        <f>IF(O3662&gt;0,(IF(S3662="live",O3662*0.84,IF(S3662="dried.ethanol",O3662*0.8449+2.8227,O3662))),"")</f>
        <v>32.113199999999999</v>
      </c>
      <c r="AJ3662" t="s">
        <v>428</v>
      </c>
      <c r="AK3662" t="s">
        <v>363</v>
      </c>
      <c r="AL3662" t="str">
        <f>IF(OR(AND(Q3662=Q3663,P3662&gt;0),AND(O3662&gt;0,O3662=O3663)),"duplicate","")</f>
        <v/>
      </c>
      <c r="AM3662" t="s">
        <v>827</v>
      </c>
      <c r="AN3662" t="s">
        <v>827</v>
      </c>
      <c r="AO3662" t="s">
        <v>826</v>
      </c>
      <c r="AP3662" t="s">
        <v>826</v>
      </c>
      <c r="AQ3662" t="s">
        <v>24</v>
      </c>
    </row>
    <row r="3663" spans="1:43" x14ac:dyDescent="0.2">
      <c r="A3663" s="28">
        <v>42956</v>
      </c>
      <c r="B3663" s="1" t="s">
        <v>826</v>
      </c>
      <c r="C3663" s="1" t="str">
        <f>IF(F3663="Kup","6/13/2017",IF(F3663="Sag","6/14/2017",""))</f>
        <v/>
      </c>
      <c r="D3663" s="27" t="e">
        <f>A3663-B3663</f>
        <v>#VALUE!</v>
      </c>
      <c r="E3663" s="27" t="e">
        <f>A3663-C3663</f>
        <v>#VALUE!</v>
      </c>
      <c r="F3663" t="s">
        <v>193</v>
      </c>
      <c r="G3663">
        <v>59</v>
      </c>
      <c r="H3663" t="s">
        <v>22</v>
      </c>
      <c r="I3663" s="12" t="s">
        <v>197</v>
      </c>
      <c r="J3663" s="12" t="s">
        <v>197</v>
      </c>
      <c r="N3663">
        <v>8</v>
      </c>
      <c r="O3663" s="23">
        <v>39.119999999999997</v>
      </c>
      <c r="R3663" t="str">
        <f>IF(Q3663&gt;0,(P3663*(Q3663^2))*(3.14159/6),"")</f>
        <v/>
      </c>
      <c r="S3663" t="s">
        <v>24</v>
      </c>
      <c r="T3663" t="s">
        <v>65</v>
      </c>
      <c r="U3663" t="s">
        <v>360</v>
      </c>
      <c r="AA3663" s="12" t="s">
        <v>835</v>
      </c>
      <c r="AB3663" t="str">
        <f>IF(Q3663&gt;0,"yes","no")</f>
        <v>no</v>
      </c>
      <c r="AC3663" t="str">
        <f>IF(O3663&gt;0,"yes","no")</f>
        <v>yes</v>
      </c>
      <c r="AD3663" t="str">
        <f>IF(AH3663="hatch","yes","no")</f>
        <v>no</v>
      </c>
      <c r="AE3663" t="str">
        <f>IF(AH3663="swimup","yes","no")</f>
        <v>no</v>
      </c>
      <c r="AF3663" t="str">
        <f>IF(AH3663="respiration","yes","no")</f>
        <v>yes</v>
      </c>
      <c r="AH3663" t="s">
        <v>361</v>
      </c>
      <c r="AI3663">
        <f>IF(O3663&gt;0,(IF(S3663="live",O3663*0.84,IF(S3663="dried.ethanol",O3663*0.8449+2.8227,O3663))),"")</f>
        <v>32.860799999999998</v>
      </c>
      <c r="AJ3663" t="s">
        <v>418</v>
      </c>
      <c r="AK3663" t="s">
        <v>363</v>
      </c>
      <c r="AL3663" t="str">
        <f>IF(OR(AND(Q3663=Q3664,P3663&gt;0),AND(O3663&gt;0,O3663=O3664)),"duplicate","")</f>
        <v/>
      </c>
      <c r="AM3663" t="s">
        <v>827</v>
      </c>
      <c r="AN3663" t="s">
        <v>827</v>
      </c>
      <c r="AO3663" t="s">
        <v>826</v>
      </c>
      <c r="AP3663" t="s">
        <v>826</v>
      </c>
      <c r="AQ3663" t="s">
        <v>24</v>
      </c>
    </row>
    <row r="3664" spans="1:43" x14ac:dyDescent="0.2">
      <c r="A3664" s="28">
        <v>42956</v>
      </c>
      <c r="B3664" s="1" t="s">
        <v>826</v>
      </c>
      <c r="C3664" s="1" t="str">
        <f>IF(F3664="Kup","6/13/2017",IF(F3664="Sag","6/14/2017",""))</f>
        <v/>
      </c>
      <c r="D3664" s="27" t="e">
        <f>A3664-B3664</f>
        <v>#VALUE!</v>
      </c>
      <c r="E3664" s="27" t="e">
        <f>A3664-C3664</f>
        <v>#VALUE!</v>
      </c>
      <c r="F3664" t="s">
        <v>193</v>
      </c>
      <c r="G3664">
        <v>59</v>
      </c>
      <c r="H3664" t="s">
        <v>22</v>
      </c>
      <c r="I3664" s="12" t="s">
        <v>199</v>
      </c>
      <c r="J3664" s="12" t="s">
        <v>199</v>
      </c>
      <c r="N3664">
        <v>8</v>
      </c>
      <c r="O3664" s="23">
        <v>40.74</v>
      </c>
      <c r="R3664" t="str">
        <f>IF(Q3664&gt;0,(P3664*(Q3664^2))*(3.14159/6),"")</f>
        <v/>
      </c>
      <c r="S3664" t="s">
        <v>24</v>
      </c>
      <c r="T3664" t="s">
        <v>65</v>
      </c>
      <c r="U3664" t="s">
        <v>360</v>
      </c>
      <c r="AA3664" s="12" t="s">
        <v>835</v>
      </c>
      <c r="AB3664" t="str">
        <f>IF(Q3664&gt;0,"yes","no")</f>
        <v>no</v>
      </c>
      <c r="AC3664" t="str">
        <f>IF(O3664&gt;0,"yes","no")</f>
        <v>yes</v>
      </c>
      <c r="AD3664" t="str">
        <f>IF(AH3664="hatch","yes","no")</f>
        <v>no</v>
      </c>
      <c r="AE3664" t="str">
        <f>IF(AH3664="swimup","yes","no")</f>
        <v>no</v>
      </c>
      <c r="AF3664" t="str">
        <f>IF(AH3664="respiration","yes","no")</f>
        <v>yes</v>
      </c>
      <c r="AH3664" t="s">
        <v>361</v>
      </c>
      <c r="AI3664">
        <f>IF(O3664&gt;0,(IF(S3664="live",O3664*0.84,IF(S3664="dried.ethanol",O3664*0.8449+2.8227,O3664))),"")</f>
        <v>34.221600000000002</v>
      </c>
      <c r="AJ3664" t="s">
        <v>417</v>
      </c>
      <c r="AK3664" t="s">
        <v>363</v>
      </c>
      <c r="AL3664" t="str">
        <f>IF(OR(AND(Q3664=Q3665,P3664&gt;0),AND(O3664&gt;0,O3664=O3665)),"duplicate","")</f>
        <v/>
      </c>
      <c r="AM3664" t="s">
        <v>827</v>
      </c>
      <c r="AN3664" t="s">
        <v>827</v>
      </c>
      <c r="AO3664" t="s">
        <v>826</v>
      </c>
      <c r="AP3664" t="s">
        <v>826</v>
      </c>
      <c r="AQ3664" t="s">
        <v>24</v>
      </c>
    </row>
    <row r="3665" spans="1:43" x14ac:dyDescent="0.2">
      <c r="A3665" s="28">
        <v>42956</v>
      </c>
      <c r="B3665" s="1" t="s">
        <v>826</v>
      </c>
      <c r="C3665" s="1" t="str">
        <f>IF(F3665="Kup","6/13/2017",IF(F3665="Sag","6/14/2017",""))</f>
        <v/>
      </c>
      <c r="D3665" s="27" t="e">
        <f>A3665-B3665</f>
        <v>#VALUE!</v>
      </c>
      <c r="E3665" s="27" t="e">
        <f>A3665-C3665</f>
        <v>#VALUE!</v>
      </c>
      <c r="F3665" t="s">
        <v>193</v>
      </c>
      <c r="G3665">
        <v>59</v>
      </c>
      <c r="H3665" t="s">
        <v>22</v>
      </c>
      <c r="I3665" s="12" t="s">
        <v>199</v>
      </c>
      <c r="J3665" s="12" t="s">
        <v>199</v>
      </c>
      <c r="N3665">
        <v>8</v>
      </c>
      <c r="O3665" s="23">
        <v>40.15</v>
      </c>
      <c r="R3665" t="str">
        <f>IF(Q3665&gt;0,(P3665*(Q3665^2))*(3.14159/6),"")</f>
        <v/>
      </c>
      <c r="S3665" t="s">
        <v>24</v>
      </c>
      <c r="T3665" t="s">
        <v>65</v>
      </c>
      <c r="U3665" t="s">
        <v>360</v>
      </c>
      <c r="AA3665" s="12" t="s">
        <v>835</v>
      </c>
      <c r="AB3665" t="str">
        <f>IF(Q3665&gt;0,"yes","no")</f>
        <v>no</v>
      </c>
      <c r="AC3665" t="str">
        <f>IF(O3665&gt;0,"yes","no")</f>
        <v>yes</v>
      </c>
      <c r="AD3665" t="str">
        <f>IF(AH3665="hatch","yes","no")</f>
        <v>no</v>
      </c>
      <c r="AE3665" t="str">
        <f>IF(AH3665="swimup","yes","no")</f>
        <v>no</v>
      </c>
      <c r="AF3665" t="str">
        <f>IF(AH3665="respiration","yes","no")</f>
        <v>yes</v>
      </c>
      <c r="AH3665" t="s">
        <v>361</v>
      </c>
      <c r="AI3665">
        <f>IF(O3665&gt;0,(IF(S3665="live",O3665*0.84,IF(S3665="dried.ethanol",O3665*0.8449+2.8227,O3665))),"")</f>
        <v>33.725999999999999</v>
      </c>
      <c r="AJ3665" t="s">
        <v>430</v>
      </c>
      <c r="AK3665" t="s">
        <v>363</v>
      </c>
      <c r="AL3665" t="str">
        <f>IF(OR(AND(Q3665=Q3666,P3665&gt;0),AND(O3665&gt;0,O3665=O3666)),"duplicate","")</f>
        <v/>
      </c>
      <c r="AM3665" t="s">
        <v>827</v>
      </c>
      <c r="AN3665" t="s">
        <v>827</v>
      </c>
      <c r="AO3665" t="s">
        <v>826</v>
      </c>
      <c r="AP3665" t="s">
        <v>826</v>
      </c>
      <c r="AQ3665" t="s">
        <v>24</v>
      </c>
    </row>
    <row r="3666" spans="1:43" x14ac:dyDescent="0.2">
      <c r="A3666" s="28">
        <v>42956</v>
      </c>
      <c r="B3666" s="1" t="s">
        <v>826</v>
      </c>
      <c r="C3666" s="1" t="str">
        <f>IF(F3666="Kup","6/13/2017",IF(F3666="Sag","6/14/2017",""))</f>
        <v/>
      </c>
      <c r="D3666" s="27" t="e">
        <f>A3666-B3666</f>
        <v>#VALUE!</v>
      </c>
      <c r="E3666" s="27" t="e">
        <f>A3666-C3666</f>
        <v>#VALUE!</v>
      </c>
      <c r="F3666" t="s">
        <v>193</v>
      </c>
      <c r="G3666">
        <v>59</v>
      </c>
      <c r="H3666" t="s">
        <v>22</v>
      </c>
      <c r="I3666" s="12" t="s">
        <v>202</v>
      </c>
      <c r="J3666" s="12" t="s">
        <v>202</v>
      </c>
      <c r="N3666">
        <v>8</v>
      </c>
      <c r="O3666" s="23">
        <v>36.729999999999997</v>
      </c>
      <c r="R3666" t="str">
        <f>IF(Q3666&gt;0,(P3666*(Q3666^2))*(3.14159/6),"")</f>
        <v/>
      </c>
      <c r="S3666" t="s">
        <v>24</v>
      </c>
      <c r="T3666" t="s">
        <v>65</v>
      </c>
      <c r="U3666" t="s">
        <v>360</v>
      </c>
      <c r="AA3666" s="12" t="s">
        <v>835</v>
      </c>
      <c r="AB3666" t="str">
        <f>IF(Q3666&gt;0,"yes","no")</f>
        <v>no</v>
      </c>
      <c r="AC3666" t="str">
        <f>IF(O3666&gt;0,"yes","no")</f>
        <v>yes</v>
      </c>
      <c r="AD3666" t="str">
        <f>IF(AH3666="hatch","yes","no")</f>
        <v>no</v>
      </c>
      <c r="AE3666" t="str">
        <f>IF(AH3666="swimup","yes","no")</f>
        <v>no</v>
      </c>
      <c r="AF3666" t="str">
        <f>IF(AH3666="respiration","yes","no")</f>
        <v>yes</v>
      </c>
      <c r="AH3666" t="s">
        <v>361</v>
      </c>
      <c r="AI3666">
        <f>IF(O3666&gt;0,(IF(S3666="live",O3666*0.84,IF(S3666="dried.ethanol",O3666*0.8449+2.8227,O3666))),"")</f>
        <v>30.853199999999998</v>
      </c>
      <c r="AJ3666" t="s">
        <v>416</v>
      </c>
      <c r="AK3666" t="s">
        <v>363</v>
      </c>
      <c r="AL3666" t="str">
        <f>IF(OR(AND(Q3666=Q3667,P3666&gt;0),AND(O3666&gt;0,O3666=O3667)),"duplicate","")</f>
        <v/>
      </c>
      <c r="AM3666" t="s">
        <v>827</v>
      </c>
      <c r="AN3666" t="s">
        <v>827</v>
      </c>
      <c r="AO3666" t="s">
        <v>826</v>
      </c>
      <c r="AP3666" t="s">
        <v>826</v>
      </c>
      <c r="AQ3666" t="s">
        <v>24</v>
      </c>
    </row>
    <row r="3667" spans="1:43" x14ac:dyDescent="0.2">
      <c r="A3667" s="28">
        <v>42956</v>
      </c>
      <c r="B3667" s="1">
        <v>42901</v>
      </c>
      <c r="C3667" s="1" t="str">
        <f>IF(F3667="Kup","6/13/2017",IF(F3667="Sag","6/14/2017",""))</f>
        <v>6/14/2017</v>
      </c>
      <c r="D3667" s="27">
        <f>A3667-B3667</f>
        <v>55</v>
      </c>
      <c r="E3667" s="27">
        <f>A3667-C3667</f>
        <v>56</v>
      </c>
      <c r="F3667" t="s">
        <v>919</v>
      </c>
      <c r="G3667">
        <v>57</v>
      </c>
      <c r="H3667" t="s">
        <v>30</v>
      </c>
      <c r="I3667" s="12" t="s">
        <v>166</v>
      </c>
      <c r="J3667" s="12" t="s">
        <v>987</v>
      </c>
      <c r="K3667" s="2" t="s">
        <v>973</v>
      </c>
      <c r="L3667" s="2" t="s">
        <v>974</v>
      </c>
      <c r="N3667">
        <v>12</v>
      </c>
      <c r="O3667" s="23">
        <v>38.69</v>
      </c>
      <c r="R3667" t="str">
        <f>IF(Q3667&gt;0,(P3667*(Q3667^2))*(3.14159/6),"")</f>
        <v/>
      </c>
      <c r="S3667" t="s">
        <v>24</v>
      </c>
      <c r="T3667" t="s">
        <v>25</v>
      </c>
      <c r="U3667" t="s">
        <v>360</v>
      </c>
      <c r="AA3667" s="12" t="s">
        <v>835</v>
      </c>
      <c r="AB3667" t="str">
        <f>IF(Q3667&gt;0,"yes","no")</f>
        <v>no</v>
      </c>
      <c r="AC3667" t="str">
        <f>IF(O3667&gt;0,"yes","no")</f>
        <v>yes</v>
      </c>
      <c r="AD3667" t="str">
        <f>IF(AH3667="hatch","yes","no")</f>
        <v>no</v>
      </c>
      <c r="AE3667" t="str">
        <f>IF(AH3667="swimup","yes","no")</f>
        <v>no</v>
      </c>
      <c r="AF3667" t="str">
        <f>IF(AH3667="respiration","yes","no")</f>
        <v>yes</v>
      </c>
      <c r="AH3667" t="s">
        <v>361</v>
      </c>
      <c r="AI3667">
        <f>IF(O3667&gt;0,(IF(S3667="live",O3667*0.84,IF(S3667="dried.ethanol",O3667*0.8449+2.8227,O3667))),"")</f>
        <v>32.499599999999994</v>
      </c>
      <c r="AJ3667" t="s">
        <v>444</v>
      </c>
      <c r="AK3667" t="s">
        <v>363</v>
      </c>
      <c r="AL3667" t="str">
        <f>IF(OR(AND(Q3667=Q3668,P3667&gt;0),AND(O3667&gt;0,O3667=O3668)),"duplicate","")</f>
        <v/>
      </c>
      <c r="AM3667" t="s">
        <v>827</v>
      </c>
      <c r="AN3667" t="s">
        <v>827</v>
      </c>
      <c r="AO3667" t="s">
        <v>826</v>
      </c>
      <c r="AP3667" t="s">
        <v>826</v>
      </c>
      <c r="AQ3667" t="s">
        <v>24</v>
      </c>
    </row>
    <row r="3668" spans="1:43" x14ac:dyDescent="0.2">
      <c r="A3668" s="28">
        <v>42956</v>
      </c>
      <c r="B3668" s="1">
        <v>42899</v>
      </c>
      <c r="C3668" s="1" t="str">
        <f>IF(F3668="Kup","6/13/2017",IF(F3668="Sag","6/14/2017",""))</f>
        <v>6/13/2017</v>
      </c>
      <c r="D3668" s="27">
        <f>A3668-B3668</f>
        <v>57</v>
      </c>
      <c r="E3668" s="27">
        <f>A3668-C3668</f>
        <v>57</v>
      </c>
      <c r="F3668" t="s">
        <v>21</v>
      </c>
      <c r="G3668">
        <v>58</v>
      </c>
      <c r="H3668" t="s">
        <v>30</v>
      </c>
      <c r="I3668" s="12" t="s">
        <v>67</v>
      </c>
      <c r="J3668" s="12" t="s">
        <v>67</v>
      </c>
      <c r="N3668">
        <v>12</v>
      </c>
      <c r="O3668" s="23">
        <v>36.68</v>
      </c>
      <c r="R3668" t="str">
        <f>IF(Q3668&gt;0,(P3668*(Q3668^2))*(3.14159/6),"")</f>
        <v/>
      </c>
      <c r="S3668" t="s">
        <v>24</v>
      </c>
      <c r="T3668" t="s">
        <v>65</v>
      </c>
      <c r="U3668" t="s">
        <v>360</v>
      </c>
      <c r="AA3668" s="12" t="s">
        <v>835</v>
      </c>
      <c r="AB3668" t="str">
        <f>IF(Q3668&gt;0,"yes","no")</f>
        <v>no</v>
      </c>
      <c r="AC3668" t="str">
        <f>IF(O3668&gt;0,"yes","no")</f>
        <v>yes</v>
      </c>
      <c r="AD3668" t="str">
        <f>IF(AH3668="hatch","yes","no")</f>
        <v>no</v>
      </c>
      <c r="AE3668" t="str">
        <f>IF(AH3668="swimup","yes","no")</f>
        <v>no</v>
      </c>
      <c r="AF3668" t="str">
        <f>IF(AH3668="respiration","yes","no")</f>
        <v>yes</v>
      </c>
      <c r="AH3668" t="s">
        <v>361</v>
      </c>
      <c r="AI3668">
        <f>IF(O3668&gt;0,(IF(S3668="live",O3668*0.84,IF(S3668="dried.ethanol",O3668*0.8449+2.8227,O3668))),"")</f>
        <v>30.811199999999999</v>
      </c>
      <c r="AJ3668" t="s">
        <v>413</v>
      </c>
      <c r="AK3668" t="s">
        <v>363</v>
      </c>
      <c r="AL3668" t="str">
        <f>IF(OR(AND(Q3668=Q3669,P3668&gt;0),AND(O3668&gt;0,O3668=O3669)),"duplicate","")</f>
        <v/>
      </c>
      <c r="AM3668" t="s">
        <v>827</v>
      </c>
      <c r="AN3668" t="s">
        <v>827</v>
      </c>
      <c r="AO3668" t="s">
        <v>826</v>
      </c>
      <c r="AP3668" t="s">
        <v>826</v>
      </c>
      <c r="AQ3668" t="s">
        <v>24</v>
      </c>
    </row>
    <row r="3669" spans="1:43" x14ac:dyDescent="0.2">
      <c r="A3669" s="28">
        <v>42956</v>
      </c>
      <c r="B3669" s="1">
        <v>42899</v>
      </c>
      <c r="C3669" s="1" t="str">
        <f>IF(F3669="Kup","6/13/2017",IF(F3669="Sag","6/14/2017",""))</f>
        <v>6/13/2017</v>
      </c>
      <c r="D3669" s="27">
        <f>A3669-B3669</f>
        <v>57</v>
      </c>
      <c r="E3669" s="27">
        <f>A3669-C3669</f>
        <v>57</v>
      </c>
      <c r="F3669" t="s">
        <v>21</v>
      </c>
      <c r="G3669">
        <v>57</v>
      </c>
      <c r="H3669" t="s">
        <v>30</v>
      </c>
      <c r="I3669" s="12" t="s">
        <v>71</v>
      </c>
      <c r="J3669" s="12" t="s">
        <v>71</v>
      </c>
      <c r="N3669">
        <v>12</v>
      </c>
      <c r="O3669" s="23">
        <v>42.75</v>
      </c>
      <c r="R3669" t="str">
        <f>IF(Q3669&gt;0,(P3669*(Q3669^2))*(3.14159/6),"")</f>
        <v/>
      </c>
      <c r="S3669" t="s">
        <v>24</v>
      </c>
      <c r="T3669" t="s">
        <v>65</v>
      </c>
      <c r="U3669" t="s">
        <v>360</v>
      </c>
      <c r="AA3669" s="12" t="s">
        <v>835</v>
      </c>
      <c r="AB3669" t="str">
        <f>IF(Q3669&gt;0,"yes","no")</f>
        <v>no</v>
      </c>
      <c r="AC3669" t="str">
        <f>IF(O3669&gt;0,"yes","no")</f>
        <v>yes</v>
      </c>
      <c r="AD3669" t="str">
        <f>IF(AH3669="hatch","yes","no")</f>
        <v>no</v>
      </c>
      <c r="AE3669" t="str">
        <f>IF(AH3669="swimup","yes","no")</f>
        <v>no</v>
      </c>
      <c r="AF3669" t="str">
        <f>IF(AH3669="respiration","yes","no")</f>
        <v>yes</v>
      </c>
      <c r="AH3669" t="s">
        <v>361</v>
      </c>
      <c r="AI3669">
        <f>IF(O3669&gt;0,(IF(S3669="live",O3669*0.84,IF(S3669="dried.ethanol",O3669*0.8449+2.8227,O3669))),"")</f>
        <v>35.909999999999997</v>
      </c>
      <c r="AJ3669" t="s">
        <v>393</v>
      </c>
      <c r="AK3669" t="s">
        <v>363</v>
      </c>
      <c r="AL3669" t="str">
        <f>IF(OR(AND(Q3669=Q3670,P3669&gt;0),AND(O3669&gt;0,O3669=O3670)),"duplicate","")</f>
        <v/>
      </c>
      <c r="AM3669" t="s">
        <v>827</v>
      </c>
      <c r="AN3669" t="s">
        <v>827</v>
      </c>
      <c r="AO3669" t="s">
        <v>826</v>
      </c>
      <c r="AP3669" t="s">
        <v>826</v>
      </c>
      <c r="AQ3669" t="s">
        <v>24</v>
      </c>
    </row>
    <row r="3670" spans="1:43" x14ac:dyDescent="0.2">
      <c r="A3670" s="28">
        <v>42956</v>
      </c>
      <c r="B3670" s="1">
        <v>42901</v>
      </c>
      <c r="C3670" s="1" t="str">
        <f>IF(F3670="Kup","6/13/2017",IF(F3670="Sag","6/14/2017",""))</f>
        <v>6/14/2017</v>
      </c>
      <c r="D3670" s="27">
        <f>A3670-B3670</f>
        <v>55</v>
      </c>
      <c r="E3670" s="27">
        <f>A3670-C3670</f>
        <v>56</v>
      </c>
      <c r="F3670" t="s">
        <v>919</v>
      </c>
      <c r="G3670">
        <v>58</v>
      </c>
      <c r="H3670" t="s">
        <v>30</v>
      </c>
      <c r="I3670" s="12" t="s">
        <v>155</v>
      </c>
      <c r="J3670" s="12" t="s">
        <v>155</v>
      </c>
      <c r="N3670">
        <v>12</v>
      </c>
      <c r="O3670" s="23">
        <v>37.72</v>
      </c>
      <c r="R3670" t="str">
        <f>IF(Q3670&gt;0,(P3670*(Q3670^2))*(3.14159/6),"")</f>
        <v/>
      </c>
      <c r="S3670" t="s">
        <v>24</v>
      </c>
      <c r="T3670" t="s">
        <v>65</v>
      </c>
      <c r="U3670" t="s">
        <v>360</v>
      </c>
      <c r="AA3670" s="12" t="s">
        <v>835</v>
      </c>
      <c r="AB3670" t="str">
        <f>IF(Q3670&gt;0,"yes","no")</f>
        <v>no</v>
      </c>
      <c r="AC3670" t="str">
        <f>IF(O3670&gt;0,"yes","no")</f>
        <v>yes</v>
      </c>
      <c r="AD3670" t="str">
        <f>IF(AH3670="hatch","yes","no")</f>
        <v>no</v>
      </c>
      <c r="AE3670" t="str">
        <f>IF(AH3670="swimup","yes","no")</f>
        <v>no</v>
      </c>
      <c r="AF3670" t="str">
        <f>IF(AH3670="respiration","yes","no")</f>
        <v>yes</v>
      </c>
      <c r="AH3670" t="s">
        <v>361</v>
      </c>
      <c r="AI3670">
        <f>IF(O3670&gt;0,(IF(S3670="live",O3670*0.84,IF(S3670="dried.ethanol",O3670*0.8449+2.8227,O3670))),"")</f>
        <v>31.684799999999999</v>
      </c>
      <c r="AJ3670" t="s">
        <v>395</v>
      </c>
      <c r="AK3670" t="s">
        <v>363</v>
      </c>
      <c r="AL3670" t="str">
        <f>IF(OR(AND(Q3670=Q3671,P3670&gt;0),AND(O3670&gt;0,O3670=O3671)),"duplicate","")</f>
        <v/>
      </c>
      <c r="AM3670" t="s">
        <v>827</v>
      </c>
      <c r="AN3670" t="s">
        <v>827</v>
      </c>
      <c r="AO3670" t="s">
        <v>826</v>
      </c>
      <c r="AP3670" t="s">
        <v>826</v>
      </c>
      <c r="AQ3670" t="s">
        <v>24</v>
      </c>
    </row>
    <row r="3671" spans="1:43" x14ac:dyDescent="0.2">
      <c r="A3671" s="28">
        <v>42956</v>
      </c>
      <c r="B3671" s="1">
        <v>42901</v>
      </c>
      <c r="C3671" s="1" t="str">
        <f>IF(F3671="Kup","6/13/2017",IF(F3671="Sag","6/14/2017",""))</f>
        <v>6/14/2017</v>
      </c>
      <c r="D3671" s="27">
        <f>A3671-B3671</f>
        <v>55</v>
      </c>
      <c r="E3671" s="27">
        <f>A3671-C3671</f>
        <v>56</v>
      </c>
      <c r="F3671" t="s">
        <v>919</v>
      </c>
      <c r="G3671">
        <v>59</v>
      </c>
      <c r="H3671" t="s">
        <v>30</v>
      </c>
      <c r="I3671" s="12" t="s">
        <v>158</v>
      </c>
      <c r="J3671" s="12" t="s">
        <v>158</v>
      </c>
      <c r="N3671">
        <v>12</v>
      </c>
      <c r="O3671" s="23">
        <v>39.08</v>
      </c>
      <c r="R3671" t="str">
        <f>IF(Q3671&gt;0,(P3671*(Q3671^2))*(3.14159/6),"")</f>
        <v/>
      </c>
      <c r="S3671" t="s">
        <v>24</v>
      </c>
      <c r="T3671" t="s">
        <v>65</v>
      </c>
      <c r="U3671" t="s">
        <v>360</v>
      </c>
      <c r="AA3671" s="12" t="s">
        <v>835</v>
      </c>
      <c r="AB3671" t="str">
        <f>IF(Q3671&gt;0,"yes","no")</f>
        <v>no</v>
      </c>
      <c r="AC3671" t="str">
        <f>IF(O3671&gt;0,"yes","no")</f>
        <v>yes</v>
      </c>
      <c r="AD3671" t="str">
        <f>IF(AH3671="hatch","yes","no")</f>
        <v>no</v>
      </c>
      <c r="AE3671" t="str">
        <f>IF(AH3671="swimup","yes","no")</f>
        <v>no</v>
      </c>
      <c r="AF3671" t="str">
        <f>IF(AH3671="respiration","yes","no")</f>
        <v>yes</v>
      </c>
      <c r="AH3671" t="s">
        <v>361</v>
      </c>
      <c r="AI3671">
        <f>IF(O3671&gt;0,(IF(S3671="live",O3671*0.84,IF(S3671="dried.ethanol",O3671*0.8449+2.8227,O3671))),"")</f>
        <v>32.827199999999998</v>
      </c>
      <c r="AJ3671" t="s">
        <v>394</v>
      </c>
      <c r="AK3671" t="s">
        <v>363</v>
      </c>
      <c r="AL3671" t="str">
        <f>IF(OR(AND(Q3671=Q3672,P3671&gt;0),AND(O3671&gt;0,O3671=O3672)),"duplicate","")</f>
        <v/>
      </c>
      <c r="AM3671" t="s">
        <v>827</v>
      </c>
      <c r="AN3671" t="s">
        <v>827</v>
      </c>
      <c r="AO3671" t="s">
        <v>826</v>
      </c>
      <c r="AP3671" t="s">
        <v>826</v>
      </c>
      <c r="AQ3671" t="s">
        <v>24</v>
      </c>
    </row>
    <row r="3672" spans="1:43" x14ac:dyDescent="0.2">
      <c r="A3672" s="28">
        <v>42956</v>
      </c>
      <c r="B3672" s="1" t="s">
        <v>826</v>
      </c>
      <c r="C3672" s="1" t="str">
        <f>IF(F3672="Kup","6/13/2017",IF(F3672="Sag","6/14/2017",""))</f>
        <v/>
      </c>
      <c r="D3672" s="27" t="e">
        <f>A3672-B3672</f>
        <v>#VALUE!</v>
      </c>
      <c r="E3672" s="27" t="e">
        <f>A3672-C3672</f>
        <v>#VALUE!</v>
      </c>
      <c r="F3672" t="s">
        <v>193</v>
      </c>
      <c r="G3672">
        <v>59</v>
      </c>
      <c r="H3672" t="s">
        <v>30</v>
      </c>
      <c r="I3672" s="12" t="s">
        <v>199</v>
      </c>
      <c r="J3672" s="12" t="s">
        <v>199</v>
      </c>
      <c r="N3672">
        <v>12</v>
      </c>
      <c r="O3672" s="23">
        <v>41.98</v>
      </c>
      <c r="R3672" t="str">
        <f>IF(Q3672&gt;0,(P3672*(Q3672^2))*(3.14159/6),"")</f>
        <v/>
      </c>
      <c r="S3672" t="s">
        <v>24</v>
      </c>
      <c r="T3672" t="s">
        <v>65</v>
      </c>
      <c r="U3672" t="s">
        <v>360</v>
      </c>
      <c r="AA3672" s="12" t="s">
        <v>835</v>
      </c>
      <c r="AB3672" t="str">
        <f>IF(Q3672&gt;0,"yes","no")</f>
        <v>no</v>
      </c>
      <c r="AC3672" t="str">
        <f>IF(O3672&gt;0,"yes","no")</f>
        <v>yes</v>
      </c>
      <c r="AD3672" t="str">
        <f>IF(AH3672="hatch","yes","no")</f>
        <v>no</v>
      </c>
      <c r="AE3672" t="str">
        <f>IF(AH3672="swimup","yes","no")</f>
        <v>no</v>
      </c>
      <c r="AF3672" t="str">
        <f>IF(AH3672="respiration","yes","no")</f>
        <v>yes</v>
      </c>
      <c r="AH3672" t="s">
        <v>361</v>
      </c>
      <c r="AI3672">
        <f>IF(O3672&gt;0,(IF(S3672="live",O3672*0.84,IF(S3672="dried.ethanol",O3672*0.8449+2.8227,O3672))),"")</f>
        <v>35.263199999999998</v>
      </c>
      <c r="AJ3672" t="s">
        <v>425</v>
      </c>
      <c r="AK3672" t="s">
        <v>363</v>
      </c>
      <c r="AL3672" t="str">
        <f>IF(OR(AND(Q3672=Q3673,P3672&gt;0),AND(O3672&gt;0,O3672=O3673)),"duplicate","")</f>
        <v/>
      </c>
      <c r="AM3672" t="s">
        <v>827</v>
      </c>
      <c r="AN3672" t="s">
        <v>827</v>
      </c>
      <c r="AO3672" t="s">
        <v>826</v>
      </c>
      <c r="AP3672" t="s">
        <v>826</v>
      </c>
      <c r="AQ3672" t="s">
        <v>24</v>
      </c>
    </row>
    <row r="3673" spans="1:43" x14ac:dyDescent="0.2">
      <c r="A3673" s="28">
        <v>42956</v>
      </c>
      <c r="B3673" s="1" t="s">
        <v>826</v>
      </c>
      <c r="C3673" s="1" t="str">
        <f>IF(F3673="Kup","6/13/2017",IF(F3673="Sag","6/14/2017",""))</f>
        <v/>
      </c>
      <c r="D3673" s="27" t="e">
        <f>A3673-B3673</f>
        <v>#VALUE!</v>
      </c>
      <c r="E3673" s="27" t="e">
        <f>A3673-C3673</f>
        <v>#VALUE!</v>
      </c>
      <c r="F3673" t="s">
        <v>193</v>
      </c>
      <c r="G3673">
        <v>59</v>
      </c>
      <c r="H3673" t="s">
        <v>30</v>
      </c>
      <c r="I3673" s="12" t="s">
        <v>199</v>
      </c>
      <c r="J3673" s="12" t="s">
        <v>199</v>
      </c>
      <c r="N3673">
        <v>12</v>
      </c>
      <c r="O3673" s="23">
        <v>41.17</v>
      </c>
      <c r="R3673" t="str">
        <f>IF(Q3673&gt;0,(P3673*(Q3673^2))*(3.14159/6),"")</f>
        <v/>
      </c>
      <c r="S3673" t="s">
        <v>24</v>
      </c>
      <c r="T3673" t="s">
        <v>65</v>
      </c>
      <c r="U3673" t="s">
        <v>360</v>
      </c>
      <c r="AA3673" s="12" t="s">
        <v>835</v>
      </c>
      <c r="AB3673" t="str">
        <f>IF(Q3673&gt;0,"yes","no")</f>
        <v>no</v>
      </c>
      <c r="AC3673" t="str">
        <f>IF(O3673&gt;0,"yes","no")</f>
        <v>yes</v>
      </c>
      <c r="AD3673" t="str">
        <f>IF(AH3673="hatch","yes","no")</f>
        <v>no</v>
      </c>
      <c r="AE3673" t="str">
        <f>IF(AH3673="swimup","yes","no")</f>
        <v>no</v>
      </c>
      <c r="AF3673" t="str">
        <f>IF(AH3673="respiration","yes","no")</f>
        <v>yes</v>
      </c>
      <c r="AH3673" t="s">
        <v>361</v>
      </c>
      <c r="AI3673">
        <f>IF(O3673&gt;0,(IF(S3673="live",O3673*0.84,IF(S3673="dried.ethanol",O3673*0.8449+2.8227,O3673))),"")</f>
        <v>34.582799999999999</v>
      </c>
      <c r="AJ3673" t="s">
        <v>427</v>
      </c>
      <c r="AK3673" t="s">
        <v>363</v>
      </c>
      <c r="AL3673" t="str">
        <f>IF(OR(AND(Q3673=Q3674,P3673&gt;0),AND(O3673&gt;0,O3673=O3674)),"duplicate","")</f>
        <v/>
      </c>
      <c r="AM3673" t="s">
        <v>827</v>
      </c>
      <c r="AN3673" t="s">
        <v>827</v>
      </c>
      <c r="AO3673" t="s">
        <v>826</v>
      </c>
      <c r="AP3673" t="s">
        <v>826</v>
      </c>
      <c r="AQ3673" t="s">
        <v>24</v>
      </c>
    </row>
    <row r="3674" spans="1:43" x14ac:dyDescent="0.2">
      <c r="A3674" s="28">
        <v>42956</v>
      </c>
      <c r="B3674" s="1" t="s">
        <v>826</v>
      </c>
      <c r="C3674" s="1" t="str">
        <f>IF(F3674="Kup","6/13/2017",IF(F3674="Sag","6/14/2017",""))</f>
        <v/>
      </c>
      <c r="D3674" s="27" t="e">
        <f>A3674-B3674</f>
        <v>#VALUE!</v>
      </c>
      <c r="E3674" s="27" t="e">
        <f>A3674-C3674</f>
        <v>#VALUE!</v>
      </c>
      <c r="F3674" t="s">
        <v>193</v>
      </c>
      <c r="G3674">
        <v>59</v>
      </c>
      <c r="H3674" t="s">
        <v>30</v>
      </c>
      <c r="I3674" s="12" t="s">
        <v>202</v>
      </c>
      <c r="J3674" s="12" t="s">
        <v>202</v>
      </c>
      <c r="N3674">
        <v>12</v>
      </c>
      <c r="O3674" s="23">
        <v>44.35</v>
      </c>
      <c r="R3674" t="str">
        <f>IF(Q3674&gt;0,(P3674*(Q3674^2))*(3.14159/6),"")</f>
        <v/>
      </c>
      <c r="S3674" t="s">
        <v>24</v>
      </c>
      <c r="T3674" t="s">
        <v>65</v>
      </c>
      <c r="U3674" t="s">
        <v>360</v>
      </c>
      <c r="AA3674" s="12" t="s">
        <v>835</v>
      </c>
      <c r="AB3674" t="str">
        <f>IF(Q3674&gt;0,"yes","no")</f>
        <v>no</v>
      </c>
      <c r="AC3674" t="str">
        <f>IF(O3674&gt;0,"yes","no")</f>
        <v>yes</v>
      </c>
      <c r="AD3674" t="str">
        <f>IF(AH3674="hatch","yes","no")</f>
        <v>no</v>
      </c>
      <c r="AE3674" t="str">
        <f>IF(AH3674="swimup","yes","no")</f>
        <v>no</v>
      </c>
      <c r="AF3674" t="str">
        <f>IF(AH3674="respiration","yes","no")</f>
        <v>yes</v>
      </c>
      <c r="AH3674" t="s">
        <v>361</v>
      </c>
      <c r="AI3674">
        <f>IF(O3674&gt;0,(IF(S3674="live",O3674*0.84,IF(S3674="dried.ethanol",O3674*0.8449+2.8227,O3674))),"")</f>
        <v>37.253999999999998</v>
      </c>
      <c r="AJ3674" t="s">
        <v>411</v>
      </c>
      <c r="AK3674" t="s">
        <v>363</v>
      </c>
      <c r="AL3674" t="str">
        <f>IF(OR(AND(Q3674=Q3675,P3674&gt;0),AND(O3674&gt;0,O3674=O3675)),"duplicate","")</f>
        <v/>
      </c>
      <c r="AM3674" t="s">
        <v>827</v>
      </c>
      <c r="AN3674" t="s">
        <v>827</v>
      </c>
      <c r="AO3674" t="s">
        <v>826</v>
      </c>
      <c r="AP3674" t="s">
        <v>826</v>
      </c>
      <c r="AQ3674" t="s">
        <v>24</v>
      </c>
    </row>
    <row r="3675" spans="1:43" x14ac:dyDescent="0.2">
      <c r="A3675" s="28">
        <v>42956</v>
      </c>
      <c r="B3675" s="1">
        <v>42899</v>
      </c>
      <c r="C3675" s="1" t="str">
        <f>IF(F3675="Kup","6/13/2017",IF(F3675="Sag","6/14/2017",""))</f>
        <v>6/13/2017</v>
      </c>
      <c r="D3675" s="27">
        <f>A3675-B3675</f>
        <v>57</v>
      </c>
      <c r="E3675" s="27">
        <f>A3675-C3675</f>
        <v>57</v>
      </c>
      <c r="F3675" t="s">
        <v>21</v>
      </c>
      <c r="G3675">
        <v>55</v>
      </c>
      <c r="H3675" t="s">
        <v>42</v>
      </c>
      <c r="I3675" s="12" t="s">
        <v>99</v>
      </c>
      <c r="J3675" s="12" t="s">
        <v>979</v>
      </c>
      <c r="K3675" s="3" t="s">
        <v>960</v>
      </c>
      <c r="L3675" s="3" t="s">
        <v>959</v>
      </c>
      <c r="N3675">
        <v>16</v>
      </c>
      <c r="O3675" s="23">
        <v>37.479999999999997</v>
      </c>
      <c r="R3675" t="str">
        <f>IF(Q3675&gt;0,(P3675*(Q3675^2))*(3.14159/6),"")</f>
        <v/>
      </c>
      <c r="S3675" t="s">
        <v>24</v>
      </c>
      <c r="T3675" t="s">
        <v>25</v>
      </c>
      <c r="U3675" t="s">
        <v>360</v>
      </c>
      <c r="AA3675" s="12" t="s">
        <v>835</v>
      </c>
      <c r="AB3675" t="str">
        <f>IF(Q3675&gt;0,"yes","no")</f>
        <v>no</v>
      </c>
      <c r="AC3675" t="str">
        <f>IF(O3675&gt;0,"yes","no")</f>
        <v>yes</v>
      </c>
      <c r="AD3675" t="str">
        <f>IF(AH3675="hatch","yes","no")</f>
        <v>no</v>
      </c>
      <c r="AE3675" t="str">
        <f>IF(AH3675="swimup","yes","no")</f>
        <v>no</v>
      </c>
      <c r="AF3675" t="str">
        <f>IF(AH3675="respiration","yes","no")</f>
        <v>yes</v>
      </c>
      <c r="AH3675" t="s">
        <v>361</v>
      </c>
      <c r="AI3675">
        <f>IF(O3675&gt;0,(IF(S3675="live",O3675*0.84,IF(S3675="dried.ethanol",O3675*0.8449+2.8227,O3675))),"")</f>
        <v>31.483199999999997</v>
      </c>
      <c r="AJ3675" t="s">
        <v>479</v>
      </c>
      <c r="AK3675" t="s">
        <v>363</v>
      </c>
      <c r="AL3675" t="str">
        <f>IF(OR(AND(Q3675=Q3676,P3675&gt;0),AND(O3675&gt;0,O3675=O3676)),"duplicate","")</f>
        <v/>
      </c>
      <c r="AM3675" t="s">
        <v>827</v>
      </c>
      <c r="AN3675" t="s">
        <v>827</v>
      </c>
      <c r="AO3675" t="s">
        <v>826</v>
      </c>
      <c r="AP3675" t="s">
        <v>826</v>
      </c>
      <c r="AQ3675" t="s">
        <v>24</v>
      </c>
    </row>
    <row r="3676" spans="1:43" x14ac:dyDescent="0.2">
      <c r="A3676" s="28">
        <v>42956</v>
      </c>
      <c r="B3676" s="1">
        <v>42899</v>
      </c>
      <c r="C3676" s="1" t="str">
        <f>IF(F3676="Kup","6/13/2017",IF(F3676="Sag","6/14/2017",""))</f>
        <v>6/13/2017</v>
      </c>
      <c r="D3676" s="27">
        <f>A3676-B3676</f>
        <v>57</v>
      </c>
      <c r="E3676" s="27">
        <f>A3676-C3676</f>
        <v>57</v>
      </c>
      <c r="F3676" t="s">
        <v>21</v>
      </c>
      <c r="G3676">
        <v>54</v>
      </c>
      <c r="H3676" t="s">
        <v>42</v>
      </c>
      <c r="I3676" s="12" t="s">
        <v>49</v>
      </c>
      <c r="J3676" s="12" t="s">
        <v>980</v>
      </c>
      <c r="K3676" s="3" t="s">
        <v>961</v>
      </c>
      <c r="L3676" s="3" t="s">
        <v>962</v>
      </c>
      <c r="N3676">
        <v>16</v>
      </c>
      <c r="O3676" s="23">
        <v>38.78</v>
      </c>
      <c r="R3676" t="str">
        <f>IF(Q3676&gt;0,(P3676*(Q3676^2))*(3.14159/6),"")</f>
        <v/>
      </c>
      <c r="S3676" t="s">
        <v>24</v>
      </c>
      <c r="T3676" t="s">
        <v>25</v>
      </c>
      <c r="U3676" t="s">
        <v>360</v>
      </c>
      <c r="AA3676" s="12" t="s">
        <v>835</v>
      </c>
      <c r="AB3676" t="str">
        <f>IF(Q3676&gt;0,"yes","no")</f>
        <v>no</v>
      </c>
      <c r="AC3676" t="str">
        <f>IF(O3676&gt;0,"yes","no")</f>
        <v>yes</v>
      </c>
      <c r="AD3676" t="str">
        <f>IF(AH3676="hatch","yes","no")</f>
        <v>no</v>
      </c>
      <c r="AE3676" t="str">
        <f>IF(AH3676="swimup","yes","no")</f>
        <v>no</v>
      </c>
      <c r="AF3676" t="str">
        <f>IF(AH3676="respiration","yes","no")</f>
        <v>yes</v>
      </c>
      <c r="AH3676" t="s">
        <v>361</v>
      </c>
      <c r="AI3676">
        <f>IF(O3676&gt;0,(IF(S3676="live",O3676*0.84,IF(S3676="dried.ethanol",O3676*0.8449+2.8227,O3676))),"")</f>
        <v>32.575200000000002</v>
      </c>
      <c r="AJ3676" t="s">
        <v>362</v>
      </c>
      <c r="AK3676" t="s">
        <v>363</v>
      </c>
      <c r="AL3676" t="str">
        <f>IF(OR(AND(Q3676=Q3677,P3676&gt;0),AND(O3676&gt;0,O3676=O3677)),"duplicate","")</f>
        <v/>
      </c>
      <c r="AM3676" t="s">
        <v>827</v>
      </c>
      <c r="AN3676" t="s">
        <v>827</v>
      </c>
      <c r="AO3676" t="s">
        <v>826</v>
      </c>
      <c r="AP3676" t="s">
        <v>826</v>
      </c>
      <c r="AQ3676" t="s">
        <v>24</v>
      </c>
    </row>
    <row r="3677" spans="1:43" x14ac:dyDescent="0.2">
      <c r="A3677" s="28">
        <v>42956</v>
      </c>
      <c r="B3677" s="1">
        <v>42899</v>
      </c>
      <c r="C3677" s="1" t="str">
        <f>IF(F3677="Kup","6/13/2017",IF(F3677="Sag","6/14/2017",""))</f>
        <v>6/13/2017</v>
      </c>
      <c r="D3677" s="27">
        <f>A3677-B3677</f>
        <v>57</v>
      </c>
      <c r="E3677" s="27">
        <f>A3677-C3677</f>
        <v>57</v>
      </c>
      <c r="F3677" t="s">
        <v>21</v>
      </c>
      <c r="G3677">
        <v>54</v>
      </c>
      <c r="H3677" t="s">
        <v>42</v>
      </c>
      <c r="I3677" s="12" t="s">
        <v>49</v>
      </c>
      <c r="J3677" s="12" t="s">
        <v>980</v>
      </c>
      <c r="K3677" s="3" t="s">
        <v>961</v>
      </c>
      <c r="L3677" s="3" t="s">
        <v>962</v>
      </c>
      <c r="N3677">
        <v>16</v>
      </c>
      <c r="O3677" s="23">
        <v>37.01</v>
      </c>
      <c r="R3677" t="str">
        <f>IF(Q3677&gt;0,(P3677*(Q3677^2))*(3.14159/6),"")</f>
        <v/>
      </c>
      <c r="S3677" t="s">
        <v>24</v>
      </c>
      <c r="T3677" t="s">
        <v>25</v>
      </c>
      <c r="U3677" t="s">
        <v>360</v>
      </c>
      <c r="AA3677" s="12" t="s">
        <v>835</v>
      </c>
      <c r="AB3677" t="str">
        <f>IF(Q3677&gt;0,"yes","no")</f>
        <v>no</v>
      </c>
      <c r="AC3677" t="str">
        <f>IF(O3677&gt;0,"yes","no")</f>
        <v>yes</v>
      </c>
      <c r="AD3677" t="str">
        <f>IF(AH3677="hatch","yes","no")</f>
        <v>no</v>
      </c>
      <c r="AE3677" t="str">
        <f>IF(AH3677="swimup","yes","no")</f>
        <v>no</v>
      </c>
      <c r="AF3677" t="str">
        <f>IF(AH3677="respiration","yes","no")</f>
        <v>yes</v>
      </c>
      <c r="AH3677" t="s">
        <v>361</v>
      </c>
      <c r="AI3677">
        <f>IF(O3677&gt;0,(IF(S3677="live",O3677*0.84,IF(S3677="dried.ethanol",O3677*0.8449+2.8227,O3677))),"")</f>
        <v>31.088399999999996</v>
      </c>
      <c r="AJ3677" t="s">
        <v>477</v>
      </c>
      <c r="AK3677" t="s">
        <v>363</v>
      </c>
      <c r="AL3677" t="str">
        <f>IF(OR(AND(Q3677=Q3678,P3677&gt;0),AND(O3677&gt;0,O3677=O3678)),"duplicate","")</f>
        <v/>
      </c>
      <c r="AM3677" t="s">
        <v>827</v>
      </c>
      <c r="AN3677" t="s">
        <v>827</v>
      </c>
      <c r="AO3677" t="s">
        <v>826</v>
      </c>
      <c r="AP3677" t="s">
        <v>826</v>
      </c>
      <c r="AQ3677" t="s">
        <v>24</v>
      </c>
    </row>
    <row r="3678" spans="1:43" x14ac:dyDescent="0.2">
      <c r="A3678" s="28">
        <v>42956</v>
      </c>
      <c r="B3678" s="1">
        <v>42899</v>
      </c>
      <c r="C3678" s="1" t="str">
        <f>IF(F3678="Kup","6/13/2017",IF(F3678="Sag","6/14/2017",""))</f>
        <v>6/13/2017</v>
      </c>
      <c r="D3678" s="27">
        <f>A3678-B3678</f>
        <v>57</v>
      </c>
      <c r="E3678" s="27">
        <f>A3678-C3678</f>
        <v>57</v>
      </c>
      <c r="F3678" t="s">
        <v>21</v>
      </c>
      <c r="G3678">
        <v>55</v>
      </c>
      <c r="H3678" t="s">
        <v>42</v>
      </c>
      <c r="I3678" s="12" t="s">
        <v>49</v>
      </c>
      <c r="J3678" s="12" t="s">
        <v>980</v>
      </c>
      <c r="K3678" s="3" t="s">
        <v>961</v>
      </c>
      <c r="L3678" s="3" t="s">
        <v>962</v>
      </c>
      <c r="N3678">
        <v>16</v>
      </c>
      <c r="O3678" s="23">
        <v>42.62</v>
      </c>
      <c r="R3678" t="str">
        <f>IF(Q3678&gt;0,(P3678*(Q3678^2))*(3.14159/6),"")</f>
        <v/>
      </c>
      <c r="S3678" t="s">
        <v>24</v>
      </c>
      <c r="T3678" t="s">
        <v>25</v>
      </c>
      <c r="U3678" t="s">
        <v>360</v>
      </c>
      <c r="AA3678" s="12" t="s">
        <v>835</v>
      </c>
      <c r="AB3678" t="str">
        <f>IF(Q3678&gt;0,"yes","no")</f>
        <v>no</v>
      </c>
      <c r="AC3678" t="str">
        <f>IF(O3678&gt;0,"yes","no")</f>
        <v>yes</v>
      </c>
      <c r="AD3678" t="str">
        <f>IF(AH3678="hatch","yes","no")</f>
        <v>no</v>
      </c>
      <c r="AE3678" t="str">
        <f>IF(AH3678="swimup","yes","no")</f>
        <v>no</v>
      </c>
      <c r="AF3678" t="str">
        <f>IF(AH3678="respiration","yes","no")</f>
        <v>yes</v>
      </c>
      <c r="AH3678" t="s">
        <v>361</v>
      </c>
      <c r="AI3678">
        <f>IF(O3678&gt;0,(IF(S3678="live",O3678*0.84,IF(S3678="dried.ethanol",O3678*0.8449+2.8227,O3678))),"")</f>
        <v>35.800799999999995</v>
      </c>
      <c r="AJ3678" t="s">
        <v>435</v>
      </c>
      <c r="AK3678" t="s">
        <v>363</v>
      </c>
      <c r="AL3678" t="str">
        <f>IF(OR(AND(Q3678=Q3679,P3678&gt;0),AND(O3678&gt;0,O3678=O3679)),"duplicate","")</f>
        <v/>
      </c>
      <c r="AM3678" t="s">
        <v>827</v>
      </c>
      <c r="AN3678" t="s">
        <v>827</v>
      </c>
      <c r="AO3678" t="s">
        <v>826</v>
      </c>
      <c r="AP3678" t="s">
        <v>826</v>
      </c>
      <c r="AQ3678" t="s">
        <v>24</v>
      </c>
    </row>
    <row r="3679" spans="1:43" x14ac:dyDescent="0.2">
      <c r="A3679" s="28">
        <v>42956</v>
      </c>
      <c r="B3679" s="1">
        <v>42899</v>
      </c>
      <c r="C3679" s="1" t="str">
        <f>IF(F3679="Kup","6/13/2017",IF(F3679="Sag","6/14/2017",""))</f>
        <v>6/13/2017</v>
      </c>
      <c r="D3679" s="27">
        <f>A3679-B3679</f>
        <v>57</v>
      </c>
      <c r="E3679" s="27">
        <f>A3679-C3679</f>
        <v>57</v>
      </c>
      <c r="F3679" t="s">
        <v>21</v>
      </c>
      <c r="G3679">
        <v>55</v>
      </c>
      <c r="H3679" t="s">
        <v>42</v>
      </c>
      <c r="I3679" s="12" t="s">
        <v>49</v>
      </c>
      <c r="J3679" s="12" t="s">
        <v>980</v>
      </c>
      <c r="K3679" s="3" t="s">
        <v>961</v>
      </c>
      <c r="L3679" s="3" t="s">
        <v>962</v>
      </c>
      <c r="N3679">
        <v>16</v>
      </c>
      <c r="O3679" s="23">
        <v>39.340000000000003</v>
      </c>
      <c r="R3679" t="str">
        <f>IF(Q3679&gt;0,(P3679*(Q3679^2))*(3.14159/6),"")</f>
        <v/>
      </c>
      <c r="S3679" t="s">
        <v>24</v>
      </c>
      <c r="T3679" t="s">
        <v>25</v>
      </c>
      <c r="U3679" t="s">
        <v>360</v>
      </c>
      <c r="AA3679" s="12" t="s">
        <v>835</v>
      </c>
      <c r="AB3679" t="str">
        <f>IF(Q3679&gt;0,"yes","no")</f>
        <v>no</v>
      </c>
      <c r="AC3679" t="str">
        <f>IF(O3679&gt;0,"yes","no")</f>
        <v>yes</v>
      </c>
      <c r="AD3679" t="str">
        <f>IF(AH3679="hatch","yes","no")</f>
        <v>no</v>
      </c>
      <c r="AE3679" t="str">
        <f>IF(AH3679="swimup","yes","no")</f>
        <v>no</v>
      </c>
      <c r="AF3679" t="str">
        <f>IF(AH3679="respiration","yes","no")</f>
        <v>yes</v>
      </c>
      <c r="AH3679" t="s">
        <v>361</v>
      </c>
      <c r="AI3679">
        <f>IF(O3679&gt;0,(IF(S3679="live",O3679*0.84,IF(S3679="dried.ethanol",O3679*0.8449+2.8227,O3679))),"")</f>
        <v>33.0456</v>
      </c>
      <c r="AJ3679" t="s">
        <v>468</v>
      </c>
      <c r="AK3679" t="s">
        <v>363</v>
      </c>
      <c r="AL3679" t="str">
        <f>IF(OR(AND(Q3679=Q3680,P3679&gt;0),AND(O3679&gt;0,O3679=O3680)),"duplicate","")</f>
        <v/>
      </c>
      <c r="AM3679" t="s">
        <v>827</v>
      </c>
      <c r="AN3679" t="s">
        <v>827</v>
      </c>
      <c r="AO3679" t="s">
        <v>826</v>
      </c>
      <c r="AP3679" t="s">
        <v>826</v>
      </c>
      <c r="AQ3679" t="s">
        <v>24</v>
      </c>
    </row>
    <row r="3680" spans="1:43" x14ac:dyDescent="0.2">
      <c r="A3680" s="28">
        <v>42956</v>
      </c>
      <c r="B3680" s="1">
        <v>42901</v>
      </c>
      <c r="C3680" s="1" t="str">
        <f>IF(F3680="Kup","6/13/2017",IF(F3680="Sag","6/14/2017",""))</f>
        <v>6/14/2017</v>
      </c>
      <c r="D3680" s="27">
        <f>A3680-B3680</f>
        <v>55</v>
      </c>
      <c r="E3680" s="27">
        <f>A3680-C3680</f>
        <v>56</v>
      </c>
      <c r="F3680" t="s">
        <v>919</v>
      </c>
      <c r="G3680">
        <v>56</v>
      </c>
      <c r="H3680" t="s">
        <v>42</v>
      </c>
      <c r="I3680" s="12" t="s">
        <v>55</v>
      </c>
      <c r="J3680" s="12" t="s">
        <v>985</v>
      </c>
      <c r="K3680" s="2" t="s">
        <v>969</v>
      </c>
      <c r="L3680" s="2" t="s">
        <v>968</v>
      </c>
      <c r="N3680">
        <v>16</v>
      </c>
      <c r="O3680" s="23">
        <v>36.54</v>
      </c>
      <c r="R3680" t="str">
        <f>IF(Q3680&gt;0,(P3680*(Q3680^2))*(3.14159/6),"")</f>
        <v/>
      </c>
      <c r="S3680" t="s">
        <v>24</v>
      </c>
      <c r="T3680" t="s">
        <v>25</v>
      </c>
      <c r="U3680" t="s">
        <v>360</v>
      </c>
      <c r="AA3680" s="12" t="s">
        <v>835</v>
      </c>
      <c r="AB3680" t="str">
        <f>IF(Q3680&gt;0,"yes","no")</f>
        <v>no</v>
      </c>
      <c r="AC3680" t="str">
        <f>IF(O3680&gt;0,"yes","no")</f>
        <v>yes</v>
      </c>
      <c r="AD3680" t="str">
        <f>IF(AH3680="hatch","yes","no")</f>
        <v>no</v>
      </c>
      <c r="AE3680" t="str">
        <f>IF(AH3680="swimup","yes","no")</f>
        <v>no</v>
      </c>
      <c r="AF3680" t="str">
        <f>IF(AH3680="respiration","yes","no")</f>
        <v>yes</v>
      </c>
      <c r="AH3680" t="s">
        <v>361</v>
      </c>
      <c r="AI3680">
        <f>IF(O3680&gt;0,(IF(S3680="live",O3680*0.84,IF(S3680="dried.ethanol",O3680*0.8449+2.8227,O3680))),"")</f>
        <v>30.693599999999996</v>
      </c>
      <c r="AJ3680" t="s">
        <v>432</v>
      </c>
      <c r="AK3680" t="s">
        <v>363</v>
      </c>
      <c r="AL3680" t="str">
        <f>IF(OR(AND(Q3680=Q3681,P3680&gt;0),AND(O3680&gt;0,O3680=O3681)),"duplicate","")</f>
        <v/>
      </c>
      <c r="AM3680" t="s">
        <v>827</v>
      </c>
      <c r="AN3680" t="s">
        <v>827</v>
      </c>
      <c r="AO3680" t="s">
        <v>826</v>
      </c>
      <c r="AP3680" t="s">
        <v>826</v>
      </c>
      <c r="AQ3680" t="s">
        <v>24</v>
      </c>
    </row>
    <row r="3681" spans="1:43" x14ac:dyDescent="0.2">
      <c r="A3681" s="28">
        <v>42956</v>
      </c>
      <c r="B3681" s="1">
        <v>42901</v>
      </c>
      <c r="C3681" s="1" t="str">
        <f>IF(F3681="Kup","6/13/2017",IF(F3681="Sag","6/14/2017",""))</f>
        <v>6/14/2017</v>
      </c>
      <c r="D3681" s="27">
        <f>A3681-B3681</f>
        <v>55</v>
      </c>
      <c r="E3681" s="27">
        <f>A3681-C3681</f>
        <v>56</v>
      </c>
      <c r="F3681" t="s">
        <v>919</v>
      </c>
      <c r="G3681">
        <v>55</v>
      </c>
      <c r="H3681" t="s">
        <v>42</v>
      </c>
      <c r="I3681" s="12" t="s">
        <v>59</v>
      </c>
      <c r="J3681" s="12" t="s">
        <v>991</v>
      </c>
      <c r="K3681" s="2" t="s">
        <v>975</v>
      </c>
      <c r="L3681" s="2" t="s">
        <v>974</v>
      </c>
      <c r="N3681">
        <v>16</v>
      </c>
      <c r="O3681" s="23">
        <v>41.2</v>
      </c>
      <c r="R3681" t="str">
        <f>IF(Q3681&gt;0,(P3681*(Q3681^2))*(3.14159/6),"")</f>
        <v/>
      </c>
      <c r="S3681" t="s">
        <v>24</v>
      </c>
      <c r="T3681" t="s">
        <v>25</v>
      </c>
      <c r="U3681" t="s">
        <v>360</v>
      </c>
      <c r="AA3681" s="12" t="s">
        <v>835</v>
      </c>
      <c r="AB3681" t="str">
        <f>IF(Q3681&gt;0,"yes","no")</f>
        <v>no</v>
      </c>
      <c r="AC3681" t="str">
        <f>IF(O3681&gt;0,"yes","no")</f>
        <v>yes</v>
      </c>
      <c r="AD3681" t="str">
        <f>IF(AH3681="hatch","yes","no")</f>
        <v>no</v>
      </c>
      <c r="AE3681" t="str">
        <f>IF(AH3681="swimup","yes","no")</f>
        <v>no</v>
      </c>
      <c r="AF3681" t="str">
        <f>IF(AH3681="respiration","yes","no")</f>
        <v>yes</v>
      </c>
      <c r="AH3681" t="s">
        <v>361</v>
      </c>
      <c r="AI3681">
        <f>IF(O3681&gt;0,(IF(S3681="live",O3681*0.84,IF(S3681="dried.ethanol",O3681*0.8449+2.8227,O3681))),"")</f>
        <v>34.608000000000004</v>
      </c>
      <c r="AJ3681" t="s">
        <v>475</v>
      </c>
      <c r="AK3681" t="s">
        <v>363</v>
      </c>
      <c r="AL3681" t="str">
        <f>IF(OR(AND(Q3681=Q3682,P3681&gt;0),AND(O3681&gt;0,O3681=O3682)),"duplicate","")</f>
        <v/>
      </c>
      <c r="AM3681" t="s">
        <v>827</v>
      </c>
      <c r="AN3681" t="s">
        <v>827</v>
      </c>
      <c r="AO3681" t="s">
        <v>826</v>
      </c>
      <c r="AP3681" t="s">
        <v>826</v>
      </c>
      <c r="AQ3681" t="s">
        <v>24</v>
      </c>
    </row>
    <row r="3682" spans="1:43" x14ac:dyDescent="0.2">
      <c r="A3682" s="28">
        <v>42956</v>
      </c>
      <c r="B3682" s="1">
        <v>42901</v>
      </c>
      <c r="C3682" s="1" t="str">
        <f>IF(F3682="Kup","6/13/2017",IF(F3682="Sag","6/14/2017",""))</f>
        <v>6/14/2017</v>
      </c>
      <c r="D3682" s="27">
        <f>A3682-B3682</f>
        <v>55</v>
      </c>
      <c r="E3682" s="27">
        <f>A3682-C3682</f>
        <v>56</v>
      </c>
      <c r="F3682" t="s">
        <v>919</v>
      </c>
      <c r="G3682">
        <v>56</v>
      </c>
      <c r="H3682" t="s">
        <v>42</v>
      </c>
      <c r="I3682" s="12" t="s">
        <v>59</v>
      </c>
      <c r="J3682" s="12" t="s">
        <v>991</v>
      </c>
      <c r="K3682" s="2" t="s">
        <v>975</v>
      </c>
      <c r="L3682" s="2" t="s">
        <v>974</v>
      </c>
      <c r="N3682">
        <v>16</v>
      </c>
      <c r="O3682" s="23">
        <v>41.13</v>
      </c>
      <c r="R3682" t="str">
        <f>IF(Q3682&gt;0,(P3682*(Q3682^2))*(3.14159/6),"")</f>
        <v/>
      </c>
      <c r="S3682" t="s">
        <v>24</v>
      </c>
      <c r="T3682" t="s">
        <v>25</v>
      </c>
      <c r="U3682" t="s">
        <v>360</v>
      </c>
      <c r="AA3682" s="12" t="s">
        <v>835</v>
      </c>
      <c r="AB3682" t="str">
        <f>IF(Q3682&gt;0,"yes","no")</f>
        <v>no</v>
      </c>
      <c r="AC3682" t="str">
        <f>IF(O3682&gt;0,"yes","no")</f>
        <v>yes</v>
      </c>
      <c r="AD3682" t="str">
        <f>IF(AH3682="hatch","yes","no")</f>
        <v>no</v>
      </c>
      <c r="AE3682" t="str">
        <f>IF(AH3682="swimup","yes","no")</f>
        <v>no</v>
      </c>
      <c r="AF3682" t="str">
        <f>IF(AH3682="respiration","yes","no")</f>
        <v>yes</v>
      </c>
      <c r="AH3682" t="s">
        <v>361</v>
      </c>
      <c r="AI3682">
        <f>IF(O3682&gt;0,(IF(S3682="live",O3682*0.84,IF(S3682="dried.ethanol",O3682*0.8449+2.8227,O3682))),"")</f>
        <v>34.549199999999999</v>
      </c>
      <c r="AJ3682" t="s">
        <v>467</v>
      </c>
      <c r="AK3682" t="s">
        <v>363</v>
      </c>
      <c r="AL3682" t="str">
        <f>IF(OR(AND(Q3682=Q3683,P3682&gt;0),AND(O3682&gt;0,O3682=O3683)),"duplicate","")</f>
        <v/>
      </c>
      <c r="AM3682" t="s">
        <v>827</v>
      </c>
      <c r="AN3682" t="s">
        <v>827</v>
      </c>
      <c r="AO3682" t="s">
        <v>826</v>
      </c>
      <c r="AP3682" t="s">
        <v>826</v>
      </c>
      <c r="AQ3682" t="s">
        <v>24</v>
      </c>
    </row>
    <row r="3683" spans="1:43" x14ac:dyDescent="0.2">
      <c r="A3683" s="28">
        <v>42956</v>
      </c>
      <c r="B3683" s="1">
        <v>42901</v>
      </c>
      <c r="C3683" s="1" t="str">
        <f>IF(F3683="Kup","6/13/2017",IF(F3683="Sag","6/14/2017",""))</f>
        <v>6/14/2017</v>
      </c>
      <c r="D3683" s="27">
        <f>A3683-B3683</f>
        <v>55</v>
      </c>
      <c r="E3683" s="27">
        <f>A3683-C3683</f>
        <v>56</v>
      </c>
      <c r="F3683" t="s">
        <v>919</v>
      </c>
      <c r="G3683">
        <v>56</v>
      </c>
      <c r="H3683" t="s">
        <v>42</v>
      </c>
      <c r="I3683" s="12" t="s">
        <v>59</v>
      </c>
      <c r="J3683" s="12" t="s">
        <v>991</v>
      </c>
      <c r="K3683" s="2" t="s">
        <v>975</v>
      </c>
      <c r="L3683" s="2" t="s">
        <v>974</v>
      </c>
      <c r="N3683">
        <v>16</v>
      </c>
      <c r="O3683" s="23">
        <v>37.54</v>
      </c>
      <c r="R3683" t="str">
        <f>IF(Q3683&gt;0,(P3683*(Q3683^2))*(3.14159/6),"")</f>
        <v/>
      </c>
      <c r="S3683" t="s">
        <v>24</v>
      </c>
      <c r="T3683" t="s">
        <v>25</v>
      </c>
      <c r="U3683" t="s">
        <v>360</v>
      </c>
      <c r="AA3683" s="12" t="s">
        <v>835</v>
      </c>
      <c r="AB3683" t="str">
        <f>IF(Q3683&gt;0,"yes","no")</f>
        <v>no</v>
      </c>
      <c r="AC3683" t="str">
        <f>IF(O3683&gt;0,"yes","no")</f>
        <v>yes</v>
      </c>
      <c r="AD3683" t="str">
        <f>IF(AH3683="hatch","yes","no")</f>
        <v>no</v>
      </c>
      <c r="AE3683" t="str">
        <f>IF(AH3683="swimup","yes","no")</f>
        <v>no</v>
      </c>
      <c r="AF3683" t="str">
        <f>IF(AH3683="respiration","yes","no")</f>
        <v>yes</v>
      </c>
      <c r="AH3683" t="s">
        <v>361</v>
      </c>
      <c r="AI3683">
        <f>IF(O3683&gt;0,(IF(S3683="live",O3683*0.84,IF(S3683="dried.ethanol",O3683*0.8449+2.8227,O3683))),"")</f>
        <v>31.5336</v>
      </c>
      <c r="AJ3683" t="s">
        <v>470</v>
      </c>
      <c r="AK3683" t="s">
        <v>363</v>
      </c>
      <c r="AL3683" t="str">
        <f>IF(OR(AND(Q3683=Q3684,P3683&gt;0),AND(O3683&gt;0,O3683=O3684)),"duplicate","")</f>
        <v/>
      </c>
      <c r="AM3683" t="s">
        <v>827</v>
      </c>
      <c r="AN3683" t="s">
        <v>827</v>
      </c>
      <c r="AO3683" t="s">
        <v>826</v>
      </c>
      <c r="AP3683" t="s">
        <v>826</v>
      </c>
      <c r="AQ3683" t="s">
        <v>24</v>
      </c>
    </row>
    <row r="3684" spans="1:43" x14ac:dyDescent="0.2">
      <c r="A3684" s="28">
        <v>42956</v>
      </c>
      <c r="B3684" s="1">
        <v>42901</v>
      </c>
      <c r="C3684" s="1" t="str">
        <f>IF(F3684="Kup","6/13/2017",IF(F3684="Sag","6/14/2017",""))</f>
        <v>6/14/2017</v>
      </c>
      <c r="D3684" s="27">
        <f>A3684-B3684</f>
        <v>55</v>
      </c>
      <c r="E3684" s="27">
        <f>A3684-C3684</f>
        <v>56</v>
      </c>
      <c r="F3684" t="s">
        <v>919</v>
      </c>
      <c r="G3684">
        <v>57</v>
      </c>
      <c r="H3684" t="s">
        <v>42</v>
      </c>
      <c r="I3684" s="12" t="s">
        <v>59</v>
      </c>
      <c r="J3684" s="12" t="s">
        <v>991</v>
      </c>
      <c r="K3684" s="2" t="s">
        <v>975</v>
      </c>
      <c r="L3684" s="2" t="s">
        <v>974</v>
      </c>
      <c r="N3684">
        <v>16</v>
      </c>
      <c r="O3684" s="23">
        <v>38.93</v>
      </c>
      <c r="R3684" t="str">
        <f>IF(Q3684&gt;0,(P3684*(Q3684^2))*(3.14159/6),"")</f>
        <v/>
      </c>
      <c r="S3684" t="s">
        <v>24</v>
      </c>
      <c r="T3684" t="s">
        <v>25</v>
      </c>
      <c r="U3684" t="s">
        <v>360</v>
      </c>
      <c r="AA3684" s="12" t="s">
        <v>835</v>
      </c>
      <c r="AB3684" t="str">
        <f>IF(Q3684&gt;0,"yes","no")</f>
        <v>no</v>
      </c>
      <c r="AC3684" t="str">
        <f>IF(O3684&gt;0,"yes","no")</f>
        <v>yes</v>
      </c>
      <c r="AD3684" t="str">
        <f>IF(AH3684="hatch","yes","no")</f>
        <v>no</v>
      </c>
      <c r="AE3684" t="str">
        <f>IF(AH3684="swimup","yes","no")</f>
        <v>no</v>
      </c>
      <c r="AF3684" t="str">
        <f>IF(AH3684="respiration","yes","no")</f>
        <v>yes</v>
      </c>
      <c r="AH3684" t="s">
        <v>361</v>
      </c>
      <c r="AI3684">
        <f>IF(O3684&gt;0,(IF(S3684="live",O3684*0.84,IF(S3684="dried.ethanol",O3684*0.8449+2.8227,O3684))),"")</f>
        <v>32.7012</v>
      </c>
      <c r="AJ3684" t="s">
        <v>439</v>
      </c>
      <c r="AK3684" t="s">
        <v>363</v>
      </c>
      <c r="AL3684" t="str">
        <f>IF(OR(AND(Q3684=Q3685,P3684&gt;0),AND(O3684&gt;0,O3684=O3685)),"duplicate","")</f>
        <v/>
      </c>
      <c r="AM3684" t="s">
        <v>827</v>
      </c>
      <c r="AN3684" t="s">
        <v>827</v>
      </c>
      <c r="AO3684" t="s">
        <v>826</v>
      </c>
      <c r="AP3684" t="s">
        <v>826</v>
      </c>
      <c r="AQ3684" t="s">
        <v>24</v>
      </c>
    </row>
    <row r="3685" spans="1:43" x14ac:dyDescent="0.2">
      <c r="A3685" s="28">
        <v>42956</v>
      </c>
      <c r="B3685" s="1">
        <v>42899</v>
      </c>
      <c r="C3685" s="1" t="str">
        <f>IF(F3685="Kup","6/13/2017",IF(F3685="Sag","6/14/2017",""))</f>
        <v>6/13/2017</v>
      </c>
      <c r="D3685" s="27">
        <f>A3685-B3685</f>
        <v>57</v>
      </c>
      <c r="E3685" s="27">
        <f>A3685-C3685</f>
        <v>57</v>
      </c>
      <c r="F3685" t="s">
        <v>21</v>
      </c>
      <c r="G3685">
        <v>57</v>
      </c>
      <c r="H3685" t="s">
        <v>42</v>
      </c>
      <c r="I3685" s="12" t="s">
        <v>71</v>
      </c>
      <c r="J3685" s="12" t="s">
        <v>71</v>
      </c>
      <c r="N3685">
        <v>16</v>
      </c>
      <c r="O3685" s="23">
        <v>39.840000000000003</v>
      </c>
      <c r="R3685" t="str">
        <f>IF(Q3685&gt;0,(P3685*(Q3685^2))*(3.14159/6),"")</f>
        <v/>
      </c>
      <c r="S3685" t="s">
        <v>24</v>
      </c>
      <c r="T3685" t="s">
        <v>65</v>
      </c>
      <c r="U3685" t="s">
        <v>360</v>
      </c>
      <c r="AA3685" s="12" t="s">
        <v>835</v>
      </c>
      <c r="AB3685" t="str">
        <f>IF(Q3685&gt;0,"yes","no")</f>
        <v>no</v>
      </c>
      <c r="AC3685" t="str">
        <f>IF(O3685&gt;0,"yes","no")</f>
        <v>yes</v>
      </c>
      <c r="AD3685" t="str">
        <f>IF(AH3685="hatch","yes","no")</f>
        <v>no</v>
      </c>
      <c r="AE3685" t="str">
        <f>IF(AH3685="swimup","yes","no")</f>
        <v>no</v>
      </c>
      <c r="AF3685" t="str">
        <f>IF(AH3685="respiration","yes","no")</f>
        <v>yes</v>
      </c>
      <c r="AH3685" t="s">
        <v>361</v>
      </c>
      <c r="AI3685">
        <f>IF(O3685&gt;0,(IF(S3685="live",O3685*0.84,IF(S3685="dried.ethanol",O3685*0.8449+2.8227,O3685))),"")</f>
        <v>33.465600000000002</v>
      </c>
      <c r="AJ3685" t="s">
        <v>380</v>
      </c>
      <c r="AK3685" t="s">
        <v>363</v>
      </c>
      <c r="AL3685" t="str">
        <f>IF(OR(AND(Q3685=Q3686,P3685&gt;0),AND(O3685&gt;0,O3685=O3686)),"duplicate","")</f>
        <v/>
      </c>
      <c r="AM3685" t="s">
        <v>827</v>
      </c>
      <c r="AN3685" t="s">
        <v>827</v>
      </c>
      <c r="AO3685" t="s">
        <v>826</v>
      </c>
      <c r="AP3685" t="s">
        <v>826</v>
      </c>
      <c r="AQ3685" t="s">
        <v>24</v>
      </c>
    </row>
    <row r="3686" spans="1:43" x14ac:dyDescent="0.2">
      <c r="A3686" s="28">
        <v>42956</v>
      </c>
      <c r="B3686" s="1">
        <v>42899</v>
      </c>
      <c r="C3686" s="1" t="str">
        <f>IF(F3686="Kup","6/13/2017",IF(F3686="Sag","6/14/2017",""))</f>
        <v>6/13/2017</v>
      </c>
      <c r="D3686" s="27">
        <f>A3686-B3686</f>
        <v>57</v>
      </c>
      <c r="E3686" s="27">
        <f>A3686-C3686</f>
        <v>57</v>
      </c>
      <c r="F3686" t="s">
        <v>21</v>
      </c>
      <c r="G3686">
        <v>59</v>
      </c>
      <c r="H3686" t="s">
        <v>42</v>
      </c>
      <c r="I3686" s="12" t="s">
        <v>71</v>
      </c>
      <c r="J3686" s="12" t="s">
        <v>71</v>
      </c>
      <c r="N3686">
        <v>16</v>
      </c>
      <c r="O3686" s="23">
        <v>37.54</v>
      </c>
      <c r="R3686" t="str">
        <f>IF(Q3686&gt;0,(P3686*(Q3686^2))*(3.14159/6),"")</f>
        <v/>
      </c>
      <c r="S3686" t="s">
        <v>24</v>
      </c>
      <c r="T3686" t="s">
        <v>65</v>
      </c>
      <c r="U3686" t="s">
        <v>360</v>
      </c>
      <c r="AA3686" s="12" t="s">
        <v>835</v>
      </c>
      <c r="AB3686" t="str">
        <f>IF(Q3686&gt;0,"yes","no")</f>
        <v>no</v>
      </c>
      <c r="AC3686" t="str">
        <f>IF(O3686&gt;0,"yes","no")</f>
        <v>yes</v>
      </c>
      <c r="AD3686" t="str">
        <f>IF(AH3686="hatch","yes","no")</f>
        <v>no</v>
      </c>
      <c r="AE3686" t="str">
        <f>IF(AH3686="swimup","yes","no")</f>
        <v>no</v>
      </c>
      <c r="AF3686" t="str">
        <f>IF(AH3686="respiration","yes","no")</f>
        <v>yes</v>
      </c>
      <c r="AH3686" t="s">
        <v>361</v>
      </c>
      <c r="AI3686">
        <f>IF(O3686&gt;0,(IF(S3686="live",O3686*0.84,IF(S3686="dried.ethanol",O3686*0.8449+2.8227,O3686))),"")</f>
        <v>31.5336</v>
      </c>
      <c r="AJ3686" t="s">
        <v>515</v>
      </c>
      <c r="AK3686" t="s">
        <v>363</v>
      </c>
      <c r="AL3686" t="str">
        <f>IF(OR(AND(Q3686=Q3687,P3686&gt;0),AND(O3686&gt;0,O3686=O3687)),"duplicate","")</f>
        <v/>
      </c>
      <c r="AM3686" t="s">
        <v>827</v>
      </c>
      <c r="AN3686" t="s">
        <v>827</v>
      </c>
      <c r="AO3686" t="s">
        <v>826</v>
      </c>
      <c r="AP3686" t="s">
        <v>826</v>
      </c>
      <c r="AQ3686" t="s">
        <v>24</v>
      </c>
    </row>
    <row r="3687" spans="1:43" x14ac:dyDescent="0.2">
      <c r="A3687" s="28">
        <v>42956</v>
      </c>
      <c r="B3687" s="1">
        <v>42899</v>
      </c>
      <c r="C3687" s="1" t="str">
        <f>IF(F3687="Kup","6/13/2017",IF(F3687="Sag","6/14/2017",""))</f>
        <v>6/13/2017</v>
      </c>
      <c r="D3687" s="27">
        <f>A3687-B3687</f>
        <v>57</v>
      </c>
      <c r="E3687" s="27">
        <f>A3687-C3687</f>
        <v>57</v>
      </c>
      <c r="F3687" t="s">
        <v>21</v>
      </c>
      <c r="G3687">
        <v>56</v>
      </c>
      <c r="H3687" t="s">
        <v>42</v>
      </c>
      <c r="I3687" s="12" t="s">
        <v>122</v>
      </c>
      <c r="J3687" s="12" t="s">
        <v>122</v>
      </c>
      <c r="N3687">
        <v>16</v>
      </c>
      <c r="O3687" s="23">
        <v>42.1</v>
      </c>
      <c r="R3687" t="str">
        <f>IF(Q3687&gt;0,(P3687*(Q3687^2))*(3.14159/6),"")</f>
        <v/>
      </c>
      <c r="S3687" t="s">
        <v>24</v>
      </c>
      <c r="T3687" t="s">
        <v>65</v>
      </c>
      <c r="U3687" t="s">
        <v>360</v>
      </c>
      <c r="AA3687" s="12" t="s">
        <v>835</v>
      </c>
      <c r="AB3687" t="str">
        <f>IF(Q3687&gt;0,"yes","no")</f>
        <v>no</v>
      </c>
      <c r="AC3687" t="str">
        <f>IF(O3687&gt;0,"yes","no")</f>
        <v>yes</v>
      </c>
      <c r="AD3687" t="str">
        <f>IF(AH3687="hatch","yes","no")</f>
        <v>no</v>
      </c>
      <c r="AE3687" t="str">
        <f>IF(AH3687="swimup","yes","no")</f>
        <v>no</v>
      </c>
      <c r="AF3687" t="str">
        <f>IF(AH3687="respiration","yes","no")</f>
        <v>yes</v>
      </c>
      <c r="AH3687" t="s">
        <v>361</v>
      </c>
      <c r="AI3687">
        <f>IF(O3687&gt;0,(IF(S3687="live",O3687*0.84,IF(S3687="dried.ethanol",O3687*0.8449+2.8227,O3687))),"")</f>
        <v>35.363999999999997</v>
      </c>
      <c r="AJ3687" t="s">
        <v>587</v>
      </c>
      <c r="AK3687" t="s">
        <v>363</v>
      </c>
      <c r="AL3687" t="str">
        <f>IF(OR(AND(Q3687=Q3688,P3687&gt;0),AND(O3687&gt;0,O3687=O3688)),"duplicate","")</f>
        <v/>
      </c>
      <c r="AM3687" t="s">
        <v>827</v>
      </c>
      <c r="AN3687" t="s">
        <v>827</v>
      </c>
      <c r="AO3687" t="s">
        <v>826</v>
      </c>
      <c r="AP3687" t="s">
        <v>826</v>
      </c>
      <c r="AQ3687" t="s">
        <v>24</v>
      </c>
    </row>
    <row r="3688" spans="1:43" x14ac:dyDescent="0.2">
      <c r="A3688" s="28">
        <v>42956</v>
      </c>
      <c r="B3688" s="1">
        <v>42899</v>
      </c>
      <c r="C3688" s="1" t="str">
        <f>IF(F3688="Kup","6/13/2017",IF(F3688="Sag","6/14/2017",""))</f>
        <v>6/13/2017</v>
      </c>
      <c r="D3688" s="27">
        <f>A3688-B3688</f>
        <v>57</v>
      </c>
      <c r="E3688" s="27">
        <f>A3688-C3688</f>
        <v>57</v>
      </c>
      <c r="F3688" t="s">
        <v>21</v>
      </c>
      <c r="G3688">
        <v>57</v>
      </c>
      <c r="H3688" t="s">
        <v>42</v>
      </c>
      <c r="I3688" s="12" t="s">
        <v>122</v>
      </c>
      <c r="J3688" s="12" t="s">
        <v>122</v>
      </c>
      <c r="N3688">
        <v>16</v>
      </c>
      <c r="O3688" s="23">
        <v>44.34</v>
      </c>
      <c r="R3688" t="str">
        <f>IF(Q3688&gt;0,(P3688*(Q3688^2))*(3.14159/6),"")</f>
        <v/>
      </c>
      <c r="S3688" t="s">
        <v>24</v>
      </c>
      <c r="T3688" t="s">
        <v>65</v>
      </c>
      <c r="U3688" t="s">
        <v>360</v>
      </c>
      <c r="AA3688" s="12" t="s">
        <v>835</v>
      </c>
      <c r="AB3688" t="str">
        <f>IF(Q3688&gt;0,"yes","no")</f>
        <v>no</v>
      </c>
      <c r="AC3688" t="str">
        <f>IF(O3688&gt;0,"yes","no")</f>
        <v>yes</v>
      </c>
      <c r="AD3688" t="str">
        <f>IF(AH3688="hatch","yes","no")</f>
        <v>no</v>
      </c>
      <c r="AE3688" t="str">
        <f>IF(AH3688="swimup","yes","no")</f>
        <v>no</v>
      </c>
      <c r="AF3688" t="str">
        <f>IF(AH3688="respiration","yes","no")</f>
        <v>yes</v>
      </c>
      <c r="AH3688" t="s">
        <v>361</v>
      </c>
      <c r="AI3688">
        <f>IF(O3688&gt;0,(IF(S3688="live",O3688*0.84,IF(S3688="dried.ethanol",O3688*0.8449+2.8227,O3688))),"")</f>
        <v>37.245600000000003</v>
      </c>
      <c r="AJ3688" t="s">
        <v>379</v>
      </c>
      <c r="AK3688" t="s">
        <v>363</v>
      </c>
      <c r="AL3688" t="str">
        <f>IF(OR(AND(Q3688=Q3689,P3688&gt;0),AND(O3688&gt;0,O3688=O3689)),"duplicate","")</f>
        <v/>
      </c>
      <c r="AM3688" t="s">
        <v>827</v>
      </c>
      <c r="AN3688" t="s">
        <v>827</v>
      </c>
      <c r="AO3688" t="s">
        <v>826</v>
      </c>
      <c r="AP3688" t="s">
        <v>826</v>
      </c>
      <c r="AQ3688" t="s">
        <v>24</v>
      </c>
    </row>
    <row r="3689" spans="1:43" x14ac:dyDescent="0.2">
      <c r="A3689" s="28">
        <v>42956</v>
      </c>
      <c r="B3689" s="1">
        <v>42901</v>
      </c>
      <c r="C3689" s="1" t="str">
        <f>IF(F3689="Kup","6/13/2017",IF(F3689="Sag","6/14/2017",""))</f>
        <v>6/14/2017</v>
      </c>
      <c r="D3689" s="27">
        <f>A3689-B3689</f>
        <v>55</v>
      </c>
      <c r="E3689" s="27">
        <f>A3689-C3689</f>
        <v>56</v>
      </c>
      <c r="F3689" t="s">
        <v>919</v>
      </c>
      <c r="G3689">
        <v>59</v>
      </c>
      <c r="H3689" t="s">
        <v>42</v>
      </c>
      <c r="I3689" s="12" t="s">
        <v>147</v>
      </c>
      <c r="J3689" s="12" t="s">
        <v>147</v>
      </c>
      <c r="N3689">
        <v>16</v>
      </c>
      <c r="O3689" s="23">
        <v>41.26</v>
      </c>
      <c r="R3689" t="str">
        <f>IF(Q3689&gt;0,(P3689*(Q3689^2))*(3.14159/6),"")</f>
        <v/>
      </c>
      <c r="S3689" t="s">
        <v>24</v>
      </c>
      <c r="T3689" t="s">
        <v>65</v>
      </c>
      <c r="U3689" t="s">
        <v>360</v>
      </c>
      <c r="AA3689" s="12" t="s">
        <v>835</v>
      </c>
      <c r="AB3689" t="str">
        <f>IF(Q3689&gt;0,"yes","no")</f>
        <v>no</v>
      </c>
      <c r="AC3689" t="str">
        <f>IF(O3689&gt;0,"yes","no")</f>
        <v>yes</v>
      </c>
      <c r="AD3689" t="str">
        <f>IF(AH3689="hatch","yes","no")</f>
        <v>no</v>
      </c>
      <c r="AE3689" t="str">
        <f>IF(AH3689="swimup","yes","no")</f>
        <v>no</v>
      </c>
      <c r="AF3689" t="str">
        <f>IF(AH3689="respiration","yes","no")</f>
        <v>yes</v>
      </c>
      <c r="AH3689" t="s">
        <v>361</v>
      </c>
      <c r="AI3689">
        <f>IF(O3689&gt;0,(IF(S3689="live",O3689*0.84,IF(S3689="dried.ethanol",O3689*0.8449+2.8227,O3689))),"")</f>
        <v>34.6584</v>
      </c>
      <c r="AJ3689" t="s">
        <v>371</v>
      </c>
      <c r="AK3689" t="s">
        <v>363</v>
      </c>
      <c r="AL3689" t="str">
        <f>IF(OR(AND(Q3689=Q3690,P3689&gt;0),AND(O3689&gt;0,O3689=O3690)),"duplicate","")</f>
        <v/>
      </c>
      <c r="AM3689" t="s">
        <v>827</v>
      </c>
      <c r="AN3689" t="s">
        <v>827</v>
      </c>
      <c r="AO3689" t="s">
        <v>826</v>
      </c>
      <c r="AP3689" t="s">
        <v>826</v>
      </c>
      <c r="AQ3689" t="s">
        <v>24</v>
      </c>
    </row>
    <row r="3690" spans="1:43" x14ac:dyDescent="0.2">
      <c r="A3690" s="28">
        <v>42956</v>
      </c>
      <c r="B3690" s="1">
        <v>42901</v>
      </c>
      <c r="C3690" s="1" t="str">
        <f>IF(F3690="Kup","6/13/2017",IF(F3690="Sag","6/14/2017",""))</f>
        <v>6/14/2017</v>
      </c>
      <c r="D3690" s="27">
        <f>A3690-B3690</f>
        <v>55</v>
      </c>
      <c r="E3690" s="27">
        <f>A3690-C3690</f>
        <v>56</v>
      </c>
      <c r="F3690" t="s">
        <v>919</v>
      </c>
      <c r="G3690">
        <v>57</v>
      </c>
      <c r="H3690" t="s">
        <v>42</v>
      </c>
      <c r="I3690" s="12" t="s">
        <v>153</v>
      </c>
      <c r="J3690" s="12" t="s">
        <v>153</v>
      </c>
      <c r="N3690">
        <v>16</v>
      </c>
      <c r="O3690" s="23">
        <v>39.79</v>
      </c>
      <c r="R3690" t="str">
        <f>IF(Q3690&gt;0,(P3690*(Q3690^2))*(3.14159/6),"")</f>
        <v/>
      </c>
      <c r="S3690" t="s">
        <v>24</v>
      </c>
      <c r="T3690" t="s">
        <v>65</v>
      </c>
      <c r="U3690" t="s">
        <v>360</v>
      </c>
      <c r="AA3690" s="12" t="s">
        <v>835</v>
      </c>
      <c r="AB3690" t="str">
        <f>IF(Q3690&gt;0,"yes","no")</f>
        <v>no</v>
      </c>
      <c r="AC3690" t="str">
        <f>IF(O3690&gt;0,"yes","no")</f>
        <v>yes</v>
      </c>
      <c r="AD3690" t="str">
        <f>IF(AH3690="hatch","yes","no")</f>
        <v>no</v>
      </c>
      <c r="AE3690" t="str">
        <f>IF(AH3690="swimup","yes","no")</f>
        <v>no</v>
      </c>
      <c r="AF3690" t="str">
        <f>IF(AH3690="respiration","yes","no")</f>
        <v>yes</v>
      </c>
      <c r="AH3690" t="s">
        <v>361</v>
      </c>
      <c r="AI3690">
        <f>IF(O3690&gt;0,(IF(S3690="live",O3690*0.84,IF(S3690="dried.ethanol",O3690*0.8449+2.8227,O3690))),"")</f>
        <v>33.4236</v>
      </c>
      <c r="AJ3690" t="s">
        <v>586</v>
      </c>
      <c r="AK3690" t="s">
        <v>363</v>
      </c>
      <c r="AL3690" t="str">
        <f>IF(OR(AND(Q3690=Q3691,P3690&gt;0),AND(O3690&gt;0,O3690=O3691)),"duplicate","")</f>
        <v/>
      </c>
      <c r="AM3690" t="s">
        <v>827</v>
      </c>
      <c r="AN3690" t="s">
        <v>827</v>
      </c>
      <c r="AO3690" t="s">
        <v>826</v>
      </c>
      <c r="AP3690" t="s">
        <v>826</v>
      </c>
      <c r="AQ3690" t="s">
        <v>24</v>
      </c>
    </row>
    <row r="3691" spans="1:43" x14ac:dyDescent="0.2">
      <c r="A3691" s="28">
        <v>42956</v>
      </c>
      <c r="B3691" s="1" t="s">
        <v>826</v>
      </c>
      <c r="C3691" s="1" t="str">
        <f>IF(F3691="Kup","6/13/2017",IF(F3691="Sag","6/14/2017",""))</f>
        <v/>
      </c>
      <c r="D3691" s="27" t="e">
        <f>A3691-B3691</f>
        <v>#VALUE!</v>
      </c>
      <c r="E3691" s="27" t="e">
        <f>A3691-C3691</f>
        <v>#VALUE!</v>
      </c>
      <c r="F3691" t="s">
        <v>193</v>
      </c>
      <c r="G3691">
        <v>58</v>
      </c>
      <c r="H3691" t="s">
        <v>42</v>
      </c>
      <c r="I3691" s="12" t="s">
        <v>202</v>
      </c>
      <c r="J3691" s="12" t="s">
        <v>202</v>
      </c>
      <c r="N3691">
        <v>16</v>
      </c>
      <c r="O3691" s="23">
        <v>42.68</v>
      </c>
      <c r="R3691" t="str">
        <f>IF(Q3691&gt;0,(P3691*(Q3691^2))*(3.14159/6),"")</f>
        <v/>
      </c>
      <c r="S3691" t="s">
        <v>24</v>
      </c>
      <c r="T3691" t="s">
        <v>65</v>
      </c>
      <c r="U3691" t="s">
        <v>360</v>
      </c>
      <c r="AA3691" s="12" t="s">
        <v>835</v>
      </c>
      <c r="AB3691" t="str">
        <f>IF(Q3691&gt;0,"yes","no")</f>
        <v>no</v>
      </c>
      <c r="AC3691" t="str">
        <f>IF(O3691&gt;0,"yes","no")</f>
        <v>yes</v>
      </c>
      <c r="AD3691" t="str">
        <f>IF(AH3691="hatch","yes","no")</f>
        <v>no</v>
      </c>
      <c r="AE3691" t="str">
        <f>IF(AH3691="swimup","yes","no")</f>
        <v>no</v>
      </c>
      <c r="AF3691" t="str">
        <f>IF(AH3691="respiration","yes","no")</f>
        <v>yes</v>
      </c>
      <c r="AH3691" t="s">
        <v>361</v>
      </c>
      <c r="AI3691">
        <f>IF(O3691&gt;0,(IF(S3691="live",O3691*0.84,IF(S3691="dried.ethanol",O3691*0.8449+2.8227,O3691))),"")</f>
        <v>35.851199999999999</v>
      </c>
      <c r="AJ3691" t="s">
        <v>408</v>
      </c>
      <c r="AK3691" t="s">
        <v>363</v>
      </c>
      <c r="AL3691" t="str">
        <f>IF(OR(AND(Q3691=Q3692,P3691&gt;0),AND(O3691&gt;0,O3691=O3692)),"duplicate","")</f>
        <v/>
      </c>
      <c r="AM3691" t="s">
        <v>827</v>
      </c>
      <c r="AN3691" t="s">
        <v>827</v>
      </c>
      <c r="AO3691" t="s">
        <v>826</v>
      </c>
      <c r="AP3691" t="s">
        <v>826</v>
      </c>
      <c r="AQ3691" t="s">
        <v>24</v>
      </c>
    </row>
    <row r="3692" spans="1:43" x14ac:dyDescent="0.2">
      <c r="A3692" s="28">
        <v>42956</v>
      </c>
      <c r="B3692" s="1" t="s">
        <v>826</v>
      </c>
      <c r="C3692" s="1" t="str">
        <f>IF(F3692="Kup","6/13/2017",IF(F3692="Sag","6/14/2017",""))</f>
        <v/>
      </c>
      <c r="D3692" s="27" t="e">
        <f>A3692-B3692</f>
        <v>#VALUE!</v>
      </c>
      <c r="E3692" s="27" t="e">
        <f>A3692-C3692</f>
        <v>#VALUE!</v>
      </c>
      <c r="F3692" t="s">
        <v>193</v>
      </c>
      <c r="G3692">
        <v>59</v>
      </c>
      <c r="H3692" t="s">
        <v>42</v>
      </c>
      <c r="I3692" s="12" t="s">
        <v>202</v>
      </c>
      <c r="J3692" s="12" t="s">
        <v>202</v>
      </c>
      <c r="N3692">
        <v>16</v>
      </c>
      <c r="O3692" s="23">
        <v>39.36</v>
      </c>
      <c r="R3692" t="str">
        <f>IF(Q3692&gt;0,(P3692*(Q3692^2))*(3.14159/6),"")</f>
        <v/>
      </c>
      <c r="S3692" t="s">
        <v>24</v>
      </c>
      <c r="T3692" t="s">
        <v>65</v>
      </c>
      <c r="U3692" t="s">
        <v>360</v>
      </c>
      <c r="AA3692" s="12" t="s">
        <v>835</v>
      </c>
      <c r="AB3692" t="str">
        <f>IF(Q3692&gt;0,"yes","no")</f>
        <v>no</v>
      </c>
      <c r="AC3692" t="str">
        <f>IF(O3692&gt;0,"yes","no")</f>
        <v>yes</v>
      </c>
      <c r="AD3692" t="str">
        <f>IF(AH3692="hatch","yes","no")</f>
        <v>no</v>
      </c>
      <c r="AE3692" t="str">
        <f>IF(AH3692="swimup","yes","no")</f>
        <v>no</v>
      </c>
      <c r="AF3692" t="str">
        <f>IF(AH3692="respiration","yes","no")</f>
        <v>yes</v>
      </c>
      <c r="AH3692" t="s">
        <v>361</v>
      </c>
      <c r="AI3692">
        <f>IF(O3692&gt;0,(IF(S3692="live",O3692*0.84,IF(S3692="dried.ethanol",O3692*0.8449+2.8227,O3692))),"")</f>
        <v>33.062399999999997</v>
      </c>
      <c r="AJ3692" t="s">
        <v>420</v>
      </c>
      <c r="AK3692" t="s">
        <v>363</v>
      </c>
      <c r="AL3692" t="str">
        <f>IF(OR(AND(Q3692=Q3693,P3692&gt;0),AND(O3692&gt;0,O3692=O3693)),"duplicate","")</f>
        <v/>
      </c>
      <c r="AM3692" t="s">
        <v>827</v>
      </c>
      <c r="AN3692" t="s">
        <v>827</v>
      </c>
      <c r="AO3692" t="s">
        <v>826</v>
      </c>
      <c r="AP3692" t="s">
        <v>826</v>
      </c>
      <c r="AQ3692" t="s">
        <v>24</v>
      </c>
    </row>
    <row r="3693" spans="1:43" x14ac:dyDescent="0.2">
      <c r="A3693" s="28">
        <v>42956</v>
      </c>
      <c r="B3693" s="1" t="s">
        <v>826</v>
      </c>
      <c r="C3693" s="1" t="str">
        <f>IF(F3693="Kup","6/13/2017",IF(F3693="Sag","6/14/2017",""))</f>
        <v/>
      </c>
      <c r="D3693" s="27" t="e">
        <f>A3693-B3693</f>
        <v>#VALUE!</v>
      </c>
      <c r="E3693" s="27" t="e">
        <f>A3693-C3693</f>
        <v>#VALUE!</v>
      </c>
      <c r="F3693" t="s">
        <v>193</v>
      </c>
      <c r="G3693">
        <v>59</v>
      </c>
      <c r="H3693" t="s">
        <v>42</v>
      </c>
      <c r="I3693" s="12" t="s">
        <v>202</v>
      </c>
      <c r="J3693" s="12" t="s">
        <v>202</v>
      </c>
      <c r="N3693">
        <v>16</v>
      </c>
      <c r="O3693" s="23">
        <v>44.55</v>
      </c>
      <c r="R3693" t="str">
        <f>IF(Q3693&gt;0,(P3693*(Q3693^2))*(3.14159/6),"")</f>
        <v/>
      </c>
      <c r="S3693" t="s">
        <v>24</v>
      </c>
      <c r="T3693" t="s">
        <v>65</v>
      </c>
      <c r="U3693" t="s">
        <v>360</v>
      </c>
      <c r="AA3693" s="12" t="s">
        <v>835</v>
      </c>
      <c r="AB3693" t="str">
        <f>IF(Q3693&gt;0,"yes","no")</f>
        <v>no</v>
      </c>
      <c r="AC3693" t="str">
        <f>IF(O3693&gt;0,"yes","no")</f>
        <v>yes</v>
      </c>
      <c r="AD3693" t="str">
        <f>IF(AH3693="hatch","yes","no")</f>
        <v>no</v>
      </c>
      <c r="AE3693" t="str">
        <f>IF(AH3693="swimup","yes","no")</f>
        <v>no</v>
      </c>
      <c r="AF3693" t="str">
        <f>IF(AH3693="respiration","yes","no")</f>
        <v>yes</v>
      </c>
      <c r="AH3693" t="s">
        <v>361</v>
      </c>
      <c r="AI3693">
        <f>IF(O3693&gt;0,(IF(S3693="live",O3693*0.84,IF(S3693="dried.ethanol",O3693*0.8449+2.8227,O3693))),"")</f>
        <v>37.421999999999997</v>
      </c>
      <c r="AJ3693" t="s">
        <v>421</v>
      </c>
      <c r="AK3693" t="s">
        <v>363</v>
      </c>
      <c r="AL3693" t="str">
        <f>IF(OR(AND(Q3693=Q3694,P3693&gt;0),AND(O3693&gt;0,O3693=O3694)),"duplicate","")</f>
        <v/>
      </c>
      <c r="AM3693" t="s">
        <v>826</v>
      </c>
      <c r="AN3693" t="s">
        <v>826</v>
      </c>
      <c r="AO3693" t="s">
        <v>826</v>
      </c>
      <c r="AP3693" t="s">
        <v>826</v>
      </c>
      <c r="AQ3693" t="s">
        <v>24</v>
      </c>
    </row>
    <row r="3694" spans="1:43" x14ac:dyDescent="0.2">
      <c r="A3694" s="28">
        <v>42957</v>
      </c>
      <c r="B3694" s="1">
        <v>42899</v>
      </c>
      <c r="C3694" s="1" t="str">
        <f>IF(F3694="Kup","6/13/2017",IF(F3694="Sag","6/14/2017",""))</f>
        <v>6/13/2017</v>
      </c>
      <c r="D3694" s="27">
        <f>A3694-B3694</f>
        <v>58</v>
      </c>
      <c r="E3694" s="27">
        <f>A3694-C3694</f>
        <v>58</v>
      </c>
      <c r="F3694" t="s">
        <v>21</v>
      </c>
      <c r="G3694">
        <v>56</v>
      </c>
      <c r="H3694" t="s">
        <v>22</v>
      </c>
      <c r="I3694" s="12" t="s">
        <v>43</v>
      </c>
      <c r="J3694" s="12" t="s">
        <v>977</v>
      </c>
      <c r="K3694" s="3" t="s">
        <v>942</v>
      </c>
      <c r="L3694" s="3" t="s">
        <v>943</v>
      </c>
      <c r="N3694">
        <v>8</v>
      </c>
      <c r="O3694" s="23">
        <v>23.12</v>
      </c>
      <c r="R3694" t="str">
        <f>IF(Q3694&gt;0,(P3694*(Q3694^2))*(3.14159/6),"")</f>
        <v/>
      </c>
      <c r="S3694" t="s">
        <v>24</v>
      </c>
      <c r="T3694" t="s">
        <v>25</v>
      </c>
      <c r="U3694" t="s">
        <v>360</v>
      </c>
      <c r="AA3694" s="12" t="s">
        <v>835</v>
      </c>
      <c r="AB3694" t="str">
        <f>IF(Q3694&gt;0,"yes","no")</f>
        <v>no</v>
      </c>
      <c r="AC3694" t="str">
        <f>IF(O3694&gt;0,"yes","no")</f>
        <v>yes</v>
      </c>
      <c r="AD3694" t="str">
        <f>IF(AH3694="hatch","yes","no")</f>
        <v>no</v>
      </c>
      <c r="AE3694" t="str">
        <f>IF(AH3694="swimup","yes","no")</f>
        <v>no</v>
      </c>
      <c r="AF3694" t="str">
        <f>IF(AH3694="respiration","yes","no")</f>
        <v>yes</v>
      </c>
      <c r="AH3694" t="s">
        <v>361</v>
      </c>
      <c r="AI3694">
        <f>IF(O3694&gt;0,(IF(S3694="live",O3694*0.84,IF(S3694="dried.ethanol",O3694*0.8449+2.8227,O3694))),"")</f>
        <v>19.4208</v>
      </c>
      <c r="AJ3694" t="s">
        <v>553</v>
      </c>
      <c r="AK3694" t="s">
        <v>363</v>
      </c>
      <c r="AL3694" t="str">
        <f>IF(OR(AND(Q3694=Q3695,P3694&gt;0),AND(O3694&gt;0,O3694=O3695)),"duplicate","")</f>
        <v/>
      </c>
      <c r="AM3694" t="s">
        <v>827</v>
      </c>
      <c r="AN3694" t="s">
        <v>827</v>
      </c>
      <c r="AO3694" t="s">
        <v>826</v>
      </c>
      <c r="AP3694" t="s">
        <v>826</v>
      </c>
      <c r="AQ3694" t="s">
        <v>24</v>
      </c>
    </row>
    <row r="3695" spans="1:43" x14ac:dyDescent="0.2">
      <c r="A3695" s="28">
        <v>42957</v>
      </c>
      <c r="B3695" s="1">
        <v>42899</v>
      </c>
      <c r="C3695" s="1" t="str">
        <f>IF(F3695="Kup","6/13/2017",IF(F3695="Sag","6/14/2017",""))</f>
        <v>6/13/2017</v>
      </c>
      <c r="D3695" s="27">
        <f>A3695-B3695</f>
        <v>58</v>
      </c>
      <c r="E3695" s="27">
        <f>A3695-C3695</f>
        <v>58</v>
      </c>
      <c r="F3695" t="s">
        <v>21</v>
      </c>
      <c r="G3695">
        <v>58</v>
      </c>
      <c r="H3695" t="s">
        <v>22</v>
      </c>
      <c r="I3695" s="12" t="s">
        <v>43</v>
      </c>
      <c r="J3695" s="12" t="s">
        <v>977</v>
      </c>
      <c r="K3695" s="3" t="s">
        <v>942</v>
      </c>
      <c r="L3695" s="3" t="s">
        <v>943</v>
      </c>
      <c r="N3695">
        <v>8</v>
      </c>
      <c r="O3695" s="23">
        <v>23.21</v>
      </c>
      <c r="R3695" t="str">
        <f>IF(Q3695&gt;0,(P3695*(Q3695^2))*(3.14159/6),"")</f>
        <v/>
      </c>
      <c r="S3695" t="s">
        <v>24</v>
      </c>
      <c r="T3695" t="s">
        <v>25</v>
      </c>
      <c r="U3695" t="s">
        <v>360</v>
      </c>
      <c r="AA3695" s="12" t="s">
        <v>835</v>
      </c>
      <c r="AB3695" t="str">
        <f>IF(Q3695&gt;0,"yes","no")</f>
        <v>no</v>
      </c>
      <c r="AC3695" t="str">
        <f>IF(O3695&gt;0,"yes","no")</f>
        <v>yes</v>
      </c>
      <c r="AD3695" t="str">
        <f>IF(AH3695="hatch","yes","no")</f>
        <v>no</v>
      </c>
      <c r="AE3695" t="str">
        <f>IF(AH3695="swimup","yes","no")</f>
        <v>no</v>
      </c>
      <c r="AF3695" t="str">
        <f>IF(AH3695="respiration","yes","no")</f>
        <v>yes</v>
      </c>
      <c r="AH3695" t="s">
        <v>361</v>
      </c>
      <c r="AI3695">
        <f>IF(O3695&gt;0,(IF(S3695="live",O3695*0.84,IF(S3695="dried.ethanol",O3695*0.8449+2.8227,O3695))),"")</f>
        <v>19.496400000000001</v>
      </c>
      <c r="AJ3695" t="s">
        <v>405</v>
      </c>
      <c r="AK3695" t="s">
        <v>363</v>
      </c>
      <c r="AL3695" t="str">
        <f>IF(OR(AND(Q3695=Q3696,P3695&gt;0),AND(O3695&gt;0,O3695=O3696)),"duplicate","")</f>
        <v/>
      </c>
      <c r="AM3695" t="s">
        <v>827</v>
      </c>
      <c r="AN3695" t="s">
        <v>827</v>
      </c>
      <c r="AO3695" t="s">
        <v>826</v>
      </c>
      <c r="AP3695" t="s">
        <v>826</v>
      </c>
      <c r="AQ3695" t="s">
        <v>24</v>
      </c>
    </row>
    <row r="3696" spans="1:43" x14ac:dyDescent="0.2">
      <c r="A3696" s="28">
        <v>42957</v>
      </c>
      <c r="B3696" s="1">
        <v>42899</v>
      </c>
      <c r="C3696" s="1" t="str">
        <f>IF(F3696="Kup","6/13/2017",IF(F3696="Sag","6/14/2017",""))</f>
        <v>6/13/2017</v>
      </c>
      <c r="D3696" s="27">
        <f>A3696-B3696</f>
        <v>58</v>
      </c>
      <c r="E3696" s="27">
        <f>A3696-C3696</f>
        <v>58</v>
      </c>
      <c r="F3696" t="s">
        <v>21</v>
      </c>
      <c r="G3696">
        <v>57</v>
      </c>
      <c r="H3696" t="s">
        <v>22</v>
      </c>
      <c r="I3696" s="12" t="s">
        <v>94</v>
      </c>
      <c r="J3696" s="12" t="s">
        <v>988</v>
      </c>
      <c r="K3696" s="2" t="s">
        <v>957</v>
      </c>
      <c r="L3696" s="2" t="s">
        <v>943</v>
      </c>
      <c r="N3696">
        <v>8</v>
      </c>
      <c r="O3696" s="23">
        <v>23.24</v>
      </c>
      <c r="R3696" t="str">
        <f>IF(Q3696&gt;0,(P3696*(Q3696^2))*(3.14159/6),"")</f>
        <v/>
      </c>
      <c r="S3696" t="s">
        <v>24</v>
      </c>
      <c r="T3696" t="s">
        <v>25</v>
      </c>
      <c r="U3696" t="s">
        <v>360</v>
      </c>
      <c r="AA3696" s="12" t="s">
        <v>835</v>
      </c>
      <c r="AB3696" t="str">
        <f>IF(Q3696&gt;0,"yes","no")</f>
        <v>no</v>
      </c>
      <c r="AC3696" t="str">
        <f>IF(O3696&gt;0,"yes","no")</f>
        <v>yes</v>
      </c>
      <c r="AD3696" t="str">
        <f>IF(AH3696="hatch","yes","no")</f>
        <v>no</v>
      </c>
      <c r="AE3696" t="str">
        <f>IF(AH3696="swimup","yes","no")</f>
        <v>no</v>
      </c>
      <c r="AF3696" t="str">
        <f>IF(AH3696="respiration","yes","no")</f>
        <v>yes</v>
      </c>
      <c r="AH3696" t="s">
        <v>361</v>
      </c>
      <c r="AI3696">
        <f>IF(O3696&gt;0,(IF(S3696="live",O3696*0.84,IF(S3696="dried.ethanol",O3696*0.8449+2.8227,O3696))),"")</f>
        <v>19.521599999999999</v>
      </c>
      <c r="AJ3696" t="s">
        <v>398</v>
      </c>
      <c r="AK3696" t="s">
        <v>363</v>
      </c>
      <c r="AL3696" t="str">
        <f>IF(OR(AND(Q3696=Q3697,P3696&gt;0),AND(O3696&gt;0,O3696=O3697)),"duplicate","")</f>
        <v/>
      </c>
      <c r="AM3696" t="s">
        <v>827</v>
      </c>
      <c r="AN3696" t="s">
        <v>827</v>
      </c>
      <c r="AO3696" t="s">
        <v>826</v>
      </c>
      <c r="AP3696" t="s">
        <v>826</v>
      </c>
      <c r="AQ3696" t="s">
        <v>24</v>
      </c>
    </row>
    <row r="3697" spans="1:43" x14ac:dyDescent="0.2">
      <c r="A3697" s="28">
        <v>42957</v>
      </c>
      <c r="B3697" s="1">
        <v>42899</v>
      </c>
      <c r="C3697" s="1" t="str">
        <f>IF(F3697="Kup","6/13/2017",IF(F3697="Sag","6/14/2017",""))</f>
        <v>6/13/2017</v>
      </c>
      <c r="D3697" s="27">
        <f>A3697-B3697</f>
        <v>58</v>
      </c>
      <c r="E3697" s="27">
        <f>A3697-C3697</f>
        <v>58</v>
      </c>
      <c r="F3697" t="s">
        <v>21</v>
      </c>
      <c r="G3697">
        <v>55</v>
      </c>
      <c r="H3697" t="s">
        <v>22</v>
      </c>
      <c r="I3697" s="12" t="s">
        <v>31</v>
      </c>
      <c r="J3697" s="12" t="s">
        <v>978</v>
      </c>
      <c r="K3697" s="3" t="s">
        <v>958</v>
      </c>
      <c r="L3697" s="3" t="s">
        <v>959</v>
      </c>
      <c r="M3697">
        <v>4</v>
      </c>
      <c r="N3697">
        <v>8</v>
      </c>
      <c r="O3697" s="23">
        <v>20.149999999999999</v>
      </c>
      <c r="R3697" t="str">
        <f>IF(Q3697&gt;0,(P3697*(Q3697^2))*(3.14159/6),"")</f>
        <v/>
      </c>
      <c r="S3697" t="s">
        <v>24</v>
      </c>
      <c r="T3697" t="s">
        <v>25</v>
      </c>
      <c r="U3697" t="s">
        <v>360</v>
      </c>
      <c r="AA3697" s="12" t="s">
        <v>835</v>
      </c>
      <c r="AB3697" t="str">
        <f>IF(Q3697&gt;0,"yes","no")</f>
        <v>no</v>
      </c>
      <c r="AC3697" t="str">
        <f>IF(O3697&gt;0,"yes","no")</f>
        <v>yes</v>
      </c>
      <c r="AD3697" t="str">
        <f>IF(AH3697="hatch","yes","no")</f>
        <v>no</v>
      </c>
      <c r="AE3697" t="str">
        <f>IF(AH3697="swimup","yes","no")</f>
        <v>no</v>
      </c>
      <c r="AF3697" t="str">
        <f>IF(AH3697="respiration","yes","no")</f>
        <v>yes</v>
      </c>
      <c r="AH3697" t="s">
        <v>361</v>
      </c>
      <c r="AI3697">
        <f>IF(O3697&gt;0,(IF(S3697="live",O3697*0.84,IF(S3697="dried.ethanol",O3697*0.8449+2.8227,O3697))),"")</f>
        <v>16.925999999999998</v>
      </c>
      <c r="AJ3697" t="s">
        <v>486</v>
      </c>
      <c r="AK3697" t="s">
        <v>363</v>
      </c>
      <c r="AL3697" t="str">
        <f>IF(OR(AND(Q3697=Q3698,P3697&gt;0),AND(O3697&gt;0,O3697=O3698)),"duplicate","")</f>
        <v/>
      </c>
      <c r="AM3697" t="s">
        <v>827</v>
      </c>
      <c r="AN3697" t="s">
        <v>827</v>
      </c>
      <c r="AO3697" t="s">
        <v>826</v>
      </c>
      <c r="AP3697" t="s">
        <v>826</v>
      </c>
      <c r="AQ3697" t="s">
        <v>24</v>
      </c>
    </row>
    <row r="3698" spans="1:43" x14ac:dyDescent="0.2">
      <c r="A3698" s="28">
        <v>42957</v>
      </c>
      <c r="B3698" s="1">
        <v>42899</v>
      </c>
      <c r="C3698" s="1" t="str">
        <f>IF(F3698="Kup","6/13/2017",IF(F3698="Sag","6/14/2017",""))</f>
        <v>6/13/2017</v>
      </c>
      <c r="D3698" s="27">
        <f>A3698-B3698</f>
        <v>58</v>
      </c>
      <c r="E3698" s="27">
        <f>A3698-C3698</f>
        <v>58</v>
      </c>
      <c r="F3698" t="s">
        <v>21</v>
      </c>
      <c r="G3698">
        <v>55</v>
      </c>
      <c r="H3698" t="s">
        <v>22</v>
      </c>
      <c r="I3698" s="12" t="s">
        <v>39</v>
      </c>
      <c r="J3698" s="12" t="s">
        <v>983</v>
      </c>
      <c r="K3698" s="3" t="s">
        <v>965</v>
      </c>
      <c r="L3698" s="3" t="s">
        <v>951</v>
      </c>
      <c r="N3698">
        <v>8</v>
      </c>
      <c r="O3698" s="23">
        <v>16.87</v>
      </c>
      <c r="R3698" t="str">
        <f>IF(Q3698&gt;0,(P3698*(Q3698^2))*(3.14159/6),"")</f>
        <v/>
      </c>
      <c r="S3698" t="s">
        <v>24</v>
      </c>
      <c r="T3698" t="s">
        <v>25</v>
      </c>
      <c r="U3698" t="s">
        <v>360</v>
      </c>
      <c r="AA3698" s="12" t="s">
        <v>835</v>
      </c>
      <c r="AB3698" t="str">
        <f>IF(Q3698&gt;0,"yes","no")</f>
        <v>no</v>
      </c>
      <c r="AC3698" t="str">
        <f>IF(O3698&gt;0,"yes","no")</f>
        <v>yes</v>
      </c>
      <c r="AD3698" t="str">
        <f>IF(AH3698="hatch","yes","no")</f>
        <v>no</v>
      </c>
      <c r="AE3698" t="str">
        <f>IF(AH3698="swimup","yes","no")</f>
        <v>no</v>
      </c>
      <c r="AF3698" t="str">
        <f>IF(AH3698="respiration","yes","no")</f>
        <v>yes</v>
      </c>
      <c r="AH3698" t="s">
        <v>361</v>
      </c>
      <c r="AI3698">
        <f>IF(O3698&gt;0,(IF(S3698="live",O3698*0.84,IF(S3698="dried.ethanol",O3698*0.8449+2.8227,O3698))),"")</f>
        <v>14.1708</v>
      </c>
      <c r="AJ3698" t="s">
        <v>548</v>
      </c>
      <c r="AK3698" t="s">
        <v>363</v>
      </c>
      <c r="AL3698" t="str">
        <f>IF(OR(AND(Q3698=Q3699,P3698&gt;0),AND(O3698&gt;0,O3698=O3699)),"duplicate","")</f>
        <v/>
      </c>
      <c r="AM3698" t="s">
        <v>827</v>
      </c>
      <c r="AN3698" t="s">
        <v>827</v>
      </c>
      <c r="AO3698" t="s">
        <v>826</v>
      </c>
      <c r="AP3698" t="s">
        <v>826</v>
      </c>
      <c r="AQ3698" t="s">
        <v>24</v>
      </c>
    </row>
    <row r="3699" spans="1:43" x14ac:dyDescent="0.2">
      <c r="A3699" s="28">
        <v>42957</v>
      </c>
      <c r="B3699" s="1">
        <v>42899</v>
      </c>
      <c r="C3699" s="1" t="str">
        <f>IF(F3699="Kup","6/13/2017",IF(F3699="Sag","6/14/2017",""))</f>
        <v>6/13/2017</v>
      </c>
      <c r="D3699" s="27">
        <f>A3699-B3699</f>
        <v>58</v>
      </c>
      <c r="E3699" s="27">
        <f>A3699-C3699</f>
        <v>58</v>
      </c>
      <c r="F3699" t="s">
        <v>21</v>
      </c>
      <c r="G3699">
        <v>55</v>
      </c>
      <c r="H3699" t="s">
        <v>22</v>
      </c>
      <c r="I3699" s="12" t="s">
        <v>39</v>
      </c>
      <c r="J3699" s="12" t="s">
        <v>983</v>
      </c>
      <c r="K3699" s="3" t="s">
        <v>965</v>
      </c>
      <c r="L3699" s="3" t="s">
        <v>951</v>
      </c>
      <c r="N3699">
        <v>8</v>
      </c>
      <c r="O3699" s="23">
        <v>20.18</v>
      </c>
      <c r="R3699" t="str">
        <f>IF(Q3699&gt;0,(P3699*(Q3699^2))*(3.14159/6),"")</f>
        <v/>
      </c>
      <c r="S3699" t="s">
        <v>24</v>
      </c>
      <c r="T3699" t="s">
        <v>25</v>
      </c>
      <c r="U3699" t="s">
        <v>360</v>
      </c>
      <c r="AA3699" s="12" t="s">
        <v>835</v>
      </c>
      <c r="AB3699" t="str">
        <f>IF(Q3699&gt;0,"yes","no")</f>
        <v>no</v>
      </c>
      <c r="AC3699" t="str">
        <f>IF(O3699&gt;0,"yes","no")</f>
        <v>yes</v>
      </c>
      <c r="AD3699" t="str">
        <f>IF(AH3699="hatch","yes","no")</f>
        <v>no</v>
      </c>
      <c r="AE3699" t="str">
        <f>IF(AH3699="swimup","yes","no")</f>
        <v>no</v>
      </c>
      <c r="AF3699" t="str">
        <f>IF(AH3699="respiration","yes","no")</f>
        <v>yes</v>
      </c>
      <c r="AH3699" t="s">
        <v>361</v>
      </c>
      <c r="AI3699">
        <f>IF(O3699&gt;0,(IF(S3699="live",O3699*0.84,IF(S3699="dried.ethanol",O3699*0.8449+2.8227,O3699))),"")</f>
        <v>16.9512</v>
      </c>
      <c r="AJ3699" t="s">
        <v>570</v>
      </c>
      <c r="AK3699" t="s">
        <v>363</v>
      </c>
      <c r="AL3699" t="str">
        <f>IF(OR(AND(Q3699=Q3700,P3699&gt;0),AND(O3699&gt;0,O3699=O3700)),"duplicate","")</f>
        <v/>
      </c>
      <c r="AM3699" t="s">
        <v>827</v>
      </c>
      <c r="AN3699" t="s">
        <v>827</v>
      </c>
      <c r="AO3699" t="s">
        <v>826</v>
      </c>
      <c r="AP3699" t="s">
        <v>826</v>
      </c>
      <c r="AQ3699" t="s">
        <v>24</v>
      </c>
    </row>
    <row r="3700" spans="1:43" x14ac:dyDescent="0.2">
      <c r="A3700" s="28">
        <v>42957</v>
      </c>
      <c r="B3700" s="1">
        <v>42899</v>
      </c>
      <c r="C3700" s="1" t="str">
        <f>IF(F3700="Kup","6/13/2017",IF(F3700="Sag","6/14/2017",""))</f>
        <v>6/13/2017</v>
      </c>
      <c r="D3700" s="27">
        <f>A3700-B3700</f>
        <v>58</v>
      </c>
      <c r="E3700" s="27">
        <f>A3700-C3700</f>
        <v>58</v>
      </c>
      <c r="F3700" t="s">
        <v>21</v>
      </c>
      <c r="G3700">
        <v>58</v>
      </c>
      <c r="H3700" t="s">
        <v>22</v>
      </c>
      <c r="I3700" s="12" t="s">
        <v>112</v>
      </c>
      <c r="J3700" s="12" t="s">
        <v>984</v>
      </c>
      <c r="K3700" s="3" t="s">
        <v>966</v>
      </c>
      <c r="L3700" s="3" t="s">
        <v>946</v>
      </c>
      <c r="M3700">
        <v>2</v>
      </c>
      <c r="N3700">
        <v>8</v>
      </c>
      <c r="O3700" s="23">
        <v>20.14</v>
      </c>
      <c r="R3700" t="str">
        <f>IF(Q3700&gt;0,(P3700*(Q3700^2))*(3.14159/6),"")</f>
        <v/>
      </c>
      <c r="S3700" t="s">
        <v>24</v>
      </c>
      <c r="T3700" t="s">
        <v>25</v>
      </c>
      <c r="U3700" t="s">
        <v>360</v>
      </c>
      <c r="AA3700" s="12" t="s">
        <v>835</v>
      </c>
      <c r="AB3700" t="str">
        <f>IF(Q3700&gt;0,"yes","no")</f>
        <v>no</v>
      </c>
      <c r="AC3700" t="str">
        <f>IF(O3700&gt;0,"yes","no")</f>
        <v>yes</v>
      </c>
      <c r="AD3700" t="str">
        <f>IF(AH3700="hatch","yes","no")</f>
        <v>no</v>
      </c>
      <c r="AE3700" t="str">
        <f>IF(AH3700="swimup","yes","no")</f>
        <v>no</v>
      </c>
      <c r="AF3700" t="str">
        <f>IF(AH3700="respiration","yes","no")</f>
        <v>yes</v>
      </c>
      <c r="AH3700" t="s">
        <v>361</v>
      </c>
      <c r="AI3700">
        <f>IF(O3700&gt;0,(IF(S3700="live",O3700*0.84,IF(S3700="dried.ethanol",O3700*0.8449+2.8227,O3700))),"")</f>
        <v>16.9176</v>
      </c>
      <c r="AJ3700" t="s">
        <v>464</v>
      </c>
      <c r="AK3700" t="s">
        <v>363</v>
      </c>
      <c r="AL3700" t="str">
        <f>IF(OR(AND(Q3700=Q3701,P3700&gt;0),AND(O3700&gt;0,O3700=O3701)),"duplicate","")</f>
        <v/>
      </c>
      <c r="AM3700" t="s">
        <v>827</v>
      </c>
      <c r="AN3700" t="s">
        <v>827</v>
      </c>
      <c r="AO3700" t="s">
        <v>826</v>
      </c>
      <c r="AP3700" t="s">
        <v>826</v>
      </c>
      <c r="AQ3700" t="s">
        <v>24</v>
      </c>
    </row>
    <row r="3701" spans="1:43" x14ac:dyDescent="0.2">
      <c r="A3701" s="28">
        <v>42957</v>
      </c>
      <c r="B3701" s="1">
        <v>42899</v>
      </c>
      <c r="C3701" s="1" t="str">
        <f>IF(F3701="Kup","6/13/2017",IF(F3701="Sag","6/14/2017",""))</f>
        <v>6/13/2017</v>
      </c>
      <c r="D3701" s="27">
        <f>A3701-B3701</f>
        <v>58</v>
      </c>
      <c r="E3701" s="27">
        <f>A3701-C3701</f>
        <v>58</v>
      </c>
      <c r="F3701" t="s">
        <v>21</v>
      </c>
      <c r="G3701">
        <v>55</v>
      </c>
      <c r="H3701" t="s">
        <v>22</v>
      </c>
      <c r="I3701" s="12" t="s">
        <v>112</v>
      </c>
      <c r="J3701" s="12" t="s">
        <v>984</v>
      </c>
      <c r="K3701" s="3" t="s">
        <v>966</v>
      </c>
      <c r="L3701" s="3" t="s">
        <v>946</v>
      </c>
      <c r="N3701">
        <v>8</v>
      </c>
      <c r="O3701" s="23">
        <v>20.170000000000002</v>
      </c>
      <c r="R3701" t="str">
        <f>IF(Q3701&gt;0,(P3701*(Q3701^2))*(3.14159/6),"")</f>
        <v/>
      </c>
      <c r="S3701" t="s">
        <v>24</v>
      </c>
      <c r="T3701" t="s">
        <v>25</v>
      </c>
      <c r="U3701" t="s">
        <v>360</v>
      </c>
      <c r="AA3701" s="12" t="s">
        <v>835</v>
      </c>
      <c r="AB3701" t="str">
        <f>IF(Q3701&gt;0,"yes","no")</f>
        <v>no</v>
      </c>
      <c r="AC3701" t="str">
        <f>IF(O3701&gt;0,"yes","no")</f>
        <v>yes</v>
      </c>
      <c r="AD3701" t="str">
        <f>IF(AH3701="hatch","yes","no")</f>
        <v>no</v>
      </c>
      <c r="AE3701" t="str">
        <f>IF(AH3701="swimup","yes","no")</f>
        <v>no</v>
      </c>
      <c r="AF3701" t="str">
        <f>IF(AH3701="respiration","yes","no")</f>
        <v>yes</v>
      </c>
      <c r="AH3701" t="s">
        <v>361</v>
      </c>
      <c r="AI3701">
        <f>IF(O3701&gt;0,(IF(S3701="live",O3701*0.84,IF(S3701="dried.ethanol",O3701*0.8449+2.8227,O3701))),"")</f>
        <v>16.942800000000002</v>
      </c>
      <c r="AJ3701" t="s">
        <v>434</v>
      </c>
      <c r="AK3701" t="s">
        <v>363</v>
      </c>
      <c r="AL3701" t="str">
        <f>IF(OR(AND(Q3701=Q3702,P3701&gt;0),AND(O3701&gt;0,O3701=O3702)),"duplicate","")</f>
        <v/>
      </c>
      <c r="AM3701" t="s">
        <v>827</v>
      </c>
      <c r="AN3701" t="s">
        <v>827</v>
      </c>
      <c r="AO3701" t="s">
        <v>826</v>
      </c>
      <c r="AP3701" t="s">
        <v>826</v>
      </c>
      <c r="AQ3701" t="s">
        <v>24</v>
      </c>
    </row>
    <row r="3702" spans="1:43" x14ac:dyDescent="0.2">
      <c r="A3702" s="28">
        <v>42957</v>
      </c>
      <c r="B3702" s="1">
        <v>42899</v>
      </c>
      <c r="C3702" s="1" t="str">
        <f>IF(F3702="Kup","6/13/2017",IF(F3702="Sag","6/14/2017",""))</f>
        <v>6/13/2017</v>
      </c>
      <c r="D3702" s="27">
        <f>A3702-B3702</f>
        <v>58</v>
      </c>
      <c r="E3702" s="27">
        <f>A3702-C3702</f>
        <v>58</v>
      </c>
      <c r="F3702" t="s">
        <v>21</v>
      </c>
      <c r="G3702">
        <v>55</v>
      </c>
      <c r="H3702" t="s">
        <v>22</v>
      </c>
      <c r="I3702" s="12" t="s">
        <v>23</v>
      </c>
      <c r="J3702" s="12" t="s">
        <v>23</v>
      </c>
      <c r="K3702" s="3" t="s">
        <v>956</v>
      </c>
      <c r="L3702" s="3" t="s">
        <v>955</v>
      </c>
      <c r="M3702">
        <v>1</v>
      </c>
      <c r="N3702">
        <v>8</v>
      </c>
      <c r="O3702" s="23">
        <v>17.059999999999999</v>
      </c>
      <c r="R3702" t="str">
        <f>IF(Q3702&gt;0,(P3702*(Q3702^2))*(3.14159/6),"")</f>
        <v/>
      </c>
      <c r="S3702" t="s">
        <v>24</v>
      </c>
      <c r="T3702" t="s">
        <v>25</v>
      </c>
      <c r="U3702" t="s">
        <v>360</v>
      </c>
      <c r="AA3702" s="12" t="s">
        <v>835</v>
      </c>
      <c r="AB3702" t="str">
        <f>IF(Q3702&gt;0,"yes","no")</f>
        <v>no</v>
      </c>
      <c r="AC3702" t="str">
        <f>IF(O3702&gt;0,"yes","no")</f>
        <v>yes</v>
      </c>
      <c r="AD3702" t="str">
        <f>IF(AH3702="hatch","yes","no")</f>
        <v>no</v>
      </c>
      <c r="AE3702" t="str">
        <f>IF(AH3702="swimup","yes","no")</f>
        <v>no</v>
      </c>
      <c r="AF3702" t="str">
        <f>IF(AH3702="respiration","yes","no")</f>
        <v>yes</v>
      </c>
      <c r="AH3702" t="s">
        <v>361</v>
      </c>
      <c r="AI3702">
        <f>IF(O3702&gt;0,(IF(S3702="live",O3702*0.84,IF(S3702="dried.ethanol",O3702*0.8449+2.8227,O3702))),"")</f>
        <v>14.330399999999999</v>
      </c>
      <c r="AJ3702" t="s">
        <v>455</v>
      </c>
      <c r="AK3702" t="s">
        <v>363</v>
      </c>
      <c r="AL3702" t="str">
        <f>IF(OR(AND(Q3702=Q3703,P3702&gt;0),AND(O3702&gt;0,O3702=O3703)),"duplicate","")</f>
        <v/>
      </c>
      <c r="AM3702" t="s">
        <v>827</v>
      </c>
      <c r="AN3702" t="s">
        <v>827</v>
      </c>
      <c r="AO3702" t="s">
        <v>826</v>
      </c>
      <c r="AP3702" t="s">
        <v>826</v>
      </c>
      <c r="AQ3702" t="s">
        <v>24</v>
      </c>
    </row>
    <row r="3703" spans="1:43" x14ac:dyDescent="0.2">
      <c r="A3703" s="28">
        <v>42957</v>
      </c>
      <c r="B3703" s="1">
        <v>42899</v>
      </c>
      <c r="C3703" s="1" t="str">
        <f>IF(F3703="Kup","6/13/2017",IF(F3703="Sag","6/14/2017",""))</f>
        <v>6/13/2017</v>
      </c>
      <c r="D3703" s="27">
        <f>A3703-B3703</f>
        <v>58</v>
      </c>
      <c r="E3703" s="27">
        <f>A3703-C3703</f>
        <v>58</v>
      </c>
      <c r="F3703" t="s">
        <v>21</v>
      </c>
      <c r="G3703">
        <v>54</v>
      </c>
      <c r="H3703" t="s">
        <v>22</v>
      </c>
      <c r="I3703" s="12" t="s">
        <v>23</v>
      </c>
      <c r="J3703" s="12" t="s">
        <v>23</v>
      </c>
      <c r="K3703" s="3" t="s">
        <v>956</v>
      </c>
      <c r="L3703" s="3" t="s">
        <v>955</v>
      </c>
      <c r="M3703">
        <v>3</v>
      </c>
      <c r="N3703">
        <v>8</v>
      </c>
      <c r="O3703" s="23">
        <v>16.75</v>
      </c>
      <c r="R3703" t="str">
        <f>IF(Q3703&gt;0,(P3703*(Q3703^2))*(3.14159/6),"")</f>
        <v/>
      </c>
      <c r="S3703" t="s">
        <v>24</v>
      </c>
      <c r="T3703" t="s">
        <v>25</v>
      </c>
      <c r="U3703" t="s">
        <v>360</v>
      </c>
      <c r="AA3703" s="12" t="s">
        <v>835</v>
      </c>
      <c r="AB3703" t="str">
        <f>IF(Q3703&gt;0,"yes","no")</f>
        <v>no</v>
      </c>
      <c r="AC3703" t="str">
        <f>IF(O3703&gt;0,"yes","no")</f>
        <v>yes</v>
      </c>
      <c r="AD3703" t="str">
        <f>IF(AH3703="hatch","yes","no")</f>
        <v>no</v>
      </c>
      <c r="AE3703" t="str">
        <f>IF(AH3703="swimup","yes","no")</f>
        <v>no</v>
      </c>
      <c r="AF3703" t="str">
        <f>IF(AH3703="respiration","yes","no")</f>
        <v>yes</v>
      </c>
      <c r="AH3703" t="s">
        <v>361</v>
      </c>
      <c r="AI3703">
        <f>IF(O3703&gt;0,(IF(S3703="live",O3703*0.84,IF(S3703="dried.ethanol",O3703*0.8449+2.8227,O3703))),"")</f>
        <v>14.07</v>
      </c>
      <c r="AJ3703" t="s">
        <v>516</v>
      </c>
      <c r="AK3703" t="s">
        <v>363</v>
      </c>
      <c r="AL3703" t="str">
        <f>IF(OR(AND(Q3703=Q3704,P3703&gt;0),AND(O3703&gt;0,O3703=O3704)),"duplicate","")</f>
        <v/>
      </c>
      <c r="AM3703" t="s">
        <v>827</v>
      </c>
      <c r="AN3703" t="s">
        <v>827</v>
      </c>
      <c r="AO3703" t="s">
        <v>826</v>
      </c>
      <c r="AP3703" t="s">
        <v>826</v>
      </c>
      <c r="AQ3703" t="s">
        <v>24</v>
      </c>
    </row>
    <row r="3704" spans="1:43" x14ac:dyDescent="0.2">
      <c r="A3704" s="28">
        <v>42957</v>
      </c>
      <c r="B3704" s="1">
        <v>42901</v>
      </c>
      <c r="C3704" s="1" t="str">
        <f>IF(F3704="Kup","6/13/2017",IF(F3704="Sag","6/14/2017",""))</f>
        <v>6/14/2017</v>
      </c>
      <c r="D3704" s="27">
        <f>A3704-B3704</f>
        <v>56</v>
      </c>
      <c r="E3704" s="27">
        <f>A3704-C3704</f>
        <v>57</v>
      </c>
      <c r="F3704" t="s">
        <v>919</v>
      </c>
      <c r="G3704">
        <v>56</v>
      </c>
      <c r="H3704" t="s">
        <v>22</v>
      </c>
      <c r="I3704" s="12" t="s">
        <v>53</v>
      </c>
      <c r="J3704" s="12" t="s">
        <v>989</v>
      </c>
      <c r="K3704" s="2" t="s">
        <v>967</v>
      </c>
      <c r="L3704" s="2" t="s">
        <v>968</v>
      </c>
      <c r="M3704">
        <v>4</v>
      </c>
      <c r="N3704">
        <v>8</v>
      </c>
      <c r="O3704" s="23">
        <v>17.04</v>
      </c>
      <c r="R3704" t="str">
        <f>IF(Q3704&gt;0,(P3704*(Q3704^2))*(3.14159/6),"")</f>
        <v/>
      </c>
      <c r="S3704" t="s">
        <v>24</v>
      </c>
      <c r="T3704" t="s">
        <v>25</v>
      </c>
      <c r="U3704" t="s">
        <v>360</v>
      </c>
      <c r="AA3704" s="12" t="s">
        <v>835</v>
      </c>
      <c r="AB3704" t="str">
        <f>IF(Q3704&gt;0,"yes","no")</f>
        <v>no</v>
      </c>
      <c r="AC3704" t="str">
        <f>IF(O3704&gt;0,"yes","no")</f>
        <v>yes</v>
      </c>
      <c r="AD3704" t="str">
        <f>IF(AH3704="hatch","yes","no")</f>
        <v>no</v>
      </c>
      <c r="AE3704" t="str">
        <f>IF(AH3704="swimup","yes","no")</f>
        <v>no</v>
      </c>
      <c r="AF3704" t="str">
        <f>IF(AH3704="respiration","yes","no")</f>
        <v>yes</v>
      </c>
      <c r="AH3704" t="s">
        <v>361</v>
      </c>
      <c r="AI3704">
        <f>IF(O3704&gt;0,(IF(S3704="live",O3704*0.84,IF(S3704="dried.ethanol",O3704*0.8449+2.8227,O3704))),"")</f>
        <v>14.313599999999999</v>
      </c>
      <c r="AJ3704" t="s">
        <v>519</v>
      </c>
      <c r="AK3704" t="s">
        <v>363</v>
      </c>
      <c r="AL3704" t="str">
        <f>IF(OR(AND(Q3704=Q3705,P3704&gt;0),AND(O3704&gt;0,O3704=O3705)),"duplicate","")</f>
        <v/>
      </c>
      <c r="AM3704" t="s">
        <v>827</v>
      </c>
      <c r="AN3704" t="s">
        <v>827</v>
      </c>
      <c r="AO3704" t="s">
        <v>826</v>
      </c>
      <c r="AP3704" t="s">
        <v>826</v>
      </c>
      <c r="AQ3704" t="s">
        <v>24</v>
      </c>
    </row>
    <row r="3705" spans="1:43" x14ac:dyDescent="0.2">
      <c r="A3705" s="28">
        <v>42957</v>
      </c>
      <c r="B3705" s="1">
        <v>42901</v>
      </c>
      <c r="C3705" s="1" t="str">
        <f>IF(F3705="Kup","6/13/2017",IF(F3705="Sag","6/14/2017",""))</f>
        <v>6/14/2017</v>
      </c>
      <c r="D3705" s="27">
        <f>A3705-B3705</f>
        <v>56</v>
      </c>
      <c r="E3705" s="27">
        <f>A3705-C3705</f>
        <v>57</v>
      </c>
      <c r="F3705" t="s">
        <v>919</v>
      </c>
      <c r="G3705">
        <v>58</v>
      </c>
      <c r="H3705" t="s">
        <v>22</v>
      </c>
      <c r="I3705" s="12" t="s">
        <v>158</v>
      </c>
      <c r="J3705" s="12" t="s">
        <v>158</v>
      </c>
      <c r="N3705">
        <v>8</v>
      </c>
      <c r="O3705" s="23">
        <v>22.79</v>
      </c>
      <c r="R3705" t="str">
        <f>IF(Q3705&gt;0,(P3705*(Q3705^2))*(3.14159/6),"")</f>
        <v/>
      </c>
      <c r="S3705" t="s">
        <v>24</v>
      </c>
      <c r="T3705" t="s">
        <v>65</v>
      </c>
      <c r="U3705" t="s">
        <v>360</v>
      </c>
      <c r="AA3705" s="12" t="s">
        <v>835</v>
      </c>
      <c r="AB3705" t="str">
        <f>IF(Q3705&gt;0,"yes","no")</f>
        <v>no</v>
      </c>
      <c r="AC3705" t="str">
        <f>IF(O3705&gt;0,"yes","no")</f>
        <v>yes</v>
      </c>
      <c r="AD3705" t="str">
        <f>IF(AH3705="hatch","yes","no")</f>
        <v>no</v>
      </c>
      <c r="AE3705" t="str">
        <f>IF(AH3705="swimup","yes","no")</f>
        <v>no</v>
      </c>
      <c r="AF3705" t="str">
        <f>IF(AH3705="respiration","yes","no")</f>
        <v>yes</v>
      </c>
      <c r="AH3705" t="s">
        <v>361</v>
      </c>
      <c r="AI3705">
        <f>IF(O3705&gt;0,(IF(S3705="live",O3705*0.84,IF(S3705="dried.ethanol",O3705*0.8449+2.8227,O3705))),"")</f>
        <v>19.143599999999999</v>
      </c>
      <c r="AJ3705" t="s">
        <v>591</v>
      </c>
      <c r="AK3705" t="s">
        <v>363</v>
      </c>
      <c r="AL3705" t="str">
        <f>IF(OR(AND(Q3705=Q3706,P3705&gt;0),AND(O3705&gt;0,O3705=O3706)),"duplicate","")</f>
        <v/>
      </c>
      <c r="AM3705" t="s">
        <v>827</v>
      </c>
      <c r="AN3705" t="s">
        <v>827</v>
      </c>
      <c r="AO3705" t="s">
        <v>826</v>
      </c>
      <c r="AP3705" t="s">
        <v>826</v>
      </c>
      <c r="AQ3705" t="s">
        <v>24</v>
      </c>
    </row>
    <row r="3706" spans="1:43" x14ac:dyDescent="0.2">
      <c r="A3706" s="28">
        <v>42957</v>
      </c>
      <c r="B3706" s="1">
        <v>42901</v>
      </c>
      <c r="C3706" s="1" t="str">
        <f>IF(F3706="Kup","6/13/2017",IF(F3706="Sag","6/14/2017",""))</f>
        <v>6/14/2017</v>
      </c>
      <c r="D3706" s="27">
        <f>A3706-B3706</f>
        <v>56</v>
      </c>
      <c r="E3706" s="27">
        <f>A3706-C3706</f>
        <v>57</v>
      </c>
      <c r="F3706" t="s">
        <v>919</v>
      </c>
      <c r="G3706">
        <v>59</v>
      </c>
      <c r="H3706" t="s">
        <v>30</v>
      </c>
      <c r="I3706" s="12" t="s">
        <v>166</v>
      </c>
      <c r="J3706" s="12" t="s">
        <v>987</v>
      </c>
      <c r="K3706" s="2" t="s">
        <v>973</v>
      </c>
      <c r="L3706" s="2" t="s">
        <v>974</v>
      </c>
      <c r="N3706">
        <v>12</v>
      </c>
      <c r="O3706" s="23">
        <v>37.119999999999997</v>
      </c>
      <c r="R3706" t="str">
        <f>IF(Q3706&gt;0,(P3706*(Q3706^2))*(3.14159/6),"")</f>
        <v/>
      </c>
      <c r="S3706" t="s">
        <v>24</v>
      </c>
      <c r="T3706" t="s">
        <v>25</v>
      </c>
      <c r="U3706" t="s">
        <v>360</v>
      </c>
      <c r="AA3706" s="12" t="s">
        <v>835</v>
      </c>
      <c r="AB3706" t="str">
        <f>IF(Q3706&gt;0,"yes","no")</f>
        <v>no</v>
      </c>
      <c r="AC3706" t="str">
        <f>IF(O3706&gt;0,"yes","no")</f>
        <v>yes</v>
      </c>
      <c r="AD3706" t="str">
        <f>IF(AH3706="hatch","yes","no")</f>
        <v>no</v>
      </c>
      <c r="AE3706" t="str">
        <f>IF(AH3706="swimup","yes","no")</f>
        <v>no</v>
      </c>
      <c r="AF3706" t="str">
        <f>IF(AH3706="respiration","yes","no")</f>
        <v>yes</v>
      </c>
      <c r="AH3706" t="s">
        <v>361</v>
      </c>
      <c r="AI3706">
        <f>IF(O3706&gt;0,(IF(S3706="live",O3706*0.84,IF(S3706="dried.ethanol",O3706*0.8449+2.8227,O3706))),"")</f>
        <v>31.180799999999998</v>
      </c>
      <c r="AJ3706" t="s">
        <v>365</v>
      </c>
      <c r="AK3706" t="s">
        <v>363</v>
      </c>
      <c r="AL3706" t="str">
        <f>IF(OR(AND(Q3706=Q3707,P3706&gt;0),AND(O3706&gt;0,O3706=O3707)),"duplicate","")</f>
        <v>duplicate</v>
      </c>
      <c r="AM3706" t="s">
        <v>827</v>
      </c>
      <c r="AN3706" t="s">
        <v>827</v>
      </c>
      <c r="AO3706" t="s">
        <v>826</v>
      </c>
      <c r="AP3706" t="s">
        <v>826</v>
      </c>
      <c r="AQ3706" t="s">
        <v>24</v>
      </c>
    </row>
    <row r="3707" spans="1:43" x14ac:dyDescent="0.2">
      <c r="A3707" s="28">
        <v>42957</v>
      </c>
      <c r="B3707" s="1">
        <v>42899</v>
      </c>
      <c r="C3707" s="1" t="str">
        <f>IF(F3707="Kup","6/13/2017",IF(F3707="Sag","6/14/2017",""))</f>
        <v>6/13/2017</v>
      </c>
      <c r="D3707" s="27">
        <f>A3707-B3707</f>
        <v>58</v>
      </c>
      <c r="E3707" s="27">
        <f>A3707-C3707</f>
        <v>58</v>
      </c>
      <c r="F3707" t="s">
        <v>21</v>
      </c>
      <c r="G3707">
        <v>58</v>
      </c>
      <c r="H3707" t="s">
        <v>30</v>
      </c>
      <c r="I3707" s="12" t="s">
        <v>67</v>
      </c>
      <c r="J3707" s="12" t="s">
        <v>67</v>
      </c>
      <c r="N3707">
        <v>12</v>
      </c>
      <c r="O3707" s="23">
        <v>37.119999999999997</v>
      </c>
      <c r="R3707" t="str">
        <f>IF(Q3707&gt;0,(P3707*(Q3707^2))*(3.14159/6),"")</f>
        <v/>
      </c>
      <c r="S3707" t="s">
        <v>24</v>
      </c>
      <c r="T3707" t="s">
        <v>65</v>
      </c>
      <c r="U3707" t="s">
        <v>360</v>
      </c>
      <c r="AA3707" s="12" t="s">
        <v>835</v>
      </c>
      <c r="AB3707" t="str">
        <f>IF(Q3707&gt;0,"yes","no")</f>
        <v>no</v>
      </c>
      <c r="AC3707" t="str">
        <f>IF(O3707&gt;0,"yes","no")</f>
        <v>yes</v>
      </c>
      <c r="AD3707" t="str">
        <f>IF(AH3707="hatch","yes","no")</f>
        <v>no</v>
      </c>
      <c r="AE3707" t="str">
        <f>IF(AH3707="swimup","yes","no")</f>
        <v>no</v>
      </c>
      <c r="AF3707" t="str">
        <f>IF(AH3707="respiration","yes","no")</f>
        <v>yes</v>
      </c>
      <c r="AH3707" t="s">
        <v>361</v>
      </c>
      <c r="AI3707">
        <f>IF(O3707&gt;0,(IF(S3707="live",O3707*0.84,IF(S3707="dried.ethanol",O3707*0.8449+2.8227,O3707))),"")</f>
        <v>31.180799999999998</v>
      </c>
      <c r="AJ3707" t="s">
        <v>391</v>
      </c>
      <c r="AK3707" t="s">
        <v>363</v>
      </c>
      <c r="AL3707" t="str">
        <f>IF(OR(AND(Q3707=Q3708,P3707&gt;0),AND(O3707&gt;0,O3707=O3708)),"duplicate","")</f>
        <v/>
      </c>
      <c r="AM3707" t="s">
        <v>827</v>
      </c>
      <c r="AN3707" t="s">
        <v>827</v>
      </c>
      <c r="AO3707" t="s">
        <v>826</v>
      </c>
      <c r="AP3707" t="s">
        <v>826</v>
      </c>
      <c r="AQ3707" t="s">
        <v>24</v>
      </c>
    </row>
    <row r="3708" spans="1:43" x14ac:dyDescent="0.2">
      <c r="A3708" s="28">
        <v>42957</v>
      </c>
      <c r="B3708" s="1">
        <v>42899</v>
      </c>
      <c r="C3708" s="1" t="str">
        <f>IF(F3708="Kup","6/13/2017",IF(F3708="Sag","6/14/2017",""))</f>
        <v>6/13/2017</v>
      </c>
      <c r="D3708" s="27">
        <f>A3708-B3708</f>
        <v>58</v>
      </c>
      <c r="E3708" s="27">
        <f>A3708-C3708</f>
        <v>58</v>
      </c>
      <c r="F3708" t="s">
        <v>21</v>
      </c>
      <c r="G3708">
        <v>58</v>
      </c>
      <c r="H3708" t="s">
        <v>30</v>
      </c>
      <c r="I3708" s="12" t="s">
        <v>67</v>
      </c>
      <c r="J3708" s="12" t="s">
        <v>67</v>
      </c>
      <c r="N3708">
        <v>12</v>
      </c>
      <c r="O3708" s="23">
        <v>41.14</v>
      </c>
      <c r="R3708" t="str">
        <f>IF(Q3708&gt;0,(P3708*(Q3708^2))*(3.14159/6),"")</f>
        <v/>
      </c>
      <c r="S3708" t="s">
        <v>24</v>
      </c>
      <c r="T3708" t="s">
        <v>65</v>
      </c>
      <c r="U3708" t="s">
        <v>360</v>
      </c>
      <c r="AA3708" s="12" t="s">
        <v>835</v>
      </c>
      <c r="AB3708" t="str">
        <f>IF(Q3708&gt;0,"yes","no")</f>
        <v>no</v>
      </c>
      <c r="AC3708" t="str">
        <f>IF(O3708&gt;0,"yes","no")</f>
        <v>yes</v>
      </c>
      <c r="AD3708" t="str">
        <f>IF(AH3708="hatch","yes","no")</f>
        <v>no</v>
      </c>
      <c r="AE3708" t="str">
        <f>IF(AH3708="swimup","yes","no")</f>
        <v>no</v>
      </c>
      <c r="AF3708" t="str">
        <f>IF(AH3708="respiration","yes","no")</f>
        <v>yes</v>
      </c>
      <c r="AH3708" t="s">
        <v>361</v>
      </c>
      <c r="AI3708">
        <f>IF(O3708&gt;0,(IF(S3708="live",O3708*0.84,IF(S3708="dried.ethanol",O3708*0.8449+2.8227,O3708))),"")</f>
        <v>34.557600000000001</v>
      </c>
      <c r="AJ3708" t="s">
        <v>415</v>
      </c>
      <c r="AK3708" t="s">
        <v>363</v>
      </c>
      <c r="AL3708" t="str">
        <f>IF(OR(AND(Q3708=Q3709,P3708&gt;0),AND(O3708&gt;0,O3708=O3709)),"duplicate","")</f>
        <v/>
      </c>
      <c r="AM3708" t="s">
        <v>827</v>
      </c>
      <c r="AN3708" t="s">
        <v>827</v>
      </c>
      <c r="AO3708" t="s">
        <v>826</v>
      </c>
      <c r="AP3708" t="s">
        <v>826</v>
      </c>
      <c r="AQ3708" t="s">
        <v>24</v>
      </c>
    </row>
    <row r="3709" spans="1:43" x14ac:dyDescent="0.2">
      <c r="A3709" s="28">
        <v>42957</v>
      </c>
      <c r="B3709" s="1">
        <v>42901</v>
      </c>
      <c r="C3709" s="1" t="str">
        <f>IF(F3709="Kup","6/13/2017",IF(F3709="Sag","6/14/2017",""))</f>
        <v>6/14/2017</v>
      </c>
      <c r="D3709" s="27">
        <f>A3709-B3709</f>
        <v>56</v>
      </c>
      <c r="E3709" s="27">
        <f>A3709-C3709</f>
        <v>57</v>
      </c>
      <c r="F3709" t="s">
        <v>919</v>
      </c>
      <c r="G3709">
        <v>58</v>
      </c>
      <c r="H3709" t="s">
        <v>30</v>
      </c>
      <c r="I3709" s="12" t="s">
        <v>150</v>
      </c>
      <c r="J3709" s="12" t="s">
        <v>150</v>
      </c>
      <c r="N3709">
        <v>12</v>
      </c>
      <c r="O3709" s="23">
        <v>42.57</v>
      </c>
      <c r="R3709" t="str">
        <f>IF(Q3709&gt;0,(P3709*(Q3709^2))*(3.14159/6),"")</f>
        <v/>
      </c>
      <c r="S3709" t="s">
        <v>24</v>
      </c>
      <c r="T3709" t="s">
        <v>65</v>
      </c>
      <c r="U3709" t="s">
        <v>360</v>
      </c>
      <c r="AA3709" s="12" t="s">
        <v>835</v>
      </c>
      <c r="AB3709" t="str">
        <f>IF(Q3709&gt;0,"yes","no")</f>
        <v>no</v>
      </c>
      <c r="AC3709" t="str">
        <f>IF(O3709&gt;0,"yes","no")</f>
        <v>yes</v>
      </c>
      <c r="AD3709" t="str">
        <f>IF(AH3709="hatch","yes","no")</f>
        <v>no</v>
      </c>
      <c r="AE3709" t="str">
        <f>IF(AH3709="swimup","yes","no")</f>
        <v>no</v>
      </c>
      <c r="AF3709" t="str">
        <f>IF(AH3709="respiration","yes","no")</f>
        <v>yes</v>
      </c>
      <c r="AH3709" t="s">
        <v>361</v>
      </c>
      <c r="AI3709">
        <f>IF(O3709&gt;0,(IF(S3709="live",O3709*0.84,IF(S3709="dried.ethanol",O3709*0.8449+2.8227,O3709))),"")</f>
        <v>35.758800000000001</v>
      </c>
      <c r="AJ3709" t="s">
        <v>389</v>
      </c>
      <c r="AK3709" t="s">
        <v>363</v>
      </c>
      <c r="AL3709" t="str">
        <f>IF(OR(AND(Q3709=Q3710,P3709&gt;0),AND(O3709&gt;0,O3709=O3710)),"duplicate","")</f>
        <v/>
      </c>
      <c r="AM3709" t="s">
        <v>827</v>
      </c>
      <c r="AN3709" t="s">
        <v>827</v>
      </c>
      <c r="AO3709" t="s">
        <v>826</v>
      </c>
      <c r="AP3709" t="s">
        <v>826</v>
      </c>
      <c r="AQ3709" t="s">
        <v>24</v>
      </c>
    </row>
    <row r="3710" spans="1:43" x14ac:dyDescent="0.2">
      <c r="A3710" s="28">
        <v>42957</v>
      </c>
      <c r="B3710" s="1" t="s">
        <v>826</v>
      </c>
      <c r="C3710" s="1" t="str">
        <f>IF(F3710="Kup","6/13/2017",IF(F3710="Sag","6/14/2017",""))</f>
        <v/>
      </c>
      <c r="D3710" s="27" t="e">
        <f>A3710-B3710</f>
        <v>#VALUE!</v>
      </c>
      <c r="E3710" s="27" t="e">
        <f>A3710-C3710</f>
        <v>#VALUE!</v>
      </c>
      <c r="F3710" t="s">
        <v>193</v>
      </c>
      <c r="G3710">
        <v>59</v>
      </c>
      <c r="H3710" t="s">
        <v>30</v>
      </c>
      <c r="I3710" s="12" t="s">
        <v>194</v>
      </c>
      <c r="J3710" s="12" t="s">
        <v>194</v>
      </c>
      <c r="N3710">
        <v>12</v>
      </c>
      <c r="O3710" s="23">
        <v>45.01</v>
      </c>
      <c r="R3710" t="str">
        <f>IF(Q3710&gt;0,(P3710*(Q3710^2))*(3.14159/6),"")</f>
        <v/>
      </c>
      <c r="S3710" t="s">
        <v>24</v>
      </c>
      <c r="T3710" t="s">
        <v>65</v>
      </c>
      <c r="U3710" t="s">
        <v>360</v>
      </c>
      <c r="AA3710" s="12" t="s">
        <v>835</v>
      </c>
      <c r="AB3710" t="str">
        <f>IF(Q3710&gt;0,"yes","no")</f>
        <v>no</v>
      </c>
      <c r="AC3710" t="str">
        <f>IF(O3710&gt;0,"yes","no")</f>
        <v>yes</v>
      </c>
      <c r="AD3710" t="str">
        <f>IF(AH3710="hatch","yes","no")</f>
        <v>no</v>
      </c>
      <c r="AE3710" t="str">
        <f>IF(AH3710="swimup","yes","no")</f>
        <v>no</v>
      </c>
      <c r="AF3710" t="str">
        <f>IF(AH3710="respiration","yes","no")</f>
        <v>yes</v>
      </c>
      <c r="AH3710" t="s">
        <v>361</v>
      </c>
      <c r="AI3710">
        <f>IF(O3710&gt;0,(IF(S3710="live",O3710*0.84,IF(S3710="dried.ethanol",O3710*0.8449+2.8227,O3710))),"")</f>
        <v>37.808399999999999</v>
      </c>
      <c r="AJ3710" t="s">
        <v>412</v>
      </c>
      <c r="AK3710" t="s">
        <v>363</v>
      </c>
      <c r="AL3710" t="str">
        <f>IF(OR(AND(Q3710=Q3711,P3710&gt;0),AND(O3710&gt;0,O3710=O3711)),"duplicate","")</f>
        <v/>
      </c>
      <c r="AM3710" t="s">
        <v>827</v>
      </c>
      <c r="AN3710" t="s">
        <v>827</v>
      </c>
      <c r="AO3710" t="s">
        <v>826</v>
      </c>
      <c r="AP3710" t="s">
        <v>826</v>
      </c>
      <c r="AQ3710" t="s">
        <v>24</v>
      </c>
    </row>
    <row r="3711" spans="1:43" x14ac:dyDescent="0.2">
      <c r="A3711" s="28">
        <v>42957</v>
      </c>
      <c r="B3711" s="1" t="s">
        <v>826</v>
      </c>
      <c r="C3711" s="1" t="str">
        <f>IF(F3711="Kup","6/13/2017",IF(F3711="Sag","6/14/2017",""))</f>
        <v/>
      </c>
      <c r="D3711" s="27" t="e">
        <f>A3711-B3711</f>
        <v>#VALUE!</v>
      </c>
      <c r="E3711" s="27" t="e">
        <f>A3711-C3711</f>
        <v>#VALUE!</v>
      </c>
      <c r="F3711" t="s">
        <v>193</v>
      </c>
      <c r="G3711">
        <v>59</v>
      </c>
      <c r="H3711" t="s">
        <v>30</v>
      </c>
      <c r="I3711" s="12" t="s">
        <v>194</v>
      </c>
      <c r="J3711" s="12" t="s">
        <v>194</v>
      </c>
      <c r="N3711">
        <v>12</v>
      </c>
      <c r="O3711" s="23">
        <v>49.49</v>
      </c>
      <c r="R3711" t="str">
        <f>IF(Q3711&gt;0,(P3711*(Q3711^2))*(3.14159/6),"")</f>
        <v/>
      </c>
      <c r="S3711" t="s">
        <v>24</v>
      </c>
      <c r="T3711" t="s">
        <v>65</v>
      </c>
      <c r="U3711" t="s">
        <v>360</v>
      </c>
      <c r="AA3711" s="12" t="s">
        <v>835</v>
      </c>
      <c r="AB3711" t="str">
        <f>IF(Q3711&gt;0,"yes","no")</f>
        <v>no</v>
      </c>
      <c r="AC3711" t="str">
        <f>IF(O3711&gt;0,"yes","no")</f>
        <v>yes</v>
      </c>
      <c r="AD3711" t="str">
        <f>IF(AH3711="hatch","yes","no")</f>
        <v>no</v>
      </c>
      <c r="AE3711" t="str">
        <f>IF(AH3711="swimup","yes","no")</f>
        <v>no</v>
      </c>
      <c r="AF3711" t="str">
        <f>IF(AH3711="respiration","yes","no")</f>
        <v>yes</v>
      </c>
      <c r="AH3711" t="s">
        <v>361</v>
      </c>
      <c r="AI3711">
        <f>IF(O3711&gt;0,(IF(S3711="live",O3711*0.84,IF(S3711="dried.ethanol",O3711*0.8449+2.8227,O3711))),"")</f>
        <v>41.571600000000004</v>
      </c>
      <c r="AJ3711" t="s">
        <v>424</v>
      </c>
      <c r="AK3711" t="s">
        <v>363</v>
      </c>
      <c r="AL3711" t="str">
        <f>IF(OR(AND(Q3711=Q3712,P3711&gt;0),AND(O3711&gt;0,O3711=O3712)),"duplicate","")</f>
        <v/>
      </c>
      <c r="AM3711" t="s">
        <v>827</v>
      </c>
      <c r="AN3711" t="s">
        <v>827</v>
      </c>
      <c r="AO3711" t="s">
        <v>826</v>
      </c>
      <c r="AP3711" t="s">
        <v>826</v>
      </c>
      <c r="AQ3711" t="s">
        <v>24</v>
      </c>
    </row>
    <row r="3712" spans="1:43" x14ac:dyDescent="0.2">
      <c r="A3712" s="28">
        <v>42957</v>
      </c>
      <c r="B3712" s="1" t="s">
        <v>826</v>
      </c>
      <c r="C3712" s="1" t="str">
        <f>IF(F3712="Kup","6/13/2017",IF(F3712="Sag","6/14/2017",""))</f>
        <v/>
      </c>
      <c r="D3712" s="27" t="e">
        <f>A3712-B3712</f>
        <v>#VALUE!</v>
      </c>
      <c r="E3712" s="27" t="e">
        <f>A3712-C3712</f>
        <v>#VALUE!</v>
      </c>
      <c r="F3712" t="s">
        <v>193</v>
      </c>
      <c r="G3712">
        <v>59</v>
      </c>
      <c r="H3712" t="s">
        <v>30</v>
      </c>
      <c r="I3712" s="12" t="s">
        <v>199</v>
      </c>
      <c r="J3712" s="12" t="s">
        <v>199</v>
      </c>
      <c r="N3712">
        <v>12</v>
      </c>
      <c r="O3712" s="23">
        <v>45.97</v>
      </c>
      <c r="R3712" t="str">
        <f>IF(Q3712&gt;0,(P3712*(Q3712^2))*(3.14159/6),"")</f>
        <v/>
      </c>
      <c r="S3712" t="s">
        <v>24</v>
      </c>
      <c r="T3712" t="s">
        <v>65</v>
      </c>
      <c r="U3712" t="s">
        <v>360</v>
      </c>
      <c r="AA3712" s="12" t="s">
        <v>835</v>
      </c>
      <c r="AB3712" t="str">
        <f>IF(Q3712&gt;0,"yes","no")</f>
        <v>no</v>
      </c>
      <c r="AC3712" t="str">
        <f>IF(O3712&gt;0,"yes","no")</f>
        <v>yes</v>
      </c>
      <c r="AD3712" t="str">
        <f>IF(AH3712="hatch","yes","no")</f>
        <v>no</v>
      </c>
      <c r="AE3712" t="str">
        <f>IF(AH3712="swimup","yes","no")</f>
        <v>no</v>
      </c>
      <c r="AF3712" t="str">
        <f>IF(AH3712="respiration","yes","no")</f>
        <v>yes</v>
      </c>
      <c r="AH3712" t="s">
        <v>361</v>
      </c>
      <c r="AI3712">
        <f>IF(O3712&gt;0,(IF(S3712="live",O3712*0.84,IF(S3712="dried.ethanol",O3712*0.8449+2.8227,O3712))),"")</f>
        <v>38.614799999999995</v>
      </c>
      <c r="AJ3712" t="s">
        <v>410</v>
      </c>
      <c r="AK3712" t="s">
        <v>363</v>
      </c>
      <c r="AL3712" t="str">
        <f>IF(OR(AND(Q3712=Q3713,P3712&gt;0),AND(O3712&gt;0,O3712=O3713)),"duplicate","")</f>
        <v/>
      </c>
      <c r="AM3712" t="s">
        <v>827</v>
      </c>
      <c r="AN3712" t="s">
        <v>827</v>
      </c>
      <c r="AO3712" t="s">
        <v>826</v>
      </c>
      <c r="AP3712" t="s">
        <v>826</v>
      </c>
      <c r="AQ3712" t="s">
        <v>24</v>
      </c>
    </row>
    <row r="3713" spans="1:43" x14ac:dyDescent="0.2">
      <c r="A3713" s="28">
        <v>42957</v>
      </c>
      <c r="B3713" s="1" t="s">
        <v>826</v>
      </c>
      <c r="C3713" s="1" t="str">
        <f>IF(F3713="Kup","6/13/2017",IF(F3713="Sag","6/14/2017",""))</f>
        <v/>
      </c>
      <c r="D3713" s="27" t="e">
        <f>A3713-B3713</f>
        <v>#VALUE!</v>
      </c>
      <c r="E3713" s="27" t="e">
        <f>A3713-C3713</f>
        <v>#VALUE!</v>
      </c>
      <c r="F3713" t="s">
        <v>193</v>
      </c>
      <c r="G3713">
        <v>59</v>
      </c>
      <c r="H3713" t="s">
        <v>30</v>
      </c>
      <c r="I3713" s="12" t="s">
        <v>199</v>
      </c>
      <c r="J3713" s="12" t="s">
        <v>199</v>
      </c>
      <c r="N3713">
        <v>12</v>
      </c>
      <c r="O3713" s="23">
        <v>46</v>
      </c>
      <c r="R3713" t="str">
        <f>IF(Q3713&gt;0,(P3713*(Q3713^2))*(3.14159/6),"")</f>
        <v/>
      </c>
      <c r="S3713" t="s">
        <v>24</v>
      </c>
      <c r="T3713" t="s">
        <v>65</v>
      </c>
      <c r="U3713" t="s">
        <v>360</v>
      </c>
      <c r="AA3713" s="12" t="s">
        <v>835</v>
      </c>
      <c r="AB3713" t="str">
        <f>IF(Q3713&gt;0,"yes","no")</f>
        <v>no</v>
      </c>
      <c r="AC3713" t="str">
        <f>IF(O3713&gt;0,"yes","no")</f>
        <v>yes</v>
      </c>
      <c r="AD3713" t="str">
        <f>IF(AH3713="hatch","yes","no")</f>
        <v>no</v>
      </c>
      <c r="AE3713" t="str">
        <f>IF(AH3713="swimup","yes","no")</f>
        <v>no</v>
      </c>
      <c r="AF3713" t="str">
        <f>IF(AH3713="respiration","yes","no")</f>
        <v>yes</v>
      </c>
      <c r="AH3713" t="s">
        <v>361</v>
      </c>
      <c r="AI3713">
        <f>IF(O3713&gt;0,(IF(S3713="live",O3713*0.84,IF(S3713="dried.ethanol",O3713*0.8449+2.8227,O3713))),"")</f>
        <v>38.64</v>
      </c>
      <c r="AJ3713" t="s">
        <v>422</v>
      </c>
      <c r="AK3713" t="s">
        <v>363</v>
      </c>
      <c r="AL3713" t="str">
        <f>IF(OR(AND(Q3713=Q3714,P3713&gt;0),AND(O3713&gt;0,O3713=O3714)),"duplicate","")</f>
        <v/>
      </c>
      <c r="AM3713" t="s">
        <v>827</v>
      </c>
      <c r="AN3713" t="s">
        <v>827</v>
      </c>
      <c r="AO3713" t="s">
        <v>826</v>
      </c>
      <c r="AP3713" t="s">
        <v>826</v>
      </c>
      <c r="AQ3713" t="s">
        <v>24</v>
      </c>
    </row>
    <row r="3714" spans="1:43" x14ac:dyDescent="0.2">
      <c r="A3714" s="28">
        <v>42957</v>
      </c>
      <c r="B3714" s="1" t="s">
        <v>826</v>
      </c>
      <c r="C3714" s="1" t="str">
        <f>IF(F3714="Kup","6/13/2017",IF(F3714="Sag","6/14/2017",""))</f>
        <v/>
      </c>
      <c r="D3714" s="27" t="e">
        <f>A3714-B3714</f>
        <v>#VALUE!</v>
      </c>
      <c r="E3714" s="27" t="e">
        <f>A3714-C3714</f>
        <v>#VALUE!</v>
      </c>
      <c r="F3714" t="s">
        <v>193</v>
      </c>
      <c r="G3714">
        <v>59</v>
      </c>
      <c r="H3714" t="s">
        <v>30</v>
      </c>
      <c r="I3714" s="12" t="s">
        <v>199</v>
      </c>
      <c r="J3714" s="12" t="s">
        <v>199</v>
      </c>
      <c r="N3714">
        <v>12</v>
      </c>
      <c r="O3714" s="23">
        <v>46.5</v>
      </c>
      <c r="R3714" t="str">
        <f>IF(Q3714&gt;0,(P3714*(Q3714^2))*(3.14159/6),"")</f>
        <v/>
      </c>
      <c r="S3714" t="s">
        <v>24</v>
      </c>
      <c r="T3714" t="s">
        <v>65</v>
      </c>
      <c r="U3714" t="s">
        <v>360</v>
      </c>
      <c r="AA3714" s="12" t="s">
        <v>835</v>
      </c>
      <c r="AB3714" t="str">
        <f>IF(Q3714&gt;0,"yes","no")</f>
        <v>no</v>
      </c>
      <c r="AC3714" t="str">
        <f>IF(O3714&gt;0,"yes","no")</f>
        <v>yes</v>
      </c>
      <c r="AD3714" t="str">
        <f>IF(AH3714="hatch","yes","no")</f>
        <v>no</v>
      </c>
      <c r="AE3714" t="str">
        <f>IF(AH3714="swimup","yes","no")</f>
        <v>no</v>
      </c>
      <c r="AF3714" t="str">
        <f>IF(AH3714="respiration","yes","no")</f>
        <v>yes</v>
      </c>
      <c r="AH3714" t="s">
        <v>361</v>
      </c>
      <c r="AI3714">
        <f>IF(O3714&gt;0,(IF(S3714="live",O3714*0.84,IF(S3714="dried.ethanol",O3714*0.8449+2.8227,O3714))),"")</f>
        <v>39.059999999999995</v>
      </c>
      <c r="AJ3714" t="s">
        <v>423</v>
      </c>
      <c r="AK3714" t="s">
        <v>363</v>
      </c>
      <c r="AL3714" t="str">
        <f>IF(OR(AND(Q3714=Q3715,P3714&gt;0),AND(O3714&gt;0,O3714=O3715)),"duplicate","")</f>
        <v/>
      </c>
      <c r="AM3714" t="s">
        <v>827</v>
      </c>
      <c r="AN3714" t="s">
        <v>827</v>
      </c>
      <c r="AO3714" t="s">
        <v>826</v>
      </c>
      <c r="AP3714" t="s">
        <v>826</v>
      </c>
      <c r="AQ3714" t="s">
        <v>24</v>
      </c>
    </row>
    <row r="3715" spans="1:43" x14ac:dyDescent="0.2">
      <c r="A3715" s="28">
        <v>42957</v>
      </c>
      <c r="B3715" s="1" t="s">
        <v>826</v>
      </c>
      <c r="C3715" s="1" t="str">
        <f>IF(F3715="Kup","6/13/2017",IF(F3715="Sag","6/14/2017",""))</f>
        <v/>
      </c>
      <c r="D3715" s="27" t="e">
        <f>A3715-B3715</f>
        <v>#VALUE!</v>
      </c>
      <c r="E3715" s="27" t="e">
        <f>A3715-C3715</f>
        <v>#VALUE!</v>
      </c>
      <c r="F3715" t="s">
        <v>193</v>
      </c>
      <c r="G3715">
        <v>59</v>
      </c>
      <c r="H3715" t="s">
        <v>30</v>
      </c>
      <c r="I3715" s="12" t="s">
        <v>202</v>
      </c>
      <c r="J3715" s="12" t="s">
        <v>202</v>
      </c>
      <c r="N3715">
        <v>12</v>
      </c>
      <c r="O3715" s="23">
        <v>45.2</v>
      </c>
      <c r="R3715" t="str">
        <f>IF(Q3715&gt;0,(P3715*(Q3715^2))*(3.14159/6),"")</f>
        <v/>
      </c>
      <c r="S3715" t="s">
        <v>24</v>
      </c>
      <c r="T3715" t="s">
        <v>65</v>
      </c>
      <c r="U3715" t="s">
        <v>360</v>
      </c>
      <c r="AA3715" s="12" t="s">
        <v>835</v>
      </c>
      <c r="AB3715" t="str">
        <f>IF(Q3715&gt;0,"yes","no")</f>
        <v>no</v>
      </c>
      <c r="AC3715" t="str">
        <f>IF(O3715&gt;0,"yes","no")</f>
        <v>yes</v>
      </c>
      <c r="AD3715" t="str">
        <f>IF(AH3715="hatch","yes","no")</f>
        <v>no</v>
      </c>
      <c r="AE3715" t="str">
        <f>IF(AH3715="swimup","yes","no")</f>
        <v>no</v>
      </c>
      <c r="AF3715" t="str">
        <f>IF(AH3715="respiration","yes","no")</f>
        <v>yes</v>
      </c>
      <c r="AH3715" t="s">
        <v>361</v>
      </c>
      <c r="AI3715">
        <f>IF(O3715&gt;0,(IF(S3715="live",O3715*0.84,IF(S3715="dried.ethanol",O3715*0.8449+2.8227,O3715))),"")</f>
        <v>37.968000000000004</v>
      </c>
      <c r="AJ3715" t="s">
        <v>426</v>
      </c>
      <c r="AK3715" t="s">
        <v>363</v>
      </c>
      <c r="AL3715" t="str">
        <f>IF(OR(AND(Q3715=Q3716,P3715&gt;0),AND(O3715&gt;0,O3715=O3716)),"duplicate","")</f>
        <v/>
      </c>
      <c r="AM3715" t="s">
        <v>827</v>
      </c>
      <c r="AN3715" t="s">
        <v>827</v>
      </c>
      <c r="AO3715" t="s">
        <v>826</v>
      </c>
      <c r="AP3715" t="s">
        <v>826</v>
      </c>
      <c r="AQ3715" t="s">
        <v>24</v>
      </c>
    </row>
    <row r="3716" spans="1:43" x14ac:dyDescent="0.2">
      <c r="A3716" s="28">
        <v>42957</v>
      </c>
      <c r="B3716" s="1">
        <v>42899</v>
      </c>
      <c r="C3716" s="1" t="str">
        <f>IF(F3716="Kup","6/13/2017",IF(F3716="Sag","6/14/2017",""))</f>
        <v>6/13/2017</v>
      </c>
      <c r="D3716" s="27">
        <f>A3716-B3716</f>
        <v>58</v>
      </c>
      <c r="E3716" s="27">
        <f>A3716-C3716</f>
        <v>58</v>
      </c>
      <c r="F3716" t="s">
        <v>21</v>
      </c>
      <c r="G3716">
        <v>56</v>
      </c>
      <c r="H3716" t="s">
        <v>42</v>
      </c>
      <c r="I3716" s="12" t="s">
        <v>49</v>
      </c>
      <c r="J3716" s="12" t="s">
        <v>980</v>
      </c>
      <c r="K3716" s="3" t="s">
        <v>961</v>
      </c>
      <c r="L3716" s="3" t="s">
        <v>962</v>
      </c>
      <c r="N3716">
        <v>16</v>
      </c>
      <c r="O3716" s="23">
        <v>43.1</v>
      </c>
      <c r="R3716" t="str">
        <f>IF(Q3716&gt;0,(P3716*(Q3716^2))*(3.14159/6),"")</f>
        <v/>
      </c>
      <c r="S3716" t="s">
        <v>24</v>
      </c>
      <c r="T3716" t="s">
        <v>25</v>
      </c>
      <c r="U3716" t="s">
        <v>360</v>
      </c>
      <c r="AA3716" s="12" t="s">
        <v>835</v>
      </c>
      <c r="AB3716" t="str">
        <f>IF(Q3716&gt;0,"yes","no")</f>
        <v>no</v>
      </c>
      <c r="AC3716" t="str">
        <f>IF(O3716&gt;0,"yes","no")</f>
        <v>yes</v>
      </c>
      <c r="AD3716" t="str">
        <f>IF(AH3716="hatch","yes","no")</f>
        <v>no</v>
      </c>
      <c r="AE3716" t="str">
        <f>IF(AH3716="swimup","yes","no")</f>
        <v>no</v>
      </c>
      <c r="AF3716" t="str">
        <f>IF(AH3716="respiration","yes","no")</f>
        <v>yes</v>
      </c>
      <c r="AH3716" t="s">
        <v>361</v>
      </c>
      <c r="AI3716">
        <f>IF(O3716&gt;0,(IF(S3716="live",O3716*0.84,IF(S3716="dried.ethanol",O3716*0.8449+2.8227,O3716))),"")</f>
        <v>36.204000000000001</v>
      </c>
      <c r="AJ3716" t="s">
        <v>441</v>
      </c>
      <c r="AK3716" t="s">
        <v>363</v>
      </c>
      <c r="AL3716" t="str">
        <f>IF(OR(AND(Q3716=Q3717,P3716&gt;0),AND(O3716&gt;0,O3716=O3717)),"duplicate","")</f>
        <v/>
      </c>
      <c r="AM3716" t="s">
        <v>827</v>
      </c>
      <c r="AN3716" t="s">
        <v>827</v>
      </c>
      <c r="AO3716" t="s">
        <v>826</v>
      </c>
      <c r="AP3716" t="s">
        <v>826</v>
      </c>
      <c r="AQ3716" t="s">
        <v>24</v>
      </c>
    </row>
    <row r="3717" spans="1:43" x14ac:dyDescent="0.2">
      <c r="A3717" s="28">
        <v>42957</v>
      </c>
      <c r="B3717" s="1">
        <v>42899</v>
      </c>
      <c r="C3717" s="1" t="str">
        <f>IF(F3717="Kup","6/13/2017",IF(F3717="Sag","6/14/2017",""))</f>
        <v>6/13/2017</v>
      </c>
      <c r="D3717" s="27">
        <f>A3717-B3717</f>
        <v>58</v>
      </c>
      <c r="E3717" s="27">
        <f>A3717-C3717</f>
        <v>58</v>
      </c>
      <c r="F3717" t="s">
        <v>21</v>
      </c>
      <c r="G3717">
        <v>54</v>
      </c>
      <c r="H3717" t="s">
        <v>42</v>
      </c>
      <c r="I3717" s="12" t="s">
        <v>107</v>
      </c>
      <c r="J3717" s="12" t="s">
        <v>982</v>
      </c>
      <c r="K3717" s="3" t="s">
        <v>964</v>
      </c>
      <c r="L3717" s="3" t="s">
        <v>951</v>
      </c>
      <c r="N3717">
        <v>16</v>
      </c>
      <c r="O3717" s="23">
        <v>40.25</v>
      </c>
      <c r="R3717" t="str">
        <f>IF(Q3717&gt;0,(P3717*(Q3717^2))*(3.14159/6),"")</f>
        <v/>
      </c>
      <c r="S3717" t="s">
        <v>24</v>
      </c>
      <c r="T3717" t="s">
        <v>25</v>
      </c>
      <c r="U3717" t="s">
        <v>360</v>
      </c>
      <c r="AA3717" s="12" t="s">
        <v>835</v>
      </c>
      <c r="AB3717" t="str">
        <f>IF(Q3717&gt;0,"yes","no")</f>
        <v>no</v>
      </c>
      <c r="AC3717" t="str">
        <f>IF(O3717&gt;0,"yes","no")</f>
        <v>yes</v>
      </c>
      <c r="AD3717" t="str">
        <f>IF(AH3717="hatch","yes","no")</f>
        <v>no</v>
      </c>
      <c r="AE3717" t="str">
        <f>IF(AH3717="swimup","yes","no")</f>
        <v>no</v>
      </c>
      <c r="AF3717" t="str">
        <f>IF(AH3717="respiration","yes","no")</f>
        <v>yes</v>
      </c>
      <c r="AH3717" t="s">
        <v>361</v>
      </c>
      <c r="AI3717">
        <f>IF(O3717&gt;0,(IF(S3717="live",O3717*0.84,IF(S3717="dried.ethanol",O3717*0.8449+2.8227,O3717))),"")</f>
        <v>33.81</v>
      </c>
      <c r="AJ3717" t="s">
        <v>500</v>
      </c>
      <c r="AK3717" t="s">
        <v>363</v>
      </c>
      <c r="AL3717" t="str">
        <f>IF(OR(AND(Q3717=Q3718,P3717&gt;0),AND(O3717&gt;0,O3717=O3718)),"duplicate","")</f>
        <v/>
      </c>
      <c r="AM3717" t="s">
        <v>827</v>
      </c>
      <c r="AN3717" t="s">
        <v>827</v>
      </c>
      <c r="AO3717" t="s">
        <v>826</v>
      </c>
      <c r="AP3717" t="s">
        <v>826</v>
      </c>
      <c r="AQ3717" t="s">
        <v>24</v>
      </c>
    </row>
    <row r="3718" spans="1:43" x14ac:dyDescent="0.2">
      <c r="A3718" s="28">
        <v>42957</v>
      </c>
      <c r="B3718" s="1">
        <v>42901</v>
      </c>
      <c r="C3718" s="1" t="str">
        <f>IF(F3718="Kup","6/13/2017",IF(F3718="Sag","6/14/2017",""))</f>
        <v>6/14/2017</v>
      </c>
      <c r="D3718" s="27">
        <f>A3718-B3718</f>
        <v>56</v>
      </c>
      <c r="E3718" s="27">
        <f>A3718-C3718</f>
        <v>57</v>
      </c>
      <c r="F3718" t="s">
        <v>919</v>
      </c>
      <c r="G3718">
        <v>55</v>
      </c>
      <c r="H3718" t="s">
        <v>42</v>
      </c>
      <c r="I3718" s="12" t="s">
        <v>55</v>
      </c>
      <c r="J3718" s="12" t="s">
        <v>985</v>
      </c>
      <c r="K3718" s="2" t="s">
        <v>969</v>
      </c>
      <c r="L3718" s="2" t="s">
        <v>968</v>
      </c>
      <c r="N3718">
        <v>16</v>
      </c>
      <c r="O3718" s="23">
        <v>44.92</v>
      </c>
      <c r="R3718" t="str">
        <f>IF(Q3718&gt;0,(P3718*(Q3718^2))*(3.14159/6),"")</f>
        <v/>
      </c>
      <c r="S3718" t="s">
        <v>24</v>
      </c>
      <c r="T3718" t="s">
        <v>25</v>
      </c>
      <c r="U3718" t="s">
        <v>360</v>
      </c>
      <c r="AA3718" s="12" t="s">
        <v>835</v>
      </c>
      <c r="AB3718" t="str">
        <f>IF(Q3718&gt;0,"yes","no")</f>
        <v>no</v>
      </c>
      <c r="AC3718" t="str">
        <f>IF(O3718&gt;0,"yes","no")</f>
        <v>yes</v>
      </c>
      <c r="AD3718" t="str">
        <f>IF(AH3718="hatch","yes","no")</f>
        <v>no</v>
      </c>
      <c r="AE3718" t="str">
        <f>IF(AH3718="swimup","yes","no")</f>
        <v>no</v>
      </c>
      <c r="AF3718" t="str">
        <f>IF(AH3718="respiration","yes","no")</f>
        <v>yes</v>
      </c>
      <c r="AH3718" t="s">
        <v>361</v>
      </c>
      <c r="AI3718">
        <f>IF(O3718&gt;0,(IF(S3718="live",O3718*0.84,IF(S3718="dried.ethanol",O3718*0.8449+2.8227,O3718))),"")</f>
        <v>37.732799999999997</v>
      </c>
      <c r="AJ3718" t="s">
        <v>476</v>
      </c>
      <c r="AK3718" t="s">
        <v>363</v>
      </c>
      <c r="AL3718" t="str">
        <f>IF(OR(AND(Q3718=Q3719,P3718&gt;0),AND(O3718&gt;0,O3718=O3719)),"duplicate","")</f>
        <v/>
      </c>
      <c r="AM3718" t="s">
        <v>827</v>
      </c>
      <c r="AN3718" t="s">
        <v>827</v>
      </c>
      <c r="AO3718" t="s">
        <v>826</v>
      </c>
      <c r="AP3718" t="s">
        <v>826</v>
      </c>
      <c r="AQ3718" t="s">
        <v>24</v>
      </c>
    </row>
    <row r="3719" spans="1:43" x14ac:dyDescent="0.2">
      <c r="A3719" s="28">
        <v>42957</v>
      </c>
      <c r="B3719" s="1">
        <v>42899</v>
      </c>
      <c r="C3719" s="1" t="str">
        <f>IF(F3719="Kup","6/13/2017",IF(F3719="Sag","6/14/2017",""))</f>
        <v>6/13/2017</v>
      </c>
      <c r="D3719" s="27">
        <f>A3719-B3719</f>
        <v>58</v>
      </c>
      <c r="E3719" s="27">
        <f>A3719-C3719</f>
        <v>58</v>
      </c>
      <c r="F3719" t="s">
        <v>21</v>
      </c>
      <c r="G3719">
        <v>55</v>
      </c>
      <c r="H3719" t="s">
        <v>42</v>
      </c>
      <c r="I3719" s="12" t="s">
        <v>64</v>
      </c>
      <c r="J3719" s="12" t="s">
        <v>64</v>
      </c>
      <c r="N3719">
        <v>16</v>
      </c>
      <c r="O3719" s="23">
        <v>47.6</v>
      </c>
      <c r="R3719" t="str">
        <f>IF(Q3719&gt;0,(P3719*(Q3719^2))*(3.14159/6),"")</f>
        <v/>
      </c>
      <c r="S3719" t="s">
        <v>24</v>
      </c>
      <c r="T3719" t="s">
        <v>65</v>
      </c>
      <c r="U3719" t="s">
        <v>360</v>
      </c>
      <c r="AA3719" s="12" t="s">
        <v>835</v>
      </c>
      <c r="AB3719" t="str">
        <f>IF(Q3719&gt;0,"yes","no")</f>
        <v>no</v>
      </c>
      <c r="AC3719" t="str">
        <f>IF(O3719&gt;0,"yes","no")</f>
        <v>yes</v>
      </c>
      <c r="AD3719" t="str">
        <f>IF(AH3719="hatch","yes","no")</f>
        <v>no</v>
      </c>
      <c r="AE3719" t="str">
        <f>IF(AH3719="swimup","yes","no")</f>
        <v>no</v>
      </c>
      <c r="AF3719" t="str">
        <f>IF(AH3719="respiration","yes","no")</f>
        <v>yes</v>
      </c>
      <c r="AH3719" t="s">
        <v>361</v>
      </c>
      <c r="AI3719">
        <f>IF(O3719&gt;0,(IF(S3719="live",O3719*0.84,IF(S3719="dried.ethanol",O3719*0.8449+2.8227,O3719))),"")</f>
        <v>39.984000000000002</v>
      </c>
      <c r="AJ3719" t="s">
        <v>579</v>
      </c>
      <c r="AK3719" t="s">
        <v>363</v>
      </c>
      <c r="AL3719" t="str">
        <f>IF(OR(AND(Q3719=Q3720,P3719&gt;0),AND(O3719&gt;0,O3719=O3720)),"duplicate","")</f>
        <v/>
      </c>
      <c r="AM3719" t="s">
        <v>827</v>
      </c>
      <c r="AN3719" t="s">
        <v>827</v>
      </c>
      <c r="AO3719" t="s">
        <v>826</v>
      </c>
      <c r="AP3719" t="s">
        <v>826</v>
      </c>
      <c r="AQ3719" t="s">
        <v>24</v>
      </c>
    </row>
    <row r="3720" spans="1:43" x14ac:dyDescent="0.2">
      <c r="A3720" s="28">
        <v>42957</v>
      </c>
      <c r="B3720" s="1">
        <v>42899</v>
      </c>
      <c r="C3720" s="1" t="str">
        <f>IF(F3720="Kup","6/13/2017",IF(F3720="Sag","6/14/2017",""))</f>
        <v>6/13/2017</v>
      </c>
      <c r="D3720" s="27">
        <f>A3720-B3720</f>
        <v>58</v>
      </c>
      <c r="E3720" s="27">
        <f>A3720-C3720</f>
        <v>58</v>
      </c>
      <c r="F3720" t="s">
        <v>21</v>
      </c>
      <c r="G3720">
        <v>55</v>
      </c>
      <c r="H3720" t="s">
        <v>42</v>
      </c>
      <c r="I3720" s="12" t="s">
        <v>69</v>
      </c>
      <c r="J3720" s="12" t="s">
        <v>69</v>
      </c>
      <c r="N3720">
        <v>16</v>
      </c>
      <c r="O3720" s="23">
        <v>44.05</v>
      </c>
      <c r="R3720" t="str">
        <f>IF(Q3720&gt;0,(P3720*(Q3720^2))*(3.14159/6),"")</f>
        <v/>
      </c>
      <c r="S3720" t="s">
        <v>24</v>
      </c>
      <c r="T3720" t="s">
        <v>65</v>
      </c>
      <c r="U3720" t="s">
        <v>360</v>
      </c>
      <c r="AA3720" s="12" t="s">
        <v>835</v>
      </c>
      <c r="AB3720" t="str">
        <f>IF(Q3720&gt;0,"yes","no")</f>
        <v>no</v>
      </c>
      <c r="AC3720" t="str">
        <f>IF(O3720&gt;0,"yes","no")</f>
        <v>yes</v>
      </c>
      <c r="AD3720" t="str">
        <f>IF(AH3720="hatch","yes","no")</f>
        <v>no</v>
      </c>
      <c r="AE3720" t="str">
        <f>IF(AH3720="swimup","yes","no")</f>
        <v>no</v>
      </c>
      <c r="AF3720" t="str">
        <f>IF(AH3720="respiration","yes","no")</f>
        <v>yes</v>
      </c>
      <c r="AH3720" t="s">
        <v>361</v>
      </c>
      <c r="AI3720">
        <f>IF(O3720&gt;0,(IF(S3720="live",O3720*0.84,IF(S3720="dried.ethanol",O3720*0.8449+2.8227,O3720))),"")</f>
        <v>37.001999999999995</v>
      </c>
      <c r="AJ3720" t="s">
        <v>580</v>
      </c>
      <c r="AK3720" t="s">
        <v>363</v>
      </c>
      <c r="AL3720" t="str">
        <f>IF(OR(AND(Q3720=Q3721,P3720&gt;0),AND(O3720&gt;0,O3720=O3721)),"duplicate","")</f>
        <v/>
      </c>
      <c r="AM3720" t="s">
        <v>827</v>
      </c>
      <c r="AN3720" t="s">
        <v>827</v>
      </c>
      <c r="AO3720" t="s">
        <v>826</v>
      </c>
      <c r="AP3720" t="s">
        <v>826</v>
      </c>
      <c r="AQ3720" t="s">
        <v>24</v>
      </c>
    </row>
    <row r="3721" spans="1:43" x14ac:dyDescent="0.2">
      <c r="A3721" s="28">
        <v>42957</v>
      </c>
      <c r="B3721" s="1">
        <v>42899</v>
      </c>
      <c r="C3721" s="1" t="str">
        <f>IF(F3721="Kup","6/13/2017",IF(F3721="Sag","6/14/2017",""))</f>
        <v>6/13/2017</v>
      </c>
      <c r="D3721" s="27">
        <f>A3721-B3721</f>
        <v>58</v>
      </c>
      <c r="E3721" s="27">
        <f>A3721-C3721</f>
        <v>58</v>
      </c>
      <c r="F3721" t="s">
        <v>21</v>
      </c>
      <c r="G3721">
        <v>58</v>
      </c>
      <c r="H3721" t="s">
        <v>42</v>
      </c>
      <c r="I3721" s="12" t="s">
        <v>69</v>
      </c>
      <c r="J3721" s="12" t="s">
        <v>69</v>
      </c>
      <c r="N3721">
        <v>16</v>
      </c>
      <c r="O3721" s="23">
        <v>47.14</v>
      </c>
      <c r="R3721" t="str">
        <f>IF(Q3721&gt;0,(P3721*(Q3721^2))*(3.14159/6),"")</f>
        <v/>
      </c>
      <c r="S3721" t="s">
        <v>24</v>
      </c>
      <c r="T3721" t="s">
        <v>65</v>
      </c>
      <c r="U3721" t="s">
        <v>360</v>
      </c>
      <c r="AA3721" s="12" t="s">
        <v>835</v>
      </c>
      <c r="AB3721" t="str">
        <f>IF(Q3721&gt;0,"yes","no")</f>
        <v>no</v>
      </c>
      <c r="AC3721" t="str">
        <f>IF(O3721&gt;0,"yes","no")</f>
        <v>yes</v>
      </c>
      <c r="AD3721" t="str">
        <f>IF(AH3721="hatch","yes","no")</f>
        <v>no</v>
      </c>
      <c r="AE3721" t="str">
        <f>IF(AH3721="swimup","yes","no")</f>
        <v>no</v>
      </c>
      <c r="AF3721" t="str">
        <f>IF(AH3721="respiration","yes","no")</f>
        <v>yes</v>
      </c>
      <c r="AH3721" t="s">
        <v>361</v>
      </c>
      <c r="AI3721">
        <f>IF(O3721&gt;0,(IF(S3721="live",O3721*0.84,IF(S3721="dried.ethanol",O3721*0.8449+2.8227,O3721))),"")</f>
        <v>39.5976</v>
      </c>
      <c r="AJ3721" t="s">
        <v>370</v>
      </c>
      <c r="AK3721" t="s">
        <v>363</v>
      </c>
      <c r="AL3721" t="str">
        <f>IF(OR(AND(Q3721=Q3722,P3721&gt;0),AND(O3721&gt;0,O3721=O3722)),"duplicate","")</f>
        <v/>
      </c>
      <c r="AM3721" t="s">
        <v>827</v>
      </c>
      <c r="AN3721" t="s">
        <v>827</v>
      </c>
      <c r="AO3721" t="s">
        <v>826</v>
      </c>
      <c r="AP3721" t="s">
        <v>826</v>
      </c>
      <c r="AQ3721" t="s">
        <v>24</v>
      </c>
    </row>
    <row r="3722" spans="1:43" x14ac:dyDescent="0.2">
      <c r="A3722" s="28">
        <v>42957</v>
      </c>
      <c r="B3722" s="1">
        <v>42899</v>
      </c>
      <c r="C3722" s="1" t="str">
        <f>IF(F3722="Kup","6/13/2017",IF(F3722="Sag","6/14/2017",""))</f>
        <v>6/13/2017</v>
      </c>
      <c r="D3722" s="27">
        <f>A3722-B3722</f>
        <v>58</v>
      </c>
      <c r="E3722" s="27">
        <f>A3722-C3722</f>
        <v>58</v>
      </c>
      <c r="F3722" t="s">
        <v>21</v>
      </c>
      <c r="G3722">
        <v>56</v>
      </c>
      <c r="H3722" t="s">
        <v>42</v>
      </c>
      <c r="I3722" s="12" t="s">
        <v>122</v>
      </c>
      <c r="J3722" s="12" t="s">
        <v>122</v>
      </c>
      <c r="N3722">
        <v>16</v>
      </c>
      <c r="O3722" s="23">
        <v>45.4</v>
      </c>
      <c r="R3722" t="str">
        <f>IF(Q3722&gt;0,(P3722*(Q3722^2))*(3.14159/6),"")</f>
        <v/>
      </c>
      <c r="S3722" t="s">
        <v>24</v>
      </c>
      <c r="T3722" t="s">
        <v>65</v>
      </c>
      <c r="U3722" t="s">
        <v>360</v>
      </c>
      <c r="AA3722" s="12" t="s">
        <v>835</v>
      </c>
      <c r="AB3722" t="str">
        <f>IF(Q3722&gt;0,"yes","no")</f>
        <v>no</v>
      </c>
      <c r="AC3722" t="str">
        <f>IF(O3722&gt;0,"yes","no")</f>
        <v>yes</v>
      </c>
      <c r="AD3722" t="str">
        <f>IF(AH3722="hatch","yes","no")</f>
        <v>no</v>
      </c>
      <c r="AE3722" t="str">
        <f>IF(AH3722="swimup","yes","no")</f>
        <v>no</v>
      </c>
      <c r="AF3722" t="str">
        <f>IF(AH3722="respiration","yes","no")</f>
        <v>yes</v>
      </c>
      <c r="AH3722" t="s">
        <v>361</v>
      </c>
      <c r="AI3722">
        <f>IF(O3722&gt;0,(IF(S3722="live",O3722*0.84,IF(S3722="dried.ethanol",O3722*0.8449+2.8227,O3722))),"")</f>
        <v>38.135999999999996</v>
      </c>
      <c r="AJ3722" t="s">
        <v>502</v>
      </c>
      <c r="AK3722" t="s">
        <v>363</v>
      </c>
      <c r="AL3722" t="str">
        <f>IF(OR(AND(Q3722=Q3723,P3722&gt;0),AND(O3722&gt;0,O3722=O3723)),"duplicate","")</f>
        <v/>
      </c>
      <c r="AM3722" t="s">
        <v>827</v>
      </c>
      <c r="AN3722" t="s">
        <v>827</v>
      </c>
      <c r="AO3722" t="s">
        <v>826</v>
      </c>
      <c r="AP3722" t="s">
        <v>826</v>
      </c>
      <c r="AQ3722" t="s">
        <v>24</v>
      </c>
    </row>
    <row r="3723" spans="1:43" x14ac:dyDescent="0.2">
      <c r="A3723" s="28">
        <v>42957</v>
      </c>
      <c r="B3723" s="1">
        <v>42901</v>
      </c>
      <c r="C3723" s="1" t="str">
        <f>IF(F3723="Kup","6/13/2017",IF(F3723="Sag","6/14/2017",""))</f>
        <v>6/14/2017</v>
      </c>
      <c r="D3723" s="27">
        <f>A3723-B3723</f>
        <v>56</v>
      </c>
      <c r="E3723" s="27">
        <f>A3723-C3723</f>
        <v>57</v>
      </c>
      <c r="F3723" t="s">
        <v>919</v>
      </c>
      <c r="G3723">
        <v>57</v>
      </c>
      <c r="H3723" t="s">
        <v>42</v>
      </c>
      <c r="I3723" s="12" t="s">
        <v>147</v>
      </c>
      <c r="J3723" s="12" t="s">
        <v>147</v>
      </c>
      <c r="N3723">
        <v>16</v>
      </c>
      <c r="O3723" s="23">
        <v>38.97</v>
      </c>
      <c r="R3723" t="str">
        <f>IF(Q3723&gt;0,(P3723*(Q3723^2))*(3.14159/6),"")</f>
        <v/>
      </c>
      <c r="S3723" t="s">
        <v>24</v>
      </c>
      <c r="T3723" t="s">
        <v>65</v>
      </c>
      <c r="U3723" t="s">
        <v>360</v>
      </c>
      <c r="AA3723" s="12" t="s">
        <v>835</v>
      </c>
      <c r="AB3723" t="str">
        <f>IF(Q3723&gt;0,"yes","no")</f>
        <v>no</v>
      </c>
      <c r="AC3723" t="str">
        <f>IF(O3723&gt;0,"yes","no")</f>
        <v>yes</v>
      </c>
      <c r="AD3723" t="str">
        <f>IF(AH3723="hatch","yes","no")</f>
        <v>no</v>
      </c>
      <c r="AE3723" t="str">
        <f>IF(AH3723="swimup","yes","no")</f>
        <v>no</v>
      </c>
      <c r="AF3723" t="str">
        <f>IF(AH3723="respiration","yes","no")</f>
        <v>yes</v>
      </c>
      <c r="AH3723" t="s">
        <v>361</v>
      </c>
      <c r="AI3723">
        <f>IF(O3723&gt;0,(IF(S3723="live",O3723*0.84,IF(S3723="dried.ethanol",O3723*0.8449+2.8227,O3723))),"")</f>
        <v>32.7348</v>
      </c>
      <c r="AJ3723" t="s">
        <v>585</v>
      </c>
      <c r="AK3723" t="s">
        <v>363</v>
      </c>
      <c r="AL3723" t="str">
        <f>IF(OR(AND(Q3723=Q3724,P3723&gt;0),AND(O3723&gt;0,O3723=O3724)),"duplicate","")</f>
        <v/>
      </c>
      <c r="AM3723" t="s">
        <v>827</v>
      </c>
      <c r="AN3723" t="s">
        <v>827</v>
      </c>
      <c r="AO3723" t="s">
        <v>826</v>
      </c>
      <c r="AP3723" t="s">
        <v>826</v>
      </c>
      <c r="AQ3723" t="s">
        <v>24</v>
      </c>
    </row>
    <row r="3724" spans="1:43" x14ac:dyDescent="0.2">
      <c r="A3724" s="28">
        <v>42957</v>
      </c>
      <c r="B3724" s="1">
        <v>42901</v>
      </c>
      <c r="C3724" s="1" t="str">
        <f>IF(F3724="Kup","6/13/2017",IF(F3724="Sag","6/14/2017",""))</f>
        <v>6/14/2017</v>
      </c>
      <c r="D3724" s="27">
        <f>A3724-B3724</f>
        <v>56</v>
      </c>
      <c r="E3724" s="27">
        <f>A3724-C3724</f>
        <v>57</v>
      </c>
      <c r="F3724" t="s">
        <v>919</v>
      </c>
      <c r="G3724">
        <v>56</v>
      </c>
      <c r="H3724" t="s">
        <v>42</v>
      </c>
      <c r="I3724" s="12" t="s">
        <v>153</v>
      </c>
      <c r="J3724" s="12" t="s">
        <v>153</v>
      </c>
      <c r="N3724">
        <v>16</v>
      </c>
      <c r="O3724" s="23">
        <v>42.59</v>
      </c>
      <c r="R3724" t="str">
        <f>IF(Q3724&gt;0,(P3724*(Q3724^2))*(3.14159/6),"")</f>
        <v/>
      </c>
      <c r="S3724" t="s">
        <v>24</v>
      </c>
      <c r="T3724" t="s">
        <v>65</v>
      </c>
      <c r="U3724" t="s">
        <v>360</v>
      </c>
      <c r="AA3724" s="12" t="s">
        <v>835</v>
      </c>
      <c r="AB3724" t="str">
        <f>IF(Q3724&gt;0,"yes","no")</f>
        <v>no</v>
      </c>
      <c r="AC3724" t="str">
        <f>IF(O3724&gt;0,"yes","no")</f>
        <v>yes</v>
      </c>
      <c r="AD3724" t="str">
        <f>IF(AH3724="hatch","yes","no")</f>
        <v>no</v>
      </c>
      <c r="AE3724" t="str">
        <f>IF(AH3724="swimup","yes","no")</f>
        <v>no</v>
      </c>
      <c r="AF3724" t="str">
        <f>IF(AH3724="respiration","yes","no")</f>
        <v>yes</v>
      </c>
      <c r="AH3724" t="s">
        <v>361</v>
      </c>
      <c r="AI3724">
        <f>IF(O3724&gt;0,(IF(S3724="live",O3724*0.84,IF(S3724="dried.ethanol",O3724*0.8449+2.8227,O3724))),"")</f>
        <v>35.775600000000004</v>
      </c>
      <c r="AJ3724" t="s">
        <v>378</v>
      </c>
      <c r="AK3724" t="s">
        <v>363</v>
      </c>
      <c r="AL3724" t="str">
        <f>IF(OR(AND(Q3724=Q3725,P3724&gt;0),AND(O3724&gt;0,O3724=O3725)),"duplicate","")</f>
        <v/>
      </c>
      <c r="AM3724" t="s">
        <v>827</v>
      </c>
      <c r="AN3724" t="s">
        <v>827</v>
      </c>
      <c r="AO3724" t="s">
        <v>826</v>
      </c>
      <c r="AP3724" t="s">
        <v>826</v>
      </c>
      <c r="AQ3724" t="s">
        <v>24</v>
      </c>
    </row>
    <row r="3725" spans="1:43" x14ac:dyDescent="0.2">
      <c r="A3725" s="28">
        <v>42957</v>
      </c>
      <c r="B3725" s="1">
        <v>42901</v>
      </c>
      <c r="C3725" s="1" t="str">
        <f>IF(F3725="Kup","6/13/2017",IF(F3725="Sag","6/14/2017",""))</f>
        <v>6/14/2017</v>
      </c>
      <c r="D3725" s="27">
        <f>A3725-B3725</f>
        <v>56</v>
      </c>
      <c r="E3725" s="27">
        <f>A3725-C3725</f>
        <v>57</v>
      </c>
      <c r="F3725" t="s">
        <v>919</v>
      </c>
      <c r="G3725">
        <v>56</v>
      </c>
      <c r="H3725" t="s">
        <v>42</v>
      </c>
      <c r="I3725" s="12" t="s">
        <v>158</v>
      </c>
      <c r="J3725" s="12" t="s">
        <v>158</v>
      </c>
      <c r="N3725">
        <v>16</v>
      </c>
      <c r="O3725" s="23">
        <v>37.340000000000003</v>
      </c>
      <c r="R3725" t="str">
        <f>IF(Q3725&gt;0,(P3725*(Q3725^2))*(3.14159/6),"")</f>
        <v/>
      </c>
      <c r="S3725" t="s">
        <v>24</v>
      </c>
      <c r="T3725" t="s">
        <v>65</v>
      </c>
      <c r="U3725" t="s">
        <v>360</v>
      </c>
      <c r="AA3725" s="12" t="s">
        <v>835</v>
      </c>
      <c r="AB3725" t="str">
        <f>IF(Q3725&gt;0,"yes","no")</f>
        <v>no</v>
      </c>
      <c r="AC3725" t="str">
        <f>IF(O3725&gt;0,"yes","no")</f>
        <v>yes</v>
      </c>
      <c r="AD3725" t="str">
        <f>IF(AH3725="hatch","yes","no")</f>
        <v>no</v>
      </c>
      <c r="AE3725" t="str">
        <f>IF(AH3725="swimup","yes","no")</f>
        <v>no</v>
      </c>
      <c r="AF3725" t="str">
        <f>IF(AH3725="respiration","yes","no")</f>
        <v>yes</v>
      </c>
      <c r="AH3725" t="s">
        <v>361</v>
      </c>
      <c r="AI3725">
        <f>IF(O3725&gt;0,(IF(S3725="live",O3725*0.84,IF(S3725="dried.ethanol",O3725*0.8449+2.8227,O3725))),"")</f>
        <v>31.365600000000001</v>
      </c>
      <c r="AJ3725" t="s">
        <v>578</v>
      </c>
      <c r="AK3725" t="s">
        <v>363</v>
      </c>
      <c r="AL3725" t="str">
        <f>IF(OR(AND(Q3725=Q3726,P3725&gt;0),AND(O3725&gt;0,O3725=O3726)),"duplicate","")</f>
        <v/>
      </c>
      <c r="AM3725" t="s">
        <v>827</v>
      </c>
      <c r="AN3725" t="s">
        <v>827</v>
      </c>
      <c r="AO3725" t="s">
        <v>826</v>
      </c>
      <c r="AP3725" t="s">
        <v>826</v>
      </c>
      <c r="AQ3725" t="s">
        <v>24</v>
      </c>
    </row>
    <row r="3726" spans="1:43" x14ac:dyDescent="0.2">
      <c r="A3726" s="28">
        <v>42957</v>
      </c>
      <c r="B3726" s="1" t="s">
        <v>826</v>
      </c>
      <c r="C3726" s="1" t="str">
        <f>IF(F3726="Kup","6/13/2017",IF(F3726="Sag","6/14/2017",""))</f>
        <v/>
      </c>
      <c r="D3726" s="27" t="e">
        <f>A3726-B3726</f>
        <v>#VALUE!</v>
      </c>
      <c r="E3726" s="27" t="e">
        <f>A3726-C3726</f>
        <v>#VALUE!</v>
      </c>
      <c r="F3726" t="s">
        <v>193</v>
      </c>
      <c r="G3726">
        <v>58</v>
      </c>
      <c r="H3726" t="s">
        <v>42</v>
      </c>
      <c r="I3726" s="12" t="s">
        <v>197</v>
      </c>
      <c r="J3726" s="12" t="s">
        <v>197</v>
      </c>
      <c r="N3726">
        <v>16</v>
      </c>
      <c r="O3726" s="23">
        <v>51.98</v>
      </c>
      <c r="R3726" t="str">
        <f>IF(Q3726&gt;0,(P3726*(Q3726^2))*(3.14159/6),"")</f>
        <v/>
      </c>
      <c r="S3726" t="s">
        <v>24</v>
      </c>
      <c r="T3726" t="s">
        <v>65</v>
      </c>
      <c r="U3726" t="s">
        <v>360</v>
      </c>
      <c r="AA3726" s="12" t="s">
        <v>835</v>
      </c>
      <c r="AB3726" t="str">
        <f>IF(Q3726&gt;0,"yes","no")</f>
        <v>no</v>
      </c>
      <c r="AC3726" t="str">
        <f>IF(O3726&gt;0,"yes","no")</f>
        <v>yes</v>
      </c>
      <c r="AD3726" t="str">
        <f>IF(AH3726="hatch","yes","no")</f>
        <v>no</v>
      </c>
      <c r="AE3726" t="str">
        <f>IF(AH3726="swimup","yes","no")</f>
        <v>no</v>
      </c>
      <c r="AF3726" t="str">
        <f>IF(AH3726="respiration","yes","no")</f>
        <v>yes</v>
      </c>
      <c r="AH3726" t="s">
        <v>361</v>
      </c>
      <c r="AI3726">
        <f>IF(O3726&gt;0,(IF(S3726="live",O3726*0.84,IF(S3726="dried.ethanol",O3726*0.8449+2.8227,O3726))),"")</f>
        <v>43.663199999999996</v>
      </c>
      <c r="AJ3726" t="s">
        <v>407</v>
      </c>
      <c r="AK3726" t="s">
        <v>363</v>
      </c>
      <c r="AL3726" t="str">
        <f>IF(OR(AND(Q3726=Q3727,P3726&gt;0),AND(O3726&gt;0,O3726=O3727)),"duplicate","")</f>
        <v/>
      </c>
      <c r="AM3726" t="s">
        <v>827</v>
      </c>
      <c r="AN3726" t="s">
        <v>827</v>
      </c>
      <c r="AO3726" t="s">
        <v>826</v>
      </c>
      <c r="AP3726" t="s">
        <v>826</v>
      </c>
      <c r="AQ3726" t="s">
        <v>24</v>
      </c>
    </row>
    <row r="3727" spans="1:43" x14ac:dyDescent="0.2">
      <c r="A3727" s="28">
        <v>42957</v>
      </c>
      <c r="B3727" s="1" t="s">
        <v>826</v>
      </c>
      <c r="C3727" s="1" t="str">
        <f>IF(F3727="Kup","6/13/2017",IF(F3727="Sag","6/14/2017",""))</f>
        <v/>
      </c>
      <c r="D3727" s="27" t="e">
        <f>A3727-B3727</f>
        <v>#VALUE!</v>
      </c>
      <c r="E3727" s="27" t="e">
        <f>A3727-C3727</f>
        <v>#VALUE!</v>
      </c>
      <c r="F3727" t="s">
        <v>193</v>
      </c>
      <c r="G3727">
        <v>59</v>
      </c>
      <c r="H3727" t="s">
        <v>42</v>
      </c>
      <c r="I3727" s="12" t="s">
        <v>199</v>
      </c>
      <c r="J3727" s="12" t="s">
        <v>199</v>
      </c>
      <c r="N3727">
        <v>16</v>
      </c>
      <c r="O3727" s="23">
        <v>45.3</v>
      </c>
      <c r="R3727" t="str">
        <f>IF(Q3727&gt;0,(P3727*(Q3727^2))*(3.14159/6),"")</f>
        <v/>
      </c>
      <c r="S3727" t="s">
        <v>24</v>
      </c>
      <c r="T3727" t="s">
        <v>65</v>
      </c>
      <c r="U3727" t="s">
        <v>360</v>
      </c>
      <c r="AA3727" s="12" t="s">
        <v>835</v>
      </c>
      <c r="AB3727" t="str">
        <f>IF(Q3727&gt;0,"yes","no")</f>
        <v>no</v>
      </c>
      <c r="AC3727" t="str">
        <f>IF(O3727&gt;0,"yes","no")</f>
        <v>yes</v>
      </c>
      <c r="AD3727" t="str">
        <f>IF(AH3727="hatch","yes","no")</f>
        <v>no</v>
      </c>
      <c r="AE3727" t="str">
        <f>IF(AH3727="swimup","yes","no")</f>
        <v>no</v>
      </c>
      <c r="AF3727" t="str">
        <f>IF(AH3727="respiration","yes","no")</f>
        <v>yes</v>
      </c>
      <c r="AH3727" t="s">
        <v>361</v>
      </c>
      <c r="AI3727">
        <f>IF(O3727&gt;0,(IF(S3727="live",O3727*0.84,IF(S3727="dried.ethanol",O3727*0.8449+2.8227,O3727))),"")</f>
        <v>38.052</v>
      </c>
      <c r="AJ3727" t="s">
        <v>409</v>
      </c>
      <c r="AK3727" t="s">
        <v>363</v>
      </c>
      <c r="AL3727" t="str">
        <f>IF(OR(AND(Q3727=Q3728,P3727&gt;0),AND(O3727&gt;0,O3727=O3728)),"duplicate","")</f>
        <v/>
      </c>
      <c r="AM3727" t="s">
        <v>827</v>
      </c>
      <c r="AN3727" t="s">
        <v>827</v>
      </c>
      <c r="AO3727" t="s">
        <v>826</v>
      </c>
      <c r="AP3727" t="s">
        <v>826</v>
      </c>
      <c r="AQ3727" t="s">
        <v>24</v>
      </c>
    </row>
    <row r="3728" spans="1:43" x14ac:dyDescent="0.2">
      <c r="A3728" s="28">
        <v>42957</v>
      </c>
      <c r="B3728" s="1" t="s">
        <v>826</v>
      </c>
      <c r="C3728" s="1" t="str">
        <f>IF(F3728="Kup","6/13/2017",IF(F3728="Sag","6/14/2017",""))</f>
        <v/>
      </c>
      <c r="D3728" s="27" t="e">
        <f>A3728-B3728</f>
        <v>#VALUE!</v>
      </c>
      <c r="E3728" s="27" t="e">
        <f>A3728-C3728</f>
        <v>#VALUE!</v>
      </c>
      <c r="F3728" t="s">
        <v>193</v>
      </c>
      <c r="G3728">
        <v>59</v>
      </c>
      <c r="H3728" t="s">
        <v>42</v>
      </c>
      <c r="I3728" s="12" t="s">
        <v>199</v>
      </c>
      <c r="J3728" s="12" t="s">
        <v>199</v>
      </c>
      <c r="N3728">
        <v>16</v>
      </c>
      <c r="O3728" s="23">
        <v>45.2</v>
      </c>
      <c r="R3728" t="str">
        <f>IF(Q3728&gt;0,(P3728*(Q3728^2))*(3.14159/6),"")</f>
        <v/>
      </c>
      <c r="S3728" t="s">
        <v>24</v>
      </c>
      <c r="T3728" t="s">
        <v>65</v>
      </c>
      <c r="U3728" t="s">
        <v>360</v>
      </c>
      <c r="AA3728" s="12" t="s">
        <v>835</v>
      </c>
      <c r="AB3728" t="str">
        <f>IF(Q3728&gt;0,"yes","no")</f>
        <v>no</v>
      </c>
      <c r="AC3728" t="str">
        <f>IF(O3728&gt;0,"yes","no")</f>
        <v>yes</v>
      </c>
      <c r="AD3728" t="str">
        <f>IF(AH3728="hatch","yes","no")</f>
        <v>no</v>
      </c>
      <c r="AE3728" t="str">
        <f>IF(AH3728="swimup","yes","no")</f>
        <v>no</v>
      </c>
      <c r="AF3728" t="str">
        <f>IF(AH3728="respiration","yes","no")</f>
        <v>yes</v>
      </c>
      <c r="AH3728" t="s">
        <v>361</v>
      </c>
      <c r="AI3728">
        <f>IF(O3728&gt;0,(IF(S3728="live",O3728*0.84,IF(S3728="dried.ethanol",O3728*0.8449+2.8227,O3728))),"")</f>
        <v>37.968000000000004</v>
      </c>
      <c r="AJ3728" t="s">
        <v>419</v>
      </c>
      <c r="AK3728" t="s">
        <v>363</v>
      </c>
      <c r="AL3728" t="str">
        <f>IF(OR(AND(Q3728=Q3729,P3728&gt;0),AND(O3728&gt;0,O3728=O3729)),"duplicate","")</f>
        <v/>
      </c>
      <c r="AM3728" t="s">
        <v>827</v>
      </c>
      <c r="AN3728" t="s">
        <v>827</v>
      </c>
      <c r="AO3728" t="s">
        <v>826</v>
      </c>
      <c r="AP3728" t="s">
        <v>826</v>
      </c>
      <c r="AQ3728" t="s">
        <v>24</v>
      </c>
    </row>
    <row r="3729" spans="1:43" x14ac:dyDescent="0.2">
      <c r="A3729" s="28">
        <v>43289</v>
      </c>
      <c r="B3729" s="1" t="s">
        <v>826</v>
      </c>
      <c r="C3729" s="1" t="str">
        <f>IF(F3729="Kup","6/13/2017",IF(F3729="Sag","6/14/2017",""))</f>
        <v/>
      </c>
      <c r="D3729" s="27" t="e">
        <f>A3729-B3729</f>
        <v>#VALUE!</v>
      </c>
      <c r="E3729" s="27" t="e">
        <f>A3729-C3729</f>
        <v>#VALUE!</v>
      </c>
      <c r="F3729" t="s">
        <v>193</v>
      </c>
      <c r="G3729">
        <v>25</v>
      </c>
      <c r="H3729" t="s">
        <v>22</v>
      </c>
      <c r="I3729" s="12" t="s">
        <v>197</v>
      </c>
      <c r="J3729" s="12" t="s">
        <v>197</v>
      </c>
      <c r="M3729">
        <v>1</v>
      </c>
      <c r="N3729">
        <v>1</v>
      </c>
      <c r="O3729" s="23">
        <v>22.373999999999999</v>
      </c>
      <c r="R3729" t="str">
        <f>IF(Q3729&gt;0,(P3729*(Q3729^2))*(3.14159/6),"")</f>
        <v/>
      </c>
      <c r="S3729" t="s">
        <v>24</v>
      </c>
      <c r="T3729" t="s">
        <v>65</v>
      </c>
      <c r="U3729" t="s">
        <v>26</v>
      </c>
      <c r="V3729" t="s">
        <v>198</v>
      </c>
      <c r="AA3729" s="12" t="s">
        <v>835</v>
      </c>
      <c r="AB3729" t="str">
        <f>IF(Q3729&gt;0,"yes","no")</f>
        <v>no</v>
      </c>
      <c r="AC3729" t="str">
        <f>IF(O3729&gt;0,"yes","no")</f>
        <v>yes</v>
      </c>
      <c r="AD3729" t="str">
        <f>IF(AH3729="hatch","yes","no")</f>
        <v>no</v>
      </c>
      <c r="AE3729" t="str">
        <f>IF(AH3729="swimup","yes","no")</f>
        <v>no</v>
      </c>
      <c r="AF3729" t="str">
        <f>IF(AH3729="respiration","yes","no")</f>
        <v>no</v>
      </c>
      <c r="AH3729" t="s">
        <v>29</v>
      </c>
      <c r="AI3729">
        <f>IF(O3729&gt;0,(IF(S3729="live",O3729*0.84,IF(S3729="dried.ethanol",O3729*0.8449+2.8227,O3729))),"")</f>
        <v>18.794159999999998</v>
      </c>
      <c r="AL3729" t="str">
        <f>IF(OR(AND(Q3729=Q3730,P3729&gt;0),AND(O3729&gt;0,O3729=O3730)),"duplicate","")</f>
        <v/>
      </c>
      <c r="AM3729" t="s">
        <v>827</v>
      </c>
      <c r="AN3729" t="s">
        <v>827</v>
      </c>
      <c r="AO3729" t="s">
        <v>826</v>
      </c>
      <c r="AP3729" t="s">
        <v>826</v>
      </c>
      <c r="AQ3729" t="s">
        <v>24</v>
      </c>
    </row>
    <row r="3730" spans="1:43" x14ac:dyDescent="0.2">
      <c r="A3730" s="28">
        <v>43289</v>
      </c>
      <c r="B3730" s="1" t="s">
        <v>826</v>
      </c>
      <c r="C3730" s="1" t="str">
        <f>IF(F3730="Kup","6/13/2017",IF(F3730="Sag","6/14/2017",""))</f>
        <v/>
      </c>
      <c r="D3730" s="27" t="e">
        <f>A3730-B3730</f>
        <v>#VALUE!</v>
      </c>
      <c r="E3730" s="27" t="e">
        <f>A3730-C3730</f>
        <v>#VALUE!</v>
      </c>
      <c r="F3730" t="s">
        <v>193</v>
      </c>
      <c r="G3730">
        <v>25</v>
      </c>
      <c r="H3730" t="s">
        <v>22</v>
      </c>
      <c r="I3730" s="12" t="s">
        <v>197</v>
      </c>
      <c r="J3730" s="12" t="s">
        <v>197</v>
      </c>
      <c r="M3730">
        <v>2</v>
      </c>
      <c r="N3730">
        <v>2</v>
      </c>
      <c r="O3730" s="23">
        <v>20.79</v>
      </c>
      <c r="R3730" t="str">
        <f>IF(Q3730&gt;0,(P3730*(Q3730^2))*(3.14159/6),"")</f>
        <v/>
      </c>
      <c r="S3730" t="s">
        <v>24</v>
      </c>
      <c r="T3730" t="s">
        <v>65</v>
      </c>
      <c r="U3730" t="s">
        <v>26</v>
      </c>
      <c r="V3730" t="s">
        <v>198</v>
      </c>
      <c r="AA3730" s="12" t="s">
        <v>835</v>
      </c>
      <c r="AB3730" t="str">
        <f>IF(Q3730&gt;0,"yes","no")</f>
        <v>no</v>
      </c>
      <c r="AC3730" t="str">
        <f>IF(O3730&gt;0,"yes","no")</f>
        <v>yes</v>
      </c>
      <c r="AD3730" t="str">
        <f>IF(AH3730="hatch","yes","no")</f>
        <v>no</v>
      </c>
      <c r="AE3730" t="str">
        <f>IF(AH3730="swimup","yes","no")</f>
        <v>no</v>
      </c>
      <c r="AF3730" t="str">
        <f>IF(AH3730="respiration","yes","no")</f>
        <v>no</v>
      </c>
      <c r="AH3730" t="s">
        <v>29</v>
      </c>
      <c r="AI3730">
        <f>IF(O3730&gt;0,(IF(S3730="live",O3730*0.84,IF(S3730="dried.ethanol",O3730*0.8449+2.8227,O3730))),"")</f>
        <v>17.4636</v>
      </c>
      <c r="AL3730" t="str">
        <f>IF(OR(AND(Q3730=Q3731,P3730&gt;0),AND(O3730&gt;0,O3730=O3731)),"duplicate","")</f>
        <v/>
      </c>
      <c r="AM3730" t="s">
        <v>827</v>
      </c>
      <c r="AN3730" t="s">
        <v>827</v>
      </c>
      <c r="AO3730" t="s">
        <v>826</v>
      </c>
      <c r="AP3730" t="s">
        <v>826</v>
      </c>
      <c r="AQ3730" t="s">
        <v>24</v>
      </c>
    </row>
    <row r="3731" spans="1:43" x14ac:dyDescent="0.2">
      <c r="A3731" s="28">
        <v>43289</v>
      </c>
      <c r="B3731" s="1" t="s">
        <v>826</v>
      </c>
      <c r="C3731" s="1" t="str">
        <f>IF(F3731="Kup","6/13/2017",IF(F3731="Sag","6/14/2017",""))</f>
        <v/>
      </c>
      <c r="D3731" s="27" t="e">
        <f>A3731-B3731</f>
        <v>#VALUE!</v>
      </c>
      <c r="E3731" s="27" t="e">
        <f>A3731-C3731</f>
        <v>#VALUE!</v>
      </c>
      <c r="F3731" t="s">
        <v>193</v>
      </c>
      <c r="G3731">
        <v>25</v>
      </c>
      <c r="H3731" t="s">
        <v>22</v>
      </c>
      <c r="I3731" s="12" t="s">
        <v>197</v>
      </c>
      <c r="J3731" s="12" t="s">
        <v>197</v>
      </c>
      <c r="M3731">
        <v>3</v>
      </c>
      <c r="N3731">
        <v>3</v>
      </c>
      <c r="O3731" s="23">
        <v>24.35</v>
      </c>
      <c r="R3731" t="str">
        <f>IF(Q3731&gt;0,(P3731*(Q3731^2))*(3.14159/6),"")</f>
        <v/>
      </c>
      <c r="S3731" t="s">
        <v>24</v>
      </c>
      <c r="T3731" t="s">
        <v>65</v>
      </c>
      <c r="U3731" t="s">
        <v>26</v>
      </c>
      <c r="V3731" t="s">
        <v>198</v>
      </c>
      <c r="AA3731" s="12" t="s">
        <v>835</v>
      </c>
      <c r="AB3731" t="str">
        <f>IF(Q3731&gt;0,"yes","no")</f>
        <v>no</v>
      </c>
      <c r="AC3731" t="str">
        <f>IF(O3731&gt;0,"yes","no")</f>
        <v>yes</v>
      </c>
      <c r="AD3731" t="str">
        <f>IF(AH3731="hatch","yes","no")</f>
        <v>no</v>
      </c>
      <c r="AE3731" t="str">
        <f>IF(AH3731="swimup","yes","no")</f>
        <v>no</v>
      </c>
      <c r="AF3731" t="str">
        <f>IF(AH3731="respiration","yes","no")</f>
        <v>no</v>
      </c>
      <c r="AH3731" t="s">
        <v>29</v>
      </c>
      <c r="AI3731">
        <f>IF(O3731&gt;0,(IF(S3731="live",O3731*0.84,IF(S3731="dried.ethanol",O3731*0.8449+2.8227,O3731))),"")</f>
        <v>20.454000000000001</v>
      </c>
      <c r="AL3731" t="str">
        <f>IF(OR(AND(Q3731=Q3732,P3731&gt;0),AND(O3731&gt;0,O3731=O3732)),"duplicate","")</f>
        <v/>
      </c>
      <c r="AM3731" t="s">
        <v>827</v>
      </c>
      <c r="AN3731" t="s">
        <v>827</v>
      </c>
      <c r="AO3731" t="s">
        <v>826</v>
      </c>
      <c r="AP3731" t="s">
        <v>826</v>
      </c>
      <c r="AQ3731" t="s">
        <v>24</v>
      </c>
    </row>
    <row r="3732" spans="1:43" x14ac:dyDescent="0.2">
      <c r="A3732" s="28">
        <v>43289</v>
      </c>
      <c r="B3732" s="1" t="s">
        <v>826</v>
      </c>
      <c r="C3732" s="1" t="str">
        <f>IF(F3732="Kup","6/13/2017",IF(F3732="Sag","6/14/2017",""))</f>
        <v/>
      </c>
      <c r="D3732" s="27" t="e">
        <f>A3732-B3732</f>
        <v>#VALUE!</v>
      </c>
      <c r="E3732" s="27" t="e">
        <f>A3732-C3732</f>
        <v>#VALUE!</v>
      </c>
      <c r="F3732" t="s">
        <v>193</v>
      </c>
      <c r="G3732">
        <v>25</v>
      </c>
      <c r="H3732" t="s">
        <v>22</v>
      </c>
      <c r="I3732" s="12" t="s">
        <v>197</v>
      </c>
      <c r="J3732" s="12" t="s">
        <v>197</v>
      </c>
      <c r="M3732">
        <v>4</v>
      </c>
      <c r="N3732">
        <v>4</v>
      </c>
      <c r="O3732" s="23">
        <v>22.434000000000001</v>
      </c>
      <c r="R3732" t="str">
        <f>IF(Q3732&gt;0,(P3732*(Q3732^2))*(3.14159/6),"")</f>
        <v/>
      </c>
      <c r="S3732" t="s">
        <v>24</v>
      </c>
      <c r="T3732" t="s">
        <v>65</v>
      </c>
      <c r="U3732" t="s">
        <v>26</v>
      </c>
      <c r="V3732" t="s">
        <v>198</v>
      </c>
      <c r="AA3732" s="12" t="s">
        <v>835</v>
      </c>
      <c r="AB3732" t="str">
        <f>IF(Q3732&gt;0,"yes","no")</f>
        <v>no</v>
      </c>
      <c r="AC3732" t="str">
        <f>IF(O3732&gt;0,"yes","no")</f>
        <v>yes</v>
      </c>
      <c r="AD3732" t="str">
        <f>IF(AH3732="hatch","yes","no")</f>
        <v>no</v>
      </c>
      <c r="AE3732" t="str">
        <f>IF(AH3732="swimup","yes","no")</f>
        <v>no</v>
      </c>
      <c r="AF3732" t="str">
        <f>IF(AH3732="respiration","yes","no")</f>
        <v>no</v>
      </c>
      <c r="AH3732" t="s">
        <v>29</v>
      </c>
      <c r="AI3732">
        <f>IF(O3732&gt;0,(IF(S3732="live",O3732*0.84,IF(S3732="dried.ethanol",O3732*0.8449+2.8227,O3732))),"")</f>
        <v>18.844560000000001</v>
      </c>
      <c r="AL3732" t="str">
        <f>IF(OR(AND(Q3732=Q3733,P3732&gt;0),AND(O3732&gt;0,O3732=O3733)),"duplicate","")</f>
        <v/>
      </c>
      <c r="AM3732" t="s">
        <v>827</v>
      </c>
      <c r="AN3732" t="s">
        <v>827</v>
      </c>
      <c r="AO3732" t="s">
        <v>826</v>
      </c>
      <c r="AP3732" t="s">
        <v>826</v>
      </c>
      <c r="AQ3732" t="s">
        <v>24</v>
      </c>
    </row>
    <row r="3733" spans="1:43" x14ac:dyDescent="0.2">
      <c r="A3733" s="28">
        <v>43289</v>
      </c>
      <c r="B3733" s="1" t="s">
        <v>826</v>
      </c>
      <c r="C3733" s="1" t="str">
        <f>IF(F3733="Kup","6/13/2017",IF(F3733="Sag","6/14/2017",""))</f>
        <v/>
      </c>
      <c r="D3733" s="27" t="e">
        <f>A3733-B3733</f>
        <v>#VALUE!</v>
      </c>
      <c r="E3733" s="27" t="e">
        <f>A3733-C3733</f>
        <v>#VALUE!</v>
      </c>
      <c r="F3733" t="s">
        <v>193</v>
      </c>
      <c r="G3733">
        <v>25</v>
      </c>
      <c r="H3733" t="s">
        <v>22</v>
      </c>
      <c r="I3733" s="12" t="s">
        <v>197</v>
      </c>
      <c r="J3733" s="12" t="s">
        <v>197</v>
      </c>
      <c r="M3733">
        <v>5</v>
      </c>
      <c r="N3733">
        <v>5</v>
      </c>
      <c r="O3733" s="23">
        <v>22.908999999999999</v>
      </c>
      <c r="R3733" t="str">
        <f>IF(Q3733&gt;0,(P3733*(Q3733^2))*(3.14159/6),"")</f>
        <v/>
      </c>
      <c r="S3733" t="s">
        <v>24</v>
      </c>
      <c r="T3733" t="s">
        <v>65</v>
      </c>
      <c r="U3733" t="s">
        <v>26</v>
      </c>
      <c r="V3733" t="s">
        <v>198</v>
      </c>
      <c r="AA3733" s="12" t="s">
        <v>835</v>
      </c>
      <c r="AB3733" t="str">
        <f>IF(Q3733&gt;0,"yes","no")</f>
        <v>no</v>
      </c>
      <c r="AC3733" t="str">
        <f>IF(O3733&gt;0,"yes","no")</f>
        <v>yes</v>
      </c>
      <c r="AD3733" t="str">
        <f>IF(AH3733="hatch","yes","no")</f>
        <v>no</v>
      </c>
      <c r="AE3733" t="str">
        <f>IF(AH3733="swimup","yes","no")</f>
        <v>no</v>
      </c>
      <c r="AF3733" t="str">
        <f>IF(AH3733="respiration","yes","no")</f>
        <v>no</v>
      </c>
      <c r="AH3733" t="s">
        <v>29</v>
      </c>
      <c r="AI3733">
        <f>IF(O3733&gt;0,(IF(S3733="live",O3733*0.84,IF(S3733="dried.ethanol",O3733*0.8449+2.8227,O3733))),"")</f>
        <v>19.243559999999999</v>
      </c>
      <c r="AL3733" t="str">
        <f>IF(OR(AND(Q3733=Q3734,P3733&gt;0),AND(O3733&gt;0,O3733=O3734)),"duplicate","")</f>
        <v/>
      </c>
      <c r="AM3733" t="s">
        <v>827</v>
      </c>
      <c r="AN3733" t="s">
        <v>827</v>
      </c>
      <c r="AO3733" t="s">
        <v>826</v>
      </c>
      <c r="AP3733" t="s">
        <v>826</v>
      </c>
      <c r="AQ3733" t="s">
        <v>24</v>
      </c>
    </row>
    <row r="3734" spans="1:43" x14ac:dyDescent="0.2">
      <c r="A3734" s="28">
        <v>43289</v>
      </c>
      <c r="B3734" s="1" t="s">
        <v>826</v>
      </c>
      <c r="C3734" s="1" t="str">
        <f>IF(F3734="Kup","6/13/2017",IF(F3734="Sag","6/14/2017",""))</f>
        <v/>
      </c>
      <c r="D3734" s="27" t="e">
        <f>A3734-B3734</f>
        <v>#VALUE!</v>
      </c>
      <c r="E3734" s="27" t="e">
        <f>A3734-C3734</f>
        <v>#VALUE!</v>
      </c>
      <c r="F3734" t="s">
        <v>193</v>
      </c>
      <c r="G3734">
        <v>25</v>
      </c>
      <c r="H3734" t="s">
        <v>22</v>
      </c>
      <c r="I3734" s="12" t="s">
        <v>204</v>
      </c>
      <c r="J3734" s="12" t="s">
        <v>204</v>
      </c>
      <c r="M3734">
        <v>1</v>
      </c>
      <c r="N3734">
        <v>1</v>
      </c>
      <c r="O3734" s="23">
        <v>26.655000000000001</v>
      </c>
      <c r="R3734" t="str">
        <f>IF(Q3734&gt;0,(P3734*(Q3734^2))*(3.14159/6),"")</f>
        <v/>
      </c>
      <c r="S3734" t="s">
        <v>24</v>
      </c>
      <c r="T3734" t="s">
        <v>65</v>
      </c>
      <c r="U3734" t="s">
        <v>26</v>
      </c>
      <c r="V3734" t="s">
        <v>205</v>
      </c>
      <c r="AA3734" s="12" t="s">
        <v>835</v>
      </c>
      <c r="AB3734" t="str">
        <f>IF(Q3734&gt;0,"yes","no")</f>
        <v>no</v>
      </c>
      <c r="AC3734" t="str">
        <f>IF(O3734&gt;0,"yes","no")</f>
        <v>yes</v>
      </c>
      <c r="AD3734" t="str">
        <f>IF(AH3734="hatch","yes","no")</f>
        <v>no</v>
      </c>
      <c r="AE3734" t="str">
        <f>IF(AH3734="swimup","yes","no")</f>
        <v>no</v>
      </c>
      <c r="AF3734" t="str">
        <f>IF(AH3734="respiration","yes","no")</f>
        <v>no</v>
      </c>
      <c r="AH3734" t="s">
        <v>29</v>
      </c>
      <c r="AI3734">
        <f>IF(O3734&gt;0,(IF(S3734="live",O3734*0.84,IF(S3734="dried.ethanol",O3734*0.8449+2.8227,O3734))),"")</f>
        <v>22.3902</v>
      </c>
      <c r="AL3734" t="str">
        <f>IF(OR(AND(Q3734=Q3735,P3734&gt;0),AND(O3734&gt;0,O3734=O3735)),"duplicate","")</f>
        <v/>
      </c>
      <c r="AM3734" t="s">
        <v>827</v>
      </c>
      <c r="AN3734" t="s">
        <v>827</v>
      </c>
      <c r="AO3734" t="s">
        <v>826</v>
      </c>
      <c r="AP3734" t="s">
        <v>826</v>
      </c>
      <c r="AQ3734" t="s">
        <v>24</v>
      </c>
    </row>
    <row r="3735" spans="1:43" x14ac:dyDescent="0.2">
      <c r="A3735" s="28">
        <v>43289</v>
      </c>
      <c r="B3735" s="1" t="s">
        <v>826</v>
      </c>
      <c r="C3735" s="1" t="str">
        <f>IF(F3735="Kup","6/13/2017",IF(F3735="Sag","6/14/2017",""))</f>
        <v/>
      </c>
      <c r="D3735" s="27" t="e">
        <f>A3735-B3735</f>
        <v>#VALUE!</v>
      </c>
      <c r="E3735" s="27" t="e">
        <f>A3735-C3735</f>
        <v>#VALUE!</v>
      </c>
      <c r="F3735" t="s">
        <v>193</v>
      </c>
      <c r="G3735">
        <v>25</v>
      </c>
      <c r="H3735" t="s">
        <v>22</v>
      </c>
      <c r="I3735" s="12" t="s">
        <v>204</v>
      </c>
      <c r="J3735" s="12" t="s">
        <v>204</v>
      </c>
      <c r="M3735">
        <v>2</v>
      </c>
      <c r="N3735">
        <v>2</v>
      </c>
      <c r="O3735" s="23">
        <v>24.591000000000001</v>
      </c>
      <c r="R3735" t="str">
        <f>IF(Q3735&gt;0,(P3735*(Q3735^2))*(3.14159/6),"")</f>
        <v/>
      </c>
      <c r="S3735" t="s">
        <v>24</v>
      </c>
      <c r="T3735" t="s">
        <v>65</v>
      </c>
      <c r="U3735" t="s">
        <v>26</v>
      </c>
      <c r="V3735" t="s">
        <v>205</v>
      </c>
      <c r="AA3735" s="12" t="s">
        <v>835</v>
      </c>
      <c r="AB3735" t="str">
        <f>IF(Q3735&gt;0,"yes","no")</f>
        <v>no</v>
      </c>
      <c r="AC3735" t="str">
        <f>IF(O3735&gt;0,"yes","no")</f>
        <v>yes</v>
      </c>
      <c r="AD3735" t="str">
        <f>IF(AH3735="hatch","yes","no")</f>
        <v>no</v>
      </c>
      <c r="AE3735" t="str">
        <f>IF(AH3735="swimup","yes","no")</f>
        <v>no</v>
      </c>
      <c r="AF3735" t="str">
        <f>IF(AH3735="respiration","yes","no")</f>
        <v>no</v>
      </c>
      <c r="AH3735" t="s">
        <v>29</v>
      </c>
      <c r="AI3735">
        <f>IF(O3735&gt;0,(IF(S3735="live",O3735*0.84,IF(S3735="dried.ethanol",O3735*0.8449+2.8227,O3735))),"")</f>
        <v>20.65644</v>
      </c>
      <c r="AL3735" t="str">
        <f>IF(OR(AND(Q3735=Q3736,P3735&gt;0),AND(O3735&gt;0,O3735=O3736)),"duplicate","")</f>
        <v/>
      </c>
      <c r="AM3735" t="s">
        <v>827</v>
      </c>
      <c r="AN3735" t="s">
        <v>827</v>
      </c>
      <c r="AO3735" t="s">
        <v>826</v>
      </c>
      <c r="AP3735" t="s">
        <v>826</v>
      </c>
      <c r="AQ3735" t="s">
        <v>24</v>
      </c>
    </row>
    <row r="3736" spans="1:43" x14ac:dyDescent="0.2">
      <c r="A3736" s="31"/>
      <c r="B3736" s="1">
        <v>42899</v>
      </c>
      <c r="C3736" s="1" t="str">
        <f>IF(F3736="Kup","6/13/2017",IF(F3736="Sag","6/14/2017",""))</f>
        <v>6/13/2017</v>
      </c>
      <c r="D3736" s="27">
        <f>A3736-B3736</f>
        <v>-42899</v>
      </c>
      <c r="E3736" s="27">
        <f>A3736-C3736</f>
        <v>-42899</v>
      </c>
      <c r="F3736" s="2" t="s">
        <v>21</v>
      </c>
      <c r="G3736" s="2" t="s">
        <v>711</v>
      </c>
      <c r="H3736" s="2" t="s">
        <v>22</v>
      </c>
      <c r="I3736" s="12" t="s">
        <v>43</v>
      </c>
      <c r="J3736" s="12" t="s">
        <v>977</v>
      </c>
      <c r="K3736" s="3" t="s">
        <v>942</v>
      </c>
      <c r="L3736" s="3" t="s">
        <v>943</v>
      </c>
      <c r="M3736" s="2">
        <v>1</v>
      </c>
      <c r="N3736" s="2">
        <v>1</v>
      </c>
      <c r="O3736" s="25">
        <v>10.965</v>
      </c>
      <c r="P3736" s="3">
        <v>2.722</v>
      </c>
      <c r="Q3736" s="3">
        <v>1.986</v>
      </c>
      <c r="R3736">
        <f>IF(Q3736&gt;0,(P3736*(Q3736^2))*(3.14159/6),"")</f>
        <v>5.6214048581806795</v>
      </c>
      <c r="S3736" s="2" t="s">
        <v>32</v>
      </c>
      <c r="T3736" t="s">
        <v>25</v>
      </c>
      <c r="U3736" s="2" t="s">
        <v>26</v>
      </c>
      <c r="V3736" s="2" t="s">
        <v>735</v>
      </c>
      <c r="W3736" s="2"/>
      <c r="X3736" s="2" t="s">
        <v>764</v>
      </c>
      <c r="Y3736" s="2"/>
      <c r="AA3736" s="12" t="s">
        <v>835</v>
      </c>
      <c r="AB3736" t="str">
        <f>IF(Q3736&gt;0,"yes","no")</f>
        <v>yes</v>
      </c>
      <c r="AC3736" t="str">
        <f>IF(O3736&gt;0,"yes","no")</f>
        <v>yes</v>
      </c>
      <c r="AD3736" t="str">
        <f>IF(AH3736="hatch","yes","no")</f>
        <v>yes</v>
      </c>
      <c r="AE3736" t="str">
        <f>IF(AH3736="swimup","yes","no")</f>
        <v>no</v>
      </c>
      <c r="AF3736" t="str">
        <f>IF(AH3736="respiration","yes","no")</f>
        <v>no</v>
      </c>
      <c r="AH3736" t="s">
        <v>766</v>
      </c>
      <c r="AI3736">
        <f>IF(O3736&gt;0,(IF(S3736="live",O3736*0.84,IF(S3736="dried.ethanol",O3736*0.8449+2.8227,O3736))),"")</f>
        <v>10.965</v>
      </c>
      <c r="AJ3736" s="2" t="s">
        <v>736</v>
      </c>
      <c r="AL3736" t="str">
        <f>IF(OR(AND(Q3736=Q3737,P3736&gt;0),AND(O3736&gt;0,O3736=O3737)),"duplicate","")</f>
        <v/>
      </c>
      <c r="AM3736" t="s">
        <v>826</v>
      </c>
      <c r="AN3736" t="s">
        <v>826</v>
      </c>
      <c r="AO3736" t="s">
        <v>826</v>
      </c>
      <c r="AP3736" t="s">
        <v>826</v>
      </c>
      <c r="AQ3736" t="s">
        <v>32</v>
      </c>
    </row>
    <row r="3737" spans="1:43" x14ac:dyDescent="0.2">
      <c r="A3737" s="31"/>
      <c r="B3737" s="1">
        <v>42899</v>
      </c>
      <c r="C3737" s="1" t="str">
        <f>IF(F3737="Kup","6/13/2017",IF(F3737="Sag","6/14/2017",""))</f>
        <v>6/13/2017</v>
      </c>
      <c r="D3737" s="27">
        <f>A3737-B3737</f>
        <v>-42899</v>
      </c>
      <c r="E3737" s="27">
        <f>A3737-C3737</f>
        <v>-42899</v>
      </c>
      <c r="F3737" s="2" t="s">
        <v>21</v>
      </c>
      <c r="G3737" s="2" t="s">
        <v>649</v>
      </c>
      <c r="H3737" s="2" t="s">
        <v>22</v>
      </c>
      <c r="I3737" s="12" t="s">
        <v>43</v>
      </c>
      <c r="J3737" s="12" t="s">
        <v>977</v>
      </c>
      <c r="K3737" s="3" t="s">
        <v>942</v>
      </c>
      <c r="L3737" s="3" t="s">
        <v>943</v>
      </c>
      <c r="M3737" s="2">
        <v>1</v>
      </c>
      <c r="N3737" s="2">
        <v>1</v>
      </c>
      <c r="O3737" s="25">
        <v>12.36</v>
      </c>
      <c r="P3737" s="3">
        <v>2.0409999999999999</v>
      </c>
      <c r="Q3737" s="3">
        <v>1.0049999999999999</v>
      </c>
      <c r="R3737">
        <f>IF(Q3737&gt;0,(P3737*(Q3737^2))*(3.14159/6),"")</f>
        <v>1.0793775569216246</v>
      </c>
      <c r="S3737" s="2" t="s">
        <v>32</v>
      </c>
      <c r="T3737" t="s">
        <v>25</v>
      </c>
      <c r="U3737" s="2" t="s">
        <v>26</v>
      </c>
      <c r="V3737" s="2" t="s">
        <v>690</v>
      </c>
      <c r="W3737" s="2"/>
      <c r="X3737" s="2" t="s">
        <v>764</v>
      </c>
      <c r="Y3737" s="2"/>
      <c r="AA3737" s="12" t="s">
        <v>835</v>
      </c>
      <c r="AB3737" t="str">
        <f>IF(Q3737&gt;0,"yes","no")</f>
        <v>yes</v>
      </c>
      <c r="AC3737" t="str">
        <f>IF(O3737&gt;0,"yes","no")</f>
        <v>yes</v>
      </c>
      <c r="AD3737" t="str">
        <f>IF(AH3737="hatch","yes","no")</f>
        <v>no</v>
      </c>
      <c r="AE3737" t="str">
        <f>IF(AH3737="swimup","yes","no")</f>
        <v>yes</v>
      </c>
      <c r="AF3737" t="str">
        <f>IF(AH3737="respiration","yes","no")</f>
        <v>no</v>
      </c>
      <c r="AH3737" t="s">
        <v>765</v>
      </c>
      <c r="AI3737">
        <f>IF(O3737&gt;0,(IF(S3737="live",O3737*0.84,IF(S3737="dried.ethanol",O3737*0.8449+2.8227,O3737))),"")</f>
        <v>12.36</v>
      </c>
      <c r="AJ3737" s="2" t="s">
        <v>689</v>
      </c>
      <c r="AL3737" t="str">
        <f>IF(OR(AND(Q3737=Q3738,P3737&gt;0),AND(O3737&gt;0,O3737=O3738)),"duplicate","")</f>
        <v/>
      </c>
      <c r="AM3737" t="s">
        <v>826</v>
      </c>
      <c r="AN3737" t="s">
        <v>826</v>
      </c>
      <c r="AO3737" t="s">
        <v>826</v>
      </c>
      <c r="AP3737" t="s">
        <v>826</v>
      </c>
      <c r="AQ3737" t="s">
        <v>32</v>
      </c>
    </row>
    <row r="3738" spans="1:43" x14ac:dyDescent="0.2">
      <c r="A3738" s="31"/>
      <c r="B3738" s="1">
        <v>42899</v>
      </c>
      <c r="C3738" s="1" t="str">
        <f>IF(F3738="Kup","6/13/2017",IF(F3738="Sag","6/14/2017",""))</f>
        <v>6/13/2017</v>
      </c>
      <c r="D3738" s="27">
        <f>A3738-B3738</f>
        <v>-42899</v>
      </c>
      <c r="E3738" s="27">
        <f>A3738-C3738</f>
        <v>-42899</v>
      </c>
      <c r="F3738" s="2" t="s">
        <v>21</v>
      </c>
      <c r="G3738" s="2" t="s">
        <v>711</v>
      </c>
      <c r="H3738" s="2" t="s">
        <v>22</v>
      </c>
      <c r="I3738" s="12" t="s">
        <v>43</v>
      </c>
      <c r="J3738" s="12" t="s">
        <v>977</v>
      </c>
      <c r="K3738" s="3" t="s">
        <v>942</v>
      </c>
      <c r="L3738" s="3" t="s">
        <v>943</v>
      </c>
      <c r="M3738" s="2">
        <v>2</v>
      </c>
      <c r="N3738" s="2">
        <v>2</v>
      </c>
      <c r="O3738" s="25">
        <v>9.9909999999999997</v>
      </c>
      <c r="P3738" s="3">
        <v>2.387</v>
      </c>
      <c r="Q3738" s="3">
        <v>1.9930000000000001</v>
      </c>
      <c r="R3738">
        <f>IF(Q3738&gt;0,(P3738*(Q3738^2))*(3.14159/6),"")</f>
        <v>4.9643829100918619</v>
      </c>
      <c r="S3738" s="2" t="s">
        <v>32</v>
      </c>
      <c r="T3738" t="s">
        <v>25</v>
      </c>
      <c r="U3738" s="2" t="s">
        <v>26</v>
      </c>
      <c r="V3738" s="2" t="s">
        <v>735</v>
      </c>
      <c r="W3738" s="2"/>
      <c r="X3738" s="2" t="s">
        <v>764</v>
      </c>
      <c r="Y3738" s="2"/>
      <c r="AA3738" s="12" t="s">
        <v>835</v>
      </c>
      <c r="AB3738" t="str">
        <f>IF(Q3738&gt;0,"yes","no")</f>
        <v>yes</v>
      </c>
      <c r="AC3738" t="str">
        <f>IF(O3738&gt;0,"yes","no")</f>
        <v>yes</v>
      </c>
      <c r="AD3738" t="str">
        <f>IF(AH3738="hatch","yes","no")</f>
        <v>yes</v>
      </c>
      <c r="AE3738" t="str">
        <f>IF(AH3738="swimup","yes","no")</f>
        <v>no</v>
      </c>
      <c r="AF3738" t="str">
        <f>IF(AH3738="respiration","yes","no")</f>
        <v>no</v>
      </c>
      <c r="AH3738" t="s">
        <v>766</v>
      </c>
      <c r="AI3738">
        <f>IF(O3738&gt;0,(IF(S3738="live",O3738*0.84,IF(S3738="dried.ethanol",O3738*0.8449+2.8227,O3738))),"")</f>
        <v>9.9909999999999997</v>
      </c>
      <c r="AJ3738" s="2" t="s">
        <v>736</v>
      </c>
      <c r="AL3738" t="str">
        <f>IF(OR(AND(Q3738=Q3739,P3738&gt;0),AND(O3738&gt;0,O3738=O3739)),"duplicate","")</f>
        <v/>
      </c>
      <c r="AM3738" t="s">
        <v>826</v>
      </c>
      <c r="AN3738" t="s">
        <v>826</v>
      </c>
      <c r="AO3738" t="s">
        <v>826</v>
      </c>
      <c r="AP3738" t="s">
        <v>826</v>
      </c>
      <c r="AQ3738" t="s">
        <v>32</v>
      </c>
    </row>
    <row r="3739" spans="1:43" x14ac:dyDescent="0.2">
      <c r="A3739" s="31"/>
      <c r="B3739" s="1">
        <v>42899</v>
      </c>
      <c r="C3739" s="1" t="str">
        <f>IF(F3739="Kup","6/13/2017",IF(F3739="Sag","6/14/2017",""))</f>
        <v>6/13/2017</v>
      </c>
      <c r="D3739" s="27">
        <f>A3739-B3739</f>
        <v>-42899</v>
      </c>
      <c r="E3739" s="27">
        <f>A3739-C3739</f>
        <v>-42899</v>
      </c>
      <c r="F3739" s="2" t="s">
        <v>21</v>
      </c>
      <c r="G3739" s="2" t="s">
        <v>649</v>
      </c>
      <c r="H3739" s="2" t="s">
        <v>22</v>
      </c>
      <c r="I3739" s="12" t="s">
        <v>43</v>
      </c>
      <c r="J3739" s="12" t="s">
        <v>977</v>
      </c>
      <c r="K3739" s="3" t="s">
        <v>942</v>
      </c>
      <c r="L3739" s="3" t="s">
        <v>943</v>
      </c>
      <c r="M3739" s="2">
        <v>2</v>
      </c>
      <c r="N3739" s="2">
        <v>2</v>
      </c>
      <c r="O3739" s="25">
        <v>12.336</v>
      </c>
      <c r="P3739" s="3">
        <v>1.879</v>
      </c>
      <c r="Q3739" s="3">
        <v>1.2370000000000001</v>
      </c>
      <c r="R3739">
        <f>IF(Q3739&gt;0,(P3739*(Q3739^2))*(3.14159/6),"")</f>
        <v>1.5054434097243485</v>
      </c>
      <c r="S3739" s="2" t="s">
        <v>32</v>
      </c>
      <c r="T3739" t="s">
        <v>25</v>
      </c>
      <c r="U3739" s="2" t="s">
        <v>26</v>
      </c>
      <c r="V3739" s="2" t="s">
        <v>690</v>
      </c>
      <c r="W3739" s="2"/>
      <c r="X3739" s="2" t="s">
        <v>764</v>
      </c>
      <c r="Y3739" s="2"/>
      <c r="AA3739" s="12" t="s">
        <v>835</v>
      </c>
      <c r="AB3739" t="str">
        <f>IF(Q3739&gt;0,"yes","no")</f>
        <v>yes</v>
      </c>
      <c r="AC3739" t="str">
        <f>IF(O3739&gt;0,"yes","no")</f>
        <v>yes</v>
      </c>
      <c r="AD3739" t="str">
        <f>IF(AH3739="hatch","yes","no")</f>
        <v>no</v>
      </c>
      <c r="AE3739" t="str">
        <f>IF(AH3739="swimup","yes","no")</f>
        <v>yes</v>
      </c>
      <c r="AF3739" t="str">
        <f>IF(AH3739="respiration","yes","no")</f>
        <v>no</v>
      </c>
      <c r="AH3739" t="s">
        <v>765</v>
      </c>
      <c r="AI3739">
        <f>IF(O3739&gt;0,(IF(S3739="live",O3739*0.84,IF(S3739="dried.ethanol",O3739*0.8449+2.8227,O3739))),"")</f>
        <v>12.336</v>
      </c>
      <c r="AJ3739" s="2" t="s">
        <v>689</v>
      </c>
      <c r="AL3739" t="str">
        <f>IF(OR(AND(Q3739=Q3740,P3739&gt;0),AND(O3739&gt;0,O3739=O3740)),"duplicate","")</f>
        <v/>
      </c>
      <c r="AM3739" t="s">
        <v>826</v>
      </c>
      <c r="AN3739" t="s">
        <v>826</v>
      </c>
      <c r="AO3739" t="s">
        <v>826</v>
      </c>
      <c r="AP3739" t="s">
        <v>826</v>
      </c>
      <c r="AQ3739" t="s">
        <v>32</v>
      </c>
    </row>
    <row r="3740" spans="1:43" x14ac:dyDescent="0.2">
      <c r="A3740" s="31"/>
      <c r="B3740" s="1">
        <v>42899</v>
      </c>
      <c r="C3740" s="1" t="str">
        <f>IF(F3740="Kup","6/13/2017",IF(F3740="Sag","6/14/2017",""))</f>
        <v>6/13/2017</v>
      </c>
      <c r="D3740" s="27">
        <f>A3740-B3740</f>
        <v>-42899</v>
      </c>
      <c r="E3740" s="27">
        <f>A3740-C3740</f>
        <v>-42899</v>
      </c>
      <c r="F3740" s="2" t="s">
        <v>21</v>
      </c>
      <c r="G3740" s="2" t="s">
        <v>711</v>
      </c>
      <c r="H3740" s="2" t="s">
        <v>22</v>
      </c>
      <c r="I3740" s="12" t="s">
        <v>43</v>
      </c>
      <c r="J3740" s="12" t="s">
        <v>977</v>
      </c>
      <c r="K3740" s="3" t="s">
        <v>942</v>
      </c>
      <c r="L3740" s="3" t="s">
        <v>943</v>
      </c>
      <c r="M3740" s="2">
        <v>3</v>
      </c>
      <c r="N3740" s="2">
        <v>3</v>
      </c>
      <c r="O3740" s="25">
        <v>10.24</v>
      </c>
      <c r="P3740" s="3">
        <v>2.33</v>
      </c>
      <c r="Q3740" s="3">
        <v>1.982</v>
      </c>
      <c r="R3740">
        <f>IF(Q3740&gt;0,(P3740*(Q3740^2))*(3.14159/6),"")</f>
        <v>4.792492885120466</v>
      </c>
      <c r="S3740" s="2" t="s">
        <v>32</v>
      </c>
      <c r="T3740" t="s">
        <v>25</v>
      </c>
      <c r="U3740" s="2" t="s">
        <v>26</v>
      </c>
      <c r="V3740" s="2" t="s">
        <v>735</v>
      </c>
      <c r="W3740" s="2"/>
      <c r="X3740" s="2" t="s">
        <v>764</v>
      </c>
      <c r="Y3740" s="2"/>
      <c r="AA3740" s="12" t="s">
        <v>835</v>
      </c>
      <c r="AB3740" t="str">
        <f>IF(Q3740&gt;0,"yes","no")</f>
        <v>yes</v>
      </c>
      <c r="AC3740" t="str">
        <f>IF(O3740&gt;0,"yes","no")</f>
        <v>yes</v>
      </c>
      <c r="AD3740" t="str">
        <f>IF(AH3740="hatch","yes","no")</f>
        <v>yes</v>
      </c>
      <c r="AE3740" t="str">
        <f>IF(AH3740="swimup","yes","no")</f>
        <v>no</v>
      </c>
      <c r="AF3740" t="str">
        <f>IF(AH3740="respiration","yes","no")</f>
        <v>no</v>
      </c>
      <c r="AH3740" t="s">
        <v>766</v>
      </c>
      <c r="AI3740">
        <f>IF(O3740&gt;0,(IF(S3740="live",O3740*0.84,IF(S3740="dried.ethanol",O3740*0.8449+2.8227,O3740))),"")</f>
        <v>10.24</v>
      </c>
      <c r="AJ3740" s="2" t="s">
        <v>736</v>
      </c>
      <c r="AL3740" t="str">
        <f>IF(OR(AND(Q3740=Q3741,P3740&gt;0),AND(O3740&gt;0,O3740=O3741)),"duplicate","")</f>
        <v/>
      </c>
      <c r="AM3740" t="s">
        <v>826</v>
      </c>
      <c r="AN3740" t="s">
        <v>826</v>
      </c>
      <c r="AO3740" t="s">
        <v>826</v>
      </c>
      <c r="AP3740" t="s">
        <v>826</v>
      </c>
      <c r="AQ3740" t="s">
        <v>32</v>
      </c>
    </row>
    <row r="3741" spans="1:43" x14ac:dyDescent="0.2">
      <c r="A3741" s="31"/>
      <c r="B3741" s="1">
        <v>42899</v>
      </c>
      <c r="C3741" s="1" t="str">
        <f>IF(F3741="Kup","6/13/2017",IF(F3741="Sag","6/14/2017",""))</f>
        <v>6/13/2017</v>
      </c>
      <c r="D3741" s="27">
        <f>A3741-B3741</f>
        <v>-42899</v>
      </c>
      <c r="E3741" s="27">
        <f>A3741-C3741</f>
        <v>-42899</v>
      </c>
      <c r="F3741" s="2" t="s">
        <v>21</v>
      </c>
      <c r="G3741" s="2" t="s">
        <v>649</v>
      </c>
      <c r="H3741" s="2" t="s">
        <v>22</v>
      </c>
      <c r="I3741" s="12" t="s">
        <v>43</v>
      </c>
      <c r="J3741" s="12" t="s">
        <v>977</v>
      </c>
      <c r="K3741" s="3" t="s">
        <v>942</v>
      </c>
      <c r="L3741" s="3" t="s">
        <v>943</v>
      </c>
      <c r="M3741" s="2">
        <v>3</v>
      </c>
      <c r="N3741" s="2">
        <v>3</v>
      </c>
      <c r="O3741" s="25">
        <v>12.058</v>
      </c>
      <c r="P3741" s="3">
        <v>2.069</v>
      </c>
      <c r="Q3741" s="3">
        <v>1.3160000000000001</v>
      </c>
      <c r="R3741">
        <f>IF(Q3741&gt;0,(P3741*(Q3741^2))*(3.14159/6),"")</f>
        <v>1.8761628174936265</v>
      </c>
      <c r="S3741" s="2" t="s">
        <v>32</v>
      </c>
      <c r="T3741" t="s">
        <v>25</v>
      </c>
      <c r="U3741" s="2" t="s">
        <v>26</v>
      </c>
      <c r="V3741" s="2" t="s">
        <v>690</v>
      </c>
      <c r="W3741" s="2"/>
      <c r="X3741" s="2" t="s">
        <v>764</v>
      </c>
      <c r="Y3741" s="2"/>
      <c r="AA3741" s="12" t="s">
        <v>835</v>
      </c>
      <c r="AB3741" t="str">
        <f>IF(Q3741&gt;0,"yes","no")</f>
        <v>yes</v>
      </c>
      <c r="AC3741" t="str">
        <f>IF(O3741&gt;0,"yes","no")</f>
        <v>yes</v>
      </c>
      <c r="AD3741" t="str">
        <f>IF(AH3741="hatch","yes","no")</f>
        <v>no</v>
      </c>
      <c r="AE3741" t="str">
        <f>IF(AH3741="swimup","yes","no")</f>
        <v>yes</v>
      </c>
      <c r="AF3741" t="str">
        <f>IF(AH3741="respiration","yes","no")</f>
        <v>no</v>
      </c>
      <c r="AH3741" t="s">
        <v>765</v>
      </c>
      <c r="AI3741">
        <f>IF(O3741&gt;0,(IF(S3741="live",O3741*0.84,IF(S3741="dried.ethanol",O3741*0.8449+2.8227,O3741))),"")</f>
        <v>12.058</v>
      </c>
      <c r="AJ3741" s="2" t="s">
        <v>689</v>
      </c>
      <c r="AL3741" t="str">
        <f>IF(OR(AND(Q3741=Q3742,P3741&gt;0),AND(O3741&gt;0,O3741=O3742)),"duplicate","")</f>
        <v/>
      </c>
      <c r="AM3741" t="s">
        <v>826</v>
      </c>
      <c r="AN3741" t="s">
        <v>826</v>
      </c>
      <c r="AO3741" t="s">
        <v>826</v>
      </c>
      <c r="AP3741" t="s">
        <v>826</v>
      </c>
      <c r="AQ3741" t="s">
        <v>32</v>
      </c>
    </row>
    <row r="3742" spans="1:43" x14ac:dyDescent="0.2">
      <c r="A3742" s="31"/>
      <c r="B3742" s="1">
        <v>42899</v>
      </c>
      <c r="C3742" s="1" t="str">
        <f>IF(F3742="Kup","6/13/2017",IF(F3742="Sag","6/14/2017",""))</f>
        <v>6/13/2017</v>
      </c>
      <c r="D3742" s="27">
        <f>A3742-B3742</f>
        <v>-42899</v>
      </c>
      <c r="E3742" s="27">
        <f>A3742-C3742</f>
        <v>-42899</v>
      </c>
      <c r="F3742" s="2" t="s">
        <v>21</v>
      </c>
      <c r="G3742" s="2" t="s">
        <v>711</v>
      </c>
      <c r="H3742" s="2" t="s">
        <v>22</v>
      </c>
      <c r="I3742" s="12" t="s">
        <v>43</v>
      </c>
      <c r="J3742" s="12" t="s">
        <v>977</v>
      </c>
      <c r="K3742" s="3" t="s">
        <v>942</v>
      </c>
      <c r="L3742" s="3" t="s">
        <v>943</v>
      </c>
      <c r="M3742" s="2">
        <v>4</v>
      </c>
      <c r="N3742" s="2">
        <v>4</v>
      </c>
      <c r="O3742" s="25">
        <v>10.75</v>
      </c>
      <c r="P3742" s="3">
        <v>2.6970000000000001</v>
      </c>
      <c r="Q3742" s="3">
        <v>1.762</v>
      </c>
      <c r="R3742">
        <f>IF(Q3742&gt;0,(P3742*(Q3742^2))*(3.14159/6),"")</f>
        <v>4.384206585510019</v>
      </c>
      <c r="S3742" s="2" t="s">
        <v>32</v>
      </c>
      <c r="T3742" t="s">
        <v>25</v>
      </c>
      <c r="U3742" s="2" t="s">
        <v>26</v>
      </c>
      <c r="V3742" s="2" t="s">
        <v>735</v>
      </c>
      <c r="W3742" s="2"/>
      <c r="X3742" s="2" t="s">
        <v>764</v>
      </c>
      <c r="Y3742" s="2"/>
      <c r="AA3742" s="12" t="s">
        <v>835</v>
      </c>
      <c r="AB3742" t="str">
        <f>IF(Q3742&gt;0,"yes","no")</f>
        <v>yes</v>
      </c>
      <c r="AC3742" t="str">
        <f>IF(O3742&gt;0,"yes","no")</f>
        <v>yes</v>
      </c>
      <c r="AD3742" t="str">
        <f>IF(AH3742="hatch","yes","no")</f>
        <v>yes</v>
      </c>
      <c r="AE3742" t="str">
        <f>IF(AH3742="swimup","yes","no")</f>
        <v>no</v>
      </c>
      <c r="AF3742" t="str">
        <f>IF(AH3742="respiration","yes","no")</f>
        <v>no</v>
      </c>
      <c r="AH3742" t="s">
        <v>766</v>
      </c>
      <c r="AI3742">
        <f>IF(O3742&gt;0,(IF(S3742="live",O3742*0.84,IF(S3742="dried.ethanol",O3742*0.8449+2.8227,O3742))),"")</f>
        <v>10.75</v>
      </c>
      <c r="AJ3742" s="2" t="s">
        <v>736</v>
      </c>
      <c r="AL3742" t="str">
        <f>IF(OR(AND(Q3742=Q3743,P3742&gt;0),AND(O3742&gt;0,O3742=O3743)),"duplicate","")</f>
        <v/>
      </c>
      <c r="AM3742" t="s">
        <v>826</v>
      </c>
      <c r="AN3742" t="s">
        <v>826</v>
      </c>
      <c r="AO3742" t="s">
        <v>826</v>
      </c>
      <c r="AP3742" t="s">
        <v>826</v>
      </c>
      <c r="AQ3742" t="s">
        <v>32</v>
      </c>
    </row>
    <row r="3743" spans="1:43" x14ac:dyDescent="0.2">
      <c r="A3743" s="31"/>
      <c r="B3743" s="1">
        <v>42899</v>
      </c>
      <c r="C3743" s="1" t="str">
        <f>IF(F3743="Kup","6/13/2017",IF(F3743="Sag","6/14/2017",""))</f>
        <v>6/13/2017</v>
      </c>
      <c r="D3743" s="27">
        <f>A3743-B3743</f>
        <v>-42899</v>
      </c>
      <c r="E3743" s="27">
        <f>A3743-C3743</f>
        <v>-42899</v>
      </c>
      <c r="F3743" s="2" t="s">
        <v>21</v>
      </c>
      <c r="G3743" s="2" t="s">
        <v>649</v>
      </c>
      <c r="H3743" s="2" t="s">
        <v>22</v>
      </c>
      <c r="I3743" s="12" t="s">
        <v>43</v>
      </c>
      <c r="J3743" s="12" t="s">
        <v>977</v>
      </c>
      <c r="K3743" s="3" t="s">
        <v>942</v>
      </c>
      <c r="L3743" s="3" t="s">
        <v>943</v>
      </c>
      <c r="M3743" s="2">
        <v>4</v>
      </c>
      <c r="N3743" s="2">
        <v>4</v>
      </c>
      <c r="O3743" s="25">
        <v>12.397</v>
      </c>
      <c r="P3743" s="3">
        <v>2.0819999999999999</v>
      </c>
      <c r="Q3743" s="3">
        <v>1.333</v>
      </c>
      <c r="R3743">
        <f>IF(Q3743&gt;0,(P3743*(Q3743^2))*(3.14159/6),"")</f>
        <v>1.9370430795879694</v>
      </c>
      <c r="S3743" s="2" t="s">
        <v>32</v>
      </c>
      <c r="T3743" t="s">
        <v>25</v>
      </c>
      <c r="U3743" s="2" t="s">
        <v>26</v>
      </c>
      <c r="V3743" s="2" t="s">
        <v>690</v>
      </c>
      <c r="W3743" s="2"/>
      <c r="X3743" s="2" t="s">
        <v>764</v>
      </c>
      <c r="Y3743" s="2"/>
      <c r="AA3743" s="12" t="s">
        <v>835</v>
      </c>
      <c r="AB3743" t="str">
        <f>IF(Q3743&gt;0,"yes","no")</f>
        <v>yes</v>
      </c>
      <c r="AC3743" t="str">
        <f>IF(O3743&gt;0,"yes","no")</f>
        <v>yes</v>
      </c>
      <c r="AD3743" t="str">
        <f>IF(AH3743="hatch","yes","no")</f>
        <v>no</v>
      </c>
      <c r="AE3743" t="str">
        <f>IF(AH3743="swimup","yes","no")</f>
        <v>yes</v>
      </c>
      <c r="AF3743" t="str">
        <f>IF(AH3743="respiration","yes","no")</f>
        <v>no</v>
      </c>
      <c r="AH3743" t="s">
        <v>765</v>
      </c>
      <c r="AI3743">
        <f>IF(O3743&gt;0,(IF(S3743="live",O3743*0.84,IF(S3743="dried.ethanol",O3743*0.8449+2.8227,O3743))),"")</f>
        <v>12.397</v>
      </c>
      <c r="AJ3743" s="2" t="s">
        <v>689</v>
      </c>
      <c r="AL3743" t="str">
        <f>IF(OR(AND(Q3743=Q3744,P3743&gt;0),AND(O3743&gt;0,O3743=O3744)),"duplicate","")</f>
        <v/>
      </c>
      <c r="AM3743" t="s">
        <v>826</v>
      </c>
      <c r="AN3743" t="s">
        <v>826</v>
      </c>
      <c r="AO3743" t="s">
        <v>826</v>
      </c>
      <c r="AP3743" t="s">
        <v>826</v>
      </c>
      <c r="AQ3743" t="s">
        <v>32</v>
      </c>
    </row>
    <row r="3744" spans="1:43" x14ac:dyDescent="0.2">
      <c r="A3744" s="31"/>
      <c r="B3744" s="1">
        <v>42899</v>
      </c>
      <c r="C3744" s="1" t="str">
        <f>IF(F3744="Kup","6/13/2017",IF(F3744="Sag","6/14/2017",""))</f>
        <v>6/13/2017</v>
      </c>
      <c r="D3744" s="27">
        <f>A3744-B3744</f>
        <v>-42899</v>
      </c>
      <c r="E3744" s="27">
        <f>A3744-C3744</f>
        <v>-42899</v>
      </c>
      <c r="F3744" s="2" t="s">
        <v>21</v>
      </c>
      <c r="G3744" s="2" t="s">
        <v>711</v>
      </c>
      <c r="H3744" s="2" t="s">
        <v>22</v>
      </c>
      <c r="I3744" s="12" t="s">
        <v>43</v>
      </c>
      <c r="J3744" s="12" t="s">
        <v>977</v>
      </c>
      <c r="K3744" s="3" t="s">
        <v>942</v>
      </c>
      <c r="L3744" s="3" t="s">
        <v>943</v>
      </c>
      <c r="M3744" s="2">
        <v>5</v>
      </c>
      <c r="N3744" s="2">
        <v>5</v>
      </c>
      <c r="O3744" s="25">
        <v>11.048</v>
      </c>
      <c r="P3744" s="3">
        <v>2.4140000000000001</v>
      </c>
      <c r="Q3744" s="3">
        <v>1.7769999999999999</v>
      </c>
      <c r="R3744">
        <f>IF(Q3744&gt;0,(P3744*(Q3744^2))*(3.14159/6),"")</f>
        <v>3.9912632826252561</v>
      </c>
      <c r="S3744" s="2" t="s">
        <v>32</v>
      </c>
      <c r="T3744" t="s">
        <v>25</v>
      </c>
      <c r="U3744" s="2" t="s">
        <v>26</v>
      </c>
      <c r="V3744" s="2" t="s">
        <v>735</v>
      </c>
      <c r="W3744" s="2"/>
      <c r="X3744" s="2" t="s">
        <v>764</v>
      </c>
      <c r="Y3744" s="2"/>
      <c r="AA3744" s="12" t="s">
        <v>835</v>
      </c>
      <c r="AB3744" t="str">
        <f>IF(Q3744&gt;0,"yes","no")</f>
        <v>yes</v>
      </c>
      <c r="AC3744" t="str">
        <f>IF(O3744&gt;0,"yes","no")</f>
        <v>yes</v>
      </c>
      <c r="AD3744" t="str">
        <f>IF(AH3744="hatch","yes","no")</f>
        <v>yes</v>
      </c>
      <c r="AE3744" t="str">
        <f>IF(AH3744="swimup","yes","no")</f>
        <v>no</v>
      </c>
      <c r="AF3744" t="str">
        <f>IF(AH3744="respiration","yes","no")</f>
        <v>no</v>
      </c>
      <c r="AH3744" t="s">
        <v>766</v>
      </c>
      <c r="AI3744">
        <f>IF(O3744&gt;0,(IF(S3744="live",O3744*0.84,IF(S3744="dried.ethanol",O3744*0.8449+2.8227,O3744))),"")</f>
        <v>11.048</v>
      </c>
      <c r="AJ3744" s="2" t="s">
        <v>736</v>
      </c>
      <c r="AL3744" t="str">
        <f>IF(OR(AND(Q3744=Q3745,P3744&gt;0),AND(O3744&gt;0,O3744=O3745)),"duplicate","")</f>
        <v/>
      </c>
      <c r="AM3744" t="s">
        <v>826</v>
      </c>
      <c r="AN3744" t="s">
        <v>826</v>
      </c>
      <c r="AO3744" t="s">
        <v>826</v>
      </c>
      <c r="AP3744" t="s">
        <v>826</v>
      </c>
      <c r="AQ3744" t="s">
        <v>32</v>
      </c>
    </row>
    <row r="3745" spans="1:43" x14ac:dyDescent="0.2">
      <c r="A3745" s="31"/>
      <c r="B3745" s="1">
        <v>42899</v>
      </c>
      <c r="C3745" s="1" t="str">
        <f>IF(F3745="Kup","6/13/2017",IF(F3745="Sag","6/14/2017",""))</f>
        <v>6/13/2017</v>
      </c>
      <c r="D3745" s="27">
        <f>A3745-B3745</f>
        <v>-42899</v>
      </c>
      <c r="E3745" s="27">
        <f>A3745-C3745</f>
        <v>-42899</v>
      </c>
      <c r="F3745" s="2" t="s">
        <v>21</v>
      </c>
      <c r="G3745" s="2" t="s">
        <v>649</v>
      </c>
      <c r="H3745" s="2" t="s">
        <v>22</v>
      </c>
      <c r="I3745" s="12" t="s">
        <v>43</v>
      </c>
      <c r="J3745" s="12" t="s">
        <v>977</v>
      </c>
      <c r="K3745" s="3" t="s">
        <v>942</v>
      </c>
      <c r="L3745" s="3" t="s">
        <v>943</v>
      </c>
      <c r="M3745" s="2">
        <v>5</v>
      </c>
      <c r="N3745" s="2">
        <v>5</v>
      </c>
      <c r="O3745" s="25">
        <v>12.443</v>
      </c>
      <c r="P3745" s="3">
        <v>1.641</v>
      </c>
      <c r="Q3745" s="3">
        <v>1.022</v>
      </c>
      <c r="R3745">
        <f>IF(Q3745&gt;0,(P3745*(Q3745^2))*(3.14159/6),"")</f>
        <v>0.8974466238946599</v>
      </c>
      <c r="S3745" s="2" t="s">
        <v>32</v>
      </c>
      <c r="T3745" t="s">
        <v>25</v>
      </c>
      <c r="U3745" s="2" t="s">
        <v>26</v>
      </c>
      <c r="V3745" s="2" t="s">
        <v>690</v>
      </c>
      <c r="W3745" s="2"/>
      <c r="X3745" s="2" t="s">
        <v>764</v>
      </c>
      <c r="Y3745" s="2"/>
      <c r="AA3745" s="12" t="s">
        <v>835</v>
      </c>
      <c r="AB3745" t="str">
        <f>IF(Q3745&gt;0,"yes","no")</f>
        <v>yes</v>
      </c>
      <c r="AC3745" t="str">
        <f>IF(O3745&gt;0,"yes","no")</f>
        <v>yes</v>
      </c>
      <c r="AD3745" t="str">
        <f>IF(AH3745="hatch","yes","no")</f>
        <v>no</v>
      </c>
      <c r="AE3745" t="str">
        <f>IF(AH3745="swimup","yes","no")</f>
        <v>yes</v>
      </c>
      <c r="AF3745" t="str">
        <f>IF(AH3745="respiration","yes","no")</f>
        <v>no</v>
      </c>
      <c r="AH3745" t="s">
        <v>765</v>
      </c>
      <c r="AI3745">
        <f>IF(O3745&gt;0,(IF(S3745="live",O3745*0.84,IF(S3745="dried.ethanol",O3745*0.8449+2.8227,O3745))),"")</f>
        <v>12.443</v>
      </c>
      <c r="AJ3745" s="2" t="s">
        <v>689</v>
      </c>
      <c r="AL3745" t="str">
        <f>IF(OR(AND(Q3745=Q3746,P3745&gt;0),AND(O3745&gt;0,O3745=O3746)),"duplicate","")</f>
        <v/>
      </c>
      <c r="AM3745" t="s">
        <v>826</v>
      </c>
      <c r="AN3745" t="s">
        <v>826</v>
      </c>
      <c r="AO3745" t="s">
        <v>826</v>
      </c>
      <c r="AP3745" t="s">
        <v>826</v>
      </c>
      <c r="AQ3745" t="s">
        <v>32</v>
      </c>
    </row>
    <row r="3746" spans="1:43" x14ac:dyDescent="0.2">
      <c r="A3746" s="31"/>
      <c r="B3746" s="1">
        <v>42899</v>
      </c>
      <c r="C3746" s="1" t="str">
        <f>IF(F3746="Kup","6/13/2017",IF(F3746="Sag","6/14/2017",""))</f>
        <v>6/13/2017</v>
      </c>
      <c r="D3746" s="27">
        <f>A3746-B3746</f>
        <v>-42899</v>
      </c>
      <c r="E3746" s="27">
        <f>A3746-C3746</f>
        <v>-42899</v>
      </c>
      <c r="F3746" s="2" t="s">
        <v>21</v>
      </c>
      <c r="G3746" s="2" t="s">
        <v>711</v>
      </c>
      <c r="H3746" s="2" t="s">
        <v>22</v>
      </c>
      <c r="I3746" s="12" t="s">
        <v>43</v>
      </c>
      <c r="J3746" s="12" t="s">
        <v>977</v>
      </c>
      <c r="K3746" s="3" t="s">
        <v>942</v>
      </c>
      <c r="L3746" s="3" t="s">
        <v>943</v>
      </c>
      <c r="M3746" s="2">
        <v>6</v>
      </c>
      <c r="N3746" s="2">
        <v>6</v>
      </c>
      <c r="O3746" s="25">
        <v>9.8219999999999992</v>
      </c>
      <c r="P3746" s="3">
        <v>2.4079999999999999</v>
      </c>
      <c r="Q3746" s="3">
        <v>1.7549999999999999</v>
      </c>
      <c r="R3746">
        <f>IF(Q3746&gt;0,(P3746*(Q3746^2))*(3.14159/6),"")</f>
        <v>3.8833718635529988</v>
      </c>
      <c r="S3746" s="2" t="s">
        <v>32</v>
      </c>
      <c r="T3746" t="s">
        <v>25</v>
      </c>
      <c r="U3746" s="2" t="s">
        <v>26</v>
      </c>
      <c r="V3746" s="2" t="s">
        <v>735</v>
      </c>
      <c r="W3746" s="2"/>
      <c r="X3746" s="2" t="s">
        <v>764</v>
      </c>
      <c r="Y3746" s="2"/>
      <c r="AA3746" s="12" t="s">
        <v>835</v>
      </c>
      <c r="AB3746" t="str">
        <f>IF(Q3746&gt;0,"yes","no")</f>
        <v>yes</v>
      </c>
      <c r="AC3746" t="str">
        <f>IF(O3746&gt;0,"yes","no")</f>
        <v>yes</v>
      </c>
      <c r="AD3746" t="str">
        <f>IF(AH3746="hatch","yes","no")</f>
        <v>yes</v>
      </c>
      <c r="AE3746" t="str">
        <f>IF(AH3746="swimup","yes","no")</f>
        <v>no</v>
      </c>
      <c r="AF3746" t="str">
        <f>IF(AH3746="respiration","yes","no")</f>
        <v>no</v>
      </c>
      <c r="AH3746" t="s">
        <v>766</v>
      </c>
      <c r="AI3746">
        <f>IF(O3746&gt;0,(IF(S3746="live",O3746*0.84,IF(S3746="dried.ethanol",O3746*0.8449+2.8227,O3746))),"")</f>
        <v>9.8219999999999992</v>
      </c>
      <c r="AJ3746" s="2" t="s">
        <v>736</v>
      </c>
      <c r="AL3746" t="str">
        <f>IF(OR(AND(Q3746=Q3747,P3746&gt;0),AND(O3746&gt;0,O3746=O3747)),"duplicate","")</f>
        <v/>
      </c>
      <c r="AM3746" t="s">
        <v>826</v>
      </c>
      <c r="AN3746" t="s">
        <v>826</v>
      </c>
      <c r="AO3746" t="s">
        <v>826</v>
      </c>
      <c r="AP3746" t="s">
        <v>826</v>
      </c>
      <c r="AQ3746" t="s">
        <v>32</v>
      </c>
    </row>
    <row r="3747" spans="1:43" x14ac:dyDescent="0.2">
      <c r="A3747" s="31"/>
      <c r="B3747" s="1">
        <v>42899</v>
      </c>
      <c r="C3747" s="1" t="str">
        <f>IF(F3747="Kup","6/13/2017",IF(F3747="Sag","6/14/2017",""))</f>
        <v>6/13/2017</v>
      </c>
      <c r="D3747" s="27">
        <f>A3747-B3747</f>
        <v>-42899</v>
      </c>
      <c r="E3747" s="27">
        <f>A3747-C3747</f>
        <v>-42899</v>
      </c>
      <c r="F3747" s="2" t="s">
        <v>21</v>
      </c>
      <c r="G3747" s="2" t="s">
        <v>649</v>
      </c>
      <c r="H3747" s="2" t="s">
        <v>22</v>
      </c>
      <c r="I3747" s="12" t="s">
        <v>43</v>
      </c>
      <c r="J3747" s="12" t="s">
        <v>977</v>
      </c>
      <c r="K3747" s="3" t="s">
        <v>942</v>
      </c>
      <c r="L3747" s="3" t="s">
        <v>943</v>
      </c>
      <c r="M3747" s="2">
        <v>6</v>
      </c>
      <c r="N3747" s="2">
        <v>6</v>
      </c>
      <c r="O3747" s="25">
        <v>12.180999999999999</v>
      </c>
      <c r="P3747" s="3">
        <v>1.917</v>
      </c>
      <c r="Q3747" s="3">
        <v>1.2070000000000001</v>
      </c>
      <c r="R3747">
        <f>IF(Q3747&gt;0,(P3747*(Q3747^2))*(3.14159/6),"")</f>
        <v>1.462294708846245</v>
      </c>
      <c r="S3747" s="2" t="s">
        <v>32</v>
      </c>
      <c r="T3747" t="s">
        <v>25</v>
      </c>
      <c r="U3747" s="2" t="s">
        <v>26</v>
      </c>
      <c r="V3747" s="2" t="s">
        <v>690</v>
      </c>
      <c r="W3747" s="2"/>
      <c r="X3747" s="2" t="s">
        <v>764</v>
      </c>
      <c r="Y3747" s="2"/>
      <c r="AA3747" s="12" t="s">
        <v>835</v>
      </c>
      <c r="AB3747" t="str">
        <f>IF(Q3747&gt;0,"yes","no")</f>
        <v>yes</v>
      </c>
      <c r="AC3747" t="str">
        <f>IF(O3747&gt;0,"yes","no")</f>
        <v>yes</v>
      </c>
      <c r="AD3747" t="str">
        <f>IF(AH3747="hatch","yes","no")</f>
        <v>no</v>
      </c>
      <c r="AE3747" t="str">
        <f>IF(AH3747="swimup","yes","no")</f>
        <v>yes</v>
      </c>
      <c r="AF3747" t="str">
        <f>IF(AH3747="respiration","yes","no")</f>
        <v>no</v>
      </c>
      <c r="AH3747" t="s">
        <v>765</v>
      </c>
      <c r="AI3747">
        <f>IF(O3747&gt;0,(IF(S3747="live",O3747*0.84,IF(S3747="dried.ethanol",O3747*0.8449+2.8227,O3747))),"")</f>
        <v>12.180999999999999</v>
      </c>
      <c r="AJ3747" s="2" t="s">
        <v>689</v>
      </c>
      <c r="AL3747" t="str">
        <f>IF(OR(AND(Q3747=Q3748,P3747&gt;0),AND(O3747&gt;0,O3747=O3748)),"duplicate","")</f>
        <v/>
      </c>
      <c r="AM3747" t="s">
        <v>826</v>
      </c>
      <c r="AN3747" t="s">
        <v>826</v>
      </c>
      <c r="AO3747" t="s">
        <v>826</v>
      </c>
      <c r="AP3747" t="s">
        <v>826</v>
      </c>
      <c r="AQ3747" t="s">
        <v>32</v>
      </c>
    </row>
    <row r="3748" spans="1:43" x14ac:dyDescent="0.2">
      <c r="A3748" s="31"/>
      <c r="B3748" s="1">
        <v>42899</v>
      </c>
      <c r="C3748" s="1" t="str">
        <f>IF(F3748="Kup","6/13/2017",IF(F3748="Sag","6/14/2017",""))</f>
        <v>6/13/2017</v>
      </c>
      <c r="D3748" s="27">
        <f>A3748-B3748</f>
        <v>-42899</v>
      </c>
      <c r="E3748" s="27">
        <f>A3748-C3748</f>
        <v>-42899</v>
      </c>
      <c r="F3748" s="2" t="s">
        <v>21</v>
      </c>
      <c r="G3748" s="2" t="s">
        <v>711</v>
      </c>
      <c r="H3748" s="2" t="s">
        <v>22</v>
      </c>
      <c r="I3748" s="12" t="s">
        <v>43</v>
      </c>
      <c r="J3748" s="12" t="s">
        <v>977</v>
      </c>
      <c r="K3748" s="3" t="s">
        <v>942</v>
      </c>
      <c r="L3748" s="3" t="s">
        <v>943</v>
      </c>
      <c r="M3748" s="2">
        <v>7</v>
      </c>
      <c r="N3748" s="2">
        <v>7</v>
      </c>
      <c r="O3748" s="25">
        <v>10.574</v>
      </c>
      <c r="P3748" s="3">
        <v>2.4140000000000001</v>
      </c>
      <c r="Q3748" s="3">
        <v>2.254</v>
      </c>
      <c r="R3748">
        <f>IF(Q3748&gt;0,(P3748*(Q3748^2))*(3.14159/6),"")</f>
        <v>6.4216014001170265</v>
      </c>
      <c r="S3748" s="2" t="s">
        <v>32</v>
      </c>
      <c r="T3748" t="s">
        <v>25</v>
      </c>
      <c r="U3748" s="2" t="s">
        <v>26</v>
      </c>
      <c r="V3748" s="2" t="s">
        <v>735</v>
      </c>
      <c r="W3748" s="2"/>
      <c r="X3748" s="2" t="s">
        <v>764</v>
      </c>
      <c r="Y3748" s="2"/>
      <c r="AA3748" s="12" t="s">
        <v>835</v>
      </c>
      <c r="AB3748" t="str">
        <f>IF(Q3748&gt;0,"yes","no")</f>
        <v>yes</v>
      </c>
      <c r="AC3748" t="str">
        <f>IF(O3748&gt;0,"yes","no")</f>
        <v>yes</v>
      </c>
      <c r="AD3748" t="str">
        <f>IF(AH3748="hatch","yes","no")</f>
        <v>yes</v>
      </c>
      <c r="AE3748" t="str">
        <f>IF(AH3748="swimup","yes","no")</f>
        <v>no</v>
      </c>
      <c r="AF3748" t="str">
        <f>IF(AH3748="respiration","yes","no")</f>
        <v>no</v>
      </c>
      <c r="AH3748" t="s">
        <v>766</v>
      </c>
      <c r="AI3748">
        <f>IF(O3748&gt;0,(IF(S3748="live",O3748*0.84,IF(S3748="dried.ethanol",O3748*0.8449+2.8227,O3748))),"")</f>
        <v>10.574</v>
      </c>
      <c r="AJ3748" s="2" t="s">
        <v>736</v>
      </c>
      <c r="AL3748" t="str">
        <f>IF(OR(AND(Q3748=Q3749,P3748&gt;0),AND(O3748&gt;0,O3748=O3749)),"duplicate","")</f>
        <v/>
      </c>
      <c r="AM3748" t="s">
        <v>826</v>
      </c>
      <c r="AN3748" t="s">
        <v>826</v>
      </c>
      <c r="AO3748" t="s">
        <v>826</v>
      </c>
      <c r="AP3748" t="s">
        <v>826</v>
      </c>
      <c r="AQ3748" t="s">
        <v>32</v>
      </c>
    </row>
    <row r="3749" spans="1:43" x14ac:dyDescent="0.2">
      <c r="A3749" s="31"/>
      <c r="B3749" s="1">
        <v>42899</v>
      </c>
      <c r="C3749" s="1" t="str">
        <f>IF(F3749="Kup","6/13/2017",IF(F3749="Sag","6/14/2017",""))</f>
        <v>6/13/2017</v>
      </c>
      <c r="D3749" s="27">
        <f>A3749-B3749</f>
        <v>-42899</v>
      </c>
      <c r="E3749" s="27">
        <f>A3749-C3749</f>
        <v>-42899</v>
      </c>
      <c r="F3749" s="2" t="s">
        <v>21</v>
      </c>
      <c r="G3749" s="2" t="s">
        <v>649</v>
      </c>
      <c r="H3749" s="2" t="s">
        <v>22</v>
      </c>
      <c r="I3749" s="12" t="s">
        <v>43</v>
      </c>
      <c r="J3749" s="12" t="s">
        <v>977</v>
      </c>
      <c r="K3749" s="3" t="s">
        <v>942</v>
      </c>
      <c r="L3749" s="3" t="s">
        <v>943</v>
      </c>
      <c r="M3749" s="2">
        <v>7</v>
      </c>
      <c r="N3749" s="2">
        <v>7</v>
      </c>
      <c r="O3749" s="25">
        <v>11.756</v>
      </c>
      <c r="P3749" s="3">
        <v>1.8540000000000001</v>
      </c>
      <c r="Q3749" s="3">
        <v>1.0249999999999999</v>
      </c>
      <c r="R3749">
        <f>IF(Q3749&gt;0,(P3749*(Q3749^2))*(3.14159/6),"")</f>
        <v>1.0198955950687498</v>
      </c>
      <c r="S3749" s="2" t="s">
        <v>32</v>
      </c>
      <c r="T3749" t="s">
        <v>25</v>
      </c>
      <c r="U3749" s="2" t="s">
        <v>26</v>
      </c>
      <c r="V3749" s="2" t="s">
        <v>690</v>
      </c>
      <c r="W3749" s="2"/>
      <c r="X3749" s="2" t="s">
        <v>764</v>
      </c>
      <c r="Y3749" s="2"/>
      <c r="AA3749" s="12" t="s">
        <v>835</v>
      </c>
      <c r="AB3749" t="str">
        <f>IF(Q3749&gt;0,"yes","no")</f>
        <v>yes</v>
      </c>
      <c r="AC3749" t="str">
        <f>IF(O3749&gt;0,"yes","no")</f>
        <v>yes</v>
      </c>
      <c r="AD3749" t="str">
        <f>IF(AH3749="hatch","yes","no")</f>
        <v>no</v>
      </c>
      <c r="AE3749" t="str">
        <f>IF(AH3749="swimup","yes","no")</f>
        <v>yes</v>
      </c>
      <c r="AF3749" t="str">
        <f>IF(AH3749="respiration","yes","no")</f>
        <v>no</v>
      </c>
      <c r="AH3749" t="s">
        <v>765</v>
      </c>
      <c r="AI3749">
        <f>IF(O3749&gt;0,(IF(S3749="live",O3749*0.84,IF(S3749="dried.ethanol",O3749*0.8449+2.8227,O3749))),"")</f>
        <v>11.756</v>
      </c>
      <c r="AJ3749" s="2" t="s">
        <v>689</v>
      </c>
      <c r="AL3749" t="str">
        <f>IF(OR(AND(Q3749=Q3750,P3749&gt;0),AND(O3749&gt;0,O3749=O3750)),"duplicate","")</f>
        <v/>
      </c>
      <c r="AM3749" t="s">
        <v>826</v>
      </c>
      <c r="AN3749" t="s">
        <v>826</v>
      </c>
      <c r="AO3749" t="s">
        <v>826</v>
      </c>
      <c r="AP3749" t="s">
        <v>826</v>
      </c>
      <c r="AQ3749" t="s">
        <v>32</v>
      </c>
    </row>
    <row r="3750" spans="1:43" x14ac:dyDescent="0.2">
      <c r="A3750" s="31"/>
      <c r="B3750" s="1">
        <v>42899</v>
      </c>
      <c r="C3750" s="1" t="str">
        <f>IF(F3750="Kup","6/13/2017",IF(F3750="Sag","6/14/2017",""))</f>
        <v>6/13/2017</v>
      </c>
      <c r="D3750" s="27">
        <f>A3750-B3750</f>
        <v>-42899</v>
      </c>
      <c r="E3750" s="27">
        <f>A3750-C3750</f>
        <v>-42899</v>
      </c>
      <c r="F3750" s="2" t="s">
        <v>21</v>
      </c>
      <c r="G3750" s="2" t="s">
        <v>711</v>
      </c>
      <c r="H3750" s="2" t="s">
        <v>22</v>
      </c>
      <c r="I3750" s="12" t="s">
        <v>43</v>
      </c>
      <c r="J3750" s="12" t="s">
        <v>977</v>
      </c>
      <c r="K3750" s="3" t="s">
        <v>942</v>
      </c>
      <c r="L3750" s="3" t="s">
        <v>943</v>
      </c>
      <c r="M3750" s="2">
        <v>8</v>
      </c>
      <c r="N3750" s="2">
        <v>8</v>
      </c>
      <c r="O3750" s="25">
        <v>9.6059999999999999</v>
      </c>
      <c r="P3750" s="3">
        <v>2.464</v>
      </c>
      <c r="Q3750" s="3">
        <v>1.9219999999999999</v>
      </c>
      <c r="R3750">
        <f>IF(Q3750&gt;0,(P3750*(Q3750^2))*(3.14159/6),"")</f>
        <v>4.7659087798619719</v>
      </c>
      <c r="S3750" s="2" t="s">
        <v>32</v>
      </c>
      <c r="T3750" t="s">
        <v>25</v>
      </c>
      <c r="U3750" s="2" t="s">
        <v>26</v>
      </c>
      <c r="V3750" s="2" t="s">
        <v>735</v>
      </c>
      <c r="W3750" s="2"/>
      <c r="X3750" s="2" t="s">
        <v>764</v>
      </c>
      <c r="Y3750" s="2"/>
      <c r="AA3750" s="12" t="s">
        <v>835</v>
      </c>
      <c r="AB3750" t="str">
        <f>IF(Q3750&gt;0,"yes","no")</f>
        <v>yes</v>
      </c>
      <c r="AC3750" t="str">
        <f>IF(O3750&gt;0,"yes","no")</f>
        <v>yes</v>
      </c>
      <c r="AD3750" t="str">
        <f>IF(AH3750="hatch","yes","no")</f>
        <v>yes</v>
      </c>
      <c r="AE3750" t="str">
        <f>IF(AH3750="swimup","yes","no")</f>
        <v>no</v>
      </c>
      <c r="AF3750" t="str">
        <f>IF(AH3750="respiration","yes","no")</f>
        <v>no</v>
      </c>
      <c r="AH3750" t="s">
        <v>766</v>
      </c>
      <c r="AI3750">
        <f>IF(O3750&gt;0,(IF(S3750="live",O3750*0.84,IF(S3750="dried.ethanol",O3750*0.8449+2.8227,O3750))),"")</f>
        <v>9.6059999999999999</v>
      </c>
      <c r="AJ3750" s="2" t="s">
        <v>736</v>
      </c>
      <c r="AL3750" t="str">
        <f>IF(OR(AND(Q3750=Q3751,P3750&gt;0),AND(O3750&gt;0,O3750=O3751)),"duplicate","")</f>
        <v/>
      </c>
      <c r="AM3750" t="s">
        <v>826</v>
      </c>
      <c r="AN3750" t="s">
        <v>826</v>
      </c>
      <c r="AO3750" t="s">
        <v>826</v>
      </c>
      <c r="AP3750" t="s">
        <v>826</v>
      </c>
      <c r="AQ3750" t="s">
        <v>32</v>
      </c>
    </row>
    <row r="3751" spans="1:43" x14ac:dyDescent="0.2">
      <c r="A3751" s="31"/>
      <c r="B3751" s="1">
        <v>42899</v>
      </c>
      <c r="C3751" s="1" t="str">
        <f>IF(F3751="Kup","6/13/2017",IF(F3751="Sag","6/14/2017",""))</f>
        <v>6/13/2017</v>
      </c>
      <c r="D3751" s="27">
        <f>A3751-B3751</f>
        <v>-42899</v>
      </c>
      <c r="E3751" s="27">
        <f>A3751-C3751</f>
        <v>-42899</v>
      </c>
      <c r="F3751" s="2" t="s">
        <v>21</v>
      </c>
      <c r="G3751" s="2" t="s">
        <v>649</v>
      </c>
      <c r="H3751" s="2" t="s">
        <v>22</v>
      </c>
      <c r="I3751" s="12" t="s">
        <v>43</v>
      </c>
      <c r="J3751" s="12" t="s">
        <v>977</v>
      </c>
      <c r="K3751" s="3" t="s">
        <v>942</v>
      </c>
      <c r="L3751" s="3" t="s">
        <v>943</v>
      </c>
      <c r="M3751" s="2">
        <v>8</v>
      </c>
      <c r="N3751" s="2">
        <v>8</v>
      </c>
      <c r="O3751" s="25">
        <v>12.000999999999999</v>
      </c>
      <c r="P3751" s="3">
        <v>1.9890000000000001</v>
      </c>
      <c r="Q3751" s="3">
        <v>1.028</v>
      </c>
      <c r="R3751">
        <f>IF(Q3751&gt;0,(P3751*(Q3751^2))*(3.14159/6),"")</f>
        <v>1.1005740484346398</v>
      </c>
      <c r="S3751" s="2" t="s">
        <v>32</v>
      </c>
      <c r="T3751" t="s">
        <v>25</v>
      </c>
      <c r="U3751" s="2" t="s">
        <v>26</v>
      </c>
      <c r="V3751" s="2" t="s">
        <v>690</v>
      </c>
      <c r="W3751" s="2"/>
      <c r="X3751" s="2" t="s">
        <v>764</v>
      </c>
      <c r="Y3751" s="2"/>
      <c r="AA3751" s="12" t="s">
        <v>835</v>
      </c>
      <c r="AB3751" t="str">
        <f>IF(Q3751&gt;0,"yes","no")</f>
        <v>yes</v>
      </c>
      <c r="AC3751" t="str">
        <f>IF(O3751&gt;0,"yes","no")</f>
        <v>yes</v>
      </c>
      <c r="AD3751" t="str">
        <f>IF(AH3751="hatch","yes","no")</f>
        <v>no</v>
      </c>
      <c r="AE3751" t="str">
        <f>IF(AH3751="swimup","yes","no")</f>
        <v>yes</v>
      </c>
      <c r="AF3751" t="str">
        <f>IF(AH3751="respiration","yes","no")</f>
        <v>no</v>
      </c>
      <c r="AH3751" t="s">
        <v>765</v>
      </c>
      <c r="AI3751">
        <f>IF(O3751&gt;0,(IF(S3751="live",O3751*0.84,IF(S3751="dried.ethanol",O3751*0.8449+2.8227,O3751))),"")</f>
        <v>12.000999999999999</v>
      </c>
      <c r="AJ3751" s="2" t="s">
        <v>689</v>
      </c>
      <c r="AL3751" t="str">
        <f>IF(OR(AND(Q3751=Q3752,P3751&gt;0),AND(O3751&gt;0,O3751=O3752)),"duplicate","")</f>
        <v/>
      </c>
      <c r="AM3751" t="s">
        <v>826</v>
      </c>
      <c r="AN3751" t="s">
        <v>826</v>
      </c>
      <c r="AO3751" t="s">
        <v>826</v>
      </c>
      <c r="AP3751" t="s">
        <v>826</v>
      </c>
      <c r="AQ3751" t="s">
        <v>32</v>
      </c>
    </row>
    <row r="3752" spans="1:43" x14ac:dyDescent="0.2">
      <c r="A3752" s="31"/>
      <c r="B3752" s="1">
        <v>42899</v>
      </c>
      <c r="C3752" s="1" t="str">
        <f>IF(F3752="Kup","6/13/2017",IF(F3752="Sag","6/14/2017",""))</f>
        <v>6/13/2017</v>
      </c>
      <c r="D3752" s="27">
        <f>A3752-B3752</f>
        <v>-42899</v>
      </c>
      <c r="E3752" s="27">
        <f>A3752-C3752</f>
        <v>-42899</v>
      </c>
      <c r="F3752" s="2" t="s">
        <v>21</v>
      </c>
      <c r="G3752" s="2" t="s">
        <v>711</v>
      </c>
      <c r="H3752" s="2" t="s">
        <v>22</v>
      </c>
      <c r="I3752" s="12" t="s">
        <v>43</v>
      </c>
      <c r="J3752" s="12" t="s">
        <v>977</v>
      </c>
      <c r="K3752" s="3" t="s">
        <v>942</v>
      </c>
      <c r="L3752" s="3" t="s">
        <v>943</v>
      </c>
      <c r="M3752" s="2">
        <v>9</v>
      </c>
      <c r="N3752" s="2">
        <v>9</v>
      </c>
      <c r="O3752" s="25">
        <v>10.888999999999999</v>
      </c>
      <c r="P3752" s="3">
        <v>2.5529999999999999</v>
      </c>
      <c r="Q3752" s="3">
        <v>1.825</v>
      </c>
      <c r="R3752">
        <f>IF(Q3752&gt;0,(P3752*(Q3752^2))*(3.14159/6),"")</f>
        <v>4.452201461440624</v>
      </c>
      <c r="S3752" s="2" t="s">
        <v>32</v>
      </c>
      <c r="T3752" t="s">
        <v>25</v>
      </c>
      <c r="U3752" s="2" t="s">
        <v>26</v>
      </c>
      <c r="V3752" s="2" t="s">
        <v>735</v>
      </c>
      <c r="W3752" s="2"/>
      <c r="X3752" s="2" t="s">
        <v>764</v>
      </c>
      <c r="Y3752" s="2"/>
      <c r="AA3752" s="12" t="s">
        <v>835</v>
      </c>
      <c r="AB3752" t="str">
        <f>IF(Q3752&gt;0,"yes","no")</f>
        <v>yes</v>
      </c>
      <c r="AC3752" t="str">
        <f>IF(O3752&gt;0,"yes","no")</f>
        <v>yes</v>
      </c>
      <c r="AD3752" t="str">
        <f>IF(AH3752="hatch","yes","no")</f>
        <v>yes</v>
      </c>
      <c r="AE3752" t="str">
        <f>IF(AH3752="swimup","yes","no")</f>
        <v>no</v>
      </c>
      <c r="AF3752" t="str">
        <f>IF(AH3752="respiration","yes","no")</f>
        <v>no</v>
      </c>
      <c r="AH3752" t="s">
        <v>766</v>
      </c>
      <c r="AI3752">
        <f>IF(O3752&gt;0,(IF(S3752="live",O3752*0.84,IF(S3752="dried.ethanol",O3752*0.8449+2.8227,O3752))),"")</f>
        <v>10.888999999999999</v>
      </c>
      <c r="AJ3752" s="2" t="s">
        <v>736</v>
      </c>
      <c r="AL3752" t="str">
        <f>IF(OR(AND(Q3752=Q3753,P3752&gt;0),AND(O3752&gt;0,O3752=O3753)),"duplicate","")</f>
        <v/>
      </c>
      <c r="AM3752" t="s">
        <v>826</v>
      </c>
      <c r="AN3752" t="s">
        <v>826</v>
      </c>
      <c r="AO3752" t="s">
        <v>826</v>
      </c>
      <c r="AP3752" t="s">
        <v>826</v>
      </c>
      <c r="AQ3752" t="s">
        <v>32</v>
      </c>
    </row>
    <row r="3753" spans="1:43" x14ac:dyDescent="0.2">
      <c r="A3753" s="31"/>
      <c r="B3753" s="1">
        <v>42899</v>
      </c>
      <c r="C3753" s="1" t="str">
        <f>IF(F3753="Kup","6/13/2017",IF(F3753="Sag","6/14/2017",""))</f>
        <v>6/13/2017</v>
      </c>
      <c r="D3753" s="27">
        <f>A3753-B3753</f>
        <v>-42899</v>
      </c>
      <c r="E3753" s="27">
        <f>A3753-C3753</f>
        <v>-42899</v>
      </c>
      <c r="F3753" s="2" t="s">
        <v>21</v>
      </c>
      <c r="G3753" s="2" t="s">
        <v>649</v>
      </c>
      <c r="H3753" s="2" t="s">
        <v>22</v>
      </c>
      <c r="I3753" s="12" t="s">
        <v>43</v>
      </c>
      <c r="J3753" s="12" t="s">
        <v>977</v>
      </c>
      <c r="K3753" s="3" t="s">
        <v>942</v>
      </c>
      <c r="L3753" s="3" t="s">
        <v>943</v>
      </c>
      <c r="M3753" s="2">
        <v>9</v>
      </c>
      <c r="N3753" s="2">
        <v>9</v>
      </c>
      <c r="O3753" s="25">
        <v>12.333</v>
      </c>
      <c r="P3753" s="3">
        <v>2.0449999999999999</v>
      </c>
      <c r="Q3753" s="3">
        <v>0.85</v>
      </c>
      <c r="R3753">
        <f>IF(Q3753&gt;0,(P3753*(Q3753^2))*(3.14159/6),"")</f>
        <v>0.77362308247916645</v>
      </c>
      <c r="S3753" s="2" t="s">
        <v>32</v>
      </c>
      <c r="T3753" t="s">
        <v>25</v>
      </c>
      <c r="U3753" s="2" t="s">
        <v>26</v>
      </c>
      <c r="V3753" s="2" t="s">
        <v>690</v>
      </c>
      <c r="W3753" s="2"/>
      <c r="X3753" s="2" t="s">
        <v>764</v>
      </c>
      <c r="Y3753" s="2"/>
      <c r="AA3753" s="12" t="s">
        <v>835</v>
      </c>
      <c r="AB3753" t="str">
        <f>IF(Q3753&gt;0,"yes","no")</f>
        <v>yes</v>
      </c>
      <c r="AC3753" t="str">
        <f>IF(O3753&gt;0,"yes","no")</f>
        <v>yes</v>
      </c>
      <c r="AD3753" t="str">
        <f>IF(AH3753="hatch","yes","no")</f>
        <v>no</v>
      </c>
      <c r="AE3753" t="str">
        <f>IF(AH3753="swimup","yes","no")</f>
        <v>yes</v>
      </c>
      <c r="AF3753" t="str">
        <f>IF(AH3753="respiration","yes","no")</f>
        <v>no</v>
      </c>
      <c r="AH3753" t="s">
        <v>765</v>
      </c>
      <c r="AI3753">
        <f>IF(O3753&gt;0,(IF(S3753="live",O3753*0.84,IF(S3753="dried.ethanol",O3753*0.8449+2.8227,O3753))),"")</f>
        <v>12.333</v>
      </c>
      <c r="AJ3753" s="2" t="s">
        <v>689</v>
      </c>
      <c r="AL3753" t="str">
        <f>IF(OR(AND(Q3753=Q3754,P3753&gt;0),AND(O3753&gt;0,O3753=O3754)),"duplicate","")</f>
        <v/>
      </c>
      <c r="AM3753" t="s">
        <v>826</v>
      </c>
      <c r="AN3753" t="s">
        <v>826</v>
      </c>
      <c r="AO3753" t="s">
        <v>826</v>
      </c>
      <c r="AP3753" t="s">
        <v>826</v>
      </c>
      <c r="AQ3753" t="s">
        <v>32</v>
      </c>
    </row>
    <row r="3754" spans="1:43" x14ac:dyDescent="0.2">
      <c r="A3754" s="31"/>
      <c r="B3754" s="1">
        <v>42899</v>
      </c>
      <c r="C3754" s="1" t="str">
        <f>IF(F3754="Kup","6/13/2017",IF(F3754="Sag","6/14/2017",""))</f>
        <v>6/13/2017</v>
      </c>
      <c r="D3754" s="27">
        <f>A3754-B3754</f>
        <v>-42899</v>
      </c>
      <c r="E3754" s="27">
        <f>A3754-C3754</f>
        <v>-42899</v>
      </c>
      <c r="F3754" s="2" t="s">
        <v>21</v>
      </c>
      <c r="G3754" s="2" t="s">
        <v>711</v>
      </c>
      <c r="H3754" s="2" t="s">
        <v>22</v>
      </c>
      <c r="I3754" s="12" t="s">
        <v>43</v>
      </c>
      <c r="J3754" s="12" t="s">
        <v>977</v>
      </c>
      <c r="K3754" s="3" t="s">
        <v>942</v>
      </c>
      <c r="L3754" s="3" t="s">
        <v>943</v>
      </c>
      <c r="M3754" s="2">
        <v>10</v>
      </c>
      <c r="N3754" s="2">
        <v>10</v>
      </c>
      <c r="O3754" s="25">
        <v>10.778</v>
      </c>
      <c r="P3754" s="3"/>
      <c r="Q3754" s="3"/>
      <c r="R3754" t="str">
        <f>IF(Q3754&gt;0,(P3754*(Q3754^2))*(3.14159/6),"")</f>
        <v/>
      </c>
      <c r="S3754" s="2" t="s">
        <v>32</v>
      </c>
      <c r="T3754" t="s">
        <v>25</v>
      </c>
      <c r="U3754" s="2" t="s">
        <v>26</v>
      </c>
      <c r="V3754" s="2" t="s">
        <v>735</v>
      </c>
      <c r="W3754" s="2"/>
      <c r="X3754" s="2" t="s">
        <v>764</v>
      </c>
      <c r="Y3754" s="2"/>
      <c r="AA3754" s="12" t="s">
        <v>835</v>
      </c>
      <c r="AB3754" t="str">
        <f>IF(Q3754&gt;0,"yes","no")</f>
        <v>no</v>
      </c>
      <c r="AC3754" t="str">
        <f>IF(O3754&gt;0,"yes","no")</f>
        <v>yes</v>
      </c>
      <c r="AD3754" t="str">
        <f>IF(AH3754="hatch","yes","no")</f>
        <v>yes</v>
      </c>
      <c r="AE3754" t="str">
        <f>IF(AH3754="swimup","yes","no")</f>
        <v>no</v>
      </c>
      <c r="AF3754" t="str">
        <f>IF(AH3754="respiration","yes","no")</f>
        <v>no</v>
      </c>
      <c r="AH3754" t="s">
        <v>766</v>
      </c>
      <c r="AI3754">
        <f>IF(O3754&gt;0,(IF(S3754="live",O3754*0.84,IF(S3754="dried.ethanol",O3754*0.8449+2.8227,O3754))),"")</f>
        <v>10.778</v>
      </c>
      <c r="AJ3754" s="2" t="s">
        <v>736</v>
      </c>
      <c r="AL3754" t="str">
        <f>IF(OR(AND(Q3754=Q3755,P3754&gt;0),AND(O3754&gt;0,O3754=O3755)),"duplicate","")</f>
        <v/>
      </c>
      <c r="AM3754" t="s">
        <v>826</v>
      </c>
      <c r="AN3754" t="s">
        <v>826</v>
      </c>
      <c r="AO3754" t="s">
        <v>826</v>
      </c>
      <c r="AP3754" t="s">
        <v>826</v>
      </c>
      <c r="AQ3754" t="s">
        <v>32</v>
      </c>
    </row>
    <row r="3755" spans="1:43" x14ac:dyDescent="0.2">
      <c r="A3755" s="31"/>
      <c r="B3755" s="1">
        <v>42899</v>
      </c>
      <c r="C3755" s="1" t="str">
        <f>IF(F3755="Kup","6/13/2017",IF(F3755="Sag","6/14/2017",""))</f>
        <v>6/13/2017</v>
      </c>
      <c r="D3755" s="27">
        <f>A3755-B3755</f>
        <v>-42899</v>
      </c>
      <c r="E3755" s="27">
        <f>A3755-C3755</f>
        <v>-42899</v>
      </c>
      <c r="F3755" s="2" t="s">
        <v>21</v>
      </c>
      <c r="G3755" s="2" t="s">
        <v>649</v>
      </c>
      <c r="H3755" s="2" t="s">
        <v>22</v>
      </c>
      <c r="I3755" s="12" t="s">
        <v>43</v>
      </c>
      <c r="J3755" s="12" t="s">
        <v>977</v>
      </c>
      <c r="K3755" s="3" t="s">
        <v>942</v>
      </c>
      <c r="L3755" s="3" t="s">
        <v>943</v>
      </c>
      <c r="M3755" s="2">
        <v>10</v>
      </c>
      <c r="N3755" s="2">
        <v>10</v>
      </c>
      <c r="O3755" s="25">
        <v>11.443</v>
      </c>
      <c r="P3755" s="3">
        <v>2.044</v>
      </c>
      <c r="Q3755" s="3">
        <v>1.1499999999999999</v>
      </c>
      <c r="R3755">
        <f>IF(Q3755&gt;0,(P3755*(Q3755^2))*(3.14159/6),"")</f>
        <v>1.415385778683333</v>
      </c>
      <c r="S3755" s="2" t="s">
        <v>32</v>
      </c>
      <c r="T3755" t="s">
        <v>25</v>
      </c>
      <c r="U3755" s="2" t="s">
        <v>26</v>
      </c>
      <c r="V3755" s="2" t="s">
        <v>690</v>
      </c>
      <c r="W3755" s="2"/>
      <c r="X3755" s="2" t="s">
        <v>764</v>
      </c>
      <c r="Y3755" s="2"/>
      <c r="AA3755" s="12" t="s">
        <v>835</v>
      </c>
      <c r="AB3755" t="str">
        <f>IF(Q3755&gt;0,"yes","no")</f>
        <v>yes</v>
      </c>
      <c r="AC3755" t="str">
        <f>IF(O3755&gt;0,"yes","no")</f>
        <v>yes</v>
      </c>
      <c r="AD3755" t="str">
        <f>IF(AH3755="hatch","yes","no")</f>
        <v>no</v>
      </c>
      <c r="AE3755" t="str">
        <f>IF(AH3755="swimup","yes","no")</f>
        <v>yes</v>
      </c>
      <c r="AF3755" t="str">
        <f>IF(AH3755="respiration","yes","no")</f>
        <v>no</v>
      </c>
      <c r="AH3755" t="s">
        <v>765</v>
      </c>
      <c r="AI3755">
        <f>IF(O3755&gt;0,(IF(S3755="live",O3755*0.84,IF(S3755="dried.ethanol",O3755*0.8449+2.8227,O3755))),"")</f>
        <v>11.443</v>
      </c>
      <c r="AJ3755" s="2" t="s">
        <v>689</v>
      </c>
      <c r="AL3755" t="str">
        <f>IF(OR(AND(Q3755=Q3756,P3755&gt;0),AND(O3755&gt;0,O3755=O3756)),"duplicate","")</f>
        <v/>
      </c>
      <c r="AM3755" t="s">
        <v>826</v>
      </c>
      <c r="AN3755" t="s">
        <v>826</v>
      </c>
      <c r="AO3755" t="s">
        <v>826</v>
      </c>
      <c r="AP3755" t="s">
        <v>826</v>
      </c>
      <c r="AQ3755" t="s">
        <v>32</v>
      </c>
    </row>
    <row r="3756" spans="1:43" x14ac:dyDescent="0.2">
      <c r="A3756" s="31"/>
      <c r="B3756" s="1">
        <v>42899</v>
      </c>
      <c r="C3756" s="1" t="str">
        <f>IF(F3756="Kup","6/13/2017",IF(F3756="Sag","6/14/2017",""))</f>
        <v>6/13/2017</v>
      </c>
      <c r="D3756" s="27">
        <f>A3756-B3756</f>
        <v>-42899</v>
      </c>
      <c r="E3756" s="27">
        <f>A3756-C3756</f>
        <v>-42899</v>
      </c>
      <c r="F3756" s="2" t="s">
        <v>21</v>
      </c>
      <c r="G3756" s="2" t="s">
        <v>711</v>
      </c>
      <c r="H3756" s="2" t="s">
        <v>22</v>
      </c>
      <c r="I3756" s="12" t="s">
        <v>43</v>
      </c>
      <c r="J3756" s="12" t="s">
        <v>977</v>
      </c>
      <c r="K3756" s="3" t="s">
        <v>942</v>
      </c>
      <c r="L3756" s="3" t="s">
        <v>943</v>
      </c>
      <c r="M3756" s="2">
        <v>11</v>
      </c>
      <c r="N3756" s="2">
        <v>11</v>
      </c>
      <c r="O3756" s="25">
        <v>10.617000000000001</v>
      </c>
      <c r="P3756" s="3">
        <v>2.0659999999999998</v>
      </c>
      <c r="Q3756" s="3">
        <v>1.6879999999999999</v>
      </c>
      <c r="R3756">
        <f>IF(Q3756&gt;0,(P3756*(Q3756^2))*(3.14159/6),"")</f>
        <v>3.0822897157732259</v>
      </c>
      <c r="S3756" s="2" t="s">
        <v>32</v>
      </c>
      <c r="T3756" t="s">
        <v>25</v>
      </c>
      <c r="U3756" s="2" t="s">
        <v>26</v>
      </c>
      <c r="V3756" s="2" t="s">
        <v>735</v>
      </c>
      <c r="W3756" s="2"/>
      <c r="X3756" s="2" t="s">
        <v>764</v>
      </c>
      <c r="Y3756" s="2"/>
      <c r="AA3756" s="12" t="s">
        <v>835</v>
      </c>
      <c r="AB3756" t="str">
        <f>IF(Q3756&gt;0,"yes","no")</f>
        <v>yes</v>
      </c>
      <c r="AC3756" t="str">
        <f>IF(O3756&gt;0,"yes","no")</f>
        <v>yes</v>
      </c>
      <c r="AD3756" t="str">
        <f>IF(AH3756="hatch","yes","no")</f>
        <v>yes</v>
      </c>
      <c r="AE3756" t="str">
        <f>IF(AH3756="swimup","yes","no")</f>
        <v>no</v>
      </c>
      <c r="AF3756" t="str">
        <f>IF(AH3756="respiration","yes","no")</f>
        <v>no</v>
      </c>
      <c r="AH3756" t="s">
        <v>766</v>
      </c>
      <c r="AI3756">
        <f>IF(O3756&gt;0,(IF(S3756="live",O3756*0.84,IF(S3756="dried.ethanol",O3756*0.8449+2.8227,O3756))),"")</f>
        <v>10.617000000000001</v>
      </c>
      <c r="AJ3756" s="2" t="s">
        <v>736</v>
      </c>
      <c r="AL3756" t="str">
        <f>IF(OR(AND(Q3756=Q3757,P3756&gt;0),AND(O3756&gt;0,O3756=O3757)),"duplicate","")</f>
        <v/>
      </c>
      <c r="AM3756" t="s">
        <v>826</v>
      </c>
      <c r="AN3756" t="s">
        <v>826</v>
      </c>
      <c r="AO3756" t="s">
        <v>826</v>
      </c>
      <c r="AP3756" t="s">
        <v>826</v>
      </c>
      <c r="AQ3756" t="s">
        <v>32</v>
      </c>
    </row>
    <row r="3757" spans="1:43" x14ac:dyDescent="0.2">
      <c r="A3757" s="31"/>
      <c r="B3757" s="1">
        <v>42899</v>
      </c>
      <c r="C3757" s="1" t="str">
        <f>IF(F3757="Kup","6/13/2017",IF(F3757="Sag","6/14/2017",""))</f>
        <v>6/13/2017</v>
      </c>
      <c r="D3757" s="27">
        <f>A3757-B3757</f>
        <v>-42899</v>
      </c>
      <c r="E3757" s="27">
        <f>A3757-C3757</f>
        <v>-42899</v>
      </c>
      <c r="F3757" s="2" t="s">
        <v>21</v>
      </c>
      <c r="G3757" s="2" t="s">
        <v>711</v>
      </c>
      <c r="H3757" s="2" t="s">
        <v>22</v>
      </c>
      <c r="I3757" s="12" t="s">
        <v>43</v>
      </c>
      <c r="J3757" s="12" t="s">
        <v>977</v>
      </c>
      <c r="K3757" s="3" t="s">
        <v>942</v>
      </c>
      <c r="L3757" s="3" t="s">
        <v>943</v>
      </c>
      <c r="M3757" s="2">
        <v>12</v>
      </c>
      <c r="N3757" s="2">
        <v>12</v>
      </c>
      <c r="O3757" s="25">
        <v>9.86</v>
      </c>
      <c r="P3757" s="3">
        <v>2.4689999999999999</v>
      </c>
      <c r="Q3757" s="3">
        <v>1.9079999999999999</v>
      </c>
      <c r="R3757">
        <f>IF(Q3757&gt;0,(P3757*(Q3757^2))*(3.14159/6),"")</f>
        <v>4.7062618400282386</v>
      </c>
      <c r="S3757" s="2" t="s">
        <v>32</v>
      </c>
      <c r="T3757" t="s">
        <v>25</v>
      </c>
      <c r="U3757" s="2" t="s">
        <v>26</v>
      </c>
      <c r="V3757" s="2" t="s">
        <v>735</v>
      </c>
      <c r="W3757" s="2"/>
      <c r="X3757" s="2" t="s">
        <v>764</v>
      </c>
      <c r="Y3757" s="2"/>
      <c r="AA3757" s="12" t="s">
        <v>835</v>
      </c>
      <c r="AB3757" t="str">
        <f>IF(Q3757&gt;0,"yes","no")</f>
        <v>yes</v>
      </c>
      <c r="AC3757" t="str">
        <f>IF(O3757&gt;0,"yes","no")</f>
        <v>yes</v>
      </c>
      <c r="AD3757" t="str">
        <f>IF(AH3757="hatch","yes","no")</f>
        <v>yes</v>
      </c>
      <c r="AE3757" t="str">
        <f>IF(AH3757="swimup","yes","no")</f>
        <v>no</v>
      </c>
      <c r="AF3757" t="str">
        <f>IF(AH3757="respiration","yes","no")</f>
        <v>no</v>
      </c>
      <c r="AH3757" t="s">
        <v>766</v>
      </c>
      <c r="AI3757">
        <f>IF(O3757&gt;0,(IF(S3757="live",O3757*0.84,IF(S3757="dried.ethanol",O3757*0.8449+2.8227,O3757))),"")</f>
        <v>9.86</v>
      </c>
      <c r="AJ3757" s="2" t="s">
        <v>736</v>
      </c>
      <c r="AL3757" t="str">
        <f>IF(OR(AND(Q3757=Q3758,P3757&gt;0),AND(O3757&gt;0,O3757=O3758)),"duplicate","")</f>
        <v/>
      </c>
      <c r="AM3757" t="s">
        <v>826</v>
      </c>
      <c r="AN3757" t="s">
        <v>826</v>
      </c>
      <c r="AO3757" t="s">
        <v>826</v>
      </c>
      <c r="AP3757" t="s">
        <v>826</v>
      </c>
      <c r="AQ3757" t="s">
        <v>32</v>
      </c>
    </row>
    <row r="3758" spans="1:43" x14ac:dyDescent="0.2">
      <c r="A3758" s="31"/>
      <c r="B3758" s="1">
        <v>42899</v>
      </c>
      <c r="C3758" s="1" t="str">
        <f>IF(F3758="Kup","6/13/2017",IF(F3758="Sag","6/14/2017",""))</f>
        <v>6/13/2017</v>
      </c>
      <c r="D3758" s="27">
        <f>A3758-B3758</f>
        <v>-42899</v>
      </c>
      <c r="E3758" s="27">
        <f>A3758-C3758</f>
        <v>-42899</v>
      </c>
      <c r="F3758" s="2" t="s">
        <v>21</v>
      </c>
      <c r="G3758" s="2" t="s">
        <v>711</v>
      </c>
      <c r="H3758" s="2" t="s">
        <v>22</v>
      </c>
      <c r="I3758" s="12" t="s">
        <v>94</v>
      </c>
      <c r="J3758" s="12" t="s">
        <v>988</v>
      </c>
      <c r="K3758" s="2" t="s">
        <v>957</v>
      </c>
      <c r="L3758" s="2" t="s">
        <v>943</v>
      </c>
      <c r="M3758" s="2">
        <v>1</v>
      </c>
      <c r="N3758" s="2">
        <v>1</v>
      </c>
      <c r="O3758" s="25">
        <v>11.393000000000001</v>
      </c>
      <c r="P3758" s="3">
        <v>2.0939999999999999</v>
      </c>
      <c r="Q3758" s="3">
        <v>1.518</v>
      </c>
      <c r="R3758">
        <f>IF(Q3758&gt;0,(P3758*(Q3758^2))*(3.14159/6),"")</f>
        <v>2.5264951910708402</v>
      </c>
      <c r="S3758" s="2" t="s">
        <v>32</v>
      </c>
      <c r="T3758" t="s">
        <v>25</v>
      </c>
      <c r="U3758" s="2" t="s">
        <v>26</v>
      </c>
      <c r="V3758" s="2" t="s">
        <v>737</v>
      </c>
      <c r="W3758" s="2"/>
      <c r="X3758" s="2" t="s">
        <v>764</v>
      </c>
      <c r="Y3758" s="2"/>
      <c r="AA3758" s="12" t="s">
        <v>835</v>
      </c>
      <c r="AB3758" t="str">
        <f>IF(Q3758&gt;0,"yes","no")</f>
        <v>yes</v>
      </c>
      <c r="AC3758" t="str">
        <f>IF(O3758&gt;0,"yes","no")</f>
        <v>yes</v>
      </c>
      <c r="AD3758" t="str">
        <f>IF(AH3758="hatch","yes","no")</f>
        <v>yes</v>
      </c>
      <c r="AE3758" t="str">
        <f>IF(AH3758="swimup","yes","no")</f>
        <v>no</v>
      </c>
      <c r="AF3758" t="str">
        <f>IF(AH3758="respiration","yes","no")</f>
        <v>no</v>
      </c>
      <c r="AH3758" t="s">
        <v>766</v>
      </c>
      <c r="AI3758">
        <f>IF(O3758&gt;0,(IF(S3758="live",O3758*0.84,IF(S3758="dried.ethanol",O3758*0.8449+2.8227,O3758))),"")</f>
        <v>11.393000000000001</v>
      </c>
      <c r="AJ3758" s="2" t="s">
        <v>738</v>
      </c>
      <c r="AL3758" t="str">
        <f>IF(OR(AND(Q3758=Q3759,P3758&gt;0),AND(O3758&gt;0,O3758=O3759)),"duplicate","")</f>
        <v/>
      </c>
      <c r="AM3758" t="s">
        <v>826</v>
      </c>
      <c r="AN3758" t="s">
        <v>826</v>
      </c>
      <c r="AO3758" t="s">
        <v>826</v>
      </c>
      <c r="AP3758" t="s">
        <v>826</v>
      </c>
      <c r="AQ3758" t="s">
        <v>32</v>
      </c>
    </row>
    <row r="3759" spans="1:43" x14ac:dyDescent="0.2">
      <c r="A3759" s="31"/>
      <c r="B3759" s="1">
        <v>42899</v>
      </c>
      <c r="C3759" s="1" t="str">
        <f>IF(F3759="Kup","6/13/2017",IF(F3759="Sag","6/14/2017",""))</f>
        <v>6/13/2017</v>
      </c>
      <c r="D3759" s="27">
        <f>A3759-B3759</f>
        <v>-42899</v>
      </c>
      <c r="E3759" s="27">
        <f>A3759-C3759</f>
        <v>-42899</v>
      </c>
      <c r="F3759" s="2" t="s">
        <v>21</v>
      </c>
      <c r="G3759" s="2" t="s">
        <v>649</v>
      </c>
      <c r="H3759" s="2" t="s">
        <v>22</v>
      </c>
      <c r="I3759" s="12" t="s">
        <v>94</v>
      </c>
      <c r="J3759" s="12" t="s">
        <v>988</v>
      </c>
      <c r="K3759" s="2" t="s">
        <v>957</v>
      </c>
      <c r="L3759" s="2" t="s">
        <v>943</v>
      </c>
      <c r="M3759" s="2">
        <v>1</v>
      </c>
      <c r="N3759" s="2">
        <v>1</v>
      </c>
      <c r="O3759" s="25">
        <v>12.317</v>
      </c>
      <c r="P3759" s="3">
        <v>1.754</v>
      </c>
      <c r="Q3759" s="3">
        <v>1.169</v>
      </c>
      <c r="R3759">
        <f>IF(Q3759&gt;0,(P3759*(Q3759^2))*(3.14159/6),"")</f>
        <v>1.2550379747450766</v>
      </c>
      <c r="S3759" s="2" t="s">
        <v>32</v>
      </c>
      <c r="T3759" t="s">
        <v>25</v>
      </c>
      <c r="U3759" s="2" t="s">
        <v>26</v>
      </c>
      <c r="V3759" s="2" t="s">
        <v>694</v>
      </c>
      <c r="W3759" s="2"/>
      <c r="X3759" s="2" t="s">
        <v>764</v>
      </c>
      <c r="Y3759" s="2"/>
      <c r="AA3759" s="12" t="s">
        <v>835</v>
      </c>
      <c r="AB3759" t="str">
        <f>IF(Q3759&gt;0,"yes","no")</f>
        <v>yes</v>
      </c>
      <c r="AC3759" t="str">
        <f>IF(O3759&gt;0,"yes","no")</f>
        <v>yes</v>
      </c>
      <c r="AD3759" t="str">
        <f>IF(AH3759="hatch","yes","no")</f>
        <v>no</v>
      </c>
      <c r="AE3759" t="str">
        <f>IF(AH3759="swimup","yes","no")</f>
        <v>yes</v>
      </c>
      <c r="AF3759" t="str">
        <f>IF(AH3759="respiration","yes","no")</f>
        <v>no</v>
      </c>
      <c r="AH3759" t="s">
        <v>765</v>
      </c>
      <c r="AI3759">
        <f>IF(O3759&gt;0,(IF(S3759="live",O3759*0.84,IF(S3759="dried.ethanol",O3759*0.8449+2.8227,O3759))),"")</f>
        <v>12.317</v>
      </c>
      <c r="AJ3759" s="2" t="s">
        <v>695</v>
      </c>
      <c r="AL3759" t="str">
        <f>IF(OR(AND(Q3759=Q3760,P3759&gt;0),AND(O3759&gt;0,O3759=O3760)),"duplicate","")</f>
        <v/>
      </c>
      <c r="AM3759" t="s">
        <v>826</v>
      </c>
      <c r="AN3759" t="s">
        <v>826</v>
      </c>
      <c r="AO3759" t="s">
        <v>826</v>
      </c>
      <c r="AP3759" t="s">
        <v>826</v>
      </c>
      <c r="AQ3759" t="s">
        <v>32</v>
      </c>
    </row>
    <row r="3760" spans="1:43" x14ac:dyDescent="0.2">
      <c r="A3760" s="31"/>
      <c r="B3760" s="1">
        <v>42899</v>
      </c>
      <c r="C3760" s="1" t="str">
        <f>IF(F3760="Kup","6/13/2017",IF(F3760="Sag","6/14/2017",""))</f>
        <v>6/13/2017</v>
      </c>
      <c r="D3760" s="27">
        <f>A3760-B3760</f>
        <v>-42899</v>
      </c>
      <c r="E3760" s="27">
        <f>A3760-C3760</f>
        <v>-42899</v>
      </c>
      <c r="F3760" s="2" t="s">
        <v>21</v>
      </c>
      <c r="G3760" s="2" t="s">
        <v>711</v>
      </c>
      <c r="H3760" s="2" t="s">
        <v>22</v>
      </c>
      <c r="I3760" s="12" t="s">
        <v>94</v>
      </c>
      <c r="J3760" s="12" t="s">
        <v>988</v>
      </c>
      <c r="K3760" s="2" t="s">
        <v>957</v>
      </c>
      <c r="L3760" s="2" t="s">
        <v>943</v>
      </c>
      <c r="M3760" s="2">
        <v>2</v>
      </c>
      <c r="N3760" s="2">
        <v>2</v>
      </c>
      <c r="O3760" s="25">
        <v>9.0809999999999995</v>
      </c>
      <c r="P3760" s="3">
        <v>2.37</v>
      </c>
      <c r="Q3760" s="3">
        <v>2.0310000000000001</v>
      </c>
      <c r="R3760">
        <f>IF(Q3760&gt;0,(P3760*(Q3760^2))*(3.14159/6),"")</f>
        <v>5.1187798100560506</v>
      </c>
      <c r="S3760" s="2" t="s">
        <v>32</v>
      </c>
      <c r="T3760" t="s">
        <v>25</v>
      </c>
      <c r="U3760" s="2" t="s">
        <v>26</v>
      </c>
      <c r="V3760" s="2" t="s">
        <v>737</v>
      </c>
      <c r="W3760" s="2"/>
      <c r="X3760" s="2" t="s">
        <v>764</v>
      </c>
      <c r="Y3760" s="2"/>
      <c r="AA3760" s="12" t="s">
        <v>835</v>
      </c>
      <c r="AB3760" t="str">
        <f>IF(Q3760&gt;0,"yes","no")</f>
        <v>yes</v>
      </c>
      <c r="AC3760" t="str">
        <f>IF(O3760&gt;0,"yes","no")</f>
        <v>yes</v>
      </c>
      <c r="AD3760" t="str">
        <f>IF(AH3760="hatch","yes","no")</f>
        <v>yes</v>
      </c>
      <c r="AE3760" t="str">
        <f>IF(AH3760="swimup","yes","no")</f>
        <v>no</v>
      </c>
      <c r="AF3760" t="str">
        <f>IF(AH3760="respiration","yes","no")</f>
        <v>no</v>
      </c>
      <c r="AH3760" t="s">
        <v>766</v>
      </c>
      <c r="AI3760">
        <f>IF(O3760&gt;0,(IF(S3760="live",O3760*0.84,IF(S3760="dried.ethanol",O3760*0.8449+2.8227,O3760))),"")</f>
        <v>9.0809999999999995</v>
      </c>
      <c r="AJ3760" s="2" t="s">
        <v>738</v>
      </c>
      <c r="AL3760" t="str">
        <f>IF(OR(AND(Q3760=Q3761,P3760&gt;0),AND(O3760&gt;0,O3760=O3761)),"duplicate","")</f>
        <v/>
      </c>
      <c r="AM3760" t="s">
        <v>826</v>
      </c>
      <c r="AN3760" t="s">
        <v>826</v>
      </c>
      <c r="AO3760" t="s">
        <v>826</v>
      </c>
      <c r="AP3760" t="s">
        <v>826</v>
      </c>
      <c r="AQ3760" t="s">
        <v>32</v>
      </c>
    </row>
    <row r="3761" spans="1:43" x14ac:dyDescent="0.2">
      <c r="A3761" s="31"/>
      <c r="B3761" s="1">
        <v>42899</v>
      </c>
      <c r="C3761" s="1" t="str">
        <f>IF(F3761="Kup","6/13/2017",IF(F3761="Sag","6/14/2017",""))</f>
        <v>6/13/2017</v>
      </c>
      <c r="D3761" s="27">
        <f>A3761-B3761</f>
        <v>-42899</v>
      </c>
      <c r="E3761" s="27">
        <f>A3761-C3761</f>
        <v>-42899</v>
      </c>
      <c r="F3761" s="2" t="s">
        <v>21</v>
      </c>
      <c r="G3761" s="2" t="s">
        <v>649</v>
      </c>
      <c r="H3761" s="2" t="s">
        <v>22</v>
      </c>
      <c r="I3761" s="12" t="s">
        <v>94</v>
      </c>
      <c r="J3761" s="12" t="s">
        <v>988</v>
      </c>
      <c r="K3761" s="2" t="s">
        <v>957</v>
      </c>
      <c r="L3761" s="2" t="s">
        <v>943</v>
      </c>
      <c r="M3761" s="2">
        <v>2</v>
      </c>
      <c r="N3761" s="2">
        <v>2</v>
      </c>
      <c r="O3761" s="25">
        <v>11.201000000000001</v>
      </c>
      <c r="P3761" s="3">
        <v>1.81</v>
      </c>
      <c r="Q3761" s="3">
        <v>1.33</v>
      </c>
      <c r="R3761">
        <f>IF(Q3761&gt;0,(P3761*(Q3761^2))*(3.14159/6),"")</f>
        <v>1.6764094962183331</v>
      </c>
      <c r="S3761" s="2" t="s">
        <v>32</v>
      </c>
      <c r="T3761" t="s">
        <v>25</v>
      </c>
      <c r="U3761" s="2" t="s">
        <v>26</v>
      </c>
      <c r="V3761" s="2" t="s">
        <v>694</v>
      </c>
      <c r="W3761" s="2"/>
      <c r="X3761" s="2" t="s">
        <v>764</v>
      </c>
      <c r="Y3761" s="2"/>
      <c r="AA3761" s="12" t="s">
        <v>835</v>
      </c>
      <c r="AB3761" t="str">
        <f>IF(Q3761&gt;0,"yes","no")</f>
        <v>yes</v>
      </c>
      <c r="AC3761" t="str">
        <f>IF(O3761&gt;0,"yes","no")</f>
        <v>yes</v>
      </c>
      <c r="AD3761" t="str">
        <f>IF(AH3761="hatch","yes","no")</f>
        <v>no</v>
      </c>
      <c r="AE3761" t="str">
        <f>IF(AH3761="swimup","yes","no")</f>
        <v>yes</v>
      </c>
      <c r="AF3761" t="str">
        <f>IF(AH3761="respiration","yes","no")</f>
        <v>no</v>
      </c>
      <c r="AH3761" t="s">
        <v>765</v>
      </c>
      <c r="AI3761">
        <f>IF(O3761&gt;0,(IF(S3761="live",O3761*0.84,IF(S3761="dried.ethanol",O3761*0.8449+2.8227,O3761))),"")</f>
        <v>11.201000000000001</v>
      </c>
      <c r="AJ3761" s="2" t="s">
        <v>695</v>
      </c>
      <c r="AL3761" t="str">
        <f>IF(OR(AND(Q3761=Q3762,P3761&gt;0),AND(O3761&gt;0,O3761=O3762)),"duplicate","")</f>
        <v/>
      </c>
      <c r="AM3761" t="s">
        <v>826</v>
      </c>
      <c r="AN3761" t="s">
        <v>826</v>
      </c>
      <c r="AO3761" t="s">
        <v>826</v>
      </c>
      <c r="AP3761" t="s">
        <v>826</v>
      </c>
      <c r="AQ3761" t="s">
        <v>32</v>
      </c>
    </row>
    <row r="3762" spans="1:43" x14ac:dyDescent="0.2">
      <c r="A3762" s="31"/>
      <c r="B3762" s="1">
        <v>42899</v>
      </c>
      <c r="C3762" s="1" t="str">
        <f>IF(F3762="Kup","6/13/2017",IF(F3762="Sag","6/14/2017",""))</f>
        <v>6/13/2017</v>
      </c>
      <c r="D3762" s="27">
        <f>A3762-B3762</f>
        <v>-42899</v>
      </c>
      <c r="E3762" s="27">
        <f>A3762-C3762</f>
        <v>-42899</v>
      </c>
      <c r="F3762" s="2" t="s">
        <v>21</v>
      </c>
      <c r="G3762" s="2" t="s">
        <v>711</v>
      </c>
      <c r="H3762" s="2" t="s">
        <v>22</v>
      </c>
      <c r="I3762" s="12" t="s">
        <v>94</v>
      </c>
      <c r="J3762" s="12" t="s">
        <v>988</v>
      </c>
      <c r="K3762" s="2" t="s">
        <v>957</v>
      </c>
      <c r="L3762" s="2" t="s">
        <v>943</v>
      </c>
      <c r="M3762" s="2">
        <v>3</v>
      </c>
      <c r="N3762" s="2">
        <v>3</v>
      </c>
      <c r="O3762" s="25">
        <v>9.9740000000000002</v>
      </c>
      <c r="P3762" s="3">
        <v>2.1440000000000001</v>
      </c>
      <c r="Q3762" s="3">
        <v>1.6990000000000001</v>
      </c>
      <c r="R3762">
        <f>IF(Q3762&gt;0,(P3762*(Q3762^2))*(3.14159/6),"")</f>
        <v>3.2404833492508267</v>
      </c>
      <c r="S3762" s="2" t="s">
        <v>32</v>
      </c>
      <c r="T3762" t="s">
        <v>25</v>
      </c>
      <c r="U3762" s="2" t="s">
        <v>26</v>
      </c>
      <c r="V3762" s="2" t="s">
        <v>737</v>
      </c>
      <c r="W3762" s="2"/>
      <c r="X3762" s="2" t="s">
        <v>764</v>
      </c>
      <c r="Y3762" s="2"/>
      <c r="AA3762" s="12" t="s">
        <v>835</v>
      </c>
      <c r="AB3762" t="str">
        <f>IF(Q3762&gt;0,"yes","no")</f>
        <v>yes</v>
      </c>
      <c r="AC3762" t="str">
        <f>IF(O3762&gt;0,"yes","no")</f>
        <v>yes</v>
      </c>
      <c r="AD3762" t="str">
        <f>IF(AH3762="hatch","yes","no")</f>
        <v>yes</v>
      </c>
      <c r="AE3762" t="str">
        <f>IF(AH3762="swimup","yes","no")</f>
        <v>no</v>
      </c>
      <c r="AF3762" t="str">
        <f>IF(AH3762="respiration","yes","no")</f>
        <v>no</v>
      </c>
      <c r="AH3762" t="s">
        <v>766</v>
      </c>
      <c r="AI3762">
        <f>IF(O3762&gt;0,(IF(S3762="live",O3762*0.84,IF(S3762="dried.ethanol",O3762*0.8449+2.8227,O3762))),"")</f>
        <v>9.9740000000000002</v>
      </c>
      <c r="AJ3762" s="2" t="s">
        <v>738</v>
      </c>
      <c r="AL3762" t="str">
        <f>IF(OR(AND(Q3762=Q3763,P3762&gt;0),AND(O3762&gt;0,O3762=O3763)),"duplicate","")</f>
        <v/>
      </c>
      <c r="AM3762" t="s">
        <v>826</v>
      </c>
      <c r="AN3762" t="s">
        <v>826</v>
      </c>
      <c r="AO3762" t="s">
        <v>826</v>
      </c>
      <c r="AP3762" t="s">
        <v>826</v>
      </c>
      <c r="AQ3762" t="s">
        <v>32</v>
      </c>
    </row>
    <row r="3763" spans="1:43" x14ac:dyDescent="0.2">
      <c r="A3763" s="31"/>
      <c r="B3763" s="1">
        <v>42899</v>
      </c>
      <c r="C3763" s="1" t="str">
        <f>IF(F3763="Kup","6/13/2017",IF(F3763="Sag","6/14/2017",""))</f>
        <v>6/13/2017</v>
      </c>
      <c r="D3763" s="27">
        <f>A3763-B3763</f>
        <v>-42899</v>
      </c>
      <c r="E3763" s="27">
        <f>A3763-C3763</f>
        <v>-42899</v>
      </c>
      <c r="F3763" s="2" t="s">
        <v>21</v>
      </c>
      <c r="G3763" s="2" t="s">
        <v>649</v>
      </c>
      <c r="H3763" s="2" t="s">
        <v>22</v>
      </c>
      <c r="I3763" s="12" t="s">
        <v>94</v>
      </c>
      <c r="J3763" s="12" t="s">
        <v>988</v>
      </c>
      <c r="K3763" s="2" t="s">
        <v>957</v>
      </c>
      <c r="L3763" s="2" t="s">
        <v>943</v>
      </c>
      <c r="M3763" s="2">
        <v>3</v>
      </c>
      <c r="N3763" s="2">
        <v>3</v>
      </c>
      <c r="O3763" s="25">
        <v>11.989000000000001</v>
      </c>
      <c r="P3763" s="3">
        <v>1.7649999999999999</v>
      </c>
      <c r="Q3763" s="3">
        <v>1.1830000000000001</v>
      </c>
      <c r="R3763">
        <f>IF(Q3763&gt;0,(P3763*(Q3763^2))*(3.14159/6),"")</f>
        <v>1.2933392404758581</v>
      </c>
      <c r="S3763" s="2" t="s">
        <v>32</v>
      </c>
      <c r="T3763" t="s">
        <v>25</v>
      </c>
      <c r="U3763" s="2" t="s">
        <v>26</v>
      </c>
      <c r="V3763" s="2" t="s">
        <v>694</v>
      </c>
      <c r="W3763" s="2"/>
      <c r="X3763" s="2" t="s">
        <v>764</v>
      </c>
      <c r="Y3763" s="2"/>
      <c r="AA3763" s="12" t="s">
        <v>835</v>
      </c>
      <c r="AB3763" t="str">
        <f>IF(Q3763&gt;0,"yes","no")</f>
        <v>yes</v>
      </c>
      <c r="AC3763" t="str">
        <f>IF(O3763&gt;0,"yes","no")</f>
        <v>yes</v>
      </c>
      <c r="AD3763" t="str">
        <f>IF(AH3763="hatch","yes","no")</f>
        <v>no</v>
      </c>
      <c r="AE3763" t="str">
        <f>IF(AH3763="swimup","yes","no")</f>
        <v>yes</v>
      </c>
      <c r="AF3763" t="str">
        <f>IF(AH3763="respiration","yes","no")</f>
        <v>no</v>
      </c>
      <c r="AH3763" t="s">
        <v>765</v>
      </c>
      <c r="AI3763">
        <f>IF(O3763&gt;0,(IF(S3763="live",O3763*0.84,IF(S3763="dried.ethanol",O3763*0.8449+2.8227,O3763))),"")</f>
        <v>11.989000000000001</v>
      </c>
      <c r="AJ3763" s="2" t="s">
        <v>695</v>
      </c>
      <c r="AL3763" t="str">
        <f>IF(OR(AND(Q3763=Q3764,P3763&gt;0),AND(O3763&gt;0,O3763=O3764)),"duplicate","")</f>
        <v/>
      </c>
      <c r="AM3763" t="s">
        <v>826</v>
      </c>
      <c r="AN3763" t="s">
        <v>826</v>
      </c>
      <c r="AO3763" t="s">
        <v>826</v>
      </c>
      <c r="AP3763" t="s">
        <v>826</v>
      </c>
      <c r="AQ3763" t="s">
        <v>32</v>
      </c>
    </row>
    <row r="3764" spans="1:43" x14ac:dyDescent="0.2">
      <c r="A3764" s="31"/>
      <c r="B3764" s="1">
        <v>42899</v>
      </c>
      <c r="C3764" s="1" t="str">
        <f>IF(F3764="Kup","6/13/2017",IF(F3764="Sag","6/14/2017",""))</f>
        <v>6/13/2017</v>
      </c>
      <c r="D3764" s="27">
        <f>A3764-B3764</f>
        <v>-42899</v>
      </c>
      <c r="E3764" s="27">
        <f>A3764-C3764</f>
        <v>-42899</v>
      </c>
      <c r="F3764" s="2" t="s">
        <v>21</v>
      </c>
      <c r="G3764" s="2" t="s">
        <v>711</v>
      </c>
      <c r="H3764" s="2" t="s">
        <v>22</v>
      </c>
      <c r="I3764" s="12" t="s">
        <v>94</v>
      </c>
      <c r="J3764" s="12" t="s">
        <v>988</v>
      </c>
      <c r="K3764" s="2" t="s">
        <v>957</v>
      </c>
      <c r="L3764" s="2" t="s">
        <v>943</v>
      </c>
      <c r="M3764" s="2">
        <v>4</v>
      </c>
      <c r="N3764" s="2">
        <v>4</v>
      </c>
      <c r="O3764" s="25">
        <v>10.260999999999999</v>
      </c>
      <c r="P3764" s="3">
        <v>2.1459999999999999</v>
      </c>
      <c r="Q3764" s="3">
        <v>1.601</v>
      </c>
      <c r="R3764">
        <f>IF(Q3764&gt;0,(P3764*(Q3764^2))*(3.14159/6),"")</f>
        <v>2.8801203578500227</v>
      </c>
      <c r="S3764" s="2" t="s">
        <v>32</v>
      </c>
      <c r="T3764" t="s">
        <v>25</v>
      </c>
      <c r="U3764" s="2" t="s">
        <v>26</v>
      </c>
      <c r="V3764" s="2" t="s">
        <v>737</v>
      </c>
      <c r="W3764" s="2"/>
      <c r="X3764" s="2" t="s">
        <v>764</v>
      </c>
      <c r="Y3764" s="2"/>
      <c r="AA3764" s="12" t="s">
        <v>835</v>
      </c>
      <c r="AB3764" t="str">
        <f>IF(Q3764&gt;0,"yes","no")</f>
        <v>yes</v>
      </c>
      <c r="AC3764" t="str">
        <f>IF(O3764&gt;0,"yes","no")</f>
        <v>yes</v>
      </c>
      <c r="AD3764" t="str">
        <f>IF(AH3764="hatch","yes","no")</f>
        <v>yes</v>
      </c>
      <c r="AE3764" t="str">
        <f>IF(AH3764="swimup","yes","no")</f>
        <v>no</v>
      </c>
      <c r="AF3764" t="str">
        <f>IF(AH3764="respiration","yes","no")</f>
        <v>no</v>
      </c>
      <c r="AH3764" t="s">
        <v>766</v>
      </c>
      <c r="AI3764">
        <f>IF(O3764&gt;0,(IF(S3764="live",O3764*0.84,IF(S3764="dried.ethanol",O3764*0.8449+2.8227,O3764))),"")</f>
        <v>10.260999999999999</v>
      </c>
      <c r="AJ3764" s="2" t="s">
        <v>738</v>
      </c>
      <c r="AL3764" t="str">
        <f>IF(OR(AND(Q3764=Q3765,P3764&gt;0),AND(O3764&gt;0,O3764=O3765)),"duplicate","")</f>
        <v/>
      </c>
      <c r="AM3764" t="s">
        <v>826</v>
      </c>
      <c r="AN3764" t="s">
        <v>826</v>
      </c>
      <c r="AO3764" t="s">
        <v>826</v>
      </c>
      <c r="AP3764" t="s">
        <v>826</v>
      </c>
      <c r="AQ3764" t="s">
        <v>32</v>
      </c>
    </row>
    <row r="3765" spans="1:43" x14ac:dyDescent="0.2">
      <c r="A3765" s="31"/>
      <c r="B3765" s="1">
        <v>42899</v>
      </c>
      <c r="C3765" s="1" t="str">
        <f>IF(F3765="Kup","6/13/2017",IF(F3765="Sag","6/14/2017",""))</f>
        <v>6/13/2017</v>
      </c>
      <c r="D3765" s="27">
        <f>A3765-B3765</f>
        <v>-42899</v>
      </c>
      <c r="E3765" s="27">
        <f>A3765-C3765</f>
        <v>-42899</v>
      </c>
      <c r="F3765" s="2" t="s">
        <v>21</v>
      </c>
      <c r="G3765" s="2" t="s">
        <v>649</v>
      </c>
      <c r="H3765" s="2" t="s">
        <v>22</v>
      </c>
      <c r="I3765" s="12" t="s">
        <v>94</v>
      </c>
      <c r="J3765" s="12" t="s">
        <v>988</v>
      </c>
      <c r="K3765" s="2" t="s">
        <v>957</v>
      </c>
      <c r="L3765" s="2" t="s">
        <v>943</v>
      </c>
      <c r="M3765" s="2">
        <v>4</v>
      </c>
      <c r="N3765" s="2">
        <v>4</v>
      </c>
      <c r="O3765" s="25">
        <v>11.603999999999999</v>
      </c>
      <c r="P3765" s="3">
        <v>1.6259999999999999</v>
      </c>
      <c r="Q3765" s="3">
        <v>1.0469999999999999</v>
      </c>
      <c r="R3765">
        <f>IF(Q3765&gt;0,(P3765*(Q3765^2))*(3.14159/6),"")</f>
        <v>0.93328043195600963</v>
      </c>
      <c r="S3765" s="2" t="s">
        <v>32</v>
      </c>
      <c r="T3765" t="s">
        <v>25</v>
      </c>
      <c r="U3765" s="2" t="s">
        <v>26</v>
      </c>
      <c r="V3765" s="2" t="s">
        <v>694</v>
      </c>
      <c r="W3765" s="2"/>
      <c r="X3765" s="2" t="s">
        <v>764</v>
      </c>
      <c r="Y3765" s="2"/>
      <c r="AA3765" s="12" t="s">
        <v>835</v>
      </c>
      <c r="AB3765" t="str">
        <f>IF(Q3765&gt;0,"yes","no")</f>
        <v>yes</v>
      </c>
      <c r="AC3765" t="str">
        <f>IF(O3765&gt;0,"yes","no")</f>
        <v>yes</v>
      </c>
      <c r="AD3765" t="str">
        <f>IF(AH3765="hatch","yes","no")</f>
        <v>no</v>
      </c>
      <c r="AE3765" t="str">
        <f>IF(AH3765="swimup","yes","no")</f>
        <v>yes</v>
      </c>
      <c r="AF3765" t="str">
        <f>IF(AH3765="respiration","yes","no")</f>
        <v>no</v>
      </c>
      <c r="AH3765" t="s">
        <v>765</v>
      </c>
      <c r="AI3765">
        <f>IF(O3765&gt;0,(IF(S3765="live",O3765*0.84,IF(S3765="dried.ethanol",O3765*0.8449+2.8227,O3765))),"")</f>
        <v>11.603999999999999</v>
      </c>
      <c r="AJ3765" s="2" t="s">
        <v>695</v>
      </c>
      <c r="AL3765" t="str">
        <f>IF(OR(AND(Q3765=Q3766,P3765&gt;0),AND(O3765&gt;0,O3765=O3766)),"duplicate","")</f>
        <v/>
      </c>
      <c r="AM3765" t="s">
        <v>826</v>
      </c>
      <c r="AN3765" t="s">
        <v>826</v>
      </c>
      <c r="AO3765" t="s">
        <v>826</v>
      </c>
      <c r="AP3765" t="s">
        <v>826</v>
      </c>
      <c r="AQ3765" t="s">
        <v>32</v>
      </c>
    </row>
    <row r="3766" spans="1:43" x14ac:dyDescent="0.2">
      <c r="A3766" s="31"/>
      <c r="B3766" s="1">
        <v>42899</v>
      </c>
      <c r="C3766" s="1" t="str">
        <f>IF(F3766="Kup","6/13/2017",IF(F3766="Sag","6/14/2017",""))</f>
        <v>6/13/2017</v>
      </c>
      <c r="D3766" s="27">
        <f>A3766-B3766</f>
        <v>-42899</v>
      </c>
      <c r="E3766" s="27">
        <f>A3766-C3766</f>
        <v>-42899</v>
      </c>
      <c r="F3766" s="2" t="s">
        <v>21</v>
      </c>
      <c r="G3766" s="2" t="s">
        <v>711</v>
      </c>
      <c r="H3766" s="2" t="s">
        <v>22</v>
      </c>
      <c r="I3766" s="12" t="s">
        <v>94</v>
      </c>
      <c r="J3766" s="12" t="s">
        <v>988</v>
      </c>
      <c r="K3766" s="2" t="s">
        <v>957</v>
      </c>
      <c r="L3766" s="2" t="s">
        <v>943</v>
      </c>
      <c r="M3766" s="2">
        <v>5</v>
      </c>
      <c r="N3766" s="2">
        <v>5</v>
      </c>
      <c r="O3766" s="25">
        <v>10.779</v>
      </c>
      <c r="P3766" s="3">
        <v>2.2170000000000001</v>
      </c>
      <c r="Q3766" s="3">
        <v>1.4670000000000001</v>
      </c>
      <c r="R3766">
        <f>IF(Q3766&gt;0,(P3766*(Q3766^2))*(3.14159/6),"")</f>
        <v>2.498182583517945</v>
      </c>
      <c r="S3766" s="2" t="s">
        <v>32</v>
      </c>
      <c r="T3766" t="s">
        <v>25</v>
      </c>
      <c r="U3766" s="2" t="s">
        <v>26</v>
      </c>
      <c r="V3766" s="2" t="s">
        <v>737</v>
      </c>
      <c r="W3766" s="2"/>
      <c r="X3766" s="2" t="s">
        <v>764</v>
      </c>
      <c r="Y3766" s="2"/>
      <c r="AA3766" s="12" t="s">
        <v>835</v>
      </c>
      <c r="AB3766" t="str">
        <f>IF(Q3766&gt;0,"yes","no")</f>
        <v>yes</v>
      </c>
      <c r="AC3766" t="str">
        <f>IF(O3766&gt;0,"yes","no")</f>
        <v>yes</v>
      </c>
      <c r="AD3766" t="str">
        <f>IF(AH3766="hatch","yes","no")</f>
        <v>yes</v>
      </c>
      <c r="AE3766" t="str">
        <f>IF(AH3766="swimup","yes","no")</f>
        <v>no</v>
      </c>
      <c r="AF3766" t="str">
        <f>IF(AH3766="respiration","yes","no")</f>
        <v>no</v>
      </c>
      <c r="AH3766" t="s">
        <v>766</v>
      </c>
      <c r="AI3766">
        <f>IF(O3766&gt;0,(IF(S3766="live",O3766*0.84,IF(S3766="dried.ethanol",O3766*0.8449+2.8227,O3766))),"")</f>
        <v>10.779</v>
      </c>
      <c r="AJ3766" s="2" t="s">
        <v>738</v>
      </c>
      <c r="AL3766" t="str">
        <f>IF(OR(AND(Q3766=Q3767,P3766&gt;0),AND(O3766&gt;0,O3766=O3767)),"duplicate","")</f>
        <v/>
      </c>
      <c r="AM3766" t="s">
        <v>826</v>
      </c>
      <c r="AN3766" t="s">
        <v>826</v>
      </c>
      <c r="AO3766" t="s">
        <v>826</v>
      </c>
      <c r="AP3766" t="s">
        <v>826</v>
      </c>
      <c r="AQ3766" t="s">
        <v>32</v>
      </c>
    </row>
    <row r="3767" spans="1:43" x14ac:dyDescent="0.2">
      <c r="A3767" s="31"/>
      <c r="B3767" s="1">
        <v>42899</v>
      </c>
      <c r="C3767" s="1" t="str">
        <f>IF(F3767="Kup","6/13/2017",IF(F3767="Sag","6/14/2017",""))</f>
        <v>6/13/2017</v>
      </c>
      <c r="D3767" s="27">
        <f>A3767-B3767</f>
        <v>-42899</v>
      </c>
      <c r="E3767" s="27">
        <f>A3767-C3767</f>
        <v>-42899</v>
      </c>
      <c r="F3767" s="2" t="s">
        <v>21</v>
      </c>
      <c r="G3767" s="2" t="s">
        <v>649</v>
      </c>
      <c r="H3767" s="2" t="s">
        <v>22</v>
      </c>
      <c r="I3767" s="12" t="s">
        <v>94</v>
      </c>
      <c r="J3767" s="12" t="s">
        <v>988</v>
      </c>
      <c r="K3767" s="2" t="s">
        <v>957</v>
      </c>
      <c r="L3767" s="2" t="s">
        <v>943</v>
      </c>
      <c r="M3767" s="2">
        <v>5</v>
      </c>
      <c r="N3767" s="2">
        <v>5</v>
      </c>
      <c r="O3767" s="25">
        <v>11.488</v>
      </c>
      <c r="P3767" s="3">
        <v>1.827</v>
      </c>
      <c r="Q3767" s="3">
        <v>1.1519999999999999</v>
      </c>
      <c r="R3767">
        <f>IF(Q3767&gt;0,(P3767*(Q3767^2))*(3.14159/6),"")</f>
        <v>1.2695264715571197</v>
      </c>
      <c r="S3767" s="2" t="s">
        <v>32</v>
      </c>
      <c r="T3767" t="s">
        <v>25</v>
      </c>
      <c r="U3767" s="2" t="s">
        <v>26</v>
      </c>
      <c r="V3767" s="2" t="s">
        <v>694</v>
      </c>
      <c r="W3767" s="2"/>
      <c r="X3767" s="2" t="s">
        <v>764</v>
      </c>
      <c r="Y3767" s="2"/>
      <c r="AA3767" s="12" t="s">
        <v>835</v>
      </c>
      <c r="AB3767" t="str">
        <f>IF(Q3767&gt;0,"yes","no")</f>
        <v>yes</v>
      </c>
      <c r="AC3767" t="str">
        <f>IF(O3767&gt;0,"yes","no")</f>
        <v>yes</v>
      </c>
      <c r="AD3767" t="str">
        <f>IF(AH3767="hatch","yes","no")</f>
        <v>no</v>
      </c>
      <c r="AE3767" t="str">
        <f>IF(AH3767="swimup","yes","no")</f>
        <v>yes</v>
      </c>
      <c r="AF3767" t="str">
        <f>IF(AH3767="respiration","yes","no")</f>
        <v>no</v>
      </c>
      <c r="AH3767" t="s">
        <v>765</v>
      </c>
      <c r="AI3767">
        <f>IF(O3767&gt;0,(IF(S3767="live",O3767*0.84,IF(S3767="dried.ethanol",O3767*0.8449+2.8227,O3767))),"")</f>
        <v>11.488</v>
      </c>
      <c r="AJ3767" s="2" t="s">
        <v>695</v>
      </c>
      <c r="AL3767" t="str">
        <f>IF(OR(AND(Q3767=Q3768,P3767&gt;0),AND(O3767&gt;0,O3767=O3768)),"duplicate","")</f>
        <v/>
      </c>
      <c r="AM3767" t="s">
        <v>826</v>
      </c>
      <c r="AN3767" t="s">
        <v>826</v>
      </c>
      <c r="AO3767" t="s">
        <v>826</v>
      </c>
      <c r="AP3767" t="s">
        <v>826</v>
      </c>
      <c r="AQ3767" t="s">
        <v>32</v>
      </c>
    </row>
    <row r="3768" spans="1:43" x14ac:dyDescent="0.2">
      <c r="A3768" s="31"/>
      <c r="B3768" s="1">
        <v>42899</v>
      </c>
      <c r="C3768" s="1" t="str">
        <f>IF(F3768="Kup","6/13/2017",IF(F3768="Sag","6/14/2017",""))</f>
        <v>6/13/2017</v>
      </c>
      <c r="D3768" s="27">
        <f>A3768-B3768</f>
        <v>-42899</v>
      </c>
      <c r="E3768" s="27">
        <f>A3768-C3768</f>
        <v>-42899</v>
      </c>
      <c r="F3768" s="2" t="s">
        <v>21</v>
      </c>
      <c r="G3768" s="2" t="s">
        <v>711</v>
      </c>
      <c r="H3768" s="2" t="s">
        <v>22</v>
      </c>
      <c r="I3768" s="12" t="s">
        <v>94</v>
      </c>
      <c r="J3768" s="12" t="s">
        <v>988</v>
      </c>
      <c r="K3768" s="2" t="s">
        <v>957</v>
      </c>
      <c r="L3768" s="2" t="s">
        <v>943</v>
      </c>
      <c r="M3768" s="2">
        <v>6</v>
      </c>
      <c r="N3768" s="2">
        <v>6</v>
      </c>
      <c r="O3768" s="25">
        <v>9.4890000000000008</v>
      </c>
      <c r="P3768" s="3">
        <v>2.2639999999999998</v>
      </c>
      <c r="Q3768" s="3">
        <v>1.9079999999999999</v>
      </c>
      <c r="R3768">
        <f>IF(Q3768&gt;0,(P3768*(Q3768^2))*(3.14159/6),"")</f>
        <v>4.3155029590214387</v>
      </c>
      <c r="S3768" s="2" t="s">
        <v>32</v>
      </c>
      <c r="T3768" t="s">
        <v>25</v>
      </c>
      <c r="U3768" s="2" t="s">
        <v>26</v>
      </c>
      <c r="V3768" s="2" t="s">
        <v>737</v>
      </c>
      <c r="W3768" s="2"/>
      <c r="X3768" s="2" t="s">
        <v>764</v>
      </c>
      <c r="Y3768" s="2"/>
      <c r="AA3768" s="12" t="s">
        <v>835</v>
      </c>
      <c r="AB3768" t="str">
        <f>IF(Q3768&gt;0,"yes","no")</f>
        <v>yes</v>
      </c>
      <c r="AC3768" t="str">
        <f>IF(O3768&gt;0,"yes","no")</f>
        <v>yes</v>
      </c>
      <c r="AD3768" t="str">
        <f>IF(AH3768="hatch","yes","no")</f>
        <v>yes</v>
      </c>
      <c r="AE3768" t="str">
        <f>IF(AH3768="swimup","yes","no")</f>
        <v>no</v>
      </c>
      <c r="AF3768" t="str">
        <f>IF(AH3768="respiration","yes","no")</f>
        <v>no</v>
      </c>
      <c r="AH3768" t="s">
        <v>766</v>
      </c>
      <c r="AI3768">
        <f>IF(O3768&gt;0,(IF(S3768="live",O3768*0.84,IF(S3768="dried.ethanol",O3768*0.8449+2.8227,O3768))),"")</f>
        <v>9.4890000000000008</v>
      </c>
      <c r="AJ3768" s="2" t="s">
        <v>738</v>
      </c>
      <c r="AL3768" t="str">
        <f>IF(OR(AND(Q3768=Q3769,P3768&gt;0),AND(O3768&gt;0,O3768=O3769)),"duplicate","")</f>
        <v/>
      </c>
      <c r="AM3768" t="s">
        <v>826</v>
      </c>
      <c r="AN3768" t="s">
        <v>826</v>
      </c>
      <c r="AO3768" t="s">
        <v>826</v>
      </c>
      <c r="AP3768" t="s">
        <v>826</v>
      </c>
      <c r="AQ3768" t="s">
        <v>32</v>
      </c>
    </row>
    <row r="3769" spans="1:43" x14ac:dyDescent="0.2">
      <c r="A3769" s="31"/>
      <c r="B3769" s="1">
        <v>42899</v>
      </c>
      <c r="C3769" s="1" t="str">
        <f>IF(F3769="Kup","6/13/2017",IF(F3769="Sag","6/14/2017",""))</f>
        <v>6/13/2017</v>
      </c>
      <c r="D3769" s="27">
        <f>A3769-B3769</f>
        <v>-42899</v>
      </c>
      <c r="E3769" s="27">
        <f>A3769-C3769</f>
        <v>-42899</v>
      </c>
      <c r="F3769" s="2" t="s">
        <v>21</v>
      </c>
      <c r="G3769" s="2" t="s">
        <v>649</v>
      </c>
      <c r="H3769" s="2" t="s">
        <v>22</v>
      </c>
      <c r="I3769" s="12" t="s">
        <v>94</v>
      </c>
      <c r="J3769" s="12" t="s">
        <v>988</v>
      </c>
      <c r="K3769" s="2" t="s">
        <v>957</v>
      </c>
      <c r="L3769" s="2" t="s">
        <v>943</v>
      </c>
      <c r="M3769" s="2">
        <v>6</v>
      </c>
      <c r="N3769" s="2">
        <v>6</v>
      </c>
      <c r="O3769" s="25">
        <v>11.872999999999999</v>
      </c>
      <c r="P3769" s="3">
        <v>1.6579999999999999</v>
      </c>
      <c r="Q3769" s="3">
        <v>1.056</v>
      </c>
      <c r="R3769">
        <f>IF(Q3769&gt;0,(P3769*(Q3769^2))*(3.14159/6),"")</f>
        <v>0.96807859602432</v>
      </c>
      <c r="S3769" s="2" t="s">
        <v>32</v>
      </c>
      <c r="T3769" t="s">
        <v>25</v>
      </c>
      <c r="U3769" s="2" t="s">
        <v>26</v>
      </c>
      <c r="V3769" s="2" t="s">
        <v>694</v>
      </c>
      <c r="W3769" s="2"/>
      <c r="X3769" s="2" t="s">
        <v>764</v>
      </c>
      <c r="Y3769" s="2"/>
      <c r="AA3769" s="12" t="s">
        <v>835</v>
      </c>
      <c r="AB3769" t="str">
        <f>IF(Q3769&gt;0,"yes","no")</f>
        <v>yes</v>
      </c>
      <c r="AC3769" t="str">
        <f>IF(O3769&gt;0,"yes","no")</f>
        <v>yes</v>
      </c>
      <c r="AD3769" t="str">
        <f>IF(AH3769="hatch","yes","no")</f>
        <v>no</v>
      </c>
      <c r="AE3769" t="str">
        <f>IF(AH3769="swimup","yes","no")</f>
        <v>yes</v>
      </c>
      <c r="AF3769" t="str">
        <f>IF(AH3769="respiration","yes","no")</f>
        <v>no</v>
      </c>
      <c r="AH3769" t="s">
        <v>765</v>
      </c>
      <c r="AI3769">
        <f>IF(O3769&gt;0,(IF(S3769="live",O3769*0.84,IF(S3769="dried.ethanol",O3769*0.8449+2.8227,O3769))),"")</f>
        <v>11.872999999999999</v>
      </c>
      <c r="AJ3769" s="2" t="s">
        <v>695</v>
      </c>
      <c r="AL3769" t="str">
        <f>IF(OR(AND(Q3769=Q3770,P3769&gt;0),AND(O3769&gt;0,O3769=O3770)),"duplicate","")</f>
        <v/>
      </c>
      <c r="AM3769" t="s">
        <v>826</v>
      </c>
      <c r="AN3769" t="s">
        <v>826</v>
      </c>
      <c r="AO3769" t="s">
        <v>826</v>
      </c>
      <c r="AP3769" t="s">
        <v>826</v>
      </c>
      <c r="AQ3769" t="s">
        <v>32</v>
      </c>
    </row>
    <row r="3770" spans="1:43" x14ac:dyDescent="0.2">
      <c r="A3770" s="31"/>
      <c r="B3770" s="1">
        <v>42899</v>
      </c>
      <c r="C3770" s="1" t="str">
        <f>IF(F3770="Kup","6/13/2017",IF(F3770="Sag","6/14/2017",""))</f>
        <v>6/13/2017</v>
      </c>
      <c r="D3770" s="27">
        <f>A3770-B3770</f>
        <v>-42899</v>
      </c>
      <c r="E3770" s="27">
        <f>A3770-C3770</f>
        <v>-42899</v>
      </c>
      <c r="F3770" s="2" t="s">
        <v>21</v>
      </c>
      <c r="G3770" s="2" t="s">
        <v>711</v>
      </c>
      <c r="H3770" s="2" t="s">
        <v>22</v>
      </c>
      <c r="I3770" s="12" t="s">
        <v>94</v>
      </c>
      <c r="J3770" s="12" t="s">
        <v>988</v>
      </c>
      <c r="K3770" s="2" t="s">
        <v>957</v>
      </c>
      <c r="L3770" s="2" t="s">
        <v>943</v>
      </c>
      <c r="M3770" s="2">
        <v>7</v>
      </c>
      <c r="N3770" s="2">
        <v>7</v>
      </c>
      <c r="O3770" s="25">
        <v>9.9179999999999993</v>
      </c>
      <c r="P3770" s="3">
        <v>2.5</v>
      </c>
      <c r="Q3770" s="3">
        <v>1.7490000000000001</v>
      </c>
      <c r="R3770">
        <f>IF(Q3770&gt;0,(P3770*(Q3770^2))*(3.14159/6),"")</f>
        <v>4.0042195631624997</v>
      </c>
      <c r="S3770" s="2" t="s">
        <v>32</v>
      </c>
      <c r="T3770" t="s">
        <v>25</v>
      </c>
      <c r="U3770" s="2" t="s">
        <v>26</v>
      </c>
      <c r="V3770" s="2" t="s">
        <v>737</v>
      </c>
      <c r="W3770" s="2"/>
      <c r="X3770" s="2" t="s">
        <v>764</v>
      </c>
      <c r="Y3770" s="2"/>
      <c r="AA3770" s="12" t="s">
        <v>835</v>
      </c>
      <c r="AB3770" t="str">
        <f>IF(Q3770&gt;0,"yes","no")</f>
        <v>yes</v>
      </c>
      <c r="AC3770" t="str">
        <f>IF(O3770&gt;0,"yes","no")</f>
        <v>yes</v>
      </c>
      <c r="AD3770" t="str">
        <f>IF(AH3770="hatch","yes","no")</f>
        <v>yes</v>
      </c>
      <c r="AE3770" t="str">
        <f>IF(AH3770="swimup","yes","no")</f>
        <v>no</v>
      </c>
      <c r="AF3770" t="str">
        <f>IF(AH3770="respiration","yes","no")</f>
        <v>no</v>
      </c>
      <c r="AH3770" t="s">
        <v>766</v>
      </c>
      <c r="AI3770">
        <f>IF(O3770&gt;0,(IF(S3770="live",O3770*0.84,IF(S3770="dried.ethanol",O3770*0.8449+2.8227,O3770))),"")</f>
        <v>9.9179999999999993</v>
      </c>
      <c r="AJ3770" s="2" t="s">
        <v>738</v>
      </c>
      <c r="AL3770" t="str">
        <f>IF(OR(AND(Q3770=Q3771,P3770&gt;0),AND(O3770&gt;0,O3770=O3771)),"duplicate","")</f>
        <v/>
      </c>
      <c r="AM3770" t="s">
        <v>826</v>
      </c>
      <c r="AN3770" t="s">
        <v>826</v>
      </c>
      <c r="AO3770" t="s">
        <v>826</v>
      </c>
      <c r="AP3770" t="s">
        <v>826</v>
      </c>
      <c r="AQ3770" t="s">
        <v>32</v>
      </c>
    </row>
    <row r="3771" spans="1:43" x14ac:dyDescent="0.2">
      <c r="A3771" s="31"/>
      <c r="B3771" s="1">
        <v>42899</v>
      </c>
      <c r="C3771" s="1" t="str">
        <f>IF(F3771="Kup","6/13/2017",IF(F3771="Sag","6/14/2017",""))</f>
        <v>6/13/2017</v>
      </c>
      <c r="D3771" s="27">
        <f>A3771-B3771</f>
        <v>-42899</v>
      </c>
      <c r="E3771" s="27">
        <f>A3771-C3771</f>
        <v>-42899</v>
      </c>
      <c r="F3771" s="2" t="s">
        <v>21</v>
      </c>
      <c r="G3771" s="2" t="s">
        <v>649</v>
      </c>
      <c r="H3771" s="2" t="s">
        <v>22</v>
      </c>
      <c r="I3771" s="12" t="s">
        <v>94</v>
      </c>
      <c r="J3771" s="12" t="s">
        <v>988</v>
      </c>
      <c r="K3771" s="2" t="s">
        <v>957</v>
      </c>
      <c r="L3771" s="2" t="s">
        <v>943</v>
      </c>
      <c r="M3771" s="2">
        <v>7</v>
      </c>
      <c r="N3771" s="2">
        <v>7</v>
      </c>
      <c r="O3771" s="25">
        <v>12.038</v>
      </c>
      <c r="P3771" s="3">
        <v>1.635</v>
      </c>
      <c r="Q3771" s="3">
        <v>0.96799999999999997</v>
      </c>
      <c r="R3771">
        <f>IF(Q3771&gt;0,(P3771*(Q3771^2))*(3.14159/6),"")</f>
        <v>0.80217057467359987</v>
      </c>
      <c r="S3771" s="2" t="s">
        <v>32</v>
      </c>
      <c r="T3771" t="s">
        <v>25</v>
      </c>
      <c r="U3771" s="2" t="s">
        <v>26</v>
      </c>
      <c r="V3771" s="2" t="s">
        <v>694</v>
      </c>
      <c r="W3771" s="2"/>
      <c r="X3771" s="2" t="s">
        <v>764</v>
      </c>
      <c r="Y3771" s="2"/>
      <c r="AA3771" s="12" t="s">
        <v>835</v>
      </c>
      <c r="AB3771" t="str">
        <f>IF(Q3771&gt;0,"yes","no")</f>
        <v>yes</v>
      </c>
      <c r="AC3771" t="str">
        <f>IF(O3771&gt;0,"yes","no")</f>
        <v>yes</v>
      </c>
      <c r="AD3771" t="str">
        <f>IF(AH3771="hatch","yes","no")</f>
        <v>no</v>
      </c>
      <c r="AE3771" t="str">
        <f>IF(AH3771="swimup","yes","no")</f>
        <v>yes</v>
      </c>
      <c r="AF3771" t="str">
        <f>IF(AH3771="respiration","yes","no")</f>
        <v>no</v>
      </c>
      <c r="AH3771" t="s">
        <v>765</v>
      </c>
      <c r="AI3771">
        <f>IF(O3771&gt;0,(IF(S3771="live",O3771*0.84,IF(S3771="dried.ethanol",O3771*0.8449+2.8227,O3771))),"")</f>
        <v>12.038</v>
      </c>
      <c r="AJ3771" s="2" t="s">
        <v>695</v>
      </c>
      <c r="AL3771" t="str">
        <f>IF(OR(AND(Q3771=Q3772,P3771&gt;0),AND(O3771&gt;0,O3771=O3772)),"duplicate","")</f>
        <v/>
      </c>
      <c r="AM3771" t="s">
        <v>826</v>
      </c>
      <c r="AN3771" t="s">
        <v>826</v>
      </c>
      <c r="AO3771" t="s">
        <v>826</v>
      </c>
      <c r="AP3771" t="s">
        <v>826</v>
      </c>
      <c r="AQ3771" t="s">
        <v>32</v>
      </c>
    </row>
    <row r="3772" spans="1:43" x14ac:dyDescent="0.2">
      <c r="A3772" s="31"/>
      <c r="B3772" s="1">
        <v>42899</v>
      </c>
      <c r="C3772" s="1" t="str">
        <f>IF(F3772="Kup","6/13/2017",IF(F3772="Sag","6/14/2017",""))</f>
        <v>6/13/2017</v>
      </c>
      <c r="D3772" s="27">
        <f>A3772-B3772</f>
        <v>-42899</v>
      </c>
      <c r="E3772" s="27">
        <f>A3772-C3772</f>
        <v>-42899</v>
      </c>
      <c r="F3772" s="2" t="s">
        <v>21</v>
      </c>
      <c r="G3772" s="2" t="s">
        <v>711</v>
      </c>
      <c r="H3772" s="2" t="s">
        <v>22</v>
      </c>
      <c r="I3772" s="12" t="s">
        <v>94</v>
      </c>
      <c r="J3772" s="12" t="s">
        <v>988</v>
      </c>
      <c r="K3772" s="2" t="s">
        <v>957</v>
      </c>
      <c r="L3772" s="2" t="s">
        <v>943</v>
      </c>
      <c r="M3772" s="2">
        <v>8</v>
      </c>
      <c r="N3772" s="2">
        <v>8</v>
      </c>
      <c r="O3772" s="25">
        <v>10.045999999999999</v>
      </c>
      <c r="P3772" s="3"/>
      <c r="Q3772" s="3"/>
      <c r="R3772" t="str">
        <f>IF(Q3772&gt;0,(P3772*(Q3772^2))*(3.14159/6),"")</f>
        <v/>
      </c>
      <c r="S3772" s="2" t="s">
        <v>32</v>
      </c>
      <c r="T3772" t="s">
        <v>25</v>
      </c>
      <c r="U3772" s="2" t="s">
        <v>26</v>
      </c>
      <c r="V3772" s="2" t="s">
        <v>737</v>
      </c>
      <c r="W3772" s="2"/>
      <c r="X3772" s="2" t="s">
        <v>764</v>
      </c>
      <c r="Y3772" s="2"/>
      <c r="AA3772" s="12" t="s">
        <v>835</v>
      </c>
      <c r="AB3772" t="str">
        <f>IF(Q3772&gt;0,"yes","no")</f>
        <v>no</v>
      </c>
      <c r="AC3772" t="str">
        <f>IF(O3772&gt;0,"yes","no")</f>
        <v>yes</v>
      </c>
      <c r="AD3772" t="str">
        <f>IF(AH3772="hatch","yes","no")</f>
        <v>yes</v>
      </c>
      <c r="AE3772" t="str">
        <f>IF(AH3772="swimup","yes","no")</f>
        <v>no</v>
      </c>
      <c r="AF3772" t="str">
        <f>IF(AH3772="respiration","yes","no")</f>
        <v>no</v>
      </c>
      <c r="AH3772" t="s">
        <v>766</v>
      </c>
      <c r="AI3772">
        <f>IF(O3772&gt;0,(IF(S3772="live",O3772*0.84,IF(S3772="dried.ethanol",O3772*0.8449+2.8227,O3772))),"")</f>
        <v>10.045999999999999</v>
      </c>
      <c r="AJ3772" s="2" t="s">
        <v>738</v>
      </c>
      <c r="AL3772" t="str">
        <f>IF(OR(AND(Q3772=Q3773,P3772&gt;0),AND(O3772&gt;0,O3772=O3773)),"duplicate","")</f>
        <v/>
      </c>
      <c r="AM3772" t="s">
        <v>826</v>
      </c>
      <c r="AN3772" t="s">
        <v>826</v>
      </c>
      <c r="AO3772" t="s">
        <v>826</v>
      </c>
      <c r="AP3772" t="s">
        <v>826</v>
      </c>
      <c r="AQ3772" t="s">
        <v>32</v>
      </c>
    </row>
    <row r="3773" spans="1:43" x14ac:dyDescent="0.2">
      <c r="A3773" s="31"/>
      <c r="B3773" s="1">
        <v>42899</v>
      </c>
      <c r="C3773" s="1" t="str">
        <f>IF(F3773="Kup","6/13/2017",IF(F3773="Sag","6/14/2017",""))</f>
        <v>6/13/2017</v>
      </c>
      <c r="D3773" s="27">
        <f>A3773-B3773</f>
        <v>-42899</v>
      </c>
      <c r="E3773" s="27">
        <f>A3773-C3773</f>
        <v>-42899</v>
      </c>
      <c r="F3773" s="2" t="s">
        <v>21</v>
      </c>
      <c r="G3773" s="2" t="s">
        <v>649</v>
      </c>
      <c r="H3773" s="2" t="s">
        <v>22</v>
      </c>
      <c r="I3773" s="12" t="s">
        <v>94</v>
      </c>
      <c r="J3773" s="12" t="s">
        <v>988</v>
      </c>
      <c r="K3773" s="2" t="s">
        <v>957</v>
      </c>
      <c r="L3773" s="2" t="s">
        <v>943</v>
      </c>
      <c r="M3773" s="2">
        <v>8</v>
      </c>
      <c r="N3773" s="2">
        <v>8</v>
      </c>
      <c r="O3773" s="25">
        <v>11.616</v>
      </c>
      <c r="P3773" s="3">
        <v>1.81</v>
      </c>
      <c r="Q3773" s="3">
        <v>0.873</v>
      </c>
      <c r="R3773">
        <f>IF(Q3773&gt;0,(P3773*(Q3773^2))*(3.14159/6),"")</f>
        <v>0.72227954827484986</v>
      </c>
      <c r="S3773" s="2" t="s">
        <v>32</v>
      </c>
      <c r="T3773" t="s">
        <v>25</v>
      </c>
      <c r="U3773" s="2" t="s">
        <v>26</v>
      </c>
      <c r="V3773" s="2" t="s">
        <v>694</v>
      </c>
      <c r="W3773" s="2"/>
      <c r="X3773" s="2" t="s">
        <v>764</v>
      </c>
      <c r="Y3773" s="2"/>
      <c r="AA3773" s="12" t="s">
        <v>835</v>
      </c>
      <c r="AB3773" t="str">
        <f>IF(Q3773&gt;0,"yes","no")</f>
        <v>yes</v>
      </c>
      <c r="AC3773" t="str">
        <f>IF(O3773&gt;0,"yes","no")</f>
        <v>yes</v>
      </c>
      <c r="AD3773" t="str">
        <f>IF(AH3773="hatch","yes","no")</f>
        <v>no</v>
      </c>
      <c r="AE3773" t="str">
        <f>IF(AH3773="swimup","yes","no")</f>
        <v>yes</v>
      </c>
      <c r="AF3773" t="str">
        <f>IF(AH3773="respiration","yes","no")</f>
        <v>no</v>
      </c>
      <c r="AH3773" t="s">
        <v>765</v>
      </c>
      <c r="AI3773">
        <f>IF(O3773&gt;0,(IF(S3773="live",O3773*0.84,IF(S3773="dried.ethanol",O3773*0.8449+2.8227,O3773))),"")</f>
        <v>11.616</v>
      </c>
      <c r="AJ3773" s="2" t="s">
        <v>695</v>
      </c>
      <c r="AL3773" t="str">
        <f>IF(OR(AND(Q3773=Q3774,P3773&gt;0),AND(O3773&gt;0,O3773=O3774)),"duplicate","")</f>
        <v/>
      </c>
      <c r="AM3773" t="s">
        <v>826</v>
      </c>
      <c r="AN3773" t="s">
        <v>826</v>
      </c>
      <c r="AO3773" t="s">
        <v>826</v>
      </c>
      <c r="AP3773" t="s">
        <v>826</v>
      </c>
      <c r="AQ3773" t="s">
        <v>32</v>
      </c>
    </row>
    <row r="3774" spans="1:43" x14ac:dyDescent="0.2">
      <c r="A3774" s="31"/>
      <c r="B3774" s="1">
        <v>42899</v>
      </c>
      <c r="C3774" s="1" t="str">
        <f>IF(F3774="Kup","6/13/2017",IF(F3774="Sag","6/14/2017",""))</f>
        <v>6/13/2017</v>
      </c>
      <c r="D3774" s="27">
        <f>A3774-B3774</f>
        <v>-42899</v>
      </c>
      <c r="E3774" s="27">
        <f>A3774-C3774</f>
        <v>-42899</v>
      </c>
      <c r="F3774" s="2" t="s">
        <v>21</v>
      </c>
      <c r="G3774" s="2" t="s">
        <v>711</v>
      </c>
      <c r="H3774" s="2" t="s">
        <v>22</v>
      </c>
      <c r="I3774" s="12" t="s">
        <v>94</v>
      </c>
      <c r="J3774" s="12" t="s">
        <v>988</v>
      </c>
      <c r="K3774" s="2" t="s">
        <v>957</v>
      </c>
      <c r="L3774" s="2" t="s">
        <v>943</v>
      </c>
      <c r="M3774" s="2">
        <v>9</v>
      </c>
      <c r="N3774" s="2">
        <v>9</v>
      </c>
      <c r="O3774" s="25">
        <v>9.94</v>
      </c>
      <c r="P3774" s="3">
        <v>2.3889999999999998</v>
      </c>
      <c r="Q3774" s="3">
        <v>1.8620000000000001</v>
      </c>
      <c r="R3774">
        <f>IF(Q3774&gt;0,(P3774*(Q3774^2))*(3.14159/6),"")</f>
        <v>4.3368435809240724</v>
      </c>
      <c r="S3774" s="2" t="s">
        <v>32</v>
      </c>
      <c r="T3774" t="s">
        <v>25</v>
      </c>
      <c r="U3774" s="2" t="s">
        <v>26</v>
      </c>
      <c r="V3774" s="2" t="s">
        <v>737</v>
      </c>
      <c r="W3774" s="2"/>
      <c r="X3774" s="2" t="s">
        <v>764</v>
      </c>
      <c r="Y3774" s="2"/>
      <c r="AA3774" s="12" t="s">
        <v>835</v>
      </c>
      <c r="AB3774" t="str">
        <f>IF(Q3774&gt;0,"yes","no")</f>
        <v>yes</v>
      </c>
      <c r="AC3774" t="str">
        <f>IF(O3774&gt;0,"yes","no")</f>
        <v>yes</v>
      </c>
      <c r="AD3774" t="str">
        <f>IF(AH3774="hatch","yes","no")</f>
        <v>yes</v>
      </c>
      <c r="AE3774" t="str">
        <f>IF(AH3774="swimup","yes","no")</f>
        <v>no</v>
      </c>
      <c r="AF3774" t="str">
        <f>IF(AH3774="respiration","yes","no")</f>
        <v>no</v>
      </c>
      <c r="AH3774" t="s">
        <v>766</v>
      </c>
      <c r="AI3774">
        <f>IF(O3774&gt;0,(IF(S3774="live",O3774*0.84,IF(S3774="dried.ethanol",O3774*0.8449+2.8227,O3774))),"")</f>
        <v>9.94</v>
      </c>
      <c r="AJ3774" s="2" t="s">
        <v>738</v>
      </c>
      <c r="AL3774" t="str">
        <f>IF(OR(AND(Q3774=Q3775,P3774&gt;0),AND(O3774&gt;0,O3774=O3775)),"duplicate","")</f>
        <v/>
      </c>
      <c r="AM3774" t="s">
        <v>827</v>
      </c>
      <c r="AN3774" t="s">
        <v>826</v>
      </c>
      <c r="AO3774" t="s">
        <v>826</v>
      </c>
      <c r="AP3774" t="s">
        <v>826</v>
      </c>
      <c r="AQ3774" t="s">
        <v>32</v>
      </c>
    </row>
    <row r="3775" spans="1:43" x14ac:dyDescent="0.2">
      <c r="A3775" s="31"/>
      <c r="B3775" s="1">
        <v>42899</v>
      </c>
      <c r="C3775" s="1" t="str">
        <f>IF(F3775="Kup","6/13/2017",IF(F3775="Sag","6/14/2017",""))</f>
        <v>6/13/2017</v>
      </c>
      <c r="D3775" s="27">
        <f>A3775-B3775</f>
        <v>-42899</v>
      </c>
      <c r="E3775" s="27">
        <f>A3775-C3775</f>
        <v>-42899</v>
      </c>
      <c r="F3775" s="2" t="s">
        <v>21</v>
      </c>
      <c r="G3775" s="2" t="s">
        <v>649</v>
      </c>
      <c r="H3775" s="2" t="s">
        <v>22</v>
      </c>
      <c r="I3775" s="12" t="s">
        <v>94</v>
      </c>
      <c r="J3775" s="12" t="s">
        <v>988</v>
      </c>
      <c r="K3775" s="2" t="s">
        <v>957</v>
      </c>
      <c r="L3775" s="2" t="s">
        <v>943</v>
      </c>
      <c r="M3775" s="2">
        <v>9</v>
      </c>
      <c r="N3775" s="2">
        <v>9</v>
      </c>
      <c r="O3775" s="25">
        <v>11.94</v>
      </c>
      <c r="P3775" s="3">
        <v>1.9810000000000001</v>
      </c>
      <c r="Q3775" s="3">
        <v>1.1379999999999999</v>
      </c>
      <c r="R3775">
        <f>IF(Q3775&gt;0,(P3775*(Q3775^2))*(3.14159/6),"")</f>
        <v>1.3432821852667933</v>
      </c>
      <c r="S3775" s="2" t="s">
        <v>32</v>
      </c>
      <c r="T3775" t="s">
        <v>25</v>
      </c>
      <c r="U3775" s="2" t="s">
        <v>26</v>
      </c>
      <c r="V3775" s="2" t="s">
        <v>694</v>
      </c>
      <c r="W3775" s="2"/>
      <c r="X3775" s="2" t="s">
        <v>764</v>
      </c>
      <c r="Y3775" s="2"/>
      <c r="AA3775" s="12" t="s">
        <v>835</v>
      </c>
      <c r="AB3775" t="str">
        <f>IF(Q3775&gt;0,"yes","no")</f>
        <v>yes</v>
      </c>
      <c r="AC3775" t="str">
        <f>IF(O3775&gt;0,"yes","no")</f>
        <v>yes</v>
      </c>
      <c r="AD3775" t="str">
        <f>IF(AH3775="hatch","yes","no")</f>
        <v>no</v>
      </c>
      <c r="AE3775" t="str">
        <f>IF(AH3775="swimup","yes","no")</f>
        <v>yes</v>
      </c>
      <c r="AF3775" t="str">
        <f>IF(AH3775="respiration","yes","no")</f>
        <v>no</v>
      </c>
      <c r="AH3775" t="s">
        <v>765</v>
      </c>
      <c r="AI3775">
        <f>IF(O3775&gt;0,(IF(S3775="live",O3775*0.84,IF(S3775="dried.ethanol",O3775*0.8449+2.8227,O3775))),"")</f>
        <v>11.94</v>
      </c>
      <c r="AJ3775" s="2" t="s">
        <v>695</v>
      </c>
      <c r="AL3775" t="str">
        <f>IF(OR(AND(Q3775=Q3776,P3775&gt;0),AND(O3775&gt;0,O3775=O3776)),"duplicate","")</f>
        <v/>
      </c>
      <c r="AM3775" t="s">
        <v>826</v>
      </c>
      <c r="AN3775" t="s">
        <v>826</v>
      </c>
      <c r="AO3775" t="s">
        <v>826</v>
      </c>
      <c r="AP3775" t="s">
        <v>826</v>
      </c>
      <c r="AQ3775" t="s">
        <v>32</v>
      </c>
    </row>
    <row r="3776" spans="1:43" x14ac:dyDescent="0.2">
      <c r="A3776" s="31"/>
      <c r="B3776" s="1">
        <v>42899</v>
      </c>
      <c r="C3776" s="1" t="str">
        <f>IF(F3776="Kup","6/13/2017",IF(F3776="Sag","6/14/2017",""))</f>
        <v>6/13/2017</v>
      </c>
      <c r="D3776" s="27">
        <f>A3776-B3776</f>
        <v>-42899</v>
      </c>
      <c r="E3776" s="27">
        <f>A3776-C3776</f>
        <v>-42899</v>
      </c>
      <c r="F3776" s="2" t="s">
        <v>21</v>
      </c>
      <c r="G3776" s="2" t="s">
        <v>711</v>
      </c>
      <c r="H3776" s="2" t="s">
        <v>22</v>
      </c>
      <c r="I3776" s="12" t="s">
        <v>94</v>
      </c>
      <c r="J3776" s="12" t="s">
        <v>988</v>
      </c>
      <c r="K3776" s="2" t="s">
        <v>957</v>
      </c>
      <c r="L3776" s="2" t="s">
        <v>943</v>
      </c>
      <c r="M3776" s="2">
        <v>10</v>
      </c>
      <c r="N3776" s="2">
        <v>10</v>
      </c>
      <c r="O3776" s="25">
        <v>8.8829999999999991</v>
      </c>
      <c r="P3776" s="3">
        <v>2.5819999999999999</v>
      </c>
      <c r="Q3776" s="3">
        <v>1.8620000000000001</v>
      </c>
      <c r="R3776">
        <f>IF(Q3776&gt;0,(P3776*(Q3776^2))*(3.14159/6),"")</f>
        <v>4.6872039037027866</v>
      </c>
      <c r="S3776" s="2" t="s">
        <v>32</v>
      </c>
      <c r="T3776" t="s">
        <v>25</v>
      </c>
      <c r="U3776" s="2" t="s">
        <v>26</v>
      </c>
      <c r="V3776" s="2" t="s">
        <v>737</v>
      </c>
      <c r="W3776" s="2"/>
      <c r="X3776" s="2" t="s">
        <v>764</v>
      </c>
      <c r="Y3776" s="2"/>
      <c r="AA3776" s="12" t="s">
        <v>835</v>
      </c>
      <c r="AB3776" t="str">
        <f>IF(Q3776&gt;0,"yes","no")</f>
        <v>yes</v>
      </c>
      <c r="AC3776" t="str">
        <f>IF(O3776&gt;0,"yes","no")</f>
        <v>yes</v>
      </c>
      <c r="AD3776" t="str">
        <f>IF(AH3776="hatch","yes","no")</f>
        <v>yes</v>
      </c>
      <c r="AE3776" t="str">
        <f>IF(AH3776="swimup","yes","no")</f>
        <v>no</v>
      </c>
      <c r="AF3776" t="str">
        <f>IF(AH3776="respiration","yes","no")</f>
        <v>no</v>
      </c>
      <c r="AH3776" t="s">
        <v>766</v>
      </c>
      <c r="AI3776">
        <f>IF(O3776&gt;0,(IF(S3776="live",O3776*0.84,IF(S3776="dried.ethanol",O3776*0.8449+2.8227,O3776))),"")</f>
        <v>8.8829999999999991</v>
      </c>
      <c r="AJ3776" s="2" t="s">
        <v>738</v>
      </c>
      <c r="AL3776" t="str">
        <f>IF(OR(AND(Q3776=Q3777,P3776&gt;0),AND(O3776&gt;0,O3776=O3777)),"duplicate","")</f>
        <v/>
      </c>
      <c r="AM3776" t="s">
        <v>826</v>
      </c>
      <c r="AN3776" t="s">
        <v>826</v>
      </c>
      <c r="AO3776" t="s">
        <v>826</v>
      </c>
      <c r="AP3776" t="s">
        <v>826</v>
      </c>
      <c r="AQ3776" t="s">
        <v>32</v>
      </c>
    </row>
    <row r="3777" spans="1:43" x14ac:dyDescent="0.2">
      <c r="A3777" s="31"/>
      <c r="B3777" s="1">
        <v>42899</v>
      </c>
      <c r="C3777" s="1" t="str">
        <f>IF(F3777="Kup","6/13/2017",IF(F3777="Sag","6/14/2017",""))</f>
        <v>6/13/2017</v>
      </c>
      <c r="D3777" s="27">
        <f>A3777-B3777</f>
        <v>-42899</v>
      </c>
      <c r="E3777" s="27">
        <f>A3777-C3777</f>
        <v>-42899</v>
      </c>
      <c r="F3777" s="2" t="s">
        <v>21</v>
      </c>
      <c r="G3777" s="2" t="s">
        <v>649</v>
      </c>
      <c r="H3777" s="2" t="s">
        <v>22</v>
      </c>
      <c r="I3777" s="12" t="s">
        <v>94</v>
      </c>
      <c r="J3777" s="12" t="s">
        <v>988</v>
      </c>
      <c r="K3777" s="2" t="s">
        <v>957</v>
      </c>
      <c r="L3777" s="2" t="s">
        <v>943</v>
      </c>
      <c r="M3777" s="2">
        <v>10</v>
      </c>
      <c r="N3777" s="2">
        <v>10</v>
      </c>
      <c r="O3777" s="25">
        <v>12.2</v>
      </c>
      <c r="P3777" s="3">
        <v>1.9359999999999999</v>
      </c>
      <c r="Q3777" s="3">
        <v>0.91300000000000003</v>
      </c>
      <c r="R3777">
        <f>IF(Q3777&gt;0,(P3777*(Q3777^2))*(3.14159/6),"")</f>
        <v>0.84497753653309338</v>
      </c>
      <c r="S3777" s="2" t="s">
        <v>32</v>
      </c>
      <c r="T3777" t="s">
        <v>25</v>
      </c>
      <c r="U3777" s="2" t="s">
        <v>26</v>
      </c>
      <c r="V3777" s="2" t="s">
        <v>694</v>
      </c>
      <c r="W3777" s="2"/>
      <c r="X3777" s="2" t="s">
        <v>764</v>
      </c>
      <c r="Y3777" s="2"/>
      <c r="AA3777" s="12" t="s">
        <v>835</v>
      </c>
      <c r="AB3777" t="str">
        <f>IF(Q3777&gt;0,"yes","no")</f>
        <v>yes</v>
      </c>
      <c r="AC3777" t="str">
        <f>IF(O3777&gt;0,"yes","no")</f>
        <v>yes</v>
      </c>
      <c r="AD3777" t="str">
        <f>IF(AH3777="hatch","yes","no")</f>
        <v>no</v>
      </c>
      <c r="AE3777" t="str">
        <f>IF(AH3777="swimup","yes","no")</f>
        <v>yes</v>
      </c>
      <c r="AF3777" t="str">
        <f>IF(AH3777="respiration","yes","no")</f>
        <v>no</v>
      </c>
      <c r="AH3777" t="s">
        <v>765</v>
      </c>
      <c r="AI3777">
        <f>IF(O3777&gt;0,(IF(S3777="live",O3777*0.84,IF(S3777="dried.ethanol",O3777*0.8449+2.8227,O3777))),"")</f>
        <v>12.2</v>
      </c>
      <c r="AJ3777" s="2" t="s">
        <v>695</v>
      </c>
      <c r="AL3777" t="str">
        <f>IF(OR(AND(Q3777=Q3778,P3777&gt;0),AND(O3777&gt;0,O3777=O3778)),"duplicate","")</f>
        <v/>
      </c>
      <c r="AM3777" t="s">
        <v>826</v>
      </c>
      <c r="AN3777" t="s">
        <v>826</v>
      </c>
      <c r="AO3777" t="s">
        <v>826</v>
      </c>
      <c r="AP3777" t="s">
        <v>826</v>
      </c>
      <c r="AQ3777" t="s">
        <v>32</v>
      </c>
    </row>
    <row r="3778" spans="1:43" x14ac:dyDescent="0.2">
      <c r="A3778" s="31"/>
      <c r="B3778" s="1">
        <v>42899</v>
      </c>
      <c r="C3778" s="1" t="str">
        <f>IF(F3778="Kup","6/13/2017",IF(F3778="Sag","6/14/2017",""))</f>
        <v>6/13/2017</v>
      </c>
      <c r="D3778" s="27">
        <f>A3778-B3778</f>
        <v>-42899</v>
      </c>
      <c r="E3778" s="27">
        <f>A3778-C3778</f>
        <v>-42899</v>
      </c>
      <c r="F3778" s="2" t="s">
        <v>21</v>
      </c>
      <c r="G3778" s="2" t="s">
        <v>711</v>
      </c>
      <c r="H3778" s="2" t="s">
        <v>22</v>
      </c>
      <c r="I3778" s="12" t="s">
        <v>31</v>
      </c>
      <c r="J3778" s="12" t="s">
        <v>978</v>
      </c>
      <c r="K3778" s="3" t="s">
        <v>958</v>
      </c>
      <c r="L3778" s="3" t="s">
        <v>959</v>
      </c>
      <c r="M3778" s="2">
        <v>1</v>
      </c>
      <c r="N3778" s="2">
        <v>1</v>
      </c>
      <c r="O3778" s="25">
        <v>9.6709999999999994</v>
      </c>
      <c r="P3778" s="3">
        <v>2.31</v>
      </c>
      <c r="Q3778" s="3">
        <v>1.7869999999999999</v>
      </c>
      <c r="R3778">
        <f>IF(Q3778&gt;0,(P3778*(Q3778^2))*(3.14159/6),"")</f>
        <v>3.8624186049333491</v>
      </c>
      <c r="S3778" s="2" t="s">
        <v>32</v>
      </c>
      <c r="T3778" t="s">
        <v>25</v>
      </c>
      <c r="U3778" s="2" t="s">
        <v>26</v>
      </c>
      <c r="V3778" s="2" t="s">
        <v>739</v>
      </c>
      <c r="W3778" s="2"/>
      <c r="X3778" s="2" t="s">
        <v>764</v>
      </c>
      <c r="Y3778" s="2"/>
      <c r="AA3778" s="12" t="s">
        <v>835</v>
      </c>
      <c r="AB3778" t="str">
        <f>IF(Q3778&gt;0,"yes","no")</f>
        <v>yes</v>
      </c>
      <c r="AC3778" t="str">
        <f>IF(O3778&gt;0,"yes","no")</f>
        <v>yes</v>
      </c>
      <c r="AD3778" t="str">
        <f>IF(AH3778="hatch","yes","no")</f>
        <v>yes</v>
      </c>
      <c r="AE3778" t="str">
        <f>IF(AH3778="swimup","yes","no")</f>
        <v>no</v>
      </c>
      <c r="AF3778" t="str">
        <f>IF(AH3778="respiration","yes","no")</f>
        <v>no</v>
      </c>
      <c r="AH3778" t="s">
        <v>766</v>
      </c>
      <c r="AI3778">
        <f>IF(O3778&gt;0,(IF(S3778="live",O3778*0.84,IF(S3778="dried.ethanol",O3778*0.8449+2.8227,O3778))),"")</f>
        <v>9.6709999999999994</v>
      </c>
      <c r="AJ3778" s="2" t="s">
        <v>740</v>
      </c>
      <c r="AL3778" t="str">
        <f>IF(OR(AND(Q3778=Q3779,P3778&gt;0),AND(O3778&gt;0,O3778=O3779)),"duplicate","")</f>
        <v/>
      </c>
      <c r="AM3778" t="s">
        <v>826</v>
      </c>
      <c r="AN3778" t="s">
        <v>826</v>
      </c>
      <c r="AO3778" t="s">
        <v>826</v>
      </c>
      <c r="AP3778" t="s">
        <v>826</v>
      </c>
      <c r="AQ3778" t="s">
        <v>32</v>
      </c>
    </row>
    <row r="3779" spans="1:43" x14ac:dyDescent="0.2">
      <c r="A3779" s="31"/>
      <c r="B3779" s="1">
        <v>42899</v>
      </c>
      <c r="C3779" s="1" t="str">
        <f>IF(F3779="Kup","6/13/2017",IF(F3779="Sag","6/14/2017",""))</f>
        <v>6/13/2017</v>
      </c>
      <c r="D3779" s="27">
        <f>A3779-B3779</f>
        <v>-42899</v>
      </c>
      <c r="E3779" s="27">
        <f>A3779-C3779</f>
        <v>-42899</v>
      </c>
      <c r="F3779" s="2" t="s">
        <v>21</v>
      </c>
      <c r="G3779" s="2" t="s">
        <v>649</v>
      </c>
      <c r="H3779" s="2" t="s">
        <v>22</v>
      </c>
      <c r="I3779" s="12" t="s">
        <v>31</v>
      </c>
      <c r="J3779" s="12" t="s">
        <v>978</v>
      </c>
      <c r="K3779" s="3" t="s">
        <v>958</v>
      </c>
      <c r="L3779" s="3" t="s">
        <v>959</v>
      </c>
      <c r="M3779" s="2">
        <v>1</v>
      </c>
      <c r="N3779" s="2">
        <v>1</v>
      </c>
      <c r="O3779" s="25">
        <v>12.856999999999999</v>
      </c>
      <c r="P3779" s="8">
        <v>1.976</v>
      </c>
      <c r="Q3779" s="8">
        <v>1.2629999999999999</v>
      </c>
      <c r="R3779">
        <f>IF(Q3779&gt;0,(P3779*(Q3779^2))*(3.14159/6),"")</f>
        <v>1.6504101916551595</v>
      </c>
      <c r="S3779" s="2" t="s">
        <v>32</v>
      </c>
      <c r="T3779" t="s">
        <v>25</v>
      </c>
      <c r="U3779" s="2" t="s">
        <v>26</v>
      </c>
      <c r="V3779" s="2" t="s">
        <v>707</v>
      </c>
      <c r="W3779" s="2"/>
      <c r="X3779" s="2" t="s">
        <v>764</v>
      </c>
      <c r="Y3779" s="2"/>
      <c r="AA3779" s="12" t="s">
        <v>835</v>
      </c>
      <c r="AB3779" t="str">
        <f>IF(Q3779&gt;0,"yes","no")</f>
        <v>yes</v>
      </c>
      <c r="AC3779" t="str">
        <f>IF(O3779&gt;0,"yes","no")</f>
        <v>yes</v>
      </c>
      <c r="AD3779" t="str">
        <f>IF(AH3779="hatch","yes","no")</f>
        <v>no</v>
      </c>
      <c r="AE3779" t="str">
        <f>IF(AH3779="swimup","yes","no")</f>
        <v>yes</v>
      </c>
      <c r="AF3779" t="str">
        <f>IF(AH3779="respiration","yes","no")</f>
        <v>no</v>
      </c>
      <c r="AH3779" t="s">
        <v>765</v>
      </c>
      <c r="AI3779">
        <f>IF(O3779&gt;0,(IF(S3779="live",O3779*0.84,IF(S3779="dried.ethanol",O3779*0.8449+2.8227,O3779))),"")</f>
        <v>12.856999999999999</v>
      </c>
      <c r="AJ3779" s="2" t="s">
        <v>704</v>
      </c>
      <c r="AL3779" t="str">
        <f>IF(OR(AND(Q3779=Q3780,P3779&gt;0),AND(O3779&gt;0,O3779=O3780)),"duplicate","")</f>
        <v/>
      </c>
      <c r="AM3779" t="s">
        <v>826</v>
      </c>
      <c r="AN3779" t="s">
        <v>826</v>
      </c>
      <c r="AO3779" t="s">
        <v>826</v>
      </c>
      <c r="AP3779" t="s">
        <v>826</v>
      </c>
      <c r="AQ3779" t="s">
        <v>32</v>
      </c>
    </row>
    <row r="3780" spans="1:43" x14ac:dyDescent="0.2">
      <c r="A3780" s="31"/>
      <c r="B3780" s="1">
        <v>42899</v>
      </c>
      <c r="C3780" s="1" t="str">
        <f>IF(F3780="Kup","6/13/2017",IF(F3780="Sag","6/14/2017",""))</f>
        <v>6/13/2017</v>
      </c>
      <c r="D3780" s="27">
        <f>A3780-B3780</f>
        <v>-42899</v>
      </c>
      <c r="E3780" s="27">
        <f>A3780-C3780</f>
        <v>-42899</v>
      </c>
      <c r="F3780" s="2" t="s">
        <v>21</v>
      </c>
      <c r="G3780" s="2" t="s">
        <v>711</v>
      </c>
      <c r="H3780" s="2" t="s">
        <v>22</v>
      </c>
      <c r="I3780" s="12" t="s">
        <v>31</v>
      </c>
      <c r="J3780" s="12" t="s">
        <v>978</v>
      </c>
      <c r="K3780" s="3" t="s">
        <v>958</v>
      </c>
      <c r="L3780" s="3" t="s">
        <v>959</v>
      </c>
      <c r="M3780" s="2">
        <v>2</v>
      </c>
      <c r="N3780" s="2">
        <v>2</v>
      </c>
      <c r="O3780" s="25">
        <v>10.346</v>
      </c>
      <c r="P3780" s="3">
        <v>2.42</v>
      </c>
      <c r="Q3780" s="3">
        <v>1.863</v>
      </c>
      <c r="R3780">
        <f>IF(Q3780&gt;0,(P3780*(Q3780^2))*(3.14159/6),"")</f>
        <v>4.3978390503596989</v>
      </c>
      <c r="S3780" s="2" t="s">
        <v>32</v>
      </c>
      <c r="T3780" t="s">
        <v>25</v>
      </c>
      <c r="U3780" s="2" t="s">
        <v>26</v>
      </c>
      <c r="V3780" s="2" t="s">
        <v>739</v>
      </c>
      <c r="W3780" s="2"/>
      <c r="X3780" s="2" t="s">
        <v>764</v>
      </c>
      <c r="Y3780" s="2"/>
      <c r="AA3780" s="12" t="s">
        <v>835</v>
      </c>
      <c r="AB3780" t="str">
        <f>IF(Q3780&gt;0,"yes","no")</f>
        <v>yes</v>
      </c>
      <c r="AC3780" t="str">
        <f>IF(O3780&gt;0,"yes","no")</f>
        <v>yes</v>
      </c>
      <c r="AD3780" t="str">
        <f>IF(AH3780="hatch","yes","no")</f>
        <v>yes</v>
      </c>
      <c r="AE3780" t="str">
        <f>IF(AH3780="swimup","yes","no")</f>
        <v>no</v>
      </c>
      <c r="AF3780" t="str">
        <f>IF(AH3780="respiration","yes","no")</f>
        <v>no</v>
      </c>
      <c r="AH3780" t="s">
        <v>766</v>
      </c>
      <c r="AI3780">
        <f>IF(O3780&gt;0,(IF(S3780="live",O3780*0.84,IF(S3780="dried.ethanol",O3780*0.8449+2.8227,O3780))),"")</f>
        <v>10.346</v>
      </c>
      <c r="AJ3780" s="2" t="s">
        <v>740</v>
      </c>
      <c r="AL3780" t="str">
        <f>IF(OR(AND(Q3780=Q3781,P3780&gt;0),AND(O3780&gt;0,O3780=O3781)),"duplicate","")</f>
        <v/>
      </c>
      <c r="AM3780" t="s">
        <v>826</v>
      </c>
      <c r="AN3780" t="s">
        <v>826</v>
      </c>
      <c r="AO3780" t="s">
        <v>826</v>
      </c>
      <c r="AP3780" t="s">
        <v>826</v>
      </c>
      <c r="AQ3780" t="s">
        <v>32</v>
      </c>
    </row>
    <row r="3781" spans="1:43" x14ac:dyDescent="0.2">
      <c r="A3781" s="31"/>
      <c r="B3781" s="1">
        <v>42899</v>
      </c>
      <c r="C3781" s="1" t="str">
        <f>IF(F3781="Kup","6/13/2017",IF(F3781="Sag","6/14/2017",""))</f>
        <v>6/13/2017</v>
      </c>
      <c r="D3781" s="27">
        <f>A3781-B3781</f>
        <v>-42899</v>
      </c>
      <c r="E3781" s="27">
        <f>A3781-C3781</f>
        <v>-42899</v>
      </c>
      <c r="F3781" s="2" t="s">
        <v>21</v>
      </c>
      <c r="G3781" s="2" t="s">
        <v>649</v>
      </c>
      <c r="H3781" s="2" t="s">
        <v>22</v>
      </c>
      <c r="I3781" s="12" t="s">
        <v>31</v>
      </c>
      <c r="J3781" s="12" t="s">
        <v>978</v>
      </c>
      <c r="K3781" s="3" t="s">
        <v>958</v>
      </c>
      <c r="L3781" s="3" t="s">
        <v>959</v>
      </c>
      <c r="M3781" s="2">
        <v>2</v>
      </c>
      <c r="N3781" s="2">
        <v>2</v>
      </c>
      <c r="O3781" s="25">
        <v>12.456</v>
      </c>
      <c r="P3781" s="8">
        <v>1.8</v>
      </c>
      <c r="Q3781" s="8">
        <v>1.169</v>
      </c>
      <c r="R3781">
        <f>IF(Q3781&gt;0,(P3781*(Q3781^2))*(3.14159/6),"")</f>
        <v>1.287952311597</v>
      </c>
      <c r="S3781" s="2" t="s">
        <v>32</v>
      </c>
      <c r="T3781" t="s">
        <v>25</v>
      </c>
      <c r="U3781" s="2" t="s">
        <v>26</v>
      </c>
      <c r="V3781" s="2" t="s">
        <v>707</v>
      </c>
      <c r="W3781" s="2"/>
      <c r="X3781" s="2" t="s">
        <v>764</v>
      </c>
      <c r="Y3781" s="2"/>
      <c r="AA3781" s="12" t="s">
        <v>835</v>
      </c>
      <c r="AB3781" t="str">
        <f>IF(Q3781&gt;0,"yes","no")</f>
        <v>yes</v>
      </c>
      <c r="AC3781" t="str">
        <f>IF(O3781&gt;0,"yes","no")</f>
        <v>yes</v>
      </c>
      <c r="AD3781" t="str">
        <f>IF(AH3781="hatch","yes","no")</f>
        <v>no</v>
      </c>
      <c r="AE3781" t="str">
        <f>IF(AH3781="swimup","yes","no")</f>
        <v>yes</v>
      </c>
      <c r="AF3781" t="str">
        <f>IF(AH3781="respiration","yes","no")</f>
        <v>no</v>
      </c>
      <c r="AH3781" t="s">
        <v>765</v>
      </c>
      <c r="AI3781">
        <f>IF(O3781&gt;0,(IF(S3781="live",O3781*0.84,IF(S3781="dried.ethanol",O3781*0.8449+2.8227,O3781))),"")</f>
        <v>12.456</v>
      </c>
      <c r="AJ3781" s="2" t="s">
        <v>704</v>
      </c>
      <c r="AL3781" t="str">
        <f>IF(OR(AND(Q3781=Q3782,P3781&gt;0),AND(O3781&gt;0,O3781=O3782)),"duplicate","")</f>
        <v/>
      </c>
      <c r="AM3781" t="s">
        <v>826</v>
      </c>
      <c r="AN3781" t="s">
        <v>826</v>
      </c>
      <c r="AO3781" t="s">
        <v>826</v>
      </c>
      <c r="AP3781" t="s">
        <v>826</v>
      </c>
      <c r="AQ3781" t="s">
        <v>32</v>
      </c>
    </row>
    <row r="3782" spans="1:43" x14ac:dyDescent="0.2">
      <c r="A3782" s="31"/>
      <c r="B3782" s="1">
        <v>42899</v>
      </c>
      <c r="C3782" s="1" t="str">
        <f>IF(F3782="Kup","6/13/2017",IF(F3782="Sag","6/14/2017",""))</f>
        <v>6/13/2017</v>
      </c>
      <c r="D3782" s="27">
        <f>A3782-B3782</f>
        <v>-42899</v>
      </c>
      <c r="E3782" s="27">
        <f>A3782-C3782</f>
        <v>-42899</v>
      </c>
      <c r="F3782" s="2" t="s">
        <v>21</v>
      </c>
      <c r="G3782" s="2" t="s">
        <v>711</v>
      </c>
      <c r="H3782" s="2" t="s">
        <v>22</v>
      </c>
      <c r="I3782" s="12" t="s">
        <v>31</v>
      </c>
      <c r="J3782" s="12" t="s">
        <v>978</v>
      </c>
      <c r="K3782" s="3" t="s">
        <v>958</v>
      </c>
      <c r="L3782" s="3" t="s">
        <v>959</v>
      </c>
      <c r="M3782" s="2">
        <v>3</v>
      </c>
      <c r="N3782" s="2">
        <v>3</v>
      </c>
      <c r="O3782" s="25">
        <v>10.462</v>
      </c>
      <c r="P3782" s="3">
        <v>2.4569999999999999</v>
      </c>
      <c r="Q3782" s="3">
        <v>1.7769999999999999</v>
      </c>
      <c r="R3782">
        <f>IF(Q3782&gt;0,(P3782*(Q3782^2))*(3.14159/6),"")</f>
        <v>4.0623586932105438</v>
      </c>
      <c r="S3782" s="2" t="s">
        <v>32</v>
      </c>
      <c r="T3782" t="s">
        <v>25</v>
      </c>
      <c r="U3782" s="2" t="s">
        <v>26</v>
      </c>
      <c r="V3782" s="2" t="s">
        <v>739</v>
      </c>
      <c r="W3782" s="2"/>
      <c r="X3782" s="2" t="s">
        <v>764</v>
      </c>
      <c r="Y3782" s="2"/>
      <c r="AA3782" s="12" t="s">
        <v>835</v>
      </c>
      <c r="AB3782" t="str">
        <f>IF(Q3782&gt;0,"yes","no")</f>
        <v>yes</v>
      </c>
      <c r="AC3782" t="str">
        <f>IF(O3782&gt;0,"yes","no")</f>
        <v>yes</v>
      </c>
      <c r="AD3782" t="str">
        <f>IF(AH3782="hatch","yes","no")</f>
        <v>yes</v>
      </c>
      <c r="AE3782" t="str">
        <f>IF(AH3782="swimup","yes","no")</f>
        <v>no</v>
      </c>
      <c r="AF3782" t="str">
        <f>IF(AH3782="respiration","yes","no")</f>
        <v>no</v>
      </c>
      <c r="AH3782" t="s">
        <v>766</v>
      </c>
      <c r="AI3782">
        <f>IF(O3782&gt;0,(IF(S3782="live",O3782*0.84,IF(S3782="dried.ethanol",O3782*0.8449+2.8227,O3782))),"")</f>
        <v>10.462</v>
      </c>
      <c r="AJ3782" s="2" t="s">
        <v>740</v>
      </c>
      <c r="AL3782" t="str">
        <f>IF(OR(AND(Q3782=Q3783,P3782&gt;0),AND(O3782&gt;0,O3782=O3783)),"duplicate","")</f>
        <v/>
      </c>
      <c r="AM3782" t="s">
        <v>826</v>
      </c>
      <c r="AN3782" t="s">
        <v>826</v>
      </c>
      <c r="AO3782" t="s">
        <v>826</v>
      </c>
      <c r="AP3782" t="s">
        <v>826</v>
      </c>
      <c r="AQ3782" t="s">
        <v>32</v>
      </c>
    </row>
    <row r="3783" spans="1:43" x14ac:dyDescent="0.2">
      <c r="A3783" s="31"/>
      <c r="B3783" s="1">
        <v>42899</v>
      </c>
      <c r="C3783" s="1" t="str">
        <f>IF(F3783="Kup","6/13/2017",IF(F3783="Sag","6/14/2017",""))</f>
        <v>6/13/2017</v>
      </c>
      <c r="D3783" s="27">
        <f>A3783-B3783</f>
        <v>-42899</v>
      </c>
      <c r="E3783" s="27">
        <f>A3783-C3783</f>
        <v>-42899</v>
      </c>
      <c r="F3783" s="2" t="s">
        <v>21</v>
      </c>
      <c r="G3783" s="2" t="s">
        <v>649</v>
      </c>
      <c r="H3783" s="2" t="s">
        <v>22</v>
      </c>
      <c r="I3783" s="12" t="s">
        <v>31</v>
      </c>
      <c r="J3783" s="12" t="s">
        <v>978</v>
      </c>
      <c r="K3783" s="3" t="s">
        <v>958</v>
      </c>
      <c r="L3783" s="3" t="s">
        <v>959</v>
      </c>
      <c r="M3783" s="2">
        <v>3</v>
      </c>
      <c r="N3783" s="2">
        <v>3</v>
      </c>
      <c r="O3783" s="25">
        <v>13.688000000000001</v>
      </c>
      <c r="P3783" s="8">
        <v>1.5469999999999999</v>
      </c>
      <c r="Q3783" s="8">
        <v>0.85399999999999998</v>
      </c>
      <c r="R3783">
        <f>IF(Q3783&gt;0,(P3783*(Q3783^2))*(3.14159/6),"")</f>
        <v>0.59075078928744662</v>
      </c>
      <c r="S3783" s="2" t="s">
        <v>32</v>
      </c>
      <c r="T3783" t="s">
        <v>25</v>
      </c>
      <c r="U3783" s="2" t="s">
        <v>26</v>
      </c>
      <c r="V3783" s="2" t="s">
        <v>707</v>
      </c>
      <c r="W3783" s="2"/>
      <c r="X3783" s="2" t="s">
        <v>764</v>
      </c>
      <c r="Y3783" s="2"/>
      <c r="AA3783" s="12" t="s">
        <v>835</v>
      </c>
      <c r="AB3783" t="str">
        <f>IF(Q3783&gt;0,"yes","no")</f>
        <v>yes</v>
      </c>
      <c r="AC3783" t="str">
        <f>IF(O3783&gt;0,"yes","no")</f>
        <v>yes</v>
      </c>
      <c r="AD3783" t="str">
        <f>IF(AH3783="hatch","yes","no")</f>
        <v>no</v>
      </c>
      <c r="AE3783" t="str">
        <f>IF(AH3783="swimup","yes","no")</f>
        <v>yes</v>
      </c>
      <c r="AF3783" t="str">
        <f>IF(AH3783="respiration","yes","no")</f>
        <v>no</v>
      </c>
      <c r="AH3783" t="s">
        <v>765</v>
      </c>
      <c r="AI3783">
        <f>IF(O3783&gt;0,(IF(S3783="live",O3783*0.84,IF(S3783="dried.ethanol",O3783*0.8449+2.8227,O3783))),"")</f>
        <v>13.688000000000001</v>
      </c>
      <c r="AJ3783" s="2" t="s">
        <v>704</v>
      </c>
      <c r="AL3783" t="str">
        <f>IF(OR(AND(Q3783=Q3784,P3783&gt;0),AND(O3783&gt;0,O3783=O3784)),"duplicate","")</f>
        <v/>
      </c>
      <c r="AM3783" t="s">
        <v>826</v>
      </c>
      <c r="AN3783" t="s">
        <v>826</v>
      </c>
      <c r="AO3783" t="s">
        <v>826</v>
      </c>
      <c r="AP3783" t="s">
        <v>826</v>
      </c>
      <c r="AQ3783" t="s">
        <v>32</v>
      </c>
    </row>
    <row r="3784" spans="1:43" x14ac:dyDescent="0.2">
      <c r="A3784" s="31"/>
      <c r="B3784" s="1">
        <v>42899</v>
      </c>
      <c r="C3784" s="1" t="str">
        <f>IF(F3784="Kup","6/13/2017",IF(F3784="Sag","6/14/2017",""))</f>
        <v>6/13/2017</v>
      </c>
      <c r="D3784" s="27">
        <f>A3784-B3784</f>
        <v>-42899</v>
      </c>
      <c r="E3784" s="27">
        <f>A3784-C3784</f>
        <v>-42899</v>
      </c>
      <c r="F3784" s="2" t="s">
        <v>21</v>
      </c>
      <c r="G3784" s="2" t="s">
        <v>711</v>
      </c>
      <c r="H3784" s="2" t="s">
        <v>22</v>
      </c>
      <c r="I3784" s="12" t="s">
        <v>31</v>
      </c>
      <c r="J3784" s="12" t="s">
        <v>978</v>
      </c>
      <c r="K3784" s="3" t="s">
        <v>958</v>
      </c>
      <c r="L3784" s="3" t="s">
        <v>959</v>
      </c>
      <c r="M3784" s="2">
        <v>4</v>
      </c>
      <c r="N3784" s="2">
        <v>4</v>
      </c>
      <c r="O3784" s="25">
        <v>10.814</v>
      </c>
      <c r="P3784" s="3">
        <v>2.371</v>
      </c>
      <c r="Q3784" s="3">
        <v>1.9059999999999999</v>
      </c>
      <c r="R3784">
        <f>IF(Q3784&gt;0,(P3784*(Q3784^2))*(3.14159/6),"")</f>
        <v>4.5099902403246723</v>
      </c>
      <c r="S3784" s="2" t="s">
        <v>32</v>
      </c>
      <c r="T3784" t="s">
        <v>25</v>
      </c>
      <c r="U3784" s="2" t="s">
        <v>26</v>
      </c>
      <c r="V3784" s="2" t="s">
        <v>739</v>
      </c>
      <c r="W3784" s="2"/>
      <c r="X3784" s="2" t="s">
        <v>764</v>
      </c>
      <c r="Y3784" s="2"/>
      <c r="AA3784" s="12" t="s">
        <v>835</v>
      </c>
      <c r="AB3784" t="str">
        <f>IF(Q3784&gt;0,"yes","no")</f>
        <v>yes</v>
      </c>
      <c r="AC3784" t="str">
        <f>IF(O3784&gt;0,"yes","no")</f>
        <v>yes</v>
      </c>
      <c r="AD3784" t="str">
        <f>IF(AH3784="hatch","yes","no")</f>
        <v>yes</v>
      </c>
      <c r="AE3784" t="str">
        <f>IF(AH3784="swimup","yes","no")</f>
        <v>no</v>
      </c>
      <c r="AF3784" t="str">
        <f>IF(AH3784="respiration","yes","no")</f>
        <v>no</v>
      </c>
      <c r="AH3784" t="s">
        <v>766</v>
      </c>
      <c r="AI3784">
        <f>IF(O3784&gt;0,(IF(S3784="live",O3784*0.84,IF(S3784="dried.ethanol",O3784*0.8449+2.8227,O3784))),"")</f>
        <v>10.814</v>
      </c>
      <c r="AJ3784" s="2" t="s">
        <v>740</v>
      </c>
      <c r="AL3784" t="str">
        <f>IF(OR(AND(Q3784=Q3785,P3784&gt;0),AND(O3784&gt;0,O3784=O3785)),"duplicate","")</f>
        <v/>
      </c>
      <c r="AM3784" t="s">
        <v>826</v>
      </c>
      <c r="AN3784" t="s">
        <v>826</v>
      </c>
      <c r="AO3784" t="s">
        <v>826</v>
      </c>
      <c r="AP3784" t="s">
        <v>826</v>
      </c>
      <c r="AQ3784" t="s">
        <v>32</v>
      </c>
    </row>
    <row r="3785" spans="1:43" x14ac:dyDescent="0.2">
      <c r="A3785" s="31"/>
      <c r="B3785" s="1">
        <v>42899</v>
      </c>
      <c r="C3785" s="1" t="str">
        <f>IF(F3785="Kup","6/13/2017",IF(F3785="Sag","6/14/2017",""))</f>
        <v>6/13/2017</v>
      </c>
      <c r="D3785" s="27">
        <f>A3785-B3785</f>
        <v>-42899</v>
      </c>
      <c r="E3785" s="27">
        <f>A3785-C3785</f>
        <v>-42899</v>
      </c>
      <c r="F3785" s="2" t="s">
        <v>21</v>
      </c>
      <c r="G3785" s="2" t="s">
        <v>649</v>
      </c>
      <c r="H3785" s="2" t="s">
        <v>22</v>
      </c>
      <c r="I3785" s="12" t="s">
        <v>31</v>
      </c>
      <c r="J3785" s="12" t="s">
        <v>978</v>
      </c>
      <c r="K3785" s="3" t="s">
        <v>958</v>
      </c>
      <c r="L3785" s="3" t="s">
        <v>959</v>
      </c>
      <c r="M3785" s="2">
        <v>4</v>
      </c>
      <c r="N3785" s="2">
        <v>4</v>
      </c>
      <c r="O3785" s="25">
        <v>12.401999999999999</v>
      </c>
      <c r="P3785" s="8">
        <v>1.649</v>
      </c>
      <c r="Q3785" s="8">
        <v>1.032</v>
      </c>
      <c r="R3785">
        <f>IF(Q3785&gt;0,(P3785*(Q3785^2))*(3.14159/6),"")</f>
        <v>0.91955626095263987</v>
      </c>
      <c r="S3785" s="2" t="s">
        <v>32</v>
      </c>
      <c r="T3785" t="s">
        <v>25</v>
      </c>
      <c r="U3785" s="2" t="s">
        <v>26</v>
      </c>
      <c r="V3785" s="2" t="s">
        <v>707</v>
      </c>
      <c r="W3785" s="2"/>
      <c r="X3785" s="2" t="s">
        <v>764</v>
      </c>
      <c r="Y3785" s="2"/>
      <c r="AA3785" s="12" t="s">
        <v>835</v>
      </c>
      <c r="AB3785" t="str">
        <f>IF(Q3785&gt;0,"yes","no")</f>
        <v>yes</v>
      </c>
      <c r="AC3785" t="str">
        <f>IF(O3785&gt;0,"yes","no")</f>
        <v>yes</v>
      </c>
      <c r="AD3785" t="str">
        <f>IF(AH3785="hatch","yes","no")</f>
        <v>no</v>
      </c>
      <c r="AE3785" t="str">
        <f>IF(AH3785="swimup","yes","no")</f>
        <v>yes</v>
      </c>
      <c r="AF3785" t="str">
        <f>IF(AH3785="respiration","yes","no")</f>
        <v>no</v>
      </c>
      <c r="AH3785" t="s">
        <v>765</v>
      </c>
      <c r="AI3785">
        <f>IF(O3785&gt;0,(IF(S3785="live",O3785*0.84,IF(S3785="dried.ethanol",O3785*0.8449+2.8227,O3785))),"")</f>
        <v>12.401999999999999</v>
      </c>
      <c r="AJ3785" s="2" t="s">
        <v>704</v>
      </c>
      <c r="AL3785" t="str">
        <f>IF(OR(AND(Q3785=Q3786,P3785&gt;0),AND(O3785&gt;0,O3785=O3786)),"duplicate","")</f>
        <v/>
      </c>
      <c r="AM3785" t="s">
        <v>826</v>
      </c>
      <c r="AN3785" t="s">
        <v>826</v>
      </c>
      <c r="AO3785" t="s">
        <v>826</v>
      </c>
      <c r="AP3785" t="s">
        <v>826</v>
      </c>
      <c r="AQ3785" t="s">
        <v>32</v>
      </c>
    </row>
    <row r="3786" spans="1:43" x14ac:dyDescent="0.2">
      <c r="A3786" s="31"/>
      <c r="B3786" s="1">
        <v>42899</v>
      </c>
      <c r="C3786" s="1" t="str">
        <f>IF(F3786="Kup","6/13/2017",IF(F3786="Sag","6/14/2017",""))</f>
        <v>6/13/2017</v>
      </c>
      <c r="D3786" s="27">
        <f>A3786-B3786</f>
        <v>-42899</v>
      </c>
      <c r="E3786" s="27">
        <f>A3786-C3786</f>
        <v>-42899</v>
      </c>
      <c r="F3786" s="2" t="s">
        <v>21</v>
      </c>
      <c r="G3786" s="2" t="s">
        <v>711</v>
      </c>
      <c r="H3786" s="2" t="s">
        <v>22</v>
      </c>
      <c r="I3786" s="12" t="s">
        <v>31</v>
      </c>
      <c r="J3786" s="12" t="s">
        <v>978</v>
      </c>
      <c r="K3786" s="3" t="s">
        <v>958</v>
      </c>
      <c r="L3786" s="3" t="s">
        <v>959</v>
      </c>
      <c r="M3786" s="2">
        <v>5</v>
      </c>
      <c r="N3786" s="2">
        <v>5</v>
      </c>
      <c r="O3786" s="25">
        <v>10.885999999999999</v>
      </c>
      <c r="P3786" s="3">
        <v>2.2829999999999999</v>
      </c>
      <c r="Q3786" s="3">
        <v>1.8</v>
      </c>
      <c r="R3786">
        <f>IF(Q3786&gt;0,(P3786*(Q3786^2))*(3.14159/6),"")</f>
        <v>3.8730149838000001</v>
      </c>
      <c r="S3786" s="2" t="s">
        <v>32</v>
      </c>
      <c r="T3786" t="s">
        <v>25</v>
      </c>
      <c r="U3786" s="2" t="s">
        <v>26</v>
      </c>
      <c r="V3786" s="2" t="s">
        <v>739</v>
      </c>
      <c r="W3786" s="2"/>
      <c r="X3786" s="2" t="s">
        <v>764</v>
      </c>
      <c r="Y3786" s="2"/>
      <c r="AA3786" s="12" t="s">
        <v>835</v>
      </c>
      <c r="AB3786" t="str">
        <f>IF(Q3786&gt;0,"yes","no")</f>
        <v>yes</v>
      </c>
      <c r="AC3786" t="str">
        <f>IF(O3786&gt;0,"yes","no")</f>
        <v>yes</v>
      </c>
      <c r="AD3786" t="str">
        <f>IF(AH3786="hatch","yes","no")</f>
        <v>yes</v>
      </c>
      <c r="AE3786" t="str">
        <f>IF(AH3786="swimup","yes","no")</f>
        <v>no</v>
      </c>
      <c r="AF3786" t="str">
        <f>IF(AH3786="respiration","yes","no")</f>
        <v>no</v>
      </c>
      <c r="AH3786" t="s">
        <v>766</v>
      </c>
      <c r="AI3786">
        <f>IF(O3786&gt;0,(IF(S3786="live",O3786*0.84,IF(S3786="dried.ethanol",O3786*0.8449+2.8227,O3786))),"")</f>
        <v>10.885999999999999</v>
      </c>
      <c r="AJ3786" s="2" t="s">
        <v>740</v>
      </c>
      <c r="AL3786" t="str">
        <f>IF(OR(AND(Q3786=Q3787,P3786&gt;0),AND(O3786&gt;0,O3786=O3787)),"duplicate","")</f>
        <v/>
      </c>
      <c r="AM3786" t="s">
        <v>826</v>
      </c>
      <c r="AN3786" t="s">
        <v>826</v>
      </c>
      <c r="AO3786" t="s">
        <v>826</v>
      </c>
      <c r="AP3786" t="s">
        <v>826</v>
      </c>
      <c r="AQ3786" t="s">
        <v>32</v>
      </c>
    </row>
    <row r="3787" spans="1:43" x14ac:dyDescent="0.2">
      <c r="A3787" s="31"/>
      <c r="B3787" s="1">
        <v>42899</v>
      </c>
      <c r="C3787" s="1" t="str">
        <f>IF(F3787="Kup","6/13/2017",IF(F3787="Sag","6/14/2017",""))</f>
        <v>6/13/2017</v>
      </c>
      <c r="D3787" s="27">
        <f>A3787-B3787</f>
        <v>-42899</v>
      </c>
      <c r="E3787" s="27">
        <f>A3787-C3787</f>
        <v>-42899</v>
      </c>
      <c r="F3787" s="2" t="s">
        <v>21</v>
      </c>
      <c r="G3787" s="2" t="s">
        <v>649</v>
      </c>
      <c r="H3787" s="2" t="s">
        <v>22</v>
      </c>
      <c r="I3787" s="12" t="s">
        <v>31</v>
      </c>
      <c r="J3787" s="12" t="s">
        <v>978</v>
      </c>
      <c r="K3787" s="3" t="s">
        <v>958</v>
      </c>
      <c r="L3787" s="3" t="s">
        <v>959</v>
      </c>
      <c r="M3787" s="2">
        <v>5</v>
      </c>
      <c r="N3787" s="2">
        <v>5</v>
      </c>
      <c r="O3787" s="25">
        <v>12.186</v>
      </c>
      <c r="P3787" s="8">
        <v>1.79</v>
      </c>
      <c r="Q3787" s="8">
        <v>0.78600000000000003</v>
      </c>
      <c r="R3787">
        <f>IF(Q3787&gt;0,(P3787*(Q3787^2))*(3.14159/6),"")</f>
        <v>0.57902375113259996</v>
      </c>
      <c r="S3787" s="2" t="s">
        <v>32</v>
      </c>
      <c r="T3787" t="s">
        <v>25</v>
      </c>
      <c r="U3787" s="2" t="s">
        <v>26</v>
      </c>
      <c r="V3787" s="2" t="s">
        <v>707</v>
      </c>
      <c r="W3787" s="2"/>
      <c r="X3787" s="2" t="s">
        <v>764</v>
      </c>
      <c r="Y3787" s="2"/>
      <c r="AA3787" s="12" t="s">
        <v>835</v>
      </c>
      <c r="AB3787" t="str">
        <f>IF(Q3787&gt;0,"yes","no")</f>
        <v>yes</v>
      </c>
      <c r="AC3787" t="str">
        <f>IF(O3787&gt;0,"yes","no")</f>
        <v>yes</v>
      </c>
      <c r="AD3787" t="str">
        <f>IF(AH3787="hatch","yes","no")</f>
        <v>no</v>
      </c>
      <c r="AE3787" t="str">
        <f>IF(AH3787="swimup","yes","no")</f>
        <v>yes</v>
      </c>
      <c r="AF3787" t="str">
        <f>IF(AH3787="respiration","yes","no")</f>
        <v>no</v>
      </c>
      <c r="AH3787" t="s">
        <v>765</v>
      </c>
      <c r="AI3787">
        <f>IF(O3787&gt;0,(IF(S3787="live",O3787*0.84,IF(S3787="dried.ethanol",O3787*0.8449+2.8227,O3787))),"")</f>
        <v>12.186</v>
      </c>
      <c r="AJ3787" s="2" t="s">
        <v>704</v>
      </c>
      <c r="AL3787" t="str">
        <f>IF(OR(AND(Q3787=Q3788,P3787&gt;0),AND(O3787&gt;0,O3787=O3788)),"duplicate","")</f>
        <v/>
      </c>
      <c r="AM3787" t="s">
        <v>826</v>
      </c>
      <c r="AN3787" t="s">
        <v>826</v>
      </c>
      <c r="AO3787" t="s">
        <v>826</v>
      </c>
      <c r="AP3787" t="s">
        <v>826</v>
      </c>
      <c r="AQ3787" t="s">
        <v>32</v>
      </c>
    </row>
    <row r="3788" spans="1:43" x14ac:dyDescent="0.2">
      <c r="A3788" s="31"/>
      <c r="B3788" s="1">
        <v>42899</v>
      </c>
      <c r="C3788" s="1" t="str">
        <f>IF(F3788="Kup","6/13/2017",IF(F3788="Sag","6/14/2017",""))</f>
        <v>6/13/2017</v>
      </c>
      <c r="D3788" s="27">
        <f>A3788-B3788</f>
        <v>-42899</v>
      </c>
      <c r="E3788" s="27">
        <f>A3788-C3788</f>
        <v>-42899</v>
      </c>
      <c r="F3788" s="2" t="s">
        <v>21</v>
      </c>
      <c r="G3788" s="2" t="s">
        <v>711</v>
      </c>
      <c r="H3788" s="2" t="s">
        <v>22</v>
      </c>
      <c r="I3788" s="12" t="s">
        <v>31</v>
      </c>
      <c r="J3788" s="12" t="s">
        <v>978</v>
      </c>
      <c r="K3788" s="3" t="s">
        <v>958</v>
      </c>
      <c r="L3788" s="3" t="s">
        <v>959</v>
      </c>
      <c r="M3788" s="2">
        <v>6</v>
      </c>
      <c r="N3788" s="2">
        <v>6</v>
      </c>
      <c r="O3788" s="25">
        <v>10.9</v>
      </c>
      <c r="P3788" s="3">
        <v>2.3530000000000002</v>
      </c>
      <c r="Q3788" s="3">
        <v>1.8120000000000001</v>
      </c>
      <c r="R3788">
        <f>IF(Q3788&gt;0,(P3788*(Q3788^2))*(3.14159/6),"")</f>
        <v>4.0451680588144798</v>
      </c>
      <c r="S3788" s="2" t="s">
        <v>32</v>
      </c>
      <c r="T3788" t="s">
        <v>25</v>
      </c>
      <c r="U3788" s="2" t="s">
        <v>26</v>
      </c>
      <c r="V3788" s="2" t="s">
        <v>739</v>
      </c>
      <c r="W3788" s="2"/>
      <c r="X3788" s="2" t="s">
        <v>764</v>
      </c>
      <c r="Y3788" s="2"/>
      <c r="AA3788" s="12" t="s">
        <v>835</v>
      </c>
      <c r="AB3788" t="str">
        <f>IF(Q3788&gt;0,"yes","no")</f>
        <v>yes</v>
      </c>
      <c r="AC3788" t="str">
        <f>IF(O3788&gt;0,"yes","no")</f>
        <v>yes</v>
      </c>
      <c r="AD3788" t="str">
        <f>IF(AH3788="hatch","yes","no")</f>
        <v>yes</v>
      </c>
      <c r="AE3788" t="str">
        <f>IF(AH3788="swimup","yes","no")</f>
        <v>no</v>
      </c>
      <c r="AF3788" t="str">
        <f>IF(AH3788="respiration","yes","no")</f>
        <v>no</v>
      </c>
      <c r="AH3788" t="s">
        <v>766</v>
      </c>
      <c r="AI3788">
        <f>IF(O3788&gt;0,(IF(S3788="live",O3788*0.84,IF(S3788="dried.ethanol",O3788*0.8449+2.8227,O3788))),"")</f>
        <v>10.9</v>
      </c>
      <c r="AJ3788" s="2" t="s">
        <v>740</v>
      </c>
      <c r="AL3788" t="str">
        <f>IF(OR(AND(Q3788=Q3789,P3788&gt;0),AND(O3788&gt;0,O3788=O3789)),"duplicate","")</f>
        <v/>
      </c>
      <c r="AM3788" t="s">
        <v>826</v>
      </c>
      <c r="AN3788" t="s">
        <v>826</v>
      </c>
      <c r="AO3788" t="s">
        <v>826</v>
      </c>
      <c r="AP3788" t="s">
        <v>826</v>
      </c>
      <c r="AQ3788" t="s">
        <v>32</v>
      </c>
    </row>
    <row r="3789" spans="1:43" x14ac:dyDescent="0.2">
      <c r="A3789" s="31"/>
      <c r="B3789" s="1">
        <v>42899</v>
      </c>
      <c r="C3789" s="1" t="str">
        <f>IF(F3789="Kup","6/13/2017",IF(F3789="Sag","6/14/2017",""))</f>
        <v>6/13/2017</v>
      </c>
      <c r="D3789" s="27">
        <f>A3789-B3789</f>
        <v>-42899</v>
      </c>
      <c r="E3789" s="27">
        <f>A3789-C3789</f>
        <v>-42899</v>
      </c>
      <c r="F3789" s="2" t="s">
        <v>21</v>
      </c>
      <c r="G3789" s="2" t="s">
        <v>649</v>
      </c>
      <c r="H3789" s="2" t="s">
        <v>22</v>
      </c>
      <c r="I3789" s="12" t="s">
        <v>31</v>
      </c>
      <c r="J3789" s="12" t="s">
        <v>978</v>
      </c>
      <c r="K3789" s="3" t="s">
        <v>958</v>
      </c>
      <c r="L3789" s="3" t="s">
        <v>959</v>
      </c>
      <c r="M3789" s="2">
        <v>6</v>
      </c>
      <c r="N3789" s="2">
        <v>6</v>
      </c>
      <c r="O3789" s="25">
        <v>12.257999999999999</v>
      </c>
      <c r="P3789" s="8">
        <v>1.9790000000000001</v>
      </c>
      <c r="Q3789" s="8">
        <v>1.113</v>
      </c>
      <c r="R3789">
        <f>IF(Q3789&gt;0,(P3789*(Q3789^2))*(3.14159/6),"")</f>
        <v>1.283613802510515</v>
      </c>
      <c r="S3789" s="2" t="s">
        <v>32</v>
      </c>
      <c r="T3789" t="s">
        <v>25</v>
      </c>
      <c r="U3789" s="2" t="s">
        <v>26</v>
      </c>
      <c r="V3789" s="2" t="s">
        <v>707</v>
      </c>
      <c r="W3789" s="2"/>
      <c r="X3789" s="2" t="s">
        <v>764</v>
      </c>
      <c r="Y3789" s="2"/>
      <c r="AA3789" s="12" t="s">
        <v>835</v>
      </c>
      <c r="AB3789" t="str">
        <f>IF(Q3789&gt;0,"yes","no")</f>
        <v>yes</v>
      </c>
      <c r="AC3789" t="str">
        <f>IF(O3789&gt;0,"yes","no")</f>
        <v>yes</v>
      </c>
      <c r="AD3789" t="str">
        <f>IF(AH3789="hatch","yes","no")</f>
        <v>no</v>
      </c>
      <c r="AE3789" t="str">
        <f>IF(AH3789="swimup","yes","no")</f>
        <v>yes</v>
      </c>
      <c r="AF3789" t="str">
        <f>IF(AH3789="respiration","yes","no")</f>
        <v>no</v>
      </c>
      <c r="AH3789" t="s">
        <v>765</v>
      </c>
      <c r="AI3789">
        <f>IF(O3789&gt;0,(IF(S3789="live",O3789*0.84,IF(S3789="dried.ethanol",O3789*0.8449+2.8227,O3789))),"")</f>
        <v>12.257999999999999</v>
      </c>
      <c r="AJ3789" s="2" t="s">
        <v>704</v>
      </c>
      <c r="AL3789" t="str">
        <f>IF(OR(AND(Q3789=Q3790,P3789&gt;0),AND(O3789&gt;0,O3789=O3790)),"duplicate","")</f>
        <v/>
      </c>
      <c r="AM3789" t="s">
        <v>826</v>
      </c>
      <c r="AN3789" t="s">
        <v>826</v>
      </c>
      <c r="AO3789" t="s">
        <v>826</v>
      </c>
      <c r="AP3789" t="s">
        <v>826</v>
      </c>
      <c r="AQ3789" t="s">
        <v>32</v>
      </c>
    </row>
    <row r="3790" spans="1:43" x14ac:dyDescent="0.2">
      <c r="A3790" s="31"/>
      <c r="B3790" s="1">
        <v>42899</v>
      </c>
      <c r="C3790" s="1" t="str">
        <f>IF(F3790="Kup","6/13/2017",IF(F3790="Sag","6/14/2017",""))</f>
        <v>6/13/2017</v>
      </c>
      <c r="D3790" s="27">
        <f>A3790-B3790</f>
        <v>-42899</v>
      </c>
      <c r="E3790" s="27">
        <f>A3790-C3790</f>
        <v>-42899</v>
      </c>
      <c r="F3790" s="2" t="s">
        <v>21</v>
      </c>
      <c r="G3790" s="2" t="s">
        <v>711</v>
      </c>
      <c r="H3790" s="2" t="s">
        <v>22</v>
      </c>
      <c r="I3790" s="12" t="s">
        <v>31</v>
      </c>
      <c r="J3790" s="12" t="s">
        <v>978</v>
      </c>
      <c r="K3790" s="3" t="s">
        <v>958</v>
      </c>
      <c r="L3790" s="3" t="s">
        <v>959</v>
      </c>
      <c r="M3790" s="2">
        <v>7</v>
      </c>
      <c r="N3790" s="2">
        <v>7</v>
      </c>
      <c r="O3790" s="25">
        <v>10.631</v>
      </c>
      <c r="P3790" s="3">
        <v>2.3759999999999999</v>
      </c>
      <c r="Q3790" s="3">
        <v>1.74</v>
      </c>
      <c r="R3790">
        <f>IF(Q3790&gt;0,(P3790*(Q3790^2))*(3.14159/6),"")</f>
        <v>3.7665452420639998</v>
      </c>
      <c r="S3790" s="2" t="s">
        <v>32</v>
      </c>
      <c r="T3790" t="s">
        <v>25</v>
      </c>
      <c r="U3790" s="2" t="s">
        <v>26</v>
      </c>
      <c r="V3790" s="2" t="s">
        <v>739</v>
      </c>
      <c r="W3790" s="2"/>
      <c r="X3790" s="2" t="s">
        <v>764</v>
      </c>
      <c r="Y3790" s="2"/>
      <c r="AA3790" s="12" t="s">
        <v>835</v>
      </c>
      <c r="AB3790" t="str">
        <f>IF(Q3790&gt;0,"yes","no")</f>
        <v>yes</v>
      </c>
      <c r="AC3790" t="str">
        <f>IF(O3790&gt;0,"yes","no")</f>
        <v>yes</v>
      </c>
      <c r="AD3790" t="str">
        <f>IF(AH3790="hatch","yes","no")</f>
        <v>yes</v>
      </c>
      <c r="AE3790" t="str">
        <f>IF(AH3790="swimup","yes","no")</f>
        <v>no</v>
      </c>
      <c r="AF3790" t="str">
        <f>IF(AH3790="respiration","yes","no")</f>
        <v>no</v>
      </c>
      <c r="AH3790" t="s">
        <v>766</v>
      </c>
      <c r="AI3790">
        <f>IF(O3790&gt;0,(IF(S3790="live",O3790*0.84,IF(S3790="dried.ethanol",O3790*0.8449+2.8227,O3790))),"")</f>
        <v>10.631</v>
      </c>
      <c r="AJ3790" s="2" t="s">
        <v>740</v>
      </c>
      <c r="AL3790" t="str">
        <f>IF(OR(AND(Q3790=Q3791,P3790&gt;0),AND(O3790&gt;0,O3790=O3791)),"duplicate","")</f>
        <v/>
      </c>
      <c r="AM3790" t="s">
        <v>826</v>
      </c>
      <c r="AN3790" t="s">
        <v>826</v>
      </c>
      <c r="AO3790" t="s">
        <v>826</v>
      </c>
      <c r="AP3790" t="s">
        <v>826</v>
      </c>
      <c r="AQ3790" t="s">
        <v>32</v>
      </c>
    </row>
    <row r="3791" spans="1:43" x14ac:dyDescent="0.2">
      <c r="A3791" s="31"/>
      <c r="B3791" s="1">
        <v>42899</v>
      </c>
      <c r="C3791" s="1" t="str">
        <f>IF(F3791="Kup","6/13/2017",IF(F3791="Sag","6/14/2017",""))</f>
        <v>6/13/2017</v>
      </c>
      <c r="D3791" s="27">
        <f>A3791-B3791</f>
        <v>-42899</v>
      </c>
      <c r="E3791" s="27">
        <f>A3791-C3791</f>
        <v>-42899</v>
      </c>
      <c r="F3791" s="2" t="s">
        <v>21</v>
      </c>
      <c r="G3791" s="2" t="s">
        <v>649</v>
      </c>
      <c r="H3791" s="2" t="s">
        <v>22</v>
      </c>
      <c r="I3791" s="12" t="s">
        <v>31</v>
      </c>
      <c r="J3791" s="12" t="s">
        <v>978</v>
      </c>
      <c r="K3791" s="3" t="s">
        <v>958</v>
      </c>
      <c r="L3791" s="3" t="s">
        <v>959</v>
      </c>
      <c r="M3791" s="2">
        <v>7</v>
      </c>
      <c r="N3791" s="2">
        <v>7</v>
      </c>
      <c r="O3791" s="25">
        <v>11.978</v>
      </c>
      <c r="P3791" s="8">
        <v>1.4139999999999999</v>
      </c>
      <c r="Q3791" s="8">
        <v>1.0069999999999999</v>
      </c>
      <c r="R3791">
        <f>IF(Q3791&gt;0,(P3791*(Q3791^2))*(3.14159/6),"")</f>
        <v>0.75076947397412308</v>
      </c>
      <c r="S3791" s="2" t="s">
        <v>32</v>
      </c>
      <c r="T3791" t="s">
        <v>25</v>
      </c>
      <c r="U3791" s="2" t="s">
        <v>26</v>
      </c>
      <c r="V3791" s="2" t="s">
        <v>707</v>
      </c>
      <c r="W3791" s="2"/>
      <c r="X3791" s="2" t="s">
        <v>764</v>
      </c>
      <c r="Y3791" s="2"/>
      <c r="AA3791" s="12" t="s">
        <v>835</v>
      </c>
      <c r="AB3791" t="str">
        <f>IF(Q3791&gt;0,"yes","no")</f>
        <v>yes</v>
      </c>
      <c r="AC3791" t="str">
        <f>IF(O3791&gt;0,"yes","no")</f>
        <v>yes</v>
      </c>
      <c r="AD3791" t="str">
        <f>IF(AH3791="hatch","yes","no")</f>
        <v>no</v>
      </c>
      <c r="AE3791" t="str">
        <f>IF(AH3791="swimup","yes","no")</f>
        <v>yes</v>
      </c>
      <c r="AF3791" t="str">
        <f>IF(AH3791="respiration","yes","no")</f>
        <v>no</v>
      </c>
      <c r="AH3791" t="s">
        <v>765</v>
      </c>
      <c r="AI3791">
        <f>IF(O3791&gt;0,(IF(S3791="live",O3791*0.84,IF(S3791="dried.ethanol",O3791*0.8449+2.8227,O3791))),"")</f>
        <v>11.978</v>
      </c>
      <c r="AJ3791" s="2" t="s">
        <v>704</v>
      </c>
      <c r="AL3791" t="str">
        <f>IF(OR(AND(Q3791=Q3792,P3791&gt;0),AND(O3791&gt;0,O3791=O3792)),"duplicate","")</f>
        <v/>
      </c>
      <c r="AM3791" t="s">
        <v>826</v>
      </c>
      <c r="AN3791" t="s">
        <v>826</v>
      </c>
      <c r="AO3791" t="s">
        <v>826</v>
      </c>
      <c r="AP3791" t="s">
        <v>826</v>
      </c>
      <c r="AQ3791" t="s">
        <v>32</v>
      </c>
    </row>
    <row r="3792" spans="1:43" x14ac:dyDescent="0.2">
      <c r="A3792" s="31"/>
      <c r="B3792" s="1">
        <v>42899</v>
      </c>
      <c r="C3792" s="1" t="str">
        <f>IF(F3792="Kup","6/13/2017",IF(F3792="Sag","6/14/2017",""))</f>
        <v>6/13/2017</v>
      </c>
      <c r="D3792" s="27">
        <f>A3792-B3792</f>
        <v>-42899</v>
      </c>
      <c r="E3792" s="27">
        <f>A3792-C3792</f>
        <v>-42899</v>
      </c>
      <c r="F3792" s="2" t="s">
        <v>21</v>
      </c>
      <c r="G3792" s="2" t="s">
        <v>711</v>
      </c>
      <c r="H3792" s="2" t="s">
        <v>22</v>
      </c>
      <c r="I3792" s="12" t="s">
        <v>31</v>
      </c>
      <c r="J3792" s="12" t="s">
        <v>978</v>
      </c>
      <c r="K3792" s="3" t="s">
        <v>958</v>
      </c>
      <c r="L3792" s="3" t="s">
        <v>959</v>
      </c>
      <c r="M3792" s="2">
        <v>8</v>
      </c>
      <c r="N3792" s="2">
        <v>8</v>
      </c>
      <c r="O3792" s="25">
        <v>10.664</v>
      </c>
      <c r="P3792" s="3">
        <v>2.4420000000000002</v>
      </c>
      <c r="Q3792" s="3">
        <v>1.89</v>
      </c>
      <c r="R3792">
        <f>IF(Q3792&gt;0,(P3792*(Q3792^2))*(3.14159/6),"")</f>
        <v>4.5673839710729993</v>
      </c>
      <c r="S3792" s="2" t="s">
        <v>32</v>
      </c>
      <c r="T3792" t="s">
        <v>25</v>
      </c>
      <c r="U3792" s="2" t="s">
        <v>26</v>
      </c>
      <c r="V3792" s="2" t="s">
        <v>739</v>
      </c>
      <c r="W3792" s="2"/>
      <c r="X3792" s="2" t="s">
        <v>764</v>
      </c>
      <c r="Y3792" s="2"/>
      <c r="AA3792" s="12" t="s">
        <v>835</v>
      </c>
      <c r="AB3792" t="str">
        <f>IF(Q3792&gt;0,"yes","no")</f>
        <v>yes</v>
      </c>
      <c r="AC3792" t="str">
        <f>IF(O3792&gt;0,"yes","no")</f>
        <v>yes</v>
      </c>
      <c r="AD3792" t="str">
        <f>IF(AH3792="hatch","yes","no")</f>
        <v>yes</v>
      </c>
      <c r="AE3792" t="str">
        <f>IF(AH3792="swimup","yes","no")</f>
        <v>no</v>
      </c>
      <c r="AF3792" t="str">
        <f>IF(AH3792="respiration","yes","no")</f>
        <v>no</v>
      </c>
      <c r="AH3792" t="s">
        <v>766</v>
      </c>
      <c r="AI3792">
        <f>IF(O3792&gt;0,(IF(S3792="live",O3792*0.84,IF(S3792="dried.ethanol",O3792*0.8449+2.8227,O3792))),"")</f>
        <v>10.664</v>
      </c>
      <c r="AJ3792" s="2" t="s">
        <v>740</v>
      </c>
      <c r="AL3792" t="str">
        <f>IF(OR(AND(Q3792=Q3793,P3792&gt;0),AND(O3792&gt;0,O3792=O3793)),"duplicate","")</f>
        <v/>
      </c>
      <c r="AM3792" t="s">
        <v>826</v>
      </c>
      <c r="AN3792" t="s">
        <v>826</v>
      </c>
      <c r="AO3792" t="s">
        <v>826</v>
      </c>
      <c r="AP3792" t="s">
        <v>826</v>
      </c>
      <c r="AQ3792" t="s">
        <v>32</v>
      </c>
    </row>
    <row r="3793" spans="1:43" x14ac:dyDescent="0.2">
      <c r="A3793" s="31"/>
      <c r="B3793" s="1">
        <v>42899</v>
      </c>
      <c r="C3793" s="1" t="str">
        <f>IF(F3793="Kup","6/13/2017",IF(F3793="Sag","6/14/2017",""))</f>
        <v>6/13/2017</v>
      </c>
      <c r="D3793" s="27">
        <f>A3793-B3793</f>
        <v>-42899</v>
      </c>
      <c r="E3793" s="27">
        <f>A3793-C3793</f>
        <v>-42899</v>
      </c>
      <c r="F3793" s="2" t="s">
        <v>21</v>
      </c>
      <c r="G3793" s="2" t="s">
        <v>649</v>
      </c>
      <c r="H3793" s="2" t="s">
        <v>22</v>
      </c>
      <c r="I3793" s="12" t="s">
        <v>31</v>
      </c>
      <c r="J3793" s="12" t="s">
        <v>978</v>
      </c>
      <c r="K3793" s="3" t="s">
        <v>958</v>
      </c>
      <c r="L3793" s="3" t="s">
        <v>959</v>
      </c>
      <c r="M3793" s="2">
        <v>8</v>
      </c>
      <c r="N3793" s="2">
        <v>8</v>
      </c>
      <c r="O3793" s="25">
        <v>12.38</v>
      </c>
      <c r="P3793" s="8">
        <v>1.891</v>
      </c>
      <c r="Q3793" s="8">
        <v>0.84</v>
      </c>
      <c r="R3793">
        <f>IF(Q3793&gt;0,(P3793*(Q3793^2))*(3.14159/6),"")</f>
        <v>0.69863181074399983</v>
      </c>
      <c r="S3793" s="2" t="s">
        <v>32</v>
      </c>
      <c r="T3793" t="s">
        <v>25</v>
      </c>
      <c r="U3793" s="2" t="s">
        <v>26</v>
      </c>
      <c r="V3793" s="2" t="s">
        <v>707</v>
      </c>
      <c r="W3793" s="2"/>
      <c r="X3793" s="2" t="s">
        <v>764</v>
      </c>
      <c r="Y3793" s="2"/>
      <c r="AA3793" s="12" t="s">
        <v>835</v>
      </c>
      <c r="AB3793" t="str">
        <f>IF(Q3793&gt;0,"yes","no")</f>
        <v>yes</v>
      </c>
      <c r="AC3793" t="str">
        <f>IF(O3793&gt;0,"yes","no")</f>
        <v>yes</v>
      </c>
      <c r="AD3793" t="str">
        <f>IF(AH3793="hatch","yes","no")</f>
        <v>no</v>
      </c>
      <c r="AE3793" t="str">
        <f>IF(AH3793="swimup","yes","no")</f>
        <v>yes</v>
      </c>
      <c r="AF3793" t="str">
        <f>IF(AH3793="respiration","yes","no")</f>
        <v>no</v>
      </c>
      <c r="AH3793" t="s">
        <v>765</v>
      </c>
      <c r="AI3793">
        <f>IF(O3793&gt;0,(IF(S3793="live",O3793*0.84,IF(S3793="dried.ethanol",O3793*0.8449+2.8227,O3793))),"")</f>
        <v>12.38</v>
      </c>
      <c r="AJ3793" s="2" t="s">
        <v>704</v>
      </c>
      <c r="AL3793" t="str">
        <f>IF(OR(AND(Q3793=Q3794,P3793&gt;0),AND(O3793&gt;0,O3793=O3794)),"duplicate","")</f>
        <v/>
      </c>
      <c r="AM3793" t="s">
        <v>826</v>
      </c>
      <c r="AN3793" t="s">
        <v>826</v>
      </c>
      <c r="AO3793" t="s">
        <v>826</v>
      </c>
      <c r="AP3793" t="s">
        <v>826</v>
      </c>
      <c r="AQ3793" t="s">
        <v>32</v>
      </c>
    </row>
    <row r="3794" spans="1:43" x14ac:dyDescent="0.2">
      <c r="A3794" s="31"/>
      <c r="B3794" s="1">
        <v>42899</v>
      </c>
      <c r="C3794" s="1" t="str">
        <f>IF(F3794="Kup","6/13/2017",IF(F3794="Sag","6/14/2017",""))</f>
        <v>6/13/2017</v>
      </c>
      <c r="D3794" s="27">
        <f>A3794-B3794</f>
        <v>-42899</v>
      </c>
      <c r="E3794" s="27">
        <f>A3794-C3794</f>
        <v>-42899</v>
      </c>
      <c r="F3794" s="2" t="s">
        <v>21</v>
      </c>
      <c r="G3794" s="2" t="s">
        <v>711</v>
      </c>
      <c r="H3794" s="2" t="s">
        <v>22</v>
      </c>
      <c r="I3794" s="12" t="s">
        <v>31</v>
      </c>
      <c r="J3794" s="12" t="s">
        <v>978</v>
      </c>
      <c r="K3794" s="3" t="s">
        <v>958</v>
      </c>
      <c r="L3794" s="3" t="s">
        <v>959</v>
      </c>
      <c r="M3794" s="2">
        <v>9</v>
      </c>
      <c r="N3794" s="2">
        <v>9</v>
      </c>
      <c r="O3794" s="25">
        <v>10.815</v>
      </c>
      <c r="P3794" s="3">
        <v>2.3820000000000001</v>
      </c>
      <c r="Q3794" s="3">
        <v>1.7509999999999999</v>
      </c>
      <c r="R3794">
        <f>IF(Q3794&gt;0,(P3794*(Q3794^2))*(3.14159/6),"")</f>
        <v>3.823950878391229</v>
      </c>
      <c r="S3794" s="2" t="s">
        <v>32</v>
      </c>
      <c r="T3794" t="s">
        <v>25</v>
      </c>
      <c r="U3794" s="2" t="s">
        <v>26</v>
      </c>
      <c r="V3794" s="2" t="s">
        <v>739</v>
      </c>
      <c r="W3794" s="2"/>
      <c r="X3794" s="2" t="s">
        <v>764</v>
      </c>
      <c r="Y3794" s="2"/>
      <c r="AA3794" s="12" t="s">
        <v>835</v>
      </c>
      <c r="AB3794" t="str">
        <f>IF(Q3794&gt;0,"yes","no")</f>
        <v>yes</v>
      </c>
      <c r="AC3794" t="str">
        <f>IF(O3794&gt;0,"yes","no")</f>
        <v>yes</v>
      </c>
      <c r="AD3794" t="str">
        <f>IF(AH3794="hatch","yes","no")</f>
        <v>yes</v>
      </c>
      <c r="AE3794" t="str">
        <f>IF(AH3794="swimup","yes","no")</f>
        <v>no</v>
      </c>
      <c r="AF3794" t="str">
        <f>IF(AH3794="respiration","yes","no")</f>
        <v>no</v>
      </c>
      <c r="AH3794" t="s">
        <v>766</v>
      </c>
      <c r="AI3794">
        <f>IF(O3794&gt;0,(IF(S3794="live",O3794*0.84,IF(S3794="dried.ethanol",O3794*0.8449+2.8227,O3794))),"")</f>
        <v>10.815</v>
      </c>
      <c r="AJ3794" s="2" t="s">
        <v>740</v>
      </c>
      <c r="AL3794" t="str">
        <f>IF(OR(AND(Q3794=Q3795,P3794&gt;0),AND(O3794&gt;0,O3794=O3795)),"duplicate","")</f>
        <v/>
      </c>
      <c r="AM3794" t="s">
        <v>826</v>
      </c>
      <c r="AN3794" t="s">
        <v>826</v>
      </c>
      <c r="AO3794" t="s">
        <v>826</v>
      </c>
      <c r="AP3794" t="s">
        <v>826</v>
      </c>
      <c r="AQ3794" t="s">
        <v>32</v>
      </c>
    </row>
    <row r="3795" spans="1:43" x14ac:dyDescent="0.2">
      <c r="A3795" s="31"/>
      <c r="B3795" s="1">
        <v>42899</v>
      </c>
      <c r="C3795" s="1" t="str">
        <f>IF(F3795="Kup","6/13/2017",IF(F3795="Sag","6/14/2017",""))</f>
        <v>6/13/2017</v>
      </c>
      <c r="D3795" s="27">
        <f>A3795-B3795</f>
        <v>-42899</v>
      </c>
      <c r="E3795" s="27">
        <f>A3795-C3795</f>
        <v>-42899</v>
      </c>
      <c r="F3795" s="2" t="s">
        <v>21</v>
      </c>
      <c r="G3795" s="2" t="s">
        <v>649</v>
      </c>
      <c r="H3795" s="2" t="s">
        <v>22</v>
      </c>
      <c r="I3795" s="12" t="s">
        <v>31</v>
      </c>
      <c r="J3795" s="12" t="s">
        <v>978</v>
      </c>
      <c r="K3795" s="3" t="s">
        <v>958</v>
      </c>
      <c r="L3795" s="3" t="s">
        <v>959</v>
      </c>
      <c r="M3795" s="2">
        <v>9</v>
      </c>
      <c r="N3795" s="2">
        <v>9</v>
      </c>
      <c r="O3795" s="25">
        <v>13.076000000000001</v>
      </c>
      <c r="P3795" s="8">
        <v>1.8959999999999999</v>
      </c>
      <c r="Q3795" s="8">
        <v>0.89700000000000002</v>
      </c>
      <c r="R3795">
        <f>IF(Q3795&gt;0,(P3795*(Q3795^2))*(3.14159/6),"")</f>
        <v>0.79876950190595986</v>
      </c>
      <c r="S3795" s="2" t="s">
        <v>32</v>
      </c>
      <c r="T3795" t="s">
        <v>25</v>
      </c>
      <c r="U3795" s="2" t="s">
        <v>26</v>
      </c>
      <c r="V3795" s="2" t="s">
        <v>707</v>
      </c>
      <c r="W3795" s="2"/>
      <c r="X3795" s="2" t="s">
        <v>764</v>
      </c>
      <c r="Y3795" s="2"/>
      <c r="AA3795" s="12" t="s">
        <v>835</v>
      </c>
      <c r="AB3795" t="str">
        <f>IF(Q3795&gt;0,"yes","no")</f>
        <v>yes</v>
      </c>
      <c r="AC3795" t="str">
        <f>IF(O3795&gt;0,"yes","no")</f>
        <v>yes</v>
      </c>
      <c r="AD3795" t="str">
        <f>IF(AH3795="hatch","yes","no")</f>
        <v>no</v>
      </c>
      <c r="AE3795" t="str">
        <f>IF(AH3795="swimup","yes","no")</f>
        <v>yes</v>
      </c>
      <c r="AF3795" t="str">
        <f>IF(AH3795="respiration","yes","no")</f>
        <v>no</v>
      </c>
      <c r="AH3795" t="s">
        <v>765</v>
      </c>
      <c r="AI3795">
        <f>IF(O3795&gt;0,(IF(S3795="live",O3795*0.84,IF(S3795="dried.ethanol",O3795*0.8449+2.8227,O3795))),"")</f>
        <v>13.076000000000001</v>
      </c>
      <c r="AJ3795" s="2" t="s">
        <v>704</v>
      </c>
      <c r="AL3795" t="str">
        <f>IF(OR(AND(Q3795=Q3796,P3795&gt;0),AND(O3795&gt;0,O3795=O3796)),"duplicate","")</f>
        <v/>
      </c>
      <c r="AM3795" t="s">
        <v>826</v>
      </c>
      <c r="AN3795" t="s">
        <v>826</v>
      </c>
      <c r="AO3795" t="s">
        <v>826</v>
      </c>
      <c r="AP3795" t="s">
        <v>826</v>
      </c>
      <c r="AQ3795" t="s">
        <v>32</v>
      </c>
    </row>
    <row r="3796" spans="1:43" x14ac:dyDescent="0.2">
      <c r="A3796" s="31"/>
      <c r="B3796" s="1">
        <v>42899</v>
      </c>
      <c r="C3796" s="1" t="str">
        <f>IF(F3796="Kup","6/13/2017",IF(F3796="Sag","6/14/2017",""))</f>
        <v>6/13/2017</v>
      </c>
      <c r="D3796" s="27">
        <f>A3796-B3796</f>
        <v>-42899</v>
      </c>
      <c r="E3796" s="27">
        <f>A3796-C3796</f>
        <v>-42899</v>
      </c>
      <c r="F3796" s="2" t="s">
        <v>21</v>
      </c>
      <c r="G3796" s="2" t="s">
        <v>711</v>
      </c>
      <c r="H3796" s="2" t="s">
        <v>22</v>
      </c>
      <c r="I3796" s="12" t="s">
        <v>31</v>
      </c>
      <c r="J3796" s="12" t="s">
        <v>978</v>
      </c>
      <c r="K3796" s="3" t="s">
        <v>958</v>
      </c>
      <c r="L3796" s="3" t="s">
        <v>959</v>
      </c>
      <c r="M3796" s="2">
        <v>10</v>
      </c>
      <c r="N3796" s="2">
        <v>10</v>
      </c>
      <c r="O3796" s="25">
        <v>10.654999999999999</v>
      </c>
      <c r="P3796" s="3">
        <v>2.3180000000000001</v>
      </c>
      <c r="Q3796" s="3">
        <v>1.772</v>
      </c>
      <c r="R3796">
        <f>IF(Q3796&gt;0,(P3796*(Q3796^2))*(3.14159/6),"")</f>
        <v>3.8110015219183464</v>
      </c>
      <c r="S3796" s="2" t="s">
        <v>32</v>
      </c>
      <c r="T3796" t="s">
        <v>25</v>
      </c>
      <c r="U3796" s="2" t="s">
        <v>26</v>
      </c>
      <c r="V3796" s="2" t="s">
        <v>739</v>
      </c>
      <c r="W3796" s="2"/>
      <c r="X3796" s="2" t="s">
        <v>764</v>
      </c>
      <c r="Y3796" s="2"/>
      <c r="AA3796" s="12" t="s">
        <v>835</v>
      </c>
      <c r="AB3796" t="str">
        <f>IF(Q3796&gt;0,"yes","no")</f>
        <v>yes</v>
      </c>
      <c r="AC3796" t="str">
        <f>IF(O3796&gt;0,"yes","no")</f>
        <v>yes</v>
      </c>
      <c r="AD3796" t="str">
        <f>IF(AH3796="hatch","yes","no")</f>
        <v>yes</v>
      </c>
      <c r="AE3796" t="str">
        <f>IF(AH3796="swimup","yes","no")</f>
        <v>no</v>
      </c>
      <c r="AF3796" t="str">
        <f>IF(AH3796="respiration","yes","no")</f>
        <v>no</v>
      </c>
      <c r="AH3796" t="s">
        <v>766</v>
      </c>
      <c r="AI3796">
        <f>IF(O3796&gt;0,(IF(S3796="live",O3796*0.84,IF(S3796="dried.ethanol",O3796*0.8449+2.8227,O3796))),"")</f>
        <v>10.654999999999999</v>
      </c>
      <c r="AJ3796" s="2" t="s">
        <v>740</v>
      </c>
      <c r="AL3796" t="str">
        <f>IF(OR(AND(Q3796=Q3797,P3796&gt;0),AND(O3796&gt;0,O3796=O3797)),"duplicate","")</f>
        <v/>
      </c>
      <c r="AM3796" t="s">
        <v>826</v>
      </c>
      <c r="AN3796" t="s">
        <v>826</v>
      </c>
      <c r="AO3796" t="s">
        <v>826</v>
      </c>
      <c r="AP3796" t="s">
        <v>826</v>
      </c>
      <c r="AQ3796" t="s">
        <v>32</v>
      </c>
    </row>
    <row r="3797" spans="1:43" x14ac:dyDescent="0.2">
      <c r="A3797" s="31"/>
      <c r="B3797" s="1">
        <v>42899</v>
      </c>
      <c r="C3797" s="1" t="str">
        <f>IF(F3797="Kup","6/13/2017",IF(F3797="Sag","6/14/2017",""))</f>
        <v>6/13/2017</v>
      </c>
      <c r="D3797" s="27">
        <f>A3797-B3797</f>
        <v>-42899</v>
      </c>
      <c r="E3797" s="27">
        <f>A3797-C3797</f>
        <v>-42899</v>
      </c>
      <c r="F3797" s="2" t="s">
        <v>21</v>
      </c>
      <c r="G3797" s="2" t="s">
        <v>649</v>
      </c>
      <c r="H3797" s="2" t="s">
        <v>22</v>
      </c>
      <c r="I3797" s="12" t="s">
        <v>31</v>
      </c>
      <c r="J3797" s="12" t="s">
        <v>978</v>
      </c>
      <c r="K3797" s="3" t="s">
        <v>958</v>
      </c>
      <c r="L3797" s="3" t="s">
        <v>959</v>
      </c>
      <c r="M3797" s="2">
        <v>10</v>
      </c>
      <c r="N3797" s="2">
        <v>10</v>
      </c>
      <c r="O3797" s="25">
        <v>12.422000000000001</v>
      </c>
      <c r="P3797" s="3">
        <v>1.7809999999999999</v>
      </c>
      <c r="Q3797" s="3">
        <v>0.93600000000000005</v>
      </c>
      <c r="R3797">
        <f>IF(Q3797&gt;0,(P3797*(Q3797^2))*(3.14159/6),"")</f>
        <v>0.81698460408863993</v>
      </c>
      <c r="S3797" s="2" t="s">
        <v>32</v>
      </c>
      <c r="T3797" t="s">
        <v>25</v>
      </c>
      <c r="U3797" s="2" t="s">
        <v>26</v>
      </c>
      <c r="V3797" s="2" t="s">
        <v>707</v>
      </c>
      <c r="W3797" s="2"/>
      <c r="X3797" s="2" t="s">
        <v>764</v>
      </c>
      <c r="Y3797" s="2"/>
      <c r="AA3797" s="12" t="s">
        <v>835</v>
      </c>
      <c r="AB3797" t="str">
        <f>IF(Q3797&gt;0,"yes","no")</f>
        <v>yes</v>
      </c>
      <c r="AC3797" t="str">
        <f>IF(O3797&gt;0,"yes","no")</f>
        <v>yes</v>
      </c>
      <c r="AD3797" t="str">
        <f>IF(AH3797="hatch","yes","no")</f>
        <v>no</v>
      </c>
      <c r="AE3797" t="str">
        <f>IF(AH3797="swimup","yes","no")</f>
        <v>yes</v>
      </c>
      <c r="AF3797" t="str">
        <f>IF(AH3797="respiration","yes","no")</f>
        <v>no</v>
      </c>
      <c r="AH3797" t="s">
        <v>765</v>
      </c>
      <c r="AI3797">
        <f>IF(O3797&gt;0,(IF(S3797="live",O3797*0.84,IF(S3797="dried.ethanol",O3797*0.8449+2.8227,O3797))),"")</f>
        <v>12.422000000000001</v>
      </c>
      <c r="AJ3797" s="2" t="s">
        <v>704</v>
      </c>
      <c r="AL3797" t="str">
        <f>IF(OR(AND(Q3797=Q3798,P3797&gt;0),AND(O3797&gt;0,O3797=O3798)),"duplicate","")</f>
        <v/>
      </c>
      <c r="AM3797" t="s">
        <v>826</v>
      </c>
      <c r="AN3797" t="s">
        <v>826</v>
      </c>
      <c r="AO3797" t="s">
        <v>826</v>
      </c>
      <c r="AP3797" t="s">
        <v>826</v>
      </c>
      <c r="AQ3797" t="s">
        <v>32</v>
      </c>
    </row>
    <row r="3798" spans="1:43" x14ac:dyDescent="0.2">
      <c r="A3798" s="31"/>
      <c r="B3798" s="1">
        <v>42899</v>
      </c>
      <c r="C3798" s="1" t="str">
        <f>IF(F3798="Kup","6/13/2017",IF(F3798="Sag","6/14/2017",""))</f>
        <v>6/13/2017</v>
      </c>
      <c r="D3798" s="27">
        <f>A3798-B3798</f>
        <v>-42899</v>
      </c>
      <c r="E3798" s="27">
        <f>A3798-C3798</f>
        <v>-42899</v>
      </c>
      <c r="F3798" s="2" t="s">
        <v>21</v>
      </c>
      <c r="G3798" s="2" t="s">
        <v>649</v>
      </c>
      <c r="H3798" s="2" t="s">
        <v>22</v>
      </c>
      <c r="I3798" s="12" t="s">
        <v>31</v>
      </c>
      <c r="J3798" s="12" t="s">
        <v>978</v>
      </c>
      <c r="K3798" s="3" t="s">
        <v>958</v>
      </c>
      <c r="L3798" s="3" t="s">
        <v>959</v>
      </c>
      <c r="M3798" s="2">
        <v>11</v>
      </c>
      <c r="N3798" s="2">
        <v>11</v>
      </c>
      <c r="O3798" s="25">
        <v>12.933999999999999</v>
      </c>
      <c r="P3798" s="3">
        <v>2.2469999999999999</v>
      </c>
      <c r="Q3798" s="3">
        <v>0.72499999999999998</v>
      </c>
      <c r="R3798">
        <f>IF(Q3798&gt;0,(P3798*(Q3798^2))*(3.14159/6),"")</f>
        <v>0.61841119228437491</v>
      </c>
      <c r="S3798" s="2" t="s">
        <v>32</v>
      </c>
      <c r="T3798" t="s">
        <v>25</v>
      </c>
      <c r="U3798" s="2" t="s">
        <v>26</v>
      </c>
      <c r="V3798" s="2" t="s">
        <v>707</v>
      </c>
      <c r="W3798" s="2"/>
      <c r="X3798" s="2" t="s">
        <v>764</v>
      </c>
      <c r="Y3798" s="2"/>
      <c r="AA3798" s="12" t="s">
        <v>835</v>
      </c>
      <c r="AB3798" t="str">
        <f>IF(Q3798&gt;0,"yes","no")</f>
        <v>yes</v>
      </c>
      <c r="AC3798" t="str">
        <f>IF(O3798&gt;0,"yes","no")</f>
        <v>yes</v>
      </c>
      <c r="AD3798" t="str">
        <f>IF(AH3798="hatch","yes","no")</f>
        <v>no</v>
      </c>
      <c r="AE3798" t="str">
        <f>IF(AH3798="swimup","yes","no")</f>
        <v>yes</v>
      </c>
      <c r="AF3798" t="str">
        <f>IF(AH3798="respiration","yes","no")</f>
        <v>no</v>
      </c>
      <c r="AH3798" t="s">
        <v>765</v>
      </c>
      <c r="AI3798">
        <f>IF(O3798&gt;0,(IF(S3798="live",O3798*0.84,IF(S3798="dried.ethanol",O3798*0.8449+2.8227,O3798))),"")</f>
        <v>12.933999999999999</v>
      </c>
      <c r="AJ3798" s="2" t="s">
        <v>704</v>
      </c>
      <c r="AL3798" t="str">
        <f>IF(OR(AND(Q3798=Q3799,P3798&gt;0),AND(O3798&gt;0,O3798=O3799)),"duplicate","")</f>
        <v/>
      </c>
      <c r="AM3798" t="s">
        <v>826</v>
      </c>
      <c r="AN3798" t="s">
        <v>826</v>
      </c>
      <c r="AO3798" t="s">
        <v>826</v>
      </c>
      <c r="AP3798" t="s">
        <v>826</v>
      </c>
      <c r="AQ3798" t="s">
        <v>32</v>
      </c>
    </row>
    <row r="3799" spans="1:43" x14ac:dyDescent="0.2">
      <c r="A3799" s="31"/>
      <c r="B3799" s="1">
        <v>42899</v>
      </c>
      <c r="C3799" s="1" t="str">
        <f>IF(F3799="Kup","6/13/2017",IF(F3799="Sag","6/14/2017",""))</f>
        <v>6/13/2017</v>
      </c>
      <c r="D3799" s="27">
        <f>A3799-B3799</f>
        <v>-42899</v>
      </c>
      <c r="E3799" s="27">
        <f>A3799-C3799</f>
        <v>-42899</v>
      </c>
      <c r="F3799" s="2" t="s">
        <v>21</v>
      </c>
      <c r="G3799" s="2" t="s">
        <v>711</v>
      </c>
      <c r="H3799" s="2" t="s">
        <v>22</v>
      </c>
      <c r="I3799" s="12" t="s">
        <v>99</v>
      </c>
      <c r="J3799" s="12" t="s">
        <v>979</v>
      </c>
      <c r="K3799" s="3" t="s">
        <v>960</v>
      </c>
      <c r="L3799" s="3" t="s">
        <v>959</v>
      </c>
      <c r="M3799" s="2">
        <v>1</v>
      </c>
      <c r="N3799" s="2">
        <v>1</v>
      </c>
      <c r="O3799" s="25">
        <v>9.49</v>
      </c>
      <c r="P3799" s="3">
        <v>2.145</v>
      </c>
      <c r="Q3799" s="3">
        <v>1.7030000000000001</v>
      </c>
      <c r="R3799">
        <f>IF(Q3799&gt;0,(P3799*(Q3799^2))*(3.14159/6),"")</f>
        <v>3.2572781642508248</v>
      </c>
      <c r="S3799" s="2" t="s">
        <v>32</v>
      </c>
      <c r="T3799" t="s">
        <v>25</v>
      </c>
      <c r="U3799" s="2" t="s">
        <v>26</v>
      </c>
      <c r="V3799" s="2" t="s">
        <v>733</v>
      </c>
      <c r="W3799" s="2"/>
      <c r="X3799" s="2" t="s">
        <v>764</v>
      </c>
      <c r="Y3799" s="2"/>
      <c r="AA3799" s="12" t="s">
        <v>835</v>
      </c>
      <c r="AB3799" t="str">
        <f>IF(Q3799&gt;0,"yes","no")</f>
        <v>yes</v>
      </c>
      <c r="AC3799" t="str">
        <f>IF(O3799&gt;0,"yes","no")</f>
        <v>yes</v>
      </c>
      <c r="AD3799" t="str">
        <f>IF(AH3799="hatch","yes","no")</f>
        <v>yes</v>
      </c>
      <c r="AE3799" t="str">
        <f>IF(AH3799="swimup","yes","no")</f>
        <v>no</v>
      </c>
      <c r="AF3799" t="str">
        <f>IF(AH3799="respiration","yes","no")</f>
        <v>no</v>
      </c>
      <c r="AH3799" t="s">
        <v>766</v>
      </c>
      <c r="AI3799">
        <f>IF(O3799&gt;0,(IF(S3799="live",O3799*0.84,IF(S3799="dried.ethanol",O3799*0.8449+2.8227,O3799))),"")</f>
        <v>9.49</v>
      </c>
      <c r="AJ3799" s="2" t="s">
        <v>734</v>
      </c>
      <c r="AL3799" t="str">
        <f>IF(OR(AND(Q3799=Q3800,P3799&gt;0),AND(O3799&gt;0,O3799=O3800)),"duplicate","")</f>
        <v/>
      </c>
      <c r="AM3799" t="s">
        <v>826</v>
      </c>
      <c r="AN3799" t="s">
        <v>826</v>
      </c>
      <c r="AO3799" t="s">
        <v>826</v>
      </c>
      <c r="AP3799" t="s">
        <v>826</v>
      </c>
      <c r="AQ3799" t="s">
        <v>32</v>
      </c>
    </row>
    <row r="3800" spans="1:43" x14ac:dyDescent="0.2">
      <c r="A3800" s="31"/>
      <c r="B3800" s="1">
        <v>42899</v>
      </c>
      <c r="C3800" s="1" t="str">
        <f>IF(F3800="Kup","6/13/2017",IF(F3800="Sag","6/14/2017",""))</f>
        <v>6/13/2017</v>
      </c>
      <c r="D3800" s="27">
        <f>A3800-B3800</f>
        <v>-42899</v>
      </c>
      <c r="E3800" s="27">
        <f>A3800-C3800</f>
        <v>-42899</v>
      </c>
      <c r="F3800" s="2" t="s">
        <v>21</v>
      </c>
      <c r="G3800" s="2" t="s">
        <v>711</v>
      </c>
      <c r="H3800" s="2" t="s">
        <v>22</v>
      </c>
      <c r="I3800" s="12" t="s">
        <v>99</v>
      </c>
      <c r="J3800" s="12" t="s">
        <v>979</v>
      </c>
      <c r="K3800" s="3" t="s">
        <v>960</v>
      </c>
      <c r="L3800" s="3" t="s">
        <v>959</v>
      </c>
      <c r="M3800" s="2">
        <v>2</v>
      </c>
      <c r="N3800" s="2">
        <v>2</v>
      </c>
      <c r="O3800" s="25">
        <v>10.972</v>
      </c>
      <c r="P3800" s="3">
        <v>2.093</v>
      </c>
      <c r="Q3800" s="3">
        <v>1.3919999999999999</v>
      </c>
      <c r="R3800">
        <f>IF(Q3800&gt;0,(P3800*(Q3800^2))*(3.14159/6),"")</f>
        <v>2.1234691425292795</v>
      </c>
      <c r="S3800" s="2" t="s">
        <v>32</v>
      </c>
      <c r="T3800" t="s">
        <v>25</v>
      </c>
      <c r="U3800" s="2" t="s">
        <v>26</v>
      </c>
      <c r="V3800" s="2" t="s">
        <v>733</v>
      </c>
      <c r="W3800" s="2"/>
      <c r="X3800" s="2" t="s">
        <v>764</v>
      </c>
      <c r="Y3800" s="2"/>
      <c r="AA3800" s="12" t="s">
        <v>835</v>
      </c>
      <c r="AB3800" t="str">
        <f>IF(Q3800&gt;0,"yes","no")</f>
        <v>yes</v>
      </c>
      <c r="AC3800" t="str">
        <f>IF(O3800&gt;0,"yes","no")</f>
        <v>yes</v>
      </c>
      <c r="AD3800" t="str">
        <f>IF(AH3800="hatch","yes","no")</f>
        <v>yes</v>
      </c>
      <c r="AE3800" t="str">
        <f>IF(AH3800="swimup","yes","no")</f>
        <v>no</v>
      </c>
      <c r="AF3800" t="str">
        <f>IF(AH3800="respiration","yes","no")</f>
        <v>no</v>
      </c>
      <c r="AH3800" t="s">
        <v>766</v>
      </c>
      <c r="AI3800">
        <f>IF(O3800&gt;0,(IF(S3800="live",O3800*0.84,IF(S3800="dried.ethanol",O3800*0.8449+2.8227,O3800))),"")</f>
        <v>10.972</v>
      </c>
      <c r="AJ3800" s="2" t="s">
        <v>734</v>
      </c>
      <c r="AL3800" t="str">
        <f>IF(OR(AND(Q3800=Q3801,P3800&gt;0),AND(O3800&gt;0,O3800=O3801)),"duplicate","")</f>
        <v/>
      </c>
      <c r="AM3800" t="s">
        <v>826</v>
      </c>
      <c r="AN3800" t="s">
        <v>827</v>
      </c>
      <c r="AO3800" t="s">
        <v>826</v>
      </c>
      <c r="AP3800" t="s">
        <v>826</v>
      </c>
      <c r="AQ3800" t="s">
        <v>32</v>
      </c>
    </row>
    <row r="3801" spans="1:43" x14ac:dyDescent="0.2">
      <c r="A3801" s="31"/>
      <c r="B3801" s="1">
        <v>42899</v>
      </c>
      <c r="C3801" s="1" t="str">
        <f>IF(F3801="Kup","6/13/2017",IF(F3801="Sag","6/14/2017",""))</f>
        <v>6/13/2017</v>
      </c>
      <c r="D3801" s="27">
        <f>A3801-B3801</f>
        <v>-42899</v>
      </c>
      <c r="E3801" s="27">
        <f>A3801-C3801</f>
        <v>-42899</v>
      </c>
      <c r="F3801" s="2" t="s">
        <v>21</v>
      </c>
      <c r="G3801" s="2" t="s">
        <v>711</v>
      </c>
      <c r="H3801" s="2" t="s">
        <v>22</v>
      </c>
      <c r="I3801" s="12" t="s">
        <v>99</v>
      </c>
      <c r="J3801" s="12" t="s">
        <v>979</v>
      </c>
      <c r="K3801" s="3" t="s">
        <v>960</v>
      </c>
      <c r="L3801" s="3" t="s">
        <v>959</v>
      </c>
      <c r="M3801" s="2">
        <v>3</v>
      </c>
      <c r="N3801" s="2">
        <v>3</v>
      </c>
      <c r="O3801" s="25">
        <v>10.406000000000001</v>
      </c>
      <c r="P3801" s="3">
        <v>2.093</v>
      </c>
      <c r="Q3801" s="3">
        <v>1.6240000000000001</v>
      </c>
      <c r="R3801">
        <f>IF(Q3801&gt;0,(P3801*(Q3801^2))*(3.14159/6),"")</f>
        <v>2.8902774439981864</v>
      </c>
      <c r="S3801" s="2" t="s">
        <v>32</v>
      </c>
      <c r="T3801" t="s">
        <v>25</v>
      </c>
      <c r="U3801" s="2" t="s">
        <v>26</v>
      </c>
      <c r="V3801" s="2" t="s">
        <v>733</v>
      </c>
      <c r="W3801" s="2"/>
      <c r="X3801" s="2" t="s">
        <v>764</v>
      </c>
      <c r="Y3801" s="2"/>
      <c r="AA3801" s="12" t="s">
        <v>835</v>
      </c>
      <c r="AB3801" t="str">
        <f>IF(Q3801&gt;0,"yes","no")</f>
        <v>yes</v>
      </c>
      <c r="AC3801" t="str">
        <f>IF(O3801&gt;0,"yes","no")</f>
        <v>yes</v>
      </c>
      <c r="AD3801" t="str">
        <f>IF(AH3801="hatch","yes","no")</f>
        <v>yes</v>
      </c>
      <c r="AE3801" t="str">
        <f>IF(AH3801="swimup","yes","no")</f>
        <v>no</v>
      </c>
      <c r="AF3801" t="str">
        <f>IF(AH3801="respiration","yes","no")</f>
        <v>no</v>
      </c>
      <c r="AH3801" t="s">
        <v>766</v>
      </c>
      <c r="AI3801">
        <f>IF(O3801&gt;0,(IF(S3801="live",O3801*0.84,IF(S3801="dried.ethanol",O3801*0.8449+2.8227,O3801))),"")</f>
        <v>10.406000000000001</v>
      </c>
      <c r="AJ3801" s="2" t="s">
        <v>734</v>
      </c>
      <c r="AL3801" t="str">
        <f>IF(OR(AND(Q3801=Q3802,P3801&gt;0),AND(O3801&gt;0,O3801=O3802)),"duplicate","")</f>
        <v/>
      </c>
      <c r="AM3801" t="s">
        <v>826</v>
      </c>
      <c r="AN3801" t="s">
        <v>826</v>
      </c>
      <c r="AO3801" t="s">
        <v>826</v>
      </c>
      <c r="AP3801" t="s">
        <v>826</v>
      </c>
      <c r="AQ3801" t="s">
        <v>32</v>
      </c>
    </row>
    <row r="3802" spans="1:43" x14ac:dyDescent="0.2">
      <c r="A3802" s="31"/>
      <c r="B3802" s="1">
        <v>42899</v>
      </c>
      <c r="C3802" s="1" t="str">
        <f>IF(F3802="Kup","6/13/2017",IF(F3802="Sag","6/14/2017",""))</f>
        <v>6/13/2017</v>
      </c>
      <c r="D3802" s="27">
        <f>A3802-B3802</f>
        <v>-42899</v>
      </c>
      <c r="E3802" s="27">
        <f>A3802-C3802</f>
        <v>-42899</v>
      </c>
      <c r="F3802" s="2" t="s">
        <v>21</v>
      </c>
      <c r="G3802" s="2" t="s">
        <v>711</v>
      </c>
      <c r="H3802" s="2" t="s">
        <v>22</v>
      </c>
      <c r="I3802" s="12" t="s">
        <v>99</v>
      </c>
      <c r="J3802" s="12" t="s">
        <v>979</v>
      </c>
      <c r="K3802" s="3" t="s">
        <v>960</v>
      </c>
      <c r="L3802" s="3" t="s">
        <v>959</v>
      </c>
      <c r="M3802" s="2">
        <v>4</v>
      </c>
      <c r="N3802" s="2">
        <v>4</v>
      </c>
      <c r="O3802" s="25">
        <v>10.669</v>
      </c>
      <c r="P3802" s="3">
        <v>2.1269999999999998</v>
      </c>
      <c r="Q3802" s="3">
        <v>1.8129999999999999</v>
      </c>
      <c r="R3802">
        <f>IF(Q3802&gt;0,(P3802*(Q3802^2))*(3.14159/6),"")</f>
        <v>3.6606765194816937</v>
      </c>
      <c r="S3802" s="2" t="s">
        <v>32</v>
      </c>
      <c r="T3802" t="s">
        <v>25</v>
      </c>
      <c r="U3802" s="2" t="s">
        <v>26</v>
      </c>
      <c r="V3802" s="2" t="s">
        <v>733</v>
      </c>
      <c r="W3802" s="2"/>
      <c r="X3802" s="2" t="s">
        <v>764</v>
      </c>
      <c r="Y3802" s="2"/>
      <c r="AA3802" s="12" t="s">
        <v>835</v>
      </c>
      <c r="AB3802" t="str">
        <f>IF(Q3802&gt;0,"yes","no")</f>
        <v>yes</v>
      </c>
      <c r="AC3802" t="str">
        <f>IF(O3802&gt;0,"yes","no")</f>
        <v>yes</v>
      </c>
      <c r="AD3802" t="str">
        <f>IF(AH3802="hatch","yes","no")</f>
        <v>yes</v>
      </c>
      <c r="AE3802" t="str">
        <f>IF(AH3802="swimup","yes","no")</f>
        <v>no</v>
      </c>
      <c r="AF3802" t="str">
        <f>IF(AH3802="respiration","yes","no")</f>
        <v>no</v>
      </c>
      <c r="AH3802" t="s">
        <v>766</v>
      </c>
      <c r="AI3802">
        <f>IF(O3802&gt;0,(IF(S3802="live",O3802*0.84,IF(S3802="dried.ethanol",O3802*0.8449+2.8227,O3802))),"")</f>
        <v>10.669</v>
      </c>
      <c r="AJ3802" s="2" t="s">
        <v>734</v>
      </c>
      <c r="AL3802" t="str">
        <f>IF(OR(AND(Q3802=Q3803,P3802&gt;0),AND(O3802&gt;0,O3802=O3803)),"duplicate","")</f>
        <v/>
      </c>
      <c r="AM3802" t="s">
        <v>826</v>
      </c>
      <c r="AN3802" t="s">
        <v>826</v>
      </c>
      <c r="AO3802" t="s">
        <v>826</v>
      </c>
      <c r="AP3802" t="s">
        <v>826</v>
      </c>
      <c r="AQ3802" t="s">
        <v>32</v>
      </c>
    </row>
    <row r="3803" spans="1:43" x14ac:dyDescent="0.2">
      <c r="A3803" s="31"/>
      <c r="B3803" s="1">
        <v>42899</v>
      </c>
      <c r="C3803" s="1" t="str">
        <f>IF(F3803="Kup","6/13/2017",IF(F3803="Sag","6/14/2017",""))</f>
        <v>6/13/2017</v>
      </c>
      <c r="D3803" s="27">
        <f>A3803-B3803</f>
        <v>-42899</v>
      </c>
      <c r="E3803" s="27">
        <f>A3803-C3803</f>
        <v>-42899</v>
      </c>
      <c r="F3803" s="2" t="s">
        <v>21</v>
      </c>
      <c r="G3803" s="2" t="s">
        <v>711</v>
      </c>
      <c r="H3803" s="2" t="s">
        <v>22</v>
      </c>
      <c r="I3803" s="12" t="s">
        <v>99</v>
      </c>
      <c r="J3803" s="12" t="s">
        <v>979</v>
      </c>
      <c r="K3803" s="3" t="s">
        <v>960</v>
      </c>
      <c r="L3803" s="3" t="s">
        <v>959</v>
      </c>
      <c r="M3803" s="2">
        <v>5</v>
      </c>
      <c r="N3803" s="2">
        <v>5</v>
      </c>
      <c r="O3803" s="25">
        <v>10.875</v>
      </c>
      <c r="P3803" s="3">
        <v>2.2410000000000001</v>
      </c>
      <c r="Q3803" s="3">
        <v>1.276</v>
      </c>
      <c r="R3803">
        <f>IF(Q3803&gt;0,(P3803*(Q3803^2))*(3.14159/6),"")</f>
        <v>1.9104754477802399</v>
      </c>
      <c r="S3803" s="2" t="s">
        <v>32</v>
      </c>
      <c r="T3803" t="s">
        <v>25</v>
      </c>
      <c r="U3803" s="2" t="s">
        <v>26</v>
      </c>
      <c r="V3803" s="2" t="s">
        <v>733</v>
      </c>
      <c r="W3803" s="2"/>
      <c r="X3803" s="2" t="s">
        <v>764</v>
      </c>
      <c r="Y3803" s="2"/>
      <c r="AA3803" s="12" t="s">
        <v>835</v>
      </c>
      <c r="AB3803" t="str">
        <f>IF(Q3803&gt;0,"yes","no")</f>
        <v>yes</v>
      </c>
      <c r="AC3803" t="str">
        <f>IF(O3803&gt;0,"yes","no")</f>
        <v>yes</v>
      </c>
      <c r="AD3803" t="str">
        <f>IF(AH3803="hatch","yes","no")</f>
        <v>yes</v>
      </c>
      <c r="AE3803" t="str">
        <f>IF(AH3803="swimup","yes","no")</f>
        <v>no</v>
      </c>
      <c r="AF3803" t="str">
        <f>IF(AH3803="respiration","yes","no")</f>
        <v>no</v>
      </c>
      <c r="AH3803" t="s">
        <v>766</v>
      </c>
      <c r="AI3803">
        <f>IF(O3803&gt;0,(IF(S3803="live",O3803*0.84,IF(S3803="dried.ethanol",O3803*0.8449+2.8227,O3803))),"")</f>
        <v>10.875</v>
      </c>
      <c r="AJ3803" s="2" t="s">
        <v>734</v>
      </c>
      <c r="AL3803" t="str">
        <f>IF(OR(AND(Q3803=Q3804,P3803&gt;0),AND(O3803&gt;0,O3803=O3804)),"duplicate","")</f>
        <v/>
      </c>
      <c r="AM3803" t="s">
        <v>826</v>
      </c>
      <c r="AN3803" t="s">
        <v>826</v>
      </c>
      <c r="AO3803" t="s">
        <v>826</v>
      </c>
      <c r="AP3803" t="s">
        <v>826</v>
      </c>
      <c r="AQ3803" t="s">
        <v>32</v>
      </c>
    </row>
    <row r="3804" spans="1:43" x14ac:dyDescent="0.2">
      <c r="A3804" s="31"/>
      <c r="B3804" s="1">
        <v>42899</v>
      </c>
      <c r="C3804" s="1" t="str">
        <f>IF(F3804="Kup","6/13/2017",IF(F3804="Sag","6/14/2017",""))</f>
        <v>6/13/2017</v>
      </c>
      <c r="D3804" s="27">
        <f>A3804-B3804</f>
        <v>-42899</v>
      </c>
      <c r="E3804" s="27">
        <f>A3804-C3804</f>
        <v>-42899</v>
      </c>
      <c r="F3804" s="2" t="s">
        <v>21</v>
      </c>
      <c r="G3804" s="2" t="s">
        <v>711</v>
      </c>
      <c r="H3804" s="2" t="s">
        <v>22</v>
      </c>
      <c r="I3804" s="12" t="s">
        <v>99</v>
      </c>
      <c r="J3804" s="12" t="s">
        <v>979</v>
      </c>
      <c r="K3804" s="3" t="s">
        <v>960</v>
      </c>
      <c r="L3804" s="3" t="s">
        <v>959</v>
      </c>
      <c r="M3804" s="2">
        <v>6</v>
      </c>
      <c r="N3804" s="2">
        <v>6</v>
      </c>
      <c r="O3804" s="25">
        <v>9.7230000000000008</v>
      </c>
      <c r="P3804" s="3">
        <v>2.59</v>
      </c>
      <c r="Q3804" s="3">
        <v>1.5940000000000001</v>
      </c>
      <c r="R3804">
        <f>IF(Q3804&gt;0,(P3804*(Q3804^2))*(3.14159/6),"")</f>
        <v>3.4456777117219328</v>
      </c>
      <c r="S3804" s="2" t="s">
        <v>32</v>
      </c>
      <c r="T3804" t="s">
        <v>25</v>
      </c>
      <c r="U3804" s="2" t="s">
        <v>26</v>
      </c>
      <c r="V3804" s="2" t="s">
        <v>733</v>
      </c>
      <c r="W3804" s="2"/>
      <c r="X3804" s="2" t="s">
        <v>764</v>
      </c>
      <c r="Y3804" s="2"/>
      <c r="AA3804" s="12" t="s">
        <v>835</v>
      </c>
      <c r="AB3804" t="str">
        <f>IF(Q3804&gt;0,"yes","no")</f>
        <v>yes</v>
      </c>
      <c r="AC3804" t="str">
        <f>IF(O3804&gt;0,"yes","no")</f>
        <v>yes</v>
      </c>
      <c r="AD3804" t="str">
        <f>IF(AH3804="hatch","yes","no")</f>
        <v>yes</v>
      </c>
      <c r="AE3804" t="str">
        <f>IF(AH3804="swimup","yes","no")</f>
        <v>no</v>
      </c>
      <c r="AF3804" t="str">
        <f>IF(AH3804="respiration","yes","no")</f>
        <v>no</v>
      </c>
      <c r="AH3804" t="s">
        <v>766</v>
      </c>
      <c r="AI3804">
        <f>IF(O3804&gt;0,(IF(S3804="live",O3804*0.84,IF(S3804="dried.ethanol",O3804*0.8449+2.8227,O3804))),"")</f>
        <v>9.7230000000000008</v>
      </c>
      <c r="AJ3804" s="2" t="s">
        <v>734</v>
      </c>
      <c r="AL3804" t="str">
        <f>IF(OR(AND(Q3804=Q3805,P3804&gt;0),AND(O3804&gt;0,O3804=O3805)),"duplicate","")</f>
        <v/>
      </c>
      <c r="AM3804" t="s">
        <v>826</v>
      </c>
      <c r="AN3804" t="s">
        <v>826</v>
      </c>
      <c r="AO3804" t="s">
        <v>826</v>
      </c>
      <c r="AP3804" t="s">
        <v>826</v>
      </c>
      <c r="AQ3804" t="s">
        <v>32</v>
      </c>
    </row>
    <row r="3805" spans="1:43" x14ac:dyDescent="0.2">
      <c r="A3805" s="31"/>
      <c r="B3805" s="1">
        <v>42899</v>
      </c>
      <c r="C3805" s="1" t="str">
        <f>IF(F3805="Kup","6/13/2017",IF(F3805="Sag","6/14/2017",""))</f>
        <v>6/13/2017</v>
      </c>
      <c r="D3805" s="27">
        <f>A3805-B3805</f>
        <v>-42899</v>
      </c>
      <c r="E3805" s="27">
        <f>A3805-C3805</f>
        <v>-42899</v>
      </c>
      <c r="F3805" s="2" t="s">
        <v>21</v>
      </c>
      <c r="G3805" s="2" t="s">
        <v>711</v>
      </c>
      <c r="H3805" s="2" t="s">
        <v>22</v>
      </c>
      <c r="I3805" s="12" t="s">
        <v>99</v>
      </c>
      <c r="J3805" s="12" t="s">
        <v>979</v>
      </c>
      <c r="K3805" s="3" t="s">
        <v>960</v>
      </c>
      <c r="L3805" s="3" t="s">
        <v>959</v>
      </c>
      <c r="M3805" s="2">
        <v>7</v>
      </c>
      <c r="N3805" s="2">
        <v>7</v>
      </c>
      <c r="O3805" s="25">
        <v>9.9830000000000005</v>
      </c>
      <c r="P3805" s="3">
        <v>2.0920000000000001</v>
      </c>
      <c r="Q3805" s="3">
        <v>1.752</v>
      </c>
      <c r="R3805">
        <f>IF(Q3805&gt;0,(P3805*(Q3805^2))*(3.14159/6),"")</f>
        <v>3.3622355775475197</v>
      </c>
      <c r="S3805" s="2" t="s">
        <v>32</v>
      </c>
      <c r="T3805" t="s">
        <v>25</v>
      </c>
      <c r="U3805" s="2" t="s">
        <v>26</v>
      </c>
      <c r="V3805" s="2" t="s">
        <v>733</v>
      </c>
      <c r="W3805" s="2"/>
      <c r="X3805" s="2" t="s">
        <v>764</v>
      </c>
      <c r="Y3805" s="2"/>
      <c r="AA3805" s="12" t="s">
        <v>835</v>
      </c>
      <c r="AB3805" t="str">
        <f>IF(Q3805&gt;0,"yes","no")</f>
        <v>yes</v>
      </c>
      <c r="AC3805" t="str">
        <f>IF(O3805&gt;0,"yes","no")</f>
        <v>yes</v>
      </c>
      <c r="AD3805" t="str">
        <f>IF(AH3805="hatch","yes","no")</f>
        <v>yes</v>
      </c>
      <c r="AE3805" t="str">
        <f>IF(AH3805="swimup","yes","no")</f>
        <v>no</v>
      </c>
      <c r="AF3805" t="str">
        <f>IF(AH3805="respiration","yes","no")</f>
        <v>no</v>
      </c>
      <c r="AH3805" t="s">
        <v>766</v>
      </c>
      <c r="AI3805">
        <f>IF(O3805&gt;0,(IF(S3805="live",O3805*0.84,IF(S3805="dried.ethanol",O3805*0.8449+2.8227,O3805))),"")</f>
        <v>9.9830000000000005</v>
      </c>
      <c r="AJ3805" s="2" t="s">
        <v>734</v>
      </c>
      <c r="AL3805" t="str">
        <f>IF(OR(AND(Q3805=Q3806,P3805&gt;0),AND(O3805&gt;0,O3805=O3806)),"duplicate","")</f>
        <v/>
      </c>
      <c r="AM3805" t="s">
        <v>826</v>
      </c>
      <c r="AN3805" t="s">
        <v>826</v>
      </c>
      <c r="AO3805" t="s">
        <v>826</v>
      </c>
      <c r="AP3805" t="s">
        <v>826</v>
      </c>
      <c r="AQ3805" t="s">
        <v>32</v>
      </c>
    </row>
    <row r="3806" spans="1:43" x14ac:dyDescent="0.2">
      <c r="A3806" s="31"/>
      <c r="B3806" s="1">
        <v>42899</v>
      </c>
      <c r="C3806" s="1" t="str">
        <f>IF(F3806="Kup","6/13/2017",IF(F3806="Sag","6/14/2017",""))</f>
        <v>6/13/2017</v>
      </c>
      <c r="D3806" s="27">
        <f>A3806-B3806</f>
        <v>-42899</v>
      </c>
      <c r="E3806" s="27">
        <f>A3806-C3806</f>
        <v>-42899</v>
      </c>
      <c r="F3806" s="2" t="s">
        <v>21</v>
      </c>
      <c r="G3806" s="2" t="s">
        <v>711</v>
      </c>
      <c r="H3806" s="2" t="s">
        <v>22</v>
      </c>
      <c r="I3806" s="12" t="s">
        <v>99</v>
      </c>
      <c r="J3806" s="12" t="s">
        <v>979</v>
      </c>
      <c r="K3806" s="3" t="s">
        <v>960</v>
      </c>
      <c r="L3806" s="3" t="s">
        <v>959</v>
      </c>
      <c r="M3806" s="2">
        <v>8</v>
      </c>
      <c r="N3806" s="2">
        <v>8</v>
      </c>
      <c r="O3806" s="25">
        <v>9.827</v>
      </c>
      <c r="P3806" s="3">
        <v>2.2509999999999999</v>
      </c>
      <c r="Q3806" s="3">
        <v>1.7509999999999999</v>
      </c>
      <c r="R3806">
        <f>IF(Q3806&gt;0,(P3806*(Q3806^2))*(3.14159/6),"")</f>
        <v>3.6136496336098474</v>
      </c>
      <c r="S3806" s="2" t="s">
        <v>32</v>
      </c>
      <c r="T3806" t="s">
        <v>25</v>
      </c>
      <c r="U3806" s="2" t="s">
        <v>26</v>
      </c>
      <c r="V3806" s="2" t="s">
        <v>733</v>
      </c>
      <c r="W3806" s="2"/>
      <c r="X3806" s="2" t="s">
        <v>764</v>
      </c>
      <c r="Y3806" s="2"/>
      <c r="AA3806" s="12" t="s">
        <v>835</v>
      </c>
      <c r="AB3806" t="str">
        <f>IF(Q3806&gt;0,"yes","no")</f>
        <v>yes</v>
      </c>
      <c r="AC3806" t="str">
        <f>IF(O3806&gt;0,"yes","no")</f>
        <v>yes</v>
      </c>
      <c r="AD3806" t="str">
        <f>IF(AH3806="hatch","yes","no")</f>
        <v>yes</v>
      </c>
      <c r="AE3806" t="str">
        <f>IF(AH3806="swimup","yes","no")</f>
        <v>no</v>
      </c>
      <c r="AF3806" t="str">
        <f>IF(AH3806="respiration","yes","no")</f>
        <v>no</v>
      </c>
      <c r="AH3806" t="s">
        <v>766</v>
      </c>
      <c r="AI3806">
        <f>IF(O3806&gt;0,(IF(S3806="live",O3806*0.84,IF(S3806="dried.ethanol",O3806*0.8449+2.8227,O3806))),"")</f>
        <v>9.827</v>
      </c>
      <c r="AJ3806" s="2" t="s">
        <v>734</v>
      </c>
      <c r="AL3806" t="str">
        <f>IF(OR(AND(Q3806=Q3807,P3806&gt;0),AND(O3806&gt;0,O3806=O3807)),"duplicate","")</f>
        <v/>
      </c>
      <c r="AM3806" t="s">
        <v>826</v>
      </c>
      <c r="AN3806" t="s">
        <v>826</v>
      </c>
      <c r="AO3806" t="s">
        <v>826</v>
      </c>
      <c r="AP3806" t="s">
        <v>826</v>
      </c>
      <c r="AQ3806" t="s">
        <v>32</v>
      </c>
    </row>
    <row r="3807" spans="1:43" x14ac:dyDescent="0.2">
      <c r="A3807" s="31"/>
      <c r="B3807" s="1">
        <v>42899</v>
      </c>
      <c r="C3807" s="1" t="str">
        <f>IF(F3807="Kup","6/13/2017",IF(F3807="Sag","6/14/2017",""))</f>
        <v>6/13/2017</v>
      </c>
      <c r="D3807" s="27">
        <f>A3807-B3807</f>
        <v>-42899</v>
      </c>
      <c r="E3807" s="27">
        <f>A3807-C3807</f>
        <v>-42899</v>
      </c>
      <c r="F3807" s="2" t="s">
        <v>21</v>
      </c>
      <c r="G3807" s="2" t="s">
        <v>711</v>
      </c>
      <c r="H3807" s="2" t="s">
        <v>22</v>
      </c>
      <c r="I3807" s="12" t="s">
        <v>99</v>
      </c>
      <c r="J3807" s="12" t="s">
        <v>979</v>
      </c>
      <c r="K3807" s="3" t="s">
        <v>960</v>
      </c>
      <c r="L3807" s="3" t="s">
        <v>959</v>
      </c>
      <c r="M3807" s="2">
        <v>9</v>
      </c>
      <c r="N3807" s="2">
        <v>9</v>
      </c>
      <c r="O3807" s="25">
        <v>9.35</v>
      </c>
      <c r="P3807" s="3">
        <v>2.093</v>
      </c>
      <c r="Q3807" s="3">
        <v>1.5529999999999999</v>
      </c>
      <c r="R3807">
        <f>IF(Q3807&gt;0,(P3807*(Q3807^2))*(3.14159/6),"")</f>
        <v>2.6430805284994712</v>
      </c>
      <c r="S3807" s="2" t="s">
        <v>32</v>
      </c>
      <c r="T3807" t="s">
        <v>25</v>
      </c>
      <c r="U3807" s="2" t="s">
        <v>26</v>
      </c>
      <c r="V3807" s="2" t="s">
        <v>733</v>
      </c>
      <c r="W3807" s="2"/>
      <c r="X3807" s="2" t="s">
        <v>764</v>
      </c>
      <c r="Y3807" s="2"/>
      <c r="AA3807" s="12" t="s">
        <v>835</v>
      </c>
      <c r="AB3807" t="str">
        <f>IF(Q3807&gt;0,"yes","no")</f>
        <v>yes</v>
      </c>
      <c r="AC3807" t="str">
        <f>IF(O3807&gt;0,"yes","no")</f>
        <v>yes</v>
      </c>
      <c r="AD3807" t="str">
        <f>IF(AH3807="hatch","yes","no")</f>
        <v>yes</v>
      </c>
      <c r="AE3807" t="str">
        <f>IF(AH3807="swimup","yes","no")</f>
        <v>no</v>
      </c>
      <c r="AF3807" t="str">
        <f>IF(AH3807="respiration","yes","no")</f>
        <v>no</v>
      </c>
      <c r="AH3807" t="s">
        <v>766</v>
      </c>
      <c r="AI3807">
        <f>IF(O3807&gt;0,(IF(S3807="live",O3807*0.84,IF(S3807="dried.ethanol",O3807*0.8449+2.8227,O3807))),"")</f>
        <v>9.35</v>
      </c>
      <c r="AJ3807" s="2" t="s">
        <v>734</v>
      </c>
      <c r="AL3807" t="str">
        <f>IF(OR(AND(Q3807=Q3808,P3807&gt;0),AND(O3807&gt;0,O3807=O3808)),"duplicate","")</f>
        <v/>
      </c>
      <c r="AM3807" t="s">
        <v>826</v>
      </c>
      <c r="AN3807" t="s">
        <v>826</v>
      </c>
      <c r="AO3807" t="s">
        <v>826</v>
      </c>
      <c r="AP3807" t="s">
        <v>826</v>
      </c>
      <c r="AQ3807" t="s">
        <v>32</v>
      </c>
    </row>
    <row r="3808" spans="1:43" x14ac:dyDescent="0.2">
      <c r="A3808" s="31"/>
      <c r="B3808" s="1">
        <v>42899</v>
      </c>
      <c r="C3808" s="1" t="str">
        <f>IF(F3808="Kup","6/13/2017",IF(F3808="Sag","6/14/2017",""))</f>
        <v>6/13/2017</v>
      </c>
      <c r="D3808" s="27">
        <f>A3808-B3808</f>
        <v>-42899</v>
      </c>
      <c r="E3808" s="27">
        <f>A3808-C3808</f>
        <v>-42899</v>
      </c>
      <c r="F3808" s="2" t="s">
        <v>21</v>
      </c>
      <c r="G3808" s="2" t="s">
        <v>711</v>
      </c>
      <c r="H3808" s="2" t="s">
        <v>22</v>
      </c>
      <c r="I3808" s="12" t="s">
        <v>99</v>
      </c>
      <c r="J3808" s="12" t="s">
        <v>979</v>
      </c>
      <c r="K3808" s="3" t="s">
        <v>960</v>
      </c>
      <c r="L3808" s="3" t="s">
        <v>959</v>
      </c>
      <c r="M3808" s="2">
        <v>10</v>
      </c>
      <c r="N3808" s="2">
        <v>10</v>
      </c>
      <c r="O3808" s="25">
        <v>11.114000000000001</v>
      </c>
      <c r="P3808" s="3">
        <v>2.2669999999999999</v>
      </c>
      <c r="Q3808" s="3">
        <v>1.381</v>
      </c>
      <c r="R3808">
        <f>IF(Q3808&gt;0,(P3808*(Q3808^2))*(3.14159/6),"")</f>
        <v>2.2637951897032216</v>
      </c>
      <c r="S3808" s="2" t="s">
        <v>32</v>
      </c>
      <c r="T3808" t="s">
        <v>25</v>
      </c>
      <c r="U3808" s="2" t="s">
        <v>26</v>
      </c>
      <c r="V3808" s="2" t="s">
        <v>733</v>
      </c>
      <c r="W3808" s="2"/>
      <c r="X3808" s="2" t="s">
        <v>764</v>
      </c>
      <c r="Y3808" s="2"/>
      <c r="AA3808" s="12" t="s">
        <v>835</v>
      </c>
      <c r="AB3808" t="str">
        <f>IF(Q3808&gt;0,"yes","no")</f>
        <v>yes</v>
      </c>
      <c r="AC3808" t="str">
        <f>IF(O3808&gt;0,"yes","no")</f>
        <v>yes</v>
      </c>
      <c r="AD3808" t="str">
        <f>IF(AH3808="hatch","yes","no")</f>
        <v>yes</v>
      </c>
      <c r="AE3808" t="str">
        <f>IF(AH3808="swimup","yes","no")</f>
        <v>no</v>
      </c>
      <c r="AF3808" t="str">
        <f>IF(AH3808="respiration","yes","no")</f>
        <v>no</v>
      </c>
      <c r="AH3808" t="s">
        <v>766</v>
      </c>
      <c r="AI3808">
        <f>IF(O3808&gt;0,(IF(S3808="live",O3808*0.84,IF(S3808="dried.ethanol",O3808*0.8449+2.8227,O3808))),"")</f>
        <v>11.114000000000001</v>
      </c>
      <c r="AJ3808" s="2" t="s">
        <v>734</v>
      </c>
      <c r="AL3808" t="str">
        <f>IF(OR(AND(Q3808=Q3809,P3808&gt;0),AND(O3808&gt;0,O3808=O3809)),"duplicate","")</f>
        <v/>
      </c>
      <c r="AM3808" t="s">
        <v>826</v>
      </c>
      <c r="AN3808" t="s">
        <v>826</v>
      </c>
      <c r="AO3808" t="s">
        <v>826</v>
      </c>
      <c r="AP3808" t="s">
        <v>826</v>
      </c>
      <c r="AQ3808" t="s">
        <v>32</v>
      </c>
    </row>
    <row r="3809" spans="1:43" x14ac:dyDescent="0.2">
      <c r="A3809" s="31"/>
      <c r="B3809" s="1">
        <v>42899</v>
      </c>
      <c r="C3809" s="1" t="str">
        <f>IF(F3809="Kup","6/13/2017",IF(F3809="Sag","6/14/2017",""))</f>
        <v>6/13/2017</v>
      </c>
      <c r="D3809" s="27">
        <f>A3809-B3809</f>
        <v>-42899</v>
      </c>
      <c r="E3809" s="27">
        <f>A3809-C3809</f>
        <v>-42899</v>
      </c>
      <c r="F3809" s="2" t="s">
        <v>21</v>
      </c>
      <c r="G3809" s="2" t="s">
        <v>711</v>
      </c>
      <c r="H3809" s="2" t="s">
        <v>22</v>
      </c>
      <c r="I3809" s="12" t="s">
        <v>49</v>
      </c>
      <c r="J3809" s="12" t="s">
        <v>980</v>
      </c>
      <c r="K3809" s="3" t="s">
        <v>961</v>
      </c>
      <c r="L3809" s="3" t="s">
        <v>962</v>
      </c>
      <c r="M3809" s="2">
        <v>1</v>
      </c>
      <c r="N3809" s="2">
        <v>1</v>
      </c>
      <c r="O3809" s="25">
        <v>11.484</v>
      </c>
      <c r="P3809" s="3">
        <v>2.1520000000000001</v>
      </c>
      <c r="Q3809" s="3">
        <v>1.5589999999999999</v>
      </c>
      <c r="R3809">
        <f>IF(Q3809&gt;0,(P3809*(Q3809^2))*(3.14159/6),"")</f>
        <v>2.7386261633180129</v>
      </c>
      <c r="S3809" s="2" t="s">
        <v>32</v>
      </c>
      <c r="T3809" t="s">
        <v>25</v>
      </c>
      <c r="U3809" s="2" t="s">
        <v>26</v>
      </c>
      <c r="V3809" s="2" t="s">
        <v>731</v>
      </c>
      <c r="W3809" s="2"/>
      <c r="X3809" s="2" t="s">
        <v>764</v>
      </c>
      <c r="Y3809" s="2"/>
      <c r="AA3809" s="12" t="s">
        <v>835</v>
      </c>
      <c r="AB3809" t="str">
        <f>IF(Q3809&gt;0,"yes","no")</f>
        <v>yes</v>
      </c>
      <c r="AC3809" t="str">
        <f>IF(O3809&gt;0,"yes","no")</f>
        <v>yes</v>
      </c>
      <c r="AD3809" t="str">
        <f>IF(AH3809="hatch","yes","no")</f>
        <v>yes</v>
      </c>
      <c r="AE3809" t="str">
        <f>IF(AH3809="swimup","yes","no")</f>
        <v>no</v>
      </c>
      <c r="AF3809" t="str">
        <f>IF(AH3809="respiration","yes","no")</f>
        <v>no</v>
      </c>
      <c r="AH3809" t="s">
        <v>766</v>
      </c>
      <c r="AI3809">
        <f>IF(O3809&gt;0,(IF(S3809="live",O3809*0.84,IF(S3809="dried.ethanol",O3809*0.8449+2.8227,O3809))),"")</f>
        <v>11.484</v>
      </c>
      <c r="AJ3809" s="2" t="s">
        <v>732</v>
      </c>
      <c r="AL3809" t="str">
        <f>IF(OR(AND(Q3809=Q3810,P3809&gt;0),AND(O3809&gt;0,O3809=O3810)),"duplicate","")</f>
        <v/>
      </c>
      <c r="AM3809" t="s">
        <v>826</v>
      </c>
      <c r="AN3809" t="s">
        <v>826</v>
      </c>
      <c r="AO3809" t="s">
        <v>826</v>
      </c>
      <c r="AP3809" t="s">
        <v>826</v>
      </c>
      <c r="AQ3809" t="s">
        <v>32</v>
      </c>
    </row>
    <row r="3810" spans="1:43" x14ac:dyDescent="0.2">
      <c r="A3810" s="31"/>
      <c r="B3810" s="1">
        <v>42899</v>
      </c>
      <c r="C3810" s="1" t="str">
        <f>IF(F3810="Kup","6/13/2017",IF(F3810="Sag","6/14/2017",""))</f>
        <v>6/13/2017</v>
      </c>
      <c r="D3810" s="27">
        <f>A3810-B3810</f>
        <v>-42899</v>
      </c>
      <c r="E3810" s="27">
        <f>A3810-C3810</f>
        <v>-42899</v>
      </c>
      <c r="F3810" s="2" t="s">
        <v>21</v>
      </c>
      <c r="G3810" s="2" t="s">
        <v>649</v>
      </c>
      <c r="H3810" s="2" t="s">
        <v>22</v>
      </c>
      <c r="I3810" s="12" t="s">
        <v>49</v>
      </c>
      <c r="J3810" s="12" t="s">
        <v>980</v>
      </c>
      <c r="K3810" s="3" t="s">
        <v>961</v>
      </c>
      <c r="L3810" s="3" t="s">
        <v>962</v>
      </c>
      <c r="M3810" s="2">
        <v>1</v>
      </c>
      <c r="N3810" s="2">
        <v>1</v>
      </c>
      <c r="O3810" s="25">
        <v>12.273</v>
      </c>
      <c r="P3810">
        <v>1.0329999999999999</v>
      </c>
      <c r="Q3810">
        <v>0.81799999999999995</v>
      </c>
      <c r="R3810">
        <f>IF(Q3810&gt;0,(P3810*(Q3810^2))*(3.14159/6),"")</f>
        <v>0.36191383416271322</v>
      </c>
      <c r="S3810" s="2" t="s">
        <v>32</v>
      </c>
      <c r="T3810" t="s">
        <v>25</v>
      </c>
      <c r="U3810" s="2" t="s">
        <v>26</v>
      </c>
      <c r="V3810" s="2" t="s">
        <v>708</v>
      </c>
      <c r="W3810" s="2"/>
      <c r="X3810" s="2" t="s">
        <v>829</v>
      </c>
      <c r="Y3810" s="2"/>
      <c r="AA3810" s="12" t="s">
        <v>835</v>
      </c>
      <c r="AB3810" t="str">
        <f>IF(Q3810&gt;0,"yes","no")</f>
        <v>yes</v>
      </c>
      <c r="AC3810" t="str">
        <f>IF(O3810&gt;0,"yes","no")</f>
        <v>yes</v>
      </c>
      <c r="AD3810" t="str">
        <f>IF(AH3810="hatch","yes","no")</f>
        <v>no</v>
      </c>
      <c r="AE3810" t="str">
        <f>IF(AH3810="swimup","yes","no")</f>
        <v>yes</v>
      </c>
      <c r="AF3810" t="str">
        <f>IF(AH3810="respiration","yes","no")</f>
        <v>no</v>
      </c>
      <c r="AH3810" t="s">
        <v>765</v>
      </c>
      <c r="AI3810">
        <f>IF(O3810&gt;0,(IF(S3810="live",O3810*0.84,IF(S3810="dried.ethanol",O3810*0.8449+2.8227,O3810))),"")</f>
        <v>12.273</v>
      </c>
      <c r="AJ3810" s="2" t="s">
        <v>697</v>
      </c>
      <c r="AL3810" t="str">
        <f>IF(OR(AND(Q3810=Q3811,P3810&gt;0),AND(O3810&gt;0,O3810=O3811)),"duplicate","")</f>
        <v/>
      </c>
      <c r="AM3810" t="s">
        <v>827</v>
      </c>
      <c r="AN3810" t="s">
        <v>827</v>
      </c>
      <c r="AO3810" t="s">
        <v>826</v>
      </c>
      <c r="AP3810" t="s">
        <v>826</v>
      </c>
      <c r="AQ3810" t="s">
        <v>32</v>
      </c>
    </row>
    <row r="3811" spans="1:43" x14ac:dyDescent="0.2">
      <c r="A3811" s="31"/>
      <c r="B3811" s="1">
        <v>42899</v>
      </c>
      <c r="C3811" s="1" t="str">
        <f>IF(F3811="Kup","6/13/2017",IF(F3811="Sag","6/14/2017",""))</f>
        <v>6/13/2017</v>
      </c>
      <c r="D3811" s="27">
        <f>A3811-B3811</f>
        <v>-42899</v>
      </c>
      <c r="E3811" s="27">
        <f>A3811-C3811</f>
        <v>-42899</v>
      </c>
      <c r="F3811" s="2" t="s">
        <v>21</v>
      </c>
      <c r="G3811" s="2" t="s">
        <v>711</v>
      </c>
      <c r="H3811" s="2" t="s">
        <v>22</v>
      </c>
      <c r="I3811" s="12" t="s">
        <v>49</v>
      </c>
      <c r="J3811" s="12" t="s">
        <v>980</v>
      </c>
      <c r="K3811" s="3" t="s">
        <v>961</v>
      </c>
      <c r="L3811" s="3" t="s">
        <v>962</v>
      </c>
      <c r="M3811" s="2">
        <v>2</v>
      </c>
      <c r="N3811" s="2">
        <v>2</v>
      </c>
      <c r="O3811" s="25">
        <v>10.238</v>
      </c>
      <c r="P3811" s="3">
        <v>2.14</v>
      </c>
      <c r="Q3811" s="3">
        <v>1.962</v>
      </c>
      <c r="R3811">
        <f>IF(Q3811&gt;0,(P3811*(Q3811^2))*(3.14159/6),"")</f>
        <v>4.3133036700923997</v>
      </c>
      <c r="S3811" s="2" t="s">
        <v>32</v>
      </c>
      <c r="T3811" t="s">
        <v>25</v>
      </c>
      <c r="U3811" s="2" t="s">
        <v>26</v>
      </c>
      <c r="V3811" s="2" t="s">
        <v>731</v>
      </c>
      <c r="W3811" s="2"/>
      <c r="X3811" s="2" t="s">
        <v>764</v>
      </c>
      <c r="Y3811" s="2"/>
      <c r="AA3811" s="12" t="s">
        <v>835</v>
      </c>
      <c r="AB3811" t="str">
        <f>IF(Q3811&gt;0,"yes","no")</f>
        <v>yes</v>
      </c>
      <c r="AC3811" t="str">
        <f>IF(O3811&gt;0,"yes","no")</f>
        <v>yes</v>
      </c>
      <c r="AD3811" t="str">
        <f>IF(AH3811="hatch","yes","no")</f>
        <v>yes</v>
      </c>
      <c r="AE3811" t="str">
        <f>IF(AH3811="swimup","yes","no")</f>
        <v>no</v>
      </c>
      <c r="AF3811" t="str">
        <f>IF(AH3811="respiration","yes","no")</f>
        <v>no</v>
      </c>
      <c r="AH3811" t="s">
        <v>766</v>
      </c>
      <c r="AI3811">
        <f>IF(O3811&gt;0,(IF(S3811="live",O3811*0.84,IF(S3811="dried.ethanol",O3811*0.8449+2.8227,O3811))),"")</f>
        <v>10.238</v>
      </c>
      <c r="AJ3811" s="2" t="s">
        <v>732</v>
      </c>
      <c r="AL3811" t="str">
        <f>IF(OR(AND(Q3811=Q3812,P3811&gt;0),AND(O3811&gt;0,O3811=O3812)),"duplicate","")</f>
        <v/>
      </c>
      <c r="AM3811" t="s">
        <v>826</v>
      </c>
      <c r="AN3811" t="s">
        <v>826</v>
      </c>
      <c r="AO3811" t="s">
        <v>826</v>
      </c>
      <c r="AP3811" t="s">
        <v>826</v>
      </c>
      <c r="AQ3811" t="s">
        <v>32</v>
      </c>
    </row>
    <row r="3812" spans="1:43" x14ac:dyDescent="0.2">
      <c r="A3812" s="31"/>
      <c r="B3812" s="1">
        <v>42899</v>
      </c>
      <c r="C3812" s="1" t="str">
        <f>IF(F3812="Kup","6/13/2017",IF(F3812="Sag","6/14/2017",""))</f>
        <v>6/13/2017</v>
      </c>
      <c r="D3812" s="27">
        <f>A3812-B3812</f>
        <v>-42899</v>
      </c>
      <c r="E3812" s="27">
        <f>A3812-C3812</f>
        <v>-42899</v>
      </c>
      <c r="F3812" s="2" t="s">
        <v>21</v>
      </c>
      <c r="G3812" s="2" t="s">
        <v>649</v>
      </c>
      <c r="H3812" s="2" t="s">
        <v>22</v>
      </c>
      <c r="I3812" s="12" t="s">
        <v>49</v>
      </c>
      <c r="J3812" s="12" t="s">
        <v>980</v>
      </c>
      <c r="K3812" s="3" t="s">
        <v>961</v>
      </c>
      <c r="L3812" s="3" t="s">
        <v>962</v>
      </c>
      <c r="M3812" s="2">
        <v>2</v>
      </c>
      <c r="N3812" s="2">
        <v>2</v>
      </c>
      <c r="O3812" s="25">
        <v>12.045</v>
      </c>
      <c r="P3812">
        <v>1.5169999999999999</v>
      </c>
      <c r="Q3812">
        <v>1.147</v>
      </c>
      <c r="R3812">
        <f>IF(Q3812&gt;0,(P3812*(Q3812^2))*(3.14159/6),"")</f>
        <v>1.0449864811327116</v>
      </c>
      <c r="S3812" s="2" t="s">
        <v>32</v>
      </c>
      <c r="T3812" t="s">
        <v>25</v>
      </c>
      <c r="U3812" s="2" t="s">
        <v>26</v>
      </c>
      <c r="V3812" s="2" t="s">
        <v>708</v>
      </c>
      <c r="W3812" s="2"/>
      <c r="X3812" s="2" t="s">
        <v>829</v>
      </c>
      <c r="Y3812" s="2"/>
      <c r="AA3812" s="12" t="s">
        <v>835</v>
      </c>
      <c r="AB3812" t="str">
        <f>IF(Q3812&gt;0,"yes","no")</f>
        <v>yes</v>
      </c>
      <c r="AC3812" t="str">
        <f>IF(O3812&gt;0,"yes","no")</f>
        <v>yes</v>
      </c>
      <c r="AD3812" t="str">
        <f>IF(AH3812="hatch","yes","no")</f>
        <v>no</v>
      </c>
      <c r="AE3812" t="str">
        <f>IF(AH3812="swimup","yes","no")</f>
        <v>yes</v>
      </c>
      <c r="AF3812" t="str">
        <f>IF(AH3812="respiration","yes","no")</f>
        <v>no</v>
      </c>
      <c r="AH3812" t="s">
        <v>765</v>
      </c>
      <c r="AI3812">
        <f>IF(O3812&gt;0,(IF(S3812="live",O3812*0.84,IF(S3812="dried.ethanol",O3812*0.8449+2.8227,O3812))),"")</f>
        <v>12.045</v>
      </c>
      <c r="AJ3812" s="2" t="s">
        <v>697</v>
      </c>
      <c r="AL3812" t="str">
        <f>IF(OR(AND(Q3812=Q3813,P3812&gt;0),AND(O3812&gt;0,O3812=O3813)),"duplicate","")</f>
        <v/>
      </c>
      <c r="AM3812" t="s">
        <v>827</v>
      </c>
      <c r="AN3812" t="s">
        <v>827</v>
      </c>
      <c r="AO3812" t="s">
        <v>826</v>
      </c>
      <c r="AP3812" t="s">
        <v>826</v>
      </c>
      <c r="AQ3812" t="s">
        <v>32</v>
      </c>
    </row>
    <row r="3813" spans="1:43" x14ac:dyDescent="0.2">
      <c r="A3813" s="31"/>
      <c r="B3813" s="1">
        <v>42899</v>
      </c>
      <c r="C3813" s="1" t="str">
        <f>IF(F3813="Kup","6/13/2017",IF(F3813="Sag","6/14/2017",""))</f>
        <v>6/13/2017</v>
      </c>
      <c r="D3813" s="27">
        <f>A3813-B3813</f>
        <v>-42899</v>
      </c>
      <c r="E3813" s="27">
        <f>A3813-C3813</f>
        <v>-42899</v>
      </c>
      <c r="F3813" s="2" t="s">
        <v>21</v>
      </c>
      <c r="G3813" s="2" t="s">
        <v>711</v>
      </c>
      <c r="H3813" s="2" t="s">
        <v>22</v>
      </c>
      <c r="I3813" s="12" t="s">
        <v>49</v>
      </c>
      <c r="J3813" s="12" t="s">
        <v>980</v>
      </c>
      <c r="K3813" s="3" t="s">
        <v>961</v>
      </c>
      <c r="L3813" s="3" t="s">
        <v>962</v>
      </c>
      <c r="M3813" s="2">
        <v>3</v>
      </c>
      <c r="N3813" s="2">
        <v>3</v>
      </c>
      <c r="O3813" s="25">
        <v>11.053000000000001</v>
      </c>
      <c r="P3813" s="3">
        <v>1.9750000000000001</v>
      </c>
      <c r="Q3813" s="3">
        <v>1.522</v>
      </c>
      <c r="R3813">
        <f>IF(Q3813&gt;0,(P3813*(Q3813^2))*(3.14159/6),"")</f>
        <v>2.3954916441468335</v>
      </c>
      <c r="S3813" s="2" t="s">
        <v>32</v>
      </c>
      <c r="T3813" t="s">
        <v>25</v>
      </c>
      <c r="U3813" s="2" t="s">
        <v>26</v>
      </c>
      <c r="V3813" s="2" t="s">
        <v>731</v>
      </c>
      <c r="W3813" s="2"/>
      <c r="X3813" s="2" t="s">
        <v>764</v>
      </c>
      <c r="Y3813" s="2"/>
      <c r="AA3813" s="12" t="s">
        <v>835</v>
      </c>
      <c r="AB3813" t="str">
        <f>IF(Q3813&gt;0,"yes","no")</f>
        <v>yes</v>
      </c>
      <c r="AC3813" t="str">
        <f>IF(O3813&gt;0,"yes","no")</f>
        <v>yes</v>
      </c>
      <c r="AD3813" t="str">
        <f>IF(AH3813="hatch","yes","no")</f>
        <v>yes</v>
      </c>
      <c r="AE3813" t="str">
        <f>IF(AH3813="swimup","yes","no")</f>
        <v>no</v>
      </c>
      <c r="AF3813" t="str">
        <f>IF(AH3813="respiration","yes","no")</f>
        <v>no</v>
      </c>
      <c r="AH3813" t="s">
        <v>766</v>
      </c>
      <c r="AI3813">
        <f>IF(O3813&gt;0,(IF(S3813="live",O3813*0.84,IF(S3813="dried.ethanol",O3813*0.8449+2.8227,O3813))),"")</f>
        <v>11.053000000000001</v>
      </c>
      <c r="AJ3813" s="2" t="s">
        <v>732</v>
      </c>
      <c r="AL3813" t="str">
        <f>IF(OR(AND(Q3813=Q3814,P3813&gt;0),AND(O3813&gt;0,O3813=O3814)),"duplicate","")</f>
        <v/>
      </c>
      <c r="AM3813" t="s">
        <v>826</v>
      </c>
      <c r="AN3813" t="s">
        <v>826</v>
      </c>
      <c r="AO3813" t="s">
        <v>826</v>
      </c>
      <c r="AP3813" t="s">
        <v>826</v>
      </c>
      <c r="AQ3813" t="s">
        <v>32</v>
      </c>
    </row>
    <row r="3814" spans="1:43" x14ac:dyDescent="0.2">
      <c r="A3814" s="31"/>
      <c r="B3814" s="1">
        <v>42899</v>
      </c>
      <c r="C3814" s="1" t="str">
        <f>IF(F3814="Kup","6/13/2017",IF(F3814="Sag","6/14/2017",""))</f>
        <v>6/13/2017</v>
      </c>
      <c r="D3814" s="27">
        <f>A3814-B3814</f>
        <v>-42899</v>
      </c>
      <c r="E3814" s="27">
        <f>A3814-C3814</f>
        <v>-42899</v>
      </c>
      <c r="F3814" s="2" t="s">
        <v>21</v>
      </c>
      <c r="G3814" s="2" t="s">
        <v>649</v>
      </c>
      <c r="H3814" s="2" t="s">
        <v>22</v>
      </c>
      <c r="I3814" s="12" t="s">
        <v>49</v>
      </c>
      <c r="J3814" s="12" t="s">
        <v>980</v>
      </c>
      <c r="K3814" s="3" t="s">
        <v>961</v>
      </c>
      <c r="L3814" s="3" t="s">
        <v>962</v>
      </c>
      <c r="M3814" s="2">
        <v>3</v>
      </c>
      <c r="N3814" s="2">
        <v>3</v>
      </c>
      <c r="O3814" s="25">
        <v>12.746</v>
      </c>
      <c r="P3814">
        <v>1.5580000000000001</v>
      </c>
      <c r="Q3814">
        <v>0.78100000000000003</v>
      </c>
      <c r="R3814">
        <f>IF(Q3814&gt;0,(P3814*(Q3814^2))*(3.14159/6),"")</f>
        <v>0.4975855691514034</v>
      </c>
      <c r="S3814" s="2" t="s">
        <v>32</v>
      </c>
      <c r="T3814" t="s">
        <v>25</v>
      </c>
      <c r="U3814" s="2" t="s">
        <v>26</v>
      </c>
      <c r="V3814" s="2" t="s">
        <v>708</v>
      </c>
      <c r="W3814" s="2"/>
      <c r="X3814" s="2" t="s">
        <v>829</v>
      </c>
      <c r="Y3814" s="2"/>
      <c r="AA3814" s="12" t="s">
        <v>835</v>
      </c>
      <c r="AB3814" t="str">
        <f>IF(Q3814&gt;0,"yes","no")</f>
        <v>yes</v>
      </c>
      <c r="AC3814" t="str">
        <f>IF(O3814&gt;0,"yes","no")</f>
        <v>yes</v>
      </c>
      <c r="AD3814" t="str">
        <f>IF(AH3814="hatch","yes","no")</f>
        <v>no</v>
      </c>
      <c r="AE3814" t="str">
        <f>IF(AH3814="swimup","yes","no")</f>
        <v>yes</v>
      </c>
      <c r="AF3814" t="str">
        <f>IF(AH3814="respiration","yes","no")</f>
        <v>no</v>
      </c>
      <c r="AH3814" t="s">
        <v>765</v>
      </c>
      <c r="AI3814">
        <f>IF(O3814&gt;0,(IF(S3814="live",O3814*0.84,IF(S3814="dried.ethanol",O3814*0.8449+2.8227,O3814))),"")</f>
        <v>12.746</v>
      </c>
      <c r="AJ3814" s="2" t="s">
        <v>697</v>
      </c>
      <c r="AL3814" t="str">
        <f>IF(OR(AND(Q3814=Q3815,P3814&gt;0),AND(O3814&gt;0,O3814=O3815)),"duplicate","")</f>
        <v/>
      </c>
      <c r="AM3814" t="s">
        <v>827</v>
      </c>
      <c r="AN3814" t="s">
        <v>827</v>
      </c>
      <c r="AO3814" t="s">
        <v>826</v>
      </c>
      <c r="AP3814" t="s">
        <v>826</v>
      </c>
      <c r="AQ3814" t="s">
        <v>32</v>
      </c>
    </row>
    <row r="3815" spans="1:43" x14ac:dyDescent="0.2">
      <c r="A3815" s="31"/>
      <c r="B3815" s="1">
        <v>42899</v>
      </c>
      <c r="C3815" s="1" t="str">
        <f>IF(F3815="Kup","6/13/2017",IF(F3815="Sag","6/14/2017",""))</f>
        <v>6/13/2017</v>
      </c>
      <c r="D3815" s="27">
        <f>A3815-B3815</f>
        <v>-42899</v>
      </c>
      <c r="E3815" s="27">
        <f>A3815-C3815</f>
        <v>-42899</v>
      </c>
      <c r="F3815" s="2" t="s">
        <v>21</v>
      </c>
      <c r="G3815" s="2" t="s">
        <v>711</v>
      </c>
      <c r="H3815" s="2" t="s">
        <v>22</v>
      </c>
      <c r="I3815" s="12" t="s">
        <v>49</v>
      </c>
      <c r="J3815" s="12" t="s">
        <v>980</v>
      </c>
      <c r="K3815" s="3" t="s">
        <v>961</v>
      </c>
      <c r="L3815" s="3" t="s">
        <v>962</v>
      </c>
      <c r="M3815" s="2">
        <v>4</v>
      </c>
      <c r="N3815" s="2">
        <v>4</v>
      </c>
      <c r="O3815" s="25">
        <v>9.6240000000000006</v>
      </c>
      <c r="P3815" s="3">
        <v>2.3839999999999999</v>
      </c>
      <c r="Q3815" s="3">
        <v>1.829</v>
      </c>
      <c r="R3815">
        <f>IF(Q3815&gt;0,(P3815*(Q3815^2))*(3.14159/6),"")</f>
        <v>4.1757252674808258</v>
      </c>
      <c r="S3815" s="2" t="s">
        <v>32</v>
      </c>
      <c r="T3815" t="s">
        <v>25</v>
      </c>
      <c r="U3815" s="2" t="s">
        <v>26</v>
      </c>
      <c r="V3815" s="2" t="s">
        <v>731</v>
      </c>
      <c r="W3815" s="2"/>
      <c r="X3815" s="2" t="s">
        <v>764</v>
      </c>
      <c r="Y3815" s="2"/>
      <c r="AA3815" s="12" t="s">
        <v>835</v>
      </c>
      <c r="AB3815" t="str">
        <f>IF(Q3815&gt;0,"yes","no")</f>
        <v>yes</v>
      </c>
      <c r="AC3815" t="str">
        <f>IF(O3815&gt;0,"yes","no")</f>
        <v>yes</v>
      </c>
      <c r="AD3815" t="str">
        <f>IF(AH3815="hatch","yes","no")</f>
        <v>yes</v>
      </c>
      <c r="AE3815" t="str">
        <f>IF(AH3815="swimup","yes","no")</f>
        <v>no</v>
      </c>
      <c r="AF3815" t="str">
        <f>IF(AH3815="respiration","yes","no")</f>
        <v>no</v>
      </c>
      <c r="AH3815" t="s">
        <v>766</v>
      </c>
      <c r="AI3815">
        <f>IF(O3815&gt;0,(IF(S3815="live",O3815*0.84,IF(S3815="dried.ethanol",O3815*0.8449+2.8227,O3815))),"")</f>
        <v>9.6240000000000006</v>
      </c>
      <c r="AJ3815" s="2" t="s">
        <v>732</v>
      </c>
      <c r="AL3815" t="str">
        <f>IF(OR(AND(Q3815=Q3816,P3815&gt;0),AND(O3815&gt;0,O3815=O3816)),"duplicate","")</f>
        <v/>
      </c>
      <c r="AM3815" t="s">
        <v>826</v>
      </c>
      <c r="AN3815" t="s">
        <v>826</v>
      </c>
      <c r="AO3815" t="s">
        <v>826</v>
      </c>
      <c r="AP3815" t="s">
        <v>826</v>
      </c>
      <c r="AQ3815" t="s">
        <v>32</v>
      </c>
    </row>
    <row r="3816" spans="1:43" x14ac:dyDescent="0.2">
      <c r="A3816" s="31"/>
      <c r="B3816" s="1">
        <v>42899</v>
      </c>
      <c r="C3816" s="1" t="str">
        <f>IF(F3816="Kup","6/13/2017",IF(F3816="Sag","6/14/2017",""))</f>
        <v>6/13/2017</v>
      </c>
      <c r="D3816" s="27">
        <f>A3816-B3816</f>
        <v>-42899</v>
      </c>
      <c r="E3816" s="27">
        <f>A3816-C3816</f>
        <v>-42899</v>
      </c>
      <c r="F3816" s="2" t="s">
        <v>21</v>
      </c>
      <c r="G3816" s="2" t="s">
        <v>649</v>
      </c>
      <c r="H3816" s="2" t="s">
        <v>22</v>
      </c>
      <c r="I3816" s="12" t="s">
        <v>49</v>
      </c>
      <c r="J3816" s="12" t="s">
        <v>980</v>
      </c>
      <c r="K3816" s="3" t="s">
        <v>961</v>
      </c>
      <c r="L3816" s="3" t="s">
        <v>962</v>
      </c>
      <c r="M3816" s="2">
        <v>4</v>
      </c>
      <c r="N3816" s="2">
        <v>4</v>
      </c>
      <c r="O3816" s="25">
        <v>12.205</v>
      </c>
      <c r="P3816">
        <v>1.639</v>
      </c>
      <c r="Q3816">
        <v>0.82299999999999995</v>
      </c>
      <c r="R3816">
        <f>IF(Q3816&gt;0,(P3816*(Q3816^2))*(3.14159/6),"")</f>
        <v>0.58126862191454831</v>
      </c>
      <c r="S3816" s="2" t="s">
        <v>32</v>
      </c>
      <c r="T3816" t="s">
        <v>25</v>
      </c>
      <c r="U3816" s="2" t="s">
        <v>26</v>
      </c>
      <c r="V3816" s="2" t="s">
        <v>708</v>
      </c>
      <c r="W3816" s="2"/>
      <c r="X3816" s="2" t="s">
        <v>829</v>
      </c>
      <c r="Y3816" s="2"/>
      <c r="AA3816" s="12" t="s">
        <v>835</v>
      </c>
      <c r="AB3816" t="str">
        <f>IF(Q3816&gt;0,"yes","no")</f>
        <v>yes</v>
      </c>
      <c r="AC3816" t="str">
        <f>IF(O3816&gt;0,"yes","no")</f>
        <v>yes</v>
      </c>
      <c r="AD3816" t="str">
        <f>IF(AH3816="hatch","yes","no")</f>
        <v>no</v>
      </c>
      <c r="AE3816" t="str">
        <f>IF(AH3816="swimup","yes","no")</f>
        <v>yes</v>
      </c>
      <c r="AF3816" t="str">
        <f>IF(AH3816="respiration","yes","no")</f>
        <v>no</v>
      </c>
      <c r="AH3816" t="s">
        <v>765</v>
      </c>
      <c r="AI3816">
        <f>IF(O3816&gt;0,(IF(S3816="live",O3816*0.84,IF(S3816="dried.ethanol",O3816*0.8449+2.8227,O3816))),"")</f>
        <v>12.205</v>
      </c>
      <c r="AJ3816" s="2" t="s">
        <v>697</v>
      </c>
      <c r="AL3816" t="str">
        <f>IF(OR(AND(Q3816=Q3817,P3816&gt;0),AND(O3816&gt;0,O3816=O3817)),"duplicate","")</f>
        <v/>
      </c>
      <c r="AM3816" t="s">
        <v>827</v>
      </c>
      <c r="AN3816" t="s">
        <v>827</v>
      </c>
      <c r="AO3816" t="s">
        <v>826</v>
      </c>
      <c r="AP3816" t="s">
        <v>826</v>
      </c>
      <c r="AQ3816" t="s">
        <v>32</v>
      </c>
    </row>
    <row r="3817" spans="1:43" x14ac:dyDescent="0.2">
      <c r="A3817" s="31"/>
      <c r="B3817" s="1">
        <v>42899</v>
      </c>
      <c r="C3817" s="1" t="str">
        <f>IF(F3817="Kup","6/13/2017",IF(F3817="Sag","6/14/2017",""))</f>
        <v>6/13/2017</v>
      </c>
      <c r="D3817" s="27">
        <f>A3817-B3817</f>
        <v>-42899</v>
      </c>
      <c r="E3817" s="27">
        <f>A3817-C3817</f>
        <v>-42899</v>
      </c>
      <c r="F3817" s="2" t="s">
        <v>21</v>
      </c>
      <c r="G3817" s="2" t="s">
        <v>711</v>
      </c>
      <c r="H3817" s="2" t="s">
        <v>22</v>
      </c>
      <c r="I3817" s="12" t="s">
        <v>49</v>
      </c>
      <c r="J3817" s="12" t="s">
        <v>980</v>
      </c>
      <c r="K3817" s="3" t="s">
        <v>961</v>
      </c>
      <c r="L3817" s="3" t="s">
        <v>962</v>
      </c>
      <c r="M3817" s="2">
        <v>5</v>
      </c>
      <c r="N3817" s="2">
        <v>5</v>
      </c>
      <c r="O3817" s="25">
        <v>9.3339999999999996</v>
      </c>
      <c r="P3817" s="3">
        <v>2.11</v>
      </c>
      <c r="Q3817" s="3">
        <v>1.9259999999999999</v>
      </c>
      <c r="R3817">
        <f>IF(Q3817&gt;0,(P3817*(Q3817^2))*(3.14159/6),"")</f>
        <v>4.0982012019053986</v>
      </c>
      <c r="S3817" s="2" t="s">
        <v>32</v>
      </c>
      <c r="T3817" t="s">
        <v>25</v>
      </c>
      <c r="U3817" s="2" t="s">
        <v>26</v>
      </c>
      <c r="V3817" s="2" t="s">
        <v>731</v>
      </c>
      <c r="W3817" s="2"/>
      <c r="X3817" s="2" t="s">
        <v>764</v>
      </c>
      <c r="Y3817" s="2"/>
      <c r="AA3817" s="12" t="s">
        <v>835</v>
      </c>
      <c r="AB3817" t="str">
        <f>IF(Q3817&gt;0,"yes","no")</f>
        <v>yes</v>
      </c>
      <c r="AC3817" t="str">
        <f>IF(O3817&gt;0,"yes","no")</f>
        <v>yes</v>
      </c>
      <c r="AD3817" t="str">
        <f>IF(AH3817="hatch","yes","no")</f>
        <v>yes</v>
      </c>
      <c r="AE3817" t="str">
        <f>IF(AH3817="swimup","yes","no")</f>
        <v>no</v>
      </c>
      <c r="AF3817" t="str">
        <f>IF(AH3817="respiration","yes","no")</f>
        <v>no</v>
      </c>
      <c r="AH3817" t="s">
        <v>766</v>
      </c>
      <c r="AI3817">
        <f>IF(O3817&gt;0,(IF(S3817="live",O3817*0.84,IF(S3817="dried.ethanol",O3817*0.8449+2.8227,O3817))),"")</f>
        <v>9.3339999999999996</v>
      </c>
      <c r="AJ3817" s="2" t="s">
        <v>732</v>
      </c>
      <c r="AL3817" t="str">
        <f>IF(OR(AND(Q3817=Q3818,P3817&gt;0),AND(O3817&gt;0,O3817=O3818)),"duplicate","")</f>
        <v/>
      </c>
      <c r="AM3817" t="s">
        <v>826</v>
      </c>
      <c r="AN3817" t="s">
        <v>826</v>
      </c>
      <c r="AO3817" t="s">
        <v>826</v>
      </c>
      <c r="AP3817" t="s">
        <v>826</v>
      </c>
      <c r="AQ3817" t="s">
        <v>32</v>
      </c>
    </row>
    <row r="3818" spans="1:43" x14ac:dyDescent="0.2">
      <c r="A3818" s="31"/>
      <c r="B3818" s="1">
        <v>42899</v>
      </c>
      <c r="C3818" s="1" t="str">
        <f>IF(F3818="Kup","6/13/2017",IF(F3818="Sag","6/14/2017",""))</f>
        <v>6/13/2017</v>
      </c>
      <c r="D3818" s="27">
        <f>A3818-B3818</f>
        <v>-42899</v>
      </c>
      <c r="E3818" s="27">
        <f>A3818-C3818</f>
        <v>-42899</v>
      </c>
      <c r="F3818" s="2" t="s">
        <v>21</v>
      </c>
      <c r="G3818" s="2" t="s">
        <v>649</v>
      </c>
      <c r="H3818" s="2" t="s">
        <v>22</v>
      </c>
      <c r="I3818" s="12" t="s">
        <v>49</v>
      </c>
      <c r="J3818" s="12" t="s">
        <v>980</v>
      </c>
      <c r="K3818" s="3" t="s">
        <v>961</v>
      </c>
      <c r="L3818" s="3" t="s">
        <v>962</v>
      </c>
      <c r="M3818" s="2">
        <v>5</v>
      </c>
      <c r="N3818" s="2">
        <v>5</v>
      </c>
      <c r="O3818" s="25">
        <v>12.565</v>
      </c>
      <c r="P3818">
        <v>1.5069999999999999</v>
      </c>
      <c r="Q3818">
        <v>0.70399999999999996</v>
      </c>
      <c r="R3818">
        <f>IF(Q3818&gt;0,(P3818*(Q3818^2))*(3.14159/6),"")</f>
        <v>0.39107209334101323</v>
      </c>
      <c r="S3818" s="2" t="s">
        <v>32</v>
      </c>
      <c r="T3818" t="s">
        <v>25</v>
      </c>
      <c r="U3818" s="2" t="s">
        <v>26</v>
      </c>
      <c r="V3818" s="2" t="s">
        <v>708</v>
      </c>
      <c r="W3818" s="2"/>
      <c r="X3818" s="2" t="s">
        <v>829</v>
      </c>
      <c r="Y3818" s="2"/>
      <c r="AA3818" s="12" t="s">
        <v>835</v>
      </c>
      <c r="AB3818" t="str">
        <f>IF(Q3818&gt;0,"yes","no")</f>
        <v>yes</v>
      </c>
      <c r="AC3818" t="str">
        <f>IF(O3818&gt;0,"yes","no")</f>
        <v>yes</v>
      </c>
      <c r="AD3818" t="str">
        <f>IF(AH3818="hatch","yes","no")</f>
        <v>no</v>
      </c>
      <c r="AE3818" t="str">
        <f>IF(AH3818="swimup","yes","no")</f>
        <v>yes</v>
      </c>
      <c r="AF3818" t="str">
        <f>IF(AH3818="respiration","yes","no")</f>
        <v>no</v>
      </c>
      <c r="AH3818" t="s">
        <v>765</v>
      </c>
      <c r="AI3818">
        <f>IF(O3818&gt;0,(IF(S3818="live",O3818*0.84,IF(S3818="dried.ethanol",O3818*0.8449+2.8227,O3818))),"")</f>
        <v>12.565</v>
      </c>
      <c r="AJ3818" s="2" t="s">
        <v>697</v>
      </c>
      <c r="AL3818" t="str">
        <f>IF(OR(AND(Q3818=Q3819,P3818&gt;0),AND(O3818&gt;0,O3818=O3819)),"duplicate","")</f>
        <v/>
      </c>
      <c r="AM3818" t="s">
        <v>827</v>
      </c>
      <c r="AN3818" t="s">
        <v>827</v>
      </c>
      <c r="AO3818" t="s">
        <v>826</v>
      </c>
      <c r="AP3818" t="s">
        <v>826</v>
      </c>
      <c r="AQ3818" t="s">
        <v>32</v>
      </c>
    </row>
    <row r="3819" spans="1:43" x14ac:dyDescent="0.2">
      <c r="A3819" s="31"/>
      <c r="B3819" s="1">
        <v>42899</v>
      </c>
      <c r="C3819" s="1" t="str">
        <f>IF(F3819="Kup","6/13/2017",IF(F3819="Sag","6/14/2017",""))</f>
        <v>6/13/2017</v>
      </c>
      <c r="D3819" s="27">
        <f>A3819-B3819</f>
        <v>-42899</v>
      </c>
      <c r="E3819" s="27">
        <f>A3819-C3819</f>
        <v>-42899</v>
      </c>
      <c r="F3819" s="2" t="s">
        <v>21</v>
      </c>
      <c r="G3819" s="2" t="s">
        <v>711</v>
      </c>
      <c r="H3819" s="2" t="s">
        <v>22</v>
      </c>
      <c r="I3819" s="12" t="s">
        <v>49</v>
      </c>
      <c r="J3819" s="12" t="s">
        <v>980</v>
      </c>
      <c r="K3819" s="3" t="s">
        <v>961</v>
      </c>
      <c r="L3819" s="3" t="s">
        <v>962</v>
      </c>
      <c r="M3819" s="2">
        <v>6</v>
      </c>
      <c r="N3819" s="2">
        <v>6</v>
      </c>
      <c r="O3819" s="25">
        <v>11.05</v>
      </c>
      <c r="P3819" s="3">
        <v>1.653</v>
      </c>
      <c r="Q3819" s="3">
        <v>1.367</v>
      </c>
      <c r="R3819">
        <f>IF(Q3819&gt;0,(P3819*(Q3819^2))*(3.14159/6),"")</f>
        <v>1.6173653631030049</v>
      </c>
      <c r="S3819" s="2" t="s">
        <v>32</v>
      </c>
      <c r="T3819" t="s">
        <v>25</v>
      </c>
      <c r="U3819" s="2" t="s">
        <v>26</v>
      </c>
      <c r="V3819" s="2" t="s">
        <v>731</v>
      </c>
      <c r="W3819" s="2"/>
      <c r="X3819" s="2" t="s">
        <v>764</v>
      </c>
      <c r="Y3819" s="2"/>
      <c r="AA3819" s="12" t="s">
        <v>835</v>
      </c>
      <c r="AB3819" t="str">
        <f>IF(Q3819&gt;0,"yes","no")</f>
        <v>yes</v>
      </c>
      <c r="AC3819" t="str">
        <f>IF(O3819&gt;0,"yes","no")</f>
        <v>yes</v>
      </c>
      <c r="AD3819" t="str">
        <f>IF(AH3819="hatch","yes","no")</f>
        <v>yes</v>
      </c>
      <c r="AE3819" t="str">
        <f>IF(AH3819="swimup","yes","no")</f>
        <v>no</v>
      </c>
      <c r="AF3819" t="str">
        <f>IF(AH3819="respiration","yes","no")</f>
        <v>no</v>
      </c>
      <c r="AH3819" t="s">
        <v>766</v>
      </c>
      <c r="AI3819">
        <f>IF(O3819&gt;0,(IF(S3819="live",O3819*0.84,IF(S3819="dried.ethanol",O3819*0.8449+2.8227,O3819))),"")</f>
        <v>11.05</v>
      </c>
      <c r="AJ3819" s="2" t="s">
        <v>732</v>
      </c>
      <c r="AL3819" t="str">
        <f>IF(OR(AND(Q3819=Q3820,P3819&gt;0),AND(O3819&gt;0,O3819=O3820)),"duplicate","")</f>
        <v/>
      </c>
      <c r="AM3819" t="s">
        <v>826</v>
      </c>
      <c r="AN3819" t="s">
        <v>826</v>
      </c>
      <c r="AO3819" t="s">
        <v>826</v>
      </c>
      <c r="AP3819" t="s">
        <v>826</v>
      </c>
      <c r="AQ3819" t="s">
        <v>32</v>
      </c>
    </row>
    <row r="3820" spans="1:43" x14ac:dyDescent="0.2">
      <c r="A3820" s="31"/>
      <c r="B3820" s="1">
        <v>42899</v>
      </c>
      <c r="C3820" s="1" t="str">
        <f>IF(F3820="Kup","6/13/2017",IF(F3820="Sag","6/14/2017",""))</f>
        <v>6/13/2017</v>
      </c>
      <c r="D3820" s="27">
        <f>A3820-B3820</f>
        <v>-42899</v>
      </c>
      <c r="E3820" s="27">
        <f>A3820-C3820</f>
        <v>-42899</v>
      </c>
      <c r="F3820" s="2" t="s">
        <v>21</v>
      </c>
      <c r="G3820" s="2" t="s">
        <v>649</v>
      </c>
      <c r="H3820" s="2" t="s">
        <v>22</v>
      </c>
      <c r="I3820" s="12" t="s">
        <v>49</v>
      </c>
      <c r="J3820" s="12" t="s">
        <v>980</v>
      </c>
      <c r="K3820" s="3" t="s">
        <v>961</v>
      </c>
      <c r="L3820" s="3" t="s">
        <v>962</v>
      </c>
      <c r="M3820" s="2">
        <v>6</v>
      </c>
      <c r="N3820" s="2">
        <v>6</v>
      </c>
      <c r="O3820" s="25">
        <v>12.278</v>
      </c>
      <c r="P3820">
        <v>1.472</v>
      </c>
      <c r="Q3820">
        <v>0.65500000000000003</v>
      </c>
      <c r="R3820">
        <f>IF(Q3820&gt;0,(P3820*(Q3820^2))*(3.14159/6),"")</f>
        <v>0.33066533273866666</v>
      </c>
      <c r="S3820" s="2" t="s">
        <v>32</v>
      </c>
      <c r="T3820" t="s">
        <v>25</v>
      </c>
      <c r="U3820" s="2" t="s">
        <v>26</v>
      </c>
      <c r="V3820" s="2" t="s">
        <v>708</v>
      </c>
      <c r="W3820" s="2"/>
      <c r="X3820" s="2" t="s">
        <v>829</v>
      </c>
      <c r="Y3820" s="2"/>
      <c r="AA3820" s="12" t="s">
        <v>835</v>
      </c>
      <c r="AB3820" t="str">
        <f>IF(Q3820&gt;0,"yes","no")</f>
        <v>yes</v>
      </c>
      <c r="AC3820" t="str">
        <f>IF(O3820&gt;0,"yes","no")</f>
        <v>yes</v>
      </c>
      <c r="AD3820" t="str">
        <f>IF(AH3820="hatch","yes","no")</f>
        <v>no</v>
      </c>
      <c r="AE3820" t="str">
        <f>IF(AH3820="swimup","yes","no")</f>
        <v>yes</v>
      </c>
      <c r="AF3820" t="str">
        <f>IF(AH3820="respiration","yes","no")</f>
        <v>no</v>
      </c>
      <c r="AH3820" t="s">
        <v>765</v>
      </c>
      <c r="AI3820">
        <f>IF(O3820&gt;0,(IF(S3820="live",O3820*0.84,IF(S3820="dried.ethanol",O3820*0.8449+2.8227,O3820))),"")</f>
        <v>12.278</v>
      </c>
      <c r="AJ3820" s="2" t="s">
        <v>697</v>
      </c>
      <c r="AL3820" t="str">
        <f>IF(OR(AND(Q3820=Q3821,P3820&gt;0),AND(O3820&gt;0,O3820=O3821)),"duplicate","")</f>
        <v/>
      </c>
      <c r="AM3820" t="s">
        <v>827</v>
      </c>
      <c r="AN3820" t="s">
        <v>827</v>
      </c>
      <c r="AO3820" t="s">
        <v>826</v>
      </c>
      <c r="AP3820" t="s">
        <v>826</v>
      </c>
      <c r="AQ3820" t="s">
        <v>32</v>
      </c>
    </row>
    <row r="3821" spans="1:43" x14ac:dyDescent="0.2">
      <c r="A3821" s="31"/>
      <c r="B3821" s="1">
        <v>42899</v>
      </c>
      <c r="C3821" s="1" t="str">
        <f>IF(F3821="Kup","6/13/2017",IF(F3821="Sag","6/14/2017",""))</f>
        <v>6/13/2017</v>
      </c>
      <c r="D3821" s="27">
        <f>A3821-B3821</f>
        <v>-42899</v>
      </c>
      <c r="E3821" s="27">
        <f>A3821-C3821</f>
        <v>-42899</v>
      </c>
      <c r="F3821" s="2" t="s">
        <v>21</v>
      </c>
      <c r="G3821" s="2" t="s">
        <v>711</v>
      </c>
      <c r="H3821" s="2" t="s">
        <v>22</v>
      </c>
      <c r="I3821" s="12" t="s">
        <v>49</v>
      </c>
      <c r="J3821" s="12" t="s">
        <v>980</v>
      </c>
      <c r="K3821" s="3" t="s">
        <v>961</v>
      </c>
      <c r="L3821" s="3" t="s">
        <v>962</v>
      </c>
      <c r="M3821" s="2">
        <v>7</v>
      </c>
      <c r="N3821" s="2">
        <v>7</v>
      </c>
      <c r="O3821" s="25">
        <v>10.978</v>
      </c>
      <c r="P3821" s="3">
        <v>1.849</v>
      </c>
      <c r="Q3821" s="3">
        <v>1.3759999999999999</v>
      </c>
      <c r="R3821">
        <f>IF(Q3821&gt;0,(P3821*(Q3821^2))*(3.14159/6),"")</f>
        <v>1.8330403897326928</v>
      </c>
      <c r="S3821" s="2" t="s">
        <v>32</v>
      </c>
      <c r="T3821" t="s">
        <v>25</v>
      </c>
      <c r="U3821" s="2" t="s">
        <v>26</v>
      </c>
      <c r="V3821" s="2" t="s">
        <v>731</v>
      </c>
      <c r="W3821" s="2"/>
      <c r="X3821" s="2" t="s">
        <v>764</v>
      </c>
      <c r="Y3821" s="2"/>
      <c r="AA3821" s="12" t="s">
        <v>835</v>
      </c>
      <c r="AB3821" t="str">
        <f>IF(Q3821&gt;0,"yes","no")</f>
        <v>yes</v>
      </c>
      <c r="AC3821" t="str">
        <f>IF(O3821&gt;0,"yes","no")</f>
        <v>yes</v>
      </c>
      <c r="AD3821" t="str">
        <f>IF(AH3821="hatch","yes","no")</f>
        <v>yes</v>
      </c>
      <c r="AE3821" t="str">
        <f>IF(AH3821="swimup","yes","no")</f>
        <v>no</v>
      </c>
      <c r="AF3821" t="str">
        <f>IF(AH3821="respiration","yes","no")</f>
        <v>no</v>
      </c>
      <c r="AH3821" t="s">
        <v>766</v>
      </c>
      <c r="AI3821">
        <f>IF(O3821&gt;0,(IF(S3821="live",O3821*0.84,IF(S3821="dried.ethanol",O3821*0.8449+2.8227,O3821))),"")</f>
        <v>10.978</v>
      </c>
      <c r="AJ3821" s="2" t="s">
        <v>732</v>
      </c>
      <c r="AL3821" t="str">
        <f>IF(OR(AND(Q3821=Q3822,P3821&gt;0),AND(O3821&gt;0,O3821=O3822)),"duplicate","")</f>
        <v/>
      </c>
      <c r="AM3821" t="s">
        <v>826</v>
      </c>
      <c r="AN3821" t="s">
        <v>826</v>
      </c>
      <c r="AO3821" t="s">
        <v>826</v>
      </c>
      <c r="AP3821" t="s">
        <v>826</v>
      </c>
      <c r="AQ3821" t="s">
        <v>32</v>
      </c>
    </row>
    <row r="3822" spans="1:43" x14ac:dyDescent="0.2">
      <c r="A3822" s="31"/>
      <c r="B3822" s="1">
        <v>42899</v>
      </c>
      <c r="C3822" s="1" t="str">
        <f>IF(F3822="Kup","6/13/2017",IF(F3822="Sag","6/14/2017",""))</f>
        <v>6/13/2017</v>
      </c>
      <c r="D3822" s="27">
        <f>A3822-B3822</f>
        <v>-42899</v>
      </c>
      <c r="E3822" s="27">
        <f>A3822-C3822</f>
        <v>-42899</v>
      </c>
      <c r="F3822" s="2" t="s">
        <v>21</v>
      </c>
      <c r="G3822" s="2" t="s">
        <v>649</v>
      </c>
      <c r="H3822" s="2" t="s">
        <v>22</v>
      </c>
      <c r="I3822" s="12" t="s">
        <v>49</v>
      </c>
      <c r="J3822" s="12" t="s">
        <v>980</v>
      </c>
      <c r="K3822" s="3" t="s">
        <v>961</v>
      </c>
      <c r="L3822" s="3" t="s">
        <v>962</v>
      </c>
      <c r="M3822" s="2">
        <v>7</v>
      </c>
      <c r="N3822" s="2">
        <v>7</v>
      </c>
      <c r="O3822" s="25">
        <v>12.138</v>
      </c>
      <c r="P3822">
        <v>0.71199999999999997</v>
      </c>
      <c r="Q3822">
        <v>0.41399999999999998</v>
      </c>
      <c r="R3822">
        <f>IF(Q3822&gt;0,(P3822*(Q3822^2))*(3.14159/6),"")</f>
        <v>6.3896773877279989E-2</v>
      </c>
      <c r="S3822" s="2" t="s">
        <v>32</v>
      </c>
      <c r="T3822" t="s">
        <v>25</v>
      </c>
      <c r="U3822" s="2" t="s">
        <v>26</v>
      </c>
      <c r="V3822" s="2" t="s">
        <v>708</v>
      </c>
      <c r="W3822" s="2"/>
      <c r="X3822" s="2" t="s">
        <v>829</v>
      </c>
      <c r="Y3822" s="2"/>
      <c r="AA3822" s="12" t="s">
        <v>835</v>
      </c>
      <c r="AB3822" t="str">
        <f>IF(Q3822&gt;0,"yes","no")</f>
        <v>yes</v>
      </c>
      <c r="AC3822" t="str">
        <f>IF(O3822&gt;0,"yes","no")</f>
        <v>yes</v>
      </c>
      <c r="AD3822" t="str">
        <f>IF(AH3822="hatch","yes","no")</f>
        <v>no</v>
      </c>
      <c r="AE3822" t="str">
        <f>IF(AH3822="swimup","yes","no")</f>
        <v>yes</v>
      </c>
      <c r="AF3822" t="str">
        <f>IF(AH3822="respiration","yes","no")</f>
        <v>no</v>
      </c>
      <c r="AH3822" t="s">
        <v>765</v>
      </c>
      <c r="AI3822">
        <f>IF(O3822&gt;0,(IF(S3822="live",O3822*0.84,IF(S3822="dried.ethanol",O3822*0.8449+2.8227,O3822))),"")</f>
        <v>12.138</v>
      </c>
      <c r="AJ3822" s="2" t="s">
        <v>697</v>
      </c>
      <c r="AL3822" t="str">
        <f>IF(OR(AND(Q3822=Q3823,P3822&gt;0),AND(O3822&gt;0,O3822=O3823)),"duplicate","")</f>
        <v/>
      </c>
      <c r="AM3822" t="s">
        <v>827</v>
      </c>
      <c r="AN3822" t="s">
        <v>827</v>
      </c>
      <c r="AO3822" t="s">
        <v>826</v>
      </c>
      <c r="AP3822" t="s">
        <v>826</v>
      </c>
      <c r="AQ3822" t="s">
        <v>32</v>
      </c>
    </row>
    <row r="3823" spans="1:43" x14ac:dyDescent="0.2">
      <c r="A3823" s="31"/>
      <c r="B3823" s="1">
        <v>42899</v>
      </c>
      <c r="C3823" s="1" t="str">
        <f>IF(F3823="Kup","6/13/2017",IF(F3823="Sag","6/14/2017",""))</f>
        <v>6/13/2017</v>
      </c>
      <c r="D3823" s="27">
        <f>A3823-B3823</f>
        <v>-42899</v>
      </c>
      <c r="E3823" s="27">
        <f>A3823-C3823</f>
        <v>-42899</v>
      </c>
      <c r="F3823" s="2" t="s">
        <v>21</v>
      </c>
      <c r="G3823" s="2" t="s">
        <v>711</v>
      </c>
      <c r="H3823" s="2" t="s">
        <v>22</v>
      </c>
      <c r="I3823" s="12" t="s">
        <v>49</v>
      </c>
      <c r="J3823" s="12" t="s">
        <v>980</v>
      </c>
      <c r="K3823" s="3" t="s">
        <v>961</v>
      </c>
      <c r="L3823" s="3" t="s">
        <v>962</v>
      </c>
      <c r="M3823" s="2">
        <v>8</v>
      </c>
      <c r="N3823" s="2">
        <v>8</v>
      </c>
      <c r="O3823" s="25">
        <v>9.9890000000000008</v>
      </c>
      <c r="P3823" s="3">
        <v>2.1949999999999998</v>
      </c>
      <c r="Q3823" s="3">
        <v>1.696</v>
      </c>
      <c r="R3823">
        <f>IF(Q3823&gt;0,(P3823*(Q3823^2))*(3.14159/6),"")</f>
        <v>3.3058601387434661</v>
      </c>
      <c r="S3823" s="2" t="s">
        <v>32</v>
      </c>
      <c r="T3823" t="s">
        <v>25</v>
      </c>
      <c r="U3823" s="2" t="s">
        <v>26</v>
      </c>
      <c r="V3823" s="2" t="s">
        <v>731</v>
      </c>
      <c r="W3823" s="2"/>
      <c r="X3823" s="2" t="s">
        <v>764</v>
      </c>
      <c r="Y3823" s="2"/>
      <c r="AA3823" s="12" t="s">
        <v>835</v>
      </c>
      <c r="AB3823" t="str">
        <f>IF(Q3823&gt;0,"yes","no")</f>
        <v>yes</v>
      </c>
      <c r="AC3823" t="str">
        <f>IF(O3823&gt;0,"yes","no")</f>
        <v>yes</v>
      </c>
      <c r="AD3823" t="str">
        <f>IF(AH3823="hatch","yes","no")</f>
        <v>yes</v>
      </c>
      <c r="AE3823" t="str">
        <f>IF(AH3823="swimup","yes","no")</f>
        <v>no</v>
      </c>
      <c r="AF3823" t="str">
        <f>IF(AH3823="respiration","yes","no")</f>
        <v>no</v>
      </c>
      <c r="AH3823" t="s">
        <v>766</v>
      </c>
      <c r="AI3823">
        <f>IF(O3823&gt;0,(IF(S3823="live",O3823*0.84,IF(S3823="dried.ethanol",O3823*0.8449+2.8227,O3823))),"")</f>
        <v>9.9890000000000008</v>
      </c>
      <c r="AJ3823" s="2" t="s">
        <v>732</v>
      </c>
      <c r="AL3823" t="str">
        <f>IF(OR(AND(Q3823=Q3824,P3823&gt;0),AND(O3823&gt;0,O3823=O3824)),"duplicate","")</f>
        <v/>
      </c>
      <c r="AM3823" t="s">
        <v>826</v>
      </c>
      <c r="AN3823" t="s">
        <v>826</v>
      </c>
      <c r="AO3823" t="s">
        <v>826</v>
      </c>
      <c r="AP3823" t="s">
        <v>826</v>
      </c>
      <c r="AQ3823" t="s">
        <v>32</v>
      </c>
    </row>
    <row r="3824" spans="1:43" x14ac:dyDescent="0.2">
      <c r="A3824" s="31"/>
      <c r="B3824" s="1">
        <v>42899</v>
      </c>
      <c r="C3824" s="1" t="str">
        <f>IF(F3824="Kup","6/13/2017",IF(F3824="Sag","6/14/2017",""))</f>
        <v>6/13/2017</v>
      </c>
      <c r="D3824" s="27">
        <f>A3824-B3824</f>
        <v>-42899</v>
      </c>
      <c r="E3824" s="27">
        <f>A3824-C3824</f>
        <v>-42899</v>
      </c>
      <c r="F3824" s="2" t="s">
        <v>21</v>
      </c>
      <c r="G3824" s="2" t="s">
        <v>649</v>
      </c>
      <c r="H3824" s="2" t="s">
        <v>22</v>
      </c>
      <c r="I3824" s="12" t="s">
        <v>49</v>
      </c>
      <c r="J3824" s="12" t="s">
        <v>980</v>
      </c>
      <c r="K3824" s="3" t="s">
        <v>961</v>
      </c>
      <c r="L3824" s="3" t="s">
        <v>962</v>
      </c>
      <c r="M3824" s="2">
        <v>8</v>
      </c>
      <c r="N3824" s="2">
        <v>8</v>
      </c>
      <c r="O3824" s="25">
        <v>12.302</v>
      </c>
      <c r="P3824">
        <v>1.4379999999999999</v>
      </c>
      <c r="Q3824">
        <v>0.73899999999999999</v>
      </c>
      <c r="R3824">
        <f>IF(Q3824&gt;0,(P3824*(Q3824^2))*(3.14159/6),"")</f>
        <v>0.41119328928280324</v>
      </c>
      <c r="S3824" s="2" t="s">
        <v>32</v>
      </c>
      <c r="T3824" t="s">
        <v>25</v>
      </c>
      <c r="U3824" s="2" t="s">
        <v>26</v>
      </c>
      <c r="V3824" s="2" t="s">
        <v>708</v>
      </c>
      <c r="W3824" s="2"/>
      <c r="X3824" s="2" t="s">
        <v>829</v>
      </c>
      <c r="Y3824" s="2"/>
      <c r="AA3824" s="12" t="s">
        <v>835</v>
      </c>
      <c r="AB3824" t="str">
        <f>IF(Q3824&gt;0,"yes","no")</f>
        <v>yes</v>
      </c>
      <c r="AC3824" t="str">
        <f>IF(O3824&gt;0,"yes","no")</f>
        <v>yes</v>
      </c>
      <c r="AD3824" t="str">
        <f>IF(AH3824="hatch","yes","no")</f>
        <v>no</v>
      </c>
      <c r="AE3824" t="str">
        <f>IF(AH3824="swimup","yes","no")</f>
        <v>yes</v>
      </c>
      <c r="AF3824" t="str">
        <f>IF(AH3824="respiration","yes","no")</f>
        <v>no</v>
      </c>
      <c r="AH3824" t="s">
        <v>765</v>
      </c>
      <c r="AI3824">
        <f>IF(O3824&gt;0,(IF(S3824="live",O3824*0.84,IF(S3824="dried.ethanol",O3824*0.8449+2.8227,O3824))),"")</f>
        <v>12.302</v>
      </c>
      <c r="AJ3824" s="2" t="s">
        <v>697</v>
      </c>
      <c r="AL3824" t="str">
        <f>IF(OR(AND(Q3824=Q3825,P3824&gt;0),AND(O3824&gt;0,O3824=O3825)),"duplicate","")</f>
        <v/>
      </c>
      <c r="AM3824" t="s">
        <v>827</v>
      </c>
      <c r="AN3824" t="s">
        <v>827</v>
      </c>
      <c r="AO3824" t="s">
        <v>826</v>
      </c>
      <c r="AP3824" t="s">
        <v>826</v>
      </c>
      <c r="AQ3824" t="s">
        <v>32</v>
      </c>
    </row>
    <row r="3825" spans="1:43" x14ac:dyDescent="0.2">
      <c r="A3825" s="31"/>
      <c r="B3825" s="1">
        <v>42899</v>
      </c>
      <c r="C3825" s="1" t="str">
        <f>IF(F3825="Kup","6/13/2017",IF(F3825="Sag","6/14/2017",""))</f>
        <v>6/13/2017</v>
      </c>
      <c r="D3825" s="27">
        <f>A3825-B3825</f>
        <v>-42899</v>
      </c>
      <c r="E3825" s="27">
        <f>A3825-C3825</f>
        <v>-42899</v>
      </c>
      <c r="F3825" s="2" t="s">
        <v>21</v>
      </c>
      <c r="G3825" s="2" t="s">
        <v>711</v>
      </c>
      <c r="H3825" s="2" t="s">
        <v>22</v>
      </c>
      <c r="I3825" s="12" t="s">
        <v>49</v>
      </c>
      <c r="J3825" s="12" t="s">
        <v>980</v>
      </c>
      <c r="K3825" s="3" t="s">
        <v>961</v>
      </c>
      <c r="L3825" s="3" t="s">
        <v>962</v>
      </c>
      <c r="M3825" s="2">
        <v>9</v>
      </c>
      <c r="N3825" s="2">
        <v>9</v>
      </c>
      <c r="O3825" s="25">
        <v>8.8889999999999993</v>
      </c>
      <c r="P3825" s="3">
        <v>2.3279999999999998</v>
      </c>
      <c r="Q3825" s="3">
        <v>1.599</v>
      </c>
      <c r="R3825">
        <f>IF(Q3825&gt;0,(P3825*(Q3825^2))*(3.14159/6),"")</f>
        <v>3.1165791359929198</v>
      </c>
      <c r="S3825" s="2" t="s">
        <v>32</v>
      </c>
      <c r="T3825" t="s">
        <v>25</v>
      </c>
      <c r="U3825" s="2" t="s">
        <v>26</v>
      </c>
      <c r="V3825" s="2" t="s">
        <v>731</v>
      </c>
      <c r="W3825" s="2"/>
      <c r="X3825" s="2" t="s">
        <v>764</v>
      </c>
      <c r="Y3825" s="2"/>
      <c r="AA3825" s="12" t="s">
        <v>835</v>
      </c>
      <c r="AB3825" t="str">
        <f>IF(Q3825&gt;0,"yes","no")</f>
        <v>yes</v>
      </c>
      <c r="AC3825" t="str">
        <f>IF(O3825&gt;0,"yes","no")</f>
        <v>yes</v>
      </c>
      <c r="AD3825" t="str">
        <f>IF(AH3825="hatch","yes","no")</f>
        <v>yes</v>
      </c>
      <c r="AE3825" t="str">
        <f>IF(AH3825="swimup","yes","no")</f>
        <v>no</v>
      </c>
      <c r="AF3825" t="str">
        <f>IF(AH3825="respiration","yes","no")</f>
        <v>no</v>
      </c>
      <c r="AH3825" t="s">
        <v>766</v>
      </c>
      <c r="AI3825">
        <f>IF(O3825&gt;0,(IF(S3825="live",O3825*0.84,IF(S3825="dried.ethanol",O3825*0.8449+2.8227,O3825))),"")</f>
        <v>8.8889999999999993</v>
      </c>
      <c r="AJ3825" s="2" t="s">
        <v>732</v>
      </c>
      <c r="AL3825" t="str">
        <f>IF(OR(AND(Q3825=Q3826,P3825&gt;0),AND(O3825&gt;0,O3825=O3826)),"duplicate","")</f>
        <v/>
      </c>
      <c r="AM3825" t="s">
        <v>826</v>
      </c>
      <c r="AN3825" t="s">
        <v>826</v>
      </c>
      <c r="AO3825" t="s">
        <v>826</v>
      </c>
      <c r="AP3825" t="s">
        <v>826</v>
      </c>
      <c r="AQ3825" t="s">
        <v>32</v>
      </c>
    </row>
    <row r="3826" spans="1:43" x14ac:dyDescent="0.2">
      <c r="A3826" s="31"/>
      <c r="B3826" s="1">
        <v>42899</v>
      </c>
      <c r="C3826" s="1" t="str">
        <f>IF(F3826="Kup","6/13/2017",IF(F3826="Sag","6/14/2017",""))</f>
        <v>6/13/2017</v>
      </c>
      <c r="D3826" s="27">
        <f>A3826-B3826</f>
        <v>-42899</v>
      </c>
      <c r="E3826" s="27">
        <f>A3826-C3826</f>
        <v>-42899</v>
      </c>
      <c r="F3826" s="2" t="s">
        <v>21</v>
      </c>
      <c r="G3826" s="2" t="s">
        <v>649</v>
      </c>
      <c r="H3826" s="2" t="s">
        <v>22</v>
      </c>
      <c r="I3826" s="12" t="s">
        <v>49</v>
      </c>
      <c r="J3826" s="12" t="s">
        <v>980</v>
      </c>
      <c r="K3826" s="3" t="s">
        <v>961</v>
      </c>
      <c r="L3826" s="3" t="s">
        <v>962</v>
      </c>
      <c r="M3826" s="2">
        <v>9</v>
      </c>
      <c r="N3826" s="2">
        <v>9</v>
      </c>
      <c r="O3826" s="25">
        <v>12.266</v>
      </c>
      <c r="P3826">
        <v>1.238</v>
      </c>
      <c r="Q3826">
        <v>0.78300000000000003</v>
      </c>
      <c r="R3826">
        <f>IF(Q3826&gt;0,(P3826*(Q3826^2))*(3.14159/6),"")</f>
        <v>0.39741332468822993</v>
      </c>
      <c r="S3826" s="2" t="s">
        <v>32</v>
      </c>
      <c r="T3826" t="s">
        <v>25</v>
      </c>
      <c r="U3826" s="2" t="s">
        <v>26</v>
      </c>
      <c r="V3826" s="2" t="s">
        <v>708</v>
      </c>
      <c r="W3826" s="2"/>
      <c r="X3826" s="2" t="s">
        <v>829</v>
      </c>
      <c r="Y3826" s="2"/>
      <c r="AA3826" s="12" t="s">
        <v>835</v>
      </c>
      <c r="AB3826" t="str">
        <f>IF(Q3826&gt;0,"yes","no")</f>
        <v>yes</v>
      </c>
      <c r="AC3826" t="str">
        <f>IF(O3826&gt;0,"yes","no")</f>
        <v>yes</v>
      </c>
      <c r="AD3826" t="str">
        <f>IF(AH3826="hatch","yes","no")</f>
        <v>no</v>
      </c>
      <c r="AE3826" t="str">
        <f>IF(AH3826="swimup","yes","no")</f>
        <v>yes</v>
      </c>
      <c r="AF3826" t="str">
        <f>IF(AH3826="respiration","yes","no")</f>
        <v>no</v>
      </c>
      <c r="AH3826" t="s">
        <v>765</v>
      </c>
      <c r="AI3826">
        <f>IF(O3826&gt;0,(IF(S3826="live",O3826*0.84,IF(S3826="dried.ethanol",O3826*0.8449+2.8227,O3826))),"")</f>
        <v>12.266</v>
      </c>
      <c r="AJ3826" s="2" t="s">
        <v>697</v>
      </c>
      <c r="AL3826" t="str">
        <f>IF(OR(AND(Q3826=Q3827,P3826&gt;0),AND(O3826&gt;0,O3826=O3827)),"duplicate","")</f>
        <v/>
      </c>
      <c r="AM3826" t="s">
        <v>827</v>
      </c>
      <c r="AN3826" t="s">
        <v>827</v>
      </c>
      <c r="AO3826" t="s">
        <v>826</v>
      </c>
      <c r="AP3826" t="s">
        <v>826</v>
      </c>
      <c r="AQ3826" t="s">
        <v>32</v>
      </c>
    </row>
    <row r="3827" spans="1:43" x14ac:dyDescent="0.2">
      <c r="A3827" s="31"/>
      <c r="B3827" s="1">
        <v>42899</v>
      </c>
      <c r="C3827" s="1" t="str">
        <f>IF(F3827="Kup","6/13/2017",IF(F3827="Sag","6/14/2017",""))</f>
        <v>6/13/2017</v>
      </c>
      <c r="D3827" s="27">
        <f>A3827-B3827</f>
        <v>-42899</v>
      </c>
      <c r="E3827" s="27">
        <f>A3827-C3827</f>
        <v>-42899</v>
      </c>
      <c r="F3827" s="2" t="s">
        <v>21</v>
      </c>
      <c r="G3827" s="2" t="s">
        <v>649</v>
      </c>
      <c r="H3827" s="2" t="s">
        <v>22</v>
      </c>
      <c r="I3827" s="12" t="s">
        <v>49</v>
      </c>
      <c r="J3827" s="12" t="s">
        <v>980</v>
      </c>
      <c r="K3827" s="3" t="s">
        <v>961</v>
      </c>
      <c r="L3827" s="3" t="s">
        <v>962</v>
      </c>
      <c r="M3827" s="2">
        <v>10</v>
      </c>
      <c r="N3827" s="2">
        <v>10</v>
      </c>
      <c r="O3827" s="25">
        <v>12.773999999999999</v>
      </c>
      <c r="P3827">
        <v>1.32</v>
      </c>
      <c r="Q3827">
        <v>0.78200000000000003</v>
      </c>
      <c r="R3827">
        <f>IF(Q3827&gt;0,(P3827*(Q3827^2))*(3.14159/6),"")</f>
        <v>0.42265469029520003</v>
      </c>
      <c r="S3827" s="2" t="s">
        <v>32</v>
      </c>
      <c r="T3827" t="s">
        <v>25</v>
      </c>
      <c r="U3827" s="2" t="s">
        <v>26</v>
      </c>
      <c r="V3827" s="2" t="s">
        <v>708</v>
      </c>
      <c r="W3827" s="2"/>
      <c r="X3827" s="2" t="s">
        <v>829</v>
      </c>
      <c r="Y3827" s="2"/>
      <c r="AA3827" s="12" t="s">
        <v>835</v>
      </c>
      <c r="AB3827" t="str">
        <f>IF(Q3827&gt;0,"yes","no")</f>
        <v>yes</v>
      </c>
      <c r="AC3827" t="str">
        <f>IF(O3827&gt;0,"yes","no")</f>
        <v>yes</v>
      </c>
      <c r="AD3827" t="str">
        <f>IF(AH3827="hatch","yes","no")</f>
        <v>no</v>
      </c>
      <c r="AE3827" t="str">
        <f>IF(AH3827="swimup","yes","no")</f>
        <v>yes</v>
      </c>
      <c r="AF3827" t="str">
        <f>IF(AH3827="respiration","yes","no")</f>
        <v>no</v>
      </c>
      <c r="AH3827" t="s">
        <v>765</v>
      </c>
      <c r="AI3827">
        <f>IF(O3827&gt;0,(IF(S3827="live",O3827*0.84,IF(S3827="dried.ethanol",O3827*0.8449+2.8227,O3827))),"")</f>
        <v>12.773999999999999</v>
      </c>
      <c r="AJ3827" s="2" t="s">
        <v>697</v>
      </c>
      <c r="AL3827" t="str">
        <f>IF(OR(AND(Q3827=Q3828,P3827&gt;0),AND(O3827&gt;0,O3827=O3828)),"duplicate","")</f>
        <v/>
      </c>
      <c r="AM3827" t="s">
        <v>826</v>
      </c>
      <c r="AN3827" t="s">
        <v>826</v>
      </c>
      <c r="AO3827" t="s">
        <v>826</v>
      </c>
      <c r="AP3827" t="s">
        <v>826</v>
      </c>
      <c r="AQ3827" t="s">
        <v>32</v>
      </c>
    </row>
    <row r="3828" spans="1:43" x14ac:dyDescent="0.2">
      <c r="A3828" s="31"/>
      <c r="B3828" s="1">
        <v>42899</v>
      </c>
      <c r="C3828" s="1" t="str">
        <f>IF(F3828="Kup","6/13/2017",IF(F3828="Sag","6/14/2017",""))</f>
        <v>6/13/2017</v>
      </c>
      <c r="D3828" s="27">
        <f>A3828-B3828</f>
        <v>-42899</v>
      </c>
      <c r="E3828" s="27">
        <f>A3828-C3828</f>
        <v>-42899</v>
      </c>
      <c r="F3828" s="2" t="s">
        <v>21</v>
      </c>
      <c r="G3828" s="2" t="s">
        <v>711</v>
      </c>
      <c r="H3828" s="2" t="s">
        <v>22</v>
      </c>
      <c r="I3828" s="12" t="s">
        <v>104</v>
      </c>
      <c r="J3828" s="12" t="s">
        <v>981</v>
      </c>
      <c r="K3828" s="3" t="s">
        <v>963</v>
      </c>
      <c r="L3828" s="3" t="s">
        <v>962</v>
      </c>
      <c r="M3828" s="2">
        <v>1</v>
      </c>
      <c r="N3828" s="2">
        <v>1</v>
      </c>
      <c r="O3828" s="25">
        <v>9.7260000000000009</v>
      </c>
      <c r="P3828" s="3">
        <v>1.869</v>
      </c>
      <c r="Q3828" s="3">
        <v>1.7010000000000001</v>
      </c>
      <c r="R3828">
        <f>IF(Q3828&gt;0,(P3828*(Q3828^2))*(3.14159/6),"")</f>
        <v>2.8314975102242848</v>
      </c>
      <c r="S3828" s="2" t="s">
        <v>32</v>
      </c>
      <c r="T3828" t="s">
        <v>25</v>
      </c>
      <c r="U3828" s="2" t="s">
        <v>26</v>
      </c>
      <c r="V3828" s="2" t="s">
        <v>729</v>
      </c>
      <c r="W3828" s="2"/>
      <c r="X3828" s="2" t="s">
        <v>764</v>
      </c>
      <c r="Y3828" s="2"/>
      <c r="AA3828" s="12" t="s">
        <v>835</v>
      </c>
      <c r="AB3828" t="str">
        <f>IF(Q3828&gt;0,"yes","no")</f>
        <v>yes</v>
      </c>
      <c r="AC3828" t="str">
        <f>IF(O3828&gt;0,"yes","no")</f>
        <v>yes</v>
      </c>
      <c r="AD3828" t="str">
        <f>IF(AH3828="hatch","yes","no")</f>
        <v>yes</v>
      </c>
      <c r="AE3828" t="str">
        <f>IF(AH3828="swimup","yes","no")</f>
        <v>no</v>
      </c>
      <c r="AF3828" t="str">
        <f>IF(AH3828="respiration","yes","no")</f>
        <v>no</v>
      </c>
      <c r="AH3828" t="s">
        <v>766</v>
      </c>
      <c r="AI3828">
        <f>IF(O3828&gt;0,(IF(S3828="live",O3828*0.84,IF(S3828="dried.ethanol",O3828*0.8449+2.8227,O3828))),"")</f>
        <v>9.7260000000000009</v>
      </c>
      <c r="AJ3828" s="2"/>
      <c r="AL3828" t="str">
        <f>IF(OR(AND(Q3828=Q3829,P3828&gt;0),AND(O3828&gt;0,O3828=O3829)),"duplicate","")</f>
        <v/>
      </c>
      <c r="AM3828" t="s">
        <v>826</v>
      </c>
      <c r="AN3828" t="s">
        <v>826</v>
      </c>
      <c r="AO3828" t="s">
        <v>826</v>
      </c>
      <c r="AP3828" t="s">
        <v>826</v>
      </c>
      <c r="AQ3828" t="s">
        <v>32</v>
      </c>
    </row>
    <row r="3829" spans="1:43" x14ac:dyDescent="0.2">
      <c r="A3829" s="31"/>
      <c r="B3829" s="1">
        <v>42899</v>
      </c>
      <c r="C3829" s="1" t="str">
        <f>IF(F3829="Kup","6/13/2017",IF(F3829="Sag","6/14/2017",""))</f>
        <v>6/13/2017</v>
      </c>
      <c r="D3829" s="27">
        <f>A3829-B3829</f>
        <v>-42899</v>
      </c>
      <c r="E3829" s="27">
        <f>A3829-C3829</f>
        <v>-42899</v>
      </c>
      <c r="F3829" s="2" t="s">
        <v>21</v>
      </c>
      <c r="G3829" s="2" t="s">
        <v>711</v>
      </c>
      <c r="H3829" s="2" t="s">
        <v>22</v>
      </c>
      <c r="I3829" s="12" t="s">
        <v>104</v>
      </c>
      <c r="J3829" s="12" t="s">
        <v>981</v>
      </c>
      <c r="K3829" s="3" t="s">
        <v>963</v>
      </c>
      <c r="L3829" s="3" t="s">
        <v>962</v>
      </c>
      <c r="M3829" s="2">
        <v>2</v>
      </c>
      <c r="N3829" s="2">
        <v>2</v>
      </c>
      <c r="O3829" s="25">
        <v>10.444000000000001</v>
      </c>
      <c r="P3829" s="3">
        <v>1.9379999999999999</v>
      </c>
      <c r="Q3829" s="3">
        <v>1.514</v>
      </c>
      <c r="R3829">
        <f>IF(Q3829&gt;0,(P3829*(Q3829^2))*(3.14159/6),"")</f>
        <v>2.3259682302197198</v>
      </c>
      <c r="S3829" s="2" t="s">
        <v>32</v>
      </c>
      <c r="T3829" t="s">
        <v>25</v>
      </c>
      <c r="U3829" s="2" t="s">
        <v>26</v>
      </c>
      <c r="V3829" s="2" t="s">
        <v>729</v>
      </c>
      <c r="W3829" s="2"/>
      <c r="X3829" s="2" t="s">
        <v>764</v>
      </c>
      <c r="Y3829" s="2"/>
      <c r="AA3829" s="12" t="s">
        <v>835</v>
      </c>
      <c r="AB3829" t="str">
        <f>IF(Q3829&gt;0,"yes","no")</f>
        <v>yes</v>
      </c>
      <c r="AC3829" t="str">
        <f>IF(O3829&gt;0,"yes","no")</f>
        <v>yes</v>
      </c>
      <c r="AD3829" t="str">
        <f>IF(AH3829="hatch","yes","no")</f>
        <v>yes</v>
      </c>
      <c r="AE3829" t="str">
        <f>IF(AH3829="swimup","yes","no")</f>
        <v>no</v>
      </c>
      <c r="AF3829" t="str">
        <f>IF(AH3829="respiration","yes","no")</f>
        <v>no</v>
      </c>
      <c r="AH3829" t="s">
        <v>766</v>
      </c>
      <c r="AI3829">
        <f>IF(O3829&gt;0,(IF(S3829="live",O3829*0.84,IF(S3829="dried.ethanol",O3829*0.8449+2.8227,O3829))),"")</f>
        <v>10.444000000000001</v>
      </c>
      <c r="AJ3829" s="2"/>
      <c r="AL3829" t="str">
        <f>IF(OR(AND(Q3829=Q3830,P3829&gt;0),AND(O3829&gt;0,O3829=O3830)),"duplicate","")</f>
        <v/>
      </c>
      <c r="AM3829" t="s">
        <v>826</v>
      </c>
      <c r="AN3829" t="s">
        <v>826</v>
      </c>
      <c r="AO3829" t="s">
        <v>826</v>
      </c>
      <c r="AP3829" t="s">
        <v>826</v>
      </c>
      <c r="AQ3829" t="s">
        <v>32</v>
      </c>
    </row>
    <row r="3830" spans="1:43" x14ac:dyDescent="0.2">
      <c r="A3830" s="31"/>
      <c r="B3830" s="1">
        <v>42899</v>
      </c>
      <c r="C3830" s="1" t="str">
        <f>IF(F3830="Kup","6/13/2017",IF(F3830="Sag","6/14/2017",""))</f>
        <v>6/13/2017</v>
      </c>
      <c r="D3830" s="27">
        <f>A3830-B3830</f>
        <v>-42899</v>
      </c>
      <c r="E3830" s="27">
        <f>A3830-C3830</f>
        <v>-42899</v>
      </c>
      <c r="F3830" s="2" t="s">
        <v>21</v>
      </c>
      <c r="G3830" s="2" t="s">
        <v>711</v>
      </c>
      <c r="H3830" s="2" t="s">
        <v>22</v>
      </c>
      <c r="I3830" s="12" t="s">
        <v>104</v>
      </c>
      <c r="J3830" s="12" t="s">
        <v>981</v>
      </c>
      <c r="K3830" s="3" t="s">
        <v>963</v>
      </c>
      <c r="L3830" s="3" t="s">
        <v>962</v>
      </c>
      <c r="M3830" s="2">
        <v>3</v>
      </c>
      <c r="N3830" s="2">
        <v>3</v>
      </c>
      <c r="O3830" s="25">
        <v>10.005000000000001</v>
      </c>
      <c r="P3830" s="3">
        <v>2.387</v>
      </c>
      <c r="Q3830" s="3">
        <v>1.5009999999999999</v>
      </c>
      <c r="R3830">
        <f>IF(Q3830&gt;0,(P3830*(Q3830^2))*(3.14159/6),"")</f>
        <v>2.8158664862442211</v>
      </c>
      <c r="S3830" s="2" t="s">
        <v>32</v>
      </c>
      <c r="T3830" t="s">
        <v>25</v>
      </c>
      <c r="U3830" s="2" t="s">
        <v>26</v>
      </c>
      <c r="V3830" s="2" t="s">
        <v>729</v>
      </c>
      <c r="W3830" s="2"/>
      <c r="X3830" s="2" t="s">
        <v>764</v>
      </c>
      <c r="Y3830" s="2"/>
      <c r="AA3830" s="12" t="s">
        <v>835</v>
      </c>
      <c r="AB3830" t="str">
        <f>IF(Q3830&gt;0,"yes","no")</f>
        <v>yes</v>
      </c>
      <c r="AC3830" t="str">
        <f>IF(O3830&gt;0,"yes","no")</f>
        <v>yes</v>
      </c>
      <c r="AD3830" t="str">
        <f>IF(AH3830="hatch","yes","no")</f>
        <v>yes</v>
      </c>
      <c r="AE3830" t="str">
        <f>IF(AH3830="swimup","yes","no")</f>
        <v>no</v>
      </c>
      <c r="AF3830" t="str">
        <f>IF(AH3830="respiration","yes","no")</f>
        <v>no</v>
      </c>
      <c r="AH3830" t="s">
        <v>766</v>
      </c>
      <c r="AI3830">
        <f>IF(O3830&gt;0,(IF(S3830="live",O3830*0.84,IF(S3830="dried.ethanol",O3830*0.8449+2.8227,O3830))),"")</f>
        <v>10.005000000000001</v>
      </c>
      <c r="AJ3830" s="2"/>
      <c r="AL3830" t="str">
        <f>IF(OR(AND(Q3830=Q3831,P3830&gt;0),AND(O3830&gt;0,O3830=O3831)),"duplicate","")</f>
        <v/>
      </c>
      <c r="AM3830" t="s">
        <v>826</v>
      </c>
      <c r="AN3830" t="s">
        <v>826</v>
      </c>
      <c r="AO3830" t="s">
        <v>826</v>
      </c>
      <c r="AP3830" t="s">
        <v>826</v>
      </c>
      <c r="AQ3830" t="s">
        <v>32</v>
      </c>
    </row>
    <row r="3831" spans="1:43" x14ac:dyDescent="0.2">
      <c r="A3831" s="31"/>
      <c r="B3831" s="1">
        <v>42899</v>
      </c>
      <c r="C3831" s="1" t="str">
        <f>IF(F3831="Kup","6/13/2017",IF(F3831="Sag","6/14/2017",""))</f>
        <v>6/13/2017</v>
      </c>
      <c r="D3831" s="27">
        <f>A3831-B3831</f>
        <v>-42899</v>
      </c>
      <c r="E3831" s="27">
        <f>A3831-C3831</f>
        <v>-42899</v>
      </c>
      <c r="F3831" s="2" t="s">
        <v>21</v>
      </c>
      <c r="G3831" s="2" t="s">
        <v>711</v>
      </c>
      <c r="H3831" s="2" t="s">
        <v>22</v>
      </c>
      <c r="I3831" s="12" t="s">
        <v>107</v>
      </c>
      <c r="J3831" s="12" t="s">
        <v>982</v>
      </c>
      <c r="K3831" s="3" t="s">
        <v>964</v>
      </c>
      <c r="L3831" s="3" t="s">
        <v>951</v>
      </c>
      <c r="M3831" s="2">
        <v>1</v>
      </c>
      <c r="N3831" s="2">
        <v>1</v>
      </c>
      <c r="O3831" s="25">
        <v>10.612</v>
      </c>
      <c r="P3831" s="3">
        <v>2.367</v>
      </c>
      <c r="Q3831" s="3">
        <v>1.806</v>
      </c>
      <c r="R3831">
        <f>IF(Q3831&gt;0,(P3831*(Q3831^2))*(3.14159/6),"")</f>
        <v>4.0423322397691797</v>
      </c>
      <c r="S3831" s="2" t="s">
        <v>32</v>
      </c>
      <c r="T3831" t="s">
        <v>25</v>
      </c>
      <c r="U3831" s="2" t="s">
        <v>26</v>
      </c>
      <c r="V3831" s="2" t="s">
        <v>730</v>
      </c>
      <c r="W3831" s="2"/>
      <c r="X3831" s="2" t="s">
        <v>764</v>
      </c>
      <c r="Y3831" s="2"/>
      <c r="AA3831" s="12" t="s">
        <v>835</v>
      </c>
      <c r="AB3831" t="str">
        <f>IF(Q3831&gt;0,"yes","no")</f>
        <v>yes</v>
      </c>
      <c r="AC3831" t="str">
        <f>IF(O3831&gt;0,"yes","no")</f>
        <v>yes</v>
      </c>
      <c r="AD3831" t="str">
        <f>IF(AH3831="hatch","yes","no")</f>
        <v>yes</v>
      </c>
      <c r="AE3831" t="str">
        <f>IF(AH3831="swimup","yes","no")</f>
        <v>no</v>
      </c>
      <c r="AF3831" t="str">
        <f>IF(AH3831="respiration","yes","no")</f>
        <v>no</v>
      </c>
      <c r="AH3831" t="s">
        <v>766</v>
      </c>
      <c r="AI3831">
        <f>IF(O3831&gt;0,(IF(S3831="live",O3831*0.84,IF(S3831="dried.ethanol",O3831*0.8449+2.8227,O3831))),"")</f>
        <v>10.612</v>
      </c>
      <c r="AJ3831" s="2"/>
      <c r="AL3831" t="str">
        <f>IF(OR(AND(Q3831=Q3832,P3831&gt;0),AND(O3831&gt;0,O3831=O3832)),"duplicate","")</f>
        <v/>
      </c>
      <c r="AM3831" t="s">
        <v>826</v>
      </c>
      <c r="AN3831" t="s">
        <v>826</v>
      </c>
      <c r="AO3831" t="s">
        <v>826</v>
      </c>
      <c r="AP3831" t="s">
        <v>826</v>
      </c>
      <c r="AQ3831" t="s">
        <v>32</v>
      </c>
    </row>
    <row r="3832" spans="1:43" x14ac:dyDescent="0.2">
      <c r="A3832" s="31"/>
      <c r="B3832" s="1">
        <v>42899</v>
      </c>
      <c r="C3832" s="1" t="str">
        <f>IF(F3832="Kup","6/13/2017",IF(F3832="Sag","6/14/2017",""))</f>
        <v>6/13/2017</v>
      </c>
      <c r="D3832" s="27">
        <f>A3832-B3832</f>
        <v>-42899</v>
      </c>
      <c r="E3832" s="27">
        <f>A3832-C3832</f>
        <v>-42899</v>
      </c>
      <c r="F3832" s="2" t="s">
        <v>21</v>
      </c>
      <c r="G3832" s="2" t="s">
        <v>649</v>
      </c>
      <c r="H3832" s="2" t="s">
        <v>22</v>
      </c>
      <c r="I3832" s="12" t="s">
        <v>107</v>
      </c>
      <c r="J3832" s="12" t="s">
        <v>982</v>
      </c>
      <c r="K3832" s="3" t="s">
        <v>964</v>
      </c>
      <c r="L3832" s="3" t="s">
        <v>951</v>
      </c>
      <c r="M3832" s="2">
        <v>1</v>
      </c>
      <c r="N3832" s="2">
        <v>1</v>
      </c>
      <c r="O3832" s="25">
        <v>12.782999999999999</v>
      </c>
      <c r="P3832" s="3">
        <v>2.1539999999999999</v>
      </c>
      <c r="Q3832" s="3">
        <v>1.143</v>
      </c>
      <c r="R3832">
        <f>IF(Q3832&gt;0,(P3832*(Q3832^2))*(3.14159/6),"")</f>
        <v>1.4734534338936898</v>
      </c>
      <c r="S3832" s="2" t="s">
        <v>32</v>
      </c>
      <c r="T3832" t="s">
        <v>25</v>
      </c>
      <c r="U3832" s="2" t="s">
        <v>26</v>
      </c>
      <c r="V3832" s="2" t="s">
        <v>703</v>
      </c>
      <c r="W3832" s="2"/>
      <c r="X3832" s="2" t="s">
        <v>764</v>
      </c>
      <c r="Y3832" s="2"/>
      <c r="AA3832" s="12" t="s">
        <v>835</v>
      </c>
      <c r="AB3832" t="str">
        <f>IF(Q3832&gt;0,"yes","no")</f>
        <v>yes</v>
      </c>
      <c r="AC3832" t="str">
        <f>IF(O3832&gt;0,"yes","no")</f>
        <v>yes</v>
      </c>
      <c r="AD3832" t="str">
        <f>IF(AH3832="hatch","yes","no")</f>
        <v>no</v>
      </c>
      <c r="AE3832" t="str">
        <f>IF(AH3832="swimup","yes","no")</f>
        <v>yes</v>
      </c>
      <c r="AF3832" t="str">
        <f>IF(AH3832="respiration","yes","no")</f>
        <v>no</v>
      </c>
      <c r="AH3832" t="s">
        <v>765</v>
      </c>
      <c r="AI3832">
        <f>IF(O3832&gt;0,(IF(S3832="live",O3832*0.84,IF(S3832="dried.ethanol",O3832*0.8449+2.8227,O3832))),"")</f>
        <v>12.782999999999999</v>
      </c>
      <c r="AJ3832" s="2" t="s">
        <v>704</v>
      </c>
      <c r="AL3832" t="str">
        <f>IF(OR(AND(Q3832=Q3833,P3832&gt;0),AND(O3832&gt;0,O3832=O3833)),"duplicate","")</f>
        <v/>
      </c>
      <c r="AM3832" t="s">
        <v>826</v>
      </c>
      <c r="AN3832" t="s">
        <v>826</v>
      </c>
      <c r="AO3832" t="s">
        <v>826</v>
      </c>
      <c r="AP3832" t="s">
        <v>826</v>
      </c>
      <c r="AQ3832" t="s">
        <v>32</v>
      </c>
    </row>
    <row r="3833" spans="1:43" x14ac:dyDescent="0.2">
      <c r="A3833" s="31"/>
      <c r="B3833" s="1">
        <v>42899</v>
      </c>
      <c r="C3833" s="1" t="str">
        <f>IF(F3833="Kup","6/13/2017",IF(F3833="Sag","6/14/2017",""))</f>
        <v>6/13/2017</v>
      </c>
      <c r="D3833" s="27">
        <f>A3833-B3833</f>
        <v>-42899</v>
      </c>
      <c r="E3833" s="27">
        <f>A3833-C3833</f>
        <v>-42899</v>
      </c>
      <c r="F3833" s="2" t="s">
        <v>21</v>
      </c>
      <c r="G3833" s="2" t="s">
        <v>711</v>
      </c>
      <c r="H3833" s="2" t="s">
        <v>22</v>
      </c>
      <c r="I3833" s="12" t="s">
        <v>107</v>
      </c>
      <c r="J3833" s="12" t="s">
        <v>982</v>
      </c>
      <c r="K3833" s="3" t="s">
        <v>964</v>
      </c>
      <c r="L3833" s="3" t="s">
        <v>951</v>
      </c>
      <c r="M3833" s="2">
        <v>2</v>
      </c>
      <c r="N3833" s="2">
        <v>2</v>
      </c>
      <c r="O3833" s="25">
        <v>10.615</v>
      </c>
      <c r="P3833" s="3">
        <v>2.2999999999999998</v>
      </c>
      <c r="Q3833" s="3">
        <v>1.6970000000000001</v>
      </c>
      <c r="R3833">
        <f>IF(Q3833&gt;0,(P3833*(Q3833^2))*(3.14159/6),"")</f>
        <v>3.4680853432521666</v>
      </c>
      <c r="S3833" s="2" t="s">
        <v>32</v>
      </c>
      <c r="T3833" t="s">
        <v>25</v>
      </c>
      <c r="U3833" s="2" t="s">
        <v>26</v>
      </c>
      <c r="V3833" s="2" t="s">
        <v>730</v>
      </c>
      <c r="W3833" s="2"/>
      <c r="X3833" s="2" t="s">
        <v>764</v>
      </c>
      <c r="Y3833" s="2"/>
      <c r="AA3833" s="12" t="s">
        <v>835</v>
      </c>
      <c r="AB3833" t="str">
        <f>IF(Q3833&gt;0,"yes","no")</f>
        <v>yes</v>
      </c>
      <c r="AC3833" t="str">
        <f>IF(O3833&gt;0,"yes","no")</f>
        <v>yes</v>
      </c>
      <c r="AD3833" t="str">
        <f>IF(AH3833="hatch","yes","no")</f>
        <v>yes</v>
      </c>
      <c r="AE3833" t="str">
        <f>IF(AH3833="swimup","yes","no")</f>
        <v>no</v>
      </c>
      <c r="AF3833" t="str">
        <f>IF(AH3833="respiration","yes","no")</f>
        <v>no</v>
      </c>
      <c r="AH3833" t="s">
        <v>766</v>
      </c>
      <c r="AI3833">
        <f>IF(O3833&gt;0,(IF(S3833="live",O3833*0.84,IF(S3833="dried.ethanol",O3833*0.8449+2.8227,O3833))),"")</f>
        <v>10.615</v>
      </c>
      <c r="AJ3833" s="2"/>
      <c r="AL3833" t="str">
        <f>IF(OR(AND(Q3833=Q3834,P3833&gt;0),AND(O3833&gt;0,O3833=O3834)),"duplicate","")</f>
        <v/>
      </c>
      <c r="AM3833" t="s">
        <v>826</v>
      </c>
      <c r="AN3833" t="s">
        <v>826</v>
      </c>
      <c r="AO3833" t="s">
        <v>826</v>
      </c>
      <c r="AP3833" t="s">
        <v>826</v>
      </c>
      <c r="AQ3833" t="s">
        <v>32</v>
      </c>
    </row>
    <row r="3834" spans="1:43" x14ac:dyDescent="0.2">
      <c r="A3834" s="31"/>
      <c r="B3834" s="1">
        <v>42899</v>
      </c>
      <c r="C3834" s="1" t="str">
        <f>IF(F3834="Kup","6/13/2017",IF(F3834="Sag","6/14/2017",""))</f>
        <v>6/13/2017</v>
      </c>
      <c r="D3834" s="27">
        <f>A3834-B3834</f>
        <v>-42899</v>
      </c>
      <c r="E3834" s="27">
        <f>A3834-C3834</f>
        <v>-42899</v>
      </c>
      <c r="F3834" s="2" t="s">
        <v>21</v>
      </c>
      <c r="G3834" s="2" t="s">
        <v>649</v>
      </c>
      <c r="H3834" s="2" t="s">
        <v>22</v>
      </c>
      <c r="I3834" s="12" t="s">
        <v>107</v>
      </c>
      <c r="J3834" s="12" t="s">
        <v>982</v>
      </c>
      <c r="K3834" s="3" t="s">
        <v>964</v>
      </c>
      <c r="L3834" s="3" t="s">
        <v>951</v>
      </c>
      <c r="M3834" s="2">
        <v>2</v>
      </c>
      <c r="N3834" s="2">
        <v>2</v>
      </c>
      <c r="O3834" s="25">
        <v>12.500999999999999</v>
      </c>
      <c r="P3834" s="3">
        <v>2.15</v>
      </c>
      <c r="Q3834" s="3">
        <v>1.129</v>
      </c>
      <c r="R3834">
        <f>IF(Q3834&gt;0,(P3834*(Q3834^2))*(3.14159/6),"")</f>
        <v>1.4349097918764162</v>
      </c>
      <c r="S3834" s="2" t="s">
        <v>32</v>
      </c>
      <c r="T3834" t="s">
        <v>25</v>
      </c>
      <c r="U3834" s="2" t="s">
        <v>26</v>
      </c>
      <c r="V3834" s="2" t="s">
        <v>703</v>
      </c>
      <c r="W3834" s="2"/>
      <c r="X3834" s="2" t="s">
        <v>764</v>
      </c>
      <c r="Y3834" s="2"/>
      <c r="AA3834" s="12" t="s">
        <v>835</v>
      </c>
      <c r="AB3834" t="str">
        <f>IF(Q3834&gt;0,"yes","no")</f>
        <v>yes</v>
      </c>
      <c r="AC3834" t="str">
        <f>IF(O3834&gt;0,"yes","no")</f>
        <v>yes</v>
      </c>
      <c r="AD3834" t="str">
        <f>IF(AH3834="hatch","yes","no")</f>
        <v>no</v>
      </c>
      <c r="AE3834" t="str">
        <f>IF(AH3834="swimup","yes","no")</f>
        <v>yes</v>
      </c>
      <c r="AF3834" t="str">
        <f>IF(AH3834="respiration","yes","no")</f>
        <v>no</v>
      </c>
      <c r="AH3834" t="s">
        <v>765</v>
      </c>
      <c r="AI3834">
        <f>IF(O3834&gt;0,(IF(S3834="live",O3834*0.84,IF(S3834="dried.ethanol",O3834*0.8449+2.8227,O3834))),"")</f>
        <v>12.500999999999999</v>
      </c>
      <c r="AJ3834" s="2" t="s">
        <v>704</v>
      </c>
      <c r="AL3834" t="str">
        <f>IF(OR(AND(Q3834=Q3835,P3834&gt;0),AND(O3834&gt;0,O3834=O3835)),"duplicate","")</f>
        <v/>
      </c>
      <c r="AM3834" t="s">
        <v>826</v>
      </c>
      <c r="AN3834" t="s">
        <v>826</v>
      </c>
      <c r="AO3834" t="s">
        <v>826</v>
      </c>
      <c r="AP3834" t="s">
        <v>826</v>
      </c>
      <c r="AQ3834" t="s">
        <v>32</v>
      </c>
    </row>
    <row r="3835" spans="1:43" x14ac:dyDescent="0.2">
      <c r="A3835" s="31"/>
      <c r="B3835" s="1">
        <v>42899</v>
      </c>
      <c r="C3835" s="1" t="str">
        <f>IF(F3835="Kup","6/13/2017",IF(F3835="Sag","6/14/2017",""))</f>
        <v>6/13/2017</v>
      </c>
      <c r="D3835" s="27">
        <f>A3835-B3835</f>
        <v>-42899</v>
      </c>
      <c r="E3835" s="27">
        <f>A3835-C3835</f>
        <v>-42899</v>
      </c>
      <c r="F3835" s="2" t="s">
        <v>21</v>
      </c>
      <c r="G3835" s="2" t="s">
        <v>711</v>
      </c>
      <c r="H3835" s="2" t="s">
        <v>22</v>
      </c>
      <c r="I3835" s="12" t="s">
        <v>107</v>
      </c>
      <c r="J3835" s="12" t="s">
        <v>982</v>
      </c>
      <c r="K3835" s="3" t="s">
        <v>964</v>
      </c>
      <c r="L3835" s="3" t="s">
        <v>951</v>
      </c>
      <c r="M3835" s="2">
        <v>3</v>
      </c>
      <c r="N3835" s="2">
        <v>3</v>
      </c>
      <c r="O3835" s="25">
        <v>10.500999999999999</v>
      </c>
      <c r="P3835" s="3">
        <v>2.1989999999999998</v>
      </c>
      <c r="Q3835" s="3">
        <v>1.5229999999999999</v>
      </c>
      <c r="R3835">
        <f>IF(Q3835&gt;0,(P3835*(Q3835^2))*(3.14159/6),"")</f>
        <v>2.6706888392218144</v>
      </c>
      <c r="S3835" s="2" t="s">
        <v>32</v>
      </c>
      <c r="T3835" t="s">
        <v>25</v>
      </c>
      <c r="U3835" s="2" t="s">
        <v>26</v>
      </c>
      <c r="V3835" s="2" t="s">
        <v>730</v>
      </c>
      <c r="W3835" s="2"/>
      <c r="X3835" s="2" t="s">
        <v>764</v>
      </c>
      <c r="Y3835" s="2"/>
      <c r="AA3835" s="12" t="s">
        <v>835</v>
      </c>
      <c r="AB3835" t="str">
        <f>IF(Q3835&gt;0,"yes","no")</f>
        <v>yes</v>
      </c>
      <c r="AC3835" t="str">
        <f>IF(O3835&gt;0,"yes","no")</f>
        <v>yes</v>
      </c>
      <c r="AD3835" t="str">
        <f>IF(AH3835="hatch","yes","no")</f>
        <v>yes</v>
      </c>
      <c r="AE3835" t="str">
        <f>IF(AH3835="swimup","yes","no")</f>
        <v>no</v>
      </c>
      <c r="AF3835" t="str">
        <f>IF(AH3835="respiration","yes","no")</f>
        <v>no</v>
      </c>
      <c r="AH3835" t="s">
        <v>766</v>
      </c>
      <c r="AI3835">
        <f>IF(O3835&gt;0,(IF(S3835="live",O3835*0.84,IF(S3835="dried.ethanol",O3835*0.8449+2.8227,O3835))),"")</f>
        <v>10.500999999999999</v>
      </c>
      <c r="AJ3835" s="2"/>
      <c r="AL3835" t="str">
        <f>IF(OR(AND(Q3835=Q3836,P3835&gt;0),AND(O3835&gt;0,O3835=O3836)),"duplicate","")</f>
        <v/>
      </c>
      <c r="AM3835" t="s">
        <v>826</v>
      </c>
      <c r="AN3835" t="s">
        <v>826</v>
      </c>
      <c r="AO3835" t="s">
        <v>826</v>
      </c>
      <c r="AP3835" t="s">
        <v>826</v>
      </c>
      <c r="AQ3835" t="s">
        <v>32</v>
      </c>
    </row>
    <row r="3836" spans="1:43" x14ac:dyDescent="0.2">
      <c r="A3836" s="31"/>
      <c r="B3836" s="1">
        <v>42899</v>
      </c>
      <c r="C3836" s="1" t="str">
        <f>IF(F3836="Kup","6/13/2017",IF(F3836="Sag","6/14/2017",""))</f>
        <v>6/13/2017</v>
      </c>
      <c r="D3836" s="27">
        <f>A3836-B3836</f>
        <v>-42899</v>
      </c>
      <c r="E3836" s="27">
        <f>A3836-C3836</f>
        <v>-42899</v>
      </c>
      <c r="F3836" s="2" t="s">
        <v>21</v>
      </c>
      <c r="G3836" s="2" t="s">
        <v>649</v>
      </c>
      <c r="H3836" s="2" t="s">
        <v>22</v>
      </c>
      <c r="I3836" s="12" t="s">
        <v>107</v>
      </c>
      <c r="J3836" s="12" t="s">
        <v>982</v>
      </c>
      <c r="K3836" s="3" t="s">
        <v>964</v>
      </c>
      <c r="L3836" s="3" t="s">
        <v>951</v>
      </c>
      <c r="M3836" s="2">
        <v>3</v>
      </c>
      <c r="N3836" s="2">
        <v>3</v>
      </c>
      <c r="O3836" s="25">
        <v>12.273</v>
      </c>
      <c r="P3836" s="3">
        <v>1.9339999999999999</v>
      </c>
      <c r="Q3836" s="3">
        <v>0.75</v>
      </c>
      <c r="R3836">
        <f>IF(Q3836&gt;0,(P3836*(Q3836^2))*(3.14159/6),"")</f>
        <v>0.56960953687499993</v>
      </c>
      <c r="S3836" s="2" t="s">
        <v>32</v>
      </c>
      <c r="T3836" t="s">
        <v>25</v>
      </c>
      <c r="U3836" s="2" t="s">
        <v>26</v>
      </c>
      <c r="V3836" s="2" t="s">
        <v>703</v>
      </c>
      <c r="W3836" s="2"/>
      <c r="X3836" s="2" t="s">
        <v>764</v>
      </c>
      <c r="Y3836" s="2"/>
      <c r="AA3836" s="12" t="s">
        <v>835</v>
      </c>
      <c r="AB3836" t="str">
        <f>IF(Q3836&gt;0,"yes","no")</f>
        <v>yes</v>
      </c>
      <c r="AC3836" t="str">
        <f>IF(O3836&gt;0,"yes","no")</f>
        <v>yes</v>
      </c>
      <c r="AD3836" t="str">
        <f>IF(AH3836="hatch","yes","no")</f>
        <v>no</v>
      </c>
      <c r="AE3836" t="str">
        <f>IF(AH3836="swimup","yes","no")</f>
        <v>yes</v>
      </c>
      <c r="AF3836" t="str">
        <f>IF(AH3836="respiration","yes","no")</f>
        <v>no</v>
      </c>
      <c r="AH3836" t="s">
        <v>765</v>
      </c>
      <c r="AI3836">
        <f>IF(O3836&gt;0,(IF(S3836="live",O3836*0.84,IF(S3836="dried.ethanol",O3836*0.8449+2.8227,O3836))),"")</f>
        <v>12.273</v>
      </c>
      <c r="AJ3836" s="2" t="s">
        <v>704</v>
      </c>
      <c r="AL3836" t="str">
        <f>IF(OR(AND(Q3836=Q3837,P3836&gt;0),AND(O3836&gt;0,O3836=O3837)),"duplicate","")</f>
        <v/>
      </c>
      <c r="AM3836" t="s">
        <v>826</v>
      </c>
      <c r="AN3836" t="s">
        <v>826</v>
      </c>
      <c r="AO3836" t="s">
        <v>826</v>
      </c>
      <c r="AP3836" t="s">
        <v>826</v>
      </c>
      <c r="AQ3836" t="s">
        <v>32</v>
      </c>
    </row>
    <row r="3837" spans="1:43" x14ac:dyDescent="0.2">
      <c r="A3837" s="31"/>
      <c r="B3837" s="1">
        <v>42899</v>
      </c>
      <c r="C3837" s="1" t="str">
        <f>IF(F3837="Kup","6/13/2017",IF(F3837="Sag","6/14/2017",""))</f>
        <v>6/13/2017</v>
      </c>
      <c r="D3837" s="27">
        <f>A3837-B3837</f>
        <v>-42899</v>
      </c>
      <c r="E3837" s="27">
        <f>A3837-C3837</f>
        <v>-42899</v>
      </c>
      <c r="F3837" s="2" t="s">
        <v>21</v>
      </c>
      <c r="G3837" s="2" t="s">
        <v>711</v>
      </c>
      <c r="H3837" s="2" t="s">
        <v>22</v>
      </c>
      <c r="I3837" s="12" t="s">
        <v>107</v>
      </c>
      <c r="J3837" s="12" t="s">
        <v>982</v>
      </c>
      <c r="K3837" s="3" t="s">
        <v>964</v>
      </c>
      <c r="L3837" s="3" t="s">
        <v>951</v>
      </c>
      <c r="M3837" s="2">
        <v>4</v>
      </c>
      <c r="N3837" s="2">
        <v>4</v>
      </c>
      <c r="O3837" s="25">
        <v>10.205</v>
      </c>
      <c r="P3837" s="3">
        <v>2.1259999999999999</v>
      </c>
      <c r="Q3837" s="3">
        <v>1.9470000000000001</v>
      </c>
      <c r="R3837">
        <f>IF(Q3837&gt;0,(P3837*(Q3837^2))*(3.14159/6),"")</f>
        <v>4.2198150693425092</v>
      </c>
      <c r="S3837" s="2" t="s">
        <v>32</v>
      </c>
      <c r="T3837" t="s">
        <v>25</v>
      </c>
      <c r="U3837" s="2" t="s">
        <v>26</v>
      </c>
      <c r="V3837" s="2" t="s">
        <v>730</v>
      </c>
      <c r="W3837" s="2"/>
      <c r="X3837" s="2" t="s">
        <v>764</v>
      </c>
      <c r="Y3837" s="2"/>
      <c r="AA3837" s="12" t="s">
        <v>835</v>
      </c>
      <c r="AB3837" t="str">
        <f>IF(Q3837&gt;0,"yes","no")</f>
        <v>yes</v>
      </c>
      <c r="AC3837" t="str">
        <f>IF(O3837&gt;0,"yes","no")</f>
        <v>yes</v>
      </c>
      <c r="AD3837" t="str">
        <f>IF(AH3837="hatch","yes","no")</f>
        <v>yes</v>
      </c>
      <c r="AE3837" t="str">
        <f>IF(AH3837="swimup","yes","no")</f>
        <v>no</v>
      </c>
      <c r="AF3837" t="str">
        <f>IF(AH3837="respiration","yes","no")</f>
        <v>no</v>
      </c>
      <c r="AH3837" t="s">
        <v>766</v>
      </c>
      <c r="AI3837">
        <f>IF(O3837&gt;0,(IF(S3837="live",O3837*0.84,IF(S3837="dried.ethanol",O3837*0.8449+2.8227,O3837))),"")</f>
        <v>10.205</v>
      </c>
      <c r="AJ3837" s="2"/>
      <c r="AL3837" t="str">
        <f>IF(OR(AND(Q3837=Q3838,P3837&gt;0),AND(O3837&gt;0,O3837=O3838)),"duplicate","")</f>
        <v/>
      </c>
      <c r="AM3837" t="s">
        <v>826</v>
      </c>
      <c r="AN3837" t="s">
        <v>826</v>
      </c>
      <c r="AO3837" t="s">
        <v>826</v>
      </c>
      <c r="AP3837" t="s">
        <v>826</v>
      </c>
      <c r="AQ3837" t="s">
        <v>32</v>
      </c>
    </row>
    <row r="3838" spans="1:43" x14ac:dyDescent="0.2">
      <c r="A3838" s="31"/>
      <c r="B3838" s="1">
        <v>42899</v>
      </c>
      <c r="C3838" s="1" t="str">
        <f>IF(F3838="Kup","6/13/2017",IF(F3838="Sag","6/14/2017",""))</f>
        <v>6/13/2017</v>
      </c>
      <c r="D3838" s="27">
        <f>A3838-B3838</f>
        <v>-42899</v>
      </c>
      <c r="E3838" s="27">
        <f>A3838-C3838</f>
        <v>-42899</v>
      </c>
      <c r="F3838" s="2" t="s">
        <v>21</v>
      </c>
      <c r="G3838" s="2" t="s">
        <v>649</v>
      </c>
      <c r="H3838" s="2" t="s">
        <v>22</v>
      </c>
      <c r="I3838" s="12" t="s">
        <v>107</v>
      </c>
      <c r="J3838" s="12" t="s">
        <v>982</v>
      </c>
      <c r="K3838" s="3" t="s">
        <v>964</v>
      </c>
      <c r="L3838" s="3" t="s">
        <v>951</v>
      </c>
      <c r="M3838" s="2">
        <v>4</v>
      </c>
      <c r="N3838" s="2">
        <v>4</v>
      </c>
      <c r="O3838" s="25">
        <v>12.548</v>
      </c>
      <c r="P3838" s="3">
        <v>2.1040000000000001</v>
      </c>
      <c r="Q3838" s="3">
        <v>1.141</v>
      </c>
      <c r="R3838">
        <f>IF(Q3838&gt;0,(P3838*(Q3838^2))*(3.14159/6),"")</f>
        <v>1.4342183666636932</v>
      </c>
      <c r="S3838" s="2" t="s">
        <v>32</v>
      </c>
      <c r="T3838" t="s">
        <v>25</v>
      </c>
      <c r="U3838" s="2" t="s">
        <v>26</v>
      </c>
      <c r="V3838" s="2" t="s">
        <v>703</v>
      </c>
      <c r="W3838" s="2"/>
      <c r="X3838" s="2" t="s">
        <v>764</v>
      </c>
      <c r="Y3838" s="2"/>
      <c r="AA3838" s="12" t="s">
        <v>835</v>
      </c>
      <c r="AB3838" t="str">
        <f>IF(Q3838&gt;0,"yes","no")</f>
        <v>yes</v>
      </c>
      <c r="AC3838" t="str">
        <f>IF(O3838&gt;0,"yes","no")</f>
        <v>yes</v>
      </c>
      <c r="AD3838" t="str">
        <f>IF(AH3838="hatch","yes","no")</f>
        <v>no</v>
      </c>
      <c r="AE3838" t="str">
        <f>IF(AH3838="swimup","yes","no")</f>
        <v>yes</v>
      </c>
      <c r="AF3838" t="str">
        <f>IF(AH3838="respiration","yes","no")</f>
        <v>no</v>
      </c>
      <c r="AH3838" t="s">
        <v>765</v>
      </c>
      <c r="AI3838">
        <f>IF(O3838&gt;0,(IF(S3838="live",O3838*0.84,IF(S3838="dried.ethanol",O3838*0.8449+2.8227,O3838))),"")</f>
        <v>12.548</v>
      </c>
      <c r="AJ3838" s="2" t="s">
        <v>704</v>
      </c>
      <c r="AL3838" t="str">
        <f>IF(OR(AND(Q3838=Q3839,P3838&gt;0),AND(O3838&gt;0,O3838=O3839)),"duplicate","")</f>
        <v/>
      </c>
      <c r="AM3838" t="s">
        <v>826</v>
      </c>
      <c r="AN3838" t="s">
        <v>826</v>
      </c>
      <c r="AO3838" t="s">
        <v>826</v>
      </c>
      <c r="AP3838" t="s">
        <v>826</v>
      </c>
      <c r="AQ3838" t="s">
        <v>32</v>
      </c>
    </row>
    <row r="3839" spans="1:43" x14ac:dyDescent="0.2">
      <c r="A3839" s="31"/>
      <c r="B3839" s="1">
        <v>42899</v>
      </c>
      <c r="C3839" s="1" t="str">
        <f>IF(F3839="Kup","6/13/2017",IF(F3839="Sag","6/14/2017",""))</f>
        <v>6/13/2017</v>
      </c>
      <c r="D3839" s="27">
        <f>A3839-B3839</f>
        <v>-42899</v>
      </c>
      <c r="E3839" s="27">
        <f>A3839-C3839</f>
        <v>-42899</v>
      </c>
      <c r="F3839" s="2" t="s">
        <v>21</v>
      </c>
      <c r="G3839" s="2" t="s">
        <v>711</v>
      </c>
      <c r="H3839" s="2" t="s">
        <v>22</v>
      </c>
      <c r="I3839" s="12" t="s">
        <v>107</v>
      </c>
      <c r="J3839" s="12" t="s">
        <v>982</v>
      </c>
      <c r="K3839" s="3" t="s">
        <v>964</v>
      </c>
      <c r="L3839" s="3" t="s">
        <v>951</v>
      </c>
      <c r="M3839" s="2">
        <v>5</v>
      </c>
      <c r="N3839" s="2">
        <v>5</v>
      </c>
      <c r="O3839" s="25">
        <v>10.478999999999999</v>
      </c>
      <c r="P3839" s="3">
        <v>2.31</v>
      </c>
      <c r="Q3839" s="3">
        <v>1.4910000000000001</v>
      </c>
      <c r="R3839">
        <f>IF(Q3839&gt;0,(P3839*(Q3839^2))*(3.14159/6),"")</f>
        <v>2.6888434799341505</v>
      </c>
      <c r="S3839" s="2" t="s">
        <v>32</v>
      </c>
      <c r="T3839" t="s">
        <v>25</v>
      </c>
      <c r="U3839" s="2" t="s">
        <v>26</v>
      </c>
      <c r="V3839" s="2" t="s">
        <v>730</v>
      </c>
      <c r="W3839" s="2"/>
      <c r="X3839" s="2" t="s">
        <v>764</v>
      </c>
      <c r="Y3839" s="2"/>
      <c r="AA3839" s="12" t="s">
        <v>835</v>
      </c>
      <c r="AB3839" t="str">
        <f>IF(Q3839&gt;0,"yes","no")</f>
        <v>yes</v>
      </c>
      <c r="AC3839" t="str">
        <f>IF(O3839&gt;0,"yes","no")</f>
        <v>yes</v>
      </c>
      <c r="AD3839" t="str">
        <f>IF(AH3839="hatch","yes","no")</f>
        <v>yes</v>
      </c>
      <c r="AE3839" t="str">
        <f>IF(AH3839="swimup","yes","no")</f>
        <v>no</v>
      </c>
      <c r="AF3839" t="str">
        <f>IF(AH3839="respiration","yes","no")</f>
        <v>no</v>
      </c>
      <c r="AH3839" t="s">
        <v>766</v>
      </c>
      <c r="AI3839">
        <f>IF(O3839&gt;0,(IF(S3839="live",O3839*0.84,IF(S3839="dried.ethanol",O3839*0.8449+2.8227,O3839))),"")</f>
        <v>10.478999999999999</v>
      </c>
      <c r="AJ3839" s="2"/>
      <c r="AL3839" t="str">
        <f>IF(OR(AND(Q3839=Q3840,P3839&gt;0),AND(O3839&gt;0,O3839=O3840)),"duplicate","")</f>
        <v/>
      </c>
      <c r="AM3839" t="s">
        <v>826</v>
      </c>
      <c r="AN3839" t="s">
        <v>826</v>
      </c>
      <c r="AO3839" t="s">
        <v>826</v>
      </c>
      <c r="AP3839" t="s">
        <v>826</v>
      </c>
      <c r="AQ3839" t="s">
        <v>32</v>
      </c>
    </row>
    <row r="3840" spans="1:43" x14ac:dyDescent="0.2">
      <c r="A3840" s="31"/>
      <c r="B3840" s="1">
        <v>42899</v>
      </c>
      <c r="C3840" s="1" t="str">
        <f>IF(F3840="Kup","6/13/2017",IF(F3840="Sag","6/14/2017",""))</f>
        <v>6/13/2017</v>
      </c>
      <c r="D3840" s="27">
        <f>A3840-B3840</f>
        <v>-42899</v>
      </c>
      <c r="E3840" s="27">
        <f>A3840-C3840</f>
        <v>-42899</v>
      </c>
      <c r="F3840" s="2" t="s">
        <v>21</v>
      </c>
      <c r="G3840" s="2" t="s">
        <v>649</v>
      </c>
      <c r="H3840" s="2" t="s">
        <v>22</v>
      </c>
      <c r="I3840" s="12" t="s">
        <v>107</v>
      </c>
      <c r="J3840" s="12" t="s">
        <v>982</v>
      </c>
      <c r="K3840" s="3" t="s">
        <v>964</v>
      </c>
      <c r="L3840" s="3" t="s">
        <v>951</v>
      </c>
      <c r="M3840" s="2">
        <v>5</v>
      </c>
      <c r="N3840" s="2">
        <v>5</v>
      </c>
      <c r="O3840" s="25">
        <v>11.833</v>
      </c>
      <c r="P3840" s="3">
        <v>1.8919999999999999</v>
      </c>
      <c r="Q3840" s="3">
        <v>1.0640000000000001</v>
      </c>
      <c r="R3840">
        <f>IF(Q3840&gt;0,(P3840*(Q3840^2))*(3.14159/6),"")</f>
        <v>1.1215086910391467</v>
      </c>
      <c r="S3840" s="2" t="s">
        <v>32</v>
      </c>
      <c r="T3840" t="s">
        <v>25</v>
      </c>
      <c r="U3840" s="2" t="s">
        <v>26</v>
      </c>
      <c r="V3840" s="2" t="s">
        <v>703</v>
      </c>
      <c r="W3840" s="2"/>
      <c r="X3840" s="2" t="s">
        <v>764</v>
      </c>
      <c r="Y3840" s="2"/>
      <c r="AA3840" s="12" t="s">
        <v>835</v>
      </c>
      <c r="AB3840" t="str">
        <f>IF(Q3840&gt;0,"yes","no")</f>
        <v>yes</v>
      </c>
      <c r="AC3840" t="str">
        <f>IF(O3840&gt;0,"yes","no")</f>
        <v>yes</v>
      </c>
      <c r="AD3840" t="str">
        <f>IF(AH3840="hatch","yes","no")</f>
        <v>no</v>
      </c>
      <c r="AE3840" t="str">
        <f>IF(AH3840="swimup","yes","no")</f>
        <v>yes</v>
      </c>
      <c r="AF3840" t="str">
        <f>IF(AH3840="respiration","yes","no")</f>
        <v>no</v>
      </c>
      <c r="AH3840" t="s">
        <v>765</v>
      </c>
      <c r="AI3840">
        <f>IF(O3840&gt;0,(IF(S3840="live",O3840*0.84,IF(S3840="dried.ethanol",O3840*0.8449+2.8227,O3840))),"")</f>
        <v>11.833</v>
      </c>
      <c r="AJ3840" s="2" t="s">
        <v>704</v>
      </c>
      <c r="AL3840" t="str">
        <f>IF(OR(AND(Q3840=Q3841,P3840&gt;0),AND(O3840&gt;0,O3840=O3841)),"duplicate","")</f>
        <v/>
      </c>
      <c r="AM3840" t="s">
        <v>826</v>
      </c>
      <c r="AN3840" t="s">
        <v>826</v>
      </c>
      <c r="AO3840" t="s">
        <v>826</v>
      </c>
      <c r="AP3840" t="s">
        <v>826</v>
      </c>
      <c r="AQ3840" t="s">
        <v>32</v>
      </c>
    </row>
    <row r="3841" spans="1:43" x14ac:dyDescent="0.2">
      <c r="A3841" s="31"/>
      <c r="B3841" s="1">
        <v>42899</v>
      </c>
      <c r="C3841" s="1" t="str">
        <f>IF(F3841="Kup","6/13/2017",IF(F3841="Sag","6/14/2017",""))</f>
        <v>6/13/2017</v>
      </c>
      <c r="D3841" s="27">
        <f>A3841-B3841</f>
        <v>-42899</v>
      </c>
      <c r="E3841" s="27">
        <f>A3841-C3841</f>
        <v>-42899</v>
      </c>
      <c r="F3841" s="2" t="s">
        <v>21</v>
      </c>
      <c r="G3841" s="2" t="s">
        <v>711</v>
      </c>
      <c r="H3841" s="2" t="s">
        <v>22</v>
      </c>
      <c r="I3841" s="12" t="s">
        <v>107</v>
      </c>
      <c r="J3841" s="12" t="s">
        <v>982</v>
      </c>
      <c r="K3841" s="3" t="s">
        <v>964</v>
      </c>
      <c r="L3841" s="3" t="s">
        <v>951</v>
      </c>
      <c r="M3841" s="2">
        <v>6</v>
      </c>
      <c r="N3841" s="2">
        <v>6</v>
      </c>
      <c r="O3841" s="25">
        <v>10.028</v>
      </c>
      <c r="P3841" s="3">
        <v>2.2360000000000002</v>
      </c>
      <c r="Q3841" s="3">
        <v>1.645</v>
      </c>
      <c r="R3841">
        <f>IF(Q3841&gt;0,(P3841*(Q3841^2))*(3.14159/6),"")</f>
        <v>3.1681217223868332</v>
      </c>
      <c r="S3841" s="2" t="s">
        <v>32</v>
      </c>
      <c r="T3841" t="s">
        <v>25</v>
      </c>
      <c r="U3841" s="2" t="s">
        <v>26</v>
      </c>
      <c r="V3841" s="2" t="s">
        <v>730</v>
      </c>
      <c r="W3841" s="2"/>
      <c r="X3841" s="2" t="s">
        <v>764</v>
      </c>
      <c r="Y3841" s="2"/>
      <c r="AA3841" s="12" t="s">
        <v>835</v>
      </c>
      <c r="AB3841" t="str">
        <f>IF(Q3841&gt;0,"yes","no")</f>
        <v>yes</v>
      </c>
      <c r="AC3841" t="str">
        <f>IF(O3841&gt;0,"yes","no")</f>
        <v>yes</v>
      </c>
      <c r="AD3841" t="str">
        <f>IF(AH3841="hatch","yes","no")</f>
        <v>yes</v>
      </c>
      <c r="AE3841" t="str">
        <f>IF(AH3841="swimup","yes","no")</f>
        <v>no</v>
      </c>
      <c r="AF3841" t="str">
        <f>IF(AH3841="respiration","yes","no")</f>
        <v>no</v>
      </c>
      <c r="AH3841" t="s">
        <v>766</v>
      </c>
      <c r="AI3841">
        <f>IF(O3841&gt;0,(IF(S3841="live",O3841*0.84,IF(S3841="dried.ethanol",O3841*0.8449+2.8227,O3841))),"")</f>
        <v>10.028</v>
      </c>
      <c r="AJ3841" s="2"/>
      <c r="AL3841" t="str">
        <f>IF(OR(AND(Q3841=Q3842,P3841&gt;0),AND(O3841&gt;0,O3841=O3842)),"duplicate","")</f>
        <v/>
      </c>
      <c r="AM3841" t="s">
        <v>826</v>
      </c>
      <c r="AN3841" t="s">
        <v>826</v>
      </c>
      <c r="AO3841" t="s">
        <v>826</v>
      </c>
      <c r="AP3841" t="s">
        <v>826</v>
      </c>
      <c r="AQ3841" t="s">
        <v>32</v>
      </c>
    </row>
    <row r="3842" spans="1:43" x14ac:dyDescent="0.2">
      <c r="A3842" s="31"/>
      <c r="B3842" s="1">
        <v>42899</v>
      </c>
      <c r="C3842" s="1" t="str">
        <f>IF(F3842="Kup","6/13/2017",IF(F3842="Sag","6/14/2017",""))</f>
        <v>6/13/2017</v>
      </c>
      <c r="D3842" s="27">
        <f>A3842-B3842</f>
        <v>-42899</v>
      </c>
      <c r="E3842" s="27">
        <f>A3842-C3842</f>
        <v>-42899</v>
      </c>
      <c r="F3842" s="2" t="s">
        <v>21</v>
      </c>
      <c r="G3842" s="2" t="s">
        <v>649</v>
      </c>
      <c r="H3842" s="2" t="s">
        <v>22</v>
      </c>
      <c r="I3842" s="12" t="s">
        <v>107</v>
      </c>
      <c r="J3842" s="12" t="s">
        <v>982</v>
      </c>
      <c r="K3842" s="3" t="s">
        <v>964</v>
      </c>
      <c r="L3842" s="3" t="s">
        <v>951</v>
      </c>
      <c r="M3842" s="2">
        <v>6</v>
      </c>
      <c r="N3842" s="2">
        <v>6</v>
      </c>
      <c r="O3842" s="25">
        <v>12.179</v>
      </c>
      <c r="P3842" s="3">
        <v>1.8340000000000001</v>
      </c>
      <c r="Q3842" s="3">
        <v>1.129</v>
      </c>
      <c r="R3842">
        <f>IF(Q3842&gt;0,(P3842*(Q3842^2))*(3.14159/6),"")</f>
        <v>1.224011422465743</v>
      </c>
      <c r="S3842" s="2" t="s">
        <v>32</v>
      </c>
      <c r="T3842" t="s">
        <v>25</v>
      </c>
      <c r="U3842" s="2" t="s">
        <v>26</v>
      </c>
      <c r="V3842" s="2" t="s">
        <v>703</v>
      </c>
      <c r="W3842" s="2"/>
      <c r="X3842" s="2" t="s">
        <v>764</v>
      </c>
      <c r="Y3842" s="2"/>
      <c r="AA3842" s="12" t="s">
        <v>835</v>
      </c>
      <c r="AB3842" t="str">
        <f>IF(Q3842&gt;0,"yes","no")</f>
        <v>yes</v>
      </c>
      <c r="AC3842" t="str">
        <f>IF(O3842&gt;0,"yes","no")</f>
        <v>yes</v>
      </c>
      <c r="AD3842" t="str">
        <f>IF(AH3842="hatch","yes","no")</f>
        <v>no</v>
      </c>
      <c r="AE3842" t="str">
        <f>IF(AH3842="swimup","yes","no")</f>
        <v>yes</v>
      </c>
      <c r="AF3842" t="str">
        <f>IF(AH3842="respiration","yes","no")</f>
        <v>no</v>
      </c>
      <c r="AH3842" t="s">
        <v>765</v>
      </c>
      <c r="AI3842">
        <f>IF(O3842&gt;0,(IF(S3842="live",O3842*0.84,IF(S3842="dried.ethanol",O3842*0.8449+2.8227,O3842))),"")</f>
        <v>12.179</v>
      </c>
      <c r="AJ3842" s="2" t="s">
        <v>704</v>
      </c>
      <c r="AL3842" t="str">
        <f>IF(OR(AND(Q3842=Q3843,P3842&gt;0),AND(O3842&gt;0,O3842=O3843)),"duplicate","")</f>
        <v/>
      </c>
      <c r="AM3842" t="s">
        <v>826</v>
      </c>
      <c r="AN3842" t="s">
        <v>826</v>
      </c>
      <c r="AO3842" t="s">
        <v>826</v>
      </c>
      <c r="AP3842" t="s">
        <v>826</v>
      </c>
      <c r="AQ3842" t="s">
        <v>32</v>
      </c>
    </row>
    <row r="3843" spans="1:43" x14ac:dyDescent="0.2">
      <c r="A3843" s="31"/>
      <c r="B3843" s="1">
        <v>42899</v>
      </c>
      <c r="C3843" s="1" t="str">
        <f>IF(F3843="Kup","6/13/2017",IF(F3843="Sag","6/14/2017",""))</f>
        <v>6/13/2017</v>
      </c>
      <c r="D3843" s="27">
        <f>A3843-B3843</f>
        <v>-42899</v>
      </c>
      <c r="E3843" s="27">
        <f>A3843-C3843</f>
        <v>-42899</v>
      </c>
      <c r="F3843" s="2" t="s">
        <v>21</v>
      </c>
      <c r="G3843" s="2" t="s">
        <v>711</v>
      </c>
      <c r="H3843" s="2" t="s">
        <v>22</v>
      </c>
      <c r="I3843" s="12" t="s">
        <v>107</v>
      </c>
      <c r="J3843" s="12" t="s">
        <v>982</v>
      </c>
      <c r="K3843" s="3" t="s">
        <v>964</v>
      </c>
      <c r="L3843" s="3" t="s">
        <v>951</v>
      </c>
      <c r="M3843" s="2">
        <v>7</v>
      </c>
      <c r="N3843" s="2">
        <v>7</v>
      </c>
      <c r="O3843" s="25">
        <v>10.282</v>
      </c>
      <c r="P3843" s="3">
        <v>2.4009999999999998</v>
      </c>
      <c r="Q3843" s="3">
        <v>1.655</v>
      </c>
      <c r="R3843">
        <f>IF(Q3843&gt;0,(P3843*(Q3843^2))*(3.14159/6),"")</f>
        <v>3.4433915688249579</v>
      </c>
      <c r="S3843" s="2" t="s">
        <v>32</v>
      </c>
      <c r="T3843" t="s">
        <v>25</v>
      </c>
      <c r="U3843" s="2" t="s">
        <v>26</v>
      </c>
      <c r="V3843" s="2" t="s">
        <v>730</v>
      </c>
      <c r="W3843" s="2"/>
      <c r="X3843" s="2" t="s">
        <v>764</v>
      </c>
      <c r="Y3843" s="2"/>
      <c r="AA3843" s="12" t="s">
        <v>835</v>
      </c>
      <c r="AB3843" t="str">
        <f>IF(Q3843&gt;0,"yes","no")</f>
        <v>yes</v>
      </c>
      <c r="AC3843" t="str">
        <f>IF(O3843&gt;0,"yes","no")</f>
        <v>yes</v>
      </c>
      <c r="AD3843" t="str">
        <f>IF(AH3843="hatch","yes","no")</f>
        <v>yes</v>
      </c>
      <c r="AE3843" t="str">
        <f>IF(AH3843="swimup","yes","no")</f>
        <v>no</v>
      </c>
      <c r="AF3843" t="str">
        <f>IF(AH3843="respiration","yes","no")</f>
        <v>no</v>
      </c>
      <c r="AH3843" t="s">
        <v>766</v>
      </c>
      <c r="AI3843">
        <f>IF(O3843&gt;0,(IF(S3843="live",O3843*0.84,IF(S3843="dried.ethanol",O3843*0.8449+2.8227,O3843))),"")</f>
        <v>10.282</v>
      </c>
      <c r="AJ3843" s="2"/>
      <c r="AL3843" t="str">
        <f>IF(OR(AND(Q3843=Q3844,P3843&gt;0),AND(O3843&gt;0,O3843=O3844)),"duplicate","")</f>
        <v/>
      </c>
      <c r="AM3843" t="s">
        <v>826</v>
      </c>
      <c r="AN3843" t="s">
        <v>826</v>
      </c>
      <c r="AO3843" t="s">
        <v>826</v>
      </c>
      <c r="AP3843" t="s">
        <v>826</v>
      </c>
      <c r="AQ3843" t="s">
        <v>32</v>
      </c>
    </row>
    <row r="3844" spans="1:43" x14ac:dyDescent="0.2">
      <c r="A3844" s="31"/>
      <c r="B3844" s="1">
        <v>42899</v>
      </c>
      <c r="C3844" s="1" t="str">
        <f>IF(F3844="Kup","6/13/2017",IF(F3844="Sag","6/14/2017",""))</f>
        <v>6/13/2017</v>
      </c>
      <c r="D3844" s="27">
        <f>A3844-B3844</f>
        <v>-42899</v>
      </c>
      <c r="E3844" s="27">
        <f>A3844-C3844</f>
        <v>-42899</v>
      </c>
      <c r="F3844" s="2" t="s">
        <v>21</v>
      </c>
      <c r="G3844" s="2" t="s">
        <v>649</v>
      </c>
      <c r="H3844" s="2" t="s">
        <v>22</v>
      </c>
      <c r="I3844" s="12" t="s">
        <v>107</v>
      </c>
      <c r="J3844" s="12" t="s">
        <v>982</v>
      </c>
      <c r="K3844" s="3" t="s">
        <v>964</v>
      </c>
      <c r="L3844" s="3" t="s">
        <v>951</v>
      </c>
      <c r="M3844" s="2">
        <v>7</v>
      </c>
      <c r="N3844" s="2">
        <v>7</v>
      </c>
      <c r="O3844" s="25">
        <v>11.618</v>
      </c>
      <c r="P3844" s="3">
        <v>1.9750000000000001</v>
      </c>
      <c r="Q3844" s="3">
        <v>1.0880000000000001</v>
      </c>
      <c r="R3844">
        <f>IF(Q3844&gt;0,(P3844*(Q3844^2))*(3.14159/6),"")</f>
        <v>1.2241176113493333</v>
      </c>
      <c r="S3844" s="2" t="s">
        <v>32</v>
      </c>
      <c r="T3844" t="s">
        <v>25</v>
      </c>
      <c r="U3844" s="2" t="s">
        <v>26</v>
      </c>
      <c r="V3844" s="2" t="s">
        <v>703</v>
      </c>
      <c r="W3844" s="2"/>
      <c r="X3844" s="2" t="s">
        <v>764</v>
      </c>
      <c r="Y3844" s="2"/>
      <c r="AA3844" s="12" t="s">
        <v>835</v>
      </c>
      <c r="AB3844" t="str">
        <f>IF(Q3844&gt;0,"yes","no")</f>
        <v>yes</v>
      </c>
      <c r="AC3844" t="str">
        <f>IF(O3844&gt;0,"yes","no")</f>
        <v>yes</v>
      </c>
      <c r="AD3844" t="str">
        <f>IF(AH3844="hatch","yes","no")</f>
        <v>no</v>
      </c>
      <c r="AE3844" t="str">
        <f>IF(AH3844="swimup","yes","no")</f>
        <v>yes</v>
      </c>
      <c r="AF3844" t="str">
        <f>IF(AH3844="respiration","yes","no")</f>
        <v>no</v>
      </c>
      <c r="AH3844" t="s">
        <v>765</v>
      </c>
      <c r="AI3844">
        <f>IF(O3844&gt;0,(IF(S3844="live",O3844*0.84,IF(S3844="dried.ethanol",O3844*0.8449+2.8227,O3844))),"")</f>
        <v>11.618</v>
      </c>
      <c r="AJ3844" s="2" t="s">
        <v>704</v>
      </c>
      <c r="AL3844" t="str">
        <f>IF(OR(AND(Q3844=Q3845,P3844&gt;0),AND(O3844&gt;0,O3844=O3845)),"duplicate","")</f>
        <v/>
      </c>
      <c r="AM3844" t="s">
        <v>826</v>
      </c>
      <c r="AN3844" t="s">
        <v>826</v>
      </c>
      <c r="AO3844" t="s">
        <v>826</v>
      </c>
      <c r="AP3844" t="s">
        <v>826</v>
      </c>
      <c r="AQ3844" t="s">
        <v>32</v>
      </c>
    </row>
    <row r="3845" spans="1:43" x14ac:dyDescent="0.2">
      <c r="A3845" s="31"/>
      <c r="B3845" s="1">
        <v>42899</v>
      </c>
      <c r="C3845" s="1" t="str">
        <f>IF(F3845="Kup","6/13/2017",IF(F3845="Sag","6/14/2017",""))</f>
        <v>6/13/2017</v>
      </c>
      <c r="D3845" s="27">
        <f>A3845-B3845</f>
        <v>-42899</v>
      </c>
      <c r="E3845" s="27">
        <f>A3845-C3845</f>
        <v>-42899</v>
      </c>
      <c r="F3845" s="2" t="s">
        <v>21</v>
      </c>
      <c r="G3845" s="2" t="s">
        <v>711</v>
      </c>
      <c r="H3845" s="2" t="s">
        <v>22</v>
      </c>
      <c r="I3845" s="12" t="s">
        <v>107</v>
      </c>
      <c r="J3845" s="12" t="s">
        <v>982</v>
      </c>
      <c r="K3845" s="3" t="s">
        <v>964</v>
      </c>
      <c r="L3845" s="3" t="s">
        <v>951</v>
      </c>
      <c r="M3845" s="2">
        <v>8</v>
      </c>
      <c r="N3845" s="2">
        <v>8</v>
      </c>
      <c r="O3845" s="25">
        <v>9.81</v>
      </c>
      <c r="P3845" s="3">
        <v>2.2690000000000001</v>
      </c>
      <c r="Q3845" s="3">
        <v>1.764</v>
      </c>
      <c r="R3845">
        <f>IF(Q3845&gt;0,(P3845*(Q3845^2))*(3.14159/6),"")</f>
        <v>3.6968336866893603</v>
      </c>
      <c r="S3845" s="2" t="s">
        <v>32</v>
      </c>
      <c r="T3845" t="s">
        <v>25</v>
      </c>
      <c r="U3845" s="2" t="s">
        <v>26</v>
      </c>
      <c r="V3845" s="2" t="s">
        <v>730</v>
      </c>
      <c r="W3845" s="2"/>
      <c r="X3845" s="2" t="s">
        <v>764</v>
      </c>
      <c r="Y3845" s="2"/>
      <c r="AA3845" s="12" t="s">
        <v>835</v>
      </c>
      <c r="AB3845" t="str">
        <f>IF(Q3845&gt;0,"yes","no")</f>
        <v>yes</v>
      </c>
      <c r="AC3845" t="str">
        <f>IF(O3845&gt;0,"yes","no")</f>
        <v>yes</v>
      </c>
      <c r="AD3845" t="str">
        <f>IF(AH3845="hatch","yes","no")</f>
        <v>yes</v>
      </c>
      <c r="AE3845" t="str">
        <f>IF(AH3845="swimup","yes","no")</f>
        <v>no</v>
      </c>
      <c r="AF3845" t="str">
        <f>IF(AH3845="respiration","yes","no")</f>
        <v>no</v>
      </c>
      <c r="AH3845" t="s">
        <v>766</v>
      </c>
      <c r="AI3845">
        <f>IF(O3845&gt;0,(IF(S3845="live",O3845*0.84,IF(S3845="dried.ethanol",O3845*0.8449+2.8227,O3845))),"")</f>
        <v>9.81</v>
      </c>
      <c r="AJ3845" s="2"/>
      <c r="AL3845" t="str">
        <f>IF(OR(AND(Q3845=Q3846,P3845&gt;0),AND(O3845&gt;0,O3845=O3846)),"duplicate","")</f>
        <v/>
      </c>
      <c r="AM3845" t="s">
        <v>826</v>
      </c>
      <c r="AN3845" t="s">
        <v>826</v>
      </c>
      <c r="AO3845" t="s">
        <v>826</v>
      </c>
      <c r="AP3845" t="s">
        <v>826</v>
      </c>
      <c r="AQ3845" t="s">
        <v>32</v>
      </c>
    </row>
    <row r="3846" spans="1:43" x14ac:dyDescent="0.2">
      <c r="A3846" s="31"/>
      <c r="B3846" s="1">
        <v>42899</v>
      </c>
      <c r="C3846" s="1" t="str">
        <f>IF(F3846="Kup","6/13/2017",IF(F3846="Sag","6/14/2017",""))</f>
        <v>6/13/2017</v>
      </c>
      <c r="D3846" s="27">
        <f>A3846-B3846</f>
        <v>-42899</v>
      </c>
      <c r="E3846" s="27">
        <f>A3846-C3846</f>
        <v>-42899</v>
      </c>
      <c r="F3846" s="2" t="s">
        <v>21</v>
      </c>
      <c r="G3846" s="2" t="s">
        <v>649</v>
      </c>
      <c r="H3846" s="2" t="s">
        <v>22</v>
      </c>
      <c r="I3846" s="12" t="s">
        <v>107</v>
      </c>
      <c r="J3846" s="12" t="s">
        <v>982</v>
      </c>
      <c r="K3846" s="3" t="s">
        <v>964</v>
      </c>
      <c r="L3846" s="3" t="s">
        <v>951</v>
      </c>
      <c r="M3846" s="2">
        <v>8</v>
      </c>
      <c r="N3846" s="2">
        <v>8</v>
      </c>
      <c r="O3846" s="25">
        <v>11.89</v>
      </c>
      <c r="P3846" s="3">
        <v>2.0110000000000001</v>
      </c>
      <c r="Q3846" s="3">
        <v>1.163</v>
      </c>
      <c r="R3846">
        <f>IF(Q3846&gt;0,(P3846*(Q3846^2))*(3.14159/6),"")</f>
        <v>1.4241959798519683</v>
      </c>
      <c r="S3846" s="2" t="s">
        <v>32</v>
      </c>
      <c r="T3846" t="s">
        <v>25</v>
      </c>
      <c r="U3846" s="2" t="s">
        <v>26</v>
      </c>
      <c r="V3846" s="2" t="s">
        <v>703</v>
      </c>
      <c r="W3846" s="2"/>
      <c r="X3846" s="2" t="s">
        <v>764</v>
      </c>
      <c r="Y3846" s="2"/>
      <c r="AA3846" s="12" t="s">
        <v>835</v>
      </c>
      <c r="AB3846" t="str">
        <f>IF(Q3846&gt;0,"yes","no")</f>
        <v>yes</v>
      </c>
      <c r="AC3846" t="str">
        <f>IF(O3846&gt;0,"yes","no")</f>
        <v>yes</v>
      </c>
      <c r="AD3846" t="str">
        <f>IF(AH3846="hatch","yes","no")</f>
        <v>no</v>
      </c>
      <c r="AE3846" t="str">
        <f>IF(AH3846="swimup","yes","no")</f>
        <v>yes</v>
      </c>
      <c r="AF3846" t="str">
        <f>IF(AH3846="respiration","yes","no")</f>
        <v>no</v>
      </c>
      <c r="AH3846" t="s">
        <v>765</v>
      </c>
      <c r="AI3846">
        <f>IF(O3846&gt;0,(IF(S3846="live",O3846*0.84,IF(S3846="dried.ethanol",O3846*0.8449+2.8227,O3846))),"")</f>
        <v>11.89</v>
      </c>
      <c r="AJ3846" s="2" t="s">
        <v>704</v>
      </c>
      <c r="AL3846" t="str">
        <f>IF(OR(AND(Q3846=Q3847,P3846&gt;0),AND(O3846&gt;0,O3846=O3847)),"duplicate","")</f>
        <v/>
      </c>
      <c r="AM3846" t="s">
        <v>826</v>
      </c>
      <c r="AN3846" t="s">
        <v>826</v>
      </c>
      <c r="AO3846" t="s">
        <v>826</v>
      </c>
      <c r="AP3846" t="s">
        <v>826</v>
      </c>
      <c r="AQ3846" t="s">
        <v>32</v>
      </c>
    </row>
    <row r="3847" spans="1:43" x14ac:dyDescent="0.2">
      <c r="A3847" s="31"/>
      <c r="B3847" s="1">
        <v>42899</v>
      </c>
      <c r="C3847" s="1" t="str">
        <f>IF(F3847="Kup","6/13/2017",IF(F3847="Sag","6/14/2017",""))</f>
        <v>6/13/2017</v>
      </c>
      <c r="D3847" s="27">
        <f>A3847-B3847</f>
        <v>-42899</v>
      </c>
      <c r="E3847" s="27">
        <f>A3847-C3847</f>
        <v>-42899</v>
      </c>
      <c r="F3847" s="2" t="s">
        <v>21</v>
      </c>
      <c r="G3847" s="2" t="s">
        <v>711</v>
      </c>
      <c r="H3847" s="2" t="s">
        <v>22</v>
      </c>
      <c r="I3847" s="12" t="s">
        <v>107</v>
      </c>
      <c r="J3847" s="12" t="s">
        <v>982</v>
      </c>
      <c r="K3847" s="3" t="s">
        <v>964</v>
      </c>
      <c r="L3847" s="3" t="s">
        <v>951</v>
      </c>
      <c r="M3847" s="2">
        <v>9</v>
      </c>
      <c r="N3847" s="2">
        <v>9</v>
      </c>
      <c r="O3847" s="25">
        <v>10.147</v>
      </c>
      <c r="P3847" s="3">
        <v>2.2280000000000002</v>
      </c>
      <c r="Q3847" s="3">
        <v>1.726</v>
      </c>
      <c r="R3847">
        <f>IF(Q3847&gt;0,(P3847*(Q3847^2))*(3.14159/6),"")</f>
        <v>3.4753218010385867</v>
      </c>
      <c r="S3847" s="2" t="s">
        <v>32</v>
      </c>
      <c r="T3847" t="s">
        <v>25</v>
      </c>
      <c r="U3847" s="2" t="s">
        <v>26</v>
      </c>
      <c r="V3847" s="2" t="s">
        <v>730</v>
      </c>
      <c r="W3847" s="2"/>
      <c r="X3847" s="2" t="s">
        <v>764</v>
      </c>
      <c r="Y3847" s="2"/>
      <c r="AA3847" s="12" t="s">
        <v>835</v>
      </c>
      <c r="AB3847" t="str">
        <f>IF(Q3847&gt;0,"yes","no")</f>
        <v>yes</v>
      </c>
      <c r="AC3847" t="str">
        <f>IF(O3847&gt;0,"yes","no")</f>
        <v>yes</v>
      </c>
      <c r="AD3847" t="str">
        <f>IF(AH3847="hatch","yes","no")</f>
        <v>yes</v>
      </c>
      <c r="AE3847" t="str">
        <f>IF(AH3847="swimup","yes","no")</f>
        <v>no</v>
      </c>
      <c r="AF3847" t="str">
        <f>IF(AH3847="respiration","yes","no")</f>
        <v>no</v>
      </c>
      <c r="AH3847" t="s">
        <v>766</v>
      </c>
      <c r="AI3847">
        <f>IF(O3847&gt;0,(IF(S3847="live",O3847*0.84,IF(S3847="dried.ethanol",O3847*0.8449+2.8227,O3847))),"")</f>
        <v>10.147</v>
      </c>
      <c r="AJ3847" s="2"/>
      <c r="AL3847" t="str">
        <f>IF(OR(AND(Q3847=Q3848,P3847&gt;0),AND(O3847&gt;0,O3847=O3848)),"duplicate","")</f>
        <v/>
      </c>
      <c r="AM3847" t="s">
        <v>826</v>
      </c>
      <c r="AN3847" t="s">
        <v>826</v>
      </c>
      <c r="AO3847" t="s">
        <v>826</v>
      </c>
      <c r="AP3847" t="s">
        <v>826</v>
      </c>
      <c r="AQ3847" t="s">
        <v>32</v>
      </c>
    </row>
    <row r="3848" spans="1:43" x14ac:dyDescent="0.2">
      <c r="A3848" s="31"/>
      <c r="B3848" s="1">
        <v>42899</v>
      </c>
      <c r="C3848" s="1" t="str">
        <f>IF(F3848="Kup","6/13/2017",IF(F3848="Sag","6/14/2017",""))</f>
        <v>6/13/2017</v>
      </c>
      <c r="D3848" s="27">
        <f>A3848-B3848</f>
        <v>-42899</v>
      </c>
      <c r="E3848" s="27">
        <f>A3848-C3848</f>
        <v>-42899</v>
      </c>
      <c r="F3848" s="2" t="s">
        <v>21</v>
      </c>
      <c r="G3848" s="2" t="s">
        <v>649</v>
      </c>
      <c r="H3848" s="2" t="s">
        <v>22</v>
      </c>
      <c r="I3848" s="12" t="s">
        <v>107</v>
      </c>
      <c r="J3848" s="12" t="s">
        <v>982</v>
      </c>
      <c r="K3848" s="3" t="s">
        <v>964</v>
      </c>
      <c r="L3848" s="3" t="s">
        <v>951</v>
      </c>
      <c r="M3848" s="2">
        <v>9</v>
      </c>
      <c r="N3848" s="2">
        <v>9</v>
      </c>
      <c r="O3848" s="25">
        <v>12.237</v>
      </c>
      <c r="P3848" s="3">
        <v>2.0760000000000001</v>
      </c>
      <c r="Q3848" s="3">
        <v>1.1299999999999999</v>
      </c>
      <c r="R3848">
        <f>IF(Q3848&gt;0,(P3848*(Q3848^2))*(3.14159/6),"")</f>
        <v>1.3879777097659995</v>
      </c>
      <c r="S3848" s="2" t="s">
        <v>32</v>
      </c>
      <c r="T3848" t="s">
        <v>25</v>
      </c>
      <c r="U3848" s="2" t="s">
        <v>26</v>
      </c>
      <c r="V3848" s="2" t="s">
        <v>703</v>
      </c>
      <c r="W3848" s="2"/>
      <c r="X3848" s="2" t="s">
        <v>764</v>
      </c>
      <c r="Y3848" s="2"/>
      <c r="AA3848" s="12" t="s">
        <v>835</v>
      </c>
      <c r="AB3848" t="str">
        <f>IF(Q3848&gt;0,"yes","no")</f>
        <v>yes</v>
      </c>
      <c r="AC3848" t="str">
        <f>IF(O3848&gt;0,"yes","no")</f>
        <v>yes</v>
      </c>
      <c r="AD3848" t="str">
        <f>IF(AH3848="hatch","yes","no")</f>
        <v>no</v>
      </c>
      <c r="AE3848" t="str">
        <f>IF(AH3848="swimup","yes","no")</f>
        <v>yes</v>
      </c>
      <c r="AF3848" t="str">
        <f>IF(AH3848="respiration","yes","no")</f>
        <v>no</v>
      </c>
      <c r="AH3848" t="s">
        <v>765</v>
      </c>
      <c r="AI3848">
        <f>IF(O3848&gt;0,(IF(S3848="live",O3848*0.84,IF(S3848="dried.ethanol",O3848*0.8449+2.8227,O3848))),"")</f>
        <v>12.237</v>
      </c>
      <c r="AJ3848" s="2" t="s">
        <v>704</v>
      </c>
      <c r="AL3848" t="str">
        <f>IF(OR(AND(Q3848=Q3849,P3848&gt;0),AND(O3848&gt;0,O3848=O3849)),"duplicate","")</f>
        <v/>
      </c>
      <c r="AM3848" t="s">
        <v>826</v>
      </c>
      <c r="AN3848" t="s">
        <v>826</v>
      </c>
      <c r="AO3848" t="s">
        <v>826</v>
      </c>
      <c r="AP3848" t="s">
        <v>826</v>
      </c>
      <c r="AQ3848" t="s">
        <v>32</v>
      </c>
    </row>
    <row r="3849" spans="1:43" x14ac:dyDescent="0.2">
      <c r="A3849" s="31"/>
      <c r="B3849" s="1">
        <v>42899</v>
      </c>
      <c r="C3849" s="1" t="str">
        <f>IF(F3849="Kup","6/13/2017",IF(F3849="Sag","6/14/2017",""))</f>
        <v>6/13/2017</v>
      </c>
      <c r="D3849" s="27">
        <f>A3849-B3849</f>
        <v>-42899</v>
      </c>
      <c r="E3849" s="27">
        <f>A3849-C3849</f>
        <v>-42899</v>
      </c>
      <c r="F3849" s="2" t="s">
        <v>21</v>
      </c>
      <c r="G3849" s="2" t="s">
        <v>711</v>
      </c>
      <c r="H3849" s="2" t="s">
        <v>22</v>
      </c>
      <c r="I3849" s="12" t="s">
        <v>107</v>
      </c>
      <c r="J3849" s="12" t="s">
        <v>982</v>
      </c>
      <c r="K3849" s="3" t="s">
        <v>964</v>
      </c>
      <c r="L3849" s="3" t="s">
        <v>951</v>
      </c>
      <c r="M3849" s="2">
        <v>10</v>
      </c>
      <c r="N3849" s="2">
        <v>10</v>
      </c>
      <c r="O3849" s="25">
        <v>10.458</v>
      </c>
      <c r="P3849" s="3">
        <v>2.0859999999999999</v>
      </c>
      <c r="Q3849" s="3">
        <v>1.385</v>
      </c>
      <c r="R3849">
        <f>IF(Q3849&gt;0,(P3849*(Q3849^2))*(3.14159/6),"")</f>
        <v>2.095135455431083</v>
      </c>
      <c r="S3849" s="2" t="s">
        <v>32</v>
      </c>
      <c r="T3849" t="s">
        <v>25</v>
      </c>
      <c r="U3849" s="2" t="s">
        <v>26</v>
      </c>
      <c r="V3849" s="2" t="s">
        <v>730</v>
      </c>
      <c r="W3849" s="2"/>
      <c r="X3849" s="2" t="s">
        <v>764</v>
      </c>
      <c r="Y3849" s="2"/>
      <c r="AA3849" s="12" t="s">
        <v>835</v>
      </c>
      <c r="AB3849" t="str">
        <f>IF(Q3849&gt;0,"yes","no")</f>
        <v>yes</v>
      </c>
      <c r="AC3849" t="str">
        <f>IF(O3849&gt;0,"yes","no")</f>
        <v>yes</v>
      </c>
      <c r="AD3849" t="str">
        <f>IF(AH3849="hatch","yes","no")</f>
        <v>yes</v>
      </c>
      <c r="AE3849" t="str">
        <f>IF(AH3849="swimup","yes","no")</f>
        <v>no</v>
      </c>
      <c r="AF3849" t="str">
        <f>IF(AH3849="respiration","yes","no")</f>
        <v>no</v>
      </c>
      <c r="AH3849" t="s">
        <v>766</v>
      </c>
      <c r="AI3849">
        <f>IF(O3849&gt;0,(IF(S3849="live",O3849*0.84,IF(S3849="dried.ethanol",O3849*0.8449+2.8227,O3849))),"")</f>
        <v>10.458</v>
      </c>
      <c r="AJ3849" s="2"/>
      <c r="AL3849" t="str">
        <f>IF(OR(AND(Q3849=Q3850,P3849&gt;0),AND(O3849&gt;0,O3849=O3850)),"duplicate","")</f>
        <v/>
      </c>
      <c r="AM3849" t="s">
        <v>826</v>
      </c>
      <c r="AN3849" t="s">
        <v>826</v>
      </c>
      <c r="AO3849" t="s">
        <v>826</v>
      </c>
      <c r="AP3849" t="s">
        <v>826</v>
      </c>
      <c r="AQ3849" t="s">
        <v>32</v>
      </c>
    </row>
    <row r="3850" spans="1:43" x14ac:dyDescent="0.2">
      <c r="A3850" s="31"/>
      <c r="B3850" s="1">
        <v>42899</v>
      </c>
      <c r="C3850" s="1" t="str">
        <f>IF(F3850="Kup","6/13/2017",IF(F3850="Sag","6/14/2017",""))</f>
        <v>6/13/2017</v>
      </c>
      <c r="D3850" s="27">
        <f>A3850-B3850</f>
        <v>-42899</v>
      </c>
      <c r="E3850" s="27">
        <f>A3850-C3850</f>
        <v>-42899</v>
      </c>
      <c r="F3850" s="2" t="s">
        <v>21</v>
      </c>
      <c r="G3850" s="2" t="s">
        <v>649</v>
      </c>
      <c r="H3850" s="2" t="s">
        <v>22</v>
      </c>
      <c r="I3850" s="12" t="s">
        <v>107</v>
      </c>
      <c r="J3850" s="12" t="s">
        <v>982</v>
      </c>
      <c r="K3850" s="3" t="s">
        <v>964</v>
      </c>
      <c r="L3850" s="3" t="s">
        <v>951</v>
      </c>
      <c r="M3850" s="2">
        <v>10</v>
      </c>
      <c r="N3850" s="2">
        <v>10</v>
      </c>
      <c r="O3850" s="25">
        <v>11.617000000000001</v>
      </c>
      <c r="P3850" s="3">
        <v>1.869</v>
      </c>
      <c r="Q3850" s="3">
        <v>0.97299999999999998</v>
      </c>
      <c r="R3850">
        <f>IF(Q3850&gt;0,(P3850*(Q3850^2))*(3.14159/6),"")</f>
        <v>0.92647400286276482</v>
      </c>
      <c r="S3850" s="2" t="s">
        <v>32</v>
      </c>
      <c r="T3850" t="s">
        <v>25</v>
      </c>
      <c r="U3850" s="2" t="s">
        <v>26</v>
      </c>
      <c r="V3850" s="2" t="s">
        <v>703</v>
      </c>
      <c r="W3850" s="2"/>
      <c r="X3850" s="2" t="s">
        <v>764</v>
      </c>
      <c r="Y3850" s="2"/>
      <c r="AA3850" s="12" t="s">
        <v>835</v>
      </c>
      <c r="AB3850" t="str">
        <f>IF(Q3850&gt;0,"yes","no")</f>
        <v>yes</v>
      </c>
      <c r="AC3850" t="str">
        <f>IF(O3850&gt;0,"yes","no")</f>
        <v>yes</v>
      </c>
      <c r="AD3850" t="str">
        <f>IF(AH3850="hatch","yes","no")</f>
        <v>no</v>
      </c>
      <c r="AE3850" t="str">
        <f>IF(AH3850="swimup","yes","no")</f>
        <v>yes</v>
      </c>
      <c r="AF3850" t="str">
        <f>IF(AH3850="respiration","yes","no")</f>
        <v>no</v>
      </c>
      <c r="AH3850" t="s">
        <v>765</v>
      </c>
      <c r="AI3850">
        <f>IF(O3850&gt;0,(IF(S3850="live",O3850*0.84,IF(S3850="dried.ethanol",O3850*0.8449+2.8227,O3850))),"")</f>
        <v>11.617000000000001</v>
      </c>
      <c r="AJ3850" s="2" t="s">
        <v>704</v>
      </c>
      <c r="AL3850" t="str">
        <f>IF(OR(AND(Q3850=Q3851,P3850&gt;0),AND(O3850&gt;0,O3850=O3851)),"duplicate","")</f>
        <v/>
      </c>
      <c r="AM3850" t="s">
        <v>826</v>
      </c>
      <c r="AN3850" t="s">
        <v>826</v>
      </c>
      <c r="AO3850" t="s">
        <v>826</v>
      </c>
      <c r="AP3850" t="s">
        <v>826</v>
      </c>
      <c r="AQ3850" t="s">
        <v>32</v>
      </c>
    </row>
    <row r="3851" spans="1:43" x14ac:dyDescent="0.2">
      <c r="A3851" s="31"/>
      <c r="B3851" s="1">
        <v>42899</v>
      </c>
      <c r="C3851" s="1" t="str">
        <f>IF(F3851="Kup","6/13/2017",IF(F3851="Sag","6/14/2017",""))</f>
        <v>6/13/2017</v>
      </c>
      <c r="D3851" s="27">
        <f>A3851-B3851</f>
        <v>-42899</v>
      </c>
      <c r="E3851" s="27">
        <f>A3851-C3851</f>
        <v>-42899</v>
      </c>
      <c r="F3851" s="2" t="s">
        <v>21</v>
      </c>
      <c r="G3851" s="2" t="s">
        <v>711</v>
      </c>
      <c r="H3851" s="2" t="s">
        <v>22</v>
      </c>
      <c r="I3851" s="12" t="s">
        <v>107</v>
      </c>
      <c r="J3851" s="12" t="s">
        <v>982</v>
      </c>
      <c r="K3851" s="3" t="s">
        <v>964</v>
      </c>
      <c r="L3851" s="3" t="s">
        <v>951</v>
      </c>
      <c r="M3851" s="2">
        <v>11</v>
      </c>
      <c r="N3851" s="2">
        <v>11</v>
      </c>
      <c r="O3851" s="25">
        <v>10.122</v>
      </c>
      <c r="P3851" s="3">
        <v>2.2789999999999999</v>
      </c>
      <c r="Q3851" s="3">
        <v>1.5649999999999999</v>
      </c>
      <c r="R3851">
        <f>IF(Q3851&gt;0,(P3851*(Q3851^2))*(3.14159/6),"")</f>
        <v>2.922612681617041</v>
      </c>
      <c r="S3851" s="2" t="s">
        <v>32</v>
      </c>
      <c r="T3851" t="s">
        <v>25</v>
      </c>
      <c r="U3851" s="2" t="s">
        <v>26</v>
      </c>
      <c r="V3851" s="2" t="s">
        <v>730</v>
      </c>
      <c r="W3851" s="2"/>
      <c r="X3851" s="2" t="s">
        <v>764</v>
      </c>
      <c r="Y3851" s="2"/>
      <c r="AA3851" s="12" t="s">
        <v>835</v>
      </c>
      <c r="AB3851" t="str">
        <f>IF(Q3851&gt;0,"yes","no")</f>
        <v>yes</v>
      </c>
      <c r="AC3851" t="str">
        <f>IF(O3851&gt;0,"yes","no")</f>
        <v>yes</v>
      </c>
      <c r="AD3851" t="str">
        <f>IF(AH3851="hatch","yes","no")</f>
        <v>yes</v>
      </c>
      <c r="AE3851" t="str">
        <f>IF(AH3851="swimup","yes","no")</f>
        <v>no</v>
      </c>
      <c r="AF3851" t="str">
        <f>IF(AH3851="respiration","yes","no")</f>
        <v>no</v>
      </c>
      <c r="AH3851" t="s">
        <v>766</v>
      </c>
      <c r="AI3851">
        <f>IF(O3851&gt;0,(IF(S3851="live",O3851*0.84,IF(S3851="dried.ethanol",O3851*0.8449+2.8227,O3851))),"")</f>
        <v>10.122</v>
      </c>
      <c r="AJ3851" s="2"/>
      <c r="AL3851" t="str">
        <f>IF(OR(AND(Q3851=Q3852,P3851&gt;0),AND(O3851&gt;0,O3851=O3852)),"duplicate","")</f>
        <v/>
      </c>
      <c r="AM3851" t="s">
        <v>826</v>
      </c>
      <c r="AN3851" t="s">
        <v>826</v>
      </c>
      <c r="AO3851" t="s">
        <v>826</v>
      </c>
      <c r="AP3851" t="s">
        <v>826</v>
      </c>
      <c r="AQ3851" t="s">
        <v>32</v>
      </c>
    </row>
    <row r="3852" spans="1:43" x14ac:dyDescent="0.2">
      <c r="A3852" s="31"/>
      <c r="B3852" s="1">
        <v>42899</v>
      </c>
      <c r="C3852" s="1" t="str">
        <f>IF(F3852="Kup","6/13/2017",IF(F3852="Sag","6/14/2017",""))</f>
        <v>6/13/2017</v>
      </c>
      <c r="D3852" s="27">
        <f>A3852-B3852</f>
        <v>-42899</v>
      </c>
      <c r="E3852" s="27">
        <f>A3852-C3852</f>
        <v>-42899</v>
      </c>
      <c r="F3852" s="2" t="s">
        <v>21</v>
      </c>
      <c r="G3852" s="2" t="s">
        <v>649</v>
      </c>
      <c r="H3852" s="2" t="s">
        <v>22</v>
      </c>
      <c r="I3852" s="12" t="s">
        <v>107</v>
      </c>
      <c r="J3852" s="12" t="s">
        <v>982</v>
      </c>
      <c r="K3852" s="3" t="s">
        <v>964</v>
      </c>
      <c r="L3852" s="3" t="s">
        <v>951</v>
      </c>
      <c r="M3852" s="2">
        <v>11</v>
      </c>
      <c r="N3852" s="2">
        <v>11</v>
      </c>
      <c r="O3852" s="25">
        <v>12.445</v>
      </c>
      <c r="P3852" s="3">
        <v>1.893</v>
      </c>
      <c r="Q3852" s="3">
        <v>1.073</v>
      </c>
      <c r="R3852">
        <f>IF(Q3852&gt;0,(P3852*(Q3852^2))*(3.14159/6),"")</f>
        <v>1.1411646588662048</v>
      </c>
      <c r="S3852" s="2" t="s">
        <v>32</v>
      </c>
      <c r="T3852" t="s">
        <v>25</v>
      </c>
      <c r="U3852" s="2" t="s">
        <v>26</v>
      </c>
      <c r="V3852" s="2" t="s">
        <v>703</v>
      </c>
      <c r="W3852" s="2"/>
      <c r="X3852" s="2" t="s">
        <v>764</v>
      </c>
      <c r="Y3852" s="2"/>
      <c r="AA3852" s="12" t="s">
        <v>835</v>
      </c>
      <c r="AB3852" t="str">
        <f>IF(Q3852&gt;0,"yes","no")</f>
        <v>yes</v>
      </c>
      <c r="AC3852" t="str">
        <f>IF(O3852&gt;0,"yes","no")</f>
        <v>yes</v>
      </c>
      <c r="AD3852" t="str">
        <f>IF(AH3852="hatch","yes","no")</f>
        <v>no</v>
      </c>
      <c r="AE3852" t="str">
        <f>IF(AH3852="swimup","yes","no")</f>
        <v>yes</v>
      </c>
      <c r="AF3852" t="str">
        <f>IF(AH3852="respiration","yes","no")</f>
        <v>no</v>
      </c>
      <c r="AH3852" t="s">
        <v>765</v>
      </c>
      <c r="AI3852">
        <f>IF(O3852&gt;0,(IF(S3852="live",O3852*0.84,IF(S3852="dried.ethanol",O3852*0.8449+2.8227,O3852))),"")</f>
        <v>12.445</v>
      </c>
      <c r="AJ3852" s="2" t="s">
        <v>704</v>
      </c>
      <c r="AL3852" t="str">
        <f>IF(OR(AND(Q3852=Q3853,P3852&gt;0),AND(O3852&gt;0,O3852=O3853)),"duplicate","")</f>
        <v/>
      </c>
      <c r="AM3852" t="s">
        <v>826</v>
      </c>
      <c r="AN3852" t="s">
        <v>826</v>
      </c>
      <c r="AO3852" t="s">
        <v>826</v>
      </c>
      <c r="AP3852" t="s">
        <v>826</v>
      </c>
      <c r="AQ3852" t="s">
        <v>32</v>
      </c>
    </row>
    <row r="3853" spans="1:43" x14ac:dyDescent="0.2">
      <c r="A3853" s="31"/>
      <c r="B3853" s="1">
        <v>42899</v>
      </c>
      <c r="C3853" s="1" t="str">
        <f>IF(F3853="Kup","6/13/2017",IF(F3853="Sag","6/14/2017",""))</f>
        <v>6/13/2017</v>
      </c>
      <c r="D3853" s="27">
        <f>A3853-B3853</f>
        <v>-42899</v>
      </c>
      <c r="E3853" s="27">
        <f>A3853-C3853</f>
        <v>-42899</v>
      </c>
      <c r="F3853" s="2" t="s">
        <v>21</v>
      </c>
      <c r="G3853" s="2" t="s">
        <v>711</v>
      </c>
      <c r="H3853" s="2" t="s">
        <v>22</v>
      </c>
      <c r="I3853" s="12" t="s">
        <v>39</v>
      </c>
      <c r="J3853" s="12" t="s">
        <v>983</v>
      </c>
      <c r="K3853" s="3" t="s">
        <v>965</v>
      </c>
      <c r="L3853" s="3" t="s">
        <v>951</v>
      </c>
      <c r="M3853" s="2">
        <v>1</v>
      </c>
      <c r="N3853" s="2">
        <v>1</v>
      </c>
      <c r="O3853" s="25">
        <v>10.837999999999999</v>
      </c>
      <c r="P3853" s="3">
        <v>2.456</v>
      </c>
      <c r="Q3853" s="3">
        <v>2.0680000000000001</v>
      </c>
      <c r="R3853">
        <f>IF(Q3853&gt;0,(P3853*(Q3853^2))*(3.14159/6),"")</f>
        <v>5.4995567359908257</v>
      </c>
      <c r="S3853" s="2" t="s">
        <v>32</v>
      </c>
      <c r="T3853" t="s">
        <v>25</v>
      </c>
      <c r="U3853" s="2" t="s">
        <v>26</v>
      </c>
      <c r="V3853" s="2" t="s">
        <v>727</v>
      </c>
      <c r="W3853" s="2"/>
      <c r="X3853" s="2" t="s">
        <v>764</v>
      </c>
      <c r="Y3853" s="2"/>
      <c r="AA3853" s="12" t="s">
        <v>835</v>
      </c>
      <c r="AB3853" t="str">
        <f>IF(Q3853&gt;0,"yes","no")</f>
        <v>yes</v>
      </c>
      <c r="AC3853" t="str">
        <f>IF(O3853&gt;0,"yes","no")</f>
        <v>yes</v>
      </c>
      <c r="AD3853" t="str">
        <f>IF(AH3853="hatch","yes","no")</f>
        <v>yes</v>
      </c>
      <c r="AE3853" t="str">
        <f>IF(AH3853="swimup","yes","no")</f>
        <v>no</v>
      </c>
      <c r="AF3853" t="str">
        <f>IF(AH3853="respiration","yes","no")</f>
        <v>no</v>
      </c>
      <c r="AH3853" t="s">
        <v>766</v>
      </c>
      <c r="AI3853">
        <f>IF(O3853&gt;0,(IF(S3853="live",O3853*0.84,IF(S3853="dried.ethanol",O3853*0.8449+2.8227,O3853))),"")</f>
        <v>10.837999999999999</v>
      </c>
      <c r="AJ3853" s="2" t="s">
        <v>728</v>
      </c>
      <c r="AL3853" t="str">
        <f>IF(OR(AND(Q3853=Q3854,P3853&gt;0),AND(O3853&gt;0,O3853=O3854)),"duplicate","")</f>
        <v/>
      </c>
      <c r="AM3853" t="s">
        <v>826</v>
      </c>
      <c r="AN3853" t="s">
        <v>826</v>
      </c>
      <c r="AO3853" t="s">
        <v>826</v>
      </c>
      <c r="AP3853" t="s">
        <v>826</v>
      </c>
      <c r="AQ3853" t="s">
        <v>32</v>
      </c>
    </row>
    <row r="3854" spans="1:43" x14ac:dyDescent="0.2">
      <c r="A3854" s="31"/>
      <c r="B3854" s="1">
        <v>42899</v>
      </c>
      <c r="C3854" s="1" t="str">
        <f>IF(F3854="Kup","6/13/2017",IF(F3854="Sag","6/14/2017",""))</f>
        <v>6/13/2017</v>
      </c>
      <c r="D3854" s="27">
        <f>A3854-B3854</f>
        <v>-42899</v>
      </c>
      <c r="E3854" s="27">
        <f>A3854-C3854</f>
        <v>-42899</v>
      </c>
      <c r="F3854" s="2" t="s">
        <v>21</v>
      </c>
      <c r="G3854" s="2" t="s">
        <v>649</v>
      </c>
      <c r="H3854" s="2" t="s">
        <v>22</v>
      </c>
      <c r="I3854" s="12" t="s">
        <v>39</v>
      </c>
      <c r="J3854" s="12" t="s">
        <v>983</v>
      </c>
      <c r="K3854" s="3" t="s">
        <v>965</v>
      </c>
      <c r="L3854" s="3" t="s">
        <v>951</v>
      </c>
      <c r="M3854" s="2">
        <v>1</v>
      </c>
      <c r="N3854" s="2">
        <v>1</v>
      </c>
      <c r="O3854" s="25">
        <v>12.986000000000001</v>
      </c>
      <c r="P3854" s="3">
        <v>2.1360000000000001</v>
      </c>
      <c r="Q3854" s="3">
        <v>1.167</v>
      </c>
      <c r="R3854">
        <f>IF(Q3854&gt;0,(P3854*(Q3854^2))*(3.14159/6),"")</f>
        <v>1.52314488340956</v>
      </c>
      <c r="S3854" s="2" t="s">
        <v>32</v>
      </c>
      <c r="T3854" t="s">
        <v>25</v>
      </c>
      <c r="U3854" s="2" t="s">
        <v>26</v>
      </c>
      <c r="V3854" s="2" t="s">
        <v>710</v>
      </c>
      <c r="W3854" s="2"/>
      <c r="X3854" s="2" t="s">
        <v>764</v>
      </c>
      <c r="Y3854" s="2"/>
      <c r="AA3854" s="12" t="s">
        <v>835</v>
      </c>
      <c r="AB3854" t="str">
        <f>IF(Q3854&gt;0,"yes","no")</f>
        <v>yes</v>
      </c>
      <c r="AC3854" t="str">
        <f>IF(O3854&gt;0,"yes","no")</f>
        <v>yes</v>
      </c>
      <c r="AD3854" t="str">
        <f>IF(AH3854="hatch","yes","no")</f>
        <v>no</v>
      </c>
      <c r="AE3854" t="str">
        <f>IF(AH3854="swimup","yes","no")</f>
        <v>yes</v>
      </c>
      <c r="AF3854" t="str">
        <f>IF(AH3854="respiration","yes","no")</f>
        <v>no</v>
      </c>
      <c r="AH3854" t="s">
        <v>765</v>
      </c>
      <c r="AI3854">
        <f>IF(O3854&gt;0,(IF(S3854="live",O3854*0.84,IF(S3854="dried.ethanol",O3854*0.8449+2.8227,O3854))),"")</f>
        <v>12.986000000000001</v>
      </c>
      <c r="AJ3854" s="2" t="s">
        <v>697</v>
      </c>
      <c r="AL3854" t="str">
        <f>IF(OR(AND(Q3854=Q3855,P3854&gt;0),AND(O3854&gt;0,O3854=O3855)),"duplicate","")</f>
        <v/>
      </c>
      <c r="AM3854" t="s">
        <v>826</v>
      </c>
      <c r="AN3854" t="s">
        <v>826</v>
      </c>
      <c r="AO3854" t="s">
        <v>826</v>
      </c>
      <c r="AP3854" t="s">
        <v>826</v>
      </c>
      <c r="AQ3854" t="s">
        <v>32</v>
      </c>
    </row>
    <row r="3855" spans="1:43" x14ac:dyDescent="0.2">
      <c r="A3855" s="31"/>
      <c r="B3855" s="1">
        <v>42899</v>
      </c>
      <c r="C3855" s="1" t="str">
        <f>IF(F3855="Kup","6/13/2017",IF(F3855="Sag","6/14/2017",""))</f>
        <v>6/13/2017</v>
      </c>
      <c r="D3855" s="27">
        <f>A3855-B3855</f>
        <v>-42899</v>
      </c>
      <c r="E3855" s="27">
        <f>A3855-C3855</f>
        <v>-42899</v>
      </c>
      <c r="F3855" s="2" t="s">
        <v>21</v>
      </c>
      <c r="G3855" s="2" t="s">
        <v>711</v>
      </c>
      <c r="H3855" s="2" t="s">
        <v>22</v>
      </c>
      <c r="I3855" s="12" t="s">
        <v>39</v>
      </c>
      <c r="J3855" s="12" t="s">
        <v>983</v>
      </c>
      <c r="K3855" s="3" t="s">
        <v>965</v>
      </c>
      <c r="L3855" s="3" t="s">
        <v>951</v>
      </c>
      <c r="M3855" s="2">
        <v>2</v>
      </c>
      <c r="N3855" s="2">
        <v>2</v>
      </c>
      <c r="O3855" s="25">
        <v>10.377000000000001</v>
      </c>
      <c r="P3855" s="3">
        <v>2.6309999999999998</v>
      </c>
      <c r="Q3855" s="3">
        <v>2.129</v>
      </c>
      <c r="R3855">
        <f>IF(Q3855&gt;0,(P3855*(Q3855^2))*(3.14159/6),"")</f>
        <v>6.2441082917848139</v>
      </c>
      <c r="S3855" s="2" t="s">
        <v>32</v>
      </c>
      <c r="T3855" t="s">
        <v>25</v>
      </c>
      <c r="U3855" s="2" t="s">
        <v>26</v>
      </c>
      <c r="V3855" s="2" t="s">
        <v>727</v>
      </c>
      <c r="W3855" s="2"/>
      <c r="X3855" s="2" t="s">
        <v>764</v>
      </c>
      <c r="Y3855" s="2"/>
      <c r="AA3855" s="12" t="s">
        <v>835</v>
      </c>
      <c r="AB3855" t="str">
        <f>IF(Q3855&gt;0,"yes","no")</f>
        <v>yes</v>
      </c>
      <c r="AC3855" t="str">
        <f>IF(O3855&gt;0,"yes","no")</f>
        <v>yes</v>
      </c>
      <c r="AD3855" t="str">
        <f>IF(AH3855="hatch","yes","no")</f>
        <v>yes</v>
      </c>
      <c r="AE3855" t="str">
        <f>IF(AH3855="swimup","yes","no")</f>
        <v>no</v>
      </c>
      <c r="AF3855" t="str">
        <f>IF(AH3855="respiration","yes","no")</f>
        <v>no</v>
      </c>
      <c r="AH3855" t="s">
        <v>766</v>
      </c>
      <c r="AI3855">
        <f>IF(O3855&gt;0,(IF(S3855="live",O3855*0.84,IF(S3855="dried.ethanol",O3855*0.8449+2.8227,O3855))),"")</f>
        <v>10.377000000000001</v>
      </c>
      <c r="AJ3855" s="2" t="s">
        <v>728</v>
      </c>
      <c r="AL3855" t="str">
        <f>IF(OR(AND(Q3855=Q3856,P3855&gt;0),AND(O3855&gt;0,O3855=O3856)),"duplicate","")</f>
        <v/>
      </c>
      <c r="AM3855" t="s">
        <v>826</v>
      </c>
      <c r="AN3855" t="s">
        <v>826</v>
      </c>
      <c r="AO3855" t="s">
        <v>826</v>
      </c>
      <c r="AP3855" t="s">
        <v>826</v>
      </c>
      <c r="AQ3855" t="s">
        <v>32</v>
      </c>
    </row>
    <row r="3856" spans="1:43" x14ac:dyDescent="0.2">
      <c r="A3856" s="31"/>
      <c r="B3856" s="1">
        <v>42899</v>
      </c>
      <c r="C3856" s="1" t="str">
        <f>IF(F3856="Kup","6/13/2017",IF(F3856="Sag","6/14/2017",""))</f>
        <v>6/13/2017</v>
      </c>
      <c r="D3856" s="27">
        <f>A3856-B3856</f>
        <v>-42899</v>
      </c>
      <c r="E3856" s="27">
        <f>A3856-C3856</f>
        <v>-42899</v>
      </c>
      <c r="F3856" s="2" t="s">
        <v>21</v>
      </c>
      <c r="G3856" s="2" t="s">
        <v>649</v>
      </c>
      <c r="H3856" s="2" t="s">
        <v>22</v>
      </c>
      <c r="I3856" s="12" t="s">
        <v>39</v>
      </c>
      <c r="J3856" s="12" t="s">
        <v>983</v>
      </c>
      <c r="K3856" s="3" t="s">
        <v>965</v>
      </c>
      <c r="L3856" s="3" t="s">
        <v>951</v>
      </c>
      <c r="M3856" s="2">
        <v>2</v>
      </c>
      <c r="N3856" s="2">
        <v>2</v>
      </c>
      <c r="O3856" s="25">
        <v>12.47</v>
      </c>
      <c r="P3856" s="3">
        <v>2.1419999999999999</v>
      </c>
      <c r="Q3856" s="3">
        <v>1.133</v>
      </c>
      <c r="R3856">
        <f>IF(Q3856&gt;0,(P3856*(Q3856^2))*(3.14159/6),"")</f>
        <v>1.4397183556070698</v>
      </c>
      <c r="S3856" s="2" t="s">
        <v>32</v>
      </c>
      <c r="T3856" t="s">
        <v>25</v>
      </c>
      <c r="U3856" s="2" t="s">
        <v>26</v>
      </c>
      <c r="V3856" s="2" t="s">
        <v>710</v>
      </c>
      <c r="W3856" s="2"/>
      <c r="X3856" s="2" t="s">
        <v>764</v>
      </c>
      <c r="Y3856" s="2"/>
      <c r="AA3856" s="12" t="s">
        <v>835</v>
      </c>
      <c r="AB3856" t="str">
        <f>IF(Q3856&gt;0,"yes","no")</f>
        <v>yes</v>
      </c>
      <c r="AC3856" t="str">
        <f>IF(O3856&gt;0,"yes","no")</f>
        <v>yes</v>
      </c>
      <c r="AD3856" t="str">
        <f>IF(AH3856="hatch","yes","no")</f>
        <v>no</v>
      </c>
      <c r="AE3856" t="str">
        <f>IF(AH3856="swimup","yes","no")</f>
        <v>yes</v>
      </c>
      <c r="AF3856" t="str">
        <f>IF(AH3856="respiration","yes","no")</f>
        <v>no</v>
      </c>
      <c r="AH3856" t="s">
        <v>765</v>
      </c>
      <c r="AI3856">
        <f>IF(O3856&gt;0,(IF(S3856="live",O3856*0.84,IF(S3856="dried.ethanol",O3856*0.8449+2.8227,O3856))),"")</f>
        <v>12.47</v>
      </c>
      <c r="AJ3856" s="2" t="s">
        <v>697</v>
      </c>
      <c r="AL3856" t="str">
        <f>IF(OR(AND(Q3856=Q3857,P3856&gt;0),AND(O3856&gt;0,O3856=O3857)),"duplicate","")</f>
        <v/>
      </c>
      <c r="AM3856" t="s">
        <v>826</v>
      </c>
      <c r="AN3856" t="s">
        <v>826</v>
      </c>
      <c r="AO3856" t="s">
        <v>826</v>
      </c>
      <c r="AP3856" t="s">
        <v>826</v>
      </c>
      <c r="AQ3856" t="s">
        <v>32</v>
      </c>
    </row>
    <row r="3857" spans="1:43" x14ac:dyDescent="0.2">
      <c r="A3857" s="31"/>
      <c r="B3857" s="1">
        <v>42899</v>
      </c>
      <c r="C3857" s="1" t="str">
        <f>IF(F3857="Kup","6/13/2017",IF(F3857="Sag","6/14/2017",""))</f>
        <v>6/13/2017</v>
      </c>
      <c r="D3857" s="27">
        <f>A3857-B3857</f>
        <v>-42899</v>
      </c>
      <c r="E3857" s="27">
        <f>A3857-C3857</f>
        <v>-42899</v>
      </c>
      <c r="F3857" s="2" t="s">
        <v>21</v>
      </c>
      <c r="G3857" s="2" t="s">
        <v>711</v>
      </c>
      <c r="H3857" s="2" t="s">
        <v>22</v>
      </c>
      <c r="I3857" s="12" t="s">
        <v>39</v>
      </c>
      <c r="J3857" s="12" t="s">
        <v>983</v>
      </c>
      <c r="K3857" s="3" t="s">
        <v>965</v>
      </c>
      <c r="L3857" s="3" t="s">
        <v>951</v>
      </c>
      <c r="M3857" s="2">
        <v>3</v>
      </c>
      <c r="N3857" s="2">
        <v>3</v>
      </c>
      <c r="O3857" s="25">
        <v>10.74</v>
      </c>
      <c r="P3857" s="3">
        <v>2.3730000000000002</v>
      </c>
      <c r="Q3857" s="3">
        <v>1.8979999999999999</v>
      </c>
      <c r="R3857">
        <f>IF(Q3857&gt;0,(P3857*(Q3857^2))*(3.14159/6),"")</f>
        <v>4.4759828092233791</v>
      </c>
      <c r="S3857" s="2" t="s">
        <v>32</v>
      </c>
      <c r="T3857" t="s">
        <v>25</v>
      </c>
      <c r="U3857" s="2" t="s">
        <v>26</v>
      </c>
      <c r="V3857" s="2" t="s">
        <v>727</v>
      </c>
      <c r="W3857" s="2"/>
      <c r="X3857" s="2" t="s">
        <v>764</v>
      </c>
      <c r="Y3857" s="2"/>
      <c r="AA3857" s="12" t="s">
        <v>835</v>
      </c>
      <c r="AB3857" t="str">
        <f>IF(Q3857&gt;0,"yes","no")</f>
        <v>yes</v>
      </c>
      <c r="AC3857" t="str">
        <f>IF(O3857&gt;0,"yes","no")</f>
        <v>yes</v>
      </c>
      <c r="AD3857" t="str">
        <f>IF(AH3857="hatch","yes","no")</f>
        <v>yes</v>
      </c>
      <c r="AE3857" t="str">
        <f>IF(AH3857="swimup","yes","no")</f>
        <v>no</v>
      </c>
      <c r="AF3857" t="str">
        <f>IF(AH3857="respiration","yes","no")</f>
        <v>no</v>
      </c>
      <c r="AH3857" t="s">
        <v>766</v>
      </c>
      <c r="AI3857">
        <f>IF(O3857&gt;0,(IF(S3857="live",O3857*0.84,IF(S3857="dried.ethanol",O3857*0.8449+2.8227,O3857))),"")</f>
        <v>10.74</v>
      </c>
      <c r="AJ3857" s="2" t="s">
        <v>728</v>
      </c>
      <c r="AL3857" t="str">
        <f>IF(OR(AND(Q3857=Q3858,P3857&gt;0),AND(O3857&gt;0,O3857=O3858)),"duplicate","")</f>
        <v/>
      </c>
      <c r="AM3857" t="s">
        <v>826</v>
      </c>
      <c r="AN3857" t="s">
        <v>826</v>
      </c>
      <c r="AO3857" t="s">
        <v>826</v>
      </c>
      <c r="AP3857" t="s">
        <v>826</v>
      </c>
      <c r="AQ3857" t="s">
        <v>32</v>
      </c>
    </row>
    <row r="3858" spans="1:43" x14ac:dyDescent="0.2">
      <c r="A3858" s="31"/>
      <c r="B3858" s="1">
        <v>42899</v>
      </c>
      <c r="C3858" s="1" t="str">
        <f>IF(F3858="Kup","6/13/2017",IF(F3858="Sag","6/14/2017",""))</f>
        <v>6/13/2017</v>
      </c>
      <c r="D3858" s="27">
        <f>A3858-B3858</f>
        <v>-42899</v>
      </c>
      <c r="E3858" s="27">
        <f>A3858-C3858</f>
        <v>-42899</v>
      </c>
      <c r="F3858" s="2" t="s">
        <v>21</v>
      </c>
      <c r="G3858" s="2" t="s">
        <v>649</v>
      </c>
      <c r="H3858" s="2" t="s">
        <v>22</v>
      </c>
      <c r="I3858" s="12" t="s">
        <v>39</v>
      </c>
      <c r="J3858" s="12" t="s">
        <v>983</v>
      </c>
      <c r="K3858" s="3" t="s">
        <v>965</v>
      </c>
      <c r="L3858" s="3" t="s">
        <v>951</v>
      </c>
      <c r="M3858" s="2">
        <v>3</v>
      </c>
      <c r="N3858" s="2">
        <v>3</v>
      </c>
      <c r="O3858" s="25">
        <v>12.617000000000001</v>
      </c>
      <c r="P3858" s="3">
        <v>1.869</v>
      </c>
      <c r="Q3858" s="3">
        <v>1.1830000000000001</v>
      </c>
      <c r="R3858">
        <f>IF(Q3858&gt;0,(P3858*(Q3858^2))*(3.14159/6),"")</f>
        <v>1.3695473316993649</v>
      </c>
      <c r="S3858" s="2" t="s">
        <v>32</v>
      </c>
      <c r="T3858" t="s">
        <v>25</v>
      </c>
      <c r="U3858" s="2" t="s">
        <v>26</v>
      </c>
      <c r="V3858" s="2" t="s">
        <v>710</v>
      </c>
      <c r="W3858" s="2"/>
      <c r="X3858" s="2" t="s">
        <v>764</v>
      </c>
      <c r="Y3858" s="2"/>
      <c r="AA3858" s="12" t="s">
        <v>835</v>
      </c>
      <c r="AB3858" t="str">
        <f>IF(Q3858&gt;0,"yes","no")</f>
        <v>yes</v>
      </c>
      <c r="AC3858" t="str">
        <f>IF(O3858&gt;0,"yes","no")</f>
        <v>yes</v>
      </c>
      <c r="AD3858" t="str">
        <f>IF(AH3858="hatch","yes","no")</f>
        <v>no</v>
      </c>
      <c r="AE3858" t="str">
        <f>IF(AH3858="swimup","yes","no")</f>
        <v>yes</v>
      </c>
      <c r="AF3858" t="str">
        <f>IF(AH3858="respiration","yes","no")</f>
        <v>no</v>
      </c>
      <c r="AH3858" t="s">
        <v>765</v>
      </c>
      <c r="AI3858">
        <f>IF(O3858&gt;0,(IF(S3858="live",O3858*0.84,IF(S3858="dried.ethanol",O3858*0.8449+2.8227,O3858))),"")</f>
        <v>12.617000000000001</v>
      </c>
      <c r="AJ3858" s="2" t="s">
        <v>697</v>
      </c>
      <c r="AL3858" t="str">
        <f>IF(OR(AND(Q3858=Q3859,P3858&gt;0),AND(O3858&gt;0,O3858=O3859)),"duplicate","")</f>
        <v/>
      </c>
      <c r="AM3858" t="s">
        <v>826</v>
      </c>
      <c r="AN3858" t="s">
        <v>826</v>
      </c>
      <c r="AO3858" t="s">
        <v>826</v>
      </c>
      <c r="AP3858" t="s">
        <v>826</v>
      </c>
      <c r="AQ3858" t="s">
        <v>32</v>
      </c>
    </row>
    <row r="3859" spans="1:43" x14ac:dyDescent="0.2">
      <c r="A3859" s="31"/>
      <c r="B3859" s="1">
        <v>42899</v>
      </c>
      <c r="C3859" s="1" t="str">
        <f>IF(F3859="Kup","6/13/2017",IF(F3859="Sag","6/14/2017",""))</f>
        <v>6/13/2017</v>
      </c>
      <c r="D3859" s="27">
        <f>A3859-B3859</f>
        <v>-42899</v>
      </c>
      <c r="E3859" s="27">
        <f>A3859-C3859</f>
        <v>-42899</v>
      </c>
      <c r="F3859" s="2" t="s">
        <v>21</v>
      </c>
      <c r="G3859" s="2" t="s">
        <v>711</v>
      </c>
      <c r="H3859" s="2" t="s">
        <v>22</v>
      </c>
      <c r="I3859" s="12" t="s">
        <v>39</v>
      </c>
      <c r="J3859" s="12" t="s">
        <v>983</v>
      </c>
      <c r="K3859" s="3" t="s">
        <v>965</v>
      </c>
      <c r="L3859" s="3" t="s">
        <v>951</v>
      </c>
      <c r="M3859" s="2">
        <v>4</v>
      </c>
      <c r="N3859" s="2">
        <v>4</v>
      </c>
      <c r="O3859" s="25">
        <v>10.474</v>
      </c>
      <c r="P3859" s="3">
        <v>2.6509999999999998</v>
      </c>
      <c r="Q3859" s="3">
        <v>1.879</v>
      </c>
      <c r="R3859">
        <f>IF(Q3859&gt;0,(P3859*(Q3859^2))*(3.14159/6),"")</f>
        <v>4.9007386572187803</v>
      </c>
      <c r="S3859" s="2" t="s">
        <v>32</v>
      </c>
      <c r="T3859" t="s">
        <v>25</v>
      </c>
      <c r="U3859" s="2" t="s">
        <v>26</v>
      </c>
      <c r="V3859" s="2" t="s">
        <v>727</v>
      </c>
      <c r="W3859" s="2"/>
      <c r="X3859" s="2" t="s">
        <v>764</v>
      </c>
      <c r="Y3859" s="2"/>
      <c r="AA3859" s="12" t="s">
        <v>835</v>
      </c>
      <c r="AB3859" t="str">
        <f>IF(Q3859&gt;0,"yes","no")</f>
        <v>yes</v>
      </c>
      <c r="AC3859" t="str">
        <f>IF(O3859&gt;0,"yes","no")</f>
        <v>yes</v>
      </c>
      <c r="AD3859" t="str">
        <f>IF(AH3859="hatch","yes","no")</f>
        <v>yes</v>
      </c>
      <c r="AE3859" t="str">
        <f>IF(AH3859="swimup","yes","no")</f>
        <v>no</v>
      </c>
      <c r="AF3859" t="str">
        <f>IF(AH3859="respiration","yes","no")</f>
        <v>no</v>
      </c>
      <c r="AH3859" t="s">
        <v>766</v>
      </c>
      <c r="AI3859">
        <f>IF(O3859&gt;0,(IF(S3859="live",O3859*0.84,IF(S3859="dried.ethanol",O3859*0.8449+2.8227,O3859))),"")</f>
        <v>10.474</v>
      </c>
      <c r="AJ3859" s="2" t="s">
        <v>728</v>
      </c>
      <c r="AL3859" t="str">
        <f>IF(OR(AND(Q3859=Q3860,P3859&gt;0),AND(O3859&gt;0,O3859=O3860)),"duplicate","")</f>
        <v/>
      </c>
      <c r="AM3859" t="s">
        <v>826</v>
      </c>
      <c r="AN3859" t="s">
        <v>826</v>
      </c>
      <c r="AO3859" t="s">
        <v>826</v>
      </c>
      <c r="AP3859" t="s">
        <v>826</v>
      </c>
      <c r="AQ3859" t="s">
        <v>32</v>
      </c>
    </row>
    <row r="3860" spans="1:43" x14ac:dyDescent="0.2">
      <c r="A3860" s="31"/>
      <c r="B3860" s="1">
        <v>42899</v>
      </c>
      <c r="C3860" s="1" t="str">
        <f>IF(F3860="Kup","6/13/2017",IF(F3860="Sag","6/14/2017",""))</f>
        <v>6/13/2017</v>
      </c>
      <c r="D3860" s="27">
        <f>A3860-B3860</f>
        <v>-42899</v>
      </c>
      <c r="E3860" s="27">
        <f>A3860-C3860</f>
        <v>-42899</v>
      </c>
      <c r="F3860" s="2" t="s">
        <v>21</v>
      </c>
      <c r="G3860" s="2" t="s">
        <v>649</v>
      </c>
      <c r="H3860" s="2" t="s">
        <v>22</v>
      </c>
      <c r="I3860" s="12" t="s">
        <v>39</v>
      </c>
      <c r="J3860" s="12" t="s">
        <v>983</v>
      </c>
      <c r="K3860" s="3" t="s">
        <v>965</v>
      </c>
      <c r="L3860" s="3" t="s">
        <v>951</v>
      </c>
      <c r="M3860" s="2">
        <v>4</v>
      </c>
      <c r="N3860" s="2">
        <v>4</v>
      </c>
      <c r="O3860" s="25">
        <v>12.432</v>
      </c>
      <c r="P3860" s="3">
        <v>1.8009999999999999</v>
      </c>
      <c r="Q3860" s="3">
        <v>1.2290000000000001</v>
      </c>
      <c r="R3860">
        <f>IF(Q3860&gt;0,(P3860*(Q3860^2))*(3.14159/6),"")</f>
        <v>1.4243467667471983</v>
      </c>
      <c r="S3860" s="2" t="s">
        <v>32</v>
      </c>
      <c r="T3860" t="s">
        <v>25</v>
      </c>
      <c r="U3860" s="2" t="s">
        <v>26</v>
      </c>
      <c r="V3860" s="2" t="s">
        <v>710</v>
      </c>
      <c r="W3860" s="2"/>
      <c r="X3860" s="2" t="s">
        <v>764</v>
      </c>
      <c r="Y3860" s="2"/>
      <c r="AA3860" s="12" t="s">
        <v>835</v>
      </c>
      <c r="AB3860" t="str">
        <f>IF(Q3860&gt;0,"yes","no")</f>
        <v>yes</v>
      </c>
      <c r="AC3860" t="str">
        <f>IF(O3860&gt;0,"yes","no")</f>
        <v>yes</v>
      </c>
      <c r="AD3860" t="str">
        <f>IF(AH3860="hatch","yes","no")</f>
        <v>no</v>
      </c>
      <c r="AE3860" t="str">
        <f>IF(AH3860="swimup","yes","no")</f>
        <v>yes</v>
      </c>
      <c r="AF3860" t="str">
        <f>IF(AH3860="respiration","yes","no")</f>
        <v>no</v>
      </c>
      <c r="AH3860" t="s">
        <v>765</v>
      </c>
      <c r="AI3860">
        <f>IF(O3860&gt;0,(IF(S3860="live",O3860*0.84,IF(S3860="dried.ethanol",O3860*0.8449+2.8227,O3860))),"")</f>
        <v>12.432</v>
      </c>
      <c r="AJ3860" s="2" t="s">
        <v>697</v>
      </c>
      <c r="AL3860" t="str">
        <f>IF(OR(AND(Q3860=Q3861,P3860&gt;0),AND(O3860&gt;0,O3860=O3861)),"duplicate","")</f>
        <v/>
      </c>
      <c r="AM3860" t="s">
        <v>826</v>
      </c>
      <c r="AN3860" t="s">
        <v>826</v>
      </c>
      <c r="AO3860" t="s">
        <v>826</v>
      </c>
      <c r="AP3860" t="s">
        <v>826</v>
      </c>
      <c r="AQ3860" t="s">
        <v>32</v>
      </c>
    </row>
    <row r="3861" spans="1:43" x14ac:dyDescent="0.2">
      <c r="A3861" s="31"/>
      <c r="B3861" s="1">
        <v>42899</v>
      </c>
      <c r="C3861" s="1" t="str">
        <f>IF(F3861="Kup","6/13/2017",IF(F3861="Sag","6/14/2017",""))</f>
        <v>6/13/2017</v>
      </c>
      <c r="D3861" s="27">
        <f>A3861-B3861</f>
        <v>-42899</v>
      </c>
      <c r="E3861" s="27">
        <f>A3861-C3861</f>
        <v>-42899</v>
      </c>
      <c r="F3861" s="2" t="s">
        <v>21</v>
      </c>
      <c r="G3861" s="2" t="s">
        <v>711</v>
      </c>
      <c r="H3861" s="2" t="s">
        <v>22</v>
      </c>
      <c r="I3861" s="12" t="s">
        <v>39</v>
      </c>
      <c r="J3861" s="12" t="s">
        <v>983</v>
      </c>
      <c r="K3861" s="3" t="s">
        <v>965</v>
      </c>
      <c r="L3861" s="3" t="s">
        <v>951</v>
      </c>
      <c r="M3861" s="2">
        <v>5</v>
      </c>
      <c r="N3861" s="2">
        <v>5</v>
      </c>
      <c r="O3861" s="25">
        <v>10.704000000000001</v>
      </c>
      <c r="P3861" s="3">
        <v>2.3740000000000001</v>
      </c>
      <c r="Q3861" s="3">
        <v>1.909</v>
      </c>
      <c r="R3861">
        <f>IF(Q3861&gt;0,(P3861*(Q3861^2))*(3.14159/6),"")</f>
        <v>4.5299230728132436</v>
      </c>
      <c r="S3861" s="2" t="s">
        <v>32</v>
      </c>
      <c r="T3861" t="s">
        <v>25</v>
      </c>
      <c r="U3861" s="2" t="s">
        <v>26</v>
      </c>
      <c r="V3861" s="2" t="s">
        <v>727</v>
      </c>
      <c r="W3861" s="2"/>
      <c r="X3861" s="2" t="s">
        <v>764</v>
      </c>
      <c r="Y3861" s="2"/>
      <c r="AA3861" s="12" t="s">
        <v>835</v>
      </c>
      <c r="AB3861" t="str">
        <f>IF(Q3861&gt;0,"yes","no")</f>
        <v>yes</v>
      </c>
      <c r="AC3861" t="str">
        <f>IF(O3861&gt;0,"yes","no")</f>
        <v>yes</v>
      </c>
      <c r="AD3861" t="str">
        <f>IF(AH3861="hatch","yes","no")</f>
        <v>yes</v>
      </c>
      <c r="AE3861" t="str">
        <f>IF(AH3861="swimup","yes","no")</f>
        <v>no</v>
      </c>
      <c r="AF3861" t="str">
        <f>IF(AH3861="respiration","yes","no")</f>
        <v>no</v>
      </c>
      <c r="AH3861" t="s">
        <v>766</v>
      </c>
      <c r="AI3861">
        <f>IF(O3861&gt;0,(IF(S3861="live",O3861*0.84,IF(S3861="dried.ethanol",O3861*0.8449+2.8227,O3861))),"")</f>
        <v>10.704000000000001</v>
      </c>
      <c r="AJ3861" s="2" t="s">
        <v>728</v>
      </c>
      <c r="AL3861" t="str">
        <f>IF(OR(AND(Q3861=Q3862,P3861&gt;0),AND(O3861&gt;0,O3861=O3862)),"duplicate","")</f>
        <v/>
      </c>
      <c r="AM3861" t="s">
        <v>826</v>
      </c>
      <c r="AN3861" t="s">
        <v>826</v>
      </c>
      <c r="AO3861" t="s">
        <v>826</v>
      </c>
      <c r="AP3861" t="s">
        <v>826</v>
      </c>
      <c r="AQ3861" t="s">
        <v>32</v>
      </c>
    </row>
    <row r="3862" spans="1:43" x14ac:dyDescent="0.2">
      <c r="A3862" s="31"/>
      <c r="B3862" s="1">
        <v>42899</v>
      </c>
      <c r="C3862" s="1" t="str">
        <f>IF(F3862="Kup","6/13/2017",IF(F3862="Sag","6/14/2017",""))</f>
        <v>6/13/2017</v>
      </c>
      <c r="D3862" s="27">
        <f>A3862-B3862</f>
        <v>-42899</v>
      </c>
      <c r="E3862" s="27">
        <f>A3862-C3862</f>
        <v>-42899</v>
      </c>
      <c r="F3862" s="2" t="s">
        <v>21</v>
      </c>
      <c r="G3862" s="2" t="s">
        <v>649</v>
      </c>
      <c r="H3862" s="2" t="s">
        <v>22</v>
      </c>
      <c r="I3862" s="12" t="s">
        <v>39</v>
      </c>
      <c r="J3862" s="12" t="s">
        <v>983</v>
      </c>
      <c r="K3862" s="3" t="s">
        <v>965</v>
      </c>
      <c r="L3862" s="3" t="s">
        <v>951</v>
      </c>
      <c r="M3862" s="2">
        <v>5</v>
      </c>
      <c r="N3862" s="2">
        <v>5</v>
      </c>
      <c r="O3862" s="25">
        <v>12.976000000000001</v>
      </c>
      <c r="P3862" s="3">
        <v>2.0030000000000001</v>
      </c>
      <c r="Q3862" s="3">
        <v>1.1619999999999999</v>
      </c>
      <c r="R3862">
        <f>IF(Q3862&gt;0,(P3862*(Q3862^2))*(3.14159/6),"")</f>
        <v>1.4160919725106462</v>
      </c>
      <c r="S3862" s="2" t="s">
        <v>32</v>
      </c>
      <c r="T3862" t="s">
        <v>25</v>
      </c>
      <c r="U3862" s="2" t="s">
        <v>26</v>
      </c>
      <c r="V3862" s="2" t="s">
        <v>710</v>
      </c>
      <c r="W3862" s="2"/>
      <c r="X3862" s="2" t="s">
        <v>764</v>
      </c>
      <c r="Y3862" s="2"/>
      <c r="AA3862" s="12" t="s">
        <v>835</v>
      </c>
      <c r="AB3862" t="str">
        <f>IF(Q3862&gt;0,"yes","no")</f>
        <v>yes</v>
      </c>
      <c r="AC3862" t="str">
        <f>IF(O3862&gt;0,"yes","no")</f>
        <v>yes</v>
      </c>
      <c r="AD3862" t="str">
        <f>IF(AH3862="hatch","yes","no")</f>
        <v>no</v>
      </c>
      <c r="AE3862" t="str">
        <f>IF(AH3862="swimup","yes","no")</f>
        <v>yes</v>
      </c>
      <c r="AF3862" t="str">
        <f>IF(AH3862="respiration","yes","no")</f>
        <v>no</v>
      </c>
      <c r="AH3862" t="s">
        <v>765</v>
      </c>
      <c r="AI3862">
        <f>IF(O3862&gt;0,(IF(S3862="live",O3862*0.84,IF(S3862="dried.ethanol",O3862*0.8449+2.8227,O3862))),"")</f>
        <v>12.976000000000001</v>
      </c>
      <c r="AJ3862" s="2" t="s">
        <v>697</v>
      </c>
      <c r="AL3862" t="str">
        <f>IF(OR(AND(Q3862=Q3863,P3862&gt;0),AND(O3862&gt;0,O3862=O3863)),"duplicate","")</f>
        <v/>
      </c>
      <c r="AM3862" t="s">
        <v>826</v>
      </c>
      <c r="AN3862" t="s">
        <v>826</v>
      </c>
      <c r="AO3862" t="s">
        <v>826</v>
      </c>
      <c r="AP3862" t="s">
        <v>826</v>
      </c>
      <c r="AQ3862" t="s">
        <v>32</v>
      </c>
    </row>
    <row r="3863" spans="1:43" x14ac:dyDescent="0.2">
      <c r="A3863" s="31"/>
      <c r="B3863" s="1">
        <v>42899</v>
      </c>
      <c r="C3863" s="1" t="str">
        <f>IF(F3863="Kup","6/13/2017",IF(F3863="Sag","6/14/2017",""))</f>
        <v>6/13/2017</v>
      </c>
      <c r="D3863" s="27">
        <f>A3863-B3863</f>
        <v>-42899</v>
      </c>
      <c r="E3863" s="27">
        <f>A3863-C3863</f>
        <v>-42899</v>
      </c>
      <c r="F3863" s="2" t="s">
        <v>21</v>
      </c>
      <c r="G3863" s="2" t="s">
        <v>711</v>
      </c>
      <c r="H3863" s="2" t="s">
        <v>22</v>
      </c>
      <c r="I3863" s="12" t="s">
        <v>39</v>
      </c>
      <c r="J3863" s="12" t="s">
        <v>983</v>
      </c>
      <c r="K3863" s="3" t="s">
        <v>965</v>
      </c>
      <c r="L3863" s="3" t="s">
        <v>951</v>
      </c>
      <c r="M3863" s="2">
        <v>6</v>
      </c>
      <c r="N3863" s="2">
        <v>6</v>
      </c>
      <c r="O3863" s="25">
        <v>10.73</v>
      </c>
      <c r="P3863" s="3">
        <v>2.5939999999999999</v>
      </c>
      <c r="Q3863" s="3">
        <v>2.0939999999999999</v>
      </c>
      <c r="R3863">
        <f>IF(Q3863&gt;0,(P3863*(Q3863^2))*(3.14159/6),"")</f>
        <v>5.955545979074758</v>
      </c>
      <c r="S3863" s="2" t="s">
        <v>32</v>
      </c>
      <c r="T3863" t="s">
        <v>25</v>
      </c>
      <c r="U3863" s="2" t="s">
        <v>26</v>
      </c>
      <c r="V3863" s="2" t="s">
        <v>727</v>
      </c>
      <c r="W3863" s="2"/>
      <c r="X3863" s="2" t="s">
        <v>764</v>
      </c>
      <c r="Y3863" s="2"/>
      <c r="AA3863" s="12" t="s">
        <v>835</v>
      </c>
      <c r="AB3863" t="str">
        <f>IF(Q3863&gt;0,"yes","no")</f>
        <v>yes</v>
      </c>
      <c r="AC3863" t="str">
        <f>IF(O3863&gt;0,"yes","no")</f>
        <v>yes</v>
      </c>
      <c r="AD3863" t="str">
        <f>IF(AH3863="hatch","yes","no")</f>
        <v>yes</v>
      </c>
      <c r="AE3863" t="str">
        <f>IF(AH3863="swimup","yes","no")</f>
        <v>no</v>
      </c>
      <c r="AF3863" t="str">
        <f>IF(AH3863="respiration","yes","no")</f>
        <v>no</v>
      </c>
      <c r="AH3863" t="s">
        <v>766</v>
      </c>
      <c r="AI3863">
        <f>IF(O3863&gt;0,(IF(S3863="live",O3863*0.84,IF(S3863="dried.ethanol",O3863*0.8449+2.8227,O3863))),"")</f>
        <v>10.73</v>
      </c>
      <c r="AJ3863" s="2" t="s">
        <v>728</v>
      </c>
      <c r="AL3863" t="str">
        <f>IF(OR(AND(Q3863=Q3864,P3863&gt;0),AND(O3863&gt;0,O3863=O3864)),"duplicate","")</f>
        <v/>
      </c>
      <c r="AM3863" t="s">
        <v>826</v>
      </c>
      <c r="AN3863" t="s">
        <v>826</v>
      </c>
      <c r="AO3863" t="s">
        <v>826</v>
      </c>
      <c r="AP3863" t="s">
        <v>826</v>
      </c>
      <c r="AQ3863" t="s">
        <v>32</v>
      </c>
    </row>
    <row r="3864" spans="1:43" x14ac:dyDescent="0.2">
      <c r="A3864" s="31"/>
      <c r="B3864" s="1">
        <v>42899</v>
      </c>
      <c r="C3864" s="1" t="str">
        <f>IF(F3864="Kup","6/13/2017",IF(F3864="Sag","6/14/2017",""))</f>
        <v>6/13/2017</v>
      </c>
      <c r="D3864" s="27">
        <f>A3864-B3864</f>
        <v>-42899</v>
      </c>
      <c r="E3864" s="27">
        <f>A3864-C3864</f>
        <v>-42899</v>
      </c>
      <c r="F3864" s="2" t="s">
        <v>21</v>
      </c>
      <c r="G3864" s="2" t="s">
        <v>649</v>
      </c>
      <c r="H3864" s="2" t="s">
        <v>22</v>
      </c>
      <c r="I3864" s="12" t="s">
        <v>39</v>
      </c>
      <c r="J3864" s="12" t="s">
        <v>983</v>
      </c>
      <c r="K3864" s="3" t="s">
        <v>965</v>
      </c>
      <c r="L3864" s="3" t="s">
        <v>951</v>
      </c>
      <c r="M3864" s="2">
        <v>6</v>
      </c>
      <c r="N3864" s="2">
        <v>6</v>
      </c>
      <c r="O3864" s="25">
        <v>12.271000000000001</v>
      </c>
      <c r="P3864" s="3">
        <v>1.5680000000000001</v>
      </c>
      <c r="Q3864" s="3">
        <v>1.0069999999999999</v>
      </c>
      <c r="R3864">
        <f>IF(Q3864&gt;0,(P3864*(Q3864^2))*(3.14159/6),"")</f>
        <v>0.83253644638714641</v>
      </c>
      <c r="S3864" s="2" t="s">
        <v>32</v>
      </c>
      <c r="T3864" t="s">
        <v>25</v>
      </c>
      <c r="U3864" s="2" t="s">
        <v>26</v>
      </c>
      <c r="V3864" s="2" t="s">
        <v>710</v>
      </c>
      <c r="W3864" s="2"/>
      <c r="X3864" s="2" t="s">
        <v>764</v>
      </c>
      <c r="Y3864" s="2"/>
      <c r="AA3864" s="12" t="s">
        <v>835</v>
      </c>
      <c r="AB3864" t="str">
        <f>IF(Q3864&gt;0,"yes","no")</f>
        <v>yes</v>
      </c>
      <c r="AC3864" t="str">
        <f>IF(O3864&gt;0,"yes","no")</f>
        <v>yes</v>
      </c>
      <c r="AD3864" t="str">
        <f>IF(AH3864="hatch","yes","no")</f>
        <v>no</v>
      </c>
      <c r="AE3864" t="str">
        <f>IF(AH3864="swimup","yes","no")</f>
        <v>yes</v>
      </c>
      <c r="AF3864" t="str">
        <f>IF(AH3864="respiration","yes","no")</f>
        <v>no</v>
      </c>
      <c r="AH3864" t="s">
        <v>765</v>
      </c>
      <c r="AI3864">
        <f>IF(O3864&gt;0,(IF(S3864="live",O3864*0.84,IF(S3864="dried.ethanol",O3864*0.8449+2.8227,O3864))),"")</f>
        <v>12.271000000000001</v>
      </c>
      <c r="AJ3864" s="2" t="s">
        <v>697</v>
      </c>
      <c r="AL3864" t="str">
        <f>IF(OR(AND(Q3864=Q3865,P3864&gt;0),AND(O3864&gt;0,O3864=O3865)),"duplicate","")</f>
        <v/>
      </c>
      <c r="AM3864" t="s">
        <v>826</v>
      </c>
      <c r="AN3864" t="s">
        <v>826</v>
      </c>
      <c r="AO3864" t="s">
        <v>826</v>
      </c>
      <c r="AP3864" t="s">
        <v>826</v>
      </c>
      <c r="AQ3864" t="s">
        <v>32</v>
      </c>
    </row>
    <row r="3865" spans="1:43" x14ac:dyDescent="0.2">
      <c r="A3865" s="31"/>
      <c r="B3865" s="1">
        <v>42899</v>
      </c>
      <c r="C3865" s="1" t="str">
        <f>IF(F3865="Kup","6/13/2017",IF(F3865="Sag","6/14/2017",""))</f>
        <v>6/13/2017</v>
      </c>
      <c r="D3865" s="27">
        <f>A3865-B3865</f>
        <v>-42899</v>
      </c>
      <c r="E3865" s="27">
        <f>A3865-C3865</f>
        <v>-42899</v>
      </c>
      <c r="F3865" s="2" t="s">
        <v>21</v>
      </c>
      <c r="G3865" s="2" t="s">
        <v>711</v>
      </c>
      <c r="H3865" s="2" t="s">
        <v>22</v>
      </c>
      <c r="I3865" s="12" t="s">
        <v>39</v>
      </c>
      <c r="J3865" s="12" t="s">
        <v>983</v>
      </c>
      <c r="K3865" s="3" t="s">
        <v>965</v>
      </c>
      <c r="L3865" s="3" t="s">
        <v>951</v>
      </c>
      <c r="M3865" s="2">
        <v>7</v>
      </c>
      <c r="N3865" s="2">
        <v>7</v>
      </c>
      <c r="O3865" s="25">
        <v>9.9570000000000007</v>
      </c>
      <c r="P3865" s="3">
        <v>2.4590000000000001</v>
      </c>
      <c r="Q3865" s="3">
        <v>2.077</v>
      </c>
      <c r="R3865">
        <f>IF(Q3865&gt;0,(P3865*(Q3865^2))*(3.14159/6),"")</f>
        <v>5.5543056788805814</v>
      </c>
      <c r="S3865" s="2" t="s">
        <v>32</v>
      </c>
      <c r="T3865" t="s">
        <v>25</v>
      </c>
      <c r="U3865" s="2" t="s">
        <v>26</v>
      </c>
      <c r="V3865" s="2" t="s">
        <v>727</v>
      </c>
      <c r="W3865" s="2"/>
      <c r="X3865" s="2" t="s">
        <v>764</v>
      </c>
      <c r="Y3865" s="2"/>
      <c r="AA3865" s="12" t="s">
        <v>835</v>
      </c>
      <c r="AB3865" t="str">
        <f>IF(Q3865&gt;0,"yes","no")</f>
        <v>yes</v>
      </c>
      <c r="AC3865" t="str">
        <f>IF(O3865&gt;0,"yes","no")</f>
        <v>yes</v>
      </c>
      <c r="AD3865" t="str">
        <f>IF(AH3865="hatch","yes","no")</f>
        <v>yes</v>
      </c>
      <c r="AE3865" t="str">
        <f>IF(AH3865="swimup","yes","no")</f>
        <v>no</v>
      </c>
      <c r="AF3865" t="str">
        <f>IF(AH3865="respiration","yes","no")</f>
        <v>no</v>
      </c>
      <c r="AH3865" t="s">
        <v>766</v>
      </c>
      <c r="AI3865">
        <f>IF(O3865&gt;0,(IF(S3865="live",O3865*0.84,IF(S3865="dried.ethanol",O3865*0.8449+2.8227,O3865))),"")</f>
        <v>9.9570000000000007</v>
      </c>
      <c r="AJ3865" s="2" t="s">
        <v>728</v>
      </c>
      <c r="AL3865" t="str">
        <f>IF(OR(AND(Q3865=Q3866,P3865&gt;0),AND(O3865&gt;0,O3865=O3866)),"duplicate","")</f>
        <v/>
      </c>
      <c r="AM3865" t="s">
        <v>826</v>
      </c>
      <c r="AN3865" t="s">
        <v>826</v>
      </c>
      <c r="AO3865" t="s">
        <v>826</v>
      </c>
      <c r="AP3865" t="s">
        <v>826</v>
      </c>
      <c r="AQ3865" t="s">
        <v>32</v>
      </c>
    </row>
    <row r="3866" spans="1:43" x14ac:dyDescent="0.2">
      <c r="A3866" s="31"/>
      <c r="B3866" s="1">
        <v>42899</v>
      </c>
      <c r="C3866" s="1" t="str">
        <f>IF(F3866="Kup","6/13/2017",IF(F3866="Sag","6/14/2017",""))</f>
        <v>6/13/2017</v>
      </c>
      <c r="D3866" s="27">
        <f>A3866-B3866</f>
        <v>-42899</v>
      </c>
      <c r="E3866" s="27">
        <f>A3866-C3866</f>
        <v>-42899</v>
      </c>
      <c r="F3866" s="2" t="s">
        <v>21</v>
      </c>
      <c r="G3866" s="2" t="s">
        <v>649</v>
      </c>
      <c r="H3866" s="2" t="s">
        <v>22</v>
      </c>
      <c r="I3866" s="12" t="s">
        <v>39</v>
      </c>
      <c r="J3866" s="12" t="s">
        <v>983</v>
      </c>
      <c r="K3866" s="3" t="s">
        <v>965</v>
      </c>
      <c r="L3866" s="3" t="s">
        <v>951</v>
      </c>
      <c r="M3866" s="2">
        <v>7</v>
      </c>
      <c r="N3866" s="2">
        <v>7</v>
      </c>
      <c r="O3866" s="25">
        <v>12.417999999999999</v>
      </c>
      <c r="P3866" s="3">
        <v>1.839</v>
      </c>
      <c r="Q3866" s="3">
        <v>1.0409999999999999</v>
      </c>
      <c r="R3866">
        <f>IF(Q3866&gt;0,(P3866*(Q3866^2))*(3.14159/6),"")</f>
        <v>1.0434735468901348</v>
      </c>
      <c r="S3866" s="2" t="s">
        <v>32</v>
      </c>
      <c r="T3866" t="s">
        <v>25</v>
      </c>
      <c r="U3866" s="2" t="s">
        <v>26</v>
      </c>
      <c r="V3866" s="2" t="s">
        <v>710</v>
      </c>
      <c r="W3866" s="2"/>
      <c r="X3866" s="2" t="s">
        <v>764</v>
      </c>
      <c r="Y3866" s="2"/>
      <c r="AA3866" s="12" t="s">
        <v>835</v>
      </c>
      <c r="AB3866" t="str">
        <f>IF(Q3866&gt;0,"yes","no")</f>
        <v>yes</v>
      </c>
      <c r="AC3866" t="str">
        <f>IF(O3866&gt;0,"yes","no")</f>
        <v>yes</v>
      </c>
      <c r="AD3866" t="str">
        <f>IF(AH3866="hatch","yes","no")</f>
        <v>no</v>
      </c>
      <c r="AE3866" t="str">
        <f>IF(AH3866="swimup","yes","no")</f>
        <v>yes</v>
      </c>
      <c r="AF3866" t="str">
        <f>IF(AH3866="respiration","yes","no")</f>
        <v>no</v>
      </c>
      <c r="AH3866" t="s">
        <v>765</v>
      </c>
      <c r="AI3866">
        <f>IF(O3866&gt;0,(IF(S3866="live",O3866*0.84,IF(S3866="dried.ethanol",O3866*0.8449+2.8227,O3866))),"")</f>
        <v>12.417999999999999</v>
      </c>
      <c r="AJ3866" s="2" t="s">
        <v>697</v>
      </c>
      <c r="AL3866" t="str">
        <f>IF(OR(AND(Q3866=Q3867,P3866&gt;0),AND(O3866&gt;0,O3866=O3867)),"duplicate","")</f>
        <v/>
      </c>
      <c r="AM3866" t="s">
        <v>826</v>
      </c>
      <c r="AN3866" t="s">
        <v>826</v>
      </c>
      <c r="AO3866" t="s">
        <v>826</v>
      </c>
      <c r="AP3866" t="s">
        <v>826</v>
      </c>
      <c r="AQ3866" t="s">
        <v>32</v>
      </c>
    </row>
    <row r="3867" spans="1:43" x14ac:dyDescent="0.2">
      <c r="A3867" s="31"/>
      <c r="B3867" s="1">
        <v>42899</v>
      </c>
      <c r="C3867" s="1" t="str">
        <f>IF(F3867="Kup","6/13/2017",IF(F3867="Sag","6/14/2017",""))</f>
        <v>6/13/2017</v>
      </c>
      <c r="D3867" s="27">
        <f>A3867-B3867</f>
        <v>-42899</v>
      </c>
      <c r="E3867" s="27">
        <f>A3867-C3867</f>
        <v>-42899</v>
      </c>
      <c r="F3867" s="2" t="s">
        <v>21</v>
      </c>
      <c r="G3867" s="2" t="s">
        <v>711</v>
      </c>
      <c r="H3867" s="2" t="s">
        <v>22</v>
      </c>
      <c r="I3867" s="12" t="s">
        <v>39</v>
      </c>
      <c r="J3867" s="12" t="s">
        <v>983</v>
      </c>
      <c r="K3867" s="3" t="s">
        <v>965</v>
      </c>
      <c r="L3867" s="3" t="s">
        <v>951</v>
      </c>
      <c r="M3867" s="2">
        <v>8</v>
      </c>
      <c r="N3867" s="2">
        <v>8</v>
      </c>
      <c r="O3867" s="25">
        <v>10.247</v>
      </c>
      <c r="P3867" s="3">
        <v>2.492</v>
      </c>
      <c r="Q3867" s="3">
        <v>1.8440000000000001</v>
      </c>
      <c r="R3867">
        <f>IF(Q3867&gt;0,(P3867*(Q3867^2))*(3.14159/6),"")</f>
        <v>4.4367823738343466</v>
      </c>
      <c r="S3867" s="2" t="s">
        <v>32</v>
      </c>
      <c r="T3867" t="s">
        <v>25</v>
      </c>
      <c r="U3867" s="2" t="s">
        <v>26</v>
      </c>
      <c r="V3867" s="2" t="s">
        <v>727</v>
      </c>
      <c r="W3867" s="2"/>
      <c r="X3867" s="2" t="s">
        <v>764</v>
      </c>
      <c r="Y3867" s="2"/>
      <c r="AA3867" s="12" t="s">
        <v>835</v>
      </c>
      <c r="AB3867" t="str">
        <f>IF(Q3867&gt;0,"yes","no")</f>
        <v>yes</v>
      </c>
      <c r="AC3867" t="str">
        <f>IF(O3867&gt;0,"yes","no")</f>
        <v>yes</v>
      </c>
      <c r="AD3867" t="str">
        <f>IF(AH3867="hatch","yes","no")</f>
        <v>yes</v>
      </c>
      <c r="AE3867" t="str">
        <f>IF(AH3867="swimup","yes","no")</f>
        <v>no</v>
      </c>
      <c r="AF3867" t="str">
        <f>IF(AH3867="respiration","yes","no")</f>
        <v>no</v>
      </c>
      <c r="AH3867" t="s">
        <v>766</v>
      </c>
      <c r="AI3867">
        <f>IF(O3867&gt;0,(IF(S3867="live",O3867*0.84,IF(S3867="dried.ethanol",O3867*0.8449+2.8227,O3867))),"")</f>
        <v>10.247</v>
      </c>
      <c r="AJ3867" s="2" t="s">
        <v>728</v>
      </c>
      <c r="AL3867" t="str">
        <f>IF(OR(AND(Q3867=Q3868,P3867&gt;0),AND(O3867&gt;0,O3867=O3868)),"duplicate","")</f>
        <v/>
      </c>
      <c r="AM3867" t="s">
        <v>826</v>
      </c>
      <c r="AN3867" t="s">
        <v>826</v>
      </c>
      <c r="AO3867" t="s">
        <v>826</v>
      </c>
      <c r="AP3867" t="s">
        <v>826</v>
      </c>
      <c r="AQ3867" t="s">
        <v>32</v>
      </c>
    </row>
    <row r="3868" spans="1:43" x14ac:dyDescent="0.2">
      <c r="A3868" s="31"/>
      <c r="B3868" s="1">
        <v>42899</v>
      </c>
      <c r="C3868" s="1" t="str">
        <f>IF(F3868="Kup","6/13/2017",IF(F3868="Sag","6/14/2017",""))</f>
        <v>6/13/2017</v>
      </c>
      <c r="D3868" s="27">
        <f>A3868-B3868</f>
        <v>-42899</v>
      </c>
      <c r="E3868" s="27">
        <f>A3868-C3868</f>
        <v>-42899</v>
      </c>
      <c r="F3868" s="2" t="s">
        <v>21</v>
      </c>
      <c r="G3868" s="2" t="s">
        <v>649</v>
      </c>
      <c r="H3868" s="2" t="s">
        <v>22</v>
      </c>
      <c r="I3868" s="12" t="s">
        <v>39</v>
      </c>
      <c r="J3868" s="12" t="s">
        <v>983</v>
      </c>
      <c r="K3868" s="3" t="s">
        <v>965</v>
      </c>
      <c r="L3868" s="3" t="s">
        <v>951</v>
      </c>
      <c r="M3868" s="2">
        <v>8</v>
      </c>
      <c r="N3868" s="2">
        <v>8</v>
      </c>
      <c r="O3868" s="25">
        <v>12.478</v>
      </c>
      <c r="P3868" s="3">
        <v>2.286</v>
      </c>
      <c r="Q3868" s="3">
        <v>0.88100000000000001</v>
      </c>
      <c r="R3868">
        <f>IF(Q3868&gt;0,(P3868*(Q3868^2))*(3.14159/6),"")</f>
        <v>0.92902264131218981</v>
      </c>
      <c r="S3868" s="2" t="s">
        <v>32</v>
      </c>
      <c r="T3868" t="s">
        <v>25</v>
      </c>
      <c r="U3868" s="2" t="s">
        <v>26</v>
      </c>
      <c r="V3868" s="2" t="s">
        <v>710</v>
      </c>
      <c r="W3868" s="2"/>
      <c r="X3868" s="2" t="s">
        <v>764</v>
      </c>
      <c r="Y3868" s="2"/>
      <c r="AA3868" s="12" t="s">
        <v>835</v>
      </c>
      <c r="AB3868" t="str">
        <f>IF(Q3868&gt;0,"yes","no")</f>
        <v>yes</v>
      </c>
      <c r="AC3868" t="str">
        <f>IF(O3868&gt;0,"yes","no")</f>
        <v>yes</v>
      </c>
      <c r="AD3868" t="str">
        <f>IF(AH3868="hatch","yes","no")</f>
        <v>no</v>
      </c>
      <c r="AE3868" t="str">
        <f>IF(AH3868="swimup","yes","no")</f>
        <v>yes</v>
      </c>
      <c r="AF3868" t="str">
        <f>IF(AH3868="respiration","yes","no")</f>
        <v>no</v>
      </c>
      <c r="AH3868" t="s">
        <v>765</v>
      </c>
      <c r="AI3868">
        <f>IF(O3868&gt;0,(IF(S3868="live",O3868*0.84,IF(S3868="dried.ethanol",O3868*0.8449+2.8227,O3868))),"")</f>
        <v>12.478</v>
      </c>
      <c r="AJ3868" s="2" t="s">
        <v>697</v>
      </c>
      <c r="AL3868" t="str">
        <f>IF(OR(AND(Q3868=Q3869,P3868&gt;0),AND(O3868&gt;0,O3868=O3869)),"duplicate","")</f>
        <v/>
      </c>
      <c r="AM3868" t="s">
        <v>826</v>
      </c>
      <c r="AN3868" t="s">
        <v>826</v>
      </c>
      <c r="AO3868" t="s">
        <v>826</v>
      </c>
      <c r="AP3868" t="s">
        <v>826</v>
      </c>
      <c r="AQ3868" t="s">
        <v>32</v>
      </c>
    </row>
    <row r="3869" spans="1:43" x14ac:dyDescent="0.2">
      <c r="A3869" s="31"/>
      <c r="B3869" s="1">
        <v>42899</v>
      </c>
      <c r="C3869" s="1" t="str">
        <f>IF(F3869="Kup","6/13/2017",IF(F3869="Sag","6/14/2017",""))</f>
        <v>6/13/2017</v>
      </c>
      <c r="D3869" s="27">
        <f>A3869-B3869</f>
        <v>-42899</v>
      </c>
      <c r="E3869" s="27">
        <f>A3869-C3869</f>
        <v>-42899</v>
      </c>
      <c r="F3869" s="2" t="s">
        <v>21</v>
      </c>
      <c r="G3869" s="2" t="s">
        <v>711</v>
      </c>
      <c r="H3869" s="2" t="s">
        <v>22</v>
      </c>
      <c r="I3869" s="12" t="s">
        <v>39</v>
      </c>
      <c r="J3869" s="12" t="s">
        <v>983</v>
      </c>
      <c r="K3869" s="3" t="s">
        <v>965</v>
      </c>
      <c r="L3869" s="3" t="s">
        <v>951</v>
      </c>
      <c r="M3869" s="2">
        <v>9</v>
      </c>
      <c r="N3869" s="2">
        <v>9</v>
      </c>
      <c r="O3869" s="25">
        <v>10.138999999999999</v>
      </c>
      <c r="P3869" s="3">
        <v>2.5390000000000001</v>
      </c>
      <c r="Q3869" s="3">
        <v>1.927</v>
      </c>
      <c r="R3869">
        <f>IF(Q3869&gt;0,(P3869*(Q3869^2))*(3.14159/6),"")</f>
        <v>4.9365596109410488</v>
      </c>
      <c r="S3869" s="2" t="s">
        <v>32</v>
      </c>
      <c r="T3869" t="s">
        <v>25</v>
      </c>
      <c r="U3869" s="2" t="s">
        <v>26</v>
      </c>
      <c r="V3869" s="2" t="s">
        <v>727</v>
      </c>
      <c r="W3869" s="2"/>
      <c r="X3869" s="2" t="s">
        <v>764</v>
      </c>
      <c r="Y3869" s="2"/>
      <c r="AA3869" s="12" t="s">
        <v>835</v>
      </c>
      <c r="AB3869" t="str">
        <f>IF(Q3869&gt;0,"yes","no")</f>
        <v>yes</v>
      </c>
      <c r="AC3869" t="str">
        <f>IF(O3869&gt;0,"yes","no")</f>
        <v>yes</v>
      </c>
      <c r="AD3869" t="str">
        <f>IF(AH3869="hatch","yes","no")</f>
        <v>yes</v>
      </c>
      <c r="AE3869" t="str">
        <f>IF(AH3869="swimup","yes","no")</f>
        <v>no</v>
      </c>
      <c r="AF3869" t="str">
        <f>IF(AH3869="respiration","yes","no")</f>
        <v>no</v>
      </c>
      <c r="AH3869" t="s">
        <v>766</v>
      </c>
      <c r="AI3869">
        <f>IF(O3869&gt;0,(IF(S3869="live",O3869*0.84,IF(S3869="dried.ethanol",O3869*0.8449+2.8227,O3869))),"")</f>
        <v>10.138999999999999</v>
      </c>
      <c r="AJ3869" s="2" t="s">
        <v>728</v>
      </c>
      <c r="AL3869" t="str">
        <f>IF(OR(AND(Q3869=Q3870,P3869&gt;0),AND(O3869&gt;0,O3869=O3870)),"duplicate","")</f>
        <v/>
      </c>
      <c r="AM3869" t="s">
        <v>826</v>
      </c>
      <c r="AN3869" t="s">
        <v>826</v>
      </c>
      <c r="AO3869" t="s">
        <v>826</v>
      </c>
      <c r="AP3869" t="s">
        <v>826</v>
      </c>
      <c r="AQ3869" t="s">
        <v>32</v>
      </c>
    </row>
    <row r="3870" spans="1:43" x14ac:dyDescent="0.2">
      <c r="A3870" s="31"/>
      <c r="B3870" s="1">
        <v>42899</v>
      </c>
      <c r="C3870" s="1" t="str">
        <f>IF(F3870="Kup","6/13/2017",IF(F3870="Sag","6/14/2017",""))</f>
        <v>6/13/2017</v>
      </c>
      <c r="D3870" s="27">
        <f>A3870-B3870</f>
        <v>-42899</v>
      </c>
      <c r="E3870" s="27">
        <f>A3870-C3870</f>
        <v>-42899</v>
      </c>
      <c r="F3870" s="2" t="s">
        <v>21</v>
      </c>
      <c r="G3870" s="2" t="s">
        <v>649</v>
      </c>
      <c r="H3870" s="2" t="s">
        <v>22</v>
      </c>
      <c r="I3870" s="12" t="s">
        <v>39</v>
      </c>
      <c r="J3870" s="12" t="s">
        <v>983</v>
      </c>
      <c r="K3870" s="3" t="s">
        <v>965</v>
      </c>
      <c r="L3870" s="3" t="s">
        <v>951</v>
      </c>
      <c r="M3870" s="2">
        <v>9</v>
      </c>
      <c r="N3870" s="2">
        <v>9</v>
      </c>
      <c r="O3870" s="25">
        <v>12.698</v>
      </c>
      <c r="P3870" s="3">
        <v>1.9379999999999999</v>
      </c>
      <c r="Q3870" s="3">
        <v>1.004</v>
      </c>
      <c r="R3870">
        <f>IF(Q3870&gt;0,(P3870*(Q3870^2))*(3.14159/6),"")</f>
        <v>1.0228676742971199</v>
      </c>
      <c r="S3870" s="2" t="s">
        <v>32</v>
      </c>
      <c r="T3870" t="s">
        <v>25</v>
      </c>
      <c r="U3870" s="2" t="s">
        <v>26</v>
      </c>
      <c r="V3870" s="2" t="s">
        <v>710</v>
      </c>
      <c r="W3870" s="2"/>
      <c r="X3870" s="2" t="s">
        <v>764</v>
      </c>
      <c r="Y3870" s="2"/>
      <c r="AA3870" s="12" t="s">
        <v>835</v>
      </c>
      <c r="AB3870" t="str">
        <f>IF(Q3870&gt;0,"yes","no")</f>
        <v>yes</v>
      </c>
      <c r="AC3870" t="str">
        <f>IF(O3870&gt;0,"yes","no")</f>
        <v>yes</v>
      </c>
      <c r="AD3870" t="str">
        <f>IF(AH3870="hatch","yes","no")</f>
        <v>no</v>
      </c>
      <c r="AE3870" t="str">
        <f>IF(AH3870="swimup","yes","no")</f>
        <v>yes</v>
      </c>
      <c r="AF3870" t="str">
        <f>IF(AH3870="respiration","yes","no")</f>
        <v>no</v>
      </c>
      <c r="AH3870" t="s">
        <v>765</v>
      </c>
      <c r="AI3870">
        <f>IF(O3870&gt;0,(IF(S3870="live",O3870*0.84,IF(S3870="dried.ethanol",O3870*0.8449+2.8227,O3870))),"")</f>
        <v>12.698</v>
      </c>
      <c r="AJ3870" s="2" t="s">
        <v>697</v>
      </c>
      <c r="AL3870" t="str">
        <f>IF(OR(AND(Q3870=Q3871,P3870&gt;0),AND(O3870&gt;0,O3870=O3871)),"duplicate","")</f>
        <v/>
      </c>
      <c r="AM3870" t="s">
        <v>826</v>
      </c>
      <c r="AN3870" t="s">
        <v>826</v>
      </c>
      <c r="AO3870" t="s">
        <v>826</v>
      </c>
      <c r="AP3870" t="s">
        <v>826</v>
      </c>
      <c r="AQ3870" t="s">
        <v>32</v>
      </c>
    </row>
    <row r="3871" spans="1:43" x14ac:dyDescent="0.2">
      <c r="A3871" s="31"/>
      <c r="B3871" s="1">
        <v>42899</v>
      </c>
      <c r="C3871" s="1" t="str">
        <f>IF(F3871="Kup","6/13/2017",IF(F3871="Sag","6/14/2017",""))</f>
        <v>6/13/2017</v>
      </c>
      <c r="D3871" s="27">
        <f>A3871-B3871</f>
        <v>-42899</v>
      </c>
      <c r="E3871" s="27">
        <f>A3871-C3871</f>
        <v>-42899</v>
      </c>
      <c r="F3871" s="2" t="s">
        <v>21</v>
      </c>
      <c r="G3871" s="2" t="s">
        <v>711</v>
      </c>
      <c r="H3871" s="2" t="s">
        <v>22</v>
      </c>
      <c r="I3871" s="12" t="s">
        <v>39</v>
      </c>
      <c r="J3871" s="12" t="s">
        <v>983</v>
      </c>
      <c r="K3871" s="3" t="s">
        <v>965</v>
      </c>
      <c r="L3871" s="3" t="s">
        <v>951</v>
      </c>
      <c r="M3871" s="2">
        <v>10</v>
      </c>
      <c r="N3871" s="2">
        <v>10</v>
      </c>
      <c r="O3871" s="25">
        <v>10.289</v>
      </c>
      <c r="P3871" s="3">
        <v>2.5539999999999998</v>
      </c>
      <c r="Q3871" s="3">
        <v>1.82</v>
      </c>
      <c r="R3871">
        <f>IF(Q3871&gt;0,(P3871*(Q3871^2))*(3.14159/6),"")</f>
        <v>4.4295736227773324</v>
      </c>
      <c r="S3871" s="2" t="s">
        <v>32</v>
      </c>
      <c r="T3871" t="s">
        <v>25</v>
      </c>
      <c r="U3871" s="2" t="s">
        <v>26</v>
      </c>
      <c r="V3871" s="2" t="s">
        <v>727</v>
      </c>
      <c r="W3871" s="2"/>
      <c r="X3871" s="2" t="s">
        <v>764</v>
      </c>
      <c r="Y3871" s="2"/>
      <c r="AA3871" s="12" t="s">
        <v>835</v>
      </c>
      <c r="AB3871" t="str">
        <f>IF(Q3871&gt;0,"yes","no")</f>
        <v>yes</v>
      </c>
      <c r="AC3871" t="str">
        <f>IF(O3871&gt;0,"yes","no")</f>
        <v>yes</v>
      </c>
      <c r="AD3871" t="str">
        <f>IF(AH3871="hatch","yes","no")</f>
        <v>yes</v>
      </c>
      <c r="AE3871" t="str">
        <f>IF(AH3871="swimup","yes","no")</f>
        <v>no</v>
      </c>
      <c r="AF3871" t="str">
        <f>IF(AH3871="respiration","yes","no")</f>
        <v>no</v>
      </c>
      <c r="AH3871" t="s">
        <v>766</v>
      </c>
      <c r="AI3871">
        <f>IF(O3871&gt;0,(IF(S3871="live",O3871*0.84,IF(S3871="dried.ethanol",O3871*0.8449+2.8227,O3871))),"")</f>
        <v>10.289</v>
      </c>
      <c r="AJ3871" s="2" t="s">
        <v>728</v>
      </c>
      <c r="AL3871" t="str">
        <f>IF(OR(AND(Q3871=Q3872,P3871&gt;0),AND(O3871&gt;0,O3871=O3872)),"duplicate","")</f>
        <v/>
      </c>
      <c r="AM3871" t="s">
        <v>826</v>
      </c>
      <c r="AN3871" t="s">
        <v>826</v>
      </c>
      <c r="AO3871" t="s">
        <v>826</v>
      </c>
      <c r="AP3871" t="s">
        <v>826</v>
      </c>
      <c r="AQ3871" t="s">
        <v>32</v>
      </c>
    </row>
    <row r="3872" spans="1:43" x14ac:dyDescent="0.2">
      <c r="A3872" s="31"/>
      <c r="B3872" s="1">
        <v>42899</v>
      </c>
      <c r="C3872" s="1" t="str">
        <f>IF(F3872="Kup","6/13/2017",IF(F3872="Sag","6/14/2017",""))</f>
        <v>6/13/2017</v>
      </c>
      <c r="D3872" s="27">
        <f>A3872-B3872</f>
        <v>-42899</v>
      </c>
      <c r="E3872" s="27">
        <f>A3872-C3872</f>
        <v>-42899</v>
      </c>
      <c r="F3872" s="2" t="s">
        <v>21</v>
      </c>
      <c r="G3872" s="2" t="s">
        <v>649</v>
      </c>
      <c r="H3872" s="2" t="s">
        <v>22</v>
      </c>
      <c r="I3872" s="12" t="s">
        <v>39</v>
      </c>
      <c r="J3872" s="12" t="s">
        <v>983</v>
      </c>
      <c r="K3872" s="3" t="s">
        <v>965</v>
      </c>
      <c r="L3872" s="3" t="s">
        <v>951</v>
      </c>
      <c r="M3872" s="2">
        <v>10</v>
      </c>
      <c r="N3872" s="2">
        <v>10</v>
      </c>
      <c r="O3872" s="25">
        <v>12.420999999999999</v>
      </c>
      <c r="P3872" s="3">
        <v>1.8360000000000001</v>
      </c>
      <c r="Q3872" s="3">
        <v>0.89700000000000002</v>
      </c>
      <c r="R3872">
        <f>IF(Q3872&gt;0,(P3872*(Q3872^2))*(3.14159/6),"")</f>
        <v>0.77349198602285996</v>
      </c>
      <c r="S3872" s="2" t="s">
        <v>32</v>
      </c>
      <c r="T3872" t="s">
        <v>25</v>
      </c>
      <c r="U3872" s="2" t="s">
        <v>26</v>
      </c>
      <c r="V3872" s="2" t="s">
        <v>710</v>
      </c>
      <c r="W3872" s="2"/>
      <c r="X3872" s="2" t="s">
        <v>764</v>
      </c>
      <c r="Y3872" s="2"/>
      <c r="AA3872" s="12" t="s">
        <v>835</v>
      </c>
      <c r="AB3872" t="str">
        <f>IF(Q3872&gt;0,"yes","no")</f>
        <v>yes</v>
      </c>
      <c r="AC3872" t="str">
        <f>IF(O3872&gt;0,"yes","no")</f>
        <v>yes</v>
      </c>
      <c r="AD3872" t="str">
        <f>IF(AH3872="hatch","yes","no")</f>
        <v>no</v>
      </c>
      <c r="AE3872" t="str">
        <f>IF(AH3872="swimup","yes","no")</f>
        <v>yes</v>
      </c>
      <c r="AF3872" t="str">
        <f>IF(AH3872="respiration","yes","no")</f>
        <v>no</v>
      </c>
      <c r="AH3872" t="s">
        <v>765</v>
      </c>
      <c r="AI3872">
        <f>IF(O3872&gt;0,(IF(S3872="live",O3872*0.84,IF(S3872="dried.ethanol",O3872*0.8449+2.8227,O3872))),"")</f>
        <v>12.420999999999999</v>
      </c>
      <c r="AJ3872" s="2" t="s">
        <v>697</v>
      </c>
      <c r="AL3872" t="str">
        <f>IF(OR(AND(Q3872=Q3873,P3872&gt;0),AND(O3872&gt;0,O3872=O3873)),"duplicate","")</f>
        <v/>
      </c>
      <c r="AM3872" t="s">
        <v>826</v>
      </c>
      <c r="AN3872" t="s">
        <v>826</v>
      </c>
      <c r="AO3872" t="s">
        <v>826</v>
      </c>
      <c r="AP3872" t="s">
        <v>826</v>
      </c>
      <c r="AQ3872" t="s">
        <v>32</v>
      </c>
    </row>
    <row r="3873" spans="1:43" x14ac:dyDescent="0.2">
      <c r="A3873" s="31"/>
      <c r="B3873" s="1">
        <v>42899</v>
      </c>
      <c r="C3873" s="1" t="str">
        <f>IF(F3873="Kup","6/13/2017",IF(F3873="Sag","6/14/2017",""))</f>
        <v>6/13/2017</v>
      </c>
      <c r="D3873" s="27">
        <f>A3873-B3873</f>
        <v>-42899</v>
      </c>
      <c r="E3873" s="27">
        <f>A3873-C3873</f>
        <v>-42899</v>
      </c>
      <c r="F3873" s="2" t="s">
        <v>21</v>
      </c>
      <c r="G3873" s="2" t="s">
        <v>711</v>
      </c>
      <c r="H3873" s="2" t="s">
        <v>22</v>
      </c>
      <c r="I3873" s="12" t="s">
        <v>112</v>
      </c>
      <c r="J3873" s="12" t="s">
        <v>984</v>
      </c>
      <c r="K3873" s="3" t="s">
        <v>966</v>
      </c>
      <c r="L3873" s="3" t="s">
        <v>946</v>
      </c>
      <c r="M3873" s="2">
        <v>1</v>
      </c>
      <c r="N3873" s="2">
        <v>1</v>
      </c>
      <c r="O3873" s="25">
        <v>10.143000000000001</v>
      </c>
      <c r="P3873" s="3">
        <v>2.5830000000000002</v>
      </c>
      <c r="Q3873" s="3">
        <v>2.0030000000000001</v>
      </c>
      <c r="R3873">
        <f>IF(Q3873&gt;0,(P3873*(Q3873^2))*(3.14159/6),"")</f>
        <v>5.4260596060304556</v>
      </c>
      <c r="S3873" s="2" t="s">
        <v>32</v>
      </c>
      <c r="T3873" t="s">
        <v>25</v>
      </c>
      <c r="U3873" s="2" t="s">
        <v>26</v>
      </c>
      <c r="V3873" s="2" t="s">
        <v>725</v>
      </c>
      <c r="W3873" s="2"/>
      <c r="X3873" s="2" t="s">
        <v>764</v>
      </c>
      <c r="Y3873" s="2"/>
      <c r="AA3873" s="12" t="s">
        <v>835</v>
      </c>
      <c r="AB3873" t="str">
        <f>IF(Q3873&gt;0,"yes","no")</f>
        <v>yes</v>
      </c>
      <c r="AC3873" t="str">
        <f>IF(O3873&gt;0,"yes","no")</f>
        <v>yes</v>
      </c>
      <c r="AD3873" t="str">
        <f>IF(AH3873="hatch","yes","no")</f>
        <v>yes</v>
      </c>
      <c r="AE3873" t="str">
        <f>IF(AH3873="swimup","yes","no")</f>
        <v>no</v>
      </c>
      <c r="AF3873" t="str">
        <f>IF(AH3873="respiration","yes","no")</f>
        <v>no</v>
      </c>
      <c r="AH3873" t="s">
        <v>766</v>
      </c>
      <c r="AI3873">
        <f>IF(O3873&gt;0,(IF(S3873="live",O3873*0.84,IF(S3873="dried.ethanol",O3873*0.8449+2.8227,O3873))),"")</f>
        <v>10.143000000000001</v>
      </c>
      <c r="AJ3873" s="2" t="s">
        <v>726</v>
      </c>
      <c r="AL3873" t="str">
        <f>IF(OR(AND(Q3873=Q3874,P3873&gt;0),AND(O3873&gt;0,O3873=O3874)),"duplicate","")</f>
        <v/>
      </c>
      <c r="AM3873" t="s">
        <v>826</v>
      </c>
      <c r="AN3873" t="s">
        <v>826</v>
      </c>
      <c r="AO3873" t="s">
        <v>826</v>
      </c>
      <c r="AP3873" t="s">
        <v>826</v>
      </c>
      <c r="AQ3873" t="s">
        <v>32</v>
      </c>
    </row>
    <row r="3874" spans="1:43" x14ac:dyDescent="0.2">
      <c r="A3874" s="31"/>
      <c r="B3874" s="1">
        <v>42899</v>
      </c>
      <c r="C3874" s="1" t="str">
        <f>IF(F3874="Kup","6/13/2017",IF(F3874="Sag","6/14/2017",""))</f>
        <v>6/13/2017</v>
      </c>
      <c r="D3874" s="27">
        <f>A3874-B3874</f>
        <v>-42899</v>
      </c>
      <c r="E3874" s="27">
        <f>A3874-C3874</f>
        <v>-42899</v>
      </c>
      <c r="F3874" s="2" t="s">
        <v>21</v>
      </c>
      <c r="G3874" s="2" t="s">
        <v>649</v>
      </c>
      <c r="H3874" s="2" t="s">
        <v>22</v>
      </c>
      <c r="I3874" s="12" t="s">
        <v>112</v>
      </c>
      <c r="J3874" s="12" t="s">
        <v>984</v>
      </c>
      <c r="K3874" s="3" t="s">
        <v>966</v>
      </c>
      <c r="L3874" s="3" t="s">
        <v>946</v>
      </c>
      <c r="M3874" s="2">
        <v>1</v>
      </c>
      <c r="N3874" s="2">
        <v>1</v>
      </c>
      <c r="O3874" s="25">
        <v>12.574</v>
      </c>
      <c r="P3874" s="3">
        <v>2.133</v>
      </c>
      <c r="Q3874" s="3">
        <v>1.2589999999999999</v>
      </c>
      <c r="R3874">
        <f>IF(Q3874&gt;0,(P3874*(Q3874^2))*(3.14159/6),"")</f>
        <v>1.7702743269798444</v>
      </c>
      <c r="S3874" s="2" t="s">
        <v>32</v>
      </c>
      <c r="T3874" t="s">
        <v>25</v>
      </c>
      <c r="U3874" s="2" t="s">
        <v>26</v>
      </c>
      <c r="V3874" s="2" t="s">
        <v>706</v>
      </c>
      <c r="W3874" s="2"/>
      <c r="X3874" s="2" t="s">
        <v>764</v>
      </c>
      <c r="Y3874" s="2"/>
      <c r="AA3874" s="12" t="s">
        <v>835</v>
      </c>
      <c r="AB3874" t="str">
        <f>IF(Q3874&gt;0,"yes","no")</f>
        <v>yes</v>
      </c>
      <c r="AC3874" t="str">
        <f>IF(O3874&gt;0,"yes","no")</f>
        <v>yes</v>
      </c>
      <c r="AD3874" t="str">
        <f>IF(AH3874="hatch","yes","no")</f>
        <v>no</v>
      </c>
      <c r="AE3874" t="str">
        <f>IF(AH3874="swimup","yes","no")</f>
        <v>yes</v>
      </c>
      <c r="AF3874" t="str">
        <f>IF(AH3874="respiration","yes","no")</f>
        <v>no</v>
      </c>
      <c r="AH3874" t="s">
        <v>765</v>
      </c>
      <c r="AI3874">
        <f>IF(O3874&gt;0,(IF(S3874="live",O3874*0.84,IF(S3874="dried.ethanol",O3874*0.8449+2.8227,O3874))),"")</f>
        <v>12.574</v>
      </c>
      <c r="AJ3874" s="2" t="s">
        <v>697</v>
      </c>
      <c r="AL3874" t="str">
        <f>IF(OR(AND(Q3874=Q3875,P3874&gt;0),AND(O3874&gt;0,O3874=O3875)),"duplicate","")</f>
        <v/>
      </c>
      <c r="AM3874" t="s">
        <v>826</v>
      </c>
      <c r="AN3874" t="s">
        <v>826</v>
      </c>
      <c r="AO3874" t="s">
        <v>826</v>
      </c>
      <c r="AP3874" t="s">
        <v>826</v>
      </c>
      <c r="AQ3874" t="s">
        <v>32</v>
      </c>
    </row>
    <row r="3875" spans="1:43" x14ac:dyDescent="0.2">
      <c r="A3875" s="31"/>
      <c r="B3875" s="1">
        <v>42899</v>
      </c>
      <c r="C3875" s="1" t="str">
        <f>IF(F3875="Kup","6/13/2017",IF(F3875="Sag","6/14/2017",""))</f>
        <v>6/13/2017</v>
      </c>
      <c r="D3875" s="27">
        <f>A3875-B3875</f>
        <v>-42899</v>
      </c>
      <c r="E3875" s="27">
        <f>A3875-C3875</f>
        <v>-42899</v>
      </c>
      <c r="F3875" s="2" t="s">
        <v>21</v>
      </c>
      <c r="G3875" s="2" t="s">
        <v>711</v>
      </c>
      <c r="H3875" s="2" t="s">
        <v>22</v>
      </c>
      <c r="I3875" s="12" t="s">
        <v>112</v>
      </c>
      <c r="J3875" s="12" t="s">
        <v>984</v>
      </c>
      <c r="K3875" s="3" t="s">
        <v>966</v>
      </c>
      <c r="L3875" s="3" t="s">
        <v>946</v>
      </c>
      <c r="M3875" s="2">
        <v>2</v>
      </c>
      <c r="N3875" s="2">
        <v>2</v>
      </c>
      <c r="O3875" s="25">
        <v>9.359</v>
      </c>
      <c r="P3875" s="3">
        <v>2.5150000000000001</v>
      </c>
      <c r="Q3875" s="3">
        <v>1.952</v>
      </c>
      <c r="R3875">
        <f>IF(Q3875&gt;0,(P3875*(Q3875^2))*(3.14159/6),"")</f>
        <v>5.0175980920917329</v>
      </c>
      <c r="S3875" s="2" t="s">
        <v>32</v>
      </c>
      <c r="T3875" t="s">
        <v>25</v>
      </c>
      <c r="U3875" s="2" t="s">
        <v>26</v>
      </c>
      <c r="V3875" s="2" t="s">
        <v>725</v>
      </c>
      <c r="W3875" s="2"/>
      <c r="X3875" s="2" t="s">
        <v>764</v>
      </c>
      <c r="Y3875" s="2"/>
      <c r="AA3875" s="12" t="s">
        <v>835</v>
      </c>
      <c r="AB3875" t="str">
        <f>IF(Q3875&gt;0,"yes","no")</f>
        <v>yes</v>
      </c>
      <c r="AC3875" t="str">
        <f>IF(O3875&gt;0,"yes","no")</f>
        <v>yes</v>
      </c>
      <c r="AD3875" t="str">
        <f>IF(AH3875="hatch","yes","no")</f>
        <v>yes</v>
      </c>
      <c r="AE3875" t="str">
        <f>IF(AH3875="swimup","yes","no")</f>
        <v>no</v>
      </c>
      <c r="AF3875" t="str">
        <f>IF(AH3875="respiration","yes","no")</f>
        <v>no</v>
      </c>
      <c r="AH3875" t="s">
        <v>766</v>
      </c>
      <c r="AI3875">
        <f>IF(O3875&gt;0,(IF(S3875="live",O3875*0.84,IF(S3875="dried.ethanol",O3875*0.8449+2.8227,O3875))),"")</f>
        <v>9.359</v>
      </c>
      <c r="AJ3875" s="2" t="s">
        <v>726</v>
      </c>
      <c r="AL3875" t="str">
        <f>IF(OR(AND(Q3875=Q3876,P3875&gt;0),AND(O3875&gt;0,O3875=O3876)),"duplicate","")</f>
        <v/>
      </c>
      <c r="AM3875" t="s">
        <v>826</v>
      </c>
      <c r="AN3875" t="s">
        <v>826</v>
      </c>
      <c r="AO3875" t="s">
        <v>826</v>
      </c>
      <c r="AP3875" t="s">
        <v>826</v>
      </c>
      <c r="AQ3875" t="s">
        <v>32</v>
      </c>
    </row>
    <row r="3876" spans="1:43" x14ac:dyDescent="0.2">
      <c r="A3876" s="31"/>
      <c r="B3876" s="1">
        <v>42899</v>
      </c>
      <c r="C3876" s="1" t="str">
        <f>IF(F3876="Kup","6/13/2017",IF(F3876="Sag","6/14/2017",""))</f>
        <v>6/13/2017</v>
      </c>
      <c r="D3876" s="27">
        <f>A3876-B3876</f>
        <v>-42899</v>
      </c>
      <c r="E3876" s="27">
        <f>A3876-C3876</f>
        <v>-42899</v>
      </c>
      <c r="F3876" s="2" t="s">
        <v>21</v>
      </c>
      <c r="G3876" s="2" t="s">
        <v>649</v>
      </c>
      <c r="H3876" s="2" t="s">
        <v>22</v>
      </c>
      <c r="I3876" s="12" t="s">
        <v>112</v>
      </c>
      <c r="J3876" s="12" t="s">
        <v>984</v>
      </c>
      <c r="K3876" s="3" t="s">
        <v>966</v>
      </c>
      <c r="L3876" s="3" t="s">
        <v>946</v>
      </c>
      <c r="M3876" s="2">
        <v>2</v>
      </c>
      <c r="N3876" s="2">
        <v>2</v>
      </c>
      <c r="O3876" s="25">
        <v>11.641</v>
      </c>
      <c r="P3876" s="3"/>
      <c r="Q3876" s="3"/>
      <c r="R3876" t="str">
        <f>IF(Q3876&gt;0,(P3876*(Q3876^2))*(3.14159/6),"")</f>
        <v/>
      </c>
      <c r="S3876" s="2" t="s">
        <v>32</v>
      </c>
      <c r="T3876" t="s">
        <v>25</v>
      </c>
      <c r="U3876" s="2" t="s">
        <v>26</v>
      </c>
      <c r="V3876" s="2" t="s">
        <v>706</v>
      </c>
      <c r="W3876" s="2"/>
      <c r="X3876" s="2" t="s">
        <v>764</v>
      </c>
      <c r="Y3876" s="2"/>
      <c r="AA3876" s="12" t="s">
        <v>835</v>
      </c>
      <c r="AB3876" t="str">
        <f>IF(Q3876&gt;0,"yes","no")</f>
        <v>no</v>
      </c>
      <c r="AC3876" t="str">
        <f>IF(O3876&gt;0,"yes","no")</f>
        <v>yes</v>
      </c>
      <c r="AD3876" t="str">
        <f>IF(AH3876="hatch","yes","no")</f>
        <v>no</v>
      </c>
      <c r="AE3876" t="str">
        <f>IF(AH3876="swimup","yes","no")</f>
        <v>yes</v>
      </c>
      <c r="AF3876" t="str">
        <f>IF(AH3876="respiration","yes","no")</f>
        <v>no</v>
      </c>
      <c r="AH3876" t="s">
        <v>765</v>
      </c>
      <c r="AI3876">
        <f>IF(O3876&gt;0,(IF(S3876="live",O3876*0.84,IF(S3876="dried.ethanol",O3876*0.8449+2.8227,O3876))),"")</f>
        <v>11.641</v>
      </c>
      <c r="AJ3876" s="2" t="s">
        <v>697</v>
      </c>
      <c r="AL3876" t="str">
        <f>IF(OR(AND(Q3876=Q3877,P3876&gt;0),AND(O3876&gt;0,O3876=O3877)),"duplicate","")</f>
        <v/>
      </c>
      <c r="AM3876" t="s">
        <v>826</v>
      </c>
      <c r="AN3876" t="s">
        <v>826</v>
      </c>
      <c r="AO3876" t="s">
        <v>826</v>
      </c>
      <c r="AP3876" t="s">
        <v>826</v>
      </c>
      <c r="AQ3876" t="s">
        <v>32</v>
      </c>
    </row>
    <row r="3877" spans="1:43" x14ac:dyDescent="0.2">
      <c r="A3877" s="31"/>
      <c r="B3877" s="1">
        <v>42899</v>
      </c>
      <c r="C3877" s="1" t="str">
        <f>IF(F3877="Kup","6/13/2017",IF(F3877="Sag","6/14/2017",""))</f>
        <v>6/13/2017</v>
      </c>
      <c r="D3877" s="27">
        <f>A3877-B3877</f>
        <v>-42899</v>
      </c>
      <c r="E3877" s="27">
        <f>A3877-C3877</f>
        <v>-42899</v>
      </c>
      <c r="F3877" s="2" t="s">
        <v>21</v>
      </c>
      <c r="G3877" s="2" t="s">
        <v>711</v>
      </c>
      <c r="H3877" s="2" t="s">
        <v>22</v>
      </c>
      <c r="I3877" s="12" t="s">
        <v>112</v>
      </c>
      <c r="J3877" s="12" t="s">
        <v>984</v>
      </c>
      <c r="K3877" s="3" t="s">
        <v>966</v>
      </c>
      <c r="L3877" s="3" t="s">
        <v>946</v>
      </c>
      <c r="M3877" s="2">
        <v>3</v>
      </c>
      <c r="N3877" s="2">
        <v>3</v>
      </c>
      <c r="O3877" s="25">
        <v>8.7550000000000008</v>
      </c>
      <c r="P3877" s="3">
        <v>2.3490000000000002</v>
      </c>
      <c r="Q3877" s="3">
        <v>1.762</v>
      </c>
      <c r="R3877">
        <f>IF(Q3877&gt;0,(P3877*(Q3877^2))*(3.14159/6),"")</f>
        <v>3.8185025099603398</v>
      </c>
      <c r="S3877" s="2" t="s">
        <v>32</v>
      </c>
      <c r="T3877" t="s">
        <v>25</v>
      </c>
      <c r="U3877" s="2" t="s">
        <v>26</v>
      </c>
      <c r="V3877" s="2" t="s">
        <v>725</v>
      </c>
      <c r="W3877" s="2"/>
      <c r="X3877" s="2" t="s">
        <v>764</v>
      </c>
      <c r="Y3877" s="2"/>
      <c r="AA3877" s="12" t="s">
        <v>835</v>
      </c>
      <c r="AB3877" t="str">
        <f>IF(Q3877&gt;0,"yes","no")</f>
        <v>yes</v>
      </c>
      <c r="AC3877" t="str">
        <f>IF(O3877&gt;0,"yes","no")</f>
        <v>yes</v>
      </c>
      <c r="AD3877" t="str">
        <f>IF(AH3877="hatch","yes","no")</f>
        <v>yes</v>
      </c>
      <c r="AE3877" t="str">
        <f>IF(AH3877="swimup","yes","no")</f>
        <v>no</v>
      </c>
      <c r="AF3877" t="str">
        <f>IF(AH3877="respiration","yes","no")</f>
        <v>no</v>
      </c>
      <c r="AH3877" t="s">
        <v>766</v>
      </c>
      <c r="AI3877">
        <f>IF(O3877&gt;0,(IF(S3877="live",O3877*0.84,IF(S3877="dried.ethanol",O3877*0.8449+2.8227,O3877))),"")</f>
        <v>8.7550000000000008</v>
      </c>
      <c r="AJ3877" s="2" t="s">
        <v>726</v>
      </c>
      <c r="AL3877" t="str">
        <f>IF(OR(AND(Q3877=Q3878,P3877&gt;0),AND(O3877&gt;0,O3877=O3878)),"duplicate","")</f>
        <v/>
      </c>
      <c r="AM3877" t="s">
        <v>826</v>
      </c>
      <c r="AN3877" t="s">
        <v>826</v>
      </c>
      <c r="AO3877" t="s">
        <v>826</v>
      </c>
      <c r="AP3877" t="s">
        <v>826</v>
      </c>
      <c r="AQ3877" t="s">
        <v>32</v>
      </c>
    </row>
    <row r="3878" spans="1:43" x14ac:dyDescent="0.2">
      <c r="A3878" s="31"/>
      <c r="B3878" s="1">
        <v>42899</v>
      </c>
      <c r="C3878" s="1" t="str">
        <f>IF(F3878="Kup","6/13/2017",IF(F3878="Sag","6/14/2017",""))</f>
        <v>6/13/2017</v>
      </c>
      <c r="D3878" s="27">
        <f>A3878-B3878</f>
        <v>-42899</v>
      </c>
      <c r="E3878" s="27">
        <f>A3878-C3878</f>
        <v>-42899</v>
      </c>
      <c r="F3878" s="2" t="s">
        <v>21</v>
      </c>
      <c r="G3878" s="2" t="s">
        <v>649</v>
      </c>
      <c r="H3878" s="2" t="s">
        <v>22</v>
      </c>
      <c r="I3878" s="12" t="s">
        <v>112</v>
      </c>
      <c r="J3878" s="12" t="s">
        <v>984</v>
      </c>
      <c r="K3878" s="3" t="s">
        <v>966</v>
      </c>
      <c r="L3878" s="3" t="s">
        <v>946</v>
      </c>
      <c r="M3878" s="2">
        <v>3</v>
      </c>
      <c r="N3878" s="2">
        <v>3</v>
      </c>
      <c r="O3878" s="25">
        <v>11.698</v>
      </c>
      <c r="P3878" s="3">
        <v>1.823</v>
      </c>
      <c r="Q3878" s="3">
        <v>0.96799999999999997</v>
      </c>
      <c r="R3878">
        <f>IF(Q3878&gt;0,(P3878*(Q3878^2))*(3.14159/6),"")</f>
        <v>0.89440792515594647</v>
      </c>
      <c r="S3878" s="2" t="s">
        <v>32</v>
      </c>
      <c r="T3878" t="s">
        <v>25</v>
      </c>
      <c r="U3878" s="2" t="s">
        <v>26</v>
      </c>
      <c r="V3878" s="2" t="s">
        <v>706</v>
      </c>
      <c r="W3878" s="2"/>
      <c r="X3878" s="2" t="s">
        <v>764</v>
      </c>
      <c r="Y3878" s="2"/>
      <c r="AA3878" s="12" t="s">
        <v>835</v>
      </c>
      <c r="AB3878" t="str">
        <f>IF(Q3878&gt;0,"yes","no")</f>
        <v>yes</v>
      </c>
      <c r="AC3878" t="str">
        <f>IF(O3878&gt;0,"yes","no")</f>
        <v>yes</v>
      </c>
      <c r="AD3878" t="str">
        <f>IF(AH3878="hatch","yes","no")</f>
        <v>no</v>
      </c>
      <c r="AE3878" t="str">
        <f>IF(AH3878="swimup","yes","no")</f>
        <v>yes</v>
      </c>
      <c r="AF3878" t="str">
        <f>IF(AH3878="respiration","yes","no")</f>
        <v>no</v>
      </c>
      <c r="AH3878" t="s">
        <v>765</v>
      </c>
      <c r="AI3878">
        <f>IF(O3878&gt;0,(IF(S3878="live",O3878*0.84,IF(S3878="dried.ethanol",O3878*0.8449+2.8227,O3878))),"")</f>
        <v>11.698</v>
      </c>
      <c r="AJ3878" s="2" t="s">
        <v>697</v>
      </c>
      <c r="AL3878" t="str">
        <f>IF(OR(AND(Q3878=Q3879,P3878&gt;0),AND(O3878&gt;0,O3878=O3879)),"duplicate","")</f>
        <v/>
      </c>
      <c r="AM3878" t="s">
        <v>826</v>
      </c>
      <c r="AN3878" t="s">
        <v>826</v>
      </c>
      <c r="AO3878" t="s">
        <v>826</v>
      </c>
      <c r="AP3878" t="s">
        <v>826</v>
      </c>
      <c r="AQ3878" t="s">
        <v>32</v>
      </c>
    </row>
    <row r="3879" spans="1:43" x14ac:dyDescent="0.2">
      <c r="A3879" s="31"/>
      <c r="B3879" s="1">
        <v>42899</v>
      </c>
      <c r="C3879" s="1" t="str">
        <f>IF(F3879="Kup","6/13/2017",IF(F3879="Sag","6/14/2017",""))</f>
        <v>6/13/2017</v>
      </c>
      <c r="D3879" s="27">
        <f>A3879-B3879</f>
        <v>-42899</v>
      </c>
      <c r="E3879" s="27">
        <f>A3879-C3879</f>
        <v>-42899</v>
      </c>
      <c r="F3879" s="2" t="s">
        <v>21</v>
      </c>
      <c r="G3879" s="2" t="s">
        <v>711</v>
      </c>
      <c r="H3879" s="2" t="s">
        <v>22</v>
      </c>
      <c r="I3879" s="12" t="s">
        <v>112</v>
      </c>
      <c r="J3879" s="12" t="s">
        <v>984</v>
      </c>
      <c r="K3879" s="3" t="s">
        <v>966</v>
      </c>
      <c r="L3879" s="3" t="s">
        <v>946</v>
      </c>
      <c r="M3879" s="2">
        <v>4</v>
      </c>
      <c r="N3879" s="2">
        <v>4</v>
      </c>
      <c r="O3879" s="25">
        <v>8.9239999999999995</v>
      </c>
      <c r="P3879" s="3">
        <v>2.3069999999999999</v>
      </c>
      <c r="Q3879" s="3">
        <v>1.641</v>
      </c>
      <c r="R3879">
        <f>IF(Q3879&gt;0,(P3879*(Q3879^2))*(3.14159/6),"")</f>
        <v>3.2528423239937543</v>
      </c>
      <c r="S3879" s="2" t="s">
        <v>32</v>
      </c>
      <c r="T3879" t="s">
        <v>25</v>
      </c>
      <c r="U3879" s="2" t="s">
        <v>26</v>
      </c>
      <c r="V3879" s="2" t="s">
        <v>725</v>
      </c>
      <c r="W3879" s="2"/>
      <c r="X3879" s="2" t="s">
        <v>764</v>
      </c>
      <c r="Y3879" s="2"/>
      <c r="AA3879" s="12" t="s">
        <v>835</v>
      </c>
      <c r="AB3879" t="str">
        <f>IF(Q3879&gt;0,"yes","no")</f>
        <v>yes</v>
      </c>
      <c r="AC3879" t="str">
        <f>IF(O3879&gt;0,"yes","no")</f>
        <v>yes</v>
      </c>
      <c r="AD3879" t="str">
        <f>IF(AH3879="hatch","yes","no")</f>
        <v>yes</v>
      </c>
      <c r="AE3879" t="str">
        <f>IF(AH3879="swimup","yes","no")</f>
        <v>no</v>
      </c>
      <c r="AF3879" t="str">
        <f>IF(AH3879="respiration","yes","no")</f>
        <v>no</v>
      </c>
      <c r="AH3879" t="s">
        <v>766</v>
      </c>
      <c r="AI3879">
        <f>IF(O3879&gt;0,(IF(S3879="live",O3879*0.84,IF(S3879="dried.ethanol",O3879*0.8449+2.8227,O3879))),"")</f>
        <v>8.9239999999999995</v>
      </c>
      <c r="AJ3879" s="2" t="s">
        <v>726</v>
      </c>
      <c r="AL3879" t="str">
        <f>IF(OR(AND(Q3879=Q3880,P3879&gt;0),AND(O3879&gt;0,O3879=O3880)),"duplicate","")</f>
        <v/>
      </c>
      <c r="AM3879" t="s">
        <v>826</v>
      </c>
      <c r="AN3879" t="s">
        <v>826</v>
      </c>
      <c r="AO3879" t="s">
        <v>826</v>
      </c>
      <c r="AP3879" t="s">
        <v>826</v>
      </c>
      <c r="AQ3879" t="s">
        <v>32</v>
      </c>
    </row>
    <row r="3880" spans="1:43" x14ac:dyDescent="0.2">
      <c r="A3880" s="31"/>
      <c r="B3880" s="1">
        <v>42899</v>
      </c>
      <c r="C3880" s="1" t="str">
        <f>IF(F3880="Kup","6/13/2017",IF(F3880="Sag","6/14/2017",""))</f>
        <v>6/13/2017</v>
      </c>
      <c r="D3880" s="27">
        <f>A3880-B3880</f>
        <v>-42899</v>
      </c>
      <c r="E3880" s="27">
        <f>A3880-C3880</f>
        <v>-42899</v>
      </c>
      <c r="F3880" s="2" t="s">
        <v>21</v>
      </c>
      <c r="G3880" s="2" t="s">
        <v>649</v>
      </c>
      <c r="H3880" s="2" t="s">
        <v>22</v>
      </c>
      <c r="I3880" s="12" t="s">
        <v>112</v>
      </c>
      <c r="J3880" s="12" t="s">
        <v>984</v>
      </c>
      <c r="K3880" s="3" t="s">
        <v>966</v>
      </c>
      <c r="L3880" s="3" t="s">
        <v>946</v>
      </c>
      <c r="M3880" s="2">
        <v>4</v>
      </c>
      <c r="N3880" s="2">
        <v>4</v>
      </c>
      <c r="O3880" s="25">
        <v>12.295999999999999</v>
      </c>
      <c r="P3880" s="3">
        <v>1.8109999999999999</v>
      </c>
      <c r="Q3880" s="3">
        <v>1.0149999999999999</v>
      </c>
      <c r="R3880">
        <f>IF(Q3880&gt;0,(P3880*(Q3880^2))*(3.14159/6),"")</f>
        <v>0.97689703234754133</v>
      </c>
      <c r="S3880" s="2" t="s">
        <v>32</v>
      </c>
      <c r="T3880" t="s">
        <v>25</v>
      </c>
      <c r="U3880" s="2" t="s">
        <v>26</v>
      </c>
      <c r="V3880" s="2" t="s">
        <v>706</v>
      </c>
      <c r="W3880" s="2"/>
      <c r="X3880" s="2" t="s">
        <v>764</v>
      </c>
      <c r="Y3880" s="2"/>
      <c r="AA3880" s="12" t="s">
        <v>835</v>
      </c>
      <c r="AB3880" t="str">
        <f>IF(Q3880&gt;0,"yes","no")</f>
        <v>yes</v>
      </c>
      <c r="AC3880" t="str">
        <f>IF(O3880&gt;0,"yes","no")</f>
        <v>yes</v>
      </c>
      <c r="AD3880" t="str">
        <f>IF(AH3880="hatch","yes","no")</f>
        <v>no</v>
      </c>
      <c r="AE3880" t="str">
        <f>IF(AH3880="swimup","yes","no")</f>
        <v>yes</v>
      </c>
      <c r="AF3880" t="str">
        <f>IF(AH3880="respiration","yes","no")</f>
        <v>no</v>
      </c>
      <c r="AH3880" t="s">
        <v>765</v>
      </c>
      <c r="AI3880">
        <f>IF(O3880&gt;0,(IF(S3880="live",O3880*0.84,IF(S3880="dried.ethanol",O3880*0.8449+2.8227,O3880))),"")</f>
        <v>12.295999999999999</v>
      </c>
      <c r="AJ3880" s="2" t="s">
        <v>697</v>
      </c>
      <c r="AL3880" t="str">
        <f>IF(OR(AND(Q3880=Q3881,P3880&gt;0),AND(O3880&gt;0,O3880=O3881)),"duplicate","")</f>
        <v/>
      </c>
      <c r="AM3880" t="s">
        <v>826</v>
      </c>
      <c r="AN3880" t="s">
        <v>826</v>
      </c>
      <c r="AO3880" t="s">
        <v>826</v>
      </c>
      <c r="AP3880" t="s">
        <v>826</v>
      </c>
      <c r="AQ3880" t="s">
        <v>32</v>
      </c>
    </row>
    <row r="3881" spans="1:43" x14ac:dyDescent="0.2">
      <c r="A3881" s="31"/>
      <c r="B3881" s="1">
        <v>42899</v>
      </c>
      <c r="C3881" s="1" t="str">
        <f>IF(F3881="Kup","6/13/2017",IF(F3881="Sag","6/14/2017",""))</f>
        <v>6/13/2017</v>
      </c>
      <c r="D3881" s="27">
        <f>A3881-B3881</f>
        <v>-42899</v>
      </c>
      <c r="E3881" s="27">
        <f>A3881-C3881</f>
        <v>-42899</v>
      </c>
      <c r="F3881" s="2" t="s">
        <v>21</v>
      </c>
      <c r="G3881" s="2" t="s">
        <v>711</v>
      </c>
      <c r="H3881" s="2" t="s">
        <v>22</v>
      </c>
      <c r="I3881" s="12" t="s">
        <v>112</v>
      </c>
      <c r="J3881" s="12" t="s">
        <v>984</v>
      </c>
      <c r="K3881" s="3" t="s">
        <v>966</v>
      </c>
      <c r="L3881" s="3" t="s">
        <v>946</v>
      </c>
      <c r="M3881" s="2">
        <v>5</v>
      </c>
      <c r="N3881" s="2">
        <v>5</v>
      </c>
      <c r="O3881" s="25">
        <v>9.4719999999999995</v>
      </c>
      <c r="P3881" s="3">
        <v>2.089</v>
      </c>
      <c r="Q3881" s="3">
        <v>1.6679999999999999</v>
      </c>
      <c r="R3881">
        <f>IF(Q3881&gt;0,(P3881*(Q3881^2))*(3.14159/6),"")</f>
        <v>3.0431880373130396</v>
      </c>
      <c r="S3881" s="2" t="s">
        <v>32</v>
      </c>
      <c r="T3881" t="s">
        <v>25</v>
      </c>
      <c r="U3881" s="2" t="s">
        <v>26</v>
      </c>
      <c r="V3881" s="2" t="s">
        <v>725</v>
      </c>
      <c r="W3881" s="2"/>
      <c r="X3881" s="2" t="s">
        <v>764</v>
      </c>
      <c r="Y3881" s="2"/>
      <c r="AA3881" s="12" t="s">
        <v>835</v>
      </c>
      <c r="AB3881" t="str">
        <f>IF(Q3881&gt;0,"yes","no")</f>
        <v>yes</v>
      </c>
      <c r="AC3881" t="str">
        <f>IF(O3881&gt;0,"yes","no")</f>
        <v>yes</v>
      </c>
      <c r="AD3881" t="str">
        <f>IF(AH3881="hatch","yes","no")</f>
        <v>yes</v>
      </c>
      <c r="AE3881" t="str">
        <f>IF(AH3881="swimup","yes","no")</f>
        <v>no</v>
      </c>
      <c r="AF3881" t="str">
        <f>IF(AH3881="respiration","yes","no")</f>
        <v>no</v>
      </c>
      <c r="AH3881" t="s">
        <v>766</v>
      </c>
      <c r="AI3881">
        <f>IF(O3881&gt;0,(IF(S3881="live",O3881*0.84,IF(S3881="dried.ethanol",O3881*0.8449+2.8227,O3881))),"")</f>
        <v>9.4719999999999995</v>
      </c>
      <c r="AJ3881" s="2" t="s">
        <v>726</v>
      </c>
      <c r="AL3881" t="str">
        <f>IF(OR(AND(Q3881=Q3882,P3881&gt;0),AND(O3881&gt;0,O3881=O3882)),"duplicate","")</f>
        <v/>
      </c>
      <c r="AM3881" t="s">
        <v>826</v>
      </c>
      <c r="AN3881" t="s">
        <v>826</v>
      </c>
      <c r="AO3881" t="s">
        <v>826</v>
      </c>
      <c r="AP3881" t="s">
        <v>826</v>
      </c>
      <c r="AQ3881" t="s">
        <v>32</v>
      </c>
    </row>
    <row r="3882" spans="1:43" x14ac:dyDescent="0.2">
      <c r="A3882" s="31"/>
      <c r="B3882" s="1">
        <v>42899</v>
      </c>
      <c r="C3882" s="1" t="str">
        <f>IF(F3882="Kup","6/13/2017",IF(F3882="Sag","6/14/2017",""))</f>
        <v>6/13/2017</v>
      </c>
      <c r="D3882" s="27">
        <f>A3882-B3882</f>
        <v>-42899</v>
      </c>
      <c r="E3882" s="27">
        <f>A3882-C3882</f>
        <v>-42899</v>
      </c>
      <c r="F3882" s="2" t="s">
        <v>21</v>
      </c>
      <c r="G3882" s="2" t="s">
        <v>649</v>
      </c>
      <c r="H3882" s="2" t="s">
        <v>22</v>
      </c>
      <c r="I3882" s="12" t="s">
        <v>112</v>
      </c>
      <c r="J3882" s="12" t="s">
        <v>984</v>
      </c>
      <c r="K3882" s="3" t="s">
        <v>966</v>
      </c>
      <c r="L3882" s="3" t="s">
        <v>946</v>
      </c>
      <c r="M3882" s="2">
        <v>5</v>
      </c>
      <c r="N3882" s="2">
        <v>5</v>
      </c>
      <c r="O3882" s="25">
        <v>12.048999999999999</v>
      </c>
      <c r="P3882" s="3">
        <v>1.8480000000000001</v>
      </c>
      <c r="Q3882" s="3">
        <v>1.1080000000000001</v>
      </c>
      <c r="R3882">
        <f>IF(Q3882&gt;0,(P3882*(Q3882^2))*(3.14159/6),"")</f>
        <v>1.1878996192940803</v>
      </c>
      <c r="S3882" s="2" t="s">
        <v>32</v>
      </c>
      <c r="T3882" t="s">
        <v>25</v>
      </c>
      <c r="U3882" s="2" t="s">
        <v>26</v>
      </c>
      <c r="V3882" s="2" t="s">
        <v>706</v>
      </c>
      <c r="W3882" s="2"/>
      <c r="X3882" s="2" t="s">
        <v>764</v>
      </c>
      <c r="Y3882" s="2"/>
      <c r="AA3882" s="12" t="s">
        <v>835</v>
      </c>
      <c r="AB3882" t="str">
        <f>IF(Q3882&gt;0,"yes","no")</f>
        <v>yes</v>
      </c>
      <c r="AC3882" t="str">
        <f>IF(O3882&gt;0,"yes","no")</f>
        <v>yes</v>
      </c>
      <c r="AD3882" t="str">
        <f>IF(AH3882="hatch","yes","no")</f>
        <v>no</v>
      </c>
      <c r="AE3882" t="str">
        <f>IF(AH3882="swimup","yes","no")</f>
        <v>yes</v>
      </c>
      <c r="AF3882" t="str">
        <f>IF(AH3882="respiration","yes","no")</f>
        <v>no</v>
      </c>
      <c r="AH3882" t="s">
        <v>765</v>
      </c>
      <c r="AI3882">
        <f>IF(O3882&gt;0,(IF(S3882="live",O3882*0.84,IF(S3882="dried.ethanol",O3882*0.8449+2.8227,O3882))),"")</f>
        <v>12.048999999999999</v>
      </c>
      <c r="AJ3882" s="2" t="s">
        <v>697</v>
      </c>
      <c r="AL3882" t="str">
        <f>IF(OR(AND(Q3882=Q3883,P3882&gt;0),AND(O3882&gt;0,O3882=O3883)),"duplicate","")</f>
        <v/>
      </c>
      <c r="AM3882" t="s">
        <v>826</v>
      </c>
      <c r="AN3882" t="s">
        <v>826</v>
      </c>
      <c r="AO3882" t="s">
        <v>826</v>
      </c>
      <c r="AP3882" t="s">
        <v>826</v>
      </c>
      <c r="AQ3882" t="s">
        <v>32</v>
      </c>
    </row>
    <row r="3883" spans="1:43" x14ac:dyDescent="0.2">
      <c r="A3883" s="31"/>
      <c r="B3883" s="1">
        <v>42899</v>
      </c>
      <c r="C3883" s="1" t="str">
        <f>IF(F3883="Kup","6/13/2017",IF(F3883="Sag","6/14/2017",""))</f>
        <v>6/13/2017</v>
      </c>
      <c r="D3883" s="27">
        <f>A3883-B3883</f>
        <v>-42899</v>
      </c>
      <c r="E3883" s="27">
        <f>A3883-C3883</f>
        <v>-42899</v>
      </c>
      <c r="F3883" s="2" t="s">
        <v>21</v>
      </c>
      <c r="G3883" s="2" t="s">
        <v>711</v>
      </c>
      <c r="H3883" s="2" t="s">
        <v>22</v>
      </c>
      <c r="I3883" s="12" t="s">
        <v>112</v>
      </c>
      <c r="J3883" s="12" t="s">
        <v>984</v>
      </c>
      <c r="K3883" s="3" t="s">
        <v>966</v>
      </c>
      <c r="L3883" s="3" t="s">
        <v>946</v>
      </c>
      <c r="M3883" s="2">
        <v>6</v>
      </c>
      <c r="N3883" s="2">
        <v>6</v>
      </c>
      <c r="O3883" s="25">
        <v>10.177</v>
      </c>
      <c r="P3883" s="3">
        <v>2.367</v>
      </c>
      <c r="Q3883" s="3">
        <v>1.722</v>
      </c>
      <c r="R3883">
        <f>IF(Q3883&gt;0,(P3883*(Q3883^2))*(3.14159/6),"")</f>
        <v>3.6750462385354199</v>
      </c>
      <c r="S3883" s="2" t="s">
        <v>32</v>
      </c>
      <c r="T3883" t="s">
        <v>25</v>
      </c>
      <c r="U3883" s="2" t="s">
        <v>26</v>
      </c>
      <c r="V3883" s="2" t="s">
        <v>725</v>
      </c>
      <c r="W3883" s="2"/>
      <c r="X3883" s="2" t="s">
        <v>764</v>
      </c>
      <c r="Y3883" s="2"/>
      <c r="AA3883" s="12" t="s">
        <v>835</v>
      </c>
      <c r="AB3883" t="str">
        <f>IF(Q3883&gt;0,"yes","no")</f>
        <v>yes</v>
      </c>
      <c r="AC3883" t="str">
        <f>IF(O3883&gt;0,"yes","no")</f>
        <v>yes</v>
      </c>
      <c r="AD3883" t="str">
        <f>IF(AH3883="hatch","yes","no")</f>
        <v>yes</v>
      </c>
      <c r="AE3883" t="str">
        <f>IF(AH3883="swimup","yes","no")</f>
        <v>no</v>
      </c>
      <c r="AF3883" t="str">
        <f>IF(AH3883="respiration","yes","no")</f>
        <v>no</v>
      </c>
      <c r="AH3883" t="s">
        <v>766</v>
      </c>
      <c r="AI3883">
        <f>IF(O3883&gt;0,(IF(S3883="live",O3883*0.84,IF(S3883="dried.ethanol",O3883*0.8449+2.8227,O3883))),"")</f>
        <v>10.177</v>
      </c>
      <c r="AJ3883" s="2" t="s">
        <v>726</v>
      </c>
      <c r="AL3883" t="str">
        <f>IF(OR(AND(Q3883=Q3884,P3883&gt;0),AND(O3883&gt;0,O3883=O3884)),"duplicate","")</f>
        <v/>
      </c>
      <c r="AM3883" t="s">
        <v>826</v>
      </c>
      <c r="AN3883" t="s">
        <v>826</v>
      </c>
      <c r="AO3883" t="s">
        <v>826</v>
      </c>
      <c r="AP3883" t="s">
        <v>826</v>
      </c>
      <c r="AQ3883" t="s">
        <v>32</v>
      </c>
    </row>
    <row r="3884" spans="1:43" x14ac:dyDescent="0.2">
      <c r="A3884" s="31"/>
      <c r="B3884" s="1">
        <v>42899</v>
      </c>
      <c r="C3884" s="1" t="str">
        <f>IF(F3884="Kup","6/13/2017",IF(F3884="Sag","6/14/2017",""))</f>
        <v>6/13/2017</v>
      </c>
      <c r="D3884" s="27">
        <f>A3884-B3884</f>
        <v>-42899</v>
      </c>
      <c r="E3884" s="27">
        <f>A3884-C3884</f>
        <v>-42899</v>
      </c>
      <c r="F3884" s="2" t="s">
        <v>21</v>
      </c>
      <c r="G3884" s="2" t="s">
        <v>649</v>
      </c>
      <c r="H3884" s="2" t="s">
        <v>22</v>
      </c>
      <c r="I3884" s="12" t="s">
        <v>112</v>
      </c>
      <c r="J3884" s="12" t="s">
        <v>984</v>
      </c>
      <c r="K3884" s="3" t="s">
        <v>966</v>
      </c>
      <c r="L3884" s="3" t="s">
        <v>946</v>
      </c>
      <c r="M3884" s="2">
        <v>6</v>
      </c>
      <c r="N3884" s="2">
        <v>6</v>
      </c>
      <c r="O3884" s="25">
        <v>11.38</v>
      </c>
      <c r="P3884" s="3">
        <v>2.0390000000000001</v>
      </c>
      <c r="Q3884" s="3">
        <v>1.1579999999999999</v>
      </c>
      <c r="R3884">
        <f>IF(Q3884&gt;0,(P3884*(Q3884^2))*(3.14159/6),"")</f>
        <v>1.4316359650229398</v>
      </c>
      <c r="S3884" s="2" t="s">
        <v>32</v>
      </c>
      <c r="T3884" t="s">
        <v>25</v>
      </c>
      <c r="U3884" s="2" t="s">
        <v>26</v>
      </c>
      <c r="V3884" s="2" t="s">
        <v>706</v>
      </c>
      <c r="W3884" s="2"/>
      <c r="X3884" s="2" t="s">
        <v>764</v>
      </c>
      <c r="Y3884" s="2"/>
      <c r="AA3884" s="12" t="s">
        <v>835</v>
      </c>
      <c r="AB3884" t="str">
        <f>IF(Q3884&gt;0,"yes","no")</f>
        <v>yes</v>
      </c>
      <c r="AC3884" t="str">
        <f>IF(O3884&gt;0,"yes","no")</f>
        <v>yes</v>
      </c>
      <c r="AD3884" t="str">
        <f>IF(AH3884="hatch","yes","no")</f>
        <v>no</v>
      </c>
      <c r="AE3884" t="str">
        <f>IF(AH3884="swimup","yes","no")</f>
        <v>yes</v>
      </c>
      <c r="AF3884" t="str">
        <f>IF(AH3884="respiration","yes","no")</f>
        <v>no</v>
      </c>
      <c r="AH3884" t="s">
        <v>765</v>
      </c>
      <c r="AI3884">
        <f>IF(O3884&gt;0,(IF(S3884="live",O3884*0.84,IF(S3884="dried.ethanol",O3884*0.8449+2.8227,O3884))),"")</f>
        <v>11.38</v>
      </c>
      <c r="AJ3884" s="2" t="s">
        <v>697</v>
      </c>
      <c r="AL3884" t="str">
        <f>IF(OR(AND(Q3884=Q3885,P3884&gt;0),AND(O3884&gt;0,O3884=O3885)),"duplicate","")</f>
        <v/>
      </c>
      <c r="AM3884" t="s">
        <v>826</v>
      </c>
      <c r="AN3884" t="s">
        <v>826</v>
      </c>
      <c r="AO3884" t="s">
        <v>826</v>
      </c>
      <c r="AP3884" t="s">
        <v>826</v>
      </c>
      <c r="AQ3884" t="s">
        <v>32</v>
      </c>
    </row>
    <row r="3885" spans="1:43" x14ac:dyDescent="0.2">
      <c r="A3885" s="31"/>
      <c r="B3885" s="1">
        <v>42899</v>
      </c>
      <c r="C3885" s="1" t="str">
        <f>IF(F3885="Kup","6/13/2017",IF(F3885="Sag","6/14/2017",""))</f>
        <v>6/13/2017</v>
      </c>
      <c r="D3885" s="27">
        <f>A3885-B3885</f>
        <v>-42899</v>
      </c>
      <c r="E3885" s="27">
        <f>A3885-C3885</f>
        <v>-42899</v>
      </c>
      <c r="F3885" s="2" t="s">
        <v>21</v>
      </c>
      <c r="G3885" s="2" t="s">
        <v>711</v>
      </c>
      <c r="H3885" s="2" t="s">
        <v>22</v>
      </c>
      <c r="I3885" s="12" t="s">
        <v>112</v>
      </c>
      <c r="J3885" s="12" t="s">
        <v>984</v>
      </c>
      <c r="K3885" s="3" t="s">
        <v>966</v>
      </c>
      <c r="L3885" s="3" t="s">
        <v>946</v>
      </c>
      <c r="M3885" s="2">
        <v>7</v>
      </c>
      <c r="N3885" s="2">
        <v>7</v>
      </c>
      <c r="O3885" s="25">
        <v>10.063000000000001</v>
      </c>
      <c r="P3885" s="3">
        <v>2.2010000000000001</v>
      </c>
      <c r="Q3885" s="3">
        <v>1.84</v>
      </c>
      <c r="R3885">
        <f>IF(Q3885&gt;0,(P3885*(Q3885^2))*(3.14159/6),"")</f>
        <v>3.9017006326506665</v>
      </c>
      <c r="S3885" s="2" t="s">
        <v>32</v>
      </c>
      <c r="T3885" t="s">
        <v>25</v>
      </c>
      <c r="U3885" s="2" t="s">
        <v>26</v>
      </c>
      <c r="V3885" s="2" t="s">
        <v>725</v>
      </c>
      <c r="W3885" s="2"/>
      <c r="X3885" s="2" t="s">
        <v>764</v>
      </c>
      <c r="Y3885" s="2"/>
      <c r="AA3885" s="12" t="s">
        <v>835</v>
      </c>
      <c r="AB3885" t="str">
        <f>IF(Q3885&gt;0,"yes","no")</f>
        <v>yes</v>
      </c>
      <c r="AC3885" t="str">
        <f>IF(O3885&gt;0,"yes","no")</f>
        <v>yes</v>
      </c>
      <c r="AD3885" t="str">
        <f>IF(AH3885="hatch","yes","no")</f>
        <v>yes</v>
      </c>
      <c r="AE3885" t="str">
        <f>IF(AH3885="swimup","yes","no")</f>
        <v>no</v>
      </c>
      <c r="AF3885" t="str">
        <f>IF(AH3885="respiration","yes","no")</f>
        <v>no</v>
      </c>
      <c r="AH3885" t="s">
        <v>766</v>
      </c>
      <c r="AI3885">
        <f>IF(O3885&gt;0,(IF(S3885="live",O3885*0.84,IF(S3885="dried.ethanol",O3885*0.8449+2.8227,O3885))),"")</f>
        <v>10.063000000000001</v>
      </c>
      <c r="AJ3885" s="2" t="s">
        <v>726</v>
      </c>
      <c r="AL3885" t="str">
        <f>IF(OR(AND(Q3885=Q3886,P3885&gt;0),AND(O3885&gt;0,O3885=O3886)),"duplicate","")</f>
        <v/>
      </c>
      <c r="AM3885" t="s">
        <v>826</v>
      </c>
      <c r="AN3885" t="s">
        <v>826</v>
      </c>
      <c r="AO3885" t="s">
        <v>826</v>
      </c>
      <c r="AP3885" t="s">
        <v>826</v>
      </c>
      <c r="AQ3885" t="s">
        <v>32</v>
      </c>
    </row>
    <row r="3886" spans="1:43" x14ac:dyDescent="0.2">
      <c r="A3886" s="31"/>
      <c r="B3886" s="1">
        <v>42899</v>
      </c>
      <c r="C3886" s="1" t="str">
        <f>IF(F3886="Kup","6/13/2017",IF(F3886="Sag","6/14/2017",""))</f>
        <v>6/13/2017</v>
      </c>
      <c r="D3886" s="27">
        <f>A3886-B3886</f>
        <v>-42899</v>
      </c>
      <c r="E3886" s="27">
        <f>A3886-C3886</f>
        <v>-42899</v>
      </c>
      <c r="F3886" s="2" t="s">
        <v>21</v>
      </c>
      <c r="G3886" s="2" t="s">
        <v>649</v>
      </c>
      <c r="H3886" s="2" t="s">
        <v>22</v>
      </c>
      <c r="I3886" s="12" t="s">
        <v>112</v>
      </c>
      <c r="J3886" s="12" t="s">
        <v>984</v>
      </c>
      <c r="K3886" s="3" t="s">
        <v>966</v>
      </c>
      <c r="L3886" s="3" t="s">
        <v>946</v>
      </c>
      <c r="M3886" s="2">
        <v>7</v>
      </c>
      <c r="N3886" s="2">
        <v>7</v>
      </c>
      <c r="O3886" s="25">
        <v>11.632</v>
      </c>
      <c r="P3886" s="3">
        <v>1.696</v>
      </c>
      <c r="Q3886" s="3">
        <v>1.071</v>
      </c>
      <c r="R3886">
        <f>IF(Q3886&gt;0,(P3886*(Q3886^2))*(3.14159/6),"")</f>
        <v>1.0185985299470399</v>
      </c>
      <c r="S3886" s="2" t="s">
        <v>32</v>
      </c>
      <c r="T3886" t="s">
        <v>25</v>
      </c>
      <c r="U3886" s="2" t="s">
        <v>26</v>
      </c>
      <c r="V3886" s="2" t="s">
        <v>706</v>
      </c>
      <c r="W3886" s="2"/>
      <c r="X3886" s="2" t="s">
        <v>764</v>
      </c>
      <c r="Y3886" s="2"/>
      <c r="AA3886" s="12" t="s">
        <v>835</v>
      </c>
      <c r="AB3886" t="str">
        <f>IF(Q3886&gt;0,"yes","no")</f>
        <v>yes</v>
      </c>
      <c r="AC3886" t="str">
        <f>IF(O3886&gt;0,"yes","no")</f>
        <v>yes</v>
      </c>
      <c r="AD3886" t="str">
        <f>IF(AH3886="hatch","yes","no")</f>
        <v>no</v>
      </c>
      <c r="AE3886" t="str">
        <f>IF(AH3886="swimup","yes","no")</f>
        <v>yes</v>
      </c>
      <c r="AF3886" t="str">
        <f>IF(AH3886="respiration","yes","no")</f>
        <v>no</v>
      </c>
      <c r="AH3886" t="s">
        <v>765</v>
      </c>
      <c r="AI3886">
        <f>IF(O3886&gt;0,(IF(S3886="live",O3886*0.84,IF(S3886="dried.ethanol",O3886*0.8449+2.8227,O3886))),"")</f>
        <v>11.632</v>
      </c>
      <c r="AJ3886" s="2" t="s">
        <v>697</v>
      </c>
      <c r="AL3886" t="str">
        <f>IF(OR(AND(Q3886=Q3887,P3886&gt;0),AND(O3886&gt;0,O3886=O3887)),"duplicate","")</f>
        <v/>
      </c>
      <c r="AM3886" t="s">
        <v>826</v>
      </c>
      <c r="AN3886" t="s">
        <v>826</v>
      </c>
      <c r="AO3886" t="s">
        <v>826</v>
      </c>
      <c r="AP3886" t="s">
        <v>826</v>
      </c>
      <c r="AQ3886" t="s">
        <v>32</v>
      </c>
    </row>
    <row r="3887" spans="1:43" x14ac:dyDescent="0.2">
      <c r="A3887" s="31"/>
      <c r="B3887" s="1">
        <v>42899</v>
      </c>
      <c r="C3887" s="1" t="str">
        <f>IF(F3887="Kup","6/13/2017",IF(F3887="Sag","6/14/2017",""))</f>
        <v>6/13/2017</v>
      </c>
      <c r="D3887" s="27">
        <f>A3887-B3887</f>
        <v>-42899</v>
      </c>
      <c r="E3887" s="27">
        <f>A3887-C3887</f>
        <v>-42899</v>
      </c>
      <c r="F3887" s="2" t="s">
        <v>21</v>
      </c>
      <c r="G3887" s="2" t="s">
        <v>711</v>
      </c>
      <c r="H3887" s="2" t="s">
        <v>22</v>
      </c>
      <c r="I3887" s="12" t="s">
        <v>112</v>
      </c>
      <c r="J3887" s="12" t="s">
        <v>984</v>
      </c>
      <c r="K3887" s="3" t="s">
        <v>966</v>
      </c>
      <c r="L3887" s="3" t="s">
        <v>946</v>
      </c>
      <c r="M3887" s="2">
        <v>8</v>
      </c>
      <c r="N3887" s="2">
        <v>8</v>
      </c>
      <c r="O3887" s="25">
        <v>8.2579999999999991</v>
      </c>
      <c r="P3887" s="3">
        <v>2.2930000000000001</v>
      </c>
      <c r="Q3887" s="3">
        <v>1.722</v>
      </c>
      <c r="R3887">
        <f>IF(Q3887&gt;0,(P3887*(Q3887^2))*(3.14159/6),"")</f>
        <v>3.5601525242761798</v>
      </c>
      <c r="S3887" s="2" t="s">
        <v>32</v>
      </c>
      <c r="T3887" t="s">
        <v>25</v>
      </c>
      <c r="U3887" s="2" t="s">
        <v>26</v>
      </c>
      <c r="V3887" s="2" t="s">
        <v>725</v>
      </c>
      <c r="W3887" s="2"/>
      <c r="X3887" s="2" t="s">
        <v>764</v>
      </c>
      <c r="Y3887" s="2"/>
      <c r="AA3887" s="12" t="s">
        <v>835</v>
      </c>
      <c r="AB3887" t="str">
        <f>IF(Q3887&gt;0,"yes","no")</f>
        <v>yes</v>
      </c>
      <c r="AC3887" t="str">
        <f>IF(O3887&gt;0,"yes","no")</f>
        <v>yes</v>
      </c>
      <c r="AD3887" t="str">
        <f>IF(AH3887="hatch","yes","no")</f>
        <v>yes</v>
      </c>
      <c r="AE3887" t="str">
        <f>IF(AH3887="swimup","yes","no")</f>
        <v>no</v>
      </c>
      <c r="AF3887" t="str">
        <f>IF(AH3887="respiration","yes","no")</f>
        <v>no</v>
      </c>
      <c r="AH3887" t="s">
        <v>766</v>
      </c>
      <c r="AI3887">
        <f>IF(O3887&gt;0,(IF(S3887="live",O3887*0.84,IF(S3887="dried.ethanol",O3887*0.8449+2.8227,O3887))),"")</f>
        <v>8.2579999999999991</v>
      </c>
      <c r="AJ3887" s="2" t="s">
        <v>726</v>
      </c>
      <c r="AL3887" t="str">
        <f>IF(OR(AND(Q3887=Q3888,P3887&gt;0),AND(O3887&gt;0,O3887=O3888)),"duplicate","")</f>
        <v/>
      </c>
      <c r="AM3887" t="s">
        <v>826</v>
      </c>
      <c r="AN3887" t="s">
        <v>826</v>
      </c>
      <c r="AO3887" t="s">
        <v>826</v>
      </c>
      <c r="AP3887" t="s">
        <v>826</v>
      </c>
      <c r="AQ3887" t="s">
        <v>32</v>
      </c>
    </row>
    <row r="3888" spans="1:43" x14ac:dyDescent="0.2">
      <c r="A3888" s="31"/>
      <c r="B3888" s="1">
        <v>42899</v>
      </c>
      <c r="C3888" s="1" t="str">
        <f>IF(F3888="Kup","6/13/2017",IF(F3888="Sag","6/14/2017",""))</f>
        <v>6/13/2017</v>
      </c>
      <c r="D3888" s="27">
        <f>A3888-B3888</f>
        <v>-42899</v>
      </c>
      <c r="E3888" s="27">
        <f>A3888-C3888</f>
        <v>-42899</v>
      </c>
      <c r="F3888" s="2" t="s">
        <v>21</v>
      </c>
      <c r="G3888" s="2" t="s">
        <v>649</v>
      </c>
      <c r="H3888" s="2" t="s">
        <v>22</v>
      </c>
      <c r="I3888" s="12" t="s">
        <v>112</v>
      </c>
      <c r="J3888" s="12" t="s">
        <v>984</v>
      </c>
      <c r="K3888" s="3" t="s">
        <v>966</v>
      </c>
      <c r="L3888" s="3" t="s">
        <v>946</v>
      </c>
      <c r="M3888" s="2">
        <v>8</v>
      </c>
      <c r="N3888" s="2">
        <v>8</v>
      </c>
      <c r="O3888" s="25">
        <v>11.191000000000001</v>
      </c>
      <c r="P3888" s="3">
        <v>1.9730000000000001</v>
      </c>
      <c r="Q3888" s="3">
        <v>1.0089999999999999</v>
      </c>
      <c r="R3888">
        <f>IF(Q3888&gt;0,(P3888*(Q3888^2))*(3.14159/6),"")</f>
        <v>1.0517382606971113</v>
      </c>
      <c r="S3888" s="2" t="s">
        <v>32</v>
      </c>
      <c r="T3888" t="s">
        <v>25</v>
      </c>
      <c r="U3888" s="2" t="s">
        <v>26</v>
      </c>
      <c r="V3888" s="2" t="s">
        <v>706</v>
      </c>
      <c r="W3888" s="2"/>
      <c r="X3888" s="2" t="s">
        <v>764</v>
      </c>
      <c r="Y3888" s="2"/>
      <c r="AA3888" s="12" t="s">
        <v>835</v>
      </c>
      <c r="AB3888" t="str">
        <f>IF(Q3888&gt;0,"yes","no")</f>
        <v>yes</v>
      </c>
      <c r="AC3888" t="str">
        <f>IF(O3888&gt;0,"yes","no")</f>
        <v>yes</v>
      </c>
      <c r="AD3888" t="str">
        <f>IF(AH3888="hatch","yes","no")</f>
        <v>no</v>
      </c>
      <c r="AE3888" t="str">
        <f>IF(AH3888="swimup","yes","no")</f>
        <v>yes</v>
      </c>
      <c r="AF3888" t="str">
        <f>IF(AH3888="respiration","yes","no")</f>
        <v>no</v>
      </c>
      <c r="AH3888" t="s">
        <v>765</v>
      </c>
      <c r="AI3888">
        <f>IF(O3888&gt;0,(IF(S3888="live",O3888*0.84,IF(S3888="dried.ethanol",O3888*0.8449+2.8227,O3888))),"")</f>
        <v>11.191000000000001</v>
      </c>
      <c r="AJ3888" s="2" t="s">
        <v>697</v>
      </c>
      <c r="AL3888" t="str">
        <f>IF(OR(AND(Q3888=Q3889,P3888&gt;0),AND(O3888&gt;0,O3888=O3889)),"duplicate","")</f>
        <v/>
      </c>
      <c r="AM3888" t="s">
        <v>826</v>
      </c>
      <c r="AN3888" t="s">
        <v>826</v>
      </c>
      <c r="AO3888" t="s">
        <v>826</v>
      </c>
      <c r="AP3888" t="s">
        <v>826</v>
      </c>
      <c r="AQ3888" t="s">
        <v>32</v>
      </c>
    </row>
    <row r="3889" spans="1:43" x14ac:dyDescent="0.2">
      <c r="A3889" s="31"/>
      <c r="B3889" s="1">
        <v>42899</v>
      </c>
      <c r="C3889" s="1" t="str">
        <f>IF(F3889="Kup","6/13/2017",IF(F3889="Sag","6/14/2017",""))</f>
        <v>6/13/2017</v>
      </c>
      <c r="D3889" s="27">
        <f>A3889-B3889</f>
        <v>-42899</v>
      </c>
      <c r="E3889" s="27">
        <f>A3889-C3889</f>
        <v>-42899</v>
      </c>
      <c r="F3889" s="2" t="s">
        <v>21</v>
      </c>
      <c r="G3889" s="2" t="s">
        <v>711</v>
      </c>
      <c r="H3889" s="2" t="s">
        <v>22</v>
      </c>
      <c r="I3889" s="12" t="s">
        <v>112</v>
      </c>
      <c r="J3889" s="12" t="s">
        <v>984</v>
      </c>
      <c r="K3889" s="3" t="s">
        <v>966</v>
      </c>
      <c r="L3889" s="3" t="s">
        <v>946</v>
      </c>
      <c r="M3889" s="2">
        <v>9</v>
      </c>
      <c r="N3889" s="2">
        <v>9</v>
      </c>
      <c r="O3889" s="25">
        <v>8.27</v>
      </c>
      <c r="P3889" s="3">
        <v>2.4430000000000001</v>
      </c>
      <c r="Q3889" s="3">
        <v>1.653</v>
      </c>
      <c r="R3889">
        <f>IF(Q3889&gt;0,(P3889*(Q3889^2))*(3.14159/6),"")</f>
        <v>3.4951629624545548</v>
      </c>
      <c r="S3889" s="2" t="s">
        <v>32</v>
      </c>
      <c r="T3889" t="s">
        <v>25</v>
      </c>
      <c r="U3889" s="2" t="s">
        <v>26</v>
      </c>
      <c r="V3889" s="2" t="s">
        <v>725</v>
      </c>
      <c r="W3889" s="2"/>
      <c r="X3889" s="2" t="s">
        <v>764</v>
      </c>
      <c r="Y3889" s="2"/>
      <c r="AA3889" s="12" t="s">
        <v>835</v>
      </c>
      <c r="AB3889" t="str">
        <f>IF(Q3889&gt;0,"yes","no")</f>
        <v>yes</v>
      </c>
      <c r="AC3889" t="str">
        <f>IF(O3889&gt;0,"yes","no")</f>
        <v>yes</v>
      </c>
      <c r="AD3889" t="str">
        <f>IF(AH3889="hatch","yes","no")</f>
        <v>yes</v>
      </c>
      <c r="AE3889" t="str">
        <f>IF(AH3889="swimup","yes","no")</f>
        <v>no</v>
      </c>
      <c r="AF3889" t="str">
        <f>IF(AH3889="respiration","yes","no")</f>
        <v>no</v>
      </c>
      <c r="AH3889" t="s">
        <v>766</v>
      </c>
      <c r="AI3889">
        <f>IF(O3889&gt;0,(IF(S3889="live",O3889*0.84,IF(S3889="dried.ethanol",O3889*0.8449+2.8227,O3889))),"")</f>
        <v>8.27</v>
      </c>
      <c r="AJ3889" s="2" t="s">
        <v>726</v>
      </c>
      <c r="AL3889" t="str">
        <f>IF(OR(AND(Q3889=Q3890,P3889&gt;0),AND(O3889&gt;0,O3889=O3890)),"duplicate","")</f>
        <v/>
      </c>
      <c r="AM3889" t="s">
        <v>826</v>
      </c>
      <c r="AN3889" t="s">
        <v>826</v>
      </c>
      <c r="AO3889" t="s">
        <v>826</v>
      </c>
      <c r="AP3889" t="s">
        <v>826</v>
      </c>
      <c r="AQ3889" t="s">
        <v>32</v>
      </c>
    </row>
    <row r="3890" spans="1:43" x14ac:dyDescent="0.2">
      <c r="A3890" s="31"/>
      <c r="B3890" s="1">
        <v>42899</v>
      </c>
      <c r="C3890" s="1" t="str">
        <f>IF(F3890="Kup","6/13/2017",IF(F3890="Sag","6/14/2017",""))</f>
        <v>6/13/2017</v>
      </c>
      <c r="D3890" s="27">
        <f>A3890-B3890</f>
        <v>-42899</v>
      </c>
      <c r="E3890" s="27">
        <f>A3890-C3890</f>
        <v>-42899</v>
      </c>
      <c r="F3890" s="2" t="s">
        <v>21</v>
      </c>
      <c r="G3890" s="2" t="s">
        <v>649</v>
      </c>
      <c r="H3890" s="2" t="s">
        <v>22</v>
      </c>
      <c r="I3890" s="12" t="s">
        <v>112</v>
      </c>
      <c r="J3890" s="12" t="s">
        <v>984</v>
      </c>
      <c r="K3890" s="3" t="s">
        <v>966</v>
      </c>
      <c r="L3890" s="3" t="s">
        <v>946</v>
      </c>
      <c r="M3890" s="2">
        <v>9</v>
      </c>
      <c r="N3890" s="2">
        <v>9</v>
      </c>
      <c r="O3890" s="25">
        <v>11.429</v>
      </c>
      <c r="P3890" s="3">
        <v>1.873</v>
      </c>
      <c r="Q3890" s="3">
        <v>0.997</v>
      </c>
      <c r="R3890">
        <f>IF(Q3890&gt;0,(P3890*(Q3890^2))*(3.14159/6),"")</f>
        <v>0.97482430656043828</v>
      </c>
      <c r="S3890" s="2" t="s">
        <v>32</v>
      </c>
      <c r="T3890" t="s">
        <v>25</v>
      </c>
      <c r="U3890" s="2" t="s">
        <v>26</v>
      </c>
      <c r="V3890" s="2" t="s">
        <v>706</v>
      </c>
      <c r="W3890" s="2"/>
      <c r="X3890" s="2" t="s">
        <v>764</v>
      </c>
      <c r="Y3890" s="2"/>
      <c r="AA3890" s="12" t="s">
        <v>835</v>
      </c>
      <c r="AB3890" t="str">
        <f>IF(Q3890&gt;0,"yes","no")</f>
        <v>yes</v>
      </c>
      <c r="AC3890" t="str">
        <f>IF(O3890&gt;0,"yes","no")</f>
        <v>yes</v>
      </c>
      <c r="AD3890" t="str">
        <f>IF(AH3890="hatch","yes","no")</f>
        <v>no</v>
      </c>
      <c r="AE3890" t="str">
        <f>IF(AH3890="swimup","yes","no")</f>
        <v>yes</v>
      </c>
      <c r="AF3890" t="str">
        <f>IF(AH3890="respiration","yes","no")</f>
        <v>no</v>
      </c>
      <c r="AH3890" t="s">
        <v>765</v>
      </c>
      <c r="AI3890">
        <f>IF(O3890&gt;0,(IF(S3890="live",O3890*0.84,IF(S3890="dried.ethanol",O3890*0.8449+2.8227,O3890))),"")</f>
        <v>11.429</v>
      </c>
      <c r="AJ3890" s="2" t="s">
        <v>697</v>
      </c>
      <c r="AL3890" t="str">
        <f>IF(OR(AND(Q3890=Q3891,P3890&gt;0),AND(O3890&gt;0,O3890=O3891)),"duplicate","")</f>
        <v/>
      </c>
      <c r="AM3890" t="s">
        <v>826</v>
      </c>
      <c r="AN3890" t="s">
        <v>826</v>
      </c>
      <c r="AO3890" t="s">
        <v>826</v>
      </c>
      <c r="AP3890" t="s">
        <v>826</v>
      </c>
      <c r="AQ3890" t="s">
        <v>32</v>
      </c>
    </row>
    <row r="3891" spans="1:43" x14ac:dyDescent="0.2">
      <c r="A3891" s="31"/>
      <c r="B3891" s="1">
        <v>42899</v>
      </c>
      <c r="C3891" s="1" t="str">
        <f>IF(F3891="Kup","6/13/2017",IF(F3891="Sag","6/14/2017",""))</f>
        <v>6/13/2017</v>
      </c>
      <c r="D3891" s="27">
        <f>A3891-B3891</f>
        <v>-42899</v>
      </c>
      <c r="E3891" s="27">
        <f>A3891-C3891</f>
        <v>-42899</v>
      </c>
      <c r="F3891" s="2" t="s">
        <v>21</v>
      </c>
      <c r="G3891" s="2" t="s">
        <v>711</v>
      </c>
      <c r="H3891" s="2" t="s">
        <v>22</v>
      </c>
      <c r="I3891" s="12" t="s">
        <v>112</v>
      </c>
      <c r="J3891" s="12" t="s">
        <v>984</v>
      </c>
      <c r="K3891" s="3" t="s">
        <v>966</v>
      </c>
      <c r="L3891" s="3" t="s">
        <v>946</v>
      </c>
      <c r="M3891" s="2">
        <v>10</v>
      </c>
      <c r="N3891" s="2">
        <v>10</v>
      </c>
      <c r="O3891" s="25">
        <v>7.8490000000000002</v>
      </c>
      <c r="P3891" s="3">
        <v>2.3519999999999999</v>
      </c>
      <c r="Q3891" s="3">
        <v>1.6819999999999999</v>
      </c>
      <c r="R3891">
        <f>IF(Q3891&gt;0,(P3891*(Q3891^2))*(3.14159/6),"")</f>
        <v>3.4840754855267191</v>
      </c>
      <c r="S3891" s="2" t="s">
        <v>32</v>
      </c>
      <c r="T3891" t="s">
        <v>25</v>
      </c>
      <c r="U3891" s="2" t="s">
        <v>26</v>
      </c>
      <c r="V3891" s="2" t="s">
        <v>725</v>
      </c>
      <c r="W3891" s="2"/>
      <c r="X3891" s="2" t="s">
        <v>764</v>
      </c>
      <c r="Y3891" s="2"/>
      <c r="AA3891" s="12" t="s">
        <v>835</v>
      </c>
      <c r="AB3891" t="str">
        <f>IF(Q3891&gt;0,"yes","no")</f>
        <v>yes</v>
      </c>
      <c r="AC3891" t="str">
        <f>IF(O3891&gt;0,"yes","no")</f>
        <v>yes</v>
      </c>
      <c r="AD3891" t="str">
        <f>IF(AH3891="hatch","yes","no")</f>
        <v>yes</v>
      </c>
      <c r="AE3891" t="str">
        <f>IF(AH3891="swimup","yes","no")</f>
        <v>no</v>
      </c>
      <c r="AF3891" t="str">
        <f>IF(AH3891="respiration","yes","no")</f>
        <v>no</v>
      </c>
      <c r="AH3891" t="s">
        <v>766</v>
      </c>
      <c r="AI3891">
        <f>IF(O3891&gt;0,(IF(S3891="live",O3891*0.84,IF(S3891="dried.ethanol",O3891*0.8449+2.8227,O3891))),"")</f>
        <v>7.8490000000000002</v>
      </c>
      <c r="AJ3891" s="2" t="s">
        <v>726</v>
      </c>
      <c r="AL3891" t="str">
        <f>IF(OR(AND(Q3891=Q3892,P3891&gt;0),AND(O3891&gt;0,O3891=O3892)),"duplicate","")</f>
        <v/>
      </c>
      <c r="AM3891" t="s">
        <v>826</v>
      </c>
      <c r="AN3891" t="s">
        <v>826</v>
      </c>
      <c r="AO3891" t="s">
        <v>826</v>
      </c>
      <c r="AP3891" t="s">
        <v>826</v>
      </c>
      <c r="AQ3891" t="s">
        <v>32</v>
      </c>
    </row>
    <row r="3892" spans="1:43" x14ac:dyDescent="0.2">
      <c r="A3892" s="31"/>
      <c r="B3892" s="1">
        <v>42899</v>
      </c>
      <c r="C3892" s="1" t="str">
        <f>IF(F3892="Kup","6/13/2017",IF(F3892="Sag","6/14/2017",""))</f>
        <v>6/13/2017</v>
      </c>
      <c r="D3892" s="27">
        <f>A3892-B3892</f>
        <v>-42899</v>
      </c>
      <c r="E3892" s="27">
        <f>A3892-C3892</f>
        <v>-42899</v>
      </c>
      <c r="F3892" s="2" t="s">
        <v>21</v>
      </c>
      <c r="G3892" s="2" t="s">
        <v>649</v>
      </c>
      <c r="H3892" s="2" t="s">
        <v>22</v>
      </c>
      <c r="I3892" s="12" t="s">
        <v>112</v>
      </c>
      <c r="J3892" s="12" t="s">
        <v>984</v>
      </c>
      <c r="K3892" s="3" t="s">
        <v>966</v>
      </c>
      <c r="L3892" s="3" t="s">
        <v>946</v>
      </c>
      <c r="M3892" s="2">
        <v>10</v>
      </c>
      <c r="N3892" s="2">
        <v>10</v>
      </c>
      <c r="O3892" s="25">
        <v>11.193</v>
      </c>
      <c r="P3892" s="3">
        <v>1.7190000000000001</v>
      </c>
      <c r="Q3892" s="3">
        <v>1.0940000000000001</v>
      </c>
      <c r="R3892">
        <f>IF(Q3892&gt;0,(P3892*(Q3892^2))*(3.14159/6),"")</f>
        <v>1.0772308346472601</v>
      </c>
      <c r="S3892" s="2" t="s">
        <v>32</v>
      </c>
      <c r="T3892" t="s">
        <v>25</v>
      </c>
      <c r="U3892" s="2" t="s">
        <v>26</v>
      </c>
      <c r="V3892" s="2" t="s">
        <v>706</v>
      </c>
      <c r="W3892" s="2"/>
      <c r="X3892" s="2" t="s">
        <v>764</v>
      </c>
      <c r="Y3892" s="2"/>
      <c r="AA3892" s="12" t="s">
        <v>835</v>
      </c>
      <c r="AB3892" t="str">
        <f>IF(Q3892&gt;0,"yes","no")</f>
        <v>yes</v>
      </c>
      <c r="AC3892" t="str">
        <f>IF(O3892&gt;0,"yes","no")</f>
        <v>yes</v>
      </c>
      <c r="AD3892" t="str">
        <f>IF(AH3892="hatch","yes","no")</f>
        <v>no</v>
      </c>
      <c r="AE3892" t="str">
        <f>IF(AH3892="swimup","yes","no")</f>
        <v>yes</v>
      </c>
      <c r="AF3892" t="str">
        <f>IF(AH3892="respiration","yes","no")</f>
        <v>no</v>
      </c>
      <c r="AH3892" t="s">
        <v>765</v>
      </c>
      <c r="AI3892">
        <f>IF(O3892&gt;0,(IF(S3892="live",O3892*0.84,IF(S3892="dried.ethanol",O3892*0.8449+2.8227,O3892))),"")</f>
        <v>11.193</v>
      </c>
      <c r="AJ3892" s="2" t="s">
        <v>697</v>
      </c>
      <c r="AL3892" t="str">
        <f>IF(OR(AND(Q3892=Q3893,P3892&gt;0),AND(O3892&gt;0,O3892=O3893)),"duplicate","")</f>
        <v/>
      </c>
      <c r="AM3892" t="s">
        <v>826</v>
      </c>
      <c r="AN3892" t="s">
        <v>826</v>
      </c>
      <c r="AO3892" t="s">
        <v>826</v>
      </c>
      <c r="AP3892" t="s">
        <v>826</v>
      </c>
      <c r="AQ3892" t="s">
        <v>32</v>
      </c>
    </row>
    <row r="3893" spans="1:43" x14ac:dyDescent="0.2">
      <c r="A3893" s="31"/>
      <c r="B3893" s="1">
        <v>42899</v>
      </c>
      <c r="C3893" s="1" t="str">
        <f>IF(F3893="Kup","6/13/2017",IF(F3893="Sag","6/14/2017",""))</f>
        <v>6/13/2017</v>
      </c>
      <c r="D3893" s="27">
        <f>A3893-B3893</f>
        <v>-42899</v>
      </c>
      <c r="E3893" s="27">
        <f>A3893-C3893</f>
        <v>-42899</v>
      </c>
      <c r="F3893" s="2" t="s">
        <v>21</v>
      </c>
      <c r="G3893" s="2" t="s">
        <v>711</v>
      </c>
      <c r="H3893" s="2" t="s">
        <v>22</v>
      </c>
      <c r="I3893" s="12" t="s">
        <v>75</v>
      </c>
      <c r="J3893" s="12" t="s">
        <v>75</v>
      </c>
      <c r="K3893" s="3" t="s">
        <v>945</v>
      </c>
      <c r="L3893" s="3" t="s">
        <v>946</v>
      </c>
      <c r="M3893" s="2">
        <v>1</v>
      </c>
      <c r="N3893" s="2">
        <v>1</v>
      </c>
      <c r="O3893" s="25">
        <v>11.394</v>
      </c>
      <c r="P3893" s="3">
        <v>2.3849999999999998</v>
      </c>
      <c r="Q3893" s="3">
        <v>1.647</v>
      </c>
      <c r="R3893">
        <f>IF(Q3893&gt;0,(P3893*(Q3893^2))*(3.14159/6),"")</f>
        <v>3.3874573600532245</v>
      </c>
      <c r="S3893" s="2" t="s">
        <v>32</v>
      </c>
      <c r="T3893" t="s">
        <v>25</v>
      </c>
      <c r="U3893" s="2" t="s">
        <v>26</v>
      </c>
      <c r="V3893" s="2" t="s">
        <v>724</v>
      </c>
      <c r="W3893" s="2"/>
      <c r="X3893" s="2" t="s">
        <v>764</v>
      </c>
      <c r="Y3893" s="2"/>
      <c r="AA3893" s="12" t="s">
        <v>835</v>
      </c>
      <c r="AB3893" t="str">
        <f>IF(Q3893&gt;0,"yes","no")</f>
        <v>yes</v>
      </c>
      <c r="AC3893" t="str">
        <f>IF(O3893&gt;0,"yes","no")</f>
        <v>yes</v>
      </c>
      <c r="AD3893" t="str">
        <f>IF(AH3893="hatch","yes","no")</f>
        <v>yes</v>
      </c>
      <c r="AE3893" t="str">
        <f>IF(AH3893="swimup","yes","no")</f>
        <v>no</v>
      </c>
      <c r="AF3893" t="str">
        <f>IF(AH3893="respiration","yes","no")</f>
        <v>no</v>
      </c>
      <c r="AH3893" t="s">
        <v>766</v>
      </c>
      <c r="AI3893">
        <f>IF(O3893&gt;0,(IF(S3893="live",O3893*0.84,IF(S3893="dried.ethanol",O3893*0.8449+2.8227,O3893))),"")</f>
        <v>11.394</v>
      </c>
      <c r="AJ3893" s="2"/>
      <c r="AL3893" t="str">
        <f>IF(OR(AND(Q3893=Q3894,P3893&gt;0),AND(O3893&gt;0,O3893=O3894)),"duplicate","")</f>
        <v/>
      </c>
      <c r="AM3893" t="s">
        <v>826</v>
      </c>
      <c r="AN3893" t="s">
        <v>826</v>
      </c>
      <c r="AO3893" t="s">
        <v>826</v>
      </c>
      <c r="AP3893" t="s">
        <v>826</v>
      </c>
      <c r="AQ3893" t="s">
        <v>32</v>
      </c>
    </row>
    <row r="3894" spans="1:43" x14ac:dyDescent="0.2">
      <c r="A3894" s="31"/>
      <c r="B3894" s="1">
        <v>42899</v>
      </c>
      <c r="C3894" s="1" t="str">
        <f>IF(F3894="Kup","6/13/2017",IF(F3894="Sag","6/14/2017",""))</f>
        <v>6/13/2017</v>
      </c>
      <c r="D3894" s="27">
        <f>A3894-B3894</f>
        <v>-42899</v>
      </c>
      <c r="E3894" s="27">
        <f>A3894-C3894</f>
        <v>-42899</v>
      </c>
      <c r="F3894" s="2" t="s">
        <v>21</v>
      </c>
      <c r="G3894" s="2" t="s">
        <v>649</v>
      </c>
      <c r="H3894" s="2" t="s">
        <v>22</v>
      </c>
      <c r="I3894" s="12" t="s">
        <v>75</v>
      </c>
      <c r="J3894" s="12" t="s">
        <v>75</v>
      </c>
      <c r="K3894" s="3" t="s">
        <v>945</v>
      </c>
      <c r="L3894" s="3" t="s">
        <v>946</v>
      </c>
      <c r="M3894" s="2">
        <v>1</v>
      </c>
      <c r="N3894" s="2">
        <v>1</v>
      </c>
      <c r="O3894" s="25">
        <v>11.881</v>
      </c>
      <c r="P3894" s="3">
        <v>1.9430000000000001</v>
      </c>
      <c r="Q3894" s="3">
        <v>1.226</v>
      </c>
      <c r="R3894">
        <f>IF(Q3894&gt;0,(P3894*(Q3894^2))*(3.14159/6),"")</f>
        <v>1.5291567159036863</v>
      </c>
      <c r="S3894" s="2" t="s">
        <v>32</v>
      </c>
      <c r="T3894" t="s">
        <v>25</v>
      </c>
      <c r="U3894" s="2" t="s">
        <v>26</v>
      </c>
      <c r="V3894" s="2" t="s">
        <v>702</v>
      </c>
      <c r="W3894" s="2"/>
      <c r="X3894" s="2" t="s">
        <v>764</v>
      </c>
      <c r="Y3894" s="2"/>
      <c r="AA3894" s="12" t="s">
        <v>835</v>
      </c>
      <c r="AB3894" t="str">
        <f>IF(Q3894&gt;0,"yes","no")</f>
        <v>yes</v>
      </c>
      <c r="AC3894" t="str">
        <f>IF(O3894&gt;0,"yes","no")</f>
        <v>yes</v>
      </c>
      <c r="AD3894" t="str">
        <f>IF(AH3894="hatch","yes","no")</f>
        <v>no</v>
      </c>
      <c r="AE3894" t="str">
        <f>IF(AH3894="swimup","yes","no")</f>
        <v>yes</v>
      </c>
      <c r="AF3894" t="str">
        <f>IF(AH3894="respiration","yes","no")</f>
        <v>no</v>
      </c>
      <c r="AH3894" t="s">
        <v>765</v>
      </c>
      <c r="AI3894">
        <f>IF(O3894&gt;0,(IF(S3894="live",O3894*0.84,IF(S3894="dried.ethanol",O3894*0.8449+2.8227,O3894))),"")</f>
        <v>11.881</v>
      </c>
      <c r="AJ3894" s="2" t="s">
        <v>697</v>
      </c>
      <c r="AL3894" t="str">
        <f>IF(OR(AND(Q3894=Q3895,P3894&gt;0),AND(O3894&gt;0,O3894=O3895)),"duplicate","")</f>
        <v/>
      </c>
      <c r="AM3894" t="s">
        <v>826</v>
      </c>
      <c r="AN3894" t="s">
        <v>826</v>
      </c>
      <c r="AO3894" t="s">
        <v>826</v>
      </c>
      <c r="AP3894" t="s">
        <v>826</v>
      </c>
      <c r="AQ3894" t="s">
        <v>32</v>
      </c>
    </row>
    <row r="3895" spans="1:43" x14ac:dyDescent="0.2">
      <c r="A3895" s="31"/>
      <c r="B3895" s="1">
        <v>42899</v>
      </c>
      <c r="C3895" s="1" t="str">
        <f>IF(F3895="Kup","6/13/2017",IF(F3895="Sag","6/14/2017",""))</f>
        <v>6/13/2017</v>
      </c>
      <c r="D3895" s="27">
        <f>A3895-B3895</f>
        <v>-42899</v>
      </c>
      <c r="E3895" s="27">
        <f>A3895-C3895</f>
        <v>-42899</v>
      </c>
      <c r="F3895" s="2" t="s">
        <v>21</v>
      </c>
      <c r="G3895" s="2" t="s">
        <v>711</v>
      </c>
      <c r="H3895" s="2" t="s">
        <v>22</v>
      </c>
      <c r="I3895" s="12" t="s">
        <v>75</v>
      </c>
      <c r="J3895" s="12" t="s">
        <v>75</v>
      </c>
      <c r="K3895" s="3" t="s">
        <v>945</v>
      </c>
      <c r="L3895" s="3" t="s">
        <v>946</v>
      </c>
      <c r="M3895" s="2">
        <v>2</v>
      </c>
      <c r="N3895" s="2">
        <v>2</v>
      </c>
      <c r="O3895" s="25">
        <v>9.5570000000000004</v>
      </c>
      <c r="P3895" s="3">
        <v>2.1110000000000002</v>
      </c>
      <c r="Q3895" s="3">
        <v>1.4750000000000001</v>
      </c>
      <c r="R3895">
        <f>IF(Q3895&gt;0,(P3895*(Q3895^2))*(3.14159/6),"")</f>
        <v>2.4047533001760417</v>
      </c>
      <c r="S3895" s="2" t="s">
        <v>32</v>
      </c>
      <c r="T3895" t="s">
        <v>25</v>
      </c>
      <c r="U3895" s="2" t="s">
        <v>26</v>
      </c>
      <c r="V3895" s="2" t="s">
        <v>724</v>
      </c>
      <c r="W3895" s="2"/>
      <c r="X3895" s="2" t="s">
        <v>764</v>
      </c>
      <c r="Y3895" s="2"/>
      <c r="AA3895" s="12" t="s">
        <v>835</v>
      </c>
      <c r="AB3895" t="str">
        <f>IF(Q3895&gt;0,"yes","no")</f>
        <v>yes</v>
      </c>
      <c r="AC3895" t="str">
        <f>IF(O3895&gt;0,"yes","no")</f>
        <v>yes</v>
      </c>
      <c r="AD3895" t="str">
        <f>IF(AH3895="hatch","yes","no")</f>
        <v>yes</v>
      </c>
      <c r="AE3895" t="str">
        <f>IF(AH3895="swimup","yes","no")</f>
        <v>no</v>
      </c>
      <c r="AF3895" t="str">
        <f>IF(AH3895="respiration","yes","no")</f>
        <v>no</v>
      </c>
      <c r="AH3895" t="s">
        <v>766</v>
      </c>
      <c r="AI3895">
        <f>IF(O3895&gt;0,(IF(S3895="live",O3895*0.84,IF(S3895="dried.ethanol",O3895*0.8449+2.8227,O3895))),"")</f>
        <v>9.5570000000000004</v>
      </c>
      <c r="AJ3895" s="2"/>
      <c r="AL3895" t="str">
        <f>IF(OR(AND(Q3895=Q3896,P3895&gt;0),AND(O3895&gt;0,O3895=O3896)),"duplicate","")</f>
        <v/>
      </c>
      <c r="AM3895" t="s">
        <v>826</v>
      </c>
      <c r="AN3895" t="s">
        <v>826</v>
      </c>
      <c r="AO3895" t="s">
        <v>826</v>
      </c>
      <c r="AP3895" t="s">
        <v>826</v>
      </c>
      <c r="AQ3895" t="s">
        <v>32</v>
      </c>
    </row>
    <row r="3896" spans="1:43" x14ac:dyDescent="0.2">
      <c r="A3896" s="31"/>
      <c r="B3896" s="1">
        <v>42899</v>
      </c>
      <c r="C3896" s="1" t="str">
        <f>IF(F3896="Kup","6/13/2017",IF(F3896="Sag","6/14/2017",""))</f>
        <v>6/13/2017</v>
      </c>
      <c r="D3896" s="27">
        <f>A3896-B3896</f>
        <v>-42899</v>
      </c>
      <c r="E3896" s="27">
        <f>A3896-C3896</f>
        <v>-42899</v>
      </c>
      <c r="F3896" s="2" t="s">
        <v>21</v>
      </c>
      <c r="G3896" s="2" t="s">
        <v>649</v>
      </c>
      <c r="H3896" s="2" t="s">
        <v>22</v>
      </c>
      <c r="I3896" s="12" t="s">
        <v>75</v>
      </c>
      <c r="J3896" s="12" t="s">
        <v>75</v>
      </c>
      <c r="K3896" s="3" t="s">
        <v>945</v>
      </c>
      <c r="L3896" s="3" t="s">
        <v>946</v>
      </c>
      <c r="M3896" s="2">
        <v>2</v>
      </c>
      <c r="N3896" s="2">
        <v>2</v>
      </c>
      <c r="O3896" s="25">
        <v>11.73</v>
      </c>
      <c r="P3896" s="3">
        <v>1.6830000000000001</v>
      </c>
      <c r="Q3896" s="3">
        <v>1.129</v>
      </c>
      <c r="R3896">
        <f>IF(Q3896&gt;0,(P3896*(Q3896^2))*(3.14159/6),"")</f>
        <v>1.1232340370827949</v>
      </c>
      <c r="S3896" s="2" t="s">
        <v>32</v>
      </c>
      <c r="T3896" t="s">
        <v>25</v>
      </c>
      <c r="U3896" s="2" t="s">
        <v>26</v>
      </c>
      <c r="V3896" s="2" t="s">
        <v>702</v>
      </c>
      <c r="W3896" s="2"/>
      <c r="X3896" s="2" t="s">
        <v>764</v>
      </c>
      <c r="Y3896" s="2"/>
      <c r="AA3896" s="12" t="s">
        <v>835</v>
      </c>
      <c r="AB3896" t="str">
        <f>IF(Q3896&gt;0,"yes","no")</f>
        <v>yes</v>
      </c>
      <c r="AC3896" t="str">
        <f>IF(O3896&gt;0,"yes","no")</f>
        <v>yes</v>
      </c>
      <c r="AD3896" t="str">
        <f>IF(AH3896="hatch","yes","no")</f>
        <v>no</v>
      </c>
      <c r="AE3896" t="str">
        <f>IF(AH3896="swimup","yes","no")</f>
        <v>yes</v>
      </c>
      <c r="AF3896" t="str">
        <f>IF(AH3896="respiration","yes","no")</f>
        <v>no</v>
      </c>
      <c r="AH3896" t="s">
        <v>765</v>
      </c>
      <c r="AI3896">
        <f>IF(O3896&gt;0,(IF(S3896="live",O3896*0.84,IF(S3896="dried.ethanol",O3896*0.8449+2.8227,O3896))),"")</f>
        <v>11.73</v>
      </c>
      <c r="AJ3896" s="2" t="s">
        <v>697</v>
      </c>
      <c r="AL3896" t="str">
        <f>IF(OR(AND(Q3896=Q3897,P3896&gt;0),AND(O3896&gt;0,O3896=O3897)),"duplicate","")</f>
        <v/>
      </c>
      <c r="AM3896" t="s">
        <v>826</v>
      </c>
      <c r="AN3896" t="s">
        <v>826</v>
      </c>
      <c r="AO3896" t="s">
        <v>826</v>
      </c>
      <c r="AP3896" t="s">
        <v>826</v>
      </c>
      <c r="AQ3896" t="s">
        <v>32</v>
      </c>
    </row>
    <row r="3897" spans="1:43" x14ac:dyDescent="0.2">
      <c r="A3897" s="31"/>
      <c r="B3897" s="1">
        <v>42899</v>
      </c>
      <c r="C3897" s="1" t="str">
        <f>IF(F3897="Kup","6/13/2017",IF(F3897="Sag","6/14/2017",""))</f>
        <v>6/13/2017</v>
      </c>
      <c r="D3897" s="27">
        <f>A3897-B3897</f>
        <v>-42899</v>
      </c>
      <c r="E3897" s="27">
        <f>A3897-C3897</f>
        <v>-42899</v>
      </c>
      <c r="F3897" s="2" t="s">
        <v>21</v>
      </c>
      <c r="G3897" s="2" t="s">
        <v>711</v>
      </c>
      <c r="H3897" s="2" t="s">
        <v>22</v>
      </c>
      <c r="I3897" s="12" t="s">
        <v>75</v>
      </c>
      <c r="J3897" s="12" t="s">
        <v>75</v>
      </c>
      <c r="K3897" s="3" t="s">
        <v>945</v>
      </c>
      <c r="L3897" s="3" t="s">
        <v>946</v>
      </c>
      <c r="M3897" s="2">
        <v>3</v>
      </c>
      <c r="N3897" s="2">
        <v>3</v>
      </c>
      <c r="O3897" s="25">
        <v>9.3309999999999995</v>
      </c>
      <c r="P3897" s="3">
        <v>1.9930000000000001</v>
      </c>
      <c r="Q3897" s="3">
        <v>1.6890000000000001</v>
      </c>
      <c r="R3897">
        <f>IF(Q3897&gt;0,(P3897*(Q3897^2))*(3.14159/6),"")</f>
        <v>2.976904162402545</v>
      </c>
      <c r="S3897" s="2" t="s">
        <v>32</v>
      </c>
      <c r="T3897" t="s">
        <v>25</v>
      </c>
      <c r="U3897" s="2" t="s">
        <v>26</v>
      </c>
      <c r="V3897" s="2" t="s">
        <v>724</v>
      </c>
      <c r="W3897" s="2"/>
      <c r="X3897" s="2" t="s">
        <v>764</v>
      </c>
      <c r="Y3897" s="2"/>
      <c r="AA3897" s="12" t="s">
        <v>835</v>
      </c>
      <c r="AB3897" t="str">
        <f>IF(Q3897&gt;0,"yes","no")</f>
        <v>yes</v>
      </c>
      <c r="AC3897" t="str">
        <f>IF(O3897&gt;0,"yes","no")</f>
        <v>yes</v>
      </c>
      <c r="AD3897" t="str">
        <f>IF(AH3897="hatch","yes","no")</f>
        <v>yes</v>
      </c>
      <c r="AE3897" t="str">
        <f>IF(AH3897="swimup","yes","no")</f>
        <v>no</v>
      </c>
      <c r="AF3897" t="str">
        <f>IF(AH3897="respiration","yes","no")</f>
        <v>no</v>
      </c>
      <c r="AH3897" t="s">
        <v>766</v>
      </c>
      <c r="AI3897">
        <f>IF(O3897&gt;0,(IF(S3897="live",O3897*0.84,IF(S3897="dried.ethanol",O3897*0.8449+2.8227,O3897))),"")</f>
        <v>9.3309999999999995</v>
      </c>
      <c r="AJ3897" s="2"/>
      <c r="AL3897" t="str">
        <f>IF(OR(AND(Q3897=Q3898,P3897&gt;0),AND(O3897&gt;0,O3897=O3898)),"duplicate","")</f>
        <v/>
      </c>
      <c r="AM3897" t="s">
        <v>826</v>
      </c>
      <c r="AN3897" t="s">
        <v>826</v>
      </c>
      <c r="AO3897" t="s">
        <v>826</v>
      </c>
      <c r="AP3897" t="s">
        <v>826</v>
      </c>
      <c r="AQ3897" t="s">
        <v>32</v>
      </c>
    </row>
    <row r="3898" spans="1:43" x14ac:dyDescent="0.2">
      <c r="A3898" s="31"/>
      <c r="B3898" s="1">
        <v>42899</v>
      </c>
      <c r="C3898" s="1" t="str">
        <f>IF(F3898="Kup","6/13/2017",IF(F3898="Sag","6/14/2017",""))</f>
        <v>6/13/2017</v>
      </c>
      <c r="D3898" s="27">
        <f>A3898-B3898</f>
        <v>-42899</v>
      </c>
      <c r="E3898" s="27">
        <f>A3898-C3898</f>
        <v>-42899</v>
      </c>
      <c r="F3898" s="2" t="s">
        <v>21</v>
      </c>
      <c r="G3898" s="2" t="s">
        <v>649</v>
      </c>
      <c r="H3898" s="2" t="s">
        <v>22</v>
      </c>
      <c r="I3898" s="12" t="s">
        <v>75</v>
      </c>
      <c r="J3898" s="12" t="s">
        <v>75</v>
      </c>
      <c r="K3898" s="3" t="s">
        <v>945</v>
      </c>
      <c r="L3898" s="3" t="s">
        <v>946</v>
      </c>
      <c r="M3898" s="2">
        <v>3</v>
      </c>
      <c r="N3898" s="2">
        <v>3</v>
      </c>
      <c r="O3898" s="25">
        <v>12.269</v>
      </c>
      <c r="P3898" s="3">
        <v>1.8959999999999999</v>
      </c>
      <c r="Q3898" s="3">
        <v>1.2829999999999999</v>
      </c>
      <c r="R3898">
        <f>IF(Q3898&gt;0,(P3898*(Q3898^2))*(3.14159/6),"")</f>
        <v>1.6341424103171596</v>
      </c>
      <c r="S3898" s="2" t="s">
        <v>32</v>
      </c>
      <c r="T3898" t="s">
        <v>25</v>
      </c>
      <c r="U3898" s="2" t="s">
        <v>26</v>
      </c>
      <c r="V3898" s="2" t="s">
        <v>702</v>
      </c>
      <c r="W3898" s="2"/>
      <c r="X3898" s="2" t="s">
        <v>764</v>
      </c>
      <c r="Y3898" s="2"/>
      <c r="AA3898" s="12" t="s">
        <v>835</v>
      </c>
      <c r="AB3898" t="str">
        <f>IF(Q3898&gt;0,"yes","no")</f>
        <v>yes</v>
      </c>
      <c r="AC3898" t="str">
        <f>IF(O3898&gt;0,"yes","no")</f>
        <v>yes</v>
      </c>
      <c r="AD3898" t="str">
        <f>IF(AH3898="hatch","yes","no")</f>
        <v>no</v>
      </c>
      <c r="AE3898" t="str">
        <f>IF(AH3898="swimup","yes","no")</f>
        <v>yes</v>
      </c>
      <c r="AF3898" t="str">
        <f>IF(AH3898="respiration","yes","no")</f>
        <v>no</v>
      </c>
      <c r="AH3898" t="s">
        <v>765</v>
      </c>
      <c r="AI3898">
        <f>IF(O3898&gt;0,(IF(S3898="live",O3898*0.84,IF(S3898="dried.ethanol",O3898*0.8449+2.8227,O3898))),"")</f>
        <v>12.269</v>
      </c>
      <c r="AJ3898" s="2" t="s">
        <v>697</v>
      </c>
      <c r="AL3898" t="str">
        <f>IF(OR(AND(Q3898=Q3899,P3898&gt;0),AND(O3898&gt;0,O3898=O3899)),"duplicate","")</f>
        <v/>
      </c>
      <c r="AM3898" t="s">
        <v>826</v>
      </c>
      <c r="AN3898" t="s">
        <v>826</v>
      </c>
      <c r="AO3898" t="s">
        <v>826</v>
      </c>
      <c r="AP3898" t="s">
        <v>826</v>
      </c>
      <c r="AQ3898" t="s">
        <v>32</v>
      </c>
    </row>
    <row r="3899" spans="1:43" x14ac:dyDescent="0.2">
      <c r="A3899" s="31"/>
      <c r="B3899" s="1">
        <v>42899</v>
      </c>
      <c r="C3899" s="1" t="str">
        <f>IF(F3899="Kup","6/13/2017",IF(F3899="Sag","6/14/2017",""))</f>
        <v>6/13/2017</v>
      </c>
      <c r="D3899" s="27">
        <f>A3899-B3899</f>
        <v>-42899</v>
      </c>
      <c r="E3899" s="27">
        <f>A3899-C3899</f>
        <v>-42899</v>
      </c>
      <c r="F3899" s="2" t="s">
        <v>21</v>
      </c>
      <c r="G3899" s="2" t="s">
        <v>711</v>
      </c>
      <c r="H3899" s="2" t="s">
        <v>22</v>
      </c>
      <c r="I3899" s="12" t="s">
        <v>75</v>
      </c>
      <c r="J3899" s="12" t="s">
        <v>75</v>
      </c>
      <c r="K3899" s="3" t="s">
        <v>945</v>
      </c>
      <c r="L3899" s="3" t="s">
        <v>946</v>
      </c>
      <c r="M3899" s="2">
        <v>4</v>
      </c>
      <c r="N3899" s="2">
        <v>4</v>
      </c>
      <c r="O3899" s="25">
        <v>10.747999999999999</v>
      </c>
      <c r="P3899" s="3">
        <v>1.9390000000000001</v>
      </c>
      <c r="Q3899" s="3">
        <v>1.5509999999999999</v>
      </c>
      <c r="R3899">
        <f>IF(Q3899&gt;0,(P3899*(Q3899^2))*(3.14159/6),"")</f>
        <v>2.4423036593998346</v>
      </c>
      <c r="S3899" s="2" t="s">
        <v>32</v>
      </c>
      <c r="T3899" t="s">
        <v>25</v>
      </c>
      <c r="U3899" s="2" t="s">
        <v>26</v>
      </c>
      <c r="V3899" s="2" t="s">
        <v>724</v>
      </c>
      <c r="W3899" s="2"/>
      <c r="X3899" s="2" t="s">
        <v>764</v>
      </c>
      <c r="Y3899" s="2"/>
      <c r="AA3899" s="12" t="s">
        <v>835</v>
      </c>
      <c r="AB3899" t="str">
        <f>IF(Q3899&gt;0,"yes","no")</f>
        <v>yes</v>
      </c>
      <c r="AC3899" t="str">
        <f>IF(O3899&gt;0,"yes","no")</f>
        <v>yes</v>
      </c>
      <c r="AD3899" t="str">
        <f>IF(AH3899="hatch","yes","no")</f>
        <v>yes</v>
      </c>
      <c r="AE3899" t="str">
        <f>IF(AH3899="swimup","yes","no")</f>
        <v>no</v>
      </c>
      <c r="AF3899" t="str">
        <f>IF(AH3899="respiration","yes","no")</f>
        <v>no</v>
      </c>
      <c r="AH3899" t="s">
        <v>766</v>
      </c>
      <c r="AI3899">
        <f>IF(O3899&gt;0,(IF(S3899="live",O3899*0.84,IF(S3899="dried.ethanol",O3899*0.8449+2.8227,O3899))),"")</f>
        <v>10.747999999999999</v>
      </c>
      <c r="AJ3899" s="2"/>
      <c r="AL3899" t="str">
        <f>IF(OR(AND(Q3899=Q3900,P3899&gt;0),AND(O3899&gt;0,O3899=O3900)),"duplicate","")</f>
        <v/>
      </c>
      <c r="AM3899" t="s">
        <v>826</v>
      </c>
      <c r="AN3899" t="s">
        <v>826</v>
      </c>
      <c r="AO3899" t="s">
        <v>826</v>
      </c>
      <c r="AP3899" t="s">
        <v>826</v>
      </c>
      <c r="AQ3899" t="s">
        <v>32</v>
      </c>
    </row>
    <row r="3900" spans="1:43" x14ac:dyDescent="0.2">
      <c r="A3900" s="31"/>
      <c r="B3900" s="1">
        <v>42899</v>
      </c>
      <c r="C3900" s="1" t="str">
        <f>IF(F3900="Kup","6/13/2017",IF(F3900="Sag","6/14/2017",""))</f>
        <v>6/13/2017</v>
      </c>
      <c r="D3900" s="27">
        <f>A3900-B3900</f>
        <v>-42899</v>
      </c>
      <c r="E3900" s="27">
        <f>A3900-C3900</f>
        <v>-42899</v>
      </c>
      <c r="F3900" s="2" t="s">
        <v>21</v>
      </c>
      <c r="G3900" s="2" t="s">
        <v>649</v>
      </c>
      <c r="H3900" s="2" t="s">
        <v>22</v>
      </c>
      <c r="I3900" s="12" t="s">
        <v>75</v>
      </c>
      <c r="J3900" s="12" t="s">
        <v>75</v>
      </c>
      <c r="K3900" s="3" t="s">
        <v>945</v>
      </c>
      <c r="L3900" s="3" t="s">
        <v>946</v>
      </c>
      <c r="M3900" s="2">
        <v>4</v>
      </c>
      <c r="N3900" s="2">
        <v>4</v>
      </c>
      <c r="O3900" s="25">
        <v>11.811</v>
      </c>
      <c r="P3900" s="3">
        <v>1.804</v>
      </c>
      <c r="Q3900" s="3">
        <v>1.2330000000000001</v>
      </c>
      <c r="R3900">
        <f>IF(Q3900&gt;0,(P3900*(Q3900^2))*(3.14159/6),"")</f>
        <v>1.4360214989993403</v>
      </c>
      <c r="S3900" s="2" t="s">
        <v>32</v>
      </c>
      <c r="T3900" t="s">
        <v>25</v>
      </c>
      <c r="U3900" s="2" t="s">
        <v>26</v>
      </c>
      <c r="V3900" s="2" t="s">
        <v>702</v>
      </c>
      <c r="W3900" s="2"/>
      <c r="X3900" s="2" t="s">
        <v>764</v>
      </c>
      <c r="Y3900" s="2"/>
      <c r="AA3900" s="12" t="s">
        <v>835</v>
      </c>
      <c r="AB3900" t="str">
        <f>IF(Q3900&gt;0,"yes","no")</f>
        <v>yes</v>
      </c>
      <c r="AC3900" t="str">
        <f>IF(O3900&gt;0,"yes","no")</f>
        <v>yes</v>
      </c>
      <c r="AD3900" t="str">
        <f>IF(AH3900="hatch","yes","no")</f>
        <v>no</v>
      </c>
      <c r="AE3900" t="str">
        <f>IF(AH3900="swimup","yes","no")</f>
        <v>yes</v>
      </c>
      <c r="AF3900" t="str">
        <f>IF(AH3900="respiration","yes","no")</f>
        <v>no</v>
      </c>
      <c r="AH3900" t="s">
        <v>765</v>
      </c>
      <c r="AI3900">
        <f>IF(O3900&gt;0,(IF(S3900="live",O3900*0.84,IF(S3900="dried.ethanol",O3900*0.8449+2.8227,O3900))),"")</f>
        <v>11.811</v>
      </c>
      <c r="AJ3900" s="2" t="s">
        <v>697</v>
      </c>
      <c r="AL3900" t="str">
        <f>IF(OR(AND(Q3900=Q3901,P3900&gt;0),AND(O3900&gt;0,O3900=O3901)),"duplicate","")</f>
        <v/>
      </c>
      <c r="AM3900" t="s">
        <v>826</v>
      </c>
      <c r="AN3900" t="s">
        <v>826</v>
      </c>
      <c r="AO3900" t="s">
        <v>826</v>
      </c>
      <c r="AP3900" t="s">
        <v>826</v>
      </c>
      <c r="AQ3900" t="s">
        <v>32</v>
      </c>
    </row>
    <row r="3901" spans="1:43" x14ac:dyDescent="0.2">
      <c r="A3901" s="31"/>
      <c r="B3901" s="1">
        <v>42899</v>
      </c>
      <c r="C3901" s="1" t="str">
        <f>IF(F3901="Kup","6/13/2017",IF(F3901="Sag","6/14/2017",""))</f>
        <v>6/13/2017</v>
      </c>
      <c r="D3901" s="27">
        <f>A3901-B3901</f>
        <v>-42899</v>
      </c>
      <c r="E3901" s="27">
        <f>A3901-C3901</f>
        <v>-42899</v>
      </c>
      <c r="F3901" s="2" t="s">
        <v>21</v>
      </c>
      <c r="G3901" s="2" t="s">
        <v>711</v>
      </c>
      <c r="H3901" s="2" t="s">
        <v>22</v>
      </c>
      <c r="I3901" s="12" t="s">
        <v>75</v>
      </c>
      <c r="J3901" s="12" t="s">
        <v>75</v>
      </c>
      <c r="K3901" s="3" t="s">
        <v>945</v>
      </c>
      <c r="L3901" s="3" t="s">
        <v>946</v>
      </c>
      <c r="M3901" s="2">
        <v>5</v>
      </c>
      <c r="N3901" s="2">
        <v>5</v>
      </c>
      <c r="O3901" s="25">
        <v>10.726000000000001</v>
      </c>
      <c r="P3901" s="3">
        <v>2.145</v>
      </c>
      <c r="Q3901" s="3">
        <v>1.56</v>
      </c>
      <c r="R3901">
        <f>IF(Q3901&gt;0,(P3901*(Q3901^2))*(3.14159/6),"")</f>
        <v>2.7332209990799998</v>
      </c>
      <c r="S3901" s="2" t="s">
        <v>32</v>
      </c>
      <c r="T3901" t="s">
        <v>25</v>
      </c>
      <c r="U3901" s="2" t="s">
        <v>26</v>
      </c>
      <c r="V3901" s="2" t="s">
        <v>724</v>
      </c>
      <c r="W3901" s="2"/>
      <c r="X3901" s="2" t="s">
        <v>764</v>
      </c>
      <c r="Y3901" s="2"/>
      <c r="AA3901" s="12" t="s">
        <v>835</v>
      </c>
      <c r="AB3901" t="str">
        <f>IF(Q3901&gt;0,"yes","no")</f>
        <v>yes</v>
      </c>
      <c r="AC3901" t="str">
        <f>IF(O3901&gt;0,"yes","no")</f>
        <v>yes</v>
      </c>
      <c r="AD3901" t="str">
        <f>IF(AH3901="hatch","yes","no")</f>
        <v>yes</v>
      </c>
      <c r="AE3901" t="str">
        <f>IF(AH3901="swimup","yes","no")</f>
        <v>no</v>
      </c>
      <c r="AF3901" t="str">
        <f>IF(AH3901="respiration","yes","no")</f>
        <v>no</v>
      </c>
      <c r="AH3901" t="s">
        <v>766</v>
      </c>
      <c r="AI3901">
        <f>IF(O3901&gt;0,(IF(S3901="live",O3901*0.84,IF(S3901="dried.ethanol",O3901*0.8449+2.8227,O3901))),"")</f>
        <v>10.726000000000001</v>
      </c>
      <c r="AJ3901" s="2"/>
      <c r="AL3901" t="str">
        <f>IF(OR(AND(Q3901=Q3902,P3901&gt;0),AND(O3901&gt;0,O3901=O3902)),"duplicate","")</f>
        <v/>
      </c>
      <c r="AM3901" t="s">
        <v>826</v>
      </c>
      <c r="AN3901" t="s">
        <v>826</v>
      </c>
      <c r="AO3901" t="s">
        <v>826</v>
      </c>
      <c r="AP3901" t="s">
        <v>826</v>
      </c>
      <c r="AQ3901" t="s">
        <v>32</v>
      </c>
    </row>
    <row r="3902" spans="1:43" x14ac:dyDescent="0.2">
      <c r="A3902" s="31"/>
      <c r="B3902" s="1">
        <v>42899</v>
      </c>
      <c r="C3902" s="1" t="str">
        <f>IF(F3902="Kup","6/13/2017",IF(F3902="Sag","6/14/2017",""))</f>
        <v>6/13/2017</v>
      </c>
      <c r="D3902" s="27">
        <f>A3902-B3902</f>
        <v>-42899</v>
      </c>
      <c r="E3902" s="27">
        <f>A3902-C3902</f>
        <v>-42899</v>
      </c>
      <c r="F3902" s="2" t="s">
        <v>21</v>
      </c>
      <c r="G3902" s="2" t="s">
        <v>649</v>
      </c>
      <c r="H3902" s="2" t="s">
        <v>22</v>
      </c>
      <c r="I3902" s="12" t="s">
        <v>75</v>
      </c>
      <c r="J3902" s="12" t="s">
        <v>75</v>
      </c>
      <c r="K3902" s="3" t="s">
        <v>945</v>
      </c>
      <c r="L3902" s="3" t="s">
        <v>946</v>
      </c>
      <c r="M3902" s="2">
        <v>5</v>
      </c>
      <c r="N3902" s="2">
        <v>5</v>
      </c>
      <c r="O3902" s="25">
        <v>11.615</v>
      </c>
      <c r="P3902" s="3">
        <v>1.746</v>
      </c>
      <c r="Q3902" s="3">
        <v>1.0409999999999999</v>
      </c>
      <c r="R3902">
        <f>IF(Q3902&gt;0,(P3902*(Q3902^2))*(3.14159/6),"")</f>
        <v>0.9907040853018898</v>
      </c>
      <c r="S3902" s="2" t="s">
        <v>32</v>
      </c>
      <c r="T3902" t="s">
        <v>25</v>
      </c>
      <c r="U3902" s="2" t="s">
        <v>26</v>
      </c>
      <c r="V3902" s="2" t="s">
        <v>702</v>
      </c>
      <c r="W3902" s="2"/>
      <c r="X3902" s="2" t="s">
        <v>764</v>
      </c>
      <c r="Y3902" s="2"/>
      <c r="AA3902" s="12" t="s">
        <v>835</v>
      </c>
      <c r="AB3902" t="str">
        <f>IF(Q3902&gt;0,"yes","no")</f>
        <v>yes</v>
      </c>
      <c r="AC3902" t="str">
        <f>IF(O3902&gt;0,"yes","no")</f>
        <v>yes</v>
      </c>
      <c r="AD3902" t="str">
        <f>IF(AH3902="hatch","yes","no")</f>
        <v>no</v>
      </c>
      <c r="AE3902" t="str">
        <f>IF(AH3902="swimup","yes","no")</f>
        <v>yes</v>
      </c>
      <c r="AF3902" t="str">
        <f>IF(AH3902="respiration","yes","no")</f>
        <v>no</v>
      </c>
      <c r="AH3902" t="s">
        <v>765</v>
      </c>
      <c r="AI3902">
        <f>IF(O3902&gt;0,(IF(S3902="live",O3902*0.84,IF(S3902="dried.ethanol",O3902*0.8449+2.8227,O3902))),"")</f>
        <v>11.615</v>
      </c>
      <c r="AJ3902" s="2" t="s">
        <v>697</v>
      </c>
      <c r="AL3902" t="str">
        <f>IF(OR(AND(Q3902=Q3903,P3902&gt;0),AND(O3902&gt;0,O3902=O3903)),"duplicate","")</f>
        <v/>
      </c>
      <c r="AM3902" t="s">
        <v>826</v>
      </c>
      <c r="AN3902" t="s">
        <v>826</v>
      </c>
      <c r="AO3902" t="s">
        <v>826</v>
      </c>
      <c r="AP3902" t="s">
        <v>826</v>
      </c>
      <c r="AQ3902" t="s">
        <v>32</v>
      </c>
    </row>
    <row r="3903" spans="1:43" x14ac:dyDescent="0.2">
      <c r="A3903" s="31"/>
      <c r="B3903" s="1">
        <v>42899</v>
      </c>
      <c r="C3903" s="1" t="str">
        <f>IF(F3903="Kup","6/13/2017",IF(F3903="Sag","6/14/2017",""))</f>
        <v>6/13/2017</v>
      </c>
      <c r="D3903" s="27">
        <f>A3903-B3903</f>
        <v>-42899</v>
      </c>
      <c r="E3903" s="27">
        <f>A3903-C3903</f>
        <v>-42899</v>
      </c>
      <c r="F3903" s="2" t="s">
        <v>21</v>
      </c>
      <c r="G3903" s="2" t="s">
        <v>711</v>
      </c>
      <c r="H3903" s="2" t="s">
        <v>22</v>
      </c>
      <c r="I3903" s="12" t="s">
        <v>75</v>
      </c>
      <c r="J3903" s="12" t="s">
        <v>75</v>
      </c>
      <c r="K3903" s="3" t="s">
        <v>945</v>
      </c>
      <c r="L3903" s="3" t="s">
        <v>946</v>
      </c>
      <c r="M3903" s="2">
        <v>6</v>
      </c>
      <c r="N3903" s="2">
        <v>6</v>
      </c>
      <c r="O3903" s="25">
        <v>10.898</v>
      </c>
      <c r="P3903" s="3">
        <v>2.3220000000000001</v>
      </c>
      <c r="Q3903" s="3">
        <v>1.554</v>
      </c>
      <c r="R3903">
        <f>IF(Q3903&gt;0,(P3903*(Q3903^2))*(3.14159/6),"")</f>
        <v>2.9360435951422801</v>
      </c>
      <c r="S3903" s="2" t="s">
        <v>32</v>
      </c>
      <c r="T3903" t="s">
        <v>25</v>
      </c>
      <c r="U3903" s="2" t="s">
        <v>26</v>
      </c>
      <c r="V3903" s="2" t="s">
        <v>724</v>
      </c>
      <c r="W3903" s="2"/>
      <c r="X3903" s="2" t="s">
        <v>764</v>
      </c>
      <c r="Y3903" s="2"/>
      <c r="AA3903" s="12" t="s">
        <v>835</v>
      </c>
      <c r="AB3903" t="str">
        <f>IF(Q3903&gt;0,"yes","no")</f>
        <v>yes</v>
      </c>
      <c r="AC3903" t="str">
        <f>IF(O3903&gt;0,"yes","no")</f>
        <v>yes</v>
      </c>
      <c r="AD3903" t="str">
        <f>IF(AH3903="hatch","yes","no")</f>
        <v>yes</v>
      </c>
      <c r="AE3903" t="str">
        <f>IF(AH3903="swimup","yes","no")</f>
        <v>no</v>
      </c>
      <c r="AF3903" t="str">
        <f>IF(AH3903="respiration","yes","no")</f>
        <v>no</v>
      </c>
      <c r="AH3903" t="s">
        <v>766</v>
      </c>
      <c r="AI3903">
        <f>IF(O3903&gt;0,(IF(S3903="live",O3903*0.84,IF(S3903="dried.ethanol",O3903*0.8449+2.8227,O3903))),"")</f>
        <v>10.898</v>
      </c>
      <c r="AJ3903" s="2"/>
      <c r="AL3903" t="str">
        <f>IF(OR(AND(Q3903=Q3904,P3903&gt;0),AND(O3903&gt;0,O3903=O3904)),"duplicate","")</f>
        <v/>
      </c>
      <c r="AM3903" t="s">
        <v>826</v>
      </c>
      <c r="AN3903" t="s">
        <v>826</v>
      </c>
      <c r="AO3903" t="s">
        <v>826</v>
      </c>
      <c r="AP3903" t="s">
        <v>826</v>
      </c>
      <c r="AQ3903" t="s">
        <v>32</v>
      </c>
    </row>
    <row r="3904" spans="1:43" x14ac:dyDescent="0.2">
      <c r="A3904" s="31"/>
      <c r="B3904" s="1">
        <v>42899</v>
      </c>
      <c r="C3904" s="1" t="str">
        <f>IF(F3904="Kup","6/13/2017",IF(F3904="Sag","6/14/2017",""))</f>
        <v>6/13/2017</v>
      </c>
      <c r="D3904" s="27">
        <f>A3904-B3904</f>
        <v>-42899</v>
      </c>
      <c r="E3904" s="27">
        <f>A3904-C3904</f>
        <v>-42899</v>
      </c>
      <c r="F3904" s="2" t="s">
        <v>21</v>
      </c>
      <c r="G3904" s="2" t="s">
        <v>649</v>
      </c>
      <c r="H3904" s="2" t="s">
        <v>22</v>
      </c>
      <c r="I3904" s="12" t="s">
        <v>75</v>
      </c>
      <c r="J3904" s="12" t="s">
        <v>75</v>
      </c>
      <c r="K3904" s="3" t="s">
        <v>945</v>
      </c>
      <c r="L3904" s="3" t="s">
        <v>946</v>
      </c>
      <c r="M3904" s="2">
        <v>6</v>
      </c>
      <c r="N3904" s="2">
        <v>6</v>
      </c>
      <c r="O3904" s="25">
        <v>12.04</v>
      </c>
      <c r="P3904" s="3">
        <v>1.9350000000000001</v>
      </c>
      <c r="Q3904" s="3">
        <v>1.056</v>
      </c>
      <c r="R3904">
        <f>IF(Q3904&gt;0,(P3904*(Q3904^2))*(3.14159/6),"")</f>
        <v>1.1298142842624002</v>
      </c>
      <c r="S3904" s="2" t="s">
        <v>32</v>
      </c>
      <c r="T3904" t="s">
        <v>25</v>
      </c>
      <c r="U3904" s="2" t="s">
        <v>26</v>
      </c>
      <c r="V3904" s="2" t="s">
        <v>702</v>
      </c>
      <c r="W3904" s="2"/>
      <c r="X3904" s="2" t="s">
        <v>764</v>
      </c>
      <c r="Y3904" s="2"/>
      <c r="AA3904" s="12" t="s">
        <v>835</v>
      </c>
      <c r="AB3904" t="str">
        <f>IF(Q3904&gt;0,"yes","no")</f>
        <v>yes</v>
      </c>
      <c r="AC3904" t="str">
        <f>IF(O3904&gt;0,"yes","no")</f>
        <v>yes</v>
      </c>
      <c r="AD3904" t="str">
        <f>IF(AH3904="hatch","yes","no")</f>
        <v>no</v>
      </c>
      <c r="AE3904" t="str">
        <f>IF(AH3904="swimup","yes","no")</f>
        <v>yes</v>
      </c>
      <c r="AF3904" t="str">
        <f>IF(AH3904="respiration","yes","no")</f>
        <v>no</v>
      </c>
      <c r="AH3904" t="s">
        <v>765</v>
      </c>
      <c r="AI3904">
        <f>IF(O3904&gt;0,(IF(S3904="live",O3904*0.84,IF(S3904="dried.ethanol",O3904*0.8449+2.8227,O3904))),"")</f>
        <v>12.04</v>
      </c>
      <c r="AJ3904" s="2" t="s">
        <v>697</v>
      </c>
      <c r="AL3904" t="str">
        <f>IF(OR(AND(Q3904=Q3905,P3904&gt;0),AND(O3904&gt;0,O3904=O3905)),"duplicate","")</f>
        <v/>
      </c>
      <c r="AM3904" t="s">
        <v>826</v>
      </c>
      <c r="AN3904" t="s">
        <v>826</v>
      </c>
      <c r="AO3904" t="s">
        <v>826</v>
      </c>
      <c r="AP3904" t="s">
        <v>826</v>
      </c>
      <c r="AQ3904" t="s">
        <v>32</v>
      </c>
    </row>
    <row r="3905" spans="1:43" x14ac:dyDescent="0.2">
      <c r="A3905" s="31"/>
      <c r="B3905" s="1">
        <v>42899</v>
      </c>
      <c r="C3905" s="1" t="str">
        <f>IF(F3905="Kup","6/13/2017",IF(F3905="Sag","6/14/2017",""))</f>
        <v>6/13/2017</v>
      </c>
      <c r="D3905" s="27">
        <f>A3905-B3905</f>
        <v>-42899</v>
      </c>
      <c r="E3905" s="27">
        <f>A3905-C3905</f>
        <v>-42899</v>
      </c>
      <c r="F3905" s="2" t="s">
        <v>21</v>
      </c>
      <c r="G3905" s="2" t="s">
        <v>711</v>
      </c>
      <c r="H3905" s="2" t="s">
        <v>22</v>
      </c>
      <c r="I3905" s="12" t="s">
        <v>75</v>
      </c>
      <c r="J3905" s="12" t="s">
        <v>75</v>
      </c>
      <c r="K3905" s="3" t="s">
        <v>945</v>
      </c>
      <c r="L3905" s="3" t="s">
        <v>946</v>
      </c>
      <c r="M3905" s="2">
        <v>7</v>
      </c>
      <c r="N3905" s="2">
        <v>7</v>
      </c>
      <c r="O3905" s="25">
        <v>9.3670000000000009</v>
      </c>
      <c r="P3905" s="3">
        <v>1.98</v>
      </c>
      <c r="Q3905" s="3">
        <v>1.7110000000000001</v>
      </c>
      <c r="R3905">
        <f>IF(Q3905&gt;0,(P3905*(Q3905^2))*(3.14159/6),"")</f>
        <v>3.0350333304686994</v>
      </c>
      <c r="S3905" s="2" t="s">
        <v>32</v>
      </c>
      <c r="T3905" t="s">
        <v>25</v>
      </c>
      <c r="U3905" s="2" t="s">
        <v>26</v>
      </c>
      <c r="V3905" s="2" t="s">
        <v>724</v>
      </c>
      <c r="W3905" s="2"/>
      <c r="X3905" s="2" t="s">
        <v>764</v>
      </c>
      <c r="Y3905" s="2"/>
      <c r="AA3905" s="12" t="s">
        <v>835</v>
      </c>
      <c r="AB3905" t="str">
        <f>IF(Q3905&gt;0,"yes","no")</f>
        <v>yes</v>
      </c>
      <c r="AC3905" t="str">
        <f>IF(O3905&gt;0,"yes","no")</f>
        <v>yes</v>
      </c>
      <c r="AD3905" t="str">
        <f>IF(AH3905="hatch","yes","no")</f>
        <v>yes</v>
      </c>
      <c r="AE3905" t="str">
        <f>IF(AH3905="swimup","yes","no")</f>
        <v>no</v>
      </c>
      <c r="AF3905" t="str">
        <f>IF(AH3905="respiration","yes","no")</f>
        <v>no</v>
      </c>
      <c r="AH3905" t="s">
        <v>766</v>
      </c>
      <c r="AI3905">
        <f>IF(O3905&gt;0,(IF(S3905="live",O3905*0.84,IF(S3905="dried.ethanol",O3905*0.8449+2.8227,O3905))),"")</f>
        <v>9.3670000000000009</v>
      </c>
      <c r="AJ3905" s="2"/>
      <c r="AL3905" t="str">
        <f>IF(OR(AND(Q3905=Q3906,P3905&gt;0),AND(O3905&gt;0,O3905=O3906)),"duplicate","")</f>
        <v/>
      </c>
      <c r="AM3905" t="s">
        <v>826</v>
      </c>
      <c r="AN3905" t="s">
        <v>826</v>
      </c>
      <c r="AO3905" t="s">
        <v>826</v>
      </c>
      <c r="AP3905" t="s">
        <v>826</v>
      </c>
      <c r="AQ3905" t="s">
        <v>32</v>
      </c>
    </row>
    <row r="3906" spans="1:43" x14ac:dyDescent="0.2">
      <c r="A3906" s="31"/>
      <c r="B3906" s="1">
        <v>42899</v>
      </c>
      <c r="C3906" s="1" t="str">
        <f>IF(F3906="Kup","6/13/2017",IF(F3906="Sag","6/14/2017",""))</f>
        <v>6/13/2017</v>
      </c>
      <c r="D3906" s="27">
        <f>A3906-B3906</f>
        <v>-42899</v>
      </c>
      <c r="E3906" s="27">
        <f>A3906-C3906</f>
        <v>-42899</v>
      </c>
      <c r="F3906" s="2" t="s">
        <v>21</v>
      </c>
      <c r="G3906" s="2" t="s">
        <v>649</v>
      </c>
      <c r="H3906" s="2" t="s">
        <v>22</v>
      </c>
      <c r="I3906" s="12" t="s">
        <v>75</v>
      </c>
      <c r="J3906" s="12" t="s">
        <v>75</v>
      </c>
      <c r="K3906" s="3" t="s">
        <v>945</v>
      </c>
      <c r="L3906" s="3" t="s">
        <v>946</v>
      </c>
      <c r="M3906" s="2">
        <v>7</v>
      </c>
      <c r="N3906" s="2">
        <v>7</v>
      </c>
      <c r="O3906" s="25">
        <v>11.058999999999999</v>
      </c>
      <c r="P3906" s="3">
        <v>1.786</v>
      </c>
      <c r="Q3906" s="3">
        <v>1.1040000000000001</v>
      </c>
      <c r="R3906">
        <f>IF(Q3906&gt;0,(P3906*(Q3906^2))*(3.14159/6),"")</f>
        <v>1.13977166686464</v>
      </c>
      <c r="S3906" s="2" t="s">
        <v>32</v>
      </c>
      <c r="T3906" t="s">
        <v>25</v>
      </c>
      <c r="U3906" s="2" t="s">
        <v>26</v>
      </c>
      <c r="V3906" s="2" t="s">
        <v>702</v>
      </c>
      <c r="W3906" s="2"/>
      <c r="X3906" s="2" t="s">
        <v>764</v>
      </c>
      <c r="Y3906" s="2"/>
      <c r="AA3906" s="12" t="s">
        <v>835</v>
      </c>
      <c r="AB3906" t="str">
        <f>IF(Q3906&gt;0,"yes","no")</f>
        <v>yes</v>
      </c>
      <c r="AC3906" t="str">
        <f>IF(O3906&gt;0,"yes","no")</f>
        <v>yes</v>
      </c>
      <c r="AD3906" t="str">
        <f>IF(AH3906="hatch","yes","no")</f>
        <v>no</v>
      </c>
      <c r="AE3906" t="str">
        <f>IF(AH3906="swimup","yes","no")</f>
        <v>yes</v>
      </c>
      <c r="AF3906" t="str">
        <f>IF(AH3906="respiration","yes","no")</f>
        <v>no</v>
      </c>
      <c r="AH3906" t="s">
        <v>765</v>
      </c>
      <c r="AI3906">
        <f>IF(O3906&gt;0,(IF(S3906="live",O3906*0.84,IF(S3906="dried.ethanol",O3906*0.8449+2.8227,O3906))),"")</f>
        <v>11.058999999999999</v>
      </c>
      <c r="AJ3906" s="2" t="s">
        <v>697</v>
      </c>
      <c r="AL3906" t="str">
        <f>IF(OR(AND(Q3906=Q3907,P3906&gt;0),AND(O3906&gt;0,O3906=O3907)),"duplicate","")</f>
        <v/>
      </c>
      <c r="AM3906" t="s">
        <v>826</v>
      </c>
      <c r="AN3906" t="s">
        <v>826</v>
      </c>
      <c r="AO3906" t="s">
        <v>826</v>
      </c>
      <c r="AP3906" t="s">
        <v>826</v>
      </c>
      <c r="AQ3906" t="s">
        <v>32</v>
      </c>
    </row>
    <row r="3907" spans="1:43" x14ac:dyDescent="0.2">
      <c r="A3907" s="31"/>
      <c r="B3907" s="1">
        <v>42899</v>
      </c>
      <c r="C3907" s="1" t="str">
        <f>IF(F3907="Kup","6/13/2017",IF(F3907="Sag","6/14/2017",""))</f>
        <v>6/13/2017</v>
      </c>
      <c r="D3907" s="27">
        <f>A3907-B3907</f>
        <v>-42899</v>
      </c>
      <c r="E3907" s="27">
        <f>A3907-C3907</f>
        <v>-42899</v>
      </c>
      <c r="F3907" s="2" t="s">
        <v>21</v>
      </c>
      <c r="G3907" s="2" t="s">
        <v>711</v>
      </c>
      <c r="H3907" s="2" t="s">
        <v>22</v>
      </c>
      <c r="I3907" s="12" t="s">
        <v>75</v>
      </c>
      <c r="J3907" s="12" t="s">
        <v>75</v>
      </c>
      <c r="K3907" s="3" t="s">
        <v>945</v>
      </c>
      <c r="L3907" s="3" t="s">
        <v>946</v>
      </c>
      <c r="M3907" s="2">
        <v>8</v>
      </c>
      <c r="N3907" s="2">
        <v>8</v>
      </c>
      <c r="O3907" s="25">
        <v>8.2159999999999993</v>
      </c>
      <c r="P3907" s="3">
        <v>2.2080000000000002</v>
      </c>
      <c r="Q3907" s="3">
        <v>1.659</v>
      </c>
      <c r="R3907">
        <f>IF(Q3907&gt;0,(P3907*(Q3907^2))*(3.14159/6),"")</f>
        <v>3.18192615577872</v>
      </c>
      <c r="S3907" s="2" t="s">
        <v>32</v>
      </c>
      <c r="T3907" t="s">
        <v>25</v>
      </c>
      <c r="U3907" s="2" t="s">
        <v>26</v>
      </c>
      <c r="V3907" s="2" t="s">
        <v>724</v>
      </c>
      <c r="W3907" s="2"/>
      <c r="X3907" s="2" t="s">
        <v>764</v>
      </c>
      <c r="Y3907" s="2"/>
      <c r="AA3907" s="12" t="s">
        <v>835</v>
      </c>
      <c r="AB3907" t="str">
        <f>IF(Q3907&gt;0,"yes","no")</f>
        <v>yes</v>
      </c>
      <c r="AC3907" t="str">
        <f>IF(O3907&gt;0,"yes","no")</f>
        <v>yes</v>
      </c>
      <c r="AD3907" t="str">
        <f>IF(AH3907="hatch","yes","no")</f>
        <v>yes</v>
      </c>
      <c r="AE3907" t="str">
        <f>IF(AH3907="swimup","yes","no")</f>
        <v>no</v>
      </c>
      <c r="AF3907" t="str">
        <f>IF(AH3907="respiration","yes","no")</f>
        <v>no</v>
      </c>
      <c r="AH3907" t="s">
        <v>766</v>
      </c>
      <c r="AI3907">
        <f>IF(O3907&gt;0,(IF(S3907="live",O3907*0.84,IF(S3907="dried.ethanol",O3907*0.8449+2.8227,O3907))),"")</f>
        <v>8.2159999999999993</v>
      </c>
      <c r="AJ3907" s="2"/>
      <c r="AL3907" t="str">
        <f>IF(OR(AND(Q3907=Q3908,P3907&gt;0),AND(O3907&gt;0,O3907=O3908)),"duplicate","")</f>
        <v/>
      </c>
      <c r="AM3907" t="s">
        <v>826</v>
      </c>
      <c r="AN3907" t="s">
        <v>826</v>
      </c>
      <c r="AO3907" t="s">
        <v>826</v>
      </c>
      <c r="AP3907" t="s">
        <v>826</v>
      </c>
      <c r="AQ3907" t="s">
        <v>32</v>
      </c>
    </row>
    <row r="3908" spans="1:43" x14ac:dyDescent="0.2">
      <c r="A3908" s="31"/>
      <c r="B3908" s="1">
        <v>42899</v>
      </c>
      <c r="C3908" s="1" t="str">
        <f>IF(F3908="Kup","6/13/2017",IF(F3908="Sag","6/14/2017",""))</f>
        <v>6/13/2017</v>
      </c>
      <c r="D3908" s="27">
        <f>A3908-B3908</f>
        <v>-42899</v>
      </c>
      <c r="E3908" s="27">
        <f>A3908-C3908</f>
        <v>-42899</v>
      </c>
      <c r="F3908" s="2" t="s">
        <v>21</v>
      </c>
      <c r="G3908" s="2" t="s">
        <v>649</v>
      </c>
      <c r="H3908" s="2" t="s">
        <v>22</v>
      </c>
      <c r="I3908" s="12" t="s">
        <v>75</v>
      </c>
      <c r="J3908" s="12" t="s">
        <v>75</v>
      </c>
      <c r="K3908" s="3" t="s">
        <v>945</v>
      </c>
      <c r="L3908" s="3" t="s">
        <v>946</v>
      </c>
      <c r="M3908" s="2">
        <v>8</v>
      </c>
      <c r="N3908" s="2">
        <v>8</v>
      </c>
      <c r="O3908" s="25">
        <v>10.94</v>
      </c>
      <c r="P3908" s="3">
        <v>1.554</v>
      </c>
      <c r="Q3908" s="3">
        <v>1.0620000000000001</v>
      </c>
      <c r="R3908">
        <f>IF(Q3908&gt;0,(P3908*(Q3908^2))*(3.14159/6),"")</f>
        <v>0.91769486887763996</v>
      </c>
      <c r="S3908" s="2" t="s">
        <v>32</v>
      </c>
      <c r="T3908" t="s">
        <v>25</v>
      </c>
      <c r="U3908" s="2" t="s">
        <v>26</v>
      </c>
      <c r="V3908" s="2" t="s">
        <v>702</v>
      </c>
      <c r="W3908" s="2"/>
      <c r="X3908" s="2" t="s">
        <v>764</v>
      </c>
      <c r="Y3908" s="2"/>
      <c r="AA3908" s="12" t="s">
        <v>835</v>
      </c>
      <c r="AB3908" t="str">
        <f>IF(Q3908&gt;0,"yes","no")</f>
        <v>yes</v>
      </c>
      <c r="AC3908" t="str">
        <f>IF(O3908&gt;0,"yes","no")</f>
        <v>yes</v>
      </c>
      <c r="AD3908" t="str">
        <f>IF(AH3908="hatch","yes","no")</f>
        <v>no</v>
      </c>
      <c r="AE3908" t="str">
        <f>IF(AH3908="swimup","yes","no")</f>
        <v>yes</v>
      </c>
      <c r="AF3908" t="str">
        <f>IF(AH3908="respiration","yes","no")</f>
        <v>no</v>
      </c>
      <c r="AH3908" t="s">
        <v>765</v>
      </c>
      <c r="AI3908">
        <f>IF(O3908&gt;0,(IF(S3908="live",O3908*0.84,IF(S3908="dried.ethanol",O3908*0.8449+2.8227,O3908))),"")</f>
        <v>10.94</v>
      </c>
      <c r="AJ3908" s="2" t="s">
        <v>697</v>
      </c>
      <c r="AL3908" t="str">
        <f>IF(OR(AND(Q3908=Q3909,P3908&gt;0),AND(O3908&gt;0,O3908=O3909)),"duplicate","")</f>
        <v/>
      </c>
      <c r="AM3908" t="s">
        <v>826</v>
      </c>
      <c r="AN3908" t="s">
        <v>826</v>
      </c>
      <c r="AO3908" t="s">
        <v>826</v>
      </c>
      <c r="AP3908" t="s">
        <v>826</v>
      </c>
      <c r="AQ3908" t="s">
        <v>32</v>
      </c>
    </row>
    <row r="3909" spans="1:43" x14ac:dyDescent="0.2">
      <c r="A3909" s="31"/>
      <c r="B3909" s="1">
        <v>42899</v>
      </c>
      <c r="C3909" s="1" t="str">
        <f>IF(F3909="Kup","6/13/2017",IF(F3909="Sag","6/14/2017",""))</f>
        <v>6/13/2017</v>
      </c>
      <c r="D3909" s="27">
        <f>A3909-B3909</f>
        <v>-42899</v>
      </c>
      <c r="E3909" s="27">
        <f>A3909-C3909</f>
        <v>-42899</v>
      </c>
      <c r="F3909" s="2" t="s">
        <v>21</v>
      </c>
      <c r="G3909" s="2" t="s">
        <v>711</v>
      </c>
      <c r="H3909" s="2" t="s">
        <v>22</v>
      </c>
      <c r="I3909" s="12" t="s">
        <v>75</v>
      </c>
      <c r="J3909" s="12" t="s">
        <v>75</v>
      </c>
      <c r="K3909" s="3" t="s">
        <v>945</v>
      </c>
      <c r="L3909" s="3" t="s">
        <v>946</v>
      </c>
      <c r="M3909" s="2">
        <v>9</v>
      </c>
      <c r="N3909" s="2">
        <v>9</v>
      </c>
      <c r="O3909" s="25">
        <v>8.5370000000000008</v>
      </c>
      <c r="P3909" s="3">
        <v>2.2669999999999999</v>
      </c>
      <c r="Q3909" s="3">
        <v>1.5149999999999999</v>
      </c>
      <c r="R3909">
        <f>IF(Q3909&gt;0,(P3909*(Q3909^2))*(3.14159/6),"")</f>
        <v>2.7244261571448747</v>
      </c>
      <c r="S3909" s="2" t="s">
        <v>32</v>
      </c>
      <c r="T3909" t="s">
        <v>25</v>
      </c>
      <c r="U3909" s="2" t="s">
        <v>26</v>
      </c>
      <c r="V3909" s="2" t="s">
        <v>724</v>
      </c>
      <c r="W3909" s="2"/>
      <c r="X3909" s="2" t="s">
        <v>764</v>
      </c>
      <c r="Y3909" s="2"/>
      <c r="AA3909" s="12" t="s">
        <v>835</v>
      </c>
      <c r="AB3909" t="str">
        <f>IF(Q3909&gt;0,"yes","no")</f>
        <v>yes</v>
      </c>
      <c r="AC3909" t="str">
        <f>IF(O3909&gt;0,"yes","no")</f>
        <v>yes</v>
      </c>
      <c r="AD3909" t="str">
        <f>IF(AH3909="hatch","yes","no")</f>
        <v>yes</v>
      </c>
      <c r="AE3909" t="str">
        <f>IF(AH3909="swimup","yes","no")</f>
        <v>no</v>
      </c>
      <c r="AF3909" t="str">
        <f>IF(AH3909="respiration","yes","no")</f>
        <v>no</v>
      </c>
      <c r="AH3909" t="s">
        <v>766</v>
      </c>
      <c r="AI3909">
        <f>IF(O3909&gt;0,(IF(S3909="live",O3909*0.84,IF(S3909="dried.ethanol",O3909*0.8449+2.8227,O3909))),"")</f>
        <v>8.5370000000000008</v>
      </c>
      <c r="AJ3909" s="2"/>
      <c r="AL3909" t="str">
        <f>IF(OR(AND(Q3909=Q3910,P3909&gt;0),AND(O3909&gt;0,O3909=O3910)),"duplicate","")</f>
        <v/>
      </c>
      <c r="AM3909" t="s">
        <v>826</v>
      </c>
      <c r="AN3909" t="s">
        <v>826</v>
      </c>
      <c r="AO3909" t="s">
        <v>826</v>
      </c>
      <c r="AP3909" t="s">
        <v>826</v>
      </c>
      <c r="AQ3909" t="s">
        <v>32</v>
      </c>
    </row>
    <row r="3910" spans="1:43" x14ac:dyDescent="0.2">
      <c r="A3910" s="31"/>
      <c r="B3910" s="1">
        <v>42899</v>
      </c>
      <c r="C3910" s="1" t="str">
        <f>IF(F3910="Kup","6/13/2017",IF(F3910="Sag","6/14/2017",""))</f>
        <v>6/13/2017</v>
      </c>
      <c r="D3910" s="27">
        <f>A3910-B3910</f>
        <v>-42899</v>
      </c>
      <c r="E3910" s="27">
        <f>A3910-C3910</f>
        <v>-42899</v>
      </c>
      <c r="F3910" s="2" t="s">
        <v>21</v>
      </c>
      <c r="G3910" s="2" t="s">
        <v>649</v>
      </c>
      <c r="H3910" s="2" t="s">
        <v>22</v>
      </c>
      <c r="I3910" s="12" t="s">
        <v>75</v>
      </c>
      <c r="J3910" s="12" t="s">
        <v>75</v>
      </c>
      <c r="K3910" s="3" t="s">
        <v>945</v>
      </c>
      <c r="L3910" s="3" t="s">
        <v>946</v>
      </c>
      <c r="M3910" s="2">
        <v>9</v>
      </c>
      <c r="N3910" s="2">
        <v>9</v>
      </c>
      <c r="O3910" s="25">
        <v>10.864000000000001</v>
      </c>
      <c r="P3910" s="3">
        <v>1.8220000000000001</v>
      </c>
      <c r="Q3910" s="3">
        <v>0.90400000000000003</v>
      </c>
      <c r="R3910">
        <f>IF(Q3910&gt;0,(P3910*(Q3910^2))*(3.14159/6),"")</f>
        <v>0.7796209286146133</v>
      </c>
      <c r="S3910" s="2" t="s">
        <v>32</v>
      </c>
      <c r="T3910" t="s">
        <v>25</v>
      </c>
      <c r="U3910" s="2" t="s">
        <v>26</v>
      </c>
      <c r="V3910" s="2" t="s">
        <v>702</v>
      </c>
      <c r="W3910" s="2"/>
      <c r="X3910" s="2" t="s">
        <v>764</v>
      </c>
      <c r="Y3910" s="2"/>
      <c r="AA3910" s="12" t="s">
        <v>835</v>
      </c>
      <c r="AB3910" t="str">
        <f>IF(Q3910&gt;0,"yes","no")</f>
        <v>yes</v>
      </c>
      <c r="AC3910" t="str">
        <f>IF(O3910&gt;0,"yes","no")</f>
        <v>yes</v>
      </c>
      <c r="AD3910" t="str">
        <f>IF(AH3910="hatch","yes","no")</f>
        <v>no</v>
      </c>
      <c r="AE3910" t="str">
        <f>IF(AH3910="swimup","yes","no")</f>
        <v>yes</v>
      </c>
      <c r="AF3910" t="str">
        <f>IF(AH3910="respiration","yes","no")</f>
        <v>no</v>
      </c>
      <c r="AH3910" t="s">
        <v>765</v>
      </c>
      <c r="AI3910">
        <f>IF(O3910&gt;0,(IF(S3910="live",O3910*0.84,IF(S3910="dried.ethanol",O3910*0.8449+2.8227,O3910))),"")</f>
        <v>10.864000000000001</v>
      </c>
      <c r="AJ3910" s="2" t="s">
        <v>697</v>
      </c>
      <c r="AL3910" t="str">
        <f>IF(OR(AND(Q3910=Q3911,P3910&gt;0),AND(O3910&gt;0,O3910=O3911)),"duplicate","")</f>
        <v/>
      </c>
      <c r="AM3910" t="s">
        <v>826</v>
      </c>
      <c r="AN3910" t="s">
        <v>826</v>
      </c>
      <c r="AO3910" t="s">
        <v>826</v>
      </c>
      <c r="AP3910" t="s">
        <v>826</v>
      </c>
      <c r="AQ3910" t="s">
        <v>32</v>
      </c>
    </row>
    <row r="3911" spans="1:43" x14ac:dyDescent="0.2">
      <c r="A3911" s="31"/>
      <c r="B3911" s="1">
        <v>42899</v>
      </c>
      <c r="C3911" s="1" t="str">
        <f>IF(F3911="Kup","6/13/2017",IF(F3911="Sag","6/14/2017",""))</f>
        <v>6/13/2017</v>
      </c>
      <c r="D3911" s="27">
        <f>A3911-B3911</f>
        <v>-42899</v>
      </c>
      <c r="E3911" s="27">
        <f>A3911-C3911</f>
        <v>-42899</v>
      </c>
      <c r="F3911" s="2" t="s">
        <v>21</v>
      </c>
      <c r="G3911" s="2" t="s">
        <v>711</v>
      </c>
      <c r="H3911" s="2" t="s">
        <v>22</v>
      </c>
      <c r="I3911" s="12" t="s">
        <v>75</v>
      </c>
      <c r="J3911" s="12" t="s">
        <v>75</v>
      </c>
      <c r="K3911" s="3" t="s">
        <v>945</v>
      </c>
      <c r="L3911" s="3" t="s">
        <v>946</v>
      </c>
      <c r="M3911" s="2">
        <v>10</v>
      </c>
      <c r="N3911" s="2">
        <v>10</v>
      </c>
      <c r="O3911" s="25">
        <v>10.298</v>
      </c>
      <c r="P3911" s="3">
        <v>2.1070000000000002</v>
      </c>
      <c r="Q3911" s="3">
        <v>1.696</v>
      </c>
      <c r="R3911">
        <f>IF(Q3911&gt;0,(P3911*(Q3911^2))*(3.14159/6),"")</f>
        <v>3.1733245158690129</v>
      </c>
      <c r="S3911" s="2" t="s">
        <v>32</v>
      </c>
      <c r="T3911" t="s">
        <v>25</v>
      </c>
      <c r="U3911" s="2" t="s">
        <v>26</v>
      </c>
      <c r="V3911" s="2" t="s">
        <v>724</v>
      </c>
      <c r="W3911" s="2"/>
      <c r="X3911" s="2" t="s">
        <v>764</v>
      </c>
      <c r="Y3911" s="2"/>
      <c r="AA3911" s="12" t="s">
        <v>835</v>
      </c>
      <c r="AB3911" t="str">
        <f>IF(Q3911&gt;0,"yes","no")</f>
        <v>yes</v>
      </c>
      <c r="AC3911" t="str">
        <f>IF(O3911&gt;0,"yes","no")</f>
        <v>yes</v>
      </c>
      <c r="AD3911" t="str">
        <f>IF(AH3911="hatch","yes","no")</f>
        <v>yes</v>
      </c>
      <c r="AE3911" t="str">
        <f>IF(AH3911="swimup","yes","no")</f>
        <v>no</v>
      </c>
      <c r="AF3911" t="str">
        <f>IF(AH3911="respiration","yes","no")</f>
        <v>no</v>
      </c>
      <c r="AH3911" t="s">
        <v>766</v>
      </c>
      <c r="AI3911">
        <f>IF(O3911&gt;0,(IF(S3911="live",O3911*0.84,IF(S3911="dried.ethanol",O3911*0.8449+2.8227,O3911))),"")</f>
        <v>10.298</v>
      </c>
      <c r="AJ3911" s="2"/>
      <c r="AL3911" t="str">
        <f>IF(OR(AND(Q3911=Q3912,P3911&gt;0),AND(O3911&gt;0,O3911=O3912)),"duplicate","")</f>
        <v/>
      </c>
      <c r="AM3911" t="s">
        <v>826</v>
      </c>
      <c r="AN3911" t="s">
        <v>826</v>
      </c>
      <c r="AO3911" t="s">
        <v>826</v>
      </c>
      <c r="AP3911" t="s">
        <v>826</v>
      </c>
      <c r="AQ3911" t="s">
        <v>32</v>
      </c>
    </row>
    <row r="3912" spans="1:43" x14ac:dyDescent="0.2">
      <c r="A3912" s="31"/>
      <c r="B3912" s="1">
        <v>42899</v>
      </c>
      <c r="C3912" s="1" t="str">
        <f>IF(F3912="Kup","6/13/2017",IF(F3912="Sag","6/14/2017",""))</f>
        <v>6/13/2017</v>
      </c>
      <c r="D3912" s="27">
        <f>A3912-B3912</f>
        <v>-42899</v>
      </c>
      <c r="E3912" s="27">
        <f>A3912-C3912</f>
        <v>-42899</v>
      </c>
      <c r="F3912" s="2" t="s">
        <v>21</v>
      </c>
      <c r="G3912" s="2" t="s">
        <v>649</v>
      </c>
      <c r="H3912" s="2" t="s">
        <v>22</v>
      </c>
      <c r="I3912" s="12" t="s">
        <v>75</v>
      </c>
      <c r="J3912" s="12" t="s">
        <v>75</v>
      </c>
      <c r="K3912" s="3" t="s">
        <v>945</v>
      </c>
      <c r="L3912" s="3" t="s">
        <v>946</v>
      </c>
      <c r="M3912" s="2">
        <v>10</v>
      </c>
      <c r="N3912" s="2">
        <v>10</v>
      </c>
      <c r="O3912" s="25">
        <v>11.952</v>
      </c>
      <c r="P3912" s="3">
        <v>2.0270000000000001</v>
      </c>
      <c r="Q3912" s="3">
        <v>0.92200000000000004</v>
      </c>
      <c r="R3912">
        <f>IF(Q3912&gt;0,(P3912*(Q3912^2))*(3.14159/6),"")</f>
        <v>0.90222290045768672</v>
      </c>
      <c r="S3912" s="2" t="s">
        <v>32</v>
      </c>
      <c r="T3912" t="s">
        <v>25</v>
      </c>
      <c r="U3912" s="2" t="s">
        <v>26</v>
      </c>
      <c r="V3912" s="2" t="s">
        <v>702</v>
      </c>
      <c r="W3912" s="2"/>
      <c r="X3912" s="2" t="s">
        <v>764</v>
      </c>
      <c r="Y3912" s="2"/>
      <c r="AA3912" s="12" t="s">
        <v>835</v>
      </c>
      <c r="AB3912" t="str">
        <f>IF(Q3912&gt;0,"yes","no")</f>
        <v>yes</v>
      </c>
      <c r="AC3912" t="str">
        <f>IF(O3912&gt;0,"yes","no")</f>
        <v>yes</v>
      </c>
      <c r="AD3912" t="str">
        <f>IF(AH3912="hatch","yes","no")</f>
        <v>no</v>
      </c>
      <c r="AE3912" t="str">
        <f>IF(AH3912="swimup","yes","no")</f>
        <v>yes</v>
      </c>
      <c r="AF3912" t="str">
        <f>IF(AH3912="respiration","yes","no")</f>
        <v>no</v>
      </c>
      <c r="AH3912" t="s">
        <v>765</v>
      </c>
      <c r="AI3912">
        <f>IF(O3912&gt;0,(IF(S3912="live",O3912*0.84,IF(S3912="dried.ethanol",O3912*0.8449+2.8227,O3912))),"")</f>
        <v>11.952</v>
      </c>
      <c r="AJ3912" s="2" t="s">
        <v>697</v>
      </c>
      <c r="AL3912" t="str">
        <f>IF(OR(AND(Q3912=Q3913,P3912&gt;0),AND(O3912&gt;0,O3912=O3913)),"duplicate","")</f>
        <v/>
      </c>
      <c r="AM3912" t="s">
        <v>826</v>
      </c>
      <c r="AN3912" t="s">
        <v>826</v>
      </c>
      <c r="AO3912" t="s">
        <v>826</v>
      </c>
      <c r="AP3912" t="s">
        <v>826</v>
      </c>
      <c r="AQ3912" t="s">
        <v>32</v>
      </c>
    </row>
    <row r="3913" spans="1:43" x14ac:dyDescent="0.2">
      <c r="A3913" s="31"/>
      <c r="B3913" s="1">
        <v>42899</v>
      </c>
      <c r="C3913" s="1" t="str">
        <f>IF(F3913="Kup","6/13/2017",IF(F3913="Sag","6/14/2017",""))</f>
        <v>6/13/2017</v>
      </c>
      <c r="D3913" s="27">
        <f>A3913-B3913</f>
        <v>-42899</v>
      </c>
      <c r="E3913" s="27">
        <f>A3913-C3913</f>
        <v>-42899</v>
      </c>
      <c r="F3913" s="2" t="s">
        <v>21</v>
      </c>
      <c r="G3913" s="2" t="s">
        <v>711</v>
      </c>
      <c r="H3913" s="2" t="s">
        <v>22</v>
      </c>
      <c r="I3913" s="12" t="s">
        <v>78</v>
      </c>
      <c r="J3913" s="12" t="s">
        <v>78</v>
      </c>
      <c r="K3913" s="3" t="s">
        <v>947</v>
      </c>
      <c r="L3913" s="3" t="s">
        <v>949</v>
      </c>
      <c r="M3913" s="2">
        <v>1</v>
      </c>
      <c r="N3913" s="2">
        <v>1</v>
      </c>
      <c r="O3913" s="25">
        <v>11.436</v>
      </c>
      <c r="P3913" s="3">
        <v>2.024</v>
      </c>
      <c r="Q3913" s="3">
        <v>1.294</v>
      </c>
      <c r="R3913">
        <f>IF(Q3913&gt;0,(P3913*(Q3913^2))*(3.14159/6),"")</f>
        <v>1.7745053633196266</v>
      </c>
      <c r="S3913" s="2" t="s">
        <v>32</v>
      </c>
      <c r="T3913" t="s">
        <v>25</v>
      </c>
      <c r="U3913" s="2" t="s">
        <v>26</v>
      </c>
      <c r="V3913" s="2" t="s">
        <v>722</v>
      </c>
      <c r="W3913" s="2"/>
      <c r="X3913" s="2" t="s">
        <v>764</v>
      </c>
      <c r="Y3913" s="2"/>
      <c r="AA3913" s="12" t="s">
        <v>835</v>
      </c>
      <c r="AB3913" t="str">
        <f>IF(Q3913&gt;0,"yes","no")</f>
        <v>yes</v>
      </c>
      <c r="AC3913" t="str">
        <f>IF(O3913&gt;0,"yes","no")</f>
        <v>yes</v>
      </c>
      <c r="AD3913" t="str">
        <f>IF(AH3913="hatch","yes","no")</f>
        <v>yes</v>
      </c>
      <c r="AE3913" t="str">
        <f>IF(AH3913="swimup","yes","no")</f>
        <v>no</v>
      </c>
      <c r="AF3913" t="str">
        <f>IF(AH3913="respiration","yes","no")</f>
        <v>no</v>
      </c>
      <c r="AH3913" t="s">
        <v>766</v>
      </c>
      <c r="AI3913">
        <f>IF(O3913&gt;0,(IF(S3913="live",O3913*0.84,IF(S3913="dried.ethanol",O3913*0.8449+2.8227,O3913))),"")</f>
        <v>11.436</v>
      </c>
      <c r="AJ3913" s="2" t="s">
        <v>723</v>
      </c>
      <c r="AL3913" t="str">
        <f>IF(OR(AND(Q3913=Q3914,P3913&gt;0),AND(O3913&gt;0,O3913=O3914)),"duplicate","")</f>
        <v/>
      </c>
      <c r="AM3913" t="s">
        <v>826</v>
      </c>
      <c r="AN3913" t="s">
        <v>826</v>
      </c>
      <c r="AO3913" t="s">
        <v>826</v>
      </c>
      <c r="AP3913" t="s">
        <v>826</v>
      </c>
      <c r="AQ3913" t="s">
        <v>32</v>
      </c>
    </row>
    <row r="3914" spans="1:43" x14ac:dyDescent="0.2">
      <c r="A3914" s="31"/>
      <c r="B3914" s="1">
        <v>42899</v>
      </c>
      <c r="C3914" s="1" t="str">
        <f>IF(F3914="Kup","6/13/2017",IF(F3914="Sag","6/14/2017",""))</f>
        <v>6/13/2017</v>
      </c>
      <c r="D3914" s="27">
        <f>A3914-B3914</f>
        <v>-42899</v>
      </c>
      <c r="E3914" s="27">
        <f>A3914-C3914</f>
        <v>-42899</v>
      </c>
      <c r="F3914" s="2" t="s">
        <v>21</v>
      </c>
      <c r="G3914" s="2" t="s">
        <v>649</v>
      </c>
      <c r="H3914" s="2" t="s">
        <v>22</v>
      </c>
      <c r="I3914" s="12" t="s">
        <v>78</v>
      </c>
      <c r="J3914" s="12" t="s">
        <v>78</v>
      </c>
      <c r="K3914" s="3" t="s">
        <v>947</v>
      </c>
      <c r="L3914" s="3" t="s">
        <v>949</v>
      </c>
      <c r="M3914" s="2">
        <v>1</v>
      </c>
      <c r="N3914" s="2">
        <v>1</v>
      </c>
      <c r="O3914" s="25">
        <v>12.061</v>
      </c>
      <c r="P3914">
        <v>1.4990000000000001</v>
      </c>
      <c r="Q3914">
        <v>0.97</v>
      </c>
      <c r="R3914">
        <f>IF(Q3914&gt;0,(P3914*(Q3914^2))*(3.14159/6),"")</f>
        <v>0.73848785407816664</v>
      </c>
      <c r="S3914" s="2" t="s">
        <v>32</v>
      </c>
      <c r="T3914" t="s">
        <v>25</v>
      </c>
      <c r="U3914" s="2" t="s">
        <v>26</v>
      </c>
      <c r="V3914" s="2" t="s">
        <v>685</v>
      </c>
      <c r="W3914" s="2"/>
      <c r="X3914" s="2" t="s">
        <v>829</v>
      </c>
      <c r="Y3914" s="2"/>
      <c r="AA3914" s="12" t="s">
        <v>835</v>
      </c>
      <c r="AB3914" t="str">
        <f>IF(Q3914&gt;0,"yes","no")</f>
        <v>yes</v>
      </c>
      <c r="AC3914" t="str">
        <f>IF(O3914&gt;0,"yes","no")</f>
        <v>yes</v>
      </c>
      <c r="AD3914" t="str">
        <f>IF(AH3914="hatch","yes","no")</f>
        <v>no</v>
      </c>
      <c r="AE3914" t="str">
        <f>IF(AH3914="swimup","yes","no")</f>
        <v>yes</v>
      </c>
      <c r="AF3914" t="str">
        <f>IF(AH3914="respiration","yes","no")</f>
        <v>no</v>
      </c>
      <c r="AH3914" t="s">
        <v>765</v>
      </c>
      <c r="AI3914">
        <f>IF(O3914&gt;0,(IF(S3914="live",O3914*0.84,IF(S3914="dried.ethanol",O3914*0.8449+2.8227,O3914))),"")</f>
        <v>12.061</v>
      </c>
      <c r="AJ3914" s="2" t="s">
        <v>686</v>
      </c>
      <c r="AL3914" t="str">
        <f>IF(OR(AND(Q3914=Q3915,P3914&gt;0),AND(O3914&gt;0,O3914=O3915)),"duplicate","")</f>
        <v/>
      </c>
      <c r="AM3914" t="s">
        <v>827</v>
      </c>
      <c r="AN3914" t="s">
        <v>827</v>
      </c>
      <c r="AO3914" t="s">
        <v>826</v>
      </c>
      <c r="AP3914" t="s">
        <v>826</v>
      </c>
      <c r="AQ3914" t="s">
        <v>32</v>
      </c>
    </row>
    <row r="3915" spans="1:43" x14ac:dyDescent="0.2">
      <c r="A3915" s="31"/>
      <c r="B3915" s="1">
        <v>42899</v>
      </c>
      <c r="C3915" s="1" t="str">
        <f>IF(F3915="Kup","6/13/2017",IF(F3915="Sag","6/14/2017",""))</f>
        <v>6/13/2017</v>
      </c>
      <c r="D3915" s="27">
        <f>A3915-B3915</f>
        <v>-42899</v>
      </c>
      <c r="E3915" s="27">
        <f>A3915-C3915</f>
        <v>-42899</v>
      </c>
      <c r="F3915" s="2" t="s">
        <v>21</v>
      </c>
      <c r="G3915" s="2" t="s">
        <v>711</v>
      </c>
      <c r="H3915" s="2" t="s">
        <v>22</v>
      </c>
      <c r="I3915" s="12" t="s">
        <v>78</v>
      </c>
      <c r="J3915" s="12" t="s">
        <v>78</v>
      </c>
      <c r="K3915" s="3" t="s">
        <v>947</v>
      </c>
      <c r="L3915" s="3" t="s">
        <v>949</v>
      </c>
      <c r="M3915" s="2">
        <v>2</v>
      </c>
      <c r="N3915" s="2">
        <v>2</v>
      </c>
      <c r="O3915" s="25">
        <v>11.063000000000001</v>
      </c>
      <c r="P3915" s="3">
        <v>2.032</v>
      </c>
      <c r="Q3915" s="3">
        <v>1.587</v>
      </c>
      <c r="R3915">
        <f>IF(Q3915&gt;0,(P3915*(Q3915^2))*(3.14159/6),"")</f>
        <v>2.6796360545551194</v>
      </c>
      <c r="S3915" s="2" t="s">
        <v>32</v>
      </c>
      <c r="T3915" t="s">
        <v>25</v>
      </c>
      <c r="U3915" s="2" t="s">
        <v>26</v>
      </c>
      <c r="V3915" s="2" t="s">
        <v>722</v>
      </c>
      <c r="W3915" s="2"/>
      <c r="X3915" s="2" t="s">
        <v>764</v>
      </c>
      <c r="Y3915" s="2"/>
      <c r="AA3915" s="12" t="s">
        <v>835</v>
      </c>
      <c r="AB3915" t="str">
        <f>IF(Q3915&gt;0,"yes","no")</f>
        <v>yes</v>
      </c>
      <c r="AC3915" t="str">
        <f>IF(O3915&gt;0,"yes","no")</f>
        <v>yes</v>
      </c>
      <c r="AD3915" t="str">
        <f>IF(AH3915="hatch","yes","no")</f>
        <v>yes</v>
      </c>
      <c r="AE3915" t="str">
        <f>IF(AH3915="swimup","yes","no")</f>
        <v>no</v>
      </c>
      <c r="AF3915" t="str">
        <f>IF(AH3915="respiration","yes","no")</f>
        <v>no</v>
      </c>
      <c r="AH3915" t="s">
        <v>766</v>
      </c>
      <c r="AI3915">
        <f>IF(O3915&gt;0,(IF(S3915="live",O3915*0.84,IF(S3915="dried.ethanol",O3915*0.8449+2.8227,O3915))),"")</f>
        <v>11.063000000000001</v>
      </c>
      <c r="AJ3915" s="2" t="s">
        <v>723</v>
      </c>
      <c r="AL3915" t="str">
        <f>IF(OR(AND(Q3915=Q3916,P3915&gt;0),AND(O3915&gt;0,O3915=O3916)),"duplicate","")</f>
        <v/>
      </c>
      <c r="AM3915" t="s">
        <v>826</v>
      </c>
      <c r="AN3915" t="s">
        <v>826</v>
      </c>
      <c r="AO3915" t="s">
        <v>826</v>
      </c>
      <c r="AP3915" t="s">
        <v>826</v>
      </c>
      <c r="AQ3915" t="s">
        <v>32</v>
      </c>
    </row>
    <row r="3916" spans="1:43" x14ac:dyDescent="0.2">
      <c r="A3916" s="31"/>
      <c r="B3916" s="1">
        <v>42899</v>
      </c>
      <c r="C3916" s="1" t="str">
        <f>IF(F3916="Kup","6/13/2017",IF(F3916="Sag","6/14/2017",""))</f>
        <v>6/13/2017</v>
      </c>
      <c r="D3916" s="27">
        <f>A3916-B3916</f>
        <v>-42899</v>
      </c>
      <c r="E3916" s="27">
        <f>A3916-C3916</f>
        <v>-42899</v>
      </c>
      <c r="F3916" s="2" t="s">
        <v>21</v>
      </c>
      <c r="G3916" s="2" t="s">
        <v>649</v>
      </c>
      <c r="H3916" s="2" t="s">
        <v>22</v>
      </c>
      <c r="I3916" s="12" t="s">
        <v>78</v>
      </c>
      <c r="J3916" s="12" t="s">
        <v>78</v>
      </c>
      <c r="K3916" s="3" t="s">
        <v>947</v>
      </c>
      <c r="L3916" s="3" t="s">
        <v>949</v>
      </c>
      <c r="M3916" s="2">
        <v>2</v>
      </c>
      <c r="N3916" s="2">
        <v>2</v>
      </c>
      <c r="O3916" s="25">
        <v>12.178000000000001</v>
      </c>
      <c r="P3916">
        <v>1.36</v>
      </c>
      <c r="Q3916">
        <v>0.76300000000000001</v>
      </c>
      <c r="R3916">
        <f>IF(Q3916&gt;0,(P3916*(Q3916^2))*(3.14159/6),"")</f>
        <v>0.41455889664093337</v>
      </c>
      <c r="S3916" s="2" t="s">
        <v>32</v>
      </c>
      <c r="T3916" t="s">
        <v>25</v>
      </c>
      <c r="U3916" s="2" t="s">
        <v>26</v>
      </c>
      <c r="V3916" s="2" t="s">
        <v>685</v>
      </c>
      <c r="W3916" s="2"/>
      <c r="X3916" s="2" t="s">
        <v>829</v>
      </c>
      <c r="Y3916" s="2"/>
      <c r="AA3916" s="12" t="s">
        <v>835</v>
      </c>
      <c r="AB3916" t="str">
        <f>IF(Q3916&gt;0,"yes","no")</f>
        <v>yes</v>
      </c>
      <c r="AC3916" t="str">
        <f>IF(O3916&gt;0,"yes","no")</f>
        <v>yes</v>
      </c>
      <c r="AD3916" t="str">
        <f>IF(AH3916="hatch","yes","no")</f>
        <v>no</v>
      </c>
      <c r="AE3916" t="str">
        <f>IF(AH3916="swimup","yes","no")</f>
        <v>yes</v>
      </c>
      <c r="AF3916" t="str">
        <f>IF(AH3916="respiration","yes","no")</f>
        <v>no</v>
      </c>
      <c r="AH3916" t="s">
        <v>765</v>
      </c>
      <c r="AI3916">
        <f>IF(O3916&gt;0,(IF(S3916="live",O3916*0.84,IF(S3916="dried.ethanol",O3916*0.8449+2.8227,O3916))),"")</f>
        <v>12.178000000000001</v>
      </c>
      <c r="AJ3916" s="2" t="s">
        <v>686</v>
      </c>
      <c r="AL3916" t="str">
        <f>IF(OR(AND(Q3916=Q3917,P3916&gt;0),AND(O3916&gt;0,O3916=O3917)),"duplicate","")</f>
        <v/>
      </c>
      <c r="AM3916" t="s">
        <v>827</v>
      </c>
      <c r="AN3916" t="s">
        <v>827</v>
      </c>
      <c r="AO3916" t="s">
        <v>826</v>
      </c>
      <c r="AP3916" t="s">
        <v>826</v>
      </c>
      <c r="AQ3916" t="s">
        <v>32</v>
      </c>
    </row>
    <row r="3917" spans="1:43" x14ac:dyDescent="0.2">
      <c r="A3917" s="31"/>
      <c r="B3917" s="1">
        <v>42899</v>
      </c>
      <c r="C3917" s="1" t="str">
        <f>IF(F3917="Kup","6/13/2017",IF(F3917="Sag","6/14/2017",""))</f>
        <v>6/13/2017</v>
      </c>
      <c r="D3917" s="27">
        <f>A3917-B3917</f>
        <v>-42899</v>
      </c>
      <c r="E3917" s="27">
        <f>A3917-C3917</f>
        <v>-42899</v>
      </c>
      <c r="F3917" s="2" t="s">
        <v>21</v>
      </c>
      <c r="G3917" s="2" t="s">
        <v>711</v>
      </c>
      <c r="H3917" s="2" t="s">
        <v>22</v>
      </c>
      <c r="I3917" s="12" t="s">
        <v>78</v>
      </c>
      <c r="J3917" s="12" t="s">
        <v>78</v>
      </c>
      <c r="K3917" s="3" t="s">
        <v>947</v>
      </c>
      <c r="L3917" s="3" t="s">
        <v>949</v>
      </c>
      <c r="M3917" s="2">
        <v>3</v>
      </c>
      <c r="N3917" s="2">
        <v>3</v>
      </c>
      <c r="O3917" s="25">
        <v>9.4909999999999997</v>
      </c>
      <c r="P3917" s="3">
        <v>2.2959999999999998</v>
      </c>
      <c r="Q3917" s="3">
        <v>1.615</v>
      </c>
      <c r="R3917">
        <f>IF(Q3917&gt;0,(P3917*(Q3917^2))*(3.14159/6),"")</f>
        <v>3.1355605557523329</v>
      </c>
      <c r="S3917" s="2" t="s">
        <v>32</v>
      </c>
      <c r="T3917" t="s">
        <v>25</v>
      </c>
      <c r="U3917" s="2" t="s">
        <v>26</v>
      </c>
      <c r="V3917" s="2" t="s">
        <v>722</v>
      </c>
      <c r="W3917" s="2"/>
      <c r="X3917" s="2" t="s">
        <v>764</v>
      </c>
      <c r="Y3917" s="2"/>
      <c r="AA3917" s="12" t="s">
        <v>835</v>
      </c>
      <c r="AB3917" t="str">
        <f>IF(Q3917&gt;0,"yes","no")</f>
        <v>yes</v>
      </c>
      <c r="AC3917" t="str">
        <f>IF(O3917&gt;0,"yes","no")</f>
        <v>yes</v>
      </c>
      <c r="AD3917" t="str">
        <f>IF(AH3917="hatch","yes","no")</f>
        <v>yes</v>
      </c>
      <c r="AE3917" t="str">
        <f>IF(AH3917="swimup","yes","no")</f>
        <v>no</v>
      </c>
      <c r="AF3917" t="str">
        <f>IF(AH3917="respiration","yes","no")</f>
        <v>no</v>
      </c>
      <c r="AH3917" t="s">
        <v>766</v>
      </c>
      <c r="AI3917">
        <f>IF(O3917&gt;0,(IF(S3917="live",O3917*0.84,IF(S3917="dried.ethanol",O3917*0.8449+2.8227,O3917))),"")</f>
        <v>9.4909999999999997</v>
      </c>
      <c r="AJ3917" s="2" t="s">
        <v>723</v>
      </c>
      <c r="AL3917" t="str">
        <f>IF(OR(AND(Q3917=Q3918,P3917&gt;0),AND(O3917&gt;0,O3917=O3918)),"duplicate","")</f>
        <v/>
      </c>
      <c r="AM3917" t="s">
        <v>826</v>
      </c>
      <c r="AN3917" t="s">
        <v>826</v>
      </c>
      <c r="AO3917" t="s">
        <v>826</v>
      </c>
      <c r="AP3917" t="s">
        <v>826</v>
      </c>
      <c r="AQ3917" t="s">
        <v>32</v>
      </c>
    </row>
    <row r="3918" spans="1:43" x14ac:dyDescent="0.2">
      <c r="A3918" s="31"/>
      <c r="B3918" s="1">
        <v>42899</v>
      </c>
      <c r="C3918" s="1" t="str">
        <f>IF(F3918="Kup","6/13/2017",IF(F3918="Sag","6/14/2017",""))</f>
        <v>6/13/2017</v>
      </c>
      <c r="D3918" s="27">
        <f>A3918-B3918</f>
        <v>-42899</v>
      </c>
      <c r="E3918" s="27">
        <f>A3918-C3918</f>
        <v>-42899</v>
      </c>
      <c r="F3918" s="2" t="s">
        <v>21</v>
      </c>
      <c r="G3918" s="2" t="s">
        <v>649</v>
      </c>
      <c r="H3918" s="2" t="s">
        <v>22</v>
      </c>
      <c r="I3918" s="12" t="s">
        <v>78</v>
      </c>
      <c r="J3918" s="12" t="s">
        <v>78</v>
      </c>
      <c r="K3918" s="3" t="s">
        <v>947</v>
      </c>
      <c r="L3918" s="3" t="s">
        <v>949</v>
      </c>
      <c r="M3918" s="2">
        <v>3</v>
      </c>
      <c r="N3918" s="2">
        <v>3</v>
      </c>
      <c r="O3918" s="25">
        <v>12.356999999999999</v>
      </c>
      <c r="P3918">
        <v>1.2490000000000001</v>
      </c>
      <c r="Q3918">
        <v>1.01</v>
      </c>
      <c r="R3918">
        <f>IF(Q3918&gt;0,(P3918*(Q3918^2))*(3.14159/6),"")</f>
        <v>0.6671192021318334</v>
      </c>
      <c r="S3918" s="2" t="s">
        <v>32</v>
      </c>
      <c r="T3918" t="s">
        <v>25</v>
      </c>
      <c r="U3918" s="2" t="s">
        <v>26</v>
      </c>
      <c r="V3918" s="2" t="s">
        <v>685</v>
      </c>
      <c r="W3918" s="2"/>
      <c r="X3918" s="2" t="s">
        <v>829</v>
      </c>
      <c r="Y3918" s="2"/>
      <c r="AA3918" s="12" t="s">
        <v>835</v>
      </c>
      <c r="AB3918" t="str">
        <f>IF(Q3918&gt;0,"yes","no")</f>
        <v>yes</v>
      </c>
      <c r="AC3918" t="str">
        <f>IF(O3918&gt;0,"yes","no")</f>
        <v>yes</v>
      </c>
      <c r="AD3918" t="str">
        <f>IF(AH3918="hatch","yes","no")</f>
        <v>no</v>
      </c>
      <c r="AE3918" t="str">
        <f>IF(AH3918="swimup","yes","no")</f>
        <v>yes</v>
      </c>
      <c r="AF3918" t="str">
        <f>IF(AH3918="respiration","yes","no")</f>
        <v>no</v>
      </c>
      <c r="AH3918" t="s">
        <v>765</v>
      </c>
      <c r="AI3918">
        <f>IF(O3918&gt;0,(IF(S3918="live",O3918*0.84,IF(S3918="dried.ethanol",O3918*0.8449+2.8227,O3918))),"")</f>
        <v>12.356999999999999</v>
      </c>
      <c r="AJ3918" s="2" t="s">
        <v>686</v>
      </c>
      <c r="AL3918" t="str">
        <f>IF(OR(AND(Q3918=Q3919,P3918&gt;0),AND(O3918&gt;0,O3918=O3919)),"duplicate","")</f>
        <v/>
      </c>
      <c r="AM3918" t="s">
        <v>827</v>
      </c>
      <c r="AN3918" t="s">
        <v>827</v>
      </c>
      <c r="AO3918" t="s">
        <v>826</v>
      </c>
      <c r="AP3918" t="s">
        <v>826</v>
      </c>
      <c r="AQ3918" t="s">
        <v>32</v>
      </c>
    </row>
    <row r="3919" spans="1:43" x14ac:dyDescent="0.2">
      <c r="A3919" s="31"/>
      <c r="B3919" s="1">
        <v>42899</v>
      </c>
      <c r="C3919" s="1" t="str">
        <f>IF(F3919="Kup","6/13/2017",IF(F3919="Sag","6/14/2017",""))</f>
        <v>6/13/2017</v>
      </c>
      <c r="D3919" s="27">
        <f>A3919-B3919</f>
        <v>-42899</v>
      </c>
      <c r="E3919" s="27">
        <f>A3919-C3919</f>
        <v>-42899</v>
      </c>
      <c r="F3919" s="2" t="s">
        <v>21</v>
      </c>
      <c r="G3919" s="2" t="s">
        <v>711</v>
      </c>
      <c r="H3919" s="2" t="s">
        <v>22</v>
      </c>
      <c r="I3919" s="12" t="s">
        <v>78</v>
      </c>
      <c r="J3919" s="12" t="s">
        <v>78</v>
      </c>
      <c r="K3919" s="3" t="s">
        <v>947</v>
      </c>
      <c r="L3919" s="3" t="s">
        <v>949</v>
      </c>
      <c r="M3919" s="2">
        <v>4</v>
      </c>
      <c r="N3919" s="2">
        <v>4</v>
      </c>
      <c r="O3919" s="25">
        <v>11.305</v>
      </c>
      <c r="P3919" s="3"/>
      <c r="Q3919" s="3"/>
      <c r="R3919" t="str">
        <f>IF(Q3919&gt;0,(P3919*(Q3919^2))*(3.14159/6),"")</f>
        <v/>
      </c>
      <c r="S3919" s="2" t="s">
        <v>32</v>
      </c>
      <c r="T3919" t="s">
        <v>25</v>
      </c>
      <c r="U3919" s="2" t="s">
        <v>26</v>
      </c>
      <c r="V3919" s="2" t="s">
        <v>722</v>
      </c>
      <c r="W3919" s="2"/>
      <c r="X3919" s="2" t="s">
        <v>764</v>
      </c>
      <c r="Y3919" s="2"/>
      <c r="AA3919" s="12" t="s">
        <v>835</v>
      </c>
      <c r="AB3919" t="str">
        <f>IF(Q3919&gt;0,"yes","no")</f>
        <v>no</v>
      </c>
      <c r="AC3919" t="str">
        <f>IF(O3919&gt;0,"yes","no")</f>
        <v>yes</v>
      </c>
      <c r="AD3919" t="str">
        <f>IF(AH3919="hatch","yes","no")</f>
        <v>yes</v>
      </c>
      <c r="AE3919" t="str">
        <f>IF(AH3919="swimup","yes","no")</f>
        <v>no</v>
      </c>
      <c r="AF3919" t="str">
        <f>IF(AH3919="respiration","yes","no")</f>
        <v>no</v>
      </c>
      <c r="AH3919" t="s">
        <v>766</v>
      </c>
      <c r="AI3919">
        <f>IF(O3919&gt;0,(IF(S3919="live",O3919*0.84,IF(S3919="dried.ethanol",O3919*0.8449+2.8227,O3919))),"")</f>
        <v>11.305</v>
      </c>
      <c r="AJ3919" s="2" t="s">
        <v>723</v>
      </c>
      <c r="AL3919" t="str">
        <f>IF(OR(AND(Q3919=Q3920,P3919&gt;0),AND(O3919&gt;0,O3919=O3920)),"duplicate","")</f>
        <v/>
      </c>
      <c r="AM3919" t="s">
        <v>826</v>
      </c>
      <c r="AN3919" t="s">
        <v>826</v>
      </c>
      <c r="AO3919" t="s">
        <v>826</v>
      </c>
      <c r="AP3919" t="s">
        <v>826</v>
      </c>
      <c r="AQ3919" t="s">
        <v>32</v>
      </c>
    </row>
    <row r="3920" spans="1:43" x14ac:dyDescent="0.2">
      <c r="A3920" s="31"/>
      <c r="B3920" s="1">
        <v>42899</v>
      </c>
      <c r="C3920" s="1" t="str">
        <f>IF(F3920="Kup","6/13/2017",IF(F3920="Sag","6/14/2017",""))</f>
        <v>6/13/2017</v>
      </c>
      <c r="D3920" s="27">
        <f>A3920-B3920</f>
        <v>-42899</v>
      </c>
      <c r="E3920" s="27">
        <f>A3920-C3920</f>
        <v>-42899</v>
      </c>
      <c r="F3920" s="2" t="s">
        <v>21</v>
      </c>
      <c r="G3920" s="2" t="s">
        <v>649</v>
      </c>
      <c r="H3920" s="2" t="s">
        <v>22</v>
      </c>
      <c r="I3920" s="12" t="s">
        <v>78</v>
      </c>
      <c r="J3920" s="12" t="s">
        <v>78</v>
      </c>
      <c r="K3920" s="3" t="s">
        <v>947</v>
      </c>
      <c r="L3920" s="3" t="s">
        <v>949</v>
      </c>
      <c r="M3920" s="2">
        <v>4</v>
      </c>
      <c r="N3920" s="2">
        <v>4</v>
      </c>
      <c r="O3920" s="25">
        <v>11.178000000000001</v>
      </c>
      <c r="P3920">
        <v>1.2809999999999999</v>
      </c>
      <c r="Q3920">
        <v>0.97399999999999998</v>
      </c>
      <c r="R3920">
        <f>IF(Q3920&gt;0,(P3920*(Q3920^2))*(3.14159/6),"")</f>
        <v>0.63630494593833986</v>
      </c>
      <c r="S3920" s="2" t="s">
        <v>32</v>
      </c>
      <c r="T3920" t="s">
        <v>25</v>
      </c>
      <c r="U3920" s="2" t="s">
        <v>26</v>
      </c>
      <c r="V3920" s="2" t="s">
        <v>685</v>
      </c>
      <c r="W3920" s="2"/>
      <c r="X3920" s="2" t="s">
        <v>829</v>
      </c>
      <c r="Y3920" s="2"/>
      <c r="AA3920" s="12" t="s">
        <v>835</v>
      </c>
      <c r="AB3920" t="str">
        <f>IF(Q3920&gt;0,"yes","no")</f>
        <v>yes</v>
      </c>
      <c r="AC3920" t="str">
        <f>IF(O3920&gt;0,"yes","no")</f>
        <v>yes</v>
      </c>
      <c r="AD3920" t="str">
        <f>IF(AH3920="hatch","yes","no")</f>
        <v>no</v>
      </c>
      <c r="AE3920" t="str">
        <f>IF(AH3920="swimup","yes","no")</f>
        <v>yes</v>
      </c>
      <c r="AF3920" t="str">
        <f>IF(AH3920="respiration","yes","no")</f>
        <v>no</v>
      </c>
      <c r="AH3920" t="s">
        <v>765</v>
      </c>
      <c r="AI3920">
        <f>IF(O3920&gt;0,(IF(S3920="live",O3920*0.84,IF(S3920="dried.ethanol",O3920*0.8449+2.8227,O3920))),"")</f>
        <v>11.178000000000001</v>
      </c>
      <c r="AJ3920" s="2" t="s">
        <v>686</v>
      </c>
      <c r="AL3920" t="str">
        <f>IF(OR(AND(Q3920=Q3921,P3920&gt;0),AND(O3920&gt;0,O3920=O3921)),"duplicate","")</f>
        <v/>
      </c>
      <c r="AM3920" t="s">
        <v>827</v>
      </c>
      <c r="AN3920" t="s">
        <v>827</v>
      </c>
      <c r="AO3920" t="s">
        <v>826</v>
      </c>
      <c r="AP3920" t="s">
        <v>826</v>
      </c>
      <c r="AQ3920" t="s">
        <v>32</v>
      </c>
    </row>
    <row r="3921" spans="1:43" x14ac:dyDescent="0.2">
      <c r="A3921" s="31"/>
      <c r="B3921" s="1">
        <v>42899</v>
      </c>
      <c r="C3921" s="1" t="str">
        <f>IF(F3921="Kup","6/13/2017",IF(F3921="Sag","6/14/2017",""))</f>
        <v>6/13/2017</v>
      </c>
      <c r="D3921" s="27">
        <f>A3921-B3921</f>
        <v>-42899</v>
      </c>
      <c r="E3921" s="27">
        <f>A3921-C3921</f>
        <v>-42899</v>
      </c>
      <c r="F3921" s="2" t="s">
        <v>21</v>
      </c>
      <c r="G3921" s="2" t="s">
        <v>711</v>
      </c>
      <c r="H3921" s="2" t="s">
        <v>22</v>
      </c>
      <c r="I3921" s="12" t="s">
        <v>78</v>
      </c>
      <c r="J3921" s="12" t="s">
        <v>78</v>
      </c>
      <c r="K3921" s="3" t="s">
        <v>947</v>
      </c>
      <c r="L3921" s="3" t="s">
        <v>949</v>
      </c>
      <c r="M3921" s="2">
        <v>5</v>
      </c>
      <c r="N3921" s="2">
        <v>5</v>
      </c>
      <c r="O3921" s="25">
        <v>11.198</v>
      </c>
      <c r="P3921" s="3">
        <v>1.863</v>
      </c>
      <c r="Q3921" s="3">
        <v>1.359</v>
      </c>
      <c r="R3921">
        <f>IF(Q3921&gt;0,(P3921*(Q3921^2))*(3.14159/6),"")</f>
        <v>1.8015653644852947</v>
      </c>
      <c r="S3921" s="2" t="s">
        <v>32</v>
      </c>
      <c r="T3921" t="s">
        <v>25</v>
      </c>
      <c r="U3921" s="2" t="s">
        <v>26</v>
      </c>
      <c r="V3921" s="2" t="s">
        <v>722</v>
      </c>
      <c r="W3921" s="2"/>
      <c r="X3921" s="2" t="s">
        <v>764</v>
      </c>
      <c r="Y3921" s="2"/>
      <c r="AA3921" s="12" t="s">
        <v>835</v>
      </c>
      <c r="AB3921" t="str">
        <f>IF(Q3921&gt;0,"yes","no")</f>
        <v>yes</v>
      </c>
      <c r="AC3921" t="str">
        <f>IF(O3921&gt;0,"yes","no")</f>
        <v>yes</v>
      </c>
      <c r="AD3921" t="str">
        <f>IF(AH3921="hatch","yes","no")</f>
        <v>yes</v>
      </c>
      <c r="AE3921" t="str">
        <f>IF(AH3921="swimup","yes","no")</f>
        <v>no</v>
      </c>
      <c r="AF3921" t="str">
        <f>IF(AH3921="respiration","yes","no")</f>
        <v>no</v>
      </c>
      <c r="AH3921" t="s">
        <v>766</v>
      </c>
      <c r="AI3921">
        <f>IF(O3921&gt;0,(IF(S3921="live",O3921*0.84,IF(S3921="dried.ethanol",O3921*0.8449+2.8227,O3921))),"")</f>
        <v>11.198</v>
      </c>
      <c r="AJ3921" s="2" t="s">
        <v>723</v>
      </c>
      <c r="AL3921" t="str">
        <f>IF(OR(AND(Q3921=Q3922,P3921&gt;0),AND(O3921&gt;0,O3921=O3922)),"duplicate","")</f>
        <v/>
      </c>
      <c r="AM3921" t="s">
        <v>826</v>
      </c>
      <c r="AN3921" t="s">
        <v>826</v>
      </c>
      <c r="AO3921" t="s">
        <v>826</v>
      </c>
      <c r="AP3921" t="s">
        <v>826</v>
      </c>
      <c r="AQ3921" t="s">
        <v>32</v>
      </c>
    </row>
    <row r="3922" spans="1:43" x14ac:dyDescent="0.2">
      <c r="A3922" s="31"/>
      <c r="B3922" s="1">
        <v>42899</v>
      </c>
      <c r="C3922" s="1" t="str">
        <f>IF(F3922="Kup","6/13/2017",IF(F3922="Sag","6/14/2017",""))</f>
        <v>6/13/2017</v>
      </c>
      <c r="D3922" s="27">
        <f>A3922-B3922</f>
        <v>-42899</v>
      </c>
      <c r="E3922" s="27">
        <f>A3922-C3922</f>
        <v>-42899</v>
      </c>
      <c r="F3922" s="2" t="s">
        <v>21</v>
      </c>
      <c r="G3922" s="2" t="s">
        <v>649</v>
      </c>
      <c r="H3922" s="2" t="s">
        <v>22</v>
      </c>
      <c r="I3922" s="12" t="s">
        <v>78</v>
      </c>
      <c r="J3922" s="12" t="s">
        <v>78</v>
      </c>
      <c r="K3922" s="3" t="s">
        <v>947</v>
      </c>
      <c r="L3922" s="3" t="s">
        <v>949</v>
      </c>
      <c r="M3922" s="2">
        <v>5</v>
      </c>
      <c r="N3922" s="2">
        <v>5</v>
      </c>
      <c r="O3922" s="25">
        <v>11.714</v>
      </c>
      <c r="P3922">
        <v>1.2949999999999999</v>
      </c>
      <c r="Q3922">
        <v>1.008</v>
      </c>
      <c r="R3922">
        <f>IF(Q3922&gt;0,(P3922*(Q3922^2))*(3.14159/6),"")</f>
        <v>0.68895219496320004</v>
      </c>
      <c r="S3922" s="2" t="s">
        <v>32</v>
      </c>
      <c r="T3922" t="s">
        <v>25</v>
      </c>
      <c r="U3922" s="2" t="s">
        <v>26</v>
      </c>
      <c r="V3922" s="2" t="s">
        <v>685</v>
      </c>
      <c r="W3922" s="2"/>
      <c r="X3922" s="2" t="s">
        <v>829</v>
      </c>
      <c r="Y3922" s="2"/>
      <c r="AA3922" s="12" t="s">
        <v>835</v>
      </c>
      <c r="AB3922" t="str">
        <f>IF(Q3922&gt;0,"yes","no")</f>
        <v>yes</v>
      </c>
      <c r="AC3922" t="str">
        <f>IF(O3922&gt;0,"yes","no")</f>
        <v>yes</v>
      </c>
      <c r="AD3922" t="str">
        <f>IF(AH3922="hatch","yes","no")</f>
        <v>no</v>
      </c>
      <c r="AE3922" t="str">
        <f>IF(AH3922="swimup","yes","no")</f>
        <v>yes</v>
      </c>
      <c r="AF3922" t="str">
        <f>IF(AH3922="respiration","yes","no")</f>
        <v>no</v>
      </c>
      <c r="AH3922" t="s">
        <v>765</v>
      </c>
      <c r="AI3922">
        <f>IF(O3922&gt;0,(IF(S3922="live",O3922*0.84,IF(S3922="dried.ethanol",O3922*0.8449+2.8227,O3922))),"")</f>
        <v>11.714</v>
      </c>
      <c r="AJ3922" s="2" t="s">
        <v>686</v>
      </c>
      <c r="AL3922" t="str">
        <f>IF(OR(AND(Q3922=Q3923,P3922&gt;0),AND(O3922&gt;0,O3922=O3923)),"duplicate","")</f>
        <v/>
      </c>
      <c r="AM3922" t="s">
        <v>827</v>
      </c>
      <c r="AN3922" t="s">
        <v>827</v>
      </c>
      <c r="AO3922" t="s">
        <v>826</v>
      </c>
      <c r="AP3922" t="s">
        <v>826</v>
      </c>
      <c r="AQ3922" t="s">
        <v>32</v>
      </c>
    </row>
    <row r="3923" spans="1:43" x14ac:dyDescent="0.2">
      <c r="A3923" s="31"/>
      <c r="B3923" s="1">
        <v>42899</v>
      </c>
      <c r="C3923" s="1" t="str">
        <f>IF(F3923="Kup","6/13/2017",IF(F3923="Sag","6/14/2017",""))</f>
        <v>6/13/2017</v>
      </c>
      <c r="D3923" s="27">
        <f>A3923-B3923</f>
        <v>-42899</v>
      </c>
      <c r="E3923" s="27">
        <f>A3923-C3923</f>
        <v>-42899</v>
      </c>
      <c r="F3923" s="2" t="s">
        <v>21</v>
      </c>
      <c r="G3923" s="2" t="s">
        <v>711</v>
      </c>
      <c r="H3923" s="2" t="s">
        <v>22</v>
      </c>
      <c r="I3923" s="12" t="s">
        <v>78</v>
      </c>
      <c r="J3923" s="12" t="s">
        <v>78</v>
      </c>
      <c r="K3923" s="3" t="s">
        <v>947</v>
      </c>
      <c r="L3923" s="3" t="s">
        <v>949</v>
      </c>
      <c r="M3923" s="2">
        <v>6</v>
      </c>
      <c r="N3923" s="2">
        <v>6</v>
      </c>
      <c r="O3923" s="25">
        <v>10.725</v>
      </c>
      <c r="P3923" s="3">
        <v>1.9419999999999999</v>
      </c>
      <c r="Q3923" s="3">
        <v>1.456</v>
      </c>
      <c r="R3923">
        <f>IF(Q3923&gt;0,(P3923*(Q3923^2))*(3.14159/6),"")</f>
        <v>2.155610205277013</v>
      </c>
      <c r="S3923" s="2" t="s">
        <v>32</v>
      </c>
      <c r="T3923" t="s">
        <v>25</v>
      </c>
      <c r="U3923" s="2" t="s">
        <v>26</v>
      </c>
      <c r="V3923" s="2" t="s">
        <v>722</v>
      </c>
      <c r="W3923" s="2"/>
      <c r="X3923" s="2" t="s">
        <v>764</v>
      </c>
      <c r="Y3923" s="2"/>
      <c r="AA3923" s="12" t="s">
        <v>835</v>
      </c>
      <c r="AB3923" t="str">
        <f>IF(Q3923&gt;0,"yes","no")</f>
        <v>yes</v>
      </c>
      <c r="AC3923" t="str">
        <f>IF(O3923&gt;0,"yes","no")</f>
        <v>yes</v>
      </c>
      <c r="AD3923" t="str">
        <f>IF(AH3923="hatch","yes","no")</f>
        <v>yes</v>
      </c>
      <c r="AE3923" t="str">
        <f>IF(AH3923="swimup","yes","no")</f>
        <v>no</v>
      </c>
      <c r="AF3923" t="str">
        <f>IF(AH3923="respiration","yes","no")</f>
        <v>no</v>
      </c>
      <c r="AH3923" t="s">
        <v>766</v>
      </c>
      <c r="AI3923">
        <f>IF(O3923&gt;0,(IF(S3923="live",O3923*0.84,IF(S3923="dried.ethanol",O3923*0.8449+2.8227,O3923))),"")</f>
        <v>10.725</v>
      </c>
      <c r="AJ3923" s="2" t="s">
        <v>723</v>
      </c>
      <c r="AL3923" t="str">
        <f>IF(OR(AND(Q3923=Q3924,P3923&gt;0),AND(O3923&gt;0,O3923=O3924)),"duplicate","")</f>
        <v/>
      </c>
      <c r="AM3923" t="s">
        <v>826</v>
      </c>
      <c r="AN3923" t="s">
        <v>826</v>
      </c>
      <c r="AO3923" t="s">
        <v>826</v>
      </c>
      <c r="AP3923" t="s">
        <v>826</v>
      </c>
      <c r="AQ3923" t="s">
        <v>32</v>
      </c>
    </row>
    <row r="3924" spans="1:43" x14ac:dyDescent="0.2">
      <c r="A3924" s="31"/>
      <c r="B3924" s="1">
        <v>42899</v>
      </c>
      <c r="C3924" s="1" t="str">
        <f>IF(F3924="Kup","6/13/2017",IF(F3924="Sag","6/14/2017",""))</f>
        <v>6/13/2017</v>
      </c>
      <c r="D3924" s="27">
        <f>A3924-B3924</f>
        <v>-42899</v>
      </c>
      <c r="E3924" s="27">
        <f>A3924-C3924</f>
        <v>-42899</v>
      </c>
      <c r="F3924" s="2" t="s">
        <v>21</v>
      </c>
      <c r="G3924" s="2" t="s">
        <v>649</v>
      </c>
      <c r="H3924" s="2" t="s">
        <v>22</v>
      </c>
      <c r="I3924" s="12" t="s">
        <v>78</v>
      </c>
      <c r="J3924" s="12" t="s">
        <v>78</v>
      </c>
      <c r="K3924" s="3" t="s">
        <v>947</v>
      </c>
      <c r="L3924" s="3" t="s">
        <v>949</v>
      </c>
      <c r="M3924" s="2">
        <v>6</v>
      </c>
      <c r="N3924" s="2">
        <v>6</v>
      </c>
      <c r="O3924" s="25">
        <v>12.606</v>
      </c>
      <c r="P3924">
        <v>1.175</v>
      </c>
      <c r="Q3924">
        <v>0.76500000000000001</v>
      </c>
      <c r="R3924">
        <f>IF(Q3924&gt;0,(P3924*(Q3924^2))*(3.14159/6),"")</f>
        <v>0.36004683068437499</v>
      </c>
      <c r="S3924" s="2" t="s">
        <v>32</v>
      </c>
      <c r="T3924" t="s">
        <v>25</v>
      </c>
      <c r="U3924" s="2" t="s">
        <v>26</v>
      </c>
      <c r="V3924" s="2" t="s">
        <v>685</v>
      </c>
      <c r="W3924" s="2"/>
      <c r="X3924" s="2" t="s">
        <v>829</v>
      </c>
      <c r="Y3924" s="2"/>
      <c r="AA3924" s="12" t="s">
        <v>835</v>
      </c>
      <c r="AB3924" t="str">
        <f>IF(Q3924&gt;0,"yes","no")</f>
        <v>yes</v>
      </c>
      <c r="AC3924" t="str">
        <f>IF(O3924&gt;0,"yes","no")</f>
        <v>yes</v>
      </c>
      <c r="AD3924" t="str">
        <f>IF(AH3924="hatch","yes","no")</f>
        <v>no</v>
      </c>
      <c r="AE3924" t="str">
        <f>IF(AH3924="swimup","yes","no")</f>
        <v>yes</v>
      </c>
      <c r="AF3924" t="str">
        <f>IF(AH3924="respiration","yes","no")</f>
        <v>no</v>
      </c>
      <c r="AH3924" t="s">
        <v>765</v>
      </c>
      <c r="AI3924">
        <f>IF(O3924&gt;0,(IF(S3924="live",O3924*0.84,IF(S3924="dried.ethanol",O3924*0.8449+2.8227,O3924))),"")</f>
        <v>12.606</v>
      </c>
      <c r="AJ3924" s="2" t="s">
        <v>686</v>
      </c>
      <c r="AL3924" t="str">
        <f>IF(OR(AND(Q3924=Q3925,P3924&gt;0),AND(O3924&gt;0,O3924=O3925)),"duplicate","")</f>
        <v/>
      </c>
      <c r="AM3924" t="s">
        <v>827</v>
      </c>
      <c r="AN3924" t="s">
        <v>827</v>
      </c>
      <c r="AO3924" t="s">
        <v>826</v>
      </c>
      <c r="AP3924" t="s">
        <v>826</v>
      </c>
      <c r="AQ3924" t="s">
        <v>32</v>
      </c>
    </row>
    <row r="3925" spans="1:43" x14ac:dyDescent="0.2">
      <c r="A3925" s="31"/>
      <c r="B3925" s="1">
        <v>42899</v>
      </c>
      <c r="C3925" s="1" t="str">
        <f>IF(F3925="Kup","6/13/2017",IF(F3925="Sag","6/14/2017",""))</f>
        <v>6/13/2017</v>
      </c>
      <c r="D3925" s="27">
        <f>A3925-B3925</f>
        <v>-42899</v>
      </c>
      <c r="E3925" s="27">
        <f>A3925-C3925</f>
        <v>-42899</v>
      </c>
      <c r="F3925" s="2" t="s">
        <v>21</v>
      </c>
      <c r="G3925" s="2" t="s">
        <v>711</v>
      </c>
      <c r="H3925" s="2" t="s">
        <v>22</v>
      </c>
      <c r="I3925" s="12" t="s">
        <v>78</v>
      </c>
      <c r="J3925" s="12" t="s">
        <v>78</v>
      </c>
      <c r="K3925" s="3" t="s">
        <v>947</v>
      </c>
      <c r="L3925" s="3" t="s">
        <v>949</v>
      </c>
      <c r="M3925" s="2">
        <v>7</v>
      </c>
      <c r="N3925" s="2">
        <v>7</v>
      </c>
      <c r="O3925" s="25">
        <v>8.6379999999999999</v>
      </c>
      <c r="P3925" s="3">
        <v>2.21</v>
      </c>
      <c r="Q3925" s="3">
        <v>1.5009999999999999</v>
      </c>
      <c r="R3925">
        <f>IF(Q3925&gt;0,(P3925*(Q3925^2))*(3.14159/6),"")</f>
        <v>2.6070653266023163</v>
      </c>
      <c r="S3925" s="2" t="s">
        <v>32</v>
      </c>
      <c r="T3925" t="s">
        <v>25</v>
      </c>
      <c r="U3925" s="2" t="s">
        <v>26</v>
      </c>
      <c r="V3925" s="2" t="s">
        <v>722</v>
      </c>
      <c r="W3925" s="2"/>
      <c r="X3925" s="2" t="s">
        <v>764</v>
      </c>
      <c r="Y3925" s="2"/>
      <c r="AA3925" s="12" t="s">
        <v>835</v>
      </c>
      <c r="AB3925" t="str">
        <f>IF(Q3925&gt;0,"yes","no")</f>
        <v>yes</v>
      </c>
      <c r="AC3925" t="str">
        <f>IF(O3925&gt;0,"yes","no")</f>
        <v>yes</v>
      </c>
      <c r="AD3925" t="str">
        <f>IF(AH3925="hatch","yes","no")</f>
        <v>yes</v>
      </c>
      <c r="AE3925" t="str">
        <f>IF(AH3925="swimup","yes","no")</f>
        <v>no</v>
      </c>
      <c r="AF3925" t="str">
        <f>IF(AH3925="respiration","yes","no")</f>
        <v>no</v>
      </c>
      <c r="AH3925" t="s">
        <v>766</v>
      </c>
      <c r="AI3925">
        <f>IF(O3925&gt;0,(IF(S3925="live",O3925*0.84,IF(S3925="dried.ethanol",O3925*0.8449+2.8227,O3925))),"")</f>
        <v>8.6379999999999999</v>
      </c>
      <c r="AJ3925" s="2" t="s">
        <v>723</v>
      </c>
      <c r="AL3925" t="str">
        <f>IF(OR(AND(Q3925=Q3926,P3925&gt;0),AND(O3925&gt;0,O3925=O3926)),"duplicate","")</f>
        <v/>
      </c>
      <c r="AM3925" t="s">
        <v>826</v>
      </c>
      <c r="AN3925" t="s">
        <v>826</v>
      </c>
      <c r="AO3925" t="s">
        <v>826</v>
      </c>
      <c r="AP3925" t="s">
        <v>826</v>
      </c>
      <c r="AQ3925" t="s">
        <v>32</v>
      </c>
    </row>
    <row r="3926" spans="1:43" x14ac:dyDescent="0.2">
      <c r="A3926" s="31"/>
      <c r="B3926" s="1">
        <v>42899</v>
      </c>
      <c r="C3926" s="1" t="str">
        <f>IF(F3926="Kup","6/13/2017",IF(F3926="Sag","6/14/2017",""))</f>
        <v>6/13/2017</v>
      </c>
      <c r="D3926" s="27">
        <f>A3926-B3926</f>
        <v>-42899</v>
      </c>
      <c r="E3926" s="27">
        <f>A3926-C3926</f>
        <v>-42899</v>
      </c>
      <c r="F3926" s="2" t="s">
        <v>21</v>
      </c>
      <c r="G3926" s="2" t="s">
        <v>649</v>
      </c>
      <c r="H3926" s="2" t="s">
        <v>22</v>
      </c>
      <c r="I3926" s="12" t="s">
        <v>78</v>
      </c>
      <c r="J3926" s="12" t="s">
        <v>78</v>
      </c>
      <c r="K3926" s="3" t="s">
        <v>947</v>
      </c>
      <c r="L3926" s="3" t="s">
        <v>949</v>
      </c>
      <c r="M3926" s="2">
        <v>7</v>
      </c>
      <c r="N3926" s="2">
        <v>7</v>
      </c>
      <c r="O3926" s="25">
        <v>11.113</v>
      </c>
      <c r="P3926">
        <v>1.4450000000000001</v>
      </c>
      <c r="Q3926">
        <v>0.77200000000000002</v>
      </c>
      <c r="R3926">
        <f>IF(Q3926&gt;0,(P3926*(Q3926^2))*(3.14159/6),"")</f>
        <v>0.45092125103986669</v>
      </c>
      <c r="S3926" s="2" t="s">
        <v>32</v>
      </c>
      <c r="T3926" t="s">
        <v>25</v>
      </c>
      <c r="U3926" s="2" t="s">
        <v>26</v>
      </c>
      <c r="V3926" s="2" t="s">
        <v>685</v>
      </c>
      <c r="W3926" s="2"/>
      <c r="X3926" s="2" t="s">
        <v>829</v>
      </c>
      <c r="Y3926" s="2"/>
      <c r="AA3926" s="12" t="s">
        <v>835</v>
      </c>
      <c r="AB3926" t="str">
        <f>IF(Q3926&gt;0,"yes","no")</f>
        <v>yes</v>
      </c>
      <c r="AC3926" t="str">
        <f>IF(O3926&gt;0,"yes","no")</f>
        <v>yes</v>
      </c>
      <c r="AD3926" t="str">
        <f>IF(AH3926="hatch","yes","no")</f>
        <v>no</v>
      </c>
      <c r="AE3926" t="str">
        <f>IF(AH3926="swimup","yes","no")</f>
        <v>yes</v>
      </c>
      <c r="AF3926" t="str">
        <f>IF(AH3926="respiration","yes","no")</f>
        <v>no</v>
      </c>
      <c r="AH3926" t="s">
        <v>765</v>
      </c>
      <c r="AI3926">
        <f>IF(O3926&gt;0,(IF(S3926="live",O3926*0.84,IF(S3926="dried.ethanol",O3926*0.8449+2.8227,O3926))),"")</f>
        <v>11.113</v>
      </c>
      <c r="AJ3926" s="2" t="s">
        <v>686</v>
      </c>
      <c r="AL3926" t="str">
        <f>IF(OR(AND(Q3926=Q3927,P3926&gt;0),AND(O3926&gt;0,O3926=O3927)),"duplicate","")</f>
        <v/>
      </c>
      <c r="AM3926" t="s">
        <v>827</v>
      </c>
      <c r="AN3926" t="s">
        <v>827</v>
      </c>
      <c r="AO3926" t="s">
        <v>826</v>
      </c>
      <c r="AP3926" t="s">
        <v>826</v>
      </c>
      <c r="AQ3926" t="s">
        <v>32</v>
      </c>
    </row>
    <row r="3927" spans="1:43" x14ac:dyDescent="0.2">
      <c r="A3927" s="31"/>
      <c r="B3927" s="1">
        <v>42899</v>
      </c>
      <c r="C3927" s="1" t="str">
        <f>IF(F3927="Kup","6/13/2017",IF(F3927="Sag","6/14/2017",""))</f>
        <v>6/13/2017</v>
      </c>
      <c r="D3927" s="27">
        <f>A3927-B3927</f>
        <v>-42899</v>
      </c>
      <c r="E3927" s="27">
        <f>A3927-C3927</f>
        <v>-42899</v>
      </c>
      <c r="F3927" s="2" t="s">
        <v>21</v>
      </c>
      <c r="G3927" s="2" t="s">
        <v>711</v>
      </c>
      <c r="H3927" s="2" t="s">
        <v>22</v>
      </c>
      <c r="I3927" s="12" t="s">
        <v>78</v>
      </c>
      <c r="J3927" s="12" t="s">
        <v>78</v>
      </c>
      <c r="K3927" s="3" t="s">
        <v>947</v>
      </c>
      <c r="L3927" s="3" t="s">
        <v>949</v>
      </c>
      <c r="M3927" s="2">
        <v>8</v>
      </c>
      <c r="N3927" s="2">
        <v>8</v>
      </c>
      <c r="O3927" s="25">
        <v>9.7460000000000004</v>
      </c>
      <c r="P3927" s="3">
        <v>1.988</v>
      </c>
      <c r="Q3927" s="3">
        <v>1.6240000000000001</v>
      </c>
      <c r="R3927">
        <f>IF(Q3927&gt;0,(P3927*(Q3927^2))*(3.14159/6),"")</f>
        <v>2.7452802478109866</v>
      </c>
      <c r="S3927" s="2" t="s">
        <v>32</v>
      </c>
      <c r="T3927" t="s">
        <v>25</v>
      </c>
      <c r="U3927" s="2" t="s">
        <v>26</v>
      </c>
      <c r="V3927" s="2" t="s">
        <v>722</v>
      </c>
      <c r="W3927" s="2"/>
      <c r="X3927" s="2" t="s">
        <v>764</v>
      </c>
      <c r="Y3927" s="2"/>
      <c r="AA3927" s="12" t="s">
        <v>835</v>
      </c>
      <c r="AB3927" t="str">
        <f>IF(Q3927&gt;0,"yes","no")</f>
        <v>yes</v>
      </c>
      <c r="AC3927" t="str">
        <f>IF(O3927&gt;0,"yes","no")</f>
        <v>yes</v>
      </c>
      <c r="AD3927" t="str">
        <f>IF(AH3927="hatch","yes","no")</f>
        <v>yes</v>
      </c>
      <c r="AE3927" t="str">
        <f>IF(AH3927="swimup","yes","no")</f>
        <v>no</v>
      </c>
      <c r="AF3927" t="str">
        <f>IF(AH3927="respiration","yes","no")</f>
        <v>no</v>
      </c>
      <c r="AH3927" t="s">
        <v>766</v>
      </c>
      <c r="AI3927">
        <f>IF(O3927&gt;0,(IF(S3927="live",O3927*0.84,IF(S3927="dried.ethanol",O3927*0.8449+2.8227,O3927))),"")</f>
        <v>9.7460000000000004</v>
      </c>
      <c r="AJ3927" s="2" t="s">
        <v>723</v>
      </c>
      <c r="AL3927" t="str">
        <f>IF(OR(AND(Q3927=Q3928,P3927&gt;0),AND(O3927&gt;0,O3927=O3928)),"duplicate","")</f>
        <v/>
      </c>
      <c r="AM3927" t="s">
        <v>826</v>
      </c>
      <c r="AN3927" t="s">
        <v>826</v>
      </c>
      <c r="AO3927" t="s">
        <v>826</v>
      </c>
      <c r="AP3927" t="s">
        <v>826</v>
      </c>
      <c r="AQ3927" t="s">
        <v>32</v>
      </c>
    </row>
    <row r="3928" spans="1:43" x14ac:dyDescent="0.2">
      <c r="A3928" s="31"/>
      <c r="B3928" s="1">
        <v>42899</v>
      </c>
      <c r="C3928" s="1" t="str">
        <f>IF(F3928="Kup","6/13/2017",IF(F3928="Sag","6/14/2017",""))</f>
        <v>6/13/2017</v>
      </c>
      <c r="D3928" s="27">
        <f>A3928-B3928</f>
        <v>-42899</v>
      </c>
      <c r="E3928" s="27">
        <f>A3928-C3928</f>
        <v>-42899</v>
      </c>
      <c r="F3928" s="2" t="s">
        <v>21</v>
      </c>
      <c r="G3928" s="2" t="s">
        <v>649</v>
      </c>
      <c r="H3928" s="2" t="s">
        <v>22</v>
      </c>
      <c r="I3928" s="12" t="s">
        <v>78</v>
      </c>
      <c r="J3928" s="12" t="s">
        <v>78</v>
      </c>
      <c r="K3928" s="3" t="s">
        <v>947</v>
      </c>
      <c r="L3928" s="3" t="s">
        <v>949</v>
      </c>
      <c r="M3928" s="2">
        <v>8</v>
      </c>
      <c r="N3928" s="2">
        <v>8</v>
      </c>
      <c r="O3928" s="25">
        <v>11.448</v>
      </c>
      <c r="P3928">
        <v>1.774</v>
      </c>
      <c r="Q3928">
        <v>0.96899999999999997</v>
      </c>
      <c r="R3928">
        <f>IF(Q3928&gt;0,(P3928*(Q3928^2))*(3.14159/6),"")</f>
        <v>0.87216654761570978</v>
      </c>
      <c r="S3928" s="2" t="s">
        <v>32</v>
      </c>
      <c r="T3928" t="s">
        <v>25</v>
      </c>
      <c r="U3928" s="2" t="s">
        <v>26</v>
      </c>
      <c r="V3928" s="2" t="s">
        <v>685</v>
      </c>
      <c r="W3928" s="2"/>
      <c r="X3928" s="2" t="s">
        <v>829</v>
      </c>
      <c r="Y3928" s="2"/>
      <c r="AA3928" s="12" t="s">
        <v>835</v>
      </c>
      <c r="AB3928" t="str">
        <f>IF(Q3928&gt;0,"yes","no")</f>
        <v>yes</v>
      </c>
      <c r="AC3928" t="str">
        <f>IF(O3928&gt;0,"yes","no")</f>
        <v>yes</v>
      </c>
      <c r="AD3928" t="str">
        <f>IF(AH3928="hatch","yes","no")</f>
        <v>no</v>
      </c>
      <c r="AE3928" t="str">
        <f>IF(AH3928="swimup","yes","no")</f>
        <v>yes</v>
      </c>
      <c r="AF3928" t="str">
        <f>IF(AH3928="respiration","yes","no")</f>
        <v>no</v>
      </c>
      <c r="AH3928" t="s">
        <v>765</v>
      </c>
      <c r="AI3928">
        <f>IF(O3928&gt;0,(IF(S3928="live",O3928*0.84,IF(S3928="dried.ethanol",O3928*0.8449+2.8227,O3928))),"")</f>
        <v>11.448</v>
      </c>
      <c r="AJ3928" s="2" t="s">
        <v>686</v>
      </c>
      <c r="AL3928" t="str">
        <f>IF(OR(AND(Q3928=Q3929,P3928&gt;0),AND(O3928&gt;0,O3928=O3929)),"duplicate","")</f>
        <v/>
      </c>
      <c r="AM3928" t="s">
        <v>827</v>
      </c>
      <c r="AN3928" t="s">
        <v>827</v>
      </c>
      <c r="AO3928" t="s">
        <v>826</v>
      </c>
      <c r="AP3928" t="s">
        <v>826</v>
      </c>
      <c r="AQ3928" t="s">
        <v>32</v>
      </c>
    </row>
    <row r="3929" spans="1:43" x14ac:dyDescent="0.2">
      <c r="A3929" s="31"/>
      <c r="B3929" s="1">
        <v>42899</v>
      </c>
      <c r="C3929" s="1" t="str">
        <f>IF(F3929="Kup","6/13/2017",IF(F3929="Sag","6/14/2017",""))</f>
        <v>6/13/2017</v>
      </c>
      <c r="D3929" s="27">
        <f>A3929-B3929</f>
        <v>-42899</v>
      </c>
      <c r="E3929" s="27">
        <f>A3929-C3929</f>
        <v>-42899</v>
      </c>
      <c r="F3929" s="2" t="s">
        <v>21</v>
      </c>
      <c r="G3929" s="2" t="s">
        <v>711</v>
      </c>
      <c r="H3929" s="2" t="s">
        <v>22</v>
      </c>
      <c r="I3929" s="12" t="s">
        <v>78</v>
      </c>
      <c r="J3929" s="12" t="s">
        <v>78</v>
      </c>
      <c r="K3929" s="3" t="s">
        <v>947</v>
      </c>
      <c r="L3929" s="3" t="s">
        <v>949</v>
      </c>
      <c r="M3929" s="2">
        <v>9</v>
      </c>
      <c r="N3929" s="2">
        <v>9</v>
      </c>
      <c r="O3929" s="25">
        <v>10.823</v>
      </c>
      <c r="P3929" s="3">
        <v>2.141</v>
      </c>
      <c r="Q3929" s="3">
        <v>1.3009999999999999</v>
      </c>
      <c r="R3929">
        <f>IF(Q3929&gt;0,(P3929*(Q3929^2))*(3.14159/6),"")</f>
        <v>1.8974463970230311</v>
      </c>
      <c r="S3929" s="2" t="s">
        <v>32</v>
      </c>
      <c r="T3929" t="s">
        <v>25</v>
      </c>
      <c r="U3929" s="2" t="s">
        <v>26</v>
      </c>
      <c r="V3929" s="2" t="s">
        <v>722</v>
      </c>
      <c r="W3929" s="2"/>
      <c r="X3929" s="2" t="s">
        <v>764</v>
      </c>
      <c r="Y3929" s="2"/>
      <c r="AA3929" s="12" t="s">
        <v>835</v>
      </c>
      <c r="AB3929" t="str">
        <f>IF(Q3929&gt;0,"yes","no")</f>
        <v>yes</v>
      </c>
      <c r="AC3929" t="str">
        <f>IF(O3929&gt;0,"yes","no")</f>
        <v>yes</v>
      </c>
      <c r="AD3929" t="str">
        <f>IF(AH3929="hatch","yes","no")</f>
        <v>yes</v>
      </c>
      <c r="AE3929" t="str">
        <f>IF(AH3929="swimup","yes","no")</f>
        <v>no</v>
      </c>
      <c r="AF3929" t="str">
        <f>IF(AH3929="respiration","yes","no")</f>
        <v>no</v>
      </c>
      <c r="AH3929" t="s">
        <v>766</v>
      </c>
      <c r="AI3929">
        <f>IF(O3929&gt;0,(IF(S3929="live",O3929*0.84,IF(S3929="dried.ethanol",O3929*0.8449+2.8227,O3929))),"")</f>
        <v>10.823</v>
      </c>
      <c r="AJ3929" s="2" t="s">
        <v>723</v>
      </c>
      <c r="AL3929" t="str">
        <f>IF(OR(AND(Q3929=Q3930,P3929&gt;0),AND(O3929&gt;0,O3929=O3930)),"duplicate","")</f>
        <v/>
      </c>
      <c r="AM3929" t="s">
        <v>826</v>
      </c>
      <c r="AN3929" t="s">
        <v>826</v>
      </c>
      <c r="AO3929" t="s">
        <v>826</v>
      </c>
      <c r="AP3929" t="s">
        <v>826</v>
      </c>
      <c r="AQ3929" t="s">
        <v>32</v>
      </c>
    </row>
    <row r="3930" spans="1:43" x14ac:dyDescent="0.2">
      <c r="A3930" s="31"/>
      <c r="B3930" s="1">
        <v>42899</v>
      </c>
      <c r="C3930" s="1" t="str">
        <f>IF(F3930="Kup","6/13/2017",IF(F3930="Sag","6/14/2017",""))</f>
        <v>6/13/2017</v>
      </c>
      <c r="D3930" s="27">
        <f>A3930-B3930</f>
        <v>-42899</v>
      </c>
      <c r="E3930" s="27">
        <f>A3930-C3930</f>
        <v>-42899</v>
      </c>
      <c r="F3930" s="2" t="s">
        <v>21</v>
      </c>
      <c r="G3930" s="2" t="s">
        <v>649</v>
      </c>
      <c r="H3930" s="2" t="s">
        <v>22</v>
      </c>
      <c r="I3930" s="12" t="s">
        <v>78</v>
      </c>
      <c r="J3930" s="12" t="s">
        <v>78</v>
      </c>
      <c r="K3930" s="3" t="s">
        <v>947</v>
      </c>
      <c r="L3930" s="3" t="s">
        <v>949</v>
      </c>
      <c r="M3930" s="2">
        <v>9</v>
      </c>
      <c r="N3930" s="2">
        <v>9</v>
      </c>
      <c r="O3930" s="25">
        <v>12.244</v>
      </c>
      <c r="P3930">
        <v>1.4570000000000001</v>
      </c>
      <c r="Q3930">
        <v>0.88500000000000001</v>
      </c>
      <c r="R3930">
        <f>IF(Q3930&gt;0,(P3930*(Q3930^2))*(3.14159/6),"")</f>
        <v>0.59750885883862503</v>
      </c>
      <c r="S3930" s="2" t="s">
        <v>32</v>
      </c>
      <c r="T3930" t="s">
        <v>25</v>
      </c>
      <c r="U3930" s="2" t="s">
        <v>26</v>
      </c>
      <c r="V3930" s="2" t="s">
        <v>685</v>
      </c>
      <c r="W3930" s="2"/>
      <c r="X3930" s="2" t="s">
        <v>829</v>
      </c>
      <c r="Y3930" s="2"/>
      <c r="AA3930" s="12" t="s">
        <v>835</v>
      </c>
      <c r="AB3930" t="str">
        <f>IF(Q3930&gt;0,"yes","no")</f>
        <v>yes</v>
      </c>
      <c r="AC3930" t="str">
        <f>IF(O3930&gt;0,"yes","no")</f>
        <v>yes</v>
      </c>
      <c r="AD3930" t="str">
        <f>IF(AH3930="hatch","yes","no")</f>
        <v>no</v>
      </c>
      <c r="AE3930" t="str">
        <f>IF(AH3930="swimup","yes","no")</f>
        <v>yes</v>
      </c>
      <c r="AF3930" t="str">
        <f>IF(AH3930="respiration","yes","no")</f>
        <v>no</v>
      </c>
      <c r="AH3930" t="s">
        <v>765</v>
      </c>
      <c r="AI3930">
        <f>IF(O3930&gt;0,(IF(S3930="live",O3930*0.84,IF(S3930="dried.ethanol",O3930*0.8449+2.8227,O3930))),"")</f>
        <v>12.244</v>
      </c>
      <c r="AJ3930" s="2" t="s">
        <v>686</v>
      </c>
      <c r="AL3930" t="str">
        <f>IF(OR(AND(Q3930=Q3931,P3930&gt;0),AND(O3930&gt;0,O3930=O3931)),"duplicate","")</f>
        <v/>
      </c>
      <c r="AM3930" t="s">
        <v>827</v>
      </c>
      <c r="AN3930" t="s">
        <v>827</v>
      </c>
      <c r="AO3930" t="s">
        <v>826</v>
      </c>
      <c r="AP3930" t="s">
        <v>826</v>
      </c>
      <c r="AQ3930" t="s">
        <v>32</v>
      </c>
    </row>
    <row r="3931" spans="1:43" x14ac:dyDescent="0.2">
      <c r="A3931" s="31"/>
      <c r="B3931" s="1">
        <v>42899</v>
      </c>
      <c r="C3931" s="1" t="str">
        <f>IF(F3931="Kup","6/13/2017",IF(F3931="Sag","6/14/2017",""))</f>
        <v>6/13/2017</v>
      </c>
      <c r="D3931" s="27">
        <f>A3931-B3931</f>
        <v>-42899</v>
      </c>
      <c r="E3931" s="27">
        <f>A3931-C3931</f>
        <v>-42899</v>
      </c>
      <c r="F3931" s="2" t="s">
        <v>21</v>
      </c>
      <c r="G3931" s="2" t="s">
        <v>711</v>
      </c>
      <c r="H3931" s="2" t="s">
        <v>22</v>
      </c>
      <c r="I3931" s="12" t="s">
        <v>78</v>
      </c>
      <c r="J3931" s="12" t="s">
        <v>78</v>
      </c>
      <c r="K3931" s="3" t="s">
        <v>947</v>
      </c>
      <c r="L3931" s="3" t="s">
        <v>949</v>
      </c>
      <c r="M3931" s="2">
        <v>10</v>
      </c>
      <c r="N3931" s="2">
        <v>10</v>
      </c>
      <c r="O3931" s="25">
        <v>9.2149999999999999</v>
      </c>
      <c r="P3931" s="3">
        <v>2.2610000000000001</v>
      </c>
      <c r="Q3931" s="3">
        <v>1.806</v>
      </c>
      <c r="R3931">
        <f>IF(Q3931&gt;0,(P3931*(Q3931^2))*(3.14159/6),"")</f>
        <v>3.8613067993739403</v>
      </c>
      <c r="S3931" s="2" t="s">
        <v>32</v>
      </c>
      <c r="T3931" t="s">
        <v>25</v>
      </c>
      <c r="U3931" s="2" t="s">
        <v>26</v>
      </c>
      <c r="V3931" s="2" t="s">
        <v>722</v>
      </c>
      <c r="W3931" s="2"/>
      <c r="X3931" s="2" t="s">
        <v>764</v>
      </c>
      <c r="Y3931" s="2"/>
      <c r="AA3931" s="12" t="s">
        <v>835</v>
      </c>
      <c r="AB3931" t="str">
        <f>IF(Q3931&gt;0,"yes","no")</f>
        <v>yes</v>
      </c>
      <c r="AC3931" t="str">
        <f>IF(O3931&gt;0,"yes","no")</f>
        <v>yes</v>
      </c>
      <c r="AD3931" t="str">
        <f>IF(AH3931="hatch","yes","no")</f>
        <v>yes</v>
      </c>
      <c r="AE3931" t="str">
        <f>IF(AH3931="swimup","yes","no")</f>
        <v>no</v>
      </c>
      <c r="AF3931" t="str">
        <f>IF(AH3931="respiration","yes","no")</f>
        <v>no</v>
      </c>
      <c r="AH3931" t="s">
        <v>766</v>
      </c>
      <c r="AI3931">
        <f>IF(O3931&gt;0,(IF(S3931="live",O3931*0.84,IF(S3931="dried.ethanol",O3931*0.8449+2.8227,O3931))),"")</f>
        <v>9.2149999999999999</v>
      </c>
      <c r="AJ3931" s="2" t="s">
        <v>723</v>
      </c>
      <c r="AL3931" t="str">
        <f>IF(OR(AND(Q3931=Q3932,P3931&gt;0),AND(O3931&gt;0,O3931=O3932)),"duplicate","")</f>
        <v/>
      </c>
      <c r="AM3931" t="s">
        <v>826</v>
      </c>
      <c r="AN3931" t="s">
        <v>826</v>
      </c>
      <c r="AO3931" t="s">
        <v>826</v>
      </c>
      <c r="AP3931" t="s">
        <v>826</v>
      </c>
      <c r="AQ3931" t="s">
        <v>32</v>
      </c>
    </row>
    <row r="3932" spans="1:43" x14ac:dyDescent="0.2">
      <c r="A3932" s="31"/>
      <c r="B3932" s="1">
        <v>42899</v>
      </c>
      <c r="C3932" s="1" t="str">
        <f>IF(F3932="Kup","6/13/2017",IF(F3932="Sag","6/14/2017",""))</f>
        <v>6/13/2017</v>
      </c>
      <c r="D3932" s="27">
        <f>A3932-B3932</f>
        <v>-42899</v>
      </c>
      <c r="E3932" s="27">
        <f>A3932-C3932</f>
        <v>-42899</v>
      </c>
      <c r="F3932" s="2" t="s">
        <v>21</v>
      </c>
      <c r="G3932" s="2" t="s">
        <v>649</v>
      </c>
      <c r="H3932" s="2" t="s">
        <v>22</v>
      </c>
      <c r="I3932" s="12" t="s">
        <v>78</v>
      </c>
      <c r="J3932" s="12" t="s">
        <v>78</v>
      </c>
      <c r="K3932" s="3" t="s">
        <v>947</v>
      </c>
      <c r="L3932" s="3" t="s">
        <v>949</v>
      </c>
      <c r="M3932" s="2">
        <v>10</v>
      </c>
      <c r="N3932" s="2">
        <v>10</v>
      </c>
      <c r="O3932" s="25">
        <v>11.012</v>
      </c>
      <c r="P3932">
        <v>1.492</v>
      </c>
      <c r="Q3932">
        <v>0.80900000000000005</v>
      </c>
      <c r="R3932">
        <f>IF(Q3932&gt;0,(P3932*(Q3932^2))*(3.14159/6),"")</f>
        <v>0.51128625991111332</v>
      </c>
      <c r="S3932" s="2" t="s">
        <v>32</v>
      </c>
      <c r="T3932" t="s">
        <v>25</v>
      </c>
      <c r="U3932" s="2" t="s">
        <v>26</v>
      </c>
      <c r="V3932" s="2" t="s">
        <v>685</v>
      </c>
      <c r="W3932" s="2"/>
      <c r="X3932" s="2" t="s">
        <v>829</v>
      </c>
      <c r="Y3932" s="2"/>
      <c r="AA3932" s="12" t="s">
        <v>835</v>
      </c>
      <c r="AB3932" t="str">
        <f>IF(Q3932&gt;0,"yes","no")</f>
        <v>yes</v>
      </c>
      <c r="AC3932" t="str">
        <f>IF(O3932&gt;0,"yes","no")</f>
        <v>yes</v>
      </c>
      <c r="AD3932" t="str">
        <f>IF(AH3932="hatch","yes","no")</f>
        <v>no</v>
      </c>
      <c r="AE3932" t="str">
        <f>IF(AH3932="swimup","yes","no")</f>
        <v>yes</v>
      </c>
      <c r="AF3932" t="str">
        <f>IF(AH3932="respiration","yes","no")</f>
        <v>no</v>
      </c>
      <c r="AH3932" t="s">
        <v>765</v>
      </c>
      <c r="AI3932">
        <f>IF(O3932&gt;0,(IF(S3932="live",O3932*0.84,IF(S3932="dried.ethanol",O3932*0.8449+2.8227,O3932))),"")</f>
        <v>11.012</v>
      </c>
      <c r="AJ3932" s="2" t="s">
        <v>686</v>
      </c>
      <c r="AL3932" t="str">
        <f>IF(OR(AND(Q3932=Q3933,P3932&gt;0),AND(O3932&gt;0,O3932=O3933)),"duplicate","")</f>
        <v/>
      </c>
      <c r="AM3932" t="s">
        <v>826</v>
      </c>
      <c r="AN3932" t="s">
        <v>826</v>
      </c>
      <c r="AO3932" t="s">
        <v>826</v>
      </c>
      <c r="AP3932" t="s">
        <v>826</v>
      </c>
      <c r="AQ3932" t="s">
        <v>32</v>
      </c>
    </row>
    <row r="3933" spans="1:43" x14ac:dyDescent="0.2">
      <c r="A3933" s="31"/>
      <c r="B3933" s="1">
        <v>42899</v>
      </c>
      <c r="C3933" s="1" t="str">
        <f>IF(F3933="Kup","6/13/2017",IF(F3933="Sag","6/14/2017",""))</f>
        <v>6/13/2017</v>
      </c>
      <c r="D3933" s="27">
        <f>A3933-B3933</f>
        <v>-42899</v>
      </c>
      <c r="E3933" s="27">
        <f>A3933-C3933</f>
        <v>-42899</v>
      </c>
      <c r="F3933" s="2" t="s">
        <v>21</v>
      </c>
      <c r="G3933" s="2" t="s">
        <v>711</v>
      </c>
      <c r="H3933" s="2" t="s">
        <v>22</v>
      </c>
      <c r="I3933" s="12" t="s">
        <v>81</v>
      </c>
      <c r="J3933" s="12" t="s">
        <v>81</v>
      </c>
      <c r="K3933" s="3" t="s">
        <v>948</v>
      </c>
      <c r="L3933" s="3" t="s">
        <v>949</v>
      </c>
      <c r="M3933" s="2">
        <v>1</v>
      </c>
      <c r="N3933" s="2">
        <v>1</v>
      </c>
      <c r="O3933" s="25">
        <v>10.471</v>
      </c>
      <c r="P3933" s="3">
        <v>1.98</v>
      </c>
      <c r="Q3933" s="3">
        <v>1.5269999999999999</v>
      </c>
      <c r="R3933">
        <f>IF(Q3933&gt;0,(P3933*(Q3933^2))*(3.14159/6),"")</f>
        <v>2.4173610480062995</v>
      </c>
      <c r="S3933" s="2" t="s">
        <v>32</v>
      </c>
      <c r="T3933" t="s">
        <v>25</v>
      </c>
      <c r="U3933" s="2" t="s">
        <v>26</v>
      </c>
      <c r="V3933" s="2" t="s">
        <v>720</v>
      </c>
      <c r="W3933" s="2"/>
      <c r="X3933" s="2" t="s">
        <v>764</v>
      </c>
      <c r="Y3933" s="2"/>
      <c r="AA3933" s="12" t="s">
        <v>835</v>
      </c>
      <c r="AB3933" t="str">
        <f>IF(Q3933&gt;0,"yes","no")</f>
        <v>yes</v>
      </c>
      <c r="AC3933" t="str">
        <f>IF(O3933&gt;0,"yes","no")</f>
        <v>yes</v>
      </c>
      <c r="AD3933" t="str">
        <f>IF(AH3933="hatch","yes","no")</f>
        <v>yes</v>
      </c>
      <c r="AE3933" t="str">
        <f>IF(AH3933="swimup","yes","no")</f>
        <v>no</v>
      </c>
      <c r="AF3933" t="str">
        <f>IF(AH3933="respiration","yes","no")</f>
        <v>no</v>
      </c>
      <c r="AH3933" t="s">
        <v>766</v>
      </c>
      <c r="AI3933">
        <f>IF(O3933&gt;0,(IF(S3933="live",O3933*0.84,IF(S3933="dried.ethanol",O3933*0.8449+2.8227,O3933))),"")</f>
        <v>10.471</v>
      </c>
      <c r="AJ3933" s="2" t="s">
        <v>721</v>
      </c>
      <c r="AL3933" t="str">
        <f>IF(OR(AND(Q3933=Q3934,P3933&gt;0),AND(O3933&gt;0,O3933=O3934)),"duplicate","")</f>
        <v/>
      </c>
      <c r="AM3933" t="s">
        <v>826</v>
      </c>
      <c r="AN3933" t="s">
        <v>826</v>
      </c>
      <c r="AO3933" t="s">
        <v>826</v>
      </c>
      <c r="AP3933" t="s">
        <v>826</v>
      </c>
      <c r="AQ3933" t="s">
        <v>32</v>
      </c>
    </row>
    <row r="3934" spans="1:43" x14ac:dyDescent="0.2">
      <c r="A3934" s="31"/>
      <c r="B3934" s="1">
        <v>42899</v>
      </c>
      <c r="C3934" s="1" t="str">
        <f>IF(F3934="Kup","6/13/2017",IF(F3934="Sag","6/14/2017",""))</f>
        <v>6/13/2017</v>
      </c>
      <c r="D3934" s="27">
        <f>A3934-B3934</f>
        <v>-42899</v>
      </c>
      <c r="E3934" s="27">
        <f>A3934-C3934</f>
        <v>-42899</v>
      </c>
      <c r="F3934" s="2" t="s">
        <v>21</v>
      </c>
      <c r="G3934" s="2" t="s">
        <v>649</v>
      </c>
      <c r="H3934" s="2" t="s">
        <v>22</v>
      </c>
      <c r="I3934" s="12" t="s">
        <v>81</v>
      </c>
      <c r="J3934" s="12" t="s">
        <v>81</v>
      </c>
      <c r="K3934" s="3" t="s">
        <v>948</v>
      </c>
      <c r="L3934" s="3" t="s">
        <v>949</v>
      </c>
      <c r="M3934" s="2">
        <v>1</v>
      </c>
      <c r="N3934" s="2">
        <v>1</v>
      </c>
      <c r="O3934" s="25">
        <v>11.766999999999999</v>
      </c>
      <c r="P3934" s="3">
        <v>1.7569999999999999</v>
      </c>
      <c r="Q3934" s="3">
        <v>1.0720000000000001</v>
      </c>
      <c r="R3934">
        <f>IF(Q3934&gt;0,(P3934*(Q3934^2))*(3.14159/6),"")</f>
        <v>1.0572059232029867</v>
      </c>
      <c r="S3934" s="2" t="s">
        <v>32</v>
      </c>
      <c r="T3934" t="s">
        <v>25</v>
      </c>
      <c r="U3934" s="2" t="s">
        <v>26</v>
      </c>
      <c r="V3934" s="2" t="s">
        <v>705</v>
      </c>
      <c r="W3934" s="2"/>
      <c r="X3934" s="2" t="s">
        <v>764</v>
      </c>
      <c r="Y3934" s="2"/>
      <c r="AA3934" s="12" t="s">
        <v>835</v>
      </c>
      <c r="AB3934" t="str">
        <f>IF(Q3934&gt;0,"yes","no")</f>
        <v>yes</v>
      </c>
      <c r="AC3934" t="str">
        <f>IF(O3934&gt;0,"yes","no")</f>
        <v>yes</v>
      </c>
      <c r="AD3934" t="str">
        <f>IF(AH3934="hatch","yes","no")</f>
        <v>no</v>
      </c>
      <c r="AE3934" t="str">
        <f>IF(AH3934="swimup","yes","no")</f>
        <v>yes</v>
      </c>
      <c r="AF3934" t="str">
        <f>IF(AH3934="respiration","yes","no")</f>
        <v>no</v>
      </c>
      <c r="AH3934" t="s">
        <v>765</v>
      </c>
      <c r="AI3934">
        <f>IF(O3934&gt;0,(IF(S3934="live",O3934*0.84,IF(S3934="dried.ethanol",O3934*0.8449+2.8227,O3934))),"")</f>
        <v>11.766999999999999</v>
      </c>
      <c r="AJ3934" s="2" t="s">
        <v>689</v>
      </c>
      <c r="AL3934" t="str">
        <f>IF(OR(AND(Q3934=Q3935,P3934&gt;0),AND(O3934&gt;0,O3934=O3935)),"duplicate","")</f>
        <v/>
      </c>
      <c r="AM3934" t="s">
        <v>826</v>
      </c>
      <c r="AN3934" t="s">
        <v>826</v>
      </c>
      <c r="AO3934" t="s">
        <v>826</v>
      </c>
      <c r="AP3934" t="s">
        <v>826</v>
      </c>
      <c r="AQ3934" t="s">
        <v>32</v>
      </c>
    </row>
    <row r="3935" spans="1:43" x14ac:dyDescent="0.2">
      <c r="A3935" s="31"/>
      <c r="B3935" s="1">
        <v>42899</v>
      </c>
      <c r="C3935" s="1" t="str">
        <f>IF(F3935="Kup","6/13/2017",IF(F3935="Sag","6/14/2017",""))</f>
        <v>6/13/2017</v>
      </c>
      <c r="D3935" s="27">
        <f>A3935-B3935</f>
        <v>-42899</v>
      </c>
      <c r="E3935" s="27">
        <f>A3935-C3935</f>
        <v>-42899</v>
      </c>
      <c r="F3935" s="2" t="s">
        <v>21</v>
      </c>
      <c r="G3935" s="2" t="s">
        <v>711</v>
      </c>
      <c r="H3935" s="2" t="s">
        <v>22</v>
      </c>
      <c r="I3935" s="12" t="s">
        <v>81</v>
      </c>
      <c r="J3935" s="12" t="s">
        <v>81</v>
      </c>
      <c r="K3935" s="3" t="s">
        <v>948</v>
      </c>
      <c r="L3935" s="3" t="s">
        <v>949</v>
      </c>
      <c r="M3935" s="2">
        <v>2</v>
      </c>
      <c r="N3935" s="2">
        <v>2</v>
      </c>
      <c r="O3935" s="25">
        <v>9.7040000000000006</v>
      </c>
      <c r="P3935" s="3">
        <v>2.0150000000000001</v>
      </c>
      <c r="Q3935" s="3">
        <v>1.367</v>
      </c>
      <c r="R3935">
        <f>IF(Q3935&gt;0,(P3935*(Q3935^2))*(3.14159/6),"")</f>
        <v>1.9715615285254418</v>
      </c>
      <c r="S3935" s="2" t="s">
        <v>32</v>
      </c>
      <c r="T3935" t="s">
        <v>25</v>
      </c>
      <c r="U3935" s="2" t="s">
        <v>26</v>
      </c>
      <c r="V3935" s="2" t="s">
        <v>720</v>
      </c>
      <c r="W3935" s="2"/>
      <c r="X3935" s="2" t="s">
        <v>764</v>
      </c>
      <c r="Y3935" s="2"/>
      <c r="AA3935" s="12" t="s">
        <v>835</v>
      </c>
      <c r="AB3935" t="str">
        <f>IF(Q3935&gt;0,"yes","no")</f>
        <v>yes</v>
      </c>
      <c r="AC3935" t="str">
        <f>IF(O3935&gt;0,"yes","no")</f>
        <v>yes</v>
      </c>
      <c r="AD3935" t="str">
        <f>IF(AH3935="hatch","yes","no")</f>
        <v>yes</v>
      </c>
      <c r="AE3935" t="str">
        <f>IF(AH3935="swimup","yes","no")</f>
        <v>no</v>
      </c>
      <c r="AF3935" t="str">
        <f>IF(AH3935="respiration","yes","no")</f>
        <v>no</v>
      </c>
      <c r="AH3935" t="s">
        <v>766</v>
      </c>
      <c r="AI3935">
        <f>IF(O3935&gt;0,(IF(S3935="live",O3935*0.84,IF(S3935="dried.ethanol",O3935*0.8449+2.8227,O3935))),"")</f>
        <v>9.7040000000000006</v>
      </c>
      <c r="AJ3935" s="2" t="s">
        <v>721</v>
      </c>
      <c r="AL3935" t="str">
        <f>IF(OR(AND(Q3935=Q3936,P3935&gt;0),AND(O3935&gt;0,O3935=O3936)),"duplicate","")</f>
        <v/>
      </c>
      <c r="AM3935" t="s">
        <v>826</v>
      </c>
      <c r="AN3935" t="s">
        <v>826</v>
      </c>
      <c r="AO3935" t="s">
        <v>826</v>
      </c>
      <c r="AP3935" t="s">
        <v>826</v>
      </c>
      <c r="AQ3935" t="s">
        <v>32</v>
      </c>
    </row>
    <row r="3936" spans="1:43" x14ac:dyDescent="0.2">
      <c r="A3936" s="31"/>
      <c r="B3936" s="1">
        <v>42899</v>
      </c>
      <c r="C3936" s="1" t="str">
        <f>IF(F3936="Kup","6/13/2017",IF(F3936="Sag","6/14/2017",""))</f>
        <v>6/13/2017</v>
      </c>
      <c r="D3936" s="27">
        <f>A3936-B3936</f>
        <v>-42899</v>
      </c>
      <c r="E3936" s="27">
        <f>A3936-C3936</f>
        <v>-42899</v>
      </c>
      <c r="F3936" s="2" t="s">
        <v>21</v>
      </c>
      <c r="G3936" s="2" t="s">
        <v>649</v>
      </c>
      <c r="H3936" s="2" t="s">
        <v>22</v>
      </c>
      <c r="I3936" s="12" t="s">
        <v>81</v>
      </c>
      <c r="J3936" s="12" t="s">
        <v>81</v>
      </c>
      <c r="K3936" s="3" t="s">
        <v>948</v>
      </c>
      <c r="L3936" s="3" t="s">
        <v>949</v>
      </c>
      <c r="M3936" s="2">
        <v>2</v>
      </c>
      <c r="N3936" s="2">
        <v>2</v>
      </c>
      <c r="O3936" s="25">
        <v>11.379</v>
      </c>
      <c r="P3936" s="3">
        <v>1.7949999999999999</v>
      </c>
      <c r="Q3936" s="3">
        <v>1.0960000000000001</v>
      </c>
      <c r="R3936">
        <f>IF(Q3936&gt;0,(P3936*(Q3936^2))*(3.14159/6),"")</f>
        <v>1.1289736785541333</v>
      </c>
      <c r="S3936" s="2" t="s">
        <v>32</v>
      </c>
      <c r="T3936" t="s">
        <v>25</v>
      </c>
      <c r="U3936" s="2" t="s">
        <v>26</v>
      </c>
      <c r="V3936" s="2" t="s">
        <v>705</v>
      </c>
      <c r="W3936" s="2"/>
      <c r="X3936" s="2" t="s">
        <v>764</v>
      </c>
      <c r="Y3936" s="2"/>
      <c r="AA3936" s="12" t="s">
        <v>835</v>
      </c>
      <c r="AB3936" t="str">
        <f>IF(Q3936&gt;0,"yes","no")</f>
        <v>yes</v>
      </c>
      <c r="AC3936" t="str">
        <f>IF(O3936&gt;0,"yes","no")</f>
        <v>yes</v>
      </c>
      <c r="AD3936" t="str">
        <f>IF(AH3936="hatch","yes","no")</f>
        <v>no</v>
      </c>
      <c r="AE3936" t="str">
        <f>IF(AH3936="swimup","yes","no")</f>
        <v>yes</v>
      </c>
      <c r="AF3936" t="str">
        <f>IF(AH3936="respiration","yes","no")</f>
        <v>no</v>
      </c>
      <c r="AH3936" t="s">
        <v>765</v>
      </c>
      <c r="AI3936">
        <f>IF(O3936&gt;0,(IF(S3936="live",O3936*0.84,IF(S3936="dried.ethanol",O3936*0.8449+2.8227,O3936))),"")</f>
        <v>11.379</v>
      </c>
      <c r="AJ3936" s="2" t="s">
        <v>689</v>
      </c>
      <c r="AL3936" t="str">
        <f>IF(OR(AND(Q3936=Q3937,P3936&gt;0),AND(O3936&gt;0,O3936=O3937)),"duplicate","")</f>
        <v/>
      </c>
      <c r="AM3936" t="s">
        <v>826</v>
      </c>
      <c r="AN3936" t="s">
        <v>826</v>
      </c>
      <c r="AO3936" t="s">
        <v>826</v>
      </c>
      <c r="AP3936" t="s">
        <v>826</v>
      </c>
      <c r="AQ3936" t="s">
        <v>32</v>
      </c>
    </row>
    <row r="3937" spans="1:43" x14ac:dyDescent="0.2">
      <c r="A3937" s="31"/>
      <c r="B3937" s="1">
        <v>42899</v>
      </c>
      <c r="C3937" s="1" t="str">
        <f>IF(F3937="Kup","6/13/2017",IF(F3937="Sag","6/14/2017",""))</f>
        <v>6/13/2017</v>
      </c>
      <c r="D3937" s="27">
        <f>A3937-B3937</f>
        <v>-42899</v>
      </c>
      <c r="E3937" s="27">
        <f>A3937-C3937</f>
        <v>-42899</v>
      </c>
      <c r="F3937" s="2" t="s">
        <v>21</v>
      </c>
      <c r="G3937" s="2" t="s">
        <v>711</v>
      </c>
      <c r="H3937" s="2" t="s">
        <v>22</v>
      </c>
      <c r="I3937" s="12" t="s">
        <v>81</v>
      </c>
      <c r="J3937" s="12" t="s">
        <v>81</v>
      </c>
      <c r="K3937" s="3" t="s">
        <v>948</v>
      </c>
      <c r="L3937" s="3" t="s">
        <v>949</v>
      </c>
      <c r="M3937" s="2">
        <v>3</v>
      </c>
      <c r="N3937" s="2">
        <v>3</v>
      </c>
      <c r="O3937" s="25">
        <v>8.7579999999999991</v>
      </c>
      <c r="P3937" s="3">
        <v>2.1320000000000001</v>
      </c>
      <c r="Q3937" s="3">
        <v>1.6259999999999999</v>
      </c>
      <c r="R3937">
        <f>IF(Q3937&gt;0,(P3937*(Q3937^2))*(3.14159/6),"")</f>
        <v>2.9513895711424798</v>
      </c>
      <c r="S3937" s="2" t="s">
        <v>32</v>
      </c>
      <c r="T3937" t="s">
        <v>25</v>
      </c>
      <c r="U3937" s="2" t="s">
        <v>26</v>
      </c>
      <c r="V3937" s="2" t="s">
        <v>720</v>
      </c>
      <c r="W3937" s="2"/>
      <c r="X3937" s="2" t="s">
        <v>764</v>
      </c>
      <c r="Y3937" s="2"/>
      <c r="AA3937" s="12" t="s">
        <v>835</v>
      </c>
      <c r="AB3937" t="str">
        <f>IF(Q3937&gt;0,"yes","no")</f>
        <v>yes</v>
      </c>
      <c r="AC3937" t="str">
        <f>IF(O3937&gt;0,"yes","no")</f>
        <v>yes</v>
      </c>
      <c r="AD3937" t="str">
        <f>IF(AH3937="hatch","yes","no")</f>
        <v>yes</v>
      </c>
      <c r="AE3937" t="str">
        <f>IF(AH3937="swimup","yes","no")</f>
        <v>no</v>
      </c>
      <c r="AF3937" t="str">
        <f>IF(AH3937="respiration","yes","no")</f>
        <v>no</v>
      </c>
      <c r="AH3937" t="s">
        <v>766</v>
      </c>
      <c r="AI3937">
        <f>IF(O3937&gt;0,(IF(S3937="live",O3937*0.84,IF(S3937="dried.ethanol",O3937*0.8449+2.8227,O3937))),"")</f>
        <v>8.7579999999999991</v>
      </c>
      <c r="AJ3937" s="2" t="s">
        <v>721</v>
      </c>
      <c r="AL3937" t="str">
        <f>IF(OR(AND(Q3937=Q3938,P3937&gt;0),AND(O3937&gt;0,O3937=O3938)),"duplicate","")</f>
        <v/>
      </c>
      <c r="AM3937" t="s">
        <v>826</v>
      </c>
      <c r="AN3937" t="s">
        <v>826</v>
      </c>
      <c r="AO3937" t="s">
        <v>826</v>
      </c>
      <c r="AP3937" t="s">
        <v>826</v>
      </c>
      <c r="AQ3937" t="s">
        <v>32</v>
      </c>
    </row>
    <row r="3938" spans="1:43" x14ac:dyDescent="0.2">
      <c r="A3938" s="31"/>
      <c r="B3938" s="1">
        <v>42899</v>
      </c>
      <c r="C3938" s="1" t="str">
        <f>IF(F3938="Kup","6/13/2017",IF(F3938="Sag","6/14/2017",""))</f>
        <v>6/13/2017</v>
      </c>
      <c r="D3938" s="27">
        <f>A3938-B3938</f>
        <v>-42899</v>
      </c>
      <c r="E3938" s="27">
        <f>A3938-C3938</f>
        <v>-42899</v>
      </c>
      <c r="F3938" s="2" t="s">
        <v>21</v>
      </c>
      <c r="G3938" s="2" t="s">
        <v>649</v>
      </c>
      <c r="H3938" s="2" t="s">
        <v>22</v>
      </c>
      <c r="I3938" s="12" t="s">
        <v>81</v>
      </c>
      <c r="J3938" s="12" t="s">
        <v>81</v>
      </c>
      <c r="K3938" s="3" t="s">
        <v>948</v>
      </c>
      <c r="L3938" s="3" t="s">
        <v>949</v>
      </c>
      <c r="M3938" s="2">
        <v>3</v>
      </c>
      <c r="N3938" s="2">
        <v>3</v>
      </c>
      <c r="O3938" s="25">
        <v>11.765000000000001</v>
      </c>
      <c r="P3938" s="3">
        <v>1.875</v>
      </c>
      <c r="Q3938" s="3">
        <v>1.069</v>
      </c>
      <c r="R3938">
        <f>IF(Q3938&gt;0,(P3938*(Q3938^2))*(3.14159/6),"")</f>
        <v>1.1219020406218747</v>
      </c>
      <c r="S3938" s="2" t="s">
        <v>32</v>
      </c>
      <c r="T3938" t="s">
        <v>25</v>
      </c>
      <c r="U3938" s="2" t="s">
        <v>26</v>
      </c>
      <c r="V3938" s="2" t="s">
        <v>705</v>
      </c>
      <c r="W3938" s="2"/>
      <c r="X3938" s="2" t="s">
        <v>764</v>
      </c>
      <c r="Y3938" s="2"/>
      <c r="AA3938" s="12" t="s">
        <v>835</v>
      </c>
      <c r="AB3938" t="str">
        <f>IF(Q3938&gt;0,"yes","no")</f>
        <v>yes</v>
      </c>
      <c r="AC3938" t="str">
        <f>IF(O3938&gt;0,"yes","no")</f>
        <v>yes</v>
      </c>
      <c r="AD3938" t="str">
        <f>IF(AH3938="hatch","yes","no")</f>
        <v>no</v>
      </c>
      <c r="AE3938" t="str">
        <f>IF(AH3938="swimup","yes","no")</f>
        <v>yes</v>
      </c>
      <c r="AF3938" t="str">
        <f>IF(AH3938="respiration","yes","no")</f>
        <v>no</v>
      </c>
      <c r="AH3938" t="s">
        <v>765</v>
      </c>
      <c r="AI3938">
        <f>IF(O3938&gt;0,(IF(S3938="live",O3938*0.84,IF(S3938="dried.ethanol",O3938*0.8449+2.8227,O3938))),"")</f>
        <v>11.765000000000001</v>
      </c>
      <c r="AJ3938" s="2" t="s">
        <v>689</v>
      </c>
      <c r="AL3938" t="str">
        <f>IF(OR(AND(Q3938=Q3939,P3938&gt;0),AND(O3938&gt;0,O3938=O3939)),"duplicate","")</f>
        <v/>
      </c>
      <c r="AM3938" t="s">
        <v>826</v>
      </c>
      <c r="AN3938" t="s">
        <v>826</v>
      </c>
      <c r="AO3938" t="s">
        <v>826</v>
      </c>
      <c r="AP3938" t="s">
        <v>826</v>
      </c>
      <c r="AQ3938" t="s">
        <v>32</v>
      </c>
    </row>
    <row r="3939" spans="1:43" x14ac:dyDescent="0.2">
      <c r="A3939" s="31"/>
      <c r="B3939" s="1">
        <v>42899</v>
      </c>
      <c r="C3939" s="1" t="str">
        <f>IF(F3939="Kup","6/13/2017",IF(F3939="Sag","6/14/2017",""))</f>
        <v>6/13/2017</v>
      </c>
      <c r="D3939" s="27">
        <f>A3939-B3939</f>
        <v>-42899</v>
      </c>
      <c r="E3939" s="27">
        <f>A3939-C3939</f>
        <v>-42899</v>
      </c>
      <c r="F3939" s="2" t="s">
        <v>21</v>
      </c>
      <c r="G3939" s="2" t="s">
        <v>711</v>
      </c>
      <c r="H3939" s="2" t="s">
        <v>22</v>
      </c>
      <c r="I3939" s="12" t="s">
        <v>81</v>
      </c>
      <c r="J3939" s="12" t="s">
        <v>81</v>
      </c>
      <c r="K3939" s="3" t="s">
        <v>948</v>
      </c>
      <c r="L3939" s="3" t="s">
        <v>949</v>
      </c>
      <c r="M3939" s="2">
        <v>4</v>
      </c>
      <c r="N3939" s="2">
        <v>4</v>
      </c>
      <c r="O3939" s="25">
        <v>8.8979999999999997</v>
      </c>
      <c r="P3939" s="3">
        <v>2.206</v>
      </c>
      <c r="Q3939" s="3">
        <v>1.4259999999999999</v>
      </c>
      <c r="R3939">
        <f>IF(Q3939&gt;0,(P3939*(Q3939^2))*(3.14159/6),"")</f>
        <v>2.3487825657081727</v>
      </c>
      <c r="S3939" s="2" t="s">
        <v>32</v>
      </c>
      <c r="T3939" t="s">
        <v>25</v>
      </c>
      <c r="U3939" s="2" t="s">
        <v>26</v>
      </c>
      <c r="V3939" s="2" t="s">
        <v>720</v>
      </c>
      <c r="W3939" s="2"/>
      <c r="X3939" s="2" t="s">
        <v>764</v>
      </c>
      <c r="Y3939" s="2"/>
      <c r="AA3939" s="12" t="s">
        <v>835</v>
      </c>
      <c r="AB3939" t="str">
        <f>IF(Q3939&gt;0,"yes","no")</f>
        <v>yes</v>
      </c>
      <c r="AC3939" t="str">
        <f>IF(O3939&gt;0,"yes","no")</f>
        <v>yes</v>
      </c>
      <c r="AD3939" t="str">
        <f>IF(AH3939="hatch","yes","no")</f>
        <v>yes</v>
      </c>
      <c r="AE3939" t="str">
        <f>IF(AH3939="swimup","yes","no")</f>
        <v>no</v>
      </c>
      <c r="AF3939" t="str">
        <f>IF(AH3939="respiration","yes","no")</f>
        <v>no</v>
      </c>
      <c r="AH3939" t="s">
        <v>766</v>
      </c>
      <c r="AI3939">
        <f>IF(O3939&gt;0,(IF(S3939="live",O3939*0.84,IF(S3939="dried.ethanol",O3939*0.8449+2.8227,O3939))),"")</f>
        <v>8.8979999999999997</v>
      </c>
      <c r="AJ3939" s="2" t="s">
        <v>721</v>
      </c>
      <c r="AL3939" t="str">
        <f>IF(OR(AND(Q3939=Q3940,P3939&gt;0),AND(O3939&gt;0,O3939=O3940)),"duplicate","")</f>
        <v/>
      </c>
      <c r="AM3939" t="s">
        <v>826</v>
      </c>
      <c r="AN3939" t="s">
        <v>826</v>
      </c>
      <c r="AO3939" t="s">
        <v>826</v>
      </c>
      <c r="AP3939" t="s">
        <v>826</v>
      </c>
      <c r="AQ3939" t="s">
        <v>32</v>
      </c>
    </row>
    <row r="3940" spans="1:43" x14ac:dyDescent="0.2">
      <c r="A3940" s="31"/>
      <c r="B3940" s="1">
        <v>42899</v>
      </c>
      <c r="C3940" s="1" t="str">
        <f>IF(F3940="Kup","6/13/2017",IF(F3940="Sag","6/14/2017",""))</f>
        <v>6/13/2017</v>
      </c>
      <c r="D3940" s="27">
        <f>A3940-B3940</f>
        <v>-42899</v>
      </c>
      <c r="E3940" s="27">
        <f>A3940-C3940</f>
        <v>-42899</v>
      </c>
      <c r="F3940" s="2" t="s">
        <v>21</v>
      </c>
      <c r="G3940" s="2" t="s">
        <v>649</v>
      </c>
      <c r="H3940" s="2" t="s">
        <v>22</v>
      </c>
      <c r="I3940" s="12" t="s">
        <v>81</v>
      </c>
      <c r="J3940" s="12" t="s">
        <v>81</v>
      </c>
      <c r="K3940" s="3" t="s">
        <v>948</v>
      </c>
      <c r="L3940" s="3" t="s">
        <v>949</v>
      </c>
      <c r="M3940" s="2">
        <v>4</v>
      </c>
      <c r="N3940" s="2">
        <v>4</v>
      </c>
      <c r="O3940" s="25">
        <v>11.749000000000001</v>
      </c>
      <c r="P3940" s="3">
        <v>1.6359999999999999</v>
      </c>
      <c r="Q3940" s="3">
        <v>1.0649999999999999</v>
      </c>
      <c r="R3940">
        <f>IF(Q3940&gt;0,(P3940*(Q3940^2))*(3.14159/6),"")</f>
        <v>0.97158493090649967</v>
      </c>
      <c r="S3940" s="2" t="s">
        <v>32</v>
      </c>
      <c r="T3940" t="s">
        <v>25</v>
      </c>
      <c r="U3940" s="2" t="s">
        <v>26</v>
      </c>
      <c r="V3940" s="2" t="s">
        <v>705</v>
      </c>
      <c r="W3940" s="2"/>
      <c r="X3940" s="2" t="s">
        <v>764</v>
      </c>
      <c r="Y3940" s="2"/>
      <c r="AA3940" s="12" t="s">
        <v>835</v>
      </c>
      <c r="AB3940" t="str">
        <f>IF(Q3940&gt;0,"yes","no")</f>
        <v>yes</v>
      </c>
      <c r="AC3940" t="str">
        <f>IF(O3940&gt;0,"yes","no")</f>
        <v>yes</v>
      </c>
      <c r="AD3940" t="str">
        <f>IF(AH3940="hatch","yes","no")</f>
        <v>no</v>
      </c>
      <c r="AE3940" t="str">
        <f>IF(AH3940="swimup","yes","no")</f>
        <v>yes</v>
      </c>
      <c r="AF3940" t="str">
        <f>IF(AH3940="respiration","yes","no")</f>
        <v>no</v>
      </c>
      <c r="AH3940" t="s">
        <v>765</v>
      </c>
      <c r="AI3940">
        <f>IF(O3940&gt;0,(IF(S3940="live",O3940*0.84,IF(S3940="dried.ethanol",O3940*0.8449+2.8227,O3940))),"")</f>
        <v>11.749000000000001</v>
      </c>
      <c r="AJ3940" s="2" t="s">
        <v>689</v>
      </c>
      <c r="AL3940" t="str">
        <f>IF(OR(AND(Q3940=Q3941,P3940&gt;0),AND(O3940&gt;0,O3940=O3941)),"duplicate","")</f>
        <v/>
      </c>
      <c r="AM3940" t="s">
        <v>826</v>
      </c>
      <c r="AN3940" t="s">
        <v>826</v>
      </c>
      <c r="AO3940" t="s">
        <v>826</v>
      </c>
      <c r="AP3940" t="s">
        <v>826</v>
      </c>
      <c r="AQ3940" t="s">
        <v>32</v>
      </c>
    </row>
    <row r="3941" spans="1:43" x14ac:dyDescent="0.2">
      <c r="A3941" s="31"/>
      <c r="B3941" s="1">
        <v>42899</v>
      </c>
      <c r="C3941" s="1" t="str">
        <f>IF(F3941="Kup","6/13/2017",IF(F3941="Sag","6/14/2017",""))</f>
        <v>6/13/2017</v>
      </c>
      <c r="D3941" s="27">
        <f>A3941-B3941</f>
        <v>-42899</v>
      </c>
      <c r="E3941" s="27">
        <f>A3941-C3941</f>
        <v>-42899</v>
      </c>
      <c r="F3941" s="2" t="s">
        <v>21</v>
      </c>
      <c r="G3941" s="2" t="s">
        <v>711</v>
      </c>
      <c r="H3941" s="2" t="s">
        <v>22</v>
      </c>
      <c r="I3941" s="12" t="s">
        <v>81</v>
      </c>
      <c r="J3941" s="12" t="s">
        <v>81</v>
      </c>
      <c r="K3941" s="3" t="s">
        <v>948</v>
      </c>
      <c r="L3941" s="3" t="s">
        <v>949</v>
      </c>
      <c r="M3941" s="2">
        <v>5</v>
      </c>
      <c r="N3941" s="2">
        <v>5</v>
      </c>
      <c r="O3941" s="25">
        <v>9.0419999999999998</v>
      </c>
      <c r="P3941" s="3">
        <v>2.1240000000000001</v>
      </c>
      <c r="Q3941" s="3">
        <v>1.7470000000000001</v>
      </c>
      <c r="R3941">
        <f>IF(Q3941&gt;0,(P3941*(Q3941^2))*(3.14159/6),"")</f>
        <v>3.3942089778257403</v>
      </c>
      <c r="S3941" s="2" t="s">
        <v>32</v>
      </c>
      <c r="T3941" t="s">
        <v>25</v>
      </c>
      <c r="U3941" s="2" t="s">
        <v>26</v>
      </c>
      <c r="V3941" s="2" t="s">
        <v>720</v>
      </c>
      <c r="W3941" s="2"/>
      <c r="X3941" s="2" t="s">
        <v>764</v>
      </c>
      <c r="Y3941" s="2"/>
      <c r="AA3941" s="12" t="s">
        <v>835</v>
      </c>
      <c r="AB3941" t="str">
        <f>IF(Q3941&gt;0,"yes","no")</f>
        <v>yes</v>
      </c>
      <c r="AC3941" t="str">
        <f>IF(O3941&gt;0,"yes","no")</f>
        <v>yes</v>
      </c>
      <c r="AD3941" t="str">
        <f>IF(AH3941="hatch","yes","no")</f>
        <v>yes</v>
      </c>
      <c r="AE3941" t="str">
        <f>IF(AH3941="swimup","yes","no")</f>
        <v>no</v>
      </c>
      <c r="AF3941" t="str">
        <f>IF(AH3941="respiration","yes","no")</f>
        <v>no</v>
      </c>
      <c r="AH3941" t="s">
        <v>766</v>
      </c>
      <c r="AI3941">
        <f>IF(O3941&gt;0,(IF(S3941="live",O3941*0.84,IF(S3941="dried.ethanol",O3941*0.8449+2.8227,O3941))),"")</f>
        <v>9.0419999999999998</v>
      </c>
      <c r="AJ3941" s="2" t="s">
        <v>721</v>
      </c>
      <c r="AL3941" t="str">
        <f>IF(OR(AND(Q3941=Q3942,P3941&gt;0),AND(O3941&gt;0,O3941=O3942)),"duplicate","")</f>
        <v/>
      </c>
      <c r="AM3941" t="s">
        <v>826</v>
      </c>
      <c r="AN3941" t="s">
        <v>826</v>
      </c>
      <c r="AO3941" t="s">
        <v>826</v>
      </c>
      <c r="AP3941" t="s">
        <v>826</v>
      </c>
      <c r="AQ3941" t="s">
        <v>32</v>
      </c>
    </row>
    <row r="3942" spans="1:43" x14ac:dyDescent="0.2">
      <c r="A3942" s="31"/>
      <c r="B3942" s="1">
        <v>42899</v>
      </c>
      <c r="C3942" s="1" t="str">
        <f>IF(F3942="Kup","6/13/2017",IF(F3942="Sag","6/14/2017",""))</f>
        <v>6/13/2017</v>
      </c>
      <c r="D3942" s="27">
        <f>A3942-B3942</f>
        <v>-42899</v>
      </c>
      <c r="E3942" s="27">
        <f>A3942-C3942</f>
        <v>-42899</v>
      </c>
      <c r="F3942" s="2" t="s">
        <v>21</v>
      </c>
      <c r="G3942" s="2" t="s">
        <v>649</v>
      </c>
      <c r="H3942" s="2" t="s">
        <v>22</v>
      </c>
      <c r="I3942" s="12" t="s">
        <v>81</v>
      </c>
      <c r="J3942" s="12" t="s">
        <v>81</v>
      </c>
      <c r="K3942" s="3" t="s">
        <v>948</v>
      </c>
      <c r="L3942" s="3" t="s">
        <v>949</v>
      </c>
      <c r="M3942" s="2">
        <v>5</v>
      </c>
      <c r="N3942" s="2">
        <v>5</v>
      </c>
      <c r="O3942" s="25">
        <v>11.582000000000001</v>
      </c>
      <c r="P3942" s="3">
        <v>1.4790000000000001</v>
      </c>
      <c r="Q3942" s="3">
        <v>0.77100000000000002</v>
      </c>
      <c r="R3942">
        <f>IF(Q3942&gt;0,(P3942*(Q3942^2))*(3.14159/6),"")</f>
        <v>0.46033626064333494</v>
      </c>
      <c r="S3942" s="2" t="s">
        <v>32</v>
      </c>
      <c r="T3942" t="s">
        <v>25</v>
      </c>
      <c r="U3942" s="2" t="s">
        <v>26</v>
      </c>
      <c r="V3942" s="2" t="s">
        <v>705</v>
      </c>
      <c r="W3942" s="2"/>
      <c r="X3942" s="2" t="s">
        <v>764</v>
      </c>
      <c r="Y3942" s="2"/>
      <c r="AA3942" s="12" t="s">
        <v>835</v>
      </c>
      <c r="AB3942" t="str">
        <f>IF(Q3942&gt;0,"yes","no")</f>
        <v>yes</v>
      </c>
      <c r="AC3942" t="str">
        <f>IF(O3942&gt;0,"yes","no")</f>
        <v>yes</v>
      </c>
      <c r="AD3942" t="str">
        <f>IF(AH3942="hatch","yes","no")</f>
        <v>no</v>
      </c>
      <c r="AE3942" t="str">
        <f>IF(AH3942="swimup","yes","no")</f>
        <v>yes</v>
      </c>
      <c r="AF3942" t="str">
        <f>IF(AH3942="respiration","yes","no")</f>
        <v>no</v>
      </c>
      <c r="AH3942" t="s">
        <v>765</v>
      </c>
      <c r="AI3942">
        <f>IF(O3942&gt;0,(IF(S3942="live",O3942*0.84,IF(S3942="dried.ethanol",O3942*0.8449+2.8227,O3942))),"")</f>
        <v>11.582000000000001</v>
      </c>
      <c r="AJ3942" s="2" t="s">
        <v>689</v>
      </c>
      <c r="AL3942" t="str">
        <f>IF(OR(AND(Q3942=Q3943,P3942&gt;0),AND(O3942&gt;0,O3942=O3943)),"duplicate","")</f>
        <v/>
      </c>
      <c r="AM3942" t="s">
        <v>826</v>
      </c>
      <c r="AN3942" t="s">
        <v>826</v>
      </c>
      <c r="AO3942" t="s">
        <v>826</v>
      </c>
      <c r="AP3942" t="s">
        <v>826</v>
      </c>
      <c r="AQ3942" t="s">
        <v>32</v>
      </c>
    </row>
    <row r="3943" spans="1:43" x14ac:dyDescent="0.2">
      <c r="A3943" s="31"/>
      <c r="B3943" s="1">
        <v>42899</v>
      </c>
      <c r="C3943" s="1" t="str">
        <f>IF(F3943="Kup","6/13/2017",IF(F3943="Sag","6/14/2017",""))</f>
        <v>6/13/2017</v>
      </c>
      <c r="D3943" s="27">
        <f>A3943-B3943</f>
        <v>-42899</v>
      </c>
      <c r="E3943" s="27">
        <f>A3943-C3943</f>
        <v>-42899</v>
      </c>
      <c r="F3943" s="2" t="s">
        <v>21</v>
      </c>
      <c r="G3943" s="2" t="s">
        <v>711</v>
      </c>
      <c r="H3943" s="2" t="s">
        <v>22</v>
      </c>
      <c r="I3943" s="12" t="s">
        <v>81</v>
      </c>
      <c r="J3943" s="12" t="s">
        <v>81</v>
      </c>
      <c r="K3943" s="3" t="s">
        <v>948</v>
      </c>
      <c r="L3943" s="3" t="s">
        <v>949</v>
      </c>
      <c r="M3943" s="2">
        <v>6</v>
      </c>
      <c r="N3943" s="2">
        <v>6</v>
      </c>
      <c r="O3943" s="25">
        <v>9.8940000000000001</v>
      </c>
      <c r="P3943" s="3">
        <v>2.0619999999999998</v>
      </c>
      <c r="Q3943" s="3">
        <v>1.5089999999999999</v>
      </c>
      <c r="R3943">
        <f>IF(Q3943&gt;0,(P3943*(Q3943^2))*(3.14159/6),"")</f>
        <v>2.4584727335508294</v>
      </c>
      <c r="S3943" s="2" t="s">
        <v>32</v>
      </c>
      <c r="T3943" t="s">
        <v>25</v>
      </c>
      <c r="U3943" s="2" t="s">
        <v>26</v>
      </c>
      <c r="V3943" s="2" t="s">
        <v>720</v>
      </c>
      <c r="W3943" s="2"/>
      <c r="X3943" s="2" t="s">
        <v>764</v>
      </c>
      <c r="Y3943" s="2"/>
      <c r="AA3943" s="12" t="s">
        <v>835</v>
      </c>
      <c r="AB3943" t="str">
        <f>IF(Q3943&gt;0,"yes","no")</f>
        <v>yes</v>
      </c>
      <c r="AC3943" t="str">
        <f>IF(O3943&gt;0,"yes","no")</f>
        <v>yes</v>
      </c>
      <c r="AD3943" t="str">
        <f>IF(AH3943="hatch","yes","no")</f>
        <v>yes</v>
      </c>
      <c r="AE3943" t="str">
        <f>IF(AH3943="swimup","yes","no")</f>
        <v>no</v>
      </c>
      <c r="AF3943" t="str">
        <f>IF(AH3943="respiration","yes","no")</f>
        <v>no</v>
      </c>
      <c r="AH3943" t="s">
        <v>766</v>
      </c>
      <c r="AI3943">
        <f>IF(O3943&gt;0,(IF(S3943="live",O3943*0.84,IF(S3943="dried.ethanol",O3943*0.8449+2.8227,O3943))),"")</f>
        <v>9.8940000000000001</v>
      </c>
      <c r="AJ3943" s="2" t="s">
        <v>721</v>
      </c>
      <c r="AL3943" t="str">
        <f>IF(OR(AND(Q3943=Q3944,P3943&gt;0),AND(O3943&gt;0,O3943=O3944)),"duplicate","")</f>
        <v/>
      </c>
      <c r="AM3943" t="s">
        <v>826</v>
      </c>
      <c r="AN3943" t="s">
        <v>826</v>
      </c>
      <c r="AO3943" t="s">
        <v>826</v>
      </c>
      <c r="AP3943" t="s">
        <v>826</v>
      </c>
      <c r="AQ3943" t="s">
        <v>32</v>
      </c>
    </row>
    <row r="3944" spans="1:43" x14ac:dyDescent="0.2">
      <c r="A3944" s="31"/>
      <c r="B3944" s="1">
        <v>42899</v>
      </c>
      <c r="C3944" s="1" t="str">
        <f>IF(F3944="Kup","6/13/2017",IF(F3944="Sag","6/14/2017",""))</f>
        <v>6/13/2017</v>
      </c>
      <c r="D3944" s="27">
        <f>A3944-B3944</f>
        <v>-42899</v>
      </c>
      <c r="E3944" s="27">
        <f>A3944-C3944</f>
        <v>-42899</v>
      </c>
      <c r="F3944" s="2" t="s">
        <v>21</v>
      </c>
      <c r="G3944" s="2" t="s">
        <v>649</v>
      </c>
      <c r="H3944" s="2" t="s">
        <v>22</v>
      </c>
      <c r="I3944" s="12" t="s">
        <v>81</v>
      </c>
      <c r="J3944" s="12" t="s">
        <v>81</v>
      </c>
      <c r="K3944" s="3" t="s">
        <v>948</v>
      </c>
      <c r="L3944" s="3" t="s">
        <v>949</v>
      </c>
      <c r="M3944" s="2">
        <v>6</v>
      </c>
      <c r="N3944" s="2">
        <v>6</v>
      </c>
      <c r="O3944" s="25">
        <v>11.228</v>
      </c>
      <c r="P3944" s="3">
        <v>1.8140000000000001</v>
      </c>
      <c r="Q3944" s="3">
        <v>1.157</v>
      </c>
      <c r="R3944">
        <f>IF(Q3944&gt;0,(P3944*(Q3944^2))*(3.14159/6),"")</f>
        <v>1.2714586949674567</v>
      </c>
      <c r="S3944" s="2" t="s">
        <v>32</v>
      </c>
      <c r="T3944" t="s">
        <v>25</v>
      </c>
      <c r="U3944" s="2" t="s">
        <v>26</v>
      </c>
      <c r="V3944" s="2" t="s">
        <v>705</v>
      </c>
      <c r="W3944" s="2"/>
      <c r="X3944" s="2" t="s">
        <v>764</v>
      </c>
      <c r="Y3944" s="2"/>
      <c r="AA3944" s="12" t="s">
        <v>835</v>
      </c>
      <c r="AB3944" t="str">
        <f>IF(Q3944&gt;0,"yes","no")</f>
        <v>yes</v>
      </c>
      <c r="AC3944" t="str">
        <f>IF(O3944&gt;0,"yes","no")</f>
        <v>yes</v>
      </c>
      <c r="AD3944" t="str">
        <f>IF(AH3944="hatch","yes","no")</f>
        <v>no</v>
      </c>
      <c r="AE3944" t="str">
        <f>IF(AH3944="swimup","yes","no")</f>
        <v>yes</v>
      </c>
      <c r="AF3944" t="str">
        <f>IF(AH3944="respiration","yes","no")</f>
        <v>no</v>
      </c>
      <c r="AH3944" t="s">
        <v>765</v>
      </c>
      <c r="AI3944">
        <f>IF(O3944&gt;0,(IF(S3944="live",O3944*0.84,IF(S3944="dried.ethanol",O3944*0.8449+2.8227,O3944))),"")</f>
        <v>11.228</v>
      </c>
      <c r="AJ3944" s="2" t="s">
        <v>689</v>
      </c>
      <c r="AL3944" t="str">
        <f>IF(OR(AND(Q3944=Q3945,P3944&gt;0),AND(O3944&gt;0,O3944=O3945)),"duplicate","")</f>
        <v/>
      </c>
      <c r="AM3944" t="s">
        <v>826</v>
      </c>
      <c r="AN3944" t="s">
        <v>826</v>
      </c>
      <c r="AO3944" t="s">
        <v>826</v>
      </c>
      <c r="AP3944" t="s">
        <v>826</v>
      </c>
      <c r="AQ3944" t="s">
        <v>32</v>
      </c>
    </row>
    <row r="3945" spans="1:43" x14ac:dyDescent="0.2">
      <c r="A3945" s="31"/>
      <c r="B3945" s="1">
        <v>42899</v>
      </c>
      <c r="C3945" s="1" t="str">
        <f>IF(F3945="Kup","6/13/2017",IF(F3945="Sag","6/14/2017",""))</f>
        <v>6/13/2017</v>
      </c>
      <c r="D3945" s="27">
        <f>A3945-B3945</f>
        <v>-42899</v>
      </c>
      <c r="E3945" s="27">
        <f>A3945-C3945</f>
        <v>-42899</v>
      </c>
      <c r="F3945" s="2" t="s">
        <v>21</v>
      </c>
      <c r="G3945" s="2" t="s">
        <v>711</v>
      </c>
      <c r="H3945" s="2" t="s">
        <v>22</v>
      </c>
      <c r="I3945" s="12" t="s">
        <v>81</v>
      </c>
      <c r="J3945" s="12" t="s">
        <v>81</v>
      </c>
      <c r="K3945" s="3" t="s">
        <v>948</v>
      </c>
      <c r="L3945" s="3" t="s">
        <v>949</v>
      </c>
      <c r="M3945" s="2">
        <v>7</v>
      </c>
      <c r="N3945" s="2">
        <v>7</v>
      </c>
      <c r="O3945" s="25">
        <v>8.4960000000000004</v>
      </c>
      <c r="P3945" s="3">
        <v>1.91</v>
      </c>
      <c r="Q3945" s="3">
        <v>1.173</v>
      </c>
      <c r="R3945">
        <f>IF(Q3945&gt;0,(P3945*(Q3945^2))*(3.14159/6),"")</f>
        <v>1.3760291905633499</v>
      </c>
      <c r="S3945" s="2" t="s">
        <v>32</v>
      </c>
      <c r="T3945" t="s">
        <v>25</v>
      </c>
      <c r="U3945" s="2" t="s">
        <v>26</v>
      </c>
      <c r="V3945" s="2" t="s">
        <v>720</v>
      </c>
      <c r="W3945" s="2"/>
      <c r="X3945" s="2" t="s">
        <v>764</v>
      </c>
      <c r="Y3945" s="2"/>
      <c r="AA3945" s="12" t="s">
        <v>835</v>
      </c>
      <c r="AB3945" t="str">
        <f>IF(Q3945&gt;0,"yes","no")</f>
        <v>yes</v>
      </c>
      <c r="AC3945" t="str">
        <f>IF(O3945&gt;0,"yes","no")</f>
        <v>yes</v>
      </c>
      <c r="AD3945" t="str">
        <f>IF(AH3945="hatch","yes","no")</f>
        <v>yes</v>
      </c>
      <c r="AE3945" t="str">
        <f>IF(AH3945="swimup","yes","no")</f>
        <v>no</v>
      </c>
      <c r="AF3945" t="str">
        <f>IF(AH3945="respiration","yes","no")</f>
        <v>no</v>
      </c>
      <c r="AH3945" t="s">
        <v>766</v>
      </c>
      <c r="AI3945">
        <f>IF(O3945&gt;0,(IF(S3945="live",O3945*0.84,IF(S3945="dried.ethanol",O3945*0.8449+2.8227,O3945))),"")</f>
        <v>8.4960000000000004</v>
      </c>
      <c r="AJ3945" s="2" t="s">
        <v>721</v>
      </c>
      <c r="AL3945" t="str">
        <f>IF(OR(AND(Q3945=Q3946,P3945&gt;0),AND(O3945&gt;0,O3945=O3946)),"duplicate","")</f>
        <v/>
      </c>
      <c r="AM3945" t="s">
        <v>826</v>
      </c>
      <c r="AN3945" t="s">
        <v>826</v>
      </c>
      <c r="AO3945" t="s">
        <v>826</v>
      </c>
      <c r="AP3945" t="s">
        <v>826</v>
      </c>
      <c r="AQ3945" t="s">
        <v>32</v>
      </c>
    </row>
    <row r="3946" spans="1:43" x14ac:dyDescent="0.2">
      <c r="A3946" s="31"/>
      <c r="B3946" s="1">
        <v>42899</v>
      </c>
      <c r="C3946" s="1" t="str">
        <f>IF(F3946="Kup","6/13/2017",IF(F3946="Sag","6/14/2017",""))</f>
        <v>6/13/2017</v>
      </c>
      <c r="D3946" s="27">
        <f>A3946-B3946</f>
        <v>-42899</v>
      </c>
      <c r="E3946" s="27">
        <f>A3946-C3946</f>
        <v>-42899</v>
      </c>
      <c r="F3946" s="2" t="s">
        <v>21</v>
      </c>
      <c r="G3946" s="2" t="s">
        <v>649</v>
      </c>
      <c r="H3946" s="2" t="s">
        <v>22</v>
      </c>
      <c r="I3946" s="12" t="s">
        <v>81</v>
      </c>
      <c r="J3946" s="12" t="s">
        <v>81</v>
      </c>
      <c r="K3946" s="3" t="s">
        <v>948</v>
      </c>
      <c r="L3946" s="3" t="s">
        <v>949</v>
      </c>
      <c r="M3946" s="2">
        <v>7</v>
      </c>
      <c r="N3946" s="2">
        <v>7</v>
      </c>
      <c r="O3946" s="25">
        <v>11.696999999999999</v>
      </c>
      <c r="P3946" s="3">
        <v>1.746</v>
      </c>
      <c r="Q3946" s="3">
        <v>0.90400000000000003</v>
      </c>
      <c r="R3946">
        <f>IF(Q3946&gt;0,(P3946*(Q3946^2))*(3.14159/6),"")</f>
        <v>0.74710106551103994</v>
      </c>
      <c r="S3946" s="2" t="s">
        <v>32</v>
      </c>
      <c r="T3946" t="s">
        <v>25</v>
      </c>
      <c r="U3946" s="2" t="s">
        <v>26</v>
      </c>
      <c r="V3946" s="2" t="s">
        <v>705</v>
      </c>
      <c r="W3946" s="2"/>
      <c r="X3946" s="2" t="s">
        <v>764</v>
      </c>
      <c r="Y3946" s="2"/>
      <c r="AA3946" s="12" t="s">
        <v>835</v>
      </c>
      <c r="AB3946" t="str">
        <f>IF(Q3946&gt;0,"yes","no")</f>
        <v>yes</v>
      </c>
      <c r="AC3946" t="str">
        <f>IF(O3946&gt;0,"yes","no")</f>
        <v>yes</v>
      </c>
      <c r="AD3946" t="str">
        <f>IF(AH3946="hatch","yes","no")</f>
        <v>no</v>
      </c>
      <c r="AE3946" t="str">
        <f>IF(AH3946="swimup","yes","no")</f>
        <v>yes</v>
      </c>
      <c r="AF3946" t="str">
        <f>IF(AH3946="respiration","yes","no")</f>
        <v>no</v>
      </c>
      <c r="AH3946" t="s">
        <v>765</v>
      </c>
      <c r="AI3946">
        <f>IF(O3946&gt;0,(IF(S3946="live",O3946*0.84,IF(S3946="dried.ethanol",O3946*0.8449+2.8227,O3946))),"")</f>
        <v>11.696999999999999</v>
      </c>
      <c r="AJ3946" s="2" t="s">
        <v>689</v>
      </c>
      <c r="AL3946" t="str">
        <f>IF(OR(AND(Q3946=Q3947,P3946&gt;0),AND(O3946&gt;0,O3946=O3947)),"duplicate","")</f>
        <v/>
      </c>
      <c r="AM3946" t="s">
        <v>826</v>
      </c>
      <c r="AN3946" t="s">
        <v>826</v>
      </c>
      <c r="AO3946" t="s">
        <v>826</v>
      </c>
      <c r="AP3946" t="s">
        <v>826</v>
      </c>
      <c r="AQ3946" t="s">
        <v>32</v>
      </c>
    </row>
    <row r="3947" spans="1:43" x14ac:dyDescent="0.2">
      <c r="A3947" s="31"/>
      <c r="B3947" s="1">
        <v>42899</v>
      </c>
      <c r="C3947" s="1" t="str">
        <f>IF(F3947="Kup","6/13/2017",IF(F3947="Sag","6/14/2017",""))</f>
        <v>6/13/2017</v>
      </c>
      <c r="D3947" s="27">
        <f>A3947-B3947</f>
        <v>-42899</v>
      </c>
      <c r="E3947" s="27">
        <f>A3947-C3947</f>
        <v>-42899</v>
      </c>
      <c r="F3947" s="2" t="s">
        <v>21</v>
      </c>
      <c r="G3947" s="2" t="s">
        <v>711</v>
      </c>
      <c r="H3947" s="2" t="s">
        <v>22</v>
      </c>
      <c r="I3947" s="12" t="s">
        <v>81</v>
      </c>
      <c r="J3947" s="12" t="s">
        <v>81</v>
      </c>
      <c r="K3947" s="3" t="s">
        <v>948</v>
      </c>
      <c r="L3947" s="3" t="s">
        <v>949</v>
      </c>
      <c r="M3947" s="2">
        <v>8</v>
      </c>
      <c r="N3947" s="2">
        <v>8</v>
      </c>
      <c r="O3947" s="25">
        <v>7.9249999999999998</v>
      </c>
      <c r="P3947" s="3">
        <v>2.1019999999999999</v>
      </c>
      <c r="Q3947" s="3">
        <v>1.673</v>
      </c>
      <c r="R3947">
        <f>IF(Q3947&gt;0,(P3947*(Q3947^2))*(3.14159/6),"")</f>
        <v>3.0805116041075364</v>
      </c>
      <c r="S3947" s="2" t="s">
        <v>32</v>
      </c>
      <c r="T3947" t="s">
        <v>25</v>
      </c>
      <c r="U3947" s="2" t="s">
        <v>26</v>
      </c>
      <c r="V3947" s="2" t="s">
        <v>720</v>
      </c>
      <c r="W3947" s="2"/>
      <c r="X3947" s="2" t="s">
        <v>764</v>
      </c>
      <c r="Y3947" s="2"/>
      <c r="AA3947" s="12" t="s">
        <v>835</v>
      </c>
      <c r="AB3947" t="str">
        <f>IF(Q3947&gt;0,"yes","no")</f>
        <v>yes</v>
      </c>
      <c r="AC3947" t="str">
        <f>IF(O3947&gt;0,"yes","no")</f>
        <v>yes</v>
      </c>
      <c r="AD3947" t="str">
        <f>IF(AH3947="hatch","yes","no")</f>
        <v>yes</v>
      </c>
      <c r="AE3947" t="str">
        <f>IF(AH3947="swimup","yes","no")</f>
        <v>no</v>
      </c>
      <c r="AF3947" t="str">
        <f>IF(AH3947="respiration","yes","no")</f>
        <v>no</v>
      </c>
      <c r="AH3947" t="s">
        <v>766</v>
      </c>
      <c r="AI3947">
        <f>IF(O3947&gt;0,(IF(S3947="live",O3947*0.84,IF(S3947="dried.ethanol",O3947*0.8449+2.8227,O3947))),"")</f>
        <v>7.9249999999999998</v>
      </c>
      <c r="AJ3947" s="2" t="s">
        <v>721</v>
      </c>
      <c r="AL3947" t="str">
        <f>IF(OR(AND(Q3947=Q3948,P3947&gt;0),AND(O3947&gt;0,O3947=O3948)),"duplicate","")</f>
        <v/>
      </c>
      <c r="AM3947" t="s">
        <v>826</v>
      </c>
      <c r="AN3947" t="s">
        <v>826</v>
      </c>
      <c r="AO3947" t="s">
        <v>826</v>
      </c>
      <c r="AP3947" t="s">
        <v>826</v>
      </c>
      <c r="AQ3947" t="s">
        <v>32</v>
      </c>
    </row>
    <row r="3948" spans="1:43" x14ac:dyDescent="0.2">
      <c r="A3948" s="31"/>
      <c r="B3948" s="1">
        <v>42899</v>
      </c>
      <c r="C3948" s="1" t="str">
        <f>IF(F3948="Kup","6/13/2017",IF(F3948="Sag","6/14/2017",""))</f>
        <v>6/13/2017</v>
      </c>
      <c r="D3948" s="27">
        <f>A3948-B3948</f>
        <v>-42899</v>
      </c>
      <c r="E3948" s="27">
        <f>A3948-C3948</f>
        <v>-42899</v>
      </c>
      <c r="F3948" s="2" t="s">
        <v>21</v>
      </c>
      <c r="G3948" s="2" t="s">
        <v>649</v>
      </c>
      <c r="H3948" s="2" t="s">
        <v>22</v>
      </c>
      <c r="I3948" s="12" t="s">
        <v>81</v>
      </c>
      <c r="J3948" s="12" t="s">
        <v>81</v>
      </c>
      <c r="K3948" s="3" t="s">
        <v>948</v>
      </c>
      <c r="L3948" s="3" t="s">
        <v>949</v>
      </c>
      <c r="M3948" s="2">
        <v>8</v>
      </c>
      <c r="N3948" s="2">
        <v>8</v>
      </c>
      <c r="O3948" s="25">
        <v>10.452</v>
      </c>
      <c r="P3948" s="3">
        <v>1.8160000000000001</v>
      </c>
      <c r="Q3948" s="3">
        <v>0.85499999999999998</v>
      </c>
      <c r="R3948">
        <f>IF(Q3948&gt;0,(P3948*(Q3948^2))*(3.14159/6),"")</f>
        <v>0.69509846447099988</v>
      </c>
      <c r="S3948" s="2" t="s">
        <v>32</v>
      </c>
      <c r="T3948" t="s">
        <v>25</v>
      </c>
      <c r="U3948" s="2" t="s">
        <v>26</v>
      </c>
      <c r="V3948" s="2" t="s">
        <v>705</v>
      </c>
      <c r="W3948" s="2"/>
      <c r="X3948" s="2" t="s">
        <v>764</v>
      </c>
      <c r="Y3948" s="2"/>
      <c r="AA3948" s="12" t="s">
        <v>835</v>
      </c>
      <c r="AB3948" t="str">
        <f>IF(Q3948&gt;0,"yes","no")</f>
        <v>yes</v>
      </c>
      <c r="AC3948" t="str">
        <f>IF(O3948&gt;0,"yes","no")</f>
        <v>yes</v>
      </c>
      <c r="AD3948" t="str">
        <f>IF(AH3948="hatch","yes","no")</f>
        <v>no</v>
      </c>
      <c r="AE3948" t="str">
        <f>IF(AH3948="swimup","yes","no")</f>
        <v>yes</v>
      </c>
      <c r="AF3948" t="str">
        <f>IF(AH3948="respiration","yes","no")</f>
        <v>no</v>
      </c>
      <c r="AH3948" t="s">
        <v>765</v>
      </c>
      <c r="AI3948">
        <f>IF(O3948&gt;0,(IF(S3948="live",O3948*0.84,IF(S3948="dried.ethanol",O3948*0.8449+2.8227,O3948))),"")</f>
        <v>10.452</v>
      </c>
      <c r="AJ3948" s="2" t="s">
        <v>689</v>
      </c>
      <c r="AL3948" t="str">
        <f>IF(OR(AND(Q3948=Q3949,P3948&gt;0),AND(O3948&gt;0,O3948=O3949)),"duplicate","")</f>
        <v/>
      </c>
      <c r="AM3948" t="s">
        <v>826</v>
      </c>
      <c r="AN3948" t="s">
        <v>826</v>
      </c>
      <c r="AO3948" t="s">
        <v>826</v>
      </c>
      <c r="AP3948" t="s">
        <v>826</v>
      </c>
      <c r="AQ3948" t="s">
        <v>32</v>
      </c>
    </row>
    <row r="3949" spans="1:43" x14ac:dyDescent="0.2">
      <c r="A3949" s="31"/>
      <c r="B3949" s="1">
        <v>42899</v>
      </c>
      <c r="C3949" s="1" t="str">
        <f>IF(F3949="Kup","6/13/2017",IF(F3949="Sag","6/14/2017",""))</f>
        <v>6/13/2017</v>
      </c>
      <c r="D3949" s="27">
        <f>A3949-B3949</f>
        <v>-42899</v>
      </c>
      <c r="E3949" s="27">
        <f>A3949-C3949</f>
        <v>-42899</v>
      </c>
      <c r="F3949" s="2" t="s">
        <v>21</v>
      </c>
      <c r="G3949" s="2" t="s">
        <v>711</v>
      </c>
      <c r="H3949" s="2" t="s">
        <v>22</v>
      </c>
      <c r="I3949" s="12" t="s">
        <v>81</v>
      </c>
      <c r="J3949" s="12" t="s">
        <v>81</v>
      </c>
      <c r="K3949" s="3" t="s">
        <v>948</v>
      </c>
      <c r="L3949" s="3" t="s">
        <v>949</v>
      </c>
      <c r="M3949" s="2">
        <v>9</v>
      </c>
      <c r="N3949" s="2">
        <v>9</v>
      </c>
      <c r="O3949" s="25">
        <v>10.305</v>
      </c>
      <c r="P3949" s="3">
        <v>2.0750000000000002</v>
      </c>
      <c r="Q3949" s="3">
        <v>1.8089999999999999</v>
      </c>
      <c r="R3949">
        <f>IF(Q3949&gt;0,(P3949*(Q3949^2))*(3.14159/6),"")</f>
        <v>3.555441114739875</v>
      </c>
      <c r="S3949" s="2" t="s">
        <v>32</v>
      </c>
      <c r="T3949" t="s">
        <v>25</v>
      </c>
      <c r="U3949" s="2" t="s">
        <v>26</v>
      </c>
      <c r="V3949" s="2" t="s">
        <v>720</v>
      </c>
      <c r="W3949" s="2"/>
      <c r="X3949" s="2" t="s">
        <v>764</v>
      </c>
      <c r="Y3949" s="2"/>
      <c r="AA3949" s="12" t="s">
        <v>835</v>
      </c>
      <c r="AB3949" t="str">
        <f>IF(Q3949&gt;0,"yes","no")</f>
        <v>yes</v>
      </c>
      <c r="AC3949" t="str">
        <f>IF(O3949&gt;0,"yes","no")</f>
        <v>yes</v>
      </c>
      <c r="AD3949" t="str">
        <f>IF(AH3949="hatch","yes","no")</f>
        <v>yes</v>
      </c>
      <c r="AE3949" t="str">
        <f>IF(AH3949="swimup","yes","no")</f>
        <v>no</v>
      </c>
      <c r="AF3949" t="str">
        <f>IF(AH3949="respiration","yes","no")</f>
        <v>no</v>
      </c>
      <c r="AH3949" t="s">
        <v>766</v>
      </c>
      <c r="AI3949">
        <f>IF(O3949&gt;0,(IF(S3949="live",O3949*0.84,IF(S3949="dried.ethanol",O3949*0.8449+2.8227,O3949))),"")</f>
        <v>10.305</v>
      </c>
      <c r="AJ3949" s="2" t="s">
        <v>721</v>
      </c>
      <c r="AL3949" t="str">
        <f>IF(OR(AND(Q3949=Q3950,P3949&gt;0),AND(O3949&gt;0,O3949=O3950)),"duplicate","")</f>
        <v/>
      </c>
      <c r="AM3949" t="s">
        <v>826</v>
      </c>
      <c r="AN3949" t="s">
        <v>826</v>
      </c>
      <c r="AO3949" t="s">
        <v>826</v>
      </c>
      <c r="AP3949" t="s">
        <v>826</v>
      </c>
      <c r="AQ3949" t="s">
        <v>32</v>
      </c>
    </row>
    <row r="3950" spans="1:43" x14ac:dyDescent="0.2">
      <c r="A3950" s="31"/>
      <c r="B3950" s="1">
        <v>42899</v>
      </c>
      <c r="C3950" s="1" t="str">
        <f>IF(F3950="Kup","6/13/2017",IF(F3950="Sag","6/14/2017",""))</f>
        <v>6/13/2017</v>
      </c>
      <c r="D3950" s="27">
        <f>A3950-B3950</f>
        <v>-42899</v>
      </c>
      <c r="E3950" s="27">
        <f>A3950-C3950</f>
        <v>-42899</v>
      </c>
      <c r="F3950" s="2" t="s">
        <v>21</v>
      </c>
      <c r="G3950" s="2" t="s">
        <v>649</v>
      </c>
      <c r="H3950" s="2" t="s">
        <v>22</v>
      </c>
      <c r="I3950" s="12" t="s">
        <v>81</v>
      </c>
      <c r="J3950" s="12" t="s">
        <v>81</v>
      </c>
      <c r="K3950" s="3" t="s">
        <v>948</v>
      </c>
      <c r="L3950" s="3" t="s">
        <v>949</v>
      </c>
      <c r="M3950" s="2">
        <v>9</v>
      </c>
      <c r="N3950" s="2">
        <v>9</v>
      </c>
      <c r="O3950" s="25">
        <v>11.337999999999999</v>
      </c>
      <c r="P3950" s="3">
        <v>1.9550000000000001</v>
      </c>
      <c r="Q3950" s="3">
        <v>0.82399999999999995</v>
      </c>
      <c r="R3950">
        <f>IF(Q3950&gt;0,(P3950*(Q3950^2))*(3.14159/6),"")</f>
        <v>0.69502342235786652</v>
      </c>
      <c r="S3950" s="2" t="s">
        <v>32</v>
      </c>
      <c r="T3950" t="s">
        <v>25</v>
      </c>
      <c r="U3950" s="2" t="s">
        <v>26</v>
      </c>
      <c r="V3950" s="2" t="s">
        <v>705</v>
      </c>
      <c r="W3950" s="2"/>
      <c r="X3950" s="2" t="s">
        <v>764</v>
      </c>
      <c r="Y3950" s="2"/>
      <c r="AA3950" s="12" t="s">
        <v>835</v>
      </c>
      <c r="AB3950" t="str">
        <f>IF(Q3950&gt;0,"yes","no")</f>
        <v>yes</v>
      </c>
      <c r="AC3950" t="str">
        <f>IF(O3950&gt;0,"yes","no")</f>
        <v>yes</v>
      </c>
      <c r="AD3950" t="str">
        <f>IF(AH3950="hatch","yes","no")</f>
        <v>no</v>
      </c>
      <c r="AE3950" t="str">
        <f>IF(AH3950="swimup","yes","no")</f>
        <v>yes</v>
      </c>
      <c r="AF3950" t="str">
        <f>IF(AH3950="respiration","yes","no")</f>
        <v>no</v>
      </c>
      <c r="AH3950" t="s">
        <v>765</v>
      </c>
      <c r="AI3950">
        <f>IF(O3950&gt;0,(IF(S3950="live",O3950*0.84,IF(S3950="dried.ethanol",O3950*0.8449+2.8227,O3950))),"")</f>
        <v>11.337999999999999</v>
      </c>
      <c r="AJ3950" s="2" t="s">
        <v>689</v>
      </c>
      <c r="AL3950" t="str">
        <f>IF(OR(AND(Q3950=Q3951,P3950&gt;0),AND(O3950&gt;0,O3950=O3951)),"duplicate","")</f>
        <v/>
      </c>
      <c r="AM3950" t="s">
        <v>826</v>
      </c>
      <c r="AN3950" t="s">
        <v>826</v>
      </c>
      <c r="AO3950" t="s">
        <v>826</v>
      </c>
      <c r="AP3950" t="s">
        <v>826</v>
      </c>
      <c r="AQ3950" t="s">
        <v>32</v>
      </c>
    </row>
    <row r="3951" spans="1:43" x14ac:dyDescent="0.2">
      <c r="A3951" s="31"/>
      <c r="B3951" s="1">
        <v>42899</v>
      </c>
      <c r="C3951" s="1" t="str">
        <f>IF(F3951="Kup","6/13/2017",IF(F3951="Sag","6/14/2017",""))</f>
        <v>6/13/2017</v>
      </c>
      <c r="D3951" s="27">
        <f>A3951-B3951</f>
        <v>-42899</v>
      </c>
      <c r="E3951" s="27">
        <f>A3951-C3951</f>
        <v>-42899</v>
      </c>
      <c r="F3951" s="2" t="s">
        <v>21</v>
      </c>
      <c r="G3951" s="2" t="s">
        <v>711</v>
      </c>
      <c r="H3951" s="2" t="s">
        <v>22</v>
      </c>
      <c r="I3951" s="12" t="s">
        <v>81</v>
      </c>
      <c r="J3951" s="12" t="s">
        <v>81</v>
      </c>
      <c r="K3951" s="3" t="s">
        <v>948</v>
      </c>
      <c r="L3951" s="3" t="s">
        <v>949</v>
      </c>
      <c r="M3951" s="2">
        <v>10</v>
      </c>
      <c r="N3951" s="2">
        <v>10</v>
      </c>
      <c r="O3951" s="25">
        <v>8.2810000000000006</v>
      </c>
      <c r="P3951" s="3">
        <v>1.835</v>
      </c>
      <c r="Q3951" s="3">
        <v>1.3440000000000001</v>
      </c>
      <c r="R3951">
        <f>IF(Q3951&gt;0,(P3951*(Q3951^2))*(3.14159/6),"")</f>
        <v>1.7355329424383998</v>
      </c>
      <c r="S3951" s="2" t="s">
        <v>32</v>
      </c>
      <c r="T3951" t="s">
        <v>25</v>
      </c>
      <c r="U3951" s="2" t="s">
        <v>26</v>
      </c>
      <c r="V3951" s="2" t="s">
        <v>720</v>
      </c>
      <c r="W3951" s="2"/>
      <c r="X3951" s="2" t="s">
        <v>764</v>
      </c>
      <c r="Y3951" s="2"/>
      <c r="AA3951" s="12" t="s">
        <v>835</v>
      </c>
      <c r="AB3951" t="str">
        <f>IF(Q3951&gt;0,"yes","no")</f>
        <v>yes</v>
      </c>
      <c r="AC3951" t="str">
        <f>IF(O3951&gt;0,"yes","no")</f>
        <v>yes</v>
      </c>
      <c r="AD3951" t="str">
        <f>IF(AH3951="hatch","yes","no")</f>
        <v>yes</v>
      </c>
      <c r="AE3951" t="str">
        <f>IF(AH3951="swimup","yes","no")</f>
        <v>no</v>
      </c>
      <c r="AF3951" t="str">
        <f>IF(AH3951="respiration","yes","no")</f>
        <v>no</v>
      </c>
      <c r="AH3951" t="s">
        <v>766</v>
      </c>
      <c r="AI3951">
        <f>IF(O3951&gt;0,(IF(S3951="live",O3951*0.84,IF(S3951="dried.ethanol",O3951*0.8449+2.8227,O3951))),"")</f>
        <v>8.2810000000000006</v>
      </c>
      <c r="AJ3951" s="2" t="s">
        <v>721</v>
      </c>
      <c r="AL3951" t="str">
        <f>IF(OR(AND(Q3951=Q3952,P3951&gt;0),AND(O3951&gt;0,O3951=O3952)),"duplicate","")</f>
        <v/>
      </c>
      <c r="AM3951" t="s">
        <v>826</v>
      </c>
      <c r="AN3951" t="s">
        <v>826</v>
      </c>
      <c r="AO3951" t="s">
        <v>826</v>
      </c>
      <c r="AP3951" t="s">
        <v>826</v>
      </c>
      <c r="AQ3951" t="s">
        <v>32</v>
      </c>
    </row>
    <row r="3952" spans="1:43" x14ac:dyDescent="0.2">
      <c r="A3952" s="31"/>
      <c r="B3952" s="1">
        <v>42899</v>
      </c>
      <c r="C3952" s="1" t="str">
        <f>IF(F3952="Kup","6/13/2017",IF(F3952="Sag","6/14/2017",""))</f>
        <v>6/13/2017</v>
      </c>
      <c r="D3952" s="27">
        <f>A3952-B3952</f>
        <v>-42899</v>
      </c>
      <c r="E3952" s="27">
        <f>A3952-C3952</f>
        <v>-42899</v>
      </c>
      <c r="F3952" s="2" t="s">
        <v>21</v>
      </c>
      <c r="G3952" s="2" t="s">
        <v>649</v>
      </c>
      <c r="H3952" s="2" t="s">
        <v>22</v>
      </c>
      <c r="I3952" s="12" t="s">
        <v>81</v>
      </c>
      <c r="J3952" s="12" t="s">
        <v>81</v>
      </c>
      <c r="K3952" s="3" t="s">
        <v>948</v>
      </c>
      <c r="L3952" s="3" t="s">
        <v>949</v>
      </c>
      <c r="M3952" s="2">
        <v>10</v>
      </c>
      <c r="N3952" s="2">
        <v>10</v>
      </c>
      <c r="O3952" s="25">
        <v>11.753</v>
      </c>
      <c r="P3952" s="3">
        <v>1.7649999999999999</v>
      </c>
      <c r="Q3952" s="3">
        <v>0.81599999999999995</v>
      </c>
      <c r="R3952">
        <f>IF(Q3952&gt;0,(P3952*(Q3952^2))*(3.14159/6),"")</f>
        <v>0.61535152709759988</v>
      </c>
      <c r="S3952" s="2" t="s">
        <v>32</v>
      </c>
      <c r="T3952" t="s">
        <v>25</v>
      </c>
      <c r="U3952" s="2" t="s">
        <v>26</v>
      </c>
      <c r="V3952" s="2" t="s">
        <v>705</v>
      </c>
      <c r="W3952" s="2"/>
      <c r="X3952" s="2" t="s">
        <v>764</v>
      </c>
      <c r="Y3952" s="2"/>
      <c r="AA3952" s="12" t="s">
        <v>835</v>
      </c>
      <c r="AB3952" t="str">
        <f>IF(Q3952&gt;0,"yes","no")</f>
        <v>yes</v>
      </c>
      <c r="AC3952" t="str">
        <f>IF(O3952&gt;0,"yes","no")</f>
        <v>yes</v>
      </c>
      <c r="AD3952" t="str">
        <f>IF(AH3952="hatch","yes","no")</f>
        <v>no</v>
      </c>
      <c r="AE3952" t="str">
        <f>IF(AH3952="swimup","yes","no")</f>
        <v>yes</v>
      </c>
      <c r="AF3952" t="str">
        <f>IF(AH3952="respiration","yes","no")</f>
        <v>no</v>
      </c>
      <c r="AH3952" t="s">
        <v>765</v>
      </c>
      <c r="AI3952">
        <f>IF(O3952&gt;0,(IF(S3952="live",O3952*0.84,IF(S3952="dried.ethanol",O3952*0.8449+2.8227,O3952))),"")</f>
        <v>11.753</v>
      </c>
      <c r="AJ3952" s="2" t="s">
        <v>689</v>
      </c>
      <c r="AL3952" t="str">
        <f>IF(OR(AND(Q3952=Q3953,P3952&gt;0),AND(O3952&gt;0,O3952=O3953)),"duplicate","")</f>
        <v/>
      </c>
      <c r="AM3952" t="s">
        <v>826</v>
      </c>
      <c r="AN3952" t="s">
        <v>826</v>
      </c>
      <c r="AO3952" t="s">
        <v>826</v>
      </c>
      <c r="AP3952" t="s">
        <v>826</v>
      </c>
      <c r="AQ3952" t="s">
        <v>32</v>
      </c>
    </row>
    <row r="3953" spans="1:43" x14ac:dyDescent="0.2">
      <c r="A3953" s="31"/>
      <c r="B3953" s="1">
        <v>42899</v>
      </c>
      <c r="C3953" s="1" t="str">
        <f>IF(F3953="Kup","6/13/2017",IF(F3953="Sag","6/14/2017",""))</f>
        <v>6/13/2017</v>
      </c>
      <c r="D3953" s="27">
        <f>A3953-B3953</f>
        <v>-42899</v>
      </c>
      <c r="E3953" s="27">
        <f>A3953-C3953</f>
        <v>-42899</v>
      </c>
      <c r="F3953" s="2" t="s">
        <v>21</v>
      </c>
      <c r="G3953" s="2" t="s">
        <v>711</v>
      </c>
      <c r="H3953" s="2" t="s">
        <v>22</v>
      </c>
      <c r="I3953" s="12" t="s">
        <v>83</v>
      </c>
      <c r="J3953" s="12" t="s">
        <v>83</v>
      </c>
      <c r="K3953" s="3" t="s">
        <v>950</v>
      </c>
      <c r="L3953" s="3" t="s">
        <v>952</v>
      </c>
      <c r="M3953" s="2">
        <v>1</v>
      </c>
      <c r="N3953" s="2">
        <v>1</v>
      </c>
      <c r="O3953" s="25">
        <v>11.741</v>
      </c>
      <c r="P3953" s="3">
        <v>1.8220000000000001</v>
      </c>
      <c r="Q3953" s="3">
        <v>1.645</v>
      </c>
      <c r="R3953">
        <f>IF(Q3953&gt;0,(P3953*(Q3953^2))*(3.14159/6),"")</f>
        <v>2.581537467884083</v>
      </c>
      <c r="S3953" s="2" t="s">
        <v>32</v>
      </c>
      <c r="T3953" t="s">
        <v>25</v>
      </c>
      <c r="U3953" s="2" t="s">
        <v>26</v>
      </c>
      <c r="V3953" s="2" t="s">
        <v>714</v>
      </c>
      <c r="W3953" s="2"/>
      <c r="X3953" s="2" t="s">
        <v>764</v>
      </c>
      <c r="Y3953" s="2"/>
      <c r="AA3953" s="12" t="s">
        <v>835</v>
      </c>
      <c r="AB3953" t="str">
        <f>IF(Q3953&gt;0,"yes","no")</f>
        <v>yes</v>
      </c>
      <c r="AC3953" t="str">
        <f>IF(O3953&gt;0,"yes","no")</f>
        <v>yes</v>
      </c>
      <c r="AD3953" t="str">
        <f>IF(AH3953="hatch","yes","no")</f>
        <v>yes</v>
      </c>
      <c r="AE3953" t="str">
        <f>IF(AH3953="swimup","yes","no")</f>
        <v>no</v>
      </c>
      <c r="AF3953" t="str">
        <f>IF(AH3953="respiration","yes","no")</f>
        <v>no</v>
      </c>
      <c r="AH3953" t="s">
        <v>766</v>
      </c>
      <c r="AI3953">
        <f>IF(O3953&gt;0,(IF(S3953="live",O3953*0.84,IF(S3953="dried.ethanol",O3953*0.8449+2.8227,O3953))),"")</f>
        <v>11.741</v>
      </c>
      <c r="AJ3953" s="2" t="s">
        <v>715</v>
      </c>
      <c r="AL3953" t="str">
        <f>IF(OR(AND(Q3953=Q3954,P3953&gt;0),AND(O3953&gt;0,O3953=O3954)),"duplicate","")</f>
        <v/>
      </c>
      <c r="AM3953" t="s">
        <v>826</v>
      </c>
      <c r="AN3953" t="s">
        <v>826</v>
      </c>
      <c r="AO3953" t="s">
        <v>826</v>
      </c>
      <c r="AP3953" t="s">
        <v>826</v>
      </c>
      <c r="AQ3953" t="s">
        <v>32</v>
      </c>
    </row>
    <row r="3954" spans="1:43" x14ac:dyDescent="0.2">
      <c r="A3954" s="31"/>
      <c r="B3954" s="1">
        <v>42899</v>
      </c>
      <c r="C3954" s="1" t="str">
        <f>IF(F3954="Kup","6/13/2017",IF(F3954="Sag","6/14/2017",""))</f>
        <v>6/13/2017</v>
      </c>
      <c r="D3954" s="27">
        <f>A3954-B3954</f>
        <v>-42899</v>
      </c>
      <c r="E3954" s="27">
        <f>A3954-C3954</f>
        <v>-42899</v>
      </c>
      <c r="F3954" s="2" t="s">
        <v>21</v>
      </c>
      <c r="G3954" s="2" t="s">
        <v>649</v>
      </c>
      <c r="H3954" s="2" t="s">
        <v>22</v>
      </c>
      <c r="I3954" s="12" t="s">
        <v>83</v>
      </c>
      <c r="J3954" s="12" t="s">
        <v>83</v>
      </c>
      <c r="K3954" s="3" t="s">
        <v>950</v>
      </c>
      <c r="L3954" s="3" t="s">
        <v>952</v>
      </c>
      <c r="M3954" s="2">
        <v>1</v>
      </c>
      <c r="N3954" s="2">
        <v>1</v>
      </c>
      <c r="O3954" s="25">
        <v>12.254</v>
      </c>
      <c r="P3954" s="3">
        <v>1.7070000000000001</v>
      </c>
      <c r="Q3954" s="3">
        <v>1.212</v>
      </c>
      <c r="R3954">
        <f>IF(Q3954&gt;0,(P3954*(Q3954^2))*(3.14159/6),"")</f>
        <v>1.3129162276831199</v>
      </c>
      <c r="S3954" s="2" t="s">
        <v>32</v>
      </c>
      <c r="T3954" t="s">
        <v>25</v>
      </c>
      <c r="U3954" s="2" t="s">
        <v>26</v>
      </c>
      <c r="V3954" s="2" t="s">
        <v>688</v>
      </c>
      <c r="W3954" s="2"/>
      <c r="X3954" s="2" t="s">
        <v>764</v>
      </c>
      <c r="Y3954" s="2"/>
      <c r="AA3954" s="12" t="s">
        <v>835</v>
      </c>
      <c r="AB3954" t="str">
        <f>IF(Q3954&gt;0,"yes","no")</f>
        <v>yes</v>
      </c>
      <c r="AC3954" t="str">
        <f>IF(O3954&gt;0,"yes","no")</f>
        <v>yes</v>
      </c>
      <c r="AD3954" t="str">
        <f>IF(AH3954="hatch","yes","no")</f>
        <v>no</v>
      </c>
      <c r="AE3954" t="str">
        <f>IF(AH3954="swimup","yes","no")</f>
        <v>yes</v>
      </c>
      <c r="AF3954" t="str">
        <f>IF(AH3954="respiration","yes","no")</f>
        <v>no</v>
      </c>
      <c r="AH3954" t="s">
        <v>765</v>
      </c>
      <c r="AI3954">
        <f>IF(O3954&gt;0,(IF(S3954="live",O3954*0.84,IF(S3954="dried.ethanol",O3954*0.8449+2.8227,O3954))),"")</f>
        <v>12.254</v>
      </c>
      <c r="AJ3954" s="2" t="s">
        <v>689</v>
      </c>
      <c r="AL3954" t="str">
        <f>IF(OR(AND(Q3954=Q3955,P3954&gt;0),AND(O3954&gt;0,O3954=O3955)),"duplicate","")</f>
        <v/>
      </c>
      <c r="AM3954" t="s">
        <v>826</v>
      </c>
      <c r="AN3954" t="s">
        <v>826</v>
      </c>
      <c r="AO3954" t="s">
        <v>826</v>
      </c>
      <c r="AP3954" t="s">
        <v>826</v>
      </c>
      <c r="AQ3954" t="s">
        <v>32</v>
      </c>
    </row>
    <row r="3955" spans="1:43" x14ac:dyDescent="0.2">
      <c r="A3955" s="31"/>
      <c r="B3955" s="1">
        <v>42899</v>
      </c>
      <c r="C3955" s="1" t="str">
        <f>IF(F3955="Kup","6/13/2017",IF(F3955="Sag","6/14/2017",""))</f>
        <v>6/13/2017</v>
      </c>
      <c r="D3955" s="27">
        <f>A3955-B3955</f>
        <v>-42899</v>
      </c>
      <c r="E3955" s="27">
        <f>A3955-C3955</f>
        <v>-42899</v>
      </c>
      <c r="F3955" s="2" t="s">
        <v>21</v>
      </c>
      <c r="G3955" s="2" t="s">
        <v>711</v>
      </c>
      <c r="H3955" s="2" t="s">
        <v>22</v>
      </c>
      <c r="I3955" s="12" t="s">
        <v>83</v>
      </c>
      <c r="J3955" s="12" t="s">
        <v>83</v>
      </c>
      <c r="K3955" s="3" t="s">
        <v>950</v>
      </c>
      <c r="L3955" s="3" t="s">
        <v>952</v>
      </c>
      <c r="M3955" s="2">
        <v>2</v>
      </c>
      <c r="N3955" s="2">
        <v>2</v>
      </c>
      <c r="O3955" s="25">
        <v>11.172000000000001</v>
      </c>
      <c r="P3955" s="3">
        <v>1.889</v>
      </c>
      <c r="Q3955" s="3">
        <v>1.3819999999999999</v>
      </c>
      <c r="R3955">
        <f>IF(Q3955&gt;0,(P3955*(Q3955^2))*(3.14159/6),"")</f>
        <v>1.8890623808122062</v>
      </c>
      <c r="S3955" s="2" t="s">
        <v>32</v>
      </c>
      <c r="T3955" t="s">
        <v>25</v>
      </c>
      <c r="U3955" s="2" t="s">
        <v>26</v>
      </c>
      <c r="V3955" s="2" t="s">
        <v>714</v>
      </c>
      <c r="W3955" s="2"/>
      <c r="X3955" s="2" t="s">
        <v>764</v>
      </c>
      <c r="Y3955" s="2"/>
      <c r="AA3955" s="12" t="s">
        <v>835</v>
      </c>
      <c r="AB3955" t="str">
        <f>IF(Q3955&gt;0,"yes","no")</f>
        <v>yes</v>
      </c>
      <c r="AC3955" t="str">
        <f>IF(O3955&gt;0,"yes","no")</f>
        <v>yes</v>
      </c>
      <c r="AD3955" t="str">
        <f>IF(AH3955="hatch","yes","no")</f>
        <v>yes</v>
      </c>
      <c r="AE3955" t="str">
        <f>IF(AH3955="swimup","yes","no")</f>
        <v>no</v>
      </c>
      <c r="AF3955" t="str">
        <f>IF(AH3955="respiration","yes","no")</f>
        <v>no</v>
      </c>
      <c r="AH3955" t="s">
        <v>766</v>
      </c>
      <c r="AI3955">
        <f>IF(O3955&gt;0,(IF(S3955="live",O3955*0.84,IF(S3955="dried.ethanol",O3955*0.8449+2.8227,O3955))),"")</f>
        <v>11.172000000000001</v>
      </c>
      <c r="AJ3955" s="2" t="s">
        <v>715</v>
      </c>
      <c r="AL3955" t="str">
        <f>IF(OR(AND(Q3955=Q3956,P3955&gt;0),AND(O3955&gt;0,O3955=O3956)),"duplicate","")</f>
        <v/>
      </c>
      <c r="AM3955" t="s">
        <v>826</v>
      </c>
      <c r="AN3955" t="s">
        <v>826</v>
      </c>
      <c r="AO3955" t="s">
        <v>826</v>
      </c>
      <c r="AP3955" t="s">
        <v>826</v>
      </c>
      <c r="AQ3955" t="s">
        <v>32</v>
      </c>
    </row>
    <row r="3956" spans="1:43" x14ac:dyDescent="0.2">
      <c r="A3956" s="31"/>
      <c r="B3956" s="1">
        <v>42899</v>
      </c>
      <c r="C3956" s="1" t="str">
        <f>IF(F3956="Kup","6/13/2017",IF(F3956="Sag","6/14/2017",""))</f>
        <v>6/13/2017</v>
      </c>
      <c r="D3956" s="27">
        <f>A3956-B3956</f>
        <v>-42899</v>
      </c>
      <c r="E3956" s="27">
        <f>A3956-C3956</f>
        <v>-42899</v>
      </c>
      <c r="F3956" s="2" t="s">
        <v>21</v>
      </c>
      <c r="G3956" s="2" t="s">
        <v>649</v>
      </c>
      <c r="H3956" s="2" t="s">
        <v>22</v>
      </c>
      <c r="I3956" s="12" t="s">
        <v>83</v>
      </c>
      <c r="J3956" s="12" t="s">
        <v>83</v>
      </c>
      <c r="K3956" s="3" t="s">
        <v>950</v>
      </c>
      <c r="L3956" s="3" t="s">
        <v>952</v>
      </c>
      <c r="M3956" s="2">
        <v>2</v>
      </c>
      <c r="N3956" s="2">
        <v>2</v>
      </c>
      <c r="O3956" s="25">
        <v>11.734999999999999</v>
      </c>
      <c r="P3956" s="3">
        <v>1.4990000000000001</v>
      </c>
      <c r="Q3956" s="3">
        <v>1.101</v>
      </c>
      <c r="R3956">
        <f>IF(Q3956&gt;0,(P3956*(Q3956^2))*(3.14159/6),"")</f>
        <v>0.95142492847423477</v>
      </c>
      <c r="S3956" s="2" t="s">
        <v>32</v>
      </c>
      <c r="T3956" t="s">
        <v>25</v>
      </c>
      <c r="U3956" s="2" t="s">
        <v>26</v>
      </c>
      <c r="V3956" s="2" t="s">
        <v>688</v>
      </c>
      <c r="W3956" s="2"/>
      <c r="X3956" s="2" t="s">
        <v>764</v>
      </c>
      <c r="Y3956" s="2"/>
      <c r="AA3956" s="12" t="s">
        <v>835</v>
      </c>
      <c r="AB3956" t="str">
        <f>IF(Q3956&gt;0,"yes","no")</f>
        <v>yes</v>
      </c>
      <c r="AC3956" t="str">
        <f>IF(O3956&gt;0,"yes","no")</f>
        <v>yes</v>
      </c>
      <c r="AD3956" t="str">
        <f>IF(AH3956="hatch","yes","no")</f>
        <v>no</v>
      </c>
      <c r="AE3956" t="str">
        <f>IF(AH3956="swimup","yes","no")</f>
        <v>yes</v>
      </c>
      <c r="AF3956" t="str">
        <f>IF(AH3956="respiration","yes","no")</f>
        <v>no</v>
      </c>
      <c r="AH3956" t="s">
        <v>765</v>
      </c>
      <c r="AI3956">
        <f>IF(O3956&gt;0,(IF(S3956="live",O3956*0.84,IF(S3956="dried.ethanol",O3956*0.8449+2.8227,O3956))),"")</f>
        <v>11.734999999999999</v>
      </c>
      <c r="AJ3956" s="2" t="s">
        <v>689</v>
      </c>
      <c r="AL3956" t="str">
        <f>IF(OR(AND(Q3956=Q3957,P3956&gt;0),AND(O3956&gt;0,O3956=O3957)),"duplicate","")</f>
        <v/>
      </c>
      <c r="AM3956" t="s">
        <v>826</v>
      </c>
      <c r="AN3956" t="s">
        <v>826</v>
      </c>
      <c r="AO3956" t="s">
        <v>826</v>
      </c>
      <c r="AP3956" t="s">
        <v>826</v>
      </c>
      <c r="AQ3956" t="s">
        <v>32</v>
      </c>
    </row>
    <row r="3957" spans="1:43" x14ac:dyDescent="0.2">
      <c r="A3957" s="31"/>
      <c r="B3957" s="1">
        <v>42899</v>
      </c>
      <c r="C3957" s="1" t="str">
        <f>IF(F3957="Kup","6/13/2017",IF(F3957="Sag","6/14/2017",""))</f>
        <v>6/13/2017</v>
      </c>
      <c r="D3957" s="27">
        <f>A3957-B3957</f>
        <v>-42899</v>
      </c>
      <c r="E3957" s="27">
        <f>A3957-C3957</f>
        <v>-42899</v>
      </c>
      <c r="F3957" s="2" t="s">
        <v>21</v>
      </c>
      <c r="G3957" s="2" t="s">
        <v>711</v>
      </c>
      <c r="H3957" s="2" t="s">
        <v>22</v>
      </c>
      <c r="I3957" s="12" t="s">
        <v>83</v>
      </c>
      <c r="J3957" s="12" t="s">
        <v>83</v>
      </c>
      <c r="K3957" s="3" t="s">
        <v>950</v>
      </c>
      <c r="L3957" s="3" t="s">
        <v>952</v>
      </c>
      <c r="M3957" s="2">
        <v>3</v>
      </c>
      <c r="N3957" s="2">
        <v>3</v>
      </c>
      <c r="O3957" s="25">
        <v>11.134</v>
      </c>
      <c r="P3957" s="3">
        <v>2.395</v>
      </c>
      <c r="Q3957" s="3">
        <v>1.762</v>
      </c>
      <c r="R3957">
        <f>IF(Q3957&gt;0,(P3957*(Q3957^2))*(3.14159/6),"")</f>
        <v>3.8932794854640327</v>
      </c>
      <c r="S3957" s="2" t="s">
        <v>32</v>
      </c>
      <c r="T3957" t="s">
        <v>25</v>
      </c>
      <c r="U3957" s="2" t="s">
        <v>26</v>
      </c>
      <c r="V3957" s="2" t="s">
        <v>714</v>
      </c>
      <c r="W3957" s="2"/>
      <c r="X3957" s="2" t="s">
        <v>764</v>
      </c>
      <c r="Y3957" s="2"/>
      <c r="AA3957" s="12" t="s">
        <v>835</v>
      </c>
      <c r="AB3957" t="str">
        <f>IF(Q3957&gt;0,"yes","no")</f>
        <v>yes</v>
      </c>
      <c r="AC3957" t="str">
        <f>IF(O3957&gt;0,"yes","no")</f>
        <v>yes</v>
      </c>
      <c r="AD3957" t="str">
        <f>IF(AH3957="hatch","yes","no")</f>
        <v>yes</v>
      </c>
      <c r="AE3957" t="str">
        <f>IF(AH3957="swimup","yes","no")</f>
        <v>no</v>
      </c>
      <c r="AF3957" t="str">
        <f>IF(AH3957="respiration","yes","no")</f>
        <v>no</v>
      </c>
      <c r="AH3957" t="s">
        <v>766</v>
      </c>
      <c r="AI3957">
        <f>IF(O3957&gt;0,(IF(S3957="live",O3957*0.84,IF(S3957="dried.ethanol",O3957*0.8449+2.8227,O3957))),"")</f>
        <v>11.134</v>
      </c>
      <c r="AJ3957" s="2" t="s">
        <v>715</v>
      </c>
      <c r="AL3957" t="str">
        <f>IF(OR(AND(Q3957=Q3958,P3957&gt;0),AND(O3957&gt;0,O3957=O3958)),"duplicate","")</f>
        <v/>
      </c>
      <c r="AM3957" t="s">
        <v>826</v>
      </c>
      <c r="AN3957" t="s">
        <v>826</v>
      </c>
      <c r="AO3957" t="s">
        <v>826</v>
      </c>
      <c r="AP3957" t="s">
        <v>826</v>
      </c>
      <c r="AQ3957" t="s">
        <v>32</v>
      </c>
    </row>
    <row r="3958" spans="1:43" x14ac:dyDescent="0.2">
      <c r="A3958" s="31"/>
      <c r="B3958" s="1">
        <v>42899</v>
      </c>
      <c r="C3958" s="1" t="str">
        <f>IF(F3958="Kup","6/13/2017",IF(F3958="Sag","6/14/2017",""))</f>
        <v>6/13/2017</v>
      </c>
      <c r="D3958" s="27">
        <f>A3958-B3958</f>
        <v>-42899</v>
      </c>
      <c r="E3958" s="27">
        <f>A3958-C3958</f>
        <v>-42899</v>
      </c>
      <c r="F3958" s="2" t="s">
        <v>21</v>
      </c>
      <c r="G3958" s="2" t="s">
        <v>649</v>
      </c>
      <c r="H3958" s="2" t="s">
        <v>22</v>
      </c>
      <c r="I3958" s="12" t="s">
        <v>83</v>
      </c>
      <c r="J3958" s="12" t="s">
        <v>83</v>
      </c>
      <c r="K3958" s="3" t="s">
        <v>950</v>
      </c>
      <c r="L3958" s="3" t="s">
        <v>952</v>
      </c>
      <c r="M3958" s="2">
        <v>3</v>
      </c>
      <c r="N3958" s="2">
        <v>3</v>
      </c>
      <c r="O3958" s="25">
        <v>12.032</v>
      </c>
      <c r="P3958" s="3">
        <v>1.82</v>
      </c>
      <c r="Q3958" s="3">
        <v>1.202</v>
      </c>
      <c r="R3958">
        <f>IF(Q3958&gt;0,(P3958*(Q3958^2))*(3.14159/6),"")</f>
        <v>1.3768244788358666</v>
      </c>
      <c r="S3958" s="2" t="s">
        <v>32</v>
      </c>
      <c r="T3958" t="s">
        <v>25</v>
      </c>
      <c r="U3958" s="2" t="s">
        <v>26</v>
      </c>
      <c r="V3958" s="2" t="s">
        <v>688</v>
      </c>
      <c r="W3958" s="2"/>
      <c r="X3958" s="2" t="s">
        <v>764</v>
      </c>
      <c r="Y3958" s="2"/>
      <c r="AA3958" s="12" t="s">
        <v>835</v>
      </c>
      <c r="AB3958" t="str">
        <f>IF(Q3958&gt;0,"yes","no")</f>
        <v>yes</v>
      </c>
      <c r="AC3958" t="str">
        <f>IF(O3958&gt;0,"yes","no")</f>
        <v>yes</v>
      </c>
      <c r="AD3958" t="str">
        <f>IF(AH3958="hatch","yes","no")</f>
        <v>no</v>
      </c>
      <c r="AE3958" t="str">
        <f>IF(AH3958="swimup","yes","no")</f>
        <v>yes</v>
      </c>
      <c r="AF3958" t="str">
        <f>IF(AH3958="respiration","yes","no")</f>
        <v>no</v>
      </c>
      <c r="AH3958" t="s">
        <v>765</v>
      </c>
      <c r="AI3958">
        <f>IF(O3958&gt;0,(IF(S3958="live",O3958*0.84,IF(S3958="dried.ethanol",O3958*0.8449+2.8227,O3958))),"")</f>
        <v>12.032</v>
      </c>
      <c r="AJ3958" s="2" t="s">
        <v>689</v>
      </c>
      <c r="AL3958" t="str">
        <f>IF(OR(AND(Q3958=Q3959,P3958&gt;0),AND(O3958&gt;0,O3958=O3959)),"duplicate","")</f>
        <v/>
      </c>
      <c r="AM3958" t="s">
        <v>826</v>
      </c>
      <c r="AN3958" t="s">
        <v>826</v>
      </c>
      <c r="AO3958" t="s">
        <v>826</v>
      </c>
      <c r="AP3958" t="s">
        <v>826</v>
      </c>
      <c r="AQ3958" t="s">
        <v>32</v>
      </c>
    </row>
    <row r="3959" spans="1:43" x14ac:dyDescent="0.2">
      <c r="A3959" s="31"/>
      <c r="B3959" s="1">
        <v>42899</v>
      </c>
      <c r="C3959" s="1" t="str">
        <f>IF(F3959="Kup","6/13/2017",IF(F3959="Sag","6/14/2017",""))</f>
        <v>6/13/2017</v>
      </c>
      <c r="D3959" s="27">
        <f>A3959-B3959</f>
        <v>-42899</v>
      </c>
      <c r="E3959" s="27">
        <f>A3959-C3959</f>
        <v>-42899</v>
      </c>
      <c r="F3959" s="2" t="s">
        <v>21</v>
      </c>
      <c r="G3959" s="2" t="s">
        <v>711</v>
      </c>
      <c r="H3959" s="2" t="s">
        <v>22</v>
      </c>
      <c r="I3959" s="12" t="s">
        <v>83</v>
      </c>
      <c r="J3959" s="12" t="s">
        <v>83</v>
      </c>
      <c r="K3959" s="3" t="s">
        <v>950</v>
      </c>
      <c r="L3959" s="3" t="s">
        <v>952</v>
      </c>
      <c r="M3959" s="2">
        <v>4</v>
      </c>
      <c r="N3959" s="2">
        <v>4</v>
      </c>
      <c r="O3959" s="25">
        <v>9.391</v>
      </c>
      <c r="P3959" s="3">
        <v>2.069</v>
      </c>
      <c r="Q3959" s="3">
        <v>2.008</v>
      </c>
      <c r="R3959">
        <f>IF(Q3959&gt;0,(P3959*(Q3959^2))*(3.14159/6),"")</f>
        <v>4.3680355379169065</v>
      </c>
      <c r="S3959" s="2" t="s">
        <v>32</v>
      </c>
      <c r="T3959" t="s">
        <v>25</v>
      </c>
      <c r="U3959" s="2" t="s">
        <v>26</v>
      </c>
      <c r="V3959" s="2" t="s">
        <v>714</v>
      </c>
      <c r="W3959" s="2"/>
      <c r="X3959" s="2" t="s">
        <v>764</v>
      </c>
      <c r="Y3959" s="2"/>
      <c r="AA3959" s="12" t="s">
        <v>835</v>
      </c>
      <c r="AB3959" t="str">
        <f>IF(Q3959&gt;0,"yes","no")</f>
        <v>yes</v>
      </c>
      <c r="AC3959" t="str">
        <f>IF(O3959&gt;0,"yes","no")</f>
        <v>yes</v>
      </c>
      <c r="AD3959" t="str">
        <f>IF(AH3959="hatch","yes","no")</f>
        <v>yes</v>
      </c>
      <c r="AE3959" t="str">
        <f>IF(AH3959="swimup","yes","no")</f>
        <v>no</v>
      </c>
      <c r="AF3959" t="str">
        <f>IF(AH3959="respiration","yes","no")</f>
        <v>no</v>
      </c>
      <c r="AH3959" t="s">
        <v>766</v>
      </c>
      <c r="AI3959">
        <f>IF(O3959&gt;0,(IF(S3959="live",O3959*0.84,IF(S3959="dried.ethanol",O3959*0.8449+2.8227,O3959))),"")</f>
        <v>9.391</v>
      </c>
      <c r="AJ3959" s="2" t="s">
        <v>715</v>
      </c>
      <c r="AL3959" t="str">
        <f>IF(OR(AND(Q3959=Q3960,P3959&gt;0),AND(O3959&gt;0,O3959=O3960)),"duplicate","")</f>
        <v/>
      </c>
      <c r="AM3959" t="s">
        <v>826</v>
      </c>
      <c r="AN3959" t="s">
        <v>826</v>
      </c>
      <c r="AO3959" t="s">
        <v>826</v>
      </c>
      <c r="AP3959" t="s">
        <v>826</v>
      </c>
      <c r="AQ3959" t="s">
        <v>32</v>
      </c>
    </row>
    <row r="3960" spans="1:43" x14ac:dyDescent="0.2">
      <c r="A3960" s="31"/>
      <c r="B3960" s="1">
        <v>42899</v>
      </c>
      <c r="C3960" s="1" t="str">
        <f>IF(F3960="Kup","6/13/2017",IF(F3960="Sag","6/14/2017",""))</f>
        <v>6/13/2017</v>
      </c>
      <c r="D3960" s="27">
        <f>A3960-B3960</f>
        <v>-42899</v>
      </c>
      <c r="E3960" s="27">
        <f>A3960-C3960</f>
        <v>-42899</v>
      </c>
      <c r="F3960" s="2" t="s">
        <v>21</v>
      </c>
      <c r="G3960" s="2" t="s">
        <v>649</v>
      </c>
      <c r="H3960" s="2" t="s">
        <v>22</v>
      </c>
      <c r="I3960" s="12" t="s">
        <v>83</v>
      </c>
      <c r="J3960" s="12" t="s">
        <v>83</v>
      </c>
      <c r="K3960" s="3" t="s">
        <v>950</v>
      </c>
      <c r="L3960" s="3" t="s">
        <v>952</v>
      </c>
      <c r="M3960" s="2">
        <v>4</v>
      </c>
      <c r="N3960" s="2">
        <v>4</v>
      </c>
      <c r="O3960" s="25">
        <v>12.222</v>
      </c>
      <c r="P3960" s="3">
        <v>1.7130000000000001</v>
      </c>
      <c r="Q3960" s="3">
        <v>1.1259999999999999</v>
      </c>
      <c r="R3960">
        <f>IF(Q3960&gt;0,(P3960*(Q3960^2))*(3.14159/6),"")</f>
        <v>1.1371883436908197</v>
      </c>
      <c r="S3960" s="2" t="s">
        <v>32</v>
      </c>
      <c r="T3960" t="s">
        <v>25</v>
      </c>
      <c r="U3960" s="2" t="s">
        <v>26</v>
      </c>
      <c r="V3960" s="2" t="s">
        <v>688</v>
      </c>
      <c r="W3960" s="2"/>
      <c r="X3960" s="2" t="s">
        <v>764</v>
      </c>
      <c r="Y3960" s="2"/>
      <c r="AA3960" s="12" t="s">
        <v>835</v>
      </c>
      <c r="AB3960" t="str">
        <f>IF(Q3960&gt;0,"yes","no")</f>
        <v>yes</v>
      </c>
      <c r="AC3960" t="str">
        <f>IF(O3960&gt;0,"yes","no")</f>
        <v>yes</v>
      </c>
      <c r="AD3960" t="str">
        <f>IF(AH3960="hatch","yes","no")</f>
        <v>no</v>
      </c>
      <c r="AE3960" t="str">
        <f>IF(AH3960="swimup","yes","no")</f>
        <v>yes</v>
      </c>
      <c r="AF3960" t="str">
        <f>IF(AH3960="respiration","yes","no")</f>
        <v>no</v>
      </c>
      <c r="AH3960" t="s">
        <v>765</v>
      </c>
      <c r="AI3960">
        <f>IF(O3960&gt;0,(IF(S3960="live",O3960*0.84,IF(S3960="dried.ethanol",O3960*0.8449+2.8227,O3960))),"")</f>
        <v>12.222</v>
      </c>
      <c r="AJ3960" s="2" t="s">
        <v>689</v>
      </c>
      <c r="AL3960" t="str">
        <f>IF(OR(AND(Q3960=Q3961,P3960&gt;0),AND(O3960&gt;0,O3960=O3961)),"duplicate","")</f>
        <v/>
      </c>
      <c r="AM3960" t="s">
        <v>826</v>
      </c>
      <c r="AN3960" t="s">
        <v>826</v>
      </c>
      <c r="AO3960" t="s">
        <v>826</v>
      </c>
      <c r="AP3960" t="s">
        <v>826</v>
      </c>
      <c r="AQ3960" t="s">
        <v>32</v>
      </c>
    </row>
    <row r="3961" spans="1:43" x14ac:dyDescent="0.2">
      <c r="A3961" s="31"/>
      <c r="B3961" s="1">
        <v>42899</v>
      </c>
      <c r="C3961" s="1" t="str">
        <f>IF(F3961="Kup","6/13/2017",IF(F3961="Sag","6/14/2017",""))</f>
        <v>6/13/2017</v>
      </c>
      <c r="D3961" s="27">
        <f>A3961-B3961</f>
        <v>-42899</v>
      </c>
      <c r="E3961" s="27">
        <f>A3961-C3961</f>
        <v>-42899</v>
      </c>
      <c r="F3961" s="2" t="s">
        <v>21</v>
      </c>
      <c r="G3961" s="2" t="s">
        <v>711</v>
      </c>
      <c r="H3961" s="2" t="s">
        <v>22</v>
      </c>
      <c r="I3961" s="12" t="s">
        <v>83</v>
      </c>
      <c r="J3961" s="12" t="s">
        <v>83</v>
      </c>
      <c r="K3961" s="3" t="s">
        <v>950</v>
      </c>
      <c r="L3961" s="3" t="s">
        <v>952</v>
      </c>
      <c r="M3961" s="2">
        <v>5</v>
      </c>
      <c r="N3961" s="2">
        <v>5</v>
      </c>
      <c r="O3961" s="25">
        <v>11.51</v>
      </c>
      <c r="P3961" s="3">
        <v>1.9359999999999999</v>
      </c>
      <c r="Q3961" s="3">
        <v>1.488</v>
      </c>
      <c r="R3961">
        <f>IF(Q3961&gt;0,(P3961*(Q3961^2))*(3.14159/6),"")</f>
        <v>2.2444476013977597</v>
      </c>
      <c r="S3961" s="2" t="s">
        <v>32</v>
      </c>
      <c r="T3961" t="s">
        <v>25</v>
      </c>
      <c r="U3961" s="2" t="s">
        <v>26</v>
      </c>
      <c r="V3961" s="2" t="s">
        <v>714</v>
      </c>
      <c r="W3961" s="2"/>
      <c r="X3961" s="2" t="s">
        <v>764</v>
      </c>
      <c r="Y3961" s="2"/>
      <c r="AA3961" s="12" t="s">
        <v>835</v>
      </c>
      <c r="AB3961" t="str">
        <f>IF(Q3961&gt;0,"yes","no")</f>
        <v>yes</v>
      </c>
      <c r="AC3961" t="str">
        <f>IF(O3961&gt;0,"yes","no")</f>
        <v>yes</v>
      </c>
      <c r="AD3961" t="str">
        <f>IF(AH3961="hatch","yes","no")</f>
        <v>yes</v>
      </c>
      <c r="AE3961" t="str">
        <f>IF(AH3961="swimup","yes","no")</f>
        <v>no</v>
      </c>
      <c r="AF3961" t="str">
        <f>IF(AH3961="respiration","yes","no")</f>
        <v>no</v>
      </c>
      <c r="AH3961" t="s">
        <v>766</v>
      </c>
      <c r="AI3961">
        <f>IF(O3961&gt;0,(IF(S3961="live",O3961*0.84,IF(S3961="dried.ethanol",O3961*0.8449+2.8227,O3961))),"")</f>
        <v>11.51</v>
      </c>
      <c r="AJ3961" s="2" t="s">
        <v>715</v>
      </c>
      <c r="AL3961" t="str">
        <f>IF(OR(AND(Q3961=Q3962,P3961&gt;0),AND(O3961&gt;0,O3961=O3962)),"duplicate","")</f>
        <v/>
      </c>
      <c r="AM3961" t="s">
        <v>826</v>
      </c>
      <c r="AN3961" t="s">
        <v>826</v>
      </c>
      <c r="AO3961" t="s">
        <v>826</v>
      </c>
      <c r="AP3961" t="s">
        <v>826</v>
      </c>
      <c r="AQ3961" t="s">
        <v>32</v>
      </c>
    </row>
    <row r="3962" spans="1:43" x14ac:dyDescent="0.2">
      <c r="A3962" s="31"/>
      <c r="B3962" s="1">
        <v>42899</v>
      </c>
      <c r="C3962" s="1" t="str">
        <f>IF(F3962="Kup","6/13/2017",IF(F3962="Sag","6/14/2017",""))</f>
        <v>6/13/2017</v>
      </c>
      <c r="D3962" s="27">
        <f>A3962-B3962</f>
        <v>-42899</v>
      </c>
      <c r="E3962" s="27">
        <f>A3962-C3962</f>
        <v>-42899</v>
      </c>
      <c r="F3962" s="2" t="s">
        <v>21</v>
      </c>
      <c r="G3962" s="2" t="s">
        <v>649</v>
      </c>
      <c r="H3962" s="2" t="s">
        <v>22</v>
      </c>
      <c r="I3962" s="12" t="s">
        <v>83</v>
      </c>
      <c r="J3962" s="12" t="s">
        <v>83</v>
      </c>
      <c r="K3962" s="3" t="s">
        <v>950</v>
      </c>
      <c r="L3962" s="3" t="s">
        <v>952</v>
      </c>
      <c r="M3962" s="2">
        <v>5</v>
      </c>
      <c r="N3962" s="2">
        <v>5</v>
      </c>
      <c r="O3962" s="25">
        <v>11.523999999999999</v>
      </c>
      <c r="P3962" s="3">
        <v>1.677</v>
      </c>
      <c r="Q3962" s="3">
        <v>1.03</v>
      </c>
      <c r="R3962">
        <f>IF(Q3962&gt;0,(P3962*(Q3962^2))*(3.14159/6),"")</f>
        <v>0.93154913626449987</v>
      </c>
      <c r="S3962" s="2" t="s">
        <v>32</v>
      </c>
      <c r="T3962" t="s">
        <v>25</v>
      </c>
      <c r="U3962" s="2" t="s">
        <v>26</v>
      </c>
      <c r="V3962" s="2" t="s">
        <v>688</v>
      </c>
      <c r="W3962" s="2"/>
      <c r="X3962" s="2" t="s">
        <v>764</v>
      </c>
      <c r="Y3962" s="2"/>
      <c r="AA3962" s="12" t="s">
        <v>835</v>
      </c>
      <c r="AB3962" t="str">
        <f>IF(Q3962&gt;0,"yes","no")</f>
        <v>yes</v>
      </c>
      <c r="AC3962" t="str">
        <f>IF(O3962&gt;0,"yes","no")</f>
        <v>yes</v>
      </c>
      <c r="AD3962" t="str">
        <f>IF(AH3962="hatch","yes","no")</f>
        <v>no</v>
      </c>
      <c r="AE3962" t="str">
        <f>IF(AH3962="swimup","yes","no")</f>
        <v>yes</v>
      </c>
      <c r="AF3962" t="str">
        <f>IF(AH3962="respiration","yes","no")</f>
        <v>no</v>
      </c>
      <c r="AH3962" t="s">
        <v>765</v>
      </c>
      <c r="AI3962">
        <f>IF(O3962&gt;0,(IF(S3962="live",O3962*0.84,IF(S3962="dried.ethanol",O3962*0.8449+2.8227,O3962))),"")</f>
        <v>11.523999999999999</v>
      </c>
      <c r="AJ3962" s="2" t="s">
        <v>689</v>
      </c>
      <c r="AL3962" t="str">
        <f>IF(OR(AND(Q3962=Q3963,P3962&gt;0),AND(O3962&gt;0,O3962=O3963)),"duplicate","")</f>
        <v/>
      </c>
      <c r="AM3962" t="s">
        <v>826</v>
      </c>
      <c r="AN3962" t="s">
        <v>826</v>
      </c>
      <c r="AO3962" t="s">
        <v>826</v>
      </c>
      <c r="AP3962" t="s">
        <v>826</v>
      </c>
      <c r="AQ3962" t="s">
        <v>32</v>
      </c>
    </row>
    <row r="3963" spans="1:43" x14ac:dyDescent="0.2">
      <c r="A3963" s="31"/>
      <c r="B3963" s="1">
        <v>42899</v>
      </c>
      <c r="C3963" s="1" t="str">
        <f>IF(F3963="Kup","6/13/2017",IF(F3963="Sag","6/14/2017",""))</f>
        <v>6/13/2017</v>
      </c>
      <c r="D3963" s="27">
        <f>A3963-B3963</f>
        <v>-42899</v>
      </c>
      <c r="E3963" s="27">
        <f>A3963-C3963</f>
        <v>-42899</v>
      </c>
      <c r="F3963" s="2" t="s">
        <v>21</v>
      </c>
      <c r="G3963" s="2" t="s">
        <v>711</v>
      </c>
      <c r="H3963" s="2" t="s">
        <v>22</v>
      </c>
      <c r="I3963" s="12" t="s">
        <v>83</v>
      </c>
      <c r="J3963" s="12" t="s">
        <v>83</v>
      </c>
      <c r="K3963" s="3" t="s">
        <v>950</v>
      </c>
      <c r="L3963" s="3" t="s">
        <v>952</v>
      </c>
      <c r="M3963" s="2">
        <v>6</v>
      </c>
      <c r="N3963" s="2">
        <v>6</v>
      </c>
      <c r="O3963" s="25">
        <v>11.496</v>
      </c>
      <c r="P3963" s="3">
        <v>1.8779999999999999</v>
      </c>
      <c r="Q3963" s="3">
        <v>1.5089999999999999</v>
      </c>
      <c r="R3963">
        <f>IF(Q3963&gt;0,(P3963*(Q3963^2))*(3.14159/6),"")</f>
        <v>2.2390939833212693</v>
      </c>
      <c r="S3963" s="2" t="s">
        <v>32</v>
      </c>
      <c r="T3963" t="s">
        <v>25</v>
      </c>
      <c r="U3963" s="2" t="s">
        <v>26</v>
      </c>
      <c r="V3963" s="2" t="s">
        <v>714</v>
      </c>
      <c r="W3963" s="2"/>
      <c r="X3963" s="2" t="s">
        <v>764</v>
      </c>
      <c r="Y3963" s="2"/>
      <c r="AA3963" s="12" t="s">
        <v>835</v>
      </c>
      <c r="AB3963" t="str">
        <f>IF(Q3963&gt;0,"yes","no")</f>
        <v>yes</v>
      </c>
      <c r="AC3963" t="str">
        <f>IF(O3963&gt;0,"yes","no")</f>
        <v>yes</v>
      </c>
      <c r="AD3963" t="str">
        <f>IF(AH3963="hatch","yes","no")</f>
        <v>yes</v>
      </c>
      <c r="AE3963" t="str">
        <f>IF(AH3963="swimup","yes","no")</f>
        <v>no</v>
      </c>
      <c r="AF3963" t="str">
        <f>IF(AH3963="respiration","yes","no")</f>
        <v>no</v>
      </c>
      <c r="AH3963" t="s">
        <v>766</v>
      </c>
      <c r="AI3963">
        <f>IF(O3963&gt;0,(IF(S3963="live",O3963*0.84,IF(S3963="dried.ethanol",O3963*0.8449+2.8227,O3963))),"")</f>
        <v>11.496</v>
      </c>
      <c r="AJ3963" s="2" t="s">
        <v>715</v>
      </c>
      <c r="AL3963" t="str">
        <f>IF(OR(AND(Q3963=Q3964,P3963&gt;0),AND(O3963&gt;0,O3963=O3964)),"duplicate","")</f>
        <v/>
      </c>
      <c r="AM3963" t="s">
        <v>826</v>
      </c>
      <c r="AN3963" t="s">
        <v>826</v>
      </c>
      <c r="AO3963" t="s">
        <v>826</v>
      </c>
      <c r="AP3963" t="s">
        <v>826</v>
      </c>
      <c r="AQ3963" t="s">
        <v>32</v>
      </c>
    </row>
    <row r="3964" spans="1:43" x14ac:dyDescent="0.2">
      <c r="A3964" s="31"/>
      <c r="B3964" s="1">
        <v>42899</v>
      </c>
      <c r="C3964" s="1" t="str">
        <f>IF(F3964="Kup","6/13/2017",IF(F3964="Sag","6/14/2017",""))</f>
        <v>6/13/2017</v>
      </c>
      <c r="D3964" s="27">
        <f>A3964-B3964</f>
        <v>-42899</v>
      </c>
      <c r="E3964" s="27">
        <f>A3964-C3964</f>
        <v>-42899</v>
      </c>
      <c r="F3964" s="2" t="s">
        <v>21</v>
      </c>
      <c r="G3964" s="2" t="s">
        <v>649</v>
      </c>
      <c r="H3964" s="2" t="s">
        <v>22</v>
      </c>
      <c r="I3964" s="12" t="s">
        <v>83</v>
      </c>
      <c r="J3964" s="12" t="s">
        <v>83</v>
      </c>
      <c r="K3964" s="3" t="s">
        <v>950</v>
      </c>
      <c r="L3964" s="3" t="s">
        <v>952</v>
      </c>
      <c r="M3964" s="2">
        <v>6</v>
      </c>
      <c r="N3964" s="2">
        <v>6</v>
      </c>
      <c r="O3964" s="25">
        <v>11.949</v>
      </c>
      <c r="P3964" s="3">
        <v>1.7210000000000001</v>
      </c>
      <c r="Q3964" s="3">
        <v>1.0469999999999999</v>
      </c>
      <c r="R3964">
        <f>IF(Q3964&gt;0,(P3964*(Q3964^2))*(3.14159/6),"")</f>
        <v>0.98780788646758466</v>
      </c>
      <c r="S3964" s="2" t="s">
        <v>32</v>
      </c>
      <c r="T3964" t="s">
        <v>25</v>
      </c>
      <c r="U3964" s="2" t="s">
        <v>26</v>
      </c>
      <c r="V3964" s="2" t="s">
        <v>688</v>
      </c>
      <c r="W3964" s="2"/>
      <c r="X3964" s="2" t="s">
        <v>764</v>
      </c>
      <c r="Y3964" s="2"/>
      <c r="AA3964" s="12" t="s">
        <v>835</v>
      </c>
      <c r="AB3964" t="str">
        <f>IF(Q3964&gt;0,"yes","no")</f>
        <v>yes</v>
      </c>
      <c r="AC3964" t="str">
        <f>IF(O3964&gt;0,"yes","no")</f>
        <v>yes</v>
      </c>
      <c r="AD3964" t="str">
        <f>IF(AH3964="hatch","yes","no")</f>
        <v>no</v>
      </c>
      <c r="AE3964" t="str">
        <f>IF(AH3964="swimup","yes","no")</f>
        <v>yes</v>
      </c>
      <c r="AF3964" t="str">
        <f>IF(AH3964="respiration","yes","no")</f>
        <v>no</v>
      </c>
      <c r="AH3964" t="s">
        <v>765</v>
      </c>
      <c r="AI3964">
        <f>IF(O3964&gt;0,(IF(S3964="live",O3964*0.84,IF(S3964="dried.ethanol",O3964*0.8449+2.8227,O3964))),"")</f>
        <v>11.949</v>
      </c>
      <c r="AJ3964" s="2" t="s">
        <v>689</v>
      </c>
      <c r="AL3964" t="str">
        <f>IF(OR(AND(Q3964=Q3965,P3964&gt;0),AND(O3964&gt;0,O3964=O3965)),"duplicate","")</f>
        <v/>
      </c>
      <c r="AM3964" t="s">
        <v>826</v>
      </c>
      <c r="AN3964" t="s">
        <v>826</v>
      </c>
      <c r="AO3964" t="s">
        <v>826</v>
      </c>
      <c r="AP3964" t="s">
        <v>826</v>
      </c>
      <c r="AQ3964" t="s">
        <v>32</v>
      </c>
    </row>
    <row r="3965" spans="1:43" x14ac:dyDescent="0.2">
      <c r="A3965" s="31"/>
      <c r="B3965" s="1">
        <v>42899</v>
      </c>
      <c r="C3965" s="1" t="str">
        <f>IF(F3965="Kup","6/13/2017",IF(F3965="Sag","6/14/2017",""))</f>
        <v>6/13/2017</v>
      </c>
      <c r="D3965" s="27">
        <f>A3965-B3965</f>
        <v>-42899</v>
      </c>
      <c r="E3965" s="27">
        <f>A3965-C3965</f>
        <v>-42899</v>
      </c>
      <c r="F3965" s="2" t="s">
        <v>21</v>
      </c>
      <c r="G3965" s="2" t="s">
        <v>711</v>
      </c>
      <c r="H3965" s="2" t="s">
        <v>22</v>
      </c>
      <c r="I3965" s="12" t="s">
        <v>83</v>
      </c>
      <c r="J3965" s="12" t="s">
        <v>83</v>
      </c>
      <c r="K3965" s="3" t="s">
        <v>950</v>
      </c>
      <c r="L3965" s="3" t="s">
        <v>952</v>
      </c>
      <c r="M3965" s="2">
        <v>7</v>
      </c>
      <c r="N3965" s="2">
        <v>7</v>
      </c>
      <c r="O3965" s="25">
        <v>11.18</v>
      </c>
      <c r="P3965" s="3">
        <v>1.7110000000000001</v>
      </c>
      <c r="Q3965" s="3">
        <v>1.2230000000000001</v>
      </c>
      <c r="R3965">
        <f>IF(Q3965&gt;0,(P3965*(Q3965^2))*(3.14159/6),"")</f>
        <v>1.3399888329078684</v>
      </c>
      <c r="S3965" s="2" t="s">
        <v>32</v>
      </c>
      <c r="T3965" t="s">
        <v>25</v>
      </c>
      <c r="U3965" s="2" t="s">
        <v>26</v>
      </c>
      <c r="V3965" s="2" t="s">
        <v>714</v>
      </c>
      <c r="W3965" s="2"/>
      <c r="X3965" s="2" t="s">
        <v>764</v>
      </c>
      <c r="Y3965" s="2"/>
      <c r="AA3965" s="12" t="s">
        <v>835</v>
      </c>
      <c r="AB3965" t="str">
        <f>IF(Q3965&gt;0,"yes","no")</f>
        <v>yes</v>
      </c>
      <c r="AC3965" t="str">
        <f>IF(O3965&gt;0,"yes","no")</f>
        <v>yes</v>
      </c>
      <c r="AD3965" t="str">
        <f>IF(AH3965="hatch","yes","no")</f>
        <v>yes</v>
      </c>
      <c r="AE3965" t="str">
        <f>IF(AH3965="swimup","yes","no")</f>
        <v>no</v>
      </c>
      <c r="AF3965" t="str">
        <f>IF(AH3965="respiration","yes","no")</f>
        <v>no</v>
      </c>
      <c r="AH3965" t="s">
        <v>766</v>
      </c>
      <c r="AI3965">
        <f>IF(O3965&gt;0,(IF(S3965="live",O3965*0.84,IF(S3965="dried.ethanol",O3965*0.8449+2.8227,O3965))),"")</f>
        <v>11.18</v>
      </c>
      <c r="AJ3965" s="2" t="s">
        <v>715</v>
      </c>
      <c r="AL3965" t="str">
        <f>IF(OR(AND(Q3965=Q3966,P3965&gt;0),AND(O3965&gt;0,O3965=O3966)),"duplicate","")</f>
        <v/>
      </c>
      <c r="AM3965" t="s">
        <v>826</v>
      </c>
      <c r="AN3965" t="s">
        <v>826</v>
      </c>
      <c r="AO3965" t="s">
        <v>826</v>
      </c>
      <c r="AP3965" t="s">
        <v>826</v>
      </c>
      <c r="AQ3965" t="s">
        <v>32</v>
      </c>
    </row>
    <row r="3966" spans="1:43" x14ac:dyDescent="0.2">
      <c r="A3966" s="31"/>
      <c r="B3966" s="1">
        <v>42899</v>
      </c>
      <c r="C3966" s="1" t="str">
        <f>IF(F3966="Kup","6/13/2017",IF(F3966="Sag","6/14/2017",""))</f>
        <v>6/13/2017</v>
      </c>
      <c r="D3966" s="27">
        <f>A3966-B3966</f>
        <v>-42899</v>
      </c>
      <c r="E3966" s="27">
        <f>A3966-C3966</f>
        <v>-42899</v>
      </c>
      <c r="F3966" s="2" t="s">
        <v>21</v>
      </c>
      <c r="G3966" s="2" t="s">
        <v>649</v>
      </c>
      <c r="H3966" s="2" t="s">
        <v>22</v>
      </c>
      <c r="I3966" s="12" t="s">
        <v>83</v>
      </c>
      <c r="J3966" s="12" t="s">
        <v>83</v>
      </c>
      <c r="K3966" s="3" t="s">
        <v>950</v>
      </c>
      <c r="L3966" s="3" t="s">
        <v>952</v>
      </c>
      <c r="M3966" s="2">
        <v>7</v>
      </c>
      <c r="N3966" s="2">
        <v>7</v>
      </c>
      <c r="O3966" s="25">
        <v>11.734</v>
      </c>
      <c r="P3966" s="3">
        <v>1.7190000000000001</v>
      </c>
      <c r="Q3966" s="3">
        <v>1.014</v>
      </c>
      <c r="R3966">
        <f>IF(Q3966&gt;0,(P3966*(Q3966^2))*(3.14159/6),"")</f>
        <v>0.92544378282486006</v>
      </c>
      <c r="S3966" s="2" t="s">
        <v>32</v>
      </c>
      <c r="T3966" t="s">
        <v>25</v>
      </c>
      <c r="U3966" s="2" t="s">
        <v>26</v>
      </c>
      <c r="V3966" s="2" t="s">
        <v>688</v>
      </c>
      <c r="W3966" s="2"/>
      <c r="X3966" s="2" t="s">
        <v>764</v>
      </c>
      <c r="Y3966" s="2"/>
      <c r="AA3966" s="12" t="s">
        <v>835</v>
      </c>
      <c r="AB3966" t="str">
        <f>IF(Q3966&gt;0,"yes","no")</f>
        <v>yes</v>
      </c>
      <c r="AC3966" t="str">
        <f>IF(O3966&gt;0,"yes","no")</f>
        <v>yes</v>
      </c>
      <c r="AD3966" t="str">
        <f>IF(AH3966="hatch","yes","no")</f>
        <v>no</v>
      </c>
      <c r="AE3966" t="str">
        <f>IF(AH3966="swimup","yes","no")</f>
        <v>yes</v>
      </c>
      <c r="AF3966" t="str">
        <f>IF(AH3966="respiration","yes","no")</f>
        <v>no</v>
      </c>
      <c r="AH3966" t="s">
        <v>765</v>
      </c>
      <c r="AI3966">
        <f>IF(O3966&gt;0,(IF(S3966="live",O3966*0.84,IF(S3966="dried.ethanol",O3966*0.8449+2.8227,O3966))),"")</f>
        <v>11.734</v>
      </c>
      <c r="AJ3966" s="2" t="s">
        <v>689</v>
      </c>
      <c r="AL3966" t="str">
        <f>IF(OR(AND(Q3966=Q3967,P3966&gt;0),AND(O3966&gt;0,O3966=O3967)),"duplicate","")</f>
        <v/>
      </c>
      <c r="AM3966" t="s">
        <v>826</v>
      </c>
      <c r="AN3966" t="s">
        <v>826</v>
      </c>
      <c r="AO3966" t="s">
        <v>826</v>
      </c>
      <c r="AP3966" t="s">
        <v>826</v>
      </c>
      <c r="AQ3966" t="s">
        <v>32</v>
      </c>
    </row>
    <row r="3967" spans="1:43" x14ac:dyDescent="0.2">
      <c r="A3967" s="31"/>
      <c r="B3967" s="1">
        <v>42899</v>
      </c>
      <c r="C3967" s="1" t="str">
        <f>IF(F3967="Kup","6/13/2017",IF(F3967="Sag","6/14/2017",""))</f>
        <v>6/13/2017</v>
      </c>
      <c r="D3967" s="27">
        <f>A3967-B3967</f>
        <v>-42899</v>
      </c>
      <c r="E3967" s="27">
        <f>A3967-C3967</f>
        <v>-42899</v>
      </c>
      <c r="F3967" s="2" t="s">
        <v>21</v>
      </c>
      <c r="G3967" s="2" t="s">
        <v>711</v>
      </c>
      <c r="H3967" s="2" t="s">
        <v>22</v>
      </c>
      <c r="I3967" s="12" t="s">
        <v>83</v>
      </c>
      <c r="J3967" s="12" t="s">
        <v>83</v>
      </c>
      <c r="K3967" s="3" t="s">
        <v>950</v>
      </c>
      <c r="L3967" s="3" t="s">
        <v>952</v>
      </c>
      <c r="M3967" s="2">
        <v>8</v>
      </c>
      <c r="N3967" s="2">
        <v>8</v>
      </c>
      <c r="O3967" s="25">
        <v>10.929</v>
      </c>
      <c r="P3967" s="3">
        <v>2.1280000000000001</v>
      </c>
      <c r="Q3967" s="3">
        <v>1.4430000000000001</v>
      </c>
      <c r="R3967">
        <f>IF(Q3967&gt;0,(P3967*(Q3967^2))*(3.14159/6),"")</f>
        <v>2.3200777615360799</v>
      </c>
      <c r="S3967" s="2" t="s">
        <v>32</v>
      </c>
      <c r="T3967" t="s">
        <v>25</v>
      </c>
      <c r="U3967" s="2" t="s">
        <v>26</v>
      </c>
      <c r="V3967" s="2" t="s">
        <v>714</v>
      </c>
      <c r="W3967" s="2"/>
      <c r="X3967" s="2" t="s">
        <v>764</v>
      </c>
      <c r="Y3967" s="2"/>
      <c r="AA3967" s="12" t="s">
        <v>835</v>
      </c>
      <c r="AB3967" t="str">
        <f>IF(Q3967&gt;0,"yes","no")</f>
        <v>yes</v>
      </c>
      <c r="AC3967" t="str">
        <f>IF(O3967&gt;0,"yes","no")</f>
        <v>yes</v>
      </c>
      <c r="AD3967" t="str">
        <f>IF(AH3967="hatch","yes","no")</f>
        <v>yes</v>
      </c>
      <c r="AE3967" t="str">
        <f>IF(AH3967="swimup","yes","no")</f>
        <v>no</v>
      </c>
      <c r="AF3967" t="str">
        <f>IF(AH3967="respiration","yes","no")</f>
        <v>no</v>
      </c>
      <c r="AH3967" t="s">
        <v>766</v>
      </c>
      <c r="AI3967">
        <f>IF(O3967&gt;0,(IF(S3967="live",O3967*0.84,IF(S3967="dried.ethanol",O3967*0.8449+2.8227,O3967))),"")</f>
        <v>10.929</v>
      </c>
      <c r="AJ3967" s="2" t="s">
        <v>715</v>
      </c>
      <c r="AL3967" t="str">
        <f>IF(OR(AND(Q3967=Q3968,P3967&gt;0),AND(O3967&gt;0,O3967=O3968)),"duplicate","")</f>
        <v/>
      </c>
      <c r="AM3967" t="s">
        <v>826</v>
      </c>
      <c r="AN3967" t="s">
        <v>826</v>
      </c>
      <c r="AO3967" t="s">
        <v>826</v>
      </c>
      <c r="AP3967" t="s">
        <v>826</v>
      </c>
      <c r="AQ3967" t="s">
        <v>32</v>
      </c>
    </row>
    <row r="3968" spans="1:43" x14ac:dyDescent="0.2">
      <c r="A3968" s="31"/>
      <c r="B3968" s="1">
        <v>42899</v>
      </c>
      <c r="C3968" s="1" t="str">
        <f>IF(F3968="Kup","6/13/2017",IF(F3968="Sag","6/14/2017",""))</f>
        <v>6/13/2017</v>
      </c>
      <c r="D3968" s="27">
        <f>A3968-B3968</f>
        <v>-42899</v>
      </c>
      <c r="E3968" s="27">
        <f>A3968-C3968</f>
        <v>-42899</v>
      </c>
      <c r="F3968" s="2" t="s">
        <v>21</v>
      </c>
      <c r="G3968" s="2" t="s">
        <v>649</v>
      </c>
      <c r="H3968" s="2" t="s">
        <v>22</v>
      </c>
      <c r="I3968" s="12" t="s">
        <v>83</v>
      </c>
      <c r="J3968" s="12" t="s">
        <v>83</v>
      </c>
      <c r="K3968" s="3" t="s">
        <v>950</v>
      </c>
      <c r="L3968" s="3" t="s">
        <v>952</v>
      </c>
      <c r="M3968" s="2">
        <v>8</v>
      </c>
      <c r="N3968" s="2">
        <v>8</v>
      </c>
      <c r="O3968" s="25">
        <v>12.76</v>
      </c>
      <c r="P3968" s="3">
        <v>1.89</v>
      </c>
      <c r="Q3968" s="3">
        <v>1.036</v>
      </c>
      <c r="R3968">
        <f>IF(Q3968&gt;0,(P3968*(Q3968^2))*(3.14159/6),"")</f>
        <v>1.0621346339015998</v>
      </c>
      <c r="S3968" s="2" t="s">
        <v>32</v>
      </c>
      <c r="T3968" t="s">
        <v>25</v>
      </c>
      <c r="U3968" s="2" t="s">
        <v>26</v>
      </c>
      <c r="V3968" s="2" t="s">
        <v>688</v>
      </c>
      <c r="W3968" s="2"/>
      <c r="X3968" s="2" t="s">
        <v>764</v>
      </c>
      <c r="Y3968" s="2"/>
      <c r="AA3968" s="12" t="s">
        <v>835</v>
      </c>
      <c r="AB3968" t="str">
        <f>IF(Q3968&gt;0,"yes","no")</f>
        <v>yes</v>
      </c>
      <c r="AC3968" t="str">
        <f>IF(O3968&gt;0,"yes","no")</f>
        <v>yes</v>
      </c>
      <c r="AD3968" t="str">
        <f>IF(AH3968="hatch","yes","no")</f>
        <v>no</v>
      </c>
      <c r="AE3968" t="str">
        <f>IF(AH3968="swimup","yes","no")</f>
        <v>yes</v>
      </c>
      <c r="AF3968" t="str">
        <f>IF(AH3968="respiration","yes","no")</f>
        <v>no</v>
      </c>
      <c r="AH3968" t="s">
        <v>765</v>
      </c>
      <c r="AI3968">
        <f>IF(O3968&gt;0,(IF(S3968="live",O3968*0.84,IF(S3968="dried.ethanol",O3968*0.8449+2.8227,O3968))),"")</f>
        <v>12.76</v>
      </c>
      <c r="AJ3968" s="2" t="s">
        <v>689</v>
      </c>
      <c r="AL3968" t="str">
        <f>IF(OR(AND(Q3968=Q3969,P3968&gt;0),AND(O3968&gt;0,O3968=O3969)),"duplicate","")</f>
        <v/>
      </c>
      <c r="AM3968" t="s">
        <v>826</v>
      </c>
      <c r="AN3968" t="s">
        <v>826</v>
      </c>
      <c r="AO3968" t="s">
        <v>826</v>
      </c>
      <c r="AP3968" t="s">
        <v>826</v>
      </c>
      <c r="AQ3968" t="s">
        <v>32</v>
      </c>
    </row>
    <row r="3969" spans="1:43" x14ac:dyDescent="0.2">
      <c r="A3969" s="31"/>
      <c r="B3969" s="1">
        <v>42899</v>
      </c>
      <c r="C3969" s="1" t="str">
        <f>IF(F3969="Kup","6/13/2017",IF(F3969="Sag","6/14/2017",""))</f>
        <v>6/13/2017</v>
      </c>
      <c r="D3969" s="27">
        <f>A3969-B3969</f>
        <v>-42899</v>
      </c>
      <c r="E3969" s="27">
        <f>A3969-C3969</f>
        <v>-42899</v>
      </c>
      <c r="F3969" s="2" t="s">
        <v>21</v>
      </c>
      <c r="G3969" s="2" t="s">
        <v>711</v>
      </c>
      <c r="H3969" s="2" t="s">
        <v>22</v>
      </c>
      <c r="I3969" s="12" t="s">
        <v>83</v>
      </c>
      <c r="J3969" s="12" t="s">
        <v>83</v>
      </c>
      <c r="K3969" s="3" t="s">
        <v>950</v>
      </c>
      <c r="L3969" s="3" t="s">
        <v>952</v>
      </c>
      <c r="M3969" s="2">
        <v>9</v>
      </c>
      <c r="N3969" s="2">
        <v>9</v>
      </c>
      <c r="O3969" s="25">
        <v>11.308999999999999</v>
      </c>
      <c r="P3969" s="3">
        <v>1.9039999999999999</v>
      </c>
      <c r="Q3969" s="3">
        <v>1.26</v>
      </c>
      <c r="R3969">
        <f>IF(Q3969&gt;0,(P3969*(Q3969^2))*(3.14159/6),"")</f>
        <v>1.5827280154559997</v>
      </c>
      <c r="S3969" s="2" t="s">
        <v>32</v>
      </c>
      <c r="T3969" t="s">
        <v>25</v>
      </c>
      <c r="U3969" s="2" t="s">
        <v>26</v>
      </c>
      <c r="V3969" s="2" t="s">
        <v>714</v>
      </c>
      <c r="W3969" s="2"/>
      <c r="X3969" s="2" t="s">
        <v>764</v>
      </c>
      <c r="Y3969" s="2"/>
      <c r="AA3969" s="12" t="s">
        <v>835</v>
      </c>
      <c r="AB3969" t="str">
        <f>IF(Q3969&gt;0,"yes","no")</f>
        <v>yes</v>
      </c>
      <c r="AC3969" t="str">
        <f>IF(O3969&gt;0,"yes","no")</f>
        <v>yes</v>
      </c>
      <c r="AD3969" t="str">
        <f>IF(AH3969="hatch","yes","no")</f>
        <v>yes</v>
      </c>
      <c r="AE3969" t="str">
        <f>IF(AH3969="swimup","yes","no")</f>
        <v>no</v>
      </c>
      <c r="AF3969" t="str">
        <f>IF(AH3969="respiration","yes","no")</f>
        <v>no</v>
      </c>
      <c r="AH3969" t="s">
        <v>766</v>
      </c>
      <c r="AI3969">
        <f>IF(O3969&gt;0,(IF(S3969="live",O3969*0.84,IF(S3969="dried.ethanol",O3969*0.8449+2.8227,O3969))),"")</f>
        <v>11.308999999999999</v>
      </c>
      <c r="AJ3969" s="2" t="s">
        <v>715</v>
      </c>
      <c r="AL3969" t="str">
        <f>IF(OR(AND(Q3969=Q3970,P3969&gt;0),AND(O3969&gt;0,O3969=O3970)),"duplicate","")</f>
        <v/>
      </c>
      <c r="AM3969" t="s">
        <v>826</v>
      </c>
      <c r="AN3969" t="s">
        <v>826</v>
      </c>
      <c r="AO3969" t="s">
        <v>826</v>
      </c>
      <c r="AP3969" t="s">
        <v>826</v>
      </c>
      <c r="AQ3969" t="s">
        <v>32</v>
      </c>
    </row>
    <row r="3970" spans="1:43" x14ac:dyDescent="0.2">
      <c r="A3970" s="31"/>
      <c r="B3970" s="1">
        <v>42899</v>
      </c>
      <c r="C3970" s="1" t="str">
        <f>IF(F3970="Kup","6/13/2017",IF(F3970="Sag","6/14/2017",""))</f>
        <v>6/13/2017</v>
      </c>
      <c r="D3970" s="27">
        <f>A3970-B3970</f>
        <v>-42899</v>
      </c>
      <c r="E3970" s="27">
        <f>A3970-C3970</f>
        <v>-42899</v>
      </c>
      <c r="F3970" s="2" t="s">
        <v>21</v>
      </c>
      <c r="G3970" s="2" t="s">
        <v>649</v>
      </c>
      <c r="H3970" s="2" t="s">
        <v>22</v>
      </c>
      <c r="I3970" s="12" t="s">
        <v>83</v>
      </c>
      <c r="J3970" s="12" t="s">
        <v>83</v>
      </c>
      <c r="K3970" s="3" t="s">
        <v>950</v>
      </c>
      <c r="L3970" s="3" t="s">
        <v>952</v>
      </c>
      <c r="M3970" s="2">
        <v>9</v>
      </c>
      <c r="N3970" s="2">
        <v>9</v>
      </c>
      <c r="O3970" s="25">
        <v>12.146000000000001</v>
      </c>
      <c r="P3970" s="3">
        <v>1.494</v>
      </c>
      <c r="Q3970" s="3">
        <v>0.89900000000000002</v>
      </c>
      <c r="R3970">
        <f>IF(Q3970&gt;0,(P3970*(Q3970^2))*(3.14159/6),"")</f>
        <v>0.63222000871790995</v>
      </c>
      <c r="S3970" s="2" t="s">
        <v>32</v>
      </c>
      <c r="T3970" t="s">
        <v>25</v>
      </c>
      <c r="U3970" s="2" t="s">
        <v>26</v>
      </c>
      <c r="V3970" s="2" t="s">
        <v>688</v>
      </c>
      <c r="W3970" s="2"/>
      <c r="X3970" s="2" t="s">
        <v>764</v>
      </c>
      <c r="Y3970" s="2"/>
      <c r="AA3970" s="12" t="s">
        <v>835</v>
      </c>
      <c r="AB3970" t="str">
        <f>IF(Q3970&gt;0,"yes","no")</f>
        <v>yes</v>
      </c>
      <c r="AC3970" t="str">
        <f>IF(O3970&gt;0,"yes","no")</f>
        <v>yes</v>
      </c>
      <c r="AD3970" t="str">
        <f>IF(AH3970="hatch","yes","no")</f>
        <v>no</v>
      </c>
      <c r="AE3970" t="str">
        <f>IF(AH3970="swimup","yes","no")</f>
        <v>yes</v>
      </c>
      <c r="AF3970" t="str">
        <f>IF(AH3970="respiration","yes","no")</f>
        <v>no</v>
      </c>
      <c r="AH3970" t="s">
        <v>765</v>
      </c>
      <c r="AI3970">
        <f>IF(O3970&gt;0,(IF(S3970="live",O3970*0.84,IF(S3970="dried.ethanol",O3970*0.8449+2.8227,O3970))),"")</f>
        <v>12.146000000000001</v>
      </c>
      <c r="AJ3970" s="2" t="s">
        <v>689</v>
      </c>
      <c r="AL3970" t="str">
        <f>IF(OR(AND(Q3970=Q3971,P3970&gt;0),AND(O3970&gt;0,O3970=O3971)),"duplicate","")</f>
        <v/>
      </c>
      <c r="AM3970" t="s">
        <v>826</v>
      </c>
      <c r="AN3970" t="s">
        <v>826</v>
      </c>
      <c r="AO3970" t="s">
        <v>826</v>
      </c>
      <c r="AP3970" t="s">
        <v>826</v>
      </c>
      <c r="AQ3970" t="s">
        <v>32</v>
      </c>
    </row>
    <row r="3971" spans="1:43" x14ac:dyDescent="0.2">
      <c r="A3971" s="31"/>
      <c r="B3971" s="1">
        <v>42899</v>
      </c>
      <c r="C3971" s="1" t="str">
        <f>IF(F3971="Kup","6/13/2017",IF(F3971="Sag","6/14/2017",""))</f>
        <v>6/13/2017</v>
      </c>
      <c r="D3971" s="27">
        <f>A3971-B3971</f>
        <v>-42899</v>
      </c>
      <c r="E3971" s="27">
        <f>A3971-C3971</f>
        <v>-42899</v>
      </c>
      <c r="F3971" s="2" t="s">
        <v>21</v>
      </c>
      <c r="G3971" s="2" t="s">
        <v>711</v>
      </c>
      <c r="H3971" s="2" t="s">
        <v>22</v>
      </c>
      <c r="I3971" s="12" t="s">
        <v>83</v>
      </c>
      <c r="J3971" s="12" t="s">
        <v>83</v>
      </c>
      <c r="K3971" s="3" t="s">
        <v>950</v>
      </c>
      <c r="L3971" s="3" t="s">
        <v>952</v>
      </c>
      <c r="M3971" s="2">
        <v>10</v>
      </c>
      <c r="N3971" s="2">
        <v>10</v>
      </c>
      <c r="O3971" s="25">
        <v>11.356999999999999</v>
      </c>
      <c r="P3971" s="3">
        <v>1.9179999999999999</v>
      </c>
      <c r="Q3971" s="3">
        <v>1.3939999999999999</v>
      </c>
      <c r="R3971">
        <f>IF(Q3971&gt;0,(P3971*(Q3971^2))*(3.14159/6),"")</f>
        <v>1.9515173010150526</v>
      </c>
      <c r="S3971" s="2" t="s">
        <v>32</v>
      </c>
      <c r="T3971" t="s">
        <v>25</v>
      </c>
      <c r="U3971" s="2" t="s">
        <v>26</v>
      </c>
      <c r="V3971" s="2" t="s">
        <v>714</v>
      </c>
      <c r="W3971" s="2"/>
      <c r="X3971" s="2" t="s">
        <v>764</v>
      </c>
      <c r="Y3971" s="2"/>
      <c r="AA3971" s="12" t="s">
        <v>835</v>
      </c>
      <c r="AB3971" t="str">
        <f>IF(Q3971&gt;0,"yes","no")</f>
        <v>yes</v>
      </c>
      <c r="AC3971" t="str">
        <f>IF(O3971&gt;0,"yes","no")</f>
        <v>yes</v>
      </c>
      <c r="AD3971" t="str">
        <f>IF(AH3971="hatch","yes","no")</f>
        <v>yes</v>
      </c>
      <c r="AE3971" t="str">
        <f>IF(AH3971="swimup","yes","no")</f>
        <v>no</v>
      </c>
      <c r="AF3971" t="str">
        <f>IF(AH3971="respiration","yes","no")</f>
        <v>no</v>
      </c>
      <c r="AH3971" t="s">
        <v>766</v>
      </c>
      <c r="AI3971">
        <f>IF(O3971&gt;0,(IF(S3971="live",O3971*0.84,IF(S3971="dried.ethanol",O3971*0.8449+2.8227,O3971))),"")</f>
        <v>11.356999999999999</v>
      </c>
      <c r="AJ3971" s="2" t="s">
        <v>715</v>
      </c>
      <c r="AL3971" t="str">
        <f>IF(OR(AND(Q3971=Q3972,P3971&gt;0),AND(O3971&gt;0,O3971=O3972)),"duplicate","")</f>
        <v/>
      </c>
      <c r="AM3971" t="s">
        <v>826</v>
      </c>
      <c r="AN3971" t="s">
        <v>826</v>
      </c>
      <c r="AO3971" t="s">
        <v>826</v>
      </c>
      <c r="AP3971" t="s">
        <v>826</v>
      </c>
      <c r="AQ3971" t="s">
        <v>32</v>
      </c>
    </row>
    <row r="3972" spans="1:43" x14ac:dyDescent="0.2">
      <c r="A3972" s="31"/>
      <c r="B3972" s="1">
        <v>42899</v>
      </c>
      <c r="C3972" s="1" t="str">
        <f>IF(F3972="Kup","6/13/2017",IF(F3972="Sag","6/14/2017",""))</f>
        <v>6/13/2017</v>
      </c>
      <c r="D3972" s="27">
        <f>A3972-B3972</f>
        <v>-42899</v>
      </c>
      <c r="E3972" s="27">
        <f>A3972-C3972</f>
        <v>-42899</v>
      </c>
      <c r="F3972" s="2" t="s">
        <v>21</v>
      </c>
      <c r="G3972" s="2" t="s">
        <v>649</v>
      </c>
      <c r="H3972" s="2" t="s">
        <v>22</v>
      </c>
      <c r="I3972" s="12" t="s">
        <v>83</v>
      </c>
      <c r="J3972" s="12" t="s">
        <v>83</v>
      </c>
      <c r="K3972" s="3" t="s">
        <v>950</v>
      </c>
      <c r="L3972" s="3" t="s">
        <v>952</v>
      </c>
      <c r="M3972" s="2">
        <v>10</v>
      </c>
      <c r="N3972" s="2">
        <v>10</v>
      </c>
      <c r="O3972" s="25">
        <v>11.506</v>
      </c>
      <c r="P3972" s="3">
        <v>2.0209999999999999</v>
      </c>
      <c r="Q3972" s="3">
        <v>1.071</v>
      </c>
      <c r="R3972">
        <f>IF(Q3972&gt;0,(P3972*(Q3972^2))*(3.14159/6),"")</f>
        <v>1.2137898756031649</v>
      </c>
      <c r="S3972" s="2" t="s">
        <v>32</v>
      </c>
      <c r="T3972" t="s">
        <v>25</v>
      </c>
      <c r="U3972" s="2" t="s">
        <v>26</v>
      </c>
      <c r="V3972" s="2" t="s">
        <v>688</v>
      </c>
      <c r="W3972" s="2"/>
      <c r="X3972" s="2" t="s">
        <v>764</v>
      </c>
      <c r="Y3972" s="2"/>
      <c r="AA3972" s="12" t="s">
        <v>835</v>
      </c>
      <c r="AB3972" t="str">
        <f>IF(Q3972&gt;0,"yes","no")</f>
        <v>yes</v>
      </c>
      <c r="AC3972" t="str">
        <f>IF(O3972&gt;0,"yes","no")</f>
        <v>yes</v>
      </c>
      <c r="AD3972" t="str">
        <f>IF(AH3972="hatch","yes","no")</f>
        <v>no</v>
      </c>
      <c r="AE3972" t="str">
        <f>IF(AH3972="swimup","yes","no")</f>
        <v>yes</v>
      </c>
      <c r="AF3972" t="str">
        <f>IF(AH3972="respiration","yes","no")</f>
        <v>no</v>
      </c>
      <c r="AH3972" t="s">
        <v>765</v>
      </c>
      <c r="AI3972">
        <f>IF(O3972&gt;0,(IF(S3972="live",O3972*0.84,IF(S3972="dried.ethanol",O3972*0.8449+2.8227,O3972))),"")</f>
        <v>11.506</v>
      </c>
      <c r="AJ3972" s="2" t="s">
        <v>689</v>
      </c>
      <c r="AL3972" t="str">
        <f>IF(OR(AND(Q3972=Q3973,P3972&gt;0),AND(O3972&gt;0,O3972=O3973)),"duplicate","")</f>
        <v/>
      </c>
      <c r="AM3972" t="s">
        <v>826</v>
      </c>
      <c r="AN3972" t="s">
        <v>826</v>
      </c>
      <c r="AO3972" t="s">
        <v>826</v>
      </c>
      <c r="AP3972" t="s">
        <v>826</v>
      </c>
      <c r="AQ3972" t="s">
        <v>32</v>
      </c>
    </row>
    <row r="3973" spans="1:43" x14ac:dyDescent="0.2">
      <c r="A3973" s="31"/>
      <c r="B3973" s="1">
        <v>42899</v>
      </c>
      <c r="C3973" s="1" t="str">
        <f>IF(F3973="Kup","6/13/2017",IF(F3973="Sag","6/14/2017",""))</f>
        <v>6/13/2017</v>
      </c>
      <c r="D3973" s="27">
        <f>A3973-B3973</f>
        <v>-42899</v>
      </c>
      <c r="E3973" s="27">
        <f>A3973-C3973</f>
        <v>-42899</v>
      </c>
      <c r="F3973" s="2" t="s">
        <v>21</v>
      </c>
      <c r="G3973" s="2" t="s">
        <v>711</v>
      </c>
      <c r="H3973" s="2" t="s">
        <v>22</v>
      </c>
      <c r="I3973" s="12" t="s">
        <v>86</v>
      </c>
      <c r="J3973" s="12" t="s">
        <v>86</v>
      </c>
      <c r="K3973" s="3" t="s">
        <v>953</v>
      </c>
      <c r="L3973" s="3" t="s">
        <v>952</v>
      </c>
      <c r="M3973" s="2">
        <v>1</v>
      </c>
      <c r="N3973" s="2">
        <v>1</v>
      </c>
      <c r="O3973" s="25">
        <v>12.307</v>
      </c>
      <c r="P3973" s="3">
        <v>2.3149999999999999</v>
      </c>
      <c r="Q3973" s="3">
        <v>1.9530000000000001</v>
      </c>
      <c r="R3973">
        <f>IF(Q3973&gt;0,(P3973*(Q3973^2))*(3.14159/6),"")</f>
        <v>4.6233176955162749</v>
      </c>
      <c r="S3973" s="2" t="s">
        <v>32</v>
      </c>
      <c r="T3973" t="s">
        <v>25</v>
      </c>
      <c r="U3973" s="2" t="s">
        <v>26</v>
      </c>
      <c r="V3973" s="2" t="s">
        <v>716</v>
      </c>
      <c r="W3973" s="2"/>
      <c r="X3973" s="2" t="s">
        <v>764</v>
      </c>
      <c r="Y3973" s="2"/>
      <c r="AA3973" s="12" t="s">
        <v>835</v>
      </c>
      <c r="AB3973" t="str">
        <f>IF(Q3973&gt;0,"yes","no")</f>
        <v>yes</v>
      </c>
      <c r="AC3973" t="str">
        <f>IF(O3973&gt;0,"yes","no")</f>
        <v>yes</v>
      </c>
      <c r="AD3973" t="str">
        <f>IF(AH3973="hatch","yes","no")</f>
        <v>yes</v>
      </c>
      <c r="AE3973" t="str">
        <f>IF(AH3973="swimup","yes","no")</f>
        <v>no</v>
      </c>
      <c r="AF3973" t="str">
        <f>IF(AH3973="respiration","yes","no")</f>
        <v>no</v>
      </c>
      <c r="AH3973" t="s">
        <v>766</v>
      </c>
      <c r="AI3973">
        <f>IF(O3973&gt;0,(IF(S3973="live",O3973*0.84,IF(S3973="dried.ethanol",O3973*0.8449+2.8227,O3973))),"")</f>
        <v>12.307</v>
      </c>
      <c r="AJ3973" s="2" t="s">
        <v>717</v>
      </c>
      <c r="AL3973" t="str">
        <f>IF(OR(AND(Q3973=Q3974,P3973&gt;0),AND(O3973&gt;0,O3973=O3974)),"duplicate","")</f>
        <v/>
      </c>
      <c r="AM3973" t="s">
        <v>826</v>
      </c>
      <c r="AN3973" t="s">
        <v>826</v>
      </c>
      <c r="AO3973" t="s">
        <v>826</v>
      </c>
      <c r="AP3973" t="s">
        <v>826</v>
      </c>
      <c r="AQ3973" t="s">
        <v>32</v>
      </c>
    </row>
    <row r="3974" spans="1:43" x14ac:dyDescent="0.2">
      <c r="A3974" s="31"/>
      <c r="B3974" s="1">
        <v>42899</v>
      </c>
      <c r="C3974" s="1" t="str">
        <f>IF(F3974="Kup","6/13/2017",IF(F3974="Sag","6/14/2017",""))</f>
        <v>6/13/2017</v>
      </c>
      <c r="D3974" s="27">
        <f>A3974-B3974</f>
        <v>-42899</v>
      </c>
      <c r="E3974" s="27">
        <f>A3974-C3974</f>
        <v>-42899</v>
      </c>
      <c r="F3974" s="2" t="s">
        <v>21</v>
      </c>
      <c r="G3974" s="2" t="s">
        <v>649</v>
      </c>
      <c r="H3974" s="2" t="s">
        <v>22</v>
      </c>
      <c r="I3974" s="12" t="s">
        <v>86</v>
      </c>
      <c r="J3974" s="12" t="s">
        <v>86</v>
      </c>
      <c r="K3974" s="3" t="s">
        <v>953</v>
      </c>
      <c r="L3974" s="3" t="s">
        <v>952</v>
      </c>
      <c r="M3974" s="2">
        <v>1</v>
      </c>
      <c r="N3974" s="2">
        <v>1</v>
      </c>
      <c r="O3974" s="25">
        <v>12.239000000000001</v>
      </c>
      <c r="P3974" s="3">
        <v>2.0350000000000001</v>
      </c>
      <c r="Q3974" s="3">
        <v>1.3720000000000001</v>
      </c>
      <c r="R3974">
        <f>IF(Q3974&gt;0,(P3974*(Q3974^2))*(3.14159/6),"")</f>
        <v>2.0057227095649335</v>
      </c>
      <c r="S3974" s="2" t="s">
        <v>32</v>
      </c>
      <c r="T3974" t="s">
        <v>25</v>
      </c>
      <c r="U3974" s="2" t="s">
        <v>26</v>
      </c>
      <c r="V3974" s="2" t="s">
        <v>693</v>
      </c>
      <c r="W3974" s="2"/>
      <c r="X3974" s="2" t="s">
        <v>764</v>
      </c>
      <c r="Y3974" s="2"/>
      <c r="AA3974" s="12" t="s">
        <v>835</v>
      </c>
      <c r="AB3974" t="str">
        <f>IF(Q3974&gt;0,"yes","no")</f>
        <v>yes</v>
      </c>
      <c r="AC3974" t="str">
        <f>IF(O3974&gt;0,"yes","no")</f>
        <v>yes</v>
      </c>
      <c r="AD3974" t="str">
        <f>IF(AH3974="hatch","yes","no")</f>
        <v>no</v>
      </c>
      <c r="AE3974" t="str">
        <f>IF(AH3974="swimup","yes","no")</f>
        <v>yes</v>
      </c>
      <c r="AF3974" t="str">
        <f>IF(AH3974="respiration","yes","no")</f>
        <v>no</v>
      </c>
      <c r="AH3974" t="s">
        <v>765</v>
      </c>
      <c r="AI3974">
        <f>IF(O3974&gt;0,(IF(S3974="live",O3974*0.84,IF(S3974="dried.ethanol",O3974*0.8449+2.8227,O3974))),"")</f>
        <v>12.239000000000001</v>
      </c>
      <c r="AJ3974" s="2" t="s">
        <v>689</v>
      </c>
      <c r="AL3974" t="str">
        <f>IF(OR(AND(Q3974=Q3975,P3974&gt;0),AND(O3974&gt;0,O3974=O3975)),"duplicate","")</f>
        <v/>
      </c>
      <c r="AM3974" t="s">
        <v>826</v>
      </c>
      <c r="AN3974" t="s">
        <v>826</v>
      </c>
      <c r="AO3974" t="s">
        <v>826</v>
      </c>
      <c r="AP3974" t="s">
        <v>826</v>
      </c>
      <c r="AQ3974" t="s">
        <v>32</v>
      </c>
    </row>
    <row r="3975" spans="1:43" x14ac:dyDescent="0.2">
      <c r="A3975" s="31"/>
      <c r="B3975" s="1">
        <v>42899</v>
      </c>
      <c r="C3975" s="1" t="str">
        <f>IF(F3975="Kup","6/13/2017",IF(F3975="Sag","6/14/2017",""))</f>
        <v>6/13/2017</v>
      </c>
      <c r="D3975" s="27">
        <f>A3975-B3975</f>
        <v>-42899</v>
      </c>
      <c r="E3975" s="27">
        <f>A3975-C3975</f>
        <v>-42899</v>
      </c>
      <c r="F3975" s="2" t="s">
        <v>21</v>
      </c>
      <c r="G3975" s="2" t="s">
        <v>711</v>
      </c>
      <c r="H3975" s="2" t="s">
        <v>22</v>
      </c>
      <c r="I3975" s="12" t="s">
        <v>86</v>
      </c>
      <c r="J3975" s="12" t="s">
        <v>86</v>
      </c>
      <c r="K3975" s="3" t="s">
        <v>953</v>
      </c>
      <c r="L3975" s="3" t="s">
        <v>952</v>
      </c>
      <c r="M3975" s="2">
        <v>2</v>
      </c>
      <c r="N3975" s="2">
        <v>2</v>
      </c>
      <c r="O3975" s="25">
        <v>11.279</v>
      </c>
      <c r="P3975" s="3">
        <v>2.2410000000000001</v>
      </c>
      <c r="Q3975" s="3">
        <v>1.425</v>
      </c>
      <c r="R3975">
        <f>IF(Q3975&gt;0,(P3975*(Q3975^2))*(3.14159/6),"")</f>
        <v>2.3827026108656248</v>
      </c>
      <c r="S3975" s="2" t="s">
        <v>32</v>
      </c>
      <c r="T3975" t="s">
        <v>25</v>
      </c>
      <c r="U3975" s="2" t="s">
        <v>26</v>
      </c>
      <c r="V3975" s="2" t="s">
        <v>716</v>
      </c>
      <c r="W3975" s="2"/>
      <c r="X3975" s="2" t="s">
        <v>764</v>
      </c>
      <c r="Y3975" s="2"/>
      <c r="AA3975" s="12" t="s">
        <v>835</v>
      </c>
      <c r="AB3975" t="str">
        <f>IF(Q3975&gt;0,"yes","no")</f>
        <v>yes</v>
      </c>
      <c r="AC3975" t="str">
        <f>IF(O3975&gt;0,"yes","no")</f>
        <v>yes</v>
      </c>
      <c r="AD3975" t="str">
        <f>IF(AH3975="hatch","yes","no")</f>
        <v>yes</v>
      </c>
      <c r="AE3975" t="str">
        <f>IF(AH3975="swimup","yes","no")</f>
        <v>no</v>
      </c>
      <c r="AF3975" t="str">
        <f>IF(AH3975="respiration","yes","no")</f>
        <v>no</v>
      </c>
      <c r="AH3975" t="s">
        <v>766</v>
      </c>
      <c r="AI3975">
        <f>IF(O3975&gt;0,(IF(S3975="live",O3975*0.84,IF(S3975="dried.ethanol",O3975*0.8449+2.8227,O3975))),"")</f>
        <v>11.279</v>
      </c>
      <c r="AJ3975" s="2" t="s">
        <v>717</v>
      </c>
      <c r="AL3975" t="str">
        <f>IF(OR(AND(Q3975=Q3976,P3975&gt;0),AND(O3975&gt;0,O3975=O3976)),"duplicate","")</f>
        <v/>
      </c>
      <c r="AM3975" t="s">
        <v>826</v>
      </c>
      <c r="AN3975" t="s">
        <v>826</v>
      </c>
      <c r="AO3975" t="s">
        <v>826</v>
      </c>
      <c r="AP3975" t="s">
        <v>826</v>
      </c>
      <c r="AQ3975" t="s">
        <v>32</v>
      </c>
    </row>
    <row r="3976" spans="1:43" x14ac:dyDescent="0.2">
      <c r="A3976" s="31"/>
      <c r="B3976" s="1">
        <v>42899</v>
      </c>
      <c r="C3976" s="1" t="str">
        <f>IF(F3976="Kup","6/13/2017",IF(F3976="Sag","6/14/2017",""))</f>
        <v>6/13/2017</v>
      </c>
      <c r="D3976" s="27">
        <f>A3976-B3976</f>
        <v>-42899</v>
      </c>
      <c r="E3976" s="27">
        <f>A3976-C3976</f>
        <v>-42899</v>
      </c>
      <c r="F3976" s="2" t="s">
        <v>21</v>
      </c>
      <c r="G3976" s="2" t="s">
        <v>649</v>
      </c>
      <c r="H3976" s="2" t="s">
        <v>22</v>
      </c>
      <c r="I3976" s="12" t="s">
        <v>86</v>
      </c>
      <c r="J3976" s="12" t="s">
        <v>86</v>
      </c>
      <c r="K3976" s="3" t="s">
        <v>953</v>
      </c>
      <c r="L3976" s="3" t="s">
        <v>952</v>
      </c>
      <c r="M3976" s="2">
        <v>2</v>
      </c>
      <c r="N3976" s="2">
        <v>2</v>
      </c>
      <c r="O3976" s="25">
        <v>12.441000000000001</v>
      </c>
      <c r="P3976" s="3">
        <v>1.9119999999999999</v>
      </c>
      <c r="Q3976" s="3">
        <v>1.23</v>
      </c>
      <c r="R3976">
        <f>IF(Q3976&gt;0,(P3976*(Q3976^2))*(3.14159/6),"")</f>
        <v>1.5145944681719998</v>
      </c>
      <c r="S3976" s="2" t="s">
        <v>32</v>
      </c>
      <c r="T3976" t="s">
        <v>25</v>
      </c>
      <c r="U3976" s="2" t="s">
        <v>26</v>
      </c>
      <c r="V3976" s="2" t="s">
        <v>693</v>
      </c>
      <c r="W3976" s="2"/>
      <c r="X3976" s="2" t="s">
        <v>764</v>
      </c>
      <c r="Y3976" s="2"/>
      <c r="AA3976" s="12" t="s">
        <v>835</v>
      </c>
      <c r="AB3976" t="str">
        <f>IF(Q3976&gt;0,"yes","no")</f>
        <v>yes</v>
      </c>
      <c r="AC3976" t="str">
        <f>IF(O3976&gt;0,"yes","no")</f>
        <v>yes</v>
      </c>
      <c r="AD3976" t="str">
        <f>IF(AH3976="hatch","yes","no")</f>
        <v>no</v>
      </c>
      <c r="AE3976" t="str">
        <f>IF(AH3976="swimup","yes","no")</f>
        <v>yes</v>
      </c>
      <c r="AF3976" t="str">
        <f>IF(AH3976="respiration","yes","no")</f>
        <v>no</v>
      </c>
      <c r="AH3976" t="s">
        <v>765</v>
      </c>
      <c r="AI3976">
        <f>IF(O3976&gt;0,(IF(S3976="live",O3976*0.84,IF(S3976="dried.ethanol",O3976*0.8449+2.8227,O3976))),"")</f>
        <v>12.441000000000001</v>
      </c>
      <c r="AJ3976" s="2" t="s">
        <v>689</v>
      </c>
      <c r="AL3976" t="str">
        <f>IF(OR(AND(Q3976=Q3977,P3976&gt;0),AND(O3976&gt;0,O3976=O3977)),"duplicate","")</f>
        <v/>
      </c>
      <c r="AM3976" t="s">
        <v>826</v>
      </c>
      <c r="AN3976" t="s">
        <v>826</v>
      </c>
      <c r="AO3976" t="s">
        <v>826</v>
      </c>
      <c r="AP3976" t="s">
        <v>826</v>
      </c>
      <c r="AQ3976" t="s">
        <v>32</v>
      </c>
    </row>
    <row r="3977" spans="1:43" x14ac:dyDescent="0.2">
      <c r="A3977" s="31"/>
      <c r="B3977" s="1">
        <v>42899</v>
      </c>
      <c r="C3977" s="1" t="str">
        <f>IF(F3977="Kup","6/13/2017",IF(F3977="Sag","6/14/2017",""))</f>
        <v>6/13/2017</v>
      </c>
      <c r="D3977" s="27">
        <f>A3977-B3977</f>
        <v>-42899</v>
      </c>
      <c r="E3977" s="27">
        <f>A3977-C3977</f>
        <v>-42899</v>
      </c>
      <c r="F3977" s="2" t="s">
        <v>21</v>
      </c>
      <c r="G3977" s="2" t="s">
        <v>711</v>
      </c>
      <c r="H3977" s="2" t="s">
        <v>22</v>
      </c>
      <c r="I3977" s="12" t="s">
        <v>86</v>
      </c>
      <c r="J3977" s="12" t="s">
        <v>86</v>
      </c>
      <c r="K3977" s="3" t="s">
        <v>953</v>
      </c>
      <c r="L3977" s="3" t="s">
        <v>952</v>
      </c>
      <c r="M3977" s="2">
        <v>3</v>
      </c>
      <c r="N3977" s="2">
        <v>3</v>
      </c>
      <c r="O3977" s="25">
        <v>11.893000000000001</v>
      </c>
      <c r="P3977" s="3">
        <v>2.3330000000000002</v>
      </c>
      <c r="Q3977" s="3">
        <v>1.7290000000000001</v>
      </c>
      <c r="R3977">
        <f>IF(Q3977&gt;0,(P3977*(Q3977^2))*(3.14159/6),"")</f>
        <v>3.6517663366877118</v>
      </c>
      <c r="S3977" s="2" t="s">
        <v>32</v>
      </c>
      <c r="T3977" t="s">
        <v>25</v>
      </c>
      <c r="U3977" s="2" t="s">
        <v>26</v>
      </c>
      <c r="V3977" s="2" t="s">
        <v>716</v>
      </c>
      <c r="W3977" s="2"/>
      <c r="X3977" s="2" t="s">
        <v>764</v>
      </c>
      <c r="Y3977" s="2"/>
      <c r="AA3977" s="12" t="s">
        <v>835</v>
      </c>
      <c r="AB3977" t="str">
        <f>IF(Q3977&gt;0,"yes","no")</f>
        <v>yes</v>
      </c>
      <c r="AC3977" t="str">
        <f>IF(O3977&gt;0,"yes","no")</f>
        <v>yes</v>
      </c>
      <c r="AD3977" t="str">
        <f>IF(AH3977="hatch","yes","no")</f>
        <v>yes</v>
      </c>
      <c r="AE3977" t="str">
        <f>IF(AH3977="swimup","yes","no")</f>
        <v>no</v>
      </c>
      <c r="AF3977" t="str">
        <f>IF(AH3977="respiration","yes","no")</f>
        <v>no</v>
      </c>
      <c r="AH3977" t="s">
        <v>766</v>
      </c>
      <c r="AI3977">
        <f>IF(O3977&gt;0,(IF(S3977="live",O3977*0.84,IF(S3977="dried.ethanol",O3977*0.8449+2.8227,O3977))),"")</f>
        <v>11.893000000000001</v>
      </c>
      <c r="AJ3977" s="2" t="s">
        <v>717</v>
      </c>
      <c r="AL3977" t="str">
        <f>IF(OR(AND(Q3977=Q3978,P3977&gt;0),AND(O3977&gt;0,O3977=O3978)),"duplicate","")</f>
        <v/>
      </c>
      <c r="AM3977" t="s">
        <v>826</v>
      </c>
      <c r="AN3977" t="s">
        <v>826</v>
      </c>
      <c r="AO3977" t="s">
        <v>826</v>
      </c>
      <c r="AP3977" t="s">
        <v>826</v>
      </c>
      <c r="AQ3977" t="s">
        <v>32</v>
      </c>
    </row>
    <row r="3978" spans="1:43" x14ac:dyDescent="0.2">
      <c r="A3978" s="31"/>
      <c r="B3978" s="1">
        <v>42899</v>
      </c>
      <c r="C3978" s="1" t="str">
        <f>IF(F3978="Kup","6/13/2017",IF(F3978="Sag","6/14/2017",""))</f>
        <v>6/13/2017</v>
      </c>
      <c r="D3978" s="27">
        <f>A3978-B3978</f>
        <v>-42899</v>
      </c>
      <c r="E3978" s="27">
        <f>A3978-C3978</f>
        <v>-42899</v>
      </c>
      <c r="F3978" s="2" t="s">
        <v>21</v>
      </c>
      <c r="G3978" s="2" t="s">
        <v>649</v>
      </c>
      <c r="H3978" s="2" t="s">
        <v>22</v>
      </c>
      <c r="I3978" s="12" t="s">
        <v>86</v>
      </c>
      <c r="J3978" s="12" t="s">
        <v>86</v>
      </c>
      <c r="K3978" s="3" t="s">
        <v>953</v>
      </c>
      <c r="L3978" s="3" t="s">
        <v>952</v>
      </c>
      <c r="M3978" s="2">
        <v>3</v>
      </c>
      <c r="N3978" s="2">
        <v>3</v>
      </c>
      <c r="O3978" s="25">
        <v>12.891</v>
      </c>
      <c r="P3978" s="3">
        <v>2.1419999999999999</v>
      </c>
      <c r="Q3978" s="3">
        <v>1.2290000000000001</v>
      </c>
      <c r="R3978">
        <f>IF(Q3978&gt;0,(P3978*(Q3978^2))*(3.14159/6),"")</f>
        <v>1.6940315238048298</v>
      </c>
      <c r="S3978" s="2" t="s">
        <v>32</v>
      </c>
      <c r="T3978" t="s">
        <v>25</v>
      </c>
      <c r="U3978" s="2" t="s">
        <v>26</v>
      </c>
      <c r="V3978" s="2" t="s">
        <v>693</v>
      </c>
      <c r="W3978" s="2"/>
      <c r="X3978" s="2" t="s">
        <v>764</v>
      </c>
      <c r="Y3978" s="2"/>
      <c r="AA3978" s="12" t="s">
        <v>835</v>
      </c>
      <c r="AB3978" t="str">
        <f>IF(Q3978&gt;0,"yes","no")</f>
        <v>yes</v>
      </c>
      <c r="AC3978" t="str">
        <f>IF(O3978&gt;0,"yes","no")</f>
        <v>yes</v>
      </c>
      <c r="AD3978" t="str">
        <f>IF(AH3978="hatch","yes","no")</f>
        <v>no</v>
      </c>
      <c r="AE3978" t="str">
        <f>IF(AH3978="swimup","yes","no")</f>
        <v>yes</v>
      </c>
      <c r="AF3978" t="str">
        <f>IF(AH3978="respiration","yes","no")</f>
        <v>no</v>
      </c>
      <c r="AH3978" t="s">
        <v>765</v>
      </c>
      <c r="AI3978">
        <f>IF(O3978&gt;0,(IF(S3978="live",O3978*0.84,IF(S3978="dried.ethanol",O3978*0.8449+2.8227,O3978))),"")</f>
        <v>12.891</v>
      </c>
      <c r="AJ3978" s="2" t="s">
        <v>689</v>
      </c>
      <c r="AL3978" t="str">
        <f>IF(OR(AND(Q3978=Q3979,P3978&gt;0),AND(O3978&gt;0,O3978=O3979)),"duplicate","")</f>
        <v/>
      </c>
      <c r="AM3978" t="s">
        <v>826</v>
      </c>
      <c r="AN3978" t="s">
        <v>826</v>
      </c>
      <c r="AO3978" t="s">
        <v>826</v>
      </c>
      <c r="AP3978" t="s">
        <v>826</v>
      </c>
      <c r="AQ3978" t="s">
        <v>32</v>
      </c>
    </row>
    <row r="3979" spans="1:43" x14ac:dyDescent="0.2">
      <c r="A3979" s="31"/>
      <c r="B3979" s="1">
        <v>42899</v>
      </c>
      <c r="C3979" s="1" t="str">
        <f>IF(F3979="Kup","6/13/2017",IF(F3979="Sag","6/14/2017",""))</f>
        <v>6/13/2017</v>
      </c>
      <c r="D3979" s="27">
        <f>A3979-B3979</f>
        <v>-42899</v>
      </c>
      <c r="E3979" s="27">
        <f>A3979-C3979</f>
        <v>-42899</v>
      </c>
      <c r="F3979" s="2" t="s">
        <v>21</v>
      </c>
      <c r="G3979" s="2" t="s">
        <v>711</v>
      </c>
      <c r="H3979" s="2" t="s">
        <v>22</v>
      </c>
      <c r="I3979" s="12" t="s">
        <v>86</v>
      </c>
      <c r="J3979" s="12" t="s">
        <v>86</v>
      </c>
      <c r="K3979" s="3" t="s">
        <v>953</v>
      </c>
      <c r="L3979" s="3" t="s">
        <v>952</v>
      </c>
      <c r="M3979" s="2">
        <v>4</v>
      </c>
      <c r="N3979" s="2">
        <v>4</v>
      </c>
      <c r="O3979" s="25">
        <v>11.358000000000001</v>
      </c>
      <c r="P3979" s="3">
        <v>2.3620000000000001</v>
      </c>
      <c r="Q3979" s="3">
        <v>1.7250000000000001</v>
      </c>
      <c r="R3979">
        <f>IF(Q3979&gt;0,(P3979*(Q3979^2))*(3.14159/6),"")</f>
        <v>3.6800722704562503</v>
      </c>
      <c r="S3979" s="2" t="s">
        <v>32</v>
      </c>
      <c r="T3979" t="s">
        <v>25</v>
      </c>
      <c r="U3979" s="2" t="s">
        <v>26</v>
      </c>
      <c r="V3979" s="2" t="s">
        <v>716</v>
      </c>
      <c r="W3979" s="2"/>
      <c r="X3979" s="2" t="s">
        <v>764</v>
      </c>
      <c r="Y3979" s="2"/>
      <c r="AA3979" s="12" t="s">
        <v>835</v>
      </c>
      <c r="AB3979" t="str">
        <f>IF(Q3979&gt;0,"yes","no")</f>
        <v>yes</v>
      </c>
      <c r="AC3979" t="str">
        <f>IF(O3979&gt;0,"yes","no")</f>
        <v>yes</v>
      </c>
      <c r="AD3979" t="str">
        <f>IF(AH3979="hatch","yes","no")</f>
        <v>yes</v>
      </c>
      <c r="AE3979" t="str">
        <f>IF(AH3979="swimup","yes","no")</f>
        <v>no</v>
      </c>
      <c r="AF3979" t="str">
        <f>IF(AH3979="respiration","yes","no")</f>
        <v>no</v>
      </c>
      <c r="AH3979" t="s">
        <v>766</v>
      </c>
      <c r="AI3979">
        <f>IF(O3979&gt;0,(IF(S3979="live",O3979*0.84,IF(S3979="dried.ethanol",O3979*0.8449+2.8227,O3979))),"")</f>
        <v>11.358000000000001</v>
      </c>
      <c r="AJ3979" s="2" t="s">
        <v>717</v>
      </c>
      <c r="AL3979" t="str">
        <f>IF(OR(AND(Q3979=Q3980,P3979&gt;0),AND(O3979&gt;0,O3979=O3980)),"duplicate","")</f>
        <v/>
      </c>
      <c r="AM3979" t="s">
        <v>826</v>
      </c>
      <c r="AN3979" t="s">
        <v>826</v>
      </c>
      <c r="AO3979" t="s">
        <v>826</v>
      </c>
      <c r="AP3979" t="s">
        <v>826</v>
      </c>
      <c r="AQ3979" t="s">
        <v>32</v>
      </c>
    </row>
    <row r="3980" spans="1:43" x14ac:dyDescent="0.2">
      <c r="A3980" s="31"/>
      <c r="B3980" s="1">
        <v>42899</v>
      </c>
      <c r="C3980" s="1" t="str">
        <f>IF(F3980="Kup","6/13/2017",IF(F3980="Sag","6/14/2017",""))</f>
        <v>6/13/2017</v>
      </c>
      <c r="D3980" s="27">
        <f>A3980-B3980</f>
        <v>-42899</v>
      </c>
      <c r="E3980" s="27">
        <f>A3980-C3980</f>
        <v>-42899</v>
      </c>
      <c r="F3980" s="2" t="s">
        <v>21</v>
      </c>
      <c r="G3980" s="2" t="s">
        <v>649</v>
      </c>
      <c r="H3980" s="2" t="s">
        <v>22</v>
      </c>
      <c r="I3980" s="12" t="s">
        <v>86</v>
      </c>
      <c r="J3980" s="12" t="s">
        <v>86</v>
      </c>
      <c r="K3980" s="3" t="s">
        <v>953</v>
      </c>
      <c r="L3980" s="3" t="s">
        <v>952</v>
      </c>
      <c r="M3980" s="2">
        <v>4</v>
      </c>
      <c r="N3980" s="2">
        <v>4</v>
      </c>
      <c r="O3980" s="25">
        <v>12.933</v>
      </c>
      <c r="P3980" s="3">
        <v>2.024</v>
      </c>
      <c r="Q3980" s="3">
        <v>1.4139999999999999</v>
      </c>
      <c r="R3980">
        <f>IF(Q3980&gt;0,(P3980*(Q3980^2))*(3.14159/6),"")</f>
        <v>2.1188859564652263</v>
      </c>
      <c r="S3980" s="2" t="s">
        <v>32</v>
      </c>
      <c r="T3980" t="s">
        <v>25</v>
      </c>
      <c r="U3980" s="2" t="s">
        <v>26</v>
      </c>
      <c r="V3980" s="2" t="s">
        <v>693</v>
      </c>
      <c r="W3980" s="2"/>
      <c r="X3980" s="2" t="s">
        <v>764</v>
      </c>
      <c r="Y3980" s="2"/>
      <c r="AA3980" s="12" t="s">
        <v>835</v>
      </c>
      <c r="AB3980" t="str">
        <f>IF(Q3980&gt;0,"yes","no")</f>
        <v>yes</v>
      </c>
      <c r="AC3980" t="str">
        <f>IF(O3980&gt;0,"yes","no")</f>
        <v>yes</v>
      </c>
      <c r="AD3980" t="str">
        <f>IF(AH3980="hatch","yes","no")</f>
        <v>no</v>
      </c>
      <c r="AE3980" t="str">
        <f>IF(AH3980="swimup","yes","no")</f>
        <v>yes</v>
      </c>
      <c r="AF3980" t="str">
        <f>IF(AH3980="respiration","yes","no")</f>
        <v>no</v>
      </c>
      <c r="AH3980" t="s">
        <v>765</v>
      </c>
      <c r="AI3980">
        <f>IF(O3980&gt;0,(IF(S3980="live",O3980*0.84,IF(S3980="dried.ethanol",O3980*0.8449+2.8227,O3980))),"")</f>
        <v>12.933</v>
      </c>
      <c r="AJ3980" s="2" t="s">
        <v>689</v>
      </c>
      <c r="AL3980" t="str">
        <f>IF(OR(AND(Q3980=Q3981,P3980&gt;0),AND(O3980&gt;0,O3980=O3981)),"duplicate","")</f>
        <v/>
      </c>
      <c r="AM3980" t="s">
        <v>826</v>
      </c>
      <c r="AN3980" t="s">
        <v>826</v>
      </c>
      <c r="AO3980" t="s">
        <v>826</v>
      </c>
      <c r="AP3980" t="s">
        <v>826</v>
      </c>
      <c r="AQ3980" t="s">
        <v>32</v>
      </c>
    </row>
    <row r="3981" spans="1:43" x14ac:dyDescent="0.2">
      <c r="A3981" s="31"/>
      <c r="B3981" s="1">
        <v>42899</v>
      </c>
      <c r="C3981" s="1" t="str">
        <f>IF(F3981="Kup","6/13/2017",IF(F3981="Sag","6/14/2017",""))</f>
        <v>6/13/2017</v>
      </c>
      <c r="D3981" s="27">
        <f>A3981-B3981</f>
        <v>-42899</v>
      </c>
      <c r="E3981" s="27">
        <f>A3981-C3981</f>
        <v>-42899</v>
      </c>
      <c r="F3981" s="2" t="s">
        <v>21</v>
      </c>
      <c r="G3981" s="2" t="s">
        <v>711</v>
      </c>
      <c r="H3981" s="2" t="s">
        <v>22</v>
      </c>
      <c r="I3981" s="12" t="s">
        <v>86</v>
      </c>
      <c r="J3981" s="12" t="s">
        <v>86</v>
      </c>
      <c r="K3981" s="3" t="s">
        <v>953</v>
      </c>
      <c r="L3981" s="3" t="s">
        <v>952</v>
      </c>
      <c r="M3981" s="2">
        <v>5</v>
      </c>
      <c r="N3981" s="2">
        <v>5</v>
      </c>
      <c r="O3981" s="25">
        <v>10.971</v>
      </c>
      <c r="P3981" s="3">
        <v>2.2349999999999999</v>
      </c>
      <c r="Q3981" s="3">
        <v>1.9570000000000001</v>
      </c>
      <c r="R3981">
        <f>IF(Q3981&gt;0,(P3981*(Q3981^2))*(3.14159/6),"")</f>
        <v>4.481851206666474</v>
      </c>
      <c r="S3981" s="2" t="s">
        <v>32</v>
      </c>
      <c r="T3981" t="s">
        <v>25</v>
      </c>
      <c r="U3981" s="2" t="s">
        <v>26</v>
      </c>
      <c r="V3981" s="2" t="s">
        <v>716</v>
      </c>
      <c r="W3981" s="2"/>
      <c r="X3981" s="2" t="s">
        <v>764</v>
      </c>
      <c r="Y3981" s="2"/>
      <c r="AA3981" s="12" t="s">
        <v>835</v>
      </c>
      <c r="AB3981" t="str">
        <f>IF(Q3981&gt;0,"yes","no")</f>
        <v>yes</v>
      </c>
      <c r="AC3981" t="str">
        <f>IF(O3981&gt;0,"yes","no")</f>
        <v>yes</v>
      </c>
      <c r="AD3981" t="str">
        <f>IF(AH3981="hatch","yes","no")</f>
        <v>yes</v>
      </c>
      <c r="AE3981" t="str">
        <f>IF(AH3981="swimup","yes","no")</f>
        <v>no</v>
      </c>
      <c r="AF3981" t="str">
        <f>IF(AH3981="respiration","yes","no")</f>
        <v>no</v>
      </c>
      <c r="AH3981" t="s">
        <v>766</v>
      </c>
      <c r="AI3981">
        <f>IF(O3981&gt;0,(IF(S3981="live",O3981*0.84,IF(S3981="dried.ethanol",O3981*0.8449+2.8227,O3981))),"")</f>
        <v>10.971</v>
      </c>
      <c r="AJ3981" s="2" t="s">
        <v>717</v>
      </c>
      <c r="AL3981" t="str">
        <f>IF(OR(AND(Q3981=Q3982,P3981&gt;0),AND(O3981&gt;0,O3981=O3982)),"duplicate","")</f>
        <v/>
      </c>
      <c r="AM3981" t="s">
        <v>826</v>
      </c>
      <c r="AN3981" t="s">
        <v>826</v>
      </c>
      <c r="AO3981" t="s">
        <v>826</v>
      </c>
      <c r="AP3981" t="s">
        <v>826</v>
      </c>
      <c r="AQ3981" t="s">
        <v>32</v>
      </c>
    </row>
    <row r="3982" spans="1:43" x14ac:dyDescent="0.2">
      <c r="A3982" s="31"/>
      <c r="B3982" s="1">
        <v>42899</v>
      </c>
      <c r="C3982" s="1" t="str">
        <f>IF(F3982="Kup","6/13/2017",IF(F3982="Sag","6/14/2017",""))</f>
        <v>6/13/2017</v>
      </c>
      <c r="D3982" s="27">
        <f>A3982-B3982</f>
        <v>-42899</v>
      </c>
      <c r="E3982" s="27">
        <f>A3982-C3982</f>
        <v>-42899</v>
      </c>
      <c r="F3982" s="2" t="s">
        <v>21</v>
      </c>
      <c r="G3982" s="2" t="s">
        <v>649</v>
      </c>
      <c r="H3982" s="2" t="s">
        <v>22</v>
      </c>
      <c r="I3982" s="12" t="s">
        <v>86</v>
      </c>
      <c r="J3982" s="12" t="s">
        <v>86</v>
      </c>
      <c r="K3982" s="3" t="s">
        <v>953</v>
      </c>
      <c r="L3982" s="3" t="s">
        <v>952</v>
      </c>
      <c r="M3982" s="2">
        <v>5</v>
      </c>
      <c r="N3982" s="2">
        <v>5</v>
      </c>
      <c r="O3982" s="25">
        <v>12.638</v>
      </c>
      <c r="P3982" s="3">
        <v>1.919</v>
      </c>
      <c r="Q3982" s="3">
        <v>1.1639999999999999</v>
      </c>
      <c r="R3982">
        <f>IF(Q3982&gt;0,(P3982*(Q3982^2))*(3.14159/6),"")</f>
        <v>1.3613794505973598</v>
      </c>
      <c r="S3982" s="2" t="s">
        <v>32</v>
      </c>
      <c r="T3982" t="s">
        <v>25</v>
      </c>
      <c r="U3982" s="2" t="s">
        <v>26</v>
      </c>
      <c r="V3982" s="2" t="s">
        <v>693</v>
      </c>
      <c r="W3982" s="2"/>
      <c r="X3982" s="2" t="s">
        <v>764</v>
      </c>
      <c r="Y3982" s="2"/>
      <c r="AA3982" s="12" t="s">
        <v>835</v>
      </c>
      <c r="AB3982" t="str">
        <f>IF(Q3982&gt;0,"yes","no")</f>
        <v>yes</v>
      </c>
      <c r="AC3982" t="str">
        <f>IF(O3982&gt;0,"yes","no")</f>
        <v>yes</v>
      </c>
      <c r="AD3982" t="str">
        <f>IF(AH3982="hatch","yes","no")</f>
        <v>no</v>
      </c>
      <c r="AE3982" t="str">
        <f>IF(AH3982="swimup","yes","no")</f>
        <v>yes</v>
      </c>
      <c r="AF3982" t="str">
        <f>IF(AH3982="respiration","yes","no")</f>
        <v>no</v>
      </c>
      <c r="AH3982" t="s">
        <v>765</v>
      </c>
      <c r="AI3982">
        <f>IF(O3982&gt;0,(IF(S3982="live",O3982*0.84,IF(S3982="dried.ethanol",O3982*0.8449+2.8227,O3982))),"")</f>
        <v>12.638</v>
      </c>
      <c r="AJ3982" s="2" t="s">
        <v>689</v>
      </c>
      <c r="AL3982" t="str">
        <f>IF(OR(AND(Q3982=Q3983,P3982&gt;0),AND(O3982&gt;0,O3982=O3983)),"duplicate","")</f>
        <v/>
      </c>
      <c r="AM3982" t="s">
        <v>826</v>
      </c>
      <c r="AN3982" t="s">
        <v>826</v>
      </c>
      <c r="AO3982" t="s">
        <v>826</v>
      </c>
      <c r="AP3982" t="s">
        <v>826</v>
      </c>
      <c r="AQ3982" t="s">
        <v>32</v>
      </c>
    </row>
    <row r="3983" spans="1:43" x14ac:dyDescent="0.2">
      <c r="A3983" s="31"/>
      <c r="B3983" s="1">
        <v>42899</v>
      </c>
      <c r="C3983" s="1" t="str">
        <f>IF(F3983="Kup","6/13/2017",IF(F3983="Sag","6/14/2017",""))</f>
        <v>6/13/2017</v>
      </c>
      <c r="D3983" s="27">
        <f>A3983-B3983</f>
        <v>-42899</v>
      </c>
      <c r="E3983" s="27">
        <f>A3983-C3983</f>
        <v>-42899</v>
      </c>
      <c r="F3983" s="2" t="s">
        <v>21</v>
      </c>
      <c r="G3983" s="2" t="s">
        <v>711</v>
      </c>
      <c r="H3983" s="2" t="s">
        <v>22</v>
      </c>
      <c r="I3983" s="12" t="s">
        <v>86</v>
      </c>
      <c r="J3983" s="12" t="s">
        <v>86</v>
      </c>
      <c r="K3983" s="3" t="s">
        <v>953</v>
      </c>
      <c r="L3983" s="3" t="s">
        <v>952</v>
      </c>
      <c r="M3983" s="2">
        <v>6</v>
      </c>
      <c r="N3983" s="2">
        <v>6</v>
      </c>
      <c r="O3983" s="25">
        <v>11.249000000000001</v>
      </c>
      <c r="P3983" s="3">
        <v>2.3519999999999999</v>
      </c>
      <c r="Q3983" s="3">
        <v>1.8009999999999999</v>
      </c>
      <c r="R3983">
        <f>IF(Q3983&gt;0,(P3983*(Q3983^2))*(3.14159/6),"")</f>
        <v>3.9945052705112793</v>
      </c>
      <c r="S3983" s="2" t="s">
        <v>32</v>
      </c>
      <c r="T3983" t="s">
        <v>25</v>
      </c>
      <c r="U3983" s="2" t="s">
        <v>26</v>
      </c>
      <c r="V3983" s="2" t="s">
        <v>716</v>
      </c>
      <c r="W3983" s="2"/>
      <c r="X3983" s="2" t="s">
        <v>764</v>
      </c>
      <c r="Y3983" s="2"/>
      <c r="AA3983" s="12" t="s">
        <v>835</v>
      </c>
      <c r="AB3983" t="str">
        <f>IF(Q3983&gt;0,"yes","no")</f>
        <v>yes</v>
      </c>
      <c r="AC3983" t="str">
        <f>IF(O3983&gt;0,"yes","no")</f>
        <v>yes</v>
      </c>
      <c r="AD3983" t="str">
        <f>IF(AH3983="hatch","yes","no")</f>
        <v>yes</v>
      </c>
      <c r="AE3983" t="str">
        <f>IF(AH3983="swimup","yes","no")</f>
        <v>no</v>
      </c>
      <c r="AF3983" t="str">
        <f>IF(AH3983="respiration","yes","no")</f>
        <v>no</v>
      </c>
      <c r="AH3983" t="s">
        <v>766</v>
      </c>
      <c r="AI3983">
        <f>IF(O3983&gt;0,(IF(S3983="live",O3983*0.84,IF(S3983="dried.ethanol",O3983*0.8449+2.8227,O3983))),"")</f>
        <v>11.249000000000001</v>
      </c>
      <c r="AJ3983" s="2" t="s">
        <v>717</v>
      </c>
      <c r="AL3983" t="str">
        <f>IF(OR(AND(Q3983=Q3984,P3983&gt;0),AND(O3983&gt;0,O3983=O3984)),"duplicate","")</f>
        <v/>
      </c>
      <c r="AM3983" t="s">
        <v>826</v>
      </c>
      <c r="AN3983" t="s">
        <v>826</v>
      </c>
      <c r="AO3983" t="s">
        <v>826</v>
      </c>
      <c r="AP3983" t="s">
        <v>826</v>
      </c>
      <c r="AQ3983" t="s">
        <v>32</v>
      </c>
    </row>
    <row r="3984" spans="1:43" x14ac:dyDescent="0.2">
      <c r="A3984" s="31"/>
      <c r="B3984" s="1">
        <v>42899</v>
      </c>
      <c r="C3984" s="1" t="str">
        <f>IF(F3984="Kup","6/13/2017",IF(F3984="Sag","6/14/2017",""))</f>
        <v>6/13/2017</v>
      </c>
      <c r="D3984" s="27">
        <f>A3984-B3984</f>
        <v>-42899</v>
      </c>
      <c r="E3984" s="27">
        <f>A3984-C3984</f>
        <v>-42899</v>
      </c>
      <c r="F3984" s="2" t="s">
        <v>21</v>
      </c>
      <c r="G3984" s="2" t="s">
        <v>649</v>
      </c>
      <c r="H3984" s="2" t="s">
        <v>22</v>
      </c>
      <c r="I3984" s="12" t="s">
        <v>86</v>
      </c>
      <c r="J3984" s="12" t="s">
        <v>86</v>
      </c>
      <c r="K3984" s="3" t="s">
        <v>953</v>
      </c>
      <c r="L3984" s="3" t="s">
        <v>952</v>
      </c>
      <c r="M3984" s="2">
        <v>6</v>
      </c>
      <c r="N3984" s="2">
        <v>6</v>
      </c>
      <c r="O3984" s="25">
        <v>12.698</v>
      </c>
      <c r="P3984" s="3">
        <v>2.16</v>
      </c>
      <c r="Q3984" s="3">
        <v>1.0629999999999999</v>
      </c>
      <c r="R3984">
        <f>IF(Q3984&gt;0,(P3984*(Q3984^2))*(3.14159/6),"")</f>
        <v>1.2779637518555997</v>
      </c>
      <c r="S3984" s="2" t="s">
        <v>32</v>
      </c>
      <c r="T3984" t="s">
        <v>25</v>
      </c>
      <c r="U3984" s="2" t="s">
        <v>26</v>
      </c>
      <c r="V3984" s="2" t="s">
        <v>693</v>
      </c>
      <c r="W3984" s="2"/>
      <c r="X3984" s="2" t="s">
        <v>764</v>
      </c>
      <c r="Y3984" s="2"/>
      <c r="AA3984" s="12" t="s">
        <v>835</v>
      </c>
      <c r="AB3984" t="str">
        <f>IF(Q3984&gt;0,"yes","no")</f>
        <v>yes</v>
      </c>
      <c r="AC3984" t="str">
        <f>IF(O3984&gt;0,"yes","no")</f>
        <v>yes</v>
      </c>
      <c r="AD3984" t="str">
        <f>IF(AH3984="hatch","yes","no")</f>
        <v>no</v>
      </c>
      <c r="AE3984" t="str">
        <f>IF(AH3984="swimup","yes","no")</f>
        <v>yes</v>
      </c>
      <c r="AF3984" t="str">
        <f>IF(AH3984="respiration","yes","no")</f>
        <v>no</v>
      </c>
      <c r="AH3984" t="s">
        <v>765</v>
      </c>
      <c r="AI3984">
        <f>IF(O3984&gt;0,(IF(S3984="live",O3984*0.84,IF(S3984="dried.ethanol",O3984*0.8449+2.8227,O3984))),"")</f>
        <v>12.698</v>
      </c>
      <c r="AJ3984" s="2" t="s">
        <v>689</v>
      </c>
      <c r="AL3984" t="str">
        <f>IF(OR(AND(Q3984=Q3985,P3984&gt;0),AND(O3984&gt;0,O3984=O3985)),"duplicate","")</f>
        <v/>
      </c>
      <c r="AM3984" t="s">
        <v>826</v>
      </c>
      <c r="AN3984" t="s">
        <v>826</v>
      </c>
      <c r="AO3984" t="s">
        <v>826</v>
      </c>
      <c r="AP3984" t="s">
        <v>826</v>
      </c>
      <c r="AQ3984" t="s">
        <v>32</v>
      </c>
    </row>
    <row r="3985" spans="1:43" x14ac:dyDescent="0.2">
      <c r="A3985" s="31"/>
      <c r="B3985" s="1">
        <v>42899</v>
      </c>
      <c r="C3985" s="1" t="str">
        <f>IF(F3985="Kup","6/13/2017",IF(F3985="Sag","6/14/2017",""))</f>
        <v>6/13/2017</v>
      </c>
      <c r="D3985" s="27">
        <f>A3985-B3985</f>
        <v>-42899</v>
      </c>
      <c r="E3985" s="27">
        <f>A3985-C3985</f>
        <v>-42899</v>
      </c>
      <c r="F3985" s="2" t="s">
        <v>21</v>
      </c>
      <c r="G3985" s="2" t="s">
        <v>711</v>
      </c>
      <c r="H3985" s="2" t="s">
        <v>22</v>
      </c>
      <c r="I3985" s="12" t="s">
        <v>86</v>
      </c>
      <c r="J3985" s="12" t="s">
        <v>86</v>
      </c>
      <c r="K3985" s="3" t="s">
        <v>953</v>
      </c>
      <c r="L3985" s="3" t="s">
        <v>952</v>
      </c>
      <c r="M3985" s="2">
        <v>7</v>
      </c>
      <c r="N3985" s="2">
        <v>7</v>
      </c>
      <c r="O3985" s="25">
        <v>11.586</v>
      </c>
      <c r="P3985" s="3">
        <v>2.4180000000000001</v>
      </c>
      <c r="Q3985" s="3">
        <v>1.51</v>
      </c>
      <c r="R3985">
        <f>IF(Q3985&gt;0,(P3985*(Q3985^2))*(3.14159/6),"")</f>
        <v>2.8867451616770001</v>
      </c>
      <c r="S3985" s="2" t="s">
        <v>32</v>
      </c>
      <c r="T3985" t="s">
        <v>25</v>
      </c>
      <c r="U3985" s="2" t="s">
        <v>26</v>
      </c>
      <c r="V3985" s="2" t="s">
        <v>716</v>
      </c>
      <c r="W3985" s="2"/>
      <c r="X3985" s="2" t="s">
        <v>764</v>
      </c>
      <c r="Y3985" s="2"/>
      <c r="AA3985" s="12" t="s">
        <v>835</v>
      </c>
      <c r="AB3985" t="str">
        <f>IF(Q3985&gt;0,"yes","no")</f>
        <v>yes</v>
      </c>
      <c r="AC3985" t="str">
        <f>IF(O3985&gt;0,"yes","no")</f>
        <v>yes</v>
      </c>
      <c r="AD3985" t="str">
        <f>IF(AH3985="hatch","yes","no")</f>
        <v>yes</v>
      </c>
      <c r="AE3985" t="str">
        <f>IF(AH3985="swimup","yes","no")</f>
        <v>no</v>
      </c>
      <c r="AF3985" t="str">
        <f>IF(AH3985="respiration","yes","no")</f>
        <v>no</v>
      </c>
      <c r="AH3985" t="s">
        <v>766</v>
      </c>
      <c r="AI3985">
        <f>IF(O3985&gt;0,(IF(S3985="live",O3985*0.84,IF(S3985="dried.ethanol",O3985*0.8449+2.8227,O3985))),"")</f>
        <v>11.586</v>
      </c>
      <c r="AJ3985" s="2" t="s">
        <v>717</v>
      </c>
      <c r="AL3985" t="str">
        <f>IF(OR(AND(Q3985=Q3986,P3985&gt;0),AND(O3985&gt;0,O3985=O3986)),"duplicate","")</f>
        <v/>
      </c>
      <c r="AM3985" t="s">
        <v>826</v>
      </c>
      <c r="AN3985" t="s">
        <v>826</v>
      </c>
      <c r="AO3985" t="s">
        <v>826</v>
      </c>
      <c r="AP3985" t="s">
        <v>826</v>
      </c>
      <c r="AQ3985" t="s">
        <v>32</v>
      </c>
    </row>
    <row r="3986" spans="1:43" x14ac:dyDescent="0.2">
      <c r="A3986" s="31"/>
      <c r="B3986" s="1">
        <v>42899</v>
      </c>
      <c r="C3986" s="1" t="str">
        <f>IF(F3986="Kup","6/13/2017",IF(F3986="Sag","6/14/2017",""))</f>
        <v>6/13/2017</v>
      </c>
      <c r="D3986" s="27">
        <f>A3986-B3986</f>
        <v>-42899</v>
      </c>
      <c r="E3986" s="27">
        <f>A3986-C3986</f>
        <v>-42899</v>
      </c>
      <c r="F3986" s="2" t="s">
        <v>21</v>
      </c>
      <c r="G3986" s="2" t="s">
        <v>649</v>
      </c>
      <c r="H3986" s="2" t="s">
        <v>22</v>
      </c>
      <c r="I3986" s="12" t="s">
        <v>86</v>
      </c>
      <c r="J3986" s="12" t="s">
        <v>86</v>
      </c>
      <c r="K3986" s="3" t="s">
        <v>953</v>
      </c>
      <c r="L3986" s="3" t="s">
        <v>952</v>
      </c>
      <c r="M3986" s="2">
        <v>7</v>
      </c>
      <c r="N3986" s="2">
        <v>7</v>
      </c>
      <c r="O3986" s="25">
        <v>12.52</v>
      </c>
      <c r="P3986" s="3">
        <v>2.194</v>
      </c>
      <c r="Q3986" s="3">
        <v>0.93100000000000005</v>
      </c>
      <c r="R3986">
        <f>IF(Q3986&gt;0,(P3986*(Q3986^2))*(3.14159/6),"")</f>
        <v>0.99571314530634336</v>
      </c>
      <c r="S3986" s="2" t="s">
        <v>32</v>
      </c>
      <c r="T3986" t="s">
        <v>25</v>
      </c>
      <c r="U3986" s="2" t="s">
        <v>26</v>
      </c>
      <c r="V3986" s="2" t="s">
        <v>693</v>
      </c>
      <c r="W3986" s="2"/>
      <c r="X3986" s="2" t="s">
        <v>764</v>
      </c>
      <c r="Y3986" s="2"/>
      <c r="AA3986" s="12" t="s">
        <v>835</v>
      </c>
      <c r="AB3986" t="str">
        <f>IF(Q3986&gt;0,"yes","no")</f>
        <v>yes</v>
      </c>
      <c r="AC3986" t="str">
        <f>IF(O3986&gt;0,"yes","no")</f>
        <v>yes</v>
      </c>
      <c r="AD3986" t="str">
        <f>IF(AH3986="hatch","yes","no")</f>
        <v>no</v>
      </c>
      <c r="AE3986" t="str">
        <f>IF(AH3986="swimup","yes","no")</f>
        <v>yes</v>
      </c>
      <c r="AF3986" t="str">
        <f>IF(AH3986="respiration","yes","no")</f>
        <v>no</v>
      </c>
      <c r="AH3986" t="s">
        <v>765</v>
      </c>
      <c r="AI3986">
        <f>IF(O3986&gt;0,(IF(S3986="live",O3986*0.84,IF(S3986="dried.ethanol",O3986*0.8449+2.8227,O3986))),"")</f>
        <v>12.52</v>
      </c>
      <c r="AJ3986" s="2" t="s">
        <v>689</v>
      </c>
      <c r="AL3986" t="str">
        <f>IF(OR(AND(Q3986=Q3987,P3986&gt;0),AND(O3986&gt;0,O3986=O3987)),"duplicate","")</f>
        <v/>
      </c>
      <c r="AM3986" t="s">
        <v>826</v>
      </c>
      <c r="AN3986" t="s">
        <v>826</v>
      </c>
      <c r="AO3986" t="s">
        <v>826</v>
      </c>
      <c r="AP3986" t="s">
        <v>826</v>
      </c>
      <c r="AQ3986" t="s">
        <v>32</v>
      </c>
    </row>
    <row r="3987" spans="1:43" x14ac:dyDescent="0.2">
      <c r="A3987" s="31"/>
      <c r="B3987" s="1">
        <v>42899</v>
      </c>
      <c r="C3987" s="1" t="str">
        <f>IF(F3987="Kup","6/13/2017",IF(F3987="Sag","6/14/2017",""))</f>
        <v>6/13/2017</v>
      </c>
      <c r="D3987" s="27">
        <f>A3987-B3987</f>
        <v>-42899</v>
      </c>
      <c r="E3987" s="27">
        <f>A3987-C3987</f>
        <v>-42899</v>
      </c>
      <c r="F3987" s="2" t="s">
        <v>21</v>
      </c>
      <c r="G3987" s="2" t="s">
        <v>711</v>
      </c>
      <c r="H3987" s="2" t="s">
        <v>22</v>
      </c>
      <c r="I3987" s="12" t="s">
        <v>86</v>
      </c>
      <c r="J3987" s="12" t="s">
        <v>86</v>
      </c>
      <c r="K3987" s="3" t="s">
        <v>953</v>
      </c>
      <c r="L3987" s="3" t="s">
        <v>952</v>
      </c>
      <c r="M3987" s="2">
        <v>8</v>
      </c>
      <c r="N3987" s="2">
        <v>8</v>
      </c>
      <c r="O3987" s="25">
        <v>9.4960000000000004</v>
      </c>
      <c r="P3987" s="3">
        <v>2.0859999999999999</v>
      </c>
      <c r="Q3987" s="3">
        <v>1.5369999999999999</v>
      </c>
      <c r="R3987">
        <f>IF(Q3987&gt;0,(P3987*(Q3987^2))*(3.14159/6),"")</f>
        <v>2.5802411347528427</v>
      </c>
      <c r="S3987" s="2" t="s">
        <v>32</v>
      </c>
      <c r="T3987" t="s">
        <v>25</v>
      </c>
      <c r="U3987" s="2" t="s">
        <v>26</v>
      </c>
      <c r="V3987" s="2" t="s">
        <v>716</v>
      </c>
      <c r="W3987" s="2"/>
      <c r="X3987" s="2" t="s">
        <v>764</v>
      </c>
      <c r="Y3987" s="2"/>
      <c r="AA3987" s="12" t="s">
        <v>835</v>
      </c>
      <c r="AB3987" t="str">
        <f>IF(Q3987&gt;0,"yes","no")</f>
        <v>yes</v>
      </c>
      <c r="AC3987" t="str">
        <f>IF(O3987&gt;0,"yes","no")</f>
        <v>yes</v>
      </c>
      <c r="AD3987" t="str">
        <f>IF(AH3987="hatch","yes","no")</f>
        <v>yes</v>
      </c>
      <c r="AE3987" t="str">
        <f>IF(AH3987="swimup","yes","no")</f>
        <v>no</v>
      </c>
      <c r="AF3987" t="str">
        <f>IF(AH3987="respiration","yes","no")</f>
        <v>no</v>
      </c>
      <c r="AH3987" t="s">
        <v>766</v>
      </c>
      <c r="AI3987">
        <f>IF(O3987&gt;0,(IF(S3987="live",O3987*0.84,IF(S3987="dried.ethanol",O3987*0.8449+2.8227,O3987))),"")</f>
        <v>9.4960000000000004</v>
      </c>
      <c r="AJ3987" s="2" t="s">
        <v>717</v>
      </c>
      <c r="AL3987" t="str">
        <f>IF(OR(AND(Q3987=Q3988,P3987&gt;0),AND(O3987&gt;0,O3987=O3988)),"duplicate","")</f>
        <v/>
      </c>
      <c r="AM3987" t="s">
        <v>826</v>
      </c>
      <c r="AN3987" t="s">
        <v>826</v>
      </c>
      <c r="AO3987" t="s">
        <v>826</v>
      </c>
      <c r="AP3987" t="s">
        <v>826</v>
      </c>
      <c r="AQ3987" t="s">
        <v>32</v>
      </c>
    </row>
    <row r="3988" spans="1:43" x14ac:dyDescent="0.2">
      <c r="A3988" s="31"/>
      <c r="B3988" s="1">
        <v>42899</v>
      </c>
      <c r="C3988" s="1" t="str">
        <f>IF(F3988="Kup","6/13/2017",IF(F3988="Sag","6/14/2017",""))</f>
        <v>6/13/2017</v>
      </c>
      <c r="D3988" s="27">
        <f>A3988-B3988</f>
        <v>-42899</v>
      </c>
      <c r="E3988" s="27">
        <f>A3988-C3988</f>
        <v>-42899</v>
      </c>
      <c r="F3988" s="2" t="s">
        <v>21</v>
      </c>
      <c r="G3988" s="2" t="s">
        <v>649</v>
      </c>
      <c r="H3988" s="2" t="s">
        <v>22</v>
      </c>
      <c r="I3988" s="12" t="s">
        <v>86</v>
      </c>
      <c r="J3988" s="12" t="s">
        <v>86</v>
      </c>
      <c r="K3988" s="3" t="s">
        <v>953</v>
      </c>
      <c r="L3988" s="3" t="s">
        <v>952</v>
      </c>
      <c r="M3988" s="2">
        <v>8</v>
      </c>
      <c r="N3988" s="2">
        <v>8</v>
      </c>
      <c r="O3988" s="25">
        <v>12.207000000000001</v>
      </c>
      <c r="P3988" s="3">
        <v>2.056</v>
      </c>
      <c r="Q3988" s="3">
        <v>1.26</v>
      </c>
      <c r="R3988">
        <f>IF(Q3988&gt;0,(P3988*(Q3988^2))*(3.14159/6),"")</f>
        <v>1.7090802519839998</v>
      </c>
      <c r="S3988" s="2" t="s">
        <v>32</v>
      </c>
      <c r="T3988" t="s">
        <v>25</v>
      </c>
      <c r="U3988" s="2" t="s">
        <v>26</v>
      </c>
      <c r="V3988" s="2" t="s">
        <v>693</v>
      </c>
      <c r="W3988" s="2"/>
      <c r="X3988" s="2" t="s">
        <v>764</v>
      </c>
      <c r="Y3988" s="2"/>
      <c r="AA3988" s="12" t="s">
        <v>835</v>
      </c>
      <c r="AB3988" t="str">
        <f>IF(Q3988&gt;0,"yes","no")</f>
        <v>yes</v>
      </c>
      <c r="AC3988" t="str">
        <f>IF(O3988&gt;0,"yes","no")</f>
        <v>yes</v>
      </c>
      <c r="AD3988" t="str">
        <f>IF(AH3988="hatch","yes","no")</f>
        <v>no</v>
      </c>
      <c r="AE3988" t="str">
        <f>IF(AH3988="swimup","yes","no")</f>
        <v>yes</v>
      </c>
      <c r="AF3988" t="str">
        <f>IF(AH3988="respiration","yes","no")</f>
        <v>no</v>
      </c>
      <c r="AH3988" t="s">
        <v>765</v>
      </c>
      <c r="AI3988">
        <f>IF(O3988&gt;0,(IF(S3988="live",O3988*0.84,IF(S3988="dried.ethanol",O3988*0.8449+2.8227,O3988))),"")</f>
        <v>12.207000000000001</v>
      </c>
      <c r="AJ3988" s="2" t="s">
        <v>689</v>
      </c>
      <c r="AL3988" t="str">
        <f>IF(OR(AND(Q3988=Q3989,P3988&gt;0),AND(O3988&gt;0,O3988=O3989)),"duplicate","")</f>
        <v/>
      </c>
      <c r="AM3988" t="s">
        <v>826</v>
      </c>
      <c r="AN3988" t="s">
        <v>826</v>
      </c>
      <c r="AO3988" t="s">
        <v>826</v>
      </c>
      <c r="AP3988" t="s">
        <v>826</v>
      </c>
      <c r="AQ3988" t="s">
        <v>32</v>
      </c>
    </row>
    <row r="3989" spans="1:43" x14ac:dyDescent="0.2">
      <c r="A3989" s="31"/>
      <c r="B3989" s="1">
        <v>42899</v>
      </c>
      <c r="C3989" s="1" t="str">
        <f>IF(F3989="Kup","6/13/2017",IF(F3989="Sag","6/14/2017",""))</f>
        <v>6/13/2017</v>
      </c>
      <c r="D3989" s="27">
        <f>A3989-B3989</f>
        <v>-42899</v>
      </c>
      <c r="E3989" s="27">
        <f>A3989-C3989</f>
        <v>-42899</v>
      </c>
      <c r="F3989" s="2" t="s">
        <v>21</v>
      </c>
      <c r="G3989" s="2" t="s">
        <v>711</v>
      </c>
      <c r="H3989" s="2" t="s">
        <v>22</v>
      </c>
      <c r="I3989" s="12" t="s">
        <v>86</v>
      </c>
      <c r="J3989" s="12" t="s">
        <v>86</v>
      </c>
      <c r="K3989" s="3" t="s">
        <v>953</v>
      </c>
      <c r="L3989" s="3" t="s">
        <v>952</v>
      </c>
      <c r="M3989" s="2">
        <v>9</v>
      </c>
      <c r="N3989" s="2">
        <v>9</v>
      </c>
      <c r="O3989" s="25">
        <v>11.537000000000001</v>
      </c>
      <c r="P3989" s="3">
        <v>2.2570000000000001</v>
      </c>
      <c r="Q3989" s="3">
        <v>1.518</v>
      </c>
      <c r="R3989">
        <f>IF(Q3989&gt;0,(P3989*(Q3989^2))*(3.14159/6),"")</f>
        <v>2.7231612446260205</v>
      </c>
      <c r="S3989" s="2" t="s">
        <v>32</v>
      </c>
      <c r="T3989" t="s">
        <v>25</v>
      </c>
      <c r="U3989" s="2" t="s">
        <v>26</v>
      </c>
      <c r="V3989" s="2" t="s">
        <v>716</v>
      </c>
      <c r="W3989" s="2"/>
      <c r="X3989" s="2" t="s">
        <v>764</v>
      </c>
      <c r="Y3989" s="2"/>
      <c r="AA3989" s="12" t="s">
        <v>835</v>
      </c>
      <c r="AB3989" t="str">
        <f>IF(Q3989&gt;0,"yes","no")</f>
        <v>yes</v>
      </c>
      <c r="AC3989" t="str">
        <f>IF(O3989&gt;0,"yes","no")</f>
        <v>yes</v>
      </c>
      <c r="AD3989" t="str">
        <f>IF(AH3989="hatch","yes","no")</f>
        <v>yes</v>
      </c>
      <c r="AE3989" t="str">
        <f>IF(AH3989="swimup","yes","no")</f>
        <v>no</v>
      </c>
      <c r="AF3989" t="str">
        <f>IF(AH3989="respiration","yes","no")</f>
        <v>no</v>
      </c>
      <c r="AH3989" t="s">
        <v>766</v>
      </c>
      <c r="AI3989">
        <f>IF(O3989&gt;0,(IF(S3989="live",O3989*0.84,IF(S3989="dried.ethanol",O3989*0.8449+2.8227,O3989))),"")</f>
        <v>11.537000000000001</v>
      </c>
      <c r="AJ3989" s="2" t="s">
        <v>717</v>
      </c>
      <c r="AL3989" t="str">
        <f>IF(OR(AND(Q3989=Q3990,P3989&gt;0),AND(O3989&gt;0,O3989=O3990)),"duplicate","")</f>
        <v/>
      </c>
      <c r="AM3989" t="s">
        <v>826</v>
      </c>
      <c r="AN3989" t="s">
        <v>826</v>
      </c>
      <c r="AO3989" t="s">
        <v>826</v>
      </c>
      <c r="AP3989" t="s">
        <v>826</v>
      </c>
      <c r="AQ3989" t="s">
        <v>32</v>
      </c>
    </row>
    <row r="3990" spans="1:43" x14ac:dyDescent="0.2">
      <c r="A3990" s="31"/>
      <c r="B3990" s="1">
        <v>42899</v>
      </c>
      <c r="C3990" s="1" t="str">
        <f>IF(F3990="Kup","6/13/2017",IF(F3990="Sag","6/14/2017",""))</f>
        <v>6/13/2017</v>
      </c>
      <c r="D3990" s="27">
        <f>A3990-B3990</f>
        <v>-42899</v>
      </c>
      <c r="E3990" s="27">
        <f>A3990-C3990</f>
        <v>-42899</v>
      </c>
      <c r="F3990" s="2" t="s">
        <v>21</v>
      </c>
      <c r="G3990" s="2" t="s">
        <v>649</v>
      </c>
      <c r="H3990" s="2" t="s">
        <v>22</v>
      </c>
      <c r="I3990" s="12" t="s">
        <v>86</v>
      </c>
      <c r="J3990" s="12" t="s">
        <v>86</v>
      </c>
      <c r="K3990" s="3" t="s">
        <v>953</v>
      </c>
      <c r="L3990" s="3" t="s">
        <v>952</v>
      </c>
      <c r="M3990" s="2">
        <v>9</v>
      </c>
      <c r="N3990" s="2">
        <v>9</v>
      </c>
      <c r="O3990" s="25">
        <v>12.000999999999999</v>
      </c>
      <c r="P3990" s="3">
        <v>1.988</v>
      </c>
      <c r="Q3990" s="3">
        <v>1.085</v>
      </c>
      <c r="R3990">
        <f>IF(Q3990&gt;0,(P3990*(Q3990^2))*(3.14159/6),"")</f>
        <v>1.2253893793411665</v>
      </c>
      <c r="S3990" s="2" t="s">
        <v>32</v>
      </c>
      <c r="T3990" t="s">
        <v>25</v>
      </c>
      <c r="U3990" s="2" t="s">
        <v>26</v>
      </c>
      <c r="V3990" s="2" t="s">
        <v>693</v>
      </c>
      <c r="W3990" s="2"/>
      <c r="X3990" s="2" t="s">
        <v>764</v>
      </c>
      <c r="Y3990" s="2"/>
      <c r="AA3990" s="12" t="s">
        <v>835</v>
      </c>
      <c r="AB3990" t="str">
        <f>IF(Q3990&gt;0,"yes","no")</f>
        <v>yes</v>
      </c>
      <c r="AC3990" t="str">
        <f>IF(O3990&gt;0,"yes","no")</f>
        <v>yes</v>
      </c>
      <c r="AD3990" t="str">
        <f>IF(AH3990="hatch","yes","no")</f>
        <v>no</v>
      </c>
      <c r="AE3990" t="str">
        <f>IF(AH3990="swimup","yes","no")</f>
        <v>yes</v>
      </c>
      <c r="AF3990" t="str">
        <f>IF(AH3990="respiration","yes","no")</f>
        <v>no</v>
      </c>
      <c r="AH3990" t="s">
        <v>765</v>
      </c>
      <c r="AI3990">
        <f>IF(O3990&gt;0,(IF(S3990="live",O3990*0.84,IF(S3990="dried.ethanol",O3990*0.8449+2.8227,O3990))),"")</f>
        <v>12.000999999999999</v>
      </c>
      <c r="AJ3990" s="2" t="s">
        <v>689</v>
      </c>
      <c r="AL3990" t="str">
        <f>IF(OR(AND(Q3990=Q3991,P3990&gt;0),AND(O3990&gt;0,O3990=O3991)),"duplicate","")</f>
        <v/>
      </c>
      <c r="AM3990" t="s">
        <v>826</v>
      </c>
      <c r="AN3990" t="s">
        <v>826</v>
      </c>
      <c r="AO3990" t="s">
        <v>826</v>
      </c>
      <c r="AP3990" t="s">
        <v>826</v>
      </c>
      <c r="AQ3990" t="s">
        <v>32</v>
      </c>
    </row>
    <row r="3991" spans="1:43" x14ac:dyDescent="0.2">
      <c r="A3991" s="31"/>
      <c r="B3991" s="1">
        <v>42899</v>
      </c>
      <c r="C3991" s="1" t="str">
        <f>IF(F3991="Kup","6/13/2017",IF(F3991="Sag","6/14/2017",""))</f>
        <v>6/13/2017</v>
      </c>
      <c r="D3991" s="27">
        <f>A3991-B3991</f>
        <v>-42899</v>
      </c>
      <c r="E3991" s="27">
        <f>A3991-C3991</f>
        <v>-42899</v>
      </c>
      <c r="F3991" s="2" t="s">
        <v>21</v>
      </c>
      <c r="G3991" s="2" t="s">
        <v>711</v>
      </c>
      <c r="H3991" s="2" t="s">
        <v>22</v>
      </c>
      <c r="I3991" s="12" t="s">
        <v>86</v>
      </c>
      <c r="J3991" s="12" t="s">
        <v>86</v>
      </c>
      <c r="K3991" s="3" t="s">
        <v>953</v>
      </c>
      <c r="L3991" s="3" t="s">
        <v>952</v>
      </c>
      <c r="M3991" s="2">
        <v>10</v>
      </c>
      <c r="N3991" s="2">
        <v>10</v>
      </c>
      <c r="O3991" s="25">
        <v>10.78</v>
      </c>
      <c r="P3991" s="3">
        <v>2.3580000000000001</v>
      </c>
      <c r="Q3991" s="3">
        <v>1.885</v>
      </c>
      <c r="R3991">
        <f>IF(Q3991&gt;0,(P3991*(Q3991^2))*(3.14159/6),"")</f>
        <v>4.3869710182057498</v>
      </c>
      <c r="S3991" s="2" t="s">
        <v>32</v>
      </c>
      <c r="T3991" t="s">
        <v>25</v>
      </c>
      <c r="U3991" s="2" t="s">
        <v>26</v>
      </c>
      <c r="V3991" s="2" t="s">
        <v>716</v>
      </c>
      <c r="W3991" s="2"/>
      <c r="X3991" s="2" t="s">
        <v>764</v>
      </c>
      <c r="Y3991" s="2"/>
      <c r="AA3991" s="12" t="s">
        <v>835</v>
      </c>
      <c r="AB3991" t="str">
        <f>IF(Q3991&gt;0,"yes","no")</f>
        <v>yes</v>
      </c>
      <c r="AC3991" t="str">
        <f>IF(O3991&gt;0,"yes","no")</f>
        <v>yes</v>
      </c>
      <c r="AD3991" t="str">
        <f>IF(AH3991="hatch","yes","no")</f>
        <v>yes</v>
      </c>
      <c r="AE3991" t="str">
        <f>IF(AH3991="swimup","yes","no")</f>
        <v>no</v>
      </c>
      <c r="AF3991" t="str">
        <f>IF(AH3991="respiration","yes","no")</f>
        <v>no</v>
      </c>
      <c r="AH3991" t="s">
        <v>766</v>
      </c>
      <c r="AI3991">
        <f>IF(O3991&gt;0,(IF(S3991="live",O3991*0.84,IF(S3991="dried.ethanol",O3991*0.8449+2.8227,O3991))),"")</f>
        <v>10.78</v>
      </c>
      <c r="AJ3991" s="2" t="s">
        <v>717</v>
      </c>
      <c r="AL3991" t="str">
        <f>IF(OR(AND(Q3991=Q3992,P3991&gt;0),AND(O3991&gt;0,O3991=O3992)),"duplicate","")</f>
        <v/>
      </c>
      <c r="AM3991" t="s">
        <v>826</v>
      </c>
      <c r="AN3991" t="s">
        <v>826</v>
      </c>
      <c r="AO3991" t="s">
        <v>826</v>
      </c>
      <c r="AP3991" t="s">
        <v>826</v>
      </c>
      <c r="AQ3991" t="s">
        <v>32</v>
      </c>
    </row>
    <row r="3992" spans="1:43" x14ac:dyDescent="0.2">
      <c r="A3992" s="31"/>
      <c r="B3992" s="1">
        <v>42899</v>
      </c>
      <c r="C3992" s="1" t="str">
        <f>IF(F3992="Kup","6/13/2017",IF(F3992="Sag","6/14/2017",""))</f>
        <v>6/13/2017</v>
      </c>
      <c r="D3992" s="27">
        <f>A3992-B3992</f>
        <v>-42899</v>
      </c>
      <c r="E3992" s="27">
        <f>A3992-C3992</f>
        <v>-42899</v>
      </c>
      <c r="F3992" s="2" t="s">
        <v>21</v>
      </c>
      <c r="G3992" s="2" t="s">
        <v>649</v>
      </c>
      <c r="H3992" s="2" t="s">
        <v>22</v>
      </c>
      <c r="I3992" s="12" t="s">
        <v>86</v>
      </c>
      <c r="J3992" s="12" t="s">
        <v>86</v>
      </c>
      <c r="K3992" s="3" t="s">
        <v>953</v>
      </c>
      <c r="L3992" s="3" t="s">
        <v>952</v>
      </c>
      <c r="M3992" s="2">
        <v>10</v>
      </c>
      <c r="N3992" s="2">
        <v>10</v>
      </c>
      <c r="O3992" s="25">
        <v>12.475</v>
      </c>
      <c r="P3992" s="3">
        <v>2.1680000000000001</v>
      </c>
      <c r="Q3992" s="3">
        <v>1.179</v>
      </c>
      <c r="R3992">
        <f>IF(Q3992&gt;0,(P3992*(Q3992^2))*(3.14159/6),"")</f>
        <v>1.57792059107532</v>
      </c>
      <c r="S3992" s="2" t="s">
        <v>32</v>
      </c>
      <c r="T3992" t="s">
        <v>25</v>
      </c>
      <c r="U3992" s="2" t="s">
        <v>26</v>
      </c>
      <c r="V3992" s="2" t="s">
        <v>693</v>
      </c>
      <c r="W3992" s="2"/>
      <c r="X3992" s="2" t="s">
        <v>764</v>
      </c>
      <c r="Y3992" s="2"/>
      <c r="AA3992" s="12" t="s">
        <v>835</v>
      </c>
      <c r="AB3992" t="str">
        <f>IF(Q3992&gt;0,"yes","no")</f>
        <v>yes</v>
      </c>
      <c r="AC3992" t="str">
        <f>IF(O3992&gt;0,"yes","no")</f>
        <v>yes</v>
      </c>
      <c r="AD3992" t="str">
        <f>IF(AH3992="hatch","yes","no")</f>
        <v>no</v>
      </c>
      <c r="AE3992" t="str">
        <f>IF(AH3992="swimup","yes","no")</f>
        <v>yes</v>
      </c>
      <c r="AF3992" t="str">
        <f>IF(AH3992="respiration","yes","no")</f>
        <v>no</v>
      </c>
      <c r="AH3992" t="s">
        <v>765</v>
      </c>
      <c r="AI3992">
        <f>IF(O3992&gt;0,(IF(S3992="live",O3992*0.84,IF(S3992="dried.ethanol",O3992*0.8449+2.8227,O3992))),"")</f>
        <v>12.475</v>
      </c>
      <c r="AJ3992" s="2" t="s">
        <v>689</v>
      </c>
      <c r="AL3992" t="str">
        <f>IF(OR(AND(Q3992=Q3993,P3992&gt;0),AND(O3992&gt;0,O3992=O3993)),"duplicate","")</f>
        <v/>
      </c>
      <c r="AM3992" t="s">
        <v>826</v>
      </c>
      <c r="AN3992" t="s">
        <v>826</v>
      </c>
      <c r="AO3992" t="s">
        <v>826</v>
      </c>
      <c r="AP3992" t="s">
        <v>826</v>
      </c>
      <c r="AQ3992" t="s">
        <v>32</v>
      </c>
    </row>
    <row r="3993" spans="1:43" x14ac:dyDescent="0.2">
      <c r="A3993" s="31"/>
      <c r="B3993" s="1">
        <v>42899</v>
      </c>
      <c r="C3993" s="1" t="str">
        <f>IF(F3993="Kup","6/13/2017",IF(F3993="Sag","6/14/2017",""))</f>
        <v>6/13/2017</v>
      </c>
      <c r="D3993" s="27">
        <f>A3993-B3993</f>
        <v>-42899</v>
      </c>
      <c r="E3993" s="27">
        <f>A3993-C3993</f>
        <v>-42899</v>
      </c>
      <c r="F3993" s="2" t="s">
        <v>21</v>
      </c>
      <c r="G3993" s="2" t="s">
        <v>711</v>
      </c>
      <c r="H3993" s="2" t="s">
        <v>22</v>
      </c>
      <c r="I3993" s="12" t="s">
        <v>89</v>
      </c>
      <c r="J3993" s="12" t="s">
        <v>89</v>
      </c>
      <c r="K3993" s="3" t="s">
        <v>954</v>
      </c>
      <c r="L3993" s="3" t="s">
        <v>955</v>
      </c>
      <c r="M3993" s="2">
        <v>1</v>
      </c>
      <c r="N3993" s="2">
        <v>1</v>
      </c>
      <c r="O3993" s="25">
        <v>10.920999999999999</v>
      </c>
      <c r="P3993" s="3">
        <v>2.1429999999999998</v>
      </c>
      <c r="Q3993" s="3">
        <v>1.845</v>
      </c>
      <c r="R3993">
        <f>IF(Q3993&gt;0,(P3993*(Q3993^2))*(3.14159/6),"")</f>
        <v>3.8195585130273741</v>
      </c>
      <c r="S3993" s="2" t="s">
        <v>32</v>
      </c>
      <c r="T3993" t="s">
        <v>25</v>
      </c>
      <c r="U3993" s="2" t="s">
        <v>26</v>
      </c>
      <c r="V3993" s="2" t="s">
        <v>718</v>
      </c>
      <c r="W3993" s="2"/>
      <c r="X3993" s="2" t="s">
        <v>764</v>
      </c>
      <c r="Y3993" s="2"/>
      <c r="AA3993" s="12" t="s">
        <v>835</v>
      </c>
      <c r="AB3993" t="str">
        <f>IF(Q3993&gt;0,"yes","no")</f>
        <v>yes</v>
      </c>
      <c r="AC3993" t="str">
        <f>IF(O3993&gt;0,"yes","no")</f>
        <v>yes</v>
      </c>
      <c r="AD3993" t="str">
        <f>IF(AH3993="hatch","yes","no")</f>
        <v>yes</v>
      </c>
      <c r="AE3993" t="str">
        <f>IF(AH3993="swimup","yes","no")</f>
        <v>no</v>
      </c>
      <c r="AF3993" t="str">
        <f>IF(AH3993="respiration","yes","no")</f>
        <v>no</v>
      </c>
      <c r="AH3993" t="s">
        <v>766</v>
      </c>
      <c r="AI3993">
        <f>IF(O3993&gt;0,(IF(S3993="live",O3993*0.84,IF(S3993="dried.ethanol",O3993*0.8449+2.8227,O3993))),"")</f>
        <v>10.920999999999999</v>
      </c>
      <c r="AJ3993" s="2" t="s">
        <v>719</v>
      </c>
      <c r="AL3993" t="str">
        <f>IF(OR(AND(Q3993=Q3994,P3993&gt;0),AND(O3993&gt;0,O3993=O3994)),"duplicate","")</f>
        <v/>
      </c>
      <c r="AM3993" t="s">
        <v>826</v>
      </c>
      <c r="AN3993" t="s">
        <v>826</v>
      </c>
      <c r="AO3993" t="s">
        <v>826</v>
      </c>
      <c r="AP3993" t="s">
        <v>826</v>
      </c>
      <c r="AQ3993" t="s">
        <v>32</v>
      </c>
    </row>
    <row r="3994" spans="1:43" x14ac:dyDescent="0.2">
      <c r="A3994" s="31"/>
      <c r="B3994" s="1">
        <v>42899</v>
      </c>
      <c r="C3994" s="1" t="str">
        <f>IF(F3994="Kup","6/13/2017",IF(F3994="Sag","6/14/2017",""))</f>
        <v>6/13/2017</v>
      </c>
      <c r="D3994" s="27">
        <f>A3994-B3994</f>
        <v>-42899</v>
      </c>
      <c r="E3994" s="27">
        <f>A3994-C3994</f>
        <v>-42899</v>
      </c>
      <c r="F3994" s="2" t="s">
        <v>21</v>
      </c>
      <c r="G3994" s="2" t="s">
        <v>649</v>
      </c>
      <c r="H3994" s="2" t="s">
        <v>22</v>
      </c>
      <c r="I3994" s="12" t="s">
        <v>89</v>
      </c>
      <c r="J3994" s="12" t="s">
        <v>89</v>
      </c>
      <c r="K3994" s="3" t="s">
        <v>954</v>
      </c>
      <c r="L3994" s="3" t="s">
        <v>955</v>
      </c>
      <c r="M3994" s="2">
        <v>1</v>
      </c>
      <c r="N3994" s="2">
        <v>1</v>
      </c>
      <c r="O3994" s="25">
        <v>12.358000000000001</v>
      </c>
      <c r="P3994" s="3">
        <v>2.077</v>
      </c>
      <c r="Q3994" s="3">
        <v>1.3520000000000001</v>
      </c>
      <c r="R3994">
        <f>IF(Q3994&gt;0,(P3994*(Q3994^2))*(3.14159/6),"")</f>
        <v>1.9878707123544532</v>
      </c>
      <c r="S3994" s="2" t="s">
        <v>32</v>
      </c>
      <c r="T3994" t="s">
        <v>25</v>
      </c>
      <c r="U3994" s="2" t="s">
        <v>26</v>
      </c>
      <c r="V3994" s="2" t="s">
        <v>700</v>
      </c>
      <c r="W3994" s="2"/>
      <c r="X3994" s="2" t="s">
        <v>764</v>
      </c>
      <c r="Y3994" s="2"/>
      <c r="AA3994" s="12" t="s">
        <v>835</v>
      </c>
      <c r="AB3994" t="str">
        <f>IF(Q3994&gt;0,"yes","no")</f>
        <v>yes</v>
      </c>
      <c r="AC3994" t="str">
        <f>IF(O3994&gt;0,"yes","no")</f>
        <v>yes</v>
      </c>
      <c r="AD3994" t="str">
        <f>IF(AH3994="hatch","yes","no")</f>
        <v>no</v>
      </c>
      <c r="AE3994" t="str">
        <f>IF(AH3994="swimup","yes","no")</f>
        <v>yes</v>
      </c>
      <c r="AF3994" t="str">
        <f>IF(AH3994="respiration","yes","no")</f>
        <v>no</v>
      </c>
      <c r="AH3994" t="s">
        <v>765</v>
      </c>
      <c r="AI3994">
        <f>IF(O3994&gt;0,(IF(S3994="live",O3994*0.84,IF(S3994="dried.ethanol",O3994*0.8449+2.8227,O3994))),"")</f>
        <v>12.358000000000001</v>
      </c>
      <c r="AJ3994" s="2" t="s">
        <v>701</v>
      </c>
      <c r="AL3994" t="str">
        <f>IF(OR(AND(Q3994=Q3995,P3994&gt;0),AND(O3994&gt;0,O3994=O3995)),"duplicate","")</f>
        <v/>
      </c>
      <c r="AM3994" t="s">
        <v>826</v>
      </c>
      <c r="AN3994" t="s">
        <v>826</v>
      </c>
      <c r="AO3994" t="s">
        <v>826</v>
      </c>
      <c r="AP3994" t="s">
        <v>826</v>
      </c>
      <c r="AQ3994" t="s">
        <v>32</v>
      </c>
    </row>
    <row r="3995" spans="1:43" x14ac:dyDescent="0.2">
      <c r="A3995" s="31"/>
      <c r="B3995" s="1">
        <v>42899</v>
      </c>
      <c r="C3995" s="1" t="str">
        <f>IF(F3995="Kup","6/13/2017",IF(F3995="Sag","6/14/2017",""))</f>
        <v>6/13/2017</v>
      </c>
      <c r="D3995" s="27">
        <f>A3995-B3995</f>
        <v>-42899</v>
      </c>
      <c r="E3995" s="27">
        <f>A3995-C3995</f>
        <v>-42899</v>
      </c>
      <c r="F3995" s="2" t="s">
        <v>21</v>
      </c>
      <c r="G3995" s="2" t="s">
        <v>711</v>
      </c>
      <c r="H3995" s="2" t="s">
        <v>22</v>
      </c>
      <c r="I3995" s="12" t="s">
        <v>89</v>
      </c>
      <c r="J3995" s="12" t="s">
        <v>89</v>
      </c>
      <c r="K3995" s="3" t="s">
        <v>954</v>
      </c>
      <c r="L3995" s="3" t="s">
        <v>955</v>
      </c>
      <c r="M3995" s="2">
        <v>2</v>
      </c>
      <c r="N3995" s="2">
        <v>2</v>
      </c>
      <c r="O3995" s="25">
        <v>10.085000000000001</v>
      </c>
      <c r="P3995" s="3">
        <v>2.4790000000000001</v>
      </c>
      <c r="Q3995" s="3">
        <v>2.2040000000000002</v>
      </c>
      <c r="R3995">
        <f>IF(Q3995&gt;0,(P3995*(Q3995^2))*(3.14159/6),"")</f>
        <v>6.3051868714602941</v>
      </c>
      <c r="S3995" s="2" t="s">
        <v>32</v>
      </c>
      <c r="T3995" t="s">
        <v>25</v>
      </c>
      <c r="U3995" s="2" t="s">
        <v>26</v>
      </c>
      <c r="V3995" s="2" t="s">
        <v>718</v>
      </c>
      <c r="W3995" s="2"/>
      <c r="X3995" s="2" t="s">
        <v>764</v>
      </c>
      <c r="Y3995" s="2"/>
      <c r="AA3995" s="12" t="s">
        <v>835</v>
      </c>
      <c r="AB3995" t="str">
        <f>IF(Q3995&gt;0,"yes","no")</f>
        <v>yes</v>
      </c>
      <c r="AC3995" t="str">
        <f>IF(O3995&gt;0,"yes","no")</f>
        <v>yes</v>
      </c>
      <c r="AD3995" t="str">
        <f>IF(AH3995="hatch","yes","no")</f>
        <v>yes</v>
      </c>
      <c r="AE3995" t="str">
        <f>IF(AH3995="swimup","yes","no")</f>
        <v>no</v>
      </c>
      <c r="AF3995" t="str">
        <f>IF(AH3995="respiration","yes","no")</f>
        <v>no</v>
      </c>
      <c r="AH3995" t="s">
        <v>766</v>
      </c>
      <c r="AI3995">
        <f>IF(O3995&gt;0,(IF(S3995="live",O3995*0.84,IF(S3995="dried.ethanol",O3995*0.8449+2.8227,O3995))),"")</f>
        <v>10.085000000000001</v>
      </c>
      <c r="AJ3995" s="2" t="s">
        <v>719</v>
      </c>
      <c r="AL3995" t="str">
        <f>IF(OR(AND(Q3995=Q3996,P3995&gt;0),AND(O3995&gt;0,O3995=O3996)),"duplicate","")</f>
        <v/>
      </c>
      <c r="AM3995" t="s">
        <v>826</v>
      </c>
      <c r="AN3995" t="s">
        <v>826</v>
      </c>
      <c r="AO3995" t="s">
        <v>826</v>
      </c>
      <c r="AP3995" t="s">
        <v>826</v>
      </c>
      <c r="AQ3995" t="s">
        <v>32</v>
      </c>
    </row>
    <row r="3996" spans="1:43" x14ac:dyDescent="0.2">
      <c r="A3996" s="31"/>
      <c r="B3996" s="1">
        <v>42899</v>
      </c>
      <c r="C3996" s="1" t="str">
        <f>IF(F3996="Kup","6/13/2017",IF(F3996="Sag","6/14/2017",""))</f>
        <v>6/13/2017</v>
      </c>
      <c r="D3996" s="27">
        <f>A3996-B3996</f>
        <v>-42899</v>
      </c>
      <c r="E3996" s="27">
        <f>A3996-C3996</f>
        <v>-42899</v>
      </c>
      <c r="F3996" s="2" t="s">
        <v>21</v>
      </c>
      <c r="G3996" s="2" t="s">
        <v>649</v>
      </c>
      <c r="H3996" s="2" t="s">
        <v>22</v>
      </c>
      <c r="I3996" s="12" t="s">
        <v>89</v>
      </c>
      <c r="J3996" s="12" t="s">
        <v>89</v>
      </c>
      <c r="K3996" s="3" t="s">
        <v>954</v>
      </c>
      <c r="L3996" s="3" t="s">
        <v>955</v>
      </c>
      <c r="M3996" s="2">
        <v>2</v>
      </c>
      <c r="N3996" s="2">
        <v>2</v>
      </c>
      <c r="O3996" s="25">
        <v>12.58</v>
      </c>
      <c r="P3996" s="3">
        <v>2.2839999999999998</v>
      </c>
      <c r="Q3996" s="3">
        <v>1.4930000000000001</v>
      </c>
      <c r="R3996">
        <f>IF(Q3996&gt;0,(P3996*(Q3996^2))*(3.14159/6),"")</f>
        <v>2.6657165635710736</v>
      </c>
      <c r="S3996" s="2" t="s">
        <v>32</v>
      </c>
      <c r="T3996" t="s">
        <v>25</v>
      </c>
      <c r="U3996" s="2" t="s">
        <v>26</v>
      </c>
      <c r="V3996" s="2" t="s">
        <v>700</v>
      </c>
      <c r="W3996" s="2"/>
      <c r="X3996" s="2" t="s">
        <v>764</v>
      </c>
      <c r="Y3996" s="2"/>
      <c r="AA3996" s="12" t="s">
        <v>835</v>
      </c>
      <c r="AB3996" t="str">
        <f>IF(Q3996&gt;0,"yes","no")</f>
        <v>yes</v>
      </c>
      <c r="AC3996" t="str">
        <f>IF(O3996&gt;0,"yes","no")</f>
        <v>yes</v>
      </c>
      <c r="AD3996" t="str">
        <f>IF(AH3996="hatch","yes","no")</f>
        <v>no</v>
      </c>
      <c r="AE3996" t="str">
        <f>IF(AH3996="swimup","yes","no")</f>
        <v>yes</v>
      </c>
      <c r="AF3996" t="str">
        <f>IF(AH3996="respiration","yes","no")</f>
        <v>no</v>
      </c>
      <c r="AH3996" t="s">
        <v>765</v>
      </c>
      <c r="AI3996">
        <f>IF(O3996&gt;0,(IF(S3996="live",O3996*0.84,IF(S3996="dried.ethanol",O3996*0.8449+2.8227,O3996))),"")</f>
        <v>12.58</v>
      </c>
      <c r="AJ3996" s="2" t="s">
        <v>701</v>
      </c>
      <c r="AL3996" t="str">
        <f>IF(OR(AND(Q3996=Q3997,P3996&gt;0),AND(O3996&gt;0,O3996=O3997)),"duplicate","")</f>
        <v/>
      </c>
      <c r="AM3996" t="s">
        <v>826</v>
      </c>
      <c r="AN3996" t="s">
        <v>826</v>
      </c>
      <c r="AO3996" t="s">
        <v>826</v>
      </c>
      <c r="AP3996" t="s">
        <v>826</v>
      </c>
      <c r="AQ3996" t="s">
        <v>32</v>
      </c>
    </row>
    <row r="3997" spans="1:43" x14ac:dyDescent="0.2">
      <c r="A3997" s="31"/>
      <c r="B3997" s="1">
        <v>42899</v>
      </c>
      <c r="C3997" s="1" t="str">
        <f>IF(F3997="Kup","6/13/2017",IF(F3997="Sag","6/14/2017",""))</f>
        <v>6/13/2017</v>
      </c>
      <c r="D3997" s="27">
        <f>A3997-B3997</f>
        <v>-42899</v>
      </c>
      <c r="E3997" s="27">
        <f>A3997-C3997</f>
        <v>-42899</v>
      </c>
      <c r="F3997" s="2" t="s">
        <v>21</v>
      </c>
      <c r="G3997" s="2" t="s">
        <v>711</v>
      </c>
      <c r="H3997" s="2" t="s">
        <v>22</v>
      </c>
      <c r="I3997" s="12" t="s">
        <v>89</v>
      </c>
      <c r="J3997" s="12" t="s">
        <v>89</v>
      </c>
      <c r="K3997" s="3" t="s">
        <v>954</v>
      </c>
      <c r="L3997" s="3" t="s">
        <v>955</v>
      </c>
      <c r="M3997" s="2">
        <v>3</v>
      </c>
      <c r="N3997" s="2">
        <v>3</v>
      </c>
      <c r="O3997" s="25">
        <v>9.6579999999999995</v>
      </c>
      <c r="P3997" s="3">
        <v>2.371</v>
      </c>
      <c r="Q3997" s="3">
        <v>1.823</v>
      </c>
      <c r="R3997">
        <f>IF(Q3997&gt;0,(P3997*(Q3997^2))*(3.14159/6),"")</f>
        <v>4.1257522650039675</v>
      </c>
      <c r="S3997" s="2" t="s">
        <v>32</v>
      </c>
      <c r="T3997" t="s">
        <v>25</v>
      </c>
      <c r="U3997" s="2" t="s">
        <v>26</v>
      </c>
      <c r="V3997" s="2" t="s">
        <v>718</v>
      </c>
      <c r="W3997" s="2"/>
      <c r="X3997" s="2" t="s">
        <v>764</v>
      </c>
      <c r="Y3997" s="2"/>
      <c r="AA3997" s="12" t="s">
        <v>835</v>
      </c>
      <c r="AB3997" t="str">
        <f>IF(Q3997&gt;0,"yes","no")</f>
        <v>yes</v>
      </c>
      <c r="AC3997" t="str">
        <f>IF(O3997&gt;0,"yes","no")</f>
        <v>yes</v>
      </c>
      <c r="AD3997" t="str">
        <f>IF(AH3997="hatch","yes","no")</f>
        <v>yes</v>
      </c>
      <c r="AE3997" t="str">
        <f>IF(AH3997="swimup","yes","no")</f>
        <v>no</v>
      </c>
      <c r="AF3997" t="str">
        <f>IF(AH3997="respiration","yes","no")</f>
        <v>no</v>
      </c>
      <c r="AH3997" t="s">
        <v>766</v>
      </c>
      <c r="AI3997">
        <f>IF(O3997&gt;0,(IF(S3997="live",O3997*0.84,IF(S3997="dried.ethanol",O3997*0.8449+2.8227,O3997))),"")</f>
        <v>9.6579999999999995</v>
      </c>
      <c r="AJ3997" s="2" t="s">
        <v>719</v>
      </c>
      <c r="AL3997" t="str">
        <f>IF(OR(AND(Q3997=Q3998,P3997&gt;0),AND(O3997&gt;0,O3997=O3998)),"duplicate","")</f>
        <v/>
      </c>
      <c r="AM3997" t="s">
        <v>826</v>
      </c>
      <c r="AN3997" t="s">
        <v>826</v>
      </c>
      <c r="AO3997" t="s">
        <v>826</v>
      </c>
      <c r="AP3997" t="s">
        <v>826</v>
      </c>
      <c r="AQ3997" t="s">
        <v>32</v>
      </c>
    </row>
    <row r="3998" spans="1:43" x14ac:dyDescent="0.2">
      <c r="A3998" s="31"/>
      <c r="B3998" s="1">
        <v>42899</v>
      </c>
      <c r="C3998" s="1" t="str">
        <f>IF(F3998="Kup","6/13/2017",IF(F3998="Sag","6/14/2017",""))</f>
        <v>6/13/2017</v>
      </c>
      <c r="D3998" s="27">
        <f>A3998-B3998</f>
        <v>-42899</v>
      </c>
      <c r="E3998" s="27">
        <f>A3998-C3998</f>
        <v>-42899</v>
      </c>
      <c r="F3998" s="2" t="s">
        <v>21</v>
      </c>
      <c r="G3998" s="2" t="s">
        <v>649</v>
      </c>
      <c r="H3998" s="2" t="s">
        <v>22</v>
      </c>
      <c r="I3998" s="12" t="s">
        <v>89</v>
      </c>
      <c r="J3998" s="12" t="s">
        <v>89</v>
      </c>
      <c r="K3998" s="3" t="s">
        <v>954</v>
      </c>
      <c r="L3998" s="3" t="s">
        <v>955</v>
      </c>
      <c r="M3998" s="2">
        <v>3</v>
      </c>
      <c r="N3998" s="2">
        <v>3</v>
      </c>
      <c r="O3998" s="25">
        <v>12.151999999999999</v>
      </c>
      <c r="P3998" s="3">
        <v>2.2869999999999999</v>
      </c>
      <c r="Q3998" s="3">
        <v>1.4830000000000001</v>
      </c>
      <c r="R3998">
        <f>IF(Q3998&gt;0,(P3998*(Q3998^2))*(3.14159/6),"")</f>
        <v>2.6335812535982281</v>
      </c>
      <c r="S3998" s="2" t="s">
        <v>32</v>
      </c>
      <c r="T3998" t="s">
        <v>25</v>
      </c>
      <c r="U3998" s="2" t="s">
        <v>26</v>
      </c>
      <c r="V3998" s="2" t="s">
        <v>700</v>
      </c>
      <c r="W3998" s="2"/>
      <c r="X3998" s="2" t="s">
        <v>764</v>
      </c>
      <c r="Y3998" s="2"/>
      <c r="AA3998" s="12" t="s">
        <v>835</v>
      </c>
      <c r="AB3998" t="str">
        <f>IF(Q3998&gt;0,"yes","no")</f>
        <v>yes</v>
      </c>
      <c r="AC3998" t="str">
        <f>IF(O3998&gt;0,"yes","no")</f>
        <v>yes</v>
      </c>
      <c r="AD3998" t="str">
        <f>IF(AH3998="hatch","yes","no")</f>
        <v>no</v>
      </c>
      <c r="AE3998" t="str">
        <f>IF(AH3998="swimup","yes","no")</f>
        <v>yes</v>
      </c>
      <c r="AF3998" t="str">
        <f>IF(AH3998="respiration","yes","no")</f>
        <v>no</v>
      </c>
      <c r="AH3998" t="s">
        <v>765</v>
      </c>
      <c r="AI3998">
        <f>IF(O3998&gt;0,(IF(S3998="live",O3998*0.84,IF(S3998="dried.ethanol",O3998*0.8449+2.8227,O3998))),"")</f>
        <v>12.151999999999999</v>
      </c>
      <c r="AJ3998" s="2" t="s">
        <v>701</v>
      </c>
      <c r="AL3998" t="str">
        <f>IF(OR(AND(Q3998=Q3999,P3998&gt;0),AND(O3998&gt;0,O3998=O3999)),"duplicate","")</f>
        <v/>
      </c>
      <c r="AM3998" t="s">
        <v>826</v>
      </c>
      <c r="AN3998" t="s">
        <v>826</v>
      </c>
      <c r="AO3998" t="s">
        <v>826</v>
      </c>
      <c r="AP3998" t="s">
        <v>826</v>
      </c>
      <c r="AQ3998" t="s">
        <v>32</v>
      </c>
    </row>
    <row r="3999" spans="1:43" x14ac:dyDescent="0.2">
      <c r="A3999" s="31"/>
      <c r="B3999" s="1">
        <v>42899</v>
      </c>
      <c r="C3999" s="1" t="str">
        <f>IF(F3999="Kup","6/13/2017",IF(F3999="Sag","6/14/2017",""))</f>
        <v>6/13/2017</v>
      </c>
      <c r="D3999" s="27">
        <f>A3999-B3999</f>
        <v>-42899</v>
      </c>
      <c r="E3999" s="27">
        <f>A3999-C3999</f>
        <v>-42899</v>
      </c>
      <c r="F3999" s="2" t="s">
        <v>21</v>
      </c>
      <c r="G3999" s="2" t="s">
        <v>711</v>
      </c>
      <c r="H3999" s="2" t="s">
        <v>22</v>
      </c>
      <c r="I3999" s="12" t="s">
        <v>89</v>
      </c>
      <c r="J3999" s="12" t="s">
        <v>89</v>
      </c>
      <c r="K3999" s="3" t="s">
        <v>954</v>
      </c>
      <c r="L3999" s="3" t="s">
        <v>955</v>
      </c>
      <c r="M3999" s="2">
        <v>4</v>
      </c>
      <c r="N3999" s="2">
        <v>4</v>
      </c>
      <c r="O3999" s="25">
        <v>11.448</v>
      </c>
      <c r="P3999" s="3">
        <v>2.56</v>
      </c>
      <c r="Q3999" s="3">
        <v>1.8</v>
      </c>
      <c r="R3999">
        <f>IF(Q3999&gt;0,(P3999*(Q3999^2))*(3.14159/6),"")</f>
        <v>4.3429340160000001</v>
      </c>
      <c r="S3999" s="2" t="s">
        <v>32</v>
      </c>
      <c r="T3999" t="s">
        <v>25</v>
      </c>
      <c r="U3999" s="2" t="s">
        <v>26</v>
      </c>
      <c r="V3999" s="2" t="s">
        <v>718</v>
      </c>
      <c r="W3999" s="2"/>
      <c r="X3999" s="2" t="s">
        <v>764</v>
      </c>
      <c r="Y3999" s="2"/>
      <c r="AA3999" s="12" t="s">
        <v>835</v>
      </c>
      <c r="AB3999" t="str">
        <f>IF(Q3999&gt;0,"yes","no")</f>
        <v>yes</v>
      </c>
      <c r="AC3999" t="str">
        <f>IF(O3999&gt;0,"yes","no")</f>
        <v>yes</v>
      </c>
      <c r="AD3999" t="str">
        <f>IF(AH3999="hatch","yes","no")</f>
        <v>yes</v>
      </c>
      <c r="AE3999" t="str">
        <f>IF(AH3999="swimup","yes","no")</f>
        <v>no</v>
      </c>
      <c r="AF3999" t="str">
        <f>IF(AH3999="respiration","yes","no")</f>
        <v>no</v>
      </c>
      <c r="AH3999" t="s">
        <v>766</v>
      </c>
      <c r="AI3999">
        <f>IF(O3999&gt;0,(IF(S3999="live",O3999*0.84,IF(S3999="dried.ethanol",O3999*0.8449+2.8227,O3999))),"")</f>
        <v>11.448</v>
      </c>
      <c r="AJ3999" s="2" t="s">
        <v>719</v>
      </c>
      <c r="AL3999" t="str">
        <f>IF(OR(AND(Q3999=Q4000,P3999&gt;0),AND(O3999&gt;0,O3999=O4000)),"duplicate","")</f>
        <v/>
      </c>
      <c r="AM3999" t="s">
        <v>826</v>
      </c>
      <c r="AN3999" t="s">
        <v>826</v>
      </c>
      <c r="AO3999" t="s">
        <v>826</v>
      </c>
      <c r="AP3999" t="s">
        <v>826</v>
      </c>
      <c r="AQ3999" t="s">
        <v>32</v>
      </c>
    </row>
    <row r="4000" spans="1:43" x14ac:dyDescent="0.2">
      <c r="A4000" s="31"/>
      <c r="B4000" s="1">
        <v>42899</v>
      </c>
      <c r="C4000" s="1" t="str">
        <f>IF(F4000="Kup","6/13/2017",IF(F4000="Sag","6/14/2017",""))</f>
        <v>6/13/2017</v>
      </c>
      <c r="D4000" s="27">
        <f>A4000-B4000</f>
        <v>-42899</v>
      </c>
      <c r="E4000" s="27">
        <f>A4000-C4000</f>
        <v>-42899</v>
      </c>
      <c r="F4000" s="2" t="s">
        <v>21</v>
      </c>
      <c r="G4000" s="2" t="s">
        <v>649</v>
      </c>
      <c r="H4000" s="2" t="s">
        <v>22</v>
      </c>
      <c r="I4000" s="12" t="s">
        <v>89</v>
      </c>
      <c r="J4000" s="12" t="s">
        <v>89</v>
      </c>
      <c r="K4000" s="3" t="s">
        <v>954</v>
      </c>
      <c r="L4000" s="3" t="s">
        <v>955</v>
      </c>
      <c r="M4000" s="2">
        <v>4</v>
      </c>
      <c r="N4000" s="2">
        <v>4</v>
      </c>
      <c r="O4000" s="25">
        <v>12.837999999999999</v>
      </c>
      <c r="P4000" s="3">
        <v>2.2759999999999998</v>
      </c>
      <c r="Q4000" s="3">
        <v>1.02</v>
      </c>
      <c r="R4000">
        <f>IF(Q4000&gt;0,(P4000*(Q4000^2))*(3.14159/6),"")</f>
        <v>1.2398548828559997</v>
      </c>
      <c r="S4000" s="2" t="s">
        <v>32</v>
      </c>
      <c r="T4000" t="s">
        <v>25</v>
      </c>
      <c r="U4000" s="2" t="s">
        <v>26</v>
      </c>
      <c r="V4000" s="2" t="s">
        <v>700</v>
      </c>
      <c r="W4000" s="2"/>
      <c r="X4000" s="2" t="s">
        <v>764</v>
      </c>
      <c r="Y4000" s="2"/>
      <c r="AA4000" s="12" t="s">
        <v>835</v>
      </c>
      <c r="AB4000" t="str">
        <f>IF(Q4000&gt;0,"yes","no")</f>
        <v>yes</v>
      </c>
      <c r="AC4000" t="str">
        <f>IF(O4000&gt;0,"yes","no")</f>
        <v>yes</v>
      </c>
      <c r="AD4000" t="str">
        <f>IF(AH4000="hatch","yes","no")</f>
        <v>no</v>
      </c>
      <c r="AE4000" t="str">
        <f>IF(AH4000="swimup","yes","no")</f>
        <v>yes</v>
      </c>
      <c r="AF4000" t="str">
        <f>IF(AH4000="respiration","yes","no")</f>
        <v>no</v>
      </c>
      <c r="AH4000" t="s">
        <v>765</v>
      </c>
      <c r="AI4000">
        <f>IF(O4000&gt;0,(IF(S4000="live",O4000*0.84,IF(S4000="dried.ethanol",O4000*0.8449+2.8227,O4000))),"")</f>
        <v>12.837999999999999</v>
      </c>
      <c r="AJ4000" s="2" t="s">
        <v>701</v>
      </c>
      <c r="AL4000" t="str">
        <f>IF(OR(AND(Q4000=Q4001,P4000&gt;0),AND(O4000&gt;0,O4000=O4001)),"duplicate","")</f>
        <v/>
      </c>
      <c r="AM4000" t="s">
        <v>826</v>
      </c>
      <c r="AN4000" t="s">
        <v>826</v>
      </c>
      <c r="AO4000" t="s">
        <v>826</v>
      </c>
      <c r="AP4000" t="s">
        <v>826</v>
      </c>
      <c r="AQ4000" t="s">
        <v>32</v>
      </c>
    </row>
    <row r="4001" spans="1:43" x14ac:dyDescent="0.2">
      <c r="A4001" s="31"/>
      <c r="B4001" s="1">
        <v>42899</v>
      </c>
      <c r="C4001" s="1" t="str">
        <f>IF(F4001="Kup","6/13/2017",IF(F4001="Sag","6/14/2017",""))</f>
        <v>6/13/2017</v>
      </c>
      <c r="D4001" s="27">
        <f>A4001-B4001</f>
        <v>-42899</v>
      </c>
      <c r="E4001" s="27">
        <f>A4001-C4001</f>
        <v>-42899</v>
      </c>
      <c r="F4001" s="2" t="s">
        <v>21</v>
      </c>
      <c r="G4001" s="2" t="s">
        <v>711</v>
      </c>
      <c r="H4001" s="2" t="s">
        <v>22</v>
      </c>
      <c r="I4001" s="12" t="s">
        <v>89</v>
      </c>
      <c r="J4001" s="12" t="s">
        <v>89</v>
      </c>
      <c r="K4001" s="3" t="s">
        <v>954</v>
      </c>
      <c r="L4001" s="3" t="s">
        <v>955</v>
      </c>
      <c r="M4001" s="2">
        <v>5</v>
      </c>
      <c r="N4001" s="2">
        <v>5</v>
      </c>
      <c r="O4001" s="25">
        <v>10.648</v>
      </c>
      <c r="P4001" s="3">
        <v>2.6070000000000002</v>
      </c>
      <c r="Q4001" s="3">
        <v>1.748</v>
      </c>
      <c r="R4001">
        <f>IF(Q4001&gt;0,(P4001*(Q4001^2))*(3.14159/6),"")</f>
        <v>4.1708266825359201</v>
      </c>
      <c r="S4001" s="2" t="s">
        <v>32</v>
      </c>
      <c r="T4001" t="s">
        <v>25</v>
      </c>
      <c r="U4001" s="2" t="s">
        <v>26</v>
      </c>
      <c r="V4001" s="2" t="s">
        <v>718</v>
      </c>
      <c r="W4001" s="2"/>
      <c r="X4001" s="2" t="s">
        <v>764</v>
      </c>
      <c r="Y4001" s="2"/>
      <c r="AA4001" s="12" t="s">
        <v>835</v>
      </c>
      <c r="AB4001" t="str">
        <f>IF(Q4001&gt;0,"yes","no")</f>
        <v>yes</v>
      </c>
      <c r="AC4001" t="str">
        <f>IF(O4001&gt;0,"yes","no")</f>
        <v>yes</v>
      </c>
      <c r="AD4001" t="str">
        <f>IF(AH4001="hatch","yes","no")</f>
        <v>yes</v>
      </c>
      <c r="AE4001" t="str">
        <f>IF(AH4001="swimup","yes","no")</f>
        <v>no</v>
      </c>
      <c r="AF4001" t="str">
        <f>IF(AH4001="respiration","yes","no")</f>
        <v>no</v>
      </c>
      <c r="AH4001" t="s">
        <v>766</v>
      </c>
      <c r="AI4001">
        <f>IF(O4001&gt;0,(IF(S4001="live",O4001*0.84,IF(S4001="dried.ethanol",O4001*0.8449+2.8227,O4001))),"")</f>
        <v>10.648</v>
      </c>
      <c r="AJ4001" s="2" t="s">
        <v>719</v>
      </c>
      <c r="AL4001" t="str">
        <f>IF(OR(AND(Q4001=Q4002,P4001&gt;0),AND(O4001&gt;0,O4001=O4002)),"duplicate","")</f>
        <v/>
      </c>
      <c r="AM4001" t="s">
        <v>826</v>
      </c>
      <c r="AN4001" t="s">
        <v>826</v>
      </c>
      <c r="AO4001" t="s">
        <v>826</v>
      </c>
      <c r="AP4001" t="s">
        <v>826</v>
      </c>
      <c r="AQ4001" t="s">
        <v>32</v>
      </c>
    </row>
    <row r="4002" spans="1:43" x14ac:dyDescent="0.2">
      <c r="A4002" s="31"/>
      <c r="B4002" s="1">
        <v>42899</v>
      </c>
      <c r="C4002" s="1" t="str">
        <f>IF(F4002="Kup","6/13/2017",IF(F4002="Sag","6/14/2017",""))</f>
        <v>6/13/2017</v>
      </c>
      <c r="D4002" s="27">
        <f>A4002-B4002</f>
        <v>-42899</v>
      </c>
      <c r="E4002" s="27">
        <f>A4002-C4002</f>
        <v>-42899</v>
      </c>
      <c r="F4002" s="2" t="s">
        <v>21</v>
      </c>
      <c r="G4002" s="2" t="s">
        <v>649</v>
      </c>
      <c r="H4002" s="2" t="s">
        <v>22</v>
      </c>
      <c r="I4002" s="12" t="s">
        <v>89</v>
      </c>
      <c r="J4002" s="12" t="s">
        <v>89</v>
      </c>
      <c r="K4002" s="3" t="s">
        <v>954</v>
      </c>
      <c r="L4002" s="3" t="s">
        <v>955</v>
      </c>
      <c r="M4002" s="2">
        <v>5</v>
      </c>
      <c r="N4002" s="2">
        <v>5</v>
      </c>
      <c r="O4002" s="25">
        <v>11.599</v>
      </c>
      <c r="P4002" s="3">
        <v>2.254</v>
      </c>
      <c r="Q4002" s="3">
        <v>0.96</v>
      </c>
      <c r="R4002">
        <f>IF(Q4002&gt;0,(P4002*(Q4002^2))*(3.14159/6),"")</f>
        <v>1.0876636968959998</v>
      </c>
      <c r="S4002" s="2" t="s">
        <v>32</v>
      </c>
      <c r="T4002" t="s">
        <v>25</v>
      </c>
      <c r="U4002" s="2" t="s">
        <v>26</v>
      </c>
      <c r="V4002" s="2" t="s">
        <v>700</v>
      </c>
      <c r="W4002" s="2"/>
      <c r="X4002" s="2" t="s">
        <v>764</v>
      </c>
      <c r="Y4002" s="2"/>
      <c r="AA4002" s="12" t="s">
        <v>835</v>
      </c>
      <c r="AB4002" t="str">
        <f>IF(Q4002&gt;0,"yes","no")</f>
        <v>yes</v>
      </c>
      <c r="AC4002" t="str">
        <f>IF(O4002&gt;0,"yes","no")</f>
        <v>yes</v>
      </c>
      <c r="AD4002" t="str">
        <f>IF(AH4002="hatch","yes","no")</f>
        <v>no</v>
      </c>
      <c r="AE4002" t="str">
        <f>IF(AH4002="swimup","yes","no")</f>
        <v>yes</v>
      </c>
      <c r="AF4002" t="str">
        <f>IF(AH4002="respiration","yes","no")</f>
        <v>no</v>
      </c>
      <c r="AH4002" t="s">
        <v>765</v>
      </c>
      <c r="AI4002">
        <f>IF(O4002&gt;0,(IF(S4002="live",O4002*0.84,IF(S4002="dried.ethanol",O4002*0.8449+2.8227,O4002))),"")</f>
        <v>11.599</v>
      </c>
      <c r="AJ4002" s="2" t="s">
        <v>701</v>
      </c>
      <c r="AL4002" t="str">
        <f>IF(OR(AND(Q4002=Q4003,P4002&gt;0),AND(O4002&gt;0,O4002=O4003)),"duplicate","")</f>
        <v/>
      </c>
      <c r="AM4002" t="s">
        <v>826</v>
      </c>
      <c r="AN4002" t="s">
        <v>826</v>
      </c>
      <c r="AO4002" t="s">
        <v>826</v>
      </c>
      <c r="AP4002" t="s">
        <v>826</v>
      </c>
      <c r="AQ4002" t="s">
        <v>32</v>
      </c>
    </row>
    <row r="4003" spans="1:43" x14ac:dyDescent="0.2">
      <c r="A4003" s="31"/>
      <c r="B4003" s="1">
        <v>42899</v>
      </c>
      <c r="C4003" s="1" t="str">
        <f>IF(F4003="Kup","6/13/2017",IF(F4003="Sag","6/14/2017",""))</f>
        <v>6/13/2017</v>
      </c>
      <c r="D4003" s="27">
        <f>A4003-B4003</f>
        <v>-42899</v>
      </c>
      <c r="E4003" s="27">
        <f>A4003-C4003</f>
        <v>-42899</v>
      </c>
      <c r="F4003" s="2" t="s">
        <v>21</v>
      </c>
      <c r="G4003" s="2" t="s">
        <v>711</v>
      </c>
      <c r="H4003" s="2" t="s">
        <v>22</v>
      </c>
      <c r="I4003" s="12" t="s">
        <v>89</v>
      </c>
      <c r="J4003" s="12" t="s">
        <v>89</v>
      </c>
      <c r="K4003" s="3" t="s">
        <v>954</v>
      </c>
      <c r="L4003" s="3" t="s">
        <v>955</v>
      </c>
      <c r="M4003" s="2">
        <v>6</v>
      </c>
      <c r="N4003" s="2">
        <v>6</v>
      </c>
      <c r="O4003" s="25">
        <v>9.1890000000000001</v>
      </c>
      <c r="P4003" s="3">
        <v>2.5179999999999998</v>
      </c>
      <c r="Q4003" s="3">
        <v>1.7909999999999999</v>
      </c>
      <c r="R4003">
        <f>IF(Q4003&gt;0,(P4003*(Q4003^2))*(3.14159/6),"")</f>
        <v>4.2290727193208681</v>
      </c>
      <c r="S4003" s="2" t="s">
        <v>32</v>
      </c>
      <c r="T4003" t="s">
        <v>25</v>
      </c>
      <c r="U4003" s="2" t="s">
        <v>26</v>
      </c>
      <c r="V4003" s="2" t="s">
        <v>718</v>
      </c>
      <c r="W4003" s="2"/>
      <c r="X4003" s="2" t="s">
        <v>764</v>
      </c>
      <c r="Y4003" s="2"/>
      <c r="AA4003" s="12" t="s">
        <v>835</v>
      </c>
      <c r="AB4003" t="str">
        <f>IF(Q4003&gt;0,"yes","no")</f>
        <v>yes</v>
      </c>
      <c r="AC4003" t="str">
        <f>IF(O4003&gt;0,"yes","no")</f>
        <v>yes</v>
      </c>
      <c r="AD4003" t="str">
        <f>IF(AH4003="hatch","yes","no")</f>
        <v>yes</v>
      </c>
      <c r="AE4003" t="str">
        <f>IF(AH4003="swimup","yes","no")</f>
        <v>no</v>
      </c>
      <c r="AF4003" t="str">
        <f>IF(AH4003="respiration","yes","no")</f>
        <v>no</v>
      </c>
      <c r="AH4003" t="s">
        <v>766</v>
      </c>
      <c r="AI4003">
        <f>IF(O4003&gt;0,(IF(S4003="live",O4003*0.84,IF(S4003="dried.ethanol",O4003*0.8449+2.8227,O4003))),"")</f>
        <v>9.1890000000000001</v>
      </c>
      <c r="AJ4003" s="2" t="s">
        <v>719</v>
      </c>
      <c r="AL4003" t="str">
        <f>IF(OR(AND(Q4003=Q4004,P4003&gt;0),AND(O4003&gt;0,O4003=O4004)),"duplicate","")</f>
        <v/>
      </c>
      <c r="AM4003" t="s">
        <v>826</v>
      </c>
      <c r="AN4003" t="s">
        <v>826</v>
      </c>
      <c r="AO4003" t="s">
        <v>826</v>
      </c>
      <c r="AP4003" t="s">
        <v>826</v>
      </c>
      <c r="AQ4003" t="s">
        <v>32</v>
      </c>
    </row>
    <row r="4004" spans="1:43" x14ac:dyDescent="0.2">
      <c r="A4004" s="31"/>
      <c r="B4004" s="1">
        <v>42899</v>
      </c>
      <c r="C4004" s="1" t="str">
        <f>IF(F4004="Kup","6/13/2017",IF(F4004="Sag","6/14/2017",""))</f>
        <v>6/13/2017</v>
      </c>
      <c r="D4004" s="27">
        <f>A4004-B4004</f>
        <v>-42899</v>
      </c>
      <c r="E4004" s="27">
        <f>A4004-C4004</f>
        <v>-42899</v>
      </c>
      <c r="F4004" s="2" t="s">
        <v>21</v>
      </c>
      <c r="G4004" s="2" t="s">
        <v>649</v>
      </c>
      <c r="H4004" s="2" t="s">
        <v>22</v>
      </c>
      <c r="I4004" s="12" t="s">
        <v>89</v>
      </c>
      <c r="J4004" s="12" t="s">
        <v>89</v>
      </c>
      <c r="K4004" s="3" t="s">
        <v>954</v>
      </c>
      <c r="L4004" s="3" t="s">
        <v>955</v>
      </c>
      <c r="M4004" s="2">
        <v>6</v>
      </c>
      <c r="N4004" s="2">
        <v>6</v>
      </c>
      <c r="O4004" s="25">
        <v>11.705</v>
      </c>
      <c r="P4004" s="3">
        <v>2.4180000000000001</v>
      </c>
      <c r="Q4004" s="3">
        <v>1.272</v>
      </c>
      <c r="R4004">
        <f>IF(Q4004&gt;0,(P4004*(Q4004^2))*(3.14159/6),"")</f>
        <v>2.0484660688876799</v>
      </c>
      <c r="S4004" s="2" t="s">
        <v>32</v>
      </c>
      <c r="T4004" t="s">
        <v>25</v>
      </c>
      <c r="U4004" s="2" t="s">
        <v>26</v>
      </c>
      <c r="V4004" s="2" t="s">
        <v>700</v>
      </c>
      <c r="W4004" s="2"/>
      <c r="X4004" s="2" t="s">
        <v>764</v>
      </c>
      <c r="Y4004" s="2"/>
      <c r="AA4004" s="12" t="s">
        <v>835</v>
      </c>
      <c r="AB4004" t="str">
        <f>IF(Q4004&gt;0,"yes","no")</f>
        <v>yes</v>
      </c>
      <c r="AC4004" t="str">
        <f>IF(O4004&gt;0,"yes","no")</f>
        <v>yes</v>
      </c>
      <c r="AD4004" t="str">
        <f>IF(AH4004="hatch","yes","no")</f>
        <v>no</v>
      </c>
      <c r="AE4004" t="str">
        <f>IF(AH4004="swimup","yes","no")</f>
        <v>yes</v>
      </c>
      <c r="AF4004" t="str">
        <f>IF(AH4004="respiration","yes","no")</f>
        <v>no</v>
      </c>
      <c r="AH4004" t="s">
        <v>765</v>
      </c>
      <c r="AI4004">
        <f>IF(O4004&gt;0,(IF(S4004="live",O4004*0.84,IF(S4004="dried.ethanol",O4004*0.8449+2.8227,O4004))),"")</f>
        <v>11.705</v>
      </c>
      <c r="AJ4004" s="2" t="s">
        <v>701</v>
      </c>
      <c r="AL4004" t="str">
        <f>IF(OR(AND(Q4004=Q4005,P4004&gt;0),AND(O4004&gt;0,O4004=O4005)),"duplicate","")</f>
        <v/>
      </c>
      <c r="AM4004" t="s">
        <v>826</v>
      </c>
      <c r="AN4004" t="s">
        <v>826</v>
      </c>
      <c r="AO4004" t="s">
        <v>826</v>
      </c>
      <c r="AP4004" t="s">
        <v>826</v>
      </c>
      <c r="AQ4004" t="s">
        <v>32</v>
      </c>
    </row>
    <row r="4005" spans="1:43" x14ac:dyDescent="0.2">
      <c r="A4005" s="31"/>
      <c r="B4005" s="1">
        <v>42899</v>
      </c>
      <c r="C4005" s="1" t="str">
        <f>IF(F4005="Kup","6/13/2017",IF(F4005="Sag","6/14/2017",""))</f>
        <v>6/13/2017</v>
      </c>
      <c r="D4005" s="27">
        <f>A4005-B4005</f>
        <v>-42899</v>
      </c>
      <c r="E4005" s="27">
        <f>A4005-C4005</f>
        <v>-42899</v>
      </c>
      <c r="F4005" s="2" t="s">
        <v>21</v>
      </c>
      <c r="G4005" s="2" t="s">
        <v>711</v>
      </c>
      <c r="H4005" s="2" t="s">
        <v>22</v>
      </c>
      <c r="I4005" s="12" t="s">
        <v>89</v>
      </c>
      <c r="J4005" s="12" t="s">
        <v>89</v>
      </c>
      <c r="K4005" s="3" t="s">
        <v>954</v>
      </c>
      <c r="L4005" s="3" t="s">
        <v>955</v>
      </c>
      <c r="M4005" s="2">
        <v>7</v>
      </c>
      <c r="N4005" s="2">
        <v>7</v>
      </c>
      <c r="O4005" s="25">
        <v>10.311999999999999</v>
      </c>
      <c r="P4005" s="3">
        <v>2.4689999999999999</v>
      </c>
      <c r="Q4005" s="3">
        <v>1.8160000000000001</v>
      </c>
      <c r="R4005">
        <f>IF(Q4005&gt;0,(P4005*(Q4005^2))*(3.14159/6),"")</f>
        <v>4.2633504538729596</v>
      </c>
      <c r="S4005" s="2" t="s">
        <v>32</v>
      </c>
      <c r="T4005" t="s">
        <v>25</v>
      </c>
      <c r="U4005" s="2" t="s">
        <v>26</v>
      </c>
      <c r="V4005" s="2" t="s">
        <v>718</v>
      </c>
      <c r="W4005" s="2"/>
      <c r="X4005" s="2" t="s">
        <v>764</v>
      </c>
      <c r="Y4005" s="2"/>
      <c r="AA4005" s="12" t="s">
        <v>835</v>
      </c>
      <c r="AB4005" t="str">
        <f>IF(Q4005&gt;0,"yes","no")</f>
        <v>yes</v>
      </c>
      <c r="AC4005" t="str">
        <f>IF(O4005&gt;0,"yes","no")</f>
        <v>yes</v>
      </c>
      <c r="AD4005" t="str">
        <f>IF(AH4005="hatch","yes","no")</f>
        <v>yes</v>
      </c>
      <c r="AE4005" t="str">
        <f>IF(AH4005="swimup","yes","no")</f>
        <v>no</v>
      </c>
      <c r="AF4005" t="str">
        <f>IF(AH4005="respiration","yes","no")</f>
        <v>no</v>
      </c>
      <c r="AH4005" t="s">
        <v>766</v>
      </c>
      <c r="AI4005">
        <f>IF(O4005&gt;0,(IF(S4005="live",O4005*0.84,IF(S4005="dried.ethanol",O4005*0.8449+2.8227,O4005))),"")</f>
        <v>10.311999999999999</v>
      </c>
      <c r="AJ4005" s="2" t="s">
        <v>719</v>
      </c>
      <c r="AL4005" t="str">
        <f>IF(OR(AND(Q4005=Q4006,P4005&gt;0),AND(O4005&gt;0,O4005=O4006)),"duplicate","")</f>
        <v/>
      </c>
      <c r="AM4005" t="s">
        <v>826</v>
      </c>
      <c r="AN4005" t="s">
        <v>826</v>
      </c>
      <c r="AO4005" t="s">
        <v>826</v>
      </c>
      <c r="AP4005" t="s">
        <v>826</v>
      </c>
      <c r="AQ4005" t="s">
        <v>32</v>
      </c>
    </row>
    <row r="4006" spans="1:43" x14ac:dyDescent="0.2">
      <c r="A4006" s="31"/>
      <c r="B4006" s="1">
        <v>42899</v>
      </c>
      <c r="C4006" s="1" t="str">
        <f>IF(F4006="Kup","6/13/2017",IF(F4006="Sag","6/14/2017",""))</f>
        <v>6/13/2017</v>
      </c>
      <c r="D4006" s="27">
        <f>A4006-B4006</f>
        <v>-42899</v>
      </c>
      <c r="E4006" s="27">
        <f>A4006-C4006</f>
        <v>-42899</v>
      </c>
      <c r="F4006" s="2" t="s">
        <v>21</v>
      </c>
      <c r="G4006" s="2" t="s">
        <v>649</v>
      </c>
      <c r="H4006" s="2" t="s">
        <v>22</v>
      </c>
      <c r="I4006" s="12" t="s">
        <v>89</v>
      </c>
      <c r="J4006" s="12" t="s">
        <v>89</v>
      </c>
      <c r="K4006" s="3" t="s">
        <v>954</v>
      </c>
      <c r="L4006" s="3" t="s">
        <v>955</v>
      </c>
      <c r="M4006" s="2">
        <v>7</v>
      </c>
      <c r="N4006" s="2">
        <v>7</v>
      </c>
      <c r="O4006" s="25">
        <v>12.157</v>
      </c>
      <c r="P4006" s="3">
        <v>2.6019999999999999</v>
      </c>
      <c r="Q4006" s="3">
        <v>0.84099999999999997</v>
      </c>
      <c r="R4006">
        <f>IF(Q4006&gt;0,(P4006*(Q4006^2))*(3.14159/6),"")</f>
        <v>0.96360165958126309</v>
      </c>
      <c r="S4006" s="2" t="s">
        <v>32</v>
      </c>
      <c r="T4006" t="s">
        <v>25</v>
      </c>
      <c r="U4006" s="2" t="s">
        <v>26</v>
      </c>
      <c r="V4006" s="2" t="s">
        <v>700</v>
      </c>
      <c r="W4006" s="2"/>
      <c r="X4006" s="2" t="s">
        <v>764</v>
      </c>
      <c r="Y4006" s="2"/>
      <c r="AA4006" s="12" t="s">
        <v>835</v>
      </c>
      <c r="AB4006" t="str">
        <f>IF(Q4006&gt;0,"yes","no")</f>
        <v>yes</v>
      </c>
      <c r="AC4006" t="str">
        <f>IF(O4006&gt;0,"yes","no")</f>
        <v>yes</v>
      </c>
      <c r="AD4006" t="str">
        <f>IF(AH4006="hatch","yes","no")</f>
        <v>no</v>
      </c>
      <c r="AE4006" t="str">
        <f>IF(AH4006="swimup","yes","no")</f>
        <v>yes</v>
      </c>
      <c r="AF4006" t="str">
        <f>IF(AH4006="respiration","yes","no")</f>
        <v>no</v>
      </c>
      <c r="AH4006" t="s">
        <v>765</v>
      </c>
      <c r="AI4006">
        <f>IF(O4006&gt;0,(IF(S4006="live",O4006*0.84,IF(S4006="dried.ethanol",O4006*0.8449+2.8227,O4006))),"")</f>
        <v>12.157</v>
      </c>
      <c r="AJ4006" s="2" t="s">
        <v>701</v>
      </c>
      <c r="AL4006" t="str">
        <f>IF(OR(AND(Q4006=Q4007,P4006&gt;0),AND(O4006&gt;0,O4006=O4007)),"duplicate","")</f>
        <v/>
      </c>
      <c r="AM4006" t="s">
        <v>826</v>
      </c>
      <c r="AN4006" t="s">
        <v>826</v>
      </c>
      <c r="AO4006" t="s">
        <v>826</v>
      </c>
      <c r="AP4006" t="s">
        <v>826</v>
      </c>
      <c r="AQ4006" t="s">
        <v>32</v>
      </c>
    </row>
    <row r="4007" spans="1:43" x14ac:dyDescent="0.2">
      <c r="A4007" s="31"/>
      <c r="B4007" s="1">
        <v>42899</v>
      </c>
      <c r="C4007" s="1" t="str">
        <f>IF(F4007="Kup","6/13/2017",IF(F4007="Sag","6/14/2017",""))</f>
        <v>6/13/2017</v>
      </c>
      <c r="D4007" s="27">
        <f>A4007-B4007</f>
        <v>-42899</v>
      </c>
      <c r="E4007" s="27">
        <f>A4007-C4007</f>
        <v>-42899</v>
      </c>
      <c r="F4007" s="2" t="s">
        <v>21</v>
      </c>
      <c r="G4007" s="2" t="s">
        <v>711</v>
      </c>
      <c r="H4007" s="2" t="s">
        <v>22</v>
      </c>
      <c r="I4007" s="12" t="s">
        <v>89</v>
      </c>
      <c r="J4007" s="12" t="s">
        <v>89</v>
      </c>
      <c r="K4007" s="3" t="s">
        <v>954</v>
      </c>
      <c r="L4007" s="3" t="s">
        <v>955</v>
      </c>
      <c r="M4007" s="2">
        <v>8</v>
      </c>
      <c r="N4007" s="2">
        <v>8</v>
      </c>
      <c r="O4007" s="25">
        <v>11.218999999999999</v>
      </c>
      <c r="P4007" s="3">
        <v>2.367</v>
      </c>
      <c r="Q4007" s="3">
        <v>1.643</v>
      </c>
      <c r="R4007">
        <f>IF(Q4007&gt;0,(P4007*(Q4007^2))*(3.14159/6),"")</f>
        <v>3.3455817026524945</v>
      </c>
      <c r="S4007" s="2" t="s">
        <v>32</v>
      </c>
      <c r="T4007" t="s">
        <v>25</v>
      </c>
      <c r="U4007" s="2" t="s">
        <v>26</v>
      </c>
      <c r="V4007" s="2" t="s">
        <v>718</v>
      </c>
      <c r="W4007" s="2"/>
      <c r="X4007" s="2" t="s">
        <v>764</v>
      </c>
      <c r="Y4007" s="2"/>
      <c r="AA4007" s="12" t="s">
        <v>835</v>
      </c>
      <c r="AB4007" t="str">
        <f>IF(Q4007&gt;0,"yes","no")</f>
        <v>yes</v>
      </c>
      <c r="AC4007" t="str">
        <f>IF(O4007&gt;0,"yes","no")</f>
        <v>yes</v>
      </c>
      <c r="AD4007" t="str">
        <f>IF(AH4007="hatch","yes","no")</f>
        <v>yes</v>
      </c>
      <c r="AE4007" t="str">
        <f>IF(AH4007="swimup","yes","no")</f>
        <v>no</v>
      </c>
      <c r="AF4007" t="str">
        <f>IF(AH4007="respiration","yes","no")</f>
        <v>no</v>
      </c>
      <c r="AH4007" t="s">
        <v>766</v>
      </c>
      <c r="AI4007">
        <f>IF(O4007&gt;0,(IF(S4007="live",O4007*0.84,IF(S4007="dried.ethanol",O4007*0.8449+2.8227,O4007))),"")</f>
        <v>11.218999999999999</v>
      </c>
      <c r="AJ4007" s="2" t="s">
        <v>719</v>
      </c>
      <c r="AL4007" t="str">
        <f>IF(OR(AND(Q4007=Q4008,P4007&gt;0),AND(O4007&gt;0,O4007=O4008)),"duplicate","")</f>
        <v/>
      </c>
      <c r="AM4007" t="s">
        <v>826</v>
      </c>
      <c r="AN4007" t="s">
        <v>826</v>
      </c>
      <c r="AO4007" t="s">
        <v>826</v>
      </c>
      <c r="AP4007" t="s">
        <v>826</v>
      </c>
      <c r="AQ4007" t="s">
        <v>32</v>
      </c>
    </row>
    <row r="4008" spans="1:43" x14ac:dyDescent="0.2">
      <c r="A4008" s="31"/>
      <c r="B4008" s="1">
        <v>42899</v>
      </c>
      <c r="C4008" s="1" t="str">
        <f>IF(F4008="Kup","6/13/2017",IF(F4008="Sag","6/14/2017",""))</f>
        <v>6/13/2017</v>
      </c>
      <c r="D4008" s="27">
        <f>A4008-B4008</f>
        <v>-42899</v>
      </c>
      <c r="E4008" s="27">
        <f>A4008-C4008</f>
        <v>-42899</v>
      </c>
      <c r="F4008" s="2" t="s">
        <v>21</v>
      </c>
      <c r="G4008" s="2" t="s">
        <v>649</v>
      </c>
      <c r="H4008" s="2" t="s">
        <v>22</v>
      </c>
      <c r="I4008" s="12" t="s">
        <v>89</v>
      </c>
      <c r="J4008" s="12" t="s">
        <v>89</v>
      </c>
      <c r="K4008" s="3" t="s">
        <v>954</v>
      </c>
      <c r="L4008" s="3" t="s">
        <v>955</v>
      </c>
      <c r="M4008" s="2">
        <v>8</v>
      </c>
      <c r="N4008" s="2">
        <v>8</v>
      </c>
      <c r="O4008" s="25">
        <v>12.391</v>
      </c>
      <c r="P4008" s="3">
        <v>2.367</v>
      </c>
      <c r="Q4008" s="3">
        <v>1.333</v>
      </c>
      <c r="R4008">
        <f>IF(Q4008&gt;0,(P4008*(Q4008^2))*(3.14159/6),"")</f>
        <v>2.2022002734796944</v>
      </c>
      <c r="S4008" s="2" t="s">
        <v>32</v>
      </c>
      <c r="T4008" t="s">
        <v>25</v>
      </c>
      <c r="U4008" s="2" t="s">
        <v>26</v>
      </c>
      <c r="V4008" s="2" t="s">
        <v>700</v>
      </c>
      <c r="W4008" s="2"/>
      <c r="X4008" s="2" t="s">
        <v>764</v>
      </c>
      <c r="Y4008" s="2"/>
      <c r="AA4008" s="12" t="s">
        <v>835</v>
      </c>
      <c r="AB4008" t="str">
        <f>IF(Q4008&gt;0,"yes","no")</f>
        <v>yes</v>
      </c>
      <c r="AC4008" t="str">
        <f>IF(O4008&gt;0,"yes","no")</f>
        <v>yes</v>
      </c>
      <c r="AD4008" t="str">
        <f>IF(AH4008="hatch","yes","no")</f>
        <v>no</v>
      </c>
      <c r="AE4008" t="str">
        <f>IF(AH4008="swimup","yes","no")</f>
        <v>yes</v>
      </c>
      <c r="AF4008" t="str">
        <f>IF(AH4008="respiration","yes","no")</f>
        <v>no</v>
      </c>
      <c r="AH4008" t="s">
        <v>765</v>
      </c>
      <c r="AI4008">
        <f>IF(O4008&gt;0,(IF(S4008="live",O4008*0.84,IF(S4008="dried.ethanol",O4008*0.8449+2.8227,O4008))),"")</f>
        <v>12.391</v>
      </c>
      <c r="AJ4008" s="2" t="s">
        <v>701</v>
      </c>
      <c r="AL4008" t="str">
        <f>IF(OR(AND(Q4008=Q4009,P4008&gt;0),AND(O4008&gt;0,O4008=O4009)),"duplicate","")</f>
        <v/>
      </c>
      <c r="AM4008" t="s">
        <v>826</v>
      </c>
      <c r="AN4008" t="s">
        <v>826</v>
      </c>
      <c r="AO4008" t="s">
        <v>826</v>
      </c>
      <c r="AP4008" t="s">
        <v>826</v>
      </c>
      <c r="AQ4008" t="s">
        <v>32</v>
      </c>
    </row>
    <row r="4009" spans="1:43" x14ac:dyDescent="0.2">
      <c r="A4009" s="31"/>
      <c r="B4009" s="1">
        <v>42899</v>
      </c>
      <c r="C4009" s="1" t="str">
        <f>IF(F4009="Kup","6/13/2017",IF(F4009="Sag","6/14/2017",""))</f>
        <v>6/13/2017</v>
      </c>
      <c r="D4009" s="27">
        <f>A4009-B4009</f>
        <v>-42899</v>
      </c>
      <c r="E4009" s="27">
        <f>A4009-C4009</f>
        <v>-42899</v>
      </c>
      <c r="F4009" s="2" t="s">
        <v>21</v>
      </c>
      <c r="G4009" s="2" t="s">
        <v>711</v>
      </c>
      <c r="H4009" s="2" t="s">
        <v>22</v>
      </c>
      <c r="I4009" s="12" t="s">
        <v>89</v>
      </c>
      <c r="J4009" s="12" t="s">
        <v>89</v>
      </c>
      <c r="K4009" s="3" t="s">
        <v>954</v>
      </c>
      <c r="L4009" s="3" t="s">
        <v>955</v>
      </c>
      <c r="M4009" s="2">
        <v>9</v>
      </c>
      <c r="N4009" s="2">
        <v>9</v>
      </c>
      <c r="O4009" s="25">
        <v>9.9949999999999992</v>
      </c>
      <c r="P4009" s="3">
        <v>2.4889999999999999</v>
      </c>
      <c r="Q4009" s="3">
        <v>1.8580000000000001</v>
      </c>
      <c r="R4009">
        <f>IF(Q4009&gt;0,(P4009*(Q4009^2))*(3.14159/6),"")</f>
        <v>4.4989852714986061</v>
      </c>
      <c r="S4009" s="2" t="s">
        <v>32</v>
      </c>
      <c r="T4009" t="s">
        <v>25</v>
      </c>
      <c r="U4009" s="2" t="s">
        <v>26</v>
      </c>
      <c r="V4009" s="2" t="s">
        <v>718</v>
      </c>
      <c r="W4009" s="2"/>
      <c r="X4009" s="2" t="s">
        <v>764</v>
      </c>
      <c r="Y4009" s="2"/>
      <c r="AA4009" s="12" t="s">
        <v>835</v>
      </c>
      <c r="AB4009" t="str">
        <f>IF(Q4009&gt;0,"yes","no")</f>
        <v>yes</v>
      </c>
      <c r="AC4009" t="str">
        <f>IF(O4009&gt;0,"yes","no")</f>
        <v>yes</v>
      </c>
      <c r="AD4009" t="str">
        <f>IF(AH4009="hatch","yes","no")</f>
        <v>yes</v>
      </c>
      <c r="AE4009" t="str">
        <f>IF(AH4009="swimup","yes","no")</f>
        <v>no</v>
      </c>
      <c r="AF4009" t="str">
        <f>IF(AH4009="respiration","yes","no")</f>
        <v>no</v>
      </c>
      <c r="AH4009" t="s">
        <v>766</v>
      </c>
      <c r="AI4009">
        <f>IF(O4009&gt;0,(IF(S4009="live",O4009*0.84,IF(S4009="dried.ethanol",O4009*0.8449+2.8227,O4009))),"")</f>
        <v>9.9949999999999992</v>
      </c>
      <c r="AJ4009" s="2" t="s">
        <v>719</v>
      </c>
      <c r="AL4009" t="str">
        <f>IF(OR(AND(Q4009=Q4010,P4009&gt;0),AND(O4009&gt;0,O4009=O4010)),"duplicate","")</f>
        <v/>
      </c>
      <c r="AM4009" t="s">
        <v>826</v>
      </c>
      <c r="AN4009" t="s">
        <v>826</v>
      </c>
      <c r="AO4009" t="s">
        <v>826</v>
      </c>
      <c r="AP4009" t="s">
        <v>826</v>
      </c>
      <c r="AQ4009" t="s">
        <v>32</v>
      </c>
    </row>
    <row r="4010" spans="1:43" x14ac:dyDescent="0.2">
      <c r="A4010" s="31"/>
      <c r="B4010" s="1">
        <v>42899</v>
      </c>
      <c r="C4010" s="1" t="str">
        <f>IF(F4010="Kup","6/13/2017",IF(F4010="Sag","6/14/2017",""))</f>
        <v>6/13/2017</v>
      </c>
      <c r="D4010" s="27">
        <f>A4010-B4010</f>
        <v>-42899</v>
      </c>
      <c r="E4010" s="27">
        <f>A4010-C4010</f>
        <v>-42899</v>
      </c>
      <c r="F4010" s="2" t="s">
        <v>21</v>
      </c>
      <c r="G4010" s="2" t="s">
        <v>649</v>
      </c>
      <c r="H4010" s="2" t="s">
        <v>22</v>
      </c>
      <c r="I4010" s="12" t="s">
        <v>89</v>
      </c>
      <c r="J4010" s="12" t="s">
        <v>89</v>
      </c>
      <c r="K4010" s="3" t="s">
        <v>954</v>
      </c>
      <c r="L4010" s="3" t="s">
        <v>955</v>
      </c>
      <c r="M4010" s="2">
        <v>9</v>
      </c>
      <c r="N4010" s="2">
        <v>9</v>
      </c>
      <c r="O4010" s="25">
        <v>10.831</v>
      </c>
      <c r="P4010" s="3">
        <v>1.9810000000000001</v>
      </c>
      <c r="Q4010" s="3">
        <v>1.2989999999999999</v>
      </c>
      <c r="R4010">
        <f>IF(Q4010&gt;0,(P4010*(Q4010^2))*(3.14159/6),"")</f>
        <v>1.7502538158559648</v>
      </c>
      <c r="S4010" s="2" t="s">
        <v>32</v>
      </c>
      <c r="T4010" t="s">
        <v>25</v>
      </c>
      <c r="U4010" s="2" t="s">
        <v>26</v>
      </c>
      <c r="V4010" s="2" t="s">
        <v>700</v>
      </c>
      <c r="W4010" s="2"/>
      <c r="X4010" s="2" t="s">
        <v>764</v>
      </c>
      <c r="Y4010" s="2"/>
      <c r="AA4010" s="12" t="s">
        <v>835</v>
      </c>
      <c r="AB4010" t="str">
        <f>IF(Q4010&gt;0,"yes","no")</f>
        <v>yes</v>
      </c>
      <c r="AC4010" t="str">
        <f>IF(O4010&gt;0,"yes","no")</f>
        <v>yes</v>
      </c>
      <c r="AD4010" t="str">
        <f>IF(AH4010="hatch","yes","no")</f>
        <v>no</v>
      </c>
      <c r="AE4010" t="str">
        <f>IF(AH4010="swimup","yes","no")</f>
        <v>yes</v>
      </c>
      <c r="AF4010" t="str">
        <f>IF(AH4010="respiration","yes","no")</f>
        <v>no</v>
      </c>
      <c r="AH4010" t="s">
        <v>765</v>
      </c>
      <c r="AI4010">
        <f>IF(O4010&gt;0,(IF(S4010="live",O4010*0.84,IF(S4010="dried.ethanol",O4010*0.8449+2.8227,O4010))),"")</f>
        <v>10.831</v>
      </c>
      <c r="AJ4010" s="2" t="s">
        <v>701</v>
      </c>
      <c r="AL4010" t="str">
        <f>IF(OR(AND(Q4010=Q4011,P4010&gt;0),AND(O4010&gt;0,O4010=O4011)),"duplicate","")</f>
        <v/>
      </c>
      <c r="AM4010" t="s">
        <v>826</v>
      </c>
      <c r="AN4010" t="s">
        <v>826</v>
      </c>
      <c r="AO4010" t="s">
        <v>826</v>
      </c>
      <c r="AP4010" t="s">
        <v>826</v>
      </c>
      <c r="AQ4010" t="s">
        <v>32</v>
      </c>
    </row>
    <row r="4011" spans="1:43" x14ac:dyDescent="0.2">
      <c r="A4011" s="31"/>
      <c r="B4011" s="1">
        <v>42899</v>
      </c>
      <c r="C4011" s="1" t="str">
        <f>IF(F4011="Kup","6/13/2017",IF(F4011="Sag","6/14/2017",""))</f>
        <v>6/13/2017</v>
      </c>
      <c r="D4011" s="27">
        <f>A4011-B4011</f>
        <v>-42899</v>
      </c>
      <c r="E4011" s="27">
        <f>A4011-C4011</f>
        <v>-42899</v>
      </c>
      <c r="F4011" s="2" t="s">
        <v>21</v>
      </c>
      <c r="G4011" s="2" t="s">
        <v>711</v>
      </c>
      <c r="H4011" s="2" t="s">
        <v>22</v>
      </c>
      <c r="I4011" s="12" t="s">
        <v>89</v>
      </c>
      <c r="J4011" s="12" t="s">
        <v>89</v>
      </c>
      <c r="K4011" s="3" t="s">
        <v>954</v>
      </c>
      <c r="L4011" s="3" t="s">
        <v>955</v>
      </c>
      <c r="M4011" s="2">
        <v>10</v>
      </c>
      <c r="N4011" s="2">
        <v>10</v>
      </c>
      <c r="O4011" s="25">
        <v>9.1709999999999994</v>
      </c>
      <c r="P4011" s="3">
        <v>2.41</v>
      </c>
      <c r="Q4011" s="3">
        <v>1.7749999999999999</v>
      </c>
      <c r="R4011">
        <f>IF(Q4011&gt;0,(P4011*(Q4011^2))*(3.14159/6),"")</f>
        <v>3.9756854174895828</v>
      </c>
      <c r="S4011" s="2" t="s">
        <v>32</v>
      </c>
      <c r="T4011" t="s">
        <v>25</v>
      </c>
      <c r="U4011" s="2" t="s">
        <v>26</v>
      </c>
      <c r="V4011" s="2" t="s">
        <v>718</v>
      </c>
      <c r="W4011" s="2"/>
      <c r="X4011" s="2" t="s">
        <v>764</v>
      </c>
      <c r="Y4011" s="2"/>
      <c r="AA4011" s="12" t="s">
        <v>835</v>
      </c>
      <c r="AB4011" t="str">
        <f>IF(Q4011&gt;0,"yes","no")</f>
        <v>yes</v>
      </c>
      <c r="AC4011" t="str">
        <f>IF(O4011&gt;0,"yes","no")</f>
        <v>yes</v>
      </c>
      <c r="AD4011" t="str">
        <f>IF(AH4011="hatch","yes","no")</f>
        <v>yes</v>
      </c>
      <c r="AE4011" t="str">
        <f>IF(AH4011="swimup","yes","no")</f>
        <v>no</v>
      </c>
      <c r="AF4011" t="str">
        <f>IF(AH4011="respiration","yes","no")</f>
        <v>no</v>
      </c>
      <c r="AH4011" t="s">
        <v>766</v>
      </c>
      <c r="AI4011">
        <f>IF(O4011&gt;0,(IF(S4011="live",O4011*0.84,IF(S4011="dried.ethanol",O4011*0.8449+2.8227,O4011))),"")</f>
        <v>9.1709999999999994</v>
      </c>
      <c r="AJ4011" s="2" t="s">
        <v>719</v>
      </c>
      <c r="AL4011" t="str">
        <f>IF(OR(AND(Q4011=Q4012,P4011&gt;0),AND(O4011&gt;0,O4011=O4012)),"duplicate","")</f>
        <v/>
      </c>
      <c r="AM4011" t="s">
        <v>826</v>
      </c>
      <c r="AN4011" t="s">
        <v>826</v>
      </c>
      <c r="AO4011" t="s">
        <v>826</v>
      </c>
      <c r="AP4011" t="s">
        <v>826</v>
      </c>
      <c r="AQ4011" t="s">
        <v>32</v>
      </c>
    </row>
    <row r="4012" spans="1:43" x14ac:dyDescent="0.2">
      <c r="A4012" s="31"/>
      <c r="B4012" s="1">
        <v>42899</v>
      </c>
      <c r="C4012" s="1" t="str">
        <f>IF(F4012="Kup","6/13/2017",IF(F4012="Sag","6/14/2017",""))</f>
        <v>6/13/2017</v>
      </c>
      <c r="D4012" s="27">
        <f>A4012-B4012</f>
        <v>-42899</v>
      </c>
      <c r="E4012" s="27">
        <f>A4012-C4012</f>
        <v>-42899</v>
      </c>
      <c r="F4012" s="2" t="s">
        <v>21</v>
      </c>
      <c r="G4012" s="2" t="s">
        <v>711</v>
      </c>
      <c r="H4012" s="2" t="s">
        <v>22</v>
      </c>
      <c r="I4012" s="12" t="s">
        <v>23</v>
      </c>
      <c r="J4012" s="12" t="s">
        <v>23</v>
      </c>
      <c r="K4012" s="3" t="s">
        <v>956</v>
      </c>
      <c r="L4012" s="3" t="s">
        <v>955</v>
      </c>
      <c r="M4012" s="2">
        <v>1</v>
      </c>
      <c r="N4012" s="2">
        <v>1</v>
      </c>
      <c r="O4012" s="25">
        <v>9.7420000000000009</v>
      </c>
      <c r="P4012" s="3">
        <v>2.323</v>
      </c>
      <c r="Q4012" s="3">
        <v>2.17</v>
      </c>
      <c r="R4012">
        <f>IF(Q4012&gt;0,(P4012*(Q4012^2))*(3.14159/6),"")</f>
        <v>5.7275242016288326</v>
      </c>
      <c r="S4012" s="2" t="s">
        <v>32</v>
      </c>
      <c r="T4012" t="s">
        <v>25</v>
      </c>
      <c r="U4012" s="2" t="s">
        <v>26</v>
      </c>
      <c r="V4012" s="2" t="s">
        <v>712</v>
      </c>
      <c r="W4012" s="2"/>
      <c r="X4012" s="2" t="s">
        <v>764</v>
      </c>
      <c r="Y4012" s="2"/>
      <c r="AA4012" s="12" t="s">
        <v>835</v>
      </c>
      <c r="AB4012" t="str">
        <f>IF(Q4012&gt;0,"yes","no")</f>
        <v>yes</v>
      </c>
      <c r="AC4012" t="str">
        <f>IF(O4012&gt;0,"yes","no")</f>
        <v>yes</v>
      </c>
      <c r="AD4012" t="str">
        <f>IF(AH4012="hatch","yes","no")</f>
        <v>yes</v>
      </c>
      <c r="AE4012" t="str">
        <f>IF(AH4012="swimup","yes","no")</f>
        <v>no</v>
      </c>
      <c r="AF4012" t="str">
        <f>IF(AH4012="respiration","yes","no")</f>
        <v>no</v>
      </c>
      <c r="AH4012" t="s">
        <v>766</v>
      </c>
      <c r="AI4012">
        <f>IF(O4012&gt;0,(IF(S4012="live",O4012*0.84,IF(S4012="dried.ethanol",O4012*0.8449+2.8227,O4012))),"")</f>
        <v>9.7420000000000009</v>
      </c>
      <c r="AJ4012" s="2" t="s">
        <v>713</v>
      </c>
      <c r="AL4012" t="str">
        <f>IF(OR(AND(Q4012=Q4013,P4012&gt;0),AND(O4012&gt;0,O4012=O4013)),"duplicate","")</f>
        <v/>
      </c>
      <c r="AM4012" t="s">
        <v>826</v>
      </c>
      <c r="AN4012" t="s">
        <v>826</v>
      </c>
      <c r="AO4012" t="s">
        <v>826</v>
      </c>
      <c r="AP4012" t="s">
        <v>826</v>
      </c>
      <c r="AQ4012" t="s">
        <v>32</v>
      </c>
    </row>
    <row r="4013" spans="1:43" x14ac:dyDescent="0.2">
      <c r="A4013" s="31"/>
      <c r="B4013" s="1">
        <v>42899</v>
      </c>
      <c r="C4013" s="1" t="str">
        <f>IF(F4013="Kup","6/13/2017",IF(F4013="Sag","6/14/2017",""))</f>
        <v>6/13/2017</v>
      </c>
      <c r="D4013" s="27">
        <f>A4013-B4013</f>
        <v>-42899</v>
      </c>
      <c r="E4013" s="27">
        <f>A4013-C4013</f>
        <v>-42899</v>
      </c>
      <c r="F4013" s="2" t="s">
        <v>21</v>
      </c>
      <c r="G4013" s="2" t="s">
        <v>649</v>
      </c>
      <c r="H4013" s="2" t="s">
        <v>22</v>
      </c>
      <c r="I4013" s="12" t="s">
        <v>23</v>
      </c>
      <c r="J4013" s="12" t="s">
        <v>23</v>
      </c>
      <c r="K4013" s="3" t="s">
        <v>956</v>
      </c>
      <c r="L4013" s="3" t="s">
        <v>955</v>
      </c>
      <c r="M4013" s="2">
        <v>1</v>
      </c>
      <c r="N4013" s="2">
        <v>1</v>
      </c>
      <c r="O4013" s="25">
        <v>12.381</v>
      </c>
      <c r="P4013" s="3">
        <v>1.8180000000000001</v>
      </c>
      <c r="Q4013" s="3">
        <v>1.1220000000000001</v>
      </c>
      <c r="R4013">
        <f>IF(Q4013&gt;0,(P4013*(Q4013^2))*(3.14159/6),"")</f>
        <v>1.1983339078246802</v>
      </c>
      <c r="S4013" s="2" t="s">
        <v>32</v>
      </c>
      <c r="T4013" t="s">
        <v>25</v>
      </c>
      <c r="U4013" s="2" t="s">
        <v>26</v>
      </c>
      <c r="V4013" s="2" t="s">
        <v>691</v>
      </c>
      <c r="W4013" s="2"/>
      <c r="X4013" s="2" t="s">
        <v>764</v>
      </c>
      <c r="Y4013" s="2"/>
      <c r="AA4013" s="12" t="s">
        <v>835</v>
      </c>
      <c r="AB4013" t="str">
        <f>IF(Q4013&gt;0,"yes","no")</f>
        <v>yes</v>
      </c>
      <c r="AC4013" t="str">
        <f>IF(O4013&gt;0,"yes","no")</f>
        <v>yes</v>
      </c>
      <c r="AD4013" t="str">
        <f>IF(AH4013="hatch","yes","no")</f>
        <v>no</v>
      </c>
      <c r="AE4013" t="str">
        <f>IF(AH4013="swimup","yes","no")</f>
        <v>yes</v>
      </c>
      <c r="AF4013" t="str">
        <f>IF(AH4013="respiration","yes","no")</f>
        <v>no</v>
      </c>
      <c r="AH4013" t="s">
        <v>765</v>
      </c>
      <c r="AI4013">
        <f>IF(O4013&gt;0,(IF(S4013="live",O4013*0.84,IF(S4013="dried.ethanol",O4013*0.8449+2.8227,O4013))),"")</f>
        <v>12.381</v>
      </c>
      <c r="AJ4013" s="2" t="s">
        <v>692</v>
      </c>
      <c r="AL4013" t="str">
        <f>IF(OR(AND(Q4013=Q4014,P4013&gt;0),AND(O4013&gt;0,O4013=O4014)),"duplicate","")</f>
        <v/>
      </c>
      <c r="AM4013" t="s">
        <v>826</v>
      </c>
      <c r="AN4013" t="s">
        <v>826</v>
      </c>
      <c r="AO4013" t="s">
        <v>826</v>
      </c>
      <c r="AP4013" t="s">
        <v>826</v>
      </c>
      <c r="AQ4013" t="s">
        <v>32</v>
      </c>
    </row>
    <row r="4014" spans="1:43" x14ac:dyDescent="0.2">
      <c r="A4014" s="31"/>
      <c r="B4014" s="1">
        <v>42899</v>
      </c>
      <c r="C4014" s="1" t="str">
        <f>IF(F4014="Kup","6/13/2017",IF(F4014="Sag","6/14/2017",""))</f>
        <v>6/13/2017</v>
      </c>
      <c r="D4014" s="27">
        <f>A4014-B4014</f>
        <v>-42899</v>
      </c>
      <c r="E4014" s="27">
        <f>A4014-C4014</f>
        <v>-42899</v>
      </c>
      <c r="F4014" s="2" t="s">
        <v>21</v>
      </c>
      <c r="G4014" s="2" t="s">
        <v>711</v>
      </c>
      <c r="H4014" s="2" t="s">
        <v>22</v>
      </c>
      <c r="I4014" s="12" t="s">
        <v>23</v>
      </c>
      <c r="J4014" s="12" t="s">
        <v>23</v>
      </c>
      <c r="K4014" s="3" t="s">
        <v>956</v>
      </c>
      <c r="L4014" s="3" t="s">
        <v>955</v>
      </c>
      <c r="M4014" s="2">
        <v>2</v>
      </c>
      <c r="N4014" s="2">
        <v>2</v>
      </c>
      <c r="O4014" s="25">
        <v>9.4619999999999997</v>
      </c>
      <c r="P4014" s="3">
        <v>2.2919999999999998</v>
      </c>
      <c r="Q4014" s="3">
        <v>2.202</v>
      </c>
      <c r="R4014">
        <f>IF(Q4014&gt;0,(P4014*(Q4014^2))*(3.14159/6),"")</f>
        <v>5.8189884884935177</v>
      </c>
      <c r="S4014" s="2" t="s">
        <v>32</v>
      </c>
      <c r="T4014" t="s">
        <v>25</v>
      </c>
      <c r="U4014" s="2" t="s">
        <v>26</v>
      </c>
      <c r="V4014" s="2" t="s">
        <v>712</v>
      </c>
      <c r="W4014" s="2"/>
      <c r="X4014" s="2" t="s">
        <v>764</v>
      </c>
      <c r="Y4014" s="2"/>
      <c r="AA4014" s="12" t="s">
        <v>835</v>
      </c>
      <c r="AB4014" t="str">
        <f>IF(Q4014&gt;0,"yes","no")</f>
        <v>yes</v>
      </c>
      <c r="AC4014" t="str">
        <f>IF(O4014&gt;0,"yes","no")</f>
        <v>yes</v>
      </c>
      <c r="AD4014" t="str">
        <f>IF(AH4014="hatch","yes","no")</f>
        <v>yes</v>
      </c>
      <c r="AE4014" t="str">
        <f>IF(AH4014="swimup","yes","no")</f>
        <v>no</v>
      </c>
      <c r="AF4014" t="str">
        <f>IF(AH4014="respiration","yes","no")</f>
        <v>no</v>
      </c>
      <c r="AH4014" t="s">
        <v>766</v>
      </c>
      <c r="AI4014">
        <f>IF(O4014&gt;0,(IF(S4014="live",O4014*0.84,IF(S4014="dried.ethanol",O4014*0.8449+2.8227,O4014))),"")</f>
        <v>9.4619999999999997</v>
      </c>
      <c r="AJ4014" s="2" t="s">
        <v>713</v>
      </c>
      <c r="AL4014" t="str">
        <f>IF(OR(AND(Q4014=Q4015,P4014&gt;0),AND(O4014&gt;0,O4014=O4015)),"duplicate","")</f>
        <v/>
      </c>
      <c r="AM4014" t="s">
        <v>826</v>
      </c>
      <c r="AN4014" t="s">
        <v>826</v>
      </c>
      <c r="AO4014" t="s">
        <v>826</v>
      </c>
      <c r="AP4014" t="s">
        <v>826</v>
      </c>
      <c r="AQ4014" t="s">
        <v>32</v>
      </c>
    </row>
    <row r="4015" spans="1:43" x14ac:dyDescent="0.2">
      <c r="A4015" s="31"/>
      <c r="B4015" s="1">
        <v>42899</v>
      </c>
      <c r="C4015" s="1" t="str">
        <f>IF(F4015="Kup","6/13/2017",IF(F4015="Sag","6/14/2017",""))</f>
        <v>6/13/2017</v>
      </c>
      <c r="D4015" s="27">
        <f>A4015-B4015</f>
        <v>-42899</v>
      </c>
      <c r="E4015" s="27">
        <f>A4015-C4015</f>
        <v>-42899</v>
      </c>
      <c r="F4015" s="2" t="s">
        <v>21</v>
      </c>
      <c r="G4015" s="2" t="s">
        <v>649</v>
      </c>
      <c r="H4015" s="2" t="s">
        <v>22</v>
      </c>
      <c r="I4015" s="12" t="s">
        <v>23</v>
      </c>
      <c r="J4015" s="12" t="s">
        <v>23</v>
      </c>
      <c r="K4015" s="3" t="s">
        <v>956</v>
      </c>
      <c r="L4015" s="3" t="s">
        <v>955</v>
      </c>
      <c r="M4015" s="2">
        <v>2</v>
      </c>
      <c r="N4015" s="2">
        <v>2</v>
      </c>
      <c r="O4015" s="25">
        <v>12.412000000000001</v>
      </c>
      <c r="P4015" s="3">
        <v>1.6870000000000001</v>
      </c>
      <c r="Q4015" s="3">
        <v>1.08</v>
      </c>
      <c r="R4015">
        <f>IF(Q4015&gt;0,(P4015*(Q4015^2))*(3.14159/6),"")</f>
        <v>1.0302932369519999</v>
      </c>
      <c r="S4015" s="2" t="s">
        <v>32</v>
      </c>
      <c r="T4015" t="s">
        <v>25</v>
      </c>
      <c r="U4015" s="2" t="s">
        <v>26</v>
      </c>
      <c r="V4015" s="2" t="s">
        <v>691</v>
      </c>
      <c r="W4015" s="2"/>
      <c r="X4015" s="2" t="s">
        <v>764</v>
      </c>
      <c r="Y4015" s="2"/>
      <c r="AA4015" s="12" t="s">
        <v>835</v>
      </c>
      <c r="AB4015" t="str">
        <f>IF(Q4015&gt;0,"yes","no")</f>
        <v>yes</v>
      </c>
      <c r="AC4015" t="str">
        <f>IF(O4015&gt;0,"yes","no")</f>
        <v>yes</v>
      </c>
      <c r="AD4015" t="str">
        <f>IF(AH4015="hatch","yes","no")</f>
        <v>no</v>
      </c>
      <c r="AE4015" t="str">
        <f>IF(AH4015="swimup","yes","no")</f>
        <v>yes</v>
      </c>
      <c r="AF4015" t="str">
        <f>IF(AH4015="respiration","yes","no")</f>
        <v>no</v>
      </c>
      <c r="AH4015" t="s">
        <v>765</v>
      </c>
      <c r="AI4015">
        <f>IF(O4015&gt;0,(IF(S4015="live",O4015*0.84,IF(S4015="dried.ethanol",O4015*0.8449+2.8227,O4015))),"")</f>
        <v>12.412000000000001</v>
      </c>
      <c r="AJ4015" s="2" t="s">
        <v>692</v>
      </c>
      <c r="AL4015" t="str">
        <f>IF(OR(AND(Q4015=Q4016,P4015&gt;0),AND(O4015&gt;0,O4015=O4016)),"duplicate","")</f>
        <v/>
      </c>
      <c r="AM4015" t="s">
        <v>826</v>
      </c>
      <c r="AN4015" t="s">
        <v>826</v>
      </c>
      <c r="AO4015" t="s">
        <v>826</v>
      </c>
      <c r="AP4015" t="s">
        <v>826</v>
      </c>
      <c r="AQ4015" t="s">
        <v>32</v>
      </c>
    </row>
    <row r="4016" spans="1:43" x14ac:dyDescent="0.2">
      <c r="A4016" s="31"/>
      <c r="B4016" s="1">
        <v>42899</v>
      </c>
      <c r="C4016" s="1" t="str">
        <f>IF(F4016="Kup","6/13/2017",IF(F4016="Sag","6/14/2017",""))</f>
        <v>6/13/2017</v>
      </c>
      <c r="D4016" s="27">
        <f>A4016-B4016</f>
        <v>-42899</v>
      </c>
      <c r="E4016" s="27">
        <f>A4016-C4016</f>
        <v>-42899</v>
      </c>
      <c r="F4016" s="2" t="s">
        <v>21</v>
      </c>
      <c r="G4016" s="2" t="s">
        <v>711</v>
      </c>
      <c r="H4016" s="2" t="s">
        <v>22</v>
      </c>
      <c r="I4016" s="12" t="s">
        <v>23</v>
      </c>
      <c r="J4016" s="12" t="s">
        <v>23</v>
      </c>
      <c r="K4016" s="3" t="s">
        <v>956</v>
      </c>
      <c r="L4016" s="3" t="s">
        <v>955</v>
      </c>
      <c r="M4016" s="2">
        <v>3</v>
      </c>
      <c r="N4016" s="2">
        <v>3</v>
      </c>
      <c r="O4016" s="25">
        <v>10.037000000000001</v>
      </c>
      <c r="P4016" s="3">
        <v>2.375</v>
      </c>
      <c r="Q4016" s="3">
        <v>2.0859999999999999</v>
      </c>
      <c r="R4016">
        <f>IF(Q4016&gt;0,(P4016*(Q4016^2))*(3.14159/6),"")</f>
        <v>5.4111612715241648</v>
      </c>
      <c r="S4016" s="2" t="s">
        <v>32</v>
      </c>
      <c r="T4016" t="s">
        <v>25</v>
      </c>
      <c r="U4016" s="2" t="s">
        <v>26</v>
      </c>
      <c r="V4016" s="2" t="s">
        <v>712</v>
      </c>
      <c r="W4016" s="2"/>
      <c r="X4016" s="2" t="s">
        <v>764</v>
      </c>
      <c r="Y4016" s="2"/>
      <c r="AA4016" s="12" t="s">
        <v>835</v>
      </c>
      <c r="AB4016" t="str">
        <f>IF(Q4016&gt;0,"yes","no")</f>
        <v>yes</v>
      </c>
      <c r="AC4016" t="str">
        <f>IF(O4016&gt;0,"yes","no")</f>
        <v>yes</v>
      </c>
      <c r="AD4016" t="str">
        <f>IF(AH4016="hatch","yes","no")</f>
        <v>yes</v>
      </c>
      <c r="AE4016" t="str">
        <f>IF(AH4016="swimup","yes","no")</f>
        <v>no</v>
      </c>
      <c r="AF4016" t="str">
        <f>IF(AH4016="respiration","yes","no")</f>
        <v>no</v>
      </c>
      <c r="AH4016" t="s">
        <v>766</v>
      </c>
      <c r="AI4016">
        <f>IF(O4016&gt;0,(IF(S4016="live",O4016*0.84,IF(S4016="dried.ethanol",O4016*0.8449+2.8227,O4016))),"")</f>
        <v>10.037000000000001</v>
      </c>
      <c r="AJ4016" s="2" t="s">
        <v>713</v>
      </c>
      <c r="AL4016" t="str">
        <f>IF(OR(AND(Q4016=Q4017,P4016&gt;0),AND(O4016&gt;0,O4016=O4017)),"duplicate","")</f>
        <v/>
      </c>
      <c r="AM4016" t="s">
        <v>826</v>
      </c>
      <c r="AN4016" t="s">
        <v>826</v>
      </c>
      <c r="AO4016" t="s">
        <v>826</v>
      </c>
      <c r="AP4016" t="s">
        <v>826</v>
      </c>
      <c r="AQ4016" t="s">
        <v>32</v>
      </c>
    </row>
    <row r="4017" spans="1:43" x14ac:dyDescent="0.2">
      <c r="A4017" s="31"/>
      <c r="B4017" s="1">
        <v>42899</v>
      </c>
      <c r="C4017" s="1" t="str">
        <f>IF(F4017="Kup","6/13/2017",IF(F4017="Sag","6/14/2017",""))</f>
        <v>6/13/2017</v>
      </c>
      <c r="D4017" s="27">
        <f>A4017-B4017</f>
        <v>-42899</v>
      </c>
      <c r="E4017" s="27">
        <f>A4017-C4017</f>
        <v>-42899</v>
      </c>
      <c r="F4017" s="2" t="s">
        <v>21</v>
      </c>
      <c r="G4017" s="2" t="s">
        <v>649</v>
      </c>
      <c r="H4017" s="2" t="s">
        <v>22</v>
      </c>
      <c r="I4017" s="12" t="s">
        <v>23</v>
      </c>
      <c r="J4017" s="12" t="s">
        <v>23</v>
      </c>
      <c r="K4017" s="3" t="s">
        <v>956</v>
      </c>
      <c r="L4017" s="3" t="s">
        <v>955</v>
      </c>
      <c r="M4017" s="2">
        <v>3</v>
      </c>
      <c r="N4017" s="2">
        <v>3</v>
      </c>
      <c r="O4017" s="25">
        <v>12.339</v>
      </c>
      <c r="P4017" s="3">
        <v>1.3520000000000001</v>
      </c>
      <c r="Q4017" s="3">
        <v>0.88900000000000001</v>
      </c>
      <c r="R4017">
        <f>IF(Q4017&gt;0,(P4017*(Q4017^2))*(3.14159/6),"")</f>
        <v>0.5594721453545467</v>
      </c>
      <c r="S4017" s="2" t="s">
        <v>32</v>
      </c>
      <c r="T4017" t="s">
        <v>25</v>
      </c>
      <c r="U4017" s="2" t="s">
        <v>26</v>
      </c>
      <c r="V4017" s="2" t="s">
        <v>691</v>
      </c>
      <c r="W4017" s="2"/>
      <c r="X4017" s="2" t="s">
        <v>764</v>
      </c>
      <c r="Y4017" s="2"/>
      <c r="AA4017" s="12" t="s">
        <v>835</v>
      </c>
      <c r="AB4017" t="str">
        <f>IF(Q4017&gt;0,"yes","no")</f>
        <v>yes</v>
      </c>
      <c r="AC4017" t="str">
        <f>IF(O4017&gt;0,"yes","no")</f>
        <v>yes</v>
      </c>
      <c r="AD4017" t="str">
        <f>IF(AH4017="hatch","yes","no")</f>
        <v>no</v>
      </c>
      <c r="AE4017" t="str">
        <f>IF(AH4017="swimup","yes","no")</f>
        <v>yes</v>
      </c>
      <c r="AF4017" t="str">
        <f>IF(AH4017="respiration","yes","no")</f>
        <v>no</v>
      </c>
      <c r="AH4017" t="s">
        <v>765</v>
      </c>
      <c r="AI4017">
        <f>IF(O4017&gt;0,(IF(S4017="live",O4017*0.84,IF(S4017="dried.ethanol",O4017*0.8449+2.8227,O4017))),"")</f>
        <v>12.339</v>
      </c>
      <c r="AJ4017" s="2" t="s">
        <v>692</v>
      </c>
      <c r="AL4017" t="str">
        <f>IF(OR(AND(Q4017=Q4018,P4017&gt;0),AND(O4017&gt;0,O4017=O4018)),"duplicate","")</f>
        <v/>
      </c>
      <c r="AM4017" t="s">
        <v>826</v>
      </c>
      <c r="AN4017" t="s">
        <v>826</v>
      </c>
      <c r="AO4017" t="s">
        <v>826</v>
      </c>
      <c r="AP4017" t="s">
        <v>826</v>
      </c>
      <c r="AQ4017" t="s">
        <v>32</v>
      </c>
    </row>
    <row r="4018" spans="1:43" x14ac:dyDescent="0.2">
      <c r="A4018" s="31"/>
      <c r="B4018" s="1">
        <v>42899</v>
      </c>
      <c r="C4018" s="1" t="str">
        <f>IF(F4018="Kup","6/13/2017",IF(F4018="Sag","6/14/2017",""))</f>
        <v>6/13/2017</v>
      </c>
      <c r="D4018" s="27">
        <f>A4018-B4018</f>
        <v>-42899</v>
      </c>
      <c r="E4018" s="27">
        <f>A4018-C4018</f>
        <v>-42899</v>
      </c>
      <c r="F4018" s="2" t="s">
        <v>21</v>
      </c>
      <c r="G4018" s="2" t="s">
        <v>711</v>
      </c>
      <c r="H4018" s="2" t="s">
        <v>22</v>
      </c>
      <c r="I4018" s="12" t="s">
        <v>23</v>
      </c>
      <c r="J4018" s="12" t="s">
        <v>23</v>
      </c>
      <c r="K4018" s="3" t="s">
        <v>956</v>
      </c>
      <c r="L4018" s="3" t="s">
        <v>955</v>
      </c>
      <c r="M4018" s="2">
        <v>4</v>
      </c>
      <c r="N4018" s="2">
        <v>4</v>
      </c>
      <c r="O4018" s="25">
        <v>9.4930000000000003</v>
      </c>
      <c r="P4018" s="3">
        <v>2.246</v>
      </c>
      <c r="Q4018" s="3">
        <v>1.8009999999999999</v>
      </c>
      <c r="R4018">
        <f>IF(Q4018&gt;0,(P4018*(Q4018^2))*(3.14159/6),"")</f>
        <v>3.8144807982858562</v>
      </c>
      <c r="S4018" s="2" t="s">
        <v>32</v>
      </c>
      <c r="T4018" t="s">
        <v>25</v>
      </c>
      <c r="U4018" s="2" t="s">
        <v>26</v>
      </c>
      <c r="V4018" s="2" t="s">
        <v>712</v>
      </c>
      <c r="W4018" s="2"/>
      <c r="X4018" s="2" t="s">
        <v>764</v>
      </c>
      <c r="Y4018" s="2"/>
      <c r="AA4018" s="12" t="s">
        <v>835</v>
      </c>
      <c r="AB4018" t="str">
        <f>IF(Q4018&gt;0,"yes","no")</f>
        <v>yes</v>
      </c>
      <c r="AC4018" t="str">
        <f>IF(O4018&gt;0,"yes","no")</f>
        <v>yes</v>
      </c>
      <c r="AD4018" t="str">
        <f>IF(AH4018="hatch","yes","no")</f>
        <v>yes</v>
      </c>
      <c r="AE4018" t="str">
        <f>IF(AH4018="swimup","yes","no")</f>
        <v>no</v>
      </c>
      <c r="AF4018" t="str">
        <f>IF(AH4018="respiration","yes","no")</f>
        <v>no</v>
      </c>
      <c r="AH4018" t="s">
        <v>766</v>
      </c>
      <c r="AI4018">
        <f>IF(O4018&gt;0,(IF(S4018="live",O4018*0.84,IF(S4018="dried.ethanol",O4018*0.8449+2.8227,O4018))),"")</f>
        <v>9.4930000000000003</v>
      </c>
      <c r="AJ4018" s="2" t="s">
        <v>713</v>
      </c>
      <c r="AL4018" t="str">
        <f>IF(OR(AND(Q4018=Q4019,P4018&gt;0),AND(O4018&gt;0,O4018=O4019)),"duplicate","")</f>
        <v/>
      </c>
      <c r="AM4018" t="s">
        <v>826</v>
      </c>
      <c r="AN4018" t="s">
        <v>826</v>
      </c>
      <c r="AO4018" t="s">
        <v>826</v>
      </c>
      <c r="AP4018" t="s">
        <v>826</v>
      </c>
      <c r="AQ4018" t="s">
        <v>32</v>
      </c>
    </row>
    <row r="4019" spans="1:43" x14ac:dyDescent="0.2">
      <c r="A4019" s="31"/>
      <c r="B4019" s="1">
        <v>42899</v>
      </c>
      <c r="C4019" s="1" t="str">
        <f>IF(F4019="Kup","6/13/2017",IF(F4019="Sag","6/14/2017",""))</f>
        <v>6/13/2017</v>
      </c>
      <c r="D4019" s="27">
        <f>A4019-B4019</f>
        <v>-42899</v>
      </c>
      <c r="E4019" s="27">
        <f>A4019-C4019</f>
        <v>-42899</v>
      </c>
      <c r="F4019" s="2" t="s">
        <v>21</v>
      </c>
      <c r="G4019" s="2" t="s">
        <v>649</v>
      </c>
      <c r="H4019" s="2" t="s">
        <v>22</v>
      </c>
      <c r="I4019" s="12" t="s">
        <v>23</v>
      </c>
      <c r="J4019" s="12" t="s">
        <v>23</v>
      </c>
      <c r="K4019" s="3" t="s">
        <v>956</v>
      </c>
      <c r="L4019" s="3" t="s">
        <v>955</v>
      </c>
      <c r="M4019" s="2">
        <v>4</v>
      </c>
      <c r="N4019" s="2">
        <v>4</v>
      </c>
      <c r="O4019" s="25">
        <v>12.22</v>
      </c>
      <c r="P4019" s="3">
        <v>1.7450000000000001</v>
      </c>
      <c r="Q4019" s="3">
        <v>1.1100000000000001</v>
      </c>
      <c r="R4019">
        <f>IF(Q4019&gt;0,(P4019*(Q4019^2))*(3.14159/6),"")</f>
        <v>1.1257440088425001</v>
      </c>
      <c r="S4019" s="2" t="s">
        <v>32</v>
      </c>
      <c r="T4019" t="s">
        <v>25</v>
      </c>
      <c r="U4019" s="2" t="s">
        <v>26</v>
      </c>
      <c r="V4019" s="2" t="s">
        <v>691</v>
      </c>
      <c r="W4019" s="2"/>
      <c r="X4019" s="2" t="s">
        <v>764</v>
      </c>
      <c r="Y4019" s="2"/>
      <c r="AA4019" s="12" t="s">
        <v>835</v>
      </c>
      <c r="AB4019" t="str">
        <f>IF(Q4019&gt;0,"yes","no")</f>
        <v>yes</v>
      </c>
      <c r="AC4019" t="str">
        <f>IF(O4019&gt;0,"yes","no")</f>
        <v>yes</v>
      </c>
      <c r="AD4019" t="str">
        <f>IF(AH4019="hatch","yes","no")</f>
        <v>no</v>
      </c>
      <c r="AE4019" t="str">
        <f>IF(AH4019="swimup","yes","no")</f>
        <v>yes</v>
      </c>
      <c r="AF4019" t="str">
        <f>IF(AH4019="respiration","yes","no")</f>
        <v>no</v>
      </c>
      <c r="AH4019" t="s">
        <v>765</v>
      </c>
      <c r="AI4019">
        <f>IF(O4019&gt;0,(IF(S4019="live",O4019*0.84,IF(S4019="dried.ethanol",O4019*0.8449+2.8227,O4019))),"")</f>
        <v>12.22</v>
      </c>
      <c r="AJ4019" s="2" t="s">
        <v>692</v>
      </c>
      <c r="AL4019" t="str">
        <f>IF(OR(AND(Q4019=Q4020,P4019&gt;0),AND(O4019&gt;0,O4019=O4020)),"duplicate","")</f>
        <v/>
      </c>
      <c r="AM4019" t="s">
        <v>826</v>
      </c>
      <c r="AN4019" t="s">
        <v>826</v>
      </c>
      <c r="AO4019" t="s">
        <v>826</v>
      </c>
      <c r="AP4019" t="s">
        <v>826</v>
      </c>
      <c r="AQ4019" t="s">
        <v>32</v>
      </c>
    </row>
    <row r="4020" spans="1:43" x14ac:dyDescent="0.2">
      <c r="A4020" s="31"/>
      <c r="B4020" s="1">
        <v>42899</v>
      </c>
      <c r="C4020" s="1" t="str">
        <f>IF(F4020="Kup","6/13/2017",IF(F4020="Sag","6/14/2017",""))</f>
        <v>6/13/2017</v>
      </c>
      <c r="D4020" s="27">
        <f>A4020-B4020</f>
        <v>-42899</v>
      </c>
      <c r="E4020" s="27">
        <f>A4020-C4020</f>
        <v>-42899</v>
      </c>
      <c r="F4020" s="2" t="s">
        <v>21</v>
      </c>
      <c r="G4020" s="2" t="s">
        <v>711</v>
      </c>
      <c r="H4020" s="2" t="s">
        <v>22</v>
      </c>
      <c r="I4020" s="12" t="s">
        <v>23</v>
      </c>
      <c r="J4020" s="12" t="s">
        <v>23</v>
      </c>
      <c r="K4020" s="3" t="s">
        <v>956</v>
      </c>
      <c r="L4020" s="3" t="s">
        <v>955</v>
      </c>
      <c r="M4020" s="2">
        <v>5</v>
      </c>
      <c r="N4020" s="2">
        <v>5</v>
      </c>
      <c r="O4020" s="25">
        <v>9.7170000000000005</v>
      </c>
      <c r="P4020" s="3">
        <v>2.4729999999999999</v>
      </c>
      <c r="Q4020" s="3">
        <v>1.972</v>
      </c>
      <c r="R4020">
        <f>IF(Q4020&gt;0,(P4020*(Q4020^2))*(3.14159/6),"")</f>
        <v>5.0354257105638123</v>
      </c>
      <c r="S4020" s="2" t="s">
        <v>32</v>
      </c>
      <c r="T4020" t="s">
        <v>25</v>
      </c>
      <c r="U4020" s="2" t="s">
        <v>26</v>
      </c>
      <c r="V4020" s="2" t="s">
        <v>712</v>
      </c>
      <c r="W4020" s="2"/>
      <c r="X4020" s="2" t="s">
        <v>764</v>
      </c>
      <c r="Y4020" s="2"/>
      <c r="AA4020" s="12" t="s">
        <v>835</v>
      </c>
      <c r="AB4020" t="str">
        <f>IF(Q4020&gt;0,"yes","no")</f>
        <v>yes</v>
      </c>
      <c r="AC4020" t="str">
        <f>IF(O4020&gt;0,"yes","no")</f>
        <v>yes</v>
      </c>
      <c r="AD4020" t="str">
        <f>IF(AH4020="hatch","yes","no")</f>
        <v>yes</v>
      </c>
      <c r="AE4020" t="str">
        <f>IF(AH4020="swimup","yes","no")</f>
        <v>no</v>
      </c>
      <c r="AF4020" t="str">
        <f>IF(AH4020="respiration","yes","no")</f>
        <v>no</v>
      </c>
      <c r="AH4020" t="s">
        <v>766</v>
      </c>
      <c r="AI4020">
        <f>IF(O4020&gt;0,(IF(S4020="live",O4020*0.84,IF(S4020="dried.ethanol",O4020*0.8449+2.8227,O4020))),"")</f>
        <v>9.7170000000000005</v>
      </c>
      <c r="AJ4020" s="2" t="s">
        <v>713</v>
      </c>
      <c r="AL4020" t="str">
        <f>IF(OR(AND(Q4020=Q4021,P4020&gt;0),AND(O4020&gt;0,O4020=O4021)),"duplicate","")</f>
        <v/>
      </c>
      <c r="AM4020" t="s">
        <v>826</v>
      </c>
      <c r="AN4020" t="s">
        <v>826</v>
      </c>
      <c r="AO4020" t="s">
        <v>826</v>
      </c>
      <c r="AP4020" t="s">
        <v>826</v>
      </c>
      <c r="AQ4020" t="s">
        <v>32</v>
      </c>
    </row>
    <row r="4021" spans="1:43" x14ac:dyDescent="0.2">
      <c r="A4021" s="31"/>
      <c r="B4021" s="1">
        <v>42899</v>
      </c>
      <c r="C4021" s="1" t="str">
        <f>IF(F4021="Kup","6/13/2017",IF(F4021="Sag","6/14/2017",""))</f>
        <v>6/13/2017</v>
      </c>
      <c r="D4021" s="27">
        <f>A4021-B4021</f>
        <v>-42899</v>
      </c>
      <c r="E4021" s="27">
        <f>A4021-C4021</f>
        <v>-42899</v>
      </c>
      <c r="F4021" s="2" t="s">
        <v>21</v>
      </c>
      <c r="G4021" s="2" t="s">
        <v>649</v>
      </c>
      <c r="H4021" s="2" t="s">
        <v>22</v>
      </c>
      <c r="I4021" s="12" t="s">
        <v>23</v>
      </c>
      <c r="J4021" s="12" t="s">
        <v>23</v>
      </c>
      <c r="K4021" s="3" t="s">
        <v>956</v>
      </c>
      <c r="L4021" s="3" t="s">
        <v>955</v>
      </c>
      <c r="M4021" s="2">
        <v>5</v>
      </c>
      <c r="N4021" s="2">
        <v>5</v>
      </c>
      <c r="O4021" s="25">
        <v>12.507999999999999</v>
      </c>
      <c r="P4021" s="3">
        <v>1.548</v>
      </c>
      <c r="Q4021" s="3">
        <v>0.95599999999999996</v>
      </c>
      <c r="R4021">
        <f>IF(Q4021&gt;0,(P4021*(Q4021^2))*(3.14159/6),"")</f>
        <v>0.74077274714592001</v>
      </c>
      <c r="S4021" s="2" t="s">
        <v>32</v>
      </c>
      <c r="T4021" t="s">
        <v>25</v>
      </c>
      <c r="U4021" s="2" t="s">
        <v>26</v>
      </c>
      <c r="V4021" s="2" t="s">
        <v>691</v>
      </c>
      <c r="W4021" s="2"/>
      <c r="X4021" s="2" t="s">
        <v>764</v>
      </c>
      <c r="Y4021" s="2"/>
      <c r="AA4021" s="12" t="s">
        <v>835</v>
      </c>
      <c r="AB4021" t="str">
        <f>IF(Q4021&gt;0,"yes","no")</f>
        <v>yes</v>
      </c>
      <c r="AC4021" t="str">
        <f>IF(O4021&gt;0,"yes","no")</f>
        <v>yes</v>
      </c>
      <c r="AD4021" t="str">
        <f>IF(AH4021="hatch","yes","no")</f>
        <v>no</v>
      </c>
      <c r="AE4021" t="str">
        <f>IF(AH4021="swimup","yes","no")</f>
        <v>yes</v>
      </c>
      <c r="AF4021" t="str">
        <f>IF(AH4021="respiration","yes","no")</f>
        <v>no</v>
      </c>
      <c r="AH4021" t="s">
        <v>765</v>
      </c>
      <c r="AI4021">
        <f>IF(O4021&gt;0,(IF(S4021="live",O4021*0.84,IF(S4021="dried.ethanol",O4021*0.8449+2.8227,O4021))),"")</f>
        <v>12.507999999999999</v>
      </c>
      <c r="AJ4021" s="2" t="s">
        <v>692</v>
      </c>
      <c r="AL4021" t="str">
        <f>IF(OR(AND(Q4021=Q4022,P4021&gt;0),AND(O4021&gt;0,O4021=O4022)),"duplicate","")</f>
        <v/>
      </c>
      <c r="AM4021" t="s">
        <v>826</v>
      </c>
      <c r="AN4021" t="s">
        <v>826</v>
      </c>
      <c r="AO4021" t="s">
        <v>826</v>
      </c>
      <c r="AP4021" t="s">
        <v>826</v>
      </c>
      <c r="AQ4021" t="s">
        <v>32</v>
      </c>
    </row>
    <row r="4022" spans="1:43" x14ac:dyDescent="0.2">
      <c r="A4022" s="31"/>
      <c r="B4022" s="1">
        <v>42899</v>
      </c>
      <c r="C4022" s="1" t="str">
        <f>IF(F4022="Kup","6/13/2017",IF(F4022="Sag","6/14/2017",""))</f>
        <v>6/13/2017</v>
      </c>
      <c r="D4022" s="27">
        <f>A4022-B4022</f>
        <v>-42899</v>
      </c>
      <c r="E4022" s="27">
        <f>A4022-C4022</f>
        <v>-42899</v>
      </c>
      <c r="F4022" s="2" t="s">
        <v>21</v>
      </c>
      <c r="G4022" s="2" t="s">
        <v>711</v>
      </c>
      <c r="H4022" s="2" t="s">
        <v>22</v>
      </c>
      <c r="I4022" s="12" t="s">
        <v>23</v>
      </c>
      <c r="J4022" s="12" t="s">
        <v>23</v>
      </c>
      <c r="K4022" s="3" t="s">
        <v>956</v>
      </c>
      <c r="L4022" s="3" t="s">
        <v>955</v>
      </c>
      <c r="M4022" s="2">
        <v>6</v>
      </c>
      <c r="N4022" s="2">
        <v>6</v>
      </c>
      <c r="O4022" s="25">
        <v>8.8149999999999995</v>
      </c>
      <c r="P4022" s="3">
        <v>2.1150000000000002</v>
      </c>
      <c r="Q4022" s="3">
        <v>1.669</v>
      </c>
      <c r="R4022">
        <f>IF(Q4022&gt;0,(P4022*(Q4022^2))*(3.14159/6),"")</f>
        <v>3.0847594301514749</v>
      </c>
      <c r="S4022" s="2" t="s">
        <v>32</v>
      </c>
      <c r="T4022" t="s">
        <v>25</v>
      </c>
      <c r="U4022" s="2" t="s">
        <v>26</v>
      </c>
      <c r="V4022" s="2" t="s">
        <v>712</v>
      </c>
      <c r="W4022" s="2"/>
      <c r="X4022" s="2" t="s">
        <v>764</v>
      </c>
      <c r="Y4022" s="2"/>
      <c r="AA4022" s="12" t="s">
        <v>835</v>
      </c>
      <c r="AB4022" t="str">
        <f>IF(Q4022&gt;0,"yes","no")</f>
        <v>yes</v>
      </c>
      <c r="AC4022" t="str">
        <f>IF(O4022&gt;0,"yes","no")</f>
        <v>yes</v>
      </c>
      <c r="AD4022" t="str">
        <f>IF(AH4022="hatch","yes","no")</f>
        <v>yes</v>
      </c>
      <c r="AE4022" t="str">
        <f>IF(AH4022="swimup","yes","no")</f>
        <v>no</v>
      </c>
      <c r="AF4022" t="str">
        <f>IF(AH4022="respiration","yes","no")</f>
        <v>no</v>
      </c>
      <c r="AH4022" t="s">
        <v>766</v>
      </c>
      <c r="AI4022">
        <f>IF(O4022&gt;0,(IF(S4022="live",O4022*0.84,IF(S4022="dried.ethanol",O4022*0.8449+2.8227,O4022))),"")</f>
        <v>8.8149999999999995</v>
      </c>
      <c r="AJ4022" s="2" t="s">
        <v>713</v>
      </c>
      <c r="AL4022" t="str">
        <f>IF(OR(AND(Q4022=Q4023,P4022&gt;0),AND(O4022&gt;0,O4022=O4023)),"duplicate","")</f>
        <v/>
      </c>
      <c r="AM4022" t="s">
        <v>826</v>
      </c>
      <c r="AN4022" t="s">
        <v>826</v>
      </c>
      <c r="AO4022" t="s">
        <v>826</v>
      </c>
      <c r="AP4022" t="s">
        <v>826</v>
      </c>
      <c r="AQ4022" t="s">
        <v>32</v>
      </c>
    </row>
    <row r="4023" spans="1:43" x14ac:dyDescent="0.2">
      <c r="A4023" s="31"/>
      <c r="B4023" s="1">
        <v>42899</v>
      </c>
      <c r="C4023" s="1" t="str">
        <f>IF(F4023="Kup","6/13/2017",IF(F4023="Sag","6/14/2017",""))</f>
        <v>6/13/2017</v>
      </c>
      <c r="D4023" s="27">
        <f>A4023-B4023</f>
        <v>-42899</v>
      </c>
      <c r="E4023" s="27">
        <f>A4023-C4023</f>
        <v>-42899</v>
      </c>
      <c r="F4023" s="2" t="s">
        <v>21</v>
      </c>
      <c r="G4023" s="2" t="s">
        <v>649</v>
      </c>
      <c r="H4023" s="2" t="s">
        <v>22</v>
      </c>
      <c r="I4023" s="12" t="s">
        <v>23</v>
      </c>
      <c r="J4023" s="12" t="s">
        <v>23</v>
      </c>
      <c r="K4023" s="3" t="s">
        <v>956</v>
      </c>
      <c r="L4023" s="3" t="s">
        <v>955</v>
      </c>
      <c r="M4023" s="2">
        <v>6</v>
      </c>
      <c r="N4023" s="2">
        <v>6</v>
      </c>
      <c r="O4023" s="25">
        <v>12.315</v>
      </c>
      <c r="P4023" s="3">
        <v>1.671</v>
      </c>
      <c r="Q4023" s="3">
        <v>0.82799999999999996</v>
      </c>
      <c r="R4023">
        <f>IF(Q4023&gt;0,(P4023*(Q4023^2))*(3.14159/6),"")</f>
        <v>0.59983993903895994</v>
      </c>
      <c r="S4023" s="2" t="s">
        <v>32</v>
      </c>
      <c r="T4023" t="s">
        <v>25</v>
      </c>
      <c r="U4023" s="2" t="s">
        <v>26</v>
      </c>
      <c r="V4023" s="2" t="s">
        <v>691</v>
      </c>
      <c r="W4023" s="2"/>
      <c r="X4023" s="2" t="s">
        <v>764</v>
      </c>
      <c r="Y4023" s="2"/>
      <c r="AA4023" s="12" t="s">
        <v>835</v>
      </c>
      <c r="AB4023" t="str">
        <f>IF(Q4023&gt;0,"yes","no")</f>
        <v>yes</v>
      </c>
      <c r="AC4023" t="str">
        <f>IF(O4023&gt;0,"yes","no")</f>
        <v>yes</v>
      </c>
      <c r="AD4023" t="str">
        <f>IF(AH4023="hatch","yes","no")</f>
        <v>no</v>
      </c>
      <c r="AE4023" t="str">
        <f>IF(AH4023="swimup","yes","no")</f>
        <v>yes</v>
      </c>
      <c r="AF4023" t="str">
        <f>IF(AH4023="respiration","yes","no")</f>
        <v>no</v>
      </c>
      <c r="AH4023" t="s">
        <v>765</v>
      </c>
      <c r="AI4023">
        <f>IF(O4023&gt;0,(IF(S4023="live",O4023*0.84,IF(S4023="dried.ethanol",O4023*0.8449+2.8227,O4023))),"")</f>
        <v>12.315</v>
      </c>
      <c r="AJ4023" s="2" t="s">
        <v>692</v>
      </c>
      <c r="AL4023" t="str">
        <f>IF(OR(AND(Q4023=Q4024,P4023&gt;0),AND(O4023&gt;0,O4023=O4024)),"duplicate","")</f>
        <v/>
      </c>
      <c r="AM4023" t="s">
        <v>826</v>
      </c>
      <c r="AN4023" t="s">
        <v>826</v>
      </c>
      <c r="AO4023" t="s">
        <v>826</v>
      </c>
      <c r="AP4023" t="s">
        <v>826</v>
      </c>
      <c r="AQ4023" t="s">
        <v>32</v>
      </c>
    </row>
    <row r="4024" spans="1:43" x14ac:dyDescent="0.2">
      <c r="A4024" s="31"/>
      <c r="B4024" s="1">
        <v>42899</v>
      </c>
      <c r="C4024" s="1" t="str">
        <f>IF(F4024="Kup","6/13/2017",IF(F4024="Sag","6/14/2017",""))</f>
        <v>6/13/2017</v>
      </c>
      <c r="D4024" s="27">
        <f>A4024-B4024</f>
        <v>-42899</v>
      </c>
      <c r="E4024" s="27">
        <f>A4024-C4024</f>
        <v>-42899</v>
      </c>
      <c r="F4024" s="2" t="s">
        <v>21</v>
      </c>
      <c r="G4024" s="2" t="s">
        <v>711</v>
      </c>
      <c r="H4024" s="2" t="s">
        <v>22</v>
      </c>
      <c r="I4024" s="12" t="s">
        <v>23</v>
      </c>
      <c r="J4024" s="12" t="s">
        <v>23</v>
      </c>
      <c r="K4024" s="3" t="s">
        <v>956</v>
      </c>
      <c r="L4024" s="3" t="s">
        <v>955</v>
      </c>
      <c r="M4024" s="2">
        <v>7</v>
      </c>
      <c r="N4024" s="2">
        <v>7</v>
      </c>
      <c r="O4024" s="25">
        <v>9.5969999999999995</v>
      </c>
      <c r="P4024" s="3">
        <v>2.4319999999999999</v>
      </c>
      <c r="Q4024" s="3">
        <v>1.823</v>
      </c>
      <c r="R4024">
        <f>IF(Q4024&gt;0,(P4024*(Q4024^2))*(3.14159/6),"")</f>
        <v>4.2318977260605859</v>
      </c>
      <c r="S4024" s="2" t="s">
        <v>32</v>
      </c>
      <c r="T4024" t="s">
        <v>25</v>
      </c>
      <c r="U4024" s="2" t="s">
        <v>26</v>
      </c>
      <c r="V4024" s="2" t="s">
        <v>712</v>
      </c>
      <c r="W4024" s="2"/>
      <c r="X4024" s="2" t="s">
        <v>764</v>
      </c>
      <c r="Y4024" s="2"/>
      <c r="AA4024" s="12" t="s">
        <v>835</v>
      </c>
      <c r="AB4024" t="str">
        <f>IF(Q4024&gt;0,"yes","no")</f>
        <v>yes</v>
      </c>
      <c r="AC4024" t="str">
        <f>IF(O4024&gt;0,"yes","no")</f>
        <v>yes</v>
      </c>
      <c r="AD4024" t="str">
        <f>IF(AH4024="hatch","yes","no")</f>
        <v>yes</v>
      </c>
      <c r="AE4024" t="str">
        <f>IF(AH4024="swimup","yes","no")</f>
        <v>no</v>
      </c>
      <c r="AF4024" t="str">
        <f>IF(AH4024="respiration","yes","no")</f>
        <v>no</v>
      </c>
      <c r="AH4024" t="s">
        <v>766</v>
      </c>
      <c r="AI4024">
        <f>IF(O4024&gt;0,(IF(S4024="live",O4024*0.84,IF(S4024="dried.ethanol",O4024*0.8449+2.8227,O4024))),"")</f>
        <v>9.5969999999999995</v>
      </c>
      <c r="AJ4024" s="2" t="s">
        <v>713</v>
      </c>
      <c r="AL4024" t="str">
        <f>IF(OR(AND(Q4024=Q4025,P4024&gt;0),AND(O4024&gt;0,O4024=O4025)),"duplicate","")</f>
        <v/>
      </c>
      <c r="AM4024" t="s">
        <v>826</v>
      </c>
      <c r="AN4024" t="s">
        <v>826</v>
      </c>
      <c r="AO4024" t="s">
        <v>826</v>
      </c>
      <c r="AP4024" t="s">
        <v>826</v>
      </c>
      <c r="AQ4024" t="s">
        <v>32</v>
      </c>
    </row>
    <row r="4025" spans="1:43" x14ac:dyDescent="0.2">
      <c r="A4025" s="31"/>
      <c r="B4025" s="1">
        <v>42899</v>
      </c>
      <c r="C4025" s="1" t="str">
        <f>IF(F4025="Kup","6/13/2017",IF(F4025="Sag","6/14/2017",""))</f>
        <v>6/13/2017</v>
      </c>
      <c r="D4025" s="27">
        <f>A4025-B4025</f>
        <v>-42899</v>
      </c>
      <c r="E4025" s="27">
        <f>A4025-C4025</f>
        <v>-42899</v>
      </c>
      <c r="F4025" s="2" t="s">
        <v>21</v>
      </c>
      <c r="G4025" s="2" t="s">
        <v>649</v>
      </c>
      <c r="H4025" s="2" t="s">
        <v>22</v>
      </c>
      <c r="I4025" s="12" t="s">
        <v>23</v>
      </c>
      <c r="J4025" s="12" t="s">
        <v>23</v>
      </c>
      <c r="K4025" s="3" t="s">
        <v>956</v>
      </c>
      <c r="L4025" s="3" t="s">
        <v>955</v>
      </c>
      <c r="M4025" s="2">
        <v>7</v>
      </c>
      <c r="N4025" s="2">
        <v>7</v>
      </c>
      <c r="O4025" s="25">
        <v>12.087</v>
      </c>
      <c r="P4025" s="3">
        <v>1.7569999999999999</v>
      </c>
      <c r="Q4025" s="3">
        <v>0.71599999999999997</v>
      </c>
      <c r="R4025">
        <f>IF(Q4025&gt;0,(P4025*(Q4025^2))*(3.14159/6),"")</f>
        <v>0.47162417834354664</v>
      </c>
      <c r="S4025" s="2" t="s">
        <v>32</v>
      </c>
      <c r="T4025" t="s">
        <v>25</v>
      </c>
      <c r="U4025" s="2" t="s">
        <v>26</v>
      </c>
      <c r="V4025" s="2" t="s">
        <v>691</v>
      </c>
      <c r="W4025" s="2"/>
      <c r="X4025" s="2" t="s">
        <v>764</v>
      </c>
      <c r="Y4025" s="2"/>
      <c r="AA4025" s="12" t="s">
        <v>835</v>
      </c>
      <c r="AB4025" t="str">
        <f>IF(Q4025&gt;0,"yes","no")</f>
        <v>yes</v>
      </c>
      <c r="AC4025" t="str">
        <f>IF(O4025&gt;0,"yes","no")</f>
        <v>yes</v>
      </c>
      <c r="AD4025" t="str">
        <f>IF(AH4025="hatch","yes","no")</f>
        <v>no</v>
      </c>
      <c r="AE4025" t="str">
        <f>IF(AH4025="swimup","yes","no")</f>
        <v>yes</v>
      </c>
      <c r="AF4025" t="str">
        <f>IF(AH4025="respiration","yes","no")</f>
        <v>no</v>
      </c>
      <c r="AH4025" t="s">
        <v>765</v>
      </c>
      <c r="AI4025">
        <f>IF(O4025&gt;0,(IF(S4025="live",O4025*0.84,IF(S4025="dried.ethanol",O4025*0.8449+2.8227,O4025))),"")</f>
        <v>12.087</v>
      </c>
      <c r="AJ4025" s="2" t="s">
        <v>692</v>
      </c>
      <c r="AL4025" t="str">
        <f>IF(OR(AND(Q4025=Q4026,P4025&gt;0),AND(O4025&gt;0,O4025=O4026)),"duplicate","")</f>
        <v/>
      </c>
      <c r="AM4025" t="s">
        <v>826</v>
      </c>
      <c r="AN4025" t="s">
        <v>826</v>
      </c>
      <c r="AO4025" t="s">
        <v>826</v>
      </c>
      <c r="AP4025" t="s">
        <v>826</v>
      </c>
      <c r="AQ4025" t="s">
        <v>32</v>
      </c>
    </row>
    <row r="4026" spans="1:43" x14ac:dyDescent="0.2">
      <c r="A4026" s="31"/>
      <c r="B4026" s="1">
        <v>42899</v>
      </c>
      <c r="C4026" s="1" t="str">
        <f>IF(F4026="Kup","6/13/2017",IF(F4026="Sag","6/14/2017",""))</f>
        <v>6/13/2017</v>
      </c>
      <c r="D4026" s="27">
        <f>A4026-B4026</f>
        <v>-42899</v>
      </c>
      <c r="E4026" s="27">
        <f>A4026-C4026</f>
        <v>-42899</v>
      </c>
      <c r="F4026" s="2" t="s">
        <v>21</v>
      </c>
      <c r="G4026" s="2" t="s">
        <v>711</v>
      </c>
      <c r="H4026" s="2" t="s">
        <v>22</v>
      </c>
      <c r="I4026" s="12" t="s">
        <v>23</v>
      </c>
      <c r="J4026" s="12" t="s">
        <v>23</v>
      </c>
      <c r="K4026" s="3" t="s">
        <v>956</v>
      </c>
      <c r="L4026" s="3" t="s">
        <v>955</v>
      </c>
      <c r="M4026" s="2">
        <v>8</v>
      </c>
      <c r="N4026" s="2">
        <v>8</v>
      </c>
      <c r="O4026" s="25">
        <v>9.8680000000000003</v>
      </c>
      <c r="P4026" s="3">
        <v>2.411</v>
      </c>
      <c r="Q4026" s="3">
        <v>1.9219999999999999</v>
      </c>
      <c r="R4026">
        <f>IF(Q4026&gt;0,(P4026*(Q4026^2))*(3.14159/6),"")</f>
        <v>4.6633953199055265</v>
      </c>
      <c r="S4026" s="2" t="s">
        <v>32</v>
      </c>
      <c r="T4026" t="s">
        <v>25</v>
      </c>
      <c r="U4026" s="2" t="s">
        <v>26</v>
      </c>
      <c r="V4026" s="2" t="s">
        <v>712</v>
      </c>
      <c r="W4026" s="2"/>
      <c r="X4026" s="2" t="s">
        <v>764</v>
      </c>
      <c r="Y4026" s="2"/>
      <c r="AA4026" s="12" t="s">
        <v>835</v>
      </c>
      <c r="AB4026" t="str">
        <f>IF(Q4026&gt;0,"yes","no")</f>
        <v>yes</v>
      </c>
      <c r="AC4026" t="str">
        <f>IF(O4026&gt;0,"yes","no")</f>
        <v>yes</v>
      </c>
      <c r="AD4026" t="str">
        <f>IF(AH4026="hatch","yes","no")</f>
        <v>yes</v>
      </c>
      <c r="AE4026" t="str">
        <f>IF(AH4026="swimup","yes","no")</f>
        <v>no</v>
      </c>
      <c r="AF4026" t="str">
        <f>IF(AH4026="respiration","yes","no")</f>
        <v>no</v>
      </c>
      <c r="AH4026" t="s">
        <v>766</v>
      </c>
      <c r="AI4026">
        <f>IF(O4026&gt;0,(IF(S4026="live",O4026*0.84,IF(S4026="dried.ethanol",O4026*0.8449+2.8227,O4026))),"")</f>
        <v>9.8680000000000003</v>
      </c>
      <c r="AJ4026" s="2" t="s">
        <v>713</v>
      </c>
      <c r="AL4026" t="str">
        <f>IF(OR(AND(Q4026=Q4027,P4026&gt;0),AND(O4026&gt;0,O4026=O4027)),"duplicate","")</f>
        <v/>
      </c>
      <c r="AM4026" t="s">
        <v>826</v>
      </c>
      <c r="AN4026" t="s">
        <v>826</v>
      </c>
      <c r="AO4026" t="s">
        <v>826</v>
      </c>
      <c r="AP4026" t="s">
        <v>826</v>
      </c>
      <c r="AQ4026" t="s">
        <v>32</v>
      </c>
    </row>
    <row r="4027" spans="1:43" x14ac:dyDescent="0.2">
      <c r="A4027" s="31"/>
      <c r="B4027" s="1">
        <v>42899</v>
      </c>
      <c r="C4027" s="1" t="str">
        <f>IF(F4027="Kup","6/13/2017",IF(F4027="Sag","6/14/2017",""))</f>
        <v>6/13/2017</v>
      </c>
      <c r="D4027" s="27">
        <f>A4027-B4027</f>
        <v>-42899</v>
      </c>
      <c r="E4027" s="27">
        <f>A4027-C4027</f>
        <v>-42899</v>
      </c>
      <c r="F4027" s="2" t="s">
        <v>21</v>
      </c>
      <c r="G4027" s="2" t="s">
        <v>649</v>
      </c>
      <c r="H4027" s="2" t="s">
        <v>22</v>
      </c>
      <c r="I4027" s="12" t="s">
        <v>23</v>
      </c>
      <c r="J4027" s="12" t="s">
        <v>23</v>
      </c>
      <c r="K4027" s="3" t="s">
        <v>956</v>
      </c>
      <c r="L4027" s="3" t="s">
        <v>955</v>
      </c>
      <c r="M4027" s="2">
        <v>8</v>
      </c>
      <c r="N4027" s="2">
        <v>8</v>
      </c>
      <c r="O4027" s="25">
        <v>12.084</v>
      </c>
      <c r="P4027" s="3">
        <v>1.827</v>
      </c>
      <c r="Q4027" s="3">
        <v>1.0960000000000001</v>
      </c>
      <c r="R4027">
        <f>IF(Q4027&gt;0,(P4027*(Q4027^2))*(3.14159/6),"")</f>
        <v>1.1491002288124801</v>
      </c>
      <c r="S4027" s="2" t="s">
        <v>32</v>
      </c>
      <c r="T4027" t="s">
        <v>25</v>
      </c>
      <c r="U4027" s="2" t="s">
        <v>26</v>
      </c>
      <c r="V4027" s="2" t="s">
        <v>691</v>
      </c>
      <c r="W4027" s="2"/>
      <c r="X4027" s="2" t="s">
        <v>764</v>
      </c>
      <c r="Y4027" s="2"/>
      <c r="AA4027" s="12" t="s">
        <v>835</v>
      </c>
      <c r="AB4027" t="str">
        <f>IF(Q4027&gt;0,"yes","no")</f>
        <v>yes</v>
      </c>
      <c r="AC4027" t="str">
        <f>IF(O4027&gt;0,"yes","no")</f>
        <v>yes</v>
      </c>
      <c r="AD4027" t="str">
        <f>IF(AH4027="hatch","yes","no")</f>
        <v>no</v>
      </c>
      <c r="AE4027" t="str">
        <f>IF(AH4027="swimup","yes","no")</f>
        <v>yes</v>
      </c>
      <c r="AF4027" t="str">
        <f>IF(AH4027="respiration","yes","no")</f>
        <v>no</v>
      </c>
      <c r="AH4027" t="s">
        <v>765</v>
      </c>
      <c r="AI4027">
        <f>IF(O4027&gt;0,(IF(S4027="live",O4027*0.84,IF(S4027="dried.ethanol",O4027*0.8449+2.8227,O4027))),"")</f>
        <v>12.084</v>
      </c>
      <c r="AJ4027" s="2" t="s">
        <v>692</v>
      </c>
      <c r="AL4027" t="str">
        <f>IF(OR(AND(Q4027=Q4028,P4027&gt;0),AND(O4027&gt;0,O4027=O4028)),"duplicate","")</f>
        <v/>
      </c>
      <c r="AM4027" t="s">
        <v>826</v>
      </c>
      <c r="AN4027" t="s">
        <v>826</v>
      </c>
      <c r="AO4027" t="s">
        <v>826</v>
      </c>
      <c r="AP4027" t="s">
        <v>826</v>
      </c>
      <c r="AQ4027" t="s">
        <v>32</v>
      </c>
    </row>
    <row r="4028" spans="1:43" x14ac:dyDescent="0.2">
      <c r="A4028" s="31"/>
      <c r="B4028" s="1">
        <v>42899</v>
      </c>
      <c r="C4028" s="1" t="str">
        <f>IF(F4028="Kup","6/13/2017",IF(F4028="Sag","6/14/2017",""))</f>
        <v>6/13/2017</v>
      </c>
      <c r="D4028" s="27">
        <f>A4028-B4028</f>
        <v>-42899</v>
      </c>
      <c r="E4028" s="27">
        <f>A4028-C4028</f>
        <v>-42899</v>
      </c>
      <c r="F4028" s="2" t="s">
        <v>21</v>
      </c>
      <c r="G4028" s="2" t="s">
        <v>711</v>
      </c>
      <c r="H4028" s="2" t="s">
        <v>22</v>
      </c>
      <c r="I4028" s="12" t="s">
        <v>23</v>
      </c>
      <c r="J4028" s="12" t="s">
        <v>23</v>
      </c>
      <c r="K4028" s="3" t="s">
        <v>956</v>
      </c>
      <c r="L4028" s="3" t="s">
        <v>955</v>
      </c>
      <c r="M4028" s="2">
        <v>9</v>
      </c>
      <c r="N4028" s="2">
        <v>9</v>
      </c>
      <c r="O4028" s="25">
        <v>9.2230000000000008</v>
      </c>
      <c r="P4028" s="3">
        <v>2.2090000000000001</v>
      </c>
      <c r="Q4028" s="3">
        <v>2.0030000000000001</v>
      </c>
      <c r="R4028">
        <f>IF(Q4028&gt;0,(P4028*(Q4028^2))*(3.14159/6),"")</f>
        <v>4.6404048276117988</v>
      </c>
      <c r="S4028" s="2" t="s">
        <v>32</v>
      </c>
      <c r="T4028" t="s">
        <v>25</v>
      </c>
      <c r="U4028" s="2" t="s">
        <v>26</v>
      </c>
      <c r="V4028" s="2" t="s">
        <v>712</v>
      </c>
      <c r="W4028" s="2"/>
      <c r="X4028" s="2" t="s">
        <v>764</v>
      </c>
      <c r="Y4028" s="2"/>
      <c r="AA4028" s="12" t="s">
        <v>835</v>
      </c>
      <c r="AB4028" t="str">
        <f>IF(Q4028&gt;0,"yes","no")</f>
        <v>yes</v>
      </c>
      <c r="AC4028" t="str">
        <f>IF(O4028&gt;0,"yes","no")</f>
        <v>yes</v>
      </c>
      <c r="AD4028" t="str">
        <f>IF(AH4028="hatch","yes","no")</f>
        <v>yes</v>
      </c>
      <c r="AE4028" t="str">
        <f>IF(AH4028="swimup","yes","no")</f>
        <v>no</v>
      </c>
      <c r="AF4028" t="str">
        <f>IF(AH4028="respiration","yes","no")</f>
        <v>no</v>
      </c>
      <c r="AH4028" t="s">
        <v>766</v>
      </c>
      <c r="AI4028">
        <f>IF(O4028&gt;0,(IF(S4028="live",O4028*0.84,IF(S4028="dried.ethanol",O4028*0.8449+2.8227,O4028))),"")</f>
        <v>9.2230000000000008</v>
      </c>
      <c r="AJ4028" s="2" t="s">
        <v>713</v>
      </c>
      <c r="AL4028" t="str">
        <f>IF(OR(AND(Q4028=Q4029,P4028&gt;0),AND(O4028&gt;0,O4028=O4029)),"duplicate","")</f>
        <v/>
      </c>
      <c r="AM4028" t="s">
        <v>826</v>
      </c>
      <c r="AN4028" t="s">
        <v>826</v>
      </c>
      <c r="AO4028" t="s">
        <v>826</v>
      </c>
      <c r="AP4028" t="s">
        <v>826</v>
      </c>
      <c r="AQ4028" t="s">
        <v>32</v>
      </c>
    </row>
    <row r="4029" spans="1:43" x14ac:dyDescent="0.2">
      <c r="A4029" s="31"/>
      <c r="B4029" s="1">
        <v>42899</v>
      </c>
      <c r="C4029" s="1" t="str">
        <f>IF(F4029="Kup","6/13/2017",IF(F4029="Sag","6/14/2017",""))</f>
        <v>6/13/2017</v>
      </c>
      <c r="D4029" s="27">
        <f>A4029-B4029</f>
        <v>-42899</v>
      </c>
      <c r="E4029" s="27">
        <f>A4029-C4029</f>
        <v>-42899</v>
      </c>
      <c r="F4029" s="2" t="s">
        <v>21</v>
      </c>
      <c r="G4029" s="2" t="s">
        <v>649</v>
      </c>
      <c r="H4029" s="2" t="s">
        <v>22</v>
      </c>
      <c r="I4029" s="12" t="s">
        <v>23</v>
      </c>
      <c r="J4029" s="12" t="s">
        <v>23</v>
      </c>
      <c r="K4029" s="3" t="s">
        <v>956</v>
      </c>
      <c r="L4029" s="3" t="s">
        <v>955</v>
      </c>
      <c r="M4029" s="2">
        <v>9</v>
      </c>
      <c r="N4029" s="2">
        <v>9</v>
      </c>
      <c r="O4029" s="25">
        <v>12.016999999999999</v>
      </c>
      <c r="P4029" s="3">
        <v>1.7110000000000001</v>
      </c>
      <c r="Q4029" s="3">
        <v>0.97499999999999998</v>
      </c>
      <c r="R4029">
        <f>IF(Q4029&gt;0,(P4029*(Q4029^2))*(3.14159/6),"")</f>
        <v>0.85164283388437489</v>
      </c>
      <c r="S4029" s="2" t="s">
        <v>32</v>
      </c>
      <c r="T4029" t="s">
        <v>25</v>
      </c>
      <c r="U4029" s="2" t="s">
        <v>26</v>
      </c>
      <c r="V4029" s="2" t="s">
        <v>691</v>
      </c>
      <c r="W4029" s="2"/>
      <c r="X4029" s="2" t="s">
        <v>764</v>
      </c>
      <c r="Y4029" s="2"/>
      <c r="AA4029" s="12" t="s">
        <v>835</v>
      </c>
      <c r="AB4029" t="str">
        <f>IF(Q4029&gt;0,"yes","no")</f>
        <v>yes</v>
      </c>
      <c r="AC4029" t="str">
        <f>IF(O4029&gt;0,"yes","no")</f>
        <v>yes</v>
      </c>
      <c r="AD4029" t="str">
        <f>IF(AH4029="hatch","yes","no")</f>
        <v>no</v>
      </c>
      <c r="AE4029" t="str">
        <f>IF(AH4029="swimup","yes","no")</f>
        <v>yes</v>
      </c>
      <c r="AF4029" t="str">
        <f>IF(AH4029="respiration","yes","no")</f>
        <v>no</v>
      </c>
      <c r="AH4029" t="s">
        <v>765</v>
      </c>
      <c r="AI4029">
        <f>IF(O4029&gt;0,(IF(S4029="live",O4029*0.84,IF(S4029="dried.ethanol",O4029*0.8449+2.8227,O4029))),"")</f>
        <v>12.016999999999999</v>
      </c>
      <c r="AJ4029" s="2" t="s">
        <v>692</v>
      </c>
      <c r="AL4029" t="str">
        <f>IF(OR(AND(Q4029=Q4030,P4029&gt;0),AND(O4029&gt;0,O4029=O4030)),"duplicate","")</f>
        <v/>
      </c>
      <c r="AM4029" t="s">
        <v>826</v>
      </c>
      <c r="AN4029" t="s">
        <v>826</v>
      </c>
      <c r="AO4029" t="s">
        <v>826</v>
      </c>
      <c r="AP4029" t="s">
        <v>826</v>
      </c>
      <c r="AQ4029" t="s">
        <v>32</v>
      </c>
    </row>
    <row r="4030" spans="1:43" x14ac:dyDescent="0.2">
      <c r="A4030" s="31"/>
      <c r="B4030" s="1">
        <v>42899</v>
      </c>
      <c r="C4030" s="1" t="str">
        <f>IF(F4030="Kup","6/13/2017",IF(F4030="Sag","6/14/2017",""))</f>
        <v>6/13/2017</v>
      </c>
      <c r="D4030" s="27">
        <f>A4030-B4030</f>
        <v>-42899</v>
      </c>
      <c r="E4030" s="27">
        <f>A4030-C4030</f>
        <v>-42899</v>
      </c>
      <c r="F4030" s="2" t="s">
        <v>21</v>
      </c>
      <c r="G4030" s="2" t="s">
        <v>711</v>
      </c>
      <c r="H4030" s="2" t="s">
        <v>22</v>
      </c>
      <c r="I4030" s="12" t="s">
        <v>23</v>
      </c>
      <c r="J4030" s="12" t="s">
        <v>23</v>
      </c>
      <c r="K4030" s="3" t="s">
        <v>956</v>
      </c>
      <c r="L4030" s="3" t="s">
        <v>955</v>
      </c>
      <c r="M4030" s="2">
        <v>10</v>
      </c>
      <c r="N4030" s="2">
        <v>10</v>
      </c>
      <c r="O4030" s="25">
        <v>9.4440000000000008</v>
      </c>
      <c r="P4030" s="3">
        <v>2.399</v>
      </c>
      <c r="Q4030" s="3">
        <v>1.911</v>
      </c>
      <c r="R4030">
        <f>IF(Q4030&gt;0,(P4030*(Q4030^2))*(3.14159/6),"")</f>
        <v>4.5872232580069348</v>
      </c>
      <c r="S4030" s="2" t="s">
        <v>32</v>
      </c>
      <c r="T4030" t="s">
        <v>25</v>
      </c>
      <c r="U4030" s="2" t="s">
        <v>26</v>
      </c>
      <c r="V4030" s="2" t="s">
        <v>712</v>
      </c>
      <c r="W4030" s="2"/>
      <c r="X4030" s="2" t="s">
        <v>764</v>
      </c>
      <c r="Y4030" s="2"/>
      <c r="AA4030" s="12" t="s">
        <v>835</v>
      </c>
      <c r="AB4030" t="str">
        <f>IF(Q4030&gt;0,"yes","no")</f>
        <v>yes</v>
      </c>
      <c r="AC4030" t="str">
        <f>IF(O4030&gt;0,"yes","no")</f>
        <v>yes</v>
      </c>
      <c r="AD4030" t="str">
        <f>IF(AH4030="hatch","yes","no")</f>
        <v>yes</v>
      </c>
      <c r="AE4030" t="str">
        <f>IF(AH4030="swimup","yes","no")</f>
        <v>no</v>
      </c>
      <c r="AF4030" t="str">
        <f>IF(AH4030="respiration","yes","no")</f>
        <v>no</v>
      </c>
      <c r="AH4030" t="s">
        <v>766</v>
      </c>
      <c r="AI4030">
        <f>IF(O4030&gt;0,(IF(S4030="live",O4030*0.84,IF(S4030="dried.ethanol",O4030*0.8449+2.8227,O4030))),"")</f>
        <v>9.4440000000000008</v>
      </c>
      <c r="AJ4030" s="2" t="s">
        <v>713</v>
      </c>
      <c r="AL4030" t="str">
        <f>IF(OR(AND(Q4030=Q4031,P4030&gt;0),AND(O4030&gt;0,O4030=O4031)),"duplicate","")</f>
        <v/>
      </c>
      <c r="AM4030" t="s">
        <v>826</v>
      </c>
      <c r="AN4030" t="s">
        <v>826</v>
      </c>
      <c r="AO4030" t="s">
        <v>826</v>
      </c>
      <c r="AP4030" t="s">
        <v>826</v>
      </c>
      <c r="AQ4030" t="s">
        <v>32</v>
      </c>
    </row>
    <row r="4031" spans="1:43" x14ac:dyDescent="0.2">
      <c r="A4031" s="31"/>
      <c r="B4031" s="1">
        <v>42899</v>
      </c>
      <c r="C4031" s="1" t="str">
        <f>IF(F4031="Kup","6/13/2017",IF(F4031="Sag","6/14/2017",""))</f>
        <v>6/13/2017</v>
      </c>
      <c r="D4031" s="27">
        <f>A4031-B4031</f>
        <v>-42899</v>
      </c>
      <c r="E4031" s="27">
        <f>A4031-C4031</f>
        <v>-42899</v>
      </c>
      <c r="F4031" s="2" t="s">
        <v>21</v>
      </c>
      <c r="G4031" s="2" t="s">
        <v>649</v>
      </c>
      <c r="H4031" s="2" t="s">
        <v>22</v>
      </c>
      <c r="I4031" s="12" t="s">
        <v>23</v>
      </c>
      <c r="J4031" s="12" t="s">
        <v>23</v>
      </c>
      <c r="K4031" s="3" t="s">
        <v>956</v>
      </c>
      <c r="L4031" s="3" t="s">
        <v>955</v>
      </c>
      <c r="M4031" s="2">
        <v>10</v>
      </c>
      <c r="N4031" s="2">
        <v>10</v>
      </c>
      <c r="O4031" s="25">
        <v>11.884</v>
      </c>
      <c r="P4031" s="3">
        <v>1.5449999999999999</v>
      </c>
      <c r="Q4031" s="3">
        <v>0.93400000000000005</v>
      </c>
      <c r="R4031">
        <f>IF(Q4031&gt;0,(P4031*(Q4031^2))*(3.14159/6),"")</f>
        <v>0.7057006081553</v>
      </c>
      <c r="S4031" s="2" t="s">
        <v>32</v>
      </c>
      <c r="T4031" t="s">
        <v>25</v>
      </c>
      <c r="U4031" s="2" t="s">
        <v>26</v>
      </c>
      <c r="V4031" s="2" t="s">
        <v>691</v>
      </c>
      <c r="W4031" s="2"/>
      <c r="X4031" s="2" t="s">
        <v>764</v>
      </c>
      <c r="Y4031" s="2"/>
      <c r="AA4031" s="12" t="s">
        <v>835</v>
      </c>
      <c r="AB4031" t="str">
        <f>IF(Q4031&gt;0,"yes","no")</f>
        <v>yes</v>
      </c>
      <c r="AC4031" t="str">
        <f>IF(O4031&gt;0,"yes","no")</f>
        <v>yes</v>
      </c>
      <c r="AD4031" t="str">
        <f>IF(AH4031="hatch","yes","no")</f>
        <v>no</v>
      </c>
      <c r="AE4031" t="str">
        <f>IF(AH4031="swimup","yes","no")</f>
        <v>yes</v>
      </c>
      <c r="AF4031" t="str">
        <f>IF(AH4031="respiration","yes","no")</f>
        <v>no</v>
      </c>
      <c r="AH4031" t="s">
        <v>765</v>
      </c>
      <c r="AI4031">
        <f>IF(O4031&gt;0,(IF(S4031="live",O4031*0.84,IF(S4031="dried.ethanol",O4031*0.8449+2.8227,O4031))),"")</f>
        <v>11.884</v>
      </c>
      <c r="AJ4031" s="2" t="s">
        <v>692</v>
      </c>
      <c r="AL4031" t="str">
        <f>IF(OR(AND(Q4031=Q4032,P4031&gt;0),AND(O4031&gt;0,O4031=O4032)),"duplicate","")</f>
        <v/>
      </c>
      <c r="AM4031" t="s">
        <v>826</v>
      </c>
      <c r="AN4031" t="s">
        <v>826</v>
      </c>
      <c r="AO4031" t="s">
        <v>826</v>
      </c>
      <c r="AP4031" t="s">
        <v>826</v>
      </c>
      <c r="AQ4031" t="s">
        <v>32</v>
      </c>
    </row>
    <row r="4032" spans="1:43" x14ac:dyDescent="0.2">
      <c r="A4032" s="31"/>
      <c r="B4032" s="1">
        <v>42901</v>
      </c>
      <c r="C4032" s="1" t="str">
        <f>IF(F4032="Kup","6/13/2017",IF(F4032="Sag","6/14/2017",""))</f>
        <v>6/14/2017</v>
      </c>
      <c r="D4032" s="27">
        <f>A4032-B4032</f>
        <v>-42901</v>
      </c>
      <c r="E4032" s="27">
        <f>A4032-C4032</f>
        <v>-42900</v>
      </c>
      <c r="F4032" s="2" t="s">
        <v>919</v>
      </c>
      <c r="G4032" s="2" t="s">
        <v>711</v>
      </c>
      <c r="H4032" s="2" t="s">
        <v>22</v>
      </c>
      <c r="I4032" s="12" t="s">
        <v>53</v>
      </c>
      <c r="J4032" s="12" t="s">
        <v>989</v>
      </c>
      <c r="K4032" s="2" t="s">
        <v>967</v>
      </c>
      <c r="L4032" s="2" t="s">
        <v>968</v>
      </c>
      <c r="M4032" s="2">
        <v>1</v>
      </c>
      <c r="N4032" s="2">
        <v>1</v>
      </c>
      <c r="O4032" s="25">
        <v>11.53</v>
      </c>
      <c r="P4032" s="3">
        <v>2.5179999999999998</v>
      </c>
      <c r="Q4032" s="3">
        <v>1.7370000000000001</v>
      </c>
      <c r="R4032">
        <f>IF(Q4032&gt;0,(P4032*(Q4032^2))*(3.14159/6),"")</f>
        <v>3.9778977733386296</v>
      </c>
      <c r="S4032" s="2" t="s">
        <v>32</v>
      </c>
      <c r="T4032" t="s">
        <v>25</v>
      </c>
      <c r="U4032" s="2" t="s">
        <v>26</v>
      </c>
      <c r="V4032" s="2" t="s">
        <v>762</v>
      </c>
      <c r="W4032" s="2"/>
      <c r="X4032" s="2" t="s">
        <v>764</v>
      </c>
      <c r="Y4032" s="2"/>
      <c r="AA4032" s="12" t="s">
        <v>835</v>
      </c>
      <c r="AB4032" t="str">
        <f>IF(Q4032&gt;0,"yes","no")</f>
        <v>yes</v>
      </c>
      <c r="AC4032" t="str">
        <f>IF(O4032&gt;0,"yes","no")</f>
        <v>yes</v>
      </c>
      <c r="AD4032" t="str">
        <f>IF(AH4032="hatch","yes","no")</f>
        <v>yes</v>
      </c>
      <c r="AE4032" t="str">
        <f>IF(AH4032="swimup","yes","no")</f>
        <v>no</v>
      </c>
      <c r="AF4032" t="str">
        <f>IF(AH4032="respiration","yes","no")</f>
        <v>no</v>
      </c>
      <c r="AH4032" t="s">
        <v>766</v>
      </c>
      <c r="AI4032">
        <f>IF(O4032&gt;0,(IF(S4032="live",O4032*0.84,IF(S4032="dried.ethanol",O4032*0.8449+2.8227,O4032))),"")</f>
        <v>11.53</v>
      </c>
      <c r="AJ4032" s="2" t="s">
        <v>763</v>
      </c>
      <c r="AL4032" t="str">
        <f>IF(OR(AND(Q4032=Q4033,P4032&gt;0),AND(O4032&gt;0,O4032=O4033)),"duplicate","")</f>
        <v/>
      </c>
      <c r="AM4032" t="s">
        <v>826</v>
      </c>
      <c r="AN4032" t="s">
        <v>826</v>
      </c>
      <c r="AO4032" t="s">
        <v>826</v>
      </c>
      <c r="AP4032" t="s">
        <v>826</v>
      </c>
      <c r="AQ4032" t="s">
        <v>32</v>
      </c>
    </row>
    <row r="4033" spans="1:43" x14ac:dyDescent="0.2">
      <c r="A4033" s="31"/>
      <c r="B4033" s="1">
        <v>42901</v>
      </c>
      <c r="C4033" s="1" t="str">
        <f>IF(F4033="Kup","6/13/2017",IF(F4033="Sag","6/14/2017",""))</f>
        <v>6/14/2017</v>
      </c>
      <c r="D4033" s="27">
        <f>A4033-B4033</f>
        <v>-42901</v>
      </c>
      <c r="E4033" s="27">
        <f>A4033-C4033</f>
        <v>-42900</v>
      </c>
      <c r="F4033" s="2" t="s">
        <v>919</v>
      </c>
      <c r="G4033" s="2" t="s">
        <v>649</v>
      </c>
      <c r="H4033" s="2" t="s">
        <v>22</v>
      </c>
      <c r="I4033" s="12" t="s">
        <v>53</v>
      </c>
      <c r="J4033" s="12" t="s">
        <v>989</v>
      </c>
      <c r="K4033" s="2" t="s">
        <v>967</v>
      </c>
      <c r="L4033" s="2" t="s">
        <v>968</v>
      </c>
      <c r="M4033" s="2">
        <v>1</v>
      </c>
      <c r="N4033" s="2">
        <v>1</v>
      </c>
      <c r="O4033" s="25">
        <v>13.053000000000001</v>
      </c>
      <c r="P4033" s="3">
        <v>1.806</v>
      </c>
      <c r="Q4033" s="3">
        <v>0.94499999999999995</v>
      </c>
      <c r="R4033">
        <f>IF(Q4033&gt;0,(P4033*(Q4033^2))*(3.14159/6),"")</f>
        <v>0.84446104133474986</v>
      </c>
      <c r="S4033" s="2" t="s">
        <v>32</v>
      </c>
      <c r="T4033" t="s">
        <v>25</v>
      </c>
      <c r="U4033" s="2" t="s">
        <v>26</v>
      </c>
      <c r="V4033" s="2" t="s">
        <v>696</v>
      </c>
      <c r="W4033" s="2"/>
      <c r="X4033" s="2" t="s">
        <v>764</v>
      </c>
      <c r="Y4033" s="2"/>
      <c r="AA4033" s="12" t="s">
        <v>835</v>
      </c>
      <c r="AB4033" t="str">
        <f>IF(Q4033&gt;0,"yes","no")</f>
        <v>yes</v>
      </c>
      <c r="AC4033" t="str">
        <f>IF(O4033&gt;0,"yes","no")</f>
        <v>yes</v>
      </c>
      <c r="AD4033" t="str">
        <f>IF(AH4033="hatch","yes","no")</f>
        <v>no</v>
      </c>
      <c r="AE4033" t="str">
        <f>IF(AH4033="swimup","yes","no")</f>
        <v>yes</v>
      </c>
      <c r="AF4033" t="str">
        <f>IF(AH4033="respiration","yes","no")</f>
        <v>no</v>
      </c>
      <c r="AH4033" t="s">
        <v>765</v>
      </c>
      <c r="AI4033">
        <f>IF(O4033&gt;0,(IF(S4033="live",O4033*0.84,IF(S4033="dried.ethanol",O4033*0.8449+2.8227,O4033))),"")</f>
        <v>13.053000000000001</v>
      </c>
      <c r="AJ4033" s="2" t="s">
        <v>697</v>
      </c>
      <c r="AL4033" t="str">
        <f>IF(OR(AND(Q4033=Q4034,P4033&gt;0),AND(O4033&gt;0,O4033=O4034)),"duplicate","")</f>
        <v/>
      </c>
      <c r="AM4033" t="s">
        <v>826</v>
      </c>
      <c r="AN4033" t="s">
        <v>826</v>
      </c>
      <c r="AO4033" t="s">
        <v>826</v>
      </c>
      <c r="AP4033" t="s">
        <v>826</v>
      </c>
      <c r="AQ4033" t="s">
        <v>32</v>
      </c>
    </row>
    <row r="4034" spans="1:43" x14ac:dyDescent="0.2">
      <c r="A4034" s="31"/>
      <c r="B4034" s="1">
        <v>42901</v>
      </c>
      <c r="C4034" s="1" t="str">
        <f>IF(F4034="Kup","6/13/2017",IF(F4034="Sag","6/14/2017",""))</f>
        <v>6/14/2017</v>
      </c>
      <c r="D4034" s="27">
        <f>A4034-B4034</f>
        <v>-42901</v>
      </c>
      <c r="E4034" s="27">
        <f>A4034-C4034</f>
        <v>-42900</v>
      </c>
      <c r="F4034" s="2" t="s">
        <v>919</v>
      </c>
      <c r="G4034" s="2" t="s">
        <v>711</v>
      </c>
      <c r="H4034" s="2" t="s">
        <v>22</v>
      </c>
      <c r="I4034" s="12" t="s">
        <v>53</v>
      </c>
      <c r="J4034" s="12" t="s">
        <v>989</v>
      </c>
      <c r="K4034" s="2" t="s">
        <v>967</v>
      </c>
      <c r="L4034" s="2" t="s">
        <v>968</v>
      </c>
      <c r="M4034" s="2">
        <v>2</v>
      </c>
      <c r="N4034" s="2">
        <v>2</v>
      </c>
      <c r="O4034" s="25">
        <v>11.427</v>
      </c>
      <c r="P4034" s="3">
        <v>2.327</v>
      </c>
      <c r="Q4034" s="3">
        <v>1.766</v>
      </c>
      <c r="R4034">
        <f>IF(Q4034&gt;0,(P4034*(Q4034^2))*(3.14159/6),"")</f>
        <v>3.7999338574278463</v>
      </c>
      <c r="S4034" s="2" t="s">
        <v>32</v>
      </c>
      <c r="T4034" t="s">
        <v>25</v>
      </c>
      <c r="U4034" s="2" t="s">
        <v>26</v>
      </c>
      <c r="V4034" s="2" t="s">
        <v>762</v>
      </c>
      <c r="W4034" s="2"/>
      <c r="X4034" s="2" t="s">
        <v>764</v>
      </c>
      <c r="Y4034" s="2"/>
      <c r="AA4034" s="12" t="s">
        <v>835</v>
      </c>
      <c r="AB4034" t="str">
        <f>IF(Q4034&gt;0,"yes","no")</f>
        <v>yes</v>
      </c>
      <c r="AC4034" t="str">
        <f>IF(O4034&gt;0,"yes","no")</f>
        <v>yes</v>
      </c>
      <c r="AD4034" t="str">
        <f>IF(AH4034="hatch","yes","no")</f>
        <v>yes</v>
      </c>
      <c r="AE4034" t="str">
        <f>IF(AH4034="swimup","yes","no")</f>
        <v>no</v>
      </c>
      <c r="AF4034" t="str">
        <f>IF(AH4034="respiration","yes","no")</f>
        <v>no</v>
      </c>
      <c r="AH4034" t="s">
        <v>766</v>
      </c>
      <c r="AI4034">
        <f>IF(O4034&gt;0,(IF(S4034="live",O4034*0.84,IF(S4034="dried.ethanol",O4034*0.8449+2.8227,O4034))),"")</f>
        <v>11.427</v>
      </c>
      <c r="AJ4034" s="2" t="s">
        <v>763</v>
      </c>
      <c r="AL4034" t="str">
        <f>IF(OR(AND(Q4034=Q4035,P4034&gt;0),AND(O4034&gt;0,O4034=O4035)),"duplicate","")</f>
        <v/>
      </c>
      <c r="AM4034" t="s">
        <v>826</v>
      </c>
      <c r="AN4034" t="s">
        <v>826</v>
      </c>
      <c r="AO4034" t="s">
        <v>826</v>
      </c>
      <c r="AP4034" t="s">
        <v>826</v>
      </c>
      <c r="AQ4034" t="s">
        <v>32</v>
      </c>
    </row>
    <row r="4035" spans="1:43" x14ac:dyDescent="0.2">
      <c r="A4035" s="31"/>
      <c r="B4035" s="1">
        <v>42901</v>
      </c>
      <c r="C4035" s="1" t="str">
        <f>IF(F4035="Kup","6/13/2017",IF(F4035="Sag","6/14/2017",""))</f>
        <v>6/14/2017</v>
      </c>
      <c r="D4035" s="27">
        <f>A4035-B4035</f>
        <v>-42901</v>
      </c>
      <c r="E4035" s="27">
        <f>A4035-C4035</f>
        <v>-42900</v>
      </c>
      <c r="F4035" s="2" t="s">
        <v>919</v>
      </c>
      <c r="G4035" s="2" t="s">
        <v>649</v>
      </c>
      <c r="H4035" s="2" t="s">
        <v>22</v>
      </c>
      <c r="I4035" s="12" t="s">
        <v>53</v>
      </c>
      <c r="J4035" s="12" t="s">
        <v>989</v>
      </c>
      <c r="K4035" s="2" t="s">
        <v>967</v>
      </c>
      <c r="L4035" s="2" t="s">
        <v>968</v>
      </c>
      <c r="M4035" s="2">
        <v>2</v>
      </c>
      <c r="N4035" s="2">
        <v>2</v>
      </c>
      <c r="O4035" s="25">
        <v>12.589</v>
      </c>
      <c r="P4035" s="3">
        <v>2.0449999999999999</v>
      </c>
      <c r="Q4035" s="3">
        <v>1.157</v>
      </c>
      <c r="R4035">
        <f>IF(Q4035&gt;0,(P4035*(Q4035^2))*(3.14159/6),"")</f>
        <v>1.4333699179759913</v>
      </c>
      <c r="S4035" s="2" t="s">
        <v>32</v>
      </c>
      <c r="T4035" t="s">
        <v>25</v>
      </c>
      <c r="U4035" s="2" t="s">
        <v>26</v>
      </c>
      <c r="V4035" s="2" t="s">
        <v>696</v>
      </c>
      <c r="W4035" s="2"/>
      <c r="X4035" s="2" t="s">
        <v>764</v>
      </c>
      <c r="Y4035" s="2"/>
      <c r="AA4035" s="12" t="s">
        <v>835</v>
      </c>
      <c r="AB4035" t="str">
        <f>IF(Q4035&gt;0,"yes","no")</f>
        <v>yes</v>
      </c>
      <c r="AC4035" t="str">
        <f>IF(O4035&gt;0,"yes","no")</f>
        <v>yes</v>
      </c>
      <c r="AD4035" t="str">
        <f>IF(AH4035="hatch","yes","no")</f>
        <v>no</v>
      </c>
      <c r="AE4035" t="str">
        <f>IF(AH4035="swimup","yes","no")</f>
        <v>yes</v>
      </c>
      <c r="AF4035" t="str">
        <f>IF(AH4035="respiration","yes","no")</f>
        <v>no</v>
      </c>
      <c r="AH4035" t="s">
        <v>765</v>
      </c>
      <c r="AI4035">
        <f>IF(O4035&gt;0,(IF(S4035="live",O4035*0.84,IF(S4035="dried.ethanol",O4035*0.8449+2.8227,O4035))),"")</f>
        <v>12.589</v>
      </c>
      <c r="AJ4035" s="2" t="s">
        <v>697</v>
      </c>
      <c r="AL4035" t="str">
        <f>IF(OR(AND(Q4035=Q4036,P4035&gt;0),AND(O4035&gt;0,O4035=O4036)),"duplicate","")</f>
        <v/>
      </c>
      <c r="AM4035" t="s">
        <v>826</v>
      </c>
      <c r="AN4035" t="s">
        <v>826</v>
      </c>
      <c r="AO4035" t="s">
        <v>826</v>
      </c>
      <c r="AP4035" t="s">
        <v>826</v>
      </c>
      <c r="AQ4035" t="s">
        <v>32</v>
      </c>
    </row>
    <row r="4036" spans="1:43" x14ac:dyDescent="0.2">
      <c r="A4036" s="31"/>
      <c r="B4036" s="1">
        <v>42901</v>
      </c>
      <c r="C4036" s="1" t="str">
        <f>IF(F4036="Kup","6/13/2017",IF(F4036="Sag","6/14/2017",""))</f>
        <v>6/14/2017</v>
      </c>
      <c r="D4036" s="27">
        <f>A4036-B4036</f>
        <v>-42901</v>
      </c>
      <c r="E4036" s="27">
        <f>A4036-C4036</f>
        <v>-42900</v>
      </c>
      <c r="F4036" s="2" t="s">
        <v>919</v>
      </c>
      <c r="G4036" s="2" t="s">
        <v>711</v>
      </c>
      <c r="H4036" s="2" t="s">
        <v>22</v>
      </c>
      <c r="I4036" s="12" t="s">
        <v>53</v>
      </c>
      <c r="J4036" s="12" t="s">
        <v>989</v>
      </c>
      <c r="K4036" s="2" t="s">
        <v>967</v>
      </c>
      <c r="L4036" s="2" t="s">
        <v>968</v>
      </c>
      <c r="M4036" s="2">
        <v>3</v>
      </c>
      <c r="N4036" s="2">
        <v>3</v>
      </c>
      <c r="O4036" s="25">
        <v>10.664</v>
      </c>
      <c r="P4036" s="3">
        <v>2.02</v>
      </c>
      <c r="Q4036" s="3">
        <v>1.341</v>
      </c>
      <c r="R4036">
        <f>IF(Q4036&gt;0,(P4036*(Q4036^2))*(3.14159/6),"")</f>
        <v>1.9019854076192999</v>
      </c>
      <c r="S4036" s="2" t="s">
        <v>32</v>
      </c>
      <c r="T4036" t="s">
        <v>25</v>
      </c>
      <c r="U4036" s="2" t="s">
        <v>26</v>
      </c>
      <c r="V4036" s="2" t="s">
        <v>762</v>
      </c>
      <c r="W4036" s="2"/>
      <c r="X4036" s="2" t="s">
        <v>764</v>
      </c>
      <c r="Y4036" s="2"/>
      <c r="AA4036" s="12" t="s">
        <v>835</v>
      </c>
      <c r="AB4036" t="str">
        <f>IF(Q4036&gt;0,"yes","no")</f>
        <v>yes</v>
      </c>
      <c r="AC4036" t="str">
        <f>IF(O4036&gt;0,"yes","no")</f>
        <v>yes</v>
      </c>
      <c r="AD4036" t="str">
        <f>IF(AH4036="hatch","yes","no")</f>
        <v>yes</v>
      </c>
      <c r="AE4036" t="str">
        <f>IF(AH4036="swimup","yes","no")</f>
        <v>no</v>
      </c>
      <c r="AF4036" t="str">
        <f>IF(AH4036="respiration","yes","no")</f>
        <v>no</v>
      </c>
      <c r="AH4036" t="s">
        <v>766</v>
      </c>
      <c r="AI4036">
        <f>IF(O4036&gt;0,(IF(S4036="live",O4036*0.84,IF(S4036="dried.ethanol",O4036*0.8449+2.8227,O4036))),"")</f>
        <v>10.664</v>
      </c>
      <c r="AJ4036" s="2" t="s">
        <v>763</v>
      </c>
      <c r="AL4036" t="str">
        <f>IF(OR(AND(Q4036=Q4037,P4036&gt;0),AND(O4036&gt;0,O4036=O4037)),"duplicate","")</f>
        <v/>
      </c>
      <c r="AM4036" t="s">
        <v>826</v>
      </c>
      <c r="AN4036" t="s">
        <v>826</v>
      </c>
      <c r="AO4036" t="s">
        <v>826</v>
      </c>
      <c r="AP4036" t="s">
        <v>826</v>
      </c>
      <c r="AQ4036" t="s">
        <v>32</v>
      </c>
    </row>
    <row r="4037" spans="1:43" x14ac:dyDescent="0.2">
      <c r="A4037" s="31"/>
      <c r="B4037" s="1">
        <v>42901</v>
      </c>
      <c r="C4037" s="1" t="str">
        <f>IF(F4037="Kup","6/13/2017",IF(F4037="Sag","6/14/2017",""))</f>
        <v>6/14/2017</v>
      </c>
      <c r="D4037" s="27">
        <f>A4037-B4037</f>
        <v>-42901</v>
      </c>
      <c r="E4037" s="27">
        <f>A4037-C4037</f>
        <v>-42900</v>
      </c>
      <c r="F4037" s="2" t="s">
        <v>919</v>
      </c>
      <c r="G4037" s="2" t="s">
        <v>649</v>
      </c>
      <c r="H4037" s="2" t="s">
        <v>22</v>
      </c>
      <c r="I4037" s="12" t="s">
        <v>53</v>
      </c>
      <c r="J4037" s="12" t="s">
        <v>989</v>
      </c>
      <c r="K4037" s="2" t="s">
        <v>967</v>
      </c>
      <c r="L4037" s="2" t="s">
        <v>968</v>
      </c>
      <c r="M4037" s="2">
        <v>3</v>
      </c>
      <c r="N4037" s="2">
        <v>3</v>
      </c>
      <c r="O4037" s="25">
        <v>13.061</v>
      </c>
      <c r="P4037" s="3">
        <v>1.8939999999999999</v>
      </c>
      <c r="Q4037" s="3">
        <v>1.0609999999999999</v>
      </c>
      <c r="R4037">
        <f>IF(Q4037&gt;0,(P4037*(Q4037^2))*(3.14159/6),"")</f>
        <v>1.1163721610204431</v>
      </c>
      <c r="S4037" s="2" t="s">
        <v>32</v>
      </c>
      <c r="T4037" t="s">
        <v>25</v>
      </c>
      <c r="U4037" s="2" t="s">
        <v>26</v>
      </c>
      <c r="V4037" s="2" t="s">
        <v>696</v>
      </c>
      <c r="W4037" s="2"/>
      <c r="X4037" s="2" t="s">
        <v>764</v>
      </c>
      <c r="Y4037" s="2"/>
      <c r="AA4037" s="12" t="s">
        <v>835</v>
      </c>
      <c r="AB4037" t="str">
        <f>IF(Q4037&gt;0,"yes","no")</f>
        <v>yes</v>
      </c>
      <c r="AC4037" t="str">
        <f>IF(O4037&gt;0,"yes","no")</f>
        <v>yes</v>
      </c>
      <c r="AD4037" t="str">
        <f>IF(AH4037="hatch","yes","no")</f>
        <v>no</v>
      </c>
      <c r="AE4037" t="str">
        <f>IF(AH4037="swimup","yes","no")</f>
        <v>yes</v>
      </c>
      <c r="AF4037" t="str">
        <f>IF(AH4037="respiration","yes","no")</f>
        <v>no</v>
      </c>
      <c r="AH4037" t="s">
        <v>765</v>
      </c>
      <c r="AI4037">
        <f>IF(O4037&gt;0,(IF(S4037="live",O4037*0.84,IF(S4037="dried.ethanol",O4037*0.8449+2.8227,O4037))),"")</f>
        <v>13.061</v>
      </c>
      <c r="AJ4037" s="2" t="s">
        <v>697</v>
      </c>
      <c r="AL4037" t="str">
        <f>IF(OR(AND(Q4037=Q4038,P4037&gt;0),AND(O4037&gt;0,O4037=O4038)),"duplicate","")</f>
        <v/>
      </c>
      <c r="AM4037" t="s">
        <v>826</v>
      </c>
      <c r="AN4037" t="s">
        <v>826</v>
      </c>
      <c r="AO4037" t="s">
        <v>826</v>
      </c>
      <c r="AP4037" t="s">
        <v>826</v>
      </c>
      <c r="AQ4037" t="s">
        <v>32</v>
      </c>
    </row>
    <row r="4038" spans="1:43" x14ac:dyDescent="0.2">
      <c r="A4038" s="31"/>
      <c r="B4038" s="1">
        <v>42901</v>
      </c>
      <c r="C4038" s="1" t="str">
        <f>IF(F4038="Kup","6/13/2017",IF(F4038="Sag","6/14/2017",""))</f>
        <v>6/14/2017</v>
      </c>
      <c r="D4038" s="27">
        <f>A4038-B4038</f>
        <v>-42901</v>
      </c>
      <c r="E4038" s="27">
        <f>A4038-C4038</f>
        <v>-42900</v>
      </c>
      <c r="F4038" s="2" t="s">
        <v>919</v>
      </c>
      <c r="G4038" s="2" t="s">
        <v>711</v>
      </c>
      <c r="H4038" s="2" t="s">
        <v>22</v>
      </c>
      <c r="I4038" s="12" t="s">
        <v>53</v>
      </c>
      <c r="J4038" s="12" t="s">
        <v>989</v>
      </c>
      <c r="K4038" s="2" t="s">
        <v>967</v>
      </c>
      <c r="L4038" s="2" t="s">
        <v>968</v>
      </c>
      <c r="M4038" s="2">
        <v>4</v>
      </c>
      <c r="N4038" s="2">
        <v>4</v>
      </c>
      <c r="O4038" s="25">
        <v>9.3179999999999996</v>
      </c>
      <c r="P4038" s="3">
        <v>2.6</v>
      </c>
      <c r="Q4038" s="3">
        <v>2.1030000000000002</v>
      </c>
      <c r="R4038">
        <f>IF(Q4038&gt;0,(P4038*(Q4038^2))*(3.14159/6),"")</f>
        <v>6.0207438236010002</v>
      </c>
      <c r="S4038" s="2" t="s">
        <v>32</v>
      </c>
      <c r="T4038" t="s">
        <v>25</v>
      </c>
      <c r="U4038" s="2" t="s">
        <v>26</v>
      </c>
      <c r="V4038" s="2" t="s">
        <v>762</v>
      </c>
      <c r="W4038" s="2"/>
      <c r="X4038" s="2" t="s">
        <v>764</v>
      </c>
      <c r="Y4038" s="2"/>
      <c r="AA4038" s="12" t="s">
        <v>835</v>
      </c>
      <c r="AB4038" t="str">
        <f>IF(Q4038&gt;0,"yes","no")</f>
        <v>yes</v>
      </c>
      <c r="AC4038" t="str">
        <f>IF(O4038&gt;0,"yes","no")</f>
        <v>yes</v>
      </c>
      <c r="AD4038" t="str">
        <f>IF(AH4038="hatch","yes","no")</f>
        <v>yes</v>
      </c>
      <c r="AE4038" t="str">
        <f>IF(AH4038="swimup","yes","no")</f>
        <v>no</v>
      </c>
      <c r="AF4038" t="str">
        <f>IF(AH4038="respiration","yes","no")</f>
        <v>no</v>
      </c>
      <c r="AH4038" t="s">
        <v>766</v>
      </c>
      <c r="AI4038">
        <f>IF(O4038&gt;0,(IF(S4038="live",O4038*0.84,IF(S4038="dried.ethanol",O4038*0.8449+2.8227,O4038))),"")</f>
        <v>9.3179999999999996</v>
      </c>
      <c r="AJ4038" s="2" t="s">
        <v>763</v>
      </c>
      <c r="AL4038" t="str">
        <f>IF(OR(AND(Q4038=Q4039,P4038&gt;0),AND(O4038&gt;0,O4038=O4039)),"duplicate","")</f>
        <v/>
      </c>
      <c r="AM4038" t="s">
        <v>826</v>
      </c>
      <c r="AN4038" t="s">
        <v>826</v>
      </c>
      <c r="AO4038" t="s">
        <v>826</v>
      </c>
      <c r="AP4038" t="s">
        <v>826</v>
      </c>
      <c r="AQ4038" t="s">
        <v>32</v>
      </c>
    </row>
    <row r="4039" spans="1:43" x14ac:dyDescent="0.2">
      <c r="A4039" s="31"/>
      <c r="B4039" s="1">
        <v>42901</v>
      </c>
      <c r="C4039" s="1" t="str">
        <f>IF(F4039="Kup","6/13/2017",IF(F4039="Sag","6/14/2017",""))</f>
        <v>6/14/2017</v>
      </c>
      <c r="D4039" s="27">
        <f>A4039-B4039</f>
        <v>-42901</v>
      </c>
      <c r="E4039" s="27">
        <f>A4039-C4039</f>
        <v>-42900</v>
      </c>
      <c r="F4039" s="2" t="s">
        <v>919</v>
      </c>
      <c r="G4039" s="2" t="s">
        <v>649</v>
      </c>
      <c r="H4039" s="2" t="s">
        <v>22</v>
      </c>
      <c r="I4039" s="12" t="s">
        <v>53</v>
      </c>
      <c r="J4039" s="12" t="s">
        <v>989</v>
      </c>
      <c r="K4039" s="2" t="s">
        <v>967</v>
      </c>
      <c r="L4039" s="2" t="s">
        <v>968</v>
      </c>
      <c r="M4039" s="2">
        <v>4</v>
      </c>
      <c r="N4039" s="2">
        <v>4</v>
      </c>
      <c r="O4039" s="25">
        <v>12.855</v>
      </c>
      <c r="P4039" s="3">
        <v>2.0960000000000001</v>
      </c>
      <c r="Q4039" s="3">
        <v>1.048</v>
      </c>
      <c r="R4039">
        <f>IF(Q4039&gt;0,(P4039*(Q4039^2))*(3.14159/6),"")</f>
        <v>1.2053470216004267</v>
      </c>
      <c r="S4039" s="2" t="s">
        <v>32</v>
      </c>
      <c r="T4039" t="s">
        <v>25</v>
      </c>
      <c r="U4039" s="2" t="s">
        <v>26</v>
      </c>
      <c r="V4039" s="2" t="s">
        <v>696</v>
      </c>
      <c r="W4039" s="2"/>
      <c r="X4039" s="2" t="s">
        <v>764</v>
      </c>
      <c r="Y4039" s="2"/>
      <c r="AA4039" s="12" t="s">
        <v>835</v>
      </c>
      <c r="AB4039" t="str">
        <f>IF(Q4039&gt;0,"yes","no")</f>
        <v>yes</v>
      </c>
      <c r="AC4039" t="str">
        <f>IF(O4039&gt;0,"yes","no")</f>
        <v>yes</v>
      </c>
      <c r="AD4039" t="str">
        <f>IF(AH4039="hatch","yes","no")</f>
        <v>no</v>
      </c>
      <c r="AE4039" t="str">
        <f>IF(AH4039="swimup","yes","no")</f>
        <v>yes</v>
      </c>
      <c r="AF4039" t="str">
        <f>IF(AH4039="respiration","yes","no")</f>
        <v>no</v>
      </c>
      <c r="AH4039" t="s">
        <v>765</v>
      </c>
      <c r="AI4039">
        <f>IF(O4039&gt;0,(IF(S4039="live",O4039*0.84,IF(S4039="dried.ethanol",O4039*0.8449+2.8227,O4039))),"")</f>
        <v>12.855</v>
      </c>
      <c r="AJ4039" s="2" t="s">
        <v>697</v>
      </c>
      <c r="AL4039" t="str">
        <f>IF(OR(AND(Q4039=Q4040,P4039&gt;0),AND(O4039&gt;0,O4039=O4040)),"duplicate","")</f>
        <v/>
      </c>
      <c r="AM4039" t="s">
        <v>826</v>
      </c>
      <c r="AN4039" t="s">
        <v>826</v>
      </c>
      <c r="AO4039" t="s">
        <v>826</v>
      </c>
      <c r="AP4039" t="s">
        <v>826</v>
      </c>
      <c r="AQ4039" t="s">
        <v>32</v>
      </c>
    </row>
    <row r="4040" spans="1:43" x14ac:dyDescent="0.2">
      <c r="A4040" s="31"/>
      <c r="B4040" s="1">
        <v>42901</v>
      </c>
      <c r="C4040" s="1" t="str">
        <f>IF(F4040="Kup","6/13/2017",IF(F4040="Sag","6/14/2017",""))</f>
        <v>6/14/2017</v>
      </c>
      <c r="D4040" s="27">
        <f>A4040-B4040</f>
        <v>-42901</v>
      </c>
      <c r="E4040" s="27">
        <f>A4040-C4040</f>
        <v>-42900</v>
      </c>
      <c r="F4040" s="2" t="s">
        <v>919</v>
      </c>
      <c r="G4040" s="2" t="s">
        <v>711</v>
      </c>
      <c r="H4040" s="2" t="s">
        <v>22</v>
      </c>
      <c r="I4040" s="12" t="s">
        <v>53</v>
      </c>
      <c r="J4040" s="12" t="s">
        <v>989</v>
      </c>
      <c r="K4040" s="2" t="s">
        <v>967</v>
      </c>
      <c r="L4040" s="2" t="s">
        <v>968</v>
      </c>
      <c r="M4040" s="2">
        <v>5</v>
      </c>
      <c r="N4040" s="2">
        <v>5</v>
      </c>
      <c r="O4040" s="25">
        <v>10.148</v>
      </c>
      <c r="P4040" s="3">
        <v>2.2810000000000001</v>
      </c>
      <c r="Q4040" s="3">
        <v>1.417</v>
      </c>
      <c r="R4040">
        <f>IF(Q4040&gt;0,(P4040*(Q4040^2))*(3.14159/6),"")</f>
        <v>2.3980776486677184</v>
      </c>
      <c r="S4040" s="2" t="s">
        <v>32</v>
      </c>
      <c r="T4040" t="s">
        <v>25</v>
      </c>
      <c r="U4040" s="2" t="s">
        <v>26</v>
      </c>
      <c r="V4040" s="2" t="s">
        <v>762</v>
      </c>
      <c r="W4040" s="2"/>
      <c r="X4040" s="2" t="s">
        <v>764</v>
      </c>
      <c r="Y4040" s="2"/>
      <c r="AA4040" s="12" t="s">
        <v>835</v>
      </c>
      <c r="AB4040" t="str">
        <f>IF(Q4040&gt;0,"yes","no")</f>
        <v>yes</v>
      </c>
      <c r="AC4040" t="str">
        <f>IF(O4040&gt;0,"yes","no")</f>
        <v>yes</v>
      </c>
      <c r="AD4040" t="str">
        <f>IF(AH4040="hatch","yes","no")</f>
        <v>yes</v>
      </c>
      <c r="AE4040" t="str">
        <f>IF(AH4040="swimup","yes","no")</f>
        <v>no</v>
      </c>
      <c r="AF4040" t="str">
        <f>IF(AH4040="respiration","yes","no")</f>
        <v>no</v>
      </c>
      <c r="AH4040" t="s">
        <v>766</v>
      </c>
      <c r="AI4040">
        <f>IF(O4040&gt;0,(IF(S4040="live",O4040*0.84,IF(S4040="dried.ethanol",O4040*0.8449+2.8227,O4040))),"")</f>
        <v>10.148</v>
      </c>
      <c r="AJ4040" s="2" t="s">
        <v>763</v>
      </c>
      <c r="AL4040" t="str">
        <f>IF(OR(AND(Q4040=Q4041,P4040&gt;0),AND(O4040&gt;0,O4040=O4041)),"duplicate","")</f>
        <v/>
      </c>
      <c r="AM4040" t="s">
        <v>826</v>
      </c>
      <c r="AN4040" t="s">
        <v>826</v>
      </c>
      <c r="AO4040" t="s">
        <v>826</v>
      </c>
      <c r="AP4040" t="s">
        <v>826</v>
      </c>
      <c r="AQ4040" t="s">
        <v>32</v>
      </c>
    </row>
    <row r="4041" spans="1:43" x14ac:dyDescent="0.2">
      <c r="A4041" s="31"/>
      <c r="B4041" s="1">
        <v>42901</v>
      </c>
      <c r="C4041" s="1" t="str">
        <f>IF(F4041="Kup","6/13/2017",IF(F4041="Sag","6/14/2017",""))</f>
        <v>6/14/2017</v>
      </c>
      <c r="D4041" s="27">
        <f>A4041-B4041</f>
        <v>-42901</v>
      </c>
      <c r="E4041" s="27">
        <f>A4041-C4041</f>
        <v>-42900</v>
      </c>
      <c r="F4041" s="2" t="s">
        <v>919</v>
      </c>
      <c r="G4041" s="2" t="s">
        <v>649</v>
      </c>
      <c r="H4041" s="2" t="s">
        <v>22</v>
      </c>
      <c r="I4041" s="12" t="s">
        <v>53</v>
      </c>
      <c r="J4041" s="12" t="s">
        <v>989</v>
      </c>
      <c r="K4041" s="2" t="s">
        <v>967</v>
      </c>
      <c r="L4041" s="2" t="s">
        <v>968</v>
      </c>
      <c r="M4041" s="2">
        <v>5</v>
      </c>
      <c r="N4041" s="2">
        <v>5</v>
      </c>
      <c r="O4041" s="25">
        <v>12.878</v>
      </c>
      <c r="P4041" s="3">
        <v>1.9339999999999999</v>
      </c>
      <c r="Q4041" s="3">
        <v>1.149</v>
      </c>
      <c r="R4041">
        <f>IF(Q4041&gt;0,(P4041*(Q4041^2))*(3.14159/6),"")</f>
        <v>1.3368872536745098</v>
      </c>
      <c r="S4041" s="2" t="s">
        <v>32</v>
      </c>
      <c r="T4041" t="s">
        <v>25</v>
      </c>
      <c r="U4041" s="2" t="s">
        <v>26</v>
      </c>
      <c r="V4041" s="2" t="s">
        <v>696</v>
      </c>
      <c r="W4041" s="2"/>
      <c r="X4041" s="2" t="s">
        <v>764</v>
      </c>
      <c r="Y4041" s="2"/>
      <c r="AA4041" s="12" t="s">
        <v>835</v>
      </c>
      <c r="AB4041" t="str">
        <f>IF(Q4041&gt;0,"yes","no")</f>
        <v>yes</v>
      </c>
      <c r="AC4041" t="str">
        <f>IF(O4041&gt;0,"yes","no")</f>
        <v>yes</v>
      </c>
      <c r="AD4041" t="str">
        <f>IF(AH4041="hatch","yes","no")</f>
        <v>no</v>
      </c>
      <c r="AE4041" t="str">
        <f>IF(AH4041="swimup","yes","no")</f>
        <v>yes</v>
      </c>
      <c r="AF4041" t="str">
        <f>IF(AH4041="respiration","yes","no")</f>
        <v>no</v>
      </c>
      <c r="AH4041" t="s">
        <v>765</v>
      </c>
      <c r="AI4041">
        <f>IF(O4041&gt;0,(IF(S4041="live",O4041*0.84,IF(S4041="dried.ethanol",O4041*0.8449+2.8227,O4041))),"")</f>
        <v>12.878</v>
      </c>
      <c r="AJ4041" s="2" t="s">
        <v>697</v>
      </c>
      <c r="AL4041" t="str">
        <f>IF(OR(AND(Q4041=Q4042,P4041&gt;0),AND(O4041&gt;0,O4041=O4042)),"duplicate","")</f>
        <v/>
      </c>
      <c r="AM4041" t="s">
        <v>826</v>
      </c>
      <c r="AN4041" t="s">
        <v>826</v>
      </c>
      <c r="AO4041" t="s">
        <v>826</v>
      </c>
      <c r="AP4041" t="s">
        <v>826</v>
      </c>
      <c r="AQ4041" t="s">
        <v>32</v>
      </c>
    </row>
    <row r="4042" spans="1:43" x14ac:dyDescent="0.2">
      <c r="A4042" s="31"/>
      <c r="B4042" s="1">
        <v>42901</v>
      </c>
      <c r="C4042" s="1" t="str">
        <f>IF(F4042="Kup","6/13/2017",IF(F4042="Sag","6/14/2017",""))</f>
        <v>6/14/2017</v>
      </c>
      <c r="D4042" s="27">
        <f>A4042-B4042</f>
        <v>-42901</v>
      </c>
      <c r="E4042" s="27">
        <f>A4042-C4042</f>
        <v>-42900</v>
      </c>
      <c r="F4042" s="2" t="s">
        <v>919</v>
      </c>
      <c r="G4042" s="2" t="s">
        <v>711</v>
      </c>
      <c r="H4042" s="2" t="s">
        <v>22</v>
      </c>
      <c r="I4042" s="12" t="s">
        <v>53</v>
      </c>
      <c r="J4042" s="12" t="s">
        <v>989</v>
      </c>
      <c r="K4042" s="2" t="s">
        <v>967</v>
      </c>
      <c r="L4042" s="2" t="s">
        <v>968</v>
      </c>
      <c r="M4042" s="2">
        <v>6</v>
      </c>
      <c r="N4042" s="2">
        <v>6</v>
      </c>
      <c r="O4042" s="25">
        <v>10.207000000000001</v>
      </c>
      <c r="P4042" s="3">
        <v>2.2570000000000001</v>
      </c>
      <c r="Q4042" s="3">
        <v>1.921</v>
      </c>
      <c r="R4042">
        <f>IF(Q4042&gt;0,(P4042*(Q4042^2))*(3.14159/6),"")</f>
        <v>4.3609845119566382</v>
      </c>
      <c r="S4042" s="2" t="s">
        <v>32</v>
      </c>
      <c r="T4042" t="s">
        <v>25</v>
      </c>
      <c r="U4042" s="2" t="s">
        <v>26</v>
      </c>
      <c r="V4042" s="2" t="s">
        <v>762</v>
      </c>
      <c r="W4042" s="2"/>
      <c r="X4042" s="2" t="s">
        <v>764</v>
      </c>
      <c r="Y4042" s="2"/>
      <c r="AA4042" s="12" t="s">
        <v>835</v>
      </c>
      <c r="AB4042" t="str">
        <f>IF(Q4042&gt;0,"yes","no")</f>
        <v>yes</v>
      </c>
      <c r="AC4042" t="str">
        <f>IF(O4042&gt;0,"yes","no")</f>
        <v>yes</v>
      </c>
      <c r="AD4042" t="str">
        <f>IF(AH4042="hatch","yes","no")</f>
        <v>yes</v>
      </c>
      <c r="AE4042" t="str">
        <f>IF(AH4042="swimup","yes","no")</f>
        <v>no</v>
      </c>
      <c r="AF4042" t="str">
        <f>IF(AH4042="respiration","yes","no")</f>
        <v>no</v>
      </c>
      <c r="AH4042" t="s">
        <v>766</v>
      </c>
      <c r="AI4042">
        <f>IF(O4042&gt;0,(IF(S4042="live",O4042*0.84,IF(S4042="dried.ethanol",O4042*0.8449+2.8227,O4042))),"")</f>
        <v>10.207000000000001</v>
      </c>
      <c r="AJ4042" s="2" t="s">
        <v>763</v>
      </c>
      <c r="AL4042" t="str">
        <f>IF(OR(AND(Q4042=Q4043,P4042&gt;0),AND(O4042&gt;0,O4042=O4043)),"duplicate","")</f>
        <v/>
      </c>
      <c r="AM4042" t="s">
        <v>826</v>
      </c>
      <c r="AN4042" t="s">
        <v>826</v>
      </c>
      <c r="AO4042" t="s">
        <v>826</v>
      </c>
      <c r="AP4042" t="s">
        <v>826</v>
      </c>
      <c r="AQ4042" t="s">
        <v>32</v>
      </c>
    </row>
    <row r="4043" spans="1:43" x14ac:dyDescent="0.2">
      <c r="A4043" s="31"/>
      <c r="B4043" s="1">
        <v>42901</v>
      </c>
      <c r="C4043" s="1" t="str">
        <f>IF(F4043="Kup","6/13/2017",IF(F4043="Sag","6/14/2017",""))</f>
        <v>6/14/2017</v>
      </c>
      <c r="D4043" s="27">
        <f>A4043-B4043</f>
        <v>-42901</v>
      </c>
      <c r="E4043" s="27">
        <f>A4043-C4043</f>
        <v>-42900</v>
      </c>
      <c r="F4043" s="2" t="s">
        <v>919</v>
      </c>
      <c r="G4043" s="2" t="s">
        <v>649</v>
      </c>
      <c r="H4043" s="2" t="s">
        <v>22</v>
      </c>
      <c r="I4043" s="12" t="s">
        <v>53</v>
      </c>
      <c r="J4043" s="12" t="s">
        <v>989</v>
      </c>
      <c r="K4043" s="2" t="s">
        <v>967</v>
      </c>
      <c r="L4043" s="2" t="s">
        <v>968</v>
      </c>
      <c r="M4043" s="2">
        <v>6</v>
      </c>
      <c r="N4043" s="2">
        <v>6</v>
      </c>
      <c r="O4043" s="25">
        <v>12.701000000000001</v>
      </c>
      <c r="P4043" s="3">
        <v>1.8859999999999999</v>
      </c>
      <c r="Q4043" s="3">
        <v>0.90100000000000002</v>
      </c>
      <c r="R4043">
        <f>IF(Q4043&gt;0,(P4043*(Q4043^2))*(3.14159/6),"")</f>
        <v>0.80165872902845647</v>
      </c>
      <c r="S4043" s="2" t="s">
        <v>32</v>
      </c>
      <c r="T4043" t="s">
        <v>25</v>
      </c>
      <c r="U4043" s="2" t="s">
        <v>26</v>
      </c>
      <c r="V4043" s="2" t="s">
        <v>696</v>
      </c>
      <c r="W4043" s="2"/>
      <c r="X4043" s="2" t="s">
        <v>764</v>
      </c>
      <c r="Y4043" s="2"/>
      <c r="AA4043" s="12" t="s">
        <v>835</v>
      </c>
      <c r="AB4043" t="str">
        <f>IF(Q4043&gt;0,"yes","no")</f>
        <v>yes</v>
      </c>
      <c r="AC4043" t="str">
        <f>IF(O4043&gt;0,"yes","no")</f>
        <v>yes</v>
      </c>
      <c r="AD4043" t="str">
        <f>IF(AH4043="hatch","yes","no")</f>
        <v>no</v>
      </c>
      <c r="AE4043" t="str">
        <f>IF(AH4043="swimup","yes","no")</f>
        <v>yes</v>
      </c>
      <c r="AF4043" t="str">
        <f>IF(AH4043="respiration","yes","no")</f>
        <v>no</v>
      </c>
      <c r="AH4043" t="s">
        <v>765</v>
      </c>
      <c r="AI4043">
        <f>IF(O4043&gt;0,(IF(S4043="live",O4043*0.84,IF(S4043="dried.ethanol",O4043*0.8449+2.8227,O4043))),"")</f>
        <v>12.701000000000001</v>
      </c>
      <c r="AJ4043" s="2" t="s">
        <v>697</v>
      </c>
      <c r="AL4043" t="str">
        <f>IF(OR(AND(Q4043=Q4044,P4043&gt;0),AND(O4043&gt;0,O4043=O4044)),"duplicate","")</f>
        <v/>
      </c>
      <c r="AM4043" t="s">
        <v>826</v>
      </c>
      <c r="AN4043" t="s">
        <v>826</v>
      </c>
      <c r="AO4043" t="s">
        <v>826</v>
      </c>
      <c r="AP4043" t="s">
        <v>826</v>
      </c>
      <c r="AQ4043" t="s">
        <v>32</v>
      </c>
    </row>
    <row r="4044" spans="1:43" x14ac:dyDescent="0.2">
      <c r="A4044" s="31"/>
      <c r="B4044" s="1">
        <v>42901</v>
      </c>
      <c r="C4044" s="1" t="str">
        <f>IF(F4044="Kup","6/13/2017",IF(F4044="Sag","6/14/2017",""))</f>
        <v>6/14/2017</v>
      </c>
      <c r="D4044" s="27">
        <f>A4044-B4044</f>
        <v>-42901</v>
      </c>
      <c r="E4044" s="27">
        <f>A4044-C4044</f>
        <v>-42900</v>
      </c>
      <c r="F4044" s="2" t="s">
        <v>919</v>
      </c>
      <c r="G4044" s="2" t="s">
        <v>711</v>
      </c>
      <c r="H4044" s="2" t="s">
        <v>22</v>
      </c>
      <c r="I4044" s="12" t="s">
        <v>53</v>
      </c>
      <c r="J4044" s="12" t="s">
        <v>989</v>
      </c>
      <c r="K4044" s="2" t="s">
        <v>967</v>
      </c>
      <c r="L4044" s="2" t="s">
        <v>968</v>
      </c>
      <c r="M4044" s="2">
        <v>7</v>
      </c>
      <c r="N4044" s="2">
        <v>7</v>
      </c>
      <c r="O4044" s="25">
        <v>11.03</v>
      </c>
      <c r="P4044" s="3">
        <v>2.4790000000000001</v>
      </c>
      <c r="Q4044" s="3">
        <v>2.004</v>
      </c>
      <c r="R4044">
        <f>IF(Q4044&gt;0,(P4044*(Q4044^2))*(3.14159/6),"")</f>
        <v>5.2127898456309589</v>
      </c>
      <c r="S4044" s="2" t="s">
        <v>32</v>
      </c>
      <c r="T4044" t="s">
        <v>25</v>
      </c>
      <c r="U4044" s="2" t="s">
        <v>26</v>
      </c>
      <c r="V4044" s="2" t="s">
        <v>762</v>
      </c>
      <c r="W4044" s="2"/>
      <c r="X4044" s="2" t="s">
        <v>764</v>
      </c>
      <c r="Y4044" s="2"/>
      <c r="AA4044" s="12" t="s">
        <v>835</v>
      </c>
      <c r="AB4044" t="str">
        <f>IF(Q4044&gt;0,"yes","no")</f>
        <v>yes</v>
      </c>
      <c r="AC4044" t="str">
        <f>IF(O4044&gt;0,"yes","no")</f>
        <v>yes</v>
      </c>
      <c r="AD4044" t="str">
        <f>IF(AH4044="hatch","yes","no")</f>
        <v>yes</v>
      </c>
      <c r="AE4044" t="str">
        <f>IF(AH4044="swimup","yes","no")</f>
        <v>no</v>
      </c>
      <c r="AF4044" t="str">
        <f>IF(AH4044="respiration","yes","no")</f>
        <v>no</v>
      </c>
      <c r="AH4044" t="s">
        <v>766</v>
      </c>
      <c r="AI4044">
        <f>IF(O4044&gt;0,(IF(S4044="live",O4044*0.84,IF(S4044="dried.ethanol",O4044*0.8449+2.8227,O4044))),"")</f>
        <v>11.03</v>
      </c>
      <c r="AJ4044" s="2" t="s">
        <v>763</v>
      </c>
      <c r="AL4044" t="str">
        <f>IF(OR(AND(Q4044=Q4045,P4044&gt;0),AND(O4044&gt;0,O4044=O4045)),"duplicate","")</f>
        <v/>
      </c>
      <c r="AM4044" t="s">
        <v>826</v>
      </c>
      <c r="AN4044" t="s">
        <v>826</v>
      </c>
      <c r="AO4044" t="s">
        <v>826</v>
      </c>
      <c r="AP4044" t="s">
        <v>826</v>
      </c>
      <c r="AQ4044" t="s">
        <v>32</v>
      </c>
    </row>
    <row r="4045" spans="1:43" x14ac:dyDescent="0.2">
      <c r="A4045" s="31"/>
      <c r="B4045" s="1">
        <v>42901</v>
      </c>
      <c r="C4045" s="1" t="str">
        <f>IF(F4045="Kup","6/13/2017",IF(F4045="Sag","6/14/2017",""))</f>
        <v>6/14/2017</v>
      </c>
      <c r="D4045" s="27">
        <f>A4045-B4045</f>
        <v>-42901</v>
      </c>
      <c r="E4045" s="27">
        <f>A4045-C4045</f>
        <v>-42900</v>
      </c>
      <c r="F4045" s="2" t="s">
        <v>919</v>
      </c>
      <c r="G4045" s="2" t="s">
        <v>649</v>
      </c>
      <c r="H4045" s="2" t="s">
        <v>22</v>
      </c>
      <c r="I4045" s="12" t="s">
        <v>53</v>
      </c>
      <c r="J4045" s="12" t="s">
        <v>989</v>
      </c>
      <c r="K4045" s="2" t="s">
        <v>967</v>
      </c>
      <c r="L4045" s="2" t="s">
        <v>968</v>
      </c>
      <c r="M4045" s="2">
        <v>7</v>
      </c>
      <c r="N4045" s="2">
        <v>7</v>
      </c>
      <c r="O4045" s="25">
        <v>12.978</v>
      </c>
      <c r="P4045" s="3">
        <v>1.873</v>
      </c>
      <c r="Q4045" s="3">
        <v>1.1339999999999999</v>
      </c>
      <c r="R4045">
        <f>IF(Q4045&gt;0,(P4045*(Q4045^2))*(3.14159/6),"")</f>
        <v>1.2611366355508198</v>
      </c>
      <c r="S4045" s="2" t="s">
        <v>32</v>
      </c>
      <c r="T4045" t="s">
        <v>25</v>
      </c>
      <c r="U4045" s="2" t="s">
        <v>26</v>
      </c>
      <c r="V4045" s="2" t="s">
        <v>696</v>
      </c>
      <c r="W4045" s="2"/>
      <c r="X4045" s="2" t="s">
        <v>764</v>
      </c>
      <c r="Y4045" s="2"/>
      <c r="AA4045" s="12" t="s">
        <v>835</v>
      </c>
      <c r="AB4045" t="str">
        <f>IF(Q4045&gt;0,"yes","no")</f>
        <v>yes</v>
      </c>
      <c r="AC4045" t="str">
        <f>IF(O4045&gt;0,"yes","no")</f>
        <v>yes</v>
      </c>
      <c r="AD4045" t="str">
        <f>IF(AH4045="hatch","yes","no")</f>
        <v>no</v>
      </c>
      <c r="AE4045" t="str">
        <f>IF(AH4045="swimup","yes","no")</f>
        <v>yes</v>
      </c>
      <c r="AF4045" t="str">
        <f>IF(AH4045="respiration","yes","no")</f>
        <v>no</v>
      </c>
      <c r="AH4045" t="s">
        <v>765</v>
      </c>
      <c r="AI4045">
        <f>IF(O4045&gt;0,(IF(S4045="live",O4045*0.84,IF(S4045="dried.ethanol",O4045*0.8449+2.8227,O4045))),"")</f>
        <v>12.978</v>
      </c>
      <c r="AJ4045" s="2" t="s">
        <v>697</v>
      </c>
      <c r="AL4045" t="str">
        <f>IF(OR(AND(Q4045=Q4046,P4045&gt;0),AND(O4045&gt;0,O4045=O4046)),"duplicate","")</f>
        <v/>
      </c>
      <c r="AM4045" t="s">
        <v>826</v>
      </c>
      <c r="AN4045" t="s">
        <v>826</v>
      </c>
      <c r="AO4045" t="s">
        <v>826</v>
      </c>
      <c r="AP4045" t="s">
        <v>826</v>
      </c>
      <c r="AQ4045" t="s">
        <v>32</v>
      </c>
    </row>
    <row r="4046" spans="1:43" x14ac:dyDescent="0.2">
      <c r="A4046" s="31"/>
      <c r="B4046" s="1">
        <v>42901</v>
      </c>
      <c r="C4046" s="1" t="str">
        <f>IF(F4046="Kup","6/13/2017",IF(F4046="Sag","6/14/2017",""))</f>
        <v>6/14/2017</v>
      </c>
      <c r="D4046" s="27">
        <f>A4046-B4046</f>
        <v>-42901</v>
      </c>
      <c r="E4046" s="27">
        <f>A4046-C4046</f>
        <v>-42900</v>
      </c>
      <c r="F4046" s="2" t="s">
        <v>919</v>
      </c>
      <c r="G4046" s="2" t="s">
        <v>711</v>
      </c>
      <c r="H4046" s="2" t="s">
        <v>22</v>
      </c>
      <c r="I4046" s="12" t="s">
        <v>53</v>
      </c>
      <c r="J4046" s="12" t="s">
        <v>989</v>
      </c>
      <c r="K4046" s="2" t="s">
        <v>967</v>
      </c>
      <c r="L4046" s="2" t="s">
        <v>968</v>
      </c>
      <c r="M4046" s="2">
        <v>8</v>
      </c>
      <c r="N4046" s="2">
        <v>8</v>
      </c>
      <c r="O4046" s="25">
        <v>10.38</v>
      </c>
      <c r="P4046" s="3">
        <v>2.4079999999999999</v>
      </c>
      <c r="Q4046" s="3">
        <v>1.9</v>
      </c>
      <c r="R4046">
        <f>IF(Q4046&gt;0,(P4046*(Q4046^2))*(3.14159/6),"")</f>
        <v>4.5515774798666655</v>
      </c>
      <c r="S4046" s="2" t="s">
        <v>32</v>
      </c>
      <c r="T4046" t="s">
        <v>25</v>
      </c>
      <c r="U4046" s="2" t="s">
        <v>26</v>
      </c>
      <c r="V4046" s="2" t="s">
        <v>762</v>
      </c>
      <c r="W4046" s="2"/>
      <c r="X4046" s="2" t="s">
        <v>764</v>
      </c>
      <c r="Y4046" s="2"/>
      <c r="AA4046" s="12" t="s">
        <v>835</v>
      </c>
      <c r="AB4046" t="str">
        <f>IF(Q4046&gt;0,"yes","no")</f>
        <v>yes</v>
      </c>
      <c r="AC4046" t="str">
        <f>IF(O4046&gt;0,"yes","no")</f>
        <v>yes</v>
      </c>
      <c r="AD4046" t="str">
        <f>IF(AH4046="hatch","yes","no")</f>
        <v>yes</v>
      </c>
      <c r="AE4046" t="str">
        <f>IF(AH4046="swimup","yes","no")</f>
        <v>no</v>
      </c>
      <c r="AF4046" t="str">
        <f>IF(AH4046="respiration","yes","no")</f>
        <v>no</v>
      </c>
      <c r="AH4046" t="s">
        <v>766</v>
      </c>
      <c r="AI4046">
        <f>IF(O4046&gt;0,(IF(S4046="live",O4046*0.84,IF(S4046="dried.ethanol",O4046*0.8449+2.8227,O4046))),"")</f>
        <v>10.38</v>
      </c>
      <c r="AJ4046" s="2" t="s">
        <v>763</v>
      </c>
      <c r="AL4046" t="str">
        <f>IF(OR(AND(Q4046=Q4047,P4046&gt;0),AND(O4046&gt;0,O4046=O4047)),"duplicate","")</f>
        <v/>
      </c>
      <c r="AM4046" t="s">
        <v>826</v>
      </c>
      <c r="AN4046" t="s">
        <v>826</v>
      </c>
      <c r="AO4046" t="s">
        <v>826</v>
      </c>
      <c r="AP4046" t="s">
        <v>826</v>
      </c>
      <c r="AQ4046" t="s">
        <v>32</v>
      </c>
    </row>
    <row r="4047" spans="1:43" x14ac:dyDescent="0.2">
      <c r="A4047" s="31"/>
      <c r="B4047" s="1">
        <v>42901</v>
      </c>
      <c r="C4047" s="1" t="str">
        <f>IF(F4047="Kup","6/13/2017",IF(F4047="Sag","6/14/2017",""))</f>
        <v>6/14/2017</v>
      </c>
      <c r="D4047" s="27">
        <f>A4047-B4047</f>
        <v>-42901</v>
      </c>
      <c r="E4047" s="27">
        <f>A4047-C4047</f>
        <v>-42900</v>
      </c>
      <c r="F4047" s="2" t="s">
        <v>919</v>
      </c>
      <c r="G4047" s="2" t="s">
        <v>649</v>
      </c>
      <c r="H4047" s="2" t="s">
        <v>22</v>
      </c>
      <c r="I4047" s="12" t="s">
        <v>53</v>
      </c>
      <c r="J4047" s="12" t="s">
        <v>989</v>
      </c>
      <c r="K4047" s="2" t="s">
        <v>967</v>
      </c>
      <c r="L4047" s="2" t="s">
        <v>968</v>
      </c>
      <c r="M4047" s="2">
        <v>8</v>
      </c>
      <c r="N4047" s="2">
        <v>8</v>
      </c>
      <c r="O4047" s="25">
        <v>13.068</v>
      </c>
      <c r="P4047" s="3">
        <v>1.8740000000000001</v>
      </c>
      <c r="Q4047" s="3">
        <v>0.76900000000000002</v>
      </c>
      <c r="R4047">
        <f>IF(Q4047&gt;0,(P4047*(Q4047^2))*(3.14159/6),"")</f>
        <v>0.58025717811287658</v>
      </c>
      <c r="S4047" s="2" t="s">
        <v>32</v>
      </c>
      <c r="T4047" t="s">
        <v>25</v>
      </c>
      <c r="U4047" s="2" t="s">
        <v>26</v>
      </c>
      <c r="V4047" s="2" t="s">
        <v>696</v>
      </c>
      <c r="W4047" s="2"/>
      <c r="X4047" s="2" t="s">
        <v>764</v>
      </c>
      <c r="Y4047" s="2"/>
      <c r="AA4047" s="12" t="s">
        <v>835</v>
      </c>
      <c r="AB4047" t="str">
        <f>IF(Q4047&gt;0,"yes","no")</f>
        <v>yes</v>
      </c>
      <c r="AC4047" t="str">
        <f>IF(O4047&gt;0,"yes","no")</f>
        <v>yes</v>
      </c>
      <c r="AD4047" t="str">
        <f>IF(AH4047="hatch","yes","no")</f>
        <v>no</v>
      </c>
      <c r="AE4047" t="str">
        <f>IF(AH4047="swimup","yes","no")</f>
        <v>yes</v>
      </c>
      <c r="AF4047" t="str">
        <f>IF(AH4047="respiration","yes","no")</f>
        <v>no</v>
      </c>
      <c r="AH4047" t="s">
        <v>765</v>
      </c>
      <c r="AI4047">
        <f>IF(O4047&gt;0,(IF(S4047="live",O4047*0.84,IF(S4047="dried.ethanol",O4047*0.8449+2.8227,O4047))),"")</f>
        <v>13.068</v>
      </c>
      <c r="AJ4047" s="2" t="s">
        <v>697</v>
      </c>
      <c r="AL4047" t="str">
        <f>IF(OR(AND(Q4047=Q4048,P4047&gt;0),AND(O4047&gt;0,O4047=O4048)),"duplicate","")</f>
        <v/>
      </c>
      <c r="AM4047" t="s">
        <v>826</v>
      </c>
      <c r="AN4047" t="s">
        <v>826</v>
      </c>
      <c r="AO4047" t="s">
        <v>826</v>
      </c>
      <c r="AP4047" t="s">
        <v>826</v>
      </c>
      <c r="AQ4047" t="s">
        <v>32</v>
      </c>
    </row>
    <row r="4048" spans="1:43" x14ac:dyDescent="0.2">
      <c r="A4048" s="31"/>
      <c r="B4048" s="1">
        <v>42901</v>
      </c>
      <c r="C4048" s="1" t="str">
        <f>IF(F4048="Kup","6/13/2017",IF(F4048="Sag","6/14/2017",""))</f>
        <v>6/14/2017</v>
      </c>
      <c r="D4048" s="27">
        <f>A4048-B4048</f>
        <v>-42901</v>
      </c>
      <c r="E4048" s="27">
        <f>A4048-C4048</f>
        <v>-42900</v>
      </c>
      <c r="F4048" s="2" t="s">
        <v>919</v>
      </c>
      <c r="G4048" s="2" t="s">
        <v>711</v>
      </c>
      <c r="H4048" s="2" t="s">
        <v>22</v>
      </c>
      <c r="I4048" s="12" t="s">
        <v>53</v>
      </c>
      <c r="J4048" s="12" t="s">
        <v>989</v>
      </c>
      <c r="K4048" s="2" t="s">
        <v>967</v>
      </c>
      <c r="L4048" s="2" t="s">
        <v>968</v>
      </c>
      <c r="M4048" s="2">
        <v>9</v>
      </c>
      <c r="N4048" s="2">
        <v>9</v>
      </c>
      <c r="O4048" s="25">
        <v>10.098000000000001</v>
      </c>
      <c r="P4048" s="3">
        <v>2.2360000000000002</v>
      </c>
      <c r="Q4048" s="3">
        <v>1.89</v>
      </c>
      <c r="R4048">
        <f>IF(Q4048&gt;0,(P4048*(Q4048^2))*(3.14159/6),"")</f>
        <v>4.1820927761339997</v>
      </c>
      <c r="S4048" s="2" t="s">
        <v>32</v>
      </c>
      <c r="T4048" t="s">
        <v>25</v>
      </c>
      <c r="U4048" s="2" t="s">
        <v>26</v>
      </c>
      <c r="V4048" s="2" t="s">
        <v>762</v>
      </c>
      <c r="W4048" s="2"/>
      <c r="X4048" s="2" t="s">
        <v>764</v>
      </c>
      <c r="Y4048" s="2"/>
      <c r="AA4048" s="12" t="s">
        <v>835</v>
      </c>
      <c r="AB4048" t="str">
        <f>IF(Q4048&gt;0,"yes","no")</f>
        <v>yes</v>
      </c>
      <c r="AC4048" t="str">
        <f>IF(O4048&gt;0,"yes","no")</f>
        <v>yes</v>
      </c>
      <c r="AD4048" t="str">
        <f>IF(AH4048="hatch","yes","no")</f>
        <v>yes</v>
      </c>
      <c r="AE4048" t="str">
        <f>IF(AH4048="swimup","yes","no")</f>
        <v>no</v>
      </c>
      <c r="AF4048" t="str">
        <f>IF(AH4048="respiration","yes","no")</f>
        <v>no</v>
      </c>
      <c r="AH4048" t="s">
        <v>766</v>
      </c>
      <c r="AI4048">
        <f>IF(O4048&gt;0,(IF(S4048="live",O4048*0.84,IF(S4048="dried.ethanol",O4048*0.8449+2.8227,O4048))),"")</f>
        <v>10.098000000000001</v>
      </c>
      <c r="AJ4048" s="2" t="s">
        <v>763</v>
      </c>
      <c r="AL4048" t="str">
        <f>IF(OR(AND(Q4048=Q4049,P4048&gt;0),AND(O4048&gt;0,O4048=O4049)),"duplicate","")</f>
        <v/>
      </c>
      <c r="AM4048" t="s">
        <v>826</v>
      </c>
      <c r="AN4048" t="s">
        <v>826</v>
      </c>
      <c r="AO4048" t="s">
        <v>826</v>
      </c>
      <c r="AP4048" t="s">
        <v>826</v>
      </c>
      <c r="AQ4048" t="s">
        <v>32</v>
      </c>
    </row>
    <row r="4049" spans="1:43" x14ac:dyDescent="0.2">
      <c r="A4049" s="31"/>
      <c r="B4049" s="1">
        <v>42901</v>
      </c>
      <c r="C4049" s="1" t="str">
        <f>IF(F4049="Kup","6/13/2017",IF(F4049="Sag","6/14/2017",""))</f>
        <v>6/14/2017</v>
      </c>
      <c r="D4049" s="27">
        <f>A4049-B4049</f>
        <v>-42901</v>
      </c>
      <c r="E4049" s="27">
        <f>A4049-C4049</f>
        <v>-42900</v>
      </c>
      <c r="F4049" s="2" t="s">
        <v>919</v>
      </c>
      <c r="G4049" s="2" t="s">
        <v>649</v>
      </c>
      <c r="H4049" s="2" t="s">
        <v>22</v>
      </c>
      <c r="I4049" s="12" t="s">
        <v>53</v>
      </c>
      <c r="J4049" s="12" t="s">
        <v>989</v>
      </c>
      <c r="K4049" s="2" t="s">
        <v>967</v>
      </c>
      <c r="L4049" s="2" t="s">
        <v>968</v>
      </c>
      <c r="M4049" s="2">
        <v>9</v>
      </c>
      <c r="N4049" s="2">
        <v>9</v>
      </c>
      <c r="O4049" s="25">
        <v>12.75</v>
      </c>
      <c r="P4049" s="3">
        <v>1.732</v>
      </c>
      <c r="Q4049" s="3">
        <v>0.97199999999999998</v>
      </c>
      <c r="R4049">
        <f>IF(Q4049&gt;0,(P4049*(Q4049^2))*(3.14159/6),"")</f>
        <v>0.85679845168031976</v>
      </c>
      <c r="S4049" s="2" t="s">
        <v>32</v>
      </c>
      <c r="T4049" t="s">
        <v>25</v>
      </c>
      <c r="U4049" s="2" t="s">
        <v>26</v>
      </c>
      <c r="V4049" s="2" t="s">
        <v>696</v>
      </c>
      <c r="W4049" s="2"/>
      <c r="X4049" s="2" t="s">
        <v>764</v>
      </c>
      <c r="Y4049" s="2"/>
      <c r="AA4049" s="12" t="s">
        <v>835</v>
      </c>
      <c r="AB4049" t="str">
        <f>IF(Q4049&gt;0,"yes","no")</f>
        <v>yes</v>
      </c>
      <c r="AC4049" t="str">
        <f>IF(O4049&gt;0,"yes","no")</f>
        <v>yes</v>
      </c>
      <c r="AD4049" t="str">
        <f>IF(AH4049="hatch","yes","no")</f>
        <v>no</v>
      </c>
      <c r="AE4049" t="str">
        <f>IF(AH4049="swimup","yes","no")</f>
        <v>yes</v>
      </c>
      <c r="AF4049" t="str">
        <f>IF(AH4049="respiration","yes","no")</f>
        <v>no</v>
      </c>
      <c r="AH4049" t="s">
        <v>765</v>
      </c>
      <c r="AI4049">
        <f>IF(O4049&gt;0,(IF(S4049="live",O4049*0.84,IF(S4049="dried.ethanol",O4049*0.8449+2.8227,O4049))),"")</f>
        <v>12.75</v>
      </c>
      <c r="AJ4049" s="2" t="s">
        <v>697</v>
      </c>
      <c r="AL4049" t="str">
        <f>IF(OR(AND(Q4049=Q4050,P4049&gt;0),AND(O4049&gt;0,O4049=O4050)),"duplicate","")</f>
        <v/>
      </c>
      <c r="AM4049" t="s">
        <v>826</v>
      </c>
      <c r="AN4049" t="s">
        <v>826</v>
      </c>
      <c r="AO4049" t="s">
        <v>826</v>
      </c>
      <c r="AP4049" t="s">
        <v>826</v>
      </c>
      <c r="AQ4049" t="s">
        <v>32</v>
      </c>
    </row>
    <row r="4050" spans="1:43" x14ac:dyDescent="0.2">
      <c r="A4050" s="31"/>
      <c r="B4050" s="1">
        <v>42901</v>
      </c>
      <c r="C4050" s="1" t="str">
        <f>IF(F4050="Kup","6/13/2017",IF(F4050="Sag","6/14/2017",""))</f>
        <v>6/14/2017</v>
      </c>
      <c r="D4050" s="27">
        <f>A4050-B4050</f>
        <v>-42901</v>
      </c>
      <c r="E4050" s="27">
        <f>A4050-C4050</f>
        <v>-42900</v>
      </c>
      <c r="F4050" s="2" t="s">
        <v>919</v>
      </c>
      <c r="G4050" s="2" t="s">
        <v>711</v>
      </c>
      <c r="H4050" s="2" t="s">
        <v>22</v>
      </c>
      <c r="I4050" s="12" t="s">
        <v>53</v>
      </c>
      <c r="J4050" s="12" t="s">
        <v>989</v>
      </c>
      <c r="K4050" s="2" t="s">
        <v>967</v>
      </c>
      <c r="L4050" s="2" t="s">
        <v>968</v>
      </c>
      <c r="M4050" s="2">
        <v>10</v>
      </c>
      <c r="N4050" s="2">
        <v>10</v>
      </c>
      <c r="O4050" s="25">
        <v>9.593</v>
      </c>
      <c r="P4050" s="3">
        <v>2.4129999999999998</v>
      </c>
      <c r="Q4050" s="3">
        <v>1.8520000000000001</v>
      </c>
      <c r="R4050">
        <f>IF(Q4050&gt;0,(P4050*(Q4050^2))*(3.14159/6),"")</f>
        <v>4.3334874391766132</v>
      </c>
      <c r="S4050" s="2" t="s">
        <v>32</v>
      </c>
      <c r="T4050" t="s">
        <v>25</v>
      </c>
      <c r="U4050" s="2" t="s">
        <v>26</v>
      </c>
      <c r="V4050" s="2" t="s">
        <v>762</v>
      </c>
      <c r="W4050" s="2"/>
      <c r="X4050" s="2" t="s">
        <v>764</v>
      </c>
      <c r="Y4050" s="2"/>
      <c r="AA4050" s="12" t="s">
        <v>835</v>
      </c>
      <c r="AB4050" t="str">
        <f>IF(Q4050&gt;0,"yes","no")</f>
        <v>yes</v>
      </c>
      <c r="AC4050" t="str">
        <f>IF(O4050&gt;0,"yes","no")</f>
        <v>yes</v>
      </c>
      <c r="AD4050" t="str">
        <f>IF(AH4050="hatch","yes","no")</f>
        <v>yes</v>
      </c>
      <c r="AE4050" t="str">
        <f>IF(AH4050="swimup","yes","no")</f>
        <v>no</v>
      </c>
      <c r="AF4050" t="str">
        <f>IF(AH4050="respiration","yes","no")</f>
        <v>no</v>
      </c>
      <c r="AH4050" t="s">
        <v>766</v>
      </c>
      <c r="AI4050">
        <f>IF(O4050&gt;0,(IF(S4050="live",O4050*0.84,IF(S4050="dried.ethanol",O4050*0.8449+2.8227,O4050))),"")</f>
        <v>9.593</v>
      </c>
      <c r="AJ4050" s="2" t="s">
        <v>763</v>
      </c>
      <c r="AL4050" t="str">
        <f>IF(OR(AND(Q4050=Q4051,P4050&gt;0),AND(O4050&gt;0,O4050=O4051)),"duplicate","")</f>
        <v/>
      </c>
      <c r="AM4050" t="s">
        <v>826</v>
      </c>
      <c r="AN4050" t="s">
        <v>826</v>
      </c>
      <c r="AO4050" t="s">
        <v>826</v>
      </c>
      <c r="AP4050" t="s">
        <v>826</v>
      </c>
      <c r="AQ4050" t="s">
        <v>32</v>
      </c>
    </row>
    <row r="4051" spans="1:43" x14ac:dyDescent="0.2">
      <c r="A4051" s="31"/>
      <c r="B4051" s="1">
        <v>42901</v>
      </c>
      <c r="C4051" s="1" t="str">
        <f>IF(F4051="Kup","6/13/2017",IF(F4051="Sag","6/14/2017",""))</f>
        <v>6/14/2017</v>
      </c>
      <c r="D4051" s="27">
        <f>A4051-B4051</f>
        <v>-42901</v>
      </c>
      <c r="E4051" s="27">
        <f>A4051-C4051</f>
        <v>-42900</v>
      </c>
      <c r="F4051" s="2" t="s">
        <v>919</v>
      </c>
      <c r="G4051" s="2" t="s">
        <v>649</v>
      </c>
      <c r="H4051" s="2" t="s">
        <v>22</v>
      </c>
      <c r="I4051" s="12" t="s">
        <v>53</v>
      </c>
      <c r="J4051" s="12" t="s">
        <v>989</v>
      </c>
      <c r="K4051" s="2" t="s">
        <v>967</v>
      </c>
      <c r="L4051" s="2" t="s">
        <v>968</v>
      </c>
      <c r="M4051" s="2">
        <v>10</v>
      </c>
      <c r="N4051" s="2">
        <v>10</v>
      </c>
      <c r="O4051" s="25">
        <v>12.366</v>
      </c>
      <c r="P4051" s="3">
        <v>2.1560000000000001</v>
      </c>
      <c r="Q4051" s="3">
        <v>1.04</v>
      </c>
      <c r="R4051">
        <f>IF(Q4051&gt;0,(P4051*(Q4051^2))*(3.14159/6),"")</f>
        <v>1.2209944520106668</v>
      </c>
      <c r="S4051" s="2" t="s">
        <v>32</v>
      </c>
      <c r="T4051" t="s">
        <v>25</v>
      </c>
      <c r="U4051" s="2" t="s">
        <v>26</v>
      </c>
      <c r="V4051" s="2" t="s">
        <v>696</v>
      </c>
      <c r="W4051" s="2"/>
      <c r="X4051" s="2" t="s">
        <v>764</v>
      </c>
      <c r="Y4051" s="2"/>
      <c r="AA4051" s="12" t="s">
        <v>835</v>
      </c>
      <c r="AB4051" t="str">
        <f>IF(Q4051&gt;0,"yes","no")</f>
        <v>yes</v>
      </c>
      <c r="AC4051" t="str">
        <f>IF(O4051&gt;0,"yes","no")</f>
        <v>yes</v>
      </c>
      <c r="AD4051" t="str">
        <f>IF(AH4051="hatch","yes","no")</f>
        <v>no</v>
      </c>
      <c r="AE4051" t="str">
        <f>IF(AH4051="swimup","yes","no")</f>
        <v>yes</v>
      </c>
      <c r="AF4051" t="str">
        <f>IF(AH4051="respiration","yes","no")</f>
        <v>no</v>
      </c>
      <c r="AH4051" t="s">
        <v>765</v>
      </c>
      <c r="AI4051">
        <f>IF(O4051&gt;0,(IF(S4051="live",O4051*0.84,IF(S4051="dried.ethanol",O4051*0.8449+2.8227,O4051))),"")</f>
        <v>12.366</v>
      </c>
      <c r="AJ4051" s="2" t="s">
        <v>697</v>
      </c>
      <c r="AL4051" t="str">
        <f>IF(OR(AND(Q4051=Q4052,P4051&gt;0),AND(O4051&gt;0,O4051=O4052)),"duplicate","")</f>
        <v/>
      </c>
      <c r="AM4051" t="s">
        <v>826</v>
      </c>
      <c r="AN4051" t="s">
        <v>826</v>
      </c>
      <c r="AO4051" t="s">
        <v>826</v>
      </c>
      <c r="AP4051" t="s">
        <v>826</v>
      </c>
      <c r="AQ4051" t="s">
        <v>32</v>
      </c>
    </row>
    <row r="4052" spans="1:43" x14ac:dyDescent="0.2">
      <c r="A4052" s="31"/>
      <c r="B4052" s="1">
        <v>42901</v>
      </c>
      <c r="C4052" s="1" t="str">
        <f>IF(F4052="Kup","6/13/2017",IF(F4052="Sag","6/14/2017",""))</f>
        <v>6/14/2017</v>
      </c>
      <c r="D4052" s="27">
        <f>A4052-B4052</f>
        <v>-42901</v>
      </c>
      <c r="E4052" s="27">
        <f>A4052-C4052</f>
        <v>-42900</v>
      </c>
      <c r="F4052" s="2" t="s">
        <v>919</v>
      </c>
      <c r="G4052" s="2" t="s">
        <v>711</v>
      </c>
      <c r="H4052" s="2" t="s">
        <v>22</v>
      </c>
      <c r="I4052" s="12" t="s">
        <v>55</v>
      </c>
      <c r="J4052" s="12" t="s">
        <v>985</v>
      </c>
      <c r="K4052" s="2" t="s">
        <v>969</v>
      </c>
      <c r="L4052" s="2" t="s">
        <v>968</v>
      </c>
      <c r="M4052" s="2">
        <v>1</v>
      </c>
      <c r="N4052" s="2">
        <v>1</v>
      </c>
      <c r="O4052" s="25">
        <v>10.444000000000001</v>
      </c>
      <c r="P4052" s="3">
        <v>1.9810000000000001</v>
      </c>
      <c r="Q4052" s="3">
        <v>1.6539999999999999</v>
      </c>
      <c r="R4052">
        <f>IF(Q4052&gt;0,(P4052*(Q4052^2))*(3.14159/6),"")</f>
        <v>2.8376167657232729</v>
      </c>
      <c r="S4052" s="2" t="s">
        <v>32</v>
      </c>
      <c r="T4052" t="s">
        <v>25</v>
      </c>
      <c r="U4052" s="2" t="s">
        <v>26</v>
      </c>
      <c r="V4052" s="2" t="s">
        <v>784</v>
      </c>
      <c r="W4052" s="2"/>
      <c r="X4052" s="2" t="s">
        <v>764</v>
      </c>
      <c r="Y4052" s="2"/>
      <c r="Z4052" s="2"/>
      <c r="AA4052" s="12" t="s">
        <v>835</v>
      </c>
      <c r="AB4052" t="str">
        <f>IF(Q4052&gt;0,"yes","no")</f>
        <v>yes</v>
      </c>
      <c r="AC4052" t="str">
        <f>IF(O4052&gt;0,"yes","no")</f>
        <v>yes</v>
      </c>
      <c r="AD4052" t="str">
        <f>IF(AH4052="hatch","yes","no")</f>
        <v>yes</v>
      </c>
      <c r="AE4052" t="str">
        <f>IF(AH4052="swimup","yes","no")</f>
        <v>no</v>
      </c>
      <c r="AF4052" t="str">
        <f>IF(AH4052="respiration","yes","no")</f>
        <v>no</v>
      </c>
      <c r="AH4052" t="s">
        <v>766</v>
      </c>
      <c r="AI4052">
        <f>IF(O4052&gt;0,(IF(S4052="live",O4052*0.84,IF(S4052="dried.ethanol",O4052*0.8449+2.8227,O4052))),"")</f>
        <v>10.444000000000001</v>
      </c>
      <c r="AJ4052" s="2" t="s">
        <v>785</v>
      </c>
      <c r="AL4052" t="str">
        <f>IF(OR(AND(Q4052=Q4053,P4052&gt;0),AND(O4052&gt;0,O4052=O4053)),"duplicate","")</f>
        <v/>
      </c>
      <c r="AM4052" t="s">
        <v>826</v>
      </c>
      <c r="AN4052" t="s">
        <v>826</v>
      </c>
      <c r="AO4052" t="s">
        <v>826</v>
      </c>
      <c r="AP4052" t="s">
        <v>826</v>
      </c>
      <c r="AQ4052" t="s">
        <v>32</v>
      </c>
    </row>
    <row r="4053" spans="1:43" x14ac:dyDescent="0.2">
      <c r="A4053" s="31"/>
      <c r="B4053" s="1">
        <v>42901</v>
      </c>
      <c r="C4053" s="1" t="str">
        <f>IF(F4053="Kup","6/13/2017",IF(F4053="Sag","6/14/2017",""))</f>
        <v>6/14/2017</v>
      </c>
      <c r="D4053" s="27">
        <f>A4053-B4053</f>
        <v>-42901</v>
      </c>
      <c r="E4053" s="27">
        <f>A4053-C4053</f>
        <v>-42900</v>
      </c>
      <c r="F4053" s="2" t="s">
        <v>919</v>
      </c>
      <c r="G4053" s="2" t="s">
        <v>649</v>
      </c>
      <c r="H4053" s="2" t="s">
        <v>22</v>
      </c>
      <c r="I4053" s="12" t="s">
        <v>55</v>
      </c>
      <c r="J4053" s="12" t="s">
        <v>985</v>
      </c>
      <c r="K4053" s="2" t="s">
        <v>969</v>
      </c>
      <c r="L4053" s="2" t="s">
        <v>968</v>
      </c>
      <c r="M4053" s="2">
        <v>1</v>
      </c>
      <c r="N4053" s="2">
        <v>1</v>
      </c>
      <c r="O4053" s="25">
        <v>11.779</v>
      </c>
      <c r="P4053">
        <v>1.68</v>
      </c>
      <c r="Q4053">
        <v>1.109</v>
      </c>
      <c r="R4053">
        <f>IF(Q4053&gt;0,(P4053*(Q4053^2))*(3.14159/6),"")</f>
        <v>1.0818589182211997</v>
      </c>
      <c r="S4053" s="2" t="s">
        <v>32</v>
      </c>
      <c r="T4053" t="s">
        <v>25</v>
      </c>
      <c r="U4053" s="2" t="s">
        <v>26</v>
      </c>
      <c r="V4053" s="2" t="s">
        <v>709</v>
      </c>
      <c r="W4053" s="2"/>
      <c r="X4053" s="2" t="s">
        <v>829</v>
      </c>
      <c r="Y4053" s="2"/>
      <c r="AA4053" s="12" t="s">
        <v>835</v>
      </c>
      <c r="AB4053" t="str">
        <f>IF(Q4053&gt;0,"yes","no")</f>
        <v>yes</v>
      </c>
      <c r="AC4053" t="str">
        <f>IF(O4053&gt;0,"yes","no")</f>
        <v>yes</v>
      </c>
      <c r="AD4053" t="str">
        <f>IF(AH4053="hatch","yes","no")</f>
        <v>no</v>
      </c>
      <c r="AE4053" t="str">
        <f>IF(AH4053="swimup","yes","no")</f>
        <v>yes</v>
      </c>
      <c r="AF4053" t="str">
        <f>IF(AH4053="respiration","yes","no")</f>
        <v>no</v>
      </c>
      <c r="AH4053" t="s">
        <v>765</v>
      </c>
      <c r="AI4053">
        <f>IF(O4053&gt;0,(IF(S4053="live",O4053*0.84,IF(S4053="dried.ethanol",O4053*0.8449+2.8227,O4053))),"")</f>
        <v>11.779</v>
      </c>
      <c r="AJ4053" s="2" t="s">
        <v>697</v>
      </c>
      <c r="AL4053" t="str">
        <f>IF(OR(AND(Q4053=Q4054,P4053&gt;0),AND(O4053&gt;0,O4053=O4054)),"duplicate","")</f>
        <v/>
      </c>
      <c r="AM4053" t="s">
        <v>827</v>
      </c>
      <c r="AN4053" t="s">
        <v>827</v>
      </c>
      <c r="AO4053" t="s">
        <v>826</v>
      </c>
      <c r="AQ4053" t="s">
        <v>32</v>
      </c>
    </row>
    <row r="4054" spans="1:43" x14ac:dyDescent="0.2">
      <c r="A4054" s="31"/>
      <c r="B4054" s="1">
        <v>42901</v>
      </c>
      <c r="C4054" s="1" t="str">
        <f>IF(F4054="Kup","6/13/2017",IF(F4054="Sag","6/14/2017",""))</f>
        <v>6/14/2017</v>
      </c>
      <c r="D4054" s="27">
        <f>A4054-B4054</f>
        <v>-42901</v>
      </c>
      <c r="E4054" s="27">
        <f>A4054-C4054</f>
        <v>-42900</v>
      </c>
      <c r="F4054" s="2" t="s">
        <v>919</v>
      </c>
      <c r="G4054" s="2" t="s">
        <v>711</v>
      </c>
      <c r="H4054" s="2" t="s">
        <v>22</v>
      </c>
      <c r="I4054" s="12" t="s">
        <v>55</v>
      </c>
      <c r="J4054" s="12" t="s">
        <v>985</v>
      </c>
      <c r="K4054" s="2" t="s">
        <v>969</v>
      </c>
      <c r="L4054" s="2" t="s">
        <v>968</v>
      </c>
      <c r="M4054" s="2">
        <v>2</v>
      </c>
      <c r="N4054" s="2">
        <v>2</v>
      </c>
      <c r="O4054" s="25">
        <v>10.946999999999999</v>
      </c>
      <c r="P4054" s="3">
        <v>1.698</v>
      </c>
      <c r="Q4054" s="3">
        <v>1.351</v>
      </c>
      <c r="R4054">
        <f>IF(Q4054&gt;0,(P4054*(Q4054^2))*(3.14159/6),"")</f>
        <v>1.6227313983139695</v>
      </c>
      <c r="S4054" s="2" t="s">
        <v>32</v>
      </c>
      <c r="T4054" t="s">
        <v>25</v>
      </c>
      <c r="U4054" s="2" t="s">
        <v>26</v>
      </c>
      <c r="V4054" s="2" t="s">
        <v>784</v>
      </c>
      <c r="W4054" s="2"/>
      <c r="X4054" s="2" t="s">
        <v>764</v>
      </c>
      <c r="Y4054" s="2"/>
      <c r="Z4054" s="2"/>
      <c r="AA4054" s="12" t="s">
        <v>835</v>
      </c>
      <c r="AB4054" t="str">
        <f>IF(Q4054&gt;0,"yes","no")</f>
        <v>yes</v>
      </c>
      <c r="AC4054" t="str">
        <f>IF(O4054&gt;0,"yes","no")</f>
        <v>yes</v>
      </c>
      <c r="AD4054" t="str">
        <f>IF(AH4054="hatch","yes","no")</f>
        <v>yes</v>
      </c>
      <c r="AE4054" t="str">
        <f>IF(AH4054="swimup","yes","no")</f>
        <v>no</v>
      </c>
      <c r="AF4054" t="str">
        <f>IF(AH4054="respiration","yes","no")</f>
        <v>no</v>
      </c>
      <c r="AH4054" t="s">
        <v>766</v>
      </c>
      <c r="AI4054">
        <f>IF(O4054&gt;0,(IF(S4054="live",O4054*0.84,IF(S4054="dried.ethanol",O4054*0.8449+2.8227,O4054))),"")</f>
        <v>10.946999999999999</v>
      </c>
      <c r="AJ4054" s="2" t="s">
        <v>785</v>
      </c>
      <c r="AL4054" t="str">
        <f>IF(OR(AND(Q4054=Q4055,P4054&gt;0),AND(O4054&gt;0,O4054=O4055)),"duplicate","")</f>
        <v/>
      </c>
      <c r="AM4054" t="s">
        <v>826</v>
      </c>
      <c r="AN4054" t="s">
        <v>826</v>
      </c>
      <c r="AO4054" t="s">
        <v>826</v>
      </c>
      <c r="AP4054" t="s">
        <v>826</v>
      </c>
      <c r="AQ4054" t="s">
        <v>32</v>
      </c>
    </row>
    <row r="4055" spans="1:43" x14ac:dyDescent="0.2">
      <c r="A4055" s="31"/>
      <c r="B4055" s="1">
        <v>42901</v>
      </c>
      <c r="C4055" s="1" t="str">
        <f>IF(F4055="Kup","6/13/2017",IF(F4055="Sag","6/14/2017",""))</f>
        <v>6/14/2017</v>
      </c>
      <c r="D4055" s="27">
        <f>A4055-B4055</f>
        <v>-42901</v>
      </c>
      <c r="E4055" s="27">
        <f>A4055-C4055</f>
        <v>-42900</v>
      </c>
      <c r="F4055" s="2" t="s">
        <v>919</v>
      </c>
      <c r="G4055" s="2" t="s">
        <v>649</v>
      </c>
      <c r="H4055" s="2" t="s">
        <v>22</v>
      </c>
      <c r="I4055" s="12" t="s">
        <v>55</v>
      </c>
      <c r="J4055" s="12" t="s">
        <v>985</v>
      </c>
      <c r="K4055" s="2" t="s">
        <v>969</v>
      </c>
      <c r="L4055" s="2" t="s">
        <v>968</v>
      </c>
      <c r="M4055" s="2">
        <v>2</v>
      </c>
      <c r="N4055" s="2">
        <v>2</v>
      </c>
      <c r="O4055" s="25">
        <v>12.145</v>
      </c>
      <c r="P4055">
        <v>1.6990000000000001</v>
      </c>
      <c r="Q4055">
        <v>0.98199999999999998</v>
      </c>
      <c r="R4055">
        <f>IF(Q4055&gt;0,(P4055*(Q4055^2))*(3.14159/6),"")</f>
        <v>0.85785642818947327</v>
      </c>
      <c r="S4055" s="2" t="s">
        <v>32</v>
      </c>
      <c r="T4055" t="s">
        <v>25</v>
      </c>
      <c r="U4055" s="2" t="s">
        <v>26</v>
      </c>
      <c r="V4055" s="2" t="s">
        <v>709</v>
      </c>
      <c r="W4055" s="2"/>
      <c r="X4055" s="2" t="s">
        <v>829</v>
      </c>
      <c r="Y4055" s="2"/>
      <c r="AA4055" s="12" t="s">
        <v>835</v>
      </c>
      <c r="AB4055" t="str">
        <f>IF(Q4055&gt;0,"yes","no")</f>
        <v>yes</v>
      </c>
      <c r="AC4055" t="str">
        <f>IF(O4055&gt;0,"yes","no")</f>
        <v>yes</v>
      </c>
      <c r="AD4055" t="str">
        <f>IF(AH4055="hatch","yes","no")</f>
        <v>no</v>
      </c>
      <c r="AE4055" t="str">
        <f>IF(AH4055="swimup","yes","no")</f>
        <v>yes</v>
      </c>
      <c r="AF4055" t="str">
        <f>IF(AH4055="respiration","yes","no")</f>
        <v>no</v>
      </c>
      <c r="AH4055" t="s">
        <v>765</v>
      </c>
      <c r="AI4055">
        <f>IF(O4055&gt;0,(IF(S4055="live",O4055*0.84,IF(S4055="dried.ethanol",O4055*0.8449+2.8227,O4055))),"")</f>
        <v>12.145</v>
      </c>
      <c r="AJ4055" s="2" t="s">
        <v>697</v>
      </c>
      <c r="AL4055" t="str">
        <f>IF(OR(AND(Q4055=Q4056,P4055&gt;0),AND(O4055&gt;0,O4055=O4056)),"duplicate","")</f>
        <v/>
      </c>
      <c r="AM4055" t="s">
        <v>827</v>
      </c>
      <c r="AN4055" t="s">
        <v>827</v>
      </c>
      <c r="AO4055" t="s">
        <v>826</v>
      </c>
      <c r="AQ4055" t="s">
        <v>32</v>
      </c>
    </row>
    <row r="4056" spans="1:43" x14ac:dyDescent="0.2">
      <c r="A4056" s="31"/>
      <c r="B4056" s="1">
        <v>42901</v>
      </c>
      <c r="C4056" s="1" t="str">
        <f>IF(F4056="Kup","6/13/2017",IF(F4056="Sag","6/14/2017",""))</f>
        <v>6/14/2017</v>
      </c>
      <c r="D4056" s="27">
        <f>A4056-B4056</f>
        <v>-42901</v>
      </c>
      <c r="E4056" s="27">
        <f>A4056-C4056</f>
        <v>-42900</v>
      </c>
      <c r="F4056" s="2" t="s">
        <v>919</v>
      </c>
      <c r="G4056" s="2" t="s">
        <v>711</v>
      </c>
      <c r="H4056" s="2" t="s">
        <v>22</v>
      </c>
      <c r="I4056" s="12" t="s">
        <v>55</v>
      </c>
      <c r="J4056" s="12" t="s">
        <v>985</v>
      </c>
      <c r="K4056" s="2" t="s">
        <v>969</v>
      </c>
      <c r="L4056" s="2" t="s">
        <v>968</v>
      </c>
      <c r="M4056" s="2">
        <v>3</v>
      </c>
      <c r="N4056" s="2">
        <v>3</v>
      </c>
      <c r="O4056" s="25">
        <v>10.494</v>
      </c>
      <c r="P4056" s="3">
        <v>2.31</v>
      </c>
      <c r="Q4056" s="3">
        <v>1.44</v>
      </c>
      <c r="R4056">
        <f>IF(Q4056&gt;0,(P4056*(Q4056^2))*(3.14159/6),"")</f>
        <v>2.5080443942399997</v>
      </c>
      <c r="S4056" s="2" t="s">
        <v>32</v>
      </c>
      <c r="T4056" t="s">
        <v>25</v>
      </c>
      <c r="U4056" s="2" t="s">
        <v>26</v>
      </c>
      <c r="V4056" s="2" t="s">
        <v>784</v>
      </c>
      <c r="W4056" s="2"/>
      <c r="X4056" s="2" t="s">
        <v>764</v>
      </c>
      <c r="Y4056" s="2"/>
      <c r="Z4056" s="2"/>
      <c r="AA4056" s="12" t="s">
        <v>835</v>
      </c>
      <c r="AB4056" t="str">
        <f>IF(Q4056&gt;0,"yes","no")</f>
        <v>yes</v>
      </c>
      <c r="AC4056" t="str">
        <f>IF(O4056&gt;0,"yes","no")</f>
        <v>yes</v>
      </c>
      <c r="AD4056" t="str">
        <f>IF(AH4056="hatch","yes","no")</f>
        <v>yes</v>
      </c>
      <c r="AE4056" t="str">
        <f>IF(AH4056="swimup","yes","no")</f>
        <v>no</v>
      </c>
      <c r="AF4056" t="str">
        <f>IF(AH4056="respiration","yes","no")</f>
        <v>no</v>
      </c>
      <c r="AH4056" t="s">
        <v>766</v>
      </c>
      <c r="AI4056">
        <f>IF(O4056&gt;0,(IF(S4056="live",O4056*0.84,IF(S4056="dried.ethanol",O4056*0.8449+2.8227,O4056))),"")</f>
        <v>10.494</v>
      </c>
      <c r="AJ4056" s="2" t="s">
        <v>785</v>
      </c>
      <c r="AL4056" t="str">
        <f>IF(OR(AND(Q4056=Q4057,P4056&gt;0),AND(O4056&gt;0,O4056=O4057)),"duplicate","")</f>
        <v/>
      </c>
      <c r="AM4056" t="s">
        <v>826</v>
      </c>
      <c r="AN4056" t="s">
        <v>826</v>
      </c>
      <c r="AO4056" t="s">
        <v>826</v>
      </c>
      <c r="AP4056" t="s">
        <v>826</v>
      </c>
      <c r="AQ4056" t="s">
        <v>32</v>
      </c>
    </row>
    <row r="4057" spans="1:43" x14ac:dyDescent="0.2">
      <c r="A4057" s="31"/>
      <c r="B4057" s="1">
        <v>42901</v>
      </c>
      <c r="C4057" s="1" t="str">
        <f>IF(F4057="Kup","6/13/2017",IF(F4057="Sag","6/14/2017",""))</f>
        <v>6/14/2017</v>
      </c>
      <c r="D4057" s="27">
        <f>A4057-B4057</f>
        <v>-42901</v>
      </c>
      <c r="E4057" s="27">
        <f>A4057-C4057</f>
        <v>-42900</v>
      </c>
      <c r="F4057" s="2" t="s">
        <v>919</v>
      </c>
      <c r="G4057" s="2" t="s">
        <v>649</v>
      </c>
      <c r="H4057" s="2" t="s">
        <v>22</v>
      </c>
      <c r="I4057" s="12" t="s">
        <v>55</v>
      </c>
      <c r="J4057" s="12" t="s">
        <v>985</v>
      </c>
      <c r="K4057" s="2" t="s">
        <v>969</v>
      </c>
      <c r="L4057" s="2" t="s">
        <v>968</v>
      </c>
      <c r="M4057" s="2">
        <v>3</v>
      </c>
      <c r="N4057" s="2">
        <v>3</v>
      </c>
      <c r="O4057" s="25">
        <v>12.348000000000001</v>
      </c>
      <c r="P4057">
        <v>1.3220000000000001</v>
      </c>
      <c r="Q4057">
        <v>0.90600000000000003</v>
      </c>
      <c r="R4057">
        <f>IF(Q4057&gt;0,(P4057*(Q4057^2))*(3.14159/6),"")</f>
        <v>0.56818021395588003</v>
      </c>
      <c r="S4057" s="2" t="s">
        <v>32</v>
      </c>
      <c r="T4057" t="s">
        <v>25</v>
      </c>
      <c r="U4057" s="2" t="s">
        <v>26</v>
      </c>
      <c r="V4057" s="2" t="s">
        <v>709</v>
      </c>
      <c r="W4057" s="2"/>
      <c r="X4057" s="2" t="s">
        <v>829</v>
      </c>
      <c r="Y4057" s="2"/>
      <c r="AA4057" s="12" t="s">
        <v>835</v>
      </c>
      <c r="AB4057" t="str">
        <f>IF(Q4057&gt;0,"yes","no")</f>
        <v>yes</v>
      </c>
      <c r="AC4057" t="str">
        <f>IF(O4057&gt;0,"yes","no")</f>
        <v>yes</v>
      </c>
      <c r="AD4057" t="str">
        <f>IF(AH4057="hatch","yes","no")</f>
        <v>no</v>
      </c>
      <c r="AE4057" t="str">
        <f>IF(AH4057="swimup","yes","no")</f>
        <v>yes</v>
      </c>
      <c r="AF4057" t="str">
        <f>IF(AH4057="respiration","yes","no")</f>
        <v>no</v>
      </c>
      <c r="AH4057" t="s">
        <v>765</v>
      </c>
      <c r="AI4057">
        <f>IF(O4057&gt;0,(IF(S4057="live",O4057*0.84,IF(S4057="dried.ethanol",O4057*0.8449+2.8227,O4057))),"")</f>
        <v>12.348000000000001</v>
      </c>
      <c r="AJ4057" s="2" t="s">
        <v>697</v>
      </c>
      <c r="AL4057" t="str">
        <f>IF(OR(AND(Q4057=Q4058,P4057&gt;0),AND(O4057&gt;0,O4057=O4058)),"duplicate","")</f>
        <v/>
      </c>
      <c r="AM4057" t="s">
        <v>827</v>
      </c>
      <c r="AN4057" t="s">
        <v>827</v>
      </c>
      <c r="AO4057" t="s">
        <v>826</v>
      </c>
      <c r="AQ4057" t="s">
        <v>32</v>
      </c>
    </row>
    <row r="4058" spans="1:43" x14ac:dyDescent="0.2">
      <c r="A4058" s="31"/>
      <c r="B4058" s="1">
        <v>42901</v>
      </c>
      <c r="C4058" s="1" t="str">
        <f>IF(F4058="Kup","6/13/2017",IF(F4058="Sag","6/14/2017",""))</f>
        <v>6/14/2017</v>
      </c>
      <c r="D4058" s="27">
        <f>A4058-B4058</f>
        <v>-42901</v>
      </c>
      <c r="E4058" s="27">
        <f>A4058-C4058</f>
        <v>-42900</v>
      </c>
      <c r="F4058" s="2" t="s">
        <v>919</v>
      </c>
      <c r="G4058" s="2" t="s">
        <v>711</v>
      </c>
      <c r="H4058" s="2" t="s">
        <v>22</v>
      </c>
      <c r="I4058" s="12" t="s">
        <v>55</v>
      </c>
      <c r="J4058" s="12" t="s">
        <v>985</v>
      </c>
      <c r="K4058" s="2" t="s">
        <v>969</v>
      </c>
      <c r="L4058" s="2" t="s">
        <v>968</v>
      </c>
      <c r="M4058" s="2">
        <v>4</v>
      </c>
      <c r="N4058" s="2">
        <v>4</v>
      </c>
      <c r="O4058" s="25">
        <v>10.621</v>
      </c>
      <c r="P4058" s="3">
        <v>2.0939999999999999</v>
      </c>
      <c r="Q4058" s="3">
        <v>1.3720000000000001</v>
      </c>
      <c r="R4058">
        <f>IF(Q4058&gt;0,(P4058*(Q4058^2))*(3.14159/6),"")</f>
        <v>2.06387388394544</v>
      </c>
      <c r="S4058" s="2" t="s">
        <v>32</v>
      </c>
      <c r="T4058" t="s">
        <v>25</v>
      </c>
      <c r="U4058" s="2" t="s">
        <v>26</v>
      </c>
      <c r="V4058" s="2" t="s">
        <v>784</v>
      </c>
      <c r="W4058" s="2"/>
      <c r="X4058" s="2" t="s">
        <v>764</v>
      </c>
      <c r="Y4058" s="2"/>
      <c r="Z4058" s="2"/>
      <c r="AA4058" s="12" t="s">
        <v>835</v>
      </c>
      <c r="AB4058" t="str">
        <f>IF(Q4058&gt;0,"yes","no")</f>
        <v>yes</v>
      </c>
      <c r="AC4058" t="str">
        <f>IF(O4058&gt;0,"yes","no")</f>
        <v>yes</v>
      </c>
      <c r="AD4058" t="str">
        <f>IF(AH4058="hatch","yes","no")</f>
        <v>yes</v>
      </c>
      <c r="AE4058" t="str">
        <f>IF(AH4058="swimup","yes","no")</f>
        <v>no</v>
      </c>
      <c r="AF4058" t="str">
        <f>IF(AH4058="respiration","yes","no")</f>
        <v>no</v>
      </c>
      <c r="AH4058" t="s">
        <v>766</v>
      </c>
      <c r="AI4058">
        <f>IF(O4058&gt;0,(IF(S4058="live",O4058*0.84,IF(S4058="dried.ethanol",O4058*0.8449+2.8227,O4058))),"")</f>
        <v>10.621</v>
      </c>
      <c r="AJ4058" s="2" t="s">
        <v>785</v>
      </c>
      <c r="AL4058" t="str">
        <f>IF(OR(AND(Q4058=Q4059,P4058&gt;0),AND(O4058&gt;0,O4058=O4059)),"duplicate","")</f>
        <v/>
      </c>
      <c r="AM4058" t="s">
        <v>826</v>
      </c>
      <c r="AN4058" t="s">
        <v>826</v>
      </c>
      <c r="AO4058" t="s">
        <v>826</v>
      </c>
      <c r="AP4058" t="s">
        <v>826</v>
      </c>
      <c r="AQ4058" t="s">
        <v>32</v>
      </c>
    </row>
    <row r="4059" spans="1:43" x14ac:dyDescent="0.2">
      <c r="A4059" s="31"/>
      <c r="B4059" s="1">
        <v>42901</v>
      </c>
      <c r="C4059" s="1" t="str">
        <f>IF(F4059="Kup","6/13/2017",IF(F4059="Sag","6/14/2017",""))</f>
        <v>6/14/2017</v>
      </c>
      <c r="D4059" s="27">
        <f>A4059-B4059</f>
        <v>-42901</v>
      </c>
      <c r="E4059" s="27">
        <f>A4059-C4059</f>
        <v>-42900</v>
      </c>
      <c r="F4059" s="2" t="s">
        <v>919</v>
      </c>
      <c r="G4059" s="2" t="s">
        <v>649</v>
      </c>
      <c r="H4059" s="2" t="s">
        <v>22</v>
      </c>
      <c r="I4059" s="12" t="s">
        <v>55</v>
      </c>
      <c r="J4059" s="12" t="s">
        <v>985</v>
      </c>
      <c r="K4059" s="2" t="s">
        <v>969</v>
      </c>
      <c r="L4059" s="2" t="s">
        <v>968</v>
      </c>
      <c r="M4059" s="2">
        <v>4</v>
      </c>
      <c r="N4059" s="2">
        <v>4</v>
      </c>
      <c r="O4059" s="25">
        <v>11.611000000000001</v>
      </c>
      <c r="P4059">
        <v>1.518</v>
      </c>
      <c r="Q4059">
        <v>1.103</v>
      </c>
      <c r="R4059">
        <f>IF(Q4059&gt;0,(P4059*(Q4059^2))*(3.14159/6),"")</f>
        <v>0.96698792708242998</v>
      </c>
      <c r="S4059" s="2" t="s">
        <v>32</v>
      </c>
      <c r="T4059" t="s">
        <v>25</v>
      </c>
      <c r="U4059" s="2" t="s">
        <v>26</v>
      </c>
      <c r="V4059" s="2" t="s">
        <v>709</v>
      </c>
      <c r="W4059" s="2"/>
      <c r="X4059" s="2" t="s">
        <v>829</v>
      </c>
      <c r="Y4059" s="2"/>
      <c r="AA4059" s="12" t="s">
        <v>835</v>
      </c>
      <c r="AB4059" t="str">
        <f>IF(Q4059&gt;0,"yes","no")</f>
        <v>yes</v>
      </c>
      <c r="AC4059" t="str">
        <f>IF(O4059&gt;0,"yes","no")</f>
        <v>yes</v>
      </c>
      <c r="AD4059" t="str">
        <f>IF(AH4059="hatch","yes","no")</f>
        <v>no</v>
      </c>
      <c r="AE4059" t="str">
        <f>IF(AH4059="swimup","yes","no")</f>
        <v>yes</v>
      </c>
      <c r="AF4059" t="str">
        <f>IF(AH4059="respiration","yes","no")</f>
        <v>no</v>
      </c>
      <c r="AH4059" t="s">
        <v>765</v>
      </c>
      <c r="AI4059">
        <f>IF(O4059&gt;0,(IF(S4059="live",O4059*0.84,IF(S4059="dried.ethanol",O4059*0.8449+2.8227,O4059))),"")</f>
        <v>11.611000000000001</v>
      </c>
      <c r="AJ4059" s="2" t="s">
        <v>697</v>
      </c>
      <c r="AL4059" t="str">
        <f>IF(OR(AND(Q4059=Q4060,P4059&gt;0),AND(O4059&gt;0,O4059=O4060)),"duplicate","")</f>
        <v/>
      </c>
      <c r="AM4059" t="s">
        <v>827</v>
      </c>
      <c r="AN4059" t="s">
        <v>827</v>
      </c>
      <c r="AO4059" t="s">
        <v>826</v>
      </c>
      <c r="AQ4059" t="s">
        <v>32</v>
      </c>
    </row>
    <row r="4060" spans="1:43" x14ac:dyDescent="0.2">
      <c r="A4060" s="31"/>
      <c r="B4060" s="1">
        <v>42901</v>
      </c>
      <c r="C4060" s="1" t="str">
        <f>IF(F4060="Kup","6/13/2017",IF(F4060="Sag","6/14/2017",""))</f>
        <v>6/14/2017</v>
      </c>
      <c r="D4060" s="27">
        <f>A4060-B4060</f>
        <v>-42901</v>
      </c>
      <c r="E4060" s="27">
        <f>A4060-C4060</f>
        <v>-42900</v>
      </c>
      <c r="F4060" s="2" t="s">
        <v>919</v>
      </c>
      <c r="G4060" s="2" t="s">
        <v>711</v>
      </c>
      <c r="H4060" s="2" t="s">
        <v>22</v>
      </c>
      <c r="I4060" s="12" t="s">
        <v>55</v>
      </c>
      <c r="J4060" s="12" t="s">
        <v>985</v>
      </c>
      <c r="K4060" s="2" t="s">
        <v>969</v>
      </c>
      <c r="L4060" s="2" t="s">
        <v>968</v>
      </c>
      <c r="M4060" s="2">
        <v>5</v>
      </c>
      <c r="N4060" s="2">
        <v>5</v>
      </c>
      <c r="O4060" s="25">
        <v>11.542999999999999</v>
      </c>
      <c r="P4060" s="3">
        <v>1.8149999999999999</v>
      </c>
      <c r="Q4060" s="3">
        <v>1.228</v>
      </c>
      <c r="R4060">
        <f>IF(Q4060&gt;0,(P4060*(Q4060^2))*(3.14159/6),"")</f>
        <v>1.4330839050043997</v>
      </c>
      <c r="S4060" s="2" t="s">
        <v>32</v>
      </c>
      <c r="T4060" t="s">
        <v>25</v>
      </c>
      <c r="U4060" s="2" t="s">
        <v>26</v>
      </c>
      <c r="V4060" s="2" t="s">
        <v>784</v>
      </c>
      <c r="W4060" s="2"/>
      <c r="X4060" s="2" t="s">
        <v>764</v>
      </c>
      <c r="Y4060" s="2"/>
      <c r="Z4060" s="2"/>
      <c r="AA4060" s="12" t="s">
        <v>835</v>
      </c>
      <c r="AB4060" t="str">
        <f>IF(Q4060&gt;0,"yes","no")</f>
        <v>yes</v>
      </c>
      <c r="AC4060" t="str">
        <f>IF(O4060&gt;0,"yes","no")</f>
        <v>yes</v>
      </c>
      <c r="AD4060" t="str">
        <f>IF(AH4060="hatch","yes","no")</f>
        <v>yes</v>
      </c>
      <c r="AE4060" t="str">
        <f>IF(AH4060="swimup","yes","no")</f>
        <v>no</v>
      </c>
      <c r="AF4060" t="str">
        <f>IF(AH4060="respiration","yes","no")</f>
        <v>no</v>
      </c>
      <c r="AH4060" t="s">
        <v>766</v>
      </c>
      <c r="AI4060">
        <f>IF(O4060&gt;0,(IF(S4060="live",O4060*0.84,IF(S4060="dried.ethanol",O4060*0.8449+2.8227,O4060))),"")</f>
        <v>11.542999999999999</v>
      </c>
      <c r="AJ4060" s="2" t="s">
        <v>785</v>
      </c>
      <c r="AL4060" t="str">
        <f>IF(OR(AND(Q4060=Q4061,P4060&gt;0),AND(O4060&gt;0,O4060=O4061)),"duplicate","")</f>
        <v/>
      </c>
      <c r="AM4060" t="s">
        <v>826</v>
      </c>
      <c r="AN4060" t="s">
        <v>826</v>
      </c>
      <c r="AO4060" t="s">
        <v>826</v>
      </c>
      <c r="AP4060" t="s">
        <v>826</v>
      </c>
      <c r="AQ4060" t="s">
        <v>32</v>
      </c>
    </row>
    <row r="4061" spans="1:43" x14ac:dyDescent="0.2">
      <c r="A4061" s="31"/>
      <c r="B4061" s="1">
        <v>42901</v>
      </c>
      <c r="C4061" s="1" t="str">
        <f>IF(F4061="Kup","6/13/2017",IF(F4061="Sag","6/14/2017",""))</f>
        <v>6/14/2017</v>
      </c>
      <c r="D4061" s="27">
        <f>A4061-B4061</f>
        <v>-42901</v>
      </c>
      <c r="E4061" s="27">
        <f>A4061-C4061</f>
        <v>-42900</v>
      </c>
      <c r="F4061" s="2" t="s">
        <v>919</v>
      </c>
      <c r="G4061" s="2" t="s">
        <v>649</v>
      </c>
      <c r="H4061" s="2" t="s">
        <v>22</v>
      </c>
      <c r="I4061" s="12" t="s">
        <v>55</v>
      </c>
      <c r="J4061" s="12" t="s">
        <v>985</v>
      </c>
      <c r="K4061" s="2" t="s">
        <v>969</v>
      </c>
      <c r="L4061" s="2" t="s">
        <v>968</v>
      </c>
      <c r="M4061" s="2">
        <v>5</v>
      </c>
      <c r="N4061" s="2">
        <v>5</v>
      </c>
      <c r="O4061" s="25">
        <v>12.03</v>
      </c>
      <c r="P4061">
        <v>1.6359999999999999</v>
      </c>
      <c r="Q4061">
        <v>0.86299999999999999</v>
      </c>
      <c r="R4061">
        <f>IF(Q4061&gt;0,(P4061*(Q4061^2))*(3.14159/6),"")</f>
        <v>0.63797424444559314</v>
      </c>
      <c r="S4061" s="2" t="s">
        <v>32</v>
      </c>
      <c r="T4061" t="s">
        <v>25</v>
      </c>
      <c r="U4061" s="2" t="s">
        <v>26</v>
      </c>
      <c r="V4061" s="2" t="s">
        <v>709</v>
      </c>
      <c r="W4061" s="2"/>
      <c r="X4061" s="2" t="s">
        <v>829</v>
      </c>
      <c r="Y4061" s="2"/>
      <c r="AA4061" s="12" t="s">
        <v>835</v>
      </c>
      <c r="AB4061" t="str">
        <f>IF(Q4061&gt;0,"yes","no")</f>
        <v>yes</v>
      </c>
      <c r="AC4061" t="str">
        <f>IF(O4061&gt;0,"yes","no")</f>
        <v>yes</v>
      </c>
      <c r="AD4061" t="str">
        <f>IF(AH4061="hatch","yes","no")</f>
        <v>no</v>
      </c>
      <c r="AE4061" t="str">
        <f>IF(AH4061="swimup","yes","no")</f>
        <v>yes</v>
      </c>
      <c r="AF4061" t="str">
        <f>IF(AH4061="respiration","yes","no")</f>
        <v>no</v>
      </c>
      <c r="AH4061" t="s">
        <v>765</v>
      </c>
      <c r="AI4061">
        <f>IF(O4061&gt;0,(IF(S4061="live",O4061*0.84,IF(S4061="dried.ethanol",O4061*0.8449+2.8227,O4061))),"")</f>
        <v>12.03</v>
      </c>
      <c r="AJ4061" s="2" t="s">
        <v>697</v>
      </c>
      <c r="AL4061" t="str">
        <f>IF(OR(AND(Q4061=Q4062,P4061&gt;0),AND(O4061&gt;0,O4061=O4062)),"duplicate","")</f>
        <v/>
      </c>
      <c r="AM4061" t="s">
        <v>827</v>
      </c>
      <c r="AN4061" t="s">
        <v>827</v>
      </c>
      <c r="AO4061" t="s">
        <v>826</v>
      </c>
      <c r="AQ4061" t="s">
        <v>32</v>
      </c>
    </row>
    <row r="4062" spans="1:43" x14ac:dyDescent="0.2">
      <c r="A4062" s="31"/>
      <c r="B4062" s="1">
        <v>42901</v>
      </c>
      <c r="C4062" s="1" t="str">
        <f>IF(F4062="Kup","6/13/2017",IF(F4062="Sag","6/14/2017",""))</f>
        <v>6/14/2017</v>
      </c>
      <c r="D4062" s="27">
        <f>A4062-B4062</f>
        <v>-42901</v>
      </c>
      <c r="E4062" s="27">
        <f>A4062-C4062</f>
        <v>-42900</v>
      </c>
      <c r="F4062" s="2" t="s">
        <v>919</v>
      </c>
      <c r="G4062" s="2" t="s">
        <v>711</v>
      </c>
      <c r="H4062" s="2" t="s">
        <v>22</v>
      </c>
      <c r="I4062" s="12" t="s">
        <v>55</v>
      </c>
      <c r="J4062" s="12" t="s">
        <v>985</v>
      </c>
      <c r="K4062" s="2" t="s">
        <v>969</v>
      </c>
      <c r="L4062" s="2" t="s">
        <v>968</v>
      </c>
      <c r="M4062" s="2">
        <v>6</v>
      </c>
      <c r="N4062" s="2">
        <v>6</v>
      </c>
      <c r="O4062" s="25">
        <v>11.273</v>
      </c>
      <c r="P4062" s="3">
        <v>2.073</v>
      </c>
      <c r="Q4062" s="3">
        <v>1.2</v>
      </c>
      <c r="R4062">
        <f>IF(Q4062&gt;0,(P4062*(Q4062^2))*(3.14159/6),"")</f>
        <v>1.5630038567999998</v>
      </c>
      <c r="S4062" s="2" t="s">
        <v>32</v>
      </c>
      <c r="T4062" t="s">
        <v>25</v>
      </c>
      <c r="U4062" s="2" t="s">
        <v>26</v>
      </c>
      <c r="V4062" s="2" t="s">
        <v>784</v>
      </c>
      <c r="W4062" s="2"/>
      <c r="X4062" s="2" t="s">
        <v>764</v>
      </c>
      <c r="Y4062" s="2"/>
      <c r="Z4062" s="2"/>
      <c r="AA4062" s="12" t="s">
        <v>835</v>
      </c>
      <c r="AB4062" t="str">
        <f>IF(Q4062&gt;0,"yes","no")</f>
        <v>yes</v>
      </c>
      <c r="AC4062" t="str">
        <f>IF(O4062&gt;0,"yes","no")</f>
        <v>yes</v>
      </c>
      <c r="AD4062" t="str">
        <f>IF(AH4062="hatch","yes","no")</f>
        <v>yes</v>
      </c>
      <c r="AE4062" t="str">
        <f>IF(AH4062="swimup","yes","no")</f>
        <v>no</v>
      </c>
      <c r="AF4062" t="str">
        <f>IF(AH4062="respiration","yes","no")</f>
        <v>no</v>
      </c>
      <c r="AH4062" t="s">
        <v>766</v>
      </c>
      <c r="AI4062">
        <f>IF(O4062&gt;0,(IF(S4062="live",O4062*0.84,IF(S4062="dried.ethanol",O4062*0.8449+2.8227,O4062))),"")</f>
        <v>11.273</v>
      </c>
      <c r="AJ4062" s="2" t="s">
        <v>785</v>
      </c>
      <c r="AL4062" t="str">
        <f>IF(OR(AND(Q4062=Q4063,P4062&gt;0),AND(O4062&gt;0,O4062=O4063)),"duplicate","")</f>
        <v/>
      </c>
      <c r="AM4062" t="s">
        <v>826</v>
      </c>
      <c r="AN4062" t="s">
        <v>826</v>
      </c>
      <c r="AO4062" t="s">
        <v>826</v>
      </c>
      <c r="AP4062" t="s">
        <v>826</v>
      </c>
      <c r="AQ4062" t="s">
        <v>32</v>
      </c>
    </row>
    <row r="4063" spans="1:43" x14ac:dyDescent="0.2">
      <c r="A4063" s="31"/>
      <c r="B4063" s="1">
        <v>42901</v>
      </c>
      <c r="C4063" s="1" t="str">
        <f>IF(F4063="Kup","6/13/2017",IF(F4063="Sag","6/14/2017",""))</f>
        <v>6/14/2017</v>
      </c>
      <c r="D4063" s="27">
        <f>A4063-B4063</f>
        <v>-42901</v>
      </c>
      <c r="E4063" s="27">
        <f>A4063-C4063</f>
        <v>-42900</v>
      </c>
      <c r="F4063" s="2" t="s">
        <v>919</v>
      </c>
      <c r="G4063" s="2" t="s">
        <v>649</v>
      </c>
      <c r="H4063" s="2" t="s">
        <v>22</v>
      </c>
      <c r="I4063" s="12" t="s">
        <v>55</v>
      </c>
      <c r="J4063" s="12" t="s">
        <v>985</v>
      </c>
      <c r="K4063" s="2" t="s">
        <v>969</v>
      </c>
      <c r="L4063" s="2" t="s">
        <v>968</v>
      </c>
      <c r="M4063" s="2">
        <v>6</v>
      </c>
      <c r="N4063" s="2">
        <v>6</v>
      </c>
      <c r="O4063" s="25">
        <v>12.379</v>
      </c>
      <c r="P4063">
        <v>1.4430000000000001</v>
      </c>
      <c r="Q4063">
        <v>0.87</v>
      </c>
      <c r="R4063">
        <f>IF(Q4063&gt;0,(P4063*(Q4063^2))*(3.14159/6),"")</f>
        <v>0.5718776077754999</v>
      </c>
      <c r="S4063" s="2" t="s">
        <v>32</v>
      </c>
      <c r="T4063" t="s">
        <v>25</v>
      </c>
      <c r="U4063" s="2" t="s">
        <v>26</v>
      </c>
      <c r="V4063" s="2" t="s">
        <v>709</v>
      </c>
      <c r="W4063" s="2"/>
      <c r="X4063" s="2" t="s">
        <v>829</v>
      </c>
      <c r="Y4063" s="2"/>
      <c r="AA4063" s="12" t="s">
        <v>835</v>
      </c>
      <c r="AB4063" t="str">
        <f>IF(Q4063&gt;0,"yes","no")</f>
        <v>yes</v>
      </c>
      <c r="AC4063" t="str">
        <f>IF(O4063&gt;0,"yes","no")</f>
        <v>yes</v>
      </c>
      <c r="AD4063" t="str">
        <f>IF(AH4063="hatch","yes","no")</f>
        <v>no</v>
      </c>
      <c r="AE4063" t="str">
        <f>IF(AH4063="swimup","yes","no")</f>
        <v>yes</v>
      </c>
      <c r="AF4063" t="str">
        <f>IF(AH4063="respiration","yes","no")</f>
        <v>no</v>
      </c>
      <c r="AH4063" t="s">
        <v>765</v>
      </c>
      <c r="AI4063">
        <f>IF(O4063&gt;0,(IF(S4063="live",O4063*0.84,IF(S4063="dried.ethanol",O4063*0.8449+2.8227,O4063))),"")</f>
        <v>12.379</v>
      </c>
      <c r="AJ4063" s="2" t="s">
        <v>697</v>
      </c>
      <c r="AL4063" t="str">
        <f>IF(OR(AND(Q4063=Q4064,P4063&gt;0),AND(O4063&gt;0,O4063=O4064)),"duplicate","")</f>
        <v/>
      </c>
      <c r="AM4063" t="s">
        <v>827</v>
      </c>
      <c r="AN4063" t="s">
        <v>827</v>
      </c>
      <c r="AO4063" t="s">
        <v>826</v>
      </c>
      <c r="AQ4063" t="s">
        <v>32</v>
      </c>
    </row>
    <row r="4064" spans="1:43" x14ac:dyDescent="0.2">
      <c r="A4064" s="31"/>
      <c r="B4064" s="1">
        <v>42901</v>
      </c>
      <c r="C4064" s="1" t="str">
        <f>IF(F4064="Kup","6/13/2017",IF(F4064="Sag","6/14/2017",""))</f>
        <v>6/14/2017</v>
      </c>
      <c r="D4064" s="27">
        <f>A4064-B4064</f>
        <v>-42901</v>
      </c>
      <c r="E4064" s="27">
        <f>A4064-C4064</f>
        <v>-42900</v>
      </c>
      <c r="F4064" s="2" t="s">
        <v>919</v>
      </c>
      <c r="G4064" s="2" t="s">
        <v>711</v>
      </c>
      <c r="H4064" s="2" t="s">
        <v>22</v>
      </c>
      <c r="I4064" s="12" t="s">
        <v>55</v>
      </c>
      <c r="J4064" s="12" t="s">
        <v>985</v>
      </c>
      <c r="K4064" s="2" t="s">
        <v>969</v>
      </c>
      <c r="L4064" s="2" t="s">
        <v>968</v>
      </c>
      <c r="M4064" s="2">
        <v>7</v>
      </c>
      <c r="N4064" s="2">
        <v>7</v>
      </c>
      <c r="O4064" s="25">
        <v>10.997999999999999</v>
      </c>
      <c r="P4064" s="3">
        <v>1.548</v>
      </c>
      <c r="Q4064" s="3">
        <v>1.3759999999999999</v>
      </c>
      <c r="R4064">
        <f>IF(Q4064&gt;0,(P4064*(Q4064^2))*(3.14159/6),"")</f>
        <v>1.5346384658227197</v>
      </c>
      <c r="S4064" s="2" t="s">
        <v>32</v>
      </c>
      <c r="T4064" t="s">
        <v>25</v>
      </c>
      <c r="U4064" s="2" t="s">
        <v>26</v>
      </c>
      <c r="V4064" s="2" t="s">
        <v>784</v>
      </c>
      <c r="W4064" s="2"/>
      <c r="X4064" s="2" t="s">
        <v>764</v>
      </c>
      <c r="Y4064" s="2"/>
      <c r="Z4064" s="2"/>
      <c r="AA4064" s="12" t="s">
        <v>835</v>
      </c>
      <c r="AB4064" t="str">
        <f>IF(Q4064&gt;0,"yes","no")</f>
        <v>yes</v>
      </c>
      <c r="AC4064" t="str">
        <f>IF(O4064&gt;0,"yes","no")</f>
        <v>yes</v>
      </c>
      <c r="AD4064" t="str">
        <f>IF(AH4064="hatch","yes","no")</f>
        <v>yes</v>
      </c>
      <c r="AE4064" t="str">
        <f>IF(AH4064="swimup","yes","no")</f>
        <v>no</v>
      </c>
      <c r="AF4064" t="str">
        <f>IF(AH4064="respiration","yes","no")</f>
        <v>no</v>
      </c>
      <c r="AH4064" t="s">
        <v>766</v>
      </c>
      <c r="AI4064">
        <f>IF(O4064&gt;0,(IF(S4064="live",O4064*0.84,IF(S4064="dried.ethanol",O4064*0.8449+2.8227,O4064))),"")</f>
        <v>10.997999999999999</v>
      </c>
      <c r="AJ4064" s="2" t="s">
        <v>785</v>
      </c>
      <c r="AL4064" t="str">
        <f>IF(OR(AND(Q4064=Q4065,P4064&gt;0),AND(O4064&gt;0,O4064=O4065)),"duplicate","")</f>
        <v/>
      </c>
      <c r="AM4064" t="s">
        <v>826</v>
      </c>
      <c r="AN4064" t="s">
        <v>826</v>
      </c>
      <c r="AO4064" t="s">
        <v>826</v>
      </c>
      <c r="AP4064" t="s">
        <v>826</v>
      </c>
      <c r="AQ4064" t="s">
        <v>32</v>
      </c>
    </row>
    <row r="4065" spans="1:43" x14ac:dyDescent="0.2">
      <c r="A4065" s="31"/>
      <c r="B4065" s="1">
        <v>42901</v>
      </c>
      <c r="C4065" s="1" t="str">
        <f>IF(F4065="Kup","6/13/2017",IF(F4065="Sag","6/14/2017",""))</f>
        <v>6/14/2017</v>
      </c>
      <c r="D4065" s="27">
        <f>A4065-B4065</f>
        <v>-42901</v>
      </c>
      <c r="E4065" s="27">
        <f>A4065-C4065</f>
        <v>-42900</v>
      </c>
      <c r="F4065" s="2" t="s">
        <v>919</v>
      </c>
      <c r="G4065" s="2" t="s">
        <v>649</v>
      </c>
      <c r="H4065" s="2" t="s">
        <v>22</v>
      </c>
      <c r="I4065" s="12" t="s">
        <v>55</v>
      </c>
      <c r="J4065" s="12" t="s">
        <v>985</v>
      </c>
      <c r="K4065" s="2" t="s">
        <v>969</v>
      </c>
      <c r="L4065" s="2" t="s">
        <v>968</v>
      </c>
      <c r="M4065" s="2">
        <v>7</v>
      </c>
      <c r="N4065" s="2">
        <v>7</v>
      </c>
      <c r="O4065" s="25">
        <v>12.064</v>
      </c>
      <c r="P4065">
        <v>1.5669999999999999</v>
      </c>
      <c r="Q4065">
        <v>0.86499999999999999</v>
      </c>
      <c r="R4065">
        <f>IF(Q4065&gt;0,(P4065*(Q4065^2))*(3.14159/6),"")</f>
        <v>0.61390259175570816</v>
      </c>
      <c r="S4065" s="2" t="s">
        <v>32</v>
      </c>
      <c r="T4065" t="s">
        <v>25</v>
      </c>
      <c r="U4065" s="2" t="s">
        <v>26</v>
      </c>
      <c r="V4065" s="2" t="s">
        <v>709</v>
      </c>
      <c r="W4065" s="2"/>
      <c r="X4065" s="2" t="s">
        <v>829</v>
      </c>
      <c r="Y4065" s="2"/>
      <c r="AA4065" s="12" t="s">
        <v>835</v>
      </c>
      <c r="AB4065" t="str">
        <f>IF(Q4065&gt;0,"yes","no")</f>
        <v>yes</v>
      </c>
      <c r="AC4065" t="str">
        <f>IF(O4065&gt;0,"yes","no")</f>
        <v>yes</v>
      </c>
      <c r="AD4065" t="str">
        <f>IF(AH4065="hatch","yes","no")</f>
        <v>no</v>
      </c>
      <c r="AE4065" t="str">
        <f>IF(AH4065="swimup","yes","no")</f>
        <v>yes</v>
      </c>
      <c r="AF4065" t="str">
        <f>IF(AH4065="respiration","yes","no")</f>
        <v>no</v>
      </c>
      <c r="AH4065" t="s">
        <v>765</v>
      </c>
      <c r="AI4065">
        <f>IF(O4065&gt;0,(IF(S4065="live",O4065*0.84,IF(S4065="dried.ethanol",O4065*0.8449+2.8227,O4065))),"")</f>
        <v>12.064</v>
      </c>
      <c r="AJ4065" s="2" t="s">
        <v>697</v>
      </c>
      <c r="AL4065" t="str">
        <f>IF(OR(AND(Q4065=Q4066,P4065&gt;0),AND(O4065&gt;0,O4065=O4066)),"duplicate","")</f>
        <v/>
      </c>
      <c r="AM4065" t="s">
        <v>827</v>
      </c>
      <c r="AN4065" t="s">
        <v>827</v>
      </c>
      <c r="AO4065" t="s">
        <v>826</v>
      </c>
      <c r="AQ4065" t="s">
        <v>32</v>
      </c>
    </row>
    <row r="4066" spans="1:43" x14ac:dyDescent="0.2">
      <c r="A4066" s="31"/>
      <c r="B4066" s="1">
        <v>42901</v>
      </c>
      <c r="C4066" s="1" t="str">
        <f>IF(F4066="Kup","6/13/2017",IF(F4066="Sag","6/14/2017",""))</f>
        <v>6/14/2017</v>
      </c>
      <c r="D4066" s="27">
        <f>A4066-B4066</f>
        <v>-42901</v>
      </c>
      <c r="E4066" s="27">
        <f>A4066-C4066</f>
        <v>-42900</v>
      </c>
      <c r="F4066" s="2" t="s">
        <v>919</v>
      </c>
      <c r="G4066" s="2" t="s">
        <v>711</v>
      </c>
      <c r="H4066" s="2" t="s">
        <v>22</v>
      </c>
      <c r="I4066" s="12" t="s">
        <v>55</v>
      </c>
      <c r="J4066" s="12" t="s">
        <v>985</v>
      </c>
      <c r="K4066" s="2" t="s">
        <v>969</v>
      </c>
      <c r="L4066" s="2" t="s">
        <v>968</v>
      </c>
      <c r="M4066" s="2">
        <v>8</v>
      </c>
      <c r="N4066" s="2">
        <v>8</v>
      </c>
      <c r="O4066" s="25">
        <v>10.903</v>
      </c>
      <c r="P4066" s="3">
        <v>1.8939999999999999</v>
      </c>
      <c r="Q4066" s="3">
        <v>1.48</v>
      </c>
      <c r="R4066">
        <f>IF(Q4066&gt;0,(P4066*(Q4066^2))*(3.14159/6),"")</f>
        <v>2.1722092609973331</v>
      </c>
      <c r="S4066" s="2" t="s">
        <v>32</v>
      </c>
      <c r="T4066" t="s">
        <v>25</v>
      </c>
      <c r="U4066" s="2" t="s">
        <v>26</v>
      </c>
      <c r="V4066" s="2" t="s">
        <v>784</v>
      </c>
      <c r="W4066" s="2"/>
      <c r="X4066" s="2" t="s">
        <v>764</v>
      </c>
      <c r="Y4066" s="2"/>
      <c r="Z4066" s="2"/>
      <c r="AA4066" s="12" t="s">
        <v>835</v>
      </c>
      <c r="AB4066" t="str">
        <f>IF(Q4066&gt;0,"yes","no")</f>
        <v>yes</v>
      </c>
      <c r="AC4066" t="str">
        <f>IF(O4066&gt;0,"yes","no")</f>
        <v>yes</v>
      </c>
      <c r="AD4066" t="str">
        <f>IF(AH4066="hatch","yes","no")</f>
        <v>yes</v>
      </c>
      <c r="AE4066" t="str">
        <f>IF(AH4066="swimup","yes","no")</f>
        <v>no</v>
      </c>
      <c r="AF4066" t="str">
        <f>IF(AH4066="respiration","yes","no")</f>
        <v>no</v>
      </c>
      <c r="AH4066" t="s">
        <v>766</v>
      </c>
      <c r="AI4066">
        <f>IF(O4066&gt;0,(IF(S4066="live",O4066*0.84,IF(S4066="dried.ethanol",O4066*0.8449+2.8227,O4066))),"")</f>
        <v>10.903</v>
      </c>
      <c r="AJ4066" s="2" t="s">
        <v>785</v>
      </c>
      <c r="AL4066" t="str">
        <f>IF(OR(AND(Q4066=Q4067,P4066&gt;0),AND(O4066&gt;0,O4066=O4067)),"duplicate","")</f>
        <v/>
      </c>
      <c r="AM4066" t="s">
        <v>826</v>
      </c>
      <c r="AN4066" t="s">
        <v>826</v>
      </c>
      <c r="AO4066" t="s">
        <v>826</v>
      </c>
      <c r="AP4066" t="s">
        <v>826</v>
      </c>
      <c r="AQ4066" t="s">
        <v>32</v>
      </c>
    </row>
    <row r="4067" spans="1:43" x14ac:dyDescent="0.2">
      <c r="A4067" s="31"/>
      <c r="B4067" s="1">
        <v>42901</v>
      </c>
      <c r="C4067" s="1" t="str">
        <f>IF(F4067="Kup","6/13/2017",IF(F4067="Sag","6/14/2017",""))</f>
        <v>6/14/2017</v>
      </c>
      <c r="D4067" s="27">
        <f>A4067-B4067</f>
        <v>-42901</v>
      </c>
      <c r="E4067" s="27">
        <f>A4067-C4067</f>
        <v>-42900</v>
      </c>
      <c r="F4067" s="2" t="s">
        <v>919</v>
      </c>
      <c r="G4067" s="2" t="s">
        <v>649</v>
      </c>
      <c r="H4067" s="2" t="s">
        <v>22</v>
      </c>
      <c r="I4067" s="12" t="s">
        <v>55</v>
      </c>
      <c r="J4067" s="12" t="s">
        <v>985</v>
      </c>
      <c r="K4067" s="2" t="s">
        <v>969</v>
      </c>
      <c r="L4067" s="2" t="s">
        <v>968</v>
      </c>
      <c r="M4067" s="2">
        <v>8</v>
      </c>
      <c r="N4067" s="2">
        <v>8</v>
      </c>
      <c r="O4067" s="25">
        <v>12.574999999999999</v>
      </c>
      <c r="P4067">
        <v>1.0669999999999999</v>
      </c>
      <c r="Q4067">
        <v>0.45300000000000001</v>
      </c>
      <c r="R4067">
        <f>IF(Q4067&gt;0,(P4067*(Q4067^2))*(3.14159/6),"")</f>
        <v>0.11464604544079499</v>
      </c>
      <c r="S4067" s="2" t="s">
        <v>32</v>
      </c>
      <c r="T4067" t="s">
        <v>25</v>
      </c>
      <c r="U4067" s="2" t="s">
        <v>26</v>
      </c>
      <c r="V4067" s="2" t="s">
        <v>709</v>
      </c>
      <c r="W4067" s="2"/>
      <c r="X4067" s="2" t="s">
        <v>829</v>
      </c>
      <c r="Y4067" s="2"/>
      <c r="AA4067" s="12" t="s">
        <v>835</v>
      </c>
      <c r="AB4067" t="str">
        <f>IF(Q4067&gt;0,"yes","no")</f>
        <v>yes</v>
      </c>
      <c r="AC4067" t="str">
        <f>IF(O4067&gt;0,"yes","no")</f>
        <v>yes</v>
      </c>
      <c r="AD4067" t="str">
        <f>IF(AH4067="hatch","yes","no")</f>
        <v>no</v>
      </c>
      <c r="AE4067" t="str">
        <f>IF(AH4067="swimup","yes","no")</f>
        <v>yes</v>
      </c>
      <c r="AF4067" t="str">
        <f>IF(AH4067="respiration","yes","no")</f>
        <v>no</v>
      </c>
      <c r="AH4067" t="s">
        <v>765</v>
      </c>
      <c r="AI4067">
        <f>IF(O4067&gt;0,(IF(S4067="live",O4067*0.84,IF(S4067="dried.ethanol",O4067*0.8449+2.8227,O4067))),"")</f>
        <v>12.574999999999999</v>
      </c>
      <c r="AJ4067" s="2" t="s">
        <v>697</v>
      </c>
      <c r="AL4067" t="str">
        <f>IF(OR(AND(Q4067=Q4068,P4067&gt;0),AND(O4067&gt;0,O4067=O4068)),"duplicate","")</f>
        <v/>
      </c>
      <c r="AM4067" t="s">
        <v>827</v>
      </c>
      <c r="AN4067" t="s">
        <v>827</v>
      </c>
      <c r="AO4067" t="s">
        <v>826</v>
      </c>
      <c r="AQ4067" t="s">
        <v>32</v>
      </c>
    </row>
    <row r="4068" spans="1:43" x14ac:dyDescent="0.2">
      <c r="A4068" s="31"/>
      <c r="B4068" s="1">
        <v>42901</v>
      </c>
      <c r="C4068" s="1" t="str">
        <f>IF(F4068="Kup","6/13/2017",IF(F4068="Sag","6/14/2017",""))</f>
        <v>6/14/2017</v>
      </c>
      <c r="D4068" s="27">
        <f>A4068-B4068</f>
        <v>-42901</v>
      </c>
      <c r="E4068" s="27">
        <f>A4068-C4068</f>
        <v>-42900</v>
      </c>
      <c r="F4068" s="2" t="s">
        <v>919</v>
      </c>
      <c r="G4068" s="2" t="s">
        <v>711</v>
      </c>
      <c r="H4068" s="2" t="s">
        <v>22</v>
      </c>
      <c r="I4068" s="12" t="s">
        <v>55</v>
      </c>
      <c r="J4068" s="12" t="s">
        <v>985</v>
      </c>
      <c r="K4068" s="2" t="s">
        <v>969</v>
      </c>
      <c r="L4068" s="2" t="s">
        <v>968</v>
      </c>
      <c r="M4068" s="2">
        <v>9</v>
      </c>
      <c r="N4068" s="2">
        <v>9</v>
      </c>
      <c r="O4068" s="25">
        <v>10.582000000000001</v>
      </c>
      <c r="P4068" s="3">
        <v>1.7729999999999999</v>
      </c>
      <c r="Q4068" s="3">
        <v>1.4119999999999999</v>
      </c>
      <c r="R4068">
        <f>IF(Q4068&gt;0,(P4068*(Q4068^2))*(3.14159/6),"")</f>
        <v>1.8508719959296793</v>
      </c>
      <c r="S4068" s="2" t="s">
        <v>32</v>
      </c>
      <c r="T4068" t="s">
        <v>25</v>
      </c>
      <c r="U4068" s="2" t="s">
        <v>26</v>
      </c>
      <c r="V4068" s="2" t="s">
        <v>784</v>
      </c>
      <c r="W4068" s="2"/>
      <c r="X4068" s="2" t="s">
        <v>764</v>
      </c>
      <c r="Y4068" s="2"/>
      <c r="Z4068" s="2"/>
      <c r="AA4068" s="12" t="s">
        <v>835</v>
      </c>
      <c r="AB4068" t="str">
        <f>IF(Q4068&gt;0,"yes","no")</f>
        <v>yes</v>
      </c>
      <c r="AC4068" t="str">
        <f>IF(O4068&gt;0,"yes","no")</f>
        <v>yes</v>
      </c>
      <c r="AD4068" t="str">
        <f>IF(AH4068="hatch","yes","no")</f>
        <v>yes</v>
      </c>
      <c r="AE4068" t="str">
        <f>IF(AH4068="swimup","yes","no")</f>
        <v>no</v>
      </c>
      <c r="AF4068" t="str">
        <f>IF(AH4068="respiration","yes","no")</f>
        <v>no</v>
      </c>
      <c r="AH4068" t="s">
        <v>766</v>
      </c>
      <c r="AI4068">
        <f>IF(O4068&gt;0,(IF(S4068="live",O4068*0.84,IF(S4068="dried.ethanol",O4068*0.8449+2.8227,O4068))),"")</f>
        <v>10.582000000000001</v>
      </c>
      <c r="AJ4068" s="2" t="s">
        <v>785</v>
      </c>
      <c r="AL4068" t="str">
        <f>IF(OR(AND(Q4068=Q4069,P4068&gt;0),AND(O4068&gt;0,O4068=O4069)),"duplicate","")</f>
        <v/>
      </c>
      <c r="AM4068" t="s">
        <v>826</v>
      </c>
      <c r="AN4068" t="s">
        <v>826</v>
      </c>
      <c r="AO4068" t="s">
        <v>826</v>
      </c>
      <c r="AP4068" t="s">
        <v>826</v>
      </c>
      <c r="AQ4068" t="s">
        <v>32</v>
      </c>
    </row>
    <row r="4069" spans="1:43" x14ac:dyDescent="0.2">
      <c r="A4069" s="31"/>
      <c r="B4069" s="1">
        <v>42901</v>
      </c>
      <c r="C4069" s="1" t="str">
        <f>IF(F4069="Kup","6/13/2017",IF(F4069="Sag","6/14/2017",""))</f>
        <v>6/14/2017</v>
      </c>
      <c r="D4069" s="27">
        <f>A4069-B4069</f>
        <v>-42901</v>
      </c>
      <c r="E4069" s="27">
        <f>A4069-C4069</f>
        <v>-42900</v>
      </c>
      <c r="F4069" s="2" t="s">
        <v>919</v>
      </c>
      <c r="G4069" s="2" t="s">
        <v>649</v>
      </c>
      <c r="H4069" s="2" t="s">
        <v>22</v>
      </c>
      <c r="I4069" s="12" t="s">
        <v>55</v>
      </c>
      <c r="J4069" s="12" t="s">
        <v>985</v>
      </c>
      <c r="K4069" s="2" t="s">
        <v>969</v>
      </c>
      <c r="L4069" s="2" t="s">
        <v>968</v>
      </c>
      <c r="M4069" s="2">
        <v>9</v>
      </c>
      <c r="N4069" s="2">
        <v>9</v>
      </c>
      <c r="O4069" s="25">
        <v>11.972</v>
      </c>
      <c r="P4069">
        <v>1.1639999999999999</v>
      </c>
      <c r="Q4069">
        <v>0.81599999999999995</v>
      </c>
      <c r="R4069">
        <f>IF(Q4069&gt;0,(P4069*(Q4069^2))*(3.14159/6),"")</f>
        <v>0.40581823090175989</v>
      </c>
      <c r="S4069" s="2" t="s">
        <v>32</v>
      </c>
      <c r="T4069" t="s">
        <v>25</v>
      </c>
      <c r="U4069" s="2" t="s">
        <v>26</v>
      </c>
      <c r="V4069" s="2" t="s">
        <v>709</v>
      </c>
      <c r="W4069" s="2"/>
      <c r="X4069" s="2" t="s">
        <v>829</v>
      </c>
      <c r="Y4069" s="2"/>
      <c r="AA4069" s="12" t="s">
        <v>835</v>
      </c>
      <c r="AB4069" t="str">
        <f>IF(Q4069&gt;0,"yes","no")</f>
        <v>yes</v>
      </c>
      <c r="AC4069" t="str">
        <f>IF(O4069&gt;0,"yes","no")</f>
        <v>yes</v>
      </c>
      <c r="AD4069" t="str">
        <f>IF(AH4069="hatch","yes","no")</f>
        <v>no</v>
      </c>
      <c r="AE4069" t="str">
        <f>IF(AH4069="swimup","yes","no")</f>
        <v>yes</v>
      </c>
      <c r="AF4069" t="str">
        <f>IF(AH4069="respiration","yes","no")</f>
        <v>no</v>
      </c>
      <c r="AH4069" t="s">
        <v>765</v>
      </c>
      <c r="AI4069">
        <f>IF(O4069&gt;0,(IF(S4069="live",O4069*0.84,IF(S4069="dried.ethanol",O4069*0.8449+2.8227,O4069))),"")</f>
        <v>11.972</v>
      </c>
      <c r="AJ4069" s="2" t="s">
        <v>697</v>
      </c>
      <c r="AL4069" t="str">
        <f>IF(OR(AND(Q4069=Q4070,P4069&gt;0),AND(O4069&gt;0,O4069=O4070)),"duplicate","")</f>
        <v/>
      </c>
      <c r="AM4069" t="s">
        <v>827</v>
      </c>
      <c r="AN4069" t="s">
        <v>827</v>
      </c>
      <c r="AO4069" t="s">
        <v>826</v>
      </c>
      <c r="AQ4069" t="s">
        <v>32</v>
      </c>
    </row>
    <row r="4070" spans="1:43" x14ac:dyDescent="0.2">
      <c r="A4070" s="31"/>
      <c r="B4070" s="1">
        <v>42901</v>
      </c>
      <c r="C4070" s="1" t="str">
        <f>IF(F4070="Kup","6/13/2017",IF(F4070="Sag","6/14/2017",""))</f>
        <v>6/14/2017</v>
      </c>
      <c r="D4070" s="27">
        <f>A4070-B4070</f>
        <v>-42901</v>
      </c>
      <c r="E4070" s="27">
        <f>A4070-C4070</f>
        <v>-42900</v>
      </c>
      <c r="F4070" s="2" t="s">
        <v>919</v>
      </c>
      <c r="G4070" s="2" t="s">
        <v>711</v>
      </c>
      <c r="H4070" s="2" t="s">
        <v>22</v>
      </c>
      <c r="I4070" s="12" t="s">
        <v>55</v>
      </c>
      <c r="J4070" s="12" t="s">
        <v>985</v>
      </c>
      <c r="K4070" s="2" t="s">
        <v>969</v>
      </c>
      <c r="L4070" s="2" t="s">
        <v>968</v>
      </c>
      <c r="M4070" s="2">
        <v>10</v>
      </c>
      <c r="N4070" s="2">
        <v>10</v>
      </c>
      <c r="O4070" s="25">
        <v>9.1519999999999992</v>
      </c>
      <c r="P4070" s="3">
        <v>1.877</v>
      </c>
      <c r="Q4070" s="3">
        <v>1.5489999999999999</v>
      </c>
      <c r="R4070">
        <f>IF(Q4070&gt;0,(P4070*(Q4070^2))*(3.14159/6),"")</f>
        <v>2.358117078351071</v>
      </c>
      <c r="S4070" s="2" t="s">
        <v>32</v>
      </c>
      <c r="T4070" t="s">
        <v>25</v>
      </c>
      <c r="U4070" s="2" t="s">
        <v>26</v>
      </c>
      <c r="V4070" s="2" t="s">
        <v>784</v>
      </c>
      <c r="W4070" s="2"/>
      <c r="X4070" s="2" t="s">
        <v>764</v>
      </c>
      <c r="Y4070" s="2"/>
      <c r="Z4070" s="2"/>
      <c r="AA4070" s="12" t="s">
        <v>835</v>
      </c>
      <c r="AB4070" t="str">
        <f>IF(Q4070&gt;0,"yes","no")</f>
        <v>yes</v>
      </c>
      <c r="AC4070" t="str">
        <f>IF(O4070&gt;0,"yes","no")</f>
        <v>yes</v>
      </c>
      <c r="AD4070" t="str">
        <f>IF(AH4070="hatch","yes","no")</f>
        <v>yes</v>
      </c>
      <c r="AE4070" t="str">
        <f>IF(AH4070="swimup","yes","no")</f>
        <v>no</v>
      </c>
      <c r="AF4070" t="str">
        <f>IF(AH4070="respiration","yes","no")</f>
        <v>no</v>
      </c>
      <c r="AH4070" t="s">
        <v>766</v>
      </c>
      <c r="AI4070">
        <f>IF(O4070&gt;0,(IF(S4070="live",O4070*0.84,IF(S4070="dried.ethanol",O4070*0.8449+2.8227,O4070))),"")</f>
        <v>9.1519999999999992</v>
      </c>
      <c r="AJ4070" s="2" t="s">
        <v>785</v>
      </c>
      <c r="AL4070" t="str">
        <f>IF(OR(AND(Q4070=Q4071,P4070&gt;0),AND(O4070&gt;0,O4070=O4071)),"duplicate","")</f>
        <v/>
      </c>
      <c r="AM4070" t="s">
        <v>826</v>
      </c>
      <c r="AN4070" t="s">
        <v>826</v>
      </c>
      <c r="AO4070" t="s">
        <v>826</v>
      </c>
      <c r="AP4070" t="s">
        <v>826</v>
      </c>
      <c r="AQ4070" t="s">
        <v>32</v>
      </c>
    </row>
    <row r="4071" spans="1:43" x14ac:dyDescent="0.2">
      <c r="A4071" s="31"/>
      <c r="B4071" s="1">
        <v>42901</v>
      </c>
      <c r="C4071" s="1" t="str">
        <f>IF(F4071="Kup","6/13/2017",IF(F4071="Sag","6/14/2017",""))</f>
        <v>6/14/2017</v>
      </c>
      <c r="D4071" s="27">
        <f>A4071-B4071</f>
        <v>-42901</v>
      </c>
      <c r="E4071" s="27">
        <f>A4071-C4071</f>
        <v>-42900</v>
      </c>
      <c r="F4071" s="2" t="s">
        <v>919</v>
      </c>
      <c r="G4071" s="2" t="s">
        <v>649</v>
      </c>
      <c r="H4071" s="2" t="s">
        <v>22</v>
      </c>
      <c r="I4071" s="12" t="s">
        <v>55</v>
      </c>
      <c r="J4071" s="12" t="s">
        <v>985</v>
      </c>
      <c r="K4071" s="2" t="s">
        <v>969</v>
      </c>
      <c r="L4071" s="2" t="s">
        <v>968</v>
      </c>
      <c r="M4071" s="2">
        <v>10</v>
      </c>
      <c r="N4071" s="2">
        <v>10</v>
      </c>
      <c r="O4071" s="25">
        <v>12.051</v>
      </c>
      <c r="P4071">
        <v>1.1000000000000001</v>
      </c>
      <c r="Q4071">
        <v>0.69799999999999995</v>
      </c>
      <c r="R4071">
        <f>IF(Q4071&gt;0,(P4071*(Q4071^2))*(3.14159/6),"")</f>
        <v>0.28060912263266663</v>
      </c>
      <c r="S4071" s="2" t="s">
        <v>32</v>
      </c>
      <c r="T4071" t="s">
        <v>25</v>
      </c>
      <c r="U4071" s="2" t="s">
        <v>26</v>
      </c>
      <c r="V4071" s="2" t="s">
        <v>709</v>
      </c>
      <c r="W4071" s="2"/>
      <c r="X4071" s="2" t="s">
        <v>829</v>
      </c>
      <c r="Y4071" s="2"/>
      <c r="AA4071" s="12" t="s">
        <v>835</v>
      </c>
      <c r="AB4071" t="str">
        <f>IF(Q4071&gt;0,"yes","no")</f>
        <v>yes</v>
      </c>
      <c r="AC4071" t="str">
        <f>IF(O4071&gt;0,"yes","no")</f>
        <v>yes</v>
      </c>
      <c r="AD4071" t="str">
        <f>IF(AH4071="hatch","yes","no")</f>
        <v>no</v>
      </c>
      <c r="AE4071" t="str">
        <f>IF(AH4071="swimup","yes","no")</f>
        <v>yes</v>
      </c>
      <c r="AF4071" t="str">
        <f>IF(AH4071="respiration","yes","no")</f>
        <v>no</v>
      </c>
      <c r="AH4071" t="s">
        <v>765</v>
      </c>
      <c r="AI4071">
        <f>IF(O4071&gt;0,(IF(S4071="live",O4071*0.84,IF(S4071="dried.ethanol",O4071*0.8449+2.8227,O4071))),"")</f>
        <v>12.051</v>
      </c>
      <c r="AJ4071" s="2" t="s">
        <v>697</v>
      </c>
      <c r="AL4071" t="str">
        <f>IF(OR(AND(Q4071=Q4072,P4071&gt;0),AND(O4071&gt;0,O4071=O4072)),"duplicate","")</f>
        <v/>
      </c>
      <c r="AM4071" t="s">
        <v>827</v>
      </c>
      <c r="AN4071" t="s">
        <v>827</v>
      </c>
      <c r="AO4071" t="s">
        <v>826</v>
      </c>
      <c r="AQ4071" t="s">
        <v>32</v>
      </c>
    </row>
    <row r="4072" spans="1:43" x14ac:dyDescent="0.2">
      <c r="A4072" s="31"/>
      <c r="B4072" s="1">
        <v>42901</v>
      </c>
      <c r="C4072" s="1" t="str">
        <f>IF(F4072="Kup","6/13/2017",IF(F4072="Sag","6/14/2017",""))</f>
        <v>6/14/2017</v>
      </c>
      <c r="D4072" s="27">
        <f>A4072-B4072</f>
        <v>-42901</v>
      </c>
      <c r="E4072" s="27">
        <f>A4072-C4072</f>
        <v>-42900</v>
      </c>
      <c r="F4072" s="2" t="s">
        <v>919</v>
      </c>
      <c r="G4072" s="2" t="s">
        <v>711</v>
      </c>
      <c r="H4072" s="2" t="s">
        <v>22</v>
      </c>
      <c r="I4072" s="12" t="s">
        <v>57</v>
      </c>
      <c r="J4072" s="12" t="s">
        <v>990</v>
      </c>
      <c r="K4072" s="2" t="s">
        <v>972</v>
      </c>
      <c r="L4072" s="2" t="s">
        <v>971</v>
      </c>
      <c r="M4072" s="2">
        <v>1</v>
      </c>
      <c r="N4072" s="2">
        <v>1</v>
      </c>
      <c r="O4072" s="25">
        <v>11.317</v>
      </c>
      <c r="P4072" s="3">
        <v>2.1640000000000001</v>
      </c>
      <c r="Q4072" s="3">
        <v>1.66</v>
      </c>
      <c r="R4072">
        <f>IF(Q4072&gt;0,(P4072*(Q4072^2))*(3.14159/6),"")</f>
        <v>3.1222788557093328</v>
      </c>
      <c r="S4072" s="2" t="s">
        <v>32</v>
      </c>
      <c r="T4072" t="s">
        <v>25</v>
      </c>
      <c r="U4072" s="2" t="s">
        <v>26</v>
      </c>
      <c r="V4072" s="2" t="s">
        <v>767</v>
      </c>
      <c r="W4072" s="2"/>
      <c r="X4072" s="2" t="s">
        <v>764</v>
      </c>
      <c r="Y4072" s="2"/>
      <c r="Z4072" s="2"/>
      <c r="AA4072" s="12" t="s">
        <v>835</v>
      </c>
      <c r="AB4072" t="str">
        <f>IF(Q4072&gt;0,"yes","no")</f>
        <v>yes</v>
      </c>
      <c r="AC4072" t="str">
        <f>IF(O4072&gt;0,"yes","no")</f>
        <v>yes</v>
      </c>
      <c r="AD4072" t="str">
        <f>IF(AH4072="hatch","yes","no")</f>
        <v>yes</v>
      </c>
      <c r="AE4072" t="str">
        <f>IF(AH4072="swimup","yes","no")</f>
        <v>no</v>
      </c>
      <c r="AF4072" t="str">
        <f>IF(AH4072="respiration","yes","no")</f>
        <v>no</v>
      </c>
      <c r="AH4072" t="s">
        <v>766</v>
      </c>
      <c r="AI4072">
        <f>IF(O4072&gt;0,(IF(S4072="live",O4072*0.84,IF(S4072="dried.ethanol",O4072*0.8449+2.8227,O4072))),"")</f>
        <v>11.317</v>
      </c>
      <c r="AJ4072" s="2" t="s">
        <v>768</v>
      </c>
      <c r="AL4072" t="str">
        <f>IF(OR(AND(Q4072=Q4073,P4072&gt;0),AND(O4072&gt;0,O4072=O4073)),"duplicate","")</f>
        <v/>
      </c>
      <c r="AM4072" t="s">
        <v>826</v>
      </c>
      <c r="AN4072" t="s">
        <v>826</v>
      </c>
      <c r="AO4072" t="s">
        <v>826</v>
      </c>
      <c r="AP4072" t="s">
        <v>826</v>
      </c>
      <c r="AQ4072" t="s">
        <v>32</v>
      </c>
    </row>
    <row r="4073" spans="1:43" x14ac:dyDescent="0.2">
      <c r="A4073" s="31"/>
      <c r="B4073" s="1">
        <v>42901</v>
      </c>
      <c r="C4073" s="1" t="str">
        <f>IF(F4073="Kup","6/13/2017",IF(F4073="Sag","6/14/2017",""))</f>
        <v>6/14/2017</v>
      </c>
      <c r="D4073" s="27">
        <f>A4073-B4073</f>
        <v>-42901</v>
      </c>
      <c r="E4073" s="27">
        <f>A4073-C4073</f>
        <v>-42900</v>
      </c>
      <c r="F4073" s="2" t="s">
        <v>919</v>
      </c>
      <c r="G4073" s="2" t="s">
        <v>649</v>
      </c>
      <c r="H4073" s="2" t="s">
        <v>22</v>
      </c>
      <c r="I4073" s="12" t="s">
        <v>57</v>
      </c>
      <c r="J4073" s="12" t="s">
        <v>990</v>
      </c>
      <c r="K4073" s="2" t="s">
        <v>972</v>
      </c>
      <c r="L4073" s="2" t="s">
        <v>971</v>
      </c>
      <c r="M4073" s="2">
        <v>1</v>
      </c>
      <c r="N4073" s="2">
        <v>1</v>
      </c>
      <c r="O4073" s="25">
        <v>11.584</v>
      </c>
      <c r="P4073">
        <v>1.835</v>
      </c>
      <c r="Q4073">
        <v>0.98299999999999998</v>
      </c>
      <c r="R4073">
        <f>IF(Q4073&gt;0,(P4073*(Q4073^2))*(3.14159/6),"")</f>
        <v>0.92841331370014146</v>
      </c>
      <c r="S4073" s="2" t="s">
        <v>32</v>
      </c>
      <c r="T4073" t="s">
        <v>25</v>
      </c>
      <c r="U4073" s="2" t="s">
        <v>26</v>
      </c>
      <c r="V4073" s="2" t="s">
        <v>698</v>
      </c>
      <c r="W4073" s="2"/>
      <c r="X4073" s="2" t="s">
        <v>829</v>
      </c>
      <c r="Y4073" s="2"/>
      <c r="AA4073" s="12" t="s">
        <v>835</v>
      </c>
      <c r="AB4073" t="str">
        <f>IF(Q4073&gt;0,"yes","no")</f>
        <v>yes</v>
      </c>
      <c r="AC4073" t="str">
        <f>IF(O4073&gt;0,"yes","no")</f>
        <v>yes</v>
      </c>
      <c r="AD4073" t="str">
        <f>IF(AH4073="hatch","yes","no")</f>
        <v>no</v>
      </c>
      <c r="AE4073" t="str">
        <f>IF(AH4073="swimup","yes","no")</f>
        <v>yes</v>
      </c>
      <c r="AF4073" t="str">
        <f>IF(AH4073="respiration","yes","no")</f>
        <v>no</v>
      </c>
      <c r="AH4073" t="s">
        <v>765</v>
      </c>
      <c r="AI4073">
        <f>IF(O4073&gt;0,(IF(S4073="live",O4073*0.84,IF(S4073="dried.ethanol",O4073*0.8449+2.8227,O4073))),"")</f>
        <v>11.584</v>
      </c>
      <c r="AJ4073" s="2" t="s">
        <v>699</v>
      </c>
      <c r="AL4073" t="str">
        <f>IF(OR(AND(Q4073=Q4074,P4073&gt;0),AND(O4073&gt;0,O4073=O4074)),"duplicate","")</f>
        <v/>
      </c>
      <c r="AM4073" t="s">
        <v>826</v>
      </c>
      <c r="AN4073" t="s">
        <v>826</v>
      </c>
      <c r="AO4073" t="s">
        <v>826</v>
      </c>
      <c r="AQ4073" t="s">
        <v>32</v>
      </c>
    </row>
    <row r="4074" spans="1:43" x14ac:dyDescent="0.2">
      <c r="A4074" s="31"/>
      <c r="B4074" s="1">
        <v>42901</v>
      </c>
      <c r="C4074" s="1" t="str">
        <f>IF(F4074="Kup","6/13/2017",IF(F4074="Sag","6/14/2017",""))</f>
        <v>6/14/2017</v>
      </c>
      <c r="D4074" s="27">
        <f>A4074-B4074</f>
        <v>-42901</v>
      </c>
      <c r="E4074" s="27">
        <f>A4074-C4074</f>
        <v>-42900</v>
      </c>
      <c r="F4074" s="2" t="s">
        <v>919</v>
      </c>
      <c r="G4074" s="2" t="s">
        <v>711</v>
      </c>
      <c r="H4074" s="2" t="s">
        <v>22</v>
      </c>
      <c r="I4074" s="12" t="s">
        <v>57</v>
      </c>
      <c r="J4074" s="12" t="s">
        <v>990</v>
      </c>
      <c r="K4074" s="2" t="s">
        <v>972</v>
      </c>
      <c r="L4074" s="2" t="s">
        <v>971</v>
      </c>
      <c r="M4074" s="2">
        <v>2</v>
      </c>
      <c r="N4074" s="2">
        <v>2</v>
      </c>
      <c r="O4074" s="25">
        <v>10.805999999999999</v>
      </c>
      <c r="P4074" s="3">
        <v>2.0299999999999998</v>
      </c>
      <c r="Q4074" s="3">
        <v>1.633</v>
      </c>
      <c r="R4074">
        <f>IF(Q4074&gt;0,(P4074*(Q4074^2))*(3.14159/6),"")</f>
        <v>2.834436049314216</v>
      </c>
      <c r="S4074" s="2" t="s">
        <v>32</v>
      </c>
      <c r="T4074" t="s">
        <v>25</v>
      </c>
      <c r="U4074" s="2" t="s">
        <v>26</v>
      </c>
      <c r="V4074" s="2" t="s">
        <v>767</v>
      </c>
      <c r="W4074" s="2"/>
      <c r="X4074" s="2" t="s">
        <v>764</v>
      </c>
      <c r="Y4074" s="2"/>
      <c r="Z4074" s="2"/>
      <c r="AA4074" s="12" t="s">
        <v>835</v>
      </c>
      <c r="AB4074" t="str">
        <f>IF(Q4074&gt;0,"yes","no")</f>
        <v>yes</v>
      </c>
      <c r="AC4074" t="str">
        <f>IF(O4074&gt;0,"yes","no")</f>
        <v>yes</v>
      </c>
      <c r="AD4074" t="str">
        <f>IF(AH4074="hatch","yes","no")</f>
        <v>yes</v>
      </c>
      <c r="AE4074" t="str">
        <f>IF(AH4074="swimup","yes","no")</f>
        <v>no</v>
      </c>
      <c r="AF4074" t="str">
        <f>IF(AH4074="respiration","yes","no")</f>
        <v>no</v>
      </c>
      <c r="AH4074" t="s">
        <v>766</v>
      </c>
      <c r="AI4074">
        <f>IF(O4074&gt;0,(IF(S4074="live",O4074*0.84,IF(S4074="dried.ethanol",O4074*0.8449+2.8227,O4074))),"")</f>
        <v>10.805999999999999</v>
      </c>
      <c r="AJ4074" s="2" t="s">
        <v>768</v>
      </c>
      <c r="AL4074" t="str">
        <f>IF(OR(AND(Q4074=Q4075,P4074&gt;0),AND(O4074&gt;0,O4074=O4075)),"duplicate","")</f>
        <v/>
      </c>
      <c r="AM4074" t="s">
        <v>826</v>
      </c>
      <c r="AN4074" t="s">
        <v>826</v>
      </c>
      <c r="AO4074" t="s">
        <v>826</v>
      </c>
      <c r="AP4074" t="s">
        <v>826</v>
      </c>
      <c r="AQ4074" t="s">
        <v>32</v>
      </c>
    </row>
    <row r="4075" spans="1:43" x14ac:dyDescent="0.2">
      <c r="A4075" s="31"/>
      <c r="B4075" s="1">
        <v>42901</v>
      </c>
      <c r="C4075" s="1" t="str">
        <f>IF(F4075="Kup","6/13/2017",IF(F4075="Sag","6/14/2017",""))</f>
        <v>6/14/2017</v>
      </c>
      <c r="D4075" s="27">
        <f>A4075-B4075</f>
        <v>-42901</v>
      </c>
      <c r="E4075" s="27">
        <f>A4075-C4075</f>
        <v>-42900</v>
      </c>
      <c r="F4075" s="2" t="s">
        <v>919</v>
      </c>
      <c r="G4075" s="2" t="s">
        <v>711</v>
      </c>
      <c r="H4075" s="2" t="s">
        <v>22</v>
      </c>
      <c r="I4075" s="12" t="s">
        <v>57</v>
      </c>
      <c r="J4075" s="12" t="s">
        <v>990</v>
      </c>
      <c r="K4075" s="2" t="s">
        <v>972</v>
      </c>
      <c r="L4075" s="2" t="s">
        <v>971</v>
      </c>
      <c r="M4075" s="2">
        <v>3</v>
      </c>
      <c r="N4075" s="2">
        <v>3</v>
      </c>
      <c r="O4075" s="25">
        <v>10.047000000000001</v>
      </c>
      <c r="P4075" s="3">
        <v>2.1819999999999999</v>
      </c>
      <c r="Q4075" s="3">
        <v>1.8620000000000001</v>
      </c>
      <c r="R4075">
        <f>IF(Q4075&gt;0,(P4075*(Q4075^2))*(3.14159/6),"")</f>
        <v>3.9610685197054534</v>
      </c>
      <c r="S4075" s="2" t="s">
        <v>32</v>
      </c>
      <c r="T4075" t="s">
        <v>25</v>
      </c>
      <c r="U4075" s="2" t="s">
        <v>26</v>
      </c>
      <c r="V4075" s="2" t="s">
        <v>767</v>
      </c>
      <c r="W4075" s="2"/>
      <c r="X4075" s="2" t="s">
        <v>764</v>
      </c>
      <c r="Y4075" s="2"/>
      <c r="Z4075" s="2"/>
      <c r="AA4075" s="12" t="s">
        <v>835</v>
      </c>
      <c r="AB4075" t="str">
        <f>IF(Q4075&gt;0,"yes","no")</f>
        <v>yes</v>
      </c>
      <c r="AC4075" t="str">
        <f>IF(O4075&gt;0,"yes","no")</f>
        <v>yes</v>
      </c>
      <c r="AD4075" t="str">
        <f>IF(AH4075="hatch","yes","no")</f>
        <v>yes</v>
      </c>
      <c r="AE4075" t="str">
        <f>IF(AH4075="swimup","yes","no")</f>
        <v>no</v>
      </c>
      <c r="AF4075" t="str">
        <f>IF(AH4075="respiration","yes","no")</f>
        <v>no</v>
      </c>
      <c r="AH4075" t="s">
        <v>766</v>
      </c>
      <c r="AI4075">
        <f>IF(O4075&gt;0,(IF(S4075="live",O4075*0.84,IF(S4075="dried.ethanol",O4075*0.8449+2.8227,O4075))),"")</f>
        <v>10.047000000000001</v>
      </c>
      <c r="AJ4075" s="2" t="s">
        <v>768</v>
      </c>
      <c r="AL4075" t="str">
        <f>IF(OR(AND(Q4075=Q4076,P4075&gt;0),AND(O4075&gt;0,O4075=O4076)),"duplicate","")</f>
        <v/>
      </c>
      <c r="AM4075" t="s">
        <v>826</v>
      </c>
      <c r="AN4075" t="s">
        <v>826</v>
      </c>
      <c r="AO4075" t="s">
        <v>826</v>
      </c>
      <c r="AP4075" t="s">
        <v>826</v>
      </c>
      <c r="AQ4075" t="s">
        <v>32</v>
      </c>
    </row>
    <row r="4076" spans="1:43" x14ac:dyDescent="0.2">
      <c r="A4076" s="31"/>
      <c r="B4076" s="1">
        <v>42901</v>
      </c>
      <c r="C4076" s="1" t="str">
        <f>IF(F4076="Kup","6/13/2017",IF(F4076="Sag","6/14/2017",""))</f>
        <v>6/14/2017</v>
      </c>
      <c r="D4076" s="27">
        <f>A4076-B4076</f>
        <v>-42901</v>
      </c>
      <c r="E4076" s="27">
        <f>A4076-C4076</f>
        <v>-42900</v>
      </c>
      <c r="F4076" s="2" t="s">
        <v>919</v>
      </c>
      <c r="G4076" s="2" t="s">
        <v>711</v>
      </c>
      <c r="H4076" s="2" t="s">
        <v>22</v>
      </c>
      <c r="I4076" s="12" t="s">
        <v>57</v>
      </c>
      <c r="J4076" s="12" t="s">
        <v>990</v>
      </c>
      <c r="K4076" s="2" t="s">
        <v>972</v>
      </c>
      <c r="L4076" s="2" t="s">
        <v>971</v>
      </c>
      <c r="M4076" s="2">
        <v>4</v>
      </c>
      <c r="N4076" s="2">
        <v>4</v>
      </c>
      <c r="O4076" s="25">
        <v>10.798999999999999</v>
      </c>
      <c r="P4076" s="3">
        <v>1.837</v>
      </c>
      <c r="Q4076" s="3">
        <v>1.6120000000000001</v>
      </c>
      <c r="R4076">
        <f>IF(Q4076&gt;0,(P4076*(Q4076^2))*(3.14159/6),"")</f>
        <v>2.4994099058652535</v>
      </c>
      <c r="S4076" s="2" t="s">
        <v>32</v>
      </c>
      <c r="T4076" t="s">
        <v>25</v>
      </c>
      <c r="U4076" s="2" t="s">
        <v>26</v>
      </c>
      <c r="V4076" s="2" t="s">
        <v>767</v>
      </c>
      <c r="W4076" s="2"/>
      <c r="X4076" s="2" t="s">
        <v>764</v>
      </c>
      <c r="Y4076" s="2"/>
      <c r="Z4076" s="2"/>
      <c r="AA4076" s="12" t="s">
        <v>835</v>
      </c>
      <c r="AB4076" t="str">
        <f>IF(Q4076&gt;0,"yes","no")</f>
        <v>yes</v>
      </c>
      <c r="AC4076" t="str">
        <f>IF(O4076&gt;0,"yes","no")</f>
        <v>yes</v>
      </c>
      <c r="AD4076" t="str">
        <f>IF(AH4076="hatch","yes","no")</f>
        <v>yes</v>
      </c>
      <c r="AE4076" t="str">
        <f>IF(AH4076="swimup","yes","no")</f>
        <v>no</v>
      </c>
      <c r="AF4076" t="str">
        <f>IF(AH4076="respiration","yes","no")</f>
        <v>no</v>
      </c>
      <c r="AH4076" t="s">
        <v>766</v>
      </c>
      <c r="AI4076">
        <f>IF(O4076&gt;0,(IF(S4076="live",O4076*0.84,IF(S4076="dried.ethanol",O4076*0.8449+2.8227,O4076))),"")</f>
        <v>10.798999999999999</v>
      </c>
      <c r="AJ4076" s="2" t="s">
        <v>768</v>
      </c>
      <c r="AL4076" t="str">
        <f>IF(OR(AND(Q4076=Q4077,P4076&gt;0),AND(O4076&gt;0,O4076=O4077)),"duplicate","")</f>
        <v/>
      </c>
      <c r="AM4076" t="s">
        <v>826</v>
      </c>
      <c r="AN4076" t="s">
        <v>826</v>
      </c>
      <c r="AO4076" t="s">
        <v>826</v>
      </c>
      <c r="AP4076" t="s">
        <v>826</v>
      </c>
      <c r="AQ4076" t="s">
        <v>32</v>
      </c>
    </row>
    <row r="4077" spans="1:43" x14ac:dyDescent="0.2">
      <c r="A4077" s="31"/>
      <c r="B4077" s="1">
        <v>42901</v>
      </c>
      <c r="C4077" s="1" t="str">
        <f>IF(F4077="Kup","6/13/2017",IF(F4077="Sag","6/14/2017",""))</f>
        <v>6/14/2017</v>
      </c>
      <c r="D4077" s="27">
        <f>A4077-B4077</f>
        <v>-42901</v>
      </c>
      <c r="E4077" s="27">
        <f>A4077-C4077</f>
        <v>-42900</v>
      </c>
      <c r="F4077" s="2" t="s">
        <v>919</v>
      </c>
      <c r="G4077" s="2" t="s">
        <v>711</v>
      </c>
      <c r="H4077" s="2" t="s">
        <v>22</v>
      </c>
      <c r="I4077" s="12" t="s">
        <v>57</v>
      </c>
      <c r="J4077" s="12" t="s">
        <v>990</v>
      </c>
      <c r="K4077" s="2" t="s">
        <v>972</v>
      </c>
      <c r="L4077" s="2" t="s">
        <v>971</v>
      </c>
      <c r="M4077" s="2">
        <v>5</v>
      </c>
      <c r="N4077" s="2">
        <v>5</v>
      </c>
      <c r="O4077" s="25">
        <v>10.747999999999999</v>
      </c>
      <c r="P4077" s="3">
        <v>1.776</v>
      </c>
      <c r="Q4077" s="3">
        <v>1.5580000000000001</v>
      </c>
      <c r="R4077">
        <f>IF(Q4077&gt;0,(P4077*(Q4077^2))*(3.14159/6),"")</f>
        <v>2.2572316107529602</v>
      </c>
      <c r="S4077" s="2" t="s">
        <v>32</v>
      </c>
      <c r="T4077" t="s">
        <v>25</v>
      </c>
      <c r="U4077" s="2" t="s">
        <v>26</v>
      </c>
      <c r="V4077" s="2" t="s">
        <v>767</v>
      </c>
      <c r="W4077" s="2"/>
      <c r="X4077" s="2" t="s">
        <v>764</v>
      </c>
      <c r="Y4077" s="2"/>
      <c r="Z4077" s="2"/>
      <c r="AA4077" s="12" t="s">
        <v>835</v>
      </c>
      <c r="AB4077" t="str">
        <f>IF(Q4077&gt;0,"yes","no")</f>
        <v>yes</v>
      </c>
      <c r="AC4077" t="str">
        <f>IF(O4077&gt;0,"yes","no")</f>
        <v>yes</v>
      </c>
      <c r="AD4077" t="str">
        <f>IF(AH4077="hatch","yes","no")</f>
        <v>yes</v>
      </c>
      <c r="AE4077" t="str">
        <f>IF(AH4077="swimup","yes","no")</f>
        <v>no</v>
      </c>
      <c r="AF4077" t="str">
        <f>IF(AH4077="respiration","yes","no")</f>
        <v>no</v>
      </c>
      <c r="AH4077" t="s">
        <v>766</v>
      </c>
      <c r="AI4077">
        <f>IF(O4077&gt;0,(IF(S4077="live",O4077*0.84,IF(S4077="dried.ethanol",O4077*0.8449+2.8227,O4077))),"")</f>
        <v>10.747999999999999</v>
      </c>
      <c r="AJ4077" s="2" t="s">
        <v>768</v>
      </c>
      <c r="AL4077" t="str">
        <f>IF(OR(AND(Q4077=Q4078,P4077&gt;0),AND(O4077&gt;0,O4077=O4078)),"duplicate","")</f>
        <v/>
      </c>
      <c r="AM4077" t="s">
        <v>826</v>
      </c>
      <c r="AN4077" t="s">
        <v>826</v>
      </c>
      <c r="AO4077" t="s">
        <v>826</v>
      </c>
      <c r="AP4077" t="s">
        <v>826</v>
      </c>
      <c r="AQ4077" t="s">
        <v>32</v>
      </c>
    </row>
    <row r="4078" spans="1:43" x14ac:dyDescent="0.2">
      <c r="A4078" s="31"/>
      <c r="B4078" s="1">
        <v>42901</v>
      </c>
      <c r="C4078" s="1" t="str">
        <f>IF(F4078="Kup","6/13/2017",IF(F4078="Sag","6/14/2017",""))</f>
        <v>6/14/2017</v>
      </c>
      <c r="D4078" s="27">
        <f>A4078-B4078</f>
        <v>-42901</v>
      </c>
      <c r="E4078" s="27">
        <f>A4078-C4078</f>
        <v>-42900</v>
      </c>
      <c r="F4078" s="2" t="s">
        <v>919</v>
      </c>
      <c r="G4078" s="2" t="s">
        <v>711</v>
      </c>
      <c r="H4078" s="2" t="s">
        <v>22</v>
      </c>
      <c r="I4078" s="12" t="s">
        <v>57</v>
      </c>
      <c r="J4078" s="12" t="s">
        <v>990</v>
      </c>
      <c r="K4078" s="2" t="s">
        <v>972</v>
      </c>
      <c r="L4078" s="2" t="s">
        <v>971</v>
      </c>
      <c r="M4078" s="2">
        <v>6</v>
      </c>
      <c r="N4078" s="2">
        <v>6</v>
      </c>
      <c r="O4078" s="25">
        <v>9.5649999999999995</v>
      </c>
      <c r="P4078" s="3">
        <v>2.238</v>
      </c>
      <c r="Q4078" s="3">
        <v>1.8160000000000001</v>
      </c>
      <c r="R4078">
        <f>IF(Q4078&gt;0,(P4078*(Q4078^2))*(3.14159/6),"")</f>
        <v>3.8644707637779203</v>
      </c>
      <c r="S4078" s="2" t="s">
        <v>32</v>
      </c>
      <c r="T4078" t="s">
        <v>25</v>
      </c>
      <c r="U4078" s="2" t="s">
        <v>26</v>
      </c>
      <c r="V4078" s="2" t="s">
        <v>767</v>
      </c>
      <c r="W4078" s="2"/>
      <c r="X4078" s="2" t="s">
        <v>764</v>
      </c>
      <c r="Y4078" s="2"/>
      <c r="Z4078" s="2"/>
      <c r="AA4078" s="12" t="s">
        <v>835</v>
      </c>
      <c r="AB4078" t="str">
        <f>IF(Q4078&gt;0,"yes","no")</f>
        <v>yes</v>
      </c>
      <c r="AC4078" t="str">
        <f>IF(O4078&gt;0,"yes","no")</f>
        <v>yes</v>
      </c>
      <c r="AD4078" t="str">
        <f>IF(AH4078="hatch","yes","no")</f>
        <v>yes</v>
      </c>
      <c r="AE4078" t="str">
        <f>IF(AH4078="swimup","yes","no")</f>
        <v>no</v>
      </c>
      <c r="AF4078" t="str">
        <f>IF(AH4078="respiration","yes","no")</f>
        <v>no</v>
      </c>
      <c r="AH4078" t="s">
        <v>766</v>
      </c>
      <c r="AI4078">
        <f>IF(O4078&gt;0,(IF(S4078="live",O4078*0.84,IF(S4078="dried.ethanol",O4078*0.8449+2.8227,O4078))),"")</f>
        <v>9.5649999999999995</v>
      </c>
      <c r="AJ4078" s="2" t="s">
        <v>768</v>
      </c>
      <c r="AL4078" t="str">
        <f>IF(OR(AND(Q4078=Q4079,P4078&gt;0),AND(O4078&gt;0,O4078=O4079)),"duplicate","")</f>
        <v/>
      </c>
      <c r="AM4078" t="s">
        <v>826</v>
      </c>
      <c r="AN4078" t="s">
        <v>826</v>
      </c>
      <c r="AO4078" t="s">
        <v>826</v>
      </c>
      <c r="AP4078" t="s">
        <v>826</v>
      </c>
      <c r="AQ4078" t="s">
        <v>32</v>
      </c>
    </row>
    <row r="4079" spans="1:43" x14ac:dyDescent="0.2">
      <c r="A4079" s="31"/>
      <c r="B4079" s="1">
        <v>42901</v>
      </c>
      <c r="C4079" s="1" t="str">
        <f>IF(F4079="Kup","6/13/2017",IF(F4079="Sag","6/14/2017",""))</f>
        <v>6/14/2017</v>
      </c>
      <c r="D4079" s="27">
        <f>A4079-B4079</f>
        <v>-42901</v>
      </c>
      <c r="E4079" s="27">
        <f>A4079-C4079</f>
        <v>-42900</v>
      </c>
      <c r="F4079" s="2" t="s">
        <v>919</v>
      </c>
      <c r="G4079" s="2" t="s">
        <v>711</v>
      </c>
      <c r="H4079" s="2" t="s">
        <v>22</v>
      </c>
      <c r="I4079" s="12" t="s">
        <v>57</v>
      </c>
      <c r="J4079" s="12" t="s">
        <v>990</v>
      </c>
      <c r="K4079" s="2" t="s">
        <v>972</v>
      </c>
      <c r="L4079" s="2" t="s">
        <v>971</v>
      </c>
      <c r="M4079" s="2">
        <v>7</v>
      </c>
      <c r="N4079" s="2">
        <v>7</v>
      </c>
      <c r="O4079" s="25">
        <v>10.461</v>
      </c>
      <c r="P4079" s="3">
        <v>1.641</v>
      </c>
      <c r="Q4079" s="3">
        <v>1.609</v>
      </c>
      <c r="R4079">
        <f>IF(Q4079&gt;0,(P4079*(Q4079^2))*(3.14159/6),"")</f>
        <v>2.2244309277260648</v>
      </c>
      <c r="S4079" s="2" t="s">
        <v>32</v>
      </c>
      <c r="T4079" t="s">
        <v>25</v>
      </c>
      <c r="U4079" s="2" t="s">
        <v>26</v>
      </c>
      <c r="V4079" s="2" t="s">
        <v>767</v>
      </c>
      <c r="W4079" s="2"/>
      <c r="X4079" s="2" t="s">
        <v>764</v>
      </c>
      <c r="Y4079" s="2"/>
      <c r="Z4079" s="2"/>
      <c r="AA4079" s="12" t="s">
        <v>835</v>
      </c>
      <c r="AB4079" t="str">
        <f>IF(Q4079&gt;0,"yes","no")</f>
        <v>yes</v>
      </c>
      <c r="AC4079" t="str">
        <f>IF(O4079&gt;0,"yes","no")</f>
        <v>yes</v>
      </c>
      <c r="AD4079" t="str">
        <f>IF(AH4079="hatch","yes","no")</f>
        <v>yes</v>
      </c>
      <c r="AE4079" t="str">
        <f>IF(AH4079="swimup","yes","no")</f>
        <v>no</v>
      </c>
      <c r="AF4079" t="str">
        <f>IF(AH4079="respiration","yes","no")</f>
        <v>no</v>
      </c>
      <c r="AH4079" t="s">
        <v>766</v>
      </c>
      <c r="AI4079">
        <f>IF(O4079&gt;0,(IF(S4079="live",O4079*0.84,IF(S4079="dried.ethanol",O4079*0.8449+2.8227,O4079))),"")</f>
        <v>10.461</v>
      </c>
      <c r="AJ4079" s="2" t="s">
        <v>768</v>
      </c>
      <c r="AL4079" t="str">
        <f>IF(OR(AND(Q4079=Q4080,P4079&gt;0),AND(O4079&gt;0,O4079=O4080)),"duplicate","")</f>
        <v/>
      </c>
      <c r="AM4079" t="s">
        <v>826</v>
      </c>
      <c r="AN4079" t="s">
        <v>826</v>
      </c>
      <c r="AO4079" t="s">
        <v>826</v>
      </c>
      <c r="AP4079" t="s">
        <v>826</v>
      </c>
      <c r="AQ4079" t="s">
        <v>32</v>
      </c>
    </row>
    <row r="4080" spans="1:43" x14ac:dyDescent="0.2">
      <c r="A4080" s="31"/>
      <c r="B4080" s="1">
        <v>42901</v>
      </c>
      <c r="C4080" s="1" t="str">
        <f>IF(F4080="Kup","6/13/2017",IF(F4080="Sag","6/14/2017",""))</f>
        <v>6/14/2017</v>
      </c>
      <c r="D4080" s="27">
        <f>A4080-B4080</f>
        <v>-42901</v>
      </c>
      <c r="E4080" s="27">
        <f>A4080-C4080</f>
        <v>-42900</v>
      </c>
      <c r="F4080" s="2" t="s">
        <v>919</v>
      </c>
      <c r="G4080" s="2" t="s">
        <v>711</v>
      </c>
      <c r="H4080" s="2" t="s">
        <v>22</v>
      </c>
      <c r="I4080" s="12" t="s">
        <v>57</v>
      </c>
      <c r="J4080" s="12" t="s">
        <v>990</v>
      </c>
      <c r="K4080" s="2" t="s">
        <v>972</v>
      </c>
      <c r="L4080" s="2" t="s">
        <v>971</v>
      </c>
      <c r="M4080" s="2">
        <v>8</v>
      </c>
      <c r="N4080" s="2">
        <v>8</v>
      </c>
      <c r="O4080" s="25">
        <v>10.935</v>
      </c>
      <c r="P4080" s="3">
        <v>1.9810000000000001</v>
      </c>
      <c r="Q4080" s="3">
        <v>1.3620000000000001</v>
      </c>
      <c r="R4080">
        <f>IF(Q4080&gt;0,(P4080*(Q4080^2))*(3.14159/6),"")</f>
        <v>1.9241412323334603</v>
      </c>
      <c r="S4080" s="2" t="s">
        <v>32</v>
      </c>
      <c r="T4080" t="s">
        <v>25</v>
      </c>
      <c r="U4080" s="2" t="s">
        <v>26</v>
      </c>
      <c r="V4080" s="2" t="s">
        <v>767</v>
      </c>
      <c r="W4080" s="2"/>
      <c r="X4080" s="2" t="s">
        <v>764</v>
      </c>
      <c r="Y4080" s="2"/>
      <c r="Z4080" s="2"/>
      <c r="AA4080" s="12" t="s">
        <v>835</v>
      </c>
      <c r="AB4080" t="str">
        <f>IF(Q4080&gt;0,"yes","no")</f>
        <v>yes</v>
      </c>
      <c r="AC4080" t="str">
        <f>IF(O4080&gt;0,"yes","no")</f>
        <v>yes</v>
      </c>
      <c r="AD4080" t="str">
        <f>IF(AH4080="hatch","yes","no")</f>
        <v>yes</v>
      </c>
      <c r="AE4080" t="str">
        <f>IF(AH4080="swimup","yes","no")</f>
        <v>no</v>
      </c>
      <c r="AF4080" t="str">
        <f>IF(AH4080="respiration","yes","no")</f>
        <v>no</v>
      </c>
      <c r="AH4080" t="s">
        <v>766</v>
      </c>
      <c r="AI4080">
        <f>IF(O4080&gt;0,(IF(S4080="live",O4080*0.84,IF(S4080="dried.ethanol",O4080*0.8449+2.8227,O4080))),"")</f>
        <v>10.935</v>
      </c>
      <c r="AJ4080" s="2" t="s">
        <v>768</v>
      </c>
      <c r="AL4080" t="str">
        <f>IF(OR(AND(Q4080=Q4081,P4080&gt;0),AND(O4080&gt;0,O4080=O4081)),"duplicate","")</f>
        <v>duplicate</v>
      </c>
      <c r="AM4080" t="s">
        <v>827</v>
      </c>
      <c r="AN4080" t="s">
        <v>826</v>
      </c>
      <c r="AO4080" t="s">
        <v>826</v>
      </c>
      <c r="AP4080" t="s">
        <v>826</v>
      </c>
      <c r="AQ4080" t="s">
        <v>32</v>
      </c>
    </row>
    <row r="4081" spans="1:43" x14ac:dyDescent="0.2">
      <c r="A4081" s="31"/>
      <c r="B4081" s="1">
        <v>42901</v>
      </c>
      <c r="C4081" s="1" t="str">
        <f>IF(F4081="Kup","6/13/2017",IF(F4081="Sag","6/14/2017",""))</f>
        <v>6/14/2017</v>
      </c>
      <c r="D4081" s="27">
        <f>A4081-B4081</f>
        <v>-42901</v>
      </c>
      <c r="E4081" s="27">
        <f>A4081-C4081</f>
        <v>-42900</v>
      </c>
      <c r="F4081" s="2" t="s">
        <v>919</v>
      </c>
      <c r="G4081" s="2" t="s">
        <v>711</v>
      </c>
      <c r="H4081" s="2" t="s">
        <v>22</v>
      </c>
      <c r="I4081" s="12" t="s">
        <v>57</v>
      </c>
      <c r="J4081" s="12" t="s">
        <v>990</v>
      </c>
      <c r="K4081" s="2" t="s">
        <v>972</v>
      </c>
      <c r="L4081" s="2" t="s">
        <v>971</v>
      </c>
      <c r="M4081" s="2">
        <v>9</v>
      </c>
      <c r="N4081" s="2">
        <v>9</v>
      </c>
      <c r="O4081" s="25">
        <v>10.102</v>
      </c>
      <c r="P4081" s="3">
        <v>2.278</v>
      </c>
      <c r="Q4081" s="3">
        <v>1.3620000000000001</v>
      </c>
      <c r="R4081">
        <f>IF(Q4081&gt;0,(P4081*(Q4081^2))*(3.14159/6),"")</f>
        <v>2.2126167224914801</v>
      </c>
      <c r="S4081" s="2" t="s">
        <v>32</v>
      </c>
      <c r="T4081" t="s">
        <v>25</v>
      </c>
      <c r="U4081" s="2" t="s">
        <v>26</v>
      </c>
      <c r="V4081" s="2" t="s">
        <v>767</v>
      </c>
      <c r="W4081" s="2"/>
      <c r="X4081" s="2" t="s">
        <v>764</v>
      </c>
      <c r="Y4081" s="2"/>
      <c r="Z4081" s="2"/>
      <c r="AA4081" s="12" t="s">
        <v>835</v>
      </c>
      <c r="AB4081" t="str">
        <f>IF(Q4081&gt;0,"yes","no")</f>
        <v>yes</v>
      </c>
      <c r="AC4081" t="str">
        <f>IF(O4081&gt;0,"yes","no")</f>
        <v>yes</v>
      </c>
      <c r="AD4081" t="str">
        <f>IF(AH4081="hatch","yes","no")</f>
        <v>yes</v>
      </c>
      <c r="AE4081" t="str">
        <f>IF(AH4081="swimup","yes","no")</f>
        <v>no</v>
      </c>
      <c r="AF4081" t="str">
        <f>IF(AH4081="respiration","yes","no")</f>
        <v>no</v>
      </c>
      <c r="AH4081" t="s">
        <v>766</v>
      </c>
      <c r="AI4081">
        <f>IF(O4081&gt;0,(IF(S4081="live",O4081*0.84,IF(S4081="dried.ethanol",O4081*0.8449+2.8227,O4081))),"")</f>
        <v>10.102</v>
      </c>
      <c r="AJ4081" s="2" t="s">
        <v>768</v>
      </c>
      <c r="AL4081" t="str">
        <f>IF(OR(AND(Q4081=Q4082,P4081&gt;0),AND(O4081&gt;0,O4081=O4082)),"duplicate","")</f>
        <v/>
      </c>
      <c r="AM4081" t="s">
        <v>826</v>
      </c>
      <c r="AN4081" t="s">
        <v>826</v>
      </c>
      <c r="AO4081" t="s">
        <v>826</v>
      </c>
      <c r="AP4081" t="s">
        <v>826</v>
      </c>
      <c r="AQ4081" t="s">
        <v>32</v>
      </c>
    </row>
    <row r="4082" spans="1:43" x14ac:dyDescent="0.2">
      <c r="A4082" s="31"/>
      <c r="B4082" s="1">
        <v>42901</v>
      </c>
      <c r="C4082" s="1" t="str">
        <f>IF(F4082="Kup","6/13/2017",IF(F4082="Sag","6/14/2017",""))</f>
        <v>6/14/2017</v>
      </c>
      <c r="D4082" s="27">
        <f>A4082-B4082</f>
        <v>-42901</v>
      </c>
      <c r="E4082" s="27">
        <f>A4082-C4082</f>
        <v>-42900</v>
      </c>
      <c r="F4082" s="2" t="s">
        <v>919</v>
      </c>
      <c r="G4082" s="2" t="s">
        <v>711</v>
      </c>
      <c r="H4082" s="2" t="s">
        <v>22</v>
      </c>
      <c r="I4082" s="12" t="s">
        <v>57</v>
      </c>
      <c r="J4082" s="12" t="s">
        <v>990</v>
      </c>
      <c r="K4082" s="2" t="s">
        <v>972</v>
      </c>
      <c r="L4082" s="2" t="s">
        <v>971</v>
      </c>
      <c r="M4082" s="2">
        <v>10</v>
      </c>
      <c r="N4082" s="2">
        <v>10</v>
      </c>
      <c r="O4082" s="25">
        <v>10.394</v>
      </c>
      <c r="P4082" s="3">
        <v>2.0840000000000001</v>
      </c>
      <c r="Q4082" s="3">
        <v>1.5549999999999999</v>
      </c>
      <c r="R4082">
        <f>IF(Q4082&gt;0,(P4082*(Q4082^2))*(3.14159/6),"")</f>
        <v>2.6384979241531661</v>
      </c>
      <c r="S4082" s="2" t="s">
        <v>32</v>
      </c>
      <c r="T4082" t="s">
        <v>25</v>
      </c>
      <c r="U4082" s="2" t="s">
        <v>26</v>
      </c>
      <c r="V4082" s="2" t="s">
        <v>767</v>
      </c>
      <c r="W4082" s="2"/>
      <c r="X4082" s="2" t="s">
        <v>764</v>
      </c>
      <c r="Y4082" s="2"/>
      <c r="Z4082" s="2"/>
      <c r="AA4082" s="12" t="s">
        <v>835</v>
      </c>
      <c r="AB4082" t="str">
        <f>IF(Q4082&gt;0,"yes","no")</f>
        <v>yes</v>
      </c>
      <c r="AC4082" t="str">
        <f>IF(O4082&gt;0,"yes","no")</f>
        <v>yes</v>
      </c>
      <c r="AD4082" t="str">
        <f>IF(AH4082="hatch","yes","no")</f>
        <v>yes</v>
      </c>
      <c r="AE4082" t="str">
        <f>IF(AH4082="swimup","yes","no")</f>
        <v>no</v>
      </c>
      <c r="AF4082" t="str">
        <f>IF(AH4082="respiration","yes","no")</f>
        <v>no</v>
      </c>
      <c r="AH4082" t="s">
        <v>766</v>
      </c>
      <c r="AI4082">
        <f>IF(O4082&gt;0,(IF(S4082="live",O4082*0.84,IF(S4082="dried.ethanol",O4082*0.8449+2.8227,O4082))),"")</f>
        <v>10.394</v>
      </c>
      <c r="AJ4082" s="2" t="s">
        <v>768</v>
      </c>
      <c r="AL4082" t="str">
        <f>IF(OR(AND(Q4082=Q4089,P4082&gt;0),AND(O4082&gt;0,O4082=O4089)),"duplicate","")</f>
        <v/>
      </c>
      <c r="AM4082" t="s">
        <v>826</v>
      </c>
      <c r="AN4082" t="s">
        <v>826</v>
      </c>
      <c r="AO4082" t="s">
        <v>826</v>
      </c>
      <c r="AP4082" t="s">
        <v>826</v>
      </c>
      <c r="AQ4082" t="s">
        <v>32</v>
      </c>
    </row>
    <row r="4083" spans="1:43" x14ac:dyDescent="0.2">
      <c r="A4083" s="31"/>
      <c r="B4083" s="1">
        <v>42901</v>
      </c>
      <c r="C4083" s="1" t="str">
        <f>IF(F4083="Kup","6/13/2017",IF(F4083="Sag","6/14/2017",""))</f>
        <v>6/14/2017</v>
      </c>
      <c r="D4083" s="27">
        <f>A4083-B4083</f>
        <v>-42901</v>
      </c>
      <c r="E4083" s="27">
        <f>A4083-C4083</f>
        <v>-42900</v>
      </c>
      <c r="F4083" s="2" t="s">
        <v>919</v>
      </c>
      <c r="G4083" s="2" t="s">
        <v>711</v>
      </c>
      <c r="H4083" s="2" t="s">
        <v>22</v>
      </c>
      <c r="I4083" s="12" t="s">
        <v>166</v>
      </c>
      <c r="J4083" s="12" t="s">
        <v>987</v>
      </c>
      <c r="K4083" s="2" t="s">
        <v>973</v>
      </c>
      <c r="L4083" s="2" t="s">
        <v>974</v>
      </c>
      <c r="M4083" s="2">
        <v>1</v>
      </c>
      <c r="N4083" s="2">
        <v>1</v>
      </c>
      <c r="O4083" s="25">
        <v>13.292</v>
      </c>
      <c r="P4083" s="3"/>
      <c r="Q4083" s="3"/>
      <c r="S4083" s="2" t="s">
        <v>24</v>
      </c>
      <c r="T4083" t="s">
        <v>25</v>
      </c>
      <c r="U4083" s="2" t="s">
        <v>26</v>
      </c>
      <c r="V4083" s="2" t="s">
        <v>905</v>
      </c>
      <c r="W4083" s="2"/>
      <c r="X4083" s="2" t="s">
        <v>863</v>
      </c>
      <c r="AA4083" s="3" t="s">
        <v>835</v>
      </c>
      <c r="AB4083" t="s">
        <v>835</v>
      </c>
      <c r="AC4083" t="s">
        <v>835</v>
      </c>
      <c r="AD4083" t="s">
        <v>35</v>
      </c>
      <c r="AE4083" t="s">
        <v>835</v>
      </c>
      <c r="AF4083" t="s">
        <v>835</v>
      </c>
      <c r="AH4083" t="s">
        <v>766</v>
      </c>
      <c r="AI4083">
        <f>IF(O4083&gt;0,(IF(S4083="live",O4083*0.84,IF(S4083="dried.ethanol",O4083*0.8449+2.8227,O4083))),"")</f>
        <v>11.165279999999999</v>
      </c>
      <c r="AJ4083" s="2" t="s">
        <v>906</v>
      </c>
      <c r="AQ4083" t="s">
        <v>24</v>
      </c>
    </row>
    <row r="4084" spans="1:43" x14ac:dyDescent="0.2">
      <c r="A4084" s="31"/>
      <c r="B4084" s="1">
        <v>42901</v>
      </c>
      <c r="C4084" s="1" t="str">
        <f>IF(F4084="Kup","6/13/2017",IF(F4084="Sag","6/14/2017",""))</f>
        <v>6/14/2017</v>
      </c>
      <c r="D4084" s="27">
        <f>A4084-B4084</f>
        <v>-42901</v>
      </c>
      <c r="E4084" s="27">
        <f>A4084-C4084</f>
        <v>-42900</v>
      </c>
      <c r="F4084" s="2" t="s">
        <v>919</v>
      </c>
      <c r="G4084" s="2" t="s">
        <v>711</v>
      </c>
      <c r="H4084" s="2" t="s">
        <v>22</v>
      </c>
      <c r="I4084" s="12" t="s">
        <v>166</v>
      </c>
      <c r="J4084" s="12" t="s">
        <v>987</v>
      </c>
      <c r="K4084" s="2" t="s">
        <v>973</v>
      </c>
      <c r="L4084" s="2" t="s">
        <v>974</v>
      </c>
      <c r="M4084" s="2">
        <v>2</v>
      </c>
      <c r="N4084" s="2">
        <v>2</v>
      </c>
      <c r="O4084" s="25">
        <v>13.736000000000001</v>
      </c>
      <c r="P4084" s="3"/>
      <c r="Q4084" s="3"/>
      <c r="S4084" s="2" t="s">
        <v>24</v>
      </c>
      <c r="T4084" t="s">
        <v>25</v>
      </c>
      <c r="U4084" s="2" t="s">
        <v>26</v>
      </c>
      <c r="V4084" s="2" t="s">
        <v>905</v>
      </c>
      <c r="W4084" s="2"/>
      <c r="X4084" s="2" t="s">
        <v>863</v>
      </c>
      <c r="AA4084" s="3" t="s">
        <v>835</v>
      </c>
      <c r="AB4084" t="s">
        <v>835</v>
      </c>
      <c r="AC4084" t="s">
        <v>835</v>
      </c>
      <c r="AD4084" t="s">
        <v>35</v>
      </c>
      <c r="AE4084" t="s">
        <v>835</v>
      </c>
      <c r="AF4084" t="s">
        <v>835</v>
      </c>
      <c r="AH4084" t="s">
        <v>766</v>
      </c>
      <c r="AI4084">
        <f>IF(O4084&gt;0,(IF(S4084="live",O4084*0.84,IF(S4084="dried.ethanol",O4084*0.8449+2.8227,O4084))),"")</f>
        <v>11.53824</v>
      </c>
      <c r="AJ4084" s="2" t="s">
        <v>906</v>
      </c>
      <c r="AQ4084" t="s">
        <v>24</v>
      </c>
    </row>
    <row r="4085" spans="1:43" x14ac:dyDescent="0.2">
      <c r="A4085" s="31"/>
      <c r="B4085" s="1">
        <v>42901</v>
      </c>
      <c r="C4085" s="1" t="str">
        <f>IF(F4085="Kup","6/13/2017",IF(F4085="Sag","6/14/2017",""))</f>
        <v>6/14/2017</v>
      </c>
      <c r="D4085" s="27">
        <f>A4085-B4085</f>
        <v>-42901</v>
      </c>
      <c r="E4085" s="27">
        <f>A4085-C4085</f>
        <v>-42900</v>
      </c>
      <c r="F4085" s="2" t="s">
        <v>919</v>
      </c>
      <c r="G4085" s="2" t="s">
        <v>711</v>
      </c>
      <c r="H4085" s="2" t="s">
        <v>22</v>
      </c>
      <c r="I4085" s="12" t="s">
        <v>166</v>
      </c>
      <c r="J4085" s="12" t="s">
        <v>987</v>
      </c>
      <c r="K4085" s="2" t="s">
        <v>973</v>
      </c>
      <c r="L4085" s="2" t="s">
        <v>974</v>
      </c>
      <c r="M4085" s="2">
        <v>3</v>
      </c>
      <c r="N4085" s="2">
        <v>3</v>
      </c>
      <c r="O4085" s="25">
        <v>13.845000000000001</v>
      </c>
      <c r="P4085" s="3"/>
      <c r="Q4085" s="3"/>
      <c r="S4085" s="2" t="s">
        <v>24</v>
      </c>
      <c r="T4085" t="s">
        <v>25</v>
      </c>
      <c r="U4085" s="2" t="s">
        <v>26</v>
      </c>
      <c r="V4085" s="2" t="s">
        <v>905</v>
      </c>
      <c r="W4085" s="2"/>
      <c r="X4085" s="2" t="s">
        <v>863</v>
      </c>
      <c r="AA4085" s="3" t="s">
        <v>835</v>
      </c>
      <c r="AB4085" t="s">
        <v>835</v>
      </c>
      <c r="AC4085" t="s">
        <v>835</v>
      </c>
      <c r="AD4085" t="s">
        <v>35</v>
      </c>
      <c r="AE4085" t="s">
        <v>835</v>
      </c>
      <c r="AF4085" t="s">
        <v>835</v>
      </c>
      <c r="AH4085" t="s">
        <v>766</v>
      </c>
      <c r="AI4085">
        <f>IF(O4085&gt;0,(IF(S4085="live",O4085*0.84,IF(S4085="dried.ethanol",O4085*0.8449+2.8227,O4085))),"")</f>
        <v>11.629799999999999</v>
      </c>
      <c r="AJ4085" s="2" t="s">
        <v>906</v>
      </c>
      <c r="AQ4085" t="s">
        <v>24</v>
      </c>
    </row>
    <row r="4086" spans="1:43" x14ac:dyDescent="0.2">
      <c r="A4086" s="31"/>
      <c r="B4086" s="1">
        <v>42901</v>
      </c>
      <c r="C4086" s="1" t="str">
        <f>IF(F4086="Kup","6/13/2017",IF(F4086="Sag","6/14/2017",""))</f>
        <v>6/14/2017</v>
      </c>
      <c r="D4086" s="27">
        <f>A4086-B4086</f>
        <v>-42901</v>
      </c>
      <c r="E4086" s="27">
        <f>A4086-C4086</f>
        <v>-42900</v>
      </c>
      <c r="F4086" s="2" t="s">
        <v>919</v>
      </c>
      <c r="G4086" s="2" t="s">
        <v>711</v>
      </c>
      <c r="H4086" s="2" t="s">
        <v>22</v>
      </c>
      <c r="I4086" s="12" t="s">
        <v>166</v>
      </c>
      <c r="J4086" s="12" t="s">
        <v>987</v>
      </c>
      <c r="K4086" s="2" t="s">
        <v>973</v>
      </c>
      <c r="L4086" s="2" t="s">
        <v>974</v>
      </c>
      <c r="M4086" s="2">
        <v>4</v>
      </c>
      <c r="N4086" s="2">
        <v>4</v>
      </c>
      <c r="O4086" s="25">
        <v>13.631</v>
      </c>
      <c r="P4086" s="3"/>
      <c r="Q4086" s="3"/>
      <c r="S4086" s="2" t="s">
        <v>24</v>
      </c>
      <c r="T4086" t="s">
        <v>25</v>
      </c>
      <c r="U4086" s="2" t="s">
        <v>26</v>
      </c>
      <c r="V4086" s="2" t="s">
        <v>905</v>
      </c>
      <c r="W4086" s="2"/>
      <c r="X4086" s="2" t="s">
        <v>863</v>
      </c>
      <c r="AA4086" s="3" t="s">
        <v>835</v>
      </c>
      <c r="AB4086" t="s">
        <v>835</v>
      </c>
      <c r="AC4086" t="s">
        <v>835</v>
      </c>
      <c r="AD4086" t="s">
        <v>35</v>
      </c>
      <c r="AE4086" t="s">
        <v>835</v>
      </c>
      <c r="AF4086" t="s">
        <v>835</v>
      </c>
      <c r="AH4086" t="s">
        <v>766</v>
      </c>
      <c r="AI4086">
        <f>IF(O4086&gt;0,(IF(S4086="live",O4086*0.84,IF(S4086="dried.ethanol",O4086*0.8449+2.8227,O4086))),"")</f>
        <v>11.45004</v>
      </c>
      <c r="AJ4086" s="2" t="s">
        <v>906</v>
      </c>
      <c r="AQ4086" t="s">
        <v>24</v>
      </c>
    </row>
    <row r="4087" spans="1:43" x14ac:dyDescent="0.2">
      <c r="A4087" s="31"/>
      <c r="B4087" s="1">
        <v>42901</v>
      </c>
      <c r="C4087" s="1" t="str">
        <f>IF(F4087="Kup","6/13/2017",IF(F4087="Sag","6/14/2017",""))</f>
        <v>6/14/2017</v>
      </c>
      <c r="D4087" s="27">
        <f>A4087-B4087</f>
        <v>-42901</v>
      </c>
      <c r="E4087" s="27">
        <f>A4087-C4087</f>
        <v>-42900</v>
      </c>
      <c r="F4087" s="2" t="s">
        <v>919</v>
      </c>
      <c r="G4087" s="2" t="s">
        <v>711</v>
      </c>
      <c r="H4087" s="2" t="s">
        <v>22</v>
      </c>
      <c r="I4087" s="12" t="s">
        <v>166</v>
      </c>
      <c r="J4087" s="12" t="s">
        <v>987</v>
      </c>
      <c r="K4087" s="2" t="s">
        <v>973</v>
      </c>
      <c r="L4087" s="2" t="s">
        <v>974</v>
      </c>
      <c r="M4087" s="2">
        <v>5</v>
      </c>
      <c r="N4087" s="2">
        <v>5</v>
      </c>
      <c r="O4087" s="25">
        <v>13.815</v>
      </c>
      <c r="P4087" s="3"/>
      <c r="Q4087" s="3"/>
      <c r="S4087" s="2" t="s">
        <v>24</v>
      </c>
      <c r="T4087" t="s">
        <v>25</v>
      </c>
      <c r="U4087" s="2" t="s">
        <v>26</v>
      </c>
      <c r="V4087" s="2" t="s">
        <v>905</v>
      </c>
      <c r="W4087" s="2"/>
      <c r="X4087" s="2" t="s">
        <v>863</v>
      </c>
      <c r="AA4087" s="3" t="s">
        <v>835</v>
      </c>
      <c r="AB4087" t="s">
        <v>835</v>
      </c>
      <c r="AC4087" t="s">
        <v>835</v>
      </c>
      <c r="AD4087" t="s">
        <v>35</v>
      </c>
      <c r="AE4087" t="s">
        <v>835</v>
      </c>
      <c r="AF4087" t="s">
        <v>835</v>
      </c>
      <c r="AH4087" t="s">
        <v>766</v>
      </c>
      <c r="AI4087">
        <f>IF(O4087&gt;0,(IF(S4087="live",O4087*0.84,IF(S4087="dried.ethanol",O4087*0.8449+2.8227,O4087))),"")</f>
        <v>11.6046</v>
      </c>
      <c r="AJ4087" s="2" t="s">
        <v>906</v>
      </c>
      <c r="AQ4087" t="s">
        <v>24</v>
      </c>
    </row>
    <row r="4088" spans="1:43" x14ac:dyDescent="0.2">
      <c r="A4088" s="31"/>
      <c r="B4088" s="1">
        <v>42901</v>
      </c>
      <c r="C4088" s="1" t="str">
        <f>IF(F4088="Kup","6/13/2017",IF(F4088="Sag","6/14/2017",""))</f>
        <v>6/14/2017</v>
      </c>
      <c r="D4088" s="27">
        <f>A4088-B4088</f>
        <v>-42901</v>
      </c>
      <c r="E4088" s="27">
        <f>A4088-C4088</f>
        <v>-42900</v>
      </c>
      <c r="F4088" s="2" t="s">
        <v>919</v>
      </c>
      <c r="G4088" s="2" t="s">
        <v>711</v>
      </c>
      <c r="H4088" s="2" t="s">
        <v>22</v>
      </c>
      <c r="I4088" s="12" t="s">
        <v>166</v>
      </c>
      <c r="J4088" s="12" t="s">
        <v>987</v>
      </c>
      <c r="K4088" s="2" t="s">
        <v>973</v>
      </c>
      <c r="L4088" s="2" t="s">
        <v>974</v>
      </c>
      <c r="M4088" s="2">
        <v>6</v>
      </c>
      <c r="N4088" s="2">
        <v>6</v>
      </c>
      <c r="O4088" s="25">
        <v>13.749000000000001</v>
      </c>
      <c r="P4088" s="3"/>
      <c r="Q4088" s="3"/>
      <c r="S4088" s="2" t="s">
        <v>24</v>
      </c>
      <c r="T4088" t="s">
        <v>25</v>
      </c>
      <c r="U4088" s="2" t="s">
        <v>26</v>
      </c>
      <c r="V4088" s="2" t="s">
        <v>905</v>
      </c>
      <c r="W4088" s="2"/>
      <c r="X4088" s="2" t="s">
        <v>863</v>
      </c>
      <c r="AA4088" s="3" t="s">
        <v>835</v>
      </c>
      <c r="AB4088" t="s">
        <v>835</v>
      </c>
      <c r="AC4088" t="s">
        <v>835</v>
      </c>
      <c r="AD4088" t="s">
        <v>35</v>
      </c>
      <c r="AE4088" t="s">
        <v>835</v>
      </c>
      <c r="AF4088" t="s">
        <v>835</v>
      </c>
      <c r="AH4088" t="s">
        <v>766</v>
      </c>
      <c r="AI4088">
        <f>IF(O4088&gt;0,(IF(S4088="live",O4088*0.84,IF(S4088="dried.ethanol",O4088*0.8449+2.8227,O4088))),"")</f>
        <v>11.549160000000001</v>
      </c>
      <c r="AJ4088" s="2" t="s">
        <v>906</v>
      </c>
      <c r="AQ4088" t="s">
        <v>24</v>
      </c>
    </row>
    <row r="4089" spans="1:43" x14ac:dyDescent="0.2">
      <c r="A4089" s="31"/>
      <c r="B4089" s="1">
        <v>42901</v>
      </c>
      <c r="C4089" s="1" t="str">
        <f>IF(F4089="Kup","6/13/2017",IF(F4089="Sag","6/14/2017",""))</f>
        <v>6/14/2017</v>
      </c>
      <c r="D4089" s="27">
        <f>A4089-B4089</f>
        <v>-42901</v>
      </c>
      <c r="E4089" s="27">
        <f>A4089-C4089</f>
        <v>-42900</v>
      </c>
      <c r="F4089" s="2" t="s">
        <v>919</v>
      </c>
      <c r="G4089" s="2" t="s">
        <v>711</v>
      </c>
      <c r="H4089" s="2" t="s">
        <v>22</v>
      </c>
      <c r="I4089" s="12" t="s">
        <v>59</v>
      </c>
      <c r="J4089" s="12" t="s">
        <v>991</v>
      </c>
      <c r="K4089" s="2" t="s">
        <v>975</v>
      </c>
      <c r="L4089" s="2" t="s">
        <v>974</v>
      </c>
      <c r="M4089" s="2">
        <v>1</v>
      </c>
      <c r="N4089" s="2">
        <v>1</v>
      </c>
      <c r="O4089" s="25">
        <v>11.997</v>
      </c>
      <c r="P4089" s="3">
        <v>1.4790000000000001</v>
      </c>
      <c r="Q4089" s="3">
        <v>1.028</v>
      </c>
      <c r="R4089">
        <f>IF(Q4089&gt;0,(P4089*(Q4089^2))*(3.14159/6),"")</f>
        <v>0.8183755744770399</v>
      </c>
      <c r="S4089" s="2" t="s">
        <v>32</v>
      </c>
      <c r="T4089" t="s">
        <v>25</v>
      </c>
      <c r="U4089" s="2" t="s">
        <v>26</v>
      </c>
      <c r="V4089" s="2" t="s">
        <v>769</v>
      </c>
      <c r="W4089" s="2"/>
      <c r="X4089" s="2" t="s">
        <v>764</v>
      </c>
      <c r="Y4089" s="2"/>
      <c r="Z4089" s="2"/>
      <c r="AA4089" s="12" t="s">
        <v>835</v>
      </c>
      <c r="AB4089" t="str">
        <f>IF(Q4089&gt;0,"yes","no")</f>
        <v>yes</v>
      </c>
      <c r="AC4089" t="str">
        <f>IF(O4089&gt;0,"yes","no")</f>
        <v>yes</v>
      </c>
      <c r="AD4089" t="str">
        <f>IF(AH4089="hatch","yes","no")</f>
        <v>yes</v>
      </c>
      <c r="AE4089" t="str">
        <f>IF(AH4089="swimup","yes","no")</f>
        <v>no</v>
      </c>
      <c r="AF4089" t="str">
        <f>IF(AH4089="respiration","yes","no")</f>
        <v>no</v>
      </c>
      <c r="AH4089" t="s">
        <v>766</v>
      </c>
      <c r="AI4089">
        <f>IF(O4089&gt;0,(IF(S4089="live",O4089*0.84,IF(S4089="dried.ethanol",O4089*0.8449+2.8227,O4089))),"")</f>
        <v>11.997</v>
      </c>
      <c r="AJ4089" s="2" t="s">
        <v>770</v>
      </c>
      <c r="AL4089" t="str">
        <f>IF(OR(AND(Q4089=Q4090,P4089&gt;0),AND(O4089&gt;0,O4089=O4090)),"duplicate","")</f>
        <v/>
      </c>
      <c r="AM4089" t="s">
        <v>826</v>
      </c>
      <c r="AN4089" t="s">
        <v>826</v>
      </c>
      <c r="AO4089" t="s">
        <v>826</v>
      </c>
      <c r="AP4089" t="s">
        <v>826</v>
      </c>
      <c r="AQ4089" t="s">
        <v>32</v>
      </c>
    </row>
    <row r="4090" spans="1:43" x14ac:dyDescent="0.2">
      <c r="A4090" s="31"/>
      <c r="B4090" s="1">
        <v>42901</v>
      </c>
      <c r="C4090" s="1" t="str">
        <f>IF(F4090="Kup","6/13/2017",IF(F4090="Sag","6/14/2017",""))</f>
        <v>6/14/2017</v>
      </c>
      <c r="D4090" s="27">
        <f>A4090-B4090</f>
        <v>-42901</v>
      </c>
      <c r="E4090" s="27">
        <f>A4090-C4090</f>
        <v>-42900</v>
      </c>
      <c r="F4090" s="2" t="s">
        <v>919</v>
      </c>
      <c r="G4090" s="2" t="s">
        <v>711</v>
      </c>
      <c r="H4090" s="2" t="s">
        <v>22</v>
      </c>
      <c r="I4090" s="12" t="s">
        <v>59</v>
      </c>
      <c r="J4090" s="12" t="s">
        <v>991</v>
      </c>
      <c r="K4090" s="2" t="s">
        <v>975</v>
      </c>
      <c r="L4090" s="2" t="s">
        <v>974</v>
      </c>
      <c r="M4090" s="2">
        <v>2</v>
      </c>
      <c r="N4090" s="2">
        <v>2</v>
      </c>
      <c r="O4090" s="25">
        <v>11.882999999999999</v>
      </c>
      <c r="P4090" s="3">
        <v>1.3680000000000001</v>
      </c>
      <c r="Q4090" s="3">
        <v>0.92200000000000004</v>
      </c>
      <c r="R4090">
        <f>IF(Q4090&gt;0,(P4090*(Q4090^2))*(3.14159/6),"")</f>
        <v>0.60890030973168008</v>
      </c>
      <c r="S4090" s="2" t="s">
        <v>32</v>
      </c>
      <c r="T4090" t="s">
        <v>25</v>
      </c>
      <c r="U4090" s="2" t="s">
        <v>26</v>
      </c>
      <c r="V4090" s="2" t="s">
        <v>769</v>
      </c>
      <c r="W4090" s="2"/>
      <c r="X4090" s="2" t="s">
        <v>764</v>
      </c>
      <c r="Y4090" s="2"/>
      <c r="Z4090" s="2"/>
      <c r="AA4090" s="12" t="s">
        <v>835</v>
      </c>
      <c r="AB4090" t="str">
        <f>IF(Q4090&gt;0,"yes","no")</f>
        <v>yes</v>
      </c>
      <c r="AC4090" t="str">
        <f>IF(O4090&gt;0,"yes","no")</f>
        <v>yes</v>
      </c>
      <c r="AD4090" t="str">
        <f>IF(AH4090="hatch","yes","no")</f>
        <v>yes</v>
      </c>
      <c r="AE4090" t="str">
        <f>IF(AH4090="swimup","yes","no")</f>
        <v>no</v>
      </c>
      <c r="AF4090" t="str">
        <f>IF(AH4090="respiration","yes","no")</f>
        <v>no</v>
      </c>
      <c r="AH4090" t="s">
        <v>766</v>
      </c>
      <c r="AI4090">
        <f>IF(O4090&gt;0,(IF(S4090="live",O4090*0.84,IF(S4090="dried.ethanol",O4090*0.8449+2.8227,O4090))),"")</f>
        <v>11.882999999999999</v>
      </c>
      <c r="AJ4090" s="2" t="s">
        <v>770</v>
      </c>
      <c r="AL4090" t="str">
        <f>IF(OR(AND(Q4090=Q4091,P4090&gt;0),AND(O4090&gt;0,O4090=O4091)),"duplicate","")</f>
        <v/>
      </c>
      <c r="AM4090" t="s">
        <v>826</v>
      </c>
      <c r="AN4090" t="s">
        <v>826</v>
      </c>
      <c r="AO4090" t="s">
        <v>826</v>
      </c>
      <c r="AP4090" t="s">
        <v>826</v>
      </c>
      <c r="AQ4090" t="s">
        <v>32</v>
      </c>
    </row>
    <row r="4091" spans="1:43" x14ac:dyDescent="0.2">
      <c r="A4091" s="31"/>
      <c r="B4091" s="1">
        <v>42901</v>
      </c>
      <c r="C4091" s="1" t="str">
        <f>IF(F4091="Kup","6/13/2017",IF(F4091="Sag","6/14/2017",""))</f>
        <v>6/14/2017</v>
      </c>
      <c r="D4091" s="27">
        <f>A4091-B4091</f>
        <v>-42901</v>
      </c>
      <c r="E4091" s="27">
        <f>A4091-C4091</f>
        <v>-42900</v>
      </c>
      <c r="F4091" s="2" t="s">
        <v>919</v>
      </c>
      <c r="G4091" s="2" t="s">
        <v>711</v>
      </c>
      <c r="H4091" s="2" t="s">
        <v>22</v>
      </c>
      <c r="I4091" s="12" t="s">
        <v>59</v>
      </c>
      <c r="J4091" s="12" t="s">
        <v>991</v>
      </c>
      <c r="K4091" s="2" t="s">
        <v>975</v>
      </c>
      <c r="L4091" s="2" t="s">
        <v>974</v>
      </c>
      <c r="M4091" s="2">
        <v>3</v>
      </c>
      <c r="N4091" s="2">
        <v>3</v>
      </c>
      <c r="O4091" s="25">
        <v>11.045999999999999</v>
      </c>
      <c r="P4091" s="3">
        <v>1.528</v>
      </c>
      <c r="Q4091" s="3">
        <v>1.0680000000000001</v>
      </c>
      <c r="R4091">
        <f>IF(Q4091&gt;0,(P4091*(Q4091^2))*(3.14159/6),"")</f>
        <v>0.91256564515007998</v>
      </c>
      <c r="S4091" s="2" t="s">
        <v>32</v>
      </c>
      <c r="T4091" t="s">
        <v>25</v>
      </c>
      <c r="U4091" s="2" t="s">
        <v>26</v>
      </c>
      <c r="V4091" s="2" t="s">
        <v>769</v>
      </c>
      <c r="W4091" s="2"/>
      <c r="X4091" s="2" t="s">
        <v>764</v>
      </c>
      <c r="Y4091" s="2"/>
      <c r="Z4091" s="2"/>
      <c r="AA4091" s="12" t="s">
        <v>835</v>
      </c>
      <c r="AB4091" t="str">
        <f>IF(Q4091&gt;0,"yes","no")</f>
        <v>yes</v>
      </c>
      <c r="AC4091" t="str">
        <f>IF(O4091&gt;0,"yes","no")</f>
        <v>yes</v>
      </c>
      <c r="AD4091" t="str">
        <f>IF(AH4091="hatch","yes","no")</f>
        <v>yes</v>
      </c>
      <c r="AE4091" t="str">
        <f>IF(AH4091="swimup","yes","no")</f>
        <v>no</v>
      </c>
      <c r="AF4091" t="str">
        <f>IF(AH4091="respiration","yes","no")</f>
        <v>no</v>
      </c>
      <c r="AH4091" t="s">
        <v>766</v>
      </c>
      <c r="AI4091">
        <f>IF(O4091&gt;0,(IF(S4091="live",O4091*0.84,IF(S4091="dried.ethanol",O4091*0.8449+2.8227,O4091))),"")</f>
        <v>11.045999999999999</v>
      </c>
      <c r="AJ4091" s="2" t="s">
        <v>770</v>
      </c>
      <c r="AL4091" t="str">
        <f>IF(OR(AND(Q4091=Q4092,P4091&gt;0),AND(O4091&gt;0,O4091=O4092)),"duplicate","")</f>
        <v/>
      </c>
      <c r="AM4091" t="s">
        <v>826</v>
      </c>
      <c r="AN4091" t="s">
        <v>826</v>
      </c>
      <c r="AO4091" t="s">
        <v>826</v>
      </c>
      <c r="AP4091" t="s">
        <v>826</v>
      </c>
      <c r="AQ4091" t="s">
        <v>32</v>
      </c>
    </row>
    <row r="4092" spans="1:43" x14ac:dyDescent="0.2">
      <c r="A4092" s="31"/>
      <c r="B4092" s="1">
        <v>42901</v>
      </c>
      <c r="C4092" s="1" t="str">
        <f>IF(F4092="Kup","6/13/2017",IF(F4092="Sag","6/14/2017",""))</f>
        <v>6/14/2017</v>
      </c>
      <c r="D4092" s="27">
        <f>A4092-B4092</f>
        <v>-42901</v>
      </c>
      <c r="E4092" s="27">
        <f>A4092-C4092</f>
        <v>-42900</v>
      </c>
      <c r="F4092" s="2" t="s">
        <v>919</v>
      </c>
      <c r="G4092" s="2" t="s">
        <v>711</v>
      </c>
      <c r="H4092" s="2" t="s">
        <v>22</v>
      </c>
      <c r="I4092" s="12" t="s">
        <v>59</v>
      </c>
      <c r="J4092" s="12" t="s">
        <v>991</v>
      </c>
      <c r="K4092" s="2" t="s">
        <v>975</v>
      </c>
      <c r="L4092" s="2" t="s">
        <v>974</v>
      </c>
      <c r="M4092" s="2">
        <v>4</v>
      </c>
      <c r="N4092" s="2">
        <v>4</v>
      </c>
      <c r="O4092" s="25">
        <v>11.666</v>
      </c>
      <c r="P4092" s="3">
        <v>1.359</v>
      </c>
      <c r="Q4092" s="3">
        <v>0.82</v>
      </c>
      <c r="R4092">
        <f>IF(Q4092&gt;0,(P4092*(Q4092^2))*(3.14159/6),"")</f>
        <v>0.47845975877399988</v>
      </c>
      <c r="S4092" s="2" t="s">
        <v>32</v>
      </c>
      <c r="T4092" t="s">
        <v>25</v>
      </c>
      <c r="U4092" s="2" t="s">
        <v>26</v>
      </c>
      <c r="V4092" s="2" t="s">
        <v>769</v>
      </c>
      <c r="W4092" s="2"/>
      <c r="X4092" s="2" t="s">
        <v>764</v>
      </c>
      <c r="Y4092" s="2"/>
      <c r="Z4092" s="2"/>
      <c r="AA4092" s="12" t="s">
        <v>835</v>
      </c>
      <c r="AB4092" t="str">
        <f>IF(Q4092&gt;0,"yes","no")</f>
        <v>yes</v>
      </c>
      <c r="AC4092" t="str">
        <f>IF(O4092&gt;0,"yes","no")</f>
        <v>yes</v>
      </c>
      <c r="AD4092" t="str">
        <f>IF(AH4092="hatch","yes","no")</f>
        <v>yes</v>
      </c>
      <c r="AE4092" t="str">
        <f>IF(AH4092="swimup","yes","no")</f>
        <v>no</v>
      </c>
      <c r="AF4092" t="str">
        <f>IF(AH4092="respiration","yes","no")</f>
        <v>no</v>
      </c>
      <c r="AH4092" t="s">
        <v>766</v>
      </c>
      <c r="AI4092">
        <f>IF(O4092&gt;0,(IF(S4092="live",O4092*0.84,IF(S4092="dried.ethanol",O4092*0.8449+2.8227,O4092))),"")</f>
        <v>11.666</v>
      </c>
      <c r="AJ4092" s="2" t="s">
        <v>770</v>
      </c>
      <c r="AL4092" t="str">
        <f>IF(OR(AND(Q4092=Q4093,P4092&gt;0),AND(O4092&gt;0,O4092=O4093)),"duplicate","")</f>
        <v/>
      </c>
      <c r="AM4092" t="s">
        <v>826</v>
      </c>
      <c r="AN4092" t="s">
        <v>826</v>
      </c>
      <c r="AO4092" t="s">
        <v>826</v>
      </c>
      <c r="AP4092" t="s">
        <v>826</v>
      </c>
      <c r="AQ4092" t="s">
        <v>32</v>
      </c>
    </row>
    <row r="4093" spans="1:43" x14ac:dyDescent="0.2">
      <c r="A4093" s="31"/>
      <c r="B4093" s="1">
        <v>42901</v>
      </c>
      <c r="C4093" s="1" t="str">
        <f>IF(F4093="Kup","6/13/2017",IF(F4093="Sag","6/14/2017",""))</f>
        <v>6/14/2017</v>
      </c>
      <c r="D4093" s="27">
        <f>A4093-B4093</f>
        <v>-42901</v>
      </c>
      <c r="E4093" s="27">
        <f>A4093-C4093</f>
        <v>-42900</v>
      </c>
      <c r="F4093" s="2" t="s">
        <v>919</v>
      </c>
      <c r="G4093" s="2" t="s">
        <v>711</v>
      </c>
      <c r="H4093" s="2" t="s">
        <v>22</v>
      </c>
      <c r="I4093" s="12" t="s">
        <v>59</v>
      </c>
      <c r="J4093" s="12" t="s">
        <v>991</v>
      </c>
      <c r="K4093" s="2" t="s">
        <v>975</v>
      </c>
      <c r="L4093" s="2" t="s">
        <v>974</v>
      </c>
      <c r="M4093" s="2">
        <v>5</v>
      </c>
      <c r="N4093" s="2">
        <v>5</v>
      </c>
      <c r="O4093" s="25">
        <v>11.704000000000001</v>
      </c>
      <c r="P4093" s="3">
        <v>1.798</v>
      </c>
      <c r="Q4093" s="3">
        <v>0.85499999999999998</v>
      </c>
      <c r="R4093">
        <f>IF(Q4093&gt;0,(P4093*(Q4093^2))*(3.14159/6),"")</f>
        <v>0.68820872198174987</v>
      </c>
      <c r="S4093" s="2" t="s">
        <v>32</v>
      </c>
      <c r="T4093" t="s">
        <v>25</v>
      </c>
      <c r="U4093" s="2" t="s">
        <v>26</v>
      </c>
      <c r="V4093" s="2" t="s">
        <v>769</v>
      </c>
      <c r="W4093" s="2"/>
      <c r="X4093" s="2" t="s">
        <v>764</v>
      </c>
      <c r="Y4093" s="2"/>
      <c r="Z4093" s="2"/>
      <c r="AA4093" s="12" t="s">
        <v>835</v>
      </c>
      <c r="AB4093" t="str">
        <f>IF(Q4093&gt;0,"yes","no")</f>
        <v>yes</v>
      </c>
      <c r="AC4093" t="str">
        <f>IF(O4093&gt;0,"yes","no")</f>
        <v>yes</v>
      </c>
      <c r="AD4093" t="str">
        <f>IF(AH4093="hatch","yes","no")</f>
        <v>yes</v>
      </c>
      <c r="AE4093" t="str">
        <f>IF(AH4093="swimup","yes","no")</f>
        <v>no</v>
      </c>
      <c r="AF4093" t="str">
        <f>IF(AH4093="respiration","yes","no")</f>
        <v>no</v>
      </c>
      <c r="AH4093" t="s">
        <v>766</v>
      </c>
      <c r="AI4093">
        <f>IF(O4093&gt;0,(IF(S4093="live",O4093*0.84,IF(S4093="dried.ethanol",O4093*0.8449+2.8227,O4093))),"")</f>
        <v>11.704000000000001</v>
      </c>
      <c r="AJ4093" s="2" t="s">
        <v>770</v>
      </c>
      <c r="AL4093" t="str">
        <f>IF(OR(AND(Q4093=Q4094,P4093&gt;0),AND(O4093&gt;0,O4093=O4094)),"duplicate","")</f>
        <v/>
      </c>
      <c r="AM4093" t="s">
        <v>826</v>
      </c>
      <c r="AN4093" t="s">
        <v>826</v>
      </c>
      <c r="AO4093" t="s">
        <v>826</v>
      </c>
      <c r="AP4093" t="s">
        <v>826</v>
      </c>
      <c r="AQ4093" t="s">
        <v>32</v>
      </c>
    </row>
    <row r="4094" spans="1:43" x14ac:dyDescent="0.2">
      <c r="A4094" s="31"/>
      <c r="B4094" s="1">
        <v>42901</v>
      </c>
      <c r="C4094" s="1" t="str">
        <f>IF(F4094="Kup","6/13/2017",IF(F4094="Sag","6/14/2017",""))</f>
        <v>6/14/2017</v>
      </c>
      <c r="D4094" s="27">
        <f>A4094-B4094</f>
        <v>-42901</v>
      </c>
      <c r="E4094" s="27">
        <f>A4094-C4094</f>
        <v>-42900</v>
      </c>
      <c r="F4094" s="2" t="s">
        <v>919</v>
      </c>
      <c r="G4094" s="2" t="s">
        <v>711</v>
      </c>
      <c r="H4094" s="2" t="s">
        <v>22</v>
      </c>
      <c r="I4094" s="12" t="s">
        <v>59</v>
      </c>
      <c r="J4094" s="12" t="s">
        <v>991</v>
      </c>
      <c r="K4094" s="2" t="s">
        <v>975</v>
      </c>
      <c r="L4094" s="2" t="s">
        <v>974</v>
      </c>
      <c r="M4094" s="2">
        <v>6</v>
      </c>
      <c r="N4094" s="2">
        <v>6</v>
      </c>
      <c r="O4094" s="25">
        <v>11.201000000000001</v>
      </c>
      <c r="P4094" s="3">
        <v>2.13</v>
      </c>
      <c r="Q4094" s="3">
        <v>1.3480000000000001</v>
      </c>
      <c r="R4094">
        <f>IF(Q4094&gt;0,(P4094*(Q4094^2))*(3.14159/6),"")</f>
        <v>2.0265514931527999</v>
      </c>
      <c r="S4094" s="2" t="s">
        <v>32</v>
      </c>
      <c r="T4094" t="s">
        <v>25</v>
      </c>
      <c r="U4094" s="2" t="s">
        <v>26</v>
      </c>
      <c r="V4094" s="2" t="s">
        <v>769</v>
      </c>
      <c r="W4094" s="2"/>
      <c r="X4094" s="2" t="s">
        <v>764</v>
      </c>
      <c r="Y4094" s="2"/>
      <c r="Z4094" s="2"/>
      <c r="AA4094" s="12" t="s">
        <v>835</v>
      </c>
      <c r="AB4094" t="str">
        <f>IF(Q4094&gt;0,"yes","no")</f>
        <v>yes</v>
      </c>
      <c r="AC4094" t="str">
        <f>IF(O4094&gt;0,"yes","no")</f>
        <v>yes</v>
      </c>
      <c r="AD4094" t="str">
        <f>IF(AH4094="hatch","yes","no")</f>
        <v>yes</v>
      </c>
      <c r="AE4094" t="str">
        <f>IF(AH4094="swimup","yes","no")</f>
        <v>no</v>
      </c>
      <c r="AF4094" t="str">
        <f>IF(AH4094="respiration","yes","no")</f>
        <v>no</v>
      </c>
      <c r="AH4094" t="s">
        <v>766</v>
      </c>
      <c r="AI4094">
        <f>IF(O4094&gt;0,(IF(S4094="live",O4094*0.84,IF(S4094="dried.ethanol",O4094*0.8449+2.8227,O4094))),"")</f>
        <v>11.201000000000001</v>
      </c>
      <c r="AJ4094" s="2" t="s">
        <v>770</v>
      </c>
      <c r="AL4094" t="str">
        <f>IF(OR(AND(Q4094=Q4095,P4094&gt;0),AND(O4094&gt;0,O4094=O4095)),"duplicate","")</f>
        <v/>
      </c>
      <c r="AM4094" t="s">
        <v>826</v>
      </c>
      <c r="AN4094" t="s">
        <v>826</v>
      </c>
      <c r="AO4094" t="s">
        <v>826</v>
      </c>
      <c r="AP4094" t="s">
        <v>826</v>
      </c>
      <c r="AQ4094" t="s">
        <v>32</v>
      </c>
    </row>
    <row r="4095" spans="1:43" x14ac:dyDescent="0.2">
      <c r="A4095" s="31"/>
      <c r="B4095" s="1">
        <v>42901</v>
      </c>
      <c r="C4095" s="1" t="str">
        <f>IF(F4095="Kup","6/13/2017",IF(F4095="Sag","6/14/2017",""))</f>
        <v>6/14/2017</v>
      </c>
      <c r="D4095" s="27">
        <f>A4095-B4095</f>
        <v>-42901</v>
      </c>
      <c r="E4095" s="27">
        <f>A4095-C4095</f>
        <v>-42900</v>
      </c>
      <c r="F4095" s="2" t="s">
        <v>919</v>
      </c>
      <c r="G4095" s="2" t="s">
        <v>711</v>
      </c>
      <c r="H4095" s="2" t="s">
        <v>22</v>
      </c>
      <c r="I4095" s="12" t="s">
        <v>59</v>
      </c>
      <c r="J4095" s="12" t="s">
        <v>991</v>
      </c>
      <c r="K4095" s="2" t="s">
        <v>975</v>
      </c>
      <c r="L4095" s="2" t="s">
        <v>974</v>
      </c>
      <c r="M4095" s="2">
        <v>7</v>
      </c>
      <c r="N4095" s="2">
        <v>7</v>
      </c>
      <c r="O4095" s="25">
        <v>10.821</v>
      </c>
      <c r="P4095" s="3">
        <v>1.6259999999999999</v>
      </c>
      <c r="Q4095" s="3">
        <v>1.069</v>
      </c>
      <c r="R4095">
        <f>IF(Q4095&gt;0,(P4095*(Q4095^2))*(3.14159/6),"")</f>
        <v>0.97291344962728976</v>
      </c>
      <c r="S4095" s="2" t="s">
        <v>32</v>
      </c>
      <c r="T4095" t="s">
        <v>25</v>
      </c>
      <c r="U4095" s="2" t="s">
        <v>26</v>
      </c>
      <c r="V4095" s="2" t="s">
        <v>769</v>
      </c>
      <c r="W4095" s="2"/>
      <c r="X4095" s="2" t="s">
        <v>764</v>
      </c>
      <c r="Y4095" s="2"/>
      <c r="Z4095" s="2"/>
      <c r="AA4095" s="12" t="s">
        <v>835</v>
      </c>
      <c r="AB4095" t="str">
        <f>IF(Q4095&gt;0,"yes","no")</f>
        <v>yes</v>
      </c>
      <c r="AC4095" t="str">
        <f>IF(O4095&gt;0,"yes","no")</f>
        <v>yes</v>
      </c>
      <c r="AD4095" t="str">
        <f>IF(AH4095="hatch","yes","no")</f>
        <v>yes</v>
      </c>
      <c r="AE4095" t="str">
        <f>IF(AH4095="swimup","yes","no")</f>
        <v>no</v>
      </c>
      <c r="AF4095" t="str">
        <f>IF(AH4095="respiration","yes","no")</f>
        <v>no</v>
      </c>
      <c r="AH4095" t="s">
        <v>766</v>
      </c>
      <c r="AI4095">
        <f>IF(O4095&gt;0,(IF(S4095="live",O4095*0.84,IF(S4095="dried.ethanol",O4095*0.8449+2.8227,O4095))),"")</f>
        <v>10.821</v>
      </c>
      <c r="AJ4095" s="2" t="s">
        <v>770</v>
      </c>
      <c r="AL4095" t="str">
        <f>IF(OR(AND(Q4095=Q4096,P4095&gt;0),AND(O4095&gt;0,O4095=O4096)),"duplicate","")</f>
        <v/>
      </c>
      <c r="AM4095" t="s">
        <v>826</v>
      </c>
      <c r="AN4095" t="s">
        <v>826</v>
      </c>
      <c r="AO4095" t="s">
        <v>826</v>
      </c>
      <c r="AP4095" t="s">
        <v>826</v>
      </c>
      <c r="AQ4095" t="s">
        <v>32</v>
      </c>
    </row>
    <row r="4096" spans="1:43" x14ac:dyDescent="0.2">
      <c r="A4096" s="31"/>
      <c r="B4096" s="1">
        <v>42901</v>
      </c>
      <c r="C4096" s="1" t="str">
        <f>IF(F4096="Kup","6/13/2017",IF(F4096="Sag","6/14/2017",""))</f>
        <v>6/14/2017</v>
      </c>
      <c r="D4096" s="27">
        <f>A4096-B4096</f>
        <v>-42901</v>
      </c>
      <c r="E4096" s="27">
        <f>A4096-C4096</f>
        <v>-42900</v>
      </c>
      <c r="F4096" s="2" t="s">
        <v>919</v>
      </c>
      <c r="G4096" s="2" t="s">
        <v>711</v>
      </c>
      <c r="H4096" s="2" t="s">
        <v>22</v>
      </c>
      <c r="I4096" s="12" t="s">
        <v>59</v>
      </c>
      <c r="J4096" s="12" t="s">
        <v>991</v>
      </c>
      <c r="K4096" s="2" t="s">
        <v>975</v>
      </c>
      <c r="L4096" s="2" t="s">
        <v>974</v>
      </c>
      <c r="M4096" s="2">
        <v>8</v>
      </c>
      <c r="N4096" s="2">
        <v>8</v>
      </c>
      <c r="O4096" s="25">
        <v>11.601000000000001</v>
      </c>
      <c r="P4096" s="3">
        <v>1.595</v>
      </c>
      <c r="Q4096" s="3">
        <v>0.68</v>
      </c>
      <c r="R4096">
        <f>IF(Q4096&gt;0,(P4096*(Q4096^2))*(3.14159/6),"")</f>
        <v>0.38616843158666669</v>
      </c>
      <c r="S4096" s="2" t="s">
        <v>32</v>
      </c>
      <c r="T4096" t="s">
        <v>25</v>
      </c>
      <c r="U4096" s="2" t="s">
        <v>26</v>
      </c>
      <c r="V4096" s="2" t="s">
        <v>769</v>
      </c>
      <c r="W4096" s="2"/>
      <c r="X4096" s="2" t="s">
        <v>764</v>
      </c>
      <c r="Y4096" s="2"/>
      <c r="Z4096" s="2"/>
      <c r="AA4096" s="12" t="s">
        <v>835</v>
      </c>
      <c r="AB4096" t="str">
        <f>IF(Q4096&gt;0,"yes","no")</f>
        <v>yes</v>
      </c>
      <c r="AC4096" t="str">
        <f>IF(O4096&gt;0,"yes","no")</f>
        <v>yes</v>
      </c>
      <c r="AD4096" t="str">
        <f>IF(AH4096="hatch","yes","no")</f>
        <v>yes</v>
      </c>
      <c r="AE4096" t="str">
        <f>IF(AH4096="swimup","yes","no")</f>
        <v>no</v>
      </c>
      <c r="AF4096" t="str">
        <f>IF(AH4096="respiration","yes","no")</f>
        <v>no</v>
      </c>
      <c r="AH4096" t="s">
        <v>766</v>
      </c>
      <c r="AI4096">
        <f>IF(O4096&gt;0,(IF(S4096="live",O4096*0.84,IF(S4096="dried.ethanol",O4096*0.8449+2.8227,O4096))),"")</f>
        <v>11.601000000000001</v>
      </c>
      <c r="AJ4096" s="2" t="s">
        <v>770</v>
      </c>
      <c r="AL4096" t="str">
        <f>IF(OR(AND(Q4096=Q4097,P4096&gt;0),AND(O4096&gt;0,O4096=O4097)),"duplicate","")</f>
        <v/>
      </c>
      <c r="AM4096" t="s">
        <v>826</v>
      </c>
      <c r="AN4096" t="s">
        <v>826</v>
      </c>
      <c r="AO4096" t="s">
        <v>826</v>
      </c>
      <c r="AP4096" t="s">
        <v>826</v>
      </c>
      <c r="AQ4096" t="s">
        <v>32</v>
      </c>
    </row>
    <row r="4097" spans="1:43" x14ac:dyDescent="0.2">
      <c r="A4097" s="31"/>
      <c r="B4097" s="1">
        <v>42901</v>
      </c>
      <c r="C4097" s="1" t="str">
        <f>IF(F4097="Kup","6/13/2017",IF(F4097="Sag","6/14/2017",""))</f>
        <v>6/14/2017</v>
      </c>
      <c r="D4097" s="27">
        <f>A4097-B4097</f>
        <v>-42901</v>
      </c>
      <c r="E4097" s="27">
        <f>A4097-C4097</f>
        <v>-42900</v>
      </c>
      <c r="F4097" s="2" t="s">
        <v>919</v>
      </c>
      <c r="G4097" s="2" t="s">
        <v>711</v>
      </c>
      <c r="H4097" s="2" t="s">
        <v>22</v>
      </c>
      <c r="I4097" s="12" t="s">
        <v>59</v>
      </c>
      <c r="J4097" s="12" t="s">
        <v>991</v>
      </c>
      <c r="K4097" s="2" t="s">
        <v>975</v>
      </c>
      <c r="L4097" s="2" t="s">
        <v>974</v>
      </c>
      <c r="M4097" s="2">
        <v>9</v>
      </c>
      <c r="N4097" s="2">
        <v>9</v>
      </c>
      <c r="O4097" s="25">
        <v>11.183999999999999</v>
      </c>
      <c r="P4097" s="3">
        <v>1.7450000000000001</v>
      </c>
      <c r="Q4097" s="3">
        <v>1.0369999999999999</v>
      </c>
      <c r="R4097">
        <f>IF(Q4097&gt;0,(P4097*(Q4097^2))*(3.14159/6),"")</f>
        <v>0.98254217112649145</v>
      </c>
      <c r="S4097" s="2" t="s">
        <v>32</v>
      </c>
      <c r="T4097" t="s">
        <v>25</v>
      </c>
      <c r="U4097" s="2" t="s">
        <v>26</v>
      </c>
      <c r="V4097" s="2" t="s">
        <v>769</v>
      </c>
      <c r="W4097" s="2"/>
      <c r="X4097" s="2" t="s">
        <v>764</v>
      </c>
      <c r="Y4097" s="2"/>
      <c r="Z4097" s="2"/>
      <c r="AA4097" s="12" t="s">
        <v>835</v>
      </c>
      <c r="AB4097" t="str">
        <f>IF(Q4097&gt;0,"yes","no")</f>
        <v>yes</v>
      </c>
      <c r="AC4097" t="str">
        <f>IF(O4097&gt;0,"yes","no")</f>
        <v>yes</v>
      </c>
      <c r="AD4097" t="str">
        <f>IF(AH4097="hatch","yes","no")</f>
        <v>yes</v>
      </c>
      <c r="AE4097" t="str">
        <f>IF(AH4097="swimup","yes","no")</f>
        <v>no</v>
      </c>
      <c r="AF4097" t="str">
        <f>IF(AH4097="respiration","yes","no")</f>
        <v>no</v>
      </c>
      <c r="AH4097" t="s">
        <v>766</v>
      </c>
      <c r="AI4097">
        <f>IF(O4097&gt;0,(IF(S4097="live",O4097*0.84,IF(S4097="dried.ethanol",O4097*0.8449+2.8227,O4097))),"")</f>
        <v>11.183999999999999</v>
      </c>
      <c r="AJ4097" s="2" t="s">
        <v>770</v>
      </c>
      <c r="AL4097" t="str">
        <f>IF(OR(AND(Q4097=Q4098,P4097&gt;0),AND(O4097&gt;0,O4097=O4098)),"duplicate","")</f>
        <v/>
      </c>
      <c r="AM4097" t="s">
        <v>826</v>
      </c>
      <c r="AN4097" t="s">
        <v>826</v>
      </c>
      <c r="AO4097" t="s">
        <v>826</v>
      </c>
      <c r="AP4097" t="s">
        <v>826</v>
      </c>
      <c r="AQ4097" t="s">
        <v>32</v>
      </c>
    </row>
    <row r="4098" spans="1:43" x14ac:dyDescent="0.2">
      <c r="A4098" s="31"/>
      <c r="B4098" s="1">
        <v>42899</v>
      </c>
      <c r="C4098" s="1" t="str">
        <f>IF(F4098="Kup","6/13/2017",IF(F4098="Sag","6/14/2017",""))</f>
        <v>6/13/2017</v>
      </c>
      <c r="D4098" s="27">
        <f>A4098-B4098</f>
        <v>-42899</v>
      </c>
      <c r="E4098" s="27">
        <f>A4098-C4098</f>
        <v>-42899</v>
      </c>
      <c r="F4098" s="2" t="s">
        <v>21</v>
      </c>
      <c r="G4098" s="2" t="s">
        <v>711</v>
      </c>
      <c r="H4098" s="2" t="s">
        <v>30</v>
      </c>
      <c r="I4098" s="12" t="s">
        <v>43</v>
      </c>
      <c r="J4098" s="12" t="s">
        <v>977</v>
      </c>
      <c r="K4098" s="3" t="s">
        <v>942</v>
      </c>
      <c r="L4098" s="3" t="s">
        <v>943</v>
      </c>
      <c r="M4098" s="2">
        <v>1</v>
      </c>
      <c r="N4098" s="2">
        <v>1</v>
      </c>
      <c r="O4098" s="25">
        <v>9.2959999999999994</v>
      </c>
      <c r="P4098" s="2"/>
      <c r="Q4098" s="2"/>
      <c r="R4098" t="str">
        <f>IF(Q4098&gt;0,(P4098*(Q4098^2))*(3.14159/6),"")</f>
        <v/>
      </c>
      <c r="S4098" s="2" t="s">
        <v>794</v>
      </c>
      <c r="T4098" t="s">
        <v>25</v>
      </c>
      <c r="U4098" s="2" t="s">
        <v>26</v>
      </c>
      <c r="V4098" s="2" t="s">
        <v>795</v>
      </c>
      <c r="W4098" s="2"/>
      <c r="X4098" s="2" t="s">
        <v>764</v>
      </c>
      <c r="Y4098" s="2"/>
      <c r="Z4098" s="2"/>
      <c r="AA4098" s="12" t="s">
        <v>835</v>
      </c>
      <c r="AB4098" t="str">
        <f>IF(Q4098&gt;0,"yes","no")</f>
        <v>no</v>
      </c>
      <c r="AC4098" t="str">
        <f>IF(O4098&gt;0,"yes","no")</f>
        <v>yes</v>
      </c>
      <c r="AD4098" t="str">
        <f>IF(AH4098="hatch","yes","no")</f>
        <v>yes</v>
      </c>
      <c r="AE4098" t="str">
        <f>IF(AH4098="swimup","yes","no")</f>
        <v>no</v>
      </c>
      <c r="AF4098" t="str">
        <f>IF(AH4098="respiration","yes","no")</f>
        <v>no</v>
      </c>
      <c r="AH4098" t="s">
        <v>766</v>
      </c>
      <c r="AI4098">
        <f>IF(O4098&gt;0,(IF(S4098="live",O4098*0.84,IF(S4098="dried.ethanol",O4098*0.8449+2.8227,O4098))),"")</f>
        <v>10.6768904</v>
      </c>
      <c r="AJ4098" s="2" t="s">
        <v>796</v>
      </c>
      <c r="AL4098" t="str">
        <f>IF(OR(AND(Q4098=Q4099,P4098&gt;0),AND(O4098&gt;0,O4098=O4099)),"duplicate","")</f>
        <v/>
      </c>
      <c r="AM4098" t="s">
        <v>827</v>
      </c>
      <c r="AN4098" t="s">
        <v>827</v>
      </c>
      <c r="AO4098" t="s">
        <v>826</v>
      </c>
      <c r="AP4098" t="s">
        <v>826</v>
      </c>
      <c r="AQ4098" t="s">
        <v>794</v>
      </c>
    </row>
    <row r="4099" spans="1:43" x14ac:dyDescent="0.2">
      <c r="A4099" s="31"/>
      <c r="B4099" s="1">
        <v>42899</v>
      </c>
      <c r="C4099" s="1" t="str">
        <f>IF(F4099="Kup","6/13/2017",IF(F4099="Sag","6/14/2017",""))</f>
        <v>6/13/2017</v>
      </c>
      <c r="D4099" s="27">
        <f>A4099-B4099</f>
        <v>-42899</v>
      </c>
      <c r="E4099" s="27">
        <f>A4099-C4099</f>
        <v>-42899</v>
      </c>
      <c r="F4099" s="2" t="s">
        <v>21</v>
      </c>
      <c r="G4099" s="2" t="s">
        <v>649</v>
      </c>
      <c r="H4099" s="2" t="s">
        <v>30</v>
      </c>
      <c r="I4099" s="12" t="s">
        <v>43</v>
      </c>
      <c r="J4099" s="12" t="s">
        <v>977</v>
      </c>
      <c r="K4099" s="3" t="s">
        <v>942</v>
      </c>
      <c r="L4099" s="3" t="s">
        <v>943</v>
      </c>
      <c r="M4099" s="2">
        <v>1</v>
      </c>
      <c r="N4099" s="2">
        <v>1</v>
      </c>
      <c r="O4099" s="25">
        <v>11.994</v>
      </c>
      <c r="P4099" s="2"/>
      <c r="Q4099" s="2"/>
      <c r="R4099" t="str">
        <f>IF(Q4099&gt;0,(P4099*(Q4099^2))*(3.14159/6),"")</f>
        <v/>
      </c>
      <c r="S4099" s="2" t="s">
        <v>32</v>
      </c>
      <c r="T4099" t="s">
        <v>25</v>
      </c>
      <c r="U4099" s="2" t="s">
        <v>26</v>
      </c>
      <c r="V4099" s="2" t="s">
        <v>674</v>
      </c>
      <c r="W4099" s="2"/>
      <c r="X4099" s="2" t="s">
        <v>764</v>
      </c>
      <c r="Y4099" s="2"/>
      <c r="AA4099" s="12" t="s">
        <v>835</v>
      </c>
      <c r="AB4099" t="str">
        <f>IF(Q4099&gt;0,"yes","no")</f>
        <v>no</v>
      </c>
      <c r="AC4099" t="str">
        <f>IF(O4099&gt;0,"yes","no")</f>
        <v>yes</v>
      </c>
      <c r="AD4099" t="str">
        <f>IF(AH4099="hatch","yes","no")</f>
        <v>no</v>
      </c>
      <c r="AE4099" t="str">
        <f>IF(AH4099="swimup","yes","no")</f>
        <v>yes</v>
      </c>
      <c r="AF4099" t="str">
        <f>IF(AH4099="respiration","yes","no")</f>
        <v>no</v>
      </c>
      <c r="AH4099" t="s">
        <v>765</v>
      </c>
      <c r="AI4099">
        <f>IF(O4099&gt;0,(IF(S4099="live",O4099*0.84,IF(S4099="dried.ethanol",O4099*0.8449+2.8227,O4099))),"")</f>
        <v>11.994</v>
      </c>
      <c r="AJ4099" s="2" t="s">
        <v>672</v>
      </c>
      <c r="AL4099" t="str">
        <f>IF(OR(AND(Q4099=Q4100,P4099&gt;0),AND(O4099&gt;0,O4099=O4100)),"duplicate","")</f>
        <v/>
      </c>
      <c r="AM4099" t="s">
        <v>827</v>
      </c>
      <c r="AN4099" t="s">
        <v>827</v>
      </c>
      <c r="AO4099" t="s">
        <v>826</v>
      </c>
      <c r="AP4099" t="s">
        <v>826</v>
      </c>
      <c r="AQ4099" t="s">
        <v>32</v>
      </c>
    </row>
    <row r="4100" spans="1:43" x14ac:dyDescent="0.2">
      <c r="A4100" s="31"/>
      <c r="B4100" s="1">
        <v>42899</v>
      </c>
      <c r="C4100" s="1" t="str">
        <f>IF(F4100="Kup","6/13/2017",IF(F4100="Sag","6/14/2017",""))</f>
        <v>6/13/2017</v>
      </c>
      <c r="D4100" s="27">
        <f>A4100-B4100</f>
        <v>-42899</v>
      </c>
      <c r="E4100" s="27">
        <f>A4100-C4100</f>
        <v>-42899</v>
      </c>
      <c r="F4100" s="2" t="s">
        <v>21</v>
      </c>
      <c r="G4100" s="2" t="s">
        <v>711</v>
      </c>
      <c r="H4100" s="2" t="s">
        <v>30</v>
      </c>
      <c r="I4100" s="12" t="s">
        <v>43</v>
      </c>
      <c r="J4100" s="12" t="s">
        <v>977</v>
      </c>
      <c r="K4100" s="3" t="s">
        <v>942</v>
      </c>
      <c r="L4100" s="3" t="s">
        <v>943</v>
      </c>
      <c r="M4100" s="2">
        <v>2</v>
      </c>
      <c r="N4100" s="2">
        <v>2</v>
      </c>
      <c r="O4100" s="25">
        <v>8.0660000000000007</v>
      </c>
      <c r="P4100" s="2"/>
      <c r="Q4100" s="2"/>
      <c r="R4100" t="str">
        <f>IF(Q4100&gt;0,(P4100*(Q4100^2))*(3.14159/6),"")</f>
        <v/>
      </c>
      <c r="S4100" s="2" t="s">
        <v>794</v>
      </c>
      <c r="T4100" t="s">
        <v>25</v>
      </c>
      <c r="U4100" s="2" t="s">
        <v>26</v>
      </c>
      <c r="V4100" s="2" t="s">
        <v>795</v>
      </c>
      <c r="W4100" s="2"/>
      <c r="X4100" s="2" t="s">
        <v>764</v>
      </c>
      <c r="Y4100" s="2"/>
      <c r="Z4100" s="2"/>
      <c r="AA4100" s="12" t="s">
        <v>835</v>
      </c>
      <c r="AB4100" t="str">
        <f>IF(Q4100&gt;0,"yes","no")</f>
        <v>no</v>
      </c>
      <c r="AC4100" t="str">
        <f>IF(O4100&gt;0,"yes","no")</f>
        <v>yes</v>
      </c>
      <c r="AD4100" t="str">
        <f>IF(AH4100="hatch","yes","no")</f>
        <v>yes</v>
      </c>
      <c r="AE4100" t="str">
        <f>IF(AH4100="swimup","yes","no")</f>
        <v>no</v>
      </c>
      <c r="AF4100" t="str">
        <f>IF(AH4100="respiration","yes","no")</f>
        <v>no</v>
      </c>
      <c r="AH4100" t="s">
        <v>766</v>
      </c>
      <c r="AI4100">
        <f>IF(O4100&gt;0,(IF(S4100="live",O4100*0.84,IF(S4100="dried.ethanol",O4100*0.8449+2.8227,O4100))),"")</f>
        <v>9.637663400000001</v>
      </c>
      <c r="AJ4100" s="2" t="s">
        <v>796</v>
      </c>
      <c r="AL4100" t="str">
        <f>IF(OR(AND(Q4100=Q4101,P4100&gt;0),AND(O4100&gt;0,O4100=O4101)),"duplicate","")</f>
        <v/>
      </c>
      <c r="AM4100" t="s">
        <v>827</v>
      </c>
      <c r="AN4100" t="s">
        <v>827</v>
      </c>
      <c r="AO4100" t="s">
        <v>826</v>
      </c>
      <c r="AP4100" t="s">
        <v>826</v>
      </c>
      <c r="AQ4100" t="s">
        <v>794</v>
      </c>
    </row>
    <row r="4101" spans="1:43" x14ac:dyDescent="0.2">
      <c r="A4101" s="31"/>
      <c r="B4101" s="1">
        <v>42899</v>
      </c>
      <c r="C4101" s="1" t="str">
        <f>IF(F4101="Kup","6/13/2017",IF(F4101="Sag","6/14/2017",""))</f>
        <v>6/13/2017</v>
      </c>
      <c r="D4101" s="27">
        <f>A4101-B4101</f>
        <v>-42899</v>
      </c>
      <c r="E4101" s="27">
        <f>A4101-C4101</f>
        <v>-42899</v>
      </c>
      <c r="F4101" s="2" t="s">
        <v>21</v>
      </c>
      <c r="G4101" s="2" t="s">
        <v>649</v>
      </c>
      <c r="H4101" s="2" t="s">
        <v>30</v>
      </c>
      <c r="I4101" s="12" t="s">
        <v>43</v>
      </c>
      <c r="J4101" s="12" t="s">
        <v>977</v>
      </c>
      <c r="K4101" s="3" t="s">
        <v>942</v>
      </c>
      <c r="L4101" s="3" t="s">
        <v>943</v>
      </c>
      <c r="M4101" s="2">
        <v>2</v>
      </c>
      <c r="N4101" s="2">
        <v>2</v>
      </c>
      <c r="O4101" s="25">
        <v>11.62</v>
      </c>
      <c r="P4101" s="2"/>
      <c r="Q4101" s="2"/>
      <c r="R4101" t="str">
        <f>IF(Q4101&gt;0,(P4101*(Q4101^2))*(3.14159/6),"")</f>
        <v/>
      </c>
      <c r="S4101" s="2" t="s">
        <v>32</v>
      </c>
      <c r="T4101" t="s">
        <v>25</v>
      </c>
      <c r="U4101" s="2" t="s">
        <v>26</v>
      </c>
      <c r="V4101" s="2" t="s">
        <v>674</v>
      </c>
      <c r="W4101" s="2"/>
      <c r="X4101" s="2" t="s">
        <v>764</v>
      </c>
      <c r="Y4101" s="2"/>
      <c r="AA4101" s="12" t="s">
        <v>835</v>
      </c>
      <c r="AB4101" t="str">
        <f>IF(Q4101&gt;0,"yes","no")</f>
        <v>no</v>
      </c>
      <c r="AC4101" t="str">
        <f>IF(O4101&gt;0,"yes","no")</f>
        <v>yes</v>
      </c>
      <c r="AD4101" t="str">
        <f>IF(AH4101="hatch","yes","no")</f>
        <v>no</v>
      </c>
      <c r="AE4101" t="str">
        <f>IF(AH4101="swimup","yes","no")</f>
        <v>yes</v>
      </c>
      <c r="AF4101" t="str">
        <f>IF(AH4101="respiration","yes","no")</f>
        <v>no</v>
      </c>
      <c r="AH4101" t="s">
        <v>765</v>
      </c>
      <c r="AI4101">
        <f>IF(O4101&gt;0,(IF(S4101="live",O4101*0.84,IF(S4101="dried.ethanol",O4101*0.8449+2.8227,O4101))),"")</f>
        <v>11.62</v>
      </c>
      <c r="AJ4101" s="2" t="s">
        <v>672</v>
      </c>
      <c r="AL4101" t="str">
        <f>IF(OR(AND(Q4101=Q4102,P4101&gt;0),AND(O4101&gt;0,O4101=O4102)),"duplicate","")</f>
        <v/>
      </c>
      <c r="AM4101" t="s">
        <v>827</v>
      </c>
      <c r="AN4101" t="s">
        <v>827</v>
      </c>
      <c r="AO4101" t="s">
        <v>826</v>
      </c>
      <c r="AP4101" t="s">
        <v>826</v>
      </c>
      <c r="AQ4101" t="s">
        <v>32</v>
      </c>
    </row>
    <row r="4102" spans="1:43" x14ac:dyDescent="0.2">
      <c r="A4102" s="31"/>
      <c r="B4102" s="1">
        <v>42899</v>
      </c>
      <c r="C4102" s="1" t="str">
        <f>IF(F4102="Kup","6/13/2017",IF(F4102="Sag","6/14/2017",""))</f>
        <v>6/13/2017</v>
      </c>
      <c r="D4102" s="27">
        <f>A4102-B4102</f>
        <v>-42899</v>
      </c>
      <c r="E4102" s="27">
        <f>A4102-C4102</f>
        <v>-42899</v>
      </c>
      <c r="F4102" s="2" t="s">
        <v>21</v>
      </c>
      <c r="G4102" s="2" t="s">
        <v>711</v>
      </c>
      <c r="H4102" s="2" t="s">
        <v>30</v>
      </c>
      <c r="I4102" s="12" t="s">
        <v>43</v>
      </c>
      <c r="J4102" s="12" t="s">
        <v>977</v>
      </c>
      <c r="K4102" s="3" t="s">
        <v>942</v>
      </c>
      <c r="L4102" s="3" t="s">
        <v>943</v>
      </c>
      <c r="M4102" s="2">
        <v>3</v>
      </c>
      <c r="N4102" s="2">
        <v>3</v>
      </c>
      <c r="O4102" s="25">
        <v>8.6530000000000005</v>
      </c>
      <c r="P4102" s="2"/>
      <c r="Q4102" s="2"/>
      <c r="R4102" t="str">
        <f>IF(Q4102&gt;0,(P4102*(Q4102^2))*(3.14159/6),"")</f>
        <v/>
      </c>
      <c r="S4102" s="2" t="s">
        <v>794</v>
      </c>
      <c r="T4102" t="s">
        <v>25</v>
      </c>
      <c r="U4102" s="2" t="s">
        <v>26</v>
      </c>
      <c r="V4102" s="2" t="s">
        <v>795</v>
      </c>
      <c r="W4102" s="2"/>
      <c r="X4102" s="2" t="s">
        <v>764</v>
      </c>
      <c r="Y4102" s="2"/>
      <c r="Z4102" s="2"/>
      <c r="AA4102" s="12" t="s">
        <v>835</v>
      </c>
      <c r="AB4102" t="str">
        <f>IF(Q4102&gt;0,"yes","no")</f>
        <v>no</v>
      </c>
      <c r="AC4102" t="str">
        <f>IF(O4102&gt;0,"yes","no")</f>
        <v>yes</v>
      </c>
      <c r="AD4102" t="str">
        <f>IF(AH4102="hatch","yes","no")</f>
        <v>yes</v>
      </c>
      <c r="AE4102" t="str">
        <f>IF(AH4102="swimup","yes","no")</f>
        <v>no</v>
      </c>
      <c r="AF4102" t="str">
        <f>IF(AH4102="respiration","yes","no")</f>
        <v>no</v>
      </c>
      <c r="AH4102" t="s">
        <v>766</v>
      </c>
      <c r="AI4102">
        <f>IF(O4102&gt;0,(IF(S4102="live",O4102*0.84,IF(S4102="dried.ethanol",O4102*0.8449+2.8227,O4102))),"")</f>
        <v>10.133619700000001</v>
      </c>
      <c r="AJ4102" s="2" t="s">
        <v>796</v>
      </c>
      <c r="AL4102" t="str">
        <f>IF(OR(AND(Q4102=Q4103,P4102&gt;0),AND(O4102&gt;0,O4102=O4103)),"duplicate","")</f>
        <v/>
      </c>
      <c r="AM4102" t="s">
        <v>827</v>
      </c>
      <c r="AN4102" t="s">
        <v>827</v>
      </c>
      <c r="AO4102" t="s">
        <v>826</v>
      </c>
      <c r="AP4102" t="s">
        <v>826</v>
      </c>
      <c r="AQ4102" t="s">
        <v>794</v>
      </c>
    </row>
    <row r="4103" spans="1:43" x14ac:dyDescent="0.2">
      <c r="A4103" s="31"/>
      <c r="B4103" s="1">
        <v>42899</v>
      </c>
      <c r="C4103" s="1" t="str">
        <f>IF(F4103="Kup","6/13/2017",IF(F4103="Sag","6/14/2017",""))</f>
        <v>6/13/2017</v>
      </c>
      <c r="D4103" s="27">
        <f>A4103-B4103</f>
        <v>-42899</v>
      </c>
      <c r="E4103" s="27">
        <f>A4103-C4103</f>
        <v>-42899</v>
      </c>
      <c r="F4103" s="2" t="s">
        <v>21</v>
      </c>
      <c r="G4103" s="2" t="s">
        <v>649</v>
      </c>
      <c r="H4103" s="2" t="s">
        <v>30</v>
      </c>
      <c r="I4103" s="12" t="s">
        <v>43</v>
      </c>
      <c r="J4103" s="12" t="s">
        <v>977</v>
      </c>
      <c r="K4103" s="3" t="s">
        <v>942</v>
      </c>
      <c r="L4103" s="3" t="s">
        <v>943</v>
      </c>
      <c r="M4103" s="2">
        <v>3</v>
      </c>
      <c r="N4103" s="2">
        <v>3</v>
      </c>
      <c r="O4103" s="25">
        <v>13.381</v>
      </c>
      <c r="P4103" s="2"/>
      <c r="Q4103" s="2"/>
      <c r="R4103" t="str">
        <f>IF(Q4103&gt;0,(P4103*(Q4103^2))*(3.14159/6),"")</f>
        <v/>
      </c>
      <c r="S4103" s="2" t="s">
        <v>32</v>
      </c>
      <c r="T4103" t="s">
        <v>25</v>
      </c>
      <c r="U4103" s="2" t="s">
        <v>26</v>
      </c>
      <c r="V4103" s="2" t="s">
        <v>674</v>
      </c>
      <c r="W4103" s="2"/>
      <c r="X4103" s="2" t="s">
        <v>764</v>
      </c>
      <c r="Y4103" s="2"/>
      <c r="AA4103" s="12" t="s">
        <v>835</v>
      </c>
      <c r="AB4103" t="str">
        <f>IF(Q4103&gt;0,"yes","no")</f>
        <v>no</v>
      </c>
      <c r="AC4103" t="str">
        <f>IF(O4103&gt;0,"yes","no")</f>
        <v>yes</v>
      </c>
      <c r="AD4103" t="str">
        <f>IF(AH4103="hatch","yes","no")</f>
        <v>no</v>
      </c>
      <c r="AE4103" t="str">
        <f>IF(AH4103="swimup","yes","no")</f>
        <v>yes</v>
      </c>
      <c r="AF4103" t="str">
        <f>IF(AH4103="respiration","yes","no")</f>
        <v>no</v>
      </c>
      <c r="AH4103" t="s">
        <v>765</v>
      </c>
      <c r="AI4103">
        <f>IF(O4103&gt;0,(IF(S4103="live",O4103*0.84,IF(S4103="dried.ethanol",O4103*0.8449+2.8227,O4103))),"")</f>
        <v>13.381</v>
      </c>
      <c r="AJ4103" s="2" t="s">
        <v>672</v>
      </c>
      <c r="AL4103" t="str">
        <f>IF(OR(AND(Q4103=Q4104,P4103&gt;0),AND(O4103&gt;0,O4103=O4104)),"duplicate","")</f>
        <v/>
      </c>
      <c r="AM4103" t="s">
        <v>827</v>
      </c>
      <c r="AN4103" t="s">
        <v>827</v>
      </c>
      <c r="AO4103" t="s">
        <v>826</v>
      </c>
      <c r="AP4103" t="s">
        <v>826</v>
      </c>
      <c r="AQ4103" t="s">
        <v>32</v>
      </c>
    </row>
    <row r="4104" spans="1:43" x14ac:dyDescent="0.2">
      <c r="A4104" s="31"/>
      <c r="B4104" s="1">
        <v>42899</v>
      </c>
      <c r="C4104" s="1" t="str">
        <f>IF(F4104="Kup","6/13/2017",IF(F4104="Sag","6/14/2017",""))</f>
        <v>6/13/2017</v>
      </c>
      <c r="D4104" s="27">
        <f>A4104-B4104</f>
        <v>-42899</v>
      </c>
      <c r="E4104" s="27">
        <f>A4104-C4104</f>
        <v>-42899</v>
      </c>
      <c r="F4104" s="2" t="s">
        <v>21</v>
      </c>
      <c r="G4104" s="2" t="s">
        <v>711</v>
      </c>
      <c r="H4104" s="2" t="s">
        <v>30</v>
      </c>
      <c r="I4104" s="12" t="s">
        <v>43</v>
      </c>
      <c r="J4104" s="12" t="s">
        <v>977</v>
      </c>
      <c r="K4104" s="3" t="s">
        <v>942</v>
      </c>
      <c r="L4104" s="3" t="s">
        <v>943</v>
      </c>
      <c r="M4104" s="2">
        <v>4</v>
      </c>
      <c r="N4104" s="2">
        <v>4</v>
      </c>
      <c r="O4104" s="25">
        <v>8.2530000000000001</v>
      </c>
      <c r="P4104" s="2"/>
      <c r="Q4104" s="2"/>
      <c r="R4104" t="str">
        <f>IF(Q4104&gt;0,(P4104*(Q4104^2))*(3.14159/6),"")</f>
        <v/>
      </c>
      <c r="S4104" s="2" t="s">
        <v>794</v>
      </c>
      <c r="T4104" t="s">
        <v>25</v>
      </c>
      <c r="U4104" s="2" t="s">
        <v>26</v>
      </c>
      <c r="V4104" s="2" t="s">
        <v>795</v>
      </c>
      <c r="W4104" s="2"/>
      <c r="X4104" s="2" t="s">
        <v>764</v>
      </c>
      <c r="Y4104" s="2"/>
      <c r="Z4104" s="2"/>
      <c r="AA4104" s="12" t="s">
        <v>835</v>
      </c>
      <c r="AB4104" t="str">
        <f>IF(Q4104&gt;0,"yes","no")</f>
        <v>no</v>
      </c>
      <c r="AC4104" t="str">
        <f>IF(O4104&gt;0,"yes","no")</f>
        <v>yes</v>
      </c>
      <c r="AD4104" t="str">
        <f>IF(AH4104="hatch","yes","no")</f>
        <v>yes</v>
      </c>
      <c r="AE4104" t="str">
        <f>IF(AH4104="swimup","yes","no")</f>
        <v>no</v>
      </c>
      <c r="AF4104" t="str">
        <f>IF(AH4104="respiration","yes","no")</f>
        <v>no</v>
      </c>
      <c r="AH4104" t="s">
        <v>766</v>
      </c>
      <c r="AI4104">
        <f>IF(O4104&gt;0,(IF(S4104="live",O4104*0.84,IF(S4104="dried.ethanol",O4104*0.8449+2.8227,O4104))),"")</f>
        <v>9.7956596999999999</v>
      </c>
      <c r="AJ4104" s="2" t="s">
        <v>796</v>
      </c>
      <c r="AL4104" t="str">
        <f>IF(OR(AND(Q4104=Q4105,P4104&gt;0),AND(O4104&gt;0,O4104=O4105)),"duplicate","")</f>
        <v/>
      </c>
      <c r="AM4104" t="s">
        <v>827</v>
      </c>
      <c r="AN4104" t="s">
        <v>827</v>
      </c>
      <c r="AO4104" t="s">
        <v>826</v>
      </c>
      <c r="AP4104" t="s">
        <v>826</v>
      </c>
      <c r="AQ4104" t="s">
        <v>794</v>
      </c>
    </row>
    <row r="4105" spans="1:43" x14ac:dyDescent="0.2">
      <c r="A4105" s="31"/>
      <c r="B4105" s="1">
        <v>42899</v>
      </c>
      <c r="C4105" s="1" t="str">
        <f>IF(F4105="Kup","6/13/2017",IF(F4105="Sag","6/14/2017",""))</f>
        <v>6/13/2017</v>
      </c>
      <c r="D4105" s="27">
        <f>A4105-B4105</f>
        <v>-42899</v>
      </c>
      <c r="E4105" s="27">
        <f>A4105-C4105</f>
        <v>-42899</v>
      </c>
      <c r="F4105" s="2" t="s">
        <v>21</v>
      </c>
      <c r="G4105" s="2" t="s">
        <v>649</v>
      </c>
      <c r="H4105" s="2" t="s">
        <v>30</v>
      </c>
      <c r="I4105" s="12" t="s">
        <v>43</v>
      </c>
      <c r="J4105" s="12" t="s">
        <v>977</v>
      </c>
      <c r="K4105" s="3" t="s">
        <v>942</v>
      </c>
      <c r="L4105" s="3" t="s">
        <v>943</v>
      </c>
      <c r="M4105" s="2">
        <v>4</v>
      </c>
      <c r="N4105" s="2">
        <v>4</v>
      </c>
      <c r="O4105" s="25">
        <v>13.089</v>
      </c>
      <c r="P4105" s="2"/>
      <c r="Q4105" s="2"/>
      <c r="R4105" t="str">
        <f>IF(Q4105&gt;0,(P4105*(Q4105^2))*(3.14159/6),"")</f>
        <v/>
      </c>
      <c r="S4105" s="2" t="s">
        <v>32</v>
      </c>
      <c r="T4105" t="s">
        <v>25</v>
      </c>
      <c r="U4105" s="2" t="s">
        <v>26</v>
      </c>
      <c r="V4105" s="2" t="s">
        <v>674</v>
      </c>
      <c r="W4105" s="2"/>
      <c r="X4105" s="2" t="s">
        <v>764</v>
      </c>
      <c r="Y4105" s="2"/>
      <c r="AA4105" s="12" t="s">
        <v>835</v>
      </c>
      <c r="AB4105" t="str">
        <f>IF(Q4105&gt;0,"yes","no")</f>
        <v>no</v>
      </c>
      <c r="AC4105" t="str">
        <f>IF(O4105&gt;0,"yes","no")</f>
        <v>yes</v>
      </c>
      <c r="AD4105" t="str">
        <f>IF(AH4105="hatch","yes","no")</f>
        <v>no</v>
      </c>
      <c r="AE4105" t="str">
        <f>IF(AH4105="swimup","yes","no")</f>
        <v>yes</v>
      </c>
      <c r="AF4105" t="str">
        <f>IF(AH4105="respiration","yes","no")</f>
        <v>no</v>
      </c>
      <c r="AH4105" t="s">
        <v>765</v>
      </c>
      <c r="AI4105">
        <f>IF(O4105&gt;0,(IF(S4105="live",O4105*0.84,IF(S4105="dried.ethanol",O4105*0.8449+2.8227,O4105))),"")</f>
        <v>13.089</v>
      </c>
      <c r="AJ4105" s="2" t="s">
        <v>672</v>
      </c>
      <c r="AL4105" t="str">
        <f>IF(OR(AND(Q4105=Q4106,P4105&gt;0),AND(O4105&gt;0,O4105=O4106)),"duplicate","")</f>
        <v/>
      </c>
      <c r="AM4105" t="s">
        <v>827</v>
      </c>
      <c r="AN4105" t="s">
        <v>827</v>
      </c>
      <c r="AO4105" t="s">
        <v>826</v>
      </c>
      <c r="AP4105" t="s">
        <v>826</v>
      </c>
      <c r="AQ4105" t="s">
        <v>32</v>
      </c>
    </row>
    <row r="4106" spans="1:43" x14ac:dyDescent="0.2">
      <c r="A4106" s="31"/>
      <c r="B4106" s="1">
        <v>42899</v>
      </c>
      <c r="C4106" s="1" t="str">
        <f>IF(F4106="Kup","6/13/2017",IF(F4106="Sag","6/14/2017",""))</f>
        <v>6/13/2017</v>
      </c>
      <c r="D4106" s="27">
        <f>A4106-B4106</f>
        <v>-42899</v>
      </c>
      <c r="E4106" s="27">
        <f>A4106-C4106</f>
        <v>-42899</v>
      </c>
      <c r="F4106" s="2" t="s">
        <v>21</v>
      </c>
      <c r="G4106" s="2" t="s">
        <v>711</v>
      </c>
      <c r="H4106" s="2" t="s">
        <v>30</v>
      </c>
      <c r="I4106" s="12" t="s">
        <v>43</v>
      </c>
      <c r="J4106" s="12" t="s">
        <v>977</v>
      </c>
      <c r="K4106" s="3" t="s">
        <v>942</v>
      </c>
      <c r="L4106" s="3" t="s">
        <v>943</v>
      </c>
      <c r="M4106" s="2">
        <v>5</v>
      </c>
      <c r="N4106" s="2">
        <v>5</v>
      </c>
      <c r="O4106" s="25">
        <v>9.0920000000000005</v>
      </c>
      <c r="P4106" s="2"/>
      <c r="Q4106" s="2"/>
      <c r="R4106" t="str">
        <f>IF(Q4106&gt;0,(P4106*(Q4106^2))*(3.14159/6),"")</f>
        <v/>
      </c>
      <c r="S4106" s="2" t="s">
        <v>794</v>
      </c>
      <c r="T4106" t="s">
        <v>25</v>
      </c>
      <c r="U4106" s="2" t="s">
        <v>26</v>
      </c>
      <c r="V4106" s="2" t="s">
        <v>795</v>
      </c>
      <c r="W4106" s="2"/>
      <c r="X4106" s="2" t="s">
        <v>764</v>
      </c>
      <c r="Y4106" s="2"/>
      <c r="Z4106" s="2"/>
      <c r="AA4106" s="12" t="s">
        <v>835</v>
      </c>
      <c r="AB4106" t="str">
        <f>IF(Q4106&gt;0,"yes","no")</f>
        <v>no</v>
      </c>
      <c r="AC4106" t="str">
        <f>IF(O4106&gt;0,"yes","no")</f>
        <v>yes</v>
      </c>
      <c r="AD4106" t="str">
        <f>IF(AH4106="hatch","yes","no")</f>
        <v>yes</v>
      </c>
      <c r="AE4106" t="str">
        <f>IF(AH4106="swimup","yes","no")</f>
        <v>no</v>
      </c>
      <c r="AF4106" t="str">
        <f>IF(AH4106="respiration","yes","no")</f>
        <v>no</v>
      </c>
      <c r="AH4106" t="s">
        <v>766</v>
      </c>
      <c r="AI4106">
        <f>IF(O4106&gt;0,(IF(S4106="live",O4106*0.84,IF(S4106="dried.ethanol",O4106*0.8449+2.8227,O4106))),"")</f>
        <v>10.504530800000001</v>
      </c>
      <c r="AJ4106" s="2" t="s">
        <v>796</v>
      </c>
      <c r="AL4106" t="str">
        <f>IF(OR(AND(Q4106=Q4107,P4106&gt;0),AND(O4106&gt;0,O4106=O4107)),"duplicate","")</f>
        <v/>
      </c>
      <c r="AM4106" t="s">
        <v>827</v>
      </c>
      <c r="AN4106" t="s">
        <v>827</v>
      </c>
      <c r="AO4106" t="s">
        <v>826</v>
      </c>
      <c r="AP4106" t="s">
        <v>826</v>
      </c>
      <c r="AQ4106" t="s">
        <v>794</v>
      </c>
    </row>
    <row r="4107" spans="1:43" x14ac:dyDescent="0.2">
      <c r="A4107" s="31"/>
      <c r="B4107" s="1">
        <v>42899</v>
      </c>
      <c r="C4107" s="1" t="str">
        <f>IF(F4107="Kup","6/13/2017",IF(F4107="Sag","6/14/2017",""))</f>
        <v>6/13/2017</v>
      </c>
      <c r="D4107" s="27">
        <f>A4107-B4107</f>
        <v>-42899</v>
      </c>
      <c r="E4107" s="27">
        <f>A4107-C4107</f>
        <v>-42899</v>
      </c>
      <c r="F4107" s="2" t="s">
        <v>21</v>
      </c>
      <c r="G4107" s="2" t="s">
        <v>649</v>
      </c>
      <c r="H4107" s="2" t="s">
        <v>30</v>
      </c>
      <c r="I4107" s="12" t="s">
        <v>43</v>
      </c>
      <c r="J4107" s="12" t="s">
        <v>977</v>
      </c>
      <c r="K4107" s="3" t="s">
        <v>942</v>
      </c>
      <c r="L4107" s="3" t="s">
        <v>943</v>
      </c>
      <c r="M4107" s="2">
        <v>5</v>
      </c>
      <c r="N4107" s="2">
        <v>5</v>
      </c>
      <c r="O4107" s="25">
        <v>12.788</v>
      </c>
      <c r="P4107" s="2"/>
      <c r="Q4107" s="2"/>
      <c r="R4107" t="str">
        <f>IF(Q4107&gt;0,(P4107*(Q4107^2))*(3.14159/6),"")</f>
        <v/>
      </c>
      <c r="S4107" s="2" t="s">
        <v>32</v>
      </c>
      <c r="T4107" t="s">
        <v>25</v>
      </c>
      <c r="U4107" s="2" t="s">
        <v>26</v>
      </c>
      <c r="V4107" s="2" t="s">
        <v>674</v>
      </c>
      <c r="W4107" s="2"/>
      <c r="X4107" s="2" t="s">
        <v>764</v>
      </c>
      <c r="Y4107" s="2"/>
      <c r="AA4107" s="12" t="s">
        <v>835</v>
      </c>
      <c r="AB4107" t="str">
        <f>IF(Q4107&gt;0,"yes","no")</f>
        <v>no</v>
      </c>
      <c r="AC4107" t="str">
        <f>IF(O4107&gt;0,"yes","no")</f>
        <v>yes</v>
      </c>
      <c r="AD4107" t="str">
        <f>IF(AH4107="hatch","yes","no")</f>
        <v>no</v>
      </c>
      <c r="AE4107" t="str">
        <f>IF(AH4107="swimup","yes","no")</f>
        <v>yes</v>
      </c>
      <c r="AF4107" t="str">
        <f>IF(AH4107="respiration","yes","no")</f>
        <v>no</v>
      </c>
      <c r="AH4107" t="s">
        <v>765</v>
      </c>
      <c r="AI4107">
        <f>IF(O4107&gt;0,(IF(S4107="live",O4107*0.84,IF(S4107="dried.ethanol",O4107*0.8449+2.8227,O4107))),"")</f>
        <v>12.788</v>
      </c>
      <c r="AJ4107" s="2" t="s">
        <v>672</v>
      </c>
      <c r="AL4107" t="str">
        <f>IF(OR(AND(Q4107=Q4108,P4107&gt;0),AND(O4107&gt;0,O4107=O4108)),"duplicate","")</f>
        <v/>
      </c>
      <c r="AM4107" t="s">
        <v>827</v>
      </c>
      <c r="AN4107" t="s">
        <v>827</v>
      </c>
      <c r="AO4107" t="s">
        <v>826</v>
      </c>
      <c r="AP4107" t="s">
        <v>826</v>
      </c>
      <c r="AQ4107" t="s">
        <v>32</v>
      </c>
    </row>
    <row r="4108" spans="1:43" x14ac:dyDescent="0.2">
      <c r="A4108" s="31"/>
      <c r="B4108" s="1">
        <v>42899</v>
      </c>
      <c r="C4108" s="1" t="str">
        <f>IF(F4108="Kup","6/13/2017",IF(F4108="Sag","6/14/2017",""))</f>
        <v>6/13/2017</v>
      </c>
      <c r="D4108" s="27">
        <f>A4108-B4108</f>
        <v>-42899</v>
      </c>
      <c r="E4108" s="27">
        <f>A4108-C4108</f>
        <v>-42899</v>
      </c>
      <c r="F4108" s="2" t="s">
        <v>21</v>
      </c>
      <c r="G4108" s="2" t="s">
        <v>711</v>
      </c>
      <c r="H4108" s="2" t="s">
        <v>30</v>
      </c>
      <c r="I4108" s="12" t="s">
        <v>43</v>
      </c>
      <c r="J4108" s="12" t="s">
        <v>977</v>
      </c>
      <c r="K4108" s="3" t="s">
        <v>942</v>
      </c>
      <c r="L4108" s="3" t="s">
        <v>943</v>
      </c>
      <c r="M4108" s="2">
        <v>6</v>
      </c>
      <c r="N4108" s="2">
        <v>6</v>
      </c>
      <c r="O4108" s="25">
        <v>8.2289999999999992</v>
      </c>
      <c r="P4108" s="2"/>
      <c r="Q4108" s="2"/>
      <c r="R4108" t="str">
        <f>IF(Q4108&gt;0,(P4108*(Q4108^2))*(3.14159/6),"")</f>
        <v/>
      </c>
      <c r="S4108" s="2" t="s">
        <v>794</v>
      </c>
      <c r="T4108" t="s">
        <v>25</v>
      </c>
      <c r="U4108" s="2" t="s">
        <v>26</v>
      </c>
      <c r="V4108" s="2" t="s">
        <v>795</v>
      </c>
      <c r="W4108" s="2"/>
      <c r="X4108" s="2" t="s">
        <v>764</v>
      </c>
      <c r="Y4108" s="2"/>
      <c r="Z4108" s="2"/>
      <c r="AA4108" s="12" t="s">
        <v>835</v>
      </c>
      <c r="AB4108" t="str">
        <f>IF(Q4108&gt;0,"yes","no")</f>
        <v>no</v>
      </c>
      <c r="AC4108" t="str">
        <f>IF(O4108&gt;0,"yes","no")</f>
        <v>yes</v>
      </c>
      <c r="AD4108" t="str">
        <f>IF(AH4108="hatch","yes","no")</f>
        <v>yes</v>
      </c>
      <c r="AE4108" t="str">
        <f>IF(AH4108="swimup","yes","no")</f>
        <v>no</v>
      </c>
      <c r="AF4108" t="str">
        <f>IF(AH4108="respiration","yes","no")</f>
        <v>no</v>
      </c>
      <c r="AH4108" t="s">
        <v>766</v>
      </c>
      <c r="AI4108">
        <f>IF(O4108&gt;0,(IF(S4108="live",O4108*0.84,IF(S4108="dried.ethanol",O4108*0.8449+2.8227,O4108))),"")</f>
        <v>9.7753820999999981</v>
      </c>
      <c r="AJ4108" s="2" t="s">
        <v>796</v>
      </c>
      <c r="AL4108" t="str">
        <f>IF(OR(AND(Q4108=Q4109,P4108&gt;0),AND(O4108&gt;0,O4108=O4109)),"duplicate","")</f>
        <v/>
      </c>
      <c r="AM4108" t="s">
        <v>827</v>
      </c>
      <c r="AN4108" t="s">
        <v>827</v>
      </c>
      <c r="AO4108" t="s">
        <v>826</v>
      </c>
      <c r="AP4108" t="s">
        <v>826</v>
      </c>
      <c r="AQ4108" t="s">
        <v>794</v>
      </c>
    </row>
    <row r="4109" spans="1:43" x14ac:dyDescent="0.2">
      <c r="A4109" s="31"/>
      <c r="B4109" s="1">
        <v>42899</v>
      </c>
      <c r="C4109" s="1" t="str">
        <f>IF(F4109="Kup","6/13/2017",IF(F4109="Sag","6/14/2017",""))</f>
        <v>6/13/2017</v>
      </c>
      <c r="D4109" s="27">
        <f>A4109-B4109</f>
        <v>-42899</v>
      </c>
      <c r="E4109" s="27">
        <f>A4109-C4109</f>
        <v>-42899</v>
      </c>
      <c r="F4109" s="2" t="s">
        <v>21</v>
      </c>
      <c r="G4109" s="2" t="s">
        <v>649</v>
      </c>
      <c r="H4109" s="2" t="s">
        <v>30</v>
      </c>
      <c r="I4109" s="12" t="s">
        <v>43</v>
      </c>
      <c r="J4109" s="12" t="s">
        <v>977</v>
      </c>
      <c r="K4109" s="3" t="s">
        <v>942</v>
      </c>
      <c r="L4109" s="3" t="s">
        <v>943</v>
      </c>
      <c r="M4109" s="2">
        <v>6</v>
      </c>
      <c r="N4109" s="2">
        <v>6</v>
      </c>
      <c r="O4109" s="25">
        <v>12.962999999999999</v>
      </c>
      <c r="P4109" s="2"/>
      <c r="Q4109" s="2"/>
      <c r="R4109" t="str">
        <f>IF(Q4109&gt;0,(P4109*(Q4109^2))*(3.14159/6),"")</f>
        <v/>
      </c>
      <c r="S4109" s="2" t="s">
        <v>32</v>
      </c>
      <c r="T4109" t="s">
        <v>25</v>
      </c>
      <c r="U4109" s="2" t="s">
        <v>26</v>
      </c>
      <c r="V4109" s="2" t="s">
        <v>674</v>
      </c>
      <c r="W4109" s="2"/>
      <c r="X4109" s="2" t="s">
        <v>764</v>
      </c>
      <c r="Y4109" s="2"/>
      <c r="AA4109" s="12" t="s">
        <v>835</v>
      </c>
      <c r="AB4109" t="str">
        <f>IF(Q4109&gt;0,"yes","no")</f>
        <v>no</v>
      </c>
      <c r="AC4109" t="str">
        <f>IF(O4109&gt;0,"yes","no")</f>
        <v>yes</v>
      </c>
      <c r="AD4109" t="str">
        <f>IF(AH4109="hatch","yes","no")</f>
        <v>no</v>
      </c>
      <c r="AE4109" t="str">
        <f>IF(AH4109="swimup","yes","no")</f>
        <v>yes</v>
      </c>
      <c r="AF4109" t="str">
        <f>IF(AH4109="respiration","yes","no")</f>
        <v>no</v>
      </c>
      <c r="AH4109" t="s">
        <v>765</v>
      </c>
      <c r="AI4109">
        <f>IF(O4109&gt;0,(IF(S4109="live",O4109*0.84,IF(S4109="dried.ethanol",O4109*0.8449+2.8227,O4109))),"")</f>
        <v>12.962999999999999</v>
      </c>
      <c r="AJ4109" s="2" t="s">
        <v>672</v>
      </c>
      <c r="AL4109" t="str">
        <f>IF(OR(AND(Q4109=Q4110,P4109&gt;0),AND(O4109&gt;0,O4109=O4110)),"duplicate","")</f>
        <v/>
      </c>
      <c r="AM4109" t="s">
        <v>827</v>
      </c>
      <c r="AN4109" t="s">
        <v>827</v>
      </c>
      <c r="AO4109" t="s">
        <v>826</v>
      </c>
      <c r="AP4109" t="s">
        <v>826</v>
      </c>
      <c r="AQ4109" t="s">
        <v>32</v>
      </c>
    </row>
    <row r="4110" spans="1:43" x14ac:dyDescent="0.2">
      <c r="A4110" s="31"/>
      <c r="B4110" s="1">
        <v>42899</v>
      </c>
      <c r="C4110" s="1" t="str">
        <f>IF(F4110="Kup","6/13/2017",IF(F4110="Sag","6/14/2017",""))</f>
        <v>6/13/2017</v>
      </c>
      <c r="D4110" s="27">
        <f>A4110-B4110</f>
        <v>-42899</v>
      </c>
      <c r="E4110" s="27">
        <f>A4110-C4110</f>
        <v>-42899</v>
      </c>
      <c r="F4110" s="2" t="s">
        <v>21</v>
      </c>
      <c r="G4110" s="2" t="s">
        <v>711</v>
      </c>
      <c r="H4110" s="2" t="s">
        <v>30</v>
      </c>
      <c r="I4110" s="12" t="s">
        <v>43</v>
      </c>
      <c r="J4110" s="12" t="s">
        <v>977</v>
      </c>
      <c r="K4110" s="3" t="s">
        <v>942</v>
      </c>
      <c r="L4110" s="3" t="s">
        <v>943</v>
      </c>
      <c r="M4110" s="2">
        <v>7</v>
      </c>
      <c r="N4110" s="2">
        <v>7</v>
      </c>
      <c r="O4110" s="25">
        <v>8.2870000000000008</v>
      </c>
      <c r="P4110" s="2"/>
      <c r="Q4110" s="2"/>
      <c r="R4110" t="str">
        <f>IF(Q4110&gt;0,(P4110*(Q4110^2))*(3.14159/6),"")</f>
        <v/>
      </c>
      <c r="S4110" s="2" t="s">
        <v>794</v>
      </c>
      <c r="T4110" t="s">
        <v>25</v>
      </c>
      <c r="U4110" s="2" t="s">
        <v>26</v>
      </c>
      <c r="V4110" s="2" t="s">
        <v>795</v>
      </c>
      <c r="W4110" s="2"/>
      <c r="X4110" s="2" t="s">
        <v>764</v>
      </c>
      <c r="Y4110" s="2"/>
      <c r="Z4110" s="2"/>
      <c r="AA4110" s="12" t="s">
        <v>835</v>
      </c>
      <c r="AB4110" t="str">
        <f>IF(Q4110&gt;0,"yes","no")</f>
        <v>no</v>
      </c>
      <c r="AC4110" t="str">
        <f>IF(O4110&gt;0,"yes","no")</f>
        <v>yes</v>
      </c>
      <c r="AD4110" t="str">
        <f>IF(AH4110="hatch","yes","no")</f>
        <v>yes</v>
      </c>
      <c r="AE4110" t="str">
        <f>IF(AH4110="swimup","yes","no")</f>
        <v>no</v>
      </c>
      <c r="AF4110" t="str">
        <f>IF(AH4110="respiration","yes","no")</f>
        <v>no</v>
      </c>
      <c r="AH4110" t="s">
        <v>766</v>
      </c>
      <c r="AI4110">
        <f>IF(O4110&gt;0,(IF(S4110="live",O4110*0.84,IF(S4110="dried.ethanol",O4110*0.8449+2.8227,O4110))),"")</f>
        <v>9.8243863000000005</v>
      </c>
      <c r="AJ4110" s="2" t="s">
        <v>796</v>
      </c>
      <c r="AL4110" t="str">
        <f>IF(OR(AND(Q4110=Q4111,P4110&gt;0),AND(O4110&gt;0,O4110=O4111)),"duplicate","")</f>
        <v/>
      </c>
      <c r="AM4110" t="s">
        <v>827</v>
      </c>
      <c r="AN4110" t="s">
        <v>827</v>
      </c>
      <c r="AO4110" t="s">
        <v>826</v>
      </c>
      <c r="AP4110" t="s">
        <v>826</v>
      </c>
      <c r="AQ4110" t="s">
        <v>794</v>
      </c>
    </row>
    <row r="4111" spans="1:43" x14ac:dyDescent="0.2">
      <c r="A4111" s="31"/>
      <c r="B4111" s="1">
        <v>42899</v>
      </c>
      <c r="C4111" s="1" t="str">
        <f>IF(F4111="Kup","6/13/2017",IF(F4111="Sag","6/14/2017",""))</f>
        <v>6/13/2017</v>
      </c>
      <c r="D4111" s="27">
        <f>A4111-B4111</f>
        <v>-42899</v>
      </c>
      <c r="E4111" s="27">
        <f>A4111-C4111</f>
        <v>-42899</v>
      </c>
      <c r="F4111" s="2" t="s">
        <v>21</v>
      </c>
      <c r="G4111" s="2" t="s">
        <v>649</v>
      </c>
      <c r="H4111" s="2" t="s">
        <v>30</v>
      </c>
      <c r="I4111" s="12" t="s">
        <v>43</v>
      </c>
      <c r="J4111" s="12" t="s">
        <v>977</v>
      </c>
      <c r="K4111" s="3" t="s">
        <v>942</v>
      </c>
      <c r="L4111" s="3" t="s">
        <v>943</v>
      </c>
      <c r="M4111" s="2">
        <v>7</v>
      </c>
      <c r="N4111" s="2">
        <v>7</v>
      </c>
      <c r="O4111" s="25">
        <v>13.38</v>
      </c>
      <c r="P4111" s="2"/>
      <c r="Q4111" s="2"/>
      <c r="R4111" t="str">
        <f>IF(Q4111&gt;0,(P4111*(Q4111^2))*(3.14159/6),"")</f>
        <v/>
      </c>
      <c r="S4111" s="2" t="s">
        <v>32</v>
      </c>
      <c r="T4111" t="s">
        <v>25</v>
      </c>
      <c r="U4111" s="2" t="s">
        <v>26</v>
      </c>
      <c r="V4111" s="2" t="s">
        <v>674</v>
      </c>
      <c r="W4111" s="2"/>
      <c r="X4111" s="2" t="s">
        <v>764</v>
      </c>
      <c r="Y4111" s="2"/>
      <c r="AA4111" s="12" t="s">
        <v>835</v>
      </c>
      <c r="AB4111" t="str">
        <f>IF(Q4111&gt;0,"yes","no")</f>
        <v>no</v>
      </c>
      <c r="AC4111" t="str">
        <f>IF(O4111&gt;0,"yes","no")</f>
        <v>yes</v>
      </c>
      <c r="AD4111" t="str">
        <f>IF(AH4111="hatch","yes","no")</f>
        <v>no</v>
      </c>
      <c r="AE4111" t="str">
        <f>IF(AH4111="swimup","yes","no")</f>
        <v>yes</v>
      </c>
      <c r="AF4111" t="str">
        <f>IF(AH4111="respiration","yes","no")</f>
        <v>no</v>
      </c>
      <c r="AH4111" t="s">
        <v>765</v>
      </c>
      <c r="AI4111">
        <f>IF(O4111&gt;0,(IF(S4111="live",O4111*0.84,IF(S4111="dried.ethanol",O4111*0.8449+2.8227,O4111))),"")</f>
        <v>13.38</v>
      </c>
      <c r="AJ4111" s="2" t="s">
        <v>672</v>
      </c>
      <c r="AL4111" t="str">
        <f>IF(OR(AND(Q4111=Q4112,P4111&gt;0),AND(O4111&gt;0,O4111=O4112)),"duplicate","")</f>
        <v/>
      </c>
      <c r="AM4111" t="s">
        <v>827</v>
      </c>
      <c r="AN4111" t="s">
        <v>827</v>
      </c>
      <c r="AO4111" t="s">
        <v>826</v>
      </c>
      <c r="AP4111" t="s">
        <v>826</v>
      </c>
      <c r="AQ4111" t="s">
        <v>32</v>
      </c>
    </row>
    <row r="4112" spans="1:43" x14ac:dyDescent="0.2">
      <c r="A4112" s="31"/>
      <c r="B4112" s="1">
        <v>42899</v>
      </c>
      <c r="C4112" s="1" t="str">
        <f>IF(F4112="Kup","6/13/2017",IF(F4112="Sag","6/14/2017",""))</f>
        <v>6/13/2017</v>
      </c>
      <c r="D4112" s="27">
        <f>A4112-B4112</f>
        <v>-42899</v>
      </c>
      <c r="E4112" s="27">
        <f>A4112-C4112</f>
        <v>-42899</v>
      </c>
      <c r="F4112" s="2" t="s">
        <v>21</v>
      </c>
      <c r="G4112" s="2" t="s">
        <v>711</v>
      </c>
      <c r="H4112" s="2" t="s">
        <v>30</v>
      </c>
      <c r="I4112" s="12" t="s">
        <v>43</v>
      </c>
      <c r="J4112" s="12" t="s">
        <v>977</v>
      </c>
      <c r="K4112" s="3" t="s">
        <v>942</v>
      </c>
      <c r="L4112" s="3" t="s">
        <v>943</v>
      </c>
      <c r="M4112" s="2">
        <v>8</v>
      </c>
      <c r="N4112" s="2">
        <v>8</v>
      </c>
      <c r="O4112" s="25">
        <v>7.6950000000000003</v>
      </c>
      <c r="P4112" s="2"/>
      <c r="Q4112" s="2"/>
      <c r="R4112" t="str">
        <f>IF(Q4112&gt;0,(P4112*(Q4112^2))*(3.14159/6),"")</f>
        <v/>
      </c>
      <c r="S4112" s="2" t="s">
        <v>794</v>
      </c>
      <c r="T4112" t="s">
        <v>25</v>
      </c>
      <c r="U4112" s="2" t="s">
        <v>26</v>
      </c>
      <c r="V4112" s="2" t="s">
        <v>795</v>
      </c>
      <c r="W4112" s="2"/>
      <c r="X4112" s="2" t="s">
        <v>764</v>
      </c>
      <c r="Y4112" s="2"/>
      <c r="Z4112" s="2"/>
      <c r="AA4112" s="12" t="s">
        <v>835</v>
      </c>
      <c r="AB4112" t="str">
        <f>IF(Q4112&gt;0,"yes","no")</f>
        <v>no</v>
      </c>
      <c r="AC4112" t="str">
        <f>IF(O4112&gt;0,"yes","no")</f>
        <v>yes</v>
      </c>
      <c r="AD4112" t="str">
        <f>IF(AH4112="hatch","yes","no")</f>
        <v>yes</v>
      </c>
      <c r="AE4112" t="str">
        <f>IF(AH4112="swimup","yes","no")</f>
        <v>no</v>
      </c>
      <c r="AF4112" t="str">
        <f>IF(AH4112="respiration","yes","no")</f>
        <v>no</v>
      </c>
      <c r="AH4112" t="s">
        <v>766</v>
      </c>
      <c r="AI4112">
        <f>IF(O4112&gt;0,(IF(S4112="live",O4112*0.84,IF(S4112="dried.ethanol",O4112*0.8449+2.8227,O4112))),"")</f>
        <v>9.3242055000000015</v>
      </c>
      <c r="AJ4112" s="2" t="s">
        <v>796</v>
      </c>
      <c r="AL4112" t="str">
        <f>IF(OR(AND(Q4112=Q4113,P4112&gt;0),AND(O4112&gt;0,O4112=O4113)),"duplicate","")</f>
        <v/>
      </c>
      <c r="AM4112" t="s">
        <v>827</v>
      </c>
      <c r="AN4112" t="s">
        <v>827</v>
      </c>
      <c r="AO4112" t="s">
        <v>826</v>
      </c>
      <c r="AP4112" t="s">
        <v>826</v>
      </c>
      <c r="AQ4112" t="s">
        <v>794</v>
      </c>
    </row>
    <row r="4113" spans="1:43" x14ac:dyDescent="0.2">
      <c r="A4113" s="31"/>
      <c r="B4113" s="1">
        <v>42899</v>
      </c>
      <c r="C4113" s="1" t="str">
        <f>IF(F4113="Kup","6/13/2017",IF(F4113="Sag","6/14/2017",""))</f>
        <v>6/13/2017</v>
      </c>
      <c r="D4113" s="27">
        <f>A4113-B4113</f>
        <v>-42899</v>
      </c>
      <c r="E4113" s="27">
        <f>A4113-C4113</f>
        <v>-42899</v>
      </c>
      <c r="F4113" s="2" t="s">
        <v>21</v>
      </c>
      <c r="G4113" s="2" t="s">
        <v>649</v>
      </c>
      <c r="H4113" s="2" t="s">
        <v>30</v>
      </c>
      <c r="I4113" s="12" t="s">
        <v>43</v>
      </c>
      <c r="J4113" s="12" t="s">
        <v>977</v>
      </c>
      <c r="K4113" s="3" t="s">
        <v>942</v>
      </c>
      <c r="L4113" s="3" t="s">
        <v>943</v>
      </c>
      <c r="M4113" s="2">
        <v>8</v>
      </c>
      <c r="N4113" s="2">
        <v>8</v>
      </c>
      <c r="O4113" s="25">
        <v>12.417999999999999</v>
      </c>
      <c r="P4113" s="2"/>
      <c r="Q4113" s="2"/>
      <c r="R4113" t="str">
        <f>IF(Q4113&gt;0,(P4113*(Q4113^2))*(3.14159/6),"")</f>
        <v/>
      </c>
      <c r="S4113" s="2" t="s">
        <v>32</v>
      </c>
      <c r="T4113" t="s">
        <v>25</v>
      </c>
      <c r="U4113" s="2" t="s">
        <v>26</v>
      </c>
      <c r="V4113" s="2" t="s">
        <v>674</v>
      </c>
      <c r="W4113" s="2"/>
      <c r="X4113" s="2" t="s">
        <v>764</v>
      </c>
      <c r="Y4113" s="2"/>
      <c r="AA4113" s="12" t="s">
        <v>835</v>
      </c>
      <c r="AB4113" t="str">
        <f>IF(Q4113&gt;0,"yes","no")</f>
        <v>no</v>
      </c>
      <c r="AC4113" t="str">
        <f>IF(O4113&gt;0,"yes","no")</f>
        <v>yes</v>
      </c>
      <c r="AD4113" t="str">
        <f>IF(AH4113="hatch","yes","no")</f>
        <v>no</v>
      </c>
      <c r="AE4113" t="str">
        <f>IF(AH4113="swimup","yes","no")</f>
        <v>yes</v>
      </c>
      <c r="AF4113" t="str">
        <f>IF(AH4113="respiration","yes","no")</f>
        <v>no</v>
      </c>
      <c r="AH4113" t="s">
        <v>765</v>
      </c>
      <c r="AI4113">
        <f>IF(O4113&gt;0,(IF(S4113="live",O4113*0.84,IF(S4113="dried.ethanol",O4113*0.8449+2.8227,O4113))),"")</f>
        <v>12.417999999999999</v>
      </c>
      <c r="AJ4113" s="2" t="s">
        <v>672</v>
      </c>
      <c r="AL4113" t="str">
        <f>IF(OR(AND(Q4113=Q4114,P4113&gt;0),AND(O4113&gt;0,O4113=O4114)),"duplicate","")</f>
        <v/>
      </c>
      <c r="AM4113" t="s">
        <v>827</v>
      </c>
      <c r="AN4113" t="s">
        <v>827</v>
      </c>
      <c r="AO4113" t="s">
        <v>826</v>
      </c>
      <c r="AP4113" t="s">
        <v>826</v>
      </c>
      <c r="AQ4113" t="s">
        <v>32</v>
      </c>
    </row>
    <row r="4114" spans="1:43" x14ac:dyDescent="0.2">
      <c r="A4114" s="31"/>
      <c r="B4114" s="1">
        <v>42899</v>
      </c>
      <c r="C4114" s="1" t="str">
        <f>IF(F4114="Kup","6/13/2017",IF(F4114="Sag","6/14/2017",""))</f>
        <v>6/13/2017</v>
      </c>
      <c r="D4114" s="27">
        <f>A4114-B4114</f>
        <v>-42899</v>
      </c>
      <c r="E4114" s="27">
        <f>A4114-C4114</f>
        <v>-42899</v>
      </c>
      <c r="F4114" s="2" t="s">
        <v>21</v>
      </c>
      <c r="G4114" s="2" t="s">
        <v>711</v>
      </c>
      <c r="H4114" s="2" t="s">
        <v>30</v>
      </c>
      <c r="I4114" s="12" t="s">
        <v>43</v>
      </c>
      <c r="J4114" s="12" t="s">
        <v>977</v>
      </c>
      <c r="K4114" s="3" t="s">
        <v>942</v>
      </c>
      <c r="L4114" s="3" t="s">
        <v>943</v>
      </c>
      <c r="M4114" s="2">
        <v>9</v>
      </c>
      <c r="N4114" s="2">
        <v>9</v>
      </c>
      <c r="O4114" s="25">
        <v>6.1189999999999998</v>
      </c>
      <c r="P4114" s="2"/>
      <c r="Q4114" s="2"/>
      <c r="R4114" t="str">
        <f>IF(Q4114&gt;0,(P4114*(Q4114^2))*(3.14159/6),"")</f>
        <v/>
      </c>
      <c r="S4114" s="2" t="s">
        <v>794</v>
      </c>
      <c r="T4114" t="s">
        <v>25</v>
      </c>
      <c r="U4114" s="2" t="s">
        <v>26</v>
      </c>
      <c r="V4114" s="2" t="s">
        <v>795</v>
      </c>
      <c r="W4114" s="2"/>
      <c r="X4114" s="2" t="s">
        <v>764</v>
      </c>
      <c r="Y4114" s="2"/>
      <c r="Z4114" s="2"/>
      <c r="AA4114" s="12" t="s">
        <v>835</v>
      </c>
      <c r="AB4114" t="str">
        <f>IF(Q4114&gt;0,"yes","no")</f>
        <v>no</v>
      </c>
      <c r="AC4114" t="str">
        <f>IF(O4114&gt;0,"yes","no")</f>
        <v>yes</v>
      </c>
      <c r="AD4114" t="str">
        <f>IF(AH4114="hatch","yes","no")</f>
        <v>yes</v>
      </c>
      <c r="AE4114" t="str">
        <f>IF(AH4114="swimup","yes","no")</f>
        <v>no</v>
      </c>
      <c r="AF4114" t="str">
        <f>IF(AH4114="respiration","yes","no")</f>
        <v>no</v>
      </c>
      <c r="AH4114" t="s">
        <v>766</v>
      </c>
      <c r="AI4114">
        <f>IF(O4114&gt;0,(IF(S4114="live",O4114*0.84,IF(S4114="dried.ethanol",O4114*0.8449+2.8227,O4114))),"")</f>
        <v>7.9926430999999996</v>
      </c>
      <c r="AJ4114" s="2" t="s">
        <v>796</v>
      </c>
      <c r="AL4114" t="str">
        <f>IF(OR(AND(Q4114=Q4115,P4114&gt;0),AND(O4114&gt;0,O4114=O4115)),"duplicate","")</f>
        <v/>
      </c>
      <c r="AM4114" t="s">
        <v>827</v>
      </c>
      <c r="AN4114" t="s">
        <v>827</v>
      </c>
      <c r="AO4114" t="s">
        <v>826</v>
      </c>
      <c r="AP4114" t="s">
        <v>826</v>
      </c>
      <c r="AQ4114" t="s">
        <v>794</v>
      </c>
    </row>
    <row r="4115" spans="1:43" x14ac:dyDescent="0.2">
      <c r="A4115" s="31"/>
      <c r="B4115" s="1">
        <v>42899</v>
      </c>
      <c r="C4115" s="1" t="str">
        <f>IF(F4115="Kup","6/13/2017",IF(F4115="Sag","6/14/2017",""))</f>
        <v>6/13/2017</v>
      </c>
      <c r="D4115" s="27">
        <f>A4115-B4115</f>
        <v>-42899</v>
      </c>
      <c r="E4115" s="27">
        <f>A4115-C4115</f>
        <v>-42899</v>
      </c>
      <c r="F4115" s="2" t="s">
        <v>21</v>
      </c>
      <c r="G4115" s="2" t="s">
        <v>649</v>
      </c>
      <c r="H4115" s="2" t="s">
        <v>30</v>
      </c>
      <c r="I4115" s="12" t="s">
        <v>43</v>
      </c>
      <c r="J4115" s="12" t="s">
        <v>977</v>
      </c>
      <c r="K4115" s="3" t="s">
        <v>942</v>
      </c>
      <c r="L4115" s="3" t="s">
        <v>943</v>
      </c>
      <c r="M4115" s="2">
        <v>9</v>
      </c>
      <c r="N4115" s="2">
        <v>9</v>
      </c>
      <c r="O4115" s="25">
        <v>13.138999999999999</v>
      </c>
      <c r="P4115" s="2"/>
      <c r="Q4115" s="2"/>
      <c r="R4115" t="str">
        <f>IF(Q4115&gt;0,(P4115*(Q4115^2))*(3.14159/6),"")</f>
        <v/>
      </c>
      <c r="S4115" s="2" t="s">
        <v>32</v>
      </c>
      <c r="T4115" t="s">
        <v>25</v>
      </c>
      <c r="U4115" s="2" t="s">
        <v>26</v>
      </c>
      <c r="V4115" s="2" t="s">
        <v>674</v>
      </c>
      <c r="W4115" s="2"/>
      <c r="X4115" s="2" t="s">
        <v>764</v>
      </c>
      <c r="Y4115" s="2"/>
      <c r="AA4115" s="12" t="s">
        <v>835</v>
      </c>
      <c r="AB4115" t="str">
        <f>IF(Q4115&gt;0,"yes","no")</f>
        <v>no</v>
      </c>
      <c r="AC4115" t="str">
        <f>IF(O4115&gt;0,"yes","no")</f>
        <v>yes</v>
      </c>
      <c r="AD4115" t="str">
        <f>IF(AH4115="hatch","yes","no")</f>
        <v>no</v>
      </c>
      <c r="AE4115" t="str">
        <f>IF(AH4115="swimup","yes","no")</f>
        <v>yes</v>
      </c>
      <c r="AF4115" t="str">
        <f>IF(AH4115="respiration","yes","no")</f>
        <v>no</v>
      </c>
      <c r="AH4115" t="s">
        <v>765</v>
      </c>
      <c r="AI4115">
        <f>IF(O4115&gt;0,(IF(S4115="live",O4115*0.84,IF(S4115="dried.ethanol",O4115*0.8449+2.8227,O4115))),"")</f>
        <v>13.138999999999999</v>
      </c>
      <c r="AJ4115" s="2" t="s">
        <v>672</v>
      </c>
      <c r="AL4115" t="str">
        <f>IF(OR(AND(Q4115=Q4116,P4115&gt;0),AND(O4115&gt;0,O4115=O4116)),"duplicate","")</f>
        <v/>
      </c>
      <c r="AM4115" t="s">
        <v>827</v>
      </c>
      <c r="AN4115" t="s">
        <v>827</v>
      </c>
      <c r="AO4115" t="s">
        <v>826</v>
      </c>
      <c r="AP4115" t="s">
        <v>826</v>
      </c>
      <c r="AQ4115" t="s">
        <v>32</v>
      </c>
    </row>
    <row r="4116" spans="1:43" x14ac:dyDescent="0.2">
      <c r="A4116" s="31"/>
      <c r="B4116" s="1">
        <v>42899</v>
      </c>
      <c r="C4116" s="1" t="str">
        <f>IF(F4116="Kup","6/13/2017",IF(F4116="Sag","6/14/2017",""))</f>
        <v>6/13/2017</v>
      </c>
      <c r="D4116" s="27">
        <f>A4116-B4116</f>
        <v>-42899</v>
      </c>
      <c r="E4116" s="27">
        <f>A4116-C4116</f>
        <v>-42899</v>
      </c>
      <c r="F4116" s="2" t="s">
        <v>21</v>
      </c>
      <c r="G4116" s="2" t="s">
        <v>711</v>
      </c>
      <c r="H4116" s="2" t="s">
        <v>30</v>
      </c>
      <c r="I4116" s="12" t="s">
        <v>43</v>
      </c>
      <c r="J4116" s="12" t="s">
        <v>977</v>
      </c>
      <c r="K4116" s="3" t="s">
        <v>942</v>
      </c>
      <c r="L4116" s="3" t="s">
        <v>943</v>
      </c>
      <c r="M4116" s="2">
        <v>10</v>
      </c>
      <c r="N4116" s="2">
        <v>10</v>
      </c>
      <c r="O4116" s="25">
        <v>8.5630000000000006</v>
      </c>
      <c r="P4116" s="2"/>
      <c r="Q4116" s="2"/>
      <c r="R4116" t="str">
        <f>IF(Q4116&gt;0,(P4116*(Q4116^2))*(3.14159/6),"")</f>
        <v/>
      </c>
      <c r="S4116" s="2" t="s">
        <v>794</v>
      </c>
      <c r="T4116" t="s">
        <v>25</v>
      </c>
      <c r="U4116" s="2" t="s">
        <v>26</v>
      </c>
      <c r="V4116" s="2" t="s">
        <v>795</v>
      </c>
      <c r="W4116" s="2"/>
      <c r="X4116" s="2" t="s">
        <v>764</v>
      </c>
      <c r="Y4116" s="2"/>
      <c r="Z4116" s="2"/>
      <c r="AA4116" s="12" t="s">
        <v>835</v>
      </c>
      <c r="AB4116" t="str">
        <f>IF(Q4116&gt;0,"yes","no")</f>
        <v>no</v>
      </c>
      <c r="AC4116" t="str">
        <f>IF(O4116&gt;0,"yes","no")</f>
        <v>yes</v>
      </c>
      <c r="AD4116" t="str">
        <f>IF(AH4116="hatch","yes","no")</f>
        <v>yes</v>
      </c>
      <c r="AE4116" t="str">
        <f>IF(AH4116="swimup","yes","no")</f>
        <v>no</v>
      </c>
      <c r="AF4116" t="str">
        <f>IF(AH4116="respiration","yes","no")</f>
        <v>no</v>
      </c>
      <c r="AH4116" t="s">
        <v>766</v>
      </c>
      <c r="AI4116">
        <f>IF(O4116&gt;0,(IF(S4116="live",O4116*0.84,IF(S4116="dried.ethanol",O4116*0.8449+2.8227,O4116))),"")</f>
        <v>10.057578700000001</v>
      </c>
      <c r="AJ4116" s="2" t="s">
        <v>796</v>
      </c>
      <c r="AL4116" t="str">
        <f>IF(OR(AND(Q4116=Q4117,P4116&gt;0),AND(O4116&gt;0,O4116=O4117)),"duplicate","")</f>
        <v/>
      </c>
      <c r="AM4116" t="s">
        <v>826</v>
      </c>
      <c r="AN4116" t="s">
        <v>826</v>
      </c>
      <c r="AO4116" t="s">
        <v>826</v>
      </c>
      <c r="AP4116" t="s">
        <v>826</v>
      </c>
      <c r="AQ4116" t="s">
        <v>794</v>
      </c>
    </row>
    <row r="4117" spans="1:43" x14ac:dyDescent="0.2">
      <c r="A4117" s="31"/>
      <c r="B4117" s="1">
        <v>42899</v>
      </c>
      <c r="C4117" s="1" t="str">
        <f>IF(F4117="Kup","6/13/2017",IF(F4117="Sag","6/14/2017",""))</f>
        <v>6/13/2017</v>
      </c>
      <c r="D4117" s="27">
        <f>A4117-B4117</f>
        <v>-42899</v>
      </c>
      <c r="E4117" s="27">
        <f>A4117-C4117</f>
        <v>-42899</v>
      </c>
      <c r="F4117" s="2" t="s">
        <v>21</v>
      </c>
      <c r="G4117" s="2" t="s">
        <v>649</v>
      </c>
      <c r="H4117" s="2" t="s">
        <v>30</v>
      </c>
      <c r="I4117" s="12" t="s">
        <v>43</v>
      </c>
      <c r="J4117" s="12" t="s">
        <v>977</v>
      </c>
      <c r="K4117" s="3" t="s">
        <v>942</v>
      </c>
      <c r="L4117" s="3" t="s">
        <v>943</v>
      </c>
      <c r="M4117" s="2">
        <v>10</v>
      </c>
      <c r="N4117" s="2">
        <v>10</v>
      </c>
      <c r="O4117" s="25">
        <v>13.413</v>
      </c>
      <c r="P4117" s="2"/>
      <c r="Q4117" s="2"/>
      <c r="R4117" t="str">
        <f>IF(Q4117&gt;0,(P4117*(Q4117^2))*(3.14159/6),"")</f>
        <v/>
      </c>
      <c r="S4117" s="2" t="s">
        <v>32</v>
      </c>
      <c r="T4117" t="s">
        <v>25</v>
      </c>
      <c r="U4117" s="2" t="s">
        <v>26</v>
      </c>
      <c r="V4117" s="2" t="s">
        <v>674</v>
      </c>
      <c r="W4117" s="2"/>
      <c r="X4117" s="2" t="s">
        <v>764</v>
      </c>
      <c r="Y4117" s="2"/>
      <c r="AA4117" s="12" t="s">
        <v>835</v>
      </c>
      <c r="AB4117" t="str">
        <f>IF(Q4117&gt;0,"yes","no")</f>
        <v>no</v>
      </c>
      <c r="AC4117" t="str">
        <f>IF(O4117&gt;0,"yes","no")</f>
        <v>yes</v>
      </c>
      <c r="AD4117" t="str">
        <f>IF(AH4117="hatch","yes","no")</f>
        <v>no</v>
      </c>
      <c r="AE4117" t="str">
        <f>IF(AH4117="swimup","yes","no")</f>
        <v>yes</v>
      </c>
      <c r="AF4117" t="str">
        <f>IF(AH4117="respiration","yes","no")</f>
        <v>no</v>
      </c>
      <c r="AH4117" t="s">
        <v>765</v>
      </c>
      <c r="AI4117">
        <f>IF(O4117&gt;0,(IF(S4117="live",O4117*0.84,IF(S4117="dried.ethanol",O4117*0.8449+2.8227,O4117))),"")</f>
        <v>13.413</v>
      </c>
      <c r="AJ4117" s="2" t="s">
        <v>672</v>
      </c>
      <c r="AL4117" t="str">
        <f>IF(OR(AND(Q4117=Q4118,P4117&gt;0),AND(O4117&gt;0,O4117=O4118)),"duplicate","")</f>
        <v/>
      </c>
      <c r="AM4117" t="s">
        <v>826</v>
      </c>
      <c r="AN4117" t="s">
        <v>826</v>
      </c>
      <c r="AO4117" t="s">
        <v>826</v>
      </c>
      <c r="AP4117" t="s">
        <v>826</v>
      </c>
      <c r="AQ4117" t="s">
        <v>32</v>
      </c>
    </row>
    <row r="4118" spans="1:43" x14ac:dyDescent="0.2">
      <c r="A4118" s="31"/>
      <c r="B4118" s="1">
        <v>42899</v>
      </c>
      <c r="C4118" s="1" t="str">
        <f>IF(F4118="Kup","6/13/2017",IF(F4118="Sag","6/14/2017",""))</f>
        <v>6/13/2017</v>
      </c>
      <c r="D4118" s="27">
        <f>A4118-B4118</f>
        <v>-42899</v>
      </c>
      <c r="E4118" s="27">
        <f>A4118-C4118</f>
        <v>-42899</v>
      </c>
      <c r="F4118" s="2" t="s">
        <v>21</v>
      </c>
      <c r="G4118" s="2" t="s">
        <v>711</v>
      </c>
      <c r="H4118" s="2" t="s">
        <v>30</v>
      </c>
      <c r="I4118" s="12" t="s">
        <v>94</v>
      </c>
      <c r="J4118" s="12" t="s">
        <v>988</v>
      </c>
      <c r="K4118" s="2" t="s">
        <v>957</v>
      </c>
      <c r="L4118" s="2" t="s">
        <v>943</v>
      </c>
      <c r="M4118" s="2">
        <v>1</v>
      </c>
      <c r="N4118" s="2">
        <v>1</v>
      </c>
      <c r="O4118" s="25">
        <v>10.265000000000001</v>
      </c>
      <c r="P4118" s="3">
        <v>2.2989999999999999</v>
      </c>
      <c r="Q4118" s="3">
        <v>1.8939999999999999</v>
      </c>
      <c r="R4118">
        <f>IF(Q4118&gt;0,(P4118*(Q4118^2))*(3.14159/6),"")</f>
        <v>4.3181445482177923</v>
      </c>
      <c r="S4118" s="2" t="s">
        <v>32</v>
      </c>
      <c r="T4118" t="s">
        <v>25</v>
      </c>
      <c r="U4118" s="2" t="s">
        <v>26</v>
      </c>
      <c r="V4118" s="2" t="s">
        <v>741</v>
      </c>
      <c r="W4118" s="2"/>
      <c r="X4118" s="2" t="s">
        <v>764</v>
      </c>
      <c r="Y4118" s="2"/>
      <c r="AA4118" s="12" t="s">
        <v>835</v>
      </c>
      <c r="AB4118" t="str">
        <f>IF(Q4118&gt;0,"yes","no")</f>
        <v>yes</v>
      </c>
      <c r="AC4118" t="str">
        <f>IF(O4118&gt;0,"yes","no")</f>
        <v>yes</v>
      </c>
      <c r="AD4118" t="str">
        <f>IF(AH4118="hatch","yes","no")</f>
        <v>yes</v>
      </c>
      <c r="AE4118" t="str">
        <f>IF(AH4118="swimup","yes","no")</f>
        <v>no</v>
      </c>
      <c r="AF4118" t="str">
        <f>IF(AH4118="respiration","yes","no")</f>
        <v>no</v>
      </c>
      <c r="AH4118" t="s">
        <v>766</v>
      </c>
      <c r="AI4118">
        <f>IF(O4118&gt;0,(IF(S4118="live",O4118*0.84,IF(S4118="dried.ethanol",O4118*0.8449+2.8227,O4118))),"")</f>
        <v>10.265000000000001</v>
      </c>
      <c r="AJ4118" s="2" t="s">
        <v>651</v>
      </c>
      <c r="AL4118" t="str">
        <f>IF(OR(AND(Q4118=Q4119,P4118&gt;0),AND(O4118&gt;0,O4118=O4119)),"duplicate","")</f>
        <v/>
      </c>
      <c r="AM4118" t="s">
        <v>826</v>
      </c>
      <c r="AN4118" t="s">
        <v>826</v>
      </c>
      <c r="AO4118" t="s">
        <v>826</v>
      </c>
      <c r="AP4118" t="s">
        <v>826</v>
      </c>
      <c r="AQ4118" t="s">
        <v>32</v>
      </c>
    </row>
    <row r="4119" spans="1:43" x14ac:dyDescent="0.2">
      <c r="A4119" s="31"/>
      <c r="B4119" s="1">
        <v>42899</v>
      </c>
      <c r="C4119" s="1" t="str">
        <f>IF(F4119="Kup","6/13/2017",IF(F4119="Sag","6/14/2017",""))</f>
        <v>6/13/2017</v>
      </c>
      <c r="D4119" s="27">
        <f>A4119-B4119</f>
        <v>-42899</v>
      </c>
      <c r="E4119" s="27">
        <f>A4119-C4119</f>
        <v>-42899</v>
      </c>
      <c r="F4119" s="2" t="s">
        <v>21</v>
      </c>
      <c r="G4119" s="2" t="s">
        <v>649</v>
      </c>
      <c r="H4119" s="2" t="s">
        <v>30</v>
      </c>
      <c r="I4119" s="12" t="s">
        <v>94</v>
      </c>
      <c r="J4119" s="12" t="s">
        <v>988</v>
      </c>
      <c r="K4119" s="2" t="s">
        <v>957</v>
      </c>
      <c r="L4119" s="2" t="s">
        <v>943</v>
      </c>
      <c r="M4119" s="2">
        <v>1</v>
      </c>
      <c r="N4119" s="2">
        <v>1</v>
      </c>
      <c r="O4119" s="25">
        <v>11.872</v>
      </c>
      <c r="P4119" s="3">
        <v>2.0139999999999998</v>
      </c>
      <c r="Q4119" s="3">
        <v>1.46</v>
      </c>
      <c r="R4119">
        <f>IF(Q4119&gt;0,(P4119*(Q4119^2))*(3.14159/6),"")</f>
        <v>2.2478298455693326</v>
      </c>
      <c r="S4119" s="2" t="s">
        <v>32</v>
      </c>
      <c r="T4119" t="s">
        <v>25</v>
      </c>
      <c r="U4119" s="2" t="s">
        <v>26</v>
      </c>
      <c r="V4119" s="2" t="s">
        <v>669</v>
      </c>
      <c r="W4119" s="2"/>
      <c r="X4119" s="2" t="s">
        <v>764</v>
      </c>
      <c r="Y4119" s="2"/>
      <c r="AA4119" s="12" t="s">
        <v>835</v>
      </c>
      <c r="AB4119" t="str">
        <f>IF(Q4119&gt;0,"yes","no")</f>
        <v>yes</v>
      </c>
      <c r="AC4119" t="str">
        <f>IF(O4119&gt;0,"yes","no")</f>
        <v>yes</v>
      </c>
      <c r="AD4119" t="str">
        <f>IF(AH4119="hatch","yes","no")</f>
        <v>no</v>
      </c>
      <c r="AE4119" t="str">
        <f>IF(AH4119="swimup","yes","no")</f>
        <v>yes</v>
      </c>
      <c r="AF4119" t="str">
        <f>IF(AH4119="respiration","yes","no")</f>
        <v>no</v>
      </c>
      <c r="AH4119" t="s">
        <v>765</v>
      </c>
      <c r="AI4119">
        <f>IF(O4119&gt;0,(IF(S4119="live",O4119*0.84,IF(S4119="dried.ethanol",O4119*0.8449+2.8227,O4119))),"")</f>
        <v>11.872</v>
      </c>
      <c r="AJ4119" s="2" t="s">
        <v>664</v>
      </c>
      <c r="AL4119" t="str">
        <f>IF(OR(AND(Q4119=Q4120,P4119&gt;0),AND(O4119&gt;0,O4119=O4120)),"duplicate","")</f>
        <v/>
      </c>
      <c r="AM4119" t="s">
        <v>826</v>
      </c>
      <c r="AN4119" t="s">
        <v>826</v>
      </c>
      <c r="AO4119" t="s">
        <v>826</v>
      </c>
      <c r="AP4119" t="s">
        <v>826</v>
      </c>
      <c r="AQ4119" t="s">
        <v>32</v>
      </c>
    </row>
    <row r="4120" spans="1:43" x14ac:dyDescent="0.2">
      <c r="A4120" s="31"/>
      <c r="B4120" s="1">
        <v>42899</v>
      </c>
      <c r="C4120" s="1" t="str">
        <f>IF(F4120="Kup","6/13/2017",IF(F4120="Sag","6/14/2017",""))</f>
        <v>6/13/2017</v>
      </c>
      <c r="D4120" s="27">
        <f>A4120-B4120</f>
        <v>-42899</v>
      </c>
      <c r="E4120" s="27">
        <f>A4120-C4120</f>
        <v>-42899</v>
      </c>
      <c r="F4120" s="2" t="s">
        <v>21</v>
      </c>
      <c r="G4120" s="2" t="s">
        <v>711</v>
      </c>
      <c r="H4120" s="2" t="s">
        <v>30</v>
      </c>
      <c r="I4120" s="12" t="s">
        <v>94</v>
      </c>
      <c r="J4120" s="12" t="s">
        <v>988</v>
      </c>
      <c r="K4120" s="2" t="s">
        <v>957</v>
      </c>
      <c r="L4120" s="2" t="s">
        <v>943</v>
      </c>
      <c r="M4120" s="2">
        <v>2</v>
      </c>
      <c r="N4120" s="2">
        <v>2</v>
      </c>
      <c r="O4120" s="25">
        <v>9.7539999999999996</v>
      </c>
      <c r="P4120" s="3">
        <v>2.4590000000000001</v>
      </c>
      <c r="Q4120" s="3">
        <v>1.9470000000000001</v>
      </c>
      <c r="R4120">
        <f>IF(Q4120&gt;0,(P4120*(Q4120^2))*(3.14159/6),"")</f>
        <v>4.8807738737127151</v>
      </c>
      <c r="S4120" s="2" t="s">
        <v>32</v>
      </c>
      <c r="T4120" t="s">
        <v>25</v>
      </c>
      <c r="U4120" s="2" t="s">
        <v>26</v>
      </c>
      <c r="V4120" s="2" t="s">
        <v>741</v>
      </c>
      <c r="W4120" s="2"/>
      <c r="X4120" s="2" t="s">
        <v>764</v>
      </c>
      <c r="Y4120" s="2"/>
      <c r="AA4120" s="12" t="s">
        <v>835</v>
      </c>
      <c r="AB4120" t="str">
        <f>IF(Q4120&gt;0,"yes","no")</f>
        <v>yes</v>
      </c>
      <c r="AC4120" t="str">
        <f>IF(O4120&gt;0,"yes","no")</f>
        <v>yes</v>
      </c>
      <c r="AD4120" t="str">
        <f>IF(AH4120="hatch","yes","no")</f>
        <v>yes</v>
      </c>
      <c r="AE4120" t="str">
        <f>IF(AH4120="swimup","yes","no")</f>
        <v>no</v>
      </c>
      <c r="AF4120" t="str">
        <f>IF(AH4120="respiration","yes","no")</f>
        <v>no</v>
      </c>
      <c r="AH4120" t="s">
        <v>766</v>
      </c>
      <c r="AI4120">
        <f>IF(O4120&gt;0,(IF(S4120="live",O4120*0.84,IF(S4120="dried.ethanol",O4120*0.8449+2.8227,O4120))),"")</f>
        <v>9.7539999999999996</v>
      </c>
      <c r="AJ4120" s="2" t="s">
        <v>651</v>
      </c>
      <c r="AL4120" t="str">
        <f>IF(OR(AND(Q4120=Q4121,P4120&gt;0),AND(O4120&gt;0,O4120=O4121)),"duplicate","")</f>
        <v/>
      </c>
      <c r="AM4120" t="s">
        <v>826</v>
      </c>
      <c r="AN4120" t="s">
        <v>826</v>
      </c>
      <c r="AO4120" t="s">
        <v>826</v>
      </c>
      <c r="AP4120" t="s">
        <v>826</v>
      </c>
      <c r="AQ4120" t="s">
        <v>32</v>
      </c>
    </row>
    <row r="4121" spans="1:43" x14ac:dyDescent="0.2">
      <c r="A4121" s="31"/>
      <c r="B4121" s="1">
        <v>42899</v>
      </c>
      <c r="C4121" s="1" t="str">
        <f>IF(F4121="Kup","6/13/2017",IF(F4121="Sag","6/14/2017",""))</f>
        <v>6/13/2017</v>
      </c>
      <c r="D4121" s="27">
        <f>A4121-B4121</f>
        <v>-42899</v>
      </c>
      <c r="E4121" s="27">
        <f>A4121-C4121</f>
        <v>-42899</v>
      </c>
      <c r="F4121" s="2" t="s">
        <v>21</v>
      </c>
      <c r="G4121" s="2" t="s">
        <v>649</v>
      </c>
      <c r="H4121" s="2" t="s">
        <v>30</v>
      </c>
      <c r="I4121" s="12" t="s">
        <v>94</v>
      </c>
      <c r="J4121" s="12" t="s">
        <v>988</v>
      </c>
      <c r="K4121" s="2" t="s">
        <v>957</v>
      </c>
      <c r="L4121" s="2" t="s">
        <v>943</v>
      </c>
      <c r="M4121" s="2">
        <v>2</v>
      </c>
      <c r="N4121" s="2">
        <v>2</v>
      </c>
      <c r="O4121" s="25">
        <v>11.14</v>
      </c>
      <c r="P4121" s="3">
        <v>2.1640000000000001</v>
      </c>
      <c r="Q4121" s="3">
        <v>1.339</v>
      </c>
      <c r="R4121">
        <f>IF(Q4121&gt;0,(P4121*(Q4121^2))*(3.14159/6),"")</f>
        <v>2.0314992481699932</v>
      </c>
      <c r="S4121" s="2" t="s">
        <v>32</v>
      </c>
      <c r="T4121" t="s">
        <v>25</v>
      </c>
      <c r="U4121" s="2" t="s">
        <v>26</v>
      </c>
      <c r="V4121" s="2" t="s">
        <v>669</v>
      </c>
      <c r="W4121" s="2"/>
      <c r="X4121" s="2" t="s">
        <v>764</v>
      </c>
      <c r="Y4121" s="2"/>
      <c r="AA4121" s="12" t="s">
        <v>835</v>
      </c>
      <c r="AB4121" t="str">
        <f>IF(Q4121&gt;0,"yes","no")</f>
        <v>yes</v>
      </c>
      <c r="AC4121" t="str">
        <f>IF(O4121&gt;0,"yes","no")</f>
        <v>yes</v>
      </c>
      <c r="AD4121" t="str">
        <f>IF(AH4121="hatch","yes","no")</f>
        <v>no</v>
      </c>
      <c r="AE4121" t="str">
        <f>IF(AH4121="swimup","yes","no")</f>
        <v>yes</v>
      </c>
      <c r="AF4121" t="str">
        <f>IF(AH4121="respiration","yes","no")</f>
        <v>no</v>
      </c>
      <c r="AH4121" t="s">
        <v>765</v>
      </c>
      <c r="AI4121">
        <f>IF(O4121&gt;0,(IF(S4121="live",O4121*0.84,IF(S4121="dried.ethanol",O4121*0.8449+2.8227,O4121))),"")</f>
        <v>11.14</v>
      </c>
      <c r="AJ4121" s="2" t="s">
        <v>664</v>
      </c>
      <c r="AL4121" t="str">
        <f>IF(OR(AND(Q4121=Q4122,P4121&gt;0),AND(O4121&gt;0,O4121=O4122)),"duplicate","")</f>
        <v/>
      </c>
      <c r="AM4121" t="s">
        <v>826</v>
      </c>
      <c r="AN4121" t="s">
        <v>826</v>
      </c>
      <c r="AO4121" t="s">
        <v>826</v>
      </c>
      <c r="AP4121" t="s">
        <v>826</v>
      </c>
      <c r="AQ4121" t="s">
        <v>32</v>
      </c>
    </row>
    <row r="4122" spans="1:43" x14ac:dyDescent="0.2">
      <c r="A4122" s="31"/>
      <c r="B4122" s="1">
        <v>42899</v>
      </c>
      <c r="C4122" s="1" t="str">
        <f>IF(F4122="Kup","6/13/2017",IF(F4122="Sag","6/14/2017",""))</f>
        <v>6/13/2017</v>
      </c>
      <c r="D4122" s="27">
        <f>A4122-B4122</f>
        <v>-42899</v>
      </c>
      <c r="E4122" s="27">
        <f>A4122-C4122</f>
        <v>-42899</v>
      </c>
      <c r="F4122" s="2" t="s">
        <v>21</v>
      </c>
      <c r="G4122" s="2" t="s">
        <v>711</v>
      </c>
      <c r="H4122" s="2" t="s">
        <v>30</v>
      </c>
      <c r="I4122" s="12" t="s">
        <v>94</v>
      </c>
      <c r="J4122" s="12" t="s">
        <v>988</v>
      </c>
      <c r="K4122" s="2" t="s">
        <v>957</v>
      </c>
      <c r="L4122" s="2" t="s">
        <v>943</v>
      </c>
      <c r="M4122" s="2">
        <v>3</v>
      </c>
      <c r="N4122" s="2">
        <v>3</v>
      </c>
      <c r="O4122" s="25">
        <v>10.56</v>
      </c>
      <c r="P4122" s="3">
        <v>2.3340000000000001</v>
      </c>
      <c r="Q4122" s="3">
        <v>1.931</v>
      </c>
      <c r="R4122">
        <f>IF(Q4122&gt;0,(P4122*(Q4122^2))*(3.14159/6),"")</f>
        <v>4.5568386870261097</v>
      </c>
      <c r="S4122" s="2" t="s">
        <v>32</v>
      </c>
      <c r="T4122" t="s">
        <v>25</v>
      </c>
      <c r="U4122" s="2" t="s">
        <v>26</v>
      </c>
      <c r="V4122" s="2" t="s">
        <v>741</v>
      </c>
      <c r="W4122" s="2"/>
      <c r="X4122" s="2" t="s">
        <v>764</v>
      </c>
      <c r="Y4122" s="2"/>
      <c r="AA4122" s="12" t="s">
        <v>835</v>
      </c>
      <c r="AB4122" t="str">
        <f>IF(Q4122&gt;0,"yes","no")</f>
        <v>yes</v>
      </c>
      <c r="AC4122" t="str">
        <f>IF(O4122&gt;0,"yes","no")</f>
        <v>yes</v>
      </c>
      <c r="AD4122" t="str">
        <f>IF(AH4122="hatch","yes","no")</f>
        <v>yes</v>
      </c>
      <c r="AE4122" t="str">
        <f>IF(AH4122="swimup","yes","no")</f>
        <v>no</v>
      </c>
      <c r="AF4122" t="str">
        <f>IF(AH4122="respiration","yes","no")</f>
        <v>no</v>
      </c>
      <c r="AH4122" t="s">
        <v>766</v>
      </c>
      <c r="AI4122">
        <f>IF(O4122&gt;0,(IF(S4122="live",O4122*0.84,IF(S4122="dried.ethanol",O4122*0.8449+2.8227,O4122))),"")</f>
        <v>10.56</v>
      </c>
      <c r="AJ4122" s="2" t="s">
        <v>651</v>
      </c>
      <c r="AL4122" t="str">
        <f>IF(OR(AND(Q4122=Q4123,P4122&gt;0),AND(O4122&gt;0,O4122=O4123)),"duplicate","")</f>
        <v/>
      </c>
      <c r="AM4122" t="s">
        <v>826</v>
      </c>
      <c r="AN4122" t="s">
        <v>826</v>
      </c>
      <c r="AO4122" t="s">
        <v>826</v>
      </c>
      <c r="AP4122" t="s">
        <v>826</v>
      </c>
      <c r="AQ4122" t="s">
        <v>32</v>
      </c>
    </row>
    <row r="4123" spans="1:43" x14ac:dyDescent="0.2">
      <c r="A4123" s="31"/>
      <c r="B4123" s="1">
        <v>42899</v>
      </c>
      <c r="C4123" s="1" t="str">
        <f>IF(F4123="Kup","6/13/2017",IF(F4123="Sag","6/14/2017",""))</f>
        <v>6/13/2017</v>
      </c>
      <c r="D4123" s="27">
        <f>A4123-B4123</f>
        <v>-42899</v>
      </c>
      <c r="E4123" s="27">
        <f>A4123-C4123</f>
        <v>-42899</v>
      </c>
      <c r="F4123" s="2" t="s">
        <v>21</v>
      </c>
      <c r="G4123" s="2" t="s">
        <v>649</v>
      </c>
      <c r="H4123" s="2" t="s">
        <v>30</v>
      </c>
      <c r="I4123" s="12" t="s">
        <v>94</v>
      </c>
      <c r="J4123" s="12" t="s">
        <v>988</v>
      </c>
      <c r="K4123" s="2" t="s">
        <v>957</v>
      </c>
      <c r="L4123" s="2" t="s">
        <v>943</v>
      </c>
      <c r="M4123" s="2">
        <v>3</v>
      </c>
      <c r="N4123" s="2">
        <v>3</v>
      </c>
      <c r="O4123" s="25">
        <v>11.954000000000001</v>
      </c>
      <c r="P4123" s="3">
        <v>2.016</v>
      </c>
      <c r="Q4123" s="3">
        <v>1.238</v>
      </c>
      <c r="R4123">
        <f>IF(Q4123&gt;0,(P4123*(Q4123^2))*(3.14159/6),"")</f>
        <v>1.6178195254905596</v>
      </c>
      <c r="S4123" s="2" t="s">
        <v>32</v>
      </c>
      <c r="T4123" t="s">
        <v>25</v>
      </c>
      <c r="U4123" s="2" t="s">
        <v>26</v>
      </c>
      <c r="V4123" s="2" t="s">
        <v>669</v>
      </c>
      <c r="W4123" s="2"/>
      <c r="X4123" s="2" t="s">
        <v>764</v>
      </c>
      <c r="Y4123" s="2"/>
      <c r="AA4123" s="12" t="s">
        <v>835</v>
      </c>
      <c r="AB4123" t="str">
        <f>IF(Q4123&gt;0,"yes","no")</f>
        <v>yes</v>
      </c>
      <c r="AC4123" t="str">
        <f>IF(O4123&gt;0,"yes","no")</f>
        <v>yes</v>
      </c>
      <c r="AD4123" t="str">
        <f>IF(AH4123="hatch","yes","no")</f>
        <v>no</v>
      </c>
      <c r="AE4123" t="str">
        <f>IF(AH4123="swimup","yes","no")</f>
        <v>yes</v>
      </c>
      <c r="AF4123" t="str">
        <f>IF(AH4123="respiration","yes","no")</f>
        <v>no</v>
      </c>
      <c r="AH4123" t="s">
        <v>765</v>
      </c>
      <c r="AI4123">
        <f>IF(O4123&gt;0,(IF(S4123="live",O4123*0.84,IF(S4123="dried.ethanol",O4123*0.8449+2.8227,O4123))),"")</f>
        <v>11.954000000000001</v>
      </c>
      <c r="AJ4123" s="2" t="s">
        <v>664</v>
      </c>
      <c r="AL4123" t="str">
        <f>IF(OR(AND(Q4123=Q4124,P4123&gt;0),AND(O4123&gt;0,O4123=O4124)),"duplicate","")</f>
        <v/>
      </c>
      <c r="AM4123" t="s">
        <v>826</v>
      </c>
      <c r="AN4123" t="s">
        <v>826</v>
      </c>
      <c r="AO4123" t="s">
        <v>826</v>
      </c>
      <c r="AP4123" t="s">
        <v>826</v>
      </c>
      <c r="AQ4123" t="s">
        <v>32</v>
      </c>
    </row>
    <row r="4124" spans="1:43" x14ac:dyDescent="0.2">
      <c r="A4124" s="31"/>
      <c r="B4124" s="1">
        <v>42899</v>
      </c>
      <c r="C4124" s="1" t="str">
        <f>IF(F4124="Kup","6/13/2017",IF(F4124="Sag","6/14/2017",""))</f>
        <v>6/13/2017</v>
      </c>
      <c r="D4124" s="27">
        <f>A4124-B4124</f>
        <v>-42899</v>
      </c>
      <c r="E4124" s="27">
        <f>A4124-C4124</f>
        <v>-42899</v>
      </c>
      <c r="F4124" s="2" t="s">
        <v>21</v>
      </c>
      <c r="G4124" s="2" t="s">
        <v>711</v>
      </c>
      <c r="H4124" s="2" t="s">
        <v>30</v>
      </c>
      <c r="I4124" s="12" t="s">
        <v>94</v>
      </c>
      <c r="J4124" s="12" t="s">
        <v>988</v>
      </c>
      <c r="K4124" s="2" t="s">
        <v>957</v>
      </c>
      <c r="L4124" s="2" t="s">
        <v>943</v>
      </c>
      <c r="M4124" s="2">
        <v>4</v>
      </c>
      <c r="N4124" s="2">
        <v>4</v>
      </c>
      <c r="O4124" s="25">
        <v>9.9109999999999996</v>
      </c>
      <c r="P4124" s="3">
        <v>2.355</v>
      </c>
      <c r="Q4124" s="3">
        <v>2.0049999999999999</v>
      </c>
      <c r="R4124">
        <f>IF(Q4124&gt;0,(P4124*(Q4124^2))*(3.14159/6),"")</f>
        <v>4.9569886083518737</v>
      </c>
      <c r="S4124" s="2" t="s">
        <v>32</v>
      </c>
      <c r="T4124" t="s">
        <v>25</v>
      </c>
      <c r="U4124" s="2" t="s">
        <v>26</v>
      </c>
      <c r="V4124" s="2" t="s">
        <v>741</v>
      </c>
      <c r="W4124" s="2"/>
      <c r="X4124" s="2" t="s">
        <v>764</v>
      </c>
      <c r="Y4124" s="2"/>
      <c r="AA4124" s="12" t="s">
        <v>835</v>
      </c>
      <c r="AB4124" t="str">
        <f>IF(Q4124&gt;0,"yes","no")</f>
        <v>yes</v>
      </c>
      <c r="AC4124" t="str">
        <f>IF(O4124&gt;0,"yes","no")</f>
        <v>yes</v>
      </c>
      <c r="AD4124" t="str">
        <f>IF(AH4124="hatch","yes","no")</f>
        <v>yes</v>
      </c>
      <c r="AE4124" t="str">
        <f>IF(AH4124="swimup","yes","no")</f>
        <v>no</v>
      </c>
      <c r="AF4124" t="str">
        <f>IF(AH4124="respiration","yes","no")</f>
        <v>no</v>
      </c>
      <c r="AH4124" t="s">
        <v>766</v>
      </c>
      <c r="AI4124">
        <f>IF(O4124&gt;0,(IF(S4124="live",O4124*0.84,IF(S4124="dried.ethanol",O4124*0.8449+2.8227,O4124))),"")</f>
        <v>9.9109999999999996</v>
      </c>
      <c r="AJ4124" s="2" t="s">
        <v>651</v>
      </c>
      <c r="AL4124" t="str">
        <f>IF(OR(AND(Q4124=Q4125,P4124&gt;0),AND(O4124&gt;0,O4124=O4125)),"duplicate","")</f>
        <v/>
      </c>
      <c r="AM4124" t="s">
        <v>826</v>
      </c>
      <c r="AN4124" t="s">
        <v>826</v>
      </c>
      <c r="AO4124" t="s">
        <v>826</v>
      </c>
      <c r="AP4124" t="s">
        <v>826</v>
      </c>
      <c r="AQ4124" t="s">
        <v>32</v>
      </c>
    </row>
    <row r="4125" spans="1:43" x14ac:dyDescent="0.2">
      <c r="A4125" s="31"/>
      <c r="B4125" s="1">
        <v>42899</v>
      </c>
      <c r="C4125" s="1" t="str">
        <f>IF(F4125="Kup","6/13/2017",IF(F4125="Sag","6/14/2017",""))</f>
        <v>6/13/2017</v>
      </c>
      <c r="D4125" s="27">
        <f>A4125-B4125</f>
        <v>-42899</v>
      </c>
      <c r="E4125" s="27">
        <f>A4125-C4125</f>
        <v>-42899</v>
      </c>
      <c r="F4125" s="2" t="s">
        <v>21</v>
      </c>
      <c r="G4125" s="2" t="s">
        <v>649</v>
      </c>
      <c r="H4125" s="2" t="s">
        <v>30</v>
      </c>
      <c r="I4125" s="12" t="s">
        <v>94</v>
      </c>
      <c r="J4125" s="12" t="s">
        <v>988</v>
      </c>
      <c r="K4125" s="2" t="s">
        <v>957</v>
      </c>
      <c r="L4125" s="2" t="s">
        <v>943</v>
      </c>
      <c r="M4125" s="2">
        <v>4</v>
      </c>
      <c r="N4125" s="2">
        <v>4</v>
      </c>
      <c r="O4125" s="25">
        <v>11.51</v>
      </c>
      <c r="P4125" s="3">
        <v>2.169</v>
      </c>
      <c r="Q4125" s="3">
        <v>1.323</v>
      </c>
      <c r="R4125">
        <f>IF(Q4125&gt;0,(P4125*(Q4125^2))*(3.14159/6),"")</f>
        <v>1.9878220140442646</v>
      </c>
      <c r="S4125" s="2" t="s">
        <v>32</v>
      </c>
      <c r="T4125" t="s">
        <v>25</v>
      </c>
      <c r="U4125" s="2" t="s">
        <v>26</v>
      </c>
      <c r="V4125" s="2" t="s">
        <v>669</v>
      </c>
      <c r="W4125" s="2"/>
      <c r="X4125" s="2" t="s">
        <v>764</v>
      </c>
      <c r="Y4125" s="2"/>
      <c r="AA4125" s="12" t="s">
        <v>835</v>
      </c>
      <c r="AB4125" t="str">
        <f>IF(Q4125&gt;0,"yes","no")</f>
        <v>yes</v>
      </c>
      <c r="AC4125" t="str">
        <f>IF(O4125&gt;0,"yes","no")</f>
        <v>yes</v>
      </c>
      <c r="AD4125" t="str">
        <f>IF(AH4125="hatch","yes","no")</f>
        <v>no</v>
      </c>
      <c r="AE4125" t="str">
        <f>IF(AH4125="swimup","yes","no")</f>
        <v>yes</v>
      </c>
      <c r="AF4125" t="str">
        <f>IF(AH4125="respiration","yes","no")</f>
        <v>no</v>
      </c>
      <c r="AH4125" t="s">
        <v>765</v>
      </c>
      <c r="AI4125">
        <f>IF(O4125&gt;0,(IF(S4125="live",O4125*0.84,IF(S4125="dried.ethanol",O4125*0.8449+2.8227,O4125))),"")</f>
        <v>11.51</v>
      </c>
      <c r="AJ4125" s="2" t="s">
        <v>664</v>
      </c>
      <c r="AL4125" t="str">
        <f>IF(OR(AND(Q4125=Q4126,P4125&gt;0),AND(O4125&gt;0,O4125=O4126)),"duplicate","")</f>
        <v/>
      </c>
      <c r="AM4125" t="s">
        <v>826</v>
      </c>
      <c r="AN4125" t="s">
        <v>826</v>
      </c>
      <c r="AO4125" t="s">
        <v>826</v>
      </c>
      <c r="AP4125" t="s">
        <v>826</v>
      </c>
      <c r="AQ4125" t="s">
        <v>32</v>
      </c>
    </row>
    <row r="4126" spans="1:43" x14ac:dyDescent="0.2">
      <c r="A4126" s="31"/>
      <c r="B4126" s="1">
        <v>42899</v>
      </c>
      <c r="C4126" s="1" t="str">
        <f>IF(F4126="Kup","6/13/2017",IF(F4126="Sag","6/14/2017",""))</f>
        <v>6/13/2017</v>
      </c>
      <c r="D4126" s="27">
        <f>A4126-B4126</f>
        <v>-42899</v>
      </c>
      <c r="E4126" s="27">
        <f>A4126-C4126</f>
        <v>-42899</v>
      </c>
      <c r="F4126" s="2" t="s">
        <v>21</v>
      </c>
      <c r="G4126" s="2" t="s">
        <v>711</v>
      </c>
      <c r="H4126" s="2" t="s">
        <v>30</v>
      </c>
      <c r="I4126" s="12" t="s">
        <v>94</v>
      </c>
      <c r="J4126" s="12" t="s">
        <v>988</v>
      </c>
      <c r="K4126" s="2" t="s">
        <v>957</v>
      </c>
      <c r="L4126" s="2" t="s">
        <v>943</v>
      </c>
      <c r="M4126" s="2">
        <v>5</v>
      </c>
      <c r="N4126" s="2">
        <v>5</v>
      </c>
      <c r="O4126" s="25">
        <v>10.134</v>
      </c>
      <c r="P4126" s="3">
        <v>2.19</v>
      </c>
      <c r="Q4126" s="3">
        <v>1.792</v>
      </c>
      <c r="R4126">
        <f>IF(Q4126&gt;0,(P4126*(Q4126^2))*(3.14159/6),"")</f>
        <v>3.6822933274623999</v>
      </c>
      <c r="S4126" s="2" t="s">
        <v>32</v>
      </c>
      <c r="T4126" t="s">
        <v>25</v>
      </c>
      <c r="U4126" s="2" t="s">
        <v>26</v>
      </c>
      <c r="V4126" s="2" t="s">
        <v>741</v>
      </c>
      <c r="W4126" s="2"/>
      <c r="X4126" s="2" t="s">
        <v>764</v>
      </c>
      <c r="Y4126" s="2"/>
      <c r="AA4126" s="12" t="s">
        <v>835</v>
      </c>
      <c r="AB4126" t="str">
        <f>IF(Q4126&gt;0,"yes","no")</f>
        <v>yes</v>
      </c>
      <c r="AC4126" t="str">
        <f>IF(O4126&gt;0,"yes","no")</f>
        <v>yes</v>
      </c>
      <c r="AD4126" t="str">
        <f>IF(AH4126="hatch","yes","no")</f>
        <v>yes</v>
      </c>
      <c r="AE4126" t="str">
        <f>IF(AH4126="swimup","yes","no")</f>
        <v>no</v>
      </c>
      <c r="AF4126" t="str">
        <f>IF(AH4126="respiration","yes","no")</f>
        <v>no</v>
      </c>
      <c r="AH4126" t="s">
        <v>766</v>
      </c>
      <c r="AI4126">
        <f>IF(O4126&gt;0,(IF(S4126="live",O4126*0.84,IF(S4126="dried.ethanol",O4126*0.8449+2.8227,O4126))),"")</f>
        <v>10.134</v>
      </c>
      <c r="AJ4126" s="2" t="s">
        <v>651</v>
      </c>
      <c r="AL4126" t="str">
        <f>IF(OR(AND(Q4126=Q4127,P4126&gt;0),AND(O4126&gt;0,O4126=O4127)),"duplicate","")</f>
        <v/>
      </c>
      <c r="AM4126" t="s">
        <v>826</v>
      </c>
      <c r="AN4126" t="s">
        <v>826</v>
      </c>
      <c r="AO4126" t="s">
        <v>826</v>
      </c>
      <c r="AP4126" t="s">
        <v>826</v>
      </c>
      <c r="AQ4126" t="s">
        <v>32</v>
      </c>
    </row>
    <row r="4127" spans="1:43" x14ac:dyDescent="0.2">
      <c r="A4127" s="31"/>
      <c r="B4127" s="1">
        <v>42899</v>
      </c>
      <c r="C4127" s="1" t="str">
        <f>IF(F4127="Kup","6/13/2017",IF(F4127="Sag","6/14/2017",""))</f>
        <v>6/13/2017</v>
      </c>
      <c r="D4127" s="27">
        <f>A4127-B4127</f>
        <v>-42899</v>
      </c>
      <c r="E4127" s="27">
        <f>A4127-C4127</f>
        <v>-42899</v>
      </c>
      <c r="F4127" s="2" t="s">
        <v>21</v>
      </c>
      <c r="G4127" s="2" t="s">
        <v>649</v>
      </c>
      <c r="H4127" s="2" t="s">
        <v>30</v>
      </c>
      <c r="I4127" s="12" t="s">
        <v>94</v>
      </c>
      <c r="J4127" s="12" t="s">
        <v>988</v>
      </c>
      <c r="K4127" s="2" t="s">
        <v>957</v>
      </c>
      <c r="L4127" s="2" t="s">
        <v>943</v>
      </c>
      <c r="M4127" s="2">
        <v>5</v>
      </c>
      <c r="N4127" s="2">
        <v>5</v>
      </c>
      <c r="O4127" s="25">
        <v>12.286</v>
      </c>
      <c r="P4127" s="3">
        <v>1.677</v>
      </c>
      <c r="Q4127" s="3">
        <v>1.1399999999999999</v>
      </c>
      <c r="R4127">
        <f>IF(Q4127&gt;0,(P4127*(Q4127^2))*(3.14159/6),"")</f>
        <v>1.1411454967379999</v>
      </c>
      <c r="S4127" s="2" t="s">
        <v>32</v>
      </c>
      <c r="T4127" t="s">
        <v>25</v>
      </c>
      <c r="U4127" s="2" t="s">
        <v>26</v>
      </c>
      <c r="V4127" s="2" t="s">
        <v>669</v>
      </c>
      <c r="W4127" s="2"/>
      <c r="X4127" s="2" t="s">
        <v>764</v>
      </c>
      <c r="Y4127" s="2"/>
      <c r="AA4127" s="12" t="s">
        <v>835</v>
      </c>
      <c r="AB4127" t="str">
        <f>IF(Q4127&gt;0,"yes","no")</f>
        <v>yes</v>
      </c>
      <c r="AC4127" t="str">
        <f>IF(O4127&gt;0,"yes","no")</f>
        <v>yes</v>
      </c>
      <c r="AD4127" t="str">
        <f>IF(AH4127="hatch","yes","no")</f>
        <v>no</v>
      </c>
      <c r="AE4127" t="str">
        <f>IF(AH4127="swimup","yes","no")</f>
        <v>yes</v>
      </c>
      <c r="AF4127" t="str">
        <f>IF(AH4127="respiration","yes","no")</f>
        <v>no</v>
      </c>
      <c r="AH4127" t="s">
        <v>765</v>
      </c>
      <c r="AI4127">
        <f>IF(O4127&gt;0,(IF(S4127="live",O4127*0.84,IF(S4127="dried.ethanol",O4127*0.8449+2.8227,O4127))),"")</f>
        <v>12.286</v>
      </c>
      <c r="AJ4127" s="2" t="s">
        <v>664</v>
      </c>
      <c r="AL4127" t="str">
        <f>IF(OR(AND(Q4127=Q4128,P4127&gt;0),AND(O4127&gt;0,O4127=O4128)),"duplicate","")</f>
        <v/>
      </c>
      <c r="AM4127" t="s">
        <v>826</v>
      </c>
      <c r="AN4127" t="s">
        <v>826</v>
      </c>
      <c r="AO4127" t="s">
        <v>826</v>
      </c>
      <c r="AP4127" t="s">
        <v>826</v>
      </c>
      <c r="AQ4127" t="s">
        <v>32</v>
      </c>
    </row>
    <row r="4128" spans="1:43" x14ac:dyDescent="0.2">
      <c r="A4128" s="31"/>
      <c r="B4128" s="1">
        <v>42899</v>
      </c>
      <c r="C4128" s="1" t="str">
        <f>IF(F4128="Kup","6/13/2017",IF(F4128="Sag","6/14/2017",""))</f>
        <v>6/13/2017</v>
      </c>
      <c r="D4128" s="27">
        <f>A4128-B4128</f>
        <v>-42899</v>
      </c>
      <c r="E4128" s="27">
        <f>A4128-C4128</f>
        <v>-42899</v>
      </c>
      <c r="F4128" s="2" t="s">
        <v>21</v>
      </c>
      <c r="G4128" s="2" t="s">
        <v>711</v>
      </c>
      <c r="H4128" s="2" t="s">
        <v>30</v>
      </c>
      <c r="I4128" s="12" t="s">
        <v>94</v>
      </c>
      <c r="J4128" s="12" t="s">
        <v>988</v>
      </c>
      <c r="K4128" s="2" t="s">
        <v>957</v>
      </c>
      <c r="L4128" s="2" t="s">
        <v>943</v>
      </c>
      <c r="M4128" s="2">
        <v>6</v>
      </c>
      <c r="N4128" s="2">
        <v>6</v>
      </c>
      <c r="O4128" s="25">
        <v>10.009</v>
      </c>
      <c r="P4128" s="3">
        <v>2.3759999999999999</v>
      </c>
      <c r="Q4128" s="3">
        <v>1.823</v>
      </c>
      <c r="R4128">
        <f>IF(Q4128&gt;0,(P4128*(Q4128^2))*(3.14159/6),"")</f>
        <v>4.1344527126315587</v>
      </c>
      <c r="S4128" s="2" t="s">
        <v>32</v>
      </c>
      <c r="T4128" t="s">
        <v>25</v>
      </c>
      <c r="U4128" s="2" t="s">
        <v>26</v>
      </c>
      <c r="V4128" s="2" t="s">
        <v>741</v>
      </c>
      <c r="W4128" s="2"/>
      <c r="X4128" s="2" t="s">
        <v>764</v>
      </c>
      <c r="Y4128" s="2"/>
      <c r="AA4128" s="12" t="s">
        <v>835</v>
      </c>
      <c r="AB4128" t="str">
        <f>IF(Q4128&gt;0,"yes","no")</f>
        <v>yes</v>
      </c>
      <c r="AC4128" t="str">
        <f>IF(O4128&gt;0,"yes","no")</f>
        <v>yes</v>
      </c>
      <c r="AD4128" t="str">
        <f>IF(AH4128="hatch","yes","no")</f>
        <v>yes</v>
      </c>
      <c r="AE4128" t="str">
        <f>IF(AH4128="swimup","yes","no")</f>
        <v>no</v>
      </c>
      <c r="AF4128" t="str">
        <f>IF(AH4128="respiration","yes","no")</f>
        <v>no</v>
      </c>
      <c r="AH4128" t="s">
        <v>766</v>
      </c>
      <c r="AI4128">
        <f>IF(O4128&gt;0,(IF(S4128="live",O4128*0.84,IF(S4128="dried.ethanol",O4128*0.8449+2.8227,O4128))),"")</f>
        <v>10.009</v>
      </c>
      <c r="AJ4128" s="2" t="s">
        <v>651</v>
      </c>
      <c r="AL4128" t="str">
        <f>IF(OR(AND(Q4128=Q4129,P4128&gt;0),AND(O4128&gt;0,O4128=O4129)),"duplicate","")</f>
        <v/>
      </c>
      <c r="AM4128" t="s">
        <v>826</v>
      </c>
      <c r="AN4128" t="s">
        <v>826</v>
      </c>
      <c r="AO4128" t="s">
        <v>826</v>
      </c>
      <c r="AP4128" t="s">
        <v>826</v>
      </c>
      <c r="AQ4128" t="s">
        <v>32</v>
      </c>
    </row>
    <row r="4129" spans="1:43" x14ac:dyDescent="0.2">
      <c r="A4129" s="31"/>
      <c r="B4129" s="1">
        <v>42899</v>
      </c>
      <c r="C4129" s="1" t="str">
        <f>IF(F4129="Kup","6/13/2017",IF(F4129="Sag","6/14/2017",""))</f>
        <v>6/13/2017</v>
      </c>
      <c r="D4129" s="27">
        <f>A4129-B4129</f>
        <v>-42899</v>
      </c>
      <c r="E4129" s="27">
        <f>A4129-C4129</f>
        <v>-42899</v>
      </c>
      <c r="F4129" s="2" t="s">
        <v>21</v>
      </c>
      <c r="G4129" s="2" t="s">
        <v>649</v>
      </c>
      <c r="H4129" s="2" t="s">
        <v>30</v>
      </c>
      <c r="I4129" s="12" t="s">
        <v>94</v>
      </c>
      <c r="J4129" s="12" t="s">
        <v>988</v>
      </c>
      <c r="K4129" s="2" t="s">
        <v>957</v>
      </c>
      <c r="L4129" s="2" t="s">
        <v>943</v>
      </c>
      <c r="M4129" s="2">
        <v>6</v>
      </c>
      <c r="N4129" s="2">
        <v>6</v>
      </c>
      <c r="O4129" s="25">
        <v>11.837</v>
      </c>
      <c r="P4129" s="3">
        <v>2.2210000000000001</v>
      </c>
      <c r="Q4129" s="3">
        <v>1.3220000000000001</v>
      </c>
      <c r="R4129">
        <f>IF(Q4129&gt;0,(P4129*(Q4129^2))*(3.14159/6),"")</f>
        <v>2.0324025181267937</v>
      </c>
      <c r="S4129" s="2" t="s">
        <v>32</v>
      </c>
      <c r="T4129" t="s">
        <v>25</v>
      </c>
      <c r="U4129" s="2" t="s">
        <v>26</v>
      </c>
      <c r="V4129" s="2" t="s">
        <v>669</v>
      </c>
      <c r="W4129" s="2"/>
      <c r="X4129" s="2" t="s">
        <v>764</v>
      </c>
      <c r="Y4129" s="2"/>
      <c r="AA4129" s="12" t="s">
        <v>835</v>
      </c>
      <c r="AB4129" t="str">
        <f>IF(Q4129&gt;0,"yes","no")</f>
        <v>yes</v>
      </c>
      <c r="AC4129" t="str">
        <f>IF(O4129&gt;0,"yes","no")</f>
        <v>yes</v>
      </c>
      <c r="AD4129" t="str">
        <f>IF(AH4129="hatch","yes","no")</f>
        <v>no</v>
      </c>
      <c r="AE4129" t="str">
        <f>IF(AH4129="swimup","yes","no")</f>
        <v>yes</v>
      </c>
      <c r="AF4129" t="str">
        <f>IF(AH4129="respiration","yes","no")</f>
        <v>no</v>
      </c>
      <c r="AH4129" t="s">
        <v>765</v>
      </c>
      <c r="AI4129">
        <f>IF(O4129&gt;0,(IF(S4129="live",O4129*0.84,IF(S4129="dried.ethanol",O4129*0.8449+2.8227,O4129))),"")</f>
        <v>11.837</v>
      </c>
      <c r="AJ4129" s="2" t="s">
        <v>664</v>
      </c>
      <c r="AL4129" t="str">
        <f>IF(OR(AND(Q4129=Q4130,P4129&gt;0),AND(O4129&gt;0,O4129=O4130)),"duplicate","")</f>
        <v/>
      </c>
      <c r="AM4129" t="s">
        <v>826</v>
      </c>
      <c r="AN4129" t="s">
        <v>826</v>
      </c>
      <c r="AO4129" t="s">
        <v>826</v>
      </c>
      <c r="AP4129" t="s">
        <v>826</v>
      </c>
      <c r="AQ4129" t="s">
        <v>32</v>
      </c>
    </row>
    <row r="4130" spans="1:43" x14ac:dyDescent="0.2">
      <c r="A4130" s="31"/>
      <c r="B4130" s="1">
        <v>42899</v>
      </c>
      <c r="C4130" s="1" t="str">
        <f>IF(F4130="Kup","6/13/2017",IF(F4130="Sag","6/14/2017",""))</f>
        <v>6/13/2017</v>
      </c>
      <c r="D4130" s="27">
        <f>A4130-B4130</f>
        <v>-42899</v>
      </c>
      <c r="E4130" s="27">
        <f>A4130-C4130</f>
        <v>-42899</v>
      </c>
      <c r="F4130" s="2" t="s">
        <v>21</v>
      </c>
      <c r="G4130" s="2" t="s">
        <v>711</v>
      </c>
      <c r="H4130" s="2" t="s">
        <v>30</v>
      </c>
      <c r="I4130" s="12" t="s">
        <v>94</v>
      </c>
      <c r="J4130" s="12" t="s">
        <v>988</v>
      </c>
      <c r="K4130" s="2" t="s">
        <v>957</v>
      </c>
      <c r="L4130" s="2" t="s">
        <v>943</v>
      </c>
      <c r="M4130" s="2">
        <v>7</v>
      </c>
      <c r="N4130" s="2">
        <v>7</v>
      </c>
      <c r="O4130" s="25">
        <v>9.8510000000000009</v>
      </c>
      <c r="P4130" s="3">
        <v>2.3039999999999998</v>
      </c>
      <c r="Q4130" s="3">
        <v>1.722</v>
      </c>
      <c r="R4130">
        <f>IF(Q4130&gt;0,(P4130*(Q4130^2))*(3.14159/6),"")</f>
        <v>3.5772313196390395</v>
      </c>
      <c r="S4130" s="2" t="s">
        <v>32</v>
      </c>
      <c r="T4130" t="s">
        <v>25</v>
      </c>
      <c r="U4130" s="2" t="s">
        <v>26</v>
      </c>
      <c r="V4130" s="2" t="s">
        <v>741</v>
      </c>
      <c r="W4130" s="2"/>
      <c r="X4130" s="2" t="s">
        <v>764</v>
      </c>
      <c r="Y4130" s="2"/>
      <c r="AA4130" s="12" t="s">
        <v>835</v>
      </c>
      <c r="AB4130" t="str">
        <f>IF(Q4130&gt;0,"yes","no")</f>
        <v>yes</v>
      </c>
      <c r="AC4130" t="str">
        <f>IF(O4130&gt;0,"yes","no")</f>
        <v>yes</v>
      </c>
      <c r="AD4130" t="str">
        <f>IF(AH4130="hatch","yes","no")</f>
        <v>yes</v>
      </c>
      <c r="AE4130" t="str">
        <f>IF(AH4130="swimup","yes","no")</f>
        <v>no</v>
      </c>
      <c r="AF4130" t="str">
        <f>IF(AH4130="respiration","yes","no")</f>
        <v>no</v>
      </c>
      <c r="AH4130" t="s">
        <v>766</v>
      </c>
      <c r="AI4130">
        <f>IF(O4130&gt;0,(IF(S4130="live",O4130*0.84,IF(S4130="dried.ethanol",O4130*0.8449+2.8227,O4130))),"")</f>
        <v>9.8510000000000009</v>
      </c>
      <c r="AJ4130" s="2" t="s">
        <v>651</v>
      </c>
      <c r="AL4130" t="str">
        <f>IF(OR(AND(Q4130=Q4131,P4130&gt;0),AND(O4130&gt;0,O4130=O4131)),"duplicate","")</f>
        <v/>
      </c>
      <c r="AM4130" t="s">
        <v>826</v>
      </c>
      <c r="AN4130" t="s">
        <v>826</v>
      </c>
      <c r="AO4130" t="s">
        <v>826</v>
      </c>
      <c r="AP4130" t="s">
        <v>826</v>
      </c>
      <c r="AQ4130" t="s">
        <v>32</v>
      </c>
    </row>
    <row r="4131" spans="1:43" x14ac:dyDescent="0.2">
      <c r="A4131" s="31"/>
      <c r="B4131" s="1">
        <v>42899</v>
      </c>
      <c r="C4131" s="1" t="str">
        <f>IF(F4131="Kup","6/13/2017",IF(F4131="Sag","6/14/2017",""))</f>
        <v>6/13/2017</v>
      </c>
      <c r="D4131" s="27">
        <f>A4131-B4131</f>
        <v>-42899</v>
      </c>
      <c r="E4131" s="27">
        <f>A4131-C4131</f>
        <v>-42899</v>
      </c>
      <c r="F4131" s="2" t="s">
        <v>21</v>
      </c>
      <c r="G4131" s="2" t="s">
        <v>649</v>
      </c>
      <c r="H4131" s="2" t="s">
        <v>30</v>
      </c>
      <c r="I4131" s="12" t="s">
        <v>94</v>
      </c>
      <c r="J4131" s="12" t="s">
        <v>988</v>
      </c>
      <c r="K4131" s="2" t="s">
        <v>957</v>
      </c>
      <c r="L4131" s="2" t="s">
        <v>943</v>
      </c>
      <c r="M4131" s="2">
        <v>7</v>
      </c>
      <c r="N4131" s="2">
        <v>7</v>
      </c>
      <c r="O4131" s="25">
        <v>11.879</v>
      </c>
      <c r="P4131" s="3">
        <v>1.748</v>
      </c>
      <c r="Q4131" s="3">
        <v>1.202</v>
      </c>
      <c r="R4131">
        <f>IF(Q4131&gt;0,(P4131*(Q4131^2))*(3.14159/6),"")</f>
        <v>1.3223566972555465</v>
      </c>
      <c r="S4131" s="2" t="s">
        <v>32</v>
      </c>
      <c r="T4131" t="s">
        <v>25</v>
      </c>
      <c r="U4131" s="2" t="s">
        <v>26</v>
      </c>
      <c r="V4131" s="2" t="s">
        <v>669</v>
      </c>
      <c r="W4131" s="2"/>
      <c r="X4131" s="2" t="s">
        <v>764</v>
      </c>
      <c r="Y4131" s="2"/>
      <c r="AA4131" s="12" t="s">
        <v>835</v>
      </c>
      <c r="AB4131" t="str">
        <f>IF(Q4131&gt;0,"yes","no")</f>
        <v>yes</v>
      </c>
      <c r="AC4131" t="str">
        <f>IF(O4131&gt;0,"yes","no")</f>
        <v>yes</v>
      </c>
      <c r="AD4131" t="str">
        <f>IF(AH4131="hatch","yes","no")</f>
        <v>no</v>
      </c>
      <c r="AE4131" t="str">
        <f>IF(AH4131="swimup","yes","no")</f>
        <v>yes</v>
      </c>
      <c r="AF4131" t="str">
        <f>IF(AH4131="respiration","yes","no")</f>
        <v>no</v>
      </c>
      <c r="AH4131" t="s">
        <v>765</v>
      </c>
      <c r="AI4131">
        <f>IF(O4131&gt;0,(IF(S4131="live",O4131*0.84,IF(S4131="dried.ethanol",O4131*0.8449+2.8227,O4131))),"")</f>
        <v>11.879</v>
      </c>
      <c r="AJ4131" s="2" t="s">
        <v>664</v>
      </c>
      <c r="AL4131" t="str">
        <f>IF(OR(AND(Q4131=Q4132,P4131&gt;0),AND(O4131&gt;0,O4131=O4132)),"duplicate","")</f>
        <v/>
      </c>
      <c r="AM4131" t="s">
        <v>826</v>
      </c>
      <c r="AN4131" t="s">
        <v>826</v>
      </c>
      <c r="AO4131" t="s">
        <v>826</v>
      </c>
      <c r="AP4131" t="s">
        <v>826</v>
      </c>
      <c r="AQ4131" t="s">
        <v>32</v>
      </c>
    </row>
    <row r="4132" spans="1:43" x14ac:dyDescent="0.2">
      <c r="A4132" s="31"/>
      <c r="B4132" s="1">
        <v>42899</v>
      </c>
      <c r="C4132" s="1" t="str">
        <f>IF(F4132="Kup","6/13/2017",IF(F4132="Sag","6/14/2017",""))</f>
        <v>6/13/2017</v>
      </c>
      <c r="D4132" s="27">
        <f>A4132-B4132</f>
        <v>-42899</v>
      </c>
      <c r="E4132" s="27">
        <f>A4132-C4132</f>
        <v>-42899</v>
      </c>
      <c r="F4132" s="2" t="s">
        <v>21</v>
      </c>
      <c r="G4132" s="2" t="s">
        <v>711</v>
      </c>
      <c r="H4132" s="2" t="s">
        <v>30</v>
      </c>
      <c r="I4132" s="12" t="s">
        <v>94</v>
      </c>
      <c r="J4132" s="12" t="s">
        <v>988</v>
      </c>
      <c r="K4132" s="2" t="s">
        <v>957</v>
      </c>
      <c r="L4132" s="2" t="s">
        <v>943</v>
      </c>
      <c r="M4132" s="2">
        <v>8</v>
      </c>
      <c r="N4132" s="2">
        <v>8</v>
      </c>
      <c r="O4132" s="25">
        <v>9.8119999999999994</v>
      </c>
      <c r="P4132" s="3">
        <v>2.3130000000000002</v>
      </c>
      <c r="Q4132" s="3">
        <v>1.748</v>
      </c>
      <c r="R4132">
        <f>IF(Q4132&gt;0,(P4132*(Q4132^2))*(3.14159/6),"")</f>
        <v>3.7004687827792799</v>
      </c>
      <c r="S4132" s="2" t="s">
        <v>32</v>
      </c>
      <c r="T4132" t="s">
        <v>25</v>
      </c>
      <c r="U4132" s="2" t="s">
        <v>26</v>
      </c>
      <c r="V4132" s="2" t="s">
        <v>741</v>
      </c>
      <c r="W4132" s="2"/>
      <c r="X4132" s="2" t="s">
        <v>764</v>
      </c>
      <c r="Y4132" s="2"/>
      <c r="AA4132" s="12" t="s">
        <v>835</v>
      </c>
      <c r="AB4132" t="str">
        <f>IF(Q4132&gt;0,"yes","no")</f>
        <v>yes</v>
      </c>
      <c r="AC4132" t="str">
        <f>IF(O4132&gt;0,"yes","no")</f>
        <v>yes</v>
      </c>
      <c r="AD4132" t="str">
        <f>IF(AH4132="hatch","yes","no")</f>
        <v>yes</v>
      </c>
      <c r="AE4132" t="str">
        <f>IF(AH4132="swimup","yes","no")</f>
        <v>no</v>
      </c>
      <c r="AF4132" t="str">
        <f>IF(AH4132="respiration","yes","no")</f>
        <v>no</v>
      </c>
      <c r="AH4132" t="s">
        <v>766</v>
      </c>
      <c r="AI4132">
        <f>IF(O4132&gt;0,(IF(S4132="live",O4132*0.84,IF(S4132="dried.ethanol",O4132*0.8449+2.8227,O4132))),"")</f>
        <v>9.8119999999999994</v>
      </c>
      <c r="AJ4132" s="2" t="s">
        <v>651</v>
      </c>
      <c r="AL4132" t="str">
        <f>IF(OR(AND(Q4132=Q4133,P4132&gt;0),AND(O4132&gt;0,O4132=O4133)),"duplicate","")</f>
        <v/>
      </c>
      <c r="AM4132" t="s">
        <v>826</v>
      </c>
      <c r="AN4132" t="s">
        <v>826</v>
      </c>
      <c r="AO4132" t="s">
        <v>826</v>
      </c>
      <c r="AP4132" t="s">
        <v>826</v>
      </c>
      <c r="AQ4132" t="s">
        <v>32</v>
      </c>
    </row>
    <row r="4133" spans="1:43" x14ac:dyDescent="0.2">
      <c r="A4133" s="31"/>
      <c r="B4133" s="1">
        <v>42899</v>
      </c>
      <c r="C4133" s="1" t="str">
        <f>IF(F4133="Kup","6/13/2017",IF(F4133="Sag","6/14/2017",""))</f>
        <v>6/13/2017</v>
      </c>
      <c r="D4133" s="27">
        <f>A4133-B4133</f>
        <v>-42899</v>
      </c>
      <c r="E4133" s="27">
        <f>A4133-C4133</f>
        <v>-42899</v>
      </c>
      <c r="F4133" s="2" t="s">
        <v>21</v>
      </c>
      <c r="G4133" s="2" t="s">
        <v>649</v>
      </c>
      <c r="H4133" s="2" t="s">
        <v>30</v>
      </c>
      <c r="I4133" s="12" t="s">
        <v>94</v>
      </c>
      <c r="J4133" s="12" t="s">
        <v>988</v>
      </c>
      <c r="K4133" s="2" t="s">
        <v>957</v>
      </c>
      <c r="L4133" s="2" t="s">
        <v>943</v>
      </c>
      <c r="M4133" s="2">
        <v>8</v>
      </c>
      <c r="N4133" s="2">
        <v>8</v>
      </c>
      <c r="O4133" s="25">
        <v>11.647</v>
      </c>
      <c r="P4133" s="3">
        <v>1.9550000000000001</v>
      </c>
      <c r="Q4133" s="3">
        <v>1.2170000000000001</v>
      </c>
      <c r="R4133">
        <f>IF(Q4133&gt;0,(P4133*(Q4133^2))*(3.14159/6),"")</f>
        <v>1.5160941559003416</v>
      </c>
      <c r="S4133" s="2" t="s">
        <v>32</v>
      </c>
      <c r="T4133" t="s">
        <v>25</v>
      </c>
      <c r="U4133" s="2" t="s">
        <v>26</v>
      </c>
      <c r="V4133" s="2" t="s">
        <v>669</v>
      </c>
      <c r="W4133" s="2"/>
      <c r="X4133" s="2" t="s">
        <v>764</v>
      </c>
      <c r="Y4133" s="2"/>
      <c r="AA4133" s="12" t="s">
        <v>835</v>
      </c>
      <c r="AB4133" t="str">
        <f>IF(Q4133&gt;0,"yes","no")</f>
        <v>yes</v>
      </c>
      <c r="AC4133" t="str">
        <f>IF(O4133&gt;0,"yes","no")</f>
        <v>yes</v>
      </c>
      <c r="AD4133" t="str">
        <f>IF(AH4133="hatch","yes","no")</f>
        <v>no</v>
      </c>
      <c r="AE4133" t="str">
        <f>IF(AH4133="swimup","yes","no")</f>
        <v>yes</v>
      </c>
      <c r="AF4133" t="str">
        <f>IF(AH4133="respiration","yes","no")</f>
        <v>no</v>
      </c>
      <c r="AH4133" t="s">
        <v>765</v>
      </c>
      <c r="AI4133">
        <f>IF(O4133&gt;0,(IF(S4133="live",O4133*0.84,IF(S4133="dried.ethanol",O4133*0.8449+2.8227,O4133))),"")</f>
        <v>11.647</v>
      </c>
      <c r="AJ4133" s="2" t="s">
        <v>664</v>
      </c>
      <c r="AL4133" t="str">
        <f>IF(OR(AND(Q4133=Q4134,P4133&gt;0),AND(O4133&gt;0,O4133=O4134)),"duplicate","")</f>
        <v/>
      </c>
      <c r="AM4133" t="s">
        <v>826</v>
      </c>
      <c r="AN4133" t="s">
        <v>826</v>
      </c>
      <c r="AO4133" t="s">
        <v>826</v>
      </c>
      <c r="AP4133" t="s">
        <v>826</v>
      </c>
      <c r="AQ4133" t="s">
        <v>32</v>
      </c>
    </row>
    <row r="4134" spans="1:43" x14ac:dyDescent="0.2">
      <c r="A4134" s="31"/>
      <c r="B4134" s="1">
        <v>42899</v>
      </c>
      <c r="C4134" s="1" t="str">
        <f>IF(F4134="Kup","6/13/2017",IF(F4134="Sag","6/14/2017",""))</f>
        <v>6/13/2017</v>
      </c>
      <c r="D4134" s="27">
        <f>A4134-B4134</f>
        <v>-42899</v>
      </c>
      <c r="E4134" s="27">
        <f>A4134-C4134</f>
        <v>-42899</v>
      </c>
      <c r="F4134" s="2" t="s">
        <v>21</v>
      </c>
      <c r="G4134" s="2" t="s">
        <v>711</v>
      </c>
      <c r="H4134" s="2" t="s">
        <v>30</v>
      </c>
      <c r="I4134" s="12" t="s">
        <v>94</v>
      </c>
      <c r="J4134" s="12" t="s">
        <v>988</v>
      </c>
      <c r="K4134" s="2" t="s">
        <v>957</v>
      </c>
      <c r="L4134" s="2" t="s">
        <v>943</v>
      </c>
      <c r="M4134" s="2">
        <v>9</v>
      </c>
      <c r="N4134" s="2">
        <v>9</v>
      </c>
      <c r="O4134" s="25">
        <v>9.3629999999999995</v>
      </c>
      <c r="P4134" s="3">
        <v>2.165</v>
      </c>
      <c r="Q4134" s="3">
        <v>1.8420000000000001</v>
      </c>
      <c r="R4134">
        <f>IF(Q4134&gt;0,(P4134*(Q4134^2))*(3.14159/6),"")</f>
        <v>3.8462313896708995</v>
      </c>
      <c r="S4134" s="2" t="s">
        <v>32</v>
      </c>
      <c r="T4134" t="s">
        <v>25</v>
      </c>
      <c r="U4134" s="2" t="s">
        <v>26</v>
      </c>
      <c r="V4134" s="2" t="s">
        <v>741</v>
      </c>
      <c r="W4134" s="2"/>
      <c r="X4134" s="2" t="s">
        <v>764</v>
      </c>
      <c r="Y4134" s="2"/>
      <c r="AA4134" s="12" t="s">
        <v>835</v>
      </c>
      <c r="AB4134" t="str">
        <f>IF(Q4134&gt;0,"yes","no")</f>
        <v>yes</v>
      </c>
      <c r="AC4134" t="str">
        <f>IF(O4134&gt;0,"yes","no")</f>
        <v>yes</v>
      </c>
      <c r="AD4134" t="str">
        <f>IF(AH4134="hatch","yes","no")</f>
        <v>yes</v>
      </c>
      <c r="AE4134" t="str">
        <f>IF(AH4134="swimup","yes","no")</f>
        <v>no</v>
      </c>
      <c r="AF4134" t="str">
        <f>IF(AH4134="respiration","yes","no")</f>
        <v>no</v>
      </c>
      <c r="AH4134" t="s">
        <v>766</v>
      </c>
      <c r="AI4134">
        <f>IF(O4134&gt;0,(IF(S4134="live",O4134*0.84,IF(S4134="dried.ethanol",O4134*0.8449+2.8227,O4134))),"")</f>
        <v>9.3629999999999995</v>
      </c>
      <c r="AJ4134" s="2" t="s">
        <v>651</v>
      </c>
      <c r="AL4134" t="str">
        <f>IF(OR(AND(Q4134=Q4135,P4134&gt;0),AND(O4134&gt;0,O4134=O4135)),"duplicate","")</f>
        <v/>
      </c>
      <c r="AM4134" t="s">
        <v>826</v>
      </c>
      <c r="AN4134" t="s">
        <v>826</v>
      </c>
      <c r="AO4134" t="s">
        <v>826</v>
      </c>
      <c r="AP4134" t="s">
        <v>826</v>
      </c>
      <c r="AQ4134" t="s">
        <v>32</v>
      </c>
    </row>
    <row r="4135" spans="1:43" x14ac:dyDescent="0.2">
      <c r="A4135" s="31"/>
      <c r="B4135" s="1">
        <v>42899</v>
      </c>
      <c r="C4135" s="1" t="str">
        <f>IF(F4135="Kup","6/13/2017",IF(F4135="Sag","6/14/2017",""))</f>
        <v>6/13/2017</v>
      </c>
      <c r="D4135" s="27">
        <f>A4135-B4135</f>
        <v>-42899</v>
      </c>
      <c r="E4135" s="27">
        <f>A4135-C4135</f>
        <v>-42899</v>
      </c>
      <c r="F4135" s="2" t="s">
        <v>21</v>
      </c>
      <c r="G4135" s="2" t="s">
        <v>649</v>
      </c>
      <c r="H4135" s="2" t="s">
        <v>30</v>
      </c>
      <c r="I4135" s="12" t="s">
        <v>94</v>
      </c>
      <c r="J4135" s="12" t="s">
        <v>988</v>
      </c>
      <c r="K4135" s="2" t="s">
        <v>957</v>
      </c>
      <c r="L4135" s="2" t="s">
        <v>943</v>
      </c>
      <c r="M4135" s="2">
        <v>9</v>
      </c>
      <c r="N4135" s="2">
        <v>9</v>
      </c>
      <c r="O4135" s="25">
        <v>11.539</v>
      </c>
      <c r="P4135" s="3">
        <v>1.925</v>
      </c>
      <c r="Q4135" s="3">
        <v>1.1930000000000001</v>
      </c>
      <c r="R4135">
        <f>IF(Q4135&gt;0,(P4135*(Q4135^2))*(3.14159/6),"")</f>
        <v>1.4345307983127917</v>
      </c>
      <c r="S4135" s="2" t="s">
        <v>32</v>
      </c>
      <c r="T4135" t="s">
        <v>25</v>
      </c>
      <c r="U4135" s="2" t="s">
        <v>26</v>
      </c>
      <c r="V4135" s="2" t="s">
        <v>669</v>
      </c>
      <c r="W4135" s="2"/>
      <c r="X4135" s="2" t="s">
        <v>764</v>
      </c>
      <c r="Y4135" s="2"/>
      <c r="AA4135" s="12" t="s">
        <v>835</v>
      </c>
      <c r="AB4135" t="str">
        <f>IF(Q4135&gt;0,"yes","no")</f>
        <v>yes</v>
      </c>
      <c r="AC4135" t="str">
        <f>IF(O4135&gt;0,"yes","no")</f>
        <v>yes</v>
      </c>
      <c r="AD4135" t="str">
        <f>IF(AH4135="hatch","yes","no")</f>
        <v>no</v>
      </c>
      <c r="AE4135" t="str">
        <f>IF(AH4135="swimup","yes","no")</f>
        <v>yes</v>
      </c>
      <c r="AF4135" t="str">
        <f>IF(AH4135="respiration","yes","no")</f>
        <v>no</v>
      </c>
      <c r="AH4135" t="s">
        <v>765</v>
      </c>
      <c r="AI4135">
        <f>IF(O4135&gt;0,(IF(S4135="live",O4135*0.84,IF(S4135="dried.ethanol",O4135*0.8449+2.8227,O4135))),"")</f>
        <v>11.539</v>
      </c>
      <c r="AJ4135" s="2" t="s">
        <v>664</v>
      </c>
      <c r="AL4135" t="str">
        <f>IF(OR(AND(Q4135=Q4136,P4135&gt;0),AND(O4135&gt;0,O4135=O4136)),"duplicate","")</f>
        <v/>
      </c>
      <c r="AM4135" t="s">
        <v>826</v>
      </c>
      <c r="AN4135" t="s">
        <v>826</v>
      </c>
      <c r="AO4135" t="s">
        <v>826</v>
      </c>
      <c r="AP4135" t="s">
        <v>826</v>
      </c>
      <c r="AQ4135" t="s">
        <v>32</v>
      </c>
    </row>
    <row r="4136" spans="1:43" x14ac:dyDescent="0.2">
      <c r="A4136" s="31"/>
      <c r="B4136" s="1">
        <v>42899</v>
      </c>
      <c r="C4136" s="1" t="str">
        <f>IF(F4136="Kup","6/13/2017",IF(F4136="Sag","6/14/2017",""))</f>
        <v>6/13/2017</v>
      </c>
      <c r="D4136" s="27">
        <f>A4136-B4136</f>
        <v>-42899</v>
      </c>
      <c r="E4136" s="27">
        <f>A4136-C4136</f>
        <v>-42899</v>
      </c>
      <c r="F4136" s="2" t="s">
        <v>21</v>
      </c>
      <c r="G4136" s="2" t="s">
        <v>711</v>
      </c>
      <c r="H4136" s="2" t="s">
        <v>30</v>
      </c>
      <c r="I4136" s="12" t="s">
        <v>94</v>
      </c>
      <c r="J4136" s="12" t="s">
        <v>988</v>
      </c>
      <c r="K4136" s="2" t="s">
        <v>957</v>
      </c>
      <c r="L4136" s="2" t="s">
        <v>943</v>
      </c>
      <c r="M4136" s="2">
        <v>10</v>
      </c>
      <c r="N4136" s="2">
        <v>10</v>
      </c>
      <c r="O4136" s="25">
        <v>9.6609999999999996</v>
      </c>
      <c r="P4136" s="3">
        <v>2.153</v>
      </c>
      <c r="Q4136" s="3">
        <v>1.889</v>
      </c>
      <c r="R4136">
        <f>IF(Q4136&gt;0,(P4136*(Q4136^2))*(3.14159/6),"")</f>
        <v>4.0225939968416116</v>
      </c>
      <c r="S4136" s="2" t="s">
        <v>32</v>
      </c>
      <c r="T4136" t="s">
        <v>25</v>
      </c>
      <c r="U4136" s="2" t="s">
        <v>26</v>
      </c>
      <c r="V4136" s="2" t="s">
        <v>741</v>
      </c>
      <c r="W4136" s="2"/>
      <c r="X4136" s="2" t="s">
        <v>764</v>
      </c>
      <c r="Y4136" s="2"/>
      <c r="AA4136" s="12" t="s">
        <v>835</v>
      </c>
      <c r="AB4136" t="str">
        <f>IF(Q4136&gt;0,"yes","no")</f>
        <v>yes</v>
      </c>
      <c r="AC4136" t="str">
        <f>IF(O4136&gt;0,"yes","no")</f>
        <v>yes</v>
      </c>
      <c r="AD4136" t="str">
        <f>IF(AH4136="hatch","yes","no")</f>
        <v>yes</v>
      </c>
      <c r="AE4136" t="str">
        <f>IF(AH4136="swimup","yes","no")</f>
        <v>no</v>
      </c>
      <c r="AF4136" t="str">
        <f>IF(AH4136="respiration","yes","no")</f>
        <v>no</v>
      </c>
      <c r="AH4136" t="s">
        <v>766</v>
      </c>
      <c r="AI4136">
        <f>IF(O4136&gt;0,(IF(S4136="live",O4136*0.84,IF(S4136="dried.ethanol",O4136*0.8449+2.8227,O4136))),"")</f>
        <v>9.6609999999999996</v>
      </c>
      <c r="AJ4136" s="2" t="s">
        <v>651</v>
      </c>
      <c r="AL4136" t="str">
        <f>IF(OR(AND(Q4136=Q4137,P4136&gt;0),AND(O4136&gt;0,O4136=O4137)),"duplicate","")</f>
        <v/>
      </c>
      <c r="AM4136" t="s">
        <v>826</v>
      </c>
      <c r="AN4136" t="s">
        <v>826</v>
      </c>
      <c r="AO4136" t="s">
        <v>826</v>
      </c>
      <c r="AP4136" t="s">
        <v>826</v>
      </c>
      <c r="AQ4136" t="s">
        <v>32</v>
      </c>
    </row>
    <row r="4137" spans="1:43" x14ac:dyDescent="0.2">
      <c r="A4137" s="31"/>
      <c r="B4137" s="1">
        <v>42899</v>
      </c>
      <c r="C4137" s="1" t="str">
        <f>IF(F4137="Kup","6/13/2017",IF(F4137="Sag","6/14/2017",""))</f>
        <v>6/13/2017</v>
      </c>
      <c r="D4137" s="27">
        <f>A4137-B4137</f>
        <v>-42899</v>
      </c>
      <c r="E4137" s="27">
        <f>A4137-C4137</f>
        <v>-42899</v>
      </c>
      <c r="F4137" s="2" t="s">
        <v>21</v>
      </c>
      <c r="G4137" s="2" t="s">
        <v>649</v>
      </c>
      <c r="H4137" s="2" t="s">
        <v>30</v>
      </c>
      <c r="I4137" s="12" t="s">
        <v>94</v>
      </c>
      <c r="J4137" s="12" t="s">
        <v>988</v>
      </c>
      <c r="K4137" s="2" t="s">
        <v>957</v>
      </c>
      <c r="L4137" s="2" t="s">
        <v>943</v>
      </c>
      <c r="M4137" s="2">
        <v>10</v>
      </c>
      <c r="N4137" s="2">
        <v>10</v>
      </c>
      <c r="O4137" s="25">
        <v>11.206</v>
      </c>
      <c r="P4137" s="3">
        <v>2.1829999999999998</v>
      </c>
      <c r="Q4137" s="3">
        <v>1.1579999999999999</v>
      </c>
      <c r="R4137">
        <f>IF(Q4137&gt;0,(P4137*(Q4137^2))*(3.14159/6),"")</f>
        <v>1.5327421832491797</v>
      </c>
      <c r="S4137" s="2" t="s">
        <v>32</v>
      </c>
      <c r="T4137" t="s">
        <v>25</v>
      </c>
      <c r="U4137" s="2" t="s">
        <v>26</v>
      </c>
      <c r="V4137" s="2" t="s">
        <v>669</v>
      </c>
      <c r="W4137" s="2"/>
      <c r="X4137" s="2" t="s">
        <v>764</v>
      </c>
      <c r="Y4137" s="2"/>
      <c r="AA4137" s="12" t="s">
        <v>835</v>
      </c>
      <c r="AB4137" t="str">
        <f>IF(Q4137&gt;0,"yes","no")</f>
        <v>yes</v>
      </c>
      <c r="AC4137" t="str">
        <f>IF(O4137&gt;0,"yes","no")</f>
        <v>yes</v>
      </c>
      <c r="AD4137" t="str">
        <f>IF(AH4137="hatch","yes","no")</f>
        <v>no</v>
      </c>
      <c r="AE4137" t="str">
        <f>IF(AH4137="swimup","yes","no")</f>
        <v>yes</v>
      </c>
      <c r="AF4137" t="str">
        <f>IF(AH4137="respiration","yes","no")</f>
        <v>no</v>
      </c>
      <c r="AH4137" t="s">
        <v>765</v>
      </c>
      <c r="AI4137">
        <f>IF(O4137&gt;0,(IF(S4137="live",O4137*0.84,IF(S4137="dried.ethanol",O4137*0.8449+2.8227,O4137))),"")</f>
        <v>11.206</v>
      </c>
      <c r="AJ4137" s="2" t="s">
        <v>664</v>
      </c>
      <c r="AL4137" t="str">
        <f>IF(OR(AND(Q4137=Q4138,P4137&gt;0),AND(O4137&gt;0,O4137=O4138)),"duplicate","")</f>
        <v/>
      </c>
      <c r="AM4137" t="s">
        <v>826</v>
      </c>
      <c r="AN4137" t="s">
        <v>826</v>
      </c>
      <c r="AO4137" t="s">
        <v>826</v>
      </c>
      <c r="AP4137" t="s">
        <v>826</v>
      </c>
      <c r="AQ4137" t="s">
        <v>32</v>
      </c>
    </row>
    <row r="4138" spans="1:43" x14ac:dyDescent="0.2">
      <c r="A4138" s="31"/>
      <c r="B4138" s="1">
        <v>42899</v>
      </c>
      <c r="C4138" s="1" t="str">
        <f>IF(F4138="Kup","6/13/2017",IF(F4138="Sag","6/14/2017",""))</f>
        <v>6/13/2017</v>
      </c>
      <c r="D4138" s="27">
        <f>A4138-B4138</f>
        <v>-42899</v>
      </c>
      <c r="E4138" s="27">
        <f>A4138-C4138</f>
        <v>-42899</v>
      </c>
      <c r="F4138" s="2" t="s">
        <v>21</v>
      </c>
      <c r="G4138" s="2" t="s">
        <v>711</v>
      </c>
      <c r="H4138" s="2" t="s">
        <v>30</v>
      </c>
      <c r="I4138" s="12" t="s">
        <v>31</v>
      </c>
      <c r="J4138" s="12" t="s">
        <v>978</v>
      </c>
      <c r="K4138" s="3" t="s">
        <v>958</v>
      </c>
      <c r="L4138" s="3" t="s">
        <v>959</v>
      </c>
      <c r="M4138" s="2">
        <v>1</v>
      </c>
      <c r="N4138" s="2">
        <v>1</v>
      </c>
      <c r="O4138" s="25">
        <v>11.051</v>
      </c>
      <c r="P4138" s="3">
        <v>2.7759999999999998</v>
      </c>
      <c r="Q4138" s="3">
        <v>2.0539999999999998</v>
      </c>
      <c r="R4138">
        <f>IF(Q4138&gt;0,(P4138*(Q4138^2))*(3.14159/6),"")</f>
        <v>6.1322322637395708</v>
      </c>
      <c r="S4138" s="2" t="s">
        <v>32</v>
      </c>
      <c r="T4138" t="s">
        <v>25</v>
      </c>
      <c r="U4138" s="2" t="s">
        <v>26</v>
      </c>
      <c r="V4138" s="2" t="s">
        <v>742</v>
      </c>
      <c r="W4138" s="2"/>
      <c r="X4138" s="2" t="s">
        <v>764</v>
      </c>
      <c r="Y4138" s="2"/>
      <c r="AA4138" s="12" t="s">
        <v>835</v>
      </c>
      <c r="AB4138" t="str">
        <f>IF(Q4138&gt;0,"yes","no")</f>
        <v>yes</v>
      </c>
      <c r="AC4138" t="str">
        <f>IF(O4138&gt;0,"yes","no")</f>
        <v>yes</v>
      </c>
      <c r="AD4138" t="str">
        <f>IF(AH4138="hatch","yes","no")</f>
        <v>yes</v>
      </c>
      <c r="AE4138" t="str">
        <f>IF(AH4138="swimup","yes","no")</f>
        <v>no</v>
      </c>
      <c r="AF4138" t="str">
        <f>IF(AH4138="respiration","yes","no")</f>
        <v>no</v>
      </c>
      <c r="AH4138" t="s">
        <v>766</v>
      </c>
      <c r="AI4138">
        <f>IF(O4138&gt;0,(IF(S4138="live",O4138*0.84,IF(S4138="dried.ethanol",O4138*0.8449+2.8227,O4138))),"")</f>
        <v>11.051</v>
      </c>
      <c r="AJ4138" s="2" t="s">
        <v>651</v>
      </c>
      <c r="AL4138" t="str">
        <f>IF(OR(AND(Q4138=Q4139,P4138&gt;0),AND(O4138&gt;0,O4138=O4139)),"duplicate","")</f>
        <v/>
      </c>
      <c r="AM4138" t="s">
        <v>826</v>
      </c>
      <c r="AN4138" t="s">
        <v>826</v>
      </c>
      <c r="AO4138" t="s">
        <v>826</v>
      </c>
      <c r="AP4138" t="s">
        <v>826</v>
      </c>
      <c r="AQ4138" t="s">
        <v>32</v>
      </c>
    </row>
    <row r="4139" spans="1:43" x14ac:dyDescent="0.2">
      <c r="A4139" s="31"/>
      <c r="B4139" s="1">
        <v>42899</v>
      </c>
      <c r="C4139" s="1" t="str">
        <f>IF(F4139="Kup","6/13/2017",IF(F4139="Sag","6/14/2017",""))</f>
        <v>6/13/2017</v>
      </c>
      <c r="D4139" s="27">
        <f>A4139-B4139</f>
        <v>-42899</v>
      </c>
      <c r="E4139" s="27">
        <f>A4139-C4139</f>
        <v>-42899</v>
      </c>
      <c r="F4139" s="2" t="s">
        <v>21</v>
      </c>
      <c r="G4139" s="2" t="s">
        <v>649</v>
      </c>
      <c r="H4139" s="2" t="s">
        <v>30</v>
      </c>
      <c r="I4139" s="12" t="s">
        <v>31</v>
      </c>
      <c r="J4139" s="12" t="s">
        <v>978</v>
      </c>
      <c r="K4139" s="3" t="s">
        <v>958</v>
      </c>
      <c r="L4139" s="3" t="s">
        <v>959</v>
      </c>
      <c r="M4139" s="2">
        <v>1</v>
      </c>
      <c r="N4139" s="2">
        <v>1</v>
      </c>
      <c r="O4139" s="25">
        <v>12.531000000000001</v>
      </c>
      <c r="P4139" s="3">
        <v>2.347</v>
      </c>
      <c r="Q4139" s="3">
        <v>1.389</v>
      </c>
      <c r="R4139">
        <f>IF(Q4139&gt;0,(P4139*(Q4139^2))*(3.14159/6),"")</f>
        <v>2.3709141933725548</v>
      </c>
      <c r="S4139" s="2" t="s">
        <v>32</v>
      </c>
      <c r="T4139" t="s">
        <v>25</v>
      </c>
      <c r="U4139" s="2" t="s">
        <v>26</v>
      </c>
      <c r="V4139" s="2" t="s">
        <v>670</v>
      </c>
      <c r="W4139" s="2"/>
      <c r="X4139" s="2" t="s">
        <v>764</v>
      </c>
      <c r="Y4139" s="2"/>
      <c r="AA4139" s="12" t="s">
        <v>835</v>
      </c>
      <c r="AB4139" t="str">
        <f>IF(Q4139&gt;0,"yes","no")</f>
        <v>yes</v>
      </c>
      <c r="AC4139" t="str">
        <f>IF(O4139&gt;0,"yes","no")</f>
        <v>yes</v>
      </c>
      <c r="AD4139" t="str">
        <f>IF(AH4139="hatch","yes","no")</f>
        <v>no</v>
      </c>
      <c r="AE4139" t="str">
        <f>IF(AH4139="swimup","yes","no")</f>
        <v>yes</v>
      </c>
      <c r="AF4139" t="str">
        <f>IF(AH4139="respiration","yes","no")</f>
        <v>no</v>
      </c>
      <c r="AH4139" t="s">
        <v>765</v>
      </c>
      <c r="AI4139">
        <f>IF(O4139&gt;0,(IF(S4139="live",O4139*0.84,IF(S4139="dried.ethanol",O4139*0.8449+2.8227,O4139))),"")</f>
        <v>12.531000000000001</v>
      </c>
      <c r="AJ4139" s="2" t="s">
        <v>664</v>
      </c>
      <c r="AL4139" t="str">
        <f>IF(OR(AND(Q4139=Q4140,P4139&gt;0),AND(O4139&gt;0,O4139=O4140)),"duplicate","")</f>
        <v/>
      </c>
      <c r="AM4139" t="s">
        <v>826</v>
      </c>
      <c r="AN4139" t="s">
        <v>826</v>
      </c>
      <c r="AO4139" t="s">
        <v>826</v>
      </c>
      <c r="AP4139" t="s">
        <v>826</v>
      </c>
      <c r="AQ4139" t="s">
        <v>32</v>
      </c>
    </row>
    <row r="4140" spans="1:43" x14ac:dyDescent="0.2">
      <c r="A4140" s="31"/>
      <c r="B4140" s="1">
        <v>42899</v>
      </c>
      <c r="C4140" s="1" t="str">
        <f>IF(F4140="Kup","6/13/2017",IF(F4140="Sag","6/14/2017",""))</f>
        <v>6/13/2017</v>
      </c>
      <c r="D4140" s="27">
        <f>A4140-B4140</f>
        <v>-42899</v>
      </c>
      <c r="E4140" s="27">
        <f>A4140-C4140</f>
        <v>-42899</v>
      </c>
      <c r="F4140" s="2" t="s">
        <v>21</v>
      </c>
      <c r="G4140" s="2" t="s">
        <v>711</v>
      </c>
      <c r="H4140" s="2" t="s">
        <v>30</v>
      </c>
      <c r="I4140" s="12" t="s">
        <v>31</v>
      </c>
      <c r="J4140" s="12" t="s">
        <v>978</v>
      </c>
      <c r="K4140" s="3" t="s">
        <v>958</v>
      </c>
      <c r="L4140" s="3" t="s">
        <v>959</v>
      </c>
      <c r="M4140" s="2">
        <v>2</v>
      </c>
      <c r="N4140" s="2">
        <v>2</v>
      </c>
      <c r="O4140" s="25">
        <v>10.305</v>
      </c>
      <c r="P4140" s="3">
        <v>2.4430000000000001</v>
      </c>
      <c r="Q4140" s="3">
        <v>1.84</v>
      </c>
      <c r="R4140">
        <f>IF(Q4140&gt;0,(P4140*(Q4140^2))*(3.14159/6),"")</f>
        <v>4.3306927058453333</v>
      </c>
      <c r="S4140" s="2" t="s">
        <v>32</v>
      </c>
      <c r="T4140" t="s">
        <v>25</v>
      </c>
      <c r="U4140" s="2" t="s">
        <v>26</v>
      </c>
      <c r="V4140" s="2" t="s">
        <v>742</v>
      </c>
      <c r="W4140" s="2"/>
      <c r="X4140" s="2" t="s">
        <v>764</v>
      </c>
      <c r="Y4140" s="2"/>
      <c r="AA4140" s="12" t="s">
        <v>835</v>
      </c>
      <c r="AB4140" t="str">
        <f>IF(Q4140&gt;0,"yes","no")</f>
        <v>yes</v>
      </c>
      <c r="AC4140" t="str">
        <f>IF(O4140&gt;0,"yes","no")</f>
        <v>yes</v>
      </c>
      <c r="AD4140" t="str">
        <f>IF(AH4140="hatch","yes","no")</f>
        <v>yes</v>
      </c>
      <c r="AE4140" t="str">
        <f>IF(AH4140="swimup","yes","no")</f>
        <v>no</v>
      </c>
      <c r="AF4140" t="str">
        <f>IF(AH4140="respiration","yes","no")</f>
        <v>no</v>
      </c>
      <c r="AH4140" t="s">
        <v>766</v>
      </c>
      <c r="AI4140">
        <f>IF(O4140&gt;0,(IF(S4140="live",O4140*0.84,IF(S4140="dried.ethanol",O4140*0.8449+2.8227,O4140))),"")</f>
        <v>10.305</v>
      </c>
      <c r="AJ4140" s="2" t="s">
        <v>651</v>
      </c>
      <c r="AL4140" t="str">
        <f>IF(OR(AND(Q4140=Q4141,P4140&gt;0),AND(O4140&gt;0,O4140=O4141)),"duplicate","")</f>
        <v/>
      </c>
      <c r="AM4140" t="s">
        <v>826</v>
      </c>
      <c r="AN4140" t="s">
        <v>826</v>
      </c>
      <c r="AO4140" t="s">
        <v>826</v>
      </c>
      <c r="AP4140" t="s">
        <v>826</v>
      </c>
      <c r="AQ4140" t="s">
        <v>32</v>
      </c>
    </row>
    <row r="4141" spans="1:43" x14ac:dyDescent="0.2">
      <c r="A4141" s="31"/>
      <c r="B4141" s="1">
        <v>42899</v>
      </c>
      <c r="C4141" s="1" t="str">
        <f>IF(F4141="Kup","6/13/2017",IF(F4141="Sag","6/14/2017",""))</f>
        <v>6/13/2017</v>
      </c>
      <c r="D4141" s="27">
        <f>A4141-B4141</f>
        <v>-42899</v>
      </c>
      <c r="E4141" s="27">
        <f>A4141-C4141</f>
        <v>-42899</v>
      </c>
      <c r="F4141" s="2" t="s">
        <v>21</v>
      </c>
      <c r="G4141" s="2" t="s">
        <v>649</v>
      </c>
      <c r="H4141" s="2" t="s">
        <v>30</v>
      </c>
      <c r="I4141" s="12" t="s">
        <v>31</v>
      </c>
      <c r="J4141" s="12" t="s">
        <v>978</v>
      </c>
      <c r="K4141" s="3" t="s">
        <v>958</v>
      </c>
      <c r="L4141" s="3" t="s">
        <v>959</v>
      </c>
      <c r="M4141" s="2">
        <v>2</v>
      </c>
      <c r="N4141" s="2">
        <v>2</v>
      </c>
      <c r="O4141" s="25">
        <v>11.938000000000001</v>
      </c>
      <c r="P4141" s="3">
        <v>2.234</v>
      </c>
      <c r="Q4141" s="3">
        <v>1.45</v>
      </c>
      <c r="R4141">
        <f>IF(Q4141&gt;0,(P4141*(Q4141^2))*(3.14159/6),"")</f>
        <v>2.4593335176916664</v>
      </c>
      <c r="S4141" s="2" t="s">
        <v>32</v>
      </c>
      <c r="T4141" t="s">
        <v>25</v>
      </c>
      <c r="U4141" s="2" t="s">
        <v>26</v>
      </c>
      <c r="V4141" s="2" t="s">
        <v>670</v>
      </c>
      <c r="W4141" s="2"/>
      <c r="X4141" s="2" t="s">
        <v>764</v>
      </c>
      <c r="Y4141" s="2"/>
      <c r="AA4141" s="12" t="s">
        <v>835</v>
      </c>
      <c r="AB4141" t="str">
        <f>IF(Q4141&gt;0,"yes","no")</f>
        <v>yes</v>
      </c>
      <c r="AC4141" t="str">
        <f>IF(O4141&gt;0,"yes","no")</f>
        <v>yes</v>
      </c>
      <c r="AD4141" t="str">
        <f>IF(AH4141="hatch","yes","no")</f>
        <v>no</v>
      </c>
      <c r="AE4141" t="str">
        <f>IF(AH4141="swimup","yes","no")</f>
        <v>yes</v>
      </c>
      <c r="AF4141" t="str">
        <f>IF(AH4141="respiration","yes","no")</f>
        <v>no</v>
      </c>
      <c r="AH4141" t="s">
        <v>765</v>
      </c>
      <c r="AI4141">
        <f>IF(O4141&gt;0,(IF(S4141="live",O4141*0.84,IF(S4141="dried.ethanol",O4141*0.8449+2.8227,O4141))),"")</f>
        <v>11.938000000000001</v>
      </c>
      <c r="AJ4141" s="2" t="s">
        <v>664</v>
      </c>
      <c r="AL4141" t="str">
        <f>IF(OR(AND(Q4141=Q4142,P4141&gt;0),AND(O4141&gt;0,O4141=O4142)),"duplicate","")</f>
        <v/>
      </c>
      <c r="AM4141" t="s">
        <v>826</v>
      </c>
      <c r="AN4141" t="s">
        <v>826</v>
      </c>
      <c r="AO4141" t="s">
        <v>826</v>
      </c>
      <c r="AP4141" t="s">
        <v>826</v>
      </c>
      <c r="AQ4141" t="s">
        <v>32</v>
      </c>
    </row>
    <row r="4142" spans="1:43" x14ac:dyDescent="0.2">
      <c r="A4142" s="31"/>
      <c r="B4142" s="1">
        <v>42899</v>
      </c>
      <c r="C4142" s="1" t="str">
        <f>IF(F4142="Kup","6/13/2017",IF(F4142="Sag","6/14/2017",""))</f>
        <v>6/13/2017</v>
      </c>
      <c r="D4142" s="27">
        <f>A4142-B4142</f>
        <v>-42899</v>
      </c>
      <c r="E4142" s="27">
        <f>A4142-C4142</f>
        <v>-42899</v>
      </c>
      <c r="F4142" s="2" t="s">
        <v>21</v>
      </c>
      <c r="G4142" s="2" t="s">
        <v>711</v>
      </c>
      <c r="H4142" s="2" t="s">
        <v>30</v>
      </c>
      <c r="I4142" s="12" t="s">
        <v>31</v>
      </c>
      <c r="J4142" s="12" t="s">
        <v>978</v>
      </c>
      <c r="K4142" s="3" t="s">
        <v>958</v>
      </c>
      <c r="L4142" s="3" t="s">
        <v>959</v>
      </c>
      <c r="M4142" s="2">
        <v>3</v>
      </c>
      <c r="N4142" s="2">
        <v>3</v>
      </c>
      <c r="O4142" s="25">
        <v>10.553000000000001</v>
      </c>
      <c r="P4142" s="3">
        <v>2.4910000000000001</v>
      </c>
      <c r="Q4142" s="3">
        <v>1.958</v>
      </c>
      <c r="R4142">
        <f>IF(Q4142&gt;0,(P4142*(Q4142^2))*(3.14159/6),"")</f>
        <v>5.0003149300161924</v>
      </c>
      <c r="S4142" s="2" t="s">
        <v>32</v>
      </c>
      <c r="T4142" t="s">
        <v>25</v>
      </c>
      <c r="U4142" s="2" t="s">
        <v>26</v>
      </c>
      <c r="V4142" s="2" t="s">
        <v>742</v>
      </c>
      <c r="W4142" s="2"/>
      <c r="X4142" s="2" t="s">
        <v>764</v>
      </c>
      <c r="Y4142" s="2"/>
      <c r="AA4142" s="12" t="s">
        <v>835</v>
      </c>
      <c r="AB4142" t="str">
        <f>IF(Q4142&gt;0,"yes","no")</f>
        <v>yes</v>
      </c>
      <c r="AC4142" t="str">
        <f>IF(O4142&gt;0,"yes","no")</f>
        <v>yes</v>
      </c>
      <c r="AD4142" t="str">
        <f>IF(AH4142="hatch","yes","no")</f>
        <v>yes</v>
      </c>
      <c r="AE4142" t="str">
        <f>IF(AH4142="swimup","yes","no")</f>
        <v>no</v>
      </c>
      <c r="AF4142" t="str">
        <f>IF(AH4142="respiration","yes","no")</f>
        <v>no</v>
      </c>
      <c r="AH4142" t="s">
        <v>766</v>
      </c>
      <c r="AI4142">
        <f>IF(O4142&gt;0,(IF(S4142="live",O4142*0.84,IF(S4142="dried.ethanol",O4142*0.8449+2.8227,O4142))),"")</f>
        <v>10.553000000000001</v>
      </c>
      <c r="AJ4142" s="2" t="s">
        <v>651</v>
      </c>
      <c r="AL4142" t="str">
        <f>IF(OR(AND(Q4142=Q4143,P4142&gt;0),AND(O4142&gt;0,O4142=O4143)),"duplicate","")</f>
        <v/>
      </c>
      <c r="AM4142" t="s">
        <v>826</v>
      </c>
      <c r="AN4142" t="s">
        <v>826</v>
      </c>
      <c r="AO4142" t="s">
        <v>826</v>
      </c>
      <c r="AP4142" t="s">
        <v>826</v>
      </c>
      <c r="AQ4142" t="s">
        <v>32</v>
      </c>
    </row>
    <row r="4143" spans="1:43" x14ac:dyDescent="0.2">
      <c r="A4143" s="31"/>
      <c r="B4143" s="1">
        <v>42899</v>
      </c>
      <c r="C4143" s="1" t="str">
        <f>IF(F4143="Kup","6/13/2017",IF(F4143="Sag","6/14/2017",""))</f>
        <v>6/13/2017</v>
      </c>
      <c r="D4143" s="27">
        <f>A4143-B4143</f>
        <v>-42899</v>
      </c>
      <c r="E4143" s="27">
        <f>A4143-C4143</f>
        <v>-42899</v>
      </c>
      <c r="F4143" s="2" t="s">
        <v>21</v>
      </c>
      <c r="G4143" s="2" t="s">
        <v>649</v>
      </c>
      <c r="H4143" s="2" t="s">
        <v>30</v>
      </c>
      <c r="I4143" s="12" t="s">
        <v>31</v>
      </c>
      <c r="J4143" s="12" t="s">
        <v>978</v>
      </c>
      <c r="K4143" s="3" t="s">
        <v>958</v>
      </c>
      <c r="L4143" s="3" t="s">
        <v>959</v>
      </c>
      <c r="M4143" s="2">
        <v>3</v>
      </c>
      <c r="N4143" s="2">
        <v>3</v>
      </c>
      <c r="O4143" s="25">
        <v>12.909000000000001</v>
      </c>
      <c r="P4143" s="3">
        <v>2.472</v>
      </c>
      <c r="Q4143" s="3">
        <v>1.093</v>
      </c>
      <c r="R4143">
        <f>IF(Q4143&gt;0,(P4143*(Q4143^2))*(3.14159/6),"")</f>
        <v>1.5462761089869195</v>
      </c>
      <c r="S4143" s="2" t="s">
        <v>32</v>
      </c>
      <c r="T4143" t="s">
        <v>25</v>
      </c>
      <c r="U4143" s="2" t="s">
        <v>26</v>
      </c>
      <c r="V4143" s="2" t="s">
        <v>670</v>
      </c>
      <c r="W4143" s="2"/>
      <c r="X4143" s="2" t="s">
        <v>764</v>
      </c>
      <c r="Y4143" s="2"/>
      <c r="AA4143" s="12" t="s">
        <v>835</v>
      </c>
      <c r="AB4143" t="str">
        <f>IF(Q4143&gt;0,"yes","no")</f>
        <v>yes</v>
      </c>
      <c r="AC4143" t="str">
        <f>IF(O4143&gt;0,"yes","no")</f>
        <v>yes</v>
      </c>
      <c r="AD4143" t="str">
        <f>IF(AH4143="hatch","yes","no")</f>
        <v>no</v>
      </c>
      <c r="AE4143" t="str">
        <f>IF(AH4143="swimup","yes","no")</f>
        <v>yes</v>
      </c>
      <c r="AF4143" t="str">
        <f>IF(AH4143="respiration","yes","no")</f>
        <v>no</v>
      </c>
      <c r="AH4143" t="s">
        <v>765</v>
      </c>
      <c r="AI4143">
        <f>IF(O4143&gt;0,(IF(S4143="live",O4143*0.84,IF(S4143="dried.ethanol",O4143*0.8449+2.8227,O4143))),"")</f>
        <v>12.909000000000001</v>
      </c>
      <c r="AJ4143" s="2" t="s">
        <v>664</v>
      </c>
      <c r="AL4143" t="str">
        <f>IF(OR(AND(Q4143=Q4144,P4143&gt;0),AND(O4143&gt;0,O4143=O4144)),"duplicate","")</f>
        <v/>
      </c>
      <c r="AM4143" t="s">
        <v>826</v>
      </c>
      <c r="AN4143" t="s">
        <v>826</v>
      </c>
      <c r="AO4143" t="s">
        <v>826</v>
      </c>
      <c r="AP4143" t="s">
        <v>826</v>
      </c>
      <c r="AQ4143" t="s">
        <v>32</v>
      </c>
    </row>
    <row r="4144" spans="1:43" x14ac:dyDescent="0.2">
      <c r="A4144" s="31"/>
      <c r="B4144" s="1">
        <v>42899</v>
      </c>
      <c r="C4144" s="1" t="str">
        <f>IF(F4144="Kup","6/13/2017",IF(F4144="Sag","6/14/2017",""))</f>
        <v>6/13/2017</v>
      </c>
      <c r="D4144" s="27">
        <f>A4144-B4144</f>
        <v>-42899</v>
      </c>
      <c r="E4144" s="27">
        <f>A4144-C4144</f>
        <v>-42899</v>
      </c>
      <c r="F4144" s="2" t="s">
        <v>21</v>
      </c>
      <c r="G4144" s="2" t="s">
        <v>711</v>
      </c>
      <c r="H4144" s="2" t="s">
        <v>30</v>
      </c>
      <c r="I4144" s="12" t="s">
        <v>31</v>
      </c>
      <c r="J4144" s="12" t="s">
        <v>978</v>
      </c>
      <c r="K4144" s="3" t="s">
        <v>958</v>
      </c>
      <c r="L4144" s="3" t="s">
        <v>959</v>
      </c>
      <c r="M4144" s="2">
        <v>4</v>
      </c>
      <c r="N4144" s="2">
        <v>4</v>
      </c>
      <c r="O4144" s="25">
        <v>10.968999999999999</v>
      </c>
      <c r="P4144" s="3">
        <v>2.5070000000000001</v>
      </c>
      <c r="Q4144" s="3">
        <v>2.0129999999999999</v>
      </c>
      <c r="R4144">
        <f>IF(Q4144&gt;0,(P4144*(Q4144^2))*(3.14159/6),"")</f>
        <v>5.3191242995059937</v>
      </c>
      <c r="S4144" s="2" t="s">
        <v>32</v>
      </c>
      <c r="T4144" t="s">
        <v>25</v>
      </c>
      <c r="U4144" s="2" t="s">
        <v>26</v>
      </c>
      <c r="V4144" s="2" t="s">
        <v>742</v>
      </c>
      <c r="W4144" s="2"/>
      <c r="X4144" s="2" t="s">
        <v>764</v>
      </c>
      <c r="Y4144" s="2"/>
      <c r="AA4144" s="12" t="s">
        <v>835</v>
      </c>
      <c r="AB4144" t="str">
        <f>IF(Q4144&gt;0,"yes","no")</f>
        <v>yes</v>
      </c>
      <c r="AC4144" t="str">
        <f>IF(O4144&gt;0,"yes","no")</f>
        <v>yes</v>
      </c>
      <c r="AD4144" t="str">
        <f>IF(AH4144="hatch","yes","no")</f>
        <v>yes</v>
      </c>
      <c r="AE4144" t="str">
        <f>IF(AH4144="swimup","yes","no")</f>
        <v>no</v>
      </c>
      <c r="AF4144" t="str">
        <f>IF(AH4144="respiration","yes","no")</f>
        <v>no</v>
      </c>
      <c r="AH4144" t="s">
        <v>766</v>
      </c>
      <c r="AI4144">
        <f>IF(O4144&gt;0,(IF(S4144="live",O4144*0.84,IF(S4144="dried.ethanol",O4144*0.8449+2.8227,O4144))),"")</f>
        <v>10.968999999999999</v>
      </c>
      <c r="AJ4144" s="2" t="s">
        <v>651</v>
      </c>
      <c r="AL4144" t="str">
        <f>IF(OR(AND(Q4144=Q4145,P4144&gt;0),AND(O4144&gt;0,O4144=O4145)),"duplicate","")</f>
        <v/>
      </c>
      <c r="AM4144" t="s">
        <v>826</v>
      </c>
      <c r="AN4144" t="s">
        <v>826</v>
      </c>
      <c r="AO4144" t="s">
        <v>826</v>
      </c>
      <c r="AP4144" t="s">
        <v>826</v>
      </c>
      <c r="AQ4144" t="s">
        <v>32</v>
      </c>
    </row>
    <row r="4145" spans="1:43" x14ac:dyDescent="0.2">
      <c r="A4145" s="31"/>
      <c r="B4145" s="1">
        <v>42899</v>
      </c>
      <c r="C4145" s="1" t="str">
        <f>IF(F4145="Kup","6/13/2017",IF(F4145="Sag","6/14/2017",""))</f>
        <v>6/13/2017</v>
      </c>
      <c r="D4145" s="27">
        <f>A4145-B4145</f>
        <v>-42899</v>
      </c>
      <c r="E4145" s="27">
        <f>A4145-C4145</f>
        <v>-42899</v>
      </c>
      <c r="F4145" s="2" t="s">
        <v>21</v>
      </c>
      <c r="G4145" s="2" t="s">
        <v>649</v>
      </c>
      <c r="H4145" s="2" t="s">
        <v>30</v>
      </c>
      <c r="I4145" s="12" t="s">
        <v>31</v>
      </c>
      <c r="J4145" s="12" t="s">
        <v>978</v>
      </c>
      <c r="K4145" s="3" t="s">
        <v>958</v>
      </c>
      <c r="L4145" s="3" t="s">
        <v>959</v>
      </c>
      <c r="M4145" s="2">
        <v>4</v>
      </c>
      <c r="N4145" s="2">
        <v>4</v>
      </c>
      <c r="O4145" s="25">
        <v>12.378</v>
      </c>
      <c r="P4145" s="3">
        <v>2.1720000000000002</v>
      </c>
      <c r="Q4145" s="3">
        <v>1.3660000000000001</v>
      </c>
      <c r="R4145">
        <f>IF(Q4145&gt;0,(P4145*(Q4145^2))*(3.14159/6),"")</f>
        <v>2.1220688730344803</v>
      </c>
      <c r="S4145" s="2" t="s">
        <v>32</v>
      </c>
      <c r="T4145" t="s">
        <v>25</v>
      </c>
      <c r="U4145" s="2" t="s">
        <v>26</v>
      </c>
      <c r="V4145" s="2" t="s">
        <v>670</v>
      </c>
      <c r="W4145" s="2"/>
      <c r="X4145" s="2" t="s">
        <v>764</v>
      </c>
      <c r="Y4145" s="2"/>
      <c r="AA4145" s="12" t="s">
        <v>835</v>
      </c>
      <c r="AB4145" t="str">
        <f>IF(Q4145&gt;0,"yes","no")</f>
        <v>yes</v>
      </c>
      <c r="AC4145" t="str">
        <f>IF(O4145&gt;0,"yes","no")</f>
        <v>yes</v>
      </c>
      <c r="AD4145" t="str">
        <f>IF(AH4145="hatch","yes","no")</f>
        <v>no</v>
      </c>
      <c r="AE4145" t="str">
        <f>IF(AH4145="swimup","yes","no")</f>
        <v>yes</v>
      </c>
      <c r="AF4145" t="str">
        <f>IF(AH4145="respiration","yes","no")</f>
        <v>no</v>
      </c>
      <c r="AH4145" t="s">
        <v>765</v>
      </c>
      <c r="AI4145">
        <f>IF(O4145&gt;0,(IF(S4145="live",O4145*0.84,IF(S4145="dried.ethanol",O4145*0.8449+2.8227,O4145))),"")</f>
        <v>12.378</v>
      </c>
      <c r="AJ4145" s="2" t="s">
        <v>664</v>
      </c>
      <c r="AL4145" t="str">
        <f>IF(OR(AND(Q4145=Q4146,P4145&gt;0),AND(O4145&gt;0,O4145=O4146)),"duplicate","")</f>
        <v/>
      </c>
      <c r="AM4145" t="s">
        <v>826</v>
      </c>
      <c r="AN4145" t="s">
        <v>826</v>
      </c>
      <c r="AO4145" t="s">
        <v>826</v>
      </c>
      <c r="AP4145" t="s">
        <v>826</v>
      </c>
      <c r="AQ4145" t="s">
        <v>32</v>
      </c>
    </row>
    <row r="4146" spans="1:43" x14ac:dyDescent="0.2">
      <c r="A4146" s="31"/>
      <c r="B4146" s="1">
        <v>42899</v>
      </c>
      <c r="C4146" s="1" t="str">
        <f>IF(F4146="Kup","6/13/2017",IF(F4146="Sag","6/14/2017",""))</f>
        <v>6/13/2017</v>
      </c>
      <c r="D4146" s="27">
        <f>A4146-B4146</f>
        <v>-42899</v>
      </c>
      <c r="E4146" s="27">
        <f>A4146-C4146</f>
        <v>-42899</v>
      </c>
      <c r="F4146" s="2" t="s">
        <v>21</v>
      </c>
      <c r="G4146" s="2" t="s">
        <v>711</v>
      </c>
      <c r="H4146" s="2" t="s">
        <v>30</v>
      </c>
      <c r="I4146" s="12" t="s">
        <v>31</v>
      </c>
      <c r="J4146" s="12" t="s">
        <v>978</v>
      </c>
      <c r="K4146" s="3" t="s">
        <v>958</v>
      </c>
      <c r="L4146" s="3" t="s">
        <v>959</v>
      </c>
      <c r="M4146" s="2">
        <v>5</v>
      </c>
      <c r="N4146" s="2">
        <v>5</v>
      </c>
      <c r="O4146" s="25">
        <v>10.173</v>
      </c>
      <c r="P4146" s="3">
        <v>2.629</v>
      </c>
      <c r="Q4146" s="3">
        <v>2.0960000000000001</v>
      </c>
      <c r="R4146">
        <f>IF(Q4146&gt;0,(P4146*(Q4146^2))*(3.14159/6),"")</f>
        <v>6.0474376331822937</v>
      </c>
      <c r="S4146" s="2" t="s">
        <v>32</v>
      </c>
      <c r="T4146" t="s">
        <v>25</v>
      </c>
      <c r="U4146" s="2" t="s">
        <v>26</v>
      </c>
      <c r="V4146" s="2" t="s">
        <v>742</v>
      </c>
      <c r="W4146" s="2"/>
      <c r="X4146" s="2" t="s">
        <v>764</v>
      </c>
      <c r="Y4146" s="2"/>
      <c r="AA4146" s="12" t="s">
        <v>835</v>
      </c>
      <c r="AB4146" t="str">
        <f>IF(Q4146&gt;0,"yes","no")</f>
        <v>yes</v>
      </c>
      <c r="AC4146" t="str">
        <f>IF(O4146&gt;0,"yes","no")</f>
        <v>yes</v>
      </c>
      <c r="AD4146" t="str">
        <f>IF(AH4146="hatch","yes","no")</f>
        <v>yes</v>
      </c>
      <c r="AE4146" t="str">
        <f>IF(AH4146="swimup","yes","no")</f>
        <v>no</v>
      </c>
      <c r="AF4146" t="str">
        <f>IF(AH4146="respiration","yes","no")</f>
        <v>no</v>
      </c>
      <c r="AH4146" t="s">
        <v>766</v>
      </c>
      <c r="AI4146">
        <f>IF(O4146&gt;0,(IF(S4146="live",O4146*0.84,IF(S4146="dried.ethanol",O4146*0.8449+2.8227,O4146))),"")</f>
        <v>10.173</v>
      </c>
      <c r="AJ4146" s="2" t="s">
        <v>651</v>
      </c>
      <c r="AL4146" t="str">
        <f>IF(OR(AND(Q4146=Q4147,P4146&gt;0),AND(O4146&gt;0,O4146=O4147)),"duplicate","")</f>
        <v/>
      </c>
      <c r="AM4146" t="s">
        <v>826</v>
      </c>
      <c r="AN4146" t="s">
        <v>826</v>
      </c>
      <c r="AO4146" t="s">
        <v>826</v>
      </c>
      <c r="AP4146" t="s">
        <v>826</v>
      </c>
      <c r="AQ4146" t="s">
        <v>32</v>
      </c>
    </row>
    <row r="4147" spans="1:43" x14ac:dyDescent="0.2">
      <c r="A4147" s="31"/>
      <c r="B4147" s="1">
        <v>42899</v>
      </c>
      <c r="C4147" s="1" t="str">
        <f>IF(F4147="Kup","6/13/2017",IF(F4147="Sag","6/14/2017",""))</f>
        <v>6/13/2017</v>
      </c>
      <c r="D4147" s="27">
        <f>A4147-B4147</f>
        <v>-42899</v>
      </c>
      <c r="E4147" s="27">
        <f>A4147-C4147</f>
        <v>-42899</v>
      </c>
      <c r="F4147" s="2" t="s">
        <v>21</v>
      </c>
      <c r="G4147" s="2" t="s">
        <v>649</v>
      </c>
      <c r="H4147" s="2" t="s">
        <v>30</v>
      </c>
      <c r="I4147" s="12" t="s">
        <v>31</v>
      </c>
      <c r="J4147" s="12" t="s">
        <v>978</v>
      </c>
      <c r="K4147" s="3" t="s">
        <v>958</v>
      </c>
      <c r="L4147" s="3" t="s">
        <v>959</v>
      </c>
      <c r="M4147" s="2">
        <v>5</v>
      </c>
      <c r="N4147" s="2">
        <v>5</v>
      </c>
      <c r="O4147" s="25">
        <v>12.532999999999999</v>
      </c>
      <c r="P4147" s="3">
        <v>2.1659999999999999</v>
      </c>
      <c r="Q4147" s="3">
        <v>1.2250000000000001</v>
      </c>
      <c r="R4147">
        <f>IF(Q4147&gt;0,(P4147*(Q4147^2))*(3.14159/6),"")</f>
        <v>1.7018798062437499</v>
      </c>
      <c r="S4147" s="2" t="s">
        <v>32</v>
      </c>
      <c r="T4147" t="s">
        <v>25</v>
      </c>
      <c r="U4147" s="2" t="s">
        <v>26</v>
      </c>
      <c r="V4147" s="2" t="s">
        <v>670</v>
      </c>
      <c r="W4147" s="2"/>
      <c r="X4147" s="2" t="s">
        <v>764</v>
      </c>
      <c r="Y4147" s="2"/>
      <c r="AA4147" s="12" t="s">
        <v>835</v>
      </c>
      <c r="AB4147" t="str">
        <f>IF(Q4147&gt;0,"yes","no")</f>
        <v>yes</v>
      </c>
      <c r="AC4147" t="str">
        <f>IF(O4147&gt;0,"yes","no")</f>
        <v>yes</v>
      </c>
      <c r="AD4147" t="str">
        <f>IF(AH4147="hatch","yes","no")</f>
        <v>no</v>
      </c>
      <c r="AE4147" t="str">
        <f>IF(AH4147="swimup","yes","no")</f>
        <v>yes</v>
      </c>
      <c r="AF4147" t="str">
        <f>IF(AH4147="respiration","yes","no")</f>
        <v>no</v>
      </c>
      <c r="AH4147" t="s">
        <v>765</v>
      </c>
      <c r="AI4147">
        <f>IF(O4147&gt;0,(IF(S4147="live",O4147*0.84,IF(S4147="dried.ethanol",O4147*0.8449+2.8227,O4147))),"")</f>
        <v>12.532999999999999</v>
      </c>
      <c r="AJ4147" s="2" t="s">
        <v>664</v>
      </c>
      <c r="AL4147" t="str">
        <f>IF(OR(AND(Q4147=Q4148,P4147&gt;0),AND(O4147&gt;0,O4147=O4148)),"duplicate","")</f>
        <v/>
      </c>
      <c r="AM4147" t="s">
        <v>826</v>
      </c>
      <c r="AN4147" t="s">
        <v>826</v>
      </c>
      <c r="AO4147" t="s">
        <v>826</v>
      </c>
      <c r="AP4147" t="s">
        <v>826</v>
      </c>
      <c r="AQ4147" t="s">
        <v>32</v>
      </c>
    </row>
    <row r="4148" spans="1:43" x14ac:dyDescent="0.2">
      <c r="A4148" s="31"/>
      <c r="B4148" s="1">
        <v>42899</v>
      </c>
      <c r="C4148" s="1" t="str">
        <f>IF(F4148="Kup","6/13/2017",IF(F4148="Sag","6/14/2017",""))</f>
        <v>6/13/2017</v>
      </c>
      <c r="D4148" s="27">
        <f>A4148-B4148</f>
        <v>-42899</v>
      </c>
      <c r="E4148" s="27">
        <f>A4148-C4148</f>
        <v>-42899</v>
      </c>
      <c r="F4148" s="2" t="s">
        <v>21</v>
      </c>
      <c r="G4148" s="2" t="s">
        <v>711</v>
      </c>
      <c r="H4148" s="2" t="s">
        <v>30</v>
      </c>
      <c r="I4148" s="12" t="s">
        <v>31</v>
      </c>
      <c r="J4148" s="12" t="s">
        <v>978</v>
      </c>
      <c r="K4148" s="3" t="s">
        <v>958</v>
      </c>
      <c r="L4148" s="3" t="s">
        <v>959</v>
      </c>
      <c r="M4148" s="2">
        <v>6</v>
      </c>
      <c r="N4148" s="2">
        <v>6</v>
      </c>
      <c r="O4148" s="25">
        <v>10.294</v>
      </c>
      <c r="P4148" s="3">
        <v>2.6509999999999998</v>
      </c>
      <c r="Q4148" s="3">
        <v>1.992</v>
      </c>
      <c r="R4148">
        <f>IF(Q4148&gt;0,(P4148*(Q4148^2))*(3.14159/6),"")</f>
        <v>5.5079076686409598</v>
      </c>
      <c r="S4148" s="2" t="s">
        <v>32</v>
      </c>
      <c r="T4148" t="s">
        <v>25</v>
      </c>
      <c r="U4148" s="2" t="s">
        <v>26</v>
      </c>
      <c r="V4148" s="2" t="s">
        <v>742</v>
      </c>
      <c r="W4148" s="2"/>
      <c r="X4148" s="2" t="s">
        <v>764</v>
      </c>
      <c r="Y4148" s="2"/>
      <c r="AA4148" s="12" t="s">
        <v>835</v>
      </c>
      <c r="AB4148" t="str">
        <f>IF(Q4148&gt;0,"yes","no")</f>
        <v>yes</v>
      </c>
      <c r="AC4148" t="str">
        <f>IF(O4148&gt;0,"yes","no")</f>
        <v>yes</v>
      </c>
      <c r="AD4148" t="str">
        <f>IF(AH4148="hatch","yes","no")</f>
        <v>yes</v>
      </c>
      <c r="AE4148" t="str">
        <f>IF(AH4148="swimup","yes","no")</f>
        <v>no</v>
      </c>
      <c r="AF4148" t="str">
        <f>IF(AH4148="respiration","yes","no")</f>
        <v>no</v>
      </c>
      <c r="AH4148" t="s">
        <v>766</v>
      </c>
      <c r="AI4148">
        <f>IF(O4148&gt;0,(IF(S4148="live",O4148*0.84,IF(S4148="dried.ethanol",O4148*0.8449+2.8227,O4148))),"")</f>
        <v>10.294</v>
      </c>
      <c r="AJ4148" s="2" t="s">
        <v>651</v>
      </c>
      <c r="AL4148" t="str">
        <f>IF(OR(AND(Q4148=Q4149,P4148&gt;0),AND(O4148&gt;0,O4148=O4149)),"duplicate","")</f>
        <v/>
      </c>
      <c r="AM4148" t="s">
        <v>826</v>
      </c>
      <c r="AN4148" t="s">
        <v>826</v>
      </c>
      <c r="AO4148" t="s">
        <v>826</v>
      </c>
      <c r="AP4148" t="s">
        <v>826</v>
      </c>
      <c r="AQ4148" t="s">
        <v>32</v>
      </c>
    </row>
    <row r="4149" spans="1:43" x14ac:dyDescent="0.2">
      <c r="A4149" s="31"/>
      <c r="B4149" s="1">
        <v>42899</v>
      </c>
      <c r="C4149" s="1" t="str">
        <f>IF(F4149="Kup","6/13/2017",IF(F4149="Sag","6/14/2017",""))</f>
        <v>6/13/2017</v>
      </c>
      <c r="D4149" s="27">
        <f>A4149-B4149</f>
        <v>-42899</v>
      </c>
      <c r="E4149" s="27">
        <f>A4149-C4149</f>
        <v>-42899</v>
      </c>
      <c r="F4149" s="2" t="s">
        <v>21</v>
      </c>
      <c r="G4149" s="2" t="s">
        <v>649</v>
      </c>
      <c r="H4149" s="2" t="s">
        <v>30</v>
      </c>
      <c r="I4149" s="12" t="s">
        <v>31</v>
      </c>
      <c r="J4149" s="12" t="s">
        <v>978</v>
      </c>
      <c r="K4149" s="3" t="s">
        <v>958</v>
      </c>
      <c r="L4149" s="3" t="s">
        <v>959</v>
      </c>
      <c r="M4149" s="2">
        <v>6</v>
      </c>
      <c r="N4149" s="2">
        <v>6</v>
      </c>
      <c r="O4149" s="25">
        <v>11.865</v>
      </c>
      <c r="P4149" s="3">
        <v>2.5310000000000001</v>
      </c>
      <c r="Q4149" s="3">
        <v>1.415</v>
      </c>
      <c r="R4149">
        <f>IF(Q4149&gt;0,(P4149*(Q4149^2))*(3.14159/6),"")</f>
        <v>2.6534033942575417</v>
      </c>
      <c r="S4149" s="2" t="s">
        <v>32</v>
      </c>
      <c r="T4149" t="s">
        <v>25</v>
      </c>
      <c r="U4149" s="2" t="s">
        <v>26</v>
      </c>
      <c r="V4149" s="2" t="s">
        <v>670</v>
      </c>
      <c r="W4149" s="2"/>
      <c r="X4149" s="2" t="s">
        <v>764</v>
      </c>
      <c r="Y4149" s="2"/>
      <c r="AA4149" s="12" t="s">
        <v>835</v>
      </c>
      <c r="AB4149" t="str">
        <f>IF(Q4149&gt;0,"yes","no")</f>
        <v>yes</v>
      </c>
      <c r="AC4149" t="str">
        <f>IF(O4149&gt;0,"yes","no")</f>
        <v>yes</v>
      </c>
      <c r="AD4149" t="str">
        <f>IF(AH4149="hatch","yes","no")</f>
        <v>no</v>
      </c>
      <c r="AE4149" t="str">
        <f>IF(AH4149="swimup","yes","no")</f>
        <v>yes</v>
      </c>
      <c r="AF4149" t="str">
        <f>IF(AH4149="respiration","yes","no")</f>
        <v>no</v>
      </c>
      <c r="AH4149" t="s">
        <v>765</v>
      </c>
      <c r="AI4149">
        <f>IF(O4149&gt;0,(IF(S4149="live",O4149*0.84,IF(S4149="dried.ethanol",O4149*0.8449+2.8227,O4149))),"")</f>
        <v>11.865</v>
      </c>
      <c r="AJ4149" s="2" t="s">
        <v>664</v>
      </c>
      <c r="AL4149" t="str">
        <f>IF(OR(AND(Q4149=Q4150,P4149&gt;0),AND(O4149&gt;0,O4149=O4150)),"duplicate","")</f>
        <v/>
      </c>
      <c r="AM4149" t="s">
        <v>826</v>
      </c>
      <c r="AN4149" t="s">
        <v>826</v>
      </c>
      <c r="AO4149" t="s">
        <v>826</v>
      </c>
      <c r="AP4149" t="s">
        <v>826</v>
      </c>
      <c r="AQ4149" t="s">
        <v>32</v>
      </c>
    </row>
    <row r="4150" spans="1:43" x14ac:dyDescent="0.2">
      <c r="A4150" s="31"/>
      <c r="B4150" s="1">
        <v>42899</v>
      </c>
      <c r="C4150" s="1" t="str">
        <f>IF(F4150="Kup","6/13/2017",IF(F4150="Sag","6/14/2017",""))</f>
        <v>6/13/2017</v>
      </c>
      <c r="D4150" s="27">
        <f>A4150-B4150</f>
        <v>-42899</v>
      </c>
      <c r="E4150" s="27">
        <f>A4150-C4150</f>
        <v>-42899</v>
      </c>
      <c r="F4150" s="2" t="s">
        <v>21</v>
      </c>
      <c r="G4150" s="2" t="s">
        <v>711</v>
      </c>
      <c r="H4150" s="2" t="s">
        <v>30</v>
      </c>
      <c r="I4150" s="12" t="s">
        <v>31</v>
      </c>
      <c r="J4150" s="12" t="s">
        <v>978</v>
      </c>
      <c r="K4150" s="3" t="s">
        <v>958</v>
      </c>
      <c r="L4150" s="3" t="s">
        <v>959</v>
      </c>
      <c r="M4150" s="2">
        <v>7</v>
      </c>
      <c r="N4150" s="2">
        <v>7</v>
      </c>
      <c r="O4150" s="25">
        <v>10.464</v>
      </c>
      <c r="P4150" s="3">
        <v>2.452</v>
      </c>
      <c r="Q4150" s="3">
        <v>1.7949999999999999</v>
      </c>
      <c r="R4150">
        <f>IF(Q4150&gt;0,(P4150*(Q4150^2))*(3.14159/6),"")</f>
        <v>4.136639047737833</v>
      </c>
      <c r="S4150" s="2" t="s">
        <v>32</v>
      </c>
      <c r="T4150" t="s">
        <v>25</v>
      </c>
      <c r="U4150" s="2" t="s">
        <v>26</v>
      </c>
      <c r="V4150" s="2" t="s">
        <v>742</v>
      </c>
      <c r="W4150" s="2"/>
      <c r="X4150" s="2" t="s">
        <v>764</v>
      </c>
      <c r="Y4150" s="2"/>
      <c r="AA4150" s="12" t="s">
        <v>835</v>
      </c>
      <c r="AB4150" t="str">
        <f>IF(Q4150&gt;0,"yes","no")</f>
        <v>yes</v>
      </c>
      <c r="AC4150" t="str">
        <f>IF(O4150&gt;0,"yes","no")</f>
        <v>yes</v>
      </c>
      <c r="AD4150" t="str">
        <f>IF(AH4150="hatch","yes","no")</f>
        <v>yes</v>
      </c>
      <c r="AE4150" t="str">
        <f>IF(AH4150="swimup","yes","no")</f>
        <v>no</v>
      </c>
      <c r="AF4150" t="str">
        <f>IF(AH4150="respiration","yes","no")</f>
        <v>no</v>
      </c>
      <c r="AH4150" t="s">
        <v>766</v>
      </c>
      <c r="AI4150">
        <f>IF(O4150&gt;0,(IF(S4150="live",O4150*0.84,IF(S4150="dried.ethanol",O4150*0.8449+2.8227,O4150))),"")</f>
        <v>10.464</v>
      </c>
      <c r="AJ4150" s="2" t="s">
        <v>651</v>
      </c>
      <c r="AL4150" t="str">
        <f>IF(OR(AND(Q4150=Q4151,P4150&gt;0),AND(O4150&gt;0,O4150=O4151)),"duplicate","")</f>
        <v/>
      </c>
      <c r="AM4150" t="s">
        <v>826</v>
      </c>
      <c r="AN4150" t="s">
        <v>826</v>
      </c>
      <c r="AO4150" t="s">
        <v>826</v>
      </c>
      <c r="AP4150" t="s">
        <v>826</v>
      </c>
      <c r="AQ4150" t="s">
        <v>32</v>
      </c>
    </row>
    <row r="4151" spans="1:43" x14ac:dyDescent="0.2">
      <c r="A4151" s="31"/>
      <c r="B4151" s="1">
        <v>42899</v>
      </c>
      <c r="C4151" s="1" t="str">
        <f>IF(F4151="Kup","6/13/2017",IF(F4151="Sag","6/14/2017",""))</f>
        <v>6/13/2017</v>
      </c>
      <c r="D4151" s="27">
        <f>A4151-B4151</f>
        <v>-42899</v>
      </c>
      <c r="E4151" s="27">
        <f>A4151-C4151</f>
        <v>-42899</v>
      </c>
      <c r="F4151" s="2" t="s">
        <v>21</v>
      </c>
      <c r="G4151" s="2" t="s">
        <v>649</v>
      </c>
      <c r="H4151" s="2" t="s">
        <v>30</v>
      </c>
      <c r="I4151" s="12" t="s">
        <v>31</v>
      </c>
      <c r="J4151" s="12" t="s">
        <v>978</v>
      </c>
      <c r="K4151" s="3" t="s">
        <v>958</v>
      </c>
      <c r="L4151" s="3" t="s">
        <v>959</v>
      </c>
      <c r="M4151" s="2">
        <v>7</v>
      </c>
      <c r="N4151" s="2">
        <v>7</v>
      </c>
      <c r="O4151" s="25">
        <v>12.973000000000001</v>
      </c>
      <c r="P4151" s="3">
        <v>1.6870000000000001</v>
      </c>
      <c r="Q4151" s="3">
        <v>1.0620000000000001</v>
      </c>
      <c r="R4151">
        <f>IF(Q4151&gt;0,(P4151*(Q4151^2))*(3.14159/6),"")</f>
        <v>0.99623632161942</v>
      </c>
      <c r="S4151" s="2" t="s">
        <v>32</v>
      </c>
      <c r="T4151" t="s">
        <v>25</v>
      </c>
      <c r="U4151" s="2" t="s">
        <v>26</v>
      </c>
      <c r="V4151" s="2" t="s">
        <v>670</v>
      </c>
      <c r="W4151" s="2"/>
      <c r="X4151" s="2" t="s">
        <v>764</v>
      </c>
      <c r="Y4151" s="2"/>
      <c r="AA4151" s="12" t="s">
        <v>835</v>
      </c>
      <c r="AB4151" t="str">
        <f>IF(Q4151&gt;0,"yes","no")</f>
        <v>yes</v>
      </c>
      <c r="AC4151" t="str">
        <f>IF(O4151&gt;0,"yes","no")</f>
        <v>yes</v>
      </c>
      <c r="AD4151" t="str">
        <f>IF(AH4151="hatch","yes","no")</f>
        <v>no</v>
      </c>
      <c r="AE4151" t="str">
        <f>IF(AH4151="swimup","yes","no")</f>
        <v>yes</v>
      </c>
      <c r="AF4151" t="str">
        <f>IF(AH4151="respiration","yes","no")</f>
        <v>no</v>
      </c>
      <c r="AH4151" t="s">
        <v>765</v>
      </c>
      <c r="AI4151">
        <f>IF(O4151&gt;0,(IF(S4151="live",O4151*0.84,IF(S4151="dried.ethanol",O4151*0.8449+2.8227,O4151))),"")</f>
        <v>12.973000000000001</v>
      </c>
      <c r="AJ4151" s="2" t="s">
        <v>664</v>
      </c>
      <c r="AL4151" t="str">
        <f>IF(OR(AND(Q4151=Q4152,P4151&gt;0),AND(O4151&gt;0,O4151=O4152)),"duplicate","")</f>
        <v/>
      </c>
      <c r="AM4151" t="s">
        <v>826</v>
      </c>
      <c r="AN4151" t="s">
        <v>826</v>
      </c>
      <c r="AO4151" t="s">
        <v>826</v>
      </c>
      <c r="AP4151" t="s">
        <v>826</v>
      </c>
      <c r="AQ4151" t="s">
        <v>32</v>
      </c>
    </row>
    <row r="4152" spans="1:43" x14ac:dyDescent="0.2">
      <c r="A4152" s="31"/>
      <c r="B4152" s="1">
        <v>42899</v>
      </c>
      <c r="C4152" s="1" t="str">
        <f>IF(F4152="Kup","6/13/2017",IF(F4152="Sag","6/14/2017",""))</f>
        <v>6/13/2017</v>
      </c>
      <c r="D4152" s="27">
        <f>A4152-B4152</f>
        <v>-42899</v>
      </c>
      <c r="E4152" s="27">
        <f>A4152-C4152</f>
        <v>-42899</v>
      </c>
      <c r="F4152" s="2" t="s">
        <v>21</v>
      </c>
      <c r="G4152" s="2" t="s">
        <v>711</v>
      </c>
      <c r="H4152" s="2" t="s">
        <v>30</v>
      </c>
      <c r="I4152" s="12" t="s">
        <v>31</v>
      </c>
      <c r="J4152" s="12" t="s">
        <v>978</v>
      </c>
      <c r="K4152" s="3" t="s">
        <v>958</v>
      </c>
      <c r="L4152" s="3" t="s">
        <v>959</v>
      </c>
      <c r="M4152" s="2">
        <v>8</v>
      </c>
      <c r="N4152" s="2">
        <v>8</v>
      </c>
      <c r="O4152" s="25">
        <v>10.494</v>
      </c>
      <c r="P4152" s="3">
        <v>2.504</v>
      </c>
      <c r="Q4152" s="3">
        <v>1.8640000000000001</v>
      </c>
      <c r="R4152">
        <f>IF(Q4152&gt;0,(P4152*(Q4152^2))*(3.14159/6),"")</f>
        <v>4.5553777481924271</v>
      </c>
      <c r="S4152" s="2" t="s">
        <v>32</v>
      </c>
      <c r="T4152" t="s">
        <v>25</v>
      </c>
      <c r="U4152" s="2" t="s">
        <v>26</v>
      </c>
      <c r="V4152" s="2" t="s">
        <v>742</v>
      </c>
      <c r="W4152" s="2"/>
      <c r="X4152" s="2" t="s">
        <v>764</v>
      </c>
      <c r="Y4152" s="2"/>
      <c r="AA4152" s="12" t="s">
        <v>835</v>
      </c>
      <c r="AB4152" t="str">
        <f>IF(Q4152&gt;0,"yes","no")</f>
        <v>yes</v>
      </c>
      <c r="AC4152" t="str">
        <f>IF(O4152&gt;0,"yes","no")</f>
        <v>yes</v>
      </c>
      <c r="AD4152" t="str">
        <f>IF(AH4152="hatch","yes","no")</f>
        <v>yes</v>
      </c>
      <c r="AE4152" t="str">
        <f>IF(AH4152="swimup","yes","no")</f>
        <v>no</v>
      </c>
      <c r="AF4152" t="str">
        <f>IF(AH4152="respiration","yes","no")</f>
        <v>no</v>
      </c>
      <c r="AH4152" t="s">
        <v>766</v>
      </c>
      <c r="AI4152">
        <f>IF(O4152&gt;0,(IF(S4152="live",O4152*0.84,IF(S4152="dried.ethanol",O4152*0.8449+2.8227,O4152))),"")</f>
        <v>10.494</v>
      </c>
      <c r="AJ4152" s="2" t="s">
        <v>651</v>
      </c>
      <c r="AL4152" t="str">
        <f>IF(OR(AND(Q4152=Q4153,P4152&gt;0),AND(O4152&gt;0,O4152=O4153)),"duplicate","")</f>
        <v/>
      </c>
      <c r="AM4152" t="s">
        <v>826</v>
      </c>
      <c r="AN4152" t="s">
        <v>826</v>
      </c>
      <c r="AO4152" t="s">
        <v>826</v>
      </c>
      <c r="AP4152" t="s">
        <v>826</v>
      </c>
      <c r="AQ4152" t="s">
        <v>32</v>
      </c>
    </row>
    <row r="4153" spans="1:43" x14ac:dyDescent="0.2">
      <c r="A4153" s="31"/>
      <c r="B4153" s="1">
        <v>42899</v>
      </c>
      <c r="C4153" s="1" t="str">
        <f>IF(F4153="Kup","6/13/2017",IF(F4153="Sag","6/14/2017",""))</f>
        <v>6/13/2017</v>
      </c>
      <c r="D4153" s="27">
        <f>A4153-B4153</f>
        <v>-42899</v>
      </c>
      <c r="E4153" s="27">
        <f>A4153-C4153</f>
        <v>-42899</v>
      </c>
      <c r="F4153" s="2" t="s">
        <v>21</v>
      </c>
      <c r="G4153" s="2" t="s">
        <v>649</v>
      </c>
      <c r="H4153" s="2" t="s">
        <v>30</v>
      </c>
      <c r="I4153" s="12" t="s">
        <v>31</v>
      </c>
      <c r="J4153" s="12" t="s">
        <v>978</v>
      </c>
      <c r="K4153" s="3" t="s">
        <v>958</v>
      </c>
      <c r="L4153" s="3" t="s">
        <v>959</v>
      </c>
      <c r="M4153" s="2">
        <v>8</v>
      </c>
      <c r="N4153" s="2">
        <v>8</v>
      </c>
      <c r="O4153" s="25">
        <v>12.367000000000001</v>
      </c>
      <c r="P4153" s="3">
        <v>2.4990000000000001</v>
      </c>
      <c r="Q4153" s="3">
        <v>1.3919999999999999</v>
      </c>
      <c r="R4153">
        <f>IF(Q4153&gt;0,(P4153*(Q4153^2))*(3.14159/6),"")</f>
        <v>2.5353795447590395</v>
      </c>
      <c r="S4153" s="2" t="s">
        <v>32</v>
      </c>
      <c r="T4153" t="s">
        <v>25</v>
      </c>
      <c r="U4153" s="2" t="s">
        <v>26</v>
      </c>
      <c r="V4153" s="2" t="s">
        <v>670</v>
      </c>
      <c r="W4153" s="2"/>
      <c r="X4153" s="2" t="s">
        <v>764</v>
      </c>
      <c r="Y4153" s="2"/>
      <c r="AA4153" s="12" t="s">
        <v>835</v>
      </c>
      <c r="AB4153" t="str">
        <f>IF(Q4153&gt;0,"yes","no")</f>
        <v>yes</v>
      </c>
      <c r="AC4153" t="str">
        <f>IF(O4153&gt;0,"yes","no")</f>
        <v>yes</v>
      </c>
      <c r="AD4153" t="str">
        <f>IF(AH4153="hatch","yes","no")</f>
        <v>no</v>
      </c>
      <c r="AE4153" t="str">
        <f>IF(AH4153="swimup","yes","no")</f>
        <v>yes</v>
      </c>
      <c r="AF4153" t="str">
        <f>IF(AH4153="respiration","yes","no")</f>
        <v>no</v>
      </c>
      <c r="AH4153" t="s">
        <v>765</v>
      </c>
      <c r="AI4153">
        <f>IF(O4153&gt;0,(IF(S4153="live",O4153*0.84,IF(S4153="dried.ethanol",O4153*0.8449+2.8227,O4153))),"")</f>
        <v>12.367000000000001</v>
      </c>
      <c r="AJ4153" s="2" t="s">
        <v>664</v>
      </c>
      <c r="AL4153" t="str">
        <f>IF(OR(AND(Q4153=Q4154,P4153&gt;0),AND(O4153&gt;0,O4153=O4154)),"duplicate","")</f>
        <v/>
      </c>
      <c r="AM4153" t="s">
        <v>826</v>
      </c>
      <c r="AN4153" t="s">
        <v>826</v>
      </c>
      <c r="AO4153" t="s">
        <v>826</v>
      </c>
      <c r="AP4153" t="s">
        <v>826</v>
      </c>
      <c r="AQ4153" t="s">
        <v>32</v>
      </c>
    </row>
    <row r="4154" spans="1:43" x14ac:dyDescent="0.2">
      <c r="A4154" s="31"/>
      <c r="B4154" s="1">
        <v>42899</v>
      </c>
      <c r="C4154" s="1" t="str">
        <f>IF(F4154="Kup","6/13/2017",IF(F4154="Sag","6/14/2017",""))</f>
        <v>6/13/2017</v>
      </c>
      <c r="D4154" s="27">
        <f>A4154-B4154</f>
        <v>-42899</v>
      </c>
      <c r="E4154" s="27">
        <f>A4154-C4154</f>
        <v>-42899</v>
      </c>
      <c r="F4154" s="2" t="s">
        <v>21</v>
      </c>
      <c r="G4154" s="2" t="s">
        <v>711</v>
      </c>
      <c r="H4154" s="2" t="s">
        <v>30</v>
      </c>
      <c r="I4154" s="12" t="s">
        <v>31</v>
      </c>
      <c r="J4154" s="12" t="s">
        <v>978</v>
      </c>
      <c r="K4154" s="3" t="s">
        <v>958</v>
      </c>
      <c r="L4154" s="3" t="s">
        <v>959</v>
      </c>
      <c r="M4154" s="2">
        <v>9</v>
      </c>
      <c r="N4154" s="2">
        <v>9</v>
      </c>
      <c r="O4154" s="25">
        <v>9.6630000000000003</v>
      </c>
      <c r="P4154" s="3">
        <v>2.5009999999999999</v>
      </c>
      <c r="Q4154" s="3">
        <v>1.7709999999999999</v>
      </c>
      <c r="R4154">
        <f>IF(Q4154&gt;0,(P4154*(Q4154^2))*(3.14159/6),"")</f>
        <v>4.1072304357760308</v>
      </c>
      <c r="S4154" s="2" t="s">
        <v>32</v>
      </c>
      <c r="T4154" t="s">
        <v>25</v>
      </c>
      <c r="U4154" s="2" t="s">
        <v>26</v>
      </c>
      <c r="V4154" s="2" t="s">
        <v>742</v>
      </c>
      <c r="W4154" s="2"/>
      <c r="X4154" s="2" t="s">
        <v>764</v>
      </c>
      <c r="Y4154" s="2"/>
      <c r="AA4154" s="12" t="s">
        <v>835</v>
      </c>
      <c r="AB4154" t="str">
        <f>IF(Q4154&gt;0,"yes","no")</f>
        <v>yes</v>
      </c>
      <c r="AC4154" t="str">
        <f>IF(O4154&gt;0,"yes","no")</f>
        <v>yes</v>
      </c>
      <c r="AD4154" t="str">
        <f>IF(AH4154="hatch","yes","no")</f>
        <v>yes</v>
      </c>
      <c r="AE4154" t="str">
        <f>IF(AH4154="swimup","yes","no")</f>
        <v>no</v>
      </c>
      <c r="AF4154" t="str">
        <f>IF(AH4154="respiration","yes","no")</f>
        <v>no</v>
      </c>
      <c r="AH4154" t="s">
        <v>766</v>
      </c>
      <c r="AI4154">
        <f>IF(O4154&gt;0,(IF(S4154="live",O4154*0.84,IF(S4154="dried.ethanol",O4154*0.8449+2.8227,O4154))),"")</f>
        <v>9.6630000000000003</v>
      </c>
      <c r="AJ4154" s="2" t="s">
        <v>651</v>
      </c>
      <c r="AL4154" t="str">
        <f>IF(OR(AND(Q4154=Q4155,P4154&gt;0),AND(O4154&gt;0,O4154=O4155)),"duplicate","")</f>
        <v/>
      </c>
      <c r="AM4154" t="s">
        <v>826</v>
      </c>
      <c r="AN4154" t="s">
        <v>826</v>
      </c>
      <c r="AO4154" t="s">
        <v>826</v>
      </c>
      <c r="AP4154" t="s">
        <v>826</v>
      </c>
      <c r="AQ4154" t="s">
        <v>32</v>
      </c>
    </row>
    <row r="4155" spans="1:43" x14ac:dyDescent="0.2">
      <c r="A4155" s="31"/>
      <c r="B4155" s="1">
        <v>42899</v>
      </c>
      <c r="C4155" s="1" t="str">
        <f>IF(F4155="Kup","6/13/2017",IF(F4155="Sag","6/14/2017",""))</f>
        <v>6/13/2017</v>
      </c>
      <c r="D4155" s="27">
        <f>A4155-B4155</f>
        <v>-42899</v>
      </c>
      <c r="E4155" s="27">
        <f>A4155-C4155</f>
        <v>-42899</v>
      </c>
      <c r="F4155" s="2" t="s">
        <v>21</v>
      </c>
      <c r="G4155" s="2" t="s">
        <v>649</v>
      </c>
      <c r="H4155" s="2" t="s">
        <v>30</v>
      </c>
      <c r="I4155" s="12" t="s">
        <v>31</v>
      </c>
      <c r="J4155" s="12" t="s">
        <v>978</v>
      </c>
      <c r="K4155" s="3" t="s">
        <v>958</v>
      </c>
      <c r="L4155" s="3" t="s">
        <v>959</v>
      </c>
      <c r="M4155" s="2">
        <v>9</v>
      </c>
      <c r="N4155" s="2">
        <v>9</v>
      </c>
      <c r="O4155" s="25">
        <v>12.039</v>
      </c>
      <c r="P4155" s="3">
        <v>1.889</v>
      </c>
      <c r="Q4155" s="3">
        <v>1.1739999999999999</v>
      </c>
      <c r="R4155">
        <f>IF(Q4155&gt;0,(P4155*(Q4155^2))*(3.14159/6),"")</f>
        <v>1.3632214381181265</v>
      </c>
      <c r="S4155" s="2" t="s">
        <v>32</v>
      </c>
      <c r="T4155" t="s">
        <v>25</v>
      </c>
      <c r="U4155" s="2" t="s">
        <v>26</v>
      </c>
      <c r="V4155" s="2" t="s">
        <v>670</v>
      </c>
      <c r="W4155" s="2"/>
      <c r="X4155" s="2" t="s">
        <v>764</v>
      </c>
      <c r="Y4155" s="2"/>
      <c r="AA4155" s="12" t="s">
        <v>835</v>
      </c>
      <c r="AB4155" t="str">
        <f>IF(Q4155&gt;0,"yes","no")</f>
        <v>yes</v>
      </c>
      <c r="AC4155" t="str">
        <f>IF(O4155&gt;0,"yes","no")</f>
        <v>yes</v>
      </c>
      <c r="AD4155" t="str">
        <f>IF(AH4155="hatch","yes","no")</f>
        <v>no</v>
      </c>
      <c r="AE4155" t="str">
        <f>IF(AH4155="swimup","yes","no")</f>
        <v>yes</v>
      </c>
      <c r="AF4155" t="str">
        <f>IF(AH4155="respiration","yes","no")</f>
        <v>no</v>
      </c>
      <c r="AH4155" t="s">
        <v>765</v>
      </c>
      <c r="AI4155">
        <f>IF(O4155&gt;0,(IF(S4155="live",O4155*0.84,IF(S4155="dried.ethanol",O4155*0.8449+2.8227,O4155))),"")</f>
        <v>12.039</v>
      </c>
      <c r="AJ4155" s="2" t="s">
        <v>664</v>
      </c>
      <c r="AL4155" t="str">
        <f>IF(OR(AND(Q4155=Q4156,P4155&gt;0),AND(O4155&gt;0,O4155=O4156)),"duplicate","")</f>
        <v/>
      </c>
      <c r="AM4155" t="s">
        <v>826</v>
      </c>
      <c r="AN4155" t="s">
        <v>826</v>
      </c>
      <c r="AO4155" t="s">
        <v>826</v>
      </c>
      <c r="AP4155" t="s">
        <v>826</v>
      </c>
      <c r="AQ4155" t="s">
        <v>32</v>
      </c>
    </row>
    <row r="4156" spans="1:43" x14ac:dyDescent="0.2">
      <c r="A4156" s="31"/>
      <c r="B4156" s="1">
        <v>42899</v>
      </c>
      <c r="C4156" s="1" t="str">
        <f>IF(F4156="Kup","6/13/2017",IF(F4156="Sag","6/14/2017",""))</f>
        <v>6/13/2017</v>
      </c>
      <c r="D4156" s="27">
        <f>A4156-B4156</f>
        <v>-42899</v>
      </c>
      <c r="E4156" s="27">
        <f>A4156-C4156</f>
        <v>-42899</v>
      </c>
      <c r="F4156" s="2" t="s">
        <v>21</v>
      </c>
      <c r="G4156" s="2" t="s">
        <v>711</v>
      </c>
      <c r="H4156" s="2" t="s">
        <v>30</v>
      </c>
      <c r="I4156" s="12" t="s">
        <v>31</v>
      </c>
      <c r="J4156" s="12" t="s">
        <v>978</v>
      </c>
      <c r="K4156" s="3" t="s">
        <v>958</v>
      </c>
      <c r="L4156" s="3" t="s">
        <v>959</v>
      </c>
      <c r="M4156" s="2">
        <v>10</v>
      </c>
      <c r="N4156" s="2">
        <v>10</v>
      </c>
      <c r="O4156" s="25">
        <v>10.061</v>
      </c>
      <c r="P4156" s="3">
        <v>2.6120000000000001</v>
      </c>
      <c r="Q4156" s="3">
        <v>2.2160000000000002</v>
      </c>
      <c r="R4156">
        <f>IF(Q4156&gt;0,(P4156*(Q4156^2))*(3.14159/6),"")</f>
        <v>6.7160039082167486</v>
      </c>
      <c r="S4156" s="2" t="s">
        <v>32</v>
      </c>
      <c r="T4156" t="s">
        <v>25</v>
      </c>
      <c r="U4156" s="2" t="s">
        <v>26</v>
      </c>
      <c r="V4156" s="2" t="s">
        <v>742</v>
      </c>
      <c r="W4156" s="2"/>
      <c r="X4156" s="2" t="s">
        <v>764</v>
      </c>
      <c r="Y4156" s="2"/>
      <c r="AA4156" s="12" t="s">
        <v>835</v>
      </c>
      <c r="AB4156" t="str">
        <f>IF(Q4156&gt;0,"yes","no")</f>
        <v>yes</v>
      </c>
      <c r="AC4156" t="str">
        <f>IF(O4156&gt;0,"yes","no")</f>
        <v>yes</v>
      </c>
      <c r="AD4156" t="str">
        <f>IF(AH4156="hatch","yes","no")</f>
        <v>yes</v>
      </c>
      <c r="AE4156" t="str">
        <f>IF(AH4156="swimup","yes","no")</f>
        <v>no</v>
      </c>
      <c r="AF4156" t="str">
        <f>IF(AH4156="respiration","yes","no")</f>
        <v>no</v>
      </c>
      <c r="AH4156" t="s">
        <v>766</v>
      </c>
      <c r="AI4156">
        <f>IF(O4156&gt;0,(IF(S4156="live",O4156*0.84,IF(S4156="dried.ethanol",O4156*0.8449+2.8227,O4156))),"")</f>
        <v>10.061</v>
      </c>
      <c r="AJ4156" s="2" t="s">
        <v>651</v>
      </c>
      <c r="AL4156" t="str">
        <f>IF(OR(AND(Q4156=Q4157,P4156&gt;0),AND(O4156&gt;0,O4156=O4157)),"duplicate","")</f>
        <v/>
      </c>
      <c r="AM4156" t="s">
        <v>826</v>
      </c>
      <c r="AN4156" t="s">
        <v>826</v>
      </c>
      <c r="AO4156" t="s">
        <v>826</v>
      </c>
      <c r="AP4156" t="s">
        <v>826</v>
      </c>
      <c r="AQ4156" t="s">
        <v>32</v>
      </c>
    </row>
    <row r="4157" spans="1:43" x14ac:dyDescent="0.2">
      <c r="A4157" s="31"/>
      <c r="B4157" s="1">
        <v>42899</v>
      </c>
      <c r="C4157" s="1" t="str">
        <f>IF(F4157="Kup","6/13/2017",IF(F4157="Sag","6/14/2017",""))</f>
        <v>6/13/2017</v>
      </c>
      <c r="D4157" s="27">
        <f>A4157-B4157</f>
        <v>-42899</v>
      </c>
      <c r="E4157" s="27">
        <f>A4157-C4157</f>
        <v>-42899</v>
      </c>
      <c r="F4157" s="2" t="s">
        <v>21</v>
      </c>
      <c r="G4157" s="2" t="s">
        <v>649</v>
      </c>
      <c r="H4157" s="2" t="s">
        <v>30</v>
      </c>
      <c r="I4157" s="12" t="s">
        <v>31</v>
      </c>
      <c r="J4157" s="12" t="s">
        <v>978</v>
      </c>
      <c r="K4157" s="3" t="s">
        <v>958</v>
      </c>
      <c r="L4157" s="3" t="s">
        <v>959</v>
      </c>
      <c r="M4157" s="2">
        <v>10</v>
      </c>
      <c r="N4157" s="2">
        <v>10</v>
      </c>
      <c r="O4157" s="25">
        <v>12.382</v>
      </c>
      <c r="P4157" s="3">
        <v>2.17</v>
      </c>
      <c r="Q4157" s="3">
        <v>1.333</v>
      </c>
      <c r="R4157">
        <f>IF(Q4157&gt;0,(P4157*(Q4157^2))*(3.14159/6),"")</f>
        <v>2.0189161780527831</v>
      </c>
      <c r="S4157" s="2" t="s">
        <v>32</v>
      </c>
      <c r="T4157" t="s">
        <v>25</v>
      </c>
      <c r="U4157" s="2" t="s">
        <v>26</v>
      </c>
      <c r="V4157" s="2" t="s">
        <v>670</v>
      </c>
      <c r="W4157" s="2"/>
      <c r="X4157" s="2" t="s">
        <v>764</v>
      </c>
      <c r="Y4157" s="2"/>
      <c r="AA4157" s="12" t="s">
        <v>835</v>
      </c>
      <c r="AB4157" t="str">
        <f>IF(Q4157&gt;0,"yes","no")</f>
        <v>yes</v>
      </c>
      <c r="AC4157" t="str">
        <f>IF(O4157&gt;0,"yes","no")</f>
        <v>yes</v>
      </c>
      <c r="AD4157" t="str">
        <f>IF(AH4157="hatch","yes","no")</f>
        <v>no</v>
      </c>
      <c r="AE4157" t="str">
        <f>IF(AH4157="swimup","yes","no")</f>
        <v>yes</v>
      </c>
      <c r="AF4157" t="str">
        <f>IF(AH4157="respiration","yes","no")</f>
        <v>no</v>
      </c>
      <c r="AH4157" t="s">
        <v>765</v>
      </c>
      <c r="AI4157">
        <f>IF(O4157&gt;0,(IF(S4157="live",O4157*0.84,IF(S4157="dried.ethanol",O4157*0.8449+2.8227,O4157))),"")</f>
        <v>12.382</v>
      </c>
      <c r="AJ4157" s="2" t="s">
        <v>664</v>
      </c>
      <c r="AL4157" t="str">
        <f>IF(OR(AND(Q4157=Q4158,P4157&gt;0),AND(O4157&gt;0,O4157=O4158)),"duplicate","")</f>
        <v/>
      </c>
      <c r="AM4157" t="s">
        <v>826</v>
      </c>
      <c r="AN4157" t="s">
        <v>826</v>
      </c>
      <c r="AO4157" t="s">
        <v>826</v>
      </c>
      <c r="AP4157" t="s">
        <v>826</v>
      </c>
      <c r="AQ4157" t="s">
        <v>32</v>
      </c>
    </row>
    <row r="4158" spans="1:43" x14ac:dyDescent="0.2">
      <c r="A4158" s="31"/>
      <c r="B4158" s="1">
        <v>42899</v>
      </c>
      <c r="C4158" s="1" t="str">
        <f>IF(F4158="Kup","6/13/2017",IF(F4158="Sag","6/14/2017",""))</f>
        <v>6/13/2017</v>
      </c>
      <c r="D4158" s="27">
        <f>A4158-B4158</f>
        <v>-42899</v>
      </c>
      <c r="E4158" s="27">
        <f>A4158-C4158</f>
        <v>-42899</v>
      </c>
      <c r="F4158" s="2" t="s">
        <v>21</v>
      </c>
      <c r="G4158" s="2" t="s">
        <v>711</v>
      </c>
      <c r="H4158" s="2" t="s">
        <v>30</v>
      </c>
      <c r="I4158" s="12" t="s">
        <v>99</v>
      </c>
      <c r="J4158" s="12" t="s">
        <v>979</v>
      </c>
      <c r="K4158" s="3" t="s">
        <v>960</v>
      </c>
      <c r="L4158" s="3" t="s">
        <v>959</v>
      </c>
      <c r="M4158" s="2">
        <v>1</v>
      </c>
      <c r="N4158" s="2">
        <v>1</v>
      </c>
      <c r="O4158" s="25">
        <v>10.666</v>
      </c>
      <c r="P4158" s="3">
        <v>2.097</v>
      </c>
      <c r="Q4158" s="3">
        <v>1.591</v>
      </c>
      <c r="R4158">
        <f>IF(Q4158&gt;0,(P4158*(Q4158^2))*(3.14159/6),"")</f>
        <v>2.7793103533381047</v>
      </c>
      <c r="S4158" s="2" t="s">
        <v>32</v>
      </c>
      <c r="T4158" t="s">
        <v>25</v>
      </c>
      <c r="U4158" s="2" t="s">
        <v>26</v>
      </c>
      <c r="V4158" s="2" t="s">
        <v>743</v>
      </c>
      <c r="W4158" s="2"/>
      <c r="X4158" s="2" t="s">
        <v>764</v>
      </c>
      <c r="Y4158" s="2"/>
      <c r="AA4158" s="12" t="s">
        <v>835</v>
      </c>
      <c r="AB4158" t="str">
        <f>IF(Q4158&gt;0,"yes","no")</f>
        <v>yes</v>
      </c>
      <c r="AC4158" t="str">
        <f>IF(O4158&gt;0,"yes","no")</f>
        <v>yes</v>
      </c>
      <c r="AD4158" t="str">
        <f>IF(AH4158="hatch","yes","no")</f>
        <v>yes</v>
      </c>
      <c r="AE4158" t="str">
        <f>IF(AH4158="swimup","yes","no")</f>
        <v>no</v>
      </c>
      <c r="AF4158" t="str">
        <f>IF(AH4158="respiration","yes","no")</f>
        <v>no</v>
      </c>
      <c r="AH4158" t="s">
        <v>766</v>
      </c>
      <c r="AI4158">
        <f>IF(O4158&gt;0,(IF(S4158="live",O4158*0.84,IF(S4158="dried.ethanol",O4158*0.8449+2.8227,O4158))),"")</f>
        <v>10.666</v>
      </c>
      <c r="AJ4158" s="2" t="s">
        <v>744</v>
      </c>
      <c r="AL4158" t="str">
        <f>IF(OR(AND(Q4158=Q4159,P4158&gt;0),AND(O4158&gt;0,O4158=O4159)),"duplicate","")</f>
        <v/>
      </c>
      <c r="AM4158" t="s">
        <v>826</v>
      </c>
      <c r="AN4158" t="s">
        <v>826</v>
      </c>
      <c r="AO4158" t="s">
        <v>826</v>
      </c>
      <c r="AP4158" t="s">
        <v>826</v>
      </c>
      <c r="AQ4158" t="s">
        <v>32</v>
      </c>
    </row>
    <row r="4159" spans="1:43" x14ac:dyDescent="0.2">
      <c r="A4159" s="31"/>
      <c r="B4159" s="1">
        <v>42899</v>
      </c>
      <c r="C4159" s="1" t="str">
        <f>IF(F4159="Kup","6/13/2017",IF(F4159="Sag","6/14/2017",""))</f>
        <v>6/13/2017</v>
      </c>
      <c r="D4159" s="27">
        <f>A4159-B4159</f>
        <v>-42899</v>
      </c>
      <c r="E4159" s="27">
        <f>A4159-C4159</f>
        <v>-42899</v>
      </c>
      <c r="F4159" s="2" t="s">
        <v>21</v>
      </c>
      <c r="G4159" s="2" t="s">
        <v>649</v>
      </c>
      <c r="H4159" s="2" t="s">
        <v>30</v>
      </c>
      <c r="I4159" s="12" t="s">
        <v>99</v>
      </c>
      <c r="J4159" s="12" t="s">
        <v>979</v>
      </c>
      <c r="K4159" s="3" t="s">
        <v>960</v>
      </c>
      <c r="L4159" s="3" t="s">
        <v>959</v>
      </c>
      <c r="M4159" s="2">
        <v>1</v>
      </c>
      <c r="N4159" s="2">
        <v>1</v>
      </c>
      <c r="O4159" s="25">
        <v>12.010999999999999</v>
      </c>
      <c r="P4159" s="3">
        <v>2.21</v>
      </c>
      <c r="Q4159" s="3">
        <v>1.294</v>
      </c>
      <c r="R4159">
        <f>IF(Q4159&gt;0,(P4159*(Q4159^2))*(3.14159/6),"")</f>
        <v>1.9375774965100665</v>
      </c>
      <c r="S4159" s="2" t="s">
        <v>32</v>
      </c>
      <c r="T4159" t="s">
        <v>25</v>
      </c>
      <c r="U4159" s="2" t="s">
        <v>26</v>
      </c>
      <c r="V4159" s="2" t="s">
        <v>668</v>
      </c>
      <c r="W4159" s="2"/>
      <c r="X4159" s="2" t="s">
        <v>764</v>
      </c>
      <c r="Y4159" s="2"/>
      <c r="AA4159" s="12" t="s">
        <v>835</v>
      </c>
      <c r="AB4159" t="str">
        <f>IF(Q4159&gt;0,"yes","no")</f>
        <v>yes</v>
      </c>
      <c r="AC4159" t="str">
        <f>IF(O4159&gt;0,"yes","no")</f>
        <v>yes</v>
      </c>
      <c r="AD4159" t="str">
        <f>IF(AH4159="hatch","yes","no")</f>
        <v>no</v>
      </c>
      <c r="AE4159" t="str">
        <f>IF(AH4159="swimup","yes","no")</f>
        <v>yes</v>
      </c>
      <c r="AF4159" t="str">
        <f>IF(AH4159="respiration","yes","no")</f>
        <v>no</v>
      </c>
      <c r="AH4159" t="s">
        <v>765</v>
      </c>
      <c r="AI4159">
        <f>IF(O4159&gt;0,(IF(S4159="live",O4159*0.84,IF(S4159="dried.ethanol",O4159*0.8449+2.8227,O4159))),"")</f>
        <v>12.010999999999999</v>
      </c>
      <c r="AJ4159" s="2" t="s">
        <v>664</v>
      </c>
      <c r="AL4159" t="str">
        <f>IF(OR(AND(Q4159=Q4160,P4159&gt;0),AND(O4159&gt;0,O4159=O4160)),"duplicate","")</f>
        <v/>
      </c>
      <c r="AM4159" t="s">
        <v>826</v>
      </c>
      <c r="AN4159" t="s">
        <v>826</v>
      </c>
      <c r="AO4159" t="s">
        <v>826</v>
      </c>
      <c r="AP4159" t="s">
        <v>826</v>
      </c>
      <c r="AQ4159" t="s">
        <v>32</v>
      </c>
    </row>
    <row r="4160" spans="1:43" x14ac:dyDescent="0.2">
      <c r="A4160" s="31"/>
      <c r="B4160" s="1">
        <v>42899</v>
      </c>
      <c r="C4160" s="1" t="str">
        <f>IF(F4160="Kup","6/13/2017",IF(F4160="Sag","6/14/2017",""))</f>
        <v>6/13/2017</v>
      </c>
      <c r="D4160" s="27">
        <f>A4160-B4160</f>
        <v>-42899</v>
      </c>
      <c r="E4160" s="27">
        <f>A4160-C4160</f>
        <v>-42899</v>
      </c>
      <c r="F4160" s="2" t="s">
        <v>21</v>
      </c>
      <c r="G4160" s="2" t="s">
        <v>711</v>
      </c>
      <c r="H4160" s="2" t="s">
        <v>30</v>
      </c>
      <c r="I4160" s="12" t="s">
        <v>99</v>
      </c>
      <c r="J4160" s="12" t="s">
        <v>979</v>
      </c>
      <c r="K4160" s="3" t="s">
        <v>960</v>
      </c>
      <c r="L4160" s="3" t="s">
        <v>959</v>
      </c>
      <c r="M4160" s="2">
        <v>2</v>
      </c>
      <c r="N4160" s="2">
        <v>2</v>
      </c>
      <c r="O4160" s="25">
        <v>11.018000000000001</v>
      </c>
      <c r="P4160" s="3">
        <v>2.109</v>
      </c>
      <c r="Q4160" s="3">
        <v>1.2969999999999999</v>
      </c>
      <c r="R4160">
        <f>IF(Q4160&gt;0,(P4160*(Q4160^2))*(3.14159/6),"")</f>
        <v>1.8576110567669646</v>
      </c>
      <c r="S4160" s="2" t="s">
        <v>32</v>
      </c>
      <c r="T4160" t="s">
        <v>25</v>
      </c>
      <c r="U4160" s="2" t="s">
        <v>26</v>
      </c>
      <c r="V4160" s="2" t="s">
        <v>743</v>
      </c>
      <c r="W4160" s="2"/>
      <c r="X4160" s="2" t="s">
        <v>764</v>
      </c>
      <c r="Y4160" s="2"/>
      <c r="AA4160" s="12" t="s">
        <v>835</v>
      </c>
      <c r="AB4160" t="str">
        <f>IF(Q4160&gt;0,"yes","no")</f>
        <v>yes</v>
      </c>
      <c r="AC4160" t="str">
        <f>IF(O4160&gt;0,"yes","no")</f>
        <v>yes</v>
      </c>
      <c r="AD4160" t="str">
        <f>IF(AH4160="hatch","yes","no")</f>
        <v>yes</v>
      </c>
      <c r="AE4160" t="str">
        <f>IF(AH4160="swimup","yes","no")</f>
        <v>no</v>
      </c>
      <c r="AF4160" t="str">
        <f>IF(AH4160="respiration","yes","no")</f>
        <v>no</v>
      </c>
      <c r="AH4160" t="s">
        <v>766</v>
      </c>
      <c r="AI4160">
        <f>IF(O4160&gt;0,(IF(S4160="live",O4160*0.84,IF(S4160="dried.ethanol",O4160*0.8449+2.8227,O4160))),"")</f>
        <v>11.018000000000001</v>
      </c>
      <c r="AJ4160" s="2" t="s">
        <v>744</v>
      </c>
      <c r="AL4160" t="str">
        <f>IF(OR(AND(Q4160=Q4161,P4160&gt;0),AND(O4160&gt;0,O4160=O4161)),"duplicate","")</f>
        <v/>
      </c>
      <c r="AM4160" t="s">
        <v>826</v>
      </c>
      <c r="AN4160" t="s">
        <v>826</v>
      </c>
      <c r="AO4160" t="s">
        <v>826</v>
      </c>
      <c r="AP4160" t="s">
        <v>826</v>
      </c>
      <c r="AQ4160" t="s">
        <v>32</v>
      </c>
    </row>
    <row r="4161" spans="1:43" x14ac:dyDescent="0.2">
      <c r="A4161" s="31"/>
      <c r="B4161" s="1">
        <v>42899</v>
      </c>
      <c r="C4161" s="1" t="str">
        <f>IF(F4161="Kup","6/13/2017",IF(F4161="Sag","6/14/2017",""))</f>
        <v>6/13/2017</v>
      </c>
      <c r="D4161" s="27">
        <f>A4161-B4161</f>
        <v>-42899</v>
      </c>
      <c r="E4161" s="27">
        <f>A4161-C4161</f>
        <v>-42899</v>
      </c>
      <c r="F4161" s="2" t="s">
        <v>21</v>
      </c>
      <c r="G4161" s="2" t="s">
        <v>649</v>
      </c>
      <c r="H4161" s="2" t="s">
        <v>30</v>
      </c>
      <c r="I4161" s="12" t="s">
        <v>99</v>
      </c>
      <c r="J4161" s="12" t="s">
        <v>979</v>
      </c>
      <c r="K4161" s="3" t="s">
        <v>960</v>
      </c>
      <c r="L4161" s="3" t="s">
        <v>959</v>
      </c>
      <c r="M4161" s="2">
        <v>2</v>
      </c>
      <c r="N4161" s="2">
        <v>2</v>
      </c>
      <c r="O4161" s="25">
        <v>11.862</v>
      </c>
      <c r="P4161" s="3">
        <v>2.1629999999999998</v>
      </c>
      <c r="Q4161" s="3">
        <v>1.1160000000000001</v>
      </c>
      <c r="R4161">
        <f>IF(Q4161&gt;0,(P4161*(Q4161^2))*(3.14159/6),"")</f>
        <v>1.4105327174719202</v>
      </c>
      <c r="S4161" s="2" t="s">
        <v>32</v>
      </c>
      <c r="T4161" t="s">
        <v>25</v>
      </c>
      <c r="U4161" s="2" t="s">
        <v>26</v>
      </c>
      <c r="V4161" s="2" t="s">
        <v>668</v>
      </c>
      <c r="W4161" s="2"/>
      <c r="X4161" s="2" t="s">
        <v>764</v>
      </c>
      <c r="Y4161" s="2"/>
      <c r="AA4161" s="12" t="s">
        <v>835</v>
      </c>
      <c r="AB4161" t="str">
        <f>IF(Q4161&gt;0,"yes","no")</f>
        <v>yes</v>
      </c>
      <c r="AC4161" t="str">
        <f>IF(O4161&gt;0,"yes","no")</f>
        <v>yes</v>
      </c>
      <c r="AD4161" t="str">
        <f>IF(AH4161="hatch","yes","no")</f>
        <v>no</v>
      </c>
      <c r="AE4161" t="str">
        <f>IF(AH4161="swimup","yes","no")</f>
        <v>yes</v>
      </c>
      <c r="AF4161" t="str">
        <f>IF(AH4161="respiration","yes","no")</f>
        <v>no</v>
      </c>
      <c r="AH4161" t="s">
        <v>765</v>
      </c>
      <c r="AI4161">
        <f>IF(O4161&gt;0,(IF(S4161="live",O4161*0.84,IF(S4161="dried.ethanol",O4161*0.8449+2.8227,O4161))),"")</f>
        <v>11.862</v>
      </c>
      <c r="AJ4161" s="2" t="s">
        <v>664</v>
      </c>
      <c r="AL4161" t="str">
        <f>IF(OR(AND(Q4161=Q4162,P4161&gt;0),AND(O4161&gt;0,O4161=O4162)),"duplicate","")</f>
        <v/>
      </c>
      <c r="AM4161" t="s">
        <v>826</v>
      </c>
      <c r="AN4161" t="s">
        <v>826</v>
      </c>
      <c r="AO4161" t="s">
        <v>826</v>
      </c>
      <c r="AP4161" t="s">
        <v>826</v>
      </c>
      <c r="AQ4161" t="s">
        <v>32</v>
      </c>
    </row>
    <row r="4162" spans="1:43" x14ac:dyDescent="0.2">
      <c r="A4162" s="31"/>
      <c r="B4162" s="1">
        <v>42899</v>
      </c>
      <c r="C4162" s="1" t="str">
        <f>IF(F4162="Kup","6/13/2017",IF(F4162="Sag","6/14/2017",""))</f>
        <v>6/13/2017</v>
      </c>
      <c r="D4162" s="27">
        <f>A4162-B4162</f>
        <v>-42899</v>
      </c>
      <c r="E4162" s="27">
        <f>A4162-C4162</f>
        <v>-42899</v>
      </c>
      <c r="F4162" s="2" t="s">
        <v>21</v>
      </c>
      <c r="G4162" s="2" t="s">
        <v>711</v>
      </c>
      <c r="H4162" s="2" t="s">
        <v>30</v>
      </c>
      <c r="I4162" s="12" t="s">
        <v>99</v>
      </c>
      <c r="J4162" s="12" t="s">
        <v>979</v>
      </c>
      <c r="K4162" s="3" t="s">
        <v>960</v>
      </c>
      <c r="L4162" s="3" t="s">
        <v>959</v>
      </c>
      <c r="M4162" s="2">
        <v>3</v>
      </c>
      <c r="N4162" s="2">
        <v>3</v>
      </c>
      <c r="O4162" s="25">
        <v>10.91</v>
      </c>
      <c r="P4162" s="3">
        <v>2.077</v>
      </c>
      <c r="Q4162" s="3">
        <v>1.4770000000000001</v>
      </c>
      <c r="R4162">
        <f>IF(Q4162&gt;0,(P4162*(Q4162^2))*(3.14159/6),"")</f>
        <v>2.3724427580725784</v>
      </c>
      <c r="S4162" s="2" t="s">
        <v>32</v>
      </c>
      <c r="T4162" t="s">
        <v>25</v>
      </c>
      <c r="U4162" s="2" t="s">
        <v>26</v>
      </c>
      <c r="V4162" s="2" t="s">
        <v>743</v>
      </c>
      <c r="W4162" s="2"/>
      <c r="X4162" s="2" t="s">
        <v>764</v>
      </c>
      <c r="Y4162" s="2"/>
      <c r="AA4162" s="12" t="s">
        <v>835</v>
      </c>
      <c r="AB4162" t="str">
        <f>IF(Q4162&gt;0,"yes","no")</f>
        <v>yes</v>
      </c>
      <c r="AC4162" t="str">
        <f>IF(O4162&gt;0,"yes","no")</f>
        <v>yes</v>
      </c>
      <c r="AD4162" t="str">
        <f>IF(AH4162="hatch","yes","no")</f>
        <v>yes</v>
      </c>
      <c r="AE4162" t="str">
        <f>IF(AH4162="swimup","yes","no")</f>
        <v>no</v>
      </c>
      <c r="AF4162" t="str">
        <f>IF(AH4162="respiration","yes","no")</f>
        <v>no</v>
      </c>
      <c r="AH4162" t="s">
        <v>766</v>
      </c>
      <c r="AI4162">
        <f>IF(O4162&gt;0,(IF(S4162="live",O4162*0.84,IF(S4162="dried.ethanol",O4162*0.8449+2.8227,O4162))),"")</f>
        <v>10.91</v>
      </c>
      <c r="AJ4162" s="2" t="s">
        <v>744</v>
      </c>
      <c r="AL4162" t="str">
        <f>IF(OR(AND(Q4162=Q4163,P4162&gt;0),AND(O4162&gt;0,O4162=O4163)),"duplicate","")</f>
        <v/>
      </c>
      <c r="AM4162" t="s">
        <v>826</v>
      </c>
      <c r="AN4162" t="s">
        <v>826</v>
      </c>
      <c r="AO4162" t="s">
        <v>826</v>
      </c>
      <c r="AP4162" t="s">
        <v>826</v>
      </c>
      <c r="AQ4162" t="s">
        <v>32</v>
      </c>
    </row>
    <row r="4163" spans="1:43" x14ac:dyDescent="0.2">
      <c r="A4163" s="31"/>
      <c r="B4163" s="1">
        <v>42899</v>
      </c>
      <c r="C4163" s="1" t="str">
        <f>IF(F4163="Kup","6/13/2017",IF(F4163="Sag","6/14/2017",""))</f>
        <v>6/13/2017</v>
      </c>
      <c r="D4163" s="27">
        <f>A4163-B4163</f>
        <v>-42899</v>
      </c>
      <c r="E4163" s="27">
        <f>A4163-C4163</f>
        <v>-42899</v>
      </c>
      <c r="F4163" s="2" t="s">
        <v>21</v>
      </c>
      <c r="G4163" s="2" t="s">
        <v>649</v>
      </c>
      <c r="H4163" s="2" t="s">
        <v>30</v>
      </c>
      <c r="I4163" s="12" t="s">
        <v>99</v>
      </c>
      <c r="J4163" s="12" t="s">
        <v>979</v>
      </c>
      <c r="K4163" s="3" t="s">
        <v>960</v>
      </c>
      <c r="L4163" s="3" t="s">
        <v>959</v>
      </c>
      <c r="M4163" s="2">
        <v>3</v>
      </c>
      <c r="N4163" s="2">
        <v>3</v>
      </c>
      <c r="O4163" s="25">
        <v>12.074999999999999</v>
      </c>
      <c r="P4163" s="3">
        <v>1.7629999999999999</v>
      </c>
      <c r="Q4163" s="3">
        <v>1.173</v>
      </c>
      <c r="R4163">
        <f>IF(Q4163&gt;0,(P4163*(Q4163^2))*(3.14159/6),"")</f>
        <v>1.2701253732791551</v>
      </c>
      <c r="S4163" s="2" t="s">
        <v>32</v>
      </c>
      <c r="T4163" t="s">
        <v>25</v>
      </c>
      <c r="U4163" s="2" t="s">
        <v>26</v>
      </c>
      <c r="V4163" s="2" t="s">
        <v>668</v>
      </c>
      <c r="W4163" s="2"/>
      <c r="X4163" s="2" t="s">
        <v>764</v>
      </c>
      <c r="Y4163" s="2"/>
      <c r="AA4163" s="12" t="s">
        <v>835</v>
      </c>
      <c r="AB4163" t="str">
        <f>IF(Q4163&gt;0,"yes","no")</f>
        <v>yes</v>
      </c>
      <c r="AC4163" t="str">
        <f>IF(O4163&gt;0,"yes","no")</f>
        <v>yes</v>
      </c>
      <c r="AD4163" t="str">
        <f>IF(AH4163="hatch","yes","no")</f>
        <v>no</v>
      </c>
      <c r="AE4163" t="str">
        <f>IF(AH4163="swimup","yes","no")</f>
        <v>yes</v>
      </c>
      <c r="AF4163" t="str">
        <f>IF(AH4163="respiration","yes","no")</f>
        <v>no</v>
      </c>
      <c r="AH4163" t="s">
        <v>765</v>
      </c>
      <c r="AI4163">
        <f>IF(O4163&gt;0,(IF(S4163="live",O4163*0.84,IF(S4163="dried.ethanol",O4163*0.8449+2.8227,O4163))),"")</f>
        <v>12.074999999999999</v>
      </c>
      <c r="AJ4163" s="2" t="s">
        <v>664</v>
      </c>
      <c r="AL4163" t="str">
        <f>IF(OR(AND(Q4163=Q4164,P4163&gt;0),AND(O4163&gt;0,O4163=O4164)),"duplicate","")</f>
        <v/>
      </c>
      <c r="AM4163" t="s">
        <v>826</v>
      </c>
      <c r="AN4163" t="s">
        <v>826</v>
      </c>
      <c r="AO4163" t="s">
        <v>826</v>
      </c>
      <c r="AP4163" t="s">
        <v>826</v>
      </c>
      <c r="AQ4163" t="s">
        <v>32</v>
      </c>
    </row>
    <row r="4164" spans="1:43" x14ac:dyDescent="0.2">
      <c r="A4164" s="31"/>
      <c r="B4164" s="1">
        <v>42899</v>
      </c>
      <c r="C4164" s="1" t="str">
        <f>IF(F4164="Kup","6/13/2017",IF(F4164="Sag","6/14/2017",""))</f>
        <v>6/13/2017</v>
      </c>
      <c r="D4164" s="27">
        <f>A4164-B4164</f>
        <v>-42899</v>
      </c>
      <c r="E4164" s="27">
        <f>A4164-C4164</f>
        <v>-42899</v>
      </c>
      <c r="F4164" s="2" t="s">
        <v>21</v>
      </c>
      <c r="G4164" s="2" t="s">
        <v>711</v>
      </c>
      <c r="H4164" s="2" t="s">
        <v>30</v>
      </c>
      <c r="I4164" s="12" t="s">
        <v>99</v>
      </c>
      <c r="J4164" s="12" t="s">
        <v>979</v>
      </c>
      <c r="K4164" s="3" t="s">
        <v>960</v>
      </c>
      <c r="L4164" s="3" t="s">
        <v>959</v>
      </c>
      <c r="M4164" s="2">
        <v>4</v>
      </c>
      <c r="N4164" s="2">
        <v>4</v>
      </c>
      <c r="O4164" s="25">
        <v>10.691000000000001</v>
      </c>
      <c r="P4164" s="3">
        <v>2.1629999999999998</v>
      </c>
      <c r="Q4164" s="3">
        <v>1.4139999999999999</v>
      </c>
      <c r="R4164">
        <f>IF(Q4164&gt;0,(P4164*(Q4164^2))*(3.14159/6),"")</f>
        <v>2.2644023339102191</v>
      </c>
      <c r="S4164" s="2" t="s">
        <v>32</v>
      </c>
      <c r="T4164" t="s">
        <v>25</v>
      </c>
      <c r="U4164" s="2" t="s">
        <v>26</v>
      </c>
      <c r="V4164" s="2" t="s">
        <v>743</v>
      </c>
      <c r="W4164" s="2"/>
      <c r="X4164" s="2" t="s">
        <v>764</v>
      </c>
      <c r="Y4164" s="2"/>
      <c r="AA4164" s="12" t="s">
        <v>835</v>
      </c>
      <c r="AB4164" t="str">
        <f>IF(Q4164&gt;0,"yes","no")</f>
        <v>yes</v>
      </c>
      <c r="AC4164" t="str">
        <f>IF(O4164&gt;0,"yes","no")</f>
        <v>yes</v>
      </c>
      <c r="AD4164" t="str">
        <f>IF(AH4164="hatch","yes","no")</f>
        <v>yes</v>
      </c>
      <c r="AE4164" t="str">
        <f>IF(AH4164="swimup","yes","no")</f>
        <v>no</v>
      </c>
      <c r="AF4164" t="str">
        <f>IF(AH4164="respiration","yes","no")</f>
        <v>no</v>
      </c>
      <c r="AH4164" t="s">
        <v>766</v>
      </c>
      <c r="AI4164">
        <f>IF(O4164&gt;0,(IF(S4164="live",O4164*0.84,IF(S4164="dried.ethanol",O4164*0.8449+2.8227,O4164))),"")</f>
        <v>10.691000000000001</v>
      </c>
      <c r="AJ4164" s="2" t="s">
        <v>744</v>
      </c>
      <c r="AL4164" t="str">
        <f>IF(OR(AND(Q4164=Q4165,P4164&gt;0),AND(O4164&gt;0,O4164=O4165)),"duplicate","")</f>
        <v/>
      </c>
      <c r="AM4164" t="s">
        <v>826</v>
      </c>
      <c r="AN4164" t="s">
        <v>826</v>
      </c>
      <c r="AO4164" t="s">
        <v>826</v>
      </c>
      <c r="AP4164" t="s">
        <v>826</v>
      </c>
      <c r="AQ4164" t="s">
        <v>32</v>
      </c>
    </row>
    <row r="4165" spans="1:43" x14ac:dyDescent="0.2">
      <c r="A4165" s="31"/>
      <c r="B4165" s="1">
        <v>42899</v>
      </c>
      <c r="C4165" s="1" t="str">
        <f>IF(F4165="Kup","6/13/2017",IF(F4165="Sag","6/14/2017",""))</f>
        <v>6/13/2017</v>
      </c>
      <c r="D4165" s="27">
        <f>A4165-B4165</f>
        <v>-42899</v>
      </c>
      <c r="E4165" s="27">
        <f>A4165-C4165</f>
        <v>-42899</v>
      </c>
      <c r="F4165" s="2" t="s">
        <v>21</v>
      </c>
      <c r="G4165" s="2" t="s">
        <v>649</v>
      </c>
      <c r="H4165" s="2" t="s">
        <v>30</v>
      </c>
      <c r="I4165" s="12" t="s">
        <v>99</v>
      </c>
      <c r="J4165" s="12" t="s">
        <v>979</v>
      </c>
      <c r="K4165" s="3" t="s">
        <v>960</v>
      </c>
      <c r="L4165" s="3" t="s">
        <v>959</v>
      </c>
      <c r="M4165" s="2">
        <v>4</v>
      </c>
      <c r="N4165" s="2">
        <v>4</v>
      </c>
      <c r="O4165" s="25">
        <v>12.096</v>
      </c>
      <c r="P4165" s="3">
        <v>1.889</v>
      </c>
      <c r="Q4165" s="3">
        <v>1.325</v>
      </c>
      <c r="R4165">
        <f>IF(Q4165&gt;0,(P4165*(Q4165^2))*(3.14159/6),"")</f>
        <v>1.7364487499572916</v>
      </c>
      <c r="S4165" s="2" t="s">
        <v>32</v>
      </c>
      <c r="T4165" t="s">
        <v>25</v>
      </c>
      <c r="U4165" s="2" t="s">
        <v>26</v>
      </c>
      <c r="V4165" s="2" t="s">
        <v>668</v>
      </c>
      <c r="W4165" s="2"/>
      <c r="X4165" s="2" t="s">
        <v>764</v>
      </c>
      <c r="Y4165" s="2"/>
      <c r="AA4165" s="12" t="s">
        <v>835</v>
      </c>
      <c r="AB4165" t="str">
        <f>IF(Q4165&gt;0,"yes","no")</f>
        <v>yes</v>
      </c>
      <c r="AC4165" t="str">
        <f>IF(O4165&gt;0,"yes","no")</f>
        <v>yes</v>
      </c>
      <c r="AD4165" t="str">
        <f>IF(AH4165="hatch","yes","no")</f>
        <v>no</v>
      </c>
      <c r="AE4165" t="str">
        <f>IF(AH4165="swimup","yes","no")</f>
        <v>yes</v>
      </c>
      <c r="AF4165" t="str">
        <f>IF(AH4165="respiration","yes","no")</f>
        <v>no</v>
      </c>
      <c r="AH4165" t="s">
        <v>765</v>
      </c>
      <c r="AI4165">
        <f>IF(O4165&gt;0,(IF(S4165="live",O4165*0.84,IF(S4165="dried.ethanol",O4165*0.8449+2.8227,O4165))),"")</f>
        <v>12.096</v>
      </c>
      <c r="AJ4165" s="2" t="s">
        <v>664</v>
      </c>
      <c r="AL4165" t="str">
        <f>IF(OR(AND(Q4165=Q4166,P4165&gt;0),AND(O4165&gt;0,O4165=O4166)),"duplicate","")</f>
        <v/>
      </c>
      <c r="AM4165" t="s">
        <v>826</v>
      </c>
      <c r="AN4165" t="s">
        <v>826</v>
      </c>
      <c r="AO4165" t="s">
        <v>826</v>
      </c>
      <c r="AP4165" t="s">
        <v>826</v>
      </c>
      <c r="AQ4165" t="s">
        <v>32</v>
      </c>
    </row>
    <row r="4166" spans="1:43" x14ac:dyDescent="0.2">
      <c r="A4166" s="31"/>
      <c r="B4166" s="1">
        <v>42899</v>
      </c>
      <c r="C4166" s="1" t="str">
        <f>IF(F4166="Kup","6/13/2017",IF(F4166="Sag","6/14/2017",""))</f>
        <v>6/13/2017</v>
      </c>
      <c r="D4166" s="27">
        <f>A4166-B4166</f>
        <v>-42899</v>
      </c>
      <c r="E4166" s="27">
        <f>A4166-C4166</f>
        <v>-42899</v>
      </c>
      <c r="F4166" s="2" t="s">
        <v>21</v>
      </c>
      <c r="G4166" s="2" t="s">
        <v>711</v>
      </c>
      <c r="H4166" s="2" t="s">
        <v>30</v>
      </c>
      <c r="I4166" s="12" t="s">
        <v>99</v>
      </c>
      <c r="J4166" s="12" t="s">
        <v>979</v>
      </c>
      <c r="K4166" s="3" t="s">
        <v>960</v>
      </c>
      <c r="L4166" s="3" t="s">
        <v>959</v>
      </c>
      <c r="M4166" s="2">
        <v>5</v>
      </c>
      <c r="N4166" s="2">
        <v>5</v>
      </c>
      <c r="O4166" s="25">
        <v>11.254</v>
      </c>
      <c r="P4166" s="3">
        <v>1.9690000000000001</v>
      </c>
      <c r="Q4166" s="3">
        <v>1.244</v>
      </c>
      <c r="R4166">
        <f>IF(Q4166&gt;0,(P4166*(Q4166^2))*(3.14159/6),"")</f>
        <v>1.5954556353650933</v>
      </c>
      <c r="S4166" s="2" t="s">
        <v>32</v>
      </c>
      <c r="T4166" t="s">
        <v>25</v>
      </c>
      <c r="U4166" s="2" t="s">
        <v>26</v>
      </c>
      <c r="V4166" s="2" t="s">
        <v>743</v>
      </c>
      <c r="W4166" s="2"/>
      <c r="X4166" s="2" t="s">
        <v>764</v>
      </c>
      <c r="Y4166" s="2"/>
      <c r="AA4166" s="12" t="s">
        <v>835</v>
      </c>
      <c r="AB4166" t="str">
        <f>IF(Q4166&gt;0,"yes","no")</f>
        <v>yes</v>
      </c>
      <c r="AC4166" t="str">
        <f>IF(O4166&gt;0,"yes","no")</f>
        <v>yes</v>
      </c>
      <c r="AD4166" t="str">
        <f>IF(AH4166="hatch","yes","no")</f>
        <v>yes</v>
      </c>
      <c r="AE4166" t="str">
        <f>IF(AH4166="swimup","yes","no")</f>
        <v>no</v>
      </c>
      <c r="AF4166" t="str">
        <f>IF(AH4166="respiration","yes","no")</f>
        <v>no</v>
      </c>
      <c r="AH4166" t="s">
        <v>766</v>
      </c>
      <c r="AI4166">
        <f>IF(O4166&gt;0,(IF(S4166="live",O4166*0.84,IF(S4166="dried.ethanol",O4166*0.8449+2.8227,O4166))),"")</f>
        <v>11.254</v>
      </c>
      <c r="AJ4166" s="2" t="s">
        <v>744</v>
      </c>
      <c r="AL4166" t="str">
        <f>IF(OR(AND(Q4166=Q4167,P4166&gt;0),AND(O4166&gt;0,O4166=O4167)),"duplicate","")</f>
        <v/>
      </c>
      <c r="AM4166" t="s">
        <v>826</v>
      </c>
      <c r="AN4166" t="s">
        <v>826</v>
      </c>
      <c r="AO4166" t="s">
        <v>826</v>
      </c>
      <c r="AP4166" t="s">
        <v>826</v>
      </c>
      <c r="AQ4166" t="s">
        <v>32</v>
      </c>
    </row>
    <row r="4167" spans="1:43" x14ac:dyDescent="0.2">
      <c r="A4167" s="31"/>
      <c r="B4167" s="1">
        <v>42899</v>
      </c>
      <c r="C4167" s="1" t="str">
        <f>IF(F4167="Kup","6/13/2017",IF(F4167="Sag","6/14/2017",""))</f>
        <v>6/13/2017</v>
      </c>
      <c r="D4167" s="27">
        <f>A4167-B4167</f>
        <v>-42899</v>
      </c>
      <c r="E4167" s="27">
        <f>A4167-C4167</f>
        <v>-42899</v>
      </c>
      <c r="F4167" s="2" t="s">
        <v>21</v>
      </c>
      <c r="G4167" s="2" t="s">
        <v>649</v>
      </c>
      <c r="H4167" s="2" t="s">
        <v>30</v>
      </c>
      <c r="I4167" s="12" t="s">
        <v>99</v>
      </c>
      <c r="J4167" s="12" t="s">
        <v>979</v>
      </c>
      <c r="K4167" s="3" t="s">
        <v>960</v>
      </c>
      <c r="L4167" s="3" t="s">
        <v>959</v>
      </c>
      <c r="M4167" s="2">
        <v>5</v>
      </c>
      <c r="N4167" s="2">
        <v>5</v>
      </c>
      <c r="O4167" s="25">
        <v>12.497999999999999</v>
      </c>
      <c r="P4167" s="3">
        <v>1.7230000000000001</v>
      </c>
      <c r="Q4167" s="3">
        <v>1.0900000000000001</v>
      </c>
      <c r="R4167">
        <f>IF(Q4167&gt;0,(P4167*(Q4167^2))*(3.14159/6),"")</f>
        <v>1.0718562108528333</v>
      </c>
      <c r="S4167" s="2" t="s">
        <v>32</v>
      </c>
      <c r="T4167" t="s">
        <v>25</v>
      </c>
      <c r="U4167" s="2" t="s">
        <v>26</v>
      </c>
      <c r="V4167" s="2" t="s">
        <v>668</v>
      </c>
      <c r="W4167" s="2"/>
      <c r="X4167" s="2" t="s">
        <v>764</v>
      </c>
      <c r="Y4167" s="2"/>
      <c r="AA4167" s="12" t="s">
        <v>835</v>
      </c>
      <c r="AB4167" t="str">
        <f>IF(Q4167&gt;0,"yes","no")</f>
        <v>yes</v>
      </c>
      <c r="AC4167" t="str">
        <f>IF(O4167&gt;0,"yes","no")</f>
        <v>yes</v>
      </c>
      <c r="AD4167" t="str">
        <f>IF(AH4167="hatch","yes","no")</f>
        <v>no</v>
      </c>
      <c r="AE4167" t="str">
        <f>IF(AH4167="swimup","yes","no")</f>
        <v>yes</v>
      </c>
      <c r="AF4167" t="str">
        <f>IF(AH4167="respiration","yes","no")</f>
        <v>no</v>
      </c>
      <c r="AH4167" t="s">
        <v>765</v>
      </c>
      <c r="AI4167">
        <f>IF(O4167&gt;0,(IF(S4167="live",O4167*0.84,IF(S4167="dried.ethanol",O4167*0.8449+2.8227,O4167))),"")</f>
        <v>12.497999999999999</v>
      </c>
      <c r="AJ4167" s="2" t="s">
        <v>664</v>
      </c>
      <c r="AL4167" t="str">
        <f>IF(OR(AND(Q4167=Q4168,P4167&gt;0),AND(O4167&gt;0,O4167=O4168)),"duplicate","")</f>
        <v/>
      </c>
      <c r="AM4167" t="s">
        <v>826</v>
      </c>
      <c r="AN4167" t="s">
        <v>826</v>
      </c>
      <c r="AO4167" t="s">
        <v>826</v>
      </c>
      <c r="AP4167" t="s">
        <v>826</v>
      </c>
      <c r="AQ4167" t="s">
        <v>32</v>
      </c>
    </row>
    <row r="4168" spans="1:43" x14ac:dyDescent="0.2">
      <c r="A4168" s="31"/>
      <c r="B4168" s="1">
        <v>42899</v>
      </c>
      <c r="C4168" s="1" t="str">
        <f>IF(F4168="Kup","6/13/2017",IF(F4168="Sag","6/14/2017",""))</f>
        <v>6/13/2017</v>
      </c>
      <c r="D4168" s="27">
        <f>A4168-B4168</f>
        <v>-42899</v>
      </c>
      <c r="E4168" s="27">
        <f>A4168-C4168</f>
        <v>-42899</v>
      </c>
      <c r="F4168" s="2" t="s">
        <v>21</v>
      </c>
      <c r="G4168" s="2" t="s">
        <v>711</v>
      </c>
      <c r="H4168" s="2" t="s">
        <v>30</v>
      </c>
      <c r="I4168" s="12" t="s">
        <v>99</v>
      </c>
      <c r="J4168" s="12" t="s">
        <v>979</v>
      </c>
      <c r="K4168" s="3" t="s">
        <v>960</v>
      </c>
      <c r="L4168" s="3" t="s">
        <v>959</v>
      </c>
      <c r="M4168" s="2">
        <v>6</v>
      </c>
      <c r="N4168" s="2">
        <v>6</v>
      </c>
      <c r="O4168" s="25">
        <v>9.4909999999999997</v>
      </c>
      <c r="P4168" s="3">
        <v>2.2770000000000001</v>
      </c>
      <c r="Q4168" s="3">
        <v>1.762</v>
      </c>
      <c r="R4168">
        <f>IF(Q4168&gt;0,(P4168*(Q4168^2))*(3.14159/6),"")</f>
        <v>3.7014602874328197</v>
      </c>
      <c r="S4168" s="2" t="s">
        <v>32</v>
      </c>
      <c r="T4168" t="s">
        <v>25</v>
      </c>
      <c r="U4168" s="2" t="s">
        <v>26</v>
      </c>
      <c r="V4168" s="2" t="s">
        <v>743</v>
      </c>
      <c r="W4168" s="2"/>
      <c r="X4168" s="2" t="s">
        <v>764</v>
      </c>
      <c r="Y4168" s="2"/>
      <c r="AA4168" s="12" t="s">
        <v>835</v>
      </c>
      <c r="AB4168" t="str">
        <f>IF(Q4168&gt;0,"yes","no")</f>
        <v>yes</v>
      </c>
      <c r="AC4168" t="str">
        <f>IF(O4168&gt;0,"yes","no")</f>
        <v>yes</v>
      </c>
      <c r="AD4168" t="str">
        <f>IF(AH4168="hatch","yes","no")</f>
        <v>yes</v>
      </c>
      <c r="AE4168" t="str">
        <f>IF(AH4168="swimup","yes","no")</f>
        <v>no</v>
      </c>
      <c r="AF4168" t="str">
        <f>IF(AH4168="respiration","yes","no")</f>
        <v>no</v>
      </c>
      <c r="AH4168" t="s">
        <v>766</v>
      </c>
      <c r="AI4168">
        <f>IF(O4168&gt;0,(IF(S4168="live",O4168*0.84,IF(S4168="dried.ethanol",O4168*0.8449+2.8227,O4168))),"")</f>
        <v>9.4909999999999997</v>
      </c>
      <c r="AJ4168" s="2" t="s">
        <v>744</v>
      </c>
      <c r="AL4168" t="str">
        <f>IF(OR(AND(Q4168=Q4169,P4168&gt;0),AND(O4168&gt;0,O4168=O4169)),"duplicate","")</f>
        <v/>
      </c>
      <c r="AM4168" t="s">
        <v>826</v>
      </c>
      <c r="AN4168" t="s">
        <v>826</v>
      </c>
      <c r="AO4168" t="s">
        <v>826</v>
      </c>
      <c r="AP4168" t="s">
        <v>826</v>
      </c>
      <c r="AQ4168" t="s">
        <v>32</v>
      </c>
    </row>
    <row r="4169" spans="1:43" x14ac:dyDescent="0.2">
      <c r="A4169" s="31"/>
      <c r="B4169" s="1">
        <v>42899</v>
      </c>
      <c r="C4169" s="1" t="str">
        <f>IF(F4169="Kup","6/13/2017",IF(F4169="Sag","6/14/2017",""))</f>
        <v>6/13/2017</v>
      </c>
      <c r="D4169" s="27">
        <f>A4169-B4169</f>
        <v>-42899</v>
      </c>
      <c r="E4169" s="27">
        <f>A4169-C4169</f>
        <v>-42899</v>
      </c>
      <c r="F4169" s="2" t="s">
        <v>21</v>
      </c>
      <c r="G4169" s="2" t="s">
        <v>649</v>
      </c>
      <c r="H4169" s="2" t="s">
        <v>30</v>
      </c>
      <c r="I4169" s="12" t="s">
        <v>99</v>
      </c>
      <c r="J4169" s="12" t="s">
        <v>979</v>
      </c>
      <c r="K4169" s="3" t="s">
        <v>960</v>
      </c>
      <c r="L4169" s="3" t="s">
        <v>959</v>
      </c>
      <c r="M4169" s="2">
        <v>6</v>
      </c>
      <c r="N4169" s="2">
        <v>6</v>
      </c>
      <c r="O4169" s="25">
        <v>12.048999999999999</v>
      </c>
      <c r="P4169" s="3">
        <v>1.9550000000000001</v>
      </c>
      <c r="Q4169" s="3">
        <v>1.1259999999999999</v>
      </c>
      <c r="R4169">
        <f>IF(Q4169&gt;0,(P4169*(Q4169^2))*(3.14159/6),"")</f>
        <v>1.2978419217253663</v>
      </c>
      <c r="S4169" s="2" t="s">
        <v>32</v>
      </c>
      <c r="T4169" t="s">
        <v>25</v>
      </c>
      <c r="U4169" s="2" t="s">
        <v>26</v>
      </c>
      <c r="V4169" s="2" t="s">
        <v>668</v>
      </c>
      <c r="W4169" s="2"/>
      <c r="X4169" s="2" t="s">
        <v>764</v>
      </c>
      <c r="Y4169" s="2"/>
      <c r="AA4169" s="12" t="s">
        <v>835</v>
      </c>
      <c r="AB4169" t="str">
        <f>IF(Q4169&gt;0,"yes","no")</f>
        <v>yes</v>
      </c>
      <c r="AC4169" t="str">
        <f>IF(O4169&gt;0,"yes","no")</f>
        <v>yes</v>
      </c>
      <c r="AD4169" t="str">
        <f>IF(AH4169="hatch","yes","no")</f>
        <v>no</v>
      </c>
      <c r="AE4169" t="str">
        <f>IF(AH4169="swimup","yes","no")</f>
        <v>yes</v>
      </c>
      <c r="AF4169" t="str">
        <f>IF(AH4169="respiration","yes","no")</f>
        <v>no</v>
      </c>
      <c r="AH4169" t="s">
        <v>765</v>
      </c>
      <c r="AI4169">
        <f>IF(O4169&gt;0,(IF(S4169="live",O4169*0.84,IF(S4169="dried.ethanol",O4169*0.8449+2.8227,O4169))),"")</f>
        <v>12.048999999999999</v>
      </c>
      <c r="AJ4169" s="2" t="s">
        <v>664</v>
      </c>
      <c r="AL4169" t="str">
        <f>IF(OR(AND(Q4169=Q4170,P4169&gt;0),AND(O4169&gt;0,O4169=O4170)),"duplicate","")</f>
        <v/>
      </c>
      <c r="AM4169" t="s">
        <v>826</v>
      </c>
      <c r="AN4169" t="s">
        <v>826</v>
      </c>
      <c r="AO4169" t="s">
        <v>826</v>
      </c>
      <c r="AP4169" t="s">
        <v>826</v>
      </c>
      <c r="AQ4169" t="s">
        <v>32</v>
      </c>
    </row>
    <row r="4170" spans="1:43" x14ac:dyDescent="0.2">
      <c r="A4170" s="31"/>
      <c r="B4170" s="1">
        <v>42899</v>
      </c>
      <c r="C4170" s="1" t="str">
        <f>IF(F4170="Kup","6/13/2017",IF(F4170="Sag","6/14/2017",""))</f>
        <v>6/13/2017</v>
      </c>
      <c r="D4170" s="27">
        <f>A4170-B4170</f>
        <v>-42899</v>
      </c>
      <c r="E4170" s="27">
        <f>A4170-C4170</f>
        <v>-42899</v>
      </c>
      <c r="F4170" s="2" t="s">
        <v>21</v>
      </c>
      <c r="G4170" s="2" t="s">
        <v>711</v>
      </c>
      <c r="H4170" s="2" t="s">
        <v>30</v>
      </c>
      <c r="I4170" s="12" t="s">
        <v>99</v>
      </c>
      <c r="J4170" s="12" t="s">
        <v>979</v>
      </c>
      <c r="K4170" s="3" t="s">
        <v>960</v>
      </c>
      <c r="L4170" s="3" t="s">
        <v>959</v>
      </c>
      <c r="M4170" s="2">
        <v>7</v>
      </c>
      <c r="N4170" s="2">
        <v>7</v>
      </c>
      <c r="O4170" s="25">
        <v>10.49</v>
      </c>
      <c r="P4170" s="3">
        <v>2.0910000000000002</v>
      </c>
      <c r="Q4170" s="3">
        <v>1.3480000000000001</v>
      </c>
      <c r="R4170">
        <f>IF(Q4170&gt;0,(P4170*(Q4170^2))*(3.14159/6),"")</f>
        <v>1.9894456207429603</v>
      </c>
      <c r="S4170" s="2" t="s">
        <v>32</v>
      </c>
      <c r="T4170" t="s">
        <v>25</v>
      </c>
      <c r="U4170" s="2" t="s">
        <v>26</v>
      </c>
      <c r="V4170" s="2" t="s">
        <v>743</v>
      </c>
      <c r="W4170" s="2"/>
      <c r="X4170" s="2" t="s">
        <v>764</v>
      </c>
      <c r="Y4170" s="2"/>
      <c r="AA4170" s="12" t="s">
        <v>835</v>
      </c>
      <c r="AB4170" t="str">
        <f>IF(Q4170&gt;0,"yes","no")</f>
        <v>yes</v>
      </c>
      <c r="AC4170" t="str">
        <f>IF(O4170&gt;0,"yes","no")</f>
        <v>yes</v>
      </c>
      <c r="AD4170" t="str">
        <f>IF(AH4170="hatch","yes","no")</f>
        <v>yes</v>
      </c>
      <c r="AE4170" t="str">
        <f>IF(AH4170="swimup","yes","no")</f>
        <v>no</v>
      </c>
      <c r="AF4170" t="str">
        <f>IF(AH4170="respiration","yes","no")</f>
        <v>no</v>
      </c>
      <c r="AH4170" t="s">
        <v>766</v>
      </c>
      <c r="AI4170">
        <f>IF(O4170&gt;0,(IF(S4170="live",O4170*0.84,IF(S4170="dried.ethanol",O4170*0.8449+2.8227,O4170))),"")</f>
        <v>10.49</v>
      </c>
      <c r="AJ4170" s="2" t="s">
        <v>744</v>
      </c>
      <c r="AL4170" t="str">
        <f>IF(OR(AND(Q4170=Q4171,P4170&gt;0),AND(O4170&gt;0,O4170=O4171)),"duplicate","")</f>
        <v/>
      </c>
      <c r="AM4170" t="s">
        <v>826</v>
      </c>
      <c r="AN4170" t="s">
        <v>826</v>
      </c>
      <c r="AO4170" t="s">
        <v>826</v>
      </c>
      <c r="AP4170" t="s">
        <v>826</v>
      </c>
      <c r="AQ4170" t="s">
        <v>32</v>
      </c>
    </row>
    <row r="4171" spans="1:43" x14ac:dyDescent="0.2">
      <c r="A4171" s="31"/>
      <c r="B4171" s="1">
        <v>42899</v>
      </c>
      <c r="C4171" s="1" t="str">
        <f>IF(F4171="Kup","6/13/2017",IF(F4171="Sag","6/14/2017",""))</f>
        <v>6/13/2017</v>
      </c>
      <c r="D4171" s="27">
        <f>A4171-B4171</f>
        <v>-42899</v>
      </c>
      <c r="E4171" s="27">
        <f>A4171-C4171</f>
        <v>-42899</v>
      </c>
      <c r="F4171" s="2" t="s">
        <v>21</v>
      </c>
      <c r="G4171" s="2" t="s">
        <v>649</v>
      </c>
      <c r="H4171" s="2" t="s">
        <v>30</v>
      </c>
      <c r="I4171" s="12" t="s">
        <v>99</v>
      </c>
      <c r="J4171" s="12" t="s">
        <v>979</v>
      </c>
      <c r="K4171" s="3" t="s">
        <v>960</v>
      </c>
      <c r="L4171" s="3" t="s">
        <v>959</v>
      </c>
      <c r="M4171" s="2">
        <v>7</v>
      </c>
      <c r="N4171" s="2">
        <v>7</v>
      </c>
      <c r="O4171" s="25">
        <v>11.722</v>
      </c>
      <c r="P4171" s="3">
        <v>1.9910000000000001</v>
      </c>
      <c r="Q4171" s="3">
        <v>1.147</v>
      </c>
      <c r="R4171">
        <f>IF(Q4171&gt;0,(P4171*(Q4171^2))*(3.14159/6),"")</f>
        <v>1.3715017033192016</v>
      </c>
      <c r="S4171" s="2" t="s">
        <v>32</v>
      </c>
      <c r="T4171" t="s">
        <v>25</v>
      </c>
      <c r="U4171" s="2" t="s">
        <v>26</v>
      </c>
      <c r="V4171" s="2" t="s">
        <v>668</v>
      </c>
      <c r="W4171" s="2"/>
      <c r="X4171" s="2" t="s">
        <v>764</v>
      </c>
      <c r="Y4171" s="2"/>
      <c r="AA4171" s="12" t="s">
        <v>835</v>
      </c>
      <c r="AB4171" t="str">
        <f>IF(Q4171&gt;0,"yes","no")</f>
        <v>yes</v>
      </c>
      <c r="AC4171" t="str">
        <f>IF(O4171&gt;0,"yes","no")</f>
        <v>yes</v>
      </c>
      <c r="AD4171" t="str">
        <f>IF(AH4171="hatch","yes","no")</f>
        <v>no</v>
      </c>
      <c r="AE4171" t="str">
        <f>IF(AH4171="swimup","yes","no")</f>
        <v>yes</v>
      </c>
      <c r="AF4171" t="str">
        <f>IF(AH4171="respiration","yes","no")</f>
        <v>no</v>
      </c>
      <c r="AH4171" t="s">
        <v>765</v>
      </c>
      <c r="AI4171">
        <f>IF(O4171&gt;0,(IF(S4171="live",O4171*0.84,IF(S4171="dried.ethanol",O4171*0.8449+2.8227,O4171))),"")</f>
        <v>11.722</v>
      </c>
      <c r="AJ4171" s="2" t="s">
        <v>664</v>
      </c>
      <c r="AL4171" t="str">
        <f>IF(OR(AND(Q4171=Q4172,P4171&gt;0),AND(O4171&gt;0,O4171=O4172)),"duplicate","")</f>
        <v/>
      </c>
      <c r="AM4171" t="s">
        <v>826</v>
      </c>
      <c r="AN4171" t="s">
        <v>826</v>
      </c>
      <c r="AO4171" t="s">
        <v>826</v>
      </c>
      <c r="AP4171" t="s">
        <v>826</v>
      </c>
      <c r="AQ4171" t="s">
        <v>32</v>
      </c>
    </row>
    <row r="4172" spans="1:43" x14ac:dyDescent="0.2">
      <c r="A4172" s="31"/>
      <c r="B4172" s="1">
        <v>42899</v>
      </c>
      <c r="C4172" s="1" t="str">
        <f>IF(F4172="Kup","6/13/2017",IF(F4172="Sag","6/14/2017",""))</f>
        <v>6/13/2017</v>
      </c>
      <c r="D4172" s="27">
        <f>A4172-B4172</f>
        <v>-42899</v>
      </c>
      <c r="E4172" s="27">
        <f>A4172-C4172</f>
        <v>-42899</v>
      </c>
      <c r="F4172" s="2" t="s">
        <v>21</v>
      </c>
      <c r="G4172" s="2" t="s">
        <v>711</v>
      </c>
      <c r="H4172" s="2" t="s">
        <v>30</v>
      </c>
      <c r="I4172" s="12" t="s">
        <v>99</v>
      </c>
      <c r="J4172" s="12" t="s">
        <v>979</v>
      </c>
      <c r="K4172" s="3" t="s">
        <v>960</v>
      </c>
      <c r="L4172" s="3" t="s">
        <v>959</v>
      </c>
      <c r="M4172" s="2">
        <v>8</v>
      </c>
      <c r="N4172" s="2">
        <v>8</v>
      </c>
      <c r="O4172" s="25">
        <v>11.475</v>
      </c>
      <c r="P4172" s="3">
        <v>1.97</v>
      </c>
      <c r="Q4172" s="3">
        <v>1.39</v>
      </c>
      <c r="R4172">
        <f>IF(Q4172&gt;0,(P4172*(Q4172^2))*(3.14159/6),"")</f>
        <v>1.9929393494716661</v>
      </c>
      <c r="S4172" s="2" t="s">
        <v>32</v>
      </c>
      <c r="T4172" t="s">
        <v>25</v>
      </c>
      <c r="U4172" s="2" t="s">
        <v>26</v>
      </c>
      <c r="V4172" s="2" t="s">
        <v>743</v>
      </c>
      <c r="W4172" s="2"/>
      <c r="X4172" s="2" t="s">
        <v>764</v>
      </c>
      <c r="Y4172" s="2"/>
      <c r="AA4172" s="12" t="s">
        <v>835</v>
      </c>
      <c r="AB4172" t="str">
        <f>IF(Q4172&gt;0,"yes","no")</f>
        <v>yes</v>
      </c>
      <c r="AC4172" t="str">
        <f>IF(O4172&gt;0,"yes","no")</f>
        <v>yes</v>
      </c>
      <c r="AD4172" t="str">
        <f>IF(AH4172="hatch","yes","no")</f>
        <v>yes</v>
      </c>
      <c r="AE4172" t="str">
        <f>IF(AH4172="swimup","yes","no")</f>
        <v>no</v>
      </c>
      <c r="AF4172" t="str">
        <f>IF(AH4172="respiration","yes","no")</f>
        <v>no</v>
      </c>
      <c r="AH4172" t="s">
        <v>766</v>
      </c>
      <c r="AI4172">
        <f>IF(O4172&gt;0,(IF(S4172="live",O4172*0.84,IF(S4172="dried.ethanol",O4172*0.8449+2.8227,O4172))),"")</f>
        <v>11.475</v>
      </c>
      <c r="AJ4172" s="2" t="s">
        <v>744</v>
      </c>
      <c r="AL4172" t="str">
        <f>IF(OR(AND(Q4172=Q4173,P4172&gt;0),AND(O4172&gt;0,O4172=O4173)),"duplicate","")</f>
        <v/>
      </c>
      <c r="AM4172" t="s">
        <v>826</v>
      </c>
      <c r="AN4172" t="s">
        <v>826</v>
      </c>
      <c r="AO4172" t="s">
        <v>826</v>
      </c>
      <c r="AP4172" t="s">
        <v>826</v>
      </c>
      <c r="AQ4172" t="s">
        <v>32</v>
      </c>
    </row>
    <row r="4173" spans="1:43" x14ac:dyDescent="0.2">
      <c r="A4173" s="31"/>
      <c r="B4173" s="1">
        <v>42899</v>
      </c>
      <c r="C4173" s="1" t="str">
        <f>IF(F4173="Kup","6/13/2017",IF(F4173="Sag","6/14/2017",""))</f>
        <v>6/13/2017</v>
      </c>
      <c r="D4173" s="27">
        <f>A4173-B4173</f>
        <v>-42899</v>
      </c>
      <c r="E4173" s="27">
        <f>A4173-C4173</f>
        <v>-42899</v>
      </c>
      <c r="F4173" s="2" t="s">
        <v>21</v>
      </c>
      <c r="G4173" s="2" t="s">
        <v>649</v>
      </c>
      <c r="H4173" s="2" t="s">
        <v>30</v>
      </c>
      <c r="I4173" s="12" t="s">
        <v>99</v>
      </c>
      <c r="J4173" s="12" t="s">
        <v>979</v>
      </c>
      <c r="K4173" s="3" t="s">
        <v>960</v>
      </c>
      <c r="L4173" s="3" t="s">
        <v>959</v>
      </c>
      <c r="M4173" s="2">
        <v>8</v>
      </c>
      <c r="N4173" s="2">
        <v>8</v>
      </c>
      <c r="O4173" s="25">
        <v>12.058999999999999</v>
      </c>
      <c r="P4173" s="3">
        <v>1.7350000000000001</v>
      </c>
      <c r="Q4173" s="3">
        <v>1.105</v>
      </c>
      <c r="R4173">
        <f>IF(Q4173&gt;0,(P4173*(Q4173^2))*(3.14159/6),"")</f>
        <v>1.1092317463527082</v>
      </c>
      <c r="S4173" s="2" t="s">
        <v>32</v>
      </c>
      <c r="T4173" t="s">
        <v>25</v>
      </c>
      <c r="U4173" s="2" t="s">
        <v>26</v>
      </c>
      <c r="V4173" s="2" t="s">
        <v>668</v>
      </c>
      <c r="W4173" s="2"/>
      <c r="X4173" s="2" t="s">
        <v>764</v>
      </c>
      <c r="Y4173" s="2"/>
      <c r="AA4173" s="12" t="s">
        <v>835</v>
      </c>
      <c r="AB4173" t="str">
        <f>IF(Q4173&gt;0,"yes","no")</f>
        <v>yes</v>
      </c>
      <c r="AC4173" t="str">
        <f>IF(O4173&gt;0,"yes","no")</f>
        <v>yes</v>
      </c>
      <c r="AD4173" t="str">
        <f>IF(AH4173="hatch","yes","no")</f>
        <v>no</v>
      </c>
      <c r="AE4173" t="str">
        <f>IF(AH4173="swimup","yes","no")</f>
        <v>yes</v>
      </c>
      <c r="AF4173" t="str">
        <f>IF(AH4173="respiration","yes","no")</f>
        <v>no</v>
      </c>
      <c r="AH4173" t="s">
        <v>765</v>
      </c>
      <c r="AI4173">
        <f>IF(O4173&gt;0,(IF(S4173="live",O4173*0.84,IF(S4173="dried.ethanol",O4173*0.8449+2.8227,O4173))),"")</f>
        <v>12.058999999999999</v>
      </c>
      <c r="AJ4173" s="2" t="s">
        <v>664</v>
      </c>
      <c r="AL4173" t="str">
        <f>IF(OR(AND(Q4173=Q4174,P4173&gt;0),AND(O4173&gt;0,O4173=O4174)),"duplicate","")</f>
        <v/>
      </c>
      <c r="AM4173" t="s">
        <v>826</v>
      </c>
      <c r="AN4173" t="s">
        <v>826</v>
      </c>
      <c r="AO4173" t="s">
        <v>826</v>
      </c>
      <c r="AP4173" t="s">
        <v>826</v>
      </c>
      <c r="AQ4173" t="s">
        <v>32</v>
      </c>
    </row>
    <row r="4174" spans="1:43" x14ac:dyDescent="0.2">
      <c r="A4174" s="31"/>
      <c r="B4174" s="1">
        <v>42899</v>
      </c>
      <c r="C4174" s="1" t="str">
        <f>IF(F4174="Kup","6/13/2017",IF(F4174="Sag","6/14/2017",""))</f>
        <v>6/13/2017</v>
      </c>
      <c r="D4174" s="27">
        <f>A4174-B4174</f>
        <v>-42899</v>
      </c>
      <c r="E4174" s="27">
        <f>A4174-C4174</f>
        <v>-42899</v>
      </c>
      <c r="F4174" s="2" t="s">
        <v>21</v>
      </c>
      <c r="G4174" s="2" t="s">
        <v>711</v>
      </c>
      <c r="H4174" s="2" t="s">
        <v>30</v>
      </c>
      <c r="I4174" s="12" t="s">
        <v>99</v>
      </c>
      <c r="J4174" s="12" t="s">
        <v>979</v>
      </c>
      <c r="K4174" s="3" t="s">
        <v>960</v>
      </c>
      <c r="L4174" s="3" t="s">
        <v>959</v>
      </c>
      <c r="M4174" s="2">
        <v>9</v>
      </c>
      <c r="N4174" s="2">
        <v>9</v>
      </c>
      <c r="O4174" s="25">
        <v>11.343</v>
      </c>
      <c r="P4174" s="3">
        <v>2.1139999999999999</v>
      </c>
      <c r="Q4174" s="3">
        <v>1.2849999999999999</v>
      </c>
      <c r="R4174">
        <f>IF(Q4174&gt;0,(P4174*(Q4174^2))*(3.14159/6),"")</f>
        <v>1.8277192829239162</v>
      </c>
      <c r="S4174" s="2" t="s">
        <v>32</v>
      </c>
      <c r="T4174" t="s">
        <v>25</v>
      </c>
      <c r="U4174" s="2" t="s">
        <v>26</v>
      </c>
      <c r="V4174" s="2" t="s">
        <v>743</v>
      </c>
      <c r="W4174" s="2"/>
      <c r="X4174" s="2" t="s">
        <v>764</v>
      </c>
      <c r="Y4174" s="2"/>
      <c r="AA4174" s="12" t="s">
        <v>835</v>
      </c>
      <c r="AB4174" t="str">
        <f>IF(Q4174&gt;0,"yes","no")</f>
        <v>yes</v>
      </c>
      <c r="AC4174" t="str">
        <f>IF(O4174&gt;0,"yes","no")</f>
        <v>yes</v>
      </c>
      <c r="AD4174" t="str">
        <f>IF(AH4174="hatch","yes","no")</f>
        <v>yes</v>
      </c>
      <c r="AE4174" t="str">
        <f>IF(AH4174="swimup","yes","no")</f>
        <v>no</v>
      </c>
      <c r="AF4174" t="str">
        <f>IF(AH4174="respiration","yes","no")</f>
        <v>no</v>
      </c>
      <c r="AH4174" t="s">
        <v>766</v>
      </c>
      <c r="AI4174">
        <f>IF(O4174&gt;0,(IF(S4174="live",O4174*0.84,IF(S4174="dried.ethanol",O4174*0.8449+2.8227,O4174))),"")</f>
        <v>11.343</v>
      </c>
      <c r="AJ4174" s="2" t="s">
        <v>744</v>
      </c>
      <c r="AL4174" t="str">
        <f>IF(OR(AND(Q4174=Q4175,P4174&gt;0),AND(O4174&gt;0,O4174=O4175)),"duplicate","")</f>
        <v/>
      </c>
      <c r="AM4174" t="s">
        <v>826</v>
      </c>
      <c r="AN4174" t="s">
        <v>826</v>
      </c>
      <c r="AO4174" t="s">
        <v>826</v>
      </c>
      <c r="AP4174" t="s">
        <v>826</v>
      </c>
      <c r="AQ4174" t="s">
        <v>32</v>
      </c>
    </row>
    <row r="4175" spans="1:43" x14ac:dyDescent="0.2">
      <c r="A4175" s="31"/>
      <c r="B4175" s="1">
        <v>42899</v>
      </c>
      <c r="C4175" s="1" t="str">
        <f>IF(F4175="Kup","6/13/2017",IF(F4175="Sag","6/14/2017",""))</f>
        <v>6/13/2017</v>
      </c>
      <c r="D4175" s="27">
        <f>A4175-B4175</f>
        <v>-42899</v>
      </c>
      <c r="E4175" s="27">
        <f>A4175-C4175</f>
        <v>-42899</v>
      </c>
      <c r="F4175" s="2" t="s">
        <v>21</v>
      </c>
      <c r="G4175" s="2" t="s">
        <v>649</v>
      </c>
      <c r="H4175" s="2" t="s">
        <v>30</v>
      </c>
      <c r="I4175" s="12" t="s">
        <v>99</v>
      </c>
      <c r="J4175" s="12" t="s">
        <v>979</v>
      </c>
      <c r="K4175" s="3" t="s">
        <v>960</v>
      </c>
      <c r="L4175" s="3" t="s">
        <v>959</v>
      </c>
      <c r="M4175" s="2">
        <v>9</v>
      </c>
      <c r="N4175" s="2">
        <v>9</v>
      </c>
      <c r="O4175" s="25">
        <v>12.292999999999999</v>
      </c>
      <c r="P4175" s="3">
        <v>2.1320000000000001</v>
      </c>
      <c r="Q4175" s="3">
        <v>0.95399999999999996</v>
      </c>
      <c r="R4175">
        <f>IF(Q4175&gt;0,(P4175*(Q4175^2))*(3.14159/6),"")</f>
        <v>1.0159730906176798</v>
      </c>
      <c r="S4175" s="2" t="s">
        <v>32</v>
      </c>
      <c r="T4175" t="s">
        <v>25</v>
      </c>
      <c r="U4175" s="2" t="s">
        <v>26</v>
      </c>
      <c r="V4175" s="2" t="s">
        <v>668</v>
      </c>
      <c r="W4175" s="2"/>
      <c r="X4175" s="2" t="s">
        <v>764</v>
      </c>
      <c r="Y4175" s="2"/>
      <c r="AA4175" s="12" t="s">
        <v>835</v>
      </c>
      <c r="AB4175" t="str">
        <f>IF(Q4175&gt;0,"yes","no")</f>
        <v>yes</v>
      </c>
      <c r="AC4175" t="str">
        <f>IF(O4175&gt;0,"yes","no")</f>
        <v>yes</v>
      </c>
      <c r="AD4175" t="str">
        <f>IF(AH4175="hatch","yes","no")</f>
        <v>no</v>
      </c>
      <c r="AE4175" t="str">
        <f>IF(AH4175="swimup","yes","no")</f>
        <v>yes</v>
      </c>
      <c r="AF4175" t="str">
        <f>IF(AH4175="respiration","yes","no")</f>
        <v>no</v>
      </c>
      <c r="AH4175" t="s">
        <v>765</v>
      </c>
      <c r="AI4175">
        <f>IF(O4175&gt;0,(IF(S4175="live",O4175*0.84,IF(S4175="dried.ethanol",O4175*0.8449+2.8227,O4175))),"")</f>
        <v>12.292999999999999</v>
      </c>
      <c r="AJ4175" s="2" t="s">
        <v>664</v>
      </c>
      <c r="AL4175" t="str">
        <f>IF(OR(AND(Q4175=Q4176,P4175&gt;0),AND(O4175&gt;0,O4175=O4176)),"duplicate","")</f>
        <v/>
      </c>
      <c r="AM4175" t="s">
        <v>826</v>
      </c>
      <c r="AN4175" t="s">
        <v>826</v>
      </c>
      <c r="AO4175" t="s">
        <v>826</v>
      </c>
      <c r="AP4175" t="s">
        <v>826</v>
      </c>
      <c r="AQ4175" t="s">
        <v>32</v>
      </c>
    </row>
    <row r="4176" spans="1:43" x14ac:dyDescent="0.2">
      <c r="A4176" s="31"/>
      <c r="B4176" s="1">
        <v>42899</v>
      </c>
      <c r="C4176" s="1" t="str">
        <f>IF(F4176="Kup","6/13/2017",IF(F4176="Sag","6/14/2017",""))</f>
        <v>6/13/2017</v>
      </c>
      <c r="D4176" s="27">
        <f>A4176-B4176</f>
        <v>-42899</v>
      </c>
      <c r="E4176" s="27">
        <f>A4176-C4176</f>
        <v>-42899</v>
      </c>
      <c r="F4176" s="2" t="s">
        <v>21</v>
      </c>
      <c r="G4176" s="2" t="s">
        <v>711</v>
      </c>
      <c r="H4176" s="2" t="s">
        <v>30</v>
      </c>
      <c r="I4176" s="12" t="s">
        <v>99</v>
      </c>
      <c r="J4176" s="12" t="s">
        <v>979</v>
      </c>
      <c r="K4176" s="3" t="s">
        <v>960</v>
      </c>
      <c r="L4176" s="3" t="s">
        <v>959</v>
      </c>
      <c r="M4176" s="2">
        <v>10</v>
      </c>
      <c r="N4176" s="2">
        <v>10</v>
      </c>
      <c r="O4176" s="25">
        <v>11.093</v>
      </c>
      <c r="P4176" s="3">
        <v>2.1589999999999998</v>
      </c>
      <c r="Q4176" s="3">
        <v>1.407</v>
      </c>
      <c r="R4176">
        <f>IF(Q4176&gt;0,(P4176*(Q4176^2))*(3.14159/6),"")</f>
        <v>2.2378918397706147</v>
      </c>
      <c r="S4176" s="2" t="s">
        <v>32</v>
      </c>
      <c r="T4176" t="s">
        <v>25</v>
      </c>
      <c r="U4176" s="2" t="s">
        <v>26</v>
      </c>
      <c r="V4176" s="2" t="s">
        <v>743</v>
      </c>
      <c r="W4176" s="2"/>
      <c r="X4176" s="2" t="s">
        <v>764</v>
      </c>
      <c r="Y4176" s="2"/>
      <c r="AA4176" s="12" t="s">
        <v>835</v>
      </c>
      <c r="AB4176" t="str">
        <f>IF(Q4176&gt;0,"yes","no")</f>
        <v>yes</v>
      </c>
      <c r="AC4176" t="str">
        <f>IF(O4176&gt;0,"yes","no")</f>
        <v>yes</v>
      </c>
      <c r="AD4176" t="str">
        <f>IF(AH4176="hatch","yes","no")</f>
        <v>yes</v>
      </c>
      <c r="AE4176" t="str">
        <f>IF(AH4176="swimup","yes","no")</f>
        <v>no</v>
      </c>
      <c r="AF4176" t="str">
        <f>IF(AH4176="respiration","yes","no")</f>
        <v>no</v>
      </c>
      <c r="AH4176" t="s">
        <v>766</v>
      </c>
      <c r="AI4176">
        <f>IF(O4176&gt;0,(IF(S4176="live",O4176*0.84,IF(S4176="dried.ethanol",O4176*0.8449+2.8227,O4176))),"")</f>
        <v>11.093</v>
      </c>
      <c r="AJ4176" s="2" t="s">
        <v>744</v>
      </c>
      <c r="AL4176" t="str">
        <f>IF(OR(AND(Q4176=Q4177,P4176&gt;0),AND(O4176&gt;0,O4176=O4177)),"duplicate","")</f>
        <v/>
      </c>
      <c r="AM4176" t="s">
        <v>826</v>
      </c>
      <c r="AN4176" t="s">
        <v>826</v>
      </c>
      <c r="AO4176" t="s">
        <v>826</v>
      </c>
      <c r="AP4176" t="s">
        <v>826</v>
      </c>
      <c r="AQ4176" t="s">
        <v>32</v>
      </c>
    </row>
    <row r="4177" spans="1:43" x14ac:dyDescent="0.2">
      <c r="A4177" s="31"/>
      <c r="B4177" s="1">
        <v>42899</v>
      </c>
      <c r="C4177" s="1" t="str">
        <f>IF(F4177="Kup","6/13/2017",IF(F4177="Sag","6/14/2017",""))</f>
        <v>6/13/2017</v>
      </c>
      <c r="D4177" s="27">
        <f>A4177-B4177</f>
        <v>-42899</v>
      </c>
      <c r="E4177" s="27">
        <f>A4177-C4177</f>
        <v>-42899</v>
      </c>
      <c r="F4177" s="2" t="s">
        <v>21</v>
      </c>
      <c r="G4177" s="2" t="s">
        <v>649</v>
      </c>
      <c r="H4177" s="2" t="s">
        <v>30</v>
      </c>
      <c r="I4177" s="12" t="s">
        <v>99</v>
      </c>
      <c r="J4177" s="12" t="s">
        <v>979</v>
      </c>
      <c r="K4177" s="3" t="s">
        <v>960</v>
      </c>
      <c r="L4177" s="3" t="s">
        <v>959</v>
      </c>
      <c r="M4177" s="2">
        <v>10</v>
      </c>
      <c r="N4177" s="2">
        <v>10</v>
      </c>
      <c r="O4177" s="25">
        <v>12.11</v>
      </c>
      <c r="P4177" s="3">
        <v>1.9179999999999999</v>
      </c>
      <c r="Q4177" s="3">
        <v>1.0309999999999999</v>
      </c>
      <c r="R4177">
        <f>IF(Q4177&gt;0,(P4177*(Q4177^2))*(3.14159/6),"")</f>
        <v>1.067490918140803</v>
      </c>
      <c r="S4177" s="2" t="s">
        <v>32</v>
      </c>
      <c r="T4177" t="s">
        <v>25</v>
      </c>
      <c r="U4177" s="2" t="s">
        <v>26</v>
      </c>
      <c r="V4177" s="2" t="s">
        <v>668</v>
      </c>
      <c r="W4177" s="2"/>
      <c r="X4177" s="2" t="s">
        <v>764</v>
      </c>
      <c r="Y4177" s="2"/>
      <c r="AA4177" s="12" t="s">
        <v>835</v>
      </c>
      <c r="AB4177" t="str">
        <f>IF(Q4177&gt;0,"yes","no")</f>
        <v>yes</v>
      </c>
      <c r="AC4177" t="str">
        <f>IF(O4177&gt;0,"yes","no")</f>
        <v>yes</v>
      </c>
      <c r="AD4177" t="str">
        <f>IF(AH4177="hatch","yes","no")</f>
        <v>no</v>
      </c>
      <c r="AE4177" t="str">
        <f>IF(AH4177="swimup","yes","no")</f>
        <v>yes</v>
      </c>
      <c r="AF4177" t="str">
        <f>IF(AH4177="respiration","yes","no")</f>
        <v>no</v>
      </c>
      <c r="AH4177" t="s">
        <v>765</v>
      </c>
      <c r="AI4177">
        <f>IF(O4177&gt;0,(IF(S4177="live",O4177*0.84,IF(S4177="dried.ethanol",O4177*0.8449+2.8227,O4177))),"")</f>
        <v>12.11</v>
      </c>
      <c r="AJ4177" s="2" t="s">
        <v>664</v>
      </c>
      <c r="AL4177" t="str">
        <f>IF(OR(AND(Q4177=Q4178,P4177&gt;0),AND(O4177&gt;0,O4177=O4178)),"duplicate","")</f>
        <v/>
      </c>
      <c r="AM4177" t="s">
        <v>826</v>
      </c>
      <c r="AN4177" t="s">
        <v>826</v>
      </c>
      <c r="AO4177" t="s">
        <v>826</v>
      </c>
      <c r="AP4177" t="s">
        <v>826</v>
      </c>
      <c r="AQ4177" t="s">
        <v>32</v>
      </c>
    </row>
    <row r="4178" spans="1:43" x14ac:dyDescent="0.2">
      <c r="A4178" s="31"/>
      <c r="B4178" s="1">
        <v>42899</v>
      </c>
      <c r="C4178" s="1" t="str">
        <f>IF(F4178="Kup","6/13/2017",IF(F4178="Sag","6/14/2017",""))</f>
        <v>6/13/2017</v>
      </c>
      <c r="D4178" s="27">
        <f>A4178-B4178</f>
        <v>-42899</v>
      </c>
      <c r="E4178" s="27">
        <f>A4178-C4178</f>
        <v>-42899</v>
      </c>
      <c r="F4178" s="2" t="s">
        <v>21</v>
      </c>
      <c r="G4178" s="2" t="s">
        <v>711</v>
      </c>
      <c r="H4178" s="2" t="s">
        <v>30</v>
      </c>
      <c r="I4178" s="12" t="s">
        <v>49</v>
      </c>
      <c r="J4178" s="12" t="s">
        <v>980</v>
      </c>
      <c r="K4178" s="3" t="s">
        <v>961</v>
      </c>
      <c r="L4178" s="3" t="s">
        <v>962</v>
      </c>
      <c r="M4178" s="2">
        <v>1</v>
      </c>
      <c r="N4178" s="2">
        <v>1</v>
      </c>
      <c r="O4178" s="25">
        <v>10.047000000000001</v>
      </c>
      <c r="P4178" s="3">
        <v>2.504</v>
      </c>
      <c r="Q4178" s="3">
        <v>2.133</v>
      </c>
      <c r="R4178">
        <f>IF(Q4178&gt;0,(P4178*(Q4178^2))*(3.14159/6),"")</f>
        <v>5.9650527822728394</v>
      </c>
      <c r="S4178" s="2" t="s">
        <v>32</v>
      </c>
      <c r="T4178" t="s">
        <v>25</v>
      </c>
      <c r="U4178" s="2" t="s">
        <v>26</v>
      </c>
      <c r="V4178" s="2" t="s">
        <v>745</v>
      </c>
      <c r="W4178" s="2"/>
      <c r="X4178" s="2" t="s">
        <v>764</v>
      </c>
      <c r="Y4178" s="2"/>
      <c r="AA4178" s="12" t="s">
        <v>835</v>
      </c>
      <c r="AB4178" t="str">
        <f>IF(Q4178&gt;0,"yes","no")</f>
        <v>yes</v>
      </c>
      <c r="AC4178" t="str">
        <f>IF(O4178&gt;0,"yes","no")</f>
        <v>yes</v>
      </c>
      <c r="AD4178" t="str">
        <f>IF(AH4178="hatch","yes","no")</f>
        <v>yes</v>
      </c>
      <c r="AE4178" t="str">
        <f>IF(AH4178="swimup","yes","no")</f>
        <v>no</v>
      </c>
      <c r="AF4178" t="str">
        <f>IF(AH4178="respiration","yes","no")</f>
        <v>no</v>
      </c>
      <c r="AH4178" t="s">
        <v>766</v>
      </c>
      <c r="AI4178">
        <f>IF(O4178&gt;0,(IF(S4178="live",O4178*0.84,IF(S4178="dried.ethanol",O4178*0.8449+2.8227,O4178))),"")</f>
        <v>10.047000000000001</v>
      </c>
      <c r="AJ4178" s="2" t="s">
        <v>651</v>
      </c>
      <c r="AL4178" t="str">
        <f>IF(OR(AND(Q4178=Q4179,P4178&gt;0),AND(O4178&gt;0,O4178=O4179)),"duplicate","")</f>
        <v/>
      </c>
      <c r="AM4178" t="s">
        <v>826</v>
      </c>
      <c r="AN4178" t="s">
        <v>826</v>
      </c>
      <c r="AO4178" t="s">
        <v>826</v>
      </c>
      <c r="AP4178" t="s">
        <v>826</v>
      </c>
      <c r="AQ4178" t="s">
        <v>32</v>
      </c>
    </row>
    <row r="4179" spans="1:43" x14ac:dyDescent="0.2">
      <c r="A4179" s="31"/>
      <c r="B4179" s="1">
        <v>42899</v>
      </c>
      <c r="C4179" s="1" t="str">
        <f>IF(F4179="Kup","6/13/2017",IF(F4179="Sag","6/14/2017",""))</f>
        <v>6/13/2017</v>
      </c>
      <c r="D4179" s="27">
        <f>A4179-B4179</f>
        <v>-42899</v>
      </c>
      <c r="E4179" s="27">
        <f>A4179-C4179</f>
        <v>-42899</v>
      </c>
      <c r="F4179" s="2" t="s">
        <v>21</v>
      </c>
      <c r="G4179" s="2" t="s">
        <v>649</v>
      </c>
      <c r="H4179" s="2" t="s">
        <v>30</v>
      </c>
      <c r="I4179" s="12" t="s">
        <v>49</v>
      </c>
      <c r="J4179" s="12" t="s">
        <v>980</v>
      </c>
      <c r="K4179" s="3" t="s">
        <v>961</v>
      </c>
      <c r="L4179" s="3" t="s">
        <v>962</v>
      </c>
      <c r="M4179" s="2">
        <v>1</v>
      </c>
      <c r="N4179" s="2">
        <v>1</v>
      </c>
      <c r="O4179" s="25">
        <v>11.474</v>
      </c>
      <c r="P4179" s="3">
        <v>2.1539999999999999</v>
      </c>
      <c r="Q4179" s="3">
        <v>1.3460000000000001</v>
      </c>
      <c r="R4179">
        <f>IF(Q4179&gt;0,(P4179*(Q4179^2))*(3.14159/6),"")</f>
        <v>2.0433091237699603</v>
      </c>
      <c r="S4179" s="2" t="s">
        <v>32</v>
      </c>
      <c r="T4179" t="s">
        <v>25</v>
      </c>
      <c r="U4179" s="2" t="s">
        <v>26</v>
      </c>
      <c r="V4179" s="2" t="s">
        <v>667</v>
      </c>
      <c r="W4179" s="2"/>
      <c r="X4179" s="2" t="s">
        <v>764</v>
      </c>
      <c r="Y4179" s="2"/>
      <c r="AA4179" s="12" t="s">
        <v>835</v>
      </c>
      <c r="AB4179" t="str">
        <f>IF(Q4179&gt;0,"yes","no")</f>
        <v>yes</v>
      </c>
      <c r="AC4179" t="str">
        <f>IF(O4179&gt;0,"yes","no")</f>
        <v>yes</v>
      </c>
      <c r="AD4179" t="str">
        <f>IF(AH4179="hatch","yes","no")</f>
        <v>no</v>
      </c>
      <c r="AE4179" t="str">
        <f>IF(AH4179="swimup","yes","no")</f>
        <v>yes</v>
      </c>
      <c r="AF4179" t="str">
        <f>IF(AH4179="respiration","yes","no")</f>
        <v>no</v>
      </c>
      <c r="AH4179" t="s">
        <v>765</v>
      </c>
      <c r="AI4179">
        <f>IF(O4179&gt;0,(IF(S4179="live",O4179*0.84,IF(S4179="dried.ethanol",O4179*0.8449+2.8227,O4179))),"")</f>
        <v>11.474</v>
      </c>
      <c r="AJ4179" s="2" t="s">
        <v>664</v>
      </c>
      <c r="AL4179" t="str">
        <f>IF(OR(AND(Q4179=Q4180,P4179&gt;0),AND(O4179&gt;0,O4179=O4180)),"duplicate","")</f>
        <v/>
      </c>
      <c r="AM4179" t="s">
        <v>826</v>
      </c>
      <c r="AN4179" t="s">
        <v>826</v>
      </c>
      <c r="AO4179" t="s">
        <v>826</v>
      </c>
      <c r="AP4179" t="s">
        <v>826</v>
      </c>
      <c r="AQ4179" t="s">
        <v>32</v>
      </c>
    </row>
    <row r="4180" spans="1:43" x14ac:dyDescent="0.2">
      <c r="A4180" s="31"/>
      <c r="B4180" s="1">
        <v>42899</v>
      </c>
      <c r="C4180" s="1" t="str">
        <f>IF(F4180="Kup","6/13/2017",IF(F4180="Sag","6/14/2017",""))</f>
        <v>6/13/2017</v>
      </c>
      <c r="D4180" s="27">
        <f>A4180-B4180</f>
        <v>-42899</v>
      </c>
      <c r="E4180" s="27">
        <f>A4180-C4180</f>
        <v>-42899</v>
      </c>
      <c r="F4180" s="2" t="s">
        <v>21</v>
      </c>
      <c r="G4180" s="2" t="s">
        <v>711</v>
      </c>
      <c r="H4180" s="2" t="s">
        <v>30</v>
      </c>
      <c r="I4180" s="12" t="s">
        <v>49</v>
      </c>
      <c r="J4180" s="12" t="s">
        <v>980</v>
      </c>
      <c r="K4180" s="3" t="s">
        <v>961</v>
      </c>
      <c r="L4180" s="3" t="s">
        <v>962</v>
      </c>
      <c r="M4180" s="2">
        <v>2</v>
      </c>
      <c r="N4180" s="2">
        <v>2</v>
      </c>
      <c r="O4180" s="25">
        <v>10.316000000000001</v>
      </c>
      <c r="P4180" s="3">
        <v>2.2959999999999998</v>
      </c>
      <c r="Q4180" s="3">
        <v>2.1019999999999999</v>
      </c>
      <c r="R4180">
        <f>IF(Q4180&gt;0,(P4180*(Q4180^2))*(3.14159/6),"")</f>
        <v>5.311724756023092</v>
      </c>
      <c r="S4180" s="2" t="s">
        <v>32</v>
      </c>
      <c r="T4180" t="s">
        <v>25</v>
      </c>
      <c r="U4180" s="2" t="s">
        <v>26</v>
      </c>
      <c r="V4180" s="2" t="s">
        <v>745</v>
      </c>
      <c r="W4180" s="2"/>
      <c r="X4180" s="2" t="s">
        <v>764</v>
      </c>
      <c r="Y4180" s="2"/>
      <c r="AA4180" s="12" t="s">
        <v>835</v>
      </c>
      <c r="AB4180" t="str">
        <f>IF(Q4180&gt;0,"yes","no")</f>
        <v>yes</v>
      </c>
      <c r="AC4180" t="str">
        <f>IF(O4180&gt;0,"yes","no")</f>
        <v>yes</v>
      </c>
      <c r="AD4180" t="str">
        <f>IF(AH4180="hatch","yes","no")</f>
        <v>yes</v>
      </c>
      <c r="AE4180" t="str">
        <f>IF(AH4180="swimup","yes","no")</f>
        <v>no</v>
      </c>
      <c r="AF4180" t="str">
        <f>IF(AH4180="respiration","yes","no")</f>
        <v>no</v>
      </c>
      <c r="AH4180" t="s">
        <v>766</v>
      </c>
      <c r="AI4180">
        <f>IF(O4180&gt;0,(IF(S4180="live",O4180*0.84,IF(S4180="dried.ethanol",O4180*0.8449+2.8227,O4180))),"")</f>
        <v>10.316000000000001</v>
      </c>
      <c r="AJ4180" s="2" t="s">
        <v>651</v>
      </c>
      <c r="AL4180" t="str">
        <f>IF(OR(AND(Q4180=Q4181,P4180&gt;0),AND(O4180&gt;0,O4180=O4181)),"duplicate","")</f>
        <v/>
      </c>
      <c r="AM4180" t="s">
        <v>826</v>
      </c>
      <c r="AN4180" t="s">
        <v>826</v>
      </c>
      <c r="AO4180" t="s">
        <v>826</v>
      </c>
      <c r="AP4180" t="s">
        <v>826</v>
      </c>
      <c r="AQ4180" t="s">
        <v>32</v>
      </c>
    </row>
    <row r="4181" spans="1:43" x14ac:dyDescent="0.2">
      <c r="A4181" s="31"/>
      <c r="B4181" s="1">
        <v>42899</v>
      </c>
      <c r="C4181" s="1" t="str">
        <f>IF(F4181="Kup","6/13/2017",IF(F4181="Sag","6/14/2017",""))</f>
        <v>6/13/2017</v>
      </c>
      <c r="D4181" s="27">
        <f>A4181-B4181</f>
        <v>-42899</v>
      </c>
      <c r="E4181" s="27">
        <f>A4181-C4181</f>
        <v>-42899</v>
      </c>
      <c r="F4181" s="2" t="s">
        <v>21</v>
      </c>
      <c r="G4181" s="2" t="s">
        <v>649</v>
      </c>
      <c r="H4181" s="2" t="s">
        <v>30</v>
      </c>
      <c r="I4181" s="12" t="s">
        <v>49</v>
      </c>
      <c r="J4181" s="12" t="s">
        <v>980</v>
      </c>
      <c r="K4181" s="3" t="s">
        <v>961</v>
      </c>
      <c r="L4181" s="3" t="s">
        <v>962</v>
      </c>
      <c r="M4181" s="2">
        <v>2</v>
      </c>
      <c r="N4181" s="2">
        <v>2</v>
      </c>
      <c r="O4181" s="25">
        <v>11.169</v>
      </c>
      <c r="P4181" s="3">
        <v>1.9770000000000001</v>
      </c>
      <c r="Q4181" s="3">
        <v>1.38</v>
      </c>
      <c r="R4181">
        <f>IF(Q4181&gt;0,(P4181*(Q4181^2))*(3.14159/6),"")</f>
        <v>1.9713470966819995</v>
      </c>
      <c r="S4181" s="2" t="s">
        <v>32</v>
      </c>
      <c r="T4181" t="s">
        <v>25</v>
      </c>
      <c r="U4181" s="2" t="s">
        <v>26</v>
      </c>
      <c r="V4181" s="2" t="s">
        <v>667</v>
      </c>
      <c r="W4181" s="2"/>
      <c r="X4181" s="2" t="s">
        <v>764</v>
      </c>
      <c r="Y4181" s="2"/>
      <c r="AA4181" s="12" t="s">
        <v>835</v>
      </c>
      <c r="AB4181" t="str">
        <f>IF(Q4181&gt;0,"yes","no")</f>
        <v>yes</v>
      </c>
      <c r="AC4181" t="str">
        <f>IF(O4181&gt;0,"yes","no")</f>
        <v>yes</v>
      </c>
      <c r="AD4181" t="str">
        <f>IF(AH4181="hatch","yes","no")</f>
        <v>no</v>
      </c>
      <c r="AE4181" t="str">
        <f>IF(AH4181="swimup","yes","no")</f>
        <v>yes</v>
      </c>
      <c r="AF4181" t="str">
        <f>IF(AH4181="respiration","yes","no")</f>
        <v>no</v>
      </c>
      <c r="AH4181" t="s">
        <v>765</v>
      </c>
      <c r="AI4181">
        <f>IF(O4181&gt;0,(IF(S4181="live",O4181*0.84,IF(S4181="dried.ethanol",O4181*0.8449+2.8227,O4181))),"")</f>
        <v>11.169</v>
      </c>
      <c r="AJ4181" s="2" t="s">
        <v>664</v>
      </c>
      <c r="AL4181" t="str">
        <f>IF(OR(AND(Q4181=Q4182,P4181&gt;0),AND(O4181&gt;0,O4181=O4182)),"duplicate","")</f>
        <v/>
      </c>
      <c r="AM4181" t="s">
        <v>826</v>
      </c>
      <c r="AN4181" t="s">
        <v>826</v>
      </c>
      <c r="AO4181" t="s">
        <v>826</v>
      </c>
      <c r="AP4181" t="s">
        <v>826</v>
      </c>
      <c r="AQ4181" t="s">
        <v>32</v>
      </c>
    </row>
    <row r="4182" spans="1:43" x14ac:dyDescent="0.2">
      <c r="A4182" s="31"/>
      <c r="B4182" s="1">
        <v>42899</v>
      </c>
      <c r="C4182" s="1" t="str">
        <f>IF(F4182="Kup","6/13/2017",IF(F4182="Sag","6/14/2017",""))</f>
        <v>6/13/2017</v>
      </c>
      <c r="D4182" s="27">
        <f>A4182-B4182</f>
        <v>-42899</v>
      </c>
      <c r="E4182" s="27">
        <f>A4182-C4182</f>
        <v>-42899</v>
      </c>
      <c r="F4182" s="2" t="s">
        <v>21</v>
      </c>
      <c r="G4182" s="2" t="s">
        <v>711</v>
      </c>
      <c r="H4182" s="2" t="s">
        <v>30</v>
      </c>
      <c r="I4182" s="12" t="s">
        <v>49</v>
      </c>
      <c r="J4182" s="12" t="s">
        <v>980</v>
      </c>
      <c r="K4182" s="3" t="s">
        <v>961</v>
      </c>
      <c r="L4182" s="3" t="s">
        <v>962</v>
      </c>
      <c r="M4182" s="2">
        <v>3</v>
      </c>
      <c r="N4182" s="2">
        <v>3</v>
      </c>
      <c r="O4182" s="25">
        <v>10.036</v>
      </c>
      <c r="P4182" s="3">
        <v>2.4039999999999999</v>
      </c>
      <c r="Q4182" s="3">
        <v>2.1190000000000002</v>
      </c>
      <c r="R4182">
        <f>IF(Q4182&gt;0,(P4182*(Q4182^2))*(3.14159/6),"")</f>
        <v>5.651902121659993</v>
      </c>
      <c r="S4182" s="2" t="s">
        <v>32</v>
      </c>
      <c r="T4182" t="s">
        <v>25</v>
      </c>
      <c r="U4182" s="2" t="s">
        <v>26</v>
      </c>
      <c r="V4182" s="2" t="s">
        <v>745</v>
      </c>
      <c r="W4182" s="2"/>
      <c r="X4182" s="2" t="s">
        <v>764</v>
      </c>
      <c r="Y4182" s="2"/>
      <c r="AA4182" s="12" t="s">
        <v>835</v>
      </c>
      <c r="AB4182" t="str">
        <f>IF(Q4182&gt;0,"yes","no")</f>
        <v>yes</v>
      </c>
      <c r="AC4182" t="str">
        <f>IF(O4182&gt;0,"yes","no")</f>
        <v>yes</v>
      </c>
      <c r="AD4182" t="str">
        <f>IF(AH4182="hatch","yes","no")</f>
        <v>yes</v>
      </c>
      <c r="AE4182" t="str">
        <f>IF(AH4182="swimup","yes","no")</f>
        <v>no</v>
      </c>
      <c r="AF4182" t="str">
        <f>IF(AH4182="respiration","yes","no")</f>
        <v>no</v>
      </c>
      <c r="AH4182" t="s">
        <v>766</v>
      </c>
      <c r="AI4182">
        <f>IF(O4182&gt;0,(IF(S4182="live",O4182*0.84,IF(S4182="dried.ethanol",O4182*0.8449+2.8227,O4182))),"")</f>
        <v>10.036</v>
      </c>
      <c r="AJ4182" s="2" t="s">
        <v>651</v>
      </c>
      <c r="AL4182" t="str">
        <f>IF(OR(AND(Q4182=Q4183,P4182&gt;0),AND(O4182&gt;0,O4182=O4183)),"duplicate","")</f>
        <v/>
      </c>
      <c r="AM4182" t="s">
        <v>826</v>
      </c>
      <c r="AN4182" t="s">
        <v>826</v>
      </c>
      <c r="AO4182" t="s">
        <v>826</v>
      </c>
      <c r="AP4182" t="s">
        <v>826</v>
      </c>
      <c r="AQ4182" t="s">
        <v>32</v>
      </c>
    </row>
    <row r="4183" spans="1:43" x14ac:dyDescent="0.2">
      <c r="A4183" s="31"/>
      <c r="B4183" s="1">
        <v>42899</v>
      </c>
      <c r="C4183" s="1" t="str">
        <f>IF(F4183="Kup","6/13/2017",IF(F4183="Sag","6/14/2017",""))</f>
        <v>6/13/2017</v>
      </c>
      <c r="D4183" s="27">
        <f>A4183-B4183</f>
        <v>-42899</v>
      </c>
      <c r="E4183" s="27">
        <f>A4183-C4183</f>
        <v>-42899</v>
      </c>
      <c r="F4183" s="2" t="s">
        <v>21</v>
      </c>
      <c r="G4183" s="2" t="s">
        <v>649</v>
      </c>
      <c r="H4183" s="2" t="s">
        <v>30</v>
      </c>
      <c r="I4183" s="12" t="s">
        <v>49</v>
      </c>
      <c r="J4183" s="12" t="s">
        <v>980</v>
      </c>
      <c r="K4183" s="3" t="s">
        <v>961</v>
      </c>
      <c r="L4183" s="3" t="s">
        <v>962</v>
      </c>
      <c r="M4183" s="2">
        <v>3</v>
      </c>
      <c r="N4183" s="2">
        <v>3</v>
      </c>
      <c r="O4183" s="25">
        <v>11.499000000000001</v>
      </c>
      <c r="P4183" s="3">
        <v>1.9330000000000001</v>
      </c>
      <c r="Q4183" s="3">
        <v>1.33</v>
      </c>
      <c r="R4183">
        <f>IF(Q4183&gt;0,(P4183*(Q4183^2))*(3.14159/6),"")</f>
        <v>1.7903312465138332</v>
      </c>
      <c r="S4183" s="2" t="s">
        <v>32</v>
      </c>
      <c r="T4183" t="s">
        <v>25</v>
      </c>
      <c r="U4183" s="2" t="s">
        <v>26</v>
      </c>
      <c r="V4183" s="2" t="s">
        <v>667</v>
      </c>
      <c r="W4183" s="2"/>
      <c r="X4183" s="2" t="s">
        <v>764</v>
      </c>
      <c r="Y4183" s="2"/>
      <c r="AA4183" s="12" t="s">
        <v>835</v>
      </c>
      <c r="AB4183" t="str">
        <f>IF(Q4183&gt;0,"yes","no")</f>
        <v>yes</v>
      </c>
      <c r="AC4183" t="str">
        <f>IF(O4183&gt;0,"yes","no")</f>
        <v>yes</v>
      </c>
      <c r="AD4183" t="str">
        <f>IF(AH4183="hatch","yes","no")</f>
        <v>no</v>
      </c>
      <c r="AE4183" t="str">
        <f>IF(AH4183="swimup","yes","no")</f>
        <v>yes</v>
      </c>
      <c r="AF4183" t="str">
        <f>IF(AH4183="respiration","yes","no")</f>
        <v>no</v>
      </c>
      <c r="AH4183" t="s">
        <v>765</v>
      </c>
      <c r="AI4183">
        <f>IF(O4183&gt;0,(IF(S4183="live",O4183*0.84,IF(S4183="dried.ethanol",O4183*0.8449+2.8227,O4183))),"")</f>
        <v>11.499000000000001</v>
      </c>
      <c r="AJ4183" s="2" t="s">
        <v>664</v>
      </c>
      <c r="AL4183" t="str">
        <f>IF(OR(AND(Q4183=Q4184,P4183&gt;0),AND(O4183&gt;0,O4183=O4184)),"duplicate","")</f>
        <v/>
      </c>
      <c r="AM4183" t="s">
        <v>826</v>
      </c>
      <c r="AN4183" t="s">
        <v>826</v>
      </c>
      <c r="AO4183" t="s">
        <v>826</v>
      </c>
      <c r="AP4183" t="s">
        <v>826</v>
      </c>
      <c r="AQ4183" t="s">
        <v>32</v>
      </c>
    </row>
    <row r="4184" spans="1:43" x14ac:dyDescent="0.2">
      <c r="A4184" s="31"/>
      <c r="B4184" s="1">
        <v>42899</v>
      </c>
      <c r="C4184" s="1" t="str">
        <f>IF(F4184="Kup","6/13/2017",IF(F4184="Sag","6/14/2017",""))</f>
        <v>6/13/2017</v>
      </c>
      <c r="D4184" s="27">
        <f>A4184-B4184</f>
        <v>-42899</v>
      </c>
      <c r="E4184" s="27">
        <f>A4184-C4184</f>
        <v>-42899</v>
      </c>
      <c r="F4184" s="2" t="s">
        <v>21</v>
      </c>
      <c r="G4184" s="2" t="s">
        <v>711</v>
      </c>
      <c r="H4184" s="2" t="s">
        <v>30</v>
      </c>
      <c r="I4184" s="12" t="s">
        <v>49</v>
      </c>
      <c r="J4184" s="12" t="s">
        <v>980</v>
      </c>
      <c r="K4184" s="3" t="s">
        <v>961</v>
      </c>
      <c r="L4184" s="3" t="s">
        <v>962</v>
      </c>
      <c r="M4184" s="2">
        <v>4</v>
      </c>
      <c r="N4184" s="2">
        <v>4</v>
      </c>
      <c r="O4184" s="25">
        <v>9.9290000000000003</v>
      </c>
      <c r="P4184" s="3">
        <v>2.448</v>
      </c>
      <c r="Q4184" s="3">
        <v>1.804</v>
      </c>
      <c r="R4184">
        <f>IF(Q4184&gt;0,(P4184*(Q4184^2))*(3.14159/6),"")</f>
        <v>4.1714086306675195</v>
      </c>
      <c r="S4184" s="2" t="s">
        <v>32</v>
      </c>
      <c r="T4184" t="s">
        <v>25</v>
      </c>
      <c r="U4184" s="2" t="s">
        <v>26</v>
      </c>
      <c r="V4184" s="2" t="s">
        <v>745</v>
      </c>
      <c r="W4184" s="2"/>
      <c r="X4184" s="2" t="s">
        <v>764</v>
      </c>
      <c r="Y4184" s="2"/>
      <c r="AA4184" s="12" t="s">
        <v>835</v>
      </c>
      <c r="AB4184" t="str">
        <f>IF(Q4184&gt;0,"yes","no")</f>
        <v>yes</v>
      </c>
      <c r="AC4184" t="str">
        <f>IF(O4184&gt;0,"yes","no")</f>
        <v>yes</v>
      </c>
      <c r="AD4184" t="str">
        <f>IF(AH4184="hatch","yes","no")</f>
        <v>yes</v>
      </c>
      <c r="AE4184" t="str">
        <f>IF(AH4184="swimup","yes","no")</f>
        <v>no</v>
      </c>
      <c r="AF4184" t="str">
        <f>IF(AH4184="respiration","yes","no")</f>
        <v>no</v>
      </c>
      <c r="AH4184" t="s">
        <v>766</v>
      </c>
      <c r="AI4184">
        <f>IF(O4184&gt;0,(IF(S4184="live",O4184*0.84,IF(S4184="dried.ethanol",O4184*0.8449+2.8227,O4184))),"")</f>
        <v>9.9290000000000003</v>
      </c>
      <c r="AJ4184" s="2" t="s">
        <v>651</v>
      </c>
      <c r="AL4184" t="str">
        <f>IF(OR(AND(Q4184=Q4185,P4184&gt;0),AND(O4184&gt;0,O4184=O4185)),"duplicate","")</f>
        <v/>
      </c>
      <c r="AM4184" t="s">
        <v>826</v>
      </c>
      <c r="AN4184" t="s">
        <v>826</v>
      </c>
      <c r="AO4184" t="s">
        <v>826</v>
      </c>
      <c r="AP4184" t="s">
        <v>826</v>
      </c>
      <c r="AQ4184" t="s">
        <v>32</v>
      </c>
    </row>
    <row r="4185" spans="1:43" x14ac:dyDescent="0.2">
      <c r="A4185" s="31"/>
      <c r="B4185" s="1">
        <v>42899</v>
      </c>
      <c r="C4185" s="1" t="str">
        <f>IF(F4185="Kup","6/13/2017",IF(F4185="Sag","6/14/2017",""))</f>
        <v>6/13/2017</v>
      </c>
      <c r="D4185" s="27">
        <f>A4185-B4185</f>
        <v>-42899</v>
      </c>
      <c r="E4185" s="27">
        <f>A4185-C4185</f>
        <v>-42899</v>
      </c>
      <c r="F4185" s="2" t="s">
        <v>21</v>
      </c>
      <c r="G4185" s="2" t="s">
        <v>649</v>
      </c>
      <c r="H4185" s="2" t="s">
        <v>30</v>
      </c>
      <c r="I4185" s="12" t="s">
        <v>49</v>
      </c>
      <c r="J4185" s="12" t="s">
        <v>980</v>
      </c>
      <c r="K4185" s="3" t="s">
        <v>961</v>
      </c>
      <c r="L4185" s="3" t="s">
        <v>962</v>
      </c>
      <c r="M4185" s="2">
        <v>4</v>
      </c>
      <c r="N4185" s="2">
        <v>4</v>
      </c>
      <c r="O4185" s="25">
        <v>11.023999999999999</v>
      </c>
      <c r="P4185" s="3">
        <v>2.1989999999999998</v>
      </c>
      <c r="Q4185" s="3">
        <v>1.3360000000000001</v>
      </c>
      <c r="R4185">
        <f>IF(Q4185&gt;0,(P4185*(Q4185^2))*(3.14159/6),"")</f>
        <v>2.0551162871305602</v>
      </c>
      <c r="S4185" s="2" t="s">
        <v>32</v>
      </c>
      <c r="T4185" t="s">
        <v>25</v>
      </c>
      <c r="U4185" s="2" t="s">
        <v>26</v>
      </c>
      <c r="V4185" s="2" t="s">
        <v>667</v>
      </c>
      <c r="W4185" s="2"/>
      <c r="X4185" s="2" t="s">
        <v>764</v>
      </c>
      <c r="Y4185" s="2"/>
      <c r="AA4185" s="12" t="s">
        <v>835</v>
      </c>
      <c r="AB4185" t="str">
        <f>IF(Q4185&gt;0,"yes","no")</f>
        <v>yes</v>
      </c>
      <c r="AC4185" t="str">
        <f>IF(O4185&gt;0,"yes","no")</f>
        <v>yes</v>
      </c>
      <c r="AD4185" t="str">
        <f>IF(AH4185="hatch","yes","no")</f>
        <v>no</v>
      </c>
      <c r="AE4185" t="str">
        <f>IF(AH4185="swimup","yes","no")</f>
        <v>yes</v>
      </c>
      <c r="AF4185" t="str">
        <f>IF(AH4185="respiration","yes","no")</f>
        <v>no</v>
      </c>
      <c r="AH4185" t="s">
        <v>765</v>
      </c>
      <c r="AI4185">
        <f>IF(O4185&gt;0,(IF(S4185="live",O4185*0.84,IF(S4185="dried.ethanol",O4185*0.8449+2.8227,O4185))),"")</f>
        <v>11.023999999999999</v>
      </c>
      <c r="AJ4185" s="2" t="s">
        <v>664</v>
      </c>
      <c r="AL4185" t="str">
        <f>IF(OR(AND(Q4185=Q4186,P4185&gt;0),AND(O4185&gt;0,O4185=O4186)),"duplicate","")</f>
        <v/>
      </c>
      <c r="AM4185" t="s">
        <v>826</v>
      </c>
      <c r="AN4185" t="s">
        <v>826</v>
      </c>
      <c r="AO4185" t="s">
        <v>826</v>
      </c>
      <c r="AP4185" t="s">
        <v>826</v>
      </c>
      <c r="AQ4185" t="s">
        <v>32</v>
      </c>
    </row>
    <row r="4186" spans="1:43" x14ac:dyDescent="0.2">
      <c r="A4186" s="31"/>
      <c r="B4186" s="1">
        <v>42899</v>
      </c>
      <c r="C4186" s="1" t="str">
        <f>IF(F4186="Kup","6/13/2017",IF(F4186="Sag","6/14/2017",""))</f>
        <v>6/13/2017</v>
      </c>
      <c r="D4186" s="27">
        <f>A4186-B4186</f>
        <v>-42899</v>
      </c>
      <c r="E4186" s="27">
        <f>A4186-C4186</f>
        <v>-42899</v>
      </c>
      <c r="F4186" s="2" t="s">
        <v>21</v>
      </c>
      <c r="G4186" s="2" t="s">
        <v>711</v>
      </c>
      <c r="H4186" s="2" t="s">
        <v>30</v>
      </c>
      <c r="I4186" s="12" t="s">
        <v>49</v>
      </c>
      <c r="J4186" s="12" t="s">
        <v>980</v>
      </c>
      <c r="K4186" s="3" t="s">
        <v>961</v>
      </c>
      <c r="L4186" s="3" t="s">
        <v>962</v>
      </c>
      <c r="M4186" s="2">
        <v>5</v>
      </c>
      <c r="N4186" s="2">
        <v>5</v>
      </c>
      <c r="O4186" s="25">
        <v>10.103</v>
      </c>
      <c r="P4186" s="3">
        <v>2.456</v>
      </c>
      <c r="Q4186" s="3">
        <v>1.9079999999999999</v>
      </c>
      <c r="R4186">
        <f>IF(Q4186&gt;0,(P4186*(Q4186^2))*(3.14159/6),"")</f>
        <v>4.681482008549759</v>
      </c>
      <c r="S4186" s="2" t="s">
        <v>32</v>
      </c>
      <c r="T4186" t="s">
        <v>25</v>
      </c>
      <c r="U4186" s="2" t="s">
        <v>26</v>
      </c>
      <c r="V4186" s="2" t="s">
        <v>745</v>
      </c>
      <c r="W4186" s="2"/>
      <c r="X4186" s="2" t="s">
        <v>764</v>
      </c>
      <c r="Y4186" s="2"/>
      <c r="AA4186" s="12" t="s">
        <v>835</v>
      </c>
      <c r="AB4186" t="str">
        <f>IF(Q4186&gt;0,"yes","no")</f>
        <v>yes</v>
      </c>
      <c r="AC4186" t="str">
        <f>IF(O4186&gt;0,"yes","no")</f>
        <v>yes</v>
      </c>
      <c r="AD4186" t="str">
        <f>IF(AH4186="hatch","yes","no")</f>
        <v>yes</v>
      </c>
      <c r="AE4186" t="str">
        <f>IF(AH4186="swimup","yes","no")</f>
        <v>no</v>
      </c>
      <c r="AF4186" t="str">
        <f>IF(AH4186="respiration","yes","no")</f>
        <v>no</v>
      </c>
      <c r="AH4186" t="s">
        <v>766</v>
      </c>
      <c r="AI4186">
        <f>IF(O4186&gt;0,(IF(S4186="live",O4186*0.84,IF(S4186="dried.ethanol",O4186*0.8449+2.8227,O4186))),"")</f>
        <v>10.103</v>
      </c>
      <c r="AJ4186" s="2" t="s">
        <v>651</v>
      </c>
      <c r="AL4186" t="str">
        <f>IF(OR(AND(Q4186=Q4187,P4186&gt;0),AND(O4186&gt;0,O4186=O4187)),"duplicate","")</f>
        <v/>
      </c>
      <c r="AM4186" t="s">
        <v>826</v>
      </c>
      <c r="AN4186" t="s">
        <v>826</v>
      </c>
      <c r="AO4186" t="s">
        <v>826</v>
      </c>
      <c r="AP4186" t="s">
        <v>826</v>
      </c>
      <c r="AQ4186" t="s">
        <v>32</v>
      </c>
    </row>
    <row r="4187" spans="1:43" x14ac:dyDescent="0.2">
      <c r="A4187" s="31"/>
      <c r="B4187" s="1">
        <v>42899</v>
      </c>
      <c r="C4187" s="1" t="str">
        <f>IF(F4187="Kup","6/13/2017",IF(F4187="Sag","6/14/2017",""))</f>
        <v>6/13/2017</v>
      </c>
      <c r="D4187" s="27">
        <f>A4187-B4187</f>
        <v>-42899</v>
      </c>
      <c r="E4187" s="27">
        <f>A4187-C4187</f>
        <v>-42899</v>
      </c>
      <c r="F4187" s="2" t="s">
        <v>21</v>
      </c>
      <c r="G4187" s="2" t="s">
        <v>649</v>
      </c>
      <c r="H4187" s="2" t="s">
        <v>30</v>
      </c>
      <c r="I4187" s="12" t="s">
        <v>49</v>
      </c>
      <c r="J4187" s="12" t="s">
        <v>980</v>
      </c>
      <c r="K4187" s="3" t="s">
        <v>961</v>
      </c>
      <c r="L4187" s="3" t="s">
        <v>962</v>
      </c>
      <c r="M4187" s="2">
        <v>5</v>
      </c>
      <c r="N4187" s="2">
        <v>5</v>
      </c>
      <c r="O4187" s="25">
        <v>11.449</v>
      </c>
      <c r="P4187" s="3">
        <v>1.8089999999999999</v>
      </c>
      <c r="Q4187" s="3">
        <v>0.89400000000000002</v>
      </c>
      <c r="R4187">
        <f>IF(Q4187&gt;0,(P4187*(Q4187^2))*(3.14159/6),"")</f>
        <v>0.75702785530985994</v>
      </c>
      <c r="S4187" s="2" t="s">
        <v>32</v>
      </c>
      <c r="T4187" t="s">
        <v>25</v>
      </c>
      <c r="U4187" s="2" t="s">
        <v>26</v>
      </c>
      <c r="V4187" s="2" t="s">
        <v>667</v>
      </c>
      <c r="W4187" s="2"/>
      <c r="X4187" s="2" t="s">
        <v>764</v>
      </c>
      <c r="Y4187" s="2"/>
      <c r="AA4187" s="12" t="s">
        <v>835</v>
      </c>
      <c r="AB4187" t="str">
        <f>IF(Q4187&gt;0,"yes","no")</f>
        <v>yes</v>
      </c>
      <c r="AC4187" t="str">
        <f>IF(O4187&gt;0,"yes","no")</f>
        <v>yes</v>
      </c>
      <c r="AD4187" t="str">
        <f>IF(AH4187="hatch","yes","no")</f>
        <v>no</v>
      </c>
      <c r="AE4187" t="str">
        <f>IF(AH4187="swimup","yes","no")</f>
        <v>yes</v>
      </c>
      <c r="AF4187" t="str">
        <f>IF(AH4187="respiration","yes","no")</f>
        <v>no</v>
      </c>
      <c r="AH4187" t="s">
        <v>765</v>
      </c>
      <c r="AI4187">
        <f>IF(O4187&gt;0,(IF(S4187="live",O4187*0.84,IF(S4187="dried.ethanol",O4187*0.8449+2.8227,O4187))),"")</f>
        <v>11.449</v>
      </c>
      <c r="AJ4187" s="2" t="s">
        <v>664</v>
      </c>
      <c r="AL4187" t="str">
        <f>IF(OR(AND(Q4187=Q4188,P4187&gt;0),AND(O4187&gt;0,O4187=O4188)),"duplicate","")</f>
        <v/>
      </c>
      <c r="AM4187" t="s">
        <v>826</v>
      </c>
      <c r="AN4187" t="s">
        <v>826</v>
      </c>
      <c r="AO4187" t="s">
        <v>826</v>
      </c>
      <c r="AP4187" t="s">
        <v>826</v>
      </c>
      <c r="AQ4187" t="s">
        <v>32</v>
      </c>
    </row>
    <row r="4188" spans="1:43" x14ac:dyDescent="0.2">
      <c r="A4188" s="31"/>
      <c r="B4188" s="1">
        <v>42899</v>
      </c>
      <c r="C4188" s="1" t="str">
        <f>IF(F4188="Kup","6/13/2017",IF(F4188="Sag","6/14/2017",""))</f>
        <v>6/13/2017</v>
      </c>
      <c r="D4188" s="27">
        <f>A4188-B4188</f>
        <v>-42899</v>
      </c>
      <c r="E4188" s="27">
        <f>A4188-C4188</f>
        <v>-42899</v>
      </c>
      <c r="F4188" s="2" t="s">
        <v>21</v>
      </c>
      <c r="G4188" s="2" t="s">
        <v>711</v>
      </c>
      <c r="H4188" s="2" t="s">
        <v>30</v>
      </c>
      <c r="I4188" s="12" t="s">
        <v>49</v>
      </c>
      <c r="J4188" s="12" t="s">
        <v>980</v>
      </c>
      <c r="K4188" s="3" t="s">
        <v>961</v>
      </c>
      <c r="L4188" s="3" t="s">
        <v>962</v>
      </c>
      <c r="M4188" s="2">
        <v>6</v>
      </c>
      <c r="N4188" s="2">
        <v>6</v>
      </c>
      <c r="O4188" s="25">
        <v>9.5389999999999997</v>
      </c>
      <c r="P4188" s="3">
        <v>2.3170000000000002</v>
      </c>
      <c r="Q4188" s="3">
        <v>1.861</v>
      </c>
      <c r="R4188">
        <f>IF(Q4188&gt;0,(P4188*(Q4188^2))*(3.14159/6),"")</f>
        <v>4.2016225525739381</v>
      </c>
      <c r="S4188" s="2" t="s">
        <v>32</v>
      </c>
      <c r="T4188" t="s">
        <v>25</v>
      </c>
      <c r="U4188" s="2" t="s">
        <v>26</v>
      </c>
      <c r="V4188" s="2" t="s">
        <v>745</v>
      </c>
      <c r="W4188" s="2"/>
      <c r="X4188" s="2" t="s">
        <v>764</v>
      </c>
      <c r="Y4188" s="2"/>
      <c r="AA4188" s="12" t="s">
        <v>835</v>
      </c>
      <c r="AB4188" t="str">
        <f>IF(Q4188&gt;0,"yes","no")</f>
        <v>yes</v>
      </c>
      <c r="AC4188" t="str">
        <f>IF(O4188&gt;0,"yes","no")</f>
        <v>yes</v>
      </c>
      <c r="AD4188" t="str">
        <f>IF(AH4188="hatch","yes","no")</f>
        <v>yes</v>
      </c>
      <c r="AE4188" t="str">
        <f>IF(AH4188="swimup","yes","no")</f>
        <v>no</v>
      </c>
      <c r="AF4188" t="str">
        <f>IF(AH4188="respiration","yes","no")</f>
        <v>no</v>
      </c>
      <c r="AH4188" t="s">
        <v>766</v>
      </c>
      <c r="AI4188">
        <f>IF(O4188&gt;0,(IF(S4188="live",O4188*0.84,IF(S4188="dried.ethanol",O4188*0.8449+2.8227,O4188))),"")</f>
        <v>9.5389999999999997</v>
      </c>
      <c r="AJ4188" s="2" t="s">
        <v>651</v>
      </c>
      <c r="AL4188" t="str">
        <f>IF(OR(AND(Q4188=Q4189,P4188&gt;0),AND(O4188&gt;0,O4188=O4189)),"duplicate","")</f>
        <v/>
      </c>
      <c r="AM4188" t="s">
        <v>826</v>
      </c>
      <c r="AN4188" t="s">
        <v>826</v>
      </c>
      <c r="AO4188" t="s">
        <v>826</v>
      </c>
      <c r="AP4188" t="s">
        <v>826</v>
      </c>
      <c r="AQ4188" t="s">
        <v>32</v>
      </c>
    </row>
    <row r="4189" spans="1:43" x14ac:dyDescent="0.2">
      <c r="A4189" s="31"/>
      <c r="B4189" s="1">
        <v>42899</v>
      </c>
      <c r="C4189" s="1" t="str">
        <f>IF(F4189="Kup","6/13/2017",IF(F4189="Sag","6/14/2017",""))</f>
        <v>6/13/2017</v>
      </c>
      <c r="D4189" s="27">
        <f>A4189-B4189</f>
        <v>-42899</v>
      </c>
      <c r="E4189" s="27">
        <f>A4189-C4189</f>
        <v>-42899</v>
      </c>
      <c r="F4189" s="2" t="s">
        <v>21</v>
      </c>
      <c r="G4189" s="2" t="s">
        <v>649</v>
      </c>
      <c r="H4189" s="2" t="s">
        <v>30</v>
      </c>
      <c r="I4189" s="12" t="s">
        <v>49</v>
      </c>
      <c r="J4189" s="12" t="s">
        <v>980</v>
      </c>
      <c r="K4189" s="3" t="s">
        <v>961</v>
      </c>
      <c r="L4189" s="3" t="s">
        <v>962</v>
      </c>
      <c r="M4189" s="2">
        <v>6</v>
      </c>
      <c r="N4189" s="2">
        <v>6</v>
      </c>
      <c r="O4189" s="25">
        <v>12.242000000000001</v>
      </c>
      <c r="P4189" s="3">
        <v>1.9710000000000001</v>
      </c>
      <c r="Q4189" s="3">
        <v>0.90100000000000002</v>
      </c>
      <c r="R4189">
        <f>IF(Q4189&gt;0,(P4189*(Q4189^2))*(3.14159/6),"")</f>
        <v>0.83778862932931486</v>
      </c>
      <c r="S4189" s="2" t="s">
        <v>32</v>
      </c>
      <c r="T4189" t="s">
        <v>25</v>
      </c>
      <c r="U4189" s="2" t="s">
        <v>26</v>
      </c>
      <c r="V4189" s="2" t="s">
        <v>667</v>
      </c>
      <c r="W4189" s="2"/>
      <c r="X4189" s="2" t="s">
        <v>764</v>
      </c>
      <c r="Y4189" s="2"/>
      <c r="AA4189" s="12" t="s">
        <v>835</v>
      </c>
      <c r="AB4189" t="str">
        <f>IF(Q4189&gt;0,"yes","no")</f>
        <v>yes</v>
      </c>
      <c r="AC4189" t="str">
        <f>IF(O4189&gt;0,"yes","no")</f>
        <v>yes</v>
      </c>
      <c r="AD4189" t="str">
        <f>IF(AH4189="hatch","yes","no")</f>
        <v>no</v>
      </c>
      <c r="AE4189" t="str">
        <f>IF(AH4189="swimup","yes","no")</f>
        <v>yes</v>
      </c>
      <c r="AF4189" t="str">
        <f>IF(AH4189="respiration","yes","no")</f>
        <v>no</v>
      </c>
      <c r="AH4189" t="s">
        <v>765</v>
      </c>
      <c r="AI4189">
        <f>IF(O4189&gt;0,(IF(S4189="live",O4189*0.84,IF(S4189="dried.ethanol",O4189*0.8449+2.8227,O4189))),"")</f>
        <v>12.242000000000001</v>
      </c>
      <c r="AJ4189" s="2" t="s">
        <v>664</v>
      </c>
      <c r="AL4189" t="str">
        <f>IF(OR(AND(Q4189=Q4190,P4189&gt;0),AND(O4189&gt;0,O4189=O4190)),"duplicate","")</f>
        <v/>
      </c>
      <c r="AM4189" t="s">
        <v>826</v>
      </c>
      <c r="AN4189" t="s">
        <v>826</v>
      </c>
      <c r="AO4189" t="s">
        <v>826</v>
      </c>
      <c r="AP4189" t="s">
        <v>826</v>
      </c>
      <c r="AQ4189" t="s">
        <v>32</v>
      </c>
    </row>
    <row r="4190" spans="1:43" x14ac:dyDescent="0.2">
      <c r="A4190" s="31"/>
      <c r="B4190" s="1">
        <v>42899</v>
      </c>
      <c r="C4190" s="1" t="str">
        <f>IF(F4190="Kup","6/13/2017",IF(F4190="Sag","6/14/2017",""))</f>
        <v>6/13/2017</v>
      </c>
      <c r="D4190" s="27">
        <f>A4190-B4190</f>
        <v>-42899</v>
      </c>
      <c r="E4190" s="27">
        <f>A4190-C4190</f>
        <v>-42899</v>
      </c>
      <c r="F4190" s="2" t="s">
        <v>21</v>
      </c>
      <c r="G4190" s="2" t="s">
        <v>711</v>
      </c>
      <c r="H4190" s="2" t="s">
        <v>30</v>
      </c>
      <c r="I4190" s="12" t="s">
        <v>49</v>
      </c>
      <c r="J4190" s="12" t="s">
        <v>980</v>
      </c>
      <c r="K4190" s="3" t="s">
        <v>961</v>
      </c>
      <c r="L4190" s="3" t="s">
        <v>962</v>
      </c>
      <c r="M4190" s="2">
        <v>7</v>
      </c>
      <c r="N4190" s="2">
        <v>7</v>
      </c>
      <c r="O4190" s="25">
        <v>10.346</v>
      </c>
      <c r="P4190" s="3">
        <v>2.2799999999999998</v>
      </c>
      <c r="Q4190" s="3">
        <v>1.6539999999999999</v>
      </c>
      <c r="R4190">
        <f>IF(Q4190&gt;0,(P4190*(Q4190^2))*(3.14159/6),"")</f>
        <v>3.2659092508071992</v>
      </c>
      <c r="S4190" s="2" t="s">
        <v>32</v>
      </c>
      <c r="T4190" t="s">
        <v>25</v>
      </c>
      <c r="U4190" s="2" t="s">
        <v>26</v>
      </c>
      <c r="V4190" s="2" t="s">
        <v>745</v>
      </c>
      <c r="W4190" s="2"/>
      <c r="X4190" s="2" t="s">
        <v>764</v>
      </c>
      <c r="Y4190" s="2"/>
      <c r="AA4190" s="12" t="s">
        <v>835</v>
      </c>
      <c r="AB4190" t="str">
        <f>IF(Q4190&gt;0,"yes","no")</f>
        <v>yes</v>
      </c>
      <c r="AC4190" t="str">
        <f>IF(O4190&gt;0,"yes","no")</f>
        <v>yes</v>
      </c>
      <c r="AD4190" t="str">
        <f>IF(AH4190="hatch","yes","no")</f>
        <v>yes</v>
      </c>
      <c r="AE4190" t="str">
        <f>IF(AH4190="swimup","yes","no")</f>
        <v>no</v>
      </c>
      <c r="AF4190" t="str">
        <f>IF(AH4190="respiration","yes","no")</f>
        <v>no</v>
      </c>
      <c r="AH4190" t="s">
        <v>766</v>
      </c>
      <c r="AI4190">
        <f>IF(O4190&gt;0,(IF(S4190="live",O4190*0.84,IF(S4190="dried.ethanol",O4190*0.8449+2.8227,O4190))),"")</f>
        <v>10.346</v>
      </c>
      <c r="AJ4190" s="2" t="s">
        <v>651</v>
      </c>
      <c r="AL4190" t="str">
        <f>IF(OR(AND(Q4190=Q4191,P4190&gt;0),AND(O4190&gt;0,O4190=O4191)),"duplicate","")</f>
        <v/>
      </c>
      <c r="AM4190" t="s">
        <v>826</v>
      </c>
      <c r="AN4190" t="s">
        <v>826</v>
      </c>
      <c r="AO4190" t="s">
        <v>826</v>
      </c>
      <c r="AP4190" t="s">
        <v>826</v>
      </c>
      <c r="AQ4190" t="s">
        <v>32</v>
      </c>
    </row>
    <row r="4191" spans="1:43" x14ac:dyDescent="0.2">
      <c r="A4191" s="31"/>
      <c r="B4191" s="1">
        <v>42899</v>
      </c>
      <c r="C4191" s="1" t="str">
        <f>IF(F4191="Kup","6/13/2017",IF(F4191="Sag","6/14/2017",""))</f>
        <v>6/13/2017</v>
      </c>
      <c r="D4191" s="27">
        <f>A4191-B4191</f>
        <v>-42899</v>
      </c>
      <c r="E4191" s="27">
        <f>A4191-C4191</f>
        <v>-42899</v>
      </c>
      <c r="F4191" s="2" t="s">
        <v>21</v>
      </c>
      <c r="G4191" s="2" t="s">
        <v>649</v>
      </c>
      <c r="H4191" s="2" t="s">
        <v>30</v>
      </c>
      <c r="I4191" s="12" t="s">
        <v>49</v>
      </c>
      <c r="J4191" s="12" t="s">
        <v>980</v>
      </c>
      <c r="K4191" s="3" t="s">
        <v>961</v>
      </c>
      <c r="L4191" s="3" t="s">
        <v>962</v>
      </c>
      <c r="M4191" s="2">
        <v>7</v>
      </c>
      <c r="N4191" s="2">
        <v>7</v>
      </c>
      <c r="O4191" s="25">
        <v>11.667999999999999</v>
      </c>
      <c r="P4191" s="3">
        <v>2.0179999999999998</v>
      </c>
      <c r="Q4191" s="3">
        <v>1.3</v>
      </c>
      <c r="R4191">
        <f>IF(Q4191&gt;0,(P4191*(Q4191^2))*(3.14159/6),"")</f>
        <v>1.7856902279666664</v>
      </c>
      <c r="S4191" s="2" t="s">
        <v>32</v>
      </c>
      <c r="T4191" t="s">
        <v>25</v>
      </c>
      <c r="U4191" s="2" t="s">
        <v>26</v>
      </c>
      <c r="V4191" s="2" t="s">
        <v>667</v>
      </c>
      <c r="W4191" s="2"/>
      <c r="X4191" s="2" t="s">
        <v>764</v>
      </c>
      <c r="Y4191" s="2"/>
      <c r="AA4191" s="12" t="s">
        <v>835</v>
      </c>
      <c r="AB4191" t="str">
        <f>IF(Q4191&gt;0,"yes","no")</f>
        <v>yes</v>
      </c>
      <c r="AC4191" t="str">
        <f>IF(O4191&gt;0,"yes","no")</f>
        <v>yes</v>
      </c>
      <c r="AD4191" t="str">
        <f>IF(AH4191="hatch","yes","no")</f>
        <v>no</v>
      </c>
      <c r="AE4191" t="str">
        <f>IF(AH4191="swimup","yes","no")</f>
        <v>yes</v>
      </c>
      <c r="AF4191" t="str">
        <f>IF(AH4191="respiration","yes","no")</f>
        <v>no</v>
      </c>
      <c r="AH4191" t="s">
        <v>765</v>
      </c>
      <c r="AI4191">
        <f>IF(O4191&gt;0,(IF(S4191="live",O4191*0.84,IF(S4191="dried.ethanol",O4191*0.8449+2.8227,O4191))),"")</f>
        <v>11.667999999999999</v>
      </c>
      <c r="AJ4191" s="2" t="s">
        <v>664</v>
      </c>
      <c r="AL4191" t="str">
        <f>IF(OR(AND(Q4191=Q4192,P4191&gt;0),AND(O4191&gt;0,O4191=O4192)),"duplicate","")</f>
        <v/>
      </c>
      <c r="AM4191" t="s">
        <v>826</v>
      </c>
      <c r="AN4191" t="s">
        <v>826</v>
      </c>
      <c r="AO4191" t="s">
        <v>826</v>
      </c>
      <c r="AP4191" t="s">
        <v>826</v>
      </c>
      <c r="AQ4191" t="s">
        <v>32</v>
      </c>
    </row>
    <row r="4192" spans="1:43" x14ac:dyDescent="0.2">
      <c r="A4192" s="31"/>
      <c r="B4192" s="1">
        <v>42899</v>
      </c>
      <c r="C4192" s="1" t="str">
        <f>IF(F4192="Kup","6/13/2017",IF(F4192="Sag","6/14/2017",""))</f>
        <v>6/13/2017</v>
      </c>
      <c r="D4192" s="27">
        <f>A4192-B4192</f>
        <v>-42899</v>
      </c>
      <c r="E4192" s="27">
        <f>A4192-C4192</f>
        <v>-42899</v>
      </c>
      <c r="F4192" s="2" t="s">
        <v>21</v>
      </c>
      <c r="G4192" s="2" t="s">
        <v>711</v>
      </c>
      <c r="H4192" s="2" t="s">
        <v>30</v>
      </c>
      <c r="I4192" s="12" t="s">
        <v>49</v>
      </c>
      <c r="J4192" s="12" t="s">
        <v>980</v>
      </c>
      <c r="K4192" s="3" t="s">
        <v>961</v>
      </c>
      <c r="L4192" s="3" t="s">
        <v>962</v>
      </c>
      <c r="M4192" s="2">
        <v>8</v>
      </c>
      <c r="N4192" s="2">
        <v>8</v>
      </c>
      <c r="O4192" s="25">
        <v>10.145</v>
      </c>
      <c r="P4192" s="3">
        <v>2.157</v>
      </c>
      <c r="Q4192" s="3">
        <v>1.706</v>
      </c>
      <c r="R4192">
        <f>IF(Q4192&gt;0,(P4192*(Q4192^2))*(3.14159/6),"")</f>
        <v>3.2870510896497795</v>
      </c>
      <c r="S4192" s="2" t="s">
        <v>32</v>
      </c>
      <c r="T4192" t="s">
        <v>25</v>
      </c>
      <c r="U4192" s="2" t="s">
        <v>26</v>
      </c>
      <c r="V4192" s="2" t="s">
        <v>745</v>
      </c>
      <c r="W4192" s="2"/>
      <c r="X4192" s="2" t="s">
        <v>764</v>
      </c>
      <c r="Y4192" s="2"/>
      <c r="AA4192" s="12" t="s">
        <v>835</v>
      </c>
      <c r="AB4192" t="str">
        <f>IF(Q4192&gt;0,"yes","no")</f>
        <v>yes</v>
      </c>
      <c r="AC4192" t="str">
        <f>IF(O4192&gt;0,"yes","no")</f>
        <v>yes</v>
      </c>
      <c r="AD4192" t="str">
        <f>IF(AH4192="hatch","yes","no")</f>
        <v>yes</v>
      </c>
      <c r="AE4192" t="str">
        <f>IF(AH4192="swimup","yes","no")</f>
        <v>no</v>
      </c>
      <c r="AF4192" t="str">
        <f>IF(AH4192="respiration","yes","no")</f>
        <v>no</v>
      </c>
      <c r="AH4192" t="s">
        <v>766</v>
      </c>
      <c r="AI4192">
        <f>IF(O4192&gt;0,(IF(S4192="live",O4192*0.84,IF(S4192="dried.ethanol",O4192*0.8449+2.8227,O4192))),"")</f>
        <v>10.145</v>
      </c>
      <c r="AJ4192" s="2" t="s">
        <v>651</v>
      </c>
      <c r="AL4192" t="str">
        <f>IF(OR(AND(Q4192=Q4193,P4192&gt;0),AND(O4192&gt;0,O4192=O4193)),"duplicate","")</f>
        <v/>
      </c>
      <c r="AM4192" t="s">
        <v>826</v>
      </c>
      <c r="AN4192" t="s">
        <v>826</v>
      </c>
      <c r="AO4192" t="s">
        <v>826</v>
      </c>
      <c r="AP4192" t="s">
        <v>826</v>
      </c>
      <c r="AQ4192" t="s">
        <v>32</v>
      </c>
    </row>
    <row r="4193" spans="1:43" x14ac:dyDescent="0.2">
      <c r="A4193" s="31"/>
      <c r="B4193" s="1">
        <v>42899</v>
      </c>
      <c r="C4193" s="1" t="str">
        <f>IF(F4193="Kup","6/13/2017",IF(F4193="Sag","6/14/2017",""))</f>
        <v>6/13/2017</v>
      </c>
      <c r="D4193" s="27">
        <f>A4193-B4193</f>
        <v>-42899</v>
      </c>
      <c r="E4193" s="27">
        <f>A4193-C4193</f>
        <v>-42899</v>
      </c>
      <c r="F4193" s="2" t="s">
        <v>21</v>
      </c>
      <c r="G4193" s="2" t="s">
        <v>649</v>
      </c>
      <c r="H4193" s="2" t="s">
        <v>30</v>
      </c>
      <c r="I4193" s="12" t="s">
        <v>49</v>
      </c>
      <c r="J4193" s="12" t="s">
        <v>980</v>
      </c>
      <c r="K4193" s="3" t="s">
        <v>961</v>
      </c>
      <c r="L4193" s="3" t="s">
        <v>962</v>
      </c>
      <c r="M4193" s="2">
        <v>8</v>
      </c>
      <c r="N4193" s="2">
        <v>8</v>
      </c>
      <c r="O4193" s="25">
        <v>11.247999999999999</v>
      </c>
      <c r="P4193" s="3">
        <v>1.756</v>
      </c>
      <c r="Q4193" s="3">
        <v>1.3360000000000001</v>
      </c>
      <c r="R4193">
        <f>IF(Q4193&gt;0,(P4193*(Q4193^2))*(3.14159/6),"")</f>
        <v>1.6411024102779734</v>
      </c>
      <c r="S4193" s="2" t="s">
        <v>32</v>
      </c>
      <c r="T4193" t="s">
        <v>25</v>
      </c>
      <c r="U4193" s="2" t="s">
        <v>26</v>
      </c>
      <c r="V4193" s="2" t="s">
        <v>667</v>
      </c>
      <c r="W4193" s="2"/>
      <c r="X4193" s="2" t="s">
        <v>764</v>
      </c>
      <c r="Y4193" s="2"/>
      <c r="AA4193" s="12" t="s">
        <v>835</v>
      </c>
      <c r="AB4193" t="str">
        <f>IF(Q4193&gt;0,"yes","no")</f>
        <v>yes</v>
      </c>
      <c r="AC4193" t="str">
        <f>IF(O4193&gt;0,"yes","no")</f>
        <v>yes</v>
      </c>
      <c r="AD4193" t="str">
        <f>IF(AH4193="hatch","yes","no")</f>
        <v>no</v>
      </c>
      <c r="AE4193" t="str">
        <f>IF(AH4193="swimup","yes","no")</f>
        <v>yes</v>
      </c>
      <c r="AF4193" t="str">
        <f>IF(AH4193="respiration","yes","no")</f>
        <v>no</v>
      </c>
      <c r="AH4193" t="s">
        <v>765</v>
      </c>
      <c r="AI4193">
        <f>IF(O4193&gt;0,(IF(S4193="live",O4193*0.84,IF(S4193="dried.ethanol",O4193*0.8449+2.8227,O4193))),"")</f>
        <v>11.247999999999999</v>
      </c>
      <c r="AJ4193" s="2" t="s">
        <v>664</v>
      </c>
      <c r="AL4193" t="str">
        <f>IF(OR(AND(Q4193=Q4194,P4193&gt;0),AND(O4193&gt;0,O4193=O4194)),"duplicate","")</f>
        <v/>
      </c>
      <c r="AM4193" t="s">
        <v>826</v>
      </c>
      <c r="AN4193" t="s">
        <v>826</v>
      </c>
      <c r="AO4193" t="s">
        <v>826</v>
      </c>
      <c r="AP4193" t="s">
        <v>826</v>
      </c>
      <c r="AQ4193" t="s">
        <v>32</v>
      </c>
    </row>
    <row r="4194" spans="1:43" x14ac:dyDescent="0.2">
      <c r="A4194" s="31"/>
      <c r="B4194" s="1">
        <v>42899</v>
      </c>
      <c r="C4194" s="1" t="str">
        <f>IF(F4194="Kup","6/13/2017",IF(F4194="Sag","6/14/2017",""))</f>
        <v>6/13/2017</v>
      </c>
      <c r="D4194" s="27">
        <f>A4194-B4194</f>
        <v>-42899</v>
      </c>
      <c r="E4194" s="27">
        <f>A4194-C4194</f>
        <v>-42899</v>
      </c>
      <c r="F4194" s="2" t="s">
        <v>21</v>
      </c>
      <c r="G4194" s="2" t="s">
        <v>711</v>
      </c>
      <c r="H4194" s="2" t="s">
        <v>30</v>
      </c>
      <c r="I4194" s="12" t="s">
        <v>49</v>
      </c>
      <c r="J4194" s="12" t="s">
        <v>980</v>
      </c>
      <c r="K4194" s="3" t="s">
        <v>961</v>
      </c>
      <c r="L4194" s="3" t="s">
        <v>962</v>
      </c>
      <c r="M4194" s="2">
        <v>9</v>
      </c>
      <c r="N4194" s="2">
        <v>9</v>
      </c>
      <c r="O4194" s="25">
        <v>10.532999999999999</v>
      </c>
      <c r="P4194" s="3">
        <v>2.4550000000000001</v>
      </c>
      <c r="Q4194" s="3">
        <v>1.71</v>
      </c>
      <c r="R4194">
        <f>IF(Q4194&gt;0,(P4194*(Q4194^2))*(3.14159/6),"")</f>
        <v>3.758737291357499</v>
      </c>
      <c r="S4194" s="2" t="s">
        <v>32</v>
      </c>
      <c r="T4194" t="s">
        <v>25</v>
      </c>
      <c r="U4194" s="2" t="s">
        <v>26</v>
      </c>
      <c r="V4194" s="2" t="s">
        <v>745</v>
      </c>
      <c r="W4194" s="2"/>
      <c r="X4194" s="2" t="s">
        <v>764</v>
      </c>
      <c r="Y4194" s="2"/>
      <c r="AA4194" s="12" t="s">
        <v>835</v>
      </c>
      <c r="AB4194" t="str">
        <f>IF(Q4194&gt;0,"yes","no")</f>
        <v>yes</v>
      </c>
      <c r="AC4194" t="str">
        <f>IF(O4194&gt;0,"yes","no")</f>
        <v>yes</v>
      </c>
      <c r="AD4194" t="str">
        <f>IF(AH4194="hatch","yes","no")</f>
        <v>yes</v>
      </c>
      <c r="AE4194" t="str">
        <f>IF(AH4194="swimup","yes","no")</f>
        <v>no</v>
      </c>
      <c r="AF4194" t="str">
        <f>IF(AH4194="respiration","yes","no")</f>
        <v>no</v>
      </c>
      <c r="AH4194" t="s">
        <v>766</v>
      </c>
      <c r="AI4194">
        <f>IF(O4194&gt;0,(IF(S4194="live",O4194*0.84,IF(S4194="dried.ethanol",O4194*0.8449+2.8227,O4194))),"")</f>
        <v>10.532999999999999</v>
      </c>
      <c r="AJ4194" s="2" t="s">
        <v>651</v>
      </c>
      <c r="AL4194" t="str">
        <f>IF(OR(AND(Q4194=Q4195,P4194&gt;0),AND(O4194&gt;0,O4194=O4195)),"duplicate","")</f>
        <v/>
      </c>
      <c r="AM4194" t="s">
        <v>826</v>
      </c>
      <c r="AN4194" t="s">
        <v>826</v>
      </c>
      <c r="AO4194" t="s">
        <v>826</v>
      </c>
      <c r="AP4194" t="s">
        <v>826</v>
      </c>
      <c r="AQ4194" t="s">
        <v>32</v>
      </c>
    </row>
    <row r="4195" spans="1:43" x14ac:dyDescent="0.2">
      <c r="A4195" s="31"/>
      <c r="B4195" s="1">
        <v>42899</v>
      </c>
      <c r="C4195" s="1" t="str">
        <f>IF(F4195="Kup","6/13/2017",IF(F4195="Sag","6/14/2017",""))</f>
        <v>6/13/2017</v>
      </c>
      <c r="D4195" s="27">
        <f>A4195-B4195</f>
        <v>-42899</v>
      </c>
      <c r="E4195" s="27">
        <f>A4195-C4195</f>
        <v>-42899</v>
      </c>
      <c r="F4195" s="2" t="s">
        <v>21</v>
      </c>
      <c r="G4195" s="2" t="s">
        <v>649</v>
      </c>
      <c r="H4195" s="2" t="s">
        <v>30</v>
      </c>
      <c r="I4195" s="12" t="s">
        <v>49</v>
      </c>
      <c r="J4195" s="12" t="s">
        <v>980</v>
      </c>
      <c r="K4195" s="3" t="s">
        <v>961</v>
      </c>
      <c r="L4195" s="3" t="s">
        <v>962</v>
      </c>
      <c r="M4195" s="2">
        <v>9</v>
      </c>
      <c r="N4195" s="2">
        <v>9</v>
      </c>
      <c r="O4195" s="25">
        <v>11.441000000000001</v>
      </c>
      <c r="P4195" s="3">
        <v>2.0150000000000001</v>
      </c>
      <c r="Q4195" s="3">
        <v>1.056</v>
      </c>
      <c r="R4195">
        <f>IF(Q4195&gt;0,(P4195*(Q4195^2))*(3.14159/6),"")</f>
        <v>1.1765249523456001</v>
      </c>
      <c r="S4195" s="2" t="s">
        <v>32</v>
      </c>
      <c r="T4195" t="s">
        <v>25</v>
      </c>
      <c r="U4195" s="2" t="s">
        <v>26</v>
      </c>
      <c r="V4195" s="2" t="s">
        <v>667</v>
      </c>
      <c r="W4195" s="2"/>
      <c r="X4195" s="2" t="s">
        <v>764</v>
      </c>
      <c r="Y4195" s="2"/>
      <c r="AA4195" s="12" t="s">
        <v>835</v>
      </c>
      <c r="AB4195" t="str">
        <f>IF(Q4195&gt;0,"yes","no")</f>
        <v>yes</v>
      </c>
      <c r="AC4195" t="str">
        <f>IF(O4195&gt;0,"yes","no")</f>
        <v>yes</v>
      </c>
      <c r="AD4195" t="str">
        <f>IF(AH4195="hatch","yes","no")</f>
        <v>no</v>
      </c>
      <c r="AE4195" t="str">
        <f>IF(AH4195="swimup","yes","no")</f>
        <v>yes</v>
      </c>
      <c r="AF4195" t="str">
        <f>IF(AH4195="respiration","yes","no")</f>
        <v>no</v>
      </c>
      <c r="AH4195" t="s">
        <v>765</v>
      </c>
      <c r="AI4195">
        <f>IF(O4195&gt;0,(IF(S4195="live",O4195*0.84,IF(S4195="dried.ethanol",O4195*0.8449+2.8227,O4195))),"")</f>
        <v>11.441000000000001</v>
      </c>
      <c r="AJ4195" s="2" t="s">
        <v>664</v>
      </c>
      <c r="AL4195" t="str">
        <f>IF(OR(AND(Q4195=Q4196,P4195&gt;0),AND(O4195&gt;0,O4195=O4196)),"duplicate","")</f>
        <v/>
      </c>
      <c r="AM4195" t="s">
        <v>826</v>
      </c>
      <c r="AN4195" t="s">
        <v>826</v>
      </c>
      <c r="AO4195" t="s">
        <v>826</v>
      </c>
      <c r="AP4195" t="s">
        <v>826</v>
      </c>
      <c r="AQ4195" t="s">
        <v>32</v>
      </c>
    </row>
    <row r="4196" spans="1:43" x14ac:dyDescent="0.2">
      <c r="A4196" s="31"/>
      <c r="B4196" s="1">
        <v>42899</v>
      </c>
      <c r="C4196" s="1" t="str">
        <f>IF(F4196="Kup","6/13/2017",IF(F4196="Sag","6/14/2017",""))</f>
        <v>6/13/2017</v>
      </c>
      <c r="D4196" s="27">
        <f>A4196-B4196</f>
        <v>-42899</v>
      </c>
      <c r="E4196" s="27">
        <f>A4196-C4196</f>
        <v>-42899</v>
      </c>
      <c r="F4196" s="2" t="s">
        <v>21</v>
      </c>
      <c r="G4196" s="2" t="s">
        <v>711</v>
      </c>
      <c r="H4196" s="2" t="s">
        <v>30</v>
      </c>
      <c r="I4196" s="12" t="s">
        <v>49</v>
      </c>
      <c r="J4196" s="12" t="s">
        <v>980</v>
      </c>
      <c r="K4196" s="3" t="s">
        <v>961</v>
      </c>
      <c r="L4196" s="3" t="s">
        <v>962</v>
      </c>
      <c r="M4196" s="2">
        <v>10</v>
      </c>
      <c r="N4196" s="2">
        <v>10</v>
      </c>
      <c r="O4196" s="25">
        <v>10.537000000000001</v>
      </c>
      <c r="P4196" s="3">
        <v>2.371</v>
      </c>
      <c r="Q4196" s="3">
        <v>1.8420000000000001</v>
      </c>
      <c r="R4196">
        <f>IF(Q4196&gt;0,(P4196*(Q4196^2))*(3.14159/6),"")</f>
        <v>4.2122007505356596</v>
      </c>
      <c r="S4196" s="2" t="s">
        <v>32</v>
      </c>
      <c r="T4196" t="s">
        <v>25</v>
      </c>
      <c r="U4196" s="2" t="s">
        <v>26</v>
      </c>
      <c r="V4196" s="2" t="s">
        <v>745</v>
      </c>
      <c r="W4196" s="2"/>
      <c r="X4196" s="2" t="s">
        <v>764</v>
      </c>
      <c r="Y4196" s="2"/>
      <c r="AA4196" s="12" t="s">
        <v>835</v>
      </c>
      <c r="AB4196" t="str">
        <f>IF(Q4196&gt;0,"yes","no")</f>
        <v>yes</v>
      </c>
      <c r="AC4196" t="str">
        <f>IF(O4196&gt;0,"yes","no")</f>
        <v>yes</v>
      </c>
      <c r="AD4196" t="str">
        <f>IF(AH4196="hatch","yes","no")</f>
        <v>yes</v>
      </c>
      <c r="AE4196" t="str">
        <f>IF(AH4196="swimup","yes","no")</f>
        <v>no</v>
      </c>
      <c r="AF4196" t="str">
        <f>IF(AH4196="respiration","yes","no")</f>
        <v>no</v>
      </c>
      <c r="AH4196" t="s">
        <v>766</v>
      </c>
      <c r="AI4196">
        <f>IF(O4196&gt;0,(IF(S4196="live",O4196*0.84,IF(S4196="dried.ethanol",O4196*0.8449+2.8227,O4196))),"")</f>
        <v>10.537000000000001</v>
      </c>
      <c r="AJ4196" s="2" t="s">
        <v>651</v>
      </c>
      <c r="AL4196" t="str">
        <f>IF(OR(AND(Q4196=Q4197,P4196&gt;0),AND(O4196&gt;0,O4196=O4197)),"duplicate","")</f>
        <v/>
      </c>
      <c r="AM4196" t="s">
        <v>826</v>
      </c>
      <c r="AN4196" t="s">
        <v>826</v>
      </c>
      <c r="AO4196" t="s">
        <v>826</v>
      </c>
      <c r="AP4196" t="s">
        <v>826</v>
      </c>
      <c r="AQ4196" t="s">
        <v>32</v>
      </c>
    </row>
    <row r="4197" spans="1:43" x14ac:dyDescent="0.2">
      <c r="A4197" s="31"/>
      <c r="B4197" s="1">
        <v>42899</v>
      </c>
      <c r="C4197" s="1" t="str">
        <f>IF(F4197="Kup","6/13/2017",IF(F4197="Sag","6/14/2017",""))</f>
        <v>6/13/2017</v>
      </c>
      <c r="D4197" s="27">
        <f>A4197-B4197</f>
        <v>-42899</v>
      </c>
      <c r="E4197" s="27">
        <f>A4197-C4197</f>
        <v>-42899</v>
      </c>
      <c r="F4197" s="2" t="s">
        <v>21</v>
      </c>
      <c r="G4197" s="2" t="s">
        <v>649</v>
      </c>
      <c r="H4197" s="2" t="s">
        <v>30</v>
      </c>
      <c r="I4197" s="12" t="s">
        <v>49</v>
      </c>
      <c r="J4197" s="12" t="s">
        <v>980</v>
      </c>
      <c r="K4197" s="3" t="s">
        <v>961</v>
      </c>
      <c r="L4197" s="3" t="s">
        <v>962</v>
      </c>
      <c r="M4197" s="2">
        <v>10</v>
      </c>
      <c r="N4197" s="2">
        <v>10</v>
      </c>
      <c r="O4197" s="25">
        <v>11.721</v>
      </c>
      <c r="P4197" s="3">
        <v>1.6459999999999999</v>
      </c>
      <c r="Q4197" s="3">
        <v>1.0189999999999999</v>
      </c>
      <c r="R4197">
        <f>IF(Q4197&gt;0,(P4197*(Q4197^2))*(3.14159/6),"")</f>
        <v>0.89490401049125634</v>
      </c>
      <c r="S4197" s="2" t="s">
        <v>32</v>
      </c>
      <c r="T4197" t="s">
        <v>25</v>
      </c>
      <c r="U4197" s="2" t="s">
        <v>26</v>
      </c>
      <c r="V4197" s="2" t="s">
        <v>667</v>
      </c>
      <c r="W4197" s="2"/>
      <c r="X4197" s="2" t="s">
        <v>764</v>
      </c>
      <c r="Y4197" s="2"/>
      <c r="AA4197" s="12" t="s">
        <v>835</v>
      </c>
      <c r="AB4197" t="str">
        <f>IF(Q4197&gt;0,"yes","no")</f>
        <v>yes</v>
      </c>
      <c r="AC4197" t="str">
        <f>IF(O4197&gt;0,"yes","no")</f>
        <v>yes</v>
      </c>
      <c r="AD4197" t="str">
        <f>IF(AH4197="hatch","yes","no")</f>
        <v>no</v>
      </c>
      <c r="AE4197" t="str">
        <f>IF(AH4197="swimup","yes","no")</f>
        <v>yes</v>
      </c>
      <c r="AF4197" t="str">
        <f>IF(AH4197="respiration","yes","no")</f>
        <v>no</v>
      </c>
      <c r="AH4197" t="s">
        <v>765</v>
      </c>
      <c r="AI4197">
        <f>IF(O4197&gt;0,(IF(S4197="live",O4197*0.84,IF(S4197="dried.ethanol",O4197*0.8449+2.8227,O4197))),"")</f>
        <v>11.721</v>
      </c>
      <c r="AJ4197" s="2" t="s">
        <v>664</v>
      </c>
      <c r="AL4197" t="str">
        <f>IF(OR(AND(Q4197=Q4198,P4197&gt;0),AND(O4197&gt;0,O4197=O4198)),"duplicate","")</f>
        <v/>
      </c>
      <c r="AM4197" t="s">
        <v>826</v>
      </c>
      <c r="AN4197" t="s">
        <v>826</v>
      </c>
      <c r="AO4197" t="s">
        <v>826</v>
      </c>
      <c r="AP4197" t="s">
        <v>826</v>
      </c>
      <c r="AQ4197" t="s">
        <v>32</v>
      </c>
    </row>
    <row r="4198" spans="1:43" x14ac:dyDescent="0.2">
      <c r="A4198" s="31"/>
      <c r="B4198" s="1">
        <v>42899</v>
      </c>
      <c r="C4198" s="1" t="str">
        <f>IF(F4198="Kup","6/13/2017",IF(F4198="Sag","6/14/2017",""))</f>
        <v>6/13/2017</v>
      </c>
      <c r="D4198" s="27">
        <f>A4198-B4198</f>
        <v>-42899</v>
      </c>
      <c r="E4198" s="27">
        <f>A4198-C4198</f>
        <v>-42899</v>
      </c>
      <c r="F4198" s="2" t="s">
        <v>21</v>
      </c>
      <c r="G4198" s="2" t="s">
        <v>711</v>
      </c>
      <c r="H4198" s="2" t="s">
        <v>30</v>
      </c>
      <c r="I4198" s="12" t="s">
        <v>104</v>
      </c>
      <c r="J4198" s="12" t="s">
        <v>981</v>
      </c>
      <c r="K4198" s="3" t="s">
        <v>963</v>
      </c>
      <c r="L4198" s="3" t="s">
        <v>962</v>
      </c>
      <c r="M4198" s="2">
        <v>1</v>
      </c>
      <c r="N4198" s="2">
        <v>1</v>
      </c>
      <c r="O4198" s="25">
        <v>10.273</v>
      </c>
      <c r="P4198" s="3">
        <v>2.0339999999999998</v>
      </c>
      <c r="Q4198" s="3">
        <v>1.778</v>
      </c>
      <c r="R4198">
        <f>IF(Q4198&gt;0,(P4198*(Q4198^2))*(3.14159/6),"")</f>
        <v>3.3667643303288397</v>
      </c>
      <c r="S4198" s="2" t="s">
        <v>32</v>
      </c>
      <c r="T4198" t="s">
        <v>25</v>
      </c>
      <c r="U4198" s="2" t="s">
        <v>26</v>
      </c>
      <c r="V4198" s="2" t="s">
        <v>746</v>
      </c>
      <c r="W4198" s="2"/>
      <c r="X4198" s="2" t="s">
        <v>764</v>
      </c>
      <c r="Y4198" s="2"/>
      <c r="AA4198" s="12" t="s">
        <v>835</v>
      </c>
      <c r="AB4198" t="str">
        <f>IF(Q4198&gt;0,"yes","no")</f>
        <v>yes</v>
      </c>
      <c r="AC4198" t="str">
        <f>IF(O4198&gt;0,"yes","no")</f>
        <v>yes</v>
      </c>
      <c r="AD4198" t="str">
        <f>IF(AH4198="hatch","yes","no")</f>
        <v>yes</v>
      </c>
      <c r="AE4198" t="str">
        <f>IF(AH4198="swimup","yes","no")</f>
        <v>no</v>
      </c>
      <c r="AF4198" t="str">
        <f>IF(AH4198="respiration","yes","no")</f>
        <v>no</v>
      </c>
      <c r="AH4198" t="s">
        <v>766</v>
      </c>
      <c r="AI4198">
        <f>IF(O4198&gt;0,(IF(S4198="live",O4198*0.84,IF(S4198="dried.ethanol",O4198*0.8449+2.8227,O4198))),"")</f>
        <v>10.273</v>
      </c>
      <c r="AJ4198" s="2" t="s">
        <v>747</v>
      </c>
      <c r="AL4198" t="str">
        <f>IF(OR(AND(Q4198=Q4199,P4198&gt;0),AND(O4198&gt;0,O4198=O4199)),"duplicate","")</f>
        <v/>
      </c>
      <c r="AM4198" t="s">
        <v>826</v>
      </c>
      <c r="AN4198" t="s">
        <v>826</v>
      </c>
      <c r="AO4198" t="s">
        <v>826</v>
      </c>
      <c r="AP4198" t="s">
        <v>826</v>
      </c>
      <c r="AQ4198" t="s">
        <v>32</v>
      </c>
    </row>
    <row r="4199" spans="1:43" x14ac:dyDescent="0.2">
      <c r="A4199" s="31"/>
      <c r="B4199" s="1">
        <v>42899</v>
      </c>
      <c r="C4199" s="1" t="str">
        <f>IF(F4199="Kup","6/13/2017",IF(F4199="Sag","6/14/2017",""))</f>
        <v>6/13/2017</v>
      </c>
      <c r="D4199" s="27">
        <f>A4199-B4199</f>
        <v>-42899</v>
      </c>
      <c r="E4199" s="27">
        <f>A4199-C4199</f>
        <v>-42899</v>
      </c>
      <c r="F4199" s="2" t="s">
        <v>21</v>
      </c>
      <c r="G4199" s="2" t="s">
        <v>711</v>
      </c>
      <c r="H4199" s="2" t="s">
        <v>30</v>
      </c>
      <c r="I4199" s="12" t="s">
        <v>104</v>
      </c>
      <c r="J4199" s="12" t="s">
        <v>981</v>
      </c>
      <c r="K4199" s="3" t="s">
        <v>963</v>
      </c>
      <c r="L4199" s="3" t="s">
        <v>962</v>
      </c>
      <c r="M4199" s="2">
        <v>1</v>
      </c>
      <c r="N4199" s="2">
        <v>1</v>
      </c>
      <c r="O4199" s="25">
        <v>12.194000000000001</v>
      </c>
      <c r="P4199" s="3">
        <v>2.1520000000000001</v>
      </c>
      <c r="Q4199" s="3">
        <v>1.819</v>
      </c>
      <c r="R4199">
        <f>IF(Q4199&gt;0,(P4199*(Q4199^2))*(3.14159/6),"")</f>
        <v>3.7282576752364127</v>
      </c>
      <c r="S4199" s="2" t="s">
        <v>32</v>
      </c>
      <c r="T4199" t="s">
        <v>25</v>
      </c>
      <c r="U4199" s="2" t="s">
        <v>26</v>
      </c>
      <c r="V4199" s="2" t="s">
        <v>746</v>
      </c>
      <c r="W4199" s="2"/>
      <c r="X4199" s="2" t="s">
        <v>764</v>
      </c>
      <c r="Y4199" s="2"/>
      <c r="AA4199" s="12" t="s">
        <v>835</v>
      </c>
      <c r="AB4199" t="str">
        <f>IF(Q4199&gt;0,"yes","no")</f>
        <v>yes</v>
      </c>
      <c r="AC4199" t="str">
        <f>IF(O4199&gt;0,"yes","no")</f>
        <v>yes</v>
      </c>
      <c r="AD4199" t="str">
        <f>IF(AH4199="hatch","yes","no")</f>
        <v>yes</v>
      </c>
      <c r="AE4199" t="str">
        <f>IF(AH4199="swimup","yes","no")</f>
        <v>no</v>
      </c>
      <c r="AF4199" t="str">
        <f>IF(AH4199="respiration","yes","no")</f>
        <v>no</v>
      </c>
      <c r="AH4199" t="s">
        <v>766</v>
      </c>
      <c r="AI4199">
        <f>IF(O4199&gt;0,(IF(S4199="live",O4199*0.84,IF(S4199="dried.ethanol",O4199*0.8449+2.8227,O4199))),"")</f>
        <v>12.194000000000001</v>
      </c>
      <c r="AJ4199" s="2" t="s">
        <v>748</v>
      </c>
      <c r="AL4199" t="str">
        <f>IF(OR(AND(Q4199=Q4200,P4199&gt;0),AND(O4199&gt;0,O4199=O4200)),"duplicate","")</f>
        <v/>
      </c>
      <c r="AM4199" t="s">
        <v>826</v>
      </c>
      <c r="AN4199" t="s">
        <v>826</v>
      </c>
      <c r="AO4199" t="s">
        <v>826</v>
      </c>
      <c r="AP4199" t="s">
        <v>826</v>
      </c>
      <c r="AQ4199" t="s">
        <v>32</v>
      </c>
    </row>
    <row r="4200" spans="1:43" x14ac:dyDescent="0.2">
      <c r="A4200" s="31"/>
      <c r="B4200" s="1">
        <v>42899</v>
      </c>
      <c r="C4200" s="1" t="str">
        <f>IF(F4200="Kup","6/13/2017",IF(F4200="Sag","6/14/2017",""))</f>
        <v>6/13/2017</v>
      </c>
      <c r="D4200" s="27">
        <f>A4200-B4200</f>
        <v>-42899</v>
      </c>
      <c r="E4200" s="27">
        <f>A4200-C4200</f>
        <v>-42899</v>
      </c>
      <c r="F4200" s="2" t="s">
        <v>21</v>
      </c>
      <c r="G4200" s="2" t="s">
        <v>649</v>
      </c>
      <c r="H4200" s="2" t="s">
        <v>30</v>
      </c>
      <c r="I4200" s="12" t="s">
        <v>104</v>
      </c>
      <c r="J4200" s="12" t="s">
        <v>981</v>
      </c>
      <c r="K4200" s="3" t="s">
        <v>963</v>
      </c>
      <c r="L4200" s="3" t="s">
        <v>962</v>
      </c>
      <c r="M4200" s="2">
        <v>1</v>
      </c>
      <c r="N4200" s="2">
        <v>1</v>
      </c>
      <c r="O4200" s="25">
        <v>12.365</v>
      </c>
      <c r="P4200" s="2"/>
      <c r="Q4200" s="2"/>
      <c r="R4200" t="str">
        <f>IF(Q4200&gt;0,(P4200*(Q4200^2))*(3.14159/6),"")</f>
        <v/>
      </c>
      <c r="S4200" s="2" t="s">
        <v>32</v>
      </c>
      <c r="T4200" t="s">
        <v>25</v>
      </c>
      <c r="U4200" s="2" t="s">
        <v>26</v>
      </c>
      <c r="V4200" s="2" t="s">
        <v>676</v>
      </c>
      <c r="W4200" s="2"/>
      <c r="X4200" s="2" t="s">
        <v>764</v>
      </c>
      <c r="Y4200" s="2"/>
      <c r="AA4200" s="12" t="s">
        <v>835</v>
      </c>
      <c r="AB4200" t="str">
        <f>IF(Q4200&gt;0,"yes","no")</f>
        <v>no</v>
      </c>
      <c r="AC4200" t="str">
        <f>IF(O4200&gt;0,"yes","no")</f>
        <v>yes</v>
      </c>
      <c r="AD4200" t="str">
        <f>IF(AH4200="hatch","yes","no")</f>
        <v>no</v>
      </c>
      <c r="AE4200" t="str">
        <f>IF(AH4200="swimup","yes","no")</f>
        <v>yes</v>
      </c>
      <c r="AF4200" t="str">
        <f>IF(AH4200="respiration","yes","no")</f>
        <v>no</v>
      </c>
      <c r="AH4200" t="s">
        <v>765</v>
      </c>
      <c r="AI4200">
        <f>IF(O4200&gt;0,(IF(S4200="live",O4200*0.84,IF(S4200="dried.ethanol",O4200*0.8449+2.8227,O4200))),"")</f>
        <v>12.365</v>
      </c>
      <c r="AJ4200" s="2" t="s">
        <v>677</v>
      </c>
      <c r="AL4200" t="str">
        <f>IF(OR(AND(Q4200=Q4201,P4200&gt;0),AND(O4200&gt;0,O4200=O4201)),"duplicate","")</f>
        <v/>
      </c>
      <c r="AM4200" t="s">
        <v>827</v>
      </c>
      <c r="AN4200" t="s">
        <v>827</v>
      </c>
      <c r="AO4200" t="s">
        <v>826</v>
      </c>
      <c r="AP4200" t="s">
        <v>826</v>
      </c>
      <c r="AQ4200" t="s">
        <v>32</v>
      </c>
    </row>
    <row r="4201" spans="1:43" x14ac:dyDescent="0.2">
      <c r="A4201" s="31"/>
      <c r="B4201" s="1">
        <v>42899</v>
      </c>
      <c r="C4201" s="1" t="str">
        <f>IF(F4201="Kup","6/13/2017",IF(F4201="Sag","6/14/2017",""))</f>
        <v>6/13/2017</v>
      </c>
      <c r="D4201" s="27">
        <f>A4201-B4201</f>
        <v>-42899</v>
      </c>
      <c r="E4201" s="27">
        <f>A4201-C4201</f>
        <v>-42899</v>
      </c>
      <c r="F4201" s="2" t="s">
        <v>21</v>
      </c>
      <c r="G4201" s="2" t="s">
        <v>711</v>
      </c>
      <c r="H4201" s="2" t="s">
        <v>30</v>
      </c>
      <c r="I4201" s="12" t="s">
        <v>104</v>
      </c>
      <c r="J4201" s="12" t="s">
        <v>981</v>
      </c>
      <c r="K4201" s="3" t="s">
        <v>963</v>
      </c>
      <c r="L4201" s="3" t="s">
        <v>962</v>
      </c>
      <c r="M4201" s="2">
        <v>2</v>
      </c>
      <c r="N4201" s="2">
        <v>2</v>
      </c>
      <c r="O4201" s="25">
        <v>9.1829999999999998</v>
      </c>
      <c r="P4201" s="3">
        <v>1.9119999999999999</v>
      </c>
      <c r="Q4201" s="3">
        <v>1.633</v>
      </c>
      <c r="R4201">
        <f>IF(Q4201&gt;0,(P4201*(Q4201^2))*(3.14159/6),"")</f>
        <v>2.6696757272358531</v>
      </c>
      <c r="S4201" s="2" t="s">
        <v>32</v>
      </c>
      <c r="T4201" t="s">
        <v>25</v>
      </c>
      <c r="U4201" s="2" t="s">
        <v>26</v>
      </c>
      <c r="V4201" s="2" t="s">
        <v>746</v>
      </c>
      <c r="W4201" s="2"/>
      <c r="X4201" s="2" t="s">
        <v>764</v>
      </c>
      <c r="Y4201" s="2"/>
      <c r="AA4201" s="12" t="s">
        <v>835</v>
      </c>
      <c r="AB4201" t="str">
        <f>IF(Q4201&gt;0,"yes","no")</f>
        <v>yes</v>
      </c>
      <c r="AC4201" t="str">
        <f>IF(O4201&gt;0,"yes","no")</f>
        <v>yes</v>
      </c>
      <c r="AD4201" t="str">
        <f>IF(AH4201="hatch","yes","no")</f>
        <v>yes</v>
      </c>
      <c r="AE4201" t="str">
        <f>IF(AH4201="swimup","yes","no")</f>
        <v>no</v>
      </c>
      <c r="AF4201" t="str">
        <f>IF(AH4201="respiration","yes","no")</f>
        <v>no</v>
      </c>
      <c r="AH4201" t="s">
        <v>766</v>
      </c>
      <c r="AI4201">
        <f>IF(O4201&gt;0,(IF(S4201="live",O4201*0.84,IF(S4201="dried.ethanol",O4201*0.8449+2.8227,O4201))),"")</f>
        <v>9.1829999999999998</v>
      </c>
      <c r="AJ4201" s="2" t="s">
        <v>747</v>
      </c>
      <c r="AL4201" t="str">
        <f>IF(OR(AND(Q4201=Q4202,P4201&gt;0),AND(O4201&gt;0,O4201=O4202)),"duplicate","")</f>
        <v/>
      </c>
      <c r="AM4201" t="s">
        <v>826</v>
      </c>
      <c r="AN4201" t="s">
        <v>826</v>
      </c>
      <c r="AO4201" t="s">
        <v>826</v>
      </c>
      <c r="AP4201" t="s">
        <v>826</v>
      </c>
      <c r="AQ4201" t="s">
        <v>32</v>
      </c>
    </row>
    <row r="4202" spans="1:43" x14ac:dyDescent="0.2">
      <c r="A4202" s="31"/>
      <c r="B4202" s="1">
        <v>42899</v>
      </c>
      <c r="C4202" s="1" t="str">
        <f>IF(F4202="Kup","6/13/2017",IF(F4202="Sag","6/14/2017",""))</f>
        <v>6/13/2017</v>
      </c>
      <c r="D4202" s="27">
        <f>A4202-B4202</f>
        <v>-42899</v>
      </c>
      <c r="E4202" s="27">
        <f>A4202-C4202</f>
        <v>-42899</v>
      </c>
      <c r="F4202" s="2" t="s">
        <v>21</v>
      </c>
      <c r="G4202" s="2" t="s">
        <v>711</v>
      </c>
      <c r="H4202" s="2" t="s">
        <v>30</v>
      </c>
      <c r="I4202" s="12" t="s">
        <v>104</v>
      </c>
      <c r="J4202" s="12" t="s">
        <v>981</v>
      </c>
      <c r="K4202" s="3" t="s">
        <v>963</v>
      </c>
      <c r="L4202" s="3" t="s">
        <v>962</v>
      </c>
      <c r="M4202" s="2">
        <v>2</v>
      </c>
      <c r="N4202" s="2">
        <v>2</v>
      </c>
      <c r="O4202" s="25">
        <v>10.893000000000001</v>
      </c>
      <c r="P4202" s="3">
        <v>2.1349999999999998</v>
      </c>
      <c r="Q4202" s="3">
        <v>1.5720000000000001</v>
      </c>
      <c r="R4202">
        <f>IF(Q4202&gt;0,(P4202*(Q4202^2))*(3.14159/6),"")</f>
        <v>2.7624932037275993</v>
      </c>
      <c r="S4202" s="2" t="s">
        <v>32</v>
      </c>
      <c r="T4202" t="s">
        <v>25</v>
      </c>
      <c r="U4202" s="2" t="s">
        <v>26</v>
      </c>
      <c r="V4202" s="2" t="s">
        <v>746</v>
      </c>
      <c r="W4202" s="2"/>
      <c r="X4202" s="2" t="s">
        <v>764</v>
      </c>
      <c r="Y4202" s="2"/>
      <c r="AA4202" s="12" t="s">
        <v>835</v>
      </c>
      <c r="AB4202" t="str">
        <f>IF(Q4202&gt;0,"yes","no")</f>
        <v>yes</v>
      </c>
      <c r="AC4202" t="str">
        <f>IF(O4202&gt;0,"yes","no")</f>
        <v>yes</v>
      </c>
      <c r="AD4202" t="str">
        <f>IF(AH4202="hatch","yes","no")</f>
        <v>yes</v>
      </c>
      <c r="AE4202" t="str">
        <f>IF(AH4202="swimup","yes","no")</f>
        <v>no</v>
      </c>
      <c r="AF4202" t="str">
        <f>IF(AH4202="respiration","yes","no")</f>
        <v>no</v>
      </c>
      <c r="AH4202" t="s">
        <v>766</v>
      </c>
      <c r="AI4202">
        <f>IF(O4202&gt;0,(IF(S4202="live",O4202*0.84,IF(S4202="dried.ethanol",O4202*0.8449+2.8227,O4202))),"")</f>
        <v>10.893000000000001</v>
      </c>
      <c r="AJ4202" s="2" t="s">
        <v>748</v>
      </c>
      <c r="AL4202" t="str">
        <f>IF(OR(AND(Q4202=Q4203,P4202&gt;0),AND(O4202&gt;0,O4202=O4203)),"duplicate","")</f>
        <v/>
      </c>
      <c r="AM4202" t="s">
        <v>826</v>
      </c>
      <c r="AN4202" t="s">
        <v>826</v>
      </c>
      <c r="AO4202" t="s">
        <v>826</v>
      </c>
      <c r="AP4202" t="s">
        <v>826</v>
      </c>
      <c r="AQ4202" t="s">
        <v>32</v>
      </c>
    </row>
    <row r="4203" spans="1:43" x14ac:dyDescent="0.2">
      <c r="A4203" s="31"/>
      <c r="B4203" s="1">
        <v>42899</v>
      </c>
      <c r="C4203" s="1" t="str">
        <f>IF(F4203="Kup","6/13/2017",IF(F4203="Sag","6/14/2017",""))</f>
        <v>6/13/2017</v>
      </c>
      <c r="D4203" s="27">
        <f>A4203-B4203</f>
        <v>-42899</v>
      </c>
      <c r="E4203" s="27">
        <f>A4203-C4203</f>
        <v>-42899</v>
      </c>
      <c r="F4203" s="2" t="s">
        <v>21</v>
      </c>
      <c r="G4203" s="2" t="s">
        <v>649</v>
      </c>
      <c r="H4203" s="2" t="s">
        <v>30</v>
      </c>
      <c r="I4203" s="12" t="s">
        <v>104</v>
      </c>
      <c r="J4203" s="12" t="s">
        <v>981</v>
      </c>
      <c r="K4203" s="3" t="s">
        <v>963</v>
      </c>
      <c r="L4203" s="3" t="s">
        <v>962</v>
      </c>
      <c r="M4203" s="2">
        <v>2</v>
      </c>
      <c r="N4203" s="2">
        <v>2</v>
      </c>
      <c r="O4203" s="25">
        <v>11.5</v>
      </c>
      <c r="P4203" s="2"/>
      <c r="Q4203" s="2"/>
      <c r="R4203" t="str">
        <f>IF(Q4203&gt;0,(P4203*(Q4203^2))*(3.14159/6),"")</f>
        <v/>
      </c>
      <c r="S4203" s="2" t="s">
        <v>32</v>
      </c>
      <c r="T4203" t="s">
        <v>25</v>
      </c>
      <c r="U4203" s="2" t="s">
        <v>26</v>
      </c>
      <c r="V4203" s="2" t="s">
        <v>676</v>
      </c>
      <c r="W4203" s="2"/>
      <c r="X4203" s="2" t="s">
        <v>764</v>
      </c>
      <c r="Y4203" s="2"/>
      <c r="AA4203" s="12" t="s">
        <v>835</v>
      </c>
      <c r="AB4203" t="str">
        <f>IF(Q4203&gt;0,"yes","no")</f>
        <v>no</v>
      </c>
      <c r="AC4203" t="str">
        <f>IF(O4203&gt;0,"yes","no")</f>
        <v>yes</v>
      </c>
      <c r="AD4203" t="str">
        <f>IF(AH4203="hatch","yes","no")</f>
        <v>no</v>
      </c>
      <c r="AE4203" t="str">
        <f>IF(AH4203="swimup","yes","no")</f>
        <v>yes</v>
      </c>
      <c r="AF4203" t="str">
        <f>IF(AH4203="respiration","yes","no")</f>
        <v>no</v>
      </c>
      <c r="AH4203" t="s">
        <v>765</v>
      </c>
      <c r="AI4203">
        <f>IF(O4203&gt;0,(IF(S4203="live",O4203*0.84,IF(S4203="dried.ethanol",O4203*0.8449+2.8227,O4203))),"")</f>
        <v>11.5</v>
      </c>
      <c r="AJ4203" s="2" t="s">
        <v>677</v>
      </c>
      <c r="AL4203" t="str">
        <f>IF(OR(AND(Q4203=Q4204,P4203&gt;0),AND(O4203&gt;0,O4203=O4204)),"duplicate","")</f>
        <v/>
      </c>
      <c r="AM4203" t="s">
        <v>827</v>
      </c>
      <c r="AN4203" t="s">
        <v>827</v>
      </c>
      <c r="AO4203" t="s">
        <v>826</v>
      </c>
      <c r="AP4203" t="s">
        <v>826</v>
      </c>
      <c r="AQ4203" t="s">
        <v>32</v>
      </c>
    </row>
    <row r="4204" spans="1:43" x14ac:dyDescent="0.2">
      <c r="A4204" s="31"/>
      <c r="B4204" s="1">
        <v>42899</v>
      </c>
      <c r="C4204" s="1" t="str">
        <f>IF(F4204="Kup","6/13/2017",IF(F4204="Sag","6/14/2017",""))</f>
        <v>6/13/2017</v>
      </c>
      <c r="D4204" s="27">
        <f>A4204-B4204</f>
        <v>-42899</v>
      </c>
      <c r="E4204" s="27">
        <f>A4204-C4204</f>
        <v>-42899</v>
      </c>
      <c r="F4204" s="2" t="s">
        <v>21</v>
      </c>
      <c r="G4204" s="2" t="s">
        <v>711</v>
      </c>
      <c r="H4204" s="2" t="s">
        <v>30</v>
      </c>
      <c r="I4204" s="12" t="s">
        <v>104</v>
      </c>
      <c r="J4204" s="12" t="s">
        <v>981</v>
      </c>
      <c r="K4204" s="3" t="s">
        <v>963</v>
      </c>
      <c r="L4204" s="3" t="s">
        <v>962</v>
      </c>
      <c r="M4204" s="2">
        <v>3</v>
      </c>
      <c r="N4204" s="2">
        <v>3</v>
      </c>
      <c r="O4204" s="25">
        <v>9.6359999999999992</v>
      </c>
      <c r="P4204" s="3">
        <v>2.258</v>
      </c>
      <c r="Q4204" s="3">
        <v>1.2070000000000001</v>
      </c>
      <c r="R4204">
        <f>IF(Q4204&gt;0,(P4204*(Q4204^2))*(3.14159/6),"")</f>
        <v>1.7224107733827967</v>
      </c>
      <c r="S4204" s="2" t="s">
        <v>32</v>
      </c>
      <c r="T4204" t="s">
        <v>25</v>
      </c>
      <c r="U4204" s="2" t="s">
        <v>26</v>
      </c>
      <c r="V4204" s="2" t="s">
        <v>746</v>
      </c>
      <c r="W4204" s="2"/>
      <c r="X4204" s="2" t="s">
        <v>764</v>
      </c>
      <c r="Y4204" s="2"/>
      <c r="AA4204" s="12" t="s">
        <v>835</v>
      </c>
      <c r="AB4204" t="str">
        <f>IF(Q4204&gt;0,"yes","no")</f>
        <v>yes</v>
      </c>
      <c r="AC4204" t="str">
        <f>IF(O4204&gt;0,"yes","no")</f>
        <v>yes</v>
      </c>
      <c r="AD4204" t="str">
        <f>IF(AH4204="hatch","yes","no")</f>
        <v>yes</v>
      </c>
      <c r="AE4204" t="str">
        <f>IF(AH4204="swimup","yes","no")</f>
        <v>no</v>
      </c>
      <c r="AF4204" t="str">
        <f>IF(AH4204="respiration","yes","no")</f>
        <v>no</v>
      </c>
      <c r="AH4204" t="s">
        <v>766</v>
      </c>
      <c r="AI4204">
        <f>IF(O4204&gt;0,(IF(S4204="live",O4204*0.84,IF(S4204="dried.ethanol",O4204*0.8449+2.8227,O4204))),"")</f>
        <v>9.6359999999999992</v>
      </c>
      <c r="AJ4204" s="2" t="s">
        <v>747</v>
      </c>
      <c r="AL4204" t="str">
        <f>IF(OR(AND(Q4204=Q4205,P4204&gt;0),AND(O4204&gt;0,O4204=O4205)),"duplicate","")</f>
        <v/>
      </c>
      <c r="AM4204" t="s">
        <v>826</v>
      </c>
      <c r="AN4204" t="s">
        <v>826</v>
      </c>
      <c r="AO4204" t="s">
        <v>826</v>
      </c>
      <c r="AP4204" t="s">
        <v>826</v>
      </c>
      <c r="AQ4204" t="s">
        <v>32</v>
      </c>
    </row>
    <row r="4205" spans="1:43" x14ac:dyDescent="0.2">
      <c r="A4205" s="31"/>
      <c r="B4205" s="1">
        <v>42899</v>
      </c>
      <c r="C4205" s="1" t="str">
        <f>IF(F4205="Kup","6/13/2017",IF(F4205="Sag","6/14/2017",""))</f>
        <v>6/13/2017</v>
      </c>
      <c r="D4205" s="27">
        <f>A4205-B4205</f>
        <v>-42899</v>
      </c>
      <c r="E4205" s="27">
        <f>A4205-C4205</f>
        <v>-42899</v>
      </c>
      <c r="F4205" s="2" t="s">
        <v>21</v>
      </c>
      <c r="G4205" s="2" t="s">
        <v>711</v>
      </c>
      <c r="H4205" s="2" t="s">
        <v>30</v>
      </c>
      <c r="I4205" s="12" t="s">
        <v>104</v>
      </c>
      <c r="J4205" s="12" t="s">
        <v>981</v>
      </c>
      <c r="K4205" s="3" t="s">
        <v>963</v>
      </c>
      <c r="L4205" s="3" t="s">
        <v>962</v>
      </c>
      <c r="M4205" s="2">
        <v>3</v>
      </c>
      <c r="N4205" s="2">
        <v>3</v>
      </c>
      <c r="O4205" s="25">
        <v>11.167</v>
      </c>
      <c r="P4205" s="3">
        <v>2.16</v>
      </c>
      <c r="Q4205" s="3">
        <v>1.298</v>
      </c>
      <c r="R4205">
        <f>IF(Q4205&gt;0,(P4205*(Q4205^2))*(3.14159/6),"")</f>
        <v>1.9054668234096002</v>
      </c>
      <c r="S4205" s="2" t="s">
        <v>32</v>
      </c>
      <c r="T4205" t="s">
        <v>25</v>
      </c>
      <c r="U4205" s="2" t="s">
        <v>26</v>
      </c>
      <c r="V4205" s="2" t="s">
        <v>746</v>
      </c>
      <c r="W4205" s="2"/>
      <c r="X4205" s="2" t="s">
        <v>764</v>
      </c>
      <c r="Y4205" s="2"/>
      <c r="AA4205" s="12" t="s">
        <v>835</v>
      </c>
      <c r="AB4205" t="str">
        <f>IF(Q4205&gt;0,"yes","no")</f>
        <v>yes</v>
      </c>
      <c r="AC4205" t="str">
        <f>IF(O4205&gt;0,"yes","no")</f>
        <v>yes</v>
      </c>
      <c r="AD4205" t="str">
        <f>IF(AH4205="hatch","yes","no")</f>
        <v>yes</v>
      </c>
      <c r="AE4205" t="str">
        <f>IF(AH4205="swimup","yes","no")</f>
        <v>no</v>
      </c>
      <c r="AF4205" t="str">
        <f>IF(AH4205="respiration","yes","no")</f>
        <v>no</v>
      </c>
      <c r="AH4205" t="s">
        <v>766</v>
      </c>
      <c r="AI4205">
        <f>IF(O4205&gt;0,(IF(S4205="live",O4205*0.84,IF(S4205="dried.ethanol",O4205*0.8449+2.8227,O4205))),"")</f>
        <v>11.167</v>
      </c>
      <c r="AJ4205" s="2" t="s">
        <v>748</v>
      </c>
      <c r="AL4205" t="str">
        <f>IF(OR(AND(Q4205=Q4206,P4205&gt;0),AND(O4205&gt;0,O4205=O4206)),"duplicate","")</f>
        <v/>
      </c>
      <c r="AM4205" t="s">
        <v>826</v>
      </c>
      <c r="AN4205" t="s">
        <v>826</v>
      </c>
      <c r="AO4205" t="s">
        <v>826</v>
      </c>
      <c r="AP4205" t="s">
        <v>826</v>
      </c>
      <c r="AQ4205" t="s">
        <v>32</v>
      </c>
    </row>
    <row r="4206" spans="1:43" x14ac:dyDescent="0.2">
      <c r="A4206" s="31"/>
      <c r="B4206" s="1">
        <v>42899</v>
      </c>
      <c r="C4206" s="1" t="str">
        <f>IF(F4206="Kup","6/13/2017",IF(F4206="Sag","6/14/2017",""))</f>
        <v>6/13/2017</v>
      </c>
      <c r="D4206" s="27">
        <f>A4206-B4206</f>
        <v>-42899</v>
      </c>
      <c r="E4206" s="27">
        <f>A4206-C4206</f>
        <v>-42899</v>
      </c>
      <c r="F4206" s="2" t="s">
        <v>21</v>
      </c>
      <c r="G4206" s="2" t="s">
        <v>649</v>
      </c>
      <c r="H4206" s="2" t="s">
        <v>30</v>
      </c>
      <c r="I4206" s="12" t="s">
        <v>104</v>
      </c>
      <c r="J4206" s="12" t="s">
        <v>981</v>
      </c>
      <c r="K4206" s="3" t="s">
        <v>963</v>
      </c>
      <c r="L4206" s="3" t="s">
        <v>962</v>
      </c>
      <c r="M4206" s="2">
        <v>3</v>
      </c>
      <c r="N4206" s="2">
        <v>3</v>
      </c>
      <c r="O4206" s="25">
        <v>11.877000000000001</v>
      </c>
      <c r="P4206" s="2"/>
      <c r="Q4206" s="2"/>
      <c r="R4206" t="str">
        <f>IF(Q4206&gt;0,(P4206*(Q4206^2))*(3.14159/6),"")</f>
        <v/>
      </c>
      <c r="S4206" s="2" t="s">
        <v>32</v>
      </c>
      <c r="T4206" t="s">
        <v>25</v>
      </c>
      <c r="U4206" s="2" t="s">
        <v>26</v>
      </c>
      <c r="V4206" s="2" t="s">
        <v>676</v>
      </c>
      <c r="W4206" s="2"/>
      <c r="X4206" s="2" t="s">
        <v>764</v>
      </c>
      <c r="Y4206" s="2"/>
      <c r="AA4206" s="12" t="s">
        <v>835</v>
      </c>
      <c r="AB4206" t="str">
        <f>IF(Q4206&gt;0,"yes","no")</f>
        <v>no</v>
      </c>
      <c r="AC4206" t="str">
        <f>IF(O4206&gt;0,"yes","no")</f>
        <v>yes</v>
      </c>
      <c r="AD4206" t="str">
        <f>IF(AH4206="hatch","yes","no")</f>
        <v>no</v>
      </c>
      <c r="AE4206" t="str">
        <f>IF(AH4206="swimup","yes","no")</f>
        <v>yes</v>
      </c>
      <c r="AF4206" t="str">
        <f>IF(AH4206="respiration","yes","no")</f>
        <v>no</v>
      </c>
      <c r="AH4206" t="s">
        <v>765</v>
      </c>
      <c r="AI4206">
        <f>IF(O4206&gt;0,(IF(S4206="live",O4206*0.84,IF(S4206="dried.ethanol",O4206*0.8449+2.8227,O4206))),"")</f>
        <v>11.877000000000001</v>
      </c>
      <c r="AJ4206" s="2" t="s">
        <v>677</v>
      </c>
      <c r="AL4206" t="str">
        <f>IF(OR(AND(Q4206=Q4207,P4206&gt;0),AND(O4206&gt;0,O4206=O4207)),"duplicate","")</f>
        <v/>
      </c>
      <c r="AM4206" t="s">
        <v>827</v>
      </c>
      <c r="AN4206" t="s">
        <v>827</v>
      </c>
      <c r="AO4206" t="s">
        <v>826</v>
      </c>
      <c r="AP4206" t="s">
        <v>826</v>
      </c>
      <c r="AQ4206" t="s">
        <v>32</v>
      </c>
    </row>
    <row r="4207" spans="1:43" x14ac:dyDescent="0.2">
      <c r="A4207" s="31"/>
      <c r="B4207" s="1">
        <v>42899</v>
      </c>
      <c r="C4207" s="1" t="str">
        <f>IF(F4207="Kup","6/13/2017",IF(F4207="Sag","6/14/2017",""))</f>
        <v>6/13/2017</v>
      </c>
      <c r="D4207" s="27">
        <f>A4207-B4207</f>
        <v>-42899</v>
      </c>
      <c r="E4207" s="27">
        <f>A4207-C4207</f>
        <v>-42899</v>
      </c>
      <c r="F4207" s="2" t="s">
        <v>21</v>
      </c>
      <c r="G4207" s="2" t="s">
        <v>711</v>
      </c>
      <c r="H4207" s="2" t="s">
        <v>30</v>
      </c>
      <c r="I4207" s="12" t="s">
        <v>104</v>
      </c>
      <c r="J4207" s="12" t="s">
        <v>981</v>
      </c>
      <c r="K4207" s="3" t="s">
        <v>963</v>
      </c>
      <c r="L4207" s="3" t="s">
        <v>962</v>
      </c>
      <c r="M4207" s="2">
        <v>4</v>
      </c>
      <c r="N4207" s="2">
        <v>4</v>
      </c>
      <c r="O4207" s="25">
        <v>9.6579999999999995</v>
      </c>
      <c r="P4207" s="3">
        <v>1.8879999999999999</v>
      </c>
      <c r="Q4207" s="3">
        <v>1.369</v>
      </c>
      <c r="R4207">
        <f>IF(Q4207&gt;0,(P4207*(Q4207^2))*(3.14159/6),"")</f>
        <v>1.8527087034848531</v>
      </c>
      <c r="S4207" s="2" t="s">
        <v>32</v>
      </c>
      <c r="T4207" t="s">
        <v>25</v>
      </c>
      <c r="U4207" s="2" t="s">
        <v>26</v>
      </c>
      <c r="V4207" s="2" t="s">
        <v>746</v>
      </c>
      <c r="W4207" s="2"/>
      <c r="X4207" s="2" t="s">
        <v>764</v>
      </c>
      <c r="Y4207" s="2"/>
      <c r="AA4207" s="12" t="s">
        <v>835</v>
      </c>
      <c r="AB4207" t="str">
        <f>IF(Q4207&gt;0,"yes","no")</f>
        <v>yes</v>
      </c>
      <c r="AC4207" t="str">
        <f>IF(O4207&gt;0,"yes","no")</f>
        <v>yes</v>
      </c>
      <c r="AD4207" t="str">
        <f>IF(AH4207="hatch","yes","no")</f>
        <v>yes</v>
      </c>
      <c r="AE4207" t="str">
        <f>IF(AH4207="swimup","yes","no")</f>
        <v>no</v>
      </c>
      <c r="AF4207" t="str">
        <f>IF(AH4207="respiration","yes","no")</f>
        <v>no</v>
      </c>
      <c r="AH4207" t="s">
        <v>766</v>
      </c>
      <c r="AI4207">
        <f>IF(O4207&gt;0,(IF(S4207="live",O4207*0.84,IF(S4207="dried.ethanol",O4207*0.8449+2.8227,O4207))),"")</f>
        <v>9.6579999999999995</v>
      </c>
      <c r="AJ4207" s="2" t="s">
        <v>747</v>
      </c>
      <c r="AL4207" t="str">
        <f>IF(OR(AND(Q4207=Q4208,P4207&gt;0),AND(O4207&gt;0,O4207=O4208)),"duplicate","")</f>
        <v/>
      </c>
      <c r="AM4207" t="s">
        <v>826</v>
      </c>
      <c r="AN4207" t="s">
        <v>826</v>
      </c>
      <c r="AO4207" t="s">
        <v>826</v>
      </c>
      <c r="AP4207" t="s">
        <v>826</v>
      </c>
      <c r="AQ4207" t="s">
        <v>32</v>
      </c>
    </row>
    <row r="4208" spans="1:43" x14ac:dyDescent="0.2">
      <c r="A4208" s="31"/>
      <c r="B4208" s="1">
        <v>42899</v>
      </c>
      <c r="C4208" s="1" t="str">
        <f>IF(F4208="Kup","6/13/2017",IF(F4208="Sag","6/14/2017",""))</f>
        <v>6/13/2017</v>
      </c>
      <c r="D4208" s="27">
        <f>A4208-B4208</f>
        <v>-42899</v>
      </c>
      <c r="E4208" s="27">
        <f>A4208-C4208</f>
        <v>-42899</v>
      </c>
      <c r="F4208" s="2" t="s">
        <v>21</v>
      </c>
      <c r="G4208" s="2" t="s">
        <v>711</v>
      </c>
      <c r="H4208" s="2" t="s">
        <v>30</v>
      </c>
      <c r="I4208" s="12" t="s">
        <v>104</v>
      </c>
      <c r="J4208" s="12" t="s">
        <v>981</v>
      </c>
      <c r="K4208" s="3" t="s">
        <v>963</v>
      </c>
      <c r="L4208" s="3" t="s">
        <v>962</v>
      </c>
      <c r="M4208" s="2">
        <v>4</v>
      </c>
      <c r="N4208" s="2">
        <v>4</v>
      </c>
      <c r="O4208" s="25">
        <v>11.606</v>
      </c>
      <c r="P4208" s="3">
        <v>1.929</v>
      </c>
      <c r="Q4208" s="3">
        <v>1.1379999999999999</v>
      </c>
      <c r="R4208">
        <f>IF(Q4208&gt;0,(P4208*(Q4208^2))*(3.14159/6),"")</f>
        <v>1.3080218755071398</v>
      </c>
      <c r="S4208" s="2" t="s">
        <v>32</v>
      </c>
      <c r="T4208" t="s">
        <v>25</v>
      </c>
      <c r="U4208" s="2" t="s">
        <v>26</v>
      </c>
      <c r="V4208" s="2" t="s">
        <v>746</v>
      </c>
      <c r="W4208" s="2"/>
      <c r="X4208" s="2" t="s">
        <v>764</v>
      </c>
      <c r="Y4208" s="2"/>
      <c r="AA4208" s="12" t="s">
        <v>835</v>
      </c>
      <c r="AB4208" t="str">
        <f>IF(Q4208&gt;0,"yes","no")</f>
        <v>yes</v>
      </c>
      <c r="AC4208" t="str">
        <f>IF(O4208&gt;0,"yes","no")</f>
        <v>yes</v>
      </c>
      <c r="AD4208" t="str">
        <f>IF(AH4208="hatch","yes","no")</f>
        <v>yes</v>
      </c>
      <c r="AE4208" t="str">
        <f>IF(AH4208="swimup","yes","no")</f>
        <v>no</v>
      </c>
      <c r="AF4208" t="str">
        <f>IF(AH4208="respiration","yes","no")</f>
        <v>no</v>
      </c>
      <c r="AH4208" t="s">
        <v>766</v>
      </c>
      <c r="AI4208">
        <f>IF(O4208&gt;0,(IF(S4208="live",O4208*0.84,IF(S4208="dried.ethanol",O4208*0.8449+2.8227,O4208))),"")</f>
        <v>11.606</v>
      </c>
      <c r="AJ4208" s="2" t="s">
        <v>748</v>
      </c>
      <c r="AL4208" t="str">
        <f>IF(OR(AND(Q4208=Q4209,P4208&gt;0),AND(O4208&gt;0,O4208=O4209)),"duplicate","")</f>
        <v/>
      </c>
      <c r="AM4208" t="s">
        <v>826</v>
      </c>
      <c r="AN4208" t="s">
        <v>826</v>
      </c>
      <c r="AO4208" t="s">
        <v>826</v>
      </c>
      <c r="AP4208" t="s">
        <v>826</v>
      </c>
      <c r="AQ4208" t="s">
        <v>32</v>
      </c>
    </row>
    <row r="4209" spans="1:43" x14ac:dyDescent="0.2">
      <c r="A4209" s="31"/>
      <c r="B4209" s="1">
        <v>42899</v>
      </c>
      <c r="C4209" s="1" t="str">
        <f>IF(F4209="Kup","6/13/2017",IF(F4209="Sag","6/14/2017",""))</f>
        <v>6/13/2017</v>
      </c>
      <c r="D4209" s="27">
        <f>A4209-B4209</f>
        <v>-42899</v>
      </c>
      <c r="E4209" s="27">
        <f>A4209-C4209</f>
        <v>-42899</v>
      </c>
      <c r="F4209" s="2" t="s">
        <v>21</v>
      </c>
      <c r="G4209" s="2" t="s">
        <v>649</v>
      </c>
      <c r="H4209" s="2" t="s">
        <v>30</v>
      </c>
      <c r="I4209" s="12" t="s">
        <v>104</v>
      </c>
      <c r="J4209" s="12" t="s">
        <v>981</v>
      </c>
      <c r="K4209" s="3" t="s">
        <v>963</v>
      </c>
      <c r="L4209" s="3" t="s">
        <v>962</v>
      </c>
      <c r="M4209" s="2">
        <v>4</v>
      </c>
      <c r="N4209" s="2">
        <v>4</v>
      </c>
      <c r="O4209" s="25">
        <v>11.319000000000001</v>
      </c>
      <c r="P4209" s="2"/>
      <c r="Q4209" s="2"/>
      <c r="R4209" t="str">
        <f>IF(Q4209&gt;0,(P4209*(Q4209^2))*(3.14159/6),"")</f>
        <v/>
      </c>
      <c r="S4209" s="2" t="s">
        <v>32</v>
      </c>
      <c r="T4209" t="s">
        <v>25</v>
      </c>
      <c r="U4209" s="2" t="s">
        <v>26</v>
      </c>
      <c r="V4209" s="2" t="s">
        <v>676</v>
      </c>
      <c r="W4209" s="2"/>
      <c r="X4209" s="2" t="s">
        <v>764</v>
      </c>
      <c r="Y4209" s="2"/>
      <c r="AA4209" s="12" t="s">
        <v>835</v>
      </c>
      <c r="AB4209" t="str">
        <f>IF(Q4209&gt;0,"yes","no")</f>
        <v>no</v>
      </c>
      <c r="AC4209" t="str">
        <f>IF(O4209&gt;0,"yes","no")</f>
        <v>yes</v>
      </c>
      <c r="AD4209" t="str">
        <f>IF(AH4209="hatch","yes","no")</f>
        <v>no</v>
      </c>
      <c r="AE4209" t="str">
        <f>IF(AH4209="swimup","yes","no")</f>
        <v>yes</v>
      </c>
      <c r="AF4209" t="str">
        <f>IF(AH4209="respiration","yes","no")</f>
        <v>no</v>
      </c>
      <c r="AH4209" t="s">
        <v>765</v>
      </c>
      <c r="AI4209">
        <f>IF(O4209&gt;0,(IF(S4209="live",O4209*0.84,IF(S4209="dried.ethanol",O4209*0.8449+2.8227,O4209))),"")</f>
        <v>11.319000000000001</v>
      </c>
      <c r="AJ4209" s="2" t="s">
        <v>677</v>
      </c>
      <c r="AL4209" t="str">
        <f>IF(OR(AND(Q4209=Q4210,P4209&gt;0),AND(O4209&gt;0,O4209=O4210)),"duplicate","")</f>
        <v/>
      </c>
      <c r="AM4209" t="s">
        <v>827</v>
      </c>
      <c r="AN4209" t="s">
        <v>827</v>
      </c>
      <c r="AO4209" t="s">
        <v>826</v>
      </c>
      <c r="AP4209" t="s">
        <v>826</v>
      </c>
      <c r="AQ4209" t="s">
        <v>32</v>
      </c>
    </row>
    <row r="4210" spans="1:43" x14ac:dyDescent="0.2">
      <c r="A4210" s="31"/>
      <c r="B4210" s="1">
        <v>42899</v>
      </c>
      <c r="C4210" s="1" t="str">
        <f>IF(F4210="Kup","6/13/2017",IF(F4210="Sag","6/14/2017",""))</f>
        <v>6/13/2017</v>
      </c>
      <c r="D4210" s="27">
        <f>A4210-B4210</f>
        <v>-42899</v>
      </c>
      <c r="E4210" s="27">
        <f>A4210-C4210</f>
        <v>-42899</v>
      </c>
      <c r="F4210" s="2" t="s">
        <v>21</v>
      </c>
      <c r="G4210" s="2" t="s">
        <v>711</v>
      </c>
      <c r="H4210" s="2" t="s">
        <v>30</v>
      </c>
      <c r="I4210" s="12" t="s">
        <v>104</v>
      </c>
      <c r="J4210" s="12" t="s">
        <v>981</v>
      </c>
      <c r="K4210" s="3" t="s">
        <v>963</v>
      </c>
      <c r="L4210" s="3" t="s">
        <v>962</v>
      </c>
      <c r="M4210" s="2">
        <v>5</v>
      </c>
      <c r="N4210" s="2">
        <v>5</v>
      </c>
      <c r="O4210" s="25">
        <v>11.029</v>
      </c>
      <c r="P4210" s="3">
        <v>1.84</v>
      </c>
      <c r="Q4210" s="3">
        <v>1.657</v>
      </c>
      <c r="R4210">
        <f>IF(Q4210&gt;0,(P4210*(Q4210^2))*(3.14159/6),"")</f>
        <v>2.6452157221857333</v>
      </c>
      <c r="S4210" s="2" t="s">
        <v>32</v>
      </c>
      <c r="T4210" t="s">
        <v>25</v>
      </c>
      <c r="U4210" s="2" t="s">
        <v>26</v>
      </c>
      <c r="V4210" s="2" t="s">
        <v>746</v>
      </c>
      <c r="W4210" s="2"/>
      <c r="X4210" s="2" t="s">
        <v>764</v>
      </c>
      <c r="Y4210" s="2"/>
      <c r="AA4210" s="12" t="s">
        <v>835</v>
      </c>
      <c r="AB4210" t="str">
        <f>IF(Q4210&gt;0,"yes","no")</f>
        <v>yes</v>
      </c>
      <c r="AC4210" t="str">
        <f>IF(O4210&gt;0,"yes","no")</f>
        <v>yes</v>
      </c>
      <c r="AD4210" t="str">
        <f>IF(AH4210="hatch","yes","no")</f>
        <v>yes</v>
      </c>
      <c r="AE4210" t="str">
        <f>IF(AH4210="swimup","yes","no")</f>
        <v>no</v>
      </c>
      <c r="AF4210" t="str">
        <f>IF(AH4210="respiration","yes","no")</f>
        <v>no</v>
      </c>
      <c r="AH4210" t="s">
        <v>766</v>
      </c>
      <c r="AI4210">
        <f>IF(O4210&gt;0,(IF(S4210="live",O4210*0.84,IF(S4210="dried.ethanol",O4210*0.8449+2.8227,O4210))),"")</f>
        <v>11.029</v>
      </c>
      <c r="AJ4210" s="2" t="s">
        <v>748</v>
      </c>
      <c r="AL4210" t="str">
        <f>IF(OR(AND(Q4210=Q4211,P4210&gt;0),AND(O4210&gt;0,O4210=O4211)),"duplicate","")</f>
        <v/>
      </c>
      <c r="AM4210" t="s">
        <v>826</v>
      </c>
      <c r="AN4210" t="s">
        <v>826</v>
      </c>
      <c r="AO4210" t="s">
        <v>826</v>
      </c>
      <c r="AP4210" t="s">
        <v>826</v>
      </c>
      <c r="AQ4210" t="s">
        <v>32</v>
      </c>
    </row>
    <row r="4211" spans="1:43" x14ac:dyDescent="0.2">
      <c r="A4211" s="31"/>
      <c r="B4211" s="1">
        <v>42899</v>
      </c>
      <c r="C4211" s="1" t="str">
        <f>IF(F4211="Kup","6/13/2017",IF(F4211="Sag","6/14/2017",""))</f>
        <v>6/13/2017</v>
      </c>
      <c r="D4211" s="27">
        <f>A4211-B4211</f>
        <v>-42899</v>
      </c>
      <c r="E4211" s="27">
        <f>A4211-C4211</f>
        <v>-42899</v>
      </c>
      <c r="F4211" s="2" t="s">
        <v>21</v>
      </c>
      <c r="G4211" s="2" t="s">
        <v>649</v>
      </c>
      <c r="H4211" s="2" t="s">
        <v>30</v>
      </c>
      <c r="I4211" s="12" t="s">
        <v>104</v>
      </c>
      <c r="J4211" s="12" t="s">
        <v>981</v>
      </c>
      <c r="K4211" s="3" t="s">
        <v>963</v>
      </c>
      <c r="L4211" s="3" t="s">
        <v>962</v>
      </c>
      <c r="M4211" s="2">
        <v>5</v>
      </c>
      <c r="N4211" s="2">
        <v>5</v>
      </c>
      <c r="O4211" s="25">
        <v>11.423</v>
      </c>
      <c r="P4211" s="2"/>
      <c r="Q4211" s="2"/>
      <c r="R4211" t="str">
        <f>IF(Q4211&gt;0,(P4211*(Q4211^2))*(3.14159/6),"")</f>
        <v/>
      </c>
      <c r="S4211" s="2" t="s">
        <v>32</v>
      </c>
      <c r="T4211" t="s">
        <v>25</v>
      </c>
      <c r="U4211" s="2" t="s">
        <v>26</v>
      </c>
      <c r="V4211" s="2" t="s">
        <v>676</v>
      </c>
      <c r="W4211" s="2"/>
      <c r="X4211" s="2" t="s">
        <v>764</v>
      </c>
      <c r="Y4211" s="2"/>
      <c r="AA4211" s="12" t="s">
        <v>835</v>
      </c>
      <c r="AB4211" t="str">
        <f>IF(Q4211&gt;0,"yes","no")</f>
        <v>no</v>
      </c>
      <c r="AC4211" t="str">
        <f>IF(O4211&gt;0,"yes","no")</f>
        <v>yes</v>
      </c>
      <c r="AD4211" t="str">
        <f>IF(AH4211="hatch","yes","no")</f>
        <v>no</v>
      </c>
      <c r="AE4211" t="str">
        <f>IF(AH4211="swimup","yes","no")</f>
        <v>yes</v>
      </c>
      <c r="AF4211" t="str">
        <f>IF(AH4211="respiration","yes","no")</f>
        <v>no</v>
      </c>
      <c r="AH4211" t="s">
        <v>765</v>
      </c>
      <c r="AI4211">
        <f>IF(O4211&gt;0,(IF(S4211="live",O4211*0.84,IF(S4211="dried.ethanol",O4211*0.8449+2.8227,O4211))),"")</f>
        <v>11.423</v>
      </c>
      <c r="AJ4211" s="2" t="s">
        <v>677</v>
      </c>
      <c r="AL4211" t="str">
        <f>IF(OR(AND(Q4211=Q4212,P4211&gt;0),AND(O4211&gt;0,O4211=O4212)),"duplicate","")</f>
        <v/>
      </c>
      <c r="AM4211" t="s">
        <v>826</v>
      </c>
      <c r="AN4211" t="s">
        <v>826</v>
      </c>
      <c r="AO4211" t="s">
        <v>826</v>
      </c>
      <c r="AP4211" t="s">
        <v>826</v>
      </c>
      <c r="AQ4211" t="s">
        <v>32</v>
      </c>
    </row>
    <row r="4212" spans="1:43" x14ac:dyDescent="0.2">
      <c r="A4212" s="31"/>
      <c r="B4212" s="1">
        <v>42899</v>
      </c>
      <c r="C4212" s="1" t="str">
        <f>IF(F4212="Kup","6/13/2017",IF(F4212="Sag","6/14/2017",""))</f>
        <v>6/13/2017</v>
      </c>
      <c r="D4212" s="27">
        <f>A4212-B4212</f>
        <v>-42899</v>
      </c>
      <c r="E4212" s="27">
        <f>A4212-C4212</f>
        <v>-42899</v>
      </c>
      <c r="F4212" s="2" t="s">
        <v>21</v>
      </c>
      <c r="G4212" s="2" t="s">
        <v>711</v>
      </c>
      <c r="H4212" s="2" t="s">
        <v>30</v>
      </c>
      <c r="I4212" s="12" t="s">
        <v>104</v>
      </c>
      <c r="J4212" s="12" t="s">
        <v>981</v>
      </c>
      <c r="K4212" s="3" t="s">
        <v>963</v>
      </c>
      <c r="L4212" s="3" t="s">
        <v>962</v>
      </c>
      <c r="M4212" s="2">
        <v>6</v>
      </c>
      <c r="N4212" s="2">
        <v>6</v>
      </c>
      <c r="O4212" s="25">
        <v>10.606</v>
      </c>
      <c r="P4212" s="3">
        <v>2.2989999999999999</v>
      </c>
      <c r="Q4212" s="3">
        <v>1.42</v>
      </c>
      <c r="R4212">
        <f>IF(Q4212&gt;0,(P4212*(Q4212^2))*(3.14159/6),"")</f>
        <v>2.4272466787873328</v>
      </c>
      <c r="S4212" s="2" t="s">
        <v>32</v>
      </c>
      <c r="T4212" t="s">
        <v>25</v>
      </c>
      <c r="U4212" s="2" t="s">
        <v>26</v>
      </c>
      <c r="V4212" s="2" t="s">
        <v>746</v>
      </c>
      <c r="W4212" s="2"/>
      <c r="X4212" s="2" t="s">
        <v>764</v>
      </c>
      <c r="Y4212" s="2"/>
      <c r="AA4212" s="12" t="s">
        <v>835</v>
      </c>
      <c r="AB4212" t="str">
        <f>IF(Q4212&gt;0,"yes","no")</f>
        <v>yes</v>
      </c>
      <c r="AC4212" t="str">
        <f>IF(O4212&gt;0,"yes","no")</f>
        <v>yes</v>
      </c>
      <c r="AD4212" t="str">
        <f>IF(AH4212="hatch","yes","no")</f>
        <v>yes</v>
      </c>
      <c r="AE4212" t="str">
        <f>IF(AH4212="swimup","yes","no")</f>
        <v>no</v>
      </c>
      <c r="AF4212" t="str">
        <f>IF(AH4212="respiration","yes","no")</f>
        <v>no</v>
      </c>
      <c r="AH4212" t="s">
        <v>766</v>
      </c>
      <c r="AI4212">
        <f>IF(O4212&gt;0,(IF(S4212="live",O4212*0.84,IF(S4212="dried.ethanol",O4212*0.8449+2.8227,O4212))),"")</f>
        <v>10.606</v>
      </c>
      <c r="AJ4212" s="2" t="s">
        <v>748</v>
      </c>
      <c r="AL4212" t="str">
        <f>IF(OR(AND(Q4212=Q4213,P4212&gt;0),AND(O4212&gt;0,O4212=O4213)),"duplicate","")</f>
        <v/>
      </c>
      <c r="AM4212" t="s">
        <v>826</v>
      </c>
      <c r="AN4212" t="s">
        <v>826</v>
      </c>
      <c r="AO4212" t="s">
        <v>826</v>
      </c>
      <c r="AP4212" t="s">
        <v>826</v>
      </c>
      <c r="AQ4212" t="s">
        <v>32</v>
      </c>
    </row>
    <row r="4213" spans="1:43" x14ac:dyDescent="0.2">
      <c r="A4213" s="31"/>
      <c r="B4213" s="1">
        <v>42899</v>
      </c>
      <c r="C4213" s="1" t="str">
        <f>IF(F4213="Kup","6/13/2017",IF(F4213="Sag","6/14/2017",""))</f>
        <v>6/13/2017</v>
      </c>
      <c r="D4213" s="27">
        <f>A4213-B4213</f>
        <v>-42899</v>
      </c>
      <c r="E4213" s="27">
        <f>A4213-C4213</f>
        <v>-42899</v>
      </c>
      <c r="F4213" s="2" t="s">
        <v>21</v>
      </c>
      <c r="G4213" s="2" t="s">
        <v>711</v>
      </c>
      <c r="H4213" s="2" t="s">
        <v>30</v>
      </c>
      <c r="I4213" s="12" t="s">
        <v>104</v>
      </c>
      <c r="J4213" s="12" t="s">
        <v>981</v>
      </c>
      <c r="K4213" s="3" t="s">
        <v>963</v>
      </c>
      <c r="L4213" s="3" t="s">
        <v>962</v>
      </c>
      <c r="M4213" s="2">
        <v>7</v>
      </c>
      <c r="N4213" s="2">
        <v>7</v>
      </c>
      <c r="O4213" s="25">
        <v>9.8989999999999991</v>
      </c>
      <c r="P4213" s="3">
        <v>1.8149999999999999</v>
      </c>
      <c r="Q4213" s="3">
        <v>1.2909999999999999</v>
      </c>
      <c r="R4213">
        <f>IF(Q4213&gt;0,(P4213*(Q4213^2))*(3.14159/6),"")</f>
        <v>1.5838985797439746</v>
      </c>
      <c r="S4213" s="2" t="s">
        <v>32</v>
      </c>
      <c r="T4213" t="s">
        <v>25</v>
      </c>
      <c r="U4213" s="2" t="s">
        <v>26</v>
      </c>
      <c r="V4213" s="2" t="s">
        <v>746</v>
      </c>
      <c r="W4213" s="2"/>
      <c r="X4213" s="2" t="s">
        <v>764</v>
      </c>
      <c r="Y4213" s="2"/>
      <c r="AA4213" s="12" t="s">
        <v>835</v>
      </c>
      <c r="AB4213" t="str">
        <f>IF(Q4213&gt;0,"yes","no")</f>
        <v>yes</v>
      </c>
      <c r="AC4213" t="str">
        <f>IF(O4213&gt;0,"yes","no")</f>
        <v>yes</v>
      </c>
      <c r="AD4213" t="str">
        <f>IF(AH4213="hatch","yes","no")</f>
        <v>yes</v>
      </c>
      <c r="AE4213" t="str">
        <f>IF(AH4213="swimup","yes","no")</f>
        <v>no</v>
      </c>
      <c r="AF4213" t="str">
        <f>IF(AH4213="respiration","yes","no")</f>
        <v>no</v>
      </c>
      <c r="AH4213" t="s">
        <v>766</v>
      </c>
      <c r="AI4213">
        <f>IF(O4213&gt;0,(IF(S4213="live",O4213*0.84,IF(S4213="dried.ethanol",O4213*0.8449+2.8227,O4213))),"")</f>
        <v>9.8989999999999991</v>
      </c>
      <c r="AJ4213" s="2" t="s">
        <v>748</v>
      </c>
      <c r="AL4213" t="str">
        <f>IF(OR(AND(Q4213=Q4214,P4213&gt;0),AND(O4213&gt;0,O4213=O4214)),"duplicate","")</f>
        <v/>
      </c>
      <c r="AM4213" t="s">
        <v>826</v>
      </c>
      <c r="AN4213" t="s">
        <v>826</v>
      </c>
      <c r="AO4213" t="s">
        <v>826</v>
      </c>
      <c r="AP4213" t="s">
        <v>826</v>
      </c>
      <c r="AQ4213" t="s">
        <v>32</v>
      </c>
    </row>
    <row r="4214" spans="1:43" x14ac:dyDescent="0.2">
      <c r="A4214" s="31"/>
      <c r="B4214" s="1">
        <v>42899</v>
      </c>
      <c r="C4214" s="1" t="str">
        <f>IF(F4214="Kup","6/13/2017",IF(F4214="Sag","6/14/2017",""))</f>
        <v>6/13/2017</v>
      </c>
      <c r="D4214" s="27">
        <f>A4214-B4214</f>
        <v>-42899</v>
      </c>
      <c r="E4214" s="27">
        <f>A4214-C4214</f>
        <v>-42899</v>
      </c>
      <c r="F4214" s="2" t="s">
        <v>21</v>
      </c>
      <c r="G4214" s="2" t="s">
        <v>711</v>
      </c>
      <c r="H4214" s="2" t="s">
        <v>30</v>
      </c>
      <c r="I4214" s="12" t="s">
        <v>104</v>
      </c>
      <c r="J4214" s="12" t="s">
        <v>981</v>
      </c>
      <c r="K4214" s="3" t="s">
        <v>963</v>
      </c>
      <c r="L4214" s="3" t="s">
        <v>962</v>
      </c>
      <c r="M4214" s="2">
        <v>8</v>
      </c>
      <c r="N4214" s="2">
        <v>8</v>
      </c>
      <c r="O4214" s="25">
        <v>10.872999999999999</v>
      </c>
      <c r="P4214" s="3">
        <v>2.089</v>
      </c>
      <c r="Q4214" s="3">
        <v>1.319</v>
      </c>
      <c r="R4214">
        <f>IF(Q4214&gt;0,(P4214*(Q4214^2))*(3.14159/6),"")</f>
        <v>1.9029452204365178</v>
      </c>
      <c r="S4214" s="2" t="s">
        <v>32</v>
      </c>
      <c r="T4214" t="s">
        <v>25</v>
      </c>
      <c r="U4214" s="2" t="s">
        <v>26</v>
      </c>
      <c r="V4214" s="2" t="s">
        <v>746</v>
      </c>
      <c r="W4214" s="2"/>
      <c r="X4214" s="2" t="s">
        <v>764</v>
      </c>
      <c r="Y4214" s="2"/>
      <c r="AA4214" s="12" t="s">
        <v>835</v>
      </c>
      <c r="AB4214" t="str">
        <f>IF(Q4214&gt;0,"yes","no")</f>
        <v>yes</v>
      </c>
      <c r="AC4214" t="str">
        <f>IF(O4214&gt;0,"yes","no")</f>
        <v>yes</v>
      </c>
      <c r="AD4214" t="str">
        <f>IF(AH4214="hatch","yes","no")</f>
        <v>yes</v>
      </c>
      <c r="AE4214" t="str">
        <f>IF(AH4214="swimup","yes","no")</f>
        <v>no</v>
      </c>
      <c r="AF4214" t="str">
        <f>IF(AH4214="respiration","yes","no")</f>
        <v>no</v>
      </c>
      <c r="AH4214" t="s">
        <v>766</v>
      </c>
      <c r="AI4214">
        <f>IF(O4214&gt;0,(IF(S4214="live",O4214*0.84,IF(S4214="dried.ethanol",O4214*0.8449+2.8227,O4214))),"")</f>
        <v>10.872999999999999</v>
      </c>
      <c r="AJ4214" s="2" t="s">
        <v>748</v>
      </c>
      <c r="AL4214" t="str">
        <f>IF(OR(AND(Q4214=Q4215,P4214&gt;0),AND(O4214&gt;0,O4214=O4215)),"duplicate","")</f>
        <v/>
      </c>
      <c r="AM4214" t="s">
        <v>826</v>
      </c>
      <c r="AN4214" t="s">
        <v>826</v>
      </c>
      <c r="AO4214" t="s">
        <v>826</v>
      </c>
      <c r="AP4214" t="s">
        <v>826</v>
      </c>
      <c r="AQ4214" t="s">
        <v>32</v>
      </c>
    </row>
    <row r="4215" spans="1:43" x14ac:dyDescent="0.2">
      <c r="A4215" s="31"/>
      <c r="B4215" s="1">
        <v>42899</v>
      </c>
      <c r="C4215" s="1" t="str">
        <f>IF(F4215="Kup","6/13/2017",IF(F4215="Sag","6/14/2017",""))</f>
        <v>6/13/2017</v>
      </c>
      <c r="D4215" s="27">
        <f>A4215-B4215</f>
        <v>-42899</v>
      </c>
      <c r="E4215" s="27">
        <f>A4215-C4215</f>
        <v>-42899</v>
      </c>
      <c r="F4215" s="2" t="s">
        <v>21</v>
      </c>
      <c r="G4215" s="2" t="s">
        <v>711</v>
      </c>
      <c r="H4215" s="2" t="s">
        <v>30</v>
      </c>
      <c r="I4215" s="12" t="s">
        <v>104</v>
      </c>
      <c r="J4215" s="12" t="s">
        <v>981</v>
      </c>
      <c r="K4215" s="3" t="s">
        <v>963</v>
      </c>
      <c r="L4215" s="3" t="s">
        <v>962</v>
      </c>
      <c r="M4215" s="2">
        <v>9</v>
      </c>
      <c r="N4215" s="2">
        <v>9</v>
      </c>
      <c r="O4215" s="25">
        <v>10.811999999999999</v>
      </c>
      <c r="P4215" s="3">
        <v>2.1480000000000001</v>
      </c>
      <c r="Q4215" s="3">
        <v>1.0049999999999999</v>
      </c>
      <c r="R4215">
        <f>IF(Q4215&gt;0,(P4215*(Q4215^2))*(3.14159/6),"")</f>
        <v>1.1359642294304997</v>
      </c>
      <c r="S4215" s="2" t="s">
        <v>32</v>
      </c>
      <c r="T4215" t="s">
        <v>25</v>
      </c>
      <c r="U4215" s="2" t="s">
        <v>26</v>
      </c>
      <c r="V4215" s="2" t="s">
        <v>746</v>
      </c>
      <c r="W4215" s="2"/>
      <c r="X4215" s="2" t="s">
        <v>764</v>
      </c>
      <c r="Y4215" s="2"/>
      <c r="AA4215" s="12" t="s">
        <v>835</v>
      </c>
      <c r="AB4215" t="str">
        <f>IF(Q4215&gt;0,"yes","no")</f>
        <v>yes</v>
      </c>
      <c r="AC4215" t="str">
        <f>IF(O4215&gt;0,"yes","no")</f>
        <v>yes</v>
      </c>
      <c r="AD4215" t="str">
        <f>IF(AH4215="hatch","yes","no")</f>
        <v>yes</v>
      </c>
      <c r="AE4215" t="str">
        <f>IF(AH4215="swimup","yes","no")</f>
        <v>no</v>
      </c>
      <c r="AF4215" t="str">
        <f>IF(AH4215="respiration","yes","no")</f>
        <v>no</v>
      </c>
      <c r="AH4215" t="s">
        <v>766</v>
      </c>
      <c r="AI4215">
        <f>IF(O4215&gt;0,(IF(S4215="live",O4215*0.84,IF(S4215="dried.ethanol",O4215*0.8449+2.8227,O4215))),"")</f>
        <v>10.811999999999999</v>
      </c>
      <c r="AJ4215" s="2" t="s">
        <v>748</v>
      </c>
      <c r="AL4215" t="str">
        <f>IF(OR(AND(Q4215=Q4216,P4215&gt;0),AND(O4215&gt;0,O4215=O4216)),"duplicate","")</f>
        <v/>
      </c>
      <c r="AM4215" t="s">
        <v>826</v>
      </c>
      <c r="AN4215" t="s">
        <v>826</v>
      </c>
      <c r="AO4215" t="s">
        <v>826</v>
      </c>
      <c r="AP4215" t="s">
        <v>826</v>
      </c>
      <c r="AQ4215" t="s">
        <v>32</v>
      </c>
    </row>
    <row r="4216" spans="1:43" x14ac:dyDescent="0.2">
      <c r="A4216" s="31"/>
      <c r="B4216" s="1">
        <v>42899</v>
      </c>
      <c r="C4216" s="1" t="str">
        <f>IF(F4216="Kup","6/13/2017",IF(F4216="Sag","6/14/2017",""))</f>
        <v>6/13/2017</v>
      </c>
      <c r="D4216" s="27">
        <f>A4216-B4216</f>
        <v>-42899</v>
      </c>
      <c r="E4216" s="27">
        <f>A4216-C4216</f>
        <v>-42899</v>
      </c>
      <c r="F4216" s="2" t="s">
        <v>21</v>
      </c>
      <c r="G4216" s="2" t="s">
        <v>711</v>
      </c>
      <c r="H4216" s="2" t="s">
        <v>30</v>
      </c>
      <c r="I4216" s="12" t="s">
        <v>104</v>
      </c>
      <c r="J4216" s="12" t="s">
        <v>981</v>
      </c>
      <c r="K4216" s="3" t="s">
        <v>963</v>
      </c>
      <c r="L4216" s="3" t="s">
        <v>962</v>
      </c>
      <c r="M4216" s="2">
        <v>10</v>
      </c>
      <c r="N4216" s="2">
        <v>10</v>
      </c>
      <c r="O4216" s="25">
        <v>11.026</v>
      </c>
      <c r="P4216" s="3">
        <v>2.363</v>
      </c>
      <c r="Q4216" s="3">
        <v>1.099</v>
      </c>
      <c r="R4216">
        <f>IF(Q4216&gt;0,(P4216*(Q4216^2))*(3.14159/6),"")</f>
        <v>1.4943673215838615</v>
      </c>
      <c r="S4216" s="2" t="s">
        <v>32</v>
      </c>
      <c r="T4216" t="s">
        <v>25</v>
      </c>
      <c r="U4216" s="2" t="s">
        <v>26</v>
      </c>
      <c r="V4216" s="2" t="s">
        <v>746</v>
      </c>
      <c r="W4216" s="2"/>
      <c r="X4216" s="2" t="s">
        <v>764</v>
      </c>
      <c r="Y4216" s="2"/>
      <c r="AA4216" s="12" t="s">
        <v>835</v>
      </c>
      <c r="AB4216" t="str">
        <f>IF(Q4216&gt;0,"yes","no")</f>
        <v>yes</v>
      </c>
      <c r="AC4216" t="str">
        <f>IF(O4216&gt;0,"yes","no")</f>
        <v>yes</v>
      </c>
      <c r="AD4216" t="str">
        <f>IF(AH4216="hatch","yes","no")</f>
        <v>yes</v>
      </c>
      <c r="AE4216" t="str">
        <f>IF(AH4216="swimup","yes","no")</f>
        <v>no</v>
      </c>
      <c r="AF4216" t="str">
        <f>IF(AH4216="respiration","yes","no")</f>
        <v>no</v>
      </c>
      <c r="AH4216" t="s">
        <v>766</v>
      </c>
      <c r="AI4216">
        <f>IF(O4216&gt;0,(IF(S4216="live",O4216*0.84,IF(S4216="dried.ethanol",O4216*0.8449+2.8227,O4216))),"")</f>
        <v>11.026</v>
      </c>
      <c r="AJ4216" s="2" t="s">
        <v>748</v>
      </c>
      <c r="AL4216" t="str">
        <f>IF(OR(AND(Q4216=Q4217,P4216&gt;0),AND(O4216&gt;0,O4216=O4217)),"duplicate","")</f>
        <v/>
      </c>
      <c r="AM4216" t="s">
        <v>826</v>
      </c>
      <c r="AN4216" t="s">
        <v>826</v>
      </c>
      <c r="AO4216" t="s">
        <v>826</v>
      </c>
      <c r="AP4216" t="s">
        <v>826</v>
      </c>
      <c r="AQ4216" t="s">
        <v>32</v>
      </c>
    </row>
    <row r="4217" spans="1:43" x14ac:dyDescent="0.2">
      <c r="A4217" s="31"/>
      <c r="B4217" s="1">
        <v>42899</v>
      </c>
      <c r="C4217" s="1" t="str">
        <f>IF(F4217="Kup","6/13/2017",IF(F4217="Sag","6/14/2017",""))</f>
        <v>6/13/2017</v>
      </c>
      <c r="D4217" s="27">
        <f>A4217-B4217</f>
        <v>-42899</v>
      </c>
      <c r="E4217" s="27">
        <f>A4217-C4217</f>
        <v>-42899</v>
      </c>
      <c r="F4217" s="2" t="s">
        <v>21</v>
      </c>
      <c r="G4217" s="2" t="s">
        <v>711</v>
      </c>
      <c r="H4217" s="2" t="s">
        <v>30</v>
      </c>
      <c r="I4217" s="12" t="s">
        <v>107</v>
      </c>
      <c r="J4217" s="12" t="s">
        <v>982</v>
      </c>
      <c r="K4217" s="3" t="s">
        <v>964</v>
      </c>
      <c r="L4217" s="3" t="s">
        <v>951</v>
      </c>
      <c r="M4217" s="2">
        <v>1</v>
      </c>
      <c r="N4217" s="2">
        <v>1</v>
      </c>
      <c r="O4217" s="25">
        <v>10.816000000000001</v>
      </c>
      <c r="P4217" s="3">
        <v>2.4929999999999999</v>
      </c>
      <c r="Q4217" s="3">
        <v>1.6220000000000001</v>
      </c>
      <c r="R4217">
        <f>IF(Q4217&gt;0,(P4217*(Q4217^2))*(3.14159/6),"")</f>
        <v>3.4341735086401801</v>
      </c>
      <c r="S4217" s="2" t="s">
        <v>32</v>
      </c>
      <c r="T4217" t="s">
        <v>25</v>
      </c>
      <c r="U4217" s="2" t="s">
        <v>26</v>
      </c>
      <c r="V4217" s="2" t="s">
        <v>749</v>
      </c>
      <c r="W4217" s="2"/>
      <c r="X4217" s="2" t="s">
        <v>764</v>
      </c>
      <c r="Y4217" s="2"/>
      <c r="AA4217" s="12" t="s">
        <v>835</v>
      </c>
      <c r="AB4217" t="str">
        <f>IF(Q4217&gt;0,"yes","no")</f>
        <v>yes</v>
      </c>
      <c r="AC4217" t="str">
        <f>IF(O4217&gt;0,"yes","no")</f>
        <v>yes</v>
      </c>
      <c r="AD4217" t="str">
        <f>IF(AH4217="hatch","yes","no")</f>
        <v>yes</v>
      </c>
      <c r="AE4217" t="str">
        <f>IF(AH4217="swimup","yes","no")</f>
        <v>no</v>
      </c>
      <c r="AF4217" t="str">
        <f>IF(AH4217="respiration","yes","no")</f>
        <v>no</v>
      </c>
      <c r="AH4217" t="s">
        <v>766</v>
      </c>
      <c r="AI4217">
        <f>IF(O4217&gt;0,(IF(S4217="live",O4217*0.84,IF(S4217="dried.ethanol",O4217*0.8449+2.8227,O4217))),"")</f>
        <v>10.816000000000001</v>
      </c>
      <c r="AJ4217" s="2" t="s">
        <v>750</v>
      </c>
      <c r="AL4217" t="str">
        <f>IF(OR(AND(Q4217=Q4218,P4217&gt;0),AND(O4217&gt;0,O4217=O4218)),"duplicate","")</f>
        <v/>
      </c>
      <c r="AM4217" t="s">
        <v>826</v>
      </c>
      <c r="AN4217" t="s">
        <v>826</v>
      </c>
      <c r="AO4217" t="s">
        <v>826</v>
      </c>
      <c r="AP4217" t="s">
        <v>826</v>
      </c>
      <c r="AQ4217" t="s">
        <v>32</v>
      </c>
    </row>
    <row r="4218" spans="1:43" x14ac:dyDescent="0.2">
      <c r="A4218" s="31"/>
      <c r="B4218" s="1">
        <v>42899</v>
      </c>
      <c r="C4218" s="1" t="str">
        <f>IF(F4218="Kup","6/13/2017",IF(F4218="Sag","6/14/2017",""))</f>
        <v>6/13/2017</v>
      </c>
      <c r="D4218" s="27">
        <f>A4218-B4218</f>
        <v>-42899</v>
      </c>
      <c r="E4218" s="27">
        <f>A4218-C4218</f>
        <v>-42899</v>
      </c>
      <c r="F4218" s="2" t="s">
        <v>21</v>
      </c>
      <c r="G4218" s="2" t="s">
        <v>649</v>
      </c>
      <c r="H4218" s="2" t="s">
        <v>30</v>
      </c>
      <c r="I4218" s="12" t="s">
        <v>107</v>
      </c>
      <c r="J4218" s="12" t="s">
        <v>982</v>
      </c>
      <c r="K4218" s="3" t="s">
        <v>964</v>
      </c>
      <c r="L4218" s="3" t="s">
        <v>951</v>
      </c>
      <c r="M4218" s="2">
        <v>1</v>
      </c>
      <c r="N4218" s="2">
        <v>1</v>
      </c>
      <c r="O4218" s="25">
        <v>12.082000000000001</v>
      </c>
      <c r="P4218" s="3">
        <v>2.339</v>
      </c>
      <c r="Q4218" s="3">
        <v>1.43</v>
      </c>
      <c r="R4218">
        <f>IF(Q4218&gt;0,(P4218*(Q4218^2))*(3.14159/6),"")</f>
        <v>2.504381876258166</v>
      </c>
      <c r="S4218" s="2" t="s">
        <v>32</v>
      </c>
      <c r="T4218" t="s">
        <v>25</v>
      </c>
      <c r="U4218" s="2" t="s">
        <v>26</v>
      </c>
      <c r="V4218" s="2" t="s">
        <v>663</v>
      </c>
      <c r="W4218" s="2"/>
      <c r="X4218" s="2" t="s">
        <v>764</v>
      </c>
      <c r="Y4218" s="2"/>
      <c r="AA4218" s="12" t="s">
        <v>835</v>
      </c>
      <c r="AB4218" t="str">
        <f>IF(Q4218&gt;0,"yes","no")</f>
        <v>yes</v>
      </c>
      <c r="AC4218" t="str">
        <f>IF(O4218&gt;0,"yes","no")</f>
        <v>yes</v>
      </c>
      <c r="AD4218" t="str">
        <f>IF(AH4218="hatch","yes","no")</f>
        <v>no</v>
      </c>
      <c r="AE4218" t="str">
        <f>IF(AH4218="swimup","yes","no")</f>
        <v>yes</v>
      </c>
      <c r="AF4218" t="str">
        <f>IF(AH4218="respiration","yes","no")</f>
        <v>no</v>
      </c>
      <c r="AH4218" t="s">
        <v>765</v>
      </c>
      <c r="AI4218">
        <f>IF(O4218&gt;0,(IF(S4218="live",O4218*0.84,IF(S4218="dried.ethanol",O4218*0.8449+2.8227,O4218))),"")</f>
        <v>12.082000000000001</v>
      </c>
      <c r="AJ4218" s="2" t="s">
        <v>664</v>
      </c>
      <c r="AL4218" t="str">
        <f>IF(OR(AND(Q4218=Q4219,P4218&gt;0),AND(O4218&gt;0,O4218=O4219)),"duplicate","")</f>
        <v/>
      </c>
      <c r="AM4218" t="s">
        <v>826</v>
      </c>
      <c r="AN4218" t="s">
        <v>826</v>
      </c>
      <c r="AO4218" t="s">
        <v>826</v>
      </c>
      <c r="AP4218" t="s">
        <v>826</v>
      </c>
      <c r="AQ4218" t="s">
        <v>32</v>
      </c>
    </row>
    <row r="4219" spans="1:43" x14ac:dyDescent="0.2">
      <c r="A4219" s="31"/>
      <c r="B4219" s="1">
        <v>42899</v>
      </c>
      <c r="C4219" s="1" t="str">
        <f>IF(F4219="Kup","6/13/2017",IF(F4219="Sag","6/14/2017",""))</f>
        <v>6/13/2017</v>
      </c>
      <c r="D4219" s="27">
        <f>A4219-B4219</f>
        <v>-42899</v>
      </c>
      <c r="E4219" s="27">
        <f>A4219-C4219</f>
        <v>-42899</v>
      </c>
      <c r="F4219" s="2" t="s">
        <v>21</v>
      </c>
      <c r="G4219" s="2" t="s">
        <v>711</v>
      </c>
      <c r="H4219" s="2" t="s">
        <v>30</v>
      </c>
      <c r="I4219" s="12" t="s">
        <v>107</v>
      </c>
      <c r="J4219" s="12" t="s">
        <v>982</v>
      </c>
      <c r="K4219" s="3" t="s">
        <v>964</v>
      </c>
      <c r="L4219" s="3" t="s">
        <v>951</v>
      </c>
      <c r="M4219" s="2">
        <v>2</v>
      </c>
      <c r="N4219" s="2">
        <v>2</v>
      </c>
      <c r="O4219" s="25">
        <v>10.782999999999999</v>
      </c>
      <c r="P4219" s="3">
        <v>2.3719999999999999</v>
      </c>
      <c r="Q4219" s="3">
        <v>1.7430000000000001</v>
      </c>
      <c r="R4219">
        <f>IF(Q4219&gt;0,(P4219*(Q4219^2))*(3.14159/6),"")</f>
        <v>3.7731816561604199</v>
      </c>
      <c r="S4219" s="2" t="s">
        <v>32</v>
      </c>
      <c r="T4219" t="s">
        <v>25</v>
      </c>
      <c r="U4219" s="2" t="s">
        <v>26</v>
      </c>
      <c r="V4219" s="2" t="s">
        <v>749</v>
      </c>
      <c r="W4219" s="2"/>
      <c r="X4219" s="2" t="s">
        <v>764</v>
      </c>
      <c r="Y4219" s="2"/>
      <c r="AA4219" s="12" t="s">
        <v>835</v>
      </c>
      <c r="AB4219" t="str">
        <f>IF(Q4219&gt;0,"yes","no")</f>
        <v>yes</v>
      </c>
      <c r="AC4219" t="str">
        <f>IF(O4219&gt;0,"yes","no")</f>
        <v>yes</v>
      </c>
      <c r="AD4219" t="str">
        <f>IF(AH4219="hatch","yes","no")</f>
        <v>yes</v>
      </c>
      <c r="AE4219" t="str">
        <f>IF(AH4219="swimup","yes","no")</f>
        <v>no</v>
      </c>
      <c r="AF4219" t="str">
        <f>IF(AH4219="respiration","yes","no")</f>
        <v>no</v>
      </c>
      <c r="AH4219" t="s">
        <v>766</v>
      </c>
      <c r="AI4219">
        <f>IF(O4219&gt;0,(IF(S4219="live",O4219*0.84,IF(S4219="dried.ethanol",O4219*0.8449+2.8227,O4219))),"")</f>
        <v>10.782999999999999</v>
      </c>
      <c r="AJ4219" s="2" t="s">
        <v>750</v>
      </c>
      <c r="AL4219" t="str">
        <f>IF(OR(AND(Q4219=Q4220,P4219&gt;0),AND(O4219&gt;0,O4219=O4220)),"duplicate","")</f>
        <v/>
      </c>
      <c r="AM4219" t="s">
        <v>826</v>
      </c>
      <c r="AN4219" t="s">
        <v>826</v>
      </c>
      <c r="AO4219" t="s">
        <v>826</v>
      </c>
      <c r="AP4219" t="s">
        <v>826</v>
      </c>
      <c r="AQ4219" t="s">
        <v>32</v>
      </c>
    </row>
    <row r="4220" spans="1:43" x14ac:dyDescent="0.2">
      <c r="A4220" s="31"/>
      <c r="B4220" s="1">
        <v>42899</v>
      </c>
      <c r="C4220" s="1" t="str">
        <f>IF(F4220="Kup","6/13/2017",IF(F4220="Sag","6/14/2017",""))</f>
        <v>6/13/2017</v>
      </c>
      <c r="D4220" s="27">
        <f>A4220-B4220</f>
        <v>-42899</v>
      </c>
      <c r="E4220" s="27">
        <f>A4220-C4220</f>
        <v>-42899</v>
      </c>
      <c r="F4220" s="2" t="s">
        <v>21</v>
      </c>
      <c r="G4220" s="2" t="s">
        <v>649</v>
      </c>
      <c r="H4220" s="2" t="s">
        <v>30</v>
      </c>
      <c r="I4220" s="12" t="s">
        <v>107</v>
      </c>
      <c r="J4220" s="12" t="s">
        <v>982</v>
      </c>
      <c r="K4220" s="3" t="s">
        <v>964</v>
      </c>
      <c r="L4220" s="3" t="s">
        <v>951</v>
      </c>
      <c r="M4220" s="2">
        <v>2</v>
      </c>
      <c r="N4220" s="2">
        <v>2</v>
      </c>
      <c r="O4220" s="25">
        <v>11.804</v>
      </c>
      <c r="P4220" s="3">
        <v>2.2869999999999999</v>
      </c>
      <c r="Q4220" s="3">
        <v>1.4590000000000001</v>
      </c>
      <c r="R4220">
        <f>IF(Q4220&gt;0,(P4220*(Q4220^2))*(3.14159/6),"")</f>
        <v>2.5490303350267882</v>
      </c>
      <c r="S4220" s="2" t="s">
        <v>32</v>
      </c>
      <c r="T4220" t="s">
        <v>25</v>
      </c>
      <c r="U4220" s="2" t="s">
        <v>26</v>
      </c>
      <c r="V4220" s="2" t="s">
        <v>663</v>
      </c>
      <c r="W4220" s="2"/>
      <c r="X4220" s="2" t="s">
        <v>764</v>
      </c>
      <c r="Y4220" s="2"/>
      <c r="AA4220" s="12" t="s">
        <v>835</v>
      </c>
      <c r="AB4220" t="str">
        <f>IF(Q4220&gt;0,"yes","no")</f>
        <v>yes</v>
      </c>
      <c r="AC4220" t="str">
        <f>IF(O4220&gt;0,"yes","no")</f>
        <v>yes</v>
      </c>
      <c r="AD4220" t="str">
        <f>IF(AH4220="hatch","yes","no")</f>
        <v>no</v>
      </c>
      <c r="AE4220" t="str">
        <f>IF(AH4220="swimup","yes","no")</f>
        <v>yes</v>
      </c>
      <c r="AF4220" t="str">
        <f>IF(AH4220="respiration","yes","no")</f>
        <v>no</v>
      </c>
      <c r="AH4220" t="s">
        <v>765</v>
      </c>
      <c r="AI4220">
        <f>IF(O4220&gt;0,(IF(S4220="live",O4220*0.84,IF(S4220="dried.ethanol",O4220*0.8449+2.8227,O4220))),"")</f>
        <v>11.804</v>
      </c>
      <c r="AJ4220" s="2" t="s">
        <v>664</v>
      </c>
      <c r="AL4220" t="str">
        <f>IF(OR(AND(Q4220=Q4221,P4220&gt;0),AND(O4220&gt;0,O4220=O4221)),"duplicate","")</f>
        <v/>
      </c>
      <c r="AM4220" t="s">
        <v>826</v>
      </c>
      <c r="AN4220" t="s">
        <v>826</v>
      </c>
      <c r="AO4220" t="s">
        <v>826</v>
      </c>
      <c r="AP4220" t="s">
        <v>826</v>
      </c>
      <c r="AQ4220" t="s">
        <v>32</v>
      </c>
    </row>
    <row r="4221" spans="1:43" x14ac:dyDescent="0.2">
      <c r="A4221" s="31"/>
      <c r="B4221" s="1">
        <v>42899</v>
      </c>
      <c r="C4221" s="1" t="str">
        <f>IF(F4221="Kup","6/13/2017",IF(F4221="Sag","6/14/2017",""))</f>
        <v>6/13/2017</v>
      </c>
      <c r="D4221" s="27">
        <f>A4221-B4221</f>
        <v>-42899</v>
      </c>
      <c r="E4221" s="27">
        <f>A4221-C4221</f>
        <v>-42899</v>
      </c>
      <c r="F4221" s="2" t="s">
        <v>21</v>
      </c>
      <c r="G4221" s="2" t="s">
        <v>711</v>
      </c>
      <c r="H4221" s="2" t="s">
        <v>30</v>
      </c>
      <c r="I4221" s="12" t="s">
        <v>107</v>
      </c>
      <c r="J4221" s="12" t="s">
        <v>982</v>
      </c>
      <c r="K4221" s="3" t="s">
        <v>964</v>
      </c>
      <c r="L4221" s="3" t="s">
        <v>951</v>
      </c>
      <c r="M4221" s="2">
        <v>3</v>
      </c>
      <c r="N4221" s="2">
        <v>3</v>
      </c>
      <c r="O4221" s="25">
        <v>11.061999999999999</v>
      </c>
      <c r="P4221" s="3">
        <v>2.5880000000000001</v>
      </c>
      <c r="Q4221" s="3">
        <v>1.7929999999999999</v>
      </c>
      <c r="R4221">
        <f>IF(Q4221&gt;0,(P4221*(Q4221^2))*(3.14159/6),"")</f>
        <v>4.3563534286878456</v>
      </c>
      <c r="S4221" s="2" t="s">
        <v>32</v>
      </c>
      <c r="T4221" t="s">
        <v>25</v>
      </c>
      <c r="U4221" s="2" t="s">
        <v>26</v>
      </c>
      <c r="V4221" s="2" t="s">
        <v>749</v>
      </c>
      <c r="W4221" s="2"/>
      <c r="X4221" s="2" t="s">
        <v>764</v>
      </c>
      <c r="Y4221" s="2"/>
      <c r="AA4221" s="12" t="s">
        <v>835</v>
      </c>
      <c r="AB4221" t="str">
        <f>IF(Q4221&gt;0,"yes","no")</f>
        <v>yes</v>
      </c>
      <c r="AC4221" t="str">
        <f>IF(O4221&gt;0,"yes","no")</f>
        <v>yes</v>
      </c>
      <c r="AD4221" t="str">
        <f>IF(AH4221="hatch","yes","no")</f>
        <v>yes</v>
      </c>
      <c r="AE4221" t="str">
        <f>IF(AH4221="swimup","yes","no")</f>
        <v>no</v>
      </c>
      <c r="AF4221" t="str">
        <f>IF(AH4221="respiration","yes","no")</f>
        <v>no</v>
      </c>
      <c r="AH4221" t="s">
        <v>766</v>
      </c>
      <c r="AI4221">
        <f>IF(O4221&gt;0,(IF(S4221="live",O4221*0.84,IF(S4221="dried.ethanol",O4221*0.8449+2.8227,O4221))),"")</f>
        <v>11.061999999999999</v>
      </c>
      <c r="AJ4221" s="2" t="s">
        <v>750</v>
      </c>
      <c r="AL4221" t="str">
        <f>IF(OR(AND(Q4221=Q4222,P4221&gt;0),AND(O4221&gt;0,O4221=O4222)),"duplicate","")</f>
        <v/>
      </c>
      <c r="AM4221" t="s">
        <v>826</v>
      </c>
      <c r="AN4221" t="s">
        <v>826</v>
      </c>
      <c r="AO4221" t="s">
        <v>826</v>
      </c>
      <c r="AP4221" t="s">
        <v>826</v>
      </c>
      <c r="AQ4221" t="s">
        <v>32</v>
      </c>
    </row>
    <row r="4222" spans="1:43" x14ac:dyDescent="0.2">
      <c r="A4222" s="31"/>
      <c r="B4222" s="1">
        <v>42899</v>
      </c>
      <c r="C4222" s="1" t="str">
        <f>IF(F4222="Kup","6/13/2017",IF(F4222="Sag","6/14/2017",""))</f>
        <v>6/13/2017</v>
      </c>
      <c r="D4222" s="27">
        <f>A4222-B4222</f>
        <v>-42899</v>
      </c>
      <c r="E4222" s="27">
        <f>A4222-C4222</f>
        <v>-42899</v>
      </c>
      <c r="F4222" s="2" t="s">
        <v>21</v>
      </c>
      <c r="G4222" s="2" t="s">
        <v>649</v>
      </c>
      <c r="H4222" s="2" t="s">
        <v>30</v>
      </c>
      <c r="I4222" s="12" t="s">
        <v>107</v>
      </c>
      <c r="J4222" s="12" t="s">
        <v>982</v>
      </c>
      <c r="K4222" s="3" t="s">
        <v>964</v>
      </c>
      <c r="L4222" s="3" t="s">
        <v>951</v>
      </c>
      <c r="M4222" s="2">
        <v>3</v>
      </c>
      <c r="N4222" s="2">
        <v>3</v>
      </c>
      <c r="O4222" s="25">
        <v>11.670999999999999</v>
      </c>
      <c r="P4222" s="3">
        <v>2.6549999999999998</v>
      </c>
      <c r="Q4222" s="3">
        <v>1.706</v>
      </c>
      <c r="R4222">
        <f>IF(Q4222&gt;0,(P4222*(Q4222^2))*(3.14159/6),"")</f>
        <v>4.0459530102086987</v>
      </c>
      <c r="S4222" s="2" t="s">
        <v>32</v>
      </c>
      <c r="T4222" t="s">
        <v>25</v>
      </c>
      <c r="U4222" s="2" t="s">
        <v>26</v>
      </c>
      <c r="V4222" s="2" t="s">
        <v>663</v>
      </c>
      <c r="W4222" s="2"/>
      <c r="X4222" s="2" t="s">
        <v>764</v>
      </c>
      <c r="Y4222" s="2"/>
      <c r="AA4222" s="12" t="s">
        <v>835</v>
      </c>
      <c r="AB4222" t="str">
        <f>IF(Q4222&gt;0,"yes","no")</f>
        <v>yes</v>
      </c>
      <c r="AC4222" t="str">
        <f>IF(O4222&gt;0,"yes","no")</f>
        <v>yes</v>
      </c>
      <c r="AD4222" t="str">
        <f>IF(AH4222="hatch","yes","no")</f>
        <v>no</v>
      </c>
      <c r="AE4222" t="str">
        <f>IF(AH4222="swimup","yes","no")</f>
        <v>yes</v>
      </c>
      <c r="AF4222" t="str">
        <f>IF(AH4222="respiration","yes","no")</f>
        <v>no</v>
      </c>
      <c r="AH4222" t="s">
        <v>765</v>
      </c>
      <c r="AI4222">
        <f>IF(O4222&gt;0,(IF(S4222="live",O4222*0.84,IF(S4222="dried.ethanol",O4222*0.8449+2.8227,O4222))),"")</f>
        <v>11.670999999999999</v>
      </c>
      <c r="AJ4222" s="2" t="s">
        <v>664</v>
      </c>
      <c r="AL4222" t="str">
        <f>IF(OR(AND(Q4222=Q4223,P4222&gt;0),AND(O4222&gt;0,O4222=O4223)),"duplicate","")</f>
        <v/>
      </c>
      <c r="AM4222" t="s">
        <v>826</v>
      </c>
      <c r="AN4222" t="s">
        <v>826</v>
      </c>
      <c r="AO4222" t="s">
        <v>826</v>
      </c>
      <c r="AP4222" t="s">
        <v>826</v>
      </c>
      <c r="AQ4222" t="s">
        <v>32</v>
      </c>
    </row>
    <row r="4223" spans="1:43" x14ac:dyDescent="0.2">
      <c r="A4223" s="31"/>
      <c r="B4223" s="1">
        <v>42899</v>
      </c>
      <c r="C4223" s="1" t="str">
        <f>IF(F4223="Kup","6/13/2017",IF(F4223="Sag","6/14/2017",""))</f>
        <v>6/13/2017</v>
      </c>
      <c r="D4223" s="27">
        <f>A4223-B4223</f>
        <v>-42899</v>
      </c>
      <c r="E4223" s="27">
        <f>A4223-C4223</f>
        <v>-42899</v>
      </c>
      <c r="F4223" s="2" t="s">
        <v>21</v>
      </c>
      <c r="G4223" s="2" t="s">
        <v>711</v>
      </c>
      <c r="H4223" s="2" t="s">
        <v>30</v>
      </c>
      <c r="I4223" s="12" t="s">
        <v>107</v>
      </c>
      <c r="J4223" s="12" t="s">
        <v>982</v>
      </c>
      <c r="K4223" s="3" t="s">
        <v>964</v>
      </c>
      <c r="L4223" s="3" t="s">
        <v>951</v>
      </c>
      <c r="M4223" s="2">
        <v>4</v>
      </c>
      <c r="N4223" s="2">
        <v>4</v>
      </c>
      <c r="O4223" s="25">
        <v>10.425000000000001</v>
      </c>
      <c r="P4223" s="3">
        <v>2.633</v>
      </c>
      <c r="Q4223" s="3">
        <v>1.651</v>
      </c>
      <c r="R4223">
        <f>IF(Q4223&gt;0,(P4223*(Q4223^2))*(3.14159/6),"")</f>
        <v>3.7578830579554112</v>
      </c>
      <c r="S4223" s="2" t="s">
        <v>32</v>
      </c>
      <c r="T4223" t="s">
        <v>25</v>
      </c>
      <c r="U4223" s="2" t="s">
        <v>26</v>
      </c>
      <c r="V4223" s="2" t="s">
        <v>749</v>
      </c>
      <c r="W4223" s="2"/>
      <c r="X4223" s="2" t="s">
        <v>764</v>
      </c>
      <c r="Y4223" s="2"/>
      <c r="AA4223" s="12" t="s">
        <v>835</v>
      </c>
      <c r="AB4223" t="str">
        <f>IF(Q4223&gt;0,"yes","no")</f>
        <v>yes</v>
      </c>
      <c r="AC4223" t="str">
        <f>IF(O4223&gt;0,"yes","no")</f>
        <v>yes</v>
      </c>
      <c r="AD4223" t="str">
        <f>IF(AH4223="hatch","yes","no")</f>
        <v>yes</v>
      </c>
      <c r="AE4223" t="str">
        <f>IF(AH4223="swimup","yes","no")</f>
        <v>no</v>
      </c>
      <c r="AF4223" t="str">
        <f>IF(AH4223="respiration","yes","no")</f>
        <v>no</v>
      </c>
      <c r="AH4223" t="s">
        <v>766</v>
      </c>
      <c r="AI4223">
        <f>IF(O4223&gt;0,(IF(S4223="live",O4223*0.84,IF(S4223="dried.ethanol",O4223*0.8449+2.8227,O4223))),"")</f>
        <v>10.425000000000001</v>
      </c>
      <c r="AJ4223" s="2" t="s">
        <v>750</v>
      </c>
      <c r="AL4223" t="str">
        <f>IF(OR(AND(Q4223=Q4224,P4223&gt;0),AND(O4223&gt;0,O4223=O4224)),"duplicate","")</f>
        <v/>
      </c>
      <c r="AM4223" t="s">
        <v>826</v>
      </c>
      <c r="AN4223" t="s">
        <v>826</v>
      </c>
      <c r="AO4223" t="s">
        <v>826</v>
      </c>
      <c r="AP4223" t="s">
        <v>826</v>
      </c>
      <c r="AQ4223" t="s">
        <v>32</v>
      </c>
    </row>
    <row r="4224" spans="1:43" x14ac:dyDescent="0.2">
      <c r="A4224" s="31"/>
      <c r="B4224" s="1">
        <v>42899</v>
      </c>
      <c r="C4224" s="1" t="str">
        <f>IF(F4224="Kup","6/13/2017",IF(F4224="Sag","6/14/2017",""))</f>
        <v>6/13/2017</v>
      </c>
      <c r="D4224" s="27">
        <f>A4224-B4224</f>
        <v>-42899</v>
      </c>
      <c r="E4224" s="27">
        <f>A4224-C4224</f>
        <v>-42899</v>
      </c>
      <c r="F4224" s="2" t="s">
        <v>21</v>
      </c>
      <c r="G4224" s="2" t="s">
        <v>649</v>
      </c>
      <c r="H4224" s="2" t="s">
        <v>30</v>
      </c>
      <c r="I4224" s="12" t="s">
        <v>107</v>
      </c>
      <c r="J4224" s="12" t="s">
        <v>982</v>
      </c>
      <c r="K4224" s="3" t="s">
        <v>964</v>
      </c>
      <c r="L4224" s="3" t="s">
        <v>951</v>
      </c>
      <c r="M4224" s="2">
        <v>4</v>
      </c>
      <c r="N4224" s="2">
        <v>4</v>
      </c>
      <c r="O4224" s="25">
        <v>11.678000000000001</v>
      </c>
      <c r="P4224" s="3">
        <v>2.4020000000000001</v>
      </c>
      <c r="Q4224" s="3">
        <v>1.3640000000000001</v>
      </c>
      <c r="R4224">
        <f>IF(Q4224&gt;0,(P4224*(Q4224^2))*(3.14159/6),"")</f>
        <v>2.3399145566655468</v>
      </c>
      <c r="S4224" s="2" t="s">
        <v>32</v>
      </c>
      <c r="T4224" t="s">
        <v>25</v>
      </c>
      <c r="U4224" s="2" t="s">
        <v>26</v>
      </c>
      <c r="V4224" s="2" t="s">
        <v>663</v>
      </c>
      <c r="W4224" s="2"/>
      <c r="X4224" s="2" t="s">
        <v>764</v>
      </c>
      <c r="Y4224" s="2"/>
      <c r="AA4224" s="12" t="s">
        <v>835</v>
      </c>
      <c r="AB4224" t="str">
        <f>IF(Q4224&gt;0,"yes","no")</f>
        <v>yes</v>
      </c>
      <c r="AC4224" t="str">
        <f>IF(O4224&gt;0,"yes","no")</f>
        <v>yes</v>
      </c>
      <c r="AD4224" t="str">
        <f>IF(AH4224="hatch","yes","no")</f>
        <v>no</v>
      </c>
      <c r="AE4224" t="str">
        <f>IF(AH4224="swimup","yes","no")</f>
        <v>yes</v>
      </c>
      <c r="AF4224" t="str">
        <f>IF(AH4224="respiration","yes","no")</f>
        <v>no</v>
      </c>
      <c r="AH4224" t="s">
        <v>765</v>
      </c>
      <c r="AI4224">
        <f>IF(O4224&gt;0,(IF(S4224="live",O4224*0.84,IF(S4224="dried.ethanol",O4224*0.8449+2.8227,O4224))),"")</f>
        <v>11.678000000000001</v>
      </c>
      <c r="AJ4224" s="2" t="s">
        <v>664</v>
      </c>
      <c r="AL4224" t="str">
        <f>IF(OR(AND(Q4224=Q4225,P4224&gt;0),AND(O4224&gt;0,O4224=O4225)),"duplicate","")</f>
        <v/>
      </c>
      <c r="AM4224" t="s">
        <v>826</v>
      </c>
      <c r="AN4224" t="s">
        <v>826</v>
      </c>
      <c r="AO4224" t="s">
        <v>826</v>
      </c>
      <c r="AP4224" t="s">
        <v>826</v>
      </c>
      <c r="AQ4224" t="s">
        <v>32</v>
      </c>
    </row>
    <row r="4225" spans="1:43" x14ac:dyDescent="0.2">
      <c r="A4225" s="31"/>
      <c r="B4225" s="1">
        <v>42899</v>
      </c>
      <c r="C4225" s="1" t="str">
        <f>IF(F4225="Kup","6/13/2017",IF(F4225="Sag","6/14/2017",""))</f>
        <v>6/13/2017</v>
      </c>
      <c r="D4225" s="27">
        <f>A4225-B4225</f>
        <v>-42899</v>
      </c>
      <c r="E4225" s="27">
        <f>A4225-C4225</f>
        <v>-42899</v>
      </c>
      <c r="F4225" s="2" t="s">
        <v>21</v>
      </c>
      <c r="G4225" s="2" t="s">
        <v>711</v>
      </c>
      <c r="H4225" s="2" t="s">
        <v>30</v>
      </c>
      <c r="I4225" s="12" t="s">
        <v>107</v>
      </c>
      <c r="J4225" s="12" t="s">
        <v>982</v>
      </c>
      <c r="K4225" s="3" t="s">
        <v>964</v>
      </c>
      <c r="L4225" s="3" t="s">
        <v>951</v>
      </c>
      <c r="M4225" s="2">
        <v>5</v>
      </c>
      <c r="N4225" s="2">
        <v>5</v>
      </c>
      <c r="O4225" s="25">
        <v>10.635</v>
      </c>
      <c r="P4225" s="3">
        <v>2.242</v>
      </c>
      <c r="Q4225" s="3">
        <v>1.669</v>
      </c>
      <c r="R4225">
        <f>IF(Q4225&gt;0,(P4225*(Q4225^2))*(3.14159/6),"")</f>
        <v>3.2699908474702628</v>
      </c>
      <c r="S4225" s="2" t="s">
        <v>32</v>
      </c>
      <c r="T4225" t="s">
        <v>25</v>
      </c>
      <c r="U4225" s="2" t="s">
        <v>26</v>
      </c>
      <c r="V4225" s="2" t="s">
        <v>749</v>
      </c>
      <c r="W4225" s="2"/>
      <c r="X4225" s="2" t="s">
        <v>764</v>
      </c>
      <c r="Y4225" s="2"/>
      <c r="AA4225" s="12" t="s">
        <v>835</v>
      </c>
      <c r="AB4225" t="str">
        <f>IF(Q4225&gt;0,"yes","no")</f>
        <v>yes</v>
      </c>
      <c r="AC4225" t="str">
        <f>IF(O4225&gt;0,"yes","no")</f>
        <v>yes</v>
      </c>
      <c r="AD4225" t="str">
        <f>IF(AH4225="hatch","yes","no")</f>
        <v>yes</v>
      </c>
      <c r="AE4225" t="str">
        <f>IF(AH4225="swimup","yes","no")</f>
        <v>no</v>
      </c>
      <c r="AF4225" t="str">
        <f>IF(AH4225="respiration","yes","no")</f>
        <v>no</v>
      </c>
      <c r="AH4225" t="s">
        <v>766</v>
      </c>
      <c r="AI4225">
        <f>IF(O4225&gt;0,(IF(S4225="live",O4225*0.84,IF(S4225="dried.ethanol",O4225*0.8449+2.8227,O4225))),"")</f>
        <v>10.635</v>
      </c>
      <c r="AJ4225" s="2" t="s">
        <v>750</v>
      </c>
      <c r="AL4225" t="str">
        <f>IF(OR(AND(Q4225=Q4226,P4225&gt;0),AND(O4225&gt;0,O4225=O4226)),"duplicate","")</f>
        <v/>
      </c>
      <c r="AM4225" t="s">
        <v>826</v>
      </c>
      <c r="AN4225" t="s">
        <v>826</v>
      </c>
      <c r="AO4225" t="s">
        <v>826</v>
      </c>
      <c r="AP4225" t="s">
        <v>826</v>
      </c>
      <c r="AQ4225" t="s">
        <v>32</v>
      </c>
    </row>
    <row r="4226" spans="1:43" x14ac:dyDescent="0.2">
      <c r="A4226" s="31"/>
      <c r="B4226" s="1">
        <v>42899</v>
      </c>
      <c r="C4226" s="1" t="str">
        <f>IF(F4226="Kup","6/13/2017",IF(F4226="Sag","6/14/2017",""))</f>
        <v>6/13/2017</v>
      </c>
      <c r="D4226" s="27">
        <f>A4226-B4226</f>
        <v>-42899</v>
      </c>
      <c r="E4226" s="27">
        <f>A4226-C4226</f>
        <v>-42899</v>
      </c>
      <c r="F4226" s="2" t="s">
        <v>21</v>
      </c>
      <c r="G4226" s="2" t="s">
        <v>649</v>
      </c>
      <c r="H4226" s="2" t="s">
        <v>30</v>
      </c>
      <c r="I4226" s="12" t="s">
        <v>107</v>
      </c>
      <c r="J4226" s="12" t="s">
        <v>982</v>
      </c>
      <c r="K4226" s="3" t="s">
        <v>964</v>
      </c>
      <c r="L4226" s="3" t="s">
        <v>951</v>
      </c>
      <c r="M4226" s="2">
        <v>5</v>
      </c>
      <c r="N4226" s="2">
        <v>5</v>
      </c>
      <c r="O4226" s="25">
        <v>12.064</v>
      </c>
      <c r="P4226" s="3">
        <v>2.3559999999999999</v>
      </c>
      <c r="Q4226" s="3">
        <v>1.212</v>
      </c>
      <c r="R4226">
        <f>IF(Q4226&gt;0,(P4226*(Q4226^2))*(3.14159/6),"")</f>
        <v>1.8120859006569598</v>
      </c>
      <c r="S4226" s="2" t="s">
        <v>32</v>
      </c>
      <c r="T4226" t="s">
        <v>25</v>
      </c>
      <c r="U4226" s="2" t="s">
        <v>26</v>
      </c>
      <c r="V4226" s="2" t="s">
        <v>663</v>
      </c>
      <c r="W4226" s="2"/>
      <c r="X4226" s="2" t="s">
        <v>764</v>
      </c>
      <c r="Y4226" s="2"/>
      <c r="AA4226" s="12" t="s">
        <v>835</v>
      </c>
      <c r="AB4226" t="str">
        <f>IF(Q4226&gt;0,"yes","no")</f>
        <v>yes</v>
      </c>
      <c r="AC4226" t="str">
        <f>IF(O4226&gt;0,"yes","no")</f>
        <v>yes</v>
      </c>
      <c r="AD4226" t="str">
        <f>IF(AH4226="hatch","yes","no")</f>
        <v>no</v>
      </c>
      <c r="AE4226" t="str">
        <f>IF(AH4226="swimup","yes","no")</f>
        <v>yes</v>
      </c>
      <c r="AF4226" t="str">
        <f>IF(AH4226="respiration","yes","no")</f>
        <v>no</v>
      </c>
      <c r="AH4226" t="s">
        <v>765</v>
      </c>
      <c r="AI4226">
        <f>IF(O4226&gt;0,(IF(S4226="live",O4226*0.84,IF(S4226="dried.ethanol",O4226*0.8449+2.8227,O4226))),"")</f>
        <v>12.064</v>
      </c>
      <c r="AJ4226" s="2" t="s">
        <v>664</v>
      </c>
      <c r="AL4226" t="str">
        <f>IF(OR(AND(Q4226=Q4227,P4226&gt;0),AND(O4226&gt;0,O4226=O4227)),"duplicate","")</f>
        <v/>
      </c>
      <c r="AM4226" t="s">
        <v>826</v>
      </c>
      <c r="AN4226" t="s">
        <v>826</v>
      </c>
      <c r="AO4226" t="s">
        <v>826</v>
      </c>
      <c r="AP4226" t="s">
        <v>826</v>
      </c>
      <c r="AQ4226" t="s">
        <v>32</v>
      </c>
    </row>
    <row r="4227" spans="1:43" x14ac:dyDescent="0.2">
      <c r="A4227" s="31"/>
      <c r="B4227" s="1">
        <v>42899</v>
      </c>
      <c r="C4227" s="1" t="str">
        <f>IF(F4227="Kup","6/13/2017",IF(F4227="Sag","6/14/2017",""))</f>
        <v>6/13/2017</v>
      </c>
      <c r="D4227" s="27">
        <f>A4227-B4227</f>
        <v>-42899</v>
      </c>
      <c r="E4227" s="27">
        <f>A4227-C4227</f>
        <v>-42899</v>
      </c>
      <c r="F4227" s="2" t="s">
        <v>21</v>
      </c>
      <c r="G4227" s="2" t="s">
        <v>711</v>
      </c>
      <c r="H4227" s="2" t="s">
        <v>30</v>
      </c>
      <c r="I4227" s="12" t="s">
        <v>107</v>
      </c>
      <c r="J4227" s="12" t="s">
        <v>982</v>
      </c>
      <c r="K4227" s="3" t="s">
        <v>964</v>
      </c>
      <c r="L4227" s="3" t="s">
        <v>951</v>
      </c>
      <c r="M4227" s="2">
        <v>6</v>
      </c>
      <c r="N4227" s="2">
        <v>6</v>
      </c>
      <c r="O4227" s="25">
        <v>10.361000000000001</v>
      </c>
      <c r="P4227" s="3">
        <v>2.081</v>
      </c>
      <c r="Q4227" s="3">
        <v>1.3839999999999999</v>
      </c>
      <c r="R4227">
        <f>IF(Q4227&gt;0,(P4227*(Q4227^2))*(3.14159/6),"")</f>
        <v>2.0870964334497062</v>
      </c>
      <c r="S4227" s="2" t="s">
        <v>32</v>
      </c>
      <c r="T4227" t="s">
        <v>25</v>
      </c>
      <c r="U4227" s="2" t="s">
        <v>26</v>
      </c>
      <c r="V4227" s="2" t="s">
        <v>749</v>
      </c>
      <c r="W4227" s="2"/>
      <c r="X4227" s="2" t="s">
        <v>764</v>
      </c>
      <c r="Y4227" s="2"/>
      <c r="AA4227" s="12" t="s">
        <v>835</v>
      </c>
      <c r="AB4227" t="str">
        <f>IF(Q4227&gt;0,"yes","no")</f>
        <v>yes</v>
      </c>
      <c r="AC4227" t="str">
        <f>IF(O4227&gt;0,"yes","no")</f>
        <v>yes</v>
      </c>
      <c r="AD4227" t="str">
        <f>IF(AH4227="hatch","yes","no")</f>
        <v>yes</v>
      </c>
      <c r="AE4227" t="str">
        <f>IF(AH4227="swimup","yes","no")</f>
        <v>no</v>
      </c>
      <c r="AF4227" t="str">
        <f>IF(AH4227="respiration","yes","no")</f>
        <v>no</v>
      </c>
      <c r="AH4227" t="s">
        <v>766</v>
      </c>
      <c r="AI4227">
        <f>IF(O4227&gt;0,(IF(S4227="live",O4227*0.84,IF(S4227="dried.ethanol",O4227*0.8449+2.8227,O4227))),"")</f>
        <v>10.361000000000001</v>
      </c>
      <c r="AJ4227" s="2" t="s">
        <v>750</v>
      </c>
      <c r="AL4227" t="str">
        <f>IF(OR(AND(Q4227=Q4228,P4227&gt;0),AND(O4227&gt;0,O4227=O4228)),"duplicate","")</f>
        <v/>
      </c>
      <c r="AM4227" t="s">
        <v>826</v>
      </c>
      <c r="AN4227" t="s">
        <v>826</v>
      </c>
      <c r="AO4227" t="s">
        <v>826</v>
      </c>
      <c r="AP4227" t="s">
        <v>826</v>
      </c>
      <c r="AQ4227" t="s">
        <v>32</v>
      </c>
    </row>
    <row r="4228" spans="1:43" x14ac:dyDescent="0.2">
      <c r="A4228" s="31"/>
      <c r="B4228" s="1">
        <v>42899</v>
      </c>
      <c r="C4228" s="1" t="str">
        <f>IF(F4228="Kup","6/13/2017",IF(F4228="Sag","6/14/2017",""))</f>
        <v>6/13/2017</v>
      </c>
      <c r="D4228" s="27">
        <f>A4228-B4228</f>
        <v>-42899</v>
      </c>
      <c r="E4228" s="27">
        <f>A4228-C4228</f>
        <v>-42899</v>
      </c>
      <c r="F4228" s="2" t="s">
        <v>21</v>
      </c>
      <c r="G4228" s="2" t="s">
        <v>649</v>
      </c>
      <c r="H4228" s="2" t="s">
        <v>30</v>
      </c>
      <c r="I4228" s="12" t="s">
        <v>107</v>
      </c>
      <c r="J4228" s="12" t="s">
        <v>982</v>
      </c>
      <c r="K4228" s="3" t="s">
        <v>964</v>
      </c>
      <c r="L4228" s="3" t="s">
        <v>951</v>
      </c>
      <c r="M4228" s="2">
        <v>6</v>
      </c>
      <c r="N4228" s="2">
        <v>6</v>
      </c>
      <c r="O4228" s="25">
        <v>12.255000000000001</v>
      </c>
      <c r="P4228" s="3">
        <v>2.448</v>
      </c>
      <c r="Q4228" s="3">
        <v>1.401</v>
      </c>
      <c r="R4228">
        <f>IF(Q4228&gt;0,(P4228*(Q4228^2))*(3.14159/6),"")</f>
        <v>2.5158569253847194</v>
      </c>
      <c r="S4228" s="2" t="s">
        <v>32</v>
      </c>
      <c r="T4228" t="s">
        <v>25</v>
      </c>
      <c r="U4228" s="2" t="s">
        <v>26</v>
      </c>
      <c r="V4228" s="2" t="s">
        <v>663</v>
      </c>
      <c r="W4228" s="2"/>
      <c r="X4228" s="2" t="s">
        <v>764</v>
      </c>
      <c r="Y4228" s="2"/>
      <c r="AA4228" s="12" t="s">
        <v>835</v>
      </c>
      <c r="AB4228" t="str">
        <f>IF(Q4228&gt;0,"yes","no")</f>
        <v>yes</v>
      </c>
      <c r="AC4228" t="str">
        <f>IF(O4228&gt;0,"yes","no")</f>
        <v>yes</v>
      </c>
      <c r="AD4228" t="str">
        <f>IF(AH4228="hatch","yes","no")</f>
        <v>no</v>
      </c>
      <c r="AE4228" t="str">
        <f>IF(AH4228="swimup","yes","no")</f>
        <v>yes</v>
      </c>
      <c r="AF4228" t="str">
        <f>IF(AH4228="respiration","yes","no")</f>
        <v>no</v>
      </c>
      <c r="AH4228" t="s">
        <v>765</v>
      </c>
      <c r="AI4228">
        <f>IF(O4228&gt;0,(IF(S4228="live",O4228*0.84,IF(S4228="dried.ethanol",O4228*0.8449+2.8227,O4228))),"")</f>
        <v>12.255000000000001</v>
      </c>
      <c r="AJ4228" s="2" t="s">
        <v>664</v>
      </c>
      <c r="AL4228" t="str">
        <f>IF(OR(AND(Q4228=Q4229,P4228&gt;0),AND(O4228&gt;0,O4228=O4229)),"duplicate","")</f>
        <v/>
      </c>
      <c r="AM4228" t="s">
        <v>826</v>
      </c>
      <c r="AN4228" t="s">
        <v>826</v>
      </c>
      <c r="AO4228" t="s">
        <v>826</v>
      </c>
      <c r="AP4228" t="s">
        <v>826</v>
      </c>
      <c r="AQ4228" t="s">
        <v>32</v>
      </c>
    </row>
    <row r="4229" spans="1:43" x14ac:dyDescent="0.2">
      <c r="A4229" s="31"/>
      <c r="B4229" s="1">
        <v>42899</v>
      </c>
      <c r="C4229" s="1" t="str">
        <f>IF(F4229="Kup","6/13/2017",IF(F4229="Sag","6/14/2017",""))</f>
        <v>6/13/2017</v>
      </c>
      <c r="D4229" s="27">
        <f>A4229-B4229</f>
        <v>-42899</v>
      </c>
      <c r="E4229" s="27">
        <f>A4229-C4229</f>
        <v>-42899</v>
      </c>
      <c r="F4229" s="2" t="s">
        <v>21</v>
      </c>
      <c r="G4229" s="2" t="s">
        <v>711</v>
      </c>
      <c r="H4229" s="2" t="s">
        <v>30</v>
      </c>
      <c r="I4229" s="12" t="s">
        <v>107</v>
      </c>
      <c r="J4229" s="12" t="s">
        <v>982</v>
      </c>
      <c r="K4229" s="3" t="s">
        <v>964</v>
      </c>
      <c r="L4229" s="3" t="s">
        <v>951</v>
      </c>
      <c r="M4229" s="2">
        <v>7</v>
      </c>
      <c r="N4229" s="2">
        <v>7</v>
      </c>
      <c r="O4229" s="25">
        <v>11.096</v>
      </c>
      <c r="P4229" s="3">
        <v>2.3170000000000002</v>
      </c>
      <c r="Q4229" s="3">
        <v>1.4470000000000001</v>
      </c>
      <c r="R4229">
        <f>IF(Q4229&gt;0,(P4229*(Q4229^2))*(3.14159/6),"")</f>
        <v>2.5401616295983787</v>
      </c>
      <c r="S4229" s="2" t="s">
        <v>32</v>
      </c>
      <c r="T4229" t="s">
        <v>25</v>
      </c>
      <c r="U4229" s="2" t="s">
        <v>26</v>
      </c>
      <c r="V4229" s="2" t="s">
        <v>749</v>
      </c>
      <c r="W4229" s="2"/>
      <c r="X4229" s="2" t="s">
        <v>764</v>
      </c>
      <c r="Y4229" s="2"/>
      <c r="AA4229" s="12" t="s">
        <v>835</v>
      </c>
      <c r="AB4229" t="str">
        <f>IF(Q4229&gt;0,"yes","no")</f>
        <v>yes</v>
      </c>
      <c r="AC4229" t="str">
        <f>IF(O4229&gt;0,"yes","no")</f>
        <v>yes</v>
      </c>
      <c r="AD4229" t="str">
        <f>IF(AH4229="hatch","yes","no")</f>
        <v>yes</v>
      </c>
      <c r="AE4229" t="str">
        <f>IF(AH4229="swimup","yes","no")</f>
        <v>no</v>
      </c>
      <c r="AF4229" t="str">
        <f>IF(AH4229="respiration","yes","no")</f>
        <v>no</v>
      </c>
      <c r="AH4229" t="s">
        <v>766</v>
      </c>
      <c r="AI4229">
        <f>IF(O4229&gt;0,(IF(S4229="live",O4229*0.84,IF(S4229="dried.ethanol",O4229*0.8449+2.8227,O4229))),"")</f>
        <v>11.096</v>
      </c>
      <c r="AJ4229" s="2" t="s">
        <v>750</v>
      </c>
      <c r="AL4229" t="str">
        <f>IF(OR(AND(Q4229=Q4230,P4229&gt;0),AND(O4229&gt;0,O4229=O4230)),"duplicate","")</f>
        <v/>
      </c>
      <c r="AM4229" t="s">
        <v>826</v>
      </c>
      <c r="AN4229" t="s">
        <v>826</v>
      </c>
      <c r="AO4229" t="s">
        <v>826</v>
      </c>
      <c r="AP4229" t="s">
        <v>826</v>
      </c>
      <c r="AQ4229" t="s">
        <v>32</v>
      </c>
    </row>
    <row r="4230" spans="1:43" x14ac:dyDescent="0.2">
      <c r="A4230" s="31"/>
      <c r="B4230" s="1">
        <v>42899</v>
      </c>
      <c r="C4230" s="1" t="str">
        <f>IF(F4230="Kup","6/13/2017",IF(F4230="Sag","6/14/2017",""))</f>
        <v>6/13/2017</v>
      </c>
      <c r="D4230" s="27">
        <f>A4230-B4230</f>
        <v>-42899</v>
      </c>
      <c r="E4230" s="27">
        <f>A4230-C4230</f>
        <v>-42899</v>
      </c>
      <c r="F4230" s="2" t="s">
        <v>21</v>
      </c>
      <c r="G4230" s="2" t="s">
        <v>649</v>
      </c>
      <c r="H4230" s="2" t="s">
        <v>30</v>
      </c>
      <c r="I4230" s="12" t="s">
        <v>107</v>
      </c>
      <c r="J4230" s="12" t="s">
        <v>982</v>
      </c>
      <c r="K4230" s="3" t="s">
        <v>964</v>
      </c>
      <c r="L4230" s="3" t="s">
        <v>951</v>
      </c>
      <c r="M4230" s="2">
        <v>7</v>
      </c>
      <c r="N4230" s="2">
        <v>7</v>
      </c>
      <c r="O4230" s="25">
        <v>11.988</v>
      </c>
      <c r="P4230" s="3">
        <v>2.5590000000000002</v>
      </c>
      <c r="Q4230" s="3">
        <v>1.327</v>
      </c>
      <c r="R4230">
        <f>IF(Q4230&gt;0,(P4230*(Q4230^2))*(3.14159/6),"")</f>
        <v>2.3594478736774147</v>
      </c>
      <c r="S4230" s="2" t="s">
        <v>32</v>
      </c>
      <c r="T4230" t="s">
        <v>25</v>
      </c>
      <c r="U4230" s="2" t="s">
        <v>26</v>
      </c>
      <c r="V4230" s="2" t="s">
        <v>663</v>
      </c>
      <c r="W4230" s="2"/>
      <c r="X4230" s="2" t="s">
        <v>764</v>
      </c>
      <c r="Y4230" s="2"/>
      <c r="AA4230" s="12" t="s">
        <v>835</v>
      </c>
      <c r="AB4230" t="str">
        <f>IF(Q4230&gt;0,"yes","no")</f>
        <v>yes</v>
      </c>
      <c r="AC4230" t="str">
        <f>IF(O4230&gt;0,"yes","no")</f>
        <v>yes</v>
      </c>
      <c r="AD4230" t="str">
        <f>IF(AH4230="hatch","yes","no")</f>
        <v>no</v>
      </c>
      <c r="AE4230" t="str">
        <f>IF(AH4230="swimup","yes","no")</f>
        <v>yes</v>
      </c>
      <c r="AF4230" t="str">
        <f>IF(AH4230="respiration","yes","no")</f>
        <v>no</v>
      </c>
      <c r="AH4230" t="s">
        <v>765</v>
      </c>
      <c r="AI4230">
        <f>IF(O4230&gt;0,(IF(S4230="live",O4230*0.84,IF(S4230="dried.ethanol",O4230*0.8449+2.8227,O4230))),"")</f>
        <v>11.988</v>
      </c>
      <c r="AJ4230" s="2" t="s">
        <v>664</v>
      </c>
      <c r="AL4230" t="str">
        <f>IF(OR(AND(Q4230=Q4231,P4230&gt;0),AND(O4230&gt;0,O4230=O4231)),"duplicate","")</f>
        <v/>
      </c>
      <c r="AM4230" t="s">
        <v>826</v>
      </c>
      <c r="AN4230" t="s">
        <v>826</v>
      </c>
      <c r="AO4230" t="s">
        <v>826</v>
      </c>
      <c r="AP4230" t="s">
        <v>826</v>
      </c>
      <c r="AQ4230" t="s">
        <v>32</v>
      </c>
    </row>
    <row r="4231" spans="1:43" x14ac:dyDescent="0.2">
      <c r="A4231" s="31"/>
      <c r="B4231" s="1">
        <v>42899</v>
      </c>
      <c r="C4231" s="1" t="str">
        <f>IF(F4231="Kup","6/13/2017",IF(F4231="Sag","6/14/2017",""))</f>
        <v>6/13/2017</v>
      </c>
      <c r="D4231" s="27">
        <f>A4231-B4231</f>
        <v>-42899</v>
      </c>
      <c r="E4231" s="27">
        <f>A4231-C4231</f>
        <v>-42899</v>
      </c>
      <c r="F4231" s="2" t="s">
        <v>21</v>
      </c>
      <c r="G4231" s="2" t="s">
        <v>711</v>
      </c>
      <c r="H4231" s="2" t="s">
        <v>30</v>
      </c>
      <c r="I4231" s="12" t="s">
        <v>107</v>
      </c>
      <c r="J4231" s="12" t="s">
        <v>982</v>
      </c>
      <c r="K4231" s="3" t="s">
        <v>964</v>
      </c>
      <c r="L4231" s="3" t="s">
        <v>951</v>
      </c>
      <c r="M4231" s="2">
        <v>8</v>
      </c>
      <c r="N4231" s="2">
        <v>8</v>
      </c>
      <c r="O4231" s="25">
        <v>10.538</v>
      </c>
      <c r="P4231" s="3">
        <v>2.2629999999999999</v>
      </c>
      <c r="Q4231" s="3">
        <v>1.5780000000000001</v>
      </c>
      <c r="R4231">
        <f>IF(Q4231&gt;0,(P4231*(Q4231^2))*(3.14159/6),"")</f>
        <v>2.95050807240438</v>
      </c>
      <c r="S4231" s="2" t="s">
        <v>32</v>
      </c>
      <c r="T4231" t="s">
        <v>25</v>
      </c>
      <c r="U4231" s="2" t="s">
        <v>26</v>
      </c>
      <c r="V4231" s="2" t="s">
        <v>749</v>
      </c>
      <c r="W4231" s="2"/>
      <c r="X4231" s="2" t="s">
        <v>764</v>
      </c>
      <c r="Y4231" s="2"/>
      <c r="AA4231" s="12" t="s">
        <v>835</v>
      </c>
      <c r="AB4231" t="str">
        <f>IF(Q4231&gt;0,"yes","no")</f>
        <v>yes</v>
      </c>
      <c r="AC4231" t="str">
        <f>IF(O4231&gt;0,"yes","no")</f>
        <v>yes</v>
      </c>
      <c r="AD4231" t="str">
        <f>IF(AH4231="hatch","yes","no")</f>
        <v>yes</v>
      </c>
      <c r="AE4231" t="str">
        <f>IF(AH4231="swimup","yes","no")</f>
        <v>no</v>
      </c>
      <c r="AF4231" t="str">
        <f>IF(AH4231="respiration","yes","no")</f>
        <v>no</v>
      </c>
      <c r="AH4231" t="s">
        <v>766</v>
      </c>
      <c r="AI4231">
        <f>IF(O4231&gt;0,(IF(S4231="live",O4231*0.84,IF(S4231="dried.ethanol",O4231*0.8449+2.8227,O4231))),"")</f>
        <v>10.538</v>
      </c>
      <c r="AJ4231" s="2" t="s">
        <v>750</v>
      </c>
      <c r="AL4231" t="str">
        <f>IF(OR(AND(Q4231=Q4232,P4231&gt;0),AND(O4231&gt;0,O4231=O4232)),"duplicate","")</f>
        <v/>
      </c>
      <c r="AM4231" t="s">
        <v>826</v>
      </c>
      <c r="AN4231" t="s">
        <v>826</v>
      </c>
      <c r="AO4231" t="s">
        <v>826</v>
      </c>
      <c r="AP4231" t="s">
        <v>826</v>
      </c>
      <c r="AQ4231" t="s">
        <v>32</v>
      </c>
    </row>
    <row r="4232" spans="1:43" x14ac:dyDescent="0.2">
      <c r="A4232" s="31"/>
      <c r="B4232" s="1">
        <v>42899</v>
      </c>
      <c r="C4232" s="1" t="str">
        <f>IF(F4232="Kup","6/13/2017",IF(F4232="Sag","6/14/2017",""))</f>
        <v>6/13/2017</v>
      </c>
      <c r="D4232" s="27">
        <f>A4232-B4232</f>
        <v>-42899</v>
      </c>
      <c r="E4232" s="27">
        <f>A4232-C4232</f>
        <v>-42899</v>
      </c>
      <c r="F4232" s="2" t="s">
        <v>21</v>
      </c>
      <c r="G4232" s="2" t="s">
        <v>649</v>
      </c>
      <c r="H4232" s="2" t="s">
        <v>30</v>
      </c>
      <c r="I4232" s="12" t="s">
        <v>107</v>
      </c>
      <c r="J4232" s="12" t="s">
        <v>982</v>
      </c>
      <c r="K4232" s="3" t="s">
        <v>964</v>
      </c>
      <c r="L4232" s="3" t="s">
        <v>951</v>
      </c>
      <c r="M4232" s="2">
        <v>8</v>
      </c>
      <c r="N4232" s="2">
        <v>8</v>
      </c>
      <c r="O4232" s="25">
        <v>12.010999999999999</v>
      </c>
      <c r="P4232" s="3">
        <v>2.5859999999999999</v>
      </c>
      <c r="Q4232" s="3">
        <v>1.272</v>
      </c>
      <c r="R4232">
        <f>IF(Q4232&gt;0,(P4232*(Q4232^2))*(3.14159/6),"")</f>
        <v>2.1907912548153599</v>
      </c>
      <c r="S4232" s="2" t="s">
        <v>32</v>
      </c>
      <c r="T4232" t="s">
        <v>25</v>
      </c>
      <c r="U4232" s="2" t="s">
        <v>26</v>
      </c>
      <c r="V4232" s="2" t="s">
        <v>663</v>
      </c>
      <c r="W4232" s="2"/>
      <c r="X4232" s="2" t="s">
        <v>764</v>
      </c>
      <c r="Y4232" s="2"/>
      <c r="AA4232" s="12" t="s">
        <v>835</v>
      </c>
      <c r="AB4232" t="str">
        <f>IF(Q4232&gt;0,"yes","no")</f>
        <v>yes</v>
      </c>
      <c r="AC4232" t="str">
        <f>IF(O4232&gt;0,"yes","no")</f>
        <v>yes</v>
      </c>
      <c r="AD4232" t="str">
        <f>IF(AH4232="hatch","yes","no")</f>
        <v>no</v>
      </c>
      <c r="AE4232" t="str">
        <f>IF(AH4232="swimup","yes","no")</f>
        <v>yes</v>
      </c>
      <c r="AF4232" t="str">
        <f>IF(AH4232="respiration","yes","no")</f>
        <v>no</v>
      </c>
      <c r="AH4232" t="s">
        <v>765</v>
      </c>
      <c r="AI4232">
        <f>IF(O4232&gt;0,(IF(S4232="live",O4232*0.84,IF(S4232="dried.ethanol",O4232*0.8449+2.8227,O4232))),"")</f>
        <v>12.010999999999999</v>
      </c>
      <c r="AJ4232" s="2" t="s">
        <v>664</v>
      </c>
      <c r="AL4232" t="str">
        <f>IF(OR(AND(Q4232=Q4233,P4232&gt;0),AND(O4232&gt;0,O4232=O4233)),"duplicate","")</f>
        <v/>
      </c>
      <c r="AM4232" t="s">
        <v>826</v>
      </c>
      <c r="AN4232" t="s">
        <v>826</v>
      </c>
      <c r="AO4232" t="s">
        <v>826</v>
      </c>
      <c r="AP4232" t="s">
        <v>826</v>
      </c>
      <c r="AQ4232" t="s">
        <v>32</v>
      </c>
    </row>
    <row r="4233" spans="1:43" x14ac:dyDescent="0.2">
      <c r="A4233" s="31"/>
      <c r="B4233" s="1">
        <v>42899</v>
      </c>
      <c r="C4233" s="1" t="str">
        <f>IF(F4233="Kup","6/13/2017",IF(F4233="Sag","6/14/2017",""))</f>
        <v>6/13/2017</v>
      </c>
      <c r="D4233" s="27">
        <f>A4233-B4233</f>
        <v>-42899</v>
      </c>
      <c r="E4233" s="27">
        <f>A4233-C4233</f>
        <v>-42899</v>
      </c>
      <c r="F4233" s="2" t="s">
        <v>21</v>
      </c>
      <c r="G4233" s="2" t="s">
        <v>711</v>
      </c>
      <c r="H4233" s="2" t="s">
        <v>30</v>
      </c>
      <c r="I4233" s="12" t="s">
        <v>107</v>
      </c>
      <c r="J4233" s="12" t="s">
        <v>982</v>
      </c>
      <c r="K4233" s="3" t="s">
        <v>964</v>
      </c>
      <c r="L4233" s="3" t="s">
        <v>951</v>
      </c>
      <c r="M4233" s="2">
        <v>9</v>
      </c>
      <c r="N4233" s="2">
        <v>9</v>
      </c>
      <c r="O4233" s="25">
        <v>10.012</v>
      </c>
      <c r="P4233" s="3">
        <v>2.093</v>
      </c>
      <c r="Q4233" s="3">
        <v>1.6859999999999999</v>
      </c>
      <c r="R4233">
        <f>IF(Q4233&gt;0,(P4233*(Q4233^2))*(3.14159/6),"")</f>
        <v>3.1151762589784195</v>
      </c>
      <c r="S4233" s="2" t="s">
        <v>32</v>
      </c>
      <c r="T4233" t="s">
        <v>25</v>
      </c>
      <c r="U4233" s="2" t="s">
        <v>26</v>
      </c>
      <c r="V4233" s="2" t="s">
        <v>749</v>
      </c>
      <c r="W4233" s="2"/>
      <c r="X4233" s="2" t="s">
        <v>764</v>
      </c>
      <c r="Y4233" s="2"/>
      <c r="AA4233" s="12" t="s">
        <v>835</v>
      </c>
      <c r="AB4233" t="str">
        <f>IF(Q4233&gt;0,"yes","no")</f>
        <v>yes</v>
      </c>
      <c r="AC4233" t="str">
        <f>IF(O4233&gt;0,"yes","no")</f>
        <v>yes</v>
      </c>
      <c r="AD4233" t="str">
        <f>IF(AH4233="hatch","yes","no")</f>
        <v>yes</v>
      </c>
      <c r="AE4233" t="str">
        <f>IF(AH4233="swimup","yes","no")</f>
        <v>no</v>
      </c>
      <c r="AF4233" t="str">
        <f>IF(AH4233="respiration","yes","no")</f>
        <v>no</v>
      </c>
      <c r="AH4233" t="s">
        <v>766</v>
      </c>
      <c r="AI4233">
        <f>IF(O4233&gt;0,(IF(S4233="live",O4233*0.84,IF(S4233="dried.ethanol",O4233*0.8449+2.8227,O4233))),"")</f>
        <v>10.012</v>
      </c>
      <c r="AJ4233" s="2" t="s">
        <v>750</v>
      </c>
      <c r="AL4233" t="str">
        <f>IF(OR(AND(Q4233=Q4234,P4233&gt;0),AND(O4233&gt;0,O4233=O4234)),"duplicate","")</f>
        <v/>
      </c>
      <c r="AM4233" t="s">
        <v>826</v>
      </c>
      <c r="AN4233" t="s">
        <v>826</v>
      </c>
      <c r="AO4233" t="s">
        <v>826</v>
      </c>
      <c r="AP4233" t="s">
        <v>826</v>
      </c>
      <c r="AQ4233" t="s">
        <v>32</v>
      </c>
    </row>
    <row r="4234" spans="1:43" x14ac:dyDescent="0.2">
      <c r="A4234" s="31"/>
      <c r="B4234" s="1">
        <v>42899</v>
      </c>
      <c r="C4234" s="1" t="str">
        <f>IF(F4234="Kup","6/13/2017",IF(F4234="Sag","6/14/2017",""))</f>
        <v>6/13/2017</v>
      </c>
      <c r="D4234" s="27">
        <f>A4234-B4234</f>
        <v>-42899</v>
      </c>
      <c r="E4234" s="27">
        <f>A4234-C4234</f>
        <v>-42899</v>
      </c>
      <c r="F4234" s="2" t="s">
        <v>21</v>
      </c>
      <c r="G4234" s="2" t="s">
        <v>649</v>
      </c>
      <c r="H4234" s="2" t="s">
        <v>30</v>
      </c>
      <c r="I4234" s="12" t="s">
        <v>107</v>
      </c>
      <c r="J4234" s="12" t="s">
        <v>982</v>
      </c>
      <c r="K4234" s="3" t="s">
        <v>964</v>
      </c>
      <c r="L4234" s="3" t="s">
        <v>951</v>
      </c>
      <c r="M4234" s="2">
        <v>9</v>
      </c>
      <c r="N4234" s="2">
        <v>9</v>
      </c>
      <c r="O4234" s="25">
        <v>12.242000000000001</v>
      </c>
      <c r="P4234" s="3">
        <v>2.2109999999999999</v>
      </c>
      <c r="Q4234" s="3">
        <v>1.153</v>
      </c>
      <c r="R4234">
        <f>IF(Q4234&gt;0,(P4234*(Q4234^2))*(3.14159/6),"")</f>
        <v>1.5390247804842347</v>
      </c>
      <c r="S4234" s="2" t="s">
        <v>32</v>
      </c>
      <c r="T4234" t="s">
        <v>25</v>
      </c>
      <c r="U4234" s="2" t="s">
        <v>26</v>
      </c>
      <c r="V4234" s="2" t="s">
        <v>663</v>
      </c>
      <c r="W4234" s="2"/>
      <c r="X4234" s="2" t="s">
        <v>764</v>
      </c>
      <c r="Y4234" s="2"/>
      <c r="AA4234" s="12" t="s">
        <v>835</v>
      </c>
      <c r="AB4234" t="str">
        <f>IF(Q4234&gt;0,"yes","no")</f>
        <v>yes</v>
      </c>
      <c r="AC4234" t="str">
        <f>IF(O4234&gt;0,"yes","no")</f>
        <v>yes</v>
      </c>
      <c r="AD4234" t="str">
        <f>IF(AH4234="hatch","yes","no")</f>
        <v>no</v>
      </c>
      <c r="AE4234" t="str">
        <f>IF(AH4234="swimup","yes","no")</f>
        <v>yes</v>
      </c>
      <c r="AF4234" t="str">
        <f>IF(AH4234="respiration","yes","no")</f>
        <v>no</v>
      </c>
      <c r="AH4234" t="s">
        <v>765</v>
      </c>
      <c r="AI4234">
        <f>IF(O4234&gt;0,(IF(S4234="live",O4234*0.84,IF(S4234="dried.ethanol",O4234*0.8449+2.8227,O4234))),"")</f>
        <v>12.242000000000001</v>
      </c>
      <c r="AJ4234" s="2" t="s">
        <v>664</v>
      </c>
      <c r="AL4234" t="str">
        <f>IF(OR(AND(Q4234=Q4235,P4234&gt;0),AND(O4234&gt;0,O4234=O4235)),"duplicate","")</f>
        <v/>
      </c>
      <c r="AM4234" t="s">
        <v>826</v>
      </c>
      <c r="AN4234" t="s">
        <v>826</v>
      </c>
      <c r="AO4234" t="s">
        <v>826</v>
      </c>
      <c r="AP4234" t="s">
        <v>826</v>
      </c>
      <c r="AQ4234" t="s">
        <v>32</v>
      </c>
    </row>
    <row r="4235" spans="1:43" x14ac:dyDescent="0.2">
      <c r="A4235" s="31"/>
      <c r="B4235" s="1">
        <v>42899</v>
      </c>
      <c r="C4235" s="1" t="str">
        <f>IF(F4235="Kup","6/13/2017",IF(F4235="Sag","6/14/2017",""))</f>
        <v>6/13/2017</v>
      </c>
      <c r="D4235" s="27">
        <f>A4235-B4235</f>
        <v>-42899</v>
      </c>
      <c r="E4235" s="27">
        <f>A4235-C4235</f>
        <v>-42899</v>
      </c>
      <c r="F4235" s="2" t="s">
        <v>21</v>
      </c>
      <c r="G4235" s="2" t="s">
        <v>711</v>
      </c>
      <c r="H4235" s="2" t="s">
        <v>30</v>
      </c>
      <c r="I4235" s="12" t="s">
        <v>107</v>
      </c>
      <c r="J4235" s="12" t="s">
        <v>982</v>
      </c>
      <c r="K4235" s="3" t="s">
        <v>964</v>
      </c>
      <c r="L4235" s="3" t="s">
        <v>951</v>
      </c>
      <c r="M4235" s="2">
        <v>10</v>
      </c>
      <c r="N4235" s="2">
        <v>10</v>
      </c>
      <c r="O4235" s="25">
        <v>10.977</v>
      </c>
      <c r="P4235" s="3">
        <v>2.403</v>
      </c>
      <c r="Q4235" s="3">
        <v>1.5449999999999999</v>
      </c>
      <c r="R4235">
        <f>IF(Q4235&gt;0,(P4235*(Q4235^2))*(3.14159/6),"")</f>
        <v>3.0033710748348748</v>
      </c>
      <c r="S4235" s="2" t="s">
        <v>32</v>
      </c>
      <c r="T4235" t="s">
        <v>25</v>
      </c>
      <c r="U4235" s="2" t="s">
        <v>26</v>
      </c>
      <c r="V4235" s="2" t="s">
        <v>749</v>
      </c>
      <c r="W4235" s="2"/>
      <c r="X4235" s="2" t="s">
        <v>764</v>
      </c>
      <c r="Y4235" s="2"/>
      <c r="AA4235" s="12" t="s">
        <v>835</v>
      </c>
      <c r="AB4235" t="str">
        <f>IF(Q4235&gt;0,"yes","no")</f>
        <v>yes</v>
      </c>
      <c r="AC4235" t="str">
        <f>IF(O4235&gt;0,"yes","no")</f>
        <v>yes</v>
      </c>
      <c r="AD4235" t="str">
        <f>IF(AH4235="hatch","yes","no")</f>
        <v>yes</v>
      </c>
      <c r="AE4235" t="str">
        <f>IF(AH4235="swimup","yes","no")</f>
        <v>no</v>
      </c>
      <c r="AF4235" t="str">
        <f>IF(AH4235="respiration","yes","no")</f>
        <v>no</v>
      </c>
      <c r="AH4235" t="s">
        <v>766</v>
      </c>
      <c r="AI4235">
        <f>IF(O4235&gt;0,(IF(S4235="live",O4235*0.84,IF(S4235="dried.ethanol",O4235*0.8449+2.8227,O4235))),"")</f>
        <v>10.977</v>
      </c>
      <c r="AJ4235" s="2" t="s">
        <v>750</v>
      </c>
      <c r="AL4235" t="str">
        <f>IF(OR(AND(Q4235=Q4236,P4235&gt;0),AND(O4235&gt;0,O4235=O4236)),"duplicate","")</f>
        <v/>
      </c>
      <c r="AM4235" t="s">
        <v>826</v>
      </c>
      <c r="AN4235" t="s">
        <v>826</v>
      </c>
      <c r="AO4235" t="s">
        <v>826</v>
      </c>
      <c r="AP4235" t="s">
        <v>826</v>
      </c>
      <c r="AQ4235" t="s">
        <v>32</v>
      </c>
    </row>
    <row r="4236" spans="1:43" x14ac:dyDescent="0.2">
      <c r="A4236" s="31"/>
      <c r="B4236" s="1">
        <v>42899</v>
      </c>
      <c r="C4236" s="1" t="str">
        <f>IF(F4236="Kup","6/13/2017",IF(F4236="Sag","6/14/2017",""))</f>
        <v>6/13/2017</v>
      </c>
      <c r="D4236" s="27">
        <f>A4236-B4236</f>
        <v>-42899</v>
      </c>
      <c r="E4236" s="27">
        <f>A4236-C4236</f>
        <v>-42899</v>
      </c>
      <c r="F4236" s="2" t="s">
        <v>21</v>
      </c>
      <c r="G4236" s="2" t="s">
        <v>649</v>
      </c>
      <c r="H4236" s="2" t="s">
        <v>30</v>
      </c>
      <c r="I4236" s="12" t="s">
        <v>107</v>
      </c>
      <c r="J4236" s="12" t="s">
        <v>982</v>
      </c>
      <c r="K4236" s="3" t="s">
        <v>964</v>
      </c>
      <c r="L4236" s="3" t="s">
        <v>951</v>
      </c>
      <c r="M4236" s="2">
        <v>10</v>
      </c>
      <c r="N4236" s="2">
        <v>10</v>
      </c>
      <c r="O4236" s="25">
        <v>11.868</v>
      </c>
      <c r="P4236" s="3">
        <v>2.2879999999999998</v>
      </c>
      <c r="Q4236" s="3">
        <v>1.1739999999999999</v>
      </c>
      <c r="R4236">
        <f>IF(Q4236&gt;0,(P4236*(Q4236^2))*(3.14159/6),"")</f>
        <v>1.6511649816909861</v>
      </c>
      <c r="S4236" s="2" t="s">
        <v>32</v>
      </c>
      <c r="T4236" t="s">
        <v>25</v>
      </c>
      <c r="U4236" s="2" t="s">
        <v>26</v>
      </c>
      <c r="V4236" s="2" t="s">
        <v>663</v>
      </c>
      <c r="W4236" s="2"/>
      <c r="X4236" s="2" t="s">
        <v>764</v>
      </c>
      <c r="Y4236" s="2"/>
      <c r="AA4236" s="12" t="s">
        <v>835</v>
      </c>
      <c r="AB4236" t="str">
        <f>IF(Q4236&gt;0,"yes","no")</f>
        <v>yes</v>
      </c>
      <c r="AC4236" t="str">
        <f>IF(O4236&gt;0,"yes","no")</f>
        <v>yes</v>
      </c>
      <c r="AD4236" t="str">
        <f>IF(AH4236="hatch","yes","no")</f>
        <v>no</v>
      </c>
      <c r="AE4236" t="str">
        <f>IF(AH4236="swimup","yes","no")</f>
        <v>yes</v>
      </c>
      <c r="AF4236" t="str">
        <f>IF(AH4236="respiration","yes","no")</f>
        <v>no</v>
      </c>
      <c r="AH4236" t="s">
        <v>765</v>
      </c>
      <c r="AI4236">
        <f>IF(O4236&gt;0,(IF(S4236="live",O4236*0.84,IF(S4236="dried.ethanol",O4236*0.8449+2.8227,O4236))),"")</f>
        <v>11.868</v>
      </c>
      <c r="AJ4236" s="2" t="s">
        <v>664</v>
      </c>
      <c r="AL4236" t="str">
        <f>IF(OR(AND(Q4236=Q4237,P4236&gt;0),AND(O4236&gt;0,O4236=O4237)),"duplicate","")</f>
        <v/>
      </c>
      <c r="AM4236" t="s">
        <v>826</v>
      </c>
      <c r="AN4236" t="s">
        <v>826</v>
      </c>
      <c r="AO4236" t="s">
        <v>826</v>
      </c>
      <c r="AP4236" t="s">
        <v>826</v>
      </c>
      <c r="AQ4236" t="s">
        <v>32</v>
      </c>
    </row>
    <row r="4237" spans="1:43" x14ac:dyDescent="0.2">
      <c r="A4237" s="31"/>
      <c r="B4237" s="1">
        <v>42899</v>
      </c>
      <c r="C4237" s="1" t="str">
        <f>IF(F4237="Kup","6/13/2017",IF(F4237="Sag","6/14/2017",""))</f>
        <v>6/13/2017</v>
      </c>
      <c r="D4237" s="27">
        <f>A4237-B4237</f>
        <v>-42899</v>
      </c>
      <c r="E4237" s="27">
        <f>A4237-C4237</f>
        <v>-42899</v>
      </c>
      <c r="F4237" s="2" t="s">
        <v>21</v>
      </c>
      <c r="G4237" s="2" t="s">
        <v>711</v>
      </c>
      <c r="H4237" s="2" t="s">
        <v>30</v>
      </c>
      <c r="I4237" s="12" t="s">
        <v>39</v>
      </c>
      <c r="J4237" s="12" t="s">
        <v>983</v>
      </c>
      <c r="K4237" s="3" t="s">
        <v>965</v>
      </c>
      <c r="L4237" s="3" t="s">
        <v>951</v>
      </c>
      <c r="M4237" s="2">
        <v>1</v>
      </c>
      <c r="N4237" s="2">
        <v>1</v>
      </c>
      <c r="O4237" s="25">
        <v>10.664999999999999</v>
      </c>
      <c r="P4237" s="3">
        <v>2.2850000000000001</v>
      </c>
      <c r="Q4237" s="3">
        <v>1.8069999999999999</v>
      </c>
      <c r="R4237">
        <f>IF(Q4237&gt;0,(P4237*(Q4237^2))*(3.14159/6),"")</f>
        <v>3.9066163649173911</v>
      </c>
      <c r="S4237" s="2" t="s">
        <v>32</v>
      </c>
      <c r="T4237" t="s">
        <v>25</v>
      </c>
      <c r="U4237" s="2" t="s">
        <v>26</v>
      </c>
      <c r="V4237" s="2" t="s">
        <v>751</v>
      </c>
      <c r="W4237" s="2"/>
      <c r="X4237" s="2" t="s">
        <v>764</v>
      </c>
      <c r="Y4237" s="2"/>
      <c r="AA4237" s="12" t="s">
        <v>835</v>
      </c>
      <c r="AB4237" t="str">
        <f>IF(Q4237&gt;0,"yes","no")</f>
        <v>yes</v>
      </c>
      <c r="AC4237" t="str">
        <f>IF(O4237&gt;0,"yes","no")</f>
        <v>yes</v>
      </c>
      <c r="AD4237" t="str">
        <f>IF(AH4237="hatch","yes","no")</f>
        <v>yes</v>
      </c>
      <c r="AE4237" t="str">
        <f>IF(AH4237="swimup","yes","no")</f>
        <v>no</v>
      </c>
      <c r="AF4237" t="str">
        <f>IF(AH4237="respiration","yes","no")</f>
        <v>no</v>
      </c>
      <c r="AH4237" t="s">
        <v>766</v>
      </c>
      <c r="AI4237">
        <f>IF(O4237&gt;0,(IF(S4237="live",O4237*0.84,IF(S4237="dried.ethanol",O4237*0.8449+2.8227,O4237))),"")</f>
        <v>10.664999999999999</v>
      </c>
      <c r="AJ4237" s="2" t="s">
        <v>750</v>
      </c>
      <c r="AL4237" t="str">
        <f>IF(OR(AND(Q4237=Q4238,P4237&gt;0),AND(O4237&gt;0,O4237=O4238)),"duplicate","")</f>
        <v/>
      </c>
      <c r="AM4237" t="s">
        <v>826</v>
      </c>
      <c r="AN4237" t="s">
        <v>826</v>
      </c>
      <c r="AO4237" t="s">
        <v>826</v>
      </c>
      <c r="AP4237" t="s">
        <v>826</v>
      </c>
      <c r="AQ4237" t="s">
        <v>32</v>
      </c>
    </row>
    <row r="4238" spans="1:43" x14ac:dyDescent="0.2">
      <c r="A4238" s="31"/>
      <c r="B4238" s="1">
        <v>42899</v>
      </c>
      <c r="C4238" s="1" t="str">
        <f>IF(F4238="Kup","6/13/2017",IF(F4238="Sag","6/14/2017",""))</f>
        <v>6/13/2017</v>
      </c>
      <c r="D4238" s="27">
        <f>A4238-B4238</f>
        <v>-42899</v>
      </c>
      <c r="E4238" s="27">
        <f>A4238-C4238</f>
        <v>-42899</v>
      </c>
      <c r="F4238" s="2" t="s">
        <v>21</v>
      </c>
      <c r="G4238" s="2" t="s">
        <v>649</v>
      </c>
      <c r="H4238" s="2" t="s">
        <v>30</v>
      </c>
      <c r="I4238" s="12" t="s">
        <v>39</v>
      </c>
      <c r="J4238" s="12" t="s">
        <v>983</v>
      </c>
      <c r="K4238" s="3" t="s">
        <v>965</v>
      </c>
      <c r="L4238" s="3" t="s">
        <v>951</v>
      </c>
      <c r="M4238" s="2">
        <v>1</v>
      </c>
      <c r="N4238" s="2">
        <v>1</v>
      </c>
      <c r="O4238" s="25">
        <v>12.569000000000001</v>
      </c>
      <c r="P4238" s="3">
        <v>1.95</v>
      </c>
      <c r="Q4238" s="3">
        <v>1.3979999999999999</v>
      </c>
      <c r="R4238">
        <f>IF(Q4238&gt;0,(P4238*(Q4238^2))*(3.14159/6),"")</f>
        <v>1.9954792202669995</v>
      </c>
      <c r="S4238" s="2" t="s">
        <v>32</v>
      </c>
      <c r="T4238" t="s">
        <v>25</v>
      </c>
      <c r="U4238" s="2" t="s">
        <v>26</v>
      </c>
      <c r="V4238" s="2" t="s">
        <v>683</v>
      </c>
      <c r="W4238" s="2"/>
      <c r="X4238" s="2" t="s">
        <v>764</v>
      </c>
      <c r="Y4238" s="2"/>
      <c r="AA4238" s="12" t="s">
        <v>835</v>
      </c>
      <c r="AB4238" t="str">
        <f>IF(Q4238&gt;0,"yes","no")</f>
        <v>yes</v>
      </c>
      <c r="AC4238" t="str">
        <f>IF(O4238&gt;0,"yes","no")</f>
        <v>yes</v>
      </c>
      <c r="AD4238" t="str">
        <f>IF(AH4238="hatch","yes","no")</f>
        <v>no</v>
      </c>
      <c r="AE4238" t="str">
        <f>IF(AH4238="swimup","yes","no")</f>
        <v>yes</v>
      </c>
      <c r="AF4238" t="str">
        <f>IF(AH4238="respiration","yes","no")</f>
        <v>no</v>
      </c>
      <c r="AH4238" t="s">
        <v>765</v>
      </c>
      <c r="AI4238">
        <f>IF(O4238&gt;0,(IF(S4238="live",O4238*0.84,IF(S4238="dried.ethanol",O4238*0.8449+2.8227,O4238))),"")</f>
        <v>12.569000000000001</v>
      </c>
      <c r="AJ4238" s="2" t="s">
        <v>664</v>
      </c>
      <c r="AL4238" t="str">
        <f>IF(OR(AND(Q4238=Q4239,P4238&gt;0),AND(O4238&gt;0,O4238=O4239)),"duplicate","")</f>
        <v/>
      </c>
      <c r="AM4238" t="s">
        <v>826</v>
      </c>
      <c r="AN4238" t="s">
        <v>826</v>
      </c>
      <c r="AO4238" t="s">
        <v>826</v>
      </c>
      <c r="AP4238" t="s">
        <v>826</v>
      </c>
      <c r="AQ4238" t="s">
        <v>32</v>
      </c>
    </row>
    <row r="4239" spans="1:43" x14ac:dyDescent="0.2">
      <c r="B4239" s="1">
        <v>42899</v>
      </c>
      <c r="C4239" s="1" t="str">
        <f>IF(F4239="Kup","6/13/2017",IF(F4239="Sag","6/14/2017",""))</f>
        <v>6/13/2017</v>
      </c>
      <c r="D4239" s="27">
        <f>A4239-B4239</f>
        <v>-42899</v>
      </c>
      <c r="E4239" s="27">
        <f>A4239-C4239</f>
        <v>-42899</v>
      </c>
      <c r="F4239" t="s">
        <v>21</v>
      </c>
      <c r="G4239" t="s">
        <v>649</v>
      </c>
      <c r="H4239" s="2" t="s">
        <v>30</v>
      </c>
      <c r="I4239" s="12" t="s">
        <v>39</v>
      </c>
      <c r="J4239" s="12" t="s">
        <v>983</v>
      </c>
      <c r="K4239" s="3" t="s">
        <v>965</v>
      </c>
      <c r="L4239" s="3" t="s">
        <v>951</v>
      </c>
      <c r="M4239">
        <v>1</v>
      </c>
      <c r="N4239">
        <v>1</v>
      </c>
      <c r="O4239" s="23">
        <v>12.315</v>
      </c>
      <c r="P4239">
        <v>1.7270000000000001</v>
      </c>
      <c r="Q4239">
        <v>0.93</v>
      </c>
      <c r="R4239">
        <f>IF(Q4239&gt;0,(P4239*(Q4239^2))*(3.14159/6),"")</f>
        <v>0.78208956280950015</v>
      </c>
      <c r="S4239" s="2" t="s">
        <v>32</v>
      </c>
      <c r="T4239" t="s">
        <v>25</v>
      </c>
      <c r="U4239" s="2" t="s">
        <v>26</v>
      </c>
      <c r="V4239" s="2" t="s">
        <v>896</v>
      </c>
      <c r="X4239" s="2" t="s">
        <v>863</v>
      </c>
      <c r="Y4239" s="2" t="s">
        <v>35</v>
      </c>
      <c r="AA4239" s="3" t="s">
        <v>835</v>
      </c>
      <c r="AB4239" t="s">
        <v>35</v>
      </c>
      <c r="AC4239" t="s">
        <v>835</v>
      </c>
      <c r="AD4239" t="s">
        <v>835</v>
      </c>
      <c r="AE4239" t="s">
        <v>35</v>
      </c>
      <c r="AF4239" t="s">
        <v>835</v>
      </c>
      <c r="AH4239" t="s">
        <v>765</v>
      </c>
      <c r="AI4239">
        <f>IF(O4239&gt;0,(IF(S4239="live",O4239*0.84,IF(S4239="dried.ethanol",O4239*0.8449+2.8227,O4239))),"")</f>
        <v>12.315</v>
      </c>
      <c r="AQ4239" t="s">
        <v>32</v>
      </c>
    </row>
    <row r="4240" spans="1:43" x14ac:dyDescent="0.2">
      <c r="A4240" s="31"/>
      <c r="B4240" s="1">
        <v>42899</v>
      </c>
      <c r="C4240" s="1" t="str">
        <f>IF(F4240="Kup","6/13/2017",IF(F4240="Sag","6/14/2017",""))</f>
        <v>6/13/2017</v>
      </c>
      <c r="D4240" s="27">
        <f>A4240-B4240</f>
        <v>-42899</v>
      </c>
      <c r="E4240" s="27">
        <f>A4240-C4240</f>
        <v>-42899</v>
      </c>
      <c r="F4240" s="2" t="s">
        <v>21</v>
      </c>
      <c r="G4240" s="2" t="s">
        <v>711</v>
      </c>
      <c r="H4240" s="2" t="s">
        <v>30</v>
      </c>
      <c r="I4240" s="12" t="s">
        <v>39</v>
      </c>
      <c r="J4240" s="12" t="s">
        <v>983</v>
      </c>
      <c r="K4240" s="3" t="s">
        <v>965</v>
      </c>
      <c r="L4240" s="3" t="s">
        <v>951</v>
      </c>
      <c r="M4240" s="2">
        <v>2</v>
      </c>
      <c r="N4240" s="2">
        <v>2</v>
      </c>
      <c r="O4240" s="25">
        <v>11.05</v>
      </c>
      <c r="P4240" s="3">
        <v>2.4420000000000002</v>
      </c>
      <c r="Q4240" s="3">
        <v>1.867</v>
      </c>
      <c r="R4240">
        <f>IF(Q4240&gt;0,(P4240*(Q4240^2))*(3.14159/6),"")</f>
        <v>4.4568965221425696</v>
      </c>
      <c r="S4240" s="2" t="s">
        <v>32</v>
      </c>
      <c r="T4240" t="s">
        <v>25</v>
      </c>
      <c r="U4240" s="2" t="s">
        <v>26</v>
      </c>
      <c r="V4240" s="2" t="s">
        <v>751</v>
      </c>
      <c r="W4240" s="2"/>
      <c r="X4240" s="2" t="s">
        <v>764</v>
      </c>
      <c r="Y4240" s="2"/>
      <c r="AA4240" s="12" t="s">
        <v>835</v>
      </c>
      <c r="AB4240" t="str">
        <f>IF(Q4240&gt;0,"yes","no")</f>
        <v>yes</v>
      </c>
      <c r="AC4240" t="str">
        <f>IF(O4240&gt;0,"yes","no")</f>
        <v>yes</v>
      </c>
      <c r="AD4240" t="str">
        <f>IF(AH4240="hatch","yes","no")</f>
        <v>yes</v>
      </c>
      <c r="AE4240" t="str">
        <f>IF(AH4240="swimup","yes","no")</f>
        <v>no</v>
      </c>
      <c r="AF4240" t="str">
        <f>IF(AH4240="respiration","yes","no")</f>
        <v>no</v>
      </c>
      <c r="AH4240" t="s">
        <v>766</v>
      </c>
      <c r="AI4240">
        <f>IF(O4240&gt;0,(IF(S4240="live",O4240*0.84,IF(S4240="dried.ethanol",O4240*0.8449+2.8227,O4240))),"")</f>
        <v>11.05</v>
      </c>
      <c r="AJ4240" s="2" t="s">
        <v>750</v>
      </c>
      <c r="AL4240" t="str">
        <f>IF(OR(AND(Q4240=Q4241,P4240&gt;0),AND(O4240&gt;0,O4240=O4241)),"duplicate","")</f>
        <v/>
      </c>
      <c r="AM4240" t="s">
        <v>826</v>
      </c>
      <c r="AN4240" t="s">
        <v>826</v>
      </c>
      <c r="AO4240" t="s">
        <v>826</v>
      </c>
      <c r="AP4240" t="s">
        <v>826</v>
      </c>
      <c r="AQ4240" t="s">
        <v>32</v>
      </c>
    </row>
    <row r="4241" spans="1:43" x14ac:dyDescent="0.2">
      <c r="A4241" s="31"/>
      <c r="B4241" s="1">
        <v>42899</v>
      </c>
      <c r="C4241" s="1" t="str">
        <f>IF(F4241="Kup","6/13/2017",IF(F4241="Sag","6/14/2017",""))</f>
        <v>6/13/2017</v>
      </c>
      <c r="D4241" s="27">
        <f>A4241-B4241</f>
        <v>-42899</v>
      </c>
      <c r="E4241" s="27">
        <f>A4241-C4241</f>
        <v>-42899</v>
      </c>
      <c r="F4241" s="2" t="s">
        <v>21</v>
      </c>
      <c r="G4241" s="2" t="s">
        <v>649</v>
      </c>
      <c r="H4241" s="2" t="s">
        <v>30</v>
      </c>
      <c r="I4241" s="12" t="s">
        <v>39</v>
      </c>
      <c r="J4241" s="12" t="s">
        <v>983</v>
      </c>
      <c r="K4241" s="3" t="s">
        <v>965</v>
      </c>
      <c r="L4241" s="3" t="s">
        <v>951</v>
      </c>
      <c r="M4241" s="2">
        <v>2</v>
      </c>
      <c r="N4241" s="2">
        <v>2</v>
      </c>
      <c r="O4241" s="25">
        <v>12.147</v>
      </c>
      <c r="P4241" s="3">
        <v>2.109</v>
      </c>
      <c r="Q4241" s="3">
        <v>1.5229999999999999</v>
      </c>
      <c r="R4241">
        <f>IF(Q4241&gt;0,(P4241*(Q4241^2))*(3.14159/6),"")</f>
        <v>2.5613837025551645</v>
      </c>
      <c r="S4241" s="2" t="s">
        <v>32</v>
      </c>
      <c r="T4241" t="s">
        <v>25</v>
      </c>
      <c r="U4241" s="2" t="s">
        <v>26</v>
      </c>
      <c r="V4241" s="2" t="s">
        <v>683</v>
      </c>
      <c r="W4241" s="2"/>
      <c r="X4241" s="2" t="s">
        <v>764</v>
      </c>
      <c r="Y4241" s="2"/>
      <c r="AA4241" s="12" t="s">
        <v>835</v>
      </c>
      <c r="AB4241" t="str">
        <f>IF(Q4241&gt;0,"yes","no")</f>
        <v>yes</v>
      </c>
      <c r="AC4241" t="str">
        <f>IF(O4241&gt;0,"yes","no")</f>
        <v>yes</v>
      </c>
      <c r="AD4241" t="str">
        <f>IF(AH4241="hatch","yes","no")</f>
        <v>no</v>
      </c>
      <c r="AE4241" t="str">
        <f>IF(AH4241="swimup","yes","no")</f>
        <v>yes</v>
      </c>
      <c r="AF4241" t="str">
        <f>IF(AH4241="respiration","yes","no")</f>
        <v>no</v>
      </c>
      <c r="AH4241" t="s">
        <v>765</v>
      </c>
      <c r="AI4241">
        <f>IF(O4241&gt;0,(IF(S4241="live",O4241*0.84,IF(S4241="dried.ethanol",O4241*0.8449+2.8227,O4241))),"")</f>
        <v>12.147</v>
      </c>
      <c r="AJ4241" s="2" t="s">
        <v>664</v>
      </c>
      <c r="AL4241" t="str">
        <f>IF(OR(AND(Q4241=Q4242,P4241&gt;0),AND(O4241&gt;0,O4241=O4242)),"duplicate","")</f>
        <v/>
      </c>
      <c r="AM4241" t="s">
        <v>826</v>
      </c>
      <c r="AN4241" t="s">
        <v>826</v>
      </c>
      <c r="AO4241" t="s">
        <v>826</v>
      </c>
      <c r="AP4241" t="s">
        <v>826</v>
      </c>
      <c r="AQ4241" t="s">
        <v>32</v>
      </c>
    </row>
    <row r="4242" spans="1:43" x14ac:dyDescent="0.2">
      <c r="B4242" s="1">
        <v>42899</v>
      </c>
      <c r="C4242" s="1" t="str">
        <f>IF(F4242="Kup","6/13/2017",IF(F4242="Sag","6/14/2017",""))</f>
        <v>6/13/2017</v>
      </c>
      <c r="D4242" s="27">
        <f>A4242-B4242</f>
        <v>-42899</v>
      </c>
      <c r="E4242" s="27">
        <f>A4242-C4242</f>
        <v>-42899</v>
      </c>
      <c r="F4242" t="s">
        <v>21</v>
      </c>
      <c r="G4242" t="s">
        <v>649</v>
      </c>
      <c r="H4242" s="2" t="s">
        <v>30</v>
      </c>
      <c r="I4242" s="12" t="s">
        <v>39</v>
      </c>
      <c r="J4242" s="12" t="s">
        <v>983</v>
      </c>
      <c r="K4242" s="3" t="s">
        <v>965</v>
      </c>
      <c r="L4242" s="3" t="s">
        <v>951</v>
      </c>
      <c r="M4242">
        <v>2</v>
      </c>
      <c r="N4242">
        <v>2</v>
      </c>
      <c r="O4242" s="23">
        <v>12.846</v>
      </c>
      <c r="P4242">
        <v>1.4910000000000001</v>
      </c>
      <c r="Q4242">
        <v>0.89</v>
      </c>
      <c r="R4242">
        <f>IF(Q4242&gt;0,(P4242*(Q4242^2))*(3.14159/6),"")</f>
        <v>0.6183806795915</v>
      </c>
      <c r="S4242" s="2" t="s">
        <v>32</v>
      </c>
      <c r="T4242" t="s">
        <v>25</v>
      </c>
      <c r="U4242" s="2" t="s">
        <v>26</v>
      </c>
      <c r="V4242" s="2" t="s">
        <v>896</v>
      </c>
      <c r="X4242" s="2" t="s">
        <v>863</v>
      </c>
      <c r="Y4242" s="2" t="s">
        <v>35</v>
      </c>
      <c r="AA4242" s="3" t="s">
        <v>835</v>
      </c>
      <c r="AB4242" t="s">
        <v>35</v>
      </c>
      <c r="AC4242" t="s">
        <v>835</v>
      </c>
      <c r="AD4242" t="s">
        <v>835</v>
      </c>
      <c r="AE4242" t="s">
        <v>35</v>
      </c>
      <c r="AF4242" t="s">
        <v>835</v>
      </c>
      <c r="AH4242" t="s">
        <v>765</v>
      </c>
      <c r="AI4242">
        <f>IF(O4242&gt;0,(IF(S4242="live",O4242*0.84,IF(S4242="dried.ethanol",O4242*0.8449+2.8227,O4242))),"")</f>
        <v>12.846</v>
      </c>
      <c r="AQ4242" t="s">
        <v>32</v>
      </c>
    </row>
    <row r="4243" spans="1:43" x14ac:dyDescent="0.2">
      <c r="A4243" s="31"/>
      <c r="B4243" s="1">
        <v>42899</v>
      </c>
      <c r="C4243" s="1" t="str">
        <f>IF(F4243="Kup","6/13/2017",IF(F4243="Sag","6/14/2017",""))</f>
        <v>6/13/2017</v>
      </c>
      <c r="D4243" s="27">
        <f>A4243-B4243</f>
        <v>-42899</v>
      </c>
      <c r="E4243" s="27">
        <f>A4243-C4243</f>
        <v>-42899</v>
      </c>
      <c r="F4243" s="2" t="s">
        <v>21</v>
      </c>
      <c r="G4243" s="2" t="s">
        <v>711</v>
      </c>
      <c r="H4243" s="2" t="s">
        <v>30</v>
      </c>
      <c r="I4243" s="12" t="s">
        <v>39</v>
      </c>
      <c r="J4243" s="12" t="s">
        <v>983</v>
      </c>
      <c r="K4243" s="3" t="s">
        <v>965</v>
      </c>
      <c r="L4243" s="3" t="s">
        <v>951</v>
      </c>
      <c r="M4243" s="2">
        <v>3</v>
      </c>
      <c r="N4243" s="2">
        <v>3</v>
      </c>
      <c r="O4243" s="25">
        <v>10.393000000000001</v>
      </c>
      <c r="P4243" s="3">
        <v>2.383</v>
      </c>
      <c r="Q4243" s="3">
        <v>2.0960000000000001</v>
      </c>
      <c r="R4243">
        <f>IF(Q4243&gt;0,(P4243*(Q4243^2))*(3.14159/6),"")</f>
        <v>5.4815686115912534</v>
      </c>
      <c r="S4243" s="2" t="s">
        <v>32</v>
      </c>
      <c r="T4243" t="s">
        <v>25</v>
      </c>
      <c r="U4243" s="2" t="s">
        <v>26</v>
      </c>
      <c r="V4243" s="2" t="s">
        <v>751</v>
      </c>
      <c r="W4243" s="2"/>
      <c r="X4243" s="2" t="s">
        <v>764</v>
      </c>
      <c r="Y4243" s="2"/>
      <c r="AA4243" s="12" t="s">
        <v>835</v>
      </c>
      <c r="AB4243" t="str">
        <f>IF(Q4243&gt;0,"yes","no")</f>
        <v>yes</v>
      </c>
      <c r="AC4243" t="str">
        <f>IF(O4243&gt;0,"yes","no")</f>
        <v>yes</v>
      </c>
      <c r="AD4243" t="str">
        <f>IF(AH4243="hatch","yes","no")</f>
        <v>yes</v>
      </c>
      <c r="AE4243" t="str">
        <f>IF(AH4243="swimup","yes","no")</f>
        <v>no</v>
      </c>
      <c r="AF4243" t="str">
        <f>IF(AH4243="respiration","yes","no")</f>
        <v>no</v>
      </c>
      <c r="AH4243" t="s">
        <v>766</v>
      </c>
      <c r="AI4243">
        <f>IF(O4243&gt;0,(IF(S4243="live",O4243*0.84,IF(S4243="dried.ethanol",O4243*0.8449+2.8227,O4243))),"")</f>
        <v>10.393000000000001</v>
      </c>
      <c r="AJ4243" s="2" t="s">
        <v>750</v>
      </c>
      <c r="AL4243" t="str">
        <f>IF(OR(AND(Q4243=Q4244,P4243&gt;0),AND(O4243&gt;0,O4243=O4244)),"duplicate","")</f>
        <v/>
      </c>
      <c r="AM4243" t="s">
        <v>826</v>
      </c>
      <c r="AN4243" t="s">
        <v>826</v>
      </c>
      <c r="AO4243" t="s">
        <v>826</v>
      </c>
      <c r="AP4243" t="s">
        <v>826</v>
      </c>
      <c r="AQ4243" t="s">
        <v>32</v>
      </c>
    </row>
    <row r="4244" spans="1:43" x14ac:dyDescent="0.2">
      <c r="A4244" s="31"/>
      <c r="B4244" s="1">
        <v>42899</v>
      </c>
      <c r="C4244" s="1" t="str">
        <f>IF(F4244="Kup","6/13/2017",IF(F4244="Sag","6/14/2017",""))</f>
        <v>6/13/2017</v>
      </c>
      <c r="D4244" s="27">
        <f>A4244-B4244</f>
        <v>-42899</v>
      </c>
      <c r="E4244" s="27">
        <f>A4244-C4244</f>
        <v>-42899</v>
      </c>
      <c r="F4244" s="2" t="s">
        <v>21</v>
      </c>
      <c r="G4244" s="2" t="s">
        <v>649</v>
      </c>
      <c r="H4244" s="2" t="s">
        <v>30</v>
      </c>
      <c r="I4244" s="12" t="s">
        <v>39</v>
      </c>
      <c r="J4244" s="12" t="s">
        <v>983</v>
      </c>
      <c r="K4244" s="3" t="s">
        <v>965</v>
      </c>
      <c r="L4244" s="3" t="s">
        <v>951</v>
      </c>
      <c r="M4244" s="2">
        <v>3</v>
      </c>
      <c r="N4244" s="2">
        <v>3</v>
      </c>
      <c r="O4244" s="25">
        <v>12.382</v>
      </c>
      <c r="P4244" s="3">
        <v>2.012</v>
      </c>
      <c r="Q4244" s="3">
        <v>1.3380000000000001</v>
      </c>
      <c r="R4244">
        <f>IF(Q4244&gt;0,(P4244*(Q4244^2))*(3.14159/6),"")</f>
        <v>1.88598597461592</v>
      </c>
      <c r="S4244" s="2" t="s">
        <v>32</v>
      </c>
      <c r="T4244" t="s">
        <v>25</v>
      </c>
      <c r="U4244" s="2" t="s">
        <v>26</v>
      </c>
      <c r="V4244" s="2" t="s">
        <v>683</v>
      </c>
      <c r="W4244" s="2"/>
      <c r="X4244" s="2" t="s">
        <v>764</v>
      </c>
      <c r="Y4244" s="2"/>
      <c r="AA4244" s="12" t="s">
        <v>835</v>
      </c>
      <c r="AB4244" t="str">
        <f>IF(Q4244&gt;0,"yes","no")</f>
        <v>yes</v>
      </c>
      <c r="AC4244" t="str">
        <f>IF(O4244&gt;0,"yes","no")</f>
        <v>yes</v>
      </c>
      <c r="AD4244" t="str">
        <f>IF(AH4244="hatch","yes","no")</f>
        <v>no</v>
      </c>
      <c r="AE4244" t="str">
        <f>IF(AH4244="swimup","yes","no")</f>
        <v>yes</v>
      </c>
      <c r="AF4244" t="str">
        <f>IF(AH4244="respiration","yes","no")</f>
        <v>no</v>
      </c>
      <c r="AH4244" t="s">
        <v>765</v>
      </c>
      <c r="AI4244">
        <f>IF(O4244&gt;0,(IF(S4244="live",O4244*0.84,IF(S4244="dried.ethanol",O4244*0.8449+2.8227,O4244))),"")</f>
        <v>12.382</v>
      </c>
      <c r="AJ4244" s="2" t="s">
        <v>664</v>
      </c>
      <c r="AL4244" t="str">
        <f>IF(OR(AND(Q4244=Q4245,P4244&gt;0),AND(O4244&gt;0,O4244=O4245)),"duplicate","")</f>
        <v/>
      </c>
      <c r="AM4244" t="s">
        <v>826</v>
      </c>
      <c r="AN4244" t="s">
        <v>826</v>
      </c>
      <c r="AO4244" t="s">
        <v>826</v>
      </c>
      <c r="AP4244" t="s">
        <v>826</v>
      </c>
      <c r="AQ4244" t="s">
        <v>32</v>
      </c>
    </row>
    <row r="4245" spans="1:43" x14ac:dyDescent="0.2">
      <c r="B4245" s="1">
        <v>42899</v>
      </c>
      <c r="C4245" s="1" t="str">
        <f>IF(F4245="Kup","6/13/2017",IF(F4245="Sag","6/14/2017",""))</f>
        <v>6/13/2017</v>
      </c>
      <c r="D4245" s="27">
        <f>A4245-B4245</f>
        <v>-42899</v>
      </c>
      <c r="E4245" s="27">
        <f>A4245-C4245</f>
        <v>-42899</v>
      </c>
      <c r="F4245" t="s">
        <v>21</v>
      </c>
      <c r="G4245" t="s">
        <v>649</v>
      </c>
      <c r="H4245" s="2" t="s">
        <v>30</v>
      </c>
      <c r="I4245" s="12" t="s">
        <v>39</v>
      </c>
      <c r="J4245" s="12" t="s">
        <v>983</v>
      </c>
      <c r="K4245" s="3" t="s">
        <v>965</v>
      </c>
      <c r="L4245" s="3" t="s">
        <v>951</v>
      </c>
      <c r="M4245">
        <v>3</v>
      </c>
      <c r="N4245">
        <v>3</v>
      </c>
      <c r="O4245" s="23">
        <v>13.07</v>
      </c>
      <c r="P4245">
        <v>2.1459999999999999</v>
      </c>
      <c r="Q4245">
        <v>0.98399999999999999</v>
      </c>
      <c r="R4245">
        <f>IF(Q4245&gt;0,(P4245*(Q4245^2))*(3.14159/6),"")</f>
        <v>1.0879731309446399</v>
      </c>
      <c r="S4245" s="2" t="s">
        <v>32</v>
      </c>
      <c r="T4245" t="s">
        <v>25</v>
      </c>
      <c r="U4245" s="2" t="s">
        <v>26</v>
      </c>
      <c r="V4245" s="2" t="s">
        <v>896</v>
      </c>
      <c r="X4245" s="2" t="s">
        <v>863</v>
      </c>
      <c r="Y4245" s="2" t="s">
        <v>35</v>
      </c>
      <c r="AA4245" s="3" t="s">
        <v>835</v>
      </c>
      <c r="AB4245" t="s">
        <v>35</v>
      </c>
      <c r="AC4245" t="s">
        <v>835</v>
      </c>
      <c r="AD4245" t="s">
        <v>835</v>
      </c>
      <c r="AE4245" t="s">
        <v>35</v>
      </c>
      <c r="AF4245" t="s">
        <v>835</v>
      </c>
      <c r="AH4245" t="s">
        <v>765</v>
      </c>
      <c r="AI4245">
        <f>IF(O4245&gt;0,(IF(S4245="live",O4245*0.84,IF(S4245="dried.ethanol",O4245*0.8449+2.8227,O4245))),"")</f>
        <v>13.07</v>
      </c>
      <c r="AQ4245" t="s">
        <v>32</v>
      </c>
    </row>
    <row r="4246" spans="1:43" x14ac:dyDescent="0.2">
      <c r="A4246" s="31"/>
      <c r="B4246" s="1">
        <v>42899</v>
      </c>
      <c r="C4246" s="1" t="str">
        <f>IF(F4246="Kup","6/13/2017",IF(F4246="Sag","6/14/2017",""))</f>
        <v>6/13/2017</v>
      </c>
      <c r="D4246" s="27">
        <f>A4246-B4246</f>
        <v>-42899</v>
      </c>
      <c r="E4246" s="27">
        <f>A4246-C4246</f>
        <v>-42899</v>
      </c>
      <c r="F4246" s="2" t="s">
        <v>21</v>
      </c>
      <c r="G4246" s="2" t="s">
        <v>711</v>
      </c>
      <c r="H4246" s="2" t="s">
        <v>30</v>
      </c>
      <c r="I4246" s="12" t="s">
        <v>39</v>
      </c>
      <c r="J4246" s="12" t="s">
        <v>983</v>
      </c>
      <c r="K4246" s="3" t="s">
        <v>965</v>
      </c>
      <c r="L4246" s="3" t="s">
        <v>951</v>
      </c>
      <c r="M4246" s="2">
        <v>4</v>
      </c>
      <c r="N4246" s="2">
        <v>4</v>
      </c>
      <c r="O4246" s="25">
        <v>10.696999999999999</v>
      </c>
      <c r="P4246" s="3">
        <v>2.399</v>
      </c>
      <c r="Q4246" s="3">
        <v>1.9410000000000001</v>
      </c>
      <c r="R4246">
        <f>IF(Q4246&gt;0,(P4246*(Q4246^2))*(3.14159/6),"")</f>
        <v>4.7323796071435353</v>
      </c>
      <c r="S4246" s="2" t="s">
        <v>32</v>
      </c>
      <c r="T4246" t="s">
        <v>25</v>
      </c>
      <c r="U4246" s="2" t="s">
        <v>26</v>
      </c>
      <c r="V4246" s="2" t="s">
        <v>751</v>
      </c>
      <c r="W4246" s="2"/>
      <c r="X4246" s="2" t="s">
        <v>764</v>
      </c>
      <c r="Y4246" s="2"/>
      <c r="AA4246" s="12" t="s">
        <v>835</v>
      </c>
      <c r="AB4246" t="str">
        <f>IF(Q4246&gt;0,"yes","no")</f>
        <v>yes</v>
      </c>
      <c r="AC4246" t="str">
        <f>IF(O4246&gt;0,"yes","no")</f>
        <v>yes</v>
      </c>
      <c r="AD4246" t="str">
        <f>IF(AH4246="hatch","yes","no")</f>
        <v>yes</v>
      </c>
      <c r="AE4246" t="str">
        <f>IF(AH4246="swimup","yes","no")</f>
        <v>no</v>
      </c>
      <c r="AF4246" t="str">
        <f>IF(AH4246="respiration","yes","no")</f>
        <v>no</v>
      </c>
      <c r="AH4246" t="s">
        <v>766</v>
      </c>
      <c r="AI4246">
        <f>IF(O4246&gt;0,(IF(S4246="live",O4246*0.84,IF(S4246="dried.ethanol",O4246*0.8449+2.8227,O4246))),"")</f>
        <v>10.696999999999999</v>
      </c>
      <c r="AJ4246" s="2" t="s">
        <v>750</v>
      </c>
      <c r="AL4246" t="str">
        <f>IF(OR(AND(Q4246=Q4247,P4246&gt;0),AND(O4246&gt;0,O4246=O4247)),"duplicate","")</f>
        <v/>
      </c>
      <c r="AM4246" t="s">
        <v>826</v>
      </c>
      <c r="AN4246" t="s">
        <v>826</v>
      </c>
      <c r="AO4246" t="s">
        <v>826</v>
      </c>
      <c r="AP4246" t="s">
        <v>826</v>
      </c>
      <c r="AQ4246" t="s">
        <v>32</v>
      </c>
    </row>
    <row r="4247" spans="1:43" x14ac:dyDescent="0.2">
      <c r="A4247" s="31"/>
      <c r="B4247" s="1">
        <v>42899</v>
      </c>
      <c r="C4247" s="1" t="str">
        <f>IF(F4247="Kup","6/13/2017",IF(F4247="Sag","6/14/2017",""))</f>
        <v>6/13/2017</v>
      </c>
      <c r="D4247" s="27">
        <f>A4247-B4247</f>
        <v>-42899</v>
      </c>
      <c r="E4247" s="27">
        <f>A4247-C4247</f>
        <v>-42899</v>
      </c>
      <c r="F4247" s="2" t="s">
        <v>21</v>
      </c>
      <c r="G4247" s="2" t="s">
        <v>649</v>
      </c>
      <c r="H4247" s="2" t="s">
        <v>30</v>
      </c>
      <c r="I4247" s="12" t="s">
        <v>39</v>
      </c>
      <c r="J4247" s="12" t="s">
        <v>983</v>
      </c>
      <c r="K4247" s="3" t="s">
        <v>965</v>
      </c>
      <c r="L4247" s="3" t="s">
        <v>951</v>
      </c>
      <c r="M4247" s="2">
        <v>4</v>
      </c>
      <c r="N4247" s="2">
        <v>4</v>
      </c>
      <c r="O4247" s="25">
        <v>12.435</v>
      </c>
      <c r="P4247" s="3">
        <v>1.89</v>
      </c>
      <c r="Q4247" s="3">
        <v>1.202</v>
      </c>
      <c r="R4247">
        <f>IF(Q4247&gt;0,(P4247*(Q4247^2))*(3.14159/6),"")</f>
        <v>1.4297792664833999</v>
      </c>
      <c r="S4247" s="2" t="s">
        <v>32</v>
      </c>
      <c r="T4247" t="s">
        <v>25</v>
      </c>
      <c r="U4247" s="2" t="s">
        <v>26</v>
      </c>
      <c r="V4247" s="2" t="s">
        <v>683</v>
      </c>
      <c r="W4247" s="2"/>
      <c r="X4247" s="2" t="s">
        <v>764</v>
      </c>
      <c r="Y4247" s="2"/>
      <c r="AA4247" s="12" t="s">
        <v>835</v>
      </c>
      <c r="AB4247" t="str">
        <f>IF(Q4247&gt;0,"yes","no")</f>
        <v>yes</v>
      </c>
      <c r="AC4247" t="str">
        <f>IF(O4247&gt;0,"yes","no")</f>
        <v>yes</v>
      </c>
      <c r="AD4247" t="str">
        <f>IF(AH4247="hatch","yes","no")</f>
        <v>no</v>
      </c>
      <c r="AE4247" t="str">
        <f>IF(AH4247="swimup","yes","no")</f>
        <v>yes</v>
      </c>
      <c r="AF4247" t="str">
        <f>IF(AH4247="respiration","yes","no")</f>
        <v>no</v>
      </c>
      <c r="AH4247" t="s">
        <v>765</v>
      </c>
      <c r="AI4247">
        <f>IF(O4247&gt;0,(IF(S4247="live",O4247*0.84,IF(S4247="dried.ethanol",O4247*0.8449+2.8227,O4247))),"")</f>
        <v>12.435</v>
      </c>
      <c r="AJ4247" s="2" t="s">
        <v>664</v>
      </c>
      <c r="AL4247" t="str">
        <f>IF(OR(AND(Q4247=Q4248,P4247&gt;0),AND(O4247&gt;0,O4247=O4248)),"duplicate","")</f>
        <v/>
      </c>
      <c r="AM4247" t="s">
        <v>826</v>
      </c>
      <c r="AN4247" t="s">
        <v>826</v>
      </c>
      <c r="AO4247" t="s">
        <v>826</v>
      </c>
      <c r="AP4247" t="s">
        <v>826</v>
      </c>
      <c r="AQ4247" t="s">
        <v>32</v>
      </c>
    </row>
    <row r="4248" spans="1:43" x14ac:dyDescent="0.2">
      <c r="B4248" s="1">
        <v>42899</v>
      </c>
      <c r="C4248" s="1" t="str">
        <f>IF(F4248="Kup","6/13/2017",IF(F4248="Sag","6/14/2017",""))</f>
        <v>6/13/2017</v>
      </c>
      <c r="D4248" s="27">
        <f>A4248-B4248</f>
        <v>-42899</v>
      </c>
      <c r="E4248" s="27">
        <f>A4248-C4248</f>
        <v>-42899</v>
      </c>
      <c r="F4248" t="s">
        <v>21</v>
      </c>
      <c r="G4248" t="s">
        <v>649</v>
      </c>
      <c r="H4248" s="2" t="s">
        <v>30</v>
      </c>
      <c r="I4248" s="12" t="s">
        <v>39</v>
      </c>
      <c r="J4248" s="12" t="s">
        <v>983</v>
      </c>
      <c r="K4248" s="3" t="s">
        <v>965</v>
      </c>
      <c r="L4248" s="3" t="s">
        <v>951</v>
      </c>
      <c r="M4248">
        <v>4</v>
      </c>
      <c r="N4248">
        <v>4</v>
      </c>
      <c r="O4248" s="23">
        <v>12.568</v>
      </c>
      <c r="P4248">
        <v>1.29</v>
      </c>
      <c r="Q4248">
        <v>0.83599999999999997</v>
      </c>
      <c r="R4248">
        <f>IF(Q4248&gt;0,(P4248*(Q4248^2))*(3.14159/6),"")</f>
        <v>0.47206360719759993</v>
      </c>
      <c r="S4248" s="2" t="s">
        <v>32</v>
      </c>
      <c r="T4248" t="s">
        <v>25</v>
      </c>
      <c r="U4248" s="2" t="s">
        <v>26</v>
      </c>
      <c r="V4248" s="2" t="s">
        <v>896</v>
      </c>
      <c r="X4248" s="2" t="s">
        <v>863</v>
      </c>
      <c r="Y4248" s="2" t="s">
        <v>35</v>
      </c>
      <c r="AA4248" s="3" t="s">
        <v>835</v>
      </c>
      <c r="AB4248" t="s">
        <v>35</v>
      </c>
      <c r="AC4248" t="s">
        <v>835</v>
      </c>
      <c r="AD4248" t="s">
        <v>835</v>
      </c>
      <c r="AE4248" t="s">
        <v>35</v>
      </c>
      <c r="AF4248" t="s">
        <v>835</v>
      </c>
      <c r="AH4248" t="s">
        <v>765</v>
      </c>
      <c r="AI4248">
        <f>IF(O4248&gt;0,(IF(S4248="live",O4248*0.84,IF(S4248="dried.ethanol",O4248*0.8449+2.8227,O4248))),"")</f>
        <v>12.568</v>
      </c>
      <c r="AQ4248" t="s">
        <v>32</v>
      </c>
    </row>
    <row r="4249" spans="1:43" x14ac:dyDescent="0.2">
      <c r="A4249" s="31"/>
      <c r="B4249" s="1">
        <v>42899</v>
      </c>
      <c r="C4249" s="1" t="str">
        <f>IF(F4249="Kup","6/13/2017",IF(F4249="Sag","6/14/2017",""))</f>
        <v>6/13/2017</v>
      </c>
      <c r="D4249" s="27">
        <f>A4249-B4249</f>
        <v>-42899</v>
      </c>
      <c r="E4249" s="27">
        <f>A4249-C4249</f>
        <v>-42899</v>
      </c>
      <c r="F4249" s="2" t="s">
        <v>21</v>
      </c>
      <c r="G4249" s="2" t="s">
        <v>711</v>
      </c>
      <c r="H4249" s="2" t="s">
        <v>30</v>
      </c>
      <c r="I4249" s="12" t="s">
        <v>39</v>
      </c>
      <c r="J4249" s="12" t="s">
        <v>983</v>
      </c>
      <c r="K4249" s="3" t="s">
        <v>965</v>
      </c>
      <c r="L4249" s="3" t="s">
        <v>951</v>
      </c>
      <c r="M4249" s="2">
        <v>5</v>
      </c>
      <c r="N4249" s="2">
        <v>5</v>
      </c>
      <c r="O4249" s="25">
        <v>10.226000000000001</v>
      </c>
      <c r="P4249" s="3">
        <v>2.5289999999999999</v>
      </c>
      <c r="Q4249" s="3">
        <v>1.756</v>
      </c>
      <c r="R4249">
        <f>IF(Q4249&gt;0,(P4249*(Q4249^2))*(3.14159/6),"")</f>
        <v>4.0831572709341595</v>
      </c>
      <c r="S4249" s="2" t="s">
        <v>32</v>
      </c>
      <c r="T4249" t="s">
        <v>25</v>
      </c>
      <c r="U4249" s="2" t="s">
        <v>26</v>
      </c>
      <c r="V4249" s="2" t="s">
        <v>751</v>
      </c>
      <c r="W4249" s="2"/>
      <c r="X4249" s="2" t="s">
        <v>764</v>
      </c>
      <c r="Y4249" s="2"/>
      <c r="AA4249" s="12" t="s">
        <v>835</v>
      </c>
      <c r="AB4249" t="str">
        <f>IF(Q4249&gt;0,"yes","no")</f>
        <v>yes</v>
      </c>
      <c r="AC4249" t="str">
        <f>IF(O4249&gt;0,"yes","no")</f>
        <v>yes</v>
      </c>
      <c r="AD4249" t="str">
        <f>IF(AH4249="hatch","yes","no")</f>
        <v>yes</v>
      </c>
      <c r="AE4249" t="str">
        <f>IF(AH4249="swimup","yes","no")</f>
        <v>no</v>
      </c>
      <c r="AF4249" t="str">
        <f>IF(AH4249="respiration","yes","no")</f>
        <v>no</v>
      </c>
      <c r="AH4249" t="s">
        <v>766</v>
      </c>
      <c r="AI4249">
        <f>IF(O4249&gt;0,(IF(S4249="live",O4249*0.84,IF(S4249="dried.ethanol",O4249*0.8449+2.8227,O4249))),"")</f>
        <v>10.226000000000001</v>
      </c>
      <c r="AJ4249" s="2" t="s">
        <v>750</v>
      </c>
      <c r="AL4249" t="str">
        <f>IF(OR(AND(Q4249=Q4250,P4249&gt;0),AND(O4249&gt;0,O4249=O4250)),"duplicate","")</f>
        <v/>
      </c>
      <c r="AM4249" t="s">
        <v>826</v>
      </c>
      <c r="AN4249" t="s">
        <v>826</v>
      </c>
      <c r="AO4249" t="s">
        <v>826</v>
      </c>
      <c r="AP4249" t="s">
        <v>826</v>
      </c>
      <c r="AQ4249" t="s">
        <v>32</v>
      </c>
    </row>
    <row r="4250" spans="1:43" x14ac:dyDescent="0.2">
      <c r="A4250" s="31"/>
      <c r="B4250" s="1">
        <v>42899</v>
      </c>
      <c r="C4250" s="1" t="str">
        <f>IF(F4250="Kup","6/13/2017",IF(F4250="Sag","6/14/2017",""))</f>
        <v>6/13/2017</v>
      </c>
      <c r="D4250" s="27">
        <f>A4250-B4250</f>
        <v>-42899</v>
      </c>
      <c r="E4250" s="27">
        <f>A4250-C4250</f>
        <v>-42899</v>
      </c>
      <c r="F4250" s="2" t="s">
        <v>21</v>
      </c>
      <c r="G4250" s="2" t="s">
        <v>649</v>
      </c>
      <c r="H4250" s="2" t="s">
        <v>30</v>
      </c>
      <c r="I4250" s="12" t="s">
        <v>39</v>
      </c>
      <c r="J4250" s="12" t="s">
        <v>983</v>
      </c>
      <c r="K4250" s="3" t="s">
        <v>965</v>
      </c>
      <c r="L4250" s="3" t="s">
        <v>951</v>
      </c>
      <c r="M4250" s="2">
        <v>5</v>
      </c>
      <c r="N4250" s="2">
        <v>5</v>
      </c>
      <c r="O4250" s="25">
        <v>12.102</v>
      </c>
      <c r="P4250" s="3">
        <v>1.8660000000000001</v>
      </c>
      <c r="Q4250" s="3">
        <v>1.087</v>
      </c>
      <c r="R4250">
        <f>IF(Q4250&gt;0,(P4250*(Q4250^2))*(3.14159/6),"")</f>
        <v>1.15443366531481</v>
      </c>
      <c r="S4250" s="2" t="s">
        <v>32</v>
      </c>
      <c r="T4250" t="s">
        <v>25</v>
      </c>
      <c r="U4250" s="2" t="s">
        <v>26</v>
      </c>
      <c r="V4250" s="2" t="s">
        <v>683</v>
      </c>
      <c r="W4250" s="2"/>
      <c r="X4250" s="2" t="s">
        <v>764</v>
      </c>
      <c r="Y4250" s="2"/>
      <c r="AA4250" s="12" t="s">
        <v>835</v>
      </c>
      <c r="AB4250" t="str">
        <f>IF(Q4250&gt;0,"yes","no")</f>
        <v>yes</v>
      </c>
      <c r="AC4250" t="str">
        <f>IF(O4250&gt;0,"yes","no")</f>
        <v>yes</v>
      </c>
      <c r="AD4250" t="str">
        <f>IF(AH4250="hatch","yes","no")</f>
        <v>no</v>
      </c>
      <c r="AE4250" t="str">
        <f>IF(AH4250="swimup","yes","no")</f>
        <v>yes</v>
      </c>
      <c r="AF4250" t="str">
        <f>IF(AH4250="respiration","yes","no")</f>
        <v>no</v>
      </c>
      <c r="AH4250" t="s">
        <v>765</v>
      </c>
      <c r="AI4250">
        <f>IF(O4250&gt;0,(IF(S4250="live",O4250*0.84,IF(S4250="dried.ethanol",O4250*0.8449+2.8227,O4250))),"")</f>
        <v>12.102</v>
      </c>
      <c r="AJ4250" s="2" t="s">
        <v>664</v>
      </c>
      <c r="AL4250" t="str">
        <f>IF(OR(AND(Q4250=Q4251,P4250&gt;0),AND(O4250&gt;0,O4250=O4251)),"duplicate","")</f>
        <v/>
      </c>
      <c r="AM4250" t="s">
        <v>826</v>
      </c>
      <c r="AN4250" t="s">
        <v>826</v>
      </c>
      <c r="AO4250" t="s">
        <v>826</v>
      </c>
      <c r="AP4250" t="s">
        <v>826</v>
      </c>
      <c r="AQ4250" t="s">
        <v>32</v>
      </c>
    </row>
    <row r="4251" spans="1:43" x14ac:dyDescent="0.2">
      <c r="B4251" s="1">
        <v>42899</v>
      </c>
      <c r="C4251" s="1" t="str">
        <f>IF(F4251="Kup","6/13/2017",IF(F4251="Sag","6/14/2017",""))</f>
        <v>6/13/2017</v>
      </c>
      <c r="D4251" s="27">
        <f>A4251-B4251</f>
        <v>-42899</v>
      </c>
      <c r="E4251" s="27">
        <f>A4251-C4251</f>
        <v>-42899</v>
      </c>
      <c r="F4251" t="s">
        <v>21</v>
      </c>
      <c r="G4251" t="s">
        <v>649</v>
      </c>
      <c r="H4251" s="2" t="s">
        <v>30</v>
      </c>
      <c r="I4251" s="12" t="s">
        <v>39</v>
      </c>
      <c r="J4251" s="12" t="s">
        <v>983</v>
      </c>
      <c r="K4251" s="3" t="s">
        <v>965</v>
      </c>
      <c r="L4251" s="3" t="s">
        <v>951</v>
      </c>
      <c r="M4251">
        <v>5</v>
      </c>
      <c r="N4251">
        <v>5</v>
      </c>
      <c r="O4251" s="23">
        <v>12.73</v>
      </c>
      <c r="P4251">
        <v>1.496</v>
      </c>
      <c r="Q4251">
        <v>0.92200000000000004</v>
      </c>
      <c r="R4251">
        <f>IF(Q4251&gt;0,(P4251*(Q4251^2))*(3.14159/6),"")</f>
        <v>0.66587343812762667</v>
      </c>
      <c r="S4251" s="2" t="s">
        <v>32</v>
      </c>
      <c r="T4251" t="s">
        <v>25</v>
      </c>
      <c r="U4251" s="2" t="s">
        <v>26</v>
      </c>
      <c r="V4251" s="2" t="s">
        <v>896</v>
      </c>
      <c r="X4251" s="2" t="s">
        <v>863</v>
      </c>
      <c r="Y4251" s="2" t="s">
        <v>35</v>
      </c>
      <c r="AA4251" s="3" t="s">
        <v>835</v>
      </c>
      <c r="AB4251" t="s">
        <v>35</v>
      </c>
      <c r="AC4251" t="s">
        <v>835</v>
      </c>
      <c r="AD4251" t="s">
        <v>835</v>
      </c>
      <c r="AE4251" t="s">
        <v>35</v>
      </c>
      <c r="AF4251" t="s">
        <v>835</v>
      </c>
      <c r="AH4251" t="s">
        <v>765</v>
      </c>
      <c r="AI4251">
        <f>IF(O4251&gt;0,(IF(S4251="live",O4251*0.84,IF(S4251="dried.ethanol",O4251*0.8449+2.8227,O4251))),"")</f>
        <v>12.73</v>
      </c>
      <c r="AQ4251" t="s">
        <v>32</v>
      </c>
    </row>
    <row r="4252" spans="1:43" x14ac:dyDescent="0.2">
      <c r="A4252" s="31"/>
      <c r="B4252" s="1">
        <v>42899</v>
      </c>
      <c r="C4252" s="1" t="str">
        <f>IF(F4252="Kup","6/13/2017",IF(F4252="Sag","6/14/2017",""))</f>
        <v>6/13/2017</v>
      </c>
      <c r="D4252" s="27">
        <f>A4252-B4252</f>
        <v>-42899</v>
      </c>
      <c r="E4252" s="27">
        <f>A4252-C4252</f>
        <v>-42899</v>
      </c>
      <c r="F4252" s="2" t="s">
        <v>21</v>
      </c>
      <c r="G4252" s="2" t="s">
        <v>711</v>
      </c>
      <c r="H4252" s="2" t="s">
        <v>30</v>
      </c>
      <c r="I4252" s="12" t="s">
        <v>39</v>
      </c>
      <c r="J4252" s="12" t="s">
        <v>983</v>
      </c>
      <c r="K4252" s="3" t="s">
        <v>965</v>
      </c>
      <c r="L4252" s="3" t="s">
        <v>951</v>
      </c>
      <c r="M4252" s="2">
        <v>6</v>
      </c>
      <c r="N4252" s="2">
        <v>6</v>
      </c>
      <c r="O4252" s="25">
        <v>10.589</v>
      </c>
      <c r="P4252" s="3">
        <v>2.5550000000000002</v>
      </c>
      <c r="Q4252" s="3">
        <v>1.6870000000000001</v>
      </c>
      <c r="R4252">
        <f>IF(Q4252&gt;0,(P4252*(Q4252^2))*(3.14159/6),"")</f>
        <v>3.8073195171773415</v>
      </c>
      <c r="S4252" s="2" t="s">
        <v>32</v>
      </c>
      <c r="T4252" t="s">
        <v>25</v>
      </c>
      <c r="U4252" s="2" t="s">
        <v>26</v>
      </c>
      <c r="V4252" s="2" t="s">
        <v>751</v>
      </c>
      <c r="W4252" s="2"/>
      <c r="X4252" s="2" t="s">
        <v>764</v>
      </c>
      <c r="Y4252" s="2"/>
      <c r="AA4252" s="12" t="s">
        <v>835</v>
      </c>
      <c r="AB4252" t="str">
        <f>IF(Q4252&gt;0,"yes","no")</f>
        <v>yes</v>
      </c>
      <c r="AC4252" t="str">
        <f>IF(O4252&gt;0,"yes","no")</f>
        <v>yes</v>
      </c>
      <c r="AD4252" t="str">
        <f>IF(AH4252="hatch","yes","no")</f>
        <v>yes</v>
      </c>
      <c r="AE4252" t="str">
        <f>IF(AH4252="swimup","yes","no")</f>
        <v>no</v>
      </c>
      <c r="AF4252" t="str">
        <f>IF(AH4252="respiration","yes","no")</f>
        <v>no</v>
      </c>
      <c r="AH4252" t="s">
        <v>766</v>
      </c>
      <c r="AI4252">
        <f>IF(O4252&gt;0,(IF(S4252="live",O4252*0.84,IF(S4252="dried.ethanol",O4252*0.8449+2.8227,O4252))),"")</f>
        <v>10.589</v>
      </c>
      <c r="AJ4252" s="2" t="s">
        <v>750</v>
      </c>
      <c r="AL4252" t="str">
        <f>IF(OR(AND(Q4252=Q4253,P4252&gt;0),AND(O4252&gt;0,O4252=O4253)),"duplicate","")</f>
        <v/>
      </c>
      <c r="AM4252" t="s">
        <v>826</v>
      </c>
      <c r="AN4252" t="s">
        <v>826</v>
      </c>
      <c r="AO4252" t="s">
        <v>826</v>
      </c>
      <c r="AP4252" t="s">
        <v>826</v>
      </c>
      <c r="AQ4252" t="s">
        <v>32</v>
      </c>
    </row>
    <row r="4253" spans="1:43" x14ac:dyDescent="0.2">
      <c r="A4253" s="31"/>
      <c r="B4253" s="1">
        <v>42899</v>
      </c>
      <c r="C4253" s="1" t="str">
        <f>IF(F4253="Kup","6/13/2017",IF(F4253="Sag","6/14/2017",""))</f>
        <v>6/13/2017</v>
      </c>
      <c r="D4253" s="27">
        <f>A4253-B4253</f>
        <v>-42899</v>
      </c>
      <c r="E4253" s="27">
        <f>A4253-C4253</f>
        <v>-42899</v>
      </c>
      <c r="F4253" s="2" t="s">
        <v>21</v>
      </c>
      <c r="G4253" s="2" t="s">
        <v>649</v>
      </c>
      <c r="H4253" s="2" t="s">
        <v>30</v>
      </c>
      <c r="I4253" s="12" t="s">
        <v>39</v>
      </c>
      <c r="J4253" s="12" t="s">
        <v>983</v>
      </c>
      <c r="K4253" s="3" t="s">
        <v>965</v>
      </c>
      <c r="L4253" s="3" t="s">
        <v>951</v>
      </c>
      <c r="M4253" s="2">
        <v>6</v>
      </c>
      <c r="N4253" s="2">
        <v>6</v>
      </c>
      <c r="O4253" s="25">
        <v>12.382</v>
      </c>
      <c r="P4253" s="3">
        <v>2.2040000000000002</v>
      </c>
      <c r="Q4253" s="3">
        <v>1.1379999999999999</v>
      </c>
      <c r="R4253">
        <f>IF(Q4253&gt;0,(P4253*(Q4253^2))*(3.14159/6),"")</f>
        <v>1.4944946675053066</v>
      </c>
      <c r="S4253" s="2" t="s">
        <v>32</v>
      </c>
      <c r="T4253" t="s">
        <v>25</v>
      </c>
      <c r="U4253" s="2" t="s">
        <v>26</v>
      </c>
      <c r="V4253" s="2" t="s">
        <v>683</v>
      </c>
      <c r="W4253" s="2"/>
      <c r="X4253" s="2" t="s">
        <v>764</v>
      </c>
      <c r="Y4253" s="2"/>
      <c r="AA4253" s="12" t="s">
        <v>835</v>
      </c>
      <c r="AB4253" t="str">
        <f>IF(Q4253&gt;0,"yes","no")</f>
        <v>yes</v>
      </c>
      <c r="AC4253" t="str">
        <f>IF(O4253&gt;0,"yes","no")</f>
        <v>yes</v>
      </c>
      <c r="AD4253" t="str">
        <f>IF(AH4253="hatch","yes","no")</f>
        <v>no</v>
      </c>
      <c r="AE4253" t="str">
        <f>IF(AH4253="swimup","yes","no")</f>
        <v>yes</v>
      </c>
      <c r="AF4253" t="str">
        <f>IF(AH4253="respiration","yes","no")</f>
        <v>no</v>
      </c>
      <c r="AH4253" t="s">
        <v>765</v>
      </c>
      <c r="AI4253">
        <f>IF(O4253&gt;0,(IF(S4253="live",O4253*0.84,IF(S4253="dried.ethanol",O4253*0.8449+2.8227,O4253))),"")</f>
        <v>12.382</v>
      </c>
      <c r="AJ4253" s="2" t="s">
        <v>664</v>
      </c>
      <c r="AL4253" t="str">
        <f>IF(OR(AND(Q4253=Q4254,P4253&gt;0),AND(O4253&gt;0,O4253=O4254)),"duplicate","")</f>
        <v/>
      </c>
      <c r="AM4253" t="s">
        <v>826</v>
      </c>
      <c r="AN4253" t="s">
        <v>826</v>
      </c>
      <c r="AO4253" t="s">
        <v>826</v>
      </c>
      <c r="AP4253" t="s">
        <v>826</v>
      </c>
      <c r="AQ4253" t="s">
        <v>32</v>
      </c>
    </row>
    <row r="4254" spans="1:43" x14ac:dyDescent="0.2">
      <c r="B4254" s="1">
        <v>42899</v>
      </c>
      <c r="C4254" s="1" t="str">
        <f>IF(F4254="Kup","6/13/2017",IF(F4254="Sag","6/14/2017",""))</f>
        <v>6/13/2017</v>
      </c>
      <c r="D4254" s="27">
        <f>A4254-B4254</f>
        <v>-42899</v>
      </c>
      <c r="E4254" s="27">
        <f>A4254-C4254</f>
        <v>-42899</v>
      </c>
      <c r="F4254" t="s">
        <v>21</v>
      </c>
      <c r="G4254" t="s">
        <v>649</v>
      </c>
      <c r="H4254" s="2" t="s">
        <v>30</v>
      </c>
      <c r="I4254" s="12" t="s">
        <v>39</v>
      </c>
      <c r="J4254" s="12" t="s">
        <v>983</v>
      </c>
      <c r="K4254" s="3" t="s">
        <v>965</v>
      </c>
      <c r="L4254" s="3" t="s">
        <v>951</v>
      </c>
      <c r="M4254">
        <v>6</v>
      </c>
      <c r="N4254">
        <v>6</v>
      </c>
      <c r="O4254" s="23">
        <v>12.925000000000001</v>
      </c>
      <c r="P4254">
        <v>1.4159999999999999</v>
      </c>
      <c r="Q4254">
        <v>1.0760000000000001</v>
      </c>
      <c r="R4254">
        <f>IF(Q4254&gt;0,(P4254*(Q4254^2))*(3.14159/6),"")</f>
        <v>0.85839277090623989</v>
      </c>
      <c r="S4254" s="2" t="s">
        <v>32</v>
      </c>
      <c r="T4254" t="s">
        <v>25</v>
      </c>
      <c r="U4254" s="2" t="s">
        <v>26</v>
      </c>
      <c r="V4254" s="2" t="s">
        <v>896</v>
      </c>
      <c r="X4254" s="2" t="s">
        <v>863</v>
      </c>
      <c r="Y4254" s="2" t="s">
        <v>35</v>
      </c>
      <c r="AA4254" s="3" t="s">
        <v>835</v>
      </c>
      <c r="AB4254" t="s">
        <v>35</v>
      </c>
      <c r="AC4254" t="s">
        <v>835</v>
      </c>
      <c r="AD4254" t="s">
        <v>835</v>
      </c>
      <c r="AE4254" t="s">
        <v>35</v>
      </c>
      <c r="AF4254" t="s">
        <v>835</v>
      </c>
      <c r="AH4254" t="s">
        <v>765</v>
      </c>
      <c r="AI4254">
        <f>IF(O4254&gt;0,(IF(S4254="live",O4254*0.84,IF(S4254="dried.ethanol",O4254*0.8449+2.8227,O4254))),"")</f>
        <v>12.925000000000001</v>
      </c>
      <c r="AQ4254" t="s">
        <v>32</v>
      </c>
    </row>
    <row r="4255" spans="1:43" x14ac:dyDescent="0.2">
      <c r="A4255" s="31"/>
      <c r="B4255" s="1">
        <v>42899</v>
      </c>
      <c r="C4255" s="1" t="str">
        <f>IF(F4255="Kup","6/13/2017",IF(F4255="Sag","6/14/2017",""))</f>
        <v>6/13/2017</v>
      </c>
      <c r="D4255" s="27">
        <f>A4255-B4255</f>
        <v>-42899</v>
      </c>
      <c r="E4255" s="27">
        <f>A4255-C4255</f>
        <v>-42899</v>
      </c>
      <c r="F4255" s="2" t="s">
        <v>21</v>
      </c>
      <c r="G4255" s="2" t="s">
        <v>711</v>
      </c>
      <c r="H4255" s="2" t="s">
        <v>30</v>
      </c>
      <c r="I4255" s="12" t="s">
        <v>39</v>
      </c>
      <c r="J4255" s="12" t="s">
        <v>983</v>
      </c>
      <c r="K4255" s="3" t="s">
        <v>965</v>
      </c>
      <c r="L4255" s="3" t="s">
        <v>951</v>
      </c>
      <c r="M4255" s="2">
        <v>7</v>
      </c>
      <c r="N4255" s="2">
        <v>7</v>
      </c>
      <c r="O4255" s="25">
        <v>10.602</v>
      </c>
      <c r="P4255" s="3">
        <v>2.363</v>
      </c>
      <c r="Q4255" s="3">
        <v>1.54</v>
      </c>
      <c r="R4255">
        <f>IF(Q4255&gt;0,(P4255*(Q4255^2))*(3.14159/6),"")</f>
        <v>2.9342926027286662</v>
      </c>
      <c r="S4255" s="2" t="s">
        <v>32</v>
      </c>
      <c r="T4255" t="s">
        <v>25</v>
      </c>
      <c r="U4255" s="2" t="s">
        <v>26</v>
      </c>
      <c r="V4255" s="2" t="s">
        <v>751</v>
      </c>
      <c r="W4255" s="2"/>
      <c r="X4255" s="2" t="s">
        <v>764</v>
      </c>
      <c r="Y4255" s="2"/>
      <c r="AA4255" s="12" t="s">
        <v>835</v>
      </c>
      <c r="AB4255" t="str">
        <f>IF(Q4255&gt;0,"yes","no")</f>
        <v>yes</v>
      </c>
      <c r="AC4255" t="str">
        <f>IF(O4255&gt;0,"yes","no")</f>
        <v>yes</v>
      </c>
      <c r="AD4255" t="str">
        <f>IF(AH4255="hatch","yes","no")</f>
        <v>yes</v>
      </c>
      <c r="AE4255" t="str">
        <f>IF(AH4255="swimup","yes","no")</f>
        <v>no</v>
      </c>
      <c r="AF4255" t="str">
        <f>IF(AH4255="respiration","yes","no")</f>
        <v>no</v>
      </c>
      <c r="AH4255" t="s">
        <v>766</v>
      </c>
      <c r="AI4255">
        <f>IF(O4255&gt;0,(IF(S4255="live",O4255*0.84,IF(S4255="dried.ethanol",O4255*0.8449+2.8227,O4255))),"")</f>
        <v>10.602</v>
      </c>
      <c r="AJ4255" s="2" t="s">
        <v>750</v>
      </c>
      <c r="AL4255" t="str">
        <f>IF(OR(AND(Q4255=Q4256,P4255&gt;0),AND(O4255&gt;0,O4255=O4256)),"duplicate","")</f>
        <v/>
      </c>
      <c r="AM4255" t="s">
        <v>826</v>
      </c>
      <c r="AN4255" t="s">
        <v>826</v>
      </c>
      <c r="AO4255" t="s">
        <v>826</v>
      </c>
      <c r="AP4255" t="s">
        <v>826</v>
      </c>
      <c r="AQ4255" t="s">
        <v>32</v>
      </c>
    </row>
    <row r="4256" spans="1:43" x14ac:dyDescent="0.2">
      <c r="A4256" s="31"/>
      <c r="B4256" s="1">
        <v>42899</v>
      </c>
      <c r="C4256" s="1" t="str">
        <f>IF(F4256="Kup","6/13/2017",IF(F4256="Sag","6/14/2017",""))</f>
        <v>6/13/2017</v>
      </c>
      <c r="D4256" s="27">
        <f>A4256-B4256</f>
        <v>-42899</v>
      </c>
      <c r="E4256" s="27">
        <f>A4256-C4256</f>
        <v>-42899</v>
      </c>
      <c r="F4256" s="2" t="s">
        <v>21</v>
      </c>
      <c r="G4256" s="2" t="s">
        <v>649</v>
      </c>
      <c r="H4256" s="2" t="s">
        <v>30</v>
      </c>
      <c r="I4256" s="12" t="s">
        <v>39</v>
      </c>
      <c r="J4256" s="12" t="s">
        <v>983</v>
      </c>
      <c r="K4256" s="3" t="s">
        <v>965</v>
      </c>
      <c r="L4256" s="3" t="s">
        <v>951</v>
      </c>
      <c r="M4256" s="2">
        <v>7</v>
      </c>
      <c r="N4256" s="2">
        <v>7</v>
      </c>
      <c r="O4256" s="25">
        <v>12.047000000000001</v>
      </c>
      <c r="P4256" s="3">
        <v>1.9390000000000001</v>
      </c>
      <c r="Q4256" s="3">
        <v>1.2030000000000001</v>
      </c>
      <c r="R4256">
        <f>IF(Q4256&gt;0,(P4256*(Q4256^2))*(3.14159/6),"")</f>
        <v>1.4692893113265151</v>
      </c>
      <c r="S4256" s="2" t="s">
        <v>32</v>
      </c>
      <c r="T4256" t="s">
        <v>25</v>
      </c>
      <c r="U4256" s="2" t="s">
        <v>26</v>
      </c>
      <c r="V4256" s="2" t="s">
        <v>683</v>
      </c>
      <c r="W4256" s="2"/>
      <c r="X4256" s="2" t="s">
        <v>764</v>
      </c>
      <c r="Y4256" s="2"/>
      <c r="AA4256" s="12" t="s">
        <v>835</v>
      </c>
      <c r="AB4256" t="str">
        <f>IF(Q4256&gt;0,"yes","no")</f>
        <v>yes</v>
      </c>
      <c r="AC4256" t="str">
        <f>IF(O4256&gt;0,"yes","no")</f>
        <v>yes</v>
      </c>
      <c r="AD4256" t="str">
        <f>IF(AH4256="hatch","yes","no")</f>
        <v>no</v>
      </c>
      <c r="AE4256" t="str">
        <f>IF(AH4256="swimup","yes","no")</f>
        <v>yes</v>
      </c>
      <c r="AF4256" t="str">
        <f>IF(AH4256="respiration","yes","no")</f>
        <v>no</v>
      </c>
      <c r="AH4256" t="s">
        <v>765</v>
      </c>
      <c r="AI4256">
        <f>IF(O4256&gt;0,(IF(S4256="live",O4256*0.84,IF(S4256="dried.ethanol",O4256*0.8449+2.8227,O4256))),"")</f>
        <v>12.047000000000001</v>
      </c>
      <c r="AJ4256" s="2" t="s">
        <v>664</v>
      </c>
      <c r="AL4256" t="str">
        <f>IF(OR(AND(Q4256=Q4257,P4256&gt;0),AND(O4256&gt;0,O4256=O4257)),"duplicate","")</f>
        <v/>
      </c>
      <c r="AM4256" t="s">
        <v>826</v>
      </c>
      <c r="AN4256" t="s">
        <v>826</v>
      </c>
      <c r="AO4256" t="s">
        <v>826</v>
      </c>
      <c r="AP4256" t="s">
        <v>826</v>
      </c>
      <c r="AQ4256" t="s">
        <v>32</v>
      </c>
    </row>
    <row r="4257" spans="1:43" x14ac:dyDescent="0.2">
      <c r="B4257" s="1">
        <v>42899</v>
      </c>
      <c r="C4257" s="1" t="str">
        <f>IF(F4257="Kup","6/13/2017",IF(F4257="Sag","6/14/2017",""))</f>
        <v>6/13/2017</v>
      </c>
      <c r="D4257" s="27">
        <f>A4257-B4257</f>
        <v>-42899</v>
      </c>
      <c r="E4257" s="27">
        <f>A4257-C4257</f>
        <v>-42899</v>
      </c>
      <c r="F4257" t="s">
        <v>21</v>
      </c>
      <c r="G4257" t="s">
        <v>649</v>
      </c>
      <c r="H4257" s="2" t="s">
        <v>30</v>
      </c>
      <c r="I4257" s="12" t="s">
        <v>39</v>
      </c>
      <c r="J4257" s="12" t="s">
        <v>983</v>
      </c>
      <c r="K4257" s="3" t="s">
        <v>965</v>
      </c>
      <c r="L4257" s="3" t="s">
        <v>951</v>
      </c>
      <c r="M4257">
        <v>7</v>
      </c>
      <c r="N4257">
        <v>7</v>
      </c>
      <c r="O4257" s="23">
        <v>13.28</v>
      </c>
      <c r="P4257">
        <v>1.784</v>
      </c>
      <c r="Q4257">
        <v>1.0269999999999999</v>
      </c>
      <c r="R4257">
        <f>IF(Q4257&gt;0,(P4257*(Q4257^2))*(3.14159/6),"")</f>
        <v>0.98522175418870639</v>
      </c>
      <c r="S4257" s="2" t="s">
        <v>32</v>
      </c>
      <c r="T4257" t="s">
        <v>25</v>
      </c>
      <c r="U4257" s="2" t="s">
        <v>26</v>
      </c>
      <c r="V4257" s="2" t="s">
        <v>896</v>
      </c>
      <c r="X4257" s="2" t="s">
        <v>863</v>
      </c>
      <c r="Y4257" s="2" t="s">
        <v>35</v>
      </c>
      <c r="AA4257" s="3" t="s">
        <v>835</v>
      </c>
      <c r="AB4257" t="s">
        <v>35</v>
      </c>
      <c r="AC4257" t="s">
        <v>835</v>
      </c>
      <c r="AD4257" t="s">
        <v>835</v>
      </c>
      <c r="AE4257" t="s">
        <v>35</v>
      </c>
      <c r="AF4257" t="s">
        <v>835</v>
      </c>
      <c r="AH4257" t="s">
        <v>765</v>
      </c>
      <c r="AI4257">
        <f>IF(O4257&gt;0,(IF(S4257="live",O4257*0.84,IF(S4257="dried.ethanol",O4257*0.8449+2.8227,O4257))),"")</f>
        <v>13.28</v>
      </c>
      <c r="AQ4257" t="s">
        <v>32</v>
      </c>
    </row>
    <row r="4258" spans="1:43" x14ac:dyDescent="0.2">
      <c r="A4258" s="31"/>
      <c r="B4258" s="1">
        <v>42899</v>
      </c>
      <c r="C4258" s="1" t="str">
        <f>IF(F4258="Kup","6/13/2017",IF(F4258="Sag","6/14/2017",""))</f>
        <v>6/13/2017</v>
      </c>
      <c r="D4258" s="27">
        <f>A4258-B4258</f>
        <v>-42899</v>
      </c>
      <c r="E4258" s="27">
        <f>A4258-C4258</f>
        <v>-42899</v>
      </c>
      <c r="F4258" s="2" t="s">
        <v>21</v>
      </c>
      <c r="G4258" s="2" t="s">
        <v>711</v>
      </c>
      <c r="H4258" s="2" t="s">
        <v>30</v>
      </c>
      <c r="I4258" s="12" t="s">
        <v>39</v>
      </c>
      <c r="J4258" s="12" t="s">
        <v>983</v>
      </c>
      <c r="K4258" s="3" t="s">
        <v>965</v>
      </c>
      <c r="L4258" s="3" t="s">
        <v>951</v>
      </c>
      <c r="M4258" s="2">
        <v>8</v>
      </c>
      <c r="N4258" s="2">
        <v>8</v>
      </c>
      <c r="O4258" s="25">
        <v>10.927</v>
      </c>
      <c r="P4258" s="3">
        <v>2.34</v>
      </c>
      <c r="Q4258" s="3">
        <v>1.6</v>
      </c>
      <c r="R4258">
        <f>IF(Q4258&gt;0,(P4258*(Q4258^2))*(3.14159/6),"")</f>
        <v>3.1365634560000002</v>
      </c>
      <c r="S4258" s="2" t="s">
        <v>32</v>
      </c>
      <c r="T4258" t="s">
        <v>25</v>
      </c>
      <c r="U4258" s="2" t="s">
        <v>26</v>
      </c>
      <c r="V4258" s="2" t="s">
        <v>751</v>
      </c>
      <c r="W4258" s="2"/>
      <c r="X4258" s="2" t="s">
        <v>764</v>
      </c>
      <c r="Y4258" s="2"/>
      <c r="AA4258" s="12" t="s">
        <v>835</v>
      </c>
      <c r="AB4258" t="str">
        <f>IF(Q4258&gt;0,"yes","no")</f>
        <v>yes</v>
      </c>
      <c r="AC4258" t="str">
        <f>IF(O4258&gt;0,"yes","no")</f>
        <v>yes</v>
      </c>
      <c r="AD4258" t="str">
        <f>IF(AH4258="hatch","yes","no")</f>
        <v>yes</v>
      </c>
      <c r="AE4258" t="str">
        <f>IF(AH4258="swimup","yes","no")</f>
        <v>no</v>
      </c>
      <c r="AF4258" t="str">
        <f>IF(AH4258="respiration","yes","no")</f>
        <v>no</v>
      </c>
      <c r="AH4258" t="s">
        <v>766</v>
      </c>
      <c r="AI4258">
        <f>IF(O4258&gt;0,(IF(S4258="live",O4258*0.84,IF(S4258="dried.ethanol",O4258*0.8449+2.8227,O4258))),"")</f>
        <v>10.927</v>
      </c>
      <c r="AJ4258" s="2" t="s">
        <v>750</v>
      </c>
      <c r="AL4258" t="str">
        <f>IF(OR(AND(Q4258=Q4259,P4258&gt;0),AND(O4258&gt;0,O4258=O4259)),"duplicate","")</f>
        <v/>
      </c>
      <c r="AM4258" t="s">
        <v>826</v>
      </c>
      <c r="AN4258" t="s">
        <v>826</v>
      </c>
      <c r="AO4258" t="s">
        <v>826</v>
      </c>
      <c r="AP4258" t="s">
        <v>826</v>
      </c>
      <c r="AQ4258" t="s">
        <v>32</v>
      </c>
    </row>
    <row r="4259" spans="1:43" x14ac:dyDescent="0.2">
      <c r="A4259" s="31"/>
      <c r="B4259" s="1">
        <v>42899</v>
      </c>
      <c r="C4259" s="1" t="str">
        <f>IF(F4259="Kup","6/13/2017",IF(F4259="Sag","6/14/2017",""))</f>
        <v>6/13/2017</v>
      </c>
      <c r="D4259" s="27">
        <f>A4259-B4259</f>
        <v>-42899</v>
      </c>
      <c r="E4259" s="27">
        <f>A4259-C4259</f>
        <v>-42899</v>
      </c>
      <c r="F4259" s="2" t="s">
        <v>21</v>
      </c>
      <c r="G4259" s="2" t="s">
        <v>649</v>
      </c>
      <c r="H4259" s="2" t="s">
        <v>30</v>
      </c>
      <c r="I4259" s="12" t="s">
        <v>39</v>
      </c>
      <c r="J4259" s="12" t="s">
        <v>983</v>
      </c>
      <c r="K4259" s="3" t="s">
        <v>965</v>
      </c>
      <c r="L4259" s="3" t="s">
        <v>951</v>
      </c>
      <c r="M4259" s="2">
        <v>8</v>
      </c>
      <c r="N4259" s="2">
        <v>8</v>
      </c>
      <c r="O4259" s="25">
        <v>12.101000000000001</v>
      </c>
      <c r="P4259" s="3">
        <v>2.1560000000000001</v>
      </c>
      <c r="Q4259" s="3">
        <v>1.0169999999999999</v>
      </c>
      <c r="R4259">
        <f>IF(Q4259&gt;0,(P4259*(Q4259^2))*(3.14159/6),"")</f>
        <v>1.1675861046372598</v>
      </c>
      <c r="S4259" s="2" t="s">
        <v>32</v>
      </c>
      <c r="T4259" t="s">
        <v>25</v>
      </c>
      <c r="U4259" s="2" t="s">
        <v>26</v>
      </c>
      <c r="V4259" s="2" t="s">
        <v>683</v>
      </c>
      <c r="W4259" s="2"/>
      <c r="X4259" s="2" t="s">
        <v>764</v>
      </c>
      <c r="Y4259" s="2"/>
      <c r="AA4259" s="12" t="s">
        <v>835</v>
      </c>
      <c r="AB4259" t="str">
        <f>IF(Q4259&gt;0,"yes","no")</f>
        <v>yes</v>
      </c>
      <c r="AC4259" t="str">
        <f>IF(O4259&gt;0,"yes","no")</f>
        <v>yes</v>
      </c>
      <c r="AD4259" t="str">
        <f>IF(AH4259="hatch","yes","no")</f>
        <v>no</v>
      </c>
      <c r="AE4259" t="str">
        <f>IF(AH4259="swimup","yes","no")</f>
        <v>yes</v>
      </c>
      <c r="AF4259" t="str">
        <f>IF(AH4259="respiration","yes","no")</f>
        <v>no</v>
      </c>
      <c r="AH4259" t="s">
        <v>765</v>
      </c>
      <c r="AI4259">
        <f>IF(O4259&gt;0,(IF(S4259="live",O4259*0.84,IF(S4259="dried.ethanol",O4259*0.8449+2.8227,O4259))),"")</f>
        <v>12.101000000000001</v>
      </c>
      <c r="AJ4259" s="2" t="s">
        <v>664</v>
      </c>
      <c r="AL4259" t="str">
        <f>IF(OR(AND(Q4259=Q4260,P4259&gt;0),AND(O4259&gt;0,O4259=O4260)),"duplicate","")</f>
        <v/>
      </c>
      <c r="AM4259" t="s">
        <v>827</v>
      </c>
      <c r="AN4259" t="s">
        <v>826</v>
      </c>
      <c r="AO4259" t="s">
        <v>826</v>
      </c>
      <c r="AP4259" t="s">
        <v>826</v>
      </c>
      <c r="AQ4259" t="s">
        <v>32</v>
      </c>
    </row>
    <row r="4260" spans="1:43" x14ac:dyDescent="0.2">
      <c r="B4260" s="1">
        <v>42899</v>
      </c>
      <c r="C4260" s="1" t="str">
        <f>IF(F4260="Kup","6/13/2017",IF(F4260="Sag","6/14/2017",""))</f>
        <v>6/13/2017</v>
      </c>
      <c r="D4260" s="27">
        <f>A4260-B4260</f>
        <v>-42899</v>
      </c>
      <c r="E4260" s="27">
        <f>A4260-C4260</f>
        <v>-42899</v>
      </c>
      <c r="F4260" t="s">
        <v>21</v>
      </c>
      <c r="G4260" t="s">
        <v>649</v>
      </c>
      <c r="H4260" s="2" t="s">
        <v>30</v>
      </c>
      <c r="I4260" s="12" t="s">
        <v>39</v>
      </c>
      <c r="J4260" s="12" t="s">
        <v>983</v>
      </c>
      <c r="K4260" s="3" t="s">
        <v>965</v>
      </c>
      <c r="L4260" s="3" t="s">
        <v>951</v>
      </c>
      <c r="M4260">
        <v>8</v>
      </c>
      <c r="N4260">
        <v>8</v>
      </c>
      <c r="O4260" s="23">
        <v>12.614000000000001</v>
      </c>
      <c r="P4260">
        <v>1.7450000000000001</v>
      </c>
      <c r="Q4260">
        <v>0.92500000000000004</v>
      </c>
      <c r="R4260">
        <f>IF(Q4260&gt;0,(P4260*(Q4260^2))*(3.14159/6),"")</f>
        <v>0.78176667280729173</v>
      </c>
      <c r="S4260" s="2" t="s">
        <v>32</v>
      </c>
      <c r="T4260" t="s">
        <v>25</v>
      </c>
      <c r="U4260" s="2" t="s">
        <v>26</v>
      </c>
      <c r="V4260" s="2" t="s">
        <v>896</v>
      </c>
      <c r="X4260" s="2" t="s">
        <v>863</v>
      </c>
      <c r="Y4260" s="2" t="s">
        <v>35</v>
      </c>
      <c r="AA4260" s="3" t="s">
        <v>835</v>
      </c>
      <c r="AB4260" t="s">
        <v>35</v>
      </c>
      <c r="AC4260" t="s">
        <v>835</v>
      </c>
      <c r="AD4260" t="s">
        <v>835</v>
      </c>
      <c r="AE4260" t="s">
        <v>35</v>
      </c>
      <c r="AF4260" t="s">
        <v>835</v>
      </c>
      <c r="AH4260" t="s">
        <v>765</v>
      </c>
      <c r="AI4260">
        <f>IF(O4260&gt;0,(IF(S4260="live",O4260*0.84,IF(S4260="dried.ethanol",O4260*0.8449+2.8227,O4260))),"")</f>
        <v>12.614000000000001</v>
      </c>
      <c r="AQ4260" t="s">
        <v>32</v>
      </c>
    </row>
    <row r="4261" spans="1:43" x14ac:dyDescent="0.2">
      <c r="A4261" s="31"/>
      <c r="B4261" s="1">
        <v>42899</v>
      </c>
      <c r="C4261" s="1" t="str">
        <f>IF(F4261="Kup","6/13/2017",IF(F4261="Sag","6/14/2017",""))</f>
        <v>6/13/2017</v>
      </c>
      <c r="D4261" s="27">
        <f>A4261-B4261</f>
        <v>-42899</v>
      </c>
      <c r="E4261" s="27">
        <f>A4261-C4261</f>
        <v>-42899</v>
      </c>
      <c r="F4261" s="2" t="s">
        <v>21</v>
      </c>
      <c r="G4261" s="2" t="s">
        <v>711</v>
      </c>
      <c r="H4261" s="2" t="s">
        <v>30</v>
      </c>
      <c r="I4261" s="12" t="s">
        <v>39</v>
      </c>
      <c r="J4261" s="12" t="s">
        <v>983</v>
      </c>
      <c r="K4261" s="3" t="s">
        <v>965</v>
      </c>
      <c r="L4261" s="3" t="s">
        <v>951</v>
      </c>
      <c r="M4261" s="2">
        <v>9</v>
      </c>
      <c r="N4261" s="2">
        <v>9</v>
      </c>
      <c r="O4261" s="25">
        <v>10.62</v>
      </c>
      <c r="P4261" s="3">
        <v>2.593</v>
      </c>
      <c r="Q4261" s="3">
        <v>1.673</v>
      </c>
      <c r="R4261">
        <f>IF(Q4261&gt;0,(P4261*(Q4261^2))*(3.14159/6),"")</f>
        <v>3.8000792528310381</v>
      </c>
      <c r="S4261" s="2" t="s">
        <v>32</v>
      </c>
      <c r="T4261" t="s">
        <v>25</v>
      </c>
      <c r="U4261" s="2" t="s">
        <v>26</v>
      </c>
      <c r="V4261" s="2" t="s">
        <v>751</v>
      </c>
      <c r="W4261" s="2"/>
      <c r="X4261" s="2" t="s">
        <v>764</v>
      </c>
      <c r="Y4261" s="2"/>
      <c r="AA4261" s="12" t="s">
        <v>835</v>
      </c>
      <c r="AB4261" t="str">
        <f>IF(Q4261&gt;0,"yes","no")</f>
        <v>yes</v>
      </c>
      <c r="AC4261" t="str">
        <f>IF(O4261&gt;0,"yes","no")</f>
        <v>yes</v>
      </c>
      <c r="AD4261" t="str">
        <f>IF(AH4261="hatch","yes","no")</f>
        <v>yes</v>
      </c>
      <c r="AE4261" t="str">
        <f>IF(AH4261="swimup","yes","no")</f>
        <v>no</v>
      </c>
      <c r="AF4261" t="str">
        <f>IF(AH4261="respiration","yes","no")</f>
        <v>no</v>
      </c>
      <c r="AH4261" t="s">
        <v>766</v>
      </c>
      <c r="AI4261">
        <f>IF(O4261&gt;0,(IF(S4261="live",O4261*0.84,IF(S4261="dried.ethanol",O4261*0.8449+2.8227,O4261))),"")</f>
        <v>10.62</v>
      </c>
      <c r="AJ4261" s="2" t="s">
        <v>750</v>
      </c>
      <c r="AL4261" t="str">
        <f>IF(OR(AND(Q4261=Q4262,P4261&gt;0),AND(O4261&gt;0,O4261=O4262)),"duplicate","")</f>
        <v/>
      </c>
      <c r="AM4261" t="s">
        <v>826</v>
      </c>
      <c r="AN4261" t="s">
        <v>826</v>
      </c>
      <c r="AO4261" t="s">
        <v>826</v>
      </c>
      <c r="AP4261" t="s">
        <v>826</v>
      </c>
      <c r="AQ4261" t="s">
        <v>32</v>
      </c>
    </row>
    <row r="4262" spans="1:43" x14ac:dyDescent="0.2">
      <c r="A4262" s="31"/>
      <c r="B4262" s="1">
        <v>42899</v>
      </c>
      <c r="C4262" s="1" t="str">
        <f>IF(F4262="Kup","6/13/2017",IF(F4262="Sag","6/14/2017",""))</f>
        <v>6/13/2017</v>
      </c>
      <c r="D4262" s="27">
        <f>A4262-B4262</f>
        <v>-42899</v>
      </c>
      <c r="E4262" s="27">
        <f>A4262-C4262</f>
        <v>-42899</v>
      </c>
      <c r="F4262" s="2" t="s">
        <v>21</v>
      </c>
      <c r="G4262" s="2" t="s">
        <v>649</v>
      </c>
      <c r="H4262" s="2" t="s">
        <v>30</v>
      </c>
      <c r="I4262" s="12" t="s">
        <v>39</v>
      </c>
      <c r="J4262" s="12" t="s">
        <v>983</v>
      </c>
      <c r="K4262" s="3" t="s">
        <v>965</v>
      </c>
      <c r="L4262" s="3" t="s">
        <v>951</v>
      </c>
      <c r="M4262" s="2">
        <v>9</v>
      </c>
      <c r="N4262" s="2">
        <v>9</v>
      </c>
      <c r="O4262" s="25">
        <v>12.263</v>
      </c>
      <c r="P4262" s="3">
        <v>2.0830000000000002</v>
      </c>
      <c r="Q4262" s="3">
        <v>1.0169999999999999</v>
      </c>
      <c r="R4262">
        <f>IF(Q4262&gt;0,(P4262*(Q4262^2))*(3.14159/6),"")</f>
        <v>1.1280528088865549</v>
      </c>
      <c r="S4262" s="2" t="s">
        <v>32</v>
      </c>
      <c r="T4262" t="s">
        <v>25</v>
      </c>
      <c r="U4262" s="2" t="s">
        <v>26</v>
      </c>
      <c r="V4262" s="2" t="s">
        <v>683</v>
      </c>
      <c r="W4262" s="2"/>
      <c r="X4262" s="2" t="s">
        <v>764</v>
      </c>
      <c r="Y4262" s="2"/>
      <c r="AA4262" s="12" t="s">
        <v>835</v>
      </c>
      <c r="AB4262" t="str">
        <f>IF(Q4262&gt;0,"yes","no")</f>
        <v>yes</v>
      </c>
      <c r="AC4262" t="str">
        <f>IF(O4262&gt;0,"yes","no")</f>
        <v>yes</v>
      </c>
      <c r="AD4262" t="str">
        <f>IF(AH4262="hatch","yes","no")</f>
        <v>no</v>
      </c>
      <c r="AE4262" t="str">
        <f>IF(AH4262="swimup","yes","no")</f>
        <v>yes</v>
      </c>
      <c r="AF4262" t="str">
        <f>IF(AH4262="respiration","yes","no")</f>
        <v>no</v>
      </c>
      <c r="AH4262" t="s">
        <v>765</v>
      </c>
      <c r="AI4262">
        <f>IF(O4262&gt;0,(IF(S4262="live",O4262*0.84,IF(S4262="dried.ethanol",O4262*0.8449+2.8227,O4262))),"")</f>
        <v>12.263</v>
      </c>
      <c r="AJ4262" s="2" t="s">
        <v>664</v>
      </c>
      <c r="AL4262" t="str">
        <f>IF(OR(AND(Q4262=Q4263,P4262&gt;0),AND(O4262&gt;0,O4262=O4263)),"duplicate","")</f>
        <v/>
      </c>
      <c r="AM4262" t="s">
        <v>826</v>
      </c>
      <c r="AN4262" t="s">
        <v>826</v>
      </c>
      <c r="AO4262" t="s">
        <v>826</v>
      </c>
      <c r="AP4262" t="s">
        <v>826</v>
      </c>
      <c r="AQ4262" t="s">
        <v>32</v>
      </c>
    </row>
    <row r="4263" spans="1:43" x14ac:dyDescent="0.2">
      <c r="B4263" s="1">
        <v>42899</v>
      </c>
      <c r="C4263" s="1" t="str">
        <f>IF(F4263="Kup","6/13/2017",IF(F4263="Sag","6/14/2017",""))</f>
        <v>6/13/2017</v>
      </c>
      <c r="D4263" s="27">
        <f>A4263-B4263</f>
        <v>-42899</v>
      </c>
      <c r="E4263" s="27">
        <f>A4263-C4263</f>
        <v>-42899</v>
      </c>
      <c r="F4263" t="s">
        <v>21</v>
      </c>
      <c r="G4263" t="s">
        <v>649</v>
      </c>
      <c r="H4263" s="2" t="s">
        <v>30</v>
      </c>
      <c r="I4263" s="12" t="s">
        <v>39</v>
      </c>
      <c r="J4263" s="12" t="s">
        <v>983</v>
      </c>
      <c r="K4263" s="3" t="s">
        <v>965</v>
      </c>
      <c r="L4263" s="3" t="s">
        <v>951</v>
      </c>
      <c r="M4263">
        <v>9</v>
      </c>
      <c r="N4263">
        <v>9</v>
      </c>
      <c r="O4263" s="23">
        <v>12.69</v>
      </c>
      <c r="P4263">
        <v>1.4</v>
      </c>
      <c r="Q4263">
        <v>1.0349999999999999</v>
      </c>
      <c r="R4263">
        <f>IF(Q4263&gt;0,(P4263*(Q4263^2))*(3.14159/6),"")</f>
        <v>0.78524827447499979</v>
      </c>
      <c r="S4263" s="2" t="s">
        <v>32</v>
      </c>
      <c r="T4263" t="s">
        <v>25</v>
      </c>
      <c r="U4263" s="2" t="s">
        <v>26</v>
      </c>
      <c r="V4263" s="2" t="s">
        <v>896</v>
      </c>
      <c r="X4263" s="2" t="s">
        <v>863</v>
      </c>
      <c r="Y4263" s="2" t="s">
        <v>35</v>
      </c>
      <c r="AA4263" s="3" t="s">
        <v>835</v>
      </c>
      <c r="AB4263" t="s">
        <v>35</v>
      </c>
      <c r="AC4263" t="s">
        <v>835</v>
      </c>
      <c r="AD4263" t="s">
        <v>835</v>
      </c>
      <c r="AE4263" t="s">
        <v>35</v>
      </c>
      <c r="AF4263" t="s">
        <v>835</v>
      </c>
      <c r="AH4263" t="s">
        <v>765</v>
      </c>
      <c r="AI4263">
        <f>IF(O4263&gt;0,(IF(S4263="live",O4263*0.84,IF(S4263="dried.ethanol",O4263*0.8449+2.8227,O4263))),"")</f>
        <v>12.69</v>
      </c>
      <c r="AQ4263" t="s">
        <v>32</v>
      </c>
    </row>
    <row r="4264" spans="1:43" x14ac:dyDescent="0.2">
      <c r="A4264" s="31"/>
      <c r="B4264" s="1">
        <v>42899</v>
      </c>
      <c r="C4264" s="1" t="str">
        <f>IF(F4264="Kup","6/13/2017",IF(F4264="Sag","6/14/2017",""))</f>
        <v>6/13/2017</v>
      </c>
      <c r="D4264" s="27">
        <f>A4264-B4264</f>
        <v>-42899</v>
      </c>
      <c r="E4264" s="27">
        <f>A4264-C4264</f>
        <v>-42899</v>
      </c>
      <c r="F4264" s="2" t="s">
        <v>21</v>
      </c>
      <c r="G4264" s="2" t="s">
        <v>711</v>
      </c>
      <c r="H4264" s="2" t="s">
        <v>30</v>
      </c>
      <c r="I4264" s="12" t="s">
        <v>39</v>
      </c>
      <c r="J4264" s="12" t="s">
        <v>983</v>
      </c>
      <c r="K4264" s="3" t="s">
        <v>965</v>
      </c>
      <c r="L4264" s="3" t="s">
        <v>951</v>
      </c>
      <c r="M4264" s="2">
        <v>10</v>
      </c>
      <c r="N4264" s="2">
        <v>10</v>
      </c>
      <c r="O4264" s="25">
        <v>10.888999999999999</v>
      </c>
      <c r="P4264" s="3">
        <v>2.4820000000000002</v>
      </c>
      <c r="Q4264" s="3">
        <v>1.7629999999999999</v>
      </c>
      <c r="R4264">
        <f>IF(Q4264&gt;0,(P4264*(Q4264^2))*(3.14159/6),"")</f>
        <v>4.0392864923497029</v>
      </c>
      <c r="S4264" s="2" t="s">
        <v>32</v>
      </c>
      <c r="T4264" t="s">
        <v>25</v>
      </c>
      <c r="U4264" s="2" t="s">
        <v>26</v>
      </c>
      <c r="V4264" s="2" t="s">
        <v>751</v>
      </c>
      <c r="W4264" s="2"/>
      <c r="X4264" s="2" t="s">
        <v>764</v>
      </c>
      <c r="Y4264" s="2"/>
      <c r="AA4264" s="12" t="s">
        <v>835</v>
      </c>
      <c r="AB4264" t="str">
        <f>IF(Q4264&gt;0,"yes","no")</f>
        <v>yes</v>
      </c>
      <c r="AC4264" t="str">
        <f>IF(O4264&gt;0,"yes","no")</f>
        <v>yes</v>
      </c>
      <c r="AD4264" t="str">
        <f>IF(AH4264="hatch","yes","no")</f>
        <v>yes</v>
      </c>
      <c r="AE4264" t="str">
        <f>IF(AH4264="swimup","yes","no")</f>
        <v>no</v>
      </c>
      <c r="AF4264" t="str">
        <f>IF(AH4264="respiration","yes","no")</f>
        <v>no</v>
      </c>
      <c r="AH4264" t="s">
        <v>766</v>
      </c>
      <c r="AI4264">
        <f>IF(O4264&gt;0,(IF(S4264="live",O4264*0.84,IF(S4264="dried.ethanol",O4264*0.8449+2.8227,O4264))),"")</f>
        <v>10.888999999999999</v>
      </c>
      <c r="AJ4264" s="2" t="s">
        <v>750</v>
      </c>
      <c r="AL4264" t="str">
        <f>IF(OR(AND(Q4264=Q4265,P4264&gt;0),AND(O4264&gt;0,O4264=O4265)),"duplicate","")</f>
        <v/>
      </c>
      <c r="AM4264" t="s">
        <v>826</v>
      </c>
      <c r="AN4264" t="s">
        <v>826</v>
      </c>
      <c r="AO4264" t="s">
        <v>826</v>
      </c>
      <c r="AP4264" t="s">
        <v>826</v>
      </c>
      <c r="AQ4264" t="s">
        <v>32</v>
      </c>
    </row>
    <row r="4265" spans="1:43" x14ac:dyDescent="0.2">
      <c r="A4265" s="31"/>
      <c r="B4265" s="1">
        <v>42899</v>
      </c>
      <c r="C4265" s="1" t="str">
        <f>IF(F4265="Kup","6/13/2017",IF(F4265="Sag","6/14/2017",""))</f>
        <v>6/13/2017</v>
      </c>
      <c r="D4265" s="27">
        <f>A4265-B4265</f>
        <v>-42899</v>
      </c>
      <c r="E4265" s="27">
        <f>A4265-C4265</f>
        <v>-42899</v>
      </c>
      <c r="F4265" s="2" t="s">
        <v>21</v>
      </c>
      <c r="G4265" s="2" t="s">
        <v>649</v>
      </c>
      <c r="H4265" s="2" t="s">
        <v>30</v>
      </c>
      <c r="I4265" s="12" t="s">
        <v>39</v>
      </c>
      <c r="J4265" s="12" t="s">
        <v>983</v>
      </c>
      <c r="K4265" s="3" t="s">
        <v>965</v>
      </c>
      <c r="L4265" s="3" t="s">
        <v>951</v>
      </c>
      <c r="M4265" s="2">
        <v>10</v>
      </c>
      <c r="N4265" s="2">
        <v>10</v>
      </c>
      <c r="O4265" s="25">
        <v>12.301</v>
      </c>
      <c r="P4265" s="3">
        <v>2.113</v>
      </c>
      <c r="Q4265" s="3">
        <v>1.18</v>
      </c>
      <c r="R4265">
        <f>IF(Q4265&gt;0,(P4265*(Q4265^2))*(3.14159/6),"")</f>
        <v>1.540500228751333</v>
      </c>
      <c r="S4265" s="2" t="s">
        <v>32</v>
      </c>
      <c r="T4265" t="s">
        <v>25</v>
      </c>
      <c r="U4265" s="2" t="s">
        <v>26</v>
      </c>
      <c r="V4265" s="2" t="s">
        <v>683</v>
      </c>
      <c r="W4265" s="2"/>
      <c r="X4265" s="2" t="s">
        <v>764</v>
      </c>
      <c r="Y4265" s="2"/>
      <c r="AA4265" s="12" t="s">
        <v>835</v>
      </c>
      <c r="AB4265" t="str">
        <f>IF(Q4265&gt;0,"yes","no")</f>
        <v>yes</v>
      </c>
      <c r="AC4265" t="str">
        <f>IF(O4265&gt;0,"yes","no")</f>
        <v>yes</v>
      </c>
      <c r="AD4265" t="str">
        <f>IF(AH4265="hatch","yes","no")</f>
        <v>no</v>
      </c>
      <c r="AE4265" t="str">
        <f>IF(AH4265="swimup","yes","no")</f>
        <v>yes</v>
      </c>
      <c r="AF4265" t="str">
        <f>IF(AH4265="respiration","yes","no")</f>
        <v>no</v>
      </c>
      <c r="AH4265" t="s">
        <v>765</v>
      </c>
      <c r="AI4265">
        <f>IF(O4265&gt;0,(IF(S4265="live",O4265*0.84,IF(S4265="dried.ethanol",O4265*0.8449+2.8227,O4265))),"")</f>
        <v>12.301</v>
      </c>
      <c r="AJ4265" s="2" t="s">
        <v>664</v>
      </c>
      <c r="AL4265" t="str">
        <f>IF(OR(AND(Q4265=Q4266,P4265&gt;0),AND(O4265&gt;0,O4265=O4266)),"duplicate","")</f>
        <v/>
      </c>
      <c r="AM4265" t="s">
        <v>826</v>
      </c>
      <c r="AN4265" t="s">
        <v>826</v>
      </c>
      <c r="AO4265" t="s">
        <v>826</v>
      </c>
      <c r="AP4265" t="s">
        <v>826</v>
      </c>
      <c r="AQ4265" t="s">
        <v>32</v>
      </c>
    </row>
    <row r="4266" spans="1:43" x14ac:dyDescent="0.2">
      <c r="B4266" s="1">
        <v>42899</v>
      </c>
      <c r="C4266" s="1" t="str">
        <f>IF(F4266="Kup","6/13/2017",IF(F4266="Sag","6/14/2017",""))</f>
        <v>6/13/2017</v>
      </c>
      <c r="D4266" s="27">
        <f>A4266-B4266</f>
        <v>-42899</v>
      </c>
      <c r="E4266" s="27">
        <f>A4266-C4266</f>
        <v>-42899</v>
      </c>
      <c r="F4266" t="s">
        <v>21</v>
      </c>
      <c r="G4266" t="s">
        <v>649</v>
      </c>
      <c r="H4266" s="2" t="s">
        <v>30</v>
      </c>
      <c r="I4266" s="12" t="s">
        <v>39</v>
      </c>
      <c r="J4266" s="12" t="s">
        <v>983</v>
      </c>
      <c r="K4266" s="3" t="s">
        <v>965</v>
      </c>
      <c r="L4266" s="3" t="s">
        <v>951</v>
      </c>
      <c r="M4266">
        <v>10</v>
      </c>
      <c r="N4266">
        <v>10</v>
      </c>
      <c r="O4266" s="23">
        <v>12.553000000000001</v>
      </c>
      <c r="P4266">
        <v>1.6779999999999999</v>
      </c>
      <c r="Q4266">
        <v>1.0940000000000001</v>
      </c>
      <c r="R4266">
        <f>IF(Q4266&gt;0,(P4266*(Q4266^2))*(3.14159/6),"")</f>
        <v>1.0515377199174534</v>
      </c>
      <c r="S4266" s="2" t="s">
        <v>32</v>
      </c>
      <c r="T4266" t="s">
        <v>25</v>
      </c>
      <c r="U4266" s="2" t="s">
        <v>26</v>
      </c>
      <c r="V4266" s="2" t="s">
        <v>896</v>
      </c>
      <c r="X4266" s="2" t="s">
        <v>863</v>
      </c>
      <c r="Y4266" s="2" t="s">
        <v>35</v>
      </c>
      <c r="AA4266" s="3" t="s">
        <v>835</v>
      </c>
      <c r="AB4266" t="s">
        <v>35</v>
      </c>
      <c r="AC4266" t="s">
        <v>835</v>
      </c>
      <c r="AD4266" t="s">
        <v>835</v>
      </c>
      <c r="AE4266" t="s">
        <v>35</v>
      </c>
      <c r="AF4266" t="s">
        <v>835</v>
      </c>
      <c r="AH4266" t="s">
        <v>765</v>
      </c>
      <c r="AI4266">
        <f>IF(O4266&gt;0,(IF(S4266="live",O4266*0.84,IF(S4266="dried.ethanol",O4266*0.8449+2.8227,O4266))),"")</f>
        <v>12.553000000000001</v>
      </c>
      <c r="AQ4266" t="s">
        <v>32</v>
      </c>
    </row>
    <row r="4267" spans="1:43" x14ac:dyDescent="0.2">
      <c r="A4267" s="31"/>
      <c r="B4267" s="1">
        <v>42899</v>
      </c>
      <c r="C4267" s="1" t="str">
        <f>IF(F4267="Kup","6/13/2017",IF(F4267="Sag","6/14/2017",""))</f>
        <v>6/13/2017</v>
      </c>
      <c r="D4267" s="27">
        <f>A4267-B4267</f>
        <v>-42899</v>
      </c>
      <c r="E4267" s="27">
        <f>A4267-C4267</f>
        <v>-42899</v>
      </c>
      <c r="F4267" s="2" t="s">
        <v>21</v>
      </c>
      <c r="G4267" s="2" t="s">
        <v>711</v>
      </c>
      <c r="H4267" s="2" t="s">
        <v>30</v>
      </c>
      <c r="I4267" s="12" t="s">
        <v>112</v>
      </c>
      <c r="J4267" s="12" t="s">
        <v>984</v>
      </c>
      <c r="K4267" s="3" t="s">
        <v>966</v>
      </c>
      <c r="L4267" s="3" t="s">
        <v>946</v>
      </c>
      <c r="M4267" s="2">
        <v>1</v>
      </c>
      <c r="N4267" s="2">
        <v>1</v>
      </c>
      <c r="O4267" s="25">
        <v>10.552</v>
      </c>
      <c r="P4267" s="3">
        <v>2.661</v>
      </c>
      <c r="Q4267" s="3">
        <v>2.0409999999999999</v>
      </c>
      <c r="R4267">
        <f>IF(Q4267&gt;0,(P4267*(Q4267^2))*(3.14159/6),"")</f>
        <v>5.8040231962323636</v>
      </c>
      <c r="S4267" s="2" t="s">
        <v>32</v>
      </c>
      <c r="T4267" t="s">
        <v>25</v>
      </c>
      <c r="U4267" s="2" t="s">
        <v>26</v>
      </c>
      <c r="V4267" s="2" t="s">
        <v>752</v>
      </c>
      <c r="W4267" s="2"/>
      <c r="X4267" s="2" t="s">
        <v>764</v>
      </c>
      <c r="Y4267" s="2"/>
      <c r="AA4267" s="12" t="s">
        <v>835</v>
      </c>
      <c r="AB4267" t="str">
        <f>IF(Q4267&gt;0,"yes","no")</f>
        <v>yes</v>
      </c>
      <c r="AC4267" t="str">
        <f>IF(O4267&gt;0,"yes","no")</f>
        <v>yes</v>
      </c>
      <c r="AD4267" t="str">
        <f>IF(AH4267="hatch","yes","no")</f>
        <v>yes</v>
      </c>
      <c r="AE4267" t="str">
        <f>IF(AH4267="swimup","yes","no")</f>
        <v>no</v>
      </c>
      <c r="AF4267" t="str">
        <f>IF(AH4267="respiration","yes","no")</f>
        <v>no</v>
      </c>
      <c r="AH4267" t="s">
        <v>766</v>
      </c>
      <c r="AI4267">
        <f>IF(O4267&gt;0,(IF(S4267="live",O4267*0.84,IF(S4267="dried.ethanol",O4267*0.8449+2.8227,O4267))),"")</f>
        <v>10.552</v>
      </c>
      <c r="AJ4267" s="2" t="s">
        <v>651</v>
      </c>
      <c r="AL4267" t="str">
        <f>IF(OR(AND(Q4267=Q4268,P4267&gt;0),AND(O4267&gt;0,O4267=O4268)),"duplicate","")</f>
        <v/>
      </c>
      <c r="AM4267" t="s">
        <v>826</v>
      </c>
      <c r="AN4267" t="s">
        <v>826</v>
      </c>
      <c r="AO4267" t="s">
        <v>826</v>
      </c>
      <c r="AP4267" t="s">
        <v>826</v>
      </c>
      <c r="AQ4267" t="s">
        <v>32</v>
      </c>
    </row>
    <row r="4268" spans="1:43" x14ac:dyDescent="0.2">
      <c r="A4268" s="31"/>
      <c r="B4268" s="1">
        <v>42899</v>
      </c>
      <c r="C4268" s="1" t="str">
        <f>IF(F4268="Kup","6/13/2017",IF(F4268="Sag","6/14/2017",""))</f>
        <v>6/13/2017</v>
      </c>
      <c r="D4268" s="27">
        <f>A4268-B4268</f>
        <v>-42899</v>
      </c>
      <c r="E4268" s="27">
        <f>A4268-C4268</f>
        <v>-42899</v>
      </c>
      <c r="F4268" s="2" t="s">
        <v>21</v>
      </c>
      <c r="G4268" s="2" t="s">
        <v>711</v>
      </c>
      <c r="H4268" s="2" t="s">
        <v>30</v>
      </c>
      <c r="I4268" s="12" t="s">
        <v>112</v>
      </c>
      <c r="J4268" s="12" t="s">
        <v>984</v>
      </c>
      <c r="K4268" s="3" t="s">
        <v>966</v>
      </c>
      <c r="L4268" s="3" t="s">
        <v>946</v>
      </c>
      <c r="M4268" s="2">
        <v>1</v>
      </c>
      <c r="N4268" s="2">
        <v>1</v>
      </c>
      <c r="O4268" s="25">
        <v>10.957000000000001</v>
      </c>
      <c r="P4268" s="3">
        <v>2.5499999999999998</v>
      </c>
      <c r="Q4268" s="3">
        <v>2.1320000000000001</v>
      </c>
      <c r="R4268">
        <f>IF(Q4268&gt;0,(P4268*(Q4268^2))*(3.14159/6),"")</f>
        <v>6.0689398982679998</v>
      </c>
      <c r="S4268" s="2" t="s">
        <v>32</v>
      </c>
      <c r="T4268" t="s">
        <v>25</v>
      </c>
      <c r="U4268" s="2" t="s">
        <v>26</v>
      </c>
      <c r="V4268" s="2" t="s">
        <v>752</v>
      </c>
      <c r="W4268" s="2"/>
      <c r="X4268" s="2" t="s">
        <v>764</v>
      </c>
      <c r="Y4268" s="2"/>
      <c r="AA4268" s="12" t="s">
        <v>835</v>
      </c>
      <c r="AB4268" t="str">
        <f>IF(Q4268&gt;0,"yes","no")</f>
        <v>yes</v>
      </c>
      <c r="AC4268" t="str">
        <f>IF(O4268&gt;0,"yes","no")</f>
        <v>yes</v>
      </c>
      <c r="AD4268" t="str">
        <f>IF(AH4268="hatch","yes","no")</f>
        <v>yes</v>
      </c>
      <c r="AE4268" t="str">
        <f>IF(AH4268="swimup","yes","no")</f>
        <v>no</v>
      </c>
      <c r="AF4268" t="str">
        <f>IF(AH4268="respiration","yes","no")</f>
        <v>no</v>
      </c>
      <c r="AH4268" t="s">
        <v>766</v>
      </c>
      <c r="AI4268">
        <f>IF(O4268&gt;0,(IF(S4268="live",O4268*0.84,IF(S4268="dried.ethanol",O4268*0.8449+2.8227,O4268))),"")</f>
        <v>10.957000000000001</v>
      </c>
      <c r="AJ4268" s="2" t="s">
        <v>750</v>
      </c>
      <c r="AL4268" t="str">
        <f>IF(OR(AND(Q4268=Q4269,P4268&gt;0),AND(O4268&gt;0,O4268=O4269)),"duplicate","")</f>
        <v/>
      </c>
      <c r="AM4268" t="s">
        <v>826</v>
      </c>
      <c r="AN4268" t="s">
        <v>826</v>
      </c>
      <c r="AO4268" t="s">
        <v>826</v>
      </c>
      <c r="AP4268" t="s">
        <v>826</v>
      </c>
      <c r="AQ4268" t="s">
        <v>32</v>
      </c>
    </row>
    <row r="4269" spans="1:43" x14ac:dyDescent="0.2">
      <c r="A4269" s="31"/>
      <c r="B4269" s="1">
        <v>42899</v>
      </c>
      <c r="C4269" s="1" t="str">
        <f>IF(F4269="Kup","6/13/2017",IF(F4269="Sag","6/14/2017",""))</f>
        <v>6/13/2017</v>
      </c>
      <c r="D4269" s="27">
        <f>A4269-B4269</f>
        <v>-42899</v>
      </c>
      <c r="E4269" s="27">
        <f>A4269-C4269</f>
        <v>-42899</v>
      </c>
      <c r="F4269" s="2" t="s">
        <v>21</v>
      </c>
      <c r="G4269" s="2" t="s">
        <v>649</v>
      </c>
      <c r="H4269" s="2" t="s">
        <v>30</v>
      </c>
      <c r="I4269" s="12" t="s">
        <v>112</v>
      </c>
      <c r="J4269" s="12" t="s">
        <v>984</v>
      </c>
      <c r="K4269" s="3" t="s">
        <v>966</v>
      </c>
      <c r="L4269" s="3" t="s">
        <v>946</v>
      </c>
      <c r="M4269" s="2">
        <v>1</v>
      </c>
      <c r="N4269" s="2">
        <v>1</v>
      </c>
      <c r="O4269" s="25">
        <v>12.288</v>
      </c>
      <c r="P4269" s="3">
        <v>2.2160000000000002</v>
      </c>
      <c r="Q4269" s="3">
        <v>1.359</v>
      </c>
      <c r="R4269">
        <f>IF(Q4269&gt;0,(P4269*(Q4269^2))*(3.14159/6),"")</f>
        <v>2.14292477063844</v>
      </c>
      <c r="S4269" s="2" t="s">
        <v>32</v>
      </c>
      <c r="T4269" t="s">
        <v>25</v>
      </c>
      <c r="U4269" s="2" t="s">
        <v>26</v>
      </c>
      <c r="V4269" s="2" t="s">
        <v>684</v>
      </c>
      <c r="W4269" s="2"/>
      <c r="X4269" s="2" t="s">
        <v>764</v>
      </c>
      <c r="Y4269" s="2"/>
      <c r="AA4269" s="12" t="s">
        <v>835</v>
      </c>
      <c r="AB4269" t="str">
        <f>IF(Q4269&gt;0,"yes","no")</f>
        <v>yes</v>
      </c>
      <c r="AC4269" t="str">
        <f>IF(O4269&gt;0,"yes","no")</f>
        <v>yes</v>
      </c>
      <c r="AD4269" t="str">
        <f>IF(AH4269="hatch","yes","no")</f>
        <v>no</v>
      </c>
      <c r="AE4269" t="str">
        <f>IF(AH4269="swimup","yes","no")</f>
        <v>yes</v>
      </c>
      <c r="AF4269" t="str">
        <f>IF(AH4269="respiration","yes","no")</f>
        <v>no</v>
      </c>
      <c r="AH4269" t="s">
        <v>765</v>
      </c>
      <c r="AI4269">
        <f>IF(O4269&gt;0,(IF(S4269="live",O4269*0.84,IF(S4269="dried.ethanol",O4269*0.8449+2.8227,O4269))),"")</f>
        <v>12.288</v>
      </c>
      <c r="AJ4269" s="2" t="s">
        <v>664</v>
      </c>
      <c r="AL4269" t="str">
        <f>IF(OR(AND(Q4269=Q4270,P4269&gt;0),AND(O4269&gt;0,O4269=O4270)),"duplicate","")</f>
        <v/>
      </c>
      <c r="AM4269" t="s">
        <v>826</v>
      </c>
      <c r="AN4269" t="s">
        <v>826</v>
      </c>
      <c r="AO4269" t="s">
        <v>826</v>
      </c>
      <c r="AP4269" t="s">
        <v>826</v>
      </c>
      <c r="AQ4269" t="s">
        <v>32</v>
      </c>
    </row>
    <row r="4270" spans="1:43" x14ac:dyDescent="0.2">
      <c r="A4270" s="31"/>
      <c r="B4270" s="1">
        <v>42899</v>
      </c>
      <c r="C4270" s="1" t="str">
        <f>IF(F4270="Kup","6/13/2017",IF(F4270="Sag","6/14/2017",""))</f>
        <v>6/13/2017</v>
      </c>
      <c r="D4270" s="27">
        <f>A4270-B4270</f>
        <v>-42899</v>
      </c>
      <c r="E4270" s="27">
        <f>A4270-C4270</f>
        <v>-42899</v>
      </c>
      <c r="F4270" s="2" t="s">
        <v>21</v>
      </c>
      <c r="G4270" s="2" t="s">
        <v>711</v>
      </c>
      <c r="H4270" s="2" t="s">
        <v>30</v>
      </c>
      <c r="I4270" s="12" t="s">
        <v>112</v>
      </c>
      <c r="J4270" s="12" t="s">
        <v>984</v>
      </c>
      <c r="K4270" s="3" t="s">
        <v>966</v>
      </c>
      <c r="L4270" s="3" t="s">
        <v>946</v>
      </c>
      <c r="M4270" s="2">
        <v>2</v>
      </c>
      <c r="N4270" s="2">
        <v>2</v>
      </c>
      <c r="O4270" s="25">
        <v>9.9480000000000004</v>
      </c>
      <c r="P4270" s="3">
        <v>2.4630000000000001</v>
      </c>
      <c r="Q4270" s="3">
        <v>1.804</v>
      </c>
      <c r="R4270">
        <f>IF(Q4270&gt;0,(P4270*(Q4270^2))*(3.14159/6),"")</f>
        <v>4.1969687325711194</v>
      </c>
      <c r="S4270" s="2" t="s">
        <v>32</v>
      </c>
      <c r="T4270" t="s">
        <v>25</v>
      </c>
      <c r="U4270" s="2" t="s">
        <v>26</v>
      </c>
      <c r="V4270" s="2" t="s">
        <v>752</v>
      </c>
      <c r="W4270" s="2"/>
      <c r="X4270" s="2" t="s">
        <v>764</v>
      </c>
      <c r="Y4270" s="2"/>
      <c r="AA4270" s="12" t="s">
        <v>835</v>
      </c>
      <c r="AB4270" t="str">
        <f>IF(Q4270&gt;0,"yes","no")</f>
        <v>yes</v>
      </c>
      <c r="AC4270" t="str">
        <f>IF(O4270&gt;0,"yes","no")</f>
        <v>yes</v>
      </c>
      <c r="AD4270" t="str">
        <f>IF(AH4270="hatch","yes","no")</f>
        <v>yes</v>
      </c>
      <c r="AE4270" t="str">
        <f>IF(AH4270="swimup","yes","no")</f>
        <v>no</v>
      </c>
      <c r="AF4270" t="str">
        <f>IF(AH4270="respiration","yes","no")</f>
        <v>no</v>
      </c>
      <c r="AH4270" t="s">
        <v>766</v>
      </c>
      <c r="AI4270">
        <f>IF(O4270&gt;0,(IF(S4270="live",O4270*0.84,IF(S4270="dried.ethanol",O4270*0.8449+2.8227,O4270))),"")</f>
        <v>9.9480000000000004</v>
      </c>
      <c r="AJ4270" s="2" t="s">
        <v>651</v>
      </c>
      <c r="AL4270" t="str">
        <f>IF(OR(AND(Q4270=Q4271,P4270&gt;0),AND(O4270&gt;0,O4270=O4271)),"duplicate","")</f>
        <v/>
      </c>
      <c r="AM4270" t="s">
        <v>826</v>
      </c>
      <c r="AN4270" t="s">
        <v>826</v>
      </c>
      <c r="AO4270" t="s">
        <v>826</v>
      </c>
      <c r="AP4270" t="s">
        <v>826</v>
      </c>
      <c r="AQ4270" t="s">
        <v>32</v>
      </c>
    </row>
    <row r="4271" spans="1:43" x14ac:dyDescent="0.2">
      <c r="A4271" s="31"/>
      <c r="B4271" s="1">
        <v>42899</v>
      </c>
      <c r="C4271" s="1" t="str">
        <f>IF(F4271="Kup","6/13/2017",IF(F4271="Sag","6/14/2017",""))</f>
        <v>6/13/2017</v>
      </c>
      <c r="D4271" s="27">
        <f>A4271-B4271</f>
        <v>-42899</v>
      </c>
      <c r="E4271" s="27">
        <f>A4271-C4271</f>
        <v>-42899</v>
      </c>
      <c r="F4271" s="2" t="s">
        <v>21</v>
      </c>
      <c r="G4271" s="2" t="s">
        <v>711</v>
      </c>
      <c r="H4271" s="2" t="s">
        <v>30</v>
      </c>
      <c r="I4271" s="12" t="s">
        <v>112</v>
      </c>
      <c r="J4271" s="12" t="s">
        <v>984</v>
      </c>
      <c r="K4271" s="3" t="s">
        <v>966</v>
      </c>
      <c r="L4271" s="3" t="s">
        <v>946</v>
      </c>
      <c r="M4271" s="2">
        <v>2</v>
      </c>
      <c r="N4271" s="2">
        <v>2</v>
      </c>
      <c r="O4271" s="25">
        <v>10.417999999999999</v>
      </c>
      <c r="P4271" s="3">
        <v>2.649</v>
      </c>
      <c r="Q4271" s="3">
        <v>2.1349999999999998</v>
      </c>
      <c r="R4271">
        <f>IF(Q4271&gt;0,(P4271*(Q4271^2))*(3.14159/6),"")</f>
        <v>6.3223127053266239</v>
      </c>
      <c r="S4271" s="2" t="s">
        <v>32</v>
      </c>
      <c r="T4271" t="s">
        <v>25</v>
      </c>
      <c r="U4271" s="2" t="s">
        <v>26</v>
      </c>
      <c r="V4271" s="2" t="s">
        <v>752</v>
      </c>
      <c r="W4271" s="2"/>
      <c r="X4271" s="2" t="s">
        <v>764</v>
      </c>
      <c r="Y4271" s="2"/>
      <c r="AA4271" s="12" t="s">
        <v>835</v>
      </c>
      <c r="AB4271" t="str">
        <f>IF(Q4271&gt;0,"yes","no")</f>
        <v>yes</v>
      </c>
      <c r="AC4271" t="str">
        <f>IF(O4271&gt;0,"yes","no")</f>
        <v>yes</v>
      </c>
      <c r="AD4271" t="str">
        <f>IF(AH4271="hatch","yes","no")</f>
        <v>yes</v>
      </c>
      <c r="AE4271" t="str">
        <f>IF(AH4271="swimup","yes","no")</f>
        <v>no</v>
      </c>
      <c r="AF4271" t="str">
        <f>IF(AH4271="respiration","yes","no")</f>
        <v>no</v>
      </c>
      <c r="AH4271" t="s">
        <v>766</v>
      </c>
      <c r="AI4271">
        <f>IF(O4271&gt;0,(IF(S4271="live",O4271*0.84,IF(S4271="dried.ethanol",O4271*0.8449+2.8227,O4271))),"")</f>
        <v>10.417999999999999</v>
      </c>
      <c r="AJ4271" s="2" t="s">
        <v>750</v>
      </c>
      <c r="AL4271" t="str">
        <f>IF(OR(AND(Q4271=Q4272,P4271&gt;0),AND(O4271&gt;0,O4271=O4272)),"duplicate","")</f>
        <v/>
      </c>
      <c r="AM4271" t="s">
        <v>826</v>
      </c>
      <c r="AN4271" t="s">
        <v>826</v>
      </c>
      <c r="AO4271" t="s">
        <v>826</v>
      </c>
      <c r="AP4271" t="s">
        <v>826</v>
      </c>
      <c r="AQ4271" t="s">
        <v>32</v>
      </c>
    </row>
    <row r="4272" spans="1:43" x14ac:dyDescent="0.2">
      <c r="A4272" s="31"/>
      <c r="B4272" s="1">
        <v>42899</v>
      </c>
      <c r="C4272" s="1" t="str">
        <f>IF(F4272="Kup","6/13/2017",IF(F4272="Sag","6/14/2017",""))</f>
        <v>6/13/2017</v>
      </c>
      <c r="D4272" s="27">
        <f>A4272-B4272</f>
        <v>-42899</v>
      </c>
      <c r="E4272" s="27">
        <f>A4272-C4272</f>
        <v>-42899</v>
      </c>
      <c r="F4272" s="2" t="s">
        <v>21</v>
      </c>
      <c r="G4272" s="2" t="s">
        <v>649</v>
      </c>
      <c r="H4272" s="2" t="s">
        <v>30</v>
      </c>
      <c r="I4272" s="12" t="s">
        <v>112</v>
      </c>
      <c r="J4272" s="12" t="s">
        <v>984</v>
      </c>
      <c r="K4272" s="3" t="s">
        <v>966</v>
      </c>
      <c r="L4272" s="3" t="s">
        <v>946</v>
      </c>
      <c r="M4272" s="2">
        <v>2</v>
      </c>
      <c r="N4272" s="2">
        <v>2</v>
      </c>
      <c r="O4272" s="25">
        <v>12.134</v>
      </c>
      <c r="P4272" s="3">
        <v>2.0390000000000001</v>
      </c>
      <c r="Q4272" s="3">
        <v>1.228</v>
      </c>
      <c r="R4272">
        <f>IF(Q4272&gt;0,(P4272*(Q4272^2))*(3.14159/6),"")</f>
        <v>1.6099493566413068</v>
      </c>
      <c r="S4272" s="2" t="s">
        <v>32</v>
      </c>
      <c r="T4272" t="s">
        <v>25</v>
      </c>
      <c r="U4272" s="2" t="s">
        <v>26</v>
      </c>
      <c r="V4272" s="2" t="s">
        <v>684</v>
      </c>
      <c r="W4272" s="2"/>
      <c r="X4272" s="2" t="s">
        <v>764</v>
      </c>
      <c r="Y4272" s="2"/>
      <c r="AA4272" s="12" t="s">
        <v>835</v>
      </c>
      <c r="AB4272" t="str">
        <f>IF(Q4272&gt;0,"yes","no")</f>
        <v>yes</v>
      </c>
      <c r="AC4272" t="str">
        <f>IF(O4272&gt;0,"yes","no")</f>
        <v>yes</v>
      </c>
      <c r="AD4272" t="str">
        <f>IF(AH4272="hatch","yes","no")</f>
        <v>no</v>
      </c>
      <c r="AE4272" t="str">
        <f>IF(AH4272="swimup","yes","no")</f>
        <v>yes</v>
      </c>
      <c r="AF4272" t="str">
        <f>IF(AH4272="respiration","yes","no")</f>
        <v>no</v>
      </c>
      <c r="AH4272" t="s">
        <v>765</v>
      </c>
      <c r="AI4272">
        <f>IF(O4272&gt;0,(IF(S4272="live",O4272*0.84,IF(S4272="dried.ethanol",O4272*0.8449+2.8227,O4272))),"")</f>
        <v>12.134</v>
      </c>
      <c r="AJ4272" s="2" t="s">
        <v>664</v>
      </c>
      <c r="AL4272" t="str">
        <f>IF(OR(AND(Q4272=Q4273,P4272&gt;0),AND(O4272&gt;0,O4272=O4273)),"duplicate","")</f>
        <v/>
      </c>
      <c r="AM4272" t="s">
        <v>826</v>
      </c>
      <c r="AN4272" t="s">
        <v>826</v>
      </c>
      <c r="AO4272" t="s">
        <v>826</v>
      </c>
      <c r="AP4272" t="s">
        <v>826</v>
      </c>
      <c r="AQ4272" t="s">
        <v>32</v>
      </c>
    </row>
    <row r="4273" spans="1:43" x14ac:dyDescent="0.2">
      <c r="A4273" s="31"/>
      <c r="B4273" s="1">
        <v>42899</v>
      </c>
      <c r="C4273" s="1" t="str">
        <f>IF(F4273="Kup","6/13/2017",IF(F4273="Sag","6/14/2017",""))</f>
        <v>6/13/2017</v>
      </c>
      <c r="D4273" s="27">
        <f>A4273-B4273</f>
        <v>-42899</v>
      </c>
      <c r="E4273" s="27">
        <f>A4273-C4273</f>
        <v>-42899</v>
      </c>
      <c r="F4273" s="2" t="s">
        <v>21</v>
      </c>
      <c r="G4273" s="2" t="s">
        <v>711</v>
      </c>
      <c r="H4273" s="2" t="s">
        <v>30</v>
      </c>
      <c r="I4273" s="12" t="s">
        <v>112</v>
      </c>
      <c r="J4273" s="12" t="s">
        <v>984</v>
      </c>
      <c r="K4273" s="3" t="s">
        <v>966</v>
      </c>
      <c r="L4273" s="3" t="s">
        <v>946</v>
      </c>
      <c r="M4273" s="2">
        <v>3</v>
      </c>
      <c r="N4273" s="2">
        <v>3</v>
      </c>
      <c r="O4273" s="25">
        <v>10.518000000000001</v>
      </c>
      <c r="P4273" s="3">
        <v>2.5310000000000001</v>
      </c>
      <c r="Q4273" s="3">
        <v>1.9319999999999999</v>
      </c>
      <c r="R4273">
        <f>IF(Q4273&gt;0,(P4273*(Q4273^2))*(3.14159/6),"")</f>
        <v>4.94657553026616</v>
      </c>
      <c r="S4273" s="2" t="s">
        <v>32</v>
      </c>
      <c r="T4273" t="s">
        <v>25</v>
      </c>
      <c r="U4273" s="2" t="s">
        <v>26</v>
      </c>
      <c r="V4273" s="2" t="s">
        <v>752</v>
      </c>
      <c r="W4273" s="2"/>
      <c r="X4273" s="2" t="s">
        <v>764</v>
      </c>
      <c r="Y4273" s="2"/>
      <c r="AA4273" s="12" t="s">
        <v>835</v>
      </c>
      <c r="AB4273" t="str">
        <f>IF(Q4273&gt;0,"yes","no")</f>
        <v>yes</v>
      </c>
      <c r="AC4273" t="str">
        <f>IF(O4273&gt;0,"yes","no")</f>
        <v>yes</v>
      </c>
      <c r="AD4273" t="str">
        <f>IF(AH4273="hatch","yes","no")</f>
        <v>yes</v>
      </c>
      <c r="AE4273" t="str">
        <f>IF(AH4273="swimup","yes","no")</f>
        <v>no</v>
      </c>
      <c r="AF4273" t="str">
        <f>IF(AH4273="respiration","yes","no")</f>
        <v>no</v>
      </c>
      <c r="AH4273" t="s">
        <v>766</v>
      </c>
      <c r="AI4273">
        <f>IF(O4273&gt;0,(IF(S4273="live",O4273*0.84,IF(S4273="dried.ethanol",O4273*0.8449+2.8227,O4273))),"")</f>
        <v>10.518000000000001</v>
      </c>
      <c r="AJ4273" s="2" t="s">
        <v>651</v>
      </c>
      <c r="AL4273" t="str">
        <f>IF(OR(AND(Q4273=Q4274,P4273&gt;0),AND(O4273&gt;0,O4273=O4274)),"duplicate","")</f>
        <v/>
      </c>
      <c r="AM4273" t="s">
        <v>826</v>
      </c>
      <c r="AN4273" t="s">
        <v>826</v>
      </c>
      <c r="AO4273" t="s">
        <v>826</v>
      </c>
      <c r="AP4273" t="s">
        <v>826</v>
      </c>
      <c r="AQ4273" t="s">
        <v>32</v>
      </c>
    </row>
    <row r="4274" spans="1:43" x14ac:dyDescent="0.2">
      <c r="A4274" s="31"/>
      <c r="B4274" s="1">
        <v>42899</v>
      </c>
      <c r="C4274" s="1" t="str">
        <f>IF(F4274="Kup","6/13/2017",IF(F4274="Sag","6/14/2017",""))</f>
        <v>6/13/2017</v>
      </c>
      <c r="D4274" s="27">
        <f>A4274-B4274</f>
        <v>-42899</v>
      </c>
      <c r="E4274" s="27">
        <f>A4274-C4274</f>
        <v>-42899</v>
      </c>
      <c r="F4274" s="2" t="s">
        <v>21</v>
      </c>
      <c r="G4274" s="2" t="s">
        <v>711</v>
      </c>
      <c r="H4274" s="2" t="s">
        <v>30</v>
      </c>
      <c r="I4274" s="12" t="s">
        <v>112</v>
      </c>
      <c r="J4274" s="12" t="s">
        <v>984</v>
      </c>
      <c r="K4274" s="3" t="s">
        <v>966</v>
      </c>
      <c r="L4274" s="3" t="s">
        <v>946</v>
      </c>
      <c r="M4274" s="2">
        <v>3</v>
      </c>
      <c r="N4274" s="2">
        <v>3</v>
      </c>
      <c r="O4274" s="25">
        <v>11.081</v>
      </c>
      <c r="P4274" s="3">
        <v>2.375</v>
      </c>
      <c r="Q4274" s="3">
        <v>2.036</v>
      </c>
      <c r="R4274">
        <f>IF(Q4274&gt;0,(P4274*(Q4274^2))*(3.14159/6),"")</f>
        <v>5.1548664323366662</v>
      </c>
      <c r="S4274" s="2" t="s">
        <v>32</v>
      </c>
      <c r="T4274" t="s">
        <v>25</v>
      </c>
      <c r="U4274" s="2" t="s">
        <v>26</v>
      </c>
      <c r="V4274" s="2" t="s">
        <v>752</v>
      </c>
      <c r="W4274" s="2"/>
      <c r="X4274" s="2" t="s">
        <v>764</v>
      </c>
      <c r="Y4274" s="2"/>
      <c r="AA4274" s="12" t="s">
        <v>835</v>
      </c>
      <c r="AB4274" t="str">
        <f>IF(Q4274&gt;0,"yes","no")</f>
        <v>yes</v>
      </c>
      <c r="AC4274" t="str">
        <f>IF(O4274&gt;0,"yes","no")</f>
        <v>yes</v>
      </c>
      <c r="AD4274" t="str">
        <f>IF(AH4274="hatch","yes","no")</f>
        <v>yes</v>
      </c>
      <c r="AE4274" t="str">
        <f>IF(AH4274="swimup","yes","no")</f>
        <v>no</v>
      </c>
      <c r="AF4274" t="str">
        <f>IF(AH4274="respiration","yes","no")</f>
        <v>no</v>
      </c>
      <c r="AH4274" t="s">
        <v>766</v>
      </c>
      <c r="AI4274">
        <f>IF(O4274&gt;0,(IF(S4274="live",O4274*0.84,IF(S4274="dried.ethanol",O4274*0.8449+2.8227,O4274))),"")</f>
        <v>11.081</v>
      </c>
      <c r="AJ4274" s="2" t="s">
        <v>750</v>
      </c>
      <c r="AL4274" t="str">
        <f>IF(OR(AND(Q4274=Q4275,P4274&gt;0),AND(O4274&gt;0,O4274=O4275)),"duplicate","")</f>
        <v/>
      </c>
      <c r="AM4274" t="s">
        <v>826</v>
      </c>
      <c r="AN4274" t="s">
        <v>826</v>
      </c>
      <c r="AO4274" t="s">
        <v>826</v>
      </c>
      <c r="AP4274" t="s">
        <v>826</v>
      </c>
      <c r="AQ4274" t="s">
        <v>32</v>
      </c>
    </row>
    <row r="4275" spans="1:43" x14ac:dyDescent="0.2">
      <c r="A4275" s="31"/>
      <c r="B4275" s="1">
        <v>42899</v>
      </c>
      <c r="C4275" s="1" t="str">
        <f>IF(F4275="Kup","6/13/2017",IF(F4275="Sag","6/14/2017",""))</f>
        <v>6/13/2017</v>
      </c>
      <c r="D4275" s="27">
        <f>A4275-B4275</f>
        <v>-42899</v>
      </c>
      <c r="E4275" s="27">
        <f>A4275-C4275</f>
        <v>-42899</v>
      </c>
      <c r="F4275" s="2" t="s">
        <v>21</v>
      </c>
      <c r="G4275" s="2" t="s">
        <v>649</v>
      </c>
      <c r="H4275" s="2" t="s">
        <v>30</v>
      </c>
      <c r="I4275" s="12" t="s">
        <v>112</v>
      </c>
      <c r="J4275" s="12" t="s">
        <v>984</v>
      </c>
      <c r="K4275" s="3" t="s">
        <v>966</v>
      </c>
      <c r="L4275" s="3" t="s">
        <v>946</v>
      </c>
      <c r="M4275" s="2">
        <v>3</v>
      </c>
      <c r="N4275" s="2">
        <v>3</v>
      </c>
      <c r="O4275" s="25">
        <v>11.946</v>
      </c>
      <c r="P4275" s="3">
        <v>2.2429999999999999</v>
      </c>
      <c r="Q4275" s="3">
        <v>1.337</v>
      </c>
      <c r="R4275">
        <f>IF(Q4275&gt;0,(P4275*(Q4275^2))*(3.14159/6),"")</f>
        <v>2.0993765584724211</v>
      </c>
      <c r="S4275" s="2" t="s">
        <v>32</v>
      </c>
      <c r="T4275" t="s">
        <v>25</v>
      </c>
      <c r="U4275" s="2" t="s">
        <v>26</v>
      </c>
      <c r="V4275" s="2" t="s">
        <v>684</v>
      </c>
      <c r="W4275" s="2"/>
      <c r="X4275" s="2" t="s">
        <v>764</v>
      </c>
      <c r="Y4275" s="2"/>
      <c r="AA4275" s="12" t="s">
        <v>835</v>
      </c>
      <c r="AB4275" t="str">
        <f>IF(Q4275&gt;0,"yes","no")</f>
        <v>yes</v>
      </c>
      <c r="AC4275" t="str">
        <f>IF(O4275&gt;0,"yes","no")</f>
        <v>yes</v>
      </c>
      <c r="AD4275" t="str">
        <f>IF(AH4275="hatch","yes","no")</f>
        <v>no</v>
      </c>
      <c r="AE4275" t="str">
        <f>IF(AH4275="swimup","yes","no")</f>
        <v>yes</v>
      </c>
      <c r="AF4275" t="str">
        <f>IF(AH4275="respiration","yes","no")</f>
        <v>no</v>
      </c>
      <c r="AH4275" t="s">
        <v>765</v>
      </c>
      <c r="AI4275">
        <f>IF(O4275&gt;0,(IF(S4275="live",O4275*0.84,IF(S4275="dried.ethanol",O4275*0.8449+2.8227,O4275))),"")</f>
        <v>11.946</v>
      </c>
      <c r="AJ4275" s="2" t="s">
        <v>664</v>
      </c>
      <c r="AL4275" t="str">
        <f>IF(OR(AND(Q4275=Q4276,P4275&gt;0),AND(O4275&gt;0,O4275=O4276)),"duplicate","")</f>
        <v/>
      </c>
      <c r="AM4275" t="s">
        <v>826</v>
      </c>
      <c r="AN4275" t="s">
        <v>826</v>
      </c>
      <c r="AO4275" t="s">
        <v>826</v>
      </c>
      <c r="AP4275" t="s">
        <v>826</v>
      </c>
      <c r="AQ4275" t="s">
        <v>32</v>
      </c>
    </row>
    <row r="4276" spans="1:43" x14ac:dyDescent="0.2">
      <c r="A4276" s="31"/>
      <c r="B4276" s="1">
        <v>42899</v>
      </c>
      <c r="C4276" s="1" t="str">
        <f>IF(F4276="Kup","6/13/2017",IF(F4276="Sag","6/14/2017",""))</f>
        <v>6/13/2017</v>
      </c>
      <c r="D4276" s="27">
        <f>A4276-B4276</f>
        <v>-42899</v>
      </c>
      <c r="E4276" s="27">
        <f>A4276-C4276</f>
        <v>-42899</v>
      </c>
      <c r="F4276" s="2" t="s">
        <v>21</v>
      </c>
      <c r="G4276" s="2" t="s">
        <v>711</v>
      </c>
      <c r="H4276" s="2" t="s">
        <v>30</v>
      </c>
      <c r="I4276" s="12" t="s">
        <v>112</v>
      </c>
      <c r="J4276" s="12" t="s">
        <v>984</v>
      </c>
      <c r="K4276" s="3" t="s">
        <v>966</v>
      </c>
      <c r="L4276" s="3" t="s">
        <v>946</v>
      </c>
      <c r="M4276" s="2">
        <v>4</v>
      </c>
      <c r="N4276" s="2">
        <v>4</v>
      </c>
      <c r="O4276" s="25">
        <v>10.224</v>
      </c>
      <c r="P4276" s="3">
        <v>2.4590000000000001</v>
      </c>
      <c r="Q4276" s="3">
        <v>2.052</v>
      </c>
      <c r="R4276">
        <f>IF(Q4276&gt;0,(P4276*(Q4276^2))*(3.14159/6),"")</f>
        <v>5.4214005699410395</v>
      </c>
      <c r="S4276" s="2" t="s">
        <v>32</v>
      </c>
      <c r="T4276" t="s">
        <v>25</v>
      </c>
      <c r="U4276" s="2" t="s">
        <v>26</v>
      </c>
      <c r="V4276" s="2" t="s">
        <v>752</v>
      </c>
      <c r="W4276" s="2"/>
      <c r="X4276" s="2" t="s">
        <v>764</v>
      </c>
      <c r="Y4276" s="2"/>
      <c r="AA4276" s="12" t="s">
        <v>835</v>
      </c>
      <c r="AB4276" t="str">
        <f>IF(Q4276&gt;0,"yes","no")</f>
        <v>yes</v>
      </c>
      <c r="AC4276" t="str">
        <f>IF(O4276&gt;0,"yes","no")</f>
        <v>yes</v>
      </c>
      <c r="AD4276" t="str">
        <f>IF(AH4276="hatch","yes","no")</f>
        <v>yes</v>
      </c>
      <c r="AE4276" t="str">
        <f>IF(AH4276="swimup","yes","no")</f>
        <v>no</v>
      </c>
      <c r="AF4276" t="str">
        <f>IF(AH4276="respiration","yes","no")</f>
        <v>no</v>
      </c>
      <c r="AH4276" t="s">
        <v>766</v>
      </c>
      <c r="AI4276">
        <f>IF(O4276&gt;0,(IF(S4276="live",O4276*0.84,IF(S4276="dried.ethanol",O4276*0.8449+2.8227,O4276))),"")</f>
        <v>10.224</v>
      </c>
      <c r="AJ4276" s="2" t="s">
        <v>651</v>
      </c>
      <c r="AL4276" t="str">
        <f>IF(OR(AND(Q4276=Q4277,P4276&gt;0),AND(O4276&gt;0,O4276=O4277)),"duplicate","")</f>
        <v/>
      </c>
      <c r="AM4276" t="s">
        <v>826</v>
      </c>
      <c r="AN4276" t="s">
        <v>826</v>
      </c>
      <c r="AO4276" t="s">
        <v>826</v>
      </c>
      <c r="AP4276" t="s">
        <v>826</v>
      </c>
      <c r="AQ4276" t="s">
        <v>32</v>
      </c>
    </row>
    <row r="4277" spans="1:43" x14ac:dyDescent="0.2">
      <c r="A4277" s="31"/>
      <c r="B4277" s="1">
        <v>42899</v>
      </c>
      <c r="C4277" s="1" t="str">
        <f>IF(F4277="Kup","6/13/2017",IF(F4277="Sag","6/14/2017",""))</f>
        <v>6/13/2017</v>
      </c>
      <c r="D4277" s="27">
        <f>A4277-B4277</f>
        <v>-42899</v>
      </c>
      <c r="E4277" s="27">
        <f>A4277-C4277</f>
        <v>-42899</v>
      </c>
      <c r="F4277" s="2" t="s">
        <v>21</v>
      </c>
      <c r="G4277" s="2" t="s">
        <v>711</v>
      </c>
      <c r="H4277" s="2" t="s">
        <v>30</v>
      </c>
      <c r="I4277" s="12" t="s">
        <v>112</v>
      </c>
      <c r="J4277" s="12" t="s">
        <v>984</v>
      </c>
      <c r="K4277" s="3" t="s">
        <v>966</v>
      </c>
      <c r="L4277" s="3" t="s">
        <v>946</v>
      </c>
      <c r="M4277" s="2">
        <v>4</v>
      </c>
      <c r="N4277" s="2">
        <v>4</v>
      </c>
      <c r="O4277" s="25">
        <v>10.801</v>
      </c>
      <c r="P4277" s="3">
        <v>2.5819999999999999</v>
      </c>
      <c r="Q4277" s="3">
        <v>1.917</v>
      </c>
      <c r="R4277">
        <f>IF(Q4277&gt;0,(P4277*(Q4277^2))*(3.14159/6),"")</f>
        <v>4.9681959809204699</v>
      </c>
      <c r="S4277" s="2" t="s">
        <v>32</v>
      </c>
      <c r="T4277" t="s">
        <v>25</v>
      </c>
      <c r="U4277" s="2" t="s">
        <v>26</v>
      </c>
      <c r="V4277" s="2" t="s">
        <v>752</v>
      </c>
      <c r="W4277" s="2"/>
      <c r="X4277" s="2" t="s">
        <v>764</v>
      </c>
      <c r="Y4277" s="2"/>
      <c r="AA4277" s="12" t="s">
        <v>835</v>
      </c>
      <c r="AB4277" t="str">
        <f>IF(Q4277&gt;0,"yes","no")</f>
        <v>yes</v>
      </c>
      <c r="AC4277" t="str">
        <f>IF(O4277&gt;0,"yes","no")</f>
        <v>yes</v>
      </c>
      <c r="AD4277" t="str">
        <f>IF(AH4277="hatch","yes","no")</f>
        <v>yes</v>
      </c>
      <c r="AE4277" t="str">
        <f>IF(AH4277="swimup","yes","no")</f>
        <v>no</v>
      </c>
      <c r="AF4277" t="str">
        <f>IF(AH4277="respiration","yes","no")</f>
        <v>no</v>
      </c>
      <c r="AH4277" t="s">
        <v>766</v>
      </c>
      <c r="AI4277">
        <f>IF(O4277&gt;0,(IF(S4277="live",O4277*0.84,IF(S4277="dried.ethanol",O4277*0.8449+2.8227,O4277))),"")</f>
        <v>10.801</v>
      </c>
      <c r="AJ4277" s="2" t="s">
        <v>750</v>
      </c>
      <c r="AL4277" t="str">
        <f>IF(OR(AND(Q4277=Q4278,P4277&gt;0),AND(O4277&gt;0,O4277=O4278)),"duplicate","")</f>
        <v/>
      </c>
      <c r="AM4277" t="s">
        <v>826</v>
      </c>
      <c r="AN4277" t="s">
        <v>826</v>
      </c>
      <c r="AO4277" t="s">
        <v>826</v>
      </c>
      <c r="AP4277" t="s">
        <v>826</v>
      </c>
      <c r="AQ4277" t="s">
        <v>32</v>
      </c>
    </row>
    <row r="4278" spans="1:43" x14ac:dyDescent="0.2">
      <c r="A4278" s="31"/>
      <c r="B4278" s="1">
        <v>42899</v>
      </c>
      <c r="C4278" s="1" t="str">
        <f>IF(F4278="Kup","6/13/2017",IF(F4278="Sag","6/14/2017",""))</f>
        <v>6/13/2017</v>
      </c>
      <c r="D4278" s="27">
        <f>A4278-B4278</f>
        <v>-42899</v>
      </c>
      <c r="E4278" s="27">
        <f>A4278-C4278</f>
        <v>-42899</v>
      </c>
      <c r="F4278" s="2" t="s">
        <v>21</v>
      </c>
      <c r="G4278" s="2" t="s">
        <v>649</v>
      </c>
      <c r="H4278" s="2" t="s">
        <v>30</v>
      </c>
      <c r="I4278" s="12" t="s">
        <v>112</v>
      </c>
      <c r="J4278" s="12" t="s">
        <v>984</v>
      </c>
      <c r="K4278" s="3" t="s">
        <v>966</v>
      </c>
      <c r="L4278" s="3" t="s">
        <v>946</v>
      </c>
      <c r="M4278" s="2">
        <v>4</v>
      </c>
      <c r="N4278" s="2">
        <v>4</v>
      </c>
      <c r="O4278" s="25">
        <v>11.536</v>
      </c>
      <c r="P4278" s="3">
        <v>2.2639999999999998</v>
      </c>
      <c r="Q4278" s="3">
        <v>1.26</v>
      </c>
      <c r="R4278">
        <f>IF(Q4278&gt;0,(P4278*(Q4278^2))*(3.14159/6),"")</f>
        <v>1.8819833124959997</v>
      </c>
      <c r="S4278" s="2" t="s">
        <v>32</v>
      </c>
      <c r="T4278" t="s">
        <v>25</v>
      </c>
      <c r="U4278" s="2" t="s">
        <v>26</v>
      </c>
      <c r="V4278" s="2" t="s">
        <v>684</v>
      </c>
      <c r="W4278" s="2"/>
      <c r="X4278" s="2" t="s">
        <v>764</v>
      </c>
      <c r="Y4278" s="2"/>
      <c r="AA4278" s="12" t="s">
        <v>835</v>
      </c>
      <c r="AB4278" t="str">
        <f>IF(Q4278&gt;0,"yes","no")</f>
        <v>yes</v>
      </c>
      <c r="AC4278" t="str">
        <f>IF(O4278&gt;0,"yes","no")</f>
        <v>yes</v>
      </c>
      <c r="AD4278" t="str">
        <f>IF(AH4278="hatch","yes","no")</f>
        <v>no</v>
      </c>
      <c r="AE4278" t="str">
        <f>IF(AH4278="swimup","yes","no")</f>
        <v>yes</v>
      </c>
      <c r="AF4278" t="str">
        <f>IF(AH4278="respiration","yes","no")</f>
        <v>no</v>
      </c>
      <c r="AH4278" t="s">
        <v>765</v>
      </c>
      <c r="AI4278">
        <f>IF(O4278&gt;0,(IF(S4278="live",O4278*0.84,IF(S4278="dried.ethanol",O4278*0.8449+2.8227,O4278))),"")</f>
        <v>11.536</v>
      </c>
      <c r="AJ4278" s="2" t="s">
        <v>664</v>
      </c>
      <c r="AL4278" t="str">
        <f>IF(OR(AND(Q4278=Q4279,P4278&gt;0),AND(O4278&gt;0,O4278=O4279)),"duplicate","")</f>
        <v/>
      </c>
      <c r="AM4278" t="s">
        <v>826</v>
      </c>
      <c r="AN4278" t="s">
        <v>826</v>
      </c>
      <c r="AO4278" t="s">
        <v>826</v>
      </c>
      <c r="AP4278" t="s">
        <v>826</v>
      </c>
      <c r="AQ4278" t="s">
        <v>32</v>
      </c>
    </row>
    <row r="4279" spans="1:43" x14ac:dyDescent="0.2">
      <c r="A4279" s="31"/>
      <c r="B4279" s="1">
        <v>42899</v>
      </c>
      <c r="C4279" s="1" t="str">
        <f>IF(F4279="Kup","6/13/2017",IF(F4279="Sag","6/14/2017",""))</f>
        <v>6/13/2017</v>
      </c>
      <c r="D4279" s="27">
        <f>A4279-B4279</f>
        <v>-42899</v>
      </c>
      <c r="E4279" s="27">
        <f>A4279-C4279</f>
        <v>-42899</v>
      </c>
      <c r="F4279" s="2" t="s">
        <v>21</v>
      </c>
      <c r="G4279" s="2" t="s">
        <v>711</v>
      </c>
      <c r="H4279" s="2" t="s">
        <v>30</v>
      </c>
      <c r="I4279" s="12" t="s">
        <v>112</v>
      </c>
      <c r="J4279" s="12" t="s">
        <v>984</v>
      </c>
      <c r="K4279" s="3" t="s">
        <v>966</v>
      </c>
      <c r="L4279" s="3" t="s">
        <v>946</v>
      </c>
      <c r="M4279" s="2">
        <v>5</v>
      </c>
      <c r="N4279" s="2">
        <v>5</v>
      </c>
      <c r="O4279" s="25">
        <v>10.45</v>
      </c>
      <c r="P4279" s="3">
        <v>2.69</v>
      </c>
      <c r="Q4279" s="3">
        <v>1.8759999999999999</v>
      </c>
      <c r="R4279">
        <f>IF(Q4279&gt;0,(P4279*(Q4279^2))*(3.14159/6),"")</f>
        <v>4.9569690074482651</v>
      </c>
      <c r="S4279" s="2" t="s">
        <v>32</v>
      </c>
      <c r="T4279" t="s">
        <v>25</v>
      </c>
      <c r="U4279" s="2" t="s">
        <v>26</v>
      </c>
      <c r="V4279" s="2" t="s">
        <v>752</v>
      </c>
      <c r="W4279" s="2"/>
      <c r="X4279" s="2" t="s">
        <v>764</v>
      </c>
      <c r="Y4279" s="2"/>
      <c r="AA4279" s="12" t="s">
        <v>835</v>
      </c>
      <c r="AB4279" t="str">
        <f>IF(Q4279&gt;0,"yes","no")</f>
        <v>yes</v>
      </c>
      <c r="AC4279" t="str">
        <f>IF(O4279&gt;0,"yes","no")</f>
        <v>yes</v>
      </c>
      <c r="AD4279" t="str">
        <f>IF(AH4279="hatch","yes","no")</f>
        <v>yes</v>
      </c>
      <c r="AE4279" t="str">
        <f>IF(AH4279="swimup","yes","no")</f>
        <v>no</v>
      </c>
      <c r="AF4279" t="str">
        <f>IF(AH4279="respiration","yes","no")</f>
        <v>no</v>
      </c>
      <c r="AH4279" t="s">
        <v>766</v>
      </c>
      <c r="AI4279">
        <f>IF(O4279&gt;0,(IF(S4279="live",O4279*0.84,IF(S4279="dried.ethanol",O4279*0.8449+2.8227,O4279))),"")</f>
        <v>10.45</v>
      </c>
      <c r="AJ4279" s="2" t="s">
        <v>651</v>
      </c>
      <c r="AL4279" t="str">
        <f>IF(OR(AND(Q4279=Q4280,P4279&gt;0),AND(O4279&gt;0,O4279=O4280)),"duplicate","")</f>
        <v/>
      </c>
      <c r="AM4279" t="s">
        <v>826</v>
      </c>
      <c r="AN4279" t="s">
        <v>826</v>
      </c>
      <c r="AO4279" t="s">
        <v>826</v>
      </c>
      <c r="AP4279" t="s">
        <v>826</v>
      </c>
      <c r="AQ4279" t="s">
        <v>32</v>
      </c>
    </row>
    <row r="4280" spans="1:43" x14ac:dyDescent="0.2">
      <c r="A4280" s="31"/>
      <c r="B4280" s="1">
        <v>42899</v>
      </c>
      <c r="C4280" s="1" t="str">
        <f>IF(F4280="Kup","6/13/2017",IF(F4280="Sag","6/14/2017",""))</f>
        <v>6/13/2017</v>
      </c>
      <c r="D4280" s="27">
        <f>A4280-B4280</f>
        <v>-42899</v>
      </c>
      <c r="E4280" s="27">
        <f>A4280-C4280</f>
        <v>-42899</v>
      </c>
      <c r="F4280" s="2" t="s">
        <v>21</v>
      </c>
      <c r="G4280" s="2" t="s">
        <v>711</v>
      </c>
      <c r="H4280" s="2" t="s">
        <v>30</v>
      </c>
      <c r="I4280" s="12" t="s">
        <v>112</v>
      </c>
      <c r="J4280" s="12" t="s">
        <v>984</v>
      </c>
      <c r="K4280" s="3" t="s">
        <v>966</v>
      </c>
      <c r="L4280" s="3" t="s">
        <v>946</v>
      </c>
      <c r="M4280" s="2">
        <v>5</v>
      </c>
      <c r="N4280" s="2">
        <v>5</v>
      </c>
      <c r="O4280" s="25">
        <v>11.101000000000001</v>
      </c>
      <c r="P4280" s="3">
        <v>2.5790000000000002</v>
      </c>
      <c r="Q4280" s="3">
        <v>1.885</v>
      </c>
      <c r="R4280">
        <f>IF(Q4280&gt;0,(P4280*(Q4280^2))*(3.14159/6),"")</f>
        <v>4.7981332722445407</v>
      </c>
      <c r="S4280" s="2" t="s">
        <v>32</v>
      </c>
      <c r="T4280" t="s">
        <v>25</v>
      </c>
      <c r="U4280" s="2" t="s">
        <v>26</v>
      </c>
      <c r="V4280" s="2" t="s">
        <v>752</v>
      </c>
      <c r="W4280" s="2"/>
      <c r="X4280" s="2" t="s">
        <v>764</v>
      </c>
      <c r="Y4280" s="2"/>
      <c r="AA4280" s="12" t="s">
        <v>835</v>
      </c>
      <c r="AB4280" t="str">
        <f>IF(Q4280&gt;0,"yes","no")</f>
        <v>yes</v>
      </c>
      <c r="AC4280" t="str">
        <f>IF(O4280&gt;0,"yes","no")</f>
        <v>yes</v>
      </c>
      <c r="AD4280" t="str">
        <f>IF(AH4280="hatch","yes","no")</f>
        <v>yes</v>
      </c>
      <c r="AE4280" t="str">
        <f>IF(AH4280="swimup","yes","no")</f>
        <v>no</v>
      </c>
      <c r="AF4280" t="str">
        <f>IF(AH4280="respiration","yes","no")</f>
        <v>no</v>
      </c>
      <c r="AH4280" t="s">
        <v>766</v>
      </c>
      <c r="AI4280">
        <f>IF(O4280&gt;0,(IF(S4280="live",O4280*0.84,IF(S4280="dried.ethanol",O4280*0.8449+2.8227,O4280))),"")</f>
        <v>11.101000000000001</v>
      </c>
      <c r="AJ4280" s="2" t="s">
        <v>750</v>
      </c>
      <c r="AL4280" t="str">
        <f>IF(OR(AND(Q4280=Q4281,P4280&gt;0),AND(O4280&gt;0,O4280=O4281)),"duplicate","")</f>
        <v/>
      </c>
      <c r="AM4280" t="s">
        <v>826</v>
      </c>
      <c r="AN4280" t="s">
        <v>826</v>
      </c>
      <c r="AO4280" t="s">
        <v>826</v>
      </c>
      <c r="AP4280" t="s">
        <v>826</v>
      </c>
      <c r="AQ4280" t="s">
        <v>32</v>
      </c>
    </row>
    <row r="4281" spans="1:43" x14ac:dyDescent="0.2">
      <c r="A4281" s="31"/>
      <c r="B4281" s="1">
        <v>42899</v>
      </c>
      <c r="C4281" s="1" t="str">
        <f>IF(F4281="Kup","6/13/2017",IF(F4281="Sag","6/14/2017",""))</f>
        <v>6/13/2017</v>
      </c>
      <c r="D4281" s="27">
        <f>A4281-B4281</f>
        <v>-42899</v>
      </c>
      <c r="E4281" s="27">
        <f>A4281-C4281</f>
        <v>-42899</v>
      </c>
      <c r="F4281" s="2" t="s">
        <v>21</v>
      </c>
      <c r="G4281" s="2" t="s">
        <v>649</v>
      </c>
      <c r="H4281" s="2" t="s">
        <v>30</v>
      </c>
      <c r="I4281" s="12" t="s">
        <v>112</v>
      </c>
      <c r="J4281" s="12" t="s">
        <v>984</v>
      </c>
      <c r="K4281" s="3" t="s">
        <v>966</v>
      </c>
      <c r="L4281" s="3" t="s">
        <v>946</v>
      </c>
      <c r="M4281" s="2">
        <v>5</v>
      </c>
      <c r="N4281" s="2">
        <v>5</v>
      </c>
      <c r="O4281" s="25">
        <v>12.172000000000001</v>
      </c>
      <c r="P4281" s="3">
        <v>2.181</v>
      </c>
      <c r="Q4281" s="3">
        <v>1.2470000000000001</v>
      </c>
      <c r="R4281">
        <f>IF(Q4281&gt;0,(P4281*(Q4281^2))*(3.14159/6),"")</f>
        <v>1.7757704632866851</v>
      </c>
      <c r="S4281" s="2" t="s">
        <v>32</v>
      </c>
      <c r="T4281" t="s">
        <v>25</v>
      </c>
      <c r="U4281" s="2" t="s">
        <v>26</v>
      </c>
      <c r="V4281" s="2" t="s">
        <v>684</v>
      </c>
      <c r="W4281" s="2"/>
      <c r="X4281" s="2" t="s">
        <v>764</v>
      </c>
      <c r="Y4281" s="2"/>
      <c r="AA4281" s="12" t="s">
        <v>835</v>
      </c>
      <c r="AB4281" t="str">
        <f>IF(Q4281&gt;0,"yes","no")</f>
        <v>yes</v>
      </c>
      <c r="AC4281" t="str">
        <f>IF(O4281&gt;0,"yes","no")</f>
        <v>yes</v>
      </c>
      <c r="AD4281" t="str">
        <f>IF(AH4281="hatch","yes","no")</f>
        <v>no</v>
      </c>
      <c r="AE4281" t="str">
        <f>IF(AH4281="swimup","yes","no")</f>
        <v>yes</v>
      </c>
      <c r="AF4281" t="str">
        <f>IF(AH4281="respiration","yes","no")</f>
        <v>no</v>
      </c>
      <c r="AH4281" t="s">
        <v>765</v>
      </c>
      <c r="AI4281">
        <f>IF(O4281&gt;0,(IF(S4281="live",O4281*0.84,IF(S4281="dried.ethanol",O4281*0.8449+2.8227,O4281))),"")</f>
        <v>12.172000000000001</v>
      </c>
      <c r="AJ4281" s="2" t="s">
        <v>664</v>
      </c>
      <c r="AL4281" t="str">
        <f>IF(OR(AND(Q4281=Q4282,P4281&gt;0),AND(O4281&gt;0,O4281=O4282)),"duplicate","")</f>
        <v/>
      </c>
      <c r="AM4281" t="s">
        <v>826</v>
      </c>
      <c r="AN4281" t="s">
        <v>826</v>
      </c>
      <c r="AO4281" t="s">
        <v>826</v>
      </c>
      <c r="AP4281" t="s">
        <v>826</v>
      </c>
      <c r="AQ4281" t="s">
        <v>32</v>
      </c>
    </row>
    <row r="4282" spans="1:43" x14ac:dyDescent="0.2">
      <c r="A4282" s="31"/>
      <c r="B4282" s="1">
        <v>42899</v>
      </c>
      <c r="C4282" s="1" t="str">
        <f>IF(F4282="Kup","6/13/2017",IF(F4282="Sag","6/14/2017",""))</f>
        <v>6/13/2017</v>
      </c>
      <c r="D4282" s="27">
        <f>A4282-B4282</f>
        <v>-42899</v>
      </c>
      <c r="E4282" s="27">
        <f>A4282-C4282</f>
        <v>-42899</v>
      </c>
      <c r="F4282" s="2" t="s">
        <v>21</v>
      </c>
      <c r="G4282" s="2" t="s">
        <v>711</v>
      </c>
      <c r="H4282" s="2" t="s">
        <v>30</v>
      </c>
      <c r="I4282" s="12" t="s">
        <v>112</v>
      </c>
      <c r="J4282" s="12" t="s">
        <v>984</v>
      </c>
      <c r="K4282" s="3" t="s">
        <v>966</v>
      </c>
      <c r="L4282" s="3" t="s">
        <v>946</v>
      </c>
      <c r="M4282" s="2">
        <v>6</v>
      </c>
      <c r="N4282" s="2">
        <v>6</v>
      </c>
      <c r="O4282" s="25">
        <v>10.401999999999999</v>
      </c>
      <c r="P4282" s="3">
        <v>2.4580000000000002</v>
      </c>
      <c r="Q4282" s="3">
        <v>1.9159999999999999</v>
      </c>
      <c r="R4282">
        <f>IF(Q4282&gt;0,(P4282*(Q4282^2))*(3.14159/6),"")</f>
        <v>4.7246663382000529</v>
      </c>
      <c r="S4282" s="2" t="s">
        <v>32</v>
      </c>
      <c r="T4282" t="s">
        <v>25</v>
      </c>
      <c r="U4282" s="2" t="s">
        <v>26</v>
      </c>
      <c r="V4282" s="2" t="s">
        <v>752</v>
      </c>
      <c r="W4282" s="2"/>
      <c r="X4282" s="2" t="s">
        <v>764</v>
      </c>
      <c r="Y4282" s="2"/>
      <c r="AA4282" s="12" t="s">
        <v>835</v>
      </c>
      <c r="AB4282" t="str">
        <f>IF(Q4282&gt;0,"yes","no")</f>
        <v>yes</v>
      </c>
      <c r="AC4282" t="str">
        <f>IF(O4282&gt;0,"yes","no")</f>
        <v>yes</v>
      </c>
      <c r="AD4282" t="str">
        <f>IF(AH4282="hatch","yes","no")</f>
        <v>yes</v>
      </c>
      <c r="AE4282" t="str">
        <f>IF(AH4282="swimup","yes","no")</f>
        <v>no</v>
      </c>
      <c r="AF4282" t="str">
        <f>IF(AH4282="respiration","yes","no")</f>
        <v>no</v>
      </c>
      <c r="AH4282" t="s">
        <v>766</v>
      </c>
      <c r="AI4282">
        <f>IF(O4282&gt;0,(IF(S4282="live",O4282*0.84,IF(S4282="dried.ethanol",O4282*0.8449+2.8227,O4282))),"")</f>
        <v>10.401999999999999</v>
      </c>
      <c r="AJ4282" s="2" t="s">
        <v>651</v>
      </c>
      <c r="AL4282" t="str">
        <f>IF(OR(AND(Q4282=Q4283,P4282&gt;0),AND(O4282&gt;0,O4282=O4283)),"duplicate","")</f>
        <v/>
      </c>
      <c r="AM4282" t="s">
        <v>826</v>
      </c>
      <c r="AN4282" t="s">
        <v>826</v>
      </c>
      <c r="AO4282" t="s">
        <v>826</v>
      </c>
      <c r="AP4282" t="s">
        <v>826</v>
      </c>
      <c r="AQ4282" t="s">
        <v>32</v>
      </c>
    </row>
    <row r="4283" spans="1:43" x14ac:dyDescent="0.2">
      <c r="A4283" s="31"/>
      <c r="B4283" s="1">
        <v>42899</v>
      </c>
      <c r="C4283" s="1" t="str">
        <f>IF(F4283="Kup","6/13/2017",IF(F4283="Sag","6/14/2017",""))</f>
        <v>6/13/2017</v>
      </c>
      <c r="D4283" s="27">
        <f>A4283-B4283</f>
        <v>-42899</v>
      </c>
      <c r="E4283" s="27">
        <f>A4283-C4283</f>
        <v>-42899</v>
      </c>
      <c r="F4283" s="2" t="s">
        <v>21</v>
      </c>
      <c r="G4283" s="2" t="s">
        <v>711</v>
      </c>
      <c r="H4283" s="2" t="s">
        <v>30</v>
      </c>
      <c r="I4283" s="12" t="s">
        <v>112</v>
      </c>
      <c r="J4283" s="12" t="s">
        <v>984</v>
      </c>
      <c r="K4283" s="3" t="s">
        <v>966</v>
      </c>
      <c r="L4283" s="3" t="s">
        <v>946</v>
      </c>
      <c r="M4283" s="2">
        <v>6</v>
      </c>
      <c r="N4283" s="2">
        <v>6</v>
      </c>
      <c r="O4283" s="25">
        <v>10.363</v>
      </c>
      <c r="P4283" s="3">
        <v>2.2309999999999999</v>
      </c>
      <c r="Q4283" s="3">
        <v>1.857</v>
      </c>
      <c r="R4283">
        <f>IF(Q4283&gt;0,(P4283*(Q4283^2))*(3.14159/6),"")</f>
        <v>4.0282983943855344</v>
      </c>
      <c r="S4283" s="2" t="s">
        <v>32</v>
      </c>
      <c r="T4283" t="s">
        <v>25</v>
      </c>
      <c r="U4283" s="2" t="s">
        <v>26</v>
      </c>
      <c r="V4283" s="2" t="s">
        <v>752</v>
      </c>
      <c r="W4283" s="2"/>
      <c r="X4283" s="2" t="s">
        <v>764</v>
      </c>
      <c r="Y4283" s="2"/>
      <c r="AA4283" s="12" t="s">
        <v>835</v>
      </c>
      <c r="AB4283" t="str">
        <f>IF(Q4283&gt;0,"yes","no")</f>
        <v>yes</v>
      </c>
      <c r="AC4283" t="str">
        <f>IF(O4283&gt;0,"yes","no")</f>
        <v>yes</v>
      </c>
      <c r="AD4283" t="str">
        <f>IF(AH4283="hatch","yes","no")</f>
        <v>yes</v>
      </c>
      <c r="AE4283" t="str">
        <f>IF(AH4283="swimup","yes","no")</f>
        <v>no</v>
      </c>
      <c r="AF4283" t="str">
        <f>IF(AH4283="respiration","yes","no")</f>
        <v>no</v>
      </c>
      <c r="AH4283" t="s">
        <v>766</v>
      </c>
      <c r="AI4283">
        <f>IF(O4283&gt;0,(IF(S4283="live",O4283*0.84,IF(S4283="dried.ethanol",O4283*0.8449+2.8227,O4283))),"")</f>
        <v>10.363</v>
      </c>
      <c r="AJ4283" s="2" t="s">
        <v>750</v>
      </c>
      <c r="AL4283" t="str">
        <f>IF(OR(AND(Q4283=Q4284,P4283&gt;0),AND(O4283&gt;0,O4283=O4284)),"duplicate","")</f>
        <v/>
      </c>
      <c r="AM4283" t="s">
        <v>826</v>
      </c>
      <c r="AN4283" t="s">
        <v>826</v>
      </c>
      <c r="AO4283" t="s">
        <v>826</v>
      </c>
      <c r="AP4283" t="s">
        <v>826</v>
      </c>
      <c r="AQ4283" t="s">
        <v>32</v>
      </c>
    </row>
    <row r="4284" spans="1:43" x14ac:dyDescent="0.2">
      <c r="A4284" s="31"/>
      <c r="B4284" s="1">
        <v>42899</v>
      </c>
      <c r="C4284" s="1" t="str">
        <f>IF(F4284="Kup","6/13/2017",IF(F4284="Sag","6/14/2017",""))</f>
        <v>6/13/2017</v>
      </c>
      <c r="D4284" s="27">
        <f>A4284-B4284</f>
        <v>-42899</v>
      </c>
      <c r="E4284" s="27">
        <f>A4284-C4284</f>
        <v>-42899</v>
      </c>
      <c r="F4284" s="2" t="s">
        <v>21</v>
      </c>
      <c r="G4284" s="2" t="s">
        <v>649</v>
      </c>
      <c r="H4284" s="2" t="s">
        <v>30</v>
      </c>
      <c r="I4284" s="12" t="s">
        <v>112</v>
      </c>
      <c r="J4284" s="12" t="s">
        <v>984</v>
      </c>
      <c r="K4284" s="3" t="s">
        <v>966</v>
      </c>
      <c r="L4284" s="3" t="s">
        <v>946</v>
      </c>
      <c r="M4284" s="2">
        <v>6</v>
      </c>
      <c r="N4284" s="2">
        <v>6</v>
      </c>
      <c r="O4284" s="25">
        <v>12.391</v>
      </c>
      <c r="P4284" s="3">
        <v>2.157</v>
      </c>
      <c r="Q4284" s="3">
        <v>1.23</v>
      </c>
      <c r="R4284">
        <f>IF(Q4284&gt;0,(P4284*(Q4284^2))*(3.14159/6),"")</f>
        <v>1.7086716882044999</v>
      </c>
      <c r="S4284" s="2" t="s">
        <v>32</v>
      </c>
      <c r="T4284" t="s">
        <v>25</v>
      </c>
      <c r="U4284" s="2" t="s">
        <v>26</v>
      </c>
      <c r="V4284" s="2" t="s">
        <v>684</v>
      </c>
      <c r="W4284" s="2"/>
      <c r="X4284" s="2" t="s">
        <v>764</v>
      </c>
      <c r="Y4284" s="2"/>
      <c r="AA4284" s="12" t="s">
        <v>835</v>
      </c>
      <c r="AB4284" t="str">
        <f>IF(Q4284&gt;0,"yes","no")</f>
        <v>yes</v>
      </c>
      <c r="AC4284" t="str">
        <f>IF(O4284&gt;0,"yes","no")</f>
        <v>yes</v>
      </c>
      <c r="AD4284" t="str">
        <f>IF(AH4284="hatch","yes","no")</f>
        <v>no</v>
      </c>
      <c r="AE4284" t="str">
        <f>IF(AH4284="swimup","yes","no")</f>
        <v>yes</v>
      </c>
      <c r="AF4284" t="str">
        <f>IF(AH4284="respiration","yes","no")</f>
        <v>no</v>
      </c>
      <c r="AH4284" t="s">
        <v>765</v>
      </c>
      <c r="AI4284">
        <f>IF(O4284&gt;0,(IF(S4284="live",O4284*0.84,IF(S4284="dried.ethanol",O4284*0.8449+2.8227,O4284))),"")</f>
        <v>12.391</v>
      </c>
      <c r="AJ4284" s="2" t="s">
        <v>664</v>
      </c>
      <c r="AL4284" t="str">
        <f>IF(OR(AND(Q4284=Q4285,P4284&gt;0),AND(O4284&gt;0,O4284=O4285)),"duplicate","")</f>
        <v/>
      </c>
      <c r="AM4284" t="s">
        <v>826</v>
      </c>
      <c r="AN4284" t="s">
        <v>826</v>
      </c>
      <c r="AO4284" t="s">
        <v>826</v>
      </c>
      <c r="AP4284" t="s">
        <v>826</v>
      </c>
      <c r="AQ4284" t="s">
        <v>32</v>
      </c>
    </row>
    <row r="4285" spans="1:43" x14ac:dyDescent="0.2">
      <c r="A4285" s="31"/>
      <c r="B4285" s="1">
        <v>42899</v>
      </c>
      <c r="C4285" s="1" t="str">
        <f>IF(F4285="Kup","6/13/2017",IF(F4285="Sag","6/14/2017",""))</f>
        <v>6/13/2017</v>
      </c>
      <c r="D4285" s="27">
        <f>A4285-B4285</f>
        <v>-42899</v>
      </c>
      <c r="E4285" s="27">
        <f>A4285-C4285</f>
        <v>-42899</v>
      </c>
      <c r="F4285" s="2" t="s">
        <v>21</v>
      </c>
      <c r="G4285" s="2" t="s">
        <v>711</v>
      </c>
      <c r="H4285" s="2" t="s">
        <v>30</v>
      </c>
      <c r="I4285" s="12" t="s">
        <v>112</v>
      </c>
      <c r="J4285" s="12" t="s">
        <v>984</v>
      </c>
      <c r="K4285" s="3" t="s">
        <v>966</v>
      </c>
      <c r="L4285" s="3" t="s">
        <v>946</v>
      </c>
      <c r="M4285" s="2">
        <v>7</v>
      </c>
      <c r="N4285" s="2">
        <v>7</v>
      </c>
      <c r="O4285" s="25">
        <v>10.131</v>
      </c>
      <c r="P4285" s="3">
        <v>2.468</v>
      </c>
      <c r="Q4285" s="3">
        <v>1.575</v>
      </c>
      <c r="R4285">
        <f>IF(Q4285&gt;0,(P4285*(Q4285^2))*(3.14159/6),"")</f>
        <v>3.2055645533624992</v>
      </c>
      <c r="S4285" s="2" t="s">
        <v>32</v>
      </c>
      <c r="T4285" t="s">
        <v>25</v>
      </c>
      <c r="U4285" s="2" t="s">
        <v>26</v>
      </c>
      <c r="V4285" s="2" t="s">
        <v>752</v>
      </c>
      <c r="W4285" s="2"/>
      <c r="X4285" s="2" t="s">
        <v>764</v>
      </c>
      <c r="Y4285" s="2"/>
      <c r="AA4285" s="12" t="s">
        <v>835</v>
      </c>
      <c r="AB4285" t="str">
        <f>IF(Q4285&gt;0,"yes","no")</f>
        <v>yes</v>
      </c>
      <c r="AC4285" t="str">
        <f>IF(O4285&gt;0,"yes","no")</f>
        <v>yes</v>
      </c>
      <c r="AD4285" t="str">
        <f>IF(AH4285="hatch","yes","no")</f>
        <v>yes</v>
      </c>
      <c r="AE4285" t="str">
        <f>IF(AH4285="swimup","yes","no")</f>
        <v>no</v>
      </c>
      <c r="AF4285" t="str">
        <f>IF(AH4285="respiration","yes","no")</f>
        <v>no</v>
      </c>
      <c r="AH4285" t="s">
        <v>766</v>
      </c>
      <c r="AI4285">
        <f>IF(O4285&gt;0,(IF(S4285="live",O4285*0.84,IF(S4285="dried.ethanol",O4285*0.8449+2.8227,O4285))),"")</f>
        <v>10.131</v>
      </c>
      <c r="AJ4285" s="2" t="s">
        <v>651</v>
      </c>
      <c r="AL4285" t="str">
        <f>IF(OR(AND(Q4285=Q4286,P4285&gt;0),AND(O4285&gt;0,O4285=O4286)),"duplicate","")</f>
        <v/>
      </c>
      <c r="AM4285" t="s">
        <v>826</v>
      </c>
      <c r="AN4285" t="s">
        <v>826</v>
      </c>
      <c r="AO4285" t="s">
        <v>826</v>
      </c>
      <c r="AP4285" t="s">
        <v>826</v>
      </c>
      <c r="AQ4285" t="s">
        <v>32</v>
      </c>
    </row>
    <row r="4286" spans="1:43" x14ac:dyDescent="0.2">
      <c r="A4286" s="31"/>
      <c r="B4286" s="1">
        <v>42899</v>
      </c>
      <c r="C4286" s="1" t="str">
        <f>IF(F4286="Kup","6/13/2017",IF(F4286="Sag","6/14/2017",""))</f>
        <v>6/13/2017</v>
      </c>
      <c r="D4286" s="27">
        <f>A4286-B4286</f>
        <v>-42899</v>
      </c>
      <c r="E4286" s="27">
        <f>A4286-C4286</f>
        <v>-42899</v>
      </c>
      <c r="F4286" s="2" t="s">
        <v>21</v>
      </c>
      <c r="G4286" s="2" t="s">
        <v>711</v>
      </c>
      <c r="H4286" s="2" t="s">
        <v>30</v>
      </c>
      <c r="I4286" s="12" t="s">
        <v>112</v>
      </c>
      <c r="J4286" s="12" t="s">
        <v>984</v>
      </c>
      <c r="K4286" s="3" t="s">
        <v>966</v>
      </c>
      <c r="L4286" s="3" t="s">
        <v>946</v>
      </c>
      <c r="M4286" s="2">
        <v>7</v>
      </c>
      <c r="N4286" s="2">
        <v>7</v>
      </c>
      <c r="O4286" s="25">
        <v>10.409000000000001</v>
      </c>
      <c r="P4286" s="3">
        <v>2.4380000000000002</v>
      </c>
      <c r="Q4286" s="3">
        <v>1.764</v>
      </c>
      <c r="R4286">
        <f>IF(Q4286&gt;0,(P4286*(Q4286^2))*(3.14159/6),"")</f>
        <v>3.9721818105547197</v>
      </c>
      <c r="S4286" s="2" t="s">
        <v>32</v>
      </c>
      <c r="T4286" t="s">
        <v>25</v>
      </c>
      <c r="U4286" s="2" t="s">
        <v>26</v>
      </c>
      <c r="V4286" s="2" t="s">
        <v>752</v>
      </c>
      <c r="W4286" s="2"/>
      <c r="X4286" s="2" t="s">
        <v>764</v>
      </c>
      <c r="Y4286" s="2"/>
      <c r="AA4286" s="12" t="s">
        <v>835</v>
      </c>
      <c r="AB4286" t="str">
        <f>IF(Q4286&gt;0,"yes","no")</f>
        <v>yes</v>
      </c>
      <c r="AC4286" t="str">
        <f>IF(O4286&gt;0,"yes","no")</f>
        <v>yes</v>
      </c>
      <c r="AD4286" t="str">
        <f>IF(AH4286="hatch","yes","no")</f>
        <v>yes</v>
      </c>
      <c r="AE4286" t="str">
        <f>IF(AH4286="swimup","yes","no")</f>
        <v>no</v>
      </c>
      <c r="AF4286" t="str">
        <f>IF(AH4286="respiration","yes","no")</f>
        <v>no</v>
      </c>
      <c r="AH4286" t="s">
        <v>766</v>
      </c>
      <c r="AI4286">
        <f>IF(O4286&gt;0,(IF(S4286="live",O4286*0.84,IF(S4286="dried.ethanol",O4286*0.8449+2.8227,O4286))),"")</f>
        <v>10.409000000000001</v>
      </c>
      <c r="AJ4286" s="2" t="s">
        <v>750</v>
      </c>
      <c r="AL4286" t="str">
        <f>IF(OR(AND(Q4286=Q4287,P4286&gt;0),AND(O4286&gt;0,O4286=O4287)),"duplicate","")</f>
        <v/>
      </c>
      <c r="AM4286" t="s">
        <v>826</v>
      </c>
      <c r="AN4286" t="s">
        <v>826</v>
      </c>
      <c r="AO4286" t="s">
        <v>826</v>
      </c>
      <c r="AP4286" t="s">
        <v>826</v>
      </c>
      <c r="AQ4286" t="s">
        <v>32</v>
      </c>
    </row>
    <row r="4287" spans="1:43" x14ac:dyDescent="0.2">
      <c r="A4287" s="31"/>
      <c r="B4287" s="1">
        <v>42899</v>
      </c>
      <c r="C4287" s="1" t="str">
        <f>IF(F4287="Kup","6/13/2017",IF(F4287="Sag","6/14/2017",""))</f>
        <v>6/13/2017</v>
      </c>
      <c r="D4287" s="27">
        <f>A4287-B4287</f>
        <v>-42899</v>
      </c>
      <c r="E4287" s="27">
        <f>A4287-C4287</f>
        <v>-42899</v>
      </c>
      <c r="F4287" s="2" t="s">
        <v>21</v>
      </c>
      <c r="G4287" s="2" t="s">
        <v>649</v>
      </c>
      <c r="H4287" s="2" t="s">
        <v>30</v>
      </c>
      <c r="I4287" s="12" t="s">
        <v>112</v>
      </c>
      <c r="J4287" s="12" t="s">
        <v>984</v>
      </c>
      <c r="K4287" s="3" t="s">
        <v>966</v>
      </c>
      <c r="L4287" s="3" t="s">
        <v>946</v>
      </c>
      <c r="M4287" s="2">
        <v>7</v>
      </c>
      <c r="N4287" s="2">
        <v>7</v>
      </c>
      <c r="O4287" s="25">
        <v>12.343</v>
      </c>
      <c r="P4287" s="3">
        <v>2.181</v>
      </c>
      <c r="Q4287" s="3">
        <v>1.3819999999999999</v>
      </c>
      <c r="R4287">
        <f>IF(Q4287&gt;0,(P4287*(Q4287^2))*(3.14159/6),"")</f>
        <v>2.1810720235846595</v>
      </c>
      <c r="S4287" s="2" t="s">
        <v>32</v>
      </c>
      <c r="T4287" t="s">
        <v>25</v>
      </c>
      <c r="U4287" s="2" t="s">
        <v>26</v>
      </c>
      <c r="V4287" s="2" t="s">
        <v>684</v>
      </c>
      <c r="W4287" s="2"/>
      <c r="X4287" s="2" t="s">
        <v>764</v>
      </c>
      <c r="Y4287" s="2"/>
      <c r="AA4287" s="12" t="s">
        <v>835</v>
      </c>
      <c r="AB4287" t="str">
        <f>IF(Q4287&gt;0,"yes","no")</f>
        <v>yes</v>
      </c>
      <c r="AC4287" t="str">
        <f>IF(O4287&gt;0,"yes","no")</f>
        <v>yes</v>
      </c>
      <c r="AD4287" t="str">
        <f>IF(AH4287="hatch","yes","no")</f>
        <v>no</v>
      </c>
      <c r="AE4287" t="str">
        <f>IF(AH4287="swimup","yes","no")</f>
        <v>yes</v>
      </c>
      <c r="AF4287" t="str">
        <f>IF(AH4287="respiration","yes","no")</f>
        <v>no</v>
      </c>
      <c r="AH4287" t="s">
        <v>765</v>
      </c>
      <c r="AI4287">
        <f>IF(O4287&gt;0,(IF(S4287="live",O4287*0.84,IF(S4287="dried.ethanol",O4287*0.8449+2.8227,O4287))),"")</f>
        <v>12.343</v>
      </c>
      <c r="AJ4287" s="2" t="s">
        <v>664</v>
      </c>
      <c r="AL4287" t="str">
        <f>IF(OR(AND(Q4287=Q4288,P4287&gt;0),AND(O4287&gt;0,O4287=O4288)),"duplicate","")</f>
        <v/>
      </c>
      <c r="AM4287" t="s">
        <v>826</v>
      </c>
      <c r="AN4287" t="s">
        <v>826</v>
      </c>
      <c r="AO4287" t="s">
        <v>826</v>
      </c>
      <c r="AP4287" t="s">
        <v>826</v>
      </c>
      <c r="AQ4287" t="s">
        <v>32</v>
      </c>
    </row>
    <row r="4288" spans="1:43" x14ac:dyDescent="0.2">
      <c r="A4288" s="31"/>
      <c r="B4288" s="1">
        <v>42899</v>
      </c>
      <c r="C4288" s="1" t="str">
        <f>IF(F4288="Kup","6/13/2017",IF(F4288="Sag","6/14/2017",""))</f>
        <v>6/13/2017</v>
      </c>
      <c r="D4288" s="27">
        <f>A4288-B4288</f>
        <v>-42899</v>
      </c>
      <c r="E4288" s="27">
        <f>A4288-C4288</f>
        <v>-42899</v>
      </c>
      <c r="F4288" s="2" t="s">
        <v>21</v>
      </c>
      <c r="G4288" s="2" t="s">
        <v>711</v>
      </c>
      <c r="H4288" s="2" t="s">
        <v>30</v>
      </c>
      <c r="I4288" s="12" t="s">
        <v>112</v>
      </c>
      <c r="J4288" s="12" t="s">
        <v>984</v>
      </c>
      <c r="K4288" s="3" t="s">
        <v>966</v>
      </c>
      <c r="L4288" s="3" t="s">
        <v>946</v>
      </c>
      <c r="M4288" s="2">
        <v>8</v>
      </c>
      <c r="N4288" s="2">
        <v>8</v>
      </c>
      <c r="O4288" s="25">
        <v>10.273</v>
      </c>
      <c r="P4288" s="3">
        <v>2.1629999999999998</v>
      </c>
      <c r="Q4288" s="3">
        <v>1.704</v>
      </c>
      <c r="R4288">
        <f>IF(Q4288&gt;0,(P4288*(Q4288^2))*(3.14159/6),"")</f>
        <v>3.2884705416931195</v>
      </c>
      <c r="S4288" s="2" t="s">
        <v>32</v>
      </c>
      <c r="T4288" t="s">
        <v>25</v>
      </c>
      <c r="U4288" s="2" t="s">
        <v>26</v>
      </c>
      <c r="V4288" s="2" t="s">
        <v>752</v>
      </c>
      <c r="W4288" s="2"/>
      <c r="X4288" s="2" t="s">
        <v>764</v>
      </c>
      <c r="Y4288" s="2"/>
      <c r="AA4288" s="12" t="s">
        <v>835</v>
      </c>
      <c r="AB4288" t="str">
        <f>IF(Q4288&gt;0,"yes","no")</f>
        <v>yes</v>
      </c>
      <c r="AC4288" t="str">
        <f>IF(O4288&gt;0,"yes","no")</f>
        <v>yes</v>
      </c>
      <c r="AD4288" t="str">
        <f>IF(AH4288="hatch","yes","no")</f>
        <v>yes</v>
      </c>
      <c r="AE4288" t="str">
        <f>IF(AH4288="swimup","yes","no")</f>
        <v>no</v>
      </c>
      <c r="AF4288" t="str">
        <f>IF(AH4288="respiration","yes","no")</f>
        <v>no</v>
      </c>
      <c r="AH4288" t="s">
        <v>766</v>
      </c>
      <c r="AI4288">
        <f>IF(O4288&gt;0,(IF(S4288="live",O4288*0.84,IF(S4288="dried.ethanol",O4288*0.8449+2.8227,O4288))),"")</f>
        <v>10.273</v>
      </c>
      <c r="AJ4288" s="2" t="s">
        <v>651</v>
      </c>
      <c r="AL4288" t="str">
        <f>IF(OR(AND(Q4288=Q4289,P4288&gt;0),AND(O4288&gt;0,O4288=O4289)),"duplicate","")</f>
        <v/>
      </c>
      <c r="AM4288" t="s">
        <v>826</v>
      </c>
      <c r="AN4288" t="s">
        <v>826</v>
      </c>
      <c r="AO4288" t="s">
        <v>826</v>
      </c>
      <c r="AP4288" t="s">
        <v>826</v>
      </c>
      <c r="AQ4288" t="s">
        <v>32</v>
      </c>
    </row>
    <row r="4289" spans="1:43" x14ac:dyDescent="0.2">
      <c r="A4289" s="31"/>
      <c r="B4289" s="1">
        <v>42899</v>
      </c>
      <c r="C4289" s="1" t="str">
        <f>IF(F4289="Kup","6/13/2017",IF(F4289="Sag","6/14/2017",""))</f>
        <v>6/13/2017</v>
      </c>
      <c r="D4289" s="27">
        <f>A4289-B4289</f>
        <v>-42899</v>
      </c>
      <c r="E4289" s="27">
        <f>A4289-C4289</f>
        <v>-42899</v>
      </c>
      <c r="F4289" s="2" t="s">
        <v>21</v>
      </c>
      <c r="G4289" s="2" t="s">
        <v>711</v>
      </c>
      <c r="H4289" s="2" t="s">
        <v>30</v>
      </c>
      <c r="I4289" s="12" t="s">
        <v>112</v>
      </c>
      <c r="J4289" s="12" t="s">
        <v>984</v>
      </c>
      <c r="K4289" s="3" t="s">
        <v>966</v>
      </c>
      <c r="L4289" s="3" t="s">
        <v>946</v>
      </c>
      <c r="M4289" s="2">
        <v>8</v>
      </c>
      <c r="N4289" s="2">
        <v>8</v>
      </c>
      <c r="O4289" s="25">
        <v>10.331</v>
      </c>
      <c r="P4289" s="3">
        <v>2.3839999999999999</v>
      </c>
      <c r="Q4289" s="3">
        <v>1.847</v>
      </c>
      <c r="R4289">
        <f>IF(Q4289&gt;0,(P4289*(Q4289^2))*(3.14159/6),"")</f>
        <v>4.2583200310565061</v>
      </c>
      <c r="S4289" s="2" t="s">
        <v>32</v>
      </c>
      <c r="T4289" t="s">
        <v>25</v>
      </c>
      <c r="U4289" s="2" t="s">
        <v>26</v>
      </c>
      <c r="V4289" s="2" t="s">
        <v>752</v>
      </c>
      <c r="W4289" s="2"/>
      <c r="X4289" s="2" t="s">
        <v>764</v>
      </c>
      <c r="Y4289" s="2"/>
      <c r="AA4289" s="12" t="s">
        <v>835</v>
      </c>
      <c r="AB4289" t="str">
        <f>IF(Q4289&gt;0,"yes","no")</f>
        <v>yes</v>
      </c>
      <c r="AC4289" t="str">
        <f>IF(O4289&gt;0,"yes","no")</f>
        <v>yes</v>
      </c>
      <c r="AD4289" t="str">
        <f>IF(AH4289="hatch","yes","no")</f>
        <v>yes</v>
      </c>
      <c r="AE4289" t="str">
        <f>IF(AH4289="swimup","yes","no")</f>
        <v>no</v>
      </c>
      <c r="AF4289" t="str">
        <f>IF(AH4289="respiration","yes","no")</f>
        <v>no</v>
      </c>
      <c r="AH4289" t="s">
        <v>766</v>
      </c>
      <c r="AI4289">
        <f>IF(O4289&gt;0,(IF(S4289="live",O4289*0.84,IF(S4289="dried.ethanol",O4289*0.8449+2.8227,O4289))),"")</f>
        <v>10.331</v>
      </c>
      <c r="AJ4289" s="2" t="s">
        <v>750</v>
      </c>
      <c r="AL4289" t="str">
        <f>IF(OR(AND(Q4289=Q4290,P4289&gt;0),AND(O4289&gt;0,O4289=O4290)),"duplicate","")</f>
        <v/>
      </c>
      <c r="AM4289" t="s">
        <v>826</v>
      </c>
      <c r="AN4289" t="s">
        <v>826</v>
      </c>
      <c r="AO4289" t="s">
        <v>826</v>
      </c>
      <c r="AP4289" t="s">
        <v>826</v>
      </c>
      <c r="AQ4289" t="s">
        <v>32</v>
      </c>
    </row>
    <row r="4290" spans="1:43" x14ac:dyDescent="0.2">
      <c r="A4290" s="31"/>
      <c r="B4290" s="1">
        <v>42899</v>
      </c>
      <c r="C4290" s="1" t="str">
        <f>IF(F4290="Kup","6/13/2017",IF(F4290="Sag","6/14/2017",""))</f>
        <v>6/13/2017</v>
      </c>
      <c r="D4290" s="27">
        <f>A4290-B4290</f>
        <v>-42899</v>
      </c>
      <c r="E4290" s="27">
        <f>A4290-C4290</f>
        <v>-42899</v>
      </c>
      <c r="F4290" s="2" t="s">
        <v>21</v>
      </c>
      <c r="G4290" s="2" t="s">
        <v>649</v>
      </c>
      <c r="H4290" s="2" t="s">
        <v>30</v>
      </c>
      <c r="I4290" s="12" t="s">
        <v>112</v>
      </c>
      <c r="J4290" s="12" t="s">
        <v>984</v>
      </c>
      <c r="K4290" s="3" t="s">
        <v>966</v>
      </c>
      <c r="L4290" s="3" t="s">
        <v>946</v>
      </c>
      <c r="M4290" s="2">
        <v>8</v>
      </c>
      <c r="N4290" s="2">
        <v>8</v>
      </c>
      <c r="O4290" s="25">
        <v>11.771000000000001</v>
      </c>
      <c r="P4290" s="3">
        <v>1.952</v>
      </c>
      <c r="Q4290" s="3">
        <v>1.06</v>
      </c>
      <c r="R4290">
        <f>IF(Q4290&gt;0,(P4290*(Q4290^2))*(3.14159/6),"")</f>
        <v>1.1483910504746666</v>
      </c>
      <c r="S4290" s="2" t="s">
        <v>32</v>
      </c>
      <c r="T4290" t="s">
        <v>25</v>
      </c>
      <c r="U4290" s="2" t="s">
        <v>26</v>
      </c>
      <c r="V4290" s="2" t="s">
        <v>684</v>
      </c>
      <c r="W4290" s="2"/>
      <c r="X4290" s="2" t="s">
        <v>764</v>
      </c>
      <c r="Y4290" s="2"/>
      <c r="AA4290" s="12" t="s">
        <v>835</v>
      </c>
      <c r="AB4290" t="str">
        <f>IF(Q4290&gt;0,"yes","no")</f>
        <v>yes</v>
      </c>
      <c r="AC4290" t="str">
        <f>IF(O4290&gt;0,"yes","no")</f>
        <v>yes</v>
      </c>
      <c r="AD4290" t="str">
        <f>IF(AH4290="hatch","yes","no")</f>
        <v>no</v>
      </c>
      <c r="AE4290" t="str">
        <f>IF(AH4290="swimup","yes","no")</f>
        <v>yes</v>
      </c>
      <c r="AF4290" t="str">
        <f>IF(AH4290="respiration","yes","no")</f>
        <v>no</v>
      </c>
      <c r="AH4290" t="s">
        <v>765</v>
      </c>
      <c r="AI4290">
        <f>IF(O4290&gt;0,(IF(S4290="live",O4290*0.84,IF(S4290="dried.ethanol",O4290*0.8449+2.8227,O4290))),"")</f>
        <v>11.771000000000001</v>
      </c>
      <c r="AJ4290" s="2" t="s">
        <v>664</v>
      </c>
      <c r="AL4290" t="str">
        <f>IF(OR(AND(Q4290=Q4291,P4290&gt;0),AND(O4290&gt;0,O4290=O4291)),"duplicate","")</f>
        <v/>
      </c>
      <c r="AM4290" t="s">
        <v>826</v>
      </c>
      <c r="AN4290" t="s">
        <v>826</v>
      </c>
      <c r="AO4290" t="s">
        <v>826</v>
      </c>
      <c r="AP4290" t="s">
        <v>826</v>
      </c>
      <c r="AQ4290" t="s">
        <v>32</v>
      </c>
    </row>
    <row r="4291" spans="1:43" x14ac:dyDescent="0.2">
      <c r="A4291" s="31"/>
      <c r="B4291" s="1">
        <v>42899</v>
      </c>
      <c r="C4291" s="1" t="str">
        <f>IF(F4291="Kup","6/13/2017",IF(F4291="Sag","6/14/2017",""))</f>
        <v>6/13/2017</v>
      </c>
      <c r="D4291" s="27">
        <f>A4291-B4291</f>
        <v>-42899</v>
      </c>
      <c r="E4291" s="27">
        <f>A4291-C4291</f>
        <v>-42899</v>
      </c>
      <c r="F4291" s="2" t="s">
        <v>21</v>
      </c>
      <c r="G4291" s="2" t="s">
        <v>711</v>
      </c>
      <c r="H4291" s="2" t="s">
        <v>30</v>
      </c>
      <c r="I4291" s="12" t="s">
        <v>112</v>
      </c>
      <c r="J4291" s="12" t="s">
        <v>984</v>
      </c>
      <c r="K4291" s="3" t="s">
        <v>966</v>
      </c>
      <c r="L4291" s="3" t="s">
        <v>946</v>
      </c>
      <c r="M4291" s="2">
        <v>9</v>
      </c>
      <c r="N4291" s="2">
        <v>9</v>
      </c>
      <c r="O4291" s="25">
        <v>10.012</v>
      </c>
      <c r="P4291" s="3">
        <v>2.3239999999999998</v>
      </c>
      <c r="Q4291" s="3">
        <v>1.8080000000000001</v>
      </c>
      <c r="R4291">
        <f>IF(Q4291&gt;0,(P4291*(Q4291^2))*(3.14159/6),"")</f>
        <v>3.9776927290897062</v>
      </c>
      <c r="S4291" s="2" t="s">
        <v>32</v>
      </c>
      <c r="T4291" t="s">
        <v>25</v>
      </c>
      <c r="U4291" s="2" t="s">
        <v>26</v>
      </c>
      <c r="V4291" s="2" t="s">
        <v>752</v>
      </c>
      <c r="W4291" s="2"/>
      <c r="X4291" s="2" t="s">
        <v>764</v>
      </c>
      <c r="Y4291" s="2"/>
      <c r="AA4291" s="12" t="s">
        <v>835</v>
      </c>
      <c r="AB4291" t="str">
        <f>IF(Q4291&gt;0,"yes","no")</f>
        <v>yes</v>
      </c>
      <c r="AC4291" t="str">
        <f>IF(O4291&gt;0,"yes","no")</f>
        <v>yes</v>
      </c>
      <c r="AD4291" t="str">
        <f>IF(AH4291="hatch","yes","no")</f>
        <v>yes</v>
      </c>
      <c r="AE4291" t="str">
        <f>IF(AH4291="swimup","yes","no")</f>
        <v>no</v>
      </c>
      <c r="AF4291" t="str">
        <f>IF(AH4291="respiration","yes","no")</f>
        <v>no</v>
      </c>
      <c r="AH4291" t="s">
        <v>766</v>
      </c>
      <c r="AI4291">
        <f>IF(O4291&gt;0,(IF(S4291="live",O4291*0.84,IF(S4291="dried.ethanol",O4291*0.8449+2.8227,O4291))),"")</f>
        <v>10.012</v>
      </c>
      <c r="AJ4291" s="2" t="s">
        <v>651</v>
      </c>
      <c r="AL4291" t="str">
        <f>IF(OR(AND(Q4291=Q4292,P4291&gt;0),AND(O4291&gt;0,O4291=O4292)),"duplicate","")</f>
        <v/>
      </c>
      <c r="AM4291" t="s">
        <v>826</v>
      </c>
      <c r="AN4291" t="s">
        <v>826</v>
      </c>
      <c r="AO4291" t="s">
        <v>826</v>
      </c>
      <c r="AP4291" t="s">
        <v>826</v>
      </c>
      <c r="AQ4291" t="s">
        <v>32</v>
      </c>
    </row>
    <row r="4292" spans="1:43" x14ac:dyDescent="0.2">
      <c r="A4292" s="31"/>
      <c r="B4292" s="1">
        <v>42899</v>
      </c>
      <c r="C4292" s="1" t="str">
        <f>IF(F4292="Kup","6/13/2017",IF(F4292="Sag","6/14/2017",""))</f>
        <v>6/13/2017</v>
      </c>
      <c r="D4292" s="27">
        <f>A4292-B4292</f>
        <v>-42899</v>
      </c>
      <c r="E4292" s="27">
        <f>A4292-C4292</f>
        <v>-42899</v>
      </c>
      <c r="F4292" s="2" t="s">
        <v>21</v>
      </c>
      <c r="G4292" s="2" t="s">
        <v>711</v>
      </c>
      <c r="H4292" s="2" t="s">
        <v>30</v>
      </c>
      <c r="I4292" s="12" t="s">
        <v>112</v>
      </c>
      <c r="J4292" s="12" t="s">
        <v>984</v>
      </c>
      <c r="K4292" s="3" t="s">
        <v>966</v>
      </c>
      <c r="L4292" s="3" t="s">
        <v>946</v>
      </c>
      <c r="M4292" s="2">
        <v>9</v>
      </c>
      <c r="N4292" s="2">
        <v>9</v>
      </c>
      <c r="O4292" s="25">
        <v>10.691000000000001</v>
      </c>
      <c r="P4292" s="3">
        <v>2.09</v>
      </c>
      <c r="Q4292" s="3">
        <v>1.7050000000000001</v>
      </c>
      <c r="R4292">
        <f>IF(Q4292&gt;0,(P4292*(Q4292^2))*(3.14159/6),"")</f>
        <v>3.1812170999629168</v>
      </c>
      <c r="S4292" s="2" t="s">
        <v>32</v>
      </c>
      <c r="T4292" t="s">
        <v>25</v>
      </c>
      <c r="U4292" s="2" t="s">
        <v>26</v>
      </c>
      <c r="V4292" s="2" t="s">
        <v>752</v>
      </c>
      <c r="W4292" s="2"/>
      <c r="X4292" s="2" t="s">
        <v>764</v>
      </c>
      <c r="Y4292" s="2"/>
      <c r="AA4292" s="12" t="s">
        <v>835</v>
      </c>
      <c r="AB4292" t="str">
        <f>IF(Q4292&gt;0,"yes","no")</f>
        <v>yes</v>
      </c>
      <c r="AC4292" t="str">
        <f>IF(O4292&gt;0,"yes","no")</f>
        <v>yes</v>
      </c>
      <c r="AD4292" t="str">
        <f>IF(AH4292="hatch","yes","no")</f>
        <v>yes</v>
      </c>
      <c r="AE4292" t="str">
        <f>IF(AH4292="swimup","yes","no")</f>
        <v>no</v>
      </c>
      <c r="AF4292" t="str">
        <f>IF(AH4292="respiration","yes","no")</f>
        <v>no</v>
      </c>
      <c r="AH4292" t="s">
        <v>766</v>
      </c>
      <c r="AI4292">
        <f>IF(O4292&gt;0,(IF(S4292="live",O4292*0.84,IF(S4292="dried.ethanol",O4292*0.8449+2.8227,O4292))),"")</f>
        <v>10.691000000000001</v>
      </c>
      <c r="AJ4292" s="2" t="s">
        <v>750</v>
      </c>
      <c r="AL4292" t="str">
        <f>IF(OR(AND(Q4292=Q4293,P4292&gt;0),AND(O4292&gt;0,O4292=O4293)),"duplicate","")</f>
        <v/>
      </c>
      <c r="AM4292" t="s">
        <v>826</v>
      </c>
      <c r="AN4292" t="s">
        <v>826</v>
      </c>
      <c r="AO4292" t="s">
        <v>826</v>
      </c>
      <c r="AP4292" t="s">
        <v>826</v>
      </c>
      <c r="AQ4292" t="s">
        <v>32</v>
      </c>
    </row>
    <row r="4293" spans="1:43" x14ac:dyDescent="0.2">
      <c r="A4293" s="31"/>
      <c r="B4293" s="1">
        <v>42899</v>
      </c>
      <c r="C4293" s="1" t="str">
        <f>IF(F4293="Kup","6/13/2017",IF(F4293="Sag","6/14/2017",""))</f>
        <v>6/13/2017</v>
      </c>
      <c r="D4293" s="27">
        <f>A4293-B4293</f>
        <v>-42899</v>
      </c>
      <c r="E4293" s="27">
        <f>A4293-C4293</f>
        <v>-42899</v>
      </c>
      <c r="F4293" s="2" t="s">
        <v>21</v>
      </c>
      <c r="G4293" s="2" t="s">
        <v>649</v>
      </c>
      <c r="H4293" s="2" t="s">
        <v>30</v>
      </c>
      <c r="I4293" s="12" t="s">
        <v>112</v>
      </c>
      <c r="J4293" s="12" t="s">
        <v>984</v>
      </c>
      <c r="K4293" s="3" t="s">
        <v>966</v>
      </c>
      <c r="L4293" s="3" t="s">
        <v>946</v>
      </c>
      <c r="M4293" s="2">
        <v>9</v>
      </c>
      <c r="N4293" s="2">
        <v>9</v>
      </c>
      <c r="O4293" s="25">
        <v>11.951000000000001</v>
      </c>
      <c r="P4293" s="3">
        <v>2.3029999999999999</v>
      </c>
      <c r="Q4293" s="3">
        <v>1.1930000000000001</v>
      </c>
      <c r="R4293">
        <f>IF(Q4293&gt;0,(P4293*(Q4293^2))*(3.14159/6),"")</f>
        <v>1.7162204823451217</v>
      </c>
      <c r="S4293" s="2" t="s">
        <v>32</v>
      </c>
      <c r="T4293" t="s">
        <v>25</v>
      </c>
      <c r="U4293" s="2" t="s">
        <v>26</v>
      </c>
      <c r="V4293" s="2" t="s">
        <v>684</v>
      </c>
      <c r="W4293" s="2"/>
      <c r="X4293" s="2" t="s">
        <v>764</v>
      </c>
      <c r="Y4293" s="2"/>
      <c r="AA4293" s="12" t="s">
        <v>835</v>
      </c>
      <c r="AB4293" t="str">
        <f>IF(Q4293&gt;0,"yes","no")</f>
        <v>yes</v>
      </c>
      <c r="AC4293" t="str">
        <f>IF(O4293&gt;0,"yes","no")</f>
        <v>yes</v>
      </c>
      <c r="AD4293" t="str">
        <f>IF(AH4293="hatch","yes","no")</f>
        <v>no</v>
      </c>
      <c r="AE4293" t="str">
        <f>IF(AH4293="swimup","yes","no")</f>
        <v>yes</v>
      </c>
      <c r="AF4293" t="str">
        <f>IF(AH4293="respiration","yes","no")</f>
        <v>no</v>
      </c>
      <c r="AH4293" t="s">
        <v>765</v>
      </c>
      <c r="AI4293">
        <f>IF(O4293&gt;0,(IF(S4293="live",O4293*0.84,IF(S4293="dried.ethanol",O4293*0.8449+2.8227,O4293))),"")</f>
        <v>11.951000000000001</v>
      </c>
      <c r="AJ4293" s="2" t="s">
        <v>664</v>
      </c>
      <c r="AL4293" t="str">
        <f>IF(OR(AND(Q4293=Q4294,P4293&gt;0),AND(O4293&gt;0,O4293=O4294)),"duplicate","")</f>
        <v/>
      </c>
      <c r="AM4293" t="s">
        <v>826</v>
      </c>
      <c r="AN4293" t="s">
        <v>826</v>
      </c>
      <c r="AO4293" t="s">
        <v>826</v>
      </c>
      <c r="AP4293" t="s">
        <v>826</v>
      </c>
      <c r="AQ4293" t="s">
        <v>32</v>
      </c>
    </row>
    <row r="4294" spans="1:43" x14ac:dyDescent="0.2">
      <c r="A4294" s="31"/>
      <c r="B4294" s="1">
        <v>42899</v>
      </c>
      <c r="C4294" s="1" t="str">
        <f>IF(F4294="Kup","6/13/2017",IF(F4294="Sag","6/14/2017",""))</f>
        <v>6/13/2017</v>
      </c>
      <c r="D4294" s="27">
        <f>A4294-B4294</f>
        <v>-42899</v>
      </c>
      <c r="E4294" s="27">
        <f>A4294-C4294</f>
        <v>-42899</v>
      </c>
      <c r="F4294" s="2" t="s">
        <v>21</v>
      </c>
      <c r="G4294" s="2" t="s">
        <v>711</v>
      </c>
      <c r="H4294" s="2" t="s">
        <v>30</v>
      </c>
      <c r="I4294" s="12" t="s">
        <v>112</v>
      </c>
      <c r="J4294" s="12" t="s">
        <v>984</v>
      </c>
      <c r="K4294" s="3" t="s">
        <v>966</v>
      </c>
      <c r="L4294" s="3" t="s">
        <v>946</v>
      </c>
      <c r="M4294" s="2">
        <v>10</v>
      </c>
      <c r="N4294" s="2">
        <v>10</v>
      </c>
      <c r="O4294" s="25">
        <v>10.768000000000001</v>
      </c>
      <c r="P4294" s="3">
        <v>2.4620000000000002</v>
      </c>
      <c r="Q4294" s="3">
        <v>1.81</v>
      </c>
      <c r="R4294">
        <f>IF(Q4294&gt;0,(P4294*(Q4294^2))*(3.14159/6),"")</f>
        <v>4.2232175505896672</v>
      </c>
      <c r="S4294" s="2" t="s">
        <v>32</v>
      </c>
      <c r="T4294" t="s">
        <v>25</v>
      </c>
      <c r="U4294" s="2" t="s">
        <v>26</v>
      </c>
      <c r="V4294" s="2" t="s">
        <v>752</v>
      </c>
      <c r="W4294" s="2"/>
      <c r="X4294" s="2" t="s">
        <v>764</v>
      </c>
      <c r="Y4294" s="2"/>
      <c r="AA4294" s="12" t="s">
        <v>835</v>
      </c>
      <c r="AB4294" t="str">
        <f>IF(Q4294&gt;0,"yes","no")</f>
        <v>yes</v>
      </c>
      <c r="AC4294" t="str">
        <f>IF(O4294&gt;0,"yes","no")</f>
        <v>yes</v>
      </c>
      <c r="AD4294" t="str">
        <f>IF(AH4294="hatch","yes","no")</f>
        <v>yes</v>
      </c>
      <c r="AE4294" t="str">
        <f>IF(AH4294="swimup","yes","no")</f>
        <v>no</v>
      </c>
      <c r="AF4294" t="str">
        <f>IF(AH4294="respiration","yes","no")</f>
        <v>no</v>
      </c>
      <c r="AH4294" t="s">
        <v>766</v>
      </c>
      <c r="AI4294">
        <f>IF(O4294&gt;0,(IF(S4294="live",O4294*0.84,IF(S4294="dried.ethanol",O4294*0.8449+2.8227,O4294))),"")</f>
        <v>10.768000000000001</v>
      </c>
      <c r="AJ4294" s="2" t="s">
        <v>651</v>
      </c>
      <c r="AL4294" t="str">
        <f>IF(OR(AND(Q4294=Q4295,P4294&gt;0),AND(O4294&gt;0,O4294=O4295)),"duplicate","")</f>
        <v/>
      </c>
      <c r="AM4294" t="s">
        <v>826</v>
      </c>
      <c r="AN4294" t="s">
        <v>826</v>
      </c>
      <c r="AO4294" t="s">
        <v>826</v>
      </c>
      <c r="AP4294" t="s">
        <v>826</v>
      </c>
      <c r="AQ4294" t="s">
        <v>32</v>
      </c>
    </row>
    <row r="4295" spans="1:43" x14ac:dyDescent="0.2">
      <c r="A4295" s="31"/>
      <c r="B4295" s="1">
        <v>42899</v>
      </c>
      <c r="C4295" s="1" t="str">
        <f>IF(F4295="Kup","6/13/2017",IF(F4295="Sag","6/14/2017",""))</f>
        <v>6/13/2017</v>
      </c>
      <c r="D4295" s="27">
        <f>A4295-B4295</f>
        <v>-42899</v>
      </c>
      <c r="E4295" s="27">
        <f>A4295-C4295</f>
        <v>-42899</v>
      </c>
      <c r="F4295" s="2" t="s">
        <v>21</v>
      </c>
      <c r="G4295" s="2" t="s">
        <v>711</v>
      </c>
      <c r="H4295" s="2" t="s">
        <v>30</v>
      </c>
      <c r="I4295" s="12" t="s">
        <v>112</v>
      </c>
      <c r="J4295" s="12" t="s">
        <v>984</v>
      </c>
      <c r="K4295" s="3" t="s">
        <v>966</v>
      </c>
      <c r="L4295" s="3" t="s">
        <v>946</v>
      </c>
      <c r="M4295" s="2">
        <v>10</v>
      </c>
      <c r="N4295" s="2">
        <v>10</v>
      </c>
      <c r="O4295" s="25">
        <v>10.59</v>
      </c>
      <c r="P4295" s="3">
        <v>2.2349999999999999</v>
      </c>
      <c r="Q4295" s="3">
        <v>1.8089999999999999</v>
      </c>
      <c r="R4295">
        <f>IF(Q4295&gt;0,(P4295*(Q4295^2))*(3.14159/6),"")</f>
        <v>3.8295956103342745</v>
      </c>
      <c r="S4295" s="2" t="s">
        <v>32</v>
      </c>
      <c r="T4295" t="s">
        <v>25</v>
      </c>
      <c r="U4295" s="2" t="s">
        <v>26</v>
      </c>
      <c r="V4295" s="2" t="s">
        <v>752</v>
      </c>
      <c r="W4295" s="2"/>
      <c r="X4295" s="2" t="s">
        <v>764</v>
      </c>
      <c r="Y4295" s="2"/>
      <c r="AA4295" s="12" t="s">
        <v>835</v>
      </c>
      <c r="AB4295" t="str">
        <f>IF(Q4295&gt;0,"yes","no")</f>
        <v>yes</v>
      </c>
      <c r="AC4295" t="str">
        <f>IF(O4295&gt;0,"yes","no")</f>
        <v>yes</v>
      </c>
      <c r="AD4295" t="str">
        <f>IF(AH4295="hatch","yes","no")</f>
        <v>yes</v>
      </c>
      <c r="AE4295" t="str">
        <f>IF(AH4295="swimup","yes","no")</f>
        <v>no</v>
      </c>
      <c r="AF4295" t="str">
        <f>IF(AH4295="respiration","yes","no")</f>
        <v>no</v>
      </c>
      <c r="AH4295" t="s">
        <v>766</v>
      </c>
      <c r="AI4295">
        <f>IF(O4295&gt;0,(IF(S4295="live",O4295*0.84,IF(S4295="dried.ethanol",O4295*0.8449+2.8227,O4295))),"")</f>
        <v>10.59</v>
      </c>
      <c r="AJ4295" s="2" t="s">
        <v>750</v>
      </c>
      <c r="AL4295" t="str">
        <f>IF(OR(AND(Q4295=Q4296,P4295&gt;0),AND(O4295&gt;0,O4295=O4296)),"duplicate","")</f>
        <v/>
      </c>
      <c r="AM4295" t="s">
        <v>826</v>
      </c>
      <c r="AN4295" t="s">
        <v>826</v>
      </c>
      <c r="AO4295" t="s">
        <v>826</v>
      </c>
      <c r="AP4295" t="s">
        <v>826</v>
      </c>
      <c r="AQ4295" t="s">
        <v>32</v>
      </c>
    </row>
    <row r="4296" spans="1:43" x14ac:dyDescent="0.2">
      <c r="A4296" s="31"/>
      <c r="B4296" s="1">
        <v>42899</v>
      </c>
      <c r="C4296" s="1" t="str">
        <f>IF(F4296="Kup","6/13/2017",IF(F4296="Sag","6/14/2017",""))</f>
        <v>6/13/2017</v>
      </c>
      <c r="D4296" s="27">
        <f>A4296-B4296</f>
        <v>-42899</v>
      </c>
      <c r="E4296" s="27">
        <f>A4296-C4296</f>
        <v>-42899</v>
      </c>
      <c r="F4296" s="2" t="s">
        <v>21</v>
      </c>
      <c r="G4296" s="2" t="s">
        <v>649</v>
      </c>
      <c r="H4296" s="2" t="s">
        <v>30</v>
      </c>
      <c r="I4296" s="12" t="s">
        <v>112</v>
      </c>
      <c r="J4296" s="12" t="s">
        <v>984</v>
      </c>
      <c r="K4296" s="3" t="s">
        <v>966</v>
      </c>
      <c r="L4296" s="3" t="s">
        <v>946</v>
      </c>
      <c r="M4296" s="2">
        <v>10</v>
      </c>
      <c r="N4296" s="2">
        <v>10</v>
      </c>
      <c r="O4296" s="25">
        <v>12.023999999999999</v>
      </c>
      <c r="P4296" s="3">
        <v>2.2400000000000002</v>
      </c>
      <c r="Q4296" s="3">
        <v>1.286</v>
      </c>
      <c r="R4296">
        <f>IF(Q4296&gt;0,(P4296*(Q4296^2))*(3.14159/6),"")</f>
        <v>1.9396716175722668</v>
      </c>
      <c r="S4296" s="2" t="s">
        <v>32</v>
      </c>
      <c r="T4296" t="s">
        <v>25</v>
      </c>
      <c r="U4296" s="2" t="s">
        <v>26</v>
      </c>
      <c r="V4296" s="2" t="s">
        <v>684</v>
      </c>
      <c r="W4296" s="2"/>
      <c r="X4296" s="2" t="s">
        <v>764</v>
      </c>
      <c r="Y4296" s="2"/>
      <c r="AA4296" s="12" t="s">
        <v>835</v>
      </c>
      <c r="AB4296" t="str">
        <f>IF(Q4296&gt;0,"yes","no")</f>
        <v>yes</v>
      </c>
      <c r="AC4296" t="str">
        <f>IF(O4296&gt;0,"yes","no")</f>
        <v>yes</v>
      </c>
      <c r="AD4296" t="str">
        <f>IF(AH4296="hatch","yes","no")</f>
        <v>no</v>
      </c>
      <c r="AE4296" t="str">
        <f>IF(AH4296="swimup","yes","no")</f>
        <v>yes</v>
      </c>
      <c r="AF4296" t="str">
        <f>IF(AH4296="respiration","yes","no")</f>
        <v>no</v>
      </c>
      <c r="AH4296" t="s">
        <v>765</v>
      </c>
      <c r="AI4296">
        <f>IF(O4296&gt;0,(IF(S4296="live",O4296*0.84,IF(S4296="dried.ethanol",O4296*0.8449+2.8227,O4296))),"")</f>
        <v>12.023999999999999</v>
      </c>
      <c r="AJ4296" s="2" t="s">
        <v>664</v>
      </c>
      <c r="AL4296" t="str">
        <f>IF(OR(AND(Q4296=Q4297,P4296&gt;0),AND(O4296&gt;0,O4296=O4297)),"duplicate","")</f>
        <v/>
      </c>
      <c r="AM4296" t="s">
        <v>826</v>
      </c>
      <c r="AN4296" t="s">
        <v>826</v>
      </c>
      <c r="AO4296" t="s">
        <v>826</v>
      </c>
      <c r="AP4296" t="s">
        <v>826</v>
      </c>
      <c r="AQ4296" t="s">
        <v>32</v>
      </c>
    </row>
    <row r="4297" spans="1:43" x14ac:dyDescent="0.2">
      <c r="A4297" s="31"/>
      <c r="B4297" s="1">
        <v>42899</v>
      </c>
      <c r="C4297" s="1" t="str">
        <f>IF(F4297="Kup","6/13/2017",IF(F4297="Sag","6/14/2017",""))</f>
        <v>6/13/2017</v>
      </c>
      <c r="D4297" s="27">
        <f>A4297-B4297</f>
        <v>-42899</v>
      </c>
      <c r="E4297" s="27">
        <f>A4297-C4297</f>
        <v>-42899</v>
      </c>
      <c r="F4297" s="2" t="s">
        <v>21</v>
      </c>
      <c r="G4297" s="2" t="s">
        <v>711</v>
      </c>
      <c r="H4297" s="2" t="s">
        <v>30</v>
      </c>
      <c r="I4297" s="12" t="s">
        <v>75</v>
      </c>
      <c r="J4297" s="12" t="s">
        <v>75</v>
      </c>
      <c r="K4297" s="3" t="s">
        <v>945</v>
      </c>
      <c r="L4297" s="3" t="s">
        <v>946</v>
      </c>
      <c r="M4297" s="2">
        <v>1</v>
      </c>
      <c r="N4297" s="2">
        <v>1</v>
      </c>
      <c r="O4297" s="25">
        <v>10.79</v>
      </c>
      <c r="P4297" s="3">
        <v>2.3809999999999998</v>
      </c>
      <c r="Q4297" s="3">
        <v>1.776</v>
      </c>
      <c r="R4297">
        <f>IF(Q4297&gt;0,(P4297*(Q4297^2))*(3.14159/6),"")</f>
        <v>3.9322722072998393</v>
      </c>
      <c r="S4297" s="2" t="s">
        <v>32</v>
      </c>
      <c r="T4297" t="s">
        <v>25</v>
      </c>
      <c r="U4297" s="2" t="s">
        <v>26</v>
      </c>
      <c r="V4297" s="2" t="s">
        <v>753</v>
      </c>
      <c r="W4297" s="2"/>
      <c r="X4297" s="2" t="s">
        <v>764</v>
      </c>
      <c r="Y4297" s="2"/>
      <c r="AA4297" s="12" t="s">
        <v>835</v>
      </c>
      <c r="AB4297" t="str">
        <f>IF(Q4297&gt;0,"yes","no")</f>
        <v>yes</v>
      </c>
      <c r="AC4297" t="str">
        <f>IF(O4297&gt;0,"yes","no")</f>
        <v>yes</v>
      </c>
      <c r="AD4297" t="str">
        <f>IF(AH4297="hatch","yes","no")</f>
        <v>yes</v>
      </c>
      <c r="AE4297" t="str">
        <f>IF(AH4297="swimup","yes","no")</f>
        <v>no</v>
      </c>
      <c r="AF4297" t="str">
        <f>IF(AH4297="respiration","yes","no")</f>
        <v>no</v>
      </c>
      <c r="AH4297" t="s">
        <v>766</v>
      </c>
      <c r="AI4297">
        <f>IF(O4297&gt;0,(IF(S4297="live",O4297*0.84,IF(S4297="dried.ethanol",O4297*0.8449+2.8227,O4297))),"")</f>
        <v>10.79</v>
      </c>
      <c r="AJ4297" s="2" t="s">
        <v>750</v>
      </c>
      <c r="AL4297" t="str">
        <f>IF(OR(AND(Q4297=Q4298,P4297&gt;0),AND(O4297&gt;0,O4297=O4298)),"duplicate","")</f>
        <v/>
      </c>
      <c r="AM4297" t="s">
        <v>826</v>
      </c>
      <c r="AN4297" t="s">
        <v>826</v>
      </c>
      <c r="AO4297" t="s">
        <v>826</v>
      </c>
      <c r="AP4297" t="s">
        <v>826</v>
      </c>
      <c r="AQ4297" t="s">
        <v>32</v>
      </c>
    </row>
    <row r="4298" spans="1:43" x14ac:dyDescent="0.2">
      <c r="A4298" s="31"/>
      <c r="B4298" s="1">
        <v>42899</v>
      </c>
      <c r="C4298" s="1" t="str">
        <f>IF(F4298="Kup","6/13/2017",IF(F4298="Sag","6/14/2017",""))</f>
        <v>6/13/2017</v>
      </c>
      <c r="D4298" s="27">
        <f>A4298-B4298</f>
        <v>-42899</v>
      </c>
      <c r="E4298" s="27">
        <f>A4298-C4298</f>
        <v>-42899</v>
      </c>
      <c r="F4298" s="2" t="s">
        <v>21</v>
      </c>
      <c r="G4298" s="2" t="s">
        <v>649</v>
      </c>
      <c r="H4298" s="2" t="s">
        <v>30</v>
      </c>
      <c r="I4298" s="12" t="s">
        <v>75</v>
      </c>
      <c r="J4298" s="12" t="s">
        <v>75</v>
      </c>
      <c r="K4298" s="3" t="s">
        <v>945</v>
      </c>
      <c r="L4298" s="3" t="s">
        <v>946</v>
      </c>
      <c r="M4298" s="2">
        <v>1</v>
      </c>
      <c r="N4298" s="2">
        <v>1</v>
      </c>
      <c r="O4298" s="25">
        <v>12.224</v>
      </c>
      <c r="P4298" s="3">
        <v>2.08</v>
      </c>
      <c r="Q4298" s="3">
        <v>1.373</v>
      </c>
      <c r="R4298">
        <f>IF(Q4298&gt;0,(P4298*(Q4298^2))*(3.14159/6),"")</f>
        <v>2.053064837238133</v>
      </c>
      <c r="S4298" s="2" t="s">
        <v>32</v>
      </c>
      <c r="T4298" t="s">
        <v>25</v>
      </c>
      <c r="U4298" s="2" t="s">
        <v>26</v>
      </c>
      <c r="V4298" s="2" t="s">
        <v>681</v>
      </c>
      <c r="W4298" s="2"/>
      <c r="X4298" s="2" t="s">
        <v>764</v>
      </c>
      <c r="Y4298" s="2"/>
      <c r="AA4298" s="12" t="s">
        <v>835</v>
      </c>
      <c r="AB4298" t="str">
        <f>IF(Q4298&gt;0,"yes","no")</f>
        <v>yes</v>
      </c>
      <c r="AC4298" t="str">
        <f>IF(O4298&gt;0,"yes","no")</f>
        <v>yes</v>
      </c>
      <c r="AD4298" t="str">
        <f>IF(AH4298="hatch","yes","no")</f>
        <v>no</v>
      </c>
      <c r="AE4298" t="str">
        <f>IF(AH4298="swimup","yes","no")</f>
        <v>yes</v>
      </c>
      <c r="AF4298" t="str">
        <f>IF(AH4298="respiration","yes","no")</f>
        <v>no</v>
      </c>
      <c r="AH4298" t="s">
        <v>765</v>
      </c>
      <c r="AI4298">
        <f>IF(O4298&gt;0,(IF(S4298="live",O4298*0.84,IF(S4298="dried.ethanol",O4298*0.8449+2.8227,O4298))),"")</f>
        <v>12.224</v>
      </c>
      <c r="AJ4298" s="2" t="s">
        <v>664</v>
      </c>
      <c r="AL4298" t="str">
        <f>IF(OR(AND(Q4298=Q4299,P4298&gt;0),AND(O4298&gt;0,O4298=O4299)),"duplicate","")</f>
        <v/>
      </c>
      <c r="AM4298" t="s">
        <v>826</v>
      </c>
      <c r="AN4298" t="s">
        <v>826</v>
      </c>
      <c r="AO4298" t="s">
        <v>826</v>
      </c>
      <c r="AP4298" t="s">
        <v>826</v>
      </c>
      <c r="AQ4298" t="s">
        <v>32</v>
      </c>
    </row>
    <row r="4299" spans="1:43" x14ac:dyDescent="0.2">
      <c r="A4299" s="31"/>
      <c r="B4299" s="1">
        <v>42899</v>
      </c>
      <c r="C4299" s="1" t="str">
        <f>IF(F4299="Kup","6/13/2017",IF(F4299="Sag","6/14/2017",""))</f>
        <v>6/13/2017</v>
      </c>
      <c r="D4299" s="27">
        <f>A4299-B4299</f>
        <v>-42899</v>
      </c>
      <c r="E4299" s="27">
        <f>A4299-C4299</f>
        <v>-42899</v>
      </c>
      <c r="F4299" s="2" t="s">
        <v>21</v>
      </c>
      <c r="G4299" s="2" t="s">
        <v>711</v>
      </c>
      <c r="H4299" s="2" t="s">
        <v>30</v>
      </c>
      <c r="I4299" s="12" t="s">
        <v>75</v>
      </c>
      <c r="J4299" s="12" t="s">
        <v>75</v>
      </c>
      <c r="K4299" s="3" t="s">
        <v>945</v>
      </c>
      <c r="L4299" s="3" t="s">
        <v>946</v>
      </c>
      <c r="M4299" s="2">
        <v>2</v>
      </c>
      <c r="N4299" s="2">
        <v>2</v>
      </c>
      <c r="O4299" s="25">
        <v>10.239000000000001</v>
      </c>
      <c r="P4299" s="3">
        <v>2.5880000000000001</v>
      </c>
      <c r="Q4299" s="3">
        <v>1.667</v>
      </c>
      <c r="R4299">
        <f>IF(Q4299&gt;0,(P4299*(Q4299^2))*(3.14159/6),"")</f>
        <v>3.7655960274006466</v>
      </c>
      <c r="S4299" s="2" t="s">
        <v>32</v>
      </c>
      <c r="T4299" t="s">
        <v>25</v>
      </c>
      <c r="U4299" s="2" t="s">
        <v>26</v>
      </c>
      <c r="V4299" s="2" t="s">
        <v>753</v>
      </c>
      <c r="W4299" s="2"/>
      <c r="X4299" s="2" t="s">
        <v>764</v>
      </c>
      <c r="Y4299" s="2"/>
      <c r="AA4299" s="12" t="s">
        <v>835</v>
      </c>
      <c r="AB4299" t="str">
        <f>IF(Q4299&gt;0,"yes","no")</f>
        <v>yes</v>
      </c>
      <c r="AC4299" t="str">
        <f>IF(O4299&gt;0,"yes","no")</f>
        <v>yes</v>
      </c>
      <c r="AD4299" t="str">
        <f>IF(AH4299="hatch","yes","no")</f>
        <v>yes</v>
      </c>
      <c r="AE4299" t="str">
        <f>IF(AH4299="swimup","yes","no")</f>
        <v>no</v>
      </c>
      <c r="AF4299" t="str">
        <f>IF(AH4299="respiration","yes","no")</f>
        <v>no</v>
      </c>
      <c r="AH4299" t="s">
        <v>766</v>
      </c>
      <c r="AI4299">
        <f>IF(O4299&gt;0,(IF(S4299="live",O4299*0.84,IF(S4299="dried.ethanol",O4299*0.8449+2.8227,O4299))),"")</f>
        <v>10.239000000000001</v>
      </c>
      <c r="AJ4299" s="2" t="s">
        <v>750</v>
      </c>
      <c r="AL4299" t="str">
        <f>IF(OR(AND(Q4299=Q4300,P4299&gt;0),AND(O4299&gt;0,O4299=O4300)),"duplicate","")</f>
        <v/>
      </c>
      <c r="AM4299" t="s">
        <v>826</v>
      </c>
      <c r="AN4299" t="s">
        <v>826</v>
      </c>
      <c r="AO4299" t="s">
        <v>826</v>
      </c>
      <c r="AP4299" t="s">
        <v>826</v>
      </c>
      <c r="AQ4299" t="s">
        <v>32</v>
      </c>
    </row>
    <row r="4300" spans="1:43" x14ac:dyDescent="0.2">
      <c r="A4300" s="31"/>
      <c r="B4300" s="1">
        <v>42899</v>
      </c>
      <c r="C4300" s="1" t="str">
        <f>IF(F4300="Kup","6/13/2017",IF(F4300="Sag","6/14/2017",""))</f>
        <v>6/13/2017</v>
      </c>
      <c r="D4300" s="27">
        <f>A4300-B4300</f>
        <v>-42899</v>
      </c>
      <c r="E4300" s="27">
        <f>A4300-C4300</f>
        <v>-42899</v>
      </c>
      <c r="F4300" s="2" t="s">
        <v>21</v>
      </c>
      <c r="G4300" s="2" t="s">
        <v>649</v>
      </c>
      <c r="H4300" s="2" t="s">
        <v>30</v>
      </c>
      <c r="I4300" s="12" t="s">
        <v>75</v>
      </c>
      <c r="J4300" s="12" t="s">
        <v>75</v>
      </c>
      <c r="K4300" s="3" t="s">
        <v>945</v>
      </c>
      <c r="L4300" s="3" t="s">
        <v>946</v>
      </c>
      <c r="M4300" s="2">
        <v>2</v>
      </c>
      <c r="N4300" s="2">
        <v>2</v>
      </c>
      <c r="O4300" s="25">
        <v>11.903</v>
      </c>
      <c r="P4300" s="3">
        <v>1.9419999999999999</v>
      </c>
      <c r="Q4300" s="3">
        <v>1.464</v>
      </c>
      <c r="R4300">
        <f>IF(Q4300&gt;0,(P4300*(Q4300^2))*(3.14159/6),"")</f>
        <v>2.1793633065004796</v>
      </c>
      <c r="S4300" s="2" t="s">
        <v>32</v>
      </c>
      <c r="T4300" t="s">
        <v>25</v>
      </c>
      <c r="U4300" s="2" t="s">
        <v>26</v>
      </c>
      <c r="V4300" s="2" t="s">
        <v>681</v>
      </c>
      <c r="W4300" s="2"/>
      <c r="X4300" s="2" t="s">
        <v>764</v>
      </c>
      <c r="Y4300" s="2"/>
      <c r="AA4300" s="12" t="s">
        <v>835</v>
      </c>
      <c r="AB4300" t="str">
        <f>IF(Q4300&gt;0,"yes","no")</f>
        <v>yes</v>
      </c>
      <c r="AC4300" t="str">
        <f>IF(O4300&gt;0,"yes","no")</f>
        <v>yes</v>
      </c>
      <c r="AD4300" t="str">
        <f>IF(AH4300="hatch","yes","no")</f>
        <v>no</v>
      </c>
      <c r="AE4300" t="str">
        <f>IF(AH4300="swimup","yes","no")</f>
        <v>yes</v>
      </c>
      <c r="AF4300" t="str">
        <f>IF(AH4300="respiration","yes","no")</f>
        <v>no</v>
      </c>
      <c r="AH4300" t="s">
        <v>765</v>
      </c>
      <c r="AI4300">
        <f>IF(O4300&gt;0,(IF(S4300="live",O4300*0.84,IF(S4300="dried.ethanol",O4300*0.8449+2.8227,O4300))),"")</f>
        <v>11.903</v>
      </c>
      <c r="AJ4300" s="2" t="s">
        <v>664</v>
      </c>
      <c r="AL4300" t="str">
        <f>IF(OR(AND(Q4300=Q4301,P4300&gt;0),AND(O4300&gt;0,O4300=O4301)),"duplicate","")</f>
        <v/>
      </c>
      <c r="AM4300" t="s">
        <v>826</v>
      </c>
      <c r="AN4300" t="s">
        <v>826</v>
      </c>
      <c r="AO4300" t="s">
        <v>826</v>
      </c>
      <c r="AP4300" t="s">
        <v>826</v>
      </c>
      <c r="AQ4300" t="s">
        <v>32</v>
      </c>
    </row>
    <row r="4301" spans="1:43" x14ac:dyDescent="0.2">
      <c r="A4301" s="31"/>
      <c r="B4301" s="1">
        <v>42899</v>
      </c>
      <c r="C4301" s="1" t="str">
        <f>IF(F4301="Kup","6/13/2017",IF(F4301="Sag","6/14/2017",""))</f>
        <v>6/13/2017</v>
      </c>
      <c r="D4301" s="27">
        <f>A4301-B4301</f>
        <v>-42899</v>
      </c>
      <c r="E4301" s="27">
        <f>A4301-C4301</f>
        <v>-42899</v>
      </c>
      <c r="F4301" s="2" t="s">
        <v>21</v>
      </c>
      <c r="G4301" s="2" t="s">
        <v>711</v>
      </c>
      <c r="H4301" s="2" t="s">
        <v>30</v>
      </c>
      <c r="I4301" s="12" t="s">
        <v>75</v>
      </c>
      <c r="J4301" s="12" t="s">
        <v>75</v>
      </c>
      <c r="K4301" s="3" t="s">
        <v>945</v>
      </c>
      <c r="L4301" s="3" t="s">
        <v>946</v>
      </c>
      <c r="M4301" s="2">
        <v>3</v>
      </c>
      <c r="N4301" s="2">
        <v>3</v>
      </c>
      <c r="O4301" s="25">
        <v>10.371</v>
      </c>
      <c r="P4301" s="3">
        <v>2.2730000000000001</v>
      </c>
      <c r="Q4301" s="3">
        <v>2.1349999999999998</v>
      </c>
      <c r="R4301">
        <f>IF(Q4301&gt;0,(P4301*(Q4301^2))*(3.14159/6),"")</f>
        <v>5.4249213964542902</v>
      </c>
      <c r="S4301" s="2" t="s">
        <v>32</v>
      </c>
      <c r="T4301" t="s">
        <v>25</v>
      </c>
      <c r="U4301" s="2" t="s">
        <v>26</v>
      </c>
      <c r="V4301" s="2" t="s">
        <v>753</v>
      </c>
      <c r="W4301" s="2"/>
      <c r="X4301" s="2" t="s">
        <v>764</v>
      </c>
      <c r="Y4301" s="2"/>
      <c r="AA4301" s="12" t="s">
        <v>835</v>
      </c>
      <c r="AB4301" t="str">
        <f>IF(Q4301&gt;0,"yes","no")</f>
        <v>yes</v>
      </c>
      <c r="AC4301" t="str">
        <f>IF(O4301&gt;0,"yes","no")</f>
        <v>yes</v>
      </c>
      <c r="AD4301" t="str">
        <f>IF(AH4301="hatch","yes","no")</f>
        <v>yes</v>
      </c>
      <c r="AE4301" t="str">
        <f>IF(AH4301="swimup","yes","no")</f>
        <v>no</v>
      </c>
      <c r="AF4301" t="str">
        <f>IF(AH4301="respiration","yes","no")</f>
        <v>no</v>
      </c>
      <c r="AH4301" t="s">
        <v>766</v>
      </c>
      <c r="AI4301">
        <f>IF(O4301&gt;0,(IF(S4301="live",O4301*0.84,IF(S4301="dried.ethanol",O4301*0.8449+2.8227,O4301))),"")</f>
        <v>10.371</v>
      </c>
      <c r="AJ4301" s="2" t="s">
        <v>750</v>
      </c>
      <c r="AL4301" t="str">
        <f>IF(OR(AND(Q4301=Q4302,P4301&gt;0),AND(O4301&gt;0,O4301=O4302)),"duplicate","")</f>
        <v/>
      </c>
      <c r="AM4301" t="s">
        <v>826</v>
      </c>
      <c r="AN4301" t="s">
        <v>826</v>
      </c>
      <c r="AO4301" t="s">
        <v>826</v>
      </c>
      <c r="AP4301" t="s">
        <v>826</v>
      </c>
      <c r="AQ4301" t="s">
        <v>32</v>
      </c>
    </row>
    <row r="4302" spans="1:43" x14ac:dyDescent="0.2">
      <c r="A4302" s="31"/>
      <c r="B4302" s="1">
        <v>42899</v>
      </c>
      <c r="C4302" s="1" t="str">
        <f>IF(F4302="Kup","6/13/2017",IF(F4302="Sag","6/14/2017",""))</f>
        <v>6/13/2017</v>
      </c>
      <c r="D4302" s="27">
        <f>A4302-B4302</f>
        <v>-42899</v>
      </c>
      <c r="E4302" s="27">
        <f>A4302-C4302</f>
        <v>-42899</v>
      </c>
      <c r="F4302" s="2" t="s">
        <v>21</v>
      </c>
      <c r="G4302" s="2" t="s">
        <v>649</v>
      </c>
      <c r="H4302" s="2" t="s">
        <v>30</v>
      </c>
      <c r="I4302" s="12" t="s">
        <v>75</v>
      </c>
      <c r="J4302" s="12" t="s">
        <v>75</v>
      </c>
      <c r="K4302" s="3" t="s">
        <v>945</v>
      </c>
      <c r="L4302" s="3" t="s">
        <v>946</v>
      </c>
      <c r="M4302" s="2">
        <v>3</v>
      </c>
      <c r="N4302" s="2">
        <v>3</v>
      </c>
      <c r="O4302" s="25">
        <v>11.569000000000001</v>
      </c>
      <c r="P4302" s="3">
        <v>2.1749999999999998</v>
      </c>
      <c r="Q4302" s="3">
        <v>1.639</v>
      </c>
      <c r="R4302">
        <f>IF(Q4302&gt;0,(P4302*(Q4302^2))*(3.14159/6),"")</f>
        <v>3.0592532065163747</v>
      </c>
      <c r="S4302" s="2" t="s">
        <v>32</v>
      </c>
      <c r="T4302" t="s">
        <v>25</v>
      </c>
      <c r="U4302" s="2" t="s">
        <v>26</v>
      </c>
      <c r="V4302" s="2" t="s">
        <v>681</v>
      </c>
      <c r="W4302" s="2"/>
      <c r="X4302" s="2" t="s">
        <v>764</v>
      </c>
      <c r="Y4302" s="2"/>
      <c r="AA4302" s="12" t="s">
        <v>835</v>
      </c>
      <c r="AB4302" t="str">
        <f>IF(Q4302&gt;0,"yes","no")</f>
        <v>yes</v>
      </c>
      <c r="AC4302" t="str">
        <f>IF(O4302&gt;0,"yes","no")</f>
        <v>yes</v>
      </c>
      <c r="AD4302" t="str">
        <f>IF(AH4302="hatch","yes","no")</f>
        <v>no</v>
      </c>
      <c r="AE4302" t="str">
        <f>IF(AH4302="swimup","yes","no")</f>
        <v>yes</v>
      </c>
      <c r="AF4302" t="str">
        <f>IF(AH4302="respiration","yes","no")</f>
        <v>no</v>
      </c>
      <c r="AH4302" t="s">
        <v>765</v>
      </c>
      <c r="AI4302">
        <f>IF(O4302&gt;0,(IF(S4302="live",O4302*0.84,IF(S4302="dried.ethanol",O4302*0.8449+2.8227,O4302))),"")</f>
        <v>11.569000000000001</v>
      </c>
      <c r="AJ4302" s="2" t="s">
        <v>664</v>
      </c>
      <c r="AL4302" t="str">
        <f>IF(OR(AND(Q4302=Q4303,P4302&gt;0),AND(O4302&gt;0,O4302=O4303)),"duplicate","")</f>
        <v/>
      </c>
      <c r="AM4302" t="s">
        <v>826</v>
      </c>
      <c r="AN4302" t="s">
        <v>826</v>
      </c>
      <c r="AO4302" t="s">
        <v>826</v>
      </c>
      <c r="AP4302" t="s">
        <v>826</v>
      </c>
      <c r="AQ4302" t="s">
        <v>32</v>
      </c>
    </row>
    <row r="4303" spans="1:43" x14ac:dyDescent="0.2">
      <c r="A4303" s="31"/>
      <c r="B4303" s="1">
        <v>42899</v>
      </c>
      <c r="C4303" s="1" t="str">
        <f>IF(F4303="Kup","6/13/2017",IF(F4303="Sag","6/14/2017",""))</f>
        <v>6/13/2017</v>
      </c>
      <c r="D4303" s="27">
        <f>A4303-B4303</f>
        <v>-42899</v>
      </c>
      <c r="E4303" s="27">
        <f>A4303-C4303</f>
        <v>-42899</v>
      </c>
      <c r="F4303" s="2" t="s">
        <v>21</v>
      </c>
      <c r="G4303" s="2" t="s">
        <v>711</v>
      </c>
      <c r="H4303" s="2" t="s">
        <v>30</v>
      </c>
      <c r="I4303" s="12" t="s">
        <v>75</v>
      </c>
      <c r="J4303" s="12" t="s">
        <v>75</v>
      </c>
      <c r="K4303" s="3" t="s">
        <v>945</v>
      </c>
      <c r="L4303" s="3" t="s">
        <v>946</v>
      </c>
      <c r="M4303" s="2">
        <v>4</v>
      </c>
      <c r="N4303" s="2">
        <v>4</v>
      </c>
      <c r="O4303" s="25">
        <v>10.706</v>
      </c>
      <c r="P4303" s="3">
        <v>2.1960000000000002</v>
      </c>
      <c r="Q4303" s="3">
        <v>1.6679999999999999</v>
      </c>
      <c r="R4303">
        <f>IF(Q4303&gt;0,(P4303*(Q4303^2))*(3.14159/6),"")</f>
        <v>3.1990621971945599</v>
      </c>
      <c r="S4303" s="2" t="s">
        <v>32</v>
      </c>
      <c r="T4303" t="s">
        <v>25</v>
      </c>
      <c r="U4303" s="2" t="s">
        <v>26</v>
      </c>
      <c r="V4303" s="2" t="s">
        <v>753</v>
      </c>
      <c r="W4303" s="2"/>
      <c r="X4303" s="2" t="s">
        <v>764</v>
      </c>
      <c r="Y4303" s="2"/>
      <c r="AA4303" s="12" t="s">
        <v>835</v>
      </c>
      <c r="AB4303" t="str">
        <f>IF(Q4303&gt;0,"yes","no")</f>
        <v>yes</v>
      </c>
      <c r="AC4303" t="str">
        <f>IF(O4303&gt;0,"yes","no")</f>
        <v>yes</v>
      </c>
      <c r="AD4303" t="str">
        <f>IF(AH4303="hatch","yes","no")</f>
        <v>yes</v>
      </c>
      <c r="AE4303" t="str">
        <f>IF(AH4303="swimup","yes","no")</f>
        <v>no</v>
      </c>
      <c r="AF4303" t="str">
        <f>IF(AH4303="respiration","yes","no")</f>
        <v>no</v>
      </c>
      <c r="AH4303" t="s">
        <v>766</v>
      </c>
      <c r="AI4303">
        <f>IF(O4303&gt;0,(IF(S4303="live",O4303*0.84,IF(S4303="dried.ethanol",O4303*0.8449+2.8227,O4303))),"")</f>
        <v>10.706</v>
      </c>
      <c r="AJ4303" s="2" t="s">
        <v>750</v>
      </c>
      <c r="AL4303" t="str">
        <f>IF(OR(AND(Q4303=Q4304,P4303&gt;0),AND(O4303&gt;0,O4303=O4304)),"duplicate","")</f>
        <v/>
      </c>
      <c r="AM4303" t="s">
        <v>826</v>
      </c>
      <c r="AN4303" t="s">
        <v>826</v>
      </c>
      <c r="AO4303" t="s">
        <v>826</v>
      </c>
      <c r="AP4303" t="s">
        <v>826</v>
      </c>
      <c r="AQ4303" t="s">
        <v>32</v>
      </c>
    </row>
    <row r="4304" spans="1:43" x14ac:dyDescent="0.2">
      <c r="A4304" s="31"/>
      <c r="B4304" s="1">
        <v>42899</v>
      </c>
      <c r="C4304" s="1" t="str">
        <f>IF(F4304="Kup","6/13/2017",IF(F4304="Sag","6/14/2017",""))</f>
        <v>6/13/2017</v>
      </c>
      <c r="D4304" s="27">
        <f>A4304-B4304</f>
        <v>-42899</v>
      </c>
      <c r="E4304" s="27">
        <f>A4304-C4304</f>
        <v>-42899</v>
      </c>
      <c r="F4304" s="2" t="s">
        <v>21</v>
      </c>
      <c r="G4304" s="2" t="s">
        <v>649</v>
      </c>
      <c r="H4304" s="2" t="s">
        <v>30</v>
      </c>
      <c r="I4304" s="12" t="s">
        <v>75</v>
      </c>
      <c r="J4304" s="12" t="s">
        <v>75</v>
      </c>
      <c r="K4304" s="3" t="s">
        <v>945</v>
      </c>
      <c r="L4304" s="3" t="s">
        <v>946</v>
      </c>
      <c r="M4304" s="2">
        <v>4</v>
      </c>
      <c r="N4304" s="2">
        <v>4</v>
      </c>
      <c r="O4304" s="25">
        <v>11.755000000000001</v>
      </c>
      <c r="P4304" s="3">
        <v>2.02</v>
      </c>
      <c r="Q4304" s="3">
        <v>1.32</v>
      </c>
      <c r="R4304">
        <f>IF(Q4304&gt;0,(P4304*(Q4304^2))*(3.14159/6),"")</f>
        <v>1.84288182672</v>
      </c>
      <c r="S4304" s="2" t="s">
        <v>32</v>
      </c>
      <c r="T4304" t="s">
        <v>25</v>
      </c>
      <c r="U4304" s="2" t="s">
        <v>26</v>
      </c>
      <c r="V4304" s="2" t="s">
        <v>681</v>
      </c>
      <c r="W4304" s="2"/>
      <c r="X4304" s="2" t="s">
        <v>764</v>
      </c>
      <c r="Y4304" s="2"/>
      <c r="AA4304" s="12" t="s">
        <v>835</v>
      </c>
      <c r="AB4304" t="str">
        <f>IF(Q4304&gt;0,"yes","no")</f>
        <v>yes</v>
      </c>
      <c r="AC4304" t="str">
        <f>IF(O4304&gt;0,"yes","no")</f>
        <v>yes</v>
      </c>
      <c r="AD4304" t="str">
        <f>IF(AH4304="hatch","yes","no")</f>
        <v>no</v>
      </c>
      <c r="AE4304" t="str">
        <f>IF(AH4304="swimup","yes","no")</f>
        <v>yes</v>
      </c>
      <c r="AF4304" t="str">
        <f>IF(AH4304="respiration","yes","no")</f>
        <v>no</v>
      </c>
      <c r="AH4304" t="s">
        <v>765</v>
      </c>
      <c r="AI4304">
        <f>IF(O4304&gt;0,(IF(S4304="live",O4304*0.84,IF(S4304="dried.ethanol",O4304*0.8449+2.8227,O4304))),"")</f>
        <v>11.755000000000001</v>
      </c>
      <c r="AJ4304" s="2" t="s">
        <v>664</v>
      </c>
      <c r="AL4304" t="str">
        <f>IF(OR(AND(Q4304=Q4305,P4304&gt;0),AND(O4304&gt;0,O4304=O4305)),"duplicate","")</f>
        <v/>
      </c>
      <c r="AM4304" t="s">
        <v>826</v>
      </c>
      <c r="AN4304" t="s">
        <v>826</v>
      </c>
      <c r="AO4304" t="s">
        <v>826</v>
      </c>
      <c r="AP4304" t="s">
        <v>826</v>
      </c>
      <c r="AQ4304" t="s">
        <v>32</v>
      </c>
    </row>
    <row r="4305" spans="1:43" x14ac:dyDescent="0.2">
      <c r="A4305" s="31"/>
      <c r="B4305" s="1">
        <v>42899</v>
      </c>
      <c r="C4305" s="1" t="str">
        <f>IF(F4305="Kup","6/13/2017",IF(F4305="Sag","6/14/2017",""))</f>
        <v>6/13/2017</v>
      </c>
      <c r="D4305" s="27">
        <f>A4305-B4305</f>
        <v>-42899</v>
      </c>
      <c r="E4305" s="27">
        <f>A4305-C4305</f>
        <v>-42899</v>
      </c>
      <c r="F4305" s="2" t="s">
        <v>21</v>
      </c>
      <c r="G4305" s="2" t="s">
        <v>711</v>
      </c>
      <c r="H4305" s="2" t="s">
        <v>30</v>
      </c>
      <c r="I4305" s="12" t="s">
        <v>75</v>
      </c>
      <c r="J4305" s="12" t="s">
        <v>75</v>
      </c>
      <c r="K4305" s="3" t="s">
        <v>945</v>
      </c>
      <c r="L4305" s="3" t="s">
        <v>946</v>
      </c>
      <c r="M4305" s="2">
        <v>5</v>
      </c>
      <c r="N4305" s="2">
        <v>5</v>
      </c>
      <c r="O4305" s="25">
        <v>10.334</v>
      </c>
      <c r="P4305" s="3">
        <v>2.0649999999999999</v>
      </c>
      <c r="Q4305" s="3">
        <v>1.847</v>
      </c>
      <c r="R4305">
        <f>IF(Q4305&gt;0,(P4305*(Q4305^2))*(3.14159/6),"")</f>
        <v>3.6885196577733579</v>
      </c>
      <c r="S4305" s="2" t="s">
        <v>32</v>
      </c>
      <c r="T4305" t="s">
        <v>25</v>
      </c>
      <c r="U4305" s="2" t="s">
        <v>26</v>
      </c>
      <c r="V4305" s="2" t="s">
        <v>753</v>
      </c>
      <c r="W4305" s="2"/>
      <c r="X4305" s="2" t="s">
        <v>764</v>
      </c>
      <c r="Y4305" s="2"/>
      <c r="AA4305" s="12" t="s">
        <v>835</v>
      </c>
      <c r="AB4305" t="str">
        <f>IF(Q4305&gt;0,"yes","no")</f>
        <v>yes</v>
      </c>
      <c r="AC4305" t="str">
        <f>IF(O4305&gt;0,"yes","no")</f>
        <v>yes</v>
      </c>
      <c r="AD4305" t="str">
        <f>IF(AH4305="hatch","yes","no")</f>
        <v>yes</v>
      </c>
      <c r="AE4305" t="str">
        <f>IF(AH4305="swimup","yes","no")</f>
        <v>no</v>
      </c>
      <c r="AF4305" t="str">
        <f>IF(AH4305="respiration","yes","no")</f>
        <v>no</v>
      </c>
      <c r="AH4305" t="s">
        <v>766</v>
      </c>
      <c r="AI4305">
        <f>IF(O4305&gt;0,(IF(S4305="live",O4305*0.84,IF(S4305="dried.ethanol",O4305*0.8449+2.8227,O4305))),"")</f>
        <v>10.334</v>
      </c>
      <c r="AJ4305" s="2" t="s">
        <v>750</v>
      </c>
      <c r="AL4305" t="str">
        <f>IF(OR(AND(Q4305=Q4306,P4305&gt;0),AND(O4305&gt;0,O4305=O4306)),"duplicate","")</f>
        <v/>
      </c>
      <c r="AM4305" t="s">
        <v>826</v>
      </c>
      <c r="AN4305" t="s">
        <v>826</v>
      </c>
      <c r="AO4305" t="s">
        <v>826</v>
      </c>
      <c r="AP4305" t="s">
        <v>826</v>
      </c>
      <c r="AQ4305" t="s">
        <v>32</v>
      </c>
    </row>
    <row r="4306" spans="1:43" x14ac:dyDescent="0.2">
      <c r="A4306" s="31"/>
      <c r="B4306" s="1">
        <v>42899</v>
      </c>
      <c r="C4306" s="1" t="str">
        <f>IF(F4306="Kup","6/13/2017",IF(F4306="Sag","6/14/2017",""))</f>
        <v>6/13/2017</v>
      </c>
      <c r="D4306" s="27">
        <f>A4306-B4306</f>
        <v>-42899</v>
      </c>
      <c r="E4306" s="27">
        <f>A4306-C4306</f>
        <v>-42899</v>
      </c>
      <c r="F4306" s="2" t="s">
        <v>21</v>
      </c>
      <c r="G4306" s="2" t="s">
        <v>649</v>
      </c>
      <c r="H4306" s="2" t="s">
        <v>30</v>
      </c>
      <c r="I4306" s="12" t="s">
        <v>75</v>
      </c>
      <c r="J4306" s="12" t="s">
        <v>75</v>
      </c>
      <c r="K4306" s="3" t="s">
        <v>945</v>
      </c>
      <c r="L4306" s="3" t="s">
        <v>946</v>
      </c>
      <c r="M4306" s="2">
        <v>5</v>
      </c>
      <c r="N4306" s="2">
        <v>5</v>
      </c>
      <c r="O4306" s="25">
        <v>12.452999999999999</v>
      </c>
      <c r="P4306" s="3">
        <v>1.796</v>
      </c>
      <c r="Q4306" s="3">
        <v>1.1359999999999999</v>
      </c>
      <c r="R4306">
        <f>IF(Q4306&gt;0,(P4306*(Q4306^2))*(3.14159/6),"")</f>
        <v>1.2135599923729063</v>
      </c>
      <c r="S4306" s="2" t="s">
        <v>32</v>
      </c>
      <c r="T4306" t="s">
        <v>25</v>
      </c>
      <c r="U4306" s="2" t="s">
        <v>26</v>
      </c>
      <c r="V4306" s="2" t="s">
        <v>681</v>
      </c>
      <c r="W4306" s="2"/>
      <c r="X4306" s="2" t="s">
        <v>764</v>
      </c>
      <c r="Y4306" s="2"/>
      <c r="AA4306" s="12" t="s">
        <v>835</v>
      </c>
      <c r="AB4306" t="str">
        <f>IF(Q4306&gt;0,"yes","no")</f>
        <v>yes</v>
      </c>
      <c r="AC4306" t="str">
        <f>IF(O4306&gt;0,"yes","no")</f>
        <v>yes</v>
      </c>
      <c r="AD4306" t="str">
        <f>IF(AH4306="hatch","yes","no")</f>
        <v>no</v>
      </c>
      <c r="AE4306" t="str">
        <f>IF(AH4306="swimup","yes","no")</f>
        <v>yes</v>
      </c>
      <c r="AF4306" t="str">
        <f>IF(AH4306="respiration","yes","no")</f>
        <v>no</v>
      </c>
      <c r="AH4306" t="s">
        <v>765</v>
      </c>
      <c r="AI4306">
        <f>IF(O4306&gt;0,(IF(S4306="live",O4306*0.84,IF(S4306="dried.ethanol",O4306*0.8449+2.8227,O4306))),"")</f>
        <v>12.452999999999999</v>
      </c>
      <c r="AJ4306" s="2" t="s">
        <v>664</v>
      </c>
      <c r="AL4306" t="str">
        <f>IF(OR(AND(Q4306=Q4307,P4306&gt;0),AND(O4306&gt;0,O4306=O4307)),"duplicate","")</f>
        <v/>
      </c>
      <c r="AM4306" t="s">
        <v>826</v>
      </c>
      <c r="AN4306" t="s">
        <v>826</v>
      </c>
      <c r="AO4306" t="s">
        <v>826</v>
      </c>
      <c r="AP4306" t="s">
        <v>826</v>
      </c>
      <c r="AQ4306" t="s">
        <v>32</v>
      </c>
    </row>
    <row r="4307" spans="1:43" x14ac:dyDescent="0.2">
      <c r="A4307" s="31"/>
      <c r="B4307" s="1">
        <v>42899</v>
      </c>
      <c r="C4307" s="1" t="str">
        <f>IF(F4307="Kup","6/13/2017",IF(F4307="Sag","6/14/2017",""))</f>
        <v>6/13/2017</v>
      </c>
      <c r="D4307" s="27">
        <f>A4307-B4307</f>
        <v>-42899</v>
      </c>
      <c r="E4307" s="27">
        <f>A4307-C4307</f>
        <v>-42899</v>
      </c>
      <c r="F4307" s="2" t="s">
        <v>21</v>
      </c>
      <c r="G4307" s="2" t="s">
        <v>711</v>
      </c>
      <c r="H4307" s="2" t="s">
        <v>30</v>
      </c>
      <c r="I4307" s="12" t="s">
        <v>75</v>
      </c>
      <c r="J4307" s="12" t="s">
        <v>75</v>
      </c>
      <c r="K4307" s="3" t="s">
        <v>945</v>
      </c>
      <c r="L4307" s="3" t="s">
        <v>946</v>
      </c>
      <c r="M4307" s="2">
        <v>6</v>
      </c>
      <c r="N4307" s="2">
        <v>6</v>
      </c>
      <c r="O4307" s="25">
        <v>10.361000000000001</v>
      </c>
      <c r="P4307" s="3">
        <v>2.246</v>
      </c>
      <c r="Q4307" s="3">
        <v>1.8069999999999999</v>
      </c>
      <c r="R4307">
        <f>IF(Q4307&gt;0,(P4307*(Q4307^2))*(3.14159/6),"")</f>
        <v>3.8399388864789761</v>
      </c>
      <c r="S4307" s="2" t="s">
        <v>32</v>
      </c>
      <c r="T4307" t="s">
        <v>25</v>
      </c>
      <c r="U4307" s="2" t="s">
        <v>26</v>
      </c>
      <c r="V4307" s="2" t="s">
        <v>753</v>
      </c>
      <c r="W4307" s="2"/>
      <c r="X4307" s="2" t="s">
        <v>764</v>
      </c>
      <c r="Y4307" s="2"/>
      <c r="AA4307" s="12" t="s">
        <v>835</v>
      </c>
      <c r="AB4307" t="str">
        <f>IF(Q4307&gt;0,"yes","no")</f>
        <v>yes</v>
      </c>
      <c r="AC4307" t="str">
        <f>IF(O4307&gt;0,"yes","no")</f>
        <v>yes</v>
      </c>
      <c r="AD4307" t="str">
        <f>IF(AH4307="hatch","yes","no")</f>
        <v>yes</v>
      </c>
      <c r="AE4307" t="str">
        <f>IF(AH4307="swimup","yes","no")</f>
        <v>no</v>
      </c>
      <c r="AF4307" t="str">
        <f>IF(AH4307="respiration","yes","no")</f>
        <v>no</v>
      </c>
      <c r="AH4307" t="s">
        <v>766</v>
      </c>
      <c r="AI4307">
        <f>IF(O4307&gt;0,(IF(S4307="live",O4307*0.84,IF(S4307="dried.ethanol",O4307*0.8449+2.8227,O4307))),"")</f>
        <v>10.361000000000001</v>
      </c>
      <c r="AJ4307" s="2" t="s">
        <v>750</v>
      </c>
      <c r="AL4307" t="str">
        <f>IF(OR(AND(Q4307=Q4308,P4307&gt;0),AND(O4307&gt;0,O4307=O4308)),"duplicate","")</f>
        <v/>
      </c>
      <c r="AM4307" t="s">
        <v>826</v>
      </c>
      <c r="AN4307" t="s">
        <v>826</v>
      </c>
      <c r="AO4307" t="s">
        <v>826</v>
      </c>
      <c r="AP4307" t="s">
        <v>826</v>
      </c>
      <c r="AQ4307" t="s">
        <v>32</v>
      </c>
    </row>
    <row r="4308" spans="1:43" x14ac:dyDescent="0.2">
      <c r="A4308" s="31"/>
      <c r="B4308" s="1">
        <v>42899</v>
      </c>
      <c r="C4308" s="1" t="str">
        <f>IF(F4308="Kup","6/13/2017",IF(F4308="Sag","6/14/2017",""))</f>
        <v>6/13/2017</v>
      </c>
      <c r="D4308" s="27">
        <f>A4308-B4308</f>
        <v>-42899</v>
      </c>
      <c r="E4308" s="27">
        <f>A4308-C4308</f>
        <v>-42899</v>
      </c>
      <c r="F4308" s="2" t="s">
        <v>21</v>
      </c>
      <c r="G4308" s="2" t="s">
        <v>649</v>
      </c>
      <c r="H4308" s="2" t="s">
        <v>30</v>
      </c>
      <c r="I4308" s="12" t="s">
        <v>75</v>
      </c>
      <c r="J4308" s="12" t="s">
        <v>75</v>
      </c>
      <c r="K4308" s="3" t="s">
        <v>945</v>
      </c>
      <c r="L4308" s="3" t="s">
        <v>946</v>
      </c>
      <c r="M4308" s="2">
        <v>6</v>
      </c>
      <c r="N4308" s="2">
        <v>6</v>
      </c>
      <c r="O4308" s="25">
        <v>11.603</v>
      </c>
      <c r="P4308" s="3">
        <v>2.2869999999999999</v>
      </c>
      <c r="Q4308" s="3">
        <v>1.2949999999999999</v>
      </c>
      <c r="R4308">
        <f>IF(Q4308&gt;0,(P4308*(Q4308^2))*(3.14159/6),"")</f>
        <v>2.008186100969708</v>
      </c>
      <c r="S4308" s="2" t="s">
        <v>32</v>
      </c>
      <c r="T4308" t="s">
        <v>25</v>
      </c>
      <c r="U4308" s="2" t="s">
        <v>26</v>
      </c>
      <c r="V4308" s="2" t="s">
        <v>681</v>
      </c>
      <c r="W4308" s="2"/>
      <c r="X4308" s="2" t="s">
        <v>764</v>
      </c>
      <c r="Y4308" s="2"/>
      <c r="AA4308" s="12" t="s">
        <v>835</v>
      </c>
      <c r="AB4308" t="str">
        <f>IF(Q4308&gt;0,"yes","no")</f>
        <v>yes</v>
      </c>
      <c r="AC4308" t="str">
        <f>IF(O4308&gt;0,"yes","no")</f>
        <v>yes</v>
      </c>
      <c r="AD4308" t="str">
        <f>IF(AH4308="hatch","yes","no")</f>
        <v>no</v>
      </c>
      <c r="AE4308" t="str">
        <f>IF(AH4308="swimup","yes","no")</f>
        <v>yes</v>
      </c>
      <c r="AF4308" t="str">
        <f>IF(AH4308="respiration","yes","no")</f>
        <v>no</v>
      </c>
      <c r="AH4308" t="s">
        <v>765</v>
      </c>
      <c r="AI4308">
        <f>IF(O4308&gt;0,(IF(S4308="live",O4308*0.84,IF(S4308="dried.ethanol",O4308*0.8449+2.8227,O4308))),"")</f>
        <v>11.603</v>
      </c>
      <c r="AJ4308" s="2" t="s">
        <v>664</v>
      </c>
      <c r="AL4308" t="str">
        <f>IF(OR(AND(Q4308=Q4309,P4308&gt;0),AND(O4308&gt;0,O4308=O4309)),"duplicate","")</f>
        <v/>
      </c>
      <c r="AM4308" t="s">
        <v>826</v>
      </c>
      <c r="AN4308" t="s">
        <v>826</v>
      </c>
      <c r="AO4308" t="s">
        <v>826</v>
      </c>
      <c r="AP4308" t="s">
        <v>826</v>
      </c>
      <c r="AQ4308" t="s">
        <v>32</v>
      </c>
    </row>
    <row r="4309" spans="1:43" x14ac:dyDescent="0.2">
      <c r="A4309" s="31"/>
      <c r="B4309" s="1">
        <v>42899</v>
      </c>
      <c r="C4309" s="1" t="str">
        <f>IF(F4309="Kup","6/13/2017",IF(F4309="Sag","6/14/2017",""))</f>
        <v>6/13/2017</v>
      </c>
      <c r="D4309" s="27">
        <f>A4309-B4309</f>
        <v>-42899</v>
      </c>
      <c r="E4309" s="27">
        <f>A4309-C4309</f>
        <v>-42899</v>
      </c>
      <c r="F4309" s="2" t="s">
        <v>21</v>
      </c>
      <c r="G4309" s="2" t="s">
        <v>711</v>
      </c>
      <c r="H4309" s="2" t="s">
        <v>30</v>
      </c>
      <c r="I4309" s="12" t="s">
        <v>75</v>
      </c>
      <c r="J4309" s="12" t="s">
        <v>75</v>
      </c>
      <c r="K4309" s="3" t="s">
        <v>945</v>
      </c>
      <c r="L4309" s="3" t="s">
        <v>946</v>
      </c>
      <c r="M4309" s="2">
        <v>7</v>
      </c>
      <c r="N4309" s="2">
        <v>7</v>
      </c>
      <c r="O4309" s="25">
        <v>10.71</v>
      </c>
      <c r="P4309" s="3">
        <v>2.4180000000000001</v>
      </c>
      <c r="Q4309" s="3">
        <v>1.6759999999999999</v>
      </c>
      <c r="R4309">
        <f>IF(Q4309&gt;0,(P4309*(Q4309^2))*(3.14159/6),"")</f>
        <v>3.5563343174715198</v>
      </c>
      <c r="S4309" s="2" t="s">
        <v>32</v>
      </c>
      <c r="T4309" t="s">
        <v>25</v>
      </c>
      <c r="U4309" s="2" t="s">
        <v>26</v>
      </c>
      <c r="V4309" s="2" t="s">
        <v>753</v>
      </c>
      <c r="W4309" s="2"/>
      <c r="X4309" s="2" t="s">
        <v>764</v>
      </c>
      <c r="Y4309" s="2"/>
      <c r="AA4309" s="12" t="s">
        <v>835</v>
      </c>
      <c r="AB4309" t="str">
        <f>IF(Q4309&gt;0,"yes","no")</f>
        <v>yes</v>
      </c>
      <c r="AC4309" t="str">
        <f>IF(O4309&gt;0,"yes","no")</f>
        <v>yes</v>
      </c>
      <c r="AD4309" t="str">
        <f>IF(AH4309="hatch","yes","no")</f>
        <v>yes</v>
      </c>
      <c r="AE4309" t="str">
        <f>IF(AH4309="swimup","yes","no")</f>
        <v>no</v>
      </c>
      <c r="AF4309" t="str">
        <f>IF(AH4309="respiration","yes","no")</f>
        <v>no</v>
      </c>
      <c r="AH4309" t="s">
        <v>766</v>
      </c>
      <c r="AI4309">
        <f>IF(O4309&gt;0,(IF(S4309="live",O4309*0.84,IF(S4309="dried.ethanol",O4309*0.8449+2.8227,O4309))),"")</f>
        <v>10.71</v>
      </c>
      <c r="AJ4309" s="2" t="s">
        <v>750</v>
      </c>
      <c r="AL4309" t="str">
        <f>IF(OR(AND(Q4309=Q4310,P4309&gt;0),AND(O4309&gt;0,O4309=O4310)),"duplicate","")</f>
        <v/>
      </c>
      <c r="AM4309" t="s">
        <v>826</v>
      </c>
      <c r="AN4309" t="s">
        <v>826</v>
      </c>
      <c r="AO4309" t="s">
        <v>826</v>
      </c>
      <c r="AP4309" t="s">
        <v>826</v>
      </c>
      <c r="AQ4309" t="s">
        <v>32</v>
      </c>
    </row>
    <row r="4310" spans="1:43" x14ac:dyDescent="0.2">
      <c r="A4310" s="31"/>
      <c r="B4310" s="1">
        <v>42899</v>
      </c>
      <c r="C4310" s="1" t="str">
        <f>IF(F4310="Kup","6/13/2017",IF(F4310="Sag","6/14/2017",""))</f>
        <v>6/13/2017</v>
      </c>
      <c r="D4310" s="27">
        <f>A4310-B4310</f>
        <v>-42899</v>
      </c>
      <c r="E4310" s="27">
        <f>A4310-C4310</f>
        <v>-42899</v>
      </c>
      <c r="F4310" s="2" t="s">
        <v>21</v>
      </c>
      <c r="G4310" s="2" t="s">
        <v>649</v>
      </c>
      <c r="H4310" s="2" t="s">
        <v>30</v>
      </c>
      <c r="I4310" s="12" t="s">
        <v>75</v>
      </c>
      <c r="J4310" s="12" t="s">
        <v>75</v>
      </c>
      <c r="K4310" s="3" t="s">
        <v>945</v>
      </c>
      <c r="L4310" s="3" t="s">
        <v>946</v>
      </c>
      <c r="M4310" s="2">
        <v>7</v>
      </c>
      <c r="N4310" s="2">
        <v>7</v>
      </c>
      <c r="O4310" s="25">
        <v>12.013</v>
      </c>
      <c r="P4310" s="3">
        <v>1.9570000000000001</v>
      </c>
      <c r="Q4310" s="3">
        <v>1.34</v>
      </c>
      <c r="R4310">
        <f>IF(Q4310&gt;0,(P4310*(Q4310^2))*(3.14159/6),"")</f>
        <v>1.8399188884713333</v>
      </c>
      <c r="S4310" s="2" t="s">
        <v>32</v>
      </c>
      <c r="T4310" t="s">
        <v>25</v>
      </c>
      <c r="U4310" s="2" t="s">
        <v>26</v>
      </c>
      <c r="V4310" s="2" t="s">
        <v>681</v>
      </c>
      <c r="W4310" s="2"/>
      <c r="X4310" s="2" t="s">
        <v>764</v>
      </c>
      <c r="Y4310" s="2"/>
      <c r="AA4310" s="12" t="s">
        <v>835</v>
      </c>
      <c r="AB4310" t="str">
        <f>IF(Q4310&gt;0,"yes","no")</f>
        <v>yes</v>
      </c>
      <c r="AC4310" t="str">
        <f>IF(O4310&gt;0,"yes","no")</f>
        <v>yes</v>
      </c>
      <c r="AD4310" t="str">
        <f>IF(AH4310="hatch","yes","no")</f>
        <v>no</v>
      </c>
      <c r="AE4310" t="str">
        <f>IF(AH4310="swimup","yes","no")</f>
        <v>yes</v>
      </c>
      <c r="AF4310" t="str">
        <f>IF(AH4310="respiration","yes","no")</f>
        <v>no</v>
      </c>
      <c r="AH4310" t="s">
        <v>765</v>
      </c>
      <c r="AI4310">
        <f>IF(O4310&gt;0,(IF(S4310="live",O4310*0.84,IF(S4310="dried.ethanol",O4310*0.8449+2.8227,O4310))),"")</f>
        <v>12.013</v>
      </c>
      <c r="AJ4310" s="2" t="s">
        <v>664</v>
      </c>
      <c r="AL4310" t="str">
        <f>IF(OR(AND(Q4310=Q4311,P4310&gt;0),AND(O4310&gt;0,O4310=O4311)),"duplicate","")</f>
        <v/>
      </c>
      <c r="AM4310" t="s">
        <v>826</v>
      </c>
      <c r="AN4310" t="s">
        <v>826</v>
      </c>
      <c r="AO4310" t="s">
        <v>826</v>
      </c>
      <c r="AP4310" t="s">
        <v>826</v>
      </c>
      <c r="AQ4310" t="s">
        <v>32</v>
      </c>
    </row>
    <row r="4311" spans="1:43" x14ac:dyDescent="0.2">
      <c r="A4311" s="31"/>
      <c r="B4311" s="1">
        <v>42899</v>
      </c>
      <c r="C4311" s="1" t="str">
        <f>IF(F4311="Kup","6/13/2017",IF(F4311="Sag","6/14/2017",""))</f>
        <v>6/13/2017</v>
      </c>
      <c r="D4311" s="27">
        <f>A4311-B4311</f>
        <v>-42899</v>
      </c>
      <c r="E4311" s="27">
        <f>A4311-C4311</f>
        <v>-42899</v>
      </c>
      <c r="F4311" s="2" t="s">
        <v>21</v>
      </c>
      <c r="G4311" s="2" t="s">
        <v>711</v>
      </c>
      <c r="H4311" s="2" t="s">
        <v>30</v>
      </c>
      <c r="I4311" s="12" t="s">
        <v>75</v>
      </c>
      <c r="J4311" s="12" t="s">
        <v>75</v>
      </c>
      <c r="K4311" s="3" t="s">
        <v>945</v>
      </c>
      <c r="L4311" s="3" t="s">
        <v>946</v>
      </c>
      <c r="M4311" s="2">
        <v>8</v>
      </c>
      <c r="N4311" s="2">
        <v>8</v>
      </c>
      <c r="O4311" s="25">
        <v>10.641</v>
      </c>
      <c r="P4311" s="3">
        <v>2.6669999999999998</v>
      </c>
      <c r="Q4311" s="3">
        <v>1.74</v>
      </c>
      <c r="R4311">
        <f>IF(Q4311&gt;0,(P4311*(Q4311^2))*(3.14159/6),"")</f>
        <v>4.2278519194379989</v>
      </c>
      <c r="S4311" s="2" t="s">
        <v>32</v>
      </c>
      <c r="T4311" t="s">
        <v>25</v>
      </c>
      <c r="U4311" s="2" t="s">
        <v>26</v>
      </c>
      <c r="V4311" s="2" t="s">
        <v>753</v>
      </c>
      <c r="W4311" s="2"/>
      <c r="X4311" s="2" t="s">
        <v>764</v>
      </c>
      <c r="Y4311" s="2"/>
      <c r="AA4311" s="12" t="s">
        <v>835</v>
      </c>
      <c r="AB4311" t="str">
        <f>IF(Q4311&gt;0,"yes","no")</f>
        <v>yes</v>
      </c>
      <c r="AC4311" t="str">
        <f>IF(O4311&gt;0,"yes","no")</f>
        <v>yes</v>
      </c>
      <c r="AD4311" t="str">
        <f>IF(AH4311="hatch","yes","no")</f>
        <v>yes</v>
      </c>
      <c r="AE4311" t="str">
        <f>IF(AH4311="swimup","yes","no")</f>
        <v>no</v>
      </c>
      <c r="AF4311" t="str">
        <f>IF(AH4311="respiration","yes","no")</f>
        <v>no</v>
      </c>
      <c r="AH4311" t="s">
        <v>766</v>
      </c>
      <c r="AI4311">
        <f>IF(O4311&gt;0,(IF(S4311="live",O4311*0.84,IF(S4311="dried.ethanol",O4311*0.8449+2.8227,O4311))),"")</f>
        <v>10.641</v>
      </c>
      <c r="AJ4311" s="2" t="s">
        <v>750</v>
      </c>
      <c r="AL4311" t="str">
        <f>IF(OR(AND(Q4311=Q4312,P4311&gt;0),AND(O4311&gt;0,O4311=O4312)),"duplicate","")</f>
        <v/>
      </c>
      <c r="AM4311" t="s">
        <v>826</v>
      </c>
      <c r="AN4311" t="s">
        <v>826</v>
      </c>
      <c r="AO4311" t="s">
        <v>826</v>
      </c>
      <c r="AP4311" t="s">
        <v>826</v>
      </c>
      <c r="AQ4311" t="s">
        <v>32</v>
      </c>
    </row>
    <row r="4312" spans="1:43" x14ac:dyDescent="0.2">
      <c r="A4312" s="31"/>
      <c r="B4312" s="1">
        <v>42899</v>
      </c>
      <c r="C4312" s="1" t="str">
        <f>IF(F4312="Kup","6/13/2017",IF(F4312="Sag","6/14/2017",""))</f>
        <v>6/13/2017</v>
      </c>
      <c r="D4312" s="27">
        <f>A4312-B4312</f>
        <v>-42899</v>
      </c>
      <c r="E4312" s="27">
        <f>A4312-C4312</f>
        <v>-42899</v>
      </c>
      <c r="F4312" s="2" t="s">
        <v>21</v>
      </c>
      <c r="G4312" s="2" t="s">
        <v>649</v>
      </c>
      <c r="H4312" s="2" t="s">
        <v>30</v>
      </c>
      <c r="I4312" s="12" t="s">
        <v>75</v>
      </c>
      <c r="J4312" s="12" t="s">
        <v>75</v>
      </c>
      <c r="K4312" s="3" t="s">
        <v>945</v>
      </c>
      <c r="L4312" s="3" t="s">
        <v>946</v>
      </c>
      <c r="M4312" s="2">
        <v>8</v>
      </c>
      <c r="N4312" s="2">
        <v>8</v>
      </c>
      <c r="O4312" s="25">
        <v>12.045</v>
      </c>
      <c r="P4312" s="3">
        <v>1.9770000000000001</v>
      </c>
      <c r="Q4312" s="3">
        <v>1.3819999999999999</v>
      </c>
      <c r="R4312">
        <f>IF(Q4312&gt;0,(P4312*(Q4312^2))*(3.14159/6),"")</f>
        <v>1.9770652868532197</v>
      </c>
      <c r="S4312" s="2" t="s">
        <v>32</v>
      </c>
      <c r="T4312" t="s">
        <v>25</v>
      </c>
      <c r="U4312" s="2" t="s">
        <v>26</v>
      </c>
      <c r="V4312" s="2" t="s">
        <v>681</v>
      </c>
      <c r="W4312" s="2"/>
      <c r="X4312" s="2" t="s">
        <v>764</v>
      </c>
      <c r="Y4312" s="2"/>
      <c r="AA4312" s="12" t="s">
        <v>835</v>
      </c>
      <c r="AB4312" t="str">
        <f>IF(Q4312&gt;0,"yes","no")</f>
        <v>yes</v>
      </c>
      <c r="AC4312" t="str">
        <f>IF(O4312&gt;0,"yes","no")</f>
        <v>yes</v>
      </c>
      <c r="AD4312" t="str">
        <f>IF(AH4312="hatch","yes","no")</f>
        <v>no</v>
      </c>
      <c r="AE4312" t="str">
        <f>IF(AH4312="swimup","yes","no")</f>
        <v>yes</v>
      </c>
      <c r="AF4312" t="str">
        <f>IF(AH4312="respiration","yes","no")</f>
        <v>no</v>
      </c>
      <c r="AH4312" t="s">
        <v>765</v>
      </c>
      <c r="AI4312">
        <f>IF(O4312&gt;0,(IF(S4312="live",O4312*0.84,IF(S4312="dried.ethanol",O4312*0.8449+2.8227,O4312))),"")</f>
        <v>12.045</v>
      </c>
      <c r="AJ4312" s="2" t="s">
        <v>664</v>
      </c>
      <c r="AL4312" t="str">
        <f>IF(OR(AND(Q4312=Q4313,P4312&gt;0),AND(O4312&gt;0,O4312=O4313)),"duplicate","")</f>
        <v/>
      </c>
      <c r="AM4312" t="s">
        <v>826</v>
      </c>
      <c r="AN4312" t="s">
        <v>826</v>
      </c>
      <c r="AO4312" t="s">
        <v>826</v>
      </c>
      <c r="AP4312" t="s">
        <v>826</v>
      </c>
      <c r="AQ4312" t="s">
        <v>32</v>
      </c>
    </row>
    <row r="4313" spans="1:43" x14ac:dyDescent="0.2">
      <c r="A4313" s="31"/>
      <c r="B4313" s="1">
        <v>42899</v>
      </c>
      <c r="C4313" s="1" t="str">
        <f>IF(F4313="Kup","6/13/2017",IF(F4313="Sag","6/14/2017",""))</f>
        <v>6/13/2017</v>
      </c>
      <c r="D4313" s="27">
        <f>A4313-B4313</f>
        <v>-42899</v>
      </c>
      <c r="E4313" s="27">
        <f>A4313-C4313</f>
        <v>-42899</v>
      </c>
      <c r="F4313" s="2" t="s">
        <v>21</v>
      </c>
      <c r="G4313" s="2" t="s">
        <v>711</v>
      </c>
      <c r="H4313" s="2" t="s">
        <v>30</v>
      </c>
      <c r="I4313" s="12" t="s">
        <v>75</v>
      </c>
      <c r="J4313" s="12" t="s">
        <v>75</v>
      </c>
      <c r="K4313" s="3" t="s">
        <v>945</v>
      </c>
      <c r="L4313" s="3" t="s">
        <v>946</v>
      </c>
      <c r="M4313" s="2">
        <v>9</v>
      </c>
      <c r="N4313" s="2">
        <v>9</v>
      </c>
      <c r="O4313" s="25">
        <v>7.8140000000000001</v>
      </c>
      <c r="P4313" s="3">
        <v>2.4689999999999999</v>
      </c>
      <c r="Q4313" s="3">
        <v>2.0230000000000001</v>
      </c>
      <c r="R4313">
        <f>IF(Q4313&gt;0,(P4313*(Q4313^2))*(3.14159/6),"")</f>
        <v>5.290675326526765</v>
      </c>
      <c r="S4313" s="2" t="s">
        <v>32</v>
      </c>
      <c r="T4313" t="s">
        <v>25</v>
      </c>
      <c r="U4313" s="2" t="s">
        <v>26</v>
      </c>
      <c r="V4313" s="2" t="s">
        <v>753</v>
      </c>
      <c r="W4313" s="2"/>
      <c r="X4313" s="2" t="s">
        <v>764</v>
      </c>
      <c r="Y4313" s="2"/>
      <c r="AA4313" s="12" t="s">
        <v>835</v>
      </c>
      <c r="AB4313" t="str">
        <f>IF(Q4313&gt;0,"yes","no")</f>
        <v>yes</v>
      </c>
      <c r="AC4313" t="str">
        <f>IF(O4313&gt;0,"yes","no")</f>
        <v>yes</v>
      </c>
      <c r="AD4313" t="str">
        <f>IF(AH4313="hatch","yes","no")</f>
        <v>yes</v>
      </c>
      <c r="AE4313" t="str">
        <f>IF(AH4313="swimup","yes","no")</f>
        <v>no</v>
      </c>
      <c r="AF4313" t="str">
        <f>IF(AH4313="respiration","yes","no")</f>
        <v>no</v>
      </c>
      <c r="AH4313" t="s">
        <v>766</v>
      </c>
      <c r="AI4313">
        <f>IF(O4313&gt;0,(IF(S4313="live",O4313*0.84,IF(S4313="dried.ethanol",O4313*0.8449+2.8227,O4313))),"")</f>
        <v>7.8140000000000001</v>
      </c>
      <c r="AJ4313" s="2" t="s">
        <v>750</v>
      </c>
      <c r="AL4313" t="str">
        <f>IF(OR(AND(Q4313=Q4314,P4313&gt;0),AND(O4313&gt;0,O4313=O4314)),"duplicate","")</f>
        <v/>
      </c>
      <c r="AM4313" t="s">
        <v>826</v>
      </c>
      <c r="AN4313" t="s">
        <v>826</v>
      </c>
      <c r="AO4313" t="s">
        <v>826</v>
      </c>
      <c r="AP4313" t="s">
        <v>826</v>
      </c>
      <c r="AQ4313" t="s">
        <v>32</v>
      </c>
    </row>
    <row r="4314" spans="1:43" x14ac:dyDescent="0.2">
      <c r="A4314" s="31"/>
      <c r="B4314" s="1">
        <v>42899</v>
      </c>
      <c r="C4314" s="1" t="str">
        <f>IF(F4314="Kup","6/13/2017",IF(F4314="Sag","6/14/2017",""))</f>
        <v>6/13/2017</v>
      </c>
      <c r="D4314" s="27">
        <f>A4314-B4314</f>
        <v>-42899</v>
      </c>
      <c r="E4314" s="27">
        <f>A4314-C4314</f>
        <v>-42899</v>
      </c>
      <c r="F4314" s="2" t="s">
        <v>21</v>
      </c>
      <c r="G4314" s="2" t="s">
        <v>649</v>
      </c>
      <c r="H4314" s="2" t="s">
        <v>30</v>
      </c>
      <c r="I4314" s="12" t="s">
        <v>75</v>
      </c>
      <c r="J4314" s="12" t="s">
        <v>75</v>
      </c>
      <c r="K4314" s="3" t="s">
        <v>945</v>
      </c>
      <c r="L4314" s="3" t="s">
        <v>946</v>
      </c>
      <c r="M4314" s="2">
        <v>9</v>
      </c>
      <c r="N4314" s="2">
        <v>9</v>
      </c>
      <c r="O4314" s="25">
        <v>12.289</v>
      </c>
      <c r="P4314" s="3">
        <v>1.9510000000000001</v>
      </c>
      <c r="Q4314" s="3">
        <v>1.173</v>
      </c>
      <c r="R4314">
        <f>IF(Q4314&gt;0,(P4314*(Q4314^2))*(3.14159/6),"")</f>
        <v>1.4055669899419352</v>
      </c>
      <c r="S4314" s="2" t="s">
        <v>32</v>
      </c>
      <c r="T4314" t="s">
        <v>25</v>
      </c>
      <c r="U4314" s="2" t="s">
        <v>26</v>
      </c>
      <c r="V4314" s="2" t="s">
        <v>681</v>
      </c>
      <c r="W4314" s="2"/>
      <c r="X4314" s="2" t="s">
        <v>764</v>
      </c>
      <c r="Y4314" s="2"/>
      <c r="AA4314" s="12" t="s">
        <v>835</v>
      </c>
      <c r="AB4314" t="str">
        <f>IF(Q4314&gt;0,"yes","no")</f>
        <v>yes</v>
      </c>
      <c r="AC4314" t="str">
        <f>IF(O4314&gt;0,"yes","no")</f>
        <v>yes</v>
      </c>
      <c r="AD4314" t="str">
        <f>IF(AH4314="hatch","yes","no")</f>
        <v>no</v>
      </c>
      <c r="AE4314" t="str">
        <f>IF(AH4314="swimup","yes","no")</f>
        <v>yes</v>
      </c>
      <c r="AF4314" t="str">
        <f>IF(AH4314="respiration","yes","no")</f>
        <v>no</v>
      </c>
      <c r="AH4314" t="s">
        <v>765</v>
      </c>
      <c r="AI4314">
        <f>IF(O4314&gt;0,(IF(S4314="live",O4314*0.84,IF(S4314="dried.ethanol",O4314*0.8449+2.8227,O4314))),"")</f>
        <v>12.289</v>
      </c>
      <c r="AJ4314" s="2" t="s">
        <v>664</v>
      </c>
      <c r="AL4314" t="str">
        <f>IF(OR(AND(Q4314=Q4315,P4314&gt;0),AND(O4314&gt;0,O4314=O4315)),"duplicate","")</f>
        <v/>
      </c>
      <c r="AM4314" t="s">
        <v>826</v>
      </c>
      <c r="AN4314" t="s">
        <v>826</v>
      </c>
      <c r="AO4314" t="s">
        <v>826</v>
      </c>
      <c r="AP4314" t="s">
        <v>826</v>
      </c>
      <c r="AQ4314" t="s">
        <v>32</v>
      </c>
    </row>
    <row r="4315" spans="1:43" x14ac:dyDescent="0.2">
      <c r="A4315" s="31"/>
      <c r="B4315" s="1">
        <v>42899</v>
      </c>
      <c r="C4315" s="1" t="str">
        <f>IF(F4315="Kup","6/13/2017",IF(F4315="Sag","6/14/2017",""))</f>
        <v>6/13/2017</v>
      </c>
      <c r="D4315" s="27">
        <f>A4315-B4315</f>
        <v>-42899</v>
      </c>
      <c r="E4315" s="27">
        <f>A4315-C4315</f>
        <v>-42899</v>
      </c>
      <c r="F4315" s="2" t="s">
        <v>21</v>
      </c>
      <c r="G4315" s="2" t="s">
        <v>711</v>
      </c>
      <c r="H4315" s="2" t="s">
        <v>30</v>
      </c>
      <c r="I4315" s="12" t="s">
        <v>75</v>
      </c>
      <c r="J4315" s="12" t="s">
        <v>75</v>
      </c>
      <c r="K4315" s="3" t="s">
        <v>945</v>
      </c>
      <c r="L4315" s="3" t="s">
        <v>946</v>
      </c>
      <c r="M4315" s="2">
        <v>10</v>
      </c>
      <c r="N4315" s="2">
        <v>10</v>
      </c>
      <c r="O4315" s="25">
        <v>9.3650000000000002</v>
      </c>
      <c r="P4315" s="3">
        <v>2.258</v>
      </c>
      <c r="Q4315" s="3">
        <v>1.53</v>
      </c>
      <c r="R4315">
        <f>IF(Q4315&gt;0,(P4315*(Q4315^2))*(3.14159/6),"")</f>
        <v>2.7676110423329998</v>
      </c>
      <c r="S4315" s="2" t="s">
        <v>32</v>
      </c>
      <c r="T4315" t="s">
        <v>25</v>
      </c>
      <c r="U4315" s="2" t="s">
        <v>26</v>
      </c>
      <c r="V4315" s="2" t="s">
        <v>753</v>
      </c>
      <c r="W4315" s="2"/>
      <c r="X4315" s="2" t="s">
        <v>764</v>
      </c>
      <c r="Y4315" s="2"/>
      <c r="AA4315" s="12" t="s">
        <v>835</v>
      </c>
      <c r="AB4315" t="str">
        <f>IF(Q4315&gt;0,"yes","no")</f>
        <v>yes</v>
      </c>
      <c r="AC4315" t="str">
        <f>IF(O4315&gt;0,"yes","no")</f>
        <v>yes</v>
      </c>
      <c r="AD4315" t="str">
        <f>IF(AH4315="hatch","yes","no")</f>
        <v>yes</v>
      </c>
      <c r="AE4315" t="str">
        <f>IF(AH4315="swimup","yes","no")</f>
        <v>no</v>
      </c>
      <c r="AF4315" t="str">
        <f>IF(AH4315="respiration","yes","no")</f>
        <v>no</v>
      </c>
      <c r="AH4315" t="s">
        <v>766</v>
      </c>
      <c r="AI4315">
        <f>IF(O4315&gt;0,(IF(S4315="live",O4315*0.84,IF(S4315="dried.ethanol",O4315*0.8449+2.8227,O4315))),"")</f>
        <v>9.3650000000000002</v>
      </c>
      <c r="AJ4315" s="2" t="s">
        <v>750</v>
      </c>
      <c r="AL4315" t="str">
        <f>IF(OR(AND(Q4315=Q4316,P4315&gt;0),AND(O4315&gt;0,O4315=O4316)),"duplicate","")</f>
        <v/>
      </c>
      <c r="AM4315" t="s">
        <v>826</v>
      </c>
      <c r="AN4315" t="s">
        <v>826</v>
      </c>
      <c r="AO4315" t="s">
        <v>826</v>
      </c>
      <c r="AP4315" t="s">
        <v>826</v>
      </c>
      <c r="AQ4315" t="s">
        <v>32</v>
      </c>
    </row>
    <row r="4316" spans="1:43" x14ac:dyDescent="0.2">
      <c r="A4316" s="31"/>
      <c r="B4316" s="1">
        <v>42899</v>
      </c>
      <c r="C4316" s="1" t="str">
        <f>IF(F4316="Kup","6/13/2017",IF(F4316="Sag","6/14/2017",""))</f>
        <v>6/13/2017</v>
      </c>
      <c r="D4316" s="27">
        <f>A4316-B4316</f>
        <v>-42899</v>
      </c>
      <c r="E4316" s="27">
        <f>A4316-C4316</f>
        <v>-42899</v>
      </c>
      <c r="F4316" s="2" t="s">
        <v>21</v>
      </c>
      <c r="G4316" s="2" t="s">
        <v>649</v>
      </c>
      <c r="H4316" s="2" t="s">
        <v>30</v>
      </c>
      <c r="I4316" s="12" t="s">
        <v>75</v>
      </c>
      <c r="J4316" s="12" t="s">
        <v>75</v>
      </c>
      <c r="K4316" s="3" t="s">
        <v>945</v>
      </c>
      <c r="L4316" s="3" t="s">
        <v>946</v>
      </c>
      <c r="M4316" s="2">
        <v>10</v>
      </c>
      <c r="N4316" s="2">
        <v>10</v>
      </c>
      <c r="O4316" s="25">
        <v>12.111000000000001</v>
      </c>
      <c r="P4316" s="3">
        <v>1.867</v>
      </c>
      <c r="Q4316" s="3">
        <v>1.1100000000000001</v>
      </c>
      <c r="R4316">
        <f>IF(Q4316&gt;0,(P4316*(Q4316^2))*(3.14159/6),"")</f>
        <v>1.2044493206355</v>
      </c>
      <c r="S4316" s="2" t="s">
        <v>32</v>
      </c>
      <c r="T4316" t="s">
        <v>25</v>
      </c>
      <c r="U4316" s="2" t="s">
        <v>26</v>
      </c>
      <c r="V4316" s="2" t="s">
        <v>681</v>
      </c>
      <c r="W4316" s="2"/>
      <c r="X4316" s="2" t="s">
        <v>764</v>
      </c>
      <c r="Y4316" s="2"/>
      <c r="AA4316" s="12" t="s">
        <v>835</v>
      </c>
      <c r="AB4316" t="str">
        <f>IF(Q4316&gt;0,"yes","no")</f>
        <v>yes</v>
      </c>
      <c r="AC4316" t="str">
        <f>IF(O4316&gt;0,"yes","no")</f>
        <v>yes</v>
      </c>
      <c r="AD4316" t="str">
        <f>IF(AH4316="hatch","yes","no")</f>
        <v>no</v>
      </c>
      <c r="AE4316" t="str">
        <f>IF(AH4316="swimup","yes","no")</f>
        <v>yes</v>
      </c>
      <c r="AF4316" t="str">
        <f>IF(AH4316="respiration","yes","no")</f>
        <v>no</v>
      </c>
      <c r="AH4316" t="s">
        <v>765</v>
      </c>
      <c r="AI4316">
        <f>IF(O4316&gt;0,(IF(S4316="live",O4316*0.84,IF(S4316="dried.ethanol",O4316*0.8449+2.8227,O4316))),"")</f>
        <v>12.111000000000001</v>
      </c>
      <c r="AJ4316" s="2" t="s">
        <v>664</v>
      </c>
      <c r="AL4316" t="str">
        <f>IF(OR(AND(Q4316=Q4317,P4316&gt;0),AND(O4316&gt;0,O4316=O4317)),"duplicate","")</f>
        <v/>
      </c>
      <c r="AM4316" t="s">
        <v>826</v>
      </c>
      <c r="AN4316" t="s">
        <v>826</v>
      </c>
      <c r="AO4316" t="s">
        <v>826</v>
      </c>
      <c r="AP4316" t="s">
        <v>826</v>
      </c>
      <c r="AQ4316" t="s">
        <v>32</v>
      </c>
    </row>
    <row r="4317" spans="1:43" x14ac:dyDescent="0.2">
      <c r="A4317" s="31"/>
      <c r="B4317" s="1">
        <v>42899</v>
      </c>
      <c r="C4317" s="1" t="str">
        <f>IF(F4317="Kup","6/13/2017",IF(F4317="Sag","6/14/2017",""))</f>
        <v>6/13/2017</v>
      </c>
      <c r="D4317" s="27">
        <f>A4317-B4317</f>
        <v>-42899</v>
      </c>
      <c r="E4317" s="27">
        <f>A4317-C4317</f>
        <v>-42899</v>
      </c>
      <c r="F4317" s="2" t="s">
        <v>21</v>
      </c>
      <c r="G4317" s="2" t="s">
        <v>711</v>
      </c>
      <c r="H4317" s="2" t="s">
        <v>30</v>
      </c>
      <c r="I4317" s="12" t="s">
        <v>78</v>
      </c>
      <c r="J4317" s="12" t="s">
        <v>78</v>
      </c>
      <c r="K4317" s="3" t="s">
        <v>947</v>
      </c>
      <c r="L4317" s="3" t="s">
        <v>949</v>
      </c>
      <c r="M4317" s="2">
        <v>1</v>
      </c>
      <c r="N4317" s="2">
        <v>1</v>
      </c>
      <c r="O4317" s="25">
        <v>11.169</v>
      </c>
      <c r="P4317" s="3">
        <v>2.1960000000000002</v>
      </c>
      <c r="Q4317" s="3">
        <v>1.641</v>
      </c>
      <c r="R4317">
        <f>IF(Q4317&gt;0,(P4317*(Q4317^2))*(3.14159/6),"")</f>
        <v>3.0963336556091399</v>
      </c>
      <c r="S4317" s="2" t="s">
        <v>32</v>
      </c>
      <c r="T4317" t="s">
        <v>25</v>
      </c>
      <c r="U4317" s="2" t="s">
        <v>26</v>
      </c>
      <c r="V4317" s="2" t="s">
        <v>754</v>
      </c>
      <c r="W4317" s="2"/>
      <c r="X4317" s="2" t="s">
        <v>764</v>
      </c>
      <c r="Y4317" s="2"/>
      <c r="AA4317" s="12" t="s">
        <v>835</v>
      </c>
      <c r="AB4317" t="str">
        <f>IF(Q4317&gt;0,"yes","no")</f>
        <v>yes</v>
      </c>
      <c r="AC4317" t="str">
        <f>IF(O4317&gt;0,"yes","no")</f>
        <v>yes</v>
      </c>
      <c r="AD4317" t="str">
        <f>IF(AH4317="hatch","yes","no")</f>
        <v>yes</v>
      </c>
      <c r="AE4317" t="str">
        <f>IF(AH4317="swimup","yes","no")</f>
        <v>no</v>
      </c>
      <c r="AF4317" t="str">
        <f>IF(AH4317="respiration","yes","no")</f>
        <v>no</v>
      </c>
      <c r="AH4317" t="s">
        <v>766</v>
      </c>
      <c r="AI4317">
        <f>IF(O4317&gt;0,(IF(S4317="live",O4317*0.84,IF(S4317="dried.ethanol",O4317*0.8449+2.8227,O4317))),"")</f>
        <v>11.169</v>
      </c>
      <c r="AJ4317" s="2" t="s">
        <v>750</v>
      </c>
      <c r="AL4317" t="str">
        <f>IF(OR(AND(Q4317=Q4318,P4317&gt;0),AND(O4317&gt;0,O4317=O4318)),"duplicate","")</f>
        <v/>
      </c>
      <c r="AM4317" t="s">
        <v>826</v>
      </c>
      <c r="AN4317" t="s">
        <v>826</v>
      </c>
      <c r="AO4317" t="s">
        <v>826</v>
      </c>
      <c r="AP4317" t="s">
        <v>826</v>
      </c>
      <c r="AQ4317" t="s">
        <v>32</v>
      </c>
    </row>
    <row r="4318" spans="1:43" x14ac:dyDescent="0.2">
      <c r="A4318" s="31"/>
      <c r="B4318" s="1">
        <v>42899</v>
      </c>
      <c r="C4318" s="1" t="str">
        <f>IF(F4318="Kup","6/13/2017",IF(F4318="Sag","6/14/2017",""))</f>
        <v>6/13/2017</v>
      </c>
      <c r="D4318" s="27">
        <f>A4318-B4318</f>
        <v>-42899</v>
      </c>
      <c r="E4318" s="27">
        <f>A4318-C4318</f>
        <v>-42899</v>
      </c>
      <c r="F4318" s="2" t="s">
        <v>21</v>
      </c>
      <c r="G4318" s="2" t="s">
        <v>649</v>
      </c>
      <c r="H4318" s="2" t="s">
        <v>30</v>
      </c>
      <c r="I4318" s="12" t="s">
        <v>78</v>
      </c>
      <c r="J4318" s="12" t="s">
        <v>78</v>
      </c>
      <c r="K4318" s="3" t="s">
        <v>947</v>
      </c>
      <c r="L4318" s="3" t="s">
        <v>949</v>
      </c>
      <c r="M4318" s="2">
        <v>1</v>
      </c>
      <c r="N4318" s="2">
        <v>1</v>
      </c>
      <c r="O4318" s="25">
        <v>12.113</v>
      </c>
      <c r="P4318" s="3">
        <v>1.794</v>
      </c>
      <c r="Q4318" s="3">
        <v>1.19</v>
      </c>
      <c r="R4318">
        <f>IF(Q4318&gt;0,(P4318*(Q4318^2))*(3.14159/6),"")</f>
        <v>1.3301928741009998</v>
      </c>
      <c r="S4318" s="2" t="s">
        <v>32</v>
      </c>
      <c r="T4318" t="s">
        <v>25</v>
      </c>
      <c r="U4318" s="2" t="s">
        <v>26</v>
      </c>
      <c r="V4318" s="2" t="s">
        <v>680</v>
      </c>
      <c r="W4318" s="2"/>
      <c r="X4318" s="2" t="s">
        <v>764</v>
      </c>
      <c r="Y4318" s="2"/>
      <c r="AA4318" s="12" t="s">
        <v>835</v>
      </c>
      <c r="AB4318" t="str">
        <f>IF(Q4318&gt;0,"yes","no")</f>
        <v>yes</v>
      </c>
      <c r="AC4318" t="str">
        <f>IF(O4318&gt;0,"yes","no")</f>
        <v>yes</v>
      </c>
      <c r="AD4318" t="str">
        <f>IF(AH4318="hatch","yes","no")</f>
        <v>no</v>
      </c>
      <c r="AE4318" t="str">
        <f>IF(AH4318="swimup","yes","no")</f>
        <v>yes</v>
      </c>
      <c r="AF4318" t="str">
        <f>IF(AH4318="respiration","yes","no")</f>
        <v>no</v>
      </c>
      <c r="AH4318" t="s">
        <v>765</v>
      </c>
      <c r="AI4318">
        <f>IF(O4318&gt;0,(IF(S4318="live",O4318*0.84,IF(S4318="dried.ethanol",O4318*0.8449+2.8227,O4318))),"")</f>
        <v>12.113</v>
      </c>
      <c r="AJ4318" s="2" t="s">
        <v>664</v>
      </c>
      <c r="AL4318" t="str">
        <f>IF(OR(AND(Q4318=Q4319,P4318&gt;0),AND(O4318&gt;0,O4318=O4319)),"duplicate","")</f>
        <v/>
      </c>
      <c r="AM4318" t="s">
        <v>826</v>
      </c>
      <c r="AN4318" t="s">
        <v>826</v>
      </c>
      <c r="AO4318" t="s">
        <v>826</v>
      </c>
      <c r="AP4318" t="s">
        <v>826</v>
      </c>
      <c r="AQ4318" t="s">
        <v>32</v>
      </c>
    </row>
    <row r="4319" spans="1:43" x14ac:dyDescent="0.2">
      <c r="A4319" s="31"/>
      <c r="B4319" s="1">
        <v>42899</v>
      </c>
      <c r="C4319" s="1" t="str">
        <f>IF(F4319="Kup","6/13/2017",IF(F4319="Sag","6/14/2017",""))</f>
        <v>6/13/2017</v>
      </c>
      <c r="D4319" s="27">
        <f>A4319-B4319</f>
        <v>-42899</v>
      </c>
      <c r="E4319" s="27">
        <f>A4319-C4319</f>
        <v>-42899</v>
      </c>
      <c r="F4319" s="2" t="s">
        <v>21</v>
      </c>
      <c r="G4319" s="2" t="s">
        <v>711</v>
      </c>
      <c r="H4319" s="2" t="s">
        <v>30</v>
      </c>
      <c r="I4319" s="12" t="s">
        <v>78</v>
      </c>
      <c r="J4319" s="12" t="s">
        <v>78</v>
      </c>
      <c r="K4319" s="3" t="s">
        <v>947</v>
      </c>
      <c r="L4319" s="3" t="s">
        <v>949</v>
      </c>
      <c r="M4319" s="2">
        <v>2</v>
      </c>
      <c r="N4319" s="2">
        <v>2</v>
      </c>
      <c r="O4319" s="25">
        <v>10.554</v>
      </c>
      <c r="P4319" s="3">
        <v>2.0550000000000002</v>
      </c>
      <c r="Q4319" s="3">
        <v>1.8680000000000001</v>
      </c>
      <c r="R4319">
        <f>IF(Q4319&gt;0,(P4319*(Q4319^2))*(3.14159/6),"")</f>
        <v>3.7546012938748006</v>
      </c>
      <c r="S4319" s="2" t="s">
        <v>32</v>
      </c>
      <c r="T4319" t="s">
        <v>25</v>
      </c>
      <c r="U4319" s="2" t="s">
        <v>26</v>
      </c>
      <c r="V4319" s="2" t="s">
        <v>754</v>
      </c>
      <c r="W4319" s="2"/>
      <c r="X4319" s="2" t="s">
        <v>764</v>
      </c>
      <c r="Y4319" s="2"/>
      <c r="AA4319" s="12" t="s">
        <v>835</v>
      </c>
      <c r="AB4319" t="str">
        <f>IF(Q4319&gt;0,"yes","no")</f>
        <v>yes</v>
      </c>
      <c r="AC4319" t="str">
        <f>IF(O4319&gt;0,"yes","no")</f>
        <v>yes</v>
      </c>
      <c r="AD4319" t="str">
        <f>IF(AH4319="hatch","yes","no")</f>
        <v>yes</v>
      </c>
      <c r="AE4319" t="str">
        <f>IF(AH4319="swimup","yes","no")</f>
        <v>no</v>
      </c>
      <c r="AF4319" t="str">
        <f>IF(AH4319="respiration","yes","no")</f>
        <v>no</v>
      </c>
      <c r="AH4319" t="s">
        <v>766</v>
      </c>
      <c r="AI4319">
        <f>IF(O4319&gt;0,(IF(S4319="live",O4319*0.84,IF(S4319="dried.ethanol",O4319*0.8449+2.8227,O4319))),"")</f>
        <v>10.554</v>
      </c>
      <c r="AJ4319" s="2" t="s">
        <v>750</v>
      </c>
      <c r="AL4319" t="str">
        <f>IF(OR(AND(Q4319=Q4320,P4319&gt;0),AND(O4319&gt;0,O4319=O4320)),"duplicate","")</f>
        <v/>
      </c>
      <c r="AM4319" t="s">
        <v>826</v>
      </c>
      <c r="AN4319" t="s">
        <v>826</v>
      </c>
      <c r="AO4319" t="s">
        <v>826</v>
      </c>
      <c r="AP4319" t="s">
        <v>826</v>
      </c>
      <c r="AQ4319" t="s">
        <v>32</v>
      </c>
    </row>
    <row r="4320" spans="1:43" x14ac:dyDescent="0.2">
      <c r="A4320" s="31"/>
      <c r="B4320" s="1">
        <v>42899</v>
      </c>
      <c r="C4320" s="1" t="str">
        <f>IF(F4320="Kup","6/13/2017",IF(F4320="Sag","6/14/2017",""))</f>
        <v>6/13/2017</v>
      </c>
      <c r="D4320" s="27">
        <f>A4320-B4320</f>
        <v>-42899</v>
      </c>
      <c r="E4320" s="27">
        <f>A4320-C4320</f>
        <v>-42899</v>
      </c>
      <c r="F4320" s="2" t="s">
        <v>21</v>
      </c>
      <c r="G4320" s="2" t="s">
        <v>649</v>
      </c>
      <c r="H4320" s="2" t="s">
        <v>30</v>
      </c>
      <c r="I4320" s="12" t="s">
        <v>78</v>
      </c>
      <c r="J4320" s="12" t="s">
        <v>78</v>
      </c>
      <c r="K4320" s="3" t="s">
        <v>947</v>
      </c>
      <c r="L4320" s="3" t="s">
        <v>949</v>
      </c>
      <c r="M4320" s="2">
        <v>2</v>
      </c>
      <c r="N4320" s="2">
        <v>2</v>
      </c>
      <c r="O4320" s="25">
        <v>11.743</v>
      </c>
      <c r="P4320" s="3">
        <v>1.8819999999999999</v>
      </c>
      <c r="Q4320" s="3">
        <v>1.337</v>
      </c>
      <c r="R4320">
        <f>IF(Q4320&gt;0,(P4320*(Q4320^2))*(3.14159/6),"")</f>
        <v>1.7614920566407031</v>
      </c>
      <c r="S4320" s="2" t="s">
        <v>32</v>
      </c>
      <c r="T4320" t="s">
        <v>25</v>
      </c>
      <c r="U4320" s="2" t="s">
        <v>26</v>
      </c>
      <c r="V4320" s="2" t="s">
        <v>680</v>
      </c>
      <c r="W4320" s="2"/>
      <c r="X4320" s="2" t="s">
        <v>764</v>
      </c>
      <c r="Y4320" s="2"/>
      <c r="AA4320" s="12" t="s">
        <v>835</v>
      </c>
      <c r="AB4320" t="str">
        <f>IF(Q4320&gt;0,"yes","no")</f>
        <v>yes</v>
      </c>
      <c r="AC4320" t="str">
        <f>IF(O4320&gt;0,"yes","no")</f>
        <v>yes</v>
      </c>
      <c r="AD4320" t="str">
        <f>IF(AH4320="hatch","yes","no")</f>
        <v>no</v>
      </c>
      <c r="AE4320" t="str">
        <f>IF(AH4320="swimup","yes","no")</f>
        <v>yes</v>
      </c>
      <c r="AF4320" t="str">
        <f>IF(AH4320="respiration","yes","no")</f>
        <v>no</v>
      </c>
      <c r="AH4320" t="s">
        <v>765</v>
      </c>
      <c r="AI4320">
        <f>IF(O4320&gt;0,(IF(S4320="live",O4320*0.84,IF(S4320="dried.ethanol",O4320*0.8449+2.8227,O4320))),"")</f>
        <v>11.743</v>
      </c>
      <c r="AJ4320" s="2" t="s">
        <v>664</v>
      </c>
      <c r="AL4320" t="str">
        <f>IF(OR(AND(Q4320=Q4321,P4320&gt;0),AND(O4320&gt;0,O4320=O4321)),"duplicate","")</f>
        <v/>
      </c>
      <c r="AM4320" t="s">
        <v>826</v>
      </c>
      <c r="AN4320" t="s">
        <v>826</v>
      </c>
      <c r="AO4320" t="s">
        <v>826</v>
      </c>
      <c r="AP4320" t="s">
        <v>826</v>
      </c>
      <c r="AQ4320" t="s">
        <v>32</v>
      </c>
    </row>
    <row r="4321" spans="1:43" x14ac:dyDescent="0.2">
      <c r="A4321" s="31"/>
      <c r="B4321" s="1">
        <v>42899</v>
      </c>
      <c r="C4321" s="1" t="str">
        <f>IF(F4321="Kup","6/13/2017",IF(F4321="Sag","6/14/2017",""))</f>
        <v>6/13/2017</v>
      </c>
      <c r="D4321" s="27">
        <f>A4321-B4321</f>
        <v>-42899</v>
      </c>
      <c r="E4321" s="27">
        <f>A4321-C4321</f>
        <v>-42899</v>
      </c>
      <c r="F4321" s="2" t="s">
        <v>21</v>
      </c>
      <c r="G4321" s="2" t="s">
        <v>711</v>
      </c>
      <c r="H4321" s="2" t="s">
        <v>30</v>
      </c>
      <c r="I4321" s="12" t="s">
        <v>78</v>
      </c>
      <c r="J4321" s="12" t="s">
        <v>78</v>
      </c>
      <c r="K4321" s="3" t="s">
        <v>947</v>
      </c>
      <c r="L4321" s="3" t="s">
        <v>949</v>
      </c>
      <c r="M4321" s="2">
        <v>3</v>
      </c>
      <c r="N4321" s="2">
        <v>3</v>
      </c>
      <c r="O4321" s="25">
        <v>11.198</v>
      </c>
      <c r="P4321" s="3">
        <v>2.0169999999999999</v>
      </c>
      <c r="Q4321" s="3">
        <v>1.5780000000000001</v>
      </c>
      <c r="R4321">
        <f>IF(Q4321&gt;0,(P4321*(Q4321^2))*(3.14159/6),"")</f>
        <v>2.6297723296684201</v>
      </c>
      <c r="S4321" s="2" t="s">
        <v>32</v>
      </c>
      <c r="T4321" t="s">
        <v>25</v>
      </c>
      <c r="U4321" s="2" t="s">
        <v>26</v>
      </c>
      <c r="V4321" s="2" t="s">
        <v>754</v>
      </c>
      <c r="W4321" s="2"/>
      <c r="X4321" s="2" t="s">
        <v>764</v>
      </c>
      <c r="Y4321" s="2"/>
      <c r="AA4321" s="12" t="s">
        <v>835</v>
      </c>
      <c r="AB4321" t="str">
        <f>IF(Q4321&gt;0,"yes","no")</f>
        <v>yes</v>
      </c>
      <c r="AC4321" t="str">
        <f>IF(O4321&gt;0,"yes","no")</f>
        <v>yes</v>
      </c>
      <c r="AD4321" t="str">
        <f>IF(AH4321="hatch","yes","no")</f>
        <v>yes</v>
      </c>
      <c r="AE4321" t="str">
        <f>IF(AH4321="swimup","yes","no")</f>
        <v>no</v>
      </c>
      <c r="AF4321" t="str">
        <f>IF(AH4321="respiration","yes","no")</f>
        <v>no</v>
      </c>
      <c r="AH4321" t="s">
        <v>766</v>
      </c>
      <c r="AI4321">
        <f>IF(O4321&gt;0,(IF(S4321="live",O4321*0.84,IF(S4321="dried.ethanol",O4321*0.8449+2.8227,O4321))),"")</f>
        <v>11.198</v>
      </c>
      <c r="AJ4321" s="2" t="s">
        <v>750</v>
      </c>
      <c r="AL4321" t="str">
        <f>IF(OR(AND(Q4321=Q4322,P4321&gt;0),AND(O4321&gt;0,O4321=O4322)),"duplicate","")</f>
        <v/>
      </c>
      <c r="AM4321" t="s">
        <v>826</v>
      </c>
      <c r="AN4321" t="s">
        <v>826</v>
      </c>
      <c r="AO4321" t="s">
        <v>826</v>
      </c>
      <c r="AP4321" t="s">
        <v>826</v>
      </c>
      <c r="AQ4321" t="s">
        <v>32</v>
      </c>
    </row>
    <row r="4322" spans="1:43" x14ac:dyDescent="0.2">
      <c r="A4322" s="31"/>
      <c r="B4322" s="1">
        <v>42899</v>
      </c>
      <c r="C4322" s="1" t="str">
        <f>IF(F4322="Kup","6/13/2017",IF(F4322="Sag","6/14/2017",""))</f>
        <v>6/13/2017</v>
      </c>
      <c r="D4322" s="27">
        <f>A4322-B4322</f>
        <v>-42899</v>
      </c>
      <c r="E4322" s="27">
        <f>A4322-C4322</f>
        <v>-42899</v>
      </c>
      <c r="F4322" s="2" t="s">
        <v>21</v>
      </c>
      <c r="G4322" s="2" t="s">
        <v>649</v>
      </c>
      <c r="H4322" s="2" t="s">
        <v>30</v>
      </c>
      <c r="I4322" s="12" t="s">
        <v>78</v>
      </c>
      <c r="J4322" s="12" t="s">
        <v>78</v>
      </c>
      <c r="K4322" s="3" t="s">
        <v>947</v>
      </c>
      <c r="L4322" s="3" t="s">
        <v>949</v>
      </c>
      <c r="M4322" s="2">
        <v>3</v>
      </c>
      <c r="N4322" s="2">
        <v>3</v>
      </c>
      <c r="O4322" s="25">
        <v>12.019</v>
      </c>
      <c r="P4322" s="3">
        <v>2.0990000000000002</v>
      </c>
      <c r="Q4322" s="3">
        <v>1.2430000000000001</v>
      </c>
      <c r="R4322">
        <f>IF(Q4322&gt;0,(P4322*(Q4322^2))*(3.14159/6),"")</f>
        <v>1.6980596856871819</v>
      </c>
      <c r="S4322" s="2" t="s">
        <v>32</v>
      </c>
      <c r="T4322" t="s">
        <v>25</v>
      </c>
      <c r="U4322" s="2" t="s">
        <v>26</v>
      </c>
      <c r="V4322" s="2" t="s">
        <v>680</v>
      </c>
      <c r="W4322" s="2"/>
      <c r="X4322" s="2" t="s">
        <v>764</v>
      </c>
      <c r="Y4322" s="2"/>
      <c r="AA4322" s="12" t="s">
        <v>835</v>
      </c>
      <c r="AB4322" t="str">
        <f>IF(Q4322&gt;0,"yes","no")</f>
        <v>yes</v>
      </c>
      <c r="AC4322" t="str">
        <f>IF(O4322&gt;0,"yes","no")</f>
        <v>yes</v>
      </c>
      <c r="AD4322" t="str">
        <f>IF(AH4322="hatch","yes","no")</f>
        <v>no</v>
      </c>
      <c r="AE4322" t="str">
        <f>IF(AH4322="swimup","yes","no")</f>
        <v>yes</v>
      </c>
      <c r="AF4322" t="str">
        <f>IF(AH4322="respiration","yes","no")</f>
        <v>no</v>
      </c>
      <c r="AH4322" t="s">
        <v>765</v>
      </c>
      <c r="AI4322">
        <f>IF(O4322&gt;0,(IF(S4322="live",O4322*0.84,IF(S4322="dried.ethanol",O4322*0.8449+2.8227,O4322))),"")</f>
        <v>12.019</v>
      </c>
      <c r="AJ4322" s="2" t="s">
        <v>664</v>
      </c>
      <c r="AL4322" t="str">
        <f>IF(OR(AND(Q4322=Q4323,P4322&gt;0),AND(O4322&gt;0,O4322=O4323)),"duplicate","")</f>
        <v/>
      </c>
      <c r="AM4322" t="s">
        <v>826</v>
      </c>
      <c r="AN4322" t="s">
        <v>826</v>
      </c>
      <c r="AO4322" t="s">
        <v>826</v>
      </c>
      <c r="AP4322" t="s">
        <v>826</v>
      </c>
      <c r="AQ4322" t="s">
        <v>32</v>
      </c>
    </row>
    <row r="4323" spans="1:43" x14ac:dyDescent="0.2">
      <c r="A4323" s="31"/>
      <c r="B4323" s="1">
        <v>42899</v>
      </c>
      <c r="C4323" s="1" t="str">
        <f>IF(F4323="Kup","6/13/2017",IF(F4323="Sag","6/14/2017",""))</f>
        <v>6/13/2017</v>
      </c>
      <c r="D4323" s="27">
        <f>A4323-B4323</f>
        <v>-42899</v>
      </c>
      <c r="E4323" s="27">
        <f>A4323-C4323</f>
        <v>-42899</v>
      </c>
      <c r="F4323" s="2" t="s">
        <v>21</v>
      </c>
      <c r="G4323" s="2" t="s">
        <v>711</v>
      </c>
      <c r="H4323" s="2" t="s">
        <v>30</v>
      </c>
      <c r="I4323" s="12" t="s">
        <v>78</v>
      </c>
      <c r="J4323" s="12" t="s">
        <v>78</v>
      </c>
      <c r="K4323" s="3" t="s">
        <v>947</v>
      </c>
      <c r="L4323" s="3" t="s">
        <v>949</v>
      </c>
      <c r="M4323" s="2">
        <v>4</v>
      </c>
      <c r="N4323" s="2">
        <v>4</v>
      </c>
      <c r="O4323" s="25">
        <v>10.340999999999999</v>
      </c>
      <c r="P4323" s="3">
        <v>1.968</v>
      </c>
      <c r="Q4323" s="3">
        <v>1.631</v>
      </c>
      <c r="R4323">
        <f>IF(Q4323&gt;0,(P4323*(Q4323^2))*(3.14159/6),"")</f>
        <v>2.74114034428472</v>
      </c>
      <c r="S4323" s="2" t="s">
        <v>32</v>
      </c>
      <c r="T4323" t="s">
        <v>25</v>
      </c>
      <c r="U4323" s="2" t="s">
        <v>26</v>
      </c>
      <c r="V4323" s="2" t="s">
        <v>754</v>
      </c>
      <c r="W4323" s="2"/>
      <c r="X4323" s="2" t="s">
        <v>764</v>
      </c>
      <c r="Y4323" s="2"/>
      <c r="AA4323" s="12" t="s">
        <v>835</v>
      </c>
      <c r="AB4323" t="str">
        <f>IF(Q4323&gt;0,"yes","no")</f>
        <v>yes</v>
      </c>
      <c r="AC4323" t="str">
        <f>IF(O4323&gt;0,"yes","no")</f>
        <v>yes</v>
      </c>
      <c r="AD4323" t="str">
        <f>IF(AH4323="hatch","yes","no")</f>
        <v>yes</v>
      </c>
      <c r="AE4323" t="str">
        <f>IF(AH4323="swimup","yes","no")</f>
        <v>no</v>
      </c>
      <c r="AF4323" t="str">
        <f>IF(AH4323="respiration","yes","no")</f>
        <v>no</v>
      </c>
      <c r="AH4323" t="s">
        <v>766</v>
      </c>
      <c r="AI4323">
        <f>IF(O4323&gt;0,(IF(S4323="live",O4323*0.84,IF(S4323="dried.ethanol",O4323*0.8449+2.8227,O4323))),"")</f>
        <v>10.340999999999999</v>
      </c>
      <c r="AJ4323" s="2" t="s">
        <v>750</v>
      </c>
      <c r="AL4323" t="str">
        <f>IF(OR(AND(Q4323=Q4324,P4323&gt;0),AND(O4323&gt;0,O4323=O4324)),"duplicate","")</f>
        <v/>
      </c>
      <c r="AM4323" t="s">
        <v>826</v>
      </c>
      <c r="AN4323" t="s">
        <v>826</v>
      </c>
      <c r="AO4323" t="s">
        <v>826</v>
      </c>
      <c r="AP4323" t="s">
        <v>826</v>
      </c>
      <c r="AQ4323" t="s">
        <v>32</v>
      </c>
    </row>
    <row r="4324" spans="1:43" x14ac:dyDescent="0.2">
      <c r="A4324" s="31"/>
      <c r="B4324" s="1">
        <v>42899</v>
      </c>
      <c r="C4324" s="1" t="str">
        <f>IF(F4324="Kup","6/13/2017",IF(F4324="Sag","6/14/2017",""))</f>
        <v>6/13/2017</v>
      </c>
      <c r="D4324" s="27">
        <f>A4324-B4324</f>
        <v>-42899</v>
      </c>
      <c r="E4324" s="27">
        <f>A4324-C4324</f>
        <v>-42899</v>
      </c>
      <c r="F4324" s="2" t="s">
        <v>21</v>
      </c>
      <c r="G4324" s="2" t="s">
        <v>649</v>
      </c>
      <c r="H4324" s="2" t="s">
        <v>30</v>
      </c>
      <c r="I4324" s="12" t="s">
        <v>78</v>
      </c>
      <c r="J4324" s="12" t="s">
        <v>78</v>
      </c>
      <c r="K4324" s="3" t="s">
        <v>947</v>
      </c>
      <c r="L4324" s="3" t="s">
        <v>949</v>
      </c>
      <c r="M4324" s="2">
        <v>4</v>
      </c>
      <c r="N4324" s="2">
        <v>4</v>
      </c>
      <c r="O4324" s="25">
        <v>11.984</v>
      </c>
      <c r="P4324" s="3">
        <v>1.794</v>
      </c>
      <c r="Q4324" s="3">
        <v>1.202</v>
      </c>
      <c r="R4324">
        <f>IF(Q4324&gt;0,(P4324*(Q4324^2))*(3.14159/6),"")</f>
        <v>1.3571555577096399</v>
      </c>
      <c r="S4324" s="2" t="s">
        <v>32</v>
      </c>
      <c r="T4324" t="s">
        <v>25</v>
      </c>
      <c r="U4324" s="2" t="s">
        <v>26</v>
      </c>
      <c r="V4324" s="2" t="s">
        <v>680</v>
      </c>
      <c r="W4324" s="2"/>
      <c r="X4324" s="2" t="s">
        <v>764</v>
      </c>
      <c r="Y4324" s="2"/>
      <c r="AA4324" s="12" t="s">
        <v>835</v>
      </c>
      <c r="AB4324" t="str">
        <f>IF(Q4324&gt;0,"yes","no")</f>
        <v>yes</v>
      </c>
      <c r="AC4324" t="str">
        <f>IF(O4324&gt;0,"yes","no")</f>
        <v>yes</v>
      </c>
      <c r="AD4324" t="str">
        <f>IF(AH4324="hatch","yes","no")</f>
        <v>no</v>
      </c>
      <c r="AE4324" t="str">
        <f>IF(AH4324="swimup","yes","no")</f>
        <v>yes</v>
      </c>
      <c r="AF4324" t="str">
        <f>IF(AH4324="respiration","yes","no")</f>
        <v>no</v>
      </c>
      <c r="AH4324" t="s">
        <v>765</v>
      </c>
      <c r="AI4324">
        <f>IF(O4324&gt;0,(IF(S4324="live",O4324*0.84,IF(S4324="dried.ethanol",O4324*0.8449+2.8227,O4324))),"")</f>
        <v>11.984</v>
      </c>
      <c r="AJ4324" s="2" t="s">
        <v>664</v>
      </c>
      <c r="AL4324" t="str">
        <f>IF(OR(AND(Q4324=Q4325,P4324&gt;0),AND(O4324&gt;0,O4324=O4325)),"duplicate","")</f>
        <v/>
      </c>
      <c r="AM4324" t="s">
        <v>826</v>
      </c>
      <c r="AN4324" t="s">
        <v>826</v>
      </c>
      <c r="AO4324" t="s">
        <v>826</v>
      </c>
      <c r="AP4324" t="s">
        <v>826</v>
      </c>
      <c r="AQ4324" t="s">
        <v>32</v>
      </c>
    </row>
    <row r="4325" spans="1:43" x14ac:dyDescent="0.2">
      <c r="A4325" s="31"/>
      <c r="B4325" s="1">
        <v>42899</v>
      </c>
      <c r="C4325" s="1" t="str">
        <f>IF(F4325="Kup","6/13/2017",IF(F4325="Sag","6/14/2017",""))</f>
        <v>6/13/2017</v>
      </c>
      <c r="D4325" s="27">
        <f>A4325-B4325</f>
        <v>-42899</v>
      </c>
      <c r="E4325" s="27">
        <f>A4325-C4325</f>
        <v>-42899</v>
      </c>
      <c r="F4325" s="2" t="s">
        <v>21</v>
      </c>
      <c r="G4325" s="2" t="s">
        <v>711</v>
      </c>
      <c r="H4325" s="2" t="s">
        <v>30</v>
      </c>
      <c r="I4325" s="12" t="s">
        <v>78</v>
      </c>
      <c r="J4325" s="12" t="s">
        <v>78</v>
      </c>
      <c r="K4325" s="3" t="s">
        <v>947</v>
      </c>
      <c r="L4325" s="3" t="s">
        <v>949</v>
      </c>
      <c r="M4325" s="2">
        <v>5</v>
      </c>
      <c r="N4325" s="2">
        <v>5</v>
      </c>
      <c r="O4325" s="25">
        <v>10.917</v>
      </c>
      <c r="P4325" s="3">
        <v>2.0459999999999998</v>
      </c>
      <c r="Q4325" s="3">
        <v>1.5369999999999999</v>
      </c>
      <c r="R4325">
        <f>IF(Q4325&gt;0,(P4325*(Q4325^2))*(3.14159/6),"")</f>
        <v>2.5307638359081093</v>
      </c>
      <c r="S4325" s="2" t="s">
        <v>32</v>
      </c>
      <c r="T4325" t="s">
        <v>25</v>
      </c>
      <c r="U4325" s="2" t="s">
        <v>26</v>
      </c>
      <c r="V4325" s="2" t="s">
        <v>754</v>
      </c>
      <c r="W4325" s="2"/>
      <c r="X4325" s="2" t="s">
        <v>764</v>
      </c>
      <c r="Y4325" s="2"/>
      <c r="AA4325" s="12" t="s">
        <v>835</v>
      </c>
      <c r="AB4325" t="str">
        <f>IF(Q4325&gt;0,"yes","no")</f>
        <v>yes</v>
      </c>
      <c r="AC4325" t="str">
        <f>IF(O4325&gt;0,"yes","no")</f>
        <v>yes</v>
      </c>
      <c r="AD4325" t="str">
        <f>IF(AH4325="hatch","yes","no")</f>
        <v>yes</v>
      </c>
      <c r="AE4325" t="str">
        <f>IF(AH4325="swimup","yes","no")</f>
        <v>no</v>
      </c>
      <c r="AF4325" t="str">
        <f>IF(AH4325="respiration","yes","no")</f>
        <v>no</v>
      </c>
      <c r="AH4325" t="s">
        <v>766</v>
      </c>
      <c r="AI4325">
        <f>IF(O4325&gt;0,(IF(S4325="live",O4325*0.84,IF(S4325="dried.ethanol",O4325*0.8449+2.8227,O4325))),"")</f>
        <v>10.917</v>
      </c>
      <c r="AJ4325" s="2" t="s">
        <v>750</v>
      </c>
      <c r="AL4325" t="str">
        <f>IF(OR(AND(Q4325=Q4326,P4325&gt;0),AND(O4325&gt;0,O4325=O4326)),"duplicate","")</f>
        <v/>
      </c>
      <c r="AM4325" t="s">
        <v>826</v>
      </c>
      <c r="AN4325" t="s">
        <v>826</v>
      </c>
      <c r="AO4325" t="s">
        <v>826</v>
      </c>
      <c r="AP4325" t="s">
        <v>826</v>
      </c>
      <c r="AQ4325" t="s">
        <v>32</v>
      </c>
    </row>
    <row r="4326" spans="1:43" x14ac:dyDescent="0.2">
      <c r="A4326" s="31"/>
      <c r="B4326" s="1">
        <v>42899</v>
      </c>
      <c r="C4326" s="1" t="str">
        <f>IF(F4326="Kup","6/13/2017",IF(F4326="Sag","6/14/2017",""))</f>
        <v>6/13/2017</v>
      </c>
      <c r="D4326" s="27">
        <f>A4326-B4326</f>
        <v>-42899</v>
      </c>
      <c r="E4326" s="27">
        <f>A4326-C4326</f>
        <v>-42899</v>
      </c>
      <c r="F4326" s="2" t="s">
        <v>21</v>
      </c>
      <c r="G4326" s="2" t="s">
        <v>649</v>
      </c>
      <c r="H4326" s="2" t="s">
        <v>30</v>
      </c>
      <c r="I4326" s="12" t="s">
        <v>78</v>
      </c>
      <c r="J4326" s="12" t="s">
        <v>78</v>
      </c>
      <c r="K4326" s="3" t="s">
        <v>947</v>
      </c>
      <c r="L4326" s="3" t="s">
        <v>949</v>
      </c>
      <c r="M4326" s="2">
        <v>5</v>
      </c>
      <c r="N4326" s="2">
        <v>5</v>
      </c>
      <c r="O4326" s="25">
        <v>11.326000000000001</v>
      </c>
      <c r="P4326" s="3">
        <v>1.6539999999999999</v>
      </c>
      <c r="Q4326" s="3">
        <v>1.089</v>
      </c>
      <c r="R4326">
        <f>IF(Q4326&gt;0,(P4326*(Q4326^2))*(3.14159/6),"")</f>
        <v>1.0270451124935098</v>
      </c>
      <c r="S4326" s="2" t="s">
        <v>32</v>
      </c>
      <c r="T4326" t="s">
        <v>25</v>
      </c>
      <c r="U4326" s="2" t="s">
        <v>26</v>
      </c>
      <c r="V4326" s="2" t="s">
        <v>680</v>
      </c>
      <c r="W4326" s="2"/>
      <c r="X4326" s="2" t="s">
        <v>764</v>
      </c>
      <c r="Y4326" s="2"/>
      <c r="AA4326" s="12" t="s">
        <v>835</v>
      </c>
      <c r="AB4326" t="str">
        <f>IF(Q4326&gt;0,"yes","no")</f>
        <v>yes</v>
      </c>
      <c r="AC4326" t="str">
        <f>IF(O4326&gt;0,"yes","no")</f>
        <v>yes</v>
      </c>
      <c r="AD4326" t="str">
        <f>IF(AH4326="hatch","yes","no")</f>
        <v>no</v>
      </c>
      <c r="AE4326" t="str">
        <f>IF(AH4326="swimup","yes","no")</f>
        <v>yes</v>
      </c>
      <c r="AF4326" t="str">
        <f>IF(AH4326="respiration","yes","no")</f>
        <v>no</v>
      </c>
      <c r="AH4326" t="s">
        <v>765</v>
      </c>
      <c r="AI4326">
        <f>IF(O4326&gt;0,(IF(S4326="live",O4326*0.84,IF(S4326="dried.ethanol",O4326*0.8449+2.8227,O4326))),"")</f>
        <v>11.326000000000001</v>
      </c>
      <c r="AJ4326" s="2" t="s">
        <v>664</v>
      </c>
      <c r="AL4326" t="str">
        <f>IF(OR(AND(Q4326=Q4327,P4326&gt;0),AND(O4326&gt;0,O4326=O4327)),"duplicate","")</f>
        <v/>
      </c>
      <c r="AM4326" t="s">
        <v>826</v>
      </c>
      <c r="AN4326" t="s">
        <v>826</v>
      </c>
      <c r="AO4326" t="s">
        <v>826</v>
      </c>
      <c r="AP4326" t="s">
        <v>826</v>
      </c>
      <c r="AQ4326" t="s">
        <v>32</v>
      </c>
    </row>
    <row r="4327" spans="1:43" x14ac:dyDescent="0.2">
      <c r="A4327" s="31"/>
      <c r="B4327" s="1">
        <v>42899</v>
      </c>
      <c r="C4327" s="1" t="str">
        <f>IF(F4327="Kup","6/13/2017",IF(F4327="Sag","6/14/2017",""))</f>
        <v>6/13/2017</v>
      </c>
      <c r="D4327" s="27">
        <f>A4327-B4327</f>
        <v>-42899</v>
      </c>
      <c r="E4327" s="27">
        <f>A4327-C4327</f>
        <v>-42899</v>
      </c>
      <c r="F4327" s="2" t="s">
        <v>21</v>
      </c>
      <c r="G4327" s="2" t="s">
        <v>711</v>
      </c>
      <c r="H4327" s="2" t="s">
        <v>30</v>
      </c>
      <c r="I4327" s="12" t="s">
        <v>78</v>
      </c>
      <c r="J4327" s="12" t="s">
        <v>78</v>
      </c>
      <c r="K4327" s="3" t="s">
        <v>947</v>
      </c>
      <c r="L4327" s="3" t="s">
        <v>949</v>
      </c>
      <c r="M4327" s="2">
        <v>6</v>
      </c>
      <c r="N4327" s="2">
        <v>6</v>
      </c>
      <c r="O4327" s="25">
        <v>10.678000000000001</v>
      </c>
      <c r="P4327" s="3">
        <v>1.9950000000000001</v>
      </c>
      <c r="Q4327" s="3">
        <v>1.6080000000000001</v>
      </c>
      <c r="R4327">
        <f>IF(Q4327&gt;0,(P4327*(Q4327^2))*(3.14159/6),"")</f>
        <v>2.7009294751152004</v>
      </c>
      <c r="S4327" s="2" t="s">
        <v>32</v>
      </c>
      <c r="T4327" t="s">
        <v>25</v>
      </c>
      <c r="U4327" s="2" t="s">
        <v>26</v>
      </c>
      <c r="V4327" s="2" t="s">
        <v>754</v>
      </c>
      <c r="W4327" s="2"/>
      <c r="X4327" s="2" t="s">
        <v>764</v>
      </c>
      <c r="Y4327" s="2"/>
      <c r="AA4327" s="12" t="s">
        <v>835</v>
      </c>
      <c r="AB4327" t="str">
        <f>IF(Q4327&gt;0,"yes","no")</f>
        <v>yes</v>
      </c>
      <c r="AC4327" t="str">
        <f>IF(O4327&gt;0,"yes","no")</f>
        <v>yes</v>
      </c>
      <c r="AD4327" t="str">
        <f>IF(AH4327="hatch","yes","no")</f>
        <v>yes</v>
      </c>
      <c r="AE4327" t="str">
        <f>IF(AH4327="swimup","yes","no")</f>
        <v>no</v>
      </c>
      <c r="AF4327" t="str">
        <f>IF(AH4327="respiration","yes","no")</f>
        <v>no</v>
      </c>
      <c r="AH4327" t="s">
        <v>766</v>
      </c>
      <c r="AI4327">
        <f>IF(O4327&gt;0,(IF(S4327="live",O4327*0.84,IF(S4327="dried.ethanol",O4327*0.8449+2.8227,O4327))),"")</f>
        <v>10.678000000000001</v>
      </c>
      <c r="AJ4327" s="2" t="s">
        <v>750</v>
      </c>
      <c r="AL4327" t="str">
        <f>IF(OR(AND(Q4327=Q4328,P4327&gt;0),AND(O4327&gt;0,O4327=O4328)),"duplicate","")</f>
        <v/>
      </c>
      <c r="AM4327" t="s">
        <v>826</v>
      </c>
      <c r="AN4327" t="s">
        <v>826</v>
      </c>
      <c r="AO4327" t="s">
        <v>826</v>
      </c>
      <c r="AP4327" t="s">
        <v>826</v>
      </c>
      <c r="AQ4327" t="s">
        <v>32</v>
      </c>
    </row>
    <row r="4328" spans="1:43" x14ac:dyDescent="0.2">
      <c r="A4328" s="31"/>
      <c r="B4328" s="1">
        <v>42899</v>
      </c>
      <c r="C4328" s="1" t="str">
        <f>IF(F4328="Kup","6/13/2017",IF(F4328="Sag","6/14/2017",""))</f>
        <v>6/13/2017</v>
      </c>
      <c r="D4328" s="27">
        <f>A4328-B4328</f>
        <v>-42899</v>
      </c>
      <c r="E4328" s="27">
        <f>A4328-C4328</f>
        <v>-42899</v>
      </c>
      <c r="F4328" s="2" t="s">
        <v>21</v>
      </c>
      <c r="G4328" s="2" t="s">
        <v>649</v>
      </c>
      <c r="H4328" s="2" t="s">
        <v>30</v>
      </c>
      <c r="I4328" s="12" t="s">
        <v>78</v>
      </c>
      <c r="J4328" s="12" t="s">
        <v>78</v>
      </c>
      <c r="K4328" s="3" t="s">
        <v>947</v>
      </c>
      <c r="L4328" s="3" t="s">
        <v>949</v>
      </c>
      <c r="M4328" s="2">
        <v>6</v>
      </c>
      <c r="N4328" s="2">
        <v>6</v>
      </c>
      <c r="O4328" s="25">
        <v>11.763999999999999</v>
      </c>
      <c r="P4328" s="3">
        <v>2.008</v>
      </c>
      <c r="Q4328" s="3">
        <v>1.119</v>
      </c>
      <c r="R4328">
        <f>IF(Q4328&gt;0,(P4328*(Q4328^2))*(3.14159/6),"")</f>
        <v>1.3165038606313197</v>
      </c>
      <c r="S4328" s="2" t="s">
        <v>32</v>
      </c>
      <c r="T4328" t="s">
        <v>25</v>
      </c>
      <c r="U4328" s="2" t="s">
        <v>26</v>
      </c>
      <c r="V4328" s="2" t="s">
        <v>680</v>
      </c>
      <c r="W4328" s="2"/>
      <c r="X4328" s="2" t="s">
        <v>764</v>
      </c>
      <c r="Y4328" s="2"/>
      <c r="AA4328" s="12" t="s">
        <v>835</v>
      </c>
      <c r="AB4328" t="str">
        <f>IF(Q4328&gt;0,"yes","no")</f>
        <v>yes</v>
      </c>
      <c r="AC4328" t="str">
        <f>IF(O4328&gt;0,"yes","no")</f>
        <v>yes</v>
      </c>
      <c r="AD4328" t="str">
        <f>IF(AH4328="hatch","yes","no")</f>
        <v>no</v>
      </c>
      <c r="AE4328" t="str">
        <f>IF(AH4328="swimup","yes","no")</f>
        <v>yes</v>
      </c>
      <c r="AF4328" t="str">
        <f>IF(AH4328="respiration","yes","no")</f>
        <v>no</v>
      </c>
      <c r="AH4328" t="s">
        <v>765</v>
      </c>
      <c r="AI4328">
        <f>IF(O4328&gt;0,(IF(S4328="live",O4328*0.84,IF(S4328="dried.ethanol",O4328*0.8449+2.8227,O4328))),"")</f>
        <v>11.763999999999999</v>
      </c>
      <c r="AJ4328" s="2" t="s">
        <v>664</v>
      </c>
      <c r="AL4328" t="str">
        <f>IF(OR(AND(Q4328=Q4329,P4328&gt;0),AND(O4328&gt;0,O4328=O4329)),"duplicate","")</f>
        <v/>
      </c>
      <c r="AM4328" t="s">
        <v>826</v>
      </c>
      <c r="AN4328" t="s">
        <v>826</v>
      </c>
      <c r="AO4328" t="s">
        <v>826</v>
      </c>
      <c r="AP4328" t="s">
        <v>826</v>
      </c>
      <c r="AQ4328" t="s">
        <v>32</v>
      </c>
    </row>
    <row r="4329" spans="1:43" x14ac:dyDescent="0.2">
      <c r="A4329" s="31"/>
      <c r="B4329" s="1">
        <v>42899</v>
      </c>
      <c r="C4329" s="1" t="str">
        <f>IF(F4329="Kup","6/13/2017",IF(F4329="Sag","6/14/2017",""))</f>
        <v>6/13/2017</v>
      </c>
      <c r="D4329" s="27">
        <f>A4329-B4329</f>
        <v>-42899</v>
      </c>
      <c r="E4329" s="27">
        <f>A4329-C4329</f>
        <v>-42899</v>
      </c>
      <c r="F4329" s="2" t="s">
        <v>21</v>
      </c>
      <c r="G4329" s="2" t="s">
        <v>711</v>
      </c>
      <c r="H4329" s="2" t="s">
        <v>30</v>
      </c>
      <c r="I4329" s="12" t="s">
        <v>78</v>
      </c>
      <c r="J4329" s="12" t="s">
        <v>78</v>
      </c>
      <c r="K4329" s="3" t="s">
        <v>947</v>
      </c>
      <c r="L4329" s="3" t="s">
        <v>949</v>
      </c>
      <c r="M4329" s="2">
        <v>7</v>
      </c>
      <c r="N4329" s="2">
        <v>7</v>
      </c>
      <c r="O4329" s="25">
        <v>10.423</v>
      </c>
      <c r="P4329" s="3">
        <v>2.08</v>
      </c>
      <c r="Q4329" s="3">
        <v>1.5649999999999999</v>
      </c>
      <c r="R4329">
        <f>IF(Q4329&gt;0,(P4329*(Q4329^2))*(3.14159/6),"")</f>
        <v>2.6674130661533328</v>
      </c>
      <c r="S4329" s="2" t="s">
        <v>32</v>
      </c>
      <c r="T4329" t="s">
        <v>25</v>
      </c>
      <c r="U4329" s="2" t="s">
        <v>26</v>
      </c>
      <c r="V4329" s="2" t="s">
        <v>754</v>
      </c>
      <c r="W4329" s="2"/>
      <c r="X4329" s="2" t="s">
        <v>764</v>
      </c>
      <c r="Y4329" s="2"/>
      <c r="AA4329" s="12" t="s">
        <v>835</v>
      </c>
      <c r="AB4329" t="str">
        <f>IF(Q4329&gt;0,"yes","no")</f>
        <v>yes</v>
      </c>
      <c r="AC4329" t="str">
        <f>IF(O4329&gt;0,"yes","no")</f>
        <v>yes</v>
      </c>
      <c r="AD4329" t="str">
        <f>IF(AH4329="hatch","yes","no")</f>
        <v>yes</v>
      </c>
      <c r="AE4329" t="str">
        <f>IF(AH4329="swimup","yes","no")</f>
        <v>no</v>
      </c>
      <c r="AF4329" t="str">
        <f>IF(AH4329="respiration","yes","no")</f>
        <v>no</v>
      </c>
      <c r="AH4329" t="s">
        <v>766</v>
      </c>
      <c r="AI4329">
        <f>IF(O4329&gt;0,(IF(S4329="live",O4329*0.84,IF(S4329="dried.ethanol",O4329*0.8449+2.8227,O4329))),"")</f>
        <v>10.423</v>
      </c>
      <c r="AJ4329" s="2" t="s">
        <v>750</v>
      </c>
      <c r="AL4329" t="str">
        <f>IF(OR(AND(Q4329=Q4330,P4329&gt;0),AND(O4329&gt;0,O4329=O4330)),"duplicate","")</f>
        <v/>
      </c>
      <c r="AM4329" t="s">
        <v>826</v>
      </c>
      <c r="AN4329" t="s">
        <v>826</v>
      </c>
      <c r="AO4329" t="s">
        <v>826</v>
      </c>
      <c r="AP4329" t="s">
        <v>826</v>
      </c>
      <c r="AQ4329" t="s">
        <v>32</v>
      </c>
    </row>
    <row r="4330" spans="1:43" x14ac:dyDescent="0.2">
      <c r="A4330" s="31"/>
      <c r="B4330" s="1">
        <v>42899</v>
      </c>
      <c r="C4330" s="1" t="str">
        <f>IF(F4330="Kup","6/13/2017",IF(F4330="Sag","6/14/2017",""))</f>
        <v>6/13/2017</v>
      </c>
      <c r="D4330" s="27">
        <f>A4330-B4330</f>
        <v>-42899</v>
      </c>
      <c r="E4330" s="27">
        <f>A4330-C4330</f>
        <v>-42899</v>
      </c>
      <c r="F4330" s="2" t="s">
        <v>21</v>
      </c>
      <c r="G4330" s="2" t="s">
        <v>649</v>
      </c>
      <c r="H4330" s="2" t="s">
        <v>30</v>
      </c>
      <c r="I4330" s="12" t="s">
        <v>78</v>
      </c>
      <c r="J4330" s="12" t="s">
        <v>78</v>
      </c>
      <c r="K4330" s="3" t="s">
        <v>947</v>
      </c>
      <c r="L4330" s="3" t="s">
        <v>949</v>
      </c>
      <c r="M4330" s="2">
        <v>7</v>
      </c>
      <c r="N4330" s="2">
        <v>7</v>
      </c>
      <c r="O4330" s="25">
        <v>11.898</v>
      </c>
      <c r="P4330" s="3">
        <v>1.6839999999999999</v>
      </c>
      <c r="Q4330" s="3">
        <v>1.1140000000000001</v>
      </c>
      <c r="R4330">
        <f>IF(Q4330&gt;0,(P4330*(Q4330^2))*(3.14159/6),"")</f>
        <v>1.0942353083682934</v>
      </c>
      <c r="S4330" s="2" t="s">
        <v>32</v>
      </c>
      <c r="T4330" t="s">
        <v>25</v>
      </c>
      <c r="U4330" s="2" t="s">
        <v>26</v>
      </c>
      <c r="V4330" s="2" t="s">
        <v>680</v>
      </c>
      <c r="W4330" s="2"/>
      <c r="X4330" s="2" t="s">
        <v>764</v>
      </c>
      <c r="Y4330" s="2"/>
      <c r="AA4330" s="12" t="s">
        <v>835</v>
      </c>
      <c r="AB4330" t="str">
        <f>IF(Q4330&gt;0,"yes","no")</f>
        <v>yes</v>
      </c>
      <c r="AC4330" t="str">
        <f>IF(O4330&gt;0,"yes","no")</f>
        <v>yes</v>
      </c>
      <c r="AD4330" t="str">
        <f>IF(AH4330="hatch","yes","no")</f>
        <v>no</v>
      </c>
      <c r="AE4330" t="str">
        <f>IF(AH4330="swimup","yes","no")</f>
        <v>yes</v>
      </c>
      <c r="AF4330" t="str">
        <f>IF(AH4330="respiration","yes","no")</f>
        <v>no</v>
      </c>
      <c r="AH4330" t="s">
        <v>765</v>
      </c>
      <c r="AI4330">
        <f>IF(O4330&gt;0,(IF(S4330="live",O4330*0.84,IF(S4330="dried.ethanol",O4330*0.8449+2.8227,O4330))),"")</f>
        <v>11.898</v>
      </c>
      <c r="AJ4330" s="2" t="s">
        <v>664</v>
      </c>
      <c r="AL4330" t="str">
        <f>IF(OR(AND(Q4330=Q4331,P4330&gt;0),AND(O4330&gt;0,O4330=O4331)),"duplicate","")</f>
        <v/>
      </c>
      <c r="AM4330" t="s">
        <v>826</v>
      </c>
      <c r="AN4330" t="s">
        <v>826</v>
      </c>
      <c r="AO4330" t="s">
        <v>826</v>
      </c>
      <c r="AP4330" t="s">
        <v>826</v>
      </c>
      <c r="AQ4330" t="s">
        <v>32</v>
      </c>
    </row>
    <row r="4331" spans="1:43" x14ac:dyDescent="0.2">
      <c r="A4331" s="31"/>
      <c r="B4331" s="1">
        <v>42899</v>
      </c>
      <c r="C4331" s="1" t="str">
        <f>IF(F4331="Kup","6/13/2017",IF(F4331="Sag","6/14/2017",""))</f>
        <v>6/13/2017</v>
      </c>
      <c r="D4331" s="27">
        <f>A4331-B4331</f>
        <v>-42899</v>
      </c>
      <c r="E4331" s="27">
        <f>A4331-C4331</f>
        <v>-42899</v>
      </c>
      <c r="F4331" s="2" t="s">
        <v>21</v>
      </c>
      <c r="G4331" s="2" t="s">
        <v>711</v>
      </c>
      <c r="H4331" s="2" t="s">
        <v>30</v>
      </c>
      <c r="I4331" s="12" t="s">
        <v>78</v>
      </c>
      <c r="J4331" s="12" t="s">
        <v>78</v>
      </c>
      <c r="K4331" s="3" t="s">
        <v>947</v>
      </c>
      <c r="L4331" s="3" t="s">
        <v>949</v>
      </c>
      <c r="M4331" s="2">
        <v>8</v>
      </c>
      <c r="N4331" s="2">
        <v>8</v>
      </c>
      <c r="O4331" s="25">
        <v>10.531000000000001</v>
      </c>
      <c r="P4331" s="3">
        <v>2.0339999999999998</v>
      </c>
      <c r="Q4331" s="3">
        <v>1.526</v>
      </c>
      <c r="R4331">
        <f>IF(Q4331&gt;0,(P4331*(Q4331^2))*(3.14159/6),"")</f>
        <v>2.4800376346107598</v>
      </c>
      <c r="S4331" s="2" t="s">
        <v>32</v>
      </c>
      <c r="T4331" t="s">
        <v>25</v>
      </c>
      <c r="U4331" s="2" t="s">
        <v>26</v>
      </c>
      <c r="V4331" s="2" t="s">
        <v>754</v>
      </c>
      <c r="W4331" s="2"/>
      <c r="X4331" s="2" t="s">
        <v>764</v>
      </c>
      <c r="Y4331" s="2"/>
      <c r="AA4331" s="12" t="s">
        <v>835</v>
      </c>
      <c r="AB4331" t="str">
        <f>IF(Q4331&gt;0,"yes","no")</f>
        <v>yes</v>
      </c>
      <c r="AC4331" t="str">
        <f>IF(O4331&gt;0,"yes","no")</f>
        <v>yes</v>
      </c>
      <c r="AD4331" t="str">
        <f>IF(AH4331="hatch","yes","no")</f>
        <v>yes</v>
      </c>
      <c r="AE4331" t="str">
        <f>IF(AH4331="swimup","yes","no")</f>
        <v>no</v>
      </c>
      <c r="AF4331" t="str">
        <f>IF(AH4331="respiration","yes","no")</f>
        <v>no</v>
      </c>
      <c r="AH4331" t="s">
        <v>766</v>
      </c>
      <c r="AI4331">
        <f>IF(O4331&gt;0,(IF(S4331="live",O4331*0.84,IF(S4331="dried.ethanol",O4331*0.8449+2.8227,O4331))),"")</f>
        <v>10.531000000000001</v>
      </c>
      <c r="AJ4331" s="2" t="s">
        <v>750</v>
      </c>
      <c r="AL4331" t="str">
        <f>IF(OR(AND(Q4331=Q4332,P4331&gt;0),AND(O4331&gt;0,O4331=O4332)),"duplicate","")</f>
        <v/>
      </c>
      <c r="AM4331" t="s">
        <v>826</v>
      </c>
      <c r="AN4331" t="s">
        <v>826</v>
      </c>
      <c r="AO4331" t="s">
        <v>826</v>
      </c>
      <c r="AP4331" t="s">
        <v>826</v>
      </c>
      <c r="AQ4331" t="s">
        <v>32</v>
      </c>
    </row>
    <row r="4332" spans="1:43" x14ac:dyDescent="0.2">
      <c r="A4332" s="31"/>
      <c r="B4332" s="1">
        <v>42899</v>
      </c>
      <c r="C4332" s="1" t="str">
        <f>IF(F4332="Kup","6/13/2017",IF(F4332="Sag","6/14/2017",""))</f>
        <v>6/13/2017</v>
      </c>
      <c r="D4332" s="27">
        <f>A4332-B4332</f>
        <v>-42899</v>
      </c>
      <c r="E4332" s="27">
        <f>A4332-C4332</f>
        <v>-42899</v>
      </c>
      <c r="F4332" s="2" t="s">
        <v>21</v>
      </c>
      <c r="G4332" s="2" t="s">
        <v>649</v>
      </c>
      <c r="H4332" s="2" t="s">
        <v>30</v>
      </c>
      <c r="I4332" s="12" t="s">
        <v>78</v>
      </c>
      <c r="J4332" s="12" t="s">
        <v>78</v>
      </c>
      <c r="K4332" s="3" t="s">
        <v>947</v>
      </c>
      <c r="L4332" s="3" t="s">
        <v>949</v>
      </c>
      <c r="M4332" s="2">
        <v>8</v>
      </c>
      <c r="N4332" s="2">
        <v>8</v>
      </c>
      <c r="O4332" s="25">
        <v>12.087</v>
      </c>
      <c r="P4332" s="3">
        <v>1.744</v>
      </c>
      <c r="Q4332" s="3">
        <v>1.1120000000000001</v>
      </c>
      <c r="R4332">
        <f>IF(Q4332&gt;0,(P4332*(Q4332^2))*(3.14159/6),"")</f>
        <v>1.1291569463483735</v>
      </c>
      <c r="S4332" s="2" t="s">
        <v>32</v>
      </c>
      <c r="T4332" t="s">
        <v>25</v>
      </c>
      <c r="U4332" s="2" t="s">
        <v>26</v>
      </c>
      <c r="V4332" s="2" t="s">
        <v>680</v>
      </c>
      <c r="W4332" s="2"/>
      <c r="X4332" s="2" t="s">
        <v>764</v>
      </c>
      <c r="Y4332" s="2"/>
      <c r="AA4332" s="12" t="s">
        <v>835</v>
      </c>
      <c r="AB4332" t="str">
        <f>IF(Q4332&gt;0,"yes","no")</f>
        <v>yes</v>
      </c>
      <c r="AC4332" t="str">
        <f>IF(O4332&gt;0,"yes","no")</f>
        <v>yes</v>
      </c>
      <c r="AD4332" t="str">
        <f>IF(AH4332="hatch","yes","no")</f>
        <v>no</v>
      </c>
      <c r="AE4332" t="str">
        <f>IF(AH4332="swimup","yes","no")</f>
        <v>yes</v>
      </c>
      <c r="AF4332" t="str">
        <f>IF(AH4332="respiration","yes","no")</f>
        <v>no</v>
      </c>
      <c r="AH4332" t="s">
        <v>765</v>
      </c>
      <c r="AI4332">
        <f>IF(O4332&gt;0,(IF(S4332="live",O4332*0.84,IF(S4332="dried.ethanol",O4332*0.8449+2.8227,O4332))),"")</f>
        <v>12.087</v>
      </c>
      <c r="AJ4332" s="2" t="s">
        <v>664</v>
      </c>
      <c r="AL4332" t="str">
        <f>IF(OR(AND(Q4332=Q4333,P4332&gt;0),AND(O4332&gt;0,O4332=O4333)),"duplicate","")</f>
        <v/>
      </c>
      <c r="AM4332" t="s">
        <v>826</v>
      </c>
      <c r="AN4332" t="s">
        <v>826</v>
      </c>
      <c r="AO4332" t="s">
        <v>826</v>
      </c>
      <c r="AP4332" t="s">
        <v>826</v>
      </c>
      <c r="AQ4332" t="s">
        <v>32</v>
      </c>
    </row>
    <row r="4333" spans="1:43" x14ac:dyDescent="0.2">
      <c r="A4333" s="31"/>
      <c r="B4333" s="1">
        <v>42899</v>
      </c>
      <c r="C4333" s="1" t="str">
        <f>IF(F4333="Kup","6/13/2017",IF(F4333="Sag","6/14/2017",""))</f>
        <v>6/13/2017</v>
      </c>
      <c r="D4333" s="27">
        <f>A4333-B4333</f>
        <v>-42899</v>
      </c>
      <c r="E4333" s="27">
        <f>A4333-C4333</f>
        <v>-42899</v>
      </c>
      <c r="F4333" s="2" t="s">
        <v>21</v>
      </c>
      <c r="G4333" s="2" t="s">
        <v>711</v>
      </c>
      <c r="H4333" s="2" t="s">
        <v>30</v>
      </c>
      <c r="I4333" s="12" t="s">
        <v>78</v>
      </c>
      <c r="J4333" s="12" t="s">
        <v>78</v>
      </c>
      <c r="K4333" s="3" t="s">
        <v>947</v>
      </c>
      <c r="L4333" s="3" t="s">
        <v>949</v>
      </c>
      <c r="M4333" s="2">
        <v>9</v>
      </c>
      <c r="N4333" s="2">
        <v>9</v>
      </c>
      <c r="O4333" s="25">
        <v>10.137</v>
      </c>
      <c r="P4333" s="3">
        <v>2.1579999999999999</v>
      </c>
      <c r="Q4333" s="3">
        <v>1.57</v>
      </c>
      <c r="R4333">
        <f>IF(Q4333&gt;0,(P4333*(Q4333^2))*(3.14159/6),"")</f>
        <v>2.7851526336963328</v>
      </c>
      <c r="S4333" s="2" t="s">
        <v>32</v>
      </c>
      <c r="T4333" t="s">
        <v>25</v>
      </c>
      <c r="U4333" s="2" t="s">
        <v>26</v>
      </c>
      <c r="V4333" s="2" t="s">
        <v>754</v>
      </c>
      <c r="W4333" s="2"/>
      <c r="X4333" s="2" t="s">
        <v>764</v>
      </c>
      <c r="Y4333" s="2"/>
      <c r="AA4333" s="12" t="s">
        <v>835</v>
      </c>
      <c r="AB4333" t="str">
        <f>IF(Q4333&gt;0,"yes","no")</f>
        <v>yes</v>
      </c>
      <c r="AC4333" t="str">
        <f>IF(O4333&gt;0,"yes","no")</f>
        <v>yes</v>
      </c>
      <c r="AD4333" t="str">
        <f>IF(AH4333="hatch","yes","no")</f>
        <v>yes</v>
      </c>
      <c r="AE4333" t="str">
        <f>IF(AH4333="swimup","yes","no")</f>
        <v>no</v>
      </c>
      <c r="AF4333" t="str">
        <f>IF(AH4333="respiration","yes","no")</f>
        <v>no</v>
      </c>
      <c r="AH4333" t="s">
        <v>766</v>
      </c>
      <c r="AI4333">
        <f>IF(O4333&gt;0,(IF(S4333="live",O4333*0.84,IF(S4333="dried.ethanol",O4333*0.8449+2.8227,O4333))),"")</f>
        <v>10.137</v>
      </c>
      <c r="AJ4333" s="2" t="s">
        <v>750</v>
      </c>
      <c r="AL4333" t="str">
        <f>IF(OR(AND(Q4333=Q4334,P4333&gt;0),AND(O4333&gt;0,O4333=O4334)),"duplicate","")</f>
        <v/>
      </c>
      <c r="AM4333" t="s">
        <v>826</v>
      </c>
      <c r="AN4333" t="s">
        <v>826</v>
      </c>
      <c r="AO4333" t="s">
        <v>826</v>
      </c>
      <c r="AP4333" t="s">
        <v>826</v>
      </c>
      <c r="AQ4333" t="s">
        <v>32</v>
      </c>
    </row>
    <row r="4334" spans="1:43" x14ac:dyDescent="0.2">
      <c r="A4334" s="31"/>
      <c r="B4334" s="1">
        <v>42899</v>
      </c>
      <c r="C4334" s="1" t="str">
        <f>IF(F4334="Kup","6/13/2017",IF(F4334="Sag","6/14/2017",""))</f>
        <v>6/13/2017</v>
      </c>
      <c r="D4334" s="27">
        <f>A4334-B4334</f>
        <v>-42899</v>
      </c>
      <c r="E4334" s="27">
        <f>A4334-C4334</f>
        <v>-42899</v>
      </c>
      <c r="F4334" s="2" t="s">
        <v>21</v>
      </c>
      <c r="G4334" s="2" t="s">
        <v>649</v>
      </c>
      <c r="H4334" s="2" t="s">
        <v>30</v>
      </c>
      <c r="I4334" s="12" t="s">
        <v>78</v>
      </c>
      <c r="J4334" s="12" t="s">
        <v>78</v>
      </c>
      <c r="K4334" s="3" t="s">
        <v>947</v>
      </c>
      <c r="L4334" s="3" t="s">
        <v>949</v>
      </c>
      <c r="M4334" s="2">
        <v>9</v>
      </c>
      <c r="N4334" s="2">
        <v>9</v>
      </c>
      <c r="O4334" s="25">
        <v>11.707000000000001</v>
      </c>
      <c r="P4334" s="3">
        <v>1.8440000000000001</v>
      </c>
      <c r="Q4334" s="3">
        <v>1.052</v>
      </c>
      <c r="R4334">
        <f>IF(Q4334&gt;0,(P4334*(Q4334^2))*(3.14159/6),"")</f>
        <v>1.0685396740833066</v>
      </c>
      <c r="S4334" s="2" t="s">
        <v>32</v>
      </c>
      <c r="T4334" t="s">
        <v>25</v>
      </c>
      <c r="U4334" s="2" t="s">
        <v>26</v>
      </c>
      <c r="V4334" s="2" t="s">
        <v>680</v>
      </c>
      <c r="W4334" s="2"/>
      <c r="X4334" s="2" t="s">
        <v>764</v>
      </c>
      <c r="Y4334" s="2"/>
      <c r="AA4334" s="12" t="s">
        <v>835</v>
      </c>
      <c r="AB4334" t="str">
        <f>IF(Q4334&gt;0,"yes","no")</f>
        <v>yes</v>
      </c>
      <c r="AC4334" t="str">
        <f>IF(O4334&gt;0,"yes","no")</f>
        <v>yes</v>
      </c>
      <c r="AD4334" t="str">
        <f>IF(AH4334="hatch","yes","no")</f>
        <v>no</v>
      </c>
      <c r="AE4334" t="str">
        <f>IF(AH4334="swimup","yes","no")</f>
        <v>yes</v>
      </c>
      <c r="AF4334" t="str">
        <f>IF(AH4334="respiration","yes","no")</f>
        <v>no</v>
      </c>
      <c r="AH4334" t="s">
        <v>765</v>
      </c>
      <c r="AI4334">
        <f>IF(O4334&gt;0,(IF(S4334="live",O4334*0.84,IF(S4334="dried.ethanol",O4334*0.8449+2.8227,O4334))),"")</f>
        <v>11.707000000000001</v>
      </c>
      <c r="AJ4334" s="2" t="s">
        <v>664</v>
      </c>
      <c r="AL4334" t="str">
        <f>IF(OR(AND(Q4334=Q4335,P4334&gt;0),AND(O4334&gt;0,O4334=O4335)),"duplicate","")</f>
        <v/>
      </c>
      <c r="AM4334" t="s">
        <v>826</v>
      </c>
      <c r="AN4334" t="s">
        <v>826</v>
      </c>
      <c r="AO4334" t="s">
        <v>826</v>
      </c>
      <c r="AP4334" t="s">
        <v>826</v>
      </c>
      <c r="AQ4334" t="s">
        <v>32</v>
      </c>
    </row>
    <row r="4335" spans="1:43" x14ac:dyDescent="0.2">
      <c r="A4335" s="31"/>
      <c r="B4335" s="1">
        <v>42899</v>
      </c>
      <c r="C4335" s="1" t="str">
        <f>IF(F4335="Kup","6/13/2017",IF(F4335="Sag","6/14/2017",""))</f>
        <v>6/13/2017</v>
      </c>
      <c r="D4335" s="27">
        <f>A4335-B4335</f>
        <v>-42899</v>
      </c>
      <c r="E4335" s="27">
        <f>A4335-C4335</f>
        <v>-42899</v>
      </c>
      <c r="F4335" s="2" t="s">
        <v>21</v>
      </c>
      <c r="G4335" s="2" t="s">
        <v>711</v>
      </c>
      <c r="H4335" s="2" t="s">
        <v>30</v>
      </c>
      <c r="I4335" s="12" t="s">
        <v>78</v>
      </c>
      <c r="J4335" s="12" t="s">
        <v>78</v>
      </c>
      <c r="K4335" s="3" t="s">
        <v>947</v>
      </c>
      <c r="L4335" s="3" t="s">
        <v>949</v>
      </c>
      <c r="M4335" s="2">
        <v>10</v>
      </c>
      <c r="N4335" s="2">
        <v>10</v>
      </c>
      <c r="O4335" s="25">
        <v>10.661</v>
      </c>
      <c r="P4335" s="3">
        <v>2.121</v>
      </c>
      <c r="Q4335" s="3">
        <v>1.601</v>
      </c>
      <c r="R4335">
        <f>IF(Q4335&gt;0,(P4335*(Q4335^2))*(3.14159/6),"")</f>
        <v>2.8465681635600641</v>
      </c>
      <c r="S4335" s="2" t="s">
        <v>32</v>
      </c>
      <c r="T4335" t="s">
        <v>25</v>
      </c>
      <c r="U4335" s="2" t="s">
        <v>26</v>
      </c>
      <c r="V4335" s="2" t="s">
        <v>754</v>
      </c>
      <c r="W4335" s="2"/>
      <c r="X4335" s="2" t="s">
        <v>764</v>
      </c>
      <c r="Y4335" s="2"/>
      <c r="AA4335" s="12" t="s">
        <v>835</v>
      </c>
      <c r="AB4335" t="str">
        <f>IF(Q4335&gt;0,"yes","no")</f>
        <v>yes</v>
      </c>
      <c r="AC4335" t="str">
        <f>IF(O4335&gt;0,"yes","no")</f>
        <v>yes</v>
      </c>
      <c r="AD4335" t="str">
        <f>IF(AH4335="hatch","yes","no")</f>
        <v>yes</v>
      </c>
      <c r="AE4335" t="str">
        <f>IF(AH4335="swimup","yes","no")</f>
        <v>no</v>
      </c>
      <c r="AF4335" t="str">
        <f>IF(AH4335="respiration","yes","no")</f>
        <v>no</v>
      </c>
      <c r="AH4335" t="s">
        <v>766</v>
      </c>
      <c r="AI4335">
        <f>IF(O4335&gt;0,(IF(S4335="live",O4335*0.84,IF(S4335="dried.ethanol",O4335*0.8449+2.8227,O4335))),"")</f>
        <v>10.661</v>
      </c>
      <c r="AJ4335" s="2" t="s">
        <v>750</v>
      </c>
      <c r="AL4335" t="str">
        <f>IF(OR(AND(Q4335=Q4336,P4335&gt;0),AND(O4335&gt;0,O4335=O4336)),"duplicate","")</f>
        <v/>
      </c>
      <c r="AM4335" t="s">
        <v>826</v>
      </c>
      <c r="AN4335" t="s">
        <v>826</v>
      </c>
      <c r="AO4335" t="s">
        <v>826</v>
      </c>
      <c r="AP4335" t="s">
        <v>826</v>
      </c>
      <c r="AQ4335" t="s">
        <v>32</v>
      </c>
    </row>
    <row r="4336" spans="1:43" x14ac:dyDescent="0.2">
      <c r="A4336" s="31"/>
      <c r="B4336" s="1">
        <v>42899</v>
      </c>
      <c r="C4336" s="1" t="str">
        <f>IF(F4336="Kup","6/13/2017",IF(F4336="Sag","6/14/2017",""))</f>
        <v>6/13/2017</v>
      </c>
      <c r="D4336" s="27">
        <f>A4336-B4336</f>
        <v>-42899</v>
      </c>
      <c r="E4336" s="27">
        <f>A4336-C4336</f>
        <v>-42899</v>
      </c>
      <c r="F4336" s="2" t="s">
        <v>21</v>
      </c>
      <c r="G4336" s="2" t="s">
        <v>649</v>
      </c>
      <c r="H4336" s="2" t="s">
        <v>30</v>
      </c>
      <c r="I4336" s="12" t="s">
        <v>78</v>
      </c>
      <c r="J4336" s="12" t="s">
        <v>78</v>
      </c>
      <c r="K4336" s="3" t="s">
        <v>947</v>
      </c>
      <c r="L4336" s="3" t="s">
        <v>949</v>
      </c>
      <c r="M4336" s="2">
        <v>10</v>
      </c>
      <c r="N4336" s="2">
        <v>10</v>
      </c>
      <c r="O4336" s="25">
        <v>12.101000000000001</v>
      </c>
      <c r="P4336" s="3">
        <v>1.9630000000000001</v>
      </c>
      <c r="Q4336" s="3">
        <v>1.054</v>
      </c>
      <c r="R4336">
        <f>IF(Q4336&gt;0,(P4336*(Q4336^2))*(3.14159/6),"")</f>
        <v>1.1418256028019533</v>
      </c>
      <c r="S4336" s="2" t="s">
        <v>32</v>
      </c>
      <c r="T4336" t="s">
        <v>25</v>
      </c>
      <c r="U4336" s="2" t="s">
        <v>26</v>
      </c>
      <c r="V4336" s="2" t="s">
        <v>680</v>
      </c>
      <c r="W4336" s="2"/>
      <c r="X4336" s="2" t="s">
        <v>764</v>
      </c>
      <c r="Y4336" s="2"/>
      <c r="AA4336" s="12" t="s">
        <v>835</v>
      </c>
      <c r="AB4336" t="str">
        <f>IF(Q4336&gt;0,"yes","no")</f>
        <v>yes</v>
      </c>
      <c r="AC4336" t="str">
        <f>IF(O4336&gt;0,"yes","no")</f>
        <v>yes</v>
      </c>
      <c r="AD4336" t="str">
        <f>IF(AH4336="hatch","yes","no")</f>
        <v>no</v>
      </c>
      <c r="AE4336" t="str">
        <f>IF(AH4336="swimup","yes","no")</f>
        <v>yes</v>
      </c>
      <c r="AF4336" t="str">
        <f>IF(AH4336="respiration","yes","no")</f>
        <v>no</v>
      </c>
      <c r="AH4336" t="s">
        <v>765</v>
      </c>
      <c r="AI4336">
        <f>IF(O4336&gt;0,(IF(S4336="live",O4336*0.84,IF(S4336="dried.ethanol",O4336*0.8449+2.8227,O4336))),"")</f>
        <v>12.101000000000001</v>
      </c>
      <c r="AJ4336" s="2" t="s">
        <v>664</v>
      </c>
      <c r="AL4336" t="str">
        <f>IF(OR(AND(Q4336=Q4337,P4336&gt;0),AND(O4336&gt;0,O4336=O4337)),"duplicate","")</f>
        <v/>
      </c>
      <c r="AM4336" t="s">
        <v>826</v>
      </c>
      <c r="AN4336" t="s">
        <v>826</v>
      </c>
      <c r="AO4336" t="s">
        <v>826</v>
      </c>
      <c r="AP4336" t="s">
        <v>826</v>
      </c>
      <c r="AQ4336" t="s">
        <v>32</v>
      </c>
    </row>
    <row r="4337" spans="1:43" x14ac:dyDescent="0.2">
      <c r="A4337" s="31"/>
      <c r="B4337" s="1">
        <v>42899</v>
      </c>
      <c r="C4337" s="1" t="str">
        <f>IF(F4337="Kup","6/13/2017",IF(F4337="Sag","6/14/2017",""))</f>
        <v>6/13/2017</v>
      </c>
      <c r="D4337" s="27">
        <f>A4337-B4337</f>
        <v>-42899</v>
      </c>
      <c r="E4337" s="27">
        <f>A4337-C4337</f>
        <v>-42899</v>
      </c>
      <c r="F4337" s="2" t="s">
        <v>21</v>
      </c>
      <c r="G4337" s="2" t="s">
        <v>711</v>
      </c>
      <c r="H4337" s="2" t="s">
        <v>30</v>
      </c>
      <c r="I4337" s="12" t="s">
        <v>81</v>
      </c>
      <c r="J4337" s="12" t="s">
        <v>81</v>
      </c>
      <c r="K4337" s="3" t="s">
        <v>948</v>
      </c>
      <c r="L4337" s="3" t="s">
        <v>949</v>
      </c>
      <c r="M4337" s="2">
        <v>1</v>
      </c>
      <c r="N4337" s="2">
        <v>1</v>
      </c>
      <c r="O4337" s="25">
        <v>11.474</v>
      </c>
      <c r="P4337" s="3">
        <v>2.2389999999999999</v>
      </c>
      <c r="Q4337" s="3">
        <v>1.6659999999999999</v>
      </c>
      <c r="R4337">
        <f>IF(Q4337&gt;0,(P4337*(Q4337^2))*(3.14159/6),"")</f>
        <v>3.253886073812593</v>
      </c>
      <c r="S4337" s="2" t="s">
        <v>32</v>
      </c>
      <c r="T4337" t="s">
        <v>25</v>
      </c>
      <c r="U4337" s="2" t="s">
        <v>26</v>
      </c>
      <c r="V4337" s="2" t="s">
        <v>755</v>
      </c>
      <c r="W4337" s="2"/>
      <c r="X4337" s="2" t="s">
        <v>764</v>
      </c>
      <c r="Y4337" s="2"/>
      <c r="AA4337" s="12" t="s">
        <v>835</v>
      </c>
      <c r="AB4337" t="str">
        <f>IF(Q4337&gt;0,"yes","no")</f>
        <v>yes</v>
      </c>
      <c r="AC4337" t="str">
        <f>IF(O4337&gt;0,"yes","no")</f>
        <v>yes</v>
      </c>
      <c r="AD4337" t="str">
        <f>IF(AH4337="hatch","yes","no")</f>
        <v>yes</v>
      </c>
      <c r="AE4337" t="str">
        <f>IF(AH4337="swimup","yes","no")</f>
        <v>no</v>
      </c>
      <c r="AF4337" t="str">
        <f>IF(AH4337="respiration","yes","no")</f>
        <v>no</v>
      </c>
      <c r="AH4337" t="s">
        <v>766</v>
      </c>
      <c r="AI4337">
        <f>IF(O4337&gt;0,(IF(S4337="live",O4337*0.84,IF(S4337="dried.ethanol",O4337*0.8449+2.8227,O4337))),"")</f>
        <v>11.474</v>
      </c>
      <c r="AJ4337" s="2" t="s">
        <v>748</v>
      </c>
      <c r="AL4337" t="str">
        <f>IF(OR(AND(Q4337=Q4338,P4337&gt;0),AND(O4337&gt;0,O4337=O4338)),"duplicate","")</f>
        <v/>
      </c>
      <c r="AM4337" t="s">
        <v>826</v>
      </c>
      <c r="AN4337" t="s">
        <v>826</v>
      </c>
      <c r="AO4337" t="s">
        <v>826</v>
      </c>
      <c r="AP4337" t="s">
        <v>826</v>
      </c>
      <c r="AQ4337" t="s">
        <v>32</v>
      </c>
    </row>
    <row r="4338" spans="1:43" x14ac:dyDescent="0.2">
      <c r="A4338" s="31"/>
      <c r="B4338" s="1">
        <v>42899</v>
      </c>
      <c r="C4338" s="1" t="str">
        <f>IF(F4338="Kup","6/13/2017",IF(F4338="Sag","6/14/2017",""))</f>
        <v>6/13/2017</v>
      </c>
      <c r="D4338" s="27">
        <f>A4338-B4338</f>
        <v>-42899</v>
      </c>
      <c r="E4338" s="27">
        <f>A4338-C4338</f>
        <v>-42899</v>
      </c>
      <c r="F4338" s="2" t="s">
        <v>21</v>
      </c>
      <c r="G4338" s="2" t="s">
        <v>649</v>
      </c>
      <c r="H4338" s="2" t="s">
        <v>30</v>
      </c>
      <c r="I4338" s="12" t="s">
        <v>81</v>
      </c>
      <c r="J4338" s="12" t="s">
        <v>81</v>
      </c>
      <c r="K4338" s="3" t="s">
        <v>948</v>
      </c>
      <c r="L4338" s="3" t="s">
        <v>949</v>
      </c>
      <c r="M4338" s="2">
        <v>1</v>
      </c>
      <c r="N4338" s="2">
        <v>1</v>
      </c>
      <c r="O4338" s="25">
        <v>11.759</v>
      </c>
      <c r="P4338" s="3">
        <v>2.2029999999999998</v>
      </c>
      <c r="Q4338" s="3">
        <v>1.23</v>
      </c>
      <c r="R4338">
        <f>IF(Q4338&gt;0,(P4338*(Q4338^2))*(3.14159/6),"")</f>
        <v>1.7451106764554996</v>
      </c>
      <c r="S4338" s="2" t="s">
        <v>32</v>
      </c>
      <c r="T4338" t="s">
        <v>25</v>
      </c>
      <c r="U4338" s="2" t="s">
        <v>26</v>
      </c>
      <c r="V4338" s="2" t="s">
        <v>673</v>
      </c>
      <c r="W4338" s="2"/>
      <c r="X4338" s="2" t="s">
        <v>764</v>
      </c>
      <c r="Y4338" s="2"/>
      <c r="AA4338" s="12" t="s">
        <v>835</v>
      </c>
      <c r="AB4338" t="str">
        <f>IF(Q4338&gt;0,"yes","no")</f>
        <v>yes</v>
      </c>
      <c r="AC4338" t="str">
        <f>IF(O4338&gt;0,"yes","no")</f>
        <v>yes</v>
      </c>
      <c r="AD4338" t="str">
        <f>IF(AH4338="hatch","yes","no")</f>
        <v>no</v>
      </c>
      <c r="AE4338" t="str">
        <f>IF(AH4338="swimup","yes","no")</f>
        <v>yes</v>
      </c>
      <c r="AF4338" t="str">
        <f>IF(AH4338="respiration","yes","no")</f>
        <v>no</v>
      </c>
      <c r="AH4338" t="s">
        <v>765</v>
      </c>
      <c r="AI4338">
        <f>IF(O4338&gt;0,(IF(S4338="live",O4338*0.84,IF(S4338="dried.ethanol",O4338*0.8449+2.8227,O4338))),"")</f>
        <v>11.759</v>
      </c>
      <c r="AJ4338" s="2" t="s">
        <v>664</v>
      </c>
      <c r="AL4338" t="str">
        <f>IF(OR(AND(Q4338=Q4339,P4338&gt;0),AND(O4338&gt;0,O4338=O4339)),"duplicate","")</f>
        <v/>
      </c>
      <c r="AM4338" t="s">
        <v>826</v>
      </c>
      <c r="AN4338" t="s">
        <v>826</v>
      </c>
      <c r="AO4338" t="s">
        <v>826</v>
      </c>
      <c r="AP4338" t="s">
        <v>826</v>
      </c>
      <c r="AQ4338" t="s">
        <v>32</v>
      </c>
    </row>
    <row r="4339" spans="1:43" x14ac:dyDescent="0.2">
      <c r="A4339" s="31"/>
      <c r="B4339" s="1">
        <v>42899</v>
      </c>
      <c r="C4339" s="1" t="str">
        <f>IF(F4339="Kup","6/13/2017",IF(F4339="Sag","6/14/2017",""))</f>
        <v>6/13/2017</v>
      </c>
      <c r="D4339" s="27">
        <f>A4339-B4339</f>
        <v>-42899</v>
      </c>
      <c r="E4339" s="27">
        <f>A4339-C4339</f>
        <v>-42899</v>
      </c>
      <c r="F4339" s="2" t="s">
        <v>21</v>
      </c>
      <c r="G4339" s="2" t="s">
        <v>711</v>
      </c>
      <c r="H4339" s="2" t="s">
        <v>30</v>
      </c>
      <c r="I4339" s="12" t="s">
        <v>81</v>
      </c>
      <c r="J4339" s="12" t="s">
        <v>81</v>
      </c>
      <c r="K4339" s="3" t="s">
        <v>948</v>
      </c>
      <c r="L4339" s="3" t="s">
        <v>949</v>
      </c>
      <c r="M4339" s="2">
        <v>2</v>
      </c>
      <c r="N4339" s="2">
        <v>2</v>
      </c>
      <c r="O4339" s="25">
        <v>11.129</v>
      </c>
      <c r="P4339" s="3">
        <v>2.3460000000000001</v>
      </c>
      <c r="Q4339" s="3">
        <v>1.4530000000000001</v>
      </c>
      <c r="R4339">
        <f>IF(Q4339&gt;0,(P4339*(Q4339^2))*(3.14159/6),"")</f>
        <v>2.5933282551832098</v>
      </c>
      <c r="S4339" s="2" t="s">
        <v>32</v>
      </c>
      <c r="T4339" t="s">
        <v>25</v>
      </c>
      <c r="U4339" s="2" t="s">
        <v>26</v>
      </c>
      <c r="V4339" s="2" t="s">
        <v>755</v>
      </c>
      <c r="W4339" s="2"/>
      <c r="X4339" s="2" t="s">
        <v>764</v>
      </c>
      <c r="Y4339" s="2"/>
      <c r="AA4339" s="12" t="s">
        <v>835</v>
      </c>
      <c r="AB4339" t="str">
        <f>IF(Q4339&gt;0,"yes","no")</f>
        <v>yes</v>
      </c>
      <c r="AC4339" t="str">
        <f>IF(O4339&gt;0,"yes","no")</f>
        <v>yes</v>
      </c>
      <c r="AD4339" t="str">
        <f>IF(AH4339="hatch","yes","no")</f>
        <v>yes</v>
      </c>
      <c r="AE4339" t="str">
        <f>IF(AH4339="swimup","yes","no")</f>
        <v>no</v>
      </c>
      <c r="AF4339" t="str">
        <f>IF(AH4339="respiration","yes","no")</f>
        <v>no</v>
      </c>
      <c r="AH4339" t="s">
        <v>766</v>
      </c>
      <c r="AI4339">
        <f>IF(O4339&gt;0,(IF(S4339="live",O4339*0.84,IF(S4339="dried.ethanol",O4339*0.8449+2.8227,O4339))),"")</f>
        <v>11.129</v>
      </c>
      <c r="AJ4339" s="2" t="s">
        <v>748</v>
      </c>
      <c r="AL4339" t="str">
        <f>IF(OR(AND(Q4339=Q4340,P4339&gt;0),AND(O4339&gt;0,O4339=O4340)),"duplicate","")</f>
        <v/>
      </c>
      <c r="AM4339" t="s">
        <v>826</v>
      </c>
      <c r="AN4339" t="s">
        <v>826</v>
      </c>
      <c r="AO4339" t="s">
        <v>826</v>
      </c>
      <c r="AP4339" t="s">
        <v>826</v>
      </c>
      <c r="AQ4339" t="s">
        <v>32</v>
      </c>
    </row>
    <row r="4340" spans="1:43" x14ac:dyDescent="0.2">
      <c r="A4340" s="31"/>
      <c r="B4340" s="1">
        <v>42899</v>
      </c>
      <c r="C4340" s="1" t="str">
        <f>IF(F4340="Kup","6/13/2017",IF(F4340="Sag","6/14/2017",""))</f>
        <v>6/13/2017</v>
      </c>
      <c r="D4340" s="27">
        <f>A4340-B4340</f>
        <v>-42899</v>
      </c>
      <c r="E4340" s="27">
        <f>A4340-C4340</f>
        <v>-42899</v>
      </c>
      <c r="F4340" s="2" t="s">
        <v>21</v>
      </c>
      <c r="G4340" s="2" t="s">
        <v>649</v>
      </c>
      <c r="H4340" s="2" t="s">
        <v>30</v>
      </c>
      <c r="I4340" s="12" t="s">
        <v>81</v>
      </c>
      <c r="J4340" s="12" t="s">
        <v>81</v>
      </c>
      <c r="K4340" s="3" t="s">
        <v>948</v>
      </c>
      <c r="L4340" s="3" t="s">
        <v>949</v>
      </c>
      <c r="M4340" s="2">
        <v>2</v>
      </c>
      <c r="N4340" s="2">
        <v>2</v>
      </c>
      <c r="O4340" s="25">
        <v>12.045999999999999</v>
      </c>
      <c r="P4340" s="3">
        <v>1.919</v>
      </c>
      <c r="Q4340" s="3">
        <v>1.244</v>
      </c>
      <c r="R4340">
        <f>IF(Q4340&gt;0,(P4340*(Q4340^2))*(3.14159/6),"")</f>
        <v>1.5549412718464266</v>
      </c>
      <c r="S4340" s="2" t="s">
        <v>32</v>
      </c>
      <c r="T4340" t="s">
        <v>25</v>
      </c>
      <c r="U4340" s="2" t="s">
        <v>26</v>
      </c>
      <c r="V4340" s="2" t="s">
        <v>673</v>
      </c>
      <c r="W4340" s="2"/>
      <c r="X4340" s="2" t="s">
        <v>764</v>
      </c>
      <c r="Y4340" s="2"/>
      <c r="AA4340" s="12" t="s">
        <v>835</v>
      </c>
      <c r="AB4340" t="str">
        <f>IF(Q4340&gt;0,"yes","no")</f>
        <v>yes</v>
      </c>
      <c r="AC4340" t="str">
        <f>IF(O4340&gt;0,"yes","no")</f>
        <v>yes</v>
      </c>
      <c r="AD4340" t="str">
        <f>IF(AH4340="hatch","yes","no")</f>
        <v>no</v>
      </c>
      <c r="AE4340" t="str">
        <f>IF(AH4340="swimup","yes","no")</f>
        <v>yes</v>
      </c>
      <c r="AF4340" t="str">
        <f>IF(AH4340="respiration","yes","no")</f>
        <v>no</v>
      </c>
      <c r="AH4340" t="s">
        <v>765</v>
      </c>
      <c r="AI4340">
        <f>IF(O4340&gt;0,(IF(S4340="live",O4340*0.84,IF(S4340="dried.ethanol",O4340*0.8449+2.8227,O4340))),"")</f>
        <v>12.045999999999999</v>
      </c>
      <c r="AJ4340" s="2" t="s">
        <v>664</v>
      </c>
      <c r="AL4340" t="str">
        <f>IF(OR(AND(Q4340=Q4341,P4340&gt;0),AND(O4340&gt;0,O4340=O4341)),"duplicate","")</f>
        <v/>
      </c>
      <c r="AM4340" t="s">
        <v>826</v>
      </c>
      <c r="AN4340" t="s">
        <v>826</v>
      </c>
      <c r="AO4340" t="s">
        <v>826</v>
      </c>
      <c r="AP4340" t="s">
        <v>826</v>
      </c>
      <c r="AQ4340" t="s">
        <v>32</v>
      </c>
    </row>
    <row r="4341" spans="1:43" x14ac:dyDescent="0.2">
      <c r="A4341" s="31"/>
      <c r="B4341" s="1">
        <v>42899</v>
      </c>
      <c r="C4341" s="1" t="str">
        <f>IF(F4341="Kup","6/13/2017",IF(F4341="Sag","6/14/2017",""))</f>
        <v>6/13/2017</v>
      </c>
      <c r="D4341" s="27">
        <f>A4341-B4341</f>
        <v>-42899</v>
      </c>
      <c r="E4341" s="27">
        <f>A4341-C4341</f>
        <v>-42899</v>
      </c>
      <c r="F4341" s="2" t="s">
        <v>21</v>
      </c>
      <c r="G4341" s="2" t="s">
        <v>711</v>
      </c>
      <c r="H4341" s="2" t="s">
        <v>30</v>
      </c>
      <c r="I4341" s="12" t="s">
        <v>81</v>
      </c>
      <c r="J4341" s="12" t="s">
        <v>81</v>
      </c>
      <c r="K4341" s="3" t="s">
        <v>948</v>
      </c>
      <c r="L4341" s="3" t="s">
        <v>949</v>
      </c>
      <c r="M4341" s="2">
        <v>3</v>
      </c>
      <c r="N4341" s="2">
        <v>3</v>
      </c>
      <c r="O4341" s="25">
        <v>11.554</v>
      </c>
      <c r="P4341" s="3">
        <v>2.2810000000000001</v>
      </c>
      <c r="Q4341" s="3">
        <v>1.601</v>
      </c>
      <c r="R4341">
        <f>IF(Q4341&gt;0,(P4341*(Q4341^2))*(3.14159/6),"")</f>
        <v>3.0613022070157978</v>
      </c>
      <c r="S4341" s="2" t="s">
        <v>32</v>
      </c>
      <c r="T4341" t="s">
        <v>25</v>
      </c>
      <c r="U4341" s="2" t="s">
        <v>26</v>
      </c>
      <c r="V4341" s="2" t="s">
        <v>755</v>
      </c>
      <c r="W4341" s="2"/>
      <c r="X4341" s="2" t="s">
        <v>764</v>
      </c>
      <c r="Y4341" s="2"/>
      <c r="AA4341" s="12" t="s">
        <v>835</v>
      </c>
      <c r="AB4341" t="str">
        <f>IF(Q4341&gt;0,"yes","no")</f>
        <v>yes</v>
      </c>
      <c r="AC4341" t="str">
        <f>IF(O4341&gt;0,"yes","no")</f>
        <v>yes</v>
      </c>
      <c r="AD4341" t="str">
        <f>IF(AH4341="hatch","yes","no")</f>
        <v>yes</v>
      </c>
      <c r="AE4341" t="str">
        <f>IF(AH4341="swimup","yes","no")</f>
        <v>no</v>
      </c>
      <c r="AF4341" t="str">
        <f>IF(AH4341="respiration","yes","no")</f>
        <v>no</v>
      </c>
      <c r="AH4341" t="s">
        <v>766</v>
      </c>
      <c r="AI4341">
        <f>IF(O4341&gt;0,(IF(S4341="live",O4341*0.84,IF(S4341="dried.ethanol",O4341*0.8449+2.8227,O4341))),"")</f>
        <v>11.554</v>
      </c>
      <c r="AJ4341" s="2" t="s">
        <v>748</v>
      </c>
      <c r="AL4341" t="str">
        <f>IF(OR(AND(Q4341=Q4342,P4341&gt;0),AND(O4341&gt;0,O4341=O4342)),"duplicate","")</f>
        <v/>
      </c>
      <c r="AM4341" t="s">
        <v>826</v>
      </c>
      <c r="AN4341" t="s">
        <v>826</v>
      </c>
      <c r="AO4341" t="s">
        <v>826</v>
      </c>
      <c r="AP4341" t="s">
        <v>826</v>
      </c>
      <c r="AQ4341" t="s">
        <v>32</v>
      </c>
    </row>
    <row r="4342" spans="1:43" x14ac:dyDescent="0.2">
      <c r="A4342" s="31"/>
      <c r="B4342" s="1">
        <v>42899</v>
      </c>
      <c r="C4342" s="1" t="str">
        <f>IF(F4342="Kup","6/13/2017",IF(F4342="Sag","6/14/2017",""))</f>
        <v>6/13/2017</v>
      </c>
      <c r="D4342" s="27">
        <f>A4342-B4342</f>
        <v>-42899</v>
      </c>
      <c r="E4342" s="27">
        <f>A4342-C4342</f>
        <v>-42899</v>
      </c>
      <c r="F4342" s="2" t="s">
        <v>21</v>
      </c>
      <c r="G4342" s="2" t="s">
        <v>649</v>
      </c>
      <c r="H4342" s="2" t="s">
        <v>30</v>
      </c>
      <c r="I4342" s="12" t="s">
        <v>81</v>
      </c>
      <c r="J4342" s="12" t="s">
        <v>81</v>
      </c>
      <c r="K4342" s="3" t="s">
        <v>948</v>
      </c>
      <c r="L4342" s="3" t="s">
        <v>949</v>
      </c>
      <c r="M4342" s="2">
        <v>3</v>
      </c>
      <c r="N4342" s="2">
        <v>3</v>
      </c>
      <c r="O4342" s="25">
        <v>12.124000000000001</v>
      </c>
      <c r="P4342" s="3">
        <v>2.0230000000000001</v>
      </c>
      <c r="Q4342" s="3">
        <v>1.36</v>
      </c>
      <c r="R4342">
        <f>IF(Q4342&gt;0,(P4342*(Q4342^2))*(3.14159/6),"")</f>
        <v>1.9591692466453337</v>
      </c>
      <c r="S4342" s="2" t="s">
        <v>32</v>
      </c>
      <c r="T4342" t="s">
        <v>25</v>
      </c>
      <c r="U4342" s="2" t="s">
        <v>26</v>
      </c>
      <c r="V4342" s="2" t="s">
        <v>673</v>
      </c>
      <c r="W4342" s="2"/>
      <c r="X4342" s="2" t="s">
        <v>764</v>
      </c>
      <c r="Y4342" s="2"/>
      <c r="AA4342" s="12" t="s">
        <v>835</v>
      </c>
      <c r="AB4342" t="str">
        <f>IF(Q4342&gt;0,"yes","no")</f>
        <v>yes</v>
      </c>
      <c r="AC4342" t="str">
        <f>IF(O4342&gt;0,"yes","no")</f>
        <v>yes</v>
      </c>
      <c r="AD4342" t="str">
        <f>IF(AH4342="hatch","yes","no")</f>
        <v>no</v>
      </c>
      <c r="AE4342" t="str">
        <f>IF(AH4342="swimup","yes","no")</f>
        <v>yes</v>
      </c>
      <c r="AF4342" t="str">
        <f>IF(AH4342="respiration","yes","no")</f>
        <v>no</v>
      </c>
      <c r="AH4342" t="s">
        <v>765</v>
      </c>
      <c r="AI4342">
        <f>IF(O4342&gt;0,(IF(S4342="live",O4342*0.84,IF(S4342="dried.ethanol",O4342*0.8449+2.8227,O4342))),"")</f>
        <v>12.124000000000001</v>
      </c>
      <c r="AJ4342" s="2" t="s">
        <v>664</v>
      </c>
      <c r="AL4342" t="str">
        <f>IF(OR(AND(Q4342=Q4343,P4342&gt;0),AND(O4342&gt;0,O4342=O4343)),"duplicate","")</f>
        <v/>
      </c>
      <c r="AM4342" t="s">
        <v>826</v>
      </c>
      <c r="AN4342" t="s">
        <v>826</v>
      </c>
      <c r="AO4342" t="s">
        <v>826</v>
      </c>
      <c r="AP4342" t="s">
        <v>826</v>
      </c>
      <c r="AQ4342" t="s">
        <v>32</v>
      </c>
    </row>
    <row r="4343" spans="1:43" x14ac:dyDescent="0.2">
      <c r="A4343" s="31"/>
      <c r="B4343" s="1">
        <v>42899</v>
      </c>
      <c r="C4343" s="1" t="str">
        <f>IF(F4343="Kup","6/13/2017",IF(F4343="Sag","6/14/2017",""))</f>
        <v>6/13/2017</v>
      </c>
      <c r="D4343" s="27">
        <f>A4343-B4343</f>
        <v>-42899</v>
      </c>
      <c r="E4343" s="27">
        <f>A4343-C4343</f>
        <v>-42899</v>
      </c>
      <c r="F4343" s="2" t="s">
        <v>21</v>
      </c>
      <c r="G4343" s="2" t="s">
        <v>711</v>
      </c>
      <c r="H4343" s="2" t="s">
        <v>30</v>
      </c>
      <c r="I4343" s="12" t="s">
        <v>81</v>
      </c>
      <c r="J4343" s="12" t="s">
        <v>81</v>
      </c>
      <c r="K4343" s="3" t="s">
        <v>948</v>
      </c>
      <c r="L4343" s="3" t="s">
        <v>949</v>
      </c>
      <c r="M4343" s="2">
        <v>4</v>
      </c>
      <c r="N4343" s="2">
        <v>4</v>
      </c>
      <c r="O4343" s="25">
        <v>11.428000000000001</v>
      </c>
      <c r="P4343" s="3">
        <v>2.19</v>
      </c>
      <c r="Q4343" s="3">
        <v>1.339</v>
      </c>
      <c r="R4343">
        <f>IF(Q4343&gt;0,(P4343*(Q4343^2))*(3.14159/6),"")</f>
        <v>2.0559072798023497</v>
      </c>
      <c r="S4343" s="2" t="s">
        <v>32</v>
      </c>
      <c r="T4343" t="s">
        <v>25</v>
      </c>
      <c r="U4343" s="2" t="s">
        <v>26</v>
      </c>
      <c r="V4343" s="2" t="s">
        <v>755</v>
      </c>
      <c r="W4343" s="2"/>
      <c r="X4343" s="2" t="s">
        <v>764</v>
      </c>
      <c r="Y4343" s="2"/>
      <c r="AA4343" s="12" t="s">
        <v>835</v>
      </c>
      <c r="AB4343" t="str">
        <f>IF(Q4343&gt;0,"yes","no")</f>
        <v>yes</v>
      </c>
      <c r="AC4343" t="str">
        <f>IF(O4343&gt;0,"yes","no")</f>
        <v>yes</v>
      </c>
      <c r="AD4343" t="str">
        <f>IF(AH4343="hatch","yes","no")</f>
        <v>yes</v>
      </c>
      <c r="AE4343" t="str">
        <f>IF(AH4343="swimup","yes","no")</f>
        <v>no</v>
      </c>
      <c r="AF4343" t="str">
        <f>IF(AH4343="respiration","yes","no")</f>
        <v>no</v>
      </c>
      <c r="AH4343" t="s">
        <v>766</v>
      </c>
      <c r="AI4343">
        <f>IF(O4343&gt;0,(IF(S4343="live",O4343*0.84,IF(S4343="dried.ethanol",O4343*0.8449+2.8227,O4343))),"")</f>
        <v>11.428000000000001</v>
      </c>
      <c r="AJ4343" s="2" t="s">
        <v>748</v>
      </c>
      <c r="AL4343" t="str">
        <f>IF(OR(AND(Q4343=Q4344,P4343&gt;0),AND(O4343&gt;0,O4343=O4344)),"duplicate","")</f>
        <v/>
      </c>
      <c r="AM4343" t="s">
        <v>826</v>
      </c>
      <c r="AN4343" t="s">
        <v>826</v>
      </c>
      <c r="AO4343" t="s">
        <v>826</v>
      </c>
      <c r="AP4343" t="s">
        <v>826</v>
      </c>
      <c r="AQ4343" t="s">
        <v>32</v>
      </c>
    </row>
    <row r="4344" spans="1:43" x14ac:dyDescent="0.2">
      <c r="A4344" s="31"/>
      <c r="B4344" s="1">
        <v>42899</v>
      </c>
      <c r="C4344" s="1" t="str">
        <f>IF(F4344="Kup","6/13/2017",IF(F4344="Sag","6/14/2017",""))</f>
        <v>6/13/2017</v>
      </c>
      <c r="D4344" s="27">
        <f>A4344-B4344</f>
        <v>-42899</v>
      </c>
      <c r="E4344" s="27">
        <f>A4344-C4344</f>
        <v>-42899</v>
      </c>
      <c r="F4344" s="2" t="s">
        <v>21</v>
      </c>
      <c r="G4344" s="2" t="s">
        <v>649</v>
      </c>
      <c r="H4344" s="2" t="s">
        <v>30</v>
      </c>
      <c r="I4344" s="12" t="s">
        <v>81</v>
      </c>
      <c r="J4344" s="12" t="s">
        <v>81</v>
      </c>
      <c r="K4344" s="3" t="s">
        <v>948</v>
      </c>
      <c r="L4344" s="3" t="s">
        <v>949</v>
      </c>
      <c r="M4344" s="2">
        <v>4</v>
      </c>
      <c r="N4344" s="2">
        <v>4</v>
      </c>
      <c r="O4344" s="25">
        <v>12.055999999999999</v>
      </c>
      <c r="P4344" s="3">
        <v>2.1240000000000001</v>
      </c>
      <c r="Q4344" s="3">
        <v>1.4330000000000001</v>
      </c>
      <c r="R4344">
        <f>IF(Q4344&gt;0,(P4344*(Q4344^2))*(3.14159/6),"")</f>
        <v>2.2837320596585404</v>
      </c>
      <c r="S4344" s="2" t="s">
        <v>32</v>
      </c>
      <c r="T4344" t="s">
        <v>25</v>
      </c>
      <c r="U4344" s="2" t="s">
        <v>26</v>
      </c>
      <c r="V4344" s="2" t="s">
        <v>673</v>
      </c>
      <c r="W4344" s="2"/>
      <c r="X4344" s="2" t="s">
        <v>764</v>
      </c>
      <c r="Y4344" s="2"/>
      <c r="AA4344" s="12" t="s">
        <v>835</v>
      </c>
      <c r="AB4344" t="str">
        <f>IF(Q4344&gt;0,"yes","no")</f>
        <v>yes</v>
      </c>
      <c r="AC4344" t="str">
        <f>IF(O4344&gt;0,"yes","no")</f>
        <v>yes</v>
      </c>
      <c r="AD4344" t="str">
        <f>IF(AH4344="hatch","yes","no")</f>
        <v>no</v>
      </c>
      <c r="AE4344" t="str">
        <f>IF(AH4344="swimup","yes","no")</f>
        <v>yes</v>
      </c>
      <c r="AF4344" t="str">
        <f>IF(AH4344="respiration","yes","no")</f>
        <v>no</v>
      </c>
      <c r="AH4344" t="s">
        <v>765</v>
      </c>
      <c r="AI4344">
        <f>IF(O4344&gt;0,(IF(S4344="live",O4344*0.84,IF(S4344="dried.ethanol",O4344*0.8449+2.8227,O4344))),"")</f>
        <v>12.055999999999999</v>
      </c>
      <c r="AJ4344" s="2" t="s">
        <v>664</v>
      </c>
      <c r="AL4344" t="str">
        <f>IF(OR(AND(Q4344=Q4345,P4344&gt;0),AND(O4344&gt;0,O4344=O4345)),"duplicate","")</f>
        <v/>
      </c>
      <c r="AM4344" t="s">
        <v>826</v>
      </c>
      <c r="AN4344" t="s">
        <v>826</v>
      </c>
      <c r="AO4344" t="s">
        <v>826</v>
      </c>
      <c r="AP4344" t="s">
        <v>826</v>
      </c>
      <c r="AQ4344" t="s">
        <v>32</v>
      </c>
    </row>
    <row r="4345" spans="1:43" x14ac:dyDescent="0.2">
      <c r="A4345" s="31"/>
      <c r="B4345" s="1">
        <v>42899</v>
      </c>
      <c r="C4345" s="1" t="str">
        <f>IF(F4345="Kup","6/13/2017",IF(F4345="Sag","6/14/2017",""))</f>
        <v>6/13/2017</v>
      </c>
      <c r="D4345" s="27">
        <f>A4345-B4345</f>
        <v>-42899</v>
      </c>
      <c r="E4345" s="27">
        <f>A4345-C4345</f>
        <v>-42899</v>
      </c>
      <c r="F4345" s="2" t="s">
        <v>21</v>
      </c>
      <c r="G4345" s="2" t="s">
        <v>711</v>
      </c>
      <c r="H4345" s="2" t="s">
        <v>30</v>
      </c>
      <c r="I4345" s="12" t="s">
        <v>81</v>
      </c>
      <c r="J4345" s="12" t="s">
        <v>81</v>
      </c>
      <c r="K4345" s="3" t="s">
        <v>948</v>
      </c>
      <c r="L4345" s="3" t="s">
        <v>949</v>
      </c>
      <c r="M4345" s="2">
        <v>5</v>
      </c>
      <c r="N4345" s="2">
        <v>5</v>
      </c>
      <c r="O4345" s="25">
        <v>12.031000000000001</v>
      </c>
      <c r="P4345" s="3">
        <v>2.2309999999999999</v>
      </c>
      <c r="Q4345" s="3">
        <v>1.4550000000000001</v>
      </c>
      <c r="R4345">
        <f>IF(Q4345&gt;0,(P4345*(Q4345^2))*(3.14159/6),"")</f>
        <v>2.4729982691853754</v>
      </c>
      <c r="S4345" s="2" t="s">
        <v>32</v>
      </c>
      <c r="T4345" t="s">
        <v>25</v>
      </c>
      <c r="U4345" s="2" t="s">
        <v>26</v>
      </c>
      <c r="V4345" s="2" t="s">
        <v>755</v>
      </c>
      <c r="W4345" s="2"/>
      <c r="X4345" s="2" t="s">
        <v>764</v>
      </c>
      <c r="Y4345" s="2"/>
      <c r="AA4345" s="12" t="s">
        <v>835</v>
      </c>
      <c r="AB4345" t="str">
        <f>IF(Q4345&gt;0,"yes","no")</f>
        <v>yes</v>
      </c>
      <c r="AC4345" t="str">
        <f>IF(O4345&gt;0,"yes","no")</f>
        <v>yes</v>
      </c>
      <c r="AD4345" t="str">
        <f>IF(AH4345="hatch","yes","no")</f>
        <v>yes</v>
      </c>
      <c r="AE4345" t="str">
        <f>IF(AH4345="swimup","yes","no")</f>
        <v>no</v>
      </c>
      <c r="AF4345" t="str">
        <f>IF(AH4345="respiration","yes","no")</f>
        <v>no</v>
      </c>
      <c r="AH4345" t="s">
        <v>766</v>
      </c>
      <c r="AI4345">
        <f>IF(O4345&gt;0,(IF(S4345="live",O4345*0.84,IF(S4345="dried.ethanol",O4345*0.8449+2.8227,O4345))),"")</f>
        <v>12.031000000000001</v>
      </c>
      <c r="AJ4345" s="2" t="s">
        <v>748</v>
      </c>
      <c r="AL4345" t="str">
        <f>IF(OR(AND(Q4345=Q4346,P4345&gt;0),AND(O4345&gt;0,O4345=O4346)),"duplicate","")</f>
        <v/>
      </c>
      <c r="AM4345" t="s">
        <v>826</v>
      </c>
      <c r="AN4345" t="s">
        <v>826</v>
      </c>
      <c r="AO4345" t="s">
        <v>826</v>
      </c>
      <c r="AP4345" t="s">
        <v>826</v>
      </c>
      <c r="AQ4345" t="s">
        <v>32</v>
      </c>
    </row>
    <row r="4346" spans="1:43" x14ac:dyDescent="0.2">
      <c r="A4346" s="31"/>
      <c r="B4346" s="1">
        <v>42899</v>
      </c>
      <c r="C4346" s="1" t="str">
        <f>IF(F4346="Kup","6/13/2017",IF(F4346="Sag","6/14/2017",""))</f>
        <v>6/13/2017</v>
      </c>
      <c r="D4346" s="27">
        <f>A4346-B4346</f>
        <v>-42899</v>
      </c>
      <c r="E4346" s="27">
        <f>A4346-C4346</f>
        <v>-42899</v>
      </c>
      <c r="F4346" s="2" t="s">
        <v>21</v>
      </c>
      <c r="G4346" s="2" t="s">
        <v>649</v>
      </c>
      <c r="H4346" s="2" t="s">
        <v>30</v>
      </c>
      <c r="I4346" s="12" t="s">
        <v>81</v>
      </c>
      <c r="J4346" s="12" t="s">
        <v>81</v>
      </c>
      <c r="K4346" s="3" t="s">
        <v>948</v>
      </c>
      <c r="L4346" s="3" t="s">
        <v>949</v>
      </c>
      <c r="M4346" s="2">
        <v>5</v>
      </c>
      <c r="N4346" s="2">
        <v>5</v>
      </c>
      <c r="O4346" s="25">
        <v>11.954000000000001</v>
      </c>
      <c r="P4346" s="3">
        <v>2.02</v>
      </c>
      <c r="Q4346" s="3">
        <v>1.351</v>
      </c>
      <c r="R4346">
        <f>IF(Q4346&gt;0,(P4346*(Q4346^2))*(3.14159/6),"")</f>
        <v>1.9304578472286331</v>
      </c>
      <c r="S4346" s="2" t="s">
        <v>32</v>
      </c>
      <c r="T4346" t="s">
        <v>25</v>
      </c>
      <c r="U4346" s="2" t="s">
        <v>26</v>
      </c>
      <c r="V4346" s="2" t="s">
        <v>673</v>
      </c>
      <c r="W4346" s="2"/>
      <c r="X4346" s="2" t="s">
        <v>764</v>
      </c>
      <c r="Y4346" s="2"/>
      <c r="AA4346" s="12" t="s">
        <v>835</v>
      </c>
      <c r="AB4346" t="str">
        <f>IF(Q4346&gt;0,"yes","no")</f>
        <v>yes</v>
      </c>
      <c r="AC4346" t="str">
        <f>IF(O4346&gt;0,"yes","no")</f>
        <v>yes</v>
      </c>
      <c r="AD4346" t="str">
        <f>IF(AH4346="hatch","yes","no")</f>
        <v>no</v>
      </c>
      <c r="AE4346" t="str">
        <f>IF(AH4346="swimup","yes","no")</f>
        <v>yes</v>
      </c>
      <c r="AF4346" t="str">
        <f>IF(AH4346="respiration","yes","no")</f>
        <v>no</v>
      </c>
      <c r="AH4346" t="s">
        <v>765</v>
      </c>
      <c r="AI4346">
        <f>IF(O4346&gt;0,(IF(S4346="live",O4346*0.84,IF(S4346="dried.ethanol",O4346*0.8449+2.8227,O4346))),"")</f>
        <v>11.954000000000001</v>
      </c>
      <c r="AJ4346" s="2" t="s">
        <v>664</v>
      </c>
      <c r="AL4346" t="str">
        <f>IF(OR(AND(Q4346=Q4347,P4346&gt;0),AND(O4346&gt;0,O4346=O4347)),"duplicate","")</f>
        <v/>
      </c>
      <c r="AM4346" t="s">
        <v>826</v>
      </c>
      <c r="AN4346" t="s">
        <v>826</v>
      </c>
      <c r="AO4346" t="s">
        <v>826</v>
      </c>
      <c r="AP4346" t="s">
        <v>826</v>
      </c>
      <c r="AQ4346" t="s">
        <v>32</v>
      </c>
    </row>
    <row r="4347" spans="1:43" x14ac:dyDescent="0.2">
      <c r="A4347" s="31"/>
      <c r="B4347" s="1">
        <v>42899</v>
      </c>
      <c r="C4347" s="1" t="str">
        <f>IF(F4347="Kup","6/13/2017",IF(F4347="Sag","6/14/2017",""))</f>
        <v>6/13/2017</v>
      </c>
      <c r="D4347" s="27">
        <f>A4347-B4347</f>
        <v>-42899</v>
      </c>
      <c r="E4347" s="27">
        <f>A4347-C4347</f>
        <v>-42899</v>
      </c>
      <c r="F4347" s="2" t="s">
        <v>21</v>
      </c>
      <c r="G4347" s="2" t="s">
        <v>711</v>
      </c>
      <c r="H4347" s="2" t="s">
        <v>30</v>
      </c>
      <c r="I4347" s="12" t="s">
        <v>81</v>
      </c>
      <c r="J4347" s="12" t="s">
        <v>81</v>
      </c>
      <c r="K4347" s="3" t="s">
        <v>948</v>
      </c>
      <c r="L4347" s="3" t="s">
        <v>949</v>
      </c>
      <c r="M4347" s="2">
        <v>6</v>
      </c>
      <c r="N4347" s="2">
        <v>6</v>
      </c>
      <c r="O4347" s="25">
        <v>11.606999999999999</v>
      </c>
      <c r="P4347" s="3">
        <v>2.2440000000000002</v>
      </c>
      <c r="Q4347" s="3">
        <v>1.4370000000000001</v>
      </c>
      <c r="R4347">
        <f>IF(Q4347&gt;0,(P4347*(Q4347^2))*(3.14159/6),"")</f>
        <v>2.42624494930554</v>
      </c>
      <c r="S4347" s="2" t="s">
        <v>32</v>
      </c>
      <c r="T4347" t="s">
        <v>25</v>
      </c>
      <c r="U4347" s="2" t="s">
        <v>26</v>
      </c>
      <c r="V4347" s="2" t="s">
        <v>755</v>
      </c>
      <c r="W4347" s="2"/>
      <c r="X4347" s="2" t="s">
        <v>764</v>
      </c>
      <c r="Y4347" s="2"/>
      <c r="AA4347" s="12" t="s">
        <v>835</v>
      </c>
      <c r="AB4347" t="str">
        <f>IF(Q4347&gt;0,"yes","no")</f>
        <v>yes</v>
      </c>
      <c r="AC4347" t="str">
        <f>IF(O4347&gt;0,"yes","no")</f>
        <v>yes</v>
      </c>
      <c r="AD4347" t="str">
        <f>IF(AH4347="hatch","yes","no")</f>
        <v>yes</v>
      </c>
      <c r="AE4347" t="str">
        <f>IF(AH4347="swimup","yes","no")</f>
        <v>no</v>
      </c>
      <c r="AF4347" t="str">
        <f>IF(AH4347="respiration","yes","no")</f>
        <v>no</v>
      </c>
      <c r="AH4347" t="s">
        <v>766</v>
      </c>
      <c r="AI4347">
        <f>IF(O4347&gt;0,(IF(S4347="live",O4347*0.84,IF(S4347="dried.ethanol",O4347*0.8449+2.8227,O4347))),"")</f>
        <v>11.606999999999999</v>
      </c>
      <c r="AJ4347" s="2" t="s">
        <v>748</v>
      </c>
      <c r="AL4347" t="str">
        <f>IF(OR(AND(Q4347=Q4348,P4347&gt;0),AND(O4347&gt;0,O4347=O4348)),"duplicate","")</f>
        <v/>
      </c>
      <c r="AM4347" t="s">
        <v>826</v>
      </c>
      <c r="AN4347" t="s">
        <v>826</v>
      </c>
      <c r="AO4347" t="s">
        <v>826</v>
      </c>
      <c r="AP4347" t="s">
        <v>826</v>
      </c>
      <c r="AQ4347" t="s">
        <v>32</v>
      </c>
    </row>
    <row r="4348" spans="1:43" x14ac:dyDescent="0.2">
      <c r="A4348" s="31"/>
      <c r="B4348" s="1">
        <v>42899</v>
      </c>
      <c r="C4348" s="1" t="str">
        <f>IF(F4348="Kup","6/13/2017",IF(F4348="Sag","6/14/2017",""))</f>
        <v>6/13/2017</v>
      </c>
      <c r="D4348" s="27">
        <f>A4348-B4348</f>
        <v>-42899</v>
      </c>
      <c r="E4348" s="27">
        <f>A4348-C4348</f>
        <v>-42899</v>
      </c>
      <c r="F4348" s="2" t="s">
        <v>21</v>
      </c>
      <c r="G4348" s="2" t="s">
        <v>649</v>
      </c>
      <c r="H4348" s="2" t="s">
        <v>30</v>
      </c>
      <c r="I4348" s="12" t="s">
        <v>81</v>
      </c>
      <c r="J4348" s="12" t="s">
        <v>81</v>
      </c>
      <c r="K4348" s="3" t="s">
        <v>948</v>
      </c>
      <c r="L4348" s="3" t="s">
        <v>949</v>
      </c>
      <c r="M4348" s="2">
        <v>6</v>
      </c>
      <c r="N4348" s="2">
        <v>6</v>
      </c>
      <c r="O4348" s="25">
        <v>12.212999999999999</v>
      </c>
      <c r="P4348" s="3">
        <v>1.9870000000000001</v>
      </c>
      <c r="Q4348" s="3">
        <v>1.29</v>
      </c>
      <c r="R4348">
        <f>IF(Q4348&gt;0,(P4348*(Q4348^2))*(3.14159/6),"")</f>
        <v>1.7313128131755</v>
      </c>
      <c r="S4348" s="2" t="s">
        <v>32</v>
      </c>
      <c r="T4348" t="s">
        <v>25</v>
      </c>
      <c r="U4348" s="2" t="s">
        <v>26</v>
      </c>
      <c r="V4348" s="2" t="s">
        <v>673</v>
      </c>
      <c r="W4348" s="2"/>
      <c r="X4348" s="2" t="s">
        <v>764</v>
      </c>
      <c r="Y4348" s="2"/>
      <c r="AA4348" s="12" t="s">
        <v>835</v>
      </c>
      <c r="AB4348" t="str">
        <f>IF(Q4348&gt;0,"yes","no")</f>
        <v>yes</v>
      </c>
      <c r="AC4348" t="str">
        <f>IF(O4348&gt;0,"yes","no")</f>
        <v>yes</v>
      </c>
      <c r="AD4348" t="str">
        <f>IF(AH4348="hatch","yes","no")</f>
        <v>no</v>
      </c>
      <c r="AE4348" t="str">
        <f>IF(AH4348="swimup","yes","no")</f>
        <v>yes</v>
      </c>
      <c r="AF4348" t="str">
        <f>IF(AH4348="respiration","yes","no")</f>
        <v>no</v>
      </c>
      <c r="AH4348" t="s">
        <v>765</v>
      </c>
      <c r="AI4348">
        <f>IF(O4348&gt;0,(IF(S4348="live",O4348*0.84,IF(S4348="dried.ethanol",O4348*0.8449+2.8227,O4348))),"")</f>
        <v>12.212999999999999</v>
      </c>
      <c r="AJ4348" s="2" t="s">
        <v>664</v>
      </c>
      <c r="AL4348" t="str">
        <f>IF(OR(AND(Q4348=Q4349,P4348&gt;0),AND(O4348&gt;0,O4348=O4349)),"duplicate","")</f>
        <v/>
      </c>
      <c r="AM4348" t="s">
        <v>826</v>
      </c>
      <c r="AN4348" t="s">
        <v>826</v>
      </c>
      <c r="AO4348" t="s">
        <v>826</v>
      </c>
      <c r="AP4348" t="s">
        <v>826</v>
      </c>
      <c r="AQ4348" t="s">
        <v>32</v>
      </c>
    </row>
    <row r="4349" spans="1:43" x14ac:dyDescent="0.2">
      <c r="A4349" s="31"/>
      <c r="B4349" s="1">
        <v>42899</v>
      </c>
      <c r="C4349" s="1" t="str">
        <f>IF(F4349="Kup","6/13/2017",IF(F4349="Sag","6/14/2017",""))</f>
        <v>6/13/2017</v>
      </c>
      <c r="D4349" s="27">
        <f>A4349-B4349</f>
        <v>-42899</v>
      </c>
      <c r="E4349" s="27">
        <f>A4349-C4349</f>
        <v>-42899</v>
      </c>
      <c r="F4349" s="2" t="s">
        <v>21</v>
      </c>
      <c r="G4349" s="2" t="s">
        <v>711</v>
      </c>
      <c r="H4349" s="2" t="s">
        <v>30</v>
      </c>
      <c r="I4349" s="12" t="s">
        <v>81</v>
      </c>
      <c r="J4349" s="12" t="s">
        <v>81</v>
      </c>
      <c r="K4349" s="3" t="s">
        <v>948</v>
      </c>
      <c r="L4349" s="3" t="s">
        <v>949</v>
      </c>
      <c r="M4349" s="2">
        <v>7</v>
      </c>
      <c r="N4349" s="2">
        <v>7</v>
      </c>
      <c r="O4349" s="25">
        <v>11.381</v>
      </c>
      <c r="P4349" s="3">
        <v>2.1989999999999998</v>
      </c>
      <c r="Q4349" s="3">
        <v>1.238</v>
      </c>
      <c r="R4349">
        <f>IF(Q4349&gt;0,(P4349*(Q4349^2))*(3.14159/6),"")</f>
        <v>1.7646751669413394</v>
      </c>
      <c r="S4349" s="2" t="s">
        <v>32</v>
      </c>
      <c r="T4349" t="s">
        <v>25</v>
      </c>
      <c r="U4349" s="2" t="s">
        <v>26</v>
      </c>
      <c r="V4349" s="2" t="s">
        <v>755</v>
      </c>
      <c r="W4349" s="2"/>
      <c r="X4349" s="2" t="s">
        <v>764</v>
      </c>
      <c r="Y4349" s="2"/>
      <c r="AA4349" s="12" t="s">
        <v>835</v>
      </c>
      <c r="AB4349" t="str">
        <f>IF(Q4349&gt;0,"yes","no")</f>
        <v>yes</v>
      </c>
      <c r="AC4349" t="str">
        <f>IF(O4349&gt;0,"yes","no")</f>
        <v>yes</v>
      </c>
      <c r="AD4349" t="str">
        <f>IF(AH4349="hatch","yes","no")</f>
        <v>yes</v>
      </c>
      <c r="AE4349" t="str">
        <f>IF(AH4349="swimup","yes","no")</f>
        <v>no</v>
      </c>
      <c r="AF4349" t="str">
        <f>IF(AH4349="respiration","yes","no")</f>
        <v>no</v>
      </c>
      <c r="AH4349" t="s">
        <v>766</v>
      </c>
      <c r="AI4349">
        <f>IF(O4349&gt;0,(IF(S4349="live",O4349*0.84,IF(S4349="dried.ethanol",O4349*0.8449+2.8227,O4349))),"")</f>
        <v>11.381</v>
      </c>
      <c r="AJ4349" s="2" t="s">
        <v>748</v>
      </c>
      <c r="AL4349" t="str">
        <f>IF(OR(AND(Q4349=Q4350,P4349&gt;0),AND(O4349&gt;0,O4349=O4350)),"duplicate","")</f>
        <v/>
      </c>
      <c r="AM4349" t="s">
        <v>826</v>
      </c>
      <c r="AN4349" t="s">
        <v>826</v>
      </c>
      <c r="AO4349" t="s">
        <v>826</v>
      </c>
      <c r="AP4349" t="s">
        <v>826</v>
      </c>
      <c r="AQ4349" t="s">
        <v>32</v>
      </c>
    </row>
    <row r="4350" spans="1:43" x14ac:dyDescent="0.2">
      <c r="A4350" s="31"/>
      <c r="B4350" s="1">
        <v>42899</v>
      </c>
      <c r="C4350" s="1" t="str">
        <f>IF(F4350="Kup","6/13/2017",IF(F4350="Sag","6/14/2017",""))</f>
        <v>6/13/2017</v>
      </c>
      <c r="D4350" s="27">
        <f>A4350-B4350</f>
        <v>-42899</v>
      </c>
      <c r="E4350" s="27">
        <f>A4350-C4350</f>
        <v>-42899</v>
      </c>
      <c r="F4350" s="2" t="s">
        <v>21</v>
      </c>
      <c r="G4350" s="2" t="s">
        <v>649</v>
      </c>
      <c r="H4350" s="2" t="s">
        <v>30</v>
      </c>
      <c r="I4350" s="12" t="s">
        <v>81</v>
      </c>
      <c r="J4350" s="12" t="s">
        <v>81</v>
      </c>
      <c r="K4350" s="3" t="s">
        <v>948</v>
      </c>
      <c r="L4350" s="3" t="s">
        <v>949</v>
      </c>
      <c r="M4350" s="2">
        <v>7</v>
      </c>
      <c r="N4350" s="2">
        <v>7</v>
      </c>
      <c r="O4350" s="25">
        <v>11.97</v>
      </c>
      <c r="P4350" s="3">
        <v>1.871</v>
      </c>
      <c r="Q4350" s="3">
        <v>1.0309999999999999</v>
      </c>
      <c r="R4350">
        <f>IF(Q4350&gt;0,(P4350*(Q4350^2))*(3.14159/6),"")</f>
        <v>1.0413323815648814</v>
      </c>
      <c r="S4350" s="2" t="s">
        <v>32</v>
      </c>
      <c r="T4350" t="s">
        <v>25</v>
      </c>
      <c r="U4350" s="2" t="s">
        <v>26</v>
      </c>
      <c r="V4350" s="2" t="s">
        <v>673</v>
      </c>
      <c r="W4350" s="2"/>
      <c r="X4350" s="2" t="s">
        <v>764</v>
      </c>
      <c r="Y4350" s="2"/>
      <c r="AA4350" s="12" t="s">
        <v>835</v>
      </c>
      <c r="AB4350" t="str">
        <f>IF(Q4350&gt;0,"yes","no")</f>
        <v>yes</v>
      </c>
      <c r="AC4350" t="str">
        <f>IF(O4350&gt;0,"yes","no")</f>
        <v>yes</v>
      </c>
      <c r="AD4350" t="str">
        <f>IF(AH4350="hatch","yes","no")</f>
        <v>no</v>
      </c>
      <c r="AE4350" t="str">
        <f>IF(AH4350="swimup","yes","no")</f>
        <v>yes</v>
      </c>
      <c r="AF4350" t="str">
        <f>IF(AH4350="respiration","yes","no")</f>
        <v>no</v>
      </c>
      <c r="AH4350" t="s">
        <v>765</v>
      </c>
      <c r="AI4350">
        <f>IF(O4350&gt;0,(IF(S4350="live",O4350*0.84,IF(S4350="dried.ethanol",O4350*0.8449+2.8227,O4350))),"")</f>
        <v>11.97</v>
      </c>
      <c r="AJ4350" s="2" t="s">
        <v>664</v>
      </c>
      <c r="AL4350" t="str">
        <f>IF(OR(AND(Q4350=Q4351,P4350&gt;0),AND(O4350&gt;0,O4350=O4351)),"duplicate","")</f>
        <v/>
      </c>
      <c r="AM4350" t="s">
        <v>826</v>
      </c>
      <c r="AN4350" t="s">
        <v>826</v>
      </c>
      <c r="AO4350" t="s">
        <v>826</v>
      </c>
      <c r="AP4350" t="s">
        <v>826</v>
      </c>
      <c r="AQ4350" t="s">
        <v>32</v>
      </c>
    </row>
    <row r="4351" spans="1:43" x14ac:dyDescent="0.2">
      <c r="A4351" s="31"/>
      <c r="B4351" s="1">
        <v>42899</v>
      </c>
      <c r="C4351" s="1" t="str">
        <f>IF(F4351="Kup","6/13/2017",IF(F4351="Sag","6/14/2017",""))</f>
        <v>6/13/2017</v>
      </c>
      <c r="D4351" s="27">
        <f>A4351-B4351</f>
        <v>-42899</v>
      </c>
      <c r="E4351" s="27">
        <f>A4351-C4351</f>
        <v>-42899</v>
      </c>
      <c r="F4351" s="2" t="s">
        <v>21</v>
      </c>
      <c r="G4351" s="2" t="s">
        <v>711</v>
      </c>
      <c r="H4351" s="2" t="s">
        <v>30</v>
      </c>
      <c r="I4351" s="12" t="s">
        <v>81</v>
      </c>
      <c r="J4351" s="12" t="s">
        <v>81</v>
      </c>
      <c r="K4351" s="3" t="s">
        <v>948</v>
      </c>
      <c r="L4351" s="3" t="s">
        <v>949</v>
      </c>
      <c r="M4351" s="2">
        <v>8</v>
      </c>
      <c r="N4351" s="2">
        <v>8</v>
      </c>
      <c r="O4351" s="25">
        <v>11.757999999999999</v>
      </c>
      <c r="P4351" s="3">
        <v>2.3210000000000002</v>
      </c>
      <c r="Q4351" s="3">
        <v>1.228</v>
      </c>
      <c r="R4351">
        <f>IF(Q4351&gt;0,(P4351*(Q4351^2))*(3.14159/6),"")</f>
        <v>1.8326103270056266</v>
      </c>
      <c r="S4351" s="2" t="s">
        <v>32</v>
      </c>
      <c r="T4351" t="s">
        <v>25</v>
      </c>
      <c r="U4351" s="2" t="s">
        <v>26</v>
      </c>
      <c r="V4351" s="2" t="s">
        <v>755</v>
      </c>
      <c r="W4351" s="2"/>
      <c r="X4351" s="2" t="s">
        <v>764</v>
      </c>
      <c r="Y4351" s="2"/>
      <c r="AA4351" s="12" t="s">
        <v>835</v>
      </c>
      <c r="AB4351" t="str">
        <f>IF(Q4351&gt;0,"yes","no")</f>
        <v>yes</v>
      </c>
      <c r="AC4351" t="str">
        <f>IF(O4351&gt;0,"yes","no")</f>
        <v>yes</v>
      </c>
      <c r="AD4351" t="str">
        <f>IF(AH4351="hatch","yes","no")</f>
        <v>yes</v>
      </c>
      <c r="AE4351" t="str">
        <f>IF(AH4351="swimup","yes","no")</f>
        <v>no</v>
      </c>
      <c r="AF4351" t="str">
        <f>IF(AH4351="respiration","yes","no")</f>
        <v>no</v>
      </c>
      <c r="AH4351" t="s">
        <v>766</v>
      </c>
      <c r="AI4351">
        <f>IF(O4351&gt;0,(IF(S4351="live",O4351*0.84,IF(S4351="dried.ethanol",O4351*0.8449+2.8227,O4351))),"")</f>
        <v>11.757999999999999</v>
      </c>
      <c r="AJ4351" s="2" t="s">
        <v>748</v>
      </c>
      <c r="AL4351" t="str">
        <f>IF(OR(AND(Q4351=Q4352,P4351&gt;0),AND(O4351&gt;0,O4351=O4352)),"duplicate","")</f>
        <v/>
      </c>
      <c r="AM4351" t="s">
        <v>826</v>
      </c>
      <c r="AN4351" t="s">
        <v>826</v>
      </c>
      <c r="AO4351" t="s">
        <v>826</v>
      </c>
      <c r="AP4351" t="s">
        <v>826</v>
      </c>
      <c r="AQ4351" t="s">
        <v>32</v>
      </c>
    </row>
    <row r="4352" spans="1:43" x14ac:dyDescent="0.2">
      <c r="A4352" s="31"/>
      <c r="B4352" s="1">
        <v>42899</v>
      </c>
      <c r="C4352" s="1" t="str">
        <f>IF(F4352="Kup","6/13/2017",IF(F4352="Sag","6/14/2017",""))</f>
        <v>6/13/2017</v>
      </c>
      <c r="D4352" s="27">
        <f>A4352-B4352</f>
        <v>-42899</v>
      </c>
      <c r="E4352" s="27">
        <f>A4352-C4352</f>
        <v>-42899</v>
      </c>
      <c r="F4352" s="2" t="s">
        <v>21</v>
      </c>
      <c r="G4352" s="2" t="s">
        <v>649</v>
      </c>
      <c r="H4352" s="2" t="s">
        <v>30</v>
      </c>
      <c r="I4352" s="12" t="s">
        <v>81</v>
      </c>
      <c r="J4352" s="12" t="s">
        <v>81</v>
      </c>
      <c r="K4352" s="3" t="s">
        <v>948</v>
      </c>
      <c r="L4352" s="3" t="s">
        <v>949</v>
      </c>
      <c r="M4352" s="2">
        <v>8</v>
      </c>
      <c r="N4352" s="2">
        <v>8</v>
      </c>
      <c r="O4352" s="25">
        <v>12.186999999999999</v>
      </c>
      <c r="P4352" s="3">
        <v>1.9710000000000001</v>
      </c>
      <c r="Q4352" s="3">
        <v>1.1879999999999999</v>
      </c>
      <c r="R4352">
        <f>IF(Q4352&gt;0,(P4352*(Q4352^2))*(3.14159/6),"")</f>
        <v>1.4565243887013597</v>
      </c>
      <c r="S4352" s="2" t="s">
        <v>32</v>
      </c>
      <c r="T4352" t="s">
        <v>25</v>
      </c>
      <c r="U4352" s="2" t="s">
        <v>26</v>
      </c>
      <c r="V4352" s="2" t="s">
        <v>673</v>
      </c>
      <c r="W4352" s="2"/>
      <c r="X4352" s="2" t="s">
        <v>764</v>
      </c>
      <c r="Y4352" s="2"/>
      <c r="AA4352" s="12" t="s">
        <v>835</v>
      </c>
      <c r="AB4352" t="str">
        <f>IF(Q4352&gt;0,"yes","no")</f>
        <v>yes</v>
      </c>
      <c r="AC4352" t="str">
        <f>IF(O4352&gt;0,"yes","no")</f>
        <v>yes</v>
      </c>
      <c r="AD4352" t="str">
        <f>IF(AH4352="hatch","yes","no")</f>
        <v>no</v>
      </c>
      <c r="AE4352" t="str">
        <f>IF(AH4352="swimup","yes","no")</f>
        <v>yes</v>
      </c>
      <c r="AF4352" t="str">
        <f>IF(AH4352="respiration","yes","no")</f>
        <v>no</v>
      </c>
      <c r="AH4352" t="s">
        <v>765</v>
      </c>
      <c r="AI4352">
        <f>IF(O4352&gt;0,(IF(S4352="live",O4352*0.84,IF(S4352="dried.ethanol",O4352*0.8449+2.8227,O4352))),"")</f>
        <v>12.186999999999999</v>
      </c>
      <c r="AJ4352" s="2" t="s">
        <v>664</v>
      </c>
      <c r="AL4352" t="str">
        <f>IF(OR(AND(Q4352=Q4353,P4352&gt;0),AND(O4352&gt;0,O4352=O4353)),"duplicate","")</f>
        <v/>
      </c>
      <c r="AM4352" t="s">
        <v>826</v>
      </c>
      <c r="AN4352" t="s">
        <v>826</v>
      </c>
      <c r="AO4352" t="s">
        <v>826</v>
      </c>
      <c r="AP4352" t="s">
        <v>826</v>
      </c>
      <c r="AQ4352" t="s">
        <v>32</v>
      </c>
    </row>
    <row r="4353" spans="1:43" x14ac:dyDescent="0.2">
      <c r="A4353" s="31"/>
      <c r="B4353" s="1">
        <v>42899</v>
      </c>
      <c r="C4353" s="1" t="str">
        <f>IF(F4353="Kup","6/13/2017",IF(F4353="Sag","6/14/2017",""))</f>
        <v>6/13/2017</v>
      </c>
      <c r="D4353" s="27">
        <f>A4353-B4353</f>
        <v>-42899</v>
      </c>
      <c r="E4353" s="27">
        <f>A4353-C4353</f>
        <v>-42899</v>
      </c>
      <c r="F4353" s="2" t="s">
        <v>21</v>
      </c>
      <c r="G4353" s="2" t="s">
        <v>711</v>
      </c>
      <c r="H4353" s="2" t="s">
        <v>30</v>
      </c>
      <c r="I4353" s="12" t="s">
        <v>81</v>
      </c>
      <c r="J4353" s="12" t="s">
        <v>81</v>
      </c>
      <c r="K4353" s="3" t="s">
        <v>948</v>
      </c>
      <c r="L4353" s="3" t="s">
        <v>949</v>
      </c>
      <c r="M4353" s="2">
        <v>9</v>
      </c>
      <c r="N4353" s="2">
        <v>9</v>
      </c>
      <c r="O4353" s="25">
        <v>11.263</v>
      </c>
      <c r="P4353" s="3">
        <v>2.0910000000000002</v>
      </c>
      <c r="Q4353" s="3">
        <v>1.3919999999999999</v>
      </c>
      <c r="R4353">
        <f>IF(Q4353&gt;0,(P4353*(Q4353^2))*(3.14159/6),"")</f>
        <v>2.1214400272473597</v>
      </c>
      <c r="S4353" s="2" t="s">
        <v>32</v>
      </c>
      <c r="T4353" t="s">
        <v>25</v>
      </c>
      <c r="U4353" s="2" t="s">
        <v>26</v>
      </c>
      <c r="V4353" s="2" t="s">
        <v>755</v>
      </c>
      <c r="W4353" s="2"/>
      <c r="X4353" s="2" t="s">
        <v>764</v>
      </c>
      <c r="Y4353" s="2"/>
      <c r="AA4353" s="12" t="s">
        <v>835</v>
      </c>
      <c r="AB4353" t="str">
        <f>IF(Q4353&gt;0,"yes","no")</f>
        <v>yes</v>
      </c>
      <c r="AC4353" t="str">
        <f>IF(O4353&gt;0,"yes","no")</f>
        <v>yes</v>
      </c>
      <c r="AD4353" t="str">
        <f>IF(AH4353="hatch","yes","no")</f>
        <v>yes</v>
      </c>
      <c r="AE4353" t="str">
        <f>IF(AH4353="swimup","yes","no")</f>
        <v>no</v>
      </c>
      <c r="AF4353" t="str">
        <f>IF(AH4353="respiration","yes","no")</f>
        <v>no</v>
      </c>
      <c r="AH4353" t="s">
        <v>766</v>
      </c>
      <c r="AI4353">
        <f>IF(O4353&gt;0,(IF(S4353="live",O4353*0.84,IF(S4353="dried.ethanol",O4353*0.8449+2.8227,O4353))),"")</f>
        <v>11.263</v>
      </c>
      <c r="AJ4353" s="2" t="s">
        <v>748</v>
      </c>
      <c r="AL4353" t="str">
        <f>IF(OR(AND(Q4353=Q4354,P4353&gt;0),AND(O4353&gt;0,O4353=O4354)),"duplicate","")</f>
        <v/>
      </c>
      <c r="AM4353" t="s">
        <v>826</v>
      </c>
      <c r="AN4353" t="s">
        <v>826</v>
      </c>
      <c r="AO4353" t="s">
        <v>826</v>
      </c>
      <c r="AP4353" t="s">
        <v>826</v>
      </c>
      <c r="AQ4353" t="s">
        <v>32</v>
      </c>
    </row>
    <row r="4354" spans="1:43" x14ac:dyDescent="0.2">
      <c r="A4354" s="31"/>
      <c r="B4354" s="1">
        <v>42899</v>
      </c>
      <c r="C4354" s="1" t="str">
        <f>IF(F4354="Kup","6/13/2017",IF(F4354="Sag","6/14/2017",""))</f>
        <v>6/13/2017</v>
      </c>
      <c r="D4354" s="27">
        <f>A4354-B4354</f>
        <v>-42899</v>
      </c>
      <c r="E4354" s="27">
        <f>A4354-C4354</f>
        <v>-42899</v>
      </c>
      <c r="F4354" s="2" t="s">
        <v>21</v>
      </c>
      <c r="G4354" s="2" t="s">
        <v>649</v>
      </c>
      <c r="H4354" s="2" t="s">
        <v>30</v>
      </c>
      <c r="I4354" s="12" t="s">
        <v>81</v>
      </c>
      <c r="J4354" s="12" t="s">
        <v>81</v>
      </c>
      <c r="K4354" s="3" t="s">
        <v>948</v>
      </c>
      <c r="L4354" s="3" t="s">
        <v>949</v>
      </c>
      <c r="M4354" s="2">
        <v>9</v>
      </c>
      <c r="N4354" s="2">
        <v>9</v>
      </c>
      <c r="O4354" s="25">
        <v>11.58</v>
      </c>
      <c r="P4354" s="3">
        <v>1.9410000000000001</v>
      </c>
      <c r="Q4354" s="3">
        <v>0.76100000000000001</v>
      </c>
      <c r="R4354">
        <f>IF(Q4354&gt;0,(P4354*(Q4354^2))*(3.14159/6),"")</f>
        <v>0.58856320016316499</v>
      </c>
      <c r="S4354" s="2" t="s">
        <v>32</v>
      </c>
      <c r="T4354" t="s">
        <v>25</v>
      </c>
      <c r="U4354" s="2" t="s">
        <v>26</v>
      </c>
      <c r="V4354" s="2" t="s">
        <v>673</v>
      </c>
      <c r="W4354" s="2"/>
      <c r="X4354" s="2" t="s">
        <v>764</v>
      </c>
      <c r="Y4354" s="2"/>
      <c r="AA4354" s="12" t="s">
        <v>835</v>
      </c>
      <c r="AB4354" t="str">
        <f>IF(Q4354&gt;0,"yes","no")</f>
        <v>yes</v>
      </c>
      <c r="AC4354" t="str">
        <f>IF(O4354&gt;0,"yes","no")</f>
        <v>yes</v>
      </c>
      <c r="AD4354" t="str">
        <f>IF(AH4354="hatch","yes","no")</f>
        <v>no</v>
      </c>
      <c r="AE4354" t="str">
        <f>IF(AH4354="swimup","yes","no")</f>
        <v>yes</v>
      </c>
      <c r="AF4354" t="str">
        <f>IF(AH4354="respiration","yes","no")</f>
        <v>no</v>
      </c>
      <c r="AH4354" t="s">
        <v>765</v>
      </c>
      <c r="AI4354">
        <f>IF(O4354&gt;0,(IF(S4354="live",O4354*0.84,IF(S4354="dried.ethanol",O4354*0.8449+2.8227,O4354))),"")</f>
        <v>11.58</v>
      </c>
      <c r="AJ4354" s="2" t="s">
        <v>664</v>
      </c>
      <c r="AL4354" t="str">
        <f>IF(OR(AND(Q4354=Q4355,P4354&gt;0),AND(O4354&gt;0,O4354=O4355)),"duplicate","")</f>
        <v/>
      </c>
      <c r="AM4354" t="s">
        <v>826</v>
      </c>
      <c r="AN4354" t="s">
        <v>826</v>
      </c>
      <c r="AO4354" t="s">
        <v>826</v>
      </c>
      <c r="AP4354" t="s">
        <v>826</v>
      </c>
      <c r="AQ4354" t="s">
        <v>32</v>
      </c>
    </row>
    <row r="4355" spans="1:43" x14ac:dyDescent="0.2">
      <c r="A4355" s="31"/>
      <c r="B4355" s="1">
        <v>42899</v>
      </c>
      <c r="C4355" s="1" t="str">
        <f>IF(F4355="Kup","6/13/2017",IF(F4355="Sag","6/14/2017",""))</f>
        <v>6/13/2017</v>
      </c>
      <c r="D4355" s="27">
        <f>A4355-B4355</f>
        <v>-42899</v>
      </c>
      <c r="E4355" s="27">
        <f>A4355-C4355</f>
        <v>-42899</v>
      </c>
      <c r="F4355" s="2" t="s">
        <v>21</v>
      </c>
      <c r="G4355" s="2" t="s">
        <v>711</v>
      </c>
      <c r="H4355" s="2" t="s">
        <v>30</v>
      </c>
      <c r="I4355" s="12" t="s">
        <v>81</v>
      </c>
      <c r="J4355" s="12" t="s">
        <v>81</v>
      </c>
      <c r="K4355" s="3" t="s">
        <v>948</v>
      </c>
      <c r="L4355" s="3" t="s">
        <v>949</v>
      </c>
      <c r="M4355" s="2">
        <v>10</v>
      </c>
      <c r="N4355" s="2">
        <v>10</v>
      </c>
      <c r="O4355" s="25">
        <v>11.135999999999999</v>
      </c>
      <c r="P4355" s="3">
        <v>2.3570000000000002</v>
      </c>
      <c r="Q4355" s="3">
        <v>1.046</v>
      </c>
      <c r="R4355">
        <f>IF(Q4355&gt;0,(P4355*(Q4355^2))*(3.14159/6),"")</f>
        <v>1.3502718292708467</v>
      </c>
      <c r="S4355" s="2" t="s">
        <v>32</v>
      </c>
      <c r="T4355" t="s">
        <v>25</v>
      </c>
      <c r="U4355" s="2" t="s">
        <v>26</v>
      </c>
      <c r="V4355" s="2" t="s">
        <v>755</v>
      </c>
      <c r="W4355" s="2"/>
      <c r="X4355" s="2" t="s">
        <v>764</v>
      </c>
      <c r="Y4355" s="2"/>
      <c r="AA4355" s="12" t="s">
        <v>835</v>
      </c>
      <c r="AB4355" t="str">
        <f>IF(Q4355&gt;0,"yes","no")</f>
        <v>yes</v>
      </c>
      <c r="AC4355" t="str">
        <f>IF(O4355&gt;0,"yes","no")</f>
        <v>yes</v>
      </c>
      <c r="AD4355" t="str">
        <f>IF(AH4355="hatch","yes","no")</f>
        <v>yes</v>
      </c>
      <c r="AE4355" t="str">
        <f>IF(AH4355="swimup","yes","no")</f>
        <v>no</v>
      </c>
      <c r="AF4355" t="str">
        <f>IF(AH4355="respiration","yes","no")</f>
        <v>no</v>
      </c>
      <c r="AH4355" t="s">
        <v>766</v>
      </c>
      <c r="AI4355">
        <f>IF(O4355&gt;0,(IF(S4355="live",O4355*0.84,IF(S4355="dried.ethanol",O4355*0.8449+2.8227,O4355))),"")</f>
        <v>11.135999999999999</v>
      </c>
      <c r="AJ4355" s="2" t="s">
        <v>748</v>
      </c>
      <c r="AL4355" t="str">
        <f>IF(OR(AND(Q4355=Q4356,P4355&gt;0),AND(O4355&gt;0,O4355=O4356)),"duplicate","")</f>
        <v/>
      </c>
      <c r="AM4355" t="s">
        <v>826</v>
      </c>
      <c r="AN4355" t="s">
        <v>826</v>
      </c>
      <c r="AO4355" t="s">
        <v>826</v>
      </c>
      <c r="AP4355" t="s">
        <v>826</v>
      </c>
      <c r="AQ4355" t="s">
        <v>32</v>
      </c>
    </row>
    <row r="4356" spans="1:43" x14ac:dyDescent="0.2">
      <c r="A4356" s="31"/>
      <c r="B4356" s="1">
        <v>42899</v>
      </c>
      <c r="C4356" s="1" t="str">
        <f>IF(F4356="Kup","6/13/2017",IF(F4356="Sag","6/14/2017",""))</f>
        <v>6/13/2017</v>
      </c>
      <c r="D4356" s="27">
        <f>A4356-B4356</f>
        <v>-42899</v>
      </c>
      <c r="E4356" s="27">
        <f>A4356-C4356</f>
        <v>-42899</v>
      </c>
      <c r="F4356" s="2" t="s">
        <v>21</v>
      </c>
      <c r="G4356" s="2" t="s">
        <v>649</v>
      </c>
      <c r="H4356" s="2" t="s">
        <v>30</v>
      </c>
      <c r="I4356" s="12" t="s">
        <v>81</v>
      </c>
      <c r="J4356" s="12" t="s">
        <v>81</v>
      </c>
      <c r="K4356" s="3" t="s">
        <v>948</v>
      </c>
      <c r="L4356" s="3" t="s">
        <v>949</v>
      </c>
      <c r="M4356" s="2">
        <v>10</v>
      </c>
      <c r="N4356" s="2">
        <v>10</v>
      </c>
      <c r="O4356" s="25">
        <v>12.304</v>
      </c>
      <c r="P4356" s="3">
        <v>2.1920000000000002</v>
      </c>
      <c r="Q4356" s="3">
        <v>1.2030000000000001</v>
      </c>
      <c r="R4356">
        <f>IF(Q4356&gt;0,(P4356*(Q4356^2))*(3.14159/6),"")</f>
        <v>1.6610016350839203</v>
      </c>
      <c r="S4356" s="2" t="s">
        <v>32</v>
      </c>
      <c r="T4356" t="s">
        <v>25</v>
      </c>
      <c r="U4356" s="2" t="s">
        <v>26</v>
      </c>
      <c r="V4356" s="2" t="s">
        <v>673</v>
      </c>
      <c r="W4356" s="2"/>
      <c r="X4356" s="2" t="s">
        <v>764</v>
      </c>
      <c r="Y4356" s="2"/>
      <c r="AA4356" s="12" t="s">
        <v>835</v>
      </c>
      <c r="AB4356" t="str">
        <f>IF(Q4356&gt;0,"yes","no")</f>
        <v>yes</v>
      </c>
      <c r="AC4356" t="str">
        <f>IF(O4356&gt;0,"yes","no")</f>
        <v>yes</v>
      </c>
      <c r="AD4356" t="str">
        <f>IF(AH4356="hatch","yes","no")</f>
        <v>no</v>
      </c>
      <c r="AE4356" t="str">
        <f>IF(AH4356="swimup","yes","no")</f>
        <v>yes</v>
      </c>
      <c r="AF4356" t="str">
        <f>IF(AH4356="respiration","yes","no")</f>
        <v>no</v>
      </c>
      <c r="AH4356" t="s">
        <v>765</v>
      </c>
      <c r="AI4356">
        <f>IF(O4356&gt;0,(IF(S4356="live",O4356*0.84,IF(S4356="dried.ethanol",O4356*0.8449+2.8227,O4356))),"")</f>
        <v>12.304</v>
      </c>
      <c r="AJ4356" s="2" t="s">
        <v>664</v>
      </c>
      <c r="AL4356" t="str">
        <f>IF(OR(AND(Q4356=Q4357,P4356&gt;0),AND(O4356&gt;0,O4356=O4357)),"duplicate","")</f>
        <v/>
      </c>
      <c r="AM4356" t="s">
        <v>826</v>
      </c>
      <c r="AN4356" t="s">
        <v>826</v>
      </c>
      <c r="AO4356" t="s">
        <v>826</v>
      </c>
      <c r="AP4356" t="s">
        <v>826</v>
      </c>
      <c r="AQ4356" t="s">
        <v>32</v>
      </c>
    </row>
    <row r="4357" spans="1:43" x14ac:dyDescent="0.2">
      <c r="A4357" s="31"/>
      <c r="B4357" s="1">
        <v>42899</v>
      </c>
      <c r="C4357" s="1" t="str">
        <f>IF(F4357="Kup","6/13/2017",IF(F4357="Sag","6/14/2017",""))</f>
        <v>6/13/2017</v>
      </c>
      <c r="D4357" s="27">
        <f>A4357-B4357</f>
        <v>-42899</v>
      </c>
      <c r="E4357" s="27">
        <f>A4357-C4357</f>
        <v>-42899</v>
      </c>
      <c r="F4357" s="2" t="s">
        <v>21</v>
      </c>
      <c r="G4357" s="2" t="s">
        <v>711</v>
      </c>
      <c r="H4357" s="2" t="s">
        <v>30</v>
      </c>
      <c r="I4357" s="12" t="s">
        <v>83</v>
      </c>
      <c r="J4357" s="12" t="s">
        <v>83</v>
      </c>
      <c r="K4357" s="3" t="s">
        <v>950</v>
      </c>
      <c r="L4357" s="3" t="s">
        <v>952</v>
      </c>
      <c r="M4357" s="2">
        <v>1</v>
      </c>
      <c r="N4357" s="2">
        <v>1</v>
      </c>
      <c r="O4357" s="25">
        <v>11.092000000000001</v>
      </c>
      <c r="P4357" s="3">
        <v>2.4260000000000002</v>
      </c>
      <c r="Q4357" s="3">
        <v>1.8240000000000001</v>
      </c>
      <c r="R4357">
        <f>IF(Q4357&gt;0,(P4357*(Q4357^2))*(3.14159/6),"")</f>
        <v>4.2260897890406399</v>
      </c>
      <c r="S4357" s="2" t="s">
        <v>32</v>
      </c>
      <c r="T4357" t="s">
        <v>25</v>
      </c>
      <c r="U4357" s="2" t="s">
        <v>26</v>
      </c>
      <c r="V4357" s="2" t="s">
        <v>756</v>
      </c>
      <c r="W4357" s="2"/>
      <c r="X4357" s="2" t="s">
        <v>764</v>
      </c>
      <c r="Y4357" s="2"/>
      <c r="AA4357" s="12" t="s">
        <v>835</v>
      </c>
      <c r="AB4357" t="str">
        <f>IF(Q4357&gt;0,"yes","no")</f>
        <v>yes</v>
      </c>
      <c r="AC4357" t="str">
        <f>IF(O4357&gt;0,"yes","no")</f>
        <v>yes</v>
      </c>
      <c r="AD4357" t="str">
        <f>IF(AH4357="hatch","yes","no")</f>
        <v>yes</v>
      </c>
      <c r="AE4357" t="str">
        <f>IF(AH4357="swimup","yes","no")</f>
        <v>no</v>
      </c>
      <c r="AF4357" t="str">
        <f>IF(AH4357="respiration","yes","no")</f>
        <v>no</v>
      </c>
      <c r="AH4357" t="s">
        <v>766</v>
      </c>
      <c r="AI4357">
        <f>IF(O4357&gt;0,(IF(S4357="live",O4357*0.84,IF(S4357="dried.ethanol",O4357*0.8449+2.8227,O4357))),"")</f>
        <v>11.092000000000001</v>
      </c>
      <c r="AJ4357" s="2" t="s">
        <v>750</v>
      </c>
      <c r="AL4357" t="str">
        <f>IF(OR(AND(Q4357=Q4358,P4357&gt;0),AND(O4357&gt;0,O4357=O4358)),"duplicate","")</f>
        <v/>
      </c>
      <c r="AM4357" t="s">
        <v>826</v>
      </c>
      <c r="AN4357" t="s">
        <v>826</v>
      </c>
      <c r="AO4357" t="s">
        <v>826</v>
      </c>
      <c r="AP4357" t="s">
        <v>826</v>
      </c>
      <c r="AQ4357" t="s">
        <v>32</v>
      </c>
    </row>
    <row r="4358" spans="1:43" x14ac:dyDescent="0.2">
      <c r="A4358" s="31"/>
      <c r="B4358" s="1">
        <v>42899</v>
      </c>
      <c r="C4358" s="1" t="str">
        <f>IF(F4358="Kup","6/13/2017",IF(F4358="Sag","6/14/2017",""))</f>
        <v>6/13/2017</v>
      </c>
      <c r="D4358" s="27">
        <f>A4358-B4358</f>
        <v>-42899</v>
      </c>
      <c r="E4358" s="27">
        <f>A4358-C4358</f>
        <v>-42899</v>
      </c>
      <c r="F4358" s="2" t="s">
        <v>21</v>
      </c>
      <c r="G4358" s="2" t="s">
        <v>649</v>
      </c>
      <c r="H4358" s="2" t="s">
        <v>30</v>
      </c>
      <c r="I4358" s="12" t="s">
        <v>83</v>
      </c>
      <c r="J4358" s="12" t="s">
        <v>83</v>
      </c>
      <c r="K4358" s="3" t="s">
        <v>950</v>
      </c>
      <c r="L4358" s="3" t="s">
        <v>952</v>
      </c>
      <c r="M4358" s="2">
        <v>1</v>
      </c>
      <c r="N4358" s="2">
        <v>1</v>
      </c>
      <c r="O4358" s="25">
        <v>12.211</v>
      </c>
      <c r="P4358" s="8">
        <v>2.262</v>
      </c>
      <c r="Q4358" s="8">
        <v>1.325</v>
      </c>
      <c r="R4358">
        <f>IF(Q4358&gt;0,(P4358*(Q4358^2))*(3.14159/6),"")</f>
        <v>2.0793261367937497</v>
      </c>
      <c r="S4358" s="2" t="s">
        <v>32</v>
      </c>
      <c r="T4358" t="s">
        <v>25</v>
      </c>
      <c r="U4358" s="2" t="s">
        <v>26</v>
      </c>
      <c r="V4358" s="2" t="s">
        <v>675</v>
      </c>
      <c r="W4358" s="2"/>
      <c r="X4358" s="2" t="s">
        <v>764</v>
      </c>
      <c r="Y4358" s="2"/>
      <c r="AA4358" s="12" t="s">
        <v>835</v>
      </c>
      <c r="AB4358" t="str">
        <f>IF(Q4358&gt;0,"yes","no")</f>
        <v>yes</v>
      </c>
      <c r="AC4358" t="str">
        <f>IF(O4358&gt;0,"yes","no")</f>
        <v>yes</v>
      </c>
      <c r="AD4358" t="str">
        <f>IF(AH4358="hatch","yes","no")</f>
        <v>no</v>
      </c>
      <c r="AE4358" t="str">
        <f>IF(AH4358="swimup","yes","no")</f>
        <v>yes</v>
      </c>
      <c r="AF4358" t="str">
        <f>IF(AH4358="respiration","yes","no")</f>
        <v>no</v>
      </c>
      <c r="AH4358" t="s">
        <v>765</v>
      </c>
      <c r="AI4358">
        <f>IF(O4358&gt;0,(IF(S4358="live",O4358*0.84,IF(S4358="dried.ethanol",O4358*0.8449+2.8227,O4358))),"")</f>
        <v>12.211</v>
      </c>
      <c r="AJ4358" s="2" t="s">
        <v>664</v>
      </c>
      <c r="AL4358" t="str">
        <f>IF(OR(AND(Q4358=Q4359,P4358&gt;0),AND(O4358&gt;0,O4358=O4359)),"duplicate","")</f>
        <v/>
      </c>
      <c r="AM4358" t="s">
        <v>826</v>
      </c>
      <c r="AN4358" t="s">
        <v>826</v>
      </c>
      <c r="AO4358" t="s">
        <v>826</v>
      </c>
      <c r="AP4358" t="s">
        <v>826</v>
      </c>
      <c r="AQ4358" t="s">
        <v>32</v>
      </c>
    </row>
    <row r="4359" spans="1:43" x14ac:dyDescent="0.2">
      <c r="A4359" s="31"/>
      <c r="B4359" s="1">
        <v>42899</v>
      </c>
      <c r="C4359" s="1" t="str">
        <f>IF(F4359="Kup","6/13/2017",IF(F4359="Sag","6/14/2017",""))</f>
        <v>6/13/2017</v>
      </c>
      <c r="D4359" s="27">
        <f>A4359-B4359</f>
        <v>-42899</v>
      </c>
      <c r="E4359" s="27">
        <f>A4359-C4359</f>
        <v>-42899</v>
      </c>
      <c r="F4359" s="2" t="s">
        <v>21</v>
      </c>
      <c r="G4359" s="2" t="s">
        <v>711</v>
      </c>
      <c r="H4359" s="2" t="s">
        <v>30</v>
      </c>
      <c r="I4359" s="12" t="s">
        <v>83</v>
      </c>
      <c r="J4359" s="12" t="s">
        <v>83</v>
      </c>
      <c r="K4359" s="3" t="s">
        <v>950</v>
      </c>
      <c r="L4359" s="3" t="s">
        <v>952</v>
      </c>
      <c r="M4359" s="2">
        <v>2</v>
      </c>
      <c r="N4359" s="2">
        <v>2</v>
      </c>
      <c r="O4359" s="25">
        <v>11.031000000000001</v>
      </c>
      <c r="P4359" s="3">
        <v>2.2909999999999999</v>
      </c>
      <c r="Q4359" s="3">
        <v>1.669</v>
      </c>
      <c r="R4359">
        <f>IF(Q4359&gt;0,(P4359*(Q4359^2))*(3.14159/6),"")</f>
        <v>3.3414580872231814</v>
      </c>
      <c r="S4359" s="2" t="s">
        <v>32</v>
      </c>
      <c r="T4359" t="s">
        <v>25</v>
      </c>
      <c r="U4359" s="2" t="s">
        <v>26</v>
      </c>
      <c r="V4359" s="2" t="s">
        <v>756</v>
      </c>
      <c r="W4359" s="2"/>
      <c r="X4359" s="2" t="s">
        <v>764</v>
      </c>
      <c r="Y4359" s="2"/>
      <c r="AA4359" s="12" t="s">
        <v>835</v>
      </c>
      <c r="AB4359" t="str">
        <f>IF(Q4359&gt;0,"yes","no")</f>
        <v>yes</v>
      </c>
      <c r="AC4359" t="str">
        <f>IF(O4359&gt;0,"yes","no")</f>
        <v>yes</v>
      </c>
      <c r="AD4359" t="str">
        <f>IF(AH4359="hatch","yes","no")</f>
        <v>yes</v>
      </c>
      <c r="AE4359" t="str">
        <f>IF(AH4359="swimup","yes","no")</f>
        <v>no</v>
      </c>
      <c r="AF4359" t="str">
        <f>IF(AH4359="respiration","yes","no")</f>
        <v>no</v>
      </c>
      <c r="AH4359" t="s">
        <v>766</v>
      </c>
      <c r="AI4359">
        <f>IF(O4359&gt;0,(IF(S4359="live",O4359*0.84,IF(S4359="dried.ethanol",O4359*0.8449+2.8227,O4359))),"")</f>
        <v>11.031000000000001</v>
      </c>
      <c r="AJ4359" s="2" t="s">
        <v>750</v>
      </c>
      <c r="AL4359" t="str">
        <f>IF(OR(AND(Q4359=Q4360,P4359&gt;0),AND(O4359&gt;0,O4359=O4360)),"duplicate","")</f>
        <v/>
      </c>
      <c r="AM4359" t="s">
        <v>826</v>
      </c>
      <c r="AN4359" t="s">
        <v>826</v>
      </c>
      <c r="AO4359" t="s">
        <v>826</v>
      </c>
      <c r="AP4359" t="s">
        <v>826</v>
      </c>
      <c r="AQ4359" t="s">
        <v>32</v>
      </c>
    </row>
    <row r="4360" spans="1:43" x14ac:dyDescent="0.2">
      <c r="A4360" s="31"/>
      <c r="B4360" s="1">
        <v>42899</v>
      </c>
      <c r="C4360" s="1" t="str">
        <f>IF(F4360="Kup","6/13/2017",IF(F4360="Sag","6/14/2017",""))</f>
        <v>6/13/2017</v>
      </c>
      <c r="D4360" s="27">
        <f>A4360-B4360</f>
        <v>-42899</v>
      </c>
      <c r="E4360" s="27">
        <f>A4360-C4360</f>
        <v>-42899</v>
      </c>
      <c r="F4360" s="2" t="s">
        <v>21</v>
      </c>
      <c r="G4360" s="2" t="s">
        <v>649</v>
      </c>
      <c r="H4360" s="2" t="s">
        <v>30</v>
      </c>
      <c r="I4360" s="12" t="s">
        <v>83</v>
      </c>
      <c r="J4360" s="12" t="s">
        <v>83</v>
      </c>
      <c r="K4360" s="3" t="s">
        <v>950</v>
      </c>
      <c r="L4360" s="3" t="s">
        <v>952</v>
      </c>
      <c r="M4360" s="2">
        <v>2</v>
      </c>
      <c r="N4360" s="2">
        <v>2</v>
      </c>
      <c r="O4360" s="25">
        <v>12.079000000000001</v>
      </c>
      <c r="P4360" s="8">
        <v>1.7430000000000001</v>
      </c>
      <c r="Q4360" s="8">
        <v>1.2849999999999999</v>
      </c>
      <c r="R4360">
        <f>IF(Q4360&gt;0,(P4360*(Q4360^2))*(3.14159/6),"")</f>
        <v>1.5069606008213747</v>
      </c>
      <c r="S4360" s="2" t="s">
        <v>32</v>
      </c>
      <c r="T4360" t="s">
        <v>25</v>
      </c>
      <c r="U4360" s="2" t="s">
        <v>26</v>
      </c>
      <c r="V4360" s="2" t="s">
        <v>675</v>
      </c>
      <c r="W4360" s="2"/>
      <c r="X4360" s="2" t="s">
        <v>764</v>
      </c>
      <c r="Y4360" s="2"/>
      <c r="AA4360" s="12" t="s">
        <v>835</v>
      </c>
      <c r="AB4360" t="str">
        <f>IF(Q4360&gt;0,"yes","no")</f>
        <v>yes</v>
      </c>
      <c r="AC4360" t="str">
        <f>IF(O4360&gt;0,"yes","no")</f>
        <v>yes</v>
      </c>
      <c r="AD4360" t="str">
        <f>IF(AH4360="hatch","yes","no")</f>
        <v>no</v>
      </c>
      <c r="AE4360" t="str">
        <f>IF(AH4360="swimup","yes","no")</f>
        <v>yes</v>
      </c>
      <c r="AF4360" t="str">
        <f>IF(AH4360="respiration","yes","no")</f>
        <v>no</v>
      </c>
      <c r="AH4360" t="s">
        <v>765</v>
      </c>
      <c r="AI4360">
        <f>IF(O4360&gt;0,(IF(S4360="live",O4360*0.84,IF(S4360="dried.ethanol",O4360*0.8449+2.8227,O4360))),"")</f>
        <v>12.079000000000001</v>
      </c>
      <c r="AJ4360" s="2" t="s">
        <v>664</v>
      </c>
      <c r="AL4360" t="str">
        <f>IF(OR(AND(Q4360=Q4361,P4360&gt;0),AND(O4360&gt;0,O4360=O4361)),"duplicate","")</f>
        <v/>
      </c>
      <c r="AM4360" t="s">
        <v>826</v>
      </c>
      <c r="AN4360" t="s">
        <v>826</v>
      </c>
      <c r="AO4360" t="s">
        <v>826</v>
      </c>
      <c r="AP4360" t="s">
        <v>826</v>
      </c>
      <c r="AQ4360" t="s">
        <v>32</v>
      </c>
    </row>
    <row r="4361" spans="1:43" x14ac:dyDescent="0.2">
      <c r="A4361" s="31"/>
      <c r="B4361" s="1">
        <v>42899</v>
      </c>
      <c r="C4361" s="1" t="str">
        <f>IF(F4361="Kup","6/13/2017",IF(F4361="Sag","6/14/2017",""))</f>
        <v>6/13/2017</v>
      </c>
      <c r="D4361" s="27">
        <f>A4361-B4361</f>
        <v>-42899</v>
      </c>
      <c r="E4361" s="27">
        <f>A4361-C4361</f>
        <v>-42899</v>
      </c>
      <c r="F4361" s="2" t="s">
        <v>21</v>
      </c>
      <c r="G4361" s="2" t="s">
        <v>711</v>
      </c>
      <c r="H4361" s="2" t="s">
        <v>30</v>
      </c>
      <c r="I4361" s="12" t="s">
        <v>83</v>
      </c>
      <c r="J4361" s="12" t="s">
        <v>83</v>
      </c>
      <c r="K4361" s="3" t="s">
        <v>950</v>
      </c>
      <c r="L4361" s="3" t="s">
        <v>952</v>
      </c>
      <c r="M4361" s="2">
        <v>3</v>
      </c>
      <c r="N4361" s="2">
        <v>3</v>
      </c>
      <c r="O4361" s="25">
        <v>11.381</v>
      </c>
      <c r="P4361" s="3">
        <v>2.331</v>
      </c>
      <c r="Q4361" s="3">
        <v>1.649</v>
      </c>
      <c r="R4361">
        <f>IF(Q4361&gt;0,(P4361*(Q4361^2))*(3.14159/6),"")</f>
        <v>3.3188057991357143</v>
      </c>
      <c r="S4361" s="2" t="s">
        <v>32</v>
      </c>
      <c r="T4361" t="s">
        <v>25</v>
      </c>
      <c r="U4361" s="2" t="s">
        <v>26</v>
      </c>
      <c r="V4361" s="2" t="s">
        <v>756</v>
      </c>
      <c r="W4361" s="2"/>
      <c r="X4361" s="2" t="s">
        <v>764</v>
      </c>
      <c r="Y4361" s="2"/>
      <c r="AA4361" s="12" t="s">
        <v>835</v>
      </c>
      <c r="AB4361" t="str">
        <f>IF(Q4361&gt;0,"yes","no")</f>
        <v>yes</v>
      </c>
      <c r="AC4361" t="str">
        <f>IF(O4361&gt;0,"yes","no")</f>
        <v>yes</v>
      </c>
      <c r="AD4361" t="str">
        <f>IF(AH4361="hatch","yes","no")</f>
        <v>yes</v>
      </c>
      <c r="AE4361" t="str">
        <f>IF(AH4361="swimup","yes","no")</f>
        <v>no</v>
      </c>
      <c r="AF4361" t="str">
        <f>IF(AH4361="respiration","yes","no")</f>
        <v>no</v>
      </c>
      <c r="AH4361" t="s">
        <v>766</v>
      </c>
      <c r="AI4361">
        <f>IF(O4361&gt;0,(IF(S4361="live",O4361*0.84,IF(S4361="dried.ethanol",O4361*0.8449+2.8227,O4361))),"")</f>
        <v>11.381</v>
      </c>
      <c r="AJ4361" s="2" t="s">
        <v>750</v>
      </c>
      <c r="AL4361" t="str">
        <f>IF(OR(AND(Q4361=Q4362,P4361&gt;0),AND(O4361&gt;0,O4361=O4362)),"duplicate","")</f>
        <v/>
      </c>
      <c r="AM4361" t="s">
        <v>826</v>
      </c>
      <c r="AN4361" t="s">
        <v>826</v>
      </c>
      <c r="AO4361" t="s">
        <v>826</v>
      </c>
      <c r="AP4361" t="s">
        <v>826</v>
      </c>
      <c r="AQ4361" t="s">
        <v>32</v>
      </c>
    </row>
    <row r="4362" spans="1:43" x14ac:dyDescent="0.2">
      <c r="A4362" s="31"/>
      <c r="B4362" s="1">
        <v>42899</v>
      </c>
      <c r="C4362" s="1" t="str">
        <f>IF(F4362="Kup","6/13/2017",IF(F4362="Sag","6/14/2017",""))</f>
        <v>6/13/2017</v>
      </c>
      <c r="D4362" s="27">
        <f>A4362-B4362</f>
        <v>-42899</v>
      </c>
      <c r="E4362" s="27">
        <f>A4362-C4362</f>
        <v>-42899</v>
      </c>
      <c r="F4362" s="2" t="s">
        <v>21</v>
      </c>
      <c r="G4362" s="2" t="s">
        <v>649</v>
      </c>
      <c r="H4362" s="2" t="s">
        <v>30</v>
      </c>
      <c r="I4362" s="12" t="s">
        <v>83</v>
      </c>
      <c r="J4362" s="12" t="s">
        <v>83</v>
      </c>
      <c r="K4362" s="3" t="s">
        <v>950</v>
      </c>
      <c r="L4362" s="3" t="s">
        <v>952</v>
      </c>
      <c r="M4362" s="2">
        <v>3</v>
      </c>
      <c r="N4362" s="2">
        <v>3</v>
      </c>
      <c r="O4362" s="25">
        <v>12.4</v>
      </c>
      <c r="P4362" s="8">
        <v>1.982</v>
      </c>
      <c r="Q4362" s="8">
        <v>1.1779999999999999</v>
      </c>
      <c r="R4362">
        <f>IF(Q4362&gt;0,(P4362*(Q4362^2))*(3.14159/6),"")</f>
        <v>1.4400994566539864</v>
      </c>
      <c r="S4362" s="2" t="s">
        <v>32</v>
      </c>
      <c r="T4362" t="s">
        <v>25</v>
      </c>
      <c r="U4362" s="2" t="s">
        <v>26</v>
      </c>
      <c r="V4362" s="2" t="s">
        <v>675</v>
      </c>
      <c r="W4362" s="2"/>
      <c r="X4362" s="2" t="s">
        <v>764</v>
      </c>
      <c r="Y4362" s="2"/>
      <c r="AA4362" s="12" t="s">
        <v>835</v>
      </c>
      <c r="AB4362" t="str">
        <f>IF(Q4362&gt;0,"yes","no")</f>
        <v>yes</v>
      </c>
      <c r="AC4362" t="str">
        <f>IF(O4362&gt;0,"yes","no")</f>
        <v>yes</v>
      </c>
      <c r="AD4362" t="str">
        <f>IF(AH4362="hatch","yes","no")</f>
        <v>no</v>
      </c>
      <c r="AE4362" t="str">
        <f>IF(AH4362="swimup","yes","no")</f>
        <v>yes</v>
      </c>
      <c r="AF4362" t="str">
        <f>IF(AH4362="respiration","yes","no")</f>
        <v>no</v>
      </c>
      <c r="AH4362" t="s">
        <v>765</v>
      </c>
      <c r="AI4362">
        <f>IF(O4362&gt;0,(IF(S4362="live",O4362*0.84,IF(S4362="dried.ethanol",O4362*0.8449+2.8227,O4362))),"")</f>
        <v>12.4</v>
      </c>
      <c r="AJ4362" s="2" t="s">
        <v>664</v>
      </c>
      <c r="AL4362" t="str">
        <f>IF(OR(AND(Q4362=Q4363,P4362&gt;0),AND(O4362&gt;0,O4362=O4363)),"duplicate","")</f>
        <v/>
      </c>
      <c r="AM4362" t="s">
        <v>826</v>
      </c>
      <c r="AN4362" t="s">
        <v>826</v>
      </c>
      <c r="AO4362" t="s">
        <v>826</v>
      </c>
      <c r="AP4362" t="s">
        <v>826</v>
      </c>
      <c r="AQ4362" t="s">
        <v>32</v>
      </c>
    </row>
    <row r="4363" spans="1:43" x14ac:dyDescent="0.2">
      <c r="A4363" s="31"/>
      <c r="B4363" s="1">
        <v>42899</v>
      </c>
      <c r="C4363" s="1" t="str">
        <f>IF(F4363="Kup","6/13/2017",IF(F4363="Sag","6/14/2017",""))</f>
        <v>6/13/2017</v>
      </c>
      <c r="D4363" s="27">
        <f>A4363-B4363</f>
        <v>-42899</v>
      </c>
      <c r="E4363" s="27">
        <f>A4363-C4363</f>
        <v>-42899</v>
      </c>
      <c r="F4363" s="2" t="s">
        <v>21</v>
      </c>
      <c r="G4363" s="2" t="s">
        <v>711</v>
      </c>
      <c r="H4363" s="2" t="s">
        <v>30</v>
      </c>
      <c r="I4363" s="12" t="s">
        <v>83</v>
      </c>
      <c r="J4363" s="12" t="s">
        <v>83</v>
      </c>
      <c r="K4363" s="3" t="s">
        <v>950</v>
      </c>
      <c r="L4363" s="3" t="s">
        <v>952</v>
      </c>
      <c r="M4363" s="2">
        <v>4</v>
      </c>
      <c r="N4363" s="2">
        <v>4</v>
      </c>
      <c r="O4363" s="25">
        <v>11.183</v>
      </c>
      <c r="P4363" s="3">
        <v>2.1819999999999999</v>
      </c>
      <c r="Q4363" s="3">
        <v>1.75</v>
      </c>
      <c r="R4363">
        <f>IF(Q4363&gt;0,(P4363*(Q4363^2))*(3.14159/6),"")</f>
        <v>3.4988804127083326</v>
      </c>
      <c r="S4363" s="2" t="s">
        <v>32</v>
      </c>
      <c r="T4363" t="s">
        <v>25</v>
      </c>
      <c r="U4363" s="2" t="s">
        <v>26</v>
      </c>
      <c r="V4363" s="2" t="s">
        <v>756</v>
      </c>
      <c r="W4363" s="2"/>
      <c r="X4363" s="2" t="s">
        <v>764</v>
      </c>
      <c r="Y4363" s="2"/>
      <c r="AA4363" s="12" t="s">
        <v>835</v>
      </c>
      <c r="AB4363" t="str">
        <f>IF(Q4363&gt;0,"yes","no")</f>
        <v>yes</v>
      </c>
      <c r="AC4363" t="str">
        <f>IF(O4363&gt;0,"yes","no")</f>
        <v>yes</v>
      </c>
      <c r="AD4363" t="str">
        <f>IF(AH4363="hatch","yes","no")</f>
        <v>yes</v>
      </c>
      <c r="AE4363" t="str">
        <f>IF(AH4363="swimup","yes","no")</f>
        <v>no</v>
      </c>
      <c r="AF4363" t="str">
        <f>IF(AH4363="respiration","yes","no")</f>
        <v>no</v>
      </c>
      <c r="AH4363" t="s">
        <v>766</v>
      </c>
      <c r="AI4363">
        <f>IF(O4363&gt;0,(IF(S4363="live",O4363*0.84,IF(S4363="dried.ethanol",O4363*0.8449+2.8227,O4363))),"")</f>
        <v>11.183</v>
      </c>
      <c r="AJ4363" s="2" t="s">
        <v>750</v>
      </c>
      <c r="AL4363" t="str">
        <f>IF(OR(AND(Q4363=Q4364,P4363&gt;0),AND(O4363&gt;0,O4363=O4364)),"duplicate","")</f>
        <v/>
      </c>
      <c r="AM4363" t="s">
        <v>826</v>
      </c>
      <c r="AN4363" t="s">
        <v>826</v>
      </c>
      <c r="AO4363" t="s">
        <v>826</v>
      </c>
      <c r="AP4363" t="s">
        <v>826</v>
      </c>
      <c r="AQ4363" t="s">
        <v>32</v>
      </c>
    </row>
    <row r="4364" spans="1:43" x14ac:dyDescent="0.2">
      <c r="A4364" s="31"/>
      <c r="B4364" s="1">
        <v>42899</v>
      </c>
      <c r="C4364" s="1" t="str">
        <f>IF(F4364="Kup","6/13/2017",IF(F4364="Sag","6/14/2017",""))</f>
        <v>6/13/2017</v>
      </c>
      <c r="D4364" s="27">
        <f>A4364-B4364</f>
        <v>-42899</v>
      </c>
      <c r="E4364" s="27">
        <f>A4364-C4364</f>
        <v>-42899</v>
      </c>
      <c r="F4364" s="2" t="s">
        <v>21</v>
      </c>
      <c r="G4364" s="2" t="s">
        <v>649</v>
      </c>
      <c r="H4364" s="2" t="s">
        <v>30</v>
      </c>
      <c r="I4364" s="12" t="s">
        <v>83</v>
      </c>
      <c r="J4364" s="12" t="s">
        <v>83</v>
      </c>
      <c r="K4364" s="3" t="s">
        <v>950</v>
      </c>
      <c r="L4364" s="3" t="s">
        <v>952</v>
      </c>
      <c r="M4364" s="2">
        <v>4</v>
      </c>
      <c r="N4364" s="2">
        <v>4</v>
      </c>
      <c r="O4364" s="25">
        <v>12.076000000000001</v>
      </c>
      <c r="P4364" s="8">
        <v>1.9179999999999999</v>
      </c>
      <c r="Q4364" s="8">
        <v>1.2450000000000001</v>
      </c>
      <c r="R4364">
        <f>IF(Q4364&gt;0,(P4364*(Q4364^2))*(3.14159/6),"")</f>
        <v>1.55663059170675</v>
      </c>
      <c r="S4364" s="2" t="s">
        <v>32</v>
      </c>
      <c r="T4364" t="s">
        <v>25</v>
      </c>
      <c r="U4364" s="2" t="s">
        <v>26</v>
      </c>
      <c r="V4364" s="2" t="s">
        <v>675</v>
      </c>
      <c r="W4364" s="2"/>
      <c r="X4364" s="2" t="s">
        <v>764</v>
      </c>
      <c r="Y4364" s="2"/>
      <c r="AA4364" s="12" t="s">
        <v>835</v>
      </c>
      <c r="AB4364" t="str">
        <f>IF(Q4364&gt;0,"yes","no")</f>
        <v>yes</v>
      </c>
      <c r="AC4364" t="str">
        <f>IF(O4364&gt;0,"yes","no")</f>
        <v>yes</v>
      </c>
      <c r="AD4364" t="str">
        <f>IF(AH4364="hatch","yes","no")</f>
        <v>no</v>
      </c>
      <c r="AE4364" t="str">
        <f>IF(AH4364="swimup","yes","no")</f>
        <v>yes</v>
      </c>
      <c r="AF4364" t="str">
        <f>IF(AH4364="respiration","yes","no")</f>
        <v>no</v>
      </c>
      <c r="AH4364" t="s">
        <v>765</v>
      </c>
      <c r="AI4364">
        <f>IF(O4364&gt;0,(IF(S4364="live",O4364*0.84,IF(S4364="dried.ethanol",O4364*0.8449+2.8227,O4364))),"")</f>
        <v>12.076000000000001</v>
      </c>
      <c r="AJ4364" s="2" t="s">
        <v>664</v>
      </c>
      <c r="AL4364" t="str">
        <f>IF(OR(AND(Q4364=Q4365,P4364&gt;0),AND(O4364&gt;0,O4364=O4365)),"duplicate","")</f>
        <v/>
      </c>
      <c r="AM4364" t="s">
        <v>826</v>
      </c>
      <c r="AN4364" t="s">
        <v>826</v>
      </c>
      <c r="AO4364" t="s">
        <v>826</v>
      </c>
      <c r="AP4364" t="s">
        <v>826</v>
      </c>
      <c r="AQ4364" t="s">
        <v>32</v>
      </c>
    </row>
    <row r="4365" spans="1:43" x14ac:dyDescent="0.2">
      <c r="A4365" s="31"/>
      <c r="B4365" s="1">
        <v>42899</v>
      </c>
      <c r="C4365" s="1" t="str">
        <f>IF(F4365="Kup","6/13/2017",IF(F4365="Sag","6/14/2017",""))</f>
        <v>6/13/2017</v>
      </c>
      <c r="D4365" s="27">
        <f>A4365-B4365</f>
        <v>-42899</v>
      </c>
      <c r="E4365" s="27">
        <f>A4365-C4365</f>
        <v>-42899</v>
      </c>
      <c r="F4365" s="2" t="s">
        <v>21</v>
      </c>
      <c r="G4365" s="2" t="s">
        <v>711</v>
      </c>
      <c r="H4365" s="2" t="s">
        <v>30</v>
      </c>
      <c r="I4365" s="12" t="s">
        <v>83</v>
      </c>
      <c r="J4365" s="12" t="s">
        <v>83</v>
      </c>
      <c r="K4365" s="3" t="s">
        <v>950</v>
      </c>
      <c r="L4365" s="3" t="s">
        <v>952</v>
      </c>
      <c r="M4365" s="2">
        <v>5</v>
      </c>
      <c r="N4365" s="2">
        <v>5</v>
      </c>
      <c r="O4365" s="25">
        <v>10.835000000000001</v>
      </c>
      <c r="P4365" s="3">
        <v>2.3109999999999999</v>
      </c>
      <c r="Q4365" s="3">
        <v>1.677</v>
      </c>
      <c r="R4365">
        <f>IF(Q4365&gt;0,(P4365*(Q4365^2))*(3.14159/6),"")</f>
        <v>3.4030186260745348</v>
      </c>
      <c r="S4365" s="2" t="s">
        <v>32</v>
      </c>
      <c r="T4365" t="s">
        <v>25</v>
      </c>
      <c r="U4365" s="2" t="s">
        <v>26</v>
      </c>
      <c r="V4365" s="2" t="s">
        <v>756</v>
      </c>
      <c r="W4365" s="2"/>
      <c r="X4365" s="2" t="s">
        <v>764</v>
      </c>
      <c r="Y4365" s="2"/>
      <c r="AA4365" s="12" t="s">
        <v>835</v>
      </c>
      <c r="AB4365" t="str">
        <f>IF(Q4365&gt;0,"yes","no")</f>
        <v>yes</v>
      </c>
      <c r="AC4365" t="str">
        <f>IF(O4365&gt;0,"yes","no")</f>
        <v>yes</v>
      </c>
      <c r="AD4365" t="str">
        <f>IF(AH4365="hatch","yes","no")</f>
        <v>yes</v>
      </c>
      <c r="AE4365" t="str">
        <f>IF(AH4365="swimup","yes","no")</f>
        <v>no</v>
      </c>
      <c r="AF4365" t="str">
        <f>IF(AH4365="respiration","yes","no")</f>
        <v>no</v>
      </c>
      <c r="AH4365" t="s">
        <v>766</v>
      </c>
      <c r="AI4365">
        <f>IF(O4365&gt;0,(IF(S4365="live",O4365*0.84,IF(S4365="dried.ethanol",O4365*0.8449+2.8227,O4365))),"")</f>
        <v>10.835000000000001</v>
      </c>
      <c r="AJ4365" s="2" t="s">
        <v>750</v>
      </c>
      <c r="AL4365" t="str">
        <f>IF(OR(AND(Q4365=Q4366,P4365&gt;0),AND(O4365&gt;0,O4365=O4366)),"duplicate","")</f>
        <v/>
      </c>
      <c r="AM4365" t="s">
        <v>826</v>
      </c>
      <c r="AN4365" t="s">
        <v>826</v>
      </c>
      <c r="AO4365" t="s">
        <v>826</v>
      </c>
      <c r="AP4365" t="s">
        <v>826</v>
      </c>
      <c r="AQ4365" t="s">
        <v>32</v>
      </c>
    </row>
    <row r="4366" spans="1:43" x14ac:dyDescent="0.2">
      <c r="A4366" s="31"/>
      <c r="B4366" s="1">
        <v>42899</v>
      </c>
      <c r="C4366" s="1" t="str">
        <f>IF(F4366="Kup","6/13/2017",IF(F4366="Sag","6/14/2017",""))</f>
        <v>6/13/2017</v>
      </c>
      <c r="D4366" s="27">
        <f>A4366-B4366</f>
        <v>-42899</v>
      </c>
      <c r="E4366" s="27">
        <f>A4366-C4366</f>
        <v>-42899</v>
      </c>
      <c r="F4366" s="2" t="s">
        <v>21</v>
      </c>
      <c r="G4366" s="2" t="s">
        <v>649</v>
      </c>
      <c r="H4366" s="2" t="s">
        <v>30</v>
      </c>
      <c r="I4366" s="12" t="s">
        <v>83</v>
      </c>
      <c r="J4366" s="12" t="s">
        <v>83</v>
      </c>
      <c r="K4366" s="3" t="s">
        <v>950</v>
      </c>
      <c r="L4366" s="3" t="s">
        <v>952</v>
      </c>
      <c r="M4366" s="2">
        <v>5</v>
      </c>
      <c r="N4366" s="2">
        <v>5</v>
      </c>
      <c r="O4366" s="25">
        <v>12.138</v>
      </c>
      <c r="P4366" s="8">
        <v>1.7470000000000001</v>
      </c>
      <c r="Q4366" s="8">
        <v>1.2250000000000001</v>
      </c>
      <c r="R4366">
        <f>IF(Q4366&gt;0,(P4366*(Q4366^2))*(3.14159/6),"")</f>
        <v>1.3726611364302086</v>
      </c>
      <c r="S4366" s="2" t="s">
        <v>32</v>
      </c>
      <c r="T4366" t="s">
        <v>25</v>
      </c>
      <c r="U4366" s="2" t="s">
        <v>26</v>
      </c>
      <c r="V4366" s="2" t="s">
        <v>675</v>
      </c>
      <c r="W4366" s="2"/>
      <c r="X4366" s="2" t="s">
        <v>764</v>
      </c>
      <c r="Y4366" s="2"/>
      <c r="AA4366" s="12" t="s">
        <v>835</v>
      </c>
      <c r="AB4366" t="str">
        <f>IF(Q4366&gt;0,"yes","no")</f>
        <v>yes</v>
      </c>
      <c r="AC4366" t="str">
        <f>IF(O4366&gt;0,"yes","no")</f>
        <v>yes</v>
      </c>
      <c r="AD4366" t="str">
        <f>IF(AH4366="hatch","yes","no")</f>
        <v>no</v>
      </c>
      <c r="AE4366" t="str">
        <f>IF(AH4366="swimup","yes","no")</f>
        <v>yes</v>
      </c>
      <c r="AF4366" t="str">
        <f>IF(AH4366="respiration","yes","no")</f>
        <v>no</v>
      </c>
      <c r="AH4366" t="s">
        <v>765</v>
      </c>
      <c r="AI4366">
        <f>IF(O4366&gt;0,(IF(S4366="live",O4366*0.84,IF(S4366="dried.ethanol",O4366*0.8449+2.8227,O4366))),"")</f>
        <v>12.138</v>
      </c>
      <c r="AJ4366" s="2" t="s">
        <v>664</v>
      </c>
      <c r="AL4366" t="str">
        <f>IF(OR(AND(Q4366=Q4367,P4366&gt;0),AND(O4366&gt;0,O4366=O4367)),"duplicate","")</f>
        <v/>
      </c>
      <c r="AM4366" t="s">
        <v>826</v>
      </c>
      <c r="AN4366" t="s">
        <v>826</v>
      </c>
      <c r="AO4366" t="s">
        <v>826</v>
      </c>
      <c r="AP4366" t="s">
        <v>826</v>
      </c>
      <c r="AQ4366" t="s">
        <v>32</v>
      </c>
    </row>
    <row r="4367" spans="1:43" x14ac:dyDescent="0.2">
      <c r="A4367" s="31"/>
      <c r="B4367" s="1">
        <v>42899</v>
      </c>
      <c r="C4367" s="1" t="str">
        <f>IF(F4367="Kup","6/13/2017",IF(F4367="Sag","6/14/2017",""))</f>
        <v>6/13/2017</v>
      </c>
      <c r="D4367" s="27">
        <f>A4367-B4367</f>
        <v>-42899</v>
      </c>
      <c r="E4367" s="27">
        <f>A4367-C4367</f>
        <v>-42899</v>
      </c>
      <c r="F4367" s="2" t="s">
        <v>21</v>
      </c>
      <c r="G4367" s="2" t="s">
        <v>711</v>
      </c>
      <c r="H4367" s="2" t="s">
        <v>30</v>
      </c>
      <c r="I4367" s="12" t="s">
        <v>83</v>
      </c>
      <c r="J4367" s="12" t="s">
        <v>83</v>
      </c>
      <c r="K4367" s="3" t="s">
        <v>950</v>
      </c>
      <c r="L4367" s="3" t="s">
        <v>952</v>
      </c>
      <c r="M4367" s="2">
        <v>6</v>
      </c>
      <c r="N4367" s="2">
        <v>6</v>
      </c>
      <c r="O4367" s="25">
        <v>10.797000000000001</v>
      </c>
      <c r="P4367" s="3">
        <v>2.153</v>
      </c>
      <c r="Q4367" s="3">
        <v>1.6319999999999999</v>
      </c>
      <c r="R4367">
        <f>IF(Q4367&gt;0,(P4367*(Q4367^2))*(3.14159/6),"")</f>
        <v>3.0024970829260793</v>
      </c>
      <c r="S4367" s="2" t="s">
        <v>32</v>
      </c>
      <c r="T4367" t="s">
        <v>25</v>
      </c>
      <c r="U4367" s="2" t="s">
        <v>26</v>
      </c>
      <c r="V4367" s="2" t="s">
        <v>756</v>
      </c>
      <c r="W4367" s="2"/>
      <c r="X4367" s="2" t="s">
        <v>764</v>
      </c>
      <c r="Y4367" s="2"/>
      <c r="AA4367" s="12" t="s">
        <v>835</v>
      </c>
      <c r="AB4367" t="str">
        <f>IF(Q4367&gt;0,"yes","no")</f>
        <v>yes</v>
      </c>
      <c r="AC4367" t="str">
        <f>IF(O4367&gt;0,"yes","no")</f>
        <v>yes</v>
      </c>
      <c r="AD4367" t="str">
        <f>IF(AH4367="hatch","yes","no")</f>
        <v>yes</v>
      </c>
      <c r="AE4367" t="str">
        <f>IF(AH4367="swimup","yes","no")</f>
        <v>no</v>
      </c>
      <c r="AF4367" t="str">
        <f>IF(AH4367="respiration","yes","no")</f>
        <v>no</v>
      </c>
      <c r="AH4367" t="s">
        <v>766</v>
      </c>
      <c r="AI4367">
        <f>IF(O4367&gt;0,(IF(S4367="live",O4367*0.84,IF(S4367="dried.ethanol",O4367*0.8449+2.8227,O4367))),"")</f>
        <v>10.797000000000001</v>
      </c>
      <c r="AJ4367" s="2" t="s">
        <v>750</v>
      </c>
      <c r="AL4367" t="str">
        <f>IF(OR(AND(Q4367=Q4368,P4367&gt;0),AND(O4367&gt;0,O4367=O4368)),"duplicate","")</f>
        <v/>
      </c>
      <c r="AM4367" t="s">
        <v>826</v>
      </c>
      <c r="AN4367" t="s">
        <v>826</v>
      </c>
      <c r="AO4367" t="s">
        <v>826</v>
      </c>
      <c r="AP4367" t="s">
        <v>826</v>
      </c>
      <c r="AQ4367" t="s">
        <v>32</v>
      </c>
    </row>
    <row r="4368" spans="1:43" x14ac:dyDescent="0.2">
      <c r="A4368" s="31"/>
      <c r="B4368" s="1">
        <v>42899</v>
      </c>
      <c r="C4368" s="1" t="str">
        <f>IF(F4368="Kup","6/13/2017",IF(F4368="Sag","6/14/2017",""))</f>
        <v>6/13/2017</v>
      </c>
      <c r="D4368" s="27">
        <f>A4368-B4368</f>
        <v>-42899</v>
      </c>
      <c r="E4368" s="27">
        <f>A4368-C4368</f>
        <v>-42899</v>
      </c>
      <c r="F4368" s="2" t="s">
        <v>21</v>
      </c>
      <c r="G4368" s="2" t="s">
        <v>649</v>
      </c>
      <c r="H4368" s="2" t="s">
        <v>30</v>
      </c>
      <c r="I4368" s="12" t="s">
        <v>83</v>
      </c>
      <c r="J4368" s="12" t="s">
        <v>83</v>
      </c>
      <c r="K4368" s="3" t="s">
        <v>950</v>
      </c>
      <c r="L4368" s="3" t="s">
        <v>952</v>
      </c>
      <c r="M4368" s="2">
        <v>6</v>
      </c>
      <c r="N4368" s="2">
        <v>6</v>
      </c>
      <c r="O4368" s="25">
        <v>12.465999999999999</v>
      </c>
      <c r="P4368" s="8">
        <v>1.571</v>
      </c>
      <c r="Q4368" s="8">
        <v>1.028</v>
      </c>
      <c r="R4368">
        <f>IF(Q4368&gt;0,(P4368*(Q4368^2))*(3.14159/6),"")</f>
        <v>0.86928196585762652</v>
      </c>
      <c r="S4368" s="2" t="s">
        <v>32</v>
      </c>
      <c r="T4368" t="s">
        <v>25</v>
      </c>
      <c r="U4368" s="2" t="s">
        <v>26</v>
      </c>
      <c r="V4368" s="2" t="s">
        <v>675</v>
      </c>
      <c r="W4368" s="2"/>
      <c r="X4368" s="2" t="s">
        <v>764</v>
      </c>
      <c r="Y4368" s="2"/>
      <c r="AA4368" s="12" t="s">
        <v>835</v>
      </c>
      <c r="AB4368" t="str">
        <f>IF(Q4368&gt;0,"yes","no")</f>
        <v>yes</v>
      </c>
      <c r="AC4368" t="str">
        <f>IF(O4368&gt;0,"yes","no")</f>
        <v>yes</v>
      </c>
      <c r="AD4368" t="str">
        <f>IF(AH4368="hatch","yes","no")</f>
        <v>no</v>
      </c>
      <c r="AE4368" t="str">
        <f>IF(AH4368="swimup","yes","no")</f>
        <v>yes</v>
      </c>
      <c r="AF4368" t="str">
        <f>IF(AH4368="respiration","yes","no")</f>
        <v>no</v>
      </c>
      <c r="AH4368" t="s">
        <v>765</v>
      </c>
      <c r="AI4368">
        <f>IF(O4368&gt;0,(IF(S4368="live",O4368*0.84,IF(S4368="dried.ethanol",O4368*0.8449+2.8227,O4368))),"")</f>
        <v>12.465999999999999</v>
      </c>
      <c r="AJ4368" s="2" t="s">
        <v>664</v>
      </c>
      <c r="AL4368" t="str">
        <f>IF(OR(AND(Q4368=Q4369,P4368&gt;0),AND(O4368&gt;0,O4368=O4369)),"duplicate","")</f>
        <v/>
      </c>
      <c r="AM4368" t="s">
        <v>826</v>
      </c>
      <c r="AN4368" t="s">
        <v>826</v>
      </c>
      <c r="AO4368" t="s">
        <v>826</v>
      </c>
      <c r="AP4368" t="s">
        <v>826</v>
      </c>
      <c r="AQ4368" t="s">
        <v>32</v>
      </c>
    </row>
    <row r="4369" spans="1:43" x14ac:dyDescent="0.2">
      <c r="A4369" s="31"/>
      <c r="B4369" s="1">
        <v>42899</v>
      </c>
      <c r="C4369" s="1" t="str">
        <f>IF(F4369="Kup","6/13/2017",IF(F4369="Sag","6/14/2017",""))</f>
        <v>6/13/2017</v>
      </c>
      <c r="D4369" s="27">
        <f>A4369-B4369</f>
        <v>-42899</v>
      </c>
      <c r="E4369" s="27">
        <f>A4369-C4369</f>
        <v>-42899</v>
      </c>
      <c r="F4369" s="2" t="s">
        <v>21</v>
      </c>
      <c r="G4369" s="2" t="s">
        <v>711</v>
      </c>
      <c r="H4369" s="2" t="s">
        <v>30</v>
      </c>
      <c r="I4369" s="12" t="s">
        <v>83</v>
      </c>
      <c r="J4369" s="12" t="s">
        <v>83</v>
      </c>
      <c r="K4369" s="3" t="s">
        <v>950</v>
      </c>
      <c r="L4369" s="3" t="s">
        <v>952</v>
      </c>
      <c r="M4369" s="2">
        <v>7</v>
      </c>
      <c r="N4369" s="2">
        <v>7</v>
      </c>
      <c r="O4369" s="25">
        <v>10.629</v>
      </c>
      <c r="P4369" s="3">
        <v>2.3069999999999999</v>
      </c>
      <c r="Q4369" s="3">
        <v>1.4390000000000001</v>
      </c>
      <c r="R4369">
        <f>IF(Q4369&gt;0,(P4369*(Q4369^2))*(3.14159/6),"")</f>
        <v>2.5013095305669548</v>
      </c>
      <c r="S4369" s="2" t="s">
        <v>32</v>
      </c>
      <c r="T4369" t="s">
        <v>25</v>
      </c>
      <c r="U4369" s="2" t="s">
        <v>26</v>
      </c>
      <c r="V4369" s="2" t="s">
        <v>756</v>
      </c>
      <c r="W4369" s="2"/>
      <c r="X4369" s="2" t="s">
        <v>764</v>
      </c>
      <c r="Y4369" s="2"/>
      <c r="AA4369" s="12" t="s">
        <v>835</v>
      </c>
      <c r="AB4369" t="str">
        <f>IF(Q4369&gt;0,"yes","no")</f>
        <v>yes</v>
      </c>
      <c r="AC4369" t="str">
        <f>IF(O4369&gt;0,"yes","no")</f>
        <v>yes</v>
      </c>
      <c r="AD4369" t="str">
        <f>IF(AH4369="hatch","yes","no")</f>
        <v>yes</v>
      </c>
      <c r="AE4369" t="str">
        <f>IF(AH4369="swimup","yes","no")</f>
        <v>no</v>
      </c>
      <c r="AF4369" t="str">
        <f>IF(AH4369="respiration","yes","no")</f>
        <v>no</v>
      </c>
      <c r="AH4369" t="s">
        <v>766</v>
      </c>
      <c r="AI4369">
        <f>IF(O4369&gt;0,(IF(S4369="live",O4369*0.84,IF(S4369="dried.ethanol",O4369*0.8449+2.8227,O4369))),"")</f>
        <v>10.629</v>
      </c>
      <c r="AJ4369" s="2" t="s">
        <v>750</v>
      </c>
      <c r="AL4369" t="str">
        <f>IF(OR(AND(Q4369=Q4370,P4369&gt;0),AND(O4369&gt;0,O4369=O4370)),"duplicate","")</f>
        <v/>
      </c>
      <c r="AM4369" t="s">
        <v>826</v>
      </c>
      <c r="AN4369" t="s">
        <v>826</v>
      </c>
      <c r="AO4369" t="s">
        <v>826</v>
      </c>
      <c r="AP4369" t="s">
        <v>826</v>
      </c>
      <c r="AQ4369" t="s">
        <v>32</v>
      </c>
    </row>
    <row r="4370" spans="1:43" x14ac:dyDescent="0.2">
      <c r="A4370" s="31"/>
      <c r="B4370" s="1">
        <v>42899</v>
      </c>
      <c r="C4370" s="1" t="str">
        <f>IF(F4370="Kup","6/13/2017",IF(F4370="Sag","6/14/2017",""))</f>
        <v>6/13/2017</v>
      </c>
      <c r="D4370" s="27">
        <f>A4370-B4370</f>
        <v>-42899</v>
      </c>
      <c r="E4370" s="27">
        <f>A4370-C4370</f>
        <v>-42899</v>
      </c>
      <c r="F4370" s="2" t="s">
        <v>21</v>
      </c>
      <c r="G4370" s="2" t="s">
        <v>649</v>
      </c>
      <c r="H4370" s="2" t="s">
        <v>30</v>
      </c>
      <c r="I4370" s="12" t="s">
        <v>83</v>
      </c>
      <c r="J4370" s="12" t="s">
        <v>83</v>
      </c>
      <c r="K4370" s="3" t="s">
        <v>950</v>
      </c>
      <c r="L4370" s="3" t="s">
        <v>952</v>
      </c>
      <c r="M4370" s="2">
        <v>7</v>
      </c>
      <c r="N4370" s="2">
        <v>7</v>
      </c>
      <c r="O4370" s="25">
        <v>11.523</v>
      </c>
      <c r="P4370" s="8">
        <v>1.78</v>
      </c>
      <c r="Q4370" s="8">
        <v>1.125</v>
      </c>
      <c r="R4370">
        <f>IF(Q4370&gt;0,(P4370*(Q4370^2))*(3.14159/6),"")</f>
        <v>1.1795688703125</v>
      </c>
      <c r="S4370" s="2" t="s">
        <v>32</v>
      </c>
      <c r="T4370" t="s">
        <v>25</v>
      </c>
      <c r="U4370" s="2" t="s">
        <v>26</v>
      </c>
      <c r="V4370" s="2" t="s">
        <v>675</v>
      </c>
      <c r="W4370" s="2"/>
      <c r="X4370" s="2" t="s">
        <v>764</v>
      </c>
      <c r="Y4370" s="2"/>
      <c r="AA4370" s="12" t="s">
        <v>835</v>
      </c>
      <c r="AB4370" t="str">
        <f>IF(Q4370&gt;0,"yes","no")</f>
        <v>yes</v>
      </c>
      <c r="AC4370" t="str">
        <f>IF(O4370&gt;0,"yes","no")</f>
        <v>yes</v>
      </c>
      <c r="AD4370" t="str">
        <f>IF(AH4370="hatch","yes","no")</f>
        <v>no</v>
      </c>
      <c r="AE4370" t="str">
        <f>IF(AH4370="swimup","yes","no")</f>
        <v>yes</v>
      </c>
      <c r="AF4370" t="str">
        <f>IF(AH4370="respiration","yes","no")</f>
        <v>no</v>
      </c>
      <c r="AH4370" t="s">
        <v>765</v>
      </c>
      <c r="AI4370">
        <f>IF(O4370&gt;0,(IF(S4370="live",O4370*0.84,IF(S4370="dried.ethanol",O4370*0.8449+2.8227,O4370))),"")</f>
        <v>11.523</v>
      </c>
      <c r="AJ4370" s="2" t="s">
        <v>664</v>
      </c>
      <c r="AL4370" t="str">
        <f>IF(OR(AND(Q4370=Q4371,P4370&gt;0),AND(O4370&gt;0,O4370=O4371)),"duplicate","")</f>
        <v/>
      </c>
      <c r="AM4370" t="s">
        <v>826</v>
      </c>
      <c r="AN4370" t="s">
        <v>826</v>
      </c>
      <c r="AO4370" t="s">
        <v>826</v>
      </c>
      <c r="AP4370" t="s">
        <v>826</v>
      </c>
      <c r="AQ4370" t="s">
        <v>32</v>
      </c>
    </row>
    <row r="4371" spans="1:43" x14ac:dyDescent="0.2">
      <c r="A4371" s="31"/>
      <c r="B4371" s="1">
        <v>42899</v>
      </c>
      <c r="C4371" s="1" t="str">
        <f>IF(F4371="Kup","6/13/2017",IF(F4371="Sag","6/14/2017",""))</f>
        <v>6/13/2017</v>
      </c>
      <c r="D4371" s="27">
        <f>A4371-B4371</f>
        <v>-42899</v>
      </c>
      <c r="E4371" s="27">
        <f>A4371-C4371</f>
        <v>-42899</v>
      </c>
      <c r="F4371" s="2" t="s">
        <v>21</v>
      </c>
      <c r="G4371" s="2" t="s">
        <v>711</v>
      </c>
      <c r="H4371" s="2" t="s">
        <v>30</v>
      </c>
      <c r="I4371" s="12" t="s">
        <v>83</v>
      </c>
      <c r="J4371" s="12" t="s">
        <v>83</v>
      </c>
      <c r="K4371" s="3" t="s">
        <v>950</v>
      </c>
      <c r="L4371" s="3" t="s">
        <v>952</v>
      </c>
      <c r="M4371" s="2">
        <v>8</v>
      </c>
      <c r="N4371" s="2">
        <v>8</v>
      </c>
      <c r="O4371" s="25">
        <v>10.069000000000001</v>
      </c>
      <c r="P4371" s="3">
        <v>1.9450000000000001</v>
      </c>
      <c r="Q4371" s="3">
        <v>1.8680000000000001</v>
      </c>
      <c r="R4371">
        <f>IF(Q4371&gt;0,(P4371*(Q4371^2))*(3.14159/6),"")</f>
        <v>3.5536250688985334</v>
      </c>
      <c r="S4371" s="2" t="s">
        <v>32</v>
      </c>
      <c r="T4371" t="s">
        <v>25</v>
      </c>
      <c r="U4371" s="2" t="s">
        <v>26</v>
      </c>
      <c r="V4371" s="2" t="s">
        <v>756</v>
      </c>
      <c r="W4371" s="2"/>
      <c r="X4371" s="2" t="s">
        <v>764</v>
      </c>
      <c r="Y4371" s="2"/>
      <c r="AA4371" s="12" t="s">
        <v>835</v>
      </c>
      <c r="AB4371" t="str">
        <f>IF(Q4371&gt;0,"yes","no")</f>
        <v>yes</v>
      </c>
      <c r="AC4371" t="str">
        <f>IF(O4371&gt;0,"yes","no")</f>
        <v>yes</v>
      </c>
      <c r="AD4371" t="str">
        <f>IF(AH4371="hatch","yes","no")</f>
        <v>yes</v>
      </c>
      <c r="AE4371" t="str">
        <f>IF(AH4371="swimup","yes","no")</f>
        <v>no</v>
      </c>
      <c r="AF4371" t="str">
        <f>IF(AH4371="respiration","yes","no")</f>
        <v>no</v>
      </c>
      <c r="AH4371" t="s">
        <v>766</v>
      </c>
      <c r="AI4371">
        <f>IF(O4371&gt;0,(IF(S4371="live",O4371*0.84,IF(S4371="dried.ethanol",O4371*0.8449+2.8227,O4371))),"")</f>
        <v>10.069000000000001</v>
      </c>
      <c r="AJ4371" s="2" t="s">
        <v>750</v>
      </c>
      <c r="AL4371" t="str">
        <f>IF(OR(AND(Q4371=Q4372,P4371&gt;0),AND(O4371&gt;0,O4371=O4372)),"duplicate","")</f>
        <v/>
      </c>
      <c r="AM4371" t="s">
        <v>826</v>
      </c>
      <c r="AN4371" t="s">
        <v>826</v>
      </c>
      <c r="AO4371" t="s">
        <v>826</v>
      </c>
      <c r="AP4371" t="s">
        <v>826</v>
      </c>
      <c r="AQ4371" t="s">
        <v>32</v>
      </c>
    </row>
    <row r="4372" spans="1:43" x14ac:dyDescent="0.2">
      <c r="A4372" s="31"/>
      <c r="B4372" s="1">
        <v>42899</v>
      </c>
      <c r="C4372" s="1" t="str">
        <f>IF(F4372="Kup","6/13/2017",IF(F4372="Sag","6/14/2017",""))</f>
        <v>6/13/2017</v>
      </c>
      <c r="D4372" s="27">
        <f>A4372-B4372</f>
        <v>-42899</v>
      </c>
      <c r="E4372" s="27">
        <f>A4372-C4372</f>
        <v>-42899</v>
      </c>
      <c r="F4372" s="2" t="s">
        <v>21</v>
      </c>
      <c r="G4372" s="2" t="s">
        <v>649</v>
      </c>
      <c r="H4372" s="2" t="s">
        <v>30</v>
      </c>
      <c r="I4372" s="12" t="s">
        <v>83</v>
      </c>
      <c r="J4372" s="12" t="s">
        <v>83</v>
      </c>
      <c r="K4372" s="3" t="s">
        <v>950</v>
      </c>
      <c r="L4372" s="3" t="s">
        <v>952</v>
      </c>
      <c r="M4372" s="2">
        <v>8</v>
      </c>
      <c r="N4372" s="2">
        <v>8</v>
      </c>
      <c r="O4372" s="25">
        <v>11.494</v>
      </c>
      <c r="P4372" s="8">
        <v>1.8280000000000001</v>
      </c>
      <c r="Q4372" s="8">
        <v>1.248</v>
      </c>
      <c r="R4372">
        <f>IF(Q4372&gt;0,(P4372*(Q4372^2))*(3.14159/6),"")</f>
        <v>1.4907458793676798</v>
      </c>
      <c r="S4372" s="2" t="s">
        <v>32</v>
      </c>
      <c r="T4372" t="s">
        <v>25</v>
      </c>
      <c r="U4372" s="2" t="s">
        <v>26</v>
      </c>
      <c r="V4372" s="2" t="s">
        <v>675</v>
      </c>
      <c r="W4372" s="2"/>
      <c r="X4372" s="2" t="s">
        <v>764</v>
      </c>
      <c r="Y4372" s="2"/>
      <c r="AA4372" s="12" t="s">
        <v>835</v>
      </c>
      <c r="AB4372" t="str">
        <f>IF(Q4372&gt;0,"yes","no")</f>
        <v>yes</v>
      </c>
      <c r="AC4372" t="str">
        <f>IF(O4372&gt;0,"yes","no")</f>
        <v>yes</v>
      </c>
      <c r="AD4372" t="str">
        <f>IF(AH4372="hatch","yes","no")</f>
        <v>no</v>
      </c>
      <c r="AE4372" t="str">
        <f>IF(AH4372="swimup","yes","no")</f>
        <v>yes</v>
      </c>
      <c r="AF4372" t="str">
        <f>IF(AH4372="respiration","yes","no")</f>
        <v>no</v>
      </c>
      <c r="AH4372" t="s">
        <v>765</v>
      </c>
      <c r="AI4372">
        <f>IF(O4372&gt;0,(IF(S4372="live",O4372*0.84,IF(S4372="dried.ethanol",O4372*0.8449+2.8227,O4372))),"")</f>
        <v>11.494</v>
      </c>
      <c r="AJ4372" s="2" t="s">
        <v>664</v>
      </c>
      <c r="AL4372" t="str">
        <f>IF(OR(AND(Q4372=Q4373,P4372&gt;0),AND(O4372&gt;0,O4372=O4373)),"duplicate","")</f>
        <v/>
      </c>
      <c r="AM4372" t="s">
        <v>826</v>
      </c>
      <c r="AN4372" t="s">
        <v>826</v>
      </c>
      <c r="AO4372" t="s">
        <v>826</v>
      </c>
      <c r="AP4372" t="s">
        <v>826</v>
      </c>
      <c r="AQ4372" t="s">
        <v>32</v>
      </c>
    </row>
    <row r="4373" spans="1:43" x14ac:dyDescent="0.2">
      <c r="A4373" s="31"/>
      <c r="B4373" s="1">
        <v>42899</v>
      </c>
      <c r="C4373" s="1" t="str">
        <f>IF(F4373="Kup","6/13/2017",IF(F4373="Sag","6/14/2017",""))</f>
        <v>6/13/2017</v>
      </c>
      <c r="D4373" s="27">
        <f>A4373-B4373</f>
        <v>-42899</v>
      </c>
      <c r="E4373" s="27">
        <f>A4373-C4373</f>
        <v>-42899</v>
      </c>
      <c r="F4373" s="2" t="s">
        <v>21</v>
      </c>
      <c r="G4373" s="2" t="s">
        <v>711</v>
      </c>
      <c r="H4373" s="2" t="s">
        <v>30</v>
      </c>
      <c r="I4373" s="12" t="s">
        <v>83</v>
      </c>
      <c r="J4373" s="12" t="s">
        <v>83</v>
      </c>
      <c r="K4373" s="3" t="s">
        <v>950</v>
      </c>
      <c r="L4373" s="3" t="s">
        <v>952</v>
      </c>
      <c r="M4373" s="2">
        <v>9</v>
      </c>
      <c r="N4373" s="2">
        <v>9</v>
      </c>
      <c r="O4373" s="25">
        <v>10.726000000000001</v>
      </c>
      <c r="P4373" s="3">
        <v>2.3039999999999998</v>
      </c>
      <c r="Q4373" s="3">
        <v>1.48</v>
      </c>
      <c r="R4373">
        <f>IF(Q4373&gt;0,(P4373*(Q4373^2))*(3.14159/6),"")</f>
        <v>2.6424340746239996</v>
      </c>
      <c r="S4373" s="2" t="s">
        <v>32</v>
      </c>
      <c r="T4373" t="s">
        <v>25</v>
      </c>
      <c r="U4373" s="2" t="s">
        <v>26</v>
      </c>
      <c r="V4373" s="2" t="s">
        <v>756</v>
      </c>
      <c r="W4373" s="2"/>
      <c r="X4373" s="2" t="s">
        <v>764</v>
      </c>
      <c r="Y4373" s="2"/>
      <c r="AA4373" s="12" t="s">
        <v>835</v>
      </c>
      <c r="AB4373" t="str">
        <f>IF(Q4373&gt;0,"yes","no")</f>
        <v>yes</v>
      </c>
      <c r="AC4373" t="str">
        <f>IF(O4373&gt;0,"yes","no")</f>
        <v>yes</v>
      </c>
      <c r="AD4373" t="str">
        <f>IF(AH4373="hatch","yes","no")</f>
        <v>yes</v>
      </c>
      <c r="AE4373" t="str">
        <f>IF(AH4373="swimup","yes","no")</f>
        <v>no</v>
      </c>
      <c r="AF4373" t="str">
        <f>IF(AH4373="respiration","yes","no")</f>
        <v>no</v>
      </c>
      <c r="AH4373" t="s">
        <v>766</v>
      </c>
      <c r="AI4373">
        <f>IF(O4373&gt;0,(IF(S4373="live",O4373*0.84,IF(S4373="dried.ethanol",O4373*0.8449+2.8227,O4373))),"")</f>
        <v>10.726000000000001</v>
      </c>
      <c r="AJ4373" s="2" t="s">
        <v>750</v>
      </c>
      <c r="AL4373" t="str">
        <f>IF(OR(AND(Q4373=Q4374,P4373&gt;0),AND(O4373&gt;0,O4373=O4374)),"duplicate","")</f>
        <v/>
      </c>
      <c r="AM4373" t="s">
        <v>826</v>
      </c>
      <c r="AN4373" t="s">
        <v>826</v>
      </c>
      <c r="AO4373" t="s">
        <v>826</v>
      </c>
      <c r="AP4373" t="s">
        <v>826</v>
      </c>
      <c r="AQ4373" t="s">
        <v>32</v>
      </c>
    </row>
    <row r="4374" spans="1:43" x14ac:dyDescent="0.2">
      <c r="A4374" s="31"/>
      <c r="B4374" s="1">
        <v>42899</v>
      </c>
      <c r="C4374" s="1" t="str">
        <f>IF(F4374="Kup","6/13/2017",IF(F4374="Sag","6/14/2017",""))</f>
        <v>6/13/2017</v>
      </c>
      <c r="D4374" s="27">
        <f>A4374-B4374</f>
        <v>-42899</v>
      </c>
      <c r="E4374" s="27">
        <f>A4374-C4374</f>
        <v>-42899</v>
      </c>
      <c r="F4374" s="2" t="s">
        <v>21</v>
      </c>
      <c r="G4374" s="2" t="s">
        <v>649</v>
      </c>
      <c r="H4374" s="2" t="s">
        <v>30</v>
      </c>
      <c r="I4374" s="12" t="s">
        <v>83</v>
      </c>
      <c r="J4374" s="12" t="s">
        <v>83</v>
      </c>
      <c r="K4374" s="3" t="s">
        <v>950</v>
      </c>
      <c r="L4374" s="3" t="s">
        <v>952</v>
      </c>
      <c r="M4374" s="2">
        <v>9</v>
      </c>
      <c r="N4374" s="2">
        <v>9</v>
      </c>
      <c r="O4374" s="25">
        <v>12.170999999999999</v>
      </c>
      <c r="P4374" s="8">
        <v>1.782</v>
      </c>
      <c r="Q4374" s="8">
        <v>1.0920000000000001</v>
      </c>
      <c r="R4374">
        <f>IF(Q4374&gt;0,(P4374*(Q4374^2))*(3.14159/6),"")</f>
        <v>1.11263119439472</v>
      </c>
      <c r="S4374" s="2" t="s">
        <v>32</v>
      </c>
      <c r="T4374" t="s">
        <v>25</v>
      </c>
      <c r="U4374" s="2" t="s">
        <v>26</v>
      </c>
      <c r="V4374" s="2" t="s">
        <v>675</v>
      </c>
      <c r="W4374" s="2"/>
      <c r="X4374" s="2" t="s">
        <v>764</v>
      </c>
      <c r="Y4374" s="2"/>
      <c r="AA4374" s="12" t="s">
        <v>835</v>
      </c>
      <c r="AB4374" t="str">
        <f>IF(Q4374&gt;0,"yes","no")</f>
        <v>yes</v>
      </c>
      <c r="AC4374" t="str">
        <f>IF(O4374&gt;0,"yes","no")</f>
        <v>yes</v>
      </c>
      <c r="AD4374" t="str">
        <f>IF(AH4374="hatch","yes","no")</f>
        <v>no</v>
      </c>
      <c r="AE4374" t="str">
        <f>IF(AH4374="swimup","yes","no")</f>
        <v>yes</v>
      </c>
      <c r="AF4374" t="str">
        <f>IF(AH4374="respiration","yes","no")</f>
        <v>no</v>
      </c>
      <c r="AH4374" t="s">
        <v>765</v>
      </c>
      <c r="AI4374">
        <f>IF(O4374&gt;0,(IF(S4374="live",O4374*0.84,IF(S4374="dried.ethanol",O4374*0.8449+2.8227,O4374))),"")</f>
        <v>12.170999999999999</v>
      </c>
      <c r="AJ4374" s="2" t="s">
        <v>664</v>
      </c>
      <c r="AL4374" t="str">
        <f>IF(OR(AND(Q4374=Q4375,P4374&gt;0),AND(O4374&gt;0,O4374=O4375)),"duplicate","")</f>
        <v/>
      </c>
      <c r="AM4374" t="s">
        <v>826</v>
      </c>
      <c r="AN4374" t="s">
        <v>826</v>
      </c>
      <c r="AO4374" t="s">
        <v>826</v>
      </c>
      <c r="AP4374" t="s">
        <v>826</v>
      </c>
      <c r="AQ4374" t="s">
        <v>32</v>
      </c>
    </row>
    <row r="4375" spans="1:43" x14ac:dyDescent="0.2">
      <c r="A4375" s="31"/>
      <c r="B4375" s="1">
        <v>42899</v>
      </c>
      <c r="C4375" s="1" t="str">
        <f>IF(F4375="Kup","6/13/2017",IF(F4375="Sag","6/14/2017",""))</f>
        <v>6/13/2017</v>
      </c>
      <c r="D4375" s="27">
        <f>A4375-B4375</f>
        <v>-42899</v>
      </c>
      <c r="E4375" s="27">
        <f>A4375-C4375</f>
        <v>-42899</v>
      </c>
      <c r="F4375" s="2" t="s">
        <v>21</v>
      </c>
      <c r="G4375" s="2" t="s">
        <v>711</v>
      </c>
      <c r="H4375" s="2" t="s">
        <v>30</v>
      </c>
      <c r="I4375" s="12" t="s">
        <v>83</v>
      </c>
      <c r="J4375" s="12" t="s">
        <v>83</v>
      </c>
      <c r="K4375" s="3" t="s">
        <v>950</v>
      </c>
      <c r="L4375" s="3" t="s">
        <v>952</v>
      </c>
      <c r="M4375" s="2">
        <v>10</v>
      </c>
      <c r="N4375" s="2">
        <v>10</v>
      </c>
      <c r="O4375" s="25">
        <v>11.173</v>
      </c>
      <c r="P4375" s="3">
        <v>2.4209999999999998</v>
      </c>
      <c r="Q4375" s="3">
        <v>1.609</v>
      </c>
      <c r="R4375">
        <f>IF(Q4375&gt;0,(P4375*(Q4375^2))*(3.14159/6),"")</f>
        <v>3.2817472736287638</v>
      </c>
      <c r="S4375" s="2" t="s">
        <v>32</v>
      </c>
      <c r="T4375" t="s">
        <v>25</v>
      </c>
      <c r="U4375" s="2" t="s">
        <v>26</v>
      </c>
      <c r="V4375" s="2" t="s">
        <v>756</v>
      </c>
      <c r="W4375" s="2"/>
      <c r="X4375" s="2" t="s">
        <v>764</v>
      </c>
      <c r="Y4375" s="2"/>
      <c r="AA4375" s="12" t="s">
        <v>835</v>
      </c>
      <c r="AB4375" t="str">
        <f>IF(Q4375&gt;0,"yes","no")</f>
        <v>yes</v>
      </c>
      <c r="AC4375" t="str">
        <f>IF(O4375&gt;0,"yes","no")</f>
        <v>yes</v>
      </c>
      <c r="AD4375" t="str">
        <f>IF(AH4375="hatch","yes","no")</f>
        <v>yes</v>
      </c>
      <c r="AE4375" t="str">
        <f>IF(AH4375="swimup","yes","no")</f>
        <v>no</v>
      </c>
      <c r="AF4375" t="str">
        <f>IF(AH4375="respiration","yes","no")</f>
        <v>no</v>
      </c>
      <c r="AH4375" t="s">
        <v>766</v>
      </c>
      <c r="AI4375">
        <f>IF(O4375&gt;0,(IF(S4375="live",O4375*0.84,IF(S4375="dried.ethanol",O4375*0.8449+2.8227,O4375))),"")</f>
        <v>11.173</v>
      </c>
      <c r="AJ4375" s="2" t="s">
        <v>750</v>
      </c>
      <c r="AL4375" t="str">
        <f>IF(OR(AND(Q4375=Q4376,P4375&gt;0),AND(O4375&gt;0,O4375=O4376)),"duplicate","")</f>
        <v/>
      </c>
      <c r="AM4375" t="s">
        <v>826</v>
      </c>
      <c r="AN4375" t="s">
        <v>826</v>
      </c>
      <c r="AO4375" t="s">
        <v>826</v>
      </c>
      <c r="AP4375" t="s">
        <v>826</v>
      </c>
      <c r="AQ4375" t="s">
        <v>32</v>
      </c>
    </row>
    <row r="4376" spans="1:43" x14ac:dyDescent="0.2">
      <c r="A4376" s="31"/>
      <c r="B4376" s="1">
        <v>42899</v>
      </c>
      <c r="C4376" s="1" t="str">
        <f>IF(F4376="Kup","6/13/2017",IF(F4376="Sag","6/14/2017",""))</f>
        <v>6/13/2017</v>
      </c>
      <c r="D4376" s="27">
        <f>A4376-B4376</f>
        <v>-42899</v>
      </c>
      <c r="E4376" s="27">
        <f>A4376-C4376</f>
        <v>-42899</v>
      </c>
      <c r="F4376" s="2" t="s">
        <v>21</v>
      </c>
      <c r="G4376" s="2" t="s">
        <v>649</v>
      </c>
      <c r="H4376" s="2" t="s">
        <v>30</v>
      </c>
      <c r="I4376" s="12" t="s">
        <v>83</v>
      </c>
      <c r="J4376" s="12" t="s">
        <v>83</v>
      </c>
      <c r="K4376" s="3" t="s">
        <v>950</v>
      </c>
      <c r="L4376" s="3" t="s">
        <v>952</v>
      </c>
      <c r="M4376" s="2">
        <v>10</v>
      </c>
      <c r="N4376" s="2">
        <v>10</v>
      </c>
      <c r="O4376" s="25">
        <v>11.877000000000001</v>
      </c>
      <c r="P4376" s="8">
        <v>1.7370000000000001</v>
      </c>
      <c r="Q4376" s="8">
        <v>1.1579999999999999</v>
      </c>
      <c r="R4376">
        <f>IF(Q4376&gt;0,(P4376*(Q4376^2))*(3.14159/6),"")</f>
        <v>1.2195937573540199</v>
      </c>
      <c r="S4376" s="2" t="s">
        <v>32</v>
      </c>
      <c r="T4376" t="s">
        <v>25</v>
      </c>
      <c r="U4376" s="2" t="s">
        <v>26</v>
      </c>
      <c r="V4376" s="2" t="s">
        <v>675</v>
      </c>
      <c r="W4376" s="2"/>
      <c r="X4376" s="2" t="s">
        <v>764</v>
      </c>
      <c r="Y4376" s="2"/>
      <c r="AA4376" s="12" t="s">
        <v>835</v>
      </c>
      <c r="AB4376" t="str">
        <f>IF(Q4376&gt;0,"yes","no")</f>
        <v>yes</v>
      </c>
      <c r="AC4376" t="str">
        <f>IF(O4376&gt;0,"yes","no")</f>
        <v>yes</v>
      </c>
      <c r="AD4376" t="str">
        <f>IF(AH4376="hatch","yes","no")</f>
        <v>no</v>
      </c>
      <c r="AE4376" t="str">
        <f>IF(AH4376="swimup","yes","no")</f>
        <v>yes</v>
      </c>
      <c r="AF4376" t="str">
        <f>IF(AH4376="respiration","yes","no")</f>
        <v>no</v>
      </c>
      <c r="AH4376" t="s">
        <v>765</v>
      </c>
      <c r="AI4376">
        <f>IF(O4376&gt;0,(IF(S4376="live",O4376*0.84,IF(S4376="dried.ethanol",O4376*0.8449+2.8227,O4376))),"")</f>
        <v>11.877000000000001</v>
      </c>
      <c r="AJ4376" s="2" t="s">
        <v>664</v>
      </c>
      <c r="AL4376" t="str">
        <f>IF(OR(AND(Q4376=Q4377,P4376&gt;0),AND(O4376&gt;0,O4376=O4377)),"duplicate","")</f>
        <v/>
      </c>
      <c r="AM4376" t="s">
        <v>826</v>
      </c>
      <c r="AN4376" t="s">
        <v>826</v>
      </c>
      <c r="AO4376" t="s">
        <v>826</v>
      </c>
      <c r="AP4376" t="s">
        <v>826</v>
      </c>
      <c r="AQ4376" t="s">
        <v>32</v>
      </c>
    </row>
    <row r="4377" spans="1:43" x14ac:dyDescent="0.2">
      <c r="A4377" s="31"/>
      <c r="B4377" s="1">
        <v>42899</v>
      </c>
      <c r="C4377" s="1" t="str">
        <f>IF(F4377="Kup","6/13/2017",IF(F4377="Sag","6/14/2017",""))</f>
        <v>6/13/2017</v>
      </c>
      <c r="D4377" s="27">
        <f>A4377-B4377</f>
        <v>-42899</v>
      </c>
      <c r="E4377" s="27">
        <f>A4377-C4377</f>
        <v>-42899</v>
      </c>
      <c r="F4377" s="2" t="s">
        <v>21</v>
      </c>
      <c r="G4377" s="2" t="s">
        <v>711</v>
      </c>
      <c r="H4377" s="2" t="s">
        <v>30</v>
      </c>
      <c r="I4377" s="12" t="s">
        <v>86</v>
      </c>
      <c r="J4377" s="12" t="s">
        <v>86</v>
      </c>
      <c r="K4377" s="3" t="s">
        <v>953</v>
      </c>
      <c r="L4377" s="3" t="s">
        <v>952</v>
      </c>
      <c r="M4377" s="2">
        <v>1</v>
      </c>
      <c r="N4377" s="2">
        <v>1</v>
      </c>
      <c r="O4377" s="25">
        <v>11.445</v>
      </c>
      <c r="P4377" s="3">
        <v>2.57</v>
      </c>
      <c r="Q4377" s="3">
        <v>1.9470000000000001</v>
      </c>
      <c r="R4377">
        <f>IF(Q4377&gt;0,(P4377*(Q4377^2))*(3.14159/6),"")</f>
        <v>5.1010934751694492</v>
      </c>
      <c r="S4377" s="2" t="s">
        <v>32</v>
      </c>
      <c r="T4377" t="s">
        <v>25</v>
      </c>
      <c r="U4377" s="2" t="s">
        <v>26</v>
      </c>
      <c r="V4377" s="2" t="s">
        <v>757</v>
      </c>
      <c r="W4377" s="2"/>
      <c r="X4377" s="2" t="s">
        <v>764</v>
      </c>
      <c r="Y4377" s="2"/>
      <c r="AA4377" s="12" t="s">
        <v>835</v>
      </c>
      <c r="AB4377" t="str">
        <f>IF(Q4377&gt;0,"yes","no")</f>
        <v>yes</v>
      </c>
      <c r="AC4377" t="str">
        <f>IF(O4377&gt;0,"yes","no")</f>
        <v>yes</v>
      </c>
      <c r="AD4377" t="str">
        <f>IF(AH4377="hatch","yes","no")</f>
        <v>yes</v>
      </c>
      <c r="AE4377" t="str">
        <f>IF(AH4377="swimup","yes","no")</f>
        <v>no</v>
      </c>
      <c r="AF4377" t="str">
        <f>IF(AH4377="respiration","yes","no")</f>
        <v>no</v>
      </c>
      <c r="AH4377" t="s">
        <v>766</v>
      </c>
      <c r="AI4377">
        <f>IF(O4377&gt;0,(IF(S4377="live",O4377*0.84,IF(S4377="dried.ethanol",O4377*0.8449+2.8227,O4377))),"")</f>
        <v>11.445</v>
      </c>
      <c r="AJ4377" s="2" t="s">
        <v>750</v>
      </c>
      <c r="AL4377" t="str">
        <f>IF(OR(AND(Q4377=Q4378,P4377&gt;0),AND(O4377&gt;0,O4377=O4378)),"duplicate","")</f>
        <v/>
      </c>
      <c r="AM4377" t="s">
        <v>826</v>
      </c>
      <c r="AN4377" t="s">
        <v>826</v>
      </c>
      <c r="AO4377" t="s">
        <v>826</v>
      </c>
      <c r="AP4377" t="s">
        <v>826</v>
      </c>
      <c r="AQ4377" t="s">
        <v>32</v>
      </c>
    </row>
    <row r="4378" spans="1:43" x14ac:dyDescent="0.2">
      <c r="A4378" s="31"/>
      <c r="B4378" s="1">
        <v>42899</v>
      </c>
      <c r="C4378" s="1" t="str">
        <f>IF(F4378="Kup","6/13/2017",IF(F4378="Sag","6/14/2017",""))</f>
        <v>6/13/2017</v>
      </c>
      <c r="D4378" s="27">
        <f>A4378-B4378</f>
        <v>-42899</v>
      </c>
      <c r="E4378" s="27">
        <f>A4378-C4378</f>
        <v>-42899</v>
      </c>
      <c r="F4378" s="2" t="s">
        <v>21</v>
      </c>
      <c r="G4378" s="2" t="s">
        <v>649</v>
      </c>
      <c r="H4378" s="2" t="s">
        <v>30</v>
      </c>
      <c r="I4378" s="12" t="s">
        <v>86</v>
      </c>
      <c r="J4378" s="12" t="s">
        <v>86</v>
      </c>
      <c r="K4378" s="3" t="s">
        <v>953</v>
      </c>
      <c r="L4378" s="3" t="s">
        <v>952</v>
      </c>
      <c r="M4378" s="2">
        <v>1</v>
      </c>
      <c r="N4378" s="2">
        <v>1</v>
      </c>
      <c r="O4378" s="25">
        <v>12.576000000000001</v>
      </c>
      <c r="P4378" s="3">
        <v>2.2450000000000001</v>
      </c>
      <c r="Q4378" s="3">
        <v>1.282</v>
      </c>
      <c r="R4378">
        <f>IF(Q4378&gt;0,(P4378*(Q4378^2))*(3.14159/6),"")</f>
        <v>1.9319267290490334</v>
      </c>
      <c r="S4378" s="2" t="s">
        <v>32</v>
      </c>
      <c r="T4378" t="s">
        <v>25</v>
      </c>
      <c r="U4378" s="2" t="s">
        <v>26</v>
      </c>
      <c r="V4378" s="2" t="s">
        <v>678</v>
      </c>
      <c r="W4378" s="2"/>
      <c r="X4378" s="2" t="s">
        <v>764</v>
      </c>
      <c r="Y4378" s="2"/>
      <c r="AA4378" s="12" t="s">
        <v>835</v>
      </c>
      <c r="AB4378" t="str">
        <f>IF(Q4378&gt;0,"yes","no")</f>
        <v>yes</v>
      </c>
      <c r="AC4378" t="str">
        <f>IF(O4378&gt;0,"yes","no")</f>
        <v>yes</v>
      </c>
      <c r="AD4378" t="str">
        <f>IF(AH4378="hatch","yes","no")</f>
        <v>no</v>
      </c>
      <c r="AE4378" t="str">
        <f>IF(AH4378="swimup","yes","no")</f>
        <v>yes</v>
      </c>
      <c r="AF4378" t="str">
        <f>IF(AH4378="respiration","yes","no")</f>
        <v>no</v>
      </c>
      <c r="AH4378" t="s">
        <v>765</v>
      </c>
      <c r="AI4378">
        <f>IF(O4378&gt;0,(IF(S4378="live",O4378*0.84,IF(S4378="dried.ethanol",O4378*0.8449+2.8227,O4378))),"")</f>
        <v>12.576000000000001</v>
      </c>
      <c r="AJ4378" s="2" t="s">
        <v>664</v>
      </c>
      <c r="AL4378" t="str">
        <f>IF(OR(AND(Q4378=Q4379,P4378&gt;0),AND(O4378&gt;0,O4378=O4379)),"duplicate","")</f>
        <v/>
      </c>
      <c r="AM4378" t="s">
        <v>826</v>
      </c>
      <c r="AN4378" t="s">
        <v>826</v>
      </c>
      <c r="AO4378" t="s">
        <v>826</v>
      </c>
      <c r="AP4378" t="s">
        <v>826</v>
      </c>
      <c r="AQ4378" t="s">
        <v>32</v>
      </c>
    </row>
    <row r="4379" spans="1:43" x14ac:dyDescent="0.2">
      <c r="A4379" s="31"/>
      <c r="B4379" s="1">
        <v>42899</v>
      </c>
      <c r="C4379" s="1" t="str">
        <f>IF(F4379="Kup","6/13/2017",IF(F4379="Sag","6/14/2017",""))</f>
        <v>6/13/2017</v>
      </c>
      <c r="D4379" s="27">
        <f>A4379-B4379</f>
        <v>-42899</v>
      </c>
      <c r="E4379" s="27">
        <f>A4379-C4379</f>
        <v>-42899</v>
      </c>
      <c r="F4379" s="2" t="s">
        <v>21</v>
      </c>
      <c r="G4379" s="2" t="s">
        <v>711</v>
      </c>
      <c r="H4379" s="2" t="s">
        <v>30</v>
      </c>
      <c r="I4379" s="12" t="s">
        <v>86</v>
      </c>
      <c r="J4379" s="12" t="s">
        <v>86</v>
      </c>
      <c r="K4379" s="3" t="s">
        <v>953</v>
      </c>
      <c r="L4379" s="3" t="s">
        <v>952</v>
      </c>
      <c r="M4379" s="2">
        <v>2</v>
      </c>
      <c r="N4379" s="2">
        <v>2</v>
      </c>
      <c r="O4379" s="25">
        <v>11.028</v>
      </c>
      <c r="P4379" s="3">
        <v>2.569</v>
      </c>
      <c r="Q4379" s="3">
        <v>1.8979999999999999</v>
      </c>
      <c r="R4379">
        <f>IF(Q4379&gt;0,(P4379*(Q4379^2))*(3.14159/6),"")</f>
        <v>4.8456805043804723</v>
      </c>
      <c r="S4379" s="2" t="s">
        <v>32</v>
      </c>
      <c r="T4379" t="s">
        <v>25</v>
      </c>
      <c r="U4379" s="2" t="s">
        <v>26</v>
      </c>
      <c r="V4379" s="2" t="s">
        <v>757</v>
      </c>
      <c r="W4379" s="2"/>
      <c r="X4379" s="2" t="s">
        <v>764</v>
      </c>
      <c r="Y4379" s="2"/>
      <c r="AA4379" s="12" t="s">
        <v>835</v>
      </c>
      <c r="AB4379" t="str">
        <f>IF(Q4379&gt;0,"yes","no")</f>
        <v>yes</v>
      </c>
      <c r="AC4379" t="str">
        <f>IF(O4379&gt;0,"yes","no")</f>
        <v>yes</v>
      </c>
      <c r="AD4379" t="str">
        <f>IF(AH4379="hatch","yes","no")</f>
        <v>yes</v>
      </c>
      <c r="AE4379" t="str">
        <f>IF(AH4379="swimup","yes","no")</f>
        <v>no</v>
      </c>
      <c r="AF4379" t="str">
        <f>IF(AH4379="respiration","yes","no")</f>
        <v>no</v>
      </c>
      <c r="AH4379" t="s">
        <v>766</v>
      </c>
      <c r="AI4379">
        <f>IF(O4379&gt;0,(IF(S4379="live",O4379*0.84,IF(S4379="dried.ethanol",O4379*0.8449+2.8227,O4379))),"")</f>
        <v>11.028</v>
      </c>
      <c r="AJ4379" s="2" t="s">
        <v>750</v>
      </c>
      <c r="AL4379" t="str">
        <f>IF(OR(AND(Q4379=Q4380,P4379&gt;0),AND(O4379&gt;0,O4379=O4380)),"duplicate","")</f>
        <v/>
      </c>
      <c r="AM4379" t="s">
        <v>826</v>
      </c>
      <c r="AN4379" t="s">
        <v>826</v>
      </c>
      <c r="AO4379" t="s">
        <v>826</v>
      </c>
      <c r="AP4379" t="s">
        <v>826</v>
      </c>
      <c r="AQ4379" t="s">
        <v>32</v>
      </c>
    </row>
    <row r="4380" spans="1:43" x14ac:dyDescent="0.2">
      <c r="A4380" s="31"/>
      <c r="B4380" s="1">
        <v>42899</v>
      </c>
      <c r="C4380" s="1" t="str">
        <f>IF(F4380="Kup","6/13/2017",IF(F4380="Sag","6/14/2017",""))</f>
        <v>6/13/2017</v>
      </c>
      <c r="D4380" s="27">
        <f>A4380-B4380</f>
        <v>-42899</v>
      </c>
      <c r="E4380" s="27">
        <f>A4380-C4380</f>
        <v>-42899</v>
      </c>
      <c r="F4380" s="2" t="s">
        <v>21</v>
      </c>
      <c r="G4380" s="2" t="s">
        <v>649</v>
      </c>
      <c r="H4380" s="2" t="s">
        <v>30</v>
      </c>
      <c r="I4380" s="12" t="s">
        <v>86</v>
      </c>
      <c r="J4380" s="12" t="s">
        <v>86</v>
      </c>
      <c r="K4380" s="3" t="s">
        <v>953</v>
      </c>
      <c r="L4380" s="3" t="s">
        <v>952</v>
      </c>
      <c r="M4380" s="2">
        <v>2</v>
      </c>
      <c r="N4380" s="2">
        <v>2</v>
      </c>
      <c r="O4380" s="25">
        <v>12.039</v>
      </c>
      <c r="P4380" s="3">
        <v>2.1240000000000001</v>
      </c>
      <c r="Q4380" s="3">
        <v>1.222</v>
      </c>
      <c r="R4380">
        <f>IF(Q4380&gt;0,(P4380*(Q4380^2))*(3.14159/6),"")</f>
        <v>1.6607152728722396</v>
      </c>
      <c r="S4380" s="2" t="s">
        <v>32</v>
      </c>
      <c r="T4380" t="s">
        <v>25</v>
      </c>
      <c r="U4380" s="2" t="s">
        <v>26</v>
      </c>
      <c r="V4380" s="2" t="s">
        <v>678</v>
      </c>
      <c r="W4380" s="2"/>
      <c r="X4380" s="2" t="s">
        <v>764</v>
      </c>
      <c r="Y4380" s="2"/>
      <c r="AA4380" s="12" t="s">
        <v>835</v>
      </c>
      <c r="AB4380" t="str">
        <f>IF(Q4380&gt;0,"yes","no")</f>
        <v>yes</v>
      </c>
      <c r="AC4380" t="str">
        <f>IF(O4380&gt;0,"yes","no")</f>
        <v>yes</v>
      </c>
      <c r="AD4380" t="str">
        <f>IF(AH4380="hatch","yes","no")</f>
        <v>no</v>
      </c>
      <c r="AE4380" t="str">
        <f>IF(AH4380="swimup","yes","no")</f>
        <v>yes</v>
      </c>
      <c r="AF4380" t="str">
        <f>IF(AH4380="respiration","yes","no")</f>
        <v>no</v>
      </c>
      <c r="AH4380" t="s">
        <v>765</v>
      </c>
      <c r="AI4380">
        <f>IF(O4380&gt;0,(IF(S4380="live",O4380*0.84,IF(S4380="dried.ethanol",O4380*0.8449+2.8227,O4380))),"")</f>
        <v>12.039</v>
      </c>
      <c r="AJ4380" s="2" t="s">
        <v>664</v>
      </c>
      <c r="AL4380" t="str">
        <f>IF(OR(AND(Q4380=Q4381,P4380&gt;0),AND(O4380&gt;0,O4380=O4381)),"duplicate","")</f>
        <v/>
      </c>
      <c r="AM4380" t="s">
        <v>826</v>
      </c>
      <c r="AN4380" t="s">
        <v>826</v>
      </c>
      <c r="AO4380" t="s">
        <v>826</v>
      </c>
      <c r="AP4380" t="s">
        <v>826</v>
      </c>
      <c r="AQ4380" t="s">
        <v>32</v>
      </c>
    </row>
    <row r="4381" spans="1:43" x14ac:dyDescent="0.2">
      <c r="A4381" s="31"/>
      <c r="B4381" s="1">
        <v>42899</v>
      </c>
      <c r="C4381" s="1" t="str">
        <f>IF(F4381="Kup","6/13/2017",IF(F4381="Sag","6/14/2017",""))</f>
        <v>6/13/2017</v>
      </c>
      <c r="D4381" s="27">
        <f>A4381-B4381</f>
        <v>-42899</v>
      </c>
      <c r="E4381" s="27">
        <f>A4381-C4381</f>
        <v>-42899</v>
      </c>
      <c r="F4381" s="2" t="s">
        <v>21</v>
      </c>
      <c r="G4381" s="2" t="s">
        <v>711</v>
      </c>
      <c r="H4381" s="2" t="s">
        <v>30</v>
      </c>
      <c r="I4381" s="12" t="s">
        <v>86</v>
      </c>
      <c r="J4381" s="12" t="s">
        <v>86</v>
      </c>
      <c r="K4381" s="3" t="s">
        <v>953</v>
      </c>
      <c r="L4381" s="3" t="s">
        <v>952</v>
      </c>
      <c r="M4381" s="2">
        <v>3</v>
      </c>
      <c r="N4381" s="2">
        <v>3</v>
      </c>
      <c r="O4381" s="25">
        <v>11.065</v>
      </c>
      <c r="P4381" s="3">
        <v>2.714</v>
      </c>
      <c r="Q4381" s="3">
        <v>1.8440000000000001</v>
      </c>
      <c r="R4381">
        <f>IF(Q4381&gt;0,(P4381*(Q4381^2))*(3.14159/6),"")</f>
        <v>4.8320334520812267</v>
      </c>
      <c r="S4381" s="2" t="s">
        <v>32</v>
      </c>
      <c r="T4381" t="s">
        <v>25</v>
      </c>
      <c r="U4381" s="2" t="s">
        <v>26</v>
      </c>
      <c r="V4381" s="2" t="s">
        <v>757</v>
      </c>
      <c r="W4381" s="2"/>
      <c r="X4381" s="2" t="s">
        <v>764</v>
      </c>
      <c r="Y4381" s="2"/>
      <c r="AA4381" s="12" t="s">
        <v>835</v>
      </c>
      <c r="AB4381" t="str">
        <f>IF(Q4381&gt;0,"yes","no")</f>
        <v>yes</v>
      </c>
      <c r="AC4381" t="str">
        <f>IF(O4381&gt;0,"yes","no")</f>
        <v>yes</v>
      </c>
      <c r="AD4381" t="str">
        <f>IF(AH4381="hatch","yes","no")</f>
        <v>yes</v>
      </c>
      <c r="AE4381" t="str">
        <f>IF(AH4381="swimup","yes","no")</f>
        <v>no</v>
      </c>
      <c r="AF4381" t="str">
        <f>IF(AH4381="respiration","yes","no")</f>
        <v>no</v>
      </c>
      <c r="AH4381" t="s">
        <v>766</v>
      </c>
      <c r="AI4381">
        <f>IF(O4381&gt;0,(IF(S4381="live",O4381*0.84,IF(S4381="dried.ethanol",O4381*0.8449+2.8227,O4381))),"")</f>
        <v>11.065</v>
      </c>
      <c r="AJ4381" s="2" t="s">
        <v>750</v>
      </c>
      <c r="AL4381" t="str">
        <f>IF(OR(AND(Q4381=Q4382,P4381&gt;0),AND(O4381&gt;0,O4381=O4382)),"duplicate","")</f>
        <v/>
      </c>
      <c r="AM4381" t="s">
        <v>826</v>
      </c>
      <c r="AN4381" t="s">
        <v>826</v>
      </c>
      <c r="AO4381" t="s">
        <v>826</v>
      </c>
      <c r="AP4381" t="s">
        <v>826</v>
      </c>
      <c r="AQ4381" t="s">
        <v>32</v>
      </c>
    </row>
    <row r="4382" spans="1:43" x14ac:dyDescent="0.2">
      <c r="A4382" s="31"/>
      <c r="B4382" s="1">
        <v>42899</v>
      </c>
      <c r="C4382" s="1" t="str">
        <f>IF(F4382="Kup","6/13/2017",IF(F4382="Sag","6/14/2017",""))</f>
        <v>6/13/2017</v>
      </c>
      <c r="D4382" s="27">
        <f>A4382-B4382</f>
        <v>-42899</v>
      </c>
      <c r="E4382" s="27">
        <f>A4382-C4382</f>
        <v>-42899</v>
      </c>
      <c r="F4382" s="2" t="s">
        <v>21</v>
      </c>
      <c r="G4382" s="2" t="s">
        <v>649</v>
      </c>
      <c r="H4382" s="2" t="s">
        <v>30</v>
      </c>
      <c r="I4382" s="12" t="s">
        <v>86</v>
      </c>
      <c r="J4382" s="12" t="s">
        <v>86</v>
      </c>
      <c r="K4382" s="3" t="s">
        <v>953</v>
      </c>
      <c r="L4382" s="3" t="s">
        <v>952</v>
      </c>
      <c r="M4382" s="2">
        <v>3</v>
      </c>
      <c r="N4382" s="2">
        <v>3</v>
      </c>
      <c r="O4382" s="25">
        <v>12.362</v>
      </c>
      <c r="P4382" s="3">
        <v>2.2210000000000001</v>
      </c>
      <c r="Q4382" s="3">
        <v>1.448</v>
      </c>
      <c r="R4382">
        <f>IF(Q4382&gt;0,(P4382*(Q4382^2))*(3.14159/6),"")</f>
        <v>2.4382820288830929</v>
      </c>
      <c r="S4382" s="2" t="s">
        <v>32</v>
      </c>
      <c r="T4382" t="s">
        <v>25</v>
      </c>
      <c r="U4382" s="2" t="s">
        <v>26</v>
      </c>
      <c r="V4382" s="2" t="s">
        <v>678</v>
      </c>
      <c r="W4382" s="2"/>
      <c r="X4382" s="2" t="s">
        <v>764</v>
      </c>
      <c r="Y4382" s="2"/>
      <c r="AA4382" s="12" t="s">
        <v>835</v>
      </c>
      <c r="AB4382" t="str">
        <f>IF(Q4382&gt;0,"yes","no")</f>
        <v>yes</v>
      </c>
      <c r="AC4382" t="str">
        <f>IF(O4382&gt;0,"yes","no")</f>
        <v>yes</v>
      </c>
      <c r="AD4382" t="str">
        <f>IF(AH4382="hatch","yes","no")</f>
        <v>no</v>
      </c>
      <c r="AE4382" t="str">
        <f>IF(AH4382="swimup","yes","no")</f>
        <v>yes</v>
      </c>
      <c r="AF4382" t="str">
        <f>IF(AH4382="respiration","yes","no")</f>
        <v>no</v>
      </c>
      <c r="AH4382" t="s">
        <v>765</v>
      </c>
      <c r="AI4382">
        <f>IF(O4382&gt;0,(IF(S4382="live",O4382*0.84,IF(S4382="dried.ethanol",O4382*0.8449+2.8227,O4382))),"")</f>
        <v>12.362</v>
      </c>
      <c r="AJ4382" s="2" t="s">
        <v>664</v>
      </c>
      <c r="AL4382" t="str">
        <f>IF(OR(AND(Q4382=Q4383,P4382&gt;0),AND(O4382&gt;0,O4382=O4383)),"duplicate","")</f>
        <v/>
      </c>
      <c r="AM4382" t="s">
        <v>826</v>
      </c>
      <c r="AN4382" t="s">
        <v>826</v>
      </c>
      <c r="AO4382" t="s">
        <v>826</v>
      </c>
      <c r="AP4382" t="s">
        <v>826</v>
      </c>
      <c r="AQ4382" t="s">
        <v>32</v>
      </c>
    </row>
    <row r="4383" spans="1:43" x14ac:dyDescent="0.2">
      <c r="A4383" s="31"/>
      <c r="B4383" s="1">
        <v>42899</v>
      </c>
      <c r="C4383" s="1" t="str">
        <f>IF(F4383="Kup","6/13/2017",IF(F4383="Sag","6/14/2017",""))</f>
        <v>6/13/2017</v>
      </c>
      <c r="D4383" s="27">
        <f>A4383-B4383</f>
        <v>-42899</v>
      </c>
      <c r="E4383" s="27">
        <f>A4383-C4383</f>
        <v>-42899</v>
      </c>
      <c r="F4383" s="2" t="s">
        <v>21</v>
      </c>
      <c r="G4383" s="2" t="s">
        <v>711</v>
      </c>
      <c r="H4383" s="2" t="s">
        <v>30</v>
      </c>
      <c r="I4383" s="12" t="s">
        <v>86</v>
      </c>
      <c r="J4383" s="12" t="s">
        <v>86</v>
      </c>
      <c r="K4383" s="3" t="s">
        <v>953</v>
      </c>
      <c r="L4383" s="3" t="s">
        <v>952</v>
      </c>
      <c r="M4383" s="2">
        <v>4</v>
      </c>
      <c r="N4383" s="2">
        <v>4</v>
      </c>
      <c r="O4383" s="25">
        <v>11.233000000000001</v>
      </c>
      <c r="P4383" s="3">
        <v>2.61</v>
      </c>
      <c r="Q4383" s="3">
        <v>1.8979999999999999</v>
      </c>
      <c r="R4383">
        <f>IF(Q4383&gt;0,(P4383*(Q4383^2))*(3.14159/6),"")</f>
        <v>4.9230152263265978</v>
      </c>
      <c r="S4383" s="2" t="s">
        <v>32</v>
      </c>
      <c r="T4383" t="s">
        <v>25</v>
      </c>
      <c r="U4383" s="2" t="s">
        <v>26</v>
      </c>
      <c r="V4383" s="2" t="s">
        <v>757</v>
      </c>
      <c r="W4383" s="2"/>
      <c r="X4383" s="2" t="s">
        <v>764</v>
      </c>
      <c r="Y4383" s="2"/>
      <c r="AA4383" s="12" t="s">
        <v>835</v>
      </c>
      <c r="AB4383" t="str">
        <f>IF(Q4383&gt;0,"yes","no")</f>
        <v>yes</v>
      </c>
      <c r="AC4383" t="str">
        <f>IF(O4383&gt;0,"yes","no")</f>
        <v>yes</v>
      </c>
      <c r="AD4383" t="str">
        <f>IF(AH4383="hatch","yes","no")</f>
        <v>yes</v>
      </c>
      <c r="AE4383" t="str">
        <f>IF(AH4383="swimup","yes","no")</f>
        <v>no</v>
      </c>
      <c r="AF4383" t="str">
        <f>IF(AH4383="respiration","yes","no")</f>
        <v>no</v>
      </c>
      <c r="AH4383" t="s">
        <v>766</v>
      </c>
      <c r="AI4383">
        <f>IF(O4383&gt;0,(IF(S4383="live",O4383*0.84,IF(S4383="dried.ethanol",O4383*0.8449+2.8227,O4383))),"")</f>
        <v>11.233000000000001</v>
      </c>
      <c r="AJ4383" s="2" t="s">
        <v>750</v>
      </c>
      <c r="AL4383" t="str">
        <f>IF(OR(AND(Q4383=Q4384,P4383&gt;0),AND(O4383&gt;0,O4383=O4384)),"duplicate","")</f>
        <v/>
      </c>
      <c r="AM4383" t="s">
        <v>826</v>
      </c>
      <c r="AN4383" t="s">
        <v>826</v>
      </c>
      <c r="AO4383" t="s">
        <v>826</v>
      </c>
      <c r="AP4383" t="s">
        <v>826</v>
      </c>
      <c r="AQ4383" t="s">
        <v>32</v>
      </c>
    </row>
    <row r="4384" spans="1:43" x14ac:dyDescent="0.2">
      <c r="A4384" s="31"/>
      <c r="B4384" s="1">
        <v>42899</v>
      </c>
      <c r="C4384" s="1" t="str">
        <f>IF(F4384="Kup","6/13/2017",IF(F4384="Sag","6/14/2017",""))</f>
        <v>6/13/2017</v>
      </c>
      <c r="D4384" s="27">
        <f>A4384-B4384</f>
        <v>-42899</v>
      </c>
      <c r="E4384" s="27">
        <f>A4384-C4384</f>
        <v>-42899</v>
      </c>
      <c r="F4384" s="2" t="s">
        <v>21</v>
      </c>
      <c r="G4384" s="2" t="s">
        <v>649</v>
      </c>
      <c r="H4384" s="2" t="s">
        <v>30</v>
      </c>
      <c r="I4384" s="12" t="s">
        <v>86</v>
      </c>
      <c r="J4384" s="12" t="s">
        <v>86</v>
      </c>
      <c r="K4384" s="3" t="s">
        <v>953</v>
      </c>
      <c r="L4384" s="3" t="s">
        <v>952</v>
      </c>
      <c r="M4384" s="2">
        <v>4</v>
      </c>
      <c r="N4384" s="2">
        <v>4</v>
      </c>
      <c r="O4384" s="25">
        <v>12.134</v>
      </c>
      <c r="P4384" s="3">
        <v>2.1230000000000002</v>
      </c>
      <c r="Q4384" s="3">
        <v>1.321</v>
      </c>
      <c r="R4384">
        <f>IF(Q4384&gt;0,(P4384*(Q4384^2))*(3.14159/6),"")</f>
        <v>1.9397862871780613</v>
      </c>
      <c r="S4384" s="2" t="s">
        <v>32</v>
      </c>
      <c r="T4384" t="s">
        <v>25</v>
      </c>
      <c r="U4384" s="2" t="s">
        <v>26</v>
      </c>
      <c r="V4384" s="2" t="s">
        <v>678</v>
      </c>
      <c r="W4384" s="2"/>
      <c r="X4384" s="2" t="s">
        <v>764</v>
      </c>
      <c r="Y4384" s="2"/>
      <c r="AA4384" s="12" t="s">
        <v>835</v>
      </c>
      <c r="AB4384" t="str">
        <f>IF(Q4384&gt;0,"yes","no")</f>
        <v>yes</v>
      </c>
      <c r="AC4384" t="str">
        <f>IF(O4384&gt;0,"yes","no")</f>
        <v>yes</v>
      </c>
      <c r="AD4384" t="str">
        <f>IF(AH4384="hatch","yes","no")</f>
        <v>no</v>
      </c>
      <c r="AE4384" t="str">
        <f>IF(AH4384="swimup","yes","no")</f>
        <v>yes</v>
      </c>
      <c r="AF4384" t="str">
        <f>IF(AH4384="respiration","yes","no")</f>
        <v>no</v>
      </c>
      <c r="AH4384" t="s">
        <v>765</v>
      </c>
      <c r="AI4384">
        <f>IF(O4384&gt;0,(IF(S4384="live",O4384*0.84,IF(S4384="dried.ethanol",O4384*0.8449+2.8227,O4384))),"")</f>
        <v>12.134</v>
      </c>
      <c r="AJ4384" s="2" t="s">
        <v>664</v>
      </c>
      <c r="AL4384" t="str">
        <f>IF(OR(AND(Q4384=Q4385,P4384&gt;0),AND(O4384&gt;0,O4384=O4385)),"duplicate","")</f>
        <v/>
      </c>
      <c r="AM4384" t="s">
        <v>826</v>
      </c>
      <c r="AN4384" t="s">
        <v>826</v>
      </c>
      <c r="AO4384" t="s">
        <v>826</v>
      </c>
      <c r="AP4384" t="s">
        <v>826</v>
      </c>
      <c r="AQ4384" t="s">
        <v>32</v>
      </c>
    </row>
    <row r="4385" spans="1:43" x14ac:dyDescent="0.2">
      <c r="A4385" s="31"/>
      <c r="B4385" s="1">
        <v>42899</v>
      </c>
      <c r="C4385" s="1" t="str">
        <f>IF(F4385="Kup","6/13/2017",IF(F4385="Sag","6/14/2017",""))</f>
        <v>6/13/2017</v>
      </c>
      <c r="D4385" s="27">
        <f>A4385-B4385</f>
        <v>-42899</v>
      </c>
      <c r="E4385" s="27">
        <f>A4385-C4385</f>
        <v>-42899</v>
      </c>
      <c r="F4385" s="2" t="s">
        <v>21</v>
      </c>
      <c r="G4385" s="2" t="s">
        <v>711</v>
      </c>
      <c r="H4385" s="2" t="s">
        <v>30</v>
      </c>
      <c r="I4385" s="12" t="s">
        <v>86</v>
      </c>
      <c r="J4385" s="12" t="s">
        <v>86</v>
      </c>
      <c r="K4385" s="3" t="s">
        <v>953</v>
      </c>
      <c r="L4385" s="3" t="s">
        <v>952</v>
      </c>
      <c r="M4385" s="2">
        <v>5</v>
      </c>
      <c r="N4385" s="2">
        <v>5</v>
      </c>
      <c r="O4385" s="25">
        <v>11.29</v>
      </c>
      <c r="P4385" s="3">
        <v>2.806</v>
      </c>
      <c r="Q4385" s="3">
        <v>1.893</v>
      </c>
      <c r="R4385">
        <f>IF(Q4385&gt;0,(P4385*(Q4385^2))*(3.14159/6),"")</f>
        <v>5.2648639147019098</v>
      </c>
      <c r="S4385" s="2" t="s">
        <v>32</v>
      </c>
      <c r="T4385" t="s">
        <v>25</v>
      </c>
      <c r="U4385" s="2" t="s">
        <v>26</v>
      </c>
      <c r="V4385" s="2" t="s">
        <v>757</v>
      </c>
      <c r="W4385" s="2"/>
      <c r="X4385" s="2" t="s">
        <v>764</v>
      </c>
      <c r="Y4385" s="2"/>
      <c r="AA4385" s="12" t="s">
        <v>835</v>
      </c>
      <c r="AB4385" t="str">
        <f>IF(Q4385&gt;0,"yes","no")</f>
        <v>yes</v>
      </c>
      <c r="AC4385" t="str">
        <f>IF(O4385&gt;0,"yes","no")</f>
        <v>yes</v>
      </c>
      <c r="AD4385" t="str">
        <f>IF(AH4385="hatch","yes","no")</f>
        <v>yes</v>
      </c>
      <c r="AE4385" t="str">
        <f>IF(AH4385="swimup","yes","no")</f>
        <v>no</v>
      </c>
      <c r="AF4385" t="str">
        <f>IF(AH4385="respiration","yes","no")</f>
        <v>no</v>
      </c>
      <c r="AH4385" t="s">
        <v>766</v>
      </c>
      <c r="AI4385">
        <f>IF(O4385&gt;0,(IF(S4385="live",O4385*0.84,IF(S4385="dried.ethanol",O4385*0.8449+2.8227,O4385))),"")</f>
        <v>11.29</v>
      </c>
      <c r="AJ4385" s="2" t="s">
        <v>750</v>
      </c>
      <c r="AL4385" t="str">
        <f>IF(OR(AND(Q4385=Q4386,P4385&gt;0),AND(O4385&gt;0,O4385=O4386)),"duplicate","")</f>
        <v/>
      </c>
      <c r="AM4385" t="s">
        <v>826</v>
      </c>
      <c r="AN4385" t="s">
        <v>826</v>
      </c>
      <c r="AO4385" t="s">
        <v>826</v>
      </c>
      <c r="AP4385" t="s">
        <v>826</v>
      </c>
      <c r="AQ4385" t="s">
        <v>32</v>
      </c>
    </row>
    <row r="4386" spans="1:43" x14ac:dyDescent="0.2">
      <c r="A4386" s="31"/>
      <c r="B4386" s="1">
        <v>42899</v>
      </c>
      <c r="C4386" s="1" t="str">
        <f>IF(F4386="Kup","6/13/2017",IF(F4386="Sag","6/14/2017",""))</f>
        <v>6/13/2017</v>
      </c>
      <c r="D4386" s="27">
        <f>A4386-B4386</f>
        <v>-42899</v>
      </c>
      <c r="E4386" s="27">
        <f>A4386-C4386</f>
        <v>-42899</v>
      </c>
      <c r="F4386" s="2" t="s">
        <v>21</v>
      </c>
      <c r="G4386" s="2" t="s">
        <v>649</v>
      </c>
      <c r="H4386" s="2" t="s">
        <v>30</v>
      </c>
      <c r="I4386" s="12" t="s">
        <v>86</v>
      </c>
      <c r="J4386" s="12" t="s">
        <v>86</v>
      </c>
      <c r="K4386" s="3" t="s">
        <v>953</v>
      </c>
      <c r="L4386" s="3" t="s">
        <v>952</v>
      </c>
      <c r="M4386" s="2">
        <v>5</v>
      </c>
      <c r="N4386" s="2">
        <v>5</v>
      </c>
      <c r="O4386" s="25">
        <v>12.382999999999999</v>
      </c>
      <c r="P4386" s="3">
        <v>2.0619999999999998</v>
      </c>
      <c r="Q4386" s="3">
        <v>1.288</v>
      </c>
      <c r="R4386">
        <f>IF(Q4386&gt;0,(P4386*(Q4386^2))*(3.14159/6),"")</f>
        <v>1.7910950864232533</v>
      </c>
      <c r="S4386" s="2" t="s">
        <v>32</v>
      </c>
      <c r="T4386" t="s">
        <v>25</v>
      </c>
      <c r="U4386" s="2" t="s">
        <v>26</v>
      </c>
      <c r="V4386" s="2" t="s">
        <v>678</v>
      </c>
      <c r="W4386" s="2"/>
      <c r="X4386" s="2" t="s">
        <v>764</v>
      </c>
      <c r="Y4386" s="2"/>
      <c r="AA4386" s="12" t="s">
        <v>835</v>
      </c>
      <c r="AB4386" t="str">
        <f>IF(Q4386&gt;0,"yes","no")</f>
        <v>yes</v>
      </c>
      <c r="AC4386" t="str">
        <f>IF(O4386&gt;0,"yes","no")</f>
        <v>yes</v>
      </c>
      <c r="AD4386" t="str">
        <f>IF(AH4386="hatch","yes","no")</f>
        <v>no</v>
      </c>
      <c r="AE4386" t="str">
        <f>IF(AH4386="swimup","yes","no")</f>
        <v>yes</v>
      </c>
      <c r="AF4386" t="str">
        <f>IF(AH4386="respiration","yes","no")</f>
        <v>no</v>
      </c>
      <c r="AH4386" t="s">
        <v>765</v>
      </c>
      <c r="AI4386">
        <f>IF(O4386&gt;0,(IF(S4386="live",O4386*0.84,IF(S4386="dried.ethanol",O4386*0.8449+2.8227,O4386))),"")</f>
        <v>12.382999999999999</v>
      </c>
      <c r="AJ4386" s="2" t="s">
        <v>664</v>
      </c>
      <c r="AL4386" t="str">
        <f>IF(OR(AND(Q4386=Q4387,P4386&gt;0),AND(O4386&gt;0,O4386=O4387)),"duplicate","")</f>
        <v/>
      </c>
      <c r="AM4386" t="s">
        <v>826</v>
      </c>
      <c r="AN4386" t="s">
        <v>826</v>
      </c>
      <c r="AO4386" t="s">
        <v>826</v>
      </c>
      <c r="AP4386" t="s">
        <v>826</v>
      </c>
      <c r="AQ4386" t="s">
        <v>32</v>
      </c>
    </row>
    <row r="4387" spans="1:43" x14ac:dyDescent="0.2">
      <c r="A4387" s="31"/>
      <c r="B4387" s="1">
        <v>42899</v>
      </c>
      <c r="C4387" s="1" t="str">
        <f>IF(F4387="Kup","6/13/2017",IF(F4387="Sag","6/14/2017",""))</f>
        <v>6/13/2017</v>
      </c>
      <c r="D4387" s="27">
        <f>A4387-B4387</f>
        <v>-42899</v>
      </c>
      <c r="E4387" s="27">
        <f>A4387-C4387</f>
        <v>-42899</v>
      </c>
      <c r="F4387" s="2" t="s">
        <v>21</v>
      </c>
      <c r="G4387" s="2" t="s">
        <v>711</v>
      </c>
      <c r="H4387" s="2" t="s">
        <v>30</v>
      </c>
      <c r="I4387" s="12" t="s">
        <v>86</v>
      </c>
      <c r="J4387" s="12" t="s">
        <v>86</v>
      </c>
      <c r="K4387" s="3" t="s">
        <v>953</v>
      </c>
      <c r="L4387" s="3" t="s">
        <v>952</v>
      </c>
      <c r="M4387" s="2">
        <v>6</v>
      </c>
      <c r="N4387" s="2">
        <v>6</v>
      </c>
      <c r="O4387" s="25">
        <v>11.036</v>
      </c>
      <c r="P4387" s="3">
        <v>2.5750000000000002</v>
      </c>
      <c r="Q4387" s="3">
        <v>1.946</v>
      </c>
      <c r="R4387">
        <f>IF(Q4387&gt;0,(P4387*(Q4387^2))*(3.14159/6),"")</f>
        <v>5.105768983138832</v>
      </c>
      <c r="S4387" s="2" t="s">
        <v>32</v>
      </c>
      <c r="T4387" t="s">
        <v>25</v>
      </c>
      <c r="U4387" s="2" t="s">
        <v>26</v>
      </c>
      <c r="V4387" s="2" t="s">
        <v>757</v>
      </c>
      <c r="W4387" s="2"/>
      <c r="X4387" s="2" t="s">
        <v>764</v>
      </c>
      <c r="Y4387" s="2"/>
      <c r="AA4387" s="12" t="s">
        <v>835</v>
      </c>
      <c r="AB4387" t="str">
        <f>IF(Q4387&gt;0,"yes","no")</f>
        <v>yes</v>
      </c>
      <c r="AC4387" t="str">
        <f>IF(O4387&gt;0,"yes","no")</f>
        <v>yes</v>
      </c>
      <c r="AD4387" t="str">
        <f>IF(AH4387="hatch","yes","no")</f>
        <v>yes</v>
      </c>
      <c r="AE4387" t="str">
        <f>IF(AH4387="swimup","yes","no")</f>
        <v>no</v>
      </c>
      <c r="AF4387" t="str">
        <f>IF(AH4387="respiration","yes","no")</f>
        <v>no</v>
      </c>
      <c r="AH4387" t="s">
        <v>766</v>
      </c>
      <c r="AI4387">
        <f>IF(O4387&gt;0,(IF(S4387="live",O4387*0.84,IF(S4387="dried.ethanol",O4387*0.8449+2.8227,O4387))),"")</f>
        <v>11.036</v>
      </c>
      <c r="AJ4387" s="2" t="s">
        <v>750</v>
      </c>
      <c r="AL4387" t="str">
        <f>IF(OR(AND(Q4387=Q4388,P4387&gt;0),AND(O4387&gt;0,O4387=O4388)),"duplicate","")</f>
        <v/>
      </c>
      <c r="AM4387" t="s">
        <v>826</v>
      </c>
      <c r="AN4387" t="s">
        <v>826</v>
      </c>
      <c r="AO4387" t="s">
        <v>826</v>
      </c>
      <c r="AP4387" t="s">
        <v>826</v>
      </c>
      <c r="AQ4387" t="s">
        <v>32</v>
      </c>
    </row>
    <row r="4388" spans="1:43" x14ac:dyDescent="0.2">
      <c r="A4388" s="31"/>
      <c r="B4388" s="1">
        <v>42899</v>
      </c>
      <c r="C4388" s="1" t="str">
        <f>IF(F4388="Kup","6/13/2017",IF(F4388="Sag","6/14/2017",""))</f>
        <v>6/13/2017</v>
      </c>
      <c r="D4388" s="27">
        <f>A4388-B4388</f>
        <v>-42899</v>
      </c>
      <c r="E4388" s="27">
        <f>A4388-C4388</f>
        <v>-42899</v>
      </c>
      <c r="F4388" s="2" t="s">
        <v>21</v>
      </c>
      <c r="G4388" s="2" t="s">
        <v>649</v>
      </c>
      <c r="H4388" s="2" t="s">
        <v>30</v>
      </c>
      <c r="I4388" s="12" t="s">
        <v>86</v>
      </c>
      <c r="J4388" s="12" t="s">
        <v>86</v>
      </c>
      <c r="K4388" s="3" t="s">
        <v>953</v>
      </c>
      <c r="L4388" s="3" t="s">
        <v>952</v>
      </c>
      <c r="M4388" s="2">
        <v>6</v>
      </c>
      <c r="N4388" s="2">
        <v>6</v>
      </c>
      <c r="O4388" s="25">
        <v>11.789</v>
      </c>
      <c r="P4388" s="3">
        <v>1.913</v>
      </c>
      <c r="Q4388" s="3">
        <v>1.1279999999999999</v>
      </c>
      <c r="R4388">
        <f>IF(Q4388&gt;0,(P4388*(Q4388^2))*(3.14159/6),"")</f>
        <v>1.2744753051868796</v>
      </c>
      <c r="S4388" s="2" t="s">
        <v>32</v>
      </c>
      <c r="T4388" t="s">
        <v>25</v>
      </c>
      <c r="U4388" s="2" t="s">
        <v>26</v>
      </c>
      <c r="V4388" s="2" t="s">
        <v>678</v>
      </c>
      <c r="W4388" s="2"/>
      <c r="X4388" s="2" t="s">
        <v>764</v>
      </c>
      <c r="Y4388" s="2"/>
      <c r="AA4388" s="12" t="s">
        <v>835</v>
      </c>
      <c r="AB4388" t="str">
        <f>IF(Q4388&gt;0,"yes","no")</f>
        <v>yes</v>
      </c>
      <c r="AC4388" t="str">
        <f>IF(O4388&gt;0,"yes","no")</f>
        <v>yes</v>
      </c>
      <c r="AD4388" t="str">
        <f>IF(AH4388="hatch","yes","no")</f>
        <v>no</v>
      </c>
      <c r="AE4388" t="str">
        <f>IF(AH4388="swimup","yes","no")</f>
        <v>yes</v>
      </c>
      <c r="AF4388" t="str">
        <f>IF(AH4388="respiration","yes","no")</f>
        <v>no</v>
      </c>
      <c r="AH4388" t="s">
        <v>765</v>
      </c>
      <c r="AI4388">
        <f>IF(O4388&gt;0,(IF(S4388="live",O4388*0.84,IF(S4388="dried.ethanol",O4388*0.8449+2.8227,O4388))),"")</f>
        <v>11.789</v>
      </c>
      <c r="AJ4388" s="2" t="s">
        <v>664</v>
      </c>
      <c r="AL4388" t="str">
        <f>IF(OR(AND(Q4388=Q4389,P4388&gt;0),AND(O4388&gt;0,O4388=O4389)),"duplicate","")</f>
        <v/>
      </c>
      <c r="AM4388" t="s">
        <v>826</v>
      </c>
      <c r="AN4388" t="s">
        <v>826</v>
      </c>
      <c r="AO4388" t="s">
        <v>826</v>
      </c>
      <c r="AP4388" t="s">
        <v>826</v>
      </c>
      <c r="AQ4388" t="s">
        <v>32</v>
      </c>
    </row>
    <row r="4389" spans="1:43" x14ac:dyDescent="0.2">
      <c r="A4389" s="31"/>
      <c r="B4389" s="1">
        <v>42899</v>
      </c>
      <c r="C4389" s="1" t="str">
        <f>IF(F4389="Kup","6/13/2017",IF(F4389="Sag","6/14/2017",""))</f>
        <v>6/13/2017</v>
      </c>
      <c r="D4389" s="27">
        <f>A4389-B4389</f>
        <v>-42899</v>
      </c>
      <c r="E4389" s="27">
        <f>A4389-C4389</f>
        <v>-42899</v>
      </c>
      <c r="F4389" s="2" t="s">
        <v>21</v>
      </c>
      <c r="G4389" s="2" t="s">
        <v>711</v>
      </c>
      <c r="H4389" s="2" t="s">
        <v>30</v>
      </c>
      <c r="I4389" s="12" t="s">
        <v>86</v>
      </c>
      <c r="J4389" s="12" t="s">
        <v>86</v>
      </c>
      <c r="K4389" s="3" t="s">
        <v>953</v>
      </c>
      <c r="L4389" s="3" t="s">
        <v>952</v>
      </c>
      <c r="M4389" s="2">
        <v>7</v>
      </c>
      <c r="N4389" s="2">
        <v>7</v>
      </c>
      <c r="O4389" s="25">
        <v>10.959</v>
      </c>
      <c r="P4389" s="3">
        <v>2.327</v>
      </c>
      <c r="Q4389" s="3">
        <v>1.673</v>
      </c>
      <c r="R4389">
        <f>IF(Q4389&gt;0,(P4389*(Q4389^2))*(3.14159/6),"")</f>
        <v>3.4102523799991618</v>
      </c>
      <c r="S4389" s="2" t="s">
        <v>32</v>
      </c>
      <c r="T4389" t="s">
        <v>25</v>
      </c>
      <c r="U4389" s="2" t="s">
        <v>26</v>
      </c>
      <c r="V4389" s="2" t="s">
        <v>757</v>
      </c>
      <c r="W4389" s="2"/>
      <c r="X4389" s="2" t="s">
        <v>764</v>
      </c>
      <c r="Y4389" s="2"/>
      <c r="AA4389" s="12" t="s">
        <v>835</v>
      </c>
      <c r="AB4389" t="str">
        <f>IF(Q4389&gt;0,"yes","no")</f>
        <v>yes</v>
      </c>
      <c r="AC4389" t="str">
        <f>IF(O4389&gt;0,"yes","no")</f>
        <v>yes</v>
      </c>
      <c r="AD4389" t="str">
        <f>IF(AH4389="hatch","yes","no")</f>
        <v>yes</v>
      </c>
      <c r="AE4389" t="str">
        <f>IF(AH4389="swimup","yes","no")</f>
        <v>no</v>
      </c>
      <c r="AF4389" t="str">
        <f>IF(AH4389="respiration","yes","no")</f>
        <v>no</v>
      </c>
      <c r="AH4389" t="s">
        <v>766</v>
      </c>
      <c r="AI4389">
        <f>IF(O4389&gt;0,(IF(S4389="live",O4389*0.84,IF(S4389="dried.ethanol",O4389*0.8449+2.8227,O4389))),"")</f>
        <v>10.959</v>
      </c>
      <c r="AJ4389" s="2" t="s">
        <v>750</v>
      </c>
      <c r="AL4389" t="str">
        <f>IF(OR(AND(Q4389=Q4390,P4389&gt;0),AND(O4389&gt;0,O4389=O4390)),"duplicate","")</f>
        <v/>
      </c>
      <c r="AM4389" t="s">
        <v>826</v>
      </c>
      <c r="AN4389" t="s">
        <v>826</v>
      </c>
      <c r="AO4389" t="s">
        <v>826</v>
      </c>
      <c r="AP4389" t="s">
        <v>826</v>
      </c>
      <c r="AQ4389" t="s">
        <v>32</v>
      </c>
    </row>
    <row r="4390" spans="1:43" x14ac:dyDescent="0.2">
      <c r="A4390" s="31"/>
      <c r="B4390" s="1">
        <v>42899</v>
      </c>
      <c r="C4390" s="1" t="str">
        <f>IF(F4390="Kup","6/13/2017",IF(F4390="Sag","6/14/2017",""))</f>
        <v>6/13/2017</v>
      </c>
      <c r="D4390" s="27">
        <f>A4390-B4390</f>
        <v>-42899</v>
      </c>
      <c r="E4390" s="27">
        <f>A4390-C4390</f>
        <v>-42899</v>
      </c>
      <c r="F4390" s="2" t="s">
        <v>21</v>
      </c>
      <c r="G4390" s="2" t="s">
        <v>649</v>
      </c>
      <c r="H4390" s="2" t="s">
        <v>30</v>
      </c>
      <c r="I4390" s="12" t="s">
        <v>86</v>
      </c>
      <c r="J4390" s="12" t="s">
        <v>86</v>
      </c>
      <c r="K4390" s="3" t="s">
        <v>953</v>
      </c>
      <c r="L4390" s="3" t="s">
        <v>952</v>
      </c>
      <c r="M4390" s="2">
        <v>7</v>
      </c>
      <c r="N4390" s="2">
        <v>7</v>
      </c>
      <c r="O4390" s="25">
        <v>11.882</v>
      </c>
      <c r="P4390" s="3">
        <v>2.0329999999999999</v>
      </c>
      <c r="Q4390" s="3">
        <v>1.2829999999999999</v>
      </c>
      <c r="R4390">
        <f>IF(Q4390&gt;0,(P4390*(Q4390^2))*(3.14159/6),"")</f>
        <v>1.7522212659149712</v>
      </c>
      <c r="S4390" s="2" t="s">
        <v>32</v>
      </c>
      <c r="T4390" t="s">
        <v>25</v>
      </c>
      <c r="U4390" s="2" t="s">
        <v>26</v>
      </c>
      <c r="V4390" s="2" t="s">
        <v>678</v>
      </c>
      <c r="W4390" s="2"/>
      <c r="X4390" s="2" t="s">
        <v>764</v>
      </c>
      <c r="Y4390" s="2"/>
      <c r="AA4390" s="12" t="s">
        <v>835</v>
      </c>
      <c r="AB4390" t="str">
        <f>IF(Q4390&gt;0,"yes","no")</f>
        <v>yes</v>
      </c>
      <c r="AC4390" t="str">
        <f>IF(O4390&gt;0,"yes","no")</f>
        <v>yes</v>
      </c>
      <c r="AD4390" t="str">
        <f>IF(AH4390="hatch","yes","no")</f>
        <v>no</v>
      </c>
      <c r="AE4390" t="str">
        <f>IF(AH4390="swimup","yes","no")</f>
        <v>yes</v>
      </c>
      <c r="AF4390" t="str">
        <f>IF(AH4390="respiration","yes","no")</f>
        <v>no</v>
      </c>
      <c r="AH4390" t="s">
        <v>765</v>
      </c>
      <c r="AI4390">
        <f>IF(O4390&gt;0,(IF(S4390="live",O4390*0.84,IF(S4390="dried.ethanol",O4390*0.8449+2.8227,O4390))),"")</f>
        <v>11.882</v>
      </c>
      <c r="AJ4390" s="2" t="s">
        <v>664</v>
      </c>
      <c r="AL4390" t="str">
        <f>IF(OR(AND(Q4390=Q4391,P4390&gt;0),AND(O4390&gt;0,O4390=O4391)),"duplicate","")</f>
        <v/>
      </c>
      <c r="AM4390" t="s">
        <v>826</v>
      </c>
      <c r="AN4390" t="s">
        <v>826</v>
      </c>
      <c r="AO4390" t="s">
        <v>826</v>
      </c>
      <c r="AP4390" t="s">
        <v>826</v>
      </c>
      <c r="AQ4390" t="s">
        <v>32</v>
      </c>
    </row>
    <row r="4391" spans="1:43" x14ac:dyDescent="0.2">
      <c r="A4391" s="31"/>
      <c r="B4391" s="1">
        <v>42899</v>
      </c>
      <c r="C4391" s="1" t="str">
        <f>IF(F4391="Kup","6/13/2017",IF(F4391="Sag","6/14/2017",""))</f>
        <v>6/13/2017</v>
      </c>
      <c r="D4391" s="27">
        <f>A4391-B4391</f>
        <v>-42899</v>
      </c>
      <c r="E4391" s="27">
        <f>A4391-C4391</f>
        <v>-42899</v>
      </c>
      <c r="F4391" s="2" t="s">
        <v>21</v>
      </c>
      <c r="G4391" s="2" t="s">
        <v>711</v>
      </c>
      <c r="H4391" s="2" t="s">
        <v>30</v>
      </c>
      <c r="I4391" s="12" t="s">
        <v>86</v>
      </c>
      <c r="J4391" s="12" t="s">
        <v>86</v>
      </c>
      <c r="K4391" s="3" t="s">
        <v>953</v>
      </c>
      <c r="L4391" s="3" t="s">
        <v>952</v>
      </c>
      <c r="M4391" s="2">
        <v>8</v>
      </c>
      <c r="N4391" s="2">
        <v>8</v>
      </c>
      <c r="O4391" s="25">
        <v>11.109</v>
      </c>
      <c r="P4391" s="3">
        <v>2.6059999999999999</v>
      </c>
      <c r="Q4391" s="3">
        <v>1.895</v>
      </c>
      <c r="R4391">
        <f>IF(Q4391&gt;0,(P4391*(Q4391^2))*(3.14159/6),"")</f>
        <v>4.8999437611214169</v>
      </c>
      <c r="S4391" s="2" t="s">
        <v>32</v>
      </c>
      <c r="T4391" t="s">
        <v>25</v>
      </c>
      <c r="U4391" s="2" t="s">
        <v>26</v>
      </c>
      <c r="V4391" s="2" t="s">
        <v>757</v>
      </c>
      <c r="W4391" s="2"/>
      <c r="X4391" s="2" t="s">
        <v>764</v>
      </c>
      <c r="Y4391" s="2"/>
      <c r="AA4391" s="12" t="s">
        <v>835</v>
      </c>
      <c r="AB4391" t="str">
        <f>IF(Q4391&gt;0,"yes","no")</f>
        <v>yes</v>
      </c>
      <c r="AC4391" t="str">
        <f>IF(O4391&gt;0,"yes","no")</f>
        <v>yes</v>
      </c>
      <c r="AD4391" t="str">
        <f>IF(AH4391="hatch","yes","no")</f>
        <v>yes</v>
      </c>
      <c r="AE4391" t="str">
        <f>IF(AH4391="swimup","yes","no")</f>
        <v>no</v>
      </c>
      <c r="AF4391" t="str">
        <f>IF(AH4391="respiration","yes","no")</f>
        <v>no</v>
      </c>
      <c r="AH4391" t="s">
        <v>766</v>
      </c>
      <c r="AI4391">
        <f>IF(O4391&gt;0,(IF(S4391="live",O4391*0.84,IF(S4391="dried.ethanol",O4391*0.8449+2.8227,O4391))),"")</f>
        <v>11.109</v>
      </c>
      <c r="AJ4391" s="2" t="s">
        <v>750</v>
      </c>
      <c r="AL4391" t="str">
        <f>IF(OR(AND(Q4391=Q4392,P4391&gt;0),AND(O4391&gt;0,O4391=O4392)),"duplicate","")</f>
        <v/>
      </c>
      <c r="AM4391" t="s">
        <v>826</v>
      </c>
      <c r="AN4391" t="s">
        <v>826</v>
      </c>
      <c r="AO4391" t="s">
        <v>826</v>
      </c>
      <c r="AP4391" t="s">
        <v>826</v>
      </c>
      <c r="AQ4391" t="s">
        <v>32</v>
      </c>
    </row>
    <row r="4392" spans="1:43" x14ac:dyDescent="0.2">
      <c r="A4392" s="31"/>
      <c r="B4392" s="1">
        <v>42899</v>
      </c>
      <c r="C4392" s="1" t="str">
        <f>IF(F4392="Kup","6/13/2017",IF(F4392="Sag","6/14/2017",""))</f>
        <v>6/13/2017</v>
      </c>
      <c r="D4392" s="27">
        <f>A4392-B4392</f>
        <v>-42899</v>
      </c>
      <c r="E4392" s="27">
        <f>A4392-C4392</f>
        <v>-42899</v>
      </c>
      <c r="F4392" s="2" t="s">
        <v>21</v>
      </c>
      <c r="G4392" s="2" t="s">
        <v>649</v>
      </c>
      <c r="H4392" s="2" t="s">
        <v>30</v>
      </c>
      <c r="I4392" s="12" t="s">
        <v>86</v>
      </c>
      <c r="J4392" s="12" t="s">
        <v>86</v>
      </c>
      <c r="K4392" s="3" t="s">
        <v>953</v>
      </c>
      <c r="L4392" s="3" t="s">
        <v>952</v>
      </c>
      <c r="M4392" s="2">
        <v>8</v>
      </c>
      <c r="N4392" s="2">
        <v>8</v>
      </c>
      <c r="O4392" s="25">
        <v>12.452999999999999</v>
      </c>
      <c r="P4392" s="3">
        <v>2.238</v>
      </c>
      <c r="Q4392" s="3">
        <v>1.1879999999999999</v>
      </c>
      <c r="R4392">
        <f>IF(Q4392&gt;0,(P4392*(Q4392^2))*(3.14159/6),"")</f>
        <v>1.6538313454660798</v>
      </c>
      <c r="S4392" s="2" t="s">
        <v>32</v>
      </c>
      <c r="T4392" t="s">
        <v>25</v>
      </c>
      <c r="U4392" s="2" t="s">
        <v>26</v>
      </c>
      <c r="V4392" s="2" t="s">
        <v>678</v>
      </c>
      <c r="W4392" s="2"/>
      <c r="X4392" s="2" t="s">
        <v>764</v>
      </c>
      <c r="Y4392" s="2"/>
      <c r="AA4392" s="12" t="s">
        <v>835</v>
      </c>
      <c r="AB4392" t="str">
        <f>IF(Q4392&gt;0,"yes","no")</f>
        <v>yes</v>
      </c>
      <c r="AC4392" t="str">
        <f>IF(O4392&gt;0,"yes","no")</f>
        <v>yes</v>
      </c>
      <c r="AD4392" t="str">
        <f>IF(AH4392="hatch","yes","no")</f>
        <v>no</v>
      </c>
      <c r="AE4392" t="str">
        <f>IF(AH4392="swimup","yes","no")</f>
        <v>yes</v>
      </c>
      <c r="AF4392" t="str">
        <f>IF(AH4392="respiration","yes","no")</f>
        <v>no</v>
      </c>
      <c r="AH4392" t="s">
        <v>765</v>
      </c>
      <c r="AI4392">
        <f>IF(O4392&gt;0,(IF(S4392="live",O4392*0.84,IF(S4392="dried.ethanol",O4392*0.8449+2.8227,O4392))),"")</f>
        <v>12.452999999999999</v>
      </c>
      <c r="AJ4392" s="2" t="s">
        <v>664</v>
      </c>
      <c r="AL4392" t="str">
        <f>IF(OR(AND(Q4392=Q4393,P4392&gt;0),AND(O4392&gt;0,O4392=O4393)),"duplicate","")</f>
        <v/>
      </c>
      <c r="AM4392" t="s">
        <v>826</v>
      </c>
      <c r="AN4392" t="s">
        <v>826</v>
      </c>
      <c r="AO4392" t="s">
        <v>826</v>
      </c>
      <c r="AP4392" t="s">
        <v>826</v>
      </c>
      <c r="AQ4392" t="s">
        <v>32</v>
      </c>
    </row>
    <row r="4393" spans="1:43" x14ac:dyDescent="0.2">
      <c r="A4393" s="31"/>
      <c r="B4393" s="1">
        <v>42899</v>
      </c>
      <c r="C4393" s="1" t="str">
        <f>IF(F4393="Kup","6/13/2017",IF(F4393="Sag","6/14/2017",""))</f>
        <v>6/13/2017</v>
      </c>
      <c r="D4393" s="27">
        <f>A4393-B4393</f>
        <v>-42899</v>
      </c>
      <c r="E4393" s="27">
        <f>A4393-C4393</f>
        <v>-42899</v>
      </c>
      <c r="F4393" s="2" t="s">
        <v>21</v>
      </c>
      <c r="G4393" s="2" t="s">
        <v>711</v>
      </c>
      <c r="H4393" s="2" t="s">
        <v>30</v>
      </c>
      <c r="I4393" s="12" t="s">
        <v>86</v>
      </c>
      <c r="J4393" s="12" t="s">
        <v>86</v>
      </c>
      <c r="K4393" s="3" t="s">
        <v>953</v>
      </c>
      <c r="L4393" s="3" t="s">
        <v>952</v>
      </c>
      <c r="M4393" s="2">
        <v>9</v>
      </c>
      <c r="N4393" s="2">
        <v>9</v>
      </c>
      <c r="O4393" s="25">
        <v>11.087</v>
      </c>
      <c r="P4393" s="3">
        <v>2.4329999999999998</v>
      </c>
      <c r="Q4393" s="3">
        <v>1.6910000000000001</v>
      </c>
      <c r="R4393">
        <f>IF(Q4393&gt;0,(P4393*(Q4393^2))*(3.14159/6),"")</f>
        <v>3.6427350089473443</v>
      </c>
      <c r="S4393" s="2" t="s">
        <v>32</v>
      </c>
      <c r="T4393" t="s">
        <v>25</v>
      </c>
      <c r="U4393" s="2" t="s">
        <v>26</v>
      </c>
      <c r="V4393" s="2" t="s">
        <v>757</v>
      </c>
      <c r="W4393" s="2"/>
      <c r="X4393" s="2" t="s">
        <v>764</v>
      </c>
      <c r="Y4393" s="2"/>
      <c r="AA4393" s="12" t="s">
        <v>835</v>
      </c>
      <c r="AB4393" t="str">
        <f>IF(Q4393&gt;0,"yes","no")</f>
        <v>yes</v>
      </c>
      <c r="AC4393" t="str">
        <f>IF(O4393&gt;0,"yes","no")</f>
        <v>yes</v>
      </c>
      <c r="AD4393" t="str">
        <f>IF(AH4393="hatch","yes","no")</f>
        <v>yes</v>
      </c>
      <c r="AE4393" t="str">
        <f>IF(AH4393="swimup","yes","no")</f>
        <v>no</v>
      </c>
      <c r="AF4393" t="str">
        <f>IF(AH4393="respiration","yes","no")</f>
        <v>no</v>
      </c>
      <c r="AH4393" t="s">
        <v>766</v>
      </c>
      <c r="AI4393">
        <f>IF(O4393&gt;0,(IF(S4393="live",O4393*0.84,IF(S4393="dried.ethanol",O4393*0.8449+2.8227,O4393))),"")</f>
        <v>11.087</v>
      </c>
      <c r="AJ4393" s="2" t="s">
        <v>750</v>
      </c>
      <c r="AL4393" t="str">
        <f>IF(OR(AND(Q4393=Q4394,P4393&gt;0),AND(O4393&gt;0,O4393=O4394)),"duplicate","")</f>
        <v/>
      </c>
      <c r="AM4393" t="s">
        <v>826</v>
      </c>
      <c r="AN4393" t="s">
        <v>826</v>
      </c>
      <c r="AO4393" t="s">
        <v>826</v>
      </c>
      <c r="AP4393" t="s">
        <v>826</v>
      </c>
      <c r="AQ4393" t="s">
        <v>32</v>
      </c>
    </row>
    <row r="4394" spans="1:43" x14ac:dyDescent="0.2">
      <c r="A4394" s="31"/>
      <c r="B4394" s="1">
        <v>42899</v>
      </c>
      <c r="C4394" s="1" t="str">
        <f>IF(F4394="Kup","6/13/2017",IF(F4394="Sag","6/14/2017",""))</f>
        <v>6/13/2017</v>
      </c>
      <c r="D4394" s="27">
        <f>A4394-B4394</f>
        <v>-42899</v>
      </c>
      <c r="E4394" s="27">
        <f>A4394-C4394</f>
        <v>-42899</v>
      </c>
      <c r="F4394" s="2" t="s">
        <v>21</v>
      </c>
      <c r="G4394" s="2" t="s">
        <v>649</v>
      </c>
      <c r="H4394" s="2" t="s">
        <v>30</v>
      </c>
      <c r="I4394" s="12" t="s">
        <v>86</v>
      </c>
      <c r="J4394" s="12" t="s">
        <v>86</v>
      </c>
      <c r="K4394" s="3" t="s">
        <v>953</v>
      </c>
      <c r="L4394" s="3" t="s">
        <v>952</v>
      </c>
      <c r="M4394" s="2">
        <v>9</v>
      </c>
      <c r="N4394" s="2">
        <v>9</v>
      </c>
      <c r="O4394" s="25">
        <v>12.516</v>
      </c>
      <c r="P4394" s="3">
        <v>2.0529999999999999</v>
      </c>
      <c r="Q4394" s="3">
        <v>0.86099999999999999</v>
      </c>
      <c r="R4394">
        <f>IF(Q4394&gt;0,(P4394*(Q4394^2))*(3.14159/6),"")</f>
        <v>0.79688106545344495</v>
      </c>
      <c r="S4394" s="2" t="s">
        <v>32</v>
      </c>
      <c r="T4394" t="s">
        <v>25</v>
      </c>
      <c r="U4394" s="2" t="s">
        <v>26</v>
      </c>
      <c r="V4394" s="2" t="s">
        <v>678</v>
      </c>
      <c r="W4394" s="2"/>
      <c r="X4394" s="2" t="s">
        <v>764</v>
      </c>
      <c r="Y4394" s="2"/>
      <c r="AA4394" s="12" t="s">
        <v>835</v>
      </c>
      <c r="AB4394" t="str">
        <f>IF(Q4394&gt;0,"yes","no")</f>
        <v>yes</v>
      </c>
      <c r="AC4394" t="str">
        <f>IF(O4394&gt;0,"yes","no")</f>
        <v>yes</v>
      </c>
      <c r="AD4394" t="str">
        <f>IF(AH4394="hatch","yes","no")</f>
        <v>no</v>
      </c>
      <c r="AE4394" t="str">
        <f>IF(AH4394="swimup","yes","no")</f>
        <v>yes</v>
      </c>
      <c r="AF4394" t="str">
        <f>IF(AH4394="respiration","yes","no")</f>
        <v>no</v>
      </c>
      <c r="AH4394" t="s">
        <v>765</v>
      </c>
      <c r="AI4394">
        <f>IF(O4394&gt;0,(IF(S4394="live",O4394*0.84,IF(S4394="dried.ethanol",O4394*0.8449+2.8227,O4394))),"")</f>
        <v>12.516</v>
      </c>
      <c r="AJ4394" s="2" t="s">
        <v>664</v>
      </c>
      <c r="AL4394" t="str">
        <f>IF(OR(AND(Q4394=Q4395,P4394&gt;0),AND(O4394&gt;0,O4394=O4395)),"duplicate","")</f>
        <v/>
      </c>
      <c r="AM4394" t="s">
        <v>826</v>
      </c>
      <c r="AN4394" t="s">
        <v>826</v>
      </c>
      <c r="AO4394" t="s">
        <v>826</v>
      </c>
      <c r="AP4394" t="s">
        <v>826</v>
      </c>
      <c r="AQ4394" t="s">
        <v>32</v>
      </c>
    </row>
    <row r="4395" spans="1:43" x14ac:dyDescent="0.2">
      <c r="A4395" s="31"/>
      <c r="B4395" s="1">
        <v>42899</v>
      </c>
      <c r="C4395" s="1" t="str">
        <f>IF(F4395="Kup","6/13/2017",IF(F4395="Sag","6/14/2017",""))</f>
        <v>6/13/2017</v>
      </c>
      <c r="D4395" s="27">
        <f>A4395-B4395</f>
        <v>-42899</v>
      </c>
      <c r="E4395" s="27">
        <f>A4395-C4395</f>
        <v>-42899</v>
      </c>
      <c r="F4395" s="2" t="s">
        <v>21</v>
      </c>
      <c r="G4395" s="2" t="s">
        <v>711</v>
      </c>
      <c r="H4395" s="2" t="s">
        <v>30</v>
      </c>
      <c r="I4395" s="12" t="s">
        <v>86</v>
      </c>
      <c r="J4395" s="12" t="s">
        <v>86</v>
      </c>
      <c r="K4395" s="3" t="s">
        <v>953</v>
      </c>
      <c r="L4395" s="3" t="s">
        <v>952</v>
      </c>
      <c r="M4395" s="2">
        <v>10</v>
      </c>
      <c r="N4395" s="2">
        <v>10</v>
      </c>
      <c r="O4395" s="25">
        <v>9.0350000000000001</v>
      </c>
      <c r="P4395" s="3">
        <v>2.6829999999999998</v>
      </c>
      <c r="Q4395" s="3">
        <v>2.286</v>
      </c>
      <c r="R4395">
        <f>IF(Q4395&gt;0,(P4395*(Q4395^2))*(3.14159/6),"")</f>
        <v>7.3412730977470186</v>
      </c>
      <c r="S4395" s="2" t="s">
        <v>32</v>
      </c>
      <c r="T4395" t="s">
        <v>25</v>
      </c>
      <c r="U4395" s="2" t="s">
        <v>26</v>
      </c>
      <c r="V4395" s="2" t="s">
        <v>757</v>
      </c>
      <c r="W4395" s="2"/>
      <c r="X4395" s="2" t="s">
        <v>764</v>
      </c>
      <c r="Y4395" s="2"/>
      <c r="AA4395" s="12" t="s">
        <v>835</v>
      </c>
      <c r="AB4395" t="str">
        <f>IF(Q4395&gt;0,"yes","no")</f>
        <v>yes</v>
      </c>
      <c r="AC4395" t="str">
        <f>IF(O4395&gt;0,"yes","no")</f>
        <v>yes</v>
      </c>
      <c r="AD4395" t="str">
        <f>IF(AH4395="hatch","yes","no")</f>
        <v>yes</v>
      </c>
      <c r="AE4395" t="str">
        <f>IF(AH4395="swimup","yes","no")</f>
        <v>no</v>
      </c>
      <c r="AF4395" t="str">
        <f>IF(AH4395="respiration","yes","no")</f>
        <v>no</v>
      </c>
      <c r="AH4395" t="s">
        <v>766</v>
      </c>
      <c r="AI4395">
        <f>IF(O4395&gt;0,(IF(S4395="live",O4395*0.84,IF(S4395="dried.ethanol",O4395*0.8449+2.8227,O4395))),"")</f>
        <v>9.0350000000000001</v>
      </c>
      <c r="AJ4395" s="2" t="s">
        <v>750</v>
      </c>
      <c r="AL4395" t="str">
        <f>IF(OR(AND(Q4395=Q4396,P4395&gt;0),AND(O4395&gt;0,O4395=O4396)),"duplicate","")</f>
        <v/>
      </c>
      <c r="AM4395" t="s">
        <v>826</v>
      </c>
      <c r="AN4395" t="s">
        <v>826</v>
      </c>
      <c r="AO4395" t="s">
        <v>826</v>
      </c>
      <c r="AP4395" t="s">
        <v>826</v>
      </c>
      <c r="AQ4395" t="s">
        <v>32</v>
      </c>
    </row>
    <row r="4396" spans="1:43" x14ac:dyDescent="0.2">
      <c r="A4396" s="31"/>
      <c r="B4396" s="1">
        <v>42899</v>
      </c>
      <c r="C4396" s="1" t="str">
        <f>IF(F4396="Kup","6/13/2017",IF(F4396="Sag","6/14/2017",""))</f>
        <v>6/13/2017</v>
      </c>
      <c r="D4396" s="27">
        <f>A4396-B4396</f>
        <v>-42899</v>
      </c>
      <c r="E4396" s="27">
        <f>A4396-C4396</f>
        <v>-42899</v>
      </c>
      <c r="F4396" s="2" t="s">
        <v>21</v>
      </c>
      <c r="G4396" s="2" t="s">
        <v>649</v>
      </c>
      <c r="H4396" s="2" t="s">
        <v>30</v>
      </c>
      <c r="I4396" s="12" t="s">
        <v>86</v>
      </c>
      <c r="J4396" s="12" t="s">
        <v>86</v>
      </c>
      <c r="K4396" s="3" t="s">
        <v>953</v>
      </c>
      <c r="L4396" s="3" t="s">
        <v>952</v>
      </c>
      <c r="M4396" s="2">
        <v>10</v>
      </c>
      <c r="N4396" s="2">
        <v>10</v>
      </c>
      <c r="O4396" s="25">
        <v>12.529</v>
      </c>
      <c r="P4396" s="3">
        <v>2.1669999999999998</v>
      </c>
      <c r="Q4396" s="3">
        <v>1.2689999999999999</v>
      </c>
      <c r="R4396">
        <f>IF(Q4396&gt;0,(P4396*(Q4396^2))*(3.14159/6),"")</f>
        <v>1.8271761213860542</v>
      </c>
      <c r="S4396" s="2" t="s">
        <v>32</v>
      </c>
      <c r="T4396" t="s">
        <v>25</v>
      </c>
      <c r="U4396" s="2" t="s">
        <v>26</v>
      </c>
      <c r="V4396" s="2" t="s">
        <v>678</v>
      </c>
      <c r="W4396" s="2"/>
      <c r="X4396" s="2" t="s">
        <v>764</v>
      </c>
      <c r="Y4396" s="2"/>
      <c r="AA4396" s="12" t="s">
        <v>835</v>
      </c>
      <c r="AB4396" t="str">
        <f>IF(Q4396&gt;0,"yes","no")</f>
        <v>yes</v>
      </c>
      <c r="AC4396" t="str">
        <f>IF(O4396&gt;0,"yes","no")</f>
        <v>yes</v>
      </c>
      <c r="AD4396" t="str">
        <f>IF(AH4396="hatch","yes","no")</f>
        <v>no</v>
      </c>
      <c r="AE4396" t="str">
        <f>IF(AH4396="swimup","yes","no")</f>
        <v>yes</v>
      </c>
      <c r="AF4396" t="str">
        <f>IF(AH4396="respiration","yes","no")</f>
        <v>no</v>
      </c>
      <c r="AH4396" t="s">
        <v>765</v>
      </c>
      <c r="AI4396">
        <f>IF(O4396&gt;0,(IF(S4396="live",O4396*0.84,IF(S4396="dried.ethanol",O4396*0.8449+2.8227,O4396))),"")</f>
        <v>12.529</v>
      </c>
      <c r="AJ4396" s="2" t="s">
        <v>664</v>
      </c>
      <c r="AL4396" t="str">
        <f>IF(OR(AND(Q4396=Q4397,P4396&gt;0),AND(O4396&gt;0,O4396=O4397)),"duplicate","")</f>
        <v/>
      </c>
      <c r="AM4396" t="s">
        <v>826</v>
      </c>
      <c r="AN4396" t="s">
        <v>826</v>
      </c>
      <c r="AO4396" t="s">
        <v>826</v>
      </c>
      <c r="AP4396" t="s">
        <v>826</v>
      </c>
      <c r="AQ4396" t="s">
        <v>32</v>
      </c>
    </row>
    <row r="4397" spans="1:43" x14ac:dyDescent="0.2">
      <c r="A4397" s="31"/>
      <c r="B4397" s="1">
        <v>42899</v>
      </c>
      <c r="C4397" s="1" t="str">
        <f>IF(F4397="Kup","6/13/2017",IF(F4397="Sag","6/14/2017",""))</f>
        <v>6/13/2017</v>
      </c>
      <c r="D4397" s="27">
        <f>A4397-B4397</f>
        <v>-42899</v>
      </c>
      <c r="E4397" s="27">
        <f>A4397-C4397</f>
        <v>-42899</v>
      </c>
      <c r="F4397" s="2" t="s">
        <v>21</v>
      </c>
      <c r="G4397" s="2" t="s">
        <v>711</v>
      </c>
      <c r="H4397" s="2" t="s">
        <v>30</v>
      </c>
      <c r="I4397" s="12" t="s">
        <v>89</v>
      </c>
      <c r="J4397" s="12" t="s">
        <v>89</v>
      </c>
      <c r="K4397" s="3" t="s">
        <v>954</v>
      </c>
      <c r="L4397" s="3" t="s">
        <v>955</v>
      </c>
      <c r="M4397" s="2">
        <v>1</v>
      </c>
      <c r="N4397" s="2">
        <v>1</v>
      </c>
      <c r="O4397" s="25">
        <v>11.66</v>
      </c>
      <c r="P4397" s="3">
        <v>2.827</v>
      </c>
      <c r="Q4397" s="3">
        <v>2.0630000000000002</v>
      </c>
      <c r="R4397">
        <f>IF(Q4397&gt;0,(P4397*(Q4397^2))*(3.14159/6),"")</f>
        <v>6.2997384637595282</v>
      </c>
      <c r="S4397" s="2" t="s">
        <v>32</v>
      </c>
      <c r="T4397" t="s">
        <v>25</v>
      </c>
      <c r="U4397" s="2" t="s">
        <v>26</v>
      </c>
      <c r="V4397" s="2" t="s">
        <v>758</v>
      </c>
      <c r="W4397" s="2"/>
      <c r="X4397" s="2" t="s">
        <v>764</v>
      </c>
      <c r="Y4397" s="2"/>
      <c r="AA4397" s="12" t="s">
        <v>835</v>
      </c>
      <c r="AB4397" t="str">
        <f>IF(Q4397&gt;0,"yes","no")</f>
        <v>yes</v>
      </c>
      <c r="AC4397" t="str">
        <f>IF(O4397&gt;0,"yes","no")</f>
        <v>yes</v>
      </c>
      <c r="AD4397" t="str">
        <f>IF(AH4397="hatch","yes","no")</f>
        <v>yes</v>
      </c>
      <c r="AE4397" t="str">
        <f>IF(AH4397="swimup","yes","no")</f>
        <v>no</v>
      </c>
      <c r="AF4397" t="str">
        <f>IF(AH4397="respiration","yes","no")</f>
        <v>no</v>
      </c>
      <c r="AH4397" t="s">
        <v>766</v>
      </c>
      <c r="AI4397">
        <f>IF(O4397&gt;0,(IF(S4397="live",O4397*0.84,IF(S4397="dried.ethanol",O4397*0.8449+2.8227,O4397))),"")</f>
        <v>11.66</v>
      </c>
      <c r="AJ4397" s="2" t="s">
        <v>750</v>
      </c>
      <c r="AL4397" t="str">
        <f>IF(OR(AND(Q4397=Q4398,P4397&gt;0),AND(O4397&gt;0,O4397=O4398)),"duplicate","")</f>
        <v/>
      </c>
      <c r="AM4397" t="s">
        <v>826</v>
      </c>
      <c r="AN4397" t="s">
        <v>826</v>
      </c>
      <c r="AO4397" t="s">
        <v>826</v>
      </c>
      <c r="AP4397" t="s">
        <v>826</v>
      </c>
      <c r="AQ4397" t="s">
        <v>32</v>
      </c>
    </row>
    <row r="4398" spans="1:43" x14ac:dyDescent="0.2">
      <c r="A4398" s="31"/>
      <c r="B4398" s="1">
        <v>42899</v>
      </c>
      <c r="C4398" s="1" t="str">
        <f>IF(F4398="Kup","6/13/2017",IF(F4398="Sag","6/14/2017",""))</f>
        <v>6/13/2017</v>
      </c>
      <c r="D4398" s="27">
        <f>A4398-B4398</f>
        <v>-42899</v>
      </c>
      <c r="E4398" s="27">
        <f>A4398-C4398</f>
        <v>-42899</v>
      </c>
      <c r="F4398" s="2" t="s">
        <v>21</v>
      </c>
      <c r="G4398" s="2" t="s">
        <v>649</v>
      </c>
      <c r="H4398" s="2" t="s">
        <v>30</v>
      </c>
      <c r="I4398" s="12" t="s">
        <v>89</v>
      </c>
      <c r="J4398" s="12" t="s">
        <v>89</v>
      </c>
      <c r="K4398" s="3" t="s">
        <v>954</v>
      </c>
      <c r="L4398" s="3" t="s">
        <v>955</v>
      </c>
      <c r="M4398" s="2">
        <v>1</v>
      </c>
      <c r="N4398" s="2">
        <v>1</v>
      </c>
      <c r="O4398" s="25">
        <v>12.173999999999999</v>
      </c>
      <c r="P4398" s="3">
        <v>2.3039999999999998</v>
      </c>
      <c r="Q4398" s="3">
        <v>1.554</v>
      </c>
      <c r="R4398">
        <f>IF(Q4398&gt;0,(P4398*(Q4398^2))*(3.14159/6),"")</f>
        <v>2.9132835672729596</v>
      </c>
      <c r="S4398" s="2" t="s">
        <v>32</v>
      </c>
      <c r="T4398" t="s">
        <v>25</v>
      </c>
      <c r="U4398" s="2" t="s">
        <v>26</v>
      </c>
      <c r="V4398" s="2" t="s">
        <v>682</v>
      </c>
      <c r="W4398" s="2"/>
      <c r="X4398" s="2" t="s">
        <v>764</v>
      </c>
      <c r="Y4398" s="2"/>
      <c r="AA4398" s="12" t="s">
        <v>835</v>
      </c>
      <c r="AB4398" t="str">
        <f>IF(Q4398&gt;0,"yes","no")</f>
        <v>yes</v>
      </c>
      <c r="AC4398" t="str">
        <f>IF(O4398&gt;0,"yes","no")</f>
        <v>yes</v>
      </c>
      <c r="AD4398" t="str">
        <f>IF(AH4398="hatch","yes","no")</f>
        <v>no</v>
      </c>
      <c r="AE4398" t="str">
        <f>IF(AH4398="swimup","yes","no")</f>
        <v>yes</v>
      </c>
      <c r="AF4398" t="str">
        <f>IF(AH4398="respiration","yes","no")</f>
        <v>no</v>
      </c>
      <c r="AH4398" t="s">
        <v>765</v>
      </c>
      <c r="AI4398">
        <f>IF(O4398&gt;0,(IF(S4398="live",O4398*0.84,IF(S4398="dried.ethanol",O4398*0.8449+2.8227,O4398))),"")</f>
        <v>12.173999999999999</v>
      </c>
      <c r="AJ4398" s="2" t="s">
        <v>664</v>
      </c>
      <c r="AL4398" t="str">
        <f>IF(OR(AND(Q4398=Q4399,P4398&gt;0),AND(O4398&gt;0,O4398=O4399)),"duplicate","")</f>
        <v/>
      </c>
      <c r="AM4398" t="s">
        <v>826</v>
      </c>
      <c r="AN4398" t="s">
        <v>826</v>
      </c>
      <c r="AO4398" t="s">
        <v>826</v>
      </c>
      <c r="AP4398" t="s">
        <v>826</v>
      </c>
      <c r="AQ4398" t="s">
        <v>32</v>
      </c>
    </row>
    <row r="4399" spans="1:43" x14ac:dyDescent="0.2">
      <c r="A4399" s="31"/>
      <c r="B4399" s="1">
        <v>42899</v>
      </c>
      <c r="C4399" s="1" t="str">
        <f>IF(F4399="Kup","6/13/2017",IF(F4399="Sag","6/14/2017",""))</f>
        <v>6/13/2017</v>
      </c>
      <c r="D4399" s="27">
        <f>A4399-B4399</f>
        <v>-42899</v>
      </c>
      <c r="E4399" s="27">
        <f>A4399-C4399</f>
        <v>-42899</v>
      </c>
      <c r="F4399" s="2" t="s">
        <v>21</v>
      </c>
      <c r="G4399" s="2" t="s">
        <v>711</v>
      </c>
      <c r="H4399" s="2" t="s">
        <v>30</v>
      </c>
      <c r="I4399" s="12" t="s">
        <v>89</v>
      </c>
      <c r="J4399" s="12" t="s">
        <v>89</v>
      </c>
      <c r="K4399" s="3" t="s">
        <v>954</v>
      </c>
      <c r="L4399" s="3" t="s">
        <v>955</v>
      </c>
      <c r="M4399" s="2">
        <v>2</v>
      </c>
      <c r="N4399" s="2">
        <v>2</v>
      </c>
      <c r="O4399" s="25">
        <v>10.939</v>
      </c>
      <c r="P4399" s="3">
        <v>2.625</v>
      </c>
      <c r="Q4399" s="3">
        <v>2.1120000000000001</v>
      </c>
      <c r="R4399">
        <f>IF(Q4399&gt;0,(P4399*(Q4399^2))*(3.14159/6),"")</f>
        <v>6.1307751859200001</v>
      </c>
      <c r="S4399" s="2" t="s">
        <v>32</v>
      </c>
      <c r="T4399" t="s">
        <v>25</v>
      </c>
      <c r="U4399" s="2" t="s">
        <v>26</v>
      </c>
      <c r="V4399" s="2" t="s">
        <v>758</v>
      </c>
      <c r="W4399" s="2"/>
      <c r="X4399" s="2" t="s">
        <v>764</v>
      </c>
      <c r="Y4399" s="2"/>
      <c r="AA4399" s="12" t="s">
        <v>835</v>
      </c>
      <c r="AB4399" t="str">
        <f>IF(Q4399&gt;0,"yes","no")</f>
        <v>yes</v>
      </c>
      <c r="AC4399" t="str">
        <f>IF(O4399&gt;0,"yes","no")</f>
        <v>yes</v>
      </c>
      <c r="AD4399" t="str">
        <f>IF(AH4399="hatch","yes","no")</f>
        <v>yes</v>
      </c>
      <c r="AE4399" t="str">
        <f>IF(AH4399="swimup","yes","no")</f>
        <v>no</v>
      </c>
      <c r="AF4399" t="str">
        <f>IF(AH4399="respiration","yes","no")</f>
        <v>no</v>
      </c>
      <c r="AH4399" t="s">
        <v>766</v>
      </c>
      <c r="AI4399">
        <f>IF(O4399&gt;0,(IF(S4399="live",O4399*0.84,IF(S4399="dried.ethanol",O4399*0.8449+2.8227,O4399))),"")</f>
        <v>10.939</v>
      </c>
      <c r="AJ4399" s="2" t="s">
        <v>750</v>
      </c>
      <c r="AL4399" t="str">
        <f>IF(OR(AND(Q4399=Q4400,P4399&gt;0),AND(O4399&gt;0,O4399=O4400)),"duplicate","")</f>
        <v/>
      </c>
      <c r="AM4399" t="s">
        <v>826</v>
      </c>
      <c r="AN4399" t="s">
        <v>826</v>
      </c>
      <c r="AO4399" t="s">
        <v>826</v>
      </c>
      <c r="AP4399" t="s">
        <v>826</v>
      </c>
      <c r="AQ4399" t="s">
        <v>32</v>
      </c>
    </row>
    <row r="4400" spans="1:43" x14ac:dyDescent="0.2">
      <c r="A4400" s="31"/>
      <c r="B4400" s="1">
        <v>42899</v>
      </c>
      <c r="C4400" s="1" t="str">
        <f>IF(F4400="Kup","6/13/2017",IF(F4400="Sag","6/14/2017",""))</f>
        <v>6/13/2017</v>
      </c>
      <c r="D4400" s="27">
        <f>A4400-B4400</f>
        <v>-42899</v>
      </c>
      <c r="E4400" s="27">
        <f>A4400-C4400</f>
        <v>-42899</v>
      </c>
      <c r="F4400" s="2" t="s">
        <v>21</v>
      </c>
      <c r="G4400" s="2" t="s">
        <v>649</v>
      </c>
      <c r="H4400" s="2" t="s">
        <v>30</v>
      </c>
      <c r="I4400" s="12" t="s">
        <v>89</v>
      </c>
      <c r="J4400" s="12" t="s">
        <v>89</v>
      </c>
      <c r="K4400" s="3" t="s">
        <v>954</v>
      </c>
      <c r="L4400" s="3" t="s">
        <v>955</v>
      </c>
      <c r="M4400" s="2">
        <v>2</v>
      </c>
      <c r="N4400" s="2">
        <v>2</v>
      </c>
      <c r="O4400" s="25">
        <v>11.923999999999999</v>
      </c>
      <c r="P4400" s="3">
        <v>2.1739999999999999</v>
      </c>
      <c r="Q4400" s="3">
        <v>1.4790000000000001</v>
      </c>
      <c r="R4400">
        <f>IF(Q4400&gt;0,(P4400*(Q4400^2))*(3.14159/6),"")</f>
        <v>2.48997016409451</v>
      </c>
      <c r="S4400" s="2" t="s">
        <v>32</v>
      </c>
      <c r="T4400" t="s">
        <v>25</v>
      </c>
      <c r="U4400" s="2" t="s">
        <v>26</v>
      </c>
      <c r="V4400" s="2" t="s">
        <v>682</v>
      </c>
      <c r="W4400" s="2"/>
      <c r="X4400" s="2" t="s">
        <v>764</v>
      </c>
      <c r="Y4400" s="2"/>
      <c r="AA4400" s="12" t="s">
        <v>835</v>
      </c>
      <c r="AB4400" t="str">
        <f>IF(Q4400&gt;0,"yes","no")</f>
        <v>yes</v>
      </c>
      <c r="AC4400" t="str">
        <f>IF(O4400&gt;0,"yes","no")</f>
        <v>yes</v>
      </c>
      <c r="AD4400" t="str">
        <f>IF(AH4400="hatch","yes","no")</f>
        <v>no</v>
      </c>
      <c r="AE4400" t="str">
        <f>IF(AH4400="swimup","yes","no")</f>
        <v>yes</v>
      </c>
      <c r="AF4400" t="str">
        <f>IF(AH4400="respiration","yes","no")</f>
        <v>no</v>
      </c>
      <c r="AH4400" t="s">
        <v>765</v>
      </c>
      <c r="AI4400">
        <f>IF(O4400&gt;0,(IF(S4400="live",O4400*0.84,IF(S4400="dried.ethanol",O4400*0.8449+2.8227,O4400))),"")</f>
        <v>11.923999999999999</v>
      </c>
      <c r="AJ4400" s="2" t="s">
        <v>664</v>
      </c>
      <c r="AL4400" t="str">
        <f>IF(OR(AND(Q4400=Q4401,P4400&gt;0),AND(O4400&gt;0,O4400=O4401)),"duplicate","")</f>
        <v/>
      </c>
      <c r="AM4400" t="s">
        <v>826</v>
      </c>
      <c r="AN4400" t="s">
        <v>826</v>
      </c>
      <c r="AO4400" t="s">
        <v>826</v>
      </c>
      <c r="AP4400" t="s">
        <v>826</v>
      </c>
      <c r="AQ4400" t="s">
        <v>32</v>
      </c>
    </row>
    <row r="4401" spans="1:43" x14ac:dyDescent="0.2">
      <c r="A4401" s="31"/>
      <c r="B4401" s="1">
        <v>42899</v>
      </c>
      <c r="C4401" s="1" t="str">
        <f>IF(F4401="Kup","6/13/2017",IF(F4401="Sag","6/14/2017",""))</f>
        <v>6/13/2017</v>
      </c>
      <c r="D4401" s="27">
        <f>A4401-B4401</f>
        <v>-42899</v>
      </c>
      <c r="E4401" s="27">
        <f>A4401-C4401</f>
        <v>-42899</v>
      </c>
      <c r="F4401" s="2" t="s">
        <v>21</v>
      </c>
      <c r="G4401" s="2" t="s">
        <v>711</v>
      </c>
      <c r="H4401" s="2" t="s">
        <v>30</v>
      </c>
      <c r="I4401" s="12" t="s">
        <v>89</v>
      </c>
      <c r="J4401" s="12" t="s">
        <v>89</v>
      </c>
      <c r="K4401" s="3" t="s">
        <v>954</v>
      </c>
      <c r="L4401" s="3" t="s">
        <v>955</v>
      </c>
      <c r="M4401" s="2">
        <v>3</v>
      </c>
      <c r="N4401" s="2">
        <v>3</v>
      </c>
      <c r="O4401" s="25">
        <v>10.778</v>
      </c>
      <c r="P4401" s="3">
        <v>2.786</v>
      </c>
      <c r="Q4401" s="3">
        <v>2.0209999999999999</v>
      </c>
      <c r="R4401">
        <f>IF(Q4401&gt;0,(P4401*(Q4401^2))*(3.14159/6),"")</f>
        <v>5.9581577095525562</v>
      </c>
      <c r="S4401" s="2" t="s">
        <v>32</v>
      </c>
      <c r="T4401" t="s">
        <v>25</v>
      </c>
      <c r="U4401" s="2" t="s">
        <v>26</v>
      </c>
      <c r="V4401" s="2" t="s">
        <v>758</v>
      </c>
      <c r="W4401" s="2"/>
      <c r="X4401" s="2" t="s">
        <v>764</v>
      </c>
      <c r="Y4401" s="2"/>
      <c r="AA4401" s="12" t="s">
        <v>835</v>
      </c>
      <c r="AB4401" t="str">
        <f>IF(Q4401&gt;0,"yes","no")</f>
        <v>yes</v>
      </c>
      <c r="AC4401" t="str">
        <f>IF(O4401&gt;0,"yes","no")</f>
        <v>yes</v>
      </c>
      <c r="AD4401" t="str">
        <f>IF(AH4401="hatch","yes","no")</f>
        <v>yes</v>
      </c>
      <c r="AE4401" t="str">
        <f>IF(AH4401="swimup","yes","no")</f>
        <v>no</v>
      </c>
      <c r="AF4401" t="str">
        <f>IF(AH4401="respiration","yes","no")</f>
        <v>no</v>
      </c>
      <c r="AH4401" t="s">
        <v>766</v>
      </c>
      <c r="AI4401">
        <f>IF(O4401&gt;0,(IF(S4401="live",O4401*0.84,IF(S4401="dried.ethanol",O4401*0.8449+2.8227,O4401))),"")</f>
        <v>10.778</v>
      </c>
      <c r="AJ4401" s="2" t="s">
        <v>750</v>
      </c>
      <c r="AL4401" t="str">
        <f>IF(OR(AND(Q4401=Q4402,P4401&gt;0),AND(O4401&gt;0,O4401=O4402)),"duplicate","")</f>
        <v/>
      </c>
      <c r="AM4401" t="s">
        <v>826</v>
      </c>
      <c r="AN4401" t="s">
        <v>826</v>
      </c>
      <c r="AO4401" t="s">
        <v>826</v>
      </c>
      <c r="AP4401" t="s">
        <v>826</v>
      </c>
      <c r="AQ4401" t="s">
        <v>32</v>
      </c>
    </row>
    <row r="4402" spans="1:43" x14ac:dyDescent="0.2">
      <c r="A4402" s="31"/>
      <c r="B4402" s="1">
        <v>42899</v>
      </c>
      <c r="C4402" s="1" t="str">
        <f>IF(F4402="Kup","6/13/2017",IF(F4402="Sag","6/14/2017",""))</f>
        <v>6/13/2017</v>
      </c>
      <c r="D4402" s="27">
        <f>A4402-B4402</f>
        <v>-42899</v>
      </c>
      <c r="E4402" s="27">
        <f>A4402-C4402</f>
        <v>-42899</v>
      </c>
      <c r="F4402" s="2" t="s">
        <v>21</v>
      </c>
      <c r="G4402" s="2" t="s">
        <v>649</v>
      </c>
      <c r="H4402" s="2" t="s">
        <v>30</v>
      </c>
      <c r="I4402" s="12" t="s">
        <v>89</v>
      </c>
      <c r="J4402" s="12" t="s">
        <v>89</v>
      </c>
      <c r="K4402" s="3" t="s">
        <v>954</v>
      </c>
      <c r="L4402" s="3" t="s">
        <v>955</v>
      </c>
      <c r="M4402" s="2">
        <v>3</v>
      </c>
      <c r="N4402" s="2">
        <v>3</v>
      </c>
      <c r="O4402" s="25">
        <v>12.38</v>
      </c>
      <c r="P4402" s="3">
        <v>2.2090000000000001</v>
      </c>
      <c r="Q4402" s="3">
        <v>1.2949999999999999</v>
      </c>
      <c r="R4402">
        <f>IF(Q4402&gt;0,(P4402*(Q4402^2))*(3.14159/6),"")</f>
        <v>1.9396952763629578</v>
      </c>
      <c r="S4402" s="2" t="s">
        <v>32</v>
      </c>
      <c r="T4402" t="s">
        <v>25</v>
      </c>
      <c r="U4402" s="2" t="s">
        <v>26</v>
      </c>
      <c r="V4402" s="2" t="s">
        <v>682</v>
      </c>
      <c r="W4402" s="2"/>
      <c r="X4402" s="2" t="s">
        <v>764</v>
      </c>
      <c r="Y4402" s="2"/>
      <c r="AA4402" s="12" t="s">
        <v>835</v>
      </c>
      <c r="AB4402" t="str">
        <f>IF(Q4402&gt;0,"yes","no")</f>
        <v>yes</v>
      </c>
      <c r="AC4402" t="str">
        <f>IF(O4402&gt;0,"yes","no")</f>
        <v>yes</v>
      </c>
      <c r="AD4402" t="str">
        <f>IF(AH4402="hatch","yes","no")</f>
        <v>no</v>
      </c>
      <c r="AE4402" t="str">
        <f>IF(AH4402="swimup","yes","no")</f>
        <v>yes</v>
      </c>
      <c r="AF4402" t="str">
        <f>IF(AH4402="respiration","yes","no")</f>
        <v>no</v>
      </c>
      <c r="AH4402" t="s">
        <v>765</v>
      </c>
      <c r="AI4402">
        <f>IF(O4402&gt;0,(IF(S4402="live",O4402*0.84,IF(S4402="dried.ethanol",O4402*0.8449+2.8227,O4402))),"")</f>
        <v>12.38</v>
      </c>
      <c r="AJ4402" s="2" t="s">
        <v>664</v>
      </c>
      <c r="AL4402" t="str">
        <f>IF(OR(AND(Q4402=Q4403,P4402&gt;0),AND(O4402&gt;0,O4402=O4403)),"duplicate","")</f>
        <v/>
      </c>
      <c r="AM4402" t="s">
        <v>826</v>
      </c>
      <c r="AN4402" t="s">
        <v>826</v>
      </c>
      <c r="AO4402" t="s">
        <v>826</v>
      </c>
      <c r="AP4402" t="s">
        <v>826</v>
      </c>
      <c r="AQ4402" t="s">
        <v>32</v>
      </c>
    </row>
    <row r="4403" spans="1:43" x14ac:dyDescent="0.2">
      <c r="A4403" s="31"/>
      <c r="B4403" s="1">
        <v>42899</v>
      </c>
      <c r="C4403" s="1" t="str">
        <f>IF(F4403="Kup","6/13/2017",IF(F4403="Sag","6/14/2017",""))</f>
        <v>6/13/2017</v>
      </c>
      <c r="D4403" s="27">
        <f>A4403-B4403</f>
        <v>-42899</v>
      </c>
      <c r="E4403" s="27">
        <f>A4403-C4403</f>
        <v>-42899</v>
      </c>
      <c r="F4403" s="2" t="s">
        <v>21</v>
      </c>
      <c r="G4403" s="2" t="s">
        <v>711</v>
      </c>
      <c r="H4403" s="2" t="s">
        <v>30</v>
      </c>
      <c r="I4403" s="12" t="s">
        <v>89</v>
      </c>
      <c r="J4403" s="12" t="s">
        <v>89</v>
      </c>
      <c r="K4403" s="3" t="s">
        <v>954</v>
      </c>
      <c r="L4403" s="3" t="s">
        <v>955</v>
      </c>
      <c r="M4403" s="2">
        <v>4</v>
      </c>
      <c r="N4403" s="2">
        <v>4</v>
      </c>
      <c r="O4403" s="25">
        <v>11.21</v>
      </c>
      <c r="P4403" s="3">
        <v>2.6720000000000002</v>
      </c>
      <c r="Q4403" s="3">
        <v>2.0329999999999999</v>
      </c>
      <c r="R4403">
        <f>IF(Q4403&gt;0,(P4403*(Q4403^2))*(3.14159/6),"")</f>
        <v>5.7824177838457862</v>
      </c>
      <c r="S4403" s="2" t="s">
        <v>32</v>
      </c>
      <c r="T4403" t="s">
        <v>25</v>
      </c>
      <c r="U4403" s="2" t="s">
        <v>26</v>
      </c>
      <c r="V4403" s="2" t="s">
        <v>758</v>
      </c>
      <c r="W4403" s="2"/>
      <c r="X4403" s="2" t="s">
        <v>764</v>
      </c>
      <c r="Y4403" s="2"/>
      <c r="AA4403" s="12" t="s">
        <v>835</v>
      </c>
      <c r="AB4403" t="str">
        <f>IF(Q4403&gt;0,"yes","no")</f>
        <v>yes</v>
      </c>
      <c r="AC4403" t="str">
        <f>IF(O4403&gt;0,"yes","no")</f>
        <v>yes</v>
      </c>
      <c r="AD4403" t="str">
        <f>IF(AH4403="hatch","yes","no")</f>
        <v>yes</v>
      </c>
      <c r="AE4403" t="str">
        <f>IF(AH4403="swimup","yes","no")</f>
        <v>no</v>
      </c>
      <c r="AF4403" t="str">
        <f>IF(AH4403="respiration","yes","no")</f>
        <v>no</v>
      </c>
      <c r="AH4403" t="s">
        <v>766</v>
      </c>
      <c r="AI4403">
        <f>IF(O4403&gt;0,(IF(S4403="live",O4403*0.84,IF(S4403="dried.ethanol",O4403*0.8449+2.8227,O4403))),"")</f>
        <v>11.21</v>
      </c>
      <c r="AJ4403" s="2" t="s">
        <v>750</v>
      </c>
      <c r="AL4403" t="str">
        <f>IF(OR(AND(Q4403=Q4404,P4403&gt;0),AND(O4403&gt;0,O4403=O4404)),"duplicate","")</f>
        <v/>
      </c>
      <c r="AM4403" t="s">
        <v>826</v>
      </c>
      <c r="AN4403" t="s">
        <v>826</v>
      </c>
      <c r="AO4403" t="s">
        <v>826</v>
      </c>
      <c r="AP4403" t="s">
        <v>826</v>
      </c>
      <c r="AQ4403" t="s">
        <v>32</v>
      </c>
    </row>
    <row r="4404" spans="1:43" x14ac:dyDescent="0.2">
      <c r="A4404" s="31"/>
      <c r="B4404" s="1">
        <v>42899</v>
      </c>
      <c r="C4404" s="1" t="str">
        <f>IF(F4404="Kup","6/13/2017",IF(F4404="Sag","6/14/2017",""))</f>
        <v>6/13/2017</v>
      </c>
      <c r="D4404" s="27">
        <f>A4404-B4404</f>
        <v>-42899</v>
      </c>
      <c r="E4404" s="27">
        <f>A4404-C4404</f>
        <v>-42899</v>
      </c>
      <c r="F4404" s="2" t="s">
        <v>21</v>
      </c>
      <c r="G4404" s="2" t="s">
        <v>649</v>
      </c>
      <c r="H4404" s="2" t="s">
        <v>30</v>
      </c>
      <c r="I4404" s="12" t="s">
        <v>89</v>
      </c>
      <c r="J4404" s="12" t="s">
        <v>89</v>
      </c>
      <c r="K4404" s="3" t="s">
        <v>954</v>
      </c>
      <c r="L4404" s="3" t="s">
        <v>955</v>
      </c>
      <c r="M4404" s="2">
        <v>4</v>
      </c>
      <c r="N4404" s="2">
        <v>4</v>
      </c>
      <c r="O4404" s="25">
        <v>12.343999999999999</v>
      </c>
      <c r="P4404" s="3">
        <v>2.4569999999999999</v>
      </c>
      <c r="Q4404" s="3">
        <v>1.5089999999999999</v>
      </c>
      <c r="R4404">
        <f>IF(Q4404&gt;0,(P4404*(Q4404^2))*(3.14159/6),"")</f>
        <v>2.9294216810545044</v>
      </c>
      <c r="S4404" s="2" t="s">
        <v>32</v>
      </c>
      <c r="T4404" t="s">
        <v>25</v>
      </c>
      <c r="U4404" s="2" t="s">
        <v>26</v>
      </c>
      <c r="V4404" s="2" t="s">
        <v>682</v>
      </c>
      <c r="W4404" s="2"/>
      <c r="X4404" s="2" t="s">
        <v>764</v>
      </c>
      <c r="Y4404" s="2"/>
      <c r="AA4404" s="12" t="s">
        <v>835</v>
      </c>
      <c r="AB4404" t="str">
        <f>IF(Q4404&gt;0,"yes","no")</f>
        <v>yes</v>
      </c>
      <c r="AC4404" t="str">
        <f>IF(O4404&gt;0,"yes","no")</f>
        <v>yes</v>
      </c>
      <c r="AD4404" t="str">
        <f>IF(AH4404="hatch","yes","no")</f>
        <v>no</v>
      </c>
      <c r="AE4404" t="str">
        <f>IF(AH4404="swimup","yes","no")</f>
        <v>yes</v>
      </c>
      <c r="AF4404" t="str">
        <f>IF(AH4404="respiration","yes","no")</f>
        <v>no</v>
      </c>
      <c r="AH4404" t="s">
        <v>765</v>
      </c>
      <c r="AI4404">
        <f>IF(O4404&gt;0,(IF(S4404="live",O4404*0.84,IF(S4404="dried.ethanol",O4404*0.8449+2.8227,O4404))),"")</f>
        <v>12.343999999999999</v>
      </c>
      <c r="AJ4404" s="2" t="s">
        <v>664</v>
      </c>
      <c r="AL4404" t="str">
        <f>IF(OR(AND(Q4404=Q4405,P4404&gt;0),AND(O4404&gt;0,O4404=O4405)),"duplicate","")</f>
        <v/>
      </c>
      <c r="AM4404" t="s">
        <v>826</v>
      </c>
      <c r="AN4404" t="s">
        <v>826</v>
      </c>
      <c r="AO4404" t="s">
        <v>826</v>
      </c>
      <c r="AP4404" t="s">
        <v>826</v>
      </c>
      <c r="AQ4404" t="s">
        <v>32</v>
      </c>
    </row>
    <row r="4405" spans="1:43" x14ac:dyDescent="0.2">
      <c r="A4405" s="31"/>
      <c r="B4405" s="1">
        <v>42899</v>
      </c>
      <c r="C4405" s="1" t="str">
        <f>IF(F4405="Kup","6/13/2017",IF(F4405="Sag","6/14/2017",""))</f>
        <v>6/13/2017</v>
      </c>
      <c r="D4405" s="27">
        <f>A4405-B4405</f>
        <v>-42899</v>
      </c>
      <c r="E4405" s="27">
        <f>A4405-C4405</f>
        <v>-42899</v>
      </c>
      <c r="F4405" s="2" t="s">
        <v>21</v>
      </c>
      <c r="G4405" s="2" t="s">
        <v>711</v>
      </c>
      <c r="H4405" s="2" t="s">
        <v>30</v>
      </c>
      <c r="I4405" s="12" t="s">
        <v>89</v>
      </c>
      <c r="J4405" s="12" t="s">
        <v>89</v>
      </c>
      <c r="K4405" s="3" t="s">
        <v>954</v>
      </c>
      <c r="L4405" s="3" t="s">
        <v>955</v>
      </c>
      <c r="M4405" s="2">
        <v>5</v>
      </c>
      <c r="N4405" s="2">
        <v>5</v>
      </c>
      <c r="O4405" s="25">
        <v>10.843</v>
      </c>
      <c r="P4405" s="3">
        <v>2.7519999999999998</v>
      </c>
      <c r="Q4405" s="3">
        <v>1.7789999999999999</v>
      </c>
      <c r="R4405">
        <f>IF(Q4405&gt;0,(P4405*(Q4405^2))*(3.14159/6),"")</f>
        <v>4.5603542613244787</v>
      </c>
      <c r="S4405" s="2" t="s">
        <v>32</v>
      </c>
      <c r="T4405" t="s">
        <v>25</v>
      </c>
      <c r="U4405" s="2" t="s">
        <v>26</v>
      </c>
      <c r="V4405" s="2" t="s">
        <v>758</v>
      </c>
      <c r="W4405" s="2"/>
      <c r="X4405" s="2" t="s">
        <v>764</v>
      </c>
      <c r="Y4405" s="2"/>
      <c r="AA4405" s="12" t="s">
        <v>835</v>
      </c>
      <c r="AB4405" t="str">
        <f>IF(Q4405&gt;0,"yes","no")</f>
        <v>yes</v>
      </c>
      <c r="AC4405" t="str">
        <f>IF(O4405&gt;0,"yes","no")</f>
        <v>yes</v>
      </c>
      <c r="AD4405" t="str">
        <f>IF(AH4405="hatch","yes","no")</f>
        <v>yes</v>
      </c>
      <c r="AE4405" t="str">
        <f>IF(AH4405="swimup","yes","no")</f>
        <v>no</v>
      </c>
      <c r="AF4405" t="str">
        <f>IF(AH4405="respiration","yes","no")</f>
        <v>no</v>
      </c>
      <c r="AH4405" t="s">
        <v>766</v>
      </c>
      <c r="AI4405">
        <f>IF(O4405&gt;0,(IF(S4405="live",O4405*0.84,IF(S4405="dried.ethanol",O4405*0.8449+2.8227,O4405))),"")</f>
        <v>10.843</v>
      </c>
      <c r="AJ4405" s="2" t="s">
        <v>750</v>
      </c>
      <c r="AL4405" t="str">
        <f>IF(OR(AND(Q4405=Q4406,P4405&gt;0),AND(O4405&gt;0,O4405=O4406)),"duplicate","")</f>
        <v/>
      </c>
      <c r="AM4405" t="s">
        <v>826</v>
      </c>
      <c r="AN4405" t="s">
        <v>826</v>
      </c>
      <c r="AO4405" t="s">
        <v>826</v>
      </c>
      <c r="AP4405" t="s">
        <v>826</v>
      </c>
      <c r="AQ4405" t="s">
        <v>32</v>
      </c>
    </row>
    <row r="4406" spans="1:43" x14ac:dyDescent="0.2">
      <c r="A4406" s="31"/>
      <c r="B4406" s="1">
        <v>42899</v>
      </c>
      <c r="C4406" s="1" t="str">
        <f>IF(F4406="Kup","6/13/2017",IF(F4406="Sag","6/14/2017",""))</f>
        <v>6/13/2017</v>
      </c>
      <c r="D4406" s="27">
        <f>A4406-B4406</f>
        <v>-42899</v>
      </c>
      <c r="E4406" s="27">
        <f>A4406-C4406</f>
        <v>-42899</v>
      </c>
      <c r="F4406" s="2" t="s">
        <v>21</v>
      </c>
      <c r="G4406" s="2" t="s">
        <v>649</v>
      </c>
      <c r="H4406" s="2" t="s">
        <v>30</v>
      </c>
      <c r="I4406" s="12" t="s">
        <v>89</v>
      </c>
      <c r="J4406" s="12" t="s">
        <v>89</v>
      </c>
      <c r="K4406" s="3" t="s">
        <v>954</v>
      </c>
      <c r="L4406" s="3" t="s">
        <v>955</v>
      </c>
      <c r="M4406" s="2">
        <v>5</v>
      </c>
      <c r="N4406" s="2">
        <v>5</v>
      </c>
      <c r="O4406" s="25">
        <v>12.054</v>
      </c>
      <c r="P4406" s="3">
        <v>2.5110000000000001</v>
      </c>
      <c r="Q4406" s="3">
        <v>1.55</v>
      </c>
      <c r="R4406">
        <f>IF(Q4406&gt;0,(P4406*(Q4406^2))*(3.14159/6),"")</f>
        <v>3.1586998845375001</v>
      </c>
      <c r="S4406" s="2" t="s">
        <v>32</v>
      </c>
      <c r="T4406" t="s">
        <v>25</v>
      </c>
      <c r="U4406" s="2" t="s">
        <v>26</v>
      </c>
      <c r="V4406" s="2" t="s">
        <v>682</v>
      </c>
      <c r="W4406" s="2"/>
      <c r="X4406" s="2" t="s">
        <v>764</v>
      </c>
      <c r="Y4406" s="2"/>
      <c r="AA4406" s="12" t="s">
        <v>835</v>
      </c>
      <c r="AB4406" t="str">
        <f>IF(Q4406&gt;0,"yes","no")</f>
        <v>yes</v>
      </c>
      <c r="AC4406" t="str">
        <f>IF(O4406&gt;0,"yes","no")</f>
        <v>yes</v>
      </c>
      <c r="AD4406" t="str">
        <f>IF(AH4406="hatch","yes","no")</f>
        <v>no</v>
      </c>
      <c r="AE4406" t="str">
        <f>IF(AH4406="swimup","yes","no")</f>
        <v>yes</v>
      </c>
      <c r="AF4406" t="str">
        <f>IF(AH4406="respiration","yes","no")</f>
        <v>no</v>
      </c>
      <c r="AH4406" t="s">
        <v>765</v>
      </c>
      <c r="AI4406">
        <f>IF(O4406&gt;0,(IF(S4406="live",O4406*0.84,IF(S4406="dried.ethanol",O4406*0.8449+2.8227,O4406))),"")</f>
        <v>12.054</v>
      </c>
      <c r="AJ4406" s="2" t="s">
        <v>664</v>
      </c>
      <c r="AL4406" t="str">
        <f>IF(OR(AND(Q4406=Q4407,P4406&gt;0),AND(O4406&gt;0,O4406=O4407)),"duplicate","")</f>
        <v/>
      </c>
      <c r="AM4406" t="s">
        <v>826</v>
      </c>
      <c r="AN4406" t="s">
        <v>826</v>
      </c>
      <c r="AO4406" t="s">
        <v>826</v>
      </c>
      <c r="AP4406" t="s">
        <v>826</v>
      </c>
      <c r="AQ4406" t="s">
        <v>32</v>
      </c>
    </row>
    <row r="4407" spans="1:43" x14ac:dyDescent="0.2">
      <c r="A4407" s="31"/>
      <c r="B4407" s="1">
        <v>42899</v>
      </c>
      <c r="C4407" s="1" t="str">
        <f>IF(F4407="Kup","6/13/2017",IF(F4407="Sag","6/14/2017",""))</f>
        <v>6/13/2017</v>
      </c>
      <c r="D4407" s="27">
        <f>A4407-B4407</f>
        <v>-42899</v>
      </c>
      <c r="E4407" s="27">
        <f>A4407-C4407</f>
        <v>-42899</v>
      </c>
      <c r="F4407" s="2" t="s">
        <v>21</v>
      </c>
      <c r="G4407" s="2" t="s">
        <v>711</v>
      </c>
      <c r="H4407" s="2" t="s">
        <v>30</v>
      </c>
      <c r="I4407" s="12" t="s">
        <v>89</v>
      </c>
      <c r="J4407" s="12" t="s">
        <v>89</v>
      </c>
      <c r="K4407" s="3" t="s">
        <v>954</v>
      </c>
      <c r="L4407" s="3" t="s">
        <v>955</v>
      </c>
      <c r="M4407" s="2">
        <v>6</v>
      </c>
      <c r="N4407" s="2">
        <v>6</v>
      </c>
      <c r="O4407" s="25">
        <v>10.692</v>
      </c>
      <c r="P4407" s="3">
        <v>2.73</v>
      </c>
      <c r="Q4407" s="3">
        <v>1.8360000000000001</v>
      </c>
      <c r="R4407">
        <f>IF(Q4407&gt;0,(P4407*(Q4407^2))*(3.14159/6),"")</f>
        <v>4.818437789911199</v>
      </c>
      <c r="S4407" s="2" t="s">
        <v>32</v>
      </c>
      <c r="T4407" t="s">
        <v>25</v>
      </c>
      <c r="U4407" s="2" t="s">
        <v>26</v>
      </c>
      <c r="V4407" s="2" t="s">
        <v>758</v>
      </c>
      <c r="W4407" s="2"/>
      <c r="X4407" s="2" t="s">
        <v>764</v>
      </c>
      <c r="Y4407" s="2"/>
      <c r="AA4407" s="12" t="s">
        <v>835</v>
      </c>
      <c r="AB4407" t="str">
        <f>IF(Q4407&gt;0,"yes","no")</f>
        <v>yes</v>
      </c>
      <c r="AC4407" t="str">
        <f>IF(O4407&gt;0,"yes","no")</f>
        <v>yes</v>
      </c>
      <c r="AD4407" t="str">
        <f>IF(AH4407="hatch","yes","no")</f>
        <v>yes</v>
      </c>
      <c r="AE4407" t="str">
        <f>IF(AH4407="swimup","yes","no")</f>
        <v>no</v>
      </c>
      <c r="AF4407" t="str">
        <f>IF(AH4407="respiration","yes","no")</f>
        <v>no</v>
      </c>
      <c r="AH4407" t="s">
        <v>766</v>
      </c>
      <c r="AI4407">
        <f>IF(O4407&gt;0,(IF(S4407="live",O4407*0.84,IF(S4407="dried.ethanol",O4407*0.8449+2.8227,O4407))),"")</f>
        <v>10.692</v>
      </c>
      <c r="AJ4407" s="2" t="s">
        <v>750</v>
      </c>
      <c r="AL4407" t="str">
        <f>IF(OR(AND(Q4407=Q4408,P4407&gt;0),AND(O4407&gt;0,O4407=O4408)),"duplicate","")</f>
        <v/>
      </c>
      <c r="AM4407" t="s">
        <v>826</v>
      </c>
      <c r="AN4407" t="s">
        <v>826</v>
      </c>
      <c r="AO4407" t="s">
        <v>826</v>
      </c>
      <c r="AP4407" t="s">
        <v>826</v>
      </c>
      <c r="AQ4407" t="s">
        <v>32</v>
      </c>
    </row>
    <row r="4408" spans="1:43" x14ac:dyDescent="0.2">
      <c r="A4408" s="31"/>
      <c r="B4408" s="1">
        <v>42899</v>
      </c>
      <c r="C4408" s="1" t="str">
        <f>IF(F4408="Kup","6/13/2017",IF(F4408="Sag","6/14/2017",""))</f>
        <v>6/13/2017</v>
      </c>
      <c r="D4408" s="27">
        <f>A4408-B4408</f>
        <v>-42899</v>
      </c>
      <c r="E4408" s="27">
        <f>A4408-C4408</f>
        <v>-42899</v>
      </c>
      <c r="F4408" s="2" t="s">
        <v>21</v>
      </c>
      <c r="G4408" s="2" t="s">
        <v>649</v>
      </c>
      <c r="H4408" s="2" t="s">
        <v>30</v>
      </c>
      <c r="I4408" s="12" t="s">
        <v>89</v>
      </c>
      <c r="J4408" s="12" t="s">
        <v>89</v>
      </c>
      <c r="K4408" s="3" t="s">
        <v>954</v>
      </c>
      <c r="L4408" s="3" t="s">
        <v>955</v>
      </c>
      <c r="M4408" s="2">
        <v>6</v>
      </c>
      <c r="N4408" s="2">
        <v>6</v>
      </c>
      <c r="O4408" s="25">
        <v>12.109</v>
      </c>
      <c r="P4408" s="3">
        <v>2.4889999999999999</v>
      </c>
      <c r="Q4408" s="3">
        <v>1.556</v>
      </c>
      <c r="R4408">
        <f>IF(Q4408&gt;0,(P4408*(Q4408^2))*(3.14159/6),"")</f>
        <v>3.1553122054152265</v>
      </c>
      <c r="S4408" s="2" t="s">
        <v>32</v>
      </c>
      <c r="T4408" t="s">
        <v>25</v>
      </c>
      <c r="U4408" s="2" t="s">
        <v>26</v>
      </c>
      <c r="V4408" s="2" t="s">
        <v>682</v>
      </c>
      <c r="W4408" s="2"/>
      <c r="X4408" s="2" t="s">
        <v>764</v>
      </c>
      <c r="Y4408" s="2"/>
      <c r="AA4408" s="12" t="s">
        <v>835</v>
      </c>
      <c r="AB4408" t="str">
        <f>IF(Q4408&gt;0,"yes","no")</f>
        <v>yes</v>
      </c>
      <c r="AC4408" t="str">
        <f>IF(O4408&gt;0,"yes","no")</f>
        <v>yes</v>
      </c>
      <c r="AD4408" t="str">
        <f>IF(AH4408="hatch","yes","no")</f>
        <v>no</v>
      </c>
      <c r="AE4408" t="str">
        <f>IF(AH4408="swimup","yes","no")</f>
        <v>yes</v>
      </c>
      <c r="AF4408" t="str">
        <f>IF(AH4408="respiration","yes","no")</f>
        <v>no</v>
      </c>
      <c r="AH4408" t="s">
        <v>765</v>
      </c>
      <c r="AI4408">
        <f>IF(O4408&gt;0,(IF(S4408="live",O4408*0.84,IF(S4408="dried.ethanol",O4408*0.8449+2.8227,O4408))),"")</f>
        <v>12.109</v>
      </c>
      <c r="AJ4408" s="2" t="s">
        <v>664</v>
      </c>
      <c r="AL4408" t="str">
        <f>IF(OR(AND(Q4408=Q4409,P4408&gt;0),AND(O4408&gt;0,O4408=O4409)),"duplicate","")</f>
        <v/>
      </c>
      <c r="AM4408" t="s">
        <v>826</v>
      </c>
      <c r="AN4408" t="s">
        <v>826</v>
      </c>
      <c r="AO4408" t="s">
        <v>826</v>
      </c>
      <c r="AP4408" t="s">
        <v>826</v>
      </c>
      <c r="AQ4408" t="s">
        <v>32</v>
      </c>
    </row>
    <row r="4409" spans="1:43" x14ac:dyDescent="0.2">
      <c r="A4409" s="31"/>
      <c r="B4409" s="1">
        <v>42899</v>
      </c>
      <c r="C4409" s="1" t="str">
        <f>IF(F4409="Kup","6/13/2017",IF(F4409="Sag","6/14/2017",""))</f>
        <v>6/13/2017</v>
      </c>
      <c r="D4409" s="27">
        <f>A4409-B4409</f>
        <v>-42899</v>
      </c>
      <c r="E4409" s="27">
        <f>A4409-C4409</f>
        <v>-42899</v>
      </c>
      <c r="F4409" s="2" t="s">
        <v>21</v>
      </c>
      <c r="G4409" s="2" t="s">
        <v>711</v>
      </c>
      <c r="H4409" s="2" t="s">
        <v>30</v>
      </c>
      <c r="I4409" s="12" t="s">
        <v>89</v>
      </c>
      <c r="J4409" s="12" t="s">
        <v>89</v>
      </c>
      <c r="K4409" s="3" t="s">
        <v>954</v>
      </c>
      <c r="L4409" s="3" t="s">
        <v>955</v>
      </c>
      <c r="M4409" s="2">
        <v>7</v>
      </c>
      <c r="N4409" s="2">
        <v>7</v>
      </c>
      <c r="O4409" s="25">
        <v>11.055</v>
      </c>
      <c r="P4409" s="3">
        <v>2.6840000000000002</v>
      </c>
      <c r="Q4409" s="3">
        <v>1.7350000000000001</v>
      </c>
      <c r="R4409">
        <f>IF(Q4409&gt;0,(P4409*(Q4409^2))*(3.14159/6),"")</f>
        <v>4.2303833603001664</v>
      </c>
      <c r="S4409" s="2" t="s">
        <v>32</v>
      </c>
      <c r="T4409" t="s">
        <v>25</v>
      </c>
      <c r="U4409" s="2" t="s">
        <v>26</v>
      </c>
      <c r="V4409" s="2" t="s">
        <v>758</v>
      </c>
      <c r="W4409" s="2"/>
      <c r="X4409" s="2" t="s">
        <v>764</v>
      </c>
      <c r="Y4409" s="2"/>
      <c r="AA4409" s="12" t="s">
        <v>835</v>
      </c>
      <c r="AB4409" t="str">
        <f>IF(Q4409&gt;0,"yes","no")</f>
        <v>yes</v>
      </c>
      <c r="AC4409" t="str">
        <f>IF(O4409&gt;0,"yes","no")</f>
        <v>yes</v>
      </c>
      <c r="AD4409" t="str">
        <f>IF(AH4409="hatch","yes","no")</f>
        <v>yes</v>
      </c>
      <c r="AE4409" t="str">
        <f>IF(AH4409="swimup","yes","no")</f>
        <v>no</v>
      </c>
      <c r="AF4409" t="str">
        <f>IF(AH4409="respiration","yes","no")</f>
        <v>no</v>
      </c>
      <c r="AH4409" t="s">
        <v>766</v>
      </c>
      <c r="AI4409">
        <f>IF(O4409&gt;0,(IF(S4409="live",O4409*0.84,IF(S4409="dried.ethanol",O4409*0.8449+2.8227,O4409))),"")</f>
        <v>11.055</v>
      </c>
      <c r="AJ4409" s="2" t="s">
        <v>750</v>
      </c>
      <c r="AL4409" t="str">
        <f>IF(OR(AND(Q4409=Q4410,P4409&gt;0),AND(O4409&gt;0,O4409=O4410)),"duplicate","")</f>
        <v/>
      </c>
      <c r="AM4409" t="s">
        <v>826</v>
      </c>
      <c r="AN4409" t="s">
        <v>826</v>
      </c>
      <c r="AO4409" t="s">
        <v>826</v>
      </c>
      <c r="AP4409" t="s">
        <v>826</v>
      </c>
      <c r="AQ4409" t="s">
        <v>32</v>
      </c>
    </row>
    <row r="4410" spans="1:43" x14ac:dyDescent="0.2">
      <c r="A4410" s="31"/>
      <c r="B4410" s="1">
        <v>42899</v>
      </c>
      <c r="C4410" s="1" t="str">
        <f>IF(F4410="Kup","6/13/2017",IF(F4410="Sag","6/14/2017",""))</f>
        <v>6/13/2017</v>
      </c>
      <c r="D4410" s="27">
        <f>A4410-B4410</f>
        <v>-42899</v>
      </c>
      <c r="E4410" s="27">
        <f>A4410-C4410</f>
        <v>-42899</v>
      </c>
      <c r="F4410" s="2" t="s">
        <v>21</v>
      </c>
      <c r="G4410" s="2" t="s">
        <v>649</v>
      </c>
      <c r="H4410" s="2" t="s">
        <v>30</v>
      </c>
      <c r="I4410" s="12" t="s">
        <v>89</v>
      </c>
      <c r="J4410" s="12" t="s">
        <v>89</v>
      </c>
      <c r="K4410" s="3" t="s">
        <v>954</v>
      </c>
      <c r="L4410" s="3" t="s">
        <v>955</v>
      </c>
      <c r="M4410" s="2">
        <v>7</v>
      </c>
      <c r="N4410" s="2">
        <v>7</v>
      </c>
      <c r="O4410" s="25">
        <v>11.814</v>
      </c>
      <c r="P4410" s="3">
        <v>2.3879999999999999</v>
      </c>
      <c r="Q4410" s="3">
        <v>1.488</v>
      </c>
      <c r="R4410">
        <f>IF(Q4410&gt;0,(P4410*(Q4410^2))*(3.14159/6),"")</f>
        <v>2.76846119428608</v>
      </c>
      <c r="S4410" s="2" t="s">
        <v>32</v>
      </c>
      <c r="T4410" t="s">
        <v>25</v>
      </c>
      <c r="U4410" s="2" t="s">
        <v>26</v>
      </c>
      <c r="V4410" s="2" t="s">
        <v>682</v>
      </c>
      <c r="W4410" s="2"/>
      <c r="X4410" s="2" t="s">
        <v>764</v>
      </c>
      <c r="Y4410" s="2"/>
      <c r="AA4410" s="12" t="s">
        <v>835</v>
      </c>
      <c r="AB4410" t="str">
        <f>IF(Q4410&gt;0,"yes","no")</f>
        <v>yes</v>
      </c>
      <c r="AC4410" t="str">
        <f>IF(O4410&gt;0,"yes","no")</f>
        <v>yes</v>
      </c>
      <c r="AD4410" t="str">
        <f>IF(AH4410="hatch","yes","no")</f>
        <v>no</v>
      </c>
      <c r="AE4410" t="str">
        <f>IF(AH4410="swimup","yes","no")</f>
        <v>yes</v>
      </c>
      <c r="AF4410" t="str">
        <f>IF(AH4410="respiration","yes","no")</f>
        <v>no</v>
      </c>
      <c r="AH4410" t="s">
        <v>765</v>
      </c>
      <c r="AI4410">
        <f>IF(O4410&gt;0,(IF(S4410="live",O4410*0.84,IF(S4410="dried.ethanol",O4410*0.8449+2.8227,O4410))),"")</f>
        <v>11.814</v>
      </c>
      <c r="AJ4410" s="2" t="s">
        <v>664</v>
      </c>
      <c r="AL4410" t="str">
        <f>IF(OR(AND(Q4410=Q4411,P4410&gt;0),AND(O4410&gt;0,O4410=O4411)),"duplicate","")</f>
        <v/>
      </c>
      <c r="AM4410" t="s">
        <v>826</v>
      </c>
      <c r="AN4410" t="s">
        <v>826</v>
      </c>
      <c r="AO4410" t="s">
        <v>826</v>
      </c>
      <c r="AP4410" t="s">
        <v>826</v>
      </c>
      <c r="AQ4410" t="s">
        <v>32</v>
      </c>
    </row>
    <row r="4411" spans="1:43" x14ac:dyDescent="0.2">
      <c r="A4411" s="31"/>
      <c r="B4411" s="1">
        <v>42899</v>
      </c>
      <c r="C4411" s="1" t="str">
        <f>IF(F4411="Kup","6/13/2017",IF(F4411="Sag","6/14/2017",""))</f>
        <v>6/13/2017</v>
      </c>
      <c r="D4411" s="27">
        <f>A4411-B4411</f>
        <v>-42899</v>
      </c>
      <c r="E4411" s="27">
        <f>A4411-C4411</f>
        <v>-42899</v>
      </c>
      <c r="F4411" s="2" t="s">
        <v>21</v>
      </c>
      <c r="G4411" s="2" t="s">
        <v>711</v>
      </c>
      <c r="H4411" s="2" t="s">
        <v>30</v>
      </c>
      <c r="I4411" s="12" t="s">
        <v>89</v>
      </c>
      <c r="J4411" s="12" t="s">
        <v>89</v>
      </c>
      <c r="K4411" s="3" t="s">
        <v>954</v>
      </c>
      <c r="L4411" s="3" t="s">
        <v>955</v>
      </c>
      <c r="M4411" s="2">
        <v>8</v>
      </c>
      <c r="N4411" s="2">
        <v>8</v>
      </c>
      <c r="O4411" s="25">
        <v>10.593999999999999</v>
      </c>
      <c r="P4411" s="3">
        <v>2.61</v>
      </c>
      <c r="Q4411" s="3">
        <v>1.8620000000000001</v>
      </c>
      <c r="R4411">
        <f>IF(Q4411&gt;0,(P4411*(Q4411^2))*(3.14159/6),"")</f>
        <v>4.7380333805825998</v>
      </c>
      <c r="S4411" s="2" t="s">
        <v>32</v>
      </c>
      <c r="T4411" t="s">
        <v>25</v>
      </c>
      <c r="U4411" s="2" t="s">
        <v>26</v>
      </c>
      <c r="V4411" s="2" t="s">
        <v>758</v>
      </c>
      <c r="W4411" s="2"/>
      <c r="X4411" s="2" t="s">
        <v>764</v>
      </c>
      <c r="Y4411" s="2"/>
      <c r="AA4411" s="12" t="s">
        <v>835</v>
      </c>
      <c r="AB4411" t="str">
        <f>IF(Q4411&gt;0,"yes","no")</f>
        <v>yes</v>
      </c>
      <c r="AC4411" t="str">
        <f>IF(O4411&gt;0,"yes","no")</f>
        <v>yes</v>
      </c>
      <c r="AD4411" t="str">
        <f>IF(AH4411="hatch","yes","no")</f>
        <v>yes</v>
      </c>
      <c r="AE4411" t="str">
        <f>IF(AH4411="swimup","yes","no")</f>
        <v>no</v>
      </c>
      <c r="AF4411" t="str">
        <f>IF(AH4411="respiration","yes","no")</f>
        <v>no</v>
      </c>
      <c r="AH4411" t="s">
        <v>766</v>
      </c>
      <c r="AI4411">
        <f>IF(O4411&gt;0,(IF(S4411="live",O4411*0.84,IF(S4411="dried.ethanol",O4411*0.8449+2.8227,O4411))),"")</f>
        <v>10.593999999999999</v>
      </c>
      <c r="AJ4411" s="2" t="s">
        <v>750</v>
      </c>
      <c r="AL4411" t="str">
        <f>IF(OR(AND(Q4411=Q4412,P4411&gt;0),AND(O4411&gt;0,O4411=O4412)),"duplicate","")</f>
        <v/>
      </c>
      <c r="AM4411" t="s">
        <v>826</v>
      </c>
      <c r="AN4411" t="s">
        <v>826</v>
      </c>
      <c r="AO4411" t="s">
        <v>826</v>
      </c>
      <c r="AP4411" t="s">
        <v>826</v>
      </c>
      <c r="AQ4411" t="s">
        <v>32</v>
      </c>
    </row>
    <row r="4412" spans="1:43" x14ac:dyDescent="0.2">
      <c r="A4412" s="31"/>
      <c r="B4412" s="1">
        <v>42899</v>
      </c>
      <c r="C4412" s="1" t="str">
        <f>IF(F4412="Kup","6/13/2017",IF(F4412="Sag","6/14/2017",""))</f>
        <v>6/13/2017</v>
      </c>
      <c r="D4412" s="27">
        <f>A4412-B4412</f>
        <v>-42899</v>
      </c>
      <c r="E4412" s="27">
        <f>A4412-C4412</f>
        <v>-42899</v>
      </c>
      <c r="F4412" s="2" t="s">
        <v>21</v>
      </c>
      <c r="G4412" s="2" t="s">
        <v>649</v>
      </c>
      <c r="H4412" s="2" t="s">
        <v>30</v>
      </c>
      <c r="I4412" s="12" t="s">
        <v>89</v>
      </c>
      <c r="J4412" s="12" t="s">
        <v>89</v>
      </c>
      <c r="K4412" s="3" t="s">
        <v>954</v>
      </c>
      <c r="L4412" s="3" t="s">
        <v>955</v>
      </c>
      <c r="M4412" s="2">
        <v>8</v>
      </c>
      <c r="N4412" s="2">
        <v>8</v>
      </c>
      <c r="O4412" s="25">
        <v>12.326000000000001</v>
      </c>
      <c r="P4412" s="3">
        <v>2.4729999999999999</v>
      </c>
      <c r="Q4412" s="3">
        <v>1.4390000000000001</v>
      </c>
      <c r="R4412">
        <f>IF(Q4412&gt;0,(P4412*(Q4412^2))*(3.14159/6),"")</f>
        <v>2.6812910572570785</v>
      </c>
      <c r="S4412" s="2" t="s">
        <v>32</v>
      </c>
      <c r="T4412" t="s">
        <v>25</v>
      </c>
      <c r="U4412" s="2" t="s">
        <v>26</v>
      </c>
      <c r="V4412" s="2" t="s">
        <v>682</v>
      </c>
      <c r="W4412" s="2"/>
      <c r="X4412" s="2" t="s">
        <v>764</v>
      </c>
      <c r="Y4412" s="2"/>
      <c r="AA4412" s="12" t="s">
        <v>835</v>
      </c>
      <c r="AB4412" t="str">
        <f>IF(Q4412&gt;0,"yes","no")</f>
        <v>yes</v>
      </c>
      <c r="AC4412" t="str">
        <f>IF(O4412&gt;0,"yes","no")</f>
        <v>yes</v>
      </c>
      <c r="AD4412" t="str">
        <f>IF(AH4412="hatch","yes","no")</f>
        <v>no</v>
      </c>
      <c r="AE4412" t="str">
        <f>IF(AH4412="swimup","yes","no")</f>
        <v>yes</v>
      </c>
      <c r="AF4412" t="str">
        <f>IF(AH4412="respiration","yes","no")</f>
        <v>no</v>
      </c>
      <c r="AH4412" t="s">
        <v>765</v>
      </c>
      <c r="AI4412">
        <f>IF(O4412&gt;0,(IF(S4412="live",O4412*0.84,IF(S4412="dried.ethanol",O4412*0.8449+2.8227,O4412))),"")</f>
        <v>12.326000000000001</v>
      </c>
      <c r="AJ4412" s="2" t="s">
        <v>664</v>
      </c>
      <c r="AL4412" t="str">
        <f>IF(OR(AND(Q4412=Q4413,P4412&gt;0),AND(O4412&gt;0,O4412=O4413)),"duplicate","")</f>
        <v/>
      </c>
      <c r="AM4412" t="s">
        <v>826</v>
      </c>
      <c r="AN4412" t="s">
        <v>826</v>
      </c>
      <c r="AO4412" t="s">
        <v>826</v>
      </c>
      <c r="AP4412" t="s">
        <v>826</v>
      </c>
      <c r="AQ4412" t="s">
        <v>32</v>
      </c>
    </row>
    <row r="4413" spans="1:43" x14ac:dyDescent="0.2">
      <c r="A4413" s="31"/>
      <c r="B4413" s="1">
        <v>42899</v>
      </c>
      <c r="C4413" s="1" t="str">
        <f>IF(F4413="Kup","6/13/2017",IF(F4413="Sag","6/14/2017",""))</f>
        <v>6/13/2017</v>
      </c>
      <c r="D4413" s="27">
        <f>A4413-B4413</f>
        <v>-42899</v>
      </c>
      <c r="E4413" s="27">
        <f>A4413-C4413</f>
        <v>-42899</v>
      </c>
      <c r="F4413" s="2" t="s">
        <v>21</v>
      </c>
      <c r="G4413" s="2" t="s">
        <v>711</v>
      </c>
      <c r="H4413" s="2" t="s">
        <v>30</v>
      </c>
      <c r="I4413" s="12" t="s">
        <v>89</v>
      </c>
      <c r="J4413" s="12" t="s">
        <v>89</v>
      </c>
      <c r="K4413" s="3" t="s">
        <v>954</v>
      </c>
      <c r="L4413" s="3" t="s">
        <v>955</v>
      </c>
      <c r="M4413" s="2">
        <v>9</v>
      </c>
      <c r="N4413" s="2">
        <v>9</v>
      </c>
      <c r="O4413" s="25">
        <v>10.07</v>
      </c>
      <c r="P4413" s="3">
        <v>2.5609999999999999</v>
      </c>
      <c r="Q4413" s="3">
        <v>2.1989999999999998</v>
      </c>
      <c r="R4413">
        <f>IF(Q4413&gt;0,(P4413*(Q4413^2))*(3.14159/6),"")</f>
        <v>6.484228230742664</v>
      </c>
      <c r="S4413" s="2" t="s">
        <v>32</v>
      </c>
      <c r="T4413" t="s">
        <v>25</v>
      </c>
      <c r="U4413" s="2" t="s">
        <v>26</v>
      </c>
      <c r="V4413" s="2" t="s">
        <v>758</v>
      </c>
      <c r="W4413" s="2"/>
      <c r="X4413" s="2" t="s">
        <v>764</v>
      </c>
      <c r="Y4413" s="2"/>
      <c r="AA4413" s="12" t="s">
        <v>835</v>
      </c>
      <c r="AB4413" t="str">
        <f>IF(Q4413&gt;0,"yes","no")</f>
        <v>yes</v>
      </c>
      <c r="AC4413" t="str">
        <f>IF(O4413&gt;0,"yes","no")</f>
        <v>yes</v>
      </c>
      <c r="AD4413" t="str">
        <f>IF(AH4413="hatch","yes","no")</f>
        <v>yes</v>
      </c>
      <c r="AE4413" t="str">
        <f>IF(AH4413="swimup","yes","no")</f>
        <v>no</v>
      </c>
      <c r="AF4413" t="str">
        <f>IF(AH4413="respiration","yes","no")</f>
        <v>no</v>
      </c>
      <c r="AH4413" t="s">
        <v>766</v>
      </c>
      <c r="AI4413">
        <f>IF(O4413&gt;0,(IF(S4413="live",O4413*0.84,IF(S4413="dried.ethanol",O4413*0.8449+2.8227,O4413))),"")</f>
        <v>10.07</v>
      </c>
      <c r="AJ4413" s="2" t="s">
        <v>750</v>
      </c>
      <c r="AL4413" t="str">
        <f>IF(OR(AND(Q4413=Q4414,P4413&gt;0),AND(O4413&gt;0,O4413=O4414)),"duplicate","")</f>
        <v/>
      </c>
      <c r="AM4413" t="s">
        <v>826</v>
      </c>
      <c r="AN4413" t="s">
        <v>826</v>
      </c>
      <c r="AO4413" t="s">
        <v>826</v>
      </c>
      <c r="AP4413" t="s">
        <v>826</v>
      </c>
      <c r="AQ4413" t="s">
        <v>32</v>
      </c>
    </row>
    <row r="4414" spans="1:43" x14ac:dyDescent="0.2">
      <c r="A4414" s="31"/>
      <c r="B4414" s="1">
        <v>42899</v>
      </c>
      <c r="C4414" s="1" t="str">
        <f>IF(F4414="Kup","6/13/2017",IF(F4414="Sag","6/14/2017",""))</f>
        <v>6/13/2017</v>
      </c>
      <c r="D4414" s="27">
        <f>A4414-B4414</f>
        <v>-42899</v>
      </c>
      <c r="E4414" s="27">
        <f>A4414-C4414</f>
        <v>-42899</v>
      </c>
      <c r="F4414" s="2" t="s">
        <v>21</v>
      </c>
      <c r="G4414" s="2" t="s">
        <v>649</v>
      </c>
      <c r="H4414" s="2" t="s">
        <v>30</v>
      </c>
      <c r="I4414" s="12" t="s">
        <v>89</v>
      </c>
      <c r="J4414" s="12" t="s">
        <v>89</v>
      </c>
      <c r="K4414" s="3" t="s">
        <v>954</v>
      </c>
      <c r="L4414" s="3" t="s">
        <v>955</v>
      </c>
      <c r="M4414" s="2">
        <v>9</v>
      </c>
      <c r="N4414" s="2">
        <v>9</v>
      </c>
      <c r="O4414" s="25">
        <v>11.694000000000001</v>
      </c>
      <c r="P4414" s="3">
        <v>2.2130000000000001</v>
      </c>
      <c r="Q4414" s="3">
        <v>1.423</v>
      </c>
      <c r="R4414">
        <f>IF(Q4414&gt;0,(P4414*(Q4414^2))*(3.14159/6),"")</f>
        <v>2.3463320317840717</v>
      </c>
      <c r="S4414" s="2" t="s">
        <v>32</v>
      </c>
      <c r="T4414" t="s">
        <v>25</v>
      </c>
      <c r="U4414" s="2" t="s">
        <v>26</v>
      </c>
      <c r="V4414" s="2" t="s">
        <v>682</v>
      </c>
      <c r="W4414" s="2"/>
      <c r="X4414" s="2" t="s">
        <v>764</v>
      </c>
      <c r="Y4414" s="2"/>
      <c r="AA4414" s="12" t="s">
        <v>835</v>
      </c>
      <c r="AB4414" t="str">
        <f>IF(Q4414&gt;0,"yes","no")</f>
        <v>yes</v>
      </c>
      <c r="AC4414" t="str">
        <f>IF(O4414&gt;0,"yes","no")</f>
        <v>yes</v>
      </c>
      <c r="AD4414" t="str">
        <f>IF(AH4414="hatch","yes","no")</f>
        <v>no</v>
      </c>
      <c r="AE4414" t="str">
        <f>IF(AH4414="swimup","yes","no")</f>
        <v>yes</v>
      </c>
      <c r="AF4414" t="str">
        <f>IF(AH4414="respiration","yes","no")</f>
        <v>no</v>
      </c>
      <c r="AH4414" t="s">
        <v>765</v>
      </c>
      <c r="AI4414">
        <f>IF(O4414&gt;0,(IF(S4414="live",O4414*0.84,IF(S4414="dried.ethanol",O4414*0.8449+2.8227,O4414))),"")</f>
        <v>11.694000000000001</v>
      </c>
      <c r="AJ4414" s="2" t="s">
        <v>664</v>
      </c>
      <c r="AL4414" t="str">
        <f>IF(OR(AND(Q4414=Q4415,P4414&gt;0),AND(O4414&gt;0,O4414=O4415)),"duplicate","")</f>
        <v/>
      </c>
      <c r="AM4414" t="s">
        <v>826</v>
      </c>
      <c r="AN4414" t="s">
        <v>826</v>
      </c>
      <c r="AO4414" t="s">
        <v>826</v>
      </c>
      <c r="AP4414" t="s">
        <v>826</v>
      </c>
      <c r="AQ4414" t="s">
        <v>32</v>
      </c>
    </row>
    <row r="4415" spans="1:43" x14ac:dyDescent="0.2">
      <c r="A4415" s="31"/>
      <c r="B4415" s="1">
        <v>42899</v>
      </c>
      <c r="C4415" s="1" t="str">
        <f>IF(F4415="Kup","6/13/2017",IF(F4415="Sag","6/14/2017",""))</f>
        <v>6/13/2017</v>
      </c>
      <c r="D4415" s="27">
        <f>A4415-B4415</f>
        <v>-42899</v>
      </c>
      <c r="E4415" s="27">
        <f>A4415-C4415</f>
        <v>-42899</v>
      </c>
      <c r="F4415" s="2" t="s">
        <v>21</v>
      </c>
      <c r="G4415" s="2" t="s">
        <v>711</v>
      </c>
      <c r="H4415" s="2" t="s">
        <v>30</v>
      </c>
      <c r="I4415" s="12" t="s">
        <v>89</v>
      </c>
      <c r="J4415" s="12" t="s">
        <v>89</v>
      </c>
      <c r="K4415" s="3" t="s">
        <v>954</v>
      </c>
      <c r="L4415" s="3" t="s">
        <v>955</v>
      </c>
      <c r="M4415" s="2">
        <v>10</v>
      </c>
      <c r="N4415" s="2">
        <v>10</v>
      </c>
      <c r="O4415" s="25">
        <v>10.936999999999999</v>
      </c>
      <c r="P4415" s="3">
        <v>2.78</v>
      </c>
      <c r="Q4415" s="3">
        <v>1.9410000000000001</v>
      </c>
      <c r="R4415">
        <f>IF(Q4415&gt;0,(P4415*(Q4415^2))*(3.14159/6),"")</f>
        <v>5.4839580274526991</v>
      </c>
      <c r="S4415" s="2" t="s">
        <v>32</v>
      </c>
      <c r="T4415" t="s">
        <v>25</v>
      </c>
      <c r="U4415" s="2" t="s">
        <v>26</v>
      </c>
      <c r="V4415" s="2" t="s">
        <v>758</v>
      </c>
      <c r="W4415" s="2"/>
      <c r="X4415" s="2" t="s">
        <v>764</v>
      </c>
      <c r="Y4415" s="2"/>
      <c r="AA4415" s="12" t="s">
        <v>835</v>
      </c>
      <c r="AB4415" t="str">
        <f>IF(Q4415&gt;0,"yes","no")</f>
        <v>yes</v>
      </c>
      <c r="AC4415" t="str">
        <f>IF(O4415&gt;0,"yes","no")</f>
        <v>yes</v>
      </c>
      <c r="AD4415" t="str">
        <f>IF(AH4415="hatch","yes","no")</f>
        <v>yes</v>
      </c>
      <c r="AE4415" t="str">
        <f>IF(AH4415="swimup","yes","no")</f>
        <v>no</v>
      </c>
      <c r="AF4415" t="str">
        <f>IF(AH4415="respiration","yes","no")</f>
        <v>no</v>
      </c>
      <c r="AH4415" t="s">
        <v>766</v>
      </c>
      <c r="AI4415">
        <f>IF(O4415&gt;0,(IF(S4415="live",O4415*0.84,IF(S4415="dried.ethanol",O4415*0.8449+2.8227,O4415))),"")</f>
        <v>10.936999999999999</v>
      </c>
      <c r="AJ4415" s="2" t="s">
        <v>750</v>
      </c>
      <c r="AL4415" t="str">
        <f>IF(OR(AND(Q4415=Q4416,P4415&gt;0),AND(O4415&gt;0,O4415=O4416)),"duplicate","")</f>
        <v/>
      </c>
      <c r="AM4415" t="s">
        <v>826</v>
      </c>
      <c r="AN4415" t="s">
        <v>826</v>
      </c>
      <c r="AO4415" t="s">
        <v>826</v>
      </c>
      <c r="AP4415" t="s">
        <v>826</v>
      </c>
      <c r="AQ4415" t="s">
        <v>32</v>
      </c>
    </row>
    <row r="4416" spans="1:43" x14ac:dyDescent="0.2">
      <c r="A4416" s="31"/>
      <c r="B4416" s="1">
        <v>42899</v>
      </c>
      <c r="C4416" s="1" t="str">
        <f>IF(F4416="Kup","6/13/2017",IF(F4416="Sag","6/14/2017",""))</f>
        <v>6/13/2017</v>
      </c>
      <c r="D4416" s="27">
        <f>A4416-B4416</f>
        <v>-42899</v>
      </c>
      <c r="E4416" s="27">
        <f>A4416-C4416</f>
        <v>-42899</v>
      </c>
      <c r="F4416" s="2" t="s">
        <v>21</v>
      </c>
      <c r="G4416" s="2" t="s">
        <v>649</v>
      </c>
      <c r="H4416" s="2" t="s">
        <v>30</v>
      </c>
      <c r="I4416" s="12" t="s">
        <v>89</v>
      </c>
      <c r="J4416" s="12" t="s">
        <v>89</v>
      </c>
      <c r="K4416" s="3" t="s">
        <v>954</v>
      </c>
      <c r="L4416" s="3" t="s">
        <v>955</v>
      </c>
      <c r="M4416" s="2">
        <v>10</v>
      </c>
      <c r="N4416" s="2">
        <v>10</v>
      </c>
      <c r="O4416" s="25">
        <v>12.196</v>
      </c>
      <c r="P4416" s="3">
        <v>2.3220000000000001</v>
      </c>
      <c r="Q4416" s="3">
        <v>1.252</v>
      </c>
      <c r="R4416">
        <f>IF(Q4416&gt;0,(P4416*(Q4416^2))*(3.14159/6),"")</f>
        <v>1.9057640429563198</v>
      </c>
      <c r="S4416" s="2" t="s">
        <v>32</v>
      </c>
      <c r="T4416" t="s">
        <v>25</v>
      </c>
      <c r="U4416" s="2" t="s">
        <v>26</v>
      </c>
      <c r="V4416" s="2" t="s">
        <v>682</v>
      </c>
      <c r="W4416" s="2"/>
      <c r="X4416" s="2" t="s">
        <v>764</v>
      </c>
      <c r="Y4416" s="2"/>
      <c r="AA4416" s="12" t="s">
        <v>835</v>
      </c>
      <c r="AB4416" t="str">
        <f>IF(Q4416&gt;0,"yes","no")</f>
        <v>yes</v>
      </c>
      <c r="AC4416" t="str">
        <f>IF(O4416&gt;0,"yes","no")</f>
        <v>yes</v>
      </c>
      <c r="AD4416" t="str">
        <f>IF(AH4416="hatch","yes","no")</f>
        <v>no</v>
      </c>
      <c r="AE4416" t="str">
        <f>IF(AH4416="swimup","yes","no")</f>
        <v>yes</v>
      </c>
      <c r="AF4416" t="str">
        <f>IF(AH4416="respiration","yes","no")</f>
        <v>no</v>
      </c>
      <c r="AH4416" t="s">
        <v>765</v>
      </c>
      <c r="AI4416">
        <f>IF(O4416&gt;0,(IF(S4416="live",O4416*0.84,IF(S4416="dried.ethanol",O4416*0.8449+2.8227,O4416))),"")</f>
        <v>12.196</v>
      </c>
      <c r="AJ4416" s="2" t="s">
        <v>664</v>
      </c>
      <c r="AL4416" t="str">
        <f>IF(OR(AND(Q4416=Q4417,P4416&gt;0),AND(O4416&gt;0,O4416=O4417)),"duplicate","")</f>
        <v/>
      </c>
      <c r="AM4416" t="s">
        <v>826</v>
      </c>
      <c r="AN4416" t="s">
        <v>826</v>
      </c>
      <c r="AO4416" t="s">
        <v>826</v>
      </c>
      <c r="AP4416" t="s">
        <v>826</v>
      </c>
      <c r="AQ4416" t="s">
        <v>32</v>
      </c>
    </row>
    <row r="4417" spans="1:43" x14ac:dyDescent="0.2">
      <c r="A4417" s="31"/>
      <c r="B4417" s="1">
        <v>42899</v>
      </c>
      <c r="C4417" s="1" t="str">
        <f>IF(F4417="Kup","6/13/2017",IF(F4417="Sag","6/14/2017",""))</f>
        <v>6/13/2017</v>
      </c>
      <c r="D4417" s="27">
        <f>A4417-B4417</f>
        <v>-42899</v>
      </c>
      <c r="E4417" s="27">
        <f>A4417-C4417</f>
        <v>-42899</v>
      </c>
      <c r="F4417" s="2" t="s">
        <v>21</v>
      </c>
      <c r="G4417" s="2" t="s">
        <v>711</v>
      </c>
      <c r="H4417" s="2" t="s">
        <v>30</v>
      </c>
      <c r="I4417" s="12" t="s">
        <v>23</v>
      </c>
      <c r="J4417" s="12" t="s">
        <v>23</v>
      </c>
      <c r="K4417" s="3" t="s">
        <v>956</v>
      </c>
      <c r="L4417" s="3" t="s">
        <v>955</v>
      </c>
      <c r="M4417" s="2">
        <v>1</v>
      </c>
      <c r="N4417" s="2">
        <v>1</v>
      </c>
      <c r="O4417" s="25">
        <v>10.65</v>
      </c>
      <c r="P4417" s="3">
        <v>2.4900000000000002</v>
      </c>
      <c r="Q4417" s="3">
        <v>1.5940000000000001</v>
      </c>
      <c r="R4417">
        <f>IF(Q4417&gt;0,(P4417*(Q4417^2))*(3.14159/6),"")</f>
        <v>3.3126399622346003</v>
      </c>
      <c r="S4417" s="2" t="s">
        <v>32</v>
      </c>
      <c r="T4417" t="s">
        <v>25</v>
      </c>
      <c r="U4417" s="2" t="s">
        <v>26</v>
      </c>
      <c r="V4417" s="2" t="s">
        <v>759</v>
      </c>
      <c r="W4417" s="2"/>
      <c r="X4417" s="2" t="s">
        <v>764</v>
      </c>
      <c r="Y4417" s="2"/>
      <c r="AA4417" s="12" t="s">
        <v>835</v>
      </c>
      <c r="AB4417" t="str">
        <f>IF(Q4417&gt;0,"yes","no")</f>
        <v>yes</v>
      </c>
      <c r="AC4417" t="str">
        <f>IF(O4417&gt;0,"yes","no")</f>
        <v>yes</v>
      </c>
      <c r="AD4417" t="str">
        <f>IF(AH4417="hatch","yes","no")</f>
        <v>yes</v>
      </c>
      <c r="AE4417" t="str">
        <f>IF(AH4417="swimup","yes","no")</f>
        <v>no</v>
      </c>
      <c r="AF4417" t="str">
        <f>IF(AH4417="respiration","yes","no")</f>
        <v>no</v>
      </c>
      <c r="AH4417" t="s">
        <v>766</v>
      </c>
      <c r="AI4417">
        <f>IF(O4417&gt;0,(IF(S4417="live",O4417*0.84,IF(S4417="dried.ethanol",O4417*0.8449+2.8227,O4417))),"")</f>
        <v>10.65</v>
      </c>
      <c r="AJ4417" s="2" t="s">
        <v>750</v>
      </c>
      <c r="AL4417" t="str">
        <f>IF(OR(AND(Q4417=Q4418,P4417&gt;0),AND(O4417&gt;0,O4417=O4418)),"duplicate","")</f>
        <v/>
      </c>
      <c r="AM4417" t="s">
        <v>826</v>
      </c>
      <c r="AN4417" t="s">
        <v>826</v>
      </c>
      <c r="AO4417" t="s">
        <v>826</v>
      </c>
      <c r="AP4417" t="s">
        <v>826</v>
      </c>
      <c r="AQ4417" t="s">
        <v>32</v>
      </c>
    </row>
    <row r="4418" spans="1:43" x14ac:dyDescent="0.2">
      <c r="A4418" s="31"/>
      <c r="B4418" s="1">
        <v>42899</v>
      </c>
      <c r="C4418" s="1" t="str">
        <f>IF(F4418="Kup","6/13/2017",IF(F4418="Sag","6/14/2017",""))</f>
        <v>6/13/2017</v>
      </c>
      <c r="D4418" s="27">
        <f>A4418-B4418</f>
        <v>-42899</v>
      </c>
      <c r="E4418" s="27">
        <f>A4418-C4418</f>
        <v>-42899</v>
      </c>
      <c r="F4418" s="2" t="s">
        <v>21</v>
      </c>
      <c r="G4418" s="2" t="s">
        <v>649</v>
      </c>
      <c r="H4418" s="2" t="s">
        <v>30</v>
      </c>
      <c r="I4418" s="12" t="s">
        <v>23</v>
      </c>
      <c r="J4418" s="12" t="s">
        <v>23</v>
      </c>
      <c r="K4418" s="3" t="s">
        <v>956</v>
      </c>
      <c r="L4418" s="3" t="s">
        <v>955</v>
      </c>
      <c r="M4418" s="2">
        <v>1</v>
      </c>
      <c r="N4418" s="2">
        <v>1</v>
      </c>
      <c r="O4418" s="25">
        <v>12.186999999999999</v>
      </c>
      <c r="P4418" s="3">
        <v>2.0920000000000001</v>
      </c>
      <c r="Q4418" s="3">
        <v>1.282</v>
      </c>
      <c r="R4418">
        <f>IF(Q4418&gt;0,(P4418*(Q4418^2))*(3.14159/6),"")</f>
        <v>1.8002631256884531</v>
      </c>
      <c r="S4418" s="2" t="s">
        <v>32</v>
      </c>
      <c r="T4418" t="s">
        <v>25</v>
      </c>
      <c r="U4418" s="2" t="s">
        <v>26</v>
      </c>
      <c r="V4418" s="2" t="s">
        <v>679</v>
      </c>
      <c r="W4418" s="2"/>
      <c r="X4418" s="2" t="s">
        <v>764</v>
      </c>
      <c r="Y4418" s="2"/>
      <c r="AA4418" s="12" t="s">
        <v>835</v>
      </c>
      <c r="AB4418" t="str">
        <f>IF(Q4418&gt;0,"yes","no")</f>
        <v>yes</v>
      </c>
      <c r="AC4418" t="str">
        <f>IF(O4418&gt;0,"yes","no")</f>
        <v>yes</v>
      </c>
      <c r="AD4418" t="str">
        <f>IF(AH4418="hatch","yes","no")</f>
        <v>no</v>
      </c>
      <c r="AE4418" t="str">
        <f>IF(AH4418="swimup","yes","no")</f>
        <v>yes</v>
      </c>
      <c r="AF4418" t="str">
        <f>IF(AH4418="respiration","yes","no")</f>
        <v>no</v>
      </c>
      <c r="AH4418" t="s">
        <v>765</v>
      </c>
      <c r="AI4418">
        <f>IF(O4418&gt;0,(IF(S4418="live",O4418*0.84,IF(S4418="dried.ethanol",O4418*0.8449+2.8227,O4418))),"")</f>
        <v>12.186999999999999</v>
      </c>
      <c r="AJ4418" s="2" t="s">
        <v>664</v>
      </c>
      <c r="AL4418" t="str">
        <f>IF(OR(AND(Q4418=Q4419,P4418&gt;0),AND(O4418&gt;0,O4418=O4419)),"duplicate","")</f>
        <v/>
      </c>
      <c r="AM4418" t="s">
        <v>826</v>
      </c>
      <c r="AN4418" t="s">
        <v>826</v>
      </c>
      <c r="AO4418" t="s">
        <v>826</v>
      </c>
      <c r="AP4418" t="s">
        <v>826</v>
      </c>
      <c r="AQ4418" t="s">
        <v>32</v>
      </c>
    </row>
    <row r="4419" spans="1:43" x14ac:dyDescent="0.2">
      <c r="A4419" s="31"/>
      <c r="B4419" s="1">
        <v>42899</v>
      </c>
      <c r="C4419" s="1" t="str">
        <f>IF(F4419="Kup","6/13/2017",IF(F4419="Sag","6/14/2017",""))</f>
        <v>6/13/2017</v>
      </c>
      <c r="D4419" s="27">
        <f>A4419-B4419</f>
        <v>-42899</v>
      </c>
      <c r="E4419" s="27">
        <f>A4419-C4419</f>
        <v>-42899</v>
      </c>
      <c r="F4419" s="2" t="s">
        <v>21</v>
      </c>
      <c r="G4419" s="2" t="s">
        <v>711</v>
      </c>
      <c r="H4419" s="2" t="s">
        <v>30</v>
      </c>
      <c r="I4419" s="12" t="s">
        <v>23</v>
      </c>
      <c r="J4419" s="12" t="s">
        <v>23</v>
      </c>
      <c r="K4419" s="3" t="s">
        <v>956</v>
      </c>
      <c r="L4419" s="3" t="s">
        <v>955</v>
      </c>
      <c r="M4419" s="2">
        <v>2</v>
      </c>
      <c r="N4419" s="2">
        <v>2</v>
      </c>
      <c r="O4419" s="25">
        <v>10.234999999999999</v>
      </c>
      <c r="P4419" s="3">
        <v>2.1890000000000001</v>
      </c>
      <c r="Q4419" s="3">
        <v>1.7330000000000001</v>
      </c>
      <c r="R4419">
        <f>IF(Q4419&gt;0,(P4419*(Q4419^2))*(3.14159/6),"")</f>
        <v>3.442239964556232</v>
      </c>
      <c r="S4419" s="2" t="s">
        <v>32</v>
      </c>
      <c r="T4419" t="s">
        <v>25</v>
      </c>
      <c r="U4419" s="2" t="s">
        <v>26</v>
      </c>
      <c r="V4419" s="2" t="s">
        <v>759</v>
      </c>
      <c r="W4419" s="2"/>
      <c r="X4419" s="2" t="s">
        <v>764</v>
      </c>
      <c r="Y4419" s="2"/>
      <c r="AA4419" s="12" t="s">
        <v>835</v>
      </c>
      <c r="AB4419" t="str">
        <f>IF(Q4419&gt;0,"yes","no")</f>
        <v>yes</v>
      </c>
      <c r="AC4419" t="str">
        <f>IF(O4419&gt;0,"yes","no")</f>
        <v>yes</v>
      </c>
      <c r="AD4419" t="str">
        <f>IF(AH4419="hatch","yes","no")</f>
        <v>yes</v>
      </c>
      <c r="AE4419" t="str">
        <f>IF(AH4419="swimup","yes","no")</f>
        <v>no</v>
      </c>
      <c r="AF4419" t="str">
        <f>IF(AH4419="respiration","yes","no")</f>
        <v>no</v>
      </c>
      <c r="AH4419" t="s">
        <v>766</v>
      </c>
      <c r="AI4419">
        <f>IF(O4419&gt;0,(IF(S4419="live",O4419*0.84,IF(S4419="dried.ethanol",O4419*0.8449+2.8227,O4419))),"")</f>
        <v>10.234999999999999</v>
      </c>
      <c r="AJ4419" s="2" t="s">
        <v>750</v>
      </c>
      <c r="AL4419" t="str">
        <f>IF(OR(AND(Q4419=Q4420,P4419&gt;0),AND(O4419&gt;0,O4419=O4420)),"duplicate","")</f>
        <v/>
      </c>
      <c r="AM4419" t="s">
        <v>826</v>
      </c>
      <c r="AN4419" t="s">
        <v>826</v>
      </c>
      <c r="AO4419" t="s">
        <v>826</v>
      </c>
      <c r="AP4419" t="s">
        <v>826</v>
      </c>
      <c r="AQ4419" t="s">
        <v>32</v>
      </c>
    </row>
    <row r="4420" spans="1:43" x14ac:dyDescent="0.2">
      <c r="A4420" s="31"/>
      <c r="B4420" s="1">
        <v>42899</v>
      </c>
      <c r="C4420" s="1" t="str">
        <f>IF(F4420="Kup","6/13/2017",IF(F4420="Sag","6/14/2017",""))</f>
        <v>6/13/2017</v>
      </c>
      <c r="D4420" s="27">
        <f>A4420-B4420</f>
        <v>-42899</v>
      </c>
      <c r="E4420" s="27">
        <f>A4420-C4420</f>
        <v>-42899</v>
      </c>
      <c r="F4420" s="2" t="s">
        <v>21</v>
      </c>
      <c r="G4420" s="2" t="s">
        <v>649</v>
      </c>
      <c r="H4420" s="2" t="s">
        <v>30</v>
      </c>
      <c r="I4420" s="12" t="s">
        <v>23</v>
      </c>
      <c r="J4420" s="12" t="s">
        <v>23</v>
      </c>
      <c r="K4420" s="3" t="s">
        <v>956</v>
      </c>
      <c r="L4420" s="3" t="s">
        <v>955</v>
      </c>
      <c r="M4420" s="2">
        <v>2</v>
      </c>
      <c r="N4420" s="2">
        <v>2</v>
      </c>
      <c r="O4420" s="25">
        <v>12.073</v>
      </c>
      <c r="P4420" s="3">
        <v>2.1389999999999998</v>
      </c>
      <c r="Q4420" s="3">
        <v>1.37</v>
      </c>
      <c r="R4420">
        <f>IF(Q4420&gt;0,(P4420*(Q4420^2))*(3.14159/6),"")</f>
        <v>2.1020845216114998</v>
      </c>
      <c r="S4420" s="2" t="s">
        <v>32</v>
      </c>
      <c r="T4420" t="s">
        <v>25</v>
      </c>
      <c r="U4420" s="2" t="s">
        <v>26</v>
      </c>
      <c r="V4420" s="2" t="s">
        <v>679</v>
      </c>
      <c r="W4420" s="2"/>
      <c r="X4420" s="2" t="s">
        <v>764</v>
      </c>
      <c r="Y4420" s="2"/>
      <c r="AA4420" s="12" t="s">
        <v>835</v>
      </c>
      <c r="AB4420" t="str">
        <f>IF(Q4420&gt;0,"yes","no")</f>
        <v>yes</v>
      </c>
      <c r="AC4420" t="str">
        <f>IF(O4420&gt;0,"yes","no")</f>
        <v>yes</v>
      </c>
      <c r="AD4420" t="str">
        <f>IF(AH4420="hatch","yes","no")</f>
        <v>no</v>
      </c>
      <c r="AE4420" t="str">
        <f>IF(AH4420="swimup","yes","no")</f>
        <v>yes</v>
      </c>
      <c r="AF4420" t="str">
        <f>IF(AH4420="respiration","yes","no")</f>
        <v>no</v>
      </c>
      <c r="AH4420" t="s">
        <v>765</v>
      </c>
      <c r="AI4420">
        <f>IF(O4420&gt;0,(IF(S4420="live",O4420*0.84,IF(S4420="dried.ethanol",O4420*0.8449+2.8227,O4420))),"")</f>
        <v>12.073</v>
      </c>
      <c r="AJ4420" s="2" t="s">
        <v>664</v>
      </c>
      <c r="AL4420" t="str">
        <f>IF(OR(AND(Q4420=Q4421,P4420&gt;0),AND(O4420&gt;0,O4420=O4421)),"duplicate","")</f>
        <v/>
      </c>
      <c r="AM4420" t="s">
        <v>826</v>
      </c>
      <c r="AN4420" t="s">
        <v>826</v>
      </c>
      <c r="AO4420" t="s">
        <v>826</v>
      </c>
      <c r="AP4420" t="s">
        <v>826</v>
      </c>
      <c r="AQ4420" t="s">
        <v>32</v>
      </c>
    </row>
    <row r="4421" spans="1:43" x14ac:dyDescent="0.2">
      <c r="A4421" s="31"/>
      <c r="B4421" s="1">
        <v>42899</v>
      </c>
      <c r="C4421" s="1" t="str">
        <f>IF(F4421="Kup","6/13/2017",IF(F4421="Sag","6/14/2017",""))</f>
        <v>6/13/2017</v>
      </c>
      <c r="D4421" s="27">
        <f>A4421-B4421</f>
        <v>-42899</v>
      </c>
      <c r="E4421" s="27">
        <f>A4421-C4421</f>
        <v>-42899</v>
      </c>
      <c r="F4421" s="2" t="s">
        <v>21</v>
      </c>
      <c r="G4421" s="2" t="s">
        <v>711</v>
      </c>
      <c r="H4421" s="2" t="s">
        <v>30</v>
      </c>
      <c r="I4421" s="12" t="s">
        <v>23</v>
      </c>
      <c r="J4421" s="12" t="s">
        <v>23</v>
      </c>
      <c r="K4421" s="3" t="s">
        <v>956</v>
      </c>
      <c r="L4421" s="3" t="s">
        <v>955</v>
      </c>
      <c r="M4421" s="2">
        <v>3</v>
      </c>
      <c r="N4421" s="2">
        <v>3</v>
      </c>
      <c r="O4421" s="25">
        <v>11.061</v>
      </c>
      <c r="P4421" s="3">
        <v>2.3809999999999998</v>
      </c>
      <c r="Q4421" s="3">
        <v>1.6859999999999999</v>
      </c>
      <c r="R4421">
        <f>IF(Q4421&gt;0,(P4421*(Q4421^2))*(3.14159/6),"")</f>
        <v>3.5438292750251388</v>
      </c>
      <c r="S4421" s="2" t="s">
        <v>32</v>
      </c>
      <c r="T4421" t="s">
        <v>25</v>
      </c>
      <c r="U4421" s="2" t="s">
        <v>26</v>
      </c>
      <c r="V4421" s="2" t="s">
        <v>759</v>
      </c>
      <c r="W4421" s="2"/>
      <c r="X4421" s="2" t="s">
        <v>764</v>
      </c>
      <c r="Y4421" s="2"/>
      <c r="AA4421" s="12" t="s">
        <v>835</v>
      </c>
      <c r="AB4421" t="str">
        <f>IF(Q4421&gt;0,"yes","no")</f>
        <v>yes</v>
      </c>
      <c r="AC4421" t="str">
        <f>IF(O4421&gt;0,"yes","no")</f>
        <v>yes</v>
      </c>
      <c r="AD4421" t="str">
        <f>IF(AH4421="hatch","yes","no")</f>
        <v>yes</v>
      </c>
      <c r="AE4421" t="str">
        <f>IF(AH4421="swimup","yes","no")</f>
        <v>no</v>
      </c>
      <c r="AF4421" t="str">
        <f>IF(AH4421="respiration","yes","no")</f>
        <v>no</v>
      </c>
      <c r="AH4421" t="s">
        <v>766</v>
      </c>
      <c r="AI4421">
        <f>IF(O4421&gt;0,(IF(S4421="live",O4421*0.84,IF(S4421="dried.ethanol",O4421*0.8449+2.8227,O4421))),"")</f>
        <v>11.061</v>
      </c>
      <c r="AJ4421" s="2" t="s">
        <v>750</v>
      </c>
      <c r="AL4421" t="str">
        <f>IF(OR(AND(Q4421=Q4422,P4421&gt;0),AND(O4421&gt;0,O4421=O4422)),"duplicate","")</f>
        <v/>
      </c>
      <c r="AM4421" t="s">
        <v>826</v>
      </c>
      <c r="AN4421" t="s">
        <v>826</v>
      </c>
      <c r="AO4421" t="s">
        <v>826</v>
      </c>
      <c r="AP4421" t="s">
        <v>826</v>
      </c>
      <c r="AQ4421" t="s">
        <v>32</v>
      </c>
    </row>
    <row r="4422" spans="1:43" x14ac:dyDescent="0.2">
      <c r="A4422" s="31"/>
      <c r="B4422" s="1">
        <v>42899</v>
      </c>
      <c r="C4422" s="1" t="str">
        <f>IF(F4422="Kup","6/13/2017",IF(F4422="Sag","6/14/2017",""))</f>
        <v>6/13/2017</v>
      </c>
      <c r="D4422" s="27">
        <f>A4422-B4422</f>
        <v>-42899</v>
      </c>
      <c r="E4422" s="27">
        <f>A4422-C4422</f>
        <v>-42899</v>
      </c>
      <c r="F4422" s="2" t="s">
        <v>21</v>
      </c>
      <c r="G4422" s="2" t="s">
        <v>649</v>
      </c>
      <c r="H4422" s="2" t="s">
        <v>30</v>
      </c>
      <c r="I4422" s="12" t="s">
        <v>23</v>
      </c>
      <c r="J4422" s="12" t="s">
        <v>23</v>
      </c>
      <c r="K4422" s="3" t="s">
        <v>956</v>
      </c>
      <c r="L4422" s="3" t="s">
        <v>955</v>
      </c>
      <c r="M4422" s="2">
        <v>3</v>
      </c>
      <c r="N4422" s="2">
        <v>3</v>
      </c>
      <c r="O4422" s="25">
        <v>12.193</v>
      </c>
      <c r="P4422" s="3">
        <v>2.2210000000000001</v>
      </c>
      <c r="Q4422" s="3">
        <v>1.5760000000000001</v>
      </c>
      <c r="R4422">
        <f>IF(Q4422&gt;0,(P4422*(Q4422^2))*(3.14159/6),"")</f>
        <v>2.8884126631947731</v>
      </c>
      <c r="S4422" s="2" t="s">
        <v>32</v>
      </c>
      <c r="T4422" t="s">
        <v>25</v>
      </c>
      <c r="U4422" s="2" t="s">
        <v>26</v>
      </c>
      <c r="V4422" s="2" t="s">
        <v>679</v>
      </c>
      <c r="W4422" s="2"/>
      <c r="X4422" s="2" t="s">
        <v>764</v>
      </c>
      <c r="Y4422" s="2"/>
      <c r="AA4422" s="12" t="s">
        <v>835</v>
      </c>
      <c r="AB4422" t="str">
        <f>IF(Q4422&gt;0,"yes","no")</f>
        <v>yes</v>
      </c>
      <c r="AC4422" t="str">
        <f>IF(O4422&gt;0,"yes","no")</f>
        <v>yes</v>
      </c>
      <c r="AD4422" t="str">
        <f>IF(AH4422="hatch","yes","no")</f>
        <v>no</v>
      </c>
      <c r="AE4422" t="str">
        <f>IF(AH4422="swimup","yes","no")</f>
        <v>yes</v>
      </c>
      <c r="AF4422" t="str">
        <f>IF(AH4422="respiration","yes","no")</f>
        <v>no</v>
      </c>
      <c r="AH4422" t="s">
        <v>765</v>
      </c>
      <c r="AI4422">
        <f>IF(O4422&gt;0,(IF(S4422="live",O4422*0.84,IF(S4422="dried.ethanol",O4422*0.8449+2.8227,O4422))),"")</f>
        <v>12.193</v>
      </c>
      <c r="AJ4422" s="2" t="s">
        <v>664</v>
      </c>
      <c r="AL4422" t="str">
        <f>IF(OR(AND(Q4422=Q4423,P4422&gt;0),AND(O4422&gt;0,O4422=O4423)),"duplicate","")</f>
        <v/>
      </c>
      <c r="AM4422" t="s">
        <v>826</v>
      </c>
      <c r="AN4422" t="s">
        <v>826</v>
      </c>
      <c r="AO4422" t="s">
        <v>826</v>
      </c>
      <c r="AP4422" t="s">
        <v>826</v>
      </c>
      <c r="AQ4422" t="s">
        <v>32</v>
      </c>
    </row>
    <row r="4423" spans="1:43" x14ac:dyDescent="0.2">
      <c r="A4423" s="31"/>
      <c r="B4423" s="1">
        <v>42899</v>
      </c>
      <c r="C4423" s="1" t="str">
        <f>IF(F4423="Kup","6/13/2017",IF(F4423="Sag","6/14/2017",""))</f>
        <v>6/13/2017</v>
      </c>
      <c r="D4423" s="27">
        <f>A4423-B4423</f>
        <v>-42899</v>
      </c>
      <c r="E4423" s="27">
        <f>A4423-C4423</f>
        <v>-42899</v>
      </c>
      <c r="F4423" s="2" t="s">
        <v>21</v>
      </c>
      <c r="G4423" s="2" t="s">
        <v>711</v>
      </c>
      <c r="H4423" s="2" t="s">
        <v>30</v>
      </c>
      <c r="I4423" s="12" t="s">
        <v>23</v>
      </c>
      <c r="J4423" s="12" t="s">
        <v>23</v>
      </c>
      <c r="K4423" s="3" t="s">
        <v>956</v>
      </c>
      <c r="L4423" s="3" t="s">
        <v>955</v>
      </c>
      <c r="M4423" s="2">
        <v>4</v>
      </c>
      <c r="N4423" s="2">
        <v>4</v>
      </c>
      <c r="O4423" s="25">
        <v>10.425000000000001</v>
      </c>
      <c r="P4423" s="3">
        <v>2.5459999999999998</v>
      </c>
      <c r="Q4423" s="3">
        <v>1.64</v>
      </c>
      <c r="R4423">
        <f>IF(Q4423&gt;0,(P4423*(Q4423^2))*(3.14159/6),"")</f>
        <v>3.5854556168906653</v>
      </c>
      <c r="S4423" s="2" t="s">
        <v>32</v>
      </c>
      <c r="T4423" t="s">
        <v>25</v>
      </c>
      <c r="U4423" s="2" t="s">
        <v>26</v>
      </c>
      <c r="V4423" s="2" t="s">
        <v>759</v>
      </c>
      <c r="W4423" s="2"/>
      <c r="X4423" s="2" t="s">
        <v>764</v>
      </c>
      <c r="Y4423" s="2"/>
      <c r="AA4423" s="12" t="s">
        <v>835</v>
      </c>
      <c r="AB4423" t="str">
        <f>IF(Q4423&gt;0,"yes","no")</f>
        <v>yes</v>
      </c>
      <c r="AC4423" t="str">
        <f>IF(O4423&gt;0,"yes","no")</f>
        <v>yes</v>
      </c>
      <c r="AD4423" t="str">
        <f>IF(AH4423="hatch","yes","no")</f>
        <v>yes</v>
      </c>
      <c r="AE4423" t="str">
        <f>IF(AH4423="swimup","yes","no")</f>
        <v>no</v>
      </c>
      <c r="AF4423" t="str">
        <f>IF(AH4423="respiration","yes","no")</f>
        <v>no</v>
      </c>
      <c r="AH4423" t="s">
        <v>766</v>
      </c>
      <c r="AI4423">
        <f>IF(O4423&gt;0,(IF(S4423="live",O4423*0.84,IF(S4423="dried.ethanol",O4423*0.8449+2.8227,O4423))),"")</f>
        <v>10.425000000000001</v>
      </c>
      <c r="AJ4423" s="2" t="s">
        <v>750</v>
      </c>
      <c r="AL4423" t="str">
        <f>IF(OR(AND(Q4423=Q4424,P4423&gt;0),AND(O4423&gt;0,O4423=O4424)),"duplicate","")</f>
        <v/>
      </c>
      <c r="AM4423" t="s">
        <v>826</v>
      </c>
      <c r="AN4423" t="s">
        <v>826</v>
      </c>
      <c r="AO4423" t="s">
        <v>826</v>
      </c>
      <c r="AP4423" t="s">
        <v>826</v>
      </c>
      <c r="AQ4423" t="s">
        <v>32</v>
      </c>
    </row>
    <row r="4424" spans="1:43" x14ac:dyDescent="0.2">
      <c r="A4424" s="31"/>
      <c r="B4424" s="1">
        <v>42899</v>
      </c>
      <c r="C4424" s="1" t="str">
        <f>IF(F4424="Kup","6/13/2017",IF(F4424="Sag","6/14/2017",""))</f>
        <v>6/13/2017</v>
      </c>
      <c r="D4424" s="27">
        <f>A4424-B4424</f>
        <v>-42899</v>
      </c>
      <c r="E4424" s="27">
        <f>A4424-C4424</f>
        <v>-42899</v>
      </c>
      <c r="F4424" s="2" t="s">
        <v>21</v>
      </c>
      <c r="G4424" s="2" t="s">
        <v>649</v>
      </c>
      <c r="H4424" s="2" t="s">
        <v>30</v>
      </c>
      <c r="I4424" s="12" t="s">
        <v>23</v>
      </c>
      <c r="J4424" s="12" t="s">
        <v>23</v>
      </c>
      <c r="K4424" s="3" t="s">
        <v>956</v>
      </c>
      <c r="L4424" s="3" t="s">
        <v>955</v>
      </c>
      <c r="M4424" s="2">
        <v>4</v>
      </c>
      <c r="N4424" s="2">
        <v>4</v>
      </c>
      <c r="O4424" s="25">
        <v>12.452</v>
      </c>
      <c r="P4424" s="3">
        <v>2.1619999999999999</v>
      </c>
      <c r="Q4424" s="3">
        <v>1.4219999999999999</v>
      </c>
      <c r="R4424">
        <f>IF(Q4424&gt;0,(P4424*(Q4424^2))*(3.14159/6),"")</f>
        <v>2.2890387141061193</v>
      </c>
      <c r="S4424" s="2" t="s">
        <v>32</v>
      </c>
      <c r="T4424" t="s">
        <v>25</v>
      </c>
      <c r="U4424" s="2" t="s">
        <v>26</v>
      </c>
      <c r="V4424" s="2" t="s">
        <v>679</v>
      </c>
      <c r="W4424" s="2"/>
      <c r="X4424" s="2" t="s">
        <v>764</v>
      </c>
      <c r="Y4424" s="2"/>
      <c r="AA4424" s="12" t="s">
        <v>835</v>
      </c>
      <c r="AB4424" t="str">
        <f>IF(Q4424&gt;0,"yes","no")</f>
        <v>yes</v>
      </c>
      <c r="AC4424" t="str">
        <f>IF(O4424&gt;0,"yes","no")</f>
        <v>yes</v>
      </c>
      <c r="AD4424" t="str">
        <f>IF(AH4424="hatch","yes","no")</f>
        <v>no</v>
      </c>
      <c r="AE4424" t="str">
        <f>IF(AH4424="swimup","yes","no")</f>
        <v>yes</v>
      </c>
      <c r="AF4424" t="str">
        <f>IF(AH4424="respiration","yes","no")</f>
        <v>no</v>
      </c>
      <c r="AH4424" t="s">
        <v>765</v>
      </c>
      <c r="AI4424">
        <f>IF(O4424&gt;0,(IF(S4424="live",O4424*0.84,IF(S4424="dried.ethanol",O4424*0.8449+2.8227,O4424))),"")</f>
        <v>12.452</v>
      </c>
      <c r="AJ4424" s="2" t="s">
        <v>664</v>
      </c>
      <c r="AL4424" t="str">
        <f>IF(OR(AND(Q4424=Q4425,P4424&gt;0),AND(O4424&gt;0,O4424=O4425)),"duplicate","")</f>
        <v/>
      </c>
      <c r="AM4424" t="s">
        <v>826</v>
      </c>
      <c r="AN4424" t="s">
        <v>826</v>
      </c>
      <c r="AO4424" t="s">
        <v>826</v>
      </c>
      <c r="AP4424" t="s">
        <v>826</v>
      </c>
      <c r="AQ4424" t="s">
        <v>32</v>
      </c>
    </row>
    <row r="4425" spans="1:43" x14ac:dyDescent="0.2">
      <c r="A4425" s="31"/>
      <c r="B4425" s="1">
        <v>42899</v>
      </c>
      <c r="C4425" s="1" t="str">
        <f>IF(F4425="Kup","6/13/2017",IF(F4425="Sag","6/14/2017",""))</f>
        <v>6/13/2017</v>
      </c>
      <c r="D4425" s="27">
        <f>A4425-B4425</f>
        <v>-42899</v>
      </c>
      <c r="E4425" s="27">
        <f>A4425-C4425</f>
        <v>-42899</v>
      </c>
      <c r="F4425" s="2" t="s">
        <v>21</v>
      </c>
      <c r="G4425" s="2" t="s">
        <v>711</v>
      </c>
      <c r="H4425" s="2" t="s">
        <v>30</v>
      </c>
      <c r="I4425" s="12" t="s">
        <v>23</v>
      </c>
      <c r="J4425" s="12" t="s">
        <v>23</v>
      </c>
      <c r="K4425" s="3" t="s">
        <v>956</v>
      </c>
      <c r="L4425" s="3" t="s">
        <v>955</v>
      </c>
      <c r="M4425" s="2">
        <v>5</v>
      </c>
      <c r="N4425" s="2">
        <v>5</v>
      </c>
      <c r="O4425" s="25">
        <v>10.646000000000001</v>
      </c>
      <c r="P4425" s="3">
        <v>2.3839999999999999</v>
      </c>
      <c r="Q4425" s="3">
        <v>1.647</v>
      </c>
      <c r="R4425">
        <f>IF(Q4425&gt;0,(P4425*(Q4425^2))*(3.14159/6),"")</f>
        <v>3.3860370425018398</v>
      </c>
      <c r="S4425" s="2" t="s">
        <v>32</v>
      </c>
      <c r="T4425" t="s">
        <v>25</v>
      </c>
      <c r="U4425" s="2" t="s">
        <v>26</v>
      </c>
      <c r="V4425" s="2" t="s">
        <v>759</v>
      </c>
      <c r="W4425" s="2"/>
      <c r="X4425" s="2" t="s">
        <v>764</v>
      </c>
      <c r="Y4425" s="2"/>
      <c r="AA4425" s="12" t="s">
        <v>835</v>
      </c>
      <c r="AB4425" t="str">
        <f>IF(Q4425&gt;0,"yes","no")</f>
        <v>yes</v>
      </c>
      <c r="AC4425" t="str">
        <f>IF(O4425&gt;0,"yes","no")</f>
        <v>yes</v>
      </c>
      <c r="AD4425" t="str">
        <f>IF(AH4425="hatch","yes","no")</f>
        <v>yes</v>
      </c>
      <c r="AE4425" t="str">
        <f>IF(AH4425="swimup","yes","no")</f>
        <v>no</v>
      </c>
      <c r="AF4425" t="str">
        <f>IF(AH4425="respiration","yes","no")</f>
        <v>no</v>
      </c>
      <c r="AH4425" t="s">
        <v>766</v>
      </c>
      <c r="AI4425">
        <f>IF(O4425&gt;0,(IF(S4425="live",O4425*0.84,IF(S4425="dried.ethanol",O4425*0.8449+2.8227,O4425))),"")</f>
        <v>10.646000000000001</v>
      </c>
      <c r="AJ4425" s="2" t="s">
        <v>750</v>
      </c>
      <c r="AL4425" t="str">
        <f>IF(OR(AND(Q4425=Q4426,P4425&gt;0),AND(O4425&gt;0,O4425=O4426)),"duplicate","")</f>
        <v/>
      </c>
      <c r="AM4425" t="s">
        <v>826</v>
      </c>
      <c r="AN4425" t="s">
        <v>826</v>
      </c>
      <c r="AO4425" t="s">
        <v>826</v>
      </c>
      <c r="AP4425" t="s">
        <v>826</v>
      </c>
      <c r="AQ4425" t="s">
        <v>32</v>
      </c>
    </row>
    <row r="4426" spans="1:43" x14ac:dyDescent="0.2">
      <c r="A4426" s="31"/>
      <c r="B4426" s="1">
        <v>42899</v>
      </c>
      <c r="C4426" s="1" t="str">
        <f>IF(F4426="Kup","6/13/2017",IF(F4426="Sag","6/14/2017",""))</f>
        <v>6/13/2017</v>
      </c>
      <c r="D4426" s="27">
        <f>A4426-B4426</f>
        <v>-42899</v>
      </c>
      <c r="E4426" s="27">
        <f>A4426-C4426</f>
        <v>-42899</v>
      </c>
      <c r="F4426" s="2" t="s">
        <v>21</v>
      </c>
      <c r="G4426" s="2" t="s">
        <v>649</v>
      </c>
      <c r="H4426" s="2" t="s">
        <v>30</v>
      </c>
      <c r="I4426" s="12" t="s">
        <v>23</v>
      </c>
      <c r="J4426" s="12" t="s">
        <v>23</v>
      </c>
      <c r="K4426" s="3" t="s">
        <v>956</v>
      </c>
      <c r="L4426" s="3" t="s">
        <v>955</v>
      </c>
      <c r="M4426" s="2">
        <v>5</v>
      </c>
      <c r="N4426" s="2">
        <v>5</v>
      </c>
      <c r="O4426" s="25">
        <v>11.917999999999999</v>
      </c>
      <c r="P4426" s="3">
        <v>1.6850000000000001</v>
      </c>
      <c r="Q4426" s="3">
        <v>0.90300000000000002</v>
      </c>
      <c r="R4426">
        <f>IF(Q4426&gt;0,(P4426*(Q4426^2))*(3.14159/6),"")</f>
        <v>0.71940534685372493</v>
      </c>
      <c r="S4426" s="2" t="s">
        <v>32</v>
      </c>
      <c r="T4426" t="s">
        <v>25</v>
      </c>
      <c r="U4426" s="2" t="s">
        <v>26</v>
      </c>
      <c r="V4426" s="2" t="s">
        <v>679</v>
      </c>
      <c r="W4426" s="2"/>
      <c r="X4426" s="2" t="s">
        <v>764</v>
      </c>
      <c r="Y4426" s="2"/>
      <c r="AA4426" s="12" t="s">
        <v>835</v>
      </c>
      <c r="AB4426" t="str">
        <f>IF(Q4426&gt;0,"yes","no")</f>
        <v>yes</v>
      </c>
      <c r="AC4426" t="str">
        <f>IF(O4426&gt;0,"yes","no")</f>
        <v>yes</v>
      </c>
      <c r="AD4426" t="str">
        <f>IF(AH4426="hatch","yes","no")</f>
        <v>no</v>
      </c>
      <c r="AE4426" t="str">
        <f>IF(AH4426="swimup","yes","no")</f>
        <v>yes</v>
      </c>
      <c r="AF4426" t="str">
        <f>IF(AH4426="respiration","yes","no")</f>
        <v>no</v>
      </c>
      <c r="AH4426" t="s">
        <v>765</v>
      </c>
      <c r="AI4426">
        <f>IF(O4426&gt;0,(IF(S4426="live",O4426*0.84,IF(S4426="dried.ethanol",O4426*0.8449+2.8227,O4426))),"")</f>
        <v>11.917999999999999</v>
      </c>
      <c r="AJ4426" s="2" t="s">
        <v>664</v>
      </c>
      <c r="AL4426" t="str">
        <f>IF(OR(AND(Q4426=Q4427,P4426&gt;0),AND(O4426&gt;0,O4426=O4427)),"duplicate","")</f>
        <v/>
      </c>
      <c r="AM4426" t="s">
        <v>826</v>
      </c>
      <c r="AN4426" t="s">
        <v>826</v>
      </c>
      <c r="AO4426" t="s">
        <v>826</v>
      </c>
      <c r="AP4426" t="s">
        <v>826</v>
      </c>
      <c r="AQ4426" t="s">
        <v>32</v>
      </c>
    </row>
    <row r="4427" spans="1:43" x14ac:dyDescent="0.2">
      <c r="A4427" s="31"/>
      <c r="B4427" s="1">
        <v>42899</v>
      </c>
      <c r="C4427" s="1" t="str">
        <f>IF(F4427="Kup","6/13/2017",IF(F4427="Sag","6/14/2017",""))</f>
        <v>6/13/2017</v>
      </c>
      <c r="D4427" s="27">
        <f>A4427-B4427</f>
        <v>-42899</v>
      </c>
      <c r="E4427" s="27">
        <f>A4427-C4427</f>
        <v>-42899</v>
      </c>
      <c r="F4427" s="2" t="s">
        <v>21</v>
      </c>
      <c r="G4427" s="2" t="s">
        <v>711</v>
      </c>
      <c r="H4427" s="2" t="s">
        <v>30</v>
      </c>
      <c r="I4427" s="12" t="s">
        <v>23</v>
      </c>
      <c r="J4427" s="12" t="s">
        <v>23</v>
      </c>
      <c r="K4427" s="3" t="s">
        <v>956</v>
      </c>
      <c r="L4427" s="3" t="s">
        <v>955</v>
      </c>
      <c r="M4427" s="2">
        <v>6</v>
      </c>
      <c r="N4427" s="2">
        <v>6</v>
      </c>
      <c r="O4427" s="25">
        <v>10.571</v>
      </c>
      <c r="P4427" s="3">
        <v>2.5430000000000001</v>
      </c>
      <c r="Q4427" s="3">
        <v>1.7090000000000001</v>
      </c>
      <c r="R4427">
        <f>IF(Q4427&gt;0,(P4427*(Q4427^2))*(3.14159/6),"")</f>
        <v>3.8889175987591615</v>
      </c>
      <c r="S4427" s="2" t="s">
        <v>32</v>
      </c>
      <c r="T4427" t="s">
        <v>25</v>
      </c>
      <c r="U4427" s="2" t="s">
        <v>26</v>
      </c>
      <c r="V4427" s="2" t="s">
        <v>759</v>
      </c>
      <c r="W4427" s="2"/>
      <c r="X4427" s="2" t="s">
        <v>764</v>
      </c>
      <c r="Y4427" s="2"/>
      <c r="AA4427" s="12" t="s">
        <v>835</v>
      </c>
      <c r="AB4427" t="str">
        <f>IF(Q4427&gt;0,"yes","no")</f>
        <v>yes</v>
      </c>
      <c r="AC4427" t="str">
        <f>IF(O4427&gt;0,"yes","no")</f>
        <v>yes</v>
      </c>
      <c r="AD4427" t="str">
        <f>IF(AH4427="hatch","yes","no")</f>
        <v>yes</v>
      </c>
      <c r="AE4427" t="str">
        <f>IF(AH4427="swimup","yes","no")</f>
        <v>no</v>
      </c>
      <c r="AF4427" t="str">
        <f>IF(AH4427="respiration","yes","no")</f>
        <v>no</v>
      </c>
      <c r="AH4427" t="s">
        <v>766</v>
      </c>
      <c r="AI4427">
        <f>IF(O4427&gt;0,(IF(S4427="live",O4427*0.84,IF(S4427="dried.ethanol",O4427*0.8449+2.8227,O4427))),"")</f>
        <v>10.571</v>
      </c>
      <c r="AJ4427" s="2" t="s">
        <v>750</v>
      </c>
      <c r="AL4427" t="str">
        <f>IF(OR(AND(Q4427=Q4428,P4427&gt;0),AND(O4427&gt;0,O4427=O4428)),"duplicate","")</f>
        <v/>
      </c>
      <c r="AM4427" t="s">
        <v>826</v>
      </c>
      <c r="AN4427" t="s">
        <v>826</v>
      </c>
      <c r="AO4427" t="s">
        <v>826</v>
      </c>
      <c r="AP4427" t="s">
        <v>826</v>
      </c>
      <c r="AQ4427" t="s">
        <v>32</v>
      </c>
    </row>
    <row r="4428" spans="1:43" x14ac:dyDescent="0.2">
      <c r="A4428" s="31"/>
      <c r="B4428" s="1">
        <v>42899</v>
      </c>
      <c r="C4428" s="1" t="str">
        <f>IF(F4428="Kup","6/13/2017",IF(F4428="Sag","6/14/2017",""))</f>
        <v>6/13/2017</v>
      </c>
      <c r="D4428" s="27">
        <f>A4428-B4428</f>
        <v>-42899</v>
      </c>
      <c r="E4428" s="27">
        <f>A4428-C4428</f>
        <v>-42899</v>
      </c>
      <c r="F4428" s="2" t="s">
        <v>21</v>
      </c>
      <c r="G4428" s="2" t="s">
        <v>649</v>
      </c>
      <c r="H4428" s="2" t="s">
        <v>30</v>
      </c>
      <c r="I4428" s="12" t="s">
        <v>23</v>
      </c>
      <c r="J4428" s="12" t="s">
        <v>23</v>
      </c>
      <c r="K4428" s="3" t="s">
        <v>956</v>
      </c>
      <c r="L4428" s="3" t="s">
        <v>955</v>
      </c>
      <c r="M4428" s="2">
        <v>6</v>
      </c>
      <c r="N4428" s="2">
        <v>6</v>
      </c>
      <c r="O4428" s="25">
        <v>11.78</v>
      </c>
      <c r="P4428" s="3">
        <v>2.0950000000000002</v>
      </c>
      <c r="Q4428" s="3">
        <v>1.1639999999999999</v>
      </c>
      <c r="R4428">
        <f>IF(Q4428&gt;0,(P4428*(Q4428^2))*(3.14159/6),"")</f>
        <v>1.4862375971867998</v>
      </c>
      <c r="S4428" s="2" t="s">
        <v>32</v>
      </c>
      <c r="T4428" t="s">
        <v>25</v>
      </c>
      <c r="U4428" s="2" t="s">
        <v>26</v>
      </c>
      <c r="V4428" s="2" t="s">
        <v>679</v>
      </c>
      <c r="W4428" s="2"/>
      <c r="X4428" s="2" t="s">
        <v>764</v>
      </c>
      <c r="Y4428" s="2"/>
      <c r="AA4428" s="12" t="s">
        <v>835</v>
      </c>
      <c r="AB4428" t="str">
        <f>IF(Q4428&gt;0,"yes","no")</f>
        <v>yes</v>
      </c>
      <c r="AC4428" t="str">
        <f>IF(O4428&gt;0,"yes","no")</f>
        <v>yes</v>
      </c>
      <c r="AD4428" t="str">
        <f>IF(AH4428="hatch","yes","no")</f>
        <v>no</v>
      </c>
      <c r="AE4428" t="str">
        <f>IF(AH4428="swimup","yes","no")</f>
        <v>yes</v>
      </c>
      <c r="AF4428" t="str">
        <f>IF(AH4428="respiration","yes","no")</f>
        <v>no</v>
      </c>
      <c r="AH4428" t="s">
        <v>765</v>
      </c>
      <c r="AI4428">
        <f>IF(O4428&gt;0,(IF(S4428="live",O4428*0.84,IF(S4428="dried.ethanol",O4428*0.8449+2.8227,O4428))),"")</f>
        <v>11.78</v>
      </c>
      <c r="AJ4428" s="2" t="s">
        <v>664</v>
      </c>
      <c r="AL4428" t="str">
        <f>IF(OR(AND(Q4428=Q4429,P4428&gt;0),AND(O4428&gt;0,O4428=O4429)),"duplicate","")</f>
        <v/>
      </c>
      <c r="AM4428" t="s">
        <v>826</v>
      </c>
      <c r="AN4428" t="s">
        <v>826</v>
      </c>
      <c r="AO4428" t="s">
        <v>826</v>
      </c>
      <c r="AP4428" t="s">
        <v>826</v>
      </c>
      <c r="AQ4428" t="s">
        <v>32</v>
      </c>
    </row>
    <row r="4429" spans="1:43" x14ac:dyDescent="0.2">
      <c r="A4429" s="31"/>
      <c r="B4429" s="1">
        <v>42899</v>
      </c>
      <c r="C4429" s="1" t="str">
        <f>IF(F4429="Kup","6/13/2017",IF(F4429="Sag","6/14/2017",""))</f>
        <v>6/13/2017</v>
      </c>
      <c r="D4429" s="27">
        <f>A4429-B4429</f>
        <v>-42899</v>
      </c>
      <c r="E4429" s="27">
        <f>A4429-C4429</f>
        <v>-42899</v>
      </c>
      <c r="F4429" s="2" t="s">
        <v>21</v>
      </c>
      <c r="G4429" s="2" t="s">
        <v>711</v>
      </c>
      <c r="H4429" s="2" t="s">
        <v>30</v>
      </c>
      <c r="I4429" s="12" t="s">
        <v>23</v>
      </c>
      <c r="J4429" s="12" t="s">
        <v>23</v>
      </c>
      <c r="K4429" s="3" t="s">
        <v>956</v>
      </c>
      <c r="L4429" s="3" t="s">
        <v>955</v>
      </c>
      <c r="M4429" s="2">
        <v>7</v>
      </c>
      <c r="N4429" s="2">
        <v>7</v>
      </c>
      <c r="O4429" s="25">
        <v>10.616</v>
      </c>
      <c r="P4429" s="3">
        <v>2.3490000000000002</v>
      </c>
      <c r="Q4429" s="3">
        <v>1.4530000000000001</v>
      </c>
      <c r="R4429">
        <f>IF(Q4429&gt;0,(P4429*(Q4429^2))*(3.14159/6),"")</f>
        <v>2.5966445317243649</v>
      </c>
      <c r="S4429" s="2" t="s">
        <v>32</v>
      </c>
      <c r="T4429" t="s">
        <v>25</v>
      </c>
      <c r="U4429" s="2" t="s">
        <v>26</v>
      </c>
      <c r="V4429" s="2" t="s">
        <v>759</v>
      </c>
      <c r="W4429" s="2"/>
      <c r="X4429" s="2" t="s">
        <v>764</v>
      </c>
      <c r="Y4429" s="2"/>
      <c r="AA4429" s="12" t="s">
        <v>835</v>
      </c>
      <c r="AB4429" t="str">
        <f>IF(Q4429&gt;0,"yes","no")</f>
        <v>yes</v>
      </c>
      <c r="AC4429" t="str">
        <f>IF(O4429&gt;0,"yes","no")</f>
        <v>yes</v>
      </c>
      <c r="AD4429" t="str">
        <f>IF(AH4429="hatch","yes","no")</f>
        <v>yes</v>
      </c>
      <c r="AE4429" t="str">
        <f>IF(AH4429="swimup","yes","no")</f>
        <v>no</v>
      </c>
      <c r="AF4429" t="str">
        <f>IF(AH4429="respiration","yes","no")</f>
        <v>no</v>
      </c>
      <c r="AH4429" t="s">
        <v>766</v>
      </c>
      <c r="AI4429">
        <f>IF(O4429&gt;0,(IF(S4429="live",O4429*0.84,IF(S4429="dried.ethanol",O4429*0.8449+2.8227,O4429))),"")</f>
        <v>10.616</v>
      </c>
      <c r="AJ4429" s="2" t="s">
        <v>750</v>
      </c>
      <c r="AL4429" t="str">
        <f>IF(OR(AND(Q4429=Q4430,P4429&gt;0),AND(O4429&gt;0,O4429=O4430)),"duplicate","")</f>
        <v/>
      </c>
      <c r="AM4429" t="s">
        <v>826</v>
      </c>
      <c r="AN4429" t="s">
        <v>826</v>
      </c>
      <c r="AO4429" t="s">
        <v>826</v>
      </c>
      <c r="AP4429" t="s">
        <v>826</v>
      </c>
      <c r="AQ4429" t="s">
        <v>32</v>
      </c>
    </row>
    <row r="4430" spans="1:43" x14ac:dyDescent="0.2">
      <c r="A4430" s="31"/>
      <c r="B4430" s="1">
        <v>42899</v>
      </c>
      <c r="C4430" s="1" t="str">
        <f>IF(F4430="Kup","6/13/2017",IF(F4430="Sag","6/14/2017",""))</f>
        <v>6/13/2017</v>
      </c>
      <c r="D4430" s="27">
        <f>A4430-B4430</f>
        <v>-42899</v>
      </c>
      <c r="E4430" s="27">
        <f>A4430-C4430</f>
        <v>-42899</v>
      </c>
      <c r="F4430" s="2" t="s">
        <v>21</v>
      </c>
      <c r="G4430" s="2" t="s">
        <v>649</v>
      </c>
      <c r="H4430" s="2" t="s">
        <v>30</v>
      </c>
      <c r="I4430" s="12" t="s">
        <v>23</v>
      </c>
      <c r="J4430" s="12" t="s">
        <v>23</v>
      </c>
      <c r="K4430" s="3" t="s">
        <v>956</v>
      </c>
      <c r="L4430" s="3" t="s">
        <v>955</v>
      </c>
      <c r="M4430" s="2">
        <v>7</v>
      </c>
      <c r="N4430" s="2">
        <v>7</v>
      </c>
      <c r="O4430" s="25">
        <v>11.218999999999999</v>
      </c>
      <c r="P4430" s="3">
        <v>2.0659999999999998</v>
      </c>
      <c r="Q4430" s="3">
        <v>0.93200000000000005</v>
      </c>
      <c r="R4430">
        <f>IF(Q4430&gt;0,(P4430*(Q4430^2))*(3.14159/6),"")</f>
        <v>0.9396376225804266</v>
      </c>
      <c r="S4430" s="2" t="s">
        <v>32</v>
      </c>
      <c r="T4430" t="s">
        <v>25</v>
      </c>
      <c r="U4430" s="2" t="s">
        <v>26</v>
      </c>
      <c r="V4430" s="2" t="s">
        <v>679</v>
      </c>
      <c r="W4430" s="2"/>
      <c r="X4430" s="2" t="s">
        <v>764</v>
      </c>
      <c r="Y4430" s="2"/>
      <c r="AA4430" s="12" t="s">
        <v>835</v>
      </c>
      <c r="AB4430" t="str">
        <f>IF(Q4430&gt;0,"yes","no")</f>
        <v>yes</v>
      </c>
      <c r="AC4430" t="str">
        <f>IF(O4430&gt;0,"yes","no")</f>
        <v>yes</v>
      </c>
      <c r="AD4430" t="str">
        <f>IF(AH4430="hatch","yes","no")</f>
        <v>no</v>
      </c>
      <c r="AE4430" t="str">
        <f>IF(AH4430="swimup","yes","no")</f>
        <v>yes</v>
      </c>
      <c r="AF4430" t="str">
        <f>IF(AH4430="respiration","yes","no")</f>
        <v>no</v>
      </c>
      <c r="AH4430" t="s">
        <v>765</v>
      </c>
      <c r="AI4430">
        <f>IF(O4430&gt;0,(IF(S4430="live",O4430*0.84,IF(S4430="dried.ethanol",O4430*0.8449+2.8227,O4430))),"")</f>
        <v>11.218999999999999</v>
      </c>
      <c r="AJ4430" s="2" t="s">
        <v>664</v>
      </c>
      <c r="AL4430" t="str">
        <f>IF(OR(AND(Q4430=Q4431,P4430&gt;0),AND(O4430&gt;0,O4430=O4431)),"duplicate","")</f>
        <v/>
      </c>
      <c r="AM4430" t="s">
        <v>826</v>
      </c>
      <c r="AN4430" t="s">
        <v>826</v>
      </c>
      <c r="AO4430" t="s">
        <v>826</v>
      </c>
      <c r="AP4430" t="s">
        <v>826</v>
      </c>
      <c r="AQ4430" t="s">
        <v>32</v>
      </c>
    </row>
    <row r="4431" spans="1:43" x14ac:dyDescent="0.2">
      <c r="A4431" s="31"/>
      <c r="B4431" s="1">
        <v>42899</v>
      </c>
      <c r="C4431" s="1" t="str">
        <f>IF(F4431="Kup","6/13/2017",IF(F4431="Sag","6/14/2017",""))</f>
        <v>6/13/2017</v>
      </c>
      <c r="D4431" s="27">
        <f>A4431-B4431</f>
        <v>-42899</v>
      </c>
      <c r="E4431" s="27">
        <f>A4431-C4431</f>
        <v>-42899</v>
      </c>
      <c r="F4431" s="2" t="s">
        <v>21</v>
      </c>
      <c r="G4431" s="2" t="s">
        <v>711</v>
      </c>
      <c r="H4431" s="2" t="s">
        <v>30</v>
      </c>
      <c r="I4431" s="12" t="s">
        <v>23</v>
      </c>
      <c r="J4431" s="12" t="s">
        <v>23</v>
      </c>
      <c r="K4431" s="3" t="s">
        <v>956</v>
      </c>
      <c r="L4431" s="3" t="s">
        <v>955</v>
      </c>
      <c r="M4431" s="2">
        <v>8</v>
      </c>
      <c r="N4431" s="2">
        <v>8</v>
      </c>
      <c r="O4431" s="25">
        <v>10.465</v>
      </c>
      <c r="P4431" s="3">
        <v>2.2360000000000002</v>
      </c>
      <c r="Q4431" s="3">
        <v>1.4119999999999999</v>
      </c>
      <c r="R4431">
        <f>IF(Q4431&gt;0,(P4431*(Q4431^2))*(3.14159/6),"")</f>
        <v>2.3342074353630928</v>
      </c>
      <c r="S4431" s="2" t="s">
        <v>32</v>
      </c>
      <c r="T4431" t="s">
        <v>25</v>
      </c>
      <c r="U4431" s="2" t="s">
        <v>26</v>
      </c>
      <c r="V4431" s="2" t="s">
        <v>759</v>
      </c>
      <c r="W4431" s="2"/>
      <c r="X4431" s="2" t="s">
        <v>764</v>
      </c>
      <c r="Y4431" s="2"/>
      <c r="AA4431" s="12" t="s">
        <v>835</v>
      </c>
      <c r="AB4431" t="str">
        <f>IF(Q4431&gt;0,"yes","no")</f>
        <v>yes</v>
      </c>
      <c r="AC4431" t="str">
        <f>IF(O4431&gt;0,"yes","no")</f>
        <v>yes</v>
      </c>
      <c r="AD4431" t="str">
        <f>IF(AH4431="hatch","yes","no")</f>
        <v>yes</v>
      </c>
      <c r="AE4431" t="str">
        <f>IF(AH4431="swimup","yes","no")</f>
        <v>no</v>
      </c>
      <c r="AF4431" t="str">
        <f>IF(AH4431="respiration","yes","no")</f>
        <v>no</v>
      </c>
      <c r="AH4431" t="s">
        <v>766</v>
      </c>
      <c r="AI4431">
        <f>IF(O4431&gt;0,(IF(S4431="live",O4431*0.84,IF(S4431="dried.ethanol",O4431*0.8449+2.8227,O4431))),"")</f>
        <v>10.465</v>
      </c>
      <c r="AJ4431" s="2" t="s">
        <v>750</v>
      </c>
      <c r="AL4431" t="str">
        <f>IF(OR(AND(Q4431=Q4432,P4431&gt;0),AND(O4431&gt;0,O4431=O4432)),"duplicate","")</f>
        <v/>
      </c>
      <c r="AM4431" t="s">
        <v>826</v>
      </c>
      <c r="AN4431" t="s">
        <v>826</v>
      </c>
      <c r="AO4431" t="s">
        <v>826</v>
      </c>
      <c r="AP4431" t="s">
        <v>826</v>
      </c>
      <c r="AQ4431" t="s">
        <v>32</v>
      </c>
    </row>
    <row r="4432" spans="1:43" x14ac:dyDescent="0.2">
      <c r="A4432" s="31"/>
      <c r="B4432" s="1">
        <v>42899</v>
      </c>
      <c r="C4432" s="1" t="str">
        <f>IF(F4432="Kup","6/13/2017",IF(F4432="Sag","6/14/2017",""))</f>
        <v>6/13/2017</v>
      </c>
      <c r="D4432" s="27">
        <f>A4432-B4432</f>
        <v>-42899</v>
      </c>
      <c r="E4432" s="27">
        <f>A4432-C4432</f>
        <v>-42899</v>
      </c>
      <c r="F4432" s="2" t="s">
        <v>21</v>
      </c>
      <c r="G4432" s="2" t="s">
        <v>649</v>
      </c>
      <c r="H4432" s="2" t="s">
        <v>30</v>
      </c>
      <c r="I4432" s="12" t="s">
        <v>23</v>
      </c>
      <c r="J4432" s="12" t="s">
        <v>23</v>
      </c>
      <c r="K4432" s="3" t="s">
        <v>956</v>
      </c>
      <c r="L4432" s="3" t="s">
        <v>955</v>
      </c>
      <c r="M4432" s="2">
        <v>8</v>
      </c>
      <c r="N4432" s="2">
        <v>8</v>
      </c>
      <c r="O4432" s="25">
        <v>11.759</v>
      </c>
      <c r="P4432" s="3">
        <v>1.8720000000000001</v>
      </c>
      <c r="Q4432" s="3">
        <v>1.0409999999999999</v>
      </c>
      <c r="R4432">
        <f>IF(Q4432&gt;0,(P4432*(Q4432^2))*(3.14159/6),"")</f>
        <v>1.0621981945504797</v>
      </c>
      <c r="S4432" s="2" t="s">
        <v>32</v>
      </c>
      <c r="T4432" t="s">
        <v>25</v>
      </c>
      <c r="U4432" s="2" t="s">
        <v>26</v>
      </c>
      <c r="V4432" s="2" t="s">
        <v>679</v>
      </c>
      <c r="W4432" s="2"/>
      <c r="X4432" s="2" t="s">
        <v>764</v>
      </c>
      <c r="Y4432" s="2"/>
      <c r="AA4432" s="12" t="s">
        <v>835</v>
      </c>
      <c r="AB4432" t="str">
        <f>IF(Q4432&gt;0,"yes","no")</f>
        <v>yes</v>
      </c>
      <c r="AC4432" t="str">
        <f>IF(O4432&gt;0,"yes","no")</f>
        <v>yes</v>
      </c>
      <c r="AD4432" t="str">
        <f>IF(AH4432="hatch","yes","no")</f>
        <v>no</v>
      </c>
      <c r="AE4432" t="str">
        <f>IF(AH4432="swimup","yes","no")</f>
        <v>yes</v>
      </c>
      <c r="AF4432" t="str">
        <f>IF(AH4432="respiration","yes","no")</f>
        <v>no</v>
      </c>
      <c r="AH4432" t="s">
        <v>765</v>
      </c>
      <c r="AI4432">
        <f>IF(O4432&gt;0,(IF(S4432="live",O4432*0.84,IF(S4432="dried.ethanol",O4432*0.8449+2.8227,O4432))),"")</f>
        <v>11.759</v>
      </c>
      <c r="AJ4432" s="2" t="s">
        <v>664</v>
      </c>
      <c r="AL4432" t="str">
        <f>IF(OR(AND(Q4432=Q4433,P4432&gt;0),AND(O4432&gt;0,O4432=O4433)),"duplicate","")</f>
        <v/>
      </c>
      <c r="AM4432" t="s">
        <v>826</v>
      </c>
      <c r="AN4432" t="s">
        <v>826</v>
      </c>
      <c r="AO4432" t="s">
        <v>826</v>
      </c>
      <c r="AP4432" t="s">
        <v>826</v>
      </c>
      <c r="AQ4432" t="s">
        <v>32</v>
      </c>
    </row>
    <row r="4433" spans="1:43" x14ac:dyDescent="0.2">
      <c r="A4433" s="31"/>
      <c r="B4433" s="1">
        <v>42899</v>
      </c>
      <c r="C4433" s="1" t="str">
        <f>IF(F4433="Kup","6/13/2017",IF(F4433="Sag","6/14/2017",""))</f>
        <v>6/13/2017</v>
      </c>
      <c r="D4433" s="27">
        <f>A4433-B4433</f>
        <v>-42899</v>
      </c>
      <c r="E4433" s="27">
        <f>A4433-C4433</f>
        <v>-42899</v>
      </c>
      <c r="F4433" s="2" t="s">
        <v>21</v>
      </c>
      <c r="G4433" s="2" t="s">
        <v>711</v>
      </c>
      <c r="H4433" s="2" t="s">
        <v>30</v>
      </c>
      <c r="I4433" s="12" t="s">
        <v>23</v>
      </c>
      <c r="J4433" s="12" t="s">
        <v>23</v>
      </c>
      <c r="K4433" s="3" t="s">
        <v>956</v>
      </c>
      <c r="L4433" s="3" t="s">
        <v>955</v>
      </c>
      <c r="M4433" s="2">
        <v>9</v>
      </c>
      <c r="N4433" s="2">
        <v>9</v>
      </c>
      <c r="O4433" s="25">
        <v>10.526</v>
      </c>
      <c r="P4433" s="3">
        <v>2.0510000000000002</v>
      </c>
      <c r="Q4433" s="3">
        <v>1.1879999999999999</v>
      </c>
      <c r="R4433">
        <f>IF(Q4433&gt;0,(P4433*(Q4433^2))*(3.14159/6),"")</f>
        <v>1.5156425779941598</v>
      </c>
      <c r="S4433" s="2" t="s">
        <v>32</v>
      </c>
      <c r="T4433" t="s">
        <v>25</v>
      </c>
      <c r="U4433" s="2" t="s">
        <v>26</v>
      </c>
      <c r="V4433" s="2" t="s">
        <v>759</v>
      </c>
      <c r="W4433" s="2"/>
      <c r="X4433" s="2" t="s">
        <v>764</v>
      </c>
      <c r="Y4433" s="2"/>
      <c r="AA4433" s="12" t="s">
        <v>835</v>
      </c>
      <c r="AB4433" t="str">
        <f>IF(Q4433&gt;0,"yes","no")</f>
        <v>yes</v>
      </c>
      <c r="AC4433" t="str">
        <f>IF(O4433&gt;0,"yes","no")</f>
        <v>yes</v>
      </c>
      <c r="AD4433" t="str">
        <f>IF(AH4433="hatch","yes","no")</f>
        <v>yes</v>
      </c>
      <c r="AE4433" t="str">
        <f>IF(AH4433="swimup","yes","no")</f>
        <v>no</v>
      </c>
      <c r="AF4433" t="str">
        <f>IF(AH4433="respiration","yes","no")</f>
        <v>no</v>
      </c>
      <c r="AH4433" t="s">
        <v>766</v>
      </c>
      <c r="AI4433">
        <f>IF(O4433&gt;0,(IF(S4433="live",O4433*0.84,IF(S4433="dried.ethanol",O4433*0.8449+2.8227,O4433))),"")</f>
        <v>10.526</v>
      </c>
      <c r="AJ4433" s="2" t="s">
        <v>750</v>
      </c>
      <c r="AL4433" t="str">
        <f>IF(OR(AND(Q4433=Q4434,P4433&gt;0),AND(O4433&gt;0,O4433=O4434)),"duplicate","")</f>
        <v/>
      </c>
      <c r="AM4433" t="s">
        <v>826</v>
      </c>
      <c r="AN4433" t="s">
        <v>826</v>
      </c>
      <c r="AO4433" t="s">
        <v>826</v>
      </c>
      <c r="AP4433" t="s">
        <v>826</v>
      </c>
      <c r="AQ4433" t="s">
        <v>32</v>
      </c>
    </row>
    <row r="4434" spans="1:43" x14ac:dyDescent="0.2">
      <c r="A4434" s="31"/>
      <c r="B4434" s="1">
        <v>42899</v>
      </c>
      <c r="C4434" s="1" t="str">
        <f>IF(F4434="Kup","6/13/2017",IF(F4434="Sag","6/14/2017",""))</f>
        <v>6/13/2017</v>
      </c>
      <c r="D4434" s="27">
        <f>A4434-B4434</f>
        <v>-42899</v>
      </c>
      <c r="E4434" s="27">
        <f>A4434-C4434</f>
        <v>-42899</v>
      </c>
      <c r="F4434" s="2" t="s">
        <v>21</v>
      </c>
      <c r="G4434" s="2" t="s">
        <v>649</v>
      </c>
      <c r="H4434" s="2" t="s">
        <v>30</v>
      </c>
      <c r="I4434" s="12" t="s">
        <v>23</v>
      </c>
      <c r="J4434" s="12" t="s">
        <v>23</v>
      </c>
      <c r="K4434" s="3" t="s">
        <v>956</v>
      </c>
      <c r="L4434" s="3" t="s">
        <v>955</v>
      </c>
      <c r="M4434" s="2">
        <v>9</v>
      </c>
      <c r="N4434" s="2">
        <v>9</v>
      </c>
      <c r="O4434" s="25">
        <v>11.919</v>
      </c>
      <c r="P4434" s="3">
        <v>1.841</v>
      </c>
      <c r="Q4434" s="3">
        <v>0.98199999999999998</v>
      </c>
      <c r="R4434">
        <f>IF(Q4434&gt;0,(P4434*(Q4434^2))*(3.14159/6),"")</f>
        <v>0.92955484655492648</v>
      </c>
      <c r="S4434" s="2" t="s">
        <v>32</v>
      </c>
      <c r="T4434" t="s">
        <v>25</v>
      </c>
      <c r="U4434" s="2" t="s">
        <v>26</v>
      </c>
      <c r="V4434" s="2" t="s">
        <v>679</v>
      </c>
      <c r="W4434" s="2"/>
      <c r="X4434" s="2" t="s">
        <v>764</v>
      </c>
      <c r="Y4434" s="2"/>
      <c r="AA4434" s="12" t="s">
        <v>835</v>
      </c>
      <c r="AB4434" t="str">
        <f>IF(Q4434&gt;0,"yes","no")</f>
        <v>yes</v>
      </c>
      <c r="AC4434" t="str">
        <f>IF(O4434&gt;0,"yes","no")</f>
        <v>yes</v>
      </c>
      <c r="AD4434" t="str">
        <f>IF(AH4434="hatch","yes","no")</f>
        <v>no</v>
      </c>
      <c r="AE4434" t="str">
        <f>IF(AH4434="swimup","yes","no")</f>
        <v>yes</v>
      </c>
      <c r="AF4434" t="str">
        <f>IF(AH4434="respiration","yes","no")</f>
        <v>no</v>
      </c>
      <c r="AH4434" t="s">
        <v>765</v>
      </c>
      <c r="AI4434">
        <f>IF(O4434&gt;0,(IF(S4434="live",O4434*0.84,IF(S4434="dried.ethanol",O4434*0.8449+2.8227,O4434))),"")</f>
        <v>11.919</v>
      </c>
      <c r="AJ4434" s="2" t="s">
        <v>664</v>
      </c>
      <c r="AL4434" t="str">
        <f>IF(OR(AND(Q4434=Q4435,P4434&gt;0),AND(O4434&gt;0,O4434=O4435)),"duplicate","")</f>
        <v/>
      </c>
      <c r="AM4434" t="s">
        <v>826</v>
      </c>
      <c r="AN4434" t="s">
        <v>826</v>
      </c>
      <c r="AO4434" t="s">
        <v>826</v>
      </c>
      <c r="AP4434" t="s">
        <v>826</v>
      </c>
      <c r="AQ4434" t="s">
        <v>32</v>
      </c>
    </row>
    <row r="4435" spans="1:43" x14ac:dyDescent="0.2">
      <c r="A4435" s="31"/>
      <c r="B4435" s="1">
        <v>42899</v>
      </c>
      <c r="C4435" s="1" t="str">
        <f>IF(F4435="Kup","6/13/2017",IF(F4435="Sag","6/14/2017",""))</f>
        <v>6/13/2017</v>
      </c>
      <c r="D4435" s="27">
        <f>A4435-B4435</f>
        <v>-42899</v>
      </c>
      <c r="E4435" s="27">
        <f>A4435-C4435</f>
        <v>-42899</v>
      </c>
      <c r="F4435" s="2" t="s">
        <v>21</v>
      </c>
      <c r="G4435" s="2" t="s">
        <v>711</v>
      </c>
      <c r="H4435" s="2" t="s">
        <v>30</v>
      </c>
      <c r="I4435" s="12" t="s">
        <v>23</v>
      </c>
      <c r="J4435" s="12" t="s">
        <v>23</v>
      </c>
      <c r="K4435" s="3" t="s">
        <v>956</v>
      </c>
      <c r="L4435" s="3" t="s">
        <v>955</v>
      </c>
      <c r="M4435" s="2">
        <v>10</v>
      </c>
      <c r="N4435" s="2">
        <v>10</v>
      </c>
      <c r="O4435" s="25">
        <v>11.239000000000001</v>
      </c>
      <c r="P4435" s="3">
        <v>2.4089999999999998</v>
      </c>
      <c r="Q4435" s="3">
        <v>1.5169999999999999</v>
      </c>
      <c r="R4435">
        <f>IF(Q4435&gt;0,(P4435*(Q4435^2))*(3.14159/6),"")</f>
        <v>2.9027271635682639</v>
      </c>
      <c r="S4435" s="2" t="s">
        <v>32</v>
      </c>
      <c r="T4435" t="s">
        <v>25</v>
      </c>
      <c r="U4435" s="2" t="s">
        <v>26</v>
      </c>
      <c r="V4435" s="2" t="s">
        <v>759</v>
      </c>
      <c r="W4435" s="2"/>
      <c r="X4435" s="2" t="s">
        <v>764</v>
      </c>
      <c r="Y4435" s="2"/>
      <c r="AA4435" s="12" t="s">
        <v>835</v>
      </c>
      <c r="AB4435" t="str">
        <f>IF(Q4435&gt;0,"yes","no")</f>
        <v>yes</v>
      </c>
      <c r="AC4435" t="str">
        <f>IF(O4435&gt;0,"yes","no")</f>
        <v>yes</v>
      </c>
      <c r="AD4435" t="str">
        <f>IF(AH4435="hatch","yes","no")</f>
        <v>yes</v>
      </c>
      <c r="AE4435" t="str">
        <f>IF(AH4435="swimup","yes","no")</f>
        <v>no</v>
      </c>
      <c r="AF4435" t="str">
        <f>IF(AH4435="respiration","yes","no")</f>
        <v>no</v>
      </c>
      <c r="AH4435" t="s">
        <v>766</v>
      </c>
      <c r="AI4435">
        <f>IF(O4435&gt;0,(IF(S4435="live",O4435*0.84,IF(S4435="dried.ethanol",O4435*0.8449+2.8227,O4435))),"")</f>
        <v>11.239000000000001</v>
      </c>
      <c r="AJ4435" s="2" t="s">
        <v>750</v>
      </c>
      <c r="AL4435" t="str">
        <f>IF(OR(AND(Q4435=Q4436,P4435&gt;0),AND(O4435&gt;0,O4435=O4436)),"duplicate","")</f>
        <v/>
      </c>
      <c r="AM4435" t="s">
        <v>826</v>
      </c>
      <c r="AN4435" t="s">
        <v>826</v>
      </c>
      <c r="AO4435" t="s">
        <v>826</v>
      </c>
      <c r="AP4435" t="s">
        <v>826</v>
      </c>
      <c r="AQ4435" t="s">
        <v>32</v>
      </c>
    </row>
    <row r="4436" spans="1:43" x14ac:dyDescent="0.2">
      <c r="A4436" s="31"/>
      <c r="B4436" s="1">
        <v>42899</v>
      </c>
      <c r="C4436" s="1" t="str">
        <f>IF(F4436="Kup","6/13/2017",IF(F4436="Sag","6/14/2017",""))</f>
        <v>6/13/2017</v>
      </c>
      <c r="D4436" s="27">
        <f>A4436-B4436</f>
        <v>-42899</v>
      </c>
      <c r="E4436" s="27">
        <f>A4436-C4436</f>
        <v>-42899</v>
      </c>
      <c r="F4436" s="2" t="s">
        <v>21</v>
      </c>
      <c r="G4436" s="2" t="s">
        <v>649</v>
      </c>
      <c r="H4436" s="2" t="s">
        <v>30</v>
      </c>
      <c r="I4436" s="12" t="s">
        <v>23</v>
      </c>
      <c r="J4436" s="12" t="s">
        <v>23</v>
      </c>
      <c r="K4436" s="3" t="s">
        <v>956</v>
      </c>
      <c r="L4436" s="3" t="s">
        <v>955</v>
      </c>
      <c r="M4436" s="2">
        <v>10</v>
      </c>
      <c r="N4436" s="2">
        <v>10</v>
      </c>
      <c r="O4436" s="25">
        <v>12.146000000000001</v>
      </c>
      <c r="P4436" s="3">
        <v>1.93</v>
      </c>
      <c r="Q4436" s="3">
        <v>0.89200000000000002</v>
      </c>
      <c r="R4436">
        <f>IF(Q4436&gt;0,(P4436*(Q4436^2))*(3.14159/6),"")</f>
        <v>0.80405410448613324</v>
      </c>
      <c r="S4436" s="2" t="s">
        <v>32</v>
      </c>
      <c r="T4436" t="s">
        <v>25</v>
      </c>
      <c r="U4436" s="2" t="s">
        <v>26</v>
      </c>
      <c r="V4436" s="2" t="s">
        <v>679</v>
      </c>
      <c r="W4436" s="2"/>
      <c r="X4436" s="2" t="s">
        <v>764</v>
      </c>
      <c r="Y4436" s="2"/>
      <c r="AA4436" s="12" t="s">
        <v>835</v>
      </c>
      <c r="AB4436" t="str">
        <f>IF(Q4436&gt;0,"yes","no")</f>
        <v>yes</v>
      </c>
      <c r="AC4436" t="str">
        <f>IF(O4436&gt;0,"yes","no")</f>
        <v>yes</v>
      </c>
      <c r="AD4436" t="str">
        <f>IF(AH4436="hatch","yes","no")</f>
        <v>no</v>
      </c>
      <c r="AE4436" t="str">
        <f>IF(AH4436="swimup","yes","no")</f>
        <v>yes</v>
      </c>
      <c r="AF4436" t="str">
        <f>IF(AH4436="respiration","yes","no")</f>
        <v>no</v>
      </c>
      <c r="AH4436" t="s">
        <v>765</v>
      </c>
      <c r="AI4436">
        <f>IF(O4436&gt;0,(IF(S4436="live",O4436*0.84,IF(S4436="dried.ethanol",O4436*0.8449+2.8227,O4436))),"")</f>
        <v>12.146000000000001</v>
      </c>
      <c r="AJ4436" s="2" t="s">
        <v>664</v>
      </c>
      <c r="AL4436" t="str">
        <f>IF(OR(AND(Q4436=Q4437,P4436&gt;0),AND(O4436&gt;0,O4436=O4437)),"duplicate","")</f>
        <v/>
      </c>
      <c r="AM4436" t="s">
        <v>826</v>
      </c>
      <c r="AN4436" t="s">
        <v>826</v>
      </c>
      <c r="AO4436" t="s">
        <v>826</v>
      </c>
      <c r="AP4436" t="s">
        <v>826</v>
      </c>
      <c r="AQ4436" t="s">
        <v>32</v>
      </c>
    </row>
    <row r="4437" spans="1:43" x14ac:dyDescent="0.2">
      <c r="A4437" s="31"/>
      <c r="B4437" s="1">
        <v>42901</v>
      </c>
      <c r="C4437" s="1" t="str">
        <f>IF(F4437="Kup","6/13/2017",IF(F4437="Sag","6/14/2017",""))</f>
        <v>6/14/2017</v>
      </c>
      <c r="D4437" s="27">
        <f>A4437-B4437</f>
        <v>-42901</v>
      </c>
      <c r="E4437" s="27">
        <f>A4437-C4437</f>
        <v>-42900</v>
      </c>
      <c r="F4437" s="2" t="s">
        <v>919</v>
      </c>
      <c r="G4437" s="2" t="s">
        <v>711</v>
      </c>
      <c r="H4437" s="2" t="s">
        <v>30</v>
      </c>
      <c r="I4437" s="12" t="s">
        <v>53</v>
      </c>
      <c r="J4437" s="12" t="s">
        <v>989</v>
      </c>
      <c r="K4437" s="2" t="s">
        <v>967</v>
      </c>
      <c r="L4437" s="2" t="s">
        <v>968</v>
      </c>
      <c r="M4437" s="2">
        <v>1</v>
      </c>
      <c r="N4437" s="2">
        <v>1</v>
      </c>
      <c r="O4437" s="25">
        <v>10.596</v>
      </c>
      <c r="P4437" s="3">
        <v>2.9249999999999998</v>
      </c>
      <c r="Q4437" s="3">
        <v>1.8620000000000001</v>
      </c>
      <c r="R4437">
        <f>IF(Q4437&gt;0,(P4437*(Q4437^2))*(3.14159/6),"")</f>
        <v>5.3098649954804999</v>
      </c>
      <c r="S4437" s="2" t="s">
        <v>32</v>
      </c>
      <c r="T4437" t="s">
        <v>25</v>
      </c>
      <c r="U4437" s="2" t="s">
        <v>26</v>
      </c>
      <c r="V4437" s="2" t="s">
        <v>786</v>
      </c>
      <c r="W4437" s="2"/>
      <c r="X4437" s="2" t="s">
        <v>764</v>
      </c>
      <c r="Y4437" s="2"/>
      <c r="Z4437" s="2"/>
      <c r="AA4437" s="12" t="s">
        <v>835</v>
      </c>
      <c r="AB4437" t="str">
        <f>IF(Q4437&gt;0,"yes","no")</f>
        <v>yes</v>
      </c>
      <c r="AC4437" t="str">
        <f>IF(O4437&gt;0,"yes","no")</f>
        <v>yes</v>
      </c>
      <c r="AD4437" t="str">
        <f>IF(AH4437="hatch","yes","no")</f>
        <v>yes</v>
      </c>
      <c r="AE4437" t="str">
        <f>IF(AH4437="swimup","yes","no")</f>
        <v>no</v>
      </c>
      <c r="AF4437" t="str">
        <f>IF(AH4437="respiration","yes","no")</f>
        <v>no</v>
      </c>
      <c r="AH4437" t="s">
        <v>766</v>
      </c>
      <c r="AI4437">
        <f>IF(O4437&gt;0,(IF(S4437="live",O4437*0.84,IF(S4437="dried.ethanol",O4437*0.8449+2.8227,O4437))),"")</f>
        <v>10.596</v>
      </c>
      <c r="AJ4437" s="2" t="s">
        <v>748</v>
      </c>
      <c r="AL4437" t="str">
        <f>IF(OR(AND(Q4437=Q4438,P4437&gt;0),AND(O4437&gt;0,O4437=O4438)),"duplicate","")</f>
        <v/>
      </c>
      <c r="AM4437" t="s">
        <v>826</v>
      </c>
      <c r="AN4437" t="s">
        <v>826</v>
      </c>
      <c r="AO4437" t="s">
        <v>826</v>
      </c>
      <c r="AP4437" t="s">
        <v>826</v>
      </c>
      <c r="AQ4437" t="s">
        <v>32</v>
      </c>
    </row>
    <row r="4438" spans="1:43" x14ac:dyDescent="0.2">
      <c r="A4438" s="31"/>
      <c r="B4438" s="1">
        <v>42901</v>
      </c>
      <c r="C4438" s="1" t="str">
        <f>IF(F4438="Kup","6/13/2017",IF(F4438="Sag","6/14/2017",""))</f>
        <v>6/14/2017</v>
      </c>
      <c r="D4438" s="27">
        <f>A4438-B4438</f>
        <v>-42901</v>
      </c>
      <c r="E4438" s="27">
        <f>A4438-C4438</f>
        <v>-42900</v>
      </c>
      <c r="F4438" s="2" t="s">
        <v>919</v>
      </c>
      <c r="G4438" s="2" t="s">
        <v>649</v>
      </c>
      <c r="H4438" s="2" t="s">
        <v>30</v>
      </c>
      <c r="I4438" s="12" t="s">
        <v>53</v>
      </c>
      <c r="J4438" s="12" t="s">
        <v>989</v>
      </c>
      <c r="K4438" s="2" t="s">
        <v>967</v>
      </c>
      <c r="L4438" s="2" t="s">
        <v>968</v>
      </c>
      <c r="M4438" s="2">
        <v>1</v>
      </c>
      <c r="N4438" s="2">
        <v>1</v>
      </c>
      <c r="O4438" s="25">
        <v>12.467000000000001</v>
      </c>
      <c r="P4438" s="3">
        <v>1.804</v>
      </c>
      <c r="Q4438" s="3">
        <v>1.266</v>
      </c>
      <c r="R4438">
        <f>IF(Q4438&gt;0,(P4438*(Q4438^2))*(3.14159/6),"")</f>
        <v>1.5139174680933598</v>
      </c>
      <c r="S4438" s="2" t="s">
        <v>32</v>
      </c>
      <c r="T4438" t="s">
        <v>25</v>
      </c>
      <c r="U4438" s="2" t="s">
        <v>26</v>
      </c>
      <c r="V4438" s="2" t="s">
        <v>687</v>
      </c>
      <c r="W4438" s="2"/>
      <c r="X4438" s="2" t="s">
        <v>764</v>
      </c>
      <c r="Y4438" s="2"/>
      <c r="AA4438" s="12" t="s">
        <v>835</v>
      </c>
      <c r="AB4438" t="str">
        <f>IF(Q4438&gt;0,"yes","no")</f>
        <v>yes</v>
      </c>
      <c r="AC4438" t="str">
        <f>IF(O4438&gt;0,"yes","no")</f>
        <v>yes</v>
      </c>
      <c r="AD4438" t="str">
        <f>IF(AH4438="hatch","yes","no")</f>
        <v>no</v>
      </c>
      <c r="AE4438" t="str">
        <f>IF(AH4438="swimup","yes","no")</f>
        <v>yes</v>
      </c>
      <c r="AF4438" t="str">
        <f>IF(AH4438="respiration","yes","no")</f>
        <v>no</v>
      </c>
      <c r="AH4438" t="s">
        <v>765</v>
      </c>
      <c r="AI4438">
        <f>IF(O4438&gt;0,(IF(S4438="live",O4438*0.84,IF(S4438="dried.ethanol",O4438*0.8449+2.8227,O4438))),"")</f>
        <v>12.467000000000001</v>
      </c>
      <c r="AJ4438" s="2" t="s">
        <v>672</v>
      </c>
      <c r="AL4438" t="str">
        <f>IF(OR(AND(Q4438=Q4439,P4438&gt;0),AND(O4438&gt;0,O4438=O4439)),"duplicate","")</f>
        <v/>
      </c>
      <c r="AM4438" t="s">
        <v>826</v>
      </c>
      <c r="AN4438" t="s">
        <v>826</v>
      </c>
      <c r="AO4438" t="s">
        <v>826</v>
      </c>
      <c r="AP4438" t="s">
        <v>826</v>
      </c>
      <c r="AQ4438" t="s">
        <v>32</v>
      </c>
    </row>
    <row r="4439" spans="1:43" x14ac:dyDescent="0.2">
      <c r="A4439" s="31"/>
      <c r="B4439" s="1">
        <v>42901</v>
      </c>
      <c r="C4439" s="1" t="str">
        <f>IF(F4439="Kup","6/13/2017",IF(F4439="Sag","6/14/2017",""))</f>
        <v>6/14/2017</v>
      </c>
      <c r="D4439" s="27">
        <f>A4439-B4439</f>
        <v>-42901</v>
      </c>
      <c r="E4439" s="27">
        <f>A4439-C4439</f>
        <v>-42900</v>
      </c>
      <c r="F4439" s="2" t="s">
        <v>919</v>
      </c>
      <c r="G4439" s="2" t="s">
        <v>711</v>
      </c>
      <c r="H4439" s="2" t="s">
        <v>30</v>
      </c>
      <c r="I4439" s="12" t="s">
        <v>53</v>
      </c>
      <c r="J4439" s="12" t="s">
        <v>989</v>
      </c>
      <c r="K4439" s="2" t="s">
        <v>967</v>
      </c>
      <c r="L4439" s="2" t="s">
        <v>968</v>
      </c>
      <c r="M4439" s="2">
        <v>2</v>
      </c>
      <c r="N4439" s="2">
        <v>2</v>
      </c>
      <c r="O4439" s="25">
        <v>10.169</v>
      </c>
      <c r="P4439" s="3">
        <v>2.8439999999999999</v>
      </c>
      <c r="Q4439" s="3">
        <v>1.996</v>
      </c>
      <c r="R4439">
        <f>IF(Q4439&gt;0,(P4439*(Q4439^2))*(3.14159/6),"")</f>
        <v>5.9326526472585588</v>
      </c>
      <c r="S4439" s="2" t="s">
        <v>32</v>
      </c>
      <c r="T4439" t="s">
        <v>25</v>
      </c>
      <c r="U4439" s="2" t="s">
        <v>26</v>
      </c>
      <c r="V4439" s="2" t="s">
        <v>786</v>
      </c>
      <c r="W4439" s="2"/>
      <c r="X4439" s="2" t="s">
        <v>764</v>
      </c>
      <c r="Y4439" s="2"/>
      <c r="Z4439" s="2"/>
      <c r="AA4439" s="12" t="s">
        <v>835</v>
      </c>
      <c r="AB4439" t="str">
        <f>IF(Q4439&gt;0,"yes","no")</f>
        <v>yes</v>
      </c>
      <c r="AC4439" t="str">
        <f>IF(O4439&gt;0,"yes","no")</f>
        <v>yes</v>
      </c>
      <c r="AD4439" t="str">
        <f>IF(AH4439="hatch","yes","no")</f>
        <v>yes</v>
      </c>
      <c r="AE4439" t="str">
        <f>IF(AH4439="swimup","yes","no")</f>
        <v>no</v>
      </c>
      <c r="AF4439" t="str">
        <f>IF(AH4439="respiration","yes","no")</f>
        <v>no</v>
      </c>
      <c r="AH4439" t="s">
        <v>766</v>
      </c>
      <c r="AI4439">
        <f>IF(O4439&gt;0,(IF(S4439="live",O4439*0.84,IF(S4439="dried.ethanol",O4439*0.8449+2.8227,O4439))),"")</f>
        <v>10.169</v>
      </c>
      <c r="AJ4439" s="2" t="s">
        <v>748</v>
      </c>
      <c r="AL4439" t="str">
        <f>IF(OR(AND(Q4439=Q4440,P4439&gt;0),AND(O4439&gt;0,O4439=O4440)),"duplicate","")</f>
        <v/>
      </c>
      <c r="AM4439" t="s">
        <v>826</v>
      </c>
      <c r="AN4439" t="s">
        <v>826</v>
      </c>
      <c r="AO4439" t="s">
        <v>826</v>
      </c>
      <c r="AP4439" t="s">
        <v>826</v>
      </c>
      <c r="AQ4439" t="s">
        <v>32</v>
      </c>
    </row>
    <row r="4440" spans="1:43" x14ac:dyDescent="0.2">
      <c r="A4440" s="31"/>
      <c r="B4440" s="1">
        <v>42901</v>
      </c>
      <c r="C4440" s="1" t="str">
        <f>IF(F4440="Kup","6/13/2017",IF(F4440="Sag","6/14/2017",""))</f>
        <v>6/14/2017</v>
      </c>
      <c r="D4440" s="27">
        <f>A4440-B4440</f>
        <v>-42901</v>
      </c>
      <c r="E4440" s="27">
        <f>A4440-C4440</f>
        <v>-42900</v>
      </c>
      <c r="F4440" s="2" t="s">
        <v>919</v>
      </c>
      <c r="G4440" s="2" t="s">
        <v>649</v>
      </c>
      <c r="H4440" s="2" t="s">
        <v>30</v>
      </c>
      <c r="I4440" s="12" t="s">
        <v>53</v>
      </c>
      <c r="J4440" s="12" t="s">
        <v>989</v>
      </c>
      <c r="K4440" s="2" t="s">
        <v>967</v>
      </c>
      <c r="L4440" s="2" t="s">
        <v>968</v>
      </c>
      <c r="M4440" s="2">
        <v>2</v>
      </c>
      <c r="N4440" s="2">
        <v>2</v>
      </c>
      <c r="O4440" s="25">
        <v>12.311</v>
      </c>
      <c r="P4440" s="3">
        <v>1.744</v>
      </c>
      <c r="Q4440" s="3">
        <v>1.286</v>
      </c>
      <c r="R4440">
        <f>IF(Q4440&gt;0,(P4440*(Q4440^2))*(3.14159/6),"")</f>
        <v>1.5101729022526931</v>
      </c>
      <c r="S4440" s="2" t="s">
        <v>32</v>
      </c>
      <c r="T4440" t="s">
        <v>25</v>
      </c>
      <c r="U4440" s="2" t="s">
        <v>26</v>
      </c>
      <c r="V4440" s="2" t="s">
        <v>687</v>
      </c>
      <c r="W4440" s="2"/>
      <c r="X4440" s="2" t="s">
        <v>764</v>
      </c>
      <c r="Y4440" s="2"/>
      <c r="AA4440" s="12" t="s">
        <v>835</v>
      </c>
      <c r="AB4440" t="str">
        <f>IF(Q4440&gt;0,"yes","no")</f>
        <v>yes</v>
      </c>
      <c r="AC4440" t="str">
        <f>IF(O4440&gt;0,"yes","no")</f>
        <v>yes</v>
      </c>
      <c r="AD4440" t="str">
        <f>IF(AH4440="hatch","yes","no")</f>
        <v>no</v>
      </c>
      <c r="AE4440" t="str">
        <f>IF(AH4440="swimup","yes","no")</f>
        <v>yes</v>
      </c>
      <c r="AF4440" t="str">
        <f>IF(AH4440="respiration","yes","no")</f>
        <v>no</v>
      </c>
      <c r="AH4440" t="s">
        <v>765</v>
      </c>
      <c r="AI4440">
        <f>IF(O4440&gt;0,(IF(S4440="live",O4440*0.84,IF(S4440="dried.ethanol",O4440*0.8449+2.8227,O4440))),"")</f>
        <v>12.311</v>
      </c>
      <c r="AJ4440" s="2" t="s">
        <v>672</v>
      </c>
      <c r="AL4440" t="str">
        <f>IF(OR(AND(Q4440=Q4441,P4440&gt;0),AND(O4440&gt;0,O4440=O4441)),"duplicate","")</f>
        <v/>
      </c>
      <c r="AM4440" t="s">
        <v>826</v>
      </c>
      <c r="AN4440" t="s">
        <v>826</v>
      </c>
      <c r="AO4440" t="s">
        <v>826</v>
      </c>
      <c r="AP4440" t="s">
        <v>826</v>
      </c>
      <c r="AQ4440" t="s">
        <v>32</v>
      </c>
    </row>
    <row r="4441" spans="1:43" x14ac:dyDescent="0.2">
      <c r="A4441" s="31"/>
      <c r="B4441" s="1">
        <v>42901</v>
      </c>
      <c r="C4441" s="1" t="str">
        <f>IF(F4441="Kup","6/13/2017",IF(F4441="Sag","6/14/2017",""))</f>
        <v>6/14/2017</v>
      </c>
      <c r="D4441" s="27">
        <f>A4441-B4441</f>
        <v>-42901</v>
      </c>
      <c r="E4441" s="27">
        <f>A4441-C4441</f>
        <v>-42900</v>
      </c>
      <c r="F4441" s="2" t="s">
        <v>919</v>
      </c>
      <c r="G4441" s="2" t="s">
        <v>711</v>
      </c>
      <c r="H4441" s="2" t="s">
        <v>30</v>
      </c>
      <c r="I4441" s="12" t="s">
        <v>53</v>
      </c>
      <c r="J4441" s="12" t="s">
        <v>989</v>
      </c>
      <c r="K4441" s="2" t="s">
        <v>967</v>
      </c>
      <c r="L4441" s="2" t="s">
        <v>968</v>
      </c>
      <c r="M4441" s="2">
        <v>3</v>
      </c>
      <c r="N4441" s="2">
        <v>3</v>
      </c>
      <c r="O4441" s="25">
        <v>10.263999999999999</v>
      </c>
      <c r="P4441" s="3">
        <v>2.6150000000000002</v>
      </c>
      <c r="Q4441" s="3">
        <v>2.0230000000000001</v>
      </c>
      <c r="R4441">
        <f>IF(Q4441&gt;0,(P4441*(Q4441^2))*(3.14159/6),"")</f>
        <v>5.6035301656004419</v>
      </c>
      <c r="S4441" s="2" t="s">
        <v>32</v>
      </c>
      <c r="T4441" t="s">
        <v>25</v>
      </c>
      <c r="U4441" s="2" t="s">
        <v>26</v>
      </c>
      <c r="V4441" s="2" t="s">
        <v>786</v>
      </c>
      <c r="W4441" s="2"/>
      <c r="X4441" s="2" t="s">
        <v>764</v>
      </c>
      <c r="Y4441" s="2"/>
      <c r="Z4441" s="2"/>
      <c r="AA4441" s="12" t="s">
        <v>835</v>
      </c>
      <c r="AB4441" t="str">
        <f>IF(Q4441&gt;0,"yes","no")</f>
        <v>yes</v>
      </c>
      <c r="AC4441" t="str">
        <f>IF(O4441&gt;0,"yes","no")</f>
        <v>yes</v>
      </c>
      <c r="AD4441" t="str">
        <f>IF(AH4441="hatch","yes","no")</f>
        <v>yes</v>
      </c>
      <c r="AE4441" t="str">
        <f>IF(AH4441="swimup","yes","no")</f>
        <v>no</v>
      </c>
      <c r="AF4441" t="str">
        <f>IF(AH4441="respiration","yes","no")</f>
        <v>no</v>
      </c>
      <c r="AH4441" t="s">
        <v>766</v>
      </c>
      <c r="AI4441">
        <f>IF(O4441&gt;0,(IF(S4441="live",O4441*0.84,IF(S4441="dried.ethanol",O4441*0.8449+2.8227,O4441))),"")</f>
        <v>10.263999999999999</v>
      </c>
      <c r="AJ4441" s="2" t="s">
        <v>748</v>
      </c>
      <c r="AL4441" t="str">
        <f>IF(OR(AND(Q4441=Q4442,P4441&gt;0),AND(O4441&gt;0,O4441=O4442)),"duplicate","")</f>
        <v/>
      </c>
      <c r="AM4441" t="s">
        <v>826</v>
      </c>
      <c r="AN4441" t="s">
        <v>826</v>
      </c>
      <c r="AO4441" t="s">
        <v>826</v>
      </c>
      <c r="AP4441" t="s">
        <v>826</v>
      </c>
      <c r="AQ4441" t="s">
        <v>32</v>
      </c>
    </row>
    <row r="4442" spans="1:43" x14ac:dyDescent="0.2">
      <c r="A4442" s="31"/>
      <c r="B4442" s="1">
        <v>42901</v>
      </c>
      <c r="C4442" s="1" t="str">
        <f>IF(F4442="Kup","6/13/2017",IF(F4442="Sag","6/14/2017",""))</f>
        <v>6/14/2017</v>
      </c>
      <c r="D4442" s="27">
        <f>A4442-B4442</f>
        <v>-42901</v>
      </c>
      <c r="E4442" s="27">
        <f>A4442-C4442</f>
        <v>-42900</v>
      </c>
      <c r="F4442" s="2" t="s">
        <v>919</v>
      </c>
      <c r="G4442" s="2" t="s">
        <v>649</v>
      </c>
      <c r="H4442" s="2" t="s">
        <v>30</v>
      </c>
      <c r="I4442" s="12" t="s">
        <v>53</v>
      </c>
      <c r="J4442" s="12" t="s">
        <v>989</v>
      </c>
      <c r="K4442" s="2" t="s">
        <v>967</v>
      </c>
      <c r="L4442" s="2" t="s">
        <v>968</v>
      </c>
      <c r="M4442" s="2">
        <v>3</v>
      </c>
      <c r="N4442" s="2">
        <v>3</v>
      </c>
      <c r="O4442" s="25">
        <v>12.221</v>
      </c>
      <c r="P4442" s="3">
        <v>1.8959999999999999</v>
      </c>
      <c r="Q4442" s="3">
        <v>1.4330000000000001</v>
      </c>
      <c r="R4442">
        <f>IF(Q4442&gt;0,(P4442*(Q4442^2))*(3.14159/6),"")</f>
        <v>2.0385856803731599</v>
      </c>
      <c r="S4442" s="2" t="s">
        <v>32</v>
      </c>
      <c r="T4442" t="s">
        <v>25</v>
      </c>
      <c r="U4442" s="2" t="s">
        <v>26</v>
      </c>
      <c r="V4442" s="2" t="s">
        <v>687</v>
      </c>
      <c r="W4442" s="2"/>
      <c r="X4442" s="2" t="s">
        <v>764</v>
      </c>
      <c r="Y4442" s="2"/>
      <c r="AA4442" s="12" t="s">
        <v>835</v>
      </c>
      <c r="AB4442" t="str">
        <f>IF(Q4442&gt;0,"yes","no")</f>
        <v>yes</v>
      </c>
      <c r="AC4442" t="str">
        <f>IF(O4442&gt;0,"yes","no")</f>
        <v>yes</v>
      </c>
      <c r="AD4442" t="str">
        <f>IF(AH4442="hatch","yes","no")</f>
        <v>no</v>
      </c>
      <c r="AE4442" t="str">
        <f>IF(AH4442="swimup","yes","no")</f>
        <v>yes</v>
      </c>
      <c r="AF4442" t="str">
        <f>IF(AH4442="respiration","yes","no")</f>
        <v>no</v>
      </c>
      <c r="AH4442" t="s">
        <v>765</v>
      </c>
      <c r="AI4442">
        <f>IF(O4442&gt;0,(IF(S4442="live",O4442*0.84,IF(S4442="dried.ethanol",O4442*0.8449+2.8227,O4442))),"")</f>
        <v>12.221</v>
      </c>
      <c r="AJ4442" s="2" t="s">
        <v>672</v>
      </c>
      <c r="AL4442" t="str">
        <f>IF(OR(AND(Q4442=Q4443,P4442&gt;0),AND(O4442&gt;0,O4442=O4443)),"duplicate","")</f>
        <v/>
      </c>
      <c r="AM4442" t="s">
        <v>826</v>
      </c>
      <c r="AN4442" t="s">
        <v>826</v>
      </c>
      <c r="AO4442" t="s">
        <v>826</v>
      </c>
      <c r="AP4442" t="s">
        <v>826</v>
      </c>
      <c r="AQ4442" t="s">
        <v>32</v>
      </c>
    </row>
    <row r="4443" spans="1:43" x14ac:dyDescent="0.2">
      <c r="A4443" s="31"/>
      <c r="B4443" s="1">
        <v>42901</v>
      </c>
      <c r="C4443" s="1" t="str">
        <f>IF(F4443="Kup","6/13/2017",IF(F4443="Sag","6/14/2017",""))</f>
        <v>6/14/2017</v>
      </c>
      <c r="D4443" s="27">
        <f>A4443-B4443</f>
        <v>-42901</v>
      </c>
      <c r="E4443" s="27">
        <f>A4443-C4443</f>
        <v>-42900</v>
      </c>
      <c r="F4443" s="2" t="s">
        <v>919</v>
      </c>
      <c r="G4443" s="2" t="s">
        <v>711</v>
      </c>
      <c r="H4443" s="2" t="s">
        <v>30</v>
      </c>
      <c r="I4443" s="12" t="s">
        <v>53</v>
      </c>
      <c r="J4443" s="12" t="s">
        <v>989</v>
      </c>
      <c r="K4443" s="2" t="s">
        <v>967</v>
      </c>
      <c r="L4443" s="2" t="s">
        <v>968</v>
      </c>
      <c r="M4443" s="2">
        <v>4</v>
      </c>
      <c r="N4443" s="2">
        <v>4</v>
      </c>
      <c r="O4443" s="25">
        <v>10.204000000000001</v>
      </c>
      <c r="P4443" s="3">
        <v>2.8039999999999998</v>
      </c>
      <c r="Q4443" s="3">
        <v>1.8180000000000001</v>
      </c>
      <c r="R4443">
        <f>IF(Q4443&gt;0,(P4443*(Q4443^2))*(3.14159/6),"")</f>
        <v>4.8524829996794399</v>
      </c>
      <c r="S4443" s="2" t="s">
        <v>32</v>
      </c>
      <c r="T4443" t="s">
        <v>25</v>
      </c>
      <c r="U4443" s="2" t="s">
        <v>26</v>
      </c>
      <c r="V4443" s="2" t="s">
        <v>786</v>
      </c>
      <c r="W4443" s="2"/>
      <c r="X4443" s="2" t="s">
        <v>764</v>
      </c>
      <c r="Y4443" s="2"/>
      <c r="Z4443" s="2"/>
      <c r="AA4443" s="12" t="s">
        <v>835</v>
      </c>
      <c r="AB4443" t="str">
        <f>IF(Q4443&gt;0,"yes","no")</f>
        <v>yes</v>
      </c>
      <c r="AC4443" t="str">
        <f>IF(O4443&gt;0,"yes","no")</f>
        <v>yes</v>
      </c>
      <c r="AD4443" t="str">
        <f>IF(AH4443="hatch","yes","no")</f>
        <v>yes</v>
      </c>
      <c r="AE4443" t="str">
        <f>IF(AH4443="swimup","yes","no")</f>
        <v>no</v>
      </c>
      <c r="AF4443" t="str">
        <f>IF(AH4443="respiration","yes","no")</f>
        <v>no</v>
      </c>
      <c r="AH4443" t="s">
        <v>766</v>
      </c>
      <c r="AI4443">
        <f>IF(O4443&gt;0,(IF(S4443="live",O4443*0.84,IF(S4443="dried.ethanol",O4443*0.8449+2.8227,O4443))),"")</f>
        <v>10.204000000000001</v>
      </c>
      <c r="AJ4443" s="2" t="s">
        <v>748</v>
      </c>
      <c r="AL4443" t="str">
        <f>IF(OR(AND(Q4443=Q4444,P4443&gt;0),AND(O4443&gt;0,O4443=O4444)),"duplicate","")</f>
        <v/>
      </c>
      <c r="AM4443" t="s">
        <v>826</v>
      </c>
      <c r="AN4443" t="s">
        <v>826</v>
      </c>
      <c r="AO4443" t="s">
        <v>826</v>
      </c>
      <c r="AP4443" t="s">
        <v>826</v>
      </c>
      <c r="AQ4443" t="s">
        <v>32</v>
      </c>
    </row>
    <row r="4444" spans="1:43" x14ac:dyDescent="0.2">
      <c r="A4444" s="31"/>
      <c r="B4444" s="1">
        <v>42901</v>
      </c>
      <c r="C4444" s="1" t="str">
        <f>IF(F4444="Kup","6/13/2017",IF(F4444="Sag","6/14/2017",""))</f>
        <v>6/14/2017</v>
      </c>
      <c r="D4444" s="27">
        <f>A4444-B4444</f>
        <v>-42901</v>
      </c>
      <c r="E4444" s="27">
        <f>A4444-C4444</f>
        <v>-42900</v>
      </c>
      <c r="F4444" s="2" t="s">
        <v>919</v>
      </c>
      <c r="G4444" s="2" t="s">
        <v>649</v>
      </c>
      <c r="H4444" s="2" t="s">
        <v>30</v>
      </c>
      <c r="I4444" s="12" t="s">
        <v>53</v>
      </c>
      <c r="J4444" s="12" t="s">
        <v>989</v>
      </c>
      <c r="K4444" s="2" t="s">
        <v>967</v>
      </c>
      <c r="L4444" s="2" t="s">
        <v>968</v>
      </c>
      <c r="M4444" s="2">
        <v>4</v>
      </c>
      <c r="N4444" s="2">
        <v>4</v>
      </c>
      <c r="O4444" s="25">
        <v>12.622</v>
      </c>
      <c r="P4444" s="3">
        <v>1.948</v>
      </c>
      <c r="Q4444" s="3">
        <v>1.21</v>
      </c>
      <c r="R4444">
        <f>IF(Q4444&gt;0,(P4444*(Q4444^2))*(3.14159/6),"")</f>
        <v>1.4933374230353331</v>
      </c>
      <c r="S4444" s="2" t="s">
        <v>32</v>
      </c>
      <c r="T4444" t="s">
        <v>25</v>
      </c>
      <c r="U4444" s="2" t="s">
        <v>26</v>
      </c>
      <c r="V4444" s="2" t="s">
        <v>687</v>
      </c>
      <c r="W4444" s="2"/>
      <c r="X4444" s="2" t="s">
        <v>764</v>
      </c>
      <c r="Y4444" s="2"/>
      <c r="AA4444" s="12" t="s">
        <v>835</v>
      </c>
      <c r="AB4444" t="str">
        <f>IF(Q4444&gt;0,"yes","no")</f>
        <v>yes</v>
      </c>
      <c r="AC4444" t="str">
        <f>IF(O4444&gt;0,"yes","no")</f>
        <v>yes</v>
      </c>
      <c r="AD4444" t="str">
        <f>IF(AH4444="hatch","yes","no")</f>
        <v>no</v>
      </c>
      <c r="AE4444" t="str">
        <f>IF(AH4444="swimup","yes","no")</f>
        <v>yes</v>
      </c>
      <c r="AF4444" t="str">
        <f>IF(AH4444="respiration","yes","no")</f>
        <v>no</v>
      </c>
      <c r="AH4444" t="s">
        <v>765</v>
      </c>
      <c r="AI4444">
        <f>IF(O4444&gt;0,(IF(S4444="live",O4444*0.84,IF(S4444="dried.ethanol",O4444*0.8449+2.8227,O4444))),"")</f>
        <v>12.622</v>
      </c>
      <c r="AJ4444" s="2" t="s">
        <v>672</v>
      </c>
      <c r="AL4444" t="str">
        <f>IF(OR(AND(Q4444=Q4445,P4444&gt;0),AND(O4444&gt;0,O4444=O4445)),"duplicate","")</f>
        <v/>
      </c>
      <c r="AM4444" t="s">
        <v>826</v>
      </c>
      <c r="AN4444" t="s">
        <v>826</v>
      </c>
      <c r="AO4444" t="s">
        <v>826</v>
      </c>
      <c r="AP4444" t="s">
        <v>826</v>
      </c>
      <c r="AQ4444" t="s">
        <v>32</v>
      </c>
    </row>
    <row r="4445" spans="1:43" x14ac:dyDescent="0.2">
      <c r="A4445" s="31"/>
      <c r="B4445" s="1">
        <v>42901</v>
      </c>
      <c r="C4445" s="1" t="str">
        <f>IF(F4445="Kup","6/13/2017",IF(F4445="Sag","6/14/2017",""))</f>
        <v>6/14/2017</v>
      </c>
      <c r="D4445" s="27">
        <f>A4445-B4445</f>
        <v>-42901</v>
      </c>
      <c r="E4445" s="27">
        <f>A4445-C4445</f>
        <v>-42900</v>
      </c>
      <c r="F4445" s="2" t="s">
        <v>919</v>
      </c>
      <c r="G4445" s="2" t="s">
        <v>711</v>
      </c>
      <c r="H4445" s="2" t="s">
        <v>30</v>
      </c>
      <c r="I4445" s="12" t="s">
        <v>53</v>
      </c>
      <c r="J4445" s="12" t="s">
        <v>989</v>
      </c>
      <c r="K4445" s="2" t="s">
        <v>967</v>
      </c>
      <c r="L4445" s="2" t="s">
        <v>968</v>
      </c>
      <c r="M4445" s="2">
        <v>5</v>
      </c>
      <c r="N4445" s="2">
        <v>5</v>
      </c>
      <c r="O4445" s="25">
        <v>10.282</v>
      </c>
      <c r="P4445" s="3">
        <v>2.73</v>
      </c>
      <c r="Q4445" s="3">
        <v>2.0169999999999999</v>
      </c>
      <c r="R4445">
        <f>IF(Q4445&gt;0,(P4445*(Q4445^2))*(3.14159/6),"")</f>
        <v>5.8153076979770493</v>
      </c>
      <c r="S4445" s="2" t="s">
        <v>32</v>
      </c>
      <c r="T4445" t="s">
        <v>25</v>
      </c>
      <c r="U4445" s="2" t="s">
        <v>26</v>
      </c>
      <c r="V4445" s="2" t="s">
        <v>786</v>
      </c>
      <c r="W4445" s="2"/>
      <c r="X4445" s="2" t="s">
        <v>764</v>
      </c>
      <c r="Y4445" s="2"/>
      <c r="Z4445" s="2"/>
      <c r="AA4445" s="12" t="s">
        <v>835</v>
      </c>
      <c r="AB4445" t="str">
        <f>IF(Q4445&gt;0,"yes","no")</f>
        <v>yes</v>
      </c>
      <c r="AC4445" t="str">
        <f>IF(O4445&gt;0,"yes","no")</f>
        <v>yes</v>
      </c>
      <c r="AD4445" t="str">
        <f>IF(AH4445="hatch","yes","no")</f>
        <v>yes</v>
      </c>
      <c r="AE4445" t="str">
        <f>IF(AH4445="swimup","yes","no")</f>
        <v>no</v>
      </c>
      <c r="AF4445" t="str">
        <f>IF(AH4445="respiration","yes","no")</f>
        <v>no</v>
      </c>
      <c r="AH4445" t="s">
        <v>766</v>
      </c>
      <c r="AI4445">
        <f>IF(O4445&gt;0,(IF(S4445="live",O4445*0.84,IF(S4445="dried.ethanol",O4445*0.8449+2.8227,O4445))),"")</f>
        <v>10.282</v>
      </c>
      <c r="AJ4445" s="2" t="s">
        <v>748</v>
      </c>
      <c r="AL4445" t="str">
        <f>IF(OR(AND(Q4445=Q4446,P4445&gt;0),AND(O4445&gt;0,O4445=O4446)),"duplicate","")</f>
        <v/>
      </c>
      <c r="AM4445" t="s">
        <v>826</v>
      </c>
      <c r="AN4445" t="s">
        <v>826</v>
      </c>
      <c r="AO4445" t="s">
        <v>826</v>
      </c>
      <c r="AP4445" t="s">
        <v>826</v>
      </c>
      <c r="AQ4445" t="s">
        <v>32</v>
      </c>
    </row>
    <row r="4446" spans="1:43" x14ac:dyDescent="0.2">
      <c r="A4446" s="31"/>
      <c r="B4446" s="1">
        <v>42901</v>
      </c>
      <c r="C4446" s="1" t="str">
        <f>IF(F4446="Kup","6/13/2017",IF(F4446="Sag","6/14/2017",""))</f>
        <v>6/14/2017</v>
      </c>
      <c r="D4446" s="27">
        <f>A4446-B4446</f>
        <v>-42901</v>
      </c>
      <c r="E4446" s="27">
        <f>A4446-C4446</f>
        <v>-42900</v>
      </c>
      <c r="F4446" s="2" t="s">
        <v>919</v>
      </c>
      <c r="G4446" s="2" t="s">
        <v>649</v>
      </c>
      <c r="H4446" s="2" t="s">
        <v>30</v>
      </c>
      <c r="I4446" s="12" t="s">
        <v>53</v>
      </c>
      <c r="J4446" s="12" t="s">
        <v>989</v>
      </c>
      <c r="K4446" s="2" t="s">
        <v>967</v>
      </c>
      <c r="L4446" s="2" t="s">
        <v>968</v>
      </c>
      <c r="M4446" s="2">
        <v>5</v>
      </c>
      <c r="N4446" s="2">
        <v>5</v>
      </c>
      <c r="O4446" s="25">
        <v>12.271000000000001</v>
      </c>
      <c r="P4446" s="3">
        <v>1.5489999999999999</v>
      </c>
      <c r="Q4446" s="3">
        <v>1.07</v>
      </c>
      <c r="R4446">
        <f>IF(Q4446&gt;0,(P4446*(Q4446^2))*(3.14159/6),"")</f>
        <v>0.92857551660983328</v>
      </c>
      <c r="S4446" s="2" t="s">
        <v>32</v>
      </c>
      <c r="T4446" t="s">
        <v>25</v>
      </c>
      <c r="U4446" s="2" t="s">
        <v>26</v>
      </c>
      <c r="V4446" s="2" t="s">
        <v>687</v>
      </c>
      <c r="W4446" s="2"/>
      <c r="X4446" s="2" t="s">
        <v>764</v>
      </c>
      <c r="Y4446" s="2"/>
      <c r="AA4446" s="12" t="s">
        <v>835</v>
      </c>
      <c r="AB4446" t="str">
        <f>IF(Q4446&gt;0,"yes","no")</f>
        <v>yes</v>
      </c>
      <c r="AC4446" t="str">
        <f>IF(O4446&gt;0,"yes","no")</f>
        <v>yes</v>
      </c>
      <c r="AD4446" t="str">
        <f>IF(AH4446="hatch","yes","no")</f>
        <v>no</v>
      </c>
      <c r="AE4446" t="str">
        <f>IF(AH4446="swimup","yes","no")</f>
        <v>yes</v>
      </c>
      <c r="AF4446" t="str">
        <f>IF(AH4446="respiration","yes","no")</f>
        <v>no</v>
      </c>
      <c r="AH4446" t="s">
        <v>765</v>
      </c>
      <c r="AI4446">
        <f>IF(O4446&gt;0,(IF(S4446="live",O4446*0.84,IF(S4446="dried.ethanol",O4446*0.8449+2.8227,O4446))),"")</f>
        <v>12.271000000000001</v>
      </c>
      <c r="AJ4446" s="2" t="s">
        <v>672</v>
      </c>
      <c r="AL4446" t="str">
        <f>IF(OR(AND(Q4446=Q4447,P4446&gt;0),AND(O4446&gt;0,O4446=O4447)),"duplicate","")</f>
        <v/>
      </c>
      <c r="AM4446" t="s">
        <v>826</v>
      </c>
      <c r="AN4446" t="s">
        <v>826</v>
      </c>
      <c r="AO4446" t="s">
        <v>826</v>
      </c>
      <c r="AP4446" t="s">
        <v>826</v>
      </c>
      <c r="AQ4446" t="s">
        <v>32</v>
      </c>
    </row>
    <row r="4447" spans="1:43" x14ac:dyDescent="0.2">
      <c r="A4447" s="31"/>
      <c r="B4447" s="1">
        <v>42901</v>
      </c>
      <c r="C4447" s="1" t="str">
        <f>IF(F4447="Kup","6/13/2017",IF(F4447="Sag","6/14/2017",""))</f>
        <v>6/14/2017</v>
      </c>
      <c r="D4447" s="27">
        <f>A4447-B4447</f>
        <v>-42901</v>
      </c>
      <c r="E4447" s="27">
        <f>A4447-C4447</f>
        <v>-42900</v>
      </c>
      <c r="F4447" s="2" t="s">
        <v>919</v>
      </c>
      <c r="G4447" s="2" t="s">
        <v>711</v>
      </c>
      <c r="H4447" s="2" t="s">
        <v>30</v>
      </c>
      <c r="I4447" s="12" t="s">
        <v>53</v>
      </c>
      <c r="J4447" s="12" t="s">
        <v>989</v>
      </c>
      <c r="K4447" s="2" t="s">
        <v>967</v>
      </c>
      <c r="L4447" s="2" t="s">
        <v>968</v>
      </c>
      <c r="M4447" s="2">
        <v>6</v>
      </c>
      <c r="N4447" s="2">
        <v>6</v>
      </c>
      <c r="O4447" s="25">
        <v>10.465</v>
      </c>
      <c r="P4447" s="3">
        <v>2.669</v>
      </c>
      <c r="Q4447" s="3">
        <v>1.867</v>
      </c>
      <c r="R4447">
        <f>IF(Q4447&gt;0,(P4447*(Q4447^2))*(3.14159/6),"")</f>
        <v>4.871194438001031</v>
      </c>
      <c r="S4447" s="2" t="s">
        <v>32</v>
      </c>
      <c r="T4447" t="s">
        <v>25</v>
      </c>
      <c r="U4447" s="2" t="s">
        <v>26</v>
      </c>
      <c r="V4447" s="2" t="s">
        <v>786</v>
      </c>
      <c r="W4447" s="2"/>
      <c r="X4447" s="2" t="s">
        <v>764</v>
      </c>
      <c r="Y4447" s="2"/>
      <c r="Z4447" s="2"/>
      <c r="AA4447" s="12" t="s">
        <v>835</v>
      </c>
      <c r="AB4447" t="str">
        <f>IF(Q4447&gt;0,"yes","no")</f>
        <v>yes</v>
      </c>
      <c r="AC4447" t="str">
        <f>IF(O4447&gt;0,"yes","no")</f>
        <v>yes</v>
      </c>
      <c r="AD4447" t="str">
        <f>IF(AH4447="hatch","yes","no")</f>
        <v>yes</v>
      </c>
      <c r="AE4447" t="str">
        <f>IF(AH4447="swimup","yes","no")</f>
        <v>no</v>
      </c>
      <c r="AF4447" t="str">
        <f>IF(AH4447="respiration","yes","no")</f>
        <v>no</v>
      </c>
      <c r="AH4447" t="s">
        <v>766</v>
      </c>
      <c r="AI4447">
        <f>IF(O4447&gt;0,(IF(S4447="live",O4447*0.84,IF(S4447="dried.ethanol",O4447*0.8449+2.8227,O4447))),"")</f>
        <v>10.465</v>
      </c>
      <c r="AJ4447" s="2" t="s">
        <v>748</v>
      </c>
      <c r="AL4447" t="str">
        <f>IF(OR(AND(Q4447=Q4448,P4447&gt;0),AND(O4447&gt;0,O4447=O4448)),"duplicate","")</f>
        <v/>
      </c>
      <c r="AM4447" t="s">
        <v>826</v>
      </c>
      <c r="AN4447" t="s">
        <v>826</v>
      </c>
      <c r="AO4447" t="s">
        <v>826</v>
      </c>
      <c r="AP4447" t="s">
        <v>826</v>
      </c>
      <c r="AQ4447" t="s">
        <v>32</v>
      </c>
    </row>
    <row r="4448" spans="1:43" x14ac:dyDescent="0.2">
      <c r="A4448" s="31"/>
      <c r="B4448" s="1">
        <v>42901</v>
      </c>
      <c r="C4448" s="1" t="str">
        <f>IF(F4448="Kup","6/13/2017",IF(F4448="Sag","6/14/2017",""))</f>
        <v>6/14/2017</v>
      </c>
      <c r="D4448" s="27">
        <f>A4448-B4448</f>
        <v>-42901</v>
      </c>
      <c r="E4448" s="27">
        <f>A4448-C4448</f>
        <v>-42900</v>
      </c>
      <c r="F4448" s="2" t="s">
        <v>919</v>
      </c>
      <c r="G4448" s="2" t="s">
        <v>649</v>
      </c>
      <c r="H4448" s="2" t="s">
        <v>30</v>
      </c>
      <c r="I4448" s="12" t="s">
        <v>53</v>
      </c>
      <c r="J4448" s="12" t="s">
        <v>989</v>
      </c>
      <c r="K4448" s="2" t="s">
        <v>967</v>
      </c>
      <c r="L4448" s="2" t="s">
        <v>968</v>
      </c>
      <c r="M4448" s="2">
        <v>6</v>
      </c>
      <c r="N4448" s="2">
        <v>6</v>
      </c>
      <c r="O4448" s="25">
        <v>12.07</v>
      </c>
      <c r="P4448" s="3">
        <v>1.9319999999999999</v>
      </c>
      <c r="Q4448" s="3">
        <v>1.3660000000000001</v>
      </c>
      <c r="R4448">
        <f>IF(Q4448&gt;0,(P4448*(Q4448^2))*(3.14159/6),"")</f>
        <v>1.88758612463288</v>
      </c>
      <c r="S4448" s="2" t="s">
        <v>32</v>
      </c>
      <c r="T4448" t="s">
        <v>25</v>
      </c>
      <c r="U4448" s="2" t="s">
        <v>26</v>
      </c>
      <c r="V4448" s="2" t="s">
        <v>687</v>
      </c>
      <c r="W4448" s="2"/>
      <c r="X4448" s="2" t="s">
        <v>764</v>
      </c>
      <c r="Y4448" s="2"/>
      <c r="AA4448" s="12" t="s">
        <v>835</v>
      </c>
      <c r="AB4448" t="str">
        <f>IF(Q4448&gt;0,"yes","no")</f>
        <v>yes</v>
      </c>
      <c r="AC4448" t="str">
        <f>IF(O4448&gt;0,"yes","no")</f>
        <v>yes</v>
      </c>
      <c r="AD4448" t="str">
        <f>IF(AH4448="hatch","yes","no")</f>
        <v>no</v>
      </c>
      <c r="AE4448" t="str">
        <f>IF(AH4448="swimup","yes","no")</f>
        <v>yes</v>
      </c>
      <c r="AF4448" t="str">
        <f>IF(AH4448="respiration","yes","no")</f>
        <v>no</v>
      </c>
      <c r="AH4448" t="s">
        <v>765</v>
      </c>
      <c r="AI4448">
        <f>IF(O4448&gt;0,(IF(S4448="live",O4448*0.84,IF(S4448="dried.ethanol",O4448*0.8449+2.8227,O4448))),"")</f>
        <v>12.07</v>
      </c>
      <c r="AJ4448" s="2" t="s">
        <v>672</v>
      </c>
      <c r="AL4448" t="str">
        <f>IF(OR(AND(Q4448=Q4449,P4448&gt;0),AND(O4448&gt;0,O4448=O4449)),"duplicate","")</f>
        <v/>
      </c>
      <c r="AM4448" t="s">
        <v>826</v>
      </c>
      <c r="AN4448" t="s">
        <v>826</v>
      </c>
      <c r="AO4448" t="s">
        <v>826</v>
      </c>
      <c r="AP4448" t="s">
        <v>826</v>
      </c>
      <c r="AQ4448" t="s">
        <v>32</v>
      </c>
    </row>
    <row r="4449" spans="1:43" x14ac:dyDescent="0.2">
      <c r="A4449" s="31"/>
      <c r="B4449" s="1">
        <v>42901</v>
      </c>
      <c r="C4449" s="1" t="str">
        <f>IF(F4449="Kup","6/13/2017",IF(F4449="Sag","6/14/2017",""))</f>
        <v>6/14/2017</v>
      </c>
      <c r="D4449" s="27">
        <f>A4449-B4449</f>
        <v>-42901</v>
      </c>
      <c r="E4449" s="27">
        <f>A4449-C4449</f>
        <v>-42900</v>
      </c>
      <c r="F4449" s="2" t="s">
        <v>919</v>
      </c>
      <c r="G4449" s="2" t="s">
        <v>711</v>
      </c>
      <c r="H4449" s="2" t="s">
        <v>30</v>
      </c>
      <c r="I4449" s="12" t="s">
        <v>53</v>
      </c>
      <c r="J4449" s="12" t="s">
        <v>989</v>
      </c>
      <c r="K4449" s="2" t="s">
        <v>967</v>
      </c>
      <c r="L4449" s="2" t="s">
        <v>968</v>
      </c>
      <c r="M4449" s="2">
        <v>7</v>
      </c>
      <c r="N4449" s="2">
        <v>7</v>
      </c>
      <c r="O4449" s="25">
        <v>10.242000000000001</v>
      </c>
      <c r="P4449" s="3">
        <v>2.5609999999999999</v>
      </c>
      <c r="Q4449" s="3">
        <v>1.8819999999999999</v>
      </c>
      <c r="R4449">
        <f>IF(Q4449&gt;0,(P4449*(Q4449^2))*(3.14159/6),"")</f>
        <v>4.7494910336781251</v>
      </c>
      <c r="S4449" s="2" t="s">
        <v>32</v>
      </c>
      <c r="T4449" t="s">
        <v>25</v>
      </c>
      <c r="U4449" s="2" t="s">
        <v>26</v>
      </c>
      <c r="V4449" s="2" t="s">
        <v>786</v>
      </c>
      <c r="W4449" s="2"/>
      <c r="X4449" s="2" t="s">
        <v>764</v>
      </c>
      <c r="Y4449" s="2"/>
      <c r="Z4449" s="2"/>
      <c r="AA4449" s="12" t="s">
        <v>835</v>
      </c>
      <c r="AB4449" t="str">
        <f>IF(Q4449&gt;0,"yes","no")</f>
        <v>yes</v>
      </c>
      <c r="AC4449" t="str">
        <f>IF(O4449&gt;0,"yes","no")</f>
        <v>yes</v>
      </c>
      <c r="AD4449" t="str">
        <f>IF(AH4449="hatch","yes","no")</f>
        <v>yes</v>
      </c>
      <c r="AE4449" t="str">
        <f>IF(AH4449="swimup","yes","no")</f>
        <v>no</v>
      </c>
      <c r="AF4449" t="str">
        <f>IF(AH4449="respiration","yes","no")</f>
        <v>no</v>
      </c>
      <c r="AH4449" t="s">
        <v>766</v>
      </c>
      <c r="AI4449">
        <f>IF(O4449&gt;0,(IF(S4449="live",O4449*0.84,IF(S4449="dried.ethanol",O4449*0.8449+2.8227,O4449))),"")</f>
        <v>10.242000000000001</v>
      </c>
      <c r="AJ4449" s="2" t="s">
        <v>748</v>
      </c>
      <c r="AL4449" t="str">
        <f>IF(OR(AND(Q4449=Q4450,P4449&gt;0),AND(O4449&gt;0,O4449=O4450)),"duplicate","")</f>
        <v/>
      </c>
      <c r="AM4449" t="s">
        <v>826</v>
      </c>
      <c r="AN4449" t="s">
        <v>826</v>
      </c>
      <c r="AO4449" t="s">
        <v>826</v>
      </c>
      <c r="AP4449" t="s">
        <v>826</v>
      </c>
      <c r="AQ4449" t="s">
        <v>32</v>
      </c>
    </row>
    <row r="4450" spans="1:43" x14ac:dyDescent="0.2">
      <c r="A4450" s="31"/>
      <c r="B4450" s="1">
        <v>42901</v>
      </c>
      <c r="C4450" s="1" t="str">
        <f>IF(F4450="Kup","6/13/2017",IF(F4450="Sag","6/14/2017",""))</f>
        <v>6/14/2017</v>
      </c>
      <c r="D4450" s="27">
        <f>A4450-B4450</f>
        <v>-42901</v>
      </c>
      <c r="E4450" s="27">
        <f>A4450-C4450</f>
        <v>-42900</v>
      </c>
      <c r="F4450" s="2" t="s">
        <v>919</v>
      </c>
      <c r="G4450" s="2" t="s">
        <v>649</v>
      </c>
      <c r="H4450" s="2" t="s">
        <v>30</v>
      </c>
      <c r="I4450" s="12" t="s">
        <v>53</v>
      </c>
      <c r="J4450" s="12" t="s">
        <v>989</v>
      </c>
      <c r="K4450" s="2" t="s">
        <v>967</v>
      </c>
      <c r="L4450" s="2" t="s">
        <v>968</v>
      </c>
      <c r="M4450" s="2">
        <v>7</v>
      </c>
      <c r="N4450" s="2">
        <v>7</v>
      </c>
      <c r="O4450" s="25">
        <v>12.696999999999999</v>
      </c>
      <c r="P4450" s="3">
        <v>1.651</v>
      </c>
      <c r="Q4450" s="3">
        <v>0.92100000000000004</v>
      </c>
      <c r="R4450">
        <f>IF(Q4450&gt;0,(P4450*(Q4450^2))*(3.14159/6),"")</f>
        <v>0.73327113445111503</v>
      </c>
      <c r="S4450" s="2" t="s">
        <v>32</v>
      </c>
      <c r="T4450" t="s">
        <v>25</v>
      </c>
      <c r="U4450" s="2" t="s">
        <v>26</v>
      </c>
      <c r="V4450" s="2" t="s">
        <v>687</v>
      </c>
      <c r="W4450" s="2"/>
      <c r="X4450" s="2" t="s">
        <v>764</v>
      </c>
      <c r="Y4450" s="2"/>
      <c r="AA4450" s="12" t="s">
        <v>835</v>
      </c>
      <c r="AB4450" t="str">
        <f>IF(Q4450&gt;0,"yes","no")</f>
        <v>yes</v>
      </c>
      <c r="AC4450" t="str">
        <f>IF(O4450&gt;0,"yes","no")</f>
        <v>yes</v>
      </c>
      <c r="AD4450" t="str">
        <f>IF(AH4450="hatch","yes","no")</f>
        <v>no</v>
      </c>
      <c r="AE4450" t="str">
        <f>IF(AH4450="swimup","yes","no")</f>
        <v>yes</v>
      </c>
      <c r="AF4450" t="str">
        <f>IF(AH4450="respiration","yes","no")</f>
        <v>no</v>
      </c>
      <c r="AH4450" t="s">
        <v>765</v>
      </c>
      <c r="AI4450">
        <f>IF(O4450&gt;0,(IF(S4450="live",O4450*0.84,IF(S4450="dried.ethanol",O4450*0.8449+2.8227,O4450))),"")</f>
        <v>12.696999999999999</v>
      </c>
      <c r="AJ4450" s="2" t="s">
        <v>672</v>
      </c>
      <c r="AL4450" t="str">
        <f>IF(OR(AND(Q4450=Q4451,P4450&gt;0),AND(O4450&gt;0,O4450=O4451)),"duplicate","")</f>
        <v/>
      </c>
      <c r="AM4450" t="s">
        <v>826</v>
      </c>
      <c r="AN4450" t="s">
        <v>826</v>
      </c>
      <c r="AO4450" t="s">
        <v>826</v>
      </c>
      <c r="AP4450" t="s">
        <v>826</v>
      </c>
      <c r="AQ4450" t="s">
        <v>32</v>
      </c>
    </row>
    <row r="4451" spans="1:43" x14ac:dyDescent="0.2">
      <c r="A4451" s="31"/>
      <c r="B4451" s="1">
        <v>42901</v>
      </c>
      <c r="C4451" s="1" t="str">
        <f>IF(F4451="Kup","6/13/2017",IF(F4451="Sag","6/14/2017",""))</f>
        <v>6/14/2017</v>
      </c>
      <c r="D4451" s="27">
        <f>A4451-B4451</f>
        <v>-42901</v>
      </c>
      <c r="E4451" s="27">
        <f>A4451-C4451</f>
        <v>-42900</v>
      </c>
      <c r="F4451" s="2" t="s">
        <v>919</v>
      </c>
      <c r="G4451" s="2" t="s">
        <v>711</v>
      </c>
      <c r="H4451" s="2" t="s">
        <v>30</v>
      </c>
      <c r="I4451" s="12" t="s">
        <v>53</v>
      </c>
      <c r="J4451" s="12" t="s">
        <v>989</v>
      </c>
      <c r="K4451" s="2" t="s">
        <v>967</v>
      </c>
      <c r="L4451" s="2" t="s">
        <v>968</v>
      </c>
      <c r="M4451" s="2">
        <v>8</v>
      </c>
      <c r="N4451" s="2">
        <v>8</v>
      </c>
      <c r="O4451" s="25">
        <v>10.709</v>
      </c>
      <c r="P4451" s="3">
        <v>2.7</v>
      </c>
      <c r="Q4451" s="3">
        <v>1.732</v>
      </c>
      <c r="R4451">
        <f>IF(Q4451&gt;0,(P4451*(Q4451^2))*(3.14159/6),"")</f>
        <v>4.2408976860719996</v>
      </c>
      <c r="S4451" s="2" t="s">
        <v>32</v>
      </c>
      <c r="T4451" t="s">
        <v>25</v>
      </c>
      <c r="U4451" s="2" t="s">
        <v>26</v>
      </c>
      <c r="V4451" s="2" t="s">
        <v>786</v>
      </c>
      <c r="W4451" s="2"/>
      <c r="X4451" s="2" t="s">
        <v>764</v>
      </c>
      <c r="Y4451" s="2"/>
      <c r="Z4451" s="2"/>
      <c r="AA4451" s="12" t="s">
        <v>835</v>
      </c>
      <c r="AB4451" t="str">
        <f>IF(Q4451&gt;0,"yes","no")</f>
        <v>yes</v>
      </c>
      <c r="AC4451" t="str">
        <f>IF(O4451&gt;0,"yes","no")</f>
        <v>yes</v>
      </c>
      <c r="AD4451" t="str">
        <f>IF(AH4451="hatch","yes","no")</f>
        <v>yes</v>
      </c>
      <c r="AE4451" t="str">
        <f>IF(AH4451="swimup","yes","no")</f>
        <v>no</v>
      </c>
      <c r="AF4451" t="str">
        <f>IF(AH4451="respiration","yes","no")</f>
        <v>no</v>
      </c>
      <c r="AH4451" t="s">
        <v>766</v>
      </c>
      <c r="AI4451">
        <f>IF(O4451&gt;0,(IF(S4451="live",O4451*0.84,IF(S4451="dried.ethanol",O4451*0.8449+2.8227,O4451))),"")</f>
        <v>10.709</v>
      </c>
      <c r="AJ4451" s="2" t="s">
        <v>748</v>
      </c>
      <c r="AL4451" t="str">
        <f>IF(OR(AND(Q4451=Q4452,P4451&gt;0),AND(O4451&gt;0,O4451=O4452)),"duplicate","")</f>
        <v/>
      </c>
      <c r="AM4451" t="s">
        <v>827</v>
      </c>
      <c r="AN4451" t="s">
        <v>826</v>
      </c>
      <c r="AO4451" t="s">
        <v>826</v>
      </c>
      <c r="AP4451" t="s">
        <v>826</v>
      </c>
      <c r="AQ4451" t="s">
        <v>32</v>
      </c>
    </row>
    <row r="4452" spans="1:43" x14ac:dyDescent="0.2">
      <c r="A4452" s="31"/>
      <c r="B4452" s="1">
        <v>42901</v>
      </c>
      <c r="C4452" s="1" t="str">
        <f>IF(F4452="Kup","6/13/2017",IF(F4452="Sag","6/14/2017",""))</f>
        <v>6/14/2017</v>
      </c>
      <c r="D4452" s="27">
        <f>A4452-B4452</f>
        <v>-42901</v>
      </c>
      <c r="E4452" s="27">
        <f>A4452-C4452</f>
        <v>-42900</v>
      </c>
      <c r="F4452" s="2" t="s">
        <v>919</v>
      </c>
      <c r="G4452" s="2" t="s">
        <v>649</v>
      </c>
      <c r="H4452" s="2" t="s">
        <v>30</v>
      </c>
      <c r="I4452" s="12" t="s">
        <v>53</v>
      </c>
      <c r="J4452" s="12" t="s">
        <v>989</v>
      </c>
      <c r="K4452" s="2" t="s">
        <v>967</v>
      </c>
      <c r="L4452" s="2" t="s">
        <v>968</v>
      </c>
      <c r="M4452" s="2">
        <v>8</v>
      </c>
      <c r="N4452" s="2">
        <v>8</v>
      </c>
      <c r="O4452" s="25">
        <v>11.788</v>
      </c>
      <c r="P4452" s="3">
        <v>1.954</v>
      </c>
      <c r="Q4452" s="3">
        <v>1.347</v>
      </c>
      <c r="R4452">
        <f>IF(Q4452&gt;0,(P4452*(Q4452^2))*(3.14159/6),"")</f>
        <v>1.8563420664642896</v>
      </c>
      <c r="S4452" s="2" t="s">
        <v>32</v>
      </c>
      <c r="T4452" t="s">
        <v>25</v>
      </c>
      <c r="U4452" s="2" t="s">
        <v>26</v>
      </c>
      <c r="V4452" s="2" t="s">
        <v>687</v>
      </c>
      <c r="W4452" s="2"/>
      <c r="X4452" s="2" t="s">
        <v>764</v>
      </c>
      <c r="Y4452" s="2"/>
      <c r="AA4452" s="12" t="s">
        <v>835</v>
      </c>
      <c r="AB4452" t="str">
        <f>IF(Q4452&gt;0,"yes","no")</f>
        <v>yes</v>
      </c>
      <c r="AC4452" t="str">
        <f>IF(O4452&gt;0,"yes","no")</f>
        <v>yes</v>
      </c>
      <c r="AD4452" t="str">
        <f>IF(AH4452="hatch","yes","no")</f>
        <v>no</v>
      </c>
      <c r="AE4452" t="str">
        <f>IF(AH4452="swimup","yes","no")</f>
        <v>yes</v>
      </c>
      <c r="AF4452" t="str">
        <f>IF(AH4452="respiration","yes","no")</f>
        <v>no</v>
      </c>
      <c r="AH4452" t="s">
        <v>765</v>
      </c>
      <c r="AI4452">
        <f>IF(O4452&gt;0,(IF(S4452="live",O4452*0.84,IF(S4452="dried.ethanol",O4452*0.8449+2.8227,O4452))),"")</f>
        <v>11.788</v>
      </c>
      <c r="AJ4452" s="2" t="s">
        <v>672</v>
      </c>
      <c r="AL4452" t="str">
        <f>IF(OR(AND(Q4452=Q4453,P4452&gt;0),AND(O4452&gt;0,O4452=O4453)),"duplicate","")</f>
        <v/>
      </c>
      <c r="AM4452" t="s">
        <v>826</v>
      </c>
      <c r="AN4452" t="s">
        <v>826</v>
      </c>
      <c r="AO4452" t="s">
        <v>826</v>
      </c>
      <c r="AP4452" t="s">
        <v>826</v>
      </c>
      <c r="AQ4452" t="s">
        <v>32</v>
      </c>
    </row>
    <row r="4453" spans="1:43" x14ac:dyDescent="0.2">
      <c r="A4453" s="31"/>
      <c r="B4453" s="1">
        <v>42901</v>
      </c>
      <c r="C4453" s="1" t="str">
        <f>IF(F4453="Kup","6/13/2017",IF(F4453="Sag","6/14/2017",""))</f>
        <v>6/14/2017</v>
      </c>
      <c r="D4453" s="27">
        <f>A4453-B4453</f>
        <v>-42901</v>
      </c>
      <c r="E4453" s="27">
        <f>A4453-C4453</f>
        <v>-42900</v>
      </c>
      <c r="F4453" s="2" t="s">
        <v>919</v>
      </c>
      <c r="G4453" s="2" t="s">
        <v>711</v>
      </c>
      <c r="H4453" s="2" t="s">
        <v>30</v>
      </c>
      <c r="I4453" s="12" t="s">
        <v>53</v>
      </c>
      <c r="J4453" s="12" t="s">
        <v>989</v>
      </c>
      <c r="K4453" s="2" t="s">
        <v>967</v>
      </c>
      <c r="L4453" s="2" t="s">
        <v>968</v>
      </c>
      <c r="M4453" s="2">
        <v>9</v>
      </c>
      <c r="N4453" s="2">
        <v>9</v>
      </c>
      <c r="O4453" s="25">
        <v>10.122</v>
      </c>
      <c r="P4453" s="3">
        <v>2.5840000000000001</v>
      </c>
      <c r="Q4453" s="3">
        <v>1.732</v>
      </c>
      <c r="R4453">
        <f>IF(Q4453&gt;0,(P4453*(Q4453^2))*(3.14159/6),"")</f>
        <v>4.0586961558555723</v>
      </c>
      <c r="S4453" s="2" t="s">
        <v>32</v>
      </c>
      <c r="T4453" t="s">
        <v>25</v>
      </c>
      <c r="U4453" s="2" t="s">
        <v>26</v>
      </c>
      <c r="V4453" s="2" t="s">
        <v>786</v>
      </c>
      <c r="W4453" s="2"/>
      <c r="X4453" s="2" t="s">
        <v>764</v>
      </c>
      <c r="Y4453" s="2"/>
      <c r="Z4453" s="2"/>
      <c r="AA4453" s="12" t="s">
        <v>835</v>
      </c>
      <c r="AB4453" t="str">
        <f>IF(Q4453&gt;0,"yes","no")</f>
        <v>yes</v>
      </c>
      <c r="AC4453" t="str">
        <f>IF(O4453&gt;0,"yes","no")</f>
        <v>yes</v>
      </c>
      <c r="AD4453" t="str">
        <f>IF(AH4453="hatch","yes","no")</f>
        <v>yes</v>
      </c>
      <c r="AE4453" t="str">
        <f>IF(AH4453="swimup","yes","no")</f>
        <v>no</v>
      </c>
      <c r="AF4453" t="str">
        <f>IF(AH4453="respiration","yes","no")</f>
        <v>no</v>
      </c>
      <c r="AH4453" t="s">
        <v>766</v>
      </c>
      <c r="AI4453">
        <f>IF(O4453&gt;0,(IF(S4453="live",O4453*0.84,IF(S4453="dried.ethanol",O4453*0.8449+2.8227,O4453))),"")</f>
        <v>10.122</v>
      </c>
      <c r="AJ4453" s="2" t="s">
        <v>748</v>
      </c>
      <c r="AL4453" t="str">
        <f>IF(OR(AND(Q4453=Q4454,P4453&gt;0),AND(O4453&gt;0,O4453=O4454)),"duplicate","")</f>
        <v/>
      </c>
      <c r="AM4453" t="s">
        <v>826</v>
      </c>
      <c r="AN4453" t="s">
        <v>826</v>
      </c>
      <c r="AO4453" t="s">
        <v>826</v>
      </c>
      <c r="AP4453" t="s">
        <v>826</v>
      </c>
      <c r="AQ4453" t="s">
        <v>32</v>
      </c>
    </row>
    <row r="4454" spans="1:43" x14ac:dyDescent="0.2">
      <c r="A4454" s="31"/>
      <c r="B4454" s="1">
        <v>42901</v>
      </c>
      <c r="C4454" s="1" t="str">
        <f>IF(F4454="Kup","6/13/2017",IF(F4454="Sag","6/14/2017",""))</f>
        <v>6/14/2017</v>
      </c>
      <c r="D4454" s="27">
        <f>A4454-B4454</f>
        <v>-42901</v>
      </c>
      <c r="E4454" s="27">
        <f>A4454-C4454</f>
        <v>-42900</v>
      </c>
      <c r="F4454" s="2" t="s">
        <v>919</v>
      </c>
      <c r="G4454" s="2" t="s">
        <v>649</v>
      </c>
      <c r="H4454" s="2" t="s">
        <v>30</v>
      </c>
      <c r="I4454" s="12" t="s">
        <v>53</v>
      </c>
      <c r="J4454" s="12" t="s">
        <v>989</v>
      </c>
      <c r="K4454" s="2" t="s">
        <v>967</v>
      </c>
      <c r="L4454" s="2" t="s">
        <v>968</v>
      </c>
      <c r="M4454" s="2">
        <v>9</v>
      </c>
      <c r="N4454" s="2">
        <v>9</v>
      </c>
      <c r="O4454" s="25">
        <v>12.321999999999999</v>
      </c>
      <c r="P4454" s="3">
        <v>1.623</v>
      </c>
      <c r="Q4454" s="3">
        <v>1.0780000000000001</v>
      </c>
      <c r="R4454">
        <f>IF(Q4454&gt;0,(P4454*(Q4454^2))*(3.14159/6),"")</f>
        <v>0.98753909359798009</v>
      </c>
      <c r="S4454" s="2" t="s">
        <v>32</v>
      </c>
      <c r="T4454" t="s">
        <v>25</v>
      </c>
      <c r="U4454" s="2" t="s">
        <v>26</v>
      </c>
      <c r="V4454" s="2" t="s">
        <v>687</v>
      </c>
      <c r="W4454" s="2"/>
      <c r="X4454" s="2" t="s">
        <v>764</v>
      </c>
      <c r="Y4454" s="2"/>
      <c r="AA4454" s="12" t="s">
        <v>835</v>
      </c>
      <c r="AB4454" t="str">
        <f>IF(Q4454&gt;0,"yes","no")</f>
        <v>yes</v>
      </c>
      <c r="AC4454" t="str">
        <f>IF(O4454&gt;0,"yes","no")</f>
        <v>yes</v>
      </c>
      <c r="AD4454" t="str">
        <f>IF(AH4454="hatch","yes","no")</f>
        <v>no</v>
      </c>
      <c r="AE4454" t="str">
        <f>IF(AH4454="swimup","yes","no")</f>
        <v>yes</v>
      </c>
      <c r="AF4454" t="str">
        <f>IF(AH4454="respiration","yes","no")</f>
        <v>no</v>
      </c>
      <c r="AH4454" t="s">
        <v>765</v>
      </c>
      <c r="AI4454">
        <f>IF(O4454&gt;0,(IF(S4454="live",O4454*0.84,IF(S4454="dried.ethanol",O4454*0.8449+2.8227,O4454))),"")</f>
        <v>12.321999999999999</v>
      </c>
      <c r="AJ4454" s="2" t="s">
        <v>672</v>
      </c>
      <c r="AL4454" t="str">
        <f>IF(OR(AND(Q4454=Q4455,P4454&gt;0),AND(O4454&gt;0,O4454=O4455)),"duplicate","")</f>
        <v/>
      </c>
      <c r="AM4454" t="s">
        <v>826</v>
      </c>
      <c r="AN4454" t="s">
        <v>826</v>
      </c>
      <c r="AO4454" t="s">
        <v>826</v>
      </c>
      <c r="AP4454" t="s">
        <v>826</v>
      </c>
      <c r="AQ4454" t="s">
        <v>32</v>
      </c>
    </row>
    <row r="4455" spans="1:43" x14ac:dyDescent="0.2">
      <c r="A4455" s="31"/>
      <c r="B4455" s="1">
        <v>42901</v>
      </c>
      <c r="C4455" s="1" t="str">
        <f>IF(F4455="Kup","6/13/2017",IF(F4455="Sag","6/14/2017",""))</f>
        <v>6/14/2017</v>
      </c>
      <c r="D4455" s="27">
        <f>A4455-B4455</f>
        <v>-42901</v>
      </c>
      <c r="E4455" s="27">
        <f>A4455-C4455</f>
        <v>-42900</v>
      </c>
      <c r="F4455" s="2" t="s">
        <v>919</v>
      </c>
      <c r="G4455" s="2" t="s">
        <v>711</v>
      </c>
      <c r="H4455" s="2" t="s">
        <v>30</v>
      </c>
      <c r="I4455" s="12" t="s">
        <v>53</v>
      </c>
      <c r="J4455" s="12" t="s">
        <v>989</v>
      </c>
      <c r="K4455" s="2" t="s">
        <v>967</v>
      </c>
      <c r="L4455" s="2" t="s">
        <v>968</v>
      </c>
      <c r="M4455" s="2">
        <v>10</v>
      </c>
      <c r="N4455" s="2">
        <v>10</v>
      </c>
      <c r="O4455" s="25">
        <v>10.244</v>
      </c>
      <c r="P4455" s="3">
        <v>2.6339999999999999</v>
      </c>
      <c r="Q4455" s="3">
        <v>1.6950000000000001</v>
      </c>
      <c r="R4455">
        <f>IF(Q4455&gt;0,(P4455*(Q4455^2))*(3.14159/6),"")</f>
        <v>3.9623554416802498</v>
      </c>
      <c r="S4455" s="2" t="s">
        <v>32</v>
      </c>
      <c r="T4455" t="s">
        <v>25</v>
      </c>
      <c r="U4455" s="2" t="s">
        <v>26</v>
      </c>
      <c r="V4455" s="2" t="s">
        <v>786</v>
      </c>
      <c r="W4455" s="2"/>
      <c r="X4455" s="2" t="s">
        <v>764</v>
      </c>
      <c r="Y4455" s="2"/>
      <c r="Z4455" s="2"/>
      <c r="AA4455" s="12" t="s">
        <v>835</v>
      </c>
      <c r="AB4455" t="str">
        <f>IF(Q4455&gt;0,"yes","no")</f>
        <v>yes</v>
      </c>
      <c r="AC4455" t="str">
        <f>IF(O4455&gt;0,"yes","no")</f>
        <v>yes</v>
      </c>
      <c r="AD4455" t="str">
        <f>IF(AH4455="hatch","yes","no")</f>
        <v>yes</v>
      </c>
      <c r="AE4455" t="str">
        <f>IF(AH4455="swimup","yes","no")</f>
        <v>no</v>
      </c>
      <c r="AF4455" t="str">
        <f>IF(AH4455="respiration","yes","no")</f>
        <v>no</v>
      </c>
      <c r="AH4455" t="s">
        <v>766</v>
      </c>
      <c r="AI4455">
        <f>IF(O4455&gt;0,(IF(S4455="live",O4455*0.84,IF(S4455="dried.ethanol",O4455*0.8449+2.8227,O4455))),"")</f>
        <v>10.244</v>
      </c>
      <c r="AJ4455" s="2" t="s">
        <v>748</v>
      </c>
      <c r="AL4455" t="str">
        <f>IF(OR(AND(Q4455=Q4456,P4455&gt;0),AND(O4455&gt;0,O4455=O4456)),"duplicate","")</f>
        <v/>
      </c>
      <c r="AM4455" t="s">
        <v>826</v>
      </c>
      <c r="AN4455" t="s">
        <v>826</v>
      </c>
      <c r="AO4455" t="s">
        <v>826</v>
      </c>
      <c r="AP4455" t="s">
        <v>826</v>
      </c>
      <c r="AQ4455" t="s">
        <v>32</v>
      </c>
    </row>
    <row r="4456" spans="1:43" x14ac:dyDescent="0.2">
      <c r="A4456" s="31"/>
      <c r="B4456" s="1">
        <v>42901</v>
      </c>
      <c r="C4456" s="1" t="str">
        <f>IF(F4456="Kup","6/13/2017",IF(F4456="Sag","6/14/2017",""))</f>
        <v>6/14/2017</v>
      </c>
      <c r="D4456" s="27">
        <f>A4456-B4456</f>
        <v>-42901</v>
      </c>
      <c r="E4456" s="27">
        <f>A4456-C4456</f>
        <v>-42900</v>
      </c>
      <c r="F4456" s="2" t="s">
        <v>919</v>
      </c>
      <c r="G4456" s="2" t="s">
        <v>649</v>
      </c>
      <c r="H4456" s="2" t="s">
        <v>30</v>
      </c>
      <c r="I4456" s="12" t="s">
        <v>53</v>
      </c>
      <c r="J4456" s="12" t="s">
        <v>989</v>
      </c>
      <c r="K4456" s="2" t="s">
        <v>967</v>
      </c>
      <c r="L4456" s="2" t="s">
        <v>968</v>
      </c>
      <c r="M4456" s="2">
        <v>10</v>
      </c>
      <c r="N4456" s="2">
        <v>10</v>
      </c>
      <c r="O4456" s="25">
        <v>12.96</v>
      </c>
      <c r="P4456" s="3">
        <v>1.6859999999999999</v>
      </c>
      <c r="Q4456" s="3">
        <v>1.071</v>
      </c>
      <c r="R4456">
        <f>IF(Q4456&gt;0,(P4456*(Q4456^2))*(3.14159/6),"")</f>
        <v>1.0125926423883898</v>
      </c>
      <c r="S4456" s="2" t="s">
        <v>32</v>
      </c>
      <c r="T4456" t="s">
        <v>25</v>
      </c>
      <c r="U4456" s="2" t="s">
        <v>26</v>
      </c>
      <c r="V4456" s="2" t="s">
        <v>687</v>
      </c>
      <c r="W4456" s="2"/>
      <c r="X4456" s="2" t="s">
        <v>764</v>
      </c>
      <c r="Y4456" s="2"/>
      <c r="AA4456" s="12" t="s">
        <v>835</v>
      </c>
      <c r="AB4456" t="str">
        <f>IF(Q4456&gt;0,"yes","no")</f>
        <v>yes</v>
      </c>
      <c r="AC4456" t="str">
        <f>IF(O4456&gt;0,"yes","no")</f>
        <v>yes</v>
      </c>
      <c r="AD4456" t="str">
        <f>IF(AH4456="hatch","yes","no")</f>
        <v>no</v>
      </c>
      <c r="AE4456" t="str">
        <f>IF(AH4456="swimup","yes","no")</f>
        <v>yes</v>
      </c>
      <c r="AF4456" t="str">
        <f>IF(AH4456="respiration","yes","no")</f>
        <v>no</v>
      </c>
      <c r="AH4456" t="s">
        <v>765</v>
      </c>
      <c r="AI4456">
        <f>IF(O4456&gt;0,(IF(S4456="live",O4456*0.84,IF(S4456="dried.ethanol",O4456*0.8449+2.8227,O4456))),"")</f>
        <v>12.96</v>
      </c>
      <c r="AJ4456" s="2" t="s">
        <v>672</v>
      </c>
      <c r="AL4456" t="str">
        <f>IF(OR(AND(Q4456=Q4457,P4456&gt;0),AND(O4456&gt;0,O4456=O4457)),"duplicate","")</f>
        <v/>
      </c>
      <c r="AM4456" t="s">
        <v>826</v>
      </c>
      <c r="AN4456" t="s">
        <v>826</v>
      </c>
      <c r="AO4456" t="s">
        <v>826</v>
      </c>
      <c r="AP4456" t="s">
        <v>826</v>
      </c>
      <c r="AQ4456" t="s">
        <v>32</v>
      </c>
    </row>
    <row r="4457" spans="1:43" x14ac:dyDescent="0.2">
      <c r="A4457" s="31"/>
      <c r="B4457" s="1">
        <v>42901</v>
      </c>
      <c r="C4457" s="1" t="str">
        <f>IF(F4457="Kup","6/13/2017",IF(F4457="Sag","6/14/2017",""))</f>
        <v>6/14/2017</v>
      </c>
      <c r="D4457" s="27">
        <f>A4457-B4457</f>
        <v>-42901</v>
      </c>
      <c r="E4457" s="27">
        <f>A4457-C4457</f>
        <v>-42900</v>
      </c>
      <c r="F4457" s="2" t="s">
        <v>919</v>
      </c>
      <c r="G4457" s="2" t="s">
        <v>711</v>
      </c>
      <c r="H4457" s="2" t="s">
        <v>30</v>
      </c>
      <c r="I4457" s="12" t="s">
        <v>53</v>
      </c>
      <c r="J4457" s="12" t="s">
        <v>989</v>
      </c>
      <c r="K4457" s="2" t="s">
        <v>967</v>
      </c>
      <c r="L4457" s="2" t="s">
        <v>968</v>
      </c>
      <c r="M4457" s="2">
        <v>11</v>
      </c>
      <c r="N4457" s="2">
        <v>11</v>
      </c>
      <c r="O4457" s="25">
        <v>10.297000000000001</v>
      </c>
      <c r="P4457" s="3">
        <v>2.7610000000000001</v>
      </c>
      <c r="Q4457" s="3">
        <v>1.726</v>
      </c>
      <c r="R4457">
        <f>IF(Q4457&gt;0,(P4457*(Q4457^2))*(3.14159/6),"")</f>
        <v>4.3067161098148734</v>
      </c>
      <c r="S4457" s="2" t="s">
        <v>32</v>
      </c>
      <c r="T4457" t="s">
        <v>25</v>
      </c>
      <c r="U4457" s="2" t="s">
        <v>26</v>
      </c>
      <c r="V4457" s="2" t="s">
        <v>786</v>
      </c>
      <c r="W4457" s="2"/>
      <c r="X4457" s="2" t="s">
        <v>764</v>
      </c>
      <c r="Y4457" s="2"/>
      <c r="Z4457" s="2"/>
      <c r="AA4457" s="12" t="s">
        <v>835</v>
      </c>
      <c r="AB4457" t="str">
        <f>IF(Q4457&gt;0,"yes","no")</f>
        <v>yes</v>
      </c>
      <c r="AC4457" t="str">
        <f>IF(O4457&gt;0,"yes","no")</f>
        <v>yes</v>
      </c>
      <c r="AD4457" t="str">
        <f>IF(AH4457="hatch","yes","no")</f>
        <v>yes</v>
      </c>
      <c r="AE4457" t="str">
        <f>IF(AH4457="swimup","yes","no")</f>
        <v>no</v>
      </c>
      <c r="AF4457" t="str">
        <f>IF(AH4457="respiration","yes","no")</f>
        <v>no</v>
      </c>
      <c r="AH4457" t="s">
        <v>766</v>
      </c>
      <c r="AI4457">
        <f>IF(O4457&gt;0,(IF(S4457="live",O4457*0.84,IF(S4457="dried.ethanol",O4457*0.8449+2.8227,O4457))),"")</f>
        <v>10.297000000000001</v>
      </c>
      <c r="AJ4457" s="2" t="s">
        <v>748</v>
      </c>
      <c r="AL4457" t="str">
        <f>IF(OR(AND(Q4457=Q4458,P4457&gt;0),AND(O4457&gt;0,O4457=O4458)),"duplicate","")</f>
        <v/>
      </c>
      <c r="AM4457" t="s">
        <v>826</v>
      </c>
      <c r="AN4457" t="s">
        <v>826</v>
      </c>
      <c r="AO4457" t="s">
        <v>826</v>
      </c>
      <c r="AP4457" t="s">
        <v>826</v>
      </c>
      <c r="AQ4457" t="s">
        <v>32</v>
      </c>
    </row>
    <row r="4458" spans="1:43" x14ac:dyDescent="0.2">
      <c r="A4458" s="31"/>
      <c r="B4458" s="1">
        <v>42901</v>
      </c>
      <c r="C4458" s="1" t="str">
        <f>IF(F4458="Kup","6/13/2017",IF(F4458="Sag","6/14/2017",""))</f>
        <v>6/14/2017</v>
      </c>
      <c r="D4458" s="27">
        <f>A4458-B4458</f>
        <v>-42901</v>
      </c>
      <c r="E4458" s="27">
        <f>A4458-C4458</f>
        <v>-42900</v>
      </c>
      <c r="F4458" s="2" t="s">
        <v>919</v>
      </c>
      <c r="G4458" s="2" t="s">
        <v>711</v>
      </c>
      <c r="H4458" s="2" t="s">
        <v>30</v>
      </c>
      <c r="I4458" s="12" t="s">
        <v>55</v>
      </c>
      <c r="J4458" s="12" t="s">
        <v>985</v>
      </c>
      <c r="K4458" s="2" t="s">
        <v>969</v>
      </c>
      <c r="L4458" s="2" t="s">
        <v>968</v>
      </c>
      <c r="M4458" s="2">
        <v>1</v>
      </c>
      <c r="N4458" s="2">
        <v>1</v>
      </c>
      <c r="O4458" s="25">
        <v>11.981999999999999</v>
      </c>
      <c r="P4458" s="3">
        <v>1.792</v>
      </c>
      <c r="Q4458" s="3">
        <v>1.073</v>
      </c>
      <c r="R4458">
        <f>IF(Q4458&gt;0,(P4458*(Q4458^2))*(3.14159/6),"")</f>
        <v>1.0802784303688531</v>
      </c>
      <c r="S4458" s="2" t="s">
        <v>32</v>
      </c>
      <c r="T4458" t="s">
        <v>25</v>
      </c>
      <c r="U4458" s="2" t="s">
        <v>26</v>
      </c>
      <c r="V4458" s="2" t="s">
        <v>783</v>
      </c>
      <c r="W4458" s="2"/>
      <c r="X4458" s="2" t="s">
        <v>764</v>
      </c>
      <c r="Y4458" s="2"/>
      <c r="Z4458" s="2"/>
      <c r="AA4458" s="12" t="s">
        <v>835</v>
      </c>
      <c r="AB4458" t="str">
        <f>IF(Q4458&gt;0,"yes","no")</f>
        <v>yes</v>
      </c>
      <c r="AC4458" t="str">
        <f>IF(O4458&gt;0,"yes","no")</f>
        <v>yes</v>
      </c>
      <c r="AD4458" t="str">
        <f>IF(AH4458="hatch","yes","no")</f>
        <v>yes</v>
      </c>
      <c r="AE4458" t="str">
        <f>IF(AH4458="swimup","yes","no")</f>
        <v>no</v>
      </c>
      <c r="AF4458" t="str">
        <f>IF(AH4458="respiration","yes","no")</f>
        <v>no</v>
      </c>
      <c r="AH4458" t="s">
        <v>766</v>
      </c>
      <c r="AI4458">
        <f>IF(O4458&gt;0,(IF(S4458="live",O4458*0.84,IF(S4458="dried.ethanol",O4458*0.8449+2.8227,O4458))),"")</f>
        <v>11.981999999999999</v>
      </c>
      <c r="AJ4458" s="2" t="s">
        <v>672</v>
      </c>
      <c r="AL4458" t="str">
        <f>IF(OR(AND(Q4458=Q4459,P4458&gt;0),AND(O4458&gt;0,O4458=O4459)),"duplicate","")</f>
        <v/>
      </c>
      <c r="AM4458" t="s">
        <v>826</v>
      </c>
      <c r="AN4458" t="s">
        <v>826</v>
      </c>
      <c r="AO4458" t="s">
        <v>826</v>
      </c>
      <c r="AP4458" t="s">
        <v>826</v>
      </c>
      <c r="AQ4458" t="s">
        <v>32</v>
      </c>
    </row>
    <row r="4459" spans="1:43" x14ac:dyDescent="0.2">
      <c r="A4459" s="31"/>
      <c r="B4459" s="1">
        <v>42901</v>
      </c>
      <c r="C4459" s="1" t="str">
        <f>IF(F4459="Kup","6/13/2017",IF(F4459="Sag","6/14/2017",""))</f>
        <v>6/14/2017</v>
      </c>
      <c r="D4459" s="27">
        <f>A4459-B4459</f>
        <v>-42901</v>
      </c>
      <c r="E4459" s="27">
        <f>A4459-C4459</f>
        <v>-42900</v>
      </c>
      <c r="F4459" s="2" t="s">
        <v>919</v>
      </c>
      <c r="G4459" s="2" t="s">
        <v>649</v>
      </c>
      <c r="H4459" s="2" t="s">
        <v>30</v>
      </c>
      <c r="I4459" s="12" t="s">
        <v>55</v>
      </c>
      <c r="J4459" s="12" t="s">
        <v>985</v>
      </c>
      <c r="K4459" s="2" t="s">
        <v>969</v>
      </c>
      <c r="L4459" s="2" t="s">
        <v>968</v>
      </c>
      <c r="M4459" s="2">
        <v>1</v>
      </c>
      <c r="N4459" s="2">
        <v>1</v>
      </c>
      <c r="O4459" s="25">
        <v>10.526</v>
      </c>
      <c r="P4459" s="2"/>
      <c r="Q4459" s="2"/>
      <c r="R4459" t="str">
        <f>IF(Q4459&gt;0,(P4459*(Q4459^2))*(3.14159/6),"")</f>
        <v/>
      </c>
      <c r="S4459" s="2" t="s">
        <v>794</v>
      </c>
      <c r="T4459" t="s">
        <v>25</v>
      </c>
      <c r="U4459" s="2" t="s">
        <v>26</v>
      </c>
      <c r="V4459" s="2" t="s">
        <v>797</v>
      </c>
      <c r="W4459" s="2"/>
      <c r="X4459" s="2" t="s">
        <v>764</v>
      </c>
      <c r="Y4459" s="2"/>
      <c r="Z4459" s="2"/>
      <c r="AA4459" s="12" t="s">
        <v>835</v>
      </c>
      <c r="AB4459" t="str">
        <f>IF(Q4459&gt;0,"yes","no")</f>
        <v>no</v>
      </c>
      <c r="AC4459" t="str">
        <f>IF(O4459&gt;0,"yes","no")</f>
        <v>yes</v>
      </c>
      <c r="AD4459" t="str">
        <f>IF(AH4459="hatch","yes","no")</f>
        <v>yes</v>
      </c>
      <c r="AE4459" t="str">
        <f>IF(AH4459="swimup","yes","no")</f>
        <v>no</v>
      </c>
      <c r="AF4459" t="str">
        <f>IF(AH4459="respiration","yes","no")</f>
        <v>no</v>
      </c>
      <c r="AH4459" t="s">
        <v>766</v>
      </c>
      <c r="AI4459">
        <f>IF(O4459&gt;0,(IF(S4459="live",O4459*0.84,IF(S4459="dried.ethanol",O4459*0.8449+2.8227,O4459))),"")</f>
        <v>11.716117399999998</v>
      </c>
      <c r="AJ4459" s="2" t="s">
        <v>798</v>
      </c>
      <c r="AL4459" t="str">
        <f>IF(OR(AND(Q4459=Q4460,P4459&gt;0),AND(O4459&gt;0,O4459=O4460)),"duplicate","")</f>
        <v/>
      </c>
      <c r="AM4459" t="s">
        <v>827</v>
      </c>
      <c r="AN4459" t="s">
        <v>827</v>
      </c>
      <c r="AO4459" t="s">
        <v>826</v>
      </c>
      <c r="AP4459" t="s">
        <v>826</v>
      </c>
      <c r="AQ4459" t="s">
        <v>794</v>
      </c>
    </row>
    <row r="4460" spans="1:43" x14ac:dyDescent="0.2">
      <c r="A4460" s="31"/>
      <c r="B4460" s="1">
        <v>42901</v>
      </c>
      <c r="C4460" s="1" t="str">
        <f>IF(F4460="Kup","6/13/2017",IF(F4460="Sag","6/14/2017",""))</f>
        <v>6/14/2017</v>
      </c>
      <c r="D4460" s="27">
        <f>A4460-B4460</f>
        <v>-42901</v>
      </c>
      <c r="E4460" s="27">
        <f>A4460-C4460</f>
        <v>-42900</v>
      </c>
      <c r="F4460" s="2" t="s">
        <v>919</v>
      </c>
      <c r="G4460" s="2" t="s">
        <v>711</v>
      </c>
      <c r="H4460" s="2" t="s">
        <v>30</v>
      </c>
      <c r="I4460" s="12" t="s">
        <v>55</v>
      </c>
      <c r="J4460" s="12" t="s">
        <v>985</v>
      </c>
      <c r="K4460" s="2" t="s">
        <v>969</v>
      </c>
      <c r="L4460" s="2" t="s">
        <v>968</v>
      </c>
      <c r="M4460" s="2">
        <v>2</v>
      </c>
      <c r="N4460" s="2">
        <v>2</v>
      </c>
      <c r="O4460" s="25">
        <v>11.494999999999999</v>
      </c>
      <c r="P4460" s="3">
        <v>2.097</v>
      </c>
      <c r="Q4460" s="3">
        <v>1.214</v>
      </c>
      <c r="R4460">
        <f>IF(Q4460&gt;0,(P4460*(Q4460^2))*(3.14159/6),"")</f>
        <v>1.6182069400861796</v>
      </c>
      <c r="S4460" s="2" t="s">
        <v>32</v>
      </c>
      <c r="T4460" t="s">
        <v>25</v>
      </c>
      <c r="U4460" s="2" t="s">
        <v>26</v>
      </c>
      <c r="V4460" s="2" t="s">
        <v>783</v>
      </c>
      <c r="W4460" s="2"/>
      <c r="X4460" s="2" t="s">
        <v>764</v>
      </c>
      <c r="Y4460" s="2"/>
      <c r="Z4460" s="2"/>
      <c r="AA4460" s="12" t="s">
        <v>835</v>
      </c>
      <c r="AB4460" t="str">
        <f>IF(Q4460&gt;0,"yes","no")</f>
        <v>yes</v>
      </c>
      <c r="AC4460" t="str">
        <f>IF(O4460&gt;0,"yes","no")</f>
        <v>yes</v>
      </c>
      <c r="AD4460" t="str">
        <f>IF(AH4460="hatch","yes","no")</f>
        <v>yes</v>
      </c>
      <c r="AE4460" t="str">
        <f>IF(AH4460="swimup","yes","no")</f>
        <v>no</v>
      </c>
      <c r="AF4460" t="str">
        <f>IF(AH4460="respiration","yes","no")</f>
        <v>no</v>
      </c>
      <c r="AH4460" t="s">
        <v>766</v>
      </c>
      <c r="AI4460">
        <f>IF(O4460&gt;0,(IF(S4460="live",O4460*0.84,IF(S4460="dried.ethanol",O4460*0.8449+2.8227,O4460))),"")</f>
        <v>11.494999999999999</v>
      </c>
      <c r="AJ4460" s="2" t="s">
        <v>672</v>
      </c>
      <c r="AL4460" t="str">
        <f>IF(OR(AND(Q4460=Q4461,P4460&gt;0),AND(O4460&gt;0,O4460=O4461)),"duplicate","")</f>
        <v/>
      </c>
      <c r="AM4460" t="s">
        <v>826</v>
      </c>
      <c r="AN4460" t="s">
        <v>826</v>
      </c>
      <c r="AO4460" t="s">
        <v>826</v>
      </c>
      <c r="AP4460" t="s">
        <v>826</v>
      </c>
      <c r="AQ4460" t="s">
        <v>32</v>
      </c>
    </row>
    <row r="4461" spans="1:43" x14ac:dyDescent="0.2">
      <c r="A4461" s="31"/>
      <c r="B4461" s="1">
        <v>42901</v>
      </c>
      <c r="C4461" s="1" t="str">
        <f>IF(F4461="Kup","6/13/2017",IF(F4461="Sag","6/14/2017",""))</f>
        <v>6/14/2017</v>
      </c>
      <c r="D4461" s="27">
        <f>A4461-B4461</f>
        <v>-42901</v>
      </c>
      <c r="E4461" s="27">
        <f>A4461-C4461</f>
        <v>-42900</v>
      </c>
      <c r="F4461" s="2" t="s">
        <v>919</v>
      </c>
      <c r="G4461" s="2" t="s">
        <v>649</v>
      </c>
      <c r="H4461" s="2" t="s">
        <v>30</v>
      </c>
      <c r="I4461" s="12" t="s">
        <v>55</v>
      </c>
      <c r="J4461" s="12" t="s">
        <v>985</v>
      </c>
      <c r="K4461" s="2" t="s">
        <v>969</v>
      </c>
      <c r="L4461" s="2" t="s">
        <v>968</v>
      </c>
      <c r="M4461" s="2">
        <v>2</v>
      </c>
      <c r="N4461" s="2">
        <v>2</v>
      </c>
      <c r="O4461" s="25">
        <v>11.053000000000001</v>
      </c>
      <c r="P4461" s="2"/>
      <c r="Q4461" s="2"/>
      <c r="R4461" t="str">
        <f>IF(Q4461&gt;0,(P4461*(Q4461^2))*(3.14159/6),"")</f>
        <v/>
      </c>
      <c r="S4461" s="2" t="s">
        <v>794</v>
      </c>
      <c r="T4461" t="s">
        <v>25</v>
      </c>
      <c r="U4461" s="2" t="s">
        <v>26</v>
      </c>
      <c r="V4461" s="2" t="s">
        <v>797</v>
      </c>
      <c r="W4461" s="2"/>
      <c r="X4461" s="2" t="s">
        <v>764</v>
      </c>
      <c r="Y4461" s="2"/>
      <c r="Z4461" s="2"/>
      <c r="AA4461" s="12" t="s">
        <v>835</v>
      </c>
      <c r="AB4461" t="str">
        <f>IF(Q4461&gt;0,"yes","no")</f>
        <v>no</v>
      </c>
      <c r="AC4461" t="str">
        <f>IF(O4461&gt;0,"yes","no")</f>
        <v>yes</v>
      </c>
      <c r="AD4461" t="str">
        <f>IF(AH4461="hatch","yes","no")</f>
        <v>yes</v>
      </c>
      <c r="AE4461" t="str">
        <f>IF(AH4461="swimup","yes","no")</f>
        <v>no</v>
      </c>
      <c r="AF4461" t="str">
        <f>IF(AH4461="respiration","yes","no")</f>
        <v>no</v>
      </c>
      <c r="AH4461" t="s">
        <v>766</v>
      </c>
      <c r="AI4461">
        <f>IF(O4461&gt;0,(IF(S4461="live",O4461*0.84,IF(S4461="dried.ethanol",O4461*0.8449+2.8227,O4461))),"")</f>
        <v>12.161379700000001</v>
      </c>
      <c r="AJ4461" s="2" t="s">
        <v>798</v>
      </c>
      <c r="AL4461" t="str">
        <f>IF(OR(AND(Q4461=Q4462,P4461&gt;0),AND(O4461&gt;0,O4461=O4462)),"duplicate","")</f>
        <v/>
      </c>
      <c r="AM4461" t="s">
        <v>827</v>
      </c>
      <c r="AN4461" t="s">
        <v>827</v>
      </c>
      <c r="AO4461" t="s">
        <v>826</v>
      </c>
      <c r="AP4461" t="s">
        <v>826</v>
      </c>
      <c r="AQ4461" t="s">
        <v>794</v>
      </c>
    </row>
    <row r="4462" spans="1:43" x14ac:dyDescent="0.2">
      <c r="A4462" s="31"/>
      <c r="B4462" s="1">
        <v>42901</v>
      </c>
      <c r="C4462" s="1" t="str">
        <f>IF(F4462="Kup","6/13/2017",IF(F4462="Sag","6/14/2017",""))</f>
        <v>6/14/2017</v>
      </c>
      <c r="D4462" s="27">
        <f>A4462-B4462</f>
        <v>-42901</v>
      </c>
      <c r="E4462" s="27">
        <f>A4462-C4462</f>
        <v>-42900</v>
      </c>
      <c r="F4462" s="2" t="s">
        <v>919</v>
      </c>
      <c r="G4462" s="2" t="s">
        <v>711</v>
      </c>
      <c r="H4462" s="2" t="s">
        <v>30</v>
      </c>
      <c r="I4462" s="12" t="s">
        <v>55</v>
      </c>
      <c r="J4462" s="12" t="s">
        <v>985</v>
      </c>
      <c r="K4462" s="2" t="s">
        <v>969</v>
      </c>
      <c r="L4462" s="2" t="s">
        <v>968</v>
      </c>
      <c r="M4462" s="2">
        <v>3</v>
      </c>
      <c r="N4462" s="2">
        <v>3</v>
      </c>
      <c r="O4462" s="25">
        <v>12.268000000000001</v>
      </c>
      <c r="P4462" s="3">
        <v>1.613</v>
      </c>
      <c r="Q4462" s="3">
        <v>1.081</v>
      </c>
      <c r="R4462">
        <f>IF(Q4462&gt;0,(P4462*(Q4462^2))*(3.14159/6),"")</f>
        <v>0.98692468289331148</v>
      </c>
      <c r="S4462" s="2" t="s">
        <v>32</v>
      </c>
      <c r="T4462" t="s">
        <v>25</v>
      </c>
      <c r="U4462" s="2" t="s">
        <v>26</v>
      </c>
      <c r="V4462" s="2" t="s">
        <v>783</v>
      </c>
      <c r="W4462" s="2"/>
      <c r="X4462" s="2" t="s">
        <v>764</v>
      </c>
      <c r="Y4462" s="2"/>
      <c r="Z4462" s="2"/>
      <c r="AA4462" s="12" t="s">
        <v>835</v>
      </c>
      <c r="AB4462" t="str">
        <f>IF(Q4462&gt;0,"yes","no")</f>
        <v>yes</v>
      </c>
      <c r="AC4462" t="str">
        <f>IF(O4462&gt;0,"yes","no")</f>
        <v>yes</v>
      </c>
      <c r="AD4462" t="str">
        <f>IF(AH4462="hatch","yes","no")</f>
        <v>yes</v>
      </c>
      <c r="AE4462" t="str">
        <f>IF(AH4462="swimup","yes","no")</f>
        <v>no</v>
      </c>
      <c r="AF4462" t="str">
        <f>IF(AH4462="respiration","yes","no")</f>
        <v>no</v>
      </c>
      <c r="AH4462" t="s">
        <v>766</v>
      </c>
      <c r="AI4462">
        <f>IF(O4462&gt;0,(IF(S4462="live",O4462*0.84,IF(S4462="dried.ethanol",O4462*0.8449+2.8227,O4462))),"")</f>
        <v>12.268000000000001</v>
      </c>
      <c r="AJ4462" s="2" t="s">
        <v>672</v>
      </c>
      <c r="AL4462" t="str">
        <f>IF(OR(AND(Q4462=Q4463,P4462&gt;0),AND(O4462&gt;0,O4462=O4463)),"duplicate","")</f>
        <v/>
      </c>
      <c r="AM4462" t="s">
        <v>826</v>
      </c>
      <c r="AN4462" t="s">
        <v>826</v>
      </c>
      <c r="AO4462" t="s">
        <v>826</v>
      </c>
      <c r="AP4462" t="s">
        <v>826</v>
      </c>
      <c r="AQ4462" t="s">
        <v>32</v>
      </c>
    </row>
    <row r="4463" spans="1:43" x14ac:dyDescent="0.2">
      <c r="A4463" s="31"/>
      <c r="B4463" s="1">
        <v>42901</v>
      </c>
      <c r="C4463" s="1" t="str">
        <f>IF(F4463="Kup","6/13/2017",IF(F4463="Sag","6/14/2017",""))</f>
        <v>6/14/2017</v>
      </c>
      <c r="D4463" s="27">
        <f>A4463-B4463</f>
        <v>-42901</v>
      </c>
      <c r="E4463" s="27">
        <f>A4463-C4463</f>
        <v>-42900</v>
      </c>
      <c r="F4463" s="2" t="s">
        <v>919</v>
      </c>
      <c r="G4463" s="2" t="s">
        <v>649</v>
      </c>
      <c r="H4463" s="2" t="s">
        <v>30</v>
      </c>
      <c r="I4463" s="12" t="s">
        <v>55</v>
      </c>
      <c r="J4463" s="12" t="s">
        <v>985</v>
      </c>
      <c r="K4463" s="2" t="s">
        <v>969</v>
      </c>
      <c r="L4463" s="2" t="s">
        <v>968</v>
      </c>
      <c r="M4463" s="2">
        <v>3</v>
      </c>
      <c r="N4463" s="2">
        <v>3</v>
      </c>
      <c r="O4463" s="25">
        <v>10.38</v>
      </c>
      <c r="P4463" s="2"/>
      <c r="Q4463" s="2"/>
      <c r="R4463" t="str">
        <f>IF(Q4463&gt;0,(P4463*(Q4463^2))*(3.14159/6),"")</f>
        <v/>
      </c>
      <c r="S4463" s="2" t="s">
        <v>794</v>
      </c>
      <c r="T4463" t="s">
        <v>25</v>
      </c>
      <c r="U4463" s="2" t="s">
        <v>26</v>
      </c>
      <c r="V4463" s="2" t="s">
        <v>797</v>
      </c>
      <c r="W4463" s="2"/>
      <c r="X4463" s="2" t="s">
        <v>764</v>
      </c>
      <c r="Y4463" s="2"/>
      <c r="Z4463" s="2"/>
      <c r="AA4463" s="12" t="s">
        <v>835</v>
      </c>
      <c r="AB4463" t="str">
        <f>IF(Q4463&gt;0,"yes","no")</f>
        <v>no</v>
      </c>
      <c r="AC4463" t="str">
        <f>IF(O4463&gt;0,"yes","no")</f>
        <v>yes</v>
      </c>
      <c r="AD4463" t="str">
        <f>IF(AH4463="hatch","yes","no")</f>
        <v>yes</v>
      </c>
      <c r="AE4463" t="str">
        <f>IF(AH4463="swimup","yes","no")</f>
        <v>no</v>
      </c>
      <c r="AF4463" t="str">
        <f>IF(AH4463="respiration","yes","no")</f>
        <v>no</v>
      </c>
      <c r="AH4463" t="s">
        <v>766</v>
      </c>
      <c r="AI4463">
        <f>IF(O4463&gt;0,(IF(S4463="live",O4463*0.84,IF(S4463="dried.ethanol",O4463*0.8449+2.8227,O4463))),"")</f>
        <v>11.592762</v>
      </c>
      <c r="AJ4463" s="2" t="s">
        <v>798</v>
      </c>
      <c r="AL4463" t="str">
        <f>IF(OR(AND(Q4463=Q4464,P4463&gt;0),AND(O4463&gt;0,O4463=O4464)),"duplicate","")</f>
        <v/>
      </c>
      <c r="AM4463" t="s">
        <v>827</v>
      </c>
      <c r="AN4463" t="s">
        <v>827</v>
      </c>
      <c r="AO4463" t="s">
        <v>826</v>
      </c>
      <c r="AP4463" t="s">
        <v>826</v>
      </c>
      <c r="AQ4463" t="s">
        <v>794</v>
      </c>
    </row>
    <row r="4464" spans="1:43" x14ac:dyDescent="0.2">
      <c r="A4464" s="31"/>
      <c r="B4464" s="1">
        <v>42901</v>
      </c>
      <c r="C4464" s="1" t="str">
        <f>IF(F4464="Kup","6/13/2017",IF(F4464="Sag","6/14/2017",""))</f>
        <v>6/14/2017</v>
      </c>
      <c r="D4464" s="27">
        <f>A4464-B4464</f>
        <v>-42901</v>
      </c>
      <c r="E4464" s="27">
        <f>A4464-C4464</f>
        <v>-42900</v>
      </c>
      <c r="F4464" s="2" t="s">
        <v>919</v>
      </c>
      <c r="G4464" s="2" t="s">
        <v>711</v>
      </c>
      <c r="H4464" s="2" t="s">
        <v>30</v>
      </c>
      <c r="I4464" s="12" t="s">
        <v>55</v>
      </c>
      <c r="J4464" s="12" t="s">
        <v>985</v>
      </c>
      <c r="K4464" s="2" t="s">
        <v>969</v>
      </c>
      <c r="L4464" s="2" t="s">
        <v>968</v>
      </c>
      <c r="M4464" s="2">
        <v>4</v>
      </c>
      <c r="N4464" s="2">
        <v>4</v>
      </c>
      <c r="O4464" s="25">
        <v>11.523999999999999</v>
      </c>
      <c r="P4464" s="3">
        <v>1.835</v>
      </c>
      <c r="Q4464" s="3">
        <v>1.127</v>
      </c>
      <c r="R4464">
        <f>IF(Q4464&gt;0,(P4464*(Q4464^2))*(3.14159/6),"")</f>
        <v>1.2203436794961415</v>
      </c>
      <c r="S4464" s="2" t="s">
        <v>32</v>
      </c>
      <c r="T4464" t="s">
        <v>25</v>
      </c>
      <c r="U4464" s="2" t="s">
        <v>26</v>
      </c>
      <c r="V4464" s="2" t="s">
        <v>783</v>
      </c>
      <c r="W4464" s="2"/>
      <c r="X4464" s="2" t="s">
        <v>764</v>
      </c>
      <c r="Y4464" s="2"/>
      <c r="Z4464" s="2"/>
      <c r="AA4464" s="12" t="s">
        <v>835</v>
      </c>
      <c r="AB4464" t="str">
        <f>IF(Q4464&gt;0,"yes","no")</f>
        <v>yes</v>
      </c>
      <c r="AC4464" t="str">
        <f>IF(O4464&gt;0,"yes","no")</f>
        <v>yes</v>
      </c>
      <c r="AD4464" t="str">
        <f>IF(AH4464="hatch","yes","no")</f>
        <v>yes</v>
      </c>
      <c r="AE4464" t="str">
        <f>IF(AH4464="swimup","yes","no")</f>
        <v>no</v>
      </c>
      <c r="AF4464" t="str">
        <f>IF(AH4464="respiration","yes","no")</f>
        <v>no</v>
      </c>
      <c r="AH4464" t="s">
        <v>766</v>
      </c>
      <c r="AI4464">
        <f>IF(O4464&gt;0,(IF(S4464="live",O4464*0.84,IF(S4464="dried.ethanol",O4464*0.8449+2.8227,O4464))),"")</f>
        <v>11.523999999999999</v>
      </c>
      <c r="AJ4464" s="2" t="s">
        <v>672</v>
      </c>
      <c r="AL4464" t="str">
        <f>IF(OR(AND(Q4464=Q4465,P4464&gt;0),AND(O4464&gt;0,O4464=O4465)),"duplicate","")</f>
        <v/>
      </c>
      <c r="AM4464" t="s">
        <v>826</v>
      </c>
      <c r="AN4464" t="s">
        <v>826</v>
      </c>
      <c r="AO4464" t="s">
        <v>826</v>
      </c>
      <c r="AP4464" t="s">
        <v>826</v>
      </c>
      <c r="AQ4464" t="s">
        <v>32</v>
      </c>
    </row>
    <row r="4465" spans="1:43" x14ac:dyDescent="0.2">
      <c r="A4465" s="31"/>
      <c r="B4465" s="1">
        <v>42901</v>
      </c>
      <c r="C4465" s="1" t="str">
        <f>IF(F4465="Kup","6/13/2017",IF(F4465="Sag","6/14/2017",""))</f>
        <v>6/14/2017</v>
      </c>
      <c r="D4465" s="27">
        <f>A4465-B4465</f>
        <v>-42901</v>
      </c>
      <c r="E4465" s="27">
        <f>A4465-C4465</f>
        <v>-42900</v>
      </c>
      <c r="F4465" s="2" t="s">
        <v>919</v>
      </c>
      <c r="G4465" s="2" t="s">
        <v>649</v>
      </c>
      <c r="H4465" s="2" t="s">
        <v>30</v>
      </c>
      <c r="I4465" s="12" t="s">
        <v>55</v>
      </c>
      <c r="J4465" s="12" t="s">
        <v>985</v>
      </c>
      <c r="K4465" s="2" t="s">
        <v>969</v>
      </c>
      <c r="L4465" s="2" t="s">
        <v>968</v>
      </c>
      <c r="M4465" s="2">
        <v>4</v>
      </c>
      <c r="N4465" s="2">
        <v>4</v>
      </c>
      <c r="O4465" s="25">
        <v>10.782</v>
      </c>
      <c r="P4465" s="2"/>
      <c r="Q4465" s="2"/>
      <c r="R4465" t="str">
        <f>IF(Q4465&gt;0,(P4465*(Q4465^2))*(3.14159/6),"")</f>
        <v/>
      </c>
      <c r="S4465" s="2" t="s">
        <v>794</v>
      </c>
      <c r="T4465" t="s">
        <v>25</v>
      </c>
      <c r="U4465" s="2" t="s">
        <v>26</v>
      </c>
      <c r="V4465" s="2" t="s">
        <v>797</v>
      </c>
      <c r="W4465" s="2"/>
      <c r="X4465" s="2" t="s">
        <v>764</v>
      </c>
      <c r="Y4465" s="2"/>
      <c r="Z4465" s="2"/>
      <c r="AA4465" s="12" t="s">
        <v>835</v>
      </c>
      <c r="AB4465" t="str">
        <f>IF(Q4465&gt;0,"yes","no")</f>
        <v>no</v>
      </c>
      <c r="AC4465" t="str">
        <f>IF(O4465&gt;0,"yes","no")</f>
        <v>yes</v>
      </c>
      <c r="AD4465" t="str">
        <f>IF(AH4465="hatch","yes","no")</f>
        <v>yes</v>
      </c>
      <c r="AE4465" t="str">
        <f>IF(AH4465="swimup","yes","no")</f>
        <v>no</v>
      </c>
      <c r="AF4465" t="str">
        <f>IF(AH4465="respiration","yes","no")</f>
        <v>no</v>
      </c>
      <c r="AH4465" t="s">
        <v>766</v>
      </c>
      <c r="AI4465">
        <f>IF(O4465&gt;0,(IF(S4465="live",O4465*0.84,IF(S4465="dried.ethanol",O4465*0.8449+2.8227,O4465))),"")</f>
        <v>11.932411800000001</v>
      </c>
      <c r="AJ4465" s="2" t="s">
        <v>798</v>
      </c>
      <c r="AL4465" t="str">
        <f>IF(OR(AND(Q4465=Q4466,P4465&gt;0),AND(O4465&gt;0,O4465=O4466)),"duplicate","")</f>
        <v/>
      </c>
      <c r="AM4465" t="s">
        <v>827</v>
      </c>
      <c r="AN4465" t="s">
        <v>827</v>
      </c>
      <c r="AO4465" t="s">
        <v>826</v>
      </c>
      <c r="AP4465" t="s">
        <v>826</v>
      </c>
      <c r="AQ4465" t="s">
        <v>794</v>
      </c>
    </row>
    <row r="4466" spans="1:43" x14ac:dyDescent="0.2">
      <c r="A4466" s="31"/>
      <c r="B4466" s="1">
        <v>42901</v>
      </c>
      <c r="C4466" s="1" t="str">
        <f>IF(F4466="Kup","6/13/2017",IF(F4466="Sag","6/14/2017",""))</f>
        <v>6/14/2017</v>
      </c>
      <c r="D4466" s="27">
        <f>A4466-B4466</f>
        <v>-42901</v>
      </c>
      <c r="E4466" s="27">
        <f>A4466-C4466</f>
        <v>-42900</v>
      </c>
      <c r="F4466" s="2" t="s">
        <v>919</v>
      </c>
      <c r="G4466" s="2" t="s">
        <v>711</v>
      </c>
      <c r="H4466" s="2" t="s">
        <v>30</v>
      </c>
      <c r="I4466" s="12" t="s">
        <v>55</v>
      </c>
      <c r="J4466" s="12" t="s">
        <v>985</v>
      </c>
      <c r="K4466" s="2" t="s">
        <v>969</v>
      </c>
      <c r="L4466" s="2" t="s">
        <v>968</v>
      </c>
      <c r="M4466" s="2">
        <v>5</v>
      </c>
      <c r="N4466" s="2">
        <v>5</v>
      </c>
      <c r="O4466" s="25">
        <v>12.238</v>
      </c>
      <c r="P4466" s="3">
        <v>1.516</v>
      </c>
      <c r="Q4466" s="3">
        <v>0.70799999999999996</v>
      </c>
      <c r="R4466">
        <f>IF(Q4466&gt;0,(P4466*(Q4466^2))*(3.14159/6),"")</f>
        <v>0.39789086835935994</v>
      </c>
      <c r="S4466" s="2" t="s">
        <v>32</v>
      </c>
      <c r="T4466" t="s">
        <v>25</v>
      </c>
      <c r="U4466" s="2" t="s">
        <v>26</v>
      </c>
      <c r="V4466" s="2" t="s">
        <v>783</v>
      </c>
      <c r="W4466" s="2"/>
      <c r="X4466" s="2" t="s">
        <v>764</v>
      </c>
      <c r="Y4466" s="2"/>
      <c r="Z4466" s="2"/>
      <c r="AA4466" s="12" t="s">
        <v>835</v>
      </c>
      <c r="AB4466" t="str">
        <f>IF(Q4466&gt;0,"yes","no")</f>
        <v>yes</v>
      </c>
      <c r="AC4466" t="str">
        <f>IF(O4466&gt;0,"yes","no")</f>
        <v>yes</v>
      </c>
      <c r="AD4466" t="str">
        <f>IF(AH4466="hatch","yes","no")</f>
        <v>yes</v>
      </c>
      <c r="AE4466" t="str">
        <f>IF(AH4466="swimup","yes","no")</f>
        <v>no</v>
      </c>
      <c r="AF4466" t="str">
        <f>IF(AH4466="respiration","yes","no")</f>
        <v>no</v>
      </c>
      <c r="AH4466" t="s">
        <v>766</v>
      </c>
      <c r="AI4466">
        <f>IF(O4466&gt;0,(IF(S4466="live",O4466*0.84,IF(S4466="dried.ethanol",O4466*0.8449+2.8227,O4466))),"")</f>
        <v>12.238</v>
      </c>
      <c r="AJ4466" s="2" t="s">
        <v>672</v>
      </c>
      <c r="AL4466" t="str">
        <f>IF(OR(AND(Q4466=Q4467,P4466&gt;0),AND(O4466&gt;0,O4466=O4467)),"duplicate","")</f>
        <v/>
      </c>
      <c r="AM4466" t="s">
        <v>826</v>
      </c>
      <c r="AN4466" t="s">
        <v>826</v>
      </c>
      <c r="AO4466" t="s">
        <v>826</v>
      </c>
      <c r="AP4466" t="s">
        <v>826</v>
      </c>
      <c r="AQ4466" t="s">
        <v>32</v>
      </c>
    </row>
    <row r="4467" spans="1:43" x14ac:dyDescent="0.2">
      <c r="A4467" s="31"/>
      <c r="B4467" s="1">
        <v>42901</v>
      </c>
      <c r="C4467" s="1" t="str">
        <f>IF(F4467="Kup","6/13/2017",IF(F4467="Sag","6/14/2017",""))</f>
        <v>6/14/2017</v>
      </c>
      <c r="D4467" s="27">
        <f>A4467-B4467</f>
        <v>-42901</v>
      </c>
      <c r="E4467" s="27">
        <f>A4467-C4467</f>
        <v>-42900</v>
      </c>
      <c r="F4467" s="2" t="s">
        <v>919</v>
      </c>
      <c r="G4467" s="2" t="s">
        <v>649</v>
      </c>
      <c r="H4467" s="2" t="s">
        <v>30</v>
      </c>
      <c r="I4467" s="12" t="s">
        <v>55</v>
      </c>
      <c r="J4467" s="12" t="s">
        <v>985</v>
      </c>
      <c r="K4467" s="2" t="s">
        <v>969</v>
      </c>
      <c r="L4467" s="2" t="s">
        <v>968</v>
      </c>
      <c r="M4467" s="2">
        <v>5</v>
      </c>
      <c r="N4467" s="2">
        <v>5</v>
      </c>
      <c r="O4467" s="25">
        <v>9.8089999999999993</v>
      </c>
      <c r="P4467" s="2"/>
      <c r="Q4467" s="2"/>
      <c r="R4467" t="str">
        <f>IF(Q4467&gt;0,(P4467*(Q4467^2))*(3.14159/6),"")</f>
        <v/>
      </c>
      <c r="S4467" s="2" t="s">
        <v>794</v>
      </c>
      <c r="T4467" t="s">
        <v>25</v>
      </c>
      <c r="U4467" s="2" t="s">
        <v>26</v>
      </c>
      <c r="V4467" s="2" t="s">
        <v>797</v>
      </c>
      <c r="W4467" s="2"/>
      <c r="X4467" s="2" t="s">
        <v>764</v>
      </c>
      <c r="Y4467" s="2"/>
      <c r="Z4467" s="2"/>
      <c r="AA4467" s="12" t="s">
        <v>835</v>
      </c>
      <c r="AB4467" t="str">
        <f>IF(Q4467&gt;0,"yes","no")</f>
        <v>no</v>
      </c>
      <c r="AC4467" t="str">
        <f>IF(O4467&gt;0,"yes","no")</f>
        <v>yes</v>
      </c>
      <c r="AD4467" t="str">
        <f>IF(AH4467="hatch","yes","no")</f>
        <v>yes</v>
      </c>
      <c r="AE4467" t="str">
        <f>IF(AH4467="swimup","yes","no")</f>
        <v>no</v>
      </c>
      <c r="AF4467" t="str">
        <f>IF(AH4467="respiration","yes","no")</f>
        <v>no</v>
      </c>
      <c r="AH4467" t="s">
        <v>766</v>
      </c>
      <c r="AI4467">
        <f>IF(O4467&gt;0,(IF(S4467="live",O4467*0.84,IF(S4467="dried.ethanol",O4467*0.8449+2.8227,O4467))),"")</f>
        <v>11.1103241</v>
      </c>
      <c r="AJ4467" s="2" t="s">
        <v>798</v>
      </c>
      <c r="AL4467" t="str">
        <f>IF(OR(AND(Q4467=Q4468,P4467&gt;0),AND(O4467&gt;0,O4467=O4468)),"duplicate","")</f>
        <v/>
      </c>
      <c r="AM4467" t="s">
        <v>827</v>
      </c>
      <c r="AN4467" t="s">
        <v>827</v>
      </c>
      <c r="AO4467" t="s">
        <v>826</v>
      </c>
      <c r="AP4467" t="s">
        <v>826</v>
      </c>
      <c r="AQ4467" t="s">
        <v>794</v>
      </c>
    </row>
    <row r="4468" spans="1:43" x14ac:dyDescent="0.2">
      <c r="A4468" s="31"/>
      <c r="B4468" s="1">
        <v>42901</v>
      </c>
      <c r="C4468" s="1" t="str">
        <f>IF(F4468="Kup","6/13/2017",IF(F4468="Sag","6/14/2017",""))</f>
        <v>6/14/2017</v>
      </c>
      <c r="D4468" s="27">
        <f>A4468-B4468</f>
        <v>-42901</v>
      </c>
      <c r="E4468" s="27">
        <f>A4468-C4468</f>
        <v>-42900</v>
      </c>
      <c r="F4468" s="2" t="s">
        <v>919</v>
      </c>
      <c r="G4468" s="2" t="s">
        <v>711</v>
      </c>
      <c r="H4468" s="2" t="s">
        <v>30</v>
      </c>
      <c r="I4468" s="12" t="s">
        <v>55</v>
      </c>
      <c r="J4468" s="12" t="s">
        <v>985</v>
      </c>
      <c r="K4468" s="2" t="s">
        <v>969</v>
      </c>
      <c r="L4468" s="2" t="s">
        <v>968</v>
      </c>
      <c r="M4468" s="2">
        <v>6</v>
      </c>
      <c r="N4468" s="2">
        <v>6</v>
      </c>
      <c r="O4468" s="25">
        <v>12.167999999999999</v>
      </c>
      <c r="P4468" s="3">
        <v>1.88</v>
      </c>
      <c r="Q4468" s="3">
        <v>0.80400000000000005</v>
      </c>
      <c r="R4468">
        <f>IF(Q4468&gt;0,(P4468*(Q4468^2))*(3.14159/6),"")</f>
        <v>0.63630919965119992</v>
      </c>
      <c r="S4468" s="2" t="s">
        <v>32</v>
      </c>
      <c r="T4468" t="s">
        <v>25</v>
      </c>
      <c r="U4468" s="2" t="s">
        <v>26</v>
      </c>
      <c r="V4468" s="2" t="s">
        <v>783</v>
      </c>
      <c r="W4468" s="2"/>
      <c r="X4468" s="2" t="s">
        <v>764</v>
      </c>
      <c r="Y4468" s="2"/>
      <c r="Z4468" s="2"/>
      <c r="AA4468" s="12" t="s">
        <v>835</v>
      </c>
      <c r="AB4468" t="str">
        <f>IF(Q4468&gt;0,"yes","no")</f>
        <v>yes</v>
      </c>
      <c r="AC4468" t="str">
        <f>IF(O4468&gt;0,"yes","no")</f>
        <v>yes</v>
      </c>
      <c r="AD4468" t="str">
        <f>IF(AH4468="hatch","yes","no")</f>
        <v>yes</v>
      </c>
      <c r="AE4468" t="str">
        <f>IF(AH4468="swimup","yes","no")</f>
        <v>no</v>
      </c>
      <c r="AF4468" t="str">
        <f>IF(AH4468="respiration","yes","no")</f>
        <v>no</v>
      </c>
      <c r="AH4468" t="s">
        <v>766</v>
      </c>
      <c r="AI4468">
        <f>IF(O4468&gt;0,(IF(S4468="live",O4468*0.84,IF(S4468="dried.ethanol",O4468*0.8449+2.8227,O4468))),"")</f>
        <v>12.167999999999999</v>
      </c>
      <c r="AJ4468" s="2" t="s">
        <v>672</v>
      </c>
      <c r="AL4468" t="str">
        <f>IF(OR(AND(Q4468=Q4469,P4468&gt;0),AND(O4468&gt;0,O4468=O4469)),"duplicate","")</f>
        <v/>
      </c>
      <c r="AM4468" t="s">
        <v>826</v>
      </c>
      <c r="AN4468" t="s">
        <v>826</v>
      </c>
      <c r="AO4468" t="s">
        <v>826</v>
      </c>
      <c r="AP4468" t="s">
        <v>826</v>
      </c>
      <c r="AQ4468" t="s">
        <v>32</v>
      </c>
    </row>
    <row r="4469" spans="1:43" x14ac:dyDescent="0.2">
      <c r="A4469" s="31"/>
      <c r="B4469" s="1">
        <v>42901</v>
      </c>
      <c r="C4469" s="1" t="str">
        <f>IF(F4469="Kup","6/13/2017",IF(F4469="Sag","6/14/2017",""))</f>
        <v>6/14/2017</v>
      </c>
      <c r="D4469" s="27">
        <f>A4469-B4469</f>
        <v>-42901</v>
      </c>
      <c r="E4469" s="27">
        <f>A4469-C4469</f>
        <v>-42900</v>
      </c>
      <c r="F4469" s="2" t="s">
        <v>919</v>
      </c>
      <c r="G4469" s="2" t="s">
        <v>649</v>
      </c>
      <c r="H4469" s="2" t="s">
        <v>30</v>
      </c>
      <c r="I4469" s="12" t="s">
        <v>55</v>
      </c>
      <c r="J4469" s="12" t="s">
        <v>985</v>
      </c>
      <c r="K4469" s="2" t="s">
        <v>969</v>
      </c>
      <c r="L4469" s="2" t="s">
        <v>968</v>
      </c>
      <c r="M4469" s="2">
        <v>6</v>
      </c>
      <c r="N4469" s="2">
        <v>6</v>
      </c>
      <c r="O4469" s="25">
        <v>10.167</v>
      </c>
      <c r="P4469" s="2"/>
      <c r="Q4469" s="2"/>
      <c r="R4469" t="str">
        <f>IF(Q4469&gt;0,(P4469*(Q4469^2))*(3.14159/6),"")</f>
        <v/>
      </c>
      <c r="S4469" s="2" t="s">
        <v>794</v>
      </c>
      <c r="T4469" t="s">
        <v>25</v>
      </c>
      <c r="U4469" s="2" t="s">
        <v>26</v>
      </c>
      <c r="V4469" s="2" t="s">
        <v>797</v>
      </c>
      <c r="W4469" s="2"/>
      <c r="X4469" s="2" t="s">
        <v>764</v>
      </c>
      <c r="Y4469" s="2"/>
      <c r="Z4469" s="2"/>
      <c r="AA4469" s="12" t="s">
        <v>835</v>
      </c>
      <c r="AB4469" t="str">
        <f>IF(Q4469&gt;0,"yes","no")</f>
        <v>no</v>
      </c>
      <c r="AC4469" t="str">
        <f>IF(O4469&gt;0,"yes","no")</f>
        <v>yes</v>
      </c>
      <c r="AD4469" t="str">
        <f>IF(AH4469="hatch","yes","no")</f>
        <v>yes</v>
      </c>
      <c r="AE4469" t="str">
        <f>IF(AH4469="swimup","yes","no")</f>
        <v>no</v>
      </c>
      <c r="AF4469" t="str">
        <f>IF(AH4469="respiration","yes","no")</f>
        <v>no</v>
      </c>
      <c r="AH4469" t="s">
        <v>766</v>
      </c>
      <c r="AI4469">
        <f>IF(O4469&gt;0,(IF(S4469="live",O4469*0.84,IF(S4469="dried.ethanol",O4469*0.8449+2.8227,O4469))),"")</f>
        <v>11.412798299999999</v>
      </c>
      <c r="AJ4469" s="2" t="s">
        <v>798</v>
      </c>
      <c r="AL4469" t="str">
        <f>IF(OR(AND(Q4469=Q4470,P4469&gt;0),AND(O4469&gt;0,O4469=O4470)),"duplicate","")</f>
        <v/>
      </c>
      <c r="AM4469" t="s">
        <v>827</v>
      </c>
      <c r="AN4469" t="s">
        <v>827</v>
      </c>
      <c r="AO4469" t="s">
        <v>826</v>
      </c>
      <c r="AP4469" t="s">
        <v>826</v>
      </c>
      <c r="AQ4469" t="s">
        <v>794</v>
      </c>
    </row>
    <row r="4470" spans="1:43" x14ac:dyDescent="0.2">
      <c r="A4470" s="31"/>
      <c r="B4470" s="1">
        <v>42901</v>
      </c>
      <c r="C4470" s="1" t="str">
        <f>IF(F4470="Kup","6/13/2017",IF(F4470="Sag","6/14/2017",""))</f>
        <v>6/14/2017</v>
      </c>
      <c r="D4470" s="27">
        <f>A4470-B4470</f>
        <v>-42901</v>
      </c>
      <c r="E4470" s="27">
        <f>A4470-C4470</f>
        <v>-42900</v>
      </c>
      <c r="F4470" s="2" t="s">
        <v>919</v>
      </c>
      <c r="G4470" s="2" t="s">
        <v>711</v>
      </c>
      <c r="H4470" s="2" t="s">
        <v>30</v>
      </c>
      <c r="I4470" s="12" t="s">
        <v>55</v>
      </c>
      <c r="J4470" s="12" t="s">
        <v>985</v>
      </c>
      <c r="K4470" s="2" t="s">
        <v>969</v>
      </c>
      <c r="L4470" s="2" t="s">
        <v>968</v>
      </c>
      <c r="M4470" s="2">
        <v>7</v>
      </c>
      <c r="N4470" s="2">
        <v>7</v>
      </c>
      <c r="O4470" s="25">
        <v>12.118</v>
      </c>
      <c r="P4470" s="3">
        <v>1.548</v>
      </c>
      <c r="Q4470" s="3">
        <v>0.67</v>
      </c>
      <c r="R4470">
        <f>IF(Q4470&gt;0,(P4470*(Q4470^2))*(3.14159/6),"")</f>
        <v>0.36384701575799999</v>
      </c>
      <c r="S4470" s="2" t="s">
        <v>32</v>
      </c>
      <c r="T4470" t="s">
        <v>25</v>
      </c>
      <c r="U4470" s="2" t="s">
        <v>26</v>
      </c>
      <c r="V4470" s="2" t="s">
        <v>783</v>
      </c>
      <c r="W4470" s="2"/>
      <c r="X4470" s="2" t="s">
        <v>764</v>
      </c>
      <c r="Y4470" s="2"/>
      <c r="Z4470" s="2"/>
      <c r="AA4470" s="12" t="s">
        <v>835</v>
      </c>
      <c r="AB4470" t="str">
        <f>IF(Q4470&gt;0,"yes","no")</f>
        <v>yes</v>
      </c>
      <c r="AC4470" t="str">
        <f>IF(O4470&gt;0,"yes","no")</f>
        <v>yes</v>
      </c>
      <c r="AD4470" t="str">
        <f>IF(AH4470="hatch","yes","no")</f>
        <v>yes</v>
      </c>
      <c r="AE4470" t="str">
        <f>IF(AH4470="swimup","yes","no")</f>
        <v>no</v>
      </c>
      <c r="AF4470" t="str">
        <f>IF(AH4470="respiration","yes","no")</f>
        <v>no</v>
      </c>
      <c r="AH4470" t="s">
        <v>766</v>
      </c>
      <c r="AI4470">
        <f>IF(O4470&gt;0,(IF(S4470="live",O4470*0.84,IF(S4470="dried.ethanol",O4470*0.8449+2.8227,O4470))),"")</f>
        <v>12.118</v>
      </c>
      <c r="AJ4470" s="2" t="s">
        <v>672</v>
      </c>
      <c r="AL4470" t="str">
        <f>IF(OR(AND(Q4470=Q4471,P4470&gt;0),AND(O4470&gt;0,O4470=O4471)),"duplicate","")</f>
        <v/>
      </c>
      <c r="AM4470" t="s">
        <v>826</v>
      </c>
      <c r="AN4470" t="s">
        <v>826</v>
      </c>
      <c r="AO4470" t="s">
        <v>826</v>
      </c>
      <c r="AP4470" t="s">
        <v>826</v>
      </c>
      <c r="AQ4470" t="s">
        <v>32</v>
      </c>
    </row>
    <row r="4471" spans="1:43" x14ac:dyDescent="0.2">
      <c r="A4471" s="31"/>
      <c r="B4471" s="1">
        <v>42901</v>
      </c>
      <c r="C4471" s="1" t="str">
        <f>IF(F4471="Kup","6/13/2017",IF(F4471="Sag","6/14/2017",""))</f>
        <v>6/14/2017</v>
      </c>
      <c r="D4471" s="27">
        <f>A4471-B4471</f>
        <v>-42901</v>
      </c>
      <c r="E4471" s="27">
        <f>A4471-C4471</f>
        <v>-42900</v>
      </c>
      <c r="F4471" s="2" t="s">
        <v>919</v>
      </c>
      <c r="G4471" s="2" t="s">
        <v>649</v>
      </c>
      <c r="H4471" s="2" t="s">
        <v>30</v>
      </c>
      <c r="I4471" s="12" t="s">
        <v>55</v>
      </c>
      <c r="J4471" s="12" t="s">
        <v>985</v>
      </c>
      <c r="K4471" s="2" t="s">
        <v>969</v>
      </c>
      <c r="L4471" s="2" t="s">
        <v>968</v>
      </c>
      <c r="M4471" s="2">
        <v>7</v>
      </c>
      <c r="N4471" s="2">
        <v>7</v>
      </c>
      <c r="O4471" s="25">
        <v>8.2129999999999992</v>
      </c>
      <c r="P4471" s="2"/>
      <c r="Q4471" s="2"/>
      <c r="R4471" t="str">
        <f>IF(Q4471&gt;0,(P4471*(Q4471^2))*(3.14159/6),"")</f>
        <v/>
      </c>
      <c r="S4471" s="2" t="s">
        <v>794</v>
      </c>
      <c r="T4471" t="s">
        <v>25</v>
      </c>
      <c r="U4471" s="2" t="s">
        <v>26</v>
      </c>
      <c r="V4471" s="2" t="s">
        <v>797</v>
      </c>
      <c r="W4471" s="2"/>
      <c r="X4471" s="2" t="s">
        <v>764</v>
      </c>
      <c r="Y4471" s="2"/>
      <c r="Z4471" s="2"/>
      <c r="AA4471" s="12" t="s">
        <v>835</v>
      </c>
      <c r="AB4471" t="str">
        <f>IF(Q4471&gt;0,"yes","no")</f>
        <v>no</v>
      </c>
      <c r="AC4471" t="str">
        <f>IF(O4471&gt;0,"yes","no")</f>
        <v>yes</v>
      </c>
      <c r="AD4471" t="str">
        <f>IF(AH4471="hatch","yes","no")</f>
        <v>yes</v>
      </c>
      <c r="AE4471" t="str">
        <f>IF(AH4471="swimup","yes","no")</f>
        <v>no</v>
      </c>
      <c r="AF4471" t="str">
        <f>IF(AH4471="respiration","yes","no")</f>
        <v>no</v>
      </c>
      <c r="AH4471" t="s">
        <v>766</v>
      </c>
      <c r="AI4471">
        <f>IF(O4471&gt;0,(IF(S4471="live",O4471*0.84,IF(S4471="dried.ethanol",O4471*0.8449+2.8227,O4471))),"")</f>
        <v>9.7618636999999993</v>
      </c>
      <c r="AJ4471" s="2" t="s">
        <v>798</v>
      </c>
      <c r="AL4471" t="str">
        <f>IF(OR(AND(Q4471=Q4472,P4471&gt;0),AND(O4471&gt;0,O4471=O4472)),"duplicate","")</f>
        <v/>
      </c>
      <c r="AM4471" t="s">
        <v>827</v>
      </c>
      <c r="AN4471" t="s">
        <v>827</v>
      </c>
      <c r="AO4471" t="s">
        <v>826</v>
      </c>
      <c r="AP4471" t="s">
        <v>826</v>
      </c>
      <c r="AQ4471" t="s">
        <v>794</v>
      </c>
    </row>
    <row r="4472" spans="1:43" x14ac:dyDescent="0.2">
      <c r="A4472" s="31"/>
      <c r="B4472" s="1">
        <v>42901</v>
      </c>
      <c r="C4472" s="1" t="str">
        <f>IF(F4472="Kup","6/13/2017",IF(F4472="Sag","6/14/2017",""))</f>
        <v>6/14/2017</v>
      </c>
      <c r="D4472" s="27">
        <f>A4472-B4472</f>
        <v>-42901</v>
      </c>
      <c r="E4472" s="27">
        <f>A4472-C4472</f>
        <v>-42900</v>
      </c>
      <c r="F4472" s="2" t="s">
        <v>919</v>
      </c>
      <c r="G4472" s="2" t="s">
        <v>711</v>
      </c>
      <c r="H4472" s="2" t="s">
        <v>30</v>
      </c>
      <c r="I4472" s="12" t="s">
        <v>55</v>
      </c>
      <c r="J4472" s="12" t="s">
        <v>985</v>
      </c>
      <c r="K4472" s="2" t="s">
        <v>969</v>
      </c>
      <c r="L4472" s="2" t="s">
        <v>968</v>
      </c>
      <c r="M4472" s="2">
        <v>8</v>
      </c>
      <c r="N4472" s="2">
        <v>8</v>
      </c>
      <c r="O4472" s="25">
        <v>12.144</v>
      </c>
      <c r="P4472" s="3">
        <v>1.42</v>
      </c>
      <c r="Q4472" s="3">
        <v>0.85899999999999999</v>
      </c>
      <c r="R4472">
        <f>IF(Q4472&gt;0,(P4472*(Q4472^2))*(3.14159/6),"")</f>
        <v>0.54862163175363332</v>
      </c>
      <c r="S4472" s="2" t="s">
        <v>32</v>
      </c>
      <c r="T4472" t="s">
        <v>25</v>
      </c>
      <c r="U4472" s="2" t="s">
        <v>26</v>
      </c>
      <c r="V4472" s="2" t="s">
        <v>783</v>
      </c>
      <c r="W4472" s="2"/>
      <c r="X4472" s="2" t="s">
        <v>764</v>
      </c>
      <c r="Y4472" s="2"/>
      <c r="Z4472" s="2"/>
      <c r="AA4472" s="12" t="s">
        <v>835</v>
      </c>
      <c r="AB4472" t="str">
        <f>IF(Q4472&gt;0,"yes","no")</f>
        <v>yes</v>
      </c>
      <c r="AC4472" t="str">
        <f>IF(O4472&gt;0,"yes","no")</f>
        <v>yes</v>
      </c>
      <c r="AD4472" t="str">
        <f>IF(AH4472="hatch","yes","no")</f>
        <v>yes</v>
      </c>
      <c r="AE4472" t="str">
        <f>IF(AH4472="swimup","yes","no")</f>
        <v>no</v>
      </c>
      <c r="AF4472" t="str">
        <f>IF(AH4472="respiration","yes","no")</f>
        <v>no</v>
      </c>
      <c r="AH4472" t="s">
        <v>766</v>
      </c>
      <c r="AI4472">
        <f>IF(O4472&gt;0,(IF(S4472="live",O4472*0.84,IF(S4472="dried.ethanol",O4472*0.8449+2.8227,O4472))),"")</f>
        <v>12.144</v>
      </c>
      <c r="AJ4472" s="2" t="s">
        <v>672</v>
      </c>
      <c r="AL4472" t="str">
        <f>IF(OR(AND(Q4472=Q4473,P4472&gt;0),AND(O4472&gt;0,O4472=O4473)),"duplicate","")</f>
        <v/>
      </c>
      <c r="AM4472" t="s">
        <v>826</v>
      </c>
      <c r="AN4472" t="s">
        <v>826</v>
      </c>
      <c r="AO4472" t="s">
        <v>826</v>
      </c>
      <c r="AP4472" t="s">
        <v>826</v>
      </c>
      <c r="AQ4472" t="s">
        <v>32</v>
      </c>
    </row>
    <row r="4473" spans="1:43" x14ac:dyDescent="0.2">
      <c r="A4473" s="31"/>
      <c r="B4473" s="1">
        <v>42901</v>
      </c>
      <c r="C4473" s="1" t="str">
        <f>IF(F4473="Kup","6/13/2017",IF(F4473="Sag","6/14/2017",""))</f>
        <v>6/14/2017</v>
      </c>
      <c r="D4473" s="27">
        <f>A4473-B4473</f>
        <v>-42901</v>
      </c>
      <c r="E4473" s="27">
        <f>A4473-C4473</f>
        <v>-42900</v>
      </c>
      <c r="F4473" s="2" t="s">
        <v>919</v>
      </c>
      <c r="G4473" s="2" t="s">
        <v>649</v>
      </c>
      <c r="H4473" s="2" t="s">
        <v>30</v>
      </c>
      <c r="I4473" s="12" t="s">
        <v>55</v>
      </c>
      <c r="J4473" s="12" t="s">
        <v>985</v>
      </c>
      <c r="K4473" s="2" t="s">
        <v>969</v>
      </c>
      <c r="L4473" s="2" t="s">
        <v>968</v>
      </c>
      <c r="M4473" s="2">
        <v>8</v>
      </c>
      <c r="N4473" s="2">
        <v>8</v>
      </c>
      <c r="O4473" s="25">
        <v>10.468999999999999</v>
      </c>
      <c r="P4473" s="2"/>
      <c r="Q4473" s="2"/>
      <c r="R4473" t="str">
        <f>IF(Q4473&gt;0,(P4473*(Q4473^2))*(3.14159/6),"")</f>
        <v/>
      </c>
      <c r="S4473" s="2" t="s">
        <v>794</v>
      </c>
      <c r="T4473" t="s">
        <v>25</v>
      </c>
      <c r="U4473" s="2" t="s">
        <v>26</v>
      </c>
      <c r="V4473" s="2" t="s">
        <v>797</v>
      </c>
      <c r="W4473" s="2"/>
      <c r="X4473" s="2" t="s">
        <v>764</v>
      </c>
      <c r="Y4473" s="2"/>
      <c r="Z4473" s="2"/>
      <c r="AA4473" s="12" t="s">
        <v>835</v>
      </c>
      <c r="AB4473" t="str">
        <f>IF(Q4473&gt;0,"yes","no")</f>
        <v>no</v>
      </c>
      <c r="AC4473" t="str">
        <f>IF(O4473&gt;0,"yes","no")</f>
        <v>yes</v>
      </c>
      <c r="AD4473" t="str">
        <f>IF(AH4473="hatch","yes","no")</f>
        <v>yes</v>
      </c>
      <c r="AE4473" t="str">
        <f>IF(AH4473="swimup","yes","no")</f>
        <v>no</v>
      </c>
      <c r="AF4473" t="str">
        <f>IF(AH4473="respiration","yes","no")</f>
        <v>no</v>
      </c>
      <c r="AH4473" t="s">
        <v>766</v>
      </c>
      <c r="AI4473">
        <f>IF(O4473&gt;0,(IF(S4473="live",O4473*0.84,IF(S4473="dried.ethanol",O4473*0.8449+2.8227,O4473))),"")</f>
        <v>11.6679581</v>
      </c>
      <c r="AJ4473" s="2" t="s">
        <v>798</v>
      </c>
      <c r="AL4473" t="str">
        <f>IF(OR(AND(Q4473=Q4474,P4473&gt;0),AND(O4473&gt;0,O4473=O4474)),"duplicate","")</f>
        <v/>
      </c>
      <c r="AM4473" t="s">
        <v>827</v>
      </c>
      <c r="AN4473" t="s">
        <v>827</v>
      </c>
      <c r="AO4473" t="s">
        <v>826</v>
      </c>
      <c r="AP4473" t="s">
        <v>826</v>
      </c>
      <c r="AQ4473" t="s">
        <v>794</v>
      </c>
    </row>
    <row r="4474" spans="1:43" x14ac:dyDescent="0.2">
      <c r="A4474" s="31"/>
      <c r="B4474" s="1">
        <v>42901</v>
      </c>
      <c r="C4474" s="1" t="str">
        <f>IF(F4474="Kup","6/13/2017",IF(F4474="Sag","6/14/2017",""))</f>
        <v>6/14/2017</v>
      </c>
      <c r="D4474" s="27">
        <f>A4474-B4474</f>
        <v>-42901</v>
      </c>
      <c r="E4474" s="27">
        <f>A4474-C4474</f>
        <v>-42900</v>
      </c>
      <c r="F4474" s="2" t="s">
        <v>919</v>
      </c>
      <c r="G4474" s="2" t="s">
        <v>711</v>
      </c>
      <c r="H4474" s="2" t="s">
        <v>30</v>
      </c>
      <c r="I4474" s="12" t="s">
        <v>55</v>
      </c>
      <c r="J4474" s="12" t="s">
        <v>985</v>
      </c>
      <c r="K4474" s="2" t="s">
        <v>969</v>
      </c>
      <c r="L4474" s="2" t="s">
        <v>968</v>
      </c>
      <c r="M4474" s="2">
        <v>9</v>
      </c>
      <c r="N4474" s="2">
        <v>9</v>
      </c>
      <c r="O4474" s="25">
        <v>12.128</v>
      </c>
      <c r="P4474" s="3">
        <v>1.421</v>
      </c>
      <c r="Q4474" s="3">
        <v>0.91100000000000003</v>
      </c>
      <c r="R4474">
        <f>IF(Q4474&gt;0,(P4474*(Q4474^2))*(3.14159/6),"")</f>
        <v>0.6174888036580316</v>
      </c>
      <c r="S4474" s="2" t="s">
        <v>32</v>
      </c>
      <c r="T4474" t="s">
        <v>25</v>
      </c>
      <c r="U4474" s="2" t="s">
        <v>26</v>
      </c>
      <c r="V4474" s="2" t="s">
        <v>783</v>
      </c>
      <c r="W4474" s="2"/>
      <c r="X4474" s="2" t="s">
        <v>764</v>
      </c>
      <c r="Y4474" s="2"/>
      <c r="Z4474" s="2"/>
      <c r="AA4474" s="12" t="s">
        <v>835</v>
      </c>
      <c r="AB4474" t="str">
        <f>IF(Q4474&gt;0,"yes","no")</f>
        <v>yes</v>
      </c>
      <c r="AC4474" t="str">
        <f>IF(O4474&gt;0,"yes","no")</f>
        <v>yes</v>
      </c>
      <c r="AD4474" t="str">
        <f>IF(AH4474="hatch","yes","no")</f>
        <v>yes</v>
      </c>
      <c r="AE4474" t="str">
        <f>IF(AH4474="swimup","yes","no")</f>
        <v>no</v>
      </c>
      <c r="AF4474" t="str">
        <f>IF(AH4474="respiration","yes","no")</f>
        <v>no</v>
      </c>
      <c r="AH4474" t="s">
        <v>766</v>
      </c>
      <c r="AI4474">
        <f>IF(O4474&gt;0,(IF(S4474="live",O4474*0.84,IF(S4474="dried.ethanol",O4474*0.8449+2.8227,O4474))),"")</f>
        <v>12.128</v>
      </c>
      <c r="AJ4474" s="2" t="s">
        <v>672</v>
      </c>
      <c r="AL4474" t="str">
        <f>IF(OR(AND(Q4474=Q4475,P4474&gt;0),AND(O4474&gt;0,O4474=O4475)),"duplicate","")</f>
        <v/>
      </c>
      <c r="AM4474" t="s">
        <v>826</v>
      </c>
      <c r="AN4474" t="s">
        <v>826</v>
      </c>
      <c r="AO4474" t="s">
        <v>826</v>
      </c>
      <c r="AP4474" t="s">
        <v>826</v>
      </c>
      <c r="AQ4474" t="s">
        <v>32</v>
      </c>
    </row>
    <row r="4475" spans="1:43" x14ac:dyDescent="0.2">
      <c r="A4475" s="31"/>
      <c r="B4475" s="1">
        <v>42901</v>
      </c>
      <c r="C4475" s="1" t="str">
        <f>IF(F4475="Kup","6/13/2017",IF(F4475="Sag","6/14/2017",""))</f>
        <v>6/14/2017</v>
      </c>
      <c r="D4475" s="27">
        <f>A4475-B4475</f>
        <v>-42901</v>
      </c>
      <c r="E4475" s="27">
        <f>A4475-C4475</f>
        <v>-42900</v>
      </c>
      <c r="F4475" s="2" t="s">
        <v>919</v>
      </c>
      <c r="G4475" s="2" t="s">
        <v>649</v>
      </c>
      <c r="H4475" s="2" t="s">
        <v>30</v>
      </c>
      <c r="I4475" s="12" t="s">
        <v>55</v>
      </c>
      <c r="J4475" s="12" t="s">
        <v>985</v>
      </c>
      <c r="K4475" s="2" t="s">
        <v>969</v>
      </c>
      <c r="L4475" s="2" t="s">
        <v>968</v>
      </c>
      <c r="M4475" s="2">
        <v>9</v>
      </c>
      <c r="N4475" s="2">
        <v>9</v>
      </c>
      <c r="O4475" s="25">
        <v>10.087999999999999</v>
      </c>
      <c r="P4475" s="2"/>
      <c r="Q4475" s="2"/>
      <c r="R4475" t="str">
        <f>IF(Q4475&gt;0,(P4475*(Q4475^2))*(3.14159/6),"")</f>
        <v/>
      </c>
      <c r="S4475" s="2" t="s">
        <v>794</v>
      </c>
      <c r="T4475" t="s">
        <v>25</v>
      </c>
      <c r="U4475" s="2" t="s">
        <v>26</v>
      </c>
      <c r="V4475" s="2" t="s">
        <v>797</v>
      </c>
      <c r="W4475" s="2"/>
      <c r="X4475" s="2" t="s">
        <v>764</v>
      </c>
      <c r="Y4475" s="2"/>
      <c r="Z4475" s="2"/>
      <c r="AA4475" s="12" t="s">
        <v>835</v>
      </c>
      <c r="AB4475" t="str">
        <f>IF(Q4475&gt;0,"yes","no")</f>
        <v>no</v>
      </c>
      <c r="AC4475" t="str">
        <f>IF(O4475&gt;0,"yes","no")</f>
        <v>yes</v>
      </c>
      <c r="AD4475" t="str">
        <f>IF(AH4475="hatch","yes","no")</f>
        <v>yes</v>
      </c>
      <c r="AE4475" t="str">
        <f>IF(AH4475="swimup","yes","no")</f>
        <v>no</v>
      </c>
      <c r="AF4475" t="str">
        <f>IF(AH4475="respiration","yes","no")</f>
        <v>no</v>
      </c>
      <c r="AH4475" t="s">
        <v>766</v>
      </c>
      <c r="AI4475">
        <f>IF(O4475&gt;0,(IF(S4475="live",O4475*0.84,IF(S4475="dried.ethanol",O4475*0.8449+2.8227,O4475))),"")</f>
        <v>11.346051199999998</v>
      </c>
      <c r="AJ4475" s="2" t="s">
        <v>798</v>
      </c>
      <c r="AL4475" t="str">
        <f>IF(OR(AND(Q4475=Q4476,P4475&gt;0),AND(O4475&gt;0,O4475=O4476)),"duplicate","")</f>
        <v/>
      </c>
      <c r="AM4475" t="s">
        <v>827</v>
      </c>
      <c r="AN4475" t="s">
        <v>827</v>
      </c>
      <c r="AO4475" t="s">
        <v>826</v>
      </c>
      <c r="AP4475" t="s">
        <v>826</v>
      </c>
      <c r="AQ4475" t="s">
        <v>794</v>
      </c>
    </row>
    <row r="4476" spans="1:43" x14ac:dyDescent="0.2">
      <c r="A4476" s="31"/>
      <c r="B4476" s="1">
        <v>42901</v>
      </c>
      <c r="C4476" s="1" t="str">
        <f>IF(F4476="Kup","6/13/2017",IF(F4476="Sag","6/14/2017",""))</f>
        <v>6/14/2017</v>
      </c>
      <c r="D4476" s="27">
        <f>A4476-B4476</f>
        <v>-42901</v>
      </c>
      <c r="E4476" s="27">
        <f>A4476-C4476</f>
        <v>-42900</v>
      </c>
      <c r="F4476" s="2" t="s">
        <v>919</v>
      </c>
      <c r="G4476" s="2" t="s">
        <v>711</v>
      </c>
      <c r="H4476" s="2" t="s">
        <v>30</v>
      </c>
      <c r="I4476" s="12" t="s">
        <v>55</v>
      </c>
      <c r="J4476" s="12" t="s">
        <v>985</v>
      </c>
      <c r="K4476" s="2" t="s">
        <v>969</v>
      </c>
      <c r="L4476" s="2" t="s">
        <v>968</v>
      </c>
      <c r="M4476" s="2">
        <v>10</v>
      </c>
      <c r="N4476" s="2">
        <v>10</v>
      </c>
      <c r="O4476" s="25">
        <v>10.981</v>
      </c>
      <c r="P4476" s="3">
        <v>1.6339999999999999</v>
      </c>
      <c r="Q4476" s="3">
        <v>1.1319999999999999</v>
      </c>
      <c r="R4476">
        <f>IF(Q4476&gt;0,(P4476*(Q4476^2))*(3.14159/6),"")</f>
        <v>1.096334703112906</v>
      </c>
      <c r="S4476" s="2" t="s">
        <v>32</v>
      </c>
      <c r="T4476" t="s">
        <v>25</v>
      </c>
      <c r="U4476" s="2" t="s">
        <v>26</v>
      </c>
      <c r="V4476" s="2" t="s">
        <v>783</v>
      </c>
      <c r="W4476" s="2"/>
      <c r="X4476" s="2" t="s">
        <v>764</v>
      </c>
      <c r="Y4476" s="2"/>
      <c r="Z4476" s="2"/>
      <c r="AA4476" s="12" t="s">
        <v>835</v>
      </c>
      <c r="AB4476" t="str">
        <f>IF(Q4476&gt;0,"yes","no")</f>
        <v>yes</v>
      </c>
      <c r="AC4476" t="str">
        <f>IF(O4476&gt;0,"yes","no")</f>
        <v>yes</v>
      </c>
      <c r="AD4476" t="str">
        <f>IF(AH4476="hatch","yes","no")</f>
        <v>yes</v>
      </c>
      <c r="AE4476" t="str">
        <f>IF(AH4476="swimup","yes","no")</f>
        <v>no</v>
      </c>
      <c r="AF4476" t="str">
        <f>IF(AH4476="respiration","yes","no")</f>
        <v>no</v>
      </c>
      <c r="AH4476" t="s">
        <v>766</v>
      </c>
      <c r="AI4476">
        <f>IF(O4476&gt;0,(IF(S4476="live",O4476*0.84,IF(S4476="dried.ethanol",O4476*0.8449+2.8227,O4476))),"")</f>
        <v>10.981</v>
      </c>
      <c r="AJ4476" s="2" t="s">
        <v>672</v>
      </c>
      <c r="AL4476" t="str">
        <f>IF(OR(AND(Q4476=Q4477,P4476&gt;0),AND(O4476&gt;0,O4476=O4477)),"duplicate","")</f>
        <v/>
      </c>
      <c r="AM4476" t="s">
        <v>826</v>
      </c>
      <c r="AN4476" t="s">
        <v>826</v>
      </c>
      <c r="AO4476" t="s">
        <v>826</v>
      </c>
      <c r="AP4476" t="s">
        <v>826</v>
      </c>
      <c r="AQ4476" t="s">
        <v>32</v>
      </c>
    </row>
    <row r="4477" spans="1:43" x14ac:dyDescent="0.2">
      <c r="A4477" s="31"/>
      <c r="B4477" s="1">
        <v>42901</v>
      </c>
      <c r="C4477" s="1" t="str">
        <f>IF(F4477="Kup","6/13/2017",IF(F4477="Sag","6/14/2017",""))</f>
        <v>6/14/2017</v>
      </c>
      <c r="D4477" s="27">
        <f>A4477-B4477</f>
        <v>-42901</v>
      </c>
      <c r="E4477" s="27">
        <f>A4477-C4477</f>
        <v>-42900</v>
      </c>
      <c r="F4477" s="2" t="s">
        <v>919</v>
      </c>
      <c r="G4477" s="2" t="s">
        <v>649</v>
      </c>
      <c r="H4477" s="2" t="s">
        <v>30</v>
      </c>
      <c r="I4477" s="12" t="s">
        <v>55</v>
      </c>
      <c r="J4477" s="12" t="s">
        <v>985</v>
      </c>
      <c r="K4477" s="2" t="s">
        <v>969</v>
      </c>
      <c r="L4477" s="2" t="s">
        <v>968</v>
      </c>
      <c r="M4477" s="2">
        <v>10</v>
      </c>
      <c r="N4477" s="2">
        <v>10</v>
      </c>
      <c r="O4477" s="25">
        <v>9.8119999999999994</v>
      </c>
      <c r="P4477" s="2"/>
      <c r="Q4477" s="2"/>
      <c r="R4477" t="str">
        <f>IF(Q4477&gt;0,(P4477*(Q4477^2))*(3.14159/6),"")</f>
        <v/>
      </c>
      <c r="S4477" s="2" t="s">
        <v>794</v>
      </c>
      <c r="T4477" t="s">
        <v>25</v>
      </c>
      <c r="U4477" s="2" t="s">
        <v>26</v>
      </c>
      <c r="V4477" s="2" t="s">
        <v>797</v>
      </c>
      <c r="W4477" s="2"/>
      <c r="X4477" s="2" t="s">
        <v>764</v>
      </c>
      <c r="Y4477" s="2"/>
      <c r="Z4477" s="2"/>
      <c r="AA4477" s="12" t="s">
        <v>835</v>
      </c>
      <c r="AB4477" t="str">
        <f>IF(Q4477&gt;0,"yes","no")</f>
        <v>no</v>
      </c>
      <c r="AC4477" t="str">
        <f>IF(O4477&gt;0,"yes","no")</f>
        <v>yes</v>
      </c>
      <c r="AD4477" t="str">
        <f>IF(AH4477="hatch","yes","no")</f>
        <v>yes</v>
      </c>
      <c r="AE4477" t="str">
        <f>IF(AH4477="swimup","yes","no")</f>
        <v>no</v>
      </c>
      <c r="AF4477" t="str">
        <f>IF(AH4477="respiration","yes","no")</f>
        <v>no</v>
      </c>
      <c r="AH4477" t="s">
        <v>766</v>
      </c>
      <c r="AI4477">
        <f>IF(O4477&gt;0,(IF(S4477="live",O4477*0.84,IF(S4477="dried.ethanol",O4477*0.8449+2.8227,O4477))),"")</f>
        <v>11.112858799999998</v>
      </c>
      <c r="AJ4477" s="2" t="s">
        <v>798</v>
      </c>
      <c r="AL4477" t="str">
        <f>IF(OR(AND(Q4477=Q4478,P4477&gt;0),AND(O4477&gt;0,O4477=O4478)),"duplicate","")</f>
        <v/>
      </c>
      <c r="AM4477" t="s">
        <v>827</v>
      </c>
      <c r="AN4477" t="s">
        <v>827</v>
      </c>
      <c r="AO4477" t="s">
        <v>826</v>
      </c>
      <c r="AP4477" t="s">
        <v>826</v>
      </c>
      <c r="AQ4477" t="s">
        <v>794</v>
      </c>
    </row>
    <row r="4478" spans="1:43" x14ac:dyDescent="0.2">
      <c r="A4478" s="31"/>
      <c r="B4478" s="1">
        <v>42901</v>
      </c>
      <c r="C4478" s="1" t="str">
        <f>IF(F4478="Kup","6/13/2017",IF(F4478="Sag","6/14/2017",""))</f>
        <v>6/14/2017</v>
      </c>
      <c r="D4478" s="27">
        <f>A4478-B4478</f>
        <v>-42901</v>
      </c>
      <c r="E4478" s="27">
        <f>A4478-C4478</f>
        <v>-42900</v>
      </c>
      <c r="F4478" s="2" t="s">
        <v>919</v>
      </c>
      <c r="G4478" s="2" t="s">
        <v>711</v>
      </c>
      <c r="H4478" s="2" t="s">
        <v>30</v>
      </c>
      <c r="I4478" s="12" t="s">
        <v>166</v>
      </c>
      <c r="J4478" s="12" t="s">
        <v>987</v>
      </c>
      <c r="K4478" s="2" t="s">
        <v>973</v>
      </c>
      <c r="L4478" s="2" t="s">
        <v>974</v>
      </c>
      <c r="M4478" s="2">
        <v>1</v>
      </c>
      <c r="N4478" s="2">
        <v>1</v>
      </c>
      <c r="O4478" s="25">
        <v>10.682</v>
      </c>
      <c r="P4478" s="3">
        <v>2.1970000000000001</v>
      </c>
      <c r="Q4478" s="3">
        <v>1.597</v>
      </c>
      <c r="R4478">
        <f>IF(Q4478&gt;0,(P4478*(Q4478^2))*(3.14159/6),"")</f>
        <v>2.9338516140751776</v>
      </c>
      <c r="S4478" s="2" t="s">
        <v>32</v>
      </c>
      <c r="T4478" t="s">
        <v>25</v>
      </c>
      <c r="U4478" s="2" t="s">
        <v>26</v>
      </c>
      <c r="V4478" s="2" t="s">
        <v>792</v>
      </c>
      <c r="W4478" s="2"/>
      <c r="X4478" s="2" t="s">
        <v>764</v>
      </c>
      <c r="Y4478" s="2"/>
      <c r="Z4478" s="2"/>
      <c r="AA4478" s="12" t="s">
        <v>835</v>
      </c>
      <c r="AB4478" t="str">
        <f>IF(Q4478&gt;0,"yes","no")</f>
        <v>yes</v>
      </c>
      <c r="AC4478" t="str">
        <f>IF(O4478&gt;0,"yes","no")</f>
        <v>yes</v>
      </c>
      <c r="AD4478" t="str">
        <f>IF(AH4478="hatch","yes","no")</f>
        <v>yes</v>
      </c>
      <c r="AE4478" t="str">
        <f>IF(AH4478="swimup","yes","no")</f>
        <v>no</v>
      </c>
      <c r="AF4478" t="str">
        <f>IF(AH4478="respiration","yes","no")</f>
        <v>no</v>
      </c>
      <c r="AH4478" t="s">
        <v>766</v>
      </c>
      <c r="AI4478">
        <f>IF(O4478&gt;0,(IF(S4478="live",O4478*0.84,IF(S4478="dried.ethanol",O4478*0.8449+2.8227,O4478))),"")</f>
        <v>10.682</v>
      </c>
      <c r="AJ4478" s="2" t="s">
        <v>793</v>
      </c>
      <c r="AL4478" t="str">
        <f>IF(OR(AND(Q4478=Q4479,P4478&gt;0),AND(O4478&gt;0,O4478=O4479)),"duplicate","")</f>
        <v/>
      </c>
      <c r="AM4478" t="s">
        <v>826</v>
      </c>
      <c r="AN4478" t="s">
        <v>826</v>
      </c>
      <c r="AO4478" t="s">
        <v>826</v>
      </c>
      <c r="AP4478" t="s">
        <v>826</v>
      </c>
      <c r="AQ4478" t="s">
        <v>32</v>
      </c>
    </row>
    <row r="4479" spans="1:43" x14ac:dyDescent="0.2">
      <c r="A4479" s="31"/>
      <c r="B4479" s="1">
        <v>42901</v>
      </c>
      <c r="C4479" s="1" t="str">
        <f>IF(F4479="Kup","6/13/2017",IF(F4479="Sag","6/14/2017",""))</f>
        <v>6/14/2017</v>
      </c>
      <c r="D4479" s="27">
        <f>A4479-B4479</f>
        <v>-42901</v>
      </c>
      <c r="E4479" s="27">
        <f>A4479-C4479</f>
        <v>-42900</v>
      </c>
      <c r="F4479" s="2" t="s">
        <v>919</v>
      </c>
      <c r="G4479" s="2" t="s">
        <v>649</v>
      </c>
      <c r="H4479" s="2" t="s">
        <v>30</v>
      </c>
      <c r="I4479" s="12" t="s">
        <v>166</v>
      </c>
      <c r="J4479" s="12" t="s">
        <v>987</v>
      </c>
      <c r="K4479" s="2" t="s">
        <v>973</v>
      </c>
      <c r="L4479" s="2" t="s">
        <v>974</v>
      </c>
      <c r="M4479" s="2">
        <v>1</v>
      </c>
      <c r="N4479" s="2">
        <v>1</v>
      </c>
      <c r="O4479" s="25">
        <v>10.349</v>
      </c>
      <c r="P4479" s="2"/>
      <c r="Q4479" s="2"/>
      <c r="R4479" t="str">
        <f>IF(Q4479&gt;0,(P4479*(Q4479^2))*(3.14159/6),"")</f>
        <v/>
      </c>
      <c r="S4479" s="2" t="s">
        <v>794</v>
      </c>
      <c r="T4479" t="s">
        <v>25</v>
      </c>
      <c r="U4479" s="2" t="s">
        <v>26</v>
      </c>
      <c r="V4479" s="2" t="s">
        <v>799</v>
      </c>
      <c r="W4479" s="2"/>
      <c r="X4479" s="2" t="s">
        <v>764</v>
      </c>
      <c r="Y4479" s="2"/>
      <c r="Z4479" s="2"/>
      <c r="AA4479" s="12" t="s">
        <v>835</v>
      </c>
      <c r="AB4479" t="str">
        <f>IF(Q4479&gt;0,"yes","no")</f>
        <v>no</v>
      </c>
      <c r="AC4479" t="str">
        <f>IF(O4479&gt;0,"yes","no")</f>
        <v>yes</v>
      </c>
      <c r="AD4479" t="str">
        <f>IF(AH4479="hatch","yes","no")</f>
        <v>yes</v>
      </c>
      <c r="AE4479" t="str">
        <f>IF(AH4479="swimup","yes","no")</f>
        <v>no</v>
      </c>
      <c r="AF4479" t="str">
        <f>IF(AH4479="respiration","yes","no")</f>
        <v>no</v>
      </c>
      <c r="AH4479" t="s">
        <v>766</v>
      </c>
      <c r="AI4479">
        <f>IF(O4479&gt;0,(IF(S4479="live",O4479*0.84,IF(S4479="dried.ethanol",O4479*0.8449+2.8227,O4479))),"")</f>
        <v>11.5665701</v>
      </c>
      <c r="AJ4479" s="2" t="s">
        <v>800</v>
      </c>
      <c r="AL4479" t="str">
        <f>IF(OR(AND(Q4479=Q4480,P4479&gt;0),AND(O4479&gt;0,O4479=O4480)),"duplicate","")</f>
        <v/>
      </c>
      <c r="AM4479" t="s">
        <v>826</v>
      </c>
      <c r="AN4479" t="s">
        <v>826</v>
      </c>
      <c r="AO4479" t="s">
        <v>826</v>
      </c>
      <c r="AP4479" t="s">
        <v>826</v>
      </c>
      <c r="AQ4479" t="s">
        <v>794</v>
      </c>
    </row>
    <row r="4480" spans="1:43" x14ac:dyDescent="0.2">
      <c r="A4480" s="31"/>
      <c r="B4480" s="1">
        <v>42901</v>
      </c>
      <c r="C4480" s="1" t="str">
        <f>IF(F4480="Kup","6/13/2017",IF(F4480="Sag","6/14/2017",""))</f>
        <v>6/14/2017</v>
      </c>
      <c r="D4480" s="27">
        <f>A4480-B4480</f>
        <v>-42901</v>
      </c>
      <c r="E4480" s="27">
        <f>A4480-C4480</f>
        <v>-42900</v>
      </c>
      <c r="F4480" s="2" t="s">
        <v>919</v>
      </c>
      <c r="G4480" s="2" t="s">
        <v>711</v>
      </c>
      <c r="H4480" s="2" t="s">
        <v>30</v>
      </c>
      <c r="I4480" s="12" t="s">
        <v>166</v>
      </c>
      <c r="J4480" s="12" t="s">
        <v>987</v>
      </c>
      <c r="K4480" s="2" t="s">
        <v>973</v>
      </c>
      <c r="L4480" s="2" t="s">
        <v>974</v>
      </c>
      <c r="M4480" s="2">
        <v>2</v>
      </c>
      <c r="N4480" s="2">
        <v>2</v>
      </c>
      <c r="O4480" s="25">
        <v>9.8859999999999992</v>
      </c>
      <c r="P4480" s="3">
        <v>2.3940000000000001</v>
      </c>
      <c r="Q4480" s="3">
        <v>1.8129999999999999</v>
      </c>
      <c r="R4480">
        <f>IF(Q4480&gt;0,(P4480*(Q4480^2))*(3.14159/6),"")</f>
        <v>4.1201972673432889</v>
      </c>
      <c r="S4480" s="2" t="s">
        <v>32</v>
      </c>
      <c r="T4480" t="s">
        <v>25</v>
      </c>
      <c r="U4480" s="2" t="s">
        <v>26</v>
      </c>
      <c r="V4480" s="2" t="s">
        <v>792</v>
      </c>
      <c r="W4480" s="2"/>
      <c r="X4480" s="2" t="s">
        <v>764</v>
      </c>
      <c r="Y4480" s="2"/>
      <c r="Z4480" s="2"/>
      <c r="AA4480" s="12" t="s">
        <v>835</v>
      </c>
      <c r="AB4480" t="str">
        <f>IF(Q4480&gt;0,"yes","no")</f>
        <v>yes</v>
      </c>
      <c r="AC4480" t="str">
        <f>IF(O4480&gt;0,"yes","no")</f>
        <v>yes</v>
      </c>
      <c r="AD4480" t="str">
        <f>IF(AH4480="hatch","yes","no")</f>
        <v>yes</v>
      </c>
      <c r="AE4480" t="str">
        <f>IF(AH4480="swimup","yes","no")</f>
        <v>no</v>
      </c>
      <c r="AF4480" t="str">
        <f>IF(AH4480="respiration","yes","no")</f>
        <v>no</v>
      </c>
      <c r="AH4480" t="s">
        <v>766</v>
      </c>
      <c r="AI4480">
        <f>IF(O4480&gt;0,(IF(S4480="live",O4480*0.84,IF(S4480="dried.ethanol",O4480*0.8449+2.8227,O4480))),"")</f>
        <v>9.8859999999999992</v>
      </c>
      <c r="AJ4480" s="2" t="s">
        <v>793</v>
      </c>
      <c r="AL4480" t="str">
        <f>IF(OR(AND(Q4480=Q4481,P4480&gt;0),AND(O4480&gt;0,O4480=O4481)),"duplicate","")</f>
        <v/>
      </c>
      <c r="AM4480" t="s">
        <v>826</v>
      </c>
      <c r="AN4480" t="s">
        <v>826</v>
      </c>
      <c r="AO4480" t="s">
        <v>826</v>
      </c>
      <c r="AP4480" t="s">
        <v>826</v>
      </c>
      <c r="AQ4480" t="s">
        <v>32</v>
      </c>
    </row>
    <row r="4481" spans="1:43" x14ac:dyDescent="0.2">
      <c r="A4481" s="31"/>
      <c r="B4481" s="1">
        <v>42901</v>
      </c>
      <c r="C4481" s="1" t="str">
        <f>IF(F4481="Kup","6/13/2017",IF(F4481="Sag","6/14/2017",""))</f>
        <v>6/14/2017</v>
      </c>
      <c r="D4481" s="27">
        <f>A4481-B4481</f>
        <v>-42901</v>
      </c>
      <c r="E4481" s="27">
        <f>A4481-C4481</f>
        <v>-42900</v>
      </c>
      <c r="F4481" s="2" t="s">
        <v>919</v>
      </c>
      <c r="G4481" s="2" t="s">
        <v>711</v>
      </c>
      <c r="H4481" s="2" t="s">
        <v>30</v>
      </c>
      <c r="I4481" s="12" t="s">
        <v>166</v>
      </c>
      <c r="J4481" s="12" t="s">
        <v>987</v>
      </c>
      <c r="K4481" s="2" t="s">
        <v>973</v>
      </c>
      <c r="L4481" s="2" t="s">
        <v>974</v>
      </c>
      <c r="M4481" s="2">
        <v>3</v>
      </c>
      <c r="N4481" s="2">
        <v>3</v>
      </c>
      <c r="O4481" s="25">
        <v>10.926</v>
      </c>
      <c r="P4481" s="3">
        <v>2.3570000000000002</v>
      </c>
      <c r="Q4481" s="3">
        <v>1.5069999999999999</v>
      </c>
      <c r="R4481">
        <f>IF(Q4481&gt;0,(P4481*(Q4481^2))*(3.14159/6),"")</f>
        <v>2.8027498798973114</v>
      </c>
      <c r="S4481" s="2" t="s">
        <v>32</v>
      </c>
      <c r="T4481" t="s">
        <v>25</v>
      </c>
      <c r="U4481" s="2" t="s">
        <v>26</v>
      </c>
      <c r="V4481" s="2" t="s">
        <v>792</v>
      </c>
      <c r="W4481" s="2"/>
      <c r="X4481" s="2" t="s">
        <v>764</v>
      </c>
      <c r="Y4481" s="2"/>
      <c r="Z4481" s="2"/>
      <c r="AA4481" s="12" t="s">
        <v>835</v>
      </c>
      <c r="AB4481" t="str">
        <f>IF(Q4481&gt;0,"yes","no")</f>
        <v>yes</v>
      </c>
      <c r="AC4481" t="str">
        <f>IF(O4481&gt;0,"yes","no")</f>
        <v>yes</v>
      </c>
      <c r="AD4481" t="str">
        <f>IF(AH4481="hatch","yes","no")</f>
        <v>yes</v>
      </c>
      <c r="AE4481" t="str">
        <f>IF(AH4481="swimup","yes","no")</f>
        <v>no</v>
      </c>
      <c r="AF4481" t="str">
        <f>IF(AH4481="respiration","yes","no")</f>
        <v>no</v>
      </c>
      <c r="AH4481" t="s">
        <v>766</v>
      </c>
      <c r="AI4481">
        <f>IF(O4481&gt;0,(IF(S4481="live",O4481*0.84,IF(S4481="dried.ethanol",O4481*0.8449+2.8227,O4481))),"")</f>
        <v>10.926</v>
      </c>
      <c r="AJ4481" s="2" t="s">
        <v>793</v>
      </c>
      <c r="AL4481" t="str">
        <f>IF(OR(AND(Q4481=Q4482,P4481&gt;0),AND(O4481&gt;0,O4481=O4482)),"duplicate","")</f>
        <v/>
      </c>
      <c r="AM4481" t="s">
        <v>826</v>
      </c>
      <c r="AN4481" t="s">
        <v>826</v>
      </c>
      <c r="AO4481" t="s">
        <v>826</v>
      </c>
      <c r="AP4481" t="s">
        <v>826</v>
      </c>
      <c r="AQ4481" t="s">
        <v>32</v>
      </c>
    </row>
    <row r="4482" spans="1:43" x14ac:dyDescent="0.2">
      <c r="A4482" s="31"/>
      <c r="B4482" s="1">
        <v>42901</v>
      </c>
      <c r="C4482" s="1" t="str">
        <f>IF(F4482="Kup","6/13/2017",IF(F4482="Sag","6/14/2017",""))</f>
        <v>6/14/2017</v>
      </c>
      <c r="D4482" s="27">
        <f>A4482-B4482</f>
        <v>-42901</v>
      </c>
      <c r="E4482" s="27">
        <f>A4482-C4482</f>
        <v>-42900</v>
      </c>
      <c r="F4482" s="2" t="s">
        <v>919</v>
      </c>
      <c r="G4482" s="2" t="s">
        <v>711</v>
      </c>
      <c r="H4482" s="2" t="s">
        <v>30</v>
      </c>
      <c r="I4482" s="12" t="s">
        <v>166</v>
      </c>
      <c r="J4482" s="12" t="s">
        <v>987</v>
      </c>
      <c r="K4482" s="2" t="s">
        <v>973</v>
      </c>
      <c r="L4482" s="2" t="s">
        <v>974</v>
      </c>
      <c r="M4482" s="2">
        <v>4</v>
      </c>
      <c r="N4482" s="2">
        <v>4</v>
      </c>
      <c r="O4482" s="25">
        <v>10.64</v>
      </c>
      <c r="P4482" s="3">
        <v>2.411</v>
      </c>
      <c r="Q4482" s="3">
        <v>1.5309999999999999</v>
      </c>
      <c r="R4482">
        <f>IF(Q4482&gt;0,(P4482*(Q4482^2))*(3.14159/6),"")</f>
        <v>2.9590060099989812</v>
      </c>
      <c r="S4482" s="2" t="s">
        <v>32</v>
      </c>
      <c r="T4482" t="s">
        <v>25</v>
      </c>
      <c r="U4482" s="2" t="s">
        <v>26</v>
      </c>
      <c r="V4482" s="2" t="s">
        <v>792</v>
      </c>
      <c r="W4482" s="2"/>
      <c r="X4482" s="2" t="s">
        <v>764</v>
      </c>
      <c r="Y4482" s="2"/>
      <c r="Z4482" s="2"/>
      <c r="AA4482" s="12" t="s">
        <v>835</v>
      </c>
      <c r="AB4482" t="str">
        <f>IF(Q4482&gt;0,"yes","no")</f>
        <v>yes</v>
      </c>
      <c r="AC4482" t="str">
        <f>IF(O4482&gt;0,"yes","no")</f>
        <v>yes</v>
      </c>
      <c r="AD4482" t="str">
        <f>IF(AH4482="hatch","yes","no")</f>
        <v>yes</v>
      </c>
      <c r="AE4482" t="str">
        <f>IF(AH4482="swimup","yes","no")</f>
        <v>no</v>
      </c>
      <c r="AF4482" t="str">
        <f>IF(AH4482="respiration","yes","no")</f>
        <v>no</v>
      </c>
      <c r="AH4482" t="s">
        <v>766</v>
      </c>
      <c r="AI4482">
        <f>IF(O4482&gt;0,(IF(S4482="live",O4482*0.84,IF(S4482="dried.ethanol",O4482*0.8449+2.8227,O4482))),"")</f>
        <v>10.64</v>
      </c>
      <c r="AJ4482" s="2" t="s">
        <v>793</v>
      </c>
      <c r="AL4482" t="str">
        <f>IF(OR(AND(Q4482=Q4483,P4482&gt;0),AND(O4482&gt;0,O4482=O4483)),"duplicate","")</f>
        <v/>
      </c>
      <c r="AM4482" t="s">
        <v>826</v>
      </c>
      <c r="AN4482" t="s">
        <v>826</v>
      </c>
      <c r="AO4482" t="s">
        <v>826</v>
      </c>
      <c r="AP4482" t="s">
        <v>826</v>
      </c>
      <c r="AQ4482" t="s">
        <v>32</v>
      </c>
    </row>
    <row r="4483" spans="1:43" x14ac:dyDescent="0.2">
      <c r="A4483" s="31"/>
      <c r="B4483" s="1">
        <v>42901</v>
      </c>
      <c r="C4483" s="1" t="str">
        <f>IF(F4483="Kup","6/13/2017",IF(F4483="Sag","6/14/2017",""))</f>
        <v>6/14/2017</v>
      </c>
      <c r="D4483" s="27">
        <f>A4483-B4483</f>
        <v>-42901</v>
      </c>
      <c r="E4483" s="27">
        <f>A4483-C4483</f>
        <v>-42900</v>
      </c>
      <c r="F4483" s="2" t="s">
        <v>919</v>
      </c>
      <c r="G4483" s="2" t="s">
        <v>711</v>
      </c>
      <c r="H4483" s="2" t="s">
        <v>30</v>
      </c>
      <c r="I4483" s="12" t="s">
        <v>166</v>
      </c>
      <c r="J4483" s="12" t="s">
        <v>987</v>
      </c>
      <c r="K4483" s="2" t="s">
        <v>973</v>
      </c>
      <c r="L4483" s="2" t="s">
        <v>974</v>
      </c>
      <c r="M4483" s="2">
        <v>5</v>
      </c>
      <c r="N4483" s="2">
        <v>5</v>
      </c>
      <c r="O4483" s="25">
        <v>10.69</v>
      </c>
      <c r="P4483" s="3">
        <v>2.2599999999999998</v>
      </c>
      <c r="Q4483" s="3">
        <v>1.397</v>
      </c>
      <c r="R4483">
        <f>IF(Q4483&gt;0,(P4483*(Q4483^2))*(3.14159/6),"")</f>
        <v>2.309401836563433</v>
      </c>
      <c r="S4483" s="2" t="s">
        <v>32</v>
      </c>
      <c r="T4483" t="s">
        <v>25</v>
      </c>
      <c r="U4483" s="2" t="s">
        <v>26</v>
      </c>
      <c r="V4483" s="2" t="s">
        <v>792</v>
      </c>
      <c r="W4483" s="2"/>
      <c r="X4483" s="2" t="s">
        <v>764</v>
      </c>
      <c r="Y4483" s="2"/>
      <c r="Z4483" s="2"/>
      <c r="AA4483" s="12" t="s">
        <v>835</v>
      </c>
      <c r="AB4483" t="str">
        <f>IF(Q4483&gt;0,"yes","no")</f>
        <v>yes</v>
      </c>
      <c r="AC4483" t="str">
        <f>IF(O4483&gt;0,"yes","no")</f>
        <v>yes</v>
      </c>
      <c r="AD4483" t="str">
        <f>IF(AH4483="hatch","yes","no")</f>
        <v>yes</v>
      </c>
      <c r="AE4483" t="str">
        <f>IF(AH4483="swimup","yes","no")</f>
        <v>no</v>
      </c>
      <c r="AF4483" t="str">
        <f>IF(AH4483="respiration","yes","no")</f>
        <v>no</v>
      </c>
      <c r="AH4483" t="s">
        <v>766</v>
      </c>
      <c r="AI4483">
        <f>IF(O4483&gt;0,(IF(S4483="live",O4483*0.84,IF(S4483="dried.ethanol",O4483*0.8449+2.8227,O4483))),"")</f>
        <v>10.69</v>
      </c>
      <c r="AJ4483" s="2" t="s">
        <v>793</v>
      </c>
      <c r="AL4483" t="str">
        <f>IF(OR(AND(Q4483=Q4484,P4483&gt;0),AND(O4483&gt;0,O4483=O4484)),"duplicate","")</f>
        <v/>
      </c>
      <c r="AM4483" t="s">
        <v>826</v>
      </c>
      <c r="AN4483" t="s">
        <v>826</v>
      </c>
      <c r="AO4483" t="s">
        <v>826</v>
      </c>
      <c r="AP4483" t="s">
        <v>826</v>
      </c>
      <c r="AQ4483" t="s">
        <v>32</v>
      </c>
    </row>
    <row r="4484" spans="1:43" x14ac:dyDescent="0.2">
      <c r="A4484" s="31"/>
      <c r="B4484" s="1">
        <v>42901</v>
      </c>
      <c r="C4484" s="1" t="str">
        <f>IF(F4484="Kup","6/13/2017",IF(F4484="Sag","6/14/2017",""))</f>
        <v>6/14/2017</v>
      </c>
      <c r="D4484" s="27">
        <f>A4484-B4484</f>
        <v>-42901</v>
      </c>
      <c r="E4484" s="27">
        <f>A4484-C4484</f>
        <v>-42900</v>
      </c>
      <c r="F4484" s="2" t="s">
        <v>919</v>
      </c>
      <c r="G4484" s="2" t="s">
        <v>711</v>
      </c>
      <c r="H4484" s="2" t="s">
        <v>30</v>
      </c>
      <c r="I4484" s="12" t="s">
        <v>59</v>
      </c>
      <c r="J4484" s="12" t="s">
        <v>991</v>
      </c>
      <c r="K4484" s="2" t="s">
        <v>975</v>
      </c>
      <c r="L4484" s="2" t="s">
        <v>974</v>
      </c>
      <c r="M4484" s="2">
        <v>1</v>
      </c>
      <c r="N4484" s="2">
        <v>1</v>
      </c>
      <c r="O4484" s="25">
        <v>10.961</v>
      </c>
      <c r="P4484" s="3">
        <v>2.3460000000000001</v>
      </c>
      <c r="Q4484" s="3">
        <v>1.45</v>
      </c>
      <c r="R4484">
        <f>IF(Q4484&gt;0,(P4484*(Q4484^2))*(3.14159/6),"")</f>
        <v>2.5826304532250002</v>
      </c>
      <c r="S4484" s="2" t="s">
        <v>32</v>
      </c>
      <c r="T4484" t="s">
        <v>25</v>
      </c>
      <c r="U4484" s="2" t="s">
        <v>26</v>
      </c>
      <c r="V4484" s="2" t="s">
        <v>787</v>
      </c>
      <c r="W4484" s="2"/>
      <c r="X4484" s="2" t="s">
        <v>764</v>
      </c>
      <c r="Y4484" s="2"/>
      <c r="Z4484" s="2"/>
      <c r="AA4484" s="12" t="s">
        <v>835</v>
      </c>
      <c r="AB4484" t="str">
        <f>IF(Q4484&gt;0,"yes","no")</f>
        <v>yes</v>
      </c>
      <c r="AC4484" t="str">
        <f>IF(O4484&gt;0,"yes","no")</f>
        <v>yes</v>
      </c>
      <c r="AD4484" t="str">
        <f>IF(AH4484="hatch","yes","no")</f>
        <v>yes</v>
      </c>
      <c r="AE4484" t="str">
        <f>IF(AH4484="swimup","yes","no")</f>
        <v>no</v>
      </c>
      <c r="AF4484" t="str">
        <f>IF(AH4484="respiration","yes","no")</f>
        <v>no</v>
      </c>
      <c r="AH4484" t="s">
        <v>766</v>
      </c>
      <c r="AI4484">
        <f>IF(O4484&gt;0,(IF(S4484="live",O4484*0.84,IF(S4484="dried.ethanol",O4484*0.8449+2.8227,O4484))),"")</f>
        <v>10.961</v>
      </c>
      <c r="AJ4484" s="2" t="s">
        <v>664</v>
      </c>
      <c r="AL4484" t="str">
        <f>IF(OR(AND(Q4484=Q4485,P4484&gt;0),AND(O4484&gt;0,O4484=O4485)),"duplicate","")</f>
        <v/>
      </c>
      <c r="AM4484" t="s">
        <v>826</v>
      </c>
      <c r="AN4484" t="s">
        <v>826</v>
      </c>
      <c r="AO4484" t="s">
        <v>826</v>
      </c>
      <c r="AP4484" t="s">
        <v>826</v>
      </c>
      <c r="AQ4484" t="s">
        <v>32</v>
      </c>
    </row>
    <row r="4485" spans="1:43" x14ac:dyDescent="0.2">
      <c r="A4485" s="31"/>
      <c r="B4485" s="1">
        <v>42901</v>
      </c>
      <c r="C4485" s="1" t="str">
        <f>IF(F4485="Kup","6/13/2017",IF(F4485="Sag","6/14/2017",""))</f>
        <v>6/14/2017</v>
      </c>
      <c r="D4485" s="27">
        <f>A4485-B4485</f>
        <v>-42901</v>
      </c>
      <c r="E4485" s="27">
        <f>A4485-C4485</f>
        <v>-42900</v>
      </c>
      <c r="F4485" s="2" t="s">
        <v>919</v>
      </c>
      <c r="G4485" s="2" t="s">
        <v>649</v>
      </c>
      <c r="H4485" s="2" t="s">
        <v>30</v>
      </c>
      <c r="I4485" s="12" t="s">
        <v>59</v>
      </c>
      <c r="J4485" s="12" t="s">
        <v>991</v>
      </c>
      <c r="K4485" s="2" t="s">
        <v>975</v>
      </c>
      <c r="L4485" s="2" t="s">
        <v>974</v>
      </c>
      <c r="M4485" s="2">
        <v>1</v>
      </c>
      <c r="N4485" s="2">
        <v>1</v>
      </c>
      <c r="O4485" s="25">
        <v>12.023</v>
      </c>
      <c r="P4485" s="3">
        <v>1.9490000000000001</v>
      </c>
      <c r="Q4485" s="3">
        <v>0.98199999999999998</v>
      </c>
      <c r="R4485">
        <f>IF(Q4485&gt;0,(P4485*(Q4485^2))*(3.14159/6),"")</f>
        <v>0.98408603798780658</v>
      </c>
      <c r="S4485" s="2" t="s">
        <v>32</v>
      </c>
      <c r="T4485" t="s">
        <v>25</v>
      </c>
      <c r="U4485" s="2" t="s">
        <v>26</v>
      </c>
      <c r="V4485" s="2" t="s">
        <v>671</v>
      </c>
      <c r="W4485" s="2"/>
      <c r="X4485" s="2" t="s">
        <v>764</v>
      </c>
      <c r="Y4485" s="2"/>
      <c r="AA4485" s="12" t="s">
        <v>835</v>
      </c>
      <c r="AB4485" t="str">
        <f>IF(Q4485&gt;0,"yes","no")</f>
        <v>yes</v>
      </c>
      <c r="AC4485" t="str">
        <f>IF(O4485&gt;0,"yes","no")</f>
        <v>yes</v>
      </c>
      <c r="AD4485" t="str">
        <f>IF(AH4485="hatch","yes","no")</f>
        <v>no</v>
      </c>
      <c r="AE4485" t="str">
        <f>IF(AH4485="swimup","yes","no")</f>
        <v>yes</v>
      </c>
      <c r="AF4485" t="str">
        <f>IF(AH4485="respiration","yes","no")</f>
        <v>no</v>
      </c>
      <c r="AH4485" t="s">
        <v>765</v>
      </c>
      <c r="AI4485">
        <f>IF(O4485&gt;0,(IF(S4485="live",O4485*0.84,IF(S4485="dried.ethanol",O4485*0.8449+2.8227,O4485))),"")</f>
        <v>12.023</v>
      </c>
      <c r="AJ4485" s="2" t="s">
        <v>672</v>
      </c>
      <c r="AL4485" t="str">
        <f>IF(OR(AND(Q4485=Q4486,P4485&gt;0),AND(O4485&gt;0,O4485=O4486)),"duplicate","")</f>
        <v/>
      </c>
      <c r="AM4485" t="s">
        <v>826</v>
      </c>
      <c r="AN4485" t="s">
        <v>826</v>
      </c>
      <c r="AO4485" t="s">
        <v>826</v>
      </c>
      <c r="AP4485" t="s">
        <v>826</v>
      </c>
      <c r="AQ4485" t="s">
        <v>32</v>
      </c>
    </row>
    <row r="4486" spans="1:43" x14ac:dyDescent="0.2">
      <c r="A4486" s="31"/>
      <c r="B4486" s="1">
        <v>42901</v>
      </c>
      <c r="C4486" s="1" t="str">
        <f>IF(F4486="Kup","6/13/2017",IF(F4486="Sag","6/14/2017",""))</f>
        <v>6/14/2017</v>
      </c>
      <c r="D4486" s="27">
        <f>A4486-B4486</f>
        <v>-42901</v>
      </c>
      <c r="E4486" s="27">
        <f>A4486-C4486</f>
        <v>-42900</v>
      </c>
      <c r="F4486" s="2" t="s">
        <v>919</v>
      </c>
      <c r="G4486" s="2" t="s">
        <v>711</v>
      </c>
      <c r="H4486" s="2" t="s">
        <v>30</v>
      </c>
      <c r="I4486" s="12" t="s">
        <v>59</v>
      </c>
      <c r="J4486" s="12" t="s">
        <v>991</v>
      </c>
      <c r="K4486" s="2" t="s">
        <v>975</v>
      </c>
      <c r="L4486" s="2" t="s">
        <v>974</v>
      </c>
      <c r="M4486" s="2">
        <v>2</v>
      </c>
      <c r="N4486" s="2">
        <v>2</v>
      </c>
      <c r="O4486" s="25">
        <v>10.885999999999999</v>
      </c>
      <c r="P4486" s="3">
        <v>2.4660000000000002</v>
      </c>
      <c r="Q4486" s="3">
        <v>1.5640000000000001</v>
      </c>
      <c r="R4486">
        <f>IF(Q4486&gt;0,(P4486*(Q4486^2))*(3.14159/6),"")</f>
        <v>3.1583832311150402</v>
      </c>
      <c r="S4486" s="2" t="s">
        <v>32</v>
      </c>
      <c r="T4486" t="s">
        <v>25</v>
      </c>
      <c r="U4486" s="2" t="s">
        <v>26</v>
      </c>
      <c r="V4486" s="2" t="s">
        <v>787</v>
      </c>
      <c r="W4486" s="2"/>
      <c r="X4486" s="2" t="s">
        <v>764</v>
      </c>
      <c r="Y4486" s="2"/>
      <c r="Z4486" s="2"/>
      <c r="AA4486" s="12" t="s">
        <v>835</v>
      </c>
      <c r="AB4486" t="str">
        <f>IF(Q4486&gt;0,"yes","no")</f>
        <v>yes</v>
      </c>
      <c r="AC4486" t="str">
        <f>IF(O4486&gt;0,"yes","no")</f>
        <v>yes</v>
      </c>
      <c r="AD4486" t="str">
        <f>IF(AH4486="hatch","yes","no")</f>
        <v>yes</v>
      </c>
      <c r="AE4486" t="str">
        <f>IF(AH4486="swimup","yes","no")</f>
        <v>no</v>
      </c>
      <c r="AF4486" t="str">
        <f>IF(AH4486="respiration","yes","no")</f>
        <v>no</v>
      </c>
      <c r="AH4486" t="s">
        <v>766</v>
      </c>
      <c r="AI4486">
        <f>IF(O4486&gt;0,(IF(S4486="live",O4486*0.84,IF(S4486="dried.ethanol",O4486*0.8449+2.8227,O4486))),"")</f>
        <v>10.885999999999999</v>
      </c>
      <c r="AJ4486" s="2" t="s">
        <v>664</v>
      </c>
      <c r="AL4486" t="str">
        <f>IF(OR(AND(Q4486=Q4487,P4486&gt;0),AND(O4486&gt;0,O4486=O4487)),"duplicate","")</f>
        <v/>
      </c>
      <c r="AM4486" t="s">
        <v>826</v>
      </c>
      <c r="AN4486" t="s">
        <v>826</v>
      </c>
      <c r="AO4486" t="s">
        <v>826</v>
      </c>
      <c r="AP4486" t="s">
        <v>826</v>
      </c>
      <c r="AQ4486" t="s">
        <v>32</v>
      </c>
    </row>
    <row r="4487" spans="1:43" x14ac:dyDescent="0.2">
      <c r="A4487" s="31"/>
      <c r="B4487" s="1">
        <v>42901</v>
      </c>
      <c r="C4487" s="1" t="str">
        <f>IF(F4487="Kup","6/13/2017",IF(F4487="Sag","6/14/2017",""))</f>
        <v>6/14/2017</v>
      </c>
      <c r="D4487" s="27">
        <f>A4487-B4487</f>
        <v>-42901</v>
      </c>
      <c r="E4487" s="27">
        <f>A4487-C4487</f>
        <v>-42900</v>
      </c>
      <c r="F4487" s="2" t="s">
        <v>919</v>
      </c>
      <c r="G4487" s="2" t="s">
        <v>649</v>
      </c>
      <c r="H4487" s="2" t="s">
        <v>30</v>
      </c>
      <c r="I4487" s="12" t="s">
        <v>59</v>
      </c>
      <c r="J4487" s="12" t="s">
        <v>991</v>
      </c>
      <c r="K4487" s="2" t="s">
        <v>975</v>
      </c>
      <c r="L4487" s="2" t="s">
        <v>974</v>
      </c>
      <c r="M4487" s="2">
        <v>2</v>
      </c>
      <c r="N4487" s="2">
        <v>2</v>
      </c>
      <c r="O4487" s="25">
        <v>11.284000000000001</v>
      </c>
      <c r="P4487" s="3">
        <v>1.7729999999999999</v>
      </c>
      <c r="Q4487" s="3">
        <v>1.208</v>
      </c>
      <c r="R4487">
        <f>IF(Q4487&gt;0,(P4487*(Q4487^2))*(3.14159/6),"")</f>
        <v>1.3546929155740797</v>
      </c>
      <c r="S4487" s="2" t="s">
        <v>32</v>
      </c>
      <c r="T4487" t="s">
        <v>25</v>
      </c>
      <c r="U4487" s="2" t="s">
        <v>26</v>
      </c>
      <c r="V4487" s="2" t="s">
        <v>671</v>
      </c>
      <c r="W4487" s="2"/>
      <c r="X4487" s="2" t="s">
        <v>764</v>
      </c>
      <c r="Y4487" s="2"/>
      <c r="AA4487" s="12" t="s">
        <v>835</v>
      </c>
      <c r="AB4487" t="str">
        <f>IF(Q4487&gt;0,"yes","no")</f>
        <v>yes</v>
      </c>
      <c r="AC4487" t="str">
        <f>IF(O4487&gt;0,"yes","no")</f>
        <v>yes</v>
      </c>
      <c r="AD4487" t="str">
        <f>IF(AH4487="hatch","yes","no")</f>
        <v>no</v>
      </c>
      <c r="AE4487" t="str">
        <f>IF(AH4487="swimup","yes","no")</f>
        <v>yes</v>
      </c>
      <c r="AF4487" t="str">
        <f>IF(AH4487="respiration","yes","no")</f>
        <v>no</v>
      </c>
      <c r="AH4487" t="s">
        <v>765</v>
      </c>
      <c r="AI4487">
        <f>IF(O4487&gt;0,(IF(S4487="live",O4487*0.84,IF(S4487="dried.ethanol",O4487*0.8449+2.8227,O4487))),"")</f>
        <v>11.284000000000001</v>
      </c>
      <c r="AJ4487" s="2" t="s">
        <v>672</v>
      </c>
      <c r="AL4487" t="str">
        <f>IF(OR(AND(Q4487=Q4488,P4487&gt;0),AND(O4487&gt;0,O4487=O4488)),"duplicate","")</f>
        <v/>
      </c>
      <c r="AM4487" t="s">
        <v>826</v>
      </c>
      <c r="AN4487" t="s">
        <v>826</v>
      </c>
      <c r="AO4487" t="s">
        <v>826</v>
      </c>
      <c r="AP4487" t="s">
        <v>826</v>
      </c>
      <c r="AQ4487" t="s">
        <v>32</v>
      </c>
    </row>
    <row r="4488" spans="1:43" x14ac:dyDescent="0.2">
      <c r="A4488" s="31"/>
      <c r="B4488" s="1">
        <v>42901</v>
      </c>
      <c r="C4488" s="1" t="str">
        <f>IF(F4488="Kup","6/13/2017",IF(F4488="Sag","6/14/2017",""))</f>
        <v>6/14/2017</v>
      </c>
      <c r="D4488" s="27">
        <f>A4488-B4488</f>
        <v>-42901</v>
      </c>
      <c r="E4488" s="27">
        <f>A4488-C4488</f>
        <v>-42900</v>
      </c>
      <c r="F4488" s="2" t="s">
        <v>919</v>
      </c>
      <c r="G4488" s="2" t="s">
        <v>711</v>
      </c>
      <c r="H4488" s="2" t="s">
        <v>30</v>
      </c>
      <c r="I4488" s="12" t="s">
        <v>59</v>
      </c>
      <c r="J4488" s="12" t="s">
        <v>991</v>
      </c>
      <c r="K4488" s="2" t="s">
        <v>975</v>
      </c>
      <c r="L4488" s="2" t="s">
        <v>974</v>
      </c>
      <c r="M4488" s="2">
        <v>3</v>
      </c>
      <c r="N4488" s="2">
        <v>3</v>
      </c>
      <c r="O4488" s="25">
        <v>11.089</v>
      </c>
      <c r="P4488" s="3">
        <v>2.403</v>
      </c>
      <c r="Q4488" s="3">
        <v>1.5169999999999999</v>
      </c>
      <c r="R4488">
        <f>IF(Q4488&gt;0,(P4488*(Q4488^2))*(3.14159/6),"")</f>
        <v>2.8954974570587542</v>
      </c>
      <c r="S4488" s="2" t="s">
        <v>32</v>
      </c>
      <c r="T4488" t="s">
        <v>25</v>
      </c>
      <c r="U4488" s="2" t="s">
        <v>26</v>
      </c>
      <c r="V4488" s="2" t="s">
        <v>787</v>
      </c>
      <c r="W4488" s="2"/>
      <c r="X4488" s="2" t="s">
        <v>764</v>
      </c>
      <c r="Y4488" s="2"/>
      <c r="Z4488" s="2"/>
      <c r="AA4488" s="12" t="s">
        <v>835</v>
      </c>
      <c r="AB4488" t="str">
        <f>IF(Q4488&gt;0,"yes","no")</f>
        <v>yes</v>
      </c>
      <c r="AC4488" t="str">
        <f>IF(O4488&gt;0,"yes","no")</f>
        <v>yes</v>
      </c>
      <c r="AD4488" t="str">
        <f>IF(AH4488="hatch","yes","no")</f>
        <v>yes</v>
      </c>
      <c r="AE4488" t="str">
        <f>IF(AH4488="swimup","yes","no")</f>
        <v>no</v>
      </c>
      <c r="AF4488" t="str">
        <f>IF(AH4488="respiration","yes","no")</f>
        <v>no</v>
      </c>
      <c r="AH4488" t="s">
        <v>766</v>
      </c>
      <c r="AI4488">
        <f>IF(O4488&gt;0,(IF(S4488="live",O4488*0.84,IF(S4488="dried.ethanol",O4488*0.8449+2.8227,O4488))),"")</f>
        <v>11.089</v>
      </c>
      <c r="AJ4488" s="2" t="s">
        <v>664</v>
      </c>
      <c r="AL4488" t="str">
        <f>IF(OR(AND(Q4488=Q4489,P4488&gt;0),AND(O4488&gt;0,O4488=O4489)),"duplicate","")</f>
        <v/>
      </c>
      <c r="AM4488" t="s">
        <v>826</v>
      </c>
      <c r="AN4488" t="s">
        <v>826</v>
      </c>
      <c r="AO4488" t="s">
        <v>826</v>
      </c>
      <c r="AP4488" t="s">
        <v>826</v>
      </c>
      <c r="AQ4488" t="s">
        <v>32</v>
      </c>
    </row>
    <row r="4489" spans="1:43" x14ac:dyDescent="0.2">
      <c r="A4489" s="31"/>
      <c r="B4489" s="1">
        <v>42901</v>
      </c>
      <c r="C4489" s="1" t="str">
        <f>IF(F4489="Kup","6/13/2017",IF(F4489="Sag","6/14/2017",""))</f>
        <v>6/14/2017</v>
      </c>
      <c r="D4489" s="27">
        <f>A4489-B4489</f>
        <v>-42901</v>
      </c>
      <c r="E4489" s="27">
        <f>A4489-C4489</f>
        <v>-42900</v>
      </c>
      <c r="F4489" s="2" t="s">
        <v>919</v>
      </c>
      <c r="G4489" s="2" t="s">
        <v>649</v>
      </c>
      <c r="H4489" s="2" t="s">
        <v>30</v>
      </c>
      <c r="I4489" s="12" t="s">
        <v>59</v>
      </c>
      <c r="J4489" s="12" t="s">
        <v>991</v>
      </c>
      <c r="K4489" s="2" t="s">
        <v>975</v>
      </c>
      <c r="L4489" s="2" t="s">
        <v>974</v>
      </c>
      <c r="M4489" s="2">
        <v>3</v>
      </c>
      <c r="N4489" s="2">
        <v>3</v>
      </c>
      <c r="O4489" s="25">
        <v>12.269</v>
      </c>
      <c r="P4489" s="3">
        <v>1.7170000000000001</v>
      </c>
      <c r="Q4489" s="3">
        <v>1.0409999999999999</v>
      </c>
      <c r="R4489">
        <f>IF(Q4489&gt;0,(P4489*(Q4489^2))*(3.14159/6),"")</f>
        <v>0.97424909190340481</v>
      </c>
      <c r="S4489" s="2" t="s">
        <v>32</v>
      </c>
      <c r="T4489" t="s">
        <v>25</v>
      </c>
      <c r="U4489" s="2" t="s">
        <v>26</v>
      </c>
      <c r="V4489" s="2" t="s">
        <v>671</v>
      </c>
      <c r="W4489" s="2"/>
      <c r="X4489" s="2" t="s">
        <v>764</v>
      </c>
      <c r="Y4489" s="2"/>
      <c r="AA4489" s="12" t="s">
        <v>835</v>
      </c>
      <c r="AB4489" t="str">
        <f>IF(Q4489&gt;0,"yes","no")</f>
        <v>yes</v>
      </c>
      <c r="AC4489" t="str">
        <f>IF(O4489&gt;0,"yes","no")</f>
        <v>yes</v>
      </c>
      <c r="AD4489" t="str">
        <f>IF(AH4489="hatch","yes","no")</f>
        <v>no</v>
      </c>
      <c r="AE4489" t="str">
        <f>IF(AH4489="swimup","yes","no")</f>
        <v>yes</v>
      </c>
      <c r="AF4489" t="str">
        <f>IF(AH4489="respiration","yes","no")</f>
        <v>no</v>
      </c>
      <c r="AH4489" t="s">
        <v>765</v>
      </c>
      <c r="AI4489">
        <f>IF(O4489&gt;0,(IF(S4489="live",O4489*0.84,IF(S4489="dried.ethanol",O4489*0.8449+2.8227,O4489))),"")</f>
        <v>12.269</v>
      </c>
      <c r="AJ4489" s="2" t="s">
        <v>672</v>
      </c>
      <c r="AL4489" t="str">
        <f>IF(OR(AND(Q4489=Q4490,P4489&gt;0),AND(O4489&gt;0,O4489=O4490)),"duplicate","")</f>
        <v/>
      </c>
      <c r="AM4489" t="s">
        <v>826</v>
      </c>
      <c r="AN4489" t="s">
        <v>826</v>
      </c>
      <c r="AO4489" t="s">
        <v>826</v>
      </c>
      <c r="AP4489" t="s">
        <v>826</v>
      </c>
      <c r="AQ4489" t="s">
        <v>32</v>
      </c>
    </row>
    <row r="4490" spans="1:43" x14ac:dyDescent="0.2">
      <c r="A4490" s="31"/>
      <c r="B4490" s="1">
        <v>42901</v>
      </c>
      <c r="C4490" s="1" t="str">
        <f>IF(F4490="Kup","6/13/2017",IF(F4490="Sag","6/14/2017",""))</f>
        <v>6/14/2017</v>
      </c>
      <c r="D4490" s="27">
        <f>A4490-B4490</f>
        <v>-42901</v>
      </c>
      <c r="E4490" s="27">
        <f>A4490-C4490</f>
        <v>-42900</v>
      </c>
      <c r="F4490" s="2" t="s">
        <v>919</v>
      </c>
      <c r="G4490" s="2" t="s">
        <v>711</v>
      </c>
      <c r="H4490" s="2" t="s">
        <v>30</v>
      </c>
      <c r="I4490" s="12" t="s">
        <v>59</v>
      </c>
      <c r="J4490" s="12" t="s">
        <v>991</v>
      </c>
      <c r="K4490" s="2" t="s">
        <v>975</v>
      </c>
      <c r="L4490" s="2" t="s">
        <v>974</v>
      </c>
      <c r="M4490" s="2">
        <v>4</v>
      </c>
      <c r="N4490" s="2">
        <v>4</v>
      </c>
      <c r="O4490" s="25">
        <v>11.061999999999999</v>
      </c>
      <c r="P4490" s="3">
        <v>2.484</v>
      </c>
      <c r="Q4490" s="3">
        <v>1.375</v>
      </c>
      <c r="R4490">
        <f>IF(Q4490&gt;0,(P4490*(Q4490^2))*(3.14159/6),"")</f>
        <v>2.4589813978124999</v>
      </c>
      <c r="S4490" s="2" t="s">
        <v>32</v>
      </c>
      <c r="T4490" t="s">
        <v>25</v>
      </c>
      <c r="U4490" s="2" t="s">
        <v>26</v>
      </c>
      <c r="V4490" s="2" t="s">
        <v>787</v>
      </c>
      <c r="W4490" s="2"/>
      <c r="X4490" s="2" t="s">
        <v>764</v>
      </c>
      <c r="Y4490" s="2"/>
      <c r="Z4490" s="2"/>
      <c r="AA4490" s="12" t="s">
        <v>835</v>
      </c>
      <c r="AB4490" t="str">
        <f>IF(Q4490&gt;0,"yes","no")</f>
        <v>yes</v>
      </c>
      <c r="AC4490" t="str">
        <f>IF(O4490&gt;0,"yes","no")</f>
        <v>yes</v>
      </c>
      <c r="AD4490" t="str">
        <f>IF(AH4490="hatch","yes","no")</f>
        <v>yes</v>
      </c>
      <c r="AE4490" t="str">
        <f>IF(AH4490="swimup","yes","no")</f>
        <v>no</v>
      </c>
      <c r="AF4490" t="str">
        <f>IF(AH4490="respiration","yes","no")</f>
        <v>no</v>
      </c>
      <c r="AH4490" t="s">
        <v>766</v>
      </c>
      <c r="AI4490">
        <f>IF(O4490&gt;0,(IF(S4490="live",O4490*0.84,IF(S4490="dried.ethanol",O4490*0.8449+2.8227,O4490))),"")</f>
        <v>11.061999999999999</v>
      </c>
      <c r="AJ4490" s="2" t="s">
        <v>664</v>
      </c>
      <c r="AL4490" t="str">
        <f>IF(OR(AND(Q4490=Q4491,P4490&gt;0),AND(O4490&gt;0,O4490=O4491)),"duplicate","")</f>
        <v/>
      </c>
      <c r="AM4490" t="s">
        <v>826</v>
      </c>
      <c r="AN4490" t="s">
        <v>826</v>
      </c>
      <c r="AO4490" t="s">
        <v>826</v>
      </c>
      <c r="AP4490" t="s">
        <v>826</v>
      </c>
      <c r="AQ4490" t="s">
        <v>32</v>
      </c>
    </row>
    <row r="4491" spans="1:43" x14ac:dyDescent="0.2">
      <c r="A4491" s="31"/>
      <c r="B4491" s="1">
        <v>42901</v>
      </c>
      <c r="C4491" s="1" t="str">
        <f>IF(F4491="Kup","6/13/2017",IF(F4491="Sag","6/14/2017",""))</f>
        <v>6/14/2017</v>
      </c>
      <c r="D4491" s="27">
        <f>A4491-B4491</f>
        <v>-42901</v>
      </c>
      <c r="E4491" s="27">
        <f>A4491-C4491</f>
        <v>-42900</v>
      </c>
      <c r="F4491" s="2" t="s">
        <v>919</v>
      </c>
      <c r="G4491" s="2" t="s">
        <v>649</v>
      </c>
      <c r="H4491" s="2" t="s">
        <v>30</v>
      </c>
      <c r="I4491" s="12" t="s">
        <v>59</v>
      </c>
      <c r="J4491" s="12" t="s">
        <v>991</v>
      </c>
      <c r="K4491" s="2" t="s">
        <v>975</v>
      </c>
      <c r="L4491" s="2" t="s">
        <v>974</v>
      </c>
      <c r="M4491" s="2">
        <v>4</v>
      </c>
      <c r="N4491" s="2">
        <v>4</v>
      </c>
      <c r="O4491" s="25">
        <v>11.731</v>
      </c>
      <c r="P4491" s="3">
        <v>1.583</v>
      </c>
      <c r="Q4491" s="3">
        <v>1.0429999999999999</v>
      </c>
      <c r="R4491">
        <f>IF(Q4491&gt;0,(P4491*(Q4491^2))*(3.14159/6),"")</f>
        <v>0.90167034661292145</v>
      </c>
      <c r="S4491" s="2" t="s">
        <v>32</v>
      </c>
      <c r="T4491" t="s">
        <v>25</v>
      </c>
      <c r="U4491" s="2" t="s">
        <v>26</v>
      </c>
      <c r="V4491" s="2" t="s">
        <v>671</v>
      </c>
      <c r="W4491" s="2"/>
      <c r="X4491" s="2" t="s">
        <v>764</v>
      </c>
      <c r="Y4491" s="2"/>
      <c r="AA4491" s="12" t="s">
        <v>835</v>
      </c>
      <c r="AB4491" t="str">
        <f>IF(Q4491&gt;0,"yes","no")</f>
        <v>yes</v>
      </c>
      <c r="AC4491" t="str">
        <f>IF(O4491&gt;0,"yes","no")</f>
        <v>yes</v>
      </c>
      <c r="AD4491" t="str">
        <f>IF(AH4491="hatch","yes","no")</f>
        <v>no</v>
      </c>
      <c r="AE4491" t="str">
        <f>IF(AH4491="swimup","yes","no")</f>
        <v>yes</v>
      </c>
      <c r="AF4491" t="str">
        <f>IF(AH4491="respiration","yes","no")</f>
        <v>no</v>
      </c>
      <c r="AH4491" t="s">
        <v>765</v>
      </c>
      <c r="AI4491">
        <f>IF(O4491&gt;0,(IF(S4491="live",O4491*0.84,IF(S4491="dried.ethanol",O4491*0.8449+2.8227,O4491))),"")</f>
        <v>11.731</v>
      </c>
      <c r="AJ4491" s="2" t="s">
        <v>672</v>
      </c>
      <c r="AL4491" t="str">
        <f>IF(OR(AND(Q4491=Q4492,P4491&gt;0),AND(O4491&gt;0,O4491=O4492)),"duplicate","")</f>
        <v/>
      </c>
      <c r="AM4491" t="s">
        <v>826</v>
      </c>
      <c r="AN4491" t="s">
        <v>826</v>
      </c>
      <c r="AO4491" t="s">
        <v>826</v>
      </c>
      <c r="AP4491" t="s">
        <v>826</v>
      </c>
      <c r="AQ4491" t="s">
        <v>32</v>
      </c>
    </row>
    <row r="4492" spans="1:43" x14ac:dyDescent="0.2">
      <c r="A4492" s="31"/>
      <c r="B4492" s="1">
        <v>42901</v>
      </c>
      <c r="C4492" s="1" t="str">
        <f>IF(F4492="Kup","6/13/2017",IF(F4492="Sag","6/14/2017",""))</f>
        <v>6/14/2017</v>
      </c>
      <c r="D4492" s="27">
        <f>A4492-B4492</f>
        <v>-42901</v>
      </c>
      <c r="E4492" s="27">
        <f>A4492-C4492</f>
        <v>-42900</v>
      </c>
      <c r="F4492" s="2" t="s">
        <v>919</v>
      </c>
      <c r="G4492" s="2" t="s">
        <v>711</v>
      </c>
      <c r="H4492" s="2" t="s">
        <v>30</v>
      </c>
      <c r="I4492" s="12" t="s">
        <v>59</v>
      </c>
      <c r="J4492" s="12" t="s">
        <v>991</v>
      </c>
      <c r="K4492" s="2" t="s">
        <v>975</v>
      </c>
      <c r="L4492" s="2" t="s">
        <v>974</v>
      </c>
      <c r="M4492" s="2">
        <v>5</v>
      </c>
      <c r="N4492" s="2">
        <v>5</v>
      </c>
      <c r="O4492" s="25">
        <v>11.225</v>
      </c>
      <c r="P4492" s="3">
        <v>2.331</v>
      </c>
      <c r="Q4492" s="3">
        <v>1.4359999999999999</v>
      </c>
      <c r="R4492">
        <f>IF(Q4492&gt;0,(P4492*(Q4492^2))*(3.14159/6),"")</f>
        <v>2.5168040770706397</v>
      </c>
      <c r="S4492" s="2" t="s">
        <v>32</v>
      </c>
      <c r="T4492" t="s">
        <v>25</v>
      </c>
      <c r="U4492" s="2" t="s">
        <v>26</v>
      </c>
      <c r="V4492" s="2" t="s">
        <v>787</v>
      </c>
      <c r="W4492" s="2"/>
      <c r="X4492" s="2" t="s">
        <v>764</v>
      </c>
      <c r="Y4492" s="2"/>
      <c r="Z4492" s="2"/>
      <c r="AA4492" s="12" t="s">
        <v>835</v>
      </c>
      <c r="AB4492" t="str">
        <f>IF(Q4492&gt;0,"yes","no")</f>
        <v>yes</v>
      </c>
      <c r="AC4492" t="str">
        <f>IF(O4492&gt;0,"yes","no")</f>
        <v>yes</v>
      </c>
      <c r="AD4492" t="str">
        <f>IF(AH4492="hatch","yes","no")</f>
        <v>yes</v>
      </c>
      <c r="AE4492" t="str">
        <f>IF(AH4492="swimup","yes","no")</f>
        <v>no</v>
      </c>
      <c r="AF4492" t="str">
        <f>IF(AH4492="respiration","yes","no")</f>
        <v>no</v>
      </c>
      <c r="AH4492" t="s">
        <v>766</v>
      </c>
      <c r="AI4492">
        <f>IF(O4492&gt;0,(IF(S4492="live",O4492*0.84,IF(S4492="dried.ethanol",O4492*0.8449+2.8227,O4492))),"")</f>
        <v>11.225</v>
      </c>
      <c r="AJ4492" s="2" t="s">
        <v>664</v>
      </c>
      <c r="AL4492" t="str">
        <f>IF(OR(AND(Q4492=Q4493,P4492&gt;0),AND(O4492&gt;0,O4492=O4493)),"duplicate","")</f>
        <v/>
      </c>
      <c r="AM4492" t="s">
        <v>826</v>
      </c>
      <c r="AN4492" t="s">
        <v>826</v>
      </c>
      <c r="AO4492" t="s">
        <v>826</v>
      </c>
      <c r="AP4492" t="s">
        <v>826</v>
      </c>
      <c r="AQ4492" t="s">
        <v>32</v>
      </c>
    </row>
    <row r="4493" spans="1:43" x14ac:dyDescent="0.2">
      <c r="A4493" s="31"/>
      <c r="B4493" s="1">
        <v>42901</v>
      </c>
      <c r="C4493" s="1" t="str">
        <f>IF(F4493="Kup","6/13/2017",IF(F4493="Sag","6/14/2017",""))</f>
        <v>6/14/2017</v>
      </c>
      <c r="D4493" s="27">
        <f>A4493-B4493</f>
        <v>-42901</v>
      </c>
      <c r="E4493" s="27">
        <f>A4493-C4493</f>
        <v>-42900</v>
      </c>
      <c r="F4493" s="2" t="s">
        <v>919</v>
      </c>
      <c r="G4493" s="2" t="s">
        <v>649</v>
      </c>
      <c r="H4493" s="2" t="s">
        <v>30</v>
      </c>
      <c r="I4493" s="12" t="s">
        <v>59</v>
      </c>
      <c r="J4493" s="12" t="s">
        <v>991</v>
      </c>
      <c r="K4493" s="2" t="s">
        <v>975</v>
      </c>
      <c r="L4493" s="2" t="s">
        <v>974</v>
      </c>
      <c r="M4493" s="2">
        <v>5</v>
      </c>
      <c r="N4493" s="2">
        <v>5</v>
      </c>
      <c r="O4493" s="25">
        <v>11.933999999999999</v>
      </c>
      <c r="P4493" s="3">
        <v>1.946</v>
      </c>
      <c r="Q4493" s="3">
        <v>1.143</v>
      </c>
      <c r="R4493">
        <f>IF(Q4493&gt;0,(P4493*(Q4493^2))*(3.14159/6),"")</f>
        <v>1.3311700939448099</v>
      </c>
      <c r="S4493" s="2" t="s">
        <v>32</v>
      </c>
      <c r="T4493" t="s">
        <v>25</v>
      </c>
      <c r="U4493" s="2" t="s">
        <v>26</v>
      </c>
      <c r="V4493" s="2" t="s">
        <v>671</v>
      </c>
      <c r="W4493" s="2"/>
      <c r="X4493" s="2" t="s">
        <v>764</v>
      </c>
      <c r="Y4493" s="2"/>
      <c r="AA4493" s="12" t="s">
        <v>835</v>
      </c>
      <c r="AB4493" t="str">
        <f>IF(Q4493&gt;0,"yes","no")</f>
        <v>yes</v>
      </c>
      <c r="AC4493" t="str">
        <f>IF(O4493&gt;0,"yes","no")</f>
        <v>yes</v>
      </c>
      <c r="AD4493" t="str">
        <f>IF(AH4493="hatch","yes","no")</f>
        <v>no</v>
      </c>
      <c r="AE4493" t="str">
        <f>IF(AH4493="swimup","yes","no")</f>
        <v>yes</v>
      </c>
      <c r="AF4493" t="str">
        <f>IF(AH4493="respiration","yes","no")</f>
        <v>no</v>
      </c>
      <c r="AH4493" t="s">
        <v>765</v>
      </c>
      <c r="AI4493">
        <f>IF(O4493&gt;0,(IF(S4493="live",O4493*0.84,IF(S4493="dried.ethanol",O4493*0.8449+2.8227,O4493))),"")</f>
        <v>11.933999999999999</v>
      </c>
      <c r="AJ4493" s="2" t="s">
        <v>672</v>
      </c>
      <c r="AL4493" t="str">
        <f>IF(OR(AND(Q4493=Q4494,P4493&gt;0),AND(O4493&gt;0,O4493=O4494)),"duplicate","")</f>
        <v/>
      </c>
      <c r="AM4493" t="s">
        <v>826</v>
      </c>
      <c r="AN4493" t="s">
        <v>826</v>
      </c>
      <c r="AO4493" t="s">
        <v>826</v>
      </c>
      <c r="AP4493" t="s">
        <v>826</v>
      </c>
      <c r="AQ4493" t="s">
        <v>32</v>
      </c>
    </row>
    <row r="4494" spans="1:43" x14ac:dyDescent="0.2">
      <c r="A4494" s="31"/>
      <c r="B4494" s="1">
        <v>42901</v>
      </c>
      <c r="C4494" s="1" t="str">
        <f>IF(F4494="Kup","6/13/2017",IF(F4494="Sag","6/14/2017",""))</f>
        <v>6/14/2017</v>
      </c>
      <c r="D4494" s="27">
        <f>A4494-B4494</f>
        <v>-42901</v>
      </c>
      <c r="E4494" s="27">
        <f>A4494-C4494</f>
        <v>-42900</v>
      </c>
      <c r="F4494" s="2" t="s">
        <v>919</v>
      </c>
      <c r="G4494" s="2" t="s">
        <v>711</v>
      </c>
      <c r="H4494" s="2" t="s">
        <v>30</v>
      </c>
      <c r="I4494" s="12" t="s">
        <v>59</v>
      </c>
      <c r="J4494" s="12" t="s">
        <v>991</v>
      </c>
      <c r="K4494" s="2" t="s">
        <v>975</v>
      </c>
      <c r="L4494" s="2" t="s">
        <v>974</v>
      </c>
      <c r="M4494" s="2">
        <v>6</v>
      </c>
      <c r="N4494" s="2">
        <v>6</v>
      </c>
      <c r="O4494" s="25">
        <v>10.742000000000001</v>
      </c>
      <c r="P4494" s="3">
        <v>2.3769999999999998</v>
      </c>
      <c r="Q4494" s="3">
        <v>1.4530000000000001</v>
      </c>
      <c r="R4494">
        <f>IF(Q4494&gt;0,(P4494*(Q4494^2))*(3.14159/6),"")</f>
        <v>2.6275964461084778</v>
      </c>
      <c r="S4494" s="2" t="s">
        <v>32</v>
      </c>
      <c r="T4494" t="s">
        <v>25</v>
      </c>
      <c r="U4494" s="2" t="s">
        <v>26</v>
      </c>
      <c r="V4494" s="2" t="s">
        <v>787</v>
      </c>
      <c r="W4494" s="2"/>
      <c r="X4494" s="2" t="s">
        <v>764</v>
      </c>
      <c r="Y4494" s="2"/>
      <c r="Z4494" s="2"/>
      <c r="AA4494" s="12" t="s">
        <v>835</v>
      </c>
      <c r="AB4494" t="str">
        <f>IF(Q4494&gt;0,"yes","no")</f>
        <v>yes</v>
      </c>
      <c r="AC4494" t="str">
        <f>IF(O4494&gt;0,"yes","no")</f>
        <v>yes</v>
      </c>
      <c r="AD4494" t="str">
        <f>IF(AH4494="hatch","yes","no")</f>
        <v>yes</v>
      </c>
      <c r="AE4494" t="str">
        <f>IF(AH4494="swimup","yes","no")</f>
        <v>no</v>
      </c>
      <c r="AF4494" t="str">
        <f>IF(AH4494="respiration","yes","no")</f>
        <v>no</v>
      </c>
      <c r="AH4494" t="s">
        <v>766</v>
      </c>
      <c r="AI4494">
        <f>IF(O4494&gt;0,(IF(S4494="live",O4494*0.84,IF(S4494="dried.ethanol",O4494*0.8449+2.8227,O4494))),"")</f>
        <v>10.742000000000001</v>
      </c>
      <c r="AJ4494" s="2" t="s">
        <v>664</v>
      </c>
      <c r="AL4494" t="str">
        <f>IF(OR(AND(Q4494=Q4495,P4494&gt;0),AND(O4494&gt;0,O4494=O4495)),"duplicate","")</f>
        <v/>
      </c>
      <c r="AM4494" t="s">
        <v>826</v>
      </c>
      <c r="AN4494" t="s">
        <v>826</v>
      </c>
      <c r="AO4494" t="s">
        <v>826</v>
      </c>
      <c r="AP4494" t="s">
        <v>826</v>
      </c>
      <c r="AQ4494" t="s">
        <v>32</v>
      </c>
    </row>
    <row r="4495" spans="1:43" x14ac:dyDescent="0.2">
      <c r="A4495" s="31"/>
      <c r="B4495" s="1">
        <v>42901</v>
      </c>
      <c r="C4495" s="1" t="str">
        <f>IF(F4495="Kup","6/13/2017",IF(F4495="Sag","6/14/2017",""))</f>
        <v>6/14/2017</v>
      </c>
      <c r="D4495" s="27">
        <f>A4495-B4495</f>
        <v>-42901</v>
      </c>
      <c r="E4495" s="27">
        <f>A4495-C4495</f>
        <v>-42900</v>
      </c>
      <c r="F4495" s="2" t="s">
        <v>919</v>
      </c>
      <c r="G4495" s="2" t="s">
        <v>649</v>
      </c>
      <c r="H4495" s="2" t="s">
        <v>30</v>
      </c>
      <c r="I4495" s="12" t="s">
        <v>59</v>
      </c>
      <c r="J4495" s="12" t="s">
        <v>991</v>
      </c>
      <c r="K4495" s="2" t="s">
        <v>975</v>
      </c>
      <c r="L4495" s="2" t="s">
        <v>974</v>
      </c>
      <c r="M4495" s="2">
        <v>6</v>
      </c>
      <c r="N4495" s="2">
        <v>6</v>
      </c>
      <c r="O4495" s="25">
        <v>11.914</v>
      </c>
      <c r="P4495" s="3">
        <v>1.716</v>
      </c>
      <c r="Q4495" s="3">
        <v>1.034</v>
      </c>
      <c r="R4495">
        <f>IF(Q4495&gt;0,(P4495*(Q4495^2))*(3.14159/6),"")</f>
        <v>0.96063104223943996</v>
      </c>
      <c r="S4495" s="2" t="s">
        <v>32</v>
      </c>
      <c r="T4495" t="s">
        <v>25</v>
      </c>
      <c r="U4495" s="2" t="s">
        <v>26</v>
      </c>
      <c r="V4495" s="2" t="s">
        <v>671</v>
      </c>
      <c r="W4495" s="2"/>
      <c r="X4495" s="2" t="s">
        <v>764</v>
      </c>
      <c r="Y4495" s="2"/>
      <c r="AA4495" s="12" t="s">
        <v>835</v>
      </c>
      <c r="AB4495" t="str">
        <f>IF(Q4495&gt;0,"yes","no")</f>
        <v>yes</v>
      </c>
      <c r="AC4495" t="str">
        <f>IF(O4495&gt;0,"yes","no")</f>
        <v>yes</v>
      </c>
      <c r="AD4495" t="str">
        <f>IF(AH4495="hatch","yes","no")</f>
        <v>no</v>
      </c>
      <c r="AE4495" t="str">
        <f>IF(AH4495="swimup","yes","no")</f>
        <v>yes</v>
      </c>
      <c r="AF4495" t="str">
        <f>IF(AH4495="respiration","yes","no")</f>
        <v>no</v>
      </c>
      <c r="AH4495" t="s">
        <v>765</v>
      </c>
      <c r="AI4495">
        <f>IF(O4495&gt;0,(IF(S4495="live",O4495*0.84,IF(S4495="dried.ethanol",O4495*0.8449+2.8227,O4495))),"")</f>
        <v>11.914</v>
      </c>
      <c r="AJ4495" s="2" t="s">
        <v>672</v>
      </c>
      <c r="AL4495" t="str">
        <f>IF(OR(AND(Q4495=Q4496,P4495&gt;0),AND(O4495&gt;0,O4495=O4496)),"duplicate","")</f>
        <v/>
      </c>
      <c r="AM4495" t="s">
        <v>826</v>
      </c>
      <c r="AN4495" t="s">
        <v>826</v>
      </c>
      <c r="AO4495" t="s">
        <v>826</v>
      </c>
      <c r="AP4495" t="s">
        <v>826</v>
      </c>
      <c r="AQ4495" t="s">
        <v>32</v>
      </c>
    </row>
    <row r="4496" spans="1:43" x14ac:dyDescent="0.2">
      <c r="A4496" s="31"/>
      <c r="B4496" s="1">
        <v>42901</v>
      </c>
      <c r="C4496" s="1" t="str">
        <f>IF(F4496="Kup","6/13/2017",IF(F4496="Sag","6/14/2017",""))</f>
        <v>6/14/2017</v>
      </c>
      <c r="D4496" s="27">
        <f>A4496-B4496</f>
        <v>-42901</v>
      </c>
      <c r="E4496" s="27">
        <f>A4496-C4496</f>
        <v>-42900</v>
      </c>
      <c r="F4496" s="2" t="s">
        <v>919</v>
      </c>
      <c r="G4496" s="2" t="s">
        <v>711</v>
      </c>
      <c r="H4496" s="2" t="s">
        <v>30</v>
      </c>
      <c r="I4496" s="12" t="s">
        <v>59</v>
      </c>
      <c r="J4496" s="12" t="s">
        <v>991</v>
      </c>
      <c r="K4496" s="2" t="s">
        <v>975</v>
      </c>
      <c r="L4496" s="2" t="s">
        <v>974</v>
      </c>
      <c r="M4496" s="2">
        <v>7</v>
      </c>
      <c r="N4496" s="2">
        <v>7</v>
      </c>
      <c r="O4496" s="25">
        <v>11.114000000000001</v>
      </c>
      <c r="P4496" s="3">
        <v>2.2450000000000001</v>
      </c>
      <c r="Q4496" s="3">
        <v>1.2609999999999999</v>
      </c>
      <c r="R4496">
        <f>IF(Q4496&gt;0,(P4496*(Q4496^2))*(3.14159/6),"")</f>
        <v>1.8691526636192577</v>
      </c>
      <c r="S4496" s="2" t="s">
        <v>32</v>
      </c>
      <c r="T4496" t="s">
        <v>25</v>
      </c>
      <c r="U4496" s="2" t="s">
        <v>26</v>
      </c>
      <c r="V4496" s="2" t="s">
        <v>787</v>
      </c>
      <c r="W4496" s="2"/>
      <c r="X4496" s="2" t="s">
        <v>764</v>
      </c>
      <c r="Y4496" s="2"/>
      <c r="Z4496" s="2"/>
      <c r="AA4496" s="12" t="s">
        <v>835</v>
      </c>
      <c r="AB4496" t="str">
        <f>IF(Q4496&gt;0,"yes","no")</f>
        <v>yes</v>
      </c>
      <c r="AC4496" t="str">
        <f>IF(O4496&gt;0,"yes","no")</f>
        <v>yes</v>
      </c>
      <c r="AD4496" t="str">
        <f>IF(AH4496="hatch","yes","no")</f>
        <v>yes</v>
      </c>
      <c r="AE4496" t="str">
        <f>IF(AH4496="swimup","yes","no")</f>
        <v>no</v>
      </c>
      <c r="AF4496" t="str">
        <f>IF(AH4496="respiration","yes","no")</f>
        <v>no</v>
      </c>
      <c r="AH4496" t="s">
        <v>766</v>
      </c>
      <c r="AI4496">
        <f>IF(O4496&gt;0,(IF(S4496="live",O4496*0.84,IF(S4496="dried.ethanol",O4496*0.8449+2.8227,O4496))),"")</f>
        <v>11.114000000000001</v>
      </c>
      <c r="AJ4496" s="2" t="s">
        <v>664</v>
      </c>
      <c r="AL4496" t="str">
        <f>IF(OR(AND(Q4496=Q4497,P4496&gt;0),AND(O4496&gt;0,O4496=O4497)),"duplicate","")</f>
        <v/>
      </c>
      <c r="AM4496" t="s">
        <v>826</v>
      </c>
      <c r="AN4496" t="s">
        <v>826</v>
      </c>
      <c r="AO4496" t="s">
        <v>826</v>
      </c>
      <c r="AP4496" t="s">
        <v>826</v>
      </c>
      <c r="AQ4496" t="s">
        <v>32</v>
      </c>
    </row>
    <row r="4497" spans="1:43" x14ac:dyDescent="0.2">
      <c r="A4497" s="31"/>
      <c r="B4497" s="1">
        <v>42901</v>
      </c>
      <c r="C4497" s="1" t="str">
        <f>IF(F4497="Kup","6/13/2017",IF(F4497="Sag","6/14/2017",""))</f>
        <v>6/14/2017</v>
      </c>
      <c r="D4497" s="27">
        <f>A4497-B4497</f>
        <v>-42901</v>
      </c>
      <c r="E4497" s="27">
        <f>A4497-C4497</f>
        <v>-42900</v>
      </c>
      <c r="F4497" s="2" t="s">
        <v>919</v>
      </c>
      <c r="G4497" s="2" t="s">
        <v>649</v>
      </c>
      <c r="H4497" s="2" t="s">
        <v>30</v>
      </c>
      <c r="I4497" s="12" t="s">
        <v>59</v>
      </c>
      <c r="J4497" s="12" t="s">
        <v>991</v>
      </c>
      <c r="K4497" s="2" t="s">
        <v>975</v>
      </c>
      <c r="L4497" s="2" t="s">
        <v>974</v>
      </c>
      <c r="M4497" s="2">
        <v>7</v>
      </c>
      <c r="N4497" s="2">
        <v>7</v>
      </c>
      <c r="O4497" s="25">
        <v>12.257</v>
      </c>
      <c r="P4497" s="3">
        <v>1.641</v>
      </c>
      <c r="Q4497" s="3">
        <v>1.012</v>
      </c>
      <c r="R4497">
        <f>IF(Q4497&gt;0,(P4497*(Q4497^2))*(3.14159/6),"")</f>
        <v>0.87996999014055988</v>
      </c>
      <c r="S4497" s="2" t="s">
        <v>32</v>
      </c>
      <c r="T4497" t="s">
        <v>25</v>
      </c>
      <c r="U4497" s="2" t="s">
        <v>26</v>
      </c>
      <c r="V4497" s="2" t="s">
        <v>671</v>
      </c>
      <c r="W4497" s="2"/>
      <c r="X4497" s="2" t="s">
        <v>764</v>
      </c>
      <c r="Y4497" s="2"/>
      <c r="AA4497" s="12" t="s">
        <v>835</v>
      </c>
      <c r="AB4497" t="str">
        <f>IF(Q4497&gt;0,"yes","no")</f>
        <v>yes</v>
      </c>
      <c r="AC4497" t="str">
        <f>IF(O4497&gt;0,"yes","no")</f>
        <v>yes</v>
      </c>
      <c r="AD4497" t="str">
        <f>IF(AH4497="hatch","yes","no")</f>
        <v>no</v>
      </c>
      <c r="AE4497" t="str">
        <f>IF(AH4497="swimup","yes","no")</f>
        <v>yes</v>
      </c>
      <c r="AF4497" t="str">
        <f>IF(AH4497="respiration","yes","no")</f>
        <v>no</v>
      </c>
      <c r="AH4497" t="s">
        <v>765</v>
      </c>
      <c r="AI4497">
        <f>IF(O4497&gt;0,(IF(S4497="live",O4497*0.84,IF(S4497="dried.ethanol",O4497*0.8449+2.8227,O4497))),"")</f>
        <v>12.257</v>
      </c>
      <c r="AJ4497" s="2" t="s">
        <v>672</v>
      </c>
      <c r="AL4497" t="str">
        <f>IF(OR(AND(Q4497=Q4498,P4497&gt;0),AND(O4497&gt;0,O4497=O4498)),"duplicate","")</f>
        <v/>
      </c>
      <c r="AM4497" t="s">
        <v>826</v>
      </c>
      <c r="AN4497" t="s">
        <v>826</v>
      </c>
      <c r="AO4497" t="s">
        <v>826</v>
      </c>
      <c r="AP4497" t="s">
        <v>826</v>
      </c>
      <c r="AQ4497" t="s">
        <v>32</v>
      </c>
    </row>
    <row r="4498" spans="1:43" x14ac:dyDescent="0.2">
      <c r="A4498" s="31"/>
      <c r="B4498" s="1">
        <v>42901</v>
      </c>
      <c r="C4498" s="1" t="str">
        <f>IF(F4498="Kup","6/13/2017",IF(F4498="Sag","6/14/2017",""))</f>
        <v>6/14/2017</v>
      </c>
      <c r="D4498" s="27">
        <f>A4498-B4498</f>
        <v>-42901</v>
      </c>
      <c r="E4498" s="27">
        <f>A4498-C4498</f>
        <v>-42900</v>
      </c>
      <c r="F4498" s="2" t="s">
        <v>919</v>
      </c>
      <c r="G4498" s="2" t="s">
        <v>711</v>
      </c>
      <c r="H4498" s="2" t="s">
        <v>30</v>
      </c>
      <c r="I4498" s="12" t="s">
        <v>59</v>
      </c>
      <c r="J4498" s="12" t="s">
        <v>991</v>
      </c>
      <c r="K4498" s="2" t="s">
        <v>975</v>
      </c>
      <c r="L4498" s="2" t="s">
        <v>974</v>
      </c>
      <c r="M4498" s="2">
        <v>8</v>
      </c>
      <c r="N4498" s="2">
        <v>8</v>
      </c>
      <c r="O4498" s="25">
        <v>10.93</v>
      </c>
      <c r="P4498" s="3">
        <v>2.4729999999999999</v>
      </c>
      <c r="Q4498" s="3">
        <v>1.421</v>
      </c>
      <c r="R4498">
        <f>IF(Q4498&gt;0,(P4498*(Q4498^2))*(3.14159/6),"")</f>
        <v>2.6146317324964778</v>
      </c>
      <c r="S4498" s="2" t="s">
        <v>32</v>
      </c>
      <c r="T4498" t="s">
        <v>25</v>
      </c>
      <c r="U4498" s="2" t="s">
        <v>26</v>
      </c>
      <c r="V4498" s="2" t="s">
        <v>787</v>
      </c>
      <c r="W4498" s="2"/>
      <c r="X4498" s="2" t="s">
        <v>764</v>
      </c>
      <c r="Y4498" s="2"/>
      <c r="Z4498" s="2"/>
      <c r="AA4498" s="12" t="s">
        <v>835</v>
      </c>
      <c r="AB4498" t="str">
        <f>IF(Q4498&gt;0,"yes","no")</f>
        <v>yes</v>
      </c>
      <c r="AC4498" t="str">
        <f>IF(O4498&gt;0,"yes","no")</f>
        <v>yes</v>
      </c>
      <c r="AD4498" t="str">
        <f>IF(AH4498="hatch","yes","no")</f>
        <v>yes</v>
      </c>
      <c r="AE4498" t="str">
        <f>IF(AH4498="swimup","yes","no")</f>
        <v>no</v>
      </c>
      <c r="AF4498" t="str">
        <f>IF(AH4498="respiration","yes","no")</f>
        <v>no</v>
      </c>
      <c r="AH4498" t="s">
        <v>766</v>
      </c>
      <c r="AI4498">
        <f>IF(O4498&gt;0,(IF(S4498="live",O4498*0.84,IF(S4498="dried.ethanol",O4498*0.8449+2.8227,O4498))),"")</f>
        <v>10.93</v>
      </c>
      <c r="AJ4498" s="2" t="s">
        <v>664</v>
      </c>
      <c r="AL4498" t="str">
        <f>IF(OR(AND(Q4498=Q4499,P4498&gt;0),AND(O4498&gt;0,O4498=O4499)),"duplicate","")</f>
        <v/>
      </c>
      <c r="AM4498" t="s">
        <v>826</v>
      </c>
      <c r="AN4498" t="s">
        <v>826</v>
      </c>
      <c r="AO4498" t="s">
        <v>826</v>
      </c>
      <c r="AP4498" t="s">
        <v>826</v>
      </c>
      <c r="AQ4498" t="s">
        <v>32</v>
      </c>
    </row>
    <row r="4499" spans="1:43" x14ac:dyDescent="0.2">
      <c r="A4499" s="31"/>
      <c r="B4499" s="1">
        <v>42901</v>
      </c>
      <c r="C4499" s="1" t="str">
        <f>IF(F4499="Kup","6/13/2017",IF(F4499="Sag","6/14/2017",""))</f>
        <v>6/14/2017</v>
      </c>
      <c r="D4499" s="27">
        <f>A4499-B4499</f>
        <v>-42901</v>
      </c>
      <c r="E4499" s="27">
        <f>A4499-C4499</f>
        <v>-42900</v>
      </c>
      <c r="F4499" s="2" t="s">
        <v>919</v>
      </c>
      <c r="G4499" s="2" t="s">
        <v>649</v>
      </c>
      <c r="H4499" s="2" t="s">
        <v>30</v>
      </c>
      <c r="I4499" s="12" t="s">
        <v>59</v>
      </c>
      <c r="J4499" s="12" t="s">
        <v>991</v>
      </c>
      <c r="K4499" s="2" t="s">
        <v>975</v>
      </c>
      <c r="L4499" s="2" t="s">
        <v>974</v>
      </c>
      <c r="M4499" s="2">
        <v>8</v>
      </c>
      <c r="N4499" s="2">
        <v>8</v>
      </c>
      <c r="O4499" s="25">
        <v>12.048</v>
      </c>
      <c r="P4499" s="3">
        <v>1.885</v>
      </c>
      <c r="Q4499" s="3">
        <v>1.0620000000000001</v>
      </c>
      <c r="R4499">
        <f>IF(Q4499&gt;0,(P4499*(Q4499^2))*(3.14159/6),"")</f>
        <v>1.1131626948741</v>
      </c>
      <c r="S4499" s="2" t="s">
        <v>32</v>
      </c>
      <c r="T4499" t="s">
        <v>25</v>
      </c>
      <c r="U4499" s="2" t="s">
        <v>26</v>
      </c>
      <c r="V4499" s="2" t="s">
        <v>671</v>
      </c>
      <c r="W4499" s="2"/>
      <c r="X4499" s="2" t="s">
        <v>764</v>
      </c>
      <c r="Y4499" s="2"/>
      <c r="AA4499" s="12" t="s">
        <v>835</v>
      </c>
      <c r="AB4499" t="str">
        <f>IF(Q4499&gt;0,"yes","no")</f>
        <v>yes</v>
      </c>
      <c r="AC4499" t="str">
        <f>IF(O4499&gt;0,"yes","no")</f>
        <v>yes</v>
      </c>
      <c r="AD4499" t="str">
        <f>IF(AH4499="hatch","yes","no")</f>
        <v>no</v>
      </c>
      <c r="AE4499" t="str">
        <f>IF(AH4499="swimup","yes","no")</f>
        <v>yes</v>
      </c>
      <c r="AF4499" t="str">
        <f>IF(AH4499="respiration","yes","no")</f>
        <v>no</v>
      </c>
      <c r="AH4499" t="s">
        <v>765</v>
      </c>
      <c r="AI4499">
        <f>IF(O4499&gt;0,(IF(S4499="live",O4499*0.84,IF(S4499="dried.ethanol",O4499*0.8449+2.8227,O4499))),"")</f>
        <v>12.048</v>
      </c>
      <c r="AJ4499" s="2" t="s">
        <v>672</v>
      </c>
      <c r="AL4499" t="str">
        <f>IF(OR(AND(Q4499=Q4500,P4499&gt;0),AND(O4499&gt;0,O4499=O4500)),"duplicate","")</f>
        <v/>
      </c>
      <c r="AM4499" t="s">
        <v>826</v>
      </c>
      <c r="AN4499" t="s">
        <v>826</v>
      </c>
      <c r="AO4499" t="s">
        <v>826</v>
      </c>
      <c r="AP4499" t="s">
        <v>826</v>
      </c>
      <c r="AQ4499" t="s">
        <v>32</v>
      </c>
    </row>
    <row r="4500" spans="1:43" x14ac:dyDescent="0.2">
      <c r="A4500" s="31"/>
      <c r="B4500" s="1">
        <v>42901</v>
      </c>
      <c r="C4500" s="1" t="str">
        <f>IF(F4500="Kup","6/13/2017",IF(F4500="Sag","6/14/2017",""))</f>
        <v>6/14/2017</v>
      </c>
      <c r="D4500" s="27">
        <f>A4500-B4500</f>
        <v>-42901</v>
      </c>
      <c r="E4500" s="27">
        <f>A4500-C4500</f>
        <v>-42900</v>
      </c>
      <c r="F4500" s="2" t="s">
        <v>919</v>
      </c>
      <c r="G4500" s="2" t="s">
        <v>711</v>
      </c>
      <c r="H4500" s="2" t="s">
        <v>30</v>
      </c>
      <c r="I4500" s="12" t="s">
        <v>59</v>
      </c>
      <c r="J4500" s="12" t="s">
        <v>991</v>
      </c>
      <c r="K4500" s="2" t="s">
        <v>975</v>
      </c>
      <c r="L4500" s="2" t="s">
        <v>974</v>
      </c>
      <c r="M4500" s="2">
        <v>9</v>
      </c>
      <c r="N4500" s="2">
        <v>9</v>
      </c>
      <c r="O4500" s="25">
        <v>10.992000000000001</v>
      </c>
      <c r="P4500" s="3">
        <v>2.4159999999999999</v>
      </c>
      <c r="Q4500" s="3">
        <v>1.306</v>
      </c>
      <c r="R4500">
        <f>IF(Q4500&gt;0,(P4500*(Q4500^2))*(3.14159/6),"")</f>
        <v>2.157652691165973</v>
      </c>
      <c r="S4500" s="2" t="s">
        <v>32</v>
      </c>
      <c r="T4500" t="s">
        <v>25</v>
      </c>
      <c r="U4500" s="2" t="s">
        <v>26</v>
      </c>
      <c r="V4500" s="2" t="s">
        <v>787</v>
      </c>
      <c r="W4500" s="2"/>
      <c r="X4500" s="2" t="s">
        <v>764</v>
      </c>
      <c r="Y4500" s="2"/>
      <c r="Z4500" s="2"/>
      <c r="AA4500" s="12" t="s">
        <v>835</v>
      </c>
      <c r="AB4500" t="str">
        <f>IF(Q4500&gt;0,"yes","no")</f>
        <v>yes</v>
      </c>
      <c r="AC4500" t="str">
        <f>IF(O4500&gt;0,"yes","no")</f>
        <v>yes</v>
      </c>
      <c r="AD4500" t="str">
        <f>IF(AH4500="hatch","yes","no")</f>
        <v>yes</v>
      </c>
      <c r="AE4500" t="str">
        <f>IF(AH4500="swimup","yes","no")</f>
        <v>no</v>
      </c>
      <c r="AF4500" t="str">
        <f>IF(AH4500="respiration","yes","no")</f>
        <v>no</v>
      </c>
      <c r="AH4500" t="s">
        <v>766</v>
      </c>
      <c r="AI4500">
        <f>IF(O4500&gt;0,(IF(S4500="live",O4500*0.84,IF(S4500="dried.ethanol",O4500*0.8449+2.8227,O4500))),"")</f>
        <v>10.992000000000001</v>
      </c>
      <c r="AJ4500" s="2" t="s">
        <v>664</v>
      </c>
      <c r="AL4500" t="str">
        <f>IF(OR(AND(Q4500=Q4501,P4500&gt;0),AND(O4500&gt;0,O4500=O4501)),"duplicate","")</f>
        <v/>
      </c>
      <c r="AM4500" t="s">
        <v>826</v>
      </c>
      <c r="AN4500" t="s">
        <v>826</v>
      </c>
      <c r="AO4500" t="s">
        <v>826</v>
      </c>
      <c r="AP4500" t="s">
        <v>826</v>
      </c>
      <c r="AQ4500" t="s">
        <v>32</v>
      </c>
    </row>
    <row r="4501" spans="1:43" x14ac:dyDescent="0.2">
      <c r="A4501" s="31"/>
      <c r="B4501" s="1">
        <v>42901</v>
      </c>
      <c r="C4501" s="1" t="str">
        <f>IF(F4501="Kup","6/13/2017",IF(F4501="Sag","6/14/2017",""))</f>
        <v>6/14/2017</v>
      </c>
      <c r="D4501" s="27">
        <f>A4501-B4501</f>
        <v>-42901</v>
      </c>
      <c r="E4501" s="27">
        <f>A4501-C4501</f>
        <v>-42900</v>
      </c>
      <c r="F4501" s="2" t="s">
        <v>919</v>
      </c>
      <c r="G4501" s="2" t="s">
        <v>649</v>
      </c>
      <c r="H4501" s="2" t="s">
        <v>30</v>
      </c>
      <c r="I4501" s="12" t="s">
        <v>59</v>
      </c>
      <c r="J4501" s="12" t="s">
        <v>991</v>
      </c>
      <c r="K4501" s="2" t="s">
        <v>975</v>
      </c>
      <c r="L4501" s="2" t="s">
        <v>974</v>
      </c>
      <c r="M4501" s="2">
        <v>9</v>
      </c>
      <c r="N4501" s="2">
        <v>9</v>
      </c>
      <c r="O4501" s="25">
        <v>11.967000000000001</v>
      </c>
      <c r="P4501" s="3">
        <v>1.8580000000000001</v>
      </c>
      <c r="Q4501" s="3">
        <v>0.81599999999999995</v>
      </c>
      <c r="R4501">
        <f>IF(Q4501&gt;0,(P4501*(Q4501^2))*(3.14159/6),"")</f>
        <v>0.64777514863871988</v>
      </c>
      <c r="S4501" s="2" t="s">
        <v>32</v>
      </c>
      <c r="T4501" t="s">
        <v>25</v>
      </c>
      <c r="U4501" s="2" t="s">
        <v>26</v>
      </c>
      <c r="V4501" s="2" t="s">
        <v>671</v>
      </c>
      <c r="W4501" s="2"/>
      <c r="X4501" s="2" t="s">
        <v>764</v>
      </c>
      <c r="Y4501" s="2"/>
      <c r="AA4501" s="12" t="s">
        <v>835</v>
      </c>
      <c r="AB4501" t="str">
        <f>IF(Q4501&gt;0,"yes","no")</f>
        <v>yes</v>
      </c>
      <c r="AC4501" t="str">
        <f>IF(O4501&gt;0,"yes","no")</f>
        <v>yes</v>
      </c>
      <c r="AD4501" t="str">
        <f>IF(AH4501="hatch","yes","no")</f>
        <v>no</v>
      </c>
      <c r="AE4501" t="str">
        <f>IF(AH4501="swimup","yes","no")</f>
        <v>yes</v>
      </c>
      <c r="AF4501" t="str">
        <f>IF(AH4501="respiration","yes","no")</f>
        <v>no</v>
      </c>
      <c r="AH4501" t="s">
        <v>765</v>
      </c>
      <c r="AI4501">
        <f>IF(O4501&gt;0,(IF(S4501="live",O4501*0.84,IF(S4501="dried.ethanol",O4501*0.8449+2.8227,O4501))),"")</f>
        <v>11.967000000000001</v>
      </c>
      <c r="AJ4501" s="2" t="s">
        <v>672</v>
      </c>
      <c r="AL4501" t="str">
        <f>IF(OR(AND(Q4501=Q4502,P4501&gt;0),AND(O4501&gt;0,O4501=O4502)),"duplicate","")</f>
        <v/>
      </c>
      <c r="AM4501" t="s">
        <v>826</v>
      </c>
      <c r="AN4501" t="s">
        <v>826</v>
      </c>
      <c r="AO4501" t="s">
        <v>826</v>
      </c>
      <c r="AP4501" t="s">
        <v>826</v>
      </c>
      <c r="AQ4501" t="s">
        <v>32</v>
      </c>
    </row>
    <row r="4502" spans="1:43" x14ac:dyDescent="0.2">
      <c r="A4502" s="31"/>
      <c r="B4502" s="1">
        <v>42901</v>
      </c>
      <c r="C4502" s="1" t="str">
        <f>IF(F4502="Kup","6/13/2017",IF(F4502="Sag","6/14/2017",""))</f>
        <v>6/14/2017</v>
      </c>
      <c r="D4502" s="27">
        <f>A4502-B4502</f>
        <v>-42901</v>
      </c>
      <c r="E4502" s="27">
        <f>A4502-C4502</f>
        <v>-42900</v>
      </c>
      <c r="F4502" s="2" t="s">
        <v>919</v>
      </c>
      <c r="G4502" s="2" t="s">
        <v>711</v>
      </c>
      <c r="H4502" s="2" t="s">
        <v>30</v>
      </c>
      <c r="I4502" s="12" t="s">
        <v>59</v>
      </c>
      <c r="J4502" s="12" t="s">
        <v>991</v>
      </c>
      <c r="K4502" s="2" t="s">
        <v>975</v>
      </c>
      <c r="L4502" s="2" t="s">
        <v>974</v>
      </c>
      <c r="M4502" s="2">
        <v>10</v>
      </c>
      <c r="N4502" s="2">
        <v>10</v>
      </c>
      <c r="O4502" s="25">
        <v>10.566000000000001</v>
      </c>
      <c r="P4502" s="3">
        <v>2.5209999999999999</v>
      </c>
      <c r="Q4502" s="3">
        <v>1.44</v>
      </c>
      <c r="R4502">
        <f>IF(Q4502&gt;0,(P4502*(Q4502^2))*(3.14159/6),"")</f>
        <v>2.7371341635839994</v>
      </c>
      <c r="S4502" s="2" t="s">
        <v>32</v>
      </c>
      <c r="T4502" t="s">
        <v>25</v>
      </c>
      <c r="U4502" s="2" t="s">
        <v>26</v>
      </c>
      <c r="V4502" s="2" t="s">
        <v>787</v>
      </c>
      <c r="W4502" s="2"/>
      <c r="X4502" s="2" t="s">
        <v>764</v>
      </c>
      <c r="Y4502" s="2"/>
      <c r="Z4502" s="2"/>
      <c r="AA4502" s="12" t="s">
        <v>835</v>
      </c>
      <c r="AB4502" t="str">
        <f>IF(Q4502&gt;0,"yes","no")</f>
        <v>yes</v>
      </c>
      <c r="AC4502" t="str">
        <f>IF(O4502&gt;0,"yes","no")</f>
        <v>yes</v>
      </c>
      <c r="AD4502" t="str">
        <f>IF(AH4502="hatch","yes","no")</f>
        <v>yes</v>
      </c>
      <c r="AE4502" t="str">
        <f>IF(AH4502="swimup","yes","no")</f>
        <v>no</v>
      </c>
      <c r="AF4502" t="str">
        <f>IF(AH4502="respiration","yes","no")</f>
        <v>no</v>
      </c>
      <c r="AH4502" t="s">
        <v>766</v>
      </c>
      <c r="AI4502">
        <f>IF(O4502&gt;0,(IF(S4502="live",O4502*0.84,IF(S4502="dried.ethanol",O4502*0.8449+2.8227,O4502))),"")</f>
        <v>10.566000000000001</v>
      </c>
      <c r="AJ4502" s="2" t="s">
        <v>664</v>
      </c>
      <c r="AL4502" t="str">
        <f>IF(OR(AND(Q4502=Q4503,P4502&gt;0),AND(O4502&gt;0,O4502=O4503)),"duplicate","")</f>
        <v/>
      </c>
      <c r="AM4502" t="s">
        <v>826</v>
      </c>
      <c r="AN4502" t="s">
        <v>826</v>
      </c>
      <c r="AO4502" t="s">
        <v>826</v>
      </c>
      <c r="AP4502" t="s">
        <v>826</v>
      </c>
      <c r="AQ4502" t="s">
        <v>32</v>
      </c>
    </row>
    <row r="4503" spans="1:43" x14ac:dyDescent="0.2">
      <c r="A4503" s="31"/>
      <c r="B4503" s="1">
        <v>42901</v>
      </c>
      <c r="C4503" s="1" t="str">
        <f>IF(F4503="Kup","6/13/2017",IF(F4503="Sag","6/14/2017",""))</f>
        <v>6/14/2017</v>
      </c>
      <c r="D4503" s="27">
        <f>A4503-B4503</f>
        <v>-42901</v>
      </c>
      <c r="E4503" s="27">
        <f>A4503-C4503</f>
        <v>-42900</v>
      </c>
      <c r="F4503" s="2" t="s">
        <v>919</v>
      </c>
      <c r="G4503" s="2" t="s">
        <v>649</v>
      </c>
      <c r="H4503" s="2" t="s">
        <v>30</v>
      </c>
      <c r="I4503" s="12" t="s">
        <v>59</v>
      </c>
      <c r="J4503" s="12" t="s">
        <v>991</v>
      </c>
      <c r="K4503" s="2" t="s">
        <v>975</v>
      </c>
      <c r="L4503" s="2" t="s">
        <v>974</v>
      </c>
      <c r="M4503" s="2">
        <v>10</v>
      </c>
      <c r="N4503" s="2">
        <v>10</v>
      </c>
      <c r="O4503" s="25">
        <v>12.057</v>
      </c>
      <c r="P4503" s="3">
        <v>1.8260000000000001</v>
      </c>
      <c r="Q4503" s="3">
        <v>0.86699999999999999</v>
      </c>
      <c r="R4503">
        <f>IF(Q4503&gt;0,(P4503*(Q4503^2))*(3.14159/6),"")</f>
        <v>0.7186827544502099</v>
      </c>
      <c r="S4503" s="2" t="s">
        <v>32</v>
      </c>
      <c r="T4503" t="s">
        <v>25</v>
      </c>
      <c r="U4503" s="2" t="s">
        <v>26</v>
      </c>
      <c r="V4503" s="2" t="s">
        <v>671</v>
      </c>
      <c r="W4503" s="2"/>
      <c r="X4503" s="2" t="s">
        <v>764</v>
      </c>
      <c r="Y4503" s="2"/>
      <c r="AA4503" s="12" t="s">
        <v>835</v>
      </c>
      <c r="AB4503" t="str">
        <f>IF(Q4503&gt;0,"yes","no")</f>
        <v>yes</v>
      </c>
      <c r="AC4503" t="str">
        <f>IF(O4503&gt;0,"yes","no")</f>
        <v>yes</v>
      </c>
      <c r="AD4503" t="str">
        <f>IF(AH4503="hatch","yes","no")</f>
        <v>no</v>
      </c>
      <c r="AE4503" t="str">
        <f>IF(AH4503="swimup","yes","no")</f>
        <v>yes</v>
      </c>
      <c r="AF4503" t="str">
        <f>IF(AH4503="respiration","yes","no")</f>
        <v>no</v>
      </c>
      <c r="AH4503" t="s">
        <v>765</v>
      </c>
      <c r="AI4503">
        <f>IF(O4503&gt;0,(IF(S4503="live",O4503*0.84,IF(S4503="dried.ethanol",O4503*0.8449+2.8227,O4503))),"")</f>
        <v>12.057</v>
      </c>
      <c r="AJ4503" s="2" t="s">
        <v>672</v>
      </c>
      <c r="AL4503" t="str">
        <f>IF(OR(AND(Q4503=Q4504,P4503&gt;0),AND(O4503&gt;0,O4503=O4504)),"duplicate","")</f>
        <v/>
      </c>
      <c r="AM4503" t="s">
        <v>826</v>
      </c>
      <c r="AN4503" t="s">
        <v>826</v>
      </c>
      <c r="AO4503" t="s">
        <v>826</v>
      </c>
      <c r="AP4503" t="s">
        <v>826</v>
      </c>
      <c r="AQ4503" t="s">
        <v>32</v>
      </c>
    </row>
    <row r="4504" spans="1:43" x14ac:dyDescent="0.2">
      <c r="A4504" s="31"/>
      <c r="B4504" s="1">
        <v>42899</v>
      </c>
      <c r="C4504" s="1" t="str">
        <f>IF(F4504="Kup","6/13/2017",IF(F4504="Sag","6/14/2017",""))</f>
        <v>6/13/2017</v>
      </c>
      <c r="D4504" s="27">
        <f>A4504-B4504</f>
        <v>-42899</v>
      </c>
      <c r="E4504" s="27">
        <f>A4504-C4504</f>
        <v>-42899</v>
      </c>
      <c r="F4504" s="2" t="s">
        <v>21</v>
      </c>
      <c r="G4504" s="2" t="s">
        <v>711</v>
      </c>
      <c r="H4504" s="2" t="s">
        <v>42</v>
      </c>
      <c r="I4504" s="12" t="s">
        <v>43</v>
      </c>
      <c r="J4504" s="12" t="s">
        <v>977</v>
      </c>
      <c r="K4504" s="3" t="s">
        <v>942</v>
      </c>
      <c r="L4504" s="3" t="s">
        <v>943</v>
      </c>
      <c r="M4504" s="2">
        <v>1</v>
      </c>
      <c r="N4504" s="2">
        <v>1</v>
      </c>
      <c r="O4504" s="25">
        <v>9.7149999999999999</v>
      </c>
      <c r="P4504" s="3">
        <v>2.6070000000000002</v>
      </c>
      <c r="Q4504" s="3">
        <v>2.3980000000000001</v>
      </c>
      <c r="R4504">
        <f>IF(Q4504&gt;0,(P4504*(Q4504^2))*(3.14159/6),"")</f>
        <v>7.8494213846754208</v>
      </c>
      <c r="S4504" s="2" t="s">
        <v>32</v>
      </c>
      <c r="T4504" t="s">
        <v>25</v>
      </c>
      <c r="U4504" s="2" t="s">
        <v>26</v>
      </c>
      <c r="V4504" s="2" t="s">
        <v>760</v>
      </c>
      <c r="W4504" s="2"/>
      <c r="X4504" s="2" t="s">
        <v>764</v>
      </c>
      <c r="Y4504" s="2"/>
      <c r="AA4504" s="12" t="s">
        <v>835</v>
      </c>
      <c r="AB4504" t="str">
        <f>IF(Q4504&gt;0,"yes","no")</f>
        <v>yes</v>
      </c>
      <c r="AC4504" t="str">
        <f>IF(O4504&gt;0,"yes","no")</f>
        <v>yes</v>
      </c>
      <c r="AD4504" t="str">
        <f>IF(AH4504="hatch","yes","no")</f>
        <v>yes</v>
      </c>
      <c r="AE4504" t="str">
        <f>IF(AH4504="swimup","yes","no")</f>
        <v>no</v>
      </c>
      <c r="AF4504" t="str">
        <f>IF(AH4504="respiration","yes","no")</f>
        <v>no</v>
      </c>
      <c r="AH4504" t="s">
        <v>766</v>
      </c>
      <c r="AI4504">
        <f>IF(O4504&gt;0,(IF(S4504="live",O4504*0.84,IF(S4504="dried.ethanol",O4504*0.8449+2.8227,O4504))),"")</f>
        <v>9.7149999999999999</v>
      </c>
      <c r="AJ4504" s="2" t="s">
        <v>761</v>
      </c>
      <c r="AL4504" t="str">
        <f>IF(OR(AND(Q4504=Q4505,P4504&gt;0),AND(O4504&gt;0,O4504=O4505)),"duplicate","")</f>
        <v/>
      </c>
      <c r="AM4504" t="s">
        <v>826</v>
      </c>
      <c r="AN4504" t="s">
        <v>826</v>
      </c>
      <c r="AO4504" t="s">
        <v>826</v>
      </c>
      <c r="AP4504" t="s">
        <v>826</v>
      </c>
      <c r="AQ4504" t="s">
        <v>32</v>
      </c>
    </row>
    <row r="4505" spans="1:43" x14ac:dyDescent="0.2">
      <c r="A4505" s="31"/>
      <c r="B4505" s="1">
        <v>42899</v>
      </c>
      <c r="C4505" s="1" t="str">
        <f>IF(F4505="Kup","6/13/2017",IF(F4505="Sag","6/14/2017",""))</f>
        <v>6/13/2017</v>
      </c>
      <c r="D4505" s="27">
        <f>A4505-B4505</f>
        <v>-42899</v>
      </c>
      <c r="E4505" s="27">
        <f>A4505-C4505</f>
        <v>-42899</v>
      </c>
      <c r="F4505" s="2" t="s">
        <v>21</v>
      </c>
      <c r="G4505" s="2" t="s">
        <v>711</v>
      </c>
      <c r="H4505" s="2" t="s">
        <v>42</v>
      </c>
      <c r="I4505" s="12" t="s">
        <v>43</v>
      </c>
      <c r="J4505" s="12" t="s">
        <v>977</v>
      </c>
      <c r="K4505" s="3" t="s">
        <v>942</v>
      </c>
      <c r="L4505" s="3" t="s">
        <v>943</v>
      </c>
      <c r="M4505" s="2">
        <v>2</v>
      </c>
      <c r="N4505" s="2">
        <v>2</v>
      </c>
      <c r="O4505" s="25">
        <v>9.65</v>
      </c>
      <c r="P4505" s="3">
        <v>2.468</v>
      </c>
      <c r="Q4505" s="3">
        <v>2.137</v>
      </c>
      <c r="R4505">
        <f>IF(Q4505&gt;0,(P4505*(Q4505^2))*(3.14159/6),"")</f>
        <v>5.9013647084080461</v>
      </c>
      <c r="S4505" s="2" t="s">
        <v>32</v>
      </c>
      <c r="T4505" t="s">
        <v>25</v>
      </c>
      <c r="U4505" s="2" t="s">
        <v>26</v>
      </c>
      <c r="V4505" s="2" t="s">
        <v>760</v>
      </c>
      <c r="W4505" s="2"/>
      <c r="X4505" s="2" t="s">
        <v>764</v>
      </c>
      <c r="Y4505" s="2"/>
      <c r="AA4505" s="12" t="s">
        <v>835</v>
      </c>
      <c r="AB4505" t="str">
        <f>IF(Q4505&gt;0,"yes","no")</f>
        <v>yes</v>
      </c>
      <c r="AC4505" t="str">
        <f>IF(O4505&gt;0,"yes","no")</f>
        <v>yes</v>
      </c>
      <c r="AD4505" t="str">
        <f>IF(AH4505="hatch","yes","no")</f>
        <v>yes</v>
      </c>
      <c r="AE4505" t="str">
        <f>IF(AH4505="swimup","yes","no")</f>
        <v>no</v>
      </c>
      <c r="AF4505" t="str">
        <f>IF(AH4505="respiration","yes","no")</f>
        <v>no</v>
      </c>
      <c r="AH4505" t="s">
        <v>766</v>
      </c>
      <c r="AI4505">
        <f>IF(O4505&gt;0,(IF(S4505="live",O4505*0.84,IF(S4505="dried.ethanol",O4505*0.8449+2.8227,O4505))),"")</f>
        <v>9.65</v>
      </c>
      <c r="AJ4505" s="2" t="s">
        <v>761</v>
      </c>
      <c r="AL4505" t="str">
        <f>IF(OR(AND(Q4505=Q4506,P4505&gt;0),AND(O4505&gt;0,O4505=O4506)),"duplicate","")</f>
        <v/>
      </c>
      <c r="AM4505" t="s">
        <v>826</v>
      </c>
      <c r="AN4505" t="s">
        <v>826</v>
      </c>
      <c r="AO4505" t="s">
        <v>826</v>
      </c>
      <c r="AP4505" t="s">
        <v>826</v>
      </c>
      <c r="AQ4505" t="s">
        <v>32</v>
      </c>
    </row>
    <row r="4506" spans="1:43" x14ac:dyDescent="0.2">
      <c r="A4506" s="31"/>
      <c r="B4506" s="1">
        <v>42899</v>
      </c>
      <c r="C4506" s="1" t="str">
        <f>IF(F4506="Kup","6/13/2017",IF(F4506="Sag","6/14/2017",""))</f>
        <v>6/13/2017</v>
      </c>
      <c r="D4506" s="27">
        <f>A4506-B4506</f>
        <v>-42899</v>
      </c>
      <c r="E4506" s="27">
        <f>A4506-C4506</f>
        <v>-42899</v>
      </c>
      <c r="F4506" s="2" t="s">
        <v>21</v>
      </c>
      <c r="G4506" s="2" t="s">
        <v>711</v>
      </c>
      <c r="H4506" s="2" t="s">
        <v>42</v>
      </c>
      <c r="I4506" s="12" t="s">
        <v>43</v>
      </c>
      <c r="J4506" s="12" t="s">
        <v>977</v>
      </c>
      <c r="K4506" s="3" t="s">
        <v>942</v>
      </c>
      <c r="L4506" s="3" t="s">
        <v>943</v>
      </c>
      <c r="M4506" s="2">
        <v>3</v>
      </c>
      <c r="N4506" s="2">
        <v>3</v>
      </c>
      <c r="O4506" s="25">
        <v>8.7479999999999993</v>
      </c>
      <c r="P4506" s="3">
        <v>2.5179999999999998</v>
      </c>
      <c r="Q4506" s="3">
        <v>2.3660000000000001</v>
      </c>
      <c r="R4506">
        <f>IF(Q4506&gt;0,(P4506*(Q4506^2))*(3.14159/6),"")</f>
        <v>7.3804605269534536</v>
      </c>
      <c r="S4506" s="2" t="s">
        <v>32</v>
      </c>
      <c r="T4506" t="s">
        <v>25</v>
      </c>
      <c r="U4506" s="2" t="s">
        <v>26</v>
      </c>
      <c r="V4506" s="2" t="s">
        <v>760</v>
      </c>
      <c r="W4506" s="2"/>
      <c r="X4506" s="2" t="s">
        <v>764</v>
      </c>
      <c r="Y4506" s="2"/>
      <c r="AA4506" s="12" t="s">
        <v>835</v>
      </c>
      <c r="AB4506" t="str">
        <f>IF(Q4506&gt;0,"yes","no")</f>
        <v>yes</v>
      </c>
      <c r="AC4506" t="str">
        <f>IF(O4506&gt;0,"yes","no")</f>
        <v>yes</v>
      </c>
      <c r="AD4506" t="str">
        <f>IF(AH4506="hatch","yes","no")</f>
        <v>yes</v>
      </c>
      <c r="AE4506" t="str">
        <f>IF(AH4506="swimup","yes","no")</f>
        <v>no</v>
      </c>
      <c r="AF4506" t="str">
        <f>IF(AH4506="respiration","yes","no")</f>
        <v>no</v>
      </c>
      <c r="AH4506" t="s">
        <v>766</v>
      </c>
      <c r="AI4506">
        <f>IF(O4506&gt;0,(IF(S4506="live",O4506*0.84,IF(S4506="dried.ethanol",O4506*0.8449+2.8227,O4506))),"")</f>
        <v>8.7479999999999993</v>
      </c>
      <c r="AJ4506" s="2" t="s">
        <v>761</v>
      </c>
      <c r="AL4506" t="str">
        <f>IF(OR(AND(Q4506=Q4507,P4506&gt;0),AND(O4506&gt;0,O4506=O4507)),"duplicate","")</f>
        <v/>
      </c>
      <c r="AM4506" t="s">
        <v>826</v>
      </c>
      <c r="AN4506" t="s">
        <v>826</v>
      </c>
      <c r="AO4506" t="s">
        <v>826</v>
      </c>
      <c r="AP4506" t="s">
        <v>826</v>
      </c>
      <c r="AQ4506" t="s">
        <v>32</v>
      </c>
    </row>
    <row r="4507" spans="1:43" x14ac:dyDescent="0.2">
      <c r="A4507" s="31"/>
      <c r="B4507" s="1">
        <v>42899</v>
      </c>
      <c r="C4507" s="1" t="str">
        <f>IF(F4507="Kup","6/13/2017",IF(F4507="Sag","6/14/2017",""))</f>
        <v>6/13/2017</v>
      </c>
      <c r="D4507" s="27">
        <f>A4507-B4507</f>
        <v>-42899</v>
      </c>
      <c r="E4507" s="27">
        <f>A4507-C4507</f>
        <v>-42899</v>
      </c>
      <c r="F4507" s="2" t="s">
        <v>21</v>
      </c>
      <c r="G4507" s="2" t="s">
        <v>711</v>
      </c>
      <c r="H4507" s="2" t="s">
        <v>42</v>
      </c>
      <c r="I4507" s="12" t="s">
        <v>43</v>
      </c>
      <c r="J4507" s="12" t="s">
        <v>977</v>
      </c>
      <c r="K4507" s="3" t="s">
        <v>942</v>
      </c>
      <c r="L4507" s="3" t="s">
        <v>943</v>
      </c>
      <c r="M4507" s="2">
        <v>4</v>
      </c>
      <c r="N4507" s="2">
        <v>4</v>
      </c>
      <c r="O4507" s="25">
        <v>9.9559999999999995</v>
      </c>
      <c r="P4507" s="3">
        <v>2.74</v>
      </c>
      <c r="Q4507" s="3">
        <v>2.4249999999999998</v>
      </c>
      <c r="R4507">
        <f>IF(Q4507&gt;0,(P4507*(Q4507^2))*(3.14159/6),"")</f>
        <v>8.4366941301458329</v>
      </c>
      <c r="S4507" s="2" t="s">
        <v>32</v>
      </c>
      <c r="T4507" t="s">
        <v>25</v>
      </c>
      <c r="U4507" s="2" t="s">
        <v>26</v>
      </c>
      <c r="V4507" s="2" t="s">
        <v>760</v>
      </c>
      <c r="W4507" s="2"/>
      <c r="X4507" s="2" t="s">
        <v>764</v>
      </c>
      <c r="Y4507" s="2"/>
      <c r="AA4507" s="12" t="s">
        <v>835</v>
      </c>
      <c r="AB4507" t="str">
        <f>IF(Q4507&gt;0,"yes","no")</f>
        <v>yes</v>
      </c>
      <c r="AC4507" t="str">
        <f>IF(O4507&gt;0,"yes","no")</f>
        <v>yes</v>
      </c>
      <c r="AD4507" t="str">
        <f>IF(AH4507="hatch","yes","no")</f>
        <v>yes</v>
      </c>
      <c r="AE4507" t="str">
        <f>IF(AH4507="swimup","yes","no")</f>
        <v>no</v>
      </c>
      <c r="AF4507" t="str">
        <f>IF(AH4507="respiration","yes","no")</f>
        <v>no</v>
      </c>
      <c r="AH4507" t="s">
        <v>766</v>
      </c>
      <c r="AI4507">
        <f>IF(O4507&gt;0,(IF(S4507="live",O4507*0.84,IF(S4507="dried.ethanol",O4507*0.8449+2.8227,O4507))),"")</f>
        <v>9.9559999999999995</v>
      </c>
      <c r="AJ4507" s="2" t="s">
        <v>761</v>
      </c>
      <c r="AL4507" t="str">
        <f>IF(OR(AND(Q4507=Q4508,P4507&gt;0),AND(O4507&gt;0,O4507=O4508)),"duplicate","")</f>
        <v/>
      </c>
      <c r="AM4507" t="s">
        <v>826</v>
      </c>
      <c r="AN4507" t="s">
        <v>826</v>
      </c>
      <c r="AO4507" t="s">
        <v>826</v>
      </c>
      <c r="AP4507" t="s">
        <v>826</v>
      </c>
      <c r="AQ4507" t="s">
        <v>32</v>
      </c>
    </row>
    <row r="4508" spans="1:43" x14ac:dyDescent="0.2">
      <c r="A4508" s="31"/>
      <c r="B4508" s="1">
        <v>42899</v>
      </c>
      <c r="C4508" s="1" t="str">
        <f>IF(F4508="Kup","6/13/2017",IF(F4508="Sag","6/14/2017",""))</f>
        <v>6/13/2017</v>
      </c>
      <c r="D4508" s="27">
        <f>A4508-B4508</f>
        <v>-42899</v>
      </c>
      <c r="E4508" s="27">
        <f>A4508-C4508</f>
        <v>-42899</v>
      </c>
      <c r="F4508" s="2" t="s">
        <v>21</v>
      </c>
      <c r="G4508" s="2" t="s">
        <v>711</v>
      </c>
      <c r="H4508" s="2" t="s">
        <v>42</v>
      </c>
      <c r="I4508" s="12" t="s">
        <v>43</v>
      </c>
      <c r="J4508" s="12" t="s">
        <v>977</v>
      </c>
      <c r="K4508" s="3" t="s">
        <v>942</v>
      </c>
      <c r="L4508" s="3" t="s">
        <v>943</v>
      </c>
      <c r="M4508" s="2">
        <v>5</v>
      </c>
      <c r="N4508" s="2">
        <v>5</v>
      </c>
      <c r="O4508" s="25">
        <v>8.6869999999999994</v>
      </c>
      <c r="P4508" s="3">
        <v>2.2669999999999999</v>
      </c>
      <c r="Q4508" s="3">
        <v>1.867</v>
      </c>
      <c r="R4508">
        <f>IF(Q4508&gt;0,(P4508*(Q4508^2))*(3.14159/6),"")</f>
        <v>4.1375038557318602</v>
      </c>
      <c r="S4508" s="2" t="s">
        <v>32</v>
      </c>
      <c r="T4508" t="s">
        <v>25</v>
      </c>
      <c r="U4508" s="2" t="s">
        <v>26</v>
      </c>
      <c r="V4508" s="2" t="s">
        <v>760</v>
      </c>
      <c r="W4508" s="2"/>
      <c r="X4508" s="2" t="s">
        <v>764</v>
      </c>
      <c r="Y4508" s="2"/>
      <c r="AA4508" s="12" t="s">
        <v>835</v>
      </c>
      <c r="AB4508" t="str">
        <f>IF(Q4508&gt;0,"yes","no")</f>
        <v>yes</v>
      </c>
      <c r="AC4508" t="str">
        <f>IF(O4508&gt;0,"yes","no")</f>
        <v>yes</v>
      </c>
      <c r="AD4508" t="str">
        <f>IF(AH4508="hatch","yes","no")</f>
        <v>yes</v>
      </c>
      <c r="AE4508" t="str">
        <f>IF(AH4508="swimup","yes","no")</f>
        <v>no</v>
      </c>
      <c r="AF4508" t="str">
        <f>IF(AH4508="respiration","yes","no")</f>
        <v>no</v>
      </c>
      <c r="AH4508" t="s">
        <v>766</v>
      </c>
      <c r="AI4508">
        <f>IF(O4508&gt;0,(IF(S4508="live",O4508*0.84,IF(S4508="dried.ethanol",O4508*0.8449+2.8227,O4508))),"")</f>
        <v>8.6869999999999994</v>
      </c>
      <c r="AJ4508" s="2" t="s">
        <v>761</v>
      </c>
      <c r="AL4508" t="str">
        <f>IF(OR(AND(Q4508=Q4509,P4508&gt;0),AND(O4508&gt;0,O4508=O4509)),"duplicate","")</f>
        <v/>
      </c>
      <c r="AM4508" t="s">
        <v>826</v>
      </c>
      <c r="AN4508" t="s">
        <v>826</v>
      </c>
      <c r="AO4508" t="s">
        <v>826</v>
      </c>
      <c r="AP4508" t="s">
        <v>826</v>
      </c>
      <c r="AQ4508" t="s">
        <v>32</v>
      </c>
    </row>
    <row r="4509" spans="1:43" x14ac:dyDescent="0.2">
      <c r="A4509" s="31"/>
      <c r="B4509" s="1">
        <v>42899</v>
      </c>
      <c r="C4509" s="1" t="str">
        <f>IF(F4509="Kup","6/13/2017",IF(F4509="Sag","6/14/2017",""))</f>
        <v>6/13/2017</v>
      </c>
      <c r="D4509" s="27">
        <f>A4509-B4509</f>
        <v>-42899</v>
      </c>
      <c r="E4509" s="27">
        <f>A4509-C4509</f>
        <v>-42899</v>
      </c>
      <c r="F4509" s="2" t="s">
        <v>21</v>
      </c>
      <c r="G4509" s="2" t="s">
        <v>711</v>
      </c>
      <c r="H4509" s="2" t="s">
        <v>42</v>
      </c>
      <c r="I4509" s="12" t="s">
        <v>43</v>
      </c>
      <c r="J4509" s="12" t="s">
        <v>977</v>
      </c>
      <c r="K4509" s="3" t="s">
        <v>942</v>
      </c>
      <c r="L4509" s="3" t="s">
        <v>943</v>
      </c>
      <c r="M4509" s="2">
        <v>6</v>
      </c>
      <c r="N4509" s="2">
        <v>6</v>
      </c>
      <c r="O4509" s="25">
        <v>9.2539999999999996</v>
      </c>
      <c r="P4509" s="3">
        <v>2.6909999999999998</v>
      </c>
      <c r="Q4509" s="3">
        <v>1.9430000000000001</v>
      </c>
      <c r="R4509">
        <f>IF(Q4509&gt;0,(P4509*(Q4509^2))*(3.14159/6),"")</f>
        <v>5.3193376009006341</v>
      </c>
      <c r="S4509" s="2" t="s">
        <v>32</v>
      </c>
      <c r="T4509" t="s">
        <v>25</v>
      </c>
      <c r="U4509" s="2" t="s">
        <v>26</v>
      </c>
      <c r="V4509" s="2" t="s">
        <v>760</v>
      </c>
      <c r="W4509" s="2"/>
      <c r="X4509" s="2" t="s">
        <v>764</v>
      </c>
      <c r="Y4509" s="2"/>
      <c r="AA4509" s="12" t="s">
        <v>835</v>
      </c>
      <c r="AB4509" t="str">
        <f>IF(Q4509&gt;0,"yes","no")</f>
        <v>yes</v>
      </c>
      <c r="AC4509" t="str">
        <f>IF(O4509&gt;0,"yes","no")</f>
        <v>yes</v>
      </c>
      <c r="AD4509" t="str">
        <f>IF(AH4509="hatch","yes","no")</f>
        <v>yes</v>
      </c>
      <c r="AE4509" t="str">
        <f>IF(AH4509="swimup","yes","no")</f>
        <v>no</v>
      </c>
      <c r="AF4509" t="str">
        <f>IF(AH4509="respiration","yes","no")</f>
        <v>no</v>
      </c>
      <c r="AH4509" t="s">
        <v>766</v>
      </c>
      <c r="AI4509">
        <f>IF(O4509&gt;0,(IF(S4509="live",O4509*0.84,IF(S4509="dried.ethanol",O4509*0.8449+2.8227,O4509))),"")</f>
        <v>9.2539999999999996</v>
      </c>
      <c r="AJ4509" s="2" t="s">
        <v>761</v>
      </c>
      <c r="AL4509" t="str">
        <f>IF(OR(AND(Q4509=Q4510,P4509&gt;0),AND(O4509&gt;0,O4509=O4510)),"duplicate","")</f>
        <v/>
      </c>
      <c r="AM4509" t="s">
        <v>826</v>
      </c>
      <c r="AN4509" t="s">
        <v>826</v>
      </c>
      <c r="AO4509" t="s">
        <v>826</v>
      </c>
      <c r="AP4509" t="s">
        <v>826</v>
      </c>
      <c r="AQ4509" t="s">
        <v>32</v>
      </c>
    </row>
    <row r="4510" spans="1:43" x14ac:dyDescent="0.2">
      <c r="A4510" s="31"/>
      <c r="B4510" s="1">
        <v>42899</v>
      </c>
      <c r="C4510" s="1" t="str">
        <f>IF(F4510="Kup","6/13/2017",IF(F4510="Sag","6/14/2017",""))</f>
        <v>6/13/2017</v>
      </c>
      <c r="D4510" s="27">
        <f>A4510-B4510</f>
        <v>-42899</v>
      </c>
      <c r="E4510" s="27">
        <f>A4510-C4510</f>
        <v>-42899</v>
      </c>
      <c r="F4510" s="2" t="s">
        <v>21</v>
      </c>
      <c r="G4510" s="2" t="s">
        <v>711</v>
      </c>
      <c r="H4510" s="2" t="s">
        <v>42</v>
      </c>
      <c r="I4510" s="12" t="s">
        <v>43</v>
      </c>
      <c r="J4510" s="12" t="s">
        <v>977</v>
      </c>
      <c r="K4510" s="3" t="s">
        <v>942</v>
      </c>
      <c r="L4510" s="3" t="s">
        <v>943</v>
      </c>
      <c r="M4510" s="2">
        <v>7</v>
      </c>
      <c r="N4510" s="2">
        <v>7</v>
      </c>
      <c r="O4510" s="25">
        <v>7.1959999999999997</v>
      </c>
      <c r="P4510" s="3">
        <v>2.601</v>
      </c>
      <c r="Q4510" s="3">
        <v>2.2360000000000002</v>
      </c>
      <c r="R4510">
        <f>IF(Q4510&gt;0,(P4510*(Q4510^2))*(3.14159/6),"")</f>
        <v>6.8089823137034404</v>
      </c>
      <c r="S4510" s="2" t="s">
        <v>32</v>
      </c>
      <c r="T4510" t="s">
        <v>25</v>
      </c>
      <c r="U4510" s="2" t="s">
        <v>26</v>
      </c>
      <c r="V4510" s="2" t="s">
        <v>760</v>
      </c>
      <c r="W4510" s="2"/>
      <c r="X4510" s="2" t="s">
        <v>764</v>
      </c>
      <c r="Y4510" s="2"/>
      <c r="AA4510" s="12" t="s">
        <v>835</v>
      </c>
      <c r="AB4510" t="str">
        <f>IF(Q4510&gt;0,"yes","no")</f>
        <v>yes</v>
      </c>
      <c r="AC4510" t="str">
        <f>IF(O4510&gt;0,"yes","no")</f>
        <v>yes</v>
      </c>
      <c r="AD4510" t="str">
        <f>IF(AH4510="hatch","yes","no")</f>
        <v>yes</v>
      </c>
      <c r="AE4510" t="str">
        <f>IF(AH4510="swimup","yes","no")</f>
        <v>no</v>
      </c>
      <c r="AF4510" t="str">
        <f>IF(AH4510="respiration","yes","no")</f>
        <v>no</v>
      </c>
      <c r="AH4510" t="s">
        <v>766</v>
      </c>
      <c r="AI4510">
        <f>IF(O4510&gt;0,(IF(S4510="live",O4510*0.84,IF(S4510="dried.ethanol",O4510*0.8449+2.8227,O4510))),"")</f>
        <v>7.1959999999999997</v>
      </c>
      <c r="AJ4510" s="2" t="s">
        <v>761</v>
      </c>
      <c r="AL4510" t="str">
        <f>IF(OR(AND(Q4510=Q4511,P4510&gt;0),AND(O4510&gt;0,O4510=O4511)),"duplicate","")</f>
        <v/>
      </c>
      <c r="AM4510" t="s">
        <v>826</v>
      </c>
      <c r="AN4510" t="s">
        <v>826</v>
      </c>
      <c r="AO4510" t="s">
        <v>826</v>
      </c>
      <c r="AP4510" t="s">
        <v>826</v>
      </c>
      <c r="AQ4510" t="s">
        <v>32</v>
      </c>
    </row>
    <row r="4511" spans="1:43" x14ac:dyDescent="0.2">
      <c r="A4511" s="31"/>
      <c r="B4511" s="1">
        <v>42899</v>
      </c>
      <c r="C4511" s="1" t="str">
        <f>IF(F4511="Kup","6/13/2017",IF(F4511="Sag","6/14/2017",""))</f>
        <v>6/13/2017</v>
      </c>
      <c r="D4511" s="27">
        <f>A4511-B4511</f>
        <v>-42899</v>
      </c>
      <c r="E4511" s="27">
        <f>A4511-C4511</f>
        <v>-42899</v>
      </c>
      <c r="F4511" s="2" t="s">
        <v>21</v>
      </c>
      <c r="G4511" s="2" t="s">
        <v>649</v>
      </c>
      <c r="H4511" s="2" t="s">
        <v>42</v>
      </c>
      <c r="I4511" s="12" t="s">
        <v>94</v>
      </c>
      <c r="J4511" s="12" t="s">
        <v>988</v>
      </c>
      <c r="K4511" s="2" t="s">
        <v>957</v>
      </c>
      <c r="L4511" s="2" t="s">
        <v>943</v>
      </c>
      <c r="M4511" s="2">
        <v>1</v>
      </c>
      <c r="N4511" s="2">
        <v>1</v>
      </c>
      <c r="O4511" s="25">
        <v>12.627000000000001</v>
      </c>
      <c r="P4511" s="2"/>
      <c r="Q4511" s="2"/>
      <c r="R4511" t="str">
        <f>IF(Q4511&gt;0,(P4511*(Q4511^2))*(3.14159/6),"")</f>
        <v/>
      </c>
      <c r="S4511" s="2" t="s">
        <v>32</v>
      </c>
      <c r="T4511" t="s">
        <v>25</v>
      </c>
      <c r="U4511" s="2" t="s">
        <v>26</v>
      </c>
      <c r="V4511" s="2" t="s">
        <v>658</v>
      </c>
      <c r="W4511" s="2"/>
      <c r="X4511" s="2" t="s">
        <v>764</v>
      </c>
      <c r="Y4511" s="2"/>
      <c r="AA4511" s="12" t="s">
        <v>835</v>
      </c>
      <c r="AB4511" t="str">
        <f>IF(Q4511&gt;0,"yes","no")</f>
        <v>no</v>
      </c>
      <c r="AC4511" t="str">
        <f>IF(O4511&gt;0,"yes","no")</f>
        <v>yes</v>
      </c>
      <c r="AD4511" t="str">
        <f>IF(AH4511="hatch","yes","no")</f>
        <v>no</v>
      </c>
      <c r="AE4511" t="str">
        <f>IF(AH4511="swimup","yes","no")</f>
        <v>yes</v>
      </c>
      <c r="AF4511" t="str">
        <f>IF(AH4511="respiration","yes","no")</f>
        <v>no</v>
      </c>
      <c r="AH4511" t="s">
        <v>765</v>
      </c>
      <c r="AI4511">
        <f>IF(O4511&gt;0,(IF(S4511="live",O4511*0.84,IF(S4511="dried.ethanol",O4511*0.8449+2.8227,O4511))),"")</f>
        <v>12.627000000000001</v>
      </c>
      <c r="AJ4511" s="2" t="s">
        <v>659</v>
      </c>
      <c r="AL4511" t="str">
        <f>IF(OR(AND(Q4511=Q4512,P4511&gt;0),AND(O4511&gt;0,O4511=O4512)),"duplicate","")</f>
        <v/>
      </c>
      <c r="AM4511" t="s">
        <v>827</v>
      </c>
      <c r="AN4511" t="s">
        <v>827</v>
      </c>
      <c r="AO4511" t="s">
        <v>826</v>
      </c>
      <c r="AP4511" t="s">
        <v>826</v>
      </c>
      <c r="AQ4511" t="s">
        <v>32</v>
      </c>
    </row>
    <row r="4512" spans="1:43" x14ac:dyDescent="0.2">
      <c r="A4512" s="31"/>
      <c r="B4512" s="1">
        <v>42899</v>
      </c>
      <c r="C4512" s="1" t="str">
        <f>IF(F4512="Kup","6/13/2017",IF(F4512="Sag","6/14/2017",""))</f>
        <v>6/13/2017</v>
      </c>
      <c r="D4512" s="27">
        <f>A4512-B4512</f>
        <v>-42899</v>
      </c>
      <c r="E4512" s="27">
        <f>A4512-C4512</f>
        <v>-42899</v>
      </c>
      <c r="F4512" s="2" t="s">
        <v>21</v>
      </c>
      <c r="G4512" s="2" t="s">
        <v>649</v>
      </c>
      <c r="H4512" s="2" t="s">
        <v>42</v>
      </c>
      <c r="I4512" s="12" t="s">
        <v>94</v>
      </c>
      <c r="J4512" s="12" t="s">
        <v>988</v>
      </c>
      <c r="K4512" s="2" t="s">
        <v>957</v>
      </c>
      <c r="L4512" s="2" t="s">
        <v>943</v>
      </c>
      <c r="M4512" s="2">
        <v>2</v>
      </c>
      <c r="N4512" s="2">
        <v>2</v>
      </c>
      <c r="O4512" s="25">
        <v>11.62</v>
      </c>
      <c r="P4512" s="2"/>
      <c r="Q4512" s="2"/>
      <c r="R4512" t="str">
        <f>IF(Q4512&gt;0,(P4512*(Q4512^2))*(3.14159/6),"")</f>
        <v/>
      </c>
      <c r="S4512" s="2" t="s">
        <v>32</v>
      </c>
      <c r="T4512" t="s">
        <v>25</v>
      </c>
      <c r="U4512" s="2" t="s">
        <v>26</v>
      </c>
      <c r="V4512" s="2" t="s">
        <v>658</v>
      </c>
      <c r="W4512" s="2"/>
      <c r="X4512" s="2" t="s">
        <v>764</v>
      </c>
      <c r="Y4512" s="2"/>
      <c r="AA4512" s="12" t="s">
        <v>835</v>
      </c>
      <c r="AB4512" t="str">
        <f>IF(Q4512&gt;0,"yes","no")</f>
        <v>no</v>
      </c>
      <c r="AC4512" t="str">
        <f>IF(O4512&gt;0,"yes","no")</f>
        <v>yes</v>
      </c>
      <c r="AD4512" t="str">
        <f>IF(AH4512="hatch","yes","no")</f>
        <v>no</v>
      </c>
      <c r="AE4512" t="str">
        <f>IF(AH4512="swimup","yes","no")</f>
        <v>yes</v>
      </c>
      <c r="AF4512" t="str">
        <f>IF(AH4512="respiration","yes","no")</f>
        <v>no</v>
      </c>
      <c r="AH4512" t="s">
        <v>765</v>
      </c>
      <c r="AI4512">
        <f>IF(O4512&gt;0,(IF(S4512="live",O4512*0.84,IF(S4512="dried.ethanol",O4512*0.8449+2.8227,O4512))),"")</f>
        <v>11.62</v>
      </c>
      <c r="AJ4512" s="2" t="s">
        <v>659</v>
      </c>
      <c r="AL4512" t="str">
        <f>IF(OR(AND(Q4512=Q4513,P4512&gt;0),AND(O4512&gt;0,O4512=O4513)),"duplicate","")</f>
        <v/>
      </c>
      <c r="AM4512" t="s">
        <v>827</v>
      </c>
      <c r="AN4512" t="s">
        <v>827</v>
      </c>
      <c r="AO4512" t="s">
        <v>826</v>
      </c>
      <c r="AP4512" t="s">
        <v>826</v>
      </c>
      <c r="AQ4512" t="s">
        <v>32</v>
      </c>
    </row>
    <row r="4513" spans="1:43" x14ac:dyDescent="0.2">
      <c r="A4513" s="31"/>
      <c r="B4513" s="1">
        <v>42899</v>
      </c>
      <c r="C4513" s="1" t="str">
        <f>IF(F4513="Kup","6/13/2017",IF(F4513="Sag","6/14/2017",""))</f>
        <v>6/13/2017</v>
      </c>
      <c r="D4513" s="27">
        <f>A4513-B4513</f>
        <v>-42899</v>
      </c>
      <c r="E4513" s="27">
        <f>A4513-C4513</f>
        <v>-42899</v>
      </c>
      <c r="F4513" s="2" t="s">
        <v>21</v>
      </c>
      <c r="G4513" s="2" t="s">
        <v>649</v>
      </c>
      <c r="H4513" s="2" t="s">
        <v>42</v>
      </c>
      <c r="I4513" s="12" t="s">
        <v>94</v>
      </c>
      <c r="J4513" s="12" t="s">
        <v>988</v>
      </c>
      <c r="K4513" s="2" t="s">
        <v>957</v>
      </c>
      <c r="L4513" s="2" t="s">
        <v>943</v>
      </c>
      <c r="M4513" s="2">
        <v>3</v>
      </c>
      <c r="N4513" s="2">
        <v>3</v>
      </c>
      <c r="O4513" s="25">
        <v>12.798999999999999</v>
      </c>
      <c r="P4513" s="2"/>
      <c r="Q4513" s="2"/>
      <c r="R4513" t="str">
        <f>IF(Q4513&gt;0,(P4513*(Q4513^2))*(3.14159/6),"")</f>
        <v/>
      </c>
      <c r="S4513" s="2" t="s">
        <v>32</v>
      </c>
      <c r="T4513" t="s">
        <v>25</v>
      </c>
      <c r="U4513" s="2" t="s">
        <v>26</v>
      </c>
      <c r="V4513" s="2" t="s">
        <v>658</v>
      </c>
      <c r="W4513" s="2"/>
      <c r="X4513" s="2" t="s">
        <v>764</v>
      </c>
      <c r="Y4513" s="2"/>
      <c r="AA4513" s="12" t="s">
        <v>835</v>
      </c>
      <c r="AB4513" t="str">
        <f>IF(Q4513&gt;0,"yes","no")</f>
        <v>no</v>
      </c>
      <c r="AC4513" t="str">
        <f>IF(O4513&gt;0,"yes","no")</f>
        <v>yes</v>
      </c>
      <c r="AD4513" t="str">
        <f>IF(AH4513="hatch","yes","no")</f>
        <v>no</v>
      </c>
      <c r="AE4513" t="str">
        <f>IF(AH4513="swimup","yes","no")</f>
        <v>yes</v>
      </c>
      <c r="AF4513" t="str">
        <f>IF(AH4513="respiration","yes","no")</f>
        <v>no</v>
      </c>
      <c r="AH4513" t="s">
        <v>765</v>
      </c>
      <c r="AI4513">
        <f>IF(O4513&gt;0,(IF(S4513="live",O4513*0.84,IF(S4513="dried.ethanol",O4513*0.8449+2.8227,O4513))),"")</f>
        <v>12.798999999999999</v>
      </c>
      <c r="AJ4513" s="2" t="s">
        <v>659</v>
      </c>
      <c r="AL4513" t="str">
        <f>IF(OR(AND(Q4513=Q4514,P4513&gt;0),AND(O4513&gt;0,O4513=O4514)),"duplicate","")</f>
        <v/>
      </c>
      <c r="AM4513" t="s">
        <v>827</v>
      </c>
      <c r="AN4513" t="s">
        <v>827</v>
      </c>
      <c r="AO4513" t="s">
        <v>826</v>
      </c>
      <c r="AP4513" t="s">
        <v>826</v>
      </c>
      <c r="AQ4513" t="s">
        <v>32</v>
      </c>
    </row>
    <row r="4514" spans="1:43" x14ac:dyDescent="0.2">
      <c r="A4514" s="31"/>
      <c r="B4514" s="1">
        <v>42899</v>
      </c>
      <c r="C4514" s="1" t="str">
        <f>IF(F4514="Kup","6/13/2017",IF(F4514="Sag","6/14/2017",""))</f>
        <v>6/13/2017</v>
      </c>
      <c r="D4514" s="27">
        <f>A4514-B4514</f>
        <v>-42899</v>
      </c>
      <c r="E4514" s="27">
        <f>A4514-C4514</f>
        <v>-42899</v>
      </c>
      <c r="F4514" s="2" t="s">
        <v>21</v>
      </c>
      <c r="G4514" s="2" t="s">
        <v>649</v>
      </c>
      <c r="H4514" s="2" t="s">
        <v>42</v>
      </c>
      <c r="I4514" s="12" t="s">
        <v>94</v>
      </c>
      <c r="J4514" s="12" t="s">
        <v>988</v>
      </c>
      <c r="K4514" s="2" t="s">
        <v>957</v>
      </c>
      <c r="L4514" s="2" t="s">
        <v>943</v>
      </c>
      <c r="M4514" s="2">
        <v>4</v>
      </c>
      <c r="N4514" s="2">
        <v>4</v>
      </c>
      <c r="O4514" s="25">
        <v>12.103</v>
      </c>
      <c r="P4514" s="2"/>
      <c r="Q4514" s="2"/>
      <c r="R4514" t="str">
        <f>IF(Q4514&gt;0,(P4514*(Q4514^2))*(3.14159/6),"")</f>
        <v/>
      </c>
      <c r="S4514" s="2" t="s">
        <v>32</v>
      </c>
      <c r="T4514" t="s">
        <v>25</v>
      </c>
      <c r="U4514" s="2" t="s">
        <v>26</v>
      </c>
      <c r="V4514" s="2" t="s">
        <v>658</v>
      </c>
      <c r="W4514" s="2"/>
      <c r="X4514" s="2" t="s">
        <v>764</v>
      </c>
      <c r="Y4514" s="2"/>
      <c r="AA4514" s="12" t="s">
        <v>835</v>
      </c>
      <c r="AB4514" t="str">
        <f>IF(Q4514&gt;0,"yes","no")</f>
        <v>no</v>
      </c>
      <c r="AC4514" t="str">
        <f>IF(O4514&gt;0,"yes","no")</f>
        <v>yes</v>
      </c>
      <c r="AD4514" t="str">
        <f>IF(AH4514="hatch","yes","no")</f>
        <v>no</v>
      </c>
      <c r="AE4514" t="str">
        <f>IF(AH4514="swimup","yes","no")</f>
        <v>yes</v>
      </c>
      <c r="AF4514" t="str">
        <f>IF(AH4514="respiration","yes","no")</f>
        <v>no</v>
      </c>
      <c r="AH4514" t="s">
        <v>765</v>
      </c>
      <c r="AI4514">
        <f>IF(O4514&gt;0,(IF(S4514="live",O4514*0.84,IF(S4514="dried.ethanol",O4514*0.8449+2.8227,O4514))),"")</f>
        <v>12.103</v>
      </c>
      <c r="AJ4514" s="2" t="s">
        <v>659</v>
      </c>
      <c r="AL4514" t="str">
        <f>IF(OR(AND(Q4514=Q4515,P4514&gt;0),AND(O4514&gt;0,O4514=O4515)),"duplicate","")</f>
        <v/>
      </c>
      <c r="AM4514" t="s">
        <v>827</v>
      </c>
      <c r="AN4514" t="s">
        <v>827</v>
      </c>
      <c r="AO4514" t="s">
        <v>826</v>
      </c>
      <c r="AP4514" t="s">
        <v>826</v>
      </c>
      <c r="AQ4514" t="s">
        <v>32</v>
      </c>
    </row>
    <row r="4515" spans="1:43" x14ac:dyDescent="0.2">
      <c r="A4515" s="31"/>
      <c r="B4515" s="1">
        <v>42899</v>
      </c>
      <c r="C4515" s="1" t="str">
        <f>IF(F4515="Kup","6/13/2017",IF(F4515="Sag","6/14/2017",""))</f>
        <v>6/13/2017</v>
      </c>
      <c r="D4515" s="27">
        <f>A4515-B4515</f>
        <v>-42899</v>
      </c>
      <c r="E4515" s="27">
        <f>A4515-C4515</f>
        <v>-42899</v>
      </c>
      <c r="F4515" s="2" t="s">
        <v>21</v>
      </c>
      <c r="G4515" s="2" t="s">
        <v>649</v>
      </c>
      <c r="H4515" s="2" t="s">
        <v>42</v>
      </c>
      <c r="I4515" s="12" t="s">
        <v>94</v>
      </c>
      <c r="J4515" s="12" t="s">
        <v>988</v>
      </c>
      <c r="K4515" s="2" t="s">
        <v>957</v>
      </c>
      <c r="L4515" s="2" t="s">
        <v>943</v>
      </c>
      <c r="M4515" s="2">
        <v>5</v>
      </c>
      <c r="N4515" s="2">
        <v>5</v>
      </c>
      <c r="O4515" s="25">
        <v>11.946999999999999</v>
      </c>
      <c r="P4515" s="2"/>
      <c r="Q4515" s="2"/>
      <c r="R4515" t="str">
        <f>IF(Q4515&gt;0,(P4515*(Q4515^2))*(3.14159/6),"")</f>
        <v/>
      </c>
      <c r="S4515" s="2" t="s">
        <v>32</v>
      </c>
      <c r="T4515" t="s">
        <v>25</v>
      </c>
      <c r="U4515" s="2" t="s">
        <v>26</v>
      </c>
      <c r="V4515" s="2" t="s">
        <v>658</v>
      </c>
      <c r="W4515" s="2"/>
      <c r="X4515" s="2" t="s">
        <v>764</v>
      </c>
      <c r="Y4515" s="2"/>
      <c r="AA4515" s="12" t="s">
        <v>835</v>
      </c>
      <c r="AB4515" t="str">
        <f>IF(Q4515&gt;0,"yes","no")</f>
        <v>no</v>
      </c>
      <c r="AC4515" t="str">
        <f>IF(O4515&gt;0,"yes","no")</f>
        <v>yes</v>
      </c>
      <c r="AD4515" t="str">
        <f>IF(AH4515="hatch","yes","no")</f>
        <v>no</v>
      </c>
      <c r="AE4515" t="str">
        <f>IF(AH4515="swimup","yes","no")</f>
        <v>yes</v>
      </c>
      <c r="AF4515" t="str">
        <f>IF(AH4515="respiration","yes","no")</f>
        <v>no</v>
      </c>
      <c r="AH4515" t="s">
        <v>765</v>
      </c>
      <c r="AI4515">
        <f>IF(O4515&gt;0,(IF(S4515="live",O4515*0.84,IF(S4515="dried.ethanol",O4515*0.8449+2.8227,O4515))),"")</f>
        <v>11.946999999999999</v>
      </c>
      <c r="AJ4515" s="2" t="s">
        <v>659</v>
      </c>
      <c r="AL4515" t="str">
        <f>IF(OR(AND(Q4515=Q4516,P4515&gt;0),AND(O4515&gt;0,O4515=O4516)),"duplicate","")</f>
        <v/>
      </c>
      <c r="AM4515" t="s">
        <v>827</v>
      </c>
      <c r="AN4515" t="s">
        <v>827</v>
      </c>
      <c r="AO4515" t="s">
        <v>826</v>
      </c>
      <c r="AP4515" t="s">
        <v>826</v>
      </c>
      <c r="AQ4515" t="s">
        <v>32</v>
      </c>
    </row>
    <row r="4516" spans="1:43" x14ac:dyDescent="0.2">
      <c r="A4516" s="31"/>
      <c r="B4516" s="1">
        <v>42899</v>
      </c>
      <c r="C4516" s="1" t="str">
        <f>IF(F4516="Kup","6/13/2017",IF(F4516="Sag","6/14/2017",""))</f>
        <v>6/13/2017</v>
      </c>
      <c r="D4516" s="27">
        <f>A4516-B4516</f>
        <v>-42899</v>
      </c>
      <c r="E4516" s="27">
        <f>A4516-C4516</f>
        <v>-42899</v>
      </c>
      <c r="F4516" s="2" t="s">
        <v>21</v>
      </c>
      <c r="G4516" s="2" t="s">
        <v>711</v>
      </c>
      <c r="H4516" s="2" t="s">
        <v>42</v>
      </c>
      <c r="I4516" s="12" t="s">
        <v>31</v>
      </c>
      <c r="J4516" s="12" t="s">
        <v>978</v>
      </c>
      <c r="K4516" s="3" t="s">
        <v>958</v>
      </c>
      <c r="L4516" s="3" t="s">
        <v>959</v>
      </c>
      <c r="M4516" s="2">
        <v>1</v>
      </c>
      <c r="N4516" s="2">
        <v>1</v>
      </c>
      <c r="O4516" s="25">
        <v>11.128</v>
      </c>
      <c r="P4516" s="3">
        <v>2.4430000000000001</v>
      </c>
      <c r="Q4516" s="3">
        <v>2.0209999999999999</v>
      </c>
      <c r="R4516">
        <f>IF(Q4516&gt;0,(P4516*(Q4516^2))*(3.14159/6),"")</f>
        <v>5.2246156799845274</v>
      </c>
      <c r="S4516" s="2" t="s">
        <v>32</v>
      </c>
      <c r="T4516" t="s">
        <v>25</v>
      </c>
      <c r="U4516" s="2" t="s">
        <v>26</v>
      </c>
      <c r="V4516" s="2" t="s">
        <v>779</v>
      </c>
      <c r="W4516" s="2"/>
      <c r="X4516" s="2" t="s">
        <v>764</v>
      </c>
      <c r="Y4516" s="2"/>
      <c r="Z4516" s="2"/>
      <c r="AA4516" s="12" t="s">
        <v>835</v>
      </c>
      <c r="AB4516" t="str">
        <f>IF(Q4516&gt;0,"yes","no")</f>
        <v>yes</v>
      </c>
      <c r="AC4516" t="str">
        <f>IF(O4516&gt;0,"yes","no")</f>
        <v>yes</v>
      </c>
      <c r="AD4516" t="str">
        <f>IF(AH4516="hatch","yes","no")</f>
        <v>yes</v>
      </c>
      <c r="AE4516" t="str">
        <f>IF(AH4516="swimup","yes","no")</f>
        <v>no</v>
      </c>
      <c r="AF4516" t="str">
        <f>IF(AH4516="respiration","yes","no")</f>
        <v>no</v>
      </c>
      <c r="AH4516" t="s">
        <v>766</v>
      </c>
      <c r="AI4516">
        <f>IF(O4516&gt;0,(IF(S4516="live",O4516*0.84,IF(S4516="dried.ethanol",O4516*0.8449+2.8227,O4516))),"")</f>
        <v>11.128</v>
      </c>
      <c r="AJ4516" s="2" t="s">
        <v>780</v>
      </c>
      <c r="AL4516" t="str">
        <f>IF(OR(AND(Q4516=Q4517,P4516&gt;0),AND(O4516&gt;0,O4516=O4517)),"duplicate","")</f>
        <v/>
      </c>
      <c r="AM4516" t="s">
        <v>826</v>
      </c>
      <c r="AN4516" t="s">
        <v>826</v>
      </c>
      <c r="AO4516" t="s">
        <v>826</v>
      </c>
      <c r="AP4516" t="s">
        <v>826</v>
      </c>
      <c r="AQ4516" t="s">
        <v>32</v>
      </c>
    </row>
    <row r="4517" spans="1:43" x14ac:dyDescent="0.2">
      <c r="A4517" s="31"/>
      <c r="B4517" s="1">
        <v>42899</v>
      </c>
      <c r="C4517" s="1" t="str">
        <f>IF(F4517="Kup","6/13/2017",IF(F4517="Sag","6/14/2017",""))</f>
        <v>6/13/2017</v>
      </c>
      <c r="D4517" s="27">
        <f>A4517-B4517</f>
        <v>-42899</v>
      </c>
      <c r="E4517" s="27">
        <f>A4517-C4517</f>
        <v>-42899</v>
      </c>
      <c r="F4517" s="2" t="s">
        <v>21</v>
      </c>
      <c r="G4517" s="2" t="s">
        <v>649</v>
      </c>
      <c r="H4517" s="2" t="s">
        <v>42</v>
      </c>
      <c r="I4517" s="12" t="s">
        <v>31</v>
      </c>
      <c r="J4517" s="12" t="s">
        <v>978</v>
      </c>
      <c r="K4517" s="3" t="s">
        <v>958</v>
      </c>
      <c r="L4517" s="3" t="s">
        <v>959</v>
      </c>
      <c r="M4517" s="2">
        <v>1</v>
      </c>
      <c r="N4517" s="2">
        <v>1</v>
      </c>
      <c r="O4517" s="25">
        <v>12.569000000000001</v>
      </c>
      <c r="P4517" s="2"/>
      <c r="Q4517" s="2"/>
      <c r="R4517" t="str">
        <f>IF(Q4517&gt;0,(P4517*(Q4517^2))*(3.14159/6),"")</f>
        <v/>
      </c>
      <c r="S4517" s="2" t="s">
        <v>32</v>
      </c>
      <c r="T4517" t="s">
        <v>25</v>
      </c>
      <c r="U4517" s="2" t="s">
        <v>26</v>
      </c>
      <c r="V4517" s="2" t="s">
        <v>660</v>
      </c>
      <c r="W4517" s="2"/>
      <c r="X4517" s="2" t="s">
        <v>764</v>
      </c>
      <c r="Y4517" s="2"/>
      <c r="AA4517" s="12" t="s">
        <v>835</v>
      </c>
      <c r="AB4517" t="str">
        <f>IF(Q4517&gt;0,"yes","no")</f>
        <v>no</v>
      </c>
      <c r="AC4517" t="str">
        <f>IF(O4517&gt;0,"yes","no")</f>
        <v>yes</v>
      </c>
      <c r="AD4517" t="str">
        <f>IF(AH4517="hatch","yes","no")</f>
        <v>no</v>
      </c>
      <c r="AE4517" t="str">
        <f>IF(AH4517="swimup","yes","no")</f>
        <v>yes</v>
      </c>
      <c r="AF4517" t="str">
        <f>IF(AH4517="respiration","yes","no")</f>
        <v>no</v>
      </c>
      <c r="AH4517" t="s">
        <v>765</v>
      </c>
      <c r="AI4517">
        <f>IF(O4517&gt;0,(IF(S4517="live",O4517*0.84,IF(S4517="dried.ethanol",O4517*0.8449+2.8227,O4517))),"")</f>
        <v>12.569000000000001</v>
      </c>
      <c r="AJ4517" s="2" t="s">
        <v>661</v>
      </c>
      <c r="AL4517" t="str">
        <f>IF(OR(AND(Q4517=Q4518,P4517&gt;0),AND(O4517&gt;0,O4517=O4518)),"duplicate","")</f>
        <v/>
      </c>
      <c r="AM4517" t="s">
        <v>827</v>
      </c>
      <c r="AN4517" t="s">
        <v>827</v>
      </c>
      <c r="AO4517" t="s">
        <v>826</v>
      </c>
      <c r="AP4517" t="s">
        <v>826</v>
      </c>
      <c r="AQ4517" t="s">
        <v>32</v>
      </c>
    </row>
    <row r="4518" spans="1:43" x14ac:dyDescent="0.2">
      <c r="A4518" s="31"/>
      <c r="B4518" s="1">
        <v>42899</v>
      </c>
      <c r="C4518" s="1" t="str">
        <f>IF(F4518="Kup","6/13/2017",IF(F4518="Sag","6/14/2017",""))</f>
        <v>6/13/2017</v>
      </c>
      <c r="D4518" s="27">
        <f>A4518-B4518</f>
        <v>-42899</v>
      </c>
      <c r="E4518" s="27">
        <f>A4518-C4518</f>
        <v>-42899</v>
      </c>
      <c r="F4518" s="2" t="s">
        <v>21</v>
      </c>
      <c r="G4518" s="2" t="s">
        <v>711</v>
      </c>
      <c r="H4518" s="2" t="s">
        <v>42</v>
      </c>
      <c r="I4518" s="12" t="s">
        <v>31</v>
      </c>
      <c r="J4518" s="12" t="s">
        <v>978</v>
      </c>
      <c r="K4518" s="3" t="s">
        <v>958</v>
      </c>
      <c r="L4518" s="3" t="s">
        <v>959</v>
      </c>
      <c r="M4518" s="2">
        <v>2</v>
      </c>
      <c r="N4518" s="2">
        <v>2</v>
      </c>
      <c r="O4518" s="25">
        <v>10.63</v>
      </c>
      <c r="P4518" s="3">
        <v>2.4780000000000002</v>
      </c>
      <c r="Q4518" s="3">
        <v>2.16</v>
      </c>
      <c r="R4518">
        <f>IF(Q4518&gt;0,(P4518*(Q4518^2))*(3.14159/6),"")</f>
        <v>6.0535071515520009</v>
      </c>
      <c r="S4518" s="2" t="s">
        <v>32</v>
      </c>
      <c r="T4518" t="s">
        <v>25</v>
      </c>
      <c r="U4518" s="2" t="s">
        <v>26</v>
      </c>
      <c r="V4518" s="2" t="s">
        <v>779</v>
      </c>
      <c r="W4518" s="2"/>
      <c r="X4518" s="2" t="s">
        <v>764</v>
      </c>
      <c r="Y4518" s="2"/>
      <c r="Z4518" s="2"/>
      <c r="AA4518" s="12" t="s">
        <v>835</v>
      </c>
      <c r="AB4518" t="str">
        <f>IF(Q4518&gt;0,"yes","no")</f>
        <v>yes</v>
      </c>
      <c r="AC4518" t="str">
        <f>IF(O4518&gt;0,"yes","no")</f>
        <v>yes</v>
      </c>
      <c r="AD4518" t="str">
        <f>IF(AH4518="hatch","yes","no")</f>
        <v>yes</v>
      </c>
      <c r="AE4518" t="str">
        <f>IF(AH4518="swimup","yes","no")</f>
        <v>no</v>
      </c>
      <c r="AF4518" t="str">
        <f>IF(AH4518="respiration","yes","no")</f>
        <v>no</v>
      </c>
      <c r="AH4518" t="s">
        <v>766</v>
      </c>
      <c r="AI4518">
        <f>IF(O4518&gt;0,(IF(S4518="live",O4518*0.84,IF(S4518="dried.ethanol",O4518*0.8449+2.8227,O4518))),"")</f>
        <v>10.63</v>
      </c>
      <c r="AJ4518" s="2" t="s">
        <v>780</v>
      </c>
      <c r="AL4518" t="str">
        <f>IF(OR(AND(Q4518=Q4519,P4518&gt;0),AND(O4518&gt;0,O4518=O4519)),"duplicate","")</f>
        <v/>
      </c>
      <c r="AM4518" t="s">
        <v>826</v>
      </c>
      <c r="AN4518" t="s">
        <v>826</v>
      </c>
      <c r="AO4518" t="s">
        <v>826</v>
      </c>
      <c r="AP4518" t="s">
        <v>826</v>
      </c>
      <c r="AQ4518" t="s">
        <v>32</v>
      </c>
    </row>
    <row r="4519" spans="1:43" x14ac:dyDescent="0.2">
      <c r="A4519" s="31"/>
      <c r="B4519" s="1">
        <v>42899</v>
      </c>
      <c r="C4519" s="1" t="str">
        <f>IF(F4519="Kup","6/13/2017",IF(F4519="Sag","6/14/2017",""))</f>
        <v>6/13/2017</v>
      </c>
      <c r="D4519" s="27">
        <f>A4519-B4519</f>
        <v>-42899</v>
      </c>
      <c r="E4519" s="27">
        <f>A4519-C4519</f>
        <v>-42899</v>
      </c>
      <c r="F4519" s="2" t="s">
        <v>21</v>
      </c>
      <c r="G4519" s="2" t="s">
        <v>711</v>
      </c>
      <c r="H4519" s="2" t="s">
        <v>42</v>
      </c>
      <c r="I4519" s="12" t="s">
        <v>31</v>
      </c>
      <c r="J4519" s="12" t="s">
        <v>978</v>
      </c>
      <c r="K4519" s="3" t="s">
        <v>958</v>
      </c>
      <c r="L4519" s="3" t="s">
        <v>959</v>
      </c>
      <c r="M4519" s="2">
        <v>3</v>
      </c>
      <c r="N4519" s="2">
        <v>3</v>
      </c>
      <c r="O4519" s="25">
        <v>10.092000000000001</v>
      </c>
      <c r="P4519" s="3">
        <v>2.4039999999999999</v>
      </c>
      <c r="Q4519" s="3">
        <v>2.0779999999999998</v>
      </c>
      <c r="R4519">
        <f>IF(Q4519&gt;0,(P4519*(Q4519^2))*(3.14159/6),"")</f>
        <v>5.4353035717663714</v>
      </c>
      <c r="S4519" s="2" t="s">
        <v>32</v>
      </c>
      <c r="T4519" t="s">
        <v>25</v>
      </c>
      <c r="U4519" s="2" t="s">
        <v>26</v>
      </c>
      <c r="V4519" s="2" t="s">
        <v>779</v>
      </c>
      <c r="W4519" s="2"/>
      <c r="X4519" s="2" t="s">
        <v>764</v>
      </c>
      <c r="Y4519" s="2"/>
      <c r="Z4519" s="2"/>
      <c r="AA4519" s="12" t="s">
        <v>835</v>
      </c>
      <c r="AB4519" t="str">
        <f>IF(Q4519&gt;0,"yes","no")</f>
        <v>yes</v>
      </c>
      <c r="AC4519" t="str">
        <f>IF(O4519&gt;0,"yes","no")</f>
        <v>yes</v>
      </c>
      <c r="AD4519" t="str">
        <f>IF(AH4519="hatch","yes","no")</f>
        <v>yes</v>
      </c>
      <c r="AE4519" t="str">
        <f>IF(AH4519="swimup","yes","no")</f>
        <v>no</v>
      </c>
      <c r="AF4519" t="str">
        <f>IF(AH4519="respiration","yes","no")</f>
        <v>no</v>
      </c>
      <c r="AH4519" t="s">
        <v>766</v>
      </c>
      <c r="AI4519">
        <f>IF(O4519&gt;0,(IF(S4519="live",O4519*0.84,IF(S4519="dried.ethanol",O4519*0.8449+2.8227,O4519))),"")</f>
        <v>10.092000000000001</v>
      </c>
      <c r="AJ4519" s="2" t="s">
        <v>780</v>
      </c>
      <c r="AL4519" t="str">
        <f>IF(OR(AND(Q4519=Q4520,P4519&gt;0),AND(O4519&gt;0,O4519=O4520)),"duplicate","")</f>
        <v/>
      </c>
      <c r="AM4519" t="s">
        <v>826</v>
      </c>
      <c r="AN4519" t="s">
        <v>826</v>
      </c>
      <c r="AO4519" t="s">
        <v>826</v>
      </c>
      <c r="AP4519" t="s">
        <v>826</v>
      </c>
      <c r="AQ4519" t="s">
        <v>32</v>
      </c>
    </row>
    <row r="4520" spans="1:43" x14ac:dyDescent="0.2">
      <c r="A4520" s="31"/>
      <c r="B4520" s="1">
        <v>42899</v>
      </c>
      <c r="C4520" s="1" t="str">
        <f>IF(F4520="Kup","6/13/2017",IF(F4520="Sag","6/14/2017",""))</f>
        <v>6/13/2017</v>
      </c>
      <c r="D4520" s="27">
        <f>A4520-B4520</f>
        <v>-42899</v>
      </c>
      <c r="E4520" s="27">
        <f>A4520-C4520</f>
        <v>-42899</v>
      </c>
      <c r="F4520" s="2" t="s">
        <v>21</v>
      </c>
      <c r="G4520" s="2" t="s">
        <v>711</v>
      </c>
      <c r="H4520" s="2" t="s">
        <v>42</v>
      </c>
      <c r="I4520" s="12" t="s">
        <v>31</v>
      </c>
      <c r="J4520" s="12" t="s">
        <v>978</v>
      </c>
      <c r="K4520" s="3" t="s">
        <v>958</v>
      </c>
      <c r="L4520" s="3" t="s">
        <v>959</v>
      </c>
      <c r="M4520" s="2">
        <v>4</v>
      </c>
      <c r="N4520" s="2">
        <v>4</v>
      </c>
      <c r="O4520" s="25">
        <v>10.016999999999999</v>
      </c>
      <c r="P4520" s="3">
        <v>2.6760000000000002</v>
      </c>
      <c r="Q4520" s="3">
        <v>1.9490000000000001</v>
      </c>
      <c r="R4520">
        <f>IF(Q4520&gt;0,(P4520*(Q4520^2))*(3.14159/6),"")</f>
        <v>5.3224065243531404</v>
      </c>
      <c r="S4520" s="2" t="s">
        <v>32</v>
      </c>
      <c r="T4520" t="s">
        <v>25</v>
      </c>
      <c r="U4520" s="2" t="s">
        <v>26</v>
      </c>
      <c r="V4520" s="2" t="s">
        <v>779</v>
      </c>
      <c r="W4520" s="2"/>
      <c r="X4520" s="2" t="s">
        <v>764</v>
      </c>
      <c r="Y4520" s="2"/>
      <c r="Z4520" s="2"/>
      <c r="AA4520" s="12" t="s">
        <v>835</v>
      </c>
      <c r="AB4520" t="str">
        <f>IF(Q4520&gt;0,"yes","no")</f>
        <v>yes</v>
      </c>
      <c r="AC4520" t="str">
        <f>IF(O4520&gt;0,"yes","no")</f>
        <v>yes</v>
      </c>
      <c r="AD4520" t="str">
        <f>IF(AH4520="hatch","yes","no")</f>
        <v>yes</v>
      </c>
      <c r="AE4520" t="str">
        <f>IF(AH4520="swimup","yes","no")</f>
        <v>no</v>
      </c>
      <c r="AF4520" t="str">
        <f>IF(AH4520="respiration","yes","no")</f>
        <v>no</v>
      </c>
      <c r="AH4520" t="s">
        <v>766</v>
      </c>
      <c r="AI4520">
        <f>IF(O4520&gt;0,(IF(S4520="live",O4520*0.84,IF(S4520="dried.ethanol",O4520*0.8449+2.8227,O4520))),"")</f>
        <v>10.016999999999999</v>
      </c>
      <c r="AJ4520" s="2" t="s">
        <v>780</v>
      </c>
      <c r="AL4520" t="str">
        <f>IF(OR(AND(Q4520=Q4521,P4520&gt;0),AND(O4520&gt;0,O4520=O4521)),"duplicate","")</f>
        <v/>
      </c>
      <c r="AM4520" t="s">
        <v>826</v>
      </c>
      <c r="AN4520" t="s">
        <v>826</v>
      </c>
      <c r="AO4520" t="s">
        <v>826</v>
      </c>
      <c r="AP4520" t="s">
        <v>826</v>
      </c>
      <c r="AQ4520" t="s">
        <v>32</v>
      </c>
    </row>
    <row r="4521" spans="1:43" x14ac:dyDescent="0.2">
      <c r="A4521" s="31"/>
      <c r="B4521" s="1">
        <v>42899</v>
      </c>
      <c r="C4521" s="1" t="str">
        <f>IF(F4521="Kup","6/13/2017",IF(F4521="Sag","6/14/2017",""))</f>
        <v>6/13/2017</v>
      </c>
      <c r="D4521" s="27">
        <f>A4521-B4521</f>
        <v>-42899</v>
      </c>
      <c r="E4521" s="27">
        <f>A4521-C4521</f>
        <v>-42899</v>
      </c>
      <c r="F4521" s="2" t="s">
        <v>21</v>
      </c>
      <c r="G4521" s="2" t="s">
        <v>711</v>
      </c>
      <c r="H4521" s="2" t="s">
        <v>42</v>
      </c>
      <c r="I4521" s="12" t="s">
        <v>31</v>
      </c>
      <c r="J4521" s="12" t="s">
        <v>978</v>
      </c>
      <c r="K4521" s="3" t="s">
        <v>958</v>
      </c>
      <c r="L4521" s="3" t="s">
        <v>959</v>
      </c>
      <c r="M4521" s="2">
        <v>5</v>
      </c>
      <c r="N4521" s="2">
        <v>5</v>
      </c>
      <c r="O4521" s="25">
        <v>10.113</v>
      </c>
      <c r="P4521" s="3">
        <v>2.5539999999999998</v>
      </c>
      <c r="Q4521" s="3">
        <v>2.0779999999999998</v>
      </c>
      <c r="R4521">
        <f>IF(Q4521&gt;0,(P4521*(Q4521^2))*(3.14159/6),"")</f>
        <v>5.7744448096053702</v>
      </c>
      <c r="S4521" s="2" t="s">
        <v>32</v>
      </c>
      <c r="T4521" t="s">
        <v>25</v>
      </c>
      <c r="U4521" s="2" t="s">
        <v>26</v>
      </c>
      <c r="V4521" s="2" t="s">
        <v>779</v>
      </c>
      <c r="W4521" s="2"/>
      <c r="X4521" s="2" t="s">
        <v>764</v>
      </c>
      <c r="Y4521" s="2"/>
      <c r="Z4521" s="2"/>
      <c r="AA4521" s="12" t="s">
        <v>835</v>
      </c>
      <c r="AB4521" t="str">
        <f>IF(Q4521&gt;0,"yes","no")</f>
        <v>yes</v>
      </c>
      <c r="AC4521" t="str">
        <f>IF(O4521&gt;0,"yes","no")</f>
        <v>yes</v>
      </c>
      <c r="AD4521" t="str">
        <f>IF(AH4521="hatch","yes","no")</f>
        <v>yes</v>
      </c>
      <c r="AE4521" t="str">
        <f>IF(AH4521="swimup","yes","no")</f>
        <v>no</v>
      </c>
      <c r="AF4521" t="str">
        <f>IF(AH4521="respiration","yes","no")</f>
        <v>no</v>
      </c>
      <c r="AH4521" t="s">
        <v>766</v>
      </c>
      <c r="AI4521">
        <f>IF(O4521&gt;0,(IF(S4521="live",O4521*0.84,IF(S4521="dried.ethanol",O4521*0.8449+2.8227,O4521))),"")</f>
        <v>10.113</v>
      </c>
      <c r="AJ4521" s="2" t="s">
        <v>780</v>
      </c>
      <c r="AL4521" t="str">
        <f>IF(OR(AND(Q4521=Q4522,P4521&gt;0),AND(O4521&gt;0,O4521=O4522)),"duplicate","")</f>
        <v/>
      </c>
      <c r="AM4521" t="s">
        <v>826</v>
      </c>
      <c r="AN4521" t="s">
        <v>826</v>
      </c>
      <c r="AO4521" t="s">
        <v>826</v>
      </c>
      <c r="AP4521" t="s">
        <v>826</v>
      </c>
      <c r="AQ4521" t="s">
        <v>32</v>
      </c>
    </row>
    <row r="4522" spans="1:43" x14ac:dyDescent="0.2">
      <c r="A4522" s="31"/>
      <c r="B4522" s="1">
        <v>42899</v>
      </c>
      <c r="C4522" s="1" t="str">
        <f>IF(F4522="Kup","6/13/2017",IF(F4522="Sag","6/14/2017",""))</f>
        <v>6/13/2017</v>
      </c>
      <c r="D4522" s="27">
        <f>A4522-B4522</f>
        <v>-42899</v>
      </c>
      <c r="E4522" s="27">
        <f>A4522-C4522</f>
        <v>-42899</v>
      </c>
      <c r="F4522" s="2" t="s">
        <v>21</v>
      </c>
      <c r="G4522" s="2" t="s">
        <v>711</v>
      </c>
      <c r="H4522" s="2" t="s">
        <v>42</v>
      </c>
      <c r="I4522" s="12" t="s">
        <v>31</v>
      </c>
      <c r="J4522" s="12" t="s">
        <v>978</v>
      </c>
      <c r="K4522" s="3" t="s">
        <v>958</v>
      </c>
      <c r="L4522" s="3" t="s">
        <v>959</v>
      </c>
      <c r="M4522" s="2">
        <v>6</v>
      </c>
      <c r="N4522" s="2">
        <v>6</v>
      </c>
      <c r="O4522" s="25">
        <v>9.9930000000000003</v>
      </c>
      <c r="P4522" s="3">
        <v>2.5110000000000001</v>
      </c>
      <c r="Q4522" s="3">
        <v>2.028</v>
      </c>
      <c r="R4522">
        <f>IF(Q4522&gt;0,(P4522*(Q4522^2))*(3.14159/6),"")</f>
        <v>5.4073050347253604</v>
      </c>
      <c r="S4522" s="2" t="s">
        <v>32</v>
      </c>
      <c r="T4522" t="s">
        <v>25</v>
      </c>
      <c r="U4522" s="2" t="s">
        <v>26</v>
      </c>
      <c r="V4522" s="2" t="s">
        <v>779</v>
      </c>
      <c r="W4522" s="2"/>
      <c r="X4522" s="2" t="s">
        <v>764</v>
      </c>
      <c r="Y4522" s="2"/>
      <c r="Z4522" s="2"/>
      <c r="AA4522" s="12" t="s">
        <v>835</v>
      </c>
      <c r="AB4522" t="str">
        <f>IF(Q4522&gt;0,"yes","no")</f>
        <v>yes</v>
      </c>
      <c r="AC4522" t="str">
        <f>IF(O4522&gt;0,"yes","no")</f>
        <v>yes</v>
      </c>
      <c r="AD4522" t="str">
        <f>IF(AH4522="hatch","yes","no")</f>
        <v>yes</v>
      </c>
      <c r="AE4522" t="str">
        <f>IF(AH4522="swimup","yes","no")</f>
        <v>no</v>
      </c>
      <c r="AF4522" t="str">
        <f>IF(AH4522="respiration","yes","no")</f>
        <v>no</v>
      </c>
      <c r="AH4522" t="s">
        <v>766</v>
      </c>
      <c r="AI4522">
        <f>IF(O4522&gt;0,(IF(S4522="live",O4522*0.84,IF(S4522="dried.ethanol",O4522*0.8449+2.8227,O4522))),"")</f>
        <v>9.9930000000000003</v>
      </c>
      <c r="AJ4522" s="2" t="s">
        <v>780</v>
      </c>
      <c r="AL4522" t="str">
        <f>IF(OR(AND(Q4522=Q4523,P4522&gt;0),AND(O4522&gt;0,O4522=O4523)),"duplicate","")</f>
        <v/>
      </c>
      <c r="AM4522" t="s">
        <v>826</v>
      </c>
      <c r="AN4522" t="s">
        <v>826</v>
      </c>
      <c r="AO4522" t="s">
        <v>826</v>
      </c>
      <c r="AP4522" t="s">
        <v>826</v>
      </c>
      <c r="AQ4522" t="s">
        <v>32</v>
      </c>
    </row>
    <row r="4523" spans="1:43" x14ac:dyDescent="0.2">
      <c r="A4523" s="31"/>
      <c r="B4523" s="1">
        <v>42899</v>
      </c>
      <c r="C4523" s="1" t="str">
        <f>IF(F4523="Kup","6/13/2017",IF(F4523="Sag","6/14/2017",""))</f>
        <v>6/13/2017</v>
      </c>
      <c r="D4523" s="27">
        <f>A4523-B4523</f>
        <v>-42899</v>
      </c>
      <c r="E4523" s="27">
        <f>A4523-C4523</f>
        <v>-42899</v>
      </c>
      <c r="F4523" s="2" t="s">
        <v>21</v>
      </c>
      <c r="G4523" s="2" t="s">
        <v>711</v>
      </c>
      <c r="H4523" s="2" t="s">
        <v>42</v>
      </c>
      <c r="I4523" s="12" t="s">
        <v>31</v>
      </c>
      <c r="J4523" s="12" t="s">
        <v>978</v>
      </c>
      <c r="K4523" s="3" t="s">
        <v>958</v>
      </c>
      <c r="L4523" s="3" t="s">
        <v>959</v>
      </c>
      <c r="M4523" s="2">
        <v>7</v>
      </c>
      <c r="N4523" s="2">
        <v>7</v>
      </c>
      <c r="O4523" s="25">
        <v>10.122</v>
      </c>
      <c r="P4523" s="3">
        <v>2.5579999999999998</v>
      </c>
      <c r="Q4523" s="3">
        <v>1.85</v>
      </c>
      <c r="R4523">
        <f>IF(Q4523&gt;0,(P4523*(Q4523^2))*(3.14159/6),"")</f>
        <v>4.5839751267416657</v>
      </c>
      <c r="S4523" s="2" t="s">
        <v>32</v>
      </c>
      <c r="T4523" t="s">
        <v>25</v>
      </c>
      <c r="U4523" s="2" t="s">
        <v>26</v>
      </c>
      <c r="V4523" s="2" t="s">
        <v>779</v>
      </c>
      <c r="W4523" s="2"/>
      <c r="X4523" s="2" t="s">
        <v>764</v>
      </c>
      <c r="Y4523" s="2"/>
      <c r="Z4523" s="2"/>
      <c r="AA4523" s="12" t="s">
        <v>835</v>
      </c>
      <c r="AB4523" t="str">
        <f>IF(Q4523&gt;0,"yes","no")</f>
        <v>yes</v>
      </c>
      <c r="AC4523" t="str">
        <f>IF(O4523&gt;0,"yes","no")</f>
        <v>yes</v>
      </c>
      <c r="AD4523" t="str">
        <f>IF(AH4523="hatch","yes","no")</f>
        <v>yes</v>
      </c>
      <c r="AE4523" t="str">
        <f>IF(AH4523="swimup","yes","no")</f>
        <v>no</v>
      </c>
      <c r="AF4523" t="str">
        <f>IF(AH4523="respiration","yes","no")</f>
        <v>no</v>
      </c>
      <c r="AH4523" t="s">
        <v>766</v>
      </c>
      <c r="AI4523">
        <f>IF(O4523&gt;0,(IF(S4523="live",O4523*0.84,IF(S4523="dried.ethanol",O4523*0.8449+2.8227,O4523))),"")</f>
        <v>10.122</v>
      </c>
      <c r="AJ4523" s="2" t="s">
        <v>780</v>
      </c>
      <c r="AL4523" t="str">
        <f>IF(OR(AND(Q4523=Q4524,P4523&gt;0),AND(O4523&gt;0,O4523=O4524)),"duplicate","")</f>
        <v/>
      </c>
      <c r="AM4523" t="s">
        <v>826</v>
      </c>
      <c r="AN4523" t="s">
        <v>826</v>
      </c>
      <c r="AO4523" t="s">
        <v>826</v>
      </c>
      <c r="AP4523" t="s">
        <v>826</v>
      </c>
      <c r="AQ4523" t="s">
        <v>32</v>
      </c>
    </row>
    <row r="4524" spans="1:43" x14ac:dyDescent="0.2">
      <c r="A4524" s="31"/>
      <c r="B4524" s="1">
        <v>42899</v>
      </c>
      <c r="C4524" s="1" t="str">
        <f>IF(F4524="Kup","6/13/2017",IF(F4524="Sag","6/14/2017",""))</f>
        <v>6/13/2017</v>
      </c>
      <c r="D4524" s="27">
        <f>A4524-B4524</f>
        <v>-42899</v>
      </c>
      <c r="E4524" s="27">
        <f>A4524-C4524</f>
        <v>-42899</v>
      </c>
      <c r="F4524" s="2" t="s">
        <v>21</v>
      </c>
      <c r="G4524" s="2" t="s">
        <v>711</v>
      </c>
      <c r="H4524" s="2" t="s">
        <v>42</v>
      </c>
      <c r="I4524" s="12" t="s">
        <v>31</v>
      </c>
      <c r="J4524" s="12" t="s">
        <v>978</v>
      </c>
      <c r="K4524" s="3" t="s">
        <v>958</v>
      </c>
      <c r="L4524" s="3" t="s">
        <v>959</v>
      </c>
      <c r="M4524" s="2">
        <v>8</v>
      </c>
      <c r="N4524" s="2">
        <v>8</v>
      </c>
      <c r="O4524" s="25">
        <v>9.984</v>
      </c>
      <c r="P4524" s="3">
        <v>2.7160000000000002</v>
      </c>
      <c r="Q4524" s="3">
        <v>2.254</v>
      </c>
      <c r="R4524">
        <f>IF(Q4524&gt;0,(P4524*(Q4524^2))*(3.14159/6),"")</f>
        <v>7.2249666125591734</v>
      </c>
      <c r="S4524" s="2" t="s">
        <v>32</v>
      </c>
      <c r="T4524" t="s">
        <v>25</v>
      </c>
      <c r="U4524" s="2" t="s">
        <v>26</v>
      </c>
      <c r="V4524" s="2" t="s">
        <v>779</v>
      </c>
      <c r="W4524" s="2"/>
      <c r="X4524" s="2" t="s">
        <v>764</v>
      </c>
      <c r="Y4524" s="2"/>
      <c r="Z4524" s="2"/>
      <c r="AA4524" s="12" t="s">
        <v>835</v>
      </c>
      <c r="AB4524" t="str">
        <f>IF(Q4524&gt;0,"yes","no")</f>
        <v>yes</v>
      </c>
      <c r="AC4524" t="str">
        <f>IF(O4524&gt;0,"yes","no")</f>
        <v>yes</v>
      </c>
      <c r="AD4524" t="str">
        <f>IF(AH4524="hatch","yes","no")</f>
        <v>yes</v>
      </c>
      <c r="AE4524" t="str">
        <f>IF(AH4524="swimup","yes","no")</f>
        <v>no</v>
      </c>
      <c r="AF4524" t="str">
        <f>IF(AH4524="respiration","yes","no")</f>
        <v>no</v>
      </c>
      <c r="AH4524" t="s">
        <v>766</v>
      </c>
      <c r="AI4524">
        <f>IF(O4524&gt;0,(IF(S4524="live",O4524*0.84,IF(S4524="dried.ethanol",O4524*0.8449+2.8227,O4524))),"")</f>
        <v>9.984</v>
      </c>
      <c r="AJ4524" s="2" t="s">
        <v>780</v>
      </c>
      <c r="AL4524" t="str">
        <f>IF(OR(AND(Q4524=Q4525,P4524&gt;0),AND(O4524&gt;0,O4524=O4525)),"duplicate","")</f>
        <v/>
      </c>
      <c r="AM4524" t="s">
        <v>826</v>
      </c>
      <c r="AN4524" t="s">
        <v>826</v>
      </c>
      <c r="AO4524" t="s">
        <v>826</v>
      </c>
      <c r="AP4524" t="s">
        <v>826</v>
      </c>
      <c r="AQ4524" t="s">
        <v>32</v>
      </c>
    </row>
    <row r="4525" spans="1:43" x14ac:dyDescent="0.2">
      <c r="A4525" s="31"/>
      <c r="B4525" s="1">
        <v>42899</v>
      </c>
      <c r="C4525" s="1" t="str">
        <f>IF(F4525="Kup","6/13/2017",IF(F4525="Sag","6/14/2017",""))</f>
        <v>6/13/2017</v>
      </c>
      <c r="D4525" s="27">
        <f>A4525-B4525</f>
        <v>-42899</v>
      </c>
      <c r="E4525" s="27">
        <f>A4525-C4525</f>
        <v>-42899</v>
      </c>
      <c r="F4525" s="2" t="s">
        <v>21</v>
      </c>
      <c r="G4525" s="2" t="s">
        <v>711</v>
      </c>
      <c r="H4525" s="2" t="s">
        <v>42</v>
      </c>
      <c r="I4525" s="12" t="s">
        <v>31</v>
      </c>
      <c r="J4525" s="12" t="s">
        <v>978</v>
      </c>
      <c r="K4525" s="3" t="s">
        <v>958</v>
      </c>
      <c r="L4525" s="3" t="s">
        <v>959</v>
      </c>
      <c r="M4525" s="2">
        <v>9</v>
      </c>
      <c r="N4525" s="2">
        <v>9</v>
      </c>
      <c r="O4525" s="25">
        <v>10.093</v>
      </c>
      <c r="P4525" s="3">
        <v>2.3159999999999998</v>
      </c>
      <c r="Q4525" s="3">
        <v>1.8220000000000001</v>
      </c>
      <c r="R4525">
        <f>IF(Q4525&gt;0,(P4525*(Q4525^2))*(3.14159/6),"")</f>
        <v>4.0256272182181592</v>
      </c>
      <c r="S4525" s="2" t="s">
        <v>32</v>
      </c>
      <c r="T4525" t="s">
        <v>25</v>
      </c>
      <c r="U4525" s="2" t="s">
        <v>26</v>
      </c>
      <c r="V4525" s="2" t="s">
        <v>779</v>
      </c>
      <c r="W4525" s="2"/>
      <c r="X4525" s="2" t="s">
        <v>764</v>
      </c>
      <c r="Y4525" s="2"/>
      <c r="Z4525" s="2"/>
      <c r="AA4525" s="12" t="s">
        <v>835</v>
      </c>
      <c r="AB4525" t="str">
        <f>IF(Q4525&gt;0,"yes","no")</f>
        <v>yes</v>
      </c>
      <c r="AC4525" t="str">
        <f>IF(O4525&gt;0,"yes","no")</f>
        <v>yes</v>
      </c>
      <c r="AD4525" t="str">
        <f>IF(AH4525="hatch","yes","no")</f>
        <v>yes</v>
      </c>
      <c r="AE4525" t="str">
        <f>IF(AH4525="swimup","yes","no")</f>
        <v>no</v>
      </c>
      <c r="AF4525" t="str">
        <f>IF(AH4525="respiration","yes","no")</f>
        <v>no</v>
      </c>
      <c r="AH4525" t="s">
        <v>766</v>
      </c>
      <c r="AI4525">
        <f>IF(O4525&gt;0,(IF(S4525="live",O4525*0.84,IF(S4525="dried.ethanol",O4525*0.8449+2.8227,O4525))),"")</f>
        <v>10.093</v>
      </c>
      <c r="AJ4525" s="2" t="s">
        <v>780</v>
      </c>
      <c r="AL4525" t="str">
        <f>IF(OR(AND(Q4525=Q4526,P4525&gt;0),AND(O4525&gt;0,O4525=O4526)),"duplicate","")</f>
        <v/>
      </c>
      <c r="AM4525" t="s">
        <v>826</v>
      </c>
      <c r="AN4525" t="s">
        <v>826</v>
      </c>
      <c r="AO4525" t="s">
        <v>826</v>
      </c>
      <c r="AP4525" t="s">
        <v>826</v>
      </c>
      <c r="AQ4525" t="s">
        <v>32</v>
      </c>
    </row>
    <row r="4526" spans="1:43" x14ac:dyDescent="0.2">
      <c r="A4526" s="31"/>
      <c r="B4526" s="1">
        <v>42899</v>
      </c>
      <c r="C4526" s="1" t="str">
        <f>IF(F4526="Kup","6/13/2017",IF(F4526="Sag","6/14/2017",""))</f>
        <v>6/13/2017</v>
      </c>
      <c r="D4526" s="27">
        <f>A4526-B4526</f>
        <v>-42899</v>
      </c>
      <c r="E4526" s="27">
        <f>A4526-C4526</f>
        <v>-42899</v>
      </c>
      <c r="F4526" s="2" t="s">
        <v>21</v>
      </c>
      <c r="G4526" s="2" t="s">
        <v>711</v>
      </c>
      <c r="H4526" s="2" t="s">
        <v>42</v>
      </c>
      <c r="I4526" s="12" t="s">
        <v>31</v>
      </c>
      <c r="J4526" s="12" t="s">
        <v>978</v>
      </c>
      <c r="K4526" s="3" t="s">
        <v>958</v>
      </c>
      <c r="L4526" s="3" t="s">
        <v>959</v>
      </c>
      <c r="M4526" s="2">
        <v>10</v>
      </c>
      <c r="N4526" s="2">
        <v>10</v>
      </c>
      <c r="O4526" s="25">
        <v>9.9920000000000009</v>
      </c>
      <c r="P4526" s="3">
        <v>2.6840000000000002</v>
      </c>
      <c r="Q4526" s="3">
        <v>1.964</v>
      </c>
      <c r="R4526">
        <f>IF(Q4526&gt;0,(P4526*(Q4526^2))*(3.14159/6),"")</f>
        <v>5.4208043631796263</v>
      </c>
      <c r="S4526" s="2" t="s">
        <v>32</v>
      </c>
      <c r="T4526" t="s">
        <v>25</v>
      </c>
      <c r="U4526" s="2" t="s">
        <v>26</v>
      </c>
      <c r="V4526" s="2" t="s">
        <v>779</v>
      </c>
      <c r="W4526" s="2"/>
      <c r="X4526" s="2" t="s">
        <v>764</v>
      </c>
      <c r="Y4526" s="2"/>
      <c r="Z4526" s="2"/>
      <c r="AA4526" s="12" t="s">
        <v>835</v>
      </c>
      <c r="AB4526" t="str">
        <f>IF(Q4526&gt;0,"yes","no")</f>
        <v>yes</v>
      </c>
      <c r="AC4526" t="str">
        <f>IF(O4526&gt;0,"yes","no")</f>
        <v>yes</v>
      </c>
      <c r="AD4526" t="str">
        <f>IF(AH4526="hatch","yes","no")</f>
        <v>yes</v>
      </c>
      <c r="AE4526" t="str">
        <f>IF(AH4526="swimup","yes","no")</f>
        <v>no</v>
      </c>
      <c r="AF4526" t="str">
        <f>IF(AH4526="respiration","yes","no")</f>
        <v>no</v>
      </c>
      <c r="AH4526" t="s">
        <v>766</v>
      </c>
      <c r="AI4526">
        <f>IF(O4526&gt;0,(IF(S4526="live",O4526*0.84,IF(S4526="dried.ethanol",O4526*0.8449+2.8227,O4526))),"")</f>
        <v>9.9920000000000009</v>
      </c>
      <c r="AJ4526" s="2" t="s">
        <v>780</v>
      </c>
      <c r="AL4526" t="str">
        <f>IF(OR(AND(Q4526=Q4527,P4526&gt;0),AND(O4526&gt;0,O4526=O4527)),"duplicate","")</f>
        <v/>
      </c>
      <c r="AM4526" t="s">
        <v>826</v>
      </c>
      <c r="AN4526" t="s">
        <v>826</v>
      </c>
      <c r="AO4526" t="s">
        <v>826</v>
      </c>
      <c r="AP4526" t="s">
        <v>826</v>
      </c>
      <c r="AQ4526" t="s">
        <v>32</v>
      </c>
    </row>
    <row r="4527" spans="1:43" x14ac:dyDescent="0.2">
      <c r="A4527" s="31"/>
      <c r="B4527" s="1">
        <v>42899</v>
      </c>
      <c r="C4527" s="1" t="str">
        <f>IF(F4527="Kup","6/13/2017",IF(F4527="Sag","6/14/2017",""))</f>
        <v>6/13/2017</v>
      </c>
      <c r="D4527" s="27">
        <f>A4527-B4527</f>
        <v>-42899</v>
      </c>
      <c r="E4527" s="27">
        <f>A4527-C4527</f>
        <v>-42899</v>
      </c>
      <c r="F4527" s="2" t="s">
        <v>21</v>
      </c>
      <c r="G4527" s="2" t="s">
        <v>711</v>
      </c>
      <c r="H4527" s="2" t="s">
        <v>42</v>
      </c>
      <c r="I4527" s="12" t="s">
        <v>99</v>
      </c>
      <c r="J4527" s="12" t="s">
        <v>979</v>
      </c>
      <c r="K4527" s="3" t="s">
        <v>960</v>
      </c>
      <c r="L4527" s="3" t="s">
        <v>959</v>
      </c>
      <c r="M4527" s="2">
        <v>1</v>
      </c>
      <c r="N4527" s="2">
        <v>1</v>
      </c>
      <c r="O4527" s="25">
        <v>10.459</v>
      </c>
      <c r="P4527" s="3">
        <v>2.4369999999999998</v>
      </c>
      <c r="Q4527" s="3">
        <v>1.8520000000000001</v>
      </c>
      <c r="R4527">
        <f>IF(Q4527&gt;0,(P4527*(Q4527^2))*(3.14159/6),"")</f>
        <v>4.3765888476060537</v>
      </c>
      <c r="S4527" s="2" t="s">
        <v>32</v>
      </c>
      <c r="T4527" t="s">
        <v>25</v>
      </c>
      <c r="U4527" s="2" t="s">
        <v>26</v>
      </c>
      <c r="V4527" s="2" t="s">
        <v>788</v>
      </c>
      <c r="W4527" s="2"/>
      <c r="X4527" s="2" t="s">
        <v>764</v>
      </c>
      <c r="Y4527" s="2"/>
      <c r="Z4527" s="2"/>
      <c r="AA4527" s="12" t="s">
        <v>835</v>
      </c>
      <c r="AB4527" t="str">
        <f>IF(Q4527&gt;0,"yes","no")</f>
        <v>yes</v>
      </c>
      <c r="AC4527" t="str">
        <f>IF(O4527&gt;0,"yes","no")</f>
        <v>yes</v>
      </c>
      <c r="AD4527" t="str">
        <f>IF(AH4527="hatch","yes","no")</f>
        <v>yes</v>
      </c>
      <c r="AE4527" t="str">
        <f>IF(AH4527="swimup","yes","no")</f>
        <v>no</v>
      </c>
      <c r="AF4527" t="str">
        <f>IF(AH4527="respiration","yes","no")</f>
        <v>no</v>
      </c>
      <c r="AH4527" t="s">
        <v>766</v>
      </c>
      <c r="AI4527">
        <f>IF(O4527&gt;0,(IF(S4527="live",O4527*0.84,IF(S4527="dried.ethanol",O4527*0.8449+2.8227,O4527))),"")</f>
        <v>10.459</v>
      </c>
      <c r="AJ4527" s="2" t="s">
        <v>778</v>
      </c>
      <c r="AL4527" t="str">
        <f>IF(OR(AND(Q4527=Q4528,P4527&gt;0),AND(O4527&gt;0,O4527=O4528)),"duplicate","")</f>
        <v/>
      </c>
      <c r="AM4527" t="s">
        <v>826</v>
      </c>
      <c r="AN4527" t="s">
        <v>826</v>
      </c>
      <c r="AO4527" t="s">
        <v>826</v>
      </c>
      <c r="AP4527" t="s">
        <v>826</v>
      </c>
      <c r="AQ4527" t="s">
        <v>32</v>
      </c>
    </row>
    <row r="4528" spans="1:43" x14ac:dyDescent="0.2">
      <c r="A4528" s="31"/>
      <c r="B4528" s="1">
        <v>42899</v>
      </c>
      <c r="C4528" s="1" t="str">
        <f>IF(F4528="Kup","6/13/2017",IF(F4528="Sag","6/14/2017",""))</f>
        <v>6/13/2017</v>
      </c>
      <c r="D4528" s="27">
        <f>A4528-B4528</f>
        <v>-42899</v>
      </c>
      <c r="E4528" s="27">
        <f>A4528-C4528</f>
        <v>-42899</v>
      </c>
      <c r="F4528" s="2" t="s">
        <v>21</v>
      </c>
      <c r="G4528" s="2" t="s">
        <v>711</v>
      </c>
      <c r="H4528" s="2" t="s">
        <v>42</v>
      </c>
      <c r="I4528" s="12" t="s">
        <v>99</v>
      </c>
      <c r="J4528" s="12" t="s">
        <v>979</v>
      </c>
      <c r="K4528" s="3" t="s">
        <v>960</v>
      </c>
      <c r="L4528" s="3" t="s">
        <v>959</v>
      </c>
      <c r="M4528" s="2">
        <v>1</v>
      </c>
      <c r="N4528" s="2">
        <v>1</v>
      </c>
      <c r="O4528" s="25">
        <v>11.414</v>
      </c>
      <c r="P4528" s="3">
        <v>2.415</v>
      </c>
      <c r="Q4528" s="3">
        <v>1.784</v>
      </c>
      <c r="R4528">
        <f>IF(Q4528&gt;0,(P4528*(Q4528^2))*(3.14159/6),"")</f>
        <v>4.0244366058735999</v>
      </c>
      <c r="S4528" s="2" t="s">
        <v>32</v>
      </c>
      <c r="T4528" t="s">
        <v>25</v>
      </c>
      <c r="U4528" s="2" t="s">
        <v>26</v>
      </c>
      <c r="V4528" s="2" t="s">
        <v>790</v>
      </c>
      <c r="W4528" s="2"/>
      <c r="X4528" s="2" t="s">
        <v>764</v>
      </c>
      <c r="Y4528" s="2"/>
      <c r="Z4528" s="2"/>
      <c r="AA4528" s="12" t="s">
        <v>835</v>
      </c>
      <c r="AB4528" t="str">
        <f>IF(Q4528&gt;0,"yes","no")</f>
        <v>yes</v>
      </c>
      <c r="AC4528" t="str">
        <f>IF(O4528&gt;0,"yes","no")</f>
        <v>yes</v>
      </c>
      <c r="AD4528" t="str">
        <f>IF(AH4528="hatch","yes","no")</f>
        <v>yes</v>
      </c>
      <c r="AE4528" t="str">
        <f>IF(AH4528="swimup","yes","no")</f>
        <v>no</v>
      </c>
      <c r="AF4528" t="str">
        <f>IF(AH4528="respiration","yes","no")</f>
        <v>no</v>
      </c>
      <c r="AH4528" t="s">
        <v>766</v>
      </c>
      <c r="AI4528">
        <f>IF(O4528&gt;0,(IF(S4528="live",O4528*0.84,IF(S4528="dried.ethanol",O4528*0.8449+2.8227,O4528))),"")</f>
        <v>11.414</v>
      </c>
      <c r="AJ4528" s="2" t="s">
        <v>778</v>
      </c>
      <c r="AL4528" t="str">
        <f>IF(OR(AND(Q4528=Q4529,P4528&gt;0),AND(O4528&gt;0,O4528=O4529)),"duplicate","")</f>
        <v/>
      </c>
      <c r="AM4528" t="s">
        <v>826</v>
      </c>
      <c r="AN4528" t="s">
        <v>826</v>
      </c>
      <c r="AO4528" t="s">
        <v>826</v>
      </c>
      <c r="AP4528" t="s">
        <v>826</v>
      </c>
      <c r="AQ4528" t="s">
        <v>32</v>
      </c>
    </row>
    <row r="4529" spans="1:43" x14ac:dyDescent="0.2">
      <c r="A4529" s="31"/>
      <c r="B4529" s="1">
        <v>42899</v>
      </c>
      <c r="C4529" s="1" t="str">
        <f>IF(F4529="Kup","6/13/2017",IF(F4529="Sag","6/14/2017",""))</f>
        <v>6/13/2017</v>
      </c>
      <c r="D4529" s="27">
        <f>A4529-B4529</f>
        <v>-42899</v>
      </c>
      <c r="E4529" s="27">
        <f>A4529-C4529</f>
        <v>-42899</v>
      </c>
      <c r="F4529" s="2" t="s">
        <v>21</v>
      </c>
      <c r="G4529" s="2" t="s">
        <v>649</v>
      </c>
      <c r="H4529" s="2" t="s">
        <v>42</v>
      </c>
      <c r="I4529" s="12" t="s">
        <v>99</v>
      </c>
      <c r="J4529" s="12" t="s">
        <v>979</v>
      </c>
      <c r="K4529" s="3" t="s">
        <v>960</v>
      </c>
      <c r="L4529" s="3" t="s">
        <v>959</v>
      </c>
      <c r="M4529" s="2">
        <v>1</v>
      </c>
      <c r="N4529" s="2">
        <v>1</v>
      </c>
      <c r="O4529" s="25">
        <v>13.35</v>
      </c>
      <c r="P4529" s="2"/>
      <c r="Q4529" s="2"/>
      <c r="R4529" t="str">
        <f>IF(Q4529&gt;0,(P4529*(Q4529^2))*(3.14159/6),"")</f>
        <v/>
      </c>
      <c r="S4529" s="2" t="s">
        <v>32</v>
      </c>
      <c r="T4529" t="s">
        <v>25</v>
      </c>
      <c r="U4529" s="2" t="s">
        <v>26</v>
      </c>
      <c r="V4529" s="2" t="s">
        <v>655</v>
      </c>
      <c r="W4529" s="2"/>
      <c r="X4529" s="2" t="s">
        <v>764</v>
      </c>
      <c r="Y4529" s="2"/>
      <c r="AA4529" s="12" t="s">
        <v>835</v>
      </c>
      <c r="AB4529" t="str">
        <f>IF(Q4529&gt;0,"yes","no")</f>
        <v>no</v>
      </c>
      <c r="AC4529" t="str">
        <f>IF(O4529&gt;0,"yes","no")</f>
        <v>yes</v>
      </c>
      <c r="AD4529" t="str">
        <f>IF(AH4529="hatch","yes","no")</f>
        <v>no</v>
      </c>
      <c r="AE4529" t="str">
        <f>IF(AH4529="swimup","yes","no")</f>
        <v>yes</v>
      </c>
      <c r="AF4529" t="str">
        <f>IF(AH4529="respiration","yes","no")</f>
        <v>no</v>
      </c>
      <c r="AH4529" t="s">
        <v>765</v>
      </c>
      <c r="AI4529">
        <f>IF(O4529&gt;0,(IF(S4529="live",O4529*0.84,IF(S4529="dried.ethanol",O4529*0.8449+2.8227,O4529))),"")</f>
        <v>13.35</v>
      </c>
      <c r="AJ4529" s="2" t="s">
        <v>651</v>
      </c>
      <c r="AL4529" t="str">
        <f>IF(OR(AND(Q4529=Q4530,P4529&gt;0),AND(O4529&gt;0,O4529=O4530)),"duplicate","")</f>
        <v/>
      </c>
      <c r="AM4529" t="s">
        <v>827</v>
      </c>
      <c r="AN4529" t="s">
        <v>827</v>
      </c>
      <c r="AO4529" t="s">
        <v>826</v>
      </c>
      <c r="AP4529" t="s">
        <v>826</v>
      </c>
      <c r="AQ4529" t="s">
        <v>32</v>
      </c>
    </row>
    <row r="4530" spans="1:43" x14ac:dyDescent="0.2">
      <c r="A4530" s="31"/>
      <c r="B4530" s="1">
        <v>42899</v>
      </c>
      <c r="C4530" s="1" t="str">
        <f>IF(F4530="Kup","6/13/2017",IF(F4530="Sag","6/14/2017",""))</f>
        <v>6/13/2017</v>
      </c>
      <c r="D4530" s="27">
        <f>A4530-B4530</f>
        <v>-42899</v>
      </c>
      <c r="E4530" s="27">
        <f>A4530-C4530</f>
        <v>-42899</v>
      </c>
      <c r="F4530" s="2" t="s">
        <v>21</v>
      </c>
      <c r="G4530" s="2" t="s">
        <v>711</v>
      </c>
      <c r="H4530" s="2" t="s">
        <v>42</v>
      </c>
      <c r="I4530" s="12" t="s">
        <v>99</v>
      </c>
      <c r="J4530" s="12" t="s">
        <v>979</v>
      </c>
      <c r="K4530" s="3" t="s">
        <v>960</v>
      </c>
      <c r="L4530" s="3" t="s">
        <v>959</v>
      </c>
      <c r="M4530" s="2">
        <v>2</v>
      </c>
      <c r="N4530" s="2">
        <v>2</v>
      </c>
      <c r="O4530" s="25">
        <v>10.253</v>
      </c>
      <c r="P4530" s="3">
        <v>2.2189999999999999</v>
      </c>
      <c r="Q4530" s="3">
        <v>1.7969999999999999</v>
      </c>
      <c r="R4530">
        <f>IF(Q4530&gt;0,(P4530*(Q4530^2))*(3.14159/6),"")</f>
        <v>3.751903951404314</v>
      </c>
      <c r="S4530" s="2" t="s">
        <v>32</v>
      </c>
      <c r="T4530" t="s">
        <v>25</v>
      </c>
      <c r="U4530" s="2" t="s">
        <v>26</v>
      </c>
      <c r="V4530" s="2" t="s">
        <v>788</v>
      </c>
      <c r="W4530" s="2"/>
      <c r="X4530" s="2" t="s">
        <v>764</v>
      </c>
      <c r="Y4530" s="2"/>
      <c r="Z4530" s="2"/>
      <c r="AA4530" s="12" t="s">
        <v>835</v>
      </c>
      <c r="AB4530" t="str">
        <f>IF(Q4530&gt;0,"yes","no")</f>
        <v>yes</v>
      </c>
      <c r="AC4530" t="str">
        <f>IF(O4530&gt;0,"yes","no")</f>
        <v>yes</v>
      </c>
      <c r="AD4530" t="str">
        <f>IF(AH4530="hatch","yes","no")</f>
        <v>yes</v>
      </c>
      <c r="AE4530" t="str">
        <f>IF(AH4530="swimup","yes","no")</f>
        <v>no</v>
      </c>
      <c r="AF4530" t="str">
        <f>IF(AH4530="respiration","yes","no")</f>
        <v>no</v>
      </c>
      <c r="AH4530" t="s">
        <v>766</v>
      </c>
      <c r="AI4530">
        <f>IF(O4530&gt;0,(IF(S4530="live",O4530*0.84,IF(S4530="dried.ethanol",O4530*0.8449+2.8227,O4530))),"")</f>
        <v>10.253</v>
      </c>
      <c r="AJ4530" s="2" t="s">
        <v>778</v>
      </c>
      <c r="AL4530" t="str">
        <f>IF(OR(AND(Q4530=Q4531,P4530&gt;0),AND(O4530&gt;0,O4530=O4531)),"duplicate","")</f>
        <v/>
      </c>
      <c r="AM4530" t="s">
        <v>826</v>
      </c>
      <c r="AN4530" t="s">
        <v>826</v>
      </c>
      <c r="AO4530" t="s">
        <v>826</v>
      </c>
      <c r="AP4530" t="s">
        <v>826</v>
      </c>
      <c r="AQ4530" t="s">
        <v>32</v>
      </c>
    </row>
    <row r="4531" spans="1:43" x14ac:dyDescent="0.2">
      <c r="A4531" s="31"/>
      <c r="B4531" s="1">
        <v>42899</v>
      </c>
      <c r="C4531" s="1" t="str">
        <f>IF(F4531="Kup","6/13/2017",IF(F4531="Sag","6/14/2017",""))</f>
        <v>6/13/2017</v>
      </c>
      <c r="D4531" s="27">
        <f>A4531-B4531</f>
        <v>-42899</v>
      </c>
      <c r="E4531" s="27">
        <f>A4531-C4531</f>
        <v>-42899</v>
      </c>
      <c r="F4531" s="2" t="s">
        <v>21</v>
      </c>
      <c r="G4531" s="2" t="s">
        <v>711</v>
      </c>
      <c r="H4531" s="2" t="s">
        <v>42</v>
      </c>
      <c r="I4531" s="12" t="s">
        <v>99</v>
      </c>
      <c r="J4531" s="12" t="s">
        <v>979</v>
      </c>
      <c r="K4531" s="3" t="s">
        <v>960</v>
      </c>
      <c r="L4531" s="3" t="s">
        <v>959</v>
      </c>
      <c r="M4531" s="2">
        <v>2</v>
      </c>
      <c r="N4531" s="2">
        <v>2</v>
      </c>
      <c r="O4531" s="25">
        <v>11.112</v>
      </c>
      <c r="P4531" s="3">
        <v>2.3170000000000002</v>
      </c>
      <c r="Q4531" s="3">
        <v>1.579</v>
      </c>
      <c r="R4531">
        <f>IF(Q4531&gt;0,(P4531*(Q4531^2))*(3.14159/6),"")</f>
        <v>3.0247434802035378</v>
      </c>
      <c r="S4531" s="2" t="s">
        <v>32</v>
      </c>
      <c r="T4531" t="s">
        <v>25</v>
      </c>
      <c r="U4531" s="2" t="s">
        <v>26</v>
      </c>
      <c r="V4531" s="9" t="s">
        <v>790</v>
      </c>
      <c r="W4531" s="2"/>
      <c r="X4531" s="2" t="s">
        <v>764</v>
      </c>
      <c r="Y4531" s="2"/>
      <c r="Z4531" s="2"/>
      <c r="AA4531" s="12" t="s">
        <v>835</v>
      </c>
      <c r="AB4531" t="str">
        <f>IF(Q4531&gt;0,"yes","no")</f>
        <v>yes</v>
      </c>
      <c r="AC4531" t="str">
        <f>IF(O4531&gt;0,"yes","no")</f>
        <v>yes</v>
      </c>
      <c r="AD4531" t="str">
        <f>IF(AH4531="hatch","yes","no")</f>
        <v>yes</v>
      </c>
      <c r="AE4531" t="str">
        <f>IF(AH4531="swimup","yes","no")</f>
        <v>no</v>
      </c>
      <c r="AF4531" t="str">
        <f>IF(AH4531="respiration","yes","no")</f>
        <v>no</v>
      </c>
      <c r="AH4531" t="s">
        <v>766</v>
      </c>
      <c r="AI4531">
        <f>IF(O4531&gt;0,(IF(S4531="live",O4531*0.84,IF(S4531="dried.ethanol",O4531*0.8449+2.8227,O4531))),"")</f>
        <v>11.112</v>
      </c>
      <c r="AJ4531" s="2" t="s">
        <v>778</v>
      </c>
      <c r="AL4531" t="str">
        <f>IF(OR(AND(Q4531=Q4532,P4531&gt;0),AND(O4531&gt;0,O4531=O4532)),"duplicate","")</f>
        <v/>
      </c>
      <c r="AM4531" t="s">
        <v>826</v>
      </c>
      <c r="AN4531" t="s">
        <v>826</v>
      </c>
      <c r="AO4531" t="s">
        <v>826</v>
      </c>
      <c r="AP4531" t="s">
        <v>826</v>
      </c>
      <c r="AQ4531" t="s">
        <v>32</v>
      </c>
    </row>
    <row r="4532" spans="1:43" x14ac:dyDescent="0.2">
      <c r="A4532" s="31"/>
      <c r="B4532" s="1">
        <v>42899</v>
      </c>
      <c r="C4532" s="1" t="str">
        <f>IF(F4532="Kup","6/13/2017",IF(F4532="Sag","6/14/2017",""))</f>
        <v>6/13/2017</v>
      </c>
      <c r="D4532" s="27">
        <f>A4532-B4532</f>
        <v>-42899</v>
      </c>
      <c r="E4532" s="27">
        <f>A4532-C4532</f>
        <v>-42899</v>
      </c>
      <c r="F4532" s="2" t="s">
        <v>21</v>
      </c>
      <c r="G4532" s="2" t="s">
        <v>649</v>
      </c>
      <c r="H4532" s="2" t="s">
        <v>42</v>
      </c>
      <c r="I4532" s="12" t="s">
        <v>99</v>
      </c>
      <c r="J4532" s="12" t="s">
        <v>979</v>
      </c>
      <c r="K4532" s="3" t="s">
        <v>960</v>
      </c>
      <c r="L4532" s="3" t="s">
        <v>959</v>
      </c>
      <c r="M4532" s="2">
        <v>2</v>
      </c>
      <c r="N4532" s="2">
        <v>2</v>
      </c>
      <c r="O4532" s="25">
        <v>12.686999999999999</v>
      </c>
      <c r="P4532" s="2"/>
      <c r="Q4532" s="2"/>
      <c r="R4532" t="str">
        <f>IF(Q4532&gt;0,(P4532*(Q4532^2))*(3.14159/6),"")</f>
        <v/>
      </c>
      <c r="S4532" s="2" t="s">
        <v>32</v>
      </c>
      <c r="T4532" t="s">
        <v>25</v>
      </c>
      <c r="U4532" s="2" t="s">
        <v>26</v>
      </c>
      <c r="V4532" s="2" t="s">
        <v>655</v>
      </c>
      <c r="W4532" s="2"/>
      <c r="X4532" s="2" t="s">
        <v>764</v>
      </c>
      <c r="Y4532" s="2"/>
      <c r="AA4532" s="12" t="s">
        <v>835</v>
      </c>
      <c r="AB4532" t="str">
        <f>IF(Q4532&gt;0,"yes","no")</f>
        <v>no</v>
      </c>
      <c r="AC4532" t="str">
        <f>IF(O4532&gt;0,"yes","no")</f>
        <v>yes</v>
      </c>
      <c r="AD4532" t="str">
        <f>IF(AH4532="hatch","yes","no")</f>
        <v>no</v>
      </c>
      <c r="AE4532" t="str">
        <f>IF(AH4532="swimup","yes","no")</f>
        <v>yes</v>
      </c>
      <c r="AF4532" t="str">
        <f>IF(AH4532="respiration","yes","no")</f>
        <v>no</v>
      </c>
      <c r="AH4532" t="s">
        <v>765</v>
      </c>
      <c r="AI4532">
        <f>IF(O4532&gt;0,(IF(S4532="live",O4532*0.84,IF(S4532="dried.ethanol",O4532*0.8449+2.8227,O4532))),"")</f>
        <v>12.686999999999999</v>
      </c>
      <c r="AJ4532" s="2" t="s">
        <v>651</v>
      </c>
      <c r="AL4532" t="str">
        <f>IF(OR(AND(Q4532=Q4533,P4532&gt;0),AND(O4532&gt;0,O4532=O4533)),"duplicate","")</f>
        <v/>
      </c>
      <c r="AM4532" t="s">
        <v>827</v>
      </c>
      <c r="AN4532" t="s">
        <v>827</v>
      </c>
      <c r="AO4532" t="s">
        <v>826</v>
      </c>
      <c r="AP4532" t="s">
        <v>826</v>
      </c>
      <c r="AQ4532" t="s">
        <v>32</v>
      </c>
    </row>
    <row r="4533" spans="1:43" x14ac:dyDescent="0.2">
      <c r="A4533" s="31"/>
      <c r="B4533" s="1">
        <v>42899</v>
      </c>
      <c r="C4533" s="1" t="str">
        <f>IF(F4533="Kup","6/13/2017",IF(F4533="Sag","6/14/2017",""))</f>
        <v>6/13/2017</v>
      </c>
      <c r="D4533" s="27">
        <f>A4533-B4533</f>
        <v>-42899</v>
      </c>
      <c r="E4533" s="27">
        <f>A4533-C4533</f>
        <v>-42899</v>
      </c>
      <c r="F4533" s="2" t="s">
        <v>21</v>
      </c>
      <c r="G4533" s="2" t="s">
        <v>711</v>
      </c>
      <c r="H4533" s="2" t="s">
        <v>42</v>
      </c>
      <c r="I4533" s="12" t="s">
        <v>99</v>
      </c>
      <c r="J4533" s="12" t="s">
        <v>979</v>
      </c>
      <c r="K4533" s="3" t="s">
        <v>960</v>
      </c>
      <c r="L4533" s="3" t="s">
        <v>959</v>
      </c>
      <c r="M4533" s="2">
        <v>3</v>
      </c>
      <c r="N4533" s="2">
        <v>3</v>
      </c>
      <c r="O4533" s="25">
        <v>9.4350000000000005</v>
      </c>
      <c r="P4533" s="3">
        <v>2.4409999999999998</v>
      </c>
      <c r="Q4533" s="3">
        <v>2.2290000000000001</v>
      </c>
      <c r="R4533">
        <f>IF(Q4533&gt;0,(P4533*(Q4533^2))*(3.14159/6),"")</f>
        <v>6.3501819889774636</v>
      </c>
      <c r="S4533" s="2" t="s">
        <v>32</v>
      </c>
      <c r="T4533" t="s">
        <v>25</v>
      </c>
      <c r="U4533" s="2" t="s">
        <v>26</v>
      </c>
      <c r="V4533" s="2" t="s">
        <v>788</v>
      </c>
      <c r="W4533" s="2"/>
      <c r="X4533" s="2" t="s">
        <v>764</v>
      </c>
      <c r="Y4533" s="2"/>
      <c r="Z4533" s="2"/>
      <c r="AA4533" s="12" t="s">
        <v>835</v>
      </c>
      <c r="AB4533" t="str">
        <f>IF(Q4533&gt;0,"yes","no")</f>
        <v>yes</v>
      </c>
      <c r="AC4533" t="str">
        <f>IF(O4533&gt;0,"yes","no")</f>
        <v>yes</v>
      </c>
      <c r="AD4533" t="str">
        <f>IF(AH4533="hatch","yes","no")</f>
        <v>yes</v>
      </c>
      <c r="AE4533" t="str">
        <f>IF(AH4533="swimup","yes","no")</f>
        <v>no</v>
      </c>
      <c r="AF4533" t="str">
        <f>IF(AH4533="respiration","yes","no")</f>
        <v>no</v>
      </c>
      <c r="AH4533" t="s">
        <v>766</v>
      </c>
      <c r="AI4533">
        <f>IF(O4533&gt;0,(IF(S4533="live",O4533*0.84,IF(S4533="dried.ethanol",O4533*0.8449+2.8227,O4533))),"")</f>
        <v>9.4350000000000005</v>
      </c>
      <c r="AJ4533" s="2" t="s">
        <v>778</v>
      </c>
      <c r="AL4533" t="str">
        <f>IF(OR(AND(Q4533=Q4534,P4533&gt;0),AND(O4533&gt;0,O4533=O4534)),"duplicate","")</f>
        <v/>
      </c>
      <c r="AM4533" t="s">
        <v>826</v>
      </c>
      <c r="AN4533" t="s">
        <v>826</v>
      </c>
      <c r="AO4533" t="s">
        <v>826</v>
      </c>
      <c r="AP4533" t="s">
        <v>826</v>
      </c>
      <c r="AQ4533" t="s">
        <v>32</v>
      </c>
    </row>
    <row r="4534" spans="1:43" x14ac:dyDescent="0.2">
      <c r="A4534" s="31"/>
      <c r="B4534" s="1">
        <v>42899</v>
      </c>
      <c r="C4534" s="1" t="str">
        <f>IF(F4534="Kup","6/13/2017",IF(F4534="Sag","6/14/2017",""))</f>
        <v>6/13/2017</v>
      </c>
      <c r="D4534" s="27">
        <f>A4534-B4534</f>
        <v>-42899</v>
      </c>
      <c r="E4534" s="27">
        <f>A4534-C4534</f>
        <v>-42899</v>
      </c>
      <c r="F4534" s="2" t="s">
        <v>21</v>
      </c>
      <c r="G4534" s="2" t="s">
        <v>711</v>
      </c>
      <c r="H4534" s="2" t="s">
        <v>42</v>
      </c>
      <c r="I4534" s="12" t="s">
        <v>99</v>
      </c>
      <c r="J4534" s="12" t="s">
        <v>979</v>
      </c>
      <c r="K4534" s="3" t="s">
        <v>960</v>
      </c>
      <c r="L4534" s="3" t="s">
        <v>959</v>
      </c>
      <c r="M4534" s="2">
        <v>3</v>
      </c>
      <c r="N4534" s="2">
        <v>3</v>
      </c>
      <c r="O4534" s="25">
        <v>11.010999999999999</v>
      </c>
      <c r="P4534" s="3">
        <v>2.1869999999999998</v>
      </c>
      <c r="Q4534" s="3">
        <v>1.6850000000000001</v>
      </c>
      <c r="R4534">
        <f>IF(Q4534&gt;0,(P4534*(Q4534^2))*(3.14159/6),"")</f>
        <v>3.2512236762948747</v>
      </c>
      <c r="S4534" s="2" t="s">
        <v>32</v>
      </c>
      <c r="T4534" t="s">
        <v>25</v>
      </c>
      <c r="U4534" s="2" t="s">
        <v>26</v>
      </c>
      <c r="V4534" s="9" t="s">
        <v>790</v>
      </c>
      <c r="W4534" s="2"/>
      <c r="X4534" s="2" t="s">
        <v>764</v>
      </c>
      <c r="Y4534" s="2"/>
      <c r="Z4534" s="2"/>
      <c r="AA4534" s="12" t="s">
        <v>835</v>
      </c>
      <c r="AB4534" t="str">
        <f>IF(Q4534&gt;0,"yes","no")</f>
        <v>yes</v>
      </c>
      <c r="AC4534" t="str">
        <f>IF(O4534&gt;0,"yes","no")</f>
        <v>yes</v>
      </c>
      <c r="AD4534" t="str">
        <f>IF(AH4534="hatch","yes","no")</f>
        <v>yes</v>
      </c>
      <c r="AE4534" t="str">
        <f>IF(AH4534="swimup","yes","no")</f>
        <v>no</v>
      </c>
      <c r="AF4534" t="str">
        <f>IF(AH4534="respiration","yes","no")</f>
        <v>no</v>
      </c>
      <c r="AH4534" t="s">
        <v>766</v>
      </c>
      <c r="AI4534">
        <f>IF(O4534&gt;0,(IF(S4534="live",O4534*0.84,IF(S4534="dried.ethanol",O4534*0.8449+2.8227,O4534))),"")</f>
        <v>11.010999999999999</v>
      </c>
      <c r="AJ4534" s="2" t="s">
        <v>778</v>
      </c>
      <c r="AL4534" t="str">
        <f>IF(OR(AND(Q4534=Q4535,P4534&gt;0),AND(O4534&gt;0,O4534=O4535)),"duplicate","")</f>
        <v/>
      </c>
      <c r="AM4534" t="s">
        <v>826</v>
      </c>
      <c r="AN4534" t="s">
        <v>826</v>
      </c>
      <c r="AO4534" t="s">
        <v>826</v>
      </c>
      <c r="AP4534" t="s">
        <v>826</v>
      </c>
      <c r="AQ4534" t="s">
        <v>32</v>
      </c>
    </row>
    <row r="4535" spans="1:43" x14ac:dyDescent="0.2">
      <c r="A4535" s="31"/>
      <c r="B4535" s="1">
        <v>42899</v>
      </c>
      <c r="C4535" s="1" t="str">
        <f>IF(F4535="Kup","6/13/2017",IF(F4535="Sag","6/14/2017",""))</f>
        <v>6/13/2017</v>
      </c>
      <c r="D4535" s="27">
        <f>A4535-B4535</f>
        <v>-42899</v>
      </c>
      <c r="E4535" s="27">
        <f>A4535-C4535</f>
        <v>-42899</v>
      </c>
      <c r="F4535" s="2" t="s">
        <v>21</v>
      </c>
      <c r="G4535" s="2" t="s">
        <v>649</v>
      </c>
      <c r="H4535" s="2" t="s">
        <v>42</v>
      </c>
      <c r="I4535" s="12" t="s">
        <v>99</v>
      </c>
      <c r="J4535" s="12" t="s">
        <v>979</v>
      </c>
      <c r="K4535" s="3" t="s">
        <v>960</v>
      </c>
      <c r="L4535" s="3" t="s">
        <v>959</v>
      </c>
      <c r="M4535" s="2">
        <v>3</v>
      </c>
      <c r="N4535" s="2">
        <v>3</v>
      </c>
      <c r="O4535" s="25">
        <v>12.49</v>
      </c>
      <c r="P4535" s="2"/>
      <c r="Q4535" s="2"/>
      <c r="R4535" t="str">
        <f>IF(Q4535&gt;0,(P4535*(Q4535^2))*(3.14159/6),"")</f>
        <v/>
      </c>
      <c r="S4535" s="2" t="s">
        <v>32</v>
      </c>
      <c r="T4535" t="s">
        <v>25</v>
      </c>
      <c r="U4535" s="2" t="s">
        <v>26</v>
      </c>
      <c r="V4535" s="2" t="s">
        <v>655</v>
      </c>
      <c r="W4535" s="2"/>
      <c r="X4535" s="2" t="s">
        <v>764</v>
      </c>
      <c r="Y4535" s="2"/>
      <c r="AA4535" s="12" t="s">
        <v>835</v>
      </c>
      <c r="AB4535" t="str">
        <f>IF(Q4535&gt;0,"yes","no")</f>
        <v>no</v>
      </c>
      <c r="AC4535" t="str">
        <f>IF(O4535&gt;0,"yes","no")</f>
        <v>yes</v>
      </c>
      <c r="AD4535" t="str">
        <f>IF(AH4535="hatch","yes","no")</f>
        <v>no</v>
      </c>
      <c r="AE4535" t="str">
        <f>IF(AH4535="swimup","yes","no")</f>
        <v>yes</v>
      </c>
      <c r="AF4535" t="str">
        <f>IF(AH4535="respiration","yes","no")</f>
        <v>no</v>
      </c>
      <c r="AH4535" t="s">
        <v>765</v>
      </c>
      <c r="AI4535">
        <f>IF(O4535&gt;0,(IF(S4535="live",O4535*0.84,IF(S4535="dried.ethanol",O4535*0.8449+2.8227,O4535))),"")</f>
        <v>12.49</v>
      </c>
      <c r="AJ4535" s="2" t="s">
        <v>651</v>
      </c>
      <c r="AL4535" t="str">
        <f>IF(OR(AND(Q4535=Q4536,P4535&gt;0),AND(O4535&gt;0,O4535=O4536)),"duplicate","")</f>
        <v/>
      </c>
      <c r="AM4535" t="s">
        <v>827</v>
      </c>
      <c r="AN4535" t="s">
        <v>827</v>
      </c>
      <c r="AO4535" t="s">
        <v>826</v>
      </c>
      <c r="AP4535" t="s">
        <v>826</v>
      </c>
      <c r="AQ4535" t="s">
        <v>32</v>
      </c>
    </row>
    <row r="4536" spans="1:43" x14ac:dyDescent="0.2">
      <c r="A4536" s="31"/>
      <c r="B4536" s="1">
        <v>42899</v>
      </c>
      <c r="C4536" s="1" t="str">
        <f>IF(F4536="Kup","6/13/2017",IF(F4536="Sag","6/14/2017",""))</f>
        <v>6/13/2017</v>
      </c>
      <c r="D4536" s="27">
        <f>A4536-B4536</f>
        <v>-42899</v>
      </c>
      <c r="E4536" s="27">
        <f>A4536-C4536</f>
        <v>-42899</v>
      </c>
      <c r="F4536" s="2" t="s">
        <v>21</v>
      </c>
      <c r="G4536" s="2" t="s">
        <v>711</v>
      </c>
      <c r="H4536" s="2" t="s">
        <v>42</v>
      </c>
      <c r="I4536" s="12" t="s">
        <v>99</v>
      </c>
      <c r="J4536" s="12" t="s">
        <v>979</v>
      </c>
      <c r="K4536" s="3" t="s">
        <v>960</v>
      </c>
      <c r="L4536" s="3" t="s">
        <v>959</v>
      </c>
      <c r="M4536" s="2">
        <v>4</v>
      </c>
      <c r="N4536" s="2">
        <v>4</v>
      </c>
      <c r="O4536" s="25">
        <v>10.019</v>
      </c>
      <c r="P4536" s="3">
        <v>2.2570000000000001</v>
      </c>
      <c r="Q4536" s="3">
        <v>1.825</v>
      </c>
      <c r="R4536">
        <f>IF(Q4536&gt;0,(P4536*(Q4536^2))*(3.14159/6),"")</f>
        <v>3.936004190548958</v>
      </c>
      <c r="S4536" s="2" t="s">
        <v>32</v>
      </c>
      <c r="T4536" t="s">
        <v>25</v>
      </c>
      <c r="U4536" s="2" t="s">
        <v>26</v>
      </c>
      <c r="V4536" s="2" t="s">
        <v>788</v>
      </c>
      <c r="W4536" s="2"/>
      <c r="X4536" s="2" t="s">
        <v>764</v>
      </c>
      <c r="Y4536" s="2"/>
      <c r="Z4536" s="2"/>
      <c r="AA4536" s="12" t="s">
        <v>835</v>
      </c>
      <c r="AB4536" t="str">
        <f>IF(Q4536&gt;0,"yes","no")</f>
        <v>yes</v>
      </c>
      <c r="AC4536" t="str">
        <f>IF(O4536&gt;0,"yes","no")</f>
        <v>yes</v>
      </c>
      <c r="AD4536" t="str">
        <f>IF(AH4536="hatch","yes","no")</f>
        <v>yes</v>
      </c>
      <c r="AE4536" t="str">
        <f>IF(AH4536="swimup","yes","no")</f>
        <v>no</v>
      </c>
      <c r="AF4536" t="str">
        <f>IF(AH4536="respiration","yes","no")</f>
        <v>no</v>
      </c>
      <c r="AH4536" t="s">
        <v>766</v>
      </c>
      <c r="AI4536">
        <f>IF(O4536&gt;0,(IF(S4536="live",O4536*0.84,IF(S4536="dried.ethanol",O4536*0.8449+2.8227,O4536))),"")</f>
        <v>10.019</v>
      </c>
      <c r="AJ4536" s="2" t="s">
        <v>778</v>
      </c>
      <c r="AL4536" t="str">
        <f>IF(OR(AND(Q4536=Q4537,P4536&gt;0),AND(O4536&gt;0,O4536=O4537)),"duplicate","")</f>
        <v/>
      </c>
      <c r="AM4536" t="s">
        <v>826</v>
      </c>
      <c r="AN4536" t="s">
        <v>826</v>
      </c>
      <c r="AO4536" t="s">
        <v>826</v>
      </c>
      <c r="AP4536" t="s">
        <v>826</v>
      </c>
      <c r="AQ4536" t="s">
        <v>32</v>
      </c>
    </row>
    <row r="4537" spans="1:43" x14ac:dyDescent="0.2">
      <c r="A4537" s="31"/>
      <c r="B4537" s="1">
        <v>42899</v>
      </c>
      <c r="C4537" s="1" t="str">
        <f>IF(F4537="Kup","6/13/2017",IF(F4537="Sag","6/14/2017",""))</f>
        <v>6/13/2017</v>
      </c>
      <c r="D4537" s="27">
        <f>A4537-B4537</f>
        <v>-42899</v>
      </c>
      <c r="E4537" s="27">
        <f>A4537-C4537</f>
        <v>-42899</v>
      </c>
      <c r="F4537" s="2" t="s">
        <v>21</v>
      </c>
      <c r="G4537" s="2" t="s">
        <v>711</v>
      </c>
      <c r="H4537" s="2" t="s">
        <v>42</v>
      </c>
      <c r="I4537" s="12" t="s">
        <v>99</v>
      </c>
      <c r="J4537" s="12" t="s">
        <v>979</v>
      </c>
      <c r="K4537" s="3" t="s">
        <v>960</v>
      </c>
      <c r="L4537" s="3" t="s">
        <v>959</v>
      </c>
      <c r="M4537" s="2">
        <v>4</v>
      </c>
      <c r="N4537" s="2">
        <v>4</v>
      </c>
      <c r="O4537" s="25">
        <v>10.348000000000001</v>
      </c>
      <c r="P4537" s="3">
        <v>2.3170000000000002</v>
      </c>
      <c r="Q4537" s="3">
        <v>1.6519999999999999</v>
      </c>
      <c r="R4537">
        <f>IF(Q4537&gt;0,(P4537*(Q4537^2))*(3.14159/6),"")</f>
        <v>3.3108871267548525</v>
      </c>
      <c r="S4537" s="2" t="s">
        <v>32</v>
      </c>
      <c r="T4537" t="s">
        <v>25</v>
      </c>
      <c r="U4537" s="2" t="s">
        <v>26</v>
      </c>
      <c r="V4537" s="9" t="s">
        <v>790</v>
      </c>
      <c r="W4537" s="2"/>
      <c r="X4537" s="2" t="s">
        <v>764</v>
      </c>
      <c r="Y4537" s="2"/>
      <c r="Z4537" s="2"/>
      <c r="AA4537" s="12" t="s">
        <v>835</v>
      </c>
      <c r="AB4537" t="str">
        <f>IF(Q4537&gt;0,"yes","no")</f>
        <v>yes</v>
      </c>
      <c r="AC4537" t="str">
        <f>IF(O4537&gt;0,"yes","no")</f>
        <v>yes</v>
      </c>
      <c r="AD4537" t="str">
        <f>IF(AH4537="hatch","yes","no")</f>
        <v>yes</v>
      </c>
      <c r="AE4537" t="str">
        <f>IF(AH4537="swimup","yes","no")</f>
        <v>no</v>
      </c>
      <c r="AF4537" t="str">
        <f>IF(AH4537="respiration","yes","no")</f>
        <v>no</v>
      </c>
      <c r="AH4537" t="s">
        <v>766</v>
      </c>
      <c r="AI4537">
        <f>IF(O4537&gt;0,(IF(S4537="live",O4537*0.84,IF(S4537="dried.ethanol",O4537*0.8449+2.8227,O4537))),"")</f>
        <v>10.348000000000001</v>
      </c>
      <c r="AJ4537" s="2" t="s">
        <v>778</v>
      </c>
      <c r="AL4537" t="str">
        <f>IF(OR(AND(Q4537=Q4538,P4537&gt;0),AND(O4537&gt;0,O4537=O4538)),"duplicate","")</f>
        <v/>
      </c>
      <c r="AM4537" t="s">
        <v>826</v>
      </c>
      <c r="AN4537" t="s">
        <v>826</v>
      </c>
      <c r="AO4537" t="s">
        <v>826</v>
      </c>
      <c r="AP4537" t="s">
        <v>826</v>
      </c>
      <c r="AQ4537" t="s">
        <v>32</v>
      </c>
    </row>
    <row r="4538" spans="1:43" x14ac:dyDescent="0.2">
      <c r="A4538" s="31"/>
      <c r="B4538" s="1">
        <v>42899</v>
      </c>
      <c r="C4538" s="1" t="str">
        <f>IF(F4538="Kup","6/13/2017",IF(F4538="Sag","6/14/2017",""))</f>
        <v>6/13/2017</v>
      </c>
      <c r="D4538" s="27">
        <f>A4538-B4538</f>
        <v>-42899</v>
      </c>
      <c r="E4538" s="27">
        <f>A4538-C4538</f>
        <v>-42899</v>
      </c>
      <c r="F4538" s="2" t="s">
        <v>21</v>
      </c>
      <c r="G4538" s="2" t="s">
        <v>649</v>
      </c>
      <c r="H4538" s="2" t="s">
        <v>42</v>
      </c>
      <c r="I4538" s="12" t="s">
        <v>99</v>
      </c>
      <c r="J4538" s="12" t="s">
        <v>979</v>
      </c>
      <c r="K4538" s="3" t="s">
        <v>960</v>
      </c>
      <c r="L4538" s="3" t="s">
        <v>959</v>
      </c>
      <c r="M4538" s="2">
        <v>4</v>
      </c>
      <c r="N4538" s="2">
        <v>4</v>
      </c>
      <c r="O4538" s="25">
        <v>13.366</v>
      </c>
      <c r="P4538" s="2"/>
      <c r="Q4538" s="2"/>
      <c r="R4538" t="str">
        <f>IF(Q4538&gt;0,(P4538*(Q4538^2))*(3.14159/6),"")</f>
        <v/>
      </c>
      <c r="S4538" s="2" t="s">
        <v>32</v>
      </c>
      <c r="T4538" t="s">
        <v>25</v>
      </c>
      <c r="U4538" s="2" t="s">
        <v>26</v>
      </c>
      <c r="V4538" s="2" t="s">
        <v>655</v>
      </c>
      <c r="W4538" s="2"/>
      <c r="X4538" s="2" t="s">
        <v>764</v>
      </c>
      <c r="Y4538" s="2"/>
      <c r="AA4538" s="12" t="s">
        <v>835</v>
      </c>
      <c r="AB4538" t="str">
        <f>IF(Q4538&gt;0,"yes","no")</f>
        <v>no</v>
      </c>
      <c r="AC4538" t="str">
        <f>IF(O4538&gt;0,"yes","no")</f>
        <v>yes</v>
      </c>
      <c r="AD4538" t="str">
        <f>IF(AH4538="hatch","yes","no")</f>
        <v>no</v>
      </c>
      <c r="AE4538" t="str">
        <f>IF(AH4538="swimup","yes","no")</f>
        <v>yes</v>
      </c>
      <c r="AF4538" t="str">
        <f>IF(AH4538="respiration","yes","no")</f>
        <v>no</v>
      </c>
      <c r="AH4538" t="s">
        <v>765</v>
      </c>
      <c r="AI4538">
        <f>IF(O4538&gt;0,(IF(S4538="live",O4538*0.84,IF(S4538="dried.ethanol",O4538*0.8449+2.8227,O4538))),"")</f>
        <v>13.366</v>
      </c>
      <c r="AJ4538" s="2" t="s">
        <v>651</v>
      </c>
      <c r="AL4538" t="str">
        <f>IF(OR(AND(Q4538=Q4539,P4538&gt;0),AND(O4538&gt;0,O4538=O4539)),"duplicate","")</f>
        <v/>
      </c>
      <c r="AM4538" t="s">
        <v>827</v>
      </c>
      <c r="AN4538" t="s">
        <v>827</v>
      </c>
      <c r="AO4538" t="s">
        <v>826</v>
      </c>
      <c r="AP4538" t="s">
        <v>826</v>
      </c>
      <c r="AQ4538" t="s">
        <v>32</v>
      </c>
    </row>
    <row r="4539" spans="1:43" x14ac:dyDescent="0.2">
      <c r="A4539" s="31"/>
      <c r="B4539" s="1">
        <v>42899</v>
      </c>
      <c r="C4539" s="1" t="str">
        <f>IF(F4539="Kup","6/13/2017",IF(F4539="Sag","6/14/2017",""))</f>
        <v>6/13/2017</v>
      </c>
      <c r="D4539" s="27">
        <f>A4539-B4539</f>
        <v>-42899</v>
      </c>
      <c r="E4539" s="27">
        <f>A4539-C4539</f>
        <v>-42899</v>
      </c>
      <c r="F4539" s="2" t="s">
        <v>21</v>
      </c>
      <c r="G4539" s="2" t="s">
        <v>711</v>
      </c>
      <c r="H4539" s="2" t="s">
        <v>42</v>
      </c>
      <c r="I4539" s="12" t="s">
        <v>99</v>
      </c>
      <c r="J4539" s="12" t="s">
        <v>979</v>
      </c>
      <c r="K4539" s="3" t="s">
        <v>960</v>
      </c>
      <c r="L4539" s="3" t="s">
        <v>959</v>
      </c>
      <c r="M4539" s="2">
        <v>5</v>
      </c>
      <c r="N4539" s="2">
        <v>5</v>
      </c>
      <c r="O4539" s="25">
        <v>9.9499999999999993</v>
      </c>
      <c r="P4539" s="3">
        <v>2.2320000000000002</v>
      </c>
      <c r="Q4539" s="3">
        <v>1.81</v>
      </c>
      <c r="R4539">
        <f>IF(Q4539&gt;0,(P4539*(Q4539^2))*(3.14159/6),"")</f>
        <v>3.828684635628</v>
      </c>
      <c r="S4539" s="2" t="s">
        <v>32</v>
      </c>
      <c r="T4539" t="s">
        <v>25</v>
      </c>
      <c r="U4539" s="2" t="s">
        <v>26</v>
      </c>
      <c r="V4539" s="2" t="s">
        <v>788</v>
      </c>
      <c r="W4539" s="2"/>
      <c r="X4539" s="2" t="s">
        <v>764</v>
      </c>
      <c r="Y4539" s="2"/>
      <c r="Z4539" s="2"/>
      <c r="AA4539" s="12" t="s">
        <v>835</v>
      </c>
      <c r="AB4539" t="str">
        <f>IF(Q4539&gt;0,"yes","no")</f>
        <v>yes</v>
      </c>
      <c r="AC4539" t="str">
        <f>IF(O4539&gt;0,"yes","no")</f>
        <v>yes</v>
      </c>
      <c r="AD4539" t="str">
        <f>IF(AH4539="hatch","yes","no")</f>
        <v>yes</v>
      </c>
      <c r="AE4539" t="str">
        <f>IF(AH4539="swimup","yes","no")</f>
        <v>no</v>
      </c>
      <c r="AF4539" t="str">
        <f>IF(AH4539="respiration","yes","no")</f>
        <v>no</v>
      </c>
      <c r="AH4539" t="s">
        <v>766</v>
      </c>
      <c r="AI4539">
        <f>IF(O4539&gt;0,(IF(S4539="live",O4539*0.84,IF(S4539="dried.ethanol",O4539*0.8449+2.8227,O4539))),"")</f>
        <v>9.9499999999999993</v>
      </c>
      <c r="AJ4539" s="2" t="s">
        <v>778</v>
      </c>
      <c r="AL4539" t="str">
        <f>IF(OR(AND(Q4539=Q4540,P4539&gt;0),AND(O4539&gt;0,O4539=O4540)),"duplicate","")</f>
        <v/>
      </c>
      <c r="AM4539" t="s">
        <v>826</v>
      </c>
      <c r="AN4539" t="s">
        <v>826</v>
      </c>
      <c r="AO4539" t="s">
        <v>826</v>
      </c>
      <c r="AP4539" t="s">
        <v>826</v>
      </c>
      <c r="AQ4539" t="s">
        <v>32</v>
      </c>
    </row>
    <row r="4540" spans="1:43" x14ac:dyDescent="0.2">
      <c r="A4540" s="31"/>
      <c r="B4540" s="1">
        <v>42899</v>
      </c>
      <c r="C4540" s="1" t="str">
        <f>IF(F4540="Kup","6/13/2017",IF(F4540="Sag","6/14/2017",""))</f>
        <v>6/13/2017</v>
      </c>
      <c r="D4540" s="27">
        <f>A4540-B4540</f>
        <v>-42899</v>
      </c>
      <c r="E4540" s="27">
        <f>A4540-C4540</f>
        <v>-42899</v>
      </c>
      <c r="F4540" s="2" t="s">
        <v>21</v>
      </c>
      <c r="G4540" s="2" t="s">
        <v>711</v>
      </c>
      <c r="H4540" s="2" t="s">
        <v>42</v>
      </c>
      <c r="I4540" s="12" t="s">
        <v>99</v>
      </c>
      <c r="J4540" s="12" t="s">
        <v>979</v>
      </c>
      <c r="K4540" s="3" t="s">
        <v>960</v>
      </c>
      <c r="L4540" s="3" t="s">
        <v>959</v>
      </c>
      <c r="M4540" s="2">
        <v>5</v>
      </c>
      <c r="N4540" s="2">
        <v>5</v>
      </c>
      <c r="O4540" s="25">
        <v>10.202</v>
      </c>
      <c r="P4540" s="3">
        <v>2.4089999999999998</v>
      </c>
      <c r="Q4540" s="3">
        <v>1.5780000000000001</v>
      </c>
      <c r="R4540">
        <f>IF(Q4540&gt;0,(P4540*(Q4540^2))*(3.14159/6),"")</f>
        <v>3.1408634319143398</v>
      </c>
      <c r="S4540" s="2" t="s">
        <v>32</v>
      </c>
      <c r="T4540" t="s">
        <v>25</v>
      </c>
      <c r="U4540" s="2" t="s">
        <v>26</v>
      </c>
      <c r="V4540" s="9" t="s">
        <v>790</v>
      </c>
      <c r="W4540" s="2"/>
      <c r="X4540" s="2" t="s">
        <v>764</v>
      </c>
      <c r="Y4540" s="2"/>
      <c r="Z4540" s="2"/>
      <c r="AA4540" s="12" t="s">
        <v>835</v>
      </c>
      <c r="AB4540" t="str">
        <f>IF(Q4540&gt;0,"yes","no")</f>
        <v>yes</v>
      </c>
      <c r="AC4540" t="str">
        <f>IF(O4540&gt;0,"yes","no")</f>
        <v>yes</v>
      </c>
      <c r="AD4540" t="str">
        <f>IF(AH4540="hatch","yes","no")</f>
        <v>yes</v>
      </c>
      <c r="AE4540" t="str">
        <f>IF(AH4540="swimup","yes","no")</f>
        <v>no</v>
      </c>
      <c r="AF4540" t="str">
        <f>IF(AH4540="respiration","yes","no")</f>
        <v>no</v>
      </c>
      <c r="AH4540" t="s">
        <v>766</v>
      </c>
      <c r="AI4540">
        <f>IF(O4540&gt;0,(IF(S4540="live",O4540*0.84,IF(S4540="dried.ethanol",O4540*0.8449+2.8227,O4540))),"")</f>
        <v>10.202</v>
      </c>
      <c r="AJ4540" s="2" t="s">
        <v>778</v>
      </c>
      <c r="AL4540" t="str">
        <f>IF(OR(AND(Q4540=Q4541,P4540&gt;0),AND(O4540&gt;0,O4540=O4541)),"duplicate","")</f>
        <v/>
      </c>
      <c r="AM4540" t="s">
        <v>826</v>
      </c>
      <c r="AN4540" t="s">
        <v>826</v>
      </c>
      <c r="AO4540" t="s">
        <v>826</v>
      </c>
      <c r="AP4540" t="s">
        <v>826</v>
      </c>
      <c r="AQ4540" t="s">
        <v>32</v>
      </c>
    </row>
    <row r="4541" spans="1:43" x14ac:dyDescent="0.2">
      <c r="A4541" s="31"/>
      <c r="B4541" s="1">
        <v>42899</v>
      </c>
      <c r="C4541" s="1" t="str">
        <f>IF(F4541="Kup","6/13/2017",IF(F4541="Sag","6/14/2017",""))</f>
        <v>6/13/2017</v>
      </c>
      <c r="D4541" s="27">
        <f>A4541-B4541</f>
        <v>-42899</v>
      </c>
      <c r="E4541" s="27">
        <f>A4541-C4541</f>
        <v>-42899</v>
      </c>
      <c r="F4541" s="2" t="s">
        <v>21</v>
      </c>
      <c r="G4541" s="2" t="s">
        <v>649</v>
      </c>
      <c r="H4541" s="2" t="s">
        <v>42</v>
      </c>
      <c r="I4541" s="12" t="s">
        <v>99</v>
      </c>
      <c r="J4541" s="12" t="s">
        <v>979</v>
      </c>
      <c r="K4541" s="3" t="s">
        <v>960</v>
      </c>
      <c r="L4541" s="3" t="s">
        <v>959</v>
      </c>
      <c r="M4541" s="2">
        <v>5</v>
      </c>
      <c r="N4541" s="2">
        <v>5</v>
      </c>
      <c r="O4541" s="25">
        <v>12.387</v>
      </c>
      <c r="P4541" s="2"/>
      <c r="Q4541" s="2"/>
      <c r="R4541" t="str">
        <f>IF(Q4541&gt;0,(P4541*(Q4541^2))*(3.14159/6),"")</f>
        <v/>
      </c>
      <c r="S4541" s="2" t="s">
        <v>32</v>
      </c>
      <c r="T4541" t="s">
        <v>25</v>
      </c>
      <c r="U4541" s="2" t="s">
        <v>26</v>
      </c>
      <c r="V4541" s="2" t="s">
        <v>655</v>
      </c>
      <c r="W4541" s="2"/>
      <c r="X4541" s="2" t="s">
        <v>764</v>
      </c>
      <c r="Y4541" s="2"/>
      <c r="AA4541" s="12" t="s">
        <v>835</v>
      </c>
      <c r="AB4541" t="str">
        <f>IF(Q4541&gt;0,"yes","no")</f>
        <v>no</v>
      </c>
      <c r="AC4541" t="str">
        <f>IF(O4541&gt;0,"yes","no")</f>
        <v>yes</v>
      </c>
      <c r="AD4541" t="str">
        <f>IF(AH4541="hatch","yes","no")</f>
        <v>no</v>
      </c>
      <c r="AE4541" t="str">
        <f>IF(AH4541="swimup","yes","no")</f>
        <v>yes</v>
      </c>
      <c r="AF4541" t="str">
        <f>IF(AH4541="respiration","yes","no")</f>
        <v>no</v>
      </c>
      <c r="AH4541" t="s">
        <v>765</v>
      </c>
      <c r="AI4541">
        <f>IF(O4541&gt;0,(IF(S4541="live",O4541*0.84,IF(S4541="dried.ethanol",O4541*0.8449+2.8227,O4541))),"")</f>
        <v>12.387</v>
      </c>
      <c r="AJ4541" s="2" t="s">
        <v>651</v>
      </c>
      <c r="AL4541" t="str">
        <f>IF(OR(AND(Q4541=Q4542,P4541&gt;0),AND(O4541&gt;0,O4541=O4542)),"duplicate","")</f>
        <v/>
      </c>
      <c r="AM4541" t="s">
        <v>827</v>
      </c>
      <c r="AN4541" t="s">
        <v>827</v>
      </c>
      <c r="AO4541" t="s">
        <v>826</v>
      </c>
      <c r="AP4541" t="s">
        <v>826</v>
      </c>
      <c r="AQ4541" t="s">
        <v>32</v>
      </c>
    </row>
    <row r="4542" spans="1:43" x14ac:dyDescent="0.2">
      <c r="A4542" s="31"/>
      <c r="B4542" s="1">
        <v>42899</v>
      </c>
      <c r="C4542" s="1" t="str">
        <f>IF(F4542="Kup","6/13/2017",IF(F4542="Sag","6/14/2017",""))</f>
        <v>6/13/2017</v>
      </c>
      <c r="D4542" s="27">
        <f>A4542-B4542</f>
        <v>-42899</v>
      </c>
      <c r="E4542" s="27">
        <f>A4542-C4542</f>
        <v>-42899</v>
      </c>
      <c r="F4542" s="2" t="s">
        <v>21</v>
      </c>
      <c r="G4542" s="2" t="s">
        <v>711</v>
      </c>
      <c r="H4542" s="2" t="s">
        <v>42</v>
      </c>
      <c r="I4542" s="12" t="s">
        <v>99</v>
      </c>
      <c r="J4542" s="12" t="s">
        <v>979</v>
      </c>
      <c r="K4542" s="3" t="s">
        <v>960</v>
      </c>
      <c r="L4542" s="3" t="s">
        <v>959</v>
      </c>
      <c r="M4542" s="2">
        <v>6</v>
      </c>
      <c r="N4542" s="2">
        <v>6</v>
      </c>
      <c r="O4542" s="25">
        <v>10.722</v>
      </c>
      <c r="P4542" s="3">
        <v>2.282</v>
      </c>
      <c r="Q4542" s="3">
        <v>1.671</v>
      </c>
      <c r="R4542">
        <f>IF(Q4542&gt;0,(P4542*(Q4542^2))*(3.14159/6),"")</f>
        <v>3.3363130586799299</v>
      </c>
      <c r="S4542" s="2" t="s">
        <v>32</v>
      </c>
      <c r="T4542" t="s">
        <v>25</v>
      </c>
      <c r="U4542" s="2" t="s">
        <v>26</v>
      </c>
      <c r="V4542" s="2" t="s">
        <v>788</v>
      </c>
      <c r="W4542" s="2"/>
      <c r="X4542" s="2" t="s">
        <v>764</v>
      </c>
      <c r="Y4542" s="2"/>
      <c r="Z4542" s="2"/>
      <c r="AA4542" s="12" t="s">
        <v>835</v>
      </c>
      <c r="AB4542" t="str">
        <f>IF(Q4542&gt;0,"yes","no")</f>
        <v>yes</v>
      </c>
      <c r="AC4542" t="str">
        <f>IF(O4542&gt;0,"yes","no")</f>
        <v>yes</v>
      </c>
      <c r="AD4542" t="str">
        <f>IF(AH4542="hatch","yes","no")</f>
        <v>yes</v>
      </c>
      <c r="AE4542" t="str">
        <f>IF(AH4542="swimup","yes","no")</f>
        <v>no</v>
      </c>
      <c r="AF4542" t="str">
        <f>IF(AH4542="respiration","yes","no")</f>
        <v>no</v>
      </c>
      <c r="AH4542" t="s">
        <v>766</v>
      </c>
      <c r="AI4542">
        <f>IF(O4542&gt;0,(IF(S4542="live",O4542*0.84,IF(S4542="dried.ethanol",O4542*0.8449+2.8227,O4542))),"")</f>
        <v>10.722</v>
      </c>
      <c r="AJ4542" s="2" t="s">
        <v>778</v>
      </c>
      <c r="AL4542" t="str">
        <f>IF(OR(AND(Q4542=Q4543,P4542&gt;0),AND(O4542&gt;0,O4542=O4543)),"duplicate","")</f>
        <v/>
      </c>
      <c r="AM4542" t="s">
        <v>826</v>
      </c>
      <c r="AN4542" t="s">
        <v>826</v>
      </c>
      <c r="AO4542" t="s">
        <v>826</v>
      </c>
      <c r="AP4542" t="s">
        <v>826</v>
      </c>
      <c r="AQ4542" t="s">
        <v>32</v>
      </c>
    </row>
    <row r="4543" spans="1:43" x14ac:dyDescent="0.2">
      <c r="A4543" s="31"/>
      <c r="B4543" s="1">
        <v>42899</v>
      </c>
      <c r="C4543" s="1" t="str">
        <f>IF(F4543="Kup","6/13/2017",IF(F4543="Sag","6/14/2017",""))</f>
        <v>6/13/2017</v>
      </c>
      <c r="D4543" s="27">
        <f>A4543-B4543</f>
        <v>-42899</v>
      </c>
      <c r="E4543" s="27">
        <f>A4543-C4543</f>
        <v>-42899</v>
      </c>
      <c r="F4543" s="2" t="s">
        <v>21</v>
      </c>
      <c r="G4543" s="2" t="s">
        <v>711</v>
      </c>
      <c r="H4543" s="2" t="s">
        <v>42</v>
      </c>
      <c r="I4543" s="12" t="s">
        <v>99</v>
      </c>
      <c r="J4543" s="12" t="s">
        <v>979</v>
      </c>
      <c r="K4543" s="3" t="s">
        <v>960</v>
      </c>
      <c r="L4543" s="3" t="s">
        <v>959</v>
      </c>
      <c r="M4543" s="2">
        <v>6</v>
      </c>
      <c r="N4543" s="2">
        <v>6</v>
      </c>
      <c r="O4543" s="25">
        <v>11.255000000000001</v>
      </c>
      <c r="P4543" s="3">
        <v>2.419</v>
      </c>
      <c r="Q4543" s="3">
        <v>1.6379999999999999</v>
      </c>
      <c r="R4543">
        <f>IF(Q4543&gt;0,(P4543*(Q4543^2))*(3.14159/6),"")</f>
        <v>3.3983015899505395</v>
      </c>
      <c r="S4543" s="2" t="s">
        <v>32</v>
      </c>
      <c r="T4543" t="s">
        <v>25</v>
      </c>
      <c r="U4543" s="2" t="s">
        <v>26</v>
      </c>
      <c r="V4543" s="9" t="s">
        <v>790</v>
      </c>
      <c r="W4543" s="2"/>
      <c r="X4543" s="2" t="s">
        <v>764</v>
      </c>
      <c r="Y4543" s="2"/>
      <c r="Z4543" s="2"/>
      <c r="AA4543" s="12" t="s">
        <v>835</v>
      </c>
      <c r="AB4543" t="str">
        <f>IF(Q4543&gt;0,"yes","no")</f>
        <v>yes</v>
      </c>
      <c r="AC4543" t="str">
        <f>IF(O4543&gt;0,"yes","no")</f>
        <v>yes</v>
      </c>
      <c r="AD4543" t="str">
        <f>IF(AH4543="hatch","yes","no")</f>
        <v>yes</v>
      </c>
      <c r="AE4543" t="str">
        <f>IF(AH4543="swimup","yes","no")</f>
        <v>no</v>
      </c>
      <c r="AF4543" t="str">
        <f>IF(AH4543="respiration","yes","no")</f>
        <v>no</v>
      </c>
      <c r="AH4543" t="s">
        <v>766</v>
      </c>
      <c r="AI4543">
        <f>IF(O4543&gt;0,(IF(S4543="live",O4543*0.84,IF(S4543="dried.ethanol",O4543*0.8449+2.8227,O4543))),"")</f>
        <v>11.255000000000001</v>
      </c>
      <c r="AJ4543" s="2" t="s">
        <v>778</v>
      </c>
      <c r="AL4543" t="str">
        <f>IF(OR(AND(Q4543=Q4544,P4543&gt;0),AND(O4543&gt;0,O4543=O4544)),"duplicate","")</f>
        <v/>
      </c>
      <c r="AM4543" t="s">
        <v>826</v>
      </c>
      <c r="AN4543" t="s">
        <v>826</v>
      </c>
      <c r="AO4543" t="s">
        <v>826</v>
      </c>
      <c r="AP4543" t="s">
        <v>826</v>
      </c>
      <c r="AQ4543" t="s">
        <v>32</v>
      </c>
    </row>
    <row r="4544" spans="1:43" x14ac:dyDescent="0.2">
      <c r="A4544" s="31"/>
      <c r="B4544" s="1">
        <v>42899</v>
      </c>
      <c r="C4544" s="1" t="str">
        <f>IF(F4544="Kup","6/13/2017",IF(F4544="Sag","6/14/2017",""))</f>
        <v>6/13/2017</v>
      </c>
      <c r="D4544" s="27">
        <f>A4544-B4544</f>
        <v>-42899</v>
      </c>
      <c r="E4544" s="27">
        <f>A4544-C4544</f>
        <v>-42899</v>
      </c>
      <c r="F4544" s="2" t="s">
        <v>21</v>
      </c>
      <c r="G4544" s="2" t="s">
        <v>649</v>
      </c>
      <c r="H4544" s="2" t="s">
        <v>42</v>
      </c>
      <c r="I4544" s="12" t="s">
        <v>99</v>
      </c>
      <c r="J4544" s="12" t="s">
        <v>979</v>
      </c>
      <c r="K4544" s="3" t="s">
        <v>960</v>
      </c>
      <c r="L4544" s="3" t="s">
        <v>959</v>
      </c>
      <c r="M4544" s="2">
        <v>6</v>
      </c>
      <c r="N4544" s="2">
        <v>6</v>
      </c>
      <c r="O4544" s="25">
        <v>13.209</v>
      </c>
      <c r="P4544" s="2"/>
      <c r="Q4544" s="2"/>
      <c r="R4544" t="str">
        <f>IF(Q4544&gt;0,(P4544*(Q4544^2))*(3.14159/6),"")</f>
        <v/>
      </c>
      <c r="S4544" s="2" t="s">
        <v>32</v>
      </c>
      <c r="T4544" t="s">
        <v>25</v>
      </c>
      <c r="U4544" s="2" t="s">
        <v>26</v>
      </c>
      <c r="V4544" s="2" t="s">
        <v>655</v>
      </c>
      <c r="W4544" s="2"/>
      <c r="X4544" s="2" t="s">
        <v>764</v>
      </c>
      <c r="Y4544" s="2"/>
      <c r="AA4544" s="12" t="s">
        <v>835</v>
      </c>
      <c r="AB4544" t="str">
        <f>IF(Q4544&gt;0,"yes","no")</f>
        <v>no</v>
      </c>
      <c r="AC4544" t="str">
        <f>IF(O4544&gt;0,"yes","no")</f>
        <v>yes</v>
      </c>
      <c r="AD4544" t="str">
        <f>IF(AH4544="hatch","yes","no")</f>
        <v>no</v>
      </c>
      <c r="AE4544" t="str">
        <f>IF(AH4544="swimup","yes","no")</f>
        <v>yes</v>
      </c>
      <c r="AF4544" t="str">
        <f>IF(AH4544="respiration","yes","no")</f>
        <v>no</v>
      </c>
      <c r="AH4544" t="s">
        <v>765</v>
      </c>
      <c r="AI4544">
        <f>IF(O4544&gt;0,(IF(S4544="live",O4544*0.84,IF(S4544="dried.ethanol",O4544*0.8449+2.8227,O4544))),"")</f>
        <v>13.209</v>
      </c>
      <c r="AJ4544" s="2" t="s">
        <v>651</v>
      </c>
      <c r="AL4544" t="str">
        <f>IF(OR(AND(Q4544=Q4545,P4544&gt;0),AND(O4544&gt;0,O4544=O4545)),"duplicate","")</f>
        <v/>
      </c>
      <c r="AM4544" t="s">
        <v>827</v>
      </c>
      <c r="AN4544" t="s">
        <v>827</v>
      </c>
      <c r="AO4544" t="s">
        <v>826</v>
      </c>
      <c r="AP4544" t="s">
        <v>826</v>
      </c>
      <c r="AQ4544" t="s">
        <v>32</v>
      </c>
    </row>
    <row r="4545" spans="1:43" x14ac:dyDescent="0.2">
      <c r="A4545" s="31"/>
      <c r="B4545" s="1">
        <v>42899</v>
      </c>
      <c r="C4545" s="1" t="str">
        <f>IF(F4545="Kup","6/13/2017",IF(F4545="Sag","6/14/2017",""))</f>
        <v>6/13/2017</v>
      </c>
      <c r="D4545" s="27">
        <f>A4545-B4545</f>
        <v>-42899</v>
      </c>
      <c r="E4545" s="27">
        <f>A4545-C4545</f>
        <v>-42899</v>
      </c>
      <c r="F4545" s="2" t="s">
        <v>21</v>
      </c>
      <c r="G4545" s="2" t="s">
        <v>711</v>
      </c>
      <c r="H4545" s="2" t="s">
        <v>42</v>
      </c>
      <c r="I4545" s="12" t="s">
        <v>99</v>
      </c>
      <c r="J4545" s="12" t="s">
        <v>979</v>
      </c>
      <c r="K4545" s="3" t="s">
        <v>960</v>
      </c>
      <c r="L4545" s="3" t="s">
        <v>959</v>
      </c>
      <c r="M4545" s="2">
        <v>7</v>
      </c>
      <c r="N4545" s="2">
        <v>7</v>
      </c>
      <c r="O4545" s="25">
        <v>10.381</v>
      </c>
      <c r="P4545" s="3">
        <v>2.0979999999999999</v>
      </c>
      <c r="Q4545" s="3">
        <v>1.8959999999999999</v>
      </c>
      <c r="R4545">
        <f>IF(Q4545&gt;0,(P4545*(Q4545^2))*(3.14159/6),"")</f>
        <v>3.9489388197715192</v>
      </c>
      <c r="S4545" s="2" t="s">
        <v>32</v>
      </c>
      <c r="T4545" t="s">
        <v>25</v>
      </c>
      <c r="U4545" s="2" t="s">
        <v>26</v>
      </c>
      <c r="V4545" s="2" t="s">
        <v>788</v>
      </c>
      <c r="W4545" s="2"/>
      <c r="X4545" s="2" t="s">
        <v>764</v>
      </c>
      <c r="Y4545" s="2"/>
      <c r="Z4545" s="2"/>
      <c r="AA4545" s="12" t="s">
        <v>835</v>
      </c>
      <c r="AB4545" t="str">
        <f>IF(Q4545&gt;0,"yes","no")</f>
        <v>yes</v>
      </c>
      <c r="AC4545" t="str">
        <f>IF(O4545&gt;0,"yes","no")</f>
        <v>yes</v>
      </c>
      <c r="AD4545" t="str">
        <f>IF(AH4545="hatch","yes","no")</f>
        <v>yes</v>
      </c>
      <c r="AE4545" t="str">
        <f>IF(AH4545="swimup","yes","no")</f>
        <v>no</v>
      </c>
      <c r="AF4545" t="str">
        <f>IF(AH4545="respiration","yes","no")</f>
        <v>no</v>
      </c>
      <c r="AH4545" t="s">
        <v>766</v>
      </c>
      <c r="AI4545">
        <f>IF(O4545&gt;0,(IF(S4545="live",O4545*0.84,IF(S4545="dried.ethanol",O4545*0.8449+2.8227,O4545))),"")</f>
        <v>10.381</v>
      </c>
      <c r="AJ4545" s="2" t="s">
        <v>778</v>
      </c>
      <c r="AL4545" t="str">
        <f>IF(OR(AND(Q4545=Q4546,P4545&gt;0),AND(O4545&gt;0,O4545=O4546)),"duplicate","")</f>
        <v/>
      </c>
      <c r="AM4545" t="s">
        <v>826</v>
      </c>
      <c r="AN4545" t="s">
        <v>826</v>
      </c>
      <c r="AO4545" t="s">
        <v>826</v>
      </c>
      <c r="AP4545" t="s">
        <v>826</v>
      </c>
      <c r="AQ4545" t="s">
        <v>32</v>
      </c>
    </row>
    <row r="4546" spans="1:43" x14ac:dyDescent="0.2">
      <c r="A4546" s="31"/>
      <c r="B4546" s="1">
        <v>42899</v>
      </c>
      <c r="C4546" s="1" t="str">
        <f>IF(F4546="Kup","6/13/2017",IF(F4546="Sag","6/14/2017",""))</f>
        <v>6/13/2017</v>
      </c>
      <c r="D4546" s="27">
        <f>A4546-B4546</f>
        <v>-42899</v>
      </c>
      <c r="E4546" s="27">
        <f>A4546-C4546</f>
        <v>-42899</v>
      </c>
      <c r="F4546" s="2" t="s">
        <v>21</v>
      </c>
      <c r="G4546" s="2" t="s">
        <v>711</v>
      </c>
      <c r="H4546" s="2" t="s">
        <v>42</v>
      </c>
      <c r="I4546" s="12" t="s">
        <v>99</v>
      </c>
      <c r="J4546" s="12" t="s">
        <v>979</v>
      </c>
      <c r="K4546" s="3" t="s">
        <v>960</v>
      </c>
      <c r="L4546" s="3" t="s">
        <v>959</v>
      </c>
      <c r="M4546" s="2">
        <v>7</v>
      </c>
      <c r="N4546" s="2">
        <v>7</v>
      </c>
      <c r="O4546" s="25">
        <v>11.08</v>
      </c>
      <c r="P4546" s="3">
        <v>2.2480000000000002</v>
      </c>
      <c r="Q4546" s="3">
        <v>1.75</v>
      </c>
      <c r="R4546">
        <f>IF(Q4546&gt;0,(P4546*(Q4546^2))*(3.14159/6),"")</f>
        <v>3.6047127258333336</v>
      </c>
      <c r="S4546" s="2" t="s">
        <v>32</v>
      </c>
      <c r="T4546" t="s">
        <v>25</v>
      </c>
      <c r="U4546" s="2" t="s">
        <v>26</v>
      </c>
      <c r="V4546" s="9" t="s">
        <v>790</v>
      </c>
      <c r="W4546" s="2"/>
      <c r="X4546" s="2" t="s">
        <v>764</v>
      </c>
      <c r="Y4546" s="2"/>
      <c r="Z4546" s="2"/>
      <c r="AA4546" s="12" t="s">
        <v>835</v>
      </c>
      <c r="AB4546" t="str">
        <f>IF(Q4546&gt;0,"yes","no")</f>
        <v>yes</v>
      </c>
      <c r="AC4546" t="str">
        <f>IF(O4546&gt;0,"yes","no")</f>
        <v>yes</v>
      </c>
      <c r="AD4546" t="str">
        <f>IF(AH4546="hatch","yes","no")</f>
        <v>yes</v>
      </c>
      <c r="AE4546" t="str">
        <f>IF(AH4546="swimup","yes","no")</f>
        <v>no</v>
      </c>
      <c r="AF4546" t="str">
        <f>IF(AH4546="respiration","yes","no")</f>
        <v>no</v>
      </c>
      <c r="AH4546" t="s">
        <v>766</v>
      </c>
      <c r="AI4546">
        <f>IF(O4546&gt;0,(IF(S4546="live",O4546*0.84,IF(S4546="dried.ethanol",O4546*0.8449+2.8227,O4546))),"")</f>
        <v>11.08</v>
      </c>
      <c r="AJ4546" s="2" t="s">
        <v>778</v>
      </c>
      <c r="AL4546" t="str">
        <f>IF(OR(AND(Q4546=Q4547,P4546&gt;0),AND(O4546&gt;0,O4546=O4547)),"duplicate","")</f>
        <v/>
      </c>
      <c r="AM4546" t="s">
        <v>826</v>
      </c>
      <c r="AN4546" t="s">
        <v>826</v>
      </c>
      <c r="AO4546" t="s">
        <v>826</v>
      </c>
      <c r="AP4546" t="s">
        <v>826</v>
      </c>
      <c r="AQ4546" t="s">
        <v>32</v>
      </c>
    </row>
    <row r="4547" spans="1:43" x14ac:dyDescent="0.2">
      <c r="A4547" s="31"/>
      <c r="B4547" s="1">
        <v>42899</v>
      </c>
      <c r="C4547" s="1" t="str">
        <f>IF(F4547="Kup","6/13/2017",IF(F4547="Sag","6/14/2017",""))</f>
        <v>6/13/2017</v>
      </c>
      <c r="D4547" s="27">
        <f>A4547-B4547</f>
        <v>-42899</v>
      </c>
      <c r="E4547" s="27">
        <f>A4547-C4547</f>
        <v>-42899</v>
      </c>
      <c r="F4547" s="2" t="s">
        <v>21</v>
      </c>
      <c r="G4547" s="2" t="s">
        <v>649</v>
      </c>
      <c r="H4547" s="2" t="s">
        <v>42</v>
      </c>
      <c r="I4547" s="12" t="s">
        <v>99</v>
      </c>
      <c r="J4547" s="12" t="s">
        <v>979</v>
      </c>
      <c r="K4547" s="3" t="s">
        <v>960</v>
      </c>
      <c r="L4547" s="3" t="s">
        <v>959</v>
      </c>
      <c r="M4547" s="2">
        <v>7</v>
      </c>
      <c r="N4547" s="2">
        <v>7</v>
      </c>
      <c r="O4547" s="25">
        <v>12.664</v>
      </c>
      <c r="P4547" s="2"/>
      <c r="Q4547" s="2"/>
      <c r="R4547" t="str">
        <f>IF(Q4547&gt;0,(P4547*(Q4547^2))*(3.14159/6),"")</f>
        <v/>
      </c>
      <c r="S4547" s="2" t="s">
        <v>32</v>
      </c>
      <c r="T4547" t="s">
        <v>25</v>
      </c>
      <c r="U4547" s="2" t="s">
        <v>26</v>
      </c>
      <c r="V4547" s="2" t="s">
        <v>655</v>
      </c>
      <c r="W4547" s="2"/>
      <c r="X4547" s="2" t="s">
        <v>764</v>
      </c>
      <c r="Y4547" s="2"/>
      <c r="AA4547" s="12" t="s">
        <v>835</v>
      </c>
      <c r="AB4547" t="str">
        <f>IF(Q4547&gt;0,"yes","no")</f>
        <v>no</v>
      </c>
      <c r="AC4547" t="str">
        <f>IF(O4547&gt;0,"yes","no")</f>
        <v>yes</v>
      </c>
      <c r="AD4547" t="str">
        <f>IF(AH4547="hatch","yes","no")</f>
        <v>no</v>
      </c>
      <c r="AE4547" t="str">
        <f>IF(AH4547="swimup","yes","no")</f>
        <v>yes</v>
      </c>
      <c r="AF4547" t="str">
        <f>IF(AH4547="respiration","yes","no")</f>
        <v>no</v>
      </c>
      <c r="AH4547" t="s">
        <v>765</v>
      </c>
      <c r="AI4547">
        <f>IF(O4547&gt;0,(IF(S4547="live",O4547*0.84,IF(S4547="dried.ethanol",O4547*0.8449+2.8227,O4547))),"")</f>
        <v>12.664</v>
      </c>
      <c r="AJ4547" s="2" t="s">
        <v>651</v>
      </c>
      <c r="AL4547" t="str">
        <f>IF(OR(AND(Q4547=Q4548,P4547&gt;0),AND(O4547&gt;0,O4547=O4548)),"duplicate","")</f>
        <v/>
      </c>
      <c r="AM4547" t="s">
        <v>827</v>
      </c>
      <c r="AN4547" t="s">
        <v>827</v>
      </c>
      <c r="AO4547" t="s">
        <v>826</v>
      </c>
      <c r="AP4547" t="s">
        <v>826</v>
      </c>
      <c r="AQ4547" t="s">
        <v>32</v>
      </c>
    </row>
    <row r="4548" spans="1:43" x14ac:dyDescent="0.2">
      <c r="A4548" s="31"/>
      <c r="B4548" s="1">
        <v>42899</v>
      </c>
      <c r="C4548" s="1" t="str">
        <f>IF(F4548="Kup","6/13/2017",IF(F4548="Sag","6/14/2017",""))</f>
        <v>6/13/2017</v>
      </c>
      <c r="D4548" s="27">
        <f>A4548-B4548</f>
        <v>-42899</v>
      </c>
      <c r="E4548" s="27">
        <f>A4548-C4548</f>
        <v>-42899</v>
      </c>
      <c r="F4548" s="2" t="s">
        <v>21</v>
      </c>
      <c r="G4548" s="2" t="s">
        <v>711</v>
      </c>
      <c r="H4548" s="2" t="s">
        <v>42</v>
      </c>
      <c r="I4548" s="12" t="s">
        <v>99</v>
      </c>
      <c r="J4548" s="12" t="s">
        <v>979</v>
      </c>
      <c r="K4548" s="3" t="s">
        <v>960</v>
      </c>
      <c r="L4548" s="3" t="s">
        <v>959</v>
      </c>
      <c r="M4548" s="2">
        <v>8</v>
      </c>
      <c r="N4548" s="2">
        <v>8</v>
      </c>
      <c r="O4548" s="25">
        <v>11.436</v>
      </c>
      <c r="P4548" s="3">
        <v>2.1669999999999998</v>
      </c>
      <c r="Q4548" s="3">
        <v>1.881</v>
      </c>
      <c r="R4548">
        <f>IF(Q4548&gt;0,(P4548*(Q4548^2))*(3.14159/6),"")</f>
        <v>4.0145304641750545</v>
      </c>
      <c r="S4548" s="2" t="s">
        <v>32</v>
      </c>
      <c r="T4548" t="s">
        <v>25</v>
      </c>
      <c r="U4548" s="2" t="s">
        <v>26</v>
      </c>
      <c r="V4548" s="2" t="s">
        <v>788</v>
      </c>
      <c r="W4548" s="2"/>
      <c r="X4548" s="2" t="s">
        <v>764</v>
      </c>
      <c r="Y4548" s="2"/>
      <c r="Z4548" s="2"/>
      <c r="AA4548" s="12" t="s">
        <v>835</v>
      </c>
      <c r="AB4548" t="str">
        <f>IF(Q4548&gt;0,"yes","no")</f>
        <v>yes</v>
      </c>
      <c r="AC4548" t="str">
        <f>IF(O4548&gt;0,"yes","no")</f>
        <v>yes</v>
      </c>
      <c r="AD4548" t="str">
        <f>IF(AH4548="hatch","yes","no")</f>
        <v>yes</v>
      </c>
      <c r="AE4548" t="str">
        <f>IF(AH4548="swimup","yes","no")</f>
        <v>no</v>
      </c>
      <c r="AF4548" t="str">
        <f>IF(AH4548="respiration","yes","no")</f>
        <v>no</v>
      </c>
      <c r="AH4548" t="s">
        <v>766</v>
      </c>
      <c r="AI4548">
        <f>IF(O4548&gt;0,(IF(S4548="live",O4548*0.84,IF(S4548="dried.ethanol",O4548*0.8449+2.8227,O4548))),"")</f>
        <v>11.436</v>
      </c>
      <c r="AJ4548" s="2" t="s">
        <v>778</v>
      </c>
      <c r="AL4548" t="str">
        <f>IF(OR(AND(Q4548=Q4549,P4548&gt;0),AND(O4548&gt;0,O4548=O4549)),"duplicate","")</f>
        <v/>
      </c>
      <c r="AM4548" t="s">
        <v>826</v>
      </c>
      <c r="AN4548" t="s">
        <v>826</v>
      </c>
      <c r="AO4548" t="s">
        <v>826</v>
      </c>
      <c r="AP4548" t="s">
        <v>826</v>
      </c>
      <c r="AQ4548" t="s">
        <v>32</v>
      </c>
    </row>
    <row r="4549" spans="1:43" x14ac:dyDescent="0.2">
      <c r="A4549" s="31"/>
      <c r="B4549" s="1">
        <v>42899</v>
      </c>
      <c r="C4549" s="1" t="str">
        <f>IF(F4549="Kup","6/13/2017",IF(F4549="Sag","6/14/2017",""))</f>
        <v>6/13/2017</v>
      </c>
      <c r="D4549" s="27">
        <f>A4549-B4549</f>
        <v>-42899</v>
      </c>
      <c r="E4549" s="27">
        <f>A4549-C4549</f>
        <v>-42899</v>
      </c>
      <c r="F4549" s="2" t="s">
        <v>21</v>
      </c>
      <c r="G4549" s="2" t="s">
        <v>711</v>
      </c>
      <c r="H4549" s="2" t="s">
        <v>42</v>
      </c>
      <c r="I4549" s="12" t="s">
        <v>99</v>
      </c>
      <c r="J4549" s="12" t="s">
        <v>979</v>
      </c>
      <c r="K4549" s="3" t="s">
        <v>960</v>
      </c>
      <c r="L4549" s="3" t="s">
        <v>959</v>
      </c>
      <c r="M4549" s="2">
        <v>8</v>
      </c>
      <c r="N4549" s="2">
        <v>8</v>
      </c>
      <c r="O4549" s="25">
        <v>9.8550000000000004</v>
      </c>
      <c r="P4549" s="3">
        <v>2.2069999999999999</v>
      </c>
      <c r="Q4549" s="3">
        <v>1.5429999999999999</v>
      </c>
      <c r="R4549">
        <f>IF(Q4549&gt;0,(P4549*(Q4549^2))*(3.14159/6),"")</f>
        <v>2.751265110278561</v>
      </c>
      <c r="S4549" s="2" t="s">
        <v>32</v>
      </c>
      <c r="T4549" t="s">
        <v>25</v>
      </c>
      <c r="U4549" s="2" t="s">
        <v>26</v>
      </c>
      <c r="V4549" s="9" t="s">
        <v>790</v>
      </c>
      <c r="W4549" s="2"/>
      <c r="X4549" s="2" t="s">
        <v>764</v>
      </c>
      <c r="Y4549" s="2"/>
      <c r="Z4549" s="2"/>
      <c r="AA4549" s="12" t="s">
        <v>835</v>
      </c>
      <c r="AB4549" t="str">
        <f>IF(Q4549&gt;0,"yes","no")</f>
        <v>yes</v>
      </c>
      <c r="AC4549" t="str">
        <f>IF(O4549&gt;0,"yes","no")</f>
        <v>yes</v>
      </c>
      <c r="AD4549" t="str">
        <f>IF(AH4549="hatch","yes","no")</f>
        <v>yes</v>
      </c>
      <c r="AE4549" t="str">
        <f>IF(AH4549="swimup","yes","no")</f>
        <v>no</v>
      </c>
      <c r="AF4549" t="str">
        <f>IF(AH4549="respiration","yes","no")</f>
        <v>no</v>
      </c>
      <c r="AH4549" t="s">
        <v>766</v>
      </c>
      <c r="AI4549">
        <f>IF(O4549&gt;0,(IF(S4549="live",O4549*0.84,IF(S4549="dried.ethanol",O4549*0.8449+2.8227,O4549))),"")</f>
        <v>9.8550000000000004</v>
      </c>
      <c r="AJ4549" s="2" t="s">
        <v>778</v>
      </c>
      <c r="AL4549" t="str">
        <f>IF(OR(AND(Q4549=Q4550,P4549&gt;0),AND(O4549&gt;0,O4549=O4550)),"duplicate","")</f>
        <v/>
      </c>
      <c r="AM4549" t="s">
        <v>826</v>
      </c>
      <c r="AN4549" t="s">
        <v>826</v>
      </c>
      <c r="AO4549" t="s">
        <v>826</v>
      </c>
      <c r="AP4549" t="s">
        <v>826</v>
      </c>
      <c r="AQ4549" t="s">
        <v>32</v>
      </c>
    </row>
    <row r="4550" spans="1:43" x14ac:dyDescent="0.2">
      <c r="A4550" s="31"/>
      <c r="B4550" s="1">
        <v>42899</v>
      </c>
      <c r="C4550" s="1" t="str">
        <f>IF(F4550="Kup","6/13/2017",IF(F4550="Sag","6/14/2017",""))</f>
        <v>6/13/2017</v>
      </c>
      <c r="D4550" s="27">
        <f>A4550-B4550</f>
        <v>-42899</v>
      </c>
      <c r="E4550" s="27">
        <f>A4550-C4550</f>
        <v>-42899</v>
      </c>
      <c r="F4550" s="2" t="s">
        <v>21</v>
      </c>
      <c r="G4550" s="2" t="s">
        <v>649</v>
      </c>
      <c r="H4550" s="2" t="s">
        <v>42</v>
      </c>
      <c r="I4550" s="12" t="s">
        <v>99</v>
      </c>
      <c r="J4550" s="12" t="s">
        <v>979</v>
      </c>
      <c r="K4550" s="3" t="s">
        <v>960</v>
      </c>
      <c r="L4550" s="3" t="s">
        <v>959</v>
      </c>
      <c r="M4550" s="2">
        <v>8</v>
      </c>
      <c r="N4550" s="2">
        <v>8</v>
      </c>
      <c r="O4550" s="25">
        <v>12.016999999999999</v>
      </c>
      <c r="P4550" s="2"/>
      <c r="Q4550" s="2"/>
      <c r="R4550" t="str">
        <f>IF(Q4550&gt;0,(P4550*(Q4550^2))*(3.14159/6),"")</f>
        <v/>
      </c>
      <c r="S4550" s="2" t="s">
        <v>32</v>
      </c>
      <c r="T4550" t="s">
        <v>25</v>
      </c>
      <c r="U4550" s="2" t="s">
        <v>26</v>
      </c>
      <c r="V4550" s="2" t="s">
        <v>655</v>
      </c>
      <c r="W4550" s="2"/>
      <c r="X4550" s="2" t="s">
        <v>764</v>
      </c>
      <c r="Y4550" s="2"/>
      <c r="AA4550" s="12" t="s">
        <v>835</v>
      </c>
      <c r="AB4550" t="str">
        <f>IF(Q4550&gt;0,"yes","no")</f>
        <v>no</v>
      </c>
      <c r="AC4550" t="str">
        <f>IF(O4550&gt;0,"yes","no")</f>
        <v>yes</v>
      </c>
      <c r="AD4550" t="str">
        <f>IF(AH4550="hatch","yes","no")</f>
        <v>no</v>
      </c>
      <c r="AE4550" t="str">
        <f>IF(AH4550="swimup","yes","no")</f>
        <v>yes</v>
      </c>
      <c r="AF4550" t="str">
        <f>IF(AH4550="respiration","yes","no")</f>
        <v>no</v>
      </c>
      <c r="AH4550" t="s">
        <v>765</v>
      </c>
      <c r="AI4550">
        <f>IF(O4550&gt;0,(IF(S4550="live",O4550*0.84,IF(S4550="dried.ethanol",O4550*0.8449+2.8227,O4550))),"")</f>
        <v>12.016999999999999</v>
      </c>
      <c r="AJ4550" s="2" t="s">
        <v>651</v>
      </c>
      <c r="AL4550" t="str">
        <f>IF(OR(AND(Q4550=Q4551,P4550&gt;0),AND(O4550&gt;0,O4550=O4551)),"duplicate","")</f>
        <v/>
      </c>
      <c r="AM4550" t="s">
        <v>827</v>
      </c>
      <c r="AN4550" t="s">
        <v>827</v>
      </c>
      <c r="AO4550" t="s">
        <v>826</v>
      </c>
      <c r="AP4550" t="s">
        <v>826</v>
      </c>
      <c r="AQ4550" t="s">
        <v>32</v>
      </c>
    </row>
    <row r="4551" spans="1:43" x14ac:dyDescent="0.2">
      <c r="A4551" s="31"/>
      <c r="B4551" s="1">
        <v>42899</v>
      </c>
      <c r="C4551" s="1" t="str">
        <f>IF(F4551="Kup","6/13/2017",IF(F4551="Sag","6/14/2017",""))</f>
        <v>6/13/2017</v>
      </c>
      <c r="D4551" s="27">
        <f>A4551-B4551</f>
        <v>-42899</v>
      </c>
      <c r="E4551" s="27">
        <f>A4551-C4551</f>
        <v>-42899</v>
      </c>
      <c r="F4551" s="2" t="s">
        <v>21</v>
      </c>
      <c r="G4551" s="2" t="s">
        <v>711</v>
      </c>
      <c r="H4551" s="2" t="s">
        <v>42</v>
      </c>
      <c r="I4551" s="12" t="s">
        <v>99</v>
      </c>
      <c r="J4551" s="12" t="s">
        <v>979</v>
      </c>
      <c r="K4551" s="3" t="s">
        <v>960</v>
      </c>
      <c r="L4551" s="3" t="s">
        <v>959</v>
      </c>
      <c r="M4551" s="2">
        <v>9</v>
      </c>
      <c r="N4551" s="2">
        <v>9</v>
      </c>
      <c r="O4551" s="25">
        <v>9.2739999999999991</v>
      </c>
      <c r="P4551" s="3">
        <v>2.1800000000000002</v>
      </c>
      <c r="Q4551" s="3">
        <v>1.9810000000000001</v>
      </c>
      <c r="R4551">
        <f>IF(Q4551&gt;0,(P4551*(Q4551^2))*(3.14159/6),"")</f>
        <v>4.479439756216367</v>
      </c>
      <c r="S4551" s="2" t="s">
        <v>32</v>
      </c>
      <c r="T4551" t="s">
        <v>25</v>
      </c>
      <c r="U4551" s="2" t="s">
        <v>26</v>
      </c>
      <c r="V4551" s="2" t="s">
        <v>788</v>
      </c>
      <c r="W4551" s="2"/>
      <c r="X4551" s="2" t="s">
        <v>764</v>
      </c>
      <c r="Y4551" s="2"/>
      <c r="Z4551" s="2"/>
      <c r="AA4551" s="12" t="s">
        <v>835</v>
      </c>
      <c r="AB4551" t="str">
        <f>IF(Q4551&gt;0,"yes","no")</f>
        <v>yes</v>
      </c>
      <c r="AC4551" t="str">
        <f>IF(O4551&gt;0,"yes","no")</f>
        <v>yes</v>
      </c>
      <c r="AD4551" t="str">
        <f>IF(AH4551="hatch","yes","no")</f>
        <v>yes</v>
      </c>
      <c r="AE4551" t="str">
        <f>IF(AH4551="swimup","yes","no")</f>
        <v>no</v>
      </c>
      <c r="AF4551" t="str">
        <f>IF(AH4551="respiration","yes","no")</f>
        <v>no</v>
      </c>
      <c r="AH4551" t="s">
        <v>766</v>
      </c>
      <c r="AI4551">
        <f>IF(O4551&gt;0,(IF(S4551="live",O4551*0.84,IF(S4551="dried.ethanol",O4551*0.8449+2.8227,O4551))),"")</f>
        <v>9.2739999999999991</v>
      </c>
      <c r="AJ4551" s="2" t="s">
        <v>778</v>
      </c>
      <c r="AL4551" t="str">
        <f>IF(OR(AND(Q4551=Q4552,P4551&gt;0),AND(O4551&gt;0,O4551=O4552)),"duplicate","")</f>
        <v/>
      </c>
      <c r="AM4551" t="s">
        <v>826</v>
      </c>
      <c r="AN4551" t="s">
        <v>826</v>
      </c>
      <c r="AO4551" t="s">
        <v>826</v>
      </c>
      <c r="AP4551" t="s">
        <v>826</v>
      </c>
      <c r="AQ4551" t="s">
        <v>32</v>
      </c>
    </row>
    <row r="4552" spans="1:43" x14ac:dyDescent="0.2">
      <c r="A4552" s="31"/>
      <c r="B4552" s="1">
        <v>42899</v>
      </c>
      <c r="C4552" s="1" t="str">
        <f>IF(F4552="Kup","6/13/2017",IF(F4552="Sag","6/14/2017",""))</f>
        <v>6/13/2017</v>
      </c>
      <c r="D4552" s="27">
        <f>A4552-B4552</f>
        <v>-42899</v>
      </c>
      <c r="E4552" s="27">
        <f>A4552-C4552</f>
        <v>-42899</v>
      </c>
      <c r="F4552" s="2" t="s">
        <v>21</v>
      </c>
      <c r="G4552" s="2" t="s">
        <v>711</v>
      </c>
      <c r="H4552" s="2" t="s">
        <v>42</v>
      </c>
      <c r="I4552" s="12" t="s">
        <v>99</v>
      </c>
      <c r="J4552" s="12" t="s">
        <v>979</v>
      </c>
      <c r="K4552" s="3" t="s">
        <v>960</v>
      </c>
      <c r="L4552" s="3" t="s">
        <v>959</v>
      </c>
      <c r="M4552" s="2">
        <v>9</v>
      </c>
      <c r="N4552" s="2">
        <v>9</v>
      </c>
      <c r="O4552" s="25">
        <v>10.678000000000001</v>
      </c>
      <c r="P4552" s="3">
        <v>2.4020000000000001</v>
      </c>
      <c r="Q4552" s="3">
        <v>1.6539999999999999</v>
      </c>
      <c r="R4552">
        <f>IF(Q4552&gt;0,(P4552*(Q4552^2))*(3.14159/6),"")</f>
        <v>3.4406640440521459</v>
      </c>
      <c r="S4552" s="2" t="s">
        <v>32</v>
      </c>
      <c r="T4552" t="s">
        <v>25</v>
      </c>
      <c r="U4552" s="2" t="s">
        <v>26</v>
      </c>
      <c r="V4552" s="9" t="s">
        <v>790</v>
      </c>
      <c r="W4552" s="2"/>
      <c r="X4552" s="2" t="s">
        <v>764</v>
      </c>
      <c r="Y4552" s="2"/>
      <c r="Z4552" s="2"/>
      <c r="AA4552" s="12" t="s">
        <v>835</v>
      </c>
      <c r="AB4552" t="str">
        <f>IF(Q4552&gt;0,"yes","no")</f>
        <v>yes</v>
      </c>
      <c r="AC4552" t="str">
        <f>IF(O4552&gt;0,"yes","no")</f>
        <v>yes</v>
      </c>
      <c r="AD4552" t="str">
        <f>IF(AH4552="hatch","yes","no")</f>
        <v>yes</v>
      </c>
      <c r="AE4552" t="str">
        <f>IF(AH4552="swimup","yes","no")</f>
        <v>no</v>
      </c>
      <c r="AF4552" t="str">
        <f>IF(AH4552="respiration","yes","no")</f>
        <v>no</v>
      </c>
      <c r="AH4552" t="s">
        <v>766</v>
      </c>
      <c r="AI4552">
        <f>IF(O4552&gt;0,(IF(S4552="live",O4552*0.84,IF(S4552="dried.ethanol",O4552*0.8449+2.8227,O4552))),"")</f>
        <v>10.678000000000001</v>
      </c>
      <c r="AJ4552" s="2" t="s">
        <v>778</v>
      </c>
      <c r="AL4552" t="str">
        <f>IF(OR(AND(Q4552=Q4553,P4552&gt;0),AND(O4552&gt;0,O4552=O4553)),"duplicate","")</f>
        <v/>
      </c>
      <c r="AM4552" t="s">
        <v>826</v>
      </c>
      <c r="AN4552" t="s">
        <v>826</v>
      </c>
      <c r="AO4552" t="s">
        <v>826</v>
      </c>
      <c r="AP4552" t="s">
        <v>826</v>
      </c>
      <c r="AQ4552" t="s">
        <v>32</v>
      </c>
    </row>
    <row r="4553" spans="1:43" x14ac:dyDescent="0.2">
      <c r="A4553" s="31"/>
      <c r="B4553" s="1">
        <v>42899</v>
      </c>
      <c r="C4553" s="1" t="str">
        <f>IF(F4553="Kup","6/13/2017",IF(F4553="Sag","6/14/2017",""))</f>
        <v>6/13/2017</v>
      </c>
      <c r="D4553" s="27">
        <f>A4553-B4553</f>
        <v>-42899</v>
      </c>
      <c r="E4553" s="27">
        <f>A4553-C4553</f>
        <v>-42899</v>
      </c>
      <c r="F4553" s="2" t="s">
        <v>21</v>
      </c>
      <c r="G4553" s="2" t="s">
        <v>649</v>
      </c>
      <c r="H4553" s="2" t="s">
        <v>42</v>
      </c>
      <c r="I4553" s="12" t="s">
        <v>99</v>
      </c>
      <c r="J4553" s="12" t="s">
        <v>979</v>
      </c>
      <c r="K4553" s="3" t="s">
        <v>960</v>
      </c>
      <c r="L4553" s="3" t="s">
        <v>959</v>
      </c>
      <c r="M4553" s="2">
        <v>9</v>
      </c>
      <c r="N4553" s="2">
        <v>9</v>
      </c>
      <c r="O4553" s="25">
        <v>12.477</v>
      </c>
      <c r="P4553" s="2"/>
      <c r="Q4553" s="2"/>
      <c r="R4553" t="str">
        <f>IF(Q4553&gt;0,(P4553*(Q4553^2))*(3.14159/6),"")</f>
        <v/>
      </c>
      <c r="S4553" s="2" t="s">
        <v>32</v>
      </c>
      <c r="T4553" t="s">
        <v>25</v>
      </c>
      <c r="U4553" s="2" t="s">
        <v>26</v>
      </c>
      <c r="V4553" s="2" t="s">
        <v>655</v>
      </c>
      <c r="W4553" s="2"/>
      <c r="X4553" s="2" t="s">
        <v>764</v>
      </c>
      <c r="Y4553" s="2"/>
      <c r="AA4553" s="12" t="s">
        <v>835</v>
      </c>
      <c r="AB4553" t="str">
        <f>IF(Q4553&gt;0,"yes","no")</f>
        <v>no</v>
      </c>
      <c r="AC4553" t="str">
        <f>IF(O4553&gt;0,"yes","no")</f>
        <v>yes</v>
      </c>
      <c r="AD4553" t="str">
        <f>IF(AH4553="hatch","yes","no")</f>
        <v>no</v>
      </c>
      <c r="AE4553" t="str">
        <f>IF(AH4553="swimup","yes","no")</f>
        <v>yes</v>
      </c>
      <c r="AF4553" t="str">
        <f>IF(AH4553="respiration","yes","no")</f>
        <v>no</v>
      </c>
      <c r="AH4553" t="s">
        <v>765</v>
      </c>
      <c r="AI4553">
        <f>IF(O4553&gt;0,(IF(S4553="live",O4553*0.84,IF(S4553="dried.ethanol",O4553*0.8449+2.8227,O4553))),"")</f>
        <v>12.477</v>
      </c>
      <c r="AJ4553" s="2" t="s">
        <v>651</v>
      </c>
      <c r="AL4553" t="str">
        <f>IF(OR(AND(Q4553=Q4554,P4553&gt;0),AND(O4553&gt;0,O4553=O4554)),"duplicate","")</f>
        <v/>
      </c>
      <c r="AM4553" t="s">
        <v>827</v>
      </c>
      <c r="AN4553" t="s">
        <v>827</v>
      </c>
      <c r="AO4553" t="s">
        <v>826</v>
      </c>
      <c r="AP4553" t="s">
        <v>826</v>
      </c>
      <c r="AQ4553" t="s">
        <v>32</v>
      </c>
    </row>
    <row r="4554" spans="1:43" x14ac:dyDescent="0.2">
      <c r="A4554" s="31"/>
      <c r="B4554" s="1">
        <v>42899</v>
      </c>
      <c r="C4554" s="1" t="str">
        <f>IF(F4554="Kup","6/13/2017",IF(F4554="Sag","6/14/2017",""))</f>
        <v>6/13/2017</v>
      </c>
      <c r="D4554" s="27">
        <f>A4554-B4554</f>
        <v>-42899</v>
      </c>
      <c r="E4554" s="27">
        <f>A4554-C4554</f>
        <v>-42899</v>
      </c>
      <c r="F4554" s="2" t="s">
        <v>21</v>
      </c>
      <c r="G4554" s="2" t="s">
        <v>711</v>
      </c>
      <c r="H4554" s="2" t="s">
        <v>42</v>
      </c>
      <c r="I4554" s="12" t="s">
        <v>99</v>
      </c>
      <c r="J4554" s="12" t="s">
        <v>979</v>
      </c>
      <c r="K4554" s="3" t="s">
        <v>960</v>
      </c>
      <c r="L4554" s="3" t="s">
        <v>959</v>
      </c>
      <c r="M4554" s="2">
        <v>10</v>
      </c>
      <c r="N4554" s="2">
        <v>10</v>
      </c>
      <c r="O4554" s="25">
        <v>9.9290000000000003</v>
      </c>
      <c r="P4554" s="3">
        <v>2.048</v>
      </c>
      <c r="Q4554" s="3">
        <v>1.661</v>
      </c>
      <c r="R4554">
        <f>IF(Q4554&gt;0,(P4554*(Q4554^2))*(3.14159/6),"")</f>
        <v>2.9584720637917865</v>
      </c>
      <c r="S4554" s="2" t="s">
        <v>32</v>
      </c>
      <c r="T4554" t="s">
        <v>25</v>
      </c>
      <c r="U4554" s="2" t="s">
        <v>26</v>
      </c>
      <c r="V4554" s="2" t="s">
        <v>788</v>
      </c>
      <c r="W4554" s="2"/>
      <c r="X4554" s="2" t="s">
        <v>764</v>
      </c>
      <c r="Y4554" s="2"/>
      <c r="Z4554" s="2"/>
      <c r="AA4554" s="12" t="s">
        <v>835</v>
      </c>
      <c r="AB4554" t="str">
        <f>IF(Q4554&gt;0,"yes","no")</f>
        <v>yes</v>
      </c>
      <c r="AC4554" t="str">
        <f>IF(O4554&gt;0,"yes","no")</f>
        <v>yes</v>
      </c>
      <c r="AD4554" t="str">
        <f>IF(AH4554="hatch","yes","no")</f>
        <v>yes</v>
      </c>
      <c r="AE4554" t="str">
        <f>IF(AH4554="swimup","yes","no")</f>
        <v>no</v>
      </c>
      <c r="AF4554" t="str">
        <f>IF(AH4554="respiration","yes","no")</f>
        <v>no</v>
      </c>
      <c r="AH4554" t="s">
        <v>766</v>
      </c>
      <c r="AI4554">
        <f>IF(O4554&gt;0,(IF(S4554="live",O4554*0.84,IF(S4554="dried.ethanol",O4554*0.8449+2.8227,O4554))),"")</f>
        <v>9.9290000000000003</v>
      </c>
      <c r="AJ4554" s="2" t="s">
        <v>778</v>
      </c>
      <c r="AL4554" t="str">
        <f>IF(OR(AND(Q4554=Q4555,P4554&gt;0),AND(O4554&gt;0,O4554=O4555)),"duplicate","")</f>
        <v/>
      </c>
      <c r="AM4554" t="s">
        <v>826</v>
      </c>
      <c r="AN4554" t="s">
        <v>826</v>
      </c>
      <c r="AO4554" t="s">
        <v>826</v>
      </c>
      <c r="AP4554" t="s">
        <v>826</v>
      </c>
      <c r="AQ4554" t="s">
        <v>32</v>
      </c>
    </row>
    <row r="4555" spans="1:43" x14ac:dyDescent="0.2">
      <c r="A4555" s="31"/>
      <c r="B4555" s="1">
        <v>42899</v>
      </c>
      <c r="C4555" s="1" t="str">
        <f>IF(F4555="Kup","6/13/2017",IF(F4555="Sag","6/14/2017",""))</f>
        <v>6/13/2017</v>
      </c>
      <c r="D4555" s="27">
        <f>A4555-B4555</f>
        <v>-42899</v>
      </c>
      <c r="E4555" s="27">
        <f>A4555-C4555</f>
        <v>-42899</v>
      </c>
      <c r="F4555" s="2" t="s">
        <v>21</v>
      </c>
      <c r="G4555" s="2" t="s">
        <v>711</v>
      </c>
      <c r="H4555" s="2" t="s">
        <v>42</v>
      </c>
      <c r="I4555" s="12" t="s">
        <v>99</v>
      </c>
      <c r="J4555" s="12" t="s">
        <v>979</v>
      </c>
      <c r="K4555" s="3" t="s">
        <v>960</v>
      </c>
      <c r="L4555" s="3" t="s">
        <v>959</v>
      </c>
      <c r="M4555" s="2">
        <v>10</v>
      </c>
      <c r="N4555" s="2">
        <v>10</v>
      </c>
      <c r="O4555" s="25">
        <v>10.439</v>
      </c>
      <c r="P4555" s="3">
        <v>2.37</v>
      </c>
      <c r="Q4555" s="3">
        <v>1.6679999999999999</v>
      </c>
      <c r="R4555">
        <f>IF(Q4555&gt;0,(P4555*(Q4555^2))*(3.14159/6),"")</f>
        <v>3.4525398029831997</v>
      </c>
      <c r="S4555" s="2" t="s">
        <v>32</v>
      </c>
      <c r="T4555" t="s">
        <v>25</v>
      </c>
      <c r="U4555" s="2" t="s">
        <v>26</v>
      </c>
      <c r="V4555" s="9" t="s">
        <v>790</v>
      </c>
      <c r="W4555" s="2"/>
      <c r="X4555" s="2" t="s">
        <v>764</v>
      </c>
      <c r="Y4555" s="2"/>
      <c r="Z4555" s="2"/>
      <c r="AA4555" s="12" t="s">
        <v>835</v>
      </c>
      <c r="AB4555" t="str">
        <f>IF(Q4555&gt;0,"yes","no")</f>
        <v>yes</v>
      </c>
      <c r="AC4555" t="str">
        <f>IF(O4555&gt;0,"yes","no")</f>
        <v>yes</v>
      </c>
      <c r="AD4555" t="str">
        <f>IF(AH4555="hatch","yes","no")</f>
        <v>yes</v>
      </c>
      <c r="AE4555" t="str">
        <f>IF(AH4555="swimup","yes","no")</f>
        <v>no</v>
      </c>
      <c r="AF4555" t="str">
        <f>IF(AH4555="respiration","yes","no")</f>
        <v>no</v>
      </c>
      <c r="AH4555" t="s">
        <v>766</v>
      </c>
      <c r="AI4555">
        <f>IF(O4555&gt;0,(IF(S4555="live",O4555*0.84,IF(S4555="dried.ethanol",O4555*0.8449+2.8227,O4555))),"")</f>
        <v>10.439</v>
      </c>
      <c r="AJ4555" s="2" t="s">
        <v>778</v>
      </c>
      <c r="AL4555" t="str">
        <f>IF(OR(AND(Q4555=Q4556,P4555&gt;0),AND(O4555&gt;0,O4555=O4556)),"duplicate","")</f>
        <v/>
      </c>
      <c r="AM4555" t="s">
        <v>826</v>
      </c>
      <c r="AN4555" t="s">
        <v>826</v>
      </c>
      <c r="AO4555" t="s">
        <v>826</v>
      </c>
      <c r="AP4555" t="s">
        <v>826</v>
      </c>
      <c r="AQ4555" t="s">
        <v>32</v>
      </c>
    </row>
    <row r="4556" spans="1:43" x14ac:dyDescent="0.2">
      <c r="A4556" s="31"/>
      <c r="B4556" s="1">
        <v>42899</v>
      </c>
      <c r="C4556" s="1" t="str">
        <f>IF(F4556="Kup","6/13/2017",IF(F4556="Sag","6/14/2017",""))</f>
        <v>6/13/2017</v>
      </c>
      <c r="D4556" s="27">
        <f>A4556-B4556</f>
        <v>-42899</v>
      </c>
      <c r="E4556" s="27">
        <f>A4556-C4556</f>
        <v>-42899</v>
      </c>
      <c r="F4556" s="2" t="s">
        <v>21</v>
      </c>
      <c r="G4556" s="2" t="s">
        <v>649</v>
      </c>
      <c r="H4556" s="2" t="s">
        <v>42</v>
      </c>
      <c r="I4556" s="12" t="s">
        <v>99</v>
      </c>
      <c r="J4556" s="12" t="s">
        <v>979</v>
      </c>
      <c r="K4556" s="3" t="s">
        <v>960</v>
      </c>
      <c r="L4556" s="3" t="s">
        <v>959</v>
      </c>
      <c r="M4556" s="2">
        <v>10</v>
      </c>
      <c r="N4556" s="2">
        <v>10</v>
      </c>
      <c r="O4556" s="25">
        <v>12.927</v>
      </c>
      <c r="P4556" s="2"/>
      <c r="Q4556" s="2"/>
      <c r="R4556" t="str">
        <f>IF(Q4556&gt;0,(P4556*(Q4556^2))*(3.14159/6),"")</f>
        <v/>
      </c>
      <c r="S4556" s="2" t="s">
        <v>32</v>
      </c>
      <c r="T4556" t="s">
        <v>25</v>
      </c>
      <c r="U4556" s="2" t="s">
        <v>26</v>
      </c>
      <c r="V4556" s="2" t="s">
        <v>655</v>
      </c>
      <c r="W4556" s="2"/>
      <c r="X4556" s="2" t="s">
        <v>764</v>
      </c>
      <c r="Y4556" s="2"/>
      <c r="AA4556" s="12" t="s">
        <v>835</v>
      </c>
      <c r="AB4556" t="str">
        <f>IF(Q4556&gt;0,"yes","no")</f>
        <v>no</v>
      </c>
      <c r="AC4556" t="str">
        <f>IF(O4556&gt;0,"yes","no")</f>
        <v>yes</v>
      </c>
      <c r="AD4556" t="str">
        <f>IF(AH4556="hatch","yes","no")</f>
        <v>no</v>
      </c>
      <c r="AE4556" t="str">
        <f>IF(AH4556="swimup","yes","no")</f>
        <v>yes</v>
      </c>
      <c r="AF4556" t="str">
        <f>IF(AH4556="respiration","yes","no")</f>
        <v>no</v>
      </c>
      <c r="AH4556" t="s">
        <v>765</v>
      </c>
      <c r="AI4556">
        <f>IF(O4556&gt;0,(IF(S4556="live",O4556*0.84,IF(S4556="dried.ethanol",O4556*0.8449+2.8227,O4556))),"")</f>
        <v>12.927</v>
      </c>
      <c r="AJ4556" s="2" t="s">
        <v>651</v>
      </c>
      <c r="AL4556" t="str">
        <f>IF(OR(AND(Q4556=Q4557,P4556&gt;0),AND(O4556&gt;0,O4556=O4557)),"duplicate","")</f>
        <v/>
      </c>
      <c r="AM4556" t="s">
        <v>827</v>
      </c>
      <c r="AN4556" t="s">
        <v>827</v>
      </c>
      <c r="AO4556" t="s">
        <v>826</v>
      </c>
      <c r="AP4556" t="s">
        <v>826</v>
      </c>
      <c r="AQ4556" t="s">
        <v>32</v>
      </c>
    </row>
    <row r="4557" spans="1:43" x14ac:dyDescent="0.2">
      <c r="A4557" s="31"/>
      <c r="B4557" s="1">
        <v>42899</v>
      </c>
      <c r="C4557" s="1" t="str">
        <f>IF(F4557="Kup","6/13/2017",IF(F4557="Sag","6/14/2017",""))</f>
        <v>6/13/2017</v>
      </c>
      <c r="D4557" s="27">
        <f>A4557-B4557</f>
        <v>-42899</v>
      </c>
      <c r="E4557" s="27">
        <f>A4557-C4557</f>
        <v>-42899</v>
      </c>
      <c r="F4557" s="2" t="s">
        <v>21</v>
      </c>
      <c r="G4557" s="2" t="s">
        <v>711</v>
      </c>
      <c r="H4557" s="2" t="s">
        <v>42</v>
      </c>
      <c r="I4557" s="12" t="s">
        <v>99</v>
      </c>
      <c r="J4557" s="12" t="s">
        <v>979</v>
      </c>
      <c r="K4557" s="3" t="s">
        <v>960</v>
      </c>
      <c r="L4557" s="3" t="s">
        <v>959</v>
      </c>
      <c r="M4557" s="2">
        <v>11</v>
      </c>
      <c r="N4557" s="2">
        <v>11</v>
      </c>
      <c r="O4557" s="25">
        <v>10.365</v>
      </c>
      <c r="P4557" s="3">
        <v>2.2120000000000002</v>
      </c>
      <c r="Q4557" s="3">
        <v>1.579</v>
      </c>
      <c r="R4557">
        <f>IF(Q4557&gt;0,(P4557*(Q4557^2))*(3.14159/6),"")</f>
        <v>2.8876705128227131</v>
      </c>
      <c r="S4557" s="2" t="s">
        <v>32</v>
      </c>
      <c r="T4557" t="s">
        <v>25</v>
      </c>
      <c r="U4557" s="2" t="s">
        <v>26</v>
      </c>
      <c r="V4557" s="2" t="s">
        <v>788</v>
      </c>
      <c r="W4557" s="2"/>
      <c r="X4557" s="2" t="s">
        <v>764</v>
      </c>
      <c r="Y4557" s="2"/>
      <c r="Z4557" s="2"/>
      <c r="AA4557" s="12" t="s">
        <v>835</v>
      </c>
      <c r="AB4557" t="str">
        <f>IF(Q4557&gt;0,"yes","no")</f>
        <v>yes</v>
      </c>
      <c r="AC4557" t="str">
        <f>IF(O4557&gt;0,"yes","no")</f>
        <v>yes</v>
      </c>
      <c r="AD4557" t="str">
        <f>IF(AH4557="hatch","yes","no")</f>
        <v>yes</v>
      </c>
      <c r="AE4557" t="str">
        <f>IF(AH4557="swimup","yes","no")</f>
        <v>no</v>
      </c>
      <c r="AF4557" t="str">
        <f>IF(AH4557="respiration","yes","no")</f>
        <v>no</v>
      </c>
      <c r="AH4557" t="s">
        <v>766</v>
      </c>
      <c r="AI4557">
        <f>IF(O4557&gt;0,(IF(S4557="live",O4557*0.84,IF(S4557="dried.ethanol",O4557*0.8449+2.8227,O4557))),"")</f>
        <v>10.365</v>
      </c>
      <c r="AJ4557" s="2" t="s">
        <v>778</v>
      </c>
      <c r="AL4557" t="str">
        <f>IF(OR(AND(Q4557=Q4558,P4557&gt;0),AND(O4557&gt;0,O4557=O4558)),"duplicate","")</f>
        <v/>
      </c>
      <c r="AM4557" t="s">
        <v>826</v>
      </c>
      <c r="AN4557" t="s">
        <v>826</v>
      </c>
      <c r="AO4557" t="s">
        <v>826</v>
      </c>
      <c r="AP4557" t="s">
        <v>826</v>
      </c>
      <c r="AQ4557" t="s">
        <v>32</v>
      </c>
    </row>
    <row r="4558" spans="1:43" x14ac:dyDescent="0.2">
      <c r="A4558" s="31"/>
      <c r="B4558" s="1">
        <v>42899</v>
      </c>
      <c r="C4558" s="1" t="str">
        <f>IF(F4558="Kup","6/13/2017",IF(F4558="Sag","6/14/2017",""))</f>
        <v>6/13/2017</v>
      </c>
      <c r="D4558" s="27">
        <f>A4558-B4558</f>
        <v>-42899</v>
      </c>
      <c r="E4558" s="27">
        <f>A4558-C4558</f>
        <v>-42899</v>
      </c>
      <c r="F4558" s="2" t="s">
        <v>21</v>
      </c>
      <c r="G4558" s="2" t="s">
        <v>711</v>
      </c>
      <c r="H4558" s="2" t="s">
        <v>42</v>
      </c>
      <c r="I4558" s="12" t="s">
        <v>99</v>
      </c>
      <c r="J4558" s="12" t="s">
        <v>979</v>
      </c>
      <c r="K4558" s="3" t="s">
        <v>960</v>
      </c>
      <c r="L4558" s="3" t="s">
        <v>959</v>
      </c>
      <c r="M4558" s="2">
        <v>11</v>
      </c>
      <c r="N4558" s="2">
        <v>11</v>
      </c>
      <c r="O4558" s="25">
        <v>10.728999999999999</v>
      </c>
      <c r="P4558" s="3">
        <v>2.46</v>
      </c>
      <c r="Q4558" s="3">
        <v>1.528</v>
      </c>
      <c r="R4558">
        <f>IF(Q4558&gt;0,(P4558*(Q4558^2))*(3.14159/6),"")</f>
        <v>3.0073229672895994</v>
      </c>
      <c r="S4558" s="2" t="s">
        <v>32</v>
      </c>
      <c r="T4558" t="s">
        <v>25</v>
      </c>
      <c r="U4558" s="2" t="s">
        <v>26</v>
      </c>
      <c r="V4558" s="9" t="s">
        <v>790</v>
      </c>
      <c r="W4558" s="2"/>
      <c r="X4558" s="2" t="s">
        <v>764</v>
      </c>
      <c r="Y4558" s="2"/>
      <c r="Z4558" s="2"/>
      <c r="AA4558" s="12" t="s">
        <v>835</v>
      </c>
      <c r="AB4558" t="str">
        <f>IF(Q4558&gt;0,"yes","no")</f>
        <v>yes</v>
      </c>
      <c r="AC4558" t="str">
        <f>IF(O4558&gt;0,"yes","no")</f>
        <v>yes</v>
      </c>
      <c r="AD4558" t="str">
        <f>IF(AH4558="hatch","yes","no")</f>
        <v>yes</v>
      </c>
      <c r="AE4558" t="str">
        <f>IF(AH4558="swimup","yes","no")</f>
        <v>no</v>
      </c>
      <c r="AF4558" t="str">
        <f>IF(AH4558="respiration","yes","no")</f>
        <v>no</v>
      </c>
      <c r="AH4558" t="s">
        <v>766</v>
      </c>
      <c r="AI4558">
        <f>IF(O4558&gt;0,(IF(S4558="live",O4558*0.84,IF(S4558="dried.ethanol",O4558*0.8449+2.8227,O4558))),"")</f>
        <v>10.728999999999999</v>
      </c>
      <c r="AJ4558" s="2" t="s">
        <v>778</v>
      </c>
      <c r="AL4558" t="str">
        <f>IF(OR(AND(Q4558=Q4559,P4558&gt;0),AND(O4558&gt;0,O4558=O4559)),"duplicate","")</f>
        <v/>
      </c>
      <c r="AM4558" t="s">
        <v>826</v>
      </c>
      <c r="AN4558" t="s">
        <v>826</v>
      </c>
      <c r="AO4558" t="s">
        <v>826</v>
      </c>
      <c r="AP4558" t="s">
        <v>826</v>
      </c>
      <c r="AQ4558" t="s">
        <v>32</v>
      </c>
    </row>
    <row r="4559" spans="1:43" x14ac:dyDescent="0.2">
      <c r="A4559" s="31"/>
      <c r="B4559" s="1">
        <v>42899</v>
      </c>
      <c r="C4559" s="1" t="str">
        <f>IF(F4559="Kup","6/13/2017",IF(F4559="Sag","6/14/2017",""))</f>
        <v>6/13/2017</v>
      </c>
      <c r="D4559" s="27">
        <f>A4559-B4559</f>
        <v>-42899</v>
      </c>
      <c r="E4559" s="27">
        <f>A4559-C4559</f>
        <v>-42899</v>
      </c>
      <c r="F4559" s="2" t="s">
        <v>21</v>
      </c>
      <c r="G4559" s="2" t="s">
        <v>711</v>
      </c>
      <c r="H4559" s="2" t="s">
        <v>42</v>
      </c>
      <c r="I4559" s="12" t="s">
        <v>99</v>
      </c>
      <c r="J4559" s="12" t="s">
        <v>979</v>
      </c>
      <c r="K4559" s="3" t="s">
        <v>960</v>
      </c>
      <c r="L4559" s="3" t="s">
        <v>959</v>
      </c>
      <c r="M4559" s="2">
        <v>12</v>
      </c>
      <c r="N4559" s="2">
        <v>12</v>
      </c>
      <c r="O4559" s="25">
        <v>10.497</v>
      </c>
      <c r="P4559" s="3">
        <v>2.5150000000000001</v>
      </c>
      <c r="Q4559" s="3">
        <v>1.72</v>
      </c>
      <c r="R4559">
        <f>IF(Q4559&gt;0,(P4559*(Q4559^2))*(3.14159/6),"")</f>
        <v>3.8957684729733328</v>
      </c>
      <c r="S4559" s="2" t="s">
        <v>32</v>
      </c>
      <c r="T4559" t="s">
        <v>25</v>
      </c>
      <c r="U4559" s="2" t="s">
        <v>26</v>
      </c>
      <c r="V4559" s="2" t="s">
        <v>788</v>
      </c>
      <c r="W4559" s="2"/>
      <c r="X4559" s="2" t="s">
        <v>764</v>
      </c>
      <c r="Y4559" s="2"/>
      <c r="Z4559" s="2"/>
      <c r="AA4559" s="12" t="s">
        <v>835</v>
      </c>
      <c r="AB4559" t="str">
        <f>IF(Q4559&gt;0,"yes","no")</f>
        <v>yes</v>
      </c>
      <c r="AC4559" t="str">
        <f>IF(O4559&gt;0,"yes","no")</f>
        <v>yes</v>
      </c>
      <c r="AD4559" t="str">
        <f>IF(AH4559="hatch","yes","no")</f>
        <v>yes</v>
      </c>
      <c r="AE4559" t="str">
        <f>IF(AH4559="swimup","yes","no")</f>
        <v>no</v>
      </c>
      <c r="AF4559" t="str">
        <f>IF(AH4559="respiration","yes","no")</f>
        <v>no</v>
      </c>
      <c r="AH4559" t="s">
        <v>766</v>
      </c>
      <c r="AI4559">
        <f>IF(O4559&gt;0,(IF(S4559="live",O4559*0.84,IF(S4559="dried.ethanol",O4559*0.8449+2.8227,O4559))),"")</f>
        <v>10.497</v>
      </c>
      <c r="AJ4559" s="2" t="s">
        <v>778</v>
      </c>
      <c r="AL4559" t="str">
        <f>IF(OR(AND(Q4559=Q4560,P4559&gt;0),AND(O4559&gt;0,O4559=O4560)),"duplicate","")</f>
        <v/>
      </c>
      <c r="AM4559" t="s">
        <v>826</v>
      </c>
      <c r="AN4559" t="s">
        <v>826</v>
      </c>
      <c r="AO4559" t="s">
        <v>826</v>
      </c>
      <c r="AP4559" t="s">
        <v>826</v>
      </c>
      <c r="AQ4559" t="s">
        <v>32</v>
      </c>
    </row>
    <row r="4560" spans="1:43" x14ac:dyDescent="0.2">
      <c r="A4560" s="31"/>
      <c r="B4560" s="1">
        <v>42899</v>
      </c>
      <c r="C4560" s="1" t="str">
        <f>IF(F4560="Kup","6/13/2017",IF(F4560="Sag","6/14/2017",""))</f>
        <v>6/13/2017</v>
      </c>
      <c r="D4560" s="27">
        <f>A4560-B4560</f>
        <v>-42899</v>
      </c>
      <c r="E4560" s="27">
        <f>A4560-C4560</f>
        <v>-42899</v>
      </c>
      <c r="F4560" s="2" t="s">
        <v>21</v>
      </c>
      <c r="G4560" s="2" t="s">
        <v>711</v>
      </c>
      <c r="H4560" s="2" t="s">
        <v>42</v>
      </c>
      <c r="I4560" s="12" t="s">
        <v>99</v>
      </c>
      <c r="J4560" s="12" t="s">
        <v>979</v>
      </c>
      <c r="K4560" s="3" t="s">
        <v>960</v>
      </c>
      <c r="L4560" s="3" t="s">
        <v>959</v>
      </c>
      <c r="M4560" s="2">
        <v>12</v>
      </c>
      <c r="N4560" s="2">
        <v>12</v>
      </c>
      <c r="O4560" s="25">
        <v>10.711</v>
      </c>
      <c r="P4560" s="3">
        <v>2.3149999999999999</v>
      </c>
      <c r="Q4560" s="3">
        <v>1.389</v>
      </c>
      <c r="R4560">
        <f>IF(Q4560&gt;0,(P4560*(Q4560^2))*(3.14159/6),"")</f>
        <v>2.3385881370504751</v>
      </c>
      <c r="S4560" s="2" t="s">
        <v>32</v>
      </c>
      <c r="T4560" t="s">
        <v>25</v>
      </c>
      <c r="U4560" s="2" t="s">
        <v>26</v>
      </c>
      <c r="V4560" s="9" t="s">
        <v>790</v>
      </c>
      <c r="W4560" s="2"/>
      <c r="X4560" s="2" t="s">
        <v>764</v>
      </c>
      <c r="Y4560" s="2"/>
      <c r="Z4560" s="2"/>
      <c r="AA4560" s="12" t="s">
        <v>835</v>
      </c>
      <c r="AB4560" t="str">
        <f>IF(Q4560&gt;0,"yes","no")</f>
        <v>yes</v>
      </c>
      <c r="AC4560" t="str">
        <f>IF(O4560&gt;0,"yes","no")</f>
        <v>yes</v>
      </c>
      <c r="AD4560" t="str">
        <f>IF(AH4560="hatch","yes","no")</f>
        <v>yes</v>
      </c>
      <c r="AE4560" t="str">
        <f>IF(AH4560="swimup","yes","no")</f>
        <v>no</v>
      </c>
      <c r="AF4560" t="str">
        <f>IF(AH4560="respiration","yes","no")</f>
        <v>no</v>
      </c>
      <c r="AH4560" t="s">
        <v>766</v>
      </c>
      <c r="AI4560">
        <f>IF(O4560&gt;0,(IF(S4560="live",O4560*0.84,IF(S4560="dried.ethanol",O4560*0.8449+2.8227,O4560))),"")</f>
        <v>10.711</v>
      </c>
      <c r="AJ4560" s="2" t="s">
        <v>778</v>
      </c>
      <c r="AL4560" t="str">
        <f>IF(OR(AND(Q4560=Q4561,P4560&gt;0),AND(O4560&gt;0,O4560=O4561)),"duplicate","")</f>
        <v/>
      </c>
      <c r="AM4560" t="s">
        <v>826</v>
      </c>
      <c r="AN4560" t="s">
        <v>826</v>
      </c>
      <c r="AO4560" t="s">
        <v>826</v>
      </c>
      <c r="AP4560" t="s">
        <v>826</v>
      </c>
      <c r="AQ4560" t="s">
        <v>32</v>
      </c>
    </row>
    <row r="4561" spans="1:43" x14ac:dyDescent="0.2">
      <c r="A4561" s="31"/>
      <c r="B4561" s="1">
        <v>42899</v>
      </c>
      <c r="C4561" s="1" t="str">
        <f>IF(F4561="Kup","6/13/2017",IF(F4561="Sag","6/14/2017",""))</f>
        <v>6/13/2017</v>
      </c>
      <c r="D4561" s="27">
        <f>A4561-B4561</f>
        <v>-42899</v>
      </c>
      <c r="E4561" s="27">
        <f>A4561-C4561</f>
        <v>-42899</v>
      </c>
      <c r="F4561" s="2" t="s">
        <v>21</v>
      </c>
      <c r="G4561" s="2" t="s">
        <v>711</v>
      </c>
      <c r="H4561" s="2" t="s">
        <v>42</v>
      </c>
      <c r="I4561" s="12" t="s">
        <v>99</v>
      </c>
      <c r="J4561" s="12" t="s">
        <v>979</v>
      </c>
      <c r="K4561" s="3" t="s">
        <v>960</v>
      </c>
      <c r="L4561" s="3" t="s">
        <v>959</v>
      </c>
      <c r="M4561" s="2">
        <v>13</v>
      </c>
      <c r="N4561" s="2">
        <v>13</v>
      </c>
      <c r="O4561" s="25">
        <v>10.766</v>
      </c>
      <c r="P4561" s="3">
        <v>2.2120000000000002</v>
      </c>
      <c r="Q4561" s="3">
        <v>2.0310000000000001</v>
      </c>
      <c r="R4561">
        <f>IF(Q4561&gt;0,(P4561*(Q4561^2))*(3.14159/6),"")</f>
        <v>4.777527822718981</v>
      </c>
      <c r="S4561" s="2" t="s">
        <v>32</v>
      </c>
      <c r="T4561" t="s">
        <v>25</v>
      </c>
      <c r="U4561" s="2" t="s">
        <v>26</v>
      </c>
      <c r="V4561" s="2" t="s">
        <v>788</v>
      </c>
      <c r="W4561" s="2"/>
      <c r="X4561" s="2" t="s">
        <v>764</v>
      </c>
      <c r="Y4561" s="2"/>
      <c r="Z4561" s="2"/>
      <c r="AA4561" s="12" t="s">
        <v>835</v>
      </c>
      <c r="AB4561" t="str">
        <f>IF(Q4561&gt;0,"yes","no")</f>
        <v>yes</v>
      </c>
      <c r="AC4561" t="str">
        <f>IF(O4561&gt;0,"yes","no")</f>
        <v>yes</v>
      </c>
      <c r="AD4561" t="str">
        <f>IF(AH4561="hatch","yes","no")</f>
        <v>yes</v>
      </c>
      <c r="AE4561" t="str">
        <f>IF(AH4561="swimup","yes","no")</f>
        <v>no</v>
      </c>
      <c r="AF4561" t="str">
        <f>IF(AH4561="respiration","yes","no")</f>
        <v>no</v>
      </c>
      <c r="AH4561" t="s">
        <v>766</v>
      </c>
      <c r="AI4561">
        <f>IF(O4561&gt;0,(IF(S4561="live",O4561*0.84,IF(S4561="dried.ethanol",O4561*0.8449+2.8227,O4561))),"")</f>
        <v>10.766</v>
      </c>
      <c r="AJ4561" s="2" t="s">
        <v>778</v>
      </c>
      <c r="AL4561" t="str">
        <f>IF(OR(AND(Q4561=Q4562,P4561&gt;0),AND(O4561&gt;0,O4561=O4562)),"duplicate","")</f>
        <v/>
      </c>
      <c r="AM4561" t="s">
        <v>826</v>
      </c>
      <c r="AN4561" t="s">
        <v>826</v>
      </c>
      <c r="AO4561" t="s">
        <v>826</v>
      </c>
      <c r="AP4561" t="s">
        <v>826</v>
      </c>
      <c r="AQ4561" t="s">
        <v>32</v>
      </c>
    </row>
    <row r="4562" spans="1:43" x14ac:dyDescent="0.2">
      <c r="A4562" s="31"/>
      <c r="B4562" s="1">
        <v>42899</v>
      </c>
      <c r="C4562" s="1" t="str">
        <f>IF(F4562="Kup","6/13/2017",IF(F4562="Sag","6/14/2017",""))</f>
        <v>6/13/2017</v>
      </c>
      <c r="D4562" s="27">
        <f>A4562-B4562</f>
        <v>-42899</v>
      </c>
      <c r="E4562" s="27">
        <f>A4562-C4562</f>
        <v>-42899</v>
      </c>
      <c r="F4562" s="2" t="s">
        <v>21</v>
      </c>
      <c r="G4562" s="2" t="s">
        <v>711</v>
      </c>
      <c r="H4562" s="2" t="s">
        <v>42</v>
      </c>
      <c r="I4562" s="12" t="s">
        <v>99</v>
      </c>
      <c r="J4562" s="12" t="s">
        <v>979</v>
      </c>
      <c r="K4562" s="3" t="s">
        <v>960</v>
      </c>
      <c r="L4562" s="3" t="s">
        <v>959</v>
      </c>
      <c r="M4562" s="2">
        <v>13</v>
      </c>
      <c r="N4562" s="2">
        <v>13</v>
      </c>
      <c r="O4562" s="25">
        <v>11.063000000000001</v>
      </c>
      <c r="P4562" s="3">
        <v>2.4380000000000002</v>
      </c>
      <c r="Q4562" s="3">
        <v>1.5980000000000001</v>
      </c>
      <c r="R4562">
        <f>IF(Q4562&gt;0,(P4562*(Q4562^2))*(3.14159/6),"")</f>
        <v>3.2597591024829473</v>
      </c>
      <c r="S4562" s="2" t="s">
        <v>32</v>
      </c>
      <c r="T4562" t="s">
        <v>25</v>
      </c>
      <c r="U4562" s="2" t="s">
        <v>26</v>
      </c>
      <c r="V4562" s="9" t="s">
        <v>790</v>
      </c>
      <c r="W4562" s="2"/>
      <c r="X4562" s="2" t="s">
        <v>764</v>
      </c>
      <c r="Y4562" s="2"/>
      <c r="Z4562" s="2"/>
      <c r="AA4562" s="12" t="s">
        <v>835</v>
      </c>
      <c r="AB4562" t="str">
        <f>IF(Q4562&gt;0,"yes","no")</f>
        <v>yes</v>
      </c>
      <c r="AC4562" t="str">
        <f>IF(O4562&gt;0,"yes","no")</f>
        <v>yes</v>
      </c>
      <c r="AD4562" t="str">
        <f>IF(AH4562="hatch","yes","no")</f>
        <v>yes</v>
      </c>
      <c r="AE4562" t="str">
        <f>IF(AH4562="swimup","yes","no")</f>
        <v>no</v>
      </c>
      <c r="AF4562" t="str">
        <f>IF(AH4562="respiration","yes","no")</f>
        <v>no</v>
      </c>
      <c r="AH4562" t="s">
        <v>766</v>
      </c>
      <c r="AI4562">
        <f>IF(O4562&gt;0,(IF(S4562="live",O4562*0.84,IF(S4562="dried.ethanol",O4562*0.8449+2.8227,O4562))),"")</f>
        <v>11.063000000000001</v>
      </c>
      <c r="AJ4562" s="2" t="s">
        <v>778</v>
      </c>
      <c r="AL4562" t="str">
        <f>IF(OR(AND(Q4562=Q4563,P4562&gt;0),AND(O4562&gt;0,O4562=O4563)),"duplicate","")</f>
        <v/>
      </c>
      <c r="AM4562" t="s">
        <v>826</v>
      </c>
      <c r="AN4562" t="s">
        <v>826</v>
      </c>
      <c r="AO4562" t="s">
        <v>826</v>
      </c>
      <c r="AP4562" t="s">
        <v>826</v>
      </c>
      <c r="AQ4562" t="s">
        <v>32</v>
      </c>
    </row>
    <row r="4563" spans="1:43" x14ac:dyDescent="0.2">
      <c r="A4563" s="31"/>
      <c r="B4563" s="1">
        <v>42899</v>
      </c>
      <c r="C4563" s="1" t="str">
        <f>IF(F4563="Kup","6/13/2017",IF(F4563="Sag","6/14/2017",""))</f>
        <v>6/13/2017</v>
      </c>
      <c r="D4563" s="27">
        <f>A4563-B4563</f>
        <v>-42899</v>
      </c>
      <c r="E4563" s="27">
        <f>A4563-C4563</f>
        <v>-42899</v>
      </c>
      <c r="F4563" s="2" t="s">
        <v>21</v>
      </c>
      <c r="G4563" s="2" t="s">
        <v>711</v>
      </c>
      <c r="H4563" s="2" t="s">
        <v>42</v>
      </c>
      <c r="I4563" s="12" t="s">
        <v>99</v>
      </c>
      <c r="J4563" s="12" t="s">
        <v>979</v>
      </c>
      <c r="K4563" s="3" t="s">
        <v>960</v>
      </c>
      <c r="L4563" s="3" t="s">
        <v>959</v>
      </c>
      <c r="M4563" s="2">
        <v>14</v>
      </c>
      <c r="N4563" s="2">
        <v>14</v>
      </c>
      <c r="O4563" s="25">
        <v>10.07</v>
      </c>
      <c r="P4563" s="3">
        <v>2.2029999999999998</v>
      </c>
      <c r="Q4563" s="3">
        <v>1.8919999999999999</v>
      </c>
      <c r="R4563">
        <f>IF(Q4563&gt;0,(P4563*(Q4563^2))*(3.14159/6),"")</f>
        <v>4.1290963477582121</v>
      </c>
      <c r="S4563" s="2" t="s">
        <v>32</v>
      </c>
      <c r="T4563" t="s">
        <v>25</v>
      </c>
      <c r="U4563" s="2" t="s">
        <v>26</v>
      </c>
      <c r="V4563" s="2" t="s">
        <v>788</v>
      </c>
      <c r="W4563" s="2"/>
      <c r="X4563" s="2" t="s">
        <v>764</v>
      </c>
      <c r="Y4563" s="2"/>
      <c r="Z4563" s="2"/>
      <c r="AA4563" s="12" t="s">
        <v>835</v>
      </c>
      <c r="AB4563" t="str">
        <f>IF(Q4563&gt;0,"yes","no")</f>
        <v>yes</v>
      </c>
      <c r="AC4563" t="str">
        <f>IF(O4563&gt;0,"yes","no")</f>
        <v>yes</v>
      </c>
      <c r="AD4563" t="str">
        <f>IF(AH4563="hatch","yes","no")</f>
        <v>yes</v>
      </c>
      <c r="AE4563" t="str">
        <f>IF(AH4563="swimup","yes","no")</f>
        <v>no</v>
      </c>
      <c r="AF4563" t="str">
        <f>IF(AH4563="respiration","yes","no")</f>
        <v>no</v>
      </c>
      <c r="AH4563" t="s">
        <v>766</v>
      </c>
      <c r="AI4563">
        <f>IF(O4563&gt;0,(IF(S4563="live",O4563*0.84,IF(S4563="dried.ethanol",O4563*0.8449+2.8227,O4563))),"")</f>
        <v>10.07</v>
      </c>
      <c r="AJ4563" s="2" t="s">
        <v>778</v>
      </c>
      <c r="AL4563" t="str">
        <f>IF(OR(AND(Q4563=Q4564,P4563&gt;0),AND(O4563&gt;0,O4563=O4564)),"duplicate","")</f>
        <v/>
      </c>
      <c r="AM4563" t="s">
        <v>826</v>
      </c>
      <c r="AN4563" t="s">
        <v>826</v>
      </c>
      <c r="AO4563" t="s">
        <v>826</v>
      </c>
      <c r="AP4563" t="s">
        <v>826</v>
      </c>
      <c r="AQ4563" t="s">
        <v>32</v>
      </c>
    </row>
    <row r="4564" spans="1:43" x14ac:dyDescent="0.2">
      <c r="A4564" s="31"/>
      <c r="B4564" s="1">
        <v>42899</v>
      </c>
      <c r="C4564" s="1" t="str">
        <f>IF(F4564="Kup","6/13/2017",IF(F4564="Sag","6/14/2017",""))</f>
        <v>6/13/2017</v>
      </c>
      <c r="D4564" s="27">
        <f>A4564-B4564</f>
        <v>-42899</v>
      </c>
      <c r="E4564" s="27">
        <f>A4564-C4564</f>
        <v>-42899</v>
      </c>
      <c r="F4564" s="2" t="s">
        <v>21</v>
      </c>
      <c r="G4564" s="2" t="s">
        <v>711</v>
      </c>
      <c r="H4564" s="2" t="s">
        <v>42</v>
      </c>
      <c r="I4564" s="12" t="s">
        <v>99</v>
      </c>
      <c r="J4564" s="12" t="s">
        <v>979</v>
      </c>
      <c r="K4564" s="3" t="s">
        <v>960</v>
      </c>
      <c r="L4564" s="3" t="s">
        <v>959</v>
      </c>
      <c r="M4564" s="2">
        <v>14</v>
      </c>
      <c r="N4564" s="2">
        <v>14</v>
      </c>
      <c r="O4564" s="25">
        <v>10.502000000000001</v>
      </c>
      <c r="P4564" s="3">
        <v>2.3759999999999999</v>
      </c>
      <c r="Q4564" s="3">
        <v>1.528</v>
      </c>
      <c r="R4564">
        <f>IF(Q4564&gt;0,(P4564*(Q4564^2))*(3.14159/6),"")</f>
        <v>2.9046338903577595</v>
      </c>
      <c r="S4564" s="2" t="s">
        <v>32</v>
      </c>
      <c r="T4564" t="s">
        <v>25</v>
      </c>
      <c r="U4564" s="2" t="s">
        <v>26</v>
      </c>
      <c r="V4564" s="9" t="s">
        <v>790</v>
      </c>
      <c r="W4564" s="2"/>
      <c r="X4564" s="2" t="s">
        <v>764</v>
      </c>
      <c r="Y4564" s="2"/>
      <c r="Z4564" s="2"/>
      <c r="AA4564" s="12" t="s">
        <v>835</v>
      </c>
      <c r="AB4564" t="str">
        <f>IF(Q4564&gt;0,"yes","no")</f>
        <v>yes</v>
      </c>
      <c r="AC4564" t="str">
        <f>IF(O4564&gt;0,"yes","no")</f>
        <v>yes</v>
      </c>
      <c r="AD4564" t="str">
        <f>IF(AH4564="hatch","yes","no")</f>
        <v>yes</v>
      </c>
      <c r="AE4564" t="str">
        <f>IF(AH4564="swimup","yes","no")</f>
        <v>no</v>
      </c>
      <c r="AF4564" t="str">
        <f>IF(AH4564="respiration","yes","no")</f>
        <v>no</v>
      </c>
      <c r="AH4564" t="s">
        <v>766</v>
      </c>
      <c r="AI4564">
        <f>IF(O4564&gt;0,(IF(S4564="live",O4564*0.84,IF(S4564="dried.ethanol",O4564*0.8449+2.8227,O4564))),"")</f>
        <v>10.502000000000001</v>
      </c>
      <c r="AJ4564" s="2" t="s">
        <v>778</v>
      </c>
      <c r="AL4564" t="str">
        <f>IF(OR(AND(Q4564=Q4565,P4564&gt;0),AND(O4564&gt;0,O4564=O4565)),"duplicate","")</f>
        <v/>
      </c>
      <c r="AM4564" t="s">
        <v>826</v>
      </c>
      <c r="AN4564" t="s">
        <v>826</v>
      </c>
      <c r="AO4564" t="s">
        <v>826</v>
      </c>
      <c r="AP4564" t="s">
        <v>826</v>
      </c>
      <c r="AQ4564" t="s">
        <v>32</v>
      </c>
    </row>
    <row r="4565" spans="1:43" x14ac:dyDescent="0.2">
      <c r="A4565" s="31"/>
      <c r="B4565" s="1">
        <v>42899</v>
      </c>
      <c r="C4565" s="1" t="str">
        <f>IF(F4565="Kup","6/13/2017",IF(F4565="Sag","6/14/2017",""))</f>
        <v>6/13/2017</v>
      </c>
      <c r="D4565" s="27">
        <f>A4565-B4565</f>
        <v>-42899</v>
      </c>
      <c r="E4565" s="27">
        <f>A4565-C4565</f>
        <v>-42899</v>
      </c>
      <c r="F4565" s="2" t="s">
        <v>21</v>
      </c>
      <c r="G4565" s="2" t="s">
        <v>711</v>
      </c>
      <c r="H4565" s="2" t="s">
        <v>42</v>
      </c>
      <c r="I4565" s="12" t="s">
        <v>99</v>
      </c>
      <c r="J4565" s="12" t="s">
        <v>979</v>
      </c>
      <c r="K4565" s="3" t="s">
        <v>960</v>
      </c>
      <c r="L4565" s="3" t="s">
        <v>959</v>
      </c>
      <c r="M4565" s="2">
        <v>15</v>
      </c>
      <c r="N4565" s="2">
        <v>15</v>
      </c>
      <c r="O4565" s="25">
        <v>10.301</v>
      </c>
      <c r="P4565" s="3">
        <v>1.9750000000000001</v>
      </c>
      <c r="Q4565" s="3">
        <v>1.85</v>
      </c>
      <c r="R4565">
        <f>IF(Q4565&gt;0,(P4565*(Q4565^2))*(3.14159/6),"")</f>
        <v>3.5392302092708334</v>
      </c>
      <c r="S4565" s="2" t="s">
        <v>32</v>
      </c>
      <c r="T4565" t="s">
        <v>25</v>
      </c>
      <c r="U4565" s="2" t="s">
        <v>26</v>
      </c>
      <c r="V4565" s="2" t="s">
        <v>788</v>
      </c>
      <c r="W4565" s="2"/>
      <c r="X4565" s="2" t="s">
        <v>764</v>
      </c>
      <c r="Y4565" s="2"/>
      <c r="Z4565" s="2"/>
      <c r="AA4565" s="12" t="s">
        <v>835</v>
      </c>
      <c r="AB4565" t="str">
        <f>IF(Q4565&gt;0,"yes","no")</f>
        <v>yes</v>
      </c>
      <c r="AC4565" t="str">
        <f>IF(O4565&gt;0,"yes","no")</f>
        <v>yes</v>
      </c>
      <c r="AD4565" t="str">
        <f>IF(AH4565="hatch","yes","no")</f>
        <v>yes</v>
      </c>
      <c r="AE4565" t="str">
        <f>IF(AH4565="swimup","yes","no")</f>
        <v>no</v>
      </c>
      <c r="AF4565" t="str">
        <f>IF(AH4565="respiration","yes","no")</f>
        <v>no</v>
      </c>
      <c r="AH4565" t="s">
        <v>766</v>
      </c>
      <c r="AI4565">
        <f>IF(O4565&gt;0,(IF(S4565="live",O4565*0.84,IF(S4565="dried.ethanol",O4565*0.8449+2.8227,O4565))),"")</f>
        <v>10.301</v>
      </c>
      <c r="AJ4565" s="2" t="s">
        <v>778</v>
      </c>
      <c r="AL4565" t="str">
        <f>IF(OR(AND(Q4565=Q4566,P4565&gt;0),AND(O4565&gt;0,O4565=O4566)),"duplicate","")</f>
        <v/>
      </c>
      <c r="AM4565" t="s">
        <v>826</v>
      </c>
      <c r="AN4565" t="s">
        <v>826</v>
      </c>
      <c r="AO4565" t="s">
        <v>826</v>
      </c>
      <c r="AP4565" t="s">
        <v>826</v>
      </c>
      <c r="AQ4565" t="s">
        <v>32</v>
      </c>
    </row>
    <row r="4566" spans="1:43" x14ac:dyDescent="0.2">
      <c r="A4566" s="31"/>
      <c r="B4566" s="1">
        <v>42899</v>
      </c>
      <c r="C4566" s="1" t="str">
        <f>IF(F4566="Kup","6/13/2017",IF(F4566="Sag","6/14/2017",""))</f>
        <v>6/13/2017</v>
      </c>
      <c r="D4566" s="27">
        <f>A4566-B4566</f>
        <v>-42899</v>
      </c>
      <c r="E4566" s="27">
        <f>A4566-C4566</f>
        <v>-42899</v>
      </c>
      <c r="F4566" s="2" t="s">
        <v>21</v>
      </c>
      <c r="G4566" s="2" t="s">
        <v>711</v>
      </c>
      <c r="H4566" s="2" t="s">
        <v>42</v>
      </c>
      <c r="I4566" s="12" t="s">
        <v>99</v>
      </c>
      <c r="J4566" s="12" t="s">
        <v>979</v>
      </c>
      <c r="K4566" s="3" t="s">
        <v>960</v>
      </c>
      <c r="L4566" s="3" t="s">
        <v>959</v>
      </c>
      <c r="M4566" s="2">
        <v>15</v>
      </c>
      <c r="N4566" s="2">
        <v>15</v>
      </c>
      <c r="O4566" s="25">
        <v>11.04</v>
      </c>
      <c r="P4566" s="3">
        <v>2.222</v>
      </c>
      <c r="Q4566" s="3">
        <v>1.45</v>
      </c>
      <c r="R4566">
        <f>IF(Q4566&gt;0,(P4566*(Q4566^2))*(3.14159/6),"")</f>
        <v>2.4461231317416665</v>
      </c>
      <c r="S4566" s="2" t="s">
        <v>32</v>
      </c>
      <c r="T4566" t="s">
        <v>25</v>
      </c>
      <c r="U4566" s="2" t="s">
        <v>26</v>
      </c>
      <c r="V4566" s="9" t="s">
        <v>790</v>
      </c>
      <c r="W4566" s="2"/>
      <c r="X4566" s="2" t="s">
        <v>764</v>
      </c>
      <c r="Y4566" s="2"/>
      <c r="Z4566" s="2"/>
      <c r="AA4566" s="12" t="s">
        <v>835</v>
      </c>
      <c r="AB4566" t="str">
        <f>IF(Q4566&gt;0,"yes","no")</f>
        <v>yes</v>
      </c>
      <c r="AC4566" t="str">
        <f>IF(O4566&gt;0,"yes","no")</f>
        <v>yes</v>
      </c>
      <c r="AD4566" t="str">
        <f>IF(AH4566="hatch","yes","no")</f>
        <v>yes</v>
      </c>
      <c r="AE4566" t="str">
        <f>IF(AH4566="swimup","yes","no")</f>
        <v>no</v>
      </c>
      <c r="AF4566" t="str">
        <f>IF(AH4566="respiration","yes","no")</f>
        <v>no</v>
      </c>
      <c r="AH4566" t="s">
        <v>766</v>
      </c>
      <c r="AI4566">
        <f>IF(O4566&gt;0,(IF(S4566="live",O4566*0.84,IF(S4566="dried.ethanol",O4566*0.8449+2.8227,O4566))),"")</f>
        <v>11.04</v>
      </c>
      <c r="AJ4566" s="2" t="s">
        <v>778</v>
      </c>
      <c r="AL4566" t="str">
        <f>IF(OR(AND(Q4566=Q4567,P4566&gt;0),AND(O4566&gt;0,O4566=O4567)),"duplicate","")</f>
        <v/>
      </c>
      <c r="AM4566" t="s">
        <v>826</v>
      </c>
      <c r="AN4566" t="s">
        <v>826</v>
      </c>
      <c r="AO4566" t="s">
        <v>826</v>
      </c>
      <c r="AP4566" t="s">
        <v>826</v>
      </c>
      <c r="AQ4566" t="s">
        <v>32</v>
      </c>
    </row>
    <row r="4567" spans="1:43" x14ac:dyDescent="0.2">
      <c r="A4567" s="31"/>
      <c r="B4567" s="1">
        <v>42899</v>
      </c>
      <c r="C4567" s="1" t="str">
        <f>IF(F4567="Kup","6/13/2017",IF(F4567="Sag","6/14/2017",""))</f>
        <v>6/13/2017</v>
      </c>
      <c r="D4567" s="27">
        <f>A4567-B4567</f>
        <v>-42899</v>
      </c>
      <c r="E4567" s="27">
        <f>A4567-C4567</f>
        <v>-42899</v>
      </c>
      <c r="F4567" s="2" t="s">
        <v>21</v>
      </c>
      <c r="G4567" s="2" t="s">
        <v>711</v>
      </c>
      <c r="H4567" s="2" t="s">
        <v>42</v>
      </c>
      <c r="I4567" s="12" t="s">
        <v>99</v>
      </c>
      <c r="J4567" s="12" t="s">
        <v>979</v>
      </c>
      <c r="K4567" s="3" t="s">
        <v>960</v>
      </c>
      <c r="L4567" s="3" t="s">
        <v>959</v>
      </c>
      <c r="M4567" s="2">
        <v>16</v>
      </c>
      <c r="N4567" s="2">
        <v>16</v>
      </c>
      <c r="O4567" s="25">
        <v>9.7249999999999996</v>
      </c>
      <c r="P4567" s="3">
        <v>2.13</v>
      </c>
      <c r="Q4567" s="3">
        <v>1.839</v>
      </c>
      <c r="R4567">
        <f>IF(Q4567&gt;0,(P4567*(Q4567^2))*(3.14159/6),"")</f>
        <v>3.7717362640084491</v>
      </c>
      <c r="S4567" s="2" t="s">
        <v>32</v>
      </c>
      <c r="T4567" t="s">
        <v>25</v>
      </c>
      <c r="U4567" s="2" t="s">
        <v>26</v>
      </c>
      <c r="V4567" s="2" t="s">
        <v>788</v>
      </c>
      <c r="W4567" s="2"/>
      <c r="X4567" s="2" t="s">
        <v>764</v>
      </c>
      <c r="Y4567" s="2"/>
      <c r="Z4567" s="2"/>
      <c r="AA4567" s="12" t="s">
        <v>835</v>
      </c>
      <c r="AB4567" t="str">
        <f>IF(Q4567&gt;0,"yes","no")</f>
        <v>yes</v>
      </c>
      <c r="AC4567" t="str">
        <f>IF(O4567&gt;0,"yes","no")</f>
        <v>yes</v>
      </c>
      <c r="AD4567" t="str">
        <f>IF(AH4567="hatch","yes","no")</f>
        <v>yes</v>
      </c>
      <c r="AE4567" t="str">
        <f>IF(AH4567="swimup","yes","no")</f>
        <v>no</v>
      </c>
      <c r="AF4567" t="str">
        <f>IF(AH4567="respiration","yes","no")</f>
        <v>no</v>
      </c>
      <c r="AH4567" t="s">
        <v>766</v>
      </c>
      <c r="AI4567">
        <f>IF(O4567&gt;0,(IF(S4567="live",O4567*0.84,IF(S4567="dried.ethanol",O4567*0.8449+2.8227,O4567))),"")</f>
        <v>9.7249999999999996</v>
      </c>
      <c r="AJ4567" s="2" t="s">
        <v>778</v>
      </c>
      <c r="AL4567" t="str">
        <f>IF(OR(AND(Q4567=Q4568,P4567&gt;0),AND(O4567&gt;0,O4567=O4568)),"duplicate","")</f>
        <v/>
      </c>
      <c r="AM4567" t="s">
        <v>826</v>
      </c>
      <c r="AN4567" t="s">
        <v>826</v>
      </c>
      <c r="AO4567" t="s">
        <v>826</v>
      </c>
      <c r="AP4567" t="s">
        <v>826</v>
      </c>
      <c r="AQ4567" t="s">
        <v>32</v>
      </c>
    </row>
    <row r="4568" spans="1:43" x14ac:dyDescent="0.2">
      <c r="A4568" s="31"/>
      <c r="B4568" s="1">
        <v>42899</v>
      </c>
      <c r="C4568" s="1" t="str">
        <f>IF(F4568="Kup","6/13/2017",IF(F4568="Sag","6/14/2017",""))</f>
        <v>6/13/2017</v>
      </c>
      <c r="D4568" s="27">
        <f>A4568-B4568</f>
        <v>-42899</v>
      </c>
      <c r="E4568" s="27">
        <f>A4568-C4568</f>
        <v>-42899</v>
      </c>
      <c r="F4568" s="2" t="s">
        <v>21</v>
      </c>
      <c r="G4568" s="2" t="s">
        <v>711</v>
      </c>
      <c r="H4568" s="2" t="s">
        <v>42</v>
      </c>
      <c r="I4568" s="12" t="s">
        <v>99</v>
      </c>
      <c r="J4568" s="12" t="s">
        <v>979</v>
      </c>
      <c r="K4568" s="3" t="s">
        <v>960</v>
      </c>
      <c r="L4568" s="3" t="s">
        <v>959</v>
      </c>
      <c r="M4568" s="2">
        <v>16</v>
      </c>
      <c r="N4568" s="2">
        <v>16</v>
      </c>
      <c r="O4568" s="25">
        <v>10.522</v>
      </c>
      <c r="P4568" s="3">
        <v>2.399</v>
      </c>
      <c r="Q4568" s="3">
        <v>1.583</v>
      </c>
      <c r="R4568">
        <f>IF(Q4568&gt;0,(P4568*(Q4568^2))*(3.14159/6),"")</f>
        <v>3.1476782501000815</v>
      </c>
      <c r="S4568" s="2" t="s">
        <v>32</v>
      </c>
      <c r="T4568" t="s">
        <v>25</v>
      </c>
      <c r="U4568" s="2" t="s">
        <v>26</v>
      </c>
      <c r="V4568" s="9" t="s">
        <v>790</v>
      </c>
      <c r="W4568" s="2"/>
      <c r="X4568" s="2" t="s">
        <v>764</v>
      </c>
      <c r="Y4568" s="2"/>
      <c r="Z4568" s="2"/>
      <c r="AA4568" s="12" t="s">
        <v>835</v>
      </c>
      <c r="AB4568" t="str">
        <f>IF(Q4568&gt;0,"yes","no")</f>
        <v>yes</v>
      </c>
      <c r="AC4568" t="str">
        <f>IF(O4568&gt;0,"yes","no")</f>
        <v>yes</v>
      </c>
      <c r="AD4568" t="str">
        <f>IF(AH4568="hatch","yes","no")</f>
        <v>yes</v>
      </c>
      <c r="AE4568" t="str">
        <f>IF(AH4568="swimup","yes","no")</f>
        <v>no</v>
      </c>
      <c r="AF4568" t="str">
        <f>IF(AH4568="respiration","yes","no")</f>
        <v>no</v>
      </c>
      <c r="AH4568" t="s">
        <v>766</v>
      </c>
      <c r="AI4568">
        <f>IF(O4568&gt;0,(IF(S4568="live",O4568*0.84,IF(S4568="dried.ethanol",O4568*0.8449+2.8227,O4568))),"")</f>
        <v>10.522</v>
      </c>
      <c r="AJ4568" s="2" t="s">
        <v>778</v>
      </c>
      <c r="AL4568" t="str">
        <f>IF(OR(AND(Q4568=Q4569,P4568&gt;0),AND(O4568&gt;0,O4568=O4569)),"duplicate","")</f>
        <v/>
      </c>
      <c r="AM4568" t="s">
        <v>826</v>
      </c>
      <c r="AN4568" t="s">
        <v>826</v>
      </c>
      <c r="AO4568" t="s">
        <v>826</v>
      </c>
      <c r="AP4568" t="s">
        <v>826</v>
      </c>
      <c r="AQ4568" t="s">
        <v>32</v>
      </c>
    </row>
    <row r="4569" spans="1:43" x14ac:dyDescent="0.2">
      <c r="A4569" s="31"/>
      <c r="B4569" s="1">
        <v>42899</v>
      </c>
      <c r="C4569" s="1" t="str">
        <f>IF(F4569="Kup","6/13/2017",IF(F4569="Sag","6/14/2017",""))</f>
        <v>6/13/2017</v>
      </c>
      <c r="D4569" s="27">
        <f>A4569-B4569</f>
        <v>-42899</v>
      </c>
      <c r="E4569" s="27">
        <f>A4569-C4569</f>
        <v>-42899</v>
      </c>
      <c r="F4569" s="2" t="s">
        <v>21</v>
      </c>
      <c r="G4569" s="2" t="s">
        <v>711</v>
      </c>
      <c r="H4569" s="2" t="s">
        <v>42</v>
      </c>
      <c r="I4569" s="12" t="s">
        <v>99</v>
      </c>
      <c r="J4569" s="12" t="s">
        <v>979</v>
      </c>
      <c r="K4569" s="3" t="s">
        <v>960</v>
      </c>
      <c r="L4569" s="3" t="s">
        <v>959</v>
      </c>
      <c r="M4569" s="2">
        <v>17</v>
      </c>
      <c r="N4569" s="2">
        <v>17</v>
      </c>
      <c r="O4569" s="25">
        <v>9.99</v>
      </c>
      <c r="P4569" s="3">
        <v>1.8460000000000001</v>
      </c>
      <c r="Q4569" s="3">
        <v>1.6719999999999999</v>
      </c>
      <c r="R4569">
        <f>IF(Q4569&gt;0,(P4569*(Q4569^2))*(3.14159/6),"")</f>
        <v>2.7021067252302933</v>
      </c>
      <c r="S4569" s="2" t="s">
        <v>32</v>
      </c>
      <c r="T4569" t="s">
        <v>25</v>
      </c>
      <c r="U4569" s="2" t="s">
        <v>26</v>
      </c>
      <c r="V4569" s="2" t="s">
        <v>788</v>
      </c>
      <c r="W4569" s="2"/>
      <c r="X4569" s="2" t="s">
        <v>764</v>
      </c>
      <c r="Y4569" s="2"/>
      <c r="Z4569" s="2"/>
      <c r="AA4569" s="12" t="s">
        <v>835</v>
      </c>
      <c r="AB4569" t="str">
        <f>IF(Q4569&gt;0,"yes","no")</f>
        <v>yes</v>
      </c>
      <c r="AC4569" t="str">
        <f>IF(O4569&gt;0,"yes","no")</f>
        <v>yes</v>
      </c>
      <c r="AD4569" t="str">
        <f>IF(AH4569="hatch","yes","no")</f>
        <v>yes</v>
      </c>
      <c r="AE4569" t="str">
        <f>IF(AH4569="swimup","yes","no")</f>
        <v>no</v>
      </c>
      <c r="AF4569" t="str">
        <f>IF(AH4569="respiration","yes","no")</f>
        <v>no</v>
      </c>
      <c r="AH4569" t="s">
        <v>766</v>
      </c>
      <c r="AI4569">
        <f>IF(O4569&gt;0,(IF(S4569="live",O4569*0.84,IF(S4569="dried.ethanol",O4569*0.8449+2.8227,O4569))),"")</f>
        <v>9.99</v>
      </c>
      <c r="AJ4569" s="2" t="s">
        <v>778</v>
      </c>
      <c r="AL4569" t="str">
        <f>IF(OR(AND(Q4569=Q4570,P4569&gt;0),AND(O4569&gt;0,O4569=O4570)),"duplicate","")</f>
        <v/>
      </c>
      <c r="AM4569" t="s">
        <v>826</v>
      </c>
      <c r="AN4569" t="s">
        <v>826</v>
      </c>
      <c r="AO4569" t="s">
        <v>826</v>
      </c>
      <c r="AP4569" t="s">
        <v>826</v>
      </c>
      <c r="AQ4569" t="s">
        <v>32</v>
      </c>
    </row>
    <row r="4570" spans="1:43" x14ac:dyDescent="0.2">
      <c r="A4570" s="31"/>
      <c r="B4570" s="1">
        <v>42899</v>
      </c>
      <c r="C4570" s="1" t="str">
        <f>IF(F4570="Kup","6/13/2017",IF(F4570="Sag","6/14/2017",""))</f>
        <v>6/13/2017</v>
      </c>
      <c r="D4570" s="27">
        <f>A4570-B4570</f>
        <v>-42899</v>
      </c>
      <c r="E4570" s="27">
        <f>A4570-C4570</f>
        <v>-42899</v>
      </c>
      <c r="F4570" s="2" t="s">
        <v>21</v>
      </c>
      <c r="G4570" s="2" t="s">
        <v>711</v>
      </c>
      <c r="H4570" s="2" t="s">
        <v>42</v>
      </c>
      <c r="I4570" s="12" t="s">
        <v>99</v>
      </c>
      <c r="J4570" s="12" t="s">
        <v>979</v>
      </c>
      <c r="K4570" s="3" t="s">
        <v>960</v>
      </c>
      <c r="L4570" s="3" t="s">
        <v>959</v>
      </c>
      <c r="M4570" s="2">
        <v>17</v>
      </c>
      <c r="N4570" s="2">
        <v>17</v>
      </c>
      <c r="O4570" s="25">
        <v>10.898999999999999</v>
      </c>
      <c r="P4570" s="3">
        <v>2.1749999999999998</v>
      </c>
      <c r="Q4570" s="3">
        <v>1.4650000000000001</v>
      </c>
      <c r="R4570">
        <f>IF(Q4570&gt;0,(P4570*(Q4570^2))*(3.14159/6),"")</f>
        <v>2.4441776366843748</v>
      </c>
      <c r="S4570" s="2" t="s">
        <v>32</v>
      </c>
      <c r="T4570" t="s">
        <v>25</v>
      </c>
      <c r="U4570" s="2" t="s">
        <v>26</v>
      </c>
      <c r="V4570" s="9" t="s">
        <v>790</v>
      </c>
      <c r="W4570" s="2"/>
      <c r="X4570" s="2" t="s">
        <v>764</v>
      </c>
      <c r="Y4570" s="2"/>
      <c r="Z4570" s="2"/>
      <c r="AA4570" s="12" t="s">
        <v>835</v>
      </c>
      <c r="AB4570" t="str">
        <f>IF(Q4570&gt;0,"yes","no")</f>
        <v>yes</v>
      </c>
      <c r="AC4570" t="str">
        <f>IF(O4570&gt;0,"yes","no")</f>
        <v>yes</v>
      </c>
      <c r="AD4570" t="str">
        <f>IF(AH4570="hatch","yes","no")</f>
        <v>yes</v>
      </c>
      <c r="AE4570" t="str">
        <f>IF(AH4570="swimup","yes","no")</f>
        <v>no</v>
      </c>
      <c r="AF4570" t="str">
        <f>IF(AH4570="respiration","yes","no")</f>
        <v>no</v>
      </c>
      <c r="AH4570" t="s">
        <v>766</v>
      </c>
      <c r="AI4570">
        <f>IF(O4570&gt;0,(IF(S4570="live",O4570*0.84,IF(S4570="dried.ethanol",O4570*0.8449+2.8227,O4570))),"")</f>
        <v>10.898999999999999</v>
      </c>
      <c r="AJ4570" s="2" t="s">
        <v>778</v>
      </c>
      <c r="AL4570" t="str">
        <f>IF(OR(AND(Q4570=Q4571,P4570&gt;0),AND(O4570&gt;0,O4570=O4571)),"duplicate","")</f>
        <v/>
      </c>
      <c r="AM4570" t="s">
        <v>826</v>
      </c>
      <c r="AN4570" t="s">
        <v>826</v>
      </c>
      <c r="AO4570" t="s">
        <v>826</v>
      </c>
      <c r="AP4570" t="s">
        <v>826</v>
      </c>
      <c r="AQ4570" t="s">
        <v>32</v>
      </c>
    </row>
    <row r="4571" spans="1:43" x14ac:dyDescent="0.2">
      <c r="A4571" s="31"/>
      <c r="B4571" s="1">
        <v>42899</v>
      </c>
      <c r="C4571" s="1" t="str">
        <f>IF(F4571="Kup","6/13/2017",IF(F4571="Sag","6/14/2017",""))</f>
        <v>6/13/2017</v>
      </c>
      <c r="D4571" s="27">
        <f>A4571-B4571</f>
        <v>-42899</v>
      </c>
      <c r="E4571" s="27">
        <f>A4571-C4571</f>
        <v>-42899</v>
      </c>
      <c r="F4571" s="2" t="s">
        <v>21</v>
      </c>
      <c r="G4571" s="2" t="s">
        <v>711</v>
      </c>
      <c r="H4571" s="2" t="s">
        <v>42</v>
      </c>
      <c r="I4571" s="12" t="s">
        <v>99</v>
      </c>
      <c r="J4571" s="12" t="s">
        <v>979</v>
      </c>
      <c r="K4571" s="3" t="s">
        <v>960</v>
      </c>
      <c r="L4571" s="3" t="s">
        <v>959</v>
      </c>
      <c r="M4571" s="2">
        <v>18</v>
      </c>
      <c r="N4571" s="2">
        <v>18</v>
      </c>
      <c r="O4571" s="25">
        <v>9.6050000000000004</v>
      </c>
      <c r="P4571" s="3">
        <v>2.3069999999999999</v>
      </c>
      <c r="Q4571" s="3">
        <v>1.823</v>
      </c>
      <c r="R4571">
        <f>IF(Q4571&gt;0,(P4571*(Q4571^2))*(3.14159/6),"")</f>
        <v>4.0143865353707939</v>
      </c>
      <c r="S4571" s="2" t="s">
        <v>32</v>
      </c>
      <c r="T4571" t="s">
        <v>25</v>
      </c>
      <c r="U4571" s="2" t="s">
        <v>26</v>
      </c>
      <c r="V4571" s="2" t="s">
        <v>788</v>
      </c>
      <c r="W4571" s="2"/>
      <c r="X4571" s="2" t="s">
        <v>764</v>
      </c>
      <c r="Y4571" s="2"/>
      <c r="Z4571" s="2"/>
      <c r="AA4571" s="12" t="s">
        <v>835</v>
      </c>
      <c r="AB4571" t="str">
        <f>IF(Q4571&gt;0,"yes","no")</f>
        <v>yes</v>
      </c>
      <c r="AC4571" t="str">
        <f>IF(O4571&gt;0,"yes","no")</f>
        <v>yes</v>
      </c>
      <c r="AD4571" t="str">
        <f>IF(AH4571="hatch","yes","no")</f>
        <v>yes</v>
      </c>
      <c r="AE4571" t="str">
        <f>IF(AH4571="swimup","yes","no")</f>
        <v>no</v>
      </c>
      <c r="AF4571" t="str">
        <f>IF(AH4571="respiration","yes","no")</f>
        <v>no</v>
      </c>
      <c r="AH4571" t="s">
        <v>766</v>
      </c>
      <c r="AI4571">
        <f>IF(O4571&gt;0,(IF(S4571="live",O4571*0.84,IF(S4571="dried.ethanol",O4571*0.8449+2.8227,O4571))),"")</f>
        <v>9.6050000000000004</v>
      </c>
      <c r="AJ4571" s="2" t="s">
        <v>778</v>
      </c>
      <c r="AL4571" t="str">
        <f>IF(OR(AND(Q4571=Q4572,P4571&gt;0),AND(O4571&gt;0,O4571=O4572)),"duplicate","")</f>
        <v/>
      </c>
      <c r="AM4571" t="s">
        <v>826</v>
      </c>
      <c r="AN4571" t="s">
        <v>826</v>
      </c>
      <c r="AO4571" t="s">
        <v>826</v>
      </c>
      <c r="AP4571" t="s">
        <v>826</v>
      </c>
      <c r="AQ4571" t="s">
        <v>32</v>
      </c>
    </row>
    <row r="4572" spans="1:43" x14ac:dyDescent="0.2">
      <c r="A4572" s="31"/>
      <c r="B4572" s="1">
        <v>42899</v>
      </c>
      <c r="C4572" s="1" t="str">
        <f>IF(F4572="Kup","6/13/2017",IF(F4572="Sag","6/14/2017",""))</f>
        <v>6/13/2017</v>
      </c>
      <c r="D4572" s="27">
        <f>A4572-B4572</f>
        <v>-42899</v>
      </c>
      <c r="E4572" s="27">
        <f>A4572-C4572</f>
        <v>-42899</v>
      </c>
      <c r="F4572" s="2" t="s">
        <v>21</v>
      </c>
      <c r="G4572" s="2" t="s">
        <v>711</v>
      </c>
      <c r="H4572" s="2" t="s">
        <v>42</v>
      </c>
      <c r="I4572" s="12" t="s">
        <v>99</v>
      </c>
      <c r="J4572" s="12" t="s">
        <v>979</v>
      </c>
      <c r="K4572" s="3" t="s">
        <v>960</v>
      </c>
      <c r="L4572" s="3" t="s">
        <v>959</v>
      </c>
      <c r="M4572" s="2">
        <v>18</v>
      </c>
      <c r="N4572" s="2">
        <v>18</v>
      </c>
      <c r="O4572" s="25">
        <v>10.151</v>
      </c>
      <c r="P4572" s="3">
        <v>2.3330000000000002</v>
      </c>
      <c r="Q4572" s="3">
        <v>1.544</v>
      </c>
      <c r="R4572">
        <f>IF(Q4572&gt;0,(P4572*(Q4572^2))*(3.14159/6),"")</f>
        <v>2.9121087298989869</v>
      </c>
      <c r="S4572" s="2" t="s">
        <v>32</v>
      </c>
      <c r="T4572" t="s">
        <v>25</v>
      </c>
      <c r="U4572" s="2" t="s">
        <v>26</v>
      </c>
      <c r="V4572" s="9" t="s">
        <v>790</v>
      </c>
      <c r="W4572" s="2"/>
      <c r="X4572" s="2" t="s">
        <v>764</v>
      </c>
      <c r="Y4572" s="2"/>
      <c r="Z4572" s="2"/>
      <c r="AA4572" s="12" t="s">
        <v>835</v>
      </c>
      <c r="AB4572" t="str">
        <f>IF(Q4572&gt;0,"yes","no")</f>
        <v>yes</v>
      </c>
      <c r="AC4572" t="str">
        <f>IF(O4572&gt;0,"yes","no")</f>
        <v>yes</v>
      </c>
      <c r="AD4572" t="str">
        <f>IF(AH4572="hatch","yes","no")</f>
        <v>yes</v>
      </c>
      <c r="AE4572" t="str">
        <f>IF(AH4572="swimup","yes","no")</f>
        <v>no</v>
      </c>
      <c r="AF4572" t="str">
        <f>IF(AH4572="respiration","yes","no")</f>
        <v>no</v>
      </c>
      <c r="AH4572" t="s">
        <v>766</v>
      </c>
      <c r="AI4572">
        <f>IF(O4572&gt;0,(IF(S4572="live",O4572*0.84,IF(S4572="dried.ethanol",O4572*0.8449+2.8227,O4572))),"")</f>
        <v>10.151</v>
      </c>
      <c r="AJ4572" s="2" t="s">
        <v>778</v>
      </c>
      <c r="AL4572" t="str">
        <f>IF(OR(AND(Q4572=Q4573,P4572&gt;0),AND(O4572&gt;0,O4572=O4573)),"duplicate","")</f>
        <v/>
      </c>
      <c r="AM4572" t="s">
        <v>826</v>
      </c>
      <c r="AN4572" t="s">
        <v>826</v>
      </c>
      <c r="AO4572" t="s">
        <v>826</v>
      </c>
      <c r="AP4572" t="s">
        <v>826</v>
      </c>
      <c r="AQ4572" t="s">
        <v>32</v>
      </c>
    </row>
    <row r="4573" spans="1:43" x14ac:dyDescent="0.2">
      <c r="A4573" s="31"/>
      <c r="B4573" s="1">
        <v>42899</v>
      </c>
      <c r="C4573" s="1" t="str">
        <f>IF(F4573="Kup","6/13/2017",IF(F4573="Sag","6/14/2017",""))</f>
        <v>6/13/2017</v>
      </c>
      <c r="D4573" s="27">
        <f>A4573-B4573</f>
        <v>-42899</v>
      </c>
      <c r="E4573" s="27">
        <f>A4573-C4573</f>
        <v>-42899</v>
      </c>
      <c r="F4573" s="2" t="s">
        <v>21</v>
      </c>
      <c r="G4573" s="2" t="s">
        <v>711</v>
      </c>
      <c r="H4573" s="2" t="s">
        <v>42</v>
      </c>
      <c r="I4573" s="12" t="s">
        <v>99</v>
      </c>
      <c r="J4573" s="12" t="s">
        <v>979</v>
      </c>
      <c r="K4573" s="3" t="s">
        <v>960</v>
      </c>
      <c r="L4573" s="3" t="s">
        <v>959</v>
      </c>
      <c r="M4573" s="2">
        <v>19</v>
      </c>
      <c r="N4573" s="2">
        <v>19</v>
      </c>
      <c r="O4573" s="25">
        <v>10.01</v>
      </c>
      <c r="P4573" s="3">
        <v>2.29</v>
      </c>
      <c r="Q4573" s="3">
        <v>1.9630000000000001</v>
      </c>
      <c r="R4573">
        <f>IF(Q4573&gt;0,(P4573*(Q4573^2))*(3.14159/6),"")</f>
        <v>4.6203442722109838</v>
      </c>
      <c r="S4573" s="2" t="s">
        <v>32</v>
      </c>
      <c r="T4573" t="s">
        <v>25</v>
      </c>
      <c r="U4573" s="2" t="s">
        <v>26</v>
      </c>
      <c r="V4573" s="2" t="s">
        <v>788</v>
      </c>
      <c r="W4573" s="2"/>
      <c r="X4573" s="2" t="s">
        <v>764</v>
      </c>
      <c r="Y4573" s="2"/>
      <c r="Z4573" s="2"/>
      <c r="AA4573" s="12" t="s">
        <v>835</v>
      </c>
      <c r="AB4573" t="str">
        <f>IF(Q4573&gt;0,"yes","no")</f>
        <v>yes</v>
      </c>
      <c r="AC4573" t="str">
        <f>IF(O4573&gt;0,"yes","no")</f>
        <v>yes</v>
      </c>
      <c r="AD4573" t="str">
        <f>IF(AH4573="hatch","yes","no")</f>
        <v>yes</v>
      </c>
      <c r="AE4573" t="str">
        <f>IF(AH4573="swimup","yes","no")</f>
        <v>no</v>
      </c>
      <c r="AF4573" t="str">
        <f>IF(AH4573="respiration","yes","no")</f>
        <v>no</v>
      </c>
      <c r="AH4573" t="s">
        <v>766</v>
      </c>
      <c r="AI4573">
        <f>IF(O4573&gt;0,(IF(S4573="live",O4573*0.84,IF(S4573="dried.ethanol",O4573*0.8449+2.8227,O4573))),"")</f>
        <v>10.01</v>
      </c>
      <c r="AJ4573" s="2" t="s">
        <v>778</v>
      </c>
      <c r="AL4573" t="str">
        <f>IF(OR(AND(Q4573=Q4574,P4573&gt;0),AND(O4573&gt;0,O4573=O4574)),"duplicate","")</f>
        <v/>
      </c>
      <c r="AM4573" t="s">
        <v>826</v>
      </c>
      <c r="AN4573" t="s">
        <v>826</v>
      </c>
      <c r="AO4573" t="s">
        <v>826</v>
      </c>
      <c r="AP4573" t="s">
        <v>826</v>
      </c>
      <c r="AQ4573" t="s">
        <v>32</v>
      </c>
    </row>
    <row r="4574" spans="1:43" x14ac:dyDescent="0.2">
      <c r="A4574" s="31"/>
      <c r="B4574" s="1">
        <v>42899</v>
      </c>
      <c r="C4574" s="1" t="str">
        <f>IF(F4574="Kup","6/13/2017",IF(F4574="Sag","6/14/2017",""))</f>
        <v>6/13/2017</v>
      </c>
      <c r="D4574" s="27">
        <f>A4574-B4574</f>
        <v>-42899</v>
      </c>
      <c r="E4574" s="27">
        <f>A4574-C4574</f>
        <v>-42899</v>
      </c>
      <c r="F4574" s="2" t="s">
        <v>21</v>
      </c>
      <c r="G4574" s="2" t="s">
        <v>711</v>
      </c>
      <c r="H4574" s="2" t="s">
        <v>42</v>
      </c>
      <c r="I4574" s="12" t="s">
        <v>99</v>
      </c>
      <c r="J4574" s="12" t="s">
        <v>979</v>
      </c>
      <c r="K4574" s="3" t="s">
        <v>960</v>
      </c>
      <c r="L4574" s="3" t="s">
        <v>959</v>
      </c>
      <c r="M4574" s="2">
        <v>19</v>
      </c>
      <c r="N4574" s="2">
        <v>19</v>
      </c>
      <c r="O4574" s="25">
        <v>10.792999999999999</v>
      </c>
      <c r="P4574" s="3">
        <v>2.3650000000000002</v>
      </c>
      <c r="Q4574" s="3">
        <v>1.538</v>
      </c>
      <c r="R4574">
        <f>IF(Q4574&gt;0,(P4574*(Q4574^2))*(3.14159/6),"")</f>
        <v>2.9291530976242335</v>
      </c>
      <c r="S4574" s="2" t="s">
        <v>32</v>
      </c>
      <c r="T4574" t="s">
        <v>25</v>
      </c>
      <c r="U4574" s="2" t="s">
        <v>26</v>
      </c>
      <c r="V4574" s="9" t="s">
        <v>790</v>
      </c>
      <c r="W4574" s="2"/>
      <c r="X4574" s="2" t="s">
        <v>764</v>
      </c>
      <c r="Y4574" s="2"/>
      <c r="Z4574" s="2"/>
      <c r="AA4574" s="12" t="s">
        <v>835</v>
      </c>
      <c r="AB4574" t="str">
        <f>IF(Q4574&gt;0,"yes","no")</f>
        <v>yes</v>
      </c>
      <c r="AC4574" t="str">
        <f>IF(O4574&gt;0,"yes","no")</f>
        <v>yes</v>
      </c>
      <c r="AD4574" t="str">
        <f>IF(AH4574="hatch","yes","no")</f>
        <v>yes</v>
      </c>
      <c r="AE4574" t="str">
        <f>IF(AH4574="swimup","yes","no")</f>
        <v>no</v>
      </c>
      <c r="AF4574" t="str">
        <f>IF(AH4574="respiration","yes","no")</f>
        <v>no</v>
      </c>
      <c r="AH4574" t="s">
        <v>766</v>
      </c>
      <c r="AI4574">
        <f>IF(O4574&gt;0,(IF(S4574="live",O4574*0.84,IF(S4574="dried.ethanol",O4574*0.8449+2.8227,O4574))),"")</f>
        <v>10.792999999999999</v>
      </c>
      <c r="AJ4574" s="2" t="s">
        <v>778</v>
      </c>
      <c r="AL4574" t="str">
        <f>IF(OR(AND(Q4574=Q4575,P4574&gt;0),AND(O4574&gt;0,O4574=O4575)),"duplicate","")</f>
        <v/>
      </c>
      <c r="AM4574" t="s">
        <v>826</v>
      </c>
      <c r="AN4574" t="s">
        <v>826</v>
      </c>
      <c r="AO4574" t="s">
        <v>826</v>
      </c>
      <c r="AP4574" t="s">
        <v>826</v>
      </c>
      <c r="AQ4574" t="s">
        <v>32</v>
      </c>
    </row>
    <row r="4575" spans="1:43" x14ac:dyDescent="0.2">
      <c r="A4575" s="31"/>
      <c r="B4575" s="1">
        <v>42899</v>
      </c>
      <c r="C4575" s="1" t="str">
        <f>IF(F4575="Kup","6/13/2017",IF(F4575="Sag","6/14/2017",""))</f>
        <v>6/13/2017</v>
      </c>
      <c r="D4575" s="27">
        <f>A4575-B4575</f>
        <v>-42899</v>
      </c>
      <c r="E4575" s="27">
        <f>A4575-C4575</f>
        <v>-42899</v>
      </c>
      <c r="F4575" s="2" t="s">
        <v>21</v>
      </c>
      <c r="G4575" s="2" t="s">
        <v>711</v>
      </c>
      <c r="H4575" s="2" t="s">
        <v>42</v>
      </c>
      <c r="I4575" s="12" t="s">
        <v>99</v>
      </c>
      <c r="J4575" s="12" t="s">
        <v>979</v>
      </c>
      <c r="K4575" s="3" t="s">
        <v>960</v>
      </c>
      <c r="L4575" s="3" t="s">
        <v>959</v>
      </c>
      <c r="M4575" s="2">
        <v>20</v>
      </c>
      <c r="N4575" s="2">
        <v>20</v>
      </c>
      <c r="O4575" s="25">
        <v>9.5380000000000003</v>
      </c>
      <c r="P4575" s="3">
        <v>2.1749999999999998</v>
      </c>
      <c r="Q4575" s="3">
        <v>1.8540000000000001</v>
      </c>
      <c r="R4575">
        <f>IF(Q4575&gt;0,(P4575*(Q4575^2))*(3.14159/6),"")</f>
        <v>3.9145061200094999</v>
      </c>
      <c r="S4575" s="2" t="s">
        <v>32</v>
      </c>
      <c r="T4575" t="s">
        <v>25</v>
      </c>
      <c r="U4575" s="2" t="s">
        <v>26</v>
      </c>
      <c r="V4575" s="2" t="s">
        <v>788</v>
      </c>
      <c r="W4575" s="2"/>
      <c r="X4575" s="2" t="s">
        <v>764</v>
      </c>
      <c r="Y4575" s="2"/>
      <c r="Z4575" s="2"/>
      <c r="AA4575" s="12" t="s">
        <v>835</v>
      </c>
      <c r="AB4575" t="str">
        <f>IF(Q4575&gt;0,"yes","no")</f>
        <v>yes</v>
      </c>
      <c r="AC4575" t="str">
        <f>IF(O4575&gt;0,"yes","no")</f>
        <v>yes</v>
      </c>
      <c r="AD4575" t="str">
        <f>IF(AH4575="hatch","yes","no")</f>
        <v>yes</v>
      </c>
      <c r="AE4575" t="str">
        <f>IF(AH4575="swimup","yes","no")</f>
        <v>no</v>
      </c>
      <c r="AF4575" t="str">
        <f>IF(AH4575="respiration","yes","no")</f>
        <v>no</v>
      </c>
      <c r="AH4575" t="s">
        <v>766</v>
      </c>
      <c r="AI4575">
        <f>IF(O4575&gt;0,(IF(S4575="live",O4575*0.84,IF(S4575="dried.ethanol",O4575*0.8449+2.8227,O4575))),"")</f>
        <v>9.5380000000000003</v>
      </c>
      <c r="AJ4575" s="2" t="s">
        <v>778</v>
      </c>
      <c r="AL4575" t="str">
        <f>IF(OR(AND(Q4575=Q4576,P4575&gt;0),AND(O4575&gt;0,O4575=O4576)),"duplicate","")</f>
        <v/>
      </c>
      <c r="AM4575" t="s">
        <v>826</v>
      </c>
      <c r="AN4575" t="s">
        <v>826</v>
      </c>
      <c r="AO4575" t="s">
        <v>826</v>
      </c>
      <c r="AP4575" t="s">
        <v>826</v>
      </c>
      <c r="AQ4575" t="s">
        <v>32</v>
      </c>
    </row>
    <row r="4576" spans="1:43" x14ac:dyDescent="0.2">
      <c r="A4576" s="31"/>
      <c r="B4576" s="1">
        <v>42899</v>
      </c>
      <c r="C4576" s="1" t="str">
        <f>IF(F4576="Kup","6/13/2017",IF(F4576="Sag","6/14/2017",""))</f>
        <v>6/13/2017</v>
      </c>
      <c r="D4576" s="27">
        <f>A4576-B4576</f>
        <v>-42899</v>
      </c>
      <c r="E4576" s="27">
        <f>A4576-C4576</f>
        <v>-42899</v>
      </c>
      <c r="F4576" s="2" t="s">
        <v>21</v>
      </c>
      <c r="G4576" s="2" t="s">
        <v>711</v>
      </c>
      <c r="H4576" s="2" t="s">
        <v>42</v>
      </c>
      <c r="I4576" s="12" t="s">
        <v>99</v>
      </c>
      <c r="J4576" s="12" t="s">
        <v>979</v>
      </c>
      <c r="K4576" s="3" t="s">
        <v>960</v>
      </c>
      <c r="L4576" s="3" t="s">
        <v>959</v>
      </c>
      <c r="M4576" s="2">
        <v>20</v>
      </c>
      <c r="N4576" s="2">
        <v>20</v>
      </c>
      <c r="O4576" s="25">
        <v>10.137</v>
      </c>
      <c r="P4576" s="3">
        <v>2.1859999999999999</v>
      </c>
      <c r="Q4576" s="3">
        <v>1.4910000000000001</v>
      </c>
      <c r="R4576">
        <f>IF(Q4576&gt;0,(P4576*(Q4576^2))*(3.14159/6),"")</f>
        <v>2.5445072931324901</v>
      </c>
      <c r="S4576" s="2" t="s">
        <v>32</v>
      </c>
      <c r="T4576" t="s">
        <v>25</v>
      </c>
      <c r="U4576" s="2" t="s">
        <v>26</v>
      </c>
      <c r="V4576" s="9" t="s">
        <v>790</v>
      </c>
      <c r="W4576" s="2"/>
      <c r="X4576" s="2" t="s">
        <v>764</v>
      </c>
      <c r="Y4576" s="2"/>
      <c r="Z4576" s="2"/>
      <c r="AA4576" s="12" t="s">
        <v>835</v>
      </c>
      <c r="AB4576" t="str">
        <f>IF(Q4576&gt;0,"yes","no")</f>
        <v>yes</v>
      </c>
      <c r="AC4576" t="str">
        <f>IF(O4576&gt;0,"yes","no")</f>
        <v>yes</v>
      </c>
      <c r="AD4576" t="str">
        <f>IF(AH4576="hatch","yes","no")</f>
        <v>yes</v>
      </c>
      <c r="AE4576" t="str">
        <f>IF(AH4576="swimup","yes","no")</f>
        <v>no</v>
      </c>
      <c r="AF4576" t="str">
        <f>IF(AH4576="respiration","yes","no")</f>
        <v>no</v>
      </c>
      <c r="AH4576" t="s">
        <v>766</v>
      </c>
      <c r="AI4576">
        <f>IF(O4576&gt;0,(IF(S4576="live",O4576*0.84,IF(S4576="dried.ethanol",O4576*0.8449+2.8227,O4576))),"")</f>
        <v>10.137</v>
      </c>
      <c r="AJ4576" s="2" t="s">
        <v>778</v>
      </c>
      <c r="AL4576" t="str">
        <f>IF(OR(AND(Q4576=Q4577,P4576&gt;0),AND(O4576&gt;0,O4576=O4577)),"duplicate","")</f>
        <v/>
      </c>
      <c r="AM4576" t="s">
        <v>826</v>
      </c>
      <c r="AN4576" t="s">
        <v>826</v>
      </c>
      <c r="AO4576" t="s">
        <v>826</v>
      </c>
      <c r="AP4576" t="s">
        <v>826</v>
      </c>
      <c r="AQ4576" t="s">
        <v>32</v>
      </c>
    </row>
    <row r="4577" spans="1:43" x14ac:dyDescent="0.2">
      <c r="A4577" s="31"/>
      <c r="B4577" s="1">
        <v>42899</v>
      </c>
      <c r="C4577" s="1" t="str">
        <f>IF(F4577="Kup","6/13/2017",IF(F4577="Sag","6/14/2017",""))</f>
        <v>6/13/2017</v>
      </c>
      <c r="D4577" s="27">
        <f>A4577-B4577</f>
        <v>-42899</v>
      </c>
      <c r="E4577" s="27">
        <f>A4577-C4577</f>
        <v>-42899</v>
      </c>
      <c r="F4577" s="2" t="s">
        <v>21</v>
      </c>
      <c r="G4577" s="2" t="s">
        <v>711</v>
      </c>
      <c r="H4577" s="2" t="s">
        <v>42</v>
      </c>
      <c r="I4577" s="12" t="s">
        <v>49</v>
      </c>
      <c r="J4577" s="12" t="s">
        <v>980</v>
      </c>
      <c r="K4577" s="3" t="s">
        <v>961</v>
      </c>
      <c r="L4577" s="3" t="s">
        <v>962</v>
      </c>
      <c r="M4577" s="2">
        <v>1</v>
      </c>
      <c r="N4577" s="2">
        <v>1</v>
      </c>
      <c r="O4577" s="25">
        <v>10.994999999999999</v>
      </c>
      <c r="P4577" s="3">
        <v>2.4630000000000001</v>
      </c>
      <c r="Q4577" s="3">
        <v>1.7470000000000001</v>
      </c>
      <c r="R4577">
        <f>IF(Q4577&gt;0,(P4577*(Q4577^2))*(3.14159/6),"")</f>
        <v>3.9359400717442554</v>
      </c>
      <c r="S4577" s="2" t="s">
        <v>32</v>
      </c>
      <c r="T4577" t="s">
        <v>25</v>
      </c>
      <c r="U4577" s="2" t="s">
        <v>26</v>
      </c>
      <c r="V4577" s="2" t="s">
        <v>789</v>
      </c>
      <c r="W4577" s="2"/>
      <c r="X4577" s="2" t="s">
        <v>764</v>
      </c>
      <c r="Y4577" s="2"/>
      <c r="Z4577" s="2"/>
      <c r="AA4577" s="12" t="s">
        <v>835</v>
      </c>
      <c r="AB4577" t="str">
        <f>IF(Q4577&gt;0,"yes","no")</f>
        <v>yes</v>
      </c>
      <c r="AC4577" t="str">
        <f>IF(O4577&gt;0,"yes","no")</f>
        <v>yes</v>
      </c>
      <c r="AD4577" t="str">
        <f>IF(AH4577="hatch","yes","no")</f>
        <v>yes</v>
      </c>
      <c r="AE4577" t="str">
        <f>IF(AH4577="swimup","yes","no")</f>
        <v>no</v>
      </c>
      <c r="AF4577" t="str">
        <f>IF(AH4577="respiration","yes","no")</f>
        <v>no</v>
      </c>
      <c r="AH4577" t="s">
        <v>766</v>
      </c>
      <c r="AI4577">
        <f>IF(O4577&gt;0,(IF(S4577="live",O4577*0.84,IF(S4577="dried.ethanol",O4577*0.8449+2.8227,O4577))),"")</f>
        <v>10.994999999999999</v>
      </c>
      <c r="AJ4577" s="2" t="s">
        <v>778</v>
      </c>
      <c r="AL4577" t="str">
        <f>IF(OR(AND(Q4577=Q4578,P4577&gt;0),AND(O4577&gt;0,O4577=O4578)),"duplicate","")</f>
        <v/>
      </c>
      <c r="AM4577" t="s">
        <v>826</v>
      </c>
      <c r="AN4577" t="s">
        <v>826</v>
      </c>
      <c r="AO4577" t="s">
        <v>826</v>
      </c>
      <c r="AP4577" t="s">
        <v>826</v>
      </c>
      <c r="AQ4577" t="s">
        <v>32</v>
      </c>
    </row>
    <row r="4578" spans="1:43" x14ac:dyDescent="0.2">
      <c r="A4578" s="31"/>
      <c r="B4578" s="1">
        <v>42899</v>
      </c>
      <c r="C4578" s="1" t="str">
        <f>IF(F4578="Kup","6/13/2017",IF(F4578="Sag","6/14/2017",""))</f>
        <v>6/13/2017</v>
      </c>
      <c r="D4578" s="27">
        <f>A4578-B4578</f>
        <v>-42899</v>
      </c>
      <c r="E4578" s="27">
        <f>A4578-C4578</f>
        <v>-42899</v>
      </c>
      <c r="F4578" s="2" t="s">
        <v>21</v>
      </c>
      <c r="G4578" s="2" t="s">
        <v>649</v>
      </c>
      <c r="H4578" s="2" t="s">
        <v>42</v>
      </c>
      <c r="I4578" s="12" t="s">
        <v>49</v>
      </c>
      <c r="J4578" s="12" t="s">
        <v>980</v>
      </c>
      <c r="K4578" s="3" t="s">
        <v>961</v>
      </c>
      <c r="L4578" s="3" t="s">
        <v>962</v>
      </c>
      <c r="M4578" s="2">
        <v>1</v>
      </c>
      <c r="N4578" s="2">
        <v>1</v>
      </c>
      <c r="O4578" s="25">
        <v>12.319000000000001</v>
      </c>
      <c r="P4578" s="2"/>
      <c r="Q4578" s="2"/>
      <c r="R4578" t="str">
        <f>IF(Q4578&gt;0,(P4578*(Q4578^2))*(3.14159/6),"")</f>
        <v/>
      </c>
      <c r="S4578" s="2" t="s">
        <v>32</v>
      </c>
      <c r="T4578" t="s">
        <v>25</v>
      </c>
      <c r="U4578" s="2" t="s">
        <v>26</v>
      </c>
      <c r="V4578" s="2" t="s">
        <v>657</v>
      </c>
      <c r="W4578" s="2"/>
      <c r="X4578" s="2" t="s">
        <v>764</v>
      </c>
      <c r="Y4578" s="2"/>
      <c r="AA4578" s="12" t="s">
        <v>835</v>
      </c>
      <c r="AB4578" t="str">
        <f>IF(Q4578&gt;0,"yes","no")</f>
        <v>no</v>
      </c>
      <c r="AC4578" t="str">
        <f>IF(O4578&gt;0,"yes","no")</f>
        <v>yes</v>
      </c>
      <c r="AD4578" t="str">
        <f>IF(AH4578="hatch","yes","no")</f>
        <v>no</v>
      </c>
      <c r="AE4578" t="str">
        <f>IF(AH4578="swimup","yes","no")</f>
        <v>yes</v>
      </c>
      <c r="AF4578" t="str">
        <f>IF(AH4578="respiration","yes","no")</f>
        <v>no</v>
      </c>
      <c r="AH4578" t="s">
        <v>765</v>
      </c>
      <c r="AI4578">
        <f>IF(O4578&gt;0,(IF(S4578="live",O4578*0.84,IF(S4578="dried.ethanol",O4578*0.8449+2.8227,O4578))),"")</f>
        <v>12.319000000000001</v>
      </c>
      <c r="AJ4578" s="2" t="s">
        <v>651</v>
      </c>
      <c r="AL4578" t="str">
        <f>IF(OR(AND(Q4578=Q4579,P4578&gt;0),AND(O4578&gt;0,O4578=O4579)),"duplicate","")</f>
        <v/>
      </c>
      <c r="AM4578" t="s">
        <v>827</v>
      </c>
      <c r="AN4578" t="s">
        <v>827</v>
      </c>
      <c r="AO4578" t="s">
        <v>826</v>
      </c>
      <c r="AP4578" t="s">
        <v>826</v>
      </c>
      <c r="AQ4578" t="s">
        <v>32</v>
      </c>
    </row>
    <row r="4579" spans="1:43" x14ac:dyDescent="0.2">
      <c r="A4579" s="31"/>
      <c r="B4579" s="1">
        <v>42899</v>
      </c>
      <c r="C4579" s="1" t="str">
        <f>IF(F4579="Kup","6/13/2017",IF(F4579="Sag","6/14/2017",""))</f>
        <v>6/13/2017</v>
      </c>
      <c r="D4579" s="27">
        <f>A4579-B4579</f>
        <v>-42899</v>
      </c>
      <c r="E4579" s="27">
        <f>A4579-C4579</f>
        <v>-42899</v>
      </c>
      <c r="F4579" s="2" t="s">
        <v>21</v>
      </c>
      <c r="G4579" s="2" t="s">
        <v>711</v>
      </c>
      <c r="H4579" s="2" t="s">
        <v>42</v>
      </c>
      <c r="I4579" s="12" t="s">
        <v>49</v>
      </c>
      <c r="J4579" s="12" t="s">
        <v>980</v>
      </c>
      <c r="K4579" s="3" t="s">
        <v>961</v>
      </c>
      <c r="L4579" s="3" t="s">
        <v>962</v>
      </c>
      <c r="M4579" s="2">
        <v>2</v>
      </c>
      <c r="N4579" s="2">
        <v>2</v>
      </c>
      <c r="O4579" s="25">
        <v>10.926</v>
      </c>
      <c r="P4579" s="3">
        <v>2.42</v>
      </c>
      <c r="Q4579" s="3">
        <v>1.7310000000000001</v>
      </c>
      <c r="R4579">
        <f>IF(Q4579&gt;0,(P4579*(Q4579^2))*(3.14159/6),"")</f>
        <v>3.7967128941092998</v>
      </c>
      <c r="S4579" s="2" t="s">
        <v>32</v>
      </c>
      <c r="T4579" t="s">
        <v>25</v>
      </c>
      <c r="U4579" s="2" t="s">
        <v>26</v>
      </c>
      <c r="V4579" s="2" t="s">
        <v>789</v>
      </c>
      <c r="W4579" s="2"/>
      <c r="X4579" s="2" t="s">
        <v>764</v>
      </c>
      <c r="Y4579" s="2"/>
      <c r="Z4579" s="2"/>
      <c r="AA4579" s="12" t="s">
        <v>835</v>
      </c>
      <c r="AB4579" t="str">
        <f>IF(Q4579&gt;0,"yes","no")</f>
        <v>yes</v>
      </c>
      <c r="AC4579" t="str">
        <f>IF(O4579&gt;0,"yes","no")</f>
        <v>yes</v>
      </c>
      <c r="AD4579" t="str">
        <f>IF(AH4579="hatch","yes","no")</f>
        <v>yes</v>
      </c>
      <c r="AE4579" t="str">
        <f>IF(AH4579="swimup","yes","no")</f>
        <v>no</v>
      </c>
      <c r="AF4579" t="str">
        <f>IF(AH4579="respiration","yes","no")</f>
        <v>no</v>
      </c>
      <c r="AH4579" t="s">
        <v>766</v>
      </c>
      <c r="AI4579">
        <f>IF(O4579&gt;0,(IF(S4579="live",O4579*0.84,IF(S4579="dried.ethanol",O4579*0.8449+2.8227,O4579))),"")</f>
        <v>10.926</v>
      </c>
      <c r="AJ4579" s="2" t="s">
        <v>778</v>
      </c>
      <c r="AL4579" t="str">
        <f>IF(OR(AND(Q4579=Q4580,P4579&gt;0),AND(O4579&gt;0,O4579=O4580)),"duplicate","")</f>
        <v/>
      </c>
      <c r="AM4579" t="s">
        <v>826</v>
      </c>
      <c r="AN4579" t="s">
        <v>826</v>
      </c>
      <c r="AO4579" t="s">
        <v>826</v>
      </c>
      <c r="AP4579" t="s">
        <v>826</v>
      </c>
      <c r="AQ4579" t="s">
        <v>32</v>
      </c>
    </row>
    <row r="4580" spans="1:43" x14ac:dyDescent="0.2">
      <c r="A4580" s="31"/>
      <c r="B4580" s="1">
        <v>42899</v>
      </c>
      <c r="C4580" s="1" t="str">
        <f>IF(F4580="Kup","6/13/2017",IF(F4580="Sag","6/14/2017",""))</f>
        <v>6/13/2017</v>
      </c>
      <c r="D4580" s="27">
        <f>A4580-B4580</f>
        <v>-42899</v>
      </c>
      <c r="E4580" s="27">
        <f>A4580-C4580</f>
        <v>-42899</v>
      </c>
      <c r="F4580" s="2" t="s">
        <v>21</v>
      </c>
      <c r="G4580" s="2" t="s">
        <v>649</v>
      </c>
      <c r="H4580" s="2" t="s">
        <v>42</v>
      </c>
      <c r="I4580" s="12" t="s">
        <v>49</v>
      </c>
      <c r="J4580" s="12" t="s">
        <v>980</v>
      </c>
      <c r="K4580" s="3" t="s">
        <v>961</v>
      </c>
      <c r="L4580" s="3" t="s">
        <v>962</v>
      </c>
      <c r="M4580" s="2">
        <v>2</v>
      </c>
      <c r="N4580" s="2">
        <v>2</v>
      </c>
      <c r="O4580" s="25">
        <v>12.073</v>
      </c>
      <c r="P4580" s="2"/>
      <c r="Q4580" s="2"/>
      <c r="R4580" t="str">
        <f>IF(Q4580&gt;0,(P4580*(Q4580^2))*(3.14159/6),"")</f>
        <v/>
      </c>
      <c r="S4580" s="2" t="s">
        <v>32</v>
      </c>
      <c r="T4580" t="s">
        <v>25</v>
      </c>
      <c r="U4580" s="2" t="s">
        <v>26</v>
      </c>
      <c r="V4580" s="2" t="s">
        <v>657</v>
      </c>
      <c r="W4580" s="2"/>
      <c r="X4580" s="2" t="s">
        <v>764</v>
      </c>
      <c r="Y4580" s="2"/>
      <c r="AA4580" s="12" t="s">
        <v>835</v>
      </c>
      <c r="AB4580" t="str">
        <f>IF(Q4580&gt;0,"yes","no")</f>
        <v>no</v>
      </c>
      <c r="AC4580" t="str">
        <f>IF(O4580&gt;0,"yes","no")</f>
        <v>yes</v>
      </c>
      <c r="AD4580" t="str">
        <f>IF(AH4580="hatch","yes","no")</f>
        <v>no</v>
      </c>
      <c r="AE4580" t="str">
        <f>IF(AH4580="swimup","yes","no")</f>
        <v>yes</v>
      </c>
      <c r="AF4580" t="str">
        <f>IF(AH4580="respiration","yes","no")</f>
        <v>no</v>
      </c>
      <c r="AH4580" t="s">
        <v>765</v>
      </c>
      <c r="AI4580">
        <f>IF(O4580&gt;0,(IF(S4580="live",O4580*0.84,IF(S4580="dried.ethanol",O4580*0.8449+2.8227,O4580))),"")</f>
        <v>12.073</v>
      </c>
      <c r="AJ4580" s="2" t="s">
        <v>651</v>
      </c>
      <c r="AL4580" t="str">
        <f>IF(OR(AND(Q4580=Q4581,P4580&gt;0),AND(O4580&gt;0,O4580=O4581)),"duplicate","")</f>
        <v/>
      </c>
      <c r="AM4580" t="s">
        <v>827</v>
      </c>
      <c r="AN4580" t="s">
        <v>827</v>
      </c>
      <c r="AO4580" t="s">
        <v>826</v>
      </c>
      <c r="AP4580" t="s">
        <v>826</v>
      </c>
      <c r="AQ4580" t="s">
        <v>32</v>
      </c>
    </row>
    <row r="4581" spans="1:43" x14ac:dyDescent="0.2">
      <c r="A4581" s="31"/>
      <c r="B4581" s="1">
        <v>42899</v>
      </c>
      <c r="C4581" s="1" t="str">
        <f>IF(F4581="Kup","6/13/2017",IF(F4581="Sag","6/14/2017",""))</f>
        <v>6/13/2017</v>
      </c>
      <c r="D4581" s="27">
        <f>A4581-B4581</f>
        <v>-42899</v>
      </c>
      <c r="E4581" s="27">
        <f>A4581-C4581</f>
        <v>-42899</v>
      </c>
      <c r="F4581" s="2" t="s">
        <v>21</v>
      </c>
      <c r="G4581" s="2" t="s">
        <v>711</v>
      </c>
      <c r="H4581" s="2" t="s">
        <v>42</v>
      </c>
      <c r="I4581" s="12" t="s">
        <v>49</v>
      </c>
      <c r="J4581" s="12" t="s">
        <v>980</v>
      </c>
      <c r="K4581" s="3" t="s">
        <v>961</v>
      </c>
      <c r="L4581" s="3" t="s">
        <v>962</v>
      </c>
      <c r="M4581" s="2">
        <v>3</v>
      </c>
      <c r="N4581" s="2">
        <v>3</v>
      </c>
      <c r="O4581" s="25">
        <v>10.997999999999999</v>
      </c>
      <c r="P4581" s="3">
        <v>2.2280000000000002</v>
      </c>
      <c r="Q4581" s="3">
        <v>1.696</v>
      </c>
      <c r="R4581">
        <f>IF(Q4581&gt;0,(P4581*(Q4581^2))*(3.14159/6),"")</f>
        <v>3.3555609973213865</v>
      </c>
      <c r="S4581" s="2" t="s">
        <v>32</v>
      </c>
      <c r="T4581" t="s">
        <v>25</v>
      </c>
      <c r="U4581" s="2" t="s">
        <v>26</v>
      </c>
      <c r="V4581" s="2" t="s">
        <v>789</v>
      </c>
      <c r="W4581" s="2"/>
      <c r="X4581" s="2" t="s">
        <v>764</v>
      </c>
      <c r="Y4581" s="2"/>
      <c r="Z4581" s="2"/>
      <c r="AA4581" s="12" t="s">
        <v>835</v>
      </c>
      <c r="AB4581" t="str">
        <f>IF(Q4581&gt;0,"yes","no")</f>
        <v>yes</v>
      </c>
      <c r="AC4581" t="str">
        <f>IF(O4581&gt;0,"yes","no")</f>
        <v>yes</v>
      </c>
      <c r="AD4581" t="str">
        <f>IF(AH4581="hatch","yes","no")</f>
        <v>yes</v>
      </c>
      <c r="AE4581" t="str">
        <f>IF(AH4581="swimup","yes","no")</f>
        <v>no</v>
      </c>
      <c r="AF4581" t="str">
        <f>IF(AH4581="respiration","yes","no")</f>
        <v>no</v>
      </c>
      <c r="AH4581" t="s">
        <v>766</v>
      </c>
      <c r="AI4581">
        <f>IF(O4581&gt;0,(IF(S4581="live",O4581*0.84,IF(S4581="dried.ethanol",O4581*0.8449+2.8227,O4581))),"")</f>
        <v>10.997999999999999</v>
      </c>
      <c r="AJ4581" s="2" t="s">
        <v>778</v>
      </c>
      <c r="AL4581" t="str">
        <f>IF(OR(AND(Q4581=Q4582,P4581&gt;0),AND(O4581&gt;0,O4581=O4582)),"duplicate","")</f>
        <v/>
      </c>
      <c r="AM4581" t="s">
        <v>826</v>
      </c>
      <c r="AN4581" t="s">
        <v>826</v>
      </c>
      <c r="AO4581" t="s">
        <v>826</v>
      </c>
      <c r="AP4581" t="s">
        <v>826</v>
      </c>
      <c r="AQ4581" t="s">
        <v>32</v>
      </c>
    </row>
    <row r="4582" spans="1:43" x14ac:dyDescent="0.2">
      <c r="A4582" s="31"/>
      <c r="B4582" s="1">
        <v>42899</v>
      </c>
      <c r="C4582" s="1" t="str">
        <f>IF(F4582="Kup","6/13/2017",IF(F4582="Sag","6/14/2017",""))</f>
        <v>6/13/2017</v>
      </c>
      <c r="D4582" s="27">
        <f>A4582-B4582</f>
        <v>-42899</v>
      </c>
      <c r="E4582" s="27">
        <f>A4582-C4582</f>
        <v>-42899</v>
      </c>
      <c r="F4582" s="2" t="s">
        <v>21</v>
      </c>
      <c r="G4582" s="2" t="s">
        <v>649</v>
      </c>
      <c r="H4582" s="2" t="s">
        <v>42</v>
      </c>
      <c r="I4582" s="12" t="s">
        <v>49</v>
      </c>
      <c r="J4582" s="12" t="s">
        <v>980</v>
      </c>
      <c r="K4582" s="3" t="s">
        <v>961</v>
      </c>
      <c r="L4582" s="3" t="s">
        <v>962</v>
      </c>
      <c r="M4582" s="2">
        <v>3</v>
      </c>
      <c r="N4582" s="2">
        <v>3</v>
      </c>
      <c r="O4582" s="25">
        <v>12.326000000000001</v>
      </c>
      <c r="P4582" s="2"/>
      <c r="Q4582" s="2"/>
      <c r="R4582" t="str">
        <f>IF(Q4582&gt;0,(P4582*(Q4582^2))*(3.14159/6),"")</f>
        <v/>
      </c>
      <c r="S4582" s="2" t="s">
        <v>32</v>
      </c>
      <c r="T4582" t="s">
        <v>25</v>
      </c>
      <c r="U4582" s="2" t="s">
        <v>26</v>
      </c>
      <c r="V4582" s="2" t="s">
        <v>657</v>
      </c>
      <c r="W4582" s="2"/>
      <c r="X4582" s="2" t="s">
        <v>764</v>
      </c>
      <c r="Y4582" s="2"/>
      <c r="AA4582" s="12" t="s">
        <v>835</v>
      </c>
      <c r="AB4582" t="str">
        <f>IF(Q4582&gt;0,"yes","no")</f>
        <v>no</v>
      </c>
      <c r="AC4582" t="str">
        <f>IF(O4582&gt;0,"yes","no")</f>
        <v>yes</v>
      </c>
      <c r="AD4582" t="str">
        <f>IF(AH4582="hatch","yes","no")</f>
        <v>no</v>
      </c>
      <c r="AE4582" t="str">
        <f>IF(AH4582="swimup","yes","no")</f>
        <v>yes</v>
      </c>
      <c r="AF4582" t="str">
        <f>IF(AH4582="respiration","yes","no")</f>
        <v>no</v>
      </c>
      <c r="AH4582" t="s">
        <v>765</v>
      </c>
      <c r="AI4582">
        <f>IF(O4582&gt;0,(IF(S4582="live",O4582*0.84,IF(S4582="dried.ethanol",O4582*0.8449+2.8227,O4582))),"")</f>
        <v>12.326000000000001</v>
      </c>
      <c r="AJ4582" s="2" t="s">
        <v>651</v>
      </c>
      <c r="AL4582" t="str">
        <f>IF(OR(AND(Q4582=Q4583,P4582&gt;0),AND(O4582&gt;0,O4582=O4583)),"duplicate","")</f>
        <v/>
      </c>
      <c r="AM4582" t="s">
        <v>827</v>
      </c>
      <c r="AN4582" t="s">
        <v>827</v>
      </c>
      <c r="AO4582" t="s">
        <v>826</v>
      </c>
      <c r="AP4582" t="s">
        <v>826</v>
      </c>
      <c r="AQ4582" t="s">
        <v>32</v>
      </c>
    </row>
    <row r="4583" spans="1:43" x14ac:dyDescent="0.2">
      <c r="A4583" s="31"/>
      <c r="B4583" s="1">
        <v>42899</v>
      </c>
      <c r="C4583" s="1" t="str">
        <f>IF(F4583="Kup","6/13/2017",IF(F4583="Sag","6/14/2017",""))</f>
        <v>6/13/2017</v>
      </c>
      <c r="D4583" s="27">
        <f>A4583-B4583</f>
        <v>-42899</v>
      </c>
      <c r="E4583" s="27">
        <f>A4583-C4583</f>
        <v>-42899</v>
      </c>
      <c r="F4583" s="2" t="s">
        <v>21</v>
      </c>
      <c r="G4583" s="2" t="s">
        <v>711</v>
      </c>
      <c r="H4583" s="2" t="s">
        <v>42</v>
      </c>
      <c r="I4583" s="12" t="s">
        <v>49</v>
      </c>
      <c r="J4583" s="12" t="s">
        <v>980</v>
      </c>
      <c r="K4583" s="3" t="s">
        <v>961</v>
      </c>
      <c r="L4583" s="3" t="s">
        <v>962</v>
      </c>
      <c r="M4583" s="2">
        <v>4</v>
      </c>
      <c r="N4583" s="2">
        <v>4</v>
      </c>
      <c r="O4583" s="25">
        <v>10.678000000000001</v>
      </c>
      <c r="P4583" s="3">
        <v>2.2050000000000001</v>
      </c>
      <c r="Q4583" s="3">
        <v>1.843</v>
      </c>
      <c r="R4583">
        <f>IF(Q4583&gt;0,(P4583*(Q4583^2))*(3.14159/6),"")</f>
        <v>3.9215478604769247</v>
      </c>
      <c r="S4583" s="2" t="s">
        <v>32</v>
      </c>
      <c r="T4583" t="s">
        <v>25</v>
      </c>
      <c r="U4583" s="2" t="s">
        <v>26</v>
      </c>
      <c r="V4583" s="2" t="s">
        <v>789</v>
      </c>
      <c r="W4583" s="2"/>
      <c r="X4583" s="2" t="s">
        <v>764</v>
      </c>
      <c r="Y4583" s="2"/>
      <c r="Z4583" s="2"/>
      <c r="AA4583" s="12" t="s">
        <v>835</v>
      </c>
      <c r="AB4583" t="str">
        <f>IF(Q4583&gt;0,"yes","no")</f>
        <v>yes</v>
      </c>
      <c r="AC4583" t="str">
        <f>IF(O4583&gt;0,"yes","no")</f>
        <v>yes</v>
      </c>
      <c r="AD4583" t="str">
        <f>IF(AH4583="hatch","yes","no")</f>
        <v>yes</v>
      </c>
      <c r="AE4583" t="str">
        <f>IF(AH4583="swimup","yes","no")</f>
        <v>no</v>
      </c>
      <c r="AF4583" t="str">
        <f>IF(AH4583="respiration","yes","no")</f>
        <v>no</v>
      </c>
      <c r="AH4583" t="s">
        <v>766</v>
      </c>
      <c r="AI4583">
        <f>IF(O4583&gt;0,(IF(S4583="live",O4583*0.84,IF(S4583="dried.ethanol",O4583*0.8449+2.8227,O4583))),"")</f>
        <v>10.678000000000001</v>
      </c>
      <c r="AJ4583" s="2" t="s">
        <v>778</v>
      </c>
      <c r="AL4583" t="str">
        <f>IF(OR(AND(Q4583=Q4584,P4583&gt;0),AND(O4583&gt;0,O4583=O4584)),"duplicate","")</f>
        <v/>
      </c>
      <c r="AM4583" t="s">
        <v>826</v>
      </c>
      <c r="AN4583" t="s">
        <v>826</v>
      </c>
      <c r="AO4583" t="s">
        <v>826</v>
      </c>
      <c r="AP4583" t="s">
        <v>826</v>
      </c>
      <c r="AQ4583" t="s">
        <v>32</v>
      </c>
    </row>
    <row r="4584" spans="1:43" x14ac:dyDescent="0.2">
      <c r="A4584" s="31"/>
      <c r="B4584" s="1">
        <v>42899</v>
      </c>
      <c r="C4584" s="1" t="str">
        <f>IF(F4584="Kup","6/13/2017",IF(F4584="Sag","6/14/2017",""))</f>
        <v>6/13/2017</v>
      </c>
      <c r="D4584" s="27">
        <f>A4584-B4584</f>
        <v>-42899</v>
      </c>
      <c r="E4584" s="27">
        <f>A4584-C4584</f>
        <v>-42899</v>
      </c>
      <c r="F4584" s="2" t="s">
        <v>21</v>
      </c>
      <c r="G4584" s="2" t="s">
        <v>649</v>
      </c>
      <c r="H4584" s="2" t="s">
        <v>42</v>
      </c>
      <c r="I4584" s="12" t="s">
        <v>49</v>
      </c>
      <c r="J4584" s="12" t="s">
        <v>980</v>
      </c>
      <c r="K4584" s="3" t="s">
        <v>961</v>
      </c>
      <c r="L4584" s="3" t="s">
        <v>962</v>
      </c>
      <c r="M4584" s="2">
        <v>4</v>
      </c>
      <c r="N4584" s="2">
        <v>4</v>
      </c>
      <c r="O4584" s="25">
        <v>12.212999999999999</v>
      </c>
      <c r="P4584" s="2"/>
      <c r="Q4584" s="2"/>
      <c r="R4584" t="str">
        <f>IF(Q4584&gt;0,(P4584*(Q4584^2))*(3.14159/6),"")</f>
        <v/>
      </c>
      <c r="S4584" s="2" t="s">
        <v>32</v>
      </c>
      <c r="T4584" t="s">
        <v>25</v>
      </c>
      <c r="U4584" s="2" t="s">
        <v>26</v>
      </c>
      <c r="V4584" s="2" t="s">
        <v>657</v>
      </c>
      <c r="W4584" s="2"/>
      <c r="X4584" s="2" t="s">
        <v>764</v>
      </c>
      <c r="Y4584" s="2"/>
      <c r="AA4584" s="12" t="s">
        <v>835</v>
      </c>
      <c r="AB4584" t="str">
        <f>IF(Q4584&gt;0,"yes","no")</f>
        <v>no</v>
      </c>
      <c r="AC4584" t="str">
        <f>IF(O4584&gt;0,"yes","no")</f>
        <v>yes</v>
      </c>
      <c r="AD4584" t="str">
        <f>IF(AH4584="hatch","yes","no")</f>
        <v>no</v>
      </c>
      <c r="AE4584" t="str">
        <f>IF(AH4584="swimup","yes","no")</f>
        <v>yes</v>
      </c>
      <c r="AF4584" t="str">
        <f>IF(AH4584="respiration","yes","no")</f>
        <v>no</v>
      </c>
      <c r="AH4584" t="s">
        <v>765</v>
      </c>
      <c r="AI4584">
        <f>IF(O4584&gt;0,(IF(S4584="live",O4584*0.84,IF(S4584="dried.ethanol",O4584*0.8449+2.8227,O4584))),"")</f>
        <v>12.212999999999999</v>
      </c>
      <c r="AJ4584" s="2" t="s">
        <v>651</v>
      </c>
      <c r="AL4584" t="str">
        <f>IF(OR(AND(Q4584=Q4585,P4584&gt;0),AND(O4584&gt;0,O4584=O4585)),"duplicate","")</f>
        <v/>
      </c>
      <c r="AM4584" t="s">
        <v>827</v>
      </c>
      <c r="AN4584" t="s">
        <v>827</v>
      </c>
      <c r="AO4584" t="s">
        <v>826</v>
      </c>
      <c r="AP4584" t="s">
        <v>826</v>
      </c>
      <c r="AQ4584" t="s">
        <v>32</v>
      </c>
    </row>
    <row r="4585" spans="1:43" x14ac:dyDescent="0.2">
      <c r="A4585" s="31"/>
      <c r="B4585" s="1">
        <v>42899</v>
      </c>
      <c r="C4585" s="1" t="str">
        <f>IF(F4585="Kup","6/13/2017",IF(F4585="Sag","6/14/2017",""))</f>
        <v>6/13/2017</v>
      </c>
      <c r="D4585" s="27">
        <f>A4585-B4585</f>
        <v>-42899</v>
      </c>
      <c r="E4585" s="27">
        <f>A4585-C4585</f>
        <v>-42899</v>
      </c>
      <c r="F4585" s="2" t="s">
        <v>21</v>
      </c>
      <c r="G4585" s="2" t="s">
        <v>711</v>
      </c>
      <c r="H4585" s="2" t="s">
        <v>42</v>
      </c>
      <c r="I4585" s="12" t="s">
        <v>49</v>
      </c>
      <c r="J4585" s="12" t="s">
        <v>980</v>
      </c>
      <c r="K4585" s="3" t="s">
        <v>961</v>
      </c>
      <c r="L4585" s="3" t="s">
        <v>962</v>
      </c>
      <c r="M4585" s="2">
        <v>5</v>
      </c>
      <c r="N4585" s="2">
        <v>5</v>
      </c>
      <c r="O4585" s="25">
        <v>10.417999999999999</v>
      </c>
      <c r="P4585" s="3">
        <v>2.2919999999999998</v>
      </c>
      <c r="Q4585" s="3">
        <v>1.855</v>
      </c>
      <c r="R4585">
        <f>IF(Q4585&gt;0,(P4585*(Q4585^2))*(3.14159/6),"")</f>
        <v>4.1295306767644986</v>
      </c>
      <c r="S4585" s="2" t="s">
        <v>32</v>
      </c>
      <c r="T4585" t="s">
        <v>25</v>
      </c>
      <c r="U4585" s="2" t="s">
        <v>26</v>
      </c>
      <c r="V4585" s="2" t="s">
        <v>789</v>
      </c>
      <c r="W4585" s="2"/>
      <c r="X4585" s="2" t="s">
        <v>764</v>
      </c>
      <c r="Y4585" s="2"/>
      <c r="Z4585" s="2"/>
      <c r="AA4585" s="12" t="s">
        <v>835</v>
      </c>
      <c r="AB4585" t="str">
        <f>IF(Q4585&gt;0,"yes","no")</f>
        <v>yes</v>
      </c>
      <c r="AC4585" t="str">
        <f>IF(O4585&gt;0,"yes","no")</f>
        <v>yes</v>
      </c>
      <c r="AD4585" t="str">
        <f>IF(AH4585="hatch","yes","no")</f>
        <v>yes</v>
      </c>
      <c r="AE4585" t="str">
        <f>IF(AH4585="swimup","yes","no")</f>
        <v>no</v>
      </c>
      <c r="AF4585" t="str">
        <f>IF(AH4585="respiration","yes","no")</f>
        <v>no</v>
      </c>
      <c r="AH4585" t="s">
        <v>766</v>
      </c>
      <c r="AI4585">
        <f>IF(O4585&gt;0,(IF(S4585="live",O4585*0.84,IF(S4585="dried.ethanol",O4585*0.8449+2.8227,O4585))),"")</f>
        <v>10.417999999999999</v>
      </c>
      <c r="AJ4585" s="2" t="s">
        <v>778</v>
      </c>
      <c r="AL4585" t="str">
        <f>IF(OR(AND(Q4585=Q4586,P4585&gt;0),AND(O4585&gt;0,O4585=O4586)),"duplicate","")</f>
        <v/>
      </c>
      <c r="AM4585" t="s">
        <v>826</v>
      </c>
      <c r="AN4585" t="s">
        <v>826</v>
      </c>
      <c r="AO4585" t="s">
        <v>826</v>
      </c>
      <c r="AP4585" t="s">
        <v>826</v>
      </c>
      <c r="AQ4585" t="s">
        <v>32</v>
      </c>
    </row>
    <row r="4586" spans="1:43" x14ac:dyDescent="0.2">
      <c r="A4586" s="31"/>
      <c r="B4586" s="1">
        <v>42899</v>
      </c>
      <c r="C4586" s="1" t="str">
        <f>IF(F4586="Kup","6/13/2017",IF(F4586="Sag","6/14/2017",""))</f>
        <v>6/13/2017</v>
      </c>
      <c r="D4586" s="27">
        <f>A4586-B4586</f>
        <v>-42899</v>
      </c>
      <c r="E4586" s="27">
        <f>A4586-C4586</f>
        <v>-42899</v>
      </c>
      <c r="F4586" s="2" t="s">
        <v>21</v>
      </c>
      <c r="G4586" s="2" t="s">
        <v>649</v>
      </c>
      <c r="H4586" s="2" t="s">
        <v>42</v>
      </c>
      <c r="I4586" s="12" t="s">
        <v>49</v>
      </c>
      <c r="J4586" s="12" t="s">
        <v>980</v>
      </c>
      <c r="K4586" s="3" t="s">
        <v>961</v>
      </c>
      <c r="L4586" s="3" t="s">
        <v>962</v>
      </c>
      <c r="M4586" s="2">
        <v>5</v>
      </c>
      <c r="N4586" s="2">
        <v>5</v>
      </c>
      <c r="O4586" s="25">
        <v>12.507</v>
      </c>
      <c r="P4586" s="2"/>
      <c r="Q4586" s="2"/>
      <c r="R4586" t="str">
        <f>IF(Q4586&gt;0,(P4586*(Q4586^2))*(3.14159/6),"")</f>
        <v/>
      </c>
      <c r="S4586" s="2" t="s">
        <v>32</v>
      </c>
      <c r="T4586" t="s">
        <v>25</v>
      </c>
      <c r="U4586" s="2" t="s">
        <v>26</v>
      </c>
      <c r="V4586" s="2" t="s">
        <v>657</v>
      </c>
      <c r="W4586" s="2"/>
      <c r="X4586" s="2" t="s">
        <v>764</v>
      </c>
      <c r="Y4586" s="2"/>
      <c r="AA4586" s="12" t="s">
        <v>835</v>
      </c>
      <c r="AB4586" t="str">
        <f>IF(Q4586&gt;0,"yes","no")</f>
        <v>no</v>
      </c>
      <c r="AC4586" t="str">
        <f>IF(O4586&gt;0,"yes","no")</f>
        <v>yes</v>
      </c>
      <c r="AD4586" t="str">
        <f>IF(AH4586="hatch","yes","no")</f>
        <v>no</v>
      </c>
      <c r="AE4586" t="str">
        <f>IF(AH4586="swimup","yes","no")</f>
        <v>yes</v>
      </c>
      <c r="AF4586" t="str">
        <f>IF(AH4586="respiration","yes","no")</f>
        <v>no</v>
      </c>
      <c r="AH4586" t="s">
        <v>765</v>
      </c>
      <c r="AI4586">
        <f>IF(O4586&gt;0,(IF(S4586="live",O4586*0.84,IF(S4586="dried.ethanol",O4586*0.8449+2.8227,O4586))),"")</f>
        <v>12.507</v>
      </c>
      <c r="AJ4586" s="2" t="s">
        <v>651</v>
      </c>
      <c r="AL4586" t="str">
        <f>IF(OR(AND(Q4586=Q4587,P4586&gt;0),AND(O4586&gt;0,O4586=O4587)),"duplicate","")</f>
        <v/>
      </c>
      <c r="AM4586" t="s">
        <v>827</v>
      </c>
      <c r="AN4586" t="s">
        <v>827</v>
      </c>
      <c r="AO4586" t="s">
        <v>826</v>
      </c>
      <c r="AP4586" t="s">
        <v>826</v>
      </c>
      <c r="AQ4586" t="s">
        <v>32</v>
      </c>
    </row>
    <row r="4587" spans="1:43" x14ac:dyDescent="0.2">
      <c r="A4587" s="31"/>
      <c r="B4587" s="1">
        <v>42899</v>
      </c>
      <c r="C4587" s="1" t="str">
        <f>IF(F4587="Kup","6/13/2017",IF(F4587="Sag","6/14/2017",""))</f>
        <v>6/13/2017</v>
      </c>
      <c r="D4587" s="27">
        <f>A4587-B4587</f>
        <v>-42899</v>
      </c>
      <c r="E4587" s="27">
        <f>A4587-C4587</f>
        <v>-42899</v>
      </c>
      <c r="F4587" s="2" t="s">
        <v>21</v>
      </c>
      <c r="G4587" s="2" t="s">
        <v>711</v>
      </c>
      <c r="H4587" s="2" t="s">
        <v>42</v>
      </c>
      <c r="I4587" s="12" t="s">
        <v>49</v>
      </c>
      <c r="J4587" s="12" t="s">
        <v>980</v>
      </c>
      <c r="K4587" s="3" t="s">
        <v>961</v>
      </c>
      <c r="L4587" s="3" t="s">
        <v>962</v>
      </c>
      <c r="M4587" s="2">
        <v>6</v>
      </c>
      <c r="N4587" s="2">
        <v>6</v>
      </c>
      <c r="O4587" s="25">
        <v>11.488</v>
      </c>
      <c r="P4587" s="3">
        <v>2.2400000000000002</v>
      </c>
      <c r="Q4587" s="3">
        <v>1.671</v>
      </c>
      <c r="R4587">
        <f>IF(Q4587&gt;0,(P4587*(Q4587^2))*(3.14159/6),"")</f>
        <v>3.2749085238576003</v>
      </c>
      <c r="S4587" s="2" t="s">
        <v>32</v>
      </c>
      <c r="T4587" t="s">
        <v>25</v>
      </c>
      <c r="U4587" s="2" t="s">
        <v>26</v>
      </c>
      <c r="V4587" s="2" t="s">
        <v>789</v>
      </c>
      <c r="W4587" s="2"/>
      <c r="X4587" s="2" t="s">
        <v>764</v>
      </c>
      <c r="Y4587" s="2"/>
      <c r="Z4587" s="2"/>
      <c r="AA4587" s="12" t="s">
        <v>835</v>
      </c>
      <c r="AB4587" t="str">
        <f>IF(Q4587&gt;0,"yes","no")</f>
        <v>yes</v>
      </c>
      <c r="AC4587" t="str">
        <f>IF(O4587&gt;0,"yes","no")</f>
        <v>yes</v>
      </c>
      <c r="AD4587" t="str">
        <f>IF(AH4587="hatch","yes","no")</f>
        <v>yes</v>
      </c>
      <c r="AE4587" t="str">
        <f>IF(AH4587="swimup","yes","no")</f>
        <v>no</v>
      </c>
      <c r="AF4587" t="str">
        <f>IF(AH4587="respiration","yes","no")</f>
        <v>no</v>
      </c>
      <c r="AH4587" t="s">
        <v>766</v>
      </c>
      <c r="AI4587">
        <f>IF(O4587&gt;0,(IF(S4587="live",O4587*0.84,IF(S4587="dried.ethanol",O4587*0.8449+2.8227,O4587))),"")</f>
        <v>11.488</v>
      </c>
      <c r="AJ4587" s="2" t="s">
        <v>778</v>
      </c>
      <c r="AL4587" t="str">
        <f>IF(OR(AND(Q4587=Q4588,P4587&gt;0),AND(O4587&gt;0,O4587=O4588)),"duplicate","")</f>
        <v/>
      </c>
      <c r="AM4587" t="s">
        <v>826</v>
      </c>
      <c r="AN4587" t="s">
        <v>826</v>
      </c>
      <c r="AO4587" t="s">
        <v>826</v>
      </c>
      <c r="AP4587" t="s">
        <v>826</v>
      </c>
      <c r="AQ4587" t="s">
        <v>32</v>
      </c>
    </row>
    <row r="4588" spans="1:43" x14ac:dyDescent="0.2">
      <c r="A4588" s="31"/>
      <c r="B4588" s="1">
        <v>42899</v>
      </c>
      <c r="C4588" s="1" t="str">
        <f>IF(F4588="Kup","6/13/2017",IF(F4588="Sag","6/14/2017",""))</f>
        <v>6/13/2017</v>
      </c>
      <c r="D4588" s="27">
        <f>A4588-B4588</f>
        <v>-42899</v>
      </c>
      <c r="E4588" s="27">
        <f>A4588-C4588</f>
        <v>-42899</v>
      </c>
      <c r="F4588" s="2" t="s">
        <v>21</v>
      </c>
      <c r="G4588" s="2" t="s">
        <v>649</v>
      </c>
      <c r="H4588" s="2" t="s">
        <v>42</v>
      </c>
      <c r="I4588" s="12" t="s">
        <v>49</v>
      </c>
      <c r="J4588" s="12" t="s">
        <v>980</v>
      </c>
      <c r="K4588" s="3" t="s">
        <v>961</v>
      </c>
      <c r="L4588" s="3" t="s">
        <v>962</v>
      </c>
      <c r="M4588" s="2">
        <v>6</v>
      </c>
      <c r="N4588" s="2">
        <v>6</v>
      </c>
      <c r="O4588" s="25">
        <v>12.282999999999999</v>
      </c>
      <c r="P4588" s="2"/>
      <c r="Q4588" s="2"/>
      <c r="R4588" t="str">
        <f>IF(Q4588&gt;0,(P4588*(Q4588^2))*(3.14159/6),"")</f>
        <v/>
      </c>
      <c r="S4588" s="2" t="s">
        <v>32</v>
      </c>
      <c r="T4588" t="s">
        <v>25</v>
      </c>
      <c r="U4588" s="2" t="s">
        <v>26</v>
      </c>
      <c r="V4588" s="2" t="s">
        <v>657</v>
      </c>
      <c r="W4588" s="2"/>
      <c r="X4588" s="2" t="s">
        <v>764</v>
      </c>
      <c r="Y4588" s="2"/>
      <c r="AA4588" s="12" t="s">
        <v>835</v>
      </c>
      <c r="AB4588" t="str">
        <f>IF(Q4588&gt;0,"yes","no")</f>
        <v>no</v>
      </c>
      <c r="AC4588" t="str">
        <f>IF(O4588&gt;0,"yes","no")</f>
        <v>yes</v>
      </c>
      <c r="AD4588" t="str">
        <f>IF(AH4588="hatch","yes","no")</f>
        <v>no</v>
      </c>
      <c r="AE4588" t="str">
        <f>IF(AH4588="swimup","yes","no")</f>
        <v>yes</v>
      </c>
      <c r="AF4588" t="str">
        <f>IF(AH4588="respiration","yes","no")</f>
        <v>no</v>
      </c>
      <c r="AH4588" t="s">
        <v>765</v>
      </c>
      <c r="AI4588">
        <f>IF(O4588&gt;0,(IF(S4588="live",O4588*0.84,IF(S4588="dried.ethanol",O4588*0.8449+2.8227,O4588))),"")</f>
        <v>12.282999999999999</v>
      </c>
      <c r="AJ4588" s="2" t="s">
        <v>651</v>
      </c>
      <c r="AL4588" t="str">
        <f>IF(OR(AND(Q4588=Q4589,P4588&gt;0),AND(O4588&gt;0,O4588=O4589)),"duplicate","")</f>
        <v/>
      </c>
      <c r="AM4588" t="s">
        <v>827</v>
      </c>
      <c r="AN4588" t="s">
        <v>827</v>
      </c>
      <c r="AO4588" t="s">
        <v>826</v>
      </c>
      <c r="AP4588" t="s">
        <v>826</v>
      </c>
      <c r="AQ4588" t="s">
        <v>32</v>
      </c>
    </row>
    <row r="4589" spans="1:43" x14ac:dyDescent="0.2">
      <c r="A4589" s="31"/>
      <c r="B4589" s="1">
        <v>42899</v>
      </c>
      <c r="C4589" s="1" t="str">
        <f>IF(F4589="Kup","6/13/2017",IF(F4589="Sag","6/14/2017",""))</f>
        <v>6/13/2017</v>
      </c>
      <c r="D4589" s="27">
        <f>A4589-B4589</f>
        <v>-42899</v>
      </c>
      <c r="E4589" s="27">
        <f>A4589-C4589</f>
        <v>-42899</v>
      </c>
      <c r="F4589" s="2" t="s">
        <v>21</v>
      </c>
      <c r="G4589" s="2" t="s">
        <v>711</v>
      </c>
      <c r="H4589" s="2" t="s">
        <v>42</v>
      </c>
      <c r="I4589" s="12" t="s">
        <v>49</v>
      </c>
      <c r="J4589" s="12" t="s">
        <v>980</v>
      </c>
      <c r="K4589" s="3" t="s">
        <v>961</v>
      </c>
      <c r="L4589" s="3" t="s">
        <v>962</v>
      </c>
      <c r="M4589" s="2">
        <v>7</v>
      </c>
      <c r="N4589" s="2">
        <v>7</v>
      </c>
      <c r="O4589" s="25">
        <v>11.333</v>
      </c>
      <c r="P4589" s="3">
        <v>2.1190000000000002</v>
      </c>
      <c r="Q4589" s="3">
        <v>1.742</v>
      </c>
      <c r="R4589">
        <f>IF(Q4589&gt;0,(P4589*(Q4589^2))*(3.14159/6),"")</f>
        <v>3.3668635312690731</v>
      </c>
      <c r="S4589" s="2" t="s">
        <v>32</v>
      </c>
      <c r="T4589" t="s">
        <v>25</v>
      </c>
      <c r="U4589" s="2" t="s">
        <v>26</v>
      </c>
      <c r="V4589" s="2" t="s">
        <v>789</v>
      </c>
      <c r="W4589" s="2"/>
      <c r="X4589" s="2" t="s">
        <v>764</v>
      </c>
      <c r="Y4589" s="2"/>
      <c r="Z4589" s="2"/>
      <c r="AA4589" s="12" t="s">
        <v>835</v>
      </c>
      <c r="AB4589" t="str">
        <f>IF(Q4589&gt;0,"yes","no")</f>
        <v>yes</v>
      </c>
      <c r="AC4589" t="str">
        <f>IF(O4589&gt;0,"yes","no")</f>
        <v>yes</v>
      </c>
      <c r="AD4589" t="str">
        <f>IF(AH4589="hatch","yes","no")</f>
        <v>yes</v>
      </c>
      <c r="AE4589" t="str">
        <f>IF(AH4589="swimup","yes","no")</f>
        <v>no</v>
      </c>
      <c r="AF4589" t="str">
        <f>IF(AH4589="respiration","yes","no")</f>
        <v>no</v>
      </c>
      <c r="AH4589" t="s">
        <v>766</v>
      </c>
      <c r="AI4589">
        <f>IF(O4589&gt;0,(IF(S4589="live",O4589*0.84,IF(S4589="dried.ethanol",O4589*0.8449+2.8227,O4589))),"")</f>
        <v>11.333</v>
      </c>
      <c r="AJ4589" s="2" t="s">
        <v>778</v>
      </c>
      <c r="AL4589" t="str">
        <f>IF(OR(AND(Q4589=Q4590,P4589&gt;0),AND(O4589&gt;0,O4589=O4590)),"duplicate","")</f>
        <v/>
      </c>
      <c r="AM4589" t="s">
        <v>826</v>
      </c>
      <c r="AN4589" t="s">
        <v>826</v>
      </c>
      <c r="AO4589" t="s">
        <v>826</v>
      </c>
      <c r="AP4589" t="s">
        <v>826</v>
      </c>
      <c r="AQ4589" t="s">
        <v>32</v>
      </c>
    </row>
    <row r="4590" spans="1:43" x14ac:dyDescent="0.2">
      <c r="A4590" s="31"/>
      <c r="B4590" s="1">
        <v>42899</v>
      </c>
      <c r="C4590" s="1" t="str">
        <f>IF(F4590="Kup","6/13/2017",IF(F4590="Sag","6/14/2017",""))</f>
        <v>6/13/2017</v>
      </c>
      <c r="D4590" s="27">
        <f>A4590-B4590</f>
        <v>-42899</v>
      </c>
      <c r="E4590" s="27">
        <f>A4590-C4590</f>
        <v>-42899</v>
      </c>
      <c r="F4590" s="2" t="s">
        <v>21</v>
      </c>
      <c r="G4590" s="2" t="s">
        <v>649</v>
      </c>
      <c r="H4590" s="2" t="s">
        <v>42</v>
      </c>
      <c r="I4590" s="12" t="s">
        <v>49</v>
      </c>
      <c r="J4590" s="12" t="s">
        <v>980</v>
      </c>
      <c r="K4590" s="3" t="s">
        <v>961</v>
      </c>
      <c r="L4590" s="3" t="s">
        <v>962</v>
      </c>
      <c r="M4590" s="2">
        <v>7</v>
      </c>
      <c r="N4590" s="2">
        <v>7</v>
      </c>
      <c r="O4590" s="25">
        <v>11.843999999999999</v>
      </c>
      <c r="P4590" s="2"/>
      <c r="Q4590" s="2"/>
      <c r="R4590" t="str">
        <f>IF(Q4590&gt;0,(P4590*(Q4590^2))*(3.14159/6),"")</f>
        <v/>
      </c>
      <c r="S4590" s="2" t="s">
        <v>32</v>
      </c>
      <c r="T4590" t="s">
        <v>25</v>
      </c>
      <c r="U4590" s="2" t="s">
        <v>26</v>
      </c>
      <c r="V4590" s="2" t="s">
        <v>657</v>
      </c>
      <c r="W4590" s="2"/>
      <c r="X4590" s="2" t="s">
        <v>764</v>
      </c>
      <c r="Y4590" s="2"/>
      <c r="AA4590" s="12" t="s">
        <v>835</v>
      </c>
      <c r="AB4590" t="str">
        <f>IF(Q4590&gt;0,"yes","no")</f>
        <v>no</v>
      </c>
      <c r="AC4590" t="str">
        <f>IF(O4590&gt;0,"yes","no")</f>
        <v>yes</v>
      </c>
      <c r="AD4590" t="str">
        <f>IF(AH4590="hatch","yes","no")</f>
        <v>no</v>
      </c>
      <c r="AE4590" t="str">
        <f>IF(AH4590="swimup","yes","no")</f>
        <v>yes</v>
      </c>
      <c r="AF4590" t="str">
        <f>IF(AH4590="respiration","yes","no")</f>
        <v>no</v>
      </c>
      <c r="AH4590" t="s">
        <v>765</v>
      </c>
      <c r="AI4590">
        <f>IF(O4590&gt;0,(IF(S4590="live",O4590*0.84,IF(S4590="dried.ethanol",O4590*0.8449+2.8227,O4590))),"")</f>
        <v>11.843999999999999</v>
      </c>
      <c r="AJ4590" s="2" t="s">
        <v>651</v>
      </c>
      <c r="AL4590" t="str">
        <f>IF(OR(AND(Q4590=Q4591,P4590&gt;0),AND(O4590&gt;0,O4590=O4591)),"duplicate","")</f>
        <v/>
      </c>
      <c r="AM4590" t="s">
        <v>827</v>
      </c>
      <c r="AN4590" t="s">
        <v>827</v>
      </c>
      <c r="AO4590" t="s">
        <v>826</v>
      </c>
      <c r="AP4590" t="s">
        <v>826</v>
      </c>
      <c r="AQ4590" t="s">
        <v>32</v>
      </c>
    </row>
    <row r="4591" spans="1:43" x14ac:dyDescent="0.2">
      <c r="A4591" s="31"/>
      <c r="B4591" s="1">
        <v>42899</v>
      </c>
      <c r="C4591" s="1" t="str">
        <f>IF(F4591="Kup","6/13/2017",IF(F4591="Sag","6/14/2017",""))</f>
        <v>6/13/2017</v>
      </c>
      <c r="D4591" s="27">
        <f>A4591-B4591</f>
        <v>-42899</v>
      </c>
      <c r="E4591" s="27">
        <f>A4591-C4591</f>
        <v>-42899</v>
      </c>
      <c r="F4591" s="2" t="s">
        <v>21</v>
      </c>
      <c r="G4591" s="2" t="s">
        <v>711</v>
      </c>
      <c r="H4591" s="2" t="s">
        <v>42</v>
      </c>
      <c r="I4591" s="12" t="s">
        <v>49</v>
      </c>
      <c r="J4591" s="12" t="s">
        <v>980</v>
      </c>
      <c r="K4591" s="3" t="s">
        <v>961</v>
      </c>
      <c r="L4591" s="3" t="s">
        <v>962</v>
      </c>
      <c r="M4591" s="2">
        <v>8</v>
      </c>
      <c r="N4591" s="2">
        <v>8</v>
      </c>
      <c r="O4591" s="25">
        <v>10.388999999999999</v>
      </c>
      <c r="P4591" s="3">
        <v>2.2639999999999998</v>
      </c>
      <c r="Q4591" s="3">
        <v>1.821</v>
      </c>
      <c r="R4591">
        <f>IF(Q4591&gt;0,(P4591*(Q4591^2))*(3.14159/6),"")</f>
        <v>3.9309232965183591</v>
      </c>
      <c r="S4591" s="2" t="s">
        <v>32</v>
      </c>
      <c r="T4591" t="s">
        <v>25</v>
      </c>
      <c r="U4591" s="2" t="s">
        <v>26</v>
      </c>
      <c r="V4591" s="2" t="s">
        <v>789</v>
      </c>
      <c r="W4591" s="2"/>
      <c r="X4591" s="2" t="s">
        <v>764</v>
      </c>
      <c r="Y4591" s="2"/>
      <c r="Z4591" s="2"/>
      <c r="AA4591" s="12" t="s">
        <v>835</v>
      </c>
      <c r="AB4591" t="str">
        <f>IF(Q4591&gt;0,"yes","no")</f>
        <v>yes</v>
      </c>
      <c r="AC4591" t="str">
        <f>IF(O4591&gt;0,"yes","no")</f>
        <v>yes</v>
      </c>
      <c r="AD4591" t="str">
        <f>IF(AH4591="hatch","yes","no")</f>
        <v>yes</v>
      </c>
      <c r="AE4591" t="str">
        <f>IF(AH4591="swimup","yes","no")</f>
        <v>no</v>
      </c>
      <c r="AF4591" t="str">
        <f>IF(AH4591="respiration","yes","no")</f>
        <v>no</v>
      </c>
      <c r="AH4591" t="s">
        <v>766</v>
      </c>
      <c r="AI4591">
        <f>IF(O4591&gt;0,(IF(S4591="live",O4591*0.84,IF(S4591="dried.ethanol",O4591*0.8449+2.8227,O4591))),"")</f>
        <v>10.388999999999999</v>
      </c>
      <c r="AJ4591" s="2" t="s">
        <v>778</v>
      </c>
      <c r="AL4591" t="str">
        <f>IF(OR(AND(Q4591=Q4592,P4591&gt;0),AND(O4591&gt;0,O4591=O4592)),"duplicate","")</f>
        <v/>
      </c>
      <c r="AM4591" t="s">
        <v>826</v>
      </c>
      <c r="AN4591" t="s">
        <v>826</v>
      </c>
      <c r="AO4591" t="s">
        <v>826</v>
      </c>
      <c r="AP4591" t="s">
        <v>826</v>
      </c>
      <c r="AQ4591" t="s">
        <v>32</v>
      </c>
    </row>
    <row r="4592" spans="1:43" x14ac:dyDescent="0.2">
      <c r="A4592" s="31"/>
      <c r="B4592" s="1">
        <v>42899</v>
      </c>
      <c r="C4592" s="1" t="str">
        <f>IF(F4592="Kup","6/13/2017",IF(F4592="Sag","6/14/2017",""))</f>
        <v>6/13/2017</v>
      </c>
      <c r="D4592" s="27">
        <f>A4592-B4592</f>
        <v>-42899</v>
      </c>
      <c r="E4592" s="27">
        <f>A4592-C4592</f>
        <v>-42899</v>
      </c>
      <c r="F4592" s="2" t="s">
        <v>21</v>
      </c>
      <c r="G4592" s="2" t="s">
        <v>649</v>
      </c>
      <c r="H4592" s="2" t="s">
        <v>42</v>
      </c>
      <c r="I4592" s="12" t="s">
        <v>49</v>
      </c>
      <c r="J4592" s="12" t="s">
        <v>980</v>
      </c>
      <c r="K4592" s="3" t="s">
        <v>961</v>
      </c>
      <c r="L4592" s="3" t="s">
        <v>962</v>
      </c>
      <c r="M4592" s="2">
        <v>8</v>
      </c>
      <c r="N4592" s="2">
        <v>8</v>
      </c>
      <c r="O4592" s="25">
        <v>12.134</v>
      </c>
      <c r="P4592" s="2"/>
      <c r="Q4592" s="2"/>
      <c r="R4592" t="str">
        <f>IF(Q4592&gt;0,(P4592*(Q4592^2))*(3.14159/6),"")</f>
        <v/>
      </c>
      <c r="S4592" s="2" t="s">
        <v>32</v>
      </c>
      <c r="T4592" t="s">
        <v>25</v>
      </c>
      <c r="U4592" s="2" t="s">
        <v>26</v>
      </c>
      <c r="V4592" s="2" t="s">
        <v>657</v>
      </c>
      <c r="W4592" s="2"/>
      <c r="X4592" s="2" t="s">
        <v>764</v>
      </c>
      <c r="Y4592" s="2"/>
      <c r="AA4592" s="12" t="s">
        <v>835</v>
      </c>
      <c r="AB4592" t="str">
        <f>IF(Q4592&gt;0,"yes","no")</f>
        <v>no</v>
      </c>
      <c r="AC4592" t="str">
        <f>IF(O4592&gt;0,"yes","no")</f>
        <v>yes</v>
      </c>
      <c r="AD4592" t="str">
        <f>IF(AH4592="hatch","yes","no")</f>
        <v>no</v>
      </c>
      <c r="AE4592" t="str">
        <f>IF(AH4592="swimup","yes","no")</f>
        <v>yes</v>
      </c>
      <c r="AF4592" t="str">
        <f>IF(AH4592="respiration","yes","no")</f>
        <v>no</v>
      </c>
      <c r="AH4592" t="s">
        <v>765</v>
      </c>
      <c r="AI4592">
        <f>IF(O4592&gt;0,(IF(S4592="live",O4592*0.84,IF(S4592="dried.ethanol",O4592*0.8449+2.8227,O4592))),"")</f>
        <v>12.134</v>
      </c>
      <c r="AJ4592" s="2" t="s">
        <v>651</v>
      </c>
      <c r="AL4592" t="str">
        <f>IF(OR(AND(Q4592=Q4593,P4592&gt;0),AND(O4592&gt;0,O4592=O4593)),"duplicate","")</f>
        <v/>
      </c>
      <c r="AM4592" t="s">
        <v>827</v>
      </c>
      <c r="AN4592" t="s">
        <v>827</v>
      </c>
      <c r="AO4592" t="s">
        <v>826</v>
      </c>
      <c r="AP4592" t="s">
        <v>826</v>
      </c>
      <c r="AQ4592" t="s">
        <v>32</v>
      </c>
    </row>
    <row r="4593" spans="1:43" x14ac:dyDescent="0.2">
      <c r="A4593" s="31"/>
      <c r="B4593" s="1">
        <v>42899</v>
      </c>
      <c r="C4593" s="1" t="str">
        <f>IF(F4593="Kup","6/13/2017",IF(F4593="Sag","6/14/2017",""))</f>
        <v>6/13/2017</v>
      </c>
      <c r="D4593" s="27">
        <f>A4593-B4593</f>
        <v>-42899</v>
      </c>
      <c r="E4593" s="27">
        <f>A4593-C4593</f>
        <v>-42899</v>
      </c>
      <c r="F4593" s="2" t="s">
        <v>21</v>
      </c>
      <c r="G4593" s="2" t="s">
        <v>711</v>
      </c>
      <c r="H4593" s="2" t="s">
        <v>42</v>
      </c>
      <c r="I4593" s="12" t="s">
        <v>49</v>
      </c>
      <c r="J4593" s="12" t="s">
        <v>980</v>
      </c>
      <c r="K4593" s="3" t="s">
        <v>961</v>
      </c>
      <c r="L4593" s="3" t="s">
        <v>962</v>
      </c>
      <c r="M4593" s="2">
        <v>9</v>
      </c>
      <c r="N4593" s="2">
        <v>9</v>
      </c>
      <c r="O4593" s="25">
        <v>10.837</v>
      </c>
      <c r="P4593" s="3">
        <v>2.38</v>
      </c>
      <c r="Q4593" s="3">
        <v>1.754</v>
      </c>
      <c r="R4593">
        <f>IF(Q4593&gt;0,(P4593*(Q4593^2))*(3.14159/6),"")</f>
        <v>3.8338435871745329</v>
      </c>
      <c r="S4593" s="2" t="s">
        <v>32</v>
      </c>
      <c r="T4593" t="s">
        <v>25</v>
      </c>
      <c r="U4593" s="2" t="s">
        <v>26</v>
      </c>
      <c r="V4593" s="2" t="s">
        <v>789</v>
      </c>
      <c r="W4593" s="2"/>
      <c r="X4593" s="2" t="s">
        <v>764</v>
      </c>
      <c r="Y4593" s="2"/>
      <c r="Z4593" s="2"/>
      <c r="AA4593" s="12" t="s">
        <v>835</v>
      </c>
      <c r="AB4593" t="str">
        <f>IF(Q4593&gt;0,"yes","no")</f>
        <v>yes</v>
      </c>
      <c r="AC4593" t="str">
        <f>IF(O4593&gt;0,"yes","no")</f>
        <v>yes</v>
      </c>
      <c r="AD4593" t="str">
        <f>IF(AH4593="hatch","yes","no")</f>
        <v>yes</v>
      </c>
      <c r="AE4593" t="str">
        <f>IF(AH4593="swimup","yes","no")</f>
        <v>no</v>
      </c>
      <c r="AF4593" t="str">
        <f>IF(AH4593="respiration","yes","no")</f>
        <v>no</v>
      </c>
      <c r="AH4593" t="s">
        <v>766</v>
      </c>
      <c r="AI4593">
        <f>IF(O4593&gt;0,(IF(S4593="live",O4593*0.84,IF(S4593="dried.ethanol",O4593*0.8449+2.8227,O4593))),"")</f>
        <v>10.837</v>
      </c>
      <c r="AJ4593" s="2" t="s">
        <v>778</v>
      </c>
      <c r="AL4593" t="str">
        <f>IF(OR(AND(Q4593=Q4594,P4593&gt;0),AND(O4593&gt;0,O4593=O4594)),"duplicate","")</f>
        <v/>
      </c>
      <c r="AM4593" t="s">
        <v>826</v>
      </c>
      <c r="AN4593" t="s">
        <v>826</v>
      </c>
      <c r="AO4593" t="s">
        <v>826</v>
      </c>
      <c r="AP4593" t="s">
        <v>826</v>
      </c>
      <c r="AQ4593" t="s">
        <v>32</v>
      </c>
    </row>
    <row r="4594" spans="1:43" x14ac:dyDescent="0.2">
      <c r="A4594" s="31"/>
      <c r="B4594" s="1">
        <v>42899</v>
      </c>
      <c r="C4594" s="1" t="str">
        <f>IF(F4594="Kup","6/13/2017",IF(F4594="Sag","6/14/2017",""))</f>
        <v>6/13/2017</v>
      </c>
      <c r="D4594" s="27">
        <f>A4594-B4594</f>
        <v>-42899</v>
      </c>
      <c r="E4594" s="27">
        <f>A4594-C4594</f>
        <v>-42899</v>
      </c>
      <c r="F4594" s="2" t="s">
        <v>21</v>
      </c>
      <c r="G4594" s="2" t="s">
        <v>649</v>
      </c>
      <c r="H4594" s="2" t="s">
        <v>42</v>
      </c>
      <c r="I4594" s="12" t="s">
        <v>49</v>
      </c>
      <c r="J4594" s="12" t="s">
        <v>980</v>
      </c>
      <c r="K4594" s="3" t="s">
        <v>961</v>
      </c>
      <c r="L4594" s="3" t="s">
        <v>962</v>
      </c>
      <c r="M4594" s="2">
        <v>9</v>
      </c>
      <c r="N4594" s="2">
        <v>9</v>
      </c>
      <c r="O4594" s="25">
        <v>12.358000000000001</v>
      </c>
      <c r="P4594" s="2"/>
      <c r="Q4594" s="2"/>
      <c r="R4594" t="str">
        <f>IF(Q4594&gt;0,(P4594*(Q4594^2))*(3.14159/6),"")</f>
        <v/>
      </c>
      <c r="S4594" s="2" t="s">
        <v>32</v>
      </c>
      <c r="T4594" t="s">
        <v>25</v>
      </c>
      <c r="U4594" s="2" t="s">
        <v>26</v>
      </c>
      <c r="V4594" s="2" t="s">
        <v>657</v>
      </c>
      <c r="W4594" s="2"/>
      <c r="X4594" s="2" t="s">
        <v>764</v>
      </c>
      <c r="Y4594" s="2"/>
      <c r="AA4594" s="12" t="s">
        <v>835</v>
      </c>
      <c r="AB4594" t="str">
        <f>IF(Q4594&gt;0,"yes","no")</f>
        <v>no</v>
      </c>
      <c r="AC4594" t="str">
        <f>IF(O4594&gt;0,"yes","no")</f>
        <v>yes</v>
      </c>
      <c r="AD4594" t="str">
        <f>IF(AH4594="hatch","yes","no")</f>
        <v>no</v>
      </c>
      <c r="AE4594" t="str">
        <f>IF(AH4594="swimup","yes","no")</f>
        <v>yes</v>
      </c>
      <c r="AF4594" t="str">
        <f>IF(AH4594="respiration","yes","no")</f>
        <v>no</v>
      </c>
      <c r="AH4594" t="s">
        <v>765</v>
      </c>
      <c r="AI4594">
        <f>IF(O4594&gt;0,(IF(S4594="live",O4594*0.84,IF(S4594="dried.ethanol",O4594*0.8449+2.8227,O4594))),"")</f>
        <v>12.358000000000001</v>
      </c>
      <c r="AJ4594" s="2" t="s">
        <v>651</v>
      </c>
      <c r="AL4594" t="str">
        <f>IF(OR(AND(Q4594=Q4595,P4594&gt;0),AND(O4594&gt;0,O4594=O4595)),"duplicate","")</f>
        <v/>
      </c>
      <c r="AM4594" t="s">
        <v>827</v>
      </c>
      <c r="AN4594" t="s">
        <v>827</v>
      </c>
      <c r="AO4594" t="s">
        <v>826</v>
      </c>
      <c r="AP4594" t="s">
        <v>826</v>
      </c>
      <c r="AQ4594" t="s">
        <v>32</v>
      </c>
    </row>
    <row r="4595" spans="1:43" x14ac:dyDescent="0.2">
      <c r="A4595" s="31"/>
      <c r="B4595" s="1">
        <v>42899</v>
      </c>
      <c r="C4595" s="1" t="str">
        <f>IF(F4595="Kup","6/13/2017",IF(F4595="Sag","6/14/2017",""))</f>
        <v>6/13/2017</v>
      </c>
      <c r="D4595" s="27">
        <f>A4595-B4595</f>
        <v>-42899</v>
      </c>
      <c r="E4595" s="27">
        <f>A4595-C4595</f>
        <v>-42899</v>
      </c>
      <c r="F4595" s="2" t="s">
        <v>21</v>
      </c>
      <c r="G4595" s="2" t="s">
        <v>711</v>
      </c>
      <c r="H4595" s="2" t="s">
        <v>42</v>
      </c>
      <c r="I4595" s="12" t="s">
        <v>49</v>
      </c>
      <c r="J4595" s="12" t="s">
        <v>980</v>
      </c>
      <c r="K4595" s="3" t="s">
        <v>961</v>
      </c>
      <c r="L4595" s="3" t="s">
        <v>962</v>
      </c>
      <c r="M4595" s="2">
        <v>10</v>
      </c>
      <c r="N4595" s="2">
        <v>10</v>
      </c>
      <c r="O4595" s="25">
        <v>10.326000000000001</v>
      </c>
      <c r="P4595" s="3">
        <v>2.2400000000000002</v>
      </c>
      <c r="Q4595" s="3">
        <v>1.7270000000000001</v>
      </c>
      <c r="R4595">
        <f>IF(Q4595&gt;0,(P4595*(Q4595^2))*(3.14159/6),"")</f>
        <v>3.4980897582810671</v>
      </c>
      <c r="S4595" s="2" t="s">
        <v>32</v>
      </c>
      <c r="T4595" t="s">
        <v>25</v>
      </c>
      <c r="U4595" s="2" t="s">
        <v>26</v>
      </c>
      <c r="V4595" s="2" t="s">
        <v>789</v>
      </c>
      <c r="W4595" s="2"/>
      <c r="X4595" s="2" t="s">
        <v>764</v>
      </c>
      <c r="Y4595" s="2"/>
      <c r="Z4595" s="2"/>
      <c r="AA4595" s="12" t="s">
        <v>835</v>
      </c>
      <c r="AB4595" t="str">
        <f>IF(Q4595&gt;0,"yes","no")</f>
        <v>yes</v>
      </c>
      <c r="AC4595" t="str">
        <f>IF(O4595&gt;0,"yes","no")</f>
        <v>yes</v>
      </c>
      <c r="AD4595" t="str">
        <f>IF(AH4595="hatch","yes","no")</f>
        <v>yes</v>
      </c>
      <c r="AE4595" t="str">
        <f>IF(AH4595="swimup","yes","no")</f>
        <v>no</v>
      </c>
      <c r="AF4595" t="str">
        <f>IF(AH4595="respiration","yes","no")</f>
        <v>no</v>
      </c>
      <c r="AH4595" t="s">
        <v>766</v>
      </c>
      <c r="AI4595">
        <f>IF(O4595&gt;0,(IF(S4595="live",O4595*0.84,IF(S4595="dried.ethanol",O4595*0.8449+2.8227,O4595))),"")</f>
        <v>10.326000000000001</v>
      </c>
      <c r="AJ4595" s="2" t="s">
        <v>778</v>
      </c>
      <c r="AL4595" t="str">
        <f>IF(OR(AND(Q4595=Q4596,P4595&gt;0),AND(O4595&gt;0,O4595=O4596)),"duplicate","")</f>
        <v/>
      </c>
      <c r="AM4595" t="s">
        <v>826</v>
      </c>
      <c r="AN4595" t="s">
        <v>826</v>
      </c>
      <c r="AO4595" t="s">
        <v>826</v>
      </c>
      <c r="AP4595" t="s">
        <v>826</v>
      </c>
      <c r="AQ4595" t="s">
        <v>32</v>
      </c>
    </row>
    <row r="4596" spans="1:43" x14ac:dyDescent="0.2">
      <c r="A4596" s="31"/>
      <c r="B4596" s="1">
        <v>42899</v>
      </c>
      <c r="C4596" s="1" t="str">
        <f>IF(F4596="Kup","6/13/2017",IF(F4596="Sag","6/14/2017",""))</f>
        <v>6/13/2017</v>
      </c>
      <c r="D4596" s="27">
        <f>A4596-B4596</f>
        <v>-42899</v>
      </c>
      <c r="E4596" s="27">
        <f>A4596-C4596</f>
        <v>-42899</v>
      </c>
      <c r="F4596" s="2" t="s">
        <v>21</v>
      </c>
      <c r="G4596" s="2" t="s">
        <v>649</v>
      </c>
      <c r="H4596" s="2" t="s">
        <v>42</v>
      </c>
      <c r="I4596" s="12" t="s">
        <v>49</v>
      </c>
      <c r="J4596" s="12" t="s">
        <v>980</v>
      </c>
      <c r="K4596" s="3" t="s">
        <v>961</v>
      </c>
      <c r="L4596" s="3" t="s">
        <v>962</v>
      </c>
      <c r="M4596" s="2">
        <v>10</v>
      </c>
      <c r="N4596" s="2">
        <v>10</v>
      </c>
      <c r="O4596" s="25">
        <v>12.162000000000001</v>
      </c>
      <c r="P4596" s="2"/>
      <c r="Q4596" s="2"/>
      <c r="R4596" t="str">
        <f>IF(Q4596&gt;0,(P4596*(Q4596^2))*(3.14159/6),"")</f>
        <v/>
      </c>
      <c r="S4596" s="2" t="s">
        <v>32</v>
      </c>
      <c r="T4596" t="s">
        <v>25</v>
      </c>
      <c r="U4596" s="2" t="s">
        <v>26</v>
      </c>
      <c r="V4596" s="2" t="s">
        <v>657</v>
      </c>
      <c r="W4596" s="2"/>
      <c r="X4596" s="2" t="s">
        <v>764</v>
      </c>
      <c r="Y4596" s="2"/>
      <c r="AA4596" s="12" t="s">
        <v>835</v>
      </c>
      <c r="AB4596" t="str">
        <f>IF(Q4596&gt;0,"yes","no")</f>
        <v>no</v>
      </c>
      <c r="AC4596" t="str">
        <f>IF(O4596&gt;0,"yes","no")</f>
        <v>yes</v>
      </c>
      <c r="AD4596" t="str">
        <f>IF(AH4596="hatch","yes","no")</f>
        <v>no</v>
      </c>
      <c r="AE4596" t="str">
        <f>IF(AH4596="swimup","yes","no")</f>
        <v>yes</v>
      </c>
      <c r="AF4596" t="str">
        <f>IF(AH4596="respiration","yes","no")</f>
        <v>no</v>
      </c>
      <c r="AH4596" t="s">
        <v>765</v>
      </c>
      <c r="AI4596">
        <f>IF(O4596&gt;0,(IF(S4596="live",O4596*0.84,IF(S4596="dried.ethanol",O4596*0.8449+2.8227,O4596))),"")</f>
        <v>12.162000000000001</v>
      </c>
      <c r="AJ4596" s="2" t="s">
        <v>651</v>
      </c>
      <c r="AL4596" t="str">
        <f>IF(OR(AND(Q4596=Q4597,P4596&gt;0),AND(O4596&gt;0,O4596=O4597)),"duplicate","")</f>
        <v/>
      </c>
      <c r="AM4596" t="s">
        <v>827</v>
      </c>
      <c r="AN4596" t="s">
        <v>827</v>
      </c>
      <c r="AO4596" t="s">
        <v>826</v>
      </c>
      <c r="AP4596" t="s">
        <v>826</v>
      </c>
      <c r="AQ4596" t="s">
        <v>32</v>
      </c>
    </row>
    <row r="4597" spans="1:43" x14ac:dyDescent="0.2">
      <c r="A4597" s="31"/>
      <c r="B4597" s="1">
        <v>42899</v>
      </c>
      <c r="C4597" s="1" t="str">
        <f>IF(F4597="Kup","6/13/2017",IF(F4597="Sag","6/14/2017",""))</f>
        <v>6/13/2017</v>
      </c>
      <c r="D4597" s="27">
        <f>A4597-B4597</f>
        <v>-42899</v>
      </c>
      <c r="E4597" s="27">
        <f>A4597-C4597</f>
        <v>-42899</v>
      </c>
      <c r="F4597" s="2" t="s">
        <v>21</v>
      </c>
      <c r="G4597" s="2" t="s">
        <v>711</v>
      </c>
      <c r="H4597" s="2" t="s">
        <v>42</v>
      </c>
      <c r="I4597" s="12" t="s">
        <v>49</v>
      </c>
      <c r="J4597" s="12" t="s">
        <v>980</v>
      </c>
      <c r="K4597" s="3" t="s">
        <v>961</v>
      </c>
      <c r="L4597" s="3" t="s">
        <v>962</v>
      </c>
      <c r="M4597" s="2">
        <v>11</v>
      </c>
      <c r="N4597" s="2">
        <v>11</v>
      </c>
      <c r="O4597" s="25">
        <v>10.363</v>
      </c>
      <c r="P4597" s="3">
        <v>2.4809999999999999</v>
      </c>
      <c r="Q4597" s="3">
        <v>1.736</v>
      </c>
      <c r="R4597">
        <f>IF(Q4597&gt;0,(P4597*(Q4597^2))*(3.14159/6),"")</f>
        <v>3.9149341490806391</v>
      </c>
      <c r="S4597" s="2" t="s">
        <v>32</v>
      </c>
      <c r="T4597" t="s">
        <v>25</v>
      </c>
      <c r="U4597" s="2" t="s">
        <v>26</v>
      </c>
      <c r="V4597" s="2" t="s">
        <v>789</v>
      </c>
      <c r="W4597" s="2"/>
      <c r="X4597" s="2" t="s">
        <v>764</v>
      </c>
      <c r="Y4597" s="2"/>
      <c r="Z4597" s="2"/>
      <c r="AA4597" s="12" t="s">
        <v>835</v>
      </c>
      <c r="AB4597" t="str">
        <f>IF(Q4597&gt;0,"yes","no")</f>
        <v>yes</v>
      </c>
      <c r="AC4597" t="str">
        <f>IF(O4597&gt;0,"yes","no")</f>
        <v>yes</v>
      </c>
      <c r="AD4597" t="str">
        <f>IF(AH4597="hatch","yes","no")</f>
        <v>yes</v>
      </c>
      <c r="AE4597" t="str">
        <f>IF(AH4597="swimup","yes","no")</f>
        <v>no</v>
      </c>
      <c r="AF4597" t="str">
        <f>IF(AH4597="respiration","yes","no")</f>
        <v>no</v>
      </c>
      <c r="AH4597" t="s">
        <v>766</v>
      </c>
      <c r="AI4597">
        <f>IF(O4597&gt;0,(IF(S4597="live",O4597*0.84,IF(S4597="dried.ethanol",O4597*0.8449+2.8227,O4597))),"")</f>
        <v>10.363</v>
      </c>
      <c r="AJ4597" s="2" t="s">
        <v>778</v>
      </c>
      <c r="AL4597" t="str">
        <f>IF(OR(AND(Q4597=Q4598,P4597&gt;0),AND(O4597&gt;0,O4597=O4598)),"duplicate","")</f>
        <v/>
      </c>
      <c r="AM4597" t="s">
        <v>826</v>
      </c>
      <c r="AN4597" t="s">
        <v>826</v>
      </c>
      <c r="AO4597" t="s">
        <v>826</v>
      </c>
      <c r="AP4597" t="s">
        <v>826</v>
      </c>
      <c r="AQ4597" t="s">
        <v>32</v>
      </c>
    </row>
    <row r="4598" spans="1:43" x14ac:dyDescent="0.2">
      <c r="A4598" s="31"/>
      <c r="B4598" s="1">
        <v>42899</v>
      </c>
      <c r="C4598" s="1" t="str">
        <f>IF(F4598="Kup","6/13/2017",IF(F4598="Sag","6/14/2017",""))</f>
        <v>6/13/2017</v>
      </c>
      <c r="D4598" s="27">
        <f>A4598-B4598</f>
        <v>-42899</v>
      </c>
      <c r="E4598" s="27">
        <f>A4598-C4598</f>
        <v>-42899</v>
      </c>
      <c r="F4598" s="2" t="s">
        <v>21</v>
      </c>
      <c r="G4598" s="2" t="s">
        <v>711</v>
      </c>
      <c r="H4598" s="2" t="s">
        <v>42</v>
      </c>
      <c r="I4598" s="12" t="s">
        <v>49</v>
      </c>
      <c r="J4598" s="12" t="s">
        <v>980</v>
      </c>
      <c r="K4598" s="3" t="s">
        <v>961</v>
      </c>
      <c r="L4598" s="3" t="s">
        <v>962</v>
      </c>
      <c r="M4598" s="2">
        <v>12</v>
      </c>
      <c r="N4598" s="2">
        <v>12</v>
      </c>
      <c r="O4598" s="25">
        <v>10.866</v>
      </c>
      <c r="P4598" s="3">
        <v>2.35</v>
      </c>
      <c r="Q4598" s="3">
        <v>1.645</v>
      </c>
      <c r="R4598">
        <f>IF(Q4598&gt;0,(P4598*(Q4598^2))*(3.14159/6),"")</f>
        <v>3.3296449229020828</v>
      </c>
      <c r="S4598" s="2" t="s">
        <v>32</v>
      </c>
      <c r="T4598" t="s">
        <v>25</v>
      </c>
      <c r="U4598" s="2" t="s">
        <v>26</v>
      </c>
      <c r="V4598" s="2" t="s">
        <v>789</v>
      </c>
      <c r="W4598" s="2"/>
      <c r="X4598" s="2" t="s">
        <v>764</v>
      </c>
      <c r="Y4598" s="2"/>
      <c r="Z4598" s="2"/>
      <c r="AA4598" s="12" t="s">
        <v>835</v>
      </c>
      <c r="AB4598" t="str">
        <f>IF(Q4598&gt;0,"yes","no")</f>
        <v>yes</v>
      </c>
      <c r="AC4598" t="str">
        <f>IF(O4598&gt;0,"yes","no")</f>
        <v>yes</v>
      </c>
      <c r="AD4598" t="str">
        <f>IF(AH4598="hatch","yes","no")</f>
        <v>yes</v>
      </c>
      <c r="AE4598" t="str">
        <f>IF(AH4598="swimup","yes","no")</f>
        <v>no</v>
      </c>
      <c r="AF4598" t="str">
        <f>IF(AH4598="respiration","yes","no")</f>
        <v>no</v>
      </c>
      <c r="AH4598" t="s">
        <v>766</v>
      </c>
      <c r="AI4598">
        <f>IF(O4598&gt;0,(IF(S4598="live",O4598*0.84,IF(S4598="dried.ethanol",O4598*0.8449+2.8227,O4598))),"")</f>
        <v>10.866</v>
      </c>
      <c r="AJ4598" s="2" t="s">
        <v>778</v>
      </c>
      <c r="AL4598" t="str">
        <f>IF(OR(AND(Q4598=Q4599,P4598&gt;0),AND(O4598&gt;0,O4598=O4599)),"duplicate","")</f>
        <v/>
      </c>
      <c r="AM4598" t="s">
        <v>826</v>
      </c>
      <c r="AN4598" t="s">
        <v>826</v>
      </c>
      <c r="AO4598" t="s">
        <v>826</v>
      </c>
      <c r="AP4598" t="s">
        <v>826</v>
      </c>
      <c r="AQ4598" t="s">
        <v>32</v>
      </c>
    </row>
    <row r="4599" spans="1:43" x14ac:dyDescent="0.2">
      <c r="A4599" s="31"/>
      <c r="B4599" s="1">
        <v>42899</v>
      </c>
      <c r="C4599" s="1" t="str">
        <f>IF(F4599="Kup","6/13/2017",IF(F4599="Sag","6/14/2017",""))</f>
        <v>6/13/2017</v>
      </c>
      <c r="D4599" s="27">
        <f>A4599-B4599</f>
        <v>-42899</v>
      </c>
      <c r="E4599" s="27">
        <f>A4599-C4599</f>
        <v>-42899</v>
      </c>
      <c r="F4599" s="2" t="s">
        <v>21</v>
      </c>
      <c r="G4599" s="2" t="s">
        <v>711</v>
      </c>
      <c r="H4599" s="2" t="s">
        <v>42</v>
      </c>
      <c r="I4599" s="12" t="s">
        <v>49</v>
      </c>
      <c r="J4599" s="12" t="s">
        <v>980</v>
      </c>
      <c r="K4599" s="3" t="s">
        <v>961</v>
      </c>
      <c r="L4599" s="3" t="s">
        <v>962</v>
      </c>
      <c r="M4599" s="2">
        <v>13</v>
      </c>
      <c r="N4599" s="2">
        <v>13</v>
      </c>
      <c r="O4599" s="25">
        <v>10.685</v>
      </c>
      <c r="P4599" s="3">
        <v>2.4550000000000001</v>
      </c>
      <c r="Q4599" s="3">
        <v>1.675</v>
      </c>
      <c r="R4599">
        <f>IF(Q4599&gt;0,(P4599*(Q4599^2))*(3.14159/6),"")</f>
        <v>3.6064455090677083</v>
      </c>
      <c r="S4599" s="2" t="s">
        <v>32</v>
      </c>
      <c r="T4599" t="s">
        <v>25</v>
      </c>
      <c r="U4599" s="2" t="s">
        <v>26</v>
      </c>
      <c r="V4599" s="2" t="s">
        <v>789</v>
      </c>
      <c r="W4599" s="2"/>
      <c r="X4599" s="2" t="s">
        <v>764</v>
      </c>
      <c r="Y4599" s="2"/>
      <c r="Z4599" s="2"/>
      <c r="AA4599" s="12" t="s">
        <v>835</v>
      </c>
      <c r="AB4599" t="str">
        <f>IF(Q4599&gt;0,"yes","no")</f>
        <v>yes</v>
      </c>
      <c r="AC4599" t="str">
        <f>IF(O4599&gt;0,"yes","no")</f>
        <v>yes</v>
      </c>
      <c r="AD4599" t="str">
        <f>IF(AH4599="hatch","yes","no")</f>
        <v>yes</v>
      </c>
      <c r="AE4599" t="str">
        <f>IF(AH4599="swimup","yes","no")</f>
        <v>no</v>
      </c>
      <c r="AF4599" t="str">
        <f>IF(AH4599="respiration","yes","no")</f>
        <v>no</v>
      </c>
      <c r="AH4599" t="s">
        <v>766</v>
      </c>
      <c r="AI4599">
        <f>IF(O4599&gt;0,(IF(S4599="live",O4599*0.84,IF(S4599="dried.ethanol",O4599*0.8449+2.8227,O4599))),"")</f>
        <v>10.685</v>
      </c>
      <c r="AJ4599" s="2" t="s">
        <v>778</v>
      </c>
      <c r="AL4599" t="str">
        <f>IF(OR(AND(Q4599=Q4600,P4599&gt;0),AND(O4599&gt;0,O4599=O4600)),"duplicate","")</f>
        <v/>
      </c>
      <c r="AM4599" t="s">
        <v>826</v>
      </c>
      <c r="AN4599" t="s">
        <v>826</v>
      </c>
      <c r="AO4599" t="s">
        <v>826</v>
      </c>
      <c r="AP4599" t="s">
        <v>826</v>
      </c>
      <c r="AQ4599" t="s">
        <v>32</v>
      </c>
    </row>
    <row r="4600" spans="1:43" x14ac:dyDescent="0.2">
      <c r="A4600" s="31"/>
      <c r="B4600" s="1">
        <v>42899</v>
      </c>
      <c r="C4600" s="1" t="str">
        <f>IF(F4600="Kup","6/13/2017",IF(F4600="Sag","6/14/2017",""))</f>
        <v>6/13/2017</v>
      </c>
      <c r="D4600" s="27">
        <f>A4600-B4600</f>
        <v>-42899</v>
      </c>
      <c r="E4600" s="27">
        <f>A4600-C4600</f>
        <v>-42899</v>
      </c>
      <c r="F4600" s="2" t="s">
        <v>21</v>
      </c>
      <c r="G4600" s="2" t="s">
        <v>711</v>
      </c>
      <c r="H4600" s="2" t="s">
        <v>42</v>
      </c>
      <c r="I4600" s="12" t="s">
        <v>49</v>
      </c>
      <c r="J4600" s="12" t="s">
        <v>980</v>
      </c>
      <c r="K4600" s="3" t="s">
        <v>961</v>
      </c>
      <c r="L4600" s="3" t="s">
        <v>962</v>
      </c>
      <c r="M4600" s="2">
        <v>14</v>
      </c>
      <c r="N4600" s="2">
        <v>14</v>
      </c>
      <c r="O4600" s="25">
        <v>10.896000000000001</v>
      </c>
      <c r="P4600" s="3">
        <v>2.1930000000000001</v>
      </c>
      <c r="Q4600" s="3">
        <v>1.5960000000000001</v>
      </c>
      <c r="R4600">
        <f>IF(Q4600&gt;0,(P4600*(Q4600^2))*(3.14159/6),"")</f>
        <v>2.9248436885623197</v>
      </c>
      <c r="S4600" s="2" t="s">
        <v>32</v>
      </c>
      <c r="T4600" t="s">
        <v>25</v>
      </c>
      <c r="U4600" s="2" t="s">
        <v>26</v>
      </c>
      <c r="V4600" s="2" t="s">
        <v>789</v>
      </c>
      <c r="W4600" s="2"/>
      <c r="X4600" s="2" t="s">
        <v>764</v>
      </c>
      <c r="Y4600" s="2"/>
      <c r="Z4600" s="2"/>
      <c r="AA4600" s="12" t="s">
        <v>835</v>
      </c>
      <c r="AB4600" t="str">
        <f>IF(Q4600&gt;0,"yes","no")</f>
        <v>yes</v>
      </c>
      <c r="AC4600" t="str">
        <f>IF(O4600&gt;0,"yes","no")</f>
        <v>yes</v>
      </c>
      <c r="AD4600" t="str">
        <f>IF(AH4600="hatch","yes","no")</f>
        <v>yes</v>
      </c>
      <c r="AE4600" t="str">
        <f>IF(AH4600="swimup","yes","no")</f>
        <v>no</v>
      </c>
      <c r="AF4600" t="str">
        <f>IF(AH4600="respiration","yes","no")</f>
        <v>no</v>
      </c>
      <c r="AH4600" t="s">
        <v>766</v>
      </c>
      <c r="AI4600">
        <f>IF(O4600&gt;0,(IF(S4600="live",O4600*0.84,IF(S4600="dried.ethanol",O4600*0.8449+2.8227,O4600))),"")</f>
        <v>10.896000000000001</v>
      </c>
      <c r="AJ4600" s="2" t="s">
        <v>778</v>
      </c>
      <c r="AL4600" t="str">
        <f>IF(OR(AND(Q4600=Q4601,P4600&gt;0),AND(O4600&gt;0,O4600=O4601)),"duplicate","")</f>
        <v/>
      </c>
      <c r="AM4600" t="s">
        <v>826</v>
      </c>
      <c r="AN4600" t="s">
        <v>826</v>
      </c>
      <c r="AO4600" t="s">
        <v>826</v>
      </c>
      <c r="AP4600" t="s">
        <v>826</v>
      </c>
      <c r="AQ4600" t="s">
        <v>32</v>
      </c>
    </row>
    <row r="4601" spans="1:43" x14ac:dyDescent="0.2">
      <c r="A4601" s="31"/>
      <c r="B4601" s="1">
        <v>42899</v>
      </c>
      <c r="C4601" s="1" t="str">
        <f>IF(F4601="Kup","6/13/2017",IF(F4601="Sag","6/14/2017",""))</f>
        <v>6/13/2017</v>
      </c>
      <c r="D4601" s="27">
        <f>A4601-B4601</f>
        <v>-42899</v>
      </c>
      <c r="E4601" s="27">
        <f>A4601-C4601</f>
        <v>-42899</v>
      </c>
      <c r="F4601" s="2" t="s">
        <v>21</v>
      </c>
      <c r="G4601" s="2" t="s">
        <v>711</v>
      </c>
      <c r="H4601" s="2" t="s">
        <v>42</v>
      </c>
      <c r="I4601" s="12" t="s">
        <v>49</v>
      </c>
      <c r="J4601" s="12" t="s">
        <v>980</v>
      </c>
      <c r="K4601" s="3" t="s">
        <v>961</v>
      </c>
      <c r="L4601" s="3" t="s">
        <v>962</v>
      </c>
      <c r="M4601" s="2">
        <v>15</v>
      </c>
      <c r="N4601" s="2">
        <v>15</v>
      </c>
      <c r="O4601" s="25">
        <v>10.606999999999999</v>
      </c>
      <c r="P4601" s="3">
        <v>2.1469999999999998</v>
      </c>
      <c r="Q4601" s="3">
        <v>1.5720000000000001</v>
      </c>
      <c r="R4601">
        <f>IF(Q4601&gt;0,(P4601*(Q4601^2))*(3.14159/6),"")</f>
        <v>2.7780200976127194</v>
      </c>
      <c r="S4601" s="2" t="s">
        <v>32</v>
      </c>
      <c r="T4601" t="s">
        <v>25</v>
      </c>
      <c r="U4601" s="2" t="s">
        <v>26</v>
      </c>
      <c r="V4601" s="2" t="s">
        <v>789</v>
      </c>
      <c r="W4601" s="2"/>
      <c r="X4601" s="2" t="s">
        <v>764</v>
      </c>
      <c r="Y4601" s="2"/>
      <c r="Z4601" s="2"/>
      <c r="AA4601" s="12" t="s">
        <v>835</v>
      </c>
      <c r="AB4601" t="str">
        <f>IF(Q4601&gt;0,"yes","no")</f>
        <v>yes</v>
      </c>
      <c r="AC4601" t="str">
        <f>IF(O4601&gt;0,"yes","no")</f>
        <v>yes</v>
      </c>
      <c r="AD4601" t="str">
        <f>IF(AH4601="hatch","yes","no")</f>
        <v>yes</v>
      </c>
      <c r="AE4601" t="str">
        <f>IF(AH4601="swimup","yes","no")</f>
        <v>no</v>
      </c>
      <c r="AF4601" t="str">
        <f>IF(AH4601="respiration","yes","no")</f>
        <v>no</v>
      </c>
      <c r="AH4601" t="s">
        <v>766</v>
      </c>
      <c r="AI4601">
        <f>IF(O4601&gt;0,(IF(S4601="live",O4601*0.84,IF(S4601="dried.ethanol",O4601*0.8449+2.8227,O4601))),"")</f>
        <v>10.606999999999999</v>
      </c>
      <c r="AJ4601" s="2" t="s">
        <v>778</v>
      </c>
      <c r="AL4601" t="str">
        <f>IF(OR(AND(Q4601=Q4602,P4601&gt;0),AND(O4601&gt;0,O4601=O4602)),"duplicate","")</f>
        <v/>
      </c>
      <c r="AM4601" t="s">
        <v>826</v>
      </c>
      <c r="AN4601" t="s">
        <v>826</v>
      </c>
      <c r="AO4601" t="s">
        <v>826</v>
      </c>
      <c r="AP4601" t="s">
        <v>826</v>
      </c>
      <c r="AQ4601" t="s">
        <v>32</v>
      </c>
    </row>
    <row r="4602" spans="1:43" x14ac:dyDescent="0.2">
      <c r="A4602" s="31"/>
      <c r="B4602" s="1">
        <v>42899</v>
      </c>
      <c r="C4602" s="1" t="str">
        <f>IF(F4602="Kup","6/13/2017",IF(F4602="Sag","6/14/2017",""))</f>
        <v>6/13/2017</v>
      </c>
      <c r="D4602" s="27">
        <f>A4602-B4602</f>
        <v>-42899</v>
      </c>
      <c r="E4602" s="27">
        <f>A4602-C4602</f>
        <v>-42899</v>
      </c>
      <c r="F4602" s="2" t="s">
        <v>21</v>
      </c>
      <c r="G4602" s="2" t="s">
        <v>711</v>
      </c>
      <c r="H4602" s="2" t="s">
        <v>42</v>
      </c>
      <c r="I4602" s="12" t="s">
        <v>49</v>
      </c>
      <c r="J4602" s="12" t="s">
        <v>980</v>
      </c>
      <c r="K4602" s="3" t="s">
        <v>961</v>
      </c>
      <c r="L4602" s="3" t="s">
        <v>962</v>
      </c>
      <c r="M4602" s="2">
        <v>16</v>
      </c>
      <c r="N4602" s="2">
        <v>16</v>
      </c>
      <c r="O4602" s="25">
        <v>10.837999999999999</v>
      </c>
      <c r="P4602" s="3">
        <v>2.222</v>
      </c>
      <c r="Q4602" s="3">
        <v>1.6739999999999999</v>
      </c>
      <c r="R4602">
        <f>IF(Q4602&gt;0,(P4602*(Q4602^2))*(3.14159/6),"")</f>
        <v>3.2602673698570794</v>
      </c>
      <c r="S4602" s="2" t="s">
        <v>32</v>
      </c>
      <c r="T4602" t="s">
        <v>25</v>
      </c>
      <c r="U4602" s="2" t="s">
        <v>26</v>
      </c>
      <c r="V4602" s="2" t="s">
        <v>789</v>
      </c>
      <c r="W4602" s="2"/>
      <c r="X4602" s="2" t="s">
        <v>764</v>
      </c>
      <c r="Y4602" s="2"/>
      <c r="Z4602" s="2"/>
      <c r="AA4602" s="12" t="s">
        <v>835</v>
      </c>
      <c r="AB4602" t="str">
        <f>IF(Q4602&gt;0,"yes","no")</f>
        <v>yes</v>
      </c>
      <c r="AC4602" t="str">
        <f>IF(O4602&gt;0,"yes","no")</f>
        <v>yes</v>
      </c>
      <c r="AD4602" t="str">
        <f>IF(AH4602="hatch","yes","no")</f>
        <v>yes</v>
      </c>
      <c r="AE4602" t="str">
        <f>IF(AH4602="swimup","yes","no")</f>
        <v>no</v>
      </c>
      <c r="AF4602" t="str">
        <f>IF(AH4602="respiration","yes","no")</f>
        <v>no</v>
      </c>
      <c r="AH4602" t="s">
        <v>766</v>
      </c>
      <c r="AI4602">
        <f>IF(O4602&gt;0,(IF(S4602="live",O4602*0.84,IF(S4602="dried.ethanol",O4602*0.8449+2.8227,O4602))),"")</f>
        <v>10.837999999999999</v>
      </c>
      <c r="AJ4602" s="2" t="s">
        <v>778</v>
      </c>
      <c r="AL4602" t="str">
        <f>IF(OR(AND(Q4602=Q4603,P4602&gt;0),AND(O4602&gt;0,O4602=O4603)),"duplicate","")</f>
        <v/>
      </c>
      <c r="AM4602" t="s">
        <v>826</v>
      </c>
      <c r="AN4602" t="s">
        <v>826</v>
      </c>
      <c r="AO4602" t="s">
        <v>826</v>
      </c>
      <c r="AP4602" t="s">
        <v>826</v>
      </c>
      <c r="AQ4602" t="s">
        <v>32</v>
      </c>
    </row>
    <row r="4603" spans="1:43" x14ac:dyDescent="0.2">
      <c r="A4603" s="31"/>
      <c r="B4603" s="1">
        <v>42899</v>
      </c>
      <c r="C4603" s="1" t="str">
        <f>IF(F4603="Kup","6/13/2017",IF(F4603="Sag","6/14/2017",""))</f>
        <v>6/13/2017</v>
      </c>
      <c r="D4603" s="27">
        <f>A4603-B4603</f>
        <v>-42899</v>
      </c>
      <c r="E4603" s="27">
        <f>A4603-C4603</f>
        <v>-42899</v>
      </c>
      <c r="F4603" s="2" t="s">
        <v>21</v>
      </c>
      <c r="G4603" s="2" t="s">
        <v>711</v>
      </c>
      <c r="H4603" s="2" t="s">
        <v>42</v>
      </c>
      <c r="I4603" s="12" t="s">
        <v>49</v>
      </c>
      <c r="J4603" s="12" t="s">
        <v>980</v>
      </c>
      <c r="K4603" s="3" t="s">
        <v>961</v>
      </c>
      <c r="L4603" s="3" t="s">
        <v>962</v>
      </c>
      <c r="M4603" s="2">
        <v>17</v>
      </c>
      <c r="N4603" s="2">
        <v>17</v>
      </c>
      <c r="O4603" s="25">
        <v>11.012</v>
      </c>
      <c r="P4603" s="3">
        <v>2.423</v>
      </c>
      <c r="Q4603" s="3">
        <v>1.718</v>
      </c>
      <c r="R4603">
        <f>IF(Q4603&gt;0,(P4603*(Q4603^2))*(3.14159/6),"")</f>
        <v>3.744535813349446</v>
      </c>
      <c r="S4603" s="2" t="s">
        <v>32</v>
      </c>
      <c r="T4603" t="s">
        <v>25</v>
      </c>
      <c r="U4603" s="2" t="s">
        <v>26</v>
      </c>
      <c r="V4603" s="2" t="s">
        <v>789</v>
      </c>
      <c r="W4603" s="2"/>
      <c r="X4603" s="2" t="s">
        <v>764</v>
      </c>
      <c r="Y4603" s="2"/>
      <c r="Z4603" s="2"/>
      <c r="AA4603" s="12" t="s">
        <v>835</v>
      </c>
      <c r="AB4603" t="str">
        <f>IF(Q4603&gt;0,"yes","no")</f>
        <v>yes</v>
      </c>
      <c r="AC4603" t="str">
        <f>IF(O4603&gt;0,"yes","no")</f>
        <v>yes</v>
      </c>
      <c r="AD4603" t="str">
        <f>IF(AH4603="hatch","yes","no")</f>
        <v>yes</v>
      </c>
      <c r="AE4603" t="str">
        <f>IF(AH4603="swimup","yes","no")</f>
        <v>no</v>
      </c>
      <c r="AF4603" t="str">
        <f>IF(AH4603="respiration","yes","no")</f>
        <v>no</v>
      </c>
      <c r="AH4603" t="s">
        <v>766</v>
      </c>
      <c r="AI4603">
        <f>IF(O4603&gt;0,(IF(S4603="live",O4603*0.84,IF(S4603="dried.ethanol",O4603*0.8449+2.8227,O4603))),"")</f>
        <v>11.012</v>
      </c>
      <c r="AJ4603" s="2" t="s">
        <v>778</v>
      </c>
      <c r="AL4603" t="str">
        <f>IF(OR(AND(Q4603=Q4604,P4603&gt;0),AND(O4603&gt;0,O4603=O4604)),"duplicate","")</f>
        <v/>
      </c>
      <c r="AM4603" t="s">
        <v>826</v>
      </c>
      <c r="AN4603" t="s">
        <v>826</v>
      </c>
      <c r="AO4603" t="s">
        <v>826</v>
      </c>
      <c r="AP4603" t="s">
        <v>826</v>
      </c>
      <c r="AQ4603" t="s">
        <v>32</v>
      </c>
    </row>
    <row r="4604" spans="1:43" x14ac:dyDescent="0.2">
      <c r="A4604" s="31"/>
      <c r="B4604" s="1">
        <v>42899</v>
      </c>
      <c r="C4604" s="1" t="str">
        <f>IF(F4604="Kup","6/13/2017",IF(F4604="Sag","6/14/2017",""))</f>
        <v>6/13/2017</v>
      </c>
      <c r="D4604" s="27">
        <f>A4604-B4604</f>
        <v>-42899</v>
      </c>
      <c r="E4604" s="27">
        <f>A4604-C4604</f>
        <v>-42899</v>
      </c>
      <c r="F4604" s="2" t="s">
        <v>21</v>
      </c>
      <c r="G4604" s="2" t="s">
        <v>711</v>
      </c>
      <c r="H4604" s="2" t="s">
        <v>42</v>
      </c>
      <c r="I4604" s="12" t="s">
        <v>49</v>
      </c>
      <c r="J4604" s="12" t="s">
        <v>980</v>
      </c>
      <c r="K4604" s="3" t="s">
        <v>961</v>
      </c>
      <c r="L4604" s="3" t="s">
        <v>962</v>
      </c>
      <c r="M4604" s="2">
        <v>18</v>
      </c>
      <c r="N4604" s="2">
        <v>18</v>
      </c>
      <c r="O4604" s="25">
        <v>9.8059999999999992</v>
      </c>
      <c r="P4604" s="3">
        <v>2.1190000000000002</v>
      </c>
      <c r="Q4604" s="3">
        <v>1.8640000000000001</v>
      </c>
      <c r="R4604">
        <f>IF(Q4604&gt;0,(P4604*(Q4604^2))*(3.14159/6),"")</f>
        <v>3.8549702270046935</v>
      </c>
      <c r="S4604" s="2" t="s">
        <v>32</v>
      </c>
      <c r="T4604" t="s">
        <v>25</v>
      </c>
      <c r="U4604" s="2" t="s">
        <v>26</v>
      </c>
      <c r="V4604" s="2" t="s">
        <v>789</v>
      </c>
      <c r="W4604" s="2"/>
      <c r="X4604" s="2" t="s">
        <v>764</v>
      </c>
      <c r="Y4604" s="2"/>
      <c r="Z4604" s="2"/>
      <c r="AA4604" s="12" t="s">
        <v>835</v>
      </c>
      <c r="AB4604" t="str">
        <f>IF(Q4604&gt;0,"yes","no")</f>
        <v>yes</v>
      </c>
      <c r="AC4604" t="str">
        <f>IF(O4604&gt;0,"yes","no")</f>
        <v>yes</v>
      </c>
      <c r="AD4604" t="str">
        <f>IF(AH4604="hatch","yes","no")</f>
        <v>yes</v>
      </c>
      <c r="AE4604" t="str">
        <f>IF(AH4604="swimup","yes","no")</f>
        <v>no</v>
      </c>
      <c r="AF4604" t="str">
        <f>IF(AH4604="respiration","yes","no")</f>
        <v>no</v>
      </c>
      <c r="AH4604" t="s">
        <v>766</v>
      </c>
      <c r="AI4604">
        <f>IF(O4604&gt;0,(IF(S4604="live",O4604*0.84,IF(S4604="dried.ethanol",O4604*0.8449+2.8227,O4604))),"")</f>
        <v>9.8059999999999992</v>
      </c>
      <c r="AJ4604" s="2" t="s">
        <v>778</v>
      </c>
      <c r="AL4604" t="str">
        <f>IF(OR(AND(Q4604=Q4605,P4604&gt;0),AND(O4604&gt;0,O4604=O4605)),"duplicate","")</f>
        <v/>
      </c>
      <c r="AM4604" t="s">
        <v>826</v>
      </c>
      <c r="AN4604" t="s">
        <v>826</v>
      </c>
      <c r="AO4604" t="s">
        <v>826</v>
      </c>
      <c r="AP4604" t="s">
        <v>826</v>
      </c>
      <c r="AQ4604" t="s">
        <v>32</v>
      </c>
    </row>
    <row r="4605" spans="1:43" x14ac:dyDescent="0.2">
      <c r="A4605" s="31"/>
      <c r="B4605" s="1">
        <v>42899</v>
      </c>
      <c r="C4605" s="1" t="str">
        <f>IF(F4605="Kup","6/13/2017",IF(F4605="Sag","6/14/2017",""))</f>
        <v>6/13/2017</v>
      </c>
      <c r="D4605" s="27">
        <f>A4605-B4605</f>
        <v>-42899</v>
      </c>
      <c r="E4605" s="27">
        <f>A4605-C4605</f>
        <v>-42899</v>
      </c>
      <c r="F4605" s="2" t="s">
        <v>21</v>
      </c>
      <c r="G4605" s="2" t="s">
        <v>711</v>
      </c>
      <c r="H4605" s="2" t="s">
        <v>42</v>
      </c>
      <c r="I4605" s="12" t="s">
        <v>49</v>
      </c>
      <c r="J4605" s="12" t="s">
        <v>980</v>
      </c>
      <c r="K4605" s="3" t="s">
        <v>961</v>
      </c>
      <c r="L4605" s="3" t="s">
        <v>962</v>
      </c>
      <c r="M4605" s="2">
        <v>19</v>
      </c>
      <c r="N4605" s="2">
        <v>19</v>
      </c>
      <c r="O4605" s="25">
        <v>9.9499999999999993</v>
      </c>
      <c r="P4605" s="3">
        <v>2.3220000000000001</v>
      </c>
      <c r="Q4605" s="3">
        <v>2.0680000000000001</v>
      </c>
      <c r="R4605">
        <f>IF(Q4605&gt;0,(P4605*(Q4605^2))*(3.14159/6),"")</f>
        <v>5.1994994873659195</v>
      </c>
      <c r="S4605" s="2" t="s">
        <v>32</v>
      </c>
      <c r="T4605" t="s">
        <v>25</v>
      </c>
      <c r="U4605" s="2" t="s">
        <v>26</v>
      </c>
      <c r="V4605" s="2" t="s">
        <v>789</v>
      </c>
      <c r="W4605" s="2"/>
      <c r="X4605" s="2" t="s">
        <v>764</v>
      </c>
      <c r="Y4605" s="2"/>
      <c r="Z4605" s="2"/>
      <c r="AA4605" s="12" t="s">
        <v>835</v>
      </c>
      <c r="AB4605" t="str">
        <f>IF(Q4605&gt;0,"yes","no")</f>
        <v>yes</v>
      </c>
      <c r="AC4605" t="str">
        <f>IF(O4605&gt;0,"yes","no")</f>
        <v>yes</v>
      </c>
      <c r="AD4605" t="str">
        <f>IF(AH4605="hatch","yes","no")</f>
        <v>yes</v>
      </c>
      <c r="AE4605" t="str">
        <f>IF(AH4605="swimup","yes","no")</f>
        <v>no</v>
      </c>
      <c r="AF4605" t="str">
        <f>IF(AH4605="respiration","yes","no")</f>
        <v>no</v>
      </c>
      <c r="AH4605" t="s">
        <v>766</v>
      </c>
      <c r="AI4605">
        <f>IF(O4605&gt;0,(IF(S4605="live",O4605*0.84,IF(S4605="dried.ethanol",O4605*0.8449+2.8227,O4605))),"")</f>
        <v>9.9499999999999993</v>
      </c>
      <c r="AJ4605" s="2" t="s">
        <v>778</v>
      </c>
      <c r="AL4605" t="str">
        <f>IF(OR(AND(Q4605=Q4606,P4605&gt;0),AND(O4605&gt;0,O4605=O4606)),"duplicate","")</f>
        <v/>
      </c>
      <c r="AM4605" t="s">
        <v>826</v>
      </c>
      <c r="AN4605" t="s">
        <v>826</v>
      </c>
      <c r="AO4605" t="s">
        <v>826</v>
      </c>
      <c r="AP4605" t="s">
        <v>826</v>
      </c>
      <c r="AQ4605" t="s">
        <v>32</v>
      </c>
    </row>
    <row r="4606" spans="1:43" x14ac:dyDescent="0.2">
      <c r="A4606" s="31"/>
      <c r="B4606" s="1">
        <v>42899</v>
      </c>
      <c r="C4606" s="1" t="str">
        <f>IF(F4606="Kup","6/13/2017",IF(F4606="Sag","6/14/2017",""))</f>
        <v>6/13/2017</v>
      </c>
      <c r="D4606" s="27">
        <f>A4606-B4606</f>
        <v>-42899</v>
      </c>
      <c r="E4606" s="27">
        <f>A4606-C4606</f>
        <v>-42899</v>
      </c>
      <c r="F4606" s="2" t="s">
        <v>21</v>
      </c>
      <c r="G4606" s="2" t="s">
        <v>711</v>
      </c>
      <c r="H4606" s="2" t="s">
        <v>42</v>
      </c>
      <c r="I4606" s="12" t="s">
        <v>49</v>
      </c>
      <c r="J4606" s="12" t="s">
        <v>980</v>
      </c>
      <c r="K4606" s="3" t="s">
        <v>961</v>
      </c>
      <c r="L4606" s="3" t="s">
        <v>962</v>
      </c>
      <c r="M4606" s="2">
        <v>20</v>
      </c>
      <c r="N4606" s="2">
        <v>20</v>
      </c>
      <c r="O4606" s="25">
        <v>10.52</v>
      </c>
      <c r="P4606" s="3">
        <v>2.524</v>
      </c>
      <c r="Q4606" s="3">
        <v>1.68</v>
      </c>
      <c r="R4606">
        <f>IF(Q4606&gt;0,(P4606*(Q4606^2))*(3.14159/6),"")</f>
        <v>3.7299771344639994</v>
      </c>
      <c r="S4606" s="2" t="s">
        <v>32</v>
      </c>
      <c r="T4606" t="s">
        <v>25</v>
      </c>
      <c r="U4606" s="2" t="s">
        <v>26</v>
      </c>
      <c r="V4606" s="2" t="s">
        <v>789</v>
      </c>
      <c r="W4606" s="2"/>
      <c r="X4606" s="2" t="s">
        <v>764</v>
      </c>
      <c r="Y4606" s="2"/>
      <c r="Z4606" s="2"/>
      <c r="AA4606" s="12" t="s">
        <v>835</v>
      </c>
      <c r="AB4606" t="str">
        <f>IF(Q4606&gt;0,"yes","no")</f>
        <v>yes</v>
      </c>
      <c r="AC4606" t="str">
        <f>IF(O4606&gt;0,"yes","no")</f>
        <v>yes</v>
      </c>
      <c r="AD4606" t="str">
        <f>IF(AH4606="hatch","yes","no")</f>
        <v>yes</v>
      </c>
      <c r="AE4606" t="str">
        <f>IF(AH4606="swimup","yes","no")</f>
        <v>no</v>
      </c>
      <c r="AF4606" t="str">
        <f>IF(AH4606="respiration","yes","no")</f>
        <v>no</v>
      </c>
      <c r="AH4606" t="s">
        <v>766</v>
      </c>
      <c r="AI4606">
        <f>IF(O4606&gt;0,(IF(S4606="live",O4606*0.84,IF(S4606="dried.ethanol",O4606*0.8449+2.8227,O4606))),"")</f>
        <v>10.52</v>
      </c>
      <c r="AJ4606" s="2" t="s">
        <v>778</v>
      </c>
      <c r="AL4606" t="str">
        <f>IF(OR(AND(Q4606=Q4607,P4606&gt;0),AND(O4606&gt;0,O4606=O4607)),"duplicate","")</f>
        <v/>
      </c>
      <c r="AM4606" t="s">
        <v>826</v>
      </c>
      <c r="AN4606" t="s">
        <v>826</v>
      </c>
      <c r="AO4606" t="s">
        <v>826</v>
      </c>
      <c r="AP4606" t="s">
        <v>826</v>
      </c>
      <c r="AQ4606" t="s">
        <v>32</v>
      </c>
    </row>
    <row r="4607" spans="1:43" x14ac:dyDescent="0.2">
      <c r="A4607" s="31"/>
      <c r="B4607" s="1">
        <v>42899</v>
      </c>
      <c r="C4607" s="1" t="str">
        <f>IF(F4607="Kup","6/13/2017",IF(F4607="Sag","6/14/2017",""))</f>
        <v>6/13/2017</v>
      </c>
      <c r="D4607" s="27">
        <f>A4607-B4607</f>
        <v>-42899</v>
      </c>
      <c r="E4607" s="27">
        <f>A4607-C4607</f>
        <v>-42899</v>
      </c>
      <c r="F4607" s="2" t="s">
        <v>21</v>
      </c>
      <c r="G4607" s="2" t="s">
        <v>711</v>
      </c>
      <c r="H4607" s="2" t="s">
        <v>42</v>
      </c>
      <c r="I4607" s="12" t="s">
        <v>104</v>
      </c>
      <c r="J4607" s="12" t="s">
        <v>981</v>
      </c>
      <c r="K4607" s="3" t="s">
        <v>963</v>
      </c>
      <c r="L4607" s="3" t="s">
        <v>962</v>
      </c>
      <c r="M4607" s="2">
        <v>1</v>
      </c>
      <c r="N4607" s="2">
        <v>1</v>
      </c>
      <c r="O4607" s="25">
        <v>10.372</v>
      </c>
      <c r="P4607" s="3">
        <v>2.113</v>
      </c>
      <c r="Q4607" s="3">
        <v>1.9259999999999999</v>
      </c>
      <c r="R4607">
        <f>IF(Q4607&gt;0,(P4607*(Q4607^2))*(3.14159/6),"")</f>
        <v>4.1040280282588188</v>
      </c>
      <c r="S4607" s="2" t="s">
        <v>32</v>
      </c>
      <c r="T4607" t="s">
        <v>25</v>
      </c>
      <c r="U4607" s="2" t="s">
        <v>26</v>
      </c>
      <c r="V4607" s="2" t="s">
        <v>781</v>
      </c>
      <c r="W4607" s="2"/>
      <c r="X4607" s="2" t="s">
        <v>764</v>
      </c>
      <c r="Y4607" s="2"/>
      <c r="Z4607" s="2"/>
      <c r="AA4607" s="12" t="s">
        <v>835</v>
      </c>
      <c r="AB4607" t="str">
        <f>IF(Q4607&gt;0,"yes","no")</f>
        <v>yes</v>
      </c>
      <c r="AC4607" t="str">
        <f>IF(O4607&gt;0,"yes","no")</f>
        <v>yes</v>
      </c>
      <c r="AD4607" t="str">
        <f>IF(AH4607="hatch","yes","no")</f>
        <v>yes</v>
      </c>
      <c r="AE4607" t="str">
        <f>IF(AH4607="swimup","yes","no")</f>
        <v>no</v>
      </c>
      <c r="AF4607" t="str">
        <f>IF(AH4607="respiration","yes","no")</f>
        <v>no</v>
      </c>
      <c r="AH4607" t="s">
        <v>766</v>
      </c>
      <c r="AI4607">
        <f>IF(O4607&gt;0,(IF(S4607="live",O4607*0.84,IF(S4607="dried.ethanol",O4607*0.8449+2.8227,O4607))),"")</f>
        <v>10.372</v>
      </c>
      <c r="AJ4607" s="2" t="s">
        <v>782</v>
      </c>
      <c r="AL4607" t="str">
        <f>IF(OR(AND(Q4607=Q4608,P4607&gt;0),AND(O4607&gt;0,O4607=O4608)),"duplicate","")</f>
        <v/>
      </c>
      <c r="AM4607" t="s">
        <v>826</v>
      </c>
      <c r="AN4607" t="s">
        <v>826</v>
      </c>
      <c r="AO4607" t="s">
        <v>826</v>
      </c>
      <c r="AP4607" t="s">
        <v>826</v>
      </c>
      <c r="AQ4607" t="s">
        <v>32</v>
      </c>
    </row>
    <row r="4608" spans="1:43" x14ac:dyDescent="0.2">
      <c r="A4608" s="31"/>
      <c r="B4608" s="1">
        <v>42899</v>
      </c>
      <c r="C4608" s="1" t="str">
        <f>IF(F4608="Kup","6/13/2017",IF(F4608="Sag","6/14/2017",""))</f>
        <v>6/13/2017</v>
      </c>
      <c r="D4608" s="27">
        <f>A4608-B4608</f>
        <v>-42899</v>
      </c>
      <c r="E4608" s="27">
        <f>A4608-C4608</f>
        <v>-42899</v>
      </c>
      <c r="F4608" s="2" t="s">
        <v>21</v>
      </c>
      <c r="G4608" s="2" t="s">
        <v>711</v>
      </c>
      <c r="H4608" s="2" t="s">
        <v>42</v>
      </c>
      <c r="I4608" s="12" t="s">
        <v>104</v>
      </c>
      <c r="J4608" s="12" t="s">
        <v>981</v>
      </c>
      <c r="K4608" s="3" t="s">
        <v>963</v>
      </c>
      <c r="L4608" s="3" t="s">
        <v>962</v>
      </c>
      <c r="M4608" s="2">
        <v>2</v>
      </c>
      <c r="N4608" s="2">
        <v>2</v>
      </c>
      <c r="O4608" s="25">
        <v>11.975</v>
      </c>
      <c r="P4608" s="3">
        <v>1.58</v>
      </c>
      <c r="Q4608" s="3">
        <v>1.3260000000000001</v>
      </c>
      <c r="R4608">
        <f>IF(Q4608&gt;0,(P4608*(Q4608^2))*(3.14159/6),"")</f>
        <v>1.4545960053612002</v>
      </c>
      <c r="S4608" s="2" t="s">
        <v>32</v>
      </c>
      <c r="T4608" t="s">
        <v>25</v>
      </c>
      <c r="U4608" s="2" t="s">
        <v>26</v>
      </c>
      <c r="V4608" s="2" t="s">
        <v>781</v>
      </c>
      <c r="W4608" s="2"/>
      <c r="X4608" s="2" t="s">
        <v>764</v>
      </c>
      <c r="Y4608" s="2"/>
      <c r="Z4608" s="2"/>
      <c r="AA4608" s="12" t="s">
        <v>835</v>
      </c>
      <c r="AB4608" t="str">
        <f>IF(Q4608&gt;0,"yes","no")</f>
        <v>yes</v>
      </c>
      <c r="AC4608" t="str">
        <f>IF(O4608&gt;0,"yes","no")</f>
        <v>yes</v>
      </c>
      <c r="AD4608" t="str">
        <f>IF(AH4608="hatch","yes","no")</f>
        <v>yes</v>
      </c>
      <c r="AE4608" t="str">
        <f>IF(AH4608="swimup","yes","no")</f>
        <v>no</v>
      </c>
      <c r="AF4608" t="str">
        <f>IF(AH4608="respiration","yes","no")</f>
        <v>no</v>
      </c>
      <c r="AH4608" t="s">
        <v>766</v>
      </c>
      <c r="AI4608">
        <f>IF(O4608&gt;0,(IF(S4608="live",O4608*0.84,IF(S4608="dried.ethanol",O4608*0.8449+2.8227,O4608))),"")</f>
        <v>11.975</v>
      </c>
      <c r="AJ4608" s="2" t="s">
        <v>782</v>
      </c>
      <c r="AL4608" t="str">
        <f>IF(OR(AND(Q4608=Q4609,P4608&gt;0),AND(O4608&gt;0,O4608=O4609)),"duplicate","")</f>
        <v/>
      </c>
      <c r="AM4608" t="s">
        <v>826</v>
      </c>
      <c r="AN4608" t="s">
        <v>826</v>
      </c>
      <c r="AO4608" t="s">
        <v>826</v>
      </c>
      <c r="AP4608" t="s">
        <v>826</v>
      </c>
      <c r="AQ4608" t="s">
        <v>32</v>
      </c>
    </row>
    <row r="4609" spans="1:43" x14ac:dyDescent="0.2">
      <c r="A4609" s="31"/>
      <c r="B4609" s="1">
        <v>42899</v>
      </c>
      <c r="C4609" s="1" t="str">
        <f>IF(F4609="Kup","6/13/2017",IF(F4609="Sag","6/14/2017",""))</f>
        <v>6/13/2017</v>
      </c>
      <c r="D4609" s="27">
        <f>A4609-B4609</f>
        <v>-42899</v>
      </c>
      <c r="E4609" s="27">
        <f>A4609-C4609</f>
        <v>-42899</v>
      </c>
      <c r="F4609" s="2" t="s">
        <v>21</v>
      </c>
      <c r="G4609" s="2" t="s">
        <v>711</v>
      </c>
      <c r="H4609" s="2" t="s">
        <v>42</v>
      </c>
      <c r="I4609" s="12" t="s">
        <v>107</v>
      </c>
      <c r="J4609" s="12" t="s">
        <v>982</v>
      </c>
      <c r="K4609" s="3" t="s">
        <v>964</v>
      </c>
      <c r="L4609" s="3" t="s">
        <v>951</v>
      </c>
      <c r="M4609" s="2">
        <v>1</v>
      </c>
      <c r="N4609" s="2">
        <v>1</v>
      </c>
      <c r="O4609" s="25">
        <v>11.023</v>
      </c>
      <c r="P4609" s="3">
        <v>2.3130000000000002</v>
      </c>
      <c r="Q4609" s="3">
        <v>1.748</v>
      </c>
      <c r="R4609">
        <f>IF(Q4609&gt;0,(P4609*(Q4609^2))*(3.14159/6),"")</f>
        <v>3.7004687827792799</v>
      </c>
      <c r="S4609" s="2" t="s">
        <v>32</v>
      </c>
      <c r="T4609" t="s">
        <v>25</v>
      </c>
      <c r="U4609" s="2" t="s">
        <v>26</v>
      </c>
      <c r="V4609" s="2" t="s">
        <v>777</v>
      </c>
      <c r="W4609" s="2"/>
      <c r="X4609" s="2" t="s">
        <v>764</v>
      </c>
      <c r="Y4609" s="2"/>
      <c r="Z4609" s="2"/>
      <c r="AA4609" s="12" t="s">
        <v>835</v>
      </c>
      <c r="AB4609" t="str">
        <f>IF(Q4609&gt;0,"yes","no")</f>
        <v>yes</v>
      </c>
      <c r="AC4609" t="str">
        <f>IF(O4609&gt;0,"yes","no")</f>
        <v>yes</v>
      </c>
      <c r="AD4609" t="str">
        <f>IF(AH4609="hatch","yes","no")</f>
        <v>yes</v>
      </c>
      <c r="AE4609" t="str">
        <f>IF(AH4609="swimup","yes","no")</f>
        <v>no</v>
      </c>
      <c r="AF4609" t="str">
        <f>IF(AH4609="respiration","yes","no")</f>
        <v>no</v>
      </c>
      <c r="AH4609" t="s">
        <v>766</v>
      </c>
      <c r="AI4609">
        <f>IF(O4609&gt;0,(IF(S4609="live",O4609*0.84,IF(S4609="dried.ethanol",O4609*0.8449+2.8227,O4609))),"")</f>
        <v>11.023</v>
      </c>
      <c r="AJ4609" s="2" t="s">
        <v>778</v>
      </c>
      <c r="AL4609" t="str">
        <f>IF(OR(AND(Q4609=Q4610,P4609&gt;0),AND(O4609&gt;0,O4609=O4610)),"duplicate","")</f>
        <v/>
      </c>
      <c r="AM4609" t="s">
        <v>826</v>
      </c>
      <c r="AN4609" t="s">
        <v>826</v>
      </c>
      <c r="AO4609" t="s">
        <v>826</v>
      </c>
      <c r="AP4609" t="s">
        <v>826</v>
      </c>
      <c r="AQ4609" t="s">
        <v>32</v>
      </c>
    </row>
    <row r="4610" spans="1:43" x14ac:dyDescent="0.2">
      <c r="A4610" s="31"/>
      <c r="B4610" s="1">
        <v>42899</v>
      </c>
      <c r="C4610" s="1" t="str">
        <f>IF(F4610="Kup","6/13/2017",IF(F4610="Sag","6/14/2017",""))</f>
        <v>6/13/2017</v>
      </c>
      <c r="D4610" s="27">
        <f>A4610-B4610</f>
        <v>-42899</v>
      </c>
      <c r="E4610" s="27">
        <f>A4610-C4610</f>
        <v>-42899</v>
      </c>
      <c r="F4610" s="2" t="s">
        <v>21</v>
      </c>
      <c r="G4610" s="2" t="s">
        <v>649</v>
      </c>
      <c r="H4610" s="2" t="s">
        <v>42</v>
      </c>
      <c r="I4610" s="12" t="s">
        <v>107</v>
      </c>
      <c r="J4610" s="12" t="s">
        <v>982</v>
      </c>
      <c r="K4610" s="3" t="s">
        <v>964</v>
      </c>
      <c r="L4610" s="3" t="s">
        <v>951</v>
      </c>
      <c r="M4610" s="2">
        <v>1</v>
      </c>
      <c r="N4610" s="2">
        <v>1</v>
      </c>
      <c r="O4610" s="25">
        <v>13.289</v>
      </c>
      <c r="P4610" s="2"/>
      <c r="Q4610" s="2"/>
      <c r="R4610" t="str">
        <f>IF(Q4610&gt;0,(P4610*(Q4610^2))*(3.14159/6),"")</f>
        <v/>
      </c>
      <c r="S4610" s="2" t="s">
        <v>32</v>
      </c>
      <c r="T4610" t="s">
        <v>25</v>
      </c>
      <c r="U4610" s="2" t="s">
        <v>26</v>
      </c>
      <c r="V4610" s="2" t="s">
        <v>650</v>
      </c>
      <c r="W4610" s="2"/>
      <c r="X4610" s="2" t="s">
        <v>764</v>
      </c>
      <c r="Y4610" s="2"/>
      <c r="AA4610" s="12" t="s">
        <v>835</v>
      </c>
      <c r="AB4610" t="str">
        <f>IF(Q4610&gt;0,"yes","no")</f>
        <v>no</v>
      </c>
      <c r="AC4610" t="str">
        <f>IF(O4610&gt;0,"yes","no")</f>
        <v>yes</v>
      </c>
      <c r="AD4610" t="str">
        <f>IF(AH4610="hatch","yes","no")</f>
        <v>no</v>
      </c>
      <c r="AE4610" t="str">
        <f>IF(AH4610="swimup","yes","no")</f>
        <v>yes</v>
      </c>
      <c r="AF4610" t="str">
        <f>IF(AH4610="respiration","yes","no")</f>
        <v>no</v>
      </c>
      <c r="AH4610" t="s">
        <v>765</v>
      </c>
      <c r="AI4610">
        <f>IF(O4610&gt;0,(IF(S4610="live",O4610*0.84,IF(S4610="dried.ethanol",O4610*0.8449+2.8227,O4610))),"")</f>
        <v>13.289</v>
      </c>
      <c r="AJ4610" s="2" t="s">
        <v>651</v>
      </c>
      <c r="AL4610" t="str">
        <f>IF(OR(AND(Q4610=Q4611,P4610&gt;0),AND(O4610&gt;0,O4610=O4611)),"duplicate","")</f>
        <v/>
      </c>
      <c r="AM4610" t="s">
        <v>827</v>
      </c>
      <c r="AN4610" t="s">
        <v>827</v>
      </c>
      <c r="AO4610" t="s">
        <v>826</v>
      </c>
      <c r="AP4610" t="s">
        <v>826</v>
      </c>
      <c r="AQ4610" t="s">
        <v>32</v>
      </c>
    </row>
    <row r="4611" spans="1:43" x14ac:dyDescent="0.2">
      <c r="A4611" s="31"/>
      <c r="B4611" s="1">
        <v>42899</v>
      </c>
      <c r="C4611" s="1" t="str">
        <f>IF(F4611="Kup","6/13/2017",IF(F4611="Sag","6/14/2017",""))</f>
        <v>6/13/2017</v>
      </c>
      <c r="D4611" s="27">
        <f>A4611-B4611</f>
        <v>-42899</v>
      </c>
      <c r="E4611" s="27">
        <f>A4611-C4611</f>
        <v>-42899</v>
      </c>
      <c r="F4611" s="2" t="s">
        <v>21</v>
      </c>
      <c r="G4611" s="2" t="s">
        <v>711</v>
      </c>
      <c r="H4611" s="2" t="s">
        <v>42</v>
      </c>
      <c r="I4611" s="12" t="s">
        <v>107</v>
      </c>
      <c r="J4611" s="12" t="s">
        <v>982</v>
      </c>
      <c r="K4611" s="3" t="s">
        <v>964</v>
      </c>
      <c r="L4611" s="3" t="s">
        <v>951</v>
      </c>
      <c r="M4611" s="2">
        <v>2</v>
      </c>
      <c r="N4611" s="2">
        <v>2</v>
      </c>
      <c r="O4611" s="25">
        <v>10.737</v>
      </c>
      <c r="P4611" s="3">
        <v>2.2029999999999998</v>
      </c>
      <c r="Q4611" s="3">
        <v>1.897</v>
      </c>
      <c r="R4611">
        <f>IF(Q4611&gt;0,(P4611*(Q4611^2))*(3.14159/6),"")</f>
        <v>4.1509491614044878</v>
      </c>
      <c r="S4611" s="2" t="s">
        <v>32</v>
      </c>
      <c r="T4611" t="s">
        <v>25</v>
      </c>
      <c r="U4611" s="2" t="s">
        <v>26</v>
      </c>
      <c r="V4611" s="2" t="s">
        <v>777</v>
      </c>
      <c r="W4611" s="2"/>
      <c r="X4611" s="2" t="s">
        <v>764</v>
      </c>
      <c r="Y4611" s="2"/>
      <c r="Z4611" s="2"/>
      <c r="AA4611" s="12" t="s">
        <v>835</v>
      </c>
      <c r="AB4611" t="str">
        <f>IF(Q4611&gt;0,"yes","no")</f>
        <v>yes</v>
      </c>
      <c r="AC4611" t="str">
        <f>IF(O4611&gt;0,"yes","no")</f>
        <v>yes</v>
      </c>
      <c r="AD4611" t="str">
        <f>IF(AH4611="hatch","yes","no")</f>
        <v>yes</v>
      </c>
      <c r="AE4611" t="str">
        <f>IF(AH4611="swimup","yes","no")</f>
        <v>no</v>
      </c>
      <c r="AF4611" t="str">
        <f>IF(AH4611="respiration","yes","no")</f>
        <v>no</v>
      </c>
      <c r="AH4611" t="s">
        <v>766</v>
      </c>
      <c r="AI4611">
        <f>IF(O4611&gt;0,(IF(S4611="live",O4611*0.84,IF(S4611="dried.ethanol",O4611*0.8449+2.8227,O4611))),"")</f>
        <v>10.737</v>
      </c>
      <c r="AJ4611" s="2" t="s">
        <v>778</v>
      </c>
      <c r="AL4611" t="str">
        <f>IF(OR(AND(Q4611=Q4612,P4611&gt;0),AND(O4611&gt;0,O4611=O4612)),"duplicate","")</f>
        <v/>
      </c>
      <c r="AM4611" t="s">
        <v>826</v>
      </c>
      <c r="AN4611" t="s">
        <v>826</v>
      </c>
      <c r="AO4611" t="s">
        <v>826</v>
      </c>
      <c r="AP4611" t="s">
        <v>826</v>
      </c>
      <c r="AQ4611" t="s">
        <v>32</v>
      </c>
    </row>
    <row r="4612" spans="1:43" x14ac:dyDescent="0.2">
      <c r="A4612" s="31"/>
      <c r="B4612" s="1">
        <v>42899</v>
      </c>
      <c r="C4612" s="1" t="str">
        <f>IF(F4612="Kup","6/13/2017",IF(F4612="Sag","6/14/2017",""))</f>
        <v>6/13/2017</v>
      </c>
      <c r="D4612" s="27">
        <f>A4612-B4612</f>
        <v>-42899</v>
      </c>
      <c r="E4612" s="27">
        <f>A4612-C4612</f>
        <v>-42899</v>
      </c>
      <c r="F4612" s="2" t="s">
        <v>21</v>
      </c>
      <c r="G4612" s="2" t="s">
        <v>649</v>
      </c>
      <c r="H4612" s="2" t="s">
        <v>42</v>
      </c>
      <c r="I4612" s="12" t="s">
        <v>107</v>
      </c>
      <c r="J4612" s="12" t="s">
        <v>982</v>
      </c>
      <c r="K4612" s="3" t="s">
        <v>964</v>
      </c>
      <c r="L4612" s="3" t="s">
        <v>951</v>
      </c>
      <c r="M4612" s="2">
        <v>2</v>
      </c>
      <c r="N4612" s="2">
        <v>2</v>
      </c>
      <c r="O4612" s="25">
        <v>12.907</v>
      </c>
      <c r="P4612" s="2"/>
      <c r="Q4612" s="2"/>
      <c r="R4612" t="str">
        <f>IF(Q4612&gt;0,(P4612*(Q4612^2))*(3.14159/6),"")</f>
        <v/>
      </c>
      <c r="S4612" s="2" t="s">
        <v>32</v>
      </c>
      <c r="T4612" t="s">
        <v>25</v>
      </c>
      <c r="U4612" s="2" t="s">
        <v>26</v>
      </c>
      <c r="V4612" s="2" t="s">
        <v>650</v>
      </c>
      <c r="W4612" s="2"/>
      <c r="X4612" s="2" t="s">
        <v>764</v>
      </c>
      <c r="Y4612" s="2"/>
      <c r="AA4612" s="12" t="s">
        <v>835</v>
      </c>
      <c r="AB4612" t="str">
        <f>IF(Q4612&gt;0,"yes","no")</f>
        <v>no</v>
      </c>
      <c r="AC4612" t="str">
        <f>IF(O4612&gt;0,"yes","no")</f>
        <v>yes</v>
      </c>
      <c r="AD4612" t="str">
        <f>IF(AH4612="hatch","yes","no")</f>
        <v>no</v>
      </c>
      <c r="AE4612" t="str">
        <f>IF(AH4612="swimup","yes","no")</f>
        <v>yes</v>
      </c>
      <c r="AF4612" t="str">
        <f>IF(AH4612="respiration","yes","no")</f>
        <v>no</v>
      </c>
      <c r="AH4612" t="s">
        <v>765</v>
      </c>
      <c r="AI4612">
        <f>IF(O4612&gt;0,(IF(S4612="live",O4612*0.84,IF(S4612="dried.ethanol",O4612*0.8449+2.8227,O4612))),"")</f>
        <v>12.907</v>
      </c>
      <c r="AJ4612" s="2" t="s">
        <v>651</v>
      </c>
      <c r="AL4612" t="str">
        <f>IF(OR(AND(Q4612=Q4613,P4612&gt;0),AND(O4612&gt;0,O4612=O4613)),"duplicate","")</f>
        <v/>
      </c>
      <c r="AM4612" t="s">
        <v>827</v>
      </c>
      <c r="AN4612" t="s">
        <v>827</v>
      </c>
      <c r="AO4612" t="s">
        <v>826</v>
      </c>
      <c r="AP4612" t="s">
        <v>826</v>
      </c>
      <c r="AQ4612" t="s">
        <v>32</v>
      </c>
    </row>
    <row r="4613" spans="1:43" x14ac:dyDescent="0.2">
      <c r="A4613" s="31"/>
      <c r="B4613" s="1">
        <v>42899</v>
      </c>
      <c r="C4613" s="1" t="str">
        <f>IF(F4613="Kup","6/13/2017",IF(F4613="Sag","6/14/2017",""))</f>
        <v>6/13/2017</v>
      </c>
      <c r="D4613" s="27">
        <f>A4613-B4613</f>
        <v>-42899</v>
      </c>
      <c r="E4613" s="27">
        <f>A4613-C4613</f>
        <v>-42899</v>
      </c>
      <c r="F4613" s="2" t="s">
        <v>21</v>
      </c>
      <c r="G4613" s="2" t="s">
        <v>711</v>
      </c>
      <c r="H4613" s="2" t="s">
        <v>42</v>
      </c>
      <c r="I4613" s="12" t="s">
        <v>107</v>
      </c>
      <c r="J4613" s="12" t="s">
        <v>982</v>
      </c>
      <c r="K4613" s="3" t="s">
        <v>964</v>
      </c>
      <c r="L4613" s="3" t="s">
        <v>951</v>
      </c>
      <c r="M4613" s="2">
        <v>3</v>
      </c>
      <c r="N4613" s="2">
        <v>3</v>
      </c>
      <c r="O4613" s="25">
        <v>10.167</v>
      </c>
      <c r="P4613" s="3">
        <v>2.3239999999999998</v>
      </c>
      <c r="Q4613" s="3">
        <v>1.875</v>
      </c>
      <c r="R4613">
        <f>IF(Q4613&gt;0,(P4613*(Q4613^2))*(3.14159/6),"")</f>
        <v>4.2779620078124996</v>
      </c>
      <c r="S4613" s="2" t="s">
        <v>32</v>
      </c>
      <c r="T4613" t="s">
        <v>25</v>
      </c>
      <c r="U4613" s="2" t="s">
        <v>26</v>
      </c>
      <c r="V4613" s="2" t="s">
        <v>777</v>
      </c>
      <c r="W4613" s="2"/>
      <c r="X4613" s="2" t="s">
        <v>764</v>
      </c>
      <c r="Y4613" s="2"/>
      <c r="Z4613" s="2"/>
      <c r="AA4613" s="12" t="s">
        <v>835</v>
      </c>
      <c r="AB4613" t="str">
        <f>IF(Q4613&gt;0,"yes","no")</f>
        <v>yes</v>
      </c>
      <c r="AC4613" t="str">
        <f>IF(O4613&gt;0,"yes","no")</f>
        <v>yes</v>
      </c>
      <c r="AD4613" t="str">
        <f>IF(AH4613="hatch","yes","no")</f>
        <v>yes</v>
      </c>
      <c r="AE4613" t="str">
        <f>IF(AH4613="swimup","yes","no")</f>
        <v>no</v>
      </c>
      <c r="AF4613" t="str">
        <f>IF(AH4613="respiration","yes","no")</f>
        <v>no</v>
      </c>
      <c r="AH4613" t="s">
        <v>766</v>
      </c>
      <c r="AI4613">
        <f>IF(O4613&gt;0,(IF(S4613="live",O4613*0.84,IF(S4613="dried.ethanol",O4613*0.8449+2.8227,O4613))),"")</f>
        <v>10.167</v>
      </c>
      <c r="AJ4613" s="2" t="s">
        <v>778</v>
      </c>
      <c r="AL4613" t="str">
        <f>IF(OR(AND(Q4613=Q4614,P4613&gt;0),AND(O4613&gt;0,O4613=O4614)),"duplicate","")</f>
        <v/>
      </c>
      <c r="AM4613" t="s">
        <v>826</v>
      </c>
      <c r="AN4613" t="s">
        <v>826</v>
      </c>
      <c r="AO4613" t="s">
        <v>826</v>
      </c>
      <c r="AP4613" t="s">
        <v>826</v>
      </c>
      <c r="AQ4613" t="s">
        <v>32</v>
      </c>
    </row>
    <row r="4614" spans="1:43" x14ac:dyDescent="0.2">
      <c r="A4614" s="31"/>
      <c r="B4614" s="1">
        <v>42899</v>
      </c>
      <c r="C4614" s="1" t="str">
        <f>IF(F4614="Kup","6/13/2017",IF(F4614="Sag","6/14/2017",""))</f>
        <v>6/13/2017</v>
      </c>
      <c r="D4614" s="27">
        <f>A4614-B4614</f>
        <v>-42899</v>
      </c>
      <c r="E4614" s="27">
        <f>A4614-C4614</f>
        <v>-42899</v>
      </c>
      <c r="F4614" s="2" t="s">
        <v>21</v>
      </c>
      <c r="G4614" s="2" t="s">
        <v>649</v>
      </c>
      <c r="H4614" s="2" t="s">
        <v>42</v>
      </c>
      <c r="I4614" s="12" t="s">
        <v>107</v>
      </c>
      <c r="J4614" s="12" t="s">
        <v>982</v>
      </c>
      <c r="K4614" s="3" t="s">
        <v>964</v>
      </c>
      <c r="L4614" s="3" t="s">
        <v>951</v>
      </c>
      <c r="M4614" s="2">
        <v>3</v>
      </c>
      <c r="N4614" s="2">
        <v>3</v>
      </c>
      <c r="O4614" s="25">
        <v>13.286</v>
      </c>
      <c r="P4614" s="2"/>
      <c r="Q4614" s="2"/>
      <c r="R4614" t="str">
        <f>IF(Q4614&gt;0,(P4614*(Q4614^2))*(3.14159/6),"")</f>
        <v/>
      </c>
      <c r="S4614" s="2" t="s">
        <v>32</v>
      </c>
      <c r="T4614" t="s">
        <v>25</v>
      </c>
      <c r="U4614" s="2" t="s">
        <v>26</v>
      </c>
      <c r="V4614" s="2" t="s">
        <v>650</v>
      </c>
      <c r="W4614" s="2"/>
      <c r="X4614" s="2" t="s">
        <v>764</v>
      </c>
      <c r="Y4614" s="2"/>
      <c r="AA4614" s="12" t="s">
        <v>835</v>
      </c>
      <c r="AB4614" t="str">
        <f>IF(Q4614&gt;0,"yes","no")</f>
        <v>no</v>
      </c>
      <c r="AC4614" t="str">
        <f>IF(O4614&gt;0,"yes","no")</f>
        <v>yes</v>
      </c>
      <c r="AD4614" t="str">
        <f>IF(AH4614="hatch","yes","no")</f>
        <v>no</v>
      </c>
      <c r="AE4614" t="str">
        <f>IF(AH4614="swimup","yes","no")</f>
        <v>yes</v>
      </c>
      <c r="AF4614" t="str">
        <f>IF(AH4614="respiration","yes","no")</f>
        <v>no</v>
      </c>
      <c r="AH4614" t="s">
        <v>765</v>
      </c>
      <c r="AI4614">
        <f>IF(O4614&gt;0,(IF(S4614="live",O4614*0.84,IF(S4614="dried.ethanol",O4614*0.8449+2.8227,O4614))),"")</f>
        <v>13.286</v>
      </c>
      <c r="AJ4614" s="2" t="s">
        <v>651</v>
      </c>
      <c r="AL4614" t="str">
        <f>IF(OR(AND(Q4614=Q4615,P4614&gt;0),AND(O4614&gt;0,O4614=O4615)),"duplicate","")</f>
        <v/>
      </c>
      <c r="AM4614" t="s">
        <v>827</v>
      </c>
      <c r="AN4614" t="s">
        <v>827</v>
      </c>
      <c r="AO4614" t="s">
        <v>826</v>
      </c>
      <c r="AP4614" t="s">
        <v>826</v>
      </c>
      <c r="AQ4614" t="s">
        <v>32</v>
      </c>
    </row>
    <row r="4615" spans="1:43" x14ac:dyDescent="0.2">
      <c r="A4615" s="31"/>
      <c r="B4615" s="1">
        <v>42899</v>
      </c>
      <c r="C4615" s="1" t="str">
        <f>IF(F4615="Kup","6/13/2017",IF(F4615="Sag","6/14/2017",""))</f>
        <v>6/13/2017</v>
      </c>
      <c r="D4615" s="27">
        <f>A4615-B4615</f>
        <v>-42899</v>
      </c>
      <c r="E4615" s="27">
        <f>A4615-C4615</f>
        <v>-42899</v>
      </c>
      <c r="F4615" s="2" t="s">
        <v>21</v>
      </c>
      <c r="G4615" s="2" t="s">
        <v>711</v>
      </c>
      <c r="H4615" s="2" t="s">
        <v>42</v>
      </c>
      <c r="I4615" s="12" t="s">
        <v>107</v>
      </c>
      <c r="J4615" s="12" t="s">
        <v>982</v>
      </c>
      <c r="K4615" s="3" t="s">
        <v>964</v>
      </c>
      <c r="L4615" s="3" t="s">
        <v>951</v>
      </c>
      <c r="M4615" s="2">
        <v>4</v>
      </c>
      <c r="N4615" s="2">
        <v>4</v>
      </c>
      <c r="O4615" s="25">
        <v>11.012</v>
      </c>
      <c r="P4615" s="3">
        <v>2.3199999999999998</v>
      </c>
      <c r="Q4615" s="3">
        <v>1.869</v>
      </c>
      <c r="R4615">
        <f>IF(Q4615&gt;0,(P4615*(Q4615^2))*(3.14159/6),"")</f>
        <v>4.2433108041827996</v>
      </c>
      <c r="S4615" s="2" t="s">
        <v>32</v>
      </c>
      <c r="T4615" t="s">
        <v>25</v>
      </c>
      <c r="U4615" s="2" t="s">
        <v>26</v>
      </c>
      <c r="V4615" s="2" t="s">
        <v>777</v>
      </c>
      <c r="W4615" s="2"/>
      <c r="X4615" s="2" t="s">
        <v>764</v>
      </c>
      <c r="Y4615" s="2"/>
      <c r="Z4615" s="2"/>
      <c r="AA4615" s="12" t="s">
        <v>835</v>
      </c>
      <c r="AB4615" t="str">
        <f>IF(Q4615&gt;0,"yes","no")</f>
        <v>yes</v>
      </c>
      <c r="AC4615" t="str">
        <f>IF(O4615&gt;0,"yes","no")</f>
        <v>yes</v>
      </c>
      <c r="AD4615" t="str">
        <f>IF(AH4615="hatch","yes","no")</f>
        <v>yes</v>
      </c>
      <c r="AE4615" t="str">
        <f>IF(AH4615="swimup","yes","no")</f>
        <v>no</v>
      </c>
      <c r="AF4615" t="str">
        <f>IF(AH4615="respiration","yes","no")</f>
        <v>no</v>
      </c>
      <c r="AH4615" t="s">
        <v>766</v>
      </c>
      <c r="AI4615">
        <f>IF(O4615&gt;0,(IF(S4615="live",O4615*0.84,IF(S4615="dried.ethanol",O4615*0.8449+2.8227,O4615))),"")</f>
        <v>11.012</v>
      </c>
      <c r="AJ4615" s="2" t="s">
        <v>778</v>
      </c>
      <c r="AL4615" t="str">
        <f>IF(OR(AND(Q4615=Q4616,P4615&gt;0),AND(O4615&gt;0,O4615=O4616)),"duplicate","")</f>
        <v/>
      </c>
      <c r="AM4615" t="s">
        <v>826</v>
      </c>
      <c r="AN4615" t="s">
        <v>826</v>
      </c>
      <c r="AO4615" t="s">
        <v>826</v>
      </c>
      <c r="AP4615" t="s">
        <v>826</v>
      </c>
      <c r="AQ4615" t="s">
        <v>32</v>
      </c>
    </row>
    <row r="4616" spans="1:43" x14ac:dyDescent="0.2">
      <c r="A4616" s="31"/>
      <c r="B4616" s="1">
        <v>42899</v>
      </c>
      <c r="C4616" s="1" t="str">
        <f>IF(F4616="Kup","6/13/2017",IF(F4616="Sag","6/14/2017",""))</f>
        <v>6/13/2017</v>
      </c>
      <c r="D4616" s="27">
        <f>A4616-B4616</f>
        <v>-42899</v>
      </c>
      <c r="E4616" s="27">
        <f>A4616-C4616</f>
        <v>-42899</v>
      </c>
      <c r="F4616" s="2" t="s">
        <v>21</v>
      </c>
      <c r="G4616" s="2" t="s">
        <v>649</v>
      </c>
      <c r="H4616" s="2" t="s">
        <v>42</v>
      </c>
      <c r="I4616" s="12" t="s">
        <v>107</v>
      </c>
      <c r="J4616" s="12" t="s">
        <v>982</v>
      </c>
      <c r="K4616" s="3" t="s">
        <v>964</v>
      </c>
      <c r="L4616" s="3" t="s">
        <v>951</v>
      </c>
      <c r="M4616" s="2">
        <v>4</v>
      </c>
      <c r="N4616" s="2">
        <v>4</v>
      </c>
      <c r="O4616" s="25">
        <v>13.297000000000001</v>
      </c>
      <c r="P4616" s="2"/>
      <c r="Q4616" s="2"/>
      <c r="R4616" t="str">
        <f>IF(Q4616&gt;0,(P4616*(Q4616^2))*(3.14159/6),"")</f>
        <v/>
      </c>
      <c r="S4616" s="2" t="s">
        <v>32</v>
      </c>
      <c r="T4616" t="s">
        <v>25</v>
      </c>
      <c r="U4616" s="2" t="s">
        <v>26</v>
      </c>
      <c r="V4616" s="2" t="s">
        <v>650</v>
      </c>
      <c r="W4616" s="2"/>
      <c r="X4616" s="2" t="s">
        <v>764</v>
      </c>
      <c r="Y4616" s="2"/>
      <c r="AA4616" s="12" t="s">
        <v>835</v>
      </c>
      <c r="AB4616" t="str">
        <f>IF(Q4616&gt;0,"yes","no")</f>
        <v>no</v>
      </c>
      <c r="AC4616" t="str">
        <f>IF(O4616&gt;0,"yes","no")</f>
        <v>yes</v>
      </c>
      <c r="AD4616" t="str">
        <f>IF(AH4616="hatch","yes","no")</f>
        <v>no</v>
      </c>
      <c r="AE4616" t="str">
        <f>IF(AH4616="swimup","yes","no")</f>
        <v>yes</v>
      </c>
      <c r="AF4616" t="str">
        <f>IF(AH4616="respiration","yes","no")</f>
        <v>no</v>
      </c>
      <c r="AH4616" t="s">
        <v>765</v>
      </c>
      <c r="AI4616">
        <f>IF(O4616&gt;0,(IF(S4616="live",O4616*0.84,IF(S4616="dried.ethanol",O4616*0.8449+2.8227,O4616))),"")</f>
        <v>13.297000000000001</v>
      </c>
      <c r="AJ4616" s="2" t="s">
        <v>651</v>
      </c>
      <c r="AL4616" t="str">
        <f>IF(OR(AND(Q4616=Q4617,P4616&gt;0),AND(O4616&gt;0,O4616=O4617)),"duplicate","")</f>
        <v/>
      </c>
      <c r="AM4616" t="s">
        <v>827</v>
      </c>
      <c r="AN4616" t="s">
        <v>827</v>
      </c>
      <c r="AO4616" t="s">
        <v>826</v>
      </c>
      <c r="AP4616" t="s">
        <v>826</v>
      </c>
      <c r="AQ4616" t="s">
        <v>32</v>
      </c>
    </row>
    <row r="4617" spans="1:43" x14ac:dyDescent="0.2">
      <c r="A4617" s="31"/>
      <c r="B4617" s="1">
        <v>42899</v>
      </c>
      <c r="C4617" s="1" t="str">
        <f>IF(F4617="Kup","6/13/2017",IF(F4617="Sag","6/14/2017",""))</f>
        <v>6/13/2017</v>
      </c>
      <c r="D4617" s="27">
        <f>A4617-B4617</f>
        <v>-42899</v>
      </c>
      <c r="E4617" s="27">
        <f>A4617-C4617</f>
        <v>-42899</v>
      </c>
      <c r="F4617" s="2" t="s">
        <v>21</v>
      </c>
      <c r="G4617" s="2" t="s">
        <v>711</v>
      </c>
      <c r="H4617" s="2" t="s">
        <v>42</v>
      </c>
      <c r="I4617" s="12" t="s">
        <v>107</v>
      </c>
      <c r="J4617" s="12" t="s">
        <v>982</v>
      </c>
      <c r="K4617" s="3" t="s">
        <v>964</v>
      </c>
      <c r="L4617" s="3" t="s">
        <v>951</v>
      </c>
      <c r="M4617" s="2">
        <v>5</v>
      </c>
      <c r="N4617" s="2">
        <v>5</v>
      </c>
      <c r="O4617" s="25">
        <v>11.170999999999999</v>
      </c>
      <c r="P4617" s="3">
        <v>2.169</v>
      </c>
      <c r="Q4617" s="3">
        <v>1.575</v>
      </c>
      <c r="R4617">
        <f>IF(Q4617&gt;0,(P4617*(Q4617^2))*(3.14159/6),"")</f>
        <v>2.8172080697906248</v>
      </c>
      <c r="S4617" s="2" t="s">
        <v>32</v>
      </c>
      <c r="T4617" t="s">
        <v>25</v>
      </c>
      <c r="U4617" s="2" t="s">
        <v>26</v>
      </c>
      <c r="V4617" s="2" t="s">
        <v>777</v>
      </c>
      <c r="W4617" s="2"/>
      <c r="X4617" s="2" t="s">
        <v>764</v>
      </c>
      <c r="Y4617" s="2"/>
      <c r="Z4617" s="2"/>
      <c r="AA4617" s="12" t="s">
        <v>835</v>
      </c>
      <c r="AB4617" t="str">
        <f>IF(Q4617&gt;0,"yes","no")</f>
        <v>yes</v>
      </c>
      <c r="AC4617" t="str">
        <f>IF(O4617&gt;0,"yes","no")</f>
        <v>yes</v>
      </c>
      <c r="AD4617" t="str">
        <f>IF(AH4617="hatch","yes","no")</f>
        <v>yes</v>
      </c>
      <c r="AE4617" t="str">
        <f>IF(AH4617="swimup","yes","no")</f>
        <v>no</v>
      </c>
      <c r="AF4617" t="str">
        <f>IF(AH4617="respiration","yes","no")</f>
        <v>no</v>
      </c>
      <c r="AH4617" t="s">
        <v>766</v>
      </c>
      <c r="AI4617">
        <f>IF(O4617&gt;0,(IF(S4617="live",O4617*0.84,IF(S4617="dried.ethanol",O4617*0.8449+2.8227,O4617))),"")</f>
        <v>11.170999999999999</v>
      </c>
      <c r="AJ4617" s="2" t="s">
        <v>778</v>
      </c>
      <c r="AL4617" t="str">
        <f>IF(OR(AND(Q4617=Q4618,P4617&gt;0),AND(O4617&gt;0,O4617=O4618)),"duplicate","")</f>
        <v/>
      </c>
      <c r="AM4617" t="s">
        <v>826</v>
      </c>
      <c r="AN4617" t="s">
        <v>826</v>
      </c>
      <c r="AO4617" t="s">
        <v>826</v>
      </c>
      <c r="AP4617" t="s">
        <v>826</v>
      </c>
      <c r="AQ4617" t="s">
        <v>32</v>
      </c>
    </row>
    <row r="4618" spans="1:43" x14ac:dyDescent="0.2">
      <c r="A4618" s="31"/>
      <c r="B4618" s="1">
        <v>42899</v>
      </c>
      <c r="C4618" s="1" t="str">
        <f>IF(F4618="Kup","6/13/2017",IF(F4618="Sag","6/14/2017",""))</f>
        <v>6/13/2017</v>
      </c>
      <c r="D4618" s="27">
        <f>A4618-B4618</f>
        <v>-42899</v>
      </c>
      <c r="E4618" s="27">
        <f>A4618-C4618</f>
        <v>-42899</v>
      </c>
      <c r="F4618" s="2" t="s">
        <v>21</v>
      </c>
      <c r="G4618" s="2" t="s">
        <v>649</v>
      </c>
      <c r="H4618" s="2" t="s">
        <v>42</v>
      </c>
      <c r="I4618" s="12" t="s">
        <v>107</v>
      </c>
      <c r="J4618" s="12" t="s">
        <v>982</v>
      </c>
      <c r="K4618" s="3" t="s">
        <v>964</v>
      </c>
      <c r="L4618" s="3" t="s">
        <v>951</v>
      </c>
      <c r="M4618" s="2">
        <v>5</v>
      </c>
      <c r="N4618" s="2">
        <v>5</v>
      </c>
      <c r="O4618" s="25">
        <v>12.632999999999999</v>
      </c>
      <c r="P4618" s="2"/>
      <c r="Q4618" s="2"/>
      <c r="R4618" t="str">
        <f>IF(Q4618&gt;0,(P4618*(Q4618^2))*(3.14159/6),"")</f>
        <v/>
      </c>
      <c r="S4618" s="2" t="s">
        <v>32</v>
      </c>
      <c r="T4618" t="s">
        <v>25</v>
      </c>
      <c r="U4618" s="2" t="s">
        <v>26</v>
      </c>
      <c r="V4618" s="2" t="s">
        <v>650</v>
      </c>
      <c r="W4618" s="2"/>
      <c r="X4618" s="2" t="s">
        <v>764</v>
      </c>
      <c r="Y4618" s="2"/>
      <c r="AA4618" s="12" t="s">
        <v>835</v>
      </c>
      <c r="AB4618" t="str">
        <f>IF(Q4618&gt;0,"yes","no")</f>
        <v>no</v>
      </c>
      <c r="AC4618" t="str">
        <f>IF(O4618&gt;0,"yes","no")</f>
        <v>yes</v>
      </c>
      <c r="AD4618" t="str">
        <f>IF(AH4618="hatch","yes","no")</f>
        <v>no</v>
      </c>
      <c r="AE4618" t="str">
        <f>IF(AH4618="swimup","yes","no")</f>
        <v>yes</v>
      </c>
      <c r="AF4618" t="str">
        <f>IF(AH4618="respiration","yes","no")</f>
        <v>no</v>
      </c>
      <c r="AH4618" t="s">
        <v>765</v>
      </c>
      <c r="AI4618">
        <f>IF(O4618&gt;0,(IF(S4618="live",O4618*0.84,IF(S4618="dried.ethanol",O4618*0.8449+2.8227,O4618))),"")</f>
        <v>12.632999999999999</v>
      </c>
      <c r="AJ4618" s="2" t="s">
        <v>651</v>
      </c>
      <c r="AL4618" t="str">
        <f>IF(OR(AND(Q4618=Q4619,P4618&gt;0),AND(O4618&gt;0,O4618=O4619)),"duplicate","")</f>
        <v/>
      </c>
      <c r="AM4618" t="s">
        <v>827</v>
      </c>
      <c r="AN4618" t="s">
        <v>827</v>
      </c>
      <c r="AO4618" t="s">
        <v>826</v>
      </c>
      <c r="AP4618" t="s">
        <v>826</v>
      </c>
      <c r="AQ4618" t="s">
        <v>32</v>
      </c>
    </row>
    <row r="4619" spans="1:43" x14ac:dyDescent="0.2">
      <c r="A4619" s="31"/>
      <c r="B4619" s="1">
        <v>42899</v>
      </c>
      <c r="C4619" s="1" t="str">
        <f>IF(F4619="Kup","6/13/2017",IF(F4619="Sag","6/14/2017",""))</f>
        <v>6/13/2017</v>
      </c>
      <c r="D4619" s="27">
        <f>A4619-B4619</f>
        <v>-42899</v>
      </c>
      <c r="E4619" s="27">
        <f>A4619-C4619</f>
        <v>-42899</v>
      </c>
      <c r="F4619" s="2" t="s">
        <v>21</v>
      </c>
      <c r="G4619" s="2" t="s">
        <v>711</v>
      </c>
      <c r="H4619" s="2" t="s">
        <v>42</v>
      </c>
      <c r="I4619" s="12" t="s">
        <v>107</v>
      </c>
      <c r="J4619" s="12" t="s">
        <v>982</v>
      </c>
      <c r="K4619" s="3" t="s">
        <v>964</v>
      </c>
      <c r="L4619" s="3" t="s">
        <v>951</v>
      </c>
      <c r="M4619" s="2">
        <v>6</v>
      </c>
      <c r="N4619" s="2">
        <v>6</v>
      </c>
      <c r="O4619" s="25">
        <v>11.025</v>
      </c>
      <c r="P4619" s="3">
        <v>2.274</v>
      </c>
      <c r="Q4619" s="3">
        <v>1.726</v>
      </c>
      <c r="R4619">
        <f>IF(Q4619&gt;0,(P4619*(Q4619^2))*(3.14159/6),"")</f>
        <v>3.5470744055483601</v>
      </c>
      <c r="S4619" s="2" t="s">
        <v>32</v>
      </c>
      <c r="T4619" t="s">
        <v>25</v>
      </c>
      <c r="U4619" s="2" t="s">
        <v>26</v>
      </c>
      <c r="V4619" s="2" t="s">
        <v>777</v>
      </c>
      <c r="W4619" s="2"/>
      <c r="X4619" s="2" t="s">
        <v>764</v>
      </c>
      <c r="Y4619" s="2"/>
      <c r="Z4619" s="2"/>
      <c r="AA4619" s="12" t="s">
        <v>835</v>
      </c>
      <c r="AB4619" t="str">
        <f>IF(Q4619&gt;0,"yes","no")</f>
        <v>yes</v>
      </c>
      <c r="AC4619" t="str">
        <f>IF(O4619&gt;0,"yes","no")</f>
        <v>yes</v>
      </c>
      <c r="AD4619" t="str">
        <f>IF(AH4619="hatch","yes","no")</f>
        <v>yes</v>
      </c>
      <c r="AE4619" t="str">
        <f>IF(AH4619="swimup","yes","no")</f>
        <v>no</v>
      </c>
      <c r="AF4619" t="str">
        <f>IF(AH4619="respiration","yes","no")</f>
        <v>no</v>
      </c>
      <c r="AH4619" t="s">
        <v>766</v>
      </c>
      <c r="AI4619">
        <f>IF(O4619&gt;0,(IF(S4619="live",O4619*0.84,IF(S4619="dried.ethanol",O4619*0.8449+2.8227,O4619))),"")</f>
        <v>11.025</v>
      </c>
      <c r="AJ4619" s="2" t="s">
        <v>778</v>
      </c>
      <c r="AL4619" t="str">
        <f>IF(OR(AND(Q4619=Q4620,P4619&gt;0),AND(O4619&gt;0,O4619=O4620)),"duplicate","")</f>
        <v/>
      </c>
      <c r="AM4619" t="s">
        <v>826</v>
      </c>
      <c r="AN4619" t="s">
        <v>826</v>
      </c>
      <c r="AO4619" t="s">
        <v>826</v>
      </c>
      <c r="AP4619" t="s">
        <v>826</v>
      </c>
      <c r="AQ4619" t="s">
        <v>32</v>
      </c>
    </row>
    <row r="4620" spans="1:43" x14ac:dyDescent="0.2">
      <c r="A4620" s="31"/>
      <c r="B4620" s="1">
        <v>42899</v>
      </c>
      <c r="C4620" s="1" t="str">
        <f>IF(F4620="Kup","6/13/2017",IF(F4620="Sag","6/14/2017",""))</f>
        <v>6/13/2017</v>
      </c>
      <c r="D4620" s="27">
        <f>A4620-B4620</f>
        <v>-42899</v>
      </c>
      <c r="E4620" s="27">
        <f>A4620-C4620</f>
        <v>-42899</v>
      </c>
      <c r="F4620" s="2" t="s">
        <v>21</v>
      </c>
      <c r="G4620" s="2" t="s">
        <v>649</v>
      </c>
      <c r="H4620" s="2" t="s">
        <v>42</v>
      </c>
      <c r="I4620" s="12" t="s">
        <v>107</v>
      </c>
      <c r="J4620" s="12" t="s">
        <v>982</v>
      </c>
      <c r="K4620" s="3" t="s">
        <v>964</v>
      </c>
      <c r="L4620" s="3" t="s">
        <v>951</v>
      </c>
      <c r="M4620" s="2">
        <v>6</v>
      </c>
      <c r="N4620" s="2">
        <v>6</v>
      </c>
      <c r="O4620" s="25">
        <v>12.956</v>
      </c>
      <c r="P4620" s="2"/>
      <c r="Q4620" s="2"/>
      <c r="R4620" t="str">
        <f>IF(Q4620&gt;0,(P4620*(Q4620^2))*(3.14159/6),"")</f>
        <v/>
      </c>
      <c r="S4620" s="2" t="s">
        <v>32</v>
      </c>
      <c r="T4620" t="s">
        <v>25</v>
      </c>
      <c r="U4620" s="2" t="s">
        <v>26</v>
      </c>
      <c r="V4620" s="2" t="s">
        <v>650</v>
      </c>
      <c r="W4620" s="2"/>
      <c r="X4620" s="2" t="s">
        <v>764</v>
      </c>
      <c r="Y4620" s="2"/>
      <c r="AA4620" s="12" t="s">
        <v>835</v>
      </c>
      <c r="AB4620" t="str">
        <f>IF(Q4620&gt;0,"yes","no")</f>
        <v>no</v>
      </c>
      <c r="AC4620" t="str">
        <f>IF(O4620&gt;0,"yes","no")</f>
        <v>yes</v>
      </c>
      <c r="AD4620" t="str">
        <f>IF(AH4620="hatch","yes","no")</f>
        <v>no</v>
      </c>
      <c r="AE4620" t="str">
        <f>IF(AH4620="swimup","yes","no")</f>
        <v>yes</v>
      </c>
      <c r="AF4620" t="str">
        <f>IF(AH4620="respiration","yes","no")</f>
        <v>no</v>
      </c>
      <c r="AH4620" t="s">
        <v>765</v>
      </c>
      <c r="AI4620">
        <f>IF(O4620&gt;0,(IF(S4620="live",O4620*0.84,IF(S4620="dried.ethanol",O4620*0.8449+2.8227,O4620))),"")</f>
        <v>12.956</v>
      </c>
      <c r="AJ4620" s="2" t="s">
        <v>651</v>
      </c>
      <c r="AL4620" t="str">
        <f>IF(OR(AND(Q4620=Q4621,P4620&gt;0),AND(O4620&gt;0,O4620=O4621)),"duplicate","")</f>
        <v/>
      </c>
      <c r="AM4620" t="s">
        <v>827</v>
      </c>
      <c r="AN4620" t="s">
        <v>827</v>
      </c>
      <c r="AO4620" t="s">
        <v>826</v>
      </c>
      <c r="AP4620" t="s">
        <v>826</v>
      </c>
      <c r="AQ4620" t="s">
        <v>32</v>
      </c>
    </row>
    <row r="4621" spans="1:43" x14ac:dyDescent="0.2">
      <c r="A4621" s="31"/>
      <c r="B4621" s="1">
        <v>42899</v>
      </c>
      <c r="C4621" s="1" t="str">
        <f>IF(F4621="Kup","6/13/2017",IF(F4621="Sag","6/14/2017",""))</f>
        <v>6/13/2017</v>
      </c>
      <c r="D4621" s="27">
        <f>A4621-B4621</f>
        <v>-42899</v>
      </c>
      <c r="E4621" s="27">
        <f>A4621-C4621</f>
        <v>-42899</v>
      </c>
      <c r="F4621" s="2" t="s">
        <v>21</v>
      </c>
      <c r="G4621" s="2" t="s">
        <v>711</v>
      </c>
      <c r="H4621" s="2" t="s">
        <v>42</v>
      </c>
      <c r="I4621" s="12" t="s">
        <v>107</v>
      </c>
      <c r="J4621" s="12" t="s">
        <v>982</v>
      </c>
      <c r="K4621" s="3" t="s">
        <v>964</v>
      </c>
      <c r="L4621" s="3" t="s">
        <v>951</v>
      </c>
      <c r="M4621" s="2">
        <v>7</v>
      </c>
      <c r="N4621" s="2">
        <v>7</v>
      </c>
      <c r="O4621" s="25">
        <v>11.012</v>
      </c>
      <c r="P4621" s="3">
        <v>2.375</v>
      </c>
      <c r="Q4621" s="3">
        <v>1.784</v>
      </c>
      <c r="R4621">
        <f>IF(Q4621&gt;0,(P4621*(Q4621^2))*(3.14159/6),"")</f>
        <v>3.9577792707866664</v>
      </c>
      <c r="S4621" s="2" t="s">
        <v>32</v>
      </c>
      <c r="T4621" t="s">
        <v>25</v>
      </c>
      <c r="U4621" s="2" t="s">
        <v>26</v>
      </c>
      <c r="V4621" s="2" t="s">
        <v>777</v>
      </c>
      <c r="W4621" s="2"/>
      <c r="X4621" s="2" t="s">
        <v>764</v>
      </c>
      <c r="Y4621" s="2"/>
      <c r="Z4621" s="2"/>
      <c r="AA4621" s="12" t="s">
        <v>835</v>
      </c>
      <c r="AB4621" t="str">
        <f>IF(Q4621&gt;0,"yes","no")</f>
        <v>yes</v>
      </c>
      <c r="AC4621" t="str">
        <f>IF(O4621&gt;0,"yes","no")</f>
        <v>yes</v>
      </c>
      <c r="AD4621" t="str">
        <f>IF(AH4621="hatch","yes","no")</f>
        <v>yes</v>
      </c>
      <c r="AE4621" t="str">
        <f>IF(AH4621="swimup","yes","no")</f>
        <v>no</v>
      </c>
      <c r="AF4621" t="str">
        <f>IF(AH4621="respiration","yes","no")</f>
        <v>no</v>
      </c>
      <c r="AH4621" t="s">
        <v>766</v>
      </c>
      <c r="AI4621">
        <f>IF(O4621&gt;0,(IF(S4621="live",O4621*0.84,IF(S4621="dried.ethanol",O4621*0.8449+2.8227,O4621))),"")</f>
        <v>11.012</v>
      </c>
      <c r="AJ4621" s="2" t="s">
        <v>778</v>
      </c>
      <c r="AL4621" t="str">
        <f>IF(OR(AND(Q4621=Q4622,P4621&gt;0),AND(O4621&gt;0,O4621=O4622)),"duplicate","")</f>
        <v/>
      </c>
      <c r="AM4621" t="s">
        <v>826</v>
      </c>
      <c r="AN4621" t="s">
        <v>826</v>
      </c>
      <c r="AO4621" t="s">
        <v>826</v>
      </c>
      <c r="AP4621" t="s">
        <v>826</v>
      </c>
      <c r="AQ4621" t="s">
        <v>32</v>
      </c>
    </row>
    <row r="4622" spans="1:43" x14ac:dyDescent="0.2">
      <c r="A4622" s="31"/>
      <c r="B4622" s="1">
        <v>42899</v>
      </c>
      <c r="C4622" s="1" t="str">
        <f>IF(F4622="Kup","6/13/2017",IF(F4622="Sag","6/14/2017",""))</f>
        <v>6/13/2017</v>
      </c>
      <c r="D4622" s="27">
        <f>A4622-B4622</f>
        <v>-42899</v>
      </c>
      <c r="E4622" s="27">
        <f>A4622-C4622</f>
        <v>-42899</v>
      </c>
      <c r="F4622" s="2" t="s">
        <v>21</v>
      </c>
      <c r="G4622" s="2" t="s">
        <v>649</v>
      </c>
      <c r="H4622" s="2" t="s">
        <v>42</v>
      </c>
      <c r="I4622" s="12" t="s">
        <v>107</v>
      </c>
      <c r="J4622" s="12" t="s">
        <v>982</v>
      </c>
      <c r="K4622" s="3" t="s">
        <v>964</v>
      </c>
      <c r="L4622" s="3" t="s">
        <v>951</v>
      </c>
      <c r="M4622" s="2">
        <v>7</v>
      </c>
      <c r="N4622" s="2">
        <v>7</v>
      </c>
      <c r="O4622" s="25">
        <v>12.568</v>
      </c>
      <c r="P4622" s="2"/>
      <c r="Q4622" s="2"/>
      <c r="R4622" t="str">
        <f>IF(Q4622&gt;0,(P4622*(Q4622^2))*(3.14159/6),"")</f>
        <v/>
      </c>
      <c r="S4622" s="2" t="s">
        <v>32</v>
      </c>
      <c r="T4622" t="s">
        <v>25</v>
      </c>
      <c r="U4622" s="2" t="s">
        <v>26</v>
      </c>
      <c r="V4622" s="2" t="s">
        <v>650</v>
      </c>
      <c r="W4622" s="2"/>
      <c r="X4622" s="2" t="s">
        <v>764</v>
      </c>
      <c r="Y4622" s="2"/>
      <c r="AA4622" s="12" t="s">
        <v>835</v>
      </c>
      <c r="AB4622" t="str">
        <f>IF(Q4622&gt;0,"yes","no")</f>
        <v>no</v>
      </c>
      <c r="AC4622" t="str">
        <f>IF(O4622&gt;0,"yes","no")</f>
        <v>yes</v>
      </c>
      <c r="AD4622" t="str">
        <f>IF(AH4622="hatch","yes","no")</f>
        <v>no</v>
      </c>
      <c r="AE4622" t="str">
        <f>IF(AH4622="swimup","yes","no")</f>
        <v>yes</v>
      </c>
      <c r="AF4622" t="str">
        <f>IF(AH4622="respiration","yes","no")</f>
        <v>no</v>
      </c>
      <c r="AH4622" t="s">
        <v>765</v>
      </c>
      <c r="AI4622">
        <f>IF(O4622&gt;0,(IF(S4622="live",O4622*0.84,IF(S4622="dried.ethanol",O4622*0.8449+2.8227,O4622))),"")</f>
        <v>12.568</v>
      </c>
      <c r="AJ4622" s="2" t="s">
        <v>651</v>
      </c>
      <c r="AL4622" t="str">
        <f>IF(OR(AND(Q4622=Q4623,P4622&gt;0),AND(O4622&gt;0,O4622=O4623)),"duplicate","")</f>
        <v/>
      </c>
      <c r="AM4622" t="s">
        <v>827</v>
      </c>
      <c r="AN4622" t="s">
        <v>827</v>
      </c>
      <c r="AO4622" t="s">
        <v>826</v>
      </c>
      <c r="AP4622" t="s">
        <v>826</v>
      </c>
      <c r="AQ4622" t="s">
        <v>32</v>
      </c>
    </row>
    <row r="4623" spans="1:43" x14ac:dyDescent="0.2">
      <c r="A4623" s="31"/>
      <c r="B4623" s="1">
        <v>42899</v>
      </c>
      <c r="C4623" s="1" t="str">
        <f>IF(F4623="Kup","6/13/2017",IF(F4623="Sag","6/14/2017",""))</f>
        <v>6/13/2017</v>
      </c>
      <c r="D4623" s="27">
        <f>A4623-B4623</f>
        <v>-42899</v>
      </c>
      <c r="E4623" s="27">
        <f>A4623-C4623</f>
        <v>-42899</v>
      </c>
      <c r="F4623" s="2" t="s">
        <v>21</v>
      </c>
      <c r="G4623" s="2" t="s">
        <v>711</v>
      </c>
      <c r="H4623" s="2" t="s">
        <v>42</v>
      </c>
      <c r="I4623" s="12" t="s">
        <v>107</v>
      </c>
      <c r="J4623" s="12" t="s">
        <v>982</v>
      </c>
      <c r="K4623" s="3" t="s">
        <v>964</v>
      </c>
      <c r="L4623" s="3" t="s">
        <v>951</v>
      </c>
      <c r="M4623" s="2">
        <v>8</v>
      </c>
      <c r="N4623" s="2">
        <v>8</v>
      </c>
      <c r="O4623" s="25">
        <v>10.51</v>
      </c>
      <c r="P4623" s="3">
        <v>2.294</v>
      </c>
      <c r="Q4623" s="3">
        <v>1.94</v>
      </c>
      <c r="R4623">
        <f>IF(Q4623&gt;0,(P4623*(Q4623^2))*(3.14159/6),"")</f>
        <v>4.5205900927426663</v>
      </c>
      <c r="S4623" s="2" t="s">
        <v>32</v>
      </c>
      <c r="T4623" t="s">
        <v>25</v>
      </c>
      <c r="U4623" s="2" t="s">
        <v>26</v>
      </c>
      <c r="V4623" s="2" t="s">
        <v>777</v>
      </c>
      <c r="W4623" s="2"/>
      <c r="X4623" s="2" t="s">
        <v>764</v>
      </c>
      <c r="Y4623" s="2"/>
      <c r="Z4623" s="2"/>
      <c r="AA4623" s="12" t="s">
        <v>835</v>
      </c>
      <c r="AB4623" t="str">
        <f>IF(Q4623&gt;0,"yes","no")</f>
        <v>yes</v>
      </c>
      <c r="AC4623" t="str">
        <f>IF(O4623&gt;0,"yes","no")</f>
        <v>yes</v>
      </c>
      <c r="AD4623" t="str">
        <f>IF(AH4623="hatch","yes","no")</f>
        <v>yes</v>
      </c>
      <c r="AE4623" t="str">
        <f>IF(AH4623="swimup","yes","no")</f>
        <v>no</v>
      </c>
      <c r="AF4623" t="str">
        <f>IF(AH4623="respiration","yes","no")</f>
        <v>no</v>
      </c>
      <c r="AH4623" t="s">
        <v>766</v>
      </c>
      <c r="AI4623">
        <f>IF(O4623&gt;0,(IF(S4623="live",O4623*0.84,IF(S4623="dried.ethanol",O4623*0.8449+2.8227,O4623))),"")</f>
        <v>10.51</v>
      </c>
      <c r="AJ4623" s="2" t="s">
        <v>778</v>
      </c>
      <c r="AL4623" t="str">
        <f>IF(OR(AND(Q4623=Q4624,P4623&gt;0),AND(O4623&gt;0,O4623=O4624)),"duplicate","")</f>
        <v/>
      </c>
      <c r="AM4623" t="s">
        <v>826</v>
      </c>
      <c r="AN4623" t="s">
        <v>826</v>
      </c>
      <c r="AO4623" t="s">
        <v>826</v>
      </c>
      <c r="AP4623" t="s">
        <v>826</v>
      </c>
      <c r="AQ4623" t="s">
        <v>32</v>
      </c>
    </row>
    <row r="4624" spans="1:43" x14ac:dyDescent="0.2">
      <c r="A4624" s="31"/>
      <c r="B4624" s="1">
        <v>42899</v>
      </c>
      <c r="C4624" s="1" t="str">
        <f>IF(F4624="Kup","6/13/2017",IF(F4624="Sag","6/14/2017",""))</f>
        <v>6/13/2017</v>
      </c>
      <c r="D4624" s="27">
        <f>A4624-B4624</f>
        <v>-42899</v>
      </c>
      <c r="E4624" s="27">
        <f>A4624-C4624</f>
        <v>-42899</v>
      </c>
      <c r="F4624" s="2" t="s">
        <v>21</v>
      </c>
      <c r="G4624" s="2" t="s">
        <v>649</v>
      </c>
      <c r="H4624" s="2" t="s">
        <v>42</v>
      </c>
      <c r="I4624" s="12" t="s">
        <v>107</v>
      </c>
      <c r="J4624" s="12" t="s">
        <v>982</v>
      </c>
      <c r="K4624" s="3" t="s">
        <v>964</v>
      </c>
      <c r="L4624" s="3" t="s">
        <v>951</v>
      </c>
      <c r="M4624" s="2">
        <v>8</v>
      </c>
      <c r="N4624" s="2">
        <v>8</v>
      </c>
      <c r="O4624" s="25">
        <v>13.055</v>
      </c>
      <c r="P4624" s="2"/>
      <c r="Q4624" s="2"/>
      <c r="R4624" t="str">
        <f>IF(Q4624&gt;0,(P4624*(Q4624^2))*(3.14159/6),"")</f>
        <v/>
      </c>
      <c r="S4624" s="2" t="s">
        <v>32</v>
      </c>
      <c r="T4624" t="s">
        <v>25</v>
      </c>
      <c r="U4624" s="2" t="s">
        <v>26</v>
      </c>
      <c r="V4624" s="2" t="s">
        <v>650</v>
      </c>
      <c r="W4624" s="2"/>
      <c r="X4624" s="2" t="s">
        <v>764</v>
      </c>
      <c r="Y4624" s="2"/>
      <c r="AA4624" s="12" t="s">
        <v>835</v>
      </c>
      <c r="AB4624" t="str">
        <f>IF(Q4624&gt;0,"yes","no")</f>
        <v>no</v>
      </c>
      <c r="AC4624" t="str">
        <f>IF(O4624&gt;0,"yes","no")</f>
        <v>yes</v>
      </c>
      <c r="AD4624" t="str">
        <f>IF(AH4624="hatch","yes","no")</f>
        <v>no</v>
      </c>
      <c r="AE4624" t="str">
        <f>IF(AH4624="swimup","yes","no")</f>
        <v>yes</v>
      </c>
      <c r="AF4624" t="str">
        <f>IF(AH4624="respiration","yes","no")</f>
        <v>no</v>
      </c>
      <c r="AH4624" t="s">
        <v>765</v>
      </c>
      <c r="AI4624">
        <f>IF(O4624&gt;0,(IF(S4624="live",O4624*0.84,IF(S4624="dried.ethanol",O4624*0.8449+2.8227,O4624))),"")</f>
        <v>13.055</v>
      </c>
      <c r="AJ4624" s="2" t="s">
        <v>651</v>
      </c>
      <c r="AL4624" t="str">
        <f>IF(OR(AND(Q4624=Q4625,P4624&gt;0),AND(O4624&gt;0,O4624=O4625)),"duplicate","")</f>
        <v/>
      </c>
      <c r="AM4624" t="s">
        <v>827</v>
      </c>
      <c r="AN4624" t="s">
        <v>827</v>
      </c>
      <c r="AO4624" t="s">
        <v>826</v>
      </c>
      <c r="AP4624" t="s">
        <v>826</v>
      </c>
      <c r="AQ4624" t="s">
        <v>32</v>
      </c>
    </row>
    <row r="4625" spans="1:43" x14ac:dyDescent="0.2">
      <c r="A4625" s="31"/>
      <c r="B4625" s="1">
        <v>42899</v>
      </c>
      <c r="C4625" s="1" t="str">
        <f>IF(F4625="Kup","6/13/2017",IF(F4625="Sag","6/14/2017",""))</f>
        <v>6/13/2017</v>
      </c>
      <c r="D4625" s="27">
        <f>A4625-B4625</f>
        <v>-42899</v>
      </c>
      <c r="E4625" s="27">
        <f>A4625-C4625</f>
        <v>-42899</v>
      </c>
      <c r="F4625" s="2" t="s">
        <v>21</v>
      </c>
      <c r="G4625" s="2" t="s">
        <v>711</v>
      </c>
      <c r="H4625" s="2" t="s">
        <v>42</v>
      </c>
      <c r="I4625" s="12" t="s">
        <v>107</v>
      </c>
      <c r="J4625" s="12" t="s">
        <v>982</v>
      </c>
      <c r="K4625" s="3" t="s">
        <v>964</v>
      </c>
      <c r="L4625" s="3" t="s">
        <v>951</v>
      </c>
      <c r="M4625" s="2">
        <v>9</v>
      </c>
      <c r="N4625" s="2">
        <v>9</v>
      </c>
      <c r="O4625" s="25">
        <v>10.108000000000001</v>
      </c>
      <c r="P4625" s="3">
        <v>2.4340000000000002</v>
      </c>
      <c r="Q4625" s="3">
        <v>1.623</v>
      </c>
      <c r="R4625">
        <f>IF(Q4625&gt;0,(P4625*(Q4625^2))*(3.14159/6),"")</f>
        <v>3.3570349988862902</v>
      </c>
      <c r="S4625" s="2" t="s">
        <v>32</v>
      </c>
      <c r="T4625" t="s">
        <v>25</v>
      </c>
      <c r="U4625" s="2" t="s">
        <v>26</v>
      </c>
      <c r="V4625" s="2" t="s">
        <v>777</v>
      </c>
      <c r="W4625" s="2"/>
      <c r="X4625" s="2" t="s">
        <v>764</v>
      </c>
      <c r="Y4625" s="2"/>
      <c r="Z4625" s="2"/>
      <c r="AA4625" s="12" t="s">
        <v>835</v>
      </c>
      <c r="AB4625" t="str">
        <f>IF(Q4625&gt;0,"yes","no")</f>
        <v>yes</v>
      </c>
      <c r="AC4625" t="str">
        <f>IF(O4625&gt;0,"yes","no")</f>
        <v>yes</v>
      </c>
      <c r="AD4625" t="str">
        <f>IF(AH4625="hatch","yes","no")</f>
        <v>yes</v>
      </c>
      <c r="AE4625" t="str">
        <f>IF(AH4625="swimup","yes","no")</f>
        <v>no</v>
      </c>
      <c r="AF4625" t="str">
        <f>IF(AH4625="respiration","yes","no")</f>
        <v>no</v>
      </c>
      <c r="AH4625" t="s">
        <v>766</v>
      </c>
      <c r="AI4625">
        <f>IF(O4625&gt;0,(IF(S4625="live",O4625*0.84,IF(S4625="dried.ethanol",O4625*0.8449+2.8227,O4625))),"")</f>
        <v>10.108000000000001</v>
      </c>
      <c r="AJ4625" s="2" t="s">
        <v>778</v>
      </c>
      <c r="AL4625" t="str">
        <f>IF(OR(AND(Q4625=Q4626,P4625&gt;0),AND(O4625&gt;0,O4625=O4626)),"duplicate","")</f>
        <v/>
      </c>
      <c r="AM4625" t="s">
        <v>826</v>
      </c>
      <c r="AN4625" t="s">
        <v>826</v>
      </c>
      <c r="AO4625" t="s">
        <v>826</v>
      </c>
      <c r="AP4625" t="s">
        <v>826</v>
      </c>
      <c r="AQ4625" t="s">
        <v>32</v>
      </c>
    </row>
    <row r="4626" spans="1:43" x14ac:dyDescent="0.2">
      <c r="A4626" s="31"/>
      <c r="B4626" s="1">
        <v>42899</v>
      </c>
      <c r="C4626" s="1" t="str">
        <f>IF(F4626="Kup","6/13/2017",IF(F4626="Sag","6/14/2017",""))</f>
        <v>6/13/2017</v>
      </c>
      <c r="D4626" s="27">
        <f>A4626-B4626</f>
        <v>-42899</v>
      </c>
      <c r="E4626" s="27">
        <f>A4626-C4626</f>
        <v>-42899</v>
      </c>
      <c r="F4626" s="2" t="s">
        <v>21</v>
      </c>
      <c r="G4626" s="2" t="s">
        <v>649</v>
      </c>
      <c r="H4626" s="2" t="s">
        <v>42</v>
      </c>
      <c r="I4626" s="12" t="s">
        <v>107</v>
      </c>
      <c r="J4626" s="12" t="s">
        <v>982</v>
      </c>
      <c r="K4626" s="3" t="s">
        <v>964</v>
      </c>
      <c r="L4626" s="3" t="s">
        <v>951</v>
      </c>
      <c r="M4626" s="2">
        <v>9</v>
      </c>
      <c r="N4626" s="2">
        <v>9</v>
      </c>
      <c r="O4626" s="25">
        <v>12.875</v>
      </c>
      <c r="P4626" s="2"/>
      <c r="Q4626" s="2"/>
      <c r="R4626" t="str">
        <f>IF(Q4626&gt;0,(P4626*(Q4626^2))*(3.14159/6),"")</f>
        <v/>
      </c>
      <c r="S4626" s="2" t="s">
        <v>32</v>
      </c>
      <c r="T4626" t="s">
        <v>25</v>
      </c>
      <c r="U4626" s="2" t="s">
        <v>26</v>
      </c>
      <c r="V4626" s="2" t="s">
        <v>650</v>
      </c>
      <c r="W4626" s="2"/>
      <c r="X4626" s="2" t="s">
        <v>764</v>
      </c>
      <c r="Y4626" s="2"/>
      <c r="AA4626" s="12" t="s">
        <v>835</v>
      </c>
      <c r="AB4626" t="str">
        <f>IF(Q4626&gt;0,"yes","no")</f>
        <v>no</v>
      </c>
      <c r="AC4626" t="str">
        <f>IF(O4626&gt;0,"yes","no")</f>
        <v>yes</v>
      </c>
      <c r="AD4626" t="str">
        <f>IF(AH4626="hatch","yes","no")</f>
        <v>no</v>
      </c>
      <c r="AE4626" t="str">
        <f>IF(AH4626="swimup","yes","no")</f>
        <v>yes</v>
      </c>
      <c r="AF4626" t="str">
        <f>IF(AH4626="respiration","yes","no")</f>
        <v>no</v>
      </c>
      <c r="AH4626" t="s">
        <v>765</v>
      </c>
      <c r="AI4626">
        <f>IF(O4626&gt;0,(IF(S4626="live",O4626*0.84,IF(S4626="dried.ethanol",O4626*0.8449+2.8227,O4626))),"")</f>
        <v>12.875</v>
      </c>
      <c r="AJ4626" s="2" t="s">
        <v>651</v>
      </c>
      <c r="AL4626" t="str">
        <f>IF(OR(AND(Q4626=Q4627,P4626&gt;0),AND(O4626&gt;0,O4626=O4627)),"duplicate","")</f>
        <v/>
      </c>
      <c r="AM4626" t="s">
        <v>827</v>
      </c>
      <c r="AN4626" t="s">
        <v>827</v>
      </c>
      <c r="AO4626" t="s">
        <v>826</v>
      </c>
      <c r="AP4626" t="s">
        <v>826</v>
      </c>
      <c r="AQ4626" t="s">
        <v>32</v>
      </c>
    </row>
    <row r="4627" spans="1:43" x14ac:dyDescent="0.2">
      <c r="A4627" s="31"/>
      <c r="B4627" s="1">
        <v>42899</v>
      </c>
      <c r="C4627" s="1" t="str">
        <f>IF(F4627="Kup","6/13/2017",IF(F4627="Sag","6/14/2017",""))</f>
        <v>6/13/2017</v>
      </c>
      <c r="D4627" s="27">
        <f>A4627-B4627</f>
        <v>-42899</v>
      </c>
      <c r="E4627" s="27">
        <f>A4627-C4627</f>
        <v>-42899</v>
      </c>
      <c r="F4627" s="2" t="s">
        <v>21</v>
      </c>
      <c r="G4627" s="2" t="s">
        <v>711</v>
      </c>
      <c r="H4627" s="2" t="s">
        <v>42</v>
      </c>
      <c r="I4627" s="12" t="s">
        <v>107</v>
      </c>
      <c r="J4627" s="12" t="s">
        <v>982</v>
      </c>
      <c r="K4627" s="3" t="s">
        <v>964</v>
      </c>
      <c r="L4627" s="3" t="s">
        <v>951</v>
      </c>
      <c r="M4627" s="2">
        <v>10</v>
      </c>
      <c r="N4627" s="2">
        <v>10</v>
      </c>
      <c r="O4627" s="25">
        <v>10.858000000000001</v>
      </c>
      <c r="P4627" s="3">
        <v>2.085</v>
      </c>
      <c r="Q4627" s="3">
        <v>1.7030000000000001</v>
      </c>
      <c r="R4627">
        <f>IF(Q4627&gt;0,(P4627*(Q4627^2))*(3.14159/6),"")</f>
        <v>3.1661654883277248</v>
      </c>
      <c r="S4627" s="2" t="s">
        <v>32</v>
      </c>
      <c r="T4627" t="s">
        <v>25</v>
      </c>
      <c r="U4627" s="2" t="s">
        <v>26</v>
      </c>
      <c r="V4627" s="2" t="s">
        <v>777</v>
      </c>
      <c r="W4627" s="2"/>
      <c r="X4627" s="2" t="s">
        <v>764</v>
      </c>
      <c r="Y4627" s="2"/>
      <c r="Z4627" s="2"/>
      <c r="AA4627" s="12" t="s">
        <v>835</v>
      </c>
      <c r="AB4627" t="str">
        <f>IF(Q4627&gt;0,"yes","no")</f>
        <v>yes</v>
      </c>
      <c r="AC4627" t="str">
        <f>IF(O4627&gt;0,"yes","no")</f>
        <v>yes</v>
      </c>
      <c r="AD4627" t="str">
        <f>IF(AH4627="hatch","yes","no")</f>
        <v>yes</v>
      </c>
      <c r="AE4627" t="str">
        <f>IF(AH4627="swimup","yes","no")</f>
        <v>no</v>
      </c>
      <c r="AF4627" t="str">
        <f>IF(AH4627="respiration","yes","no")</f>
        <v>no</v>
      </c>
      <c r="AH4627" t="s">
        <v>766</v>
      </c>
      <c r="AI4627">
        <f>IF(O4627&gt;0,(IF(S4627="live",O4627*0.84,IF(S4627="dried.ethanol",O4627*0.8449+2.8227,O4627))),"")</f>
        <v>10.858000000000001</v>
      </c>
      <c r="AJ4627" s="2" t="s">
        <v>778</v>
      </c>
      <c r="AL4627" t="str">
        <f>IF(OR(AND(Q4627=Q4628,P4627&gt;0),AND(O4627&gt;0,O4627=O4628)),"duplicate","")</f>
        <v/>
      </c>
      <c r="AM4627" t="s">
        <v>826</v>
      </c>
      <c r="AN4627" t="s">
        <v>826</v>
      </c>
      <c r="AO4627" t="s">
        <v>826</v>
      </c>
      <c r="AP4627" t="s">
        <v>826</v>
      </c>
      <c r="AQ4627" t="s">
        <v>32</v>
      </c>
    </row>
    <row r="4628" spans="1:43" x14ac:dyDescent="0.2">
      <c r="A4628" s="31"/>
      <c r="B4628" s="1">
        <v>42899</v>
      </c>
      <c r="C4628" s="1" t="str">
        <f>IF(F4628="Kup","6/13/2017",IF(F4628="Sag","6/14/2017",""))</f>
        <v>6/13/2017</v>
      </c>
      <c r="D4628" s="27">
        <f>A4628-B4628</f>
        <v>-42899</v>
      </c>
      <c r="E4628" s="27">
        <f>A4628-C4628</f>
        <v>-42899</v>
      </c>
      <c r="F4628" s="2" t="s">
        <v>21</v>
      </c>
      <c r="G4628" s="2" t="s">
        <v>649</v>
      </c>
      <c r="H4628" s="2" t="s">
        <v>42</v>
      </c>
      <c r="I4628" s="12" t="s">
        <v>107</v>
      </c>
      <c r="J4628" s="12" t="s">
        <v>982</v>
      </c>
      <c r="K4628" s="3" t="s">
        <v>964</v>
      </c>
      <c r="L4628" s="3" t="s">
        <v>951</v>
      </c>
      <c r="M4628" s="2">
        <v>10</v>
      </c>
      <c r="N4628" s="2">
        <v>10</v>
      </c>
      <c r="O4628" s="25">
        <v>12.574999999999999</v>
      </c>
      <c r="P4628" s="2"/>
      <c r="Q4628" s="2"/>
      <c r="R4628" t="str">
        <f>IF(Q4628&gt;0,(P4628*(Q4628^2))*(3.14159/6),"")</f>
        <v/>
      </c>
      <c r="S4628" s="2" t="s">
        <v>32</v>
      </c>
      <c r="T4628" t="s">
        <v>25</v>
      </c>
      <c r="U4628" s="2" t="s">
        <v>26</v>
      </c>
      <c r="V4628" s="2" t="s">
        <v>650</v>
      </c>
      <c r="W4628" s="2"/>
      <c r="X4628" s="2" t="s">
        <v>764</v>
      </c>
      <c r="Y4628" s="2"/>
      <c r="AA4628" s="12" t="s">
        <v>835</v>
      </c>
      <c r="AB4628" t="str">
        <f>IF(Q4628&gt;0,"yes","no")</f>
        <v>no</v>
      </c>
      <c r="AC4628" t="str">
        <f>IF(O4628&gt;0,"yes","no")</f>
        <v>yes</v>
      </c>
      <c r="AD4628" t="str">
        <f>IF(AH4628="hatch","yes","no")</f>
        <v>no</v>
      </c>
      <c r="AE4628" t="str">
        <f>IF(AH4628="swimup","yes","no")</f>
        <v>yes</v>
      </c>
      <c r="AF4628" t="str">
        <f>IF(AH4628="respiration","yes","no")</f>
        <v>no</v>
      </c>
      <c r="AH4628" t="s">
        <v>765</v>
      </c>
      <c r="AI4628">
        <f>IF(O4628&gt;0,(IF(S4628="live",O4628*0.84,IF(S4628="dried.ethanol",O4628*0.8449+2.8227,O4628))),"")</f>
        <v>12.574999999999999</v>
      </c>
      <c r="AJ4628" s="2" t="s">
        <v>651</v>
      </c>
      <c r="AL4628" t="str">
        <f>IF(OR(AND(Q4628=Q4629,P4628&gt;0),AND(O4628&gt;0,O4628=O4629)),"duplicate","")</f>
        <v/>
      </c>
      <c r="AM4628" t="s">
        <v>827</v>
      </c>
      <c r="AN4628" t="s">
        <v>827</v>
      </c>
      <c r="AO4628" t="s">
        <v>826</v>
      </c>
      <c r="AP4628" t="s">
        <v>826</v>
      </c>
      <c r="AQ4628" t="s">
        <v>32</v>
      </c>
    </row>
    <row r="4629" spans="1:43" x14ac:dyDescent="0.2">
      <c r="A4629" s="31"/>
      <c r="B4629" s="1">
        <v>42899</v>
      </c>
      <c r="C4629" s="1" t="str">
        <f>IF(F4629="Kup","6/13/2017",IF(F4629="Sag","6/14/2017",""))</f>
        <v>6/13/2017</v>
      </c>
      <c r="D4629" s="27">
        <f>A4629-B4629</f>
        <v>-42899</v>
      </c>
      <c r="E4629" s="27">
        <f>A4629-C4629</f>
        <v>-42899</v>
      </c>
      <c r="F4629" s="2" t="s">
        <v>21</v>
      </c>
      <c r="G4629" s="2" t="s">
        <v>711</v>
      </c>
      <c r="H4629" s="2" t="s">
        <v>42</v>
      </c>
      <c r="I4629" s="12" t="s">
        <v>107</v>
      </c>
      <c r="J4629" s="12" t="s">
        <v>982</v>
      </c>
      <c r="K4629" s="3" t="s">
        <v>964</v>
      </c>
      <c r="L4629" s="3" t="s">
        <v>951</v>
      </c>
      <c r="M4629" s="2">
        <v>11</v>
      </c>
      <c r="N4629" s="2">
        <v>11</v>
      </c>
      <c r="O4629" s="25">
        <v>10.566000000000001</v>
      </c>
      <c r="P4629" s="3">
        <v>2.0760000000000001</v>
      </c>
      <c r="Q4629" s="3">
        <v>1.7569999999999999</v>
      </c>
      <c r="R4629">
        <f>IF(Q4629&gt;0,(P4629*(Q4629^2))*(3.14159/6),"")</f>
        <v>3.3555918246968592</v>
      </c>
      <c r="S4629" s="2" t="s">
        <v>32</v>
      </c>
      <c r="T4629" t="s">
        <v>25</v>
      </c>
      <c r="U4629" s="2" t="s">
        <v>26</v>
      </c>
      <c r="V4629" s="2" t="s">
        <v>777</v>
      </c>
      <c r="W4629" s="2"/>
      <c r="X4629" s="2" t="s">
        <v>764</v>
      </c>
      <c r="Y4629" s="2"/>
      <c r="Z4629" s="2"/>
      <c r="AA4629" s="12" t="s">
        <v>835</v>
      </c>
      <c r="AB4629" t="str">
        <f>IF(Q4629&gt;0,"yes","no")</f>
        <v>yes</v>
      </c>
      <c r="AC4629" t="str">
        <f>IF(O4629&gt;0,"yes","no")</f>
        <v>yes</v>
      </c>
      <c r="AD4629" t="str">
        <f>IF(AH4629="hatch","yes","no")</f>
        <v>yes</v>
      </c>
      <c r="AE4629" t="str">
        <f>IF(AH4629="swimup","yes","no")</f>
        <v>no</v>
      </c>
      <c r="AF4629" t="str">
        <f>IF(AH4629="respiration","yes","no")</f>
        <v>no</v>
      </c>
      <c r="AH4629" t="s">
        <v>766</v>
      </c>
      <c r="AI4629">
        <f>IF(O4629&gt;0,(IF(S4629="live",O4629*0.84,IF(S4629="dried.ethanol",O4629*0.8449+2.8227,O4629))),"")</f>
        <v>10.566000000000001</v>
      </c>
      <c r="AJ4629" s="2" t="s">
        <v>778</v>
      </c>
      <c r="AL4629" t="str">
        <f>IF(OR(AND(Q4629=Q4630,P4629&gt;0),AND(O4629&gt;0,O4629=O4630)),"duplicate","")</f>
        <v/>
      </c>
      <c r="AM4629" t="s">
        <v>826</v>
      </c>
      <c r="AN4629" t="s">
        <v>826</v>
      </c>
      <c r="AO4629" t="s">
        <v>826</v>
      </c>
      <c r="AP4629" t="s">
        <v>826</v>
      </c>
      <c r="AQ4629" t="s">
        <v>32</v>
      </c>
    </row>
    <row r="4630" spans="1:43" x14ac:dyDescent="0.2">
      <c r="A4630" s="31"/>
      <c r="B4630" s="1">
        <v>42899</v>
      </c>
      <c r="C4630" s="1" t="str">
        <f>IF(F4630="Kup","6/13/2017",IF(F4630="Sag","6/14/2017",""))</f>
        <v>6/13/2017</v>
      </c>
      <c r="D4630" s="27">
        <f>A4630-B4630</f>
        <v>-42899</v>
      </c>
      <c r="E4630" s="27">
        <f>A4630-C4630</f>
        <v>-42899</v>
      </c>
      <c r="F4630" s="2" t="s">
        <v>21</v>
      </c>
      <c r="G4630" s="2" t="s">
        <v>711</v>
      </c>
      <c r="H4630" s="2" t="s">
        <v>42</v>
      </c>
      <c r="I4630" s="12" t="s">
        <v>107</v>
      </c>
      <c r="J4630" s="12" t="s">
        <v>982</v>
      </c>
      <c r="K4630" s="3" t="s">
        <v>964</v>
      </c>
      <c r="L4630" s="3" t="s">
        <v>951</v>
      </c>
      <c r="M4630" s="2">
        <v>12</v>
      </c>
      <c r="N4630" s="2">
        <v>12</v>
      </c>
      <c r="O4630" s="25">
        <v>10.752000000000001</v>
      </c>
      <c r="P4630" s="3">
        <v>2.3069999999999999</v>
      </c>
      <c r="Q4630" s="3">
        <v>1.7370000000000001</v>
      </c>
      <c r="R4630">
        <f>IF(Q4630&gt;0,(P4630*(Q4630^2))*(3.14159/6),"")</f>
        <v>3.6445632101239949</v>
      </c>
      <c r="S4630" s="2" t="s">
        <v>32</v>
      </c>
      <c r="T4630" t="s">
        <v>25</v>
      </c>
      <c r="U4630" s="2" t="s">
        <v>26</v>
      </c>
      <c r="V4630" s="2" t="s">
        <v>777</v>
      </c>
      <c r="W4630" s="2"/>
      <c r="X4630" s="2" t="s">
        <v>764</v>
      </c>
      <c r="Y4630" s="2"/>
      <c r="Z4630" s="2"/>
      <c r="AA4630" s="12" t="s">
        <v>835</v>
      </c>
      <c r="AB4630" t="str">
        <f>IF(Q4630&gt;0,"yes","no")</f>
        <v>yes</v>
      </c>
      <c r="AC4630" t="str">
        <f>IF(O4630&gt;0,"yes","no")</f>
        <v>yes</v>
      </c>
      <c r="AD4630" t="str">
        <f>IF(AH4630="hatch","yes","no")</f>
        <v>yes</v>
      </c>
      <c r="AE4630" t="str">
        <f>IF(AH4630="swimup","yes","no")</f>
        <v>no</v>
      </c>
      <c r="AF4630" t="str">
        <f>IF(AH4630="respiration","yes","no")</f>
        <v>no</v>
      </c>
      <c r="AH4630" t="s">
        <v>766</v>
      </c>
      <c r="AI4630">
        <f>IF(O4630&gt;0,(IF(S4630="live",O4630*0.84,IF(S4630="dried.ethanol",O4630*0.8449+2.8227,O4630))),"")</f>
        <v>10.752000000000001</v>
      </c>
      <c r="AJ4630" s="2" t="s">
        <v>778</v>
      </c>
      <c r="AL4630" t="str">
        <f>IF(OR(AND(Q4630=Q4631,P4630&gt;0),AND(O4630&gt;0,O4630=O4631)),"duplicate","")</f>
        <v/>
      </c>
      <c r="AM4630" t="s">
        <v>826</v>
      </c>
      <c r="AN4630" t="s">
        <v>826</v>
      </c>
      <c r="AO4630" t="s">
        <v>826</v>
      </c>
      <c r="AP4630" t="s">
        <v>826</v>
      </c>
      <c r="AQ4630" t="s">
        <v>32</v>
      </c>
    </row>
    <row r="4631" spans="1:43" x14ac:dyDescent="0.2">
      <c r="A4631" s="31"/>
      <c r="B4631" s="1">
        <v>42899</v>
      </c>
      <c r="C4631" s="1" t="str">
        <f>IF(F4631="Kup","6/13/2017",IF(F4631="Sag","6/14/2017",""))</f>
        <v>6/13/2017</v>
      </c>
      <c r="D4631" s="27">
        <f>A4631-B4631</f>
        <v>-42899</v>
      </c>
      <c r="E4631" s="27">
        <f>A4631-C4631</f>
        <v>-42899</v>
      </c>
      <c r="F4631" s="2" t="s">
        <v>21</v>
      </c>
      <c r="G4631" s="2" t="s">
        <v>711</v>
      </c>
      <c r="H4631" s="2" t="s">
        <v>42</v>
      </c>
      <c r="I4631" s="12" t="s">
        <v>107</v>
      </c>
      <c r="J4631" s="12" t="s">
        <v>982</v>
      </c>
      <c r="K4631" s="3" t="s">
        <v>964</v>
      </c>
      <c r="L4631" s="3" t="s">
        <v>951</v>
      </c>
      <c r="M4631" s="2">
        <v>13</v>
      </c>
      <c r="N4631" s="2">
        <v>13</v>
      </c>
      <c r="O4631" s="25">
        <v>10.974</v>
      </c>
      <c r="P4631" s="3">
        <v>2.5099999999999998</v>
      </c>
      <c r="Q4631" s="3">
        <v>1.7310000000000001</v>
      </c>
      <c r="R4631">
        <f>IF(Q4631&gt;0,(P4631*(Q4631^2))*(3.14159/6),"")</f>
        <v>3.9379129604191494</v>
      </c>
      <c r="S4631" s="2" t="s">
        <v>32</v>
      </c>
      <c r="T4631" t="s">
        <v>25</v>
      </c>
      <c r="U4631" s="2" t="s">
        <v>26</v>
      </c>
      <c r="V4631" s="2" t="s">
        <v>777</v>
      </c>
      <c r="W4631" s="2"/>
      <c r="X4631" s="2" t="s">
        <v>764</v>
      </c>
      <c r="Y4631" s="2"/>
      <c r="Z4631" s="2"/>
      <c r="AA4631" s="12" t="s">
        <v>835</v>
      </c>
      <c r="AB4631" t="str">
        <f>IF(Q4631&gt;0,"yes","no")</f>
        <v>yes</v>
      </c>
      <c r="AC4631" t="str">
        <f>IF(O4631&gt;0,"yes","no")</f>
        <v>yes</v>
      </c>
      <c r="AD4631" t="str">
        <f>IF(AH4631="hatch","yes","no")</f>
        <v>yes</v>
      </c>
      <c r="AE4631" t="str">
        <f>IF(AH4631="swimup","yes","no")</f>
        <v>no</v>
      </c>
      <c r="AF4631" t="str">
        <f>IF(AH4631="respiration","yes","no")</f>
        <v>no</v>
      </c>
      <c r="AH4631" t="s">
        <v>766</v>
      </c>
      <c r="AI4631">
        <f>IF(O4631&gt;0,(IF(S4631="live",O4631*0.84,IF(S4631="dried.ethanol",O4631*0.8449+2.8227,O4631))),"")</f>
        <v>10.974</v>
      </c>
      <c r="AJ4631" s="2" t="s">
        <v>778</v>
      </c>
      <c r="AL4631" t="str">
        <f>IF(OR(AND(Q4631=Q4632,P4631&gt;0),AND(O4631&gt;0,O4631=O4632)),"duplicate","")</f>
        <v/>
      </c>
      <c r="AM4631" t="s">
        <v>826</v>
      </c>
      <c r="AN4631" t="s">
        <v>826</v>
      </c>
      <c r="AO4631" t="s">
        <v>826</v>
      </c>
      <c r="AP4631" t="s">
        <v>826</v>
      </c>
      <c r="AQ4631" t="s">
        <v>32</v>
      </c>
    </row>
    <row r="4632" spans="1:43" x14ac:dyDescent="0.2">
      <c r="A4632" s="31"/>
      <c r="B4632" s="1">
        <v>42899</v>
      </c>
      <c r="C4632" s="1" t="str">
        <f>IF(F4632="Kup","6/13/2017",IF(F4632="Sag","6/14/2017",""))</f>
        <v>6/13/2017</v>
      </c>
      <c r="D4632" s="27">
        <f>A4632-B4632</f>
        <v>-42899</v>
      </c>
      <c r="E4632" s="27">
        <f>A4632-C4632</f>
        <v>-42899</v>
      </c>
      <c r="F4632" s="2" t="s">
        <v>21</v>
      </c>
      <c r="G4632" s="2" t="s">
        <v>711</v>
      </c>
      <c r="H4632" s="2" t="s">
        <v>42</v>
      </c>
      <c r="I4632" s="12" t="s">
        <v>107</v>
      </c>
      <c r="J4632" s="12" t="s">
        <v>982</v>
      </c>
      <c r="K4632" s="3" t="s">
        <v>964</v>
      </c>
      <c r="L4632" s="3" t="s">
        <v>951</v>
      </c>
      <c r="M4632" s="2">
        <v>14</v>
      </c>
      <c r="N4632" s="2">
        <v>14</v>
      </c>
      <c r="O4632" s="25">
        <v>10.484999999999999</v>
      </c>
      <c r="P4632" s="3">
        <v>2.3959999999999999</v>
      </c>
      <c r="Q4632" s="3">
        <v>1.762</v>
      </c>
      <c r="R4632">
        <f>IF(Q4632&gt;0,(P4632*(Q4632^2))*(3.14159/6),"")</f>
        <v>3.8949050718880258</v>
      </c>
      <c r="S4632" s="2" t="s">
        <v>32</v>
      </c>
      <c r="T4632" t="s">
        <v>25</v>
      </c>
      <c r="U4632" s="2" t="s">
        <v>26</v>
      </c>
      <c r="V4632" s="2" t="s">
        <v>777</v>
      </c>
      <c r="W4632" s="2"/>
      <c r="X4632" s="2" t="s">
        <v>764</v>
      </c>
      <c r="Y4632" s="2"/>
      <c r="Z4632" s="2"/>
      <c r="AA4632" s="12" t="s">
        <v>835</v>
      </c>
      <c r="AB4632" t="str">
        <f>IF(Q4632&gt;0,"yes","no")</f>
        <v>yes</v>
      </c>
      <c r="AC4632" t="str">
        <f>IF(O4632&gt;0,"yes","no")</f>
        <v>yes</v>
      </c>
      <c r="AD4632" t="str">
        <f>IF(AH4632="hatch","yes","no")</f>
        <v>yes</v>
      </c>
      <c r="AE4632" t="str">
        <f>IF(AH4632="swimup","yes","no")</f>
        <v>no</v>
      </c>
      <c r="AF4632" t="str">
        <f>IF(AH4632="respiration","yes","no")</f>
        <v>no</v>
      </c>
      <c r="AH4632" t="s">
        <v>766</v>
      </c>
      <c r="AI4632">
        <f>IF(O4632&gt;0,(IF(S4632="live",O4632*0.84,IF(S4632="dried.ethanol",O4632*0.8449+2.8227,O4632))),"")</f>
        <v>10.484999999999999</v>
      </c>
      <c r="AJ4632" s="2" t="s">
        <v>778</v>
      </c>
      <c r="AL4632" t="str">
        <f>IF(OR(AND(Q4632=Q4633,P4632&gt;0),AND(O4632&gt;0,O4632=O4633)),"duplicate","")</f>
        <v/>
      </c>
      <c r="AM4632" t="s">
        <v>826</v>
      </c>
      <c r="AN4632" t="s">
        <v>826</v>
      </c>
      <c r="AO4632" t="s">
        <v>826</v>
      </c>
      <c r="AP4632" t="s">
        <v>826</v>
      </c>
      <c r="AQ4632" t="s">
        <v>32</v>
      </c>
    </row>
    <row r="4633" spans="1:43" x14ac:dyDescent="0.2">
      <c r="A4633" s="31"/>
      <c r="B4633" s="1">
        <v>42899</v>
      </c>
      <c r="C4633" s="1" t="str">
        <f>IF(F4633="Kup","6/13/2017",IF(F4633="Sag","6/14/2017",""))</f>
        <v>6/13/2017</v>
      </c>
      <c r="D4633" s="27">
        <f>A4633-B4633</f>
        <v>-42899</v>
      </c>
      <c r="E4633" s="27">
        <f>A4633-C4633</f>
        <v>-42899</v>
      </c>
      <c r="F4633" s="2" t="s">
        <v>21</v>
      </c>
      <c r="G4633" s="2" t="s">
        <v>711</v>
      </c>
      <c r="H4633" s="2" t="s">
        <v>42</v>
      </c>
      <c r="I4633" s="12" t="s">
        <v>107</v>
      </c>
      <c r="J4633" s="12" t="s">
        <v>982</v>
      </c>
      <c r="K4633" s="3" t="s">
        <v>964</v>
      </c>
      <c r="L4633" s="3" t="s">
        <v>951</v>
      </c>
      <c r="M4633" s="2">
        <v>15</v>
      </c>
      <c r="N4633" s="2">
        <v>15</v>
      </c>
      <c r="O4633" s="25">
        <v>10.754</v>
      </c>
      <c r="P4633" s="3">
        <v>2.2120000000000002</v>
      </c>
      <c r="Q4633" s="3">
        <v>1.651</v>
      </c>
      <c r="R4633">
        <f>IF(Q4633&gt;0,(P4633*(Q4633^2))*(3.14159/6),"")</f>
        <v>3.1570213916435135</v>
      </c>
      <c r="S4633" s="2" t="s">
        <v>32</v>
      </c>
      <c r="T4633" t="s">
        <v>25</v>
      </c>
      <c r="U4633" s="2" t="s">
        <v>26</v>
      </c>
      <c r="V4633" s="2" t="s">
        <v>777</v>
      </c>
      <c r="W4633" s="2"/>
      <c r="X4633" s="2" t="s">
        <v>764</v>
      </c>
      <c r="Y4633" s="2"/>
      <c r="Z4633" s="2"/>
      <c r="AA4633" s="12" t="s">
        <v>835</v>
      </c>
      <c r="AB4633" t="str">
        <f>IF(Q4633&gt;0,"yes","no")</f>
        <v>yes</v>
      </c>
      <c r="AC4633" t="str">
        <f>IF(O4633&gt;0,"yes","no")</f>
        <v>yes</v>
      </c>
      <c r="AD4633" t="str">
        <f>IF(AH4633="hatch","yes","no")</f>
        <v>yes</v>
      </c>
      <c r="AE4633" t="str">
        <f>IF(AH4633="swimup","yes","no")</f>
        <v>no</v>
      </c>
      <c r="AF4633" t="str">
        <f>IF(AH4633="respiration","yes","no")</f>
        <v>no</v>
      </c>
      <c r="AH4633" t="s">
        <v>766</v>
      </c>
      <c r="AI4633">
        <f>IF(O4633&gt;0,(IF(S4633="live",O4633*0.84,IF(S4633="dried.ethanol",O4633*0.8449+2.8227,O4633))),"")</f>
        <v>10.754</v>
      </c>
      <c r="AJ4633" s="2" t="s">
        <v>778</v>
      </c>
      <c r="AL4633" t="str">
        <f>IF(OR(AND(Q4633=Q4634,P4633&gt;0),AND(O4633&gt;0,O4633=O4634)),"duplicate","")</f>
        <v/>
      </c>
      <c r="AM4633" t="s">
        <v>826</v>
      </c>
      <c r="AN4633" t="s">
        <v>826</v>
      </c>
      <c r="AO4633" t="s">
        <v>826</v>
      </c>
      <c r="AP4633" t="s">
        <v>826</v>
      </c>
      <c r="AQ4633" t="s">
        <v>32</v>
      </c>
    </row>
    <row r="4634" spans="1:43" x14ac:dyDescent="0.2">
      <c r="A4634" s="31"/>
      <c r="B4634" s="1">
        <v>42899</v>
      </c>
      <c r="C4634" s="1" t="str">
        <f>IF(F4634="Kup","6/13/2017",IF(F4634="Sag","6/14/2017",""))</f>
        <v>6/13/2017</v>
      </c>
      <c r="D4634" s="27">
        <f>A4634-B4634</f>
        <v>-42899</v>
      </c>
      <c r="E4634" s="27">
        <f>A4634-C4634</f>
        <v>-42899</v>
      </c>
      <c r="F4634" s="2" t="s">
        <v>21</v>
      </c>
      <c r="G4634" s="2" t="s">
        <v>711</v>
      </c>
      <c r="H4634" s="2" t="s">
        <v>42</v>
      </c>
      <c r="I4634" s="12" t="s">
        <v>107</v>
      </c>
      <c r="J4634" s="12" t="s">
        <v>982</v>
      </c>
      <c r="K4634" s="3" t="s">
        <v>964</v>
      </c>
      <c r="L4634" s="3" t="s">
        <v>951</v>
      </c>
      <c r="M4634" s="2">
        <v>16</v>
      </c>
      <c r="N4634" s="2">
        <v>16</v>
      </c>
      <c r="O4634" s="25">
        <v>10.237</v>
      </c>
      <c r="P4634" s="3">
        <v>2.2810000000000001</v>
      </c>
      <c r="Q4634" s="3">
        <v>1.7470000000000001</v>
      </c>
      <c r="R4634">
        <f>IF(Q4634&gt;0,(P4634*(Q4634^2))*(3.14159/6),"")</f>
        <v>3.6450991894635183</v>
      </c>
      <c r="S4634" s="2" t="s">
        <v>32</v>
      </c>
      <c r="T4634" t="s">
        <v>25</v>
      </c>
      <c r="U4634" s="2" t="s">
        <v>26</v>
      </c>
      <c r="V4634" s="2" t="s">
        <v>777</v>
      </c>
      <c r="W4634" s="2"/>
      <c r="X4634" s="2" t="s">
        <v>764</v>
      </c>
      <c r="Y4634" s="2"/>
      <c r="Z4634" s="2"/>
      <c r="AA4634" s="12" t="s">
        <v>835</v>
      </c>
      <c r="AB4634" t="str">
        <f>IF(Q4634&gt;0,"yes","no")</f>
        <v>yes</v>
      </c>
      <c r="AC4634" t="str">
        <f>IF(O4634&gt;0,"yes","no")</f>
        <v>yes</v>
      </c>
      <c r="AD4634" t="str">
        <f>IF(AH4634="hatch","yes","no")</f>
        <v>yes</v>
      </c>
      <c r="AE4634" t="str">
        <f>IF(AH4634="swimup","yes","no")</f>
        <v>no</v>
      </c>
      <c r="AF4634" t="str">
        <f>IF(AH4634="respiration","yes","no")</f>
        <v>no</v>
      </c>
      <c r="AH4634" t="s">
        <v>766</v>
      </c>
      <c r="AI4634">
        <f>IF(O4634&gt;0,(IF(S4634="live",O4634*0.84,IF(S4634="dried.ethanol",O4634*0.8449+2.8227,O4634))),"")</f>
        <v>10.237</v>
      </c>
      <c r="AJ4634" s="2" t="s">
        <v>778</v>
      </c>
      <c r="AL4634" t="str">
        <f>IF(OR(AND(Q4634=Q4635,P4634&gt;0),AND(O4634&gt;0,O4634=O4635)),"duplicate","")</f>
        <v/>
      </c>
      <c r="AM4634" t="s">
        <v>826</v>
      </c>
      <c r="AN4634" t="s">
        <v>826</v>
      </c>
      <c r="AO4634" t="s">
        <v>826</v>
      </c>
      <c r="AP4634" t="s">
        <v>826</v>
      </c>
      <c r="AQ4634" t="s">
        <v>32</v>
      </c>
    </row>
    <row r="4635" spans="1:43" x14ac:dyDescent="0.2">
      <c r="A4635" s="31"/>
      <c r="B4635" s="1">
        <v>42899</v>
      </c>
      <c r="C4635" s="1" t="str">
        <f>IF(F4635="Kup","6/13/2017",IF(F4635="Sag","6/14/2017",""))</f>
        <v>6/13/2017</v>
      </c>
      <c r="D4635" s="27">
        <f>A4635-B4635</f>
        <v>-42899</v>
      </c>
      <c r="E4635" s="27">
        <f>A4635-C4635</f>
        <v>-42899</v>
      </c>
      <c r="F4635" s="2" t="s">
        <v>21</v>
      </c>
      <c r="G4635" s="2" t="s">
        <v>711</v>
      </c>
      <c r="H4635" s="2" t="s">
        <v>42</v>
      </c>
      <c r="I4635" s="12" t="s">
        <v>107</v>
      </c>
      <c r="J4635" s="12" t="s">
        <v>982</v>
      </c>
      <c r="K4635" s="3" t="s">
        <v>964</v>
      </c>
      <c r="L4635" s="3" t="s">
        <v>951</v>
      </c>
      <c r="M4635" s="2">
        <v>17</v>
      </c>
      <c r="N4635" s="2">
        <v>17</v>
      </c>
      <c r="O4635" s="25">
        <v>10.94</v>
      </c>
      <c r="P4635" s="3">
        <v>2.137</v>
      </c>
      <c r="Q4635" s="3">
        <v>1.645</v>
      </c>
      <c r="R4635">
        <f>IF(Q4635&gt;0,(P4635*(Q4635^2))*(3.14159/6),"")</f>
        <v>3.027851574570958</v>
      </c>
      <c r="S4635" s="2" t="s">
        <v>32</v>
      </c>
      <c r="T4635" t="s">
        <v>25</v>
      </c>
      <c r="U4635" s="2" t="s">
        <v>26</v>
      </c>
      <c r="V4635" s="2" t="s">
        <v>777</v>
      </c>
      <c r="W4635" s="2"/>
      <c r="X4635" s="2" t="s">
        <v>764</v>
      </c>
      <c r="Y4635" s="2"/>
      <c r="Z4635" s="2"/>
      <c r="AA4635" s="12" t="s">
        <v>835</v>
      </c>
      <c r="AB4635" t="str">
        <f>IF(Q4635&gt;0,"yes","no")</f>
        <v>yes</v>
      </c>
      <c r="AC4635" t="str">
        <f>IF(O4635&gt;0,"yes","no")</f>
        <v>yes</v>
      </c>
      <c r="AD4635" t="str">
        <f>IF(AH4635="hatch","yes","no")</f>
        <v>yes</v>
      </c>
      <c r="AE4635" t="str">
        <f>IF(AH4635="swimup","yes","no")</f>
        <v>no</v>
      </c>
      <c r="AF4635" t="str">
        <f>IF(AH4635="respiration","yes","no")</f>
        <v>no</v>
      </c>
      <c r="AH4635" t="s">
        <v>766</v>
      </c>
      <c r="AI4635">
        <f>IF(O4635&gt;0,(IF(S4635="live",O4635*0.84,IF(S4635="dried.ethanol",O4635*0.8449+2.8227,O4635))),"")</f>
        <v>10.94</v>
      </c>
      <c r="AJ4635" s="2" t="s">
        <v>778</v>
      </c>
      <c r="AL4635" t="str">
        <f>IF(OR(AND(Q4635=Q4636,P4635&gt;0),AND(O4635&gt;0,O4635=O4636)),"duplicate","")</f>
        <v/>
      </c>
      <c r="AM4635" t="s">
        <v>826</v>
      </c>
      <c r="AN4635" t="s">
        <v>826</v>
      </c>
      <c r="AO4635" t="s">
        <v>826</v>
      </c>
      <c r="AP4635" t="s">
        <v>826</v>
      </c>
      <c r="AQ4635" t="s">
        <v>32</v>
      </c>
    </row>
    <row r="4636" spans="1:43" x14ac:dyDescent="0.2">
      <c r="A4636" s="31"/>
      <c r="B4636" s="1">
        <v>42899</v>
      </c>
      <c r="C4636" s="1" t="str">
        <f>IF(F4636="Kup","6/13/2017",IF(F4636="Sag","6/14/2017",""))</f>
        <v>6/13/2017</v>
      </c>
      <c r="D4636" s="27">
        <f>A4636-B4636</f>
        <v>-42899</v>
      </c>
      <c r="E4636" s="27">
        <f>A4636-C4636</f>
        <v>-42899</v>
      </c>
      <c r="F4636" s="2" t="s">
        <v>21</v>
      </c>
      <c r="G4636" s="2" t="s">
        <v>711</v>
      </c>
      <c r="H4636" s="2" t="s">
        <v>42</v>
      </c>
      <c r="I4636" s="12" t="s">
        <v>107</v>
      </c>
      <c r="J4636" s="12" t="s">
        <v>982</v>
      </c>
      <c r="K4636" s="3" t="s">
        <v>964</v>
      </c>
      <c r="L4636" s="3" t="s">
        <v>951</v>
      </c>
      <c r="M4636" s="2">
        <v>18</v>
      </c>
      <c r="N4636" s="2">
        <v>18</v>
      </c>
      <c r="O4636" s="25">
        <v>10.968999999999999</v>
      </c>
      <c r="P4636" s="3">
        <v>2.3969999999999998</v>
      </c>
      <c r="Q4636" s="3">
        <v>1.5549999999999999</v>
      </c>
      <c r="R4636">
        <f>IF(Q4636&gt;0,(P4636*(Q4636^2))*(3.14159/6),"")</f>
        <v>3.0347790423201237</v>
      </c>
      <c r="S4636" s="2" t="s">
        <v>32</v>
      </c>
      <c r="T4636" t="s">
        <v>25</v>
      </c>
      <c r="U4636" s="2" t="s">
        <v>26</v>
      </c>
      <c r="V4636" s="2" t="s">
        <v>777</v>
      </c>
      <c r="W4636" s="2"/>
      <c r="X4636" s="2" t="s">
        <v>764</v>
      </c>
      <c r="Y4636" s="2"/>
      <c r="Z4636" s="2"/>
      <c r="AA4636" s="12" t="s">
        <v>835</v>
      </c>
      <c r="AB4636" t="str">
        <f>IF(Q4636&gt;0,"yes","no")</f>
        <v>yes</v>
      </c>
      <c r="AC4636" t="str">
        <f>IF(O4636&gt;0,"yes","no")</f>
        <v>yes</v>
      </c>
      <c r="AD4636" t="str">
        <f>IF(AH4636="hatch","yes","no")</f>
        <v>yes</v>
      </c>
      <c r="AE4636" t="str">
        <f>IF(AH4636="swimup","yes","no")</f>
        <v>no</v>
      </c>
      <c r="AF4636" t="str">
        <f>IF(AH4636="respiration","yes","no")</f>
        <v>no</v>
      </c>
      <c r="AH4636" t="s">
        <v>766</v>
      </c>
      <c r="AI4636">
        <f>IF(O4636&gt;0,(IF(S4636="live",O4636*0.84,IF(S4636="dried.ethanol",O4636*0.8449+2.8227,O4636))),"")</f>
        <v>10.968999999999999</v>
      </c>
      <c r="AJ4636" s="2" t="s">
        <v>778</v>
      </c>
      <c r="AL4636" t="str">
        <f>IF(OR(AND(Q4636=Q4637,P4636&gt;0),AND(O4636&gt;0,O4636=O4637)),"duplicate","")</f>
        <v/>
      </c>
      <c r="AM4636" t="s">
        <v>826</v>
      </c>
      <c r="AN4636" t="s">
        <v>826</v>
      </c>
      <c r="AO4636" t="s">
        <v>826</v>
      </c>
      <c r="AP4636" t="s">
        <v>826</v>
      </c>
      <c r="AQ4636" t="s">
        <v>32</v>
      </c>
    </row>
    <row r="4637" spans="1:43" x14ac:dyDescent="0.2">
      <c r="A4637" s="31"/>
      <c r="B4637" s="1">
        <v>42899</v>
      </c>
      <c r="C4637" s="1" t="str">
        <f>IF(F4637="Kup","6/13/2017",IF(F4637="Sag","6/14/2017",""))</f>
        <v>6/13/2017</v>
      </c>
      <c r="D4637" s="27">
        <f>A4637-B4637</f>
        <v>-42899</v>
      </c>
      <c r="E4637" s="27">
        <f>A4637-C4637</f>
        <v>-42899</v>
      </c>
      <c r="F4637" s="2" t="s">
        <v>21</v>
      </c>
      <c r="G4637" s="2" t="s">
        <v>711</v>
      </c>
      <c r="H4637" s="2" t="s">
        <v>42</v>
      </c>
      <c r="I4637" s="12" t="s">
        <v>107</v>
      </c>
      <c r="J4637" s="12" t="s">
        <v>982</v>
      </c>
      <c r="K4637" s="3" t="s">
        <v>964</v>
      </c>
      <c r="L4637" s="3" t="s">
        <v>951</v>
      </c>
      <c r="M4637" s="2">
        <v>19</v>
      </c>
      <c r="N4637" s="2">
        <v>19</v>
      </c>
      <c r="O4637" s="25">
        <v>10.831</v>
      </c>
      <c r="P4637" s="3">
        <v>2.38</v>
      </c>
      <c r="Q4637" s="3">
        <v>1.607</v>
      </c>
      <c r="R4637">
        <f>IF(Q4637&gt;0,(P4637*(Q4637^2))*(3.14159/6),"")</f>
        <v>3.2181550617176327</v>
      </c>
      <c r="S4637" s="2" t="s">
        <v>32</v>
      </c>
      <c r="T4637" t="s">
        <v>25</v>
      </c>
      <c r="U4637" s="2" t="s">
        <v>26</v>
      </c>
      <c r="V4637" s="2" t="s">
        <v>777</v>
      </c>
      <c r="W4637" s="2"/>
      <c r="X4637" s="2" t="s">
        <v>764</v>
      </c>
      <c r="Y4637" s="2"/>
      <c r="Z4637" s="2"/>
      <c r="AA4637" s="12" t="s">
        <v>835</v>
      </c>
      <c r="AB4637" t="str">
        <f>IF(Q4637&gt;0,"yes","no")</f>
        <v>yes</v>
      </c>
      <c r="AC4637" t="str">
        <f>IF(O4637&gt;0,"yes","no")</f>
        <v>yes</v>
      </c>
      <c r="AD4637" t="str">
        <f>IF(AH4637="hatch","yes","no")</f>
        <v>yes</v>
      </c>
      <c r="AE4637" t="str">
        <f>IF(AH4637="swimup","yes","no")</f>
        <v>no</v>
      </c>
      <c r="AF4637" t="str">
        <f>IF(AH4637="respiration","yes","no")</f>
        <v>no</v>
      </c>
      <c r="AH4637" t="s">
        <v>766</v>
      </c>
      <c r="AI4637">
        <f>IF(O4637&gt;0,(IF(S4637="live",O4637*0.84,IF(S4637="dried.ethanol",O4637*0.8449+2.8227,O4637))),"")</f>
        <v>10.831</v>
      </c>
      <c r="AJ4637" s="2" t="s">
        <v>778</v>
      </c>
      <c r="AL4637" t="str">
        <f>IF(OR(AND(Q4637=Q4638,P4637&gt;0),AND(O4637&gt;0,O4637=O4638)),"duplicate","")</f>
        <v/>
      </c>
      <c r="AM4637" t="s">
        <v>826</v>
      </c>
      <c r="AN4637" t="s">
        <v>826</v>
      </c>
      <c r="AO4637" t="s">
        <v>826</v>
      </c>
      <c r="AP4637" t="s">
        <v>826</v>
      </c>
      <c r="AQ4637" t="s">
        <v>32</v>
      </c>
    </row>
    <row r="4638" spans="1:43" x14ac:dyDescent="0.2">
      <c r="A4638" s="31"/>
      <c r="B4638" s="1">
        <v>42899</v>
      </c>
      <c r="C4638" s="1" t="str">
        <f>IF(F4638="Kup","6/13/2017",IF(F4638="Sag","6/14/2017",""))</f>
        <v>6/13/2017</v>
      </c>
      <c r="D4638" s="27">
        <f>A4638-B4638</f>
        <v>-42899</v>
      </c>
      <c r="E4638" s="27">
        <f>A4638-C4638</f>
        <v>-42899</v>
      </c>
      <c r="F4638" s="2" t="s">
        <v>21</v>
      </c>
      <c r="G4638" s="2" t="s">
        <v>711</v>
      </c>
      <c r="H4638" s="2" t="s">
        <v>42</v>
      </c>
      <c r="I4638" s="12" t="s">
        <v>107</v>
      </c>
      <c r="J4638" s="12" t="s">
        <v>982</v>
      </c>
      <c r="K4638" s="3" t="s">
        <v>964</v>
      </c>
      <c r="L4638" s="3" t="s">
        <v>951</v>
      </c>
      <c r="M4638" s="2">
        <v>20</v>
      </c>
      <c r="N4638" s="2">
        <v>20</v>
      </c>
      <c r="O4638" s="25">
        <v>11.034000000000001</v>
      </c>
      <c r="P4638" s="3">
        <v>2.4990000000000001</v>
      </c>
      <c r="Q4638" s="3">
        <v>1.6279999999999999</v>
      </c>
      <c r="R4638">
        <f>IF(Q4638&gt;0,(P4638*(Q4638^2))*(3.14159/6),"")</f>
        <v>3.4679538760882398</v>
      </c>
      <c r="S4638" s="2" t="s">
        <v>32</v>
      </c>
      <c r="T4638" t="s">
        <v>25</v>
      </c>
      <c r="U4638" s="2" t="s">
        <v>26</v>
      </c>
      <c r="V4638" s="2" t="s">
        <v>777</v>
      </c>
      <c r="W4638" s="2"/>
      <c r="X4638" s="2" t="s">
        <v>764</v>
      </c>
      <c r="Y4638" s="2"/>
      <c r="Z4638" s="2"/>
      <c r="AA4638" s="12" t="s">
        <v>835</v>
      </c>
      <c r="AB4638" t="str">
        <f>IF(Q4638&gt;0,"yes","no")</f>
        <v>yes</v>
      </c>
      <c r="AC4638" t="str">
        <f>IF(O4638&gt;0,"yes","no")</f>
        <v>yes</v>
      </c>
      <c r="AD4638" t="str">
        <f>IF(AH4638="hatch","yes","no")</f>
        <v>yes</v>
      </c>
      <c r="AE4638" t="str">
        <f>IF(AH4638="swimup","yes","no")</f>
        <v>no</v>
      </c>
      <c r="AF4638" t="str">
        <f>IF(AH4638="respiration","yes","no")</f>
        <v>no</v>
      </c>
      <c r="AH4638" t="s">
        <v>766</v>
      </c>
      <c r="AI4638">
        <f>IF(O4638&gt;0,(IF(S4638="live",O4638*0.84,IF(S4638="dried.ethanol",O4638*0.8449+2.8227,O4638))),"")</f>
        <v>11.034000000000001</v>
      </c>
      <c r="AJ4638" s="2" t="s">
        <v>778</v>
      </c>
      <c r="AL4638" t="str">
        <f>IF(OR(AND(Q4638=Q4639,P4638&gt;0),AND(O4638&gt;0,O4638=O4639)),"duplicate","")</f>
        <v/>
      </c>
      <c r="AM4638" t="s">
        <v>826</v>
      </c>
      <c r="AN4638" t="s">
        <v>826</v>
      </c>
      <c r="AO4638" t="s">
        <v>826</v>
      </c>
      <c r="AP4638" t="s">
        <v>826</v>
      </c>
      <c r="AQ4638" t="s">
        <v>32</v>
      </c>
    </row>
    <row r="4639" spans="1:43" x14ac:dyDescent="0.2">
      <c r="A4639" s="31"/>
      <c r="B4639" s="1">
        <v>42899</v>
      </c>
      <c r="C4639" s="1" t="str">
        <f>IF(F4639="Kup","6/13/2017",IF(F4639="Sag","6/14/2017",""))</f>
        <v>6/13/2017</v>
      </c>
      <c r="D4639" s="27">
        <f>A4639-B4639</f>
        <v>-42899</v>
      </c>
      <c r="E4639" s="27">
        <f>A4639-C4639</f>
        <v>-42899</v>
      </c>
      <c r="F4639" s="2" t="s">
        <v>21</v>
      </c>
      <c r="G4639" s="2" t="s">
        <v>711</v>
      </c>
      <c r="H4639" s="2" t="s">
        <v>42</v>
      </c>
      <c r="I4639" s="12" t="s">
        <v>39</v>
      </c>
      <c r="J4639" s="12" t="s">
        <v>983</v>
      </c>
      <c r="K4639" s="3" t="s">
        <v>965</v>
      </c>
      <c r="L4639" s="3" t="s">
        <v>951</v>
      </c>
      <c r="M4639" s="2">
        <v>1</v>
      </c>
      <c r="N4639" s="2">
        <v>1</v>
      </c>
      <c r="O4639" s="25">
        <v>10.868</v>
      </c>
      <c r="P4639" s="3">
        <v>2.7120000000000002</v>
      </c>
      <c r="Q4639" s="3">
        <v>1.8759999999999999</v>
      </c>
      <c r="R4639">
        <f>IF(Q4639&gt;0,(P4639*(Q4639^2))*(3.14159/6),"")</f>
        <v>4.9975092744236784</v>
      </c>
      <c r="S4639" s="2" t="s">
        <v>32</v>
      </c>
      <c r="T4639" t="s">
        <v>25</v>
      </c>
      <c r="U4639" s="2" t="s">
        <v>26</v>
      </c>
      <c r="V4639" s="2" t="s">
        <v>791</v>
      </c>
      <c r="W4639" s="2"/>
      <c r="X4639" s="2" t="s">
        <v>764</v>
      </c>
      <c r="Y4639" s="2"/>
      <c r="Z4639" s="2"/>
      <c r="AA4639" s="12" t="s">
        <v>835</v>
      </c>
      <c r="AB4639" t="str">
        <f>IF(Q4639&gt;0,"yes","no")</f>
        <v>yes</v>
      </c>
      <c r="AC4639" t="str">
        <f>IF(O4639&gt;0,"yes","no")</f>
        <v>yes</v>
      </c>
      <c r="AD4639" t="str">
        <f>IF(AH4639="hatch","yes","no")</f>
        <v>yes</v>
      </c>
      <c r="AE4639" t="str">
        <f>IF(AH4639="swimup","yes","no")</f>
        <v>no</v>
      </c>
      <c r="AF4639" t="str">
        <f>IF(AH4639="respiration","yes","no")</f>
        <v>no</v>
      </c>
      <c r="AH4639" t="s">
        <v>766</v>
      </c>
      <c r="AI4639">
        <f>IF(O4639&gt;0,(IF(S4639="live",O4639*0.84,IF(S4639="dried.ethanol",O4639*0.8449+2.8227,O4639))),"")</f>
        <v>10.868</v>
      </c>
      <c r="AJ4639" s="2" t="s">
        <v>778</v>
      </c>
      <c r="AL4639" t="str">
        <f>IF(OR(AND(Q4639=Q4640,P4639&gt;0),AND(O4639&gt;0,O4639=O4640)),"duplicate","")</f>
        <v/>
      </c>
      <c r="AM4639" t="s">
        <v>826</v>
      </c>
      <c r="AN4639" t="s">
        <v>826</v>
      </c>
      <c r="AO4639" t="s">
        <v>826</v>
      </c>
      <c r="AP4639" t="s">
        <v>826</v>
      </c>
      <c r="AQ4639" t="s">
        <v>32</v>
      </c>
    </row>
    <row r="4640" spans="1:43" x14ac:dyDescent="0.2">
      <c r="A4640" s="31"/>
      <c r="B4640" s="1">
        <v>42899</v>
      </c>
      <c r="C4640" s="1" t="str">
        <f>IF(F4640="Kup","6/13/2017",IF(F4640="Sag","6/14/2017",""))</f>
        <v>6/13/2017</v>
      </c>
      <c r="D4640" s="27">
        <f>A4640-B4640</f>
        <v>-42899</v>
      </c>
      <c r="E4640" s="27">
        <f>A4640-C4640</f>
        <v>-42899</v>
      </c>
      <c r="F4640" s="2" t="s">
        <v>21</v>
      </c>
      <c r="G4640" s="2" t="s">
        <v>649</v>
      </c>
      <c r="H4640" s="2" t="s">
        <v>42</v>
      </c>
      <c r="I4640" s="12" t="s">
        <v>39</v>
      </c>
      <c r="J4640" s="12" t="s">
        <v>983</v>
      </c>
      <c r="K4640" s="3" t="s">
        <v>965</v>
      </c>
      <c r="L4640" s="3" t="s">
        <v>951</v>
      </c>
      <c r="M4640" s="2">
        <v>1</v>
      </c>
      <c r="N4640" s="2">
        <v>1</v>
      </c>
      <c r="O4640" s="25">
        <v>13.397</v>
      </c>
      <c r="P4640" s="2"/>
      <c r="Q4640" s="2"/>
      <c r="R4640" t="str">
        <f>IF(Q4640&gt;0,(P4640*(Q4640^2))*(3.14159/6),"")</f>
        <v/>
      </c>
      <c r="S4640" s="2" t="s">
        <v>32</v>
      </c>
      <c r="T4640" t="s">
        <v>25</v>
      </c>
      <c r="U4640" s="2" t="s">
        <v>26</v>
      </c>
      <c r="V4640" s="2" t="s">
        <v>652</v>
      </c>
      <c r="W4640" s="2"/>
      <c r="X4640" s="2" t="s">
        <v>764</v>
      </c>
      <c r="Y4640" s="2"/>
      <c r="AA4640" s="12" t="s">
        <v>835</v>
      </c>
      <c r="AB4640" t="str">
        <f>IF(Q4640&gt;0,"yes","no")</f>
        <v>no</v>
      </c>
      <c r="AC4640" t="str">
        <f>IF(O4640&gt;0,"yes","no")</f>
        <v>yes</v>
      </c>
      <c r="AD4640" t="str">
        <f>IF(AH4640="hatch","yes","no")</f>
        <v>no</v>
      </c>
      <c r="AE4640" t="str">
        <f>IF(AH4640="swimup","yes","no")</f>
        <v>yes</v>
      </c>
      <c r="AF4640" t="str">
        <f>IF(AH4640="respiration","yes","no")</f>
        <v>no</v>
      </c>
      <c r="AH4640" t="s">
        <v>765</v>
      </c>
      <c r="AI4640">
        <f>IF(O4640&gt;0,(IF(S4640="live",O4640*0.84,IF(S4640="dried.ethanol",O4640*0.8449+2.8227,O4640))),"")</f>
        <v>13.397</v>
      </c>
      <c r="AJ4640" s="2" t="s">
        <v>653</v>
      </c>
      <c r="AL4640" t="str">
        <f>IF(OR(AND(Q4640=Q4641,P4640&gt;0),AND(O4640&gt;0,O4640=O4641)),"duplicate","")</f>
        <v/>
      </c>
      <c r="AM4640" t="s">
        <v>827</v>
      </c>
      <c r="AN4640" t="s">
        <v>827</v>
      </c>
      <c r="AO4640" t="s">
        <v>826</v>
      </c>
      <c r="AP4640" t="s">
        <v>826</v>
      </c>
      <c r="AQ4640" t="s">
        <v>32</v>
      </c>
    </row>
    <row r="4641" spans="1:43" x14ac:dyDescent="0.2">
      <c r="A4641" s="31"/>
      <c r="B4641" s="1">
        <v>42899</v>
      </c>
      <c r="C4641" s="1" t="str">
        <f>IF(F4641="Kup","6/13/2017",IF(F4641="Sag","6/14/2017",""))</f>
        <v>6/13/2017</v>
      </c>
      <c r="D4641" s="27">
        <f>A4641-B4641</f>
        <v>-42899</v>
      </c>
      <c r="E4641" s="27">
        <f>A4641-C4641</f>
        <v>-42899</v>
      </c>
      <c r="F4641" s="2" t="s">
        <v>21</v>
      </c>
      <c r="G4641" s="2" t="s">
        <v>711</v>
      </c>
      <c r="H4641" s="2" t="s">
        <v>42</v>
      </c>
      <c r="I4641" s="12" t="s">
        <v>39</v>
      </c>
      <c r="J4641" s="12" t="s">
        <v>983</v>
      </c>
      <c r="K4641" s="3" t="s">
        <v>965</v>
      </c>
      <c r="L4641" s="3" t="s">
        <v>951</v>
      </c>
      <c r="M4641" s="2">
        <v>2</v>
      </c>
      <c r="N4641" s="2">
        <v>2</v>
      </c>
      <c r="O4641" s="25">
        <v>10.590999999999999</v>
      </c>
      <c r="P4641" s="3">
        <v>2.456</v>
      </c>
      <c r="Q4641" s="3">
        <v>1.956</v>
      </c>
      <c r="R4641">
        <f>IF(Q4641&gt;0,(P4641*(Q4641^2))*(3.14159/6),"")</f>
        <v>4.9199911192262391</v>
      </c>
      <c r="S4641" s="2" t="s">
        <v>32</v>
      </c>
      <c r="T4641" t="s">
        <v>25</v>
      </c>
      <c r="U4641" s="2" t="s">
        <v>26</v>
      </c>
      <c r="V4641" s="2" t="s">
        <v>791</v>
      </c>
      <c r="W4641" s="2"/>
      <c r="X4641" s="2" t="s">
        <v>764</v>
      </c>
      <c r="Y4641" s="2"/>
      <c r="Z4641" s="2"/>
      <c r="AA4641" s="12" t="s">
        <v>835</v>
      </c>
      <c r="AB4641" t="str">
        <f>IF(Q4641&gt;0,"yes","no")</f>
        <v>yes</v>
      </c>
      <c r="AC4641" t="str">
        <f>IF(O4641&gt;0,"yes","no")</f>
        <v>yes</v>
      </c>
      <c r="AD4641" t="str">
        <f>IF(AH4641="hatch","yes","no")</f>
        <v>yes</v>
      </c>
      <c r="AE4641" t="str">
        <f>IF(AH4641="swimup","yes","no")</f>
        <v>no</v>
      </c>
      <c r="AF4641" t="str">
        <f>IF(AH4641="respiration","yes","no")</f>
        <v>no</v>
      </c>
      <c r="AH4641" t="s">
        <v>766</v>
      </c>
      <c r="AI4641">
        <f>IF(O4641&gt;0,(IF(S4641="live",O4641*0.84,IF(S4641="dried.ethanol",O4641*0.8449+2.8227,O4641))),"")</f>
        <v>10.590999999999999</v>
      </c>
      <c r="AJ4641" s="2" t="s">
        <v>778</v>
      </c>
      <c r="AL4641" t="str">
        <f>IF(OR(AND(Q4641=Q4642,P4641&gt;0),AND(O4641&gt;0,O4641=O4642)),"duplicate","")</f>
        <v/>
      </c>
      <c r="AM4641" t="s">
        <v>826</v>
      </c>
      <c r="AN4641" t="s">
        <v>826</v>
      </c>
      <c r="AO4641" t="s">
        <v>826</v>
      </c>
      <c r="AP4641" t="s">
        <v>826</v>
      </c>
      <c r="AQ4641" t="s">
        <v>32</v>
      </c>
    </row>
    <row r="4642" spans="1:43" x14ac:dyDescent="0.2">
      <c r="A4642" s="31"/>
      <c r="B4642" s="1">
        <v>42899</v>
      </c>
      <c r="C4642" s="1" t="str">
        <f>IF(F4642="Kup","6/13/2017",IF(F4642="Sag","6/14/2017",""))</f>
        <v>6/13/2017</v>
      </c>
      <c r="D4642" s="27">
        <f>A4642-B4642</f>
        <v>-42899</v>
      </c>
      <c r="E4642" s="27">
        <f>A4642-C4642</f>
        <v>-42899</v>
      </c>
      <c r="F4642" s="2" t="s">
        <v>21</v>
      </c>
      <c r="G4642" s="2" t="s">
        <v>649</v>
      </c>
      <c r="H4642" s="2" t="s">
        <v>42</v>
      </c>
      <c r="I4642" s="12" t="s">
        <v>39</v>
      </c>
      <c r="J4642" s="12" t="s">
        <v>983</v>
      </c>
      <c r="K4642" s="3" t="s">
        <v>965</v>
      </c>
      <c r="L4642" s="3" t="s">
        <v>951</v>
      </c>
      <c r="M4642" s="2">
        <v>2</v>
      </c>
      <c r="N4642" s="2">
        <v>2</v>
      </c>
      <c r="O4642" s="25">
        <v>12.936999999999999</v>
      </c>
      <c r="P4642" s="2"/>
      <c r="Q4642" s="2"/>
      <c r="R4642" t="str">
        <f>IF(Q4642&gt;0,(P4642*(Q4642^2))*(3.14159/6),"")</f>
        <v/>
      </c>
      <c r="S4642" s="2" t="s">
        <v>32</v>
      </c>
      <c r="T4642" t="s">
        <v>25</v>
      </c>
      <c r="U4642" s="2" t="s">
        <v>26</v>
      </c>
      <c r="V4642" s="2" t="s">
        <v>652</v>
      </c>
      <c r="W4642" s="2"/>
      <c r="X4642" s="2" t="s">
        <v>764</v>
      </c>
      <c r="Y4642" s="2"/>
      <c r="AA4642" s="12" t="s">
        <v>835</v>
      </c>
      <c r="AB4642" t="str">
        <f>IF(Q4642&gt;0,"yes","no")</f>
        <v>no</v>
      </c>
      <c r="AC4642" t="str">
        <f>IF(O4642&gt;0,"yes","no")</f>
        <v>yes</v>
      </c>
      <c r="AD4642" t="str">
        <f>IF(AH4642="hatch","yes","no")</f>
        <v>no</v>
      </c>
      <c r="AE4642" t="str">
        <f>IF(AH4642="swimup","yes","no")</f>
        <v>yes</v>
      </c>
      <c r="AF4642" t="str">
        <f>IF(AH4642="respiration","yes","no")</f>
        <v>no</v>
      </c>
      <c r="AH4642" t="s">
        <v>765</v>
      </c>
      <c r="AI4642">
        <f>IF(O4642&gt;0,(IF(S4642="live",O4642*0.84,IF(S4642="dried.ethanol",O4642*0.8449+2.8227,O4642))),"")</f>
        <v>12.936999999999999</v>
      </c>
      <c r="AJ4642" s="2" t="s">
        <v>653</v>
      </c>
      <c r="AL4642" t="str">
        <f>IF(OR(AND(Q4642=Q4643,P4642&gt;0),AND(O4642&gt;0,O4642=O4643)),"duplicate","")</f>
        <v/>
      </c>
      <c r="AM4642" t="s">
        <v>827</v>
      </c>
      <c r="AN4642" t="s">
        <v>827</v>
      </c>
      <c r="AO4642" t="s">
        <v>826</v>
      </c>
      <c r="AP4642" t="s">
        <v>826</v>
      </c>
      <c r="AQ4642" t="s">
        <v>32</v>
      </c>
    </row>
    <row r="4643" spans="1:43" x14ac:dyDescent="0.2">
      <c r="A4643" s="31"/>
      <c r="B4643" s="1">
        <v>42899</v>
      </c>
      <c r="C4643" s="1" t="str">
        <f>IF(F4643="Kup","6/13/2017",IF(F4643="Sag","6/14/2017",""))</f>
        <v>6/13/2017</v>
      </c>
      <c r="D4643" s="27">
        <f>A4643-B4643</f>
        <v>-42899</v>
      </c>
      <c r="E4643" s="27">
        <f>A4643-C4643</f>
        <v>-42899</v>
      </c>
      <c r="F4643" s="2" t="s">
        <v>21</v>
      </c>
      <c r="G4643" s="2" t="s">
        <v>711</v>
      </c>
      <c r="H4643" s="2" t="s">
        <v>42</v>
      </c>
      <c r="I4643" s="12" t="s">
        <v>39</v>
      </c>
      <c r="J4643" s="12" t="s">
        <v>983</v>
      </c>
      <c r="K4643" s="3" t="s">
        <v>965</v>
      </c>
      <c r="L4643" s="3" t="s">
        <v>951</v>
      </c>
      <c r="M4643" s="2">
        <v>3</v>
      </c>
      <c r="N4643" s="2">
        <v>3</v>
      </c>
      <c r="O4643" s="25">
        <v>10.731</v>
      </c>
      <c r="P4643" s="3">
        <v>2.1859999999999999</v>
      </c>
      <c r="Q4643" s="3">
        <v>1.91</v>
      </c>
      <c r="R4643">
        <f>IF(Q4643&gt;0,(P4643*(Q4643^2))*(3.14159/6),"")</f>
        <v>4.1755640285156659</v>
      </c>
      <c r="S4643" s="2" t="s">
        <v>32</v>
      </c>
      <c r="T4643" t="s">
        <v>25</v>
      </c>
      <c r="U4643" s="2" t="s">
        <v>26</v>
      </c>
      <c r="V4643" s="2" t="s">
        <v>791</v>
      </c>
      <c r="W4643" s="2"/>
      <c r="X4643" s="2" t="s">
        <v>764</v>
      </c>
      <c r="Y4643" s="2"/>
      <c r="Z4643" s="2"/>
      <c r="AA4643" s="12" t="s">
        <v>835</v>
      </c>
      <c r="AB4643" t="str">
        <f>IF(Q4643&gt;0,"yes","no")</f>
        <v>yes</v>
      </c>
      <c r="AC4643" t="str">
        <f>IF(O4643&gt;0,"yes","no")</f>
        <v>yes</v>
      </c>
      <c r="AD4643" t="str">
        <f>IF(AH4643="hatch","yes","no")</f>
        <v>yes</v>
      </c>
      <c r="AE4643" t="str">
        <f>IF(AH4643="swimup","yes","no")</f>
        <v>no</v>
      </c>
      <c r="AF4643" t="str">
        <f>IF(AH4643="respiration","yes","no")</f>
        <v>no</v>
      </c>
      <c r="AH4643" t="s">
        <v>766</v>
      </c>
      <c r="AI4643">
        <f>IF(O4643&gt;0,(IF(S4643="live",O4643*0.84,IF(S4643="dried.ethanol",O4643*0.8449+2.8227,O4643))),"")</f>
        <v>10.731</v>
      </c>
      <c r="AJ4643" s="2" t="s">
        <v>778</v>
      </c>
      <c r="AL4643" t="str">
        <f>IF(OR(AND(Q4643=Q4644,P4643&gt;0),AND(O4643&gt;0,O4643=O4644)),"duplicate","")</f>
        <v/>
      </c>
      <c r="AM4643" t="s">
        <v>826</v>
      </c>
      <c r="AN4643" t="s">
        <v>826</v>
      </c>
      <c r="AO4643" t="s">
        <v>826</v>
      </c>
      <c r="AP4643" t="s">
        <v>826</v>
      </c>
      <c r="AQ4643" t="s">
        <v>32</v>
      </c>
    </row>
    <row r="4644" spans="1:43" x14ac:dyDescent="0.2">
      <c r="A4644" s="31"/>
      <c r="B4644" s="1">
        <v>42899</v>
      </c>
      <c r="C4644" s="1" t="str">
        <f>IF(F4644="Kup","6/13/2017",IF(F4644="Sag","6/14/2017",""))</f>
        <v>6/13/2017</v>
      </c>
      <c r="D4644" s="27">
        <f>A4644-B4644</f>
        <v>-42899</v>
      </c>
      <c r="E4644" s="27">
        <f>A4644-C4644</f>
        <v>-42899</v>
      </c>
      <c r="F4644" s="2" t="s">
        <v>21</v>
      </c>
      <c r="G4644" s="2" t="s">
        <v>649</v>
      </c>
      <c r="H4644" s="2" t="s">
        <v>42</v>
      </c>
      <c r="I4644" s="12" t="s">
        <v>39</v>
      </c>
      <c r="J4644" s="12" t="s">
        <v>983</v>
      </c>
      <c r="K4644" s="3" t="s">
        <v>965</v>
      </c>
      <c r="L4644" s="3" t="s">
        <v>951</v>
      </c>
      <c r="M4644" s="2">
        <v>3</v>
      </c>
      <c r="N4644" s="2">
        <v>3</v>
      </c>
      <c r="O4644" s="25">
        <v>13.346</v>
      </c>
      <c r="P4644" s="2"/>
      <c r="Q4644" s="2"/>
      <c r="R4644" t="str">
        <f>IF(Q4644&gt;0,(P4644*(Q4644^2))*(3.14159/6),"")</f>
        <v/>
      </c>
      <c r="S4644" s="2" t="s">
        <v>32</v>
      </c>
      <c r="T4644" t="s">
        <v>25</v>
      </c>
      <c r="U4644" s="2" t="s">
        <v>26</v>
      </c>
      <c r="V4644" s="2" t="s">
        <v>652</v>
      </c>
      <c r="W4644" s="2"/>
      <c r="X4644" s="2" t="s">
        <v>764</v>
      </c>
      <c r="Y4644" s="2"/>
      <c r="AA4644" s="12" t="s">
        <v>835</v>
      </c>
      <c r="AB4644" t="str">
        <f>IF(Q4644&gt;0,"yes","no")</f>
        <v>no</v>
      </c>
      <c r="AC4644" t="str">
        <f>IF(O4644&gt;0,"yes","no")</f>
        <v>yes</v>
      </c>
      <c r="AD4644" t="str">
        <f>IF(AH4644="hatch","yes","no")</f>
        <v>no</v>
      </c>
      <c r="AE4644" t="str">
        <f>IF(AH4644="swimup","yes","no")</f>
        <v>yes</v>
      </c>
      <c r="AF4644" t="str">
        <f>IF(AH4644="respiration","yes","no")</f>
        <v>no</v>
      </c>
      <c r="AH4644" t="s">
        <v>765</v>
      </c>
      <c r="AI4644">
        <f>IF(O4644&gt;0,(IF(S4644="live",O4644*0.84,IF(S4644="dried.ethanol",O4644*0.8449+2.8227,O4644))),"")</f>
        <v>13.346</v>
      </c>
      <c r="AJ4644" s="2" t="s">
        <v>653</v>
      </c>
      <c r="AL4644" t="str">
        <f>IF(OR(AND(Q4644=Q4645,P4644&gt;0),AND(O4644&gt;0,O4644=O4645)),"duplicate","")</f>
        <v/>
      </c>
      <c r="AM4644" t="s">
        <v>827</v>
      </c>
      <c r="AN4644" t="s">
        <v>827</v>
      </c>
      <c r="AO4644" t="s">
        <v>826</v>
      </c>
      <c r="AP4644" t="s">
        <v>826</v>
      </c>
      <c r="AQ4644" t="s">
        <v>32</v>
      </c>
    </row>
    <row r="4645" spans="1:43" x14ac:dyDescent="0.2">
      <c r="A4645" s="31"/>
      <c r="B4645" s="1">
        <v>42899</v>
      </c>
      <c r="C4645" s="1" t="str">
        <f>IF(F4645="Kup","6/13/2017",IF(F4645="Sag","6/14/2017",""))</f>
        <v>6/13/2017</v>
      </c>
      <c r="D4645" s="27">
        <f>A4645-B4645</f>
        <v>-42899</v>
      </c>
      <c r="E4645" s="27">
        <f>A4645-C4645</f>
        <v>-42899</v>
      </c>
      <c r="F4645" s="2" t="s">
        <v>21</v>
      </c>
      <c r="G4645" s="2" t="s">
        <v>711</v>
      </c>
      <c r="H4645" s="2" t="s">
        <v>42</v>
      </c>
      <c r="I4645" s="12" t="s">
        <v>39</v>
      </c>
      <c r="J4645" s="12" t="s">
        <v>983</v>
      </c>
      <c r="K4645" s="3" t="s">
        <v>965</v>
      </c>
      <c r="L4645" s="3" t="s">
        <v>951</v>
      </c>
      <c r="M4645" s="2">
        <v>4</v>
      </c>
      <c r="N4645" s="2">
        <v>4</v>
      </c>
      <c r="O4645" s="25">
        <v>10.967000000000001</v>
      </c>
      <c r="P4645" s="3">
        <v>2.4590000000000001</v>
      </c>
      <c r="Q4645" s="3">
        <v>1.9390000000000001</v>
      </c>
      <c r="R4645">
        <f>IF(Q4645&gt;0,(P4645*(Q4645^2))*(3.14159/6),"")</f>
        <v>4.8407471938705022</v>
      </c>
      <c r="S4645" s="2" t="s">
        <v>32</v>
      </c>
      <c r="T4645" t="s">
        <v>25</v>
      </c>
      <c r="U4645" s="2" t="s">
        <v>26</v>
      </c>
      <c r="V4645" s="2" t="s">
        <v>791</v>
      </c>
      <c r="W4645" s="2"/>
      <c r="X4645" s="2" t="s">
        <v>764</v>
      </c>
      <c r="Y4645" s="2"/>
      <c r="Z4645" s="2"/>
      <c r="AA4645" s="12" t="s">
        <v>835</v>
      </c>
      <c r="AB4645" t="str">
        <f>IF(Q4645&gt;0,"yes","no")</f>
        <v>yes</v>
      </c>
      <c r="AC4645" t="str">
        <f>IF(O4645&gt;0,"yes","no")</f>
        <v>yes</v>
      </c>
      <c r="AD4645" t="str">
        <f>IF(AH4645="hatch","yes","no")</f>
        <v>yes</v>
      </c>
      <c r="AE4645" t="str">
        <f>IF(AH4645="swimup","yes","no")</f>
        <v>no</v>
      </c>
      <c r="AF4645" t="str">
        <f>IF(AH4645="respiration","yes","no")</f>
        <v>no</v>
      </c>
      <c r="AH4645" t="s">
        <v>766</v>
      </c>
      <c r="AI4645">
        <f>IF(O4645&gt;0,(IF(S4645="live",O4645*0.84,IF(S4645="dried.ethanol",O4645*0.8449+2.8227,O4645))),"")</f>
        <v>10.967000000000001</v>
      </c>
      <c r="AJ4645" s="2" t="s">
        <v>778</v>
      </c>
      <c r="AL4645" t="str">
        <f>IF(OR(AND(Q4645=Q4646,P4645&gt;0),AND(O4645&gt;0,O4645=O4646)),"duplicate","")</f>
        <v/>
      </c>
      <c r="AM4645" t="s">
        <v>826</v>
      </c>
      <c r="AN4645" t="s">
        <v>826</v>
      </c>
      <c r="AO4645" t="s">
        <v>826</v>
      </c>
      <c r="AP4645" t="s">
        <v>826</v>
      </c>
      <c r="AQ4645" t="s">
        <v>32</v>
      </c>
    </row>
    <row r="4646" spans="1:43" x14ac:dyDescent="0.2">
      <c r="A4646" s="31"/>
      <c r="B4646" s="1">
        <v>42899</v>
      </c>
      <c r="C4646" s="1" t="str">
        <f>IF(F4646="Kup","6/13/2017",IF(F4646="Sag","6/14/2017",""))</f>
        <v>6/13/2017</v>
      </c>
      <c r="D4646" s="27">
        <f>A4646-B4646</f>
        <v>-42899</v>
      </c>
      <c r="E4646" s="27">
        <f>A4646-C4646</f>
        <v>-42899</v>
      </c>
      <c r="F4646" s="2" t="s">
        <v>21</v>
      </c>
      <c r="G4646" s="2" t="s">
        <v>649</v>
      </c>
      <c r="H4646" s="2" t="s">
        <v>42</v>
      </c>
      <c r="I4646" s="12" t="s">
        <v>39</v>
      </c>
      <c r="J4646" s="12" t="s">
        <v>983</v>
      </c>
      <c r="K4646" s="3" t="s">
        <v>965</v>
      </c>
      <c r="L4646" s="3" t="s">
        <v>951</v>
      </c>
      <c r="M4646" s="2">
        <v>4</v>
      </c>
      <c r="N4646" s="2">
        <v>4</v>
      </c>
      <c r="O4646" s="25">
        <v>13.622</v>
      </c>
      <c r="P4646" s="2"/>
      <c r="Q4646" s="2"/>
      <c r="R4646" t="str">
        <f>IF(Q4646&gt;0,(P4646*(Q4646^2))*(3.14159/6),"")</f>
        <v/>
      </c>
      <c r="S4646" s="2" t="s">
        <v>32</v>
      </c>
      <c r="T4646" t="s">
        <v>25</v>
      </c>
      <c r="U4646" s="2" t="s">
        <v>26</v>
      </c>
      <c r="V4646" s="2" t="s">
        <v>652</v>
      </c>
      <c r="W4646" s="2"/>
      <c r="X4646" s="2" t="s">
        <v>764</v>
      </c>
      <c r="Y4646" s="2"/>
      <c r="AA4646" s="12" t="s">
        <v>835</v>
      </c>
      <c r="AB4646" t="str">
        <f>IF(Q4646&gt;0,"yes","no")</f>
        <v>no</v>
      </c>
      <c r="AC4646" t="str">
        <f>IF(O4646&gt;0,"yes","no")</f>
        <v>yes</v>
      </c>
      <c r="AD4646" t="str">
        <f>IF(AH4646="hatch","yes","no")</f>
        <v>no</v>
      </c>
      <c r="AE4646" t="str">
        <f>IF(AH4646="swimup","yes","no")</f>
        <v>yes</v>
      </c>
      <c r="AF4646" t="str">
        <f>IF(AH4646="respiration","yes","no")</f>
        <v>no</v>
      </c>
      <c r="AH4646" t="s">
        <v>765</v>
      </c>
      <c r="AI4646">
        <f>IF(O4646&gt;0,(IF(S4646="live",O4646*0.84,IF(S4646="dried.ethanol",O4646*0.8449+2.8227,O4646))),"")</f>
        <v>13.622</v>
      </c>
      <c r="AJ4646" s="2" t="s">
        <v>653</v>
      </c>
      <c r="AL4646" t="str">
        <f>IF(OR(AND(Q4646=Q4647,P4646&gt;0),AND(O4646&gt;0,O4646=O4647)),"duplicate","")</f>
        <v/>
      </c>
      <c r="AM4646" t="s">
        <v>827</v>
      </c>
      <c r="AN4646" t="s">
        <v>827</v>
      </c>
      <c r="AO4646" t="s">
        <v>826</v>
      </c>
      <c r="AP4646" t="s">
        <v>826</v>
      </c>
      <c r="AQ4646" t="s">
        <v>32</v>
      </c>
    </row>
    <row r="4647" spans="1:43" x14ac:dyDescent="0.2">
      <c r="A4647" s="31"/>
      <c r="B4647" s="1">
        <v>42899</v>
      </c>
      <c r="C4647" s="1" t="str">
        <f>IF(F4647="Kup","6/13/2017",IF(F4647="Sag","6/14/2017",""))</f>
        <v>6/13/2017</v>
      </c>
      <c r="D4647" s="27">
        <f>A4647-B4647</f>
        <v>-42899</v>
      </c>
      <c r="E4647" s="27">
        <f>A4647-C4647</f>
        <v>-42899</v>
      </c>
      <c r="F4647" s="2" t="s">
        <v>21</v>
      </c>
      <c r="G4647" s="2" t="s">
        <v>711</v>
      </c>
      <c r="H4647" s="2" t="s">
        <v>42</v>
      </c>
      <c r="I4647" s="12" t="s">
        <v>39</v>
      </c>
      <c r="J4647" s="12" t="s">
        <v>983</v>
      </c>
      <c r="K4647" s="3" t="s">
        <v>965</v>
      </c>
      <c r="L4647" s="3" t="s">
        <v>951</v>
      </c>
      <c r="M4647" s="2">
        <v>5</v>
      </c>
      <c r="N4647" s="2">
        <v>5</v>
      </c>
      <c r="O4647" s="25">
        <v>10.932</v>
      </c>
      <c r="P4647" s="3">
        <v>2.456</v>
      </c>
      <c r="Q4647" s="3">
        <v>1.897</v>
      </c>
      <c r="R4647">
        <f>IF(Q4647&gt;0,(P4647*(Q4647^2))*(3.14159/6),"")</f>
        <v>4.6276582571082265</v>
      </c>
      <c r="S4647" s="2" t="s">
        <v>32</v>
      </c>
      <c r="T4647" t="s">
        <v>25</v>
      </c>
      <c r="U4647" s="2" t="s">
        <v>26</v>
      </c>
      <c r="V4647" s="2" t="s">
        <v>791</v>
      </c>
      <c r="W4647" s="2"/>
      <c r="X4647" s="2" t="s">
        <v>764</v>
      </c>
      <c r="Y4647" s="2"/>
      <c r="Z4647" s="2"/>
      <c r="AA4647" s="12" t="s">
        <v>835</v>
      </c>
      <c r="AB4647" t="str">
        <f>IF(Q4647&gt;0,"yes","no")</f>
        <v>yes</v>
      </c>
      <c r="AC4647" t="str">
        <f>IF(O4647&gt;0,"yes","no")</f>
        <v>yes</v>
      </c>
      <c r="AD4647" t="str">
        <f>IF(AH4647="hatch","yes","no")</f>
        <v>yes</v>
      </c>
      <c r="AE4647" t="str">
        <f>IF(AH4647="swimup","yes","no")</f>
        <v>no</v>
      </c>
      <c r="AF4647" t="str">
        <f>IF(AH4647="respiration","yes","no")</f>
        <v>no</v>
      </c>
      <c r="AH4647" t="s">
        <v>766</v>
      </c>
      <c r="AI4647">
        <f>IF(O4647&gt;0,(IF(S4647="live",O4647*0.84,IF(S4647="dried.ethanol",O4647*0.8449+2.8227,O4647))),"")</f>
        <v>10.932</v>
      </c>
      <c r="AJ4647" s="2" t="s">
        <v>778</v>
      </c>
      <c r="AL4647" t="str">
        <f>IF(OR(AND(Q4647=Q4648,P4647&gt;0),AND(O4647&gt;0,O4647=O4648)),"duplicate","")</f>
        <v/>
      </c>
      <c r="AM4647" t="s">
        <v>826</v>
      </c>
      <c r="AN4647" t="s">
        <v>826</v>
      </c>
      <c r="AO4647" t="s">
        <v>826</v>
      </c>
      <c r="AP4647" t="s">
        <v>826</v>
      </c>
      <c r="AQ4647" t="s">
        <v>32</v>
      </c>
    </row>
    <row r="4648" spans="1:43" x14ac:dyDescent="0.2">
      <c r="A4648" s="31"/>
      <c r="B4648" s="1">
        <v>42899</v>
      </c>
      <c r="C4648" s="1" t="str">
        <f>IF(F4648="Kup","6/13/2017",IF(F4648="Sag","6/14/2017",""))</f>
        <v>6/13/2017</v>
      </c>
      <c r="D4648" s="27">
        <f>A4648-B4648</f>
        <v>-42899</v>
      </c>
      <c r="E4648" s="27">
        <f>A4648-C4648</f>
        <v>-42899</v>
      </c>
      <c r="F4648" s="2" t="s">
        <v>21</v>
      </c>
      <c r="G4648" s="2" t="s">
        <v>649</v>
      </c>
      <c r="H4648" s="2" t="s">
        <v>42</v>
      </c>
      <c r="I4648" s="12" t="s">
        <v>39</v>
      </c>
      <c r="J4648" s="12" t="s">
        <v>983</v>
      </c>
      <c r="K4648" s="3" t="s">
        <v>965</v>
      </c>
      <c r="L4648" s="3" t="s">
        <v>951</v>
      </c>
      <c r="M4648" s="2">
        <v>5</v>
      </c>
      <c r="N4648" s="2">
        <v>5</v>
      </c>
      <c r="O4648" s="25">
        <v>12.776</v>
      </c>
      <c r="P4648" s="2"/>
      <c r="Q4648" s="2"/>
      <c r="R4648" t="str">
        <f>IF(Q4648&gt;0,(P4648*(Q4648^2))*(3.14159/6),"")</f>
        <v/>
      </c>
      <c r="S4648" s="2" t="s">
        <v>32</v>
      </c>
      <c r="T4648" t="s">
        <v>25</v>
      </c>
      <c r="U4648" s="2" t="s">
        <v>26</v>
      </c>
      <c r="V4648" s="2" t="s">
        <v>652</v>
      </c>
      <c r="W4648" s="2"/>
      <c r="X4648" s="2" t="s">
        <v>764</v>
      </c>
      <c r="Y4648" s="2"/>
      <c r="AA4648" s="12" t="s">
        <v>835</v>
      </c>
      <c r="AB4648" t="str">
        <f>IF(Q4648&gt;0,"yes","no")</f>
        <v>no</v>
      </c>
      <c r="AC4648" t="str">
        <f>IF(O4648&gt;0,"yes","no")</f>
        <v>yes</v>
      </c>
      <c r="AD4648" t="str">
        <f>IF(AH4648="hatch","yes","no")</f>
        <v>no</v>
      </c>
      <c r="AE4648" t="str">
        <f>IF(AH4648="swimup","yes","no")</f>
        <v>yes</v>
      </c>
      <c r="AF4648" t="str">
        <f>IF(AH4648="respiration","yes","no")</f>
        <v>no</v>
      </c>
      <c r="AH4648" t="s">
        <v>765</v>
      </c>
      <c r="AI4648">
        <f>IF(O4648&gt;0,(IF(S4648="live",O4648*0.84,IF(S4648="dried.ethanol",O4648*0.8449+2.8227,O4648))),"")</f>
        <v>12.776</v>
      </c>
      <c r="AJ4648" s="2" t="s">
        <v>653</v>
      </c>
      <c r="AL4648" t="str">
        <f>IF(OR(AND(Q4648=Q4649,P4648&gt;0),AND(O4648&gt;0,O4648=O4649)),"duplicate","")</f>
        <v/>
      </c>
      <c r="AM4648" t="s">
        <v>827</v>
      </c>
      <c r="AN4648" t="s">
        <v>827</v>
      </c>
      <c r="AO4648" t="s">
        <v>826</v>
      </c>
      <c r="AP4648" t="s">
        <v>826</v>
      </c>
      <c r="AQ4648" t="s">
        <v>32</v>
      </c>
    </row>
    <row r="4649" spans="1:43" x14ac:dyDescent="0.2">
      <c r="A4649" s="31"/>
      <c r="B4649" s="1">
        <v>42899</v>
      </c>
      <c r="C4649" s="1" t="str">
        <f>IF(F4649="Kup","6/13/2017",IF(F4649="Sag","6/14/2017",""))</f>
        <v>6/13/2017</v>
      </c>
      <c r="D4649" s="27">
        <f>A4649-B4649</f>
        <v>-42899</v>
      </c>
      <c r="E4649" s="27">
        <f>A4649-C4649</f>
        <v>-42899</v>
      </c>
      <c r="F4649" s="2" t="s">
        <v>21</v>
      </c>
      <c r="G4649" s="2" t="s">
        <v>711</v>
      </c>
      <c r="H4649" s="2" t="s">
        <v>42</v>
      </c>
      <c r="I4649" s="12" t="s">
        <v>39</v>
      </c>
      <c r="J4649" s="12" t="s">
        <v>983</v>
      </c>
      <c r="K4649" s="3" t="s">
        <v>965</v>
      </c>
      <c r="L4649" s="3" t="s">
        <v>951</v>
      </c>
      <c r="M4649" s="2">
        <v>6</v>
      </c>
      <c r="N4649" s="2">
        <v>6</v>
      </c>
      <c r="O4649" s="25">
        <v>11.138</v>
      </c>
      <c r="P4649" s="3">
        <v>2.524</v>
      </c>
      <c r="Q4649" s="3">
        <v>1.99</v>
      </c>
      <c r="R4649">
        <f>IF(Q4649&gt;0,(P4649*(Q4649^2))*(3.14159/6),"")</f>
        <v>5.2335184418193332</v>
      </c>
      <c r="S4649" s="2" t="s">
        <v>32</v>
      </c>
      <c r="T4649" t="s">
        <v>25</v>
      </c>
      <c r="U4649" s="2" t="s">
        <v>26</v>
      </c>
      <c r="V4649" s="2" t="s">
        <v>791</v>
      </c>
      <c r="W4649" s="2"/>
      <c r="X4649" s="2" t="s">
        <v>764</v>
      </c>
      <c r="Y4649" s="2"/>
      <c r="Z4649" s="2"/>
      <c r="AA4649" s="12" t="s">
        <v>835</v>
      </c>
      <c r="AB4649" t="str">
        <f>IF(Q4649&gt;0,"yes","no")</f>
        <v>yes</v>
      </c>
      <c r="AC4649" t="str">
        <f>IF(O4649&gt;0,"yes","no")</f>
        <v>yes</v>
      </c>
      <c r="AD4649" t="str">
        <f>IF(AH4649="hatch","yes","no")</f>
        <v>yes</v>
      </c>
      <c r="AE4649" t="str">
        <f>IF(AH4649="swimup","yes","no")</f>
        <v>no</v>
      </c>
      <c r="AF4649" t="str">
        <f>IF(AH4649="respiration","yes","no")</f>
        <v>no</v>
      </c>
      <c r="AH4649" t="s">
        <v>766</v>
      </c>
      <c r="AI4649">
        <f>IF(O4649&gt;0,(IF(S4649="live",O4649*0.84,IF(S4649="dried.ethanol",O4649*0.8449+2.8227,O4649))),"")</f>
        <v>11.138</v>
      </c>
      <c r="AJ4649" s="2" t="s">
        <v>778</v>
      </c>
      <c r="AL4649" t="str">
        <f>IF(OR(AND(Q4649=Q4650,P4649&gt;0),AND(O4649&gt;0,O4649=O4650)),"duplicate","")</f>
        <v/>
      </c>
      <c r="AM4649" t="s">
        <v>826</v>
      </c>
      <c r="AN4649" t="s">
        <v>826</v>
      </c>
      <c r="AO4649" t="s">
        <v>826</v>
      </c>
      <c r="AP4649" t="s">
        <v>826</v>
      </c>
      <c r="AQ4649" t="s">
        <v>32</v>
      </c>
    </row>
    <row r="4650" spans="1:43" x14ac:dyDescent="0.2">
      <c r="A4650" s="31"/>
      <c r="B4650" s="1">
        <v>42899</v>
      </c>
      <c r="C4650" s="1" t="str">
        <f>IF(F4650="Kup","6/13/2017",IF(F4650="Sag","6/14/2017",""))</f>
        <v>6/13/2017</v>
      </c>
      <c r="D4650" s="27">
        <f>A4650-B4650</f>
        <v>-42899</v>
      </c>
      <c r="E4650" s="27">
        <f>A4650-C4650</f>
        <v>-42899</v>
      </c>
      <c r="F4650" s="2" t="s">
        <v>21</v>
      </c>
      <c r="G4650" s="2" t="s">
        <v>649</v>
      </c>
      <c r="H4650" s="2" t="s">
        <v>42</v>
      </c>
      <c r="I4650" s="12" t="s">
        <v>39</v>
      </c>
      <c r="J4650" s="12" t="s">
        <v>983</v>
      </c>
      <c r="K4650" s="3" t="s">
        <v>965</v>
      </c>
      <c r="L4650" s="3" t="s">
        <v>951</v>
      </c>
      <c r="M4650" s="2">
        <v>6</v>
      </c>
      <c r="N4650" s="2">
        <v>6</v>
      </c>
      <c r="O4650" s="25">
        <v>12.833</v>
      </c>
      <c r="P4650" s="2"/>
      <c r="Q4650" s="2"/>
      <c r="R4650" t="str">
        <f>IF(Q4650&gt;0,(P4650*(Q4650^2))*(3.14159/6),"")</f>
        <v/>
      </c>
      <c r="S4650" s="2" t="s">
        <v>32</v>
      </c>
      <c r="T4650" t="s">
        <v>25</v>
      </c>
      <c r="U4650" s="2" t="s">
        <v>26</v>
      </c>
      <c r="V4650" s="2" t="s">
        <v>652</v>
      </c>
      <c r="W4650" s="2"/>
      <c r="X4650" s="2" t="s">
        <v>764</v>
      </c>
      <c r="Y4650" s="2"/>
      <c r="AA4650" s="12" t="s">
        <v>835</v>
      </c>
      <c r="AB4650" t="str">
        <f>IF(Q4650&gt;0,"yes","no")</f>
        <v>no</v>
      </c>
      <c r="AC4650" t="str">
        <f>IF(O4650&gt;0,"yes","no")</f>
        <v>yes</v>
      </c>
      <c r="AD4650" t="str">
        <f>IF(AH4650="hatch","yes","no")</f>
        <v>no</v>
      </c>
      <c r="AE4650" t="str">
        <f>IF(AH4650="swimup","yes","no")</f>
        <v>yes</v>
      </c>
      <c r="AF4650" t="str">
        <f>IF(AH4650="respiration","yes","no")</f>
        <v>no</v>
      </c>
      <c r="AH4650" t="s">
        <v>765</v>
      </c>
      <c r="AI4650">
        <f>IF(O4650&gt;0,(IF(S4650="live",O4650*0.84,IF(S4650="dried.ethanol",O4650*0.8449+2.8227,O4650))),"")</f>
        <v>12.833</v>
      </c>
      <c r="AJ4650" s="2" t="s">
        <v>653</v>
      </c>
      <c r="AL4650" t="str">
        <f>IF(OR(AND(Q4650=Q4651,P4650&gt;0),AND(O4650&gt;0,O4650=O4651)),"duplicate","")</f>
        <v/>
      </c>
      <c r="AM4650" t="s">
        <v>827</v>
      </c>
      <c r="AN4650" t="s">
        <v>827</v>
      </c>
      <c r="AO4650" t="s">
        <v>826</v>
      </c>
      <c r="AP4650" t="s">
        <v>826</v>
      </c>
      <c r="AQ4650" t="s">
        <v>32</v>
      </c>
    </row>
    <row r="4651" spans="1:43" x14ac:dyDescent="0.2">
      <c r="A4651" s="31"/>
      <c r="B4651" s="1">
        <v>42899</v>
      </c>
      <c r="C4651" s="1" t="str">
        <f>IF(F4651="Kup","6/13/2017",IF(F4651="Sag","6/14/2017",""))</f>
        <v>6/13/2017</v>
      </c>
      <c r="D4651" s="27">
        <f>A4651-B4651</f>
        <v>-42899</v>
      </c>
      <c r="E4651" s="27">
        <f>A4651-C4651</f>
        <v>-42899</v>
      </c>
      <c r="F4651" s="2" t="s">
        <v>21</v>
      </c>
      <c r="G4651" s="2" t="s">
        <v>711</v>
      </c>
      <c r="H4651" s="2" t="s">
        <v>42</v>
      </c>
      <c r="I4651" s="12" t="s">
        <v>39</v>
      </c>
      <c r="J4651" s="12" t="s">
        <v>983</v>
      </c>
      <c r="K4651" s="3" t="s">
        <v>965</v>
      </c>
      <c r="L4651" s="3" t="s">
        <v>951</v>
      </c>
      <c r="M4651" s="2">
        <v>7</v>
      </c>
      <c r="N4651" s="2">
        <v>7</v>
      </c>
      <c r="O4651" s="25">
        <v>10.952999999999999</v>
      </c>
      <c r="P4651" s="3">
        <v>2.3639999999999999</v>
      </c>
      <c r="Q4651" s="3">
        <v>1.8180000000000001</v>
      </c>
      <c r="R4651">
        <f>IF(Q4651&gt;0,(P4651*(Q4651^2))*(3.14159/6),"")</f>
        <v>4.0910377358210397</v>
      </c>
      <c r="S4651" s="2" t="s">
        <v>32</v>
      </c>
      <c r="T4651" t="s">
        <v>25</v>
      </c>
      <c r="U4651" s="2" t="s">
        <v>26</v>
      </c>
      <c r="V4651" s="2" t="s">
        <v>791</v>
      </c>
      <c r="W4651" s="2"/>
      <c r="X4651" s="2" t="s">
        <v>764</v>
      </c>
      <c r="Y4651" s="2"/>
      <c r="Z4651" s="2"/>
      <c r="AA4651" s="12" t="s">
        <v>835</v>
      </c>
      <c r="AB4651" t="str">
        <f>IF(Q4651&gt;0,"yes","no")</f>
        <v>yes</v>
      </c>
      <c r="AC4651" t="str">
        <f>IF(O4651&gt;0,"yes","no")</f>
        <v>yes</v>
      </c>
      <c r="AD4651" t="str">
        <f>IF(AH4651="hatch","yes","no")</f>
        <v>yes</v>
      </c>
      <c r="AE4651" t="str">
        <f>IF(AH4651="swimup","yes","no")</f>
        <v>no</v>
      </c>
      <c r="AF4651" t="str">
        <f>IF(AH4651="respiration","yes","no")</f>
        <v>no</v>
      </c>
      <c r="AH4651" t="s">
        <v>766</v>
      </c>
      <c r="AI4651">
        <f>IF(O4651&gt;0,(IF(S4651="live",O4651*0.84,IF(S4651="dried.ethanol",O4651*0.8449+2.8227,O4651))),"")</f>
        <v>10.952999999999999</v>
      </c>
      <c r="AJ4651" s="2" t="s">
        <v>778</v>
      </c>
      <c r="AL4651" t="str">
        <f>IF(OR(AND(Q4651=Q4652,P4651&gt;0),AND(O4651&gt;0,O4651=O4652)),"duplicate","")</f>
        <v/>
      </c>
      <c r="AM4651" t="s">
        <v>826</v>
      </c>
      <c r="AN4651" t="s">
        <v>826</v>
      </c>
      <c r="AO4651" t="s">
        <v>826</v>
      </c>
      <c r="AP4651" t="s">
        <v>826</v>
      </c>
      <c r="AQ4651" t="s">
        <v>32</v>
      </c>
    </row>
    <row r="4652" spans="1:43" x14ac:dyDescent="0.2">
      <c r="A4652" s="31"/>
      <c r="B4652" s="1">
        <v>42899</v>
      </c>
      <c r="C4652" s="1" t="str">
        <f>IF(F4652="Kup","6/13/2017",IF(F4652="Sag","6/14/2017",""))</f>
        <v>6/13/2017</v>
      </c>
      <c r="D4652" s="27">
        <f>A4652-B4652</f>
        <v>-42899</v>
      </c>
      <c r="E4652" s="27">
        <f>A4652-C4652</f>
        <v>-42899</v>
      </c>
      <c r="F4652" s="2" t="s">
        <v>21</v>
      </c>
      <c r="G4652" s="2" t="s">
        <v>649</v>
      </c>
      <c r="H4652" s="2" t="s">
        <v>42</v>
      </c>
      <c r="I4652" s="12" t="s">
        <v>39</v>
      </c>
      <c r="J4652" s="12" t="s">
        <v>983</v>
      </c>
      <c r="K4652" s="3" t="s">
        <v>965</v>
      </c>
      <c r="L4652" s="3" t="s">
        <v>951</v>
      </c>
      <c r="M4652" s="2">
        <v>7</v>
      </c>
      <c r="N4652" s="2">
        <v>7</v>
      </c>
      <c r="O4652" s="25">
        <v>12.885</v>
      </c>
      <c r="P4652" s="2"/>
      <c r="Q4652" s="2"/>
      <c r="R4652" t="str">
        <f>IF(Q4652&gt;0,(P4652*(Q4652^2))*(3.14159/6),"")</f>
        <v/>
      </c>
      <c r="S4652" s="2" t="s">
        <v>32</v>
      </c>
      <c r="T4652" t="s">
        <v>25</v>
      </c>
      <c r="U4652" s="2" t="s">
        <v>26</v>
      </c>
      <c r="V4652" s="2" t="s">
        <v>652</v>
      </c>
      <c r="W4652" s="2"/>
      <c r="X4652" s="2" t="s">
        <v>764</v>
      </c>
      <c r="Y4652" s="2"/>
      <c r="AA4652" s="12" t="s">
        <v>835</v>
      </c>
      <c r="AB4652" t="str">
        <f>IF(Q4652&gt;0,"yes","no")</f>
        <v>no</v>
      </c>
      <c r="AC4652" t="str">
        <f>IF(O4652&gt;0,"yes","no")</f>
        <v>yes</v>
      </c>
      <c r="AD4652" t="str">
        <f>IF(AH4652="hatch","yes","no")</f>
        <v>no</v>
      </c>
      <c r="AE4652" t="str">
        <f>IF(AH4652="swimup","yes","no")</f>
        <v>yes</v>
      </c>
      <c r="AF4652" t="str">
        <f>IF(AH4652="respiration","yes","no")</f>
        <v>no</v>
      </c>
      <c r="AH4652" t="s">
        <v>765</v>
      </c>
      <c r="AI4652">
        <f>IF(O4652&gt;0,(IF(S4652="live",O4652*0.84,IF(S4652="dried.ethanol",O4652*0.8449+2.8227,O4652))),"")</f>
        <v>12.885</v>
      </c>
      <c r="AJ4652" s="2" t="s">
        <v>653</v>
      </c>
      <c r="AL4652" t="str">
        <f>IF(OR(AND(Q4652=Q4653,P4652&gt;0),AND(O4652&gt;0,O4652=O4653)),"duplicate","")</f>
        <v/>
      </c>
      <c r="AM4652" t="s">
        <v>827</v>
      </c>
      <c r="AN4652" t="s">
        <v>827</v>
      </c>
      <c r="AO4652" t="s">
        <v>826</v>
      </c>
      <c r="AP4652" t="s">
        <v>826</v>
      </c>
      <c r="AQ4652" t="s">
        <v>32</v>
      </c>
    </row>
    <row r="4653" spans="1:43" x14ac:dyDescent="0.2">
      <c r="A4653" s="31"/>
      <c r="B4653" s="1">
        <v>42899</v>
      </c>
      <c r="C4653" s="1" t="str">
        <f>IF(F4653="Kup","6/13/2017",IF(F4653="Sag","6/14/2017",""))</f>
        <v>6/13/2017</v>
      </c>
      <c r="D4653" s="27">
        <f>A4653-B4653</f>
        <v>-42899</v>
      </c>
      <c r="E4653" s="27">
        <f>A4653-C4653</f>
        <v>-42899</v>
      </c>
      <c r="F4653" s="2" t="s">
        <v>21</v>
      </c>
      <c r="G4653" s="2" t="s">
        <v>711</v>
      </c>
      <c r="H4653" s="2" t="s">
        <v>42</v>
      </c>
      <c r="I4653" s="12" t="s">
        <v>39</v>
      </c>
      <c r="J4653" s="12" t="s">
        <v>983</v>
      </c>
      <c r="K4653" s="3" t="s">
        <v>965</v>
      </c>
      <c r="L4653" s="3" t="s">
        <v>951</v>
      </c>
      <c r="M4653" s="2">
        <v>8</v>
      </c>
      <c r="N4653" s="2">
        <v>8</v>
      </c>
      <c r="O4653" s="25">
        <v>10.72</v>
      </c>
      <c r="P4653" s="3">
        <v>2.3420000000000001</v>
      </c>
      <c r="Q4653" s="3">
        <v>1.968</v>
      </c>
      <c r="R4653">
        <f>IF(Q4653&gt;0,(P4653*(Q4653^2))*(3.14159/6),"")</f>
        <v>4.7493626704051195</v>
      </c>
      <c r="S4653" s="2" t="s">
        <v>32</v>
      </c>
      <c r="T4653" t="s">
        <v>25</v>
      </c>
      <c r="U4653" s="2" t="s">
        <v>26</v>
      </c>
      <c r="V4653" s="2" t="s">
        <v>791</v>
      </c>
      <c r="W4653" s="2"/>
      <c r="X4653" s="2" t="s">
        <v>764</v>
      </c>
      <c r="Y4653" s="2"/>
      <c r="Z4653" s="2"/>
      <c r="AA4653" s="12" t="s">
        <v>835</v>
      </c>
      <c r="AB4653" t="str">
        <f>IF(Q4653&gt;0,"yes","no")</f>
        <v>yes</v>
      </c>
      <c r="AC4653" t="str">
        <f>IF(O4653&gt;0,"yes","no")</f>
        <v>yes</v>
      </c>
      <c r="AD4653" t="str">
        <f>IF(AH4653="hatch","yes","no")</f>
        <v>yes</v>
      </c>
      <c r="AE4653" t="str">
        <f>IF(AH4653="swimup","yes","no")</f>
        <v>no</v>
      </c>
      <c r="AF4653" t="str">
        <f>IF(AH4653="respiration","yes","no")</f>
        <v>no</v>
      </c>
      <c r="AH4653" t="s">
        <v>766</v>
      </c>
      <c r="AI4653">
        <f>IF(O4653&gt;0,(IF(S4653="live",O4653*0.84,IF(S4653="dried.ethanol",O4653*0.8449+2.8227,O4653))),"")</f>
        <v>10.72</v>
      </c>
      <c r="AJ4653" s="2" t="s">
        <v>778</v>
      </c>
      <c r="AL4653" t="str">
        <f>IF(OR(AND(Q4653=Q4654,P4653&gt;0),AND(O4653&gt;0,O4653=O4654)),"duplicate","")</f>
        <v/>
      </c>
      <c r="AM4653" t="s">
        <v>826</v>
      </c>
      <c r="AN4653" t="s">
        <v>826</v>
      </c>
      <c r="AO4653" t="s">
        <v>826</v>
      </c>
      <c r="AP4653" t="s">
        <v>826</v>
      </c>
      <c r="AQ4653" t="s">
        <v>32</v>
      </c>
    </row>
    <row r="4654" spans="1:43" x14ac:dyDescent="0.2">
      <c r="A4654" s="31"/>
      <c r="B4654" s="1">
        <v>42899</v>
      </c>
      <c r="C4654" s="1" t="str">
        <f>IF(F4654="Kup","6/13/2017",IF(F4654="Sag","6/14/2017",""))</f>
        <v>6/13/2017</v>
      </c>
      <c r="D4654" s="27">
        <f>A4654-B4654</f>
        <v>-42899</v>
      </c>
      <c r="E4654" s="27">
        <f>A4654-C4654</f>
        <v>-42899</v>
      </c>
      <c r="F4654" s="2" t="s">
        <v>21</v>
      </c>
      <c r="G4654" s="2" t="s">
        <v>649</v>
      </c>
      <c r="H4654" s="2" t="s">
        <v>42</v>
      </c>
      <c r="I4654" s="12" t="s">
        <v>39</v>
      </c>
      <c r="J4654" s="12" t="s">
        <v>983</v>
      </c>
      <c r="K4654" s="3" t="s">
        <v>965</v>
      </c>
      <c r="L4654" s="3" t="s">
        <v>951</v>
      </c>
      <c r="M4654" s="2">
        <v>8</v>
      </c>
      <c r="N4654" s="2">
        <v>8</v>
      </c>
      <c r="O4654" s="25">
        <v>12.773999999999999</v>
      </c>
      <c r="P4654" s="2"/>
      <c r="Q4654" s="2"/>
      <c r="R4654" t="str">
        <f>IF(Q4654&gt;0,(P4654*(Q4654^2))*(3.14159/6),"")</f>
        <v/>
      </c>
      <c r="S4654" s="2" t="s">
        <v>32</v>
      </c>
      <c r="T4654" t="s">
        <v>25</v>
      </c>
      <c r="U4654" s="2" t="s">
        <v>26</v>
      </c>
      <c r="V4654" s="2" t="s">
        <v>652</v>
      </c>
      <c r="W4654" s="2"/>
      <c r="X4654" s="2" t="s">
        <v>764</v>
      </c>
      <c r="Y4654" s="2"/>
      <c r="AA4654" s="12" t="s">
        <v>835</v>
      </c>
      <c r="AB4654" t="str">
        <f>IF(Q4654&gt;0,"yes","no")</f>
        <v>no</v>
      </c>
      <c r="AC4654" t="str">
        <f>IF(O4654&gt;0,"yes","no")</f>
        <v>yes</v>
      </c>
      <c r="AD4654" t="str">
        <f>IF(AH4654="hatch","yes","no")</f>
        <v>no</v>
      </c>
      <c r="AE4654" t="str">
        <f>IF(AH4654="swimup","yes","no")</f>
        <v>yes</v>
      </c>
      <c r="AF4654" t="str">
        <f>IF(AH4654="respiration","yes","no")</f>
        <v>no</v>
      </c>
      <c r="AH4654" t="s">
        <v>765</v>
      </c>
      <c r="AI4654">
        <f>IF(O4654&gt;0,(IF(S4654="live",O4654*0.84,IF(S4654="dried.ethanol",O4654*0.8449+2.8227,O4654))),"")</f>
        <v>12.773999999999999</v>
      </c>
      <c r="AJ4654" s="2" t="s">
        <v>653</v>
      </c>
      <c r="AL4654" t="str">
        <f>IF(OR(AND(Q4654=Q4655,P4654&gt;0),AND(O4654&gt;0,O4654=O4655)),"duplicate","")</f>
        <v/>
      </c>
      <c r="AM4654" t="s">
        <v>827</v>
      </c>
      <c r="AN4654" t="s">
        <v>827</v>
      </c>
      <c r="AO4654" t="s">
        <v>826</v>
      </c>
      <c r="AP4654" t="s">
        <v>826</v>
      </c>
      <c r="AQ4654" t="s">
        <v>32</v>
      </c>
    </row>
    <row r="4655" spans="1:43" x14ac:dyDescent="0.2">
      <c r="A4655" s="31"/>
      <c r="B4655" s="1">
        <v>42899</v>
      </c>
      <c r="C4655" s="1" t="str">
        <f>IF(F4655="Kup","6/13/2017",IF(F4655="Sag","6/14/2017",""))</f>
        <v>6/13/2017</v>
      </c>
      <c r="D4655" s="27">
        <f>A4655-B4655</f>
        <v>-42899</v>
      </c>
      <c r="E4655" s="27">
        <f>A4655-C4655</f>
        <v>-42899</v>
      </c>
      <c r="F4655" s="2" t="s">
        <v>21</v>
      </c>
      <c r="G4655" s="2" t="s">
        <v>711</v>
      </c>
      <c r="H4655" s="2" t="s">
        <v>42</v>
      </c>
      <c r="I4655" s="12" t="s">
        <v>39</v>
      </c>
      <c r="J4655" s="12" t="s">
        <v>983</v>
      </c>
      <c r="K4655" s="3" t="s">
        <v>965</v>
      </c>
      <c r="L4655" s="3" t="s">
        <v>951</v>
      </c>
      <c r="M4655" s="2">
        <v>9</v>
      </c>
      <c r="N4655" s="2">
        <v>9</v>
      </c>
      <c r="O4655" s="25">
        <v>10.051</v>
      </c>
      <c r="P4655" s="3">
        <v>3.149</v>
      </c>
      <c r="Q4655" s="3">
        <v>2.0950000000000002</v>
      </c>
      <c r="R4655">
        <f>IF(Q4655&gt;0,(P4655*(Q4655^2))*(3.14159/6),"")</f>
        <v>7.2366733649437931</v>
      </c>
      <c r="S4655" s="2" t="s">
        <v>32</v>
      </c>
      <c r="T4655" t="s">
        <v>25</v>
      </c>
      <c r="U4655" s="2" t="s">
        <v>26</v>
      </c>
      <c r="V4655" s="2" t="s">
        <v>791</v>
      </c>
      <c r="W4655" s="2"/>
      <c r="X4655" s="2" t="s">
        <v>764</v>
      </c>
      <c r="Y4655" s="2"/>
      <c r="Z4655" s="2"/>
      <c r="AA4655" s="12" t="s">
        <v>835</v>
      </c>
      <c r="AB4655" t="str">
        <f>IF(Q4655&gt;0,"yes","no")</f>
        <v>yes</v>
      </c>
      <c r="AC4655" t="str">
        <f>IF(O4655&gt;0,"yes","no")</f>
        <v>yes</v>
      </c>
      <c r="AD4655" t="str">
        <f>IF(AH4655="hatch","yes","no")</f>
        <v>yes</v>
      </c>
      <c r="AE4655" t="str">
        <f>IF(AH4655="swimup","yes","no")</f>
        <v>no</v>
      </c>
      <c r="AF4655" t="str">
        <f>IF(AH4655="respiration","yes","no")</f>
        <v>no</v>
      </c>
      <c r="AH4655" t="s">
        <v>766</v>
      </c>
      <c r="AI4655">
        <f>IF(O4655&gt;0,(IF(S4655="live",O4655*0.84,IF(S4655="dried.ethanol",O4655*0.8449+2.8227,O4655))),"")</f>
        <v>10.051</v>
      </c>
      <c r="AJ4655" s="2" t="s">
        <v>778</v>
      </c>
      <c r="AL4655" t="str">
        <f>IF(OR(AND(Q4655=Q4656,P4655&gt;0),AND(O4655&gt;0,O4655=O4656)),"duplicate","")</f>
        <v/>
      </c>
      <c r="AM4655" t="s">
        <v>826</v>
      </c>
      <c r="AN4655" t="s">
        <v>826</v>
      </c>
      <c r="AO4655" t="s">
        <v>826</v>
      </c>
      <c r="AP4655" t="s">
        <v>826</v>
      </c>
      <c r="AQ4655" t="s">
        <v>32</v>
      </c>
    </row>
    <row r="4656" spans="1:43" x14ac:dyDescent="0.2">
      <c r="A4656" s="31"/>
      <c r="B4656" s="1">
        <v>42899</v>
      </c>
      <c r="C4656" s="1" t="str">
        <f>IF(F4656="Kup","6/13/2017",IF(F4656="Sag","6/14/2017",""))</f>
        <v>6/13/2017</v>
      </c>
      <c r="D4656" s="27">
        <f>A4656-B4656</f>
        <v>-42899</v>
      </c>
      <c r="E4656" s="27">
        <f>A4656-C4656</f>
        <v>-42899</v>
      </c>
      <c r="F4656" s="2" t="s">
        <v>21</v>
      </c>
      <c r="G4656" s="2" t="s">
        <v>649</v>
      </c>
      <c r="H4656" s="2" t="s">
        <v>42</v>
      </c>
      <c r="I4656" s="12" t="s">
        <v>39</v>
      </c>
      <c r="J4656" s="12" t="s">
        <v>983</v>
      </c>
      <c r="K4656" s="3" t="s">
        <v>965</v>
      </c>
      <c r="L4656" s="3" t="s">
        <v>951</v>
      </c>
      <c r="M4656" s="2">
        <v>9</v>
      </c>
      <c r="N4656" s="2">
        <v>9</v>
      </c>
      <c r="O4656" s="25">
        <v>13.294</v>
      </c>
      <c r="P4656" s="2"/>
      <c r="Q4656" s="2"/>
      <c r="R4656" t="str">
        <f>IF(Q4656&gt;0,(P4656*(Q4656^2))*(3.14159/6),"")</f>
        <v/>
      </c>
      <c r="S4656" s="2" t="s">
        <v>32</v>
      </c>
      <c r="T4656" t="s">
        <v>25</v>
      </c>
      <c r="U4656" s="2" t="s">
        <v>26</v>
      </c>
      <c r="V4656" s="2" t="s">
        <v>652</v>
      </c>
      <c r="W4656" s="2"/>
      <c r="X4656" s="2" t="s">
        <v>764</v>
      </c>
      <c r="Y4656" s="2"/>
      <c r="AA4656" s="12" t="s">
        <v>835</v>
      </c>
      <c r="AB4656" t="str">
        <f>IF(Q4656&gt;0,"yes","no")</f>
        <v>no</v>
      </c>
      <c r="AC4656" t="str">
        <f>IF(O4656&gt;0,"yes","no")</f>
        <v>yes</v>
      </c>
      <c r="AD4656" t="str">
        <f>IF(AH4656="hatch","yes","no")</f>
        <v>no</v>
      </c>
      <c r="AE4656" t="str">
        <f>IF(AH4656="swimup","yes","no")</f>
        <v>yes</v>
      </c>
      <c r="AF4656" t="str">
        <f>IF(AH4656="respiration","yes","no")</f>
        <v>no</v>
      </c>
      <c r="AH4656" t="s">
        <v>765</v>
      </c>
      <c r="AI4656">
        <f>IF(O4656&gt;0,(IF(S4656="live",O4656*0.84,IF(S4656="dried.ethanol",O4656*0.8449+2.8227,O4656))),"")</f>
        <v>13.294</v>
      </c>
      <c r="AJ4656" s="2" t="s">
        <v>653</v>
      </c>
      <c r="AL4656" t="str">
        <f>IF(OR(AND(Q4656=Q4657,P4656&gt;0),AND(O4656&gt;0,O4656=O4657)),"duplicate","")</f>
        <v/>
      </c>
      <c r="AM4656" t="s">
        <v>827</v>
      </c>
      <c r="AN4656" t="s">
        <v>827</v>
      </c>
      <c r="AO4656" t="s">
        <v>826</v>
      </c>
      <c r="AP4656" t="s">
        <v>826</v>
      </c>
      <c r="AQ4656" t="s">
        <v>32</v>
      </c>
    </row>
    <row r="4657" spans="1:43" x14ac:dyDescent="0.2">
      <c r="A4657" s="31"/>
      <c r="B4657" s="1">
        <v>42899</v>
      </c>
      <c r="C4657" s="1" t="str">
        <f>IF(F4657="Kup","6/13/2017",IF(F4657="Sag","6/14/2017",""))</f>
        <v>6/13/2017</v>
      </c>
      <c r="D4657" s="27">
        <f>A4657-B4657</f>
        <v>-42899</v>
      </c>
      <c r="E4657" s="27">
        <f>A4657-C4657</f>
        <v>-42899</v>
      </c>
      <c r="F4657" s="2" t="s">
        <v>21</v>
      </c>
      <c r="G4657" s="2" t="s">
        <v>711</v>
      </c>
      <c r="H4657" s="2" t="s">
        <v>42</v>
      </c>
      <c r="I4657" s="12" t="s">
        <v>39</v>
      </c>
      <c r="J4657" s="12" t="s">
        <v>983</v>
      </c>
      <c r="K4657" s="3" t="s">
        <v>965</v>
      </c>
      <c r="L4657" s="3" t="s">
        <v>951</v>
      </c>
      <c r="M4657" s="2">
        <v>10</v>
      </c>
      <c r="N4657" s="2">
        <v>10</v>
      </c>
      <c r="O4657" s="25">
        <v>10.547000000000001</v>
      </c>
      <c r="P4657" s="3">
        <v>2.3679999999999999</v>
      </c>
      <c r="Q4657" s="3">
        <v>1.8520000000000001</v>
      </c>
      <c r="R4657">
        <f>IF(Q4657&gt;0,(P4657*(Q4657^2))*(3.14159/6),"")</f>
        <v>4.2526722983714134</v>
      </c>
      <c r="S4657" s="2" t="s">
        <v>32</v>
      </c>
      <c r="T4657" t="s">
        <v>25</v>
      </c>
      <c r="U4657" s="2" t="s">
        <v>26</v>
      </c>
      <c r="V4657" s="2" t="s">
        <v>791</v>
      </c>
      <c r="W4657" s="2"/>
      <c r="X4657" s="2" t="s">
        <v>764</v>
      </c>
      <c r="Y4657" s="2"/>
      <c r="Z4657" s="2"/>
      <c r="AA4657" s="12" t="s">
        <v>835</v>
      </c>
      <c r="AB4657" t="str">
        <f>IF(Q4657&gt;0,"yes","no")</f>
        <v>yes</v>
      </c>
      <c r="AC4657" t="str">
        <f>IF(O4657&gt;0,"yes","no")</f>
        <v>yes</v>
      </c>
      <c r="AD4657" t="str">
        <f>IF(AH4657="hatch","yes","no")</f>
        <v>yes</v>
      </c>
      <c r="AE4657" t="str">
        <f>IF(AH4657="swimup","yes","no")</f>
        <v>no</v>
      </c>
      <c r="AF4657" t="str">
        <f>IF(AH4657="respiration","yes","no")</f>
        <v>no</v>
      </c>
      <c r="AH4657" t="s">
        <v>766</v>
      </c>
      <c r="AI4657">
        <f>IF(O4657&gt;0,(IF(S4657="live",O4657*0.84,IF(S4657="dried.ethanol",O4657*0.8449+2.8227,O4657))),"")</f>
        <v>10.547000000000001</v>
      </c>
      <c r="AJ4657" s="2" t="s">
        <v>778</v>
      </c>
      <c r="AL4657" t="str">
        <f>IF(OR(AND(Q4657=Q4658,P4657&gt;0),AND(O4657&gt;0,O4657=O4658)),"duplicate","")</f>
        <v/>
      </c>
      <c r="AM4657" t="s">
        <v>826</v>
      </c>
      <c r="AN4657" t="s">
        <v>826</v>
      </c>
      <c r="AO4657" t="s">
        <v>826</v>
      </c>
      <c r="AP4657" t="s">
        <v>826</v>
      </c>
      <c r="AQ4657" t="s">
        <v>32</v>
      </c>
    </row>
    <row r="4658" spans="1:43" x14ac:dyDescent="0.2">
      <c r="A4658" s="31"/>
      <c r="B4658" s="1">
        <v>42899</v>
      </c>
      <c r="C4658" s="1" t="str">
        <f>IF(F4658="Kup","6/13/2017",IF(F4658="Sag","6/14/2017",""))</f>
        <v>6/13/2017</v>
      </c>
      <c r="D4658" s="27">
        <f>A4658-B4658</f>
        <v>-42899</v>
      </c>
      <c r="E4658" s="27">
        <f>A4658-C4658</f>
        <v>-42899</v>
      </c>
      <c r="F4658" s="2" t="s">
        <v>21</v>
      </c>
      <c r="G4658" s="2" t="s">
        <v>649</v>
      </c>
      <c r="H4658" s="2" t="s">
        <v>42</v>
      </c>
      <c r="I4658" s="12" t="s">
        <v>39</v>
      </c>
      <c r="J4658" s="12" t="s">
        <v>983</v>
      </c>
      <c r="K4658" s="3" t="s">
        <v>965</v>
      </c>
      <c r="L4658" s="3" t="s">
        <v>951</v>
      </c>
      <c r="M4658" s="2">
        <v>10</v>
      </c>
      <c r="N4658" s="2">
        <v>10</v>
      </c>
      <c r="O4658" s="25">
        <v>12.643000000000001</v>
      </c>
      <c r="P4658" s="2"/>
      <c r="Q4658" s="2"/>
      <c r="R4658" t="str">
        <f>IF(Q4658&gt;0,(P4658*(Q4658^2))*(3.14159/6),"")</f>
        <v/>
      </c>
      <c r="S4658" s="2" t="s">
        <v>32</v>
      </c>
      <c r="T4658" t="s">
        <v>25</v>
      </c>
      <c r="U4658" s="2" t="s">
        <v>26</v>
      </c>
      <c r="V4658" s="2" t="s">
        <v>652</v>
      </c>
      <c r="W4658" s="2"/>
      <c r="X4658" s="2" t="s">
        <v>764</v>
      </c>
      <c r="Y4658" s="2"/>
      <c r="AA4658" s="12" t="s">
        <v>835</v>
      </c>
      <c r="AB4658" t="str">
        <f>IF(Q4658&gt;0,"yes","no")</f>
        <v>no</v>
      </c>
      <c r="AC4658" t="str">
        <f>IF(O4658&gt;0,"yes","no")</f>
        <v>yes</v>
      </c>
      <c r="AD4658" t="str">
        <f>IF(AH4658="hatch","yes","no")</f>
        <v>no</v>
      </c>
      <c r="AE4658" t="str">
        <f>IF(AH4658="swimup","yes","no")</f>
        <v>yes</v>
      </c>
      <c r="AF4658" t="str">
        <f>IF(AH4658="respiration","yes","no")</f>
        <v>no</v>
      </c>
      <c r="AH4658" t="s">
        <v>765</v>
      </c>
      <c r="AI4658">
        <f>IF(O4658&gt;0,(IF(S4658="live",O4658*0.84,IF(S4658="dried.ethanol",O4658*0.8449+2.8227,O4658))),"")</f>
        <v>12.643000000000001</v>
      </c>
      <c r="AJ4658" s="2" t="s">
        <v>653</v>
      </c>
      <c r="AL4658" t="str">
        <f>IF(OR(AND(Q4658=Q4659,P4658&gt;0),AND(O4658&gt;0,O4658=O4659)),"duplicate","")</f>
        <v/>
      </c>
      <c r="AM4658" t="s">
        <v>827</v>
      </c>
      <c r="AN4658" t="s">
        <v>827</v>
      </c>
      <c r="AO4658" t="s">
        <v>826</v>
      </c>
      <c r="AP4658" t="s">
        <v>826</v>
      </c>
      <c r="AQ4658" t="s">
        <v>32</v>
      </c>
    </row>
    <row r="4659" spans="1:43" x14ac:dyDescent="0.2">
      <c r="A4659" s="31"/>
      <c r="B4659" s="1">
        <v>42899</v>
      </c>
      <c r="C4659" s="1" t="str">
        <f>IF(F4659="Kup","6/13/2017",IF(F4659="Sag","6/14/2017",""))</f>
        <v>6/13/2017</v>
      </c>
      <c r="D4659" s="27">
        <f>A4659-B4659</f>
        <v>-42899</v>
      </c>
      <c r="E4659" s="27">
        <f>A4659-C4659</f>
        <v>-42899</v>
      </c>
      <c r="F4659" s="2" t="s">
        <v>21</v>
      </c>
      <c r="G4659" s="2" t="s">
        <v>711</v>
      </c>
      <c r="H4659" s="2" t="s">
        <v>42</v>
      </c>
      <c r="I4659" s="12" t="s">
        <v>39</v>
      </c>
      <c r="J4659" s="12" t="s">
        <v>983</v>
      </c>
      <c r="K4659" s="3" t="s">
        <v>965</v>
      </c>
      <c r="L4659" s="3" t="s">
        <v>951</v>
      </c>
      <c r="M4659" s="2">
        <v>11</v>
      </c>
      <c r="N4659" s="2">
        <v>11</v>
      </c>
      <c r="O4659" s="25">
        <v>10.417999999999999</v>
      </c>
      <c r="P4659" s="3">
        <v>2.1840000000000002</v>
      </c>
      <c r="Q4659" s="3">
        <v>1.647</v>
      </c>
      <c r="R4659">
        <f>IF(Q4659&gt;0,(P4659*(Q4659^2))*(3.14159/6),"")</f>
        <v>3.1019735322248398</v>
      </c>
      <c r="S4659" s="2" t="s">
        <v>32</v>
      </c>
      <c r="T4659" t="s">
        <v>25</v>
      </c>
      <c r="U4659" s="2" t="s">
        <v>26</v>
      </c>
      <c r="V4659" s="2" t="s">
        <v>791</v>
      </c>
      <c r="W4659" s="2"/>
      <c r="X4659" s="2" t="s">
        <v>764</v>
      </c>
      <c r="Y4659" s="2"/>
      <c r="Z4659" s="2"/>
      <c r="AA4659" s="12" t="s">
        <v>835</v>
      </c>
      <c r="AB4659" t="str">
        <f>IF(Q4659&gt;0,"yes","no")</f>
        <v>yes</v>
      </c>
      <c r="AC4659" t="str">
        <f>IF(O4659&gt;0,"yes","no")</f>
        <v>yes</v>
      </c>
      <c r="AD4659" t="str">
        <f>IF(AH4659="hatch","yes","no")</f>
        <v>yes</v>
      </c>
      <c r="AE4659" t="str">
        <f>IF(AH4659="swimup","yes","no")</f>
        <v>no</v>
      </c>
      <c r="AF4659" t="str">
        <f>IF(AH4659="respiration","yes","no")</f>
        <v>no</v>
      </c>
      <c r="AH4659" t="s">
        <v>766</v>
      </c>
      <c r="AI4659">
        <f>IF(O4659&gt;0,(IF(S4659="live",O4659*0.84,IF(S4659="dried.ethanol",O4659*0.8449+2.8227,O4659))),"")</f>
        <v>10.417999999999999</v>
      </c>
      <c r="AJ4659" s="2" t="s">
        <v>778</v>
      </c>
      <c r="AL4659" t="str">
        <f>IF(OR(AND(Q4659=Q4660,P4659&gt;0),AND(O4659&gt;0,O4659=O4660)),"duplicate","")</f>
        <v/>
      </c>
      <c r="AM4659" t="s">
        <v>826</v>
      </c>
      <c r="AN4659" t="s">
        <v>826</v>
      </c>
      <c r="AO4659" t="s">
        <v>826</v>
      </c>
      <c r="AP4659" t="s">
        <v>826</v>
      </c>
      <c r="AQ4659" t="s">
        <v>32</v>
      </c>
    </row>
    <row r="4660" spans="1:43" x14ac:dyDescent="0.2">
      <c r="A4660" s="31"/>
      <c r="B4660" s="1">
        <v>42899</v>
      </c>
      <c r="C4660" s="1" t="str">
        <f>IF(F4660="Kup","6/13/2017",IF(F4660="Sag","6/14/2017",""))</f>
        <v>6/13/2017</v>
      </c>
      <c r="D4660" s="27">
        <f>A4660-B4660</f>
        <v>-42899</v>
      </c>
      <c r="E4660" s="27">
        <f>A4660-C4660</f>
        <v>-42899</v>
      </c>
      <c r="F4660" s="2" t="s">
        <v>21</v>
      </c>
      <c r="G4660" s="2" t="s">
        <v>649</v>
      </c>
      <c r="H4660" s="2" t="s">
        <v>42</v>
      </c>
      <c r="I4660" s="12" t="s">
        <v>39</v>
      </c>
      <c r="J4660" s="12" t="s">
        <v>983</v>
      </c>
      <c r="K4660" s="3" t="s">
        <v>965</v>
      </c>
      <c r="L4660" s="3" t="s">
        <v>951</v>
      </c>
      <c r="M4660" s="2">
        <v>11</v>
      </c>
      <c r="N4660" s="2">
        <v>11</v>
      </c>
      <c r="O4660" s="25">
        <v>13.308999999999999</v>
      </c>
      <c r="P4660" s="2"/>
      <c r="Q4660" s="2"/>
      <c r="R4660" t="str">
        <f>IF(Q4660&gt;0,(P4660*(Q4660^2))*(3.14159/6),"")</f>
        <v/>
      </c>
      <c r="S4660" s="2" t="s">
        <v>32</v>
      </c>
      <c r="T4660" t="s">
        <v>25</v>
      </c>
      <c r="U4660" s="2" t="s">
        <v>26</v>
      </c>
      <c r="V4660" s="2" t="s">
        <v>652</v>
      </c>
      <c r="W4660" s="2"/>
      <c r="X4660" s="2" t="s">
        <v>764</v>
      </c>
      <c r="Y4660" s="2"/>
      <c r="AA4660" s="12" t="s">
        <v>835</v>
      </c>
      <c r="AB4660" t="str">
        <f>IF(Q4660&gt;0,"yes","no")</f>
        <v>no</v>
      </c>
      <c r="AC4660" t="str">
        <f>IF(O4660&gt;0,"yes","no")</f>
        <v>yes</v>
      </c>
      <c r="AD4660" t="str">
        <f>IF(AH4660="hatch","yes","no")</f>
        <v>no</v>
      </c>
      <c r="AE4660" t="str">
        <f>IF(AH4660="swimup","yes","no")</f>
        <v>yes</v>
      </c>
      <c r="AF4660" t="str">
        <f>IF(AH4660="respiration","yes","no")</f>
        <v>no</v>
      </c>
      <c r="AH4660" t="s">
        <v>765</v>
      </c>
      <c r="AI4660">
        <f>IF(O4660&gt;0,(IF(S4660="live",O4660*0.84,IF(S4660="dried.ethanol",O4660*0.8449+2.8227,O4660))),"")</f>
        <v>13.308999999999999</v>
      </c>
      <c r="AJ4660" s="2" t="s">
        <v>653</v>
      </c>
      <c r="AL4660" t="str">
        <f>IF(OR(AND(Q4660=Q4661,P4660&gt;0),AND(O4660&gt;0,O4660=O4661)),"duplicate","")</f>
        <v/>
      </c>
      <c r="AM4660" t="s">
        <v>826</v>
      </c>
      <c r="AN4660" t="s">
        <v>826</v>
      </c>
      <c r="AO4660" t="s">
        <v>826</v>
      </c>
      <c r="AP4660" t="s">
        <v>826</v>
      </c>
      <c r="AQ4660" t="s">
        <v>32</v>
      </c>
    </row>
    <row r="4661" spans="1:43" x14ac:dyDescent="0.2">
      <c r="A4661" s="31"/>
      <c r="B4661" s="1">
        <v>42899</v>
      </c>
      <c r="C4661" s="1" t="str">
        <f>IF(F4661="Kup","6/13/2017",IF(F4661="Sag","6/14/2017",""))</f>
        <v>6/13/2017</v>
      </c>
      <c r="D4661" s="27">
        <f>A4661-B4661</f>
        <v>-42899</v>
      </c>
      <c r="E4661" s="27">
        <f>A4661-C4661</f>
        <v>-42899</v>
      </c>
      <c r="F4661" s="2" t="s">
        <v>21</v>
      </c>
      <c r="G4661" s="2" t="s">
        <v>711</v>
      </c>
      <c r="H4661" s="2" t="s">
        <v>42</v>
      </c>
      <c r="I4661" s="12" t="s">
        <v>39</v>
      </c>
      <c r="J4661" s="12" t="s">
        <v>983</v>
      </c>
      <c r="K4661" s="3" t="s">
        <v>965</v>
      </c>
      <c r="L4661" s="3" t="s">
        <v>951</v>
      </c>
      <c r="M4661" s="2">
        <v>12</v>
      </c>
      <c r="N4661" s="2">
        <v>12</v>
      </c>
      <c r="O4661" s="25">
        <v>9.7200000000000006</v>
      </c>
      <c r="P4661" s="3">
        <v>2.2160000000000002</v>
      </c>
      <c r="Q4661" s="3">
        <v>1.849</v>
      </c>
      <c r="R4661">
        <f>IF(Q4661&gt;0,(P4661*(Q4661^2))*(3.14159/6),"")</f>
        <v>3.9668139684059063</v>
      </c>
      <c r="S4661" s="2" t="s">
        <v>32</v>
      </c>
      <c r="T4661" t="s">
        <v>25</v>
      </c>
      <c r="U4661" s="2" t="s">
        <v>26</v>
      </c>
      <c r="V4661" s="2" t="s">
        <v>791</v>
      </c>
      <c r="W4661" s="2"/>
      <c r="X4661" s="2" t="s">
        <v>764</v>
      </c>
      <c r="Y4661" s="2"/>
      <c r="Z4661" s="2"/>
      <c r="AA4661" s="12" t="s">
        <v>835</v>
      </c>
      <c r="AB4661" t="str">
        <f>IF(Q4661&gt;0,"yes","no")</f>
        <v>yes</v>
      </c>
      <c r="AC4661" t="str">
        <f>IF(O4661&gt;0,"yes","no")</f>
        <v>yes</v>
      </c>
      <c r="AD4661" t="str">
        <f>IF(AH4661="hatch","yes","no")</f>
        <v>yes</v>
      </c>
      <c r="AE4661" t="str">
        <f>IF(AH4661="swimup","yes","no")</f>
        <v>no</v>
      </c>
      <c r="AF4661" t="str">
        <f>IF(AH4661="respiration","yes","no")</f>
        <v>no</v>
      </c>
      <c r="AH4661" t="s">
        <v>766</v>
      </c>
      <c r="AI4661">
        <f>IF(O4661&gt;0,(IF(S4661="live",O4661*0.84,IF(S4661="dried.ethanol",O4661*0.8449+2.8227,O4661))),"")</f>
        <v>9.7200000000000006</v>
      </c>
      <c r="AJ4661" s="2" t="s">
        <v>778</v>
      </c>
      <c r="AL4661" t="str">
        <f>IF(OR(AND(Q4661=Q4662,P4661&gt;0),AND(O4661&gt;0,O4661=O4662)),"duplicate","")</f>
        <v/>
      </c>
      <c r="AM4661" t="s">
        <v>826</v>
      </c>
      <c r="AN4661" t="s">
        <v>826</v>
      </c>
      <c r="AO4661" t="s">
        <v>826</v>
      </c>
      <c r="AP4661" t="s">
        <v>826</v>
      </c>
      <c r="AQ4661" t="s">
        <v>32</v>
      </c>
    </row>
    <row r="4662" spans="1:43" x14ac:dyDescent="0.2">
      <c r="A4662" s="31"/>
      <c r="B4662" s="1">
        <v>42899</v>
      </c>
      <c r="C4662" s="1" t="str">
        <f>IF(F4662="Kup","6/13/2017",IF(F4662="Sag","6/14/2017",""))</f>
        <v>6/13/2017</v>
      </c>
      <c r="D4662" s="27">
        <f>A4662-B4662</f>
        <v>-42899</v>
      </c>
      <c r="E4662" s="27">
        <f>A4662-C4662</f>
        <v>-42899</v>
      </c>
      <c r="F4662" s="2" t="s">
        <v>21</v>
      </c>
      <c r="G4662" s="2" t="s">
        <v>711</v>
      </c>
      <c r="H4662" s="2" t="s">
        <v>42</v>
      </c>
      <c r="I4662" s="12" t="s">
        <v>39</v>
      </c>
      <c r="J4662" s="12" t="s">
        <v>983</v>
      </c>
      <c r="K4662" s="3" t="s">
        <v>965</v>
      </c>
      <c r="L4662" s="3" t="s">
        <v>951</v>
      </c>
      <c r="M4662" s="2">
        <v>13</v>
      </c>
      <c r="N4662" s="2">
        <v>13</v>
      </c>
      <c r="O4662" s="25">
        <v>10.353999999999999</v>
      </c>
      <c r="P4662" s="3">
        <v>2.1240000000000001</v>
      </c>
      <c r="Q4662" s="3">
        <v>1.8089999999999999</v>
      </c>
      <c r="R4662">
        <f>IF(Q4662&gt;0,(P4662*(Q4662^2))*(3.14159/6),"")</f>
        <v>3.6394009290156597</v>
      </c>
      <c r="S4662" s="2" t="s">
        <v>32</v>
      </c>
      <c r="T4662" t="s">
        <v>25</v>
      </c>
      <c r="U4662" s="2" t="s">
        <v>26</v>
      </c>
      <c r="V4662" s="2" t="s">
        <v>791</v>
      </c>
      <c r="W4662" s="2"/>
      <c r="X4662" s="2" t="s">
        <v>764</v>
      </c>
      <c r="Y4662" s="2"/>
      <c r="Z4662" s="2"/>
      <c r="AA4662" s="12" t="s">
        <v>835</v>
      </c>
      <c r="AB4662" t="str">
        <f>IF(Q4662&gt;0,"yes","no")</f>
        <v>yes</v>
      </c>
      <c r="AC4662" t="str">
        <f>IF(O4662&gt;0,"yes","no")</f>
        <v>yes</v>
      </c>
      <c r="AD4662" t="str">
        <f>IF(AH4662="hatch","yes","no")</f>
        <v>yes</v>
      </c>
      <c r="AE4662" t="str">
        <f>IF(AH4662="swimup","yes","no")</f>
        <v>no</v>
      </c>
      <c r="AF4662" t="str">
        <f>IF(AH4662="respiration","yes","no")</f>
        <v>no</v>
      </c>
      <c r="AH4662" t="s">
        <v>766</v>
      </c>
      <c r="AI4662">
        <f>IF(O4662&gt;0,(IF(S4662="live",O4662*0.84,IF(S4662="dried.ethanol",O4662*0.8449+2.8227,O4662))),"")</f>
        <v>10.353999999999999</v>
      </c>
      <c r="AJ4662" s="2" t="s">
        <v>778</v>
      </c>
      <c r="AL4662" t="str">
        <f>IF(OR(AND(Q4662=Q4663,P4662&gt;0),AND(O4662&gt;0,O4662=O4663)),"duplicate","")</f>
        <v/>
      </c>
      <c r="AM4662" t="s">
        <v>826</v>
      </c>
      <c r="AN4662" t="s">
        <v>826</v>
      </c>
      <c r="AO4662" t="s">
        <v>826</v>
      </c>
      <c r="AP4662" t="s">
        <v>826</v>
      </c>
      <c r="AQ4662" t="s">
        <v>32</v>
      </c>
    </row>
    <row r="4663" spans="1:43" x14ac:dyDescent="0.2">
      <c r="A4663" s="31"/>
      <c r="B4663" s="1">
        <v>42899</v>
      </c>
      <c r="C4663" s="1" t="str">
        <f>IF(F4663="Kup","6/13/2017",IF(F4663="Sag","6/14/2017",""))</f>
        <v>6/13/2017</v>
      </c>
      <c r="D4663" s="27">
        <f>A4663-B4663</f>
        <v>-42899</v>
      </c>
      <c r="E4663" s="27">
        <f>A4663-C4663</f>
        <v>-42899</v>
      </c>
      <c r="F4663" s="2" t="s">
        <v>21</v>
      </c>
      <c r="G4663" s="2" t="s">
        <v>711</v>
      </c>
      <c r="H4663" s="2" t="s">
        <v>42</v>
      </c>
      <c r="I4663" s="12" t="s">
        <v>39</v>
      </c>
      <c r="J4663" s="12" t="s">
        <v>983</v>
      </c>
      <c r="K4663" s="3" t="s">
        <v>965</v>
      </c>
      <c r="L4663" s="3" t="s">
        <v>951</v>
      </c>
      <c r="M4663" s="2">
        <v>14</v>
      </c>
      <c r="N4663" s="2">
        <v>14</v>
      </c>
      <c r="O4663" s="25">
        <v>11.125</v>
      </c>
      <c r="P4663" s="3">
        <v>2.4740000000000002</v>
      </c>
      <c r="Q4663" s="3">
        <v>1.966</v>
      </c>
      <c r="R4663">
        <f>IF(Q4663&gt;0,(P4663*(Q4663^2))*(3.14159/6),"")</f>
        <v>5.0068545789518266</v>
      </c>
      <c r="S4663" s="2" t="s">
        <v>32</v>
      </c>
      <c r="T4663" t="s">
        <v>25</v>
      </c>
      <c r="U4663" s="2" t="s">
        <v>26</v>
      </c>
      <c r="V4663" s="2" t="s">
        <v>791</v>
      </c>
      <c r="W4663" s="2"/>
      <c r="X4663" s="2" t="s">
        <v>764</v>
      </c>
      <c r="Y4663" s="2"/>
      <c r="Z4663" s="2"/>
      <c r="AA4663" s="12" t="s">
        <v>835</v>
      </c>
      <c r="AB4663" t="str">
        <f>IF(Q4663&gt;0,"yes","no")</f>
        <v>yes</v>
      </c>
      <c r="AC4663" t="str">
        <f>IF(O4663&gt;0,"yes","no")</f>
        <v>yes</v>
      </c>
      <c r="AD4663" t="str">
        <f>IF(AH4663="hatch","yes","no")</f>
        <v>yes</v>
      </c>
      <c r="AE4663" t="str">
        <f>IF(AH4663="swimup","yes","no")</f>
        <v>no</v>
      </c>
      <c r="AF4663" t="str">
        <f>IF(AH4663="respiration","yes","no")</f>
        <v>no</v>
      </c>
      <c r="AH4663" t="s">
        <v>766</v>
      </c>
      <c r="AI4663">
        <f>IF(O4663&gt;0,(IF(S4663="live",O4663*0.84,IF(S4663="dried.ethanol",O4663*0.8449+2.8227,O4663))),"")</f>
        <v>11.125</v>
      </c>
      <c r="AJ4663" s="2" t="s">
        <v>778</v>
      </c>
      <c r="AL4663" t="str">
        <f>IF(OR(AND(Q4663=Q4664,P4663&gt;0),AND(O4663&gt;0,O4663=O4664)),"duplicate","")</f>
        <v/>
      </c>
      <c r="AM4663" t="s">
        <v>826</v>
      </c>
      <c r="AN4663" t="s">
        <v>826</v>
      </c>
      <c r="AO4663" t="s">
        <v>826</v>
      </c>
      <c r="AP4663" t="s">
        <v>826</v>
      </c>
      <c r="AQ4663" t="s">
        <v>32</v>
      </c>
    </row>
    <row r="4664" spans="1:43" x14ac:dyDescent="0.2">
      <c r="A4664" s="31"/>
      <c r="B4664" s="1">
        <v>42899</v>
      </c>
      <c r="C4664" s="1" t="str">
        <f>IF(F4664="Kup","6/13/2017",IF(F4664="Sag","6/14/2017",""))</f>
        <v>6/13/2017</v>
      </c>
      <c r="D4664" s="27">
        <f>A4664-B4664</f>
        <v>-42899</v>
      </c>
      <c r="E4664" s="27">
        <f>A4664-C4664</f>
        <v>-42899</v>
      </c>
      <c r="F4664" s="2" t="s">
        <v>21</v>
      </c>
      <c r="G4664" s="2" t="s">
        <v>711</v>
      </c>
      <c r="H4664" s="2" t="s">
        <v>42</v>
      </c>
      <c r="I4664" s="12" t="s">
        <v>39</v>
      </c>
      <c r="J4664" s="12" t="s">
        <v>983</v>
      </c>
      <c r="K4664" s="3" t="s">
        <v>965</v>
      </c>
      <c r="L4664" s="3" t="s">
        <v>951</v>
      </c>
      <c r="M4664" s="2">
        <v>15</v>
      </c>
      <c r="N4664" s="2">
        <v>15</v>
      </c>
      <c r="O4664" s="25">
        <v>10.834</v>
      </c>
      <c r="P4664" s="3">
        <v>2.351</v>
      </c>
      <c r="Q4664" s="3">
        <v>1.9359999999999999</v>
      </c>
      <c r="R4664">
        <f>IF(Q4664&gt;0,(P4664*(Q4664^2))*(3.14159/6),"")</f>
        <v>4.6138300209361063</v>
      </c>
      <c r="S4664" s="2" t="s">
        <v>32</v>
      </c>
      <c r="T4664" t="s">
        <v>25</v>
      </c>
      <c r="U4664" s="2" t="s">
        <v>26</v>
      </c>
      <c r="V4664" s="2" t="s">
        <v>791</v>
      </c>
      <c r="W4664" s="2"/>
      <c r="X4664" s="2" t="s">
        <v>764</v>
      </c>
      <c r="Y4664" s="2"/>
      <c r="Z4664" s="2"/>
      <c r="AA4664" s="12" t="s">
        <v>835</v>
      </c>
      <c r="AB4664" t="str">
        <f>IF(Q4664&gt;0,"yes","no")</f>
        <v>yes</v>
      </c>
      <c r="AC4664" t="str">
        <f>IF(O4664&gt;0,"yes","no")</f>
        <v>yes</v>
      </c>
      <c r="AD4664" t="str">
        <f>IF(AH4664="hatch","yes","no")</f>
        <v>yes</v>
      </c>
      <c r="AE4664" t="str">
        <f>IF(AH4664="swimup","yes","no")</f>
        <v>no</v>
      </c>
      <c r="AF4664" t="str">
        <f>IF(AH4664="respiration","yes","no")</f>
        <v>no</v>
      </c>
      <c r="AH4664" t="s">
        <v>766</v>
      </c>
      <c r="AI4664">
        <f>IF(O4664&gt;0,(IF(S4664="live",O4664*0.84,IF(S4664="dried.ethanol",O4664*0.8449+2.8227,O4664))),"")</f>
        <v>10.834</v>
      </c>
      <c r="AJ4664" s="2" t="s">
        <v>778</v>
      </c>
      <c r="AL4664" t="str">
        <f>IF(OR(AND(Q4664=Q4665,P4664&gt;0),AND(O4664&gt;0,O4664=O4665)),"duplicate","")</f>
        <v/>
      </c>
      <c r="AM4664" t="s">
        <v>826</v>
      </c>
      <c r="AN4664" t="s">
        <v>826</v>
      </c>
      <c r="AO4664" t="s">
        <v>826</v>
      </c>
      <c r="AP4664" t="s">
        <v>826</v>
      </c>
      <c r="AQ4664" t="s">
        <v>32</v>
      </c>
    </row>
    <row r="4665" spans="1:43" x14ac:dyDescent="0.2">
      <c r="A4665" s="31"/>
      <c r="B4665" s="1">
        <v>42899</v>
      </c>
      <c r="C4665" s="1" t="str">
        <f>IF(F4665="Kup","6/13/2017",IF(F4665="Sag","6/14/2017",""))</f>
        <v>6/13/2017</v>
      </c>
      <c r="D4665" s="27">
        <f>A4665-B4665</f>
        <v>-42899</v>
      </c>
      <c r="E4665" s="27">
        <f>A4665-C4665</f>
        <v>-42899</v>
      </c>
      <c r="F4665" s="2" t="s">
        <v>21</v>
      </c>
      <c r="G4665" s="2" t="s">
        <v>711</v>
      </c>
      <c r="H4665" s="2" t="s">
        <v>42</v>
      </c>
      <c r="I4665" s="12" t="s">
        <v>39</v>
      </c>
      <c r="J4665" s="12" t="s">
        <v>983</v>
      </c>
      <c r="K4665" s="3" t="s">
        <v>965</v>
      </c>
      <c r="L4665" s="3" t="s">
        <v>951</v>
      </c>
      <c r="M4665" s="2">
        <v>16</v>
      </c>
      <c r="N4665" s="2">
        <v>16</v>
      </c>
      <c r="O4665" s="25">
        <v>10.106999999999999</v>
      </c>
      <c r="P4665" s="3">
        <v>2.2269999999999999</v>
      </c>
      <c r="Q4665" s="3">
        <v>1.8</v>
      </c>
      <c r="R4665">
        <f>IF(Q4665&gt;0,(P4665*(Q4665^2))*(3.14159/6),"")</f>
        <v>3.7780133021999998</v>
      </c>
      <c r="S4665" s="2" t="s">
        <v>32</v>
      </c>
      <c r="T4665" t="s">
        <v>25</v>
      </c>
      <c r="U4665" s="2" t="s">
        <v>26</v>
      </c>
      <c r="V4665" s="2" t="s">
        <v>791</v>
      </c>
      <c r="W4665" s="2"/>
      <c r="X4665" s="2" t="s">
        <v>764</v>
      </c>
      <c r="Y4665" s="2"/>
      <c r="Z4665" s="2"/>
      <c r="AA4665" s="12" t="s">
        <v>835</v>
      </c>
      <c r="AB4665" t="str">
        <f>IF(Q4665&gt;0,"yes","no")</f>
        <v>yes</v>
      </c>
      <c r="AC4665" t="str">
        <f>IF(O4665&gt;0,"yes","no")</f>
        <v>yes</v>
      </c>
      <c r="AD4665" t="str">
        <f>IF(AH4665="hatch","yes","no")</f>
        <v>yes</v>
      </c>
      <c r="AE4665" t="str">
        <f>IF(AH4665="swimup","yes","no")</f>
        <v>no</v>
      </c>
      <c r="AF4665" t="str">
        <f>IF(AH4665="respiration","yes","no")</f>
        <v>no</v>
      </c>
      <c r="AH4665" t="s">
        <v>766</v>
      </c>
      <c r="AI4665">
        <f>IF(O4665&gt;0,(IF(S4665="live",O4665*0.84,IF(S4665="dried.ethanol",O4665*0.8449+2.8227,O4665))),"")</f>
        <v>10.106999999999999</v>
      </c>
      <c r="AJ4665" s="2" t="s">
        <v>778</v>
      </c>
      <c r="AL4665" t="str">
        <f>IF(OR(AND(Q4665=Q4666,P4665&gt;0),AND(O4665&gt;0,O4665=O4666)),"duplicate","")</f>
        <v/>
      </c>
      <c r="AM4665" t="s">
        <v>826</v>
      </c>
      <c r="AN4665" t="s">
        <v>826</v>
      </c>
      <c r="AO4665" t="s">
        <v>826</v>
      </c>
      <c r="AP4665" t="s">
        <v>826</v>
      </c>
      <c r="AQ4665" t="s">
        <v>32</v>
      </c>
    </row>
    <row r="4666" spans="1:43" x14ac:dyDescent="0.2">
      <c r="A4666" s="31"/>
      <c r="B4666" s="1">
        <v>42899</v>
      </c>
      <c r="C4666" s="1" t="str">
        <f>IF(F4666="Kup","6/13/2017",IF(F4666="Sag","6/14/2017",""))</f>
        <v>6/13/2017</v>
      </c>
      <c r="D4666" s="27">
        <f>A4666-B4666</f>
        <v>-42899</v>
      </c>
      <c r="E4666" s="27">
        <f>A4666-C4666</f>
        <v>-42899</v>
      </c>
      <c r="F4666" s="2" t="s">
        <v>21</v>
      </c>
      <c r="G4666" s="2" t="s">
        <v>711</v>
      </c>
      <c r="H4666" s="2" t="s">
        <v>42</v>
      </c>
      <c r="I4666" s="12" t="s">
        <v>39</v>
      </c>
      <c r="J4666" s="12" t="s">
        <v>983</v>
      </c>
      <c r="K4666" s="3" t="s">
        <v>965</v>
      </c>
      <c r="L4666" s="3" t="s">
        <v>951</v>
      </c>
      <c r="M4666" s="2">
        <v>17</v>
      </c>
      <c r="N4666" s="2">
        <v>17</v>
      </c>
      <c r="O4666" s="25">
        <v>10.308999999999999</v>
      </c>
      <c r="P4666" s="3">
        <v>2.5739999999999998</v>
      </c>
      <c r="Q4666" s="3">
        <v>1.696</v>
      </c>
      <c r="R4666">
        <f>IF(Q4666&gt;0,(P4666*(Q4666^2))*(3.14159/6),"")</f>
        <v>3.8766669690777591</v>
      </c>
      <c r="S4666" s="2" t="s">
        <v>32</v>
      </c>
      <c r="T4666" t="s">
        <v>25</v>
      </c>
      <c r="U4666" s="2" t="s">
        <v>26</v>
      </c>
      <c r="V4666" s="2" t="s">
        <v>791</v>
      </c>
      <c r="W4666" s="2"/>
      <c r="X4666" s="2" t="s">
        <v>764</v>
      </c>
      <c r="Y4666" s="2"/>
      <c r="Z4666" s="2"/>
      <c r="AA4666" s="12" t="s">
        <v>835</v>
      </c>
      <c r="AB4666" t="str">
        <f>IF(Q4666&gt;0,"yes","no")</f>
        <v>yes</v>
      </c>
      <c r="AC4666" t="str">
        <f>IF(O4666&gt;0,"yes","no")</f>
        <v>yes</v>
      </c>
      <c r="AD4666" t="str">
        <f>IF(AH4666="hatch","yes","no")</f>
        <v>yes</v>
      </c>
      <c r="AE4666" t="str">
        <f>IF(AH4666="swimup","yes","no")</f>
        <v>no</v>
      </c>
      <c r="AF4666" t="str">
        <f>IF(AH4666="respiration","yes","no")</f>
        <v>no</v>
      </c>
      <c r="AH4666" t="s">
        <v>766</v>
      </c>
      <c r="AI4666">
        <f>IF(O4666&gt;0,(IF(S4666="live",O4666*0.84,IF(S4666="dried.ethanol",O4666*0.8449+2.8227,O4666))),"")</f>
        <v>10.308999999999999</v>
      </c>
      <c r="AJ4666" s="2" t="s">
        <v>778</v>
      </c>
      <c r="AL4666" t="str">
        <f>IF(OR(AND(Q4666=Q4667,P4666&gt;0),AND(O4666&gt;0,O4666=O4667)),"duplicate","")</f>
        <v/>
      </c>
      <c r="AM4666" t="s">
        <v>826</v>
      </c>
      <c r="AN4666" t="s">
        <v>826</v>
      </c>
      <c r="AO4666" t="s">
        <v>826</v>
      </c>
      <c r="AP4666" t="s">
        <v>826</v>
      </c>
      <c r="AQ4666" t="s">
        <v>32</v>
      </c>
    </row>
    <row r="4667" spans="1:43" x14ac:dyDescent="0.2">
      <c r="A4667" s="31"/>
      <c r="B4667" s="1">
        <v>42899</v>
      </c>
      <c r="C4667" s="1" t="str">
        <f>IF(F4667="Kup","6/13/2017",IF(F4667="Sag","6/14/2017",""))</f>
        <v>6/13/2017</v>
      </c>
      <c r="D4667" s="27">
        <f>A4667-B4667</f>
        <v>-42899</v>
      </c>
      <c r="E4667" s="27">
        <f>A4667-C4667</f>
        <v>-42899</v>
      </c>
      <c r="F4667" s="2" t="s">
        <v>21</v>
      </c>
      <c r="G4667" s="2" t="s">
        <v>711</v>
      </c>
      <c r="H4667" s="2" t="s">
        <v>42</v>
      </c>
      <c r="I4667" s="12" t="s">
        <v>39</v>
      </c>
      <c r="J4667" s="12" t="s">
        <v>983</v>
      </c>
      <c r="K4667" s="3" t="s">
        <v>965</v>
      </c>
      <c r="L4667" s="3" t="s">
        <v>951</v>
      </c>
      <c r="M4667" s="2">
        <v>18</v>
      </c>
      <c r="N4667" s="2">
        <v>18</v>
      </c>
      <c r="O4667" s="25">
        <v>10.673</v>
      </c>
      <c r="P4667" s="3">
        <v>2.597</v>
      </c>
      <c r="Q4667" s="3">
        <v>1.8049999999999999</v>
      </c>
      <c r="R4667">
        <f>IF(Q4667&gt;0,(P4667*(Q4667^2))*(3.14159/6),"")</f>
        <v>4.4302131065117916</v>
      </c>
      <c r="S4667" s="2" t="s">
        <v>32</v>
      </c>
      <c r="T4667" t="s">
        <v>25</v>
      </c>
      <c r="U4667" s="2" t="s">
        <v>26</v>
      </c>
      <c r="V4667" s="2" t="s">
        <v>791</v>
      </c>
      <c r="W4667" s="2"/>
      <c r="X4667" s="2" t="s">
        <v>764</v>
      </c>
      <c r="Y4667" s="2"/>
      <c r="Z4667" s="2"/>
      <c r="AA4667" s="12" t="s">
        <v>835</v>
      </c>
      <c r="AB4667" t="str">
        <f>IF(Q4667&gt;0,"yes","no")</f>
        <v>yes</v>
      </c>
      <c r="AC4667" t="str">
        <f>IF(O4667&gt;0,"yes","no")</f>
        <v>yes</v>
      </c>
      <c r="AD4667" t="str">
        <f>IF(AH4667="hatch","yes","no")</f>
        <v>yes</v>
      </c>
      <c r="AE4667" t="str">
        <f>IF(AH4667="swimup","yes","no")</f>
        <v>no</v>
      </c>
      <c r="AF4667" t="str">
        <f>IF(AH4667="respiration","yes","no")</f>
        <v>no</v>
      </c>
      <c r="AH4667" t="s">
        <v>766</v>
      </c>
      <c r="AI4667">
        <f>IF(O4667&gt;0,(IF(S4667="live",O4667*0.84,IF(S4667="dried.ethanol",O4667*0.8449+2.8227,O4667))),"")</f>
        <v>10.673</v>
      </c>
      <c r="AJ4667" s="2" t="s">
        <v>778</v>
      </c>
      <c r="AL4667" t="str">
        <f>IF(OR(AND(Q4667=Q4668,P4667&gt;0),AND(O4667&gt;0,O4667=O4668)),"duplicate","")</f>
        <v/>
      </c>
      <c r="AM4667" t="s">
        <v>826</v>
      </c>
      <c r="AN4667" t="s">
        <v>826</v>
      </c>
      <c r="AO4667" t="s">
        <v>826</v>
      </c>
      <c r="AP4667" t="s">
        <v>826</v>
      </c>
      <c r="AQ4667" t="s">
        <v>32</v>
      </c>
    </row>
    <row r="4668" spans="1:43" x14ac:dyDescent="0.2">
      <c r="A4668" s="31"/>
      <c r="B4668" s="1">
        <v>42899</v>
      </c>
      <c r="C4668" s="1" t="str">
        <f>IF(F4668="Kup","6/13/2017",IF(F4668="Sag","6/14/2017",""))</f>
        <v>6/13/2017</v>
      </c>
      <c r="D4668" s="27">
        <f>A4668-B4668</f>
        <v>-42899</v>
      </c>
      <c r="E4668" s="27">
        <f>A4668-C4668</f>
        <v>-42899</v>
      </c>
      <c r="F4668" s="2" t="s">
        <v>21</v>
      </c>
      <c r="G4668" s="2" t="s">
        <v>711</v>
      </c>
      <c r="H4668" s="2" t="s">
        <v>42</v>
      </c>
      <c r="I4668" s="12" t="s">
        <v>39</v>
      </c>
      <c r="J4668" s="12" t="s">
        <v>983</v>
      </c>
      <c r="K4668" s="3" t="s">
        <v>965</v>
      </c>
      <c r="L4668" s="3" t="s">
        <v>951</v>
      </c>
      <c r="M4668" s="2">
        <v>19</v>
      </c>
      <c r="N4668" s="2">
        <v>19</v>
      </c>
      <c r="O4668" s="25">
        <v>10.356</v>
      </c>
      <c r="P4668" s="3">
        <v>2.2029999999999998</v>
      </c>
      <c r="Q4668" s="3">
        <v>1.9510000000000001</v>
      </c>
      <c r="R4668">
        <f>IF(Q4668&gt;0,(P4668*(Q4668^2))*(3.14159/6),"")</f>
        <v>4.3906345587751279</v>
      </c>
      <c r="S4668" s="2" t="s">
        <v>32</v>
      </c>
      <c r="T4668" t="s">
        <v>25</v>
      </c>
      <c r="U4668" s="2" t="s">
        <v>26</v>
      </c>
      <c r="V4668" s="2" t="s">
        <v>791</v>
      </c>
      <c r="W4668" s="2"/>
      <c r="X4668" s="2" t="s">
        <v>764</v>
      </c>
      <c r="Y4668" s="2"/>
      <c r="Z4668" s="2"/>
      <c r="AA4668" s="12" t="s">
        <v>835</v>
      </c>
      <c r="AB4668" t="str">
        <f>IF(Q4668&gt;0,"yes","no")</f>
        <v>yes</v>
      </c>
      <c r="AC4668" t="str">
        <f>IF(O4668&gt;0,"yes","no")</f>
        <v>yes</v>
      </c>
      <c r="AD4668" t="str">
        <f>IF(AH4668="hatch","yes","no")</f>
        <v>yes</v>
      </c>
      <c r="AE4668" t="str">
        <f>IF(AH4668="swimup","yes","no")</f>
        <v>no</v>
      </c>
      <c r="AF4668" t="str">
        <f>IF(AH4668="respiration","yes","no")</f>
        <v>no</v>
      </c>
      <c r="AH4668" t="s">
        <v>766</v>
      </c>
      <c r="AI4668">
        <f>IF(O4668&gt;0,(IF(S4668="live",O4668*0.84,IF(S4668="dried.ethanol",O4668*0.8449+2.8227,O4668))),"")</f>
        <v>10.356</v>
      </c>
      <c r="AJ4668" s="2" t="s">
        <v>778</v>
      </c>
      <c r="AL4668" t="str">
        <f>IF(OR(AND(Q4668=Q4669,P4668&gt;0),AND(O4668&gt;0,O4668=O4669)),"duplicate","")</f>
        <v/>
      </c>
      <c r="AM4668" t="s">
        <v>826</v>
      </c>
      <c r="AN4668" t="s">
        <v>826</v>
      </c>
      <c r="AO4668" t="s">
        <v>826</v>
      </c>
      <c r="AP4668" t="s">
        <v>826</v>
      </c>
      <c r="AQ4668" t="s">
        <v>32</v>
      </c>
    </row>
    <row r="4669" spans="1:43" x14ac:dyDescent="0.2">
      <c r="A4669" s="31"/>
      <c r="B4669" s="1">
        <v>42899</v>
      </c>
      <c r="C4669" s="1" t="str">
        <f>IF(F4669="Kup","6/13/2017",IF(F4669="Sag","6/14/2017",""))</f>
        <v>6/13/2017</v>
      </c>
      <c r="D4669" s="27">
        <f>A4669-B4669</f>
        <v>-42899</v>
      </c>
      <c r="E4669" s="27">
        <f>A4669-C4669</f>
        <v>-42899</v>
      </c>
      <c r="F4669" s="2" t="s">
        <v>21</v>
      </c>
      <c r="G4669" s="2" t="s">
        <v>711</v>
      </c>
      <c r="H4669" s="2" t="s">
        <v>42</v>
      </c>
      <c r="I4669" s="12" t="s">
        <v>39</v>
      </c>
      <c r="J4669" s="12" t="s">
        <v>983</v>
      </c>
      <c r="K4669" s="3" t="s">
        <v>965</v>
      </c>
      <c r="L4669" s="3" t="s">
        <v>951</v>
      </c>
      <c r="M4669" s="2">
        <v>20</v>
      </c>
      <c r="N4669" s="2">
        <v>20</v>
      </c>
      <c r="O4669" s="25">
        <v>9.6809999999999992</v>
      </c>
      <c r="P4669" s="3">
        <v>2.2679999999999998</v>
      </c>
      <c r="Q4669" s="3">
        <v>1.8340000000000001</v>
      </c>
      <c r="R4669">
        <f>IF(Q4669&gt;0,(P4669*(Q4669^2))*(3.14159/6),"")</f>
        <v>3.99429345194712</v>
      </c>
      <c r="S4669" s="2" t="s">
        <v>32</v>
      </c>
      <c r="T4669" t="s">
        <v>25</v>
      </c>
      <c r="U4669" s="2" t="s">
        <v>26</v>
      </c>
      <c r="V4669" s="2" t="s">
        <v>791</v>
      </c>
      <c r="W4669" s="2"/>
      <c r="X4669" s="2" t="s">
        <v>764</v>
      </c>
      <c r="Y4669" s="2"/>
      <c r="Z4669" s="2"/>
      <c r="AA4669" s="12" t="s">
        <v>835</v>
      </c>
      <c r="AB4669" t="str">
        <f>IF(Q4669&gt;0,"yes","no")</f>
        <v>yes</v>
      </c>
      <c r="AC4669" t="str">
        <f>IF(O4669&gt;0,"yes","no")</f>
        <v>yes</v>
      </c>
      <c r="AD4669" t="str">
        <f>IF(AH4669="hatch","yes","no")</f>
        <v>yes</v>
      </c>
      <c r="AE4669" t="str">
        <f>IF(AH4669="swimup","yes","no")</f>
        <v>no</v>
      </c>
      <c r="AF4669" t="str">
        <f>IF(AH4669="respiration","yes","no")</f>
        <v>no</v>
      </c>
      <c r="AH4669" t="s">
        <v>766</v>
      </c>
      <c r="AI4669">
        <f>IF(O4669&gt;0,(IF(S4669="live",O4669*0.84,IF(S4669="dried.ethanol",O4669*0.8449+2.8227,O4669))),"")</f>
        <v>9.6809999999999992</v>
      </c>
      <c r="AJ4669" s="2" t="s">
        <v>778</v>
      </c>
      <c r="AL4669" t="str">
        <f>IF(OR(AND(Q4669=Q4670,P4669&gt;0),AND(O4669&gt;0,O4669=O4670)),"duplicate","")</f>
        <v/>
      </c>
      <c r="AM4669" t="s">
        <v>826</v>
      </c>
      <c r="AN4669" t="s">
        <v>826</v>
      </c>
      <c r="AO4669" t="s">
        <v>826</v>
      </c>
      <c r="AP4669" t="s">
        <v>826</v>
      </c>
      <c r="AQ4669" t="s">
        <v>32</v>
      </c>
    </row>
    <row r="4670" spans="1:43" x14ac:dyDescent="0.2">
      <c r="A4670" s="31"/>
      <c r="B4670" s="1">
        <v>42899</v>
      </c>
      <c r="C4670" s="1" t="str">
        <f>IF(F4670="Kup","6/13/2017",IF(F4670="Sag","6/14/2017",""))</f>
        <v>6/13/2017</v>
      </c>
      <c r="D4670" s="27">
        <f>A4670-B4670</f>
        <v>-42899</v>
      </c>
      <c r="E4670" s="27">
        <f>A4670-C4670</f>
        <v>-42899</v>
      </c>
      <c r="F4670" s="2" t="s">
        <v>21</v>
      </c>
      <c r="G4670" s="2" t="s">
        <v>711</v>
      </c>
      <c r="H4670" s="2" t="s">
        <v>42</v>
      </c>
      <c r="I4670" s="12" t="s">
        <v>89</v>
      </c>
      <c r="J4670" s="12" t="s">
        <v>89</v>
      </c>
      <c r="K4670" s="3" t="s">
        <v>954</v>
      </c>
      <c r="L4670" s="3" t="s">
        <v>955</v>
      </c>
      <c r="M4670" s="2">
        <v>1</v>
      </c>
      <c r="N4670" s="2">
        <v>1</v>
      </c>
      <c r="O4670" s="25">
        <v>10.53</v>
      </c>
      <c r="P4670" s="3">
        <v>1.9510000000000001</v>
      </c>
      <c r="Q4670" s="3">
        <v>1.448</v>
      </c>
      <c r="R4670">
        <f>IF(Q4670&gt;0,(P4670*(Q4670^2))*(3.14159/6),"")</f>
        <v>2.1418677345118931</v>
      </c>
      <c r="S4670" s="2" t="s">
        <v>32</v>
      </c>
      <c r="T4670" t="s">
        <v>25</v>
      </c>
      <c r="U4670" s="2" t="s">
        <v>26</v>
      </c>
      <c r="V4670" s="2" t="s">
        <v>775</v>
      </c>
      <c r="W4670" s="2"/>
      <c r="X4670" s="2" t="s">
        <v>764</v>
      </c>
      <c r="Y4670" s="2"/>
      <c r="Z4670" s="2"/>
      <c r="AA4670" s="12" t="s">
        <v>835</v>
      </c>
      <c r="AB4670" t="str">
        <f>IF(Q4670&gt;0,"yes","no")</f>
        <v>yes</v>
      </c>
      <c r="AC4670" t="str">
        <f>IF(O4670&gt;0,"yes","no")</f>
        <v>yes</v>
      </c>
      <c r="AD4670" t="str">
        <f>IF(AH4670="hatch","yes","no")</f>
        <v>yes</v>
      </c>
      <c r="AE4670" t="str">
        <f>IF(AH4670="swimup","yes","no")</f>
        <v>no</v>
      </c>
      <c r="AF4670" t="str">
        <f>IF(AH4670="respiration","yes","no")</f>
        <v>no</v>
      </c>
      <c r="AH4670" t="s">
        <v>766</v>
      </c>
      <c r="AI4670">
        <f>IF(O4670&gt;0,(IF(S4670="live",O4670*0.84,IF(S4670="dried.ethanol",O4670*0.8449+2.8227,O4670))),"")</f>
        <v>10.53</v>
      </c>
      <c r="AJ4670" s="2" t="s">
        <v>776</v>
      </c>
      <c r="AL4670" t="str">
        <f>IF(OR(AND(Q4670=Q4671,P4670&gt;0),AND(O4670&gt;0,O4670=O4671)),"duplicate","")</f>
        <v/>
      </c>
      <c r="AM4670" t="s">
        <v>826</v>
      </c>
      <c r="AN4670" t="s">
        <v>826</v>
      </c>
      <c r="AO4670" t="s">
        <v>826</v>
      </c>
      <c r="AP4670" t="s">
        <v>826</v>
      </c>
      <c r="AQ4670" t="s">
        <v>32</v>
      </c>
    </row>
    <row r="4671" spans="1:43" x14ac:dyDescent="0.2">
      <c r="A4671" s="31"/>
      <c r="B4671" s="1">
        <v>42899</v>
      </c>
      <c r="C4671" s="1" t="str">
        <f>IF(F4671="Kup","6/13/2017",IF(F4671="Sag","6/14/2017",""))</f>
        <v>6/13/2017</v>
      </c>
      <c r="D4671" s="27">
        <f>A4671-B4671</f>
        <v>-42899</v>
      </c>
      <c r="E4671" s="27">
        <f>A4671-C4671</f>
        <v>-42899</v>
      </c>
      <c r="F4671" s="2" t="s">
        <v>21</v>
      </c>
      <c r="G4671" s="2" t="s">
        <v>711</v>
      </c>
      <c r="H4671" s="2" t="s">
        <v>42</v>
      </c>
      <c r="I4671" s="12" t="s">
        <v>89</v>
      </c>
      <c r="J4671" s="12" t="s">
        <v>89</v>
      </c>
      <c r="K4671" s="3" t="s">
        <v>954</v>
      </c>
      <c r="L4671" s="3" t="s">
        <v>955</v>
      </c>
      <c r="M4671" s="2">
        <v>2</v>
      </c>
      <c r="N4671" s="2">
        <v>2</v>
      </c>
      <c r="O4671" s="25">
        <v>12.563000000000001</v>
      </c>
      <c r="P4671" s="3">
        <v>1.7949999999999999</v>
      </c>
      <c r="Q4671" s="3">
        <v>1.069</v>
      </c>
      <c r="R4671">
        <f>IF(Q4671&gt;0,(P4671*(Q4671^2))*(3.14159/6),"")</f>
        <v>1.0740342202220079</v>
      </c>
      <c r="S4671" s="2" t="s">
        <v>32</v>
      </c>
      <c r="T4671" t="s">
        <v>25</v>
      </c>
      <c r="U4671" s="2" t="s">
        <v>26</v>
      </c>
      <c r="V4671" s="2" t="s">
        <v>775</v>
      </c>
      <c r="W4671" s="2"/>
      <c r="X4671" s="2" t="s">
        <v>764</v>
      </c>
      <c r="Y4671" s="2"/>
      <c r="Z4671" s="2"/>
      <c r="AA4671" s="12" t="s">
        <v>835</v>
      </c>
      <c r="AB4671" t="str">
        <f>IF(Q4671&gt;0,"yes","no")</f>
        <v>yes</v>
      </c>
      <c r="AC4671" t="str">
        <f>IF(O4671&gt;0,"yes","no")</f>
        <v>yes</v>
      </c>
      <c r="AD4671" t="str">
        <f>IF(AH4671="hatch","yes","no")</f>
        <v>yes</v>
      </c>
      <c r="AE4671" t="str">
        <f>IF(AH4671="swimup","yes","no")</f>
        <v>no</v>
      </c>
      <c r="AF4671" t="str">
        <f>IF(AH4671="respiration","yes","no")</f>
        <v>no</v>
      </c>
      <c r="AH4671" t="s">
        <v>766</v>
      </c>
      <c r="AI4671">
        <f>IF(O4671&gt;0,(IF(S4671="live",O4671*0.84,IF(S4671="dried.ethanol",O4671*0.8449+2.8227,O4671))),"")</f>
        <v>12.563000000000001</v>
      </c>
      <c r="AJ4671" s="2" t="s">
        <v>776</v>
      </c>
      <c r="AL4671" t="str">
        <f>IF(OR(AND(Q4671=Q4672,P4671&gt;0),AND(O4671&gt;0,O4671=O4672)),"duplicate","")</f>
        <v/>
      </c>
      <c r="AM4671" t="s">
        <v>826</v>
      </c>
      <c r="AN4671" t="s">
        <v>826</v>
      </c>
      <c r="AO4671" t="s">
        <v>826</v>
      </c>
      <c r="AP4671" t="s">
        <v>826</v>
      </c>
      <c r="AQ4671" t="s">
        <v>32</v>
      </c>
    </row>
    <row r="4672" spans="1:43" x14ac:dyDescent="0.2">
      <c r="A4672" s="31"/>
      <c r="B4672" s="1">
        <v>42899</v>
      </c>
      <c r="C4672" s="1" t="str">
        <f>IF(F4672="Kup","6/13/2017",IF(F4672="Sag","6/14/2017",""))</f>
        <v>6/13/2017</v>
      </c>
      <c r="D4672" s="27">
        <f>A4672-B4672</f>
        <v>-42899</v>
      </c>
      <c r="E4672" s="27">
        <f>A4672-C4672</f>
        <v>-42899</v>
      </c>
      <c r="F4672" s="2" t="s">
        <v>21</v>
      </c>
      <c r="G4672" s="2" t="s">
        <v>711</v>
      </c>
      <c r="H4672" s="2" t="s">
        <v>42</v>
      </c>
      <c r="I4672" s="12" t="s">
        <v>23</v>
      </c>
      <c r="J4672" s="12" t="s">
        <v>23</v>
      </c>
      <c r="K4672" s="3" t="s">
        <v>956</v>
      </c>
      <c r="L4672" s="3" t="s">
        <v>955</v>
      </c>
      <c r="M4672" s="2">
        <v>1</v>
      </c>
      <c r="N4672" s="2">
        <v>1</v>
      </c>
      <c r="O4672" s="25">
        <v>11.092000000000001</v>
      </c>
      <c r="P4672" s="3">
        <v>2.0960000000000001</v>
      </c>
      <c r="Q4672" s="3">
        <v>1.337</v>
      </c>
      <c r="R4672">
        <f>IF(Q4672&gt;0,(P4672*(Q4672^2))*(3.14159/6),"")</f>
        <v>1.9617892405520265</v>
      </c>
      <c r="S4672" s="2" t="s">
        <v>32</v>
      </c>
      <c r="T4672" t="s">
        <v>25</v>
      </c>
      <c r="U4672" s="2" t="s">
        <v>26</v>
      </c>
      <c r="V4672" s="2" t="s">
        <v>773</v>
      </c>
      <c r="W4672" s="2"/>
      <c r="X4672" s="2" t="s">
        <v>764</v>
      </c>
      <c r="Y4672" s="2"/>
      <c r="Z4672" s="2"/>
      <c r="AA4672" s="12" t="s">
        <v>835</v>
      </c>
      <c r="AB4672" t="str">
        <f>IF(Q4672&gt;0,"yes","no")</f>
        <v>yes</v>
      </c>
      <c r="AC4672" t="str">
        <f>IF(O4672&gt;0,"yes","no")</f>
        <v>yes</v>
      </c>
      <c r="AD4672" t="str">
        <f>IF(AH4672="hatch","yes","no")</f>
        <v>yes</v>
      </c>
      <c r="AE4672" t="str">
        <f>IF(AH4672="swimup","yes","no")</f>
        <v>no</v>
      </c>
      <c r="AF4672" t="str">
        <f>IF(AH4672="respiration","yes","no")</f>
        <v>no</v>
      </c>
      <c r="AH4672" t="s">
        <v>766</v>
      </c>
      <c r="AI4672">
        <f>IF(O4672&gt;0,(IF(S4672="live",O4672*0.84,IF(S4672="dried.ethanol",O4672*0.8449+2.8227,O4672))),"")</f>
        <v>11.092000000000001</v>
      </c>
      <c r="AJ4672" s="2" t="s">
        <v>774</v>
      </c>
      <c r="AL4672" t="str">
        <f>IF(OR(AND(Q4672=Q4673,P4672&gt;0),AND(O4672&gt;0,O4672=O4673)),"duplicate","")</f>
        <v/>
      </c>
      <c r="AM4672" t="s">
        <v>826</v>
      </c>
      <c r="AN4672" t="s">
        <v>826</v>
      </c>
      <c r="AO4672" t="s">
        <v>826</v>
      </c>
      <c r="AP4672" t="s">
        <v>826</v>
      </c>
      <c r="AQ4672" t="s">
        <v>32</v>
      </c>
    </row>
    <row r="4673" spans="1:43" x14ac:dyDescent="0.2">
      <c r="A4673" s="31"/>
      <c r="B4673" s="1">
        <v>42899</v>
      </c>
      <c r="C4673" s="1" t="str">
        <f>IF(F4673="Kup","6/13/2017",IF(F4673="Sag","6/14/2017",""))</f>
        <v>6/13/2017</v>
      </c>
      <c r="D4673" s="27">
        <f>A4673-B4673</f>
        <v>-42899</v>
      </c>
      <c r="E4673" s="27">
        <f>A4673-C4673</f>
        <v>-42899</v>
      </c>
      <c r="F4673" s="2" t="s">
        <v>21</v>
      </c>
      <c r="G4673" s="2" t="s">
        <v>649</v>
      </c>
      <c r="H4673" s="2" t="s">
        <v>42</v>
      </c>
      <c r="I4673" s="12" t="s">
        <v>23</v>
      </c>
      <c r="J4673" s="12" t="s">
        <v>23</v>
      </c>
      <c r="K4673" s="3" t="s">
        <v>956</v>
      </c>
      <c r="L4673" s="3" t="s">
        <v>955</v>
      </c>
      <c r="M4673" s="2">
        <v>1</v>
      </c>
      <c r="N4673" s="2">
        <v>1</v>
      </c>
      <c r="O4673" s="25">
        <v>11.951000000000001</v>
      </c>
      <c r="P4673" s="3">
        <v>2.2250000000000001</v>
      </c>
      <c r="Q4673" s="3">
        <v>1.383</v>
      </c>
      <c r="R4673">
        <f>IF(Q4673&gt;0,(P4673*(Q4673^2))*(3.14159/6),"")</f>
        <v>2.2282947190016249</v>
      </c>
      <c r="S4673" s="2" t="s">
        <v>32</v>
      </c>
      <c r="T4673" t="s">
        <v>25</v>
      </c>
      <c r="U4673" s="2" t="s">
        <v>26</v>
      </c>
      <c r="V4673" s="2" t="s">
        <v>656</v>
      </c>
      <c r="W4673" s="2"/>
      <c r="X4673" s="2" t="s">
        <v>764</v>
      </c>
      <c r="Y4673" s="2"/>
      <c r="AA4673" s="12" t="s">
        <v>835</v>
      </c>
      <c r="AB4673" t="str">
        <f>IF(Q4673&gt;0,"yes","no")</f>
        <v>yes</v>
      </c>
      <c r="AC4673" t="str">
        <f>IF(O4673&gt;0,"yes","no")</f>
        <v>yes</v>
      </c>
      <c r="AD4673" t="str">
        <f>IF(AH4673="hatch","yes","no")</f>
        <v>no</v>
      </c>
      <c r="AE4673" t="str">
        <f>IF(AH4673="swimup","yes","no")</f>
        <v>yes</v>
      </c>
      <c r="AF4673" t="str">
        <f>IF(AH4673="respiration","yes","no")</f>
        <v>no</v>
      </c>
      <c r="AH4673" t="s">
        <v>765</v>
      </c>
      <c r="AI4673">
        <f>IF(O4673&gt;0,(IF(S4673="live",O4673*0.84,IF(S4673="dried.ethanol",O4673*0.8449+2.8227,O4673))),"")</f>
        <v>11.951000000000001</v>
      </c>
      <c r="AJ4673" s="2" t="s">
        <v>651</v>
      </c>
      <c r="AL4673" t="str">
        <f>IF(OR(AND(Q4673=Q4674,P4673&gt;0),AND(O4673&gt;0,O4673=O4674)),"duplicate","")</f>
        <v/>
      </c>
      <c r="AM4673" t="s">
        <v>826</v>
      </c>
      <c r="AN4673" t="s">
        <v>826</v>
      </c>
      <c r="AO4673" t="s">
        <v>826</v>
      </c>
      <c r="AP4673" t="s">
        <v>826</v>
      </c>
      <c r="AQ4673" t="s">
        <v>32</v>
      </c>
    </row>
    <row r="4674" spans="1:43" x14ac:dyDescent="0.2">
      <c r="A4674" s="31"/>
      <c r="B4674" s="1">
        <v>42899</v>
      </c>
      <c r="C4674" s="1" t="str">
        <f>IF(F4674="Kup","6/13/2017",IF(F4674="Sag","6/14/2017",""))</f>
        <v>6/13/2017</v>
      </c>
      <c r="D4674" s="27">
        <f>A4674-B4674</f>
        <v>-42899</v>
      </c>
      <c r="E4674" s="27">
        <f>A4674-C4674</f>
        <v>-42899</v>
      </c>
      <c r="F4674" s="2" t="s">
        <v>21</v>
      </c>
      <c r="G4674" s="2" t="s">
        <v>711</v>
      </c>
      <c r="H4674" s="2" t="s">
        <v>42</v>
      </c>
      <c r="I4674" s="12" t="s">
        <v>23</v>
      </c>
      <c r="J4674" s="12" t="s">
        <v>23</v>
      </c>
      <c r="K4674" s="3" t="s">
        <v>956</v>
      </c>
      <c r="L4674" s="3" t="s">
        <v>955</v>
      </c>
      <c r="M4674" s="2">
        <v>2</v>
      </c>
      <c r="N4674" s="2">
        <v>2</v>
      </c>
      <c r="O4674" s="25">
        <v>10.23</v>
      </c>
      <c r="P4674" s="3">
        <v>2.077</v>
      </c>
      <c r="Q4674" s="3">
        <v>1.5129999999999999</v>
      </c>
      <c r="R4674">
        <f>IF(Q4674&gt;0,(P4674*(Q4674^2))*(3.14159/6),"")</f>
        <v>2.4895027368667781</v>
      </c>
      <c r="S4674" s="2" t="s">
        <v>32</v>
      </c>
      <c r="T4674" t="s">
        <v>25</v>
      </c>
      <c r="U4674" s="2" t="s">
        <v>26</v>
      </c>
      <c r="V4674" s="2" t="s">
        <v>773</v>
      </c>
      <c r="W4674" s="2"/>
      <c r="X4674" s="2" t="s">
        <v>764</v>
      </c>
      <c r="Y4674" s="2"/>
      <c r="Z4674" s="2"/>
      <c r="AA4674" s="12" t="s">
        <v>835</v>
      </c>
      <c r="AB4674" t="str">
        <f>IF(Q4674&gt;0,"yes","no")</f>
        <v>yes</v>
      </c>
      <c r="AC4674" t="str">
        <f>IF(O4674&gt;0,"yes","no")</f>
        <v>yes</v>
      </c>
      <c r="AD4674" t="str">
        <f>IF(AH4674="hatch","yes","no")</f>
        <v>yes</v>
      </c>
      <c r="AE4674" t="str">
        <f>IF(AH4674="swimup","yes","no")</f>
        <v>no</v>
      </c>
      <c r="AF4674" t="str">
        <f>IF(AH4674="respiration","yes","no")</f>
        <v>no</v>
      </c>
      <c r="AH4674" t="s">
        <v>766</v>
      </c>
      <c r="AI4674">
        <f>IF(O4674&gt;0,(IF(S4674="live",O4674*0.84,IF(S4674="dried.ethanol",O4674*0.8449+2.8227,O4674))),"")</f>
        <v>10.23</v>
      </c>
      <c r="AJ4674" s="2" t="s">
        <v>774</v>
      </c>
      <c r="AL4674" t="str">
        <f>IF(OR(AND(Q4674=Q4675,P4674&gt;0),AND(O4674&gt;0,O4674=O4675)),"duplicate","")</f>
        <v/>
      </c>
      <c r="AM4674" t="s">
        <v>826</v>
      </c>
      <c r="AN4674" t="s">
        <v>826</v>
      </c>
      <c r="AO4674" t="s">
        <v>826</v>
      </c>
      <c r="AP4674" t="s">
        <v>826</v>
      </c>
      <c r="AQ4674" t="s">
        <v>32</v>
      </c>
    </row>
    <row r="4675" spans="1:43" x14ac:dyDescent="0.2">
      <c r="A4675" s="31"/>
      <c r="B4675" s="1">
        <v>42899</v>
      </c>
      <c r="C4675" s="1" t="str">
        <f>IF(F4675="Kup","6/13/2017",IF(F4675="Sag","6/14/2017",""))</f>
        <v>6/13/2017</v>
      </c>
      <c r="D4675" s="27">
        <f>A4675-B4675</f>
        <v>-42899</v>
      </c>
      <c r="E4675" s="27">
        <f>A4675-C4675</f>
        <v>-42899</v>
      </c>
      <c r="F4675" s="2" t="s">
        <v>21</v>
      </c>
      <c r="G4675" s="2" t="s">
        <v>649</v>
      </c>
      <c r="H4675" s="2" t="s">
        <v>42</v>
      </c>
      <c r="I4675" s="12" t="s">
        <v>23</v>
      </c>
      <c r="J4675" s="12" t="s">
        <v>23</v>
      </c>
      <c r="K4675" s="3" t="s">
        <v>956</v>
      </c>
      <c r="L4675" s="3" t="s">
        <v>955</v>
      </c>
      <c r="M4675" s="2">
        <v>2</v>
      </c>
      <c r="N4675" s="2">
        <v>2</v>
      </c>
      <c r="O4675" s="25">
        <v>12.326000000000001</v>
      </c>
      <c r="P4675" s="3">
        <v>1.7030000000000001</v>
      </c>
      <c r="Q4675" s="3">
        <v>0.98399999999999999</v>
      </c>
      <c r="R4675">
        <f>IF(Q4675&gt;0,(P4675*(Q4675^2))*(3.14159/6),"")</f>
        <v>0.8633822190115199</v>
      </c>
      <c r="S4675" s="2" t="s">
        <v>32</v>
      </c>
      <c r="T4675" t="s">
        <v>25</v>
      </c>
      <c r="U4675" s="2" t="s">
        <v>26</v>
      </c>
      <c r="V4675" s="2" t="s">
        <v>656</v>
      </c>
      <c r="W4675" s="2"/>
      <c r="X4675" s="2" t="s">
        <v>764</v>
      </c>
      <c r="Y4675" s="2"/>
      <c r="AA4675" s="12" t="s">
        <v>835</v>
      </c>
      <c r="AB4675" t="str">
        <f>IF(Q4675&gt;0,"yes","no")</f>
        <v>yes</v>
      </c>
      <c r="AC4675" t="str">
        <f>IF(O4675&gt;0,"yes","no")</f>
        <v>yes</v>
      </c>
      <c r="AD4675" t="str">
        <f>IF(AH4675="hatch","yes","no")</f>
        <v>no</v>
      </c>
      <c r="AE4675" t="str">
        <f>IF(AH4675="swimup","yes","no")</f>
        <v>yes</v>
      </c>
      <c r="AF4675" t="str">
        <f>IF(AH4675="respiration","yes","no")</f>
        <v>no</v>
      </c>
      <c r="AH4675" t="s">
        <v>765</v>
      </c>
      <c r="AI4675">
        <f>IF(O4675&gt;0,(IF(S4675="live",O4675*0.84,IF(S4675="dried.ethanol",O4675*0.8449+2.8227,O4675))),"")</f>
        <v>12.326000000000001</v>
      </c>
      <c r="AJ4675" s="2" t="s">
        <v>651</v>
      </c>
      <c r="AL4675" t="str">
        <f>IF(OR(AND(Q4675=Q4676,P4675&gt;0),AND(O4675&gt;0,O4675=O4676)),"duplicate","")</f>
        <v/>
      </c>
      <c r="AM4675" t="s">
        <v>826</v>
      </c>
      <c r="AN4675" t="s">
        <v>826</v>
      </c>
      <c r="AO4675" t="s">
        <v>826</v>
      </c>
      <c r="AP4675" t="s">
        <v>826</v>
      </c>
      <c r="AQ4675" t="s">
        <v>32</v>
      </c>
    </row>
    <row r="4676" spans="1:43" x14ac:dyDescent="0.2">
      <c r="A4676" s="31"/>
      <c r="B4676" s="1">
        <v>42899</v>
      </c>
      <c r="C4676" s="1" t="str">
        <f>IF(F4676="Kup","6/13/2017",IF(F4676="Sag","6/14/2017",""))</f>
        <v>6/13/2017</v>
      </c>
      <c r="D4676" s="27">
        <f>A4676-B4676</f>
        <v>-42899</v>
      </c>
      <c r="E4676" s="27">
        <f>A4676-C4676</f>
        <v>-42899</v>
      </c>
      <c r="F4676" s="2" t="s">
        <v>21</v>
      </c>
      <c r="G4676" s="2" t="s">
        <v>711</v>
      </c>
      <c r="H4676" s="2" t="s">
        <v>42</v>
      </c>
      <c r="I4676" s="12" t="s">
        <v>23</v>
      </c>
      <c r="J4676" s="12" t="s">
        <v>23</v>
      </c>
      <c r="K4676" s="3" t="s">
        <v>956</v>
      </c>
      <c r="L4676" s="3" t="s">
        <v>955</v>
      </c>
      <c r="M4676" s="2">
        <v>3</v>
      </c>
      <c r="N4676" s="2">
        <v>3</v>
      </c>
      <c r="O4676" s="25">
        <v>11.109</v>
      </c>
      <c r="P4676" s="3">
        <v>2.214</v>
      </c>
      <c r="Q4676" s="3">
        <v>1.5209999999999999</v>
      </c>
      <c r="R4676">
        <f>IF(Q4676&gt;0,(P4676*(Q4676^2))*(3.14159/6),"")</f>
        <v>2.6818488680291095</v>
      </c>
      <c r="S4676" s="2" t="s">
        <v>32</v>
      </c>
      <c r="T4676" t="s">
        <v>25</v>
      </c>
      <c r="U4676" s="2" t="s">
        <v>26</v>
      </c>
      <c r="V4676" s="2" t="s">
        <v>773</v>
      </c>
      <c r="W4676" s="2"/>
      <c r="X4676" s="2" t="s">
        <v>764</v>
      </c>
      <c r="Y4676" s="2"/>
      <c r="Z4676" s="2"/>
      <c r="AA4676" s="12" t="s">
        <v>835</v>
      </c>
      <c r="AB4676" t="str">
        <f>IF(Q4676&gt;0,"yes","no")</f>
        <v>yes</v>
      </c>
      <c r="AC4676" t="str">
        <f>IF(O4676&gt;0,"yes","no")</f>
        <v>yes</v>
      </c>
      <c r="AD4676" t="str">
        <f>IF(AH4676="hatch","yes","no")</f>
        <v>yes</v>
      </c>
      <c r="AE4676" t="str">
        <f>IF(AH4676="swimup","yes","no")</f>
        <v>no</v>
      </c>
      <c r="AF4676" t="str">
        <f>IF(AH4676="respiration","yes","no")</f>
        <v>no</v>
      </c>
      <c r="AH4676" t="s">
        <v>766</v>
      </c>
      <c r="AI4676">
        <f>IF(O4676&gt;0,(IF(S4676="live",O4676*0.84,IF(S4676="dried.ethanol",O4676*0.8449+2.8227,O4676))),"")</f>
        <v>11.109</v>
      </c>
      <c r="AJ4676" s="2" t="s">
        <v>774</v>
      </c>
      <c r="AL4676" t="str">
        <f>IF(OR(AND(Q4676=Q4677,P4676&gt;0),AND(O4676&gt;0,O4676=O4677)),"duplicate","")</f>
        <v/>
      </c>
      <c r="AM4676" t="s">
        <v>826</v>
      </c>
      <c r="AN4676" t="s">
        <v>826</v>
      </c>
      <c r="AO4676" t="s">
        <v>826</v>
      </c>
      <c r="AP4676" t="s">
        <v>826</v>
      </c>
      <c r="AQ4676" t="s">
        <v>32</v>
      </c>
    </row>
    <row r="4677" spans="1:43" x14ac:dyDescent="0.2">
      <c r="A4677" s="31"/>
      <c r="B4677" s="1">
        <v>42899</v>
      </c>
      <c r="C4677" s="1" t="str">
        <f>IF(F4677="Kup","6/13/2017",IF(F4677="Sag","6/14/2017",""))</f>
        <v>6/13/2017</v>
      </c>
      <c r="D4677" s="27">
        <f>A4677-B4677</f>
        <v>-42899</v>
      </c>
      <c r="E4677" s="27">
        <f>A4677-C4677</f>
        <v>-42899</v>
      </c>
      <c r="F4677" s="2" t="s">
        <v>21</v>
      </c>
      <c r="G4677" s="2" t="s">
        <v>649</v>
      </c>
      <c r="H4677" s="2" t="s">
        <v>42</v>
      </c>
      <c r="I4677" s="12" t="s">
        <v>23</v>
      </c>
      <c r="J4677" s="12" t="s">
        <v>23</v>
      </c>
      <c r="K4677" s="3" t="s">
        <v>956</v>
      </c>
      <c r="L4677" s="3" t="s">
        <v>955</v>
      </c>
      <c r="M4677" s="2">
        <v>3</v>
      </c>
      <c r="N4677" s="2">
        <v>3</v>
      </c>
      <c r="O4677" s="25">
        <v>12.188000000000001</v>
      </c>
      <c r="P4677" s="3">
        <v>2.242</v>
      </c>
      <c r="Q4677" s="3">
        <v>1.431</v>
      </c>
      <c r="R4677">
        <f>IF(Q4677&gt;0,(P4677*(Q4677^2))*(3.14159/6),"")</f>
        <v>2.4038819210229296</v>
      </c>
      <c r="S4677" s="2" t="s">
        <v>32</v>
      </c>
      <c r="T4677" t="s">
        <v>25</v>
      </c>
      <c r="U4677" s="2" t="s">
        <v>26</v>
      </c>
      <c r="V4677" s="2" t="s">
        <v>656</v>
      </c>
      <c r="W4677" s="2"/>
      <c r="X4677" s="2" t="s">
        <v>764</v>
      </c>
      <c r="Y4677" s="2"/>
      <c r="AA4677" s="12" t="s">
        <v>835</v>
      </c>
      <c r="AB4677" t="str">
        <f>IF(Q4677&gt;0,"yes","no")</f>
        <v>yes</v>
      </c>
      <c r="AC4677" t="str">
        <f>IF(O4677&gt;0,"yes","no")</f>
        <v>yes</v>
      </c>
      <c r="AD4677" t="str">
        <f>IF(AH4677="hatch","yes","no")</f>
        <v>no</v>
      </c>
      <c r="AE4677" t="str">
        <f>IF(AH4677="swimup","yes","no")</f>
        <v>yes</v>
      </c>
      <c r="AF4677" t="str">
        <f>IF(AH4677="respiration","yes","no")</f>
        <v>no</v>
      </c>
      <c r="AH4677" t="s">
        <v>765</v>
      </c>
      <c r="AI4677">
        <f>IF(O4677&gt;0,(IF(S4677="live",O4677*0.84,IF(S4677="dried.ethanol",O4677*0.8449+2.8227,O4677))),"")</f>
        <v>12.188000000000001</v>
      </c>
      <c r="AJ4677" s="2" t="s">
        <v>651</v>
      </c>
      <c r="AL4677" t="str">
        <f>IF(OR(AND(Q4677=Q4678,P4677&gt;0),AND(O4677&gt;0,O4677=O4678)),"duplicate","")</f>
        <v/>
      </c>
      <c r="AM4677" t="s">
        <v>826</v>
      </c>
      <c r="AN4677" t="s">
        <v>826</v>
      </c>
      <c r="AO4677" t="s">
        <v>826</v>
      </c>
      <c r="AP4677" t="s">
        <v>826</v>
      </c>
      <c r="AQ4677" t="s">
        <v>32</v>
      </c>
    </row>
    <row r="4678" spans="1:43" x14ac:dyDescent="0.2">
      <c r="A4678" s="31"/>
      <c r="B4678" s="1">
        <v>42899</v>
      </c>
      <c r="C4678" s="1" t="str">
        <f>IF(F4678="Kup","6/13/2017",IF(F4678="Sag","6/14/2017",""))</f>
        <v>6/13/2017</v>
      </c>
      <c r="D4678" s="27">
        <f>A4678-B4678</f>
        <v>-42899</v>
      </c>
      <c r="E4678" s="27">
        <f>A4678-C4678</f>
        <v>-42899</v>
      </c>
      <c r="F4678" s="2" t="s">
        <v>21</v>
      </c>
      <c r="G4678" s="2" t="s">
        <v>711</v>
      </c>
      <c r="H4678" s="2" t="s">
        <v>42</v>
      </c>
      <c r="I4678" s="12" t="s">
        <v>23</v>
      </c>
      <c r="J4678" s="12" t="s">
        <v>23</v>
      </c>
      <c r="K4678" s="3" t="s">
        <v>956</v>
      </c>
      <c r="L4678" s="3" t="s">
        <v>955</v>
      </c>
      <c r="M4678" s="2">
        <v>4</v>
      </c>
      <c r="N4678" s="2">
        <v>4</v>
      </c>
      <c r="O4678" s="25">
        <v>10.412000000000001</v>
      </c>
      <c r="P4678" s="3">
        <v>2.1739999999999999</v>
      </c>
      <c r="Q4678" s="3">
        <v>1.4359999999999999</v>
      </c>
      <c r="R4678">
        <f>IF(Q4678&gt;0,(P4678*(Q4678^2))*(3.14159/6),"")</f>
        <v>2.3472896025532264</v>
      </c>
      <c r="S4678" s="2" t="s">
        <v>32</v>
      </c>
      <c r="T4678" t="s">
        <v>25</v>
      </c>
      <c r="U4678" s="2" t="s">
        <v>26</v>
      </c>
      <c r="V4678" s="2" t="s">
        <v>773</v>
      </c>
      <c r="W4678" s="2"/>
      <c r="X4678" s="2" t="s">
        <v>764</v>
      </c>
      <c r="Y4678" s="2"/>
      <c r="Z4678" s="2"/>
      <c r="AA4678" s="12" t="s">
        <v>835</v>
      </c>
      <c r="AB4678" t="str">
        <f>IF(Q4678&gt;0,"yes","no")</f>
        <v>yes</v>
      </c>
      <c r="AC4678" t="str">
        <f>IF(O4678&gt;0,"yes","no")</f>
        <v>yes</v>
      </c>
      <c r="AD4678" t="str">
        <f>IF(AH4678="hatch","yes","no")</f>
        <v>yes</v>
      </c>
      <c r="AE4678" t="str">
        <f>IF(AH4678="swimup","yes","no")</f>
        <v>no</v>
      </c>
      <c r="AF4678" t="str">
        <f>IF(AH4678="respiration","yes","no")</f>
        <v>no</v>
      </c>
      <c r="AH4678" t="s">
        <v>766</v>
      </c>
      <c r="AI4678">
        <f>IF(O4678&gt;0,(IF(S4678="live",O4678*0.84,IF(S4678="dried.ethanol",O4678*0.8449+2.8227,O4678))),"")</f>
        <v>10.412000000000001</v>
      </c>
      <c r="AJ4678" s="2" t="s">
        <v>774</v>
      </c>
      <c r="AL4678" t="str">
        <f>IF(OR(AND(Q4678=Q4679,P4678&gt;0),AND(O4678&gt;0,O4678=O4679)),"duplicate","")</f>
        <v/>
      </c>
      <c r="AM4678" t="s">
        <v>826</v>
      </c>
      <c r="AN4678" t="s">
        <v>826</v>
      </c>
      <c r="AO4678" t="s">
        <v>826</v>
      </c>
      <c r="AP4678" t="s">
        <v>826</v>
      </c>
      <c r="AQ4678" t="s">
        <v>32</v>
      </c>
    </row>
    <row r="4679" spans="1:43" x14ac:dyDescent="0.2">
      <c r="A4679" s="31"/>
      <c r="B4679" s="1">
        <v>42899</v>
      </c>
      <c r="C4679" s="1" t="str">
        <f>IF(F4679="Kup","6/13/2017",IF(F4679="Sag","6/14/2017",""))</f>
        <v>6/13/2017</v>
      </c>
      <c r="D4679" s="27">
        <f>A4679-B4679</f>
        <v>-42899</v>
      </c>
      <c r="E4679" s="27">
        <f>A4679-C4679</f>
        <v>-42899</v>
      </c>
      <c r="F4679" s="2" t="s">
        <v>21</v>
      </c>
      <c r="G4679" s="2" t="s">
        <v>649</v>
      </c>
      <c r="H4679" s="2" t="s">
        <v>42</v>
      </c>
      <c r="I4679" s="12" t="s">
        <v>23</v>
      </c>
      <c r="J4679" s="12" t="s">
        <v>23</v>
      </c>
      <c r="K4679" s="3" t="s">
        <v>956</v>
      </c>
      <c r="L4679" s="3" t="s">
        <v>955</v>
      </c>
      <c r="M4679" s="2">
        <v>4</v>
      </c>
      <c r="N4679" s="2">
        <v>4</v>
      </c>
      <c r="O4679" s="25">
        <v>12.045999999999999</v>
      </c>
      <c r="P4679" s="3">
        <v>2.0499999999999998</v>
      </c>
      <c r="Q4679" s="3">
        <v>1.2350000000000001</v>
      </c>
      <c r="R4679">
        <f>IF(Q4679&gt;0,(P4679*(Q4679^2))*(3.14159/6),"")</f>
        <v>1.6371407993145835</v>
      </c>
      <c r="S4679" s="2" t="s">
        <v>32</v>
      </c>
      <c r="T4679" t="s">
        <v>25</v>
      </c>
      <c r="U4679" s="2" t="s">
        <v>26</v>
      </c>
      <c r="V4679" s="2" t="s">
        <v>656</v>
      </c>
      <c r="W4679" s="2"/>
      <c r="X4679" s="2" t="s">
        <v>764</v>
      </c>
      <c r="Y4679" s="2"/>
      <c r="AA4679" s="12" t="s">
        <v>835</v>
      </c>
      <c r="AB4679" t="str">
        <f>IF(Q4679&gt;0,"yes","no")</f>
        <v>yes</v>
      </c>
      <c r="AC4679" t="str">
        <f>IF(O4679&gt;0,"yes","no")</f>
        <v>yes</v>
      </c>
      <c r="AD4679" t="str">
        <f>IF(AH4679="hatch","yes","no")</f>
        <v>no</v>
      </c>
      <c r="AE4679" t="str">
        <f>IF(AH4679="swimup","yes","no")</f>
        <v>yes</v>
      </c>
      <c r="AF4679" t="str">
        <f>IF(AH4679="respiration","yes","no")</f>
        <v>no</v>
      </c>
      <c r="AH4679" t="s">
        <v>765</v>
      </c>
      <c r="AI4679">
        <f>IF(O4679&gt;0,(IF(S4679="live",O4679*0.84,IF(S4679="dried.ethanol",O4679*0.8449+2.8227,O4679))),"")</f>
        <v>12.045999999999999</v>
      </c>
      <c r="AJ4679" s="2" t="s">
        <v>651</v>
      </c>
      <c r="AL4679" t="str">
        <f>IF(OR(AND(Q4679=Q4680,P4679&gt;0),AND(O4679&gt;0,O4679=O4680)),"duplicate","")</f>
        <v/>
      </c>
      <c r="AM4679" t="s">
        <v>826</v>
      </c>
      <c r="AN4679" t="s">
        <v>826</v>
      </c>
      <c r="AO4679" t="s">
        <v>826</v>
      </c>
      <c r="AP4679" t="s">
        <v>826</v>
      </c>
      <c r="AQ4679" t="s">
        <v>32</v>
      </c>
    </row>
    <row r="4680" spans="1:43" x14ac:dyDescent="0.2">
      <c r="A4680" s="31"/>
      <c r="B4680" s="1">
        <v>42899</v>
      </c>
      <c r="C4680" s="1" t="str">
        <f>IF(F4680="Kup","6/13/2017",IF(F4680="Sag","6/14/2017",""))</f>
        <v>6/13/2017</v>
      </c>
      <c r="D4680" s="27">
        <f>A4680-B4680</f>
        <v>-42899</v>
      </c>
      <c r="E4680" s="27">
        <f>A4680-C4680</f>
        <v>-42899</v>
      </c>
      <c r="F4680" s="2" t="s">
        <v>21</v>
      </c>
      <c r="G4680" s="2" t="s">
        <v>711</v>
      </c>
      <c r="H4680" s="2" t="s">
        <v>42</v>
      </c>
      <c r="I4680" s="12" t="s">
        <v>23</v>
      </c>
      <c r="J4680" s="12" t="s">
        <v>23</v>
      </c>
      <c r="K4680" s="3" t="s">
        <v>956</v>
      </c>
      <c r="L4680" s="3" t="s">
        <v>955</v>
      </c>
      <c r="M4680" s="2">
        <v>5</v>
      </c>
      <c r="N4680" s="2">
        <v>5</v>
      </c>
      <c r="O4680" s="25">
        <v>10.106999999999999</v>
      </c>
      <c r="P4680" s="3">
        <v>2.294</v>
      </c>
      <c r="Q4680" s="3">
        <v>1.627</v>
      </c>
      <c r="R4680">
        <f>IF(Q4680&gt;0,(P4680*(Q4680^2))*(3.14159/6),"")</f>
        <v>3.1795581707970562</v>
      </c>
      <c r="S4680" s="2" t="s">
        <v>32</v>
      </c>
      <c r="T4680" t="s">
        <v>25</v>
      </c>
      <c r="U4680" s="2" t="s">
        <v>26</v>
      </c>
      <c r="V4680" s="2" t="s">
        <v>773</v>
      </c>
      <c r="W4680" s="2"/>
      <c r="X4680" s="2" t="s">
        <v>764</v>
      </c>
      <c r="Y4680" s="2"/>
      <c r="Z4680" s="2"/>
      <c r="AA4680" s="12" t="s">
        <v>835</v>
      </c>
      <c r="AB4680" t="str">
        <f>IF(Q4680&gt;0,"yes","no")</f>
        <v>yes</v>
      </c>
      <c r="AC4680" t="str">
        <f>IF(O4680&gt;0,"yes","no")</f>
        <v>yes</v>
      </c>
      <c r="AD4680" t="str">
        <f>IF(AH4680="hatch","yes","no")</f>
        <v>yes</v>
      </c>
      <c r="AE4680" t="str">
        <f>IF(AH4680="swimup","yes","no")</f>
        <v>no</v>
      </c>
      <c r="AF4680" t="str">
        <f>IF(AH4680="respiration","yes","no")</f>
        <v>no</v>
      </c>
      <c r="AH4680" t="s">
        <v>766</v>
      </c>
      <c r="AI4680">
        <f>IF(O4680&gt;0,(IF(S4680="live",O4680*0.84,IF(S4680="dried.ethanol",O4680*0.8449+2.8227,O4680))),"")</f>
        <v>10.106999999999999</v>
      </c>
      <c r="AJ4680" s="2" t="s">
        <v>774</v>
      </c>
      <c r="AL4680" t="str">
        <f>IF(OR(AND(Q4680=Q4681,P4680&gt;0),AND(O4680&gt;0,O4680=O4681)),"duplicate","")</f>
        <v/>
      </c>
      <c r="AM4680" t="s">
        <v>826</v>
      </c>
      <c r="AN4680" t="s">
        <v>826</v>
      </c>
      <c r="AO4680" t="s">
        <v>826</v>
      </c>
      <c r="AP4680" t="s">
        <v>826</v>
      </c>
      <c r="AQ4680" t="s">
        <v>32</v>
      </c>
    </row>
    <row r="4681" spans="1:43" x14ac:dyDescent="0.2">
      <c r="A4681" s="31"/>
      <c r="B4681" s="1">
        <v>42899</v>
      </c>
      <c r="C4681" s="1" t="str">
        <f>IF(F4681="Kup","6/13/2017",IF(F4681="Sag","6/14/2017",""))</f>
        <v>6/13/2017</v>
      </c>
      <c r="D4681" s="27">
        <f>A4681-B4681</f>
        <v>-42899</v>
      </c>
      <c r="E4681" s="27">
        <f>A4681-C4681</f>
        <v>-42899</v>
      </c>
      <c r="F4681" s="2" t="s">
        <v>21</v>
      </c>
      <c r="G4681" s="2" t="s">
        <v>649</v>
      </c>
      <c r="H4681" s="2" t="s">
        <v>42</v>
      </c>
      <c r="I4681" s="12" t="s">
        <v>23</v>
      </c>
      <c r="J4681" s="12" t="s">
        <v>23</v>
      </c>
      <c r="K4681" s="3" t="s">
        <v>956</v>
      </c>
      <c r="L4681" s="3" t="s">
        <v>955</v>
      </c>
      <c r="M4681" s="2">
        <v>5</v>
      </c>
      <c r="N4681" s="2">
        <v>5</v>
      </c>
      <c r="O4681" s="25">
        <v>11.702999999999999</v>
      </c>
      <c r="P4681" s="3">
        <v>1.8320000000000001</v>
      </c>
      <c r="Q4681" s="3">
        <v>1.143</v>
      </c>
      <c r="R4681">
        <f>IF(Q4681&gt;0,(P4681*(Q4681^2))*(3.14159/6),"")</f>
        <v>1.2531878787805197</v>
      </c>
      <c r="S4681" s="2" t="s">
        <v>32</v>
      </c>
      <c r="T4681" t="s">
        <v>25</v>
      </c>
      <c r="U4681" s="2" t="s">
        <v>26</v>
      </c>
      <c r="V4681" s="2" t="s">
        <v>656</v>
      </c>
      <c r="W4681" s="2"/>
      <c r="X4681" s="2" t="s">
        <v>764</v>
      </c>
      <c r="Y4681" s="2"/>
      <c r="AA4681" s="12" t="s">
        <v>835</v>
      </c>
      <c r="AB4681" t="str">
        <f>IF(Q4681&gt;0,"yes","no")</f>
        <v>yes</v>
      </c>
      <c r="AC4681" t="str">
        <f>IF(O4681&gt;0,"yes","no")</f>
        <v>yes</v>
      </c>
      <c r="AD4681" t="str">
        <f>IF(AH4681="hatch","yes","no")</f>
        <v>no</v>
      </c>
      <c r="AE4681" t="str">
        <f>IF(AH4681="swimup","yes","no")</f>
        <v>yes</v>
      </c>
      <c r="AF4681" t="str">
        <f>IF(AH4681="respiration","yes","no")</f>
        <v>no</v>
      </c>
      <c r="AH4681" t="s">
        <v>765</v>
      </c>
      <c r="AI4681">
        <f>IF(O4681&gt;0,(IF(S4681="live",O4681*0.84,IF(S4681="dried.ethanol",O4681*0.8449+2.8227,O4681))),"")</f>
        <v>11.702999999999999</v>
      </c>
      <c r="AJ4681" s="2" t="s">
        <v>651</v>
      </c>
      <c r="AL4681" t="str">
        <f>IF(OR(AND(Q4681=Q4682,P4681&gt;0),AND(O4681&gt;0,O4681=O4682)),"duplicate","")</f>
        <v/>
      </c>
      <c r="AM4681" t="s">
        <v>826</v>
      </c>
      <c r="AN4681" t="s">
        <v>826</v>
      </c>
      <c r="AO4681" t="s">
        <v>826</v>
      </c>
      <c r="AP4681" t="s">
        <v>826</v>
      </c>
      <c r="AQ4681" t="s">
        <v>32</v>
      </c>
    </row>
    <row r="4682" spans="1:43" x14ac:dyDescent="0.2">
      <c r="A4682" s="31"/>
      <c r="B4682" s="1">
        <v>42899</v>
      </c>
      <c r="C4682" s="1" t="str">
        <f>IF(F4682="Kup","6/13/2017",IF(F4682="Sag","6/14/2017",""))</f>
        <v>6/13/2017</v>
      </c>
      <c r="D4682" s="27">
        <f>A4682-B4682</f>
        <v>-42899</v>
      </c>
      <c r="E4682" s="27">
        <f>A4682-C4682</f>
        <v>-42899</v>
      </c>
      <c r="F4682" s="2" t="s">
        <v>21</v>
      </c>
      <c r="G4682" s="2" t="s">
        <v>711</v>
      </c>
      <c r="H4682" s="2" t="s">
        <v>42</v>
      </c>
      <c r="I4682" s="12" t="s">
        <v>23</v>
      </c>
      <c r="J4682" s="12" t="s">
        <v>23</v>
      </c>
      <c r="K4682" s="3" t="s">
        <v>956</v>
      </c>
      <c r="L4682" s="3" t="s">
        <v>955</v>
      </c>
      <c r="M4682" s="2">
        <v>6</v>
      </c>
      <c r="N4682" s="2">
        <v>6</v>
      </c>
      <c r="O4682" s="25">
        <v>10.239000000000001</v>
      </c>
      <c r="P4682" s="3">
        <v>2.2799999999999998</v>
      </c>
      <c r="Q4682" s="3">
        <v>1.669</v>
      </c>
      <c r="R4682">
        <f>IF(Q4682&gt;0,(P4682*(Q4682^2))*(3.14159/6),"")</f>
        <v>3.3254144211561991</v>
      </c>
      <c r="S4682" s="2" t="s">
        <v>32</v>
      </c>
      <c r="T4682" t="s">
        <v>25</v>
      </c>
      <c r="U4682" s="2" t="s">
        <v>26</v>
      </c>
      <c r="V4682" s="2" t="s">
        <v>773</v>
      </c>
      <c r="W4682" s="2"/>
      <c r="X4682" s="2" t="s">
        <v>764</v>
      </c>
      <c r="Y4682" s="2"/>
      <c r="Z4682" s="2"/>
      <c r="AA4682" s="12" t="s">
        <v>835</v>
      </c>
      <c r="AB4682" t="str">
        <f>IF(Q4682&gt;0,"yes","no")</f>
        <v>yes</v>
      </c>
      <c r="AC4682" t="str">
        <f>IF(O4682&gt;0,"yes","no")</f>
        <v>yes</v>
      </c>
      <c r="AD4682" t="str">
        <f>IF(AH4682="hatch","yes","no")</f>
        <v>yes</v>
      </c>
      <c r="AE4682" t="str">
        <f>IF(AH4682="swimup","yes","no")</f>
        <v>no</v>
      </c>
      <c r="AF4682" t="str">
        <f>IF(AH4682="respiration","yes","no")</f>
        <v>no</v>
      </c>
      <c r="AH4682" t="s">
        <v>766</v>
      </c>
      <c r="AI4682">
        <f>IF(O4682&gt;0,(IF(S4682="live",O4682*0.84,IF(S4682="dried.ethanol",O4682*0.8449+2.8227,O4682))),"")</f>
        <v>10.239000000000001</v>
      </c>
      <c r="AJ4682" s="2" t="s">
        <v>774</v>
      </c>
      <c r="AL4682" t="str">
        <f>IF(OR(AND(Q4682=Q4683,P4682&gt;0),AND(O4682&gt;0,O4682=O4683)),"duplicate","")</f>
        <v/>
      </c>
      <c r="AM4682" t="s">
        <v>826</v>
      </c>
      <c r="AN4682" t="s">
        <v>826</v>
      </c>
      <c r="AO4682" t="s">
        <v>826</v>
      </c>
      <c r="AP4682" t="s">
        <v>826</v>
      </c>
      <c r="AQ4682" t="s">
        <v>32</v>
      </c>
    </row>
    <row r="4683" spans="1:43" x14ac:dyDescent="0.2">
      <c r="A4683" s="31"/>
      <c r="B4683" s="1">
        <v>42899</v>
      </c>
      <c r="C4683" s="1" t="str">
        <f>IF(F4683="Kup","6/13/2017",IF(F4683="Sag","6/14/2017",""))</f>
        <v>6/13/2017</v>
      </c>
      <c r="D4683" s="27">
        <f>A4683-B4683</f>
        <v>-42899</v>
      </c>
      <c r="E4683" s="27">
        <f>A4683-C4683</f>
        <v>-42899</v>
      </c>
      <c r="F4683" s="2" t="s">
        <v>21</v>
      </c>
      <c r="G4683" s="2" t="s">
        <v>649</v>
      </c>
      <c r="H4683" s="2" t="s">
        <v>42</v>
      </c>
      <c r="I4683" s="12" t="s">
        <v>23</v>
      </c>
      <c r="J4683" s="12" t="s">
        <v>23</v>
      </c>
      <c r="K4683" s="3" t="s">
        <v>956</v>
      </c>
      <c r="L4683" s="3" t="s">
        <v>955</v>
      </c>
      <c r="M4683" s="2">
        <v>6</v>
      </c>
      <c r="N4683" s="2">
        <v>6</v>
      </c>
      <c r="O4683" s="25">
        <v>12.417</v>
      </c>
      <c r="P4683" s="3">
        <v>1.4730000000000001</v>
      </c>
      <c r="Q4683" s="3">
        <v>0.94499999999999995</v>
      </c>
      <c r="R4683">
        <f>IF(Q4683&gt;0,(P4683*(Q4683^2))*(3.14159/6),"")</f>
        <v>0.68875476959362492</v>
      </c>
      <c r="S4683" s="2" t="s">
        <v>32</v>
      </c>
      <c r="T4683" t="s">
        <v>25</v>
      </c>
      <c r="U4683" s="2" t="s">
        <v>26</v>
      </c>
      <c r="V4683" s="2" t="s">
        <v>656</v>
      </c>
      <c r="W4683" s="2"/>
      <c r="X4683" s="2" t="s">
        <v>764</v>
      </c>
      <c r="Y4683" s="2"/>
      <c r="AA4683" s="12" t="s">
        <v>835</v>
      </c>
      <c r="AB4683" t="str">
        <f>IF(Q4683&gt;0,"yes","no")</f>
        <v>yes</v>
      </c>
      <c r="AC4683" t="str">
        <f>IF(O4683&gt;0,"yes","no")</f>
        <v>yes</v>
      </c>
      <c r="AD4683" t="str">
        <f>IF(AH4683="hatch","yes","no")</f>
        <v>no</v>
      </c>
      <c r="AE4683" t="str">
        <f>IF(AH4683="swimup","yes","no")</f>
        <v>yes</v>
      </c>
      <c r="AF4683" t="str">
        <f>IF(AH4683="respiration","yes","no")</f>
        <v>no</v>
      </c>
      <c r="AH4683" t="s">
        <v>765</v>
      </c>
      <c r="AI4683">
        <f>IF(O4683&gt;0,(IF(S4683="live",O4683*0.84,IF(S4683="dried.ethanol",O4683*0.8449+2.8227,O4683))),"")</f>
        <v>12.417</v>
      </c>
      <c r="AJ4683" s="2" t="s">
        <v>651</v>
      </c>
      <c r="AL4683" t="str">
        <f>IF(OR(AND(Q4683=Q4684,P4683&gt;0),AND(O4683&gt;0,O4683=O4684)),"duplicate","")</f>
        <v/>
      </c>
      <c r="AM4683" t="s">
        <v>826</v>
      </c>
      <c r="AN4683" t="s">
        <v>826</v>
      </c>
      <c r="AO4683" t="s">
        <v>826</v>
      </c>
      <c r="AP4683" t="s">
        <v>826</v>
      </c>
      <c r="AQ4683" t="s">
        <v>32</v>
      </c>
    </row>
    <row r="4684" spans="1:43" x14ac:dyDescent="0.2">
      <c r="A4684" s="31"/>
      <c r="B4684" s="1">
        <v>42899</v>
      </c>
      <c r="C4684" s="1" t="str">
        <f>IF(F4684="Kup","6/13/2017",IF(F4684="Sag","6/14/2017",""))</f>
        <v>6/13/2017</v>
      </c>
      <c r="D4684" s="27">
        <f>A4684-B4684</f>
        <v>-42899</v>
      </c>
      <c r="E4684" s="27">
        <f>A4684-C4684</f>
        <v>-42899</v>
      </c>
      <c r="F4684" s="2" t="s">
        <v>21</v>
      </c>
      <c r="G4684" s="2" t="s">
        <v>711</v>
      </c>
      <c r="H4684" s="2" t="s">
        <v>42</v>
      </c>
      <c r="I4684" s="12" t="s">
        <v>23</v>
      </c>
      <c r="J4684" s="12" t="s">
        <v>23</v>
      </c>
      <c r="K4684" s="3" t="s">
        <v>956</v>
      </c>
      <c r="L4684" s="3" t="s">
        <v>955</v>
      </c>
      <c r="M4684" s="2">
        <v>7</v>
      </c>
      <c r="N4684" s="2">
        <v>7</v>
      </c>
      <c r="O4684" s="25">
        <v>9.859</v>
      </c>
      <c r="P4684" s="3">
        <v>1.9159999999999999</v>
      </c>
      <c r="Q4684" s="3">
        <v>1.524</v>
      </c>
      <c r="R4684">
        <f>IF(Q4684&gt;0,(P4684*(Q4684^2))*(3.14159/6),"")</f>
        <v>2.3300417037782397</v>
      </c>
      <c r="S4684" s="2" t="s">
        <v>32</v>
      </c>
      <c r="T4684" t="s">
        <v>25</v>
      </c>
      <c r="U4684" s="2" t="s">
        <v>26</v>
      </c>
      <c r="V4684" s="2" t="s">
        <v>773</v>
      </c>
      <c r="W4684" s="2"/>
      <c r="X4684" s="2" t="s">
        <v>764</v>
      </c>
      <c r="Y4684" s="2"/>
      <c r="Z4684" s="2"/>
      <c r="AA4684" s="12" t="s">
        <v>835</v>
      </c>
      <c r="AB4684" t="str">
        <f>IF(Q4684&gt;0,"yes","no")</f>
        <v>yes</v>
      </c>
      <c r="AC4684" t="str">
        <f>IF(O4684&gt;0,"yes","no")</f>
        <v>yes</v>
      </c>
      <c r="AD4684" t="str">
        <f>IF(AH4684="hatch","yes","no")</f>
        <v>yes</v>
      </c>
      <c r="AE4684" t="str">
        <f>IF(AH4684="swimup","yes","no")</f>
        <v>no</v>
      </c>
      <c r="AF4684" t="str">
        <f>IF(AH4684="respiration","yes","no")</f>
        <v>no</v>
      </c>
      <c r="AH4684" t="s">
        <v>766</v>
      </c>
      <c r="AI4684">
        <f>IF(O4684&gt;0,(IF(S4684="live",O4684*0.84,IF(S4684="dried.ethanol",O4684*0.8449+2.8227,O4684))),"")</f>
        <v>9.859</v>
      </c>
      <c r="AJ4684" s="2" t="s">
        <v>774</v>
      </c>
      <c r="AL4684" t="str">
        <f>IF(OR(AND(Q4684=Q4685,P4684&gt;0),AND(O4684&gt;0,O4684=O4685)),"duplicate","")</f>
        <v/>
      </c>
      <c r="AM4684" t="s">
        <v>826</v>
      </c>
      <c r="AN4684" t="s">
        <v>826</v>
      </c>
      <c r="AO4684" t="s">
        <v>826</v>
      </c>
      <c r="AP4684" t="s">
        <v>826</v>
      </c>
      <c r="AQ4684" t="s">
        <v>32</v>
      </c>
    </row>
    <row r="4685" spans="1:43" x14ac:dyDescent="0.2">
      <c r="A4685" s="31"/>
      <c r="B4685" s="1">
        <v>42899</v>
      </c>
      <c r="C4685" s="1" t="str">
        <f>IF(F4685="Kup","6/13/2017",IF(F4685="Sag","6/14/2017",""))</f>
        <v>6/13/2017</v>
      </c>
      <c r="D4685" s="27">
        <f>A4685-B4685</f>
        <v>-42899</v>
      </c>
      <c r="E4685" s="27">
        <f>A4685-C4685</f>
        <v>-42899</v>
      </c>
      <c r="F4685" s="2" t="s">
        <v>21</v>
      </c>
      <c r="G4685" s="2" t="s">
        <v>649</v>
      </c>
      <c r="H4685" s="2" t="s">
        <v>42</v>
      </c>
      <c r="I4685" s="12" t="s">
        <v>23</v>
      </c>
      <c r="J4685" s="12" t="s">
        <v>23</v>
      </c>
      <c r="K4685" s="3" t="s">
        <v>956</v>
      </c>
      <c r="L4685" s="3" t="s">
        <v>955</v>
      </c>
      <c r="M4685" s="2">
        <v>7</v>
      </c>
      <c r="N4685" s="2">
        <v>7</v>
      </c>
      <c r="O4685" s="25">
        <v>12.09</v>
      </c>
      <c r="P4685" s="3">
        <v>2.2799999999999998</v>
      </c>
      <c r="Q4685" s="3">
        <v>1.1739999999999999</v>
      </c>
      <c r="R4685">
        <f>IF(Q4685&gt;0,(P4685*(Q4685^2))*(3.14159/6),"")</f>
        <v>1.6453916775591995</v>
      </c>
      <c r="S4685" s="2" t="s">
        <v>32</v>
      </c>
      <c r="T4685" t="s">
        <v>25</v>
      </c>
      <c r="U4685" s="2" t="s">
        <v>26</v>
      </c>
      <c r="V4685" s="2" t="s">
        <v>656</v>
      </c>
      <c r="W4685" s="2"/>
      <c r="X4685" s="2" t="s">
        <v>764</v>
      </c>
      <c r="Y4685" s="2"/>
      <c r="AA4685" s="12" t="s">
        <v>835</v>
      </c>
      <c r="AB4685" t="str">
        <f>IF(Q4685&gt;0,"yes","no")</f>
        <v>yes</v>
      </c>
      <c r="AC4685" t="str">
        <f>IF(O4685&gt;0,"yes","no")</f>
        <v>yes</v>
      </c>
      <c r="AD4685" t="str">
        <f>IF(AH4685="hatch","yes","no")</f>
        <v>no</v>
      </c>
      <c r="AE4685" t="str">
        <f>IF(AH4685="swimup","yes","no")</f>
        <v>yes</v>
      </c>
      <c r="AF4685" t="str">
        <f>IF(AH4685="respiration","yes","no")</f>
        <v>no</v>
      </c>
      <c r="AH4685" t="s">
        <v>765</v>
      </c>
      <c r="AI4685">
        <f>IF(O4685&gt;0,(IF(S4685="live",O4685*0.84,IF(S4685="dried.ethanol",O4685*0.8449+2.8227,O4685))),"")</f>
        <v>12.09</v>
      </c>
      <c r="AJ4685" s="2" t="s">
        <v>651</v>
      </c>
      <c r="AL4685" t="str">
        <f>IF(OR(AND(Q4685=Q4686,P4685&gt;0),AND(O4685&gt;0,O4685=O4686)),"duplicate","")</f>
        <v/>
      </c>
      <c r="AM4685" t="s">
        <v>826</v>
      </c>
      <c r="AN4685" t="s">
        <v>826</v>
      </c>
      <c r="AO4685" t="s">
        <v>826</v>
      </c>
      <c r="AP4685" t="s">
        <v>826</v>
      </c>
      <c r="AQ4685" t="s">
        <v>32</v>
      </c>
    </row>
    <row r="4686" spans="1:43" x14ac:dyDescent="0.2">
      <c r="A4686" s="31"/>
      <c r="B4686" s="1">
        <v>42899</v>
      </c>
      <c r="C4686" s="1" t="str">
        <f>IF(F4686="Kup","6/13/2017",IF(F4686="Sag","6/14/2017",""))</f>
        <v>6/13/2017</v>
      </c>
      <c r="D4686" s="27">
        <f>A4686-B4686</f>
        <v>-42899</v>
      </c>
      <c r="E4686" s="27">
        <f>A4686-C4686</f>
        <v>-42899</v>
      </c>
      <c r="F4686" s="2" t="s">
        <v>21</v>
      </c>
      <c r="G4686" s="2" t="s">
        <v>711</v>
      </c>
      <c r="H4686" s="2" t="s">
        <v>42</v>
      </c>
      <c r="I4686" s="12" t="s">
        <v>23</v>
      </c>
      <c r="J4686" s="12" t="s">
        <v>23</v>
      </c>
      <c r="K4686" s="3" t="s">
        <v>956</v>
      </c>
      <c r="L4686" s="3" t="s">
        <v>955</v>
      </c>
      <c r="M4686" s="2">
        <v>8</v>
      </c>
      <c r="N4686" s="2">
        <v>8</v>
      </c>
      <c r="O4686" s="25">
        <v>10.932</v>
      </c>
      <c r="P4686" s="3">
        <v>2.173</v>
      </c>
      <c r="Q4686" s="3">
        <v>1.6519999999999999</v>
      </c>
      <c r="R4686">
        <f>IF(Q4686&gt;0,(P4686*(Q4686^2))*(3.14159/6),"")</f>
        <v>3.1051177067062126</v>
      </c>
      <c r="S4686" s="2" t="s">
        <v>32</v>
      </c>
      <c r="T4686" t="s">
        <v>25</v>
      </c>
      <c r="U4686" s="2" t="s">
        <v>26</v>
      </c>
      <c r="V4686" s="2" t="s">
        <v>773</v>
      </c>
      <c r="W4686" s="2"/>
      <c r="X4686" s="2" t="s">
        <v>764</v>
      </c>
      <c r="Y4686" s="2"/>
      <c r="Z4686" s="2"/>
      <c r="AA4686" s="12" t="s">
        <v>835</v>
      </c>
      <c r="AB4686" t="str">
        <f>IF(Q4686&gt;0,"yes","no")</f>
        <v>yes</v>
      </c>
      <c r="AC4686" t="str">
        <f>IF(O4686&gt;0,"yes","no")</f>
        <v>yes</v>
      </c>
      <c r="AD4686" t="str">
        <f>IF(AH4686="hatch","yes","no")</f>
        <v>yes</v>
      </c>
      <c r="AE4686" t="str">
        <f>IF(AH4686="swimup","yes","no")</f>
        <v>no</v>
      </c>
      <c r="AF4686" t="str">
        <f>IF(AH4686="respiration","yes","no")</f>
        <v>no</v>
      </c>
      <c r="AH4686" t="s">
        <v>766</v>
      </c>
      <c r="AI4686">
        <f>IF(O4686&gt;0,(IF(S4686="live",O4686*0.84,IF(S4686="dried.ethanol",O4686*0.8449+2.8227,O4686))),"")</f>
        <v>10.932</v>
      </c>
      <c r="AJ4686" s="2" t="s">
        <v>774</v>
      </c>
      <c r="AL4686" t="str">
        <f>IF(OR(AND(Q4686=Q4687,P4686&gt;0),AND(O4686&gt;0,O4686=O4687)),"duplicate","")</f>
        <v/>
      </c>
      <c r="AM4686" t="s">
        <v>826</v>
      </c>
      <c r="AN4686" t="s">
        <v>826</v>
      </c>
      <c r="AO4686" t="s">
        <v>826</v>
      </c>
      <c r="AP4686" t="s">
        <v>826</v>
      </c>
      <c r="AQ4686" t="s">
        <v>32</v>
      </c>
    </row>
    <row r="4687" spans="1:43" x14ac:dyDescent="0.2">
      <c r="A4687" s="31"/>
      <c r="B4687" s="1">
        <v>42899</v>
      </c>
      <c r="C4687" s="1" t="str">
        <f>IF(F4687="Kup","6/13/2017",IF(F4687="Sag","6/14/2017",""))</f>
        <v>6/13/2017</v>
      </c>
      <c r="D4687" s="27">
        <f>A4687-B4687</f>
        <v>-42899</v>
      </c>
      <c r="E4687" s="27">
        <f>A4687-C4687</f>
        <v>-42899</v>
      </c>
      <c r="F4687" s="2" t="s">
        <v>21</v>
      </c>
      <c r="G4687" s="2" t="s">
        <v>649</v>
      </c>
      <c r="H4687" s="2" t="s">
        <v>42</v>
      </c>
      <c r="I4687" s="12" t="s">
        <v>23</v>
      </c>
      <c r="J4687" s="12" t="s">
        <v>23</v>
      </c>
      <c r="K4687" s="3" t="s">
        <v>956</v>
      </c>
      <c r="L4687" s="3" t="s">
        <v>955</v>
      </c>
      <c r="M4687" s="2">
        <v>8</v>
      </c>
      <c r="N4687" s="2">
        <v>8</v>
      </c>
      <c r="O4687" s="25">
        <v>11.112</v>
      </c>
      <c r="P4687" s="3">
        <v>1.702</v>
      </c>
      <c r="Q4687" s="3">
        <v>1.089</v>
      </c>
      <c r="R4687">
        <f>IF(Q4687&gt;0,(P4687*(Q4687^2))*(3.14159/6),"")</f>
        <v>1.05685053292863</v>
      </c>
      <c r="S4687" s="2" t="s">
        <v>32</v>
      </c>
      <c r="T4687" t="s">
        <v>25</v>
      </c>
      <c r="U4687" s="2" t="s">
        <v>26</v>
      </c>
      <c r="V4687" s="2" t="s">
        <v>656</v>
      </c>
      <c r="W4687" s="2"/>
      <c r="X4687" s="2" t="s">
        <v>764</v>
      </c>
      <c r="Y4687" s="2"/>
      <c r="AA4687" s="12" t="s">
        <v>835</v>
      </c>
      <c r="AB4687" t="str">
        <f>IF(Q4687&gt;0,"yes","no")</f>
        <v>yes</v>
      </c>
      <c r="AC4687" t="str">
        <f>IF(O4687&gt;0,"yes","no")</f>
        <v>yes</v>
      </c>
      <c r="AD4687" t="str">
        <f>IF(AH4687="hatch","yes","no")</f>
        <v>no</v>
      </c>
      <c r="AE4687" t="str">
        <f>IF(AH4687="swimup","yes","no")</f>
        <v>yes</v>
      </c>
      <c r="AF4687" t="str">
        <f>IF(AH4687="respiration","yes","no")</f>
        <v>no</v>
      </c>
      <c r="AH4687" t="s">
        <v>765</v>
      </c>
      <c r="AI4687">
        <f>IF(O4687&gt;0,(IF(S4687="live",O4687*0.84,IF(S4687="dried.ethanol",O4687*0.8449+2.8227,O4687))),"")</f>
        <v>11.112</v>
      </c>
      <c r="AJ4687" s="2" t="s">
        <v>651</v>
      </c>
      <c r="AL4687" t="str">
        <f>IF(OR(AND(Q4687=Q4688,P4687&gt;0),AND(O4687&gt;0,O4687=O4688)),"duplicate","")</f>
        <v/>
      </c>
      <c r="AM4687" t="s">
        <v>826</v>
      </c>
      <c r="AN4687" t="s">
        <v>826</v>
      </c>
      <c r="AO4687" t="s">
        <v>826</v>
      </c>
      <c r="AP4687" t="s">
        <v>826</v>
      </c>
      <c r="AQ4687" t="s">
        <v>32</v>
      </c>
    </row>
    <row r="4688" spans="1:43" x14ac:dyDescent="0.2">
      <c r="A4688" s="31"/>
      <c r="B4688" s="1">
        <v>42899</v>
      </c>
      <c r="C4688" s="1" t="str">
        <f>IF(F4688="Kup","6/13/2017",IF(F4688="Sag","6/14/2017",""))</f>
        <v>6/13/2017</v>
      </c>
      <c r="D4688" s="27">
        <f>A4688-B4688</f>
        <v>-42899</v>
      </c>
      <c r="E4688" s="27">
        <f>A4688-C4688</f>
        <v>-42899</v>
      </c>
      <c r="F4688" s="2" t="s">
        <v>21</v>
      </c>
      <c r="G4688" s="2" t="s">
        <v>711</v>
      </c>
      <c r="H4688" s="2" t="s">
        <v>42</v>
      </c>
      <c r="I4688" s="12" t="s">
        <v>23</v>
      </c>
      <c r="J4688" s="12" t="s">
        <v>23</v>
      </c>
      <c r="K4688" s="3" t="s">
        <v>956</v>
      </c>
      <c r="L4688" s="3" t="s">
        <v>955</v>
      </c>
      <c r="M4688" s="2">
        <v>9</v>
      </c>
      <c r="N4688" s="2">
        <v>9</v>
      </c>
      <c r="O4688" s="25">
        <v>10.603</v>
      </c>
      <c r="P4688" s="3">
        <v>2.0190000000000001</v>
      </c>
      <c r="Q4688" s="3">
        <v>1.8340000000000001</v>
      </c>
      <c r="R4688">
        <f>IF(Q4688&gt;0,(P4688*(Q4688^2))*(3.14159/6),"")</f>
        <v>3.5557665253444606</v>
      </c>
      <c r="S4688" s="2" t="s">
        <v>32</v>
      </c>
      <c r="T4688" t="s">
        <v>25</v>
      </c>
      <c r="U4688" s="2" t="s">
        <v>26</v>
      </c>
      <c r="V4688" s="2" t="s">
        <v>773</v>
      </c>
      <c r="W4688" s="2"/>
      <c r="X4688" s="2" t="s">
        <v>764</v>
      </c>
      <c r="Y4688" s="2"/>
      <c r="Z4688" s="2"/>
      <c r="AA4688" s="12" t="s">
        <v>835</v>
      </c>
      <c r="AB4688" t="str">
        <f>IF(Q4688&gt;0,"yes","no")</f>
        <v>yes</v>
      </c>
      <c r="AC4688" t="str">
        <f>IF(O4688&gt;0,"yes","no")</f>
        <v>yes</v>
      </c>
      <c r="AD4688" t="str">
        <f>IF(AH4688="hatch","yes","no")</f>
        <v>yes</v>
      </c>
      <c r="AE4688" t="str">
        <f>IF(AH4688="swimup","yes","no")</f>
        <v>no</v>
      </c>
      <c r="AF4688" t="str">
        <f>IF(AH4688="respiration","yes","no")</f>
        <v>no</v>
      </c>
      <c r="AH4688" t="s">
        <v>766</v>
      </c>
      <c r="AI4688">
        <f>IF(O4688&gt;0,(IF(S4688="live",O4688*0.84,IF(S4688="dried.ethanol",O4688*0.8449+2.8227,O4688))),"")</f>
        <v>10.603</v>
      </c>
      <c r="AJ4688" s="2" t="s">
        <v>774</v>
      </c>
      <c r="AL4688" t="str">
        <f>IF(OR(AND(Q4688=Q4689,P4688&gt;0),AND(O4688&gt;0,O4688=O4689)),"duplicate","")</f>
        <v/>
      </c>
      <c r="AM4688" t="s">
        <v>826</v>
      </c>
      <c r="AN4688" t="s">
        <v>826</v>
      </c>
      <c r="AO4688" t="s">
        <v>826</v>
      </c>
      <c r="AP4688" t="s">
        <v>826</v>
      </c>
      <c r="AQ4688" t="s">
        <v>32</v>
      </c>
    </row>
    <row r="4689" spans="1:43" x14ac:dyDescent="0.2">
      <c r="A4689" s="31"/>
      <c r="B4689" s="1">
        <v>42899</v>
      </c>
      <c r="C4689" s="1" t="str">
        <f>IF(F4689="Kup","6/13/2017",IF(F4689="Sag","6/14/2017",""))</f>
        <v>6/13/2017</v>
      </c>
      <c r="D4689" s="27">
        <f>A4689-B4689</f>
        <v>-42899</v>
      </c>
      <c r="E4689" s="27">
        <f>A4689-C4689</f>
        <v>-42899</v>
      </c>
      <c r="F4689" s="2" t="s">
        <v>21</v>
      </c>
      <c r="G4689" s="2" t="s">
        <v>649</v>
      </c>
      <c r="H4689" s="2" t="s">
        <v>42</v>
      </c>
      <c r="I4689" s="12" t="s">
        <v>23</v>
      </c>
      <c r="J4689" s="12" t="s">
        <v>23</v>
      </c>
      <c r="K4689" s="3" t="s">
        <v>956</v>
      </c>
      <c r="L4689" s="3" t="s">
        <v>955</v>
      </c>
      <c r="M4689" s="2">
        <v>9</v>
      </c>
      <c r="N4689" s="2">
        <v>9</v>
      </c>
      <c r="O4689" s="25">
        <v>12.061</v>
      </c>
      <c r="P4689" s="3">
        <v>2.1739999999999999</v>
      </c>
      <c r="Q4689" s="3">
        <v>1.161</v>
      </c>
      <c r="R4689">
        <f>IF(Q4689&gt;0,(P4689*(Q4689^2))*(3.14159/6),"")</f>
        <v>1.53434221702731</v>
      </c>
      <c r="S4689" s="2" t="s">
        <v>32</v>
      </c>
      <c r="T4689" t="s">
        <v>25</v>
      </c>
      <c r="U4689" s="2" t="s">
        <v>26</v>
      </c>
      <c r="V4689" s="2" t="s">
        <v>656</v>
      </c>
      <c r="W4689" s="2"/>
      <c r="X4689" s="2" t="s">
        <v>764</v>
      </c>
      <c r="Y4689" s="2"/>
      <c r="AA4689" s="12" t="s">
        <v>835</v>
      </c>
      <c r="AB4689" t="str">
        <f>IF(Q4689&gt;0,"yes","no")</f>
        <v>yes</v>
      </c>
      <c r="AC4689" t="str">
        <f>IF(O4689&gt;0,"yes","no")</f>
        <v>yes</v>
      </c>
      <c r="AD4689" t="str">
        <f>IF(AH4689="hatch","yes","no")</f>
        <v>no</v>
      </c>
      <c r="AE4689" t="str">
        <f>IF(AH4689="swimup","yes","no")</f>
        <v>yes</v>
      </c>
      <c r="AF4689" t="str">
        <f>IF(AH4689="respiration","yes","no")</f>
        <v>no</v>
      </c>
      <c r="AH4689" t="s">
        <v>765</v>
      </c>
      <c r="AI4689">
        <f>IF(O4689&gt;0,(IF(S4689="live",O4689*0.84,IF(S4689="dried.ethanol",O4689*0.8449+2.8227,O4689))),"")</f>
        <v>12.061</v>
      </c>
      <c r="AJ4689" s="2" t="s">
        <v>651</v>
      </c>
      <c r="AL4689" t="str">
        <f>IF(OR(AND(Q4689=Q4690,P4689&gt;0),AND(O4689&gt;0,O4689=O4690)),"duplicate","")</f>
        <v/>
      </c>
      <c r="AM4689" t="s">
        <v>826</v>
      </c>
      <c r="AN4689" t="s">
        <v>826</v>
      </c>
      <c r="AO4689" t="s">
        <v>826</v>
      </c>
      <c r="AP4689" t="s">
        <v>826</v>
      </c>
      <c r="AQ4689" t="s">
        <v>32</v>
      </c>
    </row>
    <row r="4690" spans="1:43" x14ac:dyDescent="0.2">
      <c r="A4690" s="31"/>
      <c r="B4690" s="1">
        <v>42899</v>
      </c>
      <c r="C4690" s="1" t="str">
        <f>IF(F4690="Kup","6/13/2017",IF(F4690="Sag","6/14/2017",""))</f>
        <v>6/13/2017</v>
      </c>
      <c r="D4690" s="27">
        <f>A4690-B4690</f>
        <v>-42899</v>
      </c>
      <c r="E4690" s="27">
        <f>A4690-C4690</f>
        <v>-42899</v>
      </c>
      <c r="F4690" s="2" t="s">
        <v>21</v>
      </c>
      <c r="G4690" s="2" t="s">
        <v>711</v>
      </c>
      <c r="H4690" s="2" t="s">
        <v>42</v>
      </c>
      <c r="I4690" s="12" t="s">
        <v>23</v>
      </c>
      <c r="J4690" s="12" t="s">
        <v>23</v>
      </c>
      <c r="K4690" s="3" t="s">
        <v>956</v>
      </c>
      <c r="L4690" s="3" t="s">
        <v>955</v>
      </c>
      <c r="M4690" s="2">
        <v>10</v>
      </c>
      <c r="N4690" s="2">
        <v>10</v>
      </c>
      <c r="O4690" s="25">
        <v>10.026999999999999</v>
      </c>
      <c r="P4690" s="3">
        <v>2.3199999999999998</v>
      </c>
      <c r="Q4690" s="3">
        <v>1.6</v>
      </c>
      <c r="R4690">
        <f>IF(Q4690&gt;0,(P4690*(Q4690^2))*(3.14159/6),"")</f>
        <v>3.1097552213333333</v>
      </c>
      <c r="S4690" s="2" t="s">
        <v>32</v>
      </c>
      <c r="T4690" t="s">
        <v>25</v>
      </c>
      <c r="U4690" s="2" t="s">
        <v>26</v>
      </c>
      <c r="V4690" s="2" t="s">
        <v>773</v>
      </c>
      <c r="W4690" s="2"/>
      <c r="X4690" s="2" t="s">
        <v>764</v>
      </c>
      <c r="Y4690" s="2"/>
      <c r="Z4690" s="2"/>
      <c r="AA4690" s="12" t="s">
        <v>835</v>
      </c>
      <c r="AB4690" t="str">
        <f>IF(Q4690&gt;0,"yes","no")</f>
        <v>yes</v>
      </c>
      <c r="AC4690" t="str">
        <f>IF(O4690&gt;0,"yes","no")</f>
        <v>yes</v>
      </c>
      <c r="AD4690" t="str">
        <f>IF(AH4690="hatch","yes","no")</f>
        <v>yes</v>
      </c>
      <c r="AE4690" t="str">
        <f>IF(AH4690="swimup","yes","no")</f>
        <v>no</v>
      </c>
      <c r="AF4690" t="str">
        <f>IF(AH4690="respiration","yes","no")</f>
        <v>no</v>
      </c>
      <c r="AH4690" t="s">
        <v>766</v>
      </c>
      <c r="AI4690">
        <f>IF(O4690&gt;0,(IF(S4690="live",O4690*0.84,IF(S4690="dried.ethanol",O4690*0.8449+2.8227,O4690))),"")</f>
        <v>10.026999999999999</v>
      </c>
      <c r="AJ4690" s="2" t="s">
        <v>774</v>
      </c>
      <c r="AL4690" t="str">
        <f>IF(OR(AND(Q4690=Q4691,P4690&gt;0),AND(O4690&gt;0,O4690=O4691)),"duplicate","")</f>
        <v/>
      </c>
      <c r="AM4690" t="s">
        <v>826</v>
      </c>
      <c r="AN4690" t="s">
        <v>826</v>
      </c>
      <c r="AO4690" t="s">
        <v>826</v>
      </c>
      <c r="AP4690" t="s">
        <v>826</v>
      </c>
      <c r="AQ4690" t="s">
        <v>32</v>
      </c>
    </row>
    <row r="4691" spans="1:43" x14ac:dyDescent="0.2">
      <c r="A4691" s="31"/>
      <c r="B4691" s="1">
        <v>42899</v>
      </c>
      <c r="C4691" s="1" t="str">
        <f>IF(F4691="Kup","6/13/2017",IF(F4691="Sag","6/14/2017",""))</f>
        <v>6/13/2017</v>
      </c>
      <c r="D4691" s="27">
        <f>A4691-B4691</f>
        <v>-42899</v>
      </c>
      <c r="E4691" s="27">
        <f>A4691-C4691</f>
        <v>-42899</v>
      </c>
      <c r="F4691" s="2" t="s">
        <v>21</v>
      </c>
      <c r="G4691" s="2" t="s">
        <v>649</v>
      </c>
      <c r="H4691" s="2" t="s">
        <v>42</v>
      </c>
      <c r="I4691" s="12" t="s">
        <v>23</v>
      </c>
      <c r="J4691" s="12" t="s">
        <v>23</v>
      </c>
      <c r="K4691" s="3" t="s">
        <v>956</v>
      </c>
      <c r="L4691" s="3" t="s">
        <v>955</v>
      </c>
      <c r="M4691" s="2">
        <v>10</v>
      </c>
      <c r="N4691" s="2">
        <v>10</v>
      </c>
      <c r="O4691" s="25">
        <v>12.375</v>
      </c>
      <c r="P4691" s="3">
        <v>2.1110000000000002</v>
      </c>
      <c r="Q4691" s="3">
        <v>1.0369999999999999</v>
      </c>
      <c r="R4691">
        <f>IF(Q4691&gt;0,(P4691*(Q4691^2))*(3.14159/6),"")</f>
        <v>1.1886226494258014</v>
      </c>
      <c r="S4691" s="2" t="s">
        <v>32</v>
      </c>
      <c r="T4691" t="s">
        <v>25</v>
      </c>
      <c r="U4691" s="2" t="s">
        <v>26</v>
      </c>
      <c r="V4691" s="2" t="s">
        <v>656</v>
      </c>
      <c r="W4691" s="2"/>
      <c r="X4691" s="2" t="s">
        <v>764</v>
      </c>
      <c r="Y4691" s="2"/>
      <c r="AA4691" s="12" t="s">
        <v>835</v>
      </c>
      <c r="AB4691" t="str">
        <f>IF(Q4691&gt;0,"yes","no")</f>
        <v>yes</v>
      </c>
      <c r="AC4691" t="str">
        <f>IF(O4691&gt;0,"yes","no")</f>
        <v>yes</v>
      </c>
      <c r="AD4691" t="str">
        <f>IF(AH4691="hatch","yes","no")</f>
        <v>no</v>
      </c>
      <c r="AE4691" t="str">
        <f>IF(AH4691="swimup","yes","no")</f>
        <v>yes</v>
      </c>
      <c r="AF4691" t="str">
        <f>IF(AH4691="respiration","yes","no")</f>
        <v>no</v>
      </c>
      <c r="AH4691" t="s">
        <v>765</v>
      </c>
      <c r="AI4691">
        <f>IF(O4691&gt;0,(IF(S4691="live",O4691*0.84,IF(S4691="dried.ethanol",O4691*0.8449+2.8227,O4691))),"")</f>
        <v>12.375</v>
      </c>
      <c r="AJ4691" s="2" t="s">
        <v>651</v>
      </c>
      <c r="AL4691" t="str">
        <f>IF(OR(AND(Q4691=Q4692,P4691&gt;0),AND(O4691&gt;0,O4691=O4692)),"duplicate","")</f>
        <v/>
      </c>
      <c r="AM4691" t="s">
        <v>826</v>
      </c>
      <c r="AN4691" t="s">
        <v>826</v>
      </c>
      <c r="AO4691" t="s">
        <v>826</v>
      </c>
      <c r="AP4691" t="s">
        <v>826</v>
      </c>
      <c r="AQ4691" t="s">
        <v>32</v>
      </c>
    </row>
    <row r="4692" spans="1:43" x14ac:dyDescent="0.2">
      <c r="A4692" s="31"/>
      <c r="B4692" s="1">
        <v>42901</v>
      </c>
      <c r="C4692" s="1" t="str">
        <f>IF(F4692="Kup","6/13/2017",IF(F4692="Sag","6/14/2017",""))</f>
        <v>6/14/2017</v>
      </c>
      <c r="D4692" s="27">
        <f>A4692-B4692</f>
        <v>-42901</v>
      </c>
      <c r="E4692" s="27">
        <f>A4692-C4692</f>
        <v>-42900</v>
      </c>
      <c r="F4692" s="2" t="s">
        <v>919</v>
      </c>
      <c r="G4692" s="2" t="s">
        <v>711</v>
      </c>
      <c r="H4692" s="2" t="s">
        <v>42</v>
      </c>
      <c r="I4692" s="12" t="s">
        <v>53</v>
      </c>
      <c r="J4692" s="12" t="s">
        <v>989</v>
      </c>
      <c r="K4692" s="2" t="s">
        <v>967</v>
      </c>
      <c r="L4692" s="2" t="s">
        <v>968</v>
      </c>
      <c r="M4692" s="2">
        <v>1</v>
      </c>
      <c r="N4692" s="2">
        <v>1</v>
      </c>
      <c r="O4692" s="25">
        <v>11.544</v>
      </c>
      <c r="P4692" s="3">
        <v>2.1150000000000002</v>
      </c>
      <c r="Q4692" s="3">
        <v>1.829</v>
      </c>
      <c r="R4692">
        <f>IF(Q4692&gt;0,(P4692*(Q4692^2))*(3.14159/6),"")</f>
        <v>3.7045549247994747</v>
      </c>
      <c r="S4692" s="2" t="s">
        <v>32</v>
      </c>
      <c r="T4692" t="s">
        <v>25</v>
      </c>
      <c r="U4692" s="2" t="s">
        <v>26</v>
      </c>
      <c r="V4692" s="2" t="s">
        <v>771</v>
      </c>
      <c r="W4692" s="2"/>
      <c r="X4692" s="2" t="s">
        <v>764</v>
      </c>
      <c r="Y4692" s="2"/>
      <c r="Z4692" s="2"/>
      <c r="AA4692" s="12" t="s">
        <v>835</v>
      </c>
      <c r="AB4692" t="str">
        <f>IF(Q4692&gt;0,"yes","no")</f>
        <v>yes</v>
      </c>
      <c r="AC4692" t="str">
        <f>IF(O4692&gt;0,"yes","no")</f>
        <v>yes</v>
      </c>
      <c r="AD4692" t="str">
        <f>IF(AH4692="hatch","yes","no")</f>
        <v>yes</v>
      </c>
      <c r="AE4692" t="str">
        <f>IF(AH4692="swimup","yes","no")</f>
        <v>no</v>
      </c>
      <c r="AF4692" t="str">
        <f>IF(AH4692="respiration","yes","no")</f>
        <v>no</v>
      </c>
      <c r="AH4692" t="s">
        <v>766</v>
      </c>
      <c r="AI4692">
        <f>IF(O4692&gt;0,(IF(S4692="live",O4692*0.84,IF(S4692="dried.ethanol",O4692*0.8449+2.8227,O4692))),"")</f>
        <v>11.544</v>
      </c>
      <c r="AJ4692" s="2" t="s">
        <v>750</v>
      </c>
      <c r="AL4692" t="str">
        <f>IF(OR(AND(Q4692=Q4693,P4692&gt;0),AND(O4692&gt;0,O4692=O4693)),"duplicate","")</f>
        <v/>
      </c>
      <c r="AM4692" t="s">
        <v>826</v>
      </c>
      <c r="AN4692" t="s">
        <v>826</v>
      </c>
      <c r="AO4692" t="s">
        <v>826</v>
      </c>
      <c r="AP4692" t="s">
        <v>826</v>
      </c>
      <c r="AQ4692" t="s">
        <v>32</v>
      </c>
    </row>
    <row r="4693" spans="1:43" x14ac:dyDescent="0.2">
      <c r="A4693" s="31"/>
      <c r="B4693" s="1">
        <v>42901</v>
      </c>
      <c r="C4693" s="1" t="str">
        <f>IF(F4693="Kup","6/13/2017",IF(F4693="Sag","6/14/2017",""))</f>
        <v>6/14/2017</v>
      </c>
      <c r="D4693" s="27">
        <f>A4693-B4693</f>
        <v>-42901</v>
      </c>
      <c r="E4693" s="27">
        <f>A4693-C4693</f>
        <v>-42900</v>
      </c>
      <c r="F4693" s="2" t="s">
        <v>919</v>
      </c>
      <c r="G4693" s="2" t="s">
        <v>649</v>
      </c>
      <c r="H4693" s="2" t="s">
        <v>42</v>
      </c>
      <c r="I4693" s="12" t="s">
        <v>53</v>
      </c>
      <c r="J4693" s="12" t="s">
        <v>989</v>
      </c>
      <c r="K4693" s="2" t="s">
        <v>967</v>
      </c>
      <c r="L4693" s="2" t="s">
        <v>968</v>
      </c>
      <c r="M4693" s="2">
        <v>1</v>
      </c>
      <c r="N4693" s="2">
        <v>1</v>
      </c>
      <c r="O4693" s="25">
        <v>11.518000000000001</v>
      </c>
      <c r="P4693" s="3">
        <v>1.871</v>
      </c>
      <c r="Q4693" s="3">
        <v>1.4770000000000001</v>
      </c>
      <c r="R4693">
        <f>IF(Q4693&gt;0,(P4693*(Q4693^2))*(3.14159/6),"")</f>
        <v>2.1371402986778016</v>
      </c>
      <c r="S4693" s="2" t="s">
        <v>32</v>
      </c>
      <c r="T4693" t="s">
        <v>25</v>
      </c>
      <c r="U4693" s="2" t="s">
        <v>26</v>
      </c>
      <c r="V4693" s="2" t="s">
        <v>665</v>
      </c>
      <c r="W4693" s="2"/>
      <c r="X4693" s="2" t="s">
        <v>764</v>
      </c>
      <c r="Y4693" s="2"/>
      <c r="AA4693" s="12" t="s">
        <v>835</v>
      </c>
      <c r="AB4693" t="str">
        <f>IF(Q4693&gt;0,"yes","no")</f>
        <v>yes</v>
      </c>
      <c r="AC4693" t="str">
        <f>IF(O4693&gt;0,"yes","no")</f>
        <v>yes</v>
      </c>
      <c r="AD4693" t="str">
        <f>IF(AH4693="hatch","yes","no")</f>
        <v>no</v>
      </c>
      <c r="AE4693" t="str">
        <f>IF(AH4693="swimup","yes","no")</f>
        <v>yes</v>
      </c>
      <c r="AF4693" t="str">
        <f>IF(AH4693="respiration","yes","no")</f>
        <v>no</v>
      </c>
      <c r="AH4693" t="s">
        <v>765</v>
      </c>
      <c r="AI4693">
        <f>IF(O4693&gt;0,(IF(S4693="live",O4693*0.84,IF(S4693="dried.ethanol",O4693*0.8449+2.8227,O4693))),"")</f>
        <v>11.518000000000001</v>
      </c>
      <c r="AJ4693" s="2" t="s">
        <v>666</v>
      </c>
      <c r="AL4693" t="str">
        <f>IF(OR(AND(Q4693=Q4694,P4693&gt;0),AND(O4693&gt;0,O4693=O4694)),"duplicate","")</f>
        <v/>
      </c>
      <c r="AM4693" t="s">
        <v>826</v>
      </c>
      <c r="AN4693" t="s">
        <v>826</v>
      </c>
      <c r="AO4693" t="s">
        <v>826</v>
      </c>
      <c r="AP4693" t="s">
        <v>826</v>
      </c>
      <c r="AQ4693" t="s">
        <v>32</v>
      </c>
    </row>
    <row r="4694" spans="1:43" x14ac:dyDescent="0.2">
      <c r="A4694" s="31"/>
      <c r="B4694" s="1">
        <v>42901</v>
      </c>
      <c r="C4694" s="1" t="str">
        <f>IF(F4694="Kup","6/13/2017",IF(F4694="Sag","6/14/2017",""))</f>
        <v>6/14/2017</v>
      </c>
      <c r="D4694" s="27">
        <f>A4694-B4694</f>
        <v>-42901</v>
      </c>
      <c r="E4694" s="27">
        <f>A4694-C4694</f>
        <v>-42900</v>
      </c>
      <c r="F4694" s="2" t="s">
        <v>919</v>
      </c>
      <c r="G4694" s="2" t="s">
        <v>711</v>
      </c>
      <c r="H4694" s="2" t="s">
        <v>42</v>
      </c>
      <c r="I4694" s="12" t="s">
        <v>53</v>
      </c>
      <c r="J4694" s="12" t="s">
        <v>989</v>
      </c>
      <c r="K4694" s="2" t="s">
        <v>967</v>
      </c>
      <c r="L4694" s="2" t="s">
        <v>968</v>
      </c>
      <c r="M4694" s="2">
        <v>2</v>
      </c>
      <c r="N4694" s="2">
        <v>2</v>
      </c>
      <c r="O4694" s="25">
        <v>11.246</v>
      </c>
      <c r="P4694" s="3">
        <v>1.992</v>
      </c>
      <c r="Q4694" s="3">
        <v>1.5629999999999999</v>
      </c>
      <c r="R4694">
        <f>IF(Q4694&gt;0,(P4694*(Q4694^2))*(3.14159/6),"")</f>
        <v>2.5480359175957195</v>
      </c>
      <c r="S4694" s="2" t="s">
        <v>32</v>
      </c>
      <c r="T4694" t="s">
        <v>25</v>
      </c>
      <c r="U4694" s="2" t="s">
        <v>26</v>
      </c>
      <c r="V4694" s="2" t="s">
        <v>771</v>
      </c>
      <c r="W4694" s="2"/>
      <c r="X4694" s="2" t="s">
        <v>764</v>
      </c>
      <c r="Y4694" s="2"/>
      <c r="Z4694" s="2"/>
      <c r="AA4694" s="12" t="s">
        <v>835</v>
      </c>
      <c r="AB4694" t="str">
        <f>IF(Q4694&gt;0,"yes","no")</f>
        <v>yes</v>
      </c>
      <c r="AC4694" t="str">
        <f>IF(O4694&gt;0,"yes","no")</f>
        <v>yes</v>
      </c>
      <c r="AD4694" t="str">
        <f>IF(AH4694="hatch","yes","no")</f>
        <v>yes</v>
      </c>
      <c r="AE4694" t="str">
        <f>IF(AH4694="swimup","yes","no")</f>
        <v>no</v>
      </c>
      <c r="AF4694" t="str">
        <f>IF(AH4694="respiration","yes","no")</f>
        <v>no</v>
      </c>
      <c r="AH4694" t="s">
        <v>766</v>
      </c>
      <c r="AI4694">
        <f>IF(O4694&gt;0,(IF(S4694="live",O4694*0.84,IF(S4694="dried.ethanol",O4694*0.8449+2.8227,O4694))),"")</f>
        <v>11.246</v>
      </c>
      <c r="AJ4694" s="2" t="s">
        <v>750</v>
      </c>
      <c r="AL4694" t="str">
        <f>IF(OR(AND(Q4694=Q4695,P4694&gt;0),AND(O4694&gt;0,O4694=O4695)),"duplicate","")</f>
        <v/>
      </c>
      <c r="AM4694" t="s">
        <v>826</v>
      </c>
      <c r="AN4694" t="s">
        <v>826</v>
      </c>
      <c r="AO4694" t="s">
        <v>826</v>
      </c>
      <c r="AP4694" t="s">
        <v>826</v>
      </c>
      <c r="AQ4694" t="s">
        <v>32</v>
      </c>
    </row>
    <row r="4695" spans="1:43" x14ac:dyDescent="0.2">
      <c r="A4695" s="31"/>
      <c r="B4695" s="1">
        <v>42901</v>
      </c>
      <c r="C4695" s="1" t="str">
        <f>IF(F4695="Kup","6/13/2017",IF(F4695="Sag","6/14/2017",""))</f>
        <v>6/14/2017</v>
      </c>
      <c r="D4695" s="27">
        <f>A4695-B4695</f>
        <v>-42901</v>
      </c>
      <c r="E4695" s="27">
        <f>A4695-C4695</f>
        <v>-42900</v>
      </c>
      <c r="F4695" s="2" t="s">
        <v>919</v>
      </c>
      <c r="G4695" s="2" t="s">
        <v>649</v>
      </c>
      <c r="H4695" s="2" t="s">
        <v>42</v>
      </c>
      <c r="I4695" s="12" t="s">
        <v>53</v>
      </c>
      <c r="J4695" s="12" t="s">
        <v>989</v>
      </c>
      <c r="K4695" s="2" t="s">
        <v>967</v>
      </c>
      <c r="L4695" s="2" t="s">
        <v>968</v>
      </c>
      <c r="M4695" s="2">
        <v>2</v>
      </c>
      <c r="N4695" s="2">
        <v>2</v>
      </c>
      <c r="O4695" s="25">
        <v>12.164</v>
      </c>
      <c r="P4695" s="3">
        <v>1.9930000000000001</v>
      </c>
      <c r="Q4695" s="3">
        <v>1.581</v>
      </c>
      <c r="R4695">
        <f>IF(Q4695&gt;0,(P4695*(Q4695^2))*(3.14159/6),"")</f>
        <v>2.6083705855143449</v>
      </c>
      <c r="S4695" s="2" t="s">
        <v>32</v>
      </c>
      <c r="T4695" t="s">
        <v>25</v>
      </c>
      <c r="U4695" s="2" t="s">
        <v>26</v>
      </c>
      <c r="V4695" s="2" t="s">
        <v>665</v>
      </c>
      <c r="W4695" s="2"/>
      <c r="X4695" s="2" t="s">
        <v>764</v>
      </c>
      <c r="Y4695" s="2"/>
      <c r="AA4695" s="12" t="s">
        <v>835</v>
      </c>
      <c r="AB4695" t="str">
        <f>IF(Q4695&gt;0,"yes","no")</f>
        <v>yes</v>
      </c>
      <c r="AC4695" t="str">
        <f>IF(O4695&gt;0,"yes","no")</f>
        <v>yes</v>
      </c>
      <c r="AD4695" t="str">
        <f>IF(AH4695="hatch","yes","no")</f>
        <v>no</v>
      </c>
      <c r="AE4695" t="str">
        <f>IF(AH4695="swimup","yes","no")</f>
        <v>yes</v>
      </c>
      <c r="AF4695" t="str">
        <f>IF(AH4695="respiration","yes","no")</f>
        <v>no</v>
      </c>
      <c r="AH4695" t="s">
        <v>765</v>
      </c>
      <c r="AI4695">
        <f>IF(O4695&gt;0,(IF(S4695="live",O4695*0.84,IF(S4695="dried.ethanol",O4695*0.8449+2.8227,O4695))),"")</f>
        <v>12.164</v>
      </c>
      <c r="AJ4695" s="2" t="s">
        <v>666</v>
      </c>
      <c r="AL4695" t="str">
        <f>IF(OR(AND(Q4695=Q4696,P4695&gt;0),AND(O4695&gt;0,O4695=O4696)),"duplicate","")</f>
        <v/>
      </c>
      <c r="AM4695" t="s">
        <v>826</v>
      </c>
      <c r="AN4695" t="s">
        <v>826</v>
      </c>
      <c r="AO4695" t="s">
        <v>826</v>
      </c>
      <c r="AP4695" t="s">
        <v>826</v>
      </c>
      <c r="AQ4695" t="s">
        <v>32</v>
      </c>
    </row>
    <row r="4696" spans="1:43" x14ac:dyDescent="0.2">
      <c r="A4696" s="31"/>
      <c r="B4696" s="1">
        <v>42901</v>
      </c>
      <c r="C4696" s="1" t="str">
        <f>IF(F4696="Kup","6/13/2017",IF(F4696="Sag","6/14/2017",""))</f>
        <v>6/14/2017</v>
      </c>
      <c r="D4696" s="27">
        <f>A4696-B4696</f>
        <v>-42901</v>
      </c>
      <c r="E4696" s="27">
        <f>A4696-C4696</f>
        <v>-42900</v>
      </c>
      <c r="F4696" s="2" t="s">
        <v>919</v>
      </c>
      <c r="G4696" s="2" t="s">
        <v>711</v>
      </c>
      <c r="H4696" s="2" t="s">
        <v>42</v>
      </c>
      <c r="I4696" s="12" t="s">
        <v>53</v>
      </c>
      <c r="J4696" s="12" t="s">
        <v>989</v>
      </c>
      <c r="K4696" s="2" t="s">
        <v>967</v>
      </c>
      <c r="L4696" s="2" t="s">
        <v>968</v>
      </c>
      <c r="M4696" s="2">
        <v>3</v>
      </c>
      <c r="N4696" s="2">
        <v>3</v>
      </c>
      <c r="O4696" s="25">
        <v>11.935</v>
      </c>
      <c r="P4696" s="3">
        <v>2.117</v>
      </c>
      <c r="Q4696" s="3">
        <v>1.8919999999999999</v>
      </c>
      <c r="R4696">
        <f>IF(Q4696&gt;0,(P4696*(Q4696^2))*(3.14159/6),"")</f>
        <v>3.967906022788986</v>
      </c>
      <c r="S4696" s="2" t="s">
        <v>32</v>
      </c>
      <c r="T4696" t="s">
        <v>25</v>
      </c>
      <c r="U4696" s="2" t="s">
        <v>26</v>
      </c>
      <c r="V4696" s="2" t="s">
        <v>771</v>
      </c>
      <c r="W4696" s="2"/>
      <c r="X4696" s="2" t="s">
        <v>764</v>
      </c>
      <c r="Y4696" s="2"/>
      <c r="Z4696" s="2"/>
      <c r="AA4696" s="12" t="s">
        <v>835</v>
      </c>
      <c r="AB4696" t="str">
        <f>IF(Q4696&gt;0,"yes","no")</f>
        <v>yes</v>
      </c>
      <c r="AC4696" t="str">
        <f>IF(O4696&gt;0,"yes","no")</f>
        <v>yes</v>
      </c>
      <c r="AD4696" t="str">
        <f>IF(AH4696="hatch","yes","no")</f>
        <v>yes</v>
      </c>
      <c r="AE4696" t="str">
        <f>IF(AH4696="swimup","yes","no")</f>
        <v>no</v>
      </c>
      <c r="AF4696" t="str">
        <f>IF(AH4696="respiration","yes","no")</f>
        <v>no</v>
      </c>
      <c r="AH4696" t="s">
        <v>766</v>
      </c>
      <c r="AI4696">
        <f>IF(O4696&gt;0,(IF(S4696="live",O4696*0.84,IF(S4696="dried.ethanol",O4696*0.8449+2.8227,O4696))),"")</f>
        <v>11.935</v>
      </c>
      <c r="AJ4696" s="2" t="s">
        <v>750</v>
      </c>
      <c r="AL4696" t="str">
        <f>IF(OR(AND(Q4696=Q4697,P4696&gt;0),AND(O4696&gt;0,O4696=O4697)),"duplicate","")</f>
        <v/>
      </c>
      <c r="AM4696" t="s">
        <v>826</v>
      </c>
      <c r="AN4696" t="s">
        <v>826</v>
      </c>
      <c r="AO4696" t="s">
        <v>826</v>
      </c>
      <c r="AP4696" t="s">
        <v>826</v>
      </c>
      <c r="AQ4696" t="s">
        <v>32</v>
      </c>
    </row>
    <row r="4697" spans="1:43" x14ac:dyDescent="0.2">
      <c r="A4697" s="31"/>
      <c r="B4697" s="1">
        <v>42901</v>
      </c>
      <c r="C4697" s="1" t="str">
        <f>IF(F4697="Kup","6/13/2017",IF(F4697="Sag","6/14/2017",""))</f>
        <v>6/14/2017</v>
      </c>
      <c r="D4697" s="27">
        <f>A4697-B4697</f>
        <v>-42901</v>
      </c>
      <c r="E4697" s="27">
        <f>A4697-C4697</f>
        <v>-42900</v>
      </c>
      <c r="F4697" s="2" t="s">
        <v>919</v>
      </c>
      <c r="G4697" s="2" t="s">
        <v>649</v>
      </c>
      <c r="H4697" s="2" t="s">
        <v>42</v>
      </c>
      <c r="I4697" s="12" t="s">
        <v>53</v>
      </c>
      <c r="J4697" s="12" t="s">
        <v>989</v>
      </c>
      <c r="K4697" s="2" t="s">
        <v>967</v>
      </c>
      <c r="L4697" s="2" t="s">
        <v>968</v>
      </c>
      <c r="M4697" s="2">
        <v>3</v>
      </c>
      <c r="N4697" s="2">
        <v>3</v>
      </c>
      <c r="O4697" s="25">
        <v>12.223000000000001</v>
      </c>
      <c r="P4697" s="3">
        <v>1.996</v>
      </c>
      <c r="Q4697" s="3">
        <v>1.387</v>
      </c>
      <c r="R4697">
        <f>IF(Q4697&gt;0,(P4697*(Q4697^2))*(3.14159/6),"")</f>
        <v>2.010535355268193</v>
      </c>
      <c r="S4697" s="2" t="s">
        <v>32</v>
      </c>
      <c r="T4697" t="s">
        <v>25</v>
      </c>
      <c r="U4697" s="2" t="s">
        <v>26</v>
      </c>
      <c r="V4697" s="2" t="s">
        <v>665</v>
      </c>
      <c r="W4697" s="2"/>
      <c r="X4697" s="2" t="s">
        <v>764</v>
      </c>
      <c r="Y4697" s="2"/>
      <c r="AA4697" s="12" t="s">
        <v>835</v>
      </c>
      <c r="AB4697" t="str">
        <f>IF(Q4697&gt;0,"yes","no")</f>
        <v>yes</v>
      </c>
      <c r="AC4697" t="str">
        <f>IF(O4697&gt;0,"yes","no")</f>
        <v>yes</v>
      </c>
      <c r="AD4697" t="str">
        <f>IF(AH4697="hatch","yes","no")</f>
        <v>no</v>
      </c>
      <c r="AE4697" t="str">
        <f>IF(AH4697="swimup","yes","no")</f>
        <v>yes</v>
      </c>
      <c r="AF4697" t="str">
        <f>IF(AH4697="respiration","yes","no")</f>
        <v>no</v>
      </c>
      <c r="AH4697" t="s">
        <v>765</v>
      </c>
      <c r="AI4697">
        <f>IF(O4697&gt;0,(IF(S4697="live",O4697*0.84,IF(S4697="dried.ethanol",O4697*0.8449+2.8227,O4697))),"")</f>
        <v>12.223000000000001</v>
      </c>
      <c r="AJ4697" s="2" t="s">
        <v>666</v>
      </c>
      <c r="AL4697" t="str">
        <f>IF(OR(AND(Q4697=Q4698,P4697&gt;0),AND(O4697&gt;0,O4697=O4698)),"duplicate","")</f>
        <v/>
      </c>
      <c r="AM4697" t="s">
        <v>826</v>
      </c>
      <c r="AN4697" t="s">
        <v>826</v>
      </c>
      <c r="AO4697" t="s">
        <v>826</v>
      </c>
      <c r="AP4697" t="s">
        <v>826</v>
      </c>
      <c r="AQ4697" t="s">
        <v>32</v>
      </c>
    </row>
    <row r="4698" spans="1:43" x14ac:dyDescent="0.2">
      <c r="A4698" s="31"/>
      <c r="B4698" s="1">
        <v>42901</v>
      </c>
      <c r="C4698" s="1" t="str">
        <f>IF(F4698="Kup","6/13/2017",IF(F4698="Sag","6/14/2017",""))</f>
        <v>6/14/2017</v>
      </c>
      <c r="D4698" s="27">
        <f>A4698-B4698</f>
        <v>-42901</v>
      </c>
      <c r="E4698" s="27">
        <f>A4698-C4698</f>
        <v>-42900</v>
      </c>
      <c r="F4698" s="2" t="s">
        <v>919</v>
      </c>
      <c r="G4698" s="2" t="s">
        <v>711</v>
      </c>
      <c r="H4698" s="2" t="s">
        <v>42</v>
      </c>
      <c r="I4698" s="12" t="s">
        <v>53</v>
      </c>
      <c r="J4698" s="12" t="s">
        <v>989</v>
      </c>
      <c r="K4698" s="2" t="s">
        <v>967</v>
      </c>
      <c r="L4698" s="2" t="s">
        <v>968</v>
      </c>
      <c r="M4698" s="2">
        <v>4</v>
      </c>
      <c r="N4698" s="2">
        <v>4</v>
      </c>
      <c r="O4698" s="25">
        <v>11.946999999999999</v>
      </c>
      <c r="P4698" s="3">
        <v>1.8939999999999999</v>
      </c>
      <c r="Q4698" s="3">
        <v>1.774</v>
      </c>
      <c r="R4698">
        <f>IF(Q4698&gt;0,(P4698*(Q4698^2))*(3.14159/6),"")</f>
        <v>3.1209402996084932</v>
      </c>
      <c r="S4698" s="2" t="s">
        <v>32</v>
      </c>
      <c r="T4698" t="s">
        <v>25</v>
      </c>
      <c r="U4698" s="2" t="s">
        <v>26</v>
      </c>
      <c r="V4698" s="2" t="s">
        <v>771</v>
      </c>
      <c r="W4698" s="2"/>
      <c r="X4698" s="2" t="s">
        <v>764</v>
      </c>
      <c r="Y4698" s="2"/>
      <c r="Z4698" s="2"/>
      <c r="AA4698" s="12" t="s">
        <v>835</v>
      </c>
      <c r="AB4698" t="str">
        <f>IF(Q4698&gt;0,"yes","no")</f>
        <v>yes</v>
      </c>
      <c r="AC4698" t="str">
        <f>IF(O4698&gt;0,"yes","no")</f>
        <v>yes</v>
      </c>
      <c r="AD4698" t="str">
        <f>IF(AH4698="hatch","yes","no")</f>
        <v>yes</v>
      </c>
      <c r="AE4698" t="str">
        <f>IF(AH4698="swimup","yes","no")</f>
        <v>no</v>
      </c>
      <c r="AF4698" t="str">
        <f>IF(AH4698="respiration","yes","no")</f>
        <v>no</v>
      </c>
      <c r="AH4698" t="s">
        <v>766</v>
      </c>
      <c r="AI4698">
        <f>IF(O4698&gt;0,(IF(S4698="live",O4698*0.84,IF(S4698="dried.ethanol",O4698*0.8449+2.8227,O4698))),"")</f>
        <v>11.946999999999999</v>
      </c>
      <c r="AJ4698" s="2" t="s">
        <v>750</v>
      </c>
      <c r="AL4698" t="str">
        <f>IF(OR(AND(Q4698=Q4699,P4698&gt;0),AND(O4698&gt;0,O4698=O4699)),"duplicate","")</f>
        <v/>
      </c>
      <c r="AM4698" t="s">
        <v>826</v>
      </c>
      <c r="AN4698" t="s">
        <v>826</v>
      </c>
      <c r="AO4698" t="s">
        <v>826</v>
      </c>
      <c r="AP4698" t="s">
        <v>826</v>
      </c>
      <c r="AQ4698" t="s">
        <v>32</v>
      </c>
    </row>
    <row r="4699" spans="1:43" x14ac:dyDescent="0.2">
      <c r="A4699" s="31"/>
      <c r="B4699" s="1">
        <v>42901</v>
      </c>
      <c r="C4699" s="1" t="str">
        <f>IF(F4699="Kup","6/13/2017",IF(F4699="Sag","6/14/2017",""))</f>
        <v>6/14/2017</v>
      </c>
      <c r="D4699" s="27">
        <f>A4699-B4699</f>
        <v>-42901</v>
      </c>
      <c r="E4699" s="27">
        <f>A4699-C4699</f>
        <v>-42900</v>
      </c>
      <c r="F4699" s="2" t="s">
        <v>919</v>
      </c>
      <c r="G4699" s="2" t="s">
        <v>649</v>
      </c>
      <c r="H4699" s="2" t="s">
        <v>42</v>
      </c>
      <c r="I4699" s="12" t="s">
        <v>53</v>
      </c>
      <c r="J4699" s="12" t="s">
        <v>989</v>
      </c>
      <c r="K4699" s="2" t="s">
        <v>967</v>
      </c>
      <c r="L4699" s="2" t="s">
        <v>968</v>
      </c>
      <c r="M4699" s="2">
        <v>4</v>
      </c>
      <c r="N4699" s="2">
        <v>4</v>
      </c>
      <c r="O4699" s="25">
        <v>11.476000000000001</v>
      </c>
      <c r="P4699" s="3">
        <v>2.5009999999999999</v>
      </c>
      <c r="Q4699" s="3">
        <v>1.611</v>
      </c>
      <c r="R4699">
        <f>IF(Q4699&gt;0,(P4699*(Q4699^2))*(3.14159/6),"")</f>
        <v>3.398623280912564</v>
      </c>
      <c r="S4699" s="2" t="s">
        <v>32</v>
      </c>
      <c r="T4699" t="s">
        <v>25</v>
      </c>
      <c r="U4699" s="2" t="s">
        <v>26</v>
      </c>
      <c r="V4699" s="2" t="s">
        <v>665</v>
      </c>
      <c r="W4699" s="2"/>
      <c r="X4699" s="2" t="s">
        <v>764</v>
      </c>
      <c r="Y4699" s="2"/>
      <c r="AA4699" s="12" t="s">
        <v>835</v>
      </c>
      <c r="AB4699" t="str">
        <f>IF(Q4699&gt;0,"yes","no")</f>
        <v>yes</v>
      </c>
      <c r="AC4699" t="str">
        <f>IF(O4699&gt;0,"yes","no")</f>
        <v>yes</v>
      </c>
      <c r="AD4699" t="str">
        <f>IF(AH4699="hatch","yes","no")</f>
        <v>no</v>
      </c>
      <c r="AE4699" t="str">
        <f>IF(AH4699="swimup","yes","no")</f>
        <v>yes</v>
      </c>
      <c r="AF4699" t="str">
        <f>IF(AH4699="respiration","yes","no")</f>
        <v>no</v>
      </c>
      <c r="AH4699" t="s">
        <v>765</v>
      </c>
      <c r="AI4699">
        <f>IF(O4699&gt;0,(IF(S4699="live",O4699*0.84,IF(S4699="dried.ethanol",O4699*0.8449+2.8227,O4699))),"")</f>
        <v>11.476000000000001</v>
      </c>
      <c r="AJ4699" s="2" t="s">
        <v>666</v>
      </c>
      <c r="AL4699" t="str">
        <f>IF(OR(AND(Q4699=Q4700,P4699&gt;0),AND(O4699&gt;0,O4699=O4700)),"duplicate","")</f>
        <v/>
      </c>
      <c r="AM4699" t="s">
        <v>826</v>
      </c>
      <c r="AN4699" t="s">
        <v>826</v>
      </c>
      <c r="AO4699" t="s">
        <v>826</v>
      </c>
      <c r="AP4699" t="s">
        <v>826</v>
      </c>
      <c r="AQ4699" t="s">
        <v>32</v>
      </c>
    </row>
    <row r="4700" spans="1:43" x14ac:dyDescent="0.2">
      <c r="A4700" s="31"/>
      <c r="B4700" s="1">
        <v>42901</v>
      </c>
      <c r="C4700" s="1" t="str">
        <f>IF(F4700="Kup","6/13/2017",IF(F4700="Sag","6/14/2017",""))</f>
        <v>6/14/2017</v>
      </c>
      <c r="D4700" s="27">
        <f>A4700-B4700</f>
        <v>-42901</v>
      </c>
      <c r="E4700" s="27">
        <f>A4700-C4700</f>
        <v>-42900</v>
      </c>
      <c r="F4700" s="2" t="s">
        <v>919</v>
      </c>
      <c r="G4700" s="2" t="s">
        <v>711</v>
      </c>
      <c r="H4700" s="2" t="s">
        <v>42</v>
      </c>
      <c r="I4700" s="12" t="s">
        <v>53</v>
      </c>
      <c r="J4700" s="12" t="s">
        <v>989</v>
      </c>
      <c r="K4700" s="2" t="s">
        <v>967</v>
      </c>
      <c r="L4700" s="2" t="s">
        <v>968</v>
      </c>
      <c r="M4700" s="2">
        <v>5</v>
      </c>
      <c r="N4700" s="2">
        <v>5</v>
      </c>
      <c r="O4700" s="25">
        <v>12.093999999999999</v>
      </c>
      <c r="P4700" s="3">
        <v>2.2519999999999998</v>
      </c>
      <c r="Q4700" s="3">
        <v>1.2470000000000001</v>
      </c>
      <c r="R4700">
        <f>IF(Q4700&gt;0,(P4700*(Q4700^2))*(3.14159/6),"")</f>
        <v>1.8335786718576865</v>
      </c>
      <c r="S4700" s="2" t="s">
        <v>32</v>
      </c>
      <c r="T4700" t="s">
        <v>25</v>
      </c>
      <c r="U4700" s="2" t="s">
        <v>26</v>
      </c>
      <c r="V4700" s="2" t="s">
        <v>771</v>
      </c>
      <c r="W4700" s="2"/>
      <c r="X4700" s="2" t="s">
        <v>764</v>
      </c>
      <c r="Y4700" s="2"/>
      <c r="Z4700" s="2"/>
      <c r="AA4700" s="12" t="s">
        <v>835</v>
      </c>
      <c r="AB4700" t="str">
        <f>IF(Q4700&gt;0,"yes","no")</f>
        <v>yes</v>
      </c>
      <c r="AC4700" t="str">
        <f>IF(O4700&gt;0,"yes","no")</f>
        <v>yes</v>
      </c>
      <c r="AD4700" t="str">
        <f>IF(AH4700="hatch","yes","no")</f>
        <v>yes</v>
      </c>
      <c r="AE4700" t="str">
        <f>IF(AH4700="swimup","yes","no")</f>
        <v>no</v>
      </c>
      <c r="AF4700" t="str">
        <f>IF(AH4700="respiration","yes","no")</f>
        <v>no</v>
      </c>
      <c r="AH4700" t="s">
        <v>766</v>
      </c>
      <c r="AI4700">
        <f>IF(O4700&gt;0,(IF(S4700="live",O4700*0.84,IF(S4700="dried.ethanol",O4700*0.8449+2.8227,O4700))),"")</f>
        <v>12.093999999999999</v>
      </c>
      <c r="AJ4700" s="2" t="s">
        <v>750</v>
      </c>
      <c r="AL4700" t="str">
        <f>IF(OR(AND(Q4700=Q4701,P4700&gt;0),AND(O4700&gt;0,O4700=O4701)),"duplicate","")</f>
        <v/>
      </c>
      <c r="AM4700" t="s">
        <v>826</v>
      </c>
      <c r="AN4700" t="s">
        <v>826</v>
      </c>
      <c r="AO4700" t="s">
        <v>826</v>
      </c>
      <c r="AP4700" t="s">
        <v>826</v>
      </c>
      <c r="AQ4700" t="s">
        <v>32</v>
      </c>
    </row>
    <row r="4701" spans="1:43" x14ac:dyDescent="0.2">
      <c r="A4701" s="31"/>
      <c r="B4701" s="1">
        <v>42901</v>
      </c>
      <c r="C4701" s="1" t="str">
        <f>IF(F4701="Kup","6/13/2017",IF(F4701="Sag","6/14/2017",""))</f>
        <v>6/14/2017</v>
      </c>
      <c r="D4701" s="27">
        <f>A4701-B4701</f>
        <v>-42901</v>
      </c>
      <c r="E4701" s="27">
        <f>A4701-C4701</f>
        <v>-42900</v>
      </c>
      <c r="F4701" s="2" t="s">
        <v>919</v>
      </c>
      <c r="G4701" s="2" t="s">
        <v>649</v>
      </c>
      <c r="H4701" s="2" t="s">
        <v>42</v>
      </c>
      <c r="I4701" s="12" t="s">
        <v>53</v>
      </c>
      <c r="J4701" s="12" t="s">
        <v>989</v>
      </c>
      <c r="K4701" s="2" t="s">
        <v>967</v>
      </c>
      <c r="L4701" s="2" t="s">
        <v>968</v>
      </c>
      <c r="M4701" s="2">
        <v>5</v>
      </c>
      <c r="N4701" s="2">
        <v>5</v>
      </c>
      <c r="O4701" s="25">
        <v>12.188000000000001</v>
      </c>
      <c r="P4701" s="3">
        <v>2.2109999999999999</v>
      </c>
      <c r="Q4701" s="3">
        <v>1.29</v>
      </c>
      <c r="R4701">
        <f>IF(Q4701&gt;0,(P4701*(Q4701^2))*(3.14159/6),"")</f>
        <v>1.9264884901514998</v>
      </c>
      <c r="S4701" s="2" t="s">
        <v>32</v>
      </c>
      <c r="T4701" t="s">
        <v>25</v>
      </c>
      <c r="U4701" s="2" t="s">
        <v>26</v>
      </c>
      <c r="V4701" s="2" t="s">
        <v>665</v>
      </c>
      <c r="W4701" s="2"/>
      <c r="X4701" s="2" t="s">
        <v>764</v>
      </c>
      <c r="Y4701" s="2"/>
      <c r="AA4701" s="12" t="s">
        <v>835</v>
      </c>
      <c r="AB4701" t="str">
        <f>IF(Q4701&gt;0,"yes","no")</f>
        <v>yes</v>
      </c>
      <c r="AC4701" t="str">
        <f>IF(O4701&gt;0,"yes","no")</f>
        <v>yes</v>
      </c>
      <c r="AD4701" t="str">
        <f>IF(AH4701="hatch","yes","no")</f>
        <v>no</v>
      </c>
      <c r="AE4701" t="str">
        <f>IF(AH4701="swimup","yes","no")</f>
        <v>yes</v>
      </c>
      <c r="AF4701" t="str">
        <f>IF(AH4701="respiration","yes","no")</f>
        <v>no</v>
      </c>
      <c r="AH4701" t="s">
        <v>765</v>
      </c>
      <c r="AI4701">
        <f>IF(O4701&gt;0,(IF(S4701="live",O4701*0.84,IF(S4701="dried.ethanol",O4701*0.8449+2.8227,O4701))),"")</f>
        <v>12.188000000000001</v>
      </c>
      <c r="AJ4701" s="2" t="s">
        <v>666</v>
      </c>
      <c r="AL4701" t="str">
        <f>IF(OR(AND(Q4701=Q4702,P4701&gt;0),AND(O4701&gt;0,O4701=O4702)),"duplicate","")</f>
        <v/>
      </c>
      <c r="AM4701" t="s">
        <v>826</v>
      </c>
      <c r="AN4701" t="s">
        <v>826</v>
      </c>
      <c r="AO4701" t="s">
        <v>826</v>
      </c>
      <c r="AP4701" t="s">
        <v>826</v>
      </c>
      <c r="AQ4701" t="s">
        <v>32</v>
      </c>
    </row>
    <row r="4702" spans="1:43" x14ac:dyDescent="0.2">
      <c r="A4702" s="31"/>
      <c r="B4702" s="1">
        <v>42901</v>
      </c>
      <c r="C4702" s="1" t="str">
        <f>IF(F4702="Kup","6/13/2017",IF(F4702="Sag","6/14/2017",""))</f>
        <v>6/14/2017</v>
      </c>
      <c r="D4702" s="27">
        <f>A4702-B4702</f>
        <v>-42901</v>
      </c>
      <c r="E4702" s="27">
        <f>A4702-C4702</f>
        <v>-42900</v>
      </c>
      <c r="F4702" s="2" t="s">
        <v>919</v>
      </c>
      <c r="G4702" s="2" t="s">
        <v>711</v>
      </c>
      <c r="H4702" s="2" t="s">
        <v>42</v>
      </c>
      <c r="I4702" s="12" t="s">
        <v>53</v>
      </c>
      <c r="J4702" s="12" t="s">
        <v>989</v>
      </c>
      <c r="K4702" s="2" t="s">
        <v>967</v>
      </c>
      <c r="L4702" s="2" t="s">
        <v>968</v>
      </c>
      <c r="M4702" s="2">
        <v>6</v>
      </c>
      <c r="N4702" s="2">
        <v>6</v>
      </c>
      <c r="O4702" s="25">
        <v>11.313000000000001</v>
      </c>
      <c r="P4702" s="3">
        <v>2.218</v>
      </c>
      <c r="Q4702" s="3">
        <v>1.714</v>
      </c>
      <c r="R4702">
        <f>IF(Q4702&gt;0,(P4702*(Q4702^2))*(3.14159/6),"")</f>
        <v>3.4117832480082528</v>
      </c>
      <c r="S4702" s="2" t="s">
        <v>32</v>
      </c>
      <c r="T4702" t="s">
        <v>25</v>
      </c>
      <c r="U4702" s="2" t="s">
        <v>26</v>
      </c>
      <c r="V4702" s="2" t="s">
        <v>771</v>
      </c>
      <c r="W4702" s="2"/>
      <c r="X4702" s="2" t="s">
        <v>764</v>
      </c>
      <c r="Y4702" s="2"/>
      <c r="Z4702" s="2"/>
      <c r="AA4702" s="12" t="s">
        <v>835</v>
      </c>
      <c r="AB4702" t="str">
        <f>IF(Q4702&gt;0,"yes","no")</f>
        <v>yes</v>
      </c>
      <c r="AC4702" t="str">
        <f>IF(O4702&gt;0,"yes","no")</f>
        <v>yes</v>
      </c>
      <c r="AD4702" t="str">
        <f>IF(AH4702="hatch","yes","no")</f>
        <v>yes</v>
      </c>
      <c r="AE4702" t="str">
        <f>IF(AH4702="swimup","yes","no")</f>
        <v>no</v>
      </c>
      <c r="AF4702" t="str">
        <f>IF(AH4702="respiration","yes","no")</f>
        <v>no</v>
      </c>
      <c r="AH4702" t="s">
        <v>766</v>
      </c>
      <c r="AI4702">
        <f>IF(O4702&gt;0,(IF(S4702="live",O4702*0.84,IF(S4702="dried.ethanol",O4702*0.8449+2.8227,O4702))),"")</f>
        <v>11.313000000000001</v>
      </c>
      <c r="AJ4702" s="2" t="s">
        <v>750</v>
      </c>
      <c r="AL4702" t="str">
        <f>IF(OR(AND(Q4702=Q4703,P4702&gt;0),AND(O4702&gt;0,O4702=O4703)),"duplicate","")</f>
        <v/>
      </c>
      <c r="AM4702" t="s">
        <v>826</v>
      </c>
      <c r="AN4702" t="s">
        <v>826</v>
      </c>
      <c r="AO4702" t="s">
        <v>826</v>
      </c>
      <c r="AP4702" t="s">
        <v>826</v>
      </c>
      <c r="AQ4702" t="s">
        <v>32</v>
      </c>
    </row>
    <row r="4703" spans="1:43" x14ac:dyDescent="0.2">
      <c r="A4703" s="31"/>
      <c r="B4703" s="1">
        <v>42901</v>
      </c>
      <c r="C4703" s="1" t="str">
        <f>IF(F4703="Kup","6/13/2017",IF(F4703="Sag","6/14/2017",""))</f>
        <v>6/14/2017</v>
      </c>
      <c r="D4703" s="27">
        <f>A4703-B4703</f>
        <v>-42901</v>
      </c>
      <c r="E4703" s="27">
        <f>A4703-C4703</f>
        <v>-42900</v>
      </c>
      <c r="F4703" s="2" t="s">
        <v>919</v>
      </c>
      <c r="G4703" s="2" t="s">
        <v>649</v>
      </c>
      <c r="H4703" s="2" t="s">
        <v>42</v>
      </c>
      <c r="I4703" s="12" t="s">
        <v>53</v>
      </c>
      <c r="J4703" s="12" t="s">
        <v>989</v>
      </c>
      <c r="K4703" s="2" t="s">
        <v>967</v>
      </c>
      <c r="L4703" s="2" t="s">
        <v>968</v>
      </c>
      <c r="M4703" s="2">
        <v>6</v>
      </c>
      <c r="N4703" s="2">
        <v>6</v>
      </c>
      <c r="O4703" s="25">
        <v>11.015000000000001</v>
      </c>
      <c r="P4703" s="3">
        <v>2.3069999999999999</v>
      </c>
      <c r="Q4703" s="3">
        <v>1.546</v>
      </c>
      <c r="R4703">
        <f>IF(Q4703&gt;0,(P4703*(Q4703^2))*(3.14159/6),"")</f>
        <v>2.8871199596471797</v>
      </c>
      <c r="S4703" s="2" t="s">
        <v>32</v>
      </c>
      <c r="T4703" t="s">
        <v>25</v>
      </c>
      <c r="U4703" s="2" t="s">
        <v>26</v>
      </c>
      <c r="V4703" s="2" t="s">
        <v>665</v>
      </c>
      <c r="W4703" s="2"/>
      <c r="X4703" s="2" t="s">
        <v>764</v>
      </c>
      <c r="Y4703" s="2"/>
      <c r="AA4703" s="12" t="s">
        <v>835</v>
      </c>
      <c r="AB4703" t="str">
        <f>IF(Q4703&gt;0,"yes","no")</f>
        <v>yes</v>
      </c>
      <c r="AC4703" t="str">
        <f>IF(O4703&gt;0,"yes","no")</f>
        <v>yes</v>
      </c>
      <c r="AD4703" t="str">
        <f>IF(AH4703="hatch","yes","no")</f>
        <v>no</v>
      </c>
      <c r="AE4703" t="str">
        <f>IF(AH4703="swimup","yes","no")</f>
        <v>yes</v>
      </c>
      <c r="AF4703" t="str">
        <f>IF(AH4703="respiration","yes","no")</f>
        <v>no</v>
      </c>
      <c r="AH4703" t="s">
        <v>765</v>
      </c>
      <c r="AI4703">
        <f>IF(O4703&gt;0,(IF(S4703="live",O4703*0.84,IF(S4703="dried.ethanol",O4703*0.8449+2.8227,O4703))),"")</f>
        <v>11.015000000000001</v>
      </c>
      <c r="AJ4703" s="2" t="s">
        <v>666</v>
      </c>
      <c r="AL4703" t="str">
        <f>IF(OR(AND(Q4703=Q4704,P4703&gt;0),AND(O4703&gt;0,O4703=O4704)),"duplicate","")</f>
        <v/>
      </c>
      <c r="AM4703" t="s">
        <v>826</v>
      </c>
      <c r="AN4703" t="s">
        <v>826</v>
      </c>
      <c r="AO4703" t="s">
        <v>826</v>
      </c>
      <c r="AP4703" t="s">
        <v>826</v>
      </c>
      <c r="AQ4703" t="s">
        <v>32</v>
      </c>
    </row>
    <row r="4704" spans="1:43" x14ac:dyDescent="0.2">
      <c r="A4704" s="31"/>
      <c r="B4704" s="1">
        <v>42901</v>
      </c>
      <c r="C4704" s="1" t="str">
        <f>IF(F4704="Kup","6/13/2017",IF(F4704="Sag","6/14/2017",""))</f>
        <v>6/14/2017</v>
      </c>
      <c r="D4704" s="27">
        <f>A4704-B4704</f>
        <v>-42901</v>
      </c>
      <c r="E4704" s="27">
        <f>A4704-C4704</f>
        <v>-42900</v>
      </c>
      <c r="F4704" s="2" t="s">
        <v>919</v>
      </c>
      <c r="G4704" s="2" t="s">
        <v>711</v>
      </c>
      <c r="H4704" s="2" t="s">
        <v>42</v>
      </c>
      <c r="I4704" s="12" t="s">
        <v>53</v>
      </c>
      <c r="J4704" s="12" t="s">
        <v>989</v>
      </c>
      <c r="K4704" s="2" t="s">
        <v>967</v>
      </c>
      <c r="L4704" s="2" t="s">
        <v>968</v>
      </c>
      <c r="M4704" s="2">
        <v>7</v>
      </c>
      <c r="N4704" s="2">
        <v>7</v>
      </c>
      <c r="O4704" s="25">
        <v>11.496</v>
      </c>
      <c r="P4704" s="3">
        <v>2.0339999999999998</v>
      </c>
      <c r="Q4704" s="3">
        <v>1.673</v>
      </c>
      <c r="R4704">
        <f>IF(Q4704&gt;0,(P4704*(Q4704^2))*(3.14159/6),"")</f>
        <v>2.9808566140602895</v>
      </c>
      <c r="S4704" s="2" t="s">
        <v>32</v>
      </c>
      <c r="T4704" t="s">
        <v>25</v>
      </c>
      <c r="U4704" s="2" t="s">
        <v>26</v>
      </c>
      <c r="V4704" s="2" t="s">
        <v>771</v>
      </c>
      <c r="W4704" s="2"/>
      <c r="X4704" s="2" t="s">
        <v>764</v>
      </c>
      <c r="Y4704" s="2"/>
      <c r="Z4704" s="2"/>
      <c r="AA4704" s="12" t="s">
        <v>835</v>
      </c>
      <c r="AB4704" t="str">
        <f>IF(Q4704&gt;0,"yes","no")</f>
        <v>yes</v>
      </c>
      <c r="AC4704" t="str">
        <f>IF(O4704&gt;0,"yes","no")</f>
        <v>yes</v>
      </c>
      <c r="AD4704" t="str">
        <f>IF(AH4704="hatch","yes","no")</f>
        <v>yes</v>
      </c>
      <c r="AE4704" t="str">
        <f>IF(AH4704="swimup","yes","no")</f>
        <v>no</v>
      </c>
      <c r="AF4704" t="str">
        <f>IF(AH4704="respiration","yes","no")</f>
        <v>no</v>
      </c>
      <c r="AH4704" t="s">
        <v>766</v>
      </c>
      <c r="AI4704">
        <f>IF(O4704&gt;0,(IF(S4704="live",O4704*0.84,IF(S4704="dried.ethanol",O4704*0.8449+2.8227,O4704))),"")</f>
        <v>11.496</v>
      </c>
      <c r="AJ4704" s="2" t="s">
        <v>750</v>
      </c>
      <c r="AL4704" t="str">
        <f>IF(OR(AND(Q4704=Q4705,P4704&gt;0),AND(O4704&gt;0,O4704=O4705)),"duplicate","")</f>
        <v/>
      </c>
      <c r="AM4704" t="s">
        <v>826</v>
      </c>
      <c r="AN4704" t="s">
        <v>826</v>
      </c>
      <c r="AO4704" t="s">
        <v>826</v>
      </c>
      <c r="AP4704" t="s">
        <v>826</v>
      </c>
      <c r="AQ4704" t="s">
        <v>32</v>
      </c>
    </row>
    <row r="4705" spans="1:43" x14ac:dyDescent="0.2">
      <c r="A4705" s="31"/>
      <c r="B4705" s="1">
        <v>42901</v>
      </c>
      <c r="C4705" s="1" t="str">
        <f>IF(F4705="Kup","6/13/2017",IF(F4705="Sag","6/14/2017",""))</f>
        <v>6/14/2017</v>
      </c>
      <c r="D4705" s="27">
        <f>A4705-B4705</f>
        <v>-42901</v>
      </c>
      <c r="E4705" s="27">
        <f>A4705-C4705</f>
        <v>-42900</v>
      </c>
      <c r="F4705" s="2" t="s">
        <v>919</v>
      </c>
      <c r="G4705" s="2" t="s">
        <v>649</v>
      </c>
      <c r="H4705" s="2" t="s">
        <v>42</v>
      </c>
      <c r="I4705" s="12" t="s">
        <v>53</v>
      </c>
      <c r="J4705" s="12" t="s">
        <v>989</v>
      </c>
      <c r="K4705" s="2" t="s">
        <v>967</v>
      </c>
      <c r="L4705" s="2" t="s">
        <v>968</v>
      </c>
      <c r="M4705" s="2">
        <v>7</v>
      </c>
      <c r="N4705" s="2">
        <v>7</v>
      </c>
      <c r="O4705" s="25">
        <v>11.242000000000001</v>
      </c>
      <c r="P4705" s="3">
        <v>2.3889999999999998</v>
      </c>
      <c r="Q4705" s="3">
        <v>1.3740000000000001</v>
      </c>
      <c r="R4705">
        <f>IF(Q4705&gt;0,(P4705*(Q4705^2))*(3.14159/6),"")</f>
        <v>2.3614995691374596</v>
      </c>
      <c r="S4705" s="2" t="s">
        <v>32</v>
      </c>
      <c r="T4705" t="s">
        <v>25</v>
      </c>
      <c r="U4705" s="2" t="s">
        <v>26</v>
      </c>
      <c r="V4705" s="2" t="s">
        <v>665</v>
      </c>
      <c r="W4705" s="2"/>
      <c r="X4705" s="2" t="s">
        <v>764</v>
      </c>
      <c r="Y4705" s="2"/>
      <c r="AA4705" s="12" t="s">
        <v>835</v>
      </c>
      <c r="AB4705" t="str">
        <f>IF(Q4705&gt;0,"yes","no")</f>
        <v>yes</v>
      </c>
      <c r="AC4705" t="str">
        <f>IF(O4705&gt;0,"yes","no")</f>
        <v>yes</v>
      </c>
      <c r="AD4705" t="str">
        <f>IF(AH4705="hatch","yes","no")</f>
        <v>no</v>
      </c>
      <c r="AE4705" t="str">
        <f>IF(AH4705="swimup","yes","no")</f>
        <v>yes</v>
      </c>
      <c r="AF4705" t="str">
        <f>IF(AH4705="respiration","yes","no")</f>
        <v>no</v>
      </c>
      <c r="AH4705" t="s">
        <v>765</v>
      </c>
      <c r="AI4705">
        <f>IF(O4705&gt;0,(IF(S4705="live",O4705*0.84,IF(S4705="dried.ethanol",O4705*0.8449+2.8227,O4705))),"")</f>
        <v>11.242000000000001</v>
      </c>
      <c r="AJ4705" s="2" t="s">
        <v>666</v>
      </c>
      <c r="AL4705" t="str">
        <f>IF(OR(AND(Q4705=Q4706,P4705&gt;0),AND(O4705&gt;0,O4705=O4706)),"duplicate","")</f>
        <v/>
      </c>
      <c r="AM4705" t="s">
        <v>826</v>
      </c>
      <c r="AN4705" t="s">
        <v>826</v>
      </c>
      <c r="AO4705" t="s">
        <v>826</v>
      </c>
      <c r="AP4705" t="s">
        <v>826</v>
      </c>
      <c r="AQ4705" t="s">
        <v>32</v>
      </c>
    </row>
    <row r="4706" spans="1:43" x14ac:dyDescent="0.2">
      <c r="A4706" s="31"/>
      <c r="B4706" s="1">
        <v>42901</v>
      </c>
      <c r="C4706" s="1" t="str">
        <f>IF(F4706="Kup","6/13/2017",IF(F4706="Sag","6/14/2017",""))</f>
        <v>6/14/2017</v>
      </c>
      <c r="D4706" s="27">
        <f>A4706-B4706</f>
        <v>-42901</v>
      </c>
      <c r="E4706" s="27">
        <f>A4706-C4706</f>
        <v>-42900</v>
      </c>
      <c r="F4706" s="2" t="s">
        <v>919</v>
      </c>
      <c r="G4706" s="2" t="s">
        <v>711</v>
      </c>
      <c r="H4706" s="2" t="s">
        <v>42</v>
      </c>
      <c r="I4706" s="12" t="s">
        <v>53</v>
      </c>
      <c r="J4706" s="12" t="s">
        <v>989</v>
      </c>
      <c r="K4706" s="2" t="s">
        <v>967</v>
      </c>
      <c r="L4706" s="2" t="s">
        <v>968</v>
      </c>
      <c r="M4706" s="2">
        <v>8</v>
      </c>
      <c r="N4706" s="2">
        <v>8</v>
      </c>
      <c r="O4706" s="25">
        <v>10.819000000000001</v>
      </c>
      <c r="P4706" s="3">
        <v>2.0249999999999999</v>
      </c>
      <c r="Q4706" s="3">
        <v>1.498</v>
      </c>
      <c r="R4706">
        <f>IF(Q4706&gt;0,(P4706*(Q4706^2))*(3.14159/6),"")</f>
        <v>2.3792874276464997</v>
      </c>
      <c r="S4706" s="2" t="s">
        <v>32</v>
      </c>
      <c r="T4706" t="s">
        <v>25</v>
      </c>
      <c r="U4706" s="2" t="s">
        <v>26</v>
      </c>
      <c r="V4706" s="2" t="s">
        <v>771</v>
      </c>
      <c r="W4706" s="2"/>
      <c r="X4706" s="2" t="s">
        <v>764</v>
      </c>
      <c r="Y4706" s="2"/>
      <c r="Z4706" s="2"/>
      <c r="AA4706" s="12" t="s">
        <v>835</v>
      </c>
      <c r="AB4706" t="str">
        <f>IF(Q4706&gt;0,"yes","no")</f>
        <v>yes</v>
      </c>
      <c r="AC4706" t="str">
        <f>IF(O4706&gt;0,"yes","no")</f>
        <v>yes</v>
      </c>
      <c r="AD4706" t="str">
        <f>IF(AH4706="hatch","yes","no")</f>
        <v>yes</v>
      </c>
      <c r="AE4706" t="str">
        <f>IF(AH4706="swimup","yes","no")</f>
        <v>no</v>
      </c>
      <c r="AF4706" t="str">
        <f>IF(AH4706="respiration","yes","no")</f>
        <v>no</v>
      </c>
      <c r="AH4706" t="s">
        <v>766</v>
      </c>
      <c r="AI4706">
        <f>IF(O4706&gt;0,(IF(S4706="live",O4706*0.84,IF(S4706="dried.ethanol",O4706*0.8449+2.8227,O4706))),"")</f>
        <v>10.819000000000001</v>
      </c>
      <c r="AJ4706" s="2" t="s">
        <v>750</v>
      </c>
      <c r="AL4706" t="str">
        <f>IF(OR(AND(Q4706=Q4707,P4706&gt;0),AND(O4706&gt;0,O4706=O4707)),"duplicate","")</f>
        <v/>
      </c>
      <c r="AM4706" t="s">
        <v>826</v>
      </c>
      <c r="AN4706" t="s">
        <v>826</v>
      </c>
      <c r="AO4706" t="s">
        <v>826</v>
      </c>
      <c r="AP4706" t="s">
        <v>826</v>
      </c>
      <c r="AQ4706" t="s">
        <v>32</v>
      </c>
    </row>
    <row r="4707" spans="1:43" x14ac:dyDescent="0.2">
      <c r="A4707" s="31"/>
      <c r="B4707" s="1">
        <v>42901</v>
      </c>
      <c r="C4707" s="1" t="str">
        <f>IF(F4707="Kup","6/13/2017",IF(F4707="Sag","6/14/2017",""))</f>
        <v>6/14/2017</v>
      </c>
      <c r="D4707" s="27">
        <f>A4707-B4707</f>
        <v>-42901</v>
      </c>
      <c r="E4707" s="27">
        <f>A4707-C4707</f>
        <v>-42900</v>
      </c>
      <c r="F4707" s="2" t="s">
        <v>919</v>
      </c>
      <c r="G4707" s="2" t="s">
        <v>649</v>
      </c>
      <c r="H4707" s="2" t="s">
        <v>42</v>
      </c>
      <c r="I4707" s="12" t="s">
        <v>53</v>
      </c>
      <c r="J4707" s="12" t="s">
        <v>989</v>
      </c>
      <c r="K4707" s="2" t="s">
        <v>967</v>
      </c>
      <c r="L4707" s="2" t="s">
        <v>968</v>
      </c>
      <c r="M4707" s="2">
        <v>8</v>
      </c>
      <c r="N4707" s="2">
        <v>8</v>
      </c>
      <c r="O4707" s="25">
        <v>12.048999999999999</v>
      </c>
      <c r="P4707" s="3">
        <v>2.48</v>
      </c>
      <c r="Q4707" s="3">
        <v>1.335</v>
      </c>
      <c r="R4707">
        <f>IF(Q4707&gt;0,(P4707*(Q4707^2))*(3.14159/6),"")</f>
        <v>2.3142616982699997</v>
      </c>
      <c r="S4707" s="2" t="s">
        <v>32</v>
      </c>
      <c r="T4707" t="s">
        <v>25</v>
      </c>
      <c r="U4707" s="2" t="s">
        <v>26</v>
      </c>
      <c r="V4707" s="2" t="s">
        <v>665</v>
      </c>
      <c r="W4707" s="2"/>
      <c r="X4707" s="2" t="s">
        <v>764</v>
      </c>
      <c r="Y4707" s="2"/>
      <c r="AA4707" s="12" t="s">
        <v>835</v>
      </c>
      <c r="AB4707" t="str">
        <f>IF(Q4707&gt;0,"yes","no")</f>
        <v>yes</v>
      </c>
      <c r="AC4707" t="str">
        <f>IF(O4707&gt;0,"yes","no")</f>
        <v>yes</v>
      </c>
      <c r="AD4707" t="str">
        <f>IF(AH4707="hatch","yes","no")</f>
        <v>no</v>
      </c>
      <c r="AE4707" t="str">
        <f>IF(AH4707="swimup","yes","no")</f>
        <v>yes</v>
      </c>
      <c r="AF4707" t="str">
        <f>IF(AH4707="respiration","yes","no")</f>
        <v>no</v>
      </c>
      <c r="AH4707" t="s">
        <v>765</v>
      </c>
      <c r="AI4707">
        <f>IF(O4707&gt;0,(IF(S4707="live",O4707*0.84,IF(S4707="dried.ethanol",O4707*0.8449+2.8227,O4707))),"")</f>
        <v>12.048999999999999</v>
      </c>
      <c r="AJ4707" s="2" t="s">
        <v>666</v>
      </c>
      <c r="AL4707" t="str">
        <f>IF(OR(AND(Q4707=Q4708,P4707&gt;0),AND(O4707&gt;0,O4707=O4708)),"duplicate","")</f>
        <v/>
      </c>
      <c r="AM4707" t="s">
        <v>826</v>
      </c>
      <c r="AN4707" t="s">
        <v>826</v>
      </c>
      <c r="AO4707" t="s">
        <v>826</v>
      </c>
      <c r="AP4707" t="s">
        <v>826</v>
      </c>
      <c r="AQ4707" t="s">
        <v>32</v>
      </c>
    </row>
    <row r="4708" spans="1:43" x14ac:dyDescent="0.2">
      <c r="A4708" s="31"/>
      <c r="B4708" s="1">
        <v>42901</v>
      </c>
      <c r="C4708" s="1" t="str">
        <f>IF(F4708="Kup","6/13/2017",IF(F4708="Sag","6/14/2017",""))</f>
        <v>6/14/2017</v>
      </c>
      <c r="D4708" s="27">
        <f>A4708-B4708</f>
        <v>-42901</v>
      </c>
      <c r="E4708" s="27">
        <f>A4708-C4708</f>
        <v>-42900</v>
      </c>
      <c r="F4708" s="2" t="s">
        <v>919</v>
      </c>
      <c r="G4708" s="2" t="s">
        <v>711</v>
      </c>
      <c r="H4708" s="2" t="s">
        <v>42</v>
      </c>
      <c r="I4708" s="12" t="s">
        <v>53</v>
      </c>
      <c r="J4708" s="12" t="s">
        <v>989</v>
      </c>
      <c r="K4708" s="2" t="s">
        <v>967</v>
      </c>
      <c r="L4708" s="2" t="s">
        <v>968</v>
      </c>
      <c r="M4708" s="2">
        <v>9</v>
      </c>
      <c r="N4708" s="2">
        <v>9</v>
      </c>
      <c r="O4708" s="25">
        <v>11.715</v>
      </c>
      <c r="P4708" s="3">
        <v>1.97</v>
      </c>
      <c r="Q4708" s="3">
        <v>1.1499999999999999</v>
      </c>
      <c r="R4708">
        <f>IF(Q4708&gt;0,(P4708*(Q4708^2))*(3.14159/6),"")</f>
        <v>1.3641438277916664</v>
      </c>
      <c r="S4708" s="2" t="s">
        <v>32</v>
      </c>
      <c r="T4708" t="s">
        <v>25</v>
      </c>
      <c r="U4708" s="2" t="s">
        <v>26</v>
      </c>
      <c r="V4708" s="2" t="s">
        <v>771</v>
      </c>
      <c r="W4708" s="2"/>
      <c r="X4708" s="2" t="s">
        <v>764</v>
      </c>
      <c r="Y4708" s="2"/>
      <c r="Z4708" s="2"/>
      <c r="AA4708" s="12" t="s">
        <v>835</v>
      </c>
      <c r="AB4708" t="str">
        <f>IF(Q4708&gt;0,"yes","no")</f>
        <v>yes</v>
      </c>
      <c r="AC4708" t="str">
        <f>IF(O4708&gt;0,"yes","no")</f>
        <v>yes</v>
      </c>
      <c r="AD4708" t="str">
        <f>IF(AH4708="hatch","yes","no")</f>
        <v>yes</v>
      </c>
      <c r="AE4708" t="str">
        <f>IF(AH4708="swimup","yes","no")</f>
        <v>no</v>
      </c>
      <c r="AF4708" t="str">
        <f>IF(AH4708="respiration","yes","no")</f>
        <v>no</v>
      </c>
      <c r="AH4708" t="s">
        <v>766</v>
      </c>
      <c r="AI4708">
        <f>IF(O4708&gt;0,(IF(S4708="live",O4708*0.84,IF(S4708="dried.ethanol",O4708*0.8449+2.8227,O4708))),"")</f>
        <v>11.715</v>
      </c>
      <c r="AJ4708" s="2" t="s">
        <v>750</v>
      </c>
      <c r="AL4708" t="str">
        <f>IF(OR(AND(Q4708=Q4709,P4708&gt;0),AND(O4708&gt;0,O4708=O4709)),"duplicate","")</f>
        <v/>
      </c>
      <c r="AM4708" t="s">
        <v>826</v>
      </c>
      <c r="AN4708" t="s">
        <v>826</v>
      </c>
      <c r="AO4708" t="s">
        <v>826</v>
      </c>
      <c r="AP4708" t="s">
        <v>826</v>
      </c>
      <c r="AQ4708" t="s">
        <v>32</v>
      </c>
    </row>
    <row r="4709" spans="1:43" x14ac:dyDescent="0.2">
      <c r="A4709" s="31"/>
      <c r="B4709" s="1">
        <v>42901</v>
      </c>
      <c r="C4709" s="1" t="str">
        <f>IF(F4709="Kup","6/13/2017",IF(F4709="Sag","6/14/2017",""))</f>
        <v>6/14/2017</v>
      </c>
      <c r="D4709" s="27">
        <f>A4709-B4709</f>
        <v>-42901</v>
      </c>
      <c r="E4709" s="27">
        <f>A4709-C4709</f>
        <v>-42900</v>
      </c>
      <c r="F4709" s="2" t="s">
        <v>919</v>
      </c>
      <c r="G4709" s="2" t="s">
        <v>649</v>
      </c>
      <c r="H4709" s="2" t="s">
        <v>42</v>
      </c>
      <c r="I4709" s="12" t="s">
        <v>53</v>
      </c>
      <c r="J4709" s="12" t="s">
        <v>989</v>
      </c>
      <c r="K4709" s="2" t="s">
        <v>967</v>
      </c>
      <c r="L4709" s="2" t="s">
        <v>968</v>
      </c>
      <c r="M4709" s="2">
        <v>9</v>
      </c>
      <c r="N4709" s="2">
        <v>9</v>
      </c>
      <c r="O4709" s="25">
        <v>11.81</v>
      </c>
      <c r="P4709" s="3">
        <v>2.2970000000000002</v>
      </c>
      <c r="Q4709" s="3">
        <v>1.2609999999999999</v>
      </c>
      <c r="R4709">
        <f>IF(Q4709&gt;0,(P4709*(Q4709^2))*(3.14159/6),"")</f>
        <v>1.912447068299971</v>
      </c>
      <c r="S4709" s="2" t="s">
        <v>32</v>
      </c>
      <c r="T4709" t="s">
        <v>25</v>
      </c>
      <c r="U4709" s="2" t="s">
        <v>26</v>
      </c>
      <c r="V4709" s="2" t="s">
        <v>665</v>
      </c>
      <c r="W4709" s="2"/>
      <c r="X4709" s="2" t="s">
        <v>764</v>
      </c>
      <c r="Y4709" s="2"/>
      <c r="AA4709" s="12" t="s">
        <v>835</v>
      </c>
      <c r="AB4709" t="str">
        <f>IF(Q4709&gt;0,"yes","no")</f>
        <v>yes</v>
      </c>
      <c r="AC4709" t="str">
        <f>IF(O4709&gt;0,"yes","no")</f>
        <v>yes</v>
      </c>
      <c r="AD4709" t="str">
        <f>IF(AH4709="hatch","yes","no")</f>
        <v>no</v>
      </c>
      <c r="AE4709" t="str">
        <f>IF(AH4709="swimup","yes","no")</f>
        <v>yes</v>
      </c>
      <c r="AF4709" t="str">
        <f>IF(AH4709="respiration","yes","no")</f>
        <v>no</v>
      </c>
      <c r="AH4709" t="s">
        <v>765</v>
      </c>
      <c r="AI4709">
        <f>IF(O4709&gt;0,(IF(S4709="live",O4709*0.84,IF(S4709="dried.ethanol",O4709*0.8449+2.8227,O4709))),"")</f>
        <v>11.81</v>
      </c>
      <c r="AJ4709" s="2" t="s">
        <v>666</v>
      </c>
      <c r="AL4709" t="str">
        <f>IF(OR(AND(Q4709=Q4710,P4709&gt;0),AND(O4709&gt;0,O4709=O4710)),"duplicate","")</f>
        <v/>
      </c>
      <c r="AM4709" t="s">
        <v>826</v>
      </c>
      <c r="AN4709" t="s">
        <v>826</v>
      </c>
      <c r="AO4709" t="s">
        <v>826</v>
      </c>
      <c r="AP4709" t="s">
        <v>826</v>
      </c>
      <c r="AQ4709" t="s">
        <v>32</v>
      </c>
    </row>
    <row r="4710" spans="1:43" x14ac:dyDescent="0.2">
      <c r="A4710" s="31"/>
      <c r="B4710" s="1">
        <v>42901</v>
      </c>
      <c r="C4710" s="1" t="str">
        <f>IF(F4710="Kup","6/13/2017",IF(F4710="Sag","6/14/2017",""))</f>
        <v>6/14/2017</v>
      </c>
      <c r="D4710" s="27">
        <f>A4710-B4710</f>
        <v>-42901</v>
      </c>
      <c r="E4710" s="27">
        <f>A4710-C4710</f>
        <v>-42900</v>
      </c>
      <c r="F4710" s="2" t="s">
        <v>919</v>
      </c>
      <c r="G4710" s="2" t="s">
        <v>711</v>
      </c>
      <c r="H4710" s="2" t="s">
        <v>42</v>
      </c>
      <c r="I4710" s="12" t="s">
        <v>53</v>
      </c>
      <c r="J4710" s="12" t="s">
        <v>989</v>
      </c>
      <c r="K4710" s="2" t="s">
        <v>967</v>
      </c>
      <c r="L4710" s="2" t="s">
        <v>968</v>
      </c>
      <c r="M4710" s="2">
        <v>10</v>
      </c>
      <c r="N4710" s="2">
        <v>10</v>
      </c>
      <c r="O4710" s="25">
        <v>11.14</v>
      </c>
      <c r="P4710" s="3">
        <v>1.84</v>
      </c>
      <c r="Q4710" s="3">
        <v>1.147</v>
      </c>
      <c r="R4710">
        <f>IF(Q4710&gt;0,(P4710*(Q4710^2))*(3.14159/6),"")</f>
        <v>1.2674852506817333</v>
      </c>
      <c r="S4710" s="2" t="s">
        <v>32</v>
      </c>
      <c r="T4710" t="s">
        <v>25</v>
      </c>
      <c r="U4710" s="2" t="s">
        <v>26</v>
      </c>
      <c r="V4710" s="2" t="s">
        <v>771</v>
      </c>
      <c r="W4710" s="2"/>
      <c r="X4710" s="2" t="s">
        <v>764</v>
      </c>
      <c r="Y4710" s="2"/>
      <c r="Z4710" s="2"/>
      <c r="AA4710" s="12" t="s">
        <v>835</v>
      </c>
      <c r="AB4710" t="str">
        <f>IF(Q4710&gt;0,"yes","no")</f>
        <v>yes</v>
      </c>
      <c r="AC4710" t="str">
        <f>IF(O4710&gt;0,"yes","no")</f>
        <v>yes</v>
      </c>
      <c r="AD4710" t="str">
        <f>IF(AH4710="hatch","yes","no")</f>
        <v>yes</v>
      </c>
      <c r="AE4710" t="str">
        <f>IF(AH4710="swimup","yes","no")</f>
        <v>no</v>
      </c>
      <c r="AF4710" t="str">
        <f>IF(AH4710="respiration","yes","no")</f>
        <v>no</v>
      </c>
      <c r="AH4710" t="s">
        <v>766</v>
      </c>
      <c r="AI4710">
        <f>IF(O4710&gt;0,(IF(S4710="live",O4710*0.84,IF(S4710="dried.ethanol",O4710*0.8449+2.8227,O4710))),"")</f>
        <v>11.14</v>
      </c>
      <c r="AJ4710" s="2" t="s">
        <v>750</v>
      </c>
      <c r="AL4710" t="str">
        <f>IF(OR(AND(Q4710=Q4711,P4710&gt;0),AND(O4710&gt;0,O4710=O4711)),"duplicate","")</f>
        <v/>
      </c>
      <c r="AM4710" t="s">
        <v>826</v>
      </c>
      <c r="AN4710" t="s">
        <v>826</v>
      </c>
      <c r="AO4710" t="s">
        <v>826</v>
      </c>
      <c r="AP4710" t="s">
        <v>826</v>
      </c>
      <c r="AQ4710" t="s">
        <v>32</v>
      </c>
    </row>
    <row r="4711" spans="1:43" x14ac:dyDescent="0.2">
      <c r="A4711" s="31"/>
      <c r="B4711" s="1">
        <v>42901</v>
      </c>
      <c r="C4711" s="1" t="str">
        <f>IF(F4711="Kup","6/13/2017",IF(F4711="Sag","6/14/2017",""))</f>
        <v>6/14/2017</v>
      </c>
      <c r="D4711" s="27">
        <f>A4711-B4711</f>
        <v>-42901</v>
      </c>
      <c r="E4711" s="27">
        <f>A4711-C4711</f>
        <v>-42900</v>
      </c>
      <c r="F4711" s="2" t="s">
        <v>919</v>
      </c>
      <c r="G4711" s="2" t="s">
        <v>649</v>
      </c>
      <c r="H4711" s="2" t="s">
        <v>42</v>
      </c>
      <c r="I4711" s="12" t="s">
        <v>53</v>
      </c>
      <c r="J4711" s="12" t="s">
        <v>989</v>
      </c>
      <c r="K4711" s="2" t="s">
        <v>967</v>
      </c>
      <c r="L4711" s="2" t="s">
        <v>968</v>
      </c>
      <c r="M4711" s="2">
        <v>10</v>
      </c>
      <c r="N4711" s="2">
        <v>10</v>
      </c>
      <c r="O4711" s="25">
        <v>11.923999999999999</v>
      </c>
      <c r="P4711" s="3">
        <v>2.1949999999999998</v>
      </c>
      <c r="Q4711" s="3">
        <v>1.292</v>
      </c>
      <c r="R4711">
        <f>IF(Q4711&gt;0,(P4711*(Q4711^2))*(3.14159/6),"")</f>
        <v>1.9184823470038663</v>
      </c>
      <c r="S4711" s="2" t="s">
        <v>32</v>
      </c>
      <c r="T4711" t="s">
        <v>25</v>
      </c>
      <c r="U4711" s="2" t="s">
        <v>26</v>
      </c>
      <c r="V4711" s="2" t="s">
        <v>665</v>
      </c>
      <c r="W4711" s="2"/>
      <c r="X4711" s="2" t="s">
        <v>764</v>
      </c>
      <c r="Y4711" s="2"/>
      <c r="AA4711" s="12" t="s">
        <v>835</v>
      </c>
      <c r="AB4711" t="str">
        <f>IF(Q4711&gt;0,"yes","no")</f>
        <v>yes</v>
      </c>
      <c r="AC4711" t="str">
        <f>IF(O4711&gt;0,"yes","no")</f>
        <v>yes</v>
      </c>
      <c r="AD4711" t="str">
        <f>IF(AH4711="hatch","yes","no")</f>
        <v>no</v>
      </c>
      <c r="AE4711" t="str">
        <f>IF(AH4711="swimup","yes","no")</f>
        <v>yes</v>
      </c>
      <c r="AF4711" t="str">
        <f>IF(AH4711="respiration","yes","no")</f>
        <v>no</v>
      </c>
      <c r="AH4711" t="s">
        <v>765</v>
      </c>
      <c r="AI4711">
        <f>IF(O4711&gt;0,(IF(S4711="live",O4711*0.84,IF(S4711="dried.ethanol",O4711*0.8449+2.8227,O4711))),"")</f>
        <v>11.923999999999999</v>
      </c>
      <c r="AJ4711" s="2" t="s">
        <v>666</v>
      </c>
      <c r="AL4711" t="str">
        <f>IF(OR(AND(Q4711=Q4712,P4711&gt;0),AND(O4711&gt;0,O4711=O4712)),"duplicate","")</f>
        <v/>
      </c>
      <c r="AM4711" t="s">
        <v>826</v>
      </c>
      <c r="AN4711" t="s">
        <v>826</v>
      </c>
      <c r="AO4711" t="s">
        <v>826</v>
      </c>
      <c r="AP4711" t="s">
        <v>826</v>
      </c>
      <c r="AQ4711" t="s">
        <v>32</v>
      </c>
    </row>
    <row r="4712" spans="1:43" x14ac:dyDescent="0.2">
      <c r="A4712" s="31"/>
      <c r="B4712" s="1">
        <v>42901</v>
      </c>
      <c r="C4712" s="1" t="str">
        <f>IF(F4712="Kup","6/13/2017",IF(F4712="Sag","6/14/2017",""))</f>
        <v>6/14/2017</v>
      </c>
      <c r="D4712" s="27">
        <f>A4712-B4712</f>
        <v>-42901</v>
      </c>
      <c r="E4712" s="27">
        <f>A4712-C4712</f>
        <v>-42900</v>
      </c>
      <c r="F4712" s="2" t="s">
        <v>919</v>
      </c>
      <c r="G4712" s="2" t="s">
        <v>711</v>
      </c>
      <c r="H4712" s="2" t="s">
        <v>42</v>
      </c>
      <c r="I4712" s="12" t="s">
        <v>55</v>
      </c>
      <c r="J4712" s="12" t="s">
        <v>985</v>
      </c>
      <c r="K4712" s="2" t="s">
        <v>969</v>
      </c>
      <c r="L4712" s="2" t="s">
        <v>968</v>
      </c>
      <c r="M4712" s="2">
        <v>1</v>
      </c>
      <c r="N4712" s="2">
        <v>1</v>
      </c>
      <c r="O4712" s="25">
        <v>11.699</v>
      </c>
      <c r="P4712" s="3">
        <v>1.738</v>
      </c>
      <c r="Q4712" s="3">
        <v>1.095</v>
      </c>
      <c r="R4712">
        <f>IF(Q4712&gt;0,(P4712*(Q4712^2))*(3.14159/6),"")</f>
        <v>1.0911294204442499</v>
      </c>
      <c r="S4712" s="2" t="s">
        <v>32</v>
      </c>
      <c r="T4712" t="s">
        <v>25</v>
      </c>
      <c r="U4712" s="2" t="s">
        <v>26</v>
      </c>
      <c r="V4712" s="2" t="s">
        <v>772</v>
      </c>
      <c r="W4712" s="2"/>
      <c r="X4712" s="2" t="s">
        <v>764</v>
      </c>
      <c r="Y4712" s="2"/>
      <c r="Z4712" s="2"/>
      <c r="AA4712" s="12" t="s">
        <v>835</v>
      </c>
      <c r="AB4712" t="str">
        <f>IF(Q4712&gt;0,"yes","no")</f>
        <v>yes</v>
      </c>
      <c r="AC4712" t="str">
        <f>IF(O4712&gt;0,"yes","no")</f>
        <v>yes</v>
      </c>
      <c r="AD4712" t="str">
        <f>IF(AH4712="hatch","yes","no")</f>
        <v>yes</v>
      </c>
      <c r="AE4712" t="str">
        <f>IF(AH4712="swimup","yes","no")</f>
        <v>no</v>
      </c>
      <c r="AF4712" t="str">
        <f>IF(AH4712="respiration","yes","no")</f>
        <v>no</v>
      </c>
      <c r="AH4712" t="s">
        <v>766</v>
      </c>
      <c r="AI4712">
        <f>IF(O4712&gt;0,(IF(S4712="live",O4712*0.84,IF(S4712="dried.ethanol",O4712*0.8449+2.8227,O4712))),"")</f>
        <v>11.699</v>
      </c>
      <c r="AJ4712" s="2" t="s">
        <v>750</v>
      </c>
      <c r="AL4712" t="str">
        <f>IF(OR(AND(Q4712=Q4713,P4712&gt;0),AND(O4712&gt;0,O4712=O4713)),"duplicate","")</f>
        <v/>
      </c>
      <c r="AM4712" t="s">
        <v>826</v>
      </c>
      <c r="AN4712" t="s">
        <v>826</v>
      </c>
      <c r="AO4712" t="s">
        <v>826</v>
      </c>
      <c r="AP4712" t="s">
        <v>826</v>
      </c>
      <c r="AQ4712" t="s">
        <v>32</v>
      </c>
    </row>
    <row r="4713" spans="1:43" x14ac:dyDescent="0.2">
      <c r="A4713" s="31"/>
      <c r="B4713" s="1">
        <v>42901</v>
      </c>
      <c r="C4713" s="1" t="str">
        <f>IF(F4713="Kup","6/13/2017",IF(F4713="Sag","6/14/2017",""))</f>
        <v>6/14/2017</v>
      </c>
      <c r="D4713" s="27">
        <f>A4713-B4713</f>
        <v>-42901</v>
      </c>
      <c r="E4713" s="27">
        <f>A4713-C4713</f>
        <v>-42900</v>
      </c>
      <c r="F4713" s="2" t="s">
        <v>919</v>
      </c>
      <c r="G4713" s="2" t="s">
        <v>649</v>
      </c>
      <c r="H4713" s="2" t="s">
        <v>42</v>
      </c>
      <c r="I4713" s="12" t="s">
        <v>55</v>
      </c>
      <c r="J4713" s="12" t="s">
        <v>985</v>
      </c>
      <c r="K4713" s="2" t="s">
        <v>969</v>
      </c>
      <c r="L4713" s="2" t="s">
        <v>968</v>
      </c>
      <c r="M4713" s="2">
        <v>1</v>
      </c>
      <c r="N4713" s="2">
        <v>1</v>
      </c>
      <c r="O4713" s="25">
        <v>9.7690000000000001</v>
      </c>
      <c r="P4713" s="3">
        <v>2.41</v>
      </c>
      <c r="Q4713" s="3">
        <v>1.526</v>
      </c>
      <c r="R4713">
        <f>IF(Q4713&gt;0,(P4713*(Q4713^2))*(3.14159/6),"")</f>
        <v>2.9384910026607334</v>
      </c>
      <c r="S4713" s="2" t="s">
        <v>32</v>
      </c>
      <c r="T4713" t="s">
        <v>25</v>
      </c>
      <c r="U4713" s="2" t="s">
        <v>26</v>
      </c>
      <c r="V4713" s="2" t="s">
        <v>662</v>
      </c>
      <c r="W4713" s="2"/>
      <c r="X4713" s="2" t="s">
        <v>764</v>
      </c>
      <c r="Y4713" s="2"/>
      <c r="AA4713" s="12" t="s">
        <v>835</v>
      </c>
      <c r="AB4713" t="str">
        <f>IF(Q4713&gt;0,"yes","no")</f>
        <v>yes</v>
      </c>
      <c r="AC4713" t="str">
        <f>IF(O4713&gt;0,"yes","no")</f>
        <v>yes</v>
      </c>
      <c r="AD4713" t="str">
        <f>IF(AH4713="hatch","yes","no")</f>
        <v>no</v>
      </c>
      <c r="AE4713" t="str">
        <f>IF(AH4713="swimup","yes","no")</f>
        <v>yes</v>
      </c>
      <c r="AF4713" t="str">
        <f>IF(AH4713="respiration","yes","no")</f>
        <v>no</v>
      </c>
      <c r="AH4713" t="s">
        <v>765</v>
      </c>
      <c r="AI4713">
        <f>IF(O4713&gt;0,(IF(S4713="live",O4713*0.84,IF(S4713="dried.ethanol",O4713*0.8449+2.8227,O4713))),"")</f>
        <v>9.7690000000000001</v>
      </c>
      <c r="AJ4713" s="2" t="s">
        <v>651</v>
      </c>
      <c r="AL4713" t="str">
        <f>IF(OR(AND(Q4713=Q4714,P4713&gt;0),AND(O4713&gt;0,O4713=O4714)),"duplicate","")</f>
        <v/>
      </c>
      <c r="AM4713" t="s">
        <v>826</v>
      </c>
      <c r="AN4713" t="s">
        <v>826</v>
      </c>
      <c r="AO4713" t="s">
        <v>826</v>
      </c>
      <c r="AP4713" t="s">
        <v>826</v>
      </c>
      <c r="AQ4713" t="s">
        <v>32</v>
      </c>
    </row>
    <row r="4714" spans="1:43" x14ac:dyDescent="0.2">
      <c r="A4714" s="31"/>
      <c r="B4714" s="1">
        <v>42901</v>
      </c>
      <c r="C4714" s="1" t="str">
        <f>IF(F4714="Kup","6/13/2017",IF(F4714="Sag","6/14/2017",""))</f>
        <v>6/14/2017</v>
      </c>
      <c r="D4714" s="27">
        <f>A4714-B4714</f>
        <v>-42901</v>
      </c>
      <c r="E4714" s="27">
        <f>A4714-C4714</f>
        <v>-42900</v>
      </c>
      <c r="F4714" s="2" t="s">
        <v>919</v>
      </c>
      <c r="G4714" s="2" t="s">
        <v>711</v>
      </c>
      <c r="H4714" s="2" t="s">
        <v>42</v>
      </c>
      <c r="I4714" s="12" t="s">
        <v>55</v>
      </c>
      <c r="J4714" s="12" t="s">
        <v>985</v>
      </c>
      <c r="K4714" s="2" t="s">
        <v>969</v>
      </c>
      <c r="L4714" s="2" t="s">
        <v>968</v>
      </c>
      <c r="M4714" s="2">
        <v>2</v>
      </c>
      <c r="N4714" s="2">
        <v>2</v>
      </c>
      <c r="O4714" s="25">
        <v>11.504</v>
      </c>
      <c r="P4714" s="3">
        <v>1.8220000000000001</v>
      </c>
      <c r="Q4714" s="3">
        <v>1.369</v>
      </c>
      <c r="R4714">
        <f>IF(Q4714&gt;0,(P4714*(Q4714^2))*(3.14159/6),"")</f>
        <v>1.787942403468963</v>
      </c>
      <c r="S4714" s="2" t="s">
        <v>32</v>
      </c>
      <c r="T4714" t="s">
        <v>25</v>
      </c>
      <c r="U4714" s="2" t="s">
        <v>26</v>
      </c>
      <c r="V4714" s="2" t="s">
        <v>772</v>
      </c>
      <c r="W4714" s="2"/>
      <c r="X4714" s="2" t="s">
        <v>764</v>
      </c>
      <c r="Y4714" s="2"/>
      <c r="Z4714" s="2"/>
      <c r="AA4714" s="12" t="s">
        <v>835</v>
      </c>
      <c r="AB4714" t="str">
        <f>IF(Q4714&gt;0,"yes","no")</f>
        <v>yes</v>
      </c>
      <c r="AC4714" t="str">
        <f>IF(O4714&gt;0,"yes","no")</f>
        <v>yes</v>
      </c>
      <c r="AD4714" t="str">
        <f>IF(AH4714="hatch","yes","no")</f>
        <v>yes</v>
      </c>
      <c r="AE4714" t="str">
        <f>IF(AH4714="swimup","yes","no")</f>
        <v>no</v>
      </c>
      <c r="AF4714" t="str">
        <f>IF(AH4714="respiration","yes","no")</f>
        <v>no</v>
      </c>
      <c r="AH4714" t="s">
        <v>766</v>
      </c>
      <c r="AI4714">
        <f>IF(O4714&gt;0,(IF(S4714="live",O4714*0.84,IF(S4714="dried.ethanol",O4714*0.8449+2.8227,O4714))),"")</f>
        <v>11.504</v>
      </c>
      <c r="AJ4714" s="2" t="s">
        <v>750</v>
      </c>
      <c r="AL4714" t="str">
        <f>IF(OR(AND(Q4714=Q4715,P4714&gt;0),AND(O4714&gt;0,O4714=O4715)),"duplicate","")</f>
        <v/>
      </c>
      <c r="AM4714" t="s">
        <v>826</v>
      </c>
      <c r="AN4714" t="s">
        <v>826</v>
      </c>
      <c r="AO4714" t="s">
        <v>826</v>
      </c>
      <c r="AP4714" t="s">
        <v>826</v>
      </c>
      <c r="AQ4714" t="s">
        <v>32</v>
      </c>
    </row>
    <row r="4715" spans="1:43" x14ac:dyDescent="0.2">
      <c r="A4715" s="31"/>
      <c r="B4715" s="1">
        <v>42901</v>
      </c>
      <c r="C4715" s="1" t="str">
        <f>IF(F4715="Kup","6/13/2017",IF(F4715="Sag","6/14/2017",""))</f>
        <v>6/14/2017</v>
      </c>
      <c r="D4715" s="27">
        <f>A4715-B4715</f>
        <v>-42901</v>
      </c>
      <c r="E4715" s="27">
        <f>A4715-C4715</f>
        <v>-42900</v>
      </c>
      <c r="F4715" s="2" t="s">
        <v>919</v>
      </c>
      <c r="G4715" s="2" t="s">
        <v>649</v>
      </c>
      <c r="H4715" s="2" t="s">
        <v>42</v>
      </c>
      <c r="I4715" s="12" t="s">
        <v>55</v>
      </c>
      <c r="J4715" s="12" t="s">
        <v>985</v>
      </c>
      <c r="K4715" s="2" t="s">
        <v>969</v>
      </c>
      <c r="L4715" s="2" t="s">
        <v>968</v>
      </c>
      <c r="M4715" s="2">
        <v>2</v>
      </c>
      <c r="N4715" s="2">
        <v>2</v>
      </c>
      <c r="O4715" s="25">
        <v>10.242000000000001</v>
      </c>
      <c r="P4715" s="3">
        <v>2.056</v>
      </c>
      <c r="Q4715" s="3">
        <v>1.452</v>
      </c>
      <c r="R4715">
        <f>IF(Q4715&gt;0,(P4715*(Q4715^2))*(3.14159/6),"")</f>
        <v>2.2696275709113598</v>
      </c>
      <c r="S4715" s="2" t="s">
        <v>32</v>
      </c>
      <c r="T4715" t="s">
        <v>25</v>
      </c>
      <c r="U4715" s="2" t="s">
        <v>26</v>
      </c>
      <c r="V4715" s="2" t="s">
        <v>662</v>
      </c>
      <c r="W4715" s="2"/>
      <c r="X4715" s="2" t="s">
        <v>764</v>
      </c>
      <c r="Y4715" s="2"/>
      <c r="AA4715" s="12" t="s">
        <v>835</v>
      </c>
      <c r="AB4715" t="str">
        <f>IF(Q4715&gt;0,"yes","no")</f>
        <v>yes</v>
      </c>
      <c r="AC4715" t="str">
        <f>IF(O4715&gt;0,"yes","no")</f>
        <v>yes</v>
      </c>
      <c r="AD4715" t="str">
        <f>IF(AH4715="hatch","yes","no")</f>
        <v>no</v>
      </c>
      <c r="AE4715" t="str">
        <f>IF(AH4715="swimup","yes","no")</f>
        <v>yes</v>
      </c>
      <c r="AF4715" t="str">
        <f>IF(AH4715="respiration","yes","no")</f>
        <v>no</v>
      </c>
      <c r="AH4715" t="s">
        <v>765</v>
      </c>
      <c r="AI4715">
        <f>IF(O4715&gt;0,(IF(S4715="live",O4715*0.84,IF(S4715="dried.ethanol",O4715*0.8449+2.8227,O4715))),"")</f>
        <v>10.242000000000001</v>
      </c>
      <c r="AJ4715" s="2" t="s">
        <v>651</v>
      </c>
      <c r="AL4715" t="str">
        <f>IF(OR(AND(Q4715=Q4716,P4715&gt;0),AND(O4715&gt;0,O4715=O4716)),"duplicate","")</f>
        <v/>
      </c>
      <c r="AM4715" t="s">
        <v>826</v>
      </c>
      <c r="AN4715" t="s">
        <v>826</v>
      </c>
      <c r="AO4715" t="s">
        <v>826</v>
      </c>
      <c r="AP4715" t="s">
        <v>826</v>
      </c>
      <c r="AQ4715" t="s">
        <v>32</v>
      </c>
    </row>
    <row r="4716" spans="1:43" x14ac:dyDescent="0.2">
      <c r="A4716" s="31"/>
      <c r="B4716" s="1">
        <v>42901</v>
      </c>
      <c r="C4716" s="1" t="str">
        <f>IF(F4716="Kup","6/13/2017",IF(F4716="Sag","6/14/2017",""))</f>
        <v>6/14/2017</v>
      </c>
      <c r="D4716" s="27">
        <f>A4716-B4716</f>
        <v>-42901</v>
      </c>
      <c r="E4716" s="27">
        <f>A4716-C4716</f>
        <v>-42900</v>
      </c>
      <c r="F4716" s="2" t="s">
        <v>919</v>
      </c>
      <c r="G4716" s="2" t="s">
        <v>711</v>
      </c>
      <c r="H4716" s="2" t="s">
        <v>42</v>
      </c>
      <c r="I4716" s="12" t="s">
        <v>55</v>
      </c>
      <c r="J4716" s="12" t="s">
        <v>985</v>
      </c>
      <c r="K4716" s="2" t="s">
        <v>969</v>
      </c>
      <c r="L4716" s="2" t="s">
        <v>968</v>
      </c>
      <c r="M4716" s="2">
        <v>3</v>
      </c>
      <c r="N4716" s="2">
        <v>3</v>
      </c>
      <c r="O4716" s="25">
        <v>11.874000000000001</v>
      </c>
      <c r="P4716" s="3">
        <v>1.7</v>
      </c>
      <c r="Q4716" s="3">
        <v>1.3720000000000001</v>
      </c>
      <c r="R4716">
        <f>IF(Q4716&gt;0,(P4716*(Q4716^2))*(3.14159/6),"")</f>
        <v>1.6755423126586666</v>
      </c>
      <c r="S4716" s="2" t="s">
        <v>32</v>
      </c>
      <c r="T4716" t="s">
        <v>25</v>
      </c>
      <c r="U4716" s="2" t="s">
        <v>26</v>
      </c>
      <c r="V4716" s="2" t="s">
        <v>772</v>
      </c>
      <c r="W4716" s="2"/>
      <c r="X4716" s="2" t="s">
        <v>764</v>
      </c>
      <c r="Y4716" s="2"/>
      <c r="Z4716" s="2"/>
      <c r="AA4716" s="12" t="s">
        <v>835</v>
      </c>
      <c r="AB4716" t="str">
        <f>IF(Q4716&gt;0,"yes","no")</f>
        <v>yes</v>
      </c>
      <c r="AC4716" t="str">
        <f>IF(O4716&gt;0,"yes","no")</f>
        <v>yes</v>
      </c>
      <c r="AD4716" t="str">
        <f>IF(AH4716="hatch","yes","no")</f>
        <v>yes</v>
      </c>
      <c r="AE4716" t="str">
        <f>IF(AH4716="swimup","yes","no")</f>
        <v>no</v>
      </c>
      <c r="AF4716" t="str">
        <f>IF(AH4716="respiration","yes","no")</f>
        <v>no</v>
      </c>
      <c r="AH4716" t="s">
        <v>766</v>
      </c>
      <c r="AI4716">
        <f>IF(O4716&gt;0,(IF(S4716="live",O4716*0.84,IF(S4716="dried.ethanol",O4716*0.8449+2.8227,O4716))),"")</f>
        <v>11.874000000000001</v>
      </c>
      <c r="AJ4716" s="2" t="s">
        <v>750</v>
      </c>
      <c r="AL4716" t="str">
        <f>IF(OR(AND(Q4716=Q4717,P4716&gt;0),AND(O4716&gt;0,O4716=O4717)),"duplicate","")</f>
        <v/>
      </c>
      <c r="AM4716" t="s">
        <v>826</v>
      </c>
      <c r="AN4716" t="s">
        <v>826</v>
      </c>
      <c r="AO4716" t="s">
        <v>826</v>
      </c>
      <c r="AP4716" t="s">
        <v>826</v>
      </c>
      <c r="AQ4716" t="s">
        <v>32</v>
      </c>
    </row>
    <row r="4717" spans="1:43" x14ac:dyDescent="0.2">
      <c r="A4717" s="31"/>
      <c r="B4717" s="1">
        <v>42901</v>
      </c>
      <c r="C4717" s="1" t="str">
        <f>IF(F4717="Kup","6/13/2017",IF(F4717="Sag","6/14/2017",""))</f>
        <v>6/14/2017</v>
      </c>
      <c r="D4717" s="27">
        <f>A4717-B4717</f>
        <v>-42901</v>
      </c>
      <c r="E4717" s="27">
        <f>A4717-C4717</f>
        <v>-42900</v>
      </c>
      <c r="F4717" s="2" t="s">
        <v>919</v>
      </c>
      <c r="G4717" s="2" t="s">
        <v>649</v>
      </c>
      <c r="H4717" s="2" t="s">
        <v>42</v>
      </c>
      <c r="I4717" s="12" t="s">
        <v>55</v>
      </c>
      <c r="J4717" s="12" t="s">
        <v>985</v>
      </c>
      <c r="K4717" s="2" t="s">
        <v>969</v>
      </c>
      <c r="L4717" s="2" t="s">
        <v>968</v>
      </c>
      <c r="M4717" s="2">
        <v>3</v>
      </c>
      <c r="N4717" s="2">
        <v>3</v>
      </c>
      <c r="O4717" s="25">
        <v>10.345000000000001</v>
      </c>
      <c r="P4717" s="3">
        <v>1.9750000000000001</v>
      </c>
      <c r="Q4717" s="3">
        <v>1.3029999999999999</v>
      </c>
      <c r="R4717">
        <f>IF(Q4717&gt;0,(P4717*(Q4717^2))*(3.14159/6),"")</f>
        <v>1.7557156763687081</v>
      </c>
      <c r="S4717" s="2" t="s">
        <v>32</v>
      </c>
      <c r="T4717" t="s">
        <v>25</v>
      </c>
      <c r="U4717" s="2" t="s">
        <v>26</v>
      </c>
      <c r="V4717" s="2" t="s">
        <v>662</v>
      </c>
      <c r="W4717" s="2"/>
      <c r="X4717" s="2" t="s">
        <v>764</v>
      </c>
      <c r="Y4717" s="2"/>
      <c r="AA4717" s="12" t="s">
        <v>835</v>
      </c>
      <c r="AB4717" t="str">
        <f>IF(Q4717&gt;0,"yes","no")</f>
        <v>yes</v>
      </c>
      <c r="AC4717" t="str">
        <f>IF(O4717&gt;0,"yes","no")</f>
        <v>yes</v>
      </c>
      <c r="AD4717" t="str">
        <f>IF(AH4717="hatch","yes","no")</f>
        <v>no</v>
      </c>
      <c r="AE4717" t="str">
        <f>IF(AH4717="swimup","yes","no")</f>
        <v>yes</v>
      </c>
      <c r="AF4717" t="str">
        <f>IF(AH4717="respiration","yes","no")</f>
        <v>no</v>
      </c>
      <c r="AH4717" t="s">
        <v>765</v>
      </c>
      <c r="AI4717">
        <f>IF(O4717&gt;0,(IF(S4717="live",O4717*0.84,IF(S4717="dried.ethanol",O4717*0.8449+2.8227,O4717))),"")</f>
        <v>10.345000000000001</v>
      </c>
      <c r="AJ4717" s="2" t="s">
        <v>651</v>
      </c>
      <c r="AL4717" t="str">
        <f>IF(OR(AND(Q4717=Q4718,P4717&gt;0),AND(O4717&gt;0,O4717=O4718)),"duplicate","")</f>
        <v/>
      </c>
      <c r="AM4717" t="s">
        <v>826</v>
      </c>
      <c r="AN4717" t="s">
        <v>826</v>
      </c>
      <c r="AO4717" t="s">
        <v>826</v>
      </c>
      <c r="AP4717" t="s">
        <v>826</v>
      </c>
      <c r="AQ4717" t="s">
        <v>32</v>
      </c>
    </row>
    <row r="4718" spans="1:43" x14ac:dyDescent="0.2">
      <c r="A4718" s="31"/>
      <c r="B4718" s="1">
        <v>42901</v>
      </c>
      <c r="C4718" s="1" t="str">
        <f>IF(F4718="Kup","6/13/2017",IF(F4718="Sag","6/14/2017",""))</f>
        <v>6/14/2017</v>
      </c>
      <c r="D4718" s="27">
        <f>A4718-B4718</f>
        <v>-42901</v>
      </c>
      <c r="E4718" s="27">
        <f>A4718-C4718</f>
        <v>-42900</v>
      </c>
      <c r="F4718" s="2" t="s">
        <v>919</v>
      </c>
      <c r="G4718" s="2" t="s">
        <v>711</v>
      </c>
      <c r="H4718" s="2" t="s">
        <v>42</v>
      </c>
      <c r="I4718" s="12" t="s">
        <v>55</v>
      </c>
      <c r="J4718" s="12" t="s">
        <v>985</v>
      </c>
      <c r="K4718" s="2" t="s">
        <v>969</v>
      </c>
      <c r="L4718" s="2" t="s">
        <v>968</v>
      </c>
      <c r="M4718" s="2">
        <v>4</v>
      </c>
      <c r="N4718" s="2">
        <v>4</v>
      </c>
      <c r="O4718" s="25">
        <v>11.051</v>
      </c>
      <c r="P4718" s="3">
        <v>2.028</v>
      </c>
      <c r="Q4718" s="3">
        <v>1.367</v>
      </c>
      <c r="R4718">
        <f>IF(Q4718&gt;0,(P4718*(Q4718^2))*(3.14159/6),"")</f>
        <v>1.9842812803223799</v>
      </c>
      <c r="S4718" s="2" t="s">
        <v>32</v>
      </c>
      <c r="T4718" t="s">
        <v>25</v>
      </c>
      <c r="U4718" s="2" t="s">
        <v>26</v>
      </c>
      <c r="V4718" s="2" t="s">
        <v>772</v>
      </c>
      <c r="W4718" s="2"/>
      <c r="X4718" s="2" t="s">
        <v>764</v>
      </c>
      <c r="Y4718" s="2"/>
      <c r="Z4718" s="2"/>
      <c r="AA4718" s="12" t="s">
        <v>835</v>
      </c>
      <c r="AB4718" t="str">
        <f>IF(Q4718&gt;0,"yes","no")</f>
        <v>yes</v>
      </c>
      <c r="AC4718" t="str">
        <f>IF(O4718&gt;0,"yes","no")</f>
        <v>yes</v>
      </c>
      <c r="AD4718" t="str">
        <f>IF(AH4718="hatch","yes","no")</f>
        <v>yes</v>
      </c>
      <c r="AE4718" t="str">
        <f>IF(AH4718="swimup","yes","no")</f>
        <v>no</v>
      </c>
      <c r="AF4718" t="str">
        <f>IF(AH4718="respiration","yes","no")</f>
        <v>no</v>
      </c>
      <c r="AH4718" t="s">
        <v>766</v>
      </c>
      <c r="AI4718">
        <f>IF(O4718&gt;0,(IF(S4718="live",O4718*0.84,IF(S4718="dried.ethanol",O4718*0.8449+2.8227,O4718))),"")</f>
        <v>11.051</v>
      </c>
      <c r="AJ4718" s="2" t="s">
        <v>750</v>
      </c>
      <c r="AL4718" t="str">
        <f>IF(OR(AND(Q4718=Q4719,P4718&gt;0),AND(O4718&gt;0,O4718=O4719)),"duplicate","")</f>
        <v/>
      </c>
      <c r="AM4718" t="s">
        <v>826</v>
      </c>
      <c r="AN4718" t="s">
        <v>826</v>
      </c>
      <c r="AO4718" t="s">
        <v>826</v>
      </c>
      <c r="AP4718" t="s">
        <v>826</v>
      </c>
      <c r="AQ4718" t="s">
        <v>32</v>
      </c>
    </row>
    <row r="4719" spans="1:43" x14ac:dyDescent="0.2">
      <c r="A4719" s="31"/>
      <c r="B4719" s="1">
        <v>42901</v>
      </c>
      <c r="C4719" s="1" t="str">
        <f>IF(F4719="Kup","6/13/2017",IF(F4719="Sag","6/14/2017",""))</f>
        <v>6/14/2017</v>
      </c>
      <c r="D4719" s="27">
        <f>A4719-B4719</f>
        <v>-42901</v>
      </c>
      <c r="E4719" s="27">
        <f>A4719-C4719</f>
        <v>-42900</v>
      </c>
      <c r="F4719" s="2" t="s">
        <v>919</v>
      </c>
      <c r="G4719" s="2" t="s">
        <v>649</v>
      </c>
      <c r="H4719" s="2" t="s">
        <v>42</v>
      </c>
      <c r="I4719" s="12" t="s">
        <v>55</v>
      </c>
      <c r="J4719" s="12" t="s">
        <v>985</v>
      </c>
      <c r="K4719" s="2" t="s">
        <v>969</v>
      </c>
      <c r="L4719" s="2" t="s">
        <v>968</v>
      </c>
      <c r="M4719" s="2">
        <v>4</v>
      </c>
      <c r="N4719" s="2">
        <v>4</v>
      </c>
      <c r="O4719" s="25">
        <v>10.452</v>
      </c>
      <c r="P4719" s="3">
        <v>1.9490000000000001</v>
      </c>
      <c r="Q4719" s="3">
        <v>1.296</v>
      </c>
      <c r="R4719">
        <f>IF(Q4719&gt;0,(P4719*(Q4719^2))*(3.14159/6),"")</f>
        <v>1.7140366254297599</v>
      </c>
      <c r="S4719" s="2" t="s">
        <v>32</v>
      </c>
      <c r="T4719" t="s">
        <v>25</v>
      </c>
      <c r="U4719" s="2" t="s">
        <v>26</v>
      </c>
      <c r="V4719" s="2" t="s">
        <v>662</v>
      </c>
      <c r="W4719" s="2"/>
      <c r="X4719" s="2" t="s">
        <v>764</v>
      </c>
      <c r="Y4719" s="2"/>
      <c r="AA4719" s="12" t="s">
        <v>835</v>
      </c>
      <c r="AB4719" t="str">
        <f>IF(Q4719&gt;0,"yes","no")</f>
        <v>yes</v>
      </c>
      <c r="AC4719" t="str">
        <f>IF(O4719&gt;0,"yes","no")</f>
        <v>yes</v>
      </c>
      <c r="AD4719" t="str">
        <f>IF(AH4719="hatch","yes","no")</f>
        <v>no</v>
      </c>
      <c r="AE4719" t="str">
        <f>IF(AH4719="swimup","yes","no")</f>
        <v>yes</v>
      </c>
      <c r="AF4719" t="str">
        <f>IF(AH4719="respiration","yes","no")</f>
        <v>no</v>
      </c>
      <c r="AH4719" t="s">
        <v>765</v>
      </c>
      <c r="AI4719">
        <f>IF(O4719&gt;0,(IF(S4719="live",O4719*0.84,IF(S4719="dried.ethanol",O4719*0.8449+2.8227,O4719))),"")</f>
        <v>10.452</v>
      </c>
      <c r="AJ4719" s="2" t="s">
        <v>651</v>
      </c>
      <c r="AL4719" t="str">
        <f>IF(OR(AND(Q4719=Q4720,P4719&gt;0),AND(O4719&gt;0,O4719=O4720)),"duplicate","")</f>
        <v/>
      </c>
      <c r="AM4719" t="s">
        <v>826</v>
      </c>
      <c r="AN4719" t="s">
        <v>826</v>
      </c>
      <c r="AO4719" t="s">
        <v>826</v>
      </c>
      <c r="AP4719" t="s">
        <v>826</v>
      </c>
      <c r="AQ4719" t="s">
        <v>32</v>
      </c>
    </row>
    <row r="4720" spans="1:43" x14ac:dyDescent="0.2">
      <c r="A4720" s="31"/>
      <c r="B4720" s="1">
        <v>42901</v>
      </c>
      <c r="C4720" s="1" t="str">
        <f>IF(F4720="Kup","6/13/2017",IF(F4720="Sag","6/14/2017",""))</f>
        <v>6/14/2017</v>
      </c>
      <c r="D4720" s="27">
        <f>A4720-B4720</f>
        <v>-42901</v>
      </c>
      <c r="E4720" s="27">
        <f>A4720-C4720</f>
        <v>-42900</v>
      </c>
      <c r="F4720" s="2" t="s">
        <v>919</v>
      </c>
      <c r="G4720" s="2" t="s">
        <v>711</v>
      </c>
      <c r="H4720" s="2" t="s">
        <v>42</v>
      </c>
      <c r="I4720" s="12" t="s">
        <v>55</v>
      </c>
      <c r="J4720" s="12" t="s">
        <v>985</v>
      </c>
      <c r="K4720" s="2" t="s">
        <v>969</v>
      </c>
      <c r="L4720" s="2" t="s">
        <v>968</v>
      </c>
      <c r="M4720" s="2">
        <v>5</v>
      </c>
      <c r="N4720" s="2">
        <v>5</v>
      </c>
      <c r="O4720" s="25">
        <v>11.156000000000001</v>
      </c>
      <c r="P4720" s="3">
        <v>1.792</v>
      </c>
      <c r="Q4720" s="3">
        <v>1.4570000000000001</v>
      </c>
      <c r="R4720">
        <f>IF(Q4720&gt;0,(P4720*(Q4720^2))*(3.14159/6),"")</f>
        <v>1.9918441953864536</v>
      </c>
      <c r="S4720" s="2" t="s">
        <v>32</v>
      </c>
      <c r="T4720" t="s">
        <v>25</v>
      </c>
      <c r="U4720" s="2" t="s">
        <v>26</v>
      </c>
      <c r="V4720" s="2" t="s">
        <v>772</v>
      </c>
      <c r="W4720" s="2"/>
      <c r="X4720" s="2" t="s">
        <v>764</v>
      </c>
      <c r="Y4720" s="2"/>
      <c r="Z4720" s="2"/>
      <c r="AA4720" s="12" t="s">
        <v>835</v>
      </c>
      <c r="AB4720" t="str">
        <f>IF(Q4720&gt;0,"yes","no")</f>
        <v>yes</v>
      </c>
      <c r="AC4720" t="str">
        <f>IF(O4720&gt;0,"yes","no")</f>
        <v>yes</v>
      </c>
      <c r="AD4720" t="str">
        <f>IF(AH4720="hatch","yes","no")</f>
        <v>yes</v>
      </c>
      <c r="AE4720" t="str">
        <f>IF(AH4720="swimup","yes","no")</f>
        <v>no</v>
      </c>
      <c r="AF4720" t="str">
        <f>IF(AH4720="respiration","yes","no")</f>
        <v>no</v>
      </c>
      <c r="AH4720" t="s">
        <v>766</v>
      </c>
      <c r="AI4720">
        <f>IF(O4720&gt;0,(IF(S4720="live",O4720*0.84,IF(S4720="dried.ethanol",O4720*0.8449+2.8227,O4720))),"")</f>
        <v>11.156000000000001</v>
      </c>
      <c r="AJ4720" s="2" t="s">
        <v>750</v>
      </c>
      <c r="AL4720" t="str">
        <f>IF(OR(AND(Q4720=Q4721,P4720&gt;0),AND(O4720&gt;0,O4720=O4721)),"duplicate","")</f>
        <v/>
      </c>
      <c r="AM4720" t="s">
        <v>826</v>
      </c>
      <c r="AN4720" t="s">
        <v>826</v>
      </c>
      <c r="AO4720" t="s">
        <v>826</v>
      </c>
      <c r="AP4720" t="s">
        <v>826</v>
      </c>
      <c r="AQ4720" t="s">
        <v>32</v>
      </c>
    </row>
    <row r="4721" spans="1:43" x14ac:dyDescent="0.2">
      <c r="A4721" s="31"/>
      <c r="B4721" s="1">
        <v>42901</v>
      </c>
      <c r="C4721" s="1" t="str">
        <f>IF(F4721="Kup","6/13/2017",IF(F4721="Sag","6/14/2017",""))</f>
        <v>6/14/2017</v>
      </c>
      <c r="D4721" s="27">
        <f>A4721-B4721</f>
        <v>-42901</v>
      </c>
      <c r="E4721" s="27">
        <f>A4721-C4721</f>
        <v>-42900</v>
      </c>
      <c r="F4721" s="2" t="s">
        <v>919</v>
      </c>
      <c r="G4721" s="2" t="s">
        <v>649</v>
      </c>
      <c r="H4721" s="2" t="s">
        <v>42</v>
      </c>
      <c r="I4721" s="12" t="s">
        <v>55</v>
      </c>
      <c r="J4721" s="12" t="s">
        <v>985</v>
      </c>
      <c r="K4721" s="2" t="s">
        <v>969</v>
      </c>
      <c r="L4721" s="2" t="s">
        <v>968</v>
      </c>
      <c r="M4721" s="2">
        <v>5</v>
      </c>
      <c r="N4721" s="2">
        <v>5</v>
      </c>
      <c r="O4721" s="25">
        <v>10.802</v>
      </c>
      <c r="P4721" s="3">
        <v>2.016</v>
      </c>
      <c r="Q4721" s="3">
        <v>1.306</v>
      </c>
      <c r="R4721">
        <f>IF(Q4721&gt;0,(P4721*(Q4721^2))*(3.14159/6),"")</f>
        <v>1.80042542441664</v>
      </c>
      <c r="S4721" s="2" t="s">
        <v>32</v>
      </c>
      <c r="T4721" t="s">
        <v>25</v>
      </c>
      <c r="U4721" s="2" t="s">
        <v>26</v>
      </c>
      <c r="V4721" s="2" t="s">
        <v>662</v>
      </c>
      <c r="W4721" s="2"/>
      <c r="X4721" s="2" t="s">
        <v>764</v>
      </c>
      <c r="Y4721" s="2"/>
      <c r="AA4721" s="12" t="s">
        <v>835</v>
      </c>
      <c r="AB4721" t="str">
        <f>IF(Q4721&gt;0,"yes","no")</f>
        <v>yes</v>
      </c>
      <c r="AC4721" t="str">
        <f>IF(O4721&gt;0,"yes","no")</f>
        <v>yes</v>
      </c>
      <c r="AD4721" t="str">
        <f>IF(AH4721="hatch","yes","no")</f>
        <v>no</v>
      </c>
      <c r="AE4721" t="str">
        <f>IF(AH4721="swimup","yes","no")</f>
        <v>yes</v>
      </c>
      <c r="AF4721" t="str">
        <f>IF(AH4721="respiration","yes","no")</f>
        <v>no</v>
      </c>
      <c r="AH4721" t="s">
        <v>765</v>
      </c>
      <c r="AI4721">
        <f>IF(O4721&gt;0,(IF(S4721="live",O4721*0.84,IF(S4721="dried.ethanol",O4721*0.8449+2.8227,O4721))),"")</f>
        <v>10.802</v>
      </c>
      <c r="AJ4721" s="2" t="s">
        <v>651</v>
      </c>
      <c r="AL4721" t="str">
        <f>IF(OR(AND(Q4721=Q4722,P4721&gt;0),AND(O4721&gt;0,O4721=O4722)),"duplicate","")</f>
        <v/>
      </c>
      <c r="AM4721" t="s">
        <v>826</v>
      </c>
      <c r="AN4721" t="s">
        <v>826</v>
      </c>
      <c r="AO4721" t="s">
        <v>826</v>
      </c>
      <c r="AP4721" t="s">
        <v>826</v>
      </c>
      <c r="AQ4721" t="s">
        <v>32</v>
      </c>
    </row>
    <row r="4722" spans="1:43" x14ac:dyDescent="0.2">
      <c r="A4722" s="31"/>
      <c r="B4722" s="1">
        <v>42901</v>
      </c>
      <c r="C4722" s="1" t="str">
        <f>IF(F4722="Kup","6/13/2017",IF(F4722="Sag","6/14/2017",""))</f>
        <v>6/14/2017</v>
      </c>
      <c r="D4722" s="27">
        <f>A4722-B4722</f>
        <v>-42901</v>
      </c>
      <c r="E4722" s="27">
        <f>A4722-C4722</f>
        <v>-42900</v>
      </c>
      <c r="F4722" s="2" t="s">
        <v>919</v>
      </c>
      <c r="G4722" s="2" t="s">
        <v>711</v>
      </c>
      <c r="H4722" s="2" t="s">
        <v>42</v>
      </c>
      <c r="I4722" s="12" t="s">
        <v>55</v>
      </c>
      <c r="J4722" s="12" t="s">
        <v>985</v>
      </c>
      <c r="K4722" s="2" t="s">
        <v>969</v>
      </c>
      <c r="L4722" s="2" t="s">
        <v>968</v>
      </c>
      <c r="M4722" s="2">
        <v>6</v>
      </c>
      <c r="N4722" s="2">
        <v>6</v>
      </c>
      <c r="O4722" s="25">
        <v>10.923</v>
      </c>
      <c r="P4722" s="3">
        <v>1.774</v>
      </c>
      <c r="Q4722" s="3">
        <v>1.2909999999999999</v>
      </c>
      <c r="R4722">
        <f>IF(Q4722&gt;0,(P4722*(Q4722^2))*(3.14159/6),"")</f>
        <v>1.5481190525982429</v>
      </c>
      <c r="S4722" s="2" t="s">
        <v>32</v>
      </c>
      <c r="T4722" t="s">
        <v>25</v>
      </c>
      <c r="U4722" s="2" t="s">
        <v>26</v>
      </c>
      <c r="V4722" s="2" t="s">
        <v>772</v>
      </c>
      <c r="W4722" s="2"/>
      <c r="X4722" s="2" t="s">
        <v>764</v>
      </c>
      <c r="Y4722" s="2"/>
      <c r="Z4722" s="2"/>
      <c r="AA4722" s="12" t="s">
        <v>835</v>
      </c>
      <c r="AB4722" t="str">
        <f>IF(Q4722&gt;0,"yes","no")</f>
        <v>yes</v>
      </c>
      <c r="AC4722" t="str">
        <f>IF(O4722&gt;0,"yes","no")</f>
        <v>yes</v>
      </c>
      <c r="AD4722" t="str">
        <f>IF(AH4722="hatch","yes","no")</f>
        <v>yes</v>
      </c>
      <c r="AE4722" t="str">
        <f>IF(AH4722="swimup","yes","no")</f>
        <v>no</v>
      </c>
      <c r="AF4722" t="str">
        <f>IF(AH4722="respiration","yes","no")</f>
        <v>no</v>
      </c>
      <c r="AH4722" t="s">
        <v>766</v>
      </c>
      <c r="AI4722">
        <f>IF(O4722&gt;0,(IF(S4722="live",O4722*0.84,IF(S4722="dried.ethanol",O4722*0.8449+2.8227,O4722))),"")</f>
        <v>10.923</v>
      </c>
      <c r="AJ4722" s="2" t="s">
        <v>750</v>
      </c>
      <c r="AL4722" t="str">
        <f>IF(OR(AND(Q4722=Q4723,P4722&gt;0),AND(O4722&gt;0,O4722=O4723)),"duplicate","")</f>
        <v/>
      </c>
      <c r="AM4722" t="s">
        <v>826</v>
      </c>
      <c r="AN4722" t="s">
        <v>826</v>
      </c>
      <c r="AO4722" t="s">
        <v>826</v>
      </c>
      <c r="AP4722" t="s">
        <v>826</v>
      </c>
      <c r="AQ4722" t="s">
        <v>32</v>
      </c>
    </row>
    <row r="4723" spans="1:43" x14ac:dyDescent="0.2">
      <c r="A4723" s="31"/>
      <c r="B4723" s="1">
        <v>42901</v>
      </c>
      <c r="C4723" s="1" t="str">
        <f>IF(F4723="Kup","6/13/2017",IF(F4723="Sag","6/14/2017",""))</f>
        <v>6/14/2017</v>
      </c>
      <c r="D4723" s="27">
        <f>A4723-B4723</f>
        <v>-42901</v>
      </c>
      <c r="E4723" s="27">
        <f>A4723-C4723</f>
        <v>-42900</v>
      </c>
      <c r="F4723" s="2" t="s">
        <v>919</v>
      </c>
      <c r="G4723" s="2" t="s">
        <v>649</v>
      </c>
      <c r="H4723" s="2" t="s">
        <v>42</v>
      </c>
      <c r="I4723" s="12" t="s">
        <v>55</v>
      </c>
      <c r="J4723" s="12" t="s">
        <v>985</v>
      </c>
      <c r="K4723" s="2" t="s">
        <v>969</v>
      </c>
      <c r="L4723" s="2" t="s">
        <v>968</v>
      </c>
      <c r="M4723" s="2">
        <v>6</v>
      </c>
      <c r="N4723" s="2">
        <v>6</v>
      </c>
      <c r="O4723" s="25">
        <v>11.257</v>
      </c>
      <c r="P4723" s="3">
        <v>2.0590000000000002</v>
      </c>
      <c r="Q4723" s="3">
        <v>1.097</v>
      </c>
      <c r="R4723">
        <f>IF(Q4723&gt;0,(P4723*(Q4723^2))*(3.14159/6),"")</f>
        <v>1.2973819672930482</v>
      </c>
      <c r="S4723" s="2" t="s">
        <v>32</v>
      </c>
      <c r="T4723" t="s">
        <v>25</v>
      </c>
      <c r="U4723" s="2" t="s">
        <v>26</v>
      </c>
      <c r="V4723" s="2" t="s">
        <v>662</v>
      </c>
      <c r="W4723" s="2"/>
      <c r="X4723" s="2" t="s">
        <v>764</v>
      </c>
      <c r="Y4723" s="2"/>
      <c r="AA4723" s="12" t="s">
        <v>835</v>
      </c>
      <c r="AB4723" t="str">
        <f>IF(Q4723&gt;0,"yes","no")</f>
        <v>yes</v>
      </c>
      <c r="AC4723" t="str">
        <f>IF(O4723&gt;0,"yes","no")</f>
        <v>yes</v>
      </c>
      <c r="AD4723" t="str">
        <f>IF(AH4723="hatch","yes","no")</f>
        <v>no</v>
      </c>
      <c r="AE4723" t="str">
        <f>IF(AH4723="swimup","yes","no")</f>
        <v>yes</v>
      </c>
      <c r="AF4723" t="str">
        <f>IF(AH4723="respiration","yes","no")</f>
        <v>no</v>
      </c>
      <c r="AH4723" t="s">
        <v>765</v>
      </c>
      <c r="AI4723">
        <f>IF(O4723&gt;0,(IF(S4723="live",O4723*0.84,IF(S4723="dried.ethanol",O4723*0.8449+2.8227,O4723))),"")</f>
        <v>11.257</v>
      </c>
      <c r="AJ4723" s="2" t="s">
        <v>651</v>
      </c>
      <c r="AL4723" t="str">
        <f>IF(OR(AND(Q4723=Q4724,P4723&gt;0),AND(O4723&gt;0,O4723=O4724)),"duplicate","")</f>
        <v/>
      </c>
      <c r="AM4723" t="s">
        <v>826</v>
      </c>
      <c r="AN4723" t="s">
        <v>826</v>
      </c>
      <c r="AO4723" t="s">
        <v>826</v>
      </c>
      <c r="AP4723" t="s">
        <v>826</v>
      </c>
      <c r="AQ4723" t="s">
        <v>32</v>
      </c>
    </row>
    <row r="4724" spans="1:43" x14ac:dyDescent="0.2">
      <c r="A4724" s="31"/>
      <c r="B4724" s="1">
        <v>42901</v>
      </c>
      <c r="C4724" s="1" t="str">
        <f>IF(F4724="Kup","6/13/2017",IF(F4724="Sag","6/14/2017",""))</f>
        <v>6/14/2017</v>
      </c>
      <c r="D4724" s="27">
        <f>A4724-B4724</f>
        <v>-42901</v>
      </c>
      <c r="E4724" s="27">
        <f>A4724-C4724</f>
        <v>-42900</v>
      </c>
      <c r="F4724" s="2" t="s">
        <v>919</v>
      </c>
      <c r="G4724" s="2" t="s">
        <v>711</v>
      </c>
      <c r="H4724" s="2" t="s">
        <v>42</v>
      </c>
      <c r="I4724" s="12" t="s">
        <v>55</v>
      </c>
      <c r="J4724" s="12" t="s">
        <v>985</v>
      </c>
      <c r="K4724" s="2" t="s">
        <v>969</v>
      </c>
      <c r="L4724" s="2" t="s">
        <v>968</v>
      </c>
      <c r="M4724" s="2">
        <v>7</v>
      </c>
      <c r="N4724" s="2">
        <v>7</v>
      </c>
      <c r="O4724" s="25">
        <v>10.448</v>
      </c>
      <c r="P4724" s="3">
        <v>1.7310000000000001</v>
      </c>
      <c r="Q4724" s="3">
        <v>1.1639999999999999</v>
      </c>
      <c r="R4724">
        <f>IF(Q4724&gt;0,(P4724*(Q4724^2))*(3.14159/6),"")</f>
        <v>1.2280082485586399</v>
      </c>
      <c r="S4724" s="2" t="s">
        <v>32</v>
      </c>
      <c r="T4724" t="s">
        <v>25</v>
      </c>
      <c r="U4724" s="2" t="s">
        <v>26</v>
      </c>
      <c r="V4724" s="2" t="s">
        <v>772</v>
      </c>
      <c r="W4724" s="2"/>
      <c r="X4724" s="2" t="s">
        <v>764</v>
      </c>
      <c r="Y4724" s="2"/>
      <c r="Z4724" s="2"/>
      <c r="AA4724" s="12" t="s">
        <v>835</v>
      </c>
      <c r="AB4724" t="str">
        <f>IF(Q4724&gt;0,"yes","no")</f>
        <v>yes</v>
      </c>
      <c r="AC4724" t="str">
        <f>IF(O4724&gt;0,"yes","no")</f>
        <v>yes</v>
      </c>
      <c r="AD4724" t="str">
        <f>IF(AH4724="hatch","yes","no")</f>
        <v>yes</v>
      </c>
      <c r="AE4724" t="str">
        <f>IF(AH4724="swimup","yes","no")</f>
        <v>no</v>
      </c>
      <c r="AF4724" t="str">
        <f>IF(AH4724="respiration","yes","no")</f>
        <v>no</v>
      </c>
      <c r="AH4724" t="s">
        <v>766</v>
      </c>
      <c r="AI4724">
        <f>IF(O4724&gt;0,(IF(S4724="live",O4724*0.84,IF(S4724="dried.ethanol",O4724*0.8449+2.8227,O4724))),"")</f>
        <v>10.448</v>
      </c>
      <c r="AJ4724" s="2" t="s">
        <v>750</v>
      </c>
      <c r="AL4724" t="str">
        <f>IF(OR(AND(Q4724=Q4725,P4724&gt;0),AND(O4724&gt;0,O4724=O4725)),"duplicate","")</f>
        <v/>
      </c>
      <c r="AM4724" t="s">
        <v>826</v>
      </c>
      <c r="AN4724" t="s">
        <v>826</v>
      </c>
      <c r="AO4724" t="s">
        <v>826</v>
      </c>
      <c r="AP4724" t="s">
        <v>826</v>
      </c>
      <c r="AQ4724" t="s">
        <v>32</v>
      </c>
    </row>
    <row r="4725" spans="1:43" x14ac:dyDescent="0.2">
      <c r="A4725" s="31"/>
      <c r="B4725" s="1">
        <v>42901</v>
      </c>
      <c r="C4725" s="1" t="str">
        <f>IF(F4725="Kup","6/13/2017",IF(F4725="Sag","6/14/2017",""))</f>
        <v>6/14/2017</v>
      </c>
      <c r="D4725" s="27">
        <f>A4725-B4725</f>
        <v>-42901</v>
      </c>
      <c r="E4725" s="27">
        <f>A4725-C4725</f>
        <v>-42900</v>
      </c>
      <c r="F4725" s="2" t="s">
        <v>919</v>
      </c>
      <c r="G4725" s="2" t="s">
        <v>649</v>
      </c>
      <c r="H4725" s="2" t="s">
        <v>42</v>
      </c>
      <c r="I4725" s="12" t="s">
        <v>55</v>
      </c>
      <c r="J4725" s="12" t="s">
        <v>985</v>
      </c>
      <c r="K4725" s="2" t="s">
        <v>969</v>
      </c>
      <c r="L4725" s="2" t="s">
        <v>968</v>
      </c>
      <c r="M4725" s="2">
        <v>7</v>
      </c>
      <c r="N4725" s="2">
        <v>7</v>
      </c>
      <c r="O4725" s="25">
        <v>10.318</v>
      </c>
      <c r="P4725" s="3">
        <v>2.11</v>
      </c>
      <c r="Q4725" s="3">
        <v>1.0549999999999999</v>
      </c>
      <c r="R4725">
        <f>IF(Q4725&gt;0,(P4725*(Q4725^2))*(3.14159/6),"")</f>
        <v>1.229661653762083</v>
      </c>
      <c r="S4725" s="2" t="s">
        <v>32</v>
      </c>
      <c r="T4725" t="s">
        <v>25</v>
      </c>
      <c r="U4725" s="2" t="s">
        <v>26</v>
      </c>
      <c r="V4725" s="2" t="s">
        <v>662</v>
      </c>
      <c r="W4725" s="2"/>
      <c r="X4725" s="2" t="s">
        <v>764</v>
      </c>
      <c r="Y4725" s="2"/>
      <c r="AA4725" s="12" t="s">
        <v>835</v>
      </c>
      <c r="AB4725" t="str">
        <f>IF(Q4725&gt;0,"yes","no")</f>
        <v>yes</v>
      </c>
      <c r="AC4725" t="str">
        <f>IF(O4725&gt;0,"yes","no")</f>
        <v>yes</v>
      </c>
      <c r="AD4725" t="str">
        <f>IF(AH4725="hatch","yes","no")</f>
        <v>no</v>
      </c>
      <c r="AE4725" t="str">
        <f>IF(AH4725="swimup","yes","no")</f>
        <v>yes</v>
      </c>
      <c r="AF4725" t="str">
        <f>IF(AH4725="respiration","yes","no")</f>
        <v>no</v>
      </c>
      <c r="AH4725" t="s">
        <v>765</v>
      </c>
      <c r="AI4725">
        <f>IF(O4725&gt;0,(IF(S4725="live",O4725*0.84,IF(S4725="dried.ethanol",O4725*0.8449+2.8227,O4725))),"")</f>
        <v>10.318</v>
      </c>
      <c r="AJ4725" s="2" t="s">
        <v>651</v>
      </c>
      <c r="AL4725" t="str">
        <f>IF(OR(AND(Q4725=Q4726,P4725&gt;0),AND(O4725&gt;0,O4725=O4726)),"duplicate","")</f>
        <v/>
      </c>
      <c r="AM4725" t="s">
        <v>826</v>
      </c>
      <c r="AN4725" t="s">
        <v>826</v>
      </c>
      <c r="AO4725" t="s">
        <v>826</v>
      </c>
      <c r="AP4725" t="s">
        <v>826</v>
      </c>
      <c r="AQ4725" t="s">
        <v>32</v>
      </c>
    </row>
    <row r="4726" spans="1:43" x14ac:dyDescent="0.2">
      <c r="A4726" s="31"/>
      <c r="B4726" s="1">
        <v>42901</v>
      </c>
      <c r="C4726" s="1" t="str">
        <f>IF(F4726="Kup","6/13/2017",IF(F4726="Sag","6/14/2017",""))</f>
        <v>6/14/2017</v>
      </c>
      <c r="D4726" s="27">
        <f>A4726-B4726</f>
        <v>-42901</v>
      </c>
      <c r="E4726" s="27">
        <f>A4726-C4726</f>
        <v>-42900</v>
      </c>
      <c r="F4726" s="2" t="s">
        <v>919</v>
      </c>
      <c r="G4726" s="2" t="s">
        <v>711</v>
      </c>
      <c r="H4726" s="2" t="s">
        <v>42</v>
      </c>
      <c r="I4726" s="12" t="s">
        <v>55</v>
      </c>
      <c r="J4726" s="12" t="s">
        <v>985</v>
      </c>
      <c r="K4726" s="2" t="s">
        <v>969</v>
      </c>
      <c r="L4726" s="2" t="s">
        <v>968</v>
      </c>
      <c r="M4726" s="2">
        <v>8</v>
      </c>
      <c r="N4726" s="2">
        <v>8</v>
      </c>
      <c r="O4726" s="25">
        <v>11.029</v>
      </c>
      <c r="P4726" s="3">
        <v>1.8979999999999999</v>
      </c>
      <c r="Q4726" s="3">
        <v>1.4590000000000001</v>
      </c>
      <c r="R4726">
        <f>IF(Q4726&gt;0,(P4726*(Q4726^2))*(3.14159/6),"")</f>
        <v>2.1154611175692364</v>
      </c>
      <c r="S4726" s="2" t="s">
        <v>32</v>
      </c>
      <c r="T4726" t="s">
        <v>25</v>
      </c>
      <c r="U4726" s="2" t="s">
        <v>26</v>
      </c>
      <c r="V4726" s="2" t="s">
        <v>772</v>
      </c>
      <c r="W4726" s="2"/>
      <c r="X4726" s="2" t="s">
        <v>764</v>
      </c>
      <c r="Y4726" s="2"/>
      <c r="Z4726" s="2"/>
      <c r="AA4726" s="12" t="s">
        <v>835</v>
      </c>
      <c r="AB4726" t="str">
        <f>IF(Q4726&gt;0,"yes","no")</f>
        <v>yes</v>
      </c>
      <c r="AC4726" t="str">
        <f>IF(O4726&gt;0,"yes","no")</f>
        <v>yes</v>
      </c>
      <c r="AD4726" t="str">
        <f>IF(AH4726="hatch","yes","no")</f>
        <v>yes</v>
      </c>
      <c r="AE4726" t="str">
        <f>IF(AH4726="swimup","yes","no")</f>
        <v>no</v>
      </c>
      <c r="AF4726" t="str">
        <f>IF(AH4726="respiration","yes","no")</f>
        <v>no</v>
      </c>
      <c r="AH4726" t="s">
        <v>766</v>
      </c>
      <c r="AI4726">
        <f>IF(O4726&gt;0,(IF(S4726="live",O4726*0.84,IF(S4726="dried.ethanol",O4726*0.8449+2.8227,O4726))),"")</f>
        <v>11.029</v>
      </c>
      <c r="AJ4726" s="2" t="s">
        <v>750</v>
      </c>
      <c r="AL4726" t="str">
        <f>IF(OR(AND(Q4726=Q4727,P4726&gt;0),AND(O4726&gt;0,O4726=O4727)),"duplicate","")</f>
        <v/>
      </c>
      <c r="AM4726" t="s">
        <v>826</v>
      </c>
      <c r="AN4726" t="s">
        <v>826</v>
      </c>
      <c r="AO4726" t="s">
        <v>826</v>
      </c>
      <c r="AP4726" t="s">
        <v>826</v>
      </c>
      <c r="AQ4726" t="s">
        <v>32</v>
      </c>
    </row>
    <row r="4727" spans="1:43" x14ac:dyDescent="0.2">
      <c r="A4727" s="31"/>
      <c r="B4727" s="1">
        <v>42901</v>
      </c>
      <c r="C4727" s="1" t="str">
        <f>IF(F4727="Kup","6/13/2017",IF(F4727="Sag","6/14/2017",""))</f>
        <v>6/14/2017</v>
      </c>
      <c r="D4727" s="27">
        <f>A4727-B4727</f>
        <v>-42901</v>
      </c>
      <c r="E4727" s="27">
        <f>A4727-C4727</f>
        <v>-42900</v>
      </c>
      <c r="F4727" s="2" t="s">
        <v>919</v>
      </c>
      <c r="G4727" s="2" t="s">
        <v>649</v>
      </c>
      <c r="H4727" s="2" t="s">
        <v>42</v>
      </c>
      <c r="I4727" s="12" t="s">
        <v>55</v>
      </c>
      <c r="J4727" s="12" t="s">
        <v>985</v>
      </c>
      <c r="K4727" s="2" t="s">
        <v>969</v>
      </c>
      <c r="L4727" s="2" t="s">
        <v>968</v>
      </c>
      <c r="M4727" s="2">
        <v>8</v>
      </c>
      <c r="N4727" s="2">
        <v>8</v>
      </c>
      <c r="O4727" s="25">
        <v>10.837999999999999</v>
      </c>
      <c r="P4727" s="3">
        <v>2.1640000000000001</v>
      </c>
      <c r="Q4727" s="3">
        <v>1.321</v>
      </c>
      <c r="R4727">
        <f>IF(Q4727&gt;0,(P4727*(Q4727^2))*(3.14159/6),"")</f>
        <v>1.977248010105193</v>
      </c>
      <c r="S4727" s="2" t="s">
        <v>32</v>
      </c>
      <c r="T4727" t="s">
        <v>25</v>
      </c>
      <c r="U4727" s="2" t="s">
        <v>26</v>
      </c>
      <c r="V4727" s="2" t="s">
        <v>662</v>
      </c>
      <c r="W4727" s="2"/>
      <c r="X4727" s="2" t="s">
        <v>764</v>
      </c>
      <c r="Y4727" s="2"/>
      <c r="AA4727" s="12" t="s">
        <v>835</v>
      </c>
      <c r="AB4727" t="str">
        <f>IF(Q4727&gt;0,"yes","no")</f>
        <v>yes</v>
      </c>
      <c r="AC4727" t="str">
        <f>IF(O4727&gt;0,"yes","no")</f>
        <v>yes</v>
      </c>
      <c r="AD4727" t="str">
        <f>IF(AH4727="hatch","yes","no")</f>
        <v>no</v>
      </c>
      <c r="AE4727" t="str">
        <f>IF(AH4727="swimup","yes","no")</f>
        <v>yes</v>
      </c>
      <c r="AF4727" t="str">
        <f>IF(AH4727="respiration","yes","no")</f>
        <v>no</v>
      </c>
      <c r="AH4727" t="s">
        <v>765</v>
      </c>
      <c r="AI4727">
        <f>IF(O4727&gt;0,(IF(S4727="live",O4727*0.84,IF(S4727="dried.ethanol",O4727*0.8449+2.8227,O4727))),"")</f>
        <v>10.837999999999999</v>
      </c>
      <c r="AJ4727" s="2" t="s">
        <v>651</v>
      </c>
      <c r="AL4727" t="str">
        <f>IF(OR(AND(Q4727=Q4728,P4727&gt;0),AND(O4727&gt;0,O4727=O4728)),"duplicate","")</f>
        <v/>
      </c>
      <c r="AM4727" t="s">
        <v>826</v>
      </c>
      <c r="AN4727" t="s">
        <v>826</v>
      </c>
      <c r="AO4727" t="s">
        <v>826</v>
      </c>
      <c r="AP4727" t="s">
        <v>826</v>
      </c>
      <c r="AQ4727" t="s">
        <v>32</v>
      </c>
    </row>
    <row r="4728" spans="1:43" x14ac:dyDescent="0.2">
      <c r="A4728" s="31"/>
      <c r="B4728" s="1">
        <v>42901</v>
      </c>
      <c r="C4728" s="1" t="str">
        <f>IF(F4728="Kup","6/13/2017",IF(F4728="Sag","6/14/2017",""))</f>
        <v>6/14/2017</v>
      </c>
      <c r="D4728" s="27">
        <f>A4728-B4728</f>
        <v>-42901</v>
      </c>
      <c r="E4728" s="27">
        <f>A4728-C4728</f>
        <v>-42900</v>
      </c>
      <c r="F4728" s="2" t="s">
        <v>919</v>
      </c>
      <c r="G4728" s="2" t="s">
        <v>711</v>
      </c>
      <c r="H4728" s="2" t="s">
        <v>42</v>
      </c>
      <c r="I4728" s="12" t="s">
        <v>55</v>
      </c>
      <c r="J4728" s="12" t="s">
        <v>985</v>
      </c>
      <c r="K4728" s="2" t="s">
        <v>969</v>
      </c>
      <c r="L4728" s="2" t="s">
        <v>968</v>
      </c>
      <c r="M4728" s="2">
        <v>9</v>
      </c>
      <c r="N4728" s="2">
        <v>9</v>
      </c>
      <c r="O4728" s="25">
        <v>10.15</v>
      </c>
      <c r="P4728" s="3">
        <v>1.71</v>
      </c>
      <c r="Q4728" s="3">
        <v>1.456</v>
      </c>
      <c r="R4728">
        <f>IF(Q4728&gt;0,(P4728*(Q4728^2))*(3.14159/6),"")</f>
        <v>1.8980913753983997</v>
      </c>
      <c r="S4728" s="2" t="s">
        <v>32</v>
      </c>
      <c r="T4728" t="s">
        <v>25</v>
      </c>
      <c r="U4728" s="2" t="s">
        <v>26</v>
      </c>
      <c r="V4728" s="2" t="s">
        <v>772</v>
      </c>
      <c r="W4728" s="2"/>
      <c r="X4728" s="2" t="s">
        <v>764</v>
      </c>
      <c r="Y4728" s="2"/>
      <c r="Z4728" s="2"/>
      <c r="AA4728" s="12" t="s">
        <v>835</v>
      </c>
      <c r="AB4728" t="str">
        <f>IF(Q4728&gt;0,"yes","no")</f>
        <v>yes</v>
      </c>
      <c r="AC4728" t="str">
        <f>IF(O4728&gt;0,"yes","no")</f>
        <v>yes</v>
      </c>
      <c r="AD4728" t="str">
        <f>IF(AH4728="hatch","yes","no")</f>
        <v>yes</v>
      </c>
      <c r="AE4728" t="str">
        <f>IF(AH4728="swimup","yes","no")</f>
        <v>no</v>
      </c>
      <c r="AF4728" t="str">
        <f>IF(AH4728="respiration","yes","no")</f>
        <v>no</v>
      </c>
      <c r="AH4728" t="s">
        <v>766</v>
      </c>
      <c r="AI4728">
        <f>IF(O4728&gt;0,(IF(S4728="live",O4728*0.84,IF(S4728="dried.ethanol",O4728*0.8449+2.8227,O4728))),"")</f>
        <v>10.15</v>
      </c>
      <c r="AJ4728" s="2" t="s">
        <v>750</v>
      </c>
      <c r="AL4728" t="str">
        <f>IF(OR(AND(Q4728=Q4729,P4728&gt;0),AND(O4728&gt;0,O4728=O4729)),"duplicate","")</f>
        <v/>
      </c>
      <c r="AM4728" t="s">
        <v>826</v>
      </c>
      <c r="AN4728" t="s">
        <v>826</v>
      </c>
      <c r="AO4728" t="s">
        <v>826</v>
      </c>
      <c r="AP4728" t="s">
        <v>826</v>
      </c>
      <c r="AQ4728" t="s">
        <v>32</v>
      </c>
    </row>
    <row r="4729" spans="1:43" x14ac:dyDescent="0.2">
      <c r="A4729" s="31"/>
      <c r="B4729" s="1">
        <v>42901</v>
      </c>
      <c r="C4729" s="1" t="str">
        <f>IF(F4729="Kup","6/13/2017",IF(F4729="Sag","6/14/2017",""))</f>
        <v>6/14/2017</v>
      </c>
      <c r="D4729" s="27">
        <f>A4729-B4729</f>
        <v>-42901</v>
      </c>
      <c r="E4729" s="27">
        <f>A4729-C4729</f>
        <v>-42900</v>
      </c>
      <c r="F4729" s="2" t="s">
        <v>919</v>
      </c>
      <c r="G4729" s="2" t="s">
        <v>649</v>
      </c>
      <c r="H4729" s="2" t="s">
        <v>42</v>
      </c>
      <c r="I4729" s="12" t="s">
        <v>55</v>
      </c>
      <c r="J4729" s="12" t="s">
        <v>985</v>
      </c>
      <c r="K4729" s="2" t="s">
        <v>969</v>
      </c>
      <c r="L4729" s="2" t="s">
        <v>968</v>
      </c>
      <c r="M4729" s="2">
        <v>9</v>
      </c>
      <c r="N4729" s="2">
        <v>9</v>
      </c>
      <c r="O4729" s="25">
        <v>11.125999999999999</v>
      </c>
      <c r="P4729" s="3">
        <v>2.0529999999999999</v>
      </c>
      <c r="Q4729" s="3">
        <v>1.145</v>
      </c>
      <c r="R4729">
        <f>IF(Q4729&gt;0,(P4729*(Q4729^2))*(3.14159/6),"")</f>
        <v>1.4092828866794582</v>
      </c>
      <c r="S4729" s="2" t="s">
        <v>32</v>
      </c>
      <c r="T4729" t="s">
        <v>25</v>
      </c>
      <c r="U4729" s="2" t="s">
        <v>26</v>
      </c>
      <c r="V4729" s="2" t="s">
        <v>662</v>
      </c>
      <c r="W4729" s="2"/>
      <c r="X4729" s="2" t="s">
        <v>764</v>
      </c>
      <c r="Y4729" s="2"/>
      <c r="AA4729" s="12" t="s">
        <v>835</v>
      </c>
      <c r="AB4729" t="str">
        <f>IF(Q4729&gt;0,"yes","no")</f>
        <v>yes</v>
      </c>
      <c r="AC4729" t="str">
        <f>IF(O4729&gt;0,"yes","no")</f>
        <v>yes</v>
      </c>
      <c r="AD4729" t="str">
        <f>IF(AH4729="hatch","yes","no")</f>
        <v>no</v>
      </c>
      <c r="AE4729" t="str">
        <f>IF(AH4729="swimup","yes","no")</f>
        <v>yes</v>
      </c>
      <c r="AF4729" t="str">
        <f>IF(AH4729="respiration","yes","no")</f>
        <v>no</v>
      </c>
      <c r="AH4729" t="s">
        <v>765</v>
      </c>
      <c r="AI4729">
        <f>IF(O4729&gt;0,(IF(S4729="live",O4729*0.84,IF(S4729="dried.ethanol",O4729*0.8449+2.8227,O4729))),"")</f>
        <v>11.125999999999999</v>
      </c>
      <c r="AJ4729" s="2" t="s">
        <v>651</v>
      </c>
      <c r="AL4729" t="str">
        <f>IF(OR(AND(Q4729=Q4730,P4729&gt;0),AND(O4729&gt;0,O4729=O4730)),"duplicate","")</f>
        <v/>
      </c>
      <c r="AM4729" t="s">
        <v>826</v>
      </c>
      <c r="AN4729" t="s">
        <v>826</v>
      </c>
      <c r="AO4729" t="s">
        <v>826</v>
      </c>
      <c r="AP4729" t="s">
        <v>826</v>
      </c>
      <c r="AQ4729" t="s">
        <v>32</v>
      </c>
    </row>
    <row r="4730" spans="1:43" x14ac:dyDescent="0.2">
      <c r="A4730" s="31"/>
      <c r="B4730" s="1">
        <v>42901</v>
      </c>
      <c r="C4730" s="1" t="str">
        <f>IF(F4730="Kup","6/13/2017",IF(F4730="Sag","6/14/2017",""))</f>
        <v>6/14/2017</v>
      </c>
      <c r="D4730" s="27">
        <f>A4730-B4730</f>
        <v>-42901</v>
      </c>
      <c r="E4730" s="27">
        <f>A4730-C4730</f>
        <v>-42900</v>
      </c>
      <c r="F4730" s="2" t="s">
        <v>919</v>
      </c>
      <c r="G4730" s="2" t="s">
        <v>711</v>
      </c>
      <c r="H4730" s="2" t="s">
        <v>42</v>
      </c>
      <c r="I4730" s="12" t="s">
        <v>55</v>
      </c>
      <c r="J4730" s="12" t="s">
        <v>985</v>
      </c>
      <c r="K4730" s="2" t="s">
        <v>969</v>
      </c>
      <c r="L4730" s="2" t="s">
        <v>968</v>
      </c>
      <c r="M4730" s="2">
        <v>10</v>
      </c>
      <c r="N4730" s="2">
        <v>10</v>
      </c>
      <c r="O4730" s="25">
        <v>10.055999999999999</v>
      </c>
      <c r="P4730" s="3">
        <v>1.758</v>
      </c>
      <c r="Q4730" s="3">
        <v>1.7549999999999999</v>
      </c>
      <c r="R4730">
        <f>IF(Q4730&gt;0,(P4730*(Q4730^2))*(3.14159/6),"")</f>
        <v>2.8351194917467497</v>
      </c>
      <c r="S4730" s="2" t="s">
        <v>32</v>
      </c>
      <c r="T4730" t="s">
        <v>25</v>
      </c>
      <c r="U4730" s="2" t="s">
        <v>26</v>
      </c>
      <c r="V4730" s="2" t="s">
        <v>772</v>
      </c>
      <c r="W4730" s="2"/>
      <c r="X4730" s="2" t="s">
        <v>764</v>
      </c>
      <c r="Y4730" s="2"/>
      <c r="Z4730" s="2"/>
      <c r="AA4730" s="12" t="s">
        <v>835</v>
      </c>
      <c r="AB4730" t="str">
        <f>IF(Q4730&gt;0,"yes","no")</f>
        <v>yes</v>
      </c>
      <c r="AC4730" t="str">
        <f>IF(O4730&gt;0,"yes","no")</f>
        <v>yes</v>
      </c>
      <c r="AD4730" t="str">
        <f>IF(AH4730="hatch","yes","no")</f>
        <v>yes</v>
      </c>
      <c r="AE4730" t="str">
        <f>IF(AH4730="swimup","yes","no")</f>
        <v>no</v>
      </c>
      <c r="AF4730" t="str">
        <f>IF(AH4730="respiration","yes","no")</f>
        <v>no</v>
      </c>
      <c r="AH4730" t="s">
        <v>766</v>
      </c>
      <c r="AI4730">
        <f>IF(O4730&gt;0,(IF(S4730="live",O4730*0.84,IF(S4730="dried.ethanol",O4730*0.8449+2.8227,O4730))),"")</f>
        <v>10.055999999999999</v>
      </c>
      <c r="AJ4730" s="2" t="s">
        <v>750</v>
      </c>
      <c r="AL4730" t="str">
        <f>IF(OR(AND(Q4730=Q4731,P4730&gt;0),AND(O4730&gt;0,O4730=O4731)),"duplicate","")</f>
        <v/>
      </c>
      <c r="AM4730" t="s">
        <v>826</v>
      </c>
      <c r="AN4730" t="s">
        <v>826</v>
      </c>
      <c r="AO4730" t="s">
        <v>826</v>
      </c>
      <c r="AP4730" t="s">
        <v>826</v>
      </c>
      <c r="AQ4730" t="s">
        <v>32</v>
      </c>
    </row>
    <row r="4731" spans="1:43" x14ac:dyDescent="0.2">
      <c r="A4731" s="31"/>
      <c r="B4731" s="1">
        <v>42901</v>
      </c>
      <c r="C4731" s="1" t="str">
        <f>IF(F4731="Kup","6/13/2017",IF(F4731="Sag","6/14/2017",""))</f>
        <v>6/14/2017</v>
      </c>
      <c r="D4731" s="27">
        <f>A4731-B4731</f>
        <v>-42901</v>
      </c>
      <c r="E4731" s="27">
        <f>A4731-C4731</f>
        <v>-42900</v>
      </c>
      <c r="F4731" s="2" t="s">
        <v>919</v>
      </c>
      <c r="G4731" s="2" t="s">
        <v>649</v>
      </c>
      <c r="H4731" s="2" t="s">
        <v>42</v>
      </c>
      <c r="I4731" s="12" t="s">
        <v>55</v>
      </c>
      <c r="J4731" s="12" t="s">
        <v>985</v>
      </c>
      <c r="K4731" s="2" t="s">
        <v>969</v>
      </c>
      <c r="L4731" s="2" t="s">
        <v>968</v>
      </c>
      <c r="M4731" s="2">
        <v>10</v>
      </c>
      <c r="N4731" s="2">
        <v>10</v>
      </c>
      <c r="O4731" s="25">
        <v>10.712</v>
      </c>
      <c r="P4731" s="3">
        <v>1.823</v>
      </c>
      <c r="Q4731" s="3">
        <v>1.0860000000000001</v>
      </c>
      <c r="R4731">
        <f>IF(Q4731&gt;0,(P4731*(Q4731^2))*(3.14159/6),"")</f>
        <v>1.1257567888306199</v>
      </c>
      <c r="S4731" s="2" t="s">
        <v>32</v>
      </c>
      <c r="T4731" t="s">
        <v>25</v>
      </c>
      <c r="U4731" s="2" t="s">
        <v>26</v>
      </c>
      <c r="V4731" s="2" t="s">
        <v>662</v>
      </c>
      <c r="W4731" s="2"/>
      <c r="X4731" s="2" t="s">
        <v>764</v>
      </c>
      <c r="Y4731" s="2"/>
      <c r="AA4731" s="12" t="s">
        <v>835</v>
      </c>
      <c r="AB4731" t="str">
        <f>IF(Q4731&gt;0,"yes","no")</f>
        <v>yes</v>
      </c>
      <c r="AC4731" t="str">
        <f>IF(O4731&gt;0,"yes","no")</f>
        <v>yes</v>
      </c>
      <c r="AD4731" t="str">
        <f>IF(AH4731="hatch","yes","no")</f>
        <v>no</v>
      </c>
      <c r="AE4731" t="str">
        <f>IF(AH4731="swimup","yes","no")</f>
        <v>yes</v>
      </c>
      <c r="AF4731" t="str">
        <f>IF(AH4731="respiration","yes","no")</f>
        <v>no</v>
      </c>
      <c r="AH4731" t="s">
        <v>765</v>
      </c>
      <c r="AI4731">
        <f>IF(O4731&gt;0,(IF(S4731="live",O4731*0.84,IF(S4731="dried.ethanol",O4731*0.8449+2.8227,O4731))),"")</f>
        <v>10.712</v>
      </c>
      <c r="AJ4731" s="2" t="s">
        <v>651</v>
      </c>
      <c r="AL4731" t="str">
        <f>IF(OR(AND(Q4731=Q4732,P4731&gt;0),AND(O4731&gt;0,O4731=O4732)),"duplicate","")</f>
        <v/>
      </c>
      <c r="AM4731" t="s">
        <v>826</v>
      </c>
      <c r="AN4731" t="s">
        <v>826</v>
      </c>
      <c r="AO4731" t="s">
        <v>826</v>
      </c>
      <c r="AP4731" t="s">
        <v>826</v>
      </c>
      <c r="AQ4731" t="s">
        <v>32</v>
      </c>
    </row>
    <row r="4732" spans="1:43" x14ac:dyDescent="0.2">
      <c r="A4732" s="31"/>
      <c r="B4732" s="1">
        <v>42901</v>
      </c>
      <c r="C4732" s="1" t="str">
        <f>IF(F4732="Kup","6/13/2017",IF(F4732="Sag","6/14/2017",""))</f>
        <v>6/14/2017</v>
      </c>
      <c r="D4732" s="27">
        <f>A4732-B4732</f>
        <v>-42901</v>
      </c>
      <c r="E4732" s="27">
        <f>A4732-C4732</f>
        <v>-42900</v>
      </c>
      <c r="F4732" s="2" t="s">
        <v>919</v>
      </c>
      <c r="G4732" s="2" t="s">
        <v>649</v>
      </c>
      <c r="H4732" s="2" t="s">
        <v>42</v>
      </c>
      <c r="I4732" s="12" t="s">
        <v>59</v>
      </c>
      <c r="J4732" s="12" t="s">
        <v>991</v>
      </c>
      <c r="K4732" s="2" t="s">
        <v>975</v>
      </c>
      <c r="L4732" s="2" t="s">
        <v>974</v>
      </c>
      <c r="M4732" s="2">
        <v>1</v>
      </c>
      <c r="N4732" s="2">
        <v>1</v>
      </c>
      <c r="O4732" s="25">
        <v>11.318</v>
      </c>
      <c r="P4732" s="3">
        <v>2.4710000000000001</v>
      </c>
      <c r="Q4732" s="3">
        <v>1.4370000000000001</v>
      </c>
      <c r="R4732">
        <f>IF(Q4732&gt;0,(P4732*(Q4732^2))*(3.14159/6),"")</f>
        <v>2.6716806014857348</v>
      </c>
      <c r="S4732" s="2" t="s">
        <v>32</v>
      </c>
      <c r="T4732" t="s">
        <v>25</v>
      </c>
      <c r="U4732" s="2" t="s">
        <v>26</v>
      </c>
      <c r="V4732" s="2" t="s">
        <v>654</v>
      </c>
      <c r="W4732" s="2"/>
      <c r="X4732" s="2" t="s">
        <v>764</v>
      </c>
      <c r="Y4732" s="2"/>
      <c r="AA4732" s="12" t="s">
        <v>835</v>
      </c>
      <c r="AB4732" t="str">
        <f>IF(Q4732&gt;0,"yes","no")</f>
        <v>yes</v>
      </c>
      <c r="AC4732" t="str">
        <f>IF(O4732&gt;0,"yes","no")</f>
        <v>yes</v>
      </c>
      <c r="AD4732" t="str">
        <f>IF(AH4732="hatch","yes","no")</f>
        <v>no</v>
      </c>
      <c r="AE4732" t="str">
        <f>IF(AH4732="swimup","yes","no")</f>
        <v>yes</v>
      </c>
      <c r="AF4732" t="str">
        <f>IF(AH4732="respiration","yes","no")</f>
        <v>no</v>
      </c>
      <c r="AH4732" t="s">
        <v>765</v>
      </c>
      <c r="AI4732">
        <f>IF(O4732&gt;0,(IF(S4732="live",O4732*0.84,IF(S4732="dried.ethanol",O4732*0.8449+2.8227,O4732))),"")</f>
        <v>11.318</v>
      </c>
      <c r="AJ4732" s="2" t="s">
        <v>651</v>
      </c>
      <c r="AL4732" t="str">
        <f>IF(OR(AND(Q4732=Q4733,P4732&gt;0),AND(O4732&gt;0,O4732=O4733)),"duplicate","")</f>
        <v/>
      </c>
      <c r="AM4732" t="s">
        <v>826</v>
      </c>
      <c r="AN4732" t="s">
        <v>826</v>
      </c>
      <c r="AO4732" t="s">
        <v>826</v>
      </c>
      <c r="AP4732" t="s">
        <v>826</v>
      </c>
      <c r="AQ4732" t="s">
        <v>32</v>
      </c>
    </row>
    <row r="4733" spans="1:43" x14ac:dyDescent="0.2">
      <c r="A4733" s="31"/>
      <c r="B4733" s="1">
        <v>42901</v>
      </c>
      <c r="C4733" s="1" t="str">
        <f>IF(F4733="Kup","6/13/2017",IF(F4733="Sag","6/14/2017",""))</f>
        <v>6/14/2017</v>
      </c>
      <c r="D4733" s="27">
        <f>A4733-B4733</f>
        <v>-42901</v>
      </c>
      <c r="E4733" s="27">
        <f>A4733-C4733</f>
        <v>-42900</v>
      </c>
      <c r="F4733" s="2" t="s">
        <v>919</v>
      </c>
      <c r="G4733" s="2" t="s">
        <v>649</v>
      </c>
      <c r="H4733" s="2" t="s">
        <v>42</v>
      </c>
      <c r="I4733" s="12" t="s">
        <v>59</v>
      </c>
      <c r="J4733" s="12" t="s">
        <v>991</v>
      </c>
      <c r="K4733" s="2" t="s">
        <v>975</v>
      </c>
      <c r="L4733" s="2" t="s">
        <v>974</v>
      </c>
      <c r="M4733" s="2">
        <v>2</v>
      </c>
      <c r="N4733" s="2">
        <v>2</v>
      </c>
      <c r="O4733" s="25">
        <v>9.7799999999999994</v>
      </c>
      <c r="P4733" s="3">
        <v>2.3769999999999998</v>
      </c>
      <c r="Q4733" s="3">
        <v>1.5169999999999999</v>
      </c>
      <c r="R4733">
        <f>IF(Q4733&gt;0,(P4733*(Q4733^2))*(3.14159/6),"")</f>
        <v>2.8641687288508773</v>
      </c>
      <c r="S4733" s="2" t="s">
        <v>32</v>
      </c>
      <c r="T4733" t="s">
        <v>25</v>
      </c>
      <c r="U4733" s="2" t="s">
        <v>26</v>
      </c>
      <c r="V4733" s="2" t="s">
        <v>654</v>
      </c>
      <c r="W4733" s="2"/>
      <c r="X4733" s="2" t="s">
        <v>764</v>
      </c>
      <c r="Y4733" s="2"/>
      <c r="AA4733" s="12" t="s">
        <v>835</v>
      </c>
      <c r="AB4733" t="str">
        <f>IF(Q4733&gt;0,"yes","no")</f>
        <v>yes</v>
      </c>
      <c r="AC4733" t="str">
        <f>IF(O4733&gt;0,"yes","no")</f>
        <v>yes</v>
      </c>
      <c r="AD4733" t="str">
        <f>IF(AH4733="hatch","yes","no")</f>
        <v>no</v>
      </c>
      <c r="AE4733" t="str">
        <f>IF(AH4733="swimup","yes","no")</f>
        <v>yes</v>
      </c>
      <c r="AF4733" t="str">
        <f>IF(AH4733="respiration","yes","no")</f>
        <v>no</v>
      </c>
      <c r="AH4733" t="s">
        <v>765</v>
      </c>
      <c r="AI4733">
        <f>IF(O4733&gt;0,(IF(S4733="live",O4733*0.84,IF(S4733="dried.ethanol",O4733*0.8449+2.8227,O4733))),"")</f>
        <v>9.7799999999999994</v>
      </c>
      <c r="AJ4733" s="2" t="s">
        <v>651</v>
      </c>
      <c r="AL4733" t="str">
        <f>IF(OR(AND(Q4733=Q4734,P4733&gt;0),AND(O4733&gt;0,O4733=O4734)),"duplicate","")</f>
        <v/>
      </c>
      <c r="AM4733" t="s">
        <v>826</v>
      </c>
      <c r="AN4733" t="s">
        <v>826</v>
      </c>
      <c r="AO4733" t="s">
        <v>826</v>
      </c>
      <c r="AP4733" t="s">
        <v>826</v>
      </c>
      <c r="AQ4733" t="s">
        <v>32</v>
      </c>
    </row>
    <row r="4734" spans="1:43" x14ac:dyDescent="0.2">
      <c r="A4734" s="31"/>
      <c r="B4734" s="1">
        <v>42901</v>
      </c>
      <c r="C4734" s="1" t="str">
        <f>IF(F4734="Kup","6/13/2017",IF(F4734="Sag","6/14/2017",""))</f>
        <v>6/14/2017</v>
      </c>
      <c r="D4734" s="27">
        <f>A4734-B4734</f>
        <v>-42901</v>
      </c>
      <c r="E4734" s="27">
        <f>A4734-C4734</f>
        <v>-42900</v>
      </c>
      <c r="F4734" s="2" t="s">
        <v>919</v>
      </c>
      <c r="G4734" s="2" t="s">
        <v>649</v>
      </c>
      <c r="H4734" s="2" t="s">
        <v>42</v>
      </c>
      <c r="I4734" s="12" t="s">
        <v>59</v>
      </c>
      <c r="J4734" s="12" t="s">
        <v>991</v>
      </c>
      <c r="K4734" s="2" t="s">
        <v>975</v>
      </c>
      <c r="L4734" s="2" t="s">
        <v>974</v>
      </c>
      <c r="M4734" s="2">
        <v>3</v>
      </c>
      <c r="N4734" s="2">
        <v>3</v>
      </c>
      <c r="O4734" s="25">
        <v>10.897</v>
      </c>
      <c r="P4734" s="3">
        <v>2.4300000000000002</v>
      </c>
      <c r="Q4734" s="3">
        <v>1.369</v>
      </c>
      <c r="R4734">
        <f>IF(Q4734&gt;0,(P4734*(Q4734^2))*(3.14159/6),"")</f>
        <v>2.3845774096759498</v>
      </c>
      <c r="S4734" s="2" t="s">
        <v>32</v>
      </c>
      <c r="T4734" t="s">
        <v>25</v>
      </c>
      <c r="U4734" s="2" t="s">
        <v>26</v>
      </c>
      <c r="V4734" s="2" t="s">
        <v>654</v>
      </c>
      <c r="W4734" s="2"/>
      <c r="X4734" s="2" t="s">
        <v>764</v>
      </c>
      <c r="Y4734" s="2"/>
      <c r="AA4734" s="12" t="s">
        <v>835</v>
      </c>
      <c r="AB4734" t="str">
        <f>IF(Q4734&gt;0,"yes","no")</f>
        <v>yes</v>
      </c>
      <c r="AC4734" t="str">
        <f>IF(O4734&gt;0,"yes","no")</f>
        <v>yes</v>
      </c>
      <c r="AD4734" t="str">
        <f>IF(AH4734="hatch","yes","no")</f>
        <v>no</v>
      </c>
      <c r="AE4734" t="str">
        <f>IF(AH4734="swimup","yes","no")</f>
        <v>yes</v>
      </c>
      <c r="AF4734" t="str">
        <f>IF(AH4734="respiration","yes","no")</f>
        <v>no</v>
      </c>
      <c r="AH4734" t="s">
        <v>765</v>
      </c>
      <c r="AI4734">
        <f>IF(O4734&gt;0,(IF(S4734="live",O4734*0.84,IF(S4734="dried.ethanol",O4734*0.8449+2.8227,O4734))),"")</f>
        <v>10.897</v>
      </c>
      <c r="AJ4734" s="2" t="s">
        <v>651</v>
      </c>
      <c r="AL4734" t="str">
        <f>IF(OR(AND(Q4734=Q4735,P4734&gt;0),AND(O4734&gt;0,O4734=O4735)),"duplicate","")</f>
        <v/>
      </c>
      <c r="AM4734" t="s">
        <v>826</v>
      </c>
      <c r="AN4734" t="s">
        <v>826</v>
      </c>
      <c r="AO4734" t="s">
        <v>826</v>
      </c>
      <c r="AP4734" t="s">
        <v>826</v>
      </c>
      <c r="AQ4734" t="s">
        <v>32</v>
      </c>
    </row>
    <row r="4735" spans="1:43" x14ac:dyDescent="0.2">
      <c r="A4735" s="31"/>
      <c r="B4735" s="1">
        <v>42901</v>
      </c>
      <c r="C4735" s="1" t="str">
        <f>IF(F4735="Kup","6/13/2017",IF(F4735="Sag","6/14/2017",""))</f>
        <v>6/14/2017</v>
      </c>
      <c r="D4735" s="27">
        <f>A4735-B4735</f>
        <v>-42901</v>
      </c>
      <c r="E4735" s="27">
        <f>A4735-C4735</f>
        <v>-42900</v>
      </c>
      <c r="F4735" s="2" t="s">
        <v>919</v>
      </c>
      <c r="G4735" s="2" t="s">
        <v>649</v>
      </c>
      <c r="H4735" s="2" t="s">
        <v>42</v>
      </c>
      <c r="I4735" s="12" t="s">
        <v>59</v>
      </c>
      <c r="J4735" s="12" t="s">
        <v>991</v>
      </c>
      <c r="K4735" s="2" t="s">
        <v>975</v>
      </c>
      <c r="L4735" s="2" t="s">
        <v>974</v>
      </c>
      <c r="M4735" s="2">
        <v>4</v>
      </c>
      <c r="N4735" s="2">
        <v>4</v>
      </c>
      <c r="O4735" s="25">
        <v>10.51</v>
      </c>
      <c r="P4735" s="3">
        <v>1.857</v>
      </c>
      <c r="Q4735" s="3">
        <v>0.97599999999999998</v>
      </c>
      <c r="R4735">
        <f>IF(Q4735&gt;0,(P4735*(Q4735^2))*(3.14159/6),"")</f>
        <v>0.92621070149247986</v>
      </c>
      <c r="S4735" s="2" t="s">
        <v>32</v>
      </c>
      <c r="T4735" t="s">
        <v>25</v>
      </c>
      <c r="U4735" s="2" t="s">
        <v>26</v>
      </c>
      <c r="V4735" s="2" t="s">
        <v>654</v>
      </c>
      <c r="W4735" s="2"/>
      <c r="X4735" s="2" t="s">
        <v>764</v>
      </c>
      <c r="Y4735" s="2"/>
      <c r="AA4735" s="12" t="s">
        <v>835</v>
      </c>
      <c r="AB4735" t="str">
        <f>IF(Q4735&gt;0,"yes","no")</f>
        <v>yes</v>
      </c>
      <c r="AC4735" t="str">
        <f>IF(O4735&gt;0,"yes","no")</f>
        <v>yes</v>
      </c>
      <c r="AD4735" t="str">
        <f>IF(AH4735="hatch","yes","no")</f>
        <v>no</v>
      </c>
      <c r="AE4735" t="str">
        <f>IF(AH4735="swimup","yes","no")</f>
        <v>yes</v>
      </c>
      <c r="AF4735" t="str">
        <f>IF(AH4735="respiration","yes","no")</f>
        <v>no</v>
      </c>
      <c r="AH4735" t="s">
        <v>765</v>
      </c>
      <c r="AI4735">
        <f>IF(O4735&gt;0,(IF(S4735="live",O4735*0.84,IF(S4735="dried.ethanol",O4735*0.8449+2.8227,O4735))),"")</f>
        <v>10.51</v>
      </c>
      <c r="AJ4735" s="2" t="s">
        <v>651</v>
      </c>
      <c r="AL4735" t="str">
        <f>IF(OR(AND(Q4735=Q4736,P4735&gt;0),AND(O4735&gt;0,O4735=O4736)),"duplicate","")</f>
        <v/>
      </c>
      <c r="AM4735" t="s">
        <v>826</v>
      </c>
      <c r="AN4735" t="s">
        <v>826</v>
      </c>
      <c r="AO4735" t="s">
        <v>826</v>
      </c>
      <c r="AP4735" t="s">
        <v>826</v>
      </c>
      <c r="AQ4735" t="s">
        <v>32</v>
      </c>
    </row>
    <row r="4736" spans="1:43" x14ac:dyDescent="0.2">
      <c r="A4736" s="31"/>
      <c r="B4736" s="1">
        <v>42901</v>
      </c>
      <c r="C4736" s="1" t="str">
        <f>IF(F4736="Kup","6/13/2017",IF(F4736="Sag","6/14/2017",""))</f>
        <v>6/14/2017</v>
      </c>
      <c r="D4736" s="27">
        <f>A4736-B4736</f>
        <v>-42901</v>
      </c>
      <c r="E4736" s="27">
        <f>A4736-C4736</f>
        <v>-42900</v>
      </c>
      <c r="F4736" s="2" t="s">
        <v>919</v>
      </c>
      <c r="G4736" s="2" t="s">
        <v>649</v>
      </c>
      <c r="H4736" s="2" t="s">
        <v>42</v>
      </c>
      <c r="I4736" s="12" t="s">
        <v>59</v>
      </c>
      <c r="J4736" s="12" t="s">
        <v>991</v>
      </c>
      <c r="K4736" s="2" t="s">
        <v>975</v>
      </c>
      <c r="L4736" s="2" t="s">
        <v>974</v>
      </c>
      <c r="M4736" s="2">
        <v>5</v>
      </c>
      <c r="N4736" s="2">
        <v>5</v>
      </c>
      <c r="O4736" s="25">
        <v>11.129</v>
      </c>
      <c r="P4736" s="3">
        <v>2.169</v>
      </c>
      <c r="Q4736" s="3">
        <v>1.391</v>
      </c>
      <c r="R4736">
        <f>IF(Q4736&gt;0,(P4736*(Q4736^2))*(3.14159/6),"")</f>
        <v>2.1974149124855851</v>
      </c>
      <c r="S4736" s="2" t="s">
        <v>32</v>
      </c>
      <c r="T4736" t="s">
        <v>25</v>
      </c>
      <c r="U4736" s="2" t="s">
        <v>26</v>
      </c>
      <c r="V4736" s="2" t="s">
        <v>654</v>
      </c>
      <c r="W4736" s="2"/>
      <c r="X4736" s="2" t="s">
        <v>764</v>
      </c>
      <c r="Y4736" s="2"/>
      <c r="AA4736" s="12" t="s">
        <v>835</v>
      </c>
      <c r="AB4736" t="str">
        <f>IF(Q4736&gt;0,"yes","no")</f>
        <v>yes</v>
      </c>
      <c r="AC4736" t="str">
        <f>IF(O4736&gt;0,"yes","no")</f>
        <v>yes</v>
      </c>
      <c r="AD4736" t="str">
        <f>IF(AH4736="hatch","yes","no")</f>
        <v>no</v>
      </c>
      <c r="AE4736" t="str">
        <f>IF(AH4736="swimup","yes","no")</f>
        <v>yes</v>
      </c>
      <c r="AF4736" t="str">
        <f>IF(AH4736="respiration","yes","no")</f>
        <v>no</v>
      </c>
      <c r="AH4736" t="s">
        <v>765</v>
      </c>
      <c r="AI4736">
        <f>IF(O4736&gt;0,(IF(S4736="live",O4736*0.84,IF(S4736="dried.ethanol",O4736*0.8449+2.8227,O4736))),"")</f>
        <v>11.129</v>
      </c>
      <c r="AJ4736" s="2" t="s">
        <v>651</v>
      </c>
      <c r="AL4736" t="str">
        <f>IF(OR(AND(Q4736=Q4737,P4736&gt;0),AND(O4736&gt;0,O4736=O4737)),"duplicate","")</f>
        <v/>
      </c>
      <c r="AM4736" t="s">
        <v>826</v>
      </c>
      <c r="AN4736" t="s">
        <v>826</v>
      </c>
      <c r="AO4736" t="s">
        <v>826</v>
      </c>
      <c r="AP4736" t="s">
        <v>826</v>
      </c>
      <c r="AQ4736" t="s">
        <v>32</v>
      </c>
    </row>
    <row r="4737" spans="1:43" x14ac:dyDescent="0.2">
      <c r="A4737" s="31"/>
      <c r="B4737" s="1">
        <v>42901</v>
      </c>
      <c r="C4737" s="1" t="str">
        <f>IF(F4737="Kup","6/13/2017",IF(F4737="Sag","6/14/2017",""))</f>
        <v>6/14/2017</v>
      </c>
      <c r="D4737" s="27">
        <f>A4737-B4737</f>
        <v>-42901</v>
      </c>
      <c r="E4737" s="27">
        <f>A4737-C4737</f>
        <v>-42900</v>
      </c>
      <c r="F4737" s="2" t="s">
        <v>919</v>
      </c>
      <c r="G4737" s="2" t="s">
        <v>649</v>
      </c>
      <c r="H4737" s="2" t="s">
        <v>42</v>
      </c>
      <c r="I4737" s="12" t="s">
        <v>59</v>
      </c>
      <c r="J4737" s="12" t="s">
        <v>991</v>
      </c>
      <c r="K4737" s="2" t="s">
        <v>975</v>
      </c>
      <c r="L4737" s="2" t="s">
        <v>974</v>
      </c>
      <c r="M4737" s="2">
        <v>6</v>
      </c>
      <c r="N4737" s="2">
        <v>6</v>
      </c>
      <c r="O4737" s="25">
        <v>11.266</v>
      </c>
      <c r="P4737" s="3">
        <v>2.27</v>
      </c>
      <c r="Q4737" s="3">
        <v>1.3180000000000001</v>
      </c>
      <c r="R4737">
        <f>IF(Q4737&gt;0,(P4737*(Q4737^2))*(3.14159/6),"")</f>
        <v>2.0646903748088667</v>
      </c>
      <c r="S4737" s="2" t="s">
        <v>32</v>
      </c>
      <c r="T4737" t="s">
        <v>25</v>
      </c>
      <c r="U4737" s="2" t="s">
        <v>26</v>
      </c>
      <c r="V4737" s="2" t="s">
        <v>654</v>
      </c>
      <c r="W4737" s="2"/>
      <c r="X4737" s="2" t="s">
        <v>764</v>
      </c>
      <c r="Y4737" s="2"/>
      <c r="AA4737" s="12" t="s">
        <v>835</v>
      </c>
      <c r="AB4737" t="str">
        <f>IF(Q4737&gt;0,"yes","no")</f>
        <v>yes</v>
      </c>
      <c r="AC4737" t="str">
        <f>IF(O4737&gt;0,"yes","no")</f>
        <v>yes</v>
      </c>
      <c r="AD4737" t="str">
        <f>IF(AH4737="hatch","yes","no")</f>
        <v>no</v>
      </c>
      <c r="AE4737" t="str">
        <f>IF(AH4737="swimup","yes","no")</f>
        <v>yes</v>
      </c>
      <c r="AF4737" t="str">
        <f>IF(AH4737="respiration","yes","no")</f>
        <v>no</v>
      </c>
      <c r="AH4737" t="s">
        <v>765</v>
      </c>
      <c r="AI4737">
        <f>IF(O4737&gt;0,(IF(S4737="live",O4737*0.84,IF(S4737="dried.ethanol",O4737*0.8449+2.8227,O4737))),"")</f>
        <v>11.266</v>
      </c>
      <c r="AJ4737" s="2" t="s">
        <v>651</v>
      </c>
      <c r="AL4737" t="str">
        <f>IF(OR(AND(Q4737=Q4738,P4737&gt;0),AND(O4737&gt;0,O4737=O4738)),"duplicate","")</f>
        <v/>
      </c>
      <c r="AM4737" t="s">
        <v>826</v>
      </c>
      <c r="AN4737" t="s">
        <v>826</v>
      </c>
      <c r="AO4737" t="s">
        <v>826</v>
      </c>
      <c r="AP4737" t="s">
        <v>826</v>
      </c>
      <c r="AQ4737" t="s">
        <v>32</v>
      </c>
    </row>
    <row r="4738" spans="1:43" x14ac:dyDescent="0.2">
      <c r="A4738" s="31"/>
      <c r="B4738" s="1">
        <v>42901</v>
      </c>
      <c r="C4738" s="1" t="str">
        <f>IF(F4738="Kup","6/13/2017",IF(F4738="Sag","6/14/2017",""))</f>
        <v>6/14/2017</v>
      </c>
      <c r="D4738" s="27">
        <f>A4738-B4738</f>
        <v>-42901</v>
      </c>
      <c r="E4738" s="27">
        <f>A4738-C4738</f>
        <v>-42900</v>
      </c>
      <c r="F4738" s="2" t="s">
        <v>919</v>
      </c>
      <c r="G4738" s="2" t="s">
        <v>649</v>
      </c>
      <c r="H4738" s="2" t="s">
        <v>42</v>
      </c>
      <c r="I4738" s="12" t="s">
        <v>59</v>
      </c>
      <c r="J4738" s="12" t="s">
        <v>991</v>
      </c>
      <c r="K4738" s="2" t="s">
        <v>975</v>
      </c>
      <c r="L4738" s="2" t="s">
        <v>974</v>
      </c>
      <c r="M4738" s="2">
        <v>7</v>
      </c>
      <c r="N4738" s="2">
        <v>7</v>
      </c>
      <c r="O4738" s="25">
        <v>11.228999999999999</v>
      </c>
      <c r="P4738" s="3">
        <v>2.129</v>
      </c>
      <c r="Q4738" s="3">
        <v>1.2709999999999999</v>
      </c>
      <c r="R4738">
        <f>IF(Q4738&gt;0,(P4738*(Q4738^2))*(3.14159/6),"")</f>
        <v>1.8007980761572511</v>
      </c>
      <c r="S4738" s="2" t="s">
        <v>32</v>
      </c>
      <c r="T4738" t="s">
        <v>25</v>
      </c>
      <c r="U4738" s="2" t="s">
        <v>26</v>
      </c>
      <c r="V4738" s="2" t="s">
        <v>654</v>
      </c>
      <c r="W4738" s="2"/>
      <c r="X4738" s="2" t="s">
        <v>764</v>
      </c>
      <c r="Y4738" s="2"/>
      <c r="AA4738" s="12" t="s">
        <v>835</v>
      </c>
      <c r="AB4738" t="str">
        <f>IF(Q4738&gt;0,"yes","no")</f>
        <v>yes</v>
      </c>
      <c r="AC4738" t="str">
        <f>IF(O4738&gt;0,"yes","no")</f>
        <v>yes</v>
      </c>
      <c r="AD4738" t="str">
        <f>IF(AH4738="hatch","yes","no")</f>
        <v>no</v>
      </c>
      <c r="AE4738" t="str">
        <f>IF(AH4738="swimup","yes","no")</f>
        <v>yes</v>
      </c>
      <c r="AF4738" t="str">
        <f>IF(AH4738="respiration","yes","no")</f>
        <v>no</v>
      </c>
      <c r="AH4738" t="s">
        <v>765</v>
      </c>
      <c r="AI4738">
        <f>IF(O4738&gt;0,(IF(S4738="live",O4738*0.84,IF(S4738="dried.ethanol",O4738*0.8449+2.8227,O4738))),"")</f>
        <v>11.228999999999999</v>
      </c>
      <c r="AJ4738" s="2" t="s">
        <v>651</v>
      </c>
      <c r="AL4738" t="str">
        <f>IF(OR(AND(Q4738=Q4739,P4738&gt;0),AND(O4738&gt;0,O4738=O4739)),"duplicate","")</f>
        <v/>
      </c>
      <c r="AM4738" t="s">
        <v>826</v>
      </c>
      <c r="AN4738" t="s">
        <v>826</v>
      </c>
      <c r="AO4738" t="s">
        <v>826</v>
      </c>
      <c r="AP4738" t="s">
        <v>826</v>
      </c>
      <c r="AQ4738" t="s">
        <v>32</v>
      </c>
    </row>
    <row r="4739" spans="1:43" x14ac:dyDescent="0.2">
      <c r="A4739" s="31"/>
      <c r="B4739" s="1">
        <v>42901</v>
      </c>
      <c r="C4739" s="1" t="str">
        <f>IF(F4739="Kup","6/13/2017",IF(F4739="Sag","6/14/2017",""))</f>
        <v>6/14/2017</v>
      </c>
      <c r="D4739" s="27">
        <f>A4739-B4739</f>
        <v>-42901</v>
      </c>
      <c r="E4739" s="27">
        <f>A4739-C4739</f>
        <v>-42900</v>
      </c>
      <c r="F4739" s="2" t="s">
        <v>919</v>
      </c>
      <c r="G4739" s="2" t="s">
        <v>649</v>
      </c>
      <c r="H4739" s="2" t="s">
        <v>42</v>
      </c>
      <c r="I4739" s="12" t="s">
        <v>59</v>
      </c>
      <c r="J4739" s="12" t="s">
        <v>991</v>
      </c>
      <c r="K4739" s="2" t="s">
        <v>975</v>
      </c>
      <c r="L4739" s="2" t="s">
        <v>974</v>
      </c>
      <c r="M4739" s="2">
        <v>8</v>
      </c>
      <c r="N4739" s="2">
        <v>8</v>
      </c>
      <c r="O4739" s="25">
        <v>11.564</v>
      </c>
      <c r="P4739" s="3">
        <v>2.0670000000000002</v>
      </c>
      <c r="Q4739" s="3">
        <v>1.1040000000000001</v>
      </c>
      <c r="R4739">
        <f>IF(Q4739&gt;0,(P4739*(Q4739^2))*(3.14159/6),"")</f>
        <v>1.3190974442380803</v>
      </c>
      <c r="S4739" s="2" t="s">
        <v>32</v>
      </c>
      <c r="T4739" t="s">
        <v>25</v>
      </c>
      <c r="U4739" s="2" t="s">
        <v>26</v>
      </c>
      <c r="V4739" s="2" t="s">
        <v>654</v>
      </c>
      <c r="W4739" s="2"/>
      <c r="X4739" s="2" t="s">
        <v>764</v>
      </c>
      <c r="Y4739" s="2"/>
      <c r="AA4739" s="12" t="s">
        <v>835</v>
      </c>
      <c r="AB4739" t="str">
        <f>IF(Q4739&gt;0,"yes","no")</f>
        <v>yes</v>
      </c>
      <c r="AC4739" t="str">
        <f>IF(O4739&gt;0,"yes","no")</f>
        <v>yes</v>
      </c>
      <c r="AD4739" t="str">
        <f>IF(AH4739="hatch","yes","no")</f>
        <v>no</v>
      </c>
      <c r="AE4739" t="str">
        <f>IF(AH4739="swimup","yes","no")</f>
        <v>yes</v>
      </c>
      <c r="AF4739" t="str">
        <f>IF(AH4739="respiration","yes","no")</f>
        <v>no</v>
      </c>
      <c r="AH4739" t="s">
        <v>765</v>
      </c>
      <c r="AI4739">
        <f>IF(O4739&gt;0,(IF(S4739="live",O4739*0.84,IF(S4739="dried.ethanol",O4739*0.8449+2.8227,O4739))),"")</f>
        <v>11.564</v>
      </c>
      <c r="AJ4739" s="2" t="s">
        <v>651</v>
      </c>
      <c r="AL4739" t="str">
        <f>IF(OR(AND(Q4739=Q4740,P4739&gt;0),AND(O4739&gt;0,O4739=O4740)),"duplicate","")</f>
        <v/>
      </c>
      <c r="AM4739" t="s">
        <v>826</v>
      </c>
      <c r="AN4739" t="s">
        <v>826</v>
      </c>
      <c r="AO4739" t="s">
        <v>826</v>
      </c>
      <c r="AP4739" t="s">
        <v>826</v>
      </c>
      <c r="AQ4739" t="s">
        <v>32</v>
      </c>
    </row>
    <row r="4740" spans="1:43" x14ac:dyDescent="0.2">
      <c r="A4740" s="31"/>
      <c r="B4740" s="1">
        <v>42901</v>
      </c>
      <c r="C4740" s="1" t="str">
        <f>IF(F4740="Kup","6/13/2017",IF(F4740="Sag","6/14/2017",""))</f>
        <v>6/14/2017</v>
      </c>
      <c r="D4740" s="27">
        <f>A4740-B4740</f>
        <v>-42901</v>
      </c>
      <c r="E4740" s="27">
        <f>A4740-C4740</f>
        <v>-42900</v>
      </c>
      <c r="F4740" s="2" t="s">
        <v>919</v>
      </c>
      <c r="G4740" s="2" t="s">
        <v>649</v>
      </c>
      <c r="H4740" s="2" t="s">
        <v>42</v>
      </c>
      <c r="I4740" s="12" t="s">
        <v>59</v>
      </c>
      <c r="J4740" s="12" t="s">
        <v>991</v>
      </c>
      <c r="K4740" s="2" t="s">
        <v>975</v>
      </c>
      <c r="L4740" s="2" t="s">
        <v>974</v>
      </c>
      <c r="M4740" s="2">
        <v>9</v>
      </c>
      <c r="N4740" s="2">
        <v>9</v>
      </c>
      <c r="O4740" s="25">
        <v>11.134</v>
      </c>
      <c r="P4740" s="3">
        <v>1.3819999999999999</v>
      </c>
      <c r="Q4740" s="3">
        <v>1.1080000000000001</v>
      </c>
      <c r="R4740">
        <f>IF(Q4740&gt;0,(P4740*(Q4740^2))*(3.14159/6),"")</f>
        <v>0.88835350317338679</v>
      </c>
      <c r="S4740" s="2" t="s">
        <v>32</v>
      </c>
      <c r="T4740" t="s">
        <v>25</v>
      </c>
      <c r="U4740" s="2" t="s">
        <v>26</v>
      </c>
      <c r="V4740" s="2" t="s">
        <v>654</v>
      </c>
      <c r="W4740" s="2"/>
      <c r="X4740" s="2" t="s">
        <v>764</v>
      </c>
      <c r="Y4740" s="2"/>
      <c r="AA4740" s="12" t="s">
        <v>835</v>
      </c>
      <c r="AB4740" t="str">
        <f>IF(Q4740&gt;0,"yes","no")</f>
        <v>yes</v>
      </c>
      <c r="AC4740" t="str">
        <f>IF(O4740&gt;0,"yes","no")</f>
        <v>yes</v>
      </c>
      <c r="AD4740" t="str">
        <f>IF(AH4740="hatch","yes","no")</f>
        <v>no</v>
      </c>
      <c r="AE4740" t="str">
        <f>IF(AH4740="swimup","yes","no")</f>
        <v>yes</v>
      </c>
      <c r="AF4740" t="str">
        <f>IF(AH4740="respiration","yes","no")</f>
        <v>no</v>
      </c>
      <c r="AH4740" t="s">
        <v>765</v>
      </c>
      <c r="AI4740">
        <f>IF(O4740&gt;0,(IF(S4740="live",O4740*0.84,IF(S4740="dried.ethanol",O4740*0.8449+2.8227,O4740))),"")</f>
        <v>11.134</v>
      </c>
      <c r="AJ4740" s="2" t="s">
        <v>651</v>
      </c>
      <c r="AL4740" t="str">
        <f>IF(OR(AND(Q4740=Q4741,P4740&gt;0),AND(O4740&gt;0,O4740=O4741)),"duplicate","")</f>
        <v/>
      </c>
      <c r="AM4740" t="s">
        <v>826</v>
      </c>
      <c r="AN4740" t="s">
        <v>826</v>
      </c>
      <c r="AO4740" t="s">
        <v>826</v>
      </c>
      <c r="AP4740" t="s">
        <v>826</v>
      </c>
      <c r="AQ4740" t="s">
        <v>32</v>
      </c>
    </row>
    <row r="4741" spans="1:43" x14ac:dyDescent="0.2">
      <c r="A4741" s="31"/>
      <c r="B4741" s="1">
        <v>42901</v>
      </c>
      <c r="C4741" s="1" t="str">
        <f>IF(F4741="Kup","6/13/2017",IF(F4741="Sag","6/14/2017",""))</f>
        <v>6/14/2017</v>
      </c>
      <c r="D4741" s="27">
        <f>A4741-B4741</f>
        <v>-42901</v>
      </c>
      <c r="E4741" s="27">
        <f>A4741-C4741</f>
        <v>-42900</v>
      </c>
      <c r="F4741" s="2" t="s">
        <v>919</v>
      </c>
      <c r="G4741" s="2" t="s">
        <v>649</v>
      </c>
      <c r="H4741" s="2" t="s">
        <v>42</v>
      </c>
      <c r="I4741" s="12" t="s">
        <v>59</v>
      </c>
      <c r="J4741" s="12" t="s">
        <v>991</v>
      </c>
      <c r="K4741" s="2" t="s">
        <v>975</v>
      </c>
      <c r="L4741" s="2" t="s">
        <v>974</v>
      </c>
      <c r="M4741" s="2">
        <v>10</v>
      </c>
      <c r="N4741" s="2">
        <v>10</v>
      </c>
      <c r="O4741" s="25">
        <v>10.983000000000001</v>
      </c>
      <c r="P4741" s="3">
        <v>2.0169999999999999</v>
      </c>
      <c r="Q4741" s="3">
        <v>1.071</v>
      </c>
      <c r="R4741">
        <f>IF(Q4741&gt;0,(P4741*(Q4741^2))*(3.14159/6),"")</f>
        <v>1.2113875205797049</v>
      </c>
      <c r="S4741" s="2" t="s">
        <v>32</v>
      </c>
      <c r="T4741" t="s">
        <v>25</v>
      </c>
      <c r="U4741" s="2" t="s">
        <v>26</v>
      </c>
      <c r="V4741" s="2" t="s">
        <v>654</v>
      </c>
      <c r="W4741" s="2"/>
      <c r="X4741" s="2" t="s">
        <v>764</v>
      </c>
      <c r="Y4741" s="2"/>
      <c r="AA4741" s="12" t="s">
        <v>835</v>
      </c>
      <c r="AB4741" t="str">
        <f>IF(Q4741&gt;0,"yes","no")</f>
        <v>yes</v>
      </c>
      <c r="AC4741" t="str">
        <f>IF(O4741&gt;0,"yes","no")</f>
        <v>yes</v>
      </c>
      <c r="AD4741" t="str">
        <f>IF(AH4741="hatch","yes","no")</f>
        <v>no</v>
      </c>
      <c r="AE4741" t="str">
        <f>IF(AH4741="swimup","yes","no")</f>
        <v>yes</v>
      </c>
      <c r="AF4741" t="str">
        <f>IF(AH4741="respiration","yes","no")</f>
        <v>no</v>
      </c>
      <c r="AH4741" t="s">
        <v>765</v>
      </c>
      <c r="AI4741">
        <f>IF(O4741&gt;0,(IF(S4741="live",O4741*0.84,IF(S4741="dried.ethanol",O4741*0.8449+2.8227,O4741))),"")</f>
        <v>10.983000000000001</v>
      </c>
      <c r="AJ4741" s="2" t="s">
        <v>651</v>
      </c>
      <c r="AL4741" t="str">
        <f>IF(OR(AND(Q4741=Q4742,P4741&gt;0),AND(O4741&gt;0,O4741=O4742)),"duplicate","")</f>
        <v/>
      </c>
      <c r="AM4741" t="s">
        <v>826</v>
      </c>
      <c r="AN4741" t="s">
        <v>826</v>
      </c>
      <c r="AO4741" t="s">
        <v>826</v>
      </c>
      <c r="AP4741" t="s">
        <v>826</v>
      </c>
      <c r="AQ4741" t="s">
        <v>32</v>
      </c>
    </row>
  </sheetData>
  <sortState xmlns:xlrd2="http://schemas.microsoft.com/office/spreadsheetml/2017/richdata2" ref="A2:AS4742">
    <sortCondition ref="A2:A4742"/>
    <sortCondition ref="H2:H4742"/>
    <sortCondition ref="J2:J4742"/>
    <sortCondition ref="M2:M474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1B0C4-F9BF-DC4D-86A7-4A11D57ECDCC}">
  <dimension ref="A1:AC51"/>
  <sheetViews>
    <sheetView topLeftCell="O14" zoomScale="130" zoomScaleNormal="130" workbookViewId="0">
      <selection activeCell="U49" sqref="U49"/>
    </sheetView>
  </sheetViews>
  <sheetFormatPr baseColWidth="10" defaultRowHeight="16" x14ac:dyDescent="0.2"/>
  <sheetData>
    <row r="1" spans="1:29" x14ac:dyDescent="0.2">
      <c r="A1" s="14" t="s">
        <v>0</v>
      </c>
      <c r="B1" s="14" t="s">
        <v>1</v>
      </c>
      <c r="C1" s="14" t="s">
        <v>2</v>
      </c>
      <c r="D1" s="14" t="s">
        <v>3</v>
      </c>
      <c r="E1" s="14" t="s">
        <v>4</v>
      </c>
      <c r="F1" s="14" t="s">
        <v>806</v>
      </c>
      <c r="G1" s="14" t="s">
        <v>814</v>
      </c>
      <c r="H1" s="14" t="s">
        <v>6</v>
      </c>
      <c r="I1" s="14" t="s">
        <v>815</v>
      </c>
      <c r="J1" s="14" t="s">
        <v>6</v>
      </c>
      <c r="K1" s="14" t="s">
        <v>816</v>
      </c>
      <c r="L1" s="14" t="s">
        <v>8</v>
      </c>
      <c r="M1" s="14" t="s">
        <v>10</v>
      </c>
      <c r="N1" s="15" t="s">
        <v>11</v>
      </c>
      <c r="O1" s="14" t="s">
        <v>12</v>
      </c>
      <c r="P1" s="14" t="s">
        <v>19</v>
      </c>
      <c r="Q1" s="14" t="s">
        <v>20</v>
      </c>
      <c r="R1" s="14"/>
      <c r="S1" s="14"/>
      <c r="T1" s="14"/>
      <c r="U1" s="14"/>
      <c r="V1" s="14"/>
      <c r="W1" s="14"/>
      <c r="X1" s="14"/>
      <c r="Y1" s="14"/>
      <c r="Z1" s="14"/>
      <c r="AB1" s="14" t="s">
        <v>816</v>
      </c>
      <c r="AC1" s="14" t="s">
        <v>814</v>
      </c>
    </row>
    <row r="2" spans="1:29" x14ac:dyDescent="0.2">
      <c r="A2" s="14"/>
      <c r="B2" s="14" t="s">
        <v>21</v>
      </c>
      <c r="C2" s="14" t="s">
        <v>711</v>
      </c>
      <c r="D2" s="14" t="s">
        <v>42</v>
      </c>
      <c r="E2" s="14" t="s">
        <v>43</v>
      </c>
      <c r="F2" s="14">
        <v>5</v>
      </c>
      <c r="G2" s="14">
        <v>8.6869999999999994</v>
      </c>
      <c r="H2" s="14">
        <v>1</v>
      </c>
      <c r="I2" s="14">
        <v>6.1529999999999996</v>
      </c>
      <c r="J2" s="14">
        <v>1</v>
      </c>
      <c r="K2" s="14">
        <v>7.6479999999999997</v>
      </c>
      <c r="L2" s="14"/>
      <c r="M2" s="14"/>
      <c r="N2" s="14" t="s">
        <v>817</v>
      </c>
      <c r="O2" s="14"/>
      <c r="P2" s="14"/>
      <c r="Q2" s="14"/>
      <c r="R2" s="14"/>
      <c r="S2" s="14"/>
      <c r="T2" s="14"/>
      <c r="U2" s="14"/>
      <c r="V2" s="14"/>
      <c r="W2" s="14"/>
      <c r="X2" s="14"/>
      <c r="Y2" s="14"/>
      <c r="Z2" s="14"/>
      <c r="AB2" s="14">
        <v>7.6479999999999997</v>
      </c>
      <c r="AC2" s="14">
        <v>8.6869999999999994</v>
      </c>
    </row>
    <row r="3" spans="1:29" x14ac:dyDescent="0.2">
      <c r="A3" s="14"/>
      <c r="B3" s="14" t="s">
        <v>21</v>
      </c>
      <c r="C3" s="14" t="s">
        <v>711</v>
      </c>
      <c r="D3" s="14" t="s">
        <v>42</v>
      </c>
      <c r="E3" s="14" t="s">
        <v>43</v>
      </c>
      <c r="F3" s="14">
        <v>3</v>
      </c>
      <c r="G3" s="14">
        <v>8.7479999999999993</v>
      </c>
      <c r="H3" s="14">
        <v>2</v>
      </c>
      <c r="I3" s="14">
        <v>6.4589999999999996</v>
      </c>
      <c r="J3" s="14">
        <v>2</v>
      </c>
      <c r="K3" s="14">
        <v>7.0670000000000002</v>
      </c>
      <c r="L3" s="14"/>
      <c r="M3" s="14"/>
      <c r="N3" s="14" t="s">
        <v>817</v>
      </c>
      <c r="O3" s="14"/>
      <c r="P3" s="14"/>
      <c r="Q3" s="14"/>
      <c r="R3" s="14"/>
      <c r="S3" s="14"/>
      <c r="T3" s="14"/>
      <c r="U3" s="14"/>
      <c r="V3" s="14"/>
      <c r="W3" s="14"/>
      <c r="X3" s="14"/>
      <c r="Y3" s="14"/>
      <c r="Z3" s="14"/>
      <c r="AB3" s="14">
        <v>7.0670000000000002</v>
      </c>
      <c r="AC3" s="14">
        <v>8.7479999999999993</v>
      </c>
    </row>
    <row r="4" spans="1:29" x14ac:dyDescent="0.2">
      <c r="A4" s="14"/>
      <c r="B4" s="14" t="s">
        <v>21</v>
      </c>
      <c r="C4" s="14" t="s">
        <v>711</v>
      </c>
      <c r="D4" s="14" t="s">
        <v>22</v>
      </c>
      <c r="E4" s="14" t="s">
        <v>112</v>
      </c>
      <c r="F4" s="14">
        <v>3</v>
      </c>
      <c r="G4" s="14">
        <v>8.7550000000000008</v>
      </c>
      <c r="H4" s="14">
        <v>3</v>
      </c>
      <c r="I4" s="14">
        <v>6.1050000000000004</v>
      </c>
      <c r="J4" s="14">
        <v>3</v>
      </c>
      <c r="K4" s="14">
        <v>6.6079999999999997</v>
      </c>
      <c r="L4" s="14"/>
      <c r="M4" s="14"/>
      <c r="N4" s="14" t="s">
        <v>817</v>
      </c>
      <c r="O4" s="14"/>
      <c r="P4" s="14"/>
      <c r="Q4" s="14"/>
      <c r="R4" s="14"/>
      <c r="S4" s="14"/>
      <c r="T4" s="14"/>
      <c r="U4" s="14"/>
      <c r="V4" s="14"/>
      <c r="W4" s="14"/>
      <c r="X4" s="14"/>
      <c r="Y4" s="14"/>
      <c r="Z4" s="14"/>
      <c r="AB4" s="14">
        <v>6.6079999999999997</v>
      </c>
      <c r="AC4" s="14">
        <v>8.7550000000000008</v>
      </c>
    </row>
    <row r="5" spans="1:29" x14ac:dyDescent="0.2">
      <c r="A5" s="14"/>
      <c r="B5" s="14" t="s">
        <v>21</v>
      </c>
      <c r="C5" s="14" t="s">
        <v>711</v>
      </c>
      <c r="D5" s="14" t="s">
        <v>22</v>
      </c>
      <c r="E5" s="14" t="s">
        <v>81</v>
      </c>
      <c r="F5" s="14">
        <v>3</v>
      </c>
      <c r="G5" s="14">
        <v>8.7579999999999991</v>
      </c>
      <c r="H5" s="14">
        <v>4</v>
      </c>
      <c r="I5" s="14">
        <v>6.0549999999999997</v>
      </c>
      <c r="J5" s="14">
        <v>4</v>
      </c>
      <c r="K5" s="14">
        <v>7.1360000000000001</v>
      </c>
      <c r="L5" s="14"/>
      <c r="M5" s="14"/>
      <c r="N5" s="14" t="s">
        <v>817</v>
      </c>
      <c r="O5" s="14"/>
      <c r="P5" s="14"/>
      <c r="Q5" s="14"/>
      <c r="R5" s="14"/>
      <c r="S5" s="14"/>
      <c r="T5" s="14"/>
      <c r="U5" s="14"/>
      <c r="V5" s="14"/>
      <c r="W5" s="14"/>
      <c r="X5" s="14"/>
      <c r="Y5" s="14"/>
      <c r="Z5" s="14"/>
      <c r="AB5" s="14">
        <v>7.1360000000000001</v>
      </c>
      <c r="AC5" s="14">
        <v>8.7579999999999991</v>
      </c>
    </row>
    <row r="6" spans="1:29" x14ac:dyDescent="0.2">
      <c r="A6" s="14"/>
      <c r="B6" s="14" t="s">
        <v>21</v>
      </c>
      <c r="C6" s="14" t="s">
        <v>711</v>
      </c>
      <c r="D6" s="14" t="s">
        <v>22</v>
      </c>
      <c r="E6" s="14" t="s">
        <v>81</v>
      </c>
      <c r="F6" s="14">
        <v>4</v>
      </c>
      <c r="G6" s="14">
        <v>8.8979999999999997</v>
      </c>
      <c r="H6" s="14">
        <v>5</v>
      </c>
      <c r="I6" s="14">
        <v>7.71</v>
      </c>
      <c r="J6" s="14">
        <v>5</v>
      </c>
      <c r="K6" s="14">
        <v>7.9359999999999999</v>
      </c>
      <c r="L6" s="14"/>
      <c r="M6" s="14"/>
      <c r="N6" s="14" t="s">
        <v>817</v>
      </c>
      <c r="O6" s="14"/>
      <c r="P6" s="14"/>
      <c r="Q6" s="14"/>
      <c r="R6" s="14"/>
      <c r="S6" s="14"/>
      <c r="T6" s="14"/>
      <c r="U6" s="14"/>
      <c r="V6" s="14"/>
      <c r="W6" s="14"/>
      <c r="X6" s="14"/>
      <c r="Y6" s="14"/>
      <c r="Z6" s="14"/>
      <c r="AB6" s="14">
        <v>7.9359999999999999</v>
      </c>
      <c r="AC6" s="14">
        <v>8.8979999999999997</v>
      </c>
    </row>
    <row r="7" spans="1:29" x14ac:dyDescent="0.2">
      <c r="A7" s="14"/>
      <c r="B7" s="14" t="s">
        <v>21</v>
      </c>
      <c r="C7" s="14" t="s">
        <v>711</v>
      </c>
      <c r="D7" s="14" t="s">
        <v>30</v>
      </c>
      <c r="E7" s="14" t="s">
        <v>104</v>
      </c>
      <c r="F7" s="14">
        <v>1</v>
      </c>
      <c r="G7" s="14">
        <v>12.194000000000001</v>
      </c>
      <c r="H7" s="14">
        <v>6</v>
      </c>
      <c r="I7" s="14">
        <v>9.5020000000000007</v>
      </c>
      <c r="J7" s="14">
        <v>6</v>
      </c>
      <c r="K7" s="14">
        <v>11.19</v>
      </c>
      <c r="L7" s="14"/>
      <c r="M7" s="14"/>
      <c r="N7" s="14" t="s">
        <v>817</v>
      </c>
      <c r="O7" s="14"/>
      <c r="P7" s="14"/>
      <c r="Q7" s="14"/>
      <c r="R7" s="14"/>
      <c r="S7" s="14"/>
      <c r="T7" s="14"/>
      <c r="U7" s="14"/>
      <c r="V7" s="14"/>
      <c r="W7" s="14"/>
      <c r="X7" s="14"/>
      <c r="Y7" s="14"/>
      <c r="Z7" s="14"/>
      <c r="AB7" s="14">
        <v>11.19</v>
      </c>
      <c r="AC7" s="14">
        <v>12.194000000000001</v>
      </c>
    </row>
    <row r="8" spans="1:29" x14ac:dyDescent="0.2">
      <c r="A8" s="14"/>
      <c r="B8" s="14" t="s">
        <v>52</v>
      </c>
      <c r="C8" s="14" t="s">
        <v>711</v>
      </c>
      <c r="D8" s="14" t="s">
        <v>30</v>
      </c>
      <c r="E8" s="14" t="s">
        <v>55</v>
      </c>
      <c r="F8" s="14">
        <v>5</v>
      </c>
      <c r="G8" s="14">
        <v>12.238</v>
      </c>
      <c r="H8" s="14">
        <v>7</v>
      </c>
      <c r="I8" s="14">
        <v>7.5739999999999998</v>
      </c>
      <c r="J8" s="14">
        <v>7</v>
      </c>
      <c r="K8" s="14">
        <v>9.5039999999999996</v>
      </c>
      <c r="L8" s="14"/>
      <c r="M8" s="14"/>
      <c r="N8" s="14" t="s">
        <v>817</v>
      </c>
      <c r="O8" s="14"/>
      <c r="P8" s="14"/>
      <c r="Q8" s="14"/>
      <c r="R8" s="14"/>
      <c r="S8" s="14"/>
      <c r="T8" s="14"/>
      <c r="U8" s="14"/>
      <c r="V8" s="14"/>
      <c r="W8" s="14"/>
      <c r="X8" s="14"/>
      <c r="Y8" s="14"/>
      <c r="Z8" s="14"/>
      <c r="AB8" s="14">
        <v>9.5039999999999996</v>
      </c>
      <c r="AC8" s="14">
        <v>12.238</v>
      </c>
    </row>
    <row r="9" spans="1:29" x14ac:dyDescent="0.2">
      <c r="A9" s="14"/>
      <c r="B9" s="14" t="s">
        <v>52</v>
      </c>
      <c r="C9" s="14" t="s">
        <v>711</v>
      </c>
      <c r="D9" s="14" t="s">
        <v>30</v>
      </c>
      <c r="E9" s="14" t="s">
        <v>55</v>
      </c>
      <c r="F9" s="14">
        <v>3</v>
      </c>
      <c r="G9" s="14">
        <v>12.268000000000001</v>
      </c>
      <c r="H9" s="14">
        <v>8</v>
      </c>
      <c r="I9" s="14">
        <v>8.7710000000000008</v>
      </c>
      <c r="J9" s="14">
        <v>8</v>
      </c>
      <c r="K9" s="14">
        <v>9.9049999999999994</v>
      </c>
      <c r="L9" s="14"/>
      <c r="M9" s="14"/>
      <c r="N9" s="14" t="s">
        <v>817</v>
      </c>
      <c r="O9" s="14"/>
      <c r="P9" s="14"/>
      <c r="Q9" s="14"/>
      <c r="R9" s="14"/>
      <c r="S9" s="14"/>
      <c r="T9" s="14"/>
      <c r="U9" s="14"/>
      <c r="V9" s="14"/>
      <c r="W9" s="14"/>
      <c r="X9" s="14"/>
      <c r="Y9" s="14"/>
      <c r="Z9" s="14"/>
      <c r="AB9" s="14">
        <v>9.9049999999999994</v>
      </c>
      <c r="AC9" s="14">
        <v>12.268000000000001</v>
      </c>
    </row>
    <row r="10" spans="1:29" x14ac:dyDescent="0.2">
      <c r="A10" s="14"/>
      <c r="B10" s="14" t="s">
        <v>21</v>
      </c>
      <c r="C10" s="14" t="s">
        <v>711</v>
      </c>
      <c r="D10" s="14" t="s">
        <v>22</v>
      </c>
      <c r="E10" s="14" t="s">
        <v>86</v>
      </c>
      <c r="F10" s="14">
        <v>1</v>
      </c>
      <c r="G10" s="14">
        <v>12.307</v>
      </c>
      <c r="H10" s="14">
        <v>9</v>
      </c>
      <c r="I10" s="14">
        <v>8.6010000000000009</v>
      </c>
      <c r="J10" s="14">
        <v>9</v>
      </c>
      <c r="K10" s="14">
        <v>9.1910000000000007</v>
      </c>
      <c r="L10" s="14"/>
      <c r="M10" s="14"/>
      <c r="N10" s="14" t="s">
        <v>817</v>
      </c>
      <c r="O10" s="14"/>
      <c r="P10" s="14"/>
      <c r="Q10" s="14"/>
      <c r="R10" s="14"/>
      <c r="S10" s="14"/>
      <c r="T10" s="14"/>
      <c r="U10" s="14"/>
      <c r="V10" s="14"/>
      <c r="W10" s="14"/>
      <c r="X10" s="14"/>
      <c r="Y10" s="14"/>
      <c r="Z10" s="14"/>
      <c r="AB10" s="14">
        <v>9.1910000000000007</v>
      </c>
      <c r="AC10" s="14">
        <v>12.307</v>
      </c>
    </row>
    <row r="11" spans="1:29" x14ac:dyDescent="0.2">
      <c r="A11" s="14"/>
      <c r="B11" s="14" t="s">
        <v>52</v>
      </c>
      <c r="C11" s="14" t="s">
        <v>711</v>
      </c>
      <c r="D11" s="14" t="s">
        <v>42</v>
      </c>
      <c r="E11" s="14" t="s">
        <v>53</v>
      </c>
      <c r="F11" s="14">
        <v>5</v>
      </c>
      <c r="G11" s="14">
        <v>12.093999999999999</v>
      </c>
      <c r="H11" s="14">
        <v>10</v>
      </c>
      <c r="I11" s="14">
        <v>6.8140000000000001</v>
      </c>
      <c r="J11" s="14">
        <v>10</v>
      </c>
      <c r="K11" s="14">
        <v>8.8089999999999993</v>
      </c>
      <c r="L11" s="14"/>
      <c r="M11" s="14"/>
      <c r="N11" s="14" t="s">
        <v>817</v>
      </c>
      <c r="O11" s="14"/>
      <c r="P11" s="14"/>
      <c r="Q11" s="14"/>
      <c r="R11" s="14"/>
      <c r="S11" s="14"/>
      <c r="T11" s="14"/>
      <c r="U11" s="14"/>
      <c r="V11" s="14"/>
      <c r="W11" s="14"/>
      <c r="X11" s="14"/>
      <c r="Y11" s="14"/>
      <c r="Z11" s="14"/>
      <c r="AB11" s="14">
        <v>8.8089999999999993</v>
      </c>
      <c r="AC11" s="14">
        <v>12.093999999999999</v>
      </c>
    </row>
    <row r="12" spans="1:29" x14ac:dyDescent="0.2">
      <c r="A12" s="14"/>
      <c r="B12" s="14" t="s">
        <v>21</v>
      </c>
      <c r="C12" s="14" t="s">
        <v>711</v>
      </c>
      <c r="D12" s="14" t="s">
        <v>30</v>
      </c>
      <c r="E12" s="14" t="s">
        <v>23</v>
      </c>
      <c r="F12" s="14">
        <v>2</v>
      </c>
      <c r="G12" s="14">
        <v>10.234999999999999</v>
      </c>
      <c r="H12" s="14">
        <v>1</v>
      </c>
      <c r="I12" s="14">
        <v>7.1319999999999997</v>
      </c>
      <c r="J12" s="14">
        <v>1</v>
      </c>
      <c r="K12" s="14">
        <v>8.9930000000000003</v>
      </c>
      <c r="L12" s="14"/>
      <c r="M12" s="14"/>
      <c r="N12" s="14" t="s">
        <v>818</v>
      </c>
      <c r="O12" s="14"/>
      <c r="P12" s="14"/>
      <c r="Q12" s="14"/>
      <c r="R12" s="14"/>
      <c r="S12" s="14"/>
      <c r="T12" s="14"/>
      <c r="U12" s="14"/>
      <c r="V12" s="14"/>
      <c r="W12" s="14"/>
      <c r="X12" s="14"/>
      <c r="Y12" s="14"/>
      <c r="Z12" s="14"/>
      <c r="AB12" s="14">
        <v>8.9930000000000003</v>
      </c>
      <c r="AC12" s="14">
        <v>10.234999999999999</v>
      </c>
    </row>
    <row r="13" spans="1:29" x14ac:dyDescent="0.2">
      <c r="A13" s="14"/>
      <c r="B13" s="14" t="s">
        <v>21</v>
      </c>
      <c r="C13" s="14" t="s">
        <v>711</v>
      </c>
      <c r="D13" s="14" t="s">
        <v>30</v>
      </c>
      <c r="E13" s="14" t="s">
        <v>23</v>
      </c>
      <c r="F13" s="14">
        <v>4</v>
      </c>
      <c r="G13" s="14">
        <v>10.425000000000001</v>
      </c>
      <c r="H13" s="14">
        <v>2</v>
      </c>
      <c r="I13" s="14">
        <v>8.0679999999999996</v>
      </c>
      <c r="J13" s="14">
        <v>2</v>
      </c>
      <c r="K13" s="14">
        <v>9.1709999999999994</v>
      </c>
      <c r="L13" s="14"/>
      <c r="M13" s="14"/>
      <c r="N13" s="14" t="s">
        <v>818</v>
      </c>
      <c r="O13" s="14"/>
      <c r="P13" s="14"/>
      <c r="Q13" s="14"/>
      <c r="R13" s="14"/>
      <c r="S13" s="14"/>
      <c r="T13" s="14"/>
      <c r="U13" s="14"/>
      <c r="V13" s="14"/>
      <c r="W13" s="14"/>
      <c r="X13" s="14"/>
      <c r="Y13" s="14"/>
      <c r="Z13" s="14"/>
      <c r="AB13" s="14">
        <v>9.1709999999999994</v>
      </c>
      <c r="AC13" s="14">
        <v>10.425000000000001</v>
      </c>
    </row>
    <row r="14" spans="1:29" x14ac:dyDescent="0.2">
      <c r="A14" s="14"/>
      <c r="B14" s="14" t="s">
        <v>21</v>
      </c>
      <c r="C14" s="14" t="s">
        <v>711</v>
      </c>
      <c r="D14" s="14" t="s">
        <v>22</v>
      </c>
      <c r="E14" s="14" t="s">
        <v>49</v>
      </c>
      <c r="F14" s="14">
        <v>3</v>
      </c>
      <c r="G14" s="14">
        <v>11.053000000000001</v>
      </c>
      <c r="H14" s="14">
        <v>3</v>
      </c>
      <c r="I14" s="14">
        <v>9.6280000000000001</v>
      </c>
      <c r="J14" s="14">
        <v>3</v>
      </c>
      <c r="K14" s="14">
        <v>10.537000000000001</v>
      </c>
      <c r="L14" s="14"/>
      <c r="M14" s="14"/>
      <c r="N14" s="14" t="s">
        <v>818</v>
      </c>
      <c r="O14" s="14"/>
      <c r="P14" s="14"/>
      <c r="Q14" s="14"/>
      <c r="R14" s="14"/>
      <c r="S14" s="14"/>
      <c r="T14" s="14"/>
      <c r="U14" s="14"/>
      <c r="V14" s="14"/>
      <c r="W14" s="14"/>
      <c r="X14" s="14"/>
      <c r="Y14" s="14"/>
      <c r="Z14" s="14"/>
      <c r="AB14" s="14">
        <v>10.537000000000001</v>
      </c>
      <c r="AC14" s="14">
        <v>11.053000000000001</v>
      </c>
    </row>
    <row r="15" spans="1:29" x14ac:dyDescent="0.2">
      <c r="A15" s="14"/>
      <c r="B15" s="14" t="s">
        <v>21</v>
      </c>
      <c r="C15" s="14" t="s">
        <v>711</v>
      </c>
      <c r="D15" s="14" t="s">
        <v>22</v>
      </c>
      <c r="E15" s="14" t="s">
        <v>49</v>
      </c>
      <c r="F15" s="14">
        <v>1</v>
      </c>
      <c r="G15" s="14">
        <v>11.484</v>
      </c>
      <c r="H15" s="14">
        <v>4</v>
      </c>
      <c r="I15" s="14">
        <v>8.1300000000000008</v>
      </c>
      <c r="J15" s="14">
        <v>4</v>
      </c>
      <c r="K15" s="14">
        <v>10.278</v>
      </c>
      <c r="L15" s="14"/>
      <c r="M15" s="14"/>
      <c r="N15" s="14" t="s">
        <v>818</v>
      </c>
      <c r="O15" s="14"/>
      <c r="P15" s="14"/>
      <c r="Q15" s="14"/>
      <c r="R15" s="14"/>
      <c r="S15" s="14"/>
      <c r="T15" s="14"/>
      <c r="U15" s="14"/>
      <c r="V15" s="14"/>
      <c r="W15" s="14"/>
      <c r="X15" s="14"/>
      <c r="Y15" s="14"/>
      <c r="Z15" s="14"/>
      <c r="AB15" s="14">
        <v>10.278</v>
      </c>
      <c r="AC15" s="14">
        <v>11.484</v>
      </c>
    </row>
    <row r="16" spans="1:29" x14ac:dyDescent="0.2">
      <c r="A16" s="14"/>
      <c r="B16" s="14" t="s">
        <v>21</v>
      </c>
      <c r="C16" s="14" t="s">
        <v>711</v>
      </c>
      <c r="D16" s="14" t="s">
        <v>42</v>
      </c>
      <c r="E16" s="14" t="s">
        <v>31</v>
      </c>
      <c r="F16" s="14">
        <v>4</v>
      </c>
      <c r="G16" s="14">
        <v>10.016999999999999</v>
      </c>
      <c r="H16" s="14">
        <v>5</v>
      </c>
      <c r="I16" s="14">
        <v>7.8659999999999997</v>
      </c>
      <c r="J16" s="14">
        <v>5</v>
      </c>
      <c r="K16" s="14">
        <v>9.8000000000000007</v>
      </c>
      <c r="L16" s="14"/>
      <c r="M16" s="14"/>
      <c r="N16" s="14" t="s">
        <v>818</v>
      </c>
      <c r="O16" s="14"/>
      <c r="P16" s="14"/>
      <c r="Q16" s="14"/>
      <c r="R16" s="14"/>
      <c r="S16" s="14"/>
      <c r="T16" s="14"/>
      <c r="U16" s="14"/>
      <c r="V16" s="14"/>
      <c r="W16" s="14"/>
      <c r="X16" s="14"/>
      <c r="Y16" s="14"/>
      <c r="Z16" s="14"/>
      <c r="AB16" s="14">
        <v>9.8000000000000007</v>
      </c>
      <c r="AC16" s="14">
        <v>10.016999999999999</v>
      </c>
    </row>
    <row r="17" spans="1:29" x14ac:dyDescent="0.2">
      <c r="A17" s="14"/>
      <c r="B17" s="14" t="s">
        <v>21</v>
      </c>
      <c r="C17" s="14" t="s">
        <v>711</v>
      </c>
      <c r="D17" s="14" t="s">
        <v>42</v>
      </c>
      <c r="E17" s="14" t="s">
        <v>31</v>
      </c>
      <c r="F17" s="14">
        <v>2</v>
      </c>
      <c r="G17" s="14">
        <v>10.63</v>
      </c>
      <c r="H17" s="14">
        <v>6</v>
      </c>
      <c r="I17" s="14">
        <v>7.8929999999999998</v>
      </c>
      <c r="J17" s="14">
        <v>6</v>
      </c>
      <c r="K17" s="14">
        <v>9.7859999999999996</v>
      </c>
      <c r="L17" s="14"/>
      <c r="M17" s="14"/>
      <c r="N17" s="14" t="s">
        <v>818</v>
      </c>
      <c r="O17" s="14"/>
      <c r="P17" s="14"/>
      <c r="Q17" s="14"/>
      <c r="R17" s="14"/>
      <c r="S17" s="14"/>
      <c r="T17" s="14"/>
      <c r="U17" s="14"/>
      <c r="V17" s="14"/>
      <c r="W17" s="14"/>
      <c r="X17" s="14"/>
      <c r="Y17" s="14"/>
      <c r="Z17" s="14"/>
      <c r="AB17" s="14">
        <v>9.7859999999999996</v>
      </c>
      <c r="AC17" s="14">
        <v>10.63</v>
      </c>
    </row>
    <row r="18" spans="1:29" x14ac:dyDescent="0.2">
      <c r="A18" s="14"/>
      <c r="B18" s="14" t="s">
        <v>52</v>
      </c>
      <c r="C18" s="14" t="s">
        <v>711</v>
      </c>
      <c r="D18" s="14" t="s">
        <v>30</v>
      </c>
      <c r="E18" s="14" t="s">
        <v>53</v>
      </c>
      <c r="F18" s="14">
        <v>5</v>
      </c>
      <c r="G18" s="14">
        <v>10.282</v>
      </c>
      <c r="H18" s="14">
        <v>7</v>
      </c>
      <c r="I18" s="14">
        <v>7.3739999999999997</v>
      </c>
      <c r="J18" s="14">
        <v>7</v>
      </c>
      <c r="K18" s="14">
        <v>9.5749999999999993</v>
      </c>
      <c r="L18" s="14"/>
      <c r="M18" s="14"/>
      <c r="N18" s="14" t="s">
        <v>818</v>
      </c>
      <c r="O18" s="14"/>
      <c r="P18" s="14"/>
      <c r="Q18" s="14"/>
      <c r="R18" s="14"/>
      <c r="S18" s="14"/>
      <c r="T18" s="14"/>
      <c r="U18" s="14"/>
      <c r="V18" s="14"/>
      <c r="W18" s="14"/>
      <c r="X18" s="14"/>
      <c r="Y18" s="14"/>
      <c r="Z18" s="14"/>
      <c r="AB18" s="14">
        <v>9.5749999999999993</v>
      </c>
      <c r="AC18" s="14">
        <v>10.282</v>
      </c>
    </row>
    <row r="19" spans="1:29" x14ac:dyDescent="0.2">
      <c r="A19" s="14"/>
      <c r="B19" s="14" t="s">
        <v>52</v>
      </c>
      <c r="C19" s="14" t="s">
        <v>711</v>
      </c>
      <c r="D19" s="14" t="s">
        <v>30</v>
      </c>
      <c r="E19" s="14" t="s">
        <v>53</v>
      </c>
      <c r="F19" s="14">
        <v>2</v>
      </c>
      <c r="G19" s="14">
        <v>10.169</v>
      </c>
      <c r="H19" s="14">
        <v>8</v>
      </c>
      <c r="I19" s="14">
        <v>9.0350000000000001</v>
      </c>
      <c r="J19" s="14">
        <v>8</v>
      </c>
      <c r="K19" s="14">
        <v>9.1850000000000005</v>
      </c>
      <c r="L19" s="14"/>
      <c r="M19" s="14"/>
      <c r="N19" s="14" t="s">
        <v>818</v>
      </c>
      <c r="O19" s="14"/>
      <c r="P19" s="14"/>
      <c r="Q19" s="14"/>
      <c r="R19" s="14"/>
      <c r="S19" s="14"/>
      <c r="T19" s="14"/>
      <c r="U19" s="14"/>
      <c r="V19" s="14"/>
      <c r="W19" s="14"/>
      <c r="X19" s="14"/>
      <c r="Y19" s="14"/>
      <c r="Z19" s="14"/>
      <c r="AB19" s="14">
        <v>9.1850000000000005</v>
      </c>
      <c r="AC19" s="14">
        <v>10.169</v>
      </c>
    </row>
    <row r="20" spans="1:29" x14ac:dyDescent="0.2">
      <c r="A20" s="14"/>
      <c r="B20" s="14" t="s">
        <v>21</v>
      </c>
      <c r="C20" s="14" t="s">
        <v>711</v>
      </c>
      <c r="D20" s="14" t="s">
        <v>22</v>
      </c>
      <c r="E20" s="14" t="s">
        <v>39</v>
      </c>
      <c r="F20" s="14">
        <v>1</v>
      </c>
      <c r="G20" s="14">
        <v>10.837999999999999</v>
      </c>
      <c r="H20" s="14">
        <v>9</v>
      </c>
      <c r="I20" s="14">
        <v>9.2439999999999998</v>
      </c>
      <c r="J20" s="14">
        <v>9</v>
      </c>
      <c r="K20" s="14">
        <v>8.2089999999999996</v>
      </c>
      <c r="L20" s="14"/>
      <c r="M20" s="14"/>
      <c r="N20" s="14" t="s">
        <v>818</v>
      </c>
      <c r="O20" s="14"/>
      <c r="P20" s="14"/>
      <c r="Q20" s="14"/>
      <c r="R20" s="14"/>
      <c r="S20" s="14"/>
      <c r="T20" s="14"/>
      <c r="U20" s="14"/>
      <c r="V20" s="14"/>
      <c r="W20" s="14"/>
      <c r="X20" s="14"/>
      <c r="Y20" s="14"/>
      <c r="Z20" s="14"/>
      <c r="AB20" s="14">
        <v>8.2089999999999996</v>
      </c>
      <c r="AC20" s="14">
        <v>10.837999999999999</v>
      </c>
    </row>
    <row r="21" spans="1:29" x14ac:dyDescent="0.2">
      <c r="A21" s="14"/>
      <c r="B21" s="14" t="s">
        <v>21</v>
      </c>
      <c r="C21" s="14" t="s">
        <v>711</v>
      </c>
      <c r="D21" s="14" t="s">
        <v>22</v>
      </c>
      <c r="E21" s="14" t="s">
        <v>39</v>
      </c>
      <c r="F21" s="14">
        <v>5</v>
      </c>
      <c r="G21" s="14">
        <v>10.704000000000001</v>
      </c>
      <c r="H21" s="14">
        <v>10</v>
      </c>
      <c r="I21" s="14">
        <v>8.7490000000000006</v>
      </c>
      <c r="J21" s="14">
        <v>10</v>
      </c>
      <c r="K21" s="14">
        <v>9.625</v>
      </c>
      <c r="L21" s="14"/>
      <c r="M21" s="14"/>
      <c r="N21" s="14" t="s">
        <v>818</v>
      </c>
      <c r="O21" s="14"/>
      <c r="P21" s="14"/>
      <c r="Q21" s="14"/>
      <c r="R21" s="14"/>
      <c r="S21" s="14"/>
      <c r="T21" s="14"/>
      <c r="U21" s="14"/>
      <c r="V21" s="14"/>
      <c r="W21" s="14"/>
      <c r="X21" s="14"/>
      <c r="Y21" s="14"/>
      <c r="Z21" s="14"/>
      <c r="AB21" s="14">
        <v>9.625</v>
      </c>
      <c r="AC21" s="14">
        <v>10.704000000000001</v>
      </c>
    </row>
    <row r="22" spans="1:29" x14ac:dyDescent="0.2">
      <c r="A22" s="14"/>
      <c r="B22" s="14" t="s">
        <v>21</v>
      </c>
      <c r="C22" s="14" t="s">
        <v>711</v>
      </c>
      <c r="D22" s="14" t="s">
        <v>22</v>
      </c>
      <c r="E22" s="14" t="s">
        <v>78</v>
      </c>
      <c r="F22" s="14">
        <v>4</v>
      </c>
      <c r="G22" s="14">
        <v>11.305</v>
      </c>
      <c r="H22" s="14">
        <v>1</v>
      </c>
      <c r="I22" s="14">
        <v>9.4550000000000001</v>
      </c>
      <c r="J22" s="14">
        <v>1</v>
      </c>
      <c r="K22" s="14">
        <v>10.326000000000001</v>
      </c>
      <c r="L22" s="14"/>
      <c r="M22" s="14"/>
      <c r="N22" s="14" t="s">
        <v>819</v>
      </c>
      <c r="O22" s="14"/>
      <c r="P22" s="14"/>
      <c r="Q22" s="14"/>
      <c r="R22" s="14"/>
      <c r="S22" s="14"/>
      <c r="T22" s="14"/>
      <c r="U22" s="14"/>
      <c r="V22" s="14"/>
      <c r="W22" s="14"/>
      <c r="X22" s="14"/>
      <c r="Y22" s="14"/>
      <c r="Z22" s="14"/>
      <c r="AB22" s="14">
        <v>10.326000000000001</v>
      </c>
      <c r="AC22" s="14">
        <v>11.305</v>
      </c>
    </row>
    <row r="23" spans="1:29" x14ac:dyDescent="0.2">
      <c r="A23" s="14"/>
      <c r="B23" s="14" t="s">
        <v>21</v>
      </c>
      <c r="C23" s="14" t="s">
        <v>711</v>
      </c>
      <c r="D23" s="14" t="s">
        <v>22</v>
      </c>
      <c r="E23" s="14" t="s">
        <v>78</v>
      </c>
      <c r="F23" s="14">
        <v>3</v>
      </c>
      <c r="G23" s="14">
        <v>9.4909999999999997</v>
      </c>
      <c r="H23" s="14">
        <v>2</v>
      </c>
      <c r="I23" s="14">
        <v>7.016</v>
      </c>
      <c r="J23" s="14">
        <v>2</v>
      </c>
      <c r="K23" s="14">
        <v>8.2420000000000009</v>
      </c>
      <c r="L23" s="14"/>
      <c r="M23" s="14"/>
      <c r="N23" s="14" t="s">
        <v>819</v>
      </c>
      <c r="O23" s="14"/>
      <c r="P23" s="14"/>
      <c r="Q23" s="14"/>
      <c r="R23" s="14"/>
      <c r="S23" s="14"/>
      <c r="T23" s="14"/>
      <c r="U23" s="14"/>
      <c r="V23" s="14"/>
      <c r="W23" s="14"/>
      <c r="X23" s="14"/>
      <c r="Y23" s="14"/>
      <c r="Z23" s="14"/>
      <c r="AB23" s="14">
        <v>8.2420000000000009</v>
      </c>
      <c r="AC23" s="14">
        <v>9.4909999999999997</v>
      </c>
    </row>
    <row r="24" spans="1:29" x14ac:dyDescent="0.2">
      <c r="A24" s="14"/>
      <c r="B24" s="14" t="s">
        <v>52</v>
      </c>
      <c r="C24" s="14" t="s">
        <v>711</v>
      </c>
      <c r="D24" s="14" t="s">
        <v>22</v>
      </c>
      <c r="E24" s="14" t="s">
        <v>59</v>
      </c>
      <c r="F24" s="14">
        <v>1</v>
      </c>
      <c r="G24" s="14">
        <v>11.997</v>
      </c>
      <c r="H24" s="14">
        <v>3</v>
      </c>
      <c r="I24" s="14">
        <v>9.7219999999999995</v>
      </c>
      <c r="J24" s="14">
        <v>3</v>
      </c>
      <c r="K24" s="14">
        <v>10.76</v>
      </c>
      <c r="L24" s="14"/>
      <c r="M24" s="14"/>
      <c r="N24" s="14" t="s">
        <v>819</v>
      </c>
      <c r="O24" s="14"/>
      <c r="P24" s="14"/>
      <c r="Q24" s="14"/>
      <c r="R24" s="14"/>
      <c r="S24" s="14"/>
      <c r="T24" s="14"/>
      <c r="U24" s="14"/>
      <c r="V24" s="14"/>
      <c r="W24" s="14"/>
      <c r="X24" s="14"/>
      <c r="Y24" s="14"/>
      <c r="Z24" s="14"/>
      <c r="AB24" s="14">
        <v>10.76</v>
      </c>
      <c r="AC24" s="14">
        <v>11.997</v>
      </c>
    </row>
    <row r="25" spans="1:29" x14ac:dyDescent="0.2">
      <c r="A25" s="14"/>
      <c r="B25" s="14" t="s">
        <v>52</v>
      </c>
      <c r="C25" s="14" t="s">
        <v>711</v>
      </c>
      <c r="D25" s="14" t="s">
        <v>22</v>
      </c>
      <c r="E25" s="14" t="s">
        <v>59</v>
      </c>
      <c r="F25" s="14">
        <v>5</v>
      </c>
      <c r="G25" s="14">
        <v>11.704000000000001</v>
      </c>
      <c r="H25" s="14">
        <v>4</v>
      </c>
      <c r="I25" s="14">
        <v>8.3810000000000002</v>
      </c>
      <c r="J25" s="14">
        <v>4</v>
      </c>
      <c r="K25" s="14">
        <v>10.099</v>
      </c>
      <c r="L25" s="14"/>
      <c r="M25" s="14"/>
      <c r="N25" s="14" t="s">
        <v>819</v>
      </c>
      <c r="O25" s="14"/>
      <c r="P25" s="14"/>
      <c r="Q25" s="14"/>
      <c r="R25" s="14"/>
      <c r="S25" s="14"/>
      <c r="T25" s="14"/>
      <c r="U25" s="14"/>
      <c r="V25" s="14"/>
      <c r="W25" s="14"/>
      <c r="X25" s="14"/>
      <c r="Y25" s="14"/>
      <c r="Z25" s="14"/>
      <c r="AB25" s="14">
        <v>10.099</v>
      </c>
      <c r="AC25" s="14">
        <v>11.704000000000001</v>
      </c>
    </row>
    <row r="26" spans="1:29" x14ac:dyDescent="0.2">
      <c r="A26" s="14"/>
      <c r="B26" s="14" t="s">
        <v>21</v>
      </c>
      <c r="C26" s="14" t="s">
        <v>711</v>
      </c>
      <c r="D26" s="14" t="s">
        <v>30</v>
      </c>
      <c r="E26" s="14" t="s">
        <v>81</v>
      </c>
      <c r="F26" s="14">
        <v>2</v>
      </c>
      <c r="G26" s="14">
        <v>11.129</v>
      </c>
      <c r="H26" s="14">
        <v>5</v>
      </c>
      <c r="I26" s="14">
        <v>9.4280000000000008</v>
      </c>
      <c r="J26" s="14">
        <v>5</v>
      </c>
      <c r="K26" s="14">
        <v>10.42</v>
      </c>
      <c r="L26" s="14"/>
      <c r="M26" s="14"/>
      <c r="N26" s="14" t="s">
        <v>819</v>
      </c>
      <c r="O26" s="14"/>
      <c r="P26" s="14"/>
      <c r="Q26" s="14"/>
      <c r="R26" s="14"/>
      <c r="S26" s="14"/>
      <c r="T26" s="14"/>
      <c r="U26" s="14"/>
      <c r="V26" s="14"/>
      <c r="W26" s="14"/>
      <c r="X26" s="14"/>
      <c r="Y26" s="14"/>
      <c r="Z26" s="14"/>
      <c r="AB26" s="14">
        <v>10.42</v>
      </c>
      <c r="AC26" s="14">
        <v>11.129</v>
      </c>
    </row>
    <row r="27" spans="1:29" x14ac:dyDescent="0.2">
      <c r="A27" s="14"/>
      <c r="B27" s="14" t="s">
        <v>21</v>
      </c>
      <c r="C27" s="14" t="s">
        <v>649</v>
      </c>
      <c r="D27" s="14" t="s">
        <v>42</v>
      </c>
      <c r="E27" s="14" t="s">
        <v>99</v>
      </c>
      <c r="F27" s="14">
        <v>1</v>
      </c>
      <c r="G27" s="14">
        <v>13.35</v>
      </c>
      <c r="H27" s="14">
        <v>1</v>
      </c>
      <c r="I27" s="14">
        <v>12.055</v>
      </c>
      <c r="J27" s="14">
        <v>1</v>
      </c>
      <c r="K27" s="14">
        <v>12.182</v>
      </c>
      <c r="L27" s="14"/>
      <c r="M27" s="14"/>
      <c r="N27" s="14" t="s">
        <v>820</v>
      </c>
      <c r="O27" s="14"/>
      <c r="P27" s="14"/>
      <c r="Q27" s="14"/>
      <c r="R27" s="14"/>
      <c r="S27" s="14"/>
      <c r="T27" s="14"/>
      <c r="U27" s="14"/>
      <c r="V27" s="14"/>
      <c r="W27" s="14"/>
      <c r="X27" s="14"/>
      <c r="Y27" s="14"/>
      <c r="Z27" s="14"/>
      <c r="AB27" s="14">
        <v>12.182</v>
      </c>
      <c r="AC27" s="14">
        <v>13.35</v>
      </c>
    </row>
    <row r="28" spans="1:29" x14ac:dyDescent="0.2">
      <c r="A28" s="14"/>
      <c r="B28" s="14" t="s">
        <v>21</v>
      </c>
      <c r="C28" s="14" t="s">
        <v>649</v>
      </c>
      <c r="D28" s="14" t="s">
        <v>42</v>
      </c>
      <c r="E28" s="14" t="s">
        <v>99</v>
      </c>
      <c r="F28" s="14">
        <v>4</v>
      </c>
      <c r="G28" s="14">
        <v>13.366</v>
      </c>
      <c r="H28" s="14">
        <v>2</v>
      </c>
      <c r="I28" s="14">
        <v>10.48</v>
      </c>
      <c r="J28" s="14">
        <v>2</v>
      </c>
      <c r="K28" s="14">
        <v>12.295999999999999</v>
      </c>
      <c r="L28" s="14"/>
      <c r="M28" s="14"/>
      <c r="N28" s="14" t="s">
        <v>820</v>
      </c>
      <c r="O28" s="14"/>
      <c r="P28" s="14"/>
      <c r="Q28" s="14"/>
      <c r="R28" s="14"/>
      <c r="S28" s="14"/>
      <c r="T28" s="14"/>
      <c r="U28" s="14"/>
      <c r="V28" s="14"/>
      <c r="W28" s="14"/>
      <c r="X28" s="14"/>
      <c r="Y28" s="14"/>
      <c r="Z28" s="14"/>
      <c r="AB28" s="14">
        <v>12.295999999999999</v>
      </c>
      <c r="AC28" s="14">
        <v>13.366</v>
      </c>
    </row>
    <row r="29" spans="1:29" x14ac:dyDescent="0.2">
      <c r="A29" s="14"/>
      <c r="B29" s="14" t="s">
        <v>21</v>
      </c>
      <c r="C29" s="14" t="s">
        <v>649</v>
      </c>
      <c r="D29" s="14" t="s">
        <v>30</v>
      </c>
      <c r="E29" s="14" t="s">
        <v>43</v>
      </c>
      <c r="F29" s="14">
        <v>3</v>
      </c>
      <c r="G29" s="14">
        <v>13.381</v>
      </c>
      <c r="H29" s="14">
        <v>3</v>
      </c>
      <c r="I29" s="14">
        <v>10.711</v>
      </c>
      <c r="J29" s="14">
        <v>3</v>
      </c>
      <c r="K29" s="14">
        <v>11.91</v>
      </c>
      <c r="L29" s="14"/>
      <c r="M29" s="14"/>
      <c r="N29" s="14" t="s">
        <v>820</v>
      </c>
      <c r="O29" s="14"/>
      <c r="P29" s="14"/>
      <c r="Q29" s="14"/>
      <c r="R29" s="14"/>
      <c r="S29" s="14"/>
      <c r="T29" s="14"/>
      <c r="U29" s="14"/>
      <c r="V29" s="14"/>
      <c r="W29" s="14"/>
      <c r="X29" s="14"/>
      <c r="Y29" s="14"/>
      <c r="Z29" s="14"/>
      <c r="AB29" s="14">
        <v>11.91</v>
      </c>
      <c r="AC29" s="14">
        <v>13.381</v>
      </c>
    </row>
    <row r="30" spans="1:29" x14ac:dyDescent="0.2">
      <c r="A30" s="14"/>
      <c r="B30" s="14" t="s">
        <v>21</v>
      </c>
      <c r="C30" s="14" t="s">
        <v>649</v>
      </c>
      <c r="D30" s="14" t="s">
        <v>42</v>
      </c>
      <c r="E30" s="14" t="s">
        <v>39</v>
      </c>
      <c r="F30" s="14">
        <v>4</v>
      </c>
      <c r="G30" s="14">
        <v>13.622</v>
      </c>
      <c r="H30" s="14">
        <v>4</v>
      </c>
      <c r="I30" s="14">
        <v>10.791</v>
      </c>
      <c r="J30" s="14">
        <v>4</v>
      </c>
      <c r="K30" s="14">
        <v>12.276</v>
      </c>
      <c r="L30" s="14"/>
      <c r="M30" s="14"/>
      <c r="N30" s="14" t="s">
        <v>820</v>
      </c>
      <c r="O30" s="14"/>
      <c r="P30" s="14"/>
      <c r="Q30" s="14"/>
      <c r="R30" s="14"/>
      <c r="S30" s="14"/>
      <c r="T30" s="14"/>
      <c r="U30" s="14"/>
      <c r="V30" s="14"/>
      <c r="W30" s="14"/>
      <c r="X30" s="14"/>
      <c r="Y30" s="14"/>
      <c r="Z30" s="14"/>
      <c r="AB30" s="14">
        <v>12.276</v>
      </c>
      <c r="AC30" s="14">
        <v>13.622</v>
      </c>
    </row>
    <row r="31" spans="1:29" x14ac:dyDescent="0.2">
      <c r="A31" s="14"/>
      <c r="B31" s="14" t="s">
        <v>21</v>
      </c>
      <c r="C31" s="14" t="s">
        <v>649</v>
      </c>
      <c r="D31" s="14" t="s">
        <v>22</v>
      </c>
      <c r="E31" s="14" t="s">
        <v>31</v>
      </c>
      <c r="F31" s="14">
        <v>3</v>
      </c>
      <c r="G31" s="14">
        <v>13.688000000000001</v>
      </c>
      <c r="H31" s="14">
        <v>5</v>
      </c>
      <c r="I31" s="14">
        <v>10.954000000000001</v>
      </c>
      <c r="J31" s="14">
        <v>5</v>
      </c>
      <c r="K31" s="14">
        <v>11.535</v>
      </c>
      <c r="L31" s="14"/>
      <c r="M31" s="14"/>
      <c r="N31" s="14" t="s">
        <v>820</v>
      </c>
      <c r="O31" s="14"/>
      <c r="P31" s="14"/>
      <c r="Q31" s="14"/>
      <c r="R31" s="14"/>
      <c r="S31" s="14"/>
      <c r="T31" s="14"/>
      <c r="U31" s="14"/>
      <c r="V31" s="14"/>
      <c r="W31" s="14"/>
      <c r="X31" s="14"/>
      <c r="Y31" s="14"/>
      <c r="Z31" s="14"/>
      <c r="AB31" s="14">
        <v>11.535</v>
      </c>
      <c r="AC31" s="14">
        <v>13.688000000000001</v>
      </c>
    </row>
    <row r="32" spans="1:29" x14ac:dyDescent="0.2">
      <c r="A32" s="14"/>
      <c r="B32" s="14" t="s">
        <v>52</v>
      </c>
      <c r="C32" s="14" t="s">
        <v>649</v>
      </c>
      <c r="D32" s="14" t="s">
        <v>42</v>
      </c>
      <c r="E32" s="14" t="s">
        <v>55</v>
      </c>
      <c r="F32" s="14">
        <v>1</v>
      </c>
      <c r="G32" s="14">
        <v>9.7690000000000001</v>
      </c>
      <c r="H32" s="14">
        <v>6</v>
      </c>
      <c r="I32" s="14">
        <v>9.4320000000000004</v>
      </c>
      <c r="J32" s="14">
        <v>6</v>
      </c>
      <c r="K32" s="14">
        <v>9.5220000000000002</v>
      </c>
      <c r="L32" s="14"/>
      <c r="M32" s="14"/>
      <c r="N32" s="14" t="s">
        <v>820</v>
      </c>
      <c r="O32" s="14"/>
      <c r="P32" s="14"/>
      <c r="Q32" s="14"/>
      <c r="R32" s="14"/>
      <c r="S32" s="14"/>
      <c r="T32" s="14"/>
      <c r="U32" s="14"/>
      <c r="V32" s="14"/>
      <c r="W32" s="14"/>
      <c r="X32" s="14"/>
      <c r="Y32" s="14"/>
      <c r="Z32" s="14"/>
      <c r="AB32" s="14">
        <v>9.5220000000000002</v>
      </c>
      <c r="AC32" s="14">
        <v>9.7690000000000001</v>
      </c>
    </row>
    <row r="33" spans="1:29" x14ac:dyDescent="0.2">
      <c r="A33" s="14"/>
      <c r="B33" s="14" t="s">
        <v>52</v>
      </c>
      <c r="C33" s="14" t="s">
        <v>649</v>
      </c>
      <c r="D33" s="14" t="s">
        <v>42</v>
      </c>
      <c r="E33" s="14" t="s">
        <v>59</v>
      </c>
      <c r="F33" s="14">
        <v>2</v>
      </c>
      <c r="G33" s="14">
        <v>9.7799999999999994</v>
      </c>
      <c r="H33" s="14">
        <v>7</v>
      </c>
      <c r="I33" s="14">
        <v>9.6349999999999998</v>
      </c>
      <c r="J33" s="14">
        <v>7</v>
      </c>
      <c r="K33" s="14">
        <v>9.7349999999999994</v>
      </c>
      <c r="L33" s="14"/>
      <c r="M33" s="14"/>
      <c r="N33" s="14" t="s">
        <v>820</v>
      </c>
      <c r="O33" s="14"/>
      <c r="P33" s="14"/>
      <c r="Q33" s="14"/>
      <c r="R33" s="14"/>
      <c r="S33" s="14"/>
      <c r="T33" s="14"/>
      <c r="U33" s="14"/>
      <c r="V33" s="14"/>
      <c r="W33" s="14"/>
      <c r="X33" s="14"/>
      <c r="Y33" s="14"/>
      <c r="Z33" s="14"/>
      <c r="AB33" s="14">
        <v>9.7349999999999994</v>
      </c>
      <c r="AC33" s="14">
        <v>9.7799999999999994</v>
      </c>
    </row>
    <row r="34" spans="1:29" x14ac:dyDescent="0.2">
      <c r="A34" s="14"/>
      <c r="B34" s="14" t="s">
        <v>52</v>
      </c>
      <c r="C34" s="14" t="s">
        <v>649</v>
      </c>
      <c r="D34" s="14" t="s">
        <v>42</v>
      </c>
      <c r="E34" s="14" t="s">
        <v>55</v>
      </c>
      <c r="F34" s="14">
        <v>2</v>
      </c>
      <c r="G34" s="14">
        <v>10.242000000000001</v>
      </c>
      <c r="H34" s="14">
        <v>8</v>
      </c>
      <c r="I34" s="14">
        <v>8.8360000000000003</v>
      </c>
      <c r="J34" s="14">
        <v>8</v>
      </c>
      <c r="K34" s="14">
        <v>10.221</v>
      </c>
      <c r="L34" s="14"/>
      <c r="M34" s="14"/>
      <c r="N34" s="14" t="s">
        <v>820</v>
      </c>
      <c r="O34" s="14"/>
      <c r="P34" s="14"/>
      <c r="Q34" s="14"/>
      <c r="R34" s="14"/>
      <c r="S34" s="14"/>
      <c r="T34" s="14"/>
      <c r="U34" s="14"/>
      <c r="V34" s="14"/>
      <c r="W34" s="14"/>
      <c r="X34" s="14"/>
      <c r="Y34" s="14"/>
      <c r="Z34" s="14"/>
      <c r="AB34" s="14">
        <v>10.221</v>
      </c>
      <c r="AC34" s="14">
        <v>10.242000000000001</v>
      </c>
    </row>
    <row r="35" spans="1:29" x14ac:dyDescent="0.2">
      <c r="A35" s="14"/>
      <c r="B35" s="14" t="s">
        <v>52</v>
      </c>
      <c r="C35" s="14" t="s">
        <v>649</v>
      </c>
      <c r="D35" s="14" t="s">
        <v>42</v>
      </c>
      <c r="E35" s="14" t="s">
        <v>59</v>
      </c>
      <c r="F35" s="14">
        <v>4</v>
      </c>
      <c r="G35" s="14">
        <v>10.51</v>
      </c>
      <c r="H35" s="14">
        <v>9</v>
      </c>
      <c r="I35" s="14">
        <v>9.7119999999999997</v>
      </c>
      <c r="J35" s="14">
        <v>9</v>
      </c>
      <c r="K35" s="14">
        <v>9.8450000000000006</v>
      </c>
      <c r="L35" s="14"/>
      <c r="M35" s="14"/>
      <c r="N35" s="14" t="s">
        <v>820</v>
      </c>
      <c r="O35" s="14"/>
      <c r="P35" s="14"/>
      <c r="Q35" s="14"/>
      <c r="R35" s="14"/>
      <c r="S35" s="14"/>
      <c r="T35" s="14"/>
      <c r="U35" s="14"/>
      <c r="V35" s="14"/>
      <c r="W35" s="14"/>
      <c r="X35" s="14"/>
      <c r="Y35" s="14"/>
      <c r="Z35" s="14"/>
      <c r="AB35" s="14">
        <v>9.8450000000000006</v>
      </c>
      <c r="AC35" s="14">
        <v>10.51</v>
      </c>
    </row>
    <row r="36" spans="1:29" x14ac:dyDescent="0.2">
      <c r="A36" s="14"/>
      <c r="B36" s="14" t="s">
        <v>21</v>
      </c>
      <c r="C36" s="14" t="s">
        <v>649</v>
      </c>
      <c r="D36" s="14" t="s">
        <v>30</v>
      </c>
      <c r="E36" s="14" t="s">
        <v>49</v>
      </c>
      <c r="F36" s="14">
        <v>4</v>
      </c>
      <c r="G36" s="14">
        <v>11.023999999999999</v>
      </c>
      <c r="H36" s="14">
        <v>10</v>
      </c>
      <c r="I36" s="14">
        <v>8.3089999999999993</v>
      </c>
      <c r="J36" s="14">
        <v>10</v>
      </c>
      <c r="K36" s="14">
        <v>9.4749999999999996</v>
      </c>
      <c r="L36" s="14"/>
      <c r="M36" s="14"/>
      <c r="N36" s="14" t="s">
        <v>820</v>
      </c>
      <c r="O36" s="14"/>
      <c r="P36" s="14"/>
      <c r="Q36" s="14"/>
      <c r="R36" s="14"/>
      <c r="S36" s="14"/>
      <c r="T36" s="14"/>
      <c r="U36" s="14"/>
      <c r="V36" s="14"/>
      <c r="W36" s="14"/>
      <c r="X36" s="14"/>
      <c r="Y36" s="14"/>
      <c r="Z36" s="14"/>
      <c r="AB36" s="14">
        <v>9.4749999999999996</v>
      </c>
      <c r="AC36" s="14">
        <v>11.023999999999999</v>
      </c>
    </row>
    <row r="37" spans="1:29" x14ac:dyDescent="0.2">
      <c r="A37" s="14"/>
      <c r="B37" s="14" t="s">
        <v>21</v>
      </c>
      <c r="C37" s="14" t="s">
        <v>649</v>
      </c>
      <c r="D37" s="14" t="s">
        <v>30</v>
      </c>
      <c r="E37" s="14" t="s">
        <v>94</v>
      </c>
      <c r="F37" s="14">
        <v>2</v>
      </c>
      <c r="G37" s="14">
        <v>11.14</v>
      </c>
      <c r="H37" s="14">
        <v>1</v>
      </c>
      <c r="I37" s="14">
        <v>8.2110000000000003</v>
      </c>
      <c r="J37" s="14">
        <v>1</v>
      </c>
      <c r="K37" s="14">
        <v>10.132999999999999</v>
      </c>
      <c r="L37" s="14"/>
      <c r="M37" s="14"/>
      <c r="N37" s="14" t="s">
        <v>821</v>
      </c>
      <c r="O37" s="14"/>
      <c r="P37" s="14"/>
      <c r="Q37" s="14"/>
      <c r="R37" s="14"/>
      <c r="S37" s="14"/>
      <c r="T37" s="14"/>
      <c r="U37" s="14"/>
      <c r="V37" s="14"/>
      <c r="W37" s="14"/>
      <c r="X37" s="14"/>
      <c r="Y37" s="14"/>
      <c r="Z37" s="14"/>
      <c r="AB37" s="14">
        <v>10.132999999999999</v>
      </c>
      <c r="AC37" s="14">
        <v>11.14</v>
      </c>
    </row>
    <row r="38" spans="1:29" x14ac:dyDescent="0.2">
      <c r="A38" s="14"/>
      <c r="B38" s="14" t="s">
        <v>21</v>
      </c>
      <c r="C38" s="14" t="s">
        <v>649</v>
      </c>
      <c r="D38" s="14" t="s">
        <v>22</v>
      </c>
      <c r="E38" s="14" t="s">
        <v>83</v>
      </c>
      <c r="F38" s="14">
        <v>5</v>
      </c>
      <c r="G38" s="14">
        <v>11.523999999999999</v>
      </c>
      <c r="H38" s="14">
        <v>2</v>
      </c>
      <c r="I38" s="14">
        <v>8.7029999999999994</v>
      </c>
      <c r="J38" s="14">
        <v>2</v>
      </c>
      <c r="K38" s="14">
        <v>10.388999999999999</v>
      </c>
      <c r="L38" s="14"/>
      <c r="M38" s="14"/>
      <c r="N38" s="14" t="s">
        <v>821</v>
      </c>
      <c r="O38" s="14"/>
      <c r="P38" s="14"/>
      <c r="Q38" s="14"/>
      <c r="R38" s="14"/>
      <c r="S38" s="14"/>
      <c r="T38" s="14"/>
      <c r="U38" s="14"/>
      <c r="V38" s="14"/>
      <c r="W38" s="14"/>
      <c r="X38" s="14"/>
      <c r="Y38" s="14"/>
      <c r="Z38" s="14"/>
      <c r="AB38" s="14">
        <v>10.388999999999999</v>
      </c>
      <c r="AC38" s="14">
        <v>11.523999999999999</v>
      </c>
    </row>
    <row r="39" spans="1:29" x14ac:dyDescent="0.2">
      <c r="A39" s="14"/>
      <c r="B39" s="14" t="s">
        <v>21</v>
      </c>
      <c r="C39" s="14" t="s">
        <v>649</v>
      </c>
      <c r="D39" s="14" t="s">
        <v>30</v>
      </c>
      <c r="E39" s="14" t="s">
        <v>23</v>
      </c>
      <c r="F39" s="14">
        <v>2</v>
      </c>
      <c r="G39" s="14">
        <v>12.073</v>
      </c>
      <c r="H39" s="14">
        <v>3</v>
      </c>
      <c r="I39" s="14">
        <v>9.9600000000000009</v>
      </c>
      <c r="J39" s="14">
        <v>3</v>
      </c>
      <c r="K39" s="14">
        <v>11.212</v>
      </c>
      <c r="L39" s="14"/>
      <c r="M39" s="14"/>
      <c r="N39" s="14" t="s">
        <v>821</v>
      </c>
      <c r="O39" s="14"/>
      <c r="P39" s="14"/>
      <c r="Q39" s="14"/>
      <c r="R39" s="14"/>
      <c r="S39" s="14"/>
      <c r="T39" s="14"/>
      <c r="U39" s="14"/>
      <c r="V39" s="14"/>
      <c r="W39" s="14"/>
      <c r="X39" s="14"/>
      <c r="Y39" s="14"/>
      <c r="Z39" s="14"/>
      <c r="AB39" s="14">
        <v>11.212</v>
      </c>
      <c r="AC39" s="14">
        <v>12.073</v>
      </c>
    </row>
    <row r="40" spans="1:29" x14ac:dyDescent="0.2">
      <c r="A40" s="14"/>
      <c r="B40" s="14" t="s">
        <v>21</v>
      </c>
      <c r="C40" s="14" t="s">
        <v>649</v>
      </c>
      <c r="D40" s="14" t="s">
        <v>30</v>
      </c>
      <c r="E40" s="14" t="s">
        <v>23</v>
      </c>
      <c r="F40" s="14">
        <v>4</v>
      </c>
      <c r="G40" s="14">
        <v>12.452</v>
      </c>
      <c r="H40" s="14">
        <v>4</v>
      </c>
      <c r="I40" s="14">
        <v>9.6419999999999995</v>
      </c>
      <c r="J40" s="14">
        <v>4</v>
      </c>
      <c r="K40" s="14">
        <v>11.135</v>
      </c>
      <c r="L40" s="14"/>
      <c r="M40" s="14"/>
      <c r="N40" s="14" t="s">
        <v>821</v>
      </c>
      <c r="O40" s="14"/>
      <c r="P40" s="14"/>
      <c r="Q40" s="14"/>
      <c r="R40" s="14"/>
      <c r="S40" s="14"/>
      <c r="T40" s="14"/>
      <c r="U40" s="14"/>
      <c r="V40" s="14"/>
      <c r="W40" s="14"/>
      <c r="X40" s="14"/>
      <c r="Y40" s="14"/>
      <c r="Z40" s="14"/>
      <c r="AB40" s="14">
        <v>11.135</v>
      </c>
      <c r="AC40" s="14">
        <v>12.452</v>
      </c>
    </row>
    <row r="41" spans="1:29" x14ac:dyDescent="0.2">
      <c r="A41" s="14"/>
      <c r="B41" s="14" t="s">
        <v>21</v>
      </c>
      <c r="C41" s="14" t="s">
        <v>649</v>
      </c>
      <c r="D41" s="14" t="s">
        <v>22</v>
      </c>
      <c r="E41" s="14" t="s">
        <v>75</v>
      </c>
      <c r="F41" s="14">
        <v>4</v>
      </c>
      <c r="G41" s="14">
        <v>11.811</v>
      </c>
      <c r="H41" s="14">
        <v>5</v>
      </c>
      <c r="I41" s="14">
        <v>9.4139999999999997</v>
      </c>
      <c r="J41" s="14">
        <v>5</v>
      </c>
      <c r="K41" s="14">
        <v>10.601000000000001</v>
      </c>
      <c r="L41" s="14"/>
      <c r="M41" s="14"/>
      <c r="N41" s="14" t="s">
        <v>821</v>
      </c>
      <c r="O41" s="14"/>
      <c r="P41" s="14"/>
      <c r="Q41" s="14"/>
      <c r="R41" s="14"/>
      <c r="S41" s="14"/>
      <c r="T41" s="14"/>
      <c r="U41" s="14"/>
      <c r="V41" s="14"/>
      <c r="W41" s="14"/>
      <c r="X41" s="14"/>
      <c r="Y41" s="14"/>
      <c r="Z41" s="14"/>
      <c r="AB41" s="14">
        <v>10.601000000000001</v>
      </c>
      <c r="AC41" s="14">
        <v>11.811</v>
      </c>
    </row>
    <row r="42" spans="1:29" x14ac:dyDescent="0.2">
      <c r="A42" s="14"/>
      <c r="B42" s="14" t="s">
        <v>21</v>
      </c>
      <c r="C42" s="14" t="s">
        <v>649</v>
      </c>
      <c r="D42" s="14" t="s">
        <v>22</v>
      </c>
      <c r="E42" s="14" t="s">
        <v>75</v>
      </c>
      <c r="F42" s="14">
        <v>1</v>
      </c>
      <c r="G42" s="14">
        <v>11.881</v>
      </c>
      <c r="H42" s="14">
        <v>6</v>
      </c>
      <c r="I42" s="14">
        <v>9.0820000000000007</v>
      </c>
      <c r="J42" s="14">
        <v>6</v>
      </c>
      <c r="K42" s="14">
        <v>10.852</v>
      </c>
      <c r="L42" s="14"/>
      <c r="M42" s="14"/>
      <c r="N42" s="14" t="s">
        <v>821</v>
      </c>
      <c r="O42" s="14"/>
      <c r="P42" s="14"/>
      <c r="Q42" s="14"/>
      <c r="R42" s="14"/>
      <c r="S42" s="14"/>
      <c r="T42" s="14"/>
      <c r="U42" s="14"/>
      <c r="V42" s="14"/>
      <c r="W42" s="14"/>
      <c r="X42" s="14"/>
      <c r="Y42" s="14"/>
      <c r="Z42" s="14"/>
      <c r="AB42" s="14">
        <v>10.852</v>
      </c>
      <c r="AC42" s="14">
        <v>11.881</v>
      </c>
    </row>
    <row r="43" spans="1:29" x14ac:dyDescent="0.2">
      <c r="A43" s="14"/>
      <c r="B43" s="14" t="s">
        <v>21</v>
      </c>
      <c r="C43" s="14" t="s">
        <v>649</v>
      </c>
      <c r="D43" s="14" t="s">
        <v>42</v>
      </c>
      <c r="E43" s="14" t="s">
        <v>94</v>
      </c>
      <c r="F43" s="14">
        <v>1</v>
      </c>
      <c r="G43" s="14">
        <v>12.627000000000001</v>
      </c>
      <c r="H43" s="14">
        <v>7</v>
      </c>
      <c r="I43" s="14">
        <v>9.7859999999999996</v>
      </c>
      <c r="J43" s="14">
        <v>7</v>
      </c>
      <c r="K43" s="14">
        <v>11.657999999999999</v>
      </c>
      <c r="L43" s="14"/>
      <c r="M43" s="14"/>
      <c r="N43" s="14" t="s">
        <v>821</v>
      </c>
      <c r="O43" s="14"/>
      <c r="P43" s="14"/>
      <c r="Q43" s="14"/>
      <c r="R43" s="14"/>
      <c r="S43" s="14"/>
      <c r="T43" s="14"/>
      <c r="U43" s="14"/>
      <c r="V43" s="14"/>
      <c r="W43" s="14"/>
      <c r="X43" s="14"/>
      <c r="Y43" s="14"/>
      <c r="Z43" s="14"/>
      <c r="AB43" s="14">
        <v>11.657999999999999</v>
      </c>
      <c r="AC43" s="14">
        <v>12.627000000000001</v>
      </c>
    </row>
    <row r="44" spans="1:29" x14ac:dyDescent="0.2">
      <c r="A44" s="14"/>
      <c r="B44" s="14" t="s">
        <v>21</v>
      </c>
      <c r="C44" s="14" t="s">
        <v>649</v>
      </c>
      <c r="D44" s="14" t="s">
        <v>42</v>
      </c>
      <c r="E44" s="14" t="s">
        <v>94</v>
      </c>
      <c r="F44" s="14">
        <v>5</v>
      </c>
      <c r="G44" s="14">
        <v>11.946999999999999</v>
      </c>
      <c r="H44" s="14">
        <v>8</v>
      </c>
      <c r="I44" s="14">
        <v>9.6980000000000004</v>
      </c>
      <c r="J44" s="14">
        <v>8</v>
      </c>
      <c r="K44" s="14">
        <v>10.973000000000001</v>
      </c>
      <c r="L44" s="14"/>
      <c r="M44" s="14"/>
      <c r="N44" s="14" t="s">
        <v>821</v>
      </c>
      <c r="O44" s="14"/>
      <c r="P44" s="14"/>
      <c r="Q44" s="14"/>
      <c r="R44" s="14"/>
      <c r="S44" s="14"/>
      <c r="T44" s="14"/>
      <c r="U44" s="14"/>
      <c r="V44" s="14"/>
      <c r="W44" s="14"/>
      <c r="X44" s="14"/>
      <c r="Y44" s="14"/>
      <c r="Z44" s="14"/>
      <c r="AB44" s="14">
        <v>10.973000000000001</v>
      </c>
      <c r="AC44" s="14">
        <v>11.946999999999999</v>
      </c>
    </row>
    <row r="45" spans="1:29" x14ac:dyDescent="0.2">
      <c r="A45" s="14"/>
      <c r="B45" s="14" t="s">
        <v>21</v>
      </c>
      <c r="C45" s="14" t="s">
        <v>649</v>
      </c>
      <c r="D45" s="14" t="s">
        <v>22</v>
      </c>
      <c r="E45" s="14" t="s">
        <v>107</v>
      </c>
      <c r="F45" s="14">
        <v>3</v>
      </c>
      <c r="G45" s="14">
        <v>12.273</v>
      </c>
      <c r="H45" s="14">
        <v>9</v>
      </c>
      <c r="I45" s="14">
        <v>9.5180000000000007</v>
      </c>
      <c r="J45" s="14">
        <v>9</v>
      </c>
      <c r="K45" s="14">
        <v>11.148</v>
      </c>
      <c r="L45" s="14"/>
      <c r="M45" s="14"/>
      <c r="N45" s="14" t="s">
        <v>821</v>
      </c>
      <c r="O45" s="14"/>
      <c r="P45" s="14"/>
      <c r="Q45" s="14"/>
      <c r="R45" s="14"/>
      <c r="S45" s="14"/>
      <c r="T45" s="14"/>
      <c r="U45" s="14"/>
      <c r="V45" s="14"/>
      <c r="W45" s="14"/>
      <c r="X45" s="14"/>
      <c r="Y45" s="14"/>
      <c r="Z45" s="14"/>
      <c r="AB45" s="14">
        <v>11.148</v>
      </c>
      <c r="AC45" s="14">
        <v>12.273</v>
      </c>
    </row>
    <row r="46" spans="1:29" x14ac:dyDescent="0.2">
      <c r="A46" s="14"/>
      <c r="B46" s="14" t="s">
        <v>21</v>
      </c>
      <c r="C46" s="14" t="s">
        <v>649</v>
      </c>
      <c r="D46" s="14" t="s">
        <v>22</v>
      </c>
      <c r="E46" s="14" t="s">
        <v>107</v>
      </c>
      <c r="F46" s="14">
        <v>2</v>
      </c>
      <c r="G46" s="14">
        <v>12.500999999999999</v>
      </c>
      <c r="H46" s="14">
        <v>10</v>
      </c>
      <c r="I46" s="14">
        <v>9.6120000000000001</v>
      </c>
      <c r="J46" s="14">
        <v>10</v>
      </c>
      <c r="K46" s="14">
        <v>11.249000000000001</v>
      </c>
      <c r="L46" s="14"/>
      <c r="M46" s="14"/>
      <c r="N46" s="14" t="s">
        <v>821</v>
      </c>
      <c r="O46" s="14"/>
      <c r="P46" s="14"/>
      <c r="Q46" s="14"/>
      <c r="R46" s="14"/>
      <c r="S46" s="14"/>
      <c r="T46" s="14"/>
      <c r="U46" s="14"/>
      <c r="V46" s="14"/>
      <c r="W46" s="14"/>
      <c r="X46" s="14"/>
      <c r="Y46" s="14"/>
      <c r="Z46" s="14"/>
      <c r="AB46" s="14">
        <v>11.249000000000001</v>
      </c>
      <c r="AC46" s="14">
        <v>12.500999999999999</v>
      </c>
    </row>
    <row r="47" spans="1:29" x14ac:dyDescent="0.2">
      <c r="A47" s="14"/>
      <c r="B47" s="14" t="s">
        <v>21</v>
      </c>
      <c r="C47" s="14" t="s">
        <v>649</v>
      </c>
      <c r="D47" s="14" t="s">
        <v>30</v>
      </c>
      <c r="E47" s="14" t="s">
        <v>86</v>
      </c>
      <c r="F47" s="14">
        <v>2</v>
      </c>
      <c r="G47" s="14">
        <v>12.039</v>
      </c>
      <c r="H47" s="14">
        <v>1</v>
      </c>
      <c r="I47" s="14">
        <v>10.898</v>
      </c>
      <c r="J47" s="14">
        <v>1</v>
      </c>
      <c r="K47" s="14">
        <v>11.678000000000001</v>
      </c>
      <c r="L47" s="14"/>
      <c r="M47" s="14"/>
      <c r="N47" s="14" t="s">
        <v>822</v>
      </c>
      <c r="O47" s="14"/>
      <c r="P47" s="14"/>
      <c r="Q47" s="14"/>
      <c r="R47" s="14"/>
      <c r="S47" s="14"/>
      <c r="T47" s="14"/>
      <c r="U47" s="14"/>
      <c r="V47" s="14"/>
      <c r="W47" s="14"/>
      <c r="X47" s="14"/>
      <c r="Y47" s="14"/>
      <c r="Z47" s="14"/>
      <c r="AB47" s="14">
        <v>11.678000000000001</v>
      </c>
      <c r="AC47" s="14">
        <v>12.039</v>
      </c>
    </row>
    <row r="48" spans="1:29" x14ac:dyDescent="0.2">
      <c r="A48" s="14"/>
      <c r="B48" s="14" t="s">
        <v>21</v>
      </c>
      <c r="C48" s="14" t="s">
        <v>649</v>
      </c>
      <c r="D48" s="14" t="s">
        <v>30</v>
      </c>
      <c r="E48" s="14" t="s">
        <v>86</v>
      </c>
      <c r="F48" s="14">
        <v>3</v>
      </c>
      <c r="G48" s="14">
        <v>12.362</v>
      </c>
      <c r="H48" s="14">
        <v>2</v>
      </c>
      <c r="I48" s="14">
        <v>9.6690000000000005</v>
      </c>
      <c r="J48" s="14">
        <v>2</v>
      </c>
      <c r="K48" s="14">
        <v>10.114000000000001</v>
      </c>
      <c r="L48" s="14"/>
      <c r="M48" s="14"/>
      <c r="N48" s="14" t="s">
        <v>822</v>
      </c>
      <c r="O48" s="14"/>
      <c r="P48" s="14"/>
      <c r="Q48" s="14"/>
      <c r="R48" s="14"/>
      <c r="S48" s="14"/>
      <c r="T48" s="14"/>
      <c r="U48" s="14"/>
      <c r="V48" s="14"/>
      <c r="W48" s="14"/>
      <c r="X48" s="14"/>
      <c r="Y48" s="14"/>
      <c r="Z48" s="14"/>
      <c r="AB48" s="14">
        <v>10.114000000000001</v>
      </c>
      <c r="AC48" s="14">
        <v>12.362</v>
      </c>
    </row>
    <row r="49" spans="1:29" x14ac:dyDescent="0.2">
      <c r="A49" s="14"/>
      <c r="B49" s="14" t="s">
        <v>21</v>
      </c>
      <c r="C49" s="14" t="s">
        <v>649</v>
      </c>
      <c r="D49" s="14" t="s">
        <v>22</v>
      </c>
      <c r="E49" s="14" t="s">
        <v>43</v>
      </c>
      <c r="F49" s="14">
        <v>5</v>
      </c>
      <c r="G49" s="14">
        <v>12.443</v>
      </c>
      <c r="H49" s="14">
        <v>3</v>
      </c>
      <c r="I49" s="14">
        <v>10.872999999999999</v>
      </c>
      <c r="J49" s="14">
        <v>3</v>
      </c>
      <c r="K49" s="14">
        <v>12.084</v>
      </c>
      <c r="L49" s="14"/>
      <c r="M49" s="14"/>
      <c r="N49" s="14" t="s">
        <v>822</v>
      </c>
      <c r="O49" s="14"/>
      <c r="P49" s="14"/>
      <c r="Q49" s="14"/>
      <c r="R49" s="14"/>
      <c r="S49" s="14"/>
      <c r="T49" s="14"/>
      <c r="U49" s="14">
        <f>0.8449*2.8227</f>
        <v>2.3848992300000003</v>
      </c>
      <c r="V49" s="14"/>
      <c r="W49" s="14"/>
      <c r="X49" s="14"/>
      <c r="Y49" s="14"/>
      <c r="Z49" s="14"/>
      <c r="AB49" s="14">
        <v>12.084</v>
      </c>
      <c r="AC49" s="14">
        <v>12.443</v>
      </c>
    </row>
    <row r="50" spans="1:29" x14ac:dyDescent="0.2">
      <c r="A50" s="14"/>
      <c r="B50" s="14" t="s">
        <v>21</v>
      </c>
      <c r="C50" s="14" t="s">
        <v>649</v>
      </c>
      <c r="D50" s="14" t="s">
        <v>22</v>
      </c>
      <c r="E50" s="14" t="s">
        <v>43</v>
      </c>
      <c r="F50" s="14">
        <v>3</v>
      </c>
      <c r="G50" s="14">
        <v>12.058</v>
      </c>
      <c r="H50" s="14">
        <v>4</v>
      </c>
      <c r="I50" s="14">
        <v>9.1140000000000008</v>
      </c>
      <c r="J50" s="14">
        <v>4</v>
      </c>
      <c r="K50" s="14">
        <v>10.36</v>
      </c>
      <c r="L50" s="14"/>
      <c r="M50" s="14"/>
      <c r="N50" s="14" t="s">
        <v>822</v>
      </c>
      <c r="O50" s="14"/>
      <c r="P50" s="14"/>
      <c r="Q50" s="14"/>
      <c r="R50" s="14"/>
      <c r="S50" s="14"/>
      <c r="T50" s="14"/>
      <c r="U50" s="14"/>
      <c r="V50" s="14"/>
      <c r="W50" s="14"/>
      <c r="X50" s="14"/>
      <c r="Y50" s="14"/>
      <c r="Z50" s="14"/>
      <c r="AB50" s="14">
        <v>10.36</v>
      </c>
      <c r="AC50" s="14">
        <v>12.058</v>
      </c>
    </row>
    <row r="51" spans="1:29" x14ac:dyDescent="0.2">
      <c r="A51" s="14"/>
      <c r="B51" s="14" t="s">
        <v>21</v>
      </c>
      <c r="C51" s="14" t="s">
        <v>649</v>
      </c>
      <c r="D51" s="14" t="s">
        <v>22</v>
      </c>
      <c r="E51" s="14" t="s">
        <v>23</v>
      </c>
      <c r="F51" s="14">
        <v>2</v>
      </c>
      <c r="G51" s="14">
        <v>12.412000000000001</v>
      </c>
      <c r="H51" s="14">
        <v>5</v>
      </c>
      <c r="I51" s="14">
        <v>10.635999999999999</v>
      </c>
      <c r="J51" s="14">
        <v>5</v>
      </c>
      <c r="K51" s="14">
        <v>11.082000000000001</v>
      </c>
      <c r="L51" s="14"/>
      <c r="M51" s="14"/>
      <c r="N51" s="14" t="s">
        <v>822</v>
      </c>
      <c r="O51" s="14"/>
      <c r="P51" s="14"/>
      <c r="Q51" s="14"/>
      <c r="R51" s="14"/>
      <c r="S51" s="14"/>
      <c r="T51" s="14"/>
      <c r="U51" s="14"/>
      <c r="V51" s="14"/>
      <c r="W51" s="14"/>
      <c r="X51" s="14"/>
      <c r="Y51" s="14"/>
      <c r="Z51" s="14"/>
      <c r="AB51" s="14">
        <v>11.082000000000001</v>
      </c>
      <c r="AC51" s="14">
        <v>12.412000000000001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357BD-085D-0748-A90A-AEE45704C168}">
  <dimension ref="A2:AJ33"/>
  <sheetViews>
    <sheetView topLeftCell="A4" workbookViewId="0">
      <selection activeCell="A34" sqref="A34"/>
    </sheetView>
  </sheetViews>
  <sheetFormatPr baseColWidth="10" defaultRowHeight="16" x14ac:dyDescent="0.2"/>
  <cols>
    <col min="1" max="1" width="29" bestFit="1" customWidth="1"/>
    <col min="2" max="36" width="9" customWidth="1"/>
  </cols>
  <sheetData>
    <row r="2" spans="1:2" x14ac:dyDescent="0.2">
      <c r="A2" t="s">
        <v>847</v>
      </c>
    </row>
    <row r="4" spans="1:2" x14ac:dyDescent="0.2">
      <c r="A4" t="s">
        <v>917</v>
      </c>
    </row>
    <row r="6" spans="1:2" x14ac:dyDescent="0.2">
      <c r="A6" t="s">
        <v>849</v>
      </c>
    </row>
    <row r="9" spans="1:2" x14ac:dyDescent="0.2">
      <c r="A9" s="16" t="s">
        <v>848</v>
      </c>
    </row>
    <row r="13" spans="1:2" x14ac:dyDescent="0.2">
      <c r="A13" t="s">
        <v>918</v>
      </c>
      <c r="B13" t="s">
        <v>846</v>
      </c>
    </row>
    <row r="14" spans="1:2" x14ac:dyDescent="0.2">
      <c r="B14" t="s">
        <v>836</v>
      </c>
    </row>
    <row r="15" spans="1:2" x14ac:dyDescent="0.2">
      <c r="B15" t="s">
        <v>850</v>
      </c>
    </row>
    <row r="17" spans="1:36" x14ac:dyDescent="0.2">
      <c r="A17" t="s">
        <v>837</v>
      </c>
      <c r="B17" t="s">
        <v>838</v>
      </c>
    </row>
    <row r="18" spans="1:36" x14ac:dyDescent="0.2">
      <c r="B18" t="s">
        <v>839</v>
      </c>
    </row>
    <row r="19" spans="1:36" x14ac:dyDescent="0.2">
      <c r="B19" t="s">
        <v>840</v>
      </c>
      <c r="C19" t="s">
        <v>841</v>
      </c>
    </row>
    <row r="20" spans="1:36" x14ac:dyDescent="0.2">
      <c r="C20" t="s">
        <v>842</v>
      </c>
    </row>
    <row r="21" spans="1:36" x14ac:dyDescent="0.2">
      <c r="C21" t="s">
        <v>843</v>
      </c>
    </row>
    <row r="26" spans="1:36" x14ac:dyDescent="0.2">
      <c r="A26" t="s">
        <v>855</v>
      </c>
    </row>
    <row r="27" spans="1:36" x14ac:dyDescent="0.2">
      <c r="A27" t="s">
        <v>916</v>
      </c>
    </row>
    <row r="28" spans="1:36" x14ac:dyDescent="0.2">
      <c r="A28" t="s">
        <v>0</v>
      </c>
      <c r="B28" t="s">
        <v>1</v>
      </c>
      <c r="C28" t="s">
        <v>2</v>
      </c>
      <c r="D28" t="s">
        <v>3</v>
      </c>
      <c r="E28" t="s">
        <v>4</v>
      </c>
      <c r="F28" t="s">
        <v>5</v>
      </c>
      <c r="G28" t="s">
        <v>6</v>
      </c>
      <c r="H28" t="s">
        <v>7</v>
      </c>
      <c r="I28" t="s">
        <v>808</v>
      </c>
      <c r="J28" t="s">
        <v>809</v>
      </c>
      <c r="K28" t="s">
        <v>810</v>
      </c>
      <c r="L28" t="s">
        <v>8</v>
      </c>
      <c r="M28" t="s">
        <v>9</v>
      </c>
      <c r="N28" t="s">
        <v>10</v>
      </c>
      <c r="O28" t="s">
        <v>11</v>
      </c>
      <c r="P28" t="s">
        <v>12</v>
      </c>
      <c r="Q28" t="s">
        <v>13</v>
      </c>
      <c r="R28" t="s">
        <v>14</v>
      </c>
      <c r="S28" t="s">
        <v>15</v>
      </c>
      <c r="T28" t="s">
        <v>851</v>
      </c>
      <c r="U28" t="s">
        <v>807</v>
      </c>
      <c r="V28" t="s">
        <v>29</v>
      </c>
      <c r="W28" t="s">
        <v>831</v>
      </c>
      <c r="X28" t="s">
        <v>832</v>
      </c>
      <c r="Y28" t="s">
        <v>361</v>
      </c>
      <c r="Z28" t="s">
        <v>833</v>
      </c>
      <c r="AA28" t="s">
        <v>16</v>
      </c>
      <c r="AB28" t="s">
        <v>17</v>
      </c>
      <c r="AC28" t="s">
        <v>18</v>
      </c>
      <c r="AD28" t="s">
        <v>19</v>
      </c>
      <c r="AE28" t="s">
        <v>20</v>
      </c>
      <c r="AF28" t="s">
        <v>844</v>
      </c>
      <c r="AG28" t="s">
        <v>823</v>
      </c>
      <c r="AH28" t="s">
        <v>824</v>
      </c>
      <c r="AI28" t="s">
        <v>825</v>
      </c>
      <c r="AJ28" t="s">
        <v>828</v>
      </c>
    </row>
    <row r="29" spans="1:36" s="16" customFormat="1" x14ac:dyDescent="0.2">
      <c r="A29" s="20">
        <v>42914</v>
      </c>
      <c r="B29" s="17" t="s">
        <v>21</v>
      </c>
      <c r="C29" s="17">
        <v>15</v>
      </c>
      <c r="D29" s="17" t="s">
        <v>30</v>
      </c>
      <c r="E29" s="17" t="s">
        <v>49</v>
      </c>
      <c r="F29" s="17">
        <v>1</v>
      </c>
      <c r="G29" s="17">
        <v>1</v>
      </c>
      <c r="H29" s="18">
        <v>12.936999999999999</v>
      </c>
      <c r="I29" s="17"/>
      <c r="J29" s="17"/>
      <c r="L29" s="17" t="s">
        <v>24</v>
      </c>
      <c r="M29" s="16" t="s">
        <v>25</v>
      </c>
      <c r="N29" s="17" t="s">
        <v>26</v>
      </c>
      <c r="O29" s="17" t="s">
        <v>854</v>
      </c>
      <c r="P29" s="17"/>
      <c r="Q29" s="19" t="s">
        <v>852</v>
      </c>
      <c r="R29" s="17"/>
      <c r="S29" s="17"/>
      <c r="T29" s="17" t="s">
        <v>835</v>
      </c>
      <c r="U29" s="16" t="s">
        <v>835</v>
      </c>
      <c r="V29" s="16" t="s">
        <v>835</v>
      </c>
      <c r="W29" s="16" t="s">
        <v>35</v>
      </c>
      <c r="X29" s="16" t="s">
        <v>835</v>
      </c>
      <c r="Y29" s="16" t="s">
        <v>835</v>
      </c>
      <c r="AA29" s="16" t="s">
        <v>766</v>
      </c>
      <c r="AD29" s="17" t="s">
        <v>853</v>
      </c>
    </row>
    <row r="30" spans="1:36" s="16" customFormat="1" x14ac:dyDescent="0.2">
      <c r="A30" s="20">
        <v>42914</v>
      </c>
      <c r="B30" s="17" t="s">
        <v>21</v>
      </c>
      <c r="C30" s="17">
        <v>15</v>
      </c>
      <c r="D30" s="17" t="s">
        <v>30</v>
      </c>
      <c r="E30" s="17" t="s">
        <v>49</v>
      </c>
      <c r="F30" s="17">
        <v>1</v>
      </c>
      <c r="G30" s="17">
        <v>1</v>
      </c>
      <c r="H30" s="18">
        <v>13.275</v>
      </c>
      <c r="I30" s="17"/>
      <c r="J30" s="17"/>
      <c r="L30" s="17" t="s">
        <v>24</v>
      </c>
      <c r="M30" s="16" t="s">
        <v>25</v>
      </c>
      <c r="N30" s="17" t="s">
        <v>26</v>
      </c>
      <c r="O30" s="17" t="s">
        <v>854</v>
      </c>
      <c r="P30" s="17"/>
      <c r="Q30" s="19" t="s">
        <v>852</v>
      </c>
      <c r="R30" s="17"/>
      <c r="S30" s="17"/>
      <c r="T30" s="17" t="s">
        <v>835</v>
      </c>
      <c r="U30" s="16" t="s">
        <v>835</v>
      </c>
      <c r="V30" s="16" t="s">
        <v>835</v>
      </c>
      <c r="W30" s="16" t="s">
        <v>35</v>
      </c>
      <c r="X30" s="16" t="s">
        <v>835</v>
      </c>
      <c r="Y30" s="16" t="s">
        <v>835</v>
      </c>
      <c r="AA30" s="16" t="s">
        <v>766</v>
      </c>
      <c r="AD30" s="17" t="s">
        <v>853</v>
      </c>
    </row>
    <row r="31" spans="1:36" s="16" customFormat="1" x14ac:dyDescent="0.2">
      <c r="A31" s="20">
        <v>42914</v>
      </c>
      <c r="B31" s="17" t="s">
        <v>21</v>
      </c>
      <c r="C31" s="17">
        <v>15</v>
      </c>
      <c r="D31" s="17" t="s">
        <v>30</v>
      </c>
      <c r="E31" s="17" t="s">
        <v>49</v>
      </c>
      <c r="F31" s="17">
        <v>1</v>
      </c>
      <c r="G31" s="17">
        <v>1</v>
      </c>
      <c r="H31" s="16">
        <v>11.55</v>
      </c>
      <c r="I31" s="17"/>
      <c r="J31" s="17"/>
      <c r="L31" s="17" t="s">
        <v>24</v>
      </c>
      <c r="M31" s="16" t="s">
        <v>25</v>
      </c>
      <c r="N31" s="17" t="s">
        <v>26</v>
      </c>
      <c r="O31" s="17" t="s">
        <v>854</v>
      </c>
      <c r="P31" s="17"/>
      <c r="Q31" s="19" t="s">
        <v>852</v>
      </c>
      <c r="R31" s="17"/>
      <c r="S31" s="17"/>
      <c r="T31" s="17" t="s">
        <v>835</v>
      </c>
      <c r="U31" s="16" t="s">
        <v>835</v>
      </c>
      <c r="V31" s="16" t="s">
        <v>835</v>
      </c>
      <c r="W31" s="16" t="s">
        <v>35</v>
      </c>
      <c r="X31" s="16" t="s">
        <v>835</v>
      </c>
      <c r="Y31" s="16" t="s">
        <v>835</v>
      </c>
      <c r="AA31" s="16" t="s">
        <v>766</v>
      </c>
      <c r="AD31" s="17" t="s">
        <v>853</v>
      </c>
    </row>
    <row r="32" spans="1:36" s="16" customFormat="1" x14ac:dyDescent="0.2">
      <c r="A32" s="20">
        <v>42914</v>
      </c>
      <c r="B32" s="17" t="s">
        <v>21</v>
      </c>
      <c r="C32" s="17">
        <v>15</v>
      </c>
      <c r="D32" s="17" t="s">
        <v>30</v>
      </c>
      <c r="E32" s="17" t="s">
        <v>49</v>
      </c>
      <c r="F32" s="17">
        <v>1</v>
      </c>
      <c r="G32" s="17">
        <v>1</v>
      </c>
      <c r="H32" s="16">
        <v>11.252000000000001</v>
      </c>
      <c r="I32" s="17"/>
      <c r="J32" s="17"/>
      <c r="L32" s="17" t="s">
        <v>24</v>
      </c>
      <c r="M32" s="16" t="s">
        <v>25</v>
      </c>
      <c r="N32" s="17" t="s">
        <v>26</v>
      </c>
      <c r="O32" s="17" t="s">
        <v>854</v>
      </c>
      <c r="P32" s="17"/>
      <c r="Q32" s="19" t="s">
        <v>852</v>
      </c>
      <c r="R32" s="17"/>
      <c r="S32" s="17"/>
      <c r="T32" s="17" t="s">
        <v>835</v>
      </c>
      <c r="U32" s="16" t="s">
        <v>835</v>
      </c>
      <c r="V32" s="16" t="s">
        <v>835</v>
      </c>
      <c r="W32" s="16" t="s">
        <v>35</v>
      </c>
      <c r="X32" s="16" t="s">
        <v>835</v>
      </c>
      <c r="Y32" s="16" t="s">
        <v>835</v>
      </c>
      <c r="AA32" s="16" t="s">
        <v>766</v>
      </c>
      <c r="AD32" s="17" t="s">
        <v>853</v>
      </c>
    </row>
    <row r="33" spans="1:30" s="16" customFormat="1" x14ac:dyDescent="0.2">
      <c r="A33" s="20">
        <v>42914</v>
      </c>
      <c r="B33" s="17" t="s">
        <v>21</v>
      </c>
      <c r="C33" s="17">
        <v>15</v>
      </c>
      <c r="D33" s="17" t="s">
        <v>30</v>
      </c>
      <c r="E33" s="17" t="s">
        <v>49</v>
      </c>
      <c r="F33" s="17">
        <v>1</v>
      </c>
      <c r="G33" s="17">
        <v>1</v>
      </c>
      <c r="H33" s="16">
        <v>13.362</v>
      </c>
      <c r="I33" s="17"/>
      <c r="J33" s="17"/>
      <c r="L33" s="17" t="s">
        <v>24</v>
      </c>
      <c r="M33" s="16" t="s">
        <v>25</v>
      </c>
      <c r="N33" s="17" t="s">
        <v>26</v>
      </c>
      <c r="O33" s="17" t="s">
        <v>854</v>
      </c>
      <c r="P33" s="17"/>
      <c r="Q33" s="19" t="s">
        <v>852</v>
      </c>
      <c r="R33" s="17"/>
      <c r="S33" s="17"/>
      <c r="T33" s="17" t="s">
        <v>835</v>
      </c>
      <c r="U33" s="16" t="s">
        <v>835</v>
      </c>
      <c r="V33" s="16" t="s">
        <v>835</v>
      </c>
      <c r="W33" s="16" t="s">
        <v>35</v>
      </c>
      <c r="X33" s="16" t="s">
        <v>835</v>
      </c>
      <c r="Y33" s="16" t="s">
        <v>835</v>
      </c>
      <c r="AA33" s="16" t="s">
        <v>766</v>
      </c>
      <c r="AD33" s="17" t="s">
        <v>853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70736-A57D-054C-83D4-E6E2B40B90B2}">
  <dimension ref="A1:AJ43"/>
  <sheetViews>
    <sheetView workbookViewId="0">
      <selection activeCell="M51" sqref="M51"/>
    </sheetView>
  </sheetViews>
  <sheetFormatPr baseColWidth="10" defaultRowHeight="16" x14ac:dyDescent="0.2"/>
  <sheetData>
    <row r="1" spans="1:36" x14ac:dyDescent="0.2">
      <c r="A1" s="21" t="s">
        <v>857</v>
      </c>
    </row>
    <row r="3" spans="1:36" x14ac:dyDescent="0.2">
      <c r="A3" t="s">
        <v>0</v>
      </c>
      <c r="B3" t="s">
        <v>1</v>
      </c>
      <c r="C3" t="s">
        <v>2</v>
      </c>
      <c r="D3" t="s">
        <v>3</v>
      </c>
      <c r="E3" t="s">
        <v>4</v>
      </c>
      <c r="F3" t="s">
        <v>5</v>
      </c>
      <c r="G3" t="s">
        <v>6</v>
      </c>
      <c r="H3" t="s">
        <v>7</v>
      </c>
      <c r="I3" t="s">
        <v>809</v>
      </c>
      <c r="J3" t="s">
        <v>808</v>
      </c>
      <c r="K3" t="s">
        <v>810</v>
      </c>
      <c r="L3" t="s">
        <v>8</v>
      </c>
      <c r="M3" t="s">
        <v>9</v>
      </c>
      <c r="N3" t="s">
        <v>10</v>
      </c>
      <c r="O3" t="s">
        <v>11</v>
      </c>
      <c r="P3" t="s">
        <v>12</v>
      </c>
      <c r="Q3" t="s">
        <v>13</v>
      </c>
      <c r="R3" t="s">
        <v>14</v>
      </c>
      <c r="S3" t="s">
        <v>15</v>
      </c>
      <c r="T3" t="s">
        <v>851</v>
      </c>
      <c r="U3" t="s">
        <v>807</v>
      </c>
      <c r="V3" t="s">
        <v>29</v>
      </c>
      <c r="W3" t="s">
        <v>831</v>
      </c>
      <c r="X3" t="s">
        <v>832</v>
      </c>
      <c r="Y3" t="s">
        <v>361</v>
      </c>
      <c r="Z3" t="s">
        <v>833</v>
      </c>
      <c r="AA3" t="s">
        <v>16</v>
      </c>
      <c r="AB3" t="s">
        <v>17</v>
      </c>
      <c r="AC3" t="s">
        <v>18</v>
      </c>
      <c r="AD3" t="s">
        <v>19</v>
      </c>
      <c r="AE3" t="s">
        <v>20</v>
      </c>
      <c r="AF3" t="s">
        <v>844</v>
      </c>
      <c r="AG3" t="s">
        <v>823</v>
      </c>
      <c r="AH3" t="s">
        <v>824</v>
      </c>
      <c r="AI3" t="s">
        <v>825</v>
      </c>
      <c r="AJ3" t="s">
        <v>828</v>
      </c>
    </row>
    <row r="4" spans="1:36" x14ac:dyDescent="0.2">
      <c r="B4" s="3" t="s">
        <v>21</v>
      </c>
      <c r="C4" s="12">
        <v>15</v>
      </c>
      <c r="D4" s="3" t="s">
        <v>22</v>
      </c>
      <c r="E4" s="3" t="s">
        <v>23</v>
      </c>
      <c r="F4" s="12">
        <v>1</v>
      </c>
      <c r="G4" s="12">
        <v>1</v>
      </c>
      <c r="H4" s="12"/>
      <c r="I4" s="12">
        <v>2.6629999999999998</v>
      </c>
      <c r="J4" s="12">
        <v>2.4990000000000001</v>
      </c>
      <c r="K4" s="12">
        <f t="shared" ref="K4:K43" si="0">IF(J4&gt;0,(I4*(J4^2))*(3.14159/6),"")</f>
        <v>8.707669442950694</v>
      </c>
      <c r="L4" s="12" t="s">
        <v>32</v>
      </c>
      <c r="M4" t="s">
        <v>25</v>
      </c>
      <c r="N4" s="12" t="s">
        <v>26</v>
      </c>
      <c r="O4" t="str">
        <f>"CG_"&amp;C4&amp;"_"&amp;D4&amp;"_"&amp;E4&amp;".jpg"</f>
        <v>CG_15_T1_K16.jpg</v>
      </c>
      <c r="Q4" s="3" t="s">
        <v>852</v>
      </c>
      <c r="T4" s="12" t="s">
        <v>835</v>
      </c>
      <c r="U4" t="str">
        <f t="shared" ref="U4:U43" si="1">IF(J4&gt;0,"yes","no")</f>
        <v>yes</v>
      </c>
      <c r="V4" t="str">
        <f t="shared" ref="V4:V43" si="2">IF(H4&gt;0,"yes","no")</f>
        <v>no</v>
      </c>
      <c r="W4" t="str">
        <f t="shared" ref="W4:W43" si="3">IF(AA4="hatch","yes","no")</f>
        <v>no</v>
      </c>
      <c r="X4" t="str">
        <f t="shared" ref="X4:X43" si="4">IF(AA4="swimup","yes","no")</f>
        <v>no</v>
      </c>
      <c r="Y4" t="str">
        <f t="shared" ref="Y4:Y43" si="5">IF(AA4="respiration","yes","no")</f>
        <v>no</v>
      </c>
    </row>
    <row r="5" spans="1:36" x14ac:dyDescent="0.2">
      <c r="B5" s="3" t="s">
        <v>21</v>
      </c>
      <c r="C5" s="12">
        <v>15</v>
      </c>
      <c r="D5" s="3" t="s">
        <v>22</v>
      </c>
      <c r="E5" s="3" t="s">
        <v>23</v>
      </c>
      <c r="F5" s="12">
        <v>2</v>
      </c>
      <c r="G5" s="12">
        <v>2</v>
      </c>
      <c r="H5" s="12"/>
      <c r="I5" s="12">
        <v>2.621</v>
      </c>
      <c r="J5" s="12">
        <v>2.5019999999999998</v>
      </c>
      <c r="K5" s="12">
        <f t="shared" si="0"/>
        <v>8.5909241996382573</v>
      </c>
      <c r="L5" s="12" t="s">
        <v>32</v>
      </c>
      <c r="M5" t="s">
        <v>25</v>
      </c>
      <c r="N5" s="12" t="s">
        <v>26</v>
      </c>
      <c r="O5" t="str">
        <f t="shared" ref="O5:O43" si="6">"CG_D"&amp;C5&amp;"_"&amp;D5&amp;"_"&amp;E5&amp;".jpg"</f>
        <v>CG_D15_T1_K16.jpg</v>
      </c>
      <c r="Q5" s="3" t="s">
        <v>852</v>
      </c>
      <c r="T5" s="12" t="s">
        <v>835</v>
      </c>
      <c r="U5" t="str">
        <f t="shared" si="1"/>
        <v>yes</v>
      </c>
      <c r="V5" t="str">
        <f t="shared" si="2"/>
        <v>no</v>
      </c>
      <c r="W5" t="str">
        <f t="shared" si="3"/>
        <v>no</v>
      </c>
      <c r="X5" t="str">
        <f t="shared" si="4"/>
        <v>no</v>
      </c>
      <c r="Y5" t="str">
        <f t="shared" si="5"/>
        <v>no</v>
      </c>
    </row>
    <row r="6" spans="1:36" x14ac:dyDescent="0.2">
      <c r="B6" s="3" t="s">
        <v>21</v>
      </c>
      <c r="C6" s="12">
        <v>15</v>
      </c>
      <c r="D6" s="3" t="s">
        <v>22</v>
      </c>
      <c r="E6" s="3" t="s">
        <v>23</v>
      </c>
      <c r="F6" s="12">
        <v>3</v>
      </c>
      <c r="G6" s="12">
        <v>3</v>
      </c>
      <c r="I6" s="3">
        <v>2.7440000000000002</v>
      </c>
      <c r="J6" s="3">
        <v>2.621</v>
      </c>
      <c r="K6">
        <f t="shared" si="0"/>
        <v>9.8699829945762261</v>
      </c>
      <c r="L6" s="12" t="s">
        <v>32</v>
      </c>
      <c r="M6" t="s">
        <v>25</v>
      </c>
      <c r="N6" s="12" t="s">
        <v>26</v>
      </c>
      <c r="O6" t="str">
        <f t="shared" si="6"/>
        <v>CG_D15_T1_K16.jpg</v>
      </c>
      <c r="Q6" s="3" t="s">
        <v>852</v>
      </c>
      <c r="T6" s="12" t="s">
        <v>835</v>
      </c>
      <c r="U6" t="str">
        <f t="shared" si="1"/>
        <v>yes</v>
      </c>
      <c r="V6" t="str">
        <f t="shared" si="2"/>
        <v>no</v>
      </c>
      <c r="W6" t="str">
        <f t="shared" si="3"/>
        <v>no</v>
      </c>
      <c r="X6" t="str">
        <f t="shared" si="4"/>
        <v>no</v>
      </c>
      <c r="Y6" t="str">
        <f t="shared" si="5"/>
        <v>no</v>
      </c>
    </row>
    <row r="7" spans="1:36" x14ac:dyDescent="0.2">
      <c r="B7" s="3" t="s">
        <v>21</v>
      </c>
      <c r="C7" s="12">
        <v>15</v>
      </c>
      <c r="D7" s="3" t="s">
        <v>22</v>
      </c>
      <c r="E7" s="3" t="s">
        <v>23</v>
      </c>
      <c r="F7" s="12">
        <v>4</v>
      </c>
      <c r="G7" s="12">
        <v>4</v>
      </c>
      <c r="I7" s="3">
        <v>2.62</v>
      </c>
      <c r="J7" s="3">
        <v>2.4580000000000002</v>
      </c>
      <c r="K7">
        <f t="shared" si="0"/>
        <v>8.2882588092785348</v>
      </c>
      <c r="L7" s="12" t="s">
        <v>32</v>
      </c>
      <c r="M7" t="s">
        <v>25</v>
      </c>
      <c r="N7" s="12" t="s">
        <v>26</v>
      </c>
      <c r="O7" t="str">
        <f t="shared" si="6"/>
        <v>CG_D15_T1_K16.jpg</v>
      </c>
      <c r="Q7" s="3" t="s">
        <v>852</v>
      </c>
      <c r="T7" s="12" t="s">
        <v>835</v>
      </c>
      <c r="U7" t="str">
        <f t="shared" si="1"/>
        <v>yes</v>
      </c>
      <c r="V7" t="str">
        <f t="shared" si="2"/>
        <v>no</v>
      </c>
      <c r="W7" t="str">
        <f t="shared" si="3"/>
        <v>no</v>
      </c>
      <c r="X7" t="str">
        <f t="shared" si="4"/>
        <v>no</v>
      </c>
      <c r="Y7" t="str">
        <f t="shared" si="5"/>
        <v>no</v>
      </c>
    </row>
    <row r="8" spans="1:36" x14ac:dyDescent="0.2">
      <c r="B8" s="3" t="s">
        <v>21</v>
      </c>
      <c r="C8" s="12">
        <v>15</v>
      </c>
      <c r="D8" s="3" t="s">
        <v>22</v>
      </c>
      <c r="E8" s="3" t="s">
        <v>23</v>
      </c>
      <c r="F8" s="12">
        <v>5</v>
      </c>
      <c r="G8" s="12">
        <v>5</v>
      </c>
      <c r="I8" s="3">
        <v>2.786</v>
      </c>
      <c r="J8" s="3">
        <v>2.29</v>
      </c>
      <c r="K8">
        <f t="shared" si="0"/>
        <v>7.649804427255666</v>
      </c>
      <c r="L8" s="12" t="s">
        <v>32</v>
      </c>
      <c r="M8" t="s">
        <v>25</v>
      </c>
      <c r="N8" s="12" t="s">
        <v>26</v>
      </c>
      <c r="O8" t="str">
        <f t="shared" si="6"/>
        <v>CG_D15_T1_K16.jpg</v>
      </c>
      <c r="Q8" s="3" t="s">
        <v>852</v>
      </c>
      <c r="T8" s="12" t="s">
        <v>835</v>
      </c>
      <c r="U8" t="str">
        <f t="shared" si="1"/>
        <v>yes</v>
      </c>
      <c r="V8" t="str">
        <f t="shared" si="2"/>
        <v>no</v>
      </c>
      <c r="W8" t="str">
        <f t="shared" si="3"/>
        <v>no</v>
      </c>
      <c r="X8" t="str">
        <f t="shared" si="4"/>
        <v>no</v>
      </c>
      <c r="Y8" t="str">
        <f t="shared" si="5"/>
        <v>no</v>
      </c>
    </row>
    <row r="9" spans="1:36" x14ac:dyDescent="0.2">
      <c r="B9" s="3" t="s">
        <v>21</v>
      </c>
      <c r="C9" s="12">
        <v>15</v>
      </c>
      <c r="D9" s="3" t="s">
        <v>22</v>
      </c>
      <c r="E9" s="3" t="s">
        <v>23</v>
      </c>
      <c r="F9" s="12">
        <v>6</v>
      </c>
      <c r="G9" s="12">
        <v>6</v>
      </c>
      <c r="I9" s="3">
        <v>2.702</v>
      </c>
      <c r="J9" s="3">
        <v>2.456</v>
      </c>
      <c r="K9">
        <f t="shared" si="0"/>
        <v>8.5337580414807466</v>
      </c>
      <c r="L9" s="12" t="s">
        <v>32</v>
      </c>
      <c r="M9" t="s">
        <v>25</v>
      </c>
      <c r="N9" s="12" t="s">
        <v>26</v>
      </c>
      <c r="O9" t="str">
        <f t="shared" si="6"/>
        <v>CG_D15_T1_K16.jpg</v>
      </c>
      <c r="Q9" s="3" t="s">
        <v>852</v>
      </c>
      <c r="T9" s="12" t="s">
        <v>835</v>
      </c>
      <c r="U9" t="str">
        <f t="shared" si="1"/>
        <v>yes</v>
      </c>
      <c r="V9" t="str">
        <f t="shared" si="2"/>
        <v>no</v>
      </c>
      <c r="W9" t="str">
        <f t="shared" si="3"/>
        <v>no</v>
      </c>
      <c r="X9" t="str">
        <f t="shared" si="4"/>
        <v>no</v>
      </c>
      <c r="Y9" t="str">
        <f t="shared" si="5"/>
        <v>no</v>
      </c>
    </row>
    <row r="10" spans="1:36" x14ac:dyDescent="0.2">
      <c r="B10" s="3" t="s">
        <v>21</v>
      </c>
      <c r="C10" s="12">
        <v>15</v>
      </c>
      <c r="D10" s="3" t="s">
        <v>22</v>
      </c>
      <c r="E10" s="3" t="s">
        <v>23</v>
      </c>
      <c r="F10" s="12">
        <v>7</v>
      </c>
      <c r="G10" s="12">
        <v>7</v>
      </c>
      <c r="I10" s="3">
        <v>2.5</v>
      </c>
      <c r="J10" s="3">
        <v>2.4630000000000001</v>
      </c>
      <c r="K10">
        <f t="shared" si="0"/>
        <v>7.9408517444625</v>
      </c>
      <c r="L10" s="12" t="s">
        <v>32</v>
      </c>
      <c r="M10" t="s">
        <v>25</v>
      </c>
      <c r="N10" s="12" t="s">
        <v>26</v>
      </c>
      <c r="O10" t="str">
        <f t="shared" si="6"/>
        <v>CG_D15_T1_K16.jpg</v>
      </c>
      <c r="Q10" s="3" t="s">
        <v>852</v>
      </c>
      <c r="T10" s="12" t="s">
        <v>835</v>
      </c>
      <c r="U10" t="str">
        <f t="shared" si="1"/>
        <v>yes</v>
      </c>
      <c r="V10" t="str">
        <f t="shared" si="2"/>
        <v>no</v>
      </c>
      <c r="W10" t="str">
        <f t="shared" si="3"/>
        <v>no</v>
      </c>
      <c r="X10" t="str">
        <f t="shared" si="4"/>
        <v>no</v>
      </c>
      <c r="Y10" t="str">
        <f t="shared" si="5"/>
        <v>no</v>
      </c>
    </row>
    <row r="11" spans="1:36" x14ac:dyDescent="0.2">
      <c r="B11" s="3" t="s">
        <v>21</v>
      </c>
      <c r="C11" s="12">
        <v>15</v>
      </c>
      <c r="D11" s="3" t="s">
        <v>22</v>
      </c>
      <c r="E11" s="3" t="s">
        <v>23</v>
      </c>
      <c r="F11" s="12">
        <v>8</v>
      </c>
      <c r="G11" s="12">
        <v>8</v>
      </c>
      <c r="I11" s="3">
        <v>2.8719999999999999</v>
      </c>
      <c r="J11" s="3">
        <v>2.78</v>
      </c>
      <c r="K11">
        <f t="shared" si="0"/>
        <v>11.621770176005329</v>
      </c>
      <c r="L11" s="12" t="s">
        <v>32</v>
      </c>
      <c r="M11" t="s">
        <v>25</v>
      </c>
      <c r="N11" s="12" t="s">
        <v>26</v>
      </c>
      <c r="O11" t="str">
        <f t="shared" si="6"/>
        <v>CG_D15_T1_K16.jpg</v>
      </c>
      <c r="Q11" s="3" t="s">
        <v>852</v>
      </c>
      <c r="T11" s="12" t="s">
        <v>835</v>
      </c>
      <c r="U11" t="str">
        <f t="shared" si="1"/>
        <v>yes</v>
      </c>
      <c r="V11" t="str">
        <f t="shared" si="2"/>
        <v>no</v>
      </c>
      <c r="W11" t="str">
        <f t="shared" si="3"/>
        <v>no</v>
      </c>
      <c r="X11" t="str">
        <f t="shared" si="4"/>
        <v>no</v>
      </c>
      <c r="Y11" t="str">
        <f t="shared" si="5"/>
        <v>no</v>
      </c>
    </row>
    <row r="12" spans="1:36" x14ac:dyDescent="0.2">
      <c r="B12" s="3" t="s">
        <v>21</v>
      </c>
      <c r="C12" s="12">
        <v>15</v>
      </c>
      <c r="D12" s="3" t="s">
        <v>22</v>
      </c>
      <c r="E12" s="3" t="s">
        <v>23</v>
      </c>
      <c r="F12" s="12">
        <v>9</v>
      </c>
      <c r="G12" s="12">
        <v>9</v>
      </c>
      <c r="I12">
        <v>2.2930000000000001</v>
      </c>
      <c r="J12">
        <v>2.2080000000000002</v>
      </c>
      <c r="K12">
        <f t="shared" si="0"/>
        <v>5.85329548067328</v>
      </c>
      <c r="L12" s="12" t="s">
        <v>32</v>
      </c>
      <c r="M12" t="s">
        <v>25</v>
      </c>
      <c r="N12" s="12" t="s">
        <v>26</v>
      </c>
      <c r="O12" t="str">
        <f t="shared" si="6"/>
        <v>CG_D15_T1_K16.jpg</v>
      </c>
      <c r="Q12" s="3" t="s">
        <v>852</v>
      </c>
      <c r="T12" s="12" t="s">
        <v>835</v>
      </c>
      <c r="U12" t="str">
        <f t="shared" si="1"/>
        <v>yes</v>
      </c>
      <c r="V12" t="str">
        <f t="shared" si="2"/>
        <v>no</v>
      </c>
      <c r="W12" t="str">
        <f t="shared" si="3"/>
        <v>no</v>
      </c>
      <c r="X12" t="str">
        <f t="shared" si="4"/>
        <v>no</v>
      </c>
      <c r="Y12" t="str">
        <f t="shared" si="5"/>
        <v>no</v>
      </c>
    </row>
    <row r="13" spans="1:36" x14ac:dyDescent="0.2">
      <c r="B13" s="3" t="s">
        <v>21</v>
      </c>
      <c r="C13" s="12">
        <v>15</v>
      </c>
      <c r="D13" s="3" t="s">
        <v>22</v>
      </c>
      <c r="E13" s="3" t="s">
        <v>23</v>
      </c>
      <c r="F13" s="12">
        <v>10</v>
      </c>
      <c r="G13" s="12">
        <v>10</v>
      </c>
      <c r="I13">
        <v>3.0750000000000002</v>
      </c>
      <c r="J13">
        <v>2.54</v>
      </c>
      <c r="K13">
        <f t="shared" si="0"/>
        <v>10.387494547549998</v>
      </c>
      <c r="L13" s="12" t="s">
        <v>32</v>
      </c>
      <c r="M13" t="s">
        <v>25</v>
      </c>
      <c r="N13" s="12" t="s">
        <v>26</v>
      </c>
      <c r="O13" t="str">
        <f t="shared" si="6"/>
        <v>CG_D15_T1_K16.jpg</v>
      </c>
      <c r="Q13" s="3" t="s">
        <v>852</v>
      </c>
      <c r="T13" s="12" t="s">
        <v>835</v>
      </c>
      <c r="U13" t="str">
        <f t="shared" si="1"/>
        <v>yes</v>
      </c>
      <c r="V13" t="str">
        <f t="shared" si="2"/>
        <v>no</v>
      </c>
      <c r="W13" t="str">
        <f t="shared" si="3"/>
        <v>no</v>
      </c>
      <c r="X13" t="str">
        <f t="shared" si="4"/>
        <v>no</v>
      </c>
      <c r="Y13" t="str">
        <f t="shared" si="5"/>
        <v>no</v>
      </c>
    </row>
    <row r="14" spans="1:36" x14ac:dyDescent="0.2">
      <c r="B14" s="3" t="s">
        <v>21</v>
      </c>
      <c r="C14" s="12">
        <v>15</v>
      </c>
      <c r="D14" s="3" t="s">
        <v>22</v>
      </c>
      <c r="E14" s="3" t="s">
        <v>89</v>
      </c>
      <c r="F14">
        <v>1</v>
      </c>
      <c r="G14">
        <v>1</v>
      </c>
      <c r="I14">
        <v>2.9039999999999999</v>
      </c>
      <c r="J14">
        <v>2.835</v>
      </c>
      <c r="K14">
        <f t="shared" si="0"/>
        <v>12.220838192870998</v>
      </c>
      <c r="L14" s="12" t="s">
        <v>32</v>
      </c>
      <c r="M14" t="s">
        <v>25</v>
      </c>
      <c r="N14" s="12" t="s">
        <v>26</v>
      </c>
      <c r="O14" t="str">
        <f t="shared" si="6"/>
        <v>CG_D15_T1_K15.jpg</v>
      </c>
      <c r="Q14" s="3" t="s">
        <v>852</v>
      </c>
      <c r="T14" s="12" t="s">
        <v>835</v>
      </c>
      <c r="U14" t="str">
        <f t="shared" si="1"/>
        <v>yes</v>
      </c>
      <c r="V14" t="str">
        <f t="shared" si="2"/>
        <v>no</v>
      </c>
      <c r="W14" t="str">
        <f t="shared" si="3"/>
        <v>no</v>
      </c>
      <c r="X14" t="str">
        <f t="shared" si="4"/>
        <v>no</v>
      </c>
      <c r="Y14" t="str">
        <f t="shared" si="5"/>
        <v>no</v>
      </c>
    </row>
    <row r="15" spans="1:36" x14ac:dyDescent="0.2">
      <c r="B15" s="3" t="s">
        <v>21</v>
      </c>
      <c r="C15" s="12">
        <v>15</v>
      </c>
      <c r="D15" s="3" t="s">
        <v>22</v>
      </c>
      <c r="E15" s="3" t="s">
        <v>89</v>
      </c>
      <c r="F15">
        <v>2</v>
      </c>
      <c r="G15">
        <v>2</v>
      </c>
      <c r="I15">
        <v>2.9159999999999999</v>
      </c>
      <c r="J15">
        <v>2.7879999999999998</v>
      </c>
      <c r="K15">
        <f t="shared" si="0"/>
        <v>11.867829926506557</v>
      </c>
      <c r="L15" s="12" t="s">
        <v>32</v>
      </c>
      <c r="M15" t="s">
        <v>25</v>
      </c>
      <c r="N15" s="12" t="s">
        <v>26</v>
      </c>
      <c r="O15" t="str">
        <f t="shared" si="6"/>
        <v>CG_D15_T1_K15.jpg</v>
      </c>
      <c r="Q15" s="3" t="s">
        <v>852</v>
      </c>
      <c r="T15" s="12" t="s">
        <v>835</v>
      </c>
      <c r="U15" t="str">
        <f t="shared" si="1"/>
        <v>yes</v>
      </c>
      <c r="V15" t="str">
        <f t="shared" si="2"/>
        <v>no</v>
      </c>
      <c r="W15" t="str">
        <f t="shared" si="3"/>
        <v>no</v>
      </c>
      <c r="X15" t="str">
        <f t="shared" si="4"/>
        <v>no</v>
      </c>
      <c r="Y15" t="str">
        <f t="shared" si="5"/>
        <v>no</v>
      </c>
    </row>
    <row r="16" spans="1:36" x14ac:dyDescent="0.2">
      <c r="B16" s="3" t="s">
        <v>21</v>
      </c>
      <c r="C16" s="12">
        <v>15</v>
      </c>
      <c r="D16" s="3" t="s">
        <v>22</v>
      </c>
      <c r="E16" s="3" t="s">
        <v>89</v>
      </c>
      <c r="F16">
        <v>3</v>
      </c>
      <c r="G16">
        <v>3</v>
      </c>
      <c r="I16">
        <v>3.1139999999999999</v>
      </c>
      <c r="J16">
        <v>2.8279999999999998</v>
      </c>
      <c r="K16">
        <f t="shared" si="0"/>
        <v>13.039942427732637</v>
      </c>
      <c r="L16" s="12" t="s">
        <v>32</v>
      </c>
      <c r="M16" t="s">
        <v>25</v>
      </c>
      <c r="N16" s="12" t="s">
        <v>26</v>
      </c>
      <c r="O16" t="str">
        <f t="shared" si="6"/>
        <v>CG_D15_T1_K15.jpg</v>
      </c>
      <c r="Q16" s="3" t="s">
        <v>852</v>
      </c>
      <c r="T16" s="12" t="s">
        <v>835</v>
      </c>
      <c r="U16" t="str">
        <f t="shared" si="1"/>
        <v>yes</v>
      </c>
      <c r="V16" t="str">
        <f t="shared" si="2"/>
        <v>no</v>
      </c>
      <c r="W16" t="str">
        <f t="shared" si="3"/>
        <v>no</v>
      </c>
      <c r="X16" t="str">
        <f t="shared" si="4"/>
        <v>no</v>
      </c>
      <c r="Y16" t="str">
        <f t="shared" si="5"/>
        <v>no</v>
      </c>
    </row>
    <row r="17" spans="1:36" x14ac:dyDescent="0.2">
      <c r="B17" s="3" t="s">
        <v>21</v>
      </c>
      <c r="C17" s="12">
        <v>15</v>
      </c>
      <c r="D17" s="3" t="s">
        <v>22</v>
      </c>
      <c r="E17" s="3" t="s">
        <v>89</v>
      </c>
      <c r="F17">
        <v>4</v>
      </c>
      <c r="G17">
        <v>4</v>
      </c>
      <c r="I17">
        <v>3.1579999999999999</v>
      </c>
      <c r="J17">
        <v>3.0750000000000002</v>
      </c>
      <c r="K17">
        <f t="shared" si="0"/>
        <v>15.63509849139375</v>
      </c>
      <c r="L17" s="12" t="s">
        <v>32</v>
      </c>
      <c r="M17" t="s">
        <v>25</v>
      </c>
      <c r="N17" s="12" t="s">
        <v>26</v>
      </c>
      <c r="O17" t="str">
        <f t="shared" si="6"/>
        <v>CG_D15_T1_K15.jpg</v>
      </c>
      <c r="Q17" s="3" t="s">
        <v>852</v>
      </c>
      <c r="T17" s="12" t="s">
        <v>835</v>
      </c>
      <c r="U17" t="str">
        <f t="shared" si="1"/>
        <v>yes</v>
      </c>
      <c r="V17" t="str">
        <f t="shared" si="2"/>
        <v>no</v>
      </c>
      <c r="W17" t="str">
        <f t="shared" si="3"/>
        <v>no</v>
      </c>
      <c r="X17" t="str">
        <f t="shared" si="4"/>
        <v>no</v>
      </c>
      <c r="Y17" t="str">
        <f t="shared" si="5"/>
        <v>no</v>
      </c>
    </row>
    <row r="18" spans="1:36" x14ac:dyDescent="0.2">
      <c r="B18" s="3" t="s">
        <v>21</v>
      </c>
      <c r="C18" s="12">
        <v>15</v>
      </c>
      <c r="D18" s="3" t="s">
        <v>22</v>
      </c>
      <c r="E18" s="3" t="s">
        <v>89</v>
      </c>
      <c r="F18">
        <v>5</v>
      </c>
      <c r="G18">
        <v>5</v>
      </c>
      <c r="I18">
        <v>3.0760000000000001</v>
      </c>
      <c r="J18">
        <v>2.9529999999999998</v>
      </c>
      <c r="K18">
        <f t="shared" si="0"/>
        <v>14.04466810045759</v>
      </c>
      <c r="L18" s="12" t="s">
        <v>32</v>
      </c>
      <c r="M18" t="s">
        <v>25</v>
      </c>
      <c r="N18" s="12" t="s">
        <v>26</v>
      </c>
      <c r="O18" t="str">
        <f t="shared" si="6"/>
        <v>CG_D15_T1_K15.jpg</v>
      </c>
      <c r="Q18" s="3" t="s">
        <v>852</v>
      </c>
      <c r="T18" s="12" t="s">
        <v>835</v>
      </c>
      <c r="U18" t="str">
        <f t="shared" si="1"/>
        <v>yes</v>
      </c>
      <c r="V18" t="str">
        <f t="shared" si="2"/>
        <v>no</v>
      </c>
      <c r="W18" t="str">
        <f t="shared" si="3"/>
        <v>no</v>
      </c>
      <c r="X18" t="str">
        <f t="shared" si="4"/>
        <v>no</v>
      </c>
      <c r="Y18" t="str">
        <f t="shared" si="5"/>
        <v>no</v>
      </c>
    </row>
    <row r="19" spans="1:36" x14ac:dyDescent="0.2">
      <c r="B19" s="3" t="s">
        <v>21</v>
      </c>
      <c r="C19" s="12">
        <v>15</v>
      </c>
      <c r="D19" s="3" t="s">
        <v>22</v>
      </c>
      <c r="E19" s="3" t="s">
        <v>89</v>
      </c>
      <c r="F19">
        <v>6</v>
      </c>
      <c r="G19">
        <v>6</v>
      </c>
      <c r="I19">
        <v>2.952</v>
      </c>
      <c r="J19">
        <v>2.7919999999999998</v>
      </c>
      <c r="K19">
        <f t="shared" si="0"/>
        <v>12.048845527441916</v>
      </c>
      <c r="L19" s="12" t="s">
        <v>32</v>
      </c>
      <c r="M19" t="s">
        <v>25</v>
      </c>
      <c r="N19" s="12" t="s">
        <v>26</v>
      </c>
      <c r="O19" t="str">
        <f t="shared" si="6"/>
        <v>CG_D15_T1_K15.jpg</v>
      </c>
      <c r="Q19" s="3" t="s">
        <v>852</v>
      </c>
      <c r="T19" s="12" t="s">
        <v>835</v>
      </c>
      <c r="U19" t="str">
        <f t="shared" si="1"/>
        <v>yes</v>
      </c>
      <c r="V19" t="str">
        <f t="shared" si="2"/>
        <v>no</v>
      </c>
      <c r="W19" t="str">
        <f t="shared" si="3"/>
        <v>no</v>
      </c>
      <c r="X19" t="str">
        <f t="shared" si="4"/>
        <v>no</v>
      </c>
      <c r="Y19" t="str">
        <f t="shared" si="5"/>
        <v>no</v>
      </c>
    </row>
    <row r="20" spans="1:36" x14ac:dyDescent="0.2">
      <c r="B20" s="3" t="s">
        <v>21</v>
      </c>
      <c r="C20" s="12">
        <v>15</v>
      </c>
      <c r="D20" s="3" t="s">
        <v>22</v>
      </c>
      <c r="E20" s="3" t="s">
        <v>89</v>
      </c>
      <c r="F20">
        <v>7</v>
      </c>
      <c r="G20">
        <v>7</v>
      </c>
      <c r="I20">
        <v>2.8290000000000002</v>
      </c>
      <c r="J20">
        <v>2.8290000000000002</v>
      </c>
      <c r="K20">
        <f t="shared" si="0"/>
        <v>11.854878242639087</v>
      </c>
      <c r="L20" s="12" t="s">
        <v>32</v>
      </c>
      <c r="M20" t="s">
        <v>25</v>
      </c>
      <c r="N20" s="12" t="s">
        <v>26</v>
      </c>
      <c r="O20" t="str">
        <f t="shared" si="6"/>
        <v>CG_D15_T1_K15.jpg</v>
      </c>
      <c r="Q20" s="3" t="s">
        <v>852</v>
      </c>
      <c r="T20" s="12" t="s">
        <v>835</v>
      </c>
      <c r="U20" t="str">
        <f t="shared" si="1"/>
        <v>yes</v>
      </c>
      <c r="V20" t="str">
        <f t="shared" si="2"/>
        <v>no</v>
      </c>
      <c r="W20" t="str">
        <f t="shared" si="3"/>
        <v>no</v>
      </c>
      <c r="X20" t="str">
        <f t="shared" si="4"/>
        <v>no</v>
      </c>
      <c r="Y20" t="str">
        <f t="shared" si="5"/>
        <v>no</v>
      </c>
    </row>
    <row r="21" spans="1:36" x14ac:dyDescent="0.2">
      <c r="B21" s="3" t="s">
        <v>21</v>
      </c>
      <c r="C21" s="12">
        <v>15</v>
      </c>
      <c r="D21" s="3" t="s">
        <v>22</v>
      </c>
      <c r="E21" s="3" t="s">
        <v>89</v>
      </c>
      <c r="F21">
        <v>8</v>
      </c>
      <c r="G21">
        <v>8</v>
      </c>
      <c r="I21">
        <v>2.8290000000000002</v>
      </c>
      <c r="J21">
        <v>2.7839999999999998</v>
      </c>
      <c r="K21">
        <f t="shared" si="0"/>
        <v>11.480734265103358</v>
      </c>
      <c r="L21" s="12" t="s">
        <v>32</v>
      </c>
      <c r="M21" t="s">
        <v>25</v>
      </c>
      <c r="N21" s="12" t="s">
        <v>26</v>
      </c>
      <c r="O21" t="str">
        <f t="shared" si="6"/>
        <v>CG_D15_T1_K15.jpg</v>
      </c>
      <c r="Q21" s="3" t="s">
        <v>852</v>
      </c>
      <c r="T21" s="12" t="s">
        <v>835</v>
      </c>
      <c r="U21" t="str">
        <f t="shared" si="1"/>
        <v>yes</v>
      </c>
      <c r="V21" t="str">
        <f t="shared" si="2"/>
        <v>no</v>
      </c>
      <c r="W21" t="str">
        <f t="shared" si="3"/>
        <v>no</v>
      </c>
      <c r="X21" t="str">
        <f t="shared" si="4"/>
        <v>no</v>
      </c>
      <c r="Y21" t="str">
        <f t="shared" si="5"/>
        <v>no</v>
      </c>
    </row>
    <row r="22" spans="1:36" x14ac:dyDescent="0.2">
      <c r="B22" s="3" t="s">
        <v>21</v>
      </c>
      <c r="C22" s="12">
        <v>15</v>
      </c>
      <c r="D22" s="3" t="s">
        <v>22</v>
      </c>
      <c r="E22" s="3" t="s">
        <v>89</v>
      </c>
      <c r="F22">
        <v>9</v>
      </c>
      <c r="G22">
        <v>9</v>
      </c>
      <c r="I22">
        <v>3.0310000000000001</v>
      </c>
      <c r="J22">
        <v>2.956</v>
      </c>
      <c r="K22">
        <f t="shared" si="0"/>
        <v>13.867336409637572</v>
      </c>
      <c r="L22" s="12" t="s">
        <v>32</v>
      </c>
      <c r="M22" t="s">
        <v>25</v>
      </c>
      <c r="N22" s="12" t="s">
        <v>26</v>
      </c>
      <c r="O22" t="str">
        <f t="shared" si="6"/>
        <v>CG_D15_T1_K15.jpg</v>
      </c>
      <c r="Q22" s="3" t="s">
        <v>852</v>
      </c>
      <c r="T22" s="12" t="s">
        <v>835</v>
      </c>
      <c r="U22" t="str">
        <f t="shared" si="1"/>
        <v>yes</v>
      </c>
      <c r="V22" t="str">
        <f t="shared" si="2"/>
        <v>no</v>
      </c>
      <c r="W22" t="str">
        <f t="shared" si="3"/>
        <v>no</v>
      </c>
      <c r="X22" t="str">
        <f t="shared" si="4"/>
        <v>no</v>
      </c>
      <c r="Y22" t="str">
        <f t="shared" si="5"/>
        <v>no</v>
      </c>
    </row>
    <row r="23" spans="1:36" x14ac:dyDescent="0.2">
      <c r="B23" s="3" t="s">
        <v>21</v>
      </c>
      <c r="C23" s="12">
        <v>15</v>
      </c>
      <c r="D23" s="3" t="s">
        <v>22</v>
      </c>
      <c r="E23" s="3" t="s">
        <v>89</v>
      </c>
      <c r="F23">
        <v>10</v>
      </c>
      <c r="G23">
        <v>10</v>
      </c>
      <c r="I23">
        <v>3.0310000000000001</v>
      </c>
      <c r="J23">
        <v>2.7050000000000001</v>
      </c>
      <c r="K23">
        <f t="shared" si="0"/>
        <v>11.612312929818707</v>
      </c>
      <c r="L23" s="12" t="s">
        <v>32</v>
      </c>
      <c r="M23" t="s">
        <v>25</v>
      </c>
      <c r="N23" s="12" t="s">
        <v>26</v>
      </c>
      <c r="O23" t="str">
        <f t="shared" si="6"/>
        <v>CG_D15_T1_K15.jpg</v>
      </c>
      <c r="Q23" s="3" t="s">
        <v>852</v>
      </c>
      <c r="T23" s="12" t="s">
        <v>835</v>
      </c>
      <c r="U23" t="str">
        <f t="shared" si="1"/>
        <v>yes</v>
      </c>
      <c r="V23" t="str">
        <f t="shared" si="2"/>
        <v>no</v>
      </c>
      <c r="W23" t="str">
        <f t="shared" si="3"/>
        <v>no</v>
      </c>
      <c r="X23" t="str">
        <f t="shared" si="4"/>
        <v>no</v>
      </c>
      <c r="Y23" t="str">
        <f t="shared" si="5"/>
        <v>no</v>
      </c>
    </row>
    <row r="24" spans="1:36" x14ac:dyDescent="0.2">
      <c r="A24" s="10"/>
      <c r="B24" s="10" t="s">
        <v>21</v>
      </c>
      <c r="C24" s="10">
        <v>15</v>
      </c>
      <c r="D24" s="10" t="s">
        <v>22</v>
      </c>
      <c r="E24" s="10" t="s">
        <v>89</v>
      </c>
      <c r="F24" s="10">
        <v>1</v>
      </c>
      <c r="G24" s="10">
        <v>1</v>
      </c>
      <c r="H24" s="10"/>
      <c r="I24" s="10">
        <v>2.8359999999999999</v>
      </c>
      <c r="J24" s="10">
        <v>2.6989999999999998</v>
      </c>
      <c r="K24">
        <f t="shared" si="0"/>
        <v>10.81708521720887</v>
      </c>
      <c r="L24" s="10" t="s">
        <v>32</v>
      </c>
      <c r="M24" t="s">
        <v>25</v>
      </c>
      <c r="N24" s="10" t="s">
        <v>26</v>
      </c>
      <c r="O24" s="10" t="str">
        <f t="shared" si="6"/>
        <v>CG_D15_T1_K15.jpg</v>
      </c>
      <c r="P24" s="10"/>
      <c r="Q24" s="2" t="s">
        <v>764</v>
      </c>
      <c r="R24" s="10"/>
      <c r="S24" s="10"/>
      <c r="T24" s="10" t="s">
        <v>835</v>
      </c>
      <c r="U24" t="str">
        <f t="shared" si="1"/>
        <v>yes</v>
      </c>
      <c r="V24" t="str">
        <f t="shared" si="2"/>
        <v>no</v>
      </c>
      <c r="W24" t="str">
        <f t="shared" si="3"/>
        <v>no</v>
      </c>
      <c r="X24" t="str">
        <f t="shared" si="4"/>
        <v>no</v>
      </c>
      <c r="Y24" t="str">
        <f t="shared" si="5"/>
        <v>no</v>
      </c>
      <c r="AA24" t="s">
        <v>813</v>
      </c>
      <c r="AD24" s="10"/>
      <c r="AF24" t="str">
        <f t="shared" ref="AF24:AF43" si="7">IF(OR(AND(J24=J25,I24&gt;0),AND(H24&gt;0,H24=H25)),"duplicate","")</f>
        <v/>
      </c>
      <c r="AG24" t="s">
        <v>826</v>
      </c>
      <c r="AH24" t="s">
        <v>826</v>
      </c>
      <c r="AI24" t="s">
        <v>826</v>
      </c>
      <c r="AJ24" t="s">
        <v>826</v>
      </c>
    </row>
    <row r="25" spans="1:36" x14ac:dyDescent="0.2">
      <c r="A25" s="10"/>
      <c r="B25" s="10" t="s">
        <v>21</v>
      </c>
      <c r="C25" s="10">
        <v>15</v>
      </c>
      <c r="D25" s="10" t="s">
        <v>22</v>
      </c>
      <c r="E25" s="10" t="s">
        <v>89</v>
      </c>
      <c r="F25" s="10">
        <v>2</v>
      </c>
      <c r="G25" s="10">
        <v>2</v>
      </c>
      <c r="H25" s="10"/>
      <c r="I25" s="10">
        <v>2.5859999999999999</v>
      </c>
      <c r="J25" s="10">
        <v>2.5840000000000001</v>
      </c>
      <c r="K25">
        <f t="shared" si="0"/>
        <v>9.0409026867462394</v>
      </c>
      <c r="L25" s="10" t="s">
        <v>32</v>
      </c>
      <c r="M25" t="s">
        <v>25</v>
      </c>
      <c r="N25" s="10" t="s">
        <v>26</v>
      </c>
      <c r="O25" s="10" t="str">
        <f t="shared" si="6"/>
        <v>CG_D15_T1_K15.jpg</v>
      </c>
      <c r="P25" s="10"/>
      <c r="Q25" s="2" t="s">
        <v>764</v>
      </c>
      <c r="R25" s="10"/>
      <c r="S25" s="10"/>
      <c r="T25" s="10" t="s">
        <v>835</v>
      </c>
      <c r="U25" t="str">
        <f t="shared" si="1"/>
        <v>yes</v>
      </c>
      <c r="V25" t="str">
        <f t="shared" si="2"/>
        <v>no</v>
      </c>
      <c r="W25" t="str">
        <f t="shared" si="3"/>
        <v>no</v>
      </c>
      <c r="X25" t="str">
        <f t="shared" si="4"/>
        <v>no</v>
      </c>
      <c r="Y25" t="str">
        <f t="shared" si="5"/>
        <v>no</v>
      </c>
      <c r="AA25" t="s">
        <v>813</v>
      </c>
      <c r="AD25" s="10"/>
      <c r="AF25" t="str">
        <f t="shared" si="7"/>
        <v/>
      </c>
      <c r="AG25" t="s">
        <v>826</v>
      </c>
      <c r="AH25" t="s">
        <v>826</v>
      </c>
      <c r="AI25" t="s">
        <v>826</v>
      </c>
      <c r="AJ25" t="s">
        <v>826</v>
      </c>
    </row>
    <row r="26" spans="1:36" x14ac:dyDescent="0.2">
      <c r="A26" s="10"/>
      <c r="B26" s="10" t="s">
        <v>21</v>
      </c>
      <c r="C26" s="10">
        <v>15</v>
      </c>
      <c r="D26" s="10" t="s">
        <v>22</v>
      </c>
      <c r="E26" s="10" t="s">
        <v>89</v>
      </c>
      <c r="F26" s="10">
        <v>3</v>
      </c>
      <c r="G26" s="10">
        <v>3</v>
      </c>
      <c r="H26" s="10"/>
      <c r="I26" s="10">
        <v>2.9670000000000001</v>
      </c>
      <c r="J26" s="10">
        <v>2.7949999999999999</v>
      </c>
      <c r="K26">
        <f t="shared" si="0"/>
        <v>12.136107821966373</v>
      </c>
      <c r="L26" s="10" t="s">
        <v>32</v>
      </c>
      <c r="M26" t="s">
        <v>25</v>
      </c>
      <c r="N26" s="10" t="s">
        <v>26</v>
      </c>
      <c r="O26" s="10" t="str">
        <f t="shared" si="6"/>
        <v>CG_D15_T1_K15.jpg</v>
      </c>
      <c r="P26" s="10"/>
      <c r="Q26" s="2" t="s">
        <v>764</v>
      </c>
      <c r="R26" s="10"/>
      <c r="S26" s="10"/>
      <c r="T26" s="10" t="s">
        <v>835</v>
      </c>
      <c r="U26" t="str">
        <f t="shared" si="1"/>
        <v>yes</v>
      </c>
      <c r="V26" t="str">
        <f t="shared" si="2"/>
        <v>no</v>
      </c>
      <c r="W26" t="str">
        <f t="shared" si="3"/>
        <v>no</v>
      </c>
      <c r="X26" t="str">
        <f t="shared" si="4"/>
        <v>no</v>
      </c>
      <c r="Y26" t="str">
        <f t="shared" si="5"/>
        <v>no</v>
      </c>
      <c r="AA26" t="s">
        <v>813</v>
      </c>
      <c r="AD26" s="10"/>
      <c r="AF26" t="str">
        <f t="shared" si="7"/>
        <v/>
      </c>
      <c r="AG26" t="s">
        <v>826</v>
      </c>
      <c r="AH26" t="s">
        <v>826</v>
      </c>
      <c r="AI26" t="s">
        <v>826</v>
      </c>
      <c r="AJ26" t="s">
        <v>826</v>
      </c>
    </row>
    <row r="27" spans="1:36" x14ac:dyDescent="0.2">
      <c r="A27" s="10"/>
      <c r="B27" s="10" t="s">
        <v>21</v>
      </c>
      <c r="C27" s="10">
        <v>15</v>
      </c>
      <c r="D27" s="10" t="s">
        <v>22</v>
      </c>
      <c r="E27" s="10" t="s">
        <v>89</v>
      </c>
      <c r="F27" s="10">
        <v>4</v>
      </c>
      <c r="G27" s="10">
        <v>4</v>
      </c>
      <c r="H27" s="10"/>
      <c r="I27" s="10">
        <v>3.1419999999999999</v>
      </c>
      <c r="J27" s="10">
        <v>2.927</v>
      </c>
      <c r="K27">
        <f t="shared" si="0"/>
        <v>14.094506720898604</v>
      </c>
      <c r="L27" s="10" t="s">
        <v>32</v>
      </c>
      <c r="M27" t="s">
        <v>25</v>
      </c>
      <c r="N27" s="10" t="s">
        <v>26</v>
      </c>
      <c r="O27" s="10" t="str">
        <f t="shared" si="6"/>
        <v>CG_D15_T1_K15.jpg</v>
      </c>
      <c r="P27" s="10"/>
      <c r="Q27" s="2" t="s">
        <v>764</v>
      </c>
      <c r="R27" s="10"/>
      <c r="S27" s="10"/>
      <c r="T27" s="10" t="s">
        <v>835</v>
      </c>
      <c r="U27" t="str">
        <f t="shared" si="1"/>
        <v>yes</v>
      </c>
      <c r="V27" t="str">
        <f t="shared" si="2"/>
        <v>no</v>
      </c>
      <c r="W27" t="str">
        <f t="shared" si="3"/>
        <v>no</v>
      </c>
      <c r="X27" t="str">
        <f t="shared" si="4"/>
        <v>no</v>
      </c>
      <c r="Y27" t="str">
        <f t="shared" si="5"/>
        <v>no</v>
      </c>
      <c r="AA27" t="s">
        <v>813</v>
      </c>
      <c r="AD27" s="10"/>
      <c r="AF27" t="str">
        <f t="shared" si="7"/>
        <v/>
      </c>
      <c r="AG27" t="s">
        <v>826</v>
      </c>
      <c r="AH27" t="s">
        <v>826</v>
      </c>
      <c r="AI27" t="s">
        <v>826</v>
      </c>
      <c r="AJ27" t="s">
        <v>826</v>
      </c>
    </row>
    <row r="28" spans="1:36" x14ac:dyDescent="0.2">
      <c r="A28" s="10"/>
      <c r="B28" s="10" t="s">
        <v>21</v>
      </c>
      <c r="C28" s="10">
        <v>15</v>
      </c>
      <c r="D28" s="10" t="s">
        <v>22</v>
      </c>
      <c r="E28" s="10" t="s">
        <v>89</v>
      </c>
      <c r="F28" s="10">
        <v>5</v>
      </c>
      <c r="G28" s="10">
        <v>5</v>
      </c>
      <c r="H28" s="10"/>
      <c r="I28" s="10">
        <v>2.8940000000000001</v>
      </c>
      <c r="J28" s="10">
        <v>2.7549999999999999</v>
      </c>
      <c r="K28">
        <f t="shared" si="0"/>
        <v>11.501116129239415</v>
      </c>
      <c r="L28" s="10" t="s">
        <v>32</v>
      </c>
      <c r="M28" t="s">
        <v>25</v>
      </c>
      <c r="N28" s="10" t="s">
        <v>26</v>
      </c>
      <c r="O28" s="10" t="str">
        <f t="shared" si="6"/>
        <v>CG_D15_T1_K15.jpg</v>
      </c>
      <c r="P28" s="10"/>
      <c r="Q28" s="2" t="s">
        <v>764</v>
      </c>
      <c r="R28" s="10"/>
      <c r="S28" s="10"/>
      <c r="T28" s="10" t="s">
        <v>835</v>
      </c>
      <c r="U28" t="str">
        <f t="shared" si="1"/>
        <v>yes</v>
      </c>
      <c r="V28" t="str">
        <f t="shared" si="2"/>
        <v>no</v>
      </c>
      <c r="W28" t="str">
        <f t="shared" si="3"/>
        <v>no</v>
      </c>
      <c r="X28" t="str">
        <f t="shared" si="4"/>
        <v>no</v>
      </c>
      <c r="Y28" t="str">
        <f t="shared" si="5"/>
        <v>no</v>
      </c>
      <c r="AA28" t="s">
        <v>813</v>
      </c>
      <c r="AD28" s="10"/>
      <c r="AF28" t="str">
        <f t="shared" si="7"/>
        <v/>
      </c>
      <c r="AG28" t="s">
        <v>826</v>
      </c>
      <c r="AH28" t="s">
        <v>826</v>
      </c>
      <c r="AI28" t="s">
        <v>826</v>
      </c>
      <c r="AJ28" t="s">
        <v>826</v>
      </c>
    </row>
    <row r="29" spans="1:36" x14ac:dyDescent="0.2">
      <c r="A29" s="10"/>
      <c r="B29" s="10" t="s">
        <v>21</v>
      </c>
      <c r="C29" s="10">
        <v>15</v>
      </c>
      <c r="D29" s="10" t="s">
        <v>22</v>
      </c>
      <c r="E29" s="10" t="s">
        <v>89</v>
      </c>
      <c r="F29" s="10">
        <v>6</v>
      </c>
      <c r="G29" s="10">
        <v>6</v>
      </c>
      <c r="H29" s="10"/>
      <c r="I29" s="10">
        <v>2.887</v>
      </c>
      <c r="J29" s="10">
        <v>2.7370000000000001</v>
      </c>
      <c r="K29">
        <f t="shared" si="0"/>
        <v>11.323863722202628</v>
      </c>
      <c r="L29" s="10" t="s">
        <v>32</v>
      </c>
      <c r="M29" t="s">
        <v>25</v>
      </c>
      <c r="N29" s="10" t="s">
        <v>26</v>
      </c>
      <c r="O29" s="10" t="str">
        <f t="shared" si="6"/>
        <v>CG_D15_T1_K15.jpg</v>
      </c>
      <c r="P29" s="10"/>
      <c r="Q29" s="2" t="s">
        <v>764</v>
      </c>
      <c r="R29" s="10"/>
      <c r="S29" s="10"/>
      <c r="T29" s="10" t="s">
        <v>835</v>
      </c>
      <c r="U29" t="str">
        <f t="shared" si="1"/>
        <v>yes</v>
      </c>
      <c r="V29" t="str">
        <f t="shared" si="2"/>
        <v>no</v>
      </c>
      <c r="W29" t="str">
        <f t="shared" si="3"/>
        <v>no</v>
      </c>
      <c r="X29" t="str">
        <f t="shared" si="4"/>
        <v>no</v>
      </c>
      <c r="Y29" t="str">
        <f t="shared" si="5"/>
        <v>no</v>
      </c>
      <c r="AA29" t="s">
        <v>813</v>
      </c>
      <c r="AD29" s="10"/>
      <c r="AF29" t="str">
        <f t="shared" si="7"/>
        <v/>
      </c>
      <c r="AG29" t="s">
        <v>826</v>
      </c>
      <c r="AH29" t="s">
        <v>826</v>
      </c>
      <c r="AI29" t="s">
        <v>826</v>
      </c>
      <c r="AJ29" t="s">
        <v>826</v>
      </c>
    </row>
    <row r="30" spans="1:36" x14ac:dyDescent="0.2">
      <c r="A30" s="10"/>
      <c r="B30" s="10" t="s">
        <v>21</v>
      </c>
      <c r="C30" s="10">
        <v>15</v>
      </c>
      <c r="D30" s="10" t="s">
        <v>22</v>
      </c>
      <c r="E30" s="10" t="s">
        <v>89</v>
      </c>
      <c r="F30" s="10">
        <v>7</v>
      </c>
      <c r="G30" s="10">
        <v>7</v>
      </c>
      <c r="H30" s="10"/>
      <c r="I30" s="10">
        <v>2.71</v>
      </c>
      <c r="J30" s="10">
        <v>2.532</v>
      </c>
      <c r="K30">
        <f t="shared" si="0"/>
        <v>9.0969320144855992</v>
      </c>
      <c r="L30" s="10" t="s">
        <v>32</v>
      </c>
      <c r="M30" t="s">
        <v>25</v>
      </c>
      <c r="N30" s="10" t="s">
        <v>26</v>
      </c>
      <c r="O30" s="10" t="str">
        <f t="shared" si="6"/>
        <v>CG_D15_T1_K15.jpg</v>
      </c>
      <c r="P30" s="10"/>
      <c r="Q30" s="2" t="s">
        <v>764</v>
      </c>
      <c r="R30" s="10"/>
      <c r="S30" s="10"/>
      <c r="T30" s="10" t="s">
        <v>835</v>
      </c>
      <c r="U30" t="str">
        <f t="shared" si="1"/>
        <v>yes</v>
      </c>
      <c r="V30" t="str">
        <f t="shared" si="2"/>
        <v>no</v>
      </c>
      <c r="W30" t="str">
        <f t="shared" si="3"/>
        <v>no</v>
      </c>
      <c r="X30" t="str">
        <f t="shared" si="4"/>
        <v>no</v>
      </c>
      <c r="Y30" t="str">
        <f t="shared" si="5"/>
        <v>no</v>
      </c>
      <c r="AA30" t="s">
        <v>813</v>
      </c>
      <c r="AD30" s="10"/>
      <c r="AF30" t="str">
        <f t="shared" si="7"/>
        <v/>
      </c>
      <c r="AG30" t="s">
        <v>826</v>
      </c>
      <c r="AH30" t="s">
        <v>826</v>
      </c>
      <c r="AI30" t="s">
        <v>826</v>
      </c>
      <c r="AJ30" t="s">
        <v>826</v>
      </c>
    </row>
    <row r="31" spans="1:36" x14ac:dyDescent="0.2">
      <c r="A31" s="10"/>
      <c r="B31" s="10" t="s">
        <v>21</v>
      </c>
      <c r="C31" s="10">
        <v>15</v>
      </c>
      <c r="D31" s="10" t="s">
        <v>22</v>
      </c>
      <c r="E31" s="10" t="s">
        <v>89</v>
      </c>
      <c r="F31" s="10">
        <v>8</v>
      </c>
      <c r="G31" s="10">
        <v>8</v>
      </c>
      <c r="H31" s="10"/>
      <c r="I31" s="10">
        <v>2.895</v>
      </c>
      <c r="J31" s="10">
        <v>2.65</v>
      </c>
      <c r="K31">
        <f t="shared" si="0"/>
        <v>10.644826111437499</v>
      </c>
      <c r="L31" s="10" t="s">
        <v>32</v>
      </c>
      <c r="M31" t="s">
        <v>25</v>
      </c>
      <c r="N31" s="10" t="s">
        <v>26</v>
      </c>
      <c r="O31" s="10" t="str">
        <f t="shared" si="6"/>
        <v>CG_D15_T1_K15.jpg</v>
      </c>
      <c r="P31" s="10"/>
      <c r="Q31" s="2" t="s">
        <v>764</v>
      </c>
      <c r="R31" s="10"/>
      <c r="S31" s="10"/>
      <c r="T31" s="10" t="s">
        <v>835</v>
      </c>
      <c r="U31" t="str">
        <f t="shared" si="1"/>
        <v>yes</v>
      </c>
      <c r="V31" t="str">
        <f t="shared" si="2"/>
        <v>no</v>
      </c>
      <c r="W31" t="str">
        <f t="shared" si="3"/>
        <v>no</v>
      </c>
      <c r="X31" t="str">
        <f t="shared" si="4"/>
        <v>no</v>
      </c>
      <c r="Y31" t="str">
        <f t="shared" si="5"/>
        <v>no</v>
      </c>
      <c r="AA31" t="s">
        <v>813</v>
      </c>
      <c r="AD31" s="10"/>
      <c r="AF31" t="str">
        <f t="shared" si="7"/>
        <v/>
      </c>
      <c r="AG31" t="s">
        <v>826</v>
      </c>
      <c r="AH31" t="s">
        <v>826</v>
      </c>
      <c r="AI31" t="s">
        <v>826</v>
      </c>
      <c r="AJ31" t="s">
        <v>826</v>
      </c>
    </row>
    <row r="32" spans="1:36" x14ac:dyDescent="0.2">
      <c r="A32" s="10"/>
      <c r="B32" s="10" t="s">
        <v>21</v>
      </c>
      <c r="C32" s="10">
        <v>15</v>
      </c>
      <c r="D32" s="10" t="s">
        <v>22</v>
      </c>
      <c r="E32" s="10" t="s">
        <v>89</v>
      </c>
      <c r="F32" s="10">
        <v>9</v>
      </c>
      <c r="G32" s="10">
        <v>9</v>
      </c>
      <c r="H32" s="10"/>
      <c r="I32" s="10">
        <v>3.0289999999999999</v>
      </c>
      <c r="J32" s="10">
        <v>2.625</v>
      </c>
      <c r="K32">
        <f t="shared" si="0"/>
        <v>10.928388970078124</v>
      </c>
      <c r="L32" s="10" t="s">
        <v>32</v>
      </c>
      <c r="M32" t="s">
        <v>25</v>
      </c>
      <c r="N32" s="10" t="s">
        <v>26</v>
      </c>
      <c r="O32" s="10" t="str">
        <f t="shared" si="6"/>
        <v>CG_D15_T1_K15.jpg</v>
      </c>
      <c r="P32" s="10"/>
      <c r="Q32" s="2" t="s">
        <v>764</v>
      </c>
      <c r="R32" s="10"/>
      <c r="S32" s="10"/>
      <c r="T32" s="10" t="s">
        <v>835</v>
      </c>
      <c r="U32" t="str">
        <f t="shared" si="1"/>
        <v>yes</v>
      </c>
      <c r="V32" t="str">
        <f t="shared" si="2"/>
        <v>no</v>
      </c>
      <c r="W32" t="str">
        <f t="shared" si="3"/>
        <v>no</v>
      </c>
      <c r="X32" t="str">
        <f t="shared" si="4"/>
        <v>no</v>
      </c>
      <c r="Y32" t="str">
        <f t="shared" si="5"/>
        <v>no</v>
      </c>
      <c r="AA32" t="s">
        <v>813</v>
      </c>
      <c r="AD32" s="10"/>
      <c r="AF32" t="str">
        <f t="shared" si="7"/>
        <v/>
      </c>
      <c r="AG32" t="s">
        <v>826</v>
      </c>
      <c r="AH32" t="s">
        <v>826</v>
      </c>
      <c r="AI32" t="s">
        <v>826</v>
      </c>
      <c r="AJ32" t="s">
        <v>826</v>
      </c>
    </row>
    <row r="33" spans="1:36" x14ac:dyDescent="0.2">
      <c r="A33" s="10"/>
      <c r="B33" s="10" t="s">
        <v>21</v>
      </c>
      <c r="C33" s="10">
        <v>15</v>
      </c>
      <c r="D33" s="10" t="s">
        <v>22</v>
      </c>
      <c r="E33" s="10" t="s">
        <v>89</v>
      </c>
      <c r="F33" s="10">
        <v>10</v>
      </c>
      <c r="G33" s="10">
        <v>10</v>
      </c>
      <c r="H33" s="10"/>
      <c r="I33" s="10">
        <v>2.9249999999999998</v>
      </c>
      <c r="J33" s="10">
        <v>2.6059999999999999</v>
      </c>
      <c r="K33">
        <f t="shared" si="0"/>
        <v>10.400948563804498</v>
      </c>
      <c r="L33" s="10" t="s">
        <v>32</v>
      </c>
      <c r="M33" t="s">
        <v>25</v>
      </c>
      <c r="N33" s="10" t="s">
        <v>26</v>
      </c>
      <c r="O33" s="10" t="str">
        <f t="shared" si="6"/>
        <v>CG_D15_T1_K15.jpg</v>
      </c>
      <c r="P33" s="10"/>
      <c r="Q33" s="2" t="s">
        <v>764</v>
      </c>
      <c r="R33" s="10"/>
      <c r="S33" s="10"/>
      <c r="T33" s="10" t="s">
        <v>835</v>
      </c>
      <c r="U33" t="str">
        <f t="shared" si="1"/>
        <v>yes</v>
      </c>
      <c r="V33" t="str">
        <f t="shared" si="2"/>
        <v>no</v>
      </c>
      <c r="W33" t="str">
        <f t="shared" si="3"/>
        <v>no</v>
      </c>
      <c r="X33" t="str">
        <f t="shared" si="4"/>
        <v>no</v>
      </c>
      <c r="Y33" t="str">
        <f t="shared" si="5"/>
        <v>no</v>
      </c>
      <c r="AA33" t="s">
        <v>813</v>
      </c>
      <c r="AD33" s="10"/>
      <c r="AF33" t="str">
        <f t="shared" si="7"/>
        <v/>
      </c>
      <c r="AG33" t="s">
        <v>826</v>
      </c>
      <c r="AH33" t="s">
        <v>826</v>
      </c>
      <c r="AI33" t="s">
        <v>826</v>
      </c>
      <c r="AJ33" t="s">
        <v>826</v>
      </c>
    </row>
    <row r="34" spans="1:36" x14ac:dyDescent="0.2">
      <c r="A34" s="10"/>
      <c r="B34" s="10" t="s">
        <v>21</v>
      </c>
      <c r="C34" s="10">
        <v>15</v>
      </c>
      <c r="D34" s="10" t="s">
        <v>22</v>
      </c>
      <c r="E34" s="10" t="s">
        <v>23</v>
      </c>
      <c r="F34" s="10">
        <v>1</v>
      </c>
      <c r="G34" s="10">
        <v>1</v>
      </c>
      <c r="H34" s="10"/>
      <c r="I34" s="10">
        <v>2.581</v>
      </c>
      <c r="J34" s="10">
        <v>2.3820000000000001</v>
      </c>
      <c r="K34">
        <f t="shared" si="0"/>
        <v>7.667782303788659</v>
      </c>
      <c r="L34" s="10" t="s">
        <v>32</v>
      </c>
      <c r="M34" t="s">
        <v>25</v>
      </c>
      <c r="N34" s="10" t="s">
        <v>26</v>
      </c>
      <c r="O34" s="10" t="str">
        <f t="shared" si="6"/>
        <v>CG_D15_T1_K16.jpg</v>
      </c>
      <c r="P34" s="10"/>
      <c r="Q34" s="2" t="s">
        <v>764</v>
      </c>
      <c r="R34" s="10"/>
      <c r="S34" s="10"/>
      <c r="T34" s="10" t="s">
        <v>835</v>
      </c>
      <c r="U34" t="str">
        <f t="shared" si="1"/>
        <v>yes</v>
      </c>
      <c r="V34" t="str">
        <f t="shared" si="2"/>
        <v>no</v>
      </c>
      <c r="W34" t="str">
        <f t="shared" si="3"/>
        <v>no</v>
      </c>
      <c r="X34" t="str">
        <f t="shared" si="4"/>
        <v>no</v>
      </c>
      <c r="Y34" t="str">
        <f t="shared" si="5"/>
        <v>no</v>
      </c>
      <c r="AA34" t="s">
        <v>813</v>
      </c>
      <c r="AD34" s="10"/>
      <c r="AF34" t="str">
        <f t="shared" si="7"/>
        <v/>
      </c>
      <c r="AG34" t="s">
        <v>826</v>
      </c>
      <c r="AH34" t="s">
        <v>826</v>
      </c>
      <c r="AI34" t="s">
        <v>826</v>
      </c>
      <c r="AJ34" t="s">
        <v>826</v>
      </c>
    </row>
    <row r="35" spans="1:36" x14ac:dyDescent="0.2">
      <c r="A35" s="10"/>
      <c r="B35" s="10" t="s">
        <v>21</v>
      </c>
      <c r="C35" s="10">
        <v>15</v>
      </c>
      <c r="D35" s="10" t="s">
        <v>22</v>
      </c>
      <c r="E35" s="10" t="s">
        <v>23</v>
      </c>
      <c r="F35" s="10">
        <v>2</v>
      </c>
      <c r="G35" s="10">
        <v>2</v>
      </c>
      <c r="H35" s="10"/>
      <c r="I35" s="10">
        <v>2.5529999999999999</v>
      </c>
      <c r="J35" s="10">
        <v>2.387</v>
      </c>
      <c r="K35">
        <f t="shared" si="0"/>
        <v>7.616473024958105</v>
      </c>
      <c r="L35" s="10" t="s">
        <v>32</v>
      </c>
      <c r="M35" t="s">
        <v>25</v>
      </c>
      <c r="N35" s="10" t="s">
        <v>26</v>
      </c>
      <c r="O35" s="10" t="str">
        <f t="shared" si="6"/>
        <v>CG_D15_T1_K16.jpg</v>
      </c>
      <c r="P35" s="10"/>
      <c r="Q35" s="2" t="s">
        <v>764</v>
      </c>
      <c r="R35" s="10"/>
      <c r="S35" s="10"/>
      <c r="T35" s="10" t="s">
        <v>835</v>
      </c>
      <c r="U35" t="str">
        <f t="shared" si="1"/>
        <v>yes</v>
      </c>
      <c r="V35" t="str">
        <f t="shared" si="2"/>
        <v>no</v>
      </c>
      <c r="W35" t="str">
        <f t="shared" si="3"/>
        <v>no</v>
      </c>
      <c r="X35" t="str">
        <f t="shared" si="4"/>
        <v>no</v>
      </c>
      <c r="Y35" t="str">
        <f t="shared" si="5"/>
        <v>no</v>
      </c>
      <c r="AA35" t="s">
        <v>813</v>
      </c>
      <c r="AD35" s="10"/>
      <c r="AF35" t="str">
        <f t="shared" si="7"/>
        <v/>
      </c>
      <c r="AG35" t="s">
        <v>826</v>
      </c>
      <c r="AH35" t="s">
        <v>826</v>
      </c>
      <c r="AI35" t="s">
        <v>826</v>
      </c>
      <c r="AJ35" t="s">
        <v>826</v>
      </c>
    </row>
    <row r="36" spans="1:36" x14ac:dyDescent="0.2">
      <c r="A36" s="10"/>
      <c r="B36" s="10" t="s">
        <v>21</v>
      </c>
      <c r="C36" s="10">
        <v>15</v>
      </c>
      <c r="D36" s="10" t="s">
        <v>22</v>
      </c>
      <c r="E36" s="10" t="s">
        <v>23</v>
      </c>
      <c r="F36" s="10">
        <v>3</v>
      </c>
      <c r="G36" s="10">
        <v>3</v>
      </c>
      <c r="H36" s="10"/>
      <c r="I36" s="10">
        <v>2.5710000000000002</v>
      </c>
      <c r="J36" s="10">
        <v>2.0609999999999999</v>
      </c>
      <c r="K36">
        <f t="shared" si="0"/>
        <v>5.7181601643231135</v>
      </c>
      <c r="L36" s="10" t="s">
        <v>32</v>
      </c>
      <c r="M36" t="s">
        <v>25</v>
      </c>
      <c r="N36" s="10" t="s">
        <v>26</v>
      </c>
      <c r="O36" s="10" t="str">
        <f t="shared" si="6"/>
        <v>CG_D15_T1_K16.jpg</v>
      </c>
      <c r="P36" s="10"/>
      <c r="Q36" s="2" t="s">
        <v>764</v>
      </c>
      <c r="R36" s="10"/>
      <c r="S36" s="10"/>
      <c r="T36" s="10" t="s">
        <v>835</v>
      </c>
      <c r="U36" t="str">
        <f t="shared" si="1"/>
        <v>yes</v>
      </c>
      <c r="V36" t="str">
        <f t="shared" si="2"/>
        <v>no</v>
      </c>
      <c r="W36" t="str">
        <f t="shared" si="3"/>
        <v>no</v>
      </c>
      <c r="X36" t="str">
        <f t="shared" si="4"/>
        <v>no</v>
      </c>
      <c r="Y36" t="str">
        <f t="shared" si="5"/>
        <v>no</v>
      </c>
      <c r="AA36" t="s">
        <v>813</v>
      </c>
      <c r="AD36" s="10"/>
      <c r="AF36" t="str">
        <f t="shared" si="7"/>
        <v/>
      </c>
      <c r="AG36" t="s">
        <v>826</v>
      </c>
      <c r="AH36" t="s">
        <v>826</v>
      </c>
      <c r="AI36" t="s">
        <v>826</v>
      </c>
      <c r="AJ36" t="s">
        <v>826</v>
      </c>
    </row>
    <row r="37" spans="1:36" x14ac:dyDescent="0.2">
      <c r="A37" s="10"/>
      <c r="B37" s="10" t="s">
        <v>21</v>
      </c>
      <c r="C37" s="10">
        <v>15</v>
      </c>
      <c r="D37" s="10" t="s">
        <v>22</v>
      </c>
      <c r="E37" s="10" t="s">
        <v>23</v>
      </c>
      <c r="F37" s="10">
        <v>4</v>
      </c>
      <c r="G37" s="10">
        <v>4</v>
      </c>
      <c r="H37" s="10"/>
      <c r="I37" s="10">
        <v>2.3530000000000002</v>
      </c>
      <c r="J37" s="10">
        <v>2.1720000000000002</v>
      </c>
      <c r="K37">
        <f t="shared" si="0"/>
        <v>5.8121902887952803</v>
      </c>
      <c r="L37" s="10" t="s">
        <v>32</v>
      </c>
      <c r="M37" t="s">
        <v>25</v>
      </c>
      <c r="N37" s="10" t="s">
        <v>26</v>
      </c>
      <c r="O37" s="10" t="str">
        <f t="shared" si="6"/>
        <v>CG_D15_T1_K16.jpg</v>
      </c>
      <c r="P37" s="10"/>
      <c r="Q37" s="2" t="s">
        <v>764</v>
      </c>
      <c r="R37" s="10"/>
      <c r="S37" s="10"/>
      <c r="T37" s="10" t="s">
        <v>835</v>
      </c>
      <c r="U37" t="str">
        <f t="shared" si="1"/>
        <v>yes</v>
      </c>
      <c r="V37" t="str">
        <f t="shared" si="2"/>
        <v>no</v>
      </c>
      <c r="W37" t="str">
        <f t="shared" si="3"/>
        <v>no</v>
      </c>
      <c r="X37" t="str">
        <f t="shared" si="4"/>
        <v>no</v>
      </c>
      <c r="Y37" t="str">
        <f t="shared" si="5"/>
        <v>no</v>
      </c>
      <c r="AA37" t="s">
        <v>813</v>
      </c>
      <c r="AD37" s="10"/>
      <c r="AF37" t="str">
        <f t="shared" si="7"/>
        <v/>
      </c>
      <c r="AG37" t="s">
        <v>826</v>
      </c>
      <c r="AH37" t="s">
        <v>826</v>
      </c>
      <c r="AI37" t="s">
        <v>826</v>
      </c>
      <c r="AJ37" t="s">
        <v>826</v>
      </c>
    </row>
    <row r="38" spans="1:36" x14ac:dyDescent="0.2">
      <c r="A38" s="10"/>
      <c r="B38" s="10" t="s">
        <v>21</v>
      </c>
      <c r="C38" s="10">
        <v>15</v>
      </c>
      <c r="D38" s="10" t="s">
        <v>22</v>
      </c>
      <c r="E38" s="10" t="s">
        <v>23</v>
      </c>
      <c r="F38" s="10">
        <v>5</v>
      </c>
      <c r="G38" s="10">
        <v>5</v>
      </c>
      <c r="H38" s="10"/>
      <c r="I38" s="10">
        <v>2.3540000000000001</v>
      </c>
      <c r="J38" s="10">
        <v>2.097</v>
      </c>
      <c r="K38">
        <f t="shared" si="0"/>
        <v>5.4200285590482888</v>
      </c>
      <c r="L38" s="10" t="s">
        <v>32</v>
      </c>
      <c r="M38" t="s">
        <v>25</v>
      </c>
      <c r="N38" s="10" t="s">
        <v>26</v>
      </c>
      <c r="O38" s="10" t="str">
        <f t="shared" si="6"/>
        <v>CG_D15_T1_K16.jpg</v>
      </c>
      <c r="P38" s="10"/>
      <c r="Q38" s="2" t="s">
        <v>764</v>
      </c>
      <c r="R38" s="10"/>
      <c r="S38" s="10"/>
      <c r="T38" s="10" t="s">
        <v>835</v>
      </c>
      <c r="U38" t="str">
        <f t="shared" si="1"/>
        <v>yes</v>
      </c>
      <c r="V38" t="str">
        <f t="shared" si="2"/>
        <v>no</v>
      </c>
      <c r="W38" t="str">
        <f t="shared" si="3"/>
        <v>no</v>
      </c>
      <c r="X38" t="str">
        <f t="shared" si="4"/>
        <v>no</v>
      </c>
      <c r="Y38" t="str">
        <f t="shared" si="5"/>
        <v>no</v>
      </c>
      <c r="AA38" t="s">
        <v>813</v>
      </c>
      <c r="AD38" s="10"/>
      <c r="AF38" t="str">
        <f t="shared" si="7"/>
        <v/>
      </c>
      <c r="AG38" t="s">
        <v>826</v>
      </c>
      <c r="AH38" t="s">
        <v>826</v>
      </c>
      <c r="AI38" t="s">
        <v>826</v>
      </c>
      <c r="AJ38" t="s">
        <v>826</v>
      </c>
    </row>
    <row r="39" spans="1:36" x14ac:dyDescent="0.2">
      <c r="A39" s="10"/>
      <c r="B39" s="10" t="s">
        <v>21</v>
      </c>
      <c r="C39" s="10">
        <v>15</v>
      </c>
      <c r="D39" s="10" t="s">
        <v>22</v>
      </c>
      <c r="E39" s="10" t="s">
        <v>23</v>
      </c>
      <c r="F39" s="10">
        <v>6</v>
      </c>
      <c r="G39" s="10">
        <v>6</v>
      </c>
      <c r="H39" s="10"/>
      <c r="I39" s="10">
        <v>2.2639999999999998</v>
      </c>
      <c r="J39" s="10">
        <v>2.0649999999999999</v>
      </c>
      <c r="K39">
        <f t="shared" si="0"/>
        <v>5.0549258570976656</v>
      </c>
      <c r="L39" s="10" t="s">
        <v>32</v>
      </c>
      <c r="M39" t="s">
        <v>25</v>
      </c>
      <c r="N39" s="10" t="s">
        <v>26</v>
      </c>
      <c r="O39" s="10" t="str">
        <f t="shared" si="6"/>
        <v>CG_D15_T1_K16.jpg</v>
      </c>
      <c r="P39" s="10"/>
      <c r="Q39" s="2" t="s">
        <v>764</v>
      </c>
      <c r="R39" s="10"/>
      <c r="S39" s="10"/>
      <c r="T39" s="10" t="s">
        <v>835</v>
      </c>
      <c r="U39" t="str">
        <f t="shared" si="1"/>
        <v>yes</v>
      </c>
      <c r="V39" t="str">
        <f t="shared" si="2"/>
        <v>no</v>
      </c>
      <c r="W39" t="str">
        <f t="shared" si="3"/>
        <v>no</v>
      </c>
      <c r="X39" t="str">
        <f t="shared" si="4"/>
        <v>no</v>
      </c>
      <c r="Y39" t="str">
        <f t="shared" si="5"/>
        <v>no</v>
      </c>
      <c r="AA39" t="s">
        <v>813</v>
      </c>
      <c r="AD39" s="10"/>
      <c r="AF39" t="str">
        <f t="shared" si="7"/>
        <v/>
      </c>
      <c r="AG39" t="s">
        <v>826</v>
      </c>
      <c r="AH39" t="s">
        <v>826</v>
      </c>
      <c r="AI39" t="s">
        <v>826</v>
      </c>
      <c r="AJ39" t="s">
        <v>826</v>
      </c>
    </row>
    <row r="40" spans="1:36" x14ac:dyDescent="0.2">
      <c r="A40" s="10"/>
      <c r="B40" s="10" t="s">
        <v>21</v>
      </c>
      <c r="C40" s="10">
        <v>15</v>
      </c>
      <c r="D40" s="10" t="s">
        <v>22</v>
      </c>
      <c r="E40" s="10" t="s">
        <v>23</v>
      </c>
      <c r="F40" s="10">
        <v>7</v>
      </c>
      <c r="G40" s="10">
        <v>7</v>
      </c>
      <c r="H40" s="10"/>
      <c r="I40" s="10">
        <v>2.2589999999999999</v>
      </c>
      <c r="J40" s="10">
        <v>2.2469999999999999</v>
      </c>
      <c r="K40">
        <f t="shared" si="0"/>
        <v>5.9720114433927138</v>
      </c>
      <c r="L40" s="10" t="s">
        <v>32</v>
      </c>
      <c r="M40" t="s">
        <v>25</v>
      </c>
      <c r="N40" s="10" t="s">
        <v>26</v>
      </c>
      <c r="O40" s="10" t="str">
        <f t="shared" si="6"/>
        <v>CG_D15_T1_K16.jpg</v>
      </c>
      <c r="P40" s="10"/>
      <c r="Q40" s="2" t="s">
        <v>764</v>
      </c>
      <c r="R40" s="10"/>
      <c r="S40" s="10"/>
      <c r="T40" s="10" t="s">
        <v>835</v>
      </c>
      <c r="U40" t="str">
        <f t="shared" si="1"/>
        <v>yes</v>
      </c>
      <c r="V40" t="str">
        <f t="shared" si="2"/>
        <v>no</v>
      </c>
      <c r="W40" t="str">
        <f t="shared" si="3"/>
        <v>no</v>
      </c>
      <c r="X40" t="str">
        <f t="shared" si="4"/>
        <v>no</v>
      </c>
      <c r="Y40" t="str">
        <f t="shared" si="5"/>
        <v>no</v>
      </c>
      <c r="AA40" t="s">
        <v>813</v>
      </c>
      <c r="AD40" s="10"/>
      <c r="AF40" t="str">
        <f t="shared" si="7"/>
        <v/>
      </c>
      <c r="AG40" t="s">
        <v>826</v>
      </c>
      <c r="AH40" t="s">
        <v>826</v>
      </c>
      <c r="AI40" t="s">
        <v>826</v>
      </c>
      <c r="AJ40" t="s">
        <v>826</v>
      </c>
    </row>
    <row r="41" spans="1:36" x14ac:dyDescent="0.2">
      <c r="A41" s="10"/>
      <c r="B41" s="10" t="s">
        <v>21</v>
      </c>
      <c r="C41" s="10">
        <v>15</v>
      </c>
      <c r="D41" s="10" t="s">
        <v>22</v>
      </c>
      <c r="E41" s="10" t="s">
        <v>23</v>
      </c>
      <c r="F41" s="10">
        <v>8</v>
      </c>
      <c r="G41" s="10">
        <v>8</v>
      </c>
      <c r="H41" s="10"/>
      <c r="I41" s="10">
        <v>2.3660000000000001</v>
      </c>
      <c r="J41" s="10">
        <v>2.069</v>
      </c>
      <c r="K41">
        <f t="shared" si="0"/>
        <v>5.3031508029460568</v>
      </c>
      <c r="L41" s="10" t="s">
        <v>32</v>
      </c>
      <c r="M41" t="s">
        <v>25</v>
      </c>
      <c r="N41" s="10" t="s">
        <v>26</v>
      </c>
      <c r="O41" s="10" t="str">
        <f t="shared" si="6"/>
        <v>CG_D15_T1_K16.jpg</v>
      </c>
      <c r="P41" s="10"/>
      <c r="Q41" s="2" t="s">
        <v>764</v>
      </c>
      <c r="R41" s="10"/>
      <c r="S41" s="10"/>
      <c r="T41" s="10" t="s">
        <v>835</v>
      </c>
      <c r="U41" t="str">
        <f t="shared" si="1"/>
        <v>yes</v>
      </c>
      <c r="V41" t="str">
        <f t="shared" si="2"/>
        <v>no</v>
      </c>
      <c r="W41" t="str">
        <f t="shared" si="3"/>
        <v>no</v>
      </c>
      <c r="X41" t="str">
        <f t="shared" si="4"/>
        <v>no</v>
      </c>
      <c r="Y41" t="str">
        <f t="shared" si="5"/>
        <v>no</v>
      </c>
      <c r="AA41" t="s">
        <v>813</v>
      </c>
      <c r="AD41" s="10"/>
      <c r="AF41" t="str">
        <f t="shared" si="7"/>
        <v/>
      </c>
      <c r="AG41" t="s">
        <v>826</v>
      </c>
      <c r="AH41" t="s">
        <v>826</v>
      </c>
      <c r="AI41" t="s">
        <v>826</v>
      </c>
      <c r="AJ41" t="s">
        <v>826</v>
      </c>
    </row>
    <row r="42" spans="1:36" x14ac:dyDescent="0.2">
      <c r="A42" s="10"/>
      <c r="B42" s="10" t="s">
        <v>21</v>
      </c>
      <c r="C42" s="10">
        <v>15</v>
      </c>
      <c r="D42" s="10" t="s">
        <v>22</v>
      </c>
      <c r="E42" s="10" t="s">
        <v>23</v>
      </c>
      <c r="F42" s="10">
        <v>9</v>
      </c>
      <c r="G42" s="10">
        <v>9</v>
      </c>
      <c r="H42" s="10"/>
      <c r="I42" s="10">
        <v>2.2810000000000001</v>
      </c>
      <c r="J42" s="10">
        <v>1.9490000000000001</v>
      </c>
      <c r="K42">
        <f t="shared" si="0"/>
        <v>4.5367747690767981</v>
      </c>
      <c r="L42" s="10" t="s">
        <v>32</v>
      </c>
      <c r="M42" t="s">
        <v>25</v>
      </c>
      <c r="N42" s="10" t="s">
        <v>26</v>
      </c>
      <c r="O42" s="10" t="str">
        <f t="shared" si="6"/>
        <v>CG_D15_T1_K16.jpg</v>
      </c>
      <c r="P42" s="10"/>
      <c r="Q42" s="2" t="s">
        <v>764</v>
      </c>
      <c r="R42" s="10"/>
      <c r="S42" s="10"/>
      <c r="T42" s="10" t="s">
        <v>835</v>
      </c>
      <c r="U42" t="str">
        <f t="shared" si="1"/>
        <v>yes</v>
      </c>
      <c r="V42" t="str">
        <f t="shared" si="2"/>
        <v>no</v>
      </c>
      <c r="W42" t="str">
        <f t="shared" si="3"/>
        <v>no</v>
      </c>
      <c r="X42" t="str">
        <f t="shared" si="4"/>
        <v>no</v>
      </c>
      <c r="Y42" t="str">
        <f t="shared" si="5"/>
        <v>no</v>
      </c>
      <c r="AA42" t="s">
        <v>813</v>
      </c>
      <c r="AD42" s="10"/>
      <c r="AF42" t="str">
        <f t="shared" si="7"/>
        <v/>
      </c>
      <c r="AG42" t="s">
        <v>826</v>
      </c>
      <c r="AH42" t="s">
        <v>826</v>
      </c>
      <c r="AI42" t="s">
        <v>826</v>
      </c>
      <c r="AJ42" t="s">
        <v>826</v>
      </c>
    </row>
    <row r="43" spans="1:36" x14ac:dyDescent="0.2">
      <c r="A43" s="10"/>
      <c r="B43" s="10" t="s">
        <v>21</v>
      </c>
      <c r="C43" s="10">
        <v>15</v>
      </c>
      <c r="D43" s="10" t="s">
        <v>22</v>
      </c>
      <c r="E43" s="10" t="s">
        <v>23</v>
      </c>
      <c r="F43" s="10">
        <v>10</v>
      </c>
      <c r="G43" s="10">
        <v>10</v>
      </c>
      <c r="H43" s="10"/>
      <c r="I43" s="10">
        <v>2.851</v>
      </c>
      <c r="J43" s="10">
        <v>2.258</v>
      </c>
      <c r="K43">
        <f t="shared" si="0"/>
        <v>7.6110284960737919</v>
      </c>
      <c r="L43" s="10" t="s">
        <v>32</v>
      </c>
      <c r="M43" t="s">
        <v>25</v>
      </c>
      <c r="N43" s="10" t="s">
        <v>26</v>
      </c>
      <c r="O43" s="10" t="str">
        <f t="shared" si="6"/>
        <v>CG_D15_T1_K16.jpg</v>
      </c>
      <c r="P43" s="10"/>
      <c r="Q43" s="2" t="s">
        <v>764</v>
      </c>
      <c r="R43" s="10"/>
      <c r="S43" s="10"/>
      <c r="T43" s="10" t="s">
        <v>835</v>
      </c>
      <c r="U43" t="str">
        <f t="shared" si="1"/>
        <v>yes</v>
      </c>
      <c r="V43" t="str">
        <f t="shared" si="2"/>
        <v>no</v>
      </c>
      <c r="W43" t="str">
        <f t="shared" si="3"/>
        <v>no</v>
      </c>
      <c r="X43" t="str">
        <f t="shared" si="4"/>
        <v>no</v>
      </c>
      <c r="Y43" t="str">
        <f t="shared" si="5"/>
        <v>no</v>
      </c>
      <c r="AA43" t="s">
        <v>813</v>
      </c>
      <c r="AD43" s="10"/>
      <c r="AF43" t="str">
        <f t="shared" si="7"/>
        <v/>
      </c>
      <c r="AG43" t="s">
        <v>826</v>
      </c>
      <c r="AH43" t="s">
        <v>826</v>
      </c>
      <c r="AI43" t="s">
        <v>826</v>
      </c>
      <c r="AJ43" t="s">
        <v>826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E32D0-E914-2E48-A68F-2FF76FE0409B}">
  <dimension ref="A1:AF5038"/>
  <sheetViews>
    <sheetView topLeftCell="A3901" workbookViewId="0">
      <selection activeCell="N3931" sqref="N3931"/>
    </sheetView>
  </sheetViews>
  <sheetFormatPr baseColWidth="10" defaultRowHeight="16" x14ac:dyDescent="0.2"/>
  <cols>
    <col min="1" max="1" width="7.83203125" bestFit="1" customWidth="1"/>
    <col min="2" max="2" width="7.6640625" bestFit="1" customWidth="1"/>
    <col min="3" max="3" width="12.33203125" bestFit="1" customWidth="1"/>
    <col min="4" max="4" width="9.83203125" bestFit="1" customWidth="1"/>
    <col min="5" max="5" width="6.33203125" bestFit="1" customWidth="1"/>
    <col min="6" max="6" width="10.1640625" bestFit="1" customWidth="1"/>
    <col min="7" max="7" width="11.6640625" bestFit="1" customWidth="1"/>
    <col min="8" max="8" width="10.5" bestFit="1" customWidth="1"/>
    <col min="9" max="10" width="10.5" customWidth="1"/>
    <col min="12" max="12" width="11.33203125" bestFit="1" customWidth="1"/>
    <col min="13" max="13" width="10.5" bestFit="1" customWidth="1"/>
    <col min="14" max="14" width="12.33203125" bestFit="1" customWidth="1"/>
    <col min="15" max="15" width="18.83203125" customWidth="1"/>
    <col min="16" max="16" width="11.6640625" customWidth="1"/>
    <col min="17" max="17" width="17.83203125" bestFit="1" customWidth="1"/>
    <col min="18" max="18" width="8.1640625" customWidth="1"/>
    <col min="19" max="19" width="11" bestFit="1" customWidth="1"/>
    <col min="20" max="20" width="10.5" bestFit="1" customWidth="1"/>
    <col min="21" max="21" width="13.33203125" customWidth="1"/>
    <col min="22" max="22" width="11.6640625" customWidth="1"/>
    <col min="23" max="23" width="20" customWidth="1"/>
    <col min="24" max="24" width="21.33203125" customWidth="1"/>
  </cols>
  <sheetData>
    <row r="1" spans="1:28" x14ac:dyDescent="0.2">
      <c r="A1" t="s">
        <v>0</v>
      </c>
      <c r="B1" t="s">
        <v>1</v>
      </c>
      <c r="C1" t="s">
        <v>2</v>
      </c>
      <c r="D1" t="s">
        <v>3</v>
      </c>
      <c r="E1" t="s">
        <v>4</v>
      </c>
      <c r="F1" t="s">
        <v>5</v>
      </c>
      <c r="G1" t="s">
        <v>6</v>
      </c>
      <c r="H1" t="s">
        <v>7</v>
      </c>
      <c r="I1" t="s">
        <v>808</v>
      </c>
      <c r="J1" t="s">
        <v>809</v>
      </c>
      <c r="K1" t="s">
        <v>810</v>
      </c>
      <c r="L1" t="s">
        <v>8</v>
      </c>
      <c r="M1" t="s">
        <v>9</v>
      </c>
      <c r="N1" t="s">
        <v>10</v>
      </c>
      <c r="O1" t="s">
        <v>11</v>
      </c>
      <c r="P1" t="s">
        <v>12</v>
      </c>
      <c r="Q1" t="s">
        <v>13</v>
      </c>
      <c r="R1" t="s">
        <v>14</v>
      </c>
      <c r="S1" t="s">
        <v>15</v>
      </c>
      <c r="T1" t="s">
        <v>16</v>
      </c>
      <c r="U1" t="s">
        <v>17</v>
      </c>
      <c r="V1" t="s">
        <v>18</v>
      </c>
      <c r="W1" t="s">
        <v>19</v>
      </c>
      <c r="X1" t="s">
        <v>20</v>
      </c>
      <c r="Y1" t="s">
        <v>823</v>
      </c>
      <c r="Z1" t="s">
        <v>824</v>
      </c>
      <c r="AA1" t="s">
        <v>825</v>
      </c>
      <c r="AB1" t="s">
        <v>828</v>
      </c>
    </row>
    <row r="2" spans="1:28" x14ac:dyDescent="0.2">
      <c r="A2" s="10"/>
      <c r="B2" s="10" t="s">
        <v>21</v>
      </c>
      <c r="C2" s="10">
        <v>5</v>
      </c>
      <c r="D2" s="10" t="s">
        <v>22</v>
      </c>
      <c r="E2" s="10" t="s">
        <v>43</v>
      </c>
      <c r="F2" s="10">
        <v>1</v>
      </c>
      <c r="G2" s="10">
        <v>1</v>
      </c>
      <c r="H2" s="10"/>
      <c r="I2" s="10">
        <v>2.4300000000000002</v>
      </c>
      <c r="J2" s="10">
        <v>3.3740000000000001</v>
      </c>
      <c r="K2">
        <f t="shared" ref="K2:K65" si="0">IF(I2&gt;0,(J2*(I2^2))*(3.14159/6),"")</f>
        <v>10.431719024138999</v>
      </c>
      <c r="L2" s="10" t="s">
        <v>32</v>
      </c>
      <c r="M2" t="s">
        <v>25</v>
      </c>
      <c r="N2" s="10" t="s">
        <v>26</v>
      </c>
      <c r="O2" s="10" t="str">
        <f t="shared" ref="O2:O65" si="1">"CG_D"&amp;C2&amp;"_"&amp;D2&amp;"_"&amp;E2&amp;".jpg"</f>
        <v>CG_D5_T1_K1.jpg</v>
      </c>
      <c r="P2" s="10"/>
      <c r="Q2" s="2" t="s">
        <v>764</v>
      </c>
      <c r="R2" s="10"/>
      <c r="S2" s="10"/>
      <c r="T2" t="s">
        <v>813</v>
      </c>
      <c r="W2" s="10"/>
      <c r="Y2" t="s">
        <v>826</v>
      </c>
      <c r="Z2" t="s">
        <v>826</v>
      </c>
      <c r="AA2" t="s">
        <v>826</v>
      </c>
    </row>
    <row r="3" spans="1:28" x14ac:dyDescent="0.2">
      <c r="A3" s="10"/>
      <c r="B3" s="10" t="s">
        <v>21</v>
      </c>
      <c r="C3" s="10">
        <v>5</v>
      </c>
      <c r="D3" s="10" t="s">
        <v>22</v>
      </c>
      <c r="E3" s="10" t="s">
        <v>43</v>
      </c>
      <c r="F3" s="10">
        <v>2</v>
      </c>
      <c r="G3" s="10">
        <v>2</v>
      </c>
      <c r="H3" s="10"/>
      <c r="I3" s="10">
        <v>2.367</v>
      </c>
      <c r="J3" s="10">
        <v>3.0910000000000002</v>
      </c>
      <c r="K3">
        <f t="shared" si="0"/>
        <v>9.0676297024102333</v>
      </c>
      <c r="L3" s="10" t="s">
        <v>32</v>
      </c>
      <c r="M3" t="s">
        <v>25</v>
      </c>
      <c r="N3" s="10" t="s">
        <v>26</v>
      </c>
      <c r="O3" s="10" t="str">
        <f t="shared" si="1"/>
        <v>CG_D5_T1_K1.jpg</v>
      </c>
      <c r="P3" s="10"/>
      <c r="Q3" s="2" t="s">
        <v>764</v>
      </c>
      <c r="R3" s="10"/>
      <c r="S3" s="10"/>
      <c r="T3" t="s">
        <v>813</v>
      </c>
      <c r="W3" s="10"/>
      <c r="Y3" t="s">
        <v>826</v>
      </c>
      <c r="Z3" t="s">
        <v>826</v>
      </c>
      <c r="AA3" t="s">
        <v>826</v>
      </c>
    </row>
    <row r="4" spans="1:28" x14ac:dyDescent="0.2">
      <c r="A4" s="10"/>
      <c r="B4" s="10" t="s">
        <v>21</v>
      </c>
      <c r="C4" s="10">
        <v>5</v>
      </c>
      <c r="D4" s="10" t="s">
        <v>22</v>
      </c>
      <c r="E4" s="10" t="s">
        <v>43</v>
      </c>
      <c r="F4" s="10">
        <v>3</v>
      </c>
      <c r="G4" s="10">
        <v>3</v>
      </c>
      <c r="H4" s="10"/>
      <c r="I4" s="10">
        <v>2.794</v>
      </c>
      <c r="J4" s="10">
        <v>2.9460000000000002</v>
      </c>
      <c r="K4">
        <f t="shared" si="0"/>
        <v>12.041589045160839</v>
      </c>
      <c r="L4" s="10" t="s">
        <v>32</v>
      </c>
      <c r="M4" t="s">
        <v>25</v>
      </c>
      <c r="N4" s="10" t="s">
        <v>26</v>
      </c>
      <c r="O4" s="10" t="str">
        <f t="shared" si="1"/>
        <v>CG_D5_T1_K1.jpg</v>
      </c>
      <c r="P4" s="10"/>
      <c r="Q4" s="2" t="s">
        <v>764</v>
      </c>
      <c r="R4" s="10"/>
      <c r="S4" s="10"/>
      <c r="T4" t="s">
        <v>813</v>
      </c>
      <c r="W4" s="10"/>
      <c r="Y4" t="s">
        <v>826</v>
      </c>
      <c r="Z4" t="s">
        <v>826</v>
      </c>
      <c r="AA4" t="s">
        <v>826</v>
      </c>
    </row>
    <row r="5" spans="1:28" x14ac:dyDescent="0.2">
      <c r="A5" s="10"/>
      <c r="B5" s="10" t="s">
        <v>21</v>
      </c>
      <c r="C5" s="10">
        <v>5</v>
      </c>
      <c r="D5" s="10" t="s">
        <v>22</v>
      </c>
      <c r="E5" s="10" t="s">
        <v>43</v>
      </c>
      <c r="F5" s="10">
        <v>4</v>
      </c>
      <c r="G5" s="10">
        <v>4</v>
      </c>
      <c r="H5" s="10"/>
      <c r="I5" s="10">
        <v>2.6139999999999999</v>
      </c>
      <c r="J5" s="10">
        <v>3.4470000000000001</v>
      </c>
      <c r="K5">
        <f t="shared" si="0"/>
        <v>12.332488108641178</v>
      </c>
      <c r="L5" s="10" t="s">
        <v>32</v>
      </c>
      <c r="M5" t="s">
        <v>25</v>
      </c>
      <c r="N5" s="10" t="s">
        <v>26</v>
      </c>
      <c r="O5" s="10" t="str">
        <f t="shared" si="1"/>
        <v>CG_D5_T1_K1.jpg</v>
      </c>
      <c r="P5" s="10"/>
      <c r="Q5" s="2" t="s">
        <v>764</v>
      </c>
      <c r="R5" s="10"/>
      <c r="S5" s="10"/>
      <c r="T5" t="s">
        <v>813</v>
      </c>
      <c r="W5" s="10"/>
      <c r="Y5" t="s">
        <v>826</v>
      </c>
      <c r="Z5" t="s">
        <v>826</v>
      </c>
      <c r="AA5" t="s">
        <v>826</v>
      </c>
    </row>
    <row r="6" spans="1:28" x14ac:dyDescent="0.2">
      <c r="A6" s="10"/>
      <c r="B6" s="10" t="s">
        <v>21</v>
      </c>
      <c r="C6" s="10">
        <v>5</v>
      </c>
      <c r="D6" s="10" t="s">
        <v>22</v>
      </c>
      <c r="E6" s="10" t="s">
        <v>43</v>
      </c>
      <c r="F6" s="10">
        <v>5</v>
      </c>
      <c r="G6" s="10">
        <v>5</v>
      </c>
      <c r="H6" s="10"/>
      <c r="I6" s="10">
        <v>2.6419999999999999</v>
      </c>
      <c r="J6" s="10">
        <v>2.6989999999999998</v>
      </c>
      <c r="K6">
        <f t="shared" si="0"/>
        <v>9.8643112371052037</v>
      </c>
      <c r="L6" s="10" t="s">
        <v>32</v>
      </c>
      <c r="M6" t="s">
        <v>25</v>
      </c>
      <c r="N6" s="10" t="s">
        <v>26</v>
      </c>
      <c r="O6" s="10" t="str">
        <f t="shared" si="1"/>
        <v>CG_D5_T1_K1.jpg</v>
      </c>
      <c r="P6" s="10"/>
      <c r="Q6" s="2" t="s">
        <v>764</v>
      </c>
      <c r="R6" s="10"/>
      <c r="S6" s="10"/>
      <c r="T6" t="s">
        <v>813</v>
      </c>
      <c r="W6" s="10"/>
      <c r="Y6" t="s">
        <v>826</v>
      </c>
      <c r="Z6" t="s">
        <v>826</v>
      </c>
      <c r="AA6" t="s">
        <v>826</v>
      </c>
    </row>
    <row r="7" spans="1:28" x14ac:dyDescent="0.2">
      <c r="B7" s="3" t="s">
        <v>21</v>
      </c>
      <c r="C7" s="3">
        <v>5</v>
      </c>
      <c r="D7" s="3" t="s">
        <v>22</v>
      </c>
      <c r="E7" s="3" t="s">
        <v>75</v>
      </c>
      <c r="F7" s="3">
        <v>1</v>
      </c>
      <c r="G7" s="3">
        <v>1</v>
      </c>
      <c r="H7" s="3"/>
      <c r="I7" s="3">
        <v>2.415</v>
      </c>
      <c r="J7" s="3">
        <v>3.21</v>
      </c>
      <c r="K7">
        <f t="shared" si="0"/>
        <v>9.8025159596962492</v>
      </c>
      <c r="L7" s="3" t="s">
        <v>32</v>
      </c>
      <c r="M7" t="s">
        <v>25</v>
      </c>
      <c r="N7" s="3" t="s">
        <v>26</v>
      </c>
      <c r="O7" t="str">
        <f t="shared" si="1"/>
        <v>CG_D5_T1_K10.jpg</v>
      </c>
      <c r="Q7" s="2" t="s">
        <v>764</v>
      </c>
      <c r="T7" s="3" t="s">
        <v>807</v>
      </c>
      <c r="U7" t="str">
        <f>IF(H7&gt;0,IF(L7="live",H7*0.84,H7),"")</f>
        <v/>
      </c>
      <c r="V7" t="str">
        <f>IF(H7&gt;0,IF(L7="live",H7*0.87,H7),"")</f>
        <v/>
      </c>
      <c r="W7" s="3" t="s">
        <v>802</v>
      </c>
      <c r="Y7" t="s">
        <v>827</v>
      </c>
      <c r="Z7" t="s">
        <v>827</v>
      </c>
      <c r="AA7" t="s">
        <v>826</v>
      </c>
      <c r="AB7" t="str">
        <f>IF(AND(Y7="check",T7="yolk.vol"),"remove","")</f>
        <v>remove</v>
      </c>
    </row>
    <row r="8" spans="1:28" x14ac:dyDescent="0.2">
      <c r="A8" s="10"/>
      <c r="B8" s="10" t="s">
        <v>21</v>
      </c>
      <c r="C8" s="10">
        <v>5</v>
      </c>
      <c r="D8" s="10" t="s">
        <v>22</v>
      </c>
      <c r="E8" s="10" t="s">
        <v>75</v>
      </c>
      <c r="F8" s="10">
        <v>1</v>
      </c>
      <c r="G8" s="10">
        <v>1</v>
      </c>
      <c r="H8" s="10"/>
      <c r="I8" s="10">
        <v>2.415</v>
      </c>
      <c r="J8" s="10">
        <v>3.21</v>
      </c>
      <c r="K8">
        <f t="shared" si="0"/>
        <v>9.8025159596962492</v>
      </c>
      <c r="L8" s="10" t="s">
        <v>32</v>
      </c>
      <c r="M8" t="s">
        <v>25</v>
      </c>
      <c r="N8" s="10" t="s">
        <v>26</v>
      </c>
      <c r="O8" s="10" t="str">
        <f t="shared" si="1"/>
        <v>CG_D5_T1_K10.jpg</v>
      </c>
      <c r="P8" s="10"/>
      <c r="Q8" s="2" t="s">
        <v>764</v>
      </c>
      <c r="R8" s="10"/>
      <c r="S8" s="10"/>
      <c r="T8" t="s">
        <v>813</v>
      </c>
      <c r="W8" s="10" t="s">
        <v>802</v>
      </c>
      <c r="Y8" t="s">
        <v>826</v>
      </c>
      <c r="Z8" t="s">
        <v>826</v>
      </c>
      <c r="AA8" t="s">
        <v>826</v>
      </c>
      <c r="AB8" t="str">
        <f t="shared" ref="AB8:AB71" si="2">IF(AND(Y8="check",T8="yolk.vol"),"remove","")</f>
        <v/>
      </c>
    </row>
    <row r="9" spans="1:28" x14ac:dyDescent="0.2">
      <c r="B9" s="3" t="s">
        <v>21</v>
      </c>
      <c r="C9" s="3">
        <v>5</v>
      </c>
      <c r="D9" s="3" t="s">
        <v>22</v>
      </c>
      <c r="E9" s="3" t="s">
        <v>75</v>
      </c>
      <c r="F9" s="3">
        <v>2</v>
      </c>
      <c r="G9" s="3">
        <v>2</v>
      </c>
      <c r="H9" s="3"/>
      <c r="I9" s="3">
        <v>2.9620000000000002</v>
      </c>
      <c r="J9" s="3">
        <v>3.7639999999999998</v>
      </c>
      <c r="K9">
        <f t="shared" si="0"/>
        <v>17.290915109158906</v>
      </c>
      <c r="L9" s="3" t="s">
        <v>32</v>
      </c>
      <c r="M9" t="s">
        <v>25</v>
      </c>
      <c r="N9" s="3" t="s">
        <v>26</v>
      </c>
      <c r="O9" t="str">
        <f t="shared" si="1"/>
        <v>CG_D5_T1_K10.jpg</v>
      </c>
      <c r="Q9" s="2" t="s">
        <v>764</v>
      </c>
      <c r="T9" s="3" t="s">
        <v>807</v>
      </c>
      <c r="U9" t="str">
        <f>IF(H9&gt;0,IF(L9="live",H9*0.84,H9),"")</f>
        <v/>
      </c>
      <c r="V9" t="str">
        <f>IF(H9&gt;0,IF(L9="live",H9*0.87,H9),"")</f>
        <v/>
      </c>
      <c r="W9" s="3" t="s">
        <v>802</v>
      </c>
      <c r="Y9" t="s">
        <v>827</v>
      </c>
      <c r="Z9" t="s">
        <v>827</v>
      </c>
      <c r="AA9" t="s">
        <v>826</v>
      </c>
      <c r="AB9" t="str">
        <f t="shared" si="2"/>
        <v>remove</v>
      </c>
    </row>
    <row r="10" spans="1:28" x14ac:dyDescent="0.2">
      <c r="A10" s="10"/>
      <c r="B10" s="10" t="s">
        <v>21</v>
      </c>
      <c r="C10" s="10">
        <v>5</v>
      </c>
      <c r="D10" s="10" t="s">
        <v>22</v>
      </c>
      <c r="E10" s="10" t="s">
        <v>75</v>
      </c>
      <c r="F10" s="10">
        <v>2</v>
      </c>
      <c r="G10" s="10">
        <v>2</v>
      </c>
      <c r="H10" s="10"/>
      <c r="I10" s="10">
        <v>2.9620000000000002</v>
      </c>
      <c r="J10" s="10">
        <v>3.7639999999999998</v>
      </c>
      <c r="K10">
        <f t="shared" si="0"/>
        <v>17.290915109158906</v>
      </c>
      <c r="L10" s="10" t="s">
        <v>32</v>
      </c>
      <c r="M10" t="s">
        <v>25</v>
      </c>
      <c r="N10" s="10" t="s">
        <v>26</v>
      </c>
      <c r="O10" s="10" t="str">
        <f t="shared" si="1"/>
        <v>CG_D5_T1_K10.jpg</v>
      </c>
      <c r="P10" s="10"/>
      <c r="Q10" s="2" t="s">
        <v>764</v>
      </c>
      <c r="R10" s="10"/>
      <c r="S10" s="10"/>
      <c r="T10" t="s">
        <v>813</v>
      </c>
      <c r="W10" s="10" t="s">
        <v>802</v>
      </c>
      <c r="Y10" t="s">
        <v>826</v>
      </c>
      <c r="Z10" t="s">
        <v>826</v>
      </c>
      <c r="AA10" t="s">
        <v>826</v>
      </c>
      <c r="AB10" t="str">
        <f t="shared" si="2"/>
        <v/>
      </c>
    </row>
    <row r="11" spans="1:28" x14ac:dyDescent="0.2">
      <c r="B11" s="3" t="s">
        <v>21</v>
      </c>
      <c r="C11" s="3">
        <v>5</v>
      </c>
      <c r="D11" s="3" t="s">
        <v>22</v>
      </c>
      <c r="E11" s="3" t="s">
        <v>75</v>
      </c>
      <c r="F11" s="3">
        <v>3</v>
      </c>
      <c r="G11" s="3">
        <v>3</v>
      </c>
      <c r="H11" s="3"/>
      <c r="I11" s="3">
        <v>2.4849999999999999</v>
      </c>
      <c r="J11" s="3">
        <v>3.327</v>
      </c>
      <c r="K11">
        <f t="shared" si="0"/>
        <v>10.757313922247372</v>
      </c>
      <c r="L11" s="3" t="s">
        <v>32</v>
      </c>
      <c r="M11" t="s">
        <v>25</v>
      </c>
      <c r="N11" s="3" t="s">
        <v>26</v>
      </c>
      <c r="O11" t="str">
        <f t="shared" si="1"/>
        <v>CG_D5_T1_K10.jpg</v>
      </c>
      <c r="Q11" s="2" t="s">
        <v>764</v>
      </c>
      <c r="T11" s="3" t="s">
        <v>807</v>
      </c>
      <c r="U11" t="str">
        <f>IF(H11&gt;0,IF(L11="live",H11*0.84,H11),"")</f>
        <v/>
      </c>
      <c r="V11" t="str">
        <f>IF(H11&gt;0,IF(L11="live",H11*0.87,H11),"")</f>
        <v/>
      </c>
      <c r="W11" s="3" t="s">
        <v>802</v>
      </c>
      <c r="Y11" t="s">
        <v>827</v>
      </c>
      <c r="Z11" t="s">
        <v>827</v>
      </c>
      <c r="AA11" t="s">
        <v>826</v>
      </c>
      <c r="AB11" t="str">
        <f t="shared" si="2"/>
        <v>remove</v>
      </c>
    </row>
    <row r="12" spans="1:28" x14ac:dyDescent="0.2">
      <c r="A12" s="10"/>
      <c r="B12" s="10" t="s">
        <v>21</v>
      </c>
      <c r="C12" s="10">
        <v>5</v>
      </c>
      <c r="D12" s="10" t="s">
        <v>22</v>
      </c>
      <c r="E12" s="10" t="s">
        <v>75</v>
      </c>
      <c r="F12" s="10">
        <v>3</v>
      </c>
      <c r="G12" s="10">
        <v>3</v>
      </c>
      <c r="H12" s="10"/>
      <c r="I12" s="10">
        <v>2.4849999999999999</v>
      </c>
      <c r="J12" s="10">
        <v>3.327</v>
      </c>
      <c r="K12">
        <f t="shared" si="0"/>
        <v>10.757313922247372</v>
      </c>
      <c r="L12" s="10" t="s">
        <v>32</v>
      </c>
      <c r="M12" t="s">
        <v>25</v>
      </c>
      <c r="N12" s="10" t="s">
        <v>26</v>
      </c>
      <c r="O12" s="10" t="str">
        <f t="shared" si="1"/>
        <v>CG_D5_T1_K10.jpg</v>
      </c>
      <c r="P12" s="10"/>
      <c r="Q12" s="2" t="s">
        <v>764</v>
      </c>
      <c r="R12" s="10"/>
      <c r="S12" s="10"/>
      <c r="T12" t="s">
        <v>813</v>
      </c>
      <c r="W12" s="10" t="s">
        <v>802</v>
      </c>
      <c r="Y12" t="s">
        <v>826</v>
      </c>
      <c r="Z12" t="s">
        <v>826</v>
      </c>
      <c r="AA12" t="s">
        <v>826</v>
      </c>
      <c r="AB12" t="str">
        <f t="shared" si="2"/>
        <v/>
      </c>
    </row>
    <row r="13" spans="1:28" x14ac:dyDescent="0.2">
      <c r="B13" s="3" t="s">
        <v>21</v>
      </c>
      <c r="C13" s="3">
        <v>5</v>
      </c>
      <c r="D13" s="3" t="s">
        <v>22</v>
      </c>
      <c r="E13" s="3" t="s">
        <v>75</v>
      </c>
      <c r="F13" s="3">
        <v>4</v>
      </c>
      <c r="G13" s="3">
        <v>4</v>
      </c>
      <c r="H13" s="3"/>
      <c r="I13" s="3">
        <v>2.3919999999999999</v>
      </c>
      <c r="J13" s="3">
        <v>3.323</v>
      </c>
      <c r="K13">
        <f t="shared" si="0"/>
        <v>9.955221959056745</v>
      </c>
      <c r="L13" s="3" t="s">
        <v>32</v>
      </c>
      <c r="M13" t="s">
        <v>25</v>
      </c>
      <c r="N13" s="3" t="s">
        <v>26</v>
      </c>
      <c r="O13" t="str">
        <f t="shared" si="1"/>
        <v>CG_D5_T1_K10.jpg</v>
      </c>
      <c r="Q13" s="2" t="s">
        <v>764</v>
      </c>
      <c r="T13" s="3" t="s">
        <v>807</v>
      </c>
      <c r="U13" t="str">
        <f>IF(H13&gt;0,IF(L13="live",H13*0.84,H13),"")</f>
        <v/>
      </c>
      <c r="V13" t="str">
        <f>IF(H13&gt;0,IF(L13="live",H13*0.87,H13),"")</f>
        <v/>
      </c>
      <c r="W13" s="3" t="s">
        <v>802</v>
      </c>
      <c r="Y13" t="s">
        <v>827</v>
      </c>
      <c r="Z13" t="s">
        <v>827</v>
      </c>
      <c r="AA13" t="s">
        <v>826</v>
      </c>
      <c r="AB13" t="str">
        <f t="shared" si="2"/>
        <v>remove</v>
      </c>
    </row>
    <row r="14" spans="1:28" x14ac:dyDescent="0.2">
      <c r="A14" s="10"/>
      <c r="B14" s="10" t="s">
        <v>21</v>
      </c>
      <c r="C14" s="10">
        <v>5</v>
      </c>
      <c r="D14" s="10" t="s">
        <v>22</v>
      </c>
      <c r="E14" s="10" t="s">
        <v>75</v>
      </c>
      <c r="F14" s="10">
        <v>4</v>
      </c>
      <c r="G14" s="10">
        <v>4</v>
      </c>
      <c r="H14" s="10"/>
      <c r="I14" s="10">
        <v>2.3919999999999999</v>
      </c>
      <c r="J14" s="10">
        <v>3.323</v>
      </c>
      <c r="K14">
        <f t="shared" si="0"/>
        <v>9.955221959056745</v>
      </c>
      <c r="L14" s="10" t="s">
        <v>32</v>
      </c>
      <c r="M14" t="s">
        <v>25</v>
      </c>
      <c r="N14" s="10" t="s">
        <v>26</v>
      </c>
      <c r="O14" s="10" t="str">
        <f t="shared" si="1"/>
        <v>CG_D5_T1_K10.jpg</v>
      </c>
      <c r="P14" s="10"/>
      <c r="Q14" s="2" t="s">
        <v>764</v>
      </c>
      <c r="R14" s="10"/>
      <c r="S14" s="10"/>
      <c r="T14" t="s">
        <v>813</v>
      </c>
      <c r="W14" s="10" t="s">
        <v>802</v>
      </c>
      <c r="Y14" t="s">
        <v>826</v>
      </c>
      <c r="Z14" t="s">
        <v>826</v>
      </c>
      <c r="AA14" t="s">
        <v>826</v>
      </c>
      <c r="AB14" t="str">
        <f t="shared" si="2"/>
        <v/>
      </c>
    </row>
    <row r="15" spans="1:28" x14ac:dyDescent="0.2">
      <c r="B15" s="3" t="s">
        <v>21</v>
      </c>
      <c r="C15" s="3">
        <v>5</v>
      </c>
      <c r="D15" s="3" t="s">
        <v>22</v>
      </c>
      <c r="E15" s="3" t="s">
        <v>75</v>
      </c>
      <c r="F15" s="3">
        <v>5</v>
      </c>
      <c r="G15" s="3">
        <v>5</v>
      </c>
      <c r="H15" s="3"/>
      <c r="I15" s="3">
        <v>2.7149999999999999</v>
      </c>
      <c r="J15" s="3">
        <v>2.9809999999999999</v>
      </c>
      <c r="K15">
        <f t="shared" si="0"/>
        <v>11.505351712507123</v>
      </c>
      <c r="L15" s="3" t="s">
        <v>32</v>
      </c>
      <c r="M15" t="s">
        <v>25</v>
      </c>
      <c r="N15" s="3" t="s">
        <v>26</v>
      </c>
      <c r="O15" t="str">
        <f t="shared" si="1"/>
        <v>CG_D5_T1_K10.jpg</v>
      </c>
      <c r="Q15" s="2" t="s">
        <v>764</v>
      </c>
      <c r="T15" s="3" t="s">
        <v>807</v>
      </c>
      <c r="U15" t="str">
        <f>IF(H15&gt;0,IF(L15="live",H15*0.84,H15),"")</f>
        <v/>
      </c>
      <c r="V15" t="str">
        <f>IF(H15&gt;0,IF(L15="live",H15*0.87,H15),"")</f>
        <v/>
      </c>
      <c r="W15" s="3" t="s">
        <v>802</v>
      </c>
      <c r="Y15" t="s">
        <v>827</v>
      </c>
      <c r="Z15" t="s">
        <v>827</v>
      </c>
      <c r="AA15" t="s">
        <v>826</v>
      </c>
      <c r="AB15" t="str">
        <f t="shared" si="2"/>
        <v>remove</v>
      </c>
    </row>
    <row r="16" spans="1:28" x14ac:dyDescent="0.2">
      <c r="A16" s="10"/>
      <c r="B16" s="10" t="s">
        <v>21</v>
      </c>
      <c r="C16" s="10">
        <v>5</v>
      </c>
      <c r="D16" s="10" t="s">
        <v>22</v>
      </c>
      <c r="E16" s="10" t="s">
        <v>75</v>
      </c>
      <c r="F16" s="10">
        <v>5</v>
      </c>
      <c r="G16" s="10">
        <v>5</v>
      </c>
      <c r="H16" s="10"/>
      <c r="I16" s="10">
        <v>2.7149999999999999</v>
      </c>
      <c r="J16" s="10">
        <v>2.9809999999999999</v>
      </c>
      <c r="K16">
        <f t="shared" si="0"/>
        <v>11.505351712507123</v>
      </c>
      <c r="L16" s="10" t="s">
        <v>32</v>
      </c>
      <c r="M16" t="s">
        <v>25</v>
      </c>
      <c r="N16" s="10" t="s">
        <v>26</v>
      </c>
      <c r="O16" s="10" t="str">
        <f t="shared" si="1"/>
        <v>CG_D5_T1_K10.jpg</v>
      </c>
      <c r="P16" s="10"/>
      <c r="Q16" s="2" t="s">
        <v>764</v>
      </c>
      <c r="R16" s="10"/>
      <c r="S16" s="10"/>
      <c r="T16" t="s">
        <v>813</v>
      </c>
      <c r="W16" s="10" t="s">
        <v>802</v>
      </c>
      <c r="Y16" t="s">
        <v>826</v>
      </c>
      <c r="Z16" t="s">
        <v>826</v>
      </c>
      <c r="AA16" t="s">
        <v>826</v>
      </c>
      <c r="AB16" t="str">
        <f t="shared" si="2"/>
        <v/>
      </c>
    </row>
    <row r="17" spans="1:28" x14ac:dyDescent="0.2">
      <c r="B17" s="3" t="s">
        <v>21</v>
      </c>
      <c r="C17" s="3">
        <v>5</v>
      </c>
      <c r="D17" s="3" t="s">
        <v>22</v>
      </c>
      <c r="E17" s="3" t="s">
        <v>78</v>
      </c>
      <c r="F17" s="3">
        <v>1</v>
      </c>
      <c r="G17" s="3">
        <v>1</v>
      </c>
      <c r="H17" s="3"/>
      <c r="I17" s="3">
        <v>2.44</v>
      </c>
      <c r="J17" s="3">
        <v>3.5840000000000001</v>
      </c>
      <c r="K17">
        <f t="shared" si="0"/>
        <v>11.172385413802665</v>
      </c>
      <c r="L17" s="3" t="s">
        <v>32</v>
      </c>
      <c r="M17" t="s">
        <v>25</v>
      </c>
      <c r="N17" s="3" t="s">
        <v>26</v>
      </c>
      <c r="O17" t="str">
        <f t="shared" si="1"/>
        <v>CG_D5_T1_K11.jpg</v>
      </c>
      <c r="Q17" s="2" t="s">
        <v>764</v>
      </c>
      <c r="T17" s="3" t="s">
        <v>807</v>
      </c>
      <c r="U17" t="str">
        <f>IF(H17&gt;0,IF(L17="live",H17*0.84,H17),"")</f>
        <v/>
      </c>
      <c r="V17" t="str">
        <f>IF(H17&gt;0,IF(L17="live",H17*0.87,H17),"")</f>
        <v/>
      </c>
      <c r="W17" s="3" t="s">
        <v>802</v>
      </c>
      <c r="Y17" t="s">
        <v>827</v>
      </c>
      <c r="Z17" t="s">
        <v>827</v>
      </c>
      <c r="AA17" t="s">
        <v>826</v>
      </c>
      <c r="AB17" t="str">
        <f t="shared" si="2"/>
        <v>remove</v>
      </c>
    </row>
    <row r="18" spans="1:28" x14ac:dyDescent="0.2">
      <c r="A18" s="10"/>
      <c r="B18" s="10" t="s">
        <v>21</v>
      </c>
      <c r="C18" s="10">
        <v>5</v>
      </c>
      <c r="D18" s="10" t="s">
        <v>22</v>
      </c>
      <c r="E18" s="10" t="s">
        <v>78</v>
      </c>
      <c r="F18" s="10">
        <v>1</v>
      </c>
      <c r="G18" s="10">
        <v>1</v>
      </c>
      <c r="H18" s="10"/>
      <c r="I18" s="10">
        <v>2.44</v>
      </c>
      <c r="J18" s="10">
        <v>3.5840000000000001</v>
      </c>
      <c r="K18">
        <f t="shared" si="0"/>
        <v>11.172385413802665</v>
      </c>
      <c r="L18" s="10" t="s">
        <v>32</v>
      </c>
      <c r="M18" t="s">
        <v>25</v>
      </c>
      <c r="N18" s="10" t="s">
        <v>26</v>
      </c>
      <c r="O18" s="10" t="str">
        <f t="shared" si="1"/>
        <v>CG_D5_T1_K11.jpg</v>
      </c>
      <c r="P18" s="10"/>
      <c r="Q18" s="2" t="s">
        <v>764</v>
      </c>
      <c r="R18" s="10"/>
      <c r="S18" s="10"/>
      <c r="T18" t="s">
        <v>813</v>
      </c>
      <c r="W18" s="10" t="s">
        <v>802</v>
      </c>
      <c r="Y18" t="s">
        <v>826</v>
      </c>
      <c r="Z18" t="s">
        <v>826</v>
      </c>
      <c r="AA18" t="s">
        <v>826</v>
      </c>
      <c r="AB18" t="str">
        <f t="shared" si="2"/>
        <v/>
      </c>
    </row>
    <row r="19" spans="1:28" x14ac:dyDescent="0.2">
      <c r="B19" s="3" t="s">
        <v>21</v>
      </c>
      <c r="C19" s="3">
        <v>5</v>
      </c>
      <c r="D19" s="3" t="s">
        <v>22</v>
      </c>
      <c r="E19" s="3" t="s">
        <v>78</v>
      </c>
      <c r="F19" s="3">
        <v>2</v>
      </c>
      <c r="G19" s="3">
        <v>2</v>
      </c>
      <c r="H19" s="3"/>
      <c r="I19" s="3">
        <v>2.3580000000000001</v>
      </c>
      <c r="J19" s="3">
        <v>2.996</v>
      </c>
      <c r="K19">
        <f t="shared" si="0"/>
        <v>8.7222326399661583</v>
      </c>
      <c r="L19" s="3" t="s">
        <v>32</v>
      </c>
      <c r="M19" t="s">
        <v>25</v>
      </c>
      <c r="N19" s="3" t="s">
        <v>26</v>
      </c>
      <c r="O19" t="str">
        <f t="shared" si="1"/>
        <v>CG_D5_T1_K11.jpg</v>
      </c>
      <c r="Q19" s="2" t="s">
        <v>764</v>
      </c>
      <c r="T19" s="3" t="s">
        <v>807</v>
      </c>
      <c r="U19" t="str">
        <f>IF(H19&gt;0,IF(L19="live",H19*0.84,H19),"")</f>
        <v/>
      </c>
      <c r="V19" t="str">
        <f>IF(H19&gt;0,IF(L19="live",H19*0.87,H19),"")</f>
        <v/>
      </c>
      <c r="W19" s="3" t="s">
        <v>802</v>
      </c>
      <c r="Y19" t="s">
        <v>827</v>
      </c>
      <c r="Z19" t="s">
        <v>827</v>
      </c>
      <c r="AA19" t="s">
        <v>826</v>
      </c>
      <c r="AB19" t="str">
        <f t="shared" si="2"/>
        <v>remove</v>
      </c>
    </row>
    <row r="20" spans="1:28" x14ac:dyDescent="0.2">
      <c r="A20" s="10"/>
      <c r="B20" s="10" t="s">
        <v>21</v>
      </c>
      <c r="C20" s="10">
        <v>5</v>
      </c>
      <c r="D20" s="10" t="s">
        <v>22</v>
      </c>
      <c r="E20" s="10" t="s">
        <v>78</v>
      </c>
      <c r="F20" s="10">
        <v>2</v>
      </c>
      <c r="G20" s="10">
        <v>2</v>
      </c>
      <c r="H20" s="10"/>
      <c r="I20" s="10">
        <v>2.3580000000000001</v>
      </c>
      <c r="J20" s="10">
        <v>2.996</v>
      </c>
      <c r="K20">
        <f t="shared" si="0"/>
        <v>8.7222326399661583</v>
      </c>
      <c r="L20" s="10" t="s">
        <v>32</v>
      </c>
      <c r="M20" t="s">
        <v>25</v>
      </c>
      <c r="N20" s="10" t="s">
        <v>26</v>
      </c>
      <c r="O20" s="10" t="str">
        <f t="shared" si="1"/>
        <v>CG_D5_T1_K11.jpg</v>
      </c>
      <c r="P20" s="10"/>
      <c r="Q20" s="2" t="s">
        <v>764</v>
      </c>
      <c r="R20" s="10"/>
      <c r="S20" s="10"/>
      <c r="T20" t="s">
        <v>813</v>
      </c>
      <c r="W20" s="10" t="s">
        <v>802</v>
      </c>
      <c r="Y20" t="s">
        <v>826</v>
      </c>
      <c r="Z20" t="s">
        <v>826</v>
      </c>
      <c r="AA20" t="s">
        <v>826</v>
      </c>
      <c r="AB20" t="str">
        <f t="shared" si="2"/>
        <v/>
      </c>
    </row>
    <row r="21" spans="1:28" x14ac:dyDescent="0.2">
      <c r="B21" s="3" t="s">
        <v>21</v>
      </c>
      <c r="C21" s="3">
        <v>5</v>
      </c>
      <c r="D21" s="3" t="s">
        <v>22</v>
      </c>
      <c r="E21" s="3" t="s">
        <v>78</v>
      </c>
      <c r="F21" s="3">
        <v>3</v>
      </c>
      <c r="G21" s="3">
        <v>3</v>
      </c>
      <c r="H21" s="3"/>
      <c r="I21" s="3">
        <v>2.4</v>
      </c>
      <c r="J21" s="3">
        <v>3.2570000000000001</v>
      </c>
      <c r="K21">
        <f t="shared" si="0"/>
        <v>9.822872284799999</v>
      </c>
      <c r="L21" s="3" t="s">
        <v>32</v>
      </c>
      <c r="M21" t="s">
        <v>25</v>
      </c>
      <c r="N21" s="3" t="s">
        <v>26</v>
      </c>
      <c r="O21" t="str">
        <f t="shared" si="1"/>
        <v>CG_D5_T1_K11.jpg</v>
      </c>
      <c r="Q21" s="2" t="s">
        <v>764</v>
      </c>
      <c r="T21" s="3" t="s">
        <v>807</v>
      </c>
      <c r="U21" t="str">
        <f>IF(H21&gt;0,IF(L21="live",H21*0.84,H21),"")</f>
        <v/>
      </c>
      <c r="V21" t="str">
        <f>IF(H21&gt;0,IF(L21="live",H21*0.87,H21),"")</f>
        <v/>
      </c>
      <c r="W21" s="3" t="s">
        <v>802</v>
      </c>
      <c r="Y21" t="s">
        <v>827</v>
      </c>
      <c r="Z21" t="s">
        <v>827</v>
      </c>
      <c r="AA21" t="s">
        <v>826</v>
      </c>
      <c r="AB21" t="str">
        <f t="shared" si="2"/>
        <v>remove</v>
      </c>
    </row>
    <row r="22" spans="1:28" x14ac:dyDescent="0.2">
      <c r="A22" s="10"/>
      <c r="B22" s="10" t="s">
        <v>21</v>
      </c>
      <c r="C22" s="10">
        <v>5</v>
      </c>
      <c r="D22" s="10" t="s">
        <v>22</v>
      </c>
      <c r="E22" s="10" t="s">
        <v>78</v>
      </c>
      <c r="F22" s="10">
        <v>3</v>
      </c>
      <c r="G22" s="10">
        <v>3</v>
      </c>
      <c r="H22" s="10"/>
      <c r="I22" s="10">
        <v>2.4</v>
      </c>
      <c r="J22" s="10">
        <v>3.2570000000000001</v>
      </c>
      <c r="K22">
        <f t="shared" si="0"/>
        <v>9.822872284799999</v>
      </c>
      <c r="L22" s="10" t="s">
        <v>32</v>
      </c>
      <c r="M22" t="s">
        <v>25</v>
      </c>
      <c r="N22" s="10" t="s">
        <v>26</v>
      </c>
      <c r="O22" s="10" t="str">
        <f t="shared" si="1"/>
        <v>CG_D5_T1_K11.jpg</v>
      </c>
      <c r="P22" s="10"/>
      <c r="Q22" s="2" t="s">
        <v>764</v>
      </c>
      <c r="R22" s="10"/>
      <c r="S22" s="10"/>
      <c r="T22" t="s">
        <v>813</v>
      </c>
      <c r="W22" s="10" t="s">
        <v>802</v>
      </c>
      <c r="Y22" t="s">
        <v>826</v>
      </c>
      <c r="Z22" t="s">
        <v>826</v>
      </c>
      <c r="AA22" t="s">
        <v>826</v>
      </c>
      <c r="AB22" t="str">
        <f t="shared" si="2"/>
        <v/>
      </c>
    </row>
    <row r="23" spans="1:28" x14ac:dyDescent="0.2">
      <c r="B23" s="3" t="s">
        <v>21</v>
      </c>
      <c r="C23" s="3">
        <v>5</v>
      </c>
      <c r="D23" s="3" t="s">
        <v>22</v>
      </c>
      <c r="E23" s="3" t="s">
        <v>78</v>
      </c>
      <c r="F23" s="3">
        <v>4</v>
      </c>
      <c r="G23" s="3">
        <v>4</v>
      </c>
      <c r="H23" s="3"/>
      <c r="I23" s="3">
        <v>2.617</v>
      </c>
      <c r="J23" s="3">
        <v>3.6280000000000001</v>
      </c>
      <c r="K23">
        <f t="shared" si="0"/>
        <v>13.009870665391714</v>
      </c>
      <c r="L23" s="3" t="s">
        <v>32</v>
      </c>
      <c r="M23" t="s">
        <v>25</v>
      </c>
      <c r="N23" s="3" t="s">
        <v>26</v>
      </c>
      <c r="O23" t="str">
        <f t="shared" si="1"/>
        <v>CG_D5_T1_K11.jpg</v>
      </c>
      <c r="Q23" s="2" t="s">
        <v>764</v>
      </c>
      <c r="T23" s="3" t="s">
        <v>807</v>
      </c>
      <c r="U23" t="str">
        <f>IF(H23&gt;0,IF(L23="live",H23*0.84,H23),"")</f>
        <v/>
      </c>
      <c r="V23" t="str">
        <f>IF(H23&gt;0,IF(L23="live",H23*0.87,H23),"")</f>
        <v/>
      </c>
      <c r="W23" s="3" t="s">
        <v>802</v>
      </c>
      <c r="Y23" t="s">
        <v>827</v>
      </c>
      <c r="Z23" t="s">
        <v>827</v>
      </c>
      <c r="AA23" t="s">
        <v>826</v>
      </c>
      <c r="AB23" t="str">
        <f t="shared" si="2"/>
        <v>remove</v>
      </c>
    </row>
    <row r="24" spans="1:28" x14ac:dyDescent="0.2">
      <c r="A24" s="10"/>
      <c r="B24" s="10" t="s">
        <v>21</v>
      </c>
      <c r="C24" s="10">
        <v>5</v>
      </c>
      <c r="D24" s="10" t="s">
        <v>22</v>
      </c>
      <c r="E24" s="10" t="s">
        <v>78</v>
      </c>
      <c r="F24" s="10">
        <v>4</v>
      </c>
      <c r="G24" s="10">
        <v>4</v>
      </c>
      <c r="H24" s="10"/>
      <c r="I24" s="10">
        <v>2.617</v>
      </c>
      <c r="J24" s="10">
        <v>3.6280000000000001</v>
      </c>
      <c r="K24">
        <f t="shared" si="0"/>
        <v>13.009870665391714</v>
      </c>
      <c r="L24" s="10" t="s">
        <v>32</v>
      </c>
      <c r="M24" t="s">
        <v>25</v>
      </c>
      <c r="N24" s="10" t="s">
        <v>26</v>
      </c>
      <c r="O24" s="10" t="str">
        <f t="shared" si="1"/>
        <v>CG_D5_T1_K11.jpg</v>
      </c>
      <c r="P24" s="10"/>
      <c r="Q24" s="2" t="s">
        <v>764</v>
      </c>
      <c r="R24" s="10"/>
      <c r="S24" s="10"/>
      <c r="T24" t="s">
        <v>813</v>
      </c>
      <c r="W24" s="10" t="s">
        <v>802</v>
      </c>
      <c r="Y24" t="s">
        <v>826</v>
      </c>
      <c r="Z24" t="s">
        <v>826</v>
      </c>
      <c r="AA24" t="s">
        <v>826</v>
      </c>
      <c r="AB24" t="str">
        <f t="shared" si="2"/>
        <v/>
      </c>
    </row>
    <row r="25" spans="1:28" x14ac:dyDescent="0.2">
      <c r="B25" s="3" t="s">
        <v>21</v>
      </c>
      <c r="C25" s="3">
        <v>5</v>
      </c>
      <c r="D25" s="3" t="s">
        <v>22</v>
      </c>
      <c r="E25" s="3" t="s">
        <v>78</v>
      </c>
      <c r="F25" s="3">
        <v>5</v>
      </c>
      <c r="G25" s="3">
        <v>5</v>
      </c>
      <c r="H25" s="3"/>
      <c r="I25" s="3">
        <v>2.7959999999999998</v>
      </c>
      <c r="J25" s="3">
        <v>4.0490000000000004</v>
      </c>
      <c r="K25">
        <f t="shared" si="0"/>
        <v>16.573734077663758</v>
      </c>
      <c r="L25" s="3" t="s">
        <v>32</v>
      </c>
      <c r="M25" t="s">
        <v>25</v>
      </c>
      <c r="N25" s="3" t="s">
        <v>26</v>
      </c>
      <c r="O25" t="str">
        <f t="shared" si="1"/>
        <v>CG_D5_T1_K11.jpg</v>
      </c>
      <c r="Q25" s="2" t="s">
        <v>764</v>
      </c>
      <c r="T25" s="3" t="s">
        <v>807</v>
      </c>
      <c r="U25" t="str">
        <f>IF(H25&gt;0,IF(L25="live",H25*0.84,H25),"")</f>
        <v/>
      </c>
      <c r="V25" t="str">
        <f>IF(H25&gt;0,IF(L25="live",H25*0.87,H25),"")</f>
        <v/>
      </c>
      <c r="W25" s="3" t="s">
        <v>802</v>
      </c>
      <c r="Y25" t="s">
        <v>827</v>
      </c>
      <c r="Z25" t="s">
        <v>827</v>
      </c>
      <c r="AA25" t="s">
        <v>826</v>
      </c>
      <c r="AB25" t="str">
        <f t="shared" si="2"/>
        <v>remove</v>
      </c>
    </row>
    <row r="26" spans="1:28" x14ac:dyDescent="0.2">
      <c r="A26" s="10"/>
      <c r="B26" s="10" t="s">
        <v>21</v>
      </c>
      <c r="C26" s="10">
        <v>5</v>
      </c>
      <c r="D26" s="10" t="s">
        <v>22</v>
      </c>
      <c r="E26" s="10" t="s">
        <v>78</v>
      </c>
      <c r="F26" s="10">
        <v>5</v>
      </c>
      <c r="G26" s="10">
        <v>5</v>
      </c>
      <c r="H26" s="10"/>
      <c r="I26" s="10">
        <v>2.7959999999999998</v>
      </c>
      <c r="J26" s="10">
        <v>4.0490000000000004</v>
      </c>
      <c r="K26">
        <f t="shared" si="0"/>
        <v>16.573734077663758</v>
      </c>
      <c r="L26" s="10" t="s">
        <v>32</v>
      </c>
      <c r="M26" t="s">
        <v>25</v>
      </c>
      <c r="N26" s="10" t="s">
        <v>26</v>
      </c>
      <c r="O26" s="10" t="str">
        <f t="shared" si="1"/>
        <v>CG_D5_T1_K11.jpg</v>
      </c>
      <c r="P26" s="10"/>
      <c r="Q26" s="2" t="s">
        <v>764</v>
      </c>
      <c r="R26" s="10"/>
      <c r="S26" s="10"/>
      <c r="T26" t="s">
        <v>813</v>
      </c>
      <c r="W26" s="10" t="s">
        <v>802</v>
      </c>
      <c r="Y26" t="s">
        <v>826</v>
      </c>
      <c r="Z26" t="s">
        <v>826</v>
      </c>
      <c r="AA26" t="s">
        <v>826</v>
      </c>
      <c r="AB26" t="str">
        <f t="shared" si="2"/>
        <v/>
      </c>
    </row>
    <row r="27" spans="1:28" x14ac:dyDescent="0.2">
      <c r="A27" s="10"/>
      <c r="B27" s="10" t="s">
        <v>21</v>
      </c>
      <c r="C27" s="10">
        <v>5</v>
      </c>
      <c r="D27" s="10" t="s">
        <v>22</v>
      </c>
      <c r="E27" s="10" t="s">
        <v>81</v>
      </c>
      <c r="F27" s="10">
        <v>1</v>
      </c>
      <c r="G27" s="10">
        <v>1</v>
      </c>
      <c r="H27" s="10"/>
      <c r="I27" s="10">
        <v>2.5169999999999999</v>
      </c>
      <c r="J27" s="10">
        <v>3.113</v>
      </c>
      <c r="K27">
        <f t="shared" si="0"/>
        <v>10.326277868814103</v>
      </c>
      <c r="L27" s="10" t="s">
        <v>32</v>
      </c>
      <c r="M27" t="s">
        <v>25</v>
      </c>
      <c r="N27" s="10" t="s">
        <v>26</v>
      </c>
      <c r="O27" s="10" t="str">
        <f t="shared" si="1"/>
        <v>CG_D5_T1_K12.jpg</v>
      </c>
      <c r="P27" s="10"/>
      <c r="Q27" s="2" t="s">
        <v>764</v>
      </c>
      <c r="R27" s="10"/>
      <c r="S27" s="10"/>
      <c r="T27" t="s">
        <v>813</v>
      </c>
      <c r="W27" s="10"/>
      <c r="Y27" t="s">
        <v>826</v>
      </c>
      <c r="Z27" t="s">
        <v>826</v>
      </c>
      <c r="AA27" t="s">
        <v>826</v>
      </c>
      <c r="AB27" t="str">
        <f t="shared" si="2"/>
        <v/>
      </c>
    </row>
    <row r="28" spans="1:28" x14ac:dyDescent="0.2">
      <c r="A28" s="10"/>
      <c r="B28" s="10" t="s">
        <v>21</v>
      </c>
      <c r="C28" s="10">
        <v>5</v>
      </c>
      <c r="D28" s="10" t="s">
        <v>22</v>
      </c>
      <c r="E28" s="10" t="s">
        <v>81</v>
      </c>
      <c r="F28" s="10">
        <v>2</v>
      </c>
      <c r="G28" s="10">
        <v>2</v>
      </c>
      <c r="H28" s="10"/>
      <c r="I28" s="10">
        <v>3.3570000000000002</v>
      </c>
      <c r="J28" s="10">
        <v>3.5379999999999998</v>
      </c>
      <c r="K28">
        <f t="shared" si="0"/>
        <v>20.876551758078929</v>
      </c>
      <c r="L28" s="10" t="s">
        <v>32</v>
      </c>
      <c r="M28" t="s">
        <v>25</v>
      </c>
      <c r="N28" s="10" t="s">
        <v>26</v>
      </c>
      <c r="O28" s="10" t="str">
        <f t="shared" si="1"/>
        <v>CG_D5_T1_K12.jpg</v>
      </c>
      <c r="P28" s="10"/>
      <c r="Q28" s="2" t="s">
        <v>764</v>
      </c>
      <c r="R28" s="10"/>
      <c r="S28" s="10"/>
      <c r="T28" t="s">
        <v>813</v>
      </c>
      <c r="W28" s="10"/>
      <c r="Y28" t="s">
        <v>826</v>
      </c>
      <c r="Z28" t="s">
        <v>826</v>
      </c>
      <c r="AA28" t="s">
        <v>826</v>
      </c>
      <c r="AB28" t="str">
        <f t="shared" si="2"/>
        <v/>
      </c>
    </row>
    <row r="29" spans="1:28" x14ac:dyDescent="0.2">
      <c r="A29" s="10"/>
      <c r="B29" s="10" t="s">
        <v>21</v>
      </c>
      <c r="C29" s="10">
        <v>5</v>
      </c>
      <c r="D29" s="10" t="s">
        <v>22</v>
      </c>
      <c r="E29" s="10" t="s">
        <v>81</v>
      </c>
      <c r="F29" s="10">
        <v>3</v>
      </c>
      <c r="G29" s="10">
        <v>3</v>
      </c>
      <c r="H29" s="10"/>
      <c r="I29" s="10">
        <v>2.806</v>
      </c>
      <c r="J29" s="10">
        <v>3.13</v>
      </c>
      <c r="K29">
        <f t="shared" si="0"/>
        <v>12.903809009913532</v>
      </c>
      <c r="L29" s="10" t="s">
        <v>32</v>
      </c>
      <c r="M29" t="s">
        <v>25</v>
      </c>
      <c r="N29" s="10" t="s">
        <v>26</v>
      </c>
      <c r="O29" s="10" t="str">
        <f t="shared" si="1"/>
        <v>CG_D5_T1_K12.jpg</v>
      </c>
      <c r="P29" s="10"/>
      <c r="Q29" s="2" t="s">
        <v>764</v>
      </c>
      <c r="R29" s="10"/>
      <c r="S29" s="10"/>
      <c r="T29" t="s">
        <v>813</v>
      </c>
      <c r="W29" s="10"/>
      <c r="Y29" t="s">
        <v>826</v>
      </c>
      <c r="Z29" t="s">
        <v>826</v>
      </c>
      <c r="AA29" t="s">
        <v>826</v>
      </c>
      <c r="AB29" t="str">
        <f t="shared" si="2"/>
        <v/>
      </c>
    </row>
    <row r="30" spans="1:28" x14ac:dyDescent="0.2">
      <c r="A30" s="10"/>
      <c r="B30" s="10" t="s">
        <v>21</v>
      </c>
      <c r="C30" s="10">
        <v>5</v>
      </c>
      <c r="D30" s="10" t="s">
        <v>22</v>
      </c>
      <c r="E30" s="10" t="s">
        <v>81</v>
      </c>
      <c r="F30" s="10">
        <v>4</v>
      </c>
      <c r="G30" s="10">
        <v>4</v>
      </c>
      <c r="H30" s="10"/>
      <c r="I30" s="10">
        <v>3.1920000000000002</v>
      </c>
      <c r="J30" s="10">
        <v>3.5310000000000001</v>
      </c>
      <c r="K30">
        <f t="shared" si="0"/>
        <v>18.837433769837759</v>
      </c>
      <c r="L30" s="10" t="s">
        <v>32</v>
      </c>
      <c r="M30" t="s">
        <v>25</v>
      </c>
      <c r="N30" s="10" t="s">
        <v>26</v>
      </c>
      <c r="O30" s="10" t="str">
        <f t="shared" si="1"/>
        <v>CG_D5_T1_K12.jpg</v>
      </c>
      <c r="P30" s="10"/>
      <c r="Q30" s="2" t="s">
        <v>764</v>
      </c>
      <c r="R30" s="10"/>
      <c r="S30" s="10"/>
      <c r="T30" t="s">
        <v>813</v>
      </c>
      <c r="W30" s="10"/>
      <c r="Y30" t="s">
        <v>826</v>
      </c>
      <c r="Z30" t="s">
        <v>826</v>
      </c>
      <c r="AA30" t="s">
        <v>826</v>
      </c>
      <c r="AB30" t="str">
        <f t="shared" si="2"/>
        <v/>
      </c>
    </row>
    <row r="31" spans="1:28" x14ac:dyDescent="0.2">
      <c r="A31" s="10"/>
      <c r="B31" s="10" t="s">
        <v>21</v>
      </c>
      <c r="C31" s="10">
        <v>5</v>
      </c>
      <c r="D31" s="10" t="s">
        <v>22</v>
      </c>
      <c r="E31" s="10" t="s">
        <v>81</v>
      </c>
      <c r="F31" s="10">
        <v>5</v>
      </c>
      <c r="G31" s="10">
        <v>5</v>
      </c>
      <c r="H31" s="10"/>
      <c r="I31" s="10">
        <v>3.363</v>
      </c>
      <c r="J31" s="10">
        <v>3.7480000000000002</v>
      </c>
      <c r="K31">
        <f t="shared" si="0"/>
        <v>22.194817193046177</v>
      </c>
      <c r="L31" s="10" t="s">
        <v>32</v>
      </c>
      <c r="M31" t="s">
        <v>25</v>
      </c>
      <c r="N31" s="10" t="s">
        <v>26</v>
      </c>
      <c r="O31" s="10" t="str">
        <f t="shared" si="1"/>
        <v>CG_D5_T1_K12.jpg</v>
      </c>
      <c r="P31" s="10"/>
      <c r="Q31" s="2" t="s">
        <v>764</v>
      </c>
      <c r="R31" s="10"/>
      <c r="S31" s="10"/>
      <c r="T31" t="s">
        <v>813</v>
      </c>
      <c r="W31" s="10"/>
      <c r="Y31" t="s">
        <v>826</v>
      </c>
      <c r="Z31" t="s">
        <v>826</v>
      </c>
      <c r="AA31" t="s">
        <v>826</v>
      </c>
      <c r="AB31" t="str">
        <f t="shared" si="2"/>
        <v/>
      </c>
    </row>
    <row r="32" spans="1:28" x14ac:dyDescent="0.2">
      <c r="B32" s="3" t="s">
        <v>21</v>
      </c>
      <c r="C32" s="3">
        <v>5</v>
      </c>
      <c r="D32" s="3" t="s">
        <v>22</v>
      </c>
      <c r="E32" s="3" t="s">
        <v>83</v>
      </c>
      <c r="F32" s="3">
        <v>1</v>
      </c>
      <c r="G32" s="3">
        <v>1</v>
      </c>
      <c r="H32" s="3"/>
      <c r="I32" s="3">
        <v>2.7050000000000001</v>
      </c>
      <c r="J32" s="3">
        <v>3.4260000000000002</v>
      </c>
      <c r="K32">
        <f t="shared" si="0"/>
        <v>13.125629857327249</v>
      </c>
      <c r="L32" s="3" t="s">
        <v>32</v>
      </c>
      <c r="M32" t="s">
        <v>25</v>
      </c>
      <c r="N32" s="3" t="s">
        <v>26</v>
      </c>
      <c r="O32" t="str">
        <f t="shared" si="1"/>
        <v>CG_D5_T1_K13.jpg</v>
      </c>
      <c r="Q32" s="2" t="s">
        <v>764</v>
      </c>
      <c r="T32" s="3" t="s">
        <v>807</v>
      </c>
      <c r="U32" t="str">
        <f>IF(H32&gt;0,IF(L32="live",H32*0.84,H32),"")</f>
        <v/>
      </c>
      <c r="V32" t="str">
        <f>IF(H32&gt;0,IF(L32="live",H32*0.87,H32),"")</f>
        <v/>
      </c>
      <c r="W32" s="3" t="s">
        <v>802</v>
      </c>
      <c r="Y32" t="s">
        <v>827</v>
      </c>
      <c r="Z32" t="s">
        <v>827</v>
      </c>
      <c r="AA32" t="s">
        <v>826</v>
      </c>
      <c r="AB32" t="str">
        <f t="shared" si="2"/>
        <v>remove</v>
      </c>
    </row>
    <row r="33" spans="1:28" x14ac:dyDescent="0.2">
      <c r="A33" s="10"/>
      <c r="B33" s="10" t="s">
        <v>21</v>
      </c>
      <c r="C33" s="10">
        <v>5</v>
      </c>
      <c r="D33" s="10" t="s">
        <v>22</v>
      </c>
      <c r="E33" s="10" t="s">
        <v>83</v>
      </c>
      <c r="F33" s="10">
        <v>1</v>
      </c>
      <c r="G33" s="10">
        <v>1</v>
      </c>
      <c r="H33" s="10"/>
      <c r="I33" s="10">
        <v>2.7050000000000001</v>
      </c>
      <c r="J33" s="10">
        <v>3.4260000000000002</v>
      </c>
      <c r="K33">
        <f t="shared" si="0"/>
        <v>13.125629857327249</v>
      </c>
      <c r="L33" s="10" t="s">
        <v>32</v>
      </c>
      <c r="M33" t="s">
        <v>25</v>
      </c>
      <c r="N33" s="10" t="s">
        <v>26</v>
      </c>
      <c r="O33" s="10" t="str">
        <f t="shared" si="1"/>
        <v>CG_D5_T1_K13.jpg</v>
      </c>
      <c r="P33" s="10"/>
      <c r="Q33" s="2" t="s">
        <v>764</v>
      </c>
      <c r="R33" s="10"/>
      <c r="S33" s="10"/>
      <c r="T33" t="s">
        <v>813</v>
      </c>
      <c r="W33" s="10" t="s">
        <v>802</v>
      </c>
      <c r="Y33" t="s">
        <v>826</v>
      </c>
      <c r="Z33" t="s">
        <v>826</v>
      </c>
      <c r="AA33" t="s">
        <v>826</v>
      </c>
      <c r="AB33" t="str">
        <f t="shared" si="2"/>
        <v/>
      </c>
    </row>
    <row r="34" spans="1:28" x14ac:dyDescent="0.2">
      <c r="B34" s="3" t="s">
        <v>21</v>
      </c>
      <c r="C34" s="3">
        <v>5</v>
      </c>
      <c r="D34" s="3" t="s">
        <v>22</v>
      </c>
      <c r="E34" s="3" t="s">
        <v>83</v>
      </c>
      <c r="F34" s="3">
        <v>2</v>
      </c>
      <c r="G34" s="3">
        <v>2</v>
      </c>
      <c r="H34" s="3"/>
      <c r="I34" s="3">
        <v>2.3580000000000001</v>
      </c>
      <c r="J34" s="3">
        <v>3.3769999999999998</v>
      </c>
      <c r="K34">
        <f t="shared" si="0"/>
        <v>9.831435121884418</v>
      </c>
      <c r="L34" s="3" t="s">
        <v>32</v>
      </c>
      <c r="M34" t="s">
        <v>25</v>
      </c>
      <c r="N34" s="3" t="s">
        <v>26</v>
      </c>
      <c r="O34" t="str">
        <f t="shared" si="1"/>
        <v>CG_D5_T1_K13.jpg</v>
      </c>
      <c r="Q34" s="2" t="s">
        <v>764</v>
      </c>
      <c r="T34" s="3" t="s">
        <v>807</v>
      </c>
      <c r="U34" t="str">
        <f>IF(H34&gt;0,IF(L34="live",H34*0.84,H34),"")</f>
        <v/>
      </c>
      <c r="V34" t="str">
        <f>IF(H34&gt;0,IF(L34="live",H34*0.87,H34),"")</f>
        <v/>
      </c>
      <c r="W34" s="3" t="s">
        <v>802</v>
      </c>
      <c r="Y34" t="s">
        <v>827</v>
      </c>
      <c r="Z34" t="s">
        <v>827</v>
      </c>
      <c r="AA34" t="s">
        <v>826</v>
      </c>
      <c r="AB34" t="str">
        <f t="shared" si="2"/>
        <v>remove</v>
      </c>
    </row>
    <row r="35" spans="1:28" x14ac:dyDescent="0.2">
      <c r="A35" s="10"/>
      <c r="B35" s="10" t="s">
        <v>21</v>
      </c>
      <c r="C35" s="10">
        <v>5</v>
      </c>
      <c r="D35" s="10" t="s">
        <v>22</v>
      </c>
      <c r="E35" s="10" t="s">
        <v>83</v>
      </c>
      <c r="F35" s="10">
        <v>2</v>
      </c>
      <c r="G35" s="10">
        <v>2</v>
      </c>
      <c r="H35" s="10"/>
      <c r="I35" s="10">
        <v>2.3580000000000001</v>
      </c>
      <c r="J35" s="10">
        <v>3.3769999999999998</v>
      </c>
      <c r="K35">
        <f t="shared" si="0"/>
        <v>9.831435121884418</v>
      </c>
      <c r="L35" s="10" t="s">
        <v>32</v>
      </c>
      <c r="M35" t="s">
        <v>25</v>
      </c>
      <c r="N35" s="10" t="s">
        <v>26</v>
      </c>
      <c r="O35" s="10" t="str">
        <f t="shared" si="1"/>
        <v>CG_D5_T1_K13.jpg</v>
      </c>
      <c r="P35" s="10"/>
      <c r="Q35" s="2" t="s">
        <v>764</v>
      </c>
      <c r="R35" s="10"/>
      <c r="S35" s="10"/>
      <c r="T35" t="s">
        <v>813</v>
      </c>
      <c r="W35" s="10" t="s">
        <v>802</v>
      </c>
      <c r="Y35" t="s">
        <v>826</v>
      </c>
      <c r="Z35" t="s">
        <v>826</v>
      </c>
      <c r="AA35" t="s">
        <v>826</v>
      </c>
      <c r="AB35" t="str">
        <f t="shared" si="2"/>
        <v/>
      </c>
    </row>
    <row r="36" spans="1:28" x14ac:dyDescent="0.2">
      <c r="B36" s="3" t="s">
        <v>21</v>
      </c>
      <c r="C36" s="3">
        <v>5</v>
      </c>
      <c r="D36" s="3" t="s">
        <v>22</v>
      </c>
      <c r="E36" s="3" t="s">
        <v>83</v>
      </c>
      <c r="F36" s="3">
        <v>3</v>
      </c>
      <c r="G36" s="3">
        <v>3</v>
      </c>
      <c r="H36" s="3"/>
      <c r="I36" s="3">
        <v>2.5880000000000001</v>
      </c>
      <c r="J36" s="3">
        <v>3.3519999999999999</v>
      </c>
      <c r="K36">
        <f t="shared" si="0"/>
        <v>11.755221300093652</v>
      </c>
      <c r="L36" s="3" t="s">
        <v>32</v>
      </c>
      <c r="M36" t="s">
        <v>25</v>
      </c>
      <c r="N36" s="3" t="s">
        <v>26</v>
      </c>
      <c r="O36" t="str">
        <f t="shared" si="1"/>
        <v>CG_D5_T1_K13.jpg</v>
      </c>
      <c r="Q36" s="2" t="s">
        <v>764</v>
      </c>
      <c r="T36" s="3" t="s">
        <v>807</v>
      </c>
      <c r="U36" t="str">
        <f>IF(H36&gt;0,IF(L36="live",H36*0.84,H36),"")</f>
        <v/>
      </c>
      <c r="V36" t="str">
        <f>IF(H36&gt;0,IF(L36="live",H36*0.87,H36),"")</f>
        <v/>
      </c>
      <c r="W36" s="3" t="s">
        <v>802</v>
      </c>
      <c r="Y36" t="s">
        <v>827</v>
      </c>
      <c r="Z36" t="s">
        <v>827</v>
      </c>
      <c r="AA36" t="s">
        <v>826</v>
      </c>
      <c r="AB36" t="str">
        <f t="shared" si="2"/>
        <v>remove</v>
      </c>
    </row>
    <row r="37" spans="1:28" x14ac:dyDescent="0.2">
      <c r="A37" s="10"/>
      <c r="B37" s="10" t="s">
        <v>21</v>
      </c>
      <c r="C37" s="10">
        <v>5</v>
      </c>
      <c r="D37" s="10" t="s">
        <v>22</v>
      </c>
      <c r="E37" s="10" t="s">
        <v>83</v>
      </c>
      <c r="F37" s="10">
        <v>3</v>
      </c>
      <c r="G37" s="10">
        <v>3</v>
      </c>
      <c r="H37" s="10"/>
      <c r="I37" s="10">
        <v>2.5880000000000001</v>
      </c>
      <c r="J37" s="10">
        <v>3.3519999999999999</v>
      </c>
      <c r="K37">
        <f t="shared" si="0"/>
        <v>11.755221300093652</v>
      </c>
      <c r="L37" s="10" t="s">
        <v>32</v>
      </c>
      <c r="M37" t="s">
        <v>25</v>
      </c>
      <c r="N37" s="10" t="s">
        <v>26</v>
      </c>
      <c r="O37" s="10" t="str">
        <f t="shared" si="1"/>
        <v>CG_D5_T1_K13.jpg</v>
      </c>
      <c r="P37" s="10"/>
      <c r="Q37" s="2" t="s">
        <v>764</v>
      </c>
      <c r="R37" s="10"/>
      <c r="S37" s="10"/>
      <c r="T37" t="s">
        <v>813</v>
      </c>
      <c r="W37" s="10" t="s">
        <v>802</v>
      </c>
      <c r="Y37" t="s">
        <v>826</v>
      </c>
      <c r="Z37" t="s">
        <v>826</v>
      </c>
      <c r="AA37" t="s">
        <v>826</v>
      </c>
      <c r="AB37" t="str">
        <f t="shared" si="2"/>
        <v/>
      </c>
    </row>
    <row r="38" spans="1:28" x14ac:dyDescent="0.2">
      <c r="B38" s="3" t="s">
        <v>21</v>
      </c>
      <c r="C38" s="3">
        <v>5</v>
      </c>
      <c r="D38" s="3" t="s">
        <v>22</v>
      </c>
      <c r="E38" s="3" t="s">
        <v>83</v>
      </c>
      <c r="F38" s="3">
        <v>4</v>
      </c>
      <c r="G38" s="3">
        <v>4</v>
      </c>
      <c r="H38" s="3"/>
      <c r="I38" s="3">
        <v>2.4169999999999998</v>
      </c>
      <c r="J38" s="3">
        <v>3.5680000000000001</v>
      </c>
      <c r="K38">
        <f t="shared" si="0"/>
        <v>10.913810331100612</v>
      </c>
      <c r="L38" s="3" t="s">
        <v>32</v>
      </c>
      <c r="M38" t="s">
        <v>25</v>
      </c>
      <c r="N38" s="3" t="s">
        <v>26</v>
      </c>
      <c r="O38" t="str">
        <f t="shared" si="1"/>
        <v>CG_D5_T1_K13.jpg</v>
      </c>
      <c r="Q38" s="2" t="s">
        <v>764</v>
      </c>
      <c r="T38" s="3" t="s">
        <v>807</v>
      </c>
      <c r="U38" t="str">
        <f>IF(H38&gt;0,IF(L38="live",H38*0.84,H38),"")</f>
        <v/>
      </c>
      <c r="V38" t="str">
        <f>IF(H38&gt;0,IF(L38="live",H38*0.87,H38),"")</f>
        <v/>
      </c>
      <c r="W38" s="3" t="s">
        <v>802</v>
      </c>
      <c r="Y38" t="s">
        <v>827</v>
      </c>
      <c r="Z38" t="s">
        <v>827</v>
      </c>
      <c r="AA38" t="s">
        <v>826</v>
      </c>
      <c r="AB38" t="str">
        <f t="shared" si="2"/>
        <v>remove</v>
      </c>
    </row>
    <row r="39" spans="1:28" x14ac:dyDescent="0.2">
      <c r="A39" s="10"/>
      <c r="B39" s="10" t="s">
        <v>21</v>
      </c>
      <c r="C39" s="10">
        <v>5</v>
      </c>
      <c r="D39" s="10" t="s">
        <v>22</v>
      </c>
      <c r="E39" s="10" t="s">
        <v>83</v>
      </c>
      <c r="F39" s="10">
        <v>4</v>
      </c>
      <c r="G39" s="10">
        <v>4</v>
      </c>
      <c r="H39" s="10"/>
      <c r="I39" s="10">
        <v>2.4169999999999998</v>
      </c>
      <c r="J39" s="10">
        <v>3.5680000000000001</v>
      </c>
      <c r="K39">
        <f t="shared" si="0"/>
        <v>10.913810331100612</v>
      </c>
      <c r="L39" s="10" t="s">
        <v>32</v>
      </c>
      <c r="M39" t="s">
        <v>25</v>
      </c>
      <c r="N39" s="10" t="s">
        <v>26</v>
      </c>
      <c r="O39" s="10" t="str">
        <f t="shared" si="1"/>
        <v>CG_D5_T1_K13.jpg</v>
      </c>
      <c r="P39" s="10"/>
      <c r="Q39" s="2" t="s">
        <v>764</v>
      </c>
      <c r="R39" s="10"/>
      <c r="S39" s="10"/>
      <c r="T39" t="s">
        <v>813</v>
      </c>
      <c r="W39" s="10" t="s">
        <v>802</v>
      </c>
      <c r="Y39" t="s">
        <v>826</v>
      </c>
      <c r="Z39" t="s">
        <v>826</v>
      </c>
      <c r="AA39" t="s">
        <v>826</v>
      </c>
      <c r="AB39" t="str">
        <f t="shared" si="2"/>
        <v/>
      </c>
    </row>
    <row r="40" spans="1:28" x14ac:dyDescent="0.2">
      <c r="B40" s="3" t="s">
        <v>21</v>
      </c>
      <c r="C40" s="3">
        <v>5</v>
      </c>
      <c r="D40" s="3" t="s">
        <v>22</v>
      </c>
      <c r="E40" s="3" t="s">
        <v>83</v>
      </c>
      <c r="F40" s="3">
        <v>5</v>
      </c>
      <c r="G40" s="3">
        <v>5</v>
      </c>
      <c r="H40" s="3"/>
      <c r="I40" s="3">
        <v>2.8420000000000001</v>
      </c>
      <c r="J40" s="3">
        <v>3.1549999999999998</v>
      </c>
      <c r="K40">
        <f t="shared" si="0"/>
        <v>13.342762824142966</v>
      </c>
      <c r="L40" s="3" t="s">
        <v>32</v>
      </c>
      <c r="M40" t="s">
        <v>25</v>
      </c>
      <c r="N40" s="3" t="s">
        <v>26</v>
      </c>
      <c r="O40" t="str">
        <f t="shared" si="1"/>
        <v>CG_D5_T1_K13.jpg</v>
      </c>
      <c r="Q40" s="2" t="s">
        <v>764</v>
      </c>
      <c r="T40" s="3" t="s">
        <v>807</v>
      </c>
      <c r="U40" t="str">
        <f>IF(H40&gt;0,IF(L40="live",H40*0.84,H40),"")</f>
        <v/>
      </c>
      <c r="V40" t="str">
        <f>IF(H40&gt;0,IF(L40="live",H40*0.87,H40),"")</f>
        <v/>
      </c>
      <c r="W40" s="3" t="s">
        <v>802</v>
      </c>
      <c r="Y40" t="s">
        <v>827</v>
      </c>
      <c r="Z40" t="s">
        <v>827</v>
      </c>
      <c r="AA40" t="s">
        <v>826</v>
      </c>
      <c r="AB40" t="str">
        <f t="shared" si="2"/>
        <v>remove</v>
      </c>
    </row>
    <row r="41" spans="1:28" x14ac:dyDescent="0.2">
      <c r="A41" s="10"/>
      <c r="B41" s="10" t="s">
        <v>21</v>
      </c>
      <c r="C41" s="10">
        <v>5</v>
      </c>
      <c r="D41" s="10" t="s">
        <v>22</v>
      </c>
      <c r="E41" s="10" t="s">
        <v>83</v>
      </c>
      <c r="F41" s="10">
        <v>5</v>
      </c>
      <c r="G41" s="10">
        <v>5</v>
      </c>
      <c r="H41" s="10"/>
      <c r="I41" s="10">
        <v>2.8420000000000001</v>
      </c>
      <c r="J41" s="10">
        <v>3.1549999999999998</v>
      </c>
      <c r="K41">
        <f t="shared" si="0"/>
        <v>13.342762824142966</v>
      </c>
      <c r="L41" s="10" t="s">
        <v>32</v>
      </c>
      <c r="M41" t="s">
        <v>25</v>
      </c>
      <c r="N41" s="10" t="s">
        <v>26</v>
      </c>
      <c r="O41" s="10" t="str">
        <f t="shared" si="1"/>
        <v>CG_D5_T1_K13.jpg</v>
      </c>
      <c r="P41" s="10"/>
      <c r="Q41" s="2" t="s">
        <v>764</v>
      </c>
      <c r="R41" s="10"/>
      <c r="S41" s="10"/>
      <c r="T41" t="s">
        <v>813</v>
      </c>
      <c r="W41" s="10" t="s">
        <v>802</v>
      </c>
      <c r="Y41" t="s">
        <v>826</v>
      </c>
      <c r="Z41" t="s">
        <v>826</v>
      </c>
      <c r="AA41" t="s">
        <v>826</v>
      </c>
      <c r="AB41" t="str">
        <f t="shared" si="2"/>
        <v/>
      </c>
    </row>
    <row r="42" spans="1:28" x14ac:dyDescent="0.2">
      <c r="B42" s="3" t="s">
        <v>21</v>
      </c>
      <c r="C42" s="3">
        <v>5</v>
      </c>
      <c r="D42" s="3" t="s">
        <v>22</v>
      </c>
      <c r="E42" s="3" t="s">
        <v>86</v>
      </c>
      <c r="F42" s="3">
        <v>1</v>
      </c>
      <c r="G42" s="3">
        <v>1</v>
      </c>
      <c r="H42" s="3"/>
      <c r="I42" s="3">
        <v>2.4350000000000001</v>
      </c>
      <c r="J42" s="3">
        <v>2.9089999999999998</v>
      </c>
      <c r="K42">
        <f t="shared" si="0"/>
        <v>9.0310845420307899</v>
      </c>
      <c r="L42" s="3" t="s">
        <v>32</v>
      </c>
      <c r="M42" t="s">
        <v>25</v>
      </c>
      <c r="N42" s="3" t="s">
        <v>26</v>
      </c>
      <c r="O42" t="str">
        <f t="shared" si="1"/>
        <v>CG_D5_T1_K14.jpg</v>
      </c>
      <c r="Q42" s="2" t="s">
        <v>764</v>
      </c>
      <c r="T42" s="3" t="s">
        <v>807</v>
      </c>
      <c r="U42" t="str">
        <f>IF(H42&gt;0,IF(L42="live",H42*0.84,H42),"")</f>
        <v/>
      </c>
      <c r="V42" t="str">
        <f>IF(H42&gt;0,IF(L42="live",H42*0.87,H42),"")</f>
        <v/>
      </c>
      <c r="W42" s="3" t="s">
        <v>802</v>
      </c>
      <c r="Y42" t="s">
        <v>827</v>
      </c>
      <c r="Z42" t="s">
        <v>827</v>
      </c>
      <c r="AA42" t="s">
        <v>826</v>
      </c>
      <c r="AB42" t="str">
        <f t="shared" si="2"/>
        <v>remove</v>
      </c>
    </row>
    <row r="43" spans="1:28" x14ac:dyDescent="0.2">
      <c r="A43" s="10"/>
      <c r="B43" s="10" t="s">
        <v>21</v>
      </c>
      <c r="C43" s="10">
        <v>5</v>
      </c>
      <c r="D43" s="10" t="s">
        <v>22</v>
      </c>
      <c r="E43" s="10" t="s">
        <v>86</v>
      </c>
      <c r="F43" s="10">
        <v>1</v>
      </c>
      <c r="G43" s="10">
        <v>1</v>
      </c>
      <c r="H43" s="10"/>
      <c r="I43" s="10">
        <v>2.4350000000000001</v>
      </c>
      <c r="J43" s="10">
        <v>2.9089999999999998</v>
      </c>
      <c r="K43">
        <f t="shared" si="0"/>
        <v>9.0310845420307899</v>
      </c>
      <c r="L43" s="10" t="s">
        <v>32</v>
      </c>
      <c r="M43" t="s">
        <v>25</v>
      </c>
      <c r="N43" s="10" t="s">
        <v>26</v>
      </c>
      <c r="O43" s="10" t="str">
        <f t="shared" si="1"/>
        <v>CG_D5_T1_K14.jpg</v>
      </c>
      <c r="P43" s="10"/>
      <c r="Q43" s="2" t="s">
        <v>764</v>
      </c>
      <c r="R43" s="10"/>
      <c r="S43" s="10"/>
      <c r="T43" t="s">
        <v>813</v>
      </c>
      <c r="W43" s="10" t="s">
        <v>802</v>
      </c>
      <c r="Y43" t="s">
        <v>826</v>
      </c>
      <c r="Z43" t="s">
        <v>826</v>
      </c>
      <c r="AA43" t="s">
        <v>826</v>
      </c>
      <c r="AB43" t="str">
        <f t="shared" si="2"/>
        <v/>
      </c>
    </row>
    <row r="44" spans="1:28" x14ac:dyDescent="0.2">
      <c r="B44" s="3" t="s">
        <v>21</v>
      </c>
      <c r="C44" s="3">
        <v>5</v>
      </c>
      <c r="D44" s="3" t="s">
        <v>22</v>
      </c>
      <c r="E44" s="3" t="s">
        <v>86</v>
      </c>
      <c r="F44" s="3">
        <v>2</v>
      </c>
      <c r="G44" s="3">
        <v>2</v>
      </c>
      <c r="H44" s="3"/>
      <c r="I44" s="3">
        <v>2.8330000000000002</v>
      </c>
      <c r="J44" s="3">
        <v>3.621</v>
      </c>
      <c r="K44">
        <f t="shared" si="0"/>
        <v>15.216680758288286</v>
      </c>
      <c r="L44" s="3" t="s">
        <v>32</v>
      </c>
      <c r="M44" t="s">
        <v>25</v>
      </c>
      <c r="N44" s="3" t="s">
        <v>26</v>
      </c>
      <c r="O44" t="str">
        <f t="shared" si="1"/>
        <v>CG_D5_T1_K14.jpg</v>
      </c>
      <c r="Q44" s="2" t="s">
        <v>764</v>
      </c>
      <c r="T44" s="3" t="s">
        <v>807</v>
      </c>
      <c r="U44" t="str">
        <f>IF(H44&gt;0,IF(L44="live",H44*0.84,H44),"")</f>
        <v/>
      </c>
      <c r="V44" t="str">
        <f>IF(H44&gt;0,IF(L44="live",H44*0.87,H44),"")</f>
        <v/>
      </c>
      <c r="W44" s="3" t="s">
        <v>802</v>
      </c>
      <c r="Y44" t="s">
        <v>827</v>
      </c>
      <c r="Z44" t="s">
        <v>827</v>
      </c>
      <c r="AA44" t="s">
        <v>826</v>
      </c>
      <c r="AB44" t="str">
        <f t="shared" si="2"/>
        <v>remove</v>
      </c>
    </row>
    <row r="45" spans="1:28" x14ac:dyDescent="0.2">
      <c r="A45" s="10"/>
      <c r="B45" s="10" t="s">
        <v>21</v>
      </c>
      <c r="C45" s="10">
        <v>5</v>
      </c>
      <c r="D45" s="10" t="s">
        <v>22</v>
      </c>
      <c r="E45" s="10" t="s">
        <v>86</v>
      </c>
      <c r="F45" s="10">
        <v>2</v>
      </c>
      <c r="G45" s="10">
        <v>2</v>
      </c>
      <c r="H45" s="10"/>
      <c r="I45" s="10">
        <v>2.8330000000000002</v>
      </c>
      <c r="J45" s="10">
        <v>3.621</v>
      </c>
      <c r="K45">
        <f t="shared" si="0"/>
        <v>15.216680758288286</v>
      </c>
      <c r="L45" s="10" t="s">
        <v>32</v>
      </c>
      <c r="M45" t="s">
        <v>25</v>
      </c>
      <c r="N45" s="10" t="s">
        <v>26</v>
      </c>
      <c r="O45" s="10" t="str">
        <f t="shared" si="1"/>
        <v>CG_D5_T1_K14.jpg</v>
      </c>
      <c r="P45" s="10"/>
      <c r="Q45" s="2" t="s">
        <v>764</v>
      </c>
      <c r="R45" s="10"/>
      <c r="S45" s="10"/>
      <c r="T45" t="s">
        <v>813</v>
      </c>
      <c r="W45" s="10" t="s">
        <v>802</v>
      </c>
      <c r="Y45" t="s">
        <v>826</v>
      </c>
      <c r="Z45" t="s">
        <v>826</v>
      </c>
      <c r="AA45" t="s">
        <v>826</v>
      </c>
      <c r="AB45" t="str">
        <f t="shared" si="2"/>
        <v/>
      </c>
    </row>
    <row r="46" spans="1:28" x14ac:dyDescent="0.2">
      <c r="B46" s="3" t="s">
        <v>21</v>
      </c>
      <c r="C46" s="3">
        <v>5</v>
      </c>
      <c r="D46" s="3" t="s">
        <v>22</v>
      </c>
      <c r="E46" s="3" t="s">
        <v>86</v>
      </c>
      <c r="F46" s="3">
        <v>3</v>
      </c>
      <c r="G46" s="3">
        <v>3</v>
      </c>
      <c r="H46" s="3"/>
      <c r="I46" s="3">
        <v>2.3719999999999999</v>
      </c>
      <c r="J46" s="3">
        <v>3.5649999999999999</v>
      </c>
      <c r="K46">
        <f t="shared" si="0"/>
        <v>10.502366241357732</v>
      </c>
      <c r="L46" s="3" t="s">
        <v>32</v>
      </c>
      <c r="M46" t="s">
        <v>25</v>
      </c>
      <c r="N46" s="3" t="s">
        <v>26</v>
      </c>
      <c r="O46" t="str">
        <f t="shared" si="1"/>
        <v>CG_D5_T1_K14.jpg</v>
      </c>
      <c r="Q46" s="2" t="s">
        <v>764</v>
      </c>
      <c r="T46" s="3" t="s">
        <v>807</v>
      </c>
      <c r="U46" t="str">
        <f>IF(H46&gt;0,IF(L46="live",H46*0.84,H46),"")</f>
        <v/>
      </c>
      <c r="V46" t="str">
        <f>IF(H46&gt;0,IF(L46="live",H46*0.87,H46),"")</f>
        <v/>
      </c>
      <c r="W46" s="3" t="s">
        <v>802</v>
      </c>
      <c r="Y46" t="s">
        <v>827</v>
      </c>
      <c r="Z46" t="s">
        <v>827</v>
      </c>
      <c r="AA46" t="s">
        <v>826</v>
      </c>
      <c r="AB46" t="str">
        <f t="shared" si="2"/>
        <v>remove</v>
      </c>
    </row>
    <row r="47" spans="1:28" x14ac:dyDescent="0.2">
      <c r="A47" s="10"/>
      <c r="B47" s="10" t="s">
        <v>21</v>
      </c>
      <c r="C47" s="10">
        <v>5</v>
      </c>
      <c r="D47" s="10" t="s">
        <v>22</v>
      </c>
      <c r="E47" s="10" t="s">
        <v>86</v>
      </c>
      <c r="F47" s="10">
        <v>3</v>
      </c>
      <c r="G47" s="10">
        <v>3</v>
      </c>
      <c r="H47" s="10"/>
      <c r="I47" s="10">
        <v>2.3719999999999999</v>
      </c>
      <c r="J47" s="10">
        <v>3.5649999999999999</v>
      </c>
      <c r="K47">
        <f t="shared" si="0"/>
        <v>10.502366241357732</v>
      </c>
      <c r="L47" s="10" t="s">
        <v>32</v>
      </c>
      <c r="M47" t="s">
        <v>25</v>
      </c>
      <c r="N47" s="10" t="s">
        <v>26</v>
      </c>
      <c r="O47" s="10" t="str">
        <f t="shared" si="1"/>
        <v>CG_D5_T1_K14.jpg</v>
      </c>
      <c r="P47" s="10"/>
      <c r="Q47" s="2" t="s">
        <v>764</v>
      </c>
      <c r="R47" s="10"/>
      <c r="S47" s="10"/>
      <c r="T47" t="s">
        <v>813</v>
      </c>
      <c r="W47" s="10" t="s">
        <v>802</v>
      </c>
      <c r="Y47" t="s">
        <v>826</v>
      </c>
      <c r="Z47" t="s">
        <v>826</v>
      </c>
      <c r="AA47" t="s">
        <v>826</v>
      </c>
      <c r="AB47" t="str">
        <f t="shared" si="2"/>
        <v/>
      </c>
    </row>
    <row r="48" spans="1:28" x14ac:dyDescent="0.2">
      <c r="B48" s="3" t="s">
        <v>21</v>
      </c>
      <c r="C48" s="3">
        <v>5</v>
      </c>
      <c r="D48" s="3" t="s">
        <v>22</v>
      </c>
      <c r="E48" s="3" t="s">
        <v>86</v>
      </c>
      <c r="F48" s="3">
        <v>4</v>
      </c>
      <c r="G48" s="3">
        <v>4</v>
      </c>
      <c r="H48" s="3"/>
      <c r="I48" s="3">
        <v>3.177</v>
      </c>
      <c r="J48" s="3">
        <v>3.8460000000000001</v>
      </c>
      <c r="K48">
        <f t="shared" si="0"/>
        <v>20.32553403144351</v>
      </c>
      <c r="L48" s="3" t="s">
        <v>32</v>
      </c>
      <c r="M48" t="s">
        <v>25</v>
      </c>
      <c r="N48" s="3" t="s">
        <v>26</v>
      </c>
      <c r="O48" t="str">
        <f t="shared" si="1"/>
        <v>CG_D5_T1_K14.jpg</v>
      </c>
      <c r="Q48" s="2" t="s">
        <v>764</v>
      </c>
      <c r="T48" s="3" t="s">
        <v>807</v>
      </c>
      <c r="U48" t="str">
        <f>IF(H48&gt;0,IF(L48="live",H48*0.84,H48),"")</f>
        <v/>
      </c>
      <c r="V48" t="str">
        <f>IF(H48&gt;0,IF(L48="live",H48*0.87,H48),"")</f>
        <v/>
      </c>
      <c r="W48" s="3" t="s">
        <v>802</v>
      </c>
      <c r="Y48" t="s">
        <v>827</v>
      </c>
      <c r="Z48" t="s">
        <v>827</v>
      </c>
      <c r="AA48" t="s">
        <v>826</v>
      </c>
      <c r="AB48" t="str">
        <f t="shared" si="2"/>
        <v>remove</v>
      </c>
    </row>
    <row r="49" spans="1:28" x14ac:dyDescent="0.2">
      <c r="A49" s="10"/>
      <c r="B49" s="10" t="s">
        <v>21</v>
      </c>
      <c r="C49" s="10">
        <v>5</v>
      </c>
      <c r="D49" s="10" t="s">
        <v>22</v>
      </c>
      <c r="E49" s="10" t="s">
        <v>86</v>
      </c>
      <c r="F49" s="10">
        <v>4</v>
      </c>
      <c r="G49" s="10">
        <v>4</v>
      </c>
      <c r="H49" s="10"/>
      <c r="I49" s="10">
        <v>3.177</v>
      </c>
      <c r="J49" s="10">
        <v>3.8460000000000001</v>
      </c>
      <c r="K49">
        <f t="shared" si="0"/>
        <v>20.32553403144351</v>
      </c>
      <c r="L49" s="10" t="s">
        <v>32</v>
      </c>
      <c r="M49" t="s">
        <v>25</v>
      </c>
      <c r="N49" s="10" t="s">
        <v>26</v>
      </c>
      <c r="O49" s="10" t="str">
        <f t="shared" si="1"/>
        <v>CG_D5_T1_K14.jpg</v>
      </c>
      <c r="P49" s="10"/>
      <c r="Q49" s="2" t="s">
        <v>764</v>
      </c>
      <c r="R49" s="10"/>
      <c r="S49" s="10"/>
      <c r="T49" t="s">
        <v>813</v>
      </c>
      <c r="W49" s="10" t="s">
        <v>802</v>
      </c>
      <c r="Y49" t="s">
        <v>826</v>
      </c>
      <c r="Z49" t="s">
        <v>826</v>
      </c>
      <c r="AA49" t="s">
        <v>826</v>
      </c>
      <c r="AB49" t="str">
        <f t="shared" si="2"/>
        <v/>
      </c>
    </row>
    <row r="50" spans="1:28" x14ac:dyDescent="0.2">
      <c r="B50" s="3" t="s">
        <v>21</v>
      </c>
      <c r="C50" s="3">
        <v>5</v>
      </c>
      <c r="D50" s="3" t="s">
        <v>22</v>
      </c>
      <c r="E50" s="3" t="s">
        <v>86</v>
      </c>
      <c r="F50" s="3">
        <v>5</v>
      </c>
      <c r="G50" s="3">
        <v>5</v>
      </c>
      <c r="H50" s="3"/>
      <c r="I50" s="3">
        <v>2.8</v>
      </c>
      <c r="J50" s="3">
        <v>3.6760000000000002</v>
      </c>
      <c r="K50">
        <f t="shared" si="0"/>
        <v>15.090020190933329</v>
      </c>
      <c r="L50" s="3" t="s">
        <v>32</v>
      </c>
      <c r="M50" t="s">
        <v>25</v>
      </c>
      <c r="N50" s="3" t="s">
        <v>26</v>
      </c>
      <c r="O50" t="str">
        <f t="shared" si="1"/>
        <v>CG_D5_T1_K14.jpg</v>
      </c>
      <c r="Q50" s="2" t="s">
        <v>764</v>
      </c>
      <c r="T50" s="3" t="s">
        <v>807</v>
      </c>
      <c r="U50" t="str">
        <f>IF(H50&gt;0,IF(L50="live",H50*0.84,H50),"")</f>
        <v/>
      </c>
      <c r="V50" t="str">
        <f>IF(H50&gt;0,IF(L50="live",H50*0.87,H50),"")</f>
        <v/>
      </c>
      <c r="W50" s="3" t="s">
        <v>802</v>
      </c>
      <c r="Y50" t="s">
        <v>827</v>
      </c>
      <c r="Z50" t="s">
        <v>827</v>
      </c>
      <c r="AA50" t="s">
        <v>826</v>
      </c>
      <c r="AB50" t="str">
        <f t="shared" si="2"/>
        <v>remove</v>
      </c>
    </row>
    <row r="51" spans="1:28" x14ac:dyDescent="0.2">
      <c r="A51" s="10"/>
      <c r="B51" s="10" t="s">
        <v>21</v>
      </c>
      <c r="C51" s="10">
        <v>5</v>
      </c>
      <c r="D51" s="10" t="s">
        <v>22</v>
      </c>
      <c r="E51" s="10" t="s">
        <v>86</v>
      </c>
      <c r="F51" s="10">
        <v>5</v>
      </c>
      <c r="G51" s="10">
        <v>5</v>
      </c>
      <c r="H51" s="10"/>
      <c r="I51" s="10">
        <v>2.8</v>
      </c>
      <c r="J51" s="10">
        <v>3.6760000000000002</v>
      </c>
      <c r="K51">
        <f t="shared" si="0"/>
        <v>15.090020190933329</v>
      </c>
      <c r="L51" s="10" t="s">
        <v>32</v>
      </c>
      <c r="M51" t="s">
        <v>25</v>
      </c>
      <c r="N51" s="10" t="s">
        <v>26</v>
      </c>
      <c r="O51" s="10" t="str">
        <f t="shared" si="1"/>
        <v>CG_D5_T1_K14.jpg</v>
      </c>
      <c r="P51" s="10"/>
      <c r="Q51" s="2" t="s">
        <v>764</v>
      </c>
      <c r="R51" s="10"/>
      <c r="S51" s="10"/>
      <c r="T51" t="s">
        <v>813</v>
      </c>
      <c r="W51" s="10" t="s">
        <v>802</v>
      </c>
      <c r="Y51" t="s">
        <v>826</v>
      </c>
      <c r="Z51" t="s">
        <v>826</v>
      </c>
      <c r="AA51" t="s">
        <v>826</v>
      </c>
      <c r="AB51" t="str">
        <f t="shared" si="2"/>
        <v/>
      </c>
    </row>
    <row r="52" spans="1:28" x14ac:dyDescent="0.2">
      <c r="B52" s="3" t="s">
        <v>21</v>
      </c>
      <c r="C52" s="3">
        <v>5</v>
      </c>
      <c r="D52" s="3" t="s">
        <v>22</v>
      </c>
      <c r="E52" s="3" t="s">
        <v>89</v>
      </c>
      <c r="F52" s="3">
        <v>1</v>
      </c>
      <c r="G52" s="3">
        <v>1</v>
      </c>
      <c r="H52" s="3"/>
      <c r="I52" s="3">
        <v>3.3029999999999999</v>
      </c>
      <c r="J52" s="3">
        <v>3.7610000000000001</v>
      </c>
      <c r="K52">
        <f t="shared" si="0"/>
        <v>21.484177721096984</v>
      </c>
      <c r="L52" s="3" t="s">
        <v>32</v>
      </c>
      <c r="M52" t="s">
        <v>25</v>
      </c>
      <c r="N52" s="3" t="s">
        <v>26</v>
      </c>
      <c r="O52" t="str">
        <f t="shared" si="1"/>
        <v>CG_D5_T1_K15.jpg</v>
      </c>
      <c r="Q52" s="2" t="s">
        <v>764</v>
      </c>
      <c r="T52" s="3" t="s">
        <v>807</v>
      </c>
      <c r="U52" t="str">
        <f>IF(H52&gt;0,IF(L52="live",H52*0.84,H52),"")</f>
        <v/>
      </c>
      <c r="V52" t="str">
        <f>IF(H52&gt;0,IF(L52="live",H52*0.87,H52),"")</f>
        <v/>
      </c>
      <c r="W52" s="3" t="s">
        <v>802</v>
      </c>
      <c r="Y52" t="s">
        <v>827</v>
      </c>
      <c r="Z52" t="s">
        <v>827</v>
      </c>
      <c r="AA52" t="s">
        <v>826</v>
      </c>
      <c r="AB52" t="str">
        <f t="shared" si="2"/>
        <v>remove</v>
      </c>
    </row>
    <row r="53" spans="1:28" x14ac:dyDescent="0.2">
      <c r="A53" s="10"/>
      <c r="B53" s="10" t="s">
        <v>21</v>
      </c>
      <c r="C53" s="10">
        <v>5</v>
      </c>
      <c r="D53" s="10" t="s">
        <v>22</v>
      </c>
      <c r="E53" s="10" t="s">
        <v>89</v>
      </c>
      <c r="F53" s="10">
        <v>1</v>
      </c>
      <c r="G53" s="10">
        <v>1</v>
      </c>
      <c r="H53" s="10"/>
      <c r="I53" s="10">
        <v>3.3029999999999999</v>
      </c>
      <c r="J53" s="10">
        <v>3.7610000000000001</v>
      </c>
      <c r="K53">
        <f t="shared" si="0"/>
        <v>21.484177721096984</v>
      </c>
      <c r="L53" s="10" t="s">
        <v>32</v>
      </c>
      <c r="M53" t="s">
        <v>25</v>
      </c>
      <c r="N53" s="10" t="s">
        <v>26</v>
      </c>
      <c r="O53" s="10" t="str">
        <f t="shared" si="1"/>
        <v>CG_D5_T1_K15.jpg</v>
      </c>
      <c r="P53" s="10"/>
      <c r="Q53" s="2" t="s">
        <v>764</v>
      </c>
      <c r="R53" s="10"/>
      <c r="S53" s="10"/>
      <c r="T53" t="s">
        <v>813</v>
      </c>
      <c r="W53" s="10" t="s">
        <v>802</v>
      </c>
      <c r="Y53" t="s">
        <v>826</v>
      </c>
      <c r="Z53" t="s">
        <v>826</v>
      </c>
      <c r="AA53" t="s">
        <v>826</v>
      </c>
      <c r="AB53" t="str">
        <f t="shared" si="2"/>
        <v/>
      </c>
    </row>
    <row r="54" spans="1:28" x14ac:dyDescent="0.2">
      <c r="B54" s="3" t="s">
        <v>21</v>
      </c>
      <c r="C54" s="3">
        <v>5</v>
      </c>
      <c r="D54" s="3" t="s">
        <v>22</v>
      </c>
      <c r="E54" s="3" t="s">
        <v>89</v>
      </c>
      <c r="F54" s="3">
        <v>2</v>
      </c>
      <c r="G54" s="3">
        <v>2</v>
      </c>
      <c r="H54" s="3"/>
      <c r="I54" s="3">
        <v>2.81</v>
      </c>
      <c r="J54" s="3">
        <v>3.59</v>
      </c>
      <c r="K54">
        <f t="shared" si="0"/>
        <v>14.842441431401665</v>
      </c>
      <c r="L54" s="3" t="s">
        <v>32</v>
      </c>
      <c r="M54" t="s">
        <v>25</v>
      </c>
      <c r="N54" s="3" t="s">
        <v>26</v>
      </c>
      <c r="O54" t="str">
        <f t="shared" si="1"/>
        <v>CG_D5_T1_K15.jpg</v>
      </c>
      <c r="Q54" s="2" t="s">
        <v>764</v>
      </c>
      <c r="T54" s="3" t="s">
        <v>807</v>
      </c>
      <c r="U54" t="str">
        <f>IF(H54&gt;0,IF(L54="live",H54*0.84,H54),"")</f>
        <v/>
      </c>
      <c r="V54" t="str">
        <f>IF(H54&gt;0,IF(L54="live",H54*0.87,H54),"")</f>
        <v/>
      </c>
      <c r="W54" s="3" t="s">
        <v>802</v>
      </c>
      <c r="Y54" t="s">
        <v>827</v>
      </c>
      <c r="Z54" t="s">
        <v>827</v>
      </c>
      <c r="AA54" t="s">
        <v>826</v>
      </c>
      <c r="AB54" t="str">
        <f t="shared" si="2"/>
        <v>remove</v>
      </c>
    </row>
    <row r="55" spans="1:28" x14ac:dyDescent="0.2">
      <c r="A55" s="10"/>
      <c r="B55" s="10" t="s">
        <v>21</v>
      </c>
      <c r="C55" s="10">
        <v>5</v>
      </c>
      <c r="D55" s="10" t="s">
        <v>22</v>
      </c>
      <c r="E55" s="10" t="s">
        <v>89</v>
      </c>
      <c r="F55" s="10">
        <v>2</v>
      </c>
      <c r="G55" s="10">
        <v>2</v>
      </c>
      <c r="H55" s="10"/>
      <c r="I55" s="10">
        <v>2.81</v>
      </c>
      <c r="J55" s="10">
        <v>3.59</v>
      </c>
      <c r="K55">
        <f t="shared" si="0"/>
        <v>14.842441431401665</v>
      </c>
      <c r="L55" s="10" t="s">
        <v>32</v>
      </c>
      <c r="M55" t="s">
        <v>25</v>
      </c>
      <c r="N55" s="10" t="s">
        <v>26</v>
      </c>
      <c r="O55" s="10" t="str">
        <f t="shared" si="1"/>
        <v>CG_D5_T1_K15.jpg</v>
      </c>
      <c r="P55" s="10"/>
      <c r="Q55" s="2" t="s">
        <v>764</v>
      </c>
      <c r="R55" s="10"/>
      <c r="S55" s="10"/>
      <c r="T55" t="s">
        <v>813</v>
      </c>
      <c r="W55" s="10" t="s">
        <v>802</v>
      </c>
      <c r="Y55" t="s">
        <v>826</v>
      </c>
      <c r="Z55" t="s">
        <v>826</v>
      </c>
      <c r="AA55" t="s">
        <v>826</v>
      </c>
      <c r="AB55" t="str">
        <f t="shared" si="2"/>
        <v/>
      </c>
    </row>
    <row r="56" spans="1:28" x14ac:dyDescent="0.2">
      <c r="B56" s="3" t="s">
        <v>21</v>
      </c>
      <c r="C56" s="3">
        <v>5</v>
      </c>
      <c r="D56" s="3" t="s">
        <v>22</v>
      </c>
      <c r="E56" s="3" t="s">
        <v>89</v>
      </c>
      <c r="F56" s="3">
        <v>3</v>
      </c>
      <c r="G56" s="3">
        <v>3</v>
      </c>
      <c r="H56" s="3"/>
      <c r="I56" s="3">
        <v>3.1240000000000001</v>
      </c>
      <c r="J56" s="3">
        <v>3.78</v>
      </c>
      <c r="K56">
        <f t="shared" si="0"/>
        <v>19.3157735701392</v>
      </c>
      <c r="L56" s="3" t="s">
        <v>32</v>
      </c>
      <c r="M56" t="s">
        <v>25</v>
      </c>
      <c r="N56" s="3" t="s">
        <v>26</v>
      </c>
      <c r="O56" t="str">
        <f t="shared" si="1"/>
        <v>CG_D5_T1_K15.jpg</v>
      </c>
      <c r="Q56" s="2" t="s">
        <v>764</v>
      </c>
      <c r="T56" s="3" t="s">
        <v>807</v>
      </c>
      <c r="U56" t="str">
        <f>IF(H56&gt;0,IF(L56="live",H56*0.84,H56),"")</f>
        <v/>
      </c>
      <c r="V56" t="str">
        <f>IF(H56&gt;0,IF(L56="live",H56*0.87,H56),"")</f>
        <v/>
      </c>
      <c r="W56" s="3" t="s">
        <v>802</v>
      </c>
      <c r="Y56" t="s">
        <v>827</v>
      </c>
      <c r="Z56" t="s">
        <v>827</v>
      </c>
      <c r="AA56" t="s">
        <v>826</v>
      </c>
      <c r="AB56" t="str">
        <f t="shared" si="2"/>
        <v>remove</v>
      </c>
    </row>
    <row r="57" spans="1:28" x14ac:dyDescent="0.2">
      <c r="A57" s="10"/>
      <c r="B57" s="10" t="s">
        <v>21</v>
      </c>
      <c r="C57" s="10">
        <v>5</v>
      </c>
      <c r="D57" s="10" t="s">
        <v>22</v>
      </c>
      <c r="E57" s="10" t="s">
        <v>89</v>
      </c>
      <c r="F57" s="10">
        <v>3</v>
      </c>
      <c r="G57" s="10">
        <v>3</v>
      </c>
      <c r="H57" s="10"/>
      <c r="I57" s="10">
        <v>3.1240000000000001</v>
      </c>
      <c r="J57" s="10">
        <v>3.78</v>
      </c>
      <c r="K57">
        <f t="shared" si="0"/>
        <v>19.3157735701392</v>
      </c>
      <c r="L57" s="10" t="s">
        <v>32</v>
      </c>
      <c r="M57" t="s">
        <v>25</v>
      </c>
      <c r="N57" s="10" t="s">
        <v>26</v>
      </c>
      <c r="O57" s="10" t="str">
        <f t="shared" si="1"/>
        <v>CG_D5_T1_K15.jpg</v>
      </c>
      <c r="P57" s="10"/>
      <c r="Q57" s="2" t="s">
        <v>764</v>
      </c>
      <c r="R57" s="10"/>
      <c r="S57" s="10"/>
      <c r="T57" t="s">
        <v>813</v>
      </c>
      <c r="W57" s="10" t="s">
        <v>802</v>
      </c>
      <c r="Y57" t="s">
        <v>826</v>
      </c>
      <c r="Z57" t="s">
        <v>826</v>
      </c>
      <c r="AA57" t="s">
        <v>826</v>
      </c>
      <c r="AB57" t="str">
        <f t="shared" si="2"/>
        <v/>
      </c>
    </row>
    <row r="58" spans="1:28" x14ac:dyDescent="0.2">
      <c r="B58" s="3" t="s">
        <v>21</v>
      </c>
      <c r="C58" s="3">
        <v>5</v>
      </c>
      <c r="D58" s="3" t="s">
        <v>22</v>
      </c>
      <c r="E58" s="3" t="s">
        <v>89</v>
      </c>
      <c r="F58" s="3">
        <v>4</v>
      </c>
      <c r="G58" s="3">
        <v>4</v>
      </c>
      <c r="H58" s="3"/>
      <c r="I58" s="3">
        <v>3.48</v>
      </c>
      <c r="J58" s="3">
        <v>3.5470000000000002</v>
      </c>
      <c r="K58">
        <f t="shared" si="0"/>
        <v>22.491474703031997</v>
      </c>
      <c r="L58" s="3" t="s">
        <v>32</v>
      </c>
      <c r="M58" t="s">
        <v>25</v>
      </c>
      <c r="N58" s="3" t="s">
        <v>26</v>
      </c>
      <c r="O58" t="str">
        <f t="shared" si="1"/>
        <v>CG_D5_T1_K15.jpg</v>
      </c>
      <c r="Q58" s="2" t="s">
        <v>764</v>
      </c>
      <c r="T58" s="3" t="s">
        <v>807</v>
      </c>
      <c r="U58" t="str">
        <f>IF(H58&gt;0,IF(L58="live",H58*0.84,H58),"")</f>
        <v/>
      </c>
      <c r="V58" t="str">
        <f>IF(H58&gt;0,IF(L58="live",H58*0.87,H58),"")</f>
        <v/>
      </c>
      <c r="W58" s="3" t="s">
        <v>802</v>
      </c>
      <c r="Y58" t="s">
        <v>827</v>
      </c>
      <c r="Z58" t="s">
        <v>827</v>
      </c>
      <c r="AA58" t="s">
        <v>826</v>
      </c>
      <c r="AB58" t="str">
        <f t="shared" si="2"/>
        <v>remove</v>
      </c>
    </row>
    <row r="59" spans="1:28" x14ac:dyDescent="0.2">
      <c r="A59" s="10"/>
      <c r="B59" s="10" t="s">
        <v>21</v>
      </c>
      <c r="C59" s="10">
        <v>5</v>
      </c>
      <c r="D59" s="10" t="s">
        <v>22</v>
      </c>
      <c r="E59" s="10" t="s">
        <v>89</v>
      </c>
      <c r="F59" s="10">
        <v>4</v>
      </c>
      <c r="G59" s="10">
        <v>4</v>
      </c>
      <c r="H59" s="10"/>
      <c r="I59" s="10">
        <v>3.48</v>
      </c>
      <c r="J59" s="10">
        <v>3.5470000000000002</v>
      </c>
      <c r="K59">
        <f t="shared" si="0"/>
        <v>22.491474703031997</v>
      </c>
      <c r="L59" s="10" t="s">
        <v>32</v>
      </c>
      <c r="M59" t="s">
        <v>25</v>
      </c>
      <c r="N59" s="10" t="s">
        <v>26</v>
      </c>
      <c r="O59" s="10" t="str">
        <f t="shared" si="1"/>
        <v>CG_D5_T1_K15.jpg</v>
      </c>
      <c r="P59" s="10"/>
      <c r="Q59" s="2" t="s">
        <v>764</v>
      </c>
      <c r="R59" s="10"/>
      <c r="S59" s="10"/>
      <c r="T59" t="s">
        <v>813</v>
      </c>
      <c r="W59" s="10" t="s">
        <v>802</v>
      </c>
      <c r="Y59" t="s">
        <v>826</v>
      </c>
      <c r="Z59" t="s">
        <v>826</v>
      </c>
      <c r="AA59" t="s">
        <v>826</v>
      </c>
      <c r="AB59" t="str">
        <f t="shared" si="2"/>
        <v/>
      </c>
    </row>
    <row r="60" spans="1:28" x14ac:dyDescent="0.2">
      <c r="B60" s="3" t="s">
        <v>21</v>
      </c>
      <c r="C60" s="3">
        <v>5</v>
      </c>
      <c r="D60" s="3" t="s">
        <v>22</v>
      </c>
      <c r="E60" s="3" t="s">
        <v>89</v>
      </c>
      <c r="F60" s="3">
        <v>5</v>
      </c>
      <c r="G60" s="3">
        <v>5</v>
      </c>
      <c r="H60" s="3"/>
      <c r="I60" s="3">
        <v>3.3969999999999998</v>
      </c>
      <c r="J60" s="3">
        <v>4.1920000000000002</v>
      </c>
      <c r="K60">
        <f t="shared" si="0"/>
        <v>25.328567206499251</v>
      </c>
      <c r="L60" s="3" t="s">
        <v>32</v>
      </c>
      <c r="M60" t="s">
        <v>25</v>
      </c>
      <c r="N60" s="3" t="s">
        <v>26</v>
      </c>
      <c r="O60" t="str">
        <f t="shared" si="1"/>
        <v>CG_D5_T1_K15.jpg</v>
      </c>
      <c r="Q60" s="2" t="s">
        <v>764</v>
      </c>
      <c r="T60" s="3" t="s">
        <v>807</v>
      </c>
      <c r="U60" t="str">
        <f>IF(H60&gt;0,IF(L60="live",H60*0.84,H60),"")</f>
        <v/>
      </c>
      <c r="V60" t="str">
        <f>IF(H60&gt;0,IF(L60="live",H60*0.87,H60),"")</f>
        <v/>
      </c>
      <c r="W60" s="3" t="s">
        <v>802</v>
      </c>
      <c r="Y60" t="s">
        <v>827</v>
      </c>
      <c r="Z60" t="s">
        <v>827</v>
      </c>
      <c r="AA60" t="s">
        <v>826</v>
      </c>
      <c r="AB60" t="str">
        <f t="shared" si="2"/>
        <v>remove</v>
      </c>
    </row>
    <row r="61" spans="1:28" x14ac:dyDescent="0.2">
      <c r="A61" s="10"/>
      <c r="B61" s="10" t="s">
        <v>21</v>
      </c>
      <c r="C61" s="10">
        <v>5</v>
      </c>
      <c r="D61" s="10" t="s">
        <v>22</v>
      </c>
      <c r="E61" s="10" t="s">
        <v>89</v>
      </c>
      <c r="F61" s="10">
        <v>5</v>
      </c>
      <c r="G61" s="10">
        <v>5</v>
      </c>
      <c r="H61" s="10"/>
      <c r="I61" s="10">
        <v>3.3969999999999998</v>
      </c>
      <c r="J61" s="10">
        <v>4.1920000000000002</v>
      </c>
      <c r="K61">
        <f t="shared" si="0"/>
        <v>25.328567206499251</v>
      </c>
      <c r="L61" s="10" t="s">
        <v>32</v>
      </c>
      <c r="M61" t="s">
        <v>25</v>
      </c>
      <c r="N61" s="10" t="s">
        <v>26</v>
      </c>
      <c r="O61" s="10" t="str">
        <f t="shared" si="1"/>
        <v>CG_D5_T1_K15.jpg</v>
      </c>
      <c r="P61" s="10"/>
      <c r="Q61" s="2" t="s">
        <v>764</v>
      </c>
      <c r="R61" s="10"/>
      <c r="S61" s="10"/>
      <c r="T61" t="s">
        <v>813</v>
      </c>
      <c r="W61" s="10" t="s">
        <v>802</v>
      </c>
      <c r="Y61" t="s">
        <v>826</v>
      </c>
      <c r="Z61" t="s">
        <v>826</v>
      </c>
      <c r="AA61" t="s">
        <v>826</v>
      </c>
      <c r="AB61" t="str">
        <f t="shared" si="2"/>
        <v/>
      </c>
    </row>
    <row r="62" spans="1:28" x14ac:dyDescent="0.2">
      <c r="A62" s="10"/>
      <c r="B62" s="10" t="s">
        <v>21</v>
      </c>
      <c r="C62" s="10">
        <v>5</v>
      </c>
      <c r="D62" s="10" t="s">
        <v>22</v>
      </c>
      <c r="E62" s="10" t="s">
        <v>23</v>
      </c>
      <c r="F62" s="10">
        <v>1</v>
      </c>
      <c r="G62" s="10">
        <v>1</v>
      </c>
      <c r="H62" s="10"/>
      <c r="I62" s="10">
        <v>2.7069999999999999</v>
      </c>
      <c r="J62" s="10">
        <v>3.0270000000000001</v>
      </c>
      <c r="K62">
        <f t="shared" si="0"/>
        <v>11.614143507084593</v>
      </c>
      <c r="L62" s="10" t="s">
        <v>32</v>
      </c>
      <c r="M62" t="s">
        <v>25</v>
      </c>
      <c r="N62" s="10" t="s">
        <v>26</v>
      </c>
      <c r="O62" s="10" t="str">
        <f t="shared" si="1"/>
        <v>CG_D5_T1_K16.jpg</v>
      </c>
      <c r="P62" s="10"/>
      <c r="Q62" s="2" t="s">
        <v>764</v>
      </c>
      <c r="R62" s="10"/>
      <c r="S62" s="10"/>
      <c r="T62" t="s">
        <v>813</v>
      </c>
      <c r="W62" s="10"/>
      <c r="Y62" t="s">
        <v>826</v>
      </c>
      <c r="Z62" t="s">
        <v>826</v>
      </c>
      <c r="AA62" t="s">
        <v>826</v>
      </c>
      <c r="AB62" t="str">
        <f t="shared" si="2"/>
        <v/>
      </c>
    </row>
    <row r="63" spans="1:28" x14ac:dyDescent="0.2">
      <c r="A63" s="10"/>
      <c r="B63" s="10" t="s">
        <v>21</v>
      </c>
      <c r="C63" s="10">
        <v>5</v>
      </c>
      <c r="D63" s="10" t="s">
        <v>22</v>
      </c>
      <c r="E63" s="10" t="s">
        <v>23</v>
      </c>
      <c r="F63" s="10">
        <v>2</v>
      </c>
      <c r="G63" s="10">
        <v>2</v>
      </c>
      <c r="H63" s="10"/>
      <c r="I63" s="10">
        <v>2.9129999999999998</v>
      </c>
      <c r="J63" s="10">
        <v>3.1829999999999998</v>
      </c>
      <c r="K63">
        <f t="shared" si="0"/>
        <v>14.142163808153649</v>
      </c>
      <c r="L63" s="10" t="s">
        <v>32</v>
      </c>
      <c r="M63" t="s">
        <v>25</v>
      </c>
      <c r="N63" s="10" t="s">
        <v>26</v>
      </c>
      <c r="O63" s="10" t="str">
        <f t="shared" si="1"/>
        <v>CG_D5_T1_K16.jpg</v>
      </c>
      <c r="P63" s="10"/>
      <c r="Q63" s="2" t="s">
        <v>764</v>
      </c>
      <c r="R63" s="10"/>
      <c r="S63" s="10"/>
      <c r="T63" t="s">
        <v>813</v>
      </c>
      <c r="W63" s="10"/>
      <c r="Y63" t="s">
        <v>826</v>
      </c>
      <c r="Z63" t="s">
        <v>826</v>
      </c>
      <c r="AA63" t="s">
        <v>826</v>
      </c>
      <c r="AB63" t="str">
        <f t="shared" si="2"/>
        <v/>
      </c>
    </row>
    <row r="64" spans="1:28" x14ac:dyDescent="0.2">
      <c r="A64" s="10"/>
      <c r="B64" s="10" t="s">
        <v>21</v>
      </c>
      <c r="C64" s="10">
        <v>5</v>
      </c>
      <c r="D64" s="10" t="s">
        <v>22</v>
      </c>
      <c r="E64" s="10" t="s">
        <v>23</v>
      </c>
      <c r="F64" s="10">
        <v>3</v>
      </c>
      <c r="G64" s="10">
        <v>3</v>
      </c>
      <c r="H64" s="10"/>
      <c r="I64" s="10">
        <v>3.04</v>
      </c>
      <c r="J64" s="10">
        <v>3.26</v>
      </c>
      <c r="K64">
        <f t="shared" si="0"/>
        <v>15.774769524906665</v>
      </c>
      <c r="L64" s="10" t="s">
        <v>32</v>
      </c>
      <c r="M64" t="s">
        <v>25</v>
      </c>
      <c r="N64" s="10" t="s">
        <v>26</v>
      </c>
      <c r="O64" s="10" t="str">
        <f t="shared" si="1"/>
        <v>CG_D5_T1_K16.jpg</v>
      </c>
      <c r="P64" s="10"/>
      <c r="Q64" s="2" t="s">
        <v>764</v>
      </c>
      <c r="R64" s="10"/>
      <c r="S64" s="10"/>
      <c r="T64" t="s">
        <v>813</v>
      </c>
      <c r="W64" s="10"/>
      <c r="Y64" t="s">
        <v>826</v>
      </c>
      <c r="Z64" t="s">
        <v>826</v>
      </c>
      <c r="AA64" t="s">
        <v>826</v>
      </c>
      <c r="AB64" t="str">
        <f t="shared" si="2"/>
        <v/>
      </c>
    </row>
    <row r="65" spans="1:28" x14ac:dyDescent="0.2">
      <c r="A65" s="10"/>
      <c r="B65" s="10" t="s">
        <v>21</v>
      </c>
      <c r="C65" s="10">
        <v>5</v>
      </c>
      <c r="D65" s="10" t="s">
        <v>22</v>
      </c>
      <c r="E65" s="10" t="s">
        <v>23</v>
      </c>
      <c r="F65" s="10">
        <v>4</v>
      </c>
      <c r="G65" s="10">
        <v>4</v>
      </c>
      <c r="H65" s="10"/>
      <c r="I65" s="10">
        <v>2.82</v>
      </c>
      <c r="J65" s="10">
        <v>3.3039999999999998</v>
      </c>
      <c r="K65">
        <f t="shared" si="0"/>
        <v>13.757404627343996</v>
      </c>
      <c r="L65" s="10" t="s">
        <v>32</v>
      </c>
      <c r="M65" t="s">
        <v>25</v>
      </c>
      <c r="N65" s="10" t="s">
        <v>26</v>
      </c>
      <c r="O65" s="10" t="str">
        <f t="shared" si="1"/>
        <v>CG_D5_T1_K16.jpg</v>
      </c>
      <c r="P65" s="10"/>
      <c r="Q65" s="2" t="s">
        <v>764</v>
      </c>
      <c r="R65" s="10"/>
      <c r="S65" s="10"/>
      <c r="T65" t="s">
        <v>813</v>
      </c>
      <c r="W65" s="10"/>
      <c r="Y65" t="s">
        <v>826</v>
      </c>
      <c r="Z65" t="s">
        <v>826</v>
      </c>
      <c r="AA65" t="s">
        <v>826</v>
      </c>
      <c r="AB65" t="str">
        <f t="shared" si="2"/>
        <v/>
      </c>
    </row>
    <row r="66" spans="1:28" x14ac:dyDescent="0.2">
      <c r="A66" s="10"/>
      <c r="B66" s="10" t="s">
        <v>21</v>
      </c>
      <c r="C66" s="10">
        <v>5</v>
      </c>
      <c r="D66" s="10" t="s">
        <v>22</v>
      </c>
      <c r="E66" s="10" t="s">
        <v>23</v>
      </c>
      <c r="F66" s="10">
        <v>5</v>
      </c>
      <c r="G66" s="10">
        <v>5</v>
      </c>
      <c r="H66" s="10"/>
      <c r="I66" s="10">
        <v>2.48</v>
      </c>
      <c r="J66" s="10">
        <v>2.863</v>
      </c>
      <c r="K66">
        <f t="shared" ref="K66:K129" si="3">IF(I66&gt;0,(J66*(I66^2))*(3.14159/6),"")</f>
        <v>9.2198310990613326</v>
      </c>
      <c r="L66" s="10" t="s">
        <v>32</v>
      </c>
      <c r="M66" t="s">
        <v>25</v>
      </c>
      <c r="N66" s="10" t="s">
        <v>26</v>
      </c>
      <c r="O66" s="10" t="str">
        <f t="shared" ref="O66:O129" si="4">"CG_D"&amp;C66&amp;"_"&amp;D66&amp;"_"&amp;E66&amp;".jpg"</f>
        <v>CG_D5_T1_K16.jpg</v>
      </c>
      <c r="P66" s="10"/>
      <c r="Q66" s="2" t="s">
        <v>764</v>
      </c>
      <c r="R66" s="10"/>
      <c r="S66" s="10"/>
      <c r="T66" t="s">
        <v>813</v>
      </c>
      <c r="W66" s="10"/>
      <c r="Y66" t="s">
        <v>826</v>
      </c>
      <c r="Z66" t="s">
        <v>826</v>
      </c>
      <c r="AA66" t="s">
        <v>826</v>
      </c>
      <c r="AB66" t="str">
        <f t="shared" si="2"/>
        <v/>
      </c>
    </row>
    <row r="67" spans="1:28" x14ac:dyDescent="0.2">
      <c r="A67" s="10"/>
      <c r="B67" s="10" t="s">
        <v>21</v>
      </c>
      <c r="C67" s="10">
        <v>5</v>
      </c>
      <c r="D67" s="10" t="s">
        <v>22</v>
      </c>
      <c r="E67" s="10" t="s">
        <v>94</v>
      </c>
      <c r="F67" s="10">
        <v>1</v>
      </c>
      <c r="G67" s="10">
        <v>1</v>
      </c>
      <c r="H67" s="10"/>
      <c r="I67" s="10">
        <v>2.9510000000000001</v>
      </c>
      <c r="J67" s="10">
        <v>3.5910000000000002</v>
      </c>
      <c r="K67">
        <f t="shared" si="3"/>
        <v>16.373897960307616</v>
      </c>
      <c r="L67" s="10" t="s">
        <v>32</v>
      </c>
      <c r="M67" t="s">
        <v>25</v>
      </c>
      <c r="N67" s="10" t="s">
        <v>26</v>
      </c>
      <c r="O67" s="10" t="str">
        <f t="shared" si="4"/>
        <v>CG_D5_T1_K2.jpg</v>
      </c>
      <c r="P67" s="10"/>
      <c r="Q67" s="2" t="s">
        <v>764</v>
      </c>
      <c r="R67" s="10"/>
      <c r="S67" s="10"/>
      <c r="T67" t="s">
        <v>813</v>
      </c>
      <c r="W67" s="10"/>
      <c r="Y67" t="s">
        <v>826</v>
      </c>
      <c r="Z67" t="s">
        <v>826</v>
      </c>
      <c r="AA67" t="s">
        <v>826</v>
      </c>
      <c r="AB67" t="str">
        <f t="shared" si="2"/>
        <v/>
      </c>
    </row>
    <row r="68" spans="1:28" x14ac:dyDescent="0.2">
      <c r="A68" s="10"/>
      <c r="B68" s="10" t="s">
        <v>21</v>
      </c>
      <c r="C68" s="10">
        <v>5</v>
      </c>
      <c r="D68" s="10" t="s">
        <v>22</v>
      </c>
      <c r="E68" s="10" t="s">
        <v>94</v>
      </c>
      <c r="F68" s="10">
        <v>2</v>
      </c>
      <c r="G68" s="10">
        <v>2</v>
      </c>
      <c r="H68" s="10"/>
      <c r="I68" s="10">
        <v>3.528</v>
      </c>
      <c r="J68" s="10">
        <v>3.7469999999999999</v>
      </c>
      <c r="K68">
        <f t="shared" si="3"/>
        <v>24.419631245526716</v>
      </c>
      <c r="L68" s="10" t="s">
        <v>32</v>
      </c>
      <c r="M68" t="s">
        <v>25</v>
      </c>
      <c r="N68" s="10" t="s">
        <v>26</v>
      </c>
      <c r="O68" s="10" t="str">
        <f t="shared" si="4"/>
        <v>CG_D5_T1_K2.jpg</v>
      </c>
      <c r="P68" s="10"/>
      <c r="Q68" s="2" t="s">
        <v>764</v>
      </c>
      <c r="R68" s="10"/>
      <c r="S68" s="10"/>
      <c r="T68" t="s">
        <v>813</v>
      </c>
      <c r="W68" s="10"/>
      <c r="Y68" t="s">
        <v>826</v>
      </c>
      <c r="Z68" t="s">
        <v>826</v>
      </c>
      <c r="AA68" t="s">
        <v>826</v>
      </c>
      <c r="AB68" t="str">
        <f t="shared" si="2"/>
        <v/>
      </c>
    </row>
    <row r="69" spans="1:28" x14ac:dyDescent="0.2">
      <c r="A69" s="10"/>
      <c r="B69" s="10" t="s">
        <v>21</v>
      </c>
      <c r="C69" s="10">
        <v>5</v>
      </c>
      <c r="D69" s="10" t="s">
        <v>22</v>
      </c>
      <c r="E69" s="10" t="s">
        <v>94</v>
      </c>
      <c r="F69" s="10">
        <v>3</v>
      </c>
      <c r="G69" s="10">
        <v>3</v>
      </c>
      <c r="H69" s="10"/>
      <c r="I69" s="10">
        <v>2.847</v>
      </c>
      <c r="J69" s="10">
        <v>3.5129999999999999</v>
      </c>
      <c r="K69">
        <f t="shared" si="3"/>
        <v>14.909096974211502</v>
      </c>
      <c r="L69" s="10" t="s">
        <v>32</v>
      </c>
      <c r="M69" t="s">
        <v>25</v>
      </c>
      <c r="N69" s="10" t="s">
        <v>26</v>
      </c>
      <c r="O69" s="10" t="str">
        <f t="shared" si="4"/>
        <v>CG_D5_T1_K2.jpg</v>
      </c>
      <c r="P69" s="10"/>
      <c r="Q69" s="2" t="s">
        <v>764</v>
      </c>
      <c r="R69" s="10"/>
      <c r="S69" s="10"/>
      <c r="T69" t="s">
        <v>813</v>
      </c>
      <c r="W69" s="10"/>
      <c r="Y69" t="s">
        <v>826</v>
      </c>
      <c r="Z69" t="s">
        <v>826</v>
      </c>
      <c r="AA69" t="s">
        <v>826</v>
      </c>
      <c r="AB69" t="str">
        <f t="shared" si="2"/>
        <v/>
      </c>
    </row>
    <row r="70" spans="1:28" x14ac:dyDescent="0.2">
      <c r="A70" s="10"/>
      <c r="B70" s="10" t="s">
        <v>21</v>
      </c>
      <c r="C70" s="10">
        <v>5</v>
      </c>
      <c r="D70" s="10" t="s">
        <v>22</v>
      </c>
      <c r="E70" s="10" t="s">
        <v>94</v>
      </c>
      <c r="F70" s="10">
        <v>4</v>
      </c>
      <c r="G70" s="10">
        <v>4</v>
      </c>
      <c r="H70" s="10"/>
      <c r="I70" s="10">
        <v>2.399</v>
      </c>
      <c r="J70" s="10">
        <v>3.1659999999999999</v>
      </c>
      <c r="K70">
        <f t="shared" si="3"/>
        <v>9.5404676209603227</v>
      </c>
      <c r="L70" s="10" t="s">
        <v>32</v>
      </c>
      <c r="M70" t="s">
        <v>25</v>
      </c>
      <c r="N70" s="10" t="s">
        <v>26</v>
      </c>
      <c r="O70" s="10" t="str">
        <f t="shared" si="4"/>
        <v>CG_D5_T1_K2.jpg</v>
      </c>
      <c r="P70" s="10"/>
      <c r="Q70" s="2" t="s">
        <v>764</v>
      </c>
      <c r="R70" s="10"/>
      <c r="S70" s="10"/>
      <c r="T70" t="s">
        <v>813</v>
      </c>
      <c r="W70" s="10"/>
      <c r="Y70" t="s">
        <v>826</v>
      </c>
      <c r="Z70" t="s">
        <v>826</v>
      </c>
      <c r="AA70" t="s">
        <v>826</v>
      </c>
      <c r="AB70" t="str">
        <f t="shared" si="2"/>
        <v/>
      </c>
    </row>
    <row r="71" spans="1:28" x14ac:dyDescent="0.2">
      <c r="A71" s="10"/>
      <c r="B71" s="10" t="s">
        <v>21</v>
      </c>
      <c r="C71" s="10">
        <v>5</v>
      </c>
      <c r="D71" s="10" t="s">
        <v>22</v>
      </c>
      <c r="E71" s="10" t="s">
        <v>31</v>
      </c>
      <c r="F71" s="10">
        <v>1</v>
      </c>
      <c r="G71" s="10">
        <v>1</v>
      </c>
      <c r="H71" s="10"/>
      <c r="I71" s="10">
        <v>2.964</v>
      </c>
      <c r="J71" s="10">
        <v>3.149</v>
      </c>
      <c r="K71">
        <f t="shared" si="3"/>
        <v>14.48529401549256</v>
      </c>
      <c r="L71" s="10" t="s">
        <v>32</v>
      </c>
      <c r="M71" t="s">
        <v>25</v>
      </c>
      <c r="N71" s="10" t="s">
        <v>26</v>
      </c>
      <c r="O71" s="10" t="str">
        <f t="shared" si="4"/>
        <v>CG_D5_T1_K3.jpg</v>
      </c>
      <c r="P71" s="10"/>
      <c r="Q71" s="2" t="s">
        <v>764</v>
      </c>
      <c r="R71" s="10"/>
      <c r="S71" s="10"/>
      <c r="T71" t="s">
        <v>813</v>
      </c>
      <c r="W71" s="10"/>
      <c r="Y71" t="s">
        <v>826</v>
      </c>
      <c r="Z71" t="s">
        <v>826</v>
      </c>
      <c r="AA71" t="s">
        <v>826</v>
      </c>
      <c r="AB71" t="str">
        <f t="shared" si="2"/>
        <v/>
      </c>
    </row>
    <row r="72" spans="1:28" x14ac:dyDescent="0.2">
      <c r="A72" s="10"/>
      <c r="B72" s="10" t="s">
        <v>21</v>
      </c>
      <c r="C72" s="10">
        <v>5</v>
      </c>
      <c r="D72" s="10" t="s">
        <v>22</v>
      </c>
      <c r="E72" s="10" t="s">
        <v>31</v>
      </c>
      <c r="F72" s="10">
        <v>2</v>
      </c>
      <c r="G72" s="10">
        <v>2</v>
      </c>
      <c r="H72" s="10"/>
      <c r="I72" s="10">
        <v>2.5110000000000001</v>
      </c>
      <c r="J72" s="10">
        <v>2.7930000000000001</v>
      </c>
      <c r="K72">
        <f t="shared" si="3"/>
        <v>9.2206729158525444</v>
      </c>
      <c r="L72" s="10" t="s">
        <v>32</v>
      </c>
      <c r="M72" t="s">
        <v>25</v>
      </c>
      <c r="N72" s="10" t="s">
        <v>26</v>
      </c>
      <c r="O72" s="10" t="str">
        <f t="shared" si="4"/>
        <v>CG_D5_T1_K3.jpg</v>
      </c>
      <c r="P72" s="10"/>
      <c r="Q72" s="2" t="s">
        <v>764</v>
      </c>
      <c r="R72" s="10"/>
      <c r="S72" s="10"/>
      <c r="T72" t="s">
        <v>813</v>
      </c>
      <c r="W72" s="10"/>
      <c r="Y72" t="s">
        <v>826</v>
      </c>
      <c r="Z72" t="s">
        <v>826</v>
      </c>
      <c r="AA72" t="s">
        <v>826</v>
      </c>
      <c r="AB72" t="str">
        <f t="shared" ref="AB72:AB135" si="5">IF(AND(Y72="check",T72="yolk.vol"),"remove","")</f>
        <v/>
      </c>
    </row>
    <row r="73" spans="1:28" x14ac:dyDescent="0.2">
      <c r="A73" s="10"/>
      <c r="B73" s="10" t="s">
        <v>21</v>
      </c>
      <c r="C73" s="10">
        <v>5</v>
      </c>
      <c r="D73" s="10" t="s">
        <v>22</v>
      </c>
      <c r="E73" s="10" t="s">
        <v>31</v>
      </c>
      <c r="F73" s="10">
        <v>3</v>
      </c>
      <c r="G73" s="10">
        <v>3</v>
      </c>
      <c r="H73" s="10"/>
      <c r="I73" s="10">
        <v>2.4329999999999998</v>
      </c>
      <c r="J73" s="10">
        <v>2.9289999999999998</v>
      </c>
      <c r="K73">
        <f t="shared" si="3"/>
        <v>9.0782438689594631</v>
      </c>
      <c r="L73" s="10" t="s">
        <v>32</v>
      </c>
      <c r="M73" t="s">
        <v>25</v>
      </c>
      <c r="N73" s="10" t="s">
        <v>26</v>
      </c>
      <c r="O73" s="10" t="str">
        <f t="shared" si="4"/>
        <v>CG_D5_T1_K3.jpg</v>
      </c>
      <c r="P73" s="10"/>
      <c r="Q73" s="2" t="s">
        <v>764</v>
      </c>
      <c r="R73" s="10"/>
      <c r="S73" s="10"/>
      <c r="T73" t="s">
        <v>813</v>
      </c>
      <c r="W73" s="10"/>
      <c r="Y73" t="s">
        <v>826</v>
      </c>
      <c r="Z73" t="s">
        <v>826</v>
      </c>
      <c r="AA73" t="s">
        <v>826</v>
      </c>
      <c r="AB73" t="str">
        <f t="shared" si="5"/>
        <v/>
      </c>
    </row>
    <row r="74" spans="1:28" x14ac:dyDescent="0.2">
      <c r="A74" s="10"/>
      <c r="B74" s="10" t="s">
        <v>21</v>
      </c>
      <c r="C74" s="10">
        <v>5</v>
      </c>
      <c r="D74" s="10" t="s">
        <v>22</v>
      </c>
      <c r="E74" s="10" t="s">
        <v>31</v>
      </c>
      <c r="F74" s="10">
        <v>4</v>
      </c>
      <c r="G74" s="10">
        <v>4</v>
      </c>
      <c r="H74" s="10"/>
      <c r="I74" s="10">
        <v>2.4089999999999998</v>
      </c>
      <c r="J74" s="10">
        <v>3.077</v>
      </c>
      <c r="K74">
        <f t="shared" si="3"/>
        <v>9.3497360743738032</v>
      </c>
      <c r="L74" s="10" t="s">
        <v>32</v>
      </c>
      <c r="M74" t="s">
        <v>25</v>
      </c>
      <c r="N74" s="10" t="s">
        <v>26</v>
      </c>
      <c r="O74" s="10" t="str">
        <f t="shared" si="4"/>
        <v>CG_D5_T1_K3.jpg</v>
      </c>
      <c r="P74" s="10"/>
      <c r="Q74" s="2" t="s">
        <v>764</v>
      </c>
      <c r="R74" s="10"/>
      <c r="S74" s="10"/>
      <c r="T74" t="s">
        <v>813</v>
      </c>
      <c r="W74" s="10"/>
      <c r="Y74" t="s">
        <v>826</v>
      </c>
      <c r="Z74" t="s">
        <v>826</v>
      </c>
      <c r="AA74" t="s">
        <v>826</v>
      </c>
      <c r="AB74" t="str">
        <f t="shared" si="5"/>
        <v/>
      </c>
    </row>
    <row r="75" spans="1:28" x14ac:dyDescent="0.2">
      <c r="A75" s="10"/>
      <c r="B75" s="10" t="s">
        <v>21</v>
      </c>
      <c r="C75" s="10">
        <v>5</v>
      </c>
      <c r="D75" s="10" t="s">
        <v>22</v>
      </c>
      <c r="E75" s="10" t="s">
        <v>31</v>
      </c>
      <c r="F75" s="10">
        <v>5</v>
      </c>
      <c r="G75" s="10">
        <v>5</v>
      </c>
      <c r="H75" s="10"/>
      <c r="I75" s="10">
        <v>2.5649999999999999</v>
      </c>
      <c r="J75" s="10">
        <v>3.16</v>
      </c>
      <c r="K75">
        <f t="shared" si="3"/>
        <v>10.885793133015</v>
      </c>
      <c r="L75" s="10" t="s">
        <v>32</v>
      </c>
      <c r="M75" t="s">
        <v>25</v>
      </c>
      <c r="N75" s="10" t="s">
        <v>26</v>
      </c>
      <c r="O75" s="10" t="str">
        <f t="shared" si="4"/>
        <v>CG_D5_T1_K3.jpg</v>
      </c>
      <c r="P75" s="10"/>
      <c r="Q75" s="2" t="s">
        <v>764</v>
      </c>
      <c r="R75" s="10"/>
      <c r="S75" s="10"/>
      <c r="T75" t="s">
        <v>813</v>
      </c>
      <c r="W75" s="10"/>
      <c r="Y75" t="s">
        <v>826</v>
      </c>
      <c r="Z75" t="s">
        <v>826</v>
      </c>
      <c r="AA75" t="s">
        <v>826</v>
      </c>
      <c r="AB75" t="str">
        <f t="shared" si="5"/>
        <v/>
      </c>
    </row>
    <row r="76" spans="1:28" x14ac:dyDescent="0.2">
      <c r="A76" s="10"/>
      <c r="B76" s="10" t="s">
        <v>21</v>
      </c>
      <c r="C76" s="10">
        <v>5</v>
      </c>
      <c r="D76" s="10" t="s">
        <v>22</v>
      </c>
      <c r="E76" s="10" t="s">
        <v>99</v>
      </c>
      <c r="F76" s="10">
        <v>1</v>
      </c>
      <c r="G76" s="10">
        <v>1</v>
      </c>
      <c r="H76" s="10"/>
      <c r="I76" s="10">
        <v>2.8450000000000002</v>
      </c>
      <c r="J76" s="10">
        <v>3.3290000000000002</v>
      </c>
      <c r="K76">
        <f t="shared" si="3"/>
        <v>14.108361921861292</v>
      </c>
      <c r="L76" s="10" t="s">
        <v>32</v>
      </c>
      <c r="M76" t="s">
        <v>25</v>
      </c>
      <c r="N76" s="10" t="s">
        <v>26</v>
      </c>
      <c r="O76" s="10" t="str">
        <f t="shared" si="4"/>
        <v>CG_D5_T1_K4.jpg</v>
      </c>
      <c r="P76" s="10"/>
      <c r="Q76" s="2" t="s">
        <v>764</v>
      </c>
      <c r="R76" s="10"/>
      <c r="S76" s="10"/>
      <c r="T76" t="s">
        <v>813</v>
      </c>
      <c r="W76" s="10"/>
      <c r="Y76" t="s">
        <v>826</v>
      </c>
      <c r="Z76" t="s">
        <v>826</v>
      </c>
      <c r="AA76" t="s">
        <v>826</v>
      </c>
      <c r="AB76" t="str">
        <f t="shared" si="5"/>
        <v/>
      </c>
    </row>
    <row r="77" spans="1:28" x14ac:dyDescent="0.2">
      <c r="A77" s="10"/>
      <c r="B77" s="10" t="s">
        <v>21</v>
      </c>
      <c r="C77" s="10">
        <v>5</v>
      </c>
      <c r="D77" s="10" t="s">
        <v>22</v>
      </c>
      <c r="E77" s="10" t="s">
        <v>99</v>
      </c>
      <c r="F77" s="10">
        <v>2</v>
      </c>
      <c r="G77" s="10">
        <v>2</v>
      </c>
      <c r="H77" s="10"/>
      <c r="I77" s="10">
        <v>2.4460000000000002</v>
      </c>
      <c r="J77" s="10">
        <v>3.101</v>
      </c>
      <c r="K77">
        <f t="shared" si="3"/>
        <v>9.7143316676734059</v>
      </c>
      <c r="L77" s="10" t="s">
        <v>32</v>
      </c>
      <c r="M77" t="s">
        <v>25</v>
      </c>
      <c r="N77" s="10" t="s">
        <v>26</v>
      </c>
      <c r="O77" s="10" t="str">
        <f t="shared" si="4"/>
        <v>CG_D5_T1_K4.jpg</v>
      </c>
      <c r="P77" s="10"/>
      <c r="Q77" s="2" t="s">
        <v>764</v>
      </c>
      <c r="R77" s="10"/>
      <c r="S77" s="10"/>
      <c r="T77" t="s">
        <v>813</v>
      </c>
      <c r="W77" s="10"/>
      <c r="Y77" t="s">
        <v>826</v>
      </c>
      <c r="Z77" t="s">
        <v>826</v>
      </c>
      <c r="AA77" t="s">
        <v>826</v>
      </c>
      <c r="AB77" t="str">
        <f t="shared" si="5"/>
        <v/>
      </c>
    </row>
    <row r="78" spans="1:28" x14ac:dyDescent="0.2">
      <c r="A78" s="10"/>
      <c r="B78" s="10" t="s">
        <v>21</v>
      </c>
      <c r="C78" s="10">
        <v>5</v>
      </c>
      <c r="D78" s="10" t="s">
        <v>22</v>
      </c>
      <c r="E78" s="10" t="s">
        <v>99</v>
      </c>
      <c r="F78" s="10">
        <v>3</v>
      </c>
      <c r="G78" s="10">
        <v>3</v>
      </c>
      <c r="H78" s="10"/>
      <c r="I78" s="10">
        <v>2.5339999999999998</v>
      </c>
      <c r="J78" s="10">
        <v>2.988</v>
      </c>
      <c r="K78">
        <f t="shared" si="3"/>
        <v>10.045974460063917</v>
      </c>
      <c r="L78" s="10" t="s">
        <v>32</v>
      </c>
      <c r="M78" t="s">
        <v>25</v>
      </c>
      <c r="N78" s="10" t="s">
        <v>26</v>
      </c>
      <c r="O78" s="10" t="str">
        <f t="shared" si="4"/>
        <v>CG_D5_T1_K4.jpg</v>
      </c>
      <c r="P78" s="10"/>
      <c r="Q78" s="2" t="s">
        <v>764</v>
      </c>
      <c r="R78" s="10"/>
      <c r="S78" s="10"/>
      <c r="T78" t="s">
        <v>813</v>
      </c>
      <c r="W78" s="10"/>
      <c r="Y78" t="s">
        <v>826</v>
      </c>
      <c r="Z78" t="s">
        <v>826</v>
      </c>
      <c r="AA78" t="s">
        <v>826</v>
      </c>
      <c r="AB78" t="str">
        <f t="shared" si="5"/>
        <v/>
      </c>
    </row>
    <row r="79" spans="1:28" x14ac:dyDescent="0.2">
      <c r="A79" s="10"/>
      <c r="B79" s="10" t="s">
        <v>21</v>
      </c>
      <c r="C79" s="10">
        <v>5</v>
      </c>
      <c r="D79" s="10" t="s">
        <v>22</v>
      </c>
      <c r="E79" s="10" t="s">
        <v>99</v>
      </c>
      <c r="F79" s="10">
        <v>4</v>
      </c>
      <c r="G79" s="10">
        <v>4</v>
      </c>
      <c r="H79" s="10"/>
      <c r="I79" s="10">
        <v>2.2160000000000002</v>
      </c>
      <c r="J79" s="10">
        <v>2.8580000000000001</v>
      </c>
      <c r="K79">
        <f t="shared" si="3"/>
        <v>7.3485218873213878</v>
      </c>
      <c r="L79" s="10" t="s">
        <v>32</v>
      </c>
      <c r="M79" t="s">
        <v>25</v>
      </c>
      <c r="N79" s="10" t="s">
        <v>26</v>
      </c>
      <c r="O79" s="10" t="str">
        <f t="shared" si="4"/>
        <v>CG_D5_T1_K4.jpg</v>
      </c>
      <c r="P79" s="10"/>
      <c r="Q79" s="2" t="s">
        <v>764</v>
      </c>
      <c r="R79" s="10"/>
      <c r="S79" s="10"/>
      <c r="T79" t="s">
        <v>813</v>
      </c>
      <c r="W79" s="10"/>
      <c r="Y79" t="s">
        <v>826</v>
      </c>
      <c r="Z79" t="s">
        <v>826</v>
      </c>
      <c r="AA79" t="s">
        <v>826</v>
      </c>
      <c r="AB79" t="str">
        <f t="shared" si="5"/>
        <v/>
      </c>
    </row>
    <row r="80" spans="1:28" x14ac:dyDescent="0.2">
      <c r="A80" s="10"/>
      <c r="B80" s="10" t="s">
        <v>21</v>
      </c>
      <c r="C80" s="10">
        <v>5</v>
      </c>
      <c r="D80" s="10" t="s">
        <v>22</v>
      </c>
      <c r="E80" s="10" t="s">
        <v>99</v>
      </c>
      <c r="F80" s="10">
        <v>5</v>
      </c>
      <c r="G80" s="10">
        <v>5</v>
      </c>
      <c r="H80" s="10"/>
      <c r="I80" s="10">
        <v>2.597</v>
      </c>
      <c r="J80" s="10">
        <v>3.23</v>
      </c>
      <c r="K80">
        <f t="shared" si="3"/>
        <v>11.406297036850216</v>
      </c>
      <c r="L80" s="10" t="s">
        <v>32</v>
      </c>
      <c r="M80" t="s">
        <v>25</v>
      </c>
      <c r="N80" s="10" t="s">
        <v>26</v>
      </c>
      <c r="O80" s="10" t="str">
        <f t="shared" si="4"/>
        <v>CG_D5_T1_K4.jpg</v>
      </c>
      <c r="P80" s="10"/>
      <c r="Q80" s="2" t="s">
        <v>764</v>
      </c>
      <c r="R80" s="10"/>
      <c r="S80" s="10"/>
      <c r="T80" t="s">
        <v>813</v>
      </c>
      <c r="W80" s="10"/>
      <c r="Y80" t="s">
        <v>826</v>
      </c>
      <c r="Z80" t="s">
        <v>826</v>
      </c>
      <c r="AA80" t="s">
        <v>826</v>
      </c>
      <c r="AB80" t="str">
        <f t="shared" si="5"/>
        <v/>
      </c>
    </row>
    <row r="81" spans="1:28" x14ac:dyDescent="0.2">
      <c r="A81" s="10"/>
      <c r="B81" s="10" t="s">
        <v>21</v>
      </c>
      <c r="C81" s="10">
        <v>5</v>
      </c>
      <c r="D81" s="10" t="s">
        <v>22</v>
      </c>
      <c r="E81" s="10" t="s">
        <v>49</v>
      </c>
      <c r="F81" s="10">
        <v>1</v>
      </c>
      <c r="G81" s="10">
        <v>1</v>
      </c>
      <c r="H81" s="10"/>
      <c r="I81" s="10">
        <v>3.242</v>
      </c>
      <c r="J81" s="10">
        <v>3.758</v>
      </c>
      <c r="K81">
        <f t="shared" si="3"/>
        <v>20.681453233317345</v>
      </c>
      <c r="L81" s="10" t="s">
        <v>32</v>
      </c>
      <c r="M81" t="s">
        <v>25</v>
      </c>
      <c r="N81" s="10" t="s">
        <v>26</v>
      </c>
      <c r="O81" s="10" t="str">
        <f t="shared" si="4"/>
        <v>CG_D5_T1_K5.jpg</v>
      </c>
      <c r="P81" s="10"/>
      <c r="Q81" s="2" t="s">
        <v>764</v>
      </c>
      <c r="R81" s="10"/>
      <c r="S81" s="10"/>
      <c r="T81" t="s">
        <v>813</v>
      </c>
      <c r="W81" s="10"/>
      <c r="Y81" t="s">
        <v>826</v>
      </c>
      <c r="Z81" t="s">
        <v>826</v>
      </c>
      <c r="AA81" t="s">
        <v>826</v>
      </c>
      <c r="AB81" t="str">
        <f t="shared" si="5"/>
        <v/>
      </c>
    </row>
    <row r="82" spans="1:28" x14ac:dyDescent="0.2">
      <c r="B82" s="3" t="s">
        <v>21</v>
      </c>
      <c r="C82" s="3">
        <v>5</v>
      </c>
      <c r="D82" s="3" t="s">
        <v>22</v>
      </c>
      <c r="E82" s="3" t="s">
        <v>104</v>
      </c>
      <c r="F82" s="3">
        <v>1</v>
      </c>
      <c r="G82" s="3">
        <v>1</v>
      </c>
      <c r="H82" s="3"/>
      <c r="I82" s="3">
        <v>2.4009999999999998</v>
      </c>
      <c r="J82" s="3">
        <v>2.7879999999999998</v>
      </c>
      <c r="K82">
        <f t="shared" si="3"/>
        <v>8.4154112653281494</v>
      </c>
      <c r="L82" s="3" t="s">
        <v>32</v>
      </c>
      <c r="M82" t="s">
        <v>25</v>
      </c>
      <c r="N82" s="3" t="s">
        <v>26</v>
      </c>
      <c r="O82" t="str">
        <f t="shared" si="4"/>
        <v>CG_D5_T1_K6.jpg</v>
      </c>
      <c r="Q82" s="2" t="s">
        <v>764</v>
      </c>
      <c r="T82" s="3" t="s">
        <v>807</v>
      </c>
      <c r="U82" t="str">
        <f>IF(H82&gt;0,IF(L82="live",H82*0.84,H82),"")</f>
        <v/>
      </c>
      <c r="V82" t="str">
        <f>IF(H82&gt;0,IF(L82="live",H82*0.87,H82),"")</f>
        <v/>
      </c>
      <c r="W82" s="3" t="s">
        <v>802</v>
      </c>
      <c r="Y82" t="s">
        <v>827</v>
      </c>
      <c r="Z82" t="s">
        <v>827</v>
      </c>
      <c r="AA82" t="s">
        <v>826</v>
      </c>
      <c r="AB82" t="str">
        <f t="shared" si="5"/>
        <v>remove</v>
      </c>
    </row>
    <row r="83" spans="1:28" x14ac:dyDescent="0.2">
      <c r="A83" s="10"/>
      <c r="B83" s="10" t="s">
        <v>21</v>
      </c>
      <c r="C83" s="10">
        <v>5</v>
      </c>
      <c r="D83" s="10" t="s">
        <v>22</v>
      </c>
      <c r="E83" s="10" t="s">
        <v>104</v>
      </c>
      <c r="F83" s="10">
        <v>1</v>
      </c>
      <c r="G83" s="10">
        <v>1</v>
      </c>
      <c r="H83" s="10"/>
      <c r="I83" s="10">
        <v>2.4009999999999998</v>
      </c>
      <c r="J83" s="10">
        <v>2.7879999999999998</v>
      </c>
      <c r="K83">
        <f t="shared" si="3"/>
        <v>8.4154112653281494</v>
      </c>
      <c r="L83" s="10" t="s">
        <v>32</v>
      </c>
      <c r="M83" t="s">
        <v>25</v>
      </c>
      <c r="N83" s="10" t="s">
        <v>26</v>
      </c>
      <c r="O83" s="10" t="str">
        <f t="shared" si="4"/>
        <v>CG_D5_T1_K6.jpg</v>
      </c>
      <c r="P83" s="10"/>
      <c r="Q83" s="2" t="s">
        <v>764</v>
      </c>
      <c r="R83" s="10"/>
      <c r="S83" s="10"/>
      <c r="T83" t="s">
        <v>813</v>
      </c>
      <c r="W83" s="10" t="s">
        <v>802</v>
      </c>
      <c r="Y83" t="s">
        <v>826</v>
      </c>
      <c r="Z83" t="s">
        <v>826</v>
      </c>
      <c r="AA83" t="s">
        <v>826</v>
      </c>
      <c r="AB83" t="str">
        <f t="shared" si="5"/>
        <v/>
      </c>
    </row>
    <row r="84" spans="1:28" x14ac:dyDescent="0.2">
      <c r="B84" s="3" t="s">
        <v>21</v>
      </c>
      <c r="C84" s="3">
        <v>5</v>
      </c>
      <c r="D84" s="3" t="s">
        <v>22</v>
      </c>
      <c r="E84" s="3" t="s">
        <v>104</v>
      </c>
      <c r="F84" s="3">
        <v>2</v>
      </c>
      <c r="G84" s="3">
        <v>2</v>
      </c>
      <c r="H84" s="3"/>
      <c r="I84" s="3">
        <v>2.6779999999999999</v>
      </c>
      <c r="J84" s="3">
        <v>3.5289999999999999</v>
      </c>
      <c r="K84">
        <f t="shared" si="3"/>
        <v>13.251683635474871</v>
      </c>
      <c r="L84" s="3" t="s">
        <v>32</v>
      </c>
      <c r="M84" t="s">
        <v>25</v>
      </c>
      <c r="N84" s="3" t="s">
        <v>26</v>
      </c>
      <c r="O84" t="str">
        <f t="shared" si="4"/>
        <v>CG_D5_T1_K6.jpg</v>
      </c>
      <c r="Q84" s="2" t="s">
        <v>764</v>
      </c>
      <c r="T84" s="3" t="s">
        <v>807</v>
      </c>
      <c r="U84" t="str">
        <f>IF(H84&gt;0,IF(L84="live",H84*0.84,H84),"")</f>
        <v/>
      </c>
      <c r="V84" t="str">
        <f>IF(H84&gt;0,IF(L84="live",H84*0.87,H84),"")</f>
        <v/>
      </c>
      <c r="W84" s="3" t="s">
        <v>802</v>
      </c>
      <c r="Y84" t="s">
        <v>827</v>
      </c>
      <c r="Z84" t="s">
        <v>827</v>
      </c>
      <c r="AA84" t="s">
        <v>826</v>
      </c>
      <c r="AB84" t="str">
        <f t="shared" si="5"/>
        <v>remove</v>
      </c>
    </row>
    <row r="85" spans="1:28" x14ac:dyDescent="0.2">
      <c r="A85" s="10"/>
      <c r="B85" s="10" t="s">
        <v>21</v>
      </c>
      <c r="C85" s="10">
        <v>5</v>
      </c>
      <c r="D85" s="10" t="s">
        <v>22</v>
      </c>
      <c r="E85" s="10" t="s">
        <v>104</v>
      </c>
      <c r="F85" s="10">
        <v>2</v>
      </c>
      <c r="G85" s="10">
        <v>2</v>
      </c>
      <c r="H85" s="10"/>
      <c r="I85" s="10">
        <v>2.6779999999999999</v>
      </c>
      <c r="J85" s="10">
        <v>3.5289999999999999</v>
      </c>
      <c r="K85">
        <f t="shared" si="3"/>
        <v>13.251683635474871</v>
      </c>
      <c r="L85" s="10" t="s">
        <v>32</v>
      </c>
      <c r="M85" t="s">
        <v>25</v>
      </c>
      <c r="N85" s="10" t="s">
        <v>26</v>
      </c>
      <c r="O85" s="10" t="str">
        <f t="shared" si="4"/>
        <v>CG_D5_T1_K6.jpg</v>
      </c>
      <c r="P85" s="10"/>
      <c r="Q85" s="2" t="s">
        <v>764</v>
      </c>
      <c r="R85" s="10"/>
      <c r="S85" s="10"/>
      <c r="T85" t="s">
        <v>813</v>
      </c>
      <c r="W85" s="10" t="s">
        <v>802</v>
      </c>
      <c r="Y85" t="s">
        <v>826</v>
      </c>
      <c r="Z85" t="s">
        <v>826</v>
      </c>
      <c r="AA85" t="s">
        <v>826</v>
      </c>
      <c r="AB85" t="str">
        <f t="shared" si="5"/>
        <v/>
      </c>
    </row>
    <row r="86" spans="1:28" x14ac:dyDescent="0.2">
      <c r="B86" s="3" t="s">
        <v>21</v>
      </c>
      <c r="C86" s="3">
        <v>5</v>
      </c>
      <c r="D86" s="3" t="s">
        <v>22</v>
      </c>
      <c r="E86" s="3" t="s">
        <v>104</v>
      </c>
      <c r="F86" s="3">
        <v>3</v>
      </c>
      <c r="G86" s="3">
        <v>3</v>
      </c>
      <c r="H86" s="3"/>
      <c r="I86" s="3">
        <v>2.59</v>
      </c>
      <c r="J86" s="3">
        <v>3.49</v>
      </c>
      <c r="K86">
        <f t="shared" si="3"/>
        <v>12.25810142961833</v>
      </c>
      <c r="L86" s="3" t="s">
        <v>32</v>
      </c>
      <c r="M86" t="s">
        <v>25</v>
      </c>
      <c r="N86" s="3" t="s">
        <v>26</v>
      </c>
      <c r="O86" t="str">
        <f t="shared" si="4"/>
        <v>CG_D5_T1_K6.jpg</v>
      </c>
      <c r="Q86" s="2" t="s">
        <v>764</v>
      </c>
      <c r="T86" s="3" t="s">
        <v>807</v>
      </c>
      <c r="U86" t="str">
        <f>IF(H86&gt;0,IF(L86="live",H86*0.84,H86),"")</f>
        <v/>
      </c>
      <c r="V86" t="str">
        <f>IF(H86&gt;0,IF(L86="live",H86*0.87,H86),"")</f>
        <v/>
      </c>
      <c r="W86" s="3" t="s">
        <v>802</v>
      </c>
      <c r="Y86" t="s">
        <v>827</v>
      </c>
      <c r="Z86" t="s">
        <v>827</v>
      </c>
      <c r="AA86" t="s">
        <v>826</v>
      </c>
      <c r="AB86" t="str">
        <f t="shared" si="5"/>
        <v>remove</v>
      </c>
    </row>
    <row r="87" spans="1:28" x14ac:dyDescent="0.2">
      <c r="A87" s="10"/>
      <c r="B87" s="10" t="s">
        <v>21</v>
      </c>
      <c r="C87" s="10">
        <v>5</v>
      </c>
      <c r="D87" s="10" t="s">
        <v>22</v>
      </c>
      <c r="E87" s="10" t="s">
        <v>104</v>
      </c>
      <c r="F87" s="10">
        <v>3</v>
      </c>
      <c r="G87" s="10">
        <v>3</v>
      </c>
      <c r="H87" s="10"/>
      <c r="I87" s="10">
        <v>2.59</v>
      </c>
      <c r="J87" s="10">
        <v>3.49</v>
      </c>
      <c r="K87">
        <f t="shared" si="3"/>
        <v>12.25810142961833</v>
      </c>
      <c r="L87" s="10" t="s">
        <v>32</v>
      </c>
      <c r="M87" t="s">
        <v>25</v>
      </c>
      <c r="N87" s="10" t="s">
        <v>26</v>
      </c>
      <c r="O87" s="10" t="str">
        <f t="shared" si="4"/>
        <v>CG_D5_T1_K6.jpg</v>
      </c>
      <c r="P87" s="10"/>
      <c r="Q87" s="2" t="s">
        <v>764</v>
      </c>
      <c r="R87" s="10"/>
      <c r="S87" s="10"/>
      <c r="T87" t="s">
        <v>813</v>
      </c>
      <c r="W87" s="10" t="s">
        <v>802</v>
      </c>
      <c r="Y87" t="s">
        <v>826</v>
      </c>
      <c r="Z87" t="s">
        <v>826</v>
      </c>
      <c r="AA87" t="s">
        <v>826</v>
      </c>
      <c r="AB87" t="str">
        <f t="shared" si="5"/>
        <v/>
      </c>
    </row>
    <row r="88" spans="1:28" x14ac:dyDescent="0.2">
      <c r="B88" s="3" t="s">
        <v>21</v>
      </c>
      <c r="C88" s="3">
        <v>5</v>
      </c>
      <c r="D88" s="3" t="s">
        <v>22</v>
      </c>
      <c r="E88" s="3" t="s">
        <v>104</v>
      </c>
      <c r="F88" s="3">
        <v>4</v>
      </c>
      <c r="G88" s="3">
        <v>4</v>
      </c>
      <c r="H88" s="3"/>
      <c r="I88" s="3">
        <v>2.6440000000000001</v>
      </c>
      <c r="J88" s="3">
        <v>3.38</v>
      </c>
      <c r="K88">
        <f t="shared" si="3"/>
        <v>12.371941488101866</v>
      </c>
      <c r="L88" s="3" t="s">
        <v>32</v>
      </c>
      <c r="M88" t="s">
        <v>25</v>
      </c>
      <c r="N88" s="3" t="s">
        <v>26</v>
      </c>
      <c r="O88" t="str">
        <f t="shared" si="4"/>
        <v>CG_D5_T1_K6.jpg</v>
      </c>
      <c r="Q88" s="2" t="s">
        <v>764</v>
      </c>
      <c r="T88" s="3" t="s">
        <v>807</v>
      </c>
      <c r="U88" t="str">
        <f>IF(H88&gt;0,IF(L88="live",H88*0.84,H88),"")</f>
        <v/>
      </c>
      <c r="V88" t="str">
        <f>IF(H88&gt;0,IF(L88="live",H88*0.87,H88),"")</f>
        <v/>
      </c>
      <c r="W88" s="3" t="s">
        <v>802</v>
      </c>
      <c r="Y88" t="s">
        <v>827</v>
      </c>
      <c r="Z88" t="s">
        <v>827</v>
      </c>
      <c r="AA88" t="s">
        <v>826</v>
      </c>
      <c r="AB88" t="str">
        <f t="shared" si="5"/>
        <v>remove</v>
      </c>
    </row>
    <row r="89" spans="1:28" x14ac:dyDescent="0.2">
      <c r="A89" s="10"/>
      <c r="B89" s="10" t="s">
        <v>21</v>
      </c>
      <c r="C89" s="10">
        <v>5</v>
      </c>
      <c r="D89" s="10" t="s">
        <v>22</v>
      </c>
      <c r="E89" s="10" t="s">
        <v>104</v>
      </c>
      <c r="F89" s="10">
        <v>4</v>
      </c>
      <c r="G89" s="10">
        <v>4</v>
      </c>
      <c r="H89" s="10"/>
      <c r="I89" s="10">
        <v>2.6440000000000001</v>
      </c>
      <c r="J89" s="10">
        <v>3.38</v>
      </c>
      <c r="K89">
        <f t="shared" si="3"/>
        <v>12.371941488101866</v>
      </c>
      <c r="L89" s="10" t="s">
        <v>32</v>
      </c>
      <c r="M89" t="s">
        <v>25</v>
      </c>
      <c r="N89" s="10" t="s">
        <v>26</v>
      </c>
      <c r="O89" s="10" t="str">
        <f t="shared" si="4"/>
        <v>CG_D5_T1_K6.jpg</v>
      </c>
      <c r="P89" s="10"/>
      <c r="Q89" s="2" t="s">
        <v>764</v>
      </c>
      <c r="R89" s="10"/>
      <c r="S89" s="10"/>
      <c r="T89" t="s">
        <v>813</v>
      </c>
      <c r="W89" s="10" t="s">
        <v>802</v>
      </c>
      <c r="Y89" t="s">
        <v>826</v>
      </c>
      <c r="Z89" t="s">
        <v>826</v>
      </c>
      <c r="AA89" t="s">
        <v>826</v>
      </c>
      <c r="AB89" t="str">
        <f t="shared" si="5"/>
        <v/>
      </c>
    </row>
    <row r="90" spans="1:28" x14ac:dyDescent="0.2">
      <c r="B90" s="3" t="s">
        <v>21</v>
      </c>
      <c r="C90" s="3">
        <v>5</v>
      </c>
      <c r="D90" s="3" t="s">
        <v>22</v>
      </c>
      <c r="E90" s="3" t="s">
        <v>104</v>
      </c>
      <c r="F90" s="3">
        <v>5</v>
      </c>
      <c r="G90" s="3">
        <v>5</v>
      </c>
      <c r="H90" s="3"/>
      <c r="I90" s="3">
        <v>2.5720000000000001</v>
      </c>
      <c r="J90" s="3">
        <v>2.7029999999999998</v>
      </c>
      <c r="K90">
        <f t="shared" si="3"/>
        <v>9.3623792541032778</v>
      </c>
      <c r="L90" s="3" t="s">
        <v>32</v>
      </c>
      <c r="M90" t="s">
        <v>25</v>
      </c>
      <c r="N90" s="3" t="s">
        <v>26</v>
      </c>
      <c r="O90" t="str">
        <f t="shared" si="4"/>
        <v>CG_D5_T1_K6.jpg</v>
      </c>
      <c r="Q90" s="2" t="s">
        <v>764</v>
      </c>
      <c r="T90" s="3" t="s">
        <v>807</v>
      </c>
      <c r="U90" t="str">
        <f>IF(H90&gt;0,IF(L90="live",H90*0.84,H90),"")</f>
        <v/>
      </c>
      <c r="V90" t="str">
        <f>IF(H90&gt;0,IF(L90="live",H90*0.87,H90),"")</f>
        <v/>
      </c>
      <c r="W90" s="3" t="s">
        <v>802</v>
      </c>
      <c r="Y90" t="s">
        <v>827</v>
      </c>
      <c r="Z90" t="s">
        <v>827</v>
      </c>
      <c r="AA90" t="s">
        <v>826</v>
      </c>
      <c r="AB90" t="str">
        <f t="shared" si="5"/>
        <v>remove</v>
      </c>
    </row>
    <row r="91" spans="1:28" x14ac:dyDescent="0.2">
      <c r="A91" s="10"/>
      <c r="B91" s="10" t="s">
        <v>21</v>
      </c>
      <c r="C91" s="10">
        <v>5</v>
      </c>
      <c r="D91" s="10" t="s">
        <v>22</v>
      </c>
      <c r="E91" s="10" t="s">
        <v>104</v>
      </c>
      <c r="F91" s="10">
        <v>5</v>
      </c>
      <c r="G91" s="10">
        <v>5</v>
      </c>
      <c r="H91" s="10"/>
      <c r="I91" s="10">
        <v>2.5720000000000001</v>
      </c>
      <c r="J91" s="10">
        <v>2.7029999999999998</v>
      </c>
      <c r="K91">
        <f t="shared" si="3"/>
        <v>9.3623792541032778</v>
      </c>
      <c r="L91" s="10" t="s">
        <v>32</v>
      </c>
      <c r="M91" t="s">
        <v>25</v>
      </c>
      <c r="N91" s="10" t="s">
        <v>26</v>
      </c>
      <c r="O91" s="10" t="str">
        <f t="shared" si="4"/>
        <v>CG_D5_T1_K6.jpg</v>
      </c>
      <c r="P91" s="10"/>
      <c r="Q91" s="2" t="s">
        <v>764</v>
      </c>
      <c r="R91" s="10"/>
      <c r="S91" s="10"/>
      <c r="T91" t="s">
        <v>813</v>
      </c>
      <c r="W91" s="10" t="s">
        <v>802</v>
      </c>
      <c r="Y91" t="s">
        <v>826</v>
      </c>
      <c r="Z91" t="s">
        <v>826</v>
      </c>
      <c r="AA91" t="s">
        <v>826</v>
      </c>
      <c r="AB91" t="str">
        <f t="shared" si="5"/>
        <v/>
      </c>
    </row>
    <row r="92" spans="1:28" x14ac:dyDescent="0.2">
      <c r="B92" s="3" t="s">
        <v>21</v>
      </c>
      <c r="C92" s="3">
        <v>5</v>
      </c>
      <c r="D92" s="3" t="s">
        <v>22</v>
      </c>
      <c r="E92" s="3" t="s">
        <v>107</v>
      </c>
      <c r="F92" s="3">
        <v>1</v>
      </c>
      <c r="G92" s="3">
        <v>1</v>
      </c>
      <c r="H92" s="3"/>
      <c r="I92" s="3">
        <v>2.4969999999999999</v>
      </c>
      <c r="J92" s="3">
        <v>3.5569999999999999</v>
      </c>
      <c r="K92">
        <f t="shared" si="3"/>
        <v>11.61232562079511</v>
      </c>
      <c r="L92" s="3" t="s">
        <v>32</v>
      </c>
      <c r="M92" t="s">
        <v>25</v>
      </c>
      <c r="N92" s="3" t="s">
        <v>26</v>
      </c>
      <c r="O92" t="str">
        <f t="shared" si="4"/>
        <v>CG_D5_T1_K7.jpg</v>
      </c>
      <c r="Q92" s="2" t="s">
        <v>764</v>
      </c>
      <c r="T92" s="3" t="s">
        <v>807</v>
      </c>
      <c r="U92" t="str">
        <f>IF(H92&gt;0,IF(L92="live",H92*0.84,H92),"")</f>
        <v/>
      </c>
      <c r="V92" t="str">
        <f>IF(H92&gt;0,IF(L92="live",H92*0.87,H92),"")</f>
        <v/>
      </c>
      <c r="W92" s="3" t="s">
        <v>802</v>
      </c>
      <c r="Y92" t="s">
        <v>827</v>
      </c>
      <c r="Z92" t="s">
        <v>827</v>
      </c>
      <c r="AA92" t="s">
        <v>826</v>
      </c>
      <c r="AB92" t="str">
        <f t="shared" si="5"/>
        <v>remove</v>
      </c>
    </row>
    <row r="93" spans="1:28" x14ac:dyDescent="0.2">
      <c r="A93" s="10"/>
      <c r="B93" s="10" t="s">
        <v>21</v>
      </c>
      <c r="C93" s="10">
        <v>5</v>
      </c>
      <c r="D93" s="10" t="s">
        <v>22</v>
      </c>
      <c r="E93" s="10" t="s">
        <v>107</v>
      </c>
      <c r="F93" s="10">
        <v>1</v>
      </c>
      <c r="G93" s="10">
        <v>1</v>
      </c>
      <c r="H93" s="10"/>
      <c r="I93" s="10">
        <v>2.4969999999999999</v>
      </c>
      <c r="J93" s="10">
        <v>3.5569999999999999</v>
      </c>
      <c r="K93">
        <f t="shared" si="3"/>
        <v>11.61232562079511</v>
      </c>
      <c r="L93" s="10" t="s">
        <v>32</v>
      </c>
      <c r="M93" t="s">
        <v>25</v>
      </c>
      <c r="N93" s="10" t="s">
        <v>26</v>
      </c>
      <c r="O93" s="10" t="str">
        <f t="shared" si="4"/>
        <v>CG_D5_T1_K7.jpg</v>
      </c>
      <c r="P93" s="10"/>
      <c r="Q93" s="2" t="s">
        <v>764</v>
      </c>
      <c r="R93" s="10"/>
      <c r="S93" s="10"/>
      <c r="T93" t="s">
        <v>813</v>
      </c>
      <c r="W93" s="10" t="s">
        <v>802</v>
      </c>
      <c r="Y93" t="s">
        <v>826</v>
      </c>
      <c r="Z93" t="s">
        <v>826</v>
      </c>
      <c r="AA93" t="s">
        <v>826</v>
      </c>
      <c r="AB93" t="str">
        <f t="shared" si="5"/>
        <v/>
      </c>
    </row>
    <row r="94" spans="1:28" x14ac:dyDescent="0.2">
      <c r="B94" s="3" t="s">
        <v>21</v>
      </c>
      <c r="C94" s="3">
        <v>5</v>
      </c>
      <c r="D94" s="3" t="s">
        <v>22</v>
      </c>
      <c r="E94" s="3" t="s">
        <v>107</v>
      </c>
      <c r="F94" s="3">
        <v>2</v>
      </c>
      <c r="G94" s="3">
        <v>2</v>
      </c>
      <c r="H94" s="3"/>
      <c r="I94" s="3">
        <v>2.4489999999999998</v>
      </c>
      <c r="J94" s="3">
        <v>2.9860000000000002</v>
      </c>
      <c r="K94">
        <f t="shared" si="3"/>
        <v>9.3770369883686229</v>
      </c>
      <c r="L94" s="3" t="s">
        <v>32</v>
      </c>
      <c r="M94" t="s">
        <v>25</v>
      </c>
      <c r="N94" s="3" t="s">
        <v>26</v>
      </c>
      <c r="O94" t="str">
        <f t="shared" si="4"/>
        <v>CG_D5_T1_K7.jpg</v>
      </c>
      <c r="Q94" s="2" t="s">
        <v>764</v>
      </c>
      <c r="T94" s="3" t="s">
        <v>807</v>
      </c>
      <c r="U94" t="str">
        <f>IF(H94&gt;0,IF(L94="live",H94*0.84,H94),"")</f>
        <v/>
      </c>
      <c r="V94" t="str">
        <f>IF(H94&gt;0,IF(L94="live",H94*0.87,H94),"")</f>
        <v/>
      </c>
      <c r="W94" s="3" t="s">
        <v>802</v>
      </c>
      <c r="Y94" t="s">
        <v>827</v>
      </c>
      <c r="Z94" t="s">
        <v>827</v>
      </c>
      <c r="AA94" t="s">
        <v>826</v>
      </c>
      <c r="AB94" t="str">
        <f t="shared" si="5"/>
        <v>remove</v>
      </c>
    </row>
    <row r="95" spans="1:28" x14ac:dyDescent="0.2">
      <c r="A95" s="10"/>
      <c r="B95" s="10" t="s">
        <v>21</v>
      </c>
      <c r="C95" s="10">
        <v>5</v>
      </c>
      <c r="D95" s="10" t="s">
        <v>22</v>
      </c>
      <c r="E95" s="10" t="s">
        <v>107</v>
      </c>
      <c r="F95" s="10">
        <v>2</v>
      </c>
      <c r="G95" s="10">
        <v>2</v>
      </c>
      <c r="H95" s="10"/>
      <c r="I95" s="10">
        <v>2.4489999999999998</v>
      </c>
      <c r="J95" s="10">
        <v>2.9860000000000002</v>
      </c>
      <c r="K95">
        <f t="shared" si="3"/>
        <v>9.3770369883686229</v>
      </c>
      <c r="L95" s="10" t="s">
        <v>32</v>
      </c>
      <c r="M95" t="s">
        <v>25</v>
      </c>
      <c r="N95" s="10" t="s">
        <v>26</v>
      </c>
      <c r="O95" s="10" t="str">
        <f t="shared" si="4"/>
        <v>CG_D5_T1_K7.jpg</v>
      </c>
      <c r="P95" s="10"/>
      <c r="Q95" s="2" t="s">
        <v>764</v>
      </c>
      <c r="R95" s="10"/>
      <c r="S95" s="10"/>
      <c r="T95" t="s">
        <v>813</v>
      </c>
      <c r="W95" s="10" t="s">
        <v>802</v>
      </c>
      <c r="Y95" t="s">
        <v>826</v>
      </c>
      <c r="Z95" t="s">
        <v>826</v>
      </c>
      <c r="AA95" t="s">
        <v>826</v>
      </c>
      <c r="AB95" t="str">
        <f t="shared" si="5"/>
        <v/>
      </c>
    </row>
    <row r="96" spans="1:28" x14ac:dyDescent="0.2">
      <c r="B96" s="3" t="s">
        <v>21</v>
      </c>
      <c r="C96" s="3">
        <v>5</v>
      </c>
      <c r="D96" s="3" t="s">
        <v>22</v>
      </c>
      <c r="E96" s="3" t="s">
        <v>107</v>
      </c>
      <c r="F96" s="3">
        <v>3</v>
      </c>
      <c r="G96" s="3">
        <v>3</v>
      </c>
      <c r="H96" s="3"/>
      <c r="I96" s="3">
        <v>2.448</v>
      </c>
      <c r="J96" s="3">
        <v>3.21</v>
      </c>
      <c r="K96">
        <f t="shared" si="3"/>
        <v>10.072241143257598</v>
      </c>
      <c r="L96" s="3" t="s">
        <v>32</v>
      </c>
      <c r="M96" t="s">
        <v>25</v>
      </c>
      <c r="N96" s="3" t="s">
        <v>26</v>
      </c>
      <c r="O96" t="str">
        <f t="shared" si="4"/>
        <v>CG_D5_T1_K7.jpg</v>
      </c>
      <c r="Q96" s="2" t="s">
        <v>764</v>
      </c>
      <c r="T96" s="3" t="s">
        <v>807</v>
      </c>
      <c r="U96" t="str">
        <f>IF(H96&gt;0,IF(L96="live",H96*0.84,H96),"")</f>
        <v/>
      </c>
      <c r="V96" t="str">
        <f>IF(H96&gt;0,IF(L96="live",H96*0.87,H96),"")</f>
        <v/>
      </c>
      <c r="W96" s="3" t="s">
        <v>802</v>
      </c>
      <c r="Y96" t="s">
        <v>827</v>
      </c>
      <c r="Z96" t="s">
        <v>827</v>
      </c>
      <c r="AA96" t="s">
        <v>826</v>
      </c>
      <c r="AB96" t="str">
        <f t="shared" si="5"/>
        <v>remove</v>
      </c>
    </row>
    <row r="97" spans="1:28" x14ac:dyDescent="0.2">
      <c r="A97" s="10"/>
      <c r="B97" s="10" t="s">
        <v>21</v>
      </c>
      <c r="C97" s="10">
        <v>5</v>
      </c>
      <c r="D97" s="10" t="s">
        <v>22</v>
      </c>
      <c r="E97" s="10" t="s">
        <v>107</v>
      </c>
      <c r="F97" s="10">
        <v>3</v>
      </c>
      <c r="G97" s="10">
        <v>3</v>
      </c>
      <c r="H97" s="10"/>
      <c r="I97" s="10">
        <v>2.448</v>
      </c>
      <c r="J97" s="10">
        <v>3.21</v>
      </c>
      <c r="K97">
        <f t="shared" si="3"/>
        <v>10.072241143257598</v>
      </c>
      <c r="L97" s="10" t="s">
        <v>32</v>
      </c>
      <c r="M97" t="s">
        <v>25</v>
      </c>
      <c r="N97" s="10" t="s">
        <v>26</v>
      </c>
      <c r="O97" s="10" t="str">
        <f t="shared" si="4"/>
        <v>CG_D5_T1_K7.jpg</v>
      </c>
      <c r="P97" s="10"/>
      <c r="Q97" s="2" t="s">
        <v>764</v>
      </c>
      <c r="R97" s="10"/>
      <c r="S97" s="10"/>
      <c r="T97" t="s">
        <v>813</v>
      </c>
      <c r="W97" s="10" t="s">
        <v>802</v>
      </c>
      <c r="Y97" t="s">
        <v>826</v>
      </c>
      <c r="Z97" t="s">
        <v>826</v>
      </c>
      <c r="AA97" t="s">
        <v>826</v>
      </c>
      <c r="AB97" t="str">
        <f t="shared" si="5"/>
        <v/>
      </c>
    </row>
    <row r="98" spans="1:28" x14ac:dyDescent="0.2">
      <c r="B98" s="3" t="s">
        <v>21</v>
      </c>
      <c r="C98" s="3">
        <v>5</v>
      </c>
      <c r="D98" s="3" t="s">
        <v>22</v>
      </c>
      <c r="E98" s="3" t="s">
        <v>107</v>
      </c>
      <c r="F98" s="3">
        <v>4</v>
      </c>
      <c r="G98" s="3">
        <v>4</v>
      </c>
      <c r="H98" s="3"/>
      <c r="I98" s="3">
        <v>2.286</v>
      </c>
      <c r="J98" s="3">
        <v>3.6419999999999999</v>
      </c>
      <c r="K98">
        <f t="shared" si="3"/>
        <v>9.9653062325734787</v>
      </c>
      <c r="L98" s="3" t="s">
        <v>32</v>
      </c>
      <c r="M98" t="s">
        <v>25</v>
      </c>
      <c r="N98" s="3" t="s">
        <v>26</v>
      </c>
      <c r="O98" t="str">
        <f t="shared" si="4"/>
        <v>CG_D5_T1_K7.jpg</v>
      </c>
      <c r="Q98" s="2" t="s">
        <v>764</v>
      </c>
      <c r="T98" s="3" t="s">
        <v>807</v>
      </c>
      <c r="U98" t="str">
        <f>IF(H98&gt;0,IF(L98="live",H98*0.84,H98),"")</f>
        <v/>
      </c>
      <c r="V98" t="str">
        <f>IF(H98&gt;0,IF(L98="live",H98*0.87,H98),"")</f>
        <v/>
      </c>
      <c r="W98" s="3" t="s">
        <v>802</v>
      </c>
      <c r="Y98" t="s">
        <v>827</v>
      </c>
      <c r="Z98" t="s">
        <v>827</v>
      </c>
      <c r="AA98" t="s">
        <v>826</v>
      </c>
      <c r="AB98" t="str">
        <f t="shared" si="5"/>
        <v>remove</v>
      </c>
    </row>
    <row r="99" spans="1:28" x14ac:dyDescent="0.2">
      <c r="A99" s="10"/>
      <c r="B99" s="10" t="s">
        <v>21</v>
      </c>
      <c r="C99" s="10">
        <v>5</v>
      </c>
      <c r="D99" s="10" t="s">
        <v>22</v>
      </c>
      <c r="E99" s="10" t="s">
        <v>107</v>
      </c>
      <c r="F99" s="10">
        <v>4</v>
      </c>
      <c r="G99" s="10">
        <v>4</v>
      </c>
      <c r="H99" s="10"/>
      <c r="I99" s="10">
        <v>2.286</v>
      </c>
      <c r="J99" s="10">
        <v>3.6419999999999999</v>
      </c>
      <c r="K99">
        <f t="shared" si="3"/>
        <v>9.9653062325734787</v>
      </c>
      <c r="L99" s="10" t="s">
        <v>32</v>
      </c>
      <c r="M99" t="s">
        <v>25</v>
      </c>
      <c r="N99" s="10" t="s">
        <v>26</v>
      </c>
      <c r="O99" s="10" t="str">
        <f t="shared" si="4"/>
        <v>CG_D5_T1_K7.jpg</v>
      </c>
      <c r="P99" s="10"/>
      <c r="Q99" s="2" t="s">
        <v>764</v>
      </c>
      <c r="R99" s="10"/>
      <c r="S99" s="10"/>
      <c r="T99" t="s">
        <v>813</v>
      </c>
      <c r="W99" s="10" t="s">
        <v>802</v>
      </c>
      <c r="Y99" t="s">
        <v>826</v>
      </c>
      <c r="Z99" t="s">
        <v>826</v>
      </c>
      <c r="AA99" t="s">
        <v>826</v>
      </c>
      <c r="AB99" t="str">
        <f t="shared" si="5"/>
        <v/>
      </c>
    </row>
    <row r="100" spans="1:28" x14ac:dyDescent="0.2">
      <c r="A100" s="10"/>
      <c r="B100" s="10" t="s">
        <v>21</v>
      </c>
      <c r="C100" s="10">
        <v>5</v>
      </c>
      <c r="D100" s="10" t="s">
        <v>22</v>
      </c>
      <c r="E100" s="10" t="s">
        <v>39</v>
      </c>
      <c r="F100" s="10">
        <v>1</v>
      </c>
      <c r="G100" s="10">
        <v>1</v>
      </c>
      <c r="H100" s="10"/>
      <c r="I100" s="10">
        <v>2.528</v>
      </c>
      <c r="J100" s="10">
        <v>3.0489999999999999</v>
      </c>
      <c r="K100">
        <f t="shared" si="3"/>
        <v>10.202575541983572</v>
      </c>
      <c r="L100" s="10" t="s">
        <v>32</v>
      </c>
      <c r="M100" t="s">
        <v>25</v>
      </c>
      <c r="N100" s="10" t="s">
        <v>26</v>
      </c>
      <c r="O100" s="10" t="str">
        <f t="shared" si="4"/>
        <v>CG_D5_T1_K8.jpg</v>
      </c>
      <c r="P100" s="10"/>
      <c r="Q100" s="2" t="s">
        <v>764</v>
      </c>
      <c r="R100" s="10"/>
      <c r="S100" s="10"/>
      <c r="T100" t="s">
        <v>813</v>
      </c>
      <c r="W100" s="10"/>
      <c r="Y100" t="s">
        <v>826</v>
      </c>
      <c r="Z100" t="s">
        <v>826</v>
      </c>
      <c r="AA100" t="s">
        <v>826</v>
      </c>
      <c r="AB100" t="str">
        <f t="shared" si="5"/>
        <v/>
      </c>
    </row>
    <row r="101" spans="1:28" x14ac:dyDescent="0.2">
      <c r="A101" s="10"/>
      <c r="B101" s="10" t="s">
        <v>21</v>
      </c>
      <c r="C101" s="10">
        <v>5</v>
      </c>
      <c r="D101" s="10" t="s">
        <v>22</v>
      </c>
      <c r="E101" s="10" t="s">
        <v>39</v>
      </c>
      <c r="F101" s="10">
        <v>2</v>
      </c>
      <c r="G101" s="10">
        <v>2</v>
      </c>
      <c r="H101" s="10"/>
      <c r="I101" s="10">
        <v>2.4630000000000001</v>
      </c>
      <c r="J101" s="10">
        <v>3.036</v>
      </c>
      <c r="K101">
        <f t="shared" si="3"/>
        <v>9.6433703584752593</v>
      </c>
      <c r="L101" s="10" t="s">
        <v>32</v>
      </c>
      <c r="M101" t="s">
        <v>25</v>
      </c>
      <c r="N101" s="10" t="s">
        <v>26</v>
      </c>
      <c r="O101" s="10" t="str">
        <f t="shared" si="4"/>
        <v>CG_D5_T1_K8.jpg</v>
      </c>
      <c r="P101" s="10"/>
      <c r="Q101" s="2" t="s">
        <v>764</v>
      </c>
      <c r="R101" s="10"/>
      <c r="S101" s="10"/>
      <c r="T101" t="s">
        <v>813</v>
      </c>
      <c r="W101" s="10"/>
      <c r="Y101" t="s">
        <v>826</v>
      </c>
      <c r="Z101" t="s">
        <v>826</v>
      </c>
      <c r="AA101" t="s">
        <v>826</v>
      </c>
      <c r="AB101" t="str">
        <f t="shared" si="5"/>
        <v/>
      </c>
    </row>
    <row r="102" spans="1:28" x14ac:dyDescent="0.2">
      <c r="A102" s="10"/>
      <c r="B102" s="10" t="s">
        <v>21</v>
      </c>
      <c r="C102" s="10">
        <v>5</v>
      </c>
      <c r="D102" s="10" t="s">
        <v>22</v>
      </c>
      <c r="E102" s="10" t="s">
        <v>39</v>
      </c>
      <c r="F102" s="10">
        <v>3</v>
      </c>
      <c r="G102" s="10">
        <v>3</v>
      </c>
      <c r="H102" s="10"/>
      <c r="I102" s="10">
        <v>2.1989999999999998</v>
      </c>
      <c r="J102" s="10">
        <v>3.17</v>
      </c>
      <c r="K102">
        <f t="shared" si="3"/>
        <v>8.0261630189200481</v>
      </c>
      <c r="L102" s="10" t="s">
        <v>32</v>
      </c>
      <c r="M102" t="s">
        <v>25</v>
      </c>
      <c r="N102" s="10" t="s">
        <v>26</v>
      </c>
      <c r="O102" s="10" t="str">
        <f t="shared" si="4"/>
        <v>CG_D5_T1_K8.jpg</v>
      </c>
      <c r="P102" s="10"/>
      <c r="Q102" s="2" t="s">
        <v>764</v>
      </c>
      <c r="R102" s="10"/>
      <c r="S102" s="10"/>
      <c r="T102" t="s">
        <v>813</v>
      </c>
      <c r="W102" s="10"/>
      <c r="Y102" t="s">
        <v>826</v>
      </c>
      <c r="Z102" t="s">
        <v>826</v>
      </c>
      <c r="AA102" t="s">
        <v>826</v>
      </c>
      <c r="AB102" t="str">
        <f t="shared" si="5"/>
        <v/>
      </c>
    </row>
    <row r="103" spans="1:28" x14ac:dyDescent="0.2">
      <c r="A103" s="10"/>
      <c r="B103" s="10" t="s">
        <v>21</v>
      </c>
      <c r="C103" s="10">
        <v>5</v>
      </c>
      <c r="D103" s="10" t="s">
        <v>22</v>
      </c>
      <c r="E103" s="10" t="s">
        <v>39</v>
      </c>
      <c r="F103" s="10">
        <v>4</v>
      </c>
      <c r="G103" s="10">
        <v>4</v>
      </c>
      <c r="H103" s="10"/>
      <c r="I103" s="10">
        <v>2.71</v>
      </c>
      <c r="J103" s="10">
        <v>3.3159999999999998</v>
      </c>
      <c r="K103">
        <f t="shared" si="3"/>
        <v>12.751208851767331</v>
      </c>
      <c r="L103" s="10" t="s">
        <v>32</v>
      </c>
      <c r="M103" t="s">
        <v>25</v>
      </c>
      <c r="N103" s="10" t="s">
        <v>26</v>
      </c>
      <c r="O103" s="10" t="str">
        <f t="shared" si="4"/>
        <v>CG_D5_T1_K8.jpg</v>
      </c>
      <c r="P103" s="10"/>
      <c r="Q103" s="2" t="s">
        <v>764</v>
      </c>
      <c r="R103" s="10"/>
      <c r="S103" s="10"/>
      <c r="T103" t="s">
        <v>813</v>
      </c>
      <c r="W103" s="10"/>
      <c r="Y103" t="s">
        <v>826</v>
      </c>
      <c r="Z103" t="s">
        <v>826</v>
      </c>
      <c r="AA103" t="s">
        <v>826</v>
      </c>
      <c r="AB103" t="str">
        <f t="shared" si="5"/>
        <v/>
      </c>
    </row>
    <row r="104" spans="1:28" x14ac:dyDescent="0.2">
      <c r="A104" s="10"/>
      <c r="B104" s="10" t="s">
        <v>21</v>
      </c>
      <c r="C104" s="10">
        <v>5</v>
      </c>
      <c r="D104" s="10" t="s">
        <v>22</v>
      </c>
      <c r="E104" s="10" t="s">
        <v>112</v>
      </c>
      <c r="F104" s="10">
        <v>1</v>
      </c>
      <c r="G104" s="10">
        <v>1</v>
      </c>
      <c r="H104" s="10"/>
      <c r="I104" s="10">
        <v>1.83</v>
      </c>
      <c r="J104" s="10">
        <v>2.4359999999999999</v>
      </c>
      <c r="K104">
        <f t="shared" si="3"/>
        <v>4.2714735249059999</v>
      </c>
      <c r="L104" s="10" t="s">
        <v>32</v>
      </c>
      <c r="M104" t="s">
        <v>25</v>
      </c>
      <c r="N104" s="10" t="s">
        <v>26</v>
      </c>
      <c r="O104" s="10" t="str">
        <f t="shared" si="4"/>
        <v>CG_D5_T1_K9.jpg</v>
      </c>
      <c r="P104" s="10"/>
      <c r="Q104" s="2" t="s">
        <v>764</v>
      </c>
      <c r="R104" s="10"/>
      <c r="S104" s="10"/>
      <c r="T104" t="s">
        <v>813</v>
      </c>
      <c r="W104" s="10"/>
      <c r="Y104" t="s">
        <v>826</v>
      </c>
      <c r="Z104" t="s">
        <v>826</v>
      </c>
      <c r="AA104" t="s">
        <v>826</v>
      </c>
      <c r="AB104" t="str">
        <f t="shared" si="5"/>
        <v/>
      </c>
    </row>
    <row r="105" spans="1:28" x14ac:dyDescent="0.2">
      <c r="A105" s="10"/>
      <c r="B105" s="10" t="s">
        <v>21</v>
      </c>
      <c r="C105" s="10">
        <v>5</v>
      </c>
      <c r="D105" s="10" t="s">
        <v>22</v>
      </c>
      <c r="E105" s="10" t="s">
        <v>112</v>
      </c>
      <c r="F105" s="10">
        <v>2</v>
      </c>
      <c r="G105" s="10">
        <v>2</v>
      </c>
      <c r="H105" s="10"/>
      <c r="I105" s="10">
        <v>2.1110000000000002</v>
      </c>
      <c r="J105" s="10">
        <v>2.625</v>
      </c>
      <c r="K105">
        <f t="shared" si="3"/>
        <v>6.1249709020456251</v>
      </c>
      <c r="L105" s="10" t="s">
        <v>32</v>
      </c>
      <c r="M105" t="s">
        <v>25</v>
      </c>
      <c r="N105" s="10" t="s">
        <v>26</v>
      </c>
      <c r="O105" s="10" t="str">
        <f t="shared" si="4"/>
        <v>CG_D5_T1_K9.jpg</v>
      </c>
      <c r="P105" s="10"/>
      <c r="Q105" s="2" t="s">
        <v>764</v>
      </c>
      <c r="R105" s="10"/>
      <c r="S105" s="10"/>
      <c r="T105" t="s">
        <v>813</v>
      </c>
      <c r="W105" s="10"/>
      <c r="Y105" t="s">
        <v>826</v>
      </c>
      <c r="Z105" t="s">
        <v>826</v>
      </c>
      <c r="AA105" t="s">
        <v>826</v>
      </c>
      <c r="AB105" t="str">
        <f t="shared" si="5"/>
        <v/>
      </c>
    </row>
    <row r="106" spans="1:28" x14ac:dyDescent="0.2">
      <c r="A106" s="10"/>
      <c r="B106" s="10" t="s">
        <v>21</v>
      </c>
      <c r="C106" s="10">
        <v>5</v>
      </c>
      <c r="D106" s="10" t="s">
        <v>22</v>
      </c>
      <c r="E106" s="10" t="s">
        <v>112</v>
      </c>
      <c r="F106" s="10">
        <v>3</v>
      </c>
      <c r="G106" s="10">
        <v>3</v>
      </c>
      <c r="H106" s="10"/>
      <c r="I106" s="10">
        <v>2.1509999999999998</v>
      </c>
      <c r="J106" s="10">
        <v>2.9220000000000002</v>
      </c>
      <c r="K106">
        <f t="shared" si="3"/>
        <v>7.0787942239983286</v>
      </c>
      <c r="L106" s="10" t="s">
        <v>32</v>
      </c>
      <c r="M106" t="s">
        <v>25</v>
      </c>
      <c r="N106" s="10" t="s">
        <v>26</v>
      </c>
      <c r="O106" s="10" t="str">
        <f t="shared" si="4"/>
        <v>CG_D5_T1_K9.jpg</v>
      </c>
      <c r="P106" s="10"/>
      <c r="Q106" s="2" t="s">
        <v>764</v>
      </c>
      <c r="R106" s="10"/>
      <c r="S106" s="10"/>
      <c r="T106" t="s">
        <v>813</v>
      </c>
      <c r="W106" s="10"/>
      <c r="Y106" t="s">
        <v>826</v>
      </c>
      <c r="Z106" t="s">
        <v>826</v>
      </c>
      <c r="AA106" t="s">
        <v>826</v>
      </c>
      <c r="AB106" t="str">
        <f t="shared" si="5"/>
        <v/>
      </c>
    </row>
    <row r="107" spans="1:28" x14ac:dyDescent="0.2">
      <c r="A107" s="10"/>
      <c r="B107" s="10" t="s">
        <v>21</v>
      </c>
      <c r="C107" s="10">
        <v>5</v>
      </c>
      <c r="D107" s="10" t="s">
        <v>22</v>
      </c>
      <c r="E107" s="10" t="s">
        <v>112</v>
      </c>
      <c r="F107" s="10">
        <v>4</v>
      </c>
      <c r="G107" s="10">
        <v>4</v>
      </c>
      <c r="H107" s="10"/>
      <c r="I107" s="10">
        <v>2.5249999999999999</v>
      </c>
      <c r="J107" s="10">
        <v>3.5110000000000001</v>
      </c>
      <c r="K107">
        <f t="shared" si="3"/>
        <v>11.720654116717707</v>
      </c>
      <c r="L107" s="10" t="s">
        <v>32</v>
      </c>
      <c r="M107" t="s">
        <v>25</v>
      </c>
      <c r="N107" s="10" t="s">
        <v>26</v>
      </c>
      <c r="O107" s="10" t="str">
        <f t="shared" si="4"/>
        <v>CG_D5_T1_K9.jpg</v>
      </c>
      <c r="P107" s="10"/>
      <c r="Q107" s="2" t="s">
        <v>764</v>
      </c>
      <c r="R107" s="10"/>
      <c r="S107" s="10"/>
      <c r="T107" t="s">
        <v>813</v>
      </c>
      <c r="W107" s="10"/>
      <c r="Y107" t="s">
        <v>826</v>
      </c>
      <c r="Z107" t="s">
        <v>826</v>
      </c>
      <c r="AA107" t="s">
        <v>826</v>
      </c>
      <c r="AB107" t="str">
        <f t="shared" si="5"/>
        <v/>
      </c>
    </row>
    <row r="108" spans="1:28" x14ac:dyDescent="0.2">
      <c r="A108" s="10"/>
      <c r="B108" s="10" t="s">
        <v>21</v>
      </c>
      <c r="C108" s="10">
        <v>5</v>
      </c>
      <c r="D108" s="10" t="s">
        <v>22</v>
      </c>
      <c r="E108" s="10" t="s">
        <v>112</v>
      </c>
      <c r="F108" s="10">
        <v>5</v>
      </c>
      <c r="G108" s="10">
        <v>5</v>
      </c>
      <c r="H108" s="10"/>
      <c r="I108" s="10">
        <v>2.8420000000000001</v>
      </c>
      <c r="J108" s="10">
        <v>3.2559999999999998</v>
      </c>
      <c r="K108">
        <f t="shared" si="3"/>
        <v>13.769900397911091</v>
      </c>
      <c r="L108" s="10" t="s">
        <v>32</v>
      </c>
      <c r="M108" t="s">
        <v>25</v>
      </c>
      <c r="N108" s="10" t="s">
        <v>26</v>
      </c>
      <c r="O108" s="10" t="str">
        <f t="shared" si="4"/>
        <v>CG_D5_T1_K9.jpg</v>
      </c>
      <c r="P108" s="10"/>
      <c r="Q108" s="2" t="s">
        <v>764</v>
      </c>
      <c r="R108" s="10"/>
      <c r="S108" s="10"/>
      <c r="T108" t="s">
        <v>813</v>
      </c>
      <c r="W108" s="10"/>
      <c r="Y108" t="s">
        <v>826</v>
      </c>
      <c r="Z108" t="s">
        <v>826</v>
      </c>
      <c r="AA108" t="s">
        <v>826</v>
      </c>
      <c r="AB108" t="str">
        <f t="shared" si="5"/>
        <v/>
      </c>
    </row>
    <row r="109" spans="1:28" x14ac:dyDescent="0.2">
      <c r="B109" s="3" t="s">
        <v>52</v>
      </c>
      <c r="C109" s="3">
        <v>5</v>
      </c>
      <c r="D109" s="3" t="s">
        <v>22</v>
      </c>
      <c r="E109" s="3" t="s">
        <v>53</v>
      </c>
      <c r="F109" s="3">
        <v>1</v>
      </c>
      <c r="G109" s="3">
        <v>1</v>
      </c>
      <c r="H109" s="3"/>
      <c r="I109" s="3">
        <v>2.6709999999999998</v>
      </c>
      <c r="J109" s="3">
        <v>3.2669999999999999</v>
      </c>
      <c r="K109">
        <f t="shared" si="3"/>
        <v>12.203802369746953</v>
      </c>
      <c r="L109" s="3" t="s">
        <v>32</v>
      </c>
      <c r="M109" t="s">
        <v>25</v>
      </c>
      <c r="N109" s="3" t="s">
        <v>26</v>
      </c>
      <c r="O109" t="str">
        <f t="shared" si="4"/>
        <v>CG_D5_T1_O1.jpg</v>
      </c>
      <c r="Q109" s="2" t="s">
        <v>764</v>
      </c>
      <c r="T109" s="3" t="s">
        <v>807</v>
      </c>
      <c r="U109" t="str">
        <f>IF(H109&gt;0,IF(L109="live",H109*0.84,H109),"")</f>
        <v/>
      </c>
      <c r="V109" t="str">
        <f>IF(H109&gt;0,IF(L109="live",H109*0.87,H109),"")</f>
        <v/>
      </c>
      <c r="W109" s="3" t="s">
        <v>802</v>
      </c>
      <c r="Y109" t="s">
        <v>827</v>
      </c>
      <c r="Z109" t="s">
        <v>827</v>
      </c>
      <c r="AA109" t="s">
        <v>826</v>
      </c>
      <c r="AB109" t="str">
        <f t="shared" si="5"/>
        <v>remove</v>
      </c>
    </row>
    <row r="110" spans="1:28" x14ac:dyDescent="0.2">
      <c r="A110" s="10"/>
      <c r="B110" s="10" t="s">
        <v>52</v>
      </c>
      <c r="C110" s="10">
        <v>5</v>
      </c>
      <c r="D110" s="10" t="s">
        <v>22</v>
      </c>
      <c r="E110" s="10" t="s">
        <v>53</v>
      </c>
      <c r="F110" s="10">
        <v>1</v>
      </c>
      <c r="G110" s="10">
        <v>1</v>
      </c>
      <c r="H110" s="10"/>
      <c r="I110" s="10">
        <v>2.6709999999999998</v>
      </c>
      <c r="J110" s="10">
        <v>3.2669999999999999</v>
      </c>
      <c r="K110">
        <f t="shared" si="3"/>
        <v>12.203802369746953</v>
      </c>
      <c r="L110" s="10" t="s">
        <v>32</v>
      </c>
      <c r="M110" t="s">
        <v>25</v>
      </c>
      <c r="N110" s="10" t="s">
        <v>26</v>
      </c>
      <c r="O110" s="10" t="str">
        <f t="shared" si="4"/>
        <v>CG_D5_T1_O1.jpg</v>
      </c>
      <c r="P110" s="10"/>
      <c r="Q110" s="2" t="s">
        <v>764</v>
      </c>
      <c r="R110" s="10"/>
      <c r="S110" s="10"/>
      <c r="T110" t="s">
        <v>813</v>
      </c>
      <c r="W110" s="10" t="s">
        <v>802</v>
      </c>
      <c r="Y110" t="s">
        <v>826</v>
      </c>
      <c r="Z110" t="s">
        <v>826</v>
      </c>
      <c r="AA110" t="s">
        <v>826</v>
      </c>
      <c r="AB110" t="str">
        <f t="shared" si="5"/>
        <v/>
      </c>
    </row>
    <row r="111" spans="1:28" x14ac:dyDescent="0.2">
      <c r="B111" s="3" t="s">
        <v>52</v>
      </c>
      <c r="C111" s="3">
        <v>5</v>
      </c>
      <c r="D111" s="3" t="s">
        <v>22</v>
      </c>
      <c r="E111" s="3" t="s">
        <v>53</v>
      </c>
      <c r="F111" s="3">
        <v>2</v>
      </c>
      <c r="G111" s="3">
        <v>2</v>
      </c>
      <c r="H111" s="3"/>
      <c r="I111" s="3">
        <v>3.3420000000000001</v>
      </c>
      <c r="J111" s="3">
        <v>3.8180000000000001</v>
      </c>
      <c r="K111">
        <f t="shared" si="3"/>
        <v>22.327858471586278</v>
      </c>
      <c r="L111" s="3" t="s">
        <v>32</v>
      </c>
      <c r="M111" t="s">
        <v>25</v>
      </c>
      <c r="N111" s="3" t="s">
        <v>26</v>
      </c>
      <c r="O111" t="str">
        <f t="shared" si="4"/>
        <v>CG_D5_T1_O1.jpg</v>
      </c>
      <c r="Q111" s="2" t="s">
        <v>764</v>
      </c>
      <c r="T111" s="3" t="s">
        <v>807</v>
      </c>
      <c r="U111" t="str">
        <f>IF(H111&gt;0,IF(L111="live",H111*0.84,H111),"")</f>
        <v/>
      </c>
      <c r="V111" t="str">
        <f>IF(H111&gt;0,IF(L111="live",H111*0.87,H111),"")</f>
        <v/>
      </c>
      <c r="W111" s="3" t="s">
        <v>802</v>
      </c>
      <c r="Y111" t="s">
        <v>827</v>
      </c>
      <c r="Z111" t="s">
        <v>827</v>
      </c>
      <c r="AA111" t="s">
        <v>826</v>
      </c>
      <c r="AB111" t="str">
        <f t="shared" si="5"/>
        <v>remove</v>
      </c>
    </row>
    <row r="112" spans="1:28" x14ac:dyDescent="0.2">
      <c r="A112" s="10"/>
      <c r="B112" s="10" t="s">
        <v>52</v>
      </c>
      <c r="C112" s="10">
        <v>5</v>
      </c>
      <c r="D112" s="10" t="s">
        <v>22</v>
      </c>
      <c r="E112" s="10" t="s">
        <v>53</v>
      </c>
      <c r="F112" s="10">
        <v>2</v>
      </c>
      <c r="G112" s="10">
        <v>2</v>
      </c>
      <c r="H112" s="10"/>
      <c r="I112" s="10">
        <v>3.3420000000000001</v>
      </c>
      <c r="J112" s="10">
        <v>3.8180000000000001</v>
      </c>
      <c r="K112">
        <f t="shared" si="3"/>
        <v>22.327858471586278</v>
      </c>
      <c r="L112" s="10" t="s">
        <v>32</v>
      </c>
      <c r="M112" t="s">
        <v>25</v>
      </c>
      <c r="N112" s="10" t="s">
        <v>26</v>
      </c>
      <c r="O112" s="10" t="str">
        <f t="shared" si="4"/>
        <v>CG_D5_T1_O1.jpg</v>
      </c>
      <c r="P112" s="10"/>
      <c r="Q112" s="2" t="s">
        <v>764</v>
      </c>
      <c r="R112" s="10"/>
      <c r="S112" s="10"/>
      <c r="T112" t="s">
        <v>813</v>
      </c>
      <c r="W112" s="10" t="s">
        <v>802</v>
      </c>
      <c r="Y112" t="s">
        <v>826</v>
      </c>
      <c r="Z112" t="s">
        <v>826</v>
      </c>
      <c r="AA112" t="s">
        <v>826</v>
      </c>
      <c r="AB112" t="str">
        <f t="shared" si="5"/>
        <v/>
      </c>
    </row>
    <row r="113" spans="1:28" x14ac:dyDescent="0.2">
      <c r="B113" s="3" t="s">
        <v>52</v>
      </c>
      <c r="C113" s="3">
        <v>5</v>
      </c>
      <c r="D113" s="3" t="s">
        <v>22</v>
      </c>
      <c r="E113" s="3" t="s">
        <v>53</v>
      </c>
      <c r="F113" s="3">
        <v>3</v>
      </c>
      <c r="G113" s="3">
        <v>3</v>
      </c>
      <c r="H113" s="3"/>
      <c r="I113" s="3">
        <v>3.12</v>
      </c>
      <c r="J113" s="3">
        <v>3.6120000000000001</v>
      </c>
      <c r="K113">
        <f t="shared" si="3"/>
        <v>18.410059204991999</v>
      </c>
      <c r="L113" s="3" t="s">
        <v>32</v>
      </c>
      <c r="M113" t="s">
        <v>25</v>
      </c>
      <c r="N113" s="3" t="s">
        <v>26</v>
      </c>
      <c r="O113" t="str">
        <f t="shared" si="4"/>
        <v>CG_D5_T1_O1.jpg</v>
      </c>
      <c r="Q113" s="2" t="s">
        <v>764</v>
      </c>
      <c r="T113" s="3" t="s">
        <v>807</v>
      </c>
      <c r="U113" t="str">
        <f>IF(H113&gt;0,IF(L113="live",H113*0.84,H113),"")</f>
        <v/>
      </c>
      <c r="V113" t="str">
        <f>IF(H113&gt;0,IF(L113="live",H113*0.87,H113),"")</f>
        <v/>
      </c>
      <c r="W113" s="3" t="s">
        <v>802</v>
      </c>
      <c r="Y113" t="s">
        <v>827</v>
      </c>
      <c r="Z113" t="s">
        <v>827</v>
      </c>
      <c r="AA113" t="s">
        <v>826</v>
      </c>
      <c r="AB113" t="str">
        <f t="shared" si="5"/>
        <v>remove</v>
      </c>
    </row>
    <row r="114" spans="1:28" x14ac:dyDescent="0.2">
      <c r="A114" s="10"/>
      <c r="B114" s="10" t="s">
        <v>52</v>
      </c>
      <c r="C114" s="10">
        <v>5</v>
      </c>
      <c r="D114" s="10" t="s">
        <v>22</v>
      </c>
      <c r="E114" s="10" t="s">
        <v>53</v>
      </c>
      <c r="F114" s="10">
        <v>3</v>
      </c>
      <c r="G114" s="10">
        <v>3</v>
      </c>
      <c r="H114" s="10"/>
      <c r="I114" s="10">
        <v>3.12</v>
      </c>
      <c r="J114" s="10">
        <v>3.6120000000000001</v>
      </c>
      <c r="K114">
        <f t="shared" si="3"/>
        <v>18.410059204991999</v>
      </c>
      <c r="L114" s="10" t="s">
        <v>32</v>
      </c>
      <c r="M114" t="s">
        <v>25</v>
      </c>
      <c r="N114" s="10" t="s">
        <v>26</v>
      </c>
      <c r="O114" s="10" t="str">
        <f t="shared" si="4"/>
        <v>CG_D5_T1_O1.jpg</v>
      </c>
      <c r="P114" s="10"/>
      <c r="Q114" s="2" t="s">
        <v>764</v>
      </c>
      <c r="R114" s="10"/>
      <c r="S114" s="10"/>
      <c r="T114" t="s">
        <v>813</v>
      </c>
      <c r="W114" s="10" t="s">
        <v>802</v>
      </c>
      <c r="Y114" t="s">
        <v>826</v>
      </c>
      <c r="Z114" t="s">
        <v>826</v>
      </c>
      <c r="AA114" t="s">
        <v>826</v>
      </c>
      <c r="AB114" t="str">
        <f t="shared" si="5"/>
        <v/>
      </c>
    </row>
    <row r="115" spans="1:28" x14ac:dyDescent="0.2">
      <c r="B115" s="3" t="s">
        <v>52</v>
      </c>
      <c r="C115" s="3">
        <v>5</v>
      </c>
      <c r="D115" s="3" t="s">
        <v>22</v>
      </c>
      <c r="E115" s="3" t="s">
        <v>53</v>
      </c>
      <c r="F115" s="3">
        <v>4</v>
      </c>
      <c r="G115" s="3">
        <v>4</v>
      </c>
      <c r="H115" s="3"/>
      <c r="I115" s="3">
        <v>2.9369999999999998</v>
      </c>
      <c r="J115" s="3">
        <v>3.605</v>
      </c>
      <c r="K115">
        <f t="shared" si="3"/>
        <v>16.282137485384922</v>
      </c>
      <c r="L115" s="3" t="s">
        <v>32</v>
      </c>
      <c r="M115" t="s">
        <v>25</v>
      </c>
      <c r="N115" s="3" t="s">
        <v>26</v>
      </c>
      <c r="O115" t="str">
        <f t="shared" si="4"/>
        <v>CG_D5_T1_O1.jpg</v>
      </c>
      <c r="Q115" s="2" t="s">
        <v>764</v>
      </c>
      <c r="T115" s="3" t="s">
        <v>807</v>
      </c>
      <c r="U115" t="str">
        <f>IF(H115&gt;0,IF(L115="live",H115*0.84,H115),"")</f>
        <v/>
      </c>
      <c r="V115" t="str">
        <f>IF(H115&gt;0,IF(L115="live",H115*0.87,H115),"")</f>
        <v/>
      </c>
      <c r="W115" s="3" t="s">
        <v>802</v>
      </c>
      <c r="Y115" t="s">
        <v>827</v>
      </c>
      <c r="Z115" t="s">
        <v>827</v>
      </c>
      <c r="AA115" t="s">
        <v>826</v>
      </c>
      <c r="AB115" t="str">
        <f t="shared" si="5"/>
        <v>remove</v>
      </c>
    </row>
    <row r="116" spans="1:28" x14ac:dyDescent="0.2">
      <c r="A116" s="10"/>
      <c r="B116" s="10" t="s">
        <v>52</v>
      </c>
      <c r="C116" s="10">
        <v>5</v>
      </c>
      <c r="D116" s="10" t="s">
        <v>22</v>
      </c>
      <c r="E116" s="10" t="s">
        <v>53</v>
      </c>
      <c r="F116" s="10">
        <v>4</v>
      </c>
      <c r="G116" s="10">
        <v>4</v>
      </c>
      <c r="H116" s="10"/>
      <c r="I116" s="10">
        <v>2.9369999999999998</v>
      </c>
      <c r="J116" s="10">
        <v>3.605</v>
      </c>
      <c r="K116">
        <f t="shared" si="3"/>
        <v>16.282137485384922</v>
      </c>
      <c r="L116" s="10" t="s">
        <v>32</v>
      </c>
      <c r="M116" t="s">
        <v>25</v>
      </c>
      <c r="N116" s="10" t="s">
        <v>26</v>
      </c>
      <c r="O116" s="10" t="str">
        <f t="shared" si="4"/>
        <v>CG_D5_T1_O1.jpg</v>
      </c>
      <c r="P116" s="10"/>
      <c r="Q116" s="2" t="s">
        <v>764</v>
      </c>
      <c r="R116" s="10"/>
      <c r="S116" s="10"/>
      <c r="T116" t="s">
        <v>813</v>
      </c>
      <c r="W116" s="10" t="s">
        <v>802</v>
      </c>
      <c r="Y116" t="s">
        <v>826</v>
      </c>
      <c r="Z116" t="s">
        <v>826</v>
      </c>
      <c r="AA116" t="s">
        <v>826</v>
      </c>
      <c r="AB116" t="str">
        <f t="shared" si="5"/>
        <v/>
      </c>
    </row>
    <row r="117" spans="1:28" x14ac:dyDescent="0.2">
      <c r="B117" s="3" t="s">
        <v>52</v>
      </c>
      <c r="C117" s="3">
        <v>5</v>
      </c>
      <c r="D117" s="3" t="s">
        <v>22</v>
      </c>
      <c r="E117" s="3" t="s">
        <v>53</v>
      </c>
      <c r="F117" s="3">
        <v>5</v>
      </c>
      <c r="G117" s="3">
        <v>5</v>
      </c>
      <c r="H117" s="3"/>
      <c r="I117" s="3">
        <v>3.0030000000000001</v>
      </c>
      <c r="J117" s="3">
        <v>3.359</v>
      </c>
      <c r="K117">
        <f t="shared" si="3"/>
        <v>15.860574846331215</v>
      </c>
      <c r="L117" s="3" t="s">
        <v>32</v>
      </c>
      <c r="M117" t="s">
        <v>25</v>
      </c>
      <c r="N117" s="3" t="s">
        <v>26</v>
      </c>
      <c r="O117" t="str">
        <f t="shared" si="4"/>
        <v>CG_D5_T1_O1.jpg</v>
      </c>
      <c r="Q117" s="2" t="s">
        <v>764</v>
      </c>
      <c r="T117" s="3" t="s">
        <v>807</v>
      </c>
      <c r="U117" t="str">
        <f>IF(H117&gt;0,IF(L117="live",H117*0.84,H117),"")</f>
        <v/>
      </c>
      <c r="V117" t="str">
        <f>IF(H117&gt;0,IF(L117="live",H117*0.87,H117),"")</f>
        <v/>
      </c>
      <c r="W117" s="3" t="s">
        <v>802</v>
      </c>
      <c r="Y117" t="s">
        <v>827</v>
      </c>
      <c r="Z117" t="s">
        <v>827</v>
      </c>
      <c r="AA117" t="s">
        <v>826</v>
      </c>
      <c r="AB117" t="str">
        <f t="shared" si="5"/>
        <v>remove</v>
      </c>
    </row>
    <row r="118" spans="1:28" x14ac:dyDescent="0.2">
      <c r="A118" s="10"/>
      <c r="B118" s="10" t="s">
        <v>52</v>
      </c>
      <c r="C118" s="10">
        <v>5</v>
      </c>
      <c r="D118" s="10" t="s">
        <v>22</v>
      </c>
      <c r="E118" s="10" t="s">
        <v>53</v>
      </c>
      <c r="F118" s="10">
        <v>5</v>
      </c>
      <c r="G118" s="10">
        <v>5</v>
      </c>
      <c r="H118" s="10"/>
      <c r="I118" s="10">
        <v>3.0030000000000001</v>
      </c>
      <c r="J118" s="10">
        <v>3.359</v>
      </c>
      <c r="K118">
        <f t="shared" si="3"/>
        <v>15.860574846331215</v>
      </c>
      <c r="L118" s="10" t="s">
        <v>32</v>
      </c>
      <c r="M118" t="s">
        <v>25</v>
      </c>
      <c r="N118" s="10" t="s">
        <v>26</v>
      </c>
      <c r="O118" s="10" t="str">
        <f t="shared" si="4"/>
        <v>CG_D5_T1_O1.jpg</v>
      </c>
      <c r="P118" s="10"/>
      <c r="Q118" s="2" t="s">
        <v>764</v>
      </c>
      <c r="R118" s="10"/>
      <c r="S118" s="10"/>
      <c r="T118" t="s">
        <v>813</v>
      </c>
      <c r="W118" s="10" t="s">
        <v>802</v>
      </c>
      <c r="Y118" t="s">
        <v>826</v>
      </c>
      <c r="Z118" t="s">
        <v>826</v>
      </c>
      <c r="AA118" t="s">
        <v>826</v>
      </c>
      <c r="AB118" t="str">
        <f t="shared" si="5"/>
        <v/>
      </c>
    </row>
    <row r="119" spans="1:28" x14ac:dyDescent="0.2">
      <c r="A119" s="10"/>
      <c r="B119" s="10" t="s">
        <v>52</v>
      </c>
      <c r="C119" s="10">
        <v>5</v>
      </c>
      <c r="D119" s="10" t="s">
        <v>22</v>
      </c>
      <c r="E119" s="10" t="s">
        <v>55</v>
      </c>
      <c r="F119" s="10">
        <v>1</v>
      </c>
      <c r="G119" s="10">
        <v>1</v>
      </c>
      <c r="H119" s="10"/>
      <c r="I119" s="10">
        <v>2.4620000000000002</v>
      </c>
      <c r="J119" s="10">
        <v>2.738</v>
      </c>
      <c r="K119">
        <f t="shared" si="3"/>
        <v>8.6897602902697457</v>
      </c>
      <c r="L119" s="10" t="s">
        <v>32</v>
      </c>
      <c r="M119" t="s">
        <v>25</v>
      </c>
      <c r="N119" s="10" t="s">
        <v>26</v>
      </c>
      <c r="O119" s="10" t="str">
        <f t="shared" si="4"/>
        <v>CG_D5_T1_O2.jpg</v>
      </c>
      <c r="P119" s="10"/>
      <c r="Q119" s="2" t="s">
        <v>764</v>
      </c>
      <c r="R119" s="10"/>
      <c r="S119" s="10"/>
      <c r="T119" t="s">
        <v>813</v>
      </c>
      <c r="W119" s="10"/>
      <c r="Y119" t="s">
        <v>826</v>
      </c>
      <c r="Z119" t="s">
        <v>826</v>
      </c>
      <c r="AA119" t="s">
        <v>826</v>
      </c>
      <c r="AB119" t="str">
        <f t="shared" si="5"/>
        <v/>
      </c>
    </row>
    <row r="120" spans="1:28" x14ac:dyDescent="0.2">
      <c r="A120" s="10"/>
      <c r="B120" s="10" t="s">
        <v>52</v>
      </c>
      <c r="C120" s="10">
        <v>5</v>
      </c>
      <c r="D120" s="10" t="s">
        <v>22</v>
      </c>
      <c r="E120" s="10" t="s">
        <v>55</v>
      </c>
      <c r="F120" s="10">
        <v>2</v>
      </c>
      <c r="G120" s="10">
        <v>2</v>
      </c>
      <c r="H120" s="10"/>
      <c r="I120" s="10">
        <v>2.1819999999999999</v>
      </c>
      <c r="J120" s="10">
        <v>2.5710000000000002</v>
      </c>
      <c r="K120">
        <f t="shared" si="3"/>
        <v>6.4092885559580592</v>
      </c>
      <c r="L120" s="10" t="s">
        <v>32</v>
      </c>
      <c r="M120" t="s">
        <v>25</v>
      </c>
      <c r="N120" s="10" t="s">
        <v>26</v>
      </c>
      <c r="O120" s="10" t="str">
        <f t="shared" si="4"/>
        <v>CG_D5_T1_O2.jpg</v>
      </c>
      <c r="P120" s="10"/>
      <c r="Q120" s="2" t="s">
        <v>764</v>
      </c>
      <c r="R120" s="10"/>
      <c r="S120" s="10"/>
      <c r="T120" t="s">
        <v>813</v>
      </c>
      <c r="W120" s="10"/>
      <c r="Y120" t="s">
        <v>826</v>
      </c>
      <c r="Z120" t="s">
        <v>826</v>
      </c>
      <c r="AA120" t="s">
        <v>826</v>
      </c>
      <c r="AB120" t="str">
        <f t="shared" si="5"/>
        <v/>
      </c>
    </row>
    <row r="121" spans="1:28" x14ac:dyDescent="0.2">
      <c r="A121" s="10"/>
      <c r="B121" s="10" t="s">
        <v>52</v>
      </c>
      <c r="C121" s="10">
        <v>5</v>
      </c>
      <c r="D121" s="10" t="s">
        <v>22</v>
      </c>
      <c r="E121" s="10" t="s">
        <v>55</v>
      </c>
      <c r="F121" s="10">
        <v>3</v>
      </c>
      <c r="G121" s="10">
        <v>3</v>
      </c>
      <c r="H121" s="10"/>
      <c r="I121" s="10">
        <v>1.9670000000000001</v>
      </c>
      <c r="J121" s="10">
        <v>2.8519999999999999</v>
      </c>
      <c r="K121">
        <f t="shared" si="3"/>
        <v>5.7777200700710862</v>
      </c>
      <c r="L121" s="10" t="s">
        <v>32</v>
      </c>
      <c r="M121" t="s">
        <v>25</v>
      </c>
      <c r="N121" s="10" t="s">
        <v>26</v>
      </c>
      <c r="O121" s="10" t="str">
        <f t="shared" si="4"/>
        <v>CG_D5_T1_O2.jpg</v>
      </c>
      <c r="P121" s="10"/>
      <c r="Q121" s="2" t="s">
        <v>764</v>
      </c>
      <c r="R121" s="10"/>
      <c r="S121" s="10"/>
      <c r="T121" t="s">
        <v>813</v>
      </c>
      <c r="W121" s="10"/>
      <c r="Y121" t="s">
        <v>826</v>
      </c>
      <c r="Z121" t="s">
        <v>826</v>
      </c>
      <c r="AA121" t="s">
        <v>826</v>
      </c>
      <c r="AB121" t="str">
        <f t="shared" si="5"/>
        <v/>
      </c>
    </row>
    <row r="122" spans="1:28" x14ac:dyDescent="0.2">
      <c r="A122" s="10"/>
      <c r="B122" s="10" t="s">
        <v>52</v>
      </c>
      <c r="C122" s="10">
        <v>5</v>
      </c>
      <c r="D122" s="10" t="s">
        <v>22</v>
      </c>
      <c r="E122" s="10" t="s">
        <v>55</v>
      </c>
      <c r="F122" s="10">
        <v>4</v>
      </c>
      <c r="G122" s="10">
        <v>4</v>
      </c>
      <c r="H122" s="10"/>
      <c r="I122" s="10">
        <v>2.2509999999999999</v>
      </c>
      <c r="J122" s="10">
        <v>2.581</v>
      </c>
      <c r="K122">
        <f t="shared" si="3"/>
        <v>6.8475821320622963</v>
      </c>
      <c r="L122" s="10" t="s">
        <v>32</v>
      </c>
      <c r="M122" t="s">
        <v>25</v>
      </c>
      <c r="N122" s="10" t="s">
        <v>26</v>
      </c>
      <c r="O122" s="10" t="str">
        <f t="shared" si="4"/>
        <v>CG_D5_T1_O2.jpg</v>
      </c>
      <c r="P122" s="10"/>
      <c r="Q122" s="2" t="s">
        <v>764</v>
      </c>
      <c r="R122" s="10"/>
      <c r="S122" s="10"/>
      <c r="T122" t="s">
        <v>813</v>
      </c>
      <c r="W122" s="10"/>
      <c r="Y122" t="s">
        <v>826</v>
      </c>
      <c r="Z122" t="s">
        <v>826</v>
      </c>
      <c r="AA122" t="s">
        <v>826</v>
      </c>
      <c r="AB122" t="str">
        <f t="shared" si="5"/>
        <v/>
      </c>
    </row>
    <row r="123" spans="1:28" x14ac:dyDescent="0.2">
      <c r="A123" s="10"/>
      <c r="B123" s="10" t="s">
        <v>52</v>
      </c>
      <c r="C123" s="10">
        <v>5</v>
      </c>
      <c r="D123" s="10" t="s">
        <v>22</v>
      </c>
      <c r="E123" s="10" t="s">
        <v>55</v>
      </c>
      <c r="F123" s="10">
        <v>5</v>
      </c>
      <c r="G123" s="10">
        <v>5</v>
      </c>
      <c r="H123" s="10"/>
      <c r="I123" s="10">
        <v>2.0459999999999998</v>
      </c>
      <c r="J123" s="10">
        <v>2.887</v>
      </c>
      <c r="K123">
        <f t="shared" si="3"/>
        <v>6.3278517824563787</v>
      </c>
      <c r="L123" s="10" t="s">
        <v>32</v>
      </c>
      <c r="M123" t="s">
        <v>25</v>
      </c>
      <c r="N123" s="10" t="s">
        <v>26</v>
      </c>
      <c r="O123" s="10" t="str">
        <f t="shared" si="4"/>
        <v>CG_D5_T1_O2.jpg</v>
      </c>
      <c r="P123" s="10"/>
      <c r="Q123" s="2" t="s">
        <v>764</v>
      </c>
      <c r="R123" s="10"/>
      <c r="S123" s="10"/>
      <c r="T123" t="s">
        <v>813</v>
      </c>
      <c r="W123" s="10"/>
      <c r="Y123" t="s">
        <v>826</v>
      </c>
      <c r="Z123" t="s">
        <v>826</v>
      </c>
      <c r="AA123" t="s">
        <v>826</v>
      </c>
      <c r="AB123" t="str">
        <f t="shared" si="5"/>
        <v/>
      </c>
    </row>
    <row r="124" spans="1:28" x14ac:dyDescent="0.2">
      <c r="B124" s="3" t="s">
        <v>52</v>
      </c>
      <c r="C124" s="3">
        <v>5</v>
      </c>
      <c r="D124" s="3" t="s">
        <v>22</v>
      </c>
      <c r="E124" s="3" t="s">
        <v>57</v>
      </c>
      <c r="F124" s="3">
        <v>1</v>
      </c>
      <c r="G124" s="3">
        <v>1</v>
      </c>
      <c r="H124" s="3"/>
      <c r="I124" s="3">
        <v>3.101</v>
      </c>
      <c r="J124" s="3">
        <v>3.8239999999999998</v>
      </c>
      <c r="K124">
        <f t="shared" si="3"/>
        <v>19.253942546672025</v>
      </c>
      <c r="L124" s="3" t="s">
        <v>32</v>
      </c>
      <c r="M124" t="s">
        <v>25</v>
      </c>
      <c r="N124" s="3" t="s">
        <v>26</v>
      </c>
      <c r="O124" t="str">
        <f t="shared" si="4"/>
        <v>CG_D5_T1_O4.jpg</v>
      </c>
      <c r="Q124" s="2" t="s">
        <v>764</v>
      </c>
      <c r="T124" s="3" t="s">
        <v>807</v>
      </c>
      <c r="U124" t="str">
        <f>IF(H124&gt;0,IF(L124="live",H124*0.84,H124),"")</f>
        <v/>
      </c>
      <c r="V124" t="str">
        <f>IF(H124&gt;0,IF(L124="live",H124*0.87,H124),"")</f>
        <v/>
      </c>
      <c r="W124" s="3" t="s">
        <v>802</v>
      </c>
      <c r="Y124" t="s">
        <v>827</v>
      </c>
      <c r="Z124" t="s">
        <v>827</v>
      </c>
      <c r="AA124" t="s">
        <v>826</v>
      </c>
      <c r="AB124" t="str">
        <f t="shared" si="5"/>
        <v>remove</v>
      </c>
    </row>
    <row r="125" spans="1:28" x14ac:dyDescent="0.2">
      <c r="A125" s="10"/>
      <c r="B125" s="10" t="s">
        <v>52</v>
      </c>
      <c r="C125" s="10">
        <v>5</v>
      </c>
      <c r="D125" s="10" t="s">
        <v>22</v>
      </c>
      <c r="E125" s="10" t="s">
        <v>57</v>
      </c>
      <c r="F125" s="10">
        <v>1</v>
      </c>
      <c r="G125" s="10">
        <v>1</v>
      </c>
      <c r="H125" s="10"/>
      <c r="I125" s="10">
        <v>3.101</v>
      </c>
      <c r="J125" s="10">
        <v>3.8239999999999998</v>
      </c>
      <c r="K125">
        <f t="shared" si="3"/>
        <v>19.253942546672025</v>
      </c>
      <c r="L125" s="10" t="s">
        <v>32</v>
      </c>
      <c r="M125" t="s">
        <v>25</v>
      </c>
      <c r="N125" s="10" t="s">
        <v>26</v>
      </c>
      <c r="O125" s="10" t="str">
        <f t="shared" si="4"/>
        <v>CG_D5_T1_O4.jpg</v>
      </c>
      <c r="P125" s="10"/>
      <c r="Q125" s="2" t="s">
        <v>764</v>
      </c>
      <c r="R125" s="10"/>
      <c r="S125" s="10"/>
      <c r="T125" t="s">
        <v>813</v>
      </c>
      <c r="W125" s="10" t="s">
        <v>802</v>
      </c>
      <c r="Y125" t="s">
        <v>826</v>
      </c>
      <c r="Z125" t="s">
        <v>826</v>
      </c>
      <c r="AA125" t="s">
        <v>826</v>
      </c>
      <c r="AB125" t="str">
        <f t="shared" si="5"/>
        <v/>
      </c>
    </row>
    <row r="126" spans="1:28" x14ac:dyDescent="0.2">
      <c r="B126" s="3" t="s">
        <v>52</v>
      </c>
      <c r="C126" s="3">
        <v>5</v>
      </c>
      <c r="D126" s="3" t="s">
        <v>22</v>
      </c>
      <c r="E126" s="3" t="s">
        <v>57</v>
      </c>
      <c r="F126" s="3">
        <v>2</v>
      </c>
      <c r="G126" s="3">
        <v>2</v>
      </c>
      <c r="H126" s="3"/>
      <c r="I126" s="3">
        <v>2.4119999999999999</v>
      </c>
      <c r="J126" s="3">
        <v>3.3220000000000001</v>
      </c>
      <c r="K126">
        <f t="shared" si="3"/>
        <v>10.119347048495516</v>
      </c>
      <c r="L126" s="3" t="s">
        <v>32</v>
      </c>
      <c r="M126" t="s">
        <v>25</v>
      </c>
      <c r="N126" s="3" t="s">
        <v>26</v>
      </c>
      <c r="O126" t="str">
        <f t="shared" si="4"/>
        <v>CG_D5_T1_O4.jpg</v>
      </c>
      <c r="Q126" s="2" t="s">
        <v>764</v>
      </c>
      <c r="T126" s="3" t="s">
        <v>807</v>
      </c>
      <c r="U126" t="str">
        <f>IF(H126&gt;0,IF(L126="live",H126*0.84,H126),"")</f>
        <v/>
      </c>
      <c r="V126" t="str">
        <f>IF(H126&gt;0,IF(L126="live",H126*0.87,H126),"")</f>
        <v/>
      </c>
      <c r="W126" s="3" t="s">
        <v>802</v>
      </c>
      <c r="Y126" t="s">
        <v>827</v>
      </c>
      <c r="Z126" t="s">
        <v>827</v>
      </c>
      <c r="AA126" t="s">
        <v>826</v>
      </c>
      <c r="AB126" t="str">
        <f t="shared" si="5"/>
        <v>remove</v>
      </c>
    </row>
    <row r="127" spans="1:28" x14ac:dyDescent="0.2">
      <c r="A127" s="10"/>
      <c r="B127" s="10" t="s">
        <v>52</v>
      </c>
      <c r="C127" s="10">
        <v>5</v>
      </c>
      <c r="D127" s="10" t="s">
        <v>22</v>
      </c>
      <c r="E127" s="10" t="s">
        <v>57</v>
      </c>
      <c r="F127" s="10">
        <v>2</v>
      </c>
      <c r="G127" s="10">
        <v>2</v>
      </c>
      <c r="H127" s="10"/>
      <c r="I127" s="10">
        <v>2.4119999999999999</v>
      </c>
      <c r="J127" s="10">
        <v>3.3220000000000001</v>
      </c>
      <c r="K127">
        <f t="shared" si="3"/>
        <v>10.119347048495516</v>
      </c>
      <c r="L127" s="10" t="s">
        <v>32</v>
      </c>
      <c r="M127" t="s">
        <v>25</v>
      </c>
      <c r="N127" s="10" t="s">
        <v>26</v>
      </c>
      <c r="O127" s="10" t="str">
        <f t="shared" si="4"/>
        <v>CG_D5_T1_O4.jpg</v>
      </c>
      <c r="P127" s="10"/>
      <c r="Q127" s="2" t="s">
        <v>764</v>
      </c>
      <c r="R127" s="10"/>
      <c r="S127" s="10"/>
      <c r="T127" t="s">
        <v>813</v>
      </c>
      <c r="W127" s="10" t="s">
        <v>802</v>
      </c>
      <c r="Y127" t="s">
        <v>826</v>
      </c>
      <c r="Z127" t="s">
        <v>826</v>
      </c>
      <c r="AA127" t="s">
        <v>826</v>
      </c>
      <c r="AB127" t="str">
        <f t="shared" si="5"/>
        <v/>
      </c>
    </row>
    <row r="128" spans="1:28" x14ac:dyDescent="0.2">
      <c r="B128" s="3" t="s">
        <v>52</v>
      </c>
      <c r="C128" s="3">
        <v>5</v>
      </c>
      <c r="D128" s="3" t="s">
        <v>22</v>
      </c>
      <c r="E128" s="3" t="s">
        <v>57</v>
      </c>
      <c r="F128" s="3">
        <v>3</v>
      </c>
      <c r="G128" s="3">
        <v>3</v>
      </c>
      <c r="H128" s="3"/>
      <c r="I128" s="3">
        <v>2.714</v>
      </c>
      <c r="J128" s="3">
        <v>3.468</v>
      </c>
      <c r="K128">
        <f t="shared" si="3"/>
        <v>13.375099790159917</v>
      </c>
      <c r="L128" s="3" t="s">
        <v>32</v>
      </c>
      <c r="M128" t="s">
        <v>25</v>
      </c>
      <c r="N128" s="3" t="s">
        <v>26</v>
      </c>
      <c r="O128" t="str">
        <f t="shared" si="4"/>
        <v>CG_D5_T1_O4.jpg</v>
      </c>
      <c r="Q128" s="2" t="s">
        <v>764</v>
      </c>
      <c r="T128" s="3" t="s">
        <v>807</v>
      </c>
      <c r="U128" t="str">
        <f>IF(H128&gt;0,IF(L128="live",H128*0.84,H128),"")</f>
        <v/>
      </c>
      <c r="V128" t="str">
        <f>IF(H128&gt;0,IF(L128="live",H128*0.87,H128),"")</f>
        <v/>
      </c>
      <c r="W128" s="3" t="s">
        <v>802</v>
      </c>
      <c r="Y128" t="s">
        <v>827</v>
      </c>
      <c r="Z128" t="s">
        <v>827</v>
      </c>
      <c r="AA128" t="s">
        <v>826</v>
      </c>
      <c r="AB128" t="str">
        <f t="shared" si="5"/>
        <v>remove</v>
      </c>
    </row>
    <row r="129" spans="1:28" x14ac:dyDescent="0.2">
      <c r="A129" s="10"/>
      <c r="B129" s="10" t="s">
        <v>52</v>
      </c>
      <c r="C129" s="10">
        <v>5</v>
      </c>
      <c r="D129" s="10" t="s">
        <v>22</v>
      </c>
      <c r="E129" s="10" t="s">
        <v>57</v>
      </c>
      <c r="F129" s="10">
        <v>3</v>
      </c>
      <c r="G129" s="10">
        <v>3</v>
      </c>
      <c r="H129" s="10"/>
      <c r="I129" s="10">
        <v>2.714</v>
      </c>
      <c r="J129" s="10">
        <v>3.468</v>
      </c>
      <c r="K129">
        <f t="shared" si="3"/>
        <v>13.375099790159917</v>
      </c>
      <c r="L129" s="10" t="s">
        <v>32</v>
      </c>
      <c r="M129" t="s">
        <v>25</v>
      </c>
      <c r="N129" s="10" t="s">
        <v>26</v>
      </c>
      <c r="O129" s="10" t="str">
        <f t="shared" si="4"/>
        <v>CG_D5_T1_O4.jpg</v>
      </c>
      <c r="P129" s="10"/>
      <c r="Q129" s="2" t="s">
        <v>764</v>
      </c>
      <c r="R129" s="10"/>
      <c r="S129" s="10"/>
      <c r="T129" t="s">
        <v>813</v>
      </c>
      <c r="W129" s="10" t="s">
        <v>802</v>
      </c>
      <c r="Y129" t="s">
        <v>826</v>
      </c>
      <c r="Z129" t="s">
        <v>826</v>
      </c>
      <c r="AA129" t="s">
        <v>826</v>
      </c>
      <c r="AB129" t="str">
        <f t="shared" si="5"/>
        <v/>
      </c>
    </row>
    <row r="130" spans="1:28" x14ac:dyDescent="0.2">
      <c r="B130" s="3" t="s">
        <v>52</v>
      </c>
      <c r="C130" s="3">
        <v>5</v>
      </c>
      <c r="D130" s="3" t="s">
        <v>22</v>
      </c>
      <c r="E130" s="3" t="s">
        <v>57</v>
      </c>
      <c r="F130" s="3">
        <v>4</v>
      </c>
      <c r="G130" s="3">
        <v>4</v>
      </c>
      <c r="H130" s="3"/>
      <c r="I130" s="3">
        <v>2.484</v>
      </c>
      <c r="J130" s="3">
        <v>2.798</v>
      </c>
      <c r="K130">
        <f t="shared" ref="K130:K193" si="6">IF(I130&gt;0,(J130*(I130^2))*(3.14159/6),"")</f>
        <v>9.0395986504363197</v>
      </c>
      <c r="L130" s="3" t="s">
        <v>32</v>
      </c>
      <c r="M130" t="s">
        <v>25</v>
      </c>
      <c r="N130" s="3" t="s">
        <v>26</v>
      </c>
      <c r="O130" t="str">
        <f t="shared" ref="O130:O193" si="7">"CG_D"&amp;C130&amp;"_"&amp;D130&amp;"_"&amp;E130&amp;".jpg"</f>
        <v>CG_D5_T1_O4.jpg</v>
      </c>
      <c r="Q130" s="2" t="s">
        <v>764</v>
      </c>
      <c r="T130" s="3" t="s">
        <v>807</v>
      </c>
      <c r="U130" t="str">
        <f>IF(H130&gt;0,IF(L130="live",H130*0.84,H130),"")</f>
        <v/>
      </c>
      <c r="V130" t="str">
        <f>IF(H130&gt;0,IF(L130="live",H130*0.87,H130),"")</f>
        <v/>
      </c>
      <c r="W130" s="3" t="s">
        <v>802</v>
      </c>
      <c r="Y130" t="s">
        <v>827</v>
      </c>
      <c r="Z130" t="s">
        <v>827</v>
      </c>
      <c r="AA130" t="s">
        <v>826</v>
      </c>
      <c r="AB130" t="str">
        <f t="shared" si="5"/>
        <v>remove</v>
      </c>
    </row>
    <row r="131" spans="1:28" x14ac:dyDescent="0.2">
      <c r="A131" s="10"/>
      <c r="B131" s="10" t="s">
        <v>52</v>
      </c>
      <c r="C131" s="10">
        <v>5</v>
      </c>
      <c r="D131" s="10" t="s">
        <v>22</v>
      </c>
      <c r="E131" s="10" t="s">
        <v>57</v>
      </c>
      <c r="F131" s="10">
        <v>4</v>
      </c>
      <c r="G131" s="10">
        <v>4</v>
      </c>
      <c r="H131" s="10"/>
      <c r="I131" s="10">
        <v>2.484</v>
      </c>
      <c r="J131" s="10">
        <v>2.798</v>
      </c>
      <c r="K131">
        <f t="shared" si="6"/>
        <v>9.0395986504363197</v>
      </c>
      <c r="L131" s="10" t="s">
        <v>32</v>
      </c>
      <c r="M131" t="s">
        <v>25</v>
      </c>
      <c r="N131" s="10" t="s">
        <v>26</v>
      </c>
      <c r="O131" s="10" t="str">
        <f t="shared" si="7"/>
        <v>CG_D5_T1_O4.jpg</v>
      </c>
      <c r="P131" s="10"/>
      <c r="Q131" s="2" t="s">
        <v>764</v>
      </c>
      <c r="R131" s="10"/>
      <c r="S131" s="10"/>
      <c r="T131" t="s">
        <v>813</v>
      </c>
      <c r="W131" s="10" t="s">
        <v>802</v>
      </c>
      <c r="Y131" t="s">
        <v>826</v>
      </c>
      <c r="Z131" t="s">
        <v>826</v>
      </c>
      <c r="AA131" t="s">
        <v>826</v>
      </c>
      <c r="AB131" t="str">
        <f t="shared" si="5"/>
        <v/>
      </c>
    </row>
    <row r="132" spans="1:28" x14ac:dyDescent="0.2">
      <c r="B132" s="3" t="s">
        <v>52</v>
      </c>
      <c r="C132" s="3">
        <v>5</v>
      </c>
      <c r="D132" s="3" t="s">
        <v>22</v>
      </c>
      <c r="E132" s="3" t="s">
        <v>57</v>
      </c>
      <c r="F132" s="3">
        <v>5</v>
      </c>
      <c r="G132" s="3">
        <v>5</v>
      </c>
      <c r="H132" s="3"/>
      <c r="I132" s="3">
        <v>2.3420000000000001</v>
      </c>
      <c r="J132" s="3">
        <v>3.1190000000000002</v>
      </c>
      <c r="K132">
        <f t="shared" si="6"/>
        <v>8.9575122694264078</v>
      </c>
      <c r="L132" s="3" t="s">
        <v>32</v>
      </c>
      <c r="M132" t="s">
        <v>25</v>
      </c>
      <c r="N132" s="3" t="s">
        <v>26</v>
      </c>
      <c r="O132" t="str">
        <f t="shared" si="7"/>
        <v>CG_D5_T1_O4.jpg</v>
      </c>
      <c r="Q132" s="2" t="s">
        <v>764</v>
      </c>
      <c r="T132" s="3" t="s">
        <v>807</v>
      </c>
      <c r="U132" t="str">
        <f>IF(H132&gt;0,IF(L132="live",H132*0.84,H132),"")</f>
        <v/>
      </c>
      <c r="V132" t="str">
        <f>IF(H132&gt;0,IF(L132="live",H132*0.87,H132),"")</f>
        <v/>
      </c>
      <c r="W132" s="3" t="s">
        <v>802</v>
      </c>
      <c r="Y132" t="s">
        <v>827</v>
      </c>
      <c r="Z132" t="s">
        <v>827</v>
      </c>
      <c r="AA132" t="s">
        <v>826</v>
      </c>
      <c r="AB132" t="str">
        <f t="shared" si="5"/>
        <v>remove</v>
      </c>
    </row>
    <row r="133" spans="1:28" x14ac:dyDescent="0.2">
      <c r="A133" s="10"/>
      <c r="B133" s="10" t="s">
        <v>52</v>
      </c>
      <c r="C133" s="10">
        <v>5</v>
      </c>
      <c r="D133" s="10" t="s">
        <v>22</v>
      </c>
      <c r="E133" s="10" t="s">
        <v>57</v>
      </c>
      <c r="F133" s="10">
        <v>5</v>
      </c>
      <c r="G133" s="10">
        <v>5</v>
      </c>
      <c r="H133" s="10"/>
      <c r="I133" s="10">
        <v>2.3420000000000001</v>
      </c>
      <c r="J133" s="10">
        <v>3.1190000000000002</v>
      </c>
      <c r="K133">
        <f t="shared" si="6"/>
        <v>8.9575122694264078</v>
      </c>
      <c r="L133" s="10" t="s">
        <v>32</v>
      </c>
      <c r="M133" t="s">
        <v>25</v>
      </c>
      <c r="N133" s="10" t="s">
        <v>26</v>
      </c>
      <c r="O133" s="10" t="str">
        <f t="shared" si="7"/>
        <v>CG_D5_T1_O4.jpg</v>
      </c>
      <c r="P133" s="10"/>
      <c r="Q133" s="2" t="s">
        <v>764</v>
      </c>
      <c r="R133" s="10"/>
      <c r="S133" s="10"/>
      <c r="T133" t="s">
        <v>813</v>
      </c>
      <c r="W133" s="10" t="s">
        <v>802</v>
      </c>
      <c r="Y133" t="s">
        <v>826</v>
      </c>
      <c r="Z133" t="s">
        <v>826</v>
      </c>
      <c r="AA133" t="s">
        <v>826</v>
      </c>
      <c r="AB133" t="str">
        <f t="shared" si="5"/>
        <v/>
      </c>
    </row>
    <row r="134" spans="1:28" x14ac:dyDescent="0.2">
      <c r="B134" s="3" t="s">
        <v>52</v>
      </c>
      <c r="C134" s="3">
        <v>5</v>
      </c>
      <c r="D134" s="3" t="s">
        <v>22</v>
      </c>
      <c r="E134" s="3" t="s">
        <v>166</v>
      </c>
      <c r="F134" s="3">
        <v>1</v>
      </c>
      <c r="G134" s="3">
        <v>1</v>
      </c>
      <c r="H134" s="3"/>
      <c r="I134" s="3">
        <v>2.238</v>
      </c>
      <c r="J134" s="3">
        <v>2.915</v>
      </c>
      <c r="K134">
        <f t="shared" si="6"/>
        <v>7.6446389516739002</v>
      </c>
      <c r="L134" s="3" t="s">
        <v>32</v>
      </c>
      <c r="M134" t="s">
        <v>25</v>
      </c>
      <c r="N134" s="3" t="s">
        <v>26</v>
      </c>
      <c r="O134" t="str">
        <f t="shared" si="7"/>
        <v>CG_D5_T1_O5.jpg</v>
      </c>
      <c r="Q134" s="2" t="s">
        <v>764</v>
      </c>
      <c r="T134" s="3" t="s">
        <v>807</v>
      </c>
      <c r="U134" t="str">
        <f>IF(H134&gt;0,IF(L134="live",H134*0.84,H134),"")</f>
        <v/>
      </c>
      <c r="V134" t="str">
        <f>IF(H134&gt;0,IF(L134="live",H134*0.87,H134),"")</f>
        <v/>
      </c>
      <c r="W134" s="3" t="s">
        <v>802</v>
      </c>
      <c r="Y134" t="s">
        <v>827</v>
      </c>
      <c r="Z134" t="s">
        <v>827</v>
      </c>
      <c r="AA134" t="s">
        <v>826</v>
      </c>
      <c r="AB134" t="str">
        <f t="shared" si="5"/>
        <v>remove</v>
      </c>
    </row>
    <row r="135" spans="1:28" x14ac:dyDescent="0.2">
      <c r="A135" s="10"/>
      <c r="B135" s="10" t="s">
        <v>52</v>
      </c>
      <c r="C135" s="10">
        <v>5</v>
      </c>
      <c r="D135" s="10" t="s">
        <v>22</v>
      </c>
      <c r="E135" s="10" t="s">
        <v>166</v>
      </c>
      <c r="F135" s="10">
        <v>1</v>
      </c>
      <c r="G135" s="10">
        <v>1</v>
      </c>
      <c r="H135" s="10"/>
      <c r="I135" s="10">
        <v>2.238</v>
      </c>
      <c r="J135" s="10">
        <v>2.915</v>
      </c>
      <c r="K135">
        <f t="shared" si="6"/>
        <v>7.6446389516739002</v>
      </c>
      <c r="L135" s="10" t="s">
        <v>32</v>
      </c>
      <c r="M135" t="s">
        <v>25</v>
      </c>
      <c r="N135" s="10" t="s">
        <v>26</v>
      </c>
      <c r="O135" s="10" t="str">
        <f t="shared" si="7"/>
        <v>CG_D5_T1_O5.jpg</v>
      </c>
      <c r="P135" s="10"/>
      <c r="Q135" s="2" t="s">
        <v>764</v>
      </c>
      <c r="R135" s="10"/>
      <c r="S135" s="10"/>
      <c r="T135" t="s">
        <v>813</v>
      </c>
      <c r="W135" s="10" t="s">
        <v>802</v>
      </c>
      <c r="Y135" t="s">
        <v>826</v>
      </c>
      <c r="Z135" t="s">
        <v>826</v>
      </c>
      <c r="AA135" t="s">
        <v>826</v>
      </c>
      <c r="AB135" t="str">
        <f t="shared" si="5"/>
        <v/>
      </c>
    </row>
    <row r="136" spans="1:28" x14ac:dyDescent="0.2">
      <c r="B136" s="3" t="s">
        <v>52</v>
      </c>
      <c r="C136" s="3">
        <v>5</v>
      </c>
      <c r="D136" s="3" t="s">
        <v>22</v>
      </c>
      <c r="E136" s="3" t="s">
        <v>166</v>
      </c>
      <c r="F136" s="3">
        <v>2</v>
      </c>
      <c r="G136" s="3">
        <v>2</v>
      </c>
      <c r="H136" s="3"/>
      <c r="I136" s="3">
        <v>2.056</v>
      </c>
      <c r="J136" s="3">
        <v>3.2679999999999998</v>
      </c>
      <c r="K136">
        <f t="shared" si="6"/>
        <v>7.2331342187720518</v>
      </c>
      <c r="L136" s="3" t="s">
        <v>32</v>
      </c>
      <c r="M136" t="s">
        <v>25</v>
      </c>
      <c r="N136" s="3" t="s">
        <v>26</v>
      </c>
      <c r="O136" t="str">
        <f t="shared" si="7"/>
        <v>CG_D5_T1_O5.jpg</v>
      </c>
      <c r="Q136" s="2" t="s">
        <v>764</v>
      </c>
      <c r="T136" s="3" t="s">
        <v>807</v>
      </c>
      <c r="U136" t="str">
        <f>IF(H136&gt;0,IF(L136="live",H136*0.84,H136),"")</f>
        <v/>
      </c>
      <c r="V136" t="str">
        <f>IF(H136&gt;0,IF(L136="live",H136*0.87,H136),"")</f>
        <v/>
      </c>
      <c r="W136" s="3" t="s">
        <v>802</v>
      </c>
      <c r="Y136" t="s">
        <v>827</v>
      </c>
      <c r="Z136" t="s">
        <v>827</v>
      </c>
      <c r="AA136" t="s">
        <v>826</v>
      </c>
      <c r="AB136" t="str">
        <f t="shared" ref="AB136:AB199" si="8">IF(AND(Y136="check",T136="yolk.vol"),"remove","")</f>
        <v>remove</v>
      </c>
    </row>
    <row r="137" spans="1:28" x14ac:dyDescent="0.2">
      <c r="A137" s="10"/>
      <c r="B137" s="10" t="s">
        <v>52</v>
      </c>
      <c r="C137" s="10">
        <v>5</v>
      </c>
      <c r="D137" s="10" t="s">
        <v>22</v>
      </c>
      <c r="E137" s="10" t="s">
        <v>166</v>
      </c>
      <c r="F137" s="10">
        <v>2</v>
      </c>
      <c r="G137" s="10">
        <v>2</v>
      </c>
      <c r="H137" s="10"/>
      <c r="I137" s="10">
        <v>2.056</v>
      </c>
      <c r="J137" s="10">
        <v>3.2679999999999998</v>
      </c>
      <c r="K137">
        <f t="shared" si="6"/>
        <v>7.2331342187720518</v>
      </c>
      <c r="L137" s="10" t="s">
        <v>32</v>
      </c>
      <c r="M137" t="s">
        <v>25</v>
      </c>
      <c r="N137" s="10" t="s">
        <v>26</v>
      </c>
      <c r="O137" s="10" t="str">
        <f t="shared" si="7"/>
        <v>CG_D5_T1_O5.jpg</v>
      </c>
      <c r="P137" s="10"/>
      <c r="Q137" s="2" t="s">
        <v>764</v>
      </c>
      <c r="R137" s="10"/>
      <c r="S137" s="10"/>
      <c r="T137" t="s">
        <v>813</v>
      </c>
      <c r="W137" s="10" t="s">
        <v>802</v>
      </c>
      <c r="Y137" t="s">
        <v>826</v>
      </c>
      <c r="Z137" t="s">
        <v>826</v>
      </c>
      <c r="AA137" t="s">
        <v>826</v>
      </c>
      <c r="AB137" t="str">
        <f t="shared" si="8"/>
        <v/>
      </c>
    </row>
    <row r="138" spans="1:28" x14ac:dyDescent="0.2">
      <c r="B138" s="3" t="s">
        <v>52</v>
      </c>
      <c r="C138" s="3">
        <v>5</v>
      </c>
      <c r="D138" s="3" t="s">
        <v>22</v>
      </c>
      <c r="E138" s="3" t="s">
        <v>166</v>
      </c>
      <c r="F138" s="3">
        <v>3</v>
      </c>
      <c r="G138" s="3">
        <v>3</v>
      </c>
      <c r="H138" s="3"/>
      <c r="I138" s="3">
        <v>2.3410000000000002</v>
      </c>
      <c r="J138" s="3">
        <v>2.8380000000000001</v>
      </c>
      <c r="K138">
        <f t="shared" si="6"/>
        <v>8.1435445017516699</v>
      </c>
      <c r="L138" s="3" t="s">
        <v>32</v>
      </c>
      <c r="M138" t="s">
        <v>25</v>
      </c>
      <c r="N138" s="3" t="s">
        <v>26</v>
      </c>
      <c r="O138" t="str">
        <f t="shared" si="7"/>
        <v>CG_D5_T1_O5.jpg</v>
      </c>
      <c r="Q138" s="2" t="s">
        <v>764</v>
      </c>
      <c r="T138" s="3" t="s">
        <v>807</v>
      </c>
      <c r="U138" t="str">
        <f>IF(H138&gt;0,IF(L138="live",H138*0.84,H138),"")</f>
        <v/>
      </c>
      <c r="V138" t="str">
        <f>IF(H138&gt;0,IF(L138="live",H138*0.87,H138),"")</f>
        <v/>
      </c>
      <c r="W138" s="3" t="s">
        <v>802</v>
      </c>
      <c r="Y138" t="s">
        <v>827</v>
      </c>
      <c r="Z138" t="s">
        <v>827</v>
      </c>
      <c r="AA138" t="s">
        <v>826</v>
      </c>
      <c r="AB138" t="str">
        <f t="shared" si="8"/>
        <v>remove</v>
      </c>
    </row>
    <row r="139" spans="1:28" x14ac:dyDescent="0.2">
      <c r="A139" s="10"/>
      <c r="B139" s="10" t="s">
        <v>52</v>
      </c>
      <c r="C139" s="10">
        <v>5</v>
      </c>
      <c r="D139" s="10" t="s">
        <v>22</v>
      </c>
      <c r="E139" s="10" t="s">
        <v>166</v>
      </c>
      <c r="F139" s="10">
        <v>3</v>
      </c>
      <c r="G139" s="10">
        <v>3</v>
      </c>
      <c r="H139" s="10"/>
      <c r="I139" s="10">
        <v>2.3410000000000002</v>
      </c>
      <c r="J139" s="10">
        <v>2.8380000000000001</v>
      </c>
      <c r="K139">
        <f t="shared" si="6"/>
        <v>8.1435445017516699</v>
      </c>
      <c r="L139" s="10" t="s">
        <v>32</v>
      </c>
      <c r="M139" t="s">
        <v>25</v>
      </c>
      <c r="N139" s="10" t="s">
        <v>26</v>
      </c>
      <c r="O139" s="10" t="str">
        <f t="shared" si="7"/>
        <v>CG_D5_T1_O5.jpg</v>
      </c>
      <c r="P139" s="10"/>
      <c r="Q139" s="2" t="s">
        <v>764</v>
      </c>
      <c r="R139" s="10"/>
      <c r="S139" s="10"/>
      <c r="T139" t="s">
        <v>813</v>
      </c>
      <c r="W139" s="10" t="s">
        <v>802</v>
      </c>
      <c r="Y139" t="s">
        <v>826</v>
      </c>
      <c r="Z139" t="s">
        <v>826</v>
      </c>
      <c r="AA139" t="s">
        <v>826</v>
      </c>
      <c r="AB139" t="str">
        <f t="shared" si="8"/>
        <v/>
      </c>
    </row>
    <row r="140" spans="1:28" x14ac:dyDescent="0.2">
      <c r="B140" s="3" t="s">
        <v>52</v>
      </c>
      <c r="C140" s="3">
        <v>5</v>
      </c>
      <c r="D140" s="3" t="s">
        <v>22</v>
      </c>
      <c r="E140" s="3" t="s">
        <v>59</v>
      </c>
      <c r="F140" s="3">
        <v>1</v>
      </c>
      <c r="G140" s="3">
        <v>1</v>
      </c>
      <c r="H140" s="3"/>
      <c r="I140" s="3">
        <v>2.6779999999999999</v>
      </c>
      <c r="J140" s="3">
        <v>2.827</v>
      </c>
      <c r="K140">
        <f t="shared" si="6"/>
        <v>10.615616219180353</v>
      </c>
      <c r="L140" s="3" t="s">
        <v>32</v>
      </c>
      <c r="M140" t="s">
        <v>25</v>
      </c>
      <c r="N140" s="3" t="s">
        <v>26</v>
      </c>
      <c r="O140" t="str">
        <f t="shared" si="7"/>
        <v>CG_D5_T1_O6.jpg</v>
      </c>
      <c r="Q140" s="2" t="s">
        <v>764</v>
      </c>
      <c r="T140" s="3" t="s">
        <v>807</v>
      </c>
      <c r="U140" t="str">
        <f>IF(H140&gt;0,IF(L140="live",H140*0.84,H140),"")</f>
        <v/>
      </c>
      <c r="V140" t="str">
        <f>IF(H140&gt;0,IF(L140="live",H140*0.87,H140),"")</f>
        <v/>
      </c>
      <c r="W140" s="3" t="s">
        <v>802</v>
      </c>
      <c r="Y140" t="s">
        <v>827</v>
      </c>
      <c r="Z140" t="s">
        <v>827</v>
      </c>
      <c r="AA140" t="s">
        <v>826</v>
      </c>
      <c r="AB140" t="str">
        <f t="shared" si="8"/>
        <v>remove</v>
      </c>
    </row>
    <row r="141" spans="1:28" x14ac:dyDescent="0.2">
      <c r="A141" s="10"/>
      <c r="B141" s="10" t="s">
        <v>52</v>
      </c>
      <c r="C141" s="10">
        <v>5</v>
      </c>
      <c r="D141" s="10" t="s">
        <v>22</v>
      </c>
      <c r="E141" s="10" t="s">
        <v>59</v>
      </c>
      <c r="F141" s="10">
        <v>1</v>
      </c>
      <c r="G141" s="10">
        <v>1</v>
      </c>
      <c r="H141" s="10"/>
      <c r="I141" s="10">
        <v>2.6779999999999999</v>
      </c>
      <c r="J141" s="10">
        <v>2.827</v>
      </c>
      <c r="K141">
        <f t="shared" si="6"/>
        <v>10.615616219180353</v>
      </c>
      <c r="L141" s="10" t="s">
        <v>32</v>
      </c>
      <c r="M141" t="s">
        <v>25</v>
      </c>
      <c r="N141" s="10" t="s">
        <v>26</v>
      </c>
      <c r="O141" s="10" t="str">
        <f t="shared" si="7"/>
        <v>CG_D5_T1_O6.jpg</v>
      </c>
      <c r="P141" s="10"/>
      <c r="Q141" s="2" t="s">
        <v>764</v>
      </c>
      <c r="R141" s="10"/>
      <c r="S141" s="10"/>
      <c r="T141" t="s">
        <v>813</v>
      </c>
      <c r="W141" s="10" t="s">
        <v>802</v>
      </c>
      <c r="Y141" t="s">
        <v>826</v>
      </c>
      <c r="Z141" t="s">
        <v>826</v>
      </c>
      <c r="AA141" t="s">
        <v>826</v>
      </c>
      <c r="AB141" t="str">
        <f t="shared" si="8"/>
        <v/>
      </c>
    </row>
    <row r="142" spans="1:28" x14ac:dyDescent="0.2">
      <c r="B142" s="3" t="s">
        <v>52</v>
      </c>
      <c r="C142" s="3">
        <v>5</v>
      </c>
      <c r="D142" s="3" t="s">
        <v>22</v>
      </c>
      <c r="E142" s="3" t="s">
        <v>59</v>
      </c>
      <c r="F142" s="3">
        <v>2</v>
      </c>
      <c r="G142" s="3">
        <v>2</v>
      </c>
      <c r="H142" s="3"/>
      <c r="I142" s="3">
        <v>2.7229999999999999</v>
      </c>
      <c r="J142" s="3">
        <v>2.8719999999999999</v>
      </c>
      <c r="K142">
        <f t="shared" si="6"/>
        <v>11.150079752000652</v>
      </c>
      <c r="L142" s="3" t="s">
        <v>32</v>
      </c>
      <c r="M142" t="s">
        <v>25</v>
      </c>
      <c r="N142" s="3" t="s">
        <v>26</v>
      </c>
      <c r="O142" t="str">
        <f t="shared" si="7"/>
        <v>CG_D5_T1_O6.jpg</v>
      </c>
      <c r="Q142" s="2" t="s">
        <v>764</v>
      </c>
      <c r="T142" s="3" t="s">
        <v>807</v>
      </c>
      <c r="U142" t="str">
        <f>IF(H142&gt;0,IF(L142="live",H142*0.84,H142),"")</f>
        <v/>
      </c>
      <c r="V142" t="str">
        <f>IF(H142&gt;0,IF(L142="live",H142*0.87,H142),"")</f>
        <v/>
      </c>
      <c r="W142" s="3" t="s">
        <v>802</v>
      </c>
      <c r="Y142" t="s">
        <v>827</v>
      </c>
      <c r="Z142" t="s">
        <v>827</v>
      </c>
      <c r="AA142" t="s">
        <v>826</v>
      </c>
      <c r="AB142" t="str">
        <f t="shared" si="8"/>
        <v>remove</v>
      </c>
    </row>
    <row r="143" spans="1:28" x14ac:dyDescent="0.2">
      <c r="A143" s="10"/>
      <c r="B143" s="10" t="s">
        <v>52</v>
      </c>
      <c r="C143" s="10">
        <v>5</v>
      </c>
      <c r="D143" s="10" t="s">
        <v>22</v>
      </c>
      <c r="E143" s="10" t="s">
        <v>59</v>
      </c>
      <c r="F143" s="10">
        <v>2</v>
      </c>
      <c r="G143" s="10">
        <v>2</v>
      </c>
      <c r="H143" s="10"/>
      <c r="I143" s="10">
        <v>2.7229999999999999</v>
      </c>
      <c r="J143" s="10">
        <v>2.8719999999999999</v>
      </c>
      <c r="K143">
        <f t="shared" si="6"/>
        <v>11.150079752000652</v>
      </c>
      <c r="L143" s="10" t="s">
        <v>32</v>
      </c>
      <c r="M143" t="s">
        <v>25</v>
      </c>
      <c r="N143" s="10" t="s">
        <v>26</v>
      </c>
      <c r="O143" s="10" t="str">
        <f t="shared" si="7"/>
        <v>CG_D5_T1_O6.jpg</v>
      </c>
      <c r="P143" s="10"/>
      <c r="Q143" s="2" t="s">
        <v>764</v>
      </c>
      <c r="R143" s="10"/>
      <c r="S143" s="10"/>
      <c r="T143" t="s">
        <v>813</v>
      </c>
      <c r="W143" s="10" t="s">
        <v>802</v>
      </c>
      <c r="Y143" t="s">
        <v>826</v>
      </c>
      <c r="Z143" t="s">
        <v>826</v>
      </c>
      <c r="AA143" t="s">
        <v>826</v>
      </c>
      <c r="AB143" t="str">
        <f t="shared" si="8"/>
        <v/>
      </c>
    </row>
    <row r="144" spans="1:28" x14ac:dyDescent="0.2">
      <c r="B144" s="3" t="s">
        <v>52</v>
      </c>
      <c r="C144" s="3">
        <v>5</v>
      </c>
      <c r="D144" s="3" t="s">
        <v>22</v>
      </c>
      <c r="E144" s="3" t="s">
        <v>59</v>
      </c>
      <c r="F144" s="3">
        <v>3</v>
      </c>
      <c r="G144" s="3">
        <v>3</v>
      </c>
      <c r="H144" s="3"/>
      <c r="I144" s="3">
        <v>2.64</v>
      </c>
      <c r="J144" s="3">
        <v>2.7970000000000002</v>
      </c>
      <c r="K144">
        <f t="shared" si="6"/>
        <v>10.207010830368</v>
      </c>
      <c r="L144" s="3" t="s">
        <v>32</v>
      </c>
      <c r="M144" t="s">
        <v>25</v>
      </c>
      <c r="N144" s="3" t="s">
        <v>26</v>
      </c>
      <c r="O144" t="str">
        <f t="shared" si="7"/>
        <v>CG_D5_T1_O6.jpg</v>
      </c>
      <c r="Q144" s="2" t="s">
        <v>764</v>
      </c>
      <c r="T144" s="3" t="s">
        <v>807</v>
      </c>
      <c r="U144" t="str">
        <f>IF(H144&gt;0,IF(L144="live",H144*0.84,H144),"")</f>
        <v/>
      </c>
      <c r="V144" t="str">
        <f>IF(H144&gt;0,IF(L144="live",H144*0.87,H144),"")</f>
        <v/>
      </c>
      <c r="W144" s="3" t="s">
        <v>802</v>
      </c>
      <c r="Y144" t="s">
        <v>827</v>
      </c>
      <c r="Z144" t="s">
        <v>827</v>
      </c>
      <c r="AA144" t="s">
        <v>826</v>
      </c>
      <c r="AB144" t="str">
        <f t="shared" si="8"/>
        <v>remove</v>
      </c>
    </row>
    <row r="145" spans="1:28" x14ac:dyDescent="0.2">
      <c r="A145" s="10"/>
      <c r="B145" s="10" t="s">
        <v>52</v>
      </c>
      <c r="C145" s="10">
        <v>5</v>
      </c>
      <c r="D145" s="10" t="s">
        <v>22</v>
      </c>
      <c r="E145" s="10" t="s">
        <v>59</v>
      </c>
      <c r="F145" s="10">
        <v>3</v>
      </c>
      <c r="G145" s="10">
        <v>3</v>
      </c>
      <c r="H145" s="10"/>
      <c r="I145" s="10">
        <v>2.64</v>
      </c>
      <c r="J145" s="10">
        <v>2.7970000000000002</v>
      </c>
      <c r="K145">
        <f t="shared" si="6"/>
        <v>10.207010830368</v>
      </c>
      <c r="L145" s="10" t="s">
        <v>32</v>
      </c>
      <c r="M145" t="s">
        <v>25</v>
      </c>
      <c r="N145" s="10" t="s">
        <v>26</v>
      </c>
      <c r="O145" s="10" t="str">
        <f t="shared" si="7"/>
        <v>CG_D5_T1_O6.jpg</v>
      </c>
      <c r="P145" s="10"/>
      <c r="Q145" s="2" t="s">
        <v>764</v>
      </c>
      <c r="R145" s="10"/>
      <c r="S145" s="10"/>
      <c r="T145" t="s">
        <v>813</v>
      </c>
      <c r="W145" s="10" t="s">
        <v>802</v>
      </c>
      <c r="Y145" t="s">
        <v>826</v>
      </c>
      <c r="Z145" t="s">
        <v>826</v>
      </c>
      <c r="AA145" t="s">
        <v>826</v>
      </c>
      <c r="AB145" t="str">
        <f t="shared" si="8"/>
        <v/>
      </c>
    </row>
    <row r="146" spans="1:28" x14ac:dyDescent="0.2">
      <c r="B146" s="3" t="s">
        <v>52</v>
      </c>
      <c r="C146" s="3">
        <v>5</v>
      </c>
      <c r="D146" s="3" t="s">
        <v>22</v>
      </c>
      <c r="E146" s="3" t="s">
        <v>59</v>
      </c>
      <c r="F146" s="3">
        <v>4</v>
      </c>
      <c r="G146" s="3">
        <v>4</v>
      </c>
      <c r="H146" s="3"/>
      <c r="I146" s="3">
        <v>2.57</v>
      </c>
      <c r="J146" s="3">
        <v>2.7040000000000002</v>
      </c>
      <c r="K146">
        <f t="shared" si="6"/>
        <v>9.3512827644773306</v>
      </c>
      <c r="L146" s="3" t="s">
        <v>32</v>
      </c>
      <c r="M146" t="s">
        <v>25</v>
      </c>
      <c r="N146" s="3" t="s">
        <v>26</v>
      </c>
      <c r="O146" t="str">
        <f t="shared" si="7"/>
        <v>CG_D5_T1_O6.jpg</v>
      </c>
      <c r="Q146" s="2" t="s">
        <v>764</v>
      </c>
      <c r="T146" s="3" t="s">
        <v>807</v>
      </c>
      <c r="U146" t="str">
        <f>IF(H146&gt;0,IF(L146="live",H146*0.84,H146),"")</f>
        <v/>
      </c>
      <c r="V146" t="str">
        <f>IF(H146&gt;0,IF(L146="live",H146*0.87,H146),"")</f>
        <v/>
      </c>
      <c r="W146" s="3" t="s">
        <v>802</v>
      </c>
      <c r="Y146" t="s">
        <v>827</v>
      </c>
      <c r="Z146" t="s">
        <v>827</v>
      </c>
      <c r="AA146" t="s">
        <v>826</v>
      </c>
      <c r="AB146" t="str">
        <f t="shared" si="8"/>
        <v>remove</v>
      </c>
    </row>
    <row r="147" spans="1:28" x14ac:dyDescent="0.2">
      <c r="A147" s="10"/>
      <c r="B147" s="10" t="s">
        <v>52</v>
      </c>
      <c r="C147" s="10">
        <v>5</v>
      </c>
      <c r="D147" s="10" t="s">
        <v>22</v>
      </c>
      <c r="E147" s="10" t="s">
        <v>59</v>
      </c>
      <c r="F147" s="10">
        <v>4</v>
      </c>
      <c r="G147" s="10">
        <v>4</v>
      </c>
      <c r="H147" s="10"/>
      <c r="I147" s="10">
        <v>2.57</v>
      </c>
      <c r="J147" s="10">
        <v>2.7040000000000002</v>
      </c>
      <c r="K147">
        <f t="shared" si="6"/>
        <v>9.3512827644773306</v>
      </c>
      <c r="L147" s="10" t="s">
        <v>32</v>
      </c>
      <c r="M147" t="s">
        <v>25</v>
      </c>
      <c r="N147" s="10" t="s">
        <v>26</v>
      </c>
      <c r="O147" s="10" t="str">
        <f t="shared" si="7"/>
        <v>CG_D5_T1_O6.jpg</v>
      </c>
      <c r="P147" s="10"/>
      <c r="Q147" s="2" t="s">
        <v>764</v>
      </c>
      <c r="R147" s="10"/>
      <c r="S147" s="10"/>
      <c r="T147" t="s">
        <v>813</v>
      </c>
      <c r="W147" s="10" t="s">
        <v>802</v>
      </c>
      <c r="Y147" t="s">
        <v>826</v>
      </c>
      <c r="Z147" t="s">
        <v>826</v>
      </c>
      <c r="AA147" t="s">
        <v>826</v>
      </c>
      <c r="AB147" t="str">
        <f t="shared" si="8"/>
        <v/>
      </c>
    </row>
    <row r="148" spans="1:28" x14ac:dyDescent="0.2">
      <c r="B148" s="3" t="s">
        <v>52</v>
      </c>
      <c r="C148" s="3">
        <v>5</v>
      </c>
      <c r="D148" s="3" t="s">
        <v>22</v>
      </c>
      <c r="E148" s="3" t="s">
        <v>59</v>
      </c>
      <c r="F148" s="3">
        <v>5</v>
      </c>
      <c r="G148" s="3">
        <v>5</v>
      </c>
      <c r="H148" s="3"/>
      <c r="I148" s="3">
        <v>2.4889999999999999</v>
      </c>
      <c r="J148" s="3">
        <v>2.9590000000000001</v>
      </c>
      <c r="K148">
        <f t="shared" si="6"/>
        <v>9.5982711349486678</v>
      </c>
      <c r="L148" s="3" t="s">
        <v>32</v>
      </c>
      <c r="M148" t="s">
        <v>25</v>
      </c>
      <c r="N148" s="3" t="s">
        <v>26</v>
      </c>
      <c r="O148" t="str">
        <f t="shared" si="7"/>
        <v>CG_D5_T1_O6.jpg</v>
      </c>
      <c r="Q148" s="2" t="s">
        <v>764</v>
      </c>
      <c r="T148" s="3" t="s">
        <v>807</v>
      </c>
      <c r="U148" t="str">
        <f>IF(H148&gt;0,IF(L148="live",H148*0.84,H148),"")</f>
        <v/>
      </c>
      <c r="V148" t="str">
        <f>IF(H148&gt;0,IF(L148="live",H148*0.87,H148),"")</f>
        <v/>
      </c>
      <c r="W148" s="3" t="s">
        <v>802</v>
      </c>
      <c r="Y148" t="s">
        <v>827</v>
      </c>
      <c r="Z148" t="s">
        <v>827</v>
      </c>
      <c r="AA148" t="s">
        <v>826</v>
      </c>
      <c r="AB148" t="str">
        <f t="shared" si="8"/>
        <v>remove</v>
      </c>
    </row>
    <row r="149" spans="1:28" x14ac:dyDescent="0.2">
      <c r="A149" s="10"/>
      <c r="B149" s="10" t="s">
        <v>52</v>
      </c>
      <c r="C149" s="10">
        <v>5</v>
      </c>
      <c r="D149" s="10" t="s">
        <v>22</v>
      </c>
      <c r="E149" s="10" t="s">
        <v>59</v>
      </c>
      <c r="F149" s="10">
        <v>5</v>
      </c>
      <c r="G149" s="10">
        <v>5</v>
      </c>
      <c r="H149" s="10"/>
      <c r="I149" s="10">
        <v>2.4889999999999999</v>
      </c>
      <c r="J149" s="10">
        <v>2.9590000000000001</v>
      </c>
      <c r="K149">
        <f t="shared" si="6"/>
        <v>9.5982711349486678</v>
      </c>
      <c r="L149" s="10" t="s">
        <v>32</v>
      </c>
      <c r="M149" t="s">
        <v>25</v>
      </c>
      <c r="N149" s="10" t="s">
        <v>26</v>
      </c>
      <c r="O149" s="10" t="str">
        <f t="shared" si="7"/>
        <v>CG_D5_T1_O6.jpg</v>
      </c>
      <c r="P149" s="10"/>
      <c r="Q149" s="2" t="s">
        <v>764</v>
      </c>
      <c r="R149" s="10"/>
      <c r="S149" s="10"/>
      <c r="T149" t="s">
        <v>813</v>
      </c>
      <c r="W149" s="10" t="s">
        <v>802</v>
      </c>
      <c r="Y149" t="s">
        <v>826</v>
      </c>
      <c r="Z149" t="s">
        <v>826</v>
      </c>
      <c r="AA149" t="s">
        <v>826</v>
      </c>
      <c r="AB149" t="str">
        <f t="shared" si="8"/>
        <v/>
      </c>
    </row>
    <row r="150" spans="1:28" x14ac:dyDescent="0.2">
      <c r="B150" s="3" t="s">
        <v>21</v>
      </c>
      <c r="C150" s="3">
        <v>10</v>
      </c>
      <c r="D150" s="3" t="s">
        <v>22</v>
      </c>
      <c r="E150" s="3" t="s">
        <v>43</v>
      </c>
      <c r="F150" s="3">
        <v>1</v>
      </c>
      <c r="G150" s="3">
        <v>1</v>
      </c>
      <c r="H150" s="3"/>
      <c r="I150" s="3">
        <v>2.472</v>
      </c>
      <c r="J150" s="3">
        <v>2.964</v>
      </c>
      <c r="K150">
        <f t="shared" si="6"/>
        <v>9.4836034858406375</v>
      </c>
      <c r="L150" s="3" t="s">
        <v>32</v>
      </c>
      <c r="M150" t="s">
        <v>25</v>
      </c>
      <c r="N150" s="3" t="s">
        <v>26</v>
      </c>
      <c r="O150" t="str">
        <f t="shared" si="7"/>
        <v>CG_D10_T1_K1.jpg</v>
      </c>
      <c r="Q150" s="2" t="s">
        <v>764</v>
      </c>
      <c r="T150" s="3" t="s">
        <v>807</v>
      </c>
      <c r="U150" t="str">
        <f>IF(H150&gt;0,IF(L150="live",H150*0.84,H150),"")</f>
        <v/>
      </c>
      <c r="V150" t="str">
        <f>IF(H150&gt;0,IF(L150="live",H150*0.87,H150),"")</f>
        <v/>
      </c>
      <c r="W150" s="3" t="s">
        <v>802</v>
      </c>
      <c r="Y150" t="s">
        <v>827</v>
      </c>
      <c r="Z150" t="s">
        <v>827</v>
      </c>
      <c r="AA150" t="s">
        <v>826</v>
      </c>
      <c r="AB150" t="str">
        <f t="shared" si="8"/>
        <v>remove</v>
      </c>
    </row>
    <row r="151" spans="1:28" x14ac:dyDescent="0.2">
      <c r="A151" s="10"/>
      <c r="B151" s="10" t="s">
        <v>21</v>
      </c>
      <c r="C151" s="10">
        <v>10</v>
      </c>
      <c r="D151" s="10" t="s">
        <v>22</v>
      </c>
      <c r="E151" s="10" t="s">
        <v>43</v>
      </c>
      <c r="F151" s="10">
        <v>1</v>
      </c>
      <c r="G151" s="10">
        <v>1</v>
      </c>
      <c r="H151" s="10"/>
      <c r="I151" s="10">
        <v>2.472</v>
      </c>
      <c r="J151" s="10">
        <v>2.964</v>
      </c>
      <c r="K151">
        <f t="shared" si="6"/>
        <v>9.4836034858406375</v>
      </c>
      <c r="L151" s="10" t="s">
        <v>32</v>
      </c>
      <c r="M151" t="s">
        <v>25</v>
      </c>
      <c r="N151" s="10" t="s">
        <v>26</v>
      </c>
      <c r="O151" s="10" t="str">
        <f t="shared" si="7"/>
        <v>CG_D10_T1_K1.jpg</v>
      </c>
      <c r="P151" s="10"/>
      <c r="Q151" s="2" t="s">
        <v>764</v>
      </c>
      <c r="R151" s="10"/>
      <c r="S151" s="10"/>
      <c r="T151" t="s">
        <v>813</v>
      </c>
      <c r="W151" s="10" t="s">
        <v>802</v>
      </c>
      <c r="Y151" t="s">
        <v>826</v>
      </c>
      <c r="Z151" t="s">
        <v>826</v>
      </c>
      <c r="AA151" t="s">
        <v>826</v>
      </c>
      <c r="AB151" t="str">
        <f t="shared" si="8"/>
        <v/>
      </c>
    </row>
    <row r="152" spans="1:28" x14ac:dyDescent="0.2">
      <c r="B152" s="3" t="s">
        <v>21</v>
      </c>
      <c r="C152" s="3">
        <v>10</v>
      </c>
      <c r="D152" s="3" t="s">
        <v>22</v>
      </c>
      <c r="E152" s="3" t="s">
        <v>43</v>
      </c>
      <c r="F152" s="3">
        <v>2</v>
      </c>
      <c r="G152" s="3">
        <v>2</v>
      </c>
      <c r="H152" s="3"/>
      <c r="I152" s="3">
        <v>2.5550000000000002</v>
      </c>
      <c r="J152" s="3">
        <v>2.9079999999999999</v>
      </c>
      <c r="K152">
        <f t="shared" si="6"/>
        <v>9.9397272329588322</v>
      </c>
      <c r="L152" s="3" t="s">
        <v>32</v>
      </c>
      <c r="M152" t="s">
        <v>25</v>
      </c>
      <c r="N152" s="3" t="s">
        <v>26</v>
      </c>
      <c r="O152" t="str">
        <f t="shared" si="7"/>
        <v>CG_D10_T1_K1.jpg</v>
      </c>
      <c r="Q152" s="2" t="s">
        <v>764</v>
      </c>
      <c r="T152" s="3" t="s">
        <v>807</v>
      </c>
      <c r="U152" t="str">
        <f>IF(H152&gt;0,IF(L152="live",H152*0.84,H152),"")</f>
        <v/>
      </c>
      <c r="V152" t="str">
        <f>IF(H152&gt;0,IF(L152="live",H152*0.87,H152),"")</f>
        <v/>
      </c>
      <c r="W152" s="3" t="s">
        <v>802</v>
      </c>
      <c r="Y152" t="s">
        <v>827</v>
      </c>
      <c r="Z152" t="s">
        <v>827</v>
      </c>
      <c r="AA152" t="s">
        <v>826</v>
      </c>
      <c r="AB152" t="str">
        <f t="shared" si="8"/>
        <v>remove</v>
      </c>
    </row>
    <row r="153" spans="1:28" x14ac:dyDescent="0.2">
      <c r="A153" s="10"/>
      <c r="B153" s="10" t="s">
        <v>21</v>
      </c>
      <c r="C153" s="10">
        <v>10</v>
      </c>
      <c r="D153" s="10" t="s">
        <v>22</v>
      </c>
      <c r="E153" s="10" t="s">
        <v>43</v>
      </c>
      <c r="F153" s="10">
        <v>2</v>
      </c>
      <c r="G153" s="10">
        <v>2</v>
      </c>
      <c r="H153" s="10"/>
      <c r="I153" s="10">
        <v>2.5550000000000002</v>
      </c>
      <c r="J153" s="10">
        <v>2.9079999999999999</v>
      </c>
      <c r="K153">
        <f t="shared" si="6"/>
        <v>9.9397272329588322</v>
      </c>
      <c r="L153" s="10" t="s">
        <v>32</v>
      </c>
      <c r="M153" t="s">
        <v>25</v>
      </c>
      <c r="N153" s="10" t="s">
        <v>26</v>
      </c>
      <c r="O153" s="10" t="str">
        <f t="shared" si="7"/>
        <v>CG_D10_T1_K1.jpg</v>
      </c>
      <c r="P153" s="10"/>
      <c r="Q153" s="2" t="s">
        <v>764</v>
      </c>
      <c r="R153" s="10"/>
      <c r="S153" s="10"/>
      <c r="T153" t="s">
        <v>813</v>
      </c>
      <c r="W153" s="10" t="s">
        <v>802</v>
      </c>
      <c r="Y153" t="s">
        <v>826</v>
      </c>
      <c r="Z153" t="s">
        <v>826</v>
      </c>
      <c r="AA153" t="s">
        <v>826</v>
      </c>
      <c r="AB153" t="str">
        <f t="shared" si="8"/>
        <v/>
      </c>
    </row>
    <row r="154" spans="1:28" x14ac:dyDescent="0.2">
      <c r="B154" s="3" t="s">
        <v>21</v>
      </c>
      <c r="C154" s="3">
        <v>10</v>
      </c>
      <c r="D154" s="3" t="s">
        <v>22</v>
      </c>
      <c r="E154" s="3" t="s">
        <v>43</v>
      </c>
      <c r="F154" s="3">
        <v>3</v>
      </c>
      <c r="G154" s="3">
        <v>3</v>
      </c>
      <c r="H154" s="3"/>
      <c r="I154" s="3">
        <v>2.448</v>
      </c>
      <c r="J154" s="3">
        <v>2.9990000000000001</v>
      </c>
      <c r="K154">
        <f t="shared" si="6"/>
        <v>9.4101717098534383</v>
      </c>
      <c r="L154" s="3" t="s">
        <v>32</v>
      </c>
      <c r="M154" t="s">
        <v>25</v>
      </c>
      <c r="N154" s="3" t="s">
        <v>26</v>
      </c>
      <c r="O154" t="str">
        <f t="shared" si="7"/>
        <v>CG_D10_T1_K1.jpg</v>
      </c>
      <c r="Q154" s="2" t="s">
        <v>764</v>
      </c>
      <c r="T154" s="3" t="s">
        <v>807</v>
      </c>
      <c r="U154" t="str">
        <f>IF(H154&gt;0,IF(L154="live",H154*0.84,H154),"")</f>
        <v/>
      </c>
      <c r="V154" t="str">
        <f>IF(H154&gt;0,IF(L154="live",H154*0.87,H154),"")</f>
        <v/>
      </c>
      <c r="W154" s="3" t="s">
        <v>802</v>
      </c>
      <c r="Y154" t="s">
        <v>827</v>
      </c>
      <c r="Z154" t="s">
        <v>827</v>
      </c>
      <c r="AA154" t="s">
        <v>826</v>
      </c>
      <c r="AB154" t="str">
        <f t="shared" si="8"/>
        <v>remove</v>
      </c>
    </row>
    <row r="155" spans="1:28" x14ac:dyDescent="0.2">
      <c r="A155" s="10"/>
      <c r="B155" s="10" t="s">
        <v>21</v>
      </c>
      <c r="C155" s="10">
        <v>10</v>
      </c>
      <c r="D155" s="10" t="s">
        <v>22</v>
      </c>
      <c r="E155" s="10" t="s">
        <v>43</v>
      </c>
      <c r="F155" s="10">
        <v>3</v>
      </c>
      <c r="G155" s="10">
        <v>3</v>
      </c>
      <c r="H155" s="10"/>
      <c r="I155" s="10">
        <v>2.448</v>
      </c>
      <c r="J155" s="10">
        <v>2.9990000000000001</v>
      </c>
      <c r="K155">
        <f t="shared" si="6"/>
        <v>9.4101717098534383</v>
      </c>
      <c r="L155" s="10" t="s">
        <v>32</v>
      </c>
      <c r="M155" t="s">
        <v>25</v>
      </c>
      <c r="N155" s="10" t="s">
        <v>26</v>
      </c>
      <c r="O155" s="10" t="str">
        <f t="shared" si="7"/>
        <v>CG_D10_T1_K1.jpg</v>
      </c>
      <c r="P155" s="10"/>
      <c r="Q155" s="2" t="s">
        <v>764</v>
      </c>
      <c r="R155" s="10"/>
      <c r="S155" s="10"/>
      <c r="T155" t="s">
        <v>813</v>
      </c>
      <c r="W155" s="10" t="s">
        <v>802</v>
      </c>
      <c r="Y155" t="s">
        <v>826</v>
      </c>
      <c r="Z155" t="s">
        <v>826</v>
      </c>
      <c r="AA155" t="s">
        <v>826</v>
      </c>
      <c r="AB155" t="str">
        <f t="shared" si="8"/>
        <v/>
      </c>
    </row>
    <row r="156" spans="1:28" x14ac:dyDescent="0.2">
      <c r="B156" s="3" t="s">
        <v>21</v>
      </c>
      <c r="C156" s="3">
        <v>10</v>
      </c>
      <c r="D156" s="3" t="s">
        <v>22</v>
      </c>
      <c r="E156" s="3" t="s">
        <v>43</v>
      </c>
      <c r="F156" s="3">
        <v>4</v>
      </c>
      <c r="G156" s="3">
        <v>4</v>
      </c>
      <c r="H156" s="3"/>
      <c r="I156" s="3">
        <v>2.3839999999999999</v>
      </c>
      <c r="J156" s="3">
        <v>2.7970000000000002</v>
      </c>
      <c r="K156">
        <f t="shared" si="6"/>
        <v>8.323447105417813</v>
      </c>
      <c r="L156" s="3" t="s">
        <v>32</v>
      </c>
      <c r="M156" t="s">
        <v>25</v>
      </c>
      <c r="N156" s="3" t="s">
        <v>26</v>
      </c>
      <c r="O156" t="str">
        <f t="shared" si="7"/>
        <v>CG_D10_T1_K1.jpg</v>
      </c>
      <c r="Q156" s="2" t="s">
        <v>764</v>
      </c>
      <c r="T156" s="3" t="s">
        <v>807</v>
      </c>
      <c r="U156" t="str">
        <f>IF(H156&gt;0,IF(L156="live",H156*0.84,H156),"")</f>
        <v/>
      </c>
      <c r="V156" t="str">
        <f>IF(H156&gt;0,IF(L156="live",H156*0.87,H156),"")</f>
        <v/>
      </c>
      <c r="W156" s="3" t="s">
        <v>802</v>
      </c>
      <c r="Y156" t="s">
        <v>827</v>
      </c>
      <c r="Z156" t="s">
        <v>827</v>
      </c>
      <c r="AA156" t="s">
        <v>826</v>
      </c>
      <c r="AB156" t="str">
        <f t="shared" si="8"/>
        <v>remove</v>
      </c>
    </row>
    <row r="157" spans="1:28" x14ac:dyDescent="0.2">
      <c r="A157" s="10"/>
      <c r="B157" s="10" t="s">
        <v>21</v>
      </c>
      <c r="C157" s="10">
        <v>10</v>
      </c>
      <c r="D157" s="10" t="s">
        <v>22</v>
      </c>
      <c r="E157" s="10" t="s">
        <v>43</v>
      </c>
      <c r="F157" s="10">
        <v>4</v>
      </c>
      <c r="G157" s="10">
        <v>4</v>
      </c>
      <c r="H157" s="10"/>
      <c r="I157" s="10">
        <v>2.3839999999999999</v>
      </c>
      <c r="J157" s="10">
        <v>2.7970000000000002</v>
      </c>
      <c r="K157">
        <f t="shared" si="6"/>
        <v>8.323447105417813</v>
      </c>
      <c r="L157" s="10" t="s">
        <v>32</v>
      </c>
      <c r="M157" t="s">
        <v>25</v>
      </c>
      <c r="N157" s="10" t="s">
        <v>26</v>
      </c>
      <c r="O157" s="10" t="str">
        <f t="shared" si="7"/>
        <v>CG_D10_T1_K1.jpg</v>
      </c>
      <c r="P157" s="10"/>
      <c r="Q157" s="2" t="s">
        <v>764</v>
      </c>
      <c r="R157" s="10"/>
      <c r="S157" s="10"/>
      <c r="T157" t="s">
        <v>813</v>
      </c>
      <c r="W157" s="10" t="s">
        <v>802</v>
      </c>
      <c r="Y157" t="s">
        <v>826</v>
      </c>
      <c r="Z157" t="s">
        <v>826</v>
      </c>
      <c r="AA157" t="s">
        <v>826</v>
      </c>
      <c r="AB157" t="str">
        <f t="shared" si="8"/>
        <v/>
      </c>
    </row>
    <row r="158" spans="1:28" x14ac:dyDescent="0.2">
      <c r="B158" s="3" t="s">
        <v>21</v>
      </c>
      <c r="C158" s="3">
        <v>10</v>
      </c>
      <c r="D158" s="3" t="s">
        <v>22</v>
      </c>
      <c r="E158" s="3" t="s">
        <v>43</v>
      </c>
      <c r="F158" s="3">
        <v>5</v>
      </c>
      <c r="G158" s="3">
        <v>5</v>
      </c>
      <c r="H158" s="3"/>
      <c r="I158" s="3">
        <v>2.5059999999999998</v>
      </c>
      <c r="J158" s="3">
        <v>3.004</v>
      </c>
      <c r="K158">
        <f t="shared" si="6"/>
        <v>9.8778020141514897</v>
      </c>
      <c r="L158" s="3" t="s">
        <v>32</v>
      </c>
      <c r="M158" t="s">
        <v>25</v>
      </c>
      <c r="N158" s="3" t="s">
        <v>26</v>
      </c>
      <c r="O158" t="str">
        <f t="shared" si="7"/>
        <v>CG_D10_T1_K1.jpg</v>
      </c>
      <c r="Q158" s="2" t="s">
        <v>764</v>
      </c>
      <c r="T158" s="3" t="s">
        <v>807</v>
      </c>
      <c r="U158" t="str">
        <f>IF(H158&gt;0,IF(L158="live",H158*0.84,H158),"")</f>
        <v/>
      </c>
      <c r="V158" t="str">
        <f>IF(H158&gt;0,IF(L158="live",H158*0.87,H158),"")</f>
        <v/>
      </c>
      <c r="W158" s="3" t="s">
        <v>802</v>
      </c>
      <c r="Y158" t="s">
        <v>827</v>
      </c>
      <c r="Z158" t="s">
        <v>827</v>
      </c>
      <c r="AA158" t="s">
        <v>826</v>
      </c>
      <c r="AB158" t="str">
        <f t="shared" si="8"/>
        <v>remove</v>
      </c>
    </row>
    <row r="159" spans="1:28" x14ac:dyDescent="0.2">
      <c r="A159" s="10"/>
      <c r="B159" s="10" t="s">
        <v>21</v>
      </c>
      <c r="C159" s="10">
        <v>10</v>
      </c>
      <c r="D159" s="10" t="s">
        <v>22</v>
      </c>
      <c r="E159" s="10" t="s">
        <v>43</v>
      </c>
      <c r="F159" s="10">
        <v>5</v>
      </c>
      <c r="G159" s="10">
        <v>5</v>
      </c>
      <c r="H159" s="10"/>
      <c r="I159" s="10">
        <v>2.5059999999999998</v>
      </c>
      <c r="J159" s="10">
        <v>3.004</v>
      </c>
      <c r="K159">
        <f t="shared" si="6"/>
        <v>9.8778020141514897</v>
      </c>
      <c r="L159" s="10" t="s">
        <v>32</v>
      </c>
      <c r="M159" t="s">
        <v>25</v>
      </c>
      <c r="N159" s="10" t="s">
        <v>26</v>
      </c>
      <c r="O159" s="10" t="str">
        <f t="shared" si="7"/>
        <v>CG_D10_T1_K1.jpg</v>
      </c>
      <c r="P159" s="10"/>
      <c r="Q159" s="2" t="s">
        <v>764</v>
      </c>
      <c r="R159" s="10"/>
      <c r="S159" s="10"/>
      <c r="T159" t="s">
        <v>813</v>
      </c>
      <c r="W159" s="10" t="s">
        <v>802</v>
      </c>
      <c r="Y159" t="s">
        <v>826</v>
      </c>
      <c r="Z159" t="s">
        <v>826</v>
      </c>
      <c r="AA159" t="s">
        <v>826</v>
      </c>
      <c r="AB159" t="str">
        <f t="shared" si="8"/>
        <v/>
      </c>
    </row>
    <row r="160" spans="1:28" x14ac:dyDescent="0.2">
      <c r="B160" s="3" t="s">
        <v>21</v>
      </c>
      <c r="C160" s="3">
        <v>10</v>
      </c>
      <c r="D160" s="3" t="s">
        <v>22</v>
      </c>
      <c r="E160" s="3" t="s">
        <v>43</v>
      </c>
      <c r="F160" s="3">
        <v>6</v>
      </c>
      <c r="G160" s="3">
        <v>6</v>
      </c>
      <c r="H160" s="3"/>
      <c r="I160" s="3">
        <v>2.5139999999999998</v>
      </c>
      <c r="J160" s="3">
        <v>2.9990000000000001</v>
      </c>
      <c r="K160">
        <f t="shared" si="6"/>
        <v>9.9244230317280575</v>
      </c>
      <c r="L160" s="3" t="s">
        <v>32</v>
      </c>
      <c r="M160" t="s">
        <v>25</v>
      </c>
      <c r="N160" s="3" t="s">
        <v>26</v>
      </c>
      <c r="O160" t="str">
        <f t="shared" si="7"/>
        <v>CG_D10_T1_K1.jpg</v>
      </c>
      <c r="Q160" s="2" t="s">
        <v>764</v>
      </c>
      <c r="T160" s="3" t="s">
        <v>807</v>
      </c>
      <c r="U160" t="str">
        <f>IF(H160&gt;0,IF(L160="live",H160*0.84,H160),"")</f>
        <v/>
      </c>
      <c r="V160" t="str">
        <f>IF(H160&gt;0,IF(L160="live",H160*0.87,H160),"")</f>
        <v/>
      </c>
      <c r="W160" s="3" t="s">
        <v>802</v>
      </c>
      <c r="Y160" t="s">
        <v>827</v>
      </c>
      <c r="Z160" t="s">
        <v>827</v>
      </c>
      <c r="AA160" t="s">
        <v>826</v>
      </c>
      <c r="AB160" t="str">
        <f t="shared" si="8"/>
        <v>remove</v>
      </c>
    </row>
    <row r="161" spans="1:28" x14ac:dyDescent="0.2">
      <c r="A161" s="10"/>
      <c r="B161" s="10" t="s">
        <v>21</v>
      </c>
      <c r="C161" s="10">
        <v>10</v>
      </c>
      <c r="D161" s="10" t="s">
        <v>22</v>
      </c>
      <c r="E161" s="10" t="s">
        <v>43</v>
      </c>
      <c r="F161" s="10">
        <v>6</v>
      </c>
      <c r="G161" s="10">
        <v>6</v>
      </c>
      <c r="H161" s="10"/>
      <c r="I161" s="10">
        <v>2.5139999999999998</v>
      </c>
      <c r="J161" s="10">
        <v>2.9990000000000001</v>
      </c>
      <c r="K161">
        <f t="shared" si="6"/>
        <v>9.9244230317280575</v>
      </c>
      <c r="L161" s="10" t="s">
        <v>32</v>
      </c>
      <c r="M161" t="s">
        <v>25</v>
      </c>
      <c r="N161" s="10" t="s">
        <v>26</v>
      </c>
      <c r="O161" s="10" t="str">
        <f t="shared" si="7"/>
        <v>CG_D10_T1_K1.jpg</v>
      </c>
      <c r="P161" s="10"/>
      <c r="Q161" s="2" t="s">
        <v>764</v>
      </c>
      <c r="R161" s="10"/>
      <c r="S161" s="10"/>
      <c r="T161" t="s">
        <v>813</v>
      </c>
      <c r="W161" s="10" t="s">
        <v>802</v>
      </c>
      <c r="Y161" t="s">
        <v>826</v>
      </c>
      <c r="Z161" t="s">
        <v>826</v>
      </c>
      <c r="AA161" t="s">
        <v>826</v>
      </c>
      <c r="AB161" t="str">
        <f t="shared" si="8"/>
        <v/>
      </c>
    </row>
    <row r="162" spans="1:28" x14ac:dyDescent="0.2">
      <c r="B162" s="3" t="s">
        <v>21</v>
      </c>
      <c r="C162" s="3">
        <v>10</v>
      </c>
      <c r="D162" s="3" t="s">
        <v>22</v>
      </c>
      <c r="E162" s="3" t="s">
        <v>43</v>
      </c>
      <c r="F162" s="3">
        <v>7</v>
      </c>
      <c r="G162" s="3">
        <v>7</v>
      </c>
      <c r="H162" s="3"/>
      <c r="I162" s="3">
        <v>2.8220000000000001</v>
      </c>
      <c r="J162" s="3">
        <v>2.8940000000000001</v>
      </c>
      <c r="K162">
        <f t="shared" si="6"/>
        <v>12.067319211803108</v>
      </c>
      <c r="L162" s="3" t="s">
        <v>32</v>
      </c>
      <c r="M162" t="s">
        <v>25</v>
      </c>
      <c r="N162" s="3" t="s">
        <v>26</v>
      </c>
      <c r="O162" t="str">
        <f t="shared" si="7"/>
        <v>CG_D10_T1_K1.jpg</v>
      </c>
      <c r="Q162" s="2" t="s">
        <v>764</v>
      </c>
      <c r="T162" s="3" t="s">
        <v>807</v>
      </c>
      <c r="U162" t="str">
        <f>IF(H162&gt;0,IF(L162="live",H162*0.84,H162),"")</f>
        <v/>
      </c>
      <c r="V162" t="str">
        <f>IF(H162&gt;0,IF(L162="live",H162*0.87,H162),"")</f>
        <v/>
      </c>
      <c r="W162" s="3" t="s">
        <v>802</v>
      </c>
      <c r="Y162" t="s">
        <v>827</v>
      </c>
      <c r="Z162" t="s">
        <v>827</v>
      </c>
      <c r="AA162" t="s">
        <v>826</v>
      </c>
      <c r="AB162" t="str">
        <f t="shared" si="8"/>
        <v>remove</v>
      </c>
    </row>
    <row r="163" spans="1:28" x14ac:dyDescent="0.2">
      <c r="A163" s="10"/>
      <c r="B163" s="10" t="s">
        <v>21</v>
      </c>
      <c r="C163" s="10">
        <v>10</v>
      </c>
      <c r="D163" s="10" t="s">
        <v>22</v>
      </c>
      <c r="E163" s="10" t="s">
        <v>43</v>
      </c>
      <c r="F163" s="10">
        <v>7</v>
      </c>
      <c r="G163" s="10">
        <v>7</v>
      </c>
      <c r="H163" s="10"/>
      <c r="I163" s="10">
        <v>2.8220000000000001</v>
      </c>
      <c r="J163" s="10">
        <v>2.8940000000000001</v>
      </c>
      <c r="K163">
        <f t="shared" si="6"/>
        <v>12.067319211803108</v>
      </c>
      <c r="L163" s="10" t="s">
        <v>32</v>
      </c>
      <c r="M163" t="s">
        <v>25</v>
      </c>
      <c r="N163" s="10" t="s">
        <v>26</v>
      </c>
      <c r="O163" s="10" t="str">
        <f t="shared" si="7"/>
        <v>CG_D10_T1_K1.jpg</v>
      </c>
      <c r="P163" s="10"/>
      <c r="Q163" s="2" t="s">
        <v>764</v>
      </c>
      <c r="R163" s="10"/>
      <c r="S163" s="10"/>
      <c r="T163" t="s">
        <v>813</v>
      </c>
      <c r="W163" s="10" t="s">
        <v>802</v>
      </c>
      <c r="Y163" t="s">
        <v>826</v>
      </c>
      <c r="Z163" t="s">
        <v>826</v>
      </c>
      <c r="AA163" t="s">
        <v>826</v>
      </c>
      <c r="AB163" t="str">
        <f t="shared" si="8"/>
        <v/>
      </c>
    </row>
    <row r="164" spans="1:28" x14ac:dyDescent="0.2">
      <c r="B164" s="3" t="s">
        <v>21</v>
      </c>
      <c r="C164" s="3">
        <v>10</v>
      </c>
      <c r="D164" s="3" t="s">
        <v>22</v>
      </c>
      <c r="E164" s="3" t="s">
        <v>43</v>
      </c>
      <c r="F164" s="3">
        <v>8</v>
      </c>
      <c r="G164" s="3">
        <v>8</v>
      </c>
      <c r="H164" s="3"/>
      <c r="I164" s="3">
        <v>2.3370000000000002</v>
      </c>
      <c r="J164" s="3">
        <v>2.9209999999999998</v>
      </c>
      <c r="K164">
        <f t="shared" si="6"/>
        <v>8.3530914717179847</v>
      </c>
      <c r="L164" s="3" t="s">
        <v>32</v>
      </c>
      <c r="M164" t="s">
        <v>25</v>
      </c>
      <c r="N164" s="3" t="s">
        <v>26</v>
      </c>
      <c r="O164" t="str">
        <f t="shared" si="7"/>
        <v>CG_D10_T1_K1.jpg</v>
      </c>
      <c r="Q164" s="2" t="s">
        <v>764</v>
      </c>
      <c r="T164" s="3" t="s">
        <v>807</v>
      </c>
      <c r="U164" t="str">
        <f>IF(H164&gt;0,IF(L164="live",H164*0.84,H164),"")</f>
        <v/>
      </c>
      <c r="V164" t="str">
        <f>IF(H164&gt;0,IF(L164="live",H164*0.87,H164),"")</f>
        <v/>
      </c>
      <c r="W164" s="3" t="s">
        <v>802</v>
      </c>
      <c r="Y164" t="s">
        <v>827</v>
      </c>
      <c r="Z164" t="s">
        <v>827</v>
      </c>
      <c r="AA164" t="s">
        <v>826</v>
      </c>
      <c r="AB164" t="str">
        <f t="shared" si="8"/>
        <v>remove</v>
      </c>
    </row>
    <row r="165" spans="1:28" x14ac:dyDescent="0.2">
      <c r="A165" s="10"/>
      <c r="B165" s="10" t="s">
        <v>21</v>
      </c>
      <c r="C165" s="10">
        <v>10</v>
      </c>
      <c r="D165" s="10" t="s">
        <v>22</v>
      </c>
      <c r="E165" s="10" t="s">
        <v>43</v>
      </c>
      <c r="F165" s="10">
        <v>8</v>
      </c>
      <c r="G165" s="10">
        <v>8</v>
      </c>
      <c r="H165" s="10"/>
      <c r="I165" s="10">
        <v>2.3370000000000002</v>
      </c>
      <c r="J165" s="10">
        <v>2.9209999999999998</v>
      </c>
      <c r="K165">
        <f t="shared" si="6"/>
        <v>8.3530914717179847</v>
      </c>
      <c r="L165" s="10" t="s">
        <v>32</v>
      </c>
      <c r="M165" t="s">
        <v>25</v>
      </c>
      <c r="N165" s="10" t="s">
        <v>26</v>
      </c>
      <c r="O165" s="10" t="str">
        <f t="shared" si="7"/>
        <v>CG_D10_T1_K1.jpg</v>
      </c>
      <c r="P165" s="10"/>
      <c r="Q165" s="2" t="s">
        <v>764</v>
      </c>
      <c r="R165" s="10"/>
      <c r="S165" s="10"/>
      <c r="T165" t="s">
        <v>813</v>
      </c>
      <c r="W165" s="10" t="s">
        <v>802</v>
      </c>
      <c r="Y165" t="s">
        <v>826</v>
      </c>
      <c r="Z165" t="s">
        <v>826</v>
      </c>
      <c r="AA165" t="s">
        <v>826</v>
      </c>
      <c r="AB165" t="str">
        <f t="shared" si="8"/>
        <v/>
      </c>
    </row>
    <row r="166" spans="1:28" x14ac:dyDescent="0.2">
      <c r="B166" s="3" t="s">
        <v>21</v>
      </c>
      <c r="C166" s="3">
        <v>10</v>
      </c>
      <c r="D166" s="3" t="s">
        <v>22</v>
      </c>
      <c r="E166" s="3" t="s">
        <v>43</v>
      </c>
      <c r="F166" s="3">
        <v>9</v>
      </c>
      <c r="G166" s="3">
        <v>9</v>
      </c>
      <c r="H166" s="3"/>
      <c r="I166" s="3">
        <v>2.4369999999999998</v>
      </c>
      <c r="J166" s="3">
        <v>3.2610000000000001</v>
      </c>
      <c r="K166">
        <f t="shared" si="6"/>
        <v>10.140517354855884</v>
      </c>
      <c r="L166" s="3" t="s">
        <v>32</v>
      </c>
      <c r="M166" t="s">
        <v>25</v>
      </c>
      <c r="N166" s="3" t="s">
        <v>26</v>
      </c>
      <c r="O166" t="str">
        <f t="shared" si="7"/>
        <v>CG_D10_T1_K1.jpg</v>
      </c>
      <c r="Q166" s="2" t="s">
        <v>764</v>
      </c>
      <c r="T166" s="3" t="s">
        <v>807</v>
      </c>
      <c r="U166" t="str">
        <f>IF(H166&gt;0,IF(L166="live",H166*0.84,H166),"")</f>
        <v/>
      </c>
      <c r="V166" t="str">
        <f>IF(H166&gt;0,IF(L166="live",H166*0.87,H166),"")</f>
        <v/>
      </c>
      <c r="W166" s="3" t="s">
        <v>802</v>
      </c>
      <c r="Y166" t="s">
        <v>827</v>
      </c>
      <c r="Z166" t="s">
        <v>827</v>
      </c>
      <c r="AA166" t="s">
        <v>826</v>
      </c>
      <c r="AB166" t="str">
        <f t="shared" si="8"/>
        <v>remove</v>
      </c>
    </row>
    <row r="167" spans="1:28" x14ac:dyDescent="0.2">
      <c r="A167" s="10"/>
      <c r="B167" s="10" t="s">
        <v>21</v>
      </c>
      <c r="C167" s="10">
        <v>10</v>
      </c>
      <c r="D167" s="10" t="s">
        <v>22</v>
      </c>
      <c r="E167" s="10" t="s">
        <v>43</v>
      </c>
      <c r="F167" s="10">
        <v>9</v>
      </c>
      <c r="G167" s="10">
        <v>9</v>
      </c>
      <c r="H167" s="10"/>
      <c r="I167" s="10">
        <v>2.4369999999999998</v>
      </c>
      <c r="J167" s="10">
        <v>3.2610000000000001</v>
      </c>
      <c r="K167">
        <f t="shared" si="6"/>
        <v>10.140517354855884</v>
      </c>
      <c r="L167" s="10" t="s">
        <v>32</v>
      </c>
      <c r="M167" t="s">
        <v>25</v>
      </c>
      <c r="N167" s="10" t="s">
        <v>26</v>
      </c>
      <c r="O167" s="10" t="str">
        <f t="shared" si="7"/>
        <v>CG_D10_T1_K1.jpg</v>
      </c>
      <c r="P167" s="10"/>
      <c r="Q167" s="2" t="s">
        <v>764</v>
      </c>
      <c r="R167" s="10"/>
      <c r="S167" s="10"/>
      <c r="T167" t="s">
        <v>813</v>
      </c>
      <c r="W167" s="10" t="s">
        <v>802</v>
      </c>
      <c r="Y167" t="s">
        <v>826</v>
      </c>
      <c r="Z167" t="s">
        <v>826</v>
      </c>
      <c r="AA167" t="s">
        <v>826</v>
      </c>
      <c r="AB167" t="str">
        <f t="shared" si="8"/>
        <v/>
      </c>
    </row>
    <row r="168" spans="1:28" x14ac:dyDescent="0.2">
      <c r="B168" s="3" t="s">
        <v>21</v>
      </c>
      <c r="C168" s="3">
        <v>10</v>
      </c>
      <c r="D168" s="3" t="s">
        <v>22</v>
      </c>
      <c r="E168" s="3" t="s">
        <v>43</v>
      </c>
      <c r="F168" s="3">
        <v>10</v>
      </c>
      <c r="G168" s="3">
        <v>10</v>
      </c>
      <c r="H168" s="3"/>
      <c r="I168" s="3">
        <v>2.23</v>
      </c>
      <c r="J168" s="3">
        <v>2.7970000000000002</v>
      </c>
      <c r="K168">
        <f t="shared" si="6"/>
        <v>7.2828346186778328</v>
      </c>
      <c r="L168" s="3" t="s">
        <v>32</v>
      </c>
      <c r="M168" t="s">
        <v>25</v>
      </c>
      <c r="N168" s="3" t="s">
        <v>26</v>
      </c>
      <c r="O168" t="str">
        <f t="shared" si="7"/>
        <v>CG_D10_T1_K1.jpg</v>
      </c>
      <c r="Q168" s="2" t="s">
        <v>764</v>
      </c>
      <c r="T168" s="3" t="s">
        <v>807</v>
      </c>
      <c r="U168" t="str">
        <f>IF(H168&gt;0,IF(L168="live",H168*0.84,H168),"")</f>
        <v/>
      </c>
      <c r="V168" t="str">
        <f>IF(H168&gt;0,IF(L168="live",H168*0.87,H168),"")</f>
        <v/>
      </c>
      <c r="W168" s="3" t="s">
        <v>802</v>
      </c>
      <c r="Y168" t="s">
        <v>827</v>
      </c>
      <c r="Z168" t="s">
        <v>827</v>
      </c>
      <c r="AA168" t="s">
        <v>826</v>
      </c>
      <c r="AB168" t="str">
        <f t="shared" si="8"/>
        <v>remove</v>
      </c>
    </row>
    <row r="169" spans="1:28" x14ac:dyDescent="0.2">
      <c r="A169" s="10"/>
      <c r="B169" s="10" t="s">
        <v>21</v>
      </c>
      <c r="C169" s="10">
        <v>10</v>
      </c>
      <c r="D169" s="10" t="s">
        <v>22</v>
      </c>
      <c r="E169" s="10" t="s">
        <v>43</v>
      </c>
      <c r="F169" s="10">
        <v>10</v>
      </c>
      <c r="G169" s="10">
        <v>10</v>
      </c>
      <c r="H169" s="10"/>
      <c r="I169" s="10">
        <v>2.23</v>
      </c>
      <c r="J169" s="10">
        <v>2.7970000000000002</v>
      </c>
      <c r="K169">
        <f t="shared" si="6"/>
        <v>7.2828346186778328</v>
      </c>
      <c r="L169" s="10" t="s">
        <v>32</v>
      </c>
      <c r="M169" t="s">
        <v>25</v>
      </c>
      <c r="N169" s="10" t="s">
        <v>26</v>
      </c>
      <c r="O169" s="10" t="str">
        <f t="shared" si="7"/>
        <v>CG_D10_T1_K1.jpg</v>
      </c>
      <c r="P169" s="10"/>
      <c r="Q169" s="2" t="s">
        <v>764</v>
      </c>
      <c r="R169" s="10"/>
      <c r="S169" s="10"/>
      <c r="T169" t="s">
        <v>813</v>
      </c>
      <c r="W169" s="10" t="s">
        <v>802</v>
      </c>
      <c r="Y169" t="s">
        <v>826</v>
      </c>
      <c r="Z169" t="s">
        <v>826</v>
      </c>
      <c r="AA169" t="s">
        <v>826</v>
      </c>
      <c r="AB169" t="str">
        <f t="shared" si="8"/>
        <v/>
      </c>
    </row>
    <row r="170" spans="1:28" x14ac:dyDescent="0.2">
      <c r="B170" s="3" t="s">
        <v>21</v>
      </c>
      <c r="C170" s="3">
        <v>10</v>
      </c>
      <c r="D170" s="3" t="s">
        <v>22</v>
      </c>
      <c r="E170" s="3" t="s">
        <v>75</v>
      </c>
      <c r="F170" s="3">
        <v>1</v>
      </c>
      <c r="G170" s="3">
        <v>1</v>
      </c>
      <c r="H170" s="3"/>
      <c r="I170" s="3">
        <v>3.0680000000000001</v>
      </c>
      <c r="J170" s="3">
        <v>3.2850000000000001</v>
      </c>
      <c r="K170">
        <f t="shared" si="6"/>
        <v>16.189906474107602</v>
      </c>
      <c r="L170" s="3" t="s">
        <v>32</v>
      </c>
      <c r="M170" t="s">
        <v>25</v>
      </c>
      <c r="N170" s="3" t="s">
        <v>26</v>
      </c>
      <c r="O170" t="str">
        <f t="shared" si="7"/>
        <v>CG_D10_T1_K10.jpg</v>
      </c>
      <c r="Q170" s="2" t="s">
        <v>764</v>
      </c>
      <c r="T170" s="3" t="s">
        <v>807</v>
      </c>
      <c r="U170" t="str">
        <f>IF(H170&gt;0,IF(L170="live",H170*0.84,H170),"")</f>
        <v/>
      </c>
      <c r="V170" t="str">
        <f>IF(H170&gt;0,IF(L170="live",H170*0.87,H170),"")</f>
        <v/>
      </c>
      <c r="W170" s="3" t="s">
        <v>802</v>
      </c>
      <c r="Y170" t="s">
        <v>827</v>
      </c>
      <c r="Z170" t="s">
        <v>827</v>
      </c>
      <c r="AA170" t="s">
        <v>826</v>
      </c>
      <c r="AB170" t="str">
        <f t="shared" si="8"/>
        <v>remove</v>
      </c>
    </row>
    <row r="171" spans="1:28" x14ac:dyDescent="0.2">
      <c r="A171" s="10"/>
      <c r="B171" s="10" t="s">
        <v>21</v>
      </c>
      <c r="C171" s="10">
        <v>10</v>
      </c>
      <c r="D171" s="10" t="s">
        <v>22</v>
      </c>
      <c r="E171" s="10" t="s">
        <v>75</v>
      </c>
      <c r="F171" s="10">
        <v>1</v>
      </c>
      <c r="G171" s="10">
        <v>1</v>
      </c>
      <c r="H171" s="10"/>
      <c r="I171" s="10">
        <v>3.0680000000000001</v>
      </c>
      <c r="J171" s="10">
        <v>3.2850000000000001</v>
      </c>
      <c r="K171">
        <f t="shared" si="6"/>
        <v>16.189906474107602</v>
      </c>
      <c r="L171" s="10" t="s">
        <v>32</v>
      </c>
      <c r="M171" t="s">
        <v>25</v>
      </c>
      <c r="N171" s="10" t="s">
        <v>26</v>
      </c>
      <c r="O171" s="10" t="str">
        <f t="shared" si="7"/>
        <v>CG_D10_T1_K10.jpg</v>
      </c>
      <c r="P171" s="10"/>
      <c r="Q171" s="2" t="s">
        <v>764</v>
      </c>
      <c r="R171" s="10"/>
      <c r="S171" s="10"/>
      <c r="T171" t="s">
        <v>813</v>
      </c>
      <c r="W171" s="10" t="s">
        <v>802</v>
      </c>
      <c r="Y171" t="s">
        <v>826</v>
      </c>
      <c r="Z171" t="s">
        <v>826</v>
      </c>
      <c r="AA171" t="s">
        <v>826</v>
      </c>
      <c r="AB171" t="str">
        <f t="shared" si="8"/>
        <v/>
      </c>
    </row>
    <row r="172" spans="1:28" x14ac:dyDescent="0.2">
      <c r="B172" s="3" t="s">
        <v>21</v>
      </c>
      <c r="C172" s="3">
        <v>10</v>
      </c>
      <c r="D172" s="3" t="s">
        <v>22</v>
      </c>
      <c r="E172" s="3" t="s">
        <v>75</v>
      </c>
      <c r="F172" s="3">
        <v>2</v>
      </c>
      <c r="G172" s="3">
        <v>2</v>
      </c>
      <c r="H172" s="3"/>
      <c r="I172" s="3">
        <v>3.28</v>
      </c>
      <c r="J172" s="3">
        <v>3.6850000000000001</v>
      </c>
      <c r="K172">
        <f t="shared" si="6"/>
        <v>20.757900939893329</v>
      </c>
      <c r="L172" s="3" t="s">
        <v>32</v>
      </c>
      <c r="M172" t="s">
        <v>25</v>
      </c>
      <c r="N172" s="3" t="s">
        <v>26</v>
      </c>
      <c r="O172" t="str">
        <f t="shared" si="7"/>
        <v>CG_D10_T1_K10.jpg</v>
      </c>
      <c r="Q172" s="2" t="s">
        <v>764</v>
      </c>
      <c r="T172" s="3" t="s">
        <v>807</v>
      </c>
      <c r="U172" t="str">
        <f>IF(H172&gt;0,IF(L172="live",H172*0.84,H172),"")</f>
        <v/>
      </c>
      <c r="V172" t="str">
        <f>IF(H172&gt;0,IF(L172="live",H172*0.87,H172),"")</f>
        <v/>
      </c>
      <c r="W172" s="3" t="s">
        <v>802</v>
      </c>
      <c r="Y172" t="s">
        <v>827</v>
      </c>
      <c r="Z172" t="s">
        <v>827</v>
      </c>
      <c r="AA172" t="s">
        <v>826</v>
      </c>
      <c r="AB172" t="str">
        <f t="shared" si="8"/>
        <v>remove</v>
      </c>
    </row>
    <row r="173" spans="1:28" x14ac:dyDescent="0.2">
      <c r="A173" s="10"/>
      <c r="B173" s="10" t="s">
        <v>21</v>
      </c>
      <c r="C173" s="10">
        <v>10</v>
      </c>
      <c r="D173" s="10" t="s">
        <v>22</v>
      </c>
      <c r="E173" s="10" t="s">
        <v>75</v>
      </c>
      <c r="F173" s="10">
        <v>2</v>
      </c>
      <c r="G173" s="10">
        <v>2</v>
      </c>
      <c r="H173" s="10"/>
      <c r="I173" s="10">
        <v>3.28</v>
      </c>
      <c r="J173" s="10">
        <v>3.6850000000000001</v>
      </c>
      <c r="K173">
        <f t="shared" si="6"/>
        <v>20.757900939893329</v>
      </c>
      <c r="L173" s="10" t="s">
        <v>32</v>
      </c>
      <c r="M173" t="s">
        <v>25</v>
      </c>
      <c r="N173" s="10" t="s">
        <v>26</v>
      </c>
      <c r="O173" s="10" t="str">
        <f t="shared" si="7"/>
        <v>CG_D10_T1_K10.jpg</v>
      </c>
      <c r="P173" s="10"/>
      <c r="Q173" s="2" t="s">
        <v>764</v>
      </c>
      <c r="R173" s="10"/>
      <c r="S173" s="10"/>
      <c r="T173" t="s">
        <v>813</v>
      </c>
      <c r="W173" s="10" t="s">
        <v>802</v>
      </c>
      <c r="Y173" t="s">
        <v>826</v>
      </c>
      <c r="Z173" t="s">
        <v>826</v>
      </c>
      <c r="AA173" t="s">
        <v>826</v>
      </c>
      <c r="AB173" t="str">
        <f t="shared" si="8"/>
        <v/>
      </c>
    </row>
    <row r="174" spans="1:28" x14ac:dyDescent="0.2">
      <c r="B174" s="3" t="s">
        <v>21</v>
      </c>
      <c r="C174" s="3">
        <v>10</v>
      </c>
      <c r="D174" s="3" t="s">
        <v>22</v>
      </c>
      <c r="E174" s="3" t="s">
        <v>75</v>
      </c>
      <c r="F174" s="3">
        <v>3</v>
      </c>
      <c r="G174" s="3">
        <v>3</v>
      </c>
      <c r="H174" s="3"/>
      <c r="I174" s="3">
        <v>2.5289999999999999</v>
      </c>
      <c r="J174" s="3">
        <v>3.1240000000000001</v>
      </c>
      <c r="K174">
        <f t="shared" si="6"/>
        <v>10.461812672890259</v>
      </c>
      <c r="L174" s="3" t="s">
        <v>32</v>
      </c>
      <c r="M174" t="s">
        <v>25</v>
      </c>
      <c r="N174" s="3" t="s">
        <v>26</v>
      </c>
      <c r="O174" t="str">
        <f t="shared" si="7"/>
        <v>CG_D10_T1_K10.jpg</v>
      </c>
      <c r="Q174" s="2" t="s">
        <v>764</v>
      </c>
      <c r="T174" s="3" t="s">
        <v>807</v>
      </c>
      <c r="U174" t="str">
        <f>IF(H174&gt;0,IF(L174="live",H174*0.84,H174),"")</f>
        <v/>
      </c>
      <c r="V174" t="str">
        <f>IF(H174&gt;0,IF(L174="live",H174*0.87,H174),"")</f>
        <v/>
      </c>
      <c r="W174" s="3" t="s">
        <v>802</v>
      </c>
      <c r="Y174" t="s">
        <v>827</v>
      </c>
      <c r="Z174" t="s">
        <v>827</v>
      </c>
      <c r="AA174" t="s">
        <v>826</v>
      </c>
      <c r="AB174" t="str">
        <f t="shared" si="8"/>
        <v>remove</v>
      </c>
    </row>
    <row r="175" spans="1:28" x14ac:dyDescent="0.2">
      <c r="A175" s="10"/>
      <c r="B175" s="10" t="s">
        <v>21</v>
      </c>
      <c r="C175" s="10">
        <v>10</v>
      </c>
      <c r="D175" s="10" t="s">
        <v>22</v>
      </c>
      <c r="E175" s="10" t="s">
        <v>75</v>
      </c>
      <c r="F175" s="10">
        <v>3</v>
      </c>
      <c r="G175" s="10">
        <v>3</v>
      </c>
      <c r="H175" s="10"/>
      <c r="I175" s="10">
        <v>2.5289999999999999</v>
      </c>
      <c r="J175" s="10">
        <v>3.1240000000000001</v>
      </c>
      <c r="K175">
        <f t="shared" si="6"/>
        <v>10.461812672890259</v>
      </c>
      <c r="L175" s="10" t="s">
        <v>32</v>
      </c>
      <c r="M175" t="s">
        <v>25</v>
      </c>
      <c r="N175" s="10" t="s">
        <v>26</v>
      </c>
      <c r="O175" s="10" t="str">
        <f t="shared" si="7"/>
        <v>CG_D10_T1_K10.jpg</v>
      </c>
      <c r="P175" s="10"/>
      <c r="Q175" s="2" t="s">
        <v>764</v>
      </c>
      <c r="R175" s="10"/>
      <c r="S175" s="10"/>
      <c r="T175" t="s">
        <v>813</v>
      </c>
      <c r="W175" s="10" t="s">
        <v>802</v>
      </c>
      <c r="Y175" t="s">
        <v>826</v>
      </c>
      <c r="Z175" t="s">
        <v>826</v>
      </c>
      <c r="AA175" t="s">
        <v>826</v>
      </c>
      <c r="AB175" t="str">
        <f t="shared" si="8"/>
        <v/>
      </c>
    </row>
    <row r="176" spans="1:28" x14ac:dyDescent="0.2">
      <c r="B176" s="3" t="s">
        <v>21</v>
      </c>
      <c r="C176" s="3">
        <v>10</v>
      </c>
      <c r="D176" s="3" t="s">
        <v>22</v>
      </c>
      <c r="E176" s="3" t="s">
        <v>75</v>
      </c>
      <c r="F176" s="3">
        <v>4</v>
      </c>
      <c r="G176" s="3">
        <v>4</v>
      </c>
      <c r="H176" s="3"/>
      <c r="I176" s="3">
        <v>2.8250000000000002</v>
      </c>
      <c r="J176" s="3">
        <v>3.3069999999999999</v>
      </c>
      <c r="K176">
        <f t="shared" si="6"/>
        <v>13.818768925205209</v>
      </c>
      <c r="L176" s="3" t="s">
        <v>32</v>
      </c>
      <c r="M176" t="s">
        <v>25</v>
      </c>
      <c r="N176" s="3" t="s">
        <v>26</v>
      </c>
      <c r="O176" t="str">
        <f t="shared" si="7"/>
        <v>CG_D10_T1_K10.jpg</v>
      </c>
      <c r="Q176" s="2" t="s">
        <v>764</v>
      </c>
      <c r="T176" s="3" t="s">
        <v>807</v>
      </c>
      <c r="U176" t="str">
        <f>IF(H176&gt;0,IF(L176="live",H176*0.84,H176),"")</f>
        <v/>
      </c>
      <c r="V176" t="str">
        <f>IF(H176&gt;0,IF(L176="live",H176*0.87,H176),"")</f>
        <v/>
      </c>
      <c r="W176" s="3" t="s">
        <v>802</v>
      </c>
      <c r="Y176" t="s">
        <v>827</v>
      </c>
      <c r="Z176" t="s">
        <v>827</v>
      </c>
      <c r="AA176" t="s">
        <v>826</v>
      </c>
      <c r="AB176" t="str">
        <f t="shared" si="8"/>
        <v>remove</v>
      </c>
    </row>
    <row r="177" spans="1:28" x14ac:dyDescent="0.2">
      <c r="A177" s="10"/>
      <c r="B177" s="10" t="s">
        <v>21</v>
      </c>
      <c r="C177" s="10">
        <v>10</v>
      </c>
      <c r="D177" s="10" t="s">
        <v>22</v>
      </c>
      <c r="E177" s="10" t="s">
        <v>75</v>
      </c>
      <c r="F177" s="10">
        <v>4</v>
      </c>
      <c r="G177" s="10">
        <v>4</v>
      </c>
      <c r="H177" s="10"/>
      <c r="I177" s="10">
        <v>2.8250000000000002</v>
      </c>
      <c r="J177" s="10">
        <v>3.3069999999999999</v>
      </c>
      <c r="K177">
        <f t="shared" si="6"/>
        <v>13.818768925205209</v>
      </c>
      <c r="L177" s="10" t="s">
        <v>32</v>
      </c>
      <c r="M177" t="s">
        <v>25</v>
      </c>
      <c r="N177" s="10" t="s">
        <v>26</v>
      </c>
      <c r="O177" s="10" t="str">
        <f t="shared" si="7"/>
        <v>CG_D10_T1_K10.jpg</v>
      </c>
      <c r="P177" s="10"/>
      <c r="Q177" s="2" t="s">
        <v>764</v>
      </c>
      <c r="R177" s="10"/>
      <c r="S177" s="10"/>
      <c r="T177" t="s">
        <v>813</v>
      </c>
      <c r="W177" s="10" t="s">
        <v>802</v>
      </c>
      <c r="Y177" t="s">
        <v>826</v>
      </c>
      <c r="Z177" t="s">
        <v>826</v>
      </c>
      <c r="AA177" t="s">
        <v>826</v>
      </c>
      <c r="AB177" t="str">
        <f t="shared" si="8"/>
        <v/>
      </c>
    </row>
    <row r="178" spans="1:28" x14ac:dyDescent="0.2">
      <c r="B178" s="3" t="s">
        <v>21</v>
      </c>
      <c r="C178" s="3">
        <v>10</v>
      </c>
      <c r="D178" s="3" t="s">
        <v>22</v>
      </c>
      <c r="E178" s="3" t="s">
        <v>75</v>
      </c>
      <c r="F178" s="3">
        <v>5</v>
      </c>
      <c r="G178" s="3">
        <v>5</v>
      </c>
      <c r="H178" s="3"/>
      <c r="I178" s="3">
        <v>3.1230000000000002</v>
      </c>
      <c r="J178" s="3">
        <v>3.7370000000000001</v>
      </c>
      <c r="K178">
        <f t="shared" si="6"/>
        <v>19.083820447284346</v>
      </c>
      <c r="L178" s="3" t="s">
        <v>32</v>
      </c>
      <c r="M178" t="s">
        <v>25</v>
      </c>
      <c r="N178" s="3" t="s">
        <v>26</v>
      </c>
      <c r="O178" t="str">
        <f t="shared" si="7"/>
        <v>CG_D10_T1_K10.jpg</v>
      </c>
      <c r="Q178" s="2" t="s">
        <v>764</v>
      </c>
      <c r="T178" s="3" t="s">
        <v>807</v>
      </c>
      <c r="U178" t="str">
        <f>IF(H178&gt;0,IF(L178="live",H178*0.84,H178),"")</f>
        <v/>
      </c>
      <c r="V178" t="str">
        <f>IF(H178&gt;0,IF(L178="live",H178*0.87,H178),"")</f>
        <v/>
      </c>
      <c r="W178" s="3" t="s">
        <v>802</v>
      </c>
      <c r="Y178" t="s">
        <v>827</v>
      </c>
      <c r="Z178" t="s">
        <v>827</v>
      </c>
      <c r="AA178" t="s">
        <v>826</v>
      </c>
      <c r="AB178" t="str">
        <f t="shared" si="8"/>
        <v>remove</v>
      </c>
    </row>
    <row r="179" spans="1:28" x14ac:dyDescent="0.2">
      <c r="A179" s="10"/>
      <c r="B179" s="10" t="s">
        <v>21</v>
      </c>
      <c r="C179" s="10">
        <v>10</v>
      </c>
      <c r="D179" s="10" t="s">
        <v>22</v>
      </c>
      <c r="E179" s="10" t="s">
        <v>75</v>
      </c>
      <c r="F179" s="10">
        <v>5</v>
      </c>
      <c r="G179" s="10">
        <v>5</v>
      </c>
      <c r="H179" s="10"/>
      <c r="I179" s="10">
        <v>3.1230000000000002</v>
      </c>
      <c r="J179" s="10">
        <v>3.7370000000000001</v>
      </c>
      <c r="K179">
        <f t="shared" si="6"/>
        <v>19.083820447284346</v>
      </c>
      <c r="L179" s="10" t="s">
        <v>32</v>
      </c>
      <c r="M179" t="s">
        <v>25</v>
      </c>
      <c r="N179" s="10" t="s">
        <v>26</v>
      </c>
      <c r="O179" s="10" t="str">
        <f t="shared" si="7"/>
        <v>CG_D10_T1_K10.jpg</v>
      </c>
      <c r="P179" s="10"/>
      <c r="Q179" s="2" t="s">
        <v>764</v>
      </c>
      <c r="R179" s="10"/>
      <c r="S179" s="10"/>
      <c r="T179" t="s">
        <v>813</v>
      </c>
      <c r="W179" s="10" t="s">
        <v>802</v>
      </c>
      <c r="Y179" t="s">
        <v>826</v>
      </c>
      <c r="Z179" t="s">
        <v>826</v>
      </c>
      <c r="AA179" t="s">
        <v>826</v>
      </c>
      <c r="AB179" t="str">
        <f t="shared" si="8"/>
        <v/>
      </c>
    </row>
    <row r="180" spans="1:28" x14ac:dyDescent="0.2">
      <c r="B180" s="3" t="s">
        <v>21</v>
      </c>
      <c r="C180" s="3">
        <v>10</v>
      </c>
      <c r="D180" s="3" t="s">
        <v>22</v>
      </c>
      <c r="E180" s="3" t="s">
        <v>75</v>
      </c>
      <c r="F180" s="3">
        <v>6</v>
      </c>
      <c r="G180" s="3">
        <v>6</v>
      </c>
      <c r="H180" s="3"/>
      <c r="I180" s="3">
        <v>2.5859999999999999</v>
      </c>
      <c r="J180" s="3">
        <v>3.5089999999999999</v>
      </c>
      <c r="K180">
        <f t="shared" si="6"/>
        <v>12.286796484389457</v>
      </c>
      <c r="L180" s="3" t="s">
        <v>32</v>
      </c>
      <c r="M180" t="s">
        <v>25</v>
      </c>
      <c r="N180" s="3" t="s">
        <v>26</v>
      </c>
      <c r="O180" t="str">
        <f t="shared" si="7"/>
        <v>CG_D10_T1_K10.jpg</v>
      </c>
      <c r="Q180" s="2" t="s">
        <v>764</v>
      </c>
      <c r="T180" s="3" t="s">
        <v>807</v>
      </c>
      <c r="U180" t="str">
        <f>IF(H180&gt;0,IF(L180="live",H180*0.84,H180),"")</f>
        <v/>
      </c>
      <c r="V180" t="str">
        <f>IF(H180&gt;0,IF(L180="live",H180*0.87,H180),"")</f>
        <v/>
      </c>
      <c r="W180" s="3" t="s">
        <v>802</v>
      </c>
      <c r="Y180" t="s">
        <v>827</v>
      </c>
      <c r="Z180" t="s">
        <v>827</v>
      </c>
      <c r="AA180" t="s">
        <v>826</v>
      </c>
      <c r="AB180" t="str">
        <f t="shared" si="8"/>
        <v>remove</v>
      </c>
    </row>
    <row r="181" spans="1:28" x14ac:dyDescent="0.2">
      <c r="A181" s="10"/>
      <c r="B181" s="10" t="s">
        <v>21</v>
      </c>
      <c r="C181" s="10">
        <v>10</v>
      </c>
      <c r="D181" s="10" t="s">
        <v>22</v>
      </c>
      <c r="E181" s="10" t="s">
        <v>75</v>
      </c>
      <c r="F181" s="10">
        <v>6</v>
      </c>
      <c r="G181" s="10">
        <v>6</v>
      </c>
      <c r="H181" s="10"/>
      <c r="I181" s="10">
        <v>2.5859999999999999</v>
      </c>
      <c r="J181" s="10">
        <v>3.5089999999999999</v>
      </c>
      <c r="K181">
        <f t="shared" si="6"/>
        <v>12.286796484389457</v>
      </c>
      <c r="L181" s="10" t="s">
        <v>32</v>
      </c>
      <c r="M181" t="s">
        <v>25</v>
      </c>
      <c r="N181" s="10" t="s">
        <v>26</v>
      </c>
      <c r="O181" s="10" t="str">
        <f t="shared" si="7"/>
        <v>CG_D10_T1_K10.jpg</v>
      </c>
      <c r="P181" s="10"/>
      <c r="Q181" s="2" t="s">
        <v>764</v>
      </c>
      <c r="R181" s="10"/>
      <c r="S181" s="10"/>
      <c r="T181" t="s">
        <v>813</v>
      </c>
      <c r="W181" s="10" t="s">
        <v>802</v>
      </c>
      <c r="Y181" t="s">
        <v>826</v>
      </c>
      <c r="Z181" t="s">
        <v>826</v>
      </c>
      <c r="AA181" t="s">
        <v>826</v>
      </c>
      <c r="AB181" t="str">
        <f t="shared" si="8"/>
        <v/>
      </c>
    </row>
    <row r="182" spans="1:28" x14ac:dyDescent="0.2">
      <c r="B182" s="3" t="s">
        <v>21</v>
      </c>
      <c r="C182" s="3">
        <v>10</v>
      </c>
      <c r="D182" s="3" t="s">
        <v>22</v>
      </c>
      <c r="E182" s="3" t="s">
        <v>75</v>
      </c>
      <c r="F182" s="3">
        <v>7</v>
      </c>
      <c r="G182" s="3">
        <v>7</v>
      </c>
      <c r="H182" s="3"/>
      <c r="I182" s="3">
        <v>1.899</v>
      </c>
      <c r="J182" s="3">
        <v>2.9630000000000001</v>
      </c>
      <c r="K182">
        <f t="shared" si="6"/>
        <v>5.5947390689641949</v>
      </c>
      <c r="L182" s="3" t="s">
        <v>32</v>
      </c>
      <c r="M182" t="s">
        <v>25</v>
      </c>
      <c r="N182" s="3" t="s">
        <v>26</v>
      </c>
      <c r="O182" t="str">
        <f t="shared" si="7"/>
        <v>CG_D10_T1_K10.jpg</v>
      </c>
      <c r="Q182" s="2" t="s">
        <v>764</v>
      </c>
      <c r="T182" s="3" t="s">
        <v>807</v>
      </c>
      <c r="U182" t="str">
        <f>IF(H182&gt;0,IF(L182="live",H182*0.84,H182),"")</f>
        <v/>
      </c>
      <c r="V182" t="str">
        <f>IF(H182&gt;0,IF(L182="live",H182*0.87,H182),"")</f>
        <v/>
      </c>
      <c r="W182" s="3" t="s">
        <v>802</v>
      </c>
      <c r="Y182" t="s">
        <v>827</v>
      </c>
      <c r="Z182" t="s">
        <v>827</v>
      </c>
      <c r="AA182" t="s">
        <v>826</v>
      </c>
      <c r="AB182" t="str">
        <f t="shared" si="8"/>
        <v>remove</v>
      </c>
    </row>
    <row r="183" spans="1:28" x14ac:dyDescent="0.2">
      <c r="A183" s="10"/>
      <c r="B183" s="10" t="s">
        <v>21</v>
      </c>
      <c r="C183" s="10">
        <v>10</v>
      </c>
      <c r="D183" s="10" t="s">
        <v>22</v>
      </c>
      <c r="E183" s="10" t="s">
        <v>75</v>
      </c>
      <c r="F183" s="10">
        <v>7</v>
      </c>
      <c r="G183" s="10">
        <v>7</v>
      </c>
      <c r="H183" s="10"/>
      <c r="I183" s="10">
        <v>1.899</v>
      </c>
      <c r="J183" s="10">
        <v>2.9630000000000001</v>
      </c>
      <c r="K183">
        <f t="shared" si="6"/>
        <v>5.5947390689641949</v>
      </c>
      <c r="L183" s="10" t="s">
        <v>32</v>
      </c>
      <c r="M183" t="s">
        <v>25</v>
      </c>
      <c r="N183" s="10" t="s">
        <v>26</v>
      </c>
      <c r="O183" s="10" t="str">
        <f t="shared" si="7"/>
        <v>CG_D10_T1_K10.jpg</v>
      </c>
      <c r="P183" s="10"/>
      <c r="Q183" s="2" t="s">
        <v>764</v>
      </c>
      <c r="R183" s="10"/>
      <c r="S183" s="10"/>
      <c r="T183" t="s">
        <v>813</v>
      </c>
      <c r="W183" s="10" t="s">
        <v>802</v>
      </c>
      <c r="Y183" t="s">
        <v>826</v>
      </c>
      <c r="Z183" t="s">
        <v>826</v>
      </c>
      <c r="AA183" t="s">
        <v>826</v>
      </c>
      <c r="AB183" t="str">
        <f t="shared" si="8"/>
        <v/>
      </c>
    </row>
    <row r="184" spans="1:28" x14ac:dyDescent="0.2">
      <c r="B184" s="3" t="s">
        <v>21</v>
      </c>
      <c r="C184" s="3">
        <v>10</v>
      </c>
      <c r="D184" s="3" t="s">
        <v>22</v>
      </c>
      <c r="E184" s="3" t="s">
        <v>75</v>
      </c>
      <c r="F184" s="3">
        <v>8</v>
      </c>
      <c r="G184" s="3">
        <v>8</v>
      </c>
      <c r="H184" s="3"/>
      <c r="I184" s="3">
        <v>2.319</v>
      </c>
      <c r="J184" s="3">
        <v>3.5760000000000001</v>
      </c>
      <c r="K184">
        <f t="shared" si="6"/>
        <v>10.069253227274038</v>
      </c>
      <c r="L184" s="3" t="s">
        <v>32</v>
      </c>
      <c r="M184" t="s">
        <v>25</v>
      </c>
      <c r="N184" s="3" t="s">
        <v>26</v>
      </c>
      <c r="O184" t="str">
        <f t="shared" si="7"/>
        <v>CG_D10_T1_K10.jpg</v>
      </c>
      <c r="Q184" s="2" t="s">
        <v>764</v>
      </c>
      <c r="T184" s="3" t="s">
        <v>807</v>
      </c>
      <c r="U184" t="str">
        <f>IF(H184&gt;0,IF(L184="live",H184*0.84,H184),"")</f>
        <v/>
      </c>
      <c r="V184" t="str">
        <f>IF(H184&gt;0,IF(L184="live",H184*0.87,H184),"")</f>
        <v/>
      </c>
      <c r="W184" s="3" t="s">
        <v>802</v>
      </c>
      <c r="Y184" t="s">
        <v>827</v>
      </c>
      <c r="Z184" t="s">
        <v>827</v>
      </c>
      <c r="AA184" t="s">
        <v>826</v>
      </c>
      <c r="AB184" t="str">
        <f t="shared" si="8"/>
        <v>remove</v>
      </c>
    </row>
    <row r="185" spans="1:28" x14ac:dyDescent="0.2">
      <c r="A185" s="10"/>
      <c r="B185" s="10" t="s">
        <v>21</v>
      </c>
      <c r="C185" s="10">
        <v>10</v>
      </c>
      <c r="D185" s="10" t="s">
        <v>22</v>
      </c>
      <c r="E185" s="10" t="s">
        <v>75</v>
      </c>
      <c r="F185" s="10">
        <v>8</v>
      </c>
      <c r="G185" s="10">
        <v>8</v>
      </c>
      <c r="H185" s="10"/>
      <c r="I185" s="10">
        <v>2.319</v>
      </c>
      <c r="J185" s="10">
        <v>3.5760000000000001</v>
      </c>
      <c r="K185">
        <f t="shared" si="6"/>
        <v>10.069253227274038</v>
      </c>
      <c r="L185" s="10" t="s">
        <v>32</v>
      </c>
      <c r="M185" t="s">
        <v>25</v>
      </c>
      <c r="N185" s="10" t="s">
        <v>26</v>
      </c>
      <c r="O185" s="10" t="str">
        <f t="shared" si="7"/>
        <v>CG_D10_T1_K10.jpg</v>
      </c>
      <c r="P185" s="10"/>
      <c r="Q185" s="2" t="s">
        <v>764</v>
      </c>
      <c r="R185" s="10"/>
      <c r="S185" s="10"/>
      <c r="T185" t="s">
        <v>813</v>
      </c>
      <c r="W185" s="10" t="s">
        <v>802</v>
      </c>
      <c r="Y185" t="s">
        <v>826</v>
      </c>
      <c r="Z185" t="s">
        <v>826</v>
      </c>
      <c r="AA185" t="s">
        <v>826</v>
      </c>
      <c r="AB185" t="str">
        <f t="shared" si="8"/>
        <v/>
      </c>
    </row>
    <row r="186" spans="1:28" x14ac:dyDescent="0.2">
      <c r="B186" s="3" t="s">
        <v>21</v>
      </c>
      <c r="C186" s="3">
        <v>10</v>
      </c>
      <c r="D186" s="3" t="s">
        <v>22</v>
      </c>
      <c r="E186" s="3" t="s">
        <v>75</v>
      </c>
      <c r="F186" s="3">
        <v>9</v>
      </c>
      <c r="G186" s="3">
        <v>9</v>
      </c>
      <c r="H186" s="3"/>
      <c r="I186" s="3">
        <v>2.2610000000000001</v>
      </c>
      <c r="J186" s="3">
        <v>3.2029999999999998</v>
      </c>
      <c r="K186">
        <f t="shared" si="6"/>
        <v>8.5734638073808611</v>
      </c>
      <c r="L186" s="3" t="s">
        <v>32</v>
      </c>
      <c r="M186" t="s">
        <v>25</v>
      </c>
      <c r="N186" s="3" t="s">
        <v>26</v>
      </c>
      <c r="O186" t="str">
        <f t="shared" si="7"/>
        <v>CG_D10_T1_K10.jpg</v>
      </c>
      <c r="Q186" s="2" t="s">
        <v>764</v>
      </c>
      <c r="T186" s="3" t="s">
        <v>807</v>
      </c>
      <c r="U186" t="str">
        <f>IF(H186&gt;0,IF(L186="live",H186*0.84,H186),"")</f>
        <v/>
      </c>
      <c r="V186" t="str">
        <f>IF(H186&gt;0,IF(L186="live",H186*0.87,H186),"")</f>
        <v/>
      </c>
      <c r="W186" s="3" t="s">
        <v>802</v>
      </c>
      <c r="Y186" t="s">
        <v>827</v>
      </c>
      <c r="Z186" t="s">
        <v>827</v>
      </c>
      <c r="AA186" t="s">
        <v>826</v>
      </c>
      <c r="AB186" t="str">
        <f t="shared" si="8"/>
        <v>remove</v>
      </c>
    </row>
    <row r="187" spans="1:28" x14ac:dyDescent="0.2">
      <c r="A187" s="10"/>
      <c r="B187" s="10" t="s">
        <v>21</v>
      </c>
      <c r="C187" s="10">
        <v>10</v>
      </c>
      <c r="D187" s="10" t="s">
        <v>22</v>
      </c>
      <c r="E187" s="10" t="s">
        <v>75</v>
      </c>
      <c r="F187" s="10">
        <v>9</v>
      </c>
      <c r="G187" s="10">
        <v>9</v>
      </c>
      <c r="H187" s="10"/>
      <c r="I187" s="10">
        <v>2.2610000000000001</v>
      </c>
      <c r="J187" s="10">
        <v>3.2029999999999998</v>
      </c>
      <c r="K187">
        <f t="shared" si="6"/>
        <v>8.5734638073808611</v>
      </c>
      <c r="L187" s="10" t="s">
        <v>32</v>
      </c>
      <c r="M187" t="s">
        <v>25</v>
      </c>
      <c r="N187" s="10" t="s">
        <v>26</v>
      </c>
      <c r="O187" s="10" t="str">
        <f t="shared" si="7"/>
        <v>CG_D10_T1_K10.jpg</v>
      </c>
      <c r="P187" s="10"/>
      <c r="Q187" s="2" t="s">
        <v>764</v>
      </c>
      <c r="R187" s="10"/>
      <c r="S187" s="10"/>
      <c r="T187" t="s">
        <v>813</v>
      </c>
      <c r="W187" s="10" t="s">
        <v>802</v>
      </c>
      <c r="Y187" t="s">
        <v>826</v>
      </c>
      <c r="Z187" t="s">
        <v>826</v>
      </c>
      <c r="AA187" t="s">
        <v>826</v>
      </c>
      <c r="AB187" t="str">
        <f t="shared" si="8"/>
        <v/>
      </c>
    </row>
    <row r="188" spans="1:28" x14ac:dyDescent="0.2">
      <c r="B188" s="3" t="s">
        <v>21</v>
      </c>
      <c r="C188" s="3">
        <v>10</v>
      </c>
      <c r="D188" s="3" t="s">
        <v>22</v>
      </c>
      <c r="E188" s="3" t="s">
        <v>75</v>
      </c>
      <c r="F188" s="3">
        <v>10</v>
      </c>
      <c r="G188" s="3">
        <v>10</v>
      </c>
      <c r="H188" s="3"/>
      <c r="I188" s="3">
        <v>2.9369999999999998</v>
      </c>
      <c r="J188" s="3">
        <v>3.6070000000000002</v>
      </c>
      <c r="K188">
        <f t="shared" si="6"/>
        <v>16.291170571368493</v>
      </c>
      <c r="L188" s="3" t="s">
        <v>32</v>
      </c>
      <c r="M188" t="s">
        <v>25</v>
      </c>
      <c r="N188" s="3" t="s">
        <v>26</v>
      </c>
      <c r="O188" t="str">
        <f t="shared" si="7"/>
        <v>CG_D10_T1_K10.jpg</v>
      </c>
      <c r="Q188" s="2" t="s">
        <v>764</v>
      </c>
      <c r="T188" s="3" t="s">
        <v>807</v>
      </c>
      <c r="U188" t="str">
        <f>IF(H188&gt;0,IF(L188="live",H188*0.84,H188),"")</f>
        <v/>
      </c>
      <c r="V188" t="str">
        <f>IF(H188&gt;0,IF(L188="live",H188*0.87,H188),"")</f>
        <v/>
      </c>
      <c r="W188" s="3" t="s">
        <v>802</v>
      </c>
      <c r="Y188" t="s">
        <v>827</v>
      </c>
      <c r="Z188" t="s">
        <v>827</v>
      </c>
      <c r="AA188" t="s">
        <v>826</v>
      </c>
      <c r="AB188" t="str">
        <f t="shared" si="8"/>
        <v>remove</v>
      </c>
    </row>
    <row r="189" spans="1:28" x14ac:dyDescent="0.2">
      <c r="A189" s="10"/>
      <c r="B189" s="10" t="s">
        <v>21</v>
      </c>
      <c r="C189" s="10">
        <v>10</v>
      </c>
      <c r="D189" s="10" t="s">
        <v>22</v>
      </c>
      <c r="E189" s="10" t="s">
        <v>75</v>
      </c>
      <c r="F189" s="10">
        <v>10</v>
      </c>
      <c r="G189" s="10">
        <v>10</v>
      </c>
      <c r="H189" s="10"/>
      <c r="I189" s="10">
        <v>2.9369999999999998</v>
      </c>
      <c r="J189" s="10">
        <v>3.6070000000000002</v>
      </c>
      <c r="K189">
        <f t="shared" si="6"/>
        <v>16.291170571368493</v>
      </c>
      <c r="L189" s="10" t="s">
        <v>32</v>
      </c>
      <c r="M189" t="s">
        <v>25</v>
      </c>
      <c r="N189" s="10" t="s">
        <v>26</v>
      </c>
      <c r="O189" s="10" t="str">
        <f t="shared" si="7"/>
        <v>CG_D10_T1_K10.jpg</v>
      </c>
      <c r="P189" s="10"/>
      <c r="Q189" s="2" t="s">
        <v>764</v>
      </c>
      <c r="R189" s="10"/>
      <c r="S189" s="10"/>
      <c r="T189" t="s">
        <v>813</v>
      </c>
      <c r="W189" s="10" t="s">
        <v>802</v>
      </c>
      <c r="Y189" t="s">
        <v>826</v>
      </c>
      <c r="Z189" t="s">
        <v>826</v>
      </c>
      <c r="AA189" t="s">
        <v>826</v>
      </c>
      <c r="AB189" t="str">
        <f t="shared" si="8"/>
        <v/>
      </c>
    </row>
    <row r="190" spans="1:28" x14ac:dyDescent="0.2">
      <c r="B190" s="3" t="s">
        <v>21</v>
      </c>
      <c r="C190" s="3">
        <v>10</v>
      </c>
      <c r="D190" s="3" t="s">
        <v>22</v>
      </c>
      <c r="E190" s="3" t="s">
        <v>78</v>
      </c>
      <c r="F190" s="3">
        <v>1</v>
      </c>
      <c r="G190" s="3">
        <v>1</v>
      </c>
      <c r="H190" s="3"/>
      <c r="I190" s="3">
        <v>2.6779999999999999</v>
      </c>
      <c r="J190" s="3">
        <v>2.9180000000000001</v>
      </c>
      <c r="K190">
        <f t="shared" si="6"/>
        <v>10.957328662033346</v>
      </c>
      <c r="L190" s="3" t="s">
        <v>32</v>
      </c>
      <c r="M190" t="s">
        <v>25</v>
      </c>
      <c r="N190" s="3" t="s">
        <v>26</v>
      </c>
      <c r="O190" t="str">
        <f t="shared" si="7"/>
        <v>CG_D10_T1_K11.jpg</v>
      </c>
      <c r="Q190" s="2" t="s">
        <v>764</v>
      </c>
      <c r="T190" s="3" t="s">
        <v>807</v>
      </c>
      <c r="U190" t="str">
        <f>IF(H190&gt;0,IF(L190="live",H190*0.84,H190),"")</f>
        <v/>
      </c>
      <c r="V190" t="str">
        <f>IF(H190&gt;0,IF(L190="live",H190*0.87,H190),"")</f>
        <v/>
      </c>
      <c r="W190" s="3" t="s">
        <v>802</v>
      </c>
      <c r="Y190" t="s">
        <v>827</v>
      </c>
      <c r="Z190" t="s">
        <v>827</v>
      </c>
      <c r="AA190" t="s">
        <v>826</v>
      </c>
      <c r="AB190" t="str">
        <f t="shared" si="8"/>
        <v>remove</v>
      </c>
    </row>
    <row r="191" spans="1:28" x14ac:dyDescent="0.2">
      <c r="A191" s="10"/>
      <c r="B191" s="10" t="s">
        <v>21</v>
      </c>
      <c r="C191" s="10">
        <v>10</v>
      </c>
      <c r="D191" s="10" t="s">
        <v>22</v>
      </c>
      <c r="E191" s="10" t="s">
        <v>78</v>
      </c>
      <c r="F191" s="10">
        <v>1</v>
      </c>
      <c r="G191" s="10">
        <v>1</v>
      </c>
      <c r="H191" s="10"/>
      <c r="I191" s="10">
        <v>2.6779999999999999</v>
      </c>
      <c r="J191" s="10">
        <v>2.9180000000000001</v>
      </c>
      <c r="K191">
        <f t="shared" si="6"/>
        <v>10.957328662033346</v>
      </c>
      <c r="L191" s="10" t="s">
        <v>32</v>
      </c>
      <c r="M191" t="s">
        <v>25</v>
      </c>
      <c r="N191" s="10" t="s">
        <v>26</v>
      </c>
      <c r="O191" s="10" t="str">
        <f t="shared" si="7"/>
        <v>CG_D10_T1_K11.jpg</v>
      </c>
      <c r="P191" s="10"/>
      <c r="Q191" s="2" t="s">
        <v>764</v>
      </c>
      <c r="R191" s="10"/>
      <c r="S191" s="10"/>
      <c r="T191" t="s">
        <v>813</v>
      </c>
      <c r="W191" s="10" t="s">
        <v>802</v>
      </c>
      <c r="Y191" t="s">
        <v>826</v>
      </c>
      <c r="Z191" t="s">
        <v>826</v>
      </c>
      <c r="AA191" t="s">
        <v>826</v>
      </c>
      <c r="AB191" t="str">
        <f t="shared" si="8"/>
        <v/>
      </c>
    </row>
    <row r="192" spans="1:28" x14ac:dyDescent="0.2">
      <c r="B192" s="3" t="s">
        <v>21</v>
      </c>
      <c r="C192" s="3">
        <v>10</v>
      </c>
      <c r="D192" s="3" t="s">
        <v>22</v>
      </c>
      <c r="E192" s="3" t="s">
        <v>78</v>
      </c>
      <c r="F192" s="3">
        <v>2</v>
      </c>
      <c r="G192" s="3">
        <v>2</v>
      </c>
      <c r="H192" s="3"/>
      <c r="I192" s="3">
        <v>2.1800000000000002</v>
      </c>
      <c r="J192" s="3">
        <v>2.9129999999999998</v>
      </c>
      <c r="K192">
        <f t="shared" si="6"/>
        <v>7.2485598194179994</v>
      </c>
      <c r="L192" s="3" t="s">
        <v>32</v>
      </c>
      <c r="M192" t="s">
        <v>25</v>
      </c>
      <c r="N192" s="3" t="s">
        <v>26</v>
      </c>
      <c r="O192" t="str">
        <f t="shared" si="7"/>
        <v>CG_D10_T1_K11.jpg</v>
      </c>
      <c r="Q192" s="2" t="s">
        <v>764</v>
      </c>
      <c r="T192" s="3" t="s">
        <v>807</v>
      </c>
      <c r="U192" t="str">
        <f>IF(H192&gt;0,IF(L192="live",H192*0.84,H192),"")</f>
        <v/>
      </c>
      <c r="V192" t="str">
        <f>IF(H192&gt;0,IF(L192="live",H192*0.87,H192),"")</f>
        <v/>
      </c>
      <c r="W192" s="3" t="s">
        <v>802</v>
      </c>
      <c r="Y192" t="s">
        <v>827</v>
      </c>
      <c r="Z192" t="s">
        <v>827</v>
      </c>
      <c r="AA192" t="s">
        <v>826</v>
      </c>
      <c r="AB192" t="str">
        <f t="shared" si="8"/>
        <v>remove</v>
      </c>
    </row>
    <row r="193" spans="1:28" x14ac:dyDescent="0.2">
      <c r="A193" s="10"/>
      <c r="B193" s="10" t="s">
        <v>21</v>
      </c>
      <c r="C193" s="10">
        <v>10</v>
      </c>
      <c r="D193" s="10" t="s">
        <v>22</v>
      </c>
      <c r="E193" s="10" t="s">
        <v>78</v>
      </c>
      <c r="F193" s="10">
        <v>2</v>
      </c>
      <c r="G193" s="10">
        <v>2</v>
      </c>
      <c r="H193" s="10"/>
      <c r="I193" s="10">
        <v>2.1800000000000002</v>
      </c>
      <c r="J193" s="10">
        <v>2.9129999999999998</v>
      </c>
      <c r="K193">
        <f t="shared" si="6"/>
        <v>7.2485598194179994</v>
      </c>
      <c r="L193" s="10" t="s">
        <v>32</v>
      </c>
      <c r="M193" t="s">
        <v>25</v>
      </c>
      <c r="N193" s="10" t="s">
        <v>26</v>
      </c>
      <c r="O193" s="10" t="str">
        <f t="shared" si="7"/>
        <v>CG_D10_T1_K11.jpg</v>
      </c>
      <c r="P193" s="10"/>
      <c r="Q193" s="2" t="s">
        <v>764</v>
      </c>
      <c r="R193" s="10"/>
      <c r="S193" s="10"/>
      <c r="T193" t="s">
        <v>813</v>
      </c>
      <c r="W193" s="10" t="s">
        <v>802</v>
      </c>
      <c r="Y193" t="s">
        <v>826</v>
      </c>
      <c r="Z193" t="s">
        <v>826</v>
      </c>
      <c r="AA193" t="s">
        <v>826</v>
      </c>
      <c r="AB193" t="str">
        <f t="shared" si="8"/>
        <v/>
      </c>
    </row>
    <row r="194" spans="1:28" x14ac:dyDescent="0.2">
      <c r="B194" s="3" t="s">
        <v>21</v>
      </c>
      <c r="C194" s="3">
        <v>10</v>
      </c>
      <c r="D194" s="3" t="s">
        <v>22</v>
      </c>
      <c r="E194" s="3" t="s">
        <v>78</v>
      </c>
      <c r="F194" s="3">
        <v>3</v>
      </c>
      <c r="G194" s="3">
        <v>3</v>
      </c>
      <c r="H194" s="3"/>
      <c r="I194" s="3">
        <v>2.7309999999999999</v>
      </c>
      <c r="J194" s="3">
        <v>2.9</v>
      </c>
      <c r="K194">
        <f t="shared" ref="K194:K257" si="9">IF(I194&gt;0,(J194*(I194^2))*(3.14159/6),"")</f>
        <v>11.325037628095165</v>
      </c>
      <c r="L194" s="3" t="s">
        <v>32</v>
      </c>
      <c r="M194" t="s">
        <v>25</v>
      </c>
      <c r="N194" s="3" t="s">
        <v>26</v>
      </c>
      <c r="O194" t="str">
        <f t="shared" ref="O194:O257" si="10">"CG_D"&amp;C194&amp;"_"&amp;D194&amp;"_"&amp;E194&amp;".jpg"</f>
        <v>CG_D10_T1_K11.jpg</v>
      </c>
      <c r="Q194" s="2" t="s">
        <v>764</v>
      </c>
      <c r="T194" s="3" t="s">
        <v>807</v>
      </c>
      <c r="U194" t="str">
        <f>IF(H194&gt;0,IF(L194="live",H194*0.84,H194),"")</f>
        <v/>
      </c>
      <c r="V194" t="str">
        <f>IF(H194&gt;0,IF(L194="live",H194*0.87,H194),"")</f>
        <v/>
      </c>
      <c r="W194" s="3" t="s">
        <v>802</v>
      </c>
      <c r="Y194" t="s">
        <v>827</v>
      </c>
      <c r="Z194" t="s">
        <v>827</v>
      </c>
      <c r="AA194" t="s">
        <v>826</v>
      </c>
      <c r="AB194" t="str">
        <f t="shared" si="8"/>
        <v>remove</v>
      </c>
    </row>
    <row r="195" spans="1:28" x14ac:dyDescent="0.2">
      <c r="A195" s="10"/>
      <c r="B195" s="10" t="s">
        <v>21</v>
      </c>
      <c r="C195" s="10">
        <v>10</v>
      </c>
      <c r="D195" s="10" t="s">
        <v>22</v>
      </c>
      <c r="E195" s="10" t="s">
        <v>78</v>
      </c>
      <c r="F195" s="10">
        <v>3</v>
      </c>
      <c r="G195" s="10">
        <v>3</v>
      </c>
      <c r="H195" s="10"/>
      <c r="I195" s="10">
        <v>2.7309999999999999</v>
      </c>
      <c r="J195" s="10">
        <v>2.9</v>
      </c>
      <c r="K195">
        <f t="shared" si="9"/>
        <v>11.325037628095165</v>
      </c>
      <c r="L195" s="10" t="s">
        <v>32</v>
      </c>
      <c r="M195" t="s">
        <v>25</v>
      </c>
      <c r="N195" s="10" t="s">
        <v>26</v>
      </c>
      <c r="O195" s="10" t="str">
        <f t="shared" si="10"/>
        <v>CG_D10_T1_K11.jpg</v>
      </c>
      <c r="P195" s="10"/>
      <c r="Q195" s="2" t="s">
        <v>764</v>
      </c>
      <c r="R195" s="10"/>
      <c r="S195" s="10"/>
      <c r="T195" t="s">
        <v>813</v>
      </c>
      <c r="W195" s="10" t="s">
        <v>802</v>
      </c>
      <c r="Y195" t="s">
        <v>826</v>
      </c>
      <c r="Z195" t="s">
        <v>826</v>
      </c>
      <c r="AA195" t="s">
        <v>826</v>
      </c>
      <c r="AB195" t="str">
        <f t="shared" si="8"/>
        <v/>
      </c>
    </row>
    <row r="196" spans="1:28" x14ac:dyDescent="0.2">
      <c r="B196" s="3" t="s">
        <v>21</v>
      </c>
      <c r="C196" s="3">
        <v>10</v>
      </c>
      <c r="D196" s="3" t="s">
        <v>22</v>
      </c>
      <c r="E196" s="3" t="s">
        <v>78</v>
      </c>
      <c r="F196" s="3">
        <v>4</v>
      </c>
      <c r="G196" s="3">
        <v>4</v>
      </c>
      <c r="H196" s="3"/>
      <c r="I196" s="3">
        <v>2.875</v>
      </c>
      <c r="J196" s="3">
        <v>3.2759999999999998</v>
      </c>
      <c r="K196">
        <f t="shared" si="9"/>
        <v>14.178093844687497</v>
      </c>
      <c r="L196" s="3" t="s">
        <v>32</v>
      </c>
      <c r="M196" t="s">
        <v>25</v>
      </c>
      <c r="N196" s="3" t="s">
        <v>26</v>
      </c>
      <c r="O196" t="str">
        <f t="shared" si="10"/>
        <v>CG_D10_T1_K11.jpg</v>
      </c>
      <c r="Q196" s="2" t="s">
        <v>764</v>
      </c>
      <c r="T196" s="3" t="s">
        <v>807</v>
      </c>
      <c r="U196" t="str">
        <f>IF(H196&gt;0,IF(L196="live",H196*0.84,H196),"")</f>
        <v/>
      </c>
      <c r="V196" t="str">
        <f>IF(H196&gt;0,IF(L196="live",H196*0.87,H196),"")</f>
        <v/>
      </c>
      <c r="W196" s="3" t="s">
        <v>802</v>
      </c>
      <c r="Y196" t="s">
        <v>827</v>
      </c>
      <c r="Z196" t="s">
        <v>827</v>
      </c>
      <c r="AA196" t="s">
        <v>826</v>
      </c>
      <c r="AB196" t="str">
        <f t="shared" si="8"/>
        <v>remove</v>
      </c>
    </row>
    <row r="197" spans="1:28" x14ac:dyDescent="0.2">
      <c r="A197" s="10"/>
      <c r="B197" s="10" t="s">
        <v>21</v>
      </c>
      <c r="C197" s="10">
        <v>10</v>
      </c>
      <c r="D197" s="10" t="s">
        <v>22</v>
      </c>
      <c r="E197" s="10" t="s">
        <v>78</v>
      </c>
      <c r="F197" s="10">
        <v>4</v>
      </c>
      <c r="G197" s="10">
        <v>4</v>
      </c>
      <c r="H197" s="10"/>
      <c r="I197" s="10">
        <v>2.875</v>
      </c>
      <c r="J197" s="10">
        <v>3.2759999999999998</v>
      </c>
      <c r="K197">
        <f t="shared" si="9"/>
        <v>14.178093844687497</v>
      </c>
      <c r="L197" s="10" t="s">
        <v>32</v>
      </c>
      <c r="M197" t="s">
        <v>25</v>
      </c>
      <c r="N197" s="10" t="s">
        <v>26</v>
      </c>
      <c r="O197" s="10" t="str">
        <f t="shared" si="10"/>
        <v>CG_D10_T1_K11.jpg</v>
      </c>
      <c r="P197" s="10"/>
      <c r="Q197" s="2" t="s">
        <v>764</v>
      </c>
      <c r="R197" s="10"/>
      <c r="S197" s="10"/>
      <c r="T197" t="s">
        <v>813</v>
      </c>
      <c r="W197" s="10" t="s">
        <v>802</v>
      </c>
      <c r="Y197" t="s">
        <v>826</v>
      </c>
      <c r="Z197" t="s">
        <v>826</v>
      </c>
      <c r="AA197" t="s">
        <v>826</v>
      </c>
      <c r="AB197" t="str">
        <f t="shared" si="8"/>
        <v/>
      </c>
    </row>
    <row r="198" spans="1:28" x14ac:dyDescent="0.2">
      <c r="B198" s="3" t="s">
        <v>21</v>
      </c>
      <c r="C198" s="3">
        <v>10</v>
      </c>
      <c r="D198" s="3" t="s">
        <v>22</v>
      </c>
      <c r="E198" s="3" t="s">
        <v>78</v>
      </c>
      <c r="F198" s="3">
        <v>5</v>
      </c>
      <c r="G198" s="3">
        <v>5</v>
      </c>
      <c r="H198" s="3"/>
      <c r="I198" s="3">
        <v>2.5609999999999999</v>
      </c>
      <c r="J198" s="3">
        <v>2.528</v>
      </c>
      <c r="K198">
        <f t="shared" si="9"/>
        <v>8.6814942517589841</v>
      </c>
      <c r="L198" s="3" t="s">
        <v>32</v>
      </c>
      <c r="M198" t="s">
        <v>25</v>
      </c>
      <c r="N198" s="3" t="s">
        <v>26</v>
      </c>
      <c r="O198" t="str">
        <f t="shared" si="10"/>
        <v>CG_D10_T1_K11.jpg</v>
      </c>
      <c r="Q198" s="2" t="s">
        <v>764</v>
      </c>
      <c r="T198" s="3" t="s">
        <v>807</v>
      </c>
      <c r="U198" t="str">
        <f>IF(H198&gt;0,IF(L198="live",H198*0.84,H198),"")</f>
        <v/>
      </c>
      <c r="V198" t="str">
        <f>IF(H198&gt;0,IF(L198="live",H198*0.87,H198),"")</f>
        <v/>
      </c>
      <c r="W198" s="3" t="s">
        <v>802</v>
      </c>
      <c r="Y198" t="s">
        <v>827</v>
      </c>
      <c r="Z198" t="s">
        <v>827</v>
      </c>
      <c r="AA198" t="s">
        <v>826</v>
      </c>
      <c r="AB198" t="str">
        <f t="shared" si="8"/>
        <v>remove</v>
      </c>
    </row>
    <row r="199" spans="1:28" x14ac:dyDescent="0.2">
      <c r="A199" s="10"/>
      <c r="B199" s="10" t="s">
        <v>21</v>
      </c>
      <c r="C199" s="10">
        <v>10</v>
      </c>
      <c r="D199" s="10" t="s">
        <v>22</v>
      </c>
      <c r="E199" s="10" t="s">
        <v>78</v>
      </c>
      <c r="F199" s="10">
        <v>5</v>
      </c>
      <c r="G199" s="10">
        <v>5</v>
      </c>
      <c r="H199" s="10"/>
      <c r="I199" s="10">
        <v>2.5609999999999999</v>
      </c>
      <c r="J199" s="10">
        <v>2.528</v>
      </c>
      <c r="K199">
        <f t="shared" si="9"/>
        <v>8.6814942517589841</v>
      </c>
      <c r="L199" s="10" t="s">
        <v>32</v>
      </c>
      <c r="M199" t="s">
        <v>25</v>
      </c>
      <c r="N199" s="10" t="s">
        <v>26</v>
      </c>
      <c r="O199" s="10" t="str">
        <f t="shared" si="10"/>
        <v>CG_D10_T1_K11.jpg</v>
      </c>
      <c r="P199" s="10"/>
      <c r="Q199" s="2" t="s">
        <v>764</v>
      </c>
      <c r="R199" s="10"/>
      <c r="S199" s="10"/>
      <c r="T199" t="s">
        <v>813</v>
      </c>
      <c r="W199" s="10" t="s">
        <v>802</v>
      </c>
      <c r="Y199" t="s">
        <v>826</v>
      </c>
      <c r="Z199" t="s">
        <v>826</v>
      </c>
      <c r="AA199" t="s">
        <v>826</v>
      </c>
      <c r="AB199" t="str">
        <f t="shared" si="8"/>
        <v/>
      </c>
    </row>
    <row r="200" spans="1:28" x14ac:dyDescent="0.2">
      <c r="B200" s="3" t="s">
        <v>21</v>
      </c>
      <c r="C200" s="3">
        <v>10</v>
      </c>
      <c r="D200" s="3" t="s">
        <v>22</v>
      </c>
      <c r="E200" s="3" t="s">
        <v>78</v>
      </c>
      <c r="F200" s="3">
        <v>6</v>
      </c>
      <c r="G200" s="3">
        <v>6</v>
      </c>
      <c r="H200" s="3"/>
      <c r="I200" s="3">
        <v>2.4929999999999999</v>
      </c>
      <c r="J200" s="3">
        <v>3.036</v>
      </c>
      <c r="K200">
        <f t="shared" si="9"/>
        <v>9.8797187086824572</v>
      </c>
      <c r="L200" s="3" t="s">
        <v>32</v>
      </c>
      <c r="M200" t="s">
        <v>25</v>
      </c>
      <c r="N200" s="3" t="s">
        <v>26</v>
      </c>
      <c r="O200" t="str">
        <f t="shared" si="10"/>
        <v>CG_D10_T1_K11.jpg</v>
      </c>
      <c r="Q200" s="2" t="s">
        <v>764</v>
      </c>
      <c r="T200" s="3" t="s">
        <v>807</v>
      </c>
      <c r="U200" t="str">
        <f>IF(H200&gt;0,IF(L200="live",H200*0.84,H200),"")</f>
        <v/>
      </c>
      <c r="V200" t="str">
        <f>IF(H200&gt;0,IF(L200="live",H200*0.87,H200),"")</f>
        <v/>
      </c>
      <c r="W200" s="3" t="s">
        <v>802</v>
      </c>
      <c r="Y200" t="s">
        <v>827</v>
      </c>
      <c r="Z200" t="s">
        <v>827</v>
      </c>
      <c r="AA200" t="s">
        <v>826</v>
      </c>
      <c r="AB200" t="str">
        <f t="shared" ref="AB200:AB263" si="11">IF(AND(Y200="check",T200="yolk.vol"),"remove","")</f>
        <v>remove</v>
      </c>
    </row>
    <row r="201" spans="1:28" x14ac:dyDescent="0.2">
      <c r="A201" s="10"/>
      <c r="B201" s="10" t="s">
        <v>21</v>
      </c>
      <c r="C201" s="10">
        <v>10</v>
      </c>
      <c r="D201" s="10" t="s">
        <v>22</v>
      </c>
      <c r="E201" s="10" t="s">
        <v>78</v>
      </c>
      <c r="F201" s="10">
        <v>6</v>
      </c>
      <c r="G201" s="10">
        <v>6</v>
      </c>
      <c r="H201" s="10"/>
      <c r="I201" s="10">
        <v>2.4929999999999999</v>
      </c>
      <c r="J201" s="10">
        <v>3.036</v>
      </c>
      <c r="K201">
        <f t="shared" si="9"/>
        <v>9.8797187086824572</v>
      </c>
      <c r="L201" s="10" t="s">
        <v>32</v>
      </c>
      <c r="M201" t="s">
        <v>25</v>
      </c>
      <c r="N201" s="10" t="s">
        <v>26</v>
      </c>
      <c r="O201" s="10" t="str">
        <f t="shared" si="10"/>
        <v>CG_D10_T1_K11.jpg</v>
      </c>
      <c r="P201" s="10"/>
      <c r="Q201" s="2" t="s">
        <v>764</v>
      </c>
      <c r="R201" s="10"/>
      <c r="S201" s="10"/>
      <c r="T201" t="s">
        <v>813</v>
      </c>
      <c r="W201" s="10" t="s">
        <v>802</v>
      </c>
      <c r="Y201" t="s">
        <v>826</v>
      </c>
      <c r="Z201" t="s">
        <v>826</v>
      </c>
      <c r="AA201" t="s">
        <v>826</v>
      </c>
      <c r="AB201" t="str">
        <f t="shared" si="11"/>
        <v/>
      </c>
    </row>
    <row r="202" spans="1:28" x14ac:dyDescent="0.2">
      <c r="B202" s="3" t="s">
        <v>21</v>
      </c>
      <c r="C202" s="3">
        <v>10</v>
      </c>
      <c r="D202" s="3" t="s">
        <v>22</v>
      </c>
      <c r="E202" s="3" t="s">
        <v>78</v>
      </c>
      <c r="F202" s="3">
        <v>7</v>
      </c>
      <c r="G202" s="3">
        <v>7</v>
      </c>
      <c r="H202" s="3"/>
      <c r="I202" s="3">
        <v>2.2309999999999999</v>
      </c>
      <c r="J202" s="3">
        <v>2.9350000000000001</v>
      </c>
      <c r="K202">
        <f t="shared" si="9"/>
        <v>7.6490148069351065</v>
      </c>
      <c r="L202" s="3" t="s">
        <v>32</v>
      </c>
      <c r="M202" t="s">
        <v>25</v>
      </c>
      <c r="N202" s="3" t="s">
        <v>26</v>
      </c>
      <c r="O202" t="str">
        <f t="shared" si="10"/>
        <v>CG_D10_T1_K11.jpg</v>
      </c>
      <c r="Q202" s="2" t="s">
        <v>764</v>
      </c>
      <c r="T202" s="3" t="s">
        <v>807</v>
      </c>
      <c r="U202" t="str">
        <f>IF(H202&gt;0,IF(L202="live",H202*0.84,H202),"")</f>
        <v/>
      </c>
      <c r="V202" t="str">
        <f>IF(H202&gt;0,IF(L202="live",H202*0.87,H202),"")</f>
        <v/>
      </c>
      <c r="W202" s="3" t="s">
        <v>802</v>
      </c>
      <c r="Y202" t="s">
        <v>827</v>
      </c>
      <c r="Z202" t="s">
        <v>827</v>
      </c>
      <c r="AA202" t="s">
        <v>826</v>
      </c>
      <c r="AB202" t="str">
        <f t="shared" si="11"/>
        <v>remove</v>
      </c>
    </row>
    <row r="203" spans="1:28" x14ac:dyDescent="0.2">
      <c r="A203" s="10"/>
      <c r="B203" s="10" t="s">
        <v>21</v>
      </c>
      <c r="C203" s="10">
        <v>10</v>
      </c>
      <c r="D203" s="10" t="s">
        <v>22</v>
      </c>
      <c r="E203" s="10" t="s">
        <v>78</v>
      </c>
      <c r="F203" s="10">
        <v>7</v>
      </c>
      <c r="G203" s="10">
        <v>7</v>
      </c>
      <c r="H203" s="10"/>
      <c r="I203" s="10">
        <v>2.2309999999999999</v>
      </c>
      <c r="J203" s="10">
        <v>2.9350000000000001</v>
      </c>
      <c r="K203">
        <f t="shared" si="9"/>
        <v>7.6490148069351065</v>
      </c>
      <c r="L203" s="10" t="s">
        <v>32</v>
      </c>
      <c r="M203" t="s">
        <v>25</v>
      </c>
      <c r="N203" s="10" t="s">
        <v>26</v>
      </c>
      <c r="O203" s="10" t="str">
        <f t="shared" si="10"/>
        <v>CG_D10_T1_K11.jpg</v>
      </c>
      <c r="P203" s="10"/>
      <c r="Q203" s="2" t="s">
        <v>764</v>
      </c>
      <c r="R203" s="10"/>
      <c r="S203" s="10"/>
      <c r="T203" t="s">
        <v>813</v>
      </c>
      <c r="W203" s="10" t="s">
        <v>802</v>
      </c>
      <c r="Y203" t="s">
        <v>826</v>
      </c>
      <c r="Z203" t="s">
        <v>826</v>
      </c>
      <c r="AA203" t="s">
        <v>826</v>
      </c>
      <c r="AB203" t="str">
        <f t="shared" si="11"/>
        <v/>
      </c>
    </row>
    <row r="204" spans="1:28" x14ac:dyDescent="0.2">
      <c r="B204" s="3" t="s">
        <v>21</v>
      </c>
      <c r="C204" s="3">
        <v>10</v>
      </c>
      <c r="D204" s="3" t="s">
        <v>22</v>
      </c>
      <c r="E204" s="3" t="s">
        <v>78</v>
      </c>
      <c r="F204" s="3">
        <v>8</v>
      </c>
      <c r="G204" s="3">
        <v>8</v>
      </c>
      <c r="H204" s="3"/>
      <c r="I204" s="3">
        <v>2.746</v>
      </c>
      <c r="J204" s="3">
        <v>3.4540000000000002</v>
      </c>
      <c r="K204">
        <f t="shared" si="9"/>
        <v>13.637088361193294</v>
      </c>
      <c r="L204" s="3" t="s">
        <v>32</v>
      </c>
      <c r="M204" t="s">
        <v>25</v>
      </c>
      <c r="N204" s="3" t="s">
        <v>26</v>
      </c>
      <c r="O204" t="str">
        <f t="shared" si="10"/>
        <v>CG_D10_T1_K11.jpg</v>
      </c>
      <c r="Q204" s="2" t="s">
        <v>764</v>
      </c>
      <c r="T204" s="3" t="s">
        <v>807</v>
      </c>
      <c r="U204" t="str">
        <f>IF(H204&gt;0,IF(L204="live",H204*0.84,H204),"")</f>
        <v/>
      </c>
      <c r="V204" t="str">
        <f>IF(H204&gt;0,IF(L204="live",H204*0.87,H204),"")</f>
        <v/>
      </c>
      <c r="W204" s="3" t="s">
        <v>802</v>
      </c>
      <c r="Y204" t="s">
        <v>827</v>
      </c>
      <c r="Z204" t="s">
        <v>827</v>
      </c>
      <c r="AA204" t="s">
        <v>826</v>
      </c>
      <c r="AB204" t="str">
        <f t="shared" si="11"/>
        <v>remove</v>
      </c>
    </row>
    <row r="205" spans="1:28" x14ac:dyDescent="0.2">
      <c r="A205" s="10"/>
      <c r="B205" s="10" t="s">
        <v>21</v>
      </c>
      <c r="C205" s="10">
        <v>10</v>
      </c>
      <c r="D205" s="10" t="s">
        <v>22</v>
      </c>
      <c r="E205" s="10" t="s">
        <v>78</v>
      </c>
      <c r="F205" s="10">
        <v>8</v>
      </c>
      <c r="G205" s="10">
        <v>8</v>
      </c>
      <c r="H205" s="10"/>
      <c r="I205" s="10">
        <v>2.746</v>
      </c>
      <c r="J205" s="10">
        <v>3.4540000000000002</v>
      </c>
      <c r="K205">
        <f t="shared" si="9"/>
        <v>13.637088361193294</v>
      </c>
      <c r="L205" s="10" t="s">
        <v>32</v>
      </c>
      <c r="M205" t="s">
        <v>25</v>
      </c>
      <c r="N205" s="10" t="s">
        <v>26</v>
      </c>
      <c r="O205" s="10" t="str">
        <f t="shared" si="10"/>
        <v>CG_D10_T1_K11.jpg</v>
      </c>
      <c r="P205" s="10"/>
      <c r="Q205" s="2" t="s">
        <v>764</v>
      </c>
      <c r="R205" s="10"/>
      <c r="S205" s="10"/>
      <c r="T205" t="s">
        <v>813</v>
      </c>
      <c r="W205" s="10" t="s">
        <v>802</v>
      </c>
      <c r="Y205" t="s">
        <v>826</v>
      </c>
      <c r="Z205" t="s">
        <v>826</v>
      </c>
      <c r="AA205" t="s">
        <v>826</v>
      </c>
      <c r="AB205" t="str">
        <f t="shared" si="11"/>
        <v/>
      </c>
    </row>
    <row r="206" spans="1:28" x14ac:dyDescent="0.2">
      <c r="B206" s="3" t="s">
        <v>21</v>
      </c>
      <c r="C206" s="3">
        <v>10</v>
      </c>
      <c r="D206" s="3" t="s">
        <v>22</v>
      </c>
      <c r="E206" s="3" t="s">
        <v>78</v>
      </c>
      <c r="F206" s="3">
        <v>9</v>
      </c>
      <c r="G206" s="3">
        <v>9</v>
      </c>
      <c r="H206" s="3"/>
      <c r="I206" s="3">
        <v>2.3450000000000002</v>
      </c>
      <c r="J206" s="3">
        <v>3.3340000000000001</v>
      </c>
      <c r="K206">
        <f t="shared" si="9"/>
        <v>9.5995206034110829</v>
      </c>
      <c r="L206" s="3" t="s">
        <v>32</v>
      </c>
      <c r="M206" t="s">
        <v>25</v>
      </c>
      <c r="N206" s="3" t="s">
        <v>26</v>
      </c>
      <c r="O206" t="str">
        <f t="shared" si="10"/>
        <v>CG_D10_T1_K11.jpg</v>
      </c>
      <c r="Q206" s="2" t="s">
        <v>764</v>
      </c>
      <c r="T206" s="3" t="s">
        <v>807</v>
      </c>
      <c r="U206" t="str">
        <f>IF(H206&gt;0,IF(L206="live",H206*0.84,H206),"")</f>
        <v/>
      </c>
      <c r="V206" t="str">
        <f>IF(H206&gt;0,IF(L206="live",H206*0.87,H206),"")</f>
        <v/>
      </c>
      <c r="W206" s="3" t="s">
        <v>802</v>
      </c>
      <c r="Y206" t="s">
        <v>827</v>
      </c>
      <c r="Z206" t="s">
        <v>827</v>
      </c>
      <c r="AA206" t="s">
        <v>826</v>
      </c>
      <c r="AB206" t="str">
        <f t="shared" si="11"/>
        <v>remove</v>
      </c>
    </row>
    <row r="207" spans="1:28" x14ac:dyDescent="0.2">
      <c r="A207" s="10"/>
      <c r="B207" s="10" t="s">
        <v>21</v>
      </c>
      <c r="C207" s="10">
        <v>10</v>
      </c>
      <c r="D207" s="10" t="s">
        <v>22</v>
      </c>
      <c r="E207" s="10" t="s">
        <v>78</v>
      </c>
      <c r="F207" s="10">
        <v>9</v>
      </c>
      <c r="G207" s="10">
        <v>9</v>
      </c>
      <c r="H207" s="10"/>
      <c r="I207" s="10">
        <v>2.3450000000000002</v>
      </c>
      <c r="J207" s="10">
        <v>3.3340000000000001</v>
      </c>
      <c r="K207">
        <f t="shared" si="9"/>
        <v>9.5995206034110829</v>
      </c>
      <c r="L207" s="10" t="s">
        <v>32</v>
      </c>
      <c r="M207" t="s">
        <v>25</v>
      </c>
      <c r="N207" s="10" t="s">
        <v>26</v>
      </c>
      <c r="O207" s="10" t="str">
        <f t="shared" si="10"/>
        <v>CG_D10_T1_K11.jpg</v>
      </c>
      <c r="P207" s="10"/>
      <c r="Q207" s="2" t="s">
        <v>764</v>
      </c>
      <c r="R207" s="10"/>
      <c r="S207" s="10"/>
      <c r="T207" t="s">
        <v>813</v>
      </c>
      <c r="W207" s="10" t="s">
        <v>802</v>
      </c>
      <c r="Y207" t="s">
        <v>826</v>
      </c>
      <c r="Z207" t="s">
        <v>826</v>
      </c>
      <c r="AA207" t="s">
        <v>826</v>
      </c>
      <c r="AB207" t="str">
        <f t="shared" si="11"/>
        <v/>
      </c>
    </row>
    <row r="208" spans="1:28" x14ac:dyDescent="0.2">
      <c r="B208" s="3" t="s">
        <v>21</v>
      </c>
      <c r="C208" s="3">
        <v>10</v>
      </c>
      <c r="D208" s="3" t="s">
        <v>22</v>
      </c>
      <c r="E208" s="3" t="s">
        <v>78</v>
      </c>
      <c r="F208" s="3">
        <v>10</v>
      </c>
      <c r="G208" s="3">
        <v>10</v>
      </c>
      <c r="H208" s="3"/>
      <c r="I208" s="3">
        <v>2.625</v>
      </c>
      <c r="J208" s="3">
        <v>3.0979999999999999</v>
      </c>
      <c r="K208">
        <f t="shared" si="9"/>
        <v>11.177335433906247</v>
      </c>
      <c r="L208" s="3" t="s">
        <v>32</v>
      </c>
      <c r="M208" t="s">
        <v>25</v>
      </c>
      <c r="N208" s="3" t="s">
        <v>26</v>
      </c>
      <c r="O208" t="str">
        <f t="shared" si="10"/>
        <v>CG_D10_T1_K11.jpg</v>
      </c>
      <c r="Q208" s="2" t="s">
        <v>764</v>
      </c>
      <c r="T208" s="3" t="s">
        <v>807</v>
      </c>
      <c r="U208" t="str">
        <f>IF(H208&gt;0,IF(L208="live",H208*0.84,H208),"")</f>
        <v/>
      </c>
      <c r="V208" t="str">
        <f>IF(H208&gt;0,IF(L208="live",H208*0.87,H208),"")</f>
        <v/>
      </c>
      <c r="W208" s="3" t="s">
        <v>802</v>
      </c>
      <c r="Y208" t="s">
        <v>827</v>
      </c>
      <c r="Z208" t="s">
        <v>827</v>
      </c>
      <c r="AA208" t="s">
        <v>826</v>
      </c>
      <c r="AB208" t="str">
        <f t="shared" si="11"/>
        <v>remove</v>
      </c>
    </row>
    <row r="209" spans="1:28" x14ac:dyDescent="0.2">
      <c r="A209" s="10"/>
      <c r="B209" s="10" t="s">
        <v>21</v>
      </c>
      <c r="C209" s="10">
        <v>10</v>
      </c>
      <c r="D209" s="10" t="s">
        <v>22</v>
      </c>
      <c r="E209" s="10" t="s">
        <v>78</v>
      </c>
      <c r="F209" s="10">
        <v>10</v>
      </c>
      <c r="G209" s="10">
        <v>10</v>
      </c>
      <c r="H209" s="10"/>
      <c r="I209" s="10">
        <v>2.625</v>
      </c>
      <c r="J209" s="10">
        <v>3.0979999999999999</v>
      </c>
      <c r="K209">
        <f t="shared" si="9"/>
        <v>11.177335433906247</v>
      </c>
      <c r="L209" s="10" t="s">
        <v>32</v>
      </c>
      <c r="M209" t="s">
        <v>25</v>
      </c>
      <c r="N209" s="10" t="s">
        <v>26</v>
      </c>
      <c r="O209" s="10" t="str">
        <f t="shared" si="10"/>
        <v>CG_D10_T1_K11.jpg</v>
      </c>
      <c r="P209" s="10"/>
      <c r="Q209" s="2" t="s">
        <v>764</v>
      </c>
      <c r="R209" s="10"/>
      <c r="S209" s="10"/>
      <c r="T209" t="s">
        <v>813</v>
      </c>
      <c r="W209" s="10" t="s">
        <v>802</v>
      </c>
      <c r="Y209" t="s">
        <v>826</v>
      </c>
      <c r="Z209" t="s">
        <v>826</v>
      </c>
      <c r="AA209" t="s">
        <v>826</v>
      </c>
      <c r="AB209" t="str">
        <f t="shared" si="11"/>
        <v/>
      </c>
    </row>
    <row r="210" spans="1:28" x14ac:dyDescent="0.2">
      <c r="B210" s="3" t="s">
        <v>21</v>
      </c>
      <c r="C210" s="3">
        <v>10</v>
      </c>
      <c r="D210" s="3" t="s">
        <v>22</v>
      </c>
      <c r="E210" s="3" t="s">
        <v>81</v>
      </c>
      <c r="F210" s="3">
        <v>1</v>
      </c>
      <c r="G210" s="3">
        <v>1</v>
      </c>
      <c r="H210" s="3"/>
      <c r="I210" s="3">
        <v>2.6779999999999999</v>
      </c>
      <c r="J210" s="3">
        <v>3.45</v>
      </c>
      <c r="K210">
        <f t="shared" si="9"/>
        <v>12.955032174096999</v>
      </c>
      <c r="L210" s="3" t="s">
        <v>32</v>
      </c>
      <c r="M210" t="s">
        <v>25</v>
      </c>
      <c r="N210" s="3" t="s">
        <v>26</v>
      </c>
      <c r="O210" t="str">
        <f t="shared" si="10"/>
        <v>CG_D10_T1_K12.jpg</v>
      </c>
      <c r="Q210" s="2" t="s">
        <v>764</v>
      </c>
      <c r="T210" s="3" t="s">
        <v>807</v>
      </c>
      <c r="U210" t="str">
        <f>IF(H210&gt;0,IF(L210="live",H210*0.84,H210),"")</f>
        <v/>
      </c>
      <c r="V210" t="str">
        <f>IF(H210&gt;0,IF(L210="live",H210*0.87,H210),"")</f>
        <v/>
      </c>
      <c r="W210" s="3" t="s">
        <v>802</v>
      </c>
      <c r="Y210" t="s">
        <v>827</v>
      </c>
      <c r="Z210" t="s">
        <v>827</v>
      </c>
      <c r="AA210" t="s">
        <v>826</v>
      </c>
      <c r="AB210" t="str">
        <f t="shared" si="11"/>
        <v>remove</v>
      </c>
    </row>
    <row r="211" spans="1:28" x14ac:dyDescent="0.2">
      <c r="A211" s="10"/>
      <c r="B211" s="10" t="s">
        <v>21</v>
      </c>
      <c r="C211" s="10">
        <v>10</v>
      </c>
      <c r="D211" s="10" t="s">
        <v>22</v>
      </c>
      <c r="E211" s="10" t="s">
        <v>81</v>
      </c>
      <c r="F211" s="10">
        <v>1</v>
      </c>
      <c r="G211" s="10">
        <v>1</v>
      </c>
      <c r="H211" s="10"/>
      <c r="I211" s="10">
        <v>2.6779999999999999</v>
      </c>
      <c r="J211" s="10">
        <v>3.45</v>
      </c>
      <c r="K211">
        <f t="shared" si="9"/>
        <v>12.955032174096999</v>
      </c>
      <c r="L211" s="10" t="s">
        <v>32</v>
      </c>
      <c r="M211" t="s">
        <v>25</v>
      </c>
      <c r="N211" s="10" t="s">
        <v>26</v>
      </c>
      <c r="O211" s="10" t="str">
        <f t="shared" si="10"/>
        <v>CG_D10_T1_K12.jpg</v>
      </c>
      <c r="P211" s="10"/>
      <c r="Q211" s="2" t="s">
        <v>764</v>
      </c>
      <c r="R211" s="10"/>
      <c r="S211" s="10"/>
      <c r="T211" t="s">
        <v>813</v>
      </c>
      <c r="W211" s="10" t="s">
        <v>802</v>
      </c>
      <c r="Y211" t="s">
        <v>826</v>
      </c>
      <c r="Z211" t="s">
        <v>826</v>
      </c>
      <c r="AA211" t="s">
        <v>826</v>
      </c>
      <c r="AB211" t="str">
        <f t="shared" si="11"/>
        <v/>
      </c>
    </row>
    <row r="212" spans="1:28" x14ac:dyDescent="0.2">
      <c r="B212" s="3" t="s">
        <v>21</v>
      </c>
      <c r="C212" s="3">
        <v>10</v>
      </c>
      <c r="D212" s="3" t="s">
        <v>22</v>
      </c>
      <c r="E212" s="3" t="s">
        <v>81</v>
      </c>
      <c r="F212" s="3">
        <v>2</v>
      </c>
      <c r="G212" s="3">
        <v>2</v>
      </c>
      <c r="H212" s="3"/>
      <c r="I212" s="3">
        <v>3.2890000000000001</v>
      </c>
      <c r="J212" s="3">
        <v>3.55</v>
      </c>
      <c r="K212">
        <f t="shared" si="9"/>
        <v>20.107327680714082</v>
      </c>
      <c r="L212" s="3" t="s">
        <v>32</v>
      </c>
      <c r="M212" t="s">
        <v>25</v>
      </c>
      <c r="N212" s="3" t="s">
        <v>26</v>
      </c>
      <c r="O212" t="str">
        <f t="shared" si="10"/>
        <v>CG_D10_T1_K12.jpg</v>
      </c>
      <c r="Q212" s="2" t="s">
        <v>764</v>
      </c>
      <c r="T212" s="3" t="s">
        <v>807</v>
      </c>
      <c r="U212" t="str">
        <f>IF(H212&gt;0,IF(L212="live",H212*0.84,H212),"")</f>
        <v/>
      </c>
      <c r="V212" t="str">
        <f>IF(H212&gt;0,IF(L212="live",H212*0.87,H212),"")</f>
        <v/>
      </c>
      <c r="W212" s="3" t="s">
        <v>802</v>
      </c>
      <c r="Y212" t="s">
        <v>827</v>
      </c>
      <c r="Z212" t="s">
        <v>827</v>
      </c>
      <c r="AA212" t="s">
        <v>826</v>
      </c>
      <c r="AB212" t="str">
        <f t="shared" si="11"/>
        <v>remove</v>
      </c>
    </row>
    <row r="213" spans="1:28" x14ac:dyDescent="0.2">
      <c r="A213" s="10"/>
      <c r="B213" s="10" t="s">
        <v>21</v>
      </c>
      <c r="C213" s="10">
        <v>10</v>
      </c>
      <c r="D213" s="10" t="s">
        <v>22</v>
      </c>
      <c r="E213" s="10" t="s">
        <v>81</v>
      </c>
      <c r="F213" s="10">
        <v>2</v>
      </c>
      <c r="G213" s="10">
        <v>2</v>
      </c>
      <c r="H213" s="10"/>
      <c r="I213" s="10">
        <v>3.2890000000000001</v>
      </c>
      <c r="J213" s="10">
        <v>3.55</v>
      </c>
      <c r="K213">
        <f t="shared" si="9"/>
        <v>20.107327680714082</v>
      </c>
      <c r="L213" s="10" t="s">
        <v>32</v>
      </c>
      <c r="M213" t="s">
        <v>25</v>
      </c>
      <c r="N213" s="10" t="s">
        <v>26</v>
      </c>
      <c r="O213" s="10" t="str">
        <f t="shared" si="10"/>
        <v>CG_D10_T1_K12.jpg</v>
      </c>
      <c r="P213" s="10"/>
      <c r="Q213" s="2" t="s">
        <v>764</v>
      </c>
      <c r="R213" s="10"/>
      <c r="S213" s="10"/>
      <c r="T213" t="s">
        <v>813</v>
      </c>
      <c r="W213" s="10" t="s">
        <v>802</v>
      </c>
      <c r="Y213" t="s">
        <v>826</v>
      </c>
      <c r="Z213" t="s">
        <v>826</v>
      </c>
      <c r="AA213" t="s">
        <v>826</v>
      </c>
      <c r="AB213" t="str">
        <f t="shared" si="11"/>
        <v/>
      </c>
    </row>
    <row r="214" spans="1:28" x14ac:dyDescent="0.2">
      <c r="B214" s="3" t="s">
        <v>21</v>
      </c>
      <c r="C214" s="3">
        <v>10</v>
      </c>
      <c r="D214" s="3" t="s">
        <v>22</v>
      </c>
      <c r="E214" s="3" t="s">
        <v>81</v>
      </c>
      <c r="F214" s="3">
        <v>3</v>
      </c>
      <c r="G214" s="3">
        <v>3</v>
      </c>
      <c r="H214" s="3"/>
      <c r="I214" s="3">
        <v>2.9319999999999999</v>
      </c>
      <c r="J214" s="3">
        <v>3.0960000000000001</v>
      </c>
      <c r="K214">
        <f t="shared" si="9"/>
        <v>13.935647083954558</v>
      </c>
      <c r="L214" s="3" t="s">
        <v>32</v>
      </c>
      <c r="M214" t="s">
        <v>25</v>
      </c>
      <c r="N214" s="3" t="s">
        <v>26</v>
      </c>
      <c r="O214" t="str">
        <f t="shared" si="10"/>
        <v>CG_D10_T1_K12.jpg</v>
      </c>
      <c r="Q214" s="2" t="s">
        <v>764</v>
      </c>
      <c r="T214" s="3" t="s">
        <v>807</v>
      </c>
      <c r="U214" t="str">
        <f>IF(H214&gt;0,IF(L214="live",H214*0.84,H214),"")</f>
        <v/>
      </c>
      <c r="V214" t="str">
        <f>IF(H214&gt;0,IF(L214="live",H214*0.87,H214),"")</f>
        <v/>
      </c>
      <c r="W214" s="3" t="s">
        <v>802</v>
      </c>
      <c r="Y214" t="s">
        <v>827</v>
      </c>
      <c r="Z214" t="s">
        <v>827</v>
      </c>
      <c r="AA214" t="s">
        <v>826</v>
      </c>
      <c r="AB214" t="str">
        <f t="shared" si="11"/>
        <v>remove</v>
      </c>
    </row>
    <row r="215" spans="1:28" x14ac:dyDescent="0.2">
      <c r="A215" s="10"/>
      <c r="B215" s="10" t="s">
        <v>21</v>
      </c>
      <c r="C215" s="10">
        <v>10</v>
      </c>
      <c r="D215" s="10" t="s">
        <v>22</v>
      </c>
      <c r="E215" s="10" t="s">
        <v>81</v>
      </c>
      <c r="F215" s="10">
        <v>3</v>
      </c>
      <c r="G215" s="10">
        <v>3</v>
      </c>
      <c r="H215" s="10"/>
      <c r="I215" s="10">
        <v>2.9319999999999999</v>
      </c>
      <c r="J215" s="10">
        <v>3.0960000000000001</v>
      </c>
      <c r="K215">
        <f t="shared" si="9"/>
        <v>13.935647083954558</v>
      </c>
      <c r="L215" s="10" t="s">
        <v>32</v>
      </c>
      <c r="M215" t="s">
        <v>25</v>
      </c>
      <c r="N215" s="10" t="s">
        <v>26</v>
      </c>
      <c r="O215" s="10" t="str">
        <f t="shared" si="10"/>
        <v>CG_D10_T1_K12.jpg</v>
      </c>
      <c r="P215" s="10"/>
      <c r="Q215" s="2" t="s">
        <v>764</v>
      </c>
      <c r="R215" s="10"/>
      <c r="S215" s="10"/>
      <c r="T215" t="s">
        <v>813</v>
      </c>
      <c r="W215" s="10" t="s">
        <v>802</v>
      </c>
      <c r="Y215" t="s">
        <v>826</v>
      </c>
      <c r="Z215" t="s">
        <v>826</v>
      </c>
      <c r="AA215" t="s">
        <v>826</v>
      </c>
      <c r="AB215" t="str">
        <f t="shared" si="11"/>
        <v/>
      </c>
    </row>
    <row r="216" spans="1:28" x14ac:dyDescent="0.2">
      <c r="B216" s="3" t="s">
        <v>21</v>
      </c>
      <c r="C216" s="3">
        <v>10</v>
      </c>
      <c r="D216" s="3" t="s">
        <v>22</v>
      </c>
      <c r="E216" s="3" t="s">
        <v>81</v>
      </c>
      <c r="F216" s="3">
        <v>4</v>
      </c>
      <c r="G216" s="3">
        <v>4</v>
      </c>
      <c r="H216" s="3"/>
      <c r="I216" s="3">
        <v>2.4710000000000001</v>
      </c>
      <c r="J216" s="3">
        <v>3.7610000000000001</v>
      </c>
      <c r="K216">
        <f t="shared" si="9"/>
        <v>12.023947731876932</v>
      </c>
      <c r="L216" s="3" t="s">
        <v>32</v>
      </c>
      <c r="M216" t="s">
        <v>25</v>
      </c>
      <c r="N216" s="3" t="s">
        <v>26</v>
      </c>
      <c r="O216" t="str">
        <f t="shared" si="10"/>
        <v>CG_D10_T1_K12.jpg</v>
      </c>
      <c r="Q216" s="2" t="s">
        <v>764</v>
      </c>
      <c r="T216" s="3" t="s">
        <v>807</v>
      </c>
      <c r="U216" t="str">
        <f>IF(H216&gt;0,IF(L216="live",H216*0.84,H216),"")</f>
        <v/>
      </c>
      <c r="V216" t="str">
        <f>IF(H216&gt;0,IF(L216="live",H216*0.87,H216),"")</f>
        <v/>
      </c>
      <c r="W216" s="3" t="s">
        <v>802</v>
      </c>
      <c r="Y216" t="s">
        <v>827</v>
      </c>
      <c r="Z216" t="s">
        <v>827</v>
      </c>
      <c r="AA216" t="s">
        <v>826</v>
      </c>
      <c r="AB216" t="str">
        <f t="shared" si="11"/>
        <v>remove</v>
      </c>
    </row>
    <row r="217" spans="1:28" x14ac:dyDescent="0.2">
      <c r="A217" s="10"/>
      <c r="B217" s="10" t="s">
        <v>21</v>
      </c>
      <c r="C217" s="10">
        <v>10</v>
      </c>
      <c r="D217" s="10" t="s">
        <v>22</v>
      </c>
      <c r="E217" s="10" t="s">
        <v>81</v>
      </c>
      <c r="F217" s="10">
        <v>4</v>
      </c>
      <c r="G217" s="10">
        <v>4</v>
      </c>
      <c r="H217" s="10"/>
      <c r="I217" s="10">
        <v>2.4710000000000001</v>
      </c>
      <c r="J217" s="10">
        <v>3.7610000000000001</v>
      </c>
      <c r="K217">
        <f t="shared" si="9"/>
        <v>12.023947731876932</v>
      </c>
      <c r="L217" s="10" t="s">
        <v>32</v>
      </c>
      <c r="M217" t="s">
        <v>25</v>
      </c>
      <c r="N217" s="10" t="s">
        <v>26</v>
      </c>
      <c r="O217" s="10" t="str">
        <f t="shared" si="10"/>
        <v>CG_D10_T1_K12.jpg</v>
      </c>
      <c r="P217" s="10"/>
      <c r="Q217" s="2" t="s">
        <v>764</v>
      </c>
      <c r="R217" s="10"/>
      <c r="S217" s="10"/>
      <c r="T217" t="s">
        <v>813</v>
      </c>
      <c r="W217" s="10" t="s">
        <v>802</v>
      </c>
      <c r="Y217" t="s">
        <v>826</v>
      </c>
      <c r="Z217" t="s">
        <v>826</v>
      </c>
      <c r="AA217" t="s">
        <v>826</v>
      </c>
      <c r="AB217" t="str">
        <f t="shared" si="11"/>
        <v/>
      </c>
    </row>
    <row r="218" spans="1:28" x14ac:dyDescent="0.2">
      <c r="B218" s="3" t="s">
        <v>21</v>
      </c>
      <c r="C218" s="3">
        <v>10</v>
      </c>
      <c r="D218" s="3" t="s">
        <v>22</v>
      </c>
      <c r="E218" s="3" t="s">
        <v>81</v>
      </c>
      <c r="F218" s="3">
        <v>5</v>
      </c>
      <c r="G218" s="3">
        <v>5</v>
      </c>
      <c r="H218" s="3"/>
      <c r="I218" s="3">
        <v>2.9449999999999998</v>
      </c>
      <c r="J218" s="3">
        <v>3.11</v>
      </c>
      <c r="K218">
        <f t="shared" si="9"/>
        <v>14.123074262720413</v>
      </c>
      <c r="L218" s="3" t="s">
        <v>32</v>
      </c>
      <c r="M218" t="s">
        <v>25</v>
      </c>
      <c r="N218" s="3" t="s">
        <v>26</v>
      </c>
      <c r="O218" t="str">
        <f t="shared" si="10"/>
        <v>CG_D10_T1_K12.jpg</v>
      </c>
      <c r="Q218" s="2" t="s">
        <v>764</v>
      </c>
      <c r="T218" s="3" t="s">
        <v>807</v>
      </c>
      <c r="U218" t="str">
        <f>IF(H218&gt;0,IF(L218="live",H218*0.84,H218),"")</f>
        <v/>
      </c>
      <c r="V218" t="str">
        <f>IF(H218&gt;0,IF(L218="live",H218*0.87,H218),"")</f>
        <v/>
      </c>
      <c r="W218" s="3" t="s">
        <v>802</v>
      </c>
      <c r="Y218" t="s">
        <v>827</v>
      </c>
      <c r="Z218" t="s">
        <v>827</v>
      </c>
      <c r="AA218" t="s">
        <v>826</v>
      </c>
      <c r="AB218" t="str">
        <f t="shared" si="11"/>
        <v>remove</v>
      </c>
    </row>
    <row r="219" spans="1:28" x14ac:dyDescent="0.2">
      <c r="A219" s="10"/>
      <c r="B219" s="10" t="s">
        <v>21</v>
      </c>
      <c r="C219" s="10">
        <v>10</v>
      </c>
      <c r="D219" s="10" t="s">
        <v>22</v>
      </c>
      <c r="E219" s="10" t="s">
        <v>81</v>
      </c>
      <c r="F219" s="10">
        <v>5</v>
      </c>
      <c r="G219" s="10">
        <v>5</v>
      </c>
      <c r="H219" s="10"/>
      <c r="I219" s="10">
        <v>2.9449999999999998</v>
      </c>
      <c r="J219" s="10">
        <v>3.11</v>
      </c>
      <c r="K219">
        <f t="shared" si="9"/>
        <v>14.123074262720413</v>
      </c>
      <c r="L219" s="10" t="s">
        <v>32</v>
      </c>
      <c r="M219" t="s">
        <v>25</v>
      </c>
      <c r="N219" s="10" t="s">
        <v>26</v>
      </c>
      <c r="O219" s="10" t="str">
        <f t="shared" si="10"/>
        <v>CG_D10_T1_K12.jpg</v>
      </c>
      <c r="P219" s="10"/>
      <c r="Q219" s="2" t="s">
        <v>764</v>
      </c>
      <c r="R219" s="10"/>
      <c r="S219" s="10"/>
      <c r="T219" t="s">
        <v>813</v>
      </c>
      <c r="W219" s="10" t="s">
        <v>802</v>
      </c>
      <c r="Y219" t="s">
        <v>826</v>
      </c>
      <c r="Z219" t="s">
        <v>826</v>
      </c>
      <c r="AA219" t="s">
        <v>826</v>
      </c>
      <c r="AB219" t="str">
        <f t="shared" si="11"/>
        <v/>
      </c>
    </row>
    <row r="220" spans="1:28" x14ac:dyDescent="0.2">
      <c r="B220" s="3" t="s">
        <v>21</v>
      </c>
      <c r="C220" s="3">
        <v>10</v>
      </c>
      <c r="D220" s="3" t="s">
        <v>22</v>
      </c>
      <c r="E220" s="3" t="s">
        <v>81</v>
      </c>
      <c r="F220" s="3">
        <v>6</v>
      </c>
      <c r="G220" s="3">
        <v>6</v>
      </c>
      <c r="H220" s="3"/>
      <c r="I220" s="3">
        <v>2.4079999999999999</v>
      </c>
      <c r="J220" s="3">
        <v>3.4079999999999999</v>
      </c>
      <c r="K220">
        <f t="shared" si="9"/>
        <v>10.346913222087677</v>
      </c>
      <c r="L220" s="3" t="s">
        <v>32</v>
      </c>
      <c r="M220" t="s">
        <v>25</v>
      </c>
      <c r="N220" s="3" t="s">
        <v>26</v>
      </c>
      <c r="O220" t="str">
        <f t="shared" si="10"/>
        <v>CG_D10_T1_K12.jpg</v>
      </c>
      <c r="Q220" s="2" t="s">
        <v>764</v>
      </c>
      <c r="T220" s="3" t="s">
        <v>807</v>
      </c>
      <c r="U220" t="str">
        <f>IF(H220&gt;0,IF(L220="live",H220*0.84,H220),"")</f>
        <v/>
      </c>
      <c r="V220" t="str">
        <f>IF(H220&gt;0,IF(L220="live",H220*0.87,H220),"")</f>
        <v/>
      </c>
      <c r="W220" s="3" t="s">
        <v>802</v>
      </c>
      <c r="Y220" t="s">
        <v>827</v>
      </c>
      <c r="Z220" t="s">
        <v>827</v>
      </c>
      <c r="AA220" t="s">
        <v>826</v>
      </c>
      <c r="AB220" t="str">
        <f t="shared" si="11"/>
        <v>remove</v>
      </c>
    </row>
    <row r="221" spans="1:28" x14ac:dyDescent="0.2">
      <c r="A221" s="10"/>
      <c r="B221" s="10" t="s">
        <v>21</v>
      </c>
      <c r="C221" s="10">
        <v>10</v>
      </c>
      <c r="D221" s="10" t="s">
        <v>22</v>
      </c>
      <c r="E221" s="10" t="s">
        <v>81</v>
      </c>
      <c r="F221" s="10">
        <v>6</v>
      </c>
      <c r="G221" s="10">
        <v>6</v>
      </c>
      <c r="H221" s="10"/>
      <c r="I221" s="10">
        <v>2.4079999999999999</v>
      </c>
      <c r="J221" s="10">
        <v>3.4079999999999999</v>
      </c>
      <c r="K221">
        <f t="shared" si="9"/>
        <v>10.346913222087677</v>
      </c>
      <c r="L221" s="10" t="s">
        <v>32</v>
      </c>
      <c r="M221" t="s">
        <v>25</v>
      </c>
      <c r="N221" s="10" t="s">
        <v>26</v>
      </c>
      <c r="O221" s="10" t="str">
        <f t="shared" si="10"/>
        <v>CG_D10_T1_K12.jpg</v>
      </c>
      <c r="P221" s="10"/>
      <c r="Q221" s="2" t="s">
        <v>764</v>
      </c>
      <c r="R221" s="10"/>
      <c r="S221" s="10"/>
      <c r="T221" t="s">
        <v>813</v>
      </c>
      <c r="W221" s="10" t="s">
        <v>802</v>
      </c>
      <c r="Y221" t="s">
        <v>826</v>
      </c>
      <c r="Z221" t="s">
        <v>826</v>
      </c>
      <c r="AA221" t="s">
        <v>826</v>
      </c>
      <c r="AB221" t="str">
        <f t="shared" si="11"/>
        <v/>
      </c>
    </row>
    <row r="222" spans="1:28" x14ac:dyDescent="0.2">
      <c r="B222" s="3" t="s">
        <v>21</v>
      </c>
      <c r="C222" s="3">
        <v>10</v>
      </c>
      <c r="D222" s="3" t="s">
        <v>22</v>
      </c>
      <c r="E222" s="3" t="s">
        <v>81</v>
      </c>
      <c r="F222" s="3">
        <v>7</v>
      </c>
      <c r="G222" s="3">
        <v>7</v>
      </c>
      <c r="H222" s="3"/>
      <c r="I222" s="3">
        <v>2.6480000000000001</v>
      </c>
      <c r="J222" s="3">
        <v>3.2290000000000001</v>
      </c>
      <c r="K222">
        <f t="shared" si="9"/>
        <v>11.855019209447573</v>
      </c>
      <c r="L222" s="3" t="s">
        <v>32</v>
      </c>
      <c r="M222" t="s">
        <v>25</v>
      </c>
      <c r="N222" s="3" t="s">
        <v>26</v>
      </c>
      <c r="O222" t="str">
        <f t="shared" si="10"/>
        <v>CG_D10_T1_K12.jpg</v>
      </c>
      <c r="Q222" s="2" t="s">
        <v>764</v>
      </c>
      <c r="T222" s="3" t="s">
        <v>807</v>
      </c>
      <c r="U222" t="str">
        <f>IF(H222&gt;0,IF(L222="live",H222*0.84,H222),"")</f>
        <v/>
      </c>
      <c r="V222" t="str">
        <f>IF(H222&gt;0,IF(L222="live",H222*0.87,H222),"")</f>
        <v/>
      </c>
      <c r="W222" s="3" t="s">
        <v>802</v>
      </c>
      <c r="Y222" t="s">
        <v>827</v>
      </c>
      <c r="Z222" t="s">
        <v>827</v>
      </c>
      <c r="AA222" t="s">
        <v>826</v>
      </c>
      <c r="AB222" t="str">
        <f t="shared" si="11"/>
        <v>remove</v>
      </c>
    </row>
    <row r="223" spans="1:28" x14ac:dyDescent="0.2">
      <c r="A223" s="10"/>
      <c r="B223" s="10" t="s">
        <v>21</v>
      </c>
      <c r="C223" s="10">
        <v>10</v>
      </c>
      <c r="D223" s="10" t="s">
        <v>22</v>
      </c>
      <c r="E223" s="10" t="s">
        <v>81</v>
      </c>
      <c r="F223" s="10">
        <v>7</v>
      </c>
      <c r="G223" s="10">
        <v>7</v>
      </c>
      <c r="H223" s="10"/>
      <c r="I223" s="10">
        <v>2.6480000000000001</v>
      </c>
      <c r="J223" s="10">
        <v>3.2290000000000001</v>
      </c>
      <c r="K223">
        <f t="shared" si="9"/>
        <v>11.855019209447573</v>
      </c>
      <c r="L223" s="10" t="s">
        <v>32</v>
      </c>
      <c r="M223" t="s">
        <v>25</v>
      </c>
      <c r="N223" s="10" t="s">
        <v>26</v>
      </c>
      <c r="O223" s="10" t="str">
        <f t="shared" si="10"/>
        <v>CG_D10_T1_K12.jpg</v>
      </c>
      <c r="P223" s="10"/>
      <c r="Q223" s="2" t="s">
        <v>764</v>
      </c>
      <c r="R223" s="10"/>
      <c r="S223" s="10"/>
      <c r="T223" t="s">
        <v>813</v>
      </c>
      <c r="W223" s="10" t="s">
        <v>802</v>
      </c>
      <c r="Y223" t="s">
        <v>826</v>
      </c>
      <c r="Z223" t="s">
        <v>826</v>
      </c>
      <c r="AA223" t="s">
        <v>826</v>
      </c>
      <c r="AB223" t="str">
        <f t="shared" si="11"/>
        <v/>
      </c>
    </row>
    <row r="224" spans="1:28" x14ac:dyDescent="0.2">
      <c r="B224" s="3" t="s">
        <v>21</v>
      </c>
      <c r="C224" s="3">
        <v>10</v>
      </c>
      <c r="D224" s="3" t="s">
        <v>22</v>
      </c>
      <c r="E224" s="3" t="s">
        <v>81</v>
      </c>
      <c r="F224" s="3">
        <v>8</v>
      </c>
      <c r="G224" s="3">
        <v>8</v>
      </c>
      <c r="H224" s="3"/>
      <c r="I224" s="3">
        <v>2.4630000000000001</v>
      </c>
      <c r="J224" s="3">
        <v>3.44</v>
      </c>
      <c r="K224">
        <f t="shared" si="9"/>
        <v>10.9266120003804</v>
      </c>
      <c r="L224" s="3" t="s">
        <v>32</v>
      </c>
      <c r="M224" t="s">
        <v>25</v>
      </c>
      <c r="N224" s="3" t="s">
        <v>26</v>
      </c>
      <c r="O224" t="str">
        <f t="shared" si="10"/>
        <v>CG_D10_T1_K12.jpg</v>
      </c>
      <c r="Q224" s="2" t="s">
        <v>764</v>
      </c>
      <c r="T224" s="3" t="s">
        <v>807</v>
      </c>
      <c r="U224" t="str">
        <f>IF(H224&gt;0,IF(L224="live",H224*0.84,H224),"")</f>
        <v/>
      </c>
      <c r="V224" t="str">
        <f>IF(H224&gt;0,IF(L224="live",H224*0.87,H224),"")</f>
        <v/>
      </c>
      <c r="W224" s="3" t="s">
        <v>802</v>
      </c>
      <c r="Y224" t="s">
        <v>827</v>
      </c>
      <c r="Z224" t="s">
        <v>827</v>
      </c>
      <c r="AA224" t="s">
        <v>826</v>
      </c>
      <c r="AB224" t="str">
        <f t="shared" si="11"/>
        <v>remove</v>
      </c>
    </row>
    <row r="225" spans="1:28" x14ac:dyDescent="0.2">
      <c r="A225" s="10"/>
      <c r="B225" s="10" t="s">
        <v>21</v>
      </c>
      <c r="C225" s="10">
        <v>10</v>
      </c>
      <c r="D225" s="10" t="s">
        <v>22</v>
      </c>
      <c r="E225" s="10" t="s">
        <v>81</v>
      </c>
      <c r="F225" s="10">
        <v>8</v>
      </c>
      <c r="G225" s="10">
        <v>8</v>
      </c>
      <c r="H225" s="10"/>
      <c r="I225" s="10">
        <v>2.4630000000000001</v>
      </c>
      <c r="J225" s="10">
        <v>3.44</v>
      </c>
      <c r="K225">
        <f t="shared" si="9"/>
        <v>10.9266120003804</v>
      </c>
      <c r="L225" s="10" t="s">
        <v>32</v>
      </c>
      <c r="M225" t="s">
        <v>25</v>
      </c>
      <c r="N225" s="10" t="s">
        <v>26</v>
      </c>
      <c r="O225" s="10" t="str">
        <f t="shared" si="10"/>
        <v>CG_D10_T1_K12.jpg</v>
      </c>
      <c r="P225" s="10"/>
      <c r="Q225" s="2" t="s">
        <v>764</v>
      </c>
      <c r="R225" s="10"/>
      <c r="S225" s="10"/>
      <c r="T225" t="s">
        <v>813</v>
      </c>
      <c r="W225" s="10" t="s">
        <v>802</v>
      </c>
      <c r="Y225" t="s">
        <v>826</v>
      </c>
      <c r="Z225" t="s">
        <v>826</v>
      </c>
      <c r="AA225" t="s">
        <v>826</v>
      </c>
      <c r="AB225" t="str">
        <f t="shared" si="11"/>
        <v/>
      </c>
    </row>
    <row r="226" spans="1:28" x14ac:dyDescent="0.2">
      <c r="B226" s="3" t="s">
        <v>21</v>
      </c>
      <c r="C226" s="3">
        <v>10</v>
      </c>
      <c r="D226" s="3" t="s">
        <v>22</v>
      </c>
      <c r="E226" s="3" t="s">
        <v>81</v>
      </c>
      <c r="F226" s="3">
        <v>9</v>
      </c>
      <c r="G226" s="3">
        <v>9</v>
      </c>
      <c r="H226" s="3"/>
      <c r="I226" s="3">
        <v>2.6030000000000002</v>
      </c>
      <c r="J226" s="3">
        <v>2.8620000000000001</v>
      </c>
      <c r="K226">
        <f t="shared" si="9"/>
        <v>10.153510473153871</v>
      </c>
      <c r="L226" s="3" t="s">
        <v>32</v>
      </c>
      <c r="M226" t="s">
        <v>25</v>
      </c>
      <c r="N226" s="3" t="s">
        <v>26</v>
      </c>
      <c r="O226" t="str">
        <f t="shared" si="10"/>
        <v>CG_D10_T1_K12.jpg</v>
      </c>
      <c r="Q226" s="2" t="s">
        <v>764</v>
      </c>
      <c r="T226" s="3" t="s">
        <v>807</v>
      </c>
      <c r="U226" t="str">
        <f>IF(H226&gt;0,IF(L226="live",H226*0.84,H226),"")</f>
        <v/>
      </c>
      <c r="V226" t="str">
        <f>IF(H226&gt;0,IF(L226="live",H226*0.87,H226),"")</f>
        <v/>
      </c>
      <c r="W226" s="3" t="s">
        <v>802</v>
      </c>
      <c r="Y226" t="s">
        <v>827</v>
      </c>
      <c r="Z226" t="s">
        <v>827</v>
      </c>
      <c r="AA226" t="s">
        <v>826</v>
      </c>
      <c r="AB226" t="str">
        <f t="shared" si="11"/>
        <v>remove</v>
      </c>
    </row>
    <row r="227" spans="1:28" x14ac:dyDescent="0.2">
      <c r="A227" s="10"/>
      <c r="B227" s="10" t="s">
        <v>21</v>
      </c>
      <c r="C227" s="10">
        <v>10</v>
      </c>
      <c r="D227" s="10" t="s">
        <v>22</v>
      </c>
      <c r="E227" s="10" t="s">
        <v>81</v>
      </c>
      <c r="F227" s="10">
        <v>9</v>
      </c>
      <c r="G227" s="10">
        <v>9</v>
      </c>
      <c r="H227" s="10"/>
      <c r="I227" s="10">
        <v>2.6030000000000002</v>
      </c>
      <c r="J227" s="10">
        <v>2.8620000000000001</v>
      </c>
      <c r="K227">
        <f t="shared" si="9"/>
        <v>10.153510473153871</v>
      </c>
      <c r="L227" s="10" t="s">
        <v>32</v>
      </c>
      <c r="M227" t="s">
        <v>25</v>
      </c>
      <c r="N227" s="10" t="s">
        <v>26</v>
      </c>
      <c r="O227" s="10" t="str">
        <f t="shared" si="10"/>
        <v>CG_D10_T1_K12.jpg</v>
      </c>
      <c r="P227" s="10"/>
      <c r="Q227" s="2" t="s">
        <v>764</v>
      </c>
      <c r="R227" s="10"/>
      <c r="S227" s="10"/>
      <c r="T227" t="s">
        <v>813</v>
      </c>
      <c r="W227" s="10" t="s">
        <v>802</v>
      </c>
      <c r="Y227" t="s">
        <v>826</v>
      </c>
      <c r="Z227" t="s">
        <v>826</v>
      </c>
      <c r="AA227" t="s">
        <v>826</v>
      </c>
      <c r="AB227" t="str">
        <f t="shared" si="11"/>
        <v/>
      </c>
    </row>
    <row r="228" spans="1:28" x14ac:dyDescent="0.2">
      <c r="B228" s="3" t="s">
        <v>21</v>
      </c>
      <c r="C228" s="3">
        <v>10</v>
      </c>
      <c r="D228" s="3" t="s">
        <v>22</v>
      </c>
      <c r="E228" s="3" t="s">
        <v>81</v>
      </c>
      <c r="F228" s="3">
        <v>10</v>
      </c>
      <c r="G228" s="3">
        <v>10</v>
      </c>
      <c r="H228" s="3"/>
      <c r="I228" s="3">
        <v>2.669</v>
      </c>
      <c r="J228" s="3">
        <v>3.024</v>
      </c>
      <c r="K228">
        <f t="shared" si="9"/>
        <v>11.279171233002959</v>
      </c>
      <c r="L228" s="3" t="s">
        <v>32</v>
      </c>
      <c r="M228" t="s">
        <v>25</v>
      </c>
      <c r="N228" s="3" t="s">
        <v>26</v>
      </c>
      <c r="O228" t="str">
        <f t="shared" si="10"/>
        <v>CG_D10_T1_K12.jpg</v>
      </c>
      <c r="Q228" s="2" t="s">
        <v>764</v>
      </c>
      <c r="T228" s="3" t="s">
        <v>807</v>
      </c>
      <c r="U228" t="str">
        <f>IF(H228&gt;0,IF(L228="live",H228*0.84,H228),"")</f>
        <v/>
      </c>
      <c r="V228" t="str">
        <f>IF(H228&gt;0,IF(L228="live",H228*0.87,H228),"")</f>
        <v/>
      </c>
      <c r="W228" s="3" t="s">
        <v>802</v>
      </c>
      <c r="Y228" t="s">
        <v>827</v>
      </c>
      <c r="Z228" t="s">
        <v>827</v>
      </c>
      <c r="AA228" t="s">
        <v>826</v>
      </c>
      <c r="AB228" t="str">
        <f t="shared" si="11"/>
        <v>remove</v>
      </c>
    </row>
    <row r="229" spans="1:28" x14ac:dyDescent="0.2">
      <c r="A229" s="10"/>
      <c r="B229" s="10" t="s">
        <v>21</v>
      </c>
      <c r="C229" s="10">
        <v>10</v>
      </c>
      <c r="D229" s="10" t="s">
        <v>22</v>
      </c>
      <c r="E229" s="10" t="s">
        <v>81</v>
      </c>
      <c r="F229" s="10">
        <v>10</v>
      </c>
      <c r="G229" s="10">
        <v>10</v>
      </c>
      <c r="H229" s="10"/>
      <c r="I229" s="10">
        <v>2.669</v>
      </c>
      <c r="J229" s="10">
        <v>3.024</v>
      </c>
      <c r="K229">
        <f t="shared" si="9"/>
        <v>11.279171233002959</v>
      </c>
      <c r="L229" s="10" t="s">
        <v>32</v>
      </c>
      <c r="M229" t="s">
        <v>25</v>
      </c>
      <c r="N229" s="10" t="s">
        <v>26</v>
      </c>
      <c r="O229" s="10" t="str">
        <f t="shared" si="10"/>
        <v>CG_D10_T1_K12.jpg</v>
      </c>
      <c r="P229" s="10"/>
      <c r="Q229" s="2" t="s">
        <v>764</v>
      </c>
      <c r="R229" s="10"/>
      <c r="S229" s="10"/>
      <c r="T229" t="s">
        <v>813</v>
      </c>
      <c r="W229" s="10" t="s">
        <v>802</v>
      </c>
      <c r="Y229" t="s">
        <v>826</v>
      </c>
      <c r="Z229" t="s">
        <v>826</v>
      </c>
      <c r="AA229" t="s">
        <v>826</v>
      </c>
      <c r="AB229" t="str">
        <f t="shared" si="11"/>
        <v/>
      </c>
    </row>
    <row r="230" spans="1:28" x14ac:dyDescent="0.2">
      <c r="B230" s="3" t="s">
        <v>21</v>
      </c>
      <c r="C230" s="3">
        <v>10</v>
      </c>
      <c r="D230" s="3" t="s">
        <v>22</v>
      </c>
      <c r="E230" s="3" t="s">
        <v>83</v>
      </c>
      <c r="F230" s="3">
        <v>1</v>
      </c>
      <c r="G230" s="3">
        <v>1</v>
      </c>
      <c r="H230" s="3"/>
      <c r="I230" s="3">
        <v>2.2090000000000001</v>
      </c>
      <c r="J230" s="3">
        <v>2.4119999999999999</v>
      </c>
      <c r="K230">
        <f t="shared" si="9"/>
        <v>6.1626427271815798</v>
      </c>
      <c r="L230" s="3" t="s">
        <v>32</v>
      </c>
      <c r="M230" t="s">
        <v>25</v>
      </c>
      <c r="N230" s="3" t="s">
        <v>26</v>
      </c>
      <c r="O230" t="str">
        <f t="shared" si="10"/>
        <v>CG_D10_T1_K13.jpg</v>
      </c>
      <c r="Q230" s="2" t="s">
        <v>764</v>
      </c>
      <c r="T230" s="3" t="s">
        <v>807</v>
      </c>
      <c r="U230" t="str">
        <f>IF(H230&gt;0,IF(L230="live",H230*0.84,H230),"")</f>
        <v/>
      </c>
      <c r="V230" t="str">
        <f>IF(H230&gt;0,IF(L230="live",H230*0.87,H230),"")</f>
        <v/>
      </c>
      <c r="W230" s="3" t="s">
        <v>802</v>
      </c>
      <c r="Y230" t="s">
        <v>827</v>
      </c>
      <c r="Z230" t="s">
        <v>827</v>
      </c>
      <c r="AA230" t="s">
        <v>826</v>
      </c>
      <c r="AB230" t="str">
        <f t="shared" si="11"/>
        <v>remove</v>
      </c>
    </row>
    <row r="231" spans="1:28" x14ac:dyDescent="0.2">
      <c r="A231" s="10"/>
      <c r="B231" s="10" t="s">
        <v>21</v>
      </c>
      <c r="C231" s="10">
        <v>10</v>
      </c>
      <c r="D231" s="10" t="s">
        <v>22</v>
      </c>
      <c r="E231" s="10" t="s">
        <v>83</v>
      </c>
      <c r="F231" s="10">
        <v>1</v>
      </c>
      <c r="G231" s="10">
        <v>1</v>
      </c>
      <c r="H231" s="10"/>
      <c r="I231" s="10">
        <v>2.2090000000000001</v>
      </c>
      <c r="J231" s="10">
        <v>2.4119999999999999</v>
      </c>
      <c r="K231">
        <f t="shared" si="9"/>
        <v>6.1626427271815798</v>
      </c>
      <c r="L231" s="10" t="s">
        <v>32</v>
      </c>
      <c r="M231" t="s">
        <v>25</v>
      </c>
      <c r="N231" s="10" t="s">
        <v>26</v>
      </c>
      <c r="O231" s="10" t="str">
        <f t="shared" si="10"/>
        <v>CG_D10_T1_K13.jpg</v>
      </c>
      <c r="P231" s="10"/>
      <c r="Q231" s="2" t="s">
        <v>764</v>
      </c>
      <c r="R231" s="10"/>
      <c r="S231" s="10"/>
      <c r="T231" t="s">
        <v>813</v>
      </c>
      <c r="W231" s="10" t="s">
        <v>802</v>
      </c>
      <c r="Y231" t="s">
        <v>826</v>
      </c>
      <c r="Z231" t="s">
        <v>826</v>
      </c>
      <c r="AA231" t="s">
        <v>826</v>
      </c>
      <c r="AB231" t="str">
        <f t="shared" si="11"/>
        <v/>
      </c>
    </row>
    <row r="232" spans="1:28" x14ac:dyDescent="0.2">
      <c r="B232" s="3" t="s">
        <v>21</v>
      </c>
      <c r="C232" s="3">
        <v>10</v>
      </c>
      <c r="D232" s="3" t="s">
        <v>22</v>
      </c>
      <c r="E232" s="3" t="s">
        <v>83</v>
      </c>
      <c r="F232" s="3">
        <v>2</v>
      </c>
      <c r="G232" s="3">
        <v>2</v>
      </c>
      <c r="H232" s="3"/>
      <c r="I232" s="3">
        <v>2.2229999999999999</v>
      </c>
      <c r="J232" s="3">
        <v>2.6949999999999998</v>
      </c>
      <c r="K232">
        <f t="shared" si="9"/>
        <v>6.9732614787585732</v>
      </c>
      <c r="L232" s="3" t="s">
        <v>32</v>
      </c>
      <c r="M232" t="s">
        <v>25</v>
      </c>
      <c r="N232" s="3" t="s">
        <v>26</v>
      </c>
      <c r="O232" t="str">
        <f t="shared" si="10"/>
        <v>CG_D10_T1_K13.jpg</v>
      </c>
      <c r="Q232" s="2" t="s">
        <v>764</v>
      </c>
      <c r="T232" s="3" t="s">
        <v>807</v>
      </c>
      <c r="U232" t="str">
        <f>IF(H232&gt;0,IF(L232="live",H232*0.84,H232),"")</f>
        <v/>
      </c>
      <c r="V232" t="str">
        <f>IF(H232&gt;0,IF(L232="live",H232*0.87,H232),"")</f>
        <v/>
      </c>
      <c r="W232" s="3" t="s">
        <v>802</v>
      </c>
      <c r="Y232" t="s">
        <v>827</v>
      </c>
      <c r="Z232" t="s">
        <v>827</v>
      </c>
      <c r="AA232" t="s">
        <v>826</v>
      </c>
      <c r="AB232" t="str">
        <f t="shared" si="11"/>
        <v>remove</v>
      </c>
    </row>
    <row r="233" spans="1:28" x14ac:dyDescent="0.2">
      <c r="A233" s="10"/>
      <c r="B233" s="10" t="s">
        <v>21</v>
      </c>
      <c r="C233" s="10">
        <v>10</v>
      </c>
      <c r="D233" s="10" t="s">
        <v>22</v>
      </c>
      <c r="E233" s="10" t="s">
        <v>83</v>
      </c>
      <c r="F233" s="10">
        <v>2</v>
      </c>
      <c r="G233" s="10">
        <v>2</v>
      </c>
      <c r="H233" s="10"/>
      <c r="I233" s="10">
        <v>2.2229999999999999</v>
      </c>
      <c r="J233" s="10">
        <v>2.6949999999999998</v>
      </c>
      <c r="K233">
        <f t="shared" si="9"/>
        <v>6.9732614787585732</v>
      </c>
      <c r="L233" s="10" t="s">
        <v>32</v>
      </c>
      <c r="M233" t="s">
        <v>25</v>
      </c>
      <c r="N233" s="10" t="s">
        <v>26</v>
      </c>
      <c r="O233" s="10" t="str">
        <f t="shared" si="10"/>
        <v>CG_D10_T1_K13.jpg</v>
      </c>
      <c r="P233" s="10"/>
      <c r="Q233" s="2" t="s">
        <v>764</v>
      </c>
      <c r="R233" s="10"/>
      <c r="S233" s="10"/>
      <c r="T233" t="s">
        <v>813</v>
      </c>
      <c r="W233" s="10" t="s">
        <v>802</v>
      </c>
      <c r="Y233" t="s">
        <v>826</v>
      </c>
      <c r="Z233" t="s">
        <v>826</v>
      </c>
      <c r="AA233" t="s">
        <v>826</v>
      </c>
      <c r="AB233" t="str">
        <f t="shared" si="11"/>
        <v/>
      </c>
    </row>
    <row r="234" spans="1:28" x14ac:dyDescent="0.2">
      <c r="B234" s="3" t="s">
        <v>21</v>
      </c>
      <c r="C234" s="3">
        <v>10</v>
      </c>
      <c r="D234" s="3" t="s">
        <v>22</v>
      </c>
      <c r="E234" s="3" t="s">
        <v>83</v>
      </c>
      <c r="F234" s="3">
        <v>3</v>
      </c>
      <c r="G234" s="3">
        <v>3</v>
      </c>
      <c r="H234" s="3"/>
      <c r="I234" s="3">
        <v>2.4580000000000002</v>
      </c>
      <c r="J234" s="3">
        <v>2.573</v>
      </c>
      <c r="K234">
        <f t="shared" si="9"/>
        <v>8.1395763039212472</v>
      </c>
      <c r="L234" s="3" t="s">
        <v>32</v>
      </c>
      <c r="M234" t="s">
        <v>25</v>
      </c>
      <c r="N234" s="3" t="s">
        <v>26</v>
      </c>
      <c r="O234" t="str">
        <f t="shared" si="10"/>
        <v>CG_D10_T1_K13.jpg</v>
      </c>
      <c r="Q234" s="2" t="s">
        <v>764</v>
      </c>
      <c r="T234" s="3" t="s">
        <v>807</v>
      </c>
      <c r="U234" t="str">
        <f>IF(H234&gt;0,IF(L234="live",H234*0.84,H234),"")</f>
        <v/>
      </c>
      <c r="V234" t="str">
        <f>IF(H234&gt;0,IF(L234="live",H234*0.87,H234),"")</f>
        <v/>
      </c>
      <c r="W234" s="3" t="s">
        <v>802</v>
      </c>
      <c r="Y234" t="s">
        <v>827</v>
      </c>
      <c r="Z234" t="s">
        <v>827</v>
      </c>
      <c r="AA234" t="s">
        <v>826</v>
      </c>
      <c r="AB234" t="str">
        <f t="shared" si="11"/>
        <v>remove</v>
      </c>
    </row>
    <row r="235" spans="1:28" x14ac:dyDescent="0.2">
      <c r="A235" s="10"/>
      <c r="B235" s="10" t="s">
        <v>21</v>
      </c>
      <c r="C235" s="10">
        <v>10</v>
      </c>
      <c r="D235" s="10" t="s">
        <v>22</v>
      </c>
      <c r="E235" s="10" t="s">
        <v>83</v>
      </c>
      <c r="F235" s="10">
        <v>3</v>
      </c>
      <c r="G235" s="10">
        <v>3</v>
      </c>
      <c r="H235" s="10"/>
      <c r="I235" s="10">
        <v>2.4580000000000002</v>
      </c>
      <c r="J235" s="10">
        <v>2.573</v>
      </c>
      <c r="K235">
        <f t="shared" si="9"/>
        <v>8.1395763039212472</v>
      </c>
      <c r="L235" s="10" t="s">
        <v>32</v>
      </c>
      <c r="M235" t="s">
        <v>25</v>
      </c>
      <c r="N235" s="10" t="s">
        <v>26</v>
      </c>
      <c r="O235" s="10" t="str">
        <f t="shared" si="10"/>
        <v>CG_D10_T1_K13.jpg</v>
      </c>
      <c r="P235" s="10"/>
      <c r="Q235" s="2" t="s">
        <v>764</v>
      </c>
      <c r="R235" s="10"/>
      <c r="S235" s="10"/>
      <c r="T235" t="s">
        <v>813</v>
      </c>
      <c r="W235" s="10" t="s">
        <v>802</v>
      </c>
      <c r="Y235" t="s">
        <v>826</v>
      </c>
      <c r="Z235" t="s">
        <v>826</v>
      </c>
      <c r="AA235" t="s">
        <v>826</v>
      </c>
      <c r="AB235" t="str">
        <f t="shared" si="11"/>
        <v/>
      </c>
    </row>
    <row r="236" spans="1:28" x14ac:dyDescent="0.2">
      <c r="B236" s="3" t="s">
        <v>21</v>
      </c>
      <c r="C236" s="3">
        <v>10</v>
      </c>
      <c r="D236" s="3" t="s">
        <v>22</v>
      </c>
      <c r="E236" s="3" t="s">
        <v>83</v>
      </c>
      <c r="F236" s="3">
        <v>4</v>
      </c>
      <c r="G236" s="3">
        <v>4</v>
      </c>
      <c r="H236" s="3"/>
      <c r="I236" s="3">
        <v>2.3079999999999998</v>
      </c>
      <c r="J236" s="3">
        <v>2.6339999999999999</v>
      </c>
      <c r="K236">
        <f t="shared" si="9"/>
        <v>7.3465871537806384</v>
      </c>
      <c r="L236" s="3" t="s">
        <v>32</v>
      </c>
      <c r="M236" t="s">
        <v>25</v>
      </c>
      <c r="N236" s="3" t="s">
        <v>26</v>
      </c>
      <c r="O236" t="str">
        <f t="shared" si="10"/>
        <v>CG_D10_T1_K13.jpg</v>
      </c>
      <c r="Q236" s="2" t="s">
        <v>764</v>
      </c>
      <c r="T236" s="3" t="s">
        <v>807</v>
      </c>
      <c r="U236" t="str">
        <f>IF(H236&gt;0,IF(L236="live",H236*0.84,H236),"")</f>
        <v/>
      </c>
      <c r="V236" t="str">
        <f>IF(H236&gt;0,IF(L236="live",H236*0.87,H236),"")</f>
        <v/>
      </c>
      <c r="W236" s="3" t="s">
        <v>802</v>
      </c>
      <c r="Y236" t="s">
        <v>827</v>
      </c>
      <c r="Z236" t="s">
        <v>827</v>
      </c>
      <c r="AA236" t="s">
        <v>826</v>
      </c>
      <c r="AB236" t="str">
        <f t="shared" si="11"/>
        <v>remove</v>
      </c>
    </row>
    <row r="237" spans="1:28" x14ac:dyDescent="0.2">
      <c r="A237" s="10"/>
      <c r="B237" s="10" t="s">
        <v>21</v>
      </c>
      <c r="C237" s="10">
        <v>10</v>
      </c>
      <c r="D237" s="10" t="s">
        <v>22</v>
      </c>
      <c r="E237" s="10" t="s">
        <v>83</v>
      </c>
      <c r="F237" s="10">
        <v>4</v>
      </c>
      <c r="G237" s="10">
        <v>4</v>
      </c>
      <c r="H237" s="10"/>
      <c r="I237" s="10">
        <v>2.3079999999999998</v>
      </c>
      <c r="J237" s="10">
        <v>2.6339999999999999</v>
      </c>
      <c r="K237">
        <f t="shared" si="9"/>
        <v>7.3465871537806384</v>
      </c>
      <c r="L237" s="10" t="s">
        <v>32</v>
      </c>
      <c r="M237" t="s">
        <v>25</v>
      </c>
      <c r="N237" s="10" t="s">
        <v>26</v>
      </c>
      <c r="O237" s="10" t="str">
        <f t="shared" si="10"/>
        <v>CG_D10_T1_K13.jpg</v>
      </c>
      <c r="P237" s="10"/>
      <c r="Q237" s="2" t="s">
        <v>764</v>
      </c>
      <c r="R237" s="10"/>
      <c r="S237" s="10"/>
      <c r="T237" t="s">
        <v>813</v>
      </c>
      <c r="W237" s="10" t="s">
        <v>802</v>
      </c>
      <c r="Y237" t="s">
        <v>826</v>
      </c>
      <c r="Z237" t="s">
        <v>826</v>
      </c>
      <c r="AA237" t="s">
        <v>826</v>
      </c>
      <c r="AB237" t="str">
        <f t="shared" si="11"/>
        <v/>
      </c>
    </row>
    <row r="238" spans="1:28" x14ac:dyDescent="0.2">
      <c r="B238" s="3" t="s">
        <v>21</v>
      </c>
      <c r="C238" s="3">
        <v>10</v>
      </c>
      <c r="D238" s="3" t="s">
        <v>22</v>
      </c>
      <c r="E238" s="3" t="s">
        <v>83</v>
      </c>
      <c r="F238" s="3">
        <v>5</v>
      </c>
      <c r="G238" s="3">
        <v>5</v>
      </c>
      <c r="H238" s="3"/>
      <c r="I238" s="3">
        <v>2.3490000000000002</v>
      </c>
      <c r="J238" s="3">
        <v>2.6259999999999999</v>
      </c>
      <c r="K238">
        <f t="shared" si="9"/>
        <v>7.5868065554778905</v>
      </c>
      <c r="L238" s="3" t="s">
        <v>32</v>
      </c>
      <c r="M238" t="s">
        <v>25</v>
      </c>
      <c r="N238" s="3" t="s">
        <v>26</v>
      </c>
      <c r="O238" t="str">
        <f t="shared" si="10"/>
        <v>CG_D10_T1_K13.jpg</v>
      </c>
      <c r="Q238" s="2" t="s">
        <v>764</v>
      </c>
      <c r="T238" s="3" t="s">
        <v>807</v>
      </c>
      <c r="U238" t="str">
        <f>IF(H238&gt;0,IF(L238="live",H238*0.84,H238),"")</f>
        <v/>
      </c>
      <c r="V238" t="str">
        <f>IF(H238&gt;0,IF(L238="live",H238*0.87,H238),"")</f>
        <v/>
      </c>
      <c r="W238" s="3" t="s">
        <v>802</v>
      </c>
      <c r="Y238" t="s">
        <v>827</v>
      </c>
      <c r="Z238" t="s">
        <v>827</v>
      </c>
      <c r="AA238" t="s">
        <v>826</v>
      </c>
      <c r="AB238" t="str">
        <f t="shared" si="11"/>
        <v>remove</v>
      </c>
    </row>
    <row r="239" spans="1:28" x14ac:dyDescent="0.2">
      <c r="A239" s="10"/>
      <c r="B239" s="10" t="s">
        <v>21</v>
      </c>
      <c r="C239" s="10">
        <v>10</v>
      </c>
      <c r="D239" s="10" t="s">
        <v>22</v>
      </c>
      <c r="E239" s="10" t="s">
        <v>83</v>
      </c>
      <c r="F239" s="10">
        <v>5</v>
      </c>
      <c r="G239" s="10">
        <v>5</v>
      </c>
      <c r="H239" s="10"/>
      <c r="I239" s="10">
        <v>2.3490000000000002</v>
      </c>
      <c r="J239" s="10">
        <v>2.6259999999999999</v>
      </c>
      <c r="K239">
        <f t="shared" si="9"/>
        <v>7.5868065554778905</v>
      </c>
      <c r="L239" s="10" t="s">
        <v>32</v>
      </c>
      <c r="M239" t="s">
        <v>25</v>
      </c>
      <c r="N239" s="10" t="s">
        <v>26</v>
      </c>
      <c r="O239" s="10" t="str">
        <f t="shared" si="10"/>
        <v>CG_D10_T1_K13.jpg</v>
      </c>
      <c r="P239" s="10"/>
      <c r="Q239" s="2" t="s">
        <v>764</v>
      </c>
      <c r="R239" s="10"/>
      <c r="S239" s="10"/>
      <c r="T239" t="s">
        <v>813</v>
      </c>
      <c r="W239" s="10" t="s">
        <v>802</v>
      </c>
      <c r="Y239" t="s">
        <v>826</v>
      </c>
      <c r="Z239" t="s">
        <v>826</v>
      </c>
      <c r="AA239" t="s">
        <v>826</v>
      </c>
      <c r="AB239" t="str">
        <f t="shared" si="11"/>
        <v/>
      </c>
    </row>
    <row r="240" spans="1:28" x14ac:dyDescent="0.2">
      <c r="B240" s="3" t="s">
        <v>21</v>
      </c>
      <c r="C240" s="3">
        <v>10</v>
      </c>
      <c r="D240" s="3" t="s">
        <v>22</v>
      </c>
      <c r="E240" s="3" t="s">
        <v>83</v>
      </c>
      <c r="F240" s="3">
        <v>6</v>
      </c>
      <c r="G240" s="3">
        <v>6</v>
      </c>
      <c r="H240" s="3"/>
      <c r="I240" s="3">
        <v>2.419</v>
      </c>
      <c r="J240" s="3">
        <v>3.177</v>
      </c>
      <c r="K240">
        <f t="shared" si="9"/>
        <v>9.7339073238937051</v>
      </c>
      <c r="L240" s="3" t="s">
        <v>32</v>
      </c>
      <c r="M240" t="s">
        <v>25</v>
      </c>
      <c r="N240" s="3" t="s">
        <v>26</v>
      </c>
      <c r="O240" t="str">
        <f t="shared" si="10"/>
        <v>CG_D10_T1_K13.jpg</v>
      </c>
      <c r="Q240" s="2" t="s">
        <v>764</v>
      </c>
      <c r="T240" s="3" t="s">
        <v>807</v>
      </c>
      <c r="U240" t="str">
        <f>IF(H240&gt;0,IF(L240="live",H240*0.84,H240),"")</f>
        <v/>
      </c>
      <c r="V240" t="str">
        <f>IF(H240&gt;0,IF(L240="live",H240*0.87,H240),"")</f>
        <v/>
      </c>
      <c r="W240" s="3" t="s">
        <v>802</v>
      </c>
      <c r="Y240" t="s">
        <v>827</v>
      </c>
      <c r="Z240" t="s">
        <v>827</v>
      </c>
      <c r="AA240" t="s">
        <v>826</v>
      </c>
      <c r="AB240" t="str">
        <f t="shared" si="11"/>
        <v>remove</v>
      </c>
    </row>
    <row r="241" spans="1:28" x14ac:dyDescent="0.2">
      <c r="A241" s="10"/>
      <c r="B241" s="10" t="s">
        <v>21</v>
      </c>
      <c r="C241" s="10">
        <v>10</v>
      </c>
      <c r="D241" s="10" t="s">
        <v>22</v>
      </c>
      <c r="E241" s="10" t="s">
        <v>83</v>
      </c>
      <c r="F241" s="10">
        <v>6</v>
      </c>
      <c r="G241" s="10">
        <v>6</v>
      </c>
      <c r="H241" s="10"/>
      <c r="I241" s="10">
        <v>2.419</v>
      </c>
      <c r="J241" s="10">
        <v>3.177</v>
      </c>
      <c r="K241">
        <f t="shared" si="9"/>
        <v>9.7339073238937051</v>
      </c>
      <c r="L241" s="10" t="s">
        <v>32</v>
      </c>
      <c r="M241" t="s">
        <v>25</v>
      </c>
      <c r="N241" s="10" t="s">
        <v>26</v>
      </c>
      <c r="O241" s="10" t="str">
        <f t="shared" si="10"/>
        <v>CG_D10_T1_K13.jpg</v>
      </c>
      <c r="P241" s="10"/>
      <c r="Q241" s="2" t="s">
        <v>764</v>
      </c>
      <c r="R241" s="10"/>
      <c r="S241" s="10"/>
      <c r="T241" t="s">
        <v>813</v>
      </c>
      <c r="W241" s="10" t="s">
        <v>802</v>
      </c>
      <c r="Y241" t="s">
        <v>826</v>
      </c>
      <c r="Z241" t="s">
        <v>826</v>
      </c>
      <c r="AA241" t="s">
        <v>826</v>
      </c>
      <c r="AB241" t="str">
        <f t="shared" si="11"/>
        <v/>
      </c>
    </row>
    <row r="242" spans="1:28" x14ac:dyDescent="0.2">
      <c r="B242" s="3" t="s">
        <v>21</v>
      </c>
      <c r="C242" s="3">
        <v>10</v>
      </c>
      <c r="D242" s="3" t="s">
        <v>22</v>
      </c>
      <c r="E242" s="3" t="s">
        <v>83</v>
      </c>
      <c r="F242" s="3">
        <v>7</v>
      </c>
      <c r="G242" s="3">
        <v>7</v>
      </c>
      <c r="H242" s="3"/>
      <c r="I242" s="3">
        <v>2.4470000000000001</v>
      </c>
      <c r="J242" s="3">
        <v>2.6259999999999999</v>
      </c>
      <c r="K242">
        <f t="shared" si="9"/>
        <v>8.233053090198343</v>
      </c>
      <c r="L242" s="3" t="s">
        <v>32</v>
      </c>
      <c r="M242" t="s">
        <v>25</v>
      </c>
      <c r="N242" s="3" t="s">
        <v>26</v>
      </c>
      <c r="O242" t="str">
        <f t="shared" si="10"/>
        <v>CG_D10_T1_K13.jpg</v>
      </c>
      <c r="Q242" s="2" t="s">
        <v>764</v>
      </c>
      <c r="T242" s="3" t="s">
        <v>807</v>
      </c>
      <c r="U242" t="str">
        <f>IF(H242&gt;0,IF(L242="live",H242*0.84,H242),"")</f>
        <v/>
      </c>
      <c r="V242" t="str">
        <f>IF(H242&gt;0,IF(L242="live",H242*0.87,H242),"")</f>
        <v/>
      </c>
      <c r="W242" s="3" t="s">
        <v>802</v>
      </c>
      <c r="Y242" t="s">
        <v>827</v>
      </c>
      <c r="Z242" t="s">
        <v>827</v>
      </c>
      <c r="AA242" t="s">
        <v>826</v>
      </c>
      <c r="AB242" t="str">
        <f t="shared" si="11"/>
        <v>remove</v>
      </c>
    </row>
    <row r="243" spans="1:28" x14ac:dyDescent="0.2">
      <c r="A243" s="10"/>
      <c r="B243" s="10" t="s">
        <v>21</v>
      </c>
      <c r="C243" s="10">
        <v>10</v>
      </c>
      <c r="D243" s="10" t="s">
        <v>22</v>
      </c>
      <c r="E243" s="10" t="s">
        <v>83</v>
      </c>
      <c r="F243" s="10">
        <v>7</v>
      </c>
      <c r="G243" s="10">
        <v>7</v>
      </c>
      <c r="H243" s="10"/>
      <c r="I243" s="10">
        <v>2.4470000000000001</v>
      </c>
      <c r="J243" s="10">
        <v>2.6259999999999999</v>
      </c>
      <c r="K243">
        <f t="shared" si="9"/>
        <v>8.233053090198343</v>
      </c>
      <c r="L243" s="10" t="s">
        <v>32</v>
      </c>
      <c r="M243" t="s">
        <v>25</v>
      </c>
      <c r="N243" s="10" t="s">
        <v>26</v>
      </c>
      <c r="O243" s="10" t="str">
        <f t="shared" si="10"/>
        <v>CG_D10_T1_K13.jpg</v>
      </c>
      <c r="P243" s="10"/>
      <c r="Q243" s="2" t="s">
        <v>764</v>
      </c>
      <c r="R243" s="10"/>
      <c r="S243" s="10"/>
      <c r="T243" t="s">
        <v>813</v>
      </c>
      <c r="W243" s="10" t="s">
        <v>802</v>
      </c>
      <c r="Y243" t="s">
        <v>826</v>
      </c>
      <c r="Z243" t="s">
        <v>826</v>
      </c>
      <c r="AA243" t="s">
        <v>826</v>
      </c>
      <c r="AB243" t="str">
        <f t="shared" si="11"/>
        <v/>
      </c>
    </row>
    <row r="244" spans="1:28" x14ac:dyDescent="0.2">
      <c r="B244" s="3" t="s">
        <v>21</v>
      </c>
      <c r="C244" s="3">
        <v>10</v>
      </c>
      <c r="D244" s="3" t="s">
        <v>22</v>
      </c>
      <c r="E244" s="3" t="s">
        <v>83</v>
      </c>
      <c r="F244" s="3">
        <v>8</v>
      </c>
      <c r="G244" s="3">
        <v>8</v>
      </c>
      <c r="H244" s="3"/>
      <c r="I244" s="3">
        <v>2.4140000000000001</v>
      </c>
      <c r="J244" s="3">
        <v>2.6680000000000001</v>
      </c>
      <c r="K244">
        <f t="shared" si="9"/>
        <v>8.1406411751732541</v>
      </c>
      <c r="L244" s="3" t="s">
        <v>32</v>
      </c>
      <c r="M244" t="s">
        <v>25</v>
      </c>
      <c r="N244" s="3" t="s">
        <v>26</v>
      </c>
      <c r="O244" t="str">
        <f t="shared" si="10"/>
        <v>CG_D10_T1_K13.jpg</v>
      </c>
      <c r="Q244" s="2" t="s">
        <v>764</v>
      </c>
      <c r="T244" s="3" t="s">
        <v>807</v>
      </c>
      <c r="U244" t="str">
        <f>IF(H244&gt;0,IF(L244="live",H244*0.84,H244),"")</f>
        <v/>
      </c>
      <c r="V244" t="str">
        <f>IF(H244&gt;0,IF(L244="live",H244*0.87,H244),"")</f>
        <v/>
      </c>
      <c r="W244" s="3" t="s">
        <v>802</v>
      </c>
      <c r="Y244" t="s">
        <v>827</v>
      </c>
      <c r="Z244" t="s">
        <v>827</v>
      </c>
      <c r="AA244" t="s">
        <v>826</v>
      </c>
      <c r="AB244" t="str">
        <f t="shared" si="11"/>
        <v>remove</v>
      </c>
    </row>
    <row r="245" spans="1:28" x14ac:dyDescent="0.2">
      <c r="A245" s="10"/>
      <c r="B245" s="10" t="s">
        <v>21</v>
      </c>
      <c r="C245" s="10">
        <v>10</v>
      </c>
      <c r="D245" s="10" t="s">
        <v>22</v>
      </c>
      <c r="E245" s="10" t="s">
        <v>83</v>
      </c>
      <c r="F245" s="10">
        <v>8</v>
      </c>
      <c r="G245" s="10">
        <v>8</v>
      </c>
      <c r="H245" s="10"/>
      <c r="I245" s="10">
        <v>2.4140000000000001</v>
      </c>
      <c r="J245" s="10">
        <v>2.6680000000000001</v>
      </c>
      <c r="K245">
        <f t="shared" si="9"/>
        <v>8.1406411751732541</v>
      </c>
      <c r="L245" s="10" t="s">
        <v>32</v>
      </c>
      <c r="M245" t="s">
        <v>25</v>
      </c>
      <c r="N245" s="10" t="s">
        <v>26</v>
      </c>
      <c r="O245" s="10" t="str">
        <f t="shared" si="10"/>
        <v>CG_D10_T1_K13.jpg</v>
      </c>
      <c r="P245" s="10"/>
      <c r="Q245" s="2" t="s">
        <v>764</v>
      </c>
      <c r="R245" s="10"/>
      <c r="S245" s="10"/>
      <c r="T245" t="s">
        <v>813</v>
      </c>
      <c r="W245" s="10" t="s">
        <v>802</v>
      </c>
      <c r="Y245" t="s">
        <v>826</v>
      </c>
      <c r="Z245" t="s">
        <v>826</v>
      </c>
      <c r="AA245" t="s">
        <v>826</v>
      </c>
      <c r="AB245" t="str">
        <f t="shared" si="11"/>
        <v/>
      </c>
    </row>
    <row r="246" spans="1:28" x14ac:dyDescent="0.2">
      <c r="B246" s="3" t="s">
        <v>21</v>
      </c>
      <c r="C246" s="3">
        <v>10</v>
      </c>
      <c r="D246" s="3" t="s">
        <v>22</v>
      </c>
      <c r="E246" s="3" t="s">
        <v>83</v>
      </c>
      <c r="F246" s="3">
        <v>9</v>
      </c>
      <c r="G246" s="3">
        <v>9</v>
      </c>
      <c r="H246" s="3"/>
      <c r="I246" s="3">
        <v>2.589</v>
      </c>
      <c r="J246" s="3">
        <v>2.62</v>
      </c>
      <c r="K246">
        <f t="shared" si="9"/>
        <v>9.1952522518503006</v>
      </c>
      <c r="L246" s="3" t="s">
        <v>32</v>
      </c>
      <c r="M246" t="s">
        <v>25</v>
      </c>
      <c r="N246" s="3" t="s">
        <v>26</v>
      </c>
      <c r="O246" t="str">
        <f t="shared" si="10"/>
        <v>CG_D10_T1_K13.jpg</v>
      </c>
      <c r="Q246" s="2" t="s">
        <v>764</v>
      </c>
      <c r="T246" s="3" t="s">
        <v>807</v>
      </c>
      <c r="U246" t="str">
        <f>IF(H246&gt;0,IF(L246="live",H246*0.84,H246),"")</f>
        <v/>
      </c>
      <c r="V246" t="str">
        <f>IF(H246&gt;0,IF(L246="live",H246*0.87,H246),"")</f>
        <v/>
      </c>
      <c r="W246" s="3" t="s">
        <v>802</v>
      </c>
      <c r="Y246" t="s">
        <v>827</v>
      </c>
      <c r="Z246" t="s">
        <v>827</v>
      </c>
      <c r="AA246" t="s">
        <v>826</v>
      </c>
      <c r="AB246" t="str">
        <f t="shared" si="11"/>
        <v>remove</v>
      </c>
    </row>
    <row r="247" spans="1:28" x14ac:dyDescent="0.2">
      <c r="A247" s="10"/>
      <c r="B247" s="10" t="s">
        <v>21</v>
      </c>
      <c r="C247" s="10">
        <v>10</v>
      </c>
      <c r="D247" s="10" t="s">
        <v>22</v>
      </c>
      <c r="E247" s="10" t="s">
        <v>83</v>
      </c>
      <c r="F247" s="10">
        <v>9</v>
      </c>
      <c r="G247" s="10">
        <v>9</v>
      </c>
      <c r="H247" s="10"/>
      <c r="I247" s="10">
        <v>2.589</v>
      </c>
      <c r="J247" s="10">
        <v>2.62</v>
      </c>
      <c r="K247">
        <f t="shared" si="9"/>
        <v>9.1952522518503006</v>
      </c>
      <c r="L247" s="10" t="s">
        <v>32</v>
      </c>
      <c r="M247" t="s">
        <v>25</v>
      </c>
      <c r="N247" s="10" t="s">
        <v>26</v>
      </c>
      <c r="O247" s="10" t="str">
        <f t="shared" si="10"/>
        <v>CG_D10_T1_K13.jpg</v>
      </c>
      <c r="P247" s="10"/>
      <c r="Q247" s="2" t="s">
        <v>764</v>
      </c>
      <c r="R247" s="10"/>
      <c r="S247" s="10"/>
      <c r="T247" t="s">
        <v>813</v>
      </c>
      <c r="W247" s="10" t="s">
        <v>802</v>
      </c>
      <c r="Y247" t="s">
        <v>826</v>
      </c>
      <c r="Z247" t="s">
        <v>826</v>
      </c>
      <c r="AA247" t="s">
        <v>826</v>
      </c>
      <c r="AB247" t="str">
        <f t="shared" si="11"/>
        <v/>
      </c>
    </row>
    <row r="248" spans="1:28" x14ac:dyDescent="0.2">
      <c r="B248" s="3" t="s">
        <v>21</v>
      </c>
      <c r="C248" s="3">
        <v>10</v>
      </c>
      <c r="D248" s="3" t="s">
        <v>22</v>
      </c>
      <c r="E248" s="3" t="s">
        <v>83</v>
      </c>
      <c r="F248" s="3">
        <v>10</v>
      </c>
      <c r="G248" s="3">
        <v>10</v>
      </c>
      <c r="H248" s="3"/>
      <c r="I248" s="3">
        <v>2.7069999999999999</v>
      </c>
      <c r="J248" s="3">
        <v>2.6150000000000002</v>
      </c>
      <c r="K248">
        <f t="shared" si="9"/>
        <v>10.03336150347744</v>
      </c>
      <c r="L248" s="3" t="s">
        <v>32</v>
      </c>
      <c r="M248" t="s">
        <v>25</v>
      </c>
      <c r="N248" s="3" t="s">
        <v>26</v>
      </c>
      <c r="O248" t="str">
        <f t="shared" si="10"/>
        <v>CG_D10_T1_K13.jpg</v>
      </c>
      <c r="Q248" s="2" t="s">
        <v>764</v>
      </c>
      <c r="T248" s="3" t="s">
        <v>807</v>
      </c>
      <c r="U248" t="str">
        <f>IF(H248&gt;0,IF(L248="live",H248*0.84,H248),"")</f>
        <v/>
      </c>
      <c r="V248" t="str">
        <f>IF(H248&gt;0,IF(L248="live",H248*0.87,H248),"")</f>
        <v/>
      </c>
      <c r="W248" s="3" t="s">
        <v>802</v>
      </c>
      <c r="Y248" t="s">
        <v>827</v>
      </c>
      <c r="Z248" t="s">
        <v>827</v>
      </c>
      <c r="AA248" t="s">
        <v>826</v>
      </c>
      <c r="AB248" t="str">
        <f t="shared" si="11"/>
        <v>remove</v>
      </c>
    </row>
    <row r="249" spans="1:28" x14ac:dyDescent="0.2">
      <c r="A249" s="10"/>
      <c r="B249" s="10" t="s">
        <v>21</v>
      </c>
      <c r="C249" s="10">
        <v>10</v>
      </c>
      <c r="D249" s="10" t="s">
        <v>22</v>
      </c>
      <c r="E249" s="10" t="s">
        <v>83</v>
      </c>
      <c r="F249" s="10">
        <v>10</v>
      </c>
      <c r="G249" s="10">
        <v>10</v>
      </c>
      <c r="H249" s="10"/>
      <c r="I249" s="10">
        <v>2.7069999999999999</v>
      </c>
      <c r="J249" s="10">
        <v>2.6150000000000002</v>
      </c>
      <c r="K249">
        <f t="shared" si="9"/>
        <v>10.03336150347744</v>
      </c>
      <c r="L249" s="10" t="s">
        <v>32</v>
      </c>
      <c r="M249" t="s">
        <v>25</v>
      </c>
      <c r="N249" s="10" t="s">
        <v>26</v>
      </c>
      <c r="O249" s="10" t="str">
        <f t="shared" si="10"/>
        <v>CG_D10_T1_K13.jpg</v>
      </c>
      <c r="P249" s="10"/>
      <c r="Q249" s="2" t="s">
        <v>764</v>
      </c>
      <c r="R249" s="10"/>
      <c r="S249" s="10"/>
      <c r="T249" t="s">
        <v>813</v>
      </c>
      <c r="W249" s="10" t="s">
        <v>802</v>
      </c>
      <c r="Y249" t="s">
        <v>826</v>
      </c>
      <c r="Z249" t="s">
        <v>826</v>
      </c>
      <c r="AA249" t="s">
        <v>826</v>
      </c>
      <c r="AB249" t="str">
        <f t="shared" si="11"/>
        <v/>
      </c>
    </row>
    <row r="250" spans="1:28" x14ac:dyDescent="0.2">
      <c r="B250" s="3" t="s">
        <v>21</v>
      </c>
      <c r="C250" s="3">
        <v>10</v>
      </c>
      <c r="D250" s="3" t="s">
        <v>22</v>
      </c>
      <c r="E250" s="3" t="s">
        <v>86</v>
      </c>
      <c r="F250" s="3">
        <v>1</v>
      </c>
      <c r="G250" s="3">
        <v>1</v>
      </c>
      <c r="H250" s="3"/>
      <c r="I250" s="3">
        <v>3.0449999999999999</v>
      </c>
      <c r="J250" s="3">
        <v>3.6110000000000002</v>
      </c>
      <c r="K250">
        <f t="shared" si="9"/>
        <v>17.530743597052872</v>
      </c>
      <c r="L250" s="3" t="s">
        <v>32</v>
      </c>
      <c r="M250" t="s">
        <v>25</v>
      </c>
      <c r="N250" s="3" t="s">
        <v>26</v>
      </c>
      <c r="O250" t="str">
        <f t="shared" si="10"/>
        <v>CG_D10_T1_K14.jpg</v>
      </c>
      <c r="Q250" s="2" t="s">
        <v>764</v>
      </c>
      <c r="T250" s="3" t="s">
        <v>807</v>
      </c>
      <c r="U250" t="str">
        <f>IF(H250&gt;0,IF(L250="live",H250*0.84,H250),"")</f>
        <v/>
      </c>
      <c r="V250" t="str">
        <f>IF(H250&gt;0,IF(L250="live",H250*0.87,H250),"")</f>
        <v/>
      </c>
      <c r="W250" s="3" t="s">
        <v>802</v>
      </c>
      <c r="Y250" t="s">
        <v>827</v>
      </c>
      <c r="Z250" t="s">
        <v>827</v>
      </c>
      <c r="AA250" t="s">
        <v>826</v>
      </c>
      <c r="AB250" t="str">
        <f t="shared" si="11"/>
        <v>remove</v>
      </c>
    </row>
    <row r="251" spans="1:28" x14ac:dyDescent="0.2">
      <c r="A251" s="10"/>
      <c r="B251" s="10" t="s">
        <v>21</v>
      </c>
      <c r="C251" s="10">
        <v>10</v>
      </c>
      <c r="D251" s="10" t="s">
        <v>22</v>
      </c>
      <c r="E251" s="10" t="s">
        <v>86</v>
      </c>
      <c r="F251" s="10">
        <v>1</v>
      </c>
      <c r="G251" s="10">
        <v>1</v>
      </c>
      <c r="H251" s="10"/>
      <c r="I251" s="10">
        <v>3.0449999999999999</v>
      </c>
      <c r="J251" s="10">
        <v>3.6110000000000002</v>
      </c>
      <c r="K251">
        <f t="shared" si="9"/>
        <v>17.530743597052872</v>
      </c>
      <c r="L251" s="10" t="s">
        <v>32</v>
      </c>
      <c r="M251" t="s">
        <v>25</v>
      </c>
      <c r="N251" s="10" t="s">
        <v>26</v>
      </c>
      <c r="O251" s="10" t="str">
        <f t="shared" si="10"/>
        <v>CG_D10_T1_K14.jpg</v>
      </c>
      <c r="P251" s="10"/>
      <c r="Q251" s="2" t="s">
        <v>764</v>
      </c>
      <c r="R251" s="10"/>
      <c r="S251" s="10"/>
      <c r="T251" t="s">
        <v>813</v>
      </c>
      <c r="W251" s="10" t="s">
        <v>802</v>
      </c>
      <c r="Y251" t="s">
        <v>826</v>
      </c>
      <c r="Z251" t="s">
        <v>826</v>
      </c>
      <c r="AA251" t="s">
        <v>826</v>
      </c>
      <c r="AB251" t="str">
        <f t="shared" si="11"/>
        <v/>
      </c>
    </row>
    <row r="252" spans="1:28" x14ac:dyDescent="0.2">
      <c r="B252" s="3" t="s">
        <v>21</v>
      </c>
      <c r="C252" s="3">
        <v>10</v>
      </c>
      <c r="D252" s="3" t="s">
        <v>22</v>
      </c>
      <c r="E252" s="3" t="s">
        <v>86</v>
      </c>
      <c r="F252" s="3">
        <v>2</v>
      </c>
      <c r="G252" s="3">
        <v>2</v>
      </c>
      <c r="H252" s="3"/>
      <c r="I252" s="3">
        <v>2.6219999999999999</v>
      </c>
      <c r="J252" s="3">
        <v>3.1709999999999998</v>
      </c>
      <c r="K252">
        <f t="shared" si="9"/>
        <v>11.414578317308457</v>
      </c>
      <c r="L252" s="3" t="s">
        <v>32</v>
      </c>
      <c r="M252" t="s">
        <v>25</v>
      </c>
      <c r="N252" s="3" t="s">
        <v>26</v>
      </c>
      <c r="O252" t="str">
        <f t="shared" si="10"/>
        <v>CG_D10_T1_K14.jpg</v>
      </c>
      <c r="Q252" s="2" t="s">
        <v>764</v>
      </c>
      <c r="T252" s="3" t="s">
        <v>807</v>
      </c>
      <c r="U252" t="str">
        <f>IF(H252&gt;0,IF(L252="live",H252*0.84,H252),"")</f>
        <v/>
      </c>
      <c r="V252" t="str">
        <f>IF(H252&gt;0,IF(L252="live",H252*0.87,H252),"")</f>
        <v/>
      </c>
      <c r="W252" s="3" t="s">
        <v>802</v>
      </c>
      <c r="Y252" t="s">
        <v>827</v>
      </c>
      <c r="Z252" t="s">
        <v>827</v>
      </c>
      <c r="AA252" t="s">
        <v>826</v>
      </c>
      <c r="AB252" t="str">
        <f t="shared" si="11"/>
        <v>remove</v>
      </c>
    </row>
    <row r="253" spans="1:28" x14ac:dyDescent="0.2">
      <c r="A253" s="10"/>
      <c r="B253" s="10" t="s">
        <v>21</v>
      </c>
      <c r="C253" s="10">
        <v>10</v>
      </c>
      <c r="D253" s="10" t="s">
        <v>22</v>
      </c>
      <c r="E253" s="10" t="s">
        <v>86</v>
      </c>
      <c r="F253" s="10">
        <v>2</v>
      </c>
      <c r="G253" s="10">
        <v>2</v>
      </c>
      <c r="H253" s="10"/>
      <c r="I253" s="10">
        <v>2.6219999999999999</v>
      </c>
      <c r="J253" s="10">
        <v>3.1709999999999998</v>
      </c>
      <c r="K253">
        <f t="shared" si="9"/>
        <v>11.414578317308457</v>
      </c>
      <c r="L253" s="10" t="s">
        <v>32</v>
      </c>
      <c r="M253" t="s">
        <v>25</v>
      </c>
      <c r="N253" s="10" t="s">
        <v>26</v>
      </c>
      <c r="O253" s="10" t="str">
        <f t="shared" si="10"/>
        <v>CG_D10_T1_K14.jpg</v>
      </c>
      <c r="P253" s="10"/>
      <c r="Q253" s="2" t="s">
        <v>764</v>
      </c>
      <c r="R253" s="10"/>
      <c r="S253" s="10"/>
      <c r="T253" t="s">
        <v>813</v>
      </c>
      <c r="W253" s="10" t="s">
        <v>802</v>
      </c>
      <c r="Y253" t="s">
        <v>826</v>
      </c>
      <c r="Z253" t="s">
        <v>826</v>
      </c>
      <c r="AA253" t="s">
        <v>826</v>
      </c>
      <c r="AB253" t="str">
        <f t="shared" si="11"/>
        <v/>
      </c>
    </row>
    <row r="254" spans="1:28" x14ac:dyDescent="0.2">
      <c r="B254" s="3" t="s">
        <v>21</v>
      </c>
      <c r="C254" s="3">
        <v>10</v>
      </c>
      <c r="D254" s="3" t="s">
        <v>22</v>
      </c>
      <c r="E254" s="3" t="s">
        <v>86</v>
      </c>
      <c r="F254" s="3">
        <v>3</v>
      </c>
      <c r="G254" s="3">
        <v>3</v>
      </c>
      <c r="H254" s="3"/>
      <c r="I254" s="3">
        <v>3.2749999999999999</v>
      </c>
      <c r="J254" s="3">
        <v>3.3210000000000002</v>
      </c>
      <c r="K254">
        <f t="shared" si="9"/>
        <v>18.650468240915622</v>
      </c>
      <c r="L254" s="3" t="s">
        <v>32</v>
      </c>
      <c r="M254" t="s">
        <v>25</v>
      </c>
      <c r="N254" s="3" t="s">
        <v>26</v>
      </c>
      <c r="O254" t="str">
        <f t="shared" si="10"/>
        <v>CG_D10_T1_K14.jpg</v>
      </c>
      <c r="Q254" s="2" t="s">
        <v>764</v>
      </c>
      <c r="T254" s="3" t="s">
        <v>807</v>
      </c>
      <c r="U254" t="str">
        <f>IF(H254&gt;0,IF(L254="live",H254*0.84,H254),"")</f>
        <v/>
      </c>
      <c r="V254" t="str">
        <f>IF(H254&gt;0,IF(L254="live",H254*0.87,H254),"")</f>
        <v/>
      </c>
      <c r="W254" s="3" t="s">
        <v>802</v>
      </c>
      <c r="Y254" t="s">
        <v>827</v>
      </c>
      <c r="Z254" t="s">
        <v>827</v>
      </c>
      <c r="AA254" t="s">
        <v>826</v>
      </c>
      <c r="AB254" t="str">
        <f t="shared" si="11"/>
        <v>remove</v>
      </c>
    </row>
    <row r="255" spans="1:28" x14ac:dyDescent="0.2">
      <c r="A255" s="10"/>
      <c r="B255" s="10" t="s">
        <v>21</v>
      </c>
      <c r="C255" s="10">
        <v>10</v>
      </c>
      <c r="D255" s="10" t="s">
        <v>22</v>
      </c>
      <c r="E255" s="10" t="s">
        <v>86</v>
      </c>
      <c r="F255" s="10">
        <v>3</v>
      </c>
      <c r="G255" s="10">
        <v>3</v>
      </c>
      <c r="H255" s="10"/>
      <c r="I255" s="10">
        <v>3.2749999999999999</v>
      </c>
      <c r="J255" s="10">
        <v>3.3210000000000002</v>
      </c>
      <c r="K255">
        <f t="shared" si="9"/>
        <v>18.650468240915622</v>
      </c>
      <c r="L255" s="10" t="s">
        <v>32</v>
      </c>
      <c r="M255" t="s">
        <v>25</v>
      </c>
      <c r="N255" s="10" t="s">
        <v>26</v>
      </c>
      <c r="O255" s="10" t="str">
        <f t="shared" si="10"/>
        <v>CG_D10_T1_K14.jpg</v>
      </c>
      <c r="P255" s="10"/>
      <c r="Q255" s="2" t="s">
        <v>764</v>
      </c>
      <c r="R255" s="10"/>
      <c r="S255" s="10"/>
      <c r="T255" t="s">
        <v>813</v>
      </c>
      <c r="W255" s="10" t="s">
        <v>802</v>
      </c>
      <c r="Y255" t="s">
        <v>826</v>
      </c>
      <c r="Z255" t="s">
        <v>826</v>
      </c>
      <c r="AA255" t="s">
        <v>826</v>
      </c>
      <c r="AB255" t="str">
        <f t="shared" si="11"/>
        <v/>
      </c>
    </row>
    <row r="256" spans="1:28" x14ac:dyDescent="0.2">
      <c r="B256" s="3" t="s">
        <v>21</v>
      </c>
      <c r="C256" s="3">
        <v>10</v>
      </c>
      <c r="D256" s="3" t="s">
        <v>22</v>
      </c>
      <c r="E256" s="3" t="s">
        <v>86</v>
      </c>
      <c r="F256" s="3">
        <v>4</v>
      </c>
      <c r="G256" s="3">
        <v>4</v>
      </c>
      <c r="H256" s="3"/>
      <c r="I256" s="3">
        <v>3.0630000000000002</v>
      </c>
      <c r="J256" s="3">
        <v>4.0209999999999999</v>
      </c>
      <c r="K256">
        <f t="shared" si="9"/>
        <v>19.752693377107484</v>
      </c>
      <c r="L256" s="3" t="s">
        <v>32</v>
      </c>
      <c r="M256" t="s">
        <v>25</v>
      </c>
      <c r="N256" s="3" t="s">
        <v>26</v>
      </c>
      <c r="O256" t="str">
        <f t="shared" si="10"/>
        <v>CG_D10_T1_K14.jpg</v>
      </c>
      <c r="Q256" s="2" t="s">
        <v>764</v>
      </c>
      <c r="T256" s="3" t="s">
        <v>807</v>
      </c>
      <c r="U256" t="str">
        <f>IF(H256&gt;0,IF(L256="live",H256*0.84,H256),"")</f>
        <v/>
      </c>
      <c r="V256" t="str">
        <f>IF(H256&gt;0,IF(L256="live",H256*0.87,H256),"")</f>
        <v/>
      </c>
      <c r="W256" s="3" t="s">
        <v>802</v>
      </c>
      <c r="Y256" t="s">
        <v>827</v>
      </c>
      <c r="Z256" t="s">
        <v>827</v>
      </c>
      <c r="AA256" t="s">
        <v>826</v>
      </c>
      <c r="AB256" t="str">
        <f t="shared" si="11"/>
        <v>remove</v>
      </c>
    </row>
    <row r="257" spans="1:28" x14ac:dyDescent="0.2">
      <c r="A257" s="10"/>
      <c r="B257" s="10" t="s">
        <v>21</v>
      </c>
      <c r="C257" s="10">
        <v>10</v>
      </c>
      <c r="D257" s="10" t="s">
        <v>22</v>
      </c>
      <c r="E257" s="10" t="s">
        <v>86</v>
      </c>
      <c r="F257" s="10">
        <v>4</v>
      </c>
      <c r="G257" s="10">
        <v>4</v>
      </c>
      <c r="H257" s="10"/>
      <c r="I257" s="10">
        <v>3.0630000000000002</v>
      </c>
      <c r="J257" s="10">
        <v>4.0209999999999999</v>
      </c>
      <c r="K257">
        <f t="shared" si="9"/>
        <v>19.752693377107484</v>
      </c>
      <c r="L257" s="10" t="s">
        <v>32</v>
      </c>
      <c r="M257" t="s">
        <v>25</v>
      </c>
      <c r="N257" s="10" t="s">
        <v>26</v>
      </c>
      <c r="O257" s="10" t="str">
        <f t="shared" si="10"/>
        <v>CG_D10_T1_K14.jpg</v>
      </c>
      <c r="P257" s="10"/>
      <c r="Q257" s="2" t="s">
        <v>764</v>
      </c>
      <c r="R257" s="10"/>
      <c r="S257" s="10"/>
      <c r="T257" t="s">
        <v>813</v>
      </c>
      <c r="W257" s="10" t="s">
        <v>802</v>
      </c>
      <c r="Y257" t="s">
        <v>826</v>
      </c>
      <c r="Z257" t="s">
        <v>826</v>
      </c>
      <c r="AA257" t="s">
        <v>826</v>
      </c>
      <c r="AB257" t="str">
        <f t="shared" si="11"/>
        <v/>
      </c>
    </row>
    <row r="258" spans="1:28" x14ac:dyDescent="0.2">
      <c r="B258" s="3" t="s">
        <v>21</v>
      </c>
      <c r="C258" s="3">
        <v>10</v>
      </c>
      <c r="D258" s="3" t="s">
        <v>22</v>
      </c>
      <c r="E258" s="3" t="s">
        <v>86</v>
      </c>
      <c r="F258" s="3">
        <v>5</v>
      </c>
      <c r="G258" s="3">
        <v>5</v>
      </c>
      <c r="H258" s="3"/>
      <c r="I258" s="3">
        <v>2.9380000000000002</v>
      </c>
      <c r="J258" s="3">
        <v>3.4929999999999999</v>
      </c>
      <c r="K258">
        <f t="shared" ref="K258:K321" si="12">IF(I258&gt;0,(J258*(I258^2))*(3.14159/6),"")</f>
        <v>15.787029628052714</v>
      </c>
      <c r="L258" s="3" t="s">
        <v>32</v>
      </c>
      <c r="M258" t="s">
        <v>25</v>
      </c>
      <c r="N258" s="3" t="s">
        <v>26</v>
      </c>
      <c r="O258" t="str">
        <f t="shared" ref="O258:O321" si="13">"CG_D"&amp;C258&amp;"_"&amp;D258&amp;"_"&amp;E258&amp;".jpg"</f>
        <v>CG_D10_T1_K14.jpg</v>
      </c>
      <c r="Q258" s="2" t="s">
        <v>764</v>
      </c>
      <c r="T258" s="3" t="s">
        <v>807</v>
      </c>
      <c r="U258" t="str">
        <f>IF(H258&gt;0,IF(L258="live",H258*0.84,H258),"")</f>
        <v/>
      </c>
      <c r="V258" t="str">
        <f>IF(H258&gt;0,IF(L258="live",H258*0.87,H258),"")</f>
        <v/>
      </c>
      <c r="W258" s="3" t="s">
        <v>802</v>
      </c>
      <c r="Y258" t="s">
        <v>827</v>
      </c>
      <c r="Z258" t="s">
        <v>827</v>
      </c>
      <c r="AA258" t="s">
        <v>826</v>
      </c>
      <c r="AB258" t="str">
        <f t="shared" si="11"/>
        <v>remove</v>
      </c>
    </row>
    <row r="259" spans="1:28" x14ac:dyDescent="0.2">
      <c r="A259" s="10"/>
      <c r="B259" s="10" t="s">
        <v>21</v>
      </c>
      <c r="C259" s="10">
        <v>10</v>
      </c>
      <c r="D259" s="10" t="s">
        <v>22</v>
      </c>
      <c r="E259" s="10" t="s">
        <v>86</v>
      </c>
      <c r="F259" s="10">
        <v>5</v>
      </c>
      <c r="G259" s="10">
        <v>5</v>
      </c>
      <c r="H259" s="10"/>
      <c r="I259" s="10">
        <v>2.9380000000000002</v>
      </c>
      <c r="J259" s="10">
        <v>3.4929999999999999</v>
      </c>
      <c r="K259">
        <f t="shared" si="12"/>
        <v>15.787029628052714</v>
      </c>
      <c r="L259" s="10" t="s">
        <v>32</v>
      </c>
      <c r="M259" t="s">
        <v>25</v>
      </c>
      <c r="N259" s="10" t="s">
        <v>26</v>
      </c>
      <c r="O259" s="10" t="str">
        <f t="shared" si="13"/>
        <v>CG_D10_T1_K14.jpg</v>
      </c>
      <c r="P259" s="10"/>
      <c r="Q259" s="2" t="s">
        <v>764</v>
      </c>
      <c r="R259" s="10"/>
      <c r="S259" s="10"/>
      <c r="T259" t="s">
        <v>813</v>
      </c>
      <c r="W259" s="10" t="s">
        <v>802</v>
      </c>
      <c r="Y259" t="s">
        <v>826</v>
      </c>
      <c r="Z259" t="s">
        <v>826</v>
      </c>
      <c r="AA259" t="s">
        <v>826</v>
      </c>
      <c r="AB259" t="str">
        <f t="shared" si="11"/>
        <v/>
      </c>
    </row>
    <row r="260" spans="1:28" x14ac:dyDescent="0.2">
      <c r="B260" s="3" t="s">
        <v>21</v>
      </c>
      <c r="C260" s="3">
        <v>10</v>
      </c>
      <c r="D260" s="3" t="s">
        <v>22</v>
      </c>
      <c r="E260" s="3" t="s">
        <v>86</v>
      </c>
      <c r="F260" s="3">
        <v>6</v>
      </c>
      <c r="G260" s="3">
        <v>6</v>
      </c>
      <c r="H260" s="3"/>
      <c r="I260" s="3">
        <v>2.9590000000000001</v>
      </c>
      <c r="J260" s="3">
        <v>3.7509999999999999</v>
      </c>
      <c r="K260">
        <f t="shared" si="12"/>
        <v>17.196309380472549</v>
      </c>
      <c r="L260" s="3" t="s">
        <v>32</v>
      </c>
      <c r="M260" t="s">
        <v>25</v>
      </c>
      <c r="N260" s="3" t="s">
        <v>26</v>
      </c>
      <c r="O260" t="str">
        <f t="shared" si="13"/>
        <v>CG_D10_T1_K14.jpg</v>
      </c>
      <c r="Q260" s="2" t="s">
        <v>764</v>
      </c>
      <c r="T260" s="3" t="s">
        <v>807</v>
      </c>
      <c r="U260" t="str">
        <f>IF(H260&gt;0,IF(L260="live",H260*0.84,H260),"")</f>
        <v/>
      </c>
      <c r="V260" t="str">
        <f>IF(H260&gt;0,IF(L260="live",H260*0.87,H260),"")</f>
        <v/>
      </c>
      <c r="W260" s="3" t="s">
        <v>802</v>
      </c>
      <c r="Y260" t="s">
        <v>827</v>
      </c>
      <c r="Z260" t="s">
        <v>827</v>
      </c>
      <c r="AA260" t="s">
        <v>826</v>
      </c>
      <c r="AB260" t="str">
        <f t="shared" si="11"/>
        <v>remove</v>
      </c>
    </row>
    <row r="261" spans="1:28" x14ac:dyDescent="0.2">
      <c r="A261" s="10"/>
      <c r="B261" s="10" t="s">
        <v>21</v>
      </c>
      <c r="C261" s="10">
        <v>10</v>
      </c>
      <c r="D261" s="10" t="s">
        <v>22</v>
      </c>
      <c r="E261" s="10" t="s">
        <v>86</v>
      </c>
      <c r="F261" s="10">
        <v>6</v>
      </c>
      <c r="G261" s="10">
        <v>6</v>
      </c>
      <c r="H261" s="10"/>
      <c r="I261" s="10">
        <v>2.9590000000000001</v>
      </c>
      <c r="J261" s="10">
        <v>3.7509999999999999</v>
      </c>
      <c r="K261">
        <f t="shared" si="12"/>
        <v>17.196309380472549</v>
      </c>
      <c r="L261" s="10" t="s">
        <v>32</v>
      </c>
      <c r="M261" t="s">
        <v>25</v>
      </c>
      <c r="N261" s="10" t="s">
        <v>26</v>
      </c>
      <c r="O261" s="10" t="str">
        <f t="shared" si="13"/>
        <v>CG_D10_T1_K14.jpg</v>
      </c>
      <c r="P261" s="10"/>
      <c r="Q261" s="2" t="s">
        <v>764</v>
      </c>
      <c r="R261" s="10"/>
      <c r="S261" s="10"/>
      <c r="T261" t="s">
        <v>813</v>
      </c>
      <c r="W261" s="10" t="s">
        <v>802</v>
      </c>
      <c r="Y261" t="s">
        <v>826</v>
      </c>
      <c r="Z261" t="s">
        <v>826</v>
      </c>
      <c r="AA261" t="s">
        <v>826</v>
      </c>
      <c r="AB261" t="str">
        <f t="shared" si="11"/>
        <v/>
      </c>
    </row>
    <row r="262" spans="1:28" x14ac:dyDescent="0.2">
      <c r="B262" s="3" t="s">
        <v>21</v>
      </c>
      <c r="C262" s="3">
        <v>10</v>
      </c>
      <c r="D262" s="3" t="s">
        <v>22</v>
      </c>
      <c r="E262" s="3" t="s">
        <v>86</v>
      </c>
      <c r="F262" s="3">
        <v>7</v>
      </c>
      <c r="G262" s="3">
        <v>7</v>
      </c>
      <c r="H262" s="3"/>
      <c r="I262" s="3">
        <v>3.141</v>
      </c>
      <c r="J262" s="3">
        <v>3.2559999999999998</v>
      </c>
      <c r="K262">
        <f t="shared" si="12"/>
        <v>16.819710810602036</v>
      </c>
      <c r="L262" s="3" t="s">
        <v>32</v>
      </c>
      <c r="M262" t="s">
        <v>25</v>
      </c>
      <c r="N262" s="3" t="s">
        <v>26</v>
      </c>
      <c r="O262" t="str">
        <f t="shared" si="13"/>
        <v>CG_D10_T1_K14.jpg</v>
      </c>
      <c r="Q262" s="2" t="s">
        <v>764</v>
      </c>
      <c r="T262" s="3" t="s">
        <v>807</v>
      </c>
      <c r="U262" t="str">
        <f>IF(H262&gt;0,IF(L262="live",H262*0.84,H262),"")</f>
        <v/>
      </c>
      <c r="V262" t="str">
        <f>IF(H262&gt;0,IF(L262="live",H262*0.87,H262),"")</f>
        <v/>
      </c>
      <c r="W262" s="3" t="s">
        <v>802</v>
      </c>
      <c r="Y262" t="s">
        <v>827</v>
      </c>
      <c r="Z262" t="s">
        <v>827</v>
      </c>
      <c r="AA262" t="s">
        <v>826</v>
      </c>
      <c r="AB262" t="str">
        <f t="shared" si="11"/>
        <v>remove</v>
      </c>
    </row>
    <row r="263" spans="1:28" x14ac:dyDescent="0.2">
      <c r="A263" s="10"/>
      <c r="B263" s="10" t="s">
        <v>21</v>
      </c>
      <c r="C263" s="10">
        <v>10</v>
      </c>
      <c r="D263" s="10" t="s">
        <v>22</v>
      </c>
      <c r="E263" s="10" t="s">
        <v>86</v>
      </c>
      <c r="F263" s="10">
        <v>7</v>
      </c>
      <c r="G263" s="10">
        <v>7</v>
      </c>
      <c r="H263" s="10"/>
      <c r="I263" s="10">
        <v>3.141</v>
      </c>
      <c r="J263" s="10">
        <v>3.2559999999999998</v>
      </c>
      <c r="K263">
        <f t="shared" si="12"/>
        <v>16.819710810602036</v>
      </c>
      <c r="L263" s="10" t="s">
        <v>32</v>
      </c>
      <c r="M263" t="s">
        <v>25</v>
      </c>
      <c r="N263" s="10" t="s">
        <v>26</v>
      </c>
      <c r="O263" s="10" t="str">
        <f t="shared" si="13"/>
        <v>CG_D10_T1_K14.jpg</v>
      </c>
      <c r="P263" s="10"/>
      <c r="Q263" s="2" t="s">
        <v>764</v>
      </c>
      <c r="R263" s="10"/>
      <c r="S263" s="10"/>
      <c r="T263" t="s">
        <v>813</v>
      </c>
      <c r="W263" s="10" t="s">
        <v>802</v>
      </c>
      <c r="Y263" t="s">
        <v>826</v>
      </c>
      <c r="Z263" t="s">
        <v>826</v>
      </c>
      <c r="AA263" t="s">
        <v>826</v>
      </c>
      <c r="AB263" t="str">
        <f t="shared" si="11"/>
        <v/>
      </c>
    </row>
    <row r="264" spans="1:28" x14ac:dyDescent="0.2">
      <c r="B264" s="3" t="s">
        <v>21</v>
      </c>
      <c r="C264" s="3">
        <v>10</v>
      </c>
      <c r="D264" s="3" t="s">
        <v>22</v>
      </c>
      <c r="E264" s="3" t="s">
        <v>86</v>
      </c>
      <c r="F264" s="3">
        <v>8</v>
      </c>
      <c r="G264" s="3">
        <v>8</v>
      </c>
      <c r="H264" s="3"/>
      <c r="I264" s="3">
        <v>2.7130000000000001</v>
      </c>
      <c r="J264" s="3">
        <v>3.3170000000000002</v>
      </c>
      <c r="K264">
        <f t="shared" si="12"/>
        <v>12.783309813689511</v>
      </c>
      <c r="L264" s="3" t="s">
        <v>32</v>
      </c>
      <c r="M264" t="s">
        <v>25</v>
      </c>
      <c r="N264" s="3" t="s">
        <v>26</v>
      </c>
      <c r="O264" t="str">
        <f t="shared" si="13"/>
        <v>CG_D10_T1_K14.jpg</v>
      </c>
      <c r="Q264" s="2" t="s">
        <v>764</v>
      </c>
      <c r="T264" s="3" t="s">
        <v>807</v>
      </c>
      <c r="U264" t="str">
        <f>IF(H264&gt;0,IF(L264="live",H264*0.84,H264),"")</f>
        <v/>
      </c>
      <c r="V264" t="str">
        <f>IF(H264&gt;0,IF(L264="live",H264*0.87,H264),"")</f>
        <v/>
      </c>
      <c r="W264" s="3" t="s">
        <v>802</v>
      </c>
      <c r="Y264" t="s">
        <v>827</v>
      </c>
      <c r="Z264" t="s">
        <v>827</v>
      </c>
      <c r="AA264" t="s">
        <v>826</v>
      </c>
      <c r="AB264" t="str">
        <f t="shared" ref="AB264:AB327" si="14">IF(AND(Y264="check",T264="yolk.vol"),"remove","")</f>
        <v>remove</v>
      </c>
    </row>
    <row r="265" spans="1:28" x14ac:dyDescent="0.2">
      <c r="A265" s="10"/>
      <c r="B265" s="10" t="s">
        <v>21</v>
      </c>
      <c r="C265" s="10">
        <v>10</v>
      </c>
      <c r="D265" s="10" t="s">
        <v>22</v>
      </c>
      <c r="E265" s="10" t="s">
        <v>86</v>
      </c>
      <c r="F265" s="10">
        <v>8</v>
      </c>
      <c r="G265" s="10">
        <v>8</v>
      </c>
      <c r="H265" s="10"/>
      <c r="I265" s="10">
        <v>2.7130000000000001</v>
      </c>
      <c r="J265" s="10">
        <v>3.3170000000000002</v>
      </c>
      <c r="K265">
        <f t="shared" si="12"/>
        <v>12.783309813689511</v>
      </c>
      <c r="L265" s="10" t="s">
        <v>32</v>
      </c>
      <c r="M265" t="s">
        <v>25</v>
      </c>
      <c r="N265" s="10" t="s">
        <v>26</v>
      </c>
      <c r="O265" s="10" t="str">
        <f t="shared" si="13"/>
        <v>CG_D10_T1_K14.jpg</v>
      </c>
      <c r="P265" s="10"/>
      <c r="Q265" s="2" t="s">
        <v>764</v>
      </c>
      <c r="R265" s="10"/>
      <c r="S265" s="10"/>
      <c r="T265" t="s">
        <v>813</v>
      </c>
      <c r="W265" s="10" t="s">
        <v>802</v>
      </c>
      <c r="Y265" t="s">
        <v>826</v>
      </c>
      <c r="Z265" t="s">
        <v>826</v>
      </c>
      <c r="AA265" t="s">
        <v>826</v>
      </c>
      <c r="AB265" t="str">
        <f t="shared" si="14"/>
        <v/>
      </c>
    </row>
    <row r="266" spans="1:28" x14ac:dyDescent="0.2">
      <c r="B266" s="3" t="s">
        <v>21</v>
      </c>
      <c r="C266" s="3">
        <v>10</v>
      </c>
      <c r="D266" s="3" t="s">
        <v>22</v>
      </c>
      <c r="E266" s="3" t="s">
        <v>86</v>
      </c>
      <c r="F266" s="3">
        <v>9</v>
      </c>
      <c r="G266" s="3">
        <v>9</v>
      </c>
      <c r="H266" s="3"/>
      <c r="I266" s="3">
        <v>3.2240000000000002</v>
      </c>
      <c r="J266" s="3">
        <v>3.4729999999999999</v>
      </c>
      <c r="K266">
        <f t="shared" si="12"/>
        <v>18.901362227697387</v>
      </c>
      <c r="L266" s="3" t="s">
        <v>32</v>
      </c>
      <c r="M266" t="s">
        <v>25</v>
      </c>
      <c r="N266" s="3" t="s">
        <v>26</v>
      </c>
      <c r="O266" t="str">
        <f t="shared" si="13"/>
        <v>CG_D10_T1_K14.jpg</v>
      </c>
      <c r="Q266" s="2" t="s">
        <v>764</v>
      </c>
      <c r="T266" s="3" t="s">
        <v>807</v>
      </c>
      <c r="U266" t="str">
        <f>IF(H266&gt;0,IF(L266="live",H266*0.84,H266),"")</f>
        <v/>
      </c>
      <c r="V266" t="str">
        <f>IF(H266&gt;0,IF(L266="live",H266*0.87,H266),"")</f>
        <v/>
      </c>
      <c r="W266" s="3" t="s">
        <v>802</v>
      </c>
      <c r="Y266" t="s">
        <v>827</v>
      </c>
      <c r="Z266" t="s">
        <v>827</v>
      </c>
      <c r="AA266" t="s">
        <v>826</v>
      </c>
      <c r="AB266" t="str">
        <f t="shared" si="14"/>
        <v>remove</v>
      </c>
    </row>
    <row r="267" spans="1:28" x14ac:dyDescent="0.2">
      <c r="A267" s="10"/>
      <c r="B267" s="10" t="s">
        <v>21</v>
      </c>
      <c r="C267" s="10">
        <v>10</v>
      </c>
      <c r="D267" s="10" t="s">
        <v>22</v>
      </c>
      <c r="E267" s="10" t="s">
        <v>86</v>
      </c>
      <c r="F267" s="10">
        <v>9</v>
      </c>
      <c r="G267" s="10">
        <v>9</v>
      </c>
      <c r="H267" s="10"/>
      <c r="I267" s="10">
        <v>3.2240000000000002</v>
      </c>
      <c r="J267" s="10">
        <v>3.4729999999999999</v>
      </c>
      <c r="K267">
        <f t="shared" si="12"/>
        <v>18.901362227697387</v>
      </c>
      <c r="L267" s="10" t="s">
        <v>32</v>
      </c>
      <c r="M267" t="s">
        <v>25</v>
      </c>
      <c r="N267" s="10" t="s">
        <v>26</v>
      </c>
      <c r="O267" s="10" t="str">
        <f t="shared" si="13"/>
        <v>CG_D10_T1_K14.jpg</v>
      </c>
      <c r="P267" s="10"/>
      <c r="Q267" s="2" t="s">
        <v>764</v>
      </c>
      <c r="R267" s="10"/>
      <c r="S267" s="10"/>
      <c r="T267" t="s">
        <v>813</v>
      </c>
      <c r="W267" s="10" t="s">
        <v>802</v>
      </c>
      <c r="Y267" t="s">
        <v>826</v>
      </c>
      <c r="Z267" t="s">
        <v>826</v>
      </c>
      <c r="AA267" t="s">
        <v>826</v>
      </c>
      <c r="AB267" t="str">
        <f t="shared" si="14"/>
        <v/>
      </c>
    </row>
    <row r="268" spans="1:28" x14ac:dyDescent="0.2">
      <c r="B268" s="3" t="s">
        <v>21</v>
      </c>
      <c r="C268" s="3">
        <v>10</v>
      </c>
      <c r="D268" s="3" t="s">
        <v>22</v>
      </c>
      <c r="E268" s="3" t="s">
        <v>86</v>
      </c>
      <c r="F268" s="3">
        <v>10</v>
      </c>
      <c r="G268" s="3">
        <v>10</v>
      </c>
      <c r="H268" s="3"/>
      <c r="I268" s="3">
        <v>2.7050000000000001</v>
      </c>
      <c r="J268" s="3">
        <v>3.3969999999999998</v>
      </c>
      <c r="K268">
        <f t="shared" si="12"/>
        <v>13.014525576573456</v>
      </c>
      <c r="L268" s="3" t="s">
        <v>32</v>
      </c>
      <c r="M268" t="s">
        <v>25</v>
      </c>
      <c r="N268" s="3" t="s">
        <v>26</v>
      </c>
      <c r="O268" t="str">
        <f t="shared" si="13"/>
        <v>CG_D10_T1_K14.jpg</v>
      </c>
      <c r="Q268" s="2" t="s">
        <v>764</v>
      </c>
      <c r="T268" s="3" t="s">
        <v>807</v>
      </c>
      <c r="U268" t="str">
        <f>IF(H268&gt;0,IF(L268="live",H268*0.84,H268),"")</f>
        <v/>
      </c>
      <c r="V268" t="str">
        <f>IF(H268&gt;0,IF(L268="live",H268*0.87,H268),"")</f>
        <v/>
      </c>
      <c r="W268" s="3" t="s">
        <v>802</v>
      </c>
      <c r="Y268" t="s">
        <v>827</v>
      </c>
      <c r="Z268" t="s">
        <v>827</v>
      </c>
      <c r="AA268" t="s">
        <v>826</v>
      </c>
      <c r="AB268" t="str">
        <f t="shared" si="14"/>
        <v>remove</v>
      </c>
    </row>
    <row r="269" spans="1:28" x14ac:dyDescent="0.2">
      <c r="A269" s="10"/>
      <c r="B269" s="10" t="s">
        <v>21</v>
      </c>
      <c r="C269" s="10">
        <v>10</v>
      </c>
      <c r="D269" s="10" t="s">
        <v>22</v>
      </c>
      <c r="E269" s="10" t="s">
        <v>86</v>
      </c>
      <c r="F269" s="10">
        <v>10</v>
      </c>
      <c r="G269" s="10">
        <v>10</v>
      </c>
      <c r="H269" s="10"/>
      <c r="I269" s="10">
        <v>2.7050000000000001</v>
      </c>
      <c r="J269" s="10">
        <v>3.3969999999999998</v>
      </c>
      <c r="K269">
        <f t="shared" si="12"/>
        <v>13.014525576573456</v>
      </c>
      <c r="L269" s="10" t="s">
        <v>32</v>
      </c>
      <c r="M269" t="s">
        <v>25</v>
      </c>
      <c r="N269" s="10" t="s">
        <v>26</v>
      </c>
      <c r="O269" s="10" t="str">
        <f t="shared" si="13"/>
        <v>CG_D10_T1_K14.jpg</v>
      </c>
      <c r="P269" s="10"/>
      <c r="Q269" s="2" t="s">
        <v>764</v>
      </c>
      <c r="R269" s="10"/>
      <c r="S269" s="10"/>
      <c r="T269" t="s">
        <v>813</v>
      </c>
      <c r="W269" s="10" t="s">
        <v>802</v>
      </c>
      <c r="Y269" t="s">
        <v>826</v>
      </c>
      <c r="Z269" t="s">
        <v>826</v>
      </c>
      <c r="AA269" t="s">
        <v>826</v>
      </c>
      <c r="AB269" t="str">
        <f t="shared" si="14"/>
        <v/>
      </c>
    </row>
    <row r="270" spans="1:28" x14ac:dyDescent="0.2">
      <c r="B270" s="3" t="s">
        <v>21</v>
      </c>
      <c r="C270" s="3">
        <v>10</v>
      </c>
      <c r="D270" s="3" t="s">
        <v>22</v>
      </c>
      <c r="E270" s="3" t="s">
        <v>89</v>
      </c>
      <c r="F270" s="3">
        <v>1</v>
      </c>
      <c r="G270" s="3">
        <v>1</v>
      </c>
      <c r="H270" s="3"/>
      <c r="I270" s="3">
        <v>2.661</v>
      </c>
      <c r="J270" s="3">
        <v>3.5939999999999999</v>
      </c>
      <c r="K270">
        <f t="shared" si="12"/>
        <v>13.324965012029608</v>
      </c>
      <c r="L270" s="3" t="s">
        <v>32</v>
      </c>
      <c r="M270" t="s">
        <v>25</v>
      </c>
      <c r="N270" s="3" t="s">
        <v>26</v>
      </c>
      <c r="O270" t="str">
        <f t="shared" si="13"/>
        <v>CG_D10_T1_K15.jpg</v>
      </c>
      <c r="Q270" s="2" t="s">
        <v>764</v>
      </c>
      <c r="T270" s="3" t="s">
        <v>807</v>
      </c>
      <c r="U270" t="str">
        <f>IF(H270&gt;0,IF(L270="live",H270*0.84,H270),"")</f>
        <v/>
      </c>
      <c r="V270" t="str">
        <f>IF(H270&gt;0,IF(L270="live",H270*0.87,H270),"")</f>
        <v/>
      </c>
      <c r="W270" s="3" t="s">
        <v>802</v>
      </c>
      <c r="Y270" t="s">
        <v>827</v>
      </c>
      <c r="Z270" t="s">
        <v>827</v>
      </c>
      <c r="AA270" t="s">
        <v>826</v>
      </c>
      <c r="AB270" t="str">
        <f t="shared" si="14"/>
        <v>remove</v>
      </c>
    </row>
    <row r="271" spans="1:28" x14ac:dyDescent="0.2">
      <c r="A271" s="10"/>
      <c r="B271" s="10" t="s">
        <v>21</v>
      </c>
      <c r="C271" s="10">
        <v>10</v>
      </c>
      <c r="D271" s="10" t="s">
        <v>22</v>
      </c>
      <c r="E271" s="10" t="s">
        <v>89</v>
      </c>
      <c r="F271" s="10">
        <v>1</v>
      </c>
      <c r="G271" s="10">
        <v>1</v>
      </c>
      <c r="H271" s="10"/>
      <c r="I271" s="10">
        <v>2.661</v>
      </c>
      <c r="J271" s="10">
        <v>3.5939999999999999</v>
      </c>
      <c r="K271">
        <f t="shared" si="12"/>
        <v>13.324965012029608</v>
      </c>
      <c r="L271" s="10" t="s">
        <v>32</v>
      </c>
      <c r="M271" t="s">
        <v>25</v>
      </c>
      <c r="N271" s="10" t="s">
        <v>26</v>
      </c>
      <c r="O271" s="10" t="str">
        <f t="shared" si="13"/>
        <v>CG_D10_T1_K15.jpg</v>
      </c>
      <c r="P271" s="10"/>
      <c r="Q271" s="2" t="s">
        <v>764</v>
      </c>
      <c r="R271" s="10"/>
      <c r="S271" s="10"/>
      <c r="T271" t="s">
        <v>813</v>
      </c>
      <c r="W271" s="10" t="s">
        <v>802</v>
      </c>
      <c r="Y271" t="s">
        <v>826</v>
      </c>
      <c r="Z271" t="s">
        <v>826</v>
      </c>
      <c r="AA271" t="s">
        <v>826</v>
      </c>
      <c r="AB271" t="str">
        <f t="shared" si="14"/>
        <v/>
      </c>
    </row>
    <row r="272" spans="1:28" x14ac:dyDescent="0.2">
      <c r="B272" s="3" t="s">
        <v>21</v>
      </c>
      <c r="C272" s="3">
        <v>10</v>
      </c>
      <c r="D272" s="3" t="s">
        <v>22</v>
      </c>
      <c r="E272" s="3" t="s">
        <v>89</v>
      </c>
      <c r="F272" s="3">
        <v>2</v>
      </c>
      <c r="G272" s="3">
        <v>2</v>
      </c>
      <c r="H272" s="3"/>
      <c r="I272" s="3">
        <v>3.0009999999999999</v>
      </c>
      <c r="J272" s="3">
        <v>3.351</v>
      </c>
      <c r="K272">
        <f t="shared" si="12"/>
        <v>15.801731357668013</v>
      </c>
      <c r="L272" s="3" t="s">
        <v>32</v>
      </c>
      <c r="M272" t="s">
        <v>25</v>
      </c>
      <c r="N272" s="3" t="s">
        <v>26</v>
      </c>
      <c r="O272" t="str">
        <f t="shared" si="13"/>
        <v>CG_D10_T1_K15.jpg</v>
      </c>
      <c r="Q272" s="2" t="s">
        <v>764</v>
      </c>
      <c r="T272" s="3" t="s">
        <v>807</v>
      </c>
      <c r="U272" t="str">
        <f>IF(H272&gt;0,IF(L272="live",H272*0.84,H272),"")</f>
        <v/>
      </c>
      <c r="V272" t="str">
        <f>IF(H272&gt;0,IF(L272="live",H272*0.87,H272),"")</f>
        <v/>
      </c>
      <c r="W272" s="3" t="s">
        <v>802</v>
      </c>
      <c r="Y272" t="s">
        <v>827</v>
      </c>
      <c r="Z272" t="s">
        <v>827</v>
      </c>
      <c r="AA272" t="s">
        <v>826</v>
      </c>
      <c r="AB272" t="str">
        <f t="shared" si="14"/>
        <v>remove</v>
      </c>
    </row>
    <row r="273" spans="1:28" x14ac:dyDescent="0.2">
      <c r="A273" s="10"/>
      <c r="B273" s="10" t="s">
        <v>21</v>
      </c>
      <c r="C273" s="10">
        <v>10</v>
      </c>
      <c r="D273" s="10" t="s">
        <v>22</v>
      </c>
      <c r="E273" s="10" t="s">
        <v>89</v>
      </c>
      <c r="F273" s="10">
        <v>2</v>
      </c>
      <c r="G273" s="10">
        <v>2</v>
      </c>
      <c r="H273" s="10"/>
      <c r="I273" s="10">
        <v>3.0009999999999999</v>
      </c>
      <c r="J273" s="10">
        <v>3.351</v>
      </c>
      <c r="K273">
        <f t="shared" si="12"/>
        <v>15.801731357668013</v>
      </c>
      <c r="L273" s="10" t="s">
        <v>32</v>
      </c>
      <c r="M273" t="s">
        <v>25</v>
      </c>
      <c r="N273" s="10" t="s">
        <v>26</v>
      </c>
      <c r="O273" s="10" t="str">
        <f t="shared" si="13"/>
        <v>CG_D10_T1_K15.jpg</v>
      </c>
      <c r="P273" s="10"/>
      <c r="Q273" s="2" t="s">
        <v>764</v>
      </c>
      <c r="R273" s="10"/>
      <c r="S273" s="10"/>
      <c r="T273" t="s">
        <v>813</v>
      </c>
      <c r="W273" s="10" t="s">
        <v>802</v>
      </c>
      <c r="Y273" t="s">
        <v>826</v>
      </c>
      <c r="Z273" t="s">
        <v>826</v>
      </c>
      <c r="AA273" t="s">
        <v>826</v>
      </c>
      <c r="AB273" t="str">
        <f t="shared" si="14"/>
        <v/>
      </c>
    </row>
    <row r="274" spans="1:28" x14ac:dyDescent="0.2">
      <c r="B274" s="3" t="s">
        <v>21</v>
      </c>
      <c r="C274" s="3">
        <v>10</v>
      </c>
      <c r="D274" s="3" t="s">
        <v>22</v>
      </c>
      <c r="E274" s="3" t="s">
        <v>89</v>
      </c>
      <c r="F274" s="3">
        <v>3</v>
      </c>
      <c r="G274" s="3">
        <v>3</v>
      </c>
      <c r="H274" s="3"/>
      <c r="I274" s="3">
        <v>2.577</v>
      </c>
      <c r="J274" s="3">
        <v>3.4689999999999999</v>
      </c>
      <c r="K274">
        <f t="shared" si="12"/>
        <v>12.062335186605763</v>
      </c>
      <c r="L274" s="3" t="s">
        <v>32</v>
      </c>
      <c r="M274" t="s">
        <v>25</v>
      </c>
      <c r="N274" s="3" t="s">
        <v>26</v>
      </c>
      <c r="O274" t="str">
        <f t="shared" si="13"/>
        <v>CG_D10_T1_K15.jpg</v>
      </c>
      <c r="Q274" s="2" t="s">
        <v>764</v>
      </c>
      <c r="T274" s="3" t="s">
        <v>807</v>
      </c>
      <c r="U274" t="str">
        <f>IF(H274&gt;0,IF(L274="live",H274*0.84,H274),"")</f>
        <v/>
      </c>
      <c r="V274" t="str">
        <f>IF(H274&gt;0,IF(L274="live",H274*0.87,H274),"")</f>
        <v/>
      </c>
      <c r="W274" s="3" t="s">
        <v>802</v>
      </c>
      <c r="Y274" t="s">
        <v>827</v>
      </c>
      <c r="Z274" t="s">
        <v>827</v>
      </c>
      <c r="AA274" t="s">
        <v>826</v>
      </c>
      <c r="AB274" t="str">
        <f t="shared" si="14"/>
        <v>remove</v>
      </c>
    </row>
    <row r="275" spans="1:28" x14ac:dyDescent="0.2">
      <c r="A275" s="10"/>
      <c r="B275" s="10" t="s">
        <v>21</v>
      </c>
      <c r="C275" s="10">
        <v>10</v>
      </c>
      <c r="D275" s="10" t="s">
        <v>22</v>
      </c>
      <c r="E275" s="10" t="s">
        <v>89</v>
      </c>
      <c r="F275" s="10">
        <v>3</v>
      </c>
      <c r="G275" s="10">
        <v>3</v>
      </c>
      <c r="H275" s="10"/>
      <c r="I275" s="10">
        <v>2.577</v>
      </c>
      <c r="J275" s="10">
        <v>3.4689999999999999</v>
      </c>
      <c r="K275">
        <f t="shared" si="12"/>
        <v>12.062335186605763</v>
      </c>
      <c r="L275" s="10" t="s">
        <v>32</v>
      </c>
      <c r="M275" t="s">
        <v>25</v>
      </c>
      <c r="N275" s="10" t="s">
        <v>26</v>
      </c>
      <c r="O275" s="10" t="str">
        <f t="shared" si="13"/>
        <v>CG_D10_T1_K15.jpg</v>
      </c>
      <c r="P275" s="10"/>
      <c r="Q275" s="2" t="s">
        <v>764</v>
      </c>
      <c r="R275" s="10"/>
      <c r="S275" s="10"/>
      <c r="T275" t="s">
        <v>813</v>
      </c>
      <c r="W275" s="10" t="s">
        <v>802</v>
      </c>
      <c r="Y275" t="s">
        <v>826</v>
      </c>
      <c r="Z275" t="s">
        <v>826</v>
      </c>
      <c r="AA275" t="s">
        <v>826</v>
      </c>
      <c r="AB275" t="str">
        <f t="shared" si="14"/>
        <v/>
      </c>
    </row>
    <row r="276" spans="1:28" x14ac:dyDescent="0.2">
      <c r="B276" s="3" t="s">
        <v>21</v>
      </c>
      <c r="C276" s="3">
        <v>10</v>
      </c>
      <c r="D276" s="3" t="s">
        <v>22</v>
      </c>
      <c r="E276" s="3" t="s">
        <v>89</v>
      </c>
      <c r="F276" s="3">
        <v>4</v>
      </c>
      <c r="G276" s="3">
        <v>4</v>
      </c>
      <c r="H276" s="3"/>
      <c r="I276" s="3">
        <v>2.597</v>
      </c>
      <c r="J276" s="3">
        <v>3.4460000000000002</v>
      </c>
      <c r="K276">
        <f t="shared" si="12"/>
        <v>12.169071080181375</v>
      </c>
      <c r="L276" s="3" t="s">
        <v>32</v>
      </c>
      <c r="M276" t="s">
        <v>25</v>
      </c>
      <c r="N276" s="3" t="s">
        <v>26</v>
      </c>
      <c r="O276" t="str">
        <f t="shared" si="13"/>
        <v>CG_D10_T1_K15.jpg</v>
      </c>
      <c r="Q276" s="2" t="s">
        <v>764</v>
      </c>
      <c r="T276" s="3" t="s">
        <v>807</v>
      </c>
      <c r="U276" t="str">
        <f>IF(H276&gt;0,IF(L276="live",H276*0.84,H276),"")</f>
        <v/>
      </c>
      <c r="V276" t="str">
        <f>IF(H276&gt;0,IF(L276="live",H276*0.87,H276),"")</f>
        <v/>
      </c>
      <c r="W276" s="3" t="s">
        <v>802</v>
      </c>
      <c r="Y276" t="s">
        <v>827</v>
      </c>
      <c r="Z276" t="s">
        <v>827</v>
      </c>
      <c r="AA276" t="s">
        <v>826</v>
      </c>
      <c r="AB276" t="str">
        <f t="shared" si="14"/>
        <v>remove</v>
      </c>
    </row>
    <row r="277" spans="1:28" x14ac:dyDescent="0.2">
      <c r="A277" s="10"/>
      <c r="B277" s="10" t="s">
        <v>21</v>
      </c>
      <c r="C277" s="10">
        <v>10</v>
      </c>
      <c r="D277" s="10" t="s">
        <v>22</v>
      </c>
      <c r="E277" s="10" t="s">
        <v>89</v>
      </c>
      <c r="F277" s="10">
        <v>4</v>
      </c>
      <c r="G277" s="10">
        <v>4</v>
      </c>
      <c r="H277" s="10"/>
      <c r="I277" s="10">
        <v>2.597</v>
      </c>
      <c r="J277" s="10">
        <v>3.4460000000000002</v>
      </c>
      <c r="K277">
        <f t="shared" si="12"/>
        <v>12.169071080181375</v>
      </c>
      <c r="L277" s="10" t="s">
        <v>32</v>
      </c>
      <c r="M277" t="s">
        <v>25</v>
      </c>
      <c r="N277" s="10" t="s">
        <v>26</v>
      </c>
      <c r="O277" s="10" t="str">
        <f t="shared" si="13"/>
        <v>CG_D10_T1_K15.jpg</v>
      </c>
      <c r="P277" s="10"/>
      <c r="Q277" s="2" t="s">
        <v>764</v>
      </c>
      <c r="R277" s="10"/>
      <c r="S277" s="10"/>
      <c r="T277" t="s">
        <v>813</v>
      </c>
      <c r="W277" s="10" t="s">
        <v>802</v>
      </c>
      <c r="Y277" t="s">
        <v>826</v>
      </c>
      <c r="Z277" t="s">
        <v>826</v>
      </c>
      <c r="AA277" t="s">
        <v>826</v>
      </c>
      <c r="AB277" t="str">
        <f t="shared" si="14"/>
        <v/>
      </c>
    </row>
    <row r="278" spans="1:28" x14ac:dyDescent="0.2">
      <c r="B278" s="3" t="s">
        <v>21</v>
      </c>
      <c r="C278" s="3">
        <v>10</v>
      </c>
      <c r="D278" s="3" t="s">
        <v>22</v>
      </c>
      <c r="E278" s="3" t="s">
        <v>89</v>
      </c>
      <c r="F278" s="3">
        <v>5</v>
      </c>
      <c r="G278" s="3">
        <v>5</v>
      </c>
      <c r="H278" s="3"/>
      <c r="I278" s="3">
        <v>2.57</v>
      </c>
      <c r="J278" s="3">
        <v>3.573</v>
      </c>
      <c r="K278">
        <f t="shared" si="12"/>
        <v>12.356558179540498</v>
      </c>
      <c r="L278" s="3" t="s">
        <v>32</v>
      </c>
      <c r="M278" t="s">
        <v>25</v>
      </c>
      <c r="N278" s="3" t="s">
        <v>26</v>
      </c>
      <c r="O278" t="str">
        <f t="shared" si="13"/>
        <v>CG_D10_T1_K15.jpg</v>
      </c>
      <c r="Q278" s="2" t="s">
        <v>764</v>
      </c>
      <c r="T278" s="3" t="s">
        <v>807</v>
      </c>
      <c r="U278" t="str">
        <f>IF(H278&gt;0,IF(L278="live",H278*0.84,H278),"")</f>
        <v/>
      </c>
      <c r="V278" t="str">
        <f>IF(H278&gt;0,IF(L278="live",H278*0.87,H278),"")</f>
        <v/>
      </c>
      <c r="W278" s="3" t="s">
        <v>802</v>
      </c>
      <c r="Y278" t="s">
        <v>827</v>
      </c>
      <c r="Z278" t="s">
        <v>827</v>
      </c>
      <c r="AA278" t="s">
        <v>826</v>
      </c>
      <c r="AB278" t="str">
        <f t="shared" si="14"/>
        <v>remove</v>
      </c>
    </row>
    <row r="279" spans="1:28" x14ac:dyDescent="0.2">
      <c r="A279" s="10"/>
      <c r="B279" s="10" t="s">
        <v>21</v>
      </c>
      <c r="C279" s="10">
        <v>10</v>
      </c>
      <c r="D279" s="10" t="s">
        <v>22</v>
      </c>
      <c r="E279" s="10" t="s">
        <v>89</v>
      </c>
      <c r="F279" s="10">
        <v>5</v>
      </c>
      <c r="G279" s="10">
        <v>5</v>
      </c>
      <c r="H279" s="10"/>
      <c r="I279" s="10">
        <v>2.57</v>
      </c>
      <c r="J279" s="10">
        <v>3.573</v>
      </c>
      <c r="K279">
        <f t="shared" si="12"/>
        <v>12.356558179540498</v>
      </c>
      <c r="L279" s="10" t="s">
        <v>32</v>
      </c>
      <c r="M279" t="s">
        <v>25</v>
      </c>
      <c r="N279" s="10" t="s">
        <v>26</v>
      </c>
      <c r="O279" s="10" t="str">
        <f t="shared" si="13"/>
        <v>CG_D10_T1_K15.jpg</v>
      </c>
      <c r="P279" s="10"/>
      <c r="Q279" s="2" t="s">
        <v>764</v>
      </c>
      <c r="R279" s="10"/>
      <c r="S279" s="10"/>
      <c r="T279" t="s">
        <v>813</v>
      </c>
      <c r="W279" s="10" t="s">
        <v>802</v>
      </c>
      <c r="Y279" t="s">
        <v>826</v>
      </c>
      <c r="Z279" t="s">
        <v>826</v>
      </c>
      <c r="AA279" t="s">
        <v>826</v>
      </c>
      <c r="AB279" t="str">
        <f t="shared" si="14"/>
        <v/>
      </c>
    </row>
    <row r="280" spans="1:28" x14ac:dyDescent="0.2">
      <c r="B280" s="3" t="s">
        <v>21</v>
      </c>
      <c r="C280" s="3">
        <v>10</v>
      </c>
      <c r="D280" s="3" t="s">
        <v>22</v>
      </c>
      <c r="E280" s="3" t="s">
        <v>89</v>
      </c>
      <c r="F280" s="3">
        <v>6</v>
      </c>
      <c r="G280" s="3">
        <v>6</v>
      </c>
      <c r="H280" s="3"/>
      <c r="I280" s="3">
        <v>3.0249999999999999</v>
      </c>
      <c r="J280" s="3">
        <v>3.823</v>
      </c>
      <c r="K280">
        <f t="shared" si="12"/>
        <v>18.316956392017705</v>
      </c>
      <c r="L280" s="3" t="s">
        <v>32</v>
      </c>
      <c r="M280" t="s">
        <v>25</v>
      </c>
      <c r="N280" s="3" t="s">
        <v>26</v>
      </c>
      <c r="O280" t="str">
        <f t="shared" si="13"/>
        <v>CG_D10_T1_K15.jpg</v>
      </c>
      <c r="Q280" s="2" t="s">
        <v>764</v>
      </c>
      <c r="T280" s="3" t="s">
        <v>807</v>
      </c>
      <c r="U280" t="str">
        <f>IF(H280&gt;0,IF(L280="live",H280*0.84,H280),"")</f>
        <v/>
      </c>
      <c r="V280" t="str">
        <f>IF(H280&gt;0,IF(L280="live",H280*0.87,H280),"")</f>
        <v/>
      </c>
      <c r="W280" s="3" t="s">
        <v>802</v>
      </c>
      <c r="Y280" t="s">
        <v>827</v>
      </c>
      <c r="Z280" t="s">
        <v>827</v>
      </c>
      <c r="AA280" t="s">
        <v>826</v>
      </c>
      <c r="AB280" t="str">
        <f t="shared" si="14"/>
        <v>remove</v>
      </c>
    </row>
    <row r="281" spans="1:28" x14ac:dyDescent="0.2">
      <c r="A281" s="10"/>
      <c r="B281" s="10" t="s">
        <v>21</v>
      </c>
      <c r="C281" s="10">
        <v>10</v>
      </c>
      <c r="D281" s="10" t="s">
        <v>22</v>
      </c>
      <c r="E281" s="10" t="s">
        <v>89</v>
      </c>
      <c r="F281" s="10">
        <v>6</v>
      </c>
      <c r="G281" s="10">
        <v>6</v>
      </c>
      <c r="H281" s="10"/>
      <c r="I281" s="10">
        <v>3.0249999999999999</v>
      </c>
      <c r="J281" s="10">
        <v>3.823</v>
      </c>
      <c r="K281">
        <f t="shared" si="12"/>
        <v>18.316956392017705</v>
      </c>
      <c r="L281" s="10" t="s">
        <v>32</v>
      </c>
      <c r="M281" t="s">
        <v>25</v>
      </c>
      <c r="N281" s="10" t="s">
        <v>26</v>
      </c>
      <c r="O281" s="10" t="str">
        <f t="shared" si="13"/>
        <v>CG_D10_T1_K15.jpg</v>
      </c>
      <c r="P281" s="10"/>
      <c r="Q281" s="2" t="s">
        <v>764</v>
      </c>
      <c r="R281" s="10"/>
      <c r="S281" s="10"/>
      <c r="T281" t="s">
        <v>813</v>
      </c>
      <c r="W281" s="10" t="s">
        <v>802</v>
      </c>
      <c r="Y281" t="s">
        <v>826</v>
      </c>
      <c r="Z281" t="s">
        <v>826</v>
      </c>
      <c r="AA281" t="s">
        <v>826</v>
      </c>
      <c r="AB281" t="str">
        <f t="shared" si="14"/>
        <v/>
      </c>
    </row>
    <row r="282" spans="1:28" x14ac:dyDescent="0.2">
      <c r="B282" s="3" t="s">
        <v>21</v>
      </c>
      <c r="C282" s="3">
        <v>10</v>
      </c>
      <c r="D282" s="3" t="s">
        <v>22</v>
      </c>
      <c r="E282" s="3" t="s">
        <v>89</v>
      </c>
      <c r="F282" s="3">
        <v>7</v>
      </c>
      <c r="G282" s="3">
        <v>7</v>
      </c>
      <c r="H282" s="3"/>
      <c r="I282" s="3">
        <v>2.254</v>
      </c>
      <c r="J282" s="3">
        <v>3.0009999999999999</v>
      </c>
      <c r="K282">
        <f t="shared" si="12"/>
        <v>7.9831092799300718</v>
      </c>
      <c r="L282" s="3" t="s">
        <v>32</v>
      </c>
      <c r="M282" t="s">
        <v>25</v>
      </c>
      <c r="N282" s="3" t="s">
        <v>26</v>
      </c>
      <c r="O282" t="str">
        <f t="shared" si="13"/>
        <v>CG_D10_T1_K15.jpg</v>
      </c>
      <c r="Q282" s="2" t="s">
        <v>764</v>
      </c>
      <c r="T282" s="3" t="s">
        <v>807</v>
      </c>
      <c r="U282" t="str">
        <f>IF(H282&gt;0,IF(L282="live",H282*0.84,H282),"")</f>
        <v/>
      </c>
      <c r="V282" t="str">
        <f>IF(H282&gt;0,IF(L282="live",H282*0.87,H282),"")</f>
        <v/>
      </c>
      <c r="W282" s="3" t="s">
        <v>802</v>
      </c>
      <c r="Y282" t="s">
        <v>827</v>
      </c>
      <c r="Z282" t="s">
        <v>827</v>
      </c>
      <c r="AA282" t="s">
        <v>826</v>
      </c>
      <c r="AB282" t="str">
        <f t="shared" si="14"/>
        <v>remove</v>
      </c>
    </row>
    <row r="283" spans="1:28" x14ac:dyDescent="0.2">
      <c r="A283" s="10"/>
      <c r="B283" s="10" t="s">
        <v>21</v>
      </c>
      <c r="C283" s="10">
        <v>10</v>
      </c>
      <c r="D283" s="10" t="s">
        <v>22</v>
      </c>
      <c r="E283" s="10" t="s">
        <v>89</v>
      </c>
      <c r="F283" s="10">
        <v>7</v>
      </c>
      <c r="G283" s="10">
        <v>7</v>
      </c>
      <c r="H283" s="10"/>
      <c r="I283" s="10">
        <v>2.254</v>
      </c>
      <c r="J283" s="10">
        <v>3.0009999999999999</v>
      </c>
      <c r="K283">
        <f t="shared" si="12"/>
        <v>7.9831092799300718</v>
      </c>
      <c r="L283" s="10" t="s">
        <v>32</v>
      </c>
      <c r="M283" t="s">
        <v>25</v>
      </c>
      <c r="N283" s="10" t="s">
        <v>26</v>
      </c>
      <c r="O283" s="10" t="str">
        <f t="shared" si="13"/>
        <v>CG_D10_T1_K15.jpg</v>
      </c>
      <c r="P283" s="10"/>
      <c r="Q283" s="2" t="s">
        <v>764</v>
      </c>
      <c r="R283" s="10"/>
      <c r="S283" s="10"/>
      <c r="T283" t="s">
        <v>813</v>
      </c>
      <c r="W283" s="10" t="s">
        <v>802</v>
      </c>
      <c r="Y283" t="s">
        <v>826</v>
      </c>
      <c r="Z283" t="s">
        <v>826</v>
      </c>
      <c r="AA283" t="s">
        <v>826</v>
      </c>
      <c r="AB283" t="str">
        <f t="shared" si="14"/>
        <v/>
      </c>
    </row>
    <row r="284" spans="1:28" x14ac:dyDescent="0.2">
      <c r="B284" s="3" t="s">
        <v>21</v>
      </c>
      <c r="C284" s="3">
        <v>10</v>
      </c>
      <c r="D284" s="3" t="s">
        <v>22</v>
      </c>
      <c r="E284" s="3" t="s">
        <v>89</v>
      </c>
      <c r="F284" s="3">
        <v>8</v>
      </c>
      <c r="G284" s="3">
        <v>8</v>
      </c>
      <c r="H284" s="3"/>
      <c r="I284" s="3">
        <v>2.468</v>
      </c>
      <c r="J284" s="3">
        <v>3.117</v>
      </c>
      <c r="K284">
        <f t="shared" si="12"/>
        <v>9.9408922957991201</v>
      </c>
      <c r="L284" s="3" t="s">
        <v>32</v>
      </c>
      <c r="M284" t="s">
        <v>25</v>
      </c>
      <c r="N284" s="3" t="s">
        <v>26</v>
      </c>
      <c r="O284" t="str">
        <f t="shared" si="13"/>
        <v>CG_D10_T1_K15.jpg</v>
      </c>
      <c r="Q284" s="2" t="s">
        <v>764</v>
      </c>
      <c r="T284" s="3" t="s">
        <v>807</v>
      </c>
      <c r="U284" t="str">
        <f>IF(H284&gt;0,IF(L284="live",H284*0.84,H284),"")</f>
        <v/>
      </c>
      <c r="V284" t="str">
        <f>IF(H284&gt;0,IF(L284="live",H284*0.87,H284),"")</f>
        <v/>
      </c>
      <c r="W284" s="3" t="s">
        <v>802</v>
      </c>
      <c r="Y284" t="s">
        <v>827</v>
      </c>
      <c r="Z284" t="s">
        <v>827</v>
      </c>
      <c r="AA284" t="s">
        <v>826</v>
      </c>
      <c r="AB284" t="str">
        <f t="shared" si="14"/>
        <v>remove</v>
      </c>
    </row>
    <row r="285" spans="1:28" x14ac:dyDescent="0.2">
      <c r="A285" s="10"/>
      <c r="B285" s="10" t="s">
        <v>21</v>
      </c>
      <c r="C285" s="10">
        <v>10</v>
      </c>
      <c r="D285" s="10" t="s">
        <v>22</v>
      </c>
      <c r="E285" s="10" t="s">
        <v>89</v>
      </c>
      <c r="F285" s="10">
        <v>8</v>
      </c>
      <c r="G285" s="10">
        <v>8</v>
      </c>
      <c r="H285" s="10"/>
      <c r="I285" s="10">
        <v>2.468</v>
      </c>
      <c r="J285" s="10">
        <v>3.117</v>
      </c>
      <c r="K285">
        <f t="shared" si="12"/>
        <v>9.9408922957991201</v>
      </c>
      <c r="L285" s="10" t="s">
        <v>32</v>
      </c>
      <c r="M285" t="s">
        <v>25</v>
      </c>
      <c r="N285" s="10" t="s">
        <v>26</v>
      </c>
      <c r="O285" s="10" t="str">
        <f t="shared" si="13"/>
        <v>CG_D10_T1_K15.jpg</v>
      </c>
      <c r="P285" s="10"/>
      <c r="Q285" s="2" t="s">
        <v>764</v>
      </c>
      <c r="R285" s="10"/>
      <c r="S285" s="10"/>
      <c r="T285" t="s">
        <v>813</v>
      </c>
      <c r="W285" s="10" t="s">
        <v>802</v>
      </c>
      <c r="Y285" t="s">
        <v>826</v>
      </c>
      <c r="Z285" t="s">
        <v>826</v>
      </c>
      <c r="AA285" t="s">
        <v>826</v>
      </c>
      <c r="AB285" t="str">
        <f t="shared" si="14"/>
        <v/>
      </c>
    </row>
    <row r="286" spans="1:28" x14ac:dyDescent="0.2">
      <c r="B286" s="3" t="s">
        <v>21</v>
      </c>
      <c r="C286" s="3">
        <v>10</v>
      </c>
      <c r="D286" s="3" t="s">
        <v>22</v>
      </c>
      <c r="E286" s="3" t="s">
        <v>89</v>
      </c>
      <c r="F286" s="3">
        <v>9</v>
      </c>
      <c r="G286" s="3">
        <v>9</v>
      </c>
      <c r="H286" s="3"/>
      <c r="I286" s="3">
        <v>2.39</v>
      </c>
      <c r="J286" s="3">
        <v>2.835</v>
      </c>
      <c r="K286">
        <f t="shared" si="12"/>
        <v>8.4790485229274992</v>
      </c>
      <c r="L286" s="3" t="s">
        <v>32</v>
      </c>
      <c r="M286" t="s">
        <v>25</v>
      </c>
      <c r="N286" s="3" t="s">
        <v>26</v>
      </c>
      <c r="O286" t="str">
        <f t="shared" si="13"/>
        <v>CG_D10_T1_K15.jpg</v>
      </c>
      <c r="Q286" s="2" t="s">
        <v>764</v>
      </c>
      <c r="T286" s="3" t="s">
        <v>807</v>
      </c>
      <c r="U286" t="str">
        <f>IF(H286&gt;0,IF(L286="live",H286*0.84,H286),"")</f>
        <v/>
      </c>
      <c r="V286" t="str">
        <f>IF(H286&gt;0,IF(L286="live",H286*0.87,H286),"")</f>
        <v/>
      </c>
      <c r="W286" s="3" t="s">
        <v>802</v>
      </c>
      <c r="Y286" t="s">
        <v>827</v>
      </c>
      <c r="Z286" t="s">
        <v>827</v>
      </c>
      <c r="AA286" t="s">
        <v>826</v>
      </c>
      <c r="AB286" t="str">
        <f t="shared" si="14"/>
        <v>remove</v>
      </c>
    </row>
    <row r="287" spans="1:28" x14ac:dyDescent="0.2">
      <c r="A287" s="10"/>
      <c r="B287" s="10" t="s">
        <v>21</v>
      </c>
      <c r="C287" s="10">
        <v>10</v>
      </c>
      <c r="D287" s="10" t="s">
        <v>22</v>
      </c>
      <c r="E287" s="10" t="s">
        <v>89</v>
      </c>
      <c r="F287" s="10">
        <v>9</v>
      </c>
      <c r="G287" s="10">
        <v>9</v>
      </c>
      <c r="H287" s="10"/>
      <c r="I287" s="10">
        <v>2.39</v>
      </c>
      <c r="J287" s="10">
        <v>2.835</v>
      </c>
      <c r="K287">
        <f t="shared" si="12"/>
        <v>8.4790485229274992</v>
      </c>
      <c r="L287" s="10" t="s">
        <v>32</v>
      </c>
      <c r="M287" t="s">
        <v>25</v>
      </c>
      <c r="N287" s="10" t="s">
        <v>26</v>
      </c>
      <c r="O287" s="10" t="str">
        <f t="shared" si="13"/>
        <v>CG_D10_T1_K15.jpg</v>
      </c>
      <c r="P287" s="10"/>
      <c r="Q287" s="2" t="s">
        <v>764</v>
      </c>
      <c r="R287" s="10"/>
      <c r="S287" s="10"/>
      <c r="T287" t="s">
        <v>813</v>
      </c>
      <c r="W287" s="10" t="s">
        <v>802</v>
      </c>
      <c r="Y287" t="s">
        <v>826</v>
      </c>
      <c r="Z287" t="s">
        <v>826</v>
      </c>
      <c r="AA287" t="s">
        <v>826</v>
      </c>
      <c r="AB287" t="str">
        <f t="shared" si="14"/>
        <v/>
      </c>
    </row>
    <row r="288" spans="1:28" x14ac:dyDescent="0.2">
      <c r="B288" s="3" t="s">
        <v>21</v>
      </c>
      <c r="C288" s="3">
        <v>10</v>
      </c>
      <c r="D288" s="3" t="s">
        <v>22</v>
      </c>
      <c r="E288" s="3" t="s">
        <v>89</v>
      </c>
      <c r="F288" s="3">
        <v>10</v>
      </c>
      <c r="G288" s="3">
        <v>10</v>
      </c>
      <c r="H288" s="3"/>
      <c r="I288" s="3">
        <v>2.802</v>
      </c>
      <c r="J288" s="3">
        <v>3.2989999999999999</v>
      </c>
      <c r="K288">
        <f t="shared" si="12"/>
        <v>13.561784308568939</v>
      </c>
      <c r="L288" s="3" t="s">
        <v>32</v>
      </c>
      <c r="M288" t="s">
        <v>25</v>
      </c>
      <c r="N288" s="3" t="s">
        <v>26</v>
      </c>
      <c r="O288" t="str">
        <f t="shared" si="13"/>
        <v>CG_D10_T1_K15.jpg</v>
      </c>
      <c r="Q288" s="2" t="s">
        <v>764</v>
      </c>
      <c r="T288" s="3" t="s">
        <v>807</v>
      </c>
      <c r="U288" t="str">
        <f>IF(H288&gt;0,IF(L288="live",H288*0.84,H288),"")</f>
        <v/>
      </c>
      <c r="V288" t="str">
        <f>IF(H288&gt;0,IF(L288="live",H288*0.87,H288),"")</f>
        <v/>
      </c>
      <c r="W288" s="3" t="s">
        <v>802</v>
      </c>
      <c r="Y288" t="s">
        <v>827</v>
      </c>
      <c r="Z288" t="s">
        <v>827</v>
      </c>
      <c r="AA288" t="s">
        <v>826</v>
      </c>
      <c r="AB288" t="str">
        <f t="shared" si="14"/>
        <v>remove</v>
      </c>
    </row>
    <row r="289" spans="1:28" x14ac:dyDescent="0.2">
      <c r="A289" s="10"/>
      <c r="B289" s="10" t="s">
        <v>21</v>
      </c>
      <c r="C289" s="10">
        <v>10</v>
      </c>
      <c r="D289" s="10" t="s">
        <v>22</v>
      </c>
      <c r="E289" s="10" t="s">
        <v>89</v>
      </c>
      <c r="F289" s="10">
        <v>10</v>
      </c>
      <c r="G289" s="10">
        <v>10</v>
      </c>
      <c r="H289" s="10"/>
      <c r="I289" s="10">
        <v>2.802</v>
      </c>
      <c r="J289" s="10">
        <v>3.2989999999999999</v>
      </c>
      <c r="K289">
        <f t="shared" si="12"/>
        <v>13.561784308568939</v>
      </c>
      <c r="L289" s="10" t="s">
        <v>32</v>
      </c>
      <c r="M289" t="s">
        <v>25</v>
      </c>
      <c r="N289" s="10" t="s">
        <v>26</v>
      </c>
      <c r="O289" s="10" t="str">
        <f t="shared" si="13"/>
        <v>CG_D10_T1_K15.jpg</v>
      </c>
      <c r="P289" s="10"/>
      <c r="Q289" s="2" t="s">
        <v>764</v>
      </c>
      <c r="R289" s="10"/>
      <c r="S289" s="10"/>
      <c r="T289" t="s">
        <v>813</v>
      </c>
      <c r="W289" s="10" t="s">
        <v>802</v>
      </c>
      <c r="Y289" t="s">
        <v>826</v>
      </c>
      <c r="Z289" t="s">
        <v>826</v>
      </c>
      <c r="AA289" t="s">
        <v>826</v>
      </c>
      <c r="AB289" t="str">
        <f t="shared" si="14"/>
        <v/>
      </c>
    </row>
    <row r="290" spans="1:28" x14ac:dyDescent="0.2">
      <c r="B290" s="3" t="s">
        <v>21</v>
      </c>
      <c r="C290" s="3">
        <v>10</v>
      </c>
      <c r="D290" s="3" t="s">
        <v>22</v>
      </c>
      <c r="E290" s="3" t="s">
        <v>23</v>
      </c>
      <c r="F290" s="3">
        <v>1</v>
      </c>
      <c r="G290" s="3">
        <v>1</v>
      </c>
      <c r="H290" s="3"/>
      <c r="I290" s="3">
        <v>2.5150000000000001</v>
      </c>
      <c r="J290" s="3">
        <v>2.593</v>
      </c>
      <c r="K290">
        <f t="shared" si="12"/>
        <v>8.5876977558159577</v>
      </c>
      <c r="L290" s="3" t="s">
        <v>32</v>
      </c>
      <c r="M290" t="s">
        <v>25</v>
      </c>
      <c r="N290" s="3" t="s">
        <v>26</v>
      </c>
      <c r="O290" t="str">
        <f t="shared" si="13"/>
        <v>CG_D10_T1_K16.jpg</v>
      </c>
      <c r="Q290" s="2" t="s">
        <v>764</v>
      </c>
      <c r="T290" s="3" t="s">
        <v>807</v>
      </c>
      <c r="U290" t="str">
        <f>IF(H290&gt;0,IF(L290="live",H290*0.84,H290),"")</f>
        <v/>
      </c>
      <c r="V290" t="str">
        <f>IF(H290&gt;0,IF(L290="live",H290*0.87,H290),"")</f>
        <v/>
      </c>
      <c r="W290" s="3" t="s">
        <v>802</v>
      </c>
      <c r="Y290" t="s">
        <v>827</v>
      </c>
      <c r="Z290" t="s">
        <v>827</v>
      </c>
      <c r="AA290" t="s">
        <v>826</v>
      </c>
      <c r="AB290" t="str">
        <f t="shared" si="14"/>
        <v>remove</v>
      </c>
    </row>
    <row r="291" spans="1:28" x14ac:dyDescent="0.2">
      <c r="A291" s="10"/>
      <c r="B291" s="10" t="s">
        <v>21</v>
      </c>
      <c r="C291" s="10">
        <v>10</v>
      </c>
      <c r="D291" s="10" t="s">
        <v>22</v>
      </c>
      <c r="E291" s="10" t="s">
        <v>23</v>
      </c>
      <c r="F291" s="10">
        <v>1</v>
      </c>
      <c r="G291" s="10">
        <v>1</v>
      </c>
      <c r="H291" s="10"/>
      <c r="I291" s="10">
        <v>2.5150000000000001</v>
      </c>
      <c r="J291" s="10">
        <v>2.593</v>
      </c>
      <c r="K291">
        <f t="shared" si="12"/>
        <v>8.5876977558159577</v>
      </c>
      <c r="L291" s="10" t="s">
        <v>32</v>
      </c>
      <c r="M291" t="s">
        <v>25</v>
      </c>
      <c r="N291" s="10" t="s">
        <v>26</v>
      </c>
      <c r="O291" s="10" t="str">
        <f t="shared" si="13"/>
        <v>CG_D10_T1_K16.jpg</v>
      </c>
      <c r="P291" s="10"/>
      <c r="Q291" s="2" t="s">
        <v>764</v>
      </c>
      <c r="R291" s="10"/>
      <c r="S291" s="10"/>
      <c r="T291" t="s">
        <v>813</v>
      </c>
      <c r="W291" s="10" t="s">
        <v>802</v>
      </c>
      <c r="Y291" t="s">
        <v>826</v>
      </c>
      <c r="Z291" t="s">
        <v>826</v>
      </c>
      <c r="AA291" t="s">
        <v>826</v>
      </c>
      <c r="AB291" t="str">
        <f t="shared" si="14"/>
        <v/>
      </c>
    </row>
    <row r="292" spans="1:28" x14ac:dyDescent="0.2">
      <c r="B292" s="3" t="s">
        <v>21</v>
      </c>
      <c r="C292" s="3">
        <v>10</v>
      </c>
      <c r="D292" s="3" t="s">
        <v>22</v>
      </c>
      <c r="E292" s="3" t="s">
        <v>23</v>
      </c>
      <c r="F292" s="3">
        <v>2</v>
      </c>
      <c r="G292" s="3">
        <v>2</v>
      </c>
      <c r="H292" s="3"/>
      <c r="I292" s="3">
        <v>1.8169999999999999</v>
      </c>
      <c r="J292" s="3">
        <v>2.6619999999999999</v>
      </c>
      <c r="K292">
        <f t="shared" si="12"/>
        <v>4.6016773151386019</v>
      </c>
      <c r="L292" s="3" t="s">
        <v>32</v>
      </c>
      <c r="M292" t="s">
        <v>25</v>
      </c>
      <c r="N292" s="3" t="s">
        <v>26</v>
      </c>
      <c r="O292" t="str">
        <f t="shared" si="13"/>
        <v>CG_D10_T1_K16.jpg</v>
      </c>
      <c r="Q292" s="2" t="s">
        <v>764</v>
      </c>
      <c r="T292" s="3" t="s">
        <v>807</v>
      </c>
      <c r="U292" t="str">
        <f>IF(H292&gt;0,IF(L292="live",H292*0.84,H292),"")</f>
        <v/>
      </c>
      <c r="V292" t="str">
        <f>IF(H292&gt;0,IF(L292="live",H292*0.87,H292),"")</f>
        <v/>
      </c>
      <c r="W292" s="3" t="s">
        <v>802</v>
      </c>
      <c r="Y292" t="s">
        <v>827</v>
      </c>
      <c r="Z292" t="s">
        <v>827</v>
      </c>
      <c r="AA292" t="s">
        <v>826</v>
      </c>
      <c r="AB292" t="str">
        <f t="shared" si="14"/>
        <v>remove</v>
      </c>
    </row>
    <row r="293" spans="1:28" x14ac:dyDescent="0.2">
      <c r="A293" s="10"/>
      <c r="B293" s="10" t="s">
        <v>21</v>
      </c>
      <c r="C293" s="10">
        <v>10</v>
      </c>
      <c r="D293" s="10" t="s">
        <v>22</v>
      </c>
      <c r="E293" s="10" t="s">
        <v>23</v>
      </c>
      <c r="F293" s="10">
        <v>2</v>
      </c>
      <c r="G293" s="10">
        <v>2</v>
      </c>
      <c r="H293" s="10"/>
      <c r="I293" s="10">
        <v>1.8169999999999999</v>
      </c>
      <c r="J293" s="10">
        <v>2.6619999999999999</v>
      </c>
      <c r="K293">
        <f t="shared" si="12"/>
        <v>4.6016773151386019</v>
      </c>
      <c r="L293" s="10" t="s">
        <v>32</v>
      </c>
      <c r="M293" t="s">
        <v>25</v>
      </c>
      <c r="N293" s="10" t="s">
        <v>26</v>
      </c>
      <c r="O293" s="10" t="str">
        <f t="shared" si="13"/>
        <v>CG_D10_T1_K16.jpg</v>
      </c>
      <c r="P293" s="10"/>
      <c r="Q293" s="2" t="s">
        <v>764</v>
      </c>
      <c r="R293" s="10"/>
      <c r="S293" s="10"/>
      <c r="T293" t="s">
        <v>813</v>
      </c>
      <c r="W293" s="10" t="s">
        <v>802</v>
      </c>
      <c r="Y293" t="s">
        <v>826</v>
      </c>
      <c r="Z293" t="s">
        <v>826</v>
      </c>
      <c r="AA293" t="s">
        <v>826</v>
      </c>
      <c r="AB293" t="str">
        <f t="shared" si="14"/>
        <v/>
      </c>
    </row>
    <row r="294" spans="1:28" x14ac:dyDescent="0.2">
      <c r="B294" s="3" t="s">
        <v>21</v>
      </c>
      <c r="C294" s="3">
        <v>10</v>
      </c>
      <c r="D294" s="3" t="s">
        <v>22</v>
      </c>
      <c r="E294" s="3" t="s">
        <v>23</v>
      </c>
      <c r="F294" s="3">
        <v>3</v>
      </c>
      <c r="G294" s="3">
        <v>3</v>
      </c>
      <c r="H294" s="3"/>
      <c r="I294" s="3">
        <v>2.6259999999999999</v>
      </c>
      <c r="J294" s="3">
        <v>2.867</v>
      </c>
      <c r="K294">
        <f t="shared" si="12"/>
        <v>10.351788540417044</v>
      </c>
      <c r="L294" s="3" t="s">
        <v>32</v>
      </c>
      <c r="M294" t="s">
        <v>25</v>
      </c>
      <c r="N294" s="3" t="s">
        <v>26</v>
      </c>
      <c r="O294" t="str">
        <f t="shared" si="13"/>
        <v>CG_D10_T1_K16.jpg</v>
      </c>
      <c r="Q294" s="2" t="s">
        <v>764</v>
      </c>
      <c r="T294" s="3" t="s">
        <v>807</v>
      </c>
      <c r="U294" t="str">
        <f>IF(H294&gt;0,IF(L294="live",H294*0.84,H294),"")</f>
        <v/>
      </c>
      <c r="V294" t="str">
        <f>IF(H294&gt;0,IF(L294="live",H294*0.87,H294),"")</f>
        <v/>
      </c>
      <c r="W294" s="3" t="s">
        <v>802</v>
      </c>
      <c r="Y294" t="s">
        <v>827</v>
      </c>
      <c r="Z294" t="s">
        <v>827</v>
      </c>
      <c r="AA294" t="s">
        <v>826</v>
      </c>
      <c r="AB294" t="str">
        <f t="shared" si="14"/>
        <v>remove</v>
      </c>
    </row>
    <row r="295" spans="1:28" x14ac:dyDescent="0.2">
      <c r="A295" s="10"/>
      <c r="B295" s="10" t="s">
        <v>21</v>
      </c>
      <c r="C295" s="10">
        <v>10</v>
      </c>
      <c r="D295" s="10" t="s">
        <v>22</v>
      </c>
      <c r="E295" s="10" t="s">
        <v>23</v>
      </c>
      <c r="F295" s="10">
        <v>3</v>
      </c>
      <c r="G295" s="10">
        <v>3</v>
      </c>
      <c r="H295" s="10"/>
      <c r="I295" s="10">
        <v>2.6259999999999999</v>
      </c>
      <c r="J295" s="10">
        <v>2.867</v>
      </c>
      <c r="K295">
        <f t="shared" si="12"/>
        <v>10.351788540417044</v>
      </c>
      <c r="L295" s="10" t="s">
        <v>32</v>
      </c>
      <c r="M295" t="s">
        <v>25</v>
      </c>
      <c r="N295" s="10" t="s">
        <v>26</v>
      </c>
      <c r="O295" s="10" t="str">
        <f t="shared" si="13"/>
        <v>CG_D10_T1_K16.jpg</v>
      </c>
      <c r="P295" s="10"/>
      <c r="Q295" s="2" t="s">
        <v>764</v>
      </c>
      <c r="R295" s="10"/>
      <c r="S295" s="10"/>
      <c r="T295" t="s">
        <v>813</v>
      </c>
      <c r="W295" s="10" t="s">
        <v>802</v>
      </c>
      <c r="Y295" t="s">
        <v>826</v>
      </c>
      <c r="Z295" t="s">
        <v>826</v>
      </c>
      <c r="AA295" t="s">
        <v>826</v>
      </c>
      <c r="AB295" t="str">
        <f t="shared" si="14"/>
        <v/>
      </c>
    </row>
    <row r="296" spans="1:28" x14ac:dyDescent="0.2">
      <c r="B296" s="3" t="s">
        <v>21</v>
      </c>
      <c r="C296" s="3">
        <v>10</v>
      </c>
      <c r="D296" s="3" t="s">
        <v>22</v>
      </c>
      <c r="E296" s="3" t="s">
        <v>23</v>
      </c>
      <c r="F296" s="3">
        <v>4</v>
      </c>
      <c r="G296" s="3">
        <v>4</v>
      </c>
      <c r="H296" s="3"/>
      <c r="I296" s="3">
        <v>2.262</v>
      </c>
      <c r="J296" s="3">
        <v>2.68</v>
      </c>
      <c r="K296">
        <f t="shared" si="12"/>
        <v>7.1798976053688</v>
      </c>
      <c r="L296" s="3" t="s">
        <v>32</v>
      </c>
      <c r="M296" t="s">
        <v>25</v>
      </c>
      <c r="N296" s="3" t="s">
        <v>26</v>
      </c>
      <c r="O296" t="str">
        <f t="shared" si="13"/>
        <v>CG_D10_T1_K16.jpg</v>
      </c>
      <c r="Q296" s="2" t="s">
        <v>764</v>
      </c>
      <c r="T296" s="3" t="s">
        <v>807</v>
      </c>
      <c r="U296" t="str">
        <f>IF(H296&gt;0,IF(L296="live",H296*0.84,H296),"")</f>
        <v/>
      </c>
      <c r="V296" t="str">
        <f>IF(H296&gt;0,IF(L296="live",H296*0.87,H296),"")</f>
        <v/>
      </c>
      <c r="W296" s="3" t="s">
        <v>802</v>
      </c>
      <c r="Y296" t="s">
        <v>827</v>
      </c>
      <c r="Z296" t="s">
        <v>827</v>
      </c>
      <c r="AA296" t="s">
        <v>826</v>
      </c>
      <c r="AB296" t="str">
        <f t="shared" si="14"/>
        <v>remove</v>
      </c>
    </row>
    <row r="297" spans="1:28" x14ac:dyDescent="0.2">
      <c r="A297" s="10"/>
      <c r="B297" s="10" t="s">
        <v>21</v>
      </c>
      <c r="C297" s="10">
        <v>10</v>
      </c>
      <c r="D297" s="10" t="s">
        <v>22</v>
      </c>
      <c r="E297" s="10" t="s">
        <v>23</v>
      </c>
      <c r="F297" s="10">
        <v>4</v>
      </c>
      <c r="G297" s="10">
        <v>4</v>
      </c>
      <c r="H297" s="10"/>
      <c r="I297" s="10">
        <v>2.262</v>
      </c>
      <c r="J297" s="10">
        <v>2.68</v>
      </c>
      <c r="K297">
        <f t="shared" si="12"/>
        <v>7.1798976053688</v>
      </c>
      <c r="L297" s="10" t="s">
        <v>32</v>
      </c>
      <c r="M297" t="s">
        <v>25</v>
      </c>
      <c r="N297" s="10" t="s">
        <v>26</v>
      </c>
      <c r="O297" s="10" t="str">
        <f t="shared" si="13"/>
        <v>CG_D10_T1_K16.jpg</v>
      </c>
      <c r="P297" s="10"/>
      <c r="Q297" s="2" t="s">
        <v>764</v>
      </c>
      <c r="R297" s="10"/>
      <c r="S297" s="10"/>
      <c r="T297" t="s">
        <v>813</v>
      </c>
      <c r="W297" s="10" t="s">
        <v>802</v>
      </c>
      <c r="Y297" t="s">
        <v>826</v>
      </c>
      <c r="Z297" t="s">
        <v>826</v>
      </c>
      <c r="AA297" t="s">
        <v>826</v>
      </c>
      <c r="AB297" t="str">
        <f t="shared" si="14"/>
        <v/>
      </c>
    </row>
    <row r="298" spans="1:28" x14ac:dyDescent="0.2">
      <c r="B298" s="3" t="s">
        <v>21</v>
      </c>
      <c r="C298" s="3">
        <v>10</v>
      </c>
      <c r="D298" s="3" t="s">
        <v>22</v>
      </c>
      <c r="E298" s="3" t="s">
        <v>23</v>
      </c>
      <c r="F298" s="3">
        <v>5</v>
      </c>
      <c r="G298" s="3">
        <v>5</v>
      </c>
      <c r="H298" s="3"/>
      <c r="I298" s="3">
        <v>2.351</v>
      </c>
      <c r="J298" s="3">
        <v>3.3620000000000001</v>
      </c>
      <c r="K298">
        <f t="shared" si="12"/>
        <v>9.7297397246335962</v>
      </c>
      <c r="L298" s="3" t="s">
        <v>32</v>
      </c>
      <c r="M298" t="s">
        <v>25</v>
      </c>
      <c r="N298" s="3" t="s">
        <v>26</v>
      </c>
      <c r="O298" t="str">
        <f t="shared" si="13"/>
        <v>CG_D10_T1_K16.jpg</v>
      </c>
      <c r="Q298" s="2" t="s">
        <v>764</v>
      </c>
      <c r="T298" s="3" t="s">
        <v>807</v>
      </c>
      <c r="U298" t="str">
        <f>IF(H298&gt;0,IF(L298="live",H298*0.84,H298),"")</f>
        <v/>
      </c>
      <c r="V298" t="str">
        <f>IF(H298&gt;0,IF(L298="live",H298*0.87,H298),"")</f>
        <v/>
      </c>
      <c r="W298" s="3" t="s">
        <v>802</v>
      </c>
      <c r="Y298" t="s">
        <v>827</v>
      </c>
      <c r="Z298" t="s">
        <v>827</v>
      </c>
      <c r="AA298" t="s">
        <v>826</v>
      </c>
      <c r="AB298" t="str">
        <f t="shared" si="14"/>
        <v>remove</v>
      </c>
    </row>
    <row r="299" spans="1:28" x14ac:dyDescent="0.2">
      <c r="A299" s="10"/>
      <c r="B299" s="10" t="s">
        <v>21</v>
      </c>
      <c r="C299" s="10">
        <v>10</v>
      </c>
      <c r="D299" s="10" t="s">
        <v>22</v>
      </c>
      <c r="E299" s="10" t="s">
        <v>23</v>
      </c>
      <c r="F299" s="10">
        <v>5</v>
      </c>
      <c r="G299" s="10">
        <v>5</v>
      </c>
      <c r="H299" s="10"/>
      <c r="I299" s="10">
        <v>2.351</v>
      </c>
      <c r="J299" s="10">
        <v>3.3620000000000001</v>
      </c>
      <c r="K299">
        <f t="shared" si="12"/>
        <v>9.7297397246335962</v>
      </c>
      <c r="L299" s="10" t="s">
        <v>32</v>
      </c>
      <c r="M299" t="s">
        <v>25</v>
      </c>
      <c r="N299" s="10" t="s">
        <v>26</v>
      </c>
      <c r="O299" s="10" t="str">
        <f t="shared" si="13"/>
        <v>CG_D10_T1_K16.jpg</v>
      </c>
      <c r="P299" s="10"/>
      <c r="Q299" s="2" t="s">
        <v>764</v>
      </c>
      <c r="R299" s="10"/>
      <c r="S299" s="10"/>
      <c r="T299" t="s">
        <v>813</v>
      </c>
      <c r="W299" s="10" t="s">
        <v>802</v>
      </c>
      <c r="Y299" t="s">
        <v>826</v>
      </c>
      <c r="Z299" t="s">
        <v>826</v>
      </c>
      <c r="AA299" t="s">
        <v>826</v>
      </c>
      <c r="AB299" t="str">
        <f t="shared" si="14"/>
        <v/>
      </c>
    </row>
    <row r="300" spans="1:28" x14ac:dyDescent="0.2">
      <c r="B300" s="3" t="s">
        <v>21</v>
      </c>
      <c r="C300" s="3">
        <v>10</v>
      </c>
      <c r="D300" s="3" t="s">
        <v>22</v>
      </c>
      <c r="E300" s="3" t="s">
        <v>23</v>
      </c>
      <c r="F300" s="3">
        <v>6</v>
      </c>
      <c r="G300" s="3">
        <v>6</v>
      </c>
      <c r="H300" s="3"/>
      <c r="I300" s="3">
        <v>2.6579999999999999</v>
      </c>
      <c r="J300" s="3">
        <v>2.6720000000000002</v>
      </c>
      <c r="K300">
        <f t="shared" si="12"/>
        <v>9.884271419229119</v>
      </c>
      <c r="L300" s="3" t="s">
        <v>32</v>
      </c>
      <c r="M300" t="s">
        <v>25</v>
      </c>
      <c r="N300" s="3" t="s">
        <v>26</v>
      </c>
      <c r="O300" t="str">
        <f t="shared" si="13"/>
        <v>CG_D10_T1_K16.jpg</v>
      </c>
      <c r="Q300" s="2" t="s">
        <v>764</v>
      </c>
      <c r="T300" s="3" t="s">
        <v>807</v>
      </c>
      <c r="U300" t="str">
        <f>IF(H300&gt;0,IF(L300="live",H300*0.84,H300),"")</f>
        <v/>
      </c>
      <c r="V300" t="str">
        <f>IF(H300&gt;0,IF(L300="live",H300*0.87,H300),"")</f>
        <v/>
      </c>
      <c r="W300" s="3" t="s">
        <v>802</v>
      </c>
      <c r="Y300" t="s">
        <v>827</v>
      </c>
      <c r="Z300" t="s">
        <v>827</v>
      </c>
      <c r="AA300" t="s">
        <v>826</v>
      </c>
      <c r="AB300" t="str">
        <f t="shared" si="14"/>
        <v>remove</v>
      </c>
    </row>
    <row r="301" spans="1:28" x14ac:dyDescent="0.2">
      <c r="A301" s="10"/>
      <c r="B301" s="10" t="s">
        <v>21</v>
      </c>
      <c r="C301" s="10">
        <v>10</v>
      </c>
      <c r="D301" s="10" t="s">
        <v>22</v>
      </c>
      <c r="E301" s="10" t="s">
        <v>23</v>
      </c>
      <c r="F301" s="10">
        <v>6</v>
      </c>
      <c r="G301" s="10">
        <v>6</v>
      </c>
      <c r="H301" s="10"/>
      <c r="I301" s="10">
        <v>2.6579999999999999</v>
      </c>
      <c r="J301" s="10">
        <v>2.6720000000000002</v>
      </c>
      <c r="K301">
        <f t="shared" si="12"/>
        <v>9.884271419229119</v>
      </c>
      <c r="L301" s="10" t="s">
        <v>32</v>
      </c>
      <c r="M301" t="s">
        <v>25</v>
      </c>
      <c r="N301" s="10" t="s">
        <v>26</v>
      </c>
      <c r="O301" s="10" t="str">
        <f t="shared" si="13"/>
        <v>CG_D10_T1_K16.jpg</v>
      </c>
      <c r="P301" s="10"/>
      <c r="Q301" s="2" t="s">
        <v>764</v>
      </c>
      <c r="R301" s="10"/>
      <c r="S301" s="10"/>
      <c r="T301" t="s">
        <v>813</v>
      </c>
      <c r="W301" s="10" t="s">
        <v>802</v>
      </c>
      <c r="Y301" t="s">
        <v>826</v>
      </c>
      <c r="Z301" t="s">
        <v>826</v>
      </c>
      <c r="AA301" t="s">
        <v>826</v>
      </c>
      <c r="AB301" t="str">
        <f t="shared" si="14"/>
        <v/>
      </c>
    </row>
    <row r="302" spans="1:28" x14ac:dyDescent="0.2">
      <c r="B302" s="3" t="s">
        <v>21</v>
      </c>
      <c r="C302" s="3">
        <v>10</v>
      </c>
      <c r="D302" s="3" t="s">
        <v>22</v>
      </c>
      <c r="E302" s="3" t="s">
        <v>23</v>
      </c>
      <c r="F302" s="3">
        <v>7</v>
      </c>
      <c r="G302" s="3">
        <v>7</v>
      </c>
      <c r="H302" s="3"/>
      <c r="I302" s="3">
        <v>2.347</v>
      </c>
      <c r="J302" s="3">
        <v>3.121</v>
      </c>
      <c r="K302">
        <f t="shared" si="12"/>
        <v>9.0015687615329156</v>
      </c>
      <c r="L302" s="3" t="s">
        <v>32</v>
      </c>
      <c r="M302" t="s">
        <v>25</v>
      </c>
      <c r="N302" s="3" t="s">
        <v>26</v>
      </c>
      <c r="O302" t="str">
        <f t="shared" si="13"/>
        <v>CG_D10_T1_K16.jpg</v>
      </c>
      <c r="Q302" s="2" t="s">
        <v>764</v>
      </c>
      <c r="T302" s="3" t="s">
        <v>807</v>
      </c>
      <c r="U302" t="str">
        <f>IF(H302&gt;0,IF(L302="live",H302*0.84,H302),"")</f>
        <v/>
      </c>
      <c r="V302" t="str">
        <f>IF(H302&gt;0,IF(L302="live",H302*0.87,H302),"")</f>
        <v/>
      </c>
      <c r="W302" s="3" t="s">
        <v>802</v>
      </c>
      <c r="Y302" t="s">
        <v>827</v>
      </c>
      <c r="Z302" t="s">
        <v>827</v>
      </c>
      <c r="AA302" t="s">
        <v>826</v>
      </c>
      <c r="AB302" t="str">
        <f t="shared" si="14"/>
        <v>remove</v>
      </c>
    </row>
    <row r="303" spans="1:28" x14ac:dyDescent="0.2">
      <c r="A303" s="10"/>
      <c r="B303" s="10" t="s">
        <v>21</v>
      </c>
      <c r="C303" s="10">
        <v>10</v>
      </c>
      <c r="D303" s="10" t="s">
        <v>22</v>
      </c>
      <c r="E303" s="10" t="s">
        <v>23</v>
      </c>
      <c r="F303" s="10">
        <v>7</v>
      </c>
      <c r="G303" s="10">
        <v>7</v>
      </c>
      <c r="H303" s="10"/>
      <c r="I303" s="10">
        <v>2.347</v>
      </c>
      <c r="J303" s="10">
        <v>3.121</v>
      </c>
      <c r="K303">
        <f t="shared" si="12"/>
        <v>9.0015687615329156</v>
      </c>
      <c r="L303" s="10" t="s">
        <v>32</v>
      </c>
      <c r="M303" t="s">
        <v>25</v>
      </c>
      <c r="N303" s="10" t="s">
        <v>26</v>
      </c>
      <c r="O303" s="10" t="str">
        <f t="shared" si="13"/>
        <v>CG_D10_T1_K16.jpg</v>
      </c>
      <c r="P303" s="10"/>
      <c r="Q303" s="2" t="s">
        <v>764</v>
      </c>
      <c r="R303" s="10"/>
      <c r="S303" s="10"/>
      <c r="T303" t="s">
        <v>813</v>
      </c>
      <c r="W303" s="10" t="s">
        <v>802</v>
      </c>
      <c r="Y303" t="s">
        <v>826</v>
      </c>
      <c r="Z303" t="s">
        <v>826</v>
      </c>
      <c r="AA303" t="s">
        <v>826</v>
      </c>
      <c r="AB303" t="str">
        <f t="shared" si="14"/>
        <v/>
      </c>
    </row>
    <row r="304" spans="1:28" x14ac:dyDescent="0.2">
      <c r="B304" s="3" t="s">
        <v>21</v>
      </c>
      <c r="C304" s="3">
        <v>10</v>
      </c>
      <c r="D304" s="3" t="s">
        <v>22</v>
      </c>
      <c r="E304" s="3" t="s">
        <v>23</v>
      </c>
      <c r="F304" s="3">
        <v>8</v>
      </c>
      <c r="G304" s="3">
        <v>8</v>
      </c>
      <c r="H304" s="3"/>
      <c r="I304" s="3">
        <v>2.36</v>
      </c>
      <c r="J304" s="3">
        <v>3.4660000000000002</v>
      </c>
      <c r="K304">
        <f t="shared" si="12"/>
        <v>10.107664539237332</v>
      </c>
      <c r="L304" s="3" t="s">
        <v>32</v>
      </c>
      <c r="M304" t="s">
        <v>25</v>
      </c>
      <c r="N304" s="3" t="s">
        <v>26</v>
      </c>
      <c r="O304" t="str">
        <f t="shared" si="13"/>
        <v>CG_D10_T1_K16.jpg</v>
      </c>
      <c r="Q304" s="2" t="s">
        <v>764</v>
      </c>
      <c r="T304" s="3" t="s">
        <v>807</v>
      </c>
      <c r="U304" t="str">
        <f>IF(H304&gt;0,IF(L304="live",H304*0.84,H304),"")</f>
        <v/>
      </c>
      <c r="V304" t="str">
        <f>IF(H304&gt;0,IF(L304="live",H304*0.87,H304),"")</f>
        <v/>
      </c>
      <c r="W304" s="3" t="s">
        <v>802</v>
      </c>
      <c r="Y304" t="s">
        <v>827</v>
      </c>
      <c r="Z304" t="s">
        <v>827</v>
      </c>
      <c r="AA304" t="s">
        <v>826</v>
      </c>
      <c r="AB304" t="str">
        <f t="shared" si="14"/>
        <v>remove</v>
      </c>
    </row>
    <row r="305" spans="1:28" x14ac:dyDescent="0.2">
      <c r="A305" s="10"/>
      <c r="B305" s="10" t="s">
        <v>21</v>
      </c>
      <c r="C305" s="10">
        <v>10</v>
      </c>
      <c r="D305" s="10" t="s">
        <v>22</v>
      </c>
      <c r="E305" s="10" t="s">
        <v>23</v>
      </c>
      <c r="F305" s="10">
        <v>8</v>
      </c>
      <c r="G305" s="10">
        <v>8</v>
      </c>
      <c r="H305" s="10"/>
      <c r="I305" s="10">
        <v>2.36</v>
      </c>
      <c r="J305" s="10">
        <v>3.4660000000000002</v>
      </c>
      <c r="K305">
        <f t="shared" si="12"/>
        <v>10.107664539237332</v>
      </c>
      <c r="L305" s="10" t="s">
        <v>32</v>
      </c>
      <c r="M305" t="s">
        <v>25</v>
      </c>
      <c r="N305" s="10" t="s">
        <v>26</v>
      </c>
      <c r="O305" s="10" t="str">
        <f t="shared" si="13"/>
        <v>CG_D10_T1_K16.jpg</v>
      </c>
      <c r="P305" s="10"/>
      <c r="Q305" s="2" t="s">
        <v>764</v>
      </c>
      <c r="R305" s="10"/>
      <c r="S305" s="10"/>
      <c r="T305" t="s">
        <v>813</v>
      </c>
      <c r="W305" s="10" t="s">
        <v>802</v>
      </c>
      <c r="Y305" t="s">
        <v>826</v>
      </c>
      <c r="Z305" t="s">
        <v>826</v>
      </c>
      <c r="AA305" t="s">
        <v>826</v>
      </c>
      <c r="AB305" t="str">
        <f t="shared" si="14"/>
        <v/>
      </c>
    </row>
    <row r="306" spans="1:28" x14ac:dyDescent="0.2">
      <c r="B306" s="3" t="s">
        <v>21</v>
      </c>
      <c r="C306" s="3">
        <v>10</v>
      </c>
      <c r="D306" s="3" t="s">
        <v>22</v>
      </c>
      <c r="E306" s="3" t="s">
        <v>23</v>
      </c>
      <c r="F306" s="3">
        <v>9</v>
      </c>
      <c r="G306" s="3">
        <v>9</v>
      </c>
      <c r="H306" s="3"/>
      <c r="I306" s="3">
        <v>2.1269999999999998</v>
      </c>
      <c r="J306" s="3">
        <v>2.544</v>
      </c>
      <c r="K306">
        <f t="shared" si="12"/>
        <v>6.0262943722466389</v>
      </c>
      <c r="L306" s="3" t="s">
        <v>32</v>
      </c>
      <c r="M306" t="s">
        <v>25</v>
      </c>
      <c r="N306" s="3" t="s">
        <v>26</v>
      </c>
      <c r="O306" t="str">
        <f t="shared" si="13"/>
        <v>CG_D10_T1_K16.jpg</v>
      </c>
      <c r="Q306" s="2" t="s">
        <v>764</v>
      </c>
      <c r="T306" s="3" t="s">
        <v>807</v>
      </c>
      <c r="U306" t="str">
        <f>IF(H306&gt;0,IF(L306="live",H306*0.84,H306),"")</f>
        <v/>
      </c>
      <c r="V306" t="str">
        <f>IF(H306&gt;0,IF(L306="live",H306*0.87,H306),"")</f>
        <v/>
      </c>
      <c r="W306" s="3" t="s">
        <v>802</v>
      </c>
      <c r="Y306" t="s">
        <v>827</v>
      </c>
      <c r="Z306" t="s">
        <v>827</v>
      </c>
      <c r="AA306" t="s">
        <v>826</v>
      </c>
      <c r="AB306" t="str">
        <f t="shared" si="14"/>
        <v>remove</v>
      </c>
    </row>
    <row r="307" spans="1:28" x14ac:dyDescent="0.2">
      <c r="A307" s="10"/>
      <c r="B307" s="10" t="s">
        <v>21</v>
      </c>
      <c r="C307" s="10">
        <v>10</v>
      </c>
      <c r="D307" s="10" t="s">
        <v>22</v>
      </c>
      <c r="E307" s="10" t="s">
        <v>23</v>
      </c>
      <c r="F307" s="10">
        <v>9</v>
      </c>
      <c r="G307" s="10">
        <v>9</v>
      </c>
      <c r="H307" s="10"/>
      <c r="I307" s="10">
        <v>2.1269999999999998</v>
      </c>
      <c r="J307" s="10">
        <v>2.544</v>
      </c>
      <c r="K307">
        <f t="shared" si="12"/>
        <v>6.0262943722466389</v>
      </c>
      <c r="L307" s="10" t="s">
        <v>32</v>
      </c>
      <c r="M307" t="s">
        <v>25</v>
      </c>
      <c r="N307" s="10" t="s">
        <v>26</v>
      </c>
      <c r="O307" s="10" t="str">
        <f t="shared" si="13"/>
        <v>CG_D10_T1_K16.jpg</v>
      </c>
      <c r="P307" s="10"/>
      <c r="Q307" s="2" t="s">
        <v>764</v>
      </c>
      <c r="R307" s="10"/>
      <c r="S307" s="10"/>
      <c r="T307" t="s">
        <v>813</v>
      </c>
      <c r="W307" s="10" t="s">
        <v>802</v>
      </c>
      <c r="Y307" t="s">
        <v>826</v>
      </c>
      <c r="Z307" t="s">
        <v>826</v>
      </c>
      <c r="AA307" t="s">
        <v>826</v>
      </c>
      <c r="AB307" t="str">
        <f t="shared" si="14"/>
        <v/>
      </c>
    </row>
    <row r="308" spans="1:28" x14ac:dyDescent="0.2">
      <c r="B308" s="3" t="s">
        <v>21</v>
      </c>
      <c r="C308" s="3">
        <v>10</v>
      </c>
      <c r="D308" s="3" t="s">
        <v>22</v>
      </c>
      <c r="E308" s="3" t="s">
        <v>23</v>
      </c>
      <c r="F308" s="3">
        <v>10</v>
      </c>
      <c r="G308" s="3">
        <v>10</v>
      </c>
      <c r="H308" s="3"/>
      <c r="I308" s="3">
        <v>2.274</v>
      </c>
      <c r="J308" s="3">
        <v>3.24</v>
      </c>
      <c r="K308">
        <f t="shared" si="12"/>
        <v>8.7725163514536</v>
      </c>
      <c r="L308" s="3" t="s">
        <v>32</v>
      </c>
      <c r="M308" t="s">
        <v>25</v>
      </c>
      <c r="N308" s="3" t="s">
        <v>26</v>
      </c>
      <c r="O308" t="str">
        <f t="shared" si="13"/>
        <v>CG_D10_T1_K16.jpg</v>
      </c>
      <c r="Q308" s="2" t="s">
        <v>764</v>
      </c>
      <c r="T308" s="3" t="s">
        <v>807</v>
      </c>
      <c r="U308" t="str">
        <f>IF(H308&gt;0,IF(L308="live",H308*0.84,H308),"")</f>
        <v/>
      </c>
      <c r="V308" t="str">
        <f>IF(H308&gt;0,IF(L308="live",H308*0.87,H308),"")</f>
        <v/>
      </c>
      <c r="W308" s="3" t="s">
        <v>802</v>
      </c>
      <c r="Y308" t="s">
        <v>827</v>
      </c>
      <c r="Z308" t="s">
        <v>827</v>
      </c>
      <c r="AA308" t="s">
        <v>826</v>
      </c>
      <c r="AB308" t="str">
        <f t="shared" si="14"/>
        <v>remove</v>
      </c>
    </row>
    <row r="309" spans="1:28" x14ac:dyDescent="0.2">
      <c r="A309" s="10"/>
      <c r="B309" s="10" t="s">
        <v>21</v>
      </c>
      <c r="C309" s="10">
        <v>10</v>
      </c>
      <c r="D309" s="10" t="s">
        <v>22</v>
      </c>
      <c r="E309" s="10" t="s">
        <v>23</v>
      </c>
      <c r="F309" s="10">
        <v>10</v>
      </c>
      <c r="G309" s="10">
        <v>10</v>
      </c>
      <c r="H309" s="10"/>
      <c r="I309" s="10">
        <v>2.274</v>
      </c>
      <c r="J309" s="10">
        <v>3.24</v>
      </c>
      <c r="K309">
        <f t="shared" si="12"/>
        <v>8.7725163514536</v>
      </c>
      <c r="L309" s="10" t="s">
        <v>32</v>
      </c>
      <c r="M309" t="s">
        <v>25</v>
      </c>
      <c r="N309" s="10" t="s">
        <v>26</v>
      </c>
      <c r="O309" s="10" t="str">
        <f t="shared" si="13"/>
        <v>CG_D10_T1_K16.jpg</v>
      </c>
      <c r="P309" s="10"/>
      <c r="Q309" s="2" t="s">
        <v>764</v>
      </c>
      <c r="R309" s="10"/>
      <c r="S309" s="10"/>
      <c r="T309" t="s">
        <v>813</v>
      </c>
      <c r="W309" s="10" t="s">
        <v>802</v>
      </c>
      <c r="Y309" t="s">
        <v>826</v>
      </c>
      <c r="Z309" t="s">
        <v>826</v>
      </c>
      <c r="AA309" t="s">
        <v>826</v>
      </c>
      <c r="AB309" t="str">
        <f t="shared" si="14"/>
        <v/>
      </c>
    </row>
    <row r="310" spans="1:28" x14ac:dyDescent="0.2">
      <c r="B310" s="3" t="s">
        <v>21</v>
      </c>
      <c r="C310" s="3">
        <v>10</v>
      </c>
      <c r="D310" s="3" t="s">
        <v>22</v>
      </c>
      <c r="E310" s="3" t="s">
        <v>94</v>
      </c>
      <c r="F310" s="3">
        <v>1</v>
      </c>
      <c r="G310" s="3">
        <v>1</v>
      </c>
      <c r="H310" s="3"/>
      <c r="I310" s="3">
        <v>2.5590000000000002</v>
      </c>
      <c r="J310" s="3">
        <v>3.3330000000000002</v>
      </c>
      <c r="K310">
        <f t="shared" si="12"/>
        <v>11.428102866970846</v>
      </c>
      <c r="L310" s="3" t="s">
        <v>32</v>
      </c>
      <c r="M310" t="s">
        <v>25</v>
      </c>
      <c r="N310" s="3" t="s">
        <v>26</v>
      </c>
      <c r="O310" t="str">
        <f t="shared" si="13"/>
        <v>CG_D10_T1_K2.jpg</v>
      </c>
      <c r="Q310" s="2" t="s">
        <v>764</v>
      </c>
      <c r="T310" s="3" t="s">
        <v>807</v>
      </c>
      <c r="U310" t="str">
        <f>IF(H310&gt;0,IF(L310="live",H310*0.84,H310),"")</f>
        <v/>
      </c>
      <c r="V310" t="str">
        <f>IF(H310&gt;0,IF(L310="live",H310*0.87,H310),"")</f>
        <v/>
      </c>
      <c r="W310" s="3" t="s">
        <v>802</v>
      </c>
      <c r="Y310" t="s">
        <v>827</v>
      </c>
      <c r="Z310" t="s">
        <v>827</v>
      </c>
      <c r="AA310" t="s">
        <v>826</v>
      </c>
      <c r="AB310" t="str">
        <f t="shared" si="14"/>
        <v>remove</v>
      </c>
    </row>
    <row r="311" spans="1:28" x14ac:dyDescent="0.2">
      <c r="A311" s="10"/>
      <c r="B311" s="10" t="s">
        <v>21</v>
      </c>
      <c r="C311" s="10">
        <v>10</v>
      </c>
      <c r="D311" s="10" t="s">
        <v>22</v>
      </c>
      <c r="E311" s="10" t="s">
        <v>94</v>
      </c>
      <c r="F311" s="10">
        <v>1</v>
      </c>
      <c r="G311" s="10">
        <v>1</v>
      </c>
      <c r="H311" s="10"/>
      <c r="I311" s="10">
        <v>2.5590000000000002</v>
      </c>
      <c r="J311" s="10">
        <v>3.3330000000000002</v>
      </c>
      <c r="K311">
        <f t="shared" si="12"/>
        <v>11.428102866970846</v>
      </c>
      <c r="L311" s="10" t="s">
        <v>32</v>
      </c>
      <c r="M311" t="s">
        <v>25</v>
      </c>
      <c r="N311" s="10" t="s">
        <v>26</v>
      </c>
      <c r="O311" s="10" t="str">
        <f t="shared" si="13"/>
        <v>CG_D10_T1_K2.jpg</v>
      </c>
      <c r="P311" s="10"/>
      <c r="Q311" s="2" t="s">
        <v>764</v>
      </c>
      <c r="R311" s="10"/>
      <c r="S311" s="10"/>
      <c r="T311" t="s">
        <v>813</v>
      </c>
      <c r="W311" s="10" t="s">
        <v>802</v>
      </c>
      <c r="Y311" t="s">
        <v>826</v>
      </c>
      <c r="Z311" t="s">
        <v>826</v>
      </c>
      <c r="AA311" t="s">
        <v>826</v>
      </c>
      <c r="AB311" t="str">
        <f t="shared" si="14"/>
        <v/>
      </c>
    </row>
    <row r="312" spans="1:28" x14ac:dyDescent="0.2">
      <c r="B312" s="3" t="s">
        <v>21</v>
      </c>
      <c r="C312" s="3">
        <v>10</v>
      </c>
      <c r="D312" s="3" t="s">
        <v>22</v>
      </c>
      <c r="E312" s="3" t="s">
        <v>94</v>
      </c>
      <c r="F312" s="3">
        <v>2</v>
      </c>
      <c r="G312" s="3">
        <v>2</v>
      </c>
      <c r="H312" s="3"/>
      <c r="I312" s="3">
        <v>2.331</v>
      </c>
      <c r="J312" s="3">
        <v>2.7909999999999999</v>
      </c>
      <c r="K312">
        <f t="shared" si="12"/>
        <v>7.9404047229090144</v>
      </c>
      <c r="L312" s="3" t="s">
        <v>32</v>
      </c>
      <c r="M312" t="s">
        <v>25</v>
      </c>
      <c r="N312" s="3" t="s">
        <v>26</v>
      </c>
      <c r="O312" t="str">
        <f t="shared" si="13"/>
        <v>CG_D10_T1_K2.jpg</v>
      </c>
      <c r="Q312" s="2" t="s">
        <v>764</v>
      </c>
      <c r="T312" s="3" t="s">
        <v>807</v>
      </c>
      <c r="U312" t="str">
        <f>IF(H312&gt;0,IF(L312="live",H312*0.84,H312),"")</f>
        <v/>
      </c>
      <c r="V312" t="str">
        <f>IF(H312&gt;0,IF(L312="live",H312*0.87,H312),"")</f>
        <v/>
      </c>
      <c r="W312" s="3" t="s">
        <v>802</v>
      </c>
      <c r="Y312" t="s">
        <v>827</v>
      </c>
      <c r="Z312" t="s">
        <v>827</v>
      </c>
      <c r="AA312" t="s">
        <v>826</v>
      </c>
      <c r="AB312" t="str">
        <f t="shared" si="14"/>
        <v>remove</v>
      </c>
    </row>
    <row r="313" spans="1:28" x14ac:dyDescent="0.2">
      <c r="A313" s="10"/>
      <c r="B313" s="10" t="s">
        <v>21</v>
      </c>
      <c r="C313" s="10">
        <v>10</v>
      </c>
      <c r="D313" s="10" t="s">
        <v>22</v>
      </c>
      <c r="E313" s="10" t="s">
        <v>94</v>
      </c>
      <c r="F313" s="10">
        <v>2</v>
      </c>
      <c r="G313" s="10">
        <v>2</v>
      </c>
      <c r="H313" s="10"/>
      <c r="I313" s="10">
        <v>2.331</v>
      </c>
      <c r="J313" s="10">
        <v>2.7909999999999999</v>
      </c>
      <c r="K313">
        <f t="shared" si="12"/>
        <v>7.9404047229090144</v>
      </c>
      <c r="L313" s="10" t="s">
        <v>32</v>
      </c>
      <c r="M313" t="s">
        <v>25</v>
      </c>
      <c r="N313" s="10" t="s">
        <v>26</v>
      </c>
      <c r="O313" s="10" t="str">
        <f t="shared" si="13"/>
        <v>CG_D10_T1_K2.jpg</v>
      </c>
      <c r="P313" s="10"/>
      <c r="Q313" s="2" t="s">
        <v>764</v>
      </c>
      <c r="R313" s="10"/>
      <c r="S313" s="10"/>
      <c r="T313" t="s">
        <v>813</v>
      </c>
      <c r="W313" s="10" t="s">
        <v>802</v>
      </c>
      <c r="Y313" t="s">
        <v>826</v>
      </c>
      <c r="Z313" t="s">
        <v>826</v>
      </c>
      <c r="AA313" t="s">
        <v>826</v>
      </c>
      <c r="AB313" t="str">
        <f t="shared" si="14"/>
        <v/>
      </c>
    </row>
    <row r="314" spans="1:28" x14ac:dyDescent="0.2">
      <c r="B314" s="3" t="s">
        <v>21</v>
      </c>
      <c r="C314" s="3">
        <v>10</v>
      </c>
      <c r="D314" s="3" t="s">
        <v>22</v>
      </c>
      <c r="E314" s="3" t="s">
        <v>94</v>
      </c>
      <c r="F314" s="3">
        <v>3</v>
      </c>
      <c r="G314" s="3">
        <v>3</v>
      </c>
      <c r="H314" s="3"/>
      <c r="I314" s="3">
        <v>2.2719999999999998</v>
      </c>
      <c r="J314" s="3">
        <v>3.0470000000000002</v>
      </c>
      <c r="K314">
        <f t="shared" si="12"/>
        <v>8.2354505495773846</v>
      </c>
      <c r="L314" s="3" t="s">
        <v>32</v>
      </c>
      <c r="M314" t="s">
        <v>25</v>
      </c>
      <c r="N314" s="3" t="s">
        <v>26</v>
      </c>
      <c r="O314" t="str">
        <f t="shared" si="13"/>
        <v>CG_D10_T1_K2.jpg</v>
      </c>
      <c r="Q314" s="2" t="s">
        <v>764</v>
      </c>
      <c r="T314" s="3" t="s">
        <v>807</v>
      </c>
      <c r="U314" t="str">
        <f>IF(H314&gt;0,IF(L314="live",H314*0.84,H314),"")</f>
        <v/>
      </c>
      <c r="V314" t="str">
        <f>IF(H314&gt;0,IF(L314="live",H314*0.87,H314),"")</f>
        <v/>
      </c>
      <c r="W314" s="3" t="s">
        <v>802</v>
      </c>
      <c r="Y314" t="s">
        <v>827</v>
      </c>
      <c r="Z314" t="s">
        <v>827</v>
      </c>
      <c r="AA314" t="s">
        <v>826</v>
      </c>
      <c r="AB314" t="str">
        <f t="shared" si="14"/>
        <v>remove</v>
      </c>
    </row>
    <row r="315" spans="1:28" x14ac:dyDescent="0.2">
      <c r="A315" s="10"/>
      <c r="B315" s="10" t="s">
        <v>21</v>
      </c>
      <c r="C315" s="10">
        <v>10</v>
      </c>
      <c r="D315" s="10" t="s">
        <v>22</v>
      </c>
      <c r="E315" s="10" t="s">
        <v>94</v>
      </c>
      <c r="F315" s="10">
        <v>3</v>
      </c>
      <c r="G315" s="10">
        <v>3</v>
      </c>
      <c r="H315" s="10"/>
      <c r="I315" s="10">
        <v>2.2719999999999998</v>
      </c>
      <c r="J315" s="10">
        <v>3.0470000000000002</v>
      </c>
      <c r="K315">
        <f t="shared" si="12"/>
        <v>8.2354505495773846</v>
      </c>
      <c r="L315" s="10" t="s">
        <v>32</v>
      </c>
      <c r="M315" t="s">
        <v>25</v>
      </c>
      <c r="N315" s="10" t="s">
        <v>26</v>
      </c>
      <c r="O315" s="10" t="str">
        <f t="shared" si="13"/>
        <v>CG_D10_T1_K2.jpg</v>
      </c>
      <c r="P315" s="10"/>
      <c r="Q315" s="2" t="s">
        <v>764</v>
      </c>
      <c r="R315" s="10"/>
      <c r="S315" s="10"/>
      <c r="T315" t="s">
        <v>813</v>
      </c>
      <c r="W315" s="10" t="s">
        <v>802</v>
      </c>
      <c r="Y315" t="s">
        <v>826</v>
      </c>
      <c r="Z315" t="s">
        <v>826</v>
      </c>
      <c r="AA315" t="s">
        <v>826</v>
      </c>
      <c r="AB315" t="str">
        <f t="shared" si="14"/>
        <v/>
      </c>
    </row>
    <row r="316" spans="1:28" x14ac:dyDescent="0.2">
      <c r="B316" s="3" t="s">
        <v>21</v>
      </c>
      <c r="C316" s="3">
        <v>10</v>
      </c>
      <c r="D316" s="3" t="s">
        <v>22</v>
      </c>
      <c r="E316" s="3" t="s">
        <v>94</v>
      </c>
      <c r="F316" s="3">
        <v>4</v>
      </c>
      <c r="G316" s="3">
        <v>4</v>
      </c>
      <c r="H316" s="3"/>
      <c r="I316" s="3">
        <v>2.5230000000000001</v>
      </c>
      <c r="J316" s="3">
        <v>2.7320000000000002</v>
      </c>
      <c r="K316">
        <f t="shared" si="12"/>
        <v>9.1057023850054204</v>
      </c>
      <c r="L316" s="3" t="s">
        <v>32</v>
      </c>
      <c r="M316" t="s">
        <v>25</v>
      </c>
      <c r="N316" s="3" t="s">
        <v>26</v>
      </c>
      <c r="O316" t="str">
        <f t="shared" si="13"/>
        <v>CG_D10_T1_K2.jpg</v>
      </c>
      <c r="Q316" s="2" t="s">
        <v>764</v>
      </c>
      <c r="T316" s="3" t="s">
        <v>807</v>
      </c>
      <c r="U316" t="str">
        <f>IF(H316&gt;0,IF(L316="live",H316*0.84,H316),"")</f>
        <v/>
      </c>
      <c r="V316" t="str">
        <f>IF(H316&gt;0,IF(L316="live",H316*0.87,H316),"")</f>
        <v/>
      </c>
      <c r="W316" s="3" t="s">
        <v>802</v>
      </c>
      <c r="Y316" t="s">
        <v>827</v>
      </c>
      <c r="Z316" t="s">
        <v>827</v>
      </c>
      <c r="AA316" t="s">
        <v>826</v>
      </c>
      <c r="AB316" t="str">
        <f t="shared" si="14"/>
        <v>remove</v>
      </c>
    </row>
    <row r="317" spans="1:28" x14ac:dyDescent="0.2">
      <c r="A317" s="10"/>
      <c r="B317" s="10" t="s">
        <v>21</v>
      </c>
      <c r="C317" s="10">
        <v>10</v>
      </c>
      <c r="D317" s="10" t="s">
        <v>22</v>
      </c>
      <c r="E317" s="10" t="s">
        <v>94</v>
      </c>
      <c r="F317" s="10">
        <v>4</v>
      </c>
      <c r="G317" s="10">
        <v>4</v>
      </c>
      <c r="H317" s="10"/>
      <c r="I317" s="10">
        <v>2.5230000000000001</v>
      </c>
      <c r="J317" s="10">
        <v>2.7320000000000002</v>
      </c>
      <c r="K317">
        <f t="shared" si="12"/>
        <v>9.1057023850054204</v>
      </c>
      <c r="L317" s="10" t="s">
        <v>32</v>
      </c>
      <c r="M317" t="s">
        <v>25</v>
      </c>
      <c r="N317" s="10" t="s">
        <v>26</v>
      </c>
      <c r="O317" s="10" t="str">
        <f t="shared" si="13"/>
        <v>CG_D10_T1_K2.jpg</v>
      </c>
      <c r="P317" s="10"/>
      <c r="Q317" s="2" t="s">
        <v>764</v>
      </c>
      <c r="R317" s="10"/>
      <c r="S317" s="10"/>
      <c r="T317" t="s">
        <v>813</v>
      </c>
      <c r="W317" s="10" t="s">
        <v>802</v>
      </c>
      <c r="Y317" t="s">
        <v>826</v>
      </c>
      <c r="Z317" t="s">
        <v>826</v>
      </c>
      <c r="AA317" t="s">
        <v>826</v>
      </c>
      <c r="AB317" t="str">
        <f t="shared" si="14"/>
        <v/>
      </c>
    </row>
    <row r="318" spans="1:28" x14ac:dyDescent="0.2">
      <c r="B318" s="3" t="s">
        <v>21</v>
      </c>
      <c r="C318" s="3">
        <v>10</v>
      </c>
      <c r="D318" s="3" t="s">
        <v>22</v>
      </c>
      <c r="E318" s="3" t="s">
        <v>94</v>
      </c>
      <c r="F318" s="3">
        <v>5</v>
      </c>
      <c r="G318" s="3">
        <v>5</v>
      </c>
      <c r="H318" s="3"/>
      <c r="I318" s="3">
        <v>2.4039999999999999</v>
      </c>
      <c r="J318" s="3">
        <v>2.4729999999999999</v>
      </c>
      <c r="K318">
        <f t="shared" si="12"/>
        <v>7.4832679915628519</v>
      </c>
      <c r="L318" s="3" t="s">
        <v>32</v>
      </c>
      <c r="M318" t="s">
        <v>25</v>
      </c>
      <c r="N318" s="3" t="s">
        <v>26</v>
      </c>
      <c r="O318" t="str">
        <f t="shared" si="13"/>
        <v>CG_D10_T1_K2.jpg</v>
      </c>
      <c r="Q318" s="2" t="s">
        <v>764</v>
      </c>
      <c r="T318" s="3" t="s">
        <v>807</v>
      </c>
      <c r="U318" t="str">
        <f>IF(H318&gt;0,IF(L318="live",H318*0.84,H318),"")</f>
        <v/>
      </c>
      <c r="V318" t="str">
        <f>IF(H318&gt;0,IF(L318="live",H318*0.87,H318),"")</f>
        <v/>
      </c>
      <c r="W318" s="3" t="s">
        <v>802</v>
      </c>
      <c r="Y318" t="s">
        <v>827</v>
      </c>
      <c r="Z318" t="s">
        <v>827</v>
      </c>
      <c r="AA318" t="s">
        <v>826</v>
      </c>
      <c r="AB318" t="str">
        <f t="shared" si="14"/>
        <v>remove</v>
      </c>
    </row>
    <row r="319" spans="1:28" x14ac:dyDescent="0.2">
      <c r="A319" s="10"/>
      <c r="B319" s="10" t="s">
        <v>21</v>
      </c>
      <c r="C319" s="10">
        <v>10</v>
      </c>
      <c r="D319" s="10" t="s">
        <v>22</v>
      </c>
      <c r="E319" s="10" t="s">
        <v>94</v>
      </c>
      <c r="F319" s="10">
        <v>5</v>
      </c>
      <c r="G319" s="10">
        <v>5</v>
      </c>
      <c r="H319" s="10"/>
      <c r="I319" s="10">
        <v>2.4039999999999999</v>
      </c>
      <c r="J319" s="10">
        <v>2.4729999999999999</v>
      </c>
      <c r="K319">
        <f t="shared" si="12"/>
        <v>7.4832679915628519</v>
      </c>
      <c r="L319" s="10" t="s">
        <v>32</v>
      </c>
      <c r="M319" t="s">
        <v>25</v>
      </c>
      <c r="N319" s="10" t="s">
        <v>26</v>
      </c>
      <c r="O319" s="10" t="str">
        <f t="shared" si="13"/>
        <v>CG_D10_T1_K2.jpg</v>
      </c>
      <c r="P319" s="10"/>
      <c r="Q319" s="2" t="s">
        <v>764</v>
      </c>
      <c r="R319" s="10"/>
      <c r="S319" s="10"/>
      <c r="T319" t="s">
        <v>813</v>
      </c>
      <c r="W319" s="10" t="s">
        <v>802</v>
      </c>
      <c r="Y319" t="s">
        <v>826</v>
      </c>
      <c r="Z319" t="s">
        <v>826</v>
      </c>
      <c r="AA319" t="s">
        <v>826</v>
      </c>
      <c r="AB319" t="str">
        <f t="shared" si="14"/>
        <v/>
      </c>
    </row>
    <row r="320" spans="1:28" x14ac:dyDescent="0.2">
      <c r="B320" s="3" t="s">
        <v>21</v>
      </c>
      <c r="C320" s="3">
        <v>10</v>
      </c>
      <c r="D320" s="3" t="s">
        <v>22</v>
      </c>
      <c r="E320" s="3" t="s">
        <v>94</v>
      </c>
      <c r="F320" s="3">
        <v>6</v>
      </c>
      <c r="G320" s="3">
        <v>6</v>
      </c>
      <c r="H320" s="3"/>
      <c r="I320" s="3">
        <v>2.4390000000000001</v>
      </c>
      <c r="J320" s="3">
        <v>2.6379999999999999</v>
      </c>
      <c r="K320">
        <f t="shared" si="12"/>
        <v>8.2166851780094685</v>
      </c>
      <c r="L320" s="3" t="s">
        <v>32</v>
      </c>
      <c r="M320" t="s">
        <v>25</v>
      </c>
      <c r="N320" s="3" t="s">
        <v>26</v>
      </c>
      <c r="O320" t="str">
        <f t="shared" si="13"/>
        <v>CG_D10_T1_K2.jpg</v>
      </c>
      <c r="Q320" s="2" t="s">
        <v>764</v>
      </c>
      <c r="T320" s="3" t="s">
        <v>807</v>
      </c>
      <c r="U320" t="str">
        <f>IF(H320&gt;0,IF(L320="live",H320*0.84,H320),"")</f>
        <v/>
      </c>
      <c r="V320" t="str">
        <f>IF(H320&gt;0,IF(L320="live",H320*0.87,H320),"")</f>
        <v/>
      </c>
      <c r="W320" s="3" t="s">
        <v>802</v>
      </c>
      <c r="Y320" t="s">
        <v>827</v>
      </c>
      <c r="Z320" t="s">
        <v>827</v>
      </c>
      <c r="AA320" t="s">
        <v>826</v>
      </c>
      <c r="AB320" t="str">
        <f t="shared" si="14"/>
        <v>remove</v>
      </c>
    </row>
    <row r="321" spans="1:28" x14ac:dyDescent="0.2">
      <c r="A321" s="10"/>
      <c r="B321" s="10" t="s">
        <v>21</v>
      </c>
      <c r="C321" s="10">
        <v>10</v>
      </c>
      <c r="D321" s="10" t="s">
        <v>22</v>
      </c>
      <c r="E321" s="10" t="s">
        <v>94</v>
      </c>
      <c r="F321" s="10">
        <v>6</v>
      </c>
      <c r="G321" s="10">
        <v>6</v>
      </c>
      <c r="H321" s="10"/>
      <c r="I321" s="10">
        <v>2.4390000000000001</v>
      </c>
      <c r="J321" s="10">
        <v>2.6379999999999999</v>
      </c>
      <c r="K321">
        <f t="shared" si="12"/>
        <v>8.2166851780094685</v>
      </c>
      <c r="L321" s="10" t="s">
        <v>32</v>
      </c>
      <c r="M321" t="s">
        <v>25</v>
      </c>
      <c r="N321" s="10" t="s">
        <v>26</v>
      </c>
      <c r="O321" s="10" t="str">
        <f t="shared" si="13"/>
        <v>CG_D10_T1_K2.jpg</v>
      </c>
      <c r="P321" s="10"/>
      <c r="Q321" s="2" t="s">
        <v>764</v>
      </c>
      <c r="R321" s="10"/>
      <c r="S321" s="10"/>
      <c r="T321" t="s">
        <v>813</v>
      </c>
      <c r="W321" s="10" t="s">
        <v>802</v>
      </c>
      <c r="Y321" t="s">
        <v>826</v>
      </c>
      <c r="Z321" t="s">
        <v>826</v>
      </c>
      <c r="AA321" t="s">
        <v>826</v>
      </c>
      <c r="AB321" t="str">
        <f t="shared" si="14"/>
        <v/>
      </c>
    </row>
    <row r="322" spans="1:28" x14ac:dyDescent="0.2">
      <c r="B322" s="3" t="s">
        <v>21</v>
      </c>
      <c r="C322" s="3">
        <v>10</v>
      </c>
      <c r="D322" s="3" t="s">
        <v>22</v>
      </c>
      <c r="E322" s="3" t="s">
        <v>94</v>
      </c>
      <c r="F322" s="3">
        <v>7</v>
      </c>
      <c r="G322" s="3">
        <v>7</v>
      </c>
      <c r="H322" s="3"/>
      <c r="I322" s="3">
        <v>2.2650000000000001</v>
      </c>
      <c r="J322" s="3">
        <v>2.5</v>
      </c>
      <c r="K322">
        <f t="shared" ref="K322:K385" si="15">IF(I322&gt;0,(J322*(I322^2))*(3.14159/6),"")</f>
        <v>6.7154431490624997</v>
      </c>
      <c r="L322" s="3" t="s">
        <v>32</v>
      </c>
      <c r="M322" t="s">
        <v>25</v>
      </c>
      <c r="N322" s="3" t="s">
        <v>26</v>
      </c>
      <c r="O322" t="str">
        <f t="shared" ref="O322:O385" si="16">"CG_D"&amp;C322&amp;"_"&amp;D322&amp;"_"&amp;E322&amp;".jpg"</f>
        <v>CG_D10_T1_K2.jpg</v>
      </c>
      <c r="Q322" s="2" t="s">
        <v>764</v>
      </c>
      <c r="T322" s="3" t="s">
        <v>807</v>
      </c>
      <c r="U322" t="str">
        <f>IF(H322&gt;0,IF(L322="live",H322*0.84,H322),"")</f>
        <v/>
      </c>
      <c r="V322" t="str">
        <f>IF(H322&gt;0,IF(L322="live",H322*0.87,H322),"")</f>
        <v/>
      </c>
      <c r="W322" s="3" t="s">
        <v>802</v>
      </c>
      <c r="Y322" t="s">
        <v>827</v>
      </c>
      <c r="Z322" t="s">
        <v>827</v>
      </c>
      <c r="AA322" t="s">
        <v>826</v>
      </c>
      <c r="AB322" t="str">
        <f t="shared" si="14"/>
        <v>remove</v>
      </c>
    </row>
    <row r="323" spans="1:28" x14ac:dyDescent="0.2">
      <c r="A323" s="10"/>
      <c r="B323" s="10" t="s">
        <v>21</v>
      </c>
      <c r="C323" s="10">
        <v>10</v>
      </c>
      <c r="D323" s="10" t="s">
        <v>22</v>
      </c>
      <c r="E323" s="10" t="s">
        <v>94</v>
      </c>
      <c r="F323" s="10">
        <v>7</v>
      </c>
      <c r="G323" s="10">
        <v>7</v>
      </c>
      <c r="H323" s="10"/>
      <c r="I323" s="10">
        <v>2.2650000000000001</v>
      </c>
      <c r="J323" s="10">
        <v>2.5</v>
      </c>
      <c r="K323">
        <f t="shared" si="15"/>
        <v>6.7154431490624997</v>
      </c>
      <c r="L323" s="10" t="s">
        <v>32</v>
      </c>
      <c r="M323" t="s">
        <v>25</v>
      </c>
      <c r="N323" s="10" t="s">
        <v>26</v>
      </c>
      <c r="O323" s="10" t="str">
        <f t="shared" si="16"/>
        <v>CG_D10_T1_K2.jpg</v>
      </c>
      <c r="P323" s="10"/>
      <c r="Q323" s="2" t="s">
        <v>764</v>
      </c>
      <c r="R323" s="10"/>
      <c r="S323" s="10"/>
      <c r="T323" t="s">
        <v>813</v>
      </c>
      <c r="W323" s="10" t="s">
        <v>802</v>
      </c>
      <c r="Y323" t="s">
        <v>826</v>
      </c>
      <c r="Z323" t="s">
        <v>826</v>
      </c>
      <c r="AA323" t="s">
        <v>826</v>
      </c>
      <c r="AB323" t="str">
        <f t="shared" si="14"/>
        <v/>
      </c>
    </row>
    <row r="324" spans="1:28" x14ac:dyDescent="0.2">
      <c r="B324" s="3" t="s">
        <v>21</v>
      </c>
      <c r="C324" s="3">
        <v>10</v>
      </c>
      <c r="D324" s="3" t="s">
        <v>22</v>
      </c>
      <c r="E324" s="3" t="s">
        <v>94</v>
      </c>
      <c r="F324" s="3">
        <v>8</v>
      </c>
      <c r="G324" s="3">
        <v>8</v>
      </c>
      <c r="H324" s="3"/>
      <c r="I324" s="3">
        <v>2.2839999999999998</v>
      </c>
      <c r="J324" s="3">
        <v>3.01</v>
      </c>
      <c r="K324">
        <f t="shared" si="15"/>
        <v>8.2216114853917315</v>
      </c>
      <c r="L324" s="3" t="s">
        <v>32</v>
      </c>
      <c r="M324" t="s">
        <v>25</v>
      </c>
      <c r="N324" s="3" t="s">
        <v>26</v>
      </c>
      <c r="O324" t="str">
        <f t="shared" si="16"/>
        <v>CG_D10_T1_K2.jpg</v>
      </c>
      <c r="Q324" s="2" t="s">
        <v>764</v>
      </c>
      <c r="T324" s="3" t="s">
        <v>807</v>
      </c>
      <c r="U324" t="str">
        <f>IF(H324&gt;0,IF(L324="live",H324*0.84,H324),"")</f>
        <v/>
      </c>
      <c r="V324" t="str">
        <f>IF(H324&gt;0,IF(L324="live",H324*0.87,H324),"")</f>
        <v/>
      </c>
      <c r="W324" s="3" t="s">
        <v>802</v>
      </c>
      <c r="Y324" t="s">
        <v>827</v>
      </c>
      <c r="Z324" t="s">
        <v>827</v>
      </c>
      <c r="AA324" t="s">
        <v>826</v>
      </c>
      <c r="AB324" t="str">
        <f t="shared" si="14"/>
        <v>remove</v>
      </c>
    </row>
    <row r="325" spans="1:28" x14ac:dyDescent="0.2">
      <c r="A325" s="10"/>
      <c r="B325" s="10" t="s">
        <v>21</v>
      </c>
      <c r="C325" s="10">
        <v>10</v>
      </c>
      <c r="D325" s="10" t="s">
        <v>22</v>
      </c>
      <c r="E325" s="10" t="s">
        <v>94</v>
      </c>
      <c r="F325" s="10">
        <v>8</v>
      </c>
      <c r="G325" s="10">
        <v>8</v>
      </c>
      <c r="H325" s="10"/>
      <c r="I325" s="10">
        <v>2.2839999999999998</v>
      </c>
      <c r="J325" s="10">
        <v>3.01</v>
      </c>
      <c r="K325">
        <f t="shared" si="15"/>
        <v>8.2216114853917315</v>
      </c>
      <c r="L325" s="10" t="s">
        <v>32</v>
      </c>
      <c r="M325" t="s">
        <v>25</v>
      </c>
      <c r="N325" s="10" t="s">
        <v>26</v>
      </c>
      <c r="O325" s="10" t="str">
        <f t="shared" si="16"/>
        <v>CG_D10_T1_K2.jpg</v>
      </c>
      <c r="P325" s="10"/>
      <c r="Q325" s="2" t="s">
        <v>764</v>
      </c>
      <c r="R325" s="10"/>
      <c r="S325" s="10"/>
      <c r="T325" t="s">
        <v>813</v>
      </c>
      <c r="W325" s="10" t="s">
        <v>802</v>
      </c>
      <c r="Y325" t="s">
        <v>826</v>
      </c>
      <c r="Z325" t="s">
        <v>826</v>
      </c>
      <c r="AA325" t="s">
        <v>826</v>
      </c>
      <c r="AB325" t="str">
        <f t="shared" si="14"/>
        <v/>
      </c>
    </row>
    <row r="326" spans="1:28" x14ac:dyDescent="0.2">
      <c r="B326" s="3" t="s">
        <v>21</v>
      </c>
      <c r="C326" s="3">
        <v>10</v>
      </c>
      <c r="D326" s="3" t="s">
        <v>22</v>
      </c>
      <c r="E326" s="3" t="s">
        <v>94</v>
      </c>
      <c r="F326" s="3">
        <v>9</v>
      </c>
      <c r="G326" s="3">
        <v>9</v>
      </c>
      <c r="H326" s="3"/>
      <c r="I326" s="3">
        <v>2.3220000000000001</v>
      </c>
      <c r="J326" s="3">
        <v>3.085</v>
      </c>
      <c r="K326">
        <f t="shared" si="15"/>
        <v>8.7091917930621001</v>
      </c>
      <c r="L326" s="3" t="s">
        <v>32</v>
      </c>
      <c r="M326" t="s">
        <v>25</v>
      </c>
      <c r="N326" s="3" t="s">
        <v>26</v>
      </c>
      <c r="O326" t="str">
        <f t="shared" si="16"/>
        <v>CG_D10_T1_K2.jpg</v>
      </c>
      <c r="Q326" s="2" t="s">
        <v>764</v>
      </c>
      <c r="T326" s="3" t="s">
        <v>807</v>
      </c>
      <c r="U326" t="str">
        <f>IF(H326&gt;0,IF(L326="live",H326*0.84,H326),"")</f>
        <v/>
      </c>
      <c r="V326" t="str">
        <f>IF(H326&gt;0,IF(L326="live",H326*0.87,H326),"")</f>
        <v/>
      </c>
      <c r="W326" s="3" t="s">
        <v>802</v>
      </c>
      <c r="Y326" t="s">
        <v>827</v>
      </c>
      <c r="Z326" t="s">
        <v>827</v>
      </c>
      <c r="AA326" t="s">
        <v>826</v>
      </c>
      <c r="AB326" t="str">
        <f t="shared" si="14"/>
        <v>remove</v>
      </c>
    </row>
    <row r="327" spans="1:28" x14ac:dyDescent="0.2">
      <c r="A327" s="10"/>
      <c r="B327" s="10" t="s">
        <v>21</v>
      </c>
      <c r="C327" s="10">
        <v>10</v>
      </c>
      <c r="D327" s="10" t="s">
        <v>22</v>
      </c>
      <c r="E327" s="10" t="s">
        <v>94</v>
      </c>
      <c r="F327" s="10">
        <v>9</v>
      </c>
      <c r="G327" s="10">
        <v>9</v>
      </c>
      <c r="H327" s="10"/>
      <c r="I327" s="10">
        <v>2.3220000000000001</v>
      </c>
      <c r="J327" s="10">
        <v>3.085</v>
      </c>
      <c r="K327">
        <f t="shared" si="15"/>
        <v>8.7091917930621001</v>
      </c>
      <c r="L327" s="10" t="s">
        <v>32</v>
      </c>
      <c r="M327" t="s">
        <v>25</v>
      </c>
      <c r="N327" s="10" t="s">
        <v>26</v>
      </c>
      <c r="O327" s="10" t="str">
        <f t="shared" si="16"/>
        <v>CG_D10_T1_K2.jpg</v>
      </c>
      <c r="P327" s="10"/>
      <c r="Q327" s="2" t="s">
        <v>764</v>
      </c>
      <c r="R327" s="10"/>
      <c r="S327" s="10"/>
      <c r="T327" t="s">
        <v>813</v>
      </c>
      <c r="W327" s="10" t="s">
        <v>802</v>
      </c>
      <c r="Y327" t="s">
        <v>826</v>
      </c>
      <c r="Z327" t="s">
        <v>826</v>
      </c>
      <c r="AA327" t="s">
        <v>826</v>
      </c>
      <c r="AB327" t="str">
        <f t="shared" si="14"/>
        <v/>
      </c>
    </row>
    <row r="328" spans="1:28" x14ac:dyDescent="0.2">
      <c r="B328" s="3" t="s">
        <v>21</v>
      </c>
      <c r="C328" s="3">
        <v>10</v>
      </c>
      <c r="D328" s="3" t="s">
        <v>22</v>
      </c>
      <c r="E328" s="3" t="s">
        <v>94</v>
      </c>
      <c r="F328" s="3">
        <v>10</v>
      </c>
      <c r="G328" s="3">
        <v>10</v>
      </c>
      <c r="H328" s="3"/>
      <c r="I328" s="3">
        <v>2.431</v>
      </c>
      <c r="J328" s="3">
        <v>2.806</v>
      </c>
      <c r="K328">
        <f t="shared" si="15"/>
        <v>8.6827208740553221</v>
      </c>
      <c r="L328" s="3" t="s">
        <v>32</v>
      </c>
      <c r="M328" t="s">
        <v>25</v>
      </c>
      <c r="N328" s="3" t="s">
        <v>26</v>
      </c>
      <c r="O328" t="str">
        <f t="shared" si="16"/>
        <v>CG_D10_T1_K2.jpg</v>
      </c>
      <c r="Q328" s="2" t="s">
        <v>764</v>
      </c>
      <c r="T328" s="3" t="s">
        <v>807</v>
      </c>
      <c r="U328" t="str">
        <f>IF(H328&gt;0,IF(L328="live",H328*0.84,H328),"")</f>
        <v/>
      </c>
      <c r="V328" t="str">
        <f>IF(H328&gt;0,IF(L328="live",H328*0.87,H328),"")</f>
        <v/>
      </c>
      <c r="W328" s="3" t="s">
        <v>802</v>
      </c>
      <c r="Y328" t="s">
        <v>827</v>
      </c>
      <c r="Z328" t="s">
        <v>827</v>
      </c>
      <c r="AA328" t="s">
        <v>826</v>
      </c>
      <c r="AB328" t="str">
        <f t="shared" ref="AB328:AB391" si="17">IF(AND(Y328="check",T328="yolk.vol"),"remove","")</f>
        <v>remove</v>
      </c>
    </row>
    <row r="329" spans="1:28" x14ac:dyDescent="0.2">
      <c r="A329" s="10"/>
      <c r="B329" s="10" t="s">
        <v>21</v>
      </c>
      <c r="C329" s="10">
        <v>10</v>
      </c>
      <c r="D329" s="10" t="s">
        <v>22</v>
      </c>
      <c r="E329" s="10" t="s">
        <v>94</v>
      </c>
      <c r="F329" s="10">
        <v>10</v>
      </c>
      <c r="G329" s="10">
        <v>10</v>
      </c>
      <c r="H329" s="10"/>
      <c r="I329" s="10">
        <v>2.431</v>
      </c>
      <c r="J329" s="10">
        <v>2.806</v>
      </c>
      <c r="K329">
        <f t="shared" si="15"/>
        <v>8.6827208740553221</v>
      </c>
      <c r="L329" s="10" t="s">
        <v>32</v>
      </c>
      <c r="M329" t="s">
        <v>25</v>
      </c>
      <c r="N329" s="10" t="s">
        <v>26</v>
      </c>
      <c r="O329" s="10" t="str">
        <f t="shared" si="16"/>
        <v>CG_D10_T1_K2.jpg</v>
      </c>
      <c r="P329" s="10"/>
      <c r="Q329" s="2" t="s">
        <v>764</v>
      </c>
      <c r="R329" s="10"/>
      <c r="S329" s="10"/>
      <c r="T329" t="s">
        <v>813</v>
      </c>
      <c r="W329" s="10" t="s">
        <v>802</v>
      </c>
      <c r="Y329" t="s">
        <v>826</v>
      </c>
      <c r="Z329" t="s">
        <v>826</v>
      </c>
      <c r="AA329" t="s">
        <v>826</v>
      </c>
      <c r="AB329" t="str">
        <f t="shared" si="17"/>
        <v/>
      </c>
    </row>
    <row r="330" spans="1:28" x14ac:dyDescent="0.2">
      <c r="B330" s="3" t="s">
        <v>21</v>
      </c>
      <c r="C330" s="3">
        <v>10</v>
      </c>
      <c r="D330" s="3" t="s">
        <v>22</v>
      </c>
      <c r="E330" s="3" t="s">
        <v>31</v>
      </c>
      <c r="F330" s="3">
        <v>1</v>
      </c>
      <c r="G330" s="3">
        <v>1</v>
      </c>
      <c r="H330" s="3"/>
      <c r="I330" s="3">
        <v>2.0539999999999998</v>
      </c>
      <c r="J330" s="3">
        <v>3.347</v>
      </c>
      <c r="K330">
        <f t="shared" si="15"/>
        <v>7.3935811911874447</v>
      </c>
      <c r="L330" s="3" t="s">
        <v>32</v>
      </c>
      <c r="M330" t="s">
        <v>25</v>
      </c>
      <c r="N330" s="3" t="s">
        <v>26</v>
      </c>
      <c r="O330" t="str">
        <f t="shared" si="16"/>
        <v>CG_D10_T1_K3.jpg</v>
      </c>
      <c r="Q330" s="2" t="s">
        <v>764</v>
      </c>
      <c r="T330" s="3" t="s">
        <v>807</v>
      </c>
      <c r="U330" t="str">
        <f>IF(H330&gt;0,IF(L330="live",H330*0.84,H330),"")</f>
        <v/>
      </c>
      <c r="V330" t="str">
        <f>IF(H330&gt;0,IF(L330="live",H330*0.87,H330),"")</f>
        <v/>
      </c>
      <c r="W330" s="3" t="s">
        <v>802</v>
      </c>
      <c r="Y330" t="s">
        <v>827</v>
      </c>
      <c r="Z330" t="s">
        <v>827</v>
      </c>
      <c r="AA330" t="s">
        <v>826</v>
      </c>
      <c r="AB330" t="str">
        <f t="shared" si="17"/>
        <v>remove</v>
      </c>
    </row>
    <row r="331" spans="1:28" x14ac:dyDescent="0.2">
      <c r="A331" s="10"/>
      <c r="B331" s="10" t="s">
        <v>21</v>
      </c>
      <c r="C331" s="10">
        <v>10</v>
      </c>
      <c r="D331" s="10" t="s">
        <v>22</v>
      </c>
      <c r="E331" s="10" t="s">
        <v>31</v>
      </c>
      <c r="F331" s="10">
        <v>1</v>
      </c>
      <c r="G331" s="10">
        <v>1</v>
      </c>
      <c r="H331" s="10"/>
      <c r="I331" s="10">
        <v>2.0539999999999998</v>
      </c>
      <c r="J331" s="10">
        <v>3.347</v>
      </c>
      <c r="K331">
        <f t="shared" si="15"/>
        <v>7.3935811911874447</v>
      </c>
      <c r="L331" s="10" t="s">
        <v>32</v>
      </c>
      <c r="M331" t="s">
        <v>25</v>
      </c>
      <c r="N331" s="10" t="s">
        <v>26</v>
      </c>
      <c r="O331" s="10" t="str">
        <f t="shared" si="16"/>
        <v>CG_D10_T1_K3.jpg</v>
      </c>
      <c r="P331" s="10"/>
      <c r="Q331" s="2" t="s">
        <v>764</v>
      </c>
      <c r="R331" s="10"/>
      <c r="S331" s="10"/>
      <c r="T331" t="s">
        <v>813</v>
      </c>
      <c r="W331" s="10" t="s">
        <v>802</v>
      </c>
      <c r="Y331" t="s">
        <v>826</v>
      </c>
      <c r="Z331" t="s">
        <v>826</v>
      </c>
      <c r="AA331" t="s">
        <v>826</v>
      </c>
      <c r="AB331" t="str">
        <f t="shared" si="17"/>
        <v/>
      </c>
    </row>
    <row r="332" spans="1:28" x14ac:dyDescent="0.2">
      <c r="B332" s="3" t="s">
        <v>21</v>
      </c>
      <c r="C332" s="3">
        <v>10</v>
      </c>
      <c r="D332" s="3" t="s">
        <v>22</v>
      </c>
      <c r="E332" s="3" t="s">
        <v>31</v>
      </c>
      <c r="F332" s="3">
        <v>2</v>
      </c>
      <c r="G332" s="3">
        <v>2</v>
      </c>
      <c r="H332" s="3"/>
      <c r="I332" s="3">
        <v>2.56</v>
      </c>
      <c r="J332" s="3">
        <v>3.0680000000000001</v>
      </c>
      <c r="K332">
        <f t="shared" si="15"/>
        <v>10.527700986538667</v>
      </c>
      <c r="L332" s="3" t="s">
        <v>32</v>
      </c>
      <c r="M332" t="s">
        <v>25</v>
      </c>
      <c r="N332" s="3" t="s">
        <v>26</v>
      </c>
      <c r="O332" t="str">
        <f t="shared" si="16"/>
        <v>CG_D10_T1_K3.jpg</v>
      </c>
      <c r="Q332" s="2" t="s">
        <v>764</v>
      </c>
      <c r="T332" s="3" t="s">
        <v>807</v>
      </c>
      <c r="U332" t="str">
        <f>IF(H332&gt;0,IF(L332="live",H332*0.84,H332),"")</f>
        <v/>
      </c>
      <c r="V332" t="str">
        <f>IF(H332&gt;0,IF(L332="live",H332*0.87,H332),"")</f>
        <v/>
      </c>
      <c r="W332" s="3" t="s">
        <v>802</v>
      </c>
      <c r="Y332" t="s">
        <v>827</v>
      </c>
      <c r="Z332" t="s">
        <v>827</v>
      </c>
      <c r="AA332" t="s">
        <v>826</v>
      </c>
      <c r="AB332" t="str">
        <f t="shared" si="17"/>
        <v>remove</v>
      </c>
    </row>
    <row r="333" spans="1:28" x14ac:dyDescent="0.2">
      <c r="A333" s="10"/>
      <c r="B333" s="10" t="s">
        <v>21</v>
      </c>
      <c r="C333" s="10">
        <v>10</v>
      </c>
      <c r="D333" s="10" t="s">
        <v>22</v>
      </c>
      <c r="E333" s="10" t="s">
        <v>31</v>
      </c>
      <c r="F333" s="10">
        <v>2</v>
      </c>
      <c r="G333" s="10">
        <v>2</v>
      </c>
      <c r="H333" s="10"/>
      <c r="I333" s="10">
        <v>2.56</v>
      </c>
      <c r="J333" s="10">
        <v>3.0680000000000001</v>
      </c>
      <c r="K333">
        <f t="shared" si="15"/>
        <v>10.527700986538667</v>
      </c>
      <c r="L333" s="10" t="s">
        <v>32</v>
      </c>
      <c r="M333" t="s">
        <v>25</v>
      </c>
      <c r="N333" s="10" t="s">
        <v>26</v>
      </c>
      <c r="O333" s="10" t="str">
        <f t="shared" si="16"/>
        <v>CG_D10_T1_K3.jpg</v>
      </c>
      <c r="P333" s="10"/>
      <c r="Q333" s="2" t="s">
        <v>764</v>
      </c>
      <c r="R333" s="10"/>
      <c r="S333" s="10"/>
      <c r="T333" t="s">
        <v>813</v>
      </c>
      <c r="W333" s="10" t="s">
        <v>802</v>
      </c>
      <c r="Y333" t="s">
        <v>826</v>
      </c>
      <c r="Z333" t="s">
        <v>826</v>
      </c>
      <c r="AA333" t="s">
        <v>826</v>
      </c>
      <c r="AB333" t="str">
        <f t="shared" si="17"/>
        <v/>
      </c>
    </row>
    <row r="334" spans="1:28" x14ac:dyDescent="0.2">
      <c r="B334" s="3" t="s">
        <v>21</v>
      </c>
      <c r="C334" s="3">
        <v>10</v>
      </c>
      <c r="D334" s="3" t="s">
        <v>22</v>
      </c>
      <c r="E334" s="3" t="s">
        <v>31</v>
      </c>
      <c r="F334" s="3">
        <v>3</v>
      </c>
      <c r="G334" s="3">
        <v>3</v>
      </c>
      <c r="H334" s="3"/>
      <c r="I334" s="3">
        <v>2.3210000000000002</v>
      </c>
      <c r="J334" s="3">
        <v>3.0139999999999998</v>
      </c>
      <c r="K334">
        <f t="shared" si="15"/>
        <v>8.5014261072437751</v>
      </c>
      <c r="L334" s="3" t="s">
        <v>32</v>
      </c>
      <c r="M334" t="s">
        <v>25</v>
      </c>
      <c r="N334" s="3" t="s">
        <v>26</v>
      </c>
      <c r="O334" t="str">
        <f t="shared" si="16"/>
        <v>CG_D10_T1_K3.jpg</v>
      </c>
      <c r="Q334" s="2" t="s">
        <v>764</v>
      </c>
      <c r="T334" s="3" t="s">
        <v>807</v>
      </c>
      <c r="U334" t="str">
        <f>IF(H334&gt;0,IF(L334="live",H334*0.84,H334),"")</f>
        <v/>
      </c>
      <c r="V334" t="str">
        <f>IF(H334&gt;0,IF(L334="live",H334*0.87,H334),"")</f>
        <v/>
      </c>
      <c r="W334" s="3" t="s">
        <v>802</v>
      </c>
      <c r="Y334" t="s">
        <v>827</v>
      </c>
      <c r="Z334" t="s">
        <v>827</v>
      </c>
      <c r="AA334" t="s">
        <v>826</v>
      </c>
      <c r="AB334" t="str">
        <f t="shared" si="17"/>
        <v>remove</v>
      </c>
    </row>
    <row r="335" spans="1:28" x14ac:dyDescent="0.2">
      <c r="A335" s="10"/>
      <c r="B335" s="10" t="s">
        <v>21</v>
      </c>
      <c r="C335" s="10">
        <v>10</v>
      </c>
      <c r="D335" s="10" t="s">
        <v>22</v>
      </c>
      <c r="E335" s="10" t="s">
        <v>31</v>
      </c>
      <c r="F335" s="10">
        <v>3</v>
      </c>
      <c r="G335" s="10">
        <v>3</v>
      </c>
      <c r="H335" s="10"/>
      <c r="I335" s="10">
        <v>2.3210000000000002</v>
      </c>
      <c r="J335" s="10">
        <v>3.0139999999999998</v>
      </c>
      <c r="K335">
        <f t="shared" si="15"/>
        <v>8.5014261072437751</v>
      </c>
      <c r="L335" s="10" t="s">
        <v>32</v>
      </c>
      <c r="M335" t="s">
        <v>25</v>
      </c>
      <c r="N335" s="10" t="s">
        <v>26</v>
      </c>
      <c r="O335" s="10" t="str">
        <f t="shared" si="16"/>
        <v>CG_D10_T1_K3.jpg</v>
      </c>
      <c r="P335" s="10"/>
      <c r="Q335" s="2" t="s">
        <v>764</v>
      </c>
      <c r="R335" s="10"/>
      <c r="S335" s="10"/>
      <c r="T335" t="s">
        <v>813</v>
      </c>
      <c r="W335" s="10" t="s">
        <v>802</v>
      </c>
      <c r="Y335" t="s">
        <v>826</v>
      </c>
      <c r="Z335" t="s">
        <v>826</v>
      </c>
      <c r="AA335" t="s">
        <v>826</v>
      </c>
      <c r="AB335" t="str">
        <f t="shared" si="17"/>
        <v/>
      </c>
    </row>
    <row r="336" spans="1:28" x14ac:dyDescent="0.2">
      <c r="B336" s="3" t="s">
        <v>21</v>
      </c>
      <c r="C336" s="3">
        <v>10</v>
      </c>
      <c r="D336" s="3" t="s">
        <v>22</v>
      </c>
      <c r="E336" s="3" t="s">
        <v>31</v>
      </c>
      <c r="F336" s="3">
        <v>4</v>
      </c>
      <c r="G336" s="3">
        <v>4</v>
      </c>
      <c r="H336" s="3"/>
      <c r="I336" s="3">
        <v>2.62</v>
      </c>
      <c r="J336" s="3">
        <v>2.9750000000000001</v>
      </c>
      <c r="K336">
        <f t="shared" si="15"/>
        <v>10.692710488016667</v>
      </c>
      <c r="L336" s="3" t="s">
        <v>32</v>
      </c>
      <c r="M336" t="s">
        <v>25</v>
      </c>
      <c r="N336" s="3" t="s">
        <v>26</v>
      </c>
      <c r="O336" t="str">
        <f t="shared" si="16"/>
        <v>CG_D10_T1_K3.jpg</v>
      </c>
      <c r="Q336" s="2" t="s">
        <v>764</v>
      </c>
      <c r="T336" s="3" t="s">
        <v>807</v>
      </c>
      <c r="U336" t="str">
        <f>IF(H336&gt;0,IF(L336="live",H336*0.84,H336),"")</f>
        <v/>
      </c>
      <c r="V336" t="str">
        <f>IF(H336&gt;0,IF(L336="live",H336*0.87,H336),"")</f>
        <v/>
      </c>
      <c r="W336" s="3" t="s">
        <v>802</v>
      </c>
      <c r="Y336" t="s">
        <v>827</v>
      </c>
      <c r="Z336" t="s">
        <v>827</v>
      </c>
      <c r="AA336" t="s">
        <v>826</v>
      </c>
      <c r="AB336" t="str">
        <f t="shared" si="17"/>
        <v>remove</v>
      </c>
    </row>
    <row r="337" spans="1:28" x14ac:dyDescent="0.2">
      <c r="A337" s="10"/>
      <c r="B337" s="10" t="s">
        <v>21</v>
      </c>
      <c r="C337" s="10">
        <v>10</v>
      </c>
      <c r="D337" s="10" t="s">
        <v>22</v>
      </c>
      <c r="E337" s="10" t="s">
        <v>31</v>
      </c>
      <c r="F337" s="10">
        <v>4</v>
      </c>
      <c r="G337" s="10">
        <v>4</v>
      </c>
      <c r="H337" s="10"/>
      <c r="I337" s="10">
        <v>2.62</v>
      </c>
      <c r="J337" s="10">
        <v>2.9750000000000001</v>
      </c>
      <c r="K337">
        <f t="shared" si="15"/>
        <v>10.692710488016667</v>
      </c>
      <c r="L337" s="10" t="s">
        <v>32</v>
      </c>
      <c r="M337" t="s">
        <v>25</v>
      </c>
      <c r="N337" s="10" t="s">
        <v>26</v>
      </c>
      <c r="O337" s="10" t="str">
        <f t="shared" si="16"/>
        <v>CG_D10_T1_K3.jpg</v>
      </c>
      <c r="P337" s="10"/>
      <c r="Q337" s="2" t="s">
        <v>764</v>
      </c>
      <c r="R337" s="10"/>
      <c r="S337" s="10"/>
      <c r="T337" t="s">
        <v>813</v>
      </c>
      <c r="W337" s="10" t="s">
        <v>802</v>
      </c>
      <c r="Y337" t="s">
        <v>826</v>
      </c>
      <c r="Z337" t="s">
        <v>826</v>
      </c>
      <c r="AA337" t="s">
        <v>826</v>
      </c>
      <c r="AB337" t="str">
        <f t="shared" si="17"/>
        <v/>
      </c>
    </row>
    <row r="338" spans="1:28" x14ac:dyDescent="0.2">
      <c r="B338" s="3" t="s">
        <v>21</v>
      </c>
      <c r="C338" s="3">
        <v>10</v>
      </c>
      <c r="D338" s="3" t="s">
        <v>22</v>
      </c>
      <c r="E338" s="3" t="s">
        <v>31</v>
      </c>
      <c r="F338" s="3">
        <v>5</v>
      </c>
      <c r="G338" s="3">
        <v>5</v>
      </c>
      <c r="H338" s="3"/>
      <c r="I338" s="3">
        <v>3.0459999999999998</v>
      </c>
      <c r="J338" s="3">
        <v>3.3679999999999999</v>
      </c>
      <c r="K338">
        <f t="shared" si="15"/>
        <v>16.361764457478984</v>
      </c>
      <c r="L338" s="3" t="s">
        <v>32</v>
      </c>
      <c r="M338" t="s">
        <v>25</v>
      </c>
      <c r="N338" s="3" t="s">
        <v>26</v>
      </c>
      <c r="O338" t="str">
        <f t="shared" si="16"/>
        <v>CG_D10_T1_K3.jpg</v>
      </c>
      <c r="Q338" s="2" t="s">
        <v>764</v>
      </c>
      <c r="T338" s="3" t="s">
        <v>807</v>
      </c>
      <c r="U338" t="str">
        <f>IF(H338&gt;0,IF(L338="live",H338*0.84,H338),"")</f>
        <v/>
      </c>
      <c r="V338" t="str">
        <f>IF(H338&gt;0,IF(L338="live",H338*0.87,H338),"")</f>
        <v/>
      </c>
      <c r="W338" s="3" t="s">
        <v>802</v>
      </c>
      <c r="Y338" t="s">
        <v>827</v>
      </c>
      <c r="Z338" t="s">
        <v>827</v>
      </c>
      <c r="AA338" t="s">
        <v>826</v>
      </c>
      <c r="AB338" t="str">
        <f t="shared" si="17"/>
        <v>remove</v>
      </c>
    </row>
    <row r="339" spans="1:28" x14ac:dyDescent="0.2">
      <c r="A339" s="10"/>
      <c r="B339" s="10" t="s">
        <v>21</v>
      </c>
      <c r="C339" s="10">
        <v>10</v>
      </c>
      <c r="D339" s="10" t="s">
        <v>22</v>
      </c>
      <c r="E339" s="10" t="s">
        <v>31</v>
      </c>
      <c r="F339" s="10">
        <v>5</v>
      </c>
      <c r="G339" s="10">
        <v>5</v>
      </c>
      <c r="H339" s="10"/>
      <c r="I339" s="10">
        <v>3.0459999999999998</v>
      </c>
      <c r="J339" s="10">
        <v>3.3679999999999999</v>
      </c>
      <c r="K339">
        <f t="shared" si="15"/>
        <v>16.361764457478984</v>
      </c>
      <c r="L339" s="10" t="s">
        <v>32</v>
      </c>
      <c r="M339" t="s">
        <v>25</v>
      </c>
      <c r="N339" s="10" t="s">
        <v>26</v>
      </c>
      <c r="O339" s="10" t="str">
        <f t="shared" si="16"/>
        <v>CG_D10_T1_K3.jpg</v>
      </c>
      <c r="P339" s="10"/>
      <c r="Q339" s="2" t="s">
        <v>764</v>
      </c>
      <c r="R339" s="10"/>
      <c r="S339" s="10"/>
      <c r="T339" t="s">
        <v>813</v>
      </c>
      <c r="W339" s="10" t="s">
        <v>802</v>
      </c>
      <c r="Y339" t="s">
        <v>826</v>
      </c>
      <c r="Z339" t="s">
        <v>826</v>
      </c>
      <c r="AA339" t="s">
        <v>826</v>
      </c>
      <c r="AB339" t="str">
        <f t="shared" si="17"/>
        <v/>
      </c>
    </row>
    <row r="340" spans="1:28" x14ac:dyDescent="0.2">
      <c r="B340" s="3" t="s">
        <v>21</v>
      </c>
      <c r="C340" s="3">
        <v>10</v>
      </c>
      <c r="D340" s="3" t="s">
        <v>22</v>
      </c>
      <c r="E340" s="3" t="s">
        <v>31</v>
      </c>
      <c r="F340" s="3">
        <v>6</v>
      </c>
      <c r="G340" s="3">
        <v>6</v>
      </c>
      <c r="H340" s="3"/>
      <c r="I340" s="3">
        <v>2.6</v>
      </c>
      <c r="J340" s="3">
        <v>3.3220000000000001</v>
      </c>
      <c r="K340">
        <f t="shared" si="15"/>
        <v>11.758301164133334</v>
      </c>
      <c r="L340" s="3" t="s">
        <v>32</v>
      </c>
      <c r="M340" t="s">
        <v>25</v>
      </c>
      <c r="N340" s="3" t="s">
        <v>26</v>
      </c>
      <c r="O340" t="str">
        <f t="shared" si="16"/>
        <v>CG_D10_T1_K3.jpg</v>
      </c>
      <c r="Q340" s="2" t="s">
        <v>764</v>
      </c>
      <c r="T340" s="3" t="s">
        <v>807</v>
      </c>
      <c r="U340" t="str">
        <f>IF(H340&gt;0,IF(L340="live",H340*0.84,H340),"")</f>
        <v/>
      </c>
      <c r="V340" t="str">
        <f>IF(H340&gt;0,IF(L340="live",H340*0.87,H340),"")</f>
        <v/>
      </c>
      <c r="W340" s="3" t="s">
        <v>802</v>
      </c>
      <c r="Y340" t="s">
        <v>827</v>
      </c>
      <c r="Z340" t="s">
        <v>827</v>
      </c>
      <c r="AA340" t="s">
        <v>826</v>
      </c>
      <c r="AB340" t="str">
        <f t="shared" si="17"/>
        <v>remove</v>
      </c>
    </row>
    <row r="341" spans="1:28" x14ac:dyDescent="0.2">
      <c r="A341" s="10"/>
      <c r="B341" s="10" t="s">
        <v>21</v>
      </c>
      <c r="C341" s="10">
        <v>10</v>
      </c>
      <c r="D341" s="10" t="s">
        <v>22</v>
      </c>
      <c r="E341" s="10" t="s">
        <v>31</v>
      </c>
      <c r="F341" s="10">
        <v>6</v>
      </c>
      <c r="G341" s="10">
        <v>6</v>
      </c>
      <c r="H341" s="10"/>
      <c r="I341" s="10">
        <v>2.6</v>
      </c>
      <c r="J341" s="10">
        <v>3.3220000000000001</v>
      </c>
      <c r="K341">
        <f t="shared" si="15"/>
        <v>11.758301164133334</v>
      </c>
      <c r="L341" s="10" t="s">
        <v>32</v>
      </c>
      <c r="M341" t="s">
        <v>25</v>
      </c>
      <c r="N341" s="10" t="s">
        <v>26</v>
      </c>
      <c r="O341" s="10" t="str">
        <f t="shared" si="16"/>
        <v>CG_D10_T1_K3.jpg</v>
      </c>
      <c r="P341" s="10"/>
      <c r="Q341" s="2" t="s">
        <v>764</v>
      </c>
      <c r="R341" s="10"/>
      <c r="S341" s="10"/>
      <c r="T341" t="s">
        <v>813</v>
      </c>
      <c r="W341" s="10" t="s">
        <v>802</v>
      </c>
      <c r="Y341" t="s">
        <v>826</v>
      </c>
      <c r="Z341" t="s">
        <v>826</v>
      </c>
      <c r="AA341" t="s">
        <v>826</v>
      </c>
      <c r="AB341" t="str">
        <f t="shared" si="17"/>
        <v/>
      </c>
    </row>
    <row r="342" spans="1:28" x14ac:dyDescent="0.2">
      <c r="B342" s="3" t="s">
        <v>21</v>
      </c>
      <c r="C342" s="3">
        <v>10</v>
      </c>
      <c r="D342" s="3" t="s">
        <v>22</v>
      </c>
      <c r="E342" s="3" t="s">
        <v>31</v>
      </c>
      <c r="F342" s="3">
        <v>7</v>
      </c>
      <c r="G342" s="3">
        <v>7</v>
      </c>
      <c r="H342" s="3"/>
      <c r="I342" s="3">
        <v>2.7160000000000002</v>
      </c>
      <c r="J342" s="3">
        <v>2.8079999999999998</v>
      </c>
      <c r="K342">
        <f t="shared" si="15"/>
        <v>10.84563264238272</v>
      </c>
      <c r="L342" s="3" t="s">
        <v>32</v>
      </c>
      <c r="M342" t="s">
        <v>25</v>
      </c>
      <c r="N342" s="3" t="s">
        <v>26</v>
      </c>
      <c r="O342" t="str">
        <f t="shared" si="16"/>
        <v>CG_D10_T1_K3.jpg</v>
      </c>
      <c r="Q342" s="2" t="s">
        <v>764</v>
      </c>
      <c r="T342" s="3" t="s">
        <v>807</v>
      </c>
      <c r="U342" t="str">
        <f>IF(H342&gt;0,IF(L342="live",H342*0.84,H342),"")</f>
        <v/>
      </c>
      <c r="V342" t="str">
        <f>IF(H342&gt;0,IF(L342="live",H342*0.87,H342),"")</f>
        <v/>
      </c>
      <c r="W342" s="3" t="s">
        <v>802</v>
      </c>
      <c r="Y342" t="s">
        <v>827</v>
      </c>
      <c r="Z342" t="s">
        <v>827</v>
      </c>
      <c r="AA342" t="s">
        <v>826</v>
      </c>
      <c r="AB342" t="str">
        <f t="shared" si="17"/>
        <v>remove</v>
      </c>
    </row>
    <row r="343" spans="1:28" x14ac:dyDescent="0.2">
      <c r="A343" s="10"/>
      <c r="B343" s="10" t="s">
        <v>21</v>
      </c>
      <c r="C343" s="10">
        <v>10</v>
      </c>
      <c r="D343" s="10" t="s">
        <v>22</v>
      </c>
      <c r="E343" s="10" t="s">
        <v>31</v>
      </c>
      <c r="F343" s="10">
        <v>7</v>
      </c>
      <c r="G343" s="10">
        <v>7</v>
      </c>
      <c r="H343" s="10"/>
      <c r="I343" s="10">
        <v>2.7160000000000002</v>
      </c>
      <c r="J343" s="10">
        <v>2.8079999999999998</v>
      </c>
      <c r="K343">
        <f t="shared" si="15"/>
        <v>10.84563264238272</v>
      </c>
      <c r="L343" s="10" t="s">
        <v>32</v>
      </c>
      <c r="M343" t="s">
        <v>25</v>
      </c>
      <c r="N343" s="10" t="s">
        <v>26</v>
      </c>
      <c r="O343" s="10" t="str">
        <f t="shared" si="16"/>
        <v>CG_D10_T1_K3.jpg</v>
      </c>
      <c r="P343" s="10"/>
      <c r="Q343" s="2" t="s">
        <v>764</v>
      </c>
      <c r="R343" s="10"/>
      <c r="S343" s="10"/>
      <c r="T343" t="s">
        <v>813</v>
      </c>
      <c r="W343" s="10" t="s">
        <v>802</v>
      </c>
      <c r="Y343" t="s">
        <v>826</v>
      </c>
      <c r="Z343" t="s">
        <v>826</v>
      </c>
      <c r="AA343" t="s">
        <v>826</v>
      </c>
      <c r="AB343" t="str">
        <f t="shared" si="17"/>
        <v/>
      </c>
    </row>
    <row r="344" spans="1:28" x14ac:dyDescent="0.2">
      <c r="B344" s="3" t="s">
        <v>21</v>
      </c>
      <c r="C344" s="3">
        <v>10</v>
      </c>
      <c r="D344" s="3" t="s">
        <v>22</v>
      </c>
      <c r="E344" s="3" t="s">
        <v>31</v>
      </c>
      <c r="F344" s="3">
        <v>8</v>
      </c>
      <c r="G344" s="3">
        <v>8</v>
      </c>
      <c r="H344" s="3"/>
      <c r="I344" s="3">
        <v>2.722</v>
      </c>
      <c r="J344" s="3">
        <v>3.1480000000000001</v>
      </c>
      <c r="K344">
        <f t="shared" si="15"/>
        <v>12.212630596311811</v>
      </c>
      <c r="L344" s="3" t="s">
        <v>32</v>
      </c>
      <c r="M344" t="s">
        <v>25</v>
      </c>
      <c r="N344" s="3" t="s">
        <v>26</v>
      </c>
      <c r="O344" t="str">
        <f t="shared" si="16"/>
        <v>CG_D10_T1_K3.jpg</v>
      </c>
      <c r="Q344" s="2" t="s">
        <v>764</v>
      </c>
      <c r="T344" s="3" t="s">
        <v>807</v>
      </c>
      <c r="U344" t="str">
        <f>IF(H344&gt;0,IF(L344="live",H344*0.84,H344),"")</f>
        <v/>
      </c>
      <c r="V344" t="str">
        <f>IF(H344&gt;0,IF(L344="live",H344*0.87,H344),"")</f>
        <v/>
      </c>
      <c r="W344" s="3" t="s">
        <v>802</v>
      </c>
      <c r="Y344" t="s">
        <v>827</v>
      </c>
      <c r="Z344" t="s">
        <v>827</v>
      </c>
      <c r="AA344" t="s">
        <v>826</v>
      </c>
      <c r="AB344" t="str">
        <f t="shared" si="17"/>
        <v>remove</v>
      </c>
    </row>
    <row r="345" spans="1:28" x14ac:dyDescent="0.2">
      <c r="A345" s="10"/>
      <c r="B345" s="10" t="s">
        <v>21</v>
      </c>
      <c r="C345" s="10">
        <v>10</v>
      </c>
      <c r="D345" s="10" t="s">
        <v>22</v>
      </c>
      <c r="E345" s="10" t="s">
        <v>31</v>
      </c>
      <c r="F345" s="10">
        <v>8</v>
      </c>
      <c r="G345" s="10">
        <v>8</v>
      </c>
      <c r="H345" s="10"/>
      <c r="I345" s="10">
        <v>2.722</v>
      </c>
      <c r="J345" s="10">
        <v>3.1480000000000001</v>
      </c>
      <c r="K345">
        <f t="shared" si="15"/>
        <v>12.212630596311811</v>
      </c>
      <c r="L345" s="10" t="s">
        <v>32</v>
      </c>
      <c r="M345" t="s">
        <v>25</v>
      </c>
      <c r="N345" s="10" t="s">
        <v>26</v>
      </c>
      <c r="O345" s="10" t="str">
        <f t="shared" si="16"/>
        <v>CG_D10_T1_K3.jpg</v>
      </c>
      <c r="P345" s="10"/>
      <c r="Q345" s="2" t="s">
        <v>764</v>
      </c>
      <c r="R345" s="10"/>
      <c r="S345" s="10"/>
      <c r="T345" t="s">
        <v>813</v>
      </c>
      <c r="W345" s="10" t="s">
        <v>802</v>
      </c>
      <c r="Y345" t="s">
        <v>826</v>
      </c>
      <c r="Z345" t="s">
        <v>826</v>
      </c>
      <c r="AA345" t="s">
        <v>826</v>
      </c>
      <c r="AB345" t="str">
        <f t="shared" si="17"/>
        <v/>
      </c>
    </row>
    <row r="346" spans="1:28" x14ac:dyDescent="0.2">
      <c r="B346" s="3" t="s">
        <v>21</v>
      </c>
      <c r="C346" s="3">
        <v>10</v>
      </c>
      <c r="D346" s="3" t="s">
        <v>22</v>
      </c>
      <c r="E346" s="3" t="s">
        <v>31</v>
      </c>
      <c r="F346" s="3">
        <v>9</v>
      </c>
      <c r="G346" s="3">
        <v>9</v>
      </c>
      <c r="H346" s="3"/>
      <c r="I346" s="3">
        <v>2.1509999999999998</v>
      </c>
      <c r="J346" s="3">
        <v>3.0379999999999998</v>
      </c>
      <c r="K346">
        <f t="shared" si="15"/>
        <v>7.3598141179010685</v>
      </c>
      <c r="L346" s="3" t="s">
        <v>32</v>
      </c>
      <c r="M346" t="s">
        <v>25</v>
      </c>
      <c r="N346" s="3" t="s">
        <v>26</v>
      </c>
      <c r="O346" t="str">
        <f t="shared" si="16"/>
        <v>CG_D10_T1_K3.jpg</v>
      </c>
      <c r="Q346" s="2" t="s">
        <v>764</v>
      </c>
      <c r="T346" s="3" t="s">
        <v>807</v>
      </c>
      <c r="U346" t="str">
        <f>IF(H346&gt;0,IF(L346="live",H346*0.84,H346),"")</f>
        <v/>
      </c>
      <c r="V346" t="str">
        <f>IF(H346&gt;0,IF(L346="live",H346*0.87,H346),"")</f>
        <v/>
      </c>
      <c r="W346" s="3" t="s">
        <v>802</v>
      </c>
      <c r="Y346" t="s">
        <v>827</v>
      </c>
      <c r="Z346" t="s">
        <v>827</v>
      </c>
      <c r="AA346" t="s">
        <v>826</v>
      </c>
      <c r="AB346" t="str">
        <f t="shared" si="17"/>
        <v>remove</v>
      </c>
    </row>
    <row r="347" spans="1:28" x14ac:dyDescent="0.2">
      <c r="A347" s="10"/>
      <c r="B347" s="10" t="s">
        <v>21</v>
      </c>
      <c r="C347" s="10">
        <v>10</v>
      </c>
      <c r="D347" s="10" t="s">
        <v>22</v>
      </c>
      <c r="E347" s="10" t="s">
        <v>31</v>
      </c>
      <c r="F347" s="10">
        <v>9</v>
      </c>
      <c r="G347" s="10">
        <v>9</v>
      </c>
      <c r="H347" s="10"/>
      <c r="I347" s="10">
        <v>2.1509999999999998</v>
      </c>
      <c r="J347" s="10">
        <v>3.0379999999999998</v>
      </c>
      <c r="K347">
        <f t="shared" si="15"/>
        <v>7.3598141179010685</v>
      </c>
      <c r="L347" s="10" t="s">
        <v>32</v>
      </c>
      <c r="M347" t="s">
        <v>25</v>
      </c>
      <c r="N347" s="10" t="s">
        <v>26</v>
      </c>
      <c r="O347" s="10" t="str">
        <f t="shared" si="16"/>
        <v>CG_D10_T1_K3.jpg</v>
      </c>
      <c r="P347" s="10"/>
      <c r="Q347" s="2" t="s">
        <v>764</v>
      </c>
      <c r="R347" s="10"/>
      <c r="S347" s="10"/>
      <c r="T347" t="s">
        <v>813</v>
      </c>
      <c r="W347" s="10" t="s">
        <v>802</v>
      </c>
      <c r="Y347" t="s">
        <v>826</v>
      </c>
      <c r="Z347" t="s">
        <v>826</v>
      </c>
      <c r="AA347" t="s">
        <v>826</v>
      </c>
      <c r="AB347" t="str">
        <f t="shared" si="17"/>
        <v/>
      </c>
    </row>
    <row r="348" spans="1:28" x14ac:dyDescent="0.2">
      <c r="B348" s="3" t="s">
        <v>21</v>
      </c>
      <c r="C348" s="3">
        <v>10</v>
      </c>
      <c r="D348" s="3" t="s">
        <v>22</v>
      </c>
      <c r="E348" s="3" t="s">
        <v>31</v>
      </c>
      <c r="F348" s="3">
        <v>10</v>
      </c>
      <c r="G348" s="3">
        <v>10</v>
      </c>
      <c r="H348" s="3"/>
      <c r="I348" s="3">
        <v>2.6059999999999999</v>
      </c>
      <c r="J348" s="3">
        <v>2.75</v>
      </c>
      <c r="K348">
        <f t="shared" si="15"/>
        <v>9.7786695899016642</v>
      </c>
      <c r="L348" s="3" t="s">
        <v>32</v>
      </c>
      <c r="M348" t="s">
        <v>25</v>
      </c>
      <c r="N348" s="3" t="s">
        <v>26</v>
      </c>
      <c r="O348" t="str">
        <f t="shared" si="16"/>
        <v>CG_D10_T1_K3.jpg</v>
      </c>
      <c r="Q348" s="2" t="s">
        <v>764</v>
      </c>
      <c r="T348" s="3" t="s">
        <v>807</v>
      </c>
      <c r="U348" t="str">
        <f>IF(H348&gt;0,IF(L348="live",H348*0.84,H348),"")</f>
        <v/>
      </c>
      <c r="V348" t="str">
        <f>IF(H348&gt;0,IF(L348="live",H348*0.87,H348),"")</f>
        <v/>
      </c>
      <c r="W348" s="3" t="s">
        <v>802</v>
      </c>
      <c r="Y348" t="s">
        <v>827</v>
      </c>
      <c r="Z348" t="s">
        <v>827</v>
      </c>
      <c r="AA348" t="s">
        <v>826</v>
      </c>
      <c r="AB348" t="str">
        <f t="shared" si="17"/>
        <v>remove</v>
      </c>
    </row>
    <row r="349" spans="1:28" x14ac:dyDescent="0.2">
      <c r="A349" s="10"/>
      <c r="B349" s="10" t="s">
        <v>21</v>
      </c>
      <c r="C349" s="10">
        <v>10</v>
      </c>
      <c r="D349" s="10" t="s">
        <v>22</v>
      </c>
      <c r="E349" s="10" t="s">
        <v>31</v>
      </c>
      <c r="F349" s="10">
        <v>10</v>
      </c>
      <c r="G349" s="10">
        <v>10</v>
      </c>
      <c r="H349" s="10"/>
      <c r="I349" s="10">
        <v>2.6059999999999999</v>
      </c>
      <c r="J349" s="10">
        <v>2.75</v>
      </c>
      <c r="K349">
        <f t="shared" si="15"/>
        <v>9.7786695899016642</v>
      </c>
      <c r="L349" s="10" t="s">
        <v>32</v>
      </c>
      <c r="M349" t="s">
        <v>25</v>
      </c>
      <c r="N349" s="10" t="s">
        <v>26</v>
      </c>
      <c r="O349" s="10" t="str">
        <f t="shared" si="16"/>
        <v>CG_D10_T1_K3.jpg</v>
      </c>
      <c r="P349" s="10"/>
      <c r="Q349" s="2" t="s">
        <v>764</v>
      </c>
      <c r="R349" s="10"/>
      <c r="S349" s="10"/>
      <c r="T349" t="s">
        <v>813</v>
      </c>
      <c r="W349" s="10" t="s">
        <v>802</v>
      </c>
      <c r="Y349" t="s">
        <v>826</v>
      </c>
      <c r="Z349" t="s">
        <v>826</v>
      </c>
      <c r="AA349" t="s">
        <v>826</v>
      </c>
      <c r="AB349" t="str">
        <f t="shared" si="17"/>
        <v/>
      </c>
    </row>
    <row r="350" spans="1:28" x14ac:dyDescent="0.2">
      <c r="B350" s="3" t="s">
        <v>21</v>
      </c>
      <c r="C350" s="3">
        <v>10</v>
      </c>
      <c r="D350" s="3" t="s">
        <v>22</v>
      </c>
      <c r="E350" s="3" t="s">
        <v>99</v>
      </c>
      <c r="F350" s="3">
        <v>1</v>
      </c>
      <c r="G350" s="3">
        <v>1</v>
      </c>
      <c r="H350" s="3"/>
      <c r="I350" s="3">
        <v>2.2949999999999999</v>
      </c>
      <c r="J350" s="3">
        <v>2.76</v>
      </c>
      <c r="K350">
        <f t="shared" si="15"/>
        <v>7.6115432120849977</v>
      </c>
      <c r="L350" s="3" t="s">
        <v>32</v>
      </c>
      <c r="M350" t="s">
        <v>25</v>
      </c>
      <c r="N350" s="3" t="s">
        <v>26</v>
      </c>
      <c r="O350" t="str">
        <f t="shared" si="16"/>
        <v>CG_D10_T1_K4.jpg</v>
      </c>
      <c r="Q350" s="2" t="s">
        <v>764</v>
      </c>
      <c r="T350" s="3" t="s">
        <v>807</v>
      </c>
      <c r="U350" t="str">
        <f>IF(H350&gt;0,IF(L350="live",H350*0.84,H350),"")</f>
        <v/>
      </c>
      <c r="V350" t="str">
        <f>IF(H350&gt;0,IF(L350="live",H350*0.87,H350),"")</f>
        <v/>
      </c>
      <c r="W350" s="3" t="s">
        <v>802</v>
      </c>
      <c r="Y350" t="s">
        <v>827</v>
      </c>
      <c r="Z350" t="s">
        <v>827</v>
      </c>
      <c r="AA350" t="s">
        <v>826</v>
      </c>
      <c r="AB350" t="str">
        <f t="shared" si="17"/>
        <v>remove</v>
      </c>
    </row>
    <row r="351" spans="1:28" x14ac:dyDescent="0.2">
      <c r="A351" s="10"/>
      <c r="B351" s="10" t="s">
        <v>21</v>
      </c>
      <c r="C351" s="10">
        <v>10</v>
      </c>
      <c r="D351" s="10" t="s">
        <v>22</v>
      </c>
      <c r="E351" s="10" t="s">
        <v>99</v>
      </c>
      <c r="F351" s="10">
        <v>1</v>
      </c>
      <c r="G351" s="10">
        <v>1</v>
      </c>
      <c r="H351" s="10"/>
      <c r="I351" s="10">
        <v>2.2949999999999999</v>
      </c>
      <c r="J351" s="10">
        <v>2.76</v>
      </c>
      <c r="K351">
        <f t="shared" si="15"/>
        <v>7.6115432120849977</v>
      </c>
      <c r="L351" s="10" t="s">
        <v>32</v>
      </c>
      <c r="M351" t="s">
        <v>25</v>
      </c>
      <c r="N351" s="10" t="s">
        <v>26</v>
      </c>
      <c r="O351" s="10" t="str">
        <f t="shared" si="16"/>
        <v>CG_D10_T1_K4.jpg</v>
      </c>
      <c r="P351" s="10"/>
      <c r="Q351" s="2" t="s">
        <v>764</v>
      </c>
      <c r="R351" s="10"/>
      <c r="S351" s="10"/>
      <c r="T351" t="s">
        <v>813</v>
      </c>
      <c r="W351" s="10" t="s">
        <v>802</v>
      </c>
      <c r="Y351" t="s">
        <v>826</v>
      </c>
      <c r="Z351" t="s">
        <v>826</v>
      </c>
      <c r="AA351" t="s">
        <v>826</v>
      </c>
      <c r="AB351" t="str">
        <f t="shared" si="17"/>
        <v/>
      </c>
    </row>
    <row r="352" spans="1:28" x14ac:dyDescent="0.2">
      <c r="B352" s="3" t="s">
        <v>21</v>
      </c>
      <c r="C352" s="3">
        <v>10</v>
      </c>
      <c r="D352" s="3" t="s">
        <v>22</v>
      </c>
      <c r="E352" s="3" t="s">
        <v>99</v>
      </c>
      <c r="F352" s="3">
        <v>2</v>
      </c>
      <c r="G352" s="3">
        <v>2</v>
      </c>
      <c r="H352" s="3"/>
      <c r="I352" s="3">
        <v>2.073</v>
      </c>
      <c r="J352" s="3">
        <v>2.5110000000000001</v>
      </c>
      <c r="K352">
        <f t="shared" si="15"/>
        <v>5.6499365727865341</v>
      </c>
      <c r="L352" s="3" t="s">
        <v>32</v>
      </c>
      <c r="M352" t="s">
        <v>25</v>
      </c>
      <c r="N352" s="3" t="s">
        <v>26</v>
      </c>
      <c r="O352" t="str">
        <f t="shared" si="16"/>
        <v>CG_D10_T1_K4.jpg</v>
      </c>
      <c r="Q352" s="2" t="s">
        <v>764</v>
      </c>
      <c r="T352" s="3" t="s">
        <v>807</v>
      </c>
      <c r="U352" t="str">
        <f>IF(H352&gt;0,IF(L352="live",H352*0.84,H352),"")</f>
        <v/>
      </c>
      <c r="V352" t="str">
        <f>IF(H352&gt;0,IF(L352="live",H352*0.87,H352),"")</f>
        <v/>
      </c>
      <c r="W352" s="3" t="s">
        <v>802</v>
      </c>
      <c r="Y352" t="s">
        <v>827</v>
      </c>
      <c r="Z352" t="s">
        <v>827</v>
      </c>
      <c r="AA352" t="s">
        <v>826</v>
      </c>
      <c r="AB352" t="str">
        <f t="shared" si="17"/>
        <v>remove</v>
      </c>
    </row>
    <row r="353" spans="1:28" x14ac:dyDescent="0.2">
      <c r="A353" s="10"/>
      <c r="B353" s="10" t="s">
        <v>21</v>
      </c>
      <c r="C353" s="10">
        <v>10</v>
      </c>
      <c r="D353" s="10" t="s">
        <v>22</v>
      </c>
      <c r="E353" s="10" t="s">
        <v>99</v>
      </c>
      <c r="F353" s="10">
        <v>2</v>
      </c>
      <c r="G353" s="10">
        <v>2</v>
      </c>
      <c r="H353" s="10"/>
      <c r="I353" s="10">
        <v>2.073</v>
      </c>
      <c r="J353" s="10">
        <v>2.5110000000000001</v>
      </c>
      <c r="K353">
        <f t="shared" si="15"/>
        <v>5.6499365727865341</v>
      </c>
      <c r="L353" s="10" t="s">
        <v>32</v>
      </c>
      <c r="M353" t="s">
        <v>25</v>
      </c>
      <c r="N353" s="10" t="s">
        <v>26</v>
      </c>
      <c r="O353" s="10" t="str">
        <f t="shared" si="16"/>
        <v>CG_D10_T1_K4.jpg</v>
      </c>
      <c r="P353" s="10"/>
      <c r="Q353" s="2" t="s">
        <v>764</v>
      </c>
      <c r="R353" s="10"/>
      <c r="S353" s="10"/>
      <c r="T353" t="s">
        <v>813</v>
      </c>
      <c r="W353" s="10" t="s">
        <v>802</v>
      </c>
      <c r="Y353" t="s">
        <v>826</v>
      </c>
      <c r="Z353" t="s">
        <v>826</v>
      </c>
      <c r="AA353" t="s">
        <v>826</v>
      </c>
      <c r="AB353" t="str">
        <f t="shared" si="17"/>
        <v/>
      </c>
    </row>
    <row r="354" spans="1:28" x14ac:dyDescent="0.2">
      <c r="B354" s="3" t="s">
        <v>21</v>
      </c>
      <c r="C354" s="3">
        <v>10</v>
      </c>
      <c r="D354" s="3" t="s">
        <v>22</v>
      </c>
      <c r="E354" s="3" t="s">
        <v>99</v>
      </c>
      <c r="F354" s="3">
        <v>3</v>
      </c>
      <c r="G354" s="3">
        <v>3</v>
      </c>
      <c r="H354" s="3"/>
      <c r="I354" s="3">
        <v>2.214</v>
      </c>
      <c r="J354" s="3">
        <v>2.738</v>
      </c>
      <c r="K354">
        <f t="shared" si="15"/>
        <v>7.0272747272437197</v>
      </c>
      <c r="L354" s="3" t="s">
        <v>32</v>
      </c>
      <c r="M354" t="s">
        <v>25</v>
      </c>
      <c r="N354" s="3" t="s">
        <v>26</v>
      </c>
      <c r="O354" t="str">
        <f t="shared" si="16"/>
        <v>CG_D10_T1_K4.jpg</v>
      </c>
      <c r="Q354" s="2" t="s">
        <v>764</v>
      </c>
      <c r="T354" s="3" t="s">
        <v>807</v>
      </c>
      <c r="U354" t="str">
        <f>IF(H354&gt;0,IF(L354="live",H354*0.84,H354),"")</f>
        <v/>
      </c>
      <c r="V354" t="str">
        <f>IF(H354&gt;0,IF(L354="live",H354*0.87,H354),"")</f>
        <v/>
      </c>
      <c r="W354" s="3" t="s">
        <v>802</v>
      </c>
      <c r="Y354" t="s">
        <v>827</v>
      </c>
      <c r="Z354" t="s">
        <v>827</v>
      </c>
      <c r="AA354" t="s">
        <v>826</v>
      </c>
      <c r="AB354" t="str">
        <f t="shared" si="17"/>
        <v>remove</v>
      </c>
    </row>
    <row r="355" spans="1:28" x14ac:dyDescent="0.2">
      <c r="A355" s="10"/>
      <c r="B355" s="10" t="s">
        <v>21</v>
      </c>
      <c r="C355" s="10">
        <v>10</v>
      </c>
      <c r="D355" s="10" t="s">
        <v>22</v>
      </c>
      <c r="E355" s="10" t="s">
        <v>99</v>
      </c>
      <c r="F355" s="10">
        <v>3</v>
      </c>
      <c r="G355" s="10">
        <v>3</v>
      </c>
      <c r="H355" s="10"/>
      <c r="I355" s="10">
        <v>2.214</v>
      </c>
      <c r="J355" s="10">
        <v>2.738</v>
      </c>
      <c r="K355">
        <f t="shared" si="15"/>
        <v>7.0272747272437197</v>
      </c>
      <c r="L355" s="10" t="s">
        <v>32</v>
      </c>
      <c r="M355" t="s">
        <v>25</v>
      </c>
      <c r="N355" s="10" t="s">
        <v>26</v>
      </c>
      <c r="O355" s="10" t="str">
        <f t="shared" si="16"/>
        <v>CG_D10_T1_K4.jpg</v>
      </c>
      <c r="P355" s="10"/>
      <c r="Q355" s="2" t="s">
        <v>764</v>
      </c>
      <c r="R355" s="10"/>
      <c r="S355" s="10"/>
      <c r="T355" t="s">
        <v>813</v>
      </c>
      <c r="W355" s="10" t="s">
        <v>802</v>
      </c>
      <c r="Y355" t="s">
        <v>826</v>
      </c>
      <c r="Z355" t="s">
        <v>826</v>
      </c>
      <c r="AA355" t="s">
        <v>826</v>
      </c>
      <c r="AB355" t="str">
        <f t="shared" si="17"/>
        <v/>
      </c>
    </row>
    <row r="356" spans="1:28" x14ac:dyDescent="0.2">
      <c r="B356" s="3" t="s">
        <v>21</v>
      </c>
      <c r="C356" s="3">
        <v>10</v>
      </c>
      <c r="D356" s="3" t="s">
        <v>22</v>
      </c>
      <c r="E356" s="3" t="s">
        <v>99</v>
      </c>
      <c r="F356" s="3">
        <v>4</v>
      </c>
      <c r="G356" s="3">
        <v>4</v>
      </c>
      <c r="H356" s="3"/>
      <c r="I356" s="3">
        <v>2.66</v>
      </c>
      <c r="J356" s="3">
        <v>2.972</v>
      </c>
      <c r="K356">
        <f t="shared" si="15"/>
        <v>11.010583475714666</v>
      </c>
      <c r="L356" s="3" t="s">
        <v>32</v>
      </c>
      <c r="M356" t="s">
        <v>25</v>
      </c>
      <c r="N356" s="3" t="s">
        <v>26</v>
      </c>
      <c r="O356" t="str">
        <f t="shared" si="16"/>
        <v>CG_D10_T1_K4.jpg</v>
      </c>
      <c r="Q356" s="2" t="s">
        <v>764</v>
      </c>
      <c r="T356" s="3" t="s">
        <v>807</v>
      </c>
      <c r="U356" t="str">
        <f>IF(H356&gt;0,IF(L356="live",H356*0.84,H356),"")</f>
        <v/>
      </c>
      <c r="V356" t="str">
        <f>IF(H356&gt;0,IF(L356="live",H356*0.87,H356),"")</f>
        <v/>
      </c>
      <c r="W356" s="3" t="s">
        <v>802</v>
      </c>
      <c r="Y356" t="s">
        <v>827</v>
      </c>
      <c r="Z356" t="s">
        <v>827</v>
      </c>
      <c r="AA356" t="s">
        <v>826</v>
      </c>
      <c r="AB356" t="str">
        <f t="shared" si="17"/>
        <v>remove</v>
      </c>
    </row>
    <row r="357" spans="1:28" x14ac:dyDescent="0.2">
      <c r="A357" s="10"/>
      <c r="B357" s="10" t="s">
        <v>21</v>
      </c>
      <c r="C357" s="10">
        <v>10</v>
      </c>
      <c r="D357" s="10" t="s">
        <v>22</v>
      </c>
      <c r="E357" s="10" t="s">
        <v>99</v>
      </c>
      <c r="F357" s="10">
        <v>4</v>
      </c>
      <c r="G357" s="10">
        <v>4</v>
      </c>
      <c r="H357" s="10"/>
      <c r="I357" s="10">
        <v>2.66</v>
      </c>
      <c r="J357" s="10">
        <v>2.972</v>
      </c>
      <c r="K357">
        <f t="shared" si="15"/>
        <v>11.010583475714666</v>
      </c>
      <c r="L357" s="10" t="s">
        <v>32</v>
      </c>
      <c r="M357" t="s">
        <v>25</v>
      </c>
      <c r="N357" s="10" t="s">
        <v>26</v>
      </c>
      <c r="O357" s="10" t="str">
        <f t="shared" si="16"/>
        <v>CG_D10_T1_K4.jpg</v>
      </c>
      <c r="P357" s="10"/>
      <c r="Q357" s="2" t="s">
        <v>764</v>
      </c>
      <c r="R357" s="10"/>
      <c r="S357" s="10"/>
      <c r="T357" t="s">
        <v>813</v>
      </c>
      <c r="W357" s="10" t="s">
        <v>802</v>
      </c>
      <c r="Y357" t="s">
        <v>826</v>
      </c>
      <c r="Z357" t="s">
        <v>826</v>
      </c>
      <c r="AA357" t="s">
        <v>826</v>
      </c>
      <c r="AB357" t="str">
        <f t="shared" si="17"/>
        <v/>
      </c>
    </row>
    <row r="358" spans="1:28" x14ac:dyDescent="0.2">
      <c r="B358" s="3" t="s">
        <v>21</v>
      </c>
      <c r="C358" s="3">
        <v>10</v>
      </c>
      <c r="D358" s="3" t="s">
        <v>22</v>
      </c>
      <c r="E358" s="3" t="s">
        <v>99</v>
      </c>
      <c r="F358" s="3">
        <v>5</v>
      </c>
      <c r="G358" s="3">
        <v>5</v>
      </c>
      <c r="H358" s="3"/>
      <c r="I358" s="3">
        <v>2.2349999999999999</v>
      </c>
      <c r="J358" s="3">
        <v>2.6619999999999999</v>
      </c>
      <c r="K358">
        <f t="shared" si="15"/>
        <v>6.9624383320717484</v>
      </c>
      <c r="L358" s="3" t="s">
        <v>32</v>
      </c>
      <c r="M358" t="s">
        <v>25</v>
      </c>
      <c r="N358" s="3" t="s">
        <v>26</v>
      </c>
      <c r="O358" t="str">
        <f t="shared" si="16"/>
        <v>CG_D10_T1_K4.jpg</v>
      </c>
      <c r="Q358" s="2" t="s">
        <v>764</v>
      </c>
      <c r="T358" s="3" t="s">
        <v>807</v>
      </c>
      <c r="U358" t="str">
        <f>IF(H358&gt;0,IF(L358="live",H358*0.84,H358),"")</f>
        <v/>
      </c>
      <c r="V358" t="str">
        <f>IF(H358&gt;0,IF(L358="live",H358*0.87,H358),"")</f>
        <v/>
      </c>
      <c r="W358" s="3" t="s">
        <v>802</v>
      </c>
      <c r="Y358" t="s">
        <v>827</v>
      </c>
      <c r="Z358" t="s">
        <v>827</v>
      </c>
      <c r="AA358" t="s">
        <v>826</v>
      </c>
      <c r="AB358" t="str">
        <f t="shared" si="17"/>
        <v>remove</v>
      </c>
    </row>
    <row r="359" spans="1:28" x14ac:dyDescent="0.2">
      <c r="A359" s="10"/>
      <c r="B359" s="10" t="s">
        <v>21</v>
      </c>
      <c r="C359" s="10">
        <v>10</v>
      </c>
      <c r="D359" s="10" t="s">
        <v>22</v>
      </c>
      <c r="E359" s="10" t="s">
        <v>99</v>
      </c>
      <c r="F359" s="10">
        <v>5</v>
      </c>
      <c r="G359" s="10">
        <v>5</v>
      </c>
      <c r="H359" s="10"/>
      <c r="I359" s="10">
        <v>2.2349999999999999</v>
      </c>
      <c r="J359" s="10">
        <v>2.6619999999999999</v>
      </c>
      <c r="K359">
        <f t="shared" si="15"/>
        <v>6.9624383320717484</v>
      </c>
      <c r="L359" s="10" t="s">
        <v>32</v>
      </c>
      <c r="M359" t="s">
        <v>25</v>
      </c>
      <c r="N359" s="10" t="s">
        <v>26</v>
      </c>
      <c r="O359" s="10" t="str">
        <f t="shared" si="16"/>
        <v>CG_D10_T1_K4.jpg</v>
      </c>
      <c r="P359" s="10"/>
      <c r="Q359" s="2" t="s">
        <v>764</v>
      </c>
      <c r="R359" s="10"/>
      <c r="S359" s="10"/>
      <c r="T359" t="s">
        <v>813</v>
      </c>
      <c r="W359" s="10" t="s">
        <v>802</v>
      </c>
      <c r="Y359" t="s">
        <v>826</v>
      </c>
      <c r="Z359" t="s">
        <v>826</v>
      </c>
      <c r="AA359" t="s">
        <v>826</v>
      </c>
      <c r="AB359" t="str">
        <f t="shared" si="17"/>
        <v/>
      </c>
    </row>
    <row r="360" spans="1:28" x14ac:dyDescent="0.2">
      <c r="B360" s="3" t="s">
        <v>21</v>
      </c>
      <c r="C360" s="3">
        <v>10</v>
      </c>
      <c r="D360" s="3" t="s">
        <v>22</v>
      </c>
      <c r="E360" s="3" t="s">
        <v>99</v>
      </c>
      <c r="F360" s="3">
        <v>6</v>
      </c>
      <c r="G360" s="3">
        <v>6</v>
      </c>
      <c r="H360" s="3"/>
      <c r="I360" s="3">
        <v>2.4089999999999998</v>
      </c>
      <c r="J360" s="3">
        <v>2.5840000000000001</v>
      </c>
      <c r="K360">
        <f t="shared" si="15"/>
        <v>7.8517120624575583</v>
      </c>
      <c r="L360" s="3" t="s">
        <v>32</v>
      </c>
      <c r="M360" t="s">
        <v>25</v>
      </c>
      <c r="N360" s="3" t="s">
        <v>26</v>
      </c>
      <c r="O360" t="str">
        <f t="shared" si="16"/>
        <v>CG_D10_T1_K4.jpg</v>
      </c>
      <c r="Q360" s="2" t="s">
        <v>764</v>
      </c>
      <c r="T360" s="3" t="s">
        <v>807</v>
      </c>
      <c r="U360" t="str">
        <f>IF(H360&gt;0,IF(L360="live",H360*0.84,H360),"")</f>
        <v/>
      </c>
      <c r="V360" t="str">
        <f>IF(H360&gt;0,IF(L360="live",H360*0.87,H360),"")</f>
        <v/>
      </c>
      <c r="W360" s="3" t="s">
        <v>802</v>
      </c>
      <c r="Y360" t="s">
        <v>827</v>
      </c>
      <c r="Z360" t="s">
        <v>827</v>
      </c>
      <c r="AA360" t="s">
        <v>826</v>
      </c>
      <c r="AB360" t="str">
        <f t="shared" si="17"/>
        <v>remove</v>
      </c>
    </row>
    <row r="361" spans="1:28" x14ac:dyDescent="0.2">
      <c r="A361" s="10"/>
      <c r="B361" s="10" t="s">
        <v>21</v>
      </c>
      <c r="C361" s="10">
        <v>10</v>
      </c>
      <c r="D361" s="10" t="s">
        <v>22</v>
      </c>
      <c r="E361" s="10" t="s">
        <v>99</v>
      </c>
      <c r="F361" s="10">
        <v>6</v>
      </c>
      <c r="G361" s="10">
        <v>6</v>
      </c>
      <c r="H361" s="10"/>
      <c r="I361" s="10">
        <v>2.4089999999999998</v>
      </c>
      <c r="J361" s="10">
        <v>2.5840000000000001</v>
      </c>
      <c r="K361">
        <f t="shared" si="15"/>
        <v>7.8517120624575583</v>
      </c>
      <c r="L361" s="10" t="s">
        <v>32</v>
      </c>
      <c r="M361" t="s">
        <v>25</v>
      </c>
      <c r="N361" s="10" t="s">
        <v>26</v>
      </c>
      <c r="O361" s="10" t="str">
        <f t="shared" si="16"/>
        <v>CG_D10_T1_K4.jpg</v>
      </c>
      <c r="P361" s="10"/>
      <c r="Q361" s="2" t="s">
        <v>764</v>
      </c>
      <c r="R361" s="10"/>
      <c r="S361" s="10"/>
      <c r="T361" t="s">
        <v>813</v>
      </c>
      <c r="W361" s="10" t="s">
        <v>802</v>
      </c>
      <c r="Y361" t="s">
        <v>827</v>
      </c>
      <c r="Z361" t="s">
        <v>826</v>
      </c>
      <c r="AA361" t="s">
        <v>826</v>
      </c>
      <c r="AB361" t="str">
        <f t="shared" si="17"/>
        <v/>
      </c>
    </row>
    <row r="362" spans="1:28" x14ac:dyDescent="0.2">
      <c r="B362" s="3" t="s">
        <v>21</v>
      </c>
      <c r="C362" s="3">
        <v>10</v>
      </c>
      <c r="D362" s="3" t="s">
        <v>22</v>
      </c>
      <c r="E362" s="3" t="s">
        <v>99</v>
      </c>
      <c r="F362" s="3">
        <v>7</v>
      </c>
      <c r="G362" s="3">
        <v>7</v>
      </c>
      <c r="H362" s="3"/>
      <c r="I362" s="3">
        <v>2.4089999999999998</v>
      </c>
      <c r="J362" s="3">
        <v>2.4790000000000001</v>
      </c>
      <c r="K362">
        <f t="shared" si="15"/>
        <v>7.5326602952137334</v>
      </c>
      <c r="L362" s="3" t="s">
        <v>32</v>
      </c>
      <c r="M362" t="s">
        <v>25</v>
      </c>
      <c r="N362" s="3" t="s">
        <v>26</v>
      </c>
      <c r="O362" t="str">
        <f t="shared" si="16"/>
        <v>CG_D10_T1_K4.jpg</v>
      </c>
      <c r="Q362" s="2" t="s">
        <v>764</v>
      </c>
      <c r="T362" s="3" t="s">
        <v>807</v>
      </c>
      <c r="U362" t="str">
        <f>IF(H362&gt;0,IF(L362="live",H362*0.84,H362),"")</f>
        <v/>
      </c>
      <c r="V362" t="str">
        <f>IF(H362&gt;0,IF(L362="live",H362*0.87,H362),"")</f>
        <v/>
      </c>
      <c r="W362" s="3" t="s">
        <v>802</v>
      </c>
      <c r="Y362" t="s">
        <v>827</v>
      </c>
      <c r="Z362" t="s">
        <v>827</v>
      </c>
      <c r="AA362" t="s">
        <v>826</v>
      </c>
      <c r="AB362" t="str">
        <f t="shared" si="17"/>
        <v>remove</v>
      </c>
    </row>
    <row r="363" spans="1:28" x14ac:dyDescent="0.2">
      <c r="A363" s="10"/>
      <c r="B363" s="10" t="s">
        <v>21</v>
      </c>
      <c r="C363" s="10">
        <v>10</v>
      </c>
      <c r="D363" s="10" t="s">
        <v>22</v>
      </c>
      <c r="E363" s="10" t="s">
        <v>99</v>
      </c>
      <c r="F363" s="10">
        <v>7</v>
      </c>
      <c r="G363" s="10">
        <v>7</v>
      </c>
      <c r="H363" s="10"/>
      <c r="I363" s="10">
        <v>2.4089999999999998</v>
      </c>
      <c r="J363" s="10">
        <v>2.4790000000000001</v>
      </c>
      <c r="K363">
        <f t="shared" si="15"/>
        <v>7.5326602952137334</v>
      </c>
      <c r="L363" s="10" t="s">
        <v>32</v>
      </c>
      <c r="M363" t="s">
        <v>25</v>
      </c>
      <c r="N363" s="10" t="s">
        <v>26</v>
      </c>
      <c r="O363" s="10" t="str">
        <f t="shared" si="16"/>
        <v>CG_D10_T1_K4.jpg</v>
      </c>
      <c r="P363" s="10"/>
      <c r="Q363" s="2" t="s">
        <v>764</v>
      </c>
      <c r="R363" s="10"/>
      <c r="S363" s="10"/>
      <c r="T363" t="s">
        <v>813</v>
      </c>
      <c r="W363" s="10" t="s">
        <v>802</v>
      </c>
      <c r="Y363" t="s">
        <v>826</v>
      </c>
      <c r="Z363" t="s">
        <v>826</v>
      </c>
      <c r="AA363" t="s">
        <v>826</v>
      </c>
      <c r="AB363" t="str">
        <f t="shared" si="17"/>
        <v/>
      </c>
    </row>
    <row r="364" spans="1:28" x14ac:dyDescent="0.2">
      <c r="B364" s="3" t="s">
        <v>21</v>
      </c>
      <c r="C364" s="3">
        <v>10</v>
      </c>
      <c r="D364" s="3" t="s">
        <v>22</v>
      </c>
      <c r="E364" s="3" t="s">
        <v>99</v>
      </c>
      <c r="F364" s="3">
        <v>8</v>
      </c>
      <c r="G364" s="3">
        <v>8</v>
      </c>
      <c r="H364" s="3"/>
      <c r="I364" s="3">
        <v>2.2469999999999999</v>
      </c>
      <c r="J364" s="3">
        <v>2.6709999999999998</v>
      </c>
      <c r="K364">
        <f t="shared" si="15"/>
        <v>7.0611963547153334</v>
      </c>
      <c r="L364" s="3" t="s">
        <v>32</v>
      </c>
      <c r="M364" t="s">
        <v>25</v>
      </c>
      <c r="N364" s="3" t="s">
        <v>26</v>
      </c>
      <c r="O364" t="str">
        <f t="shared" si="16"/>
        <v>CG_D10_T1_K4.jpg</v>
      </c>
      <c r="Q364" s="2" t="s">
        <v>764</v>
      </c>
      <c r="T364" s="3" t="s">
        <v>807</v>
      </c>
      <c r="U364" t="str">
        <f>IF(H364&gt;0,IF(L364="live",H364*0.84,H364),"")</f>
        <v/>
      </c>
      <c r="V364" t="str">
        <f>IF(H364&gt;0,IF(L364="live",H364*0.87,H364),"")</f>
        <v/>
      </c>
      <c r="W364" s="3" t="s">
        <v>802</v>
      </c>
      <c r="Y364" t="s">
        <v>827</v>
      </c>
      <c r="Z364" t="s">
        <v>827</v>
      </c>
      <c r="AA364" t="s">
        <v>826</v>
      </c>
      <c r="AB364" t="str">
        <f t="shared" si="17"/>
        <v>remove</v>
      </c>
    </row>
    <row r="365" spans="1:28" x14ac:dyDescent="0.2">
      <c r="A365" s="10"/>
      <c r="B365" s="10" t="s">
        <v>21</v>
      </c>
      <c r="C365" s="10">
        <v>10</v>
      </c>
      <c r="D365" s="10" t="s">
        <v>22</v>
      </c>
      <c r="E365" s="10" t="s">
        <v>99</v>
      </c>
      <c r="F365" s="10">
        <v>8</v>
      </c>
      <c r="G365" s="10">
        <v>8</v>
      </c>
      <c r="H365" s="10"/>
      <c r="I365" s="10">
        <v>2.2469999999999999</v>
      </c>
      <c r="J365" s="10">
        <v>2.6709999999999998</v>
      </c>
      <c r="K365">
        <f t="shared" si="15"/>
        <v>7.0611963547153334</v>
      </c>
      <c r="L365" s="10" t="s">
        <v>32</v>
      </c>
      <c r="M365" t="s">
        <v>25</v>
      </c>
      <c r="N365" s="10" t="s">
        <v>26</v>
      </c>
      <c r="O365" s="10" t="str">
        <f t="shared" si="16"/>
        <v>CG_D10_T1_K4.jpg</v>
      </c>
      <c r="P365" s="10"/>
      <c r="Q365" s="2" t="s">
        <v>764</v>
      </c>
      <c r="R365" s="10"/>
      <c r="S365" s="10"/>
      <c r="T365" t="s">
        <v>813</v>
      </c>
      <c r="W365" s="10" t="s">
        <v>802</v>
      </c>
      <c r="Y365" t="s">
        <v>826</v>
      </c>
      <c r="Z365" t="s">
        <v>826</v>
      </c>
      <c r="AA365" t="s">
        <v>826</v>
      </c>
      <c r="AB365" t="str">
        <f t="shared" si="17"/>
        <v/>
      </c>
    </row>
    <row r="366" spans="1:28" x14ac:dyDescent="0.2">
      <c r="B366" s="3" t="s">
        <v>21</v>
      </c>
      <c r="C366" s="3">
        <v>10</v>
      </c>
      <c r="D366" s="3" t="s">
        <v>22</v>
      </c>
      <c r="E366" s="3" t="s">
        <v>99</v>
      </c>
      <c r="F366" s="3">
        <v>9</v>
      </c>
      <c r="G366" s="3">
        <v>9</v>
      </c>
      <c r="H366" s="3"/>
      <c r="I366" s="3">
        <v>1.994</v>
      </c>
      <c r="J366" s="3">
        <v>2.625</v>
      </c>
      <c r="K366">
        <f t="shared" si="15"/>
        <v>5.4648452850424993</v>
      </c>
      <c r="L366" s="3" t="s">
        <v>32</v>
      </c>
      <c r="M366" t="s">
        <v>25</v>
      </c>
      <c r="N366" s="3" t="s">
        <v>26</v>
      </c>
      <c r="O366" t="str">
        <f t="shared" si="16"/>
        <v>CG_D10_T1_K4.jpg</v>
      </c>
      <c r="Q366" s="2" t="s">
        <v>764</v>
      </c>
      <c r="T366" s="3" t="s">
        <v>807</v>
      </c>
      <c r="U366" t="str">
        <f>IF(H366&gt;0,IF(L366="live",H366*0.84,H366),"")</f>
        <v/>
      </c>
      <c r="V366" t="str">
        <f>IF(H366&gt;0,IF(L366="live",H366*0.87,H366),"")</f>
        <v/>
      </c>
      <c r="W366" s="3" t="s">
        <v>802</v>
      </c>
      <c r="Y366" t="s">
        <v>827</v>
      </c>
      <c r="Z366" t="s">
        <v>827</v>
      </c>
      <c r="AA366" t="s">
        <v>826</v>
      </c>
      <c r="AB366" t="str">
        <f t="shared" si="17"/>
        <v>remove</v>
      </c>
    </row>
    <row r="367" spans="1:28" x14ac:dyDescent="0.2">
      <c r="A367" s="10"/>
      <c r="B367" s="10" t="s">
        <v>21</v>
      </c>
      <c r="C367" s="10">
        <v>10</v>
      </c>
      <c r="D367" s="10" t="s">
        <v>22</v>
      </c>
      <c r="E367" s="10" t="s">
        <v>99</v>
      </c>
      <c r="F367" s="10">
        <v>9</v>
      </c>
      <c r="G367" s="10">
        <v>9</v>
      </c>
      <c r="H367" s="10"/>
      <c r="I367" s="10">
        <v>1.994</v>
      </c>
      <c r="J367" s="10">
        <v>2.625</v>
      </c>
      <c r="K367">
        <f t="shared" si="15"/>
        <v>5.4648452850424993</v>
      </c>
      <c r="L367" s="10" t="s">
        <v>32</v>
      </c>
      <c r="M367" t="s">
        <v>25</v>
      </c>
      <c r="N367" s="10" t="s">
        <v>26</v>
      </c>
      <c r="O367" s="10" t="str">
        <f t="shared" si="16"/>
        <v>CG_D10_T1_K4.jpg</v>
      </c>
      <c r="P367" s="10"/>
      <c r="Q367" s="2" t="s">
        <v>764</v>
      </c>
      <c r="R367" s="10"/>
      <c r="S367" s="10"/>
      <c r="T367" t="s">
        <v>813</v>
      </c>
      <c r="W367" s="10" t="s">
        <v>802</v>
      </c>
      <c r="Y367" t="s">
        <v>826</v>
      </c>
      <c r="Z367" t="s">
        <v>826</v>
      </c>
      <c r="AA367" t="s">
        <v>826</v>
      </c>
      <c r="AB367" t="str">
        <f t="shared" si="17"/>
        <v/>
      </c>
    </row>
    <row r="368" spans="1:28" x14ac:dyDescent="0.2">
      <c r="B368" s="3" t="s">
        <v>21</v>
      </c>
      <c r="C368" s="3">
        <v>10</v>
      </c>
      <c r="D368" s="3" t="s">
        <v>22</v>
      </c>
      <c r="E368" s="3" t="s">
        <v>49</v>
      </c>
      <c r="F368" s="3">
        <v>1</v>
      </c>
      <c r="G368" s="3">
        <v>1</v>
      </c>
      <c r="H368" s="3"/>
      <c r="I368" s="3">
        <v>2.758</v>
      </c>
      <c r="J368" s="3">
        <v>3.206</v>
      </c>
      <c r="K368">
        <f t="shared" si="15"/>
        <v>12.768806250335425</v>
      </c>
      <c r="L368" s="3" t="s">
        <v>32</v>
      </c>
      <c r="M368" t="s">
        <v>25</v>
      </c>
      <c r="N368" s="3" t="s">
        <v>26</v>
      </c>
      <c r="O368" t="str">
        <f t="shared" si="16"/>
        <v>CG_D10_T1_K5.jpg</v>
      </c>
      <c r="Q368" s="2" t="s">
        <v>764</v>
      </c>
      <c r="T368" s="3" t="s">
        <v>807</v>
      </c>
      <c r="U368" t="str">
        <f>IF(H368&gt;0,IF(L368="live",H368*0.84,H368),"")</f>
        <v/>
      </c>
      <c r="V368" t="str">
        <f>IF(H368&gt;0,IF(L368="live",H368*0.87,H368),"")</f>
        <v/>
      </c>
      <c r="W368" s="3" t="s">
        <v>802</v>
      </c>
      <c r="Y368" t="s">
        <v>827</v>
      </c>
      <c r="Z368" t="s">
        <v>827</v>
      </c>
      <c r="AA368" t="s">
        <v>826</v>
      </c>
      <c r="AB368" t="str">
        <f t="shared" si="17"/>
        <v>remove</v>
      </c>
    </row>
    <row r="369" spans="1:28" x14ac:dyDescent="0.2">
      <c r="A369" s="10"/>
      <c r="B369" s="10" t="s">
        <v>21</v>
      </c>
      <c r="C369" s="10">
        <v>10</v>
      </c>
      <c r="D369" s="10" t="s">
        <v>22</v>
      </c>
      <c r="E369" s="10" t="s">
        <v>49</v>
      </c>
      <c r="F369" s="10">
        <v>1</v>
      </c>
      <c r="G369" s="10">
        <v>1</v>
      </c>
      <c r="H369" s="10"/>
      <c r="I369" s="10">
        <v>2.758</v>
      </c>
      <c r="J369" s="10">
        <v>3.206</v>
      </c>
      <c r="K369">
        <f t="shared" si="15"/>
        <v>12.768806250335425</v>
      </c>
      <c r="L369" s="10" t="s">
        <v>32</v>
      </c>
      <c r="M369" t="s">
        <v>25</v>
      </c>
      <c r="N369" s="10" t="s">
        <v>26</v>
      </c>
      <c r="O369" s="10" t="str">
        <f t="shared" si="16"/>
        <v>CG_D10_T1_K5.jpg</v>
      </c>
      <c r="P369" s="10"/>
      <c r="Q369" s="2" t="s">
        <v>764</v>
      </c>
      <c r="R369" s="10"/>
      <c r="S369" s="10"/>
      <c r="T369" t="s">
        <v>813</v>
      </c>
      <c r="W369" s="10" t="s">
        <v>802</v>
      </c>
      <c r="Y369" t="s">
        <v>826</v>
      </c>
      <c r="Z369" t="s">
        <v>826</v>
      </c>
      <c r="AA369" t="s">
        <v>826</v>
      </c>
      <c r="AB369" t="str">
        <f t="shared" si="17"/>
        <v/>
      </c>
    </row>
    <row r="370" spans="1:28" x14ac:dyDescent="0.2">
      <c r="B370" s="3" t="s">
        <v>21</v>
      </c>
      <c r="C370" s="3">
        <v>10</v>
      </c>
      <c r="D370" s="3" t="s">
        <v>22</v>
      </c>
      <c r="E370" s="3" t="s">
        <v>49</v>
      </c>
      <c r="F370" s="3">
        <v>2</v>
      </c>
      <c r="G370" s="3">
        <v>2</v>
      </c>
      <c r="H370" s="3"/>
      <c r="I370" s="3">
        <v>2.2629999999999999</v>
      </c>
      <c r="J370" s="3">
        <v>3.0449999999999999</v>
      </c>
      <c r="K370">
        <f t="shared" si="15"/>
        <v>8.1649712592453216</v>
      </c>
      <c r="L370" s="3" t="s">
        <v>32</v>
      </c>
      <c r="M370" t="s">
        <v>25</v>
      </c>
      <c r="N370" s="3" t="s">
        <v>26</v>
      </c>
      <c r="O370" t="str">
        <f t="shared" si="16"/>
        <v>CG_D10_T1_K5.jpg</v>
      </c>
      <c r="Q370" s="2" t="s">
        <v>764</v>
      </c>
      <c r="T370" s="3" t="s">
        <v>807</v>
      </c>
      <c r="U370" t="str">
        <f>IF(H370&gt;0,IF(L370="live",H370*0.84,H370),"")</f>
        <v/>
      </c>
      <c r="V370" t="str">
        <f>IF(H370&gt;0,IF(L370="live",H370*0.87,H370),"")</f>
        <v/>
      </c>
      <c r="W370" s="3" t="s">
        <v>802</v>
      </c>
      <c r="Y370" t="s">
        <v>827</v>
      </c>
      <c r="Z370" t="s">
        <v>827</v>
      </c>
      <c r="AA370" t="s">
        <v>826</v>
      </c>
      <c r="AB370" t="str">
        <f t="shared" si="17"/>
        <v>remove</v>
      </c>
    </row>
    <row r="371" spans="1:28" x14ac:dyDescent="0.2">
      <c r="A371" s="10"/>
      <c r="B371" s="10" t="s">
        <v>21</v>
      </c>
      <c r="C371" s="10">
        <v>10</v>
      </c>
      <c r="D371" s="10" t="s">
        <v>22</v>
      </c>
      <c r="E371" s="10" t="s">
        <v>49</v>
      </c>
      <c r="F371" s="10">
        <v>2</v>
      </c>
      <c r="G371" s="10">
        <v>2</v>
      </c>
      <c r="H371" s="10"/>
      <c r="I371" s="10">
        <v>2.2629999999999999</v>
      </c>
      <c r="J371" s="10">
        <v>3.0449999999999999</v>
      </c>
      <c r="K371">
        <f t="shared" si="15"/>
        <v>8.1649712592453216</v>
      </c>
      <c r="L371" s="10" t="s">
        <v>32</v>
      </c>
      <c r="M371" t="s">
        <v>25</v>
      </c>
      <c r="N371" s="10" t="s">
        <v>26</v>
      </c>
      <c r="O371" s="10" t="str">
        <f t="shared" si="16"/>
        <v>CG_D10_T1_K5.jpg</v>
      </c>
      <c r="P371" s="10"/>
      <c r="Q371" s="2" t="s">
        <v>764</v>
      </c>
      <c r="R371" s="10"/>
      <c r="S371" s="10"/>
      <c r="T371" t="s">
        <v>813</v>
      </c>
      <c r="W371" s="10" t="s">
        <v>802</v>
      </c>
      <c r="Y371" t="s">
        <v>826</v>
      </c>
      <c r="Z371" t="s">
        <v>826</v>
      </c>
      <c r="AA371" t="s">
        <v>826</v>
      </c>
      <c r="AB371" t="str">
        <f t="shared" si="17"/>
        <v/>
      </c>
    </row>
    <row r="372" spans="1:28" x14ac:dyDescent="0.2">
      <c r="B372" s="3" t="s">
        <v>21</v>
      </c>
      <c r="C372" s="3">
        <v>10</v>
      </c>
      <c r="D372" s="3" t="s">
        <v>22</v>
      </c>
      <c r="E372" s="3" t="s">
        <v>49</v>
      </c>
      <c r="F372" s="3">
        <v>3</v>
      </c>
      <c r="G372" s="3">
        <v>3</v>
      </c>
      <c r="H372" s="3"/>
      <c r="I372" s="3">
        <v>3.1869999999999998</v>
      </c>
      <c r="J372" s="3">
        <v>3.4119999999999999</v>
      </c>
      <c r="K372">
        <f t="shared" si="15"/>
        <v>18.145603000883749</v>
      </c>
      <c r="L372" s="3" t="s">
        <v>32</v>
      </c>
      <c r="M372" t="s">
        <v>25</v>
      </c>
      <c r="N372" s="3" t="s">
        <v>26</v>
      </c>
      <c r="O372" t="str">
        <f t="shared" si="16"/>
        <v>CG_D10_T1_K5.jpg</v>
      </c>
      <c r="Q372" s="2" t="s">
        <v>764</v>
      </c>
      <c r="T372" s="3" t="s">
        <v>807</v>
      </c>
      <c r="U372" t="str">
        <f>IF(H372&gt;0,IF(L372="live",H372*0.84,H372),"")</f>
        <v/>
      </c>
      <c r="V372" t="str">
        <f>IF(H372&gt;0,IF(L372="live",H372*0.87,H372),"")</f>
        <v/>
      </c>
      <c r="W372" s="3" t="s">
        <v>802</v>
      </c>
      <c r="Y372" t="s">
        <v>827</v>
      </c>
      <c r="Z372" t="s">
        <v>827</v>
      </c>
      <c r="AA372" t="s">
        <v>826</v>
      </c>
      <c r="AB372" t="str">
        <f t="shared" si="17"/>
        <v>remove</v>
      </c>
    </row>
    <row r="373" spans="1:28" x14ac:dyDescent="0.2">
      <c r="A373" s="10"/>
      <c r="B373" s="10" t="s">
        <v>21</v>
      </c>
      <c r="C373" s="10">
        <v>10</v>
      </c>
      <c r="D373" s="10" t="s">
        <v>22</v>
      </c>
      <c r="E373" s="10" t="s">
        <v>49</v>
      </c>
      <c r="F373" s="10">
        <v>3</v>
      </c>
      <c r="G373" s="10">
        <v>3</v>
      </c>
      <c r="H373" s="10"/>
      <c r="I373" s="10">
        <v>3.1869999999999998</v>
      </c>
      <c r="J373" s="10">
        <v>3.4119999999999999</v>
      </c>
      <c r="K373">
        <f t="shared" si="15"/>
        <v>18.145603000883749</v>
      </c>
      <c r="L373" s="10" t="s">
        <v>32</v>
      </c>
      <c r="M373" t="s">
        <v>25</v>
      </c>
      <c r="N373" s="10" t="s">
        <v>26</v>
      </c>
      <c r="O373" s="10" t="str">
        <f t="shared" si="16"/>
        <v>CG_D10_T1_K5.jpg</v>
      </c>
      <c r="P373" s="10"/>
      <c r="Q373" s="2" t="s">
        <v>764</v>
      </c>
      <c r="R373" s="10"/>
      <c r="S373" s="10"/>
      <c r="T373" t="s">
        <v>813</v>
      </c>
      <c r="W373" s="10" t="s">
        <v>802</v>
      </c>
      <c r="Y373" t="s">
        <v>826</v>
      </c>
      <c r="Z373" t="s">
        <v>826</v>
      </c>
      <c r="AA373" t="s">
        <v>826</v>
      </c>
      <c r="AB373" t="str">
        <f t="shared" si="17"/>
        <v/>
      </c>
    </row>
    <row r="374" spans="1:28" x14ac:dyDescent="0.2">
      <c r="B374" s="3" t="s">
        <v>21</v>
      </c>
      <c r="C374" s="3">
        <v>10</v>
      </c>
      <c r="D374" s="3" t="s">
        <v>22</v>
      </c>
      <c r="E374" s="3" t="s">
        <v>49</v>
      </c>
      <c r="F374" s="3">
        <v>4</v>
      </c>
      <c r="G374" s="3">
        <v>4</v>
      </c>
      <c r="H374" s="3"/>
      <c r="I374" s="3">
        <v>2.645</v>
      </c>
      <c r="J374" s="3">
        <v>2.681</v>
      </c>
      <c r="K374">
        <f t="shared" si="15"/>
        <v>9.8207899473182909</v>
      </c>
      <c r="L374" s="3" t="s">
        <v>32</v>
      </c>
      <c r="M374" t="s">
        <v>25</v>
      </c>
      <c r="N374" s="3" t="s">
        <v>26</v>
      </c>
      <c r="O374" t="str">
        <f t="shared" si="16"/>
        <v>CG_D10_T1_K5.jpg</v>
      </c>
      <c r="Q374" s="2" t="s">
        <v>764</v>
      </c>
      <c r="T374" s="3" t="s">
        <v>807</v>
      </c>
      <c r="U374" t="str">
        <f>IF(H374&gt;0,IF(L374="live",H374*0.84,H374),"")</f>
        <v/>
      </c>
      <c r="V374" t="str">
        <f>IF(H374&gt;0,IF(L374="live",H374*0.87,H374),"")</f>
        <v/>
      </c>
      <c r="W374" s="3" t="s">
        <v>802</v>
      </c>
      <c r="Y374" t="s">
        <v>827</v>
      </c>
      <c r="Z374" t="s">
        <v>827</v>
      </c>
      <c r="AA374" t="s">
        <v>826</v>
      </c>
      <c r="AB374" t="str">
        <f t="shared" si="17"/>
        <v>remove</v>
      </c>
    </row>
    <row r="375" spans="1:28" x14ac:dyDescent="0.2">
      <c r="A375" s="10"/>
      <c r="B375" s="10" t="s">
        <v>21</v>
      </c>
      <c r="C375" s="10">
        <v>10</v>
      </c>
      <c r="D375" s="10" t="s">
        <v>22</v>
      </c>
      <c r="E375" s="10" t="s">
        <v>49</v>
      </c>
      <c r="F375" s="10">
        <v>4</v>
      </c>
      <c r="G375" s="10">
        <v>4</v>
      </c>
      <c r="H375" s="10"/>
      <c r="I375" s="10">
        <v>2.645</v>
      </c>
      <c r="J375" s="10">
        <v>2.681</v>
      </c>
      <c r="K375">
        <f t="shared" si="15"/>
        <v>9.8207899473182909</v>
      </c>
      <c r="L375" s="10" t="s">
        <v>32</v>
      </c>
      <c r="M375" t="s">
        <v>25</v>
      </c>
      <c r="N375" s="10" t="s">
        <v>26</v>
      </c>
      <c r="O375" s="10" t="str">
        <f t="shared" si="16"/>
        <v>CG_D10_T1_K5.jpg</v>
      </c>
      <c r="P375" s="10"/>
      <c r="Q375" s="2" t="s">
        <v>764</v>
      </c>
      <c r="R375" s="10"/>
      <c r="S375" s="10"/>
      <c r="T375" t="s">
        <v>813</v>
      </c>
      <c r="W375" s="10" t="s">
        <v>802</v>
      </c>
      <c r="Y375" t="s">
        <v>826</v>
      </c>
      <c r="Z375" t="s">
        <v>826</v>
      </c>
      <c r="AA375" t="s">
        <v>826</v>
      </c>
      <c r="AB375" t="str">
        <f t="shared" si="17"/>
        <v/>
      </c>
    </row>
    <row r="376" spans="1:28" x14ac:dyDescent="0.2">
      <c r="B376" s="3" t="s">
        <v>21</v>
      </c>
      <c r="C376" s="3">
        <v>10</v>
      </c>
      <c r="D376" s="3" t="s">
        <v>22</v>
      </c>
      <c r="E376" s="3" t="s">
        <v>49</v>
      </c>
      <c r="F376" s="3">
        <v>5</v>
      </c>
      <c r="G376" s="3">
        <v>5</v>
      </c>
      <c r="H376" s="3"/>
      <c r="I376" s="3">
        <v>2.5579999999999998</v>
      </c>
      <c r="J376" s="3">
        <v>2.7149999999999999</v>
      </c>
      <c r="K376">
        <f t="shared" si="15"/>
        <v>9.3018465262138985</v>
      </c>
      <c r="L376" s="3" t="s">
        <v>32</v>
      </c>
      <c r="M376" t="s">
        <v>25</v>
      </c>
      <c r="N376" s="3" t="s">
        <v>26</v>
      </c>
      <c r="O376" t="str">
        <f t="shared" si="16"/>
        <v>CG_D10_T1_K5.jpg</v>
      </c>
      <c r="Q376" s="2" t="s">
        <v>764</v>
      </c>
      <c r="T376" s="3" t="s">
        <v>807</v>
      </c>
      <c r="U376" t="str">
        <f>IF(H376&gt;0,IF(L376="live",H376*0.84,H376),"")</f>
        <v/>
      </c>
      <c r="V376" t="str">
        <f>IF(H376&gt;0,IF(L376="live",H376*0.87,H376),"")</f>
        <v/>
      </c>
      <c r="W376" s="3" t="s">
        <v>802</v>
      </c>
      <c r="Y376" t="s">
        <v>827</v>
      </c>
      <c r="Z376" t="s">
        <v>827</v>
      </c>
      <c r="AA376" t="s">
        <v>826</v>
      </c>
      <c r="AB376" t="str">
        <f t="shared" si="17"/>
        <v>remove</v>
      </c>
    </row>
    <row r="377" spans="1:28" x14ac:dyDescent="0.2">
      <c r="A377" s="10"/>
      <c r="B377" s="10" t="s">
        <v>21</v>
      </c>
      <c r="C377" s="10">
        <v>10</v>
      </c>
      <c r="D377" s="10" t="s">
        <v>22</v>
      </c>
      <c r="E377" s="10" t="s">
        <v>49</v>
      </c>
      <c r="F377" s="10">
        <v>5</v>
      </c>
      <c r="G377" s="10">
        <v>5</v>
      </c>
      <c r="H377" s="10"/>
      <c r="I377" s="10">
        <v>2.5579999999999998</v>
      </c>
      <c r="J377" s="10">
        <v>2.7149999999999999</v>
      </c>
      <c r="K377">
        <f t="shared" si="15"/>
        <v>9.3018465262138985</v>
      </c>
      <c r="L377" s="10" t="s">
        <v>32</v>
      </c>
      <c r="M377" t="s">
        <v>25</v>
      </c>
      <c r="N377" s="10" t="s">
        <v>26</v>
      </c>
      <c r="O377" s="10" t="str">
        <f t="shared" si="16"/>
        <v>CG_D10_T1_K5.jpg</v>
      </c>
      <c r="P377" s="10"/>
      <c r="Q377" s="2" t="s">
        <v>764</v>
      </c>
      <c r="R377" s="10"/>
      <c r="S377" s="10"/>
      <c r="T377" t="s">
        <v>813</v>
      </c>
      <c r="W377" s="10" t="s">
        <v>802</v>
      </c>
      <c r="Y377" t="s">
        <v>826</v>
      </c>
      <c r="Z377" t="s">
        <v>826</v>
      </c>
      <c r="AA377" t="s">
        <v>826</v>
      </c>
      <c r="AB377" t="str">
        <f t="shared" si="17"/>
        <v/>
      </c>
    </row>
    <row r="378" spans="1:28" x14ac:dyDescent="0.2">
      <c r="B378" s="3" t="s">
        <v>21</v>
      </c>
      <c r="C378" s="3">
        <v>10</v>
      </c>
      <c r="D378" s="3" t="s">
        <v>22</v>
      </c>
      <c r="E378" s="3" t="s">
        <v>104</v>
      </c>
      <c r="F378" s="3">
        <v>1</v>
      </c>
      <c r="G378" s="3">
        <v>1</v>
      </c>
      <c r="H378" s="3"/>
      <c r="I378" s="3">
        <v>2.5310000000000001</v>
      </c>
      <c r="J378" s="3">
        <v>3.2269999999999999</v>
      </c>
      <c r="K378">
        <f t="shared" si="15"/>
        <v>10.82384367317562</v>
      </c>
      <c r="L378" s="3" t="s">
        <v>32</v>
      </c>
      <c r="M378" t="s">
        <v>25</v>
      </c>
      <c r="N378" s="3" t="s">
        <v>26</v>
      </c>
      <c r="O378" t="str">
        <f t="shared" si="16"/>
        <v>CG_D10_T1_K6.jpg</v>
      </c>
      <c r="Q378" s="2" t="s">
        <v>764</v>
      </c>
      <c r="T378" s="3" t="s">
        <v>807</v>
      </c>
      <c r="U378" t="str">
        <f>IF(H378&gt;0,IF(L378="live",H378*0.84,H378),"")</f>
        <v/>
      </c>
      <c r="V378" t="str">
        <f>IF(H378&gt;0,IF(L378="live",H378*0.87,H378),"")</f>
        <v/>
      </c>
      <c r="W378" s="3" t="s">
        <v>802</v>
      </c>
      <c r="Y378" t="s">
        <v>827</v>
      </c>
      <c r="Z378" t="s">
        <v>827</v>
      </c>
      <c r="AA378" t="s">
        <v>826</v>
      </c>
      <c r="AB378" t="str">
        <f t="shared" si="17"/>
        <v>remove</v>
      </c>
    </row>
    <row r="379" spans="1:28" x14ac:dyDescent="0.2">
      <c r="A379" s="10"/>
      <c r="B379" s="10" t="s">
        <v>21</v>
      </c>
      <c r="C379" s="10">
        <v>10</v>
      </c>
      <c r="D379" s="10" t="s">
        <v>22</v>
      </c>
      <c r="E379" s="10" t="s">
        <v>104</v>
      </c>
      <c r="F379" s="10">
        <v>1</v>
      </c>
      <c r="G379" s="10">
        <v>1</v>
      </c>
      <c r="H379" s="10"/>
      <c r="I379" s="10">
        <v>2.5310000000000001</v>
      </c>
      <c r="J379" s="10">
        <v>3.2269999999999999</v>
      </c>
      <c r="K379">
        <f t="shared" si="15"/>
        <v>10.82384367317562</v>
      </c>
      <c r="L379" s="10" t="s">
        <v>32</v>
      </c>
      <c r="M379" t="s">
        <v>25</v>
      </c>
      <c r="N379" s="10" t="s">
        <v>26</v>
      </c>
      <c r="O379" s="10" t="str">
        <f t="shared" si="16"/>
        <v>CG_D10_T1_K6.jpg</v>
      </c>
      <c r="P379" s="10"/>
      <c r="Q379" s="2" t="s">
        <v>764</v>
      </c>
      <c r="R379" s="10"/>
      <c r="S379" s="10"/>
      <c r="T379" t="s">
        <v>813</v>
      </c>
      <c r="W379" s="10" t="s">
        <v>802</v>
      </c>
      <c r="Y379" t="s">
        <v>826</v>
      </c>
      <c r="Z379" t="s">
        <v>826</v>
      </c>
      <c r="AA379" t="s">
        <v>826</v>
      </c>
      <c r="AB379" t="str">
        <f t="shared" si="17"/>
        <v/>
      </c>
    </row>
    <row r="380" spans="1:28" x14ac:dyDescent="0.2">
      <c r="B380" s="3" t="s">
        <v>21</v>
      </c>
      <c r="C380" s="3">
        <v>10</v>
      </c>
      <c r="D380" s="3" t="s">
        <v>22</v>
      </c>
      <c r="E380" s="3" t="s">
        <v>104</v>
      </c>
      <c r="F380" s="3">
        <v>2</v>
      </c>
      <c r="G380" s="3">
        <v>2</v>
      </c>
      <c r="H380" s="3"/>
      <c r="I380" s="3">
        <v>2.544</v>
      </c>
      <c r="J380" s="3">
        <v>2.5489999999999999</v>
      </c>
      <c r="K380">
        <f t="shared" si="15"/>
        <v>8.6377833078489576</v>
      </c>
      <c r="L380" s="3" t="s">
        <v>32</v>
      </c>
      <c r="M380" t="s">
        <v>25</v>
      </c>
      <c r="N380" s="3" t="s">
        <v>26</v>
      </c>
      <c r="O380" t="str">
        <f t="shared" si="16"/>
        <v>CG_D10_T1_K6.jpg</v>
      </c>
      <c r="Q380" s="2" t="s">
        <v>764</v>
      </c>
      <c r="T380" s="3" t="s">
        <v>807</v>
      </c>
      <c r="U380" t="str">
        <f>IF(H380&gt;0,IF(L380="live",H380*0.84,H380),"")</f>
        <v/>
      </c>
      <c r="V380" t="str">
        <f>IF(H380&gt;0,IF(L380="live",H380*0.87,H380),"")</f>
        <v/>
      </c>
      <c r="W380" s="3" t="s">
        <v>802</v>
      </c>
      <c r="Y380" t="s">
        <v>827</v>
      </c>
      <c r="Z380" t="s">
        <v>827</v>
      </c>
      <c r="AA380" t="s">
        <v>826</v>
      </c>
      <c r="AB380" t="str">
        <f t="shared" si="17"/>
        <v>remove</v>
      </c>
    </row>
    <row r="381" spans="1:28" x14ac:dyDescent="0.2">
      <c r="A381" s="10"/>
      <c r="B381" s="10" t="s">
        <v>21</v>
      </c>
      <c r="C381" s="10">
        <v>10</v>
      </c>
      <c r="D381" s="10" t="s">
        <v>22</v>
      </c>
      <c r="E381" s="10" t="s">
        <v>104</v>
      </c>
      <c r="F381" s="10">
        <v>2</v>
      </c>
      <c r="G381" s="10">
        <v>2</v>
      </c>
      <c r="H381" s="10"/>
      <c r="I381" s="10">
        <v>2.544</v>
      </c>
      <c r="J381" s="10">
        <v>2.5489999999999999</v>
      </c>
      <c r="K381">
        <f t="shared" si="15"/>
        <v>8.6377833078489576</v>
      </c>
      <c r="L381" s="10" t="s">
        <v>32</v>
      </c>
      <c r="M381" t="s">
        <v>25</v>
      </c>
      <c r="N381" s="10" t="s">
        <v>26</v>
      </c>
      <c r="O381" s="10" t="str">
        <f t="shared" si="16"/>
        <v>CG_D10_T1_K6.jpg</v>
      </c>
      <c r="P381" s="10"/>
      <c r="Q381" s="2" t="s">
        <v>764</v>
      </c>
      <c r="R381" s="10"/>
      <c r="S381" s="10"/>
      <c r="T381" t="s">
        <v>813</v>
      </c>
      <c r="W381" s="10" t="s">
        <v>802</v>
      </c>
      <c r="Y381" t="s">
        <v>826</v>
      </c>
      <c r="Z381" t="s">
        <v>826</v>
      </c>
      <c r="AA381" t="s">
        <v>826</v>
      </c>
      <c r="AB381" t="str">
        <f t="shared" si="17"/>
        <v/>
      </c>
    </row>
    <row r="382" spans="1:28" x14ac:dyDescent="0.2">
      <c r="B382" s="3" t="s">
        <v>21</v>
      </c>
      <c r="C382" s="3">
        <v>10</v>
      </c>
      <c r="D382" s="3" t="s">
        <v>22</v>
      </c>
      <c r="E382" s="3" t="s">
        <v>104</v>
      </c>
      <c r="F382" s="3">
        <v>3</v>
      </c>
      <c r="G382" s="3">
        <v>3</v>
      </c>
      <c r="H382" s="3"/>
      <c r="I382" s="3">
        <v>2.3530000000000002</v>
      </c>
      <c r="J382" s="3">
        <v>2.9780000000000002</v>
      </c>
      <c r="K382">
        <f t="shared" si="15"/>
        <v>8.6331006307711977</v>
      </c>
      <c r="L382" s="3" t="s">
        <v>32</v>
      </c>
      <c r="M382" t="s">
        <v>25</v>
      </c>
      <c r="N382" s="3" t="s">
        <v>26</v>
      </c>
      <c r="O382" t="str">
        <f t="shared" si="16"/>
        <v>CG_D10_T1_K6.jpg</v>
      </c>
      <c r="Q382" s="2" t="s">
        <v>764</v>
      </c>
      <c r="T382" s="3" t="s">
        <v>807</v>
      </c>
      <c r="U382" t="str">
        <f>IF(H382&gt;0,IF(L382="live",H382*0.84,H382),"")</f>
        <v/>
      </c>
      <c r="V382" t="str">
        <f>IF(H382&gt;0,IF(L382="live",H382*0.87,H382),"")</f>
        <v/>
      </c>
      <c r="W382" s="3" t="s">
        <v>802</v>
      </c>
      <c r="Y382" t="s">
        <v>827</v>
      </c>
      <c r="Z382" t="s">
        <v>827</v>
      </c>
      <c r="AA382" t="s">
        <v>826</v>
      </c>
      <c r="AB382" t="str">
        <f t="shared" si="17"/>
        <v>remove</v>
      </c>
    </row>
    <row r="383" spans="1:28" x14ac:dyDescent="0.2">
      <c r="A383" s="10"/>
      <c r="B383" s="10" t="s">
        <v>21</v>
      </c>
      <c r="C383" s="10">
        <v>10</v>
      </c>
      <c r="D383" s="10" t="s">
        <v>22</v>
      </c>
      <c r="E383" s="10" t="s">
        <v>104</v>
      </c>
      <c r="F383" s="10">
        <v>3</v>
      </c>
      <c r="G383" s="10">
        <v>3</v>
      </c>
      <c r="H383" s="10"/>
      <c r="I383" s="10">
        <v>2.3530000000000002</v>
      </c>
      <c r="J383" s="10">
        <v>2.9780000000000002</v>
      </c>
      <c r="K383">
        <f t="shared" si="15"/>
        <v>8.6331006307711977</v>
      </c>
      <c r="L383" s="10" t="s">
        <v>32</v>
      </c>
      <c r="M383" t="s">
        <v>25</v>
      </c>
      <c r="N383" s="10" t="s">
        <v>26</v>
      </c>
      <c r="O383" s="10" t="str">
        <f t="shared" si="16"/>
        <v>CG_D10_T1_K6.jpg</v>
      </c>
      <c r="P383" s="10"/>
      <c r="Q383" s="2" t="s">
        <v>764</v>
      </c>
      <c r="R383" s="10"/>
      <c r="S383" s="10"/>
      <c r="T383" t="s">
        <v>813</v>
      </c>
      <c r="W383" s="10" t="s">
        <v>802</v>
      </c>
      <c r="Y383" t="s">
        <v>826</v>
      </c>
      <c r="Z383" t="s">
        <v>826</v>
      </c>
      <c r="AA383" t="s">
        <v>826</v>
      </c>
      <c r="AB383" t="str">
        <f t="shared" si="17"/>
        <v/>
      </c>
    </row>
    <row r="384" spans="1:28" x14ac:dyDescent="0.2">
      <c r="B384" s="3" t="s">
        <v>21</v>
      </c>
      <c r="C384" s="3">
        <v>10</v>
      </c>
      <c r="D384" s="3" t="s">
        <v>22</v>
      </c>
      <c r="E384" s="3" t="s">
        <v>104</v>
      </c>
      <c r="F384" s="3">
        <v>4</v>
      </c>
      <c r="G384" s="3">
        <v>4</v>
      </c>
      <c r="H384" s="3"/>
      <c r="I384" s="3">
        <v>2.5009999999999999</v>
      </c>
      <c r="J384" s="3">
        <v>3.2189999999999999</v>
      </c>
      <c r="K384">
        <f t="shared" si="15"/>
        <v>10.542572969388031</v>
      </c>
      <c r="L384" s="3" t="s">
        <v>32</v>
      </c>
      <c r="M384" t="s">
        <v>25</v>
      </c>
      <c r="N384" s="3" t="s">
        <v>26</v>
      </c>
      <c r="O384" t="str">
        <f t="shared" si="16"/>
        <v>CG_D10_T1_K6.jpg</v>
      </c>
      <c r="Q384" s="2" t="s">
        <v>764</v>
      </c>
      <c r="T384" s="3" t="s">
        <v>807</v>
      </c>
      <c r="U384" t="str">
        <f>IF(H384&gt;0,IF(L384="live",H384*0.84,H384),"")</f>
        <v/>
      </c>
      <c r="V384" t="str">
        <f>IF(H384&gt;0,IF(L384="live",H384*0.87,H384),"")</f>
        <v/>
      </c>
      <c r="W384" s="3" t="s">
        <v>802</v>
      </c>
      <c r="Y384" t="s">
        <v>827</v>
      </c>
      <c r="Z384" t="s">
        <v>827</v>
      </c>
      <c r="AA384" t="s">
        <v>826</v>
      </c>
      <c r="AB384" t="str">
        <f t="shared" si="17"/>
        <v>remove</v>
      </c>
    </row>
    <row r="385" spans="1:28" x14ac:dyDescent="0.2">
      <c r="A385" s="10"/>
      <c r="B385" s="10" t="s">
        <v>21</v>
      </c>
      <c r="C385" s="10">
        <v>10</v>
      </c>
      <c r="D385" s="10" t="s">
        <v>22</v>
      </c>
      <c r="E385" s="10" t="s">
        <v>104</v>
      </c>
      <c r="F385" s="10">
        <v>4</v>
      </c>
      <c r="G385" s="10">
        <v>4</v>
      </c>
      <c r="H385" s="10"/>
      <c r="I385" s="10">
        <v>2.5009999999999999</v>
      </c>
      <c r="J385" s="10">
        <v>3.2189999999999999</v>
      </c>
      <c r="K385">
        <f t="shared" si="15"/>
        <v>10.542572969388031</v>
      </c>
      <c r="L385" s="10" t="s">
        <v>32</v>
      </c>
      <c r="M385" t="s">
        <v>25</v>
      </c>
      <c r="N385" s="10" t="s">
        <v>26</v>
      </c>
      <c r="O385" s="10" t="str">
        <f t="shared" si="16"/>
        <v>CG_D10_T1_K6.jpg</v>
      </c>
      <c r="P385" s="10"/>
      <c r="Q385" s="2" t="s">
        <v>764</v>
      </c>
      <c r="R385" s="10"/>
      <c r="S385" s="10"/>
      <c r="T385" t="s">
        <v>813</v>
      </c>
      <c r="W385" s="10" t="s">
        <v>802</v>
      </c>
      <c r="Y385" t="s">
        <v>826</v>
      </c>
      <c r="Z385" t="s">
        <v>826</v>
      </c>
      <c r="AA385" t="s">
        <v>826</v>
      </c>
      <c r="AB385" t="str">
        <f t="shared" si="17"/>
        <v/>
      </c>
    </row>
    <row r="386" spans="1:28" x14ac:dyDescent="0.2">
      <c r="B386" s="3" t="s">
        <v>21</v>
      </c>
      <c r="C386" s="3">
        <v>10</v>
      </c>
      <c r="D386" s="3" t="s">
        <v>22</v>
      </c>
      <c r="E386" s="3" t="s">
        <v>104</v>
      </c>
      <c r="F386" s="3">
        <v>5</v>
      </c>
      <c r="G386" s="3">
        <v>5</v>
      </c>
      <c r="H386" s="3"/>
      <c r="I386" s="3">
        <v>2.218</v>
      </c>
      <c r="J386" s="3">
        <v>2.4689999999999999</v>
      </c>
      <c r="K386">
        <f t="shared" ref="K386:K449" si="18">IF(I386&gt;0,(J386*(I386^2))*(3.14159/6),"")</f>
        <v>6.359784926400339</v>
      </c>
      <c r="L386" s="3" t="s">
        <v>32</v>
      </c>
      <c r="M386" t="s">
        <v>25</v>
      </c>
      <c r="N386" s="3" t="s">
        <v>26</v>
      </c>
      <c r="O386" t="str">
        <f t="shared" ref="O386:O449" si="19">"CG_D"&amp;C386&amp;"_"&amp;D386&amp;"_"&amp;E386&amp;".jpg"</f>
        <v>CG_D10_T1_K6.jpg</v>
      </c>
      <c r="Q386" s="2" t="s">
        <v>764</v>
      </c>
      <c r="T386" s="3" t="s">
        <v>807</v>
      </c>
      <c r="U386" t="str">
        <f>IF(H386&gt;0,IF(L386="live",H386*0.84,H386),"")</f>
        <v/>
      </c>
      <c r="V386" t="str">
        <f>IF(H386&gt;0,IF(L386="live",H386*0.87,H386),"")</f>
        <v/>
      </c>
      <c r="W386" s="3" t="s">
        <v>802</v>
      </c>
      <c r="Y386" t="s">
        <v>827</v>
      </c>
      <c r="Z386" t="s">
        <v>827</v>
      </c>
      <c r="AA386" t="s">
        <v>826</v>
      </c>
      <c r="AB386" t="str">
        <f t="shared" si="17"/>
        <v>remove</v>
      </c>
    </row>
    <row r="387" spans="1:28" x14ac:dyDescent="0.2">
      <c r="A387" s="10"/>
      <c r="B387" s="10" t="s">
        <v>21</v>
      </c>
      <c r="C387" s="10">
        <v>10</v>
      </c>
      <c r="D387" s="10" t="s">
        <v>22</v>
      </c>
      <c r="E387" s="10" t="s">
        <v>104</v>
      </c>
      <c r="F387" s="10">
        <v>5</v>
      </c>
      <c r="G387" s="10">
        <v>5</v>
      </c>
      <c r="H387" s="10"/>
      <c r="I387" s="10">
        <v>2.218</v>
      </c>
      <c r="J387" s="10">
        <v>2.4689999999999999</v>
      </c>
      <c r="K387">
        <f t="shared" si="18"/>
        <v>6.359784926400339</v>
      </c>
      <c r="L387" s="10" t="s">
        <v>32</v>
      </c>
      <c r="M387" t="s">
        <v>25</v>
      </c>
      <c r="N387" s="10" t="s">
        <v>26</v>
      </c>
      <c r="O387" s="10" t="str">
        <f t="shared" si="19"/>
        <v>CG_D10_T1_K6.jpg</v>
      </c>
      <c r="P387" s="10"/>
      <c r="Q387" s="2" t="s">
        <v>764</v>
      </c>
      <c r="R387" s="10"/>
      <c r="S387" s="10"/>
      <c r="T387" t="s">
        <v>813</v>
      </c>
      <c r="W387" s="10" t="s">
        <v>802</v>
      </c>
      <c r="Y387" t="s">
        <v>826</v>
      </c>
      <c r="Z387" t="s">
        <v>826</v>
      </c>
      <c r="AA387" t="s">
        <v>826</v>
      </c>
      <c r="AB387" t="str">
        <f t="shared" si="17"/>
        <v/>
      </c>
    </row>
    <row r="388" spans="1:28" x14ac:dyDescent="0.2">
      <c r="B388" s="3" t="s">
        <v>21</v>
      </c>
      <c r="C388" s="3">
        <v>10</v>
      </c>
      <c r="D388" s="3" t="s">
        <v>22</v>
      </c>
      <c r="E388" s="3" t="s">
        <v>107</v>
      </c>
      <c r="F388" s="3">
        <v>1</v>
      </c>
      <c r="G388" s="3">
        <v>1</v>
      </c>
      <c r="H388" s="3"/>
      <c r="I388" s="3">
        <v>2.58</v>
      </c>
      <c r="J388" s="3">
        <v>3.1269999999999998</v>
      </c>
      <c r="K388">
        <f t="shared" si="18"/>
        <v>10.898470391141998</v>
      </c>
      <c r="L388" s="3" t="s">
        <v>32</v>
      </c>
      <c r="M388" t="s">
        <v>25</v>
      </c>
      <c r="N388" s="3" t="s">
        <v>26</v>
      </c>
      <c r="O388" t="str">
        <f t="shared" si="19"/>
        <v>CG_D10_T1_K7.jpg</v>
      </c>
      <c r="Q388" s="2" t="s">
        <v>764</v>
      </c>
      <c r="T388" s="3" t="s">
        <v>807</v>
      </c>
      <c r="U388" t="str">
        <f>IF(H388&gt;0,IF(L388="live",H388*0.84,H388),"")</f>
        <v/>
      </c>
      <c r="V388" t="str">
        <f>IF(H388&gt;0,IF(L388="live",H388*0.87,H388),"")</f>
        <v/>
      </c>
      <c r="W388" s="3" t="s">
        <v>802</v>
      </c>
      <c r="Y388" t="s">
        <v>827</v>
      </c>
      <c r="Z388" t="s">
        <v>827</v>
      </c>
      <c r="AA388" t="s">
        <v>826</v>
      </c>
      <c r="AB388" t="str">
        <f t="shared" si="17"/>
        <v>remove</v>
      </c>
    </row>
    <row r="389" spans="1:28" x14ac:dyDescent="0.2">
      <c r="A389" s="10"/>
      <c r="B389" s="10" t="s">
        <v>21</v>
      </c>
      <c r="C389" s="10">
        <v>10</v>
      </c>
      <c r="D389" s="10" t="s">
        <v>22</v>
      </c>
      <c r="E389" s="10" t="s">
        <v>107</v>
      </c>
      <c r="F389" s="10">
        <v>1</v>
      </c>
      <c r="G389" s="10">
        <v>1</v>
      </c>
      <c r="H389" s="10"/>
      <c r="I389" s="10">
        <v>2.58</v>
      </c>
      <c r="J389" s="10">
        <v>3.1269999999999998</v>
      </c>
      <c r="K389">
        <f t="shared" si="18"/>
        <v>10.898470391141998</v>
      </c>
      <c r="L389" s="10" t="s">
        <v>32</v>
      </c>
      <c r="M389" t="s">
        <v>25</v>
      </c>
      <c r="N389" s="10" t="s">
        <v>26</v>
      </c>
      <c r="O389" s="10" t="str">
        <f t="shared" si="19"/>
        <v>CG_D10_T1_K7.jpg</v>
      </c>
      <c r="P389" s="10"/>
      <c r="Q389" s="2" t="s">
        <v>764</v>
      </c>
      <c r="R389" s="10"/>
      <c r="S389" s="10"/>
      <c r="T389" t="s">
        <v>813</v>
      </c>
      <c r="W389" s="10" t="s">
        <v>802</v>
      </c>
      <c r="Y389" t="s">
        <v>826</v>
      </c>
      <c r="Z389" t="s">
        <v>826</v>
      </c>
      <c r="AA389" t="s">
        <v>826</v>
      </c>
      <c r="AB389" t="str">
        <f t="shared" si="17"/>
        <v/>
      </c>
    </row>
    <row r="390" spans="1:28" x14ac:dyDescent="0.2">
      <c r="B390" s="3" t="s">
        <v>21</v>
      </c>
      <c r="C390" s="3">
        <v>10</v>
      </c>
      <c r="D390" s="3" t="s">
        <v>22</v>
      </c>
      <c r="E390" s="3" t="s">
        <v>107</v>
      </c>
      <c r="F390" s="3">
        <v>2</v>
      </c>
      <c r="G390" s="3">
        <v>2</v>
      </c>
      <c r="H390" s="3"/>
      <c r="I390" s="3">
        <v>2.44</v>
      </c>
      <c r="J390" s="3">
        <v>3.0739999999999998</v>
      </c>
      <c r="K390">
        <f t="shared" si="18"/>
        <v>9.582564944762666</v>
      </c>
      <c r="L390" s="3" t="s">
        <v>32</v>
      </c>
      <c r="M390" t="s">
        <v>25</v>
      </c>
      <c r="N390" s="3" t="s">
        <v>26</v>
      </c>
      <c r="O390" t="str">
        <f t="shared" si="19"/>
        <v>CG_D10_T1_K7.jpg</v>
      </c>
      <c r="Q390" s="2" t="s">
        <v>764</v>
      </c>
      <c r="T390" s="3" t="s">
        <v>807</v>
      </c>
      <c r="U390" t="str">
        <f>IF(H390&gt;0,IF(L390="live",H390*0.84,H390),"")</f>
        <v/>
      </c>
      <c r="V390" t="str">
        <f>IF(H390&gt;0,IF(L390="live",H390*0.87,H390),"")</f>
        <v/>
      </c>
      <c r="W390" s="3" t="s">
        <v>802</v>
      </c>
      <c r="Y390" t="s">
        <v>827</v>
      </c>
      <c r="Z390" t="s">
        <v>827</v>
      </c>
      <c r="AA390" t="s">
        <v>826</v>
      </c>
      <c r="AB390" t="str">
        <f t="shared" si="17"/>
        <v>remove</v>
      </c>
    </row>
    <row r="391" spans="1:28" x14ac:dyDescent="0.2">
      <c r="A391" s="10"/>
      <c r="B391" s="10" t="s">
        <v>21</v>
      </c>
      <c r="C391" s="10">
        <v>10</v>
      </c>
      <c r="D391" s="10" t="s">
        <v>22</v>
      </c>
      <c r="E391" s="10" t="s">
        <v>107</v>
      </c>
      <c r="F391" s="10">
        <v>2</v>
      </c>
      <c r="G391" s="10">
        <v>2</v>
      </c>
      <c r="H391" s="10"/>
      <c r="I391" s="10">
        <v>2.44</v>
      </c>
      <c r="J391" s="10">
        <v>3.0739999999999998</v>
      </c>
      <c r="K391">
        <f t="shared" si="18"/>
        <v>9.582564944762666</v>
      </c>
      <c r="L391" s="10" t="s">
        <v>32</v>
      </c>
      <c r="M391" t="s">
        <v>25</v>
      </c>
      <c r="N391" s="10" t="s">
        <v>26</v>
      </c>
      <c r="O391" s="10" t="str">
        <f t="shared" si="19"/>
        <v>CG_D10_T1_K7.jpg</v>
      </c>
      <c r="P391" s="10"/>
      <c r="Q391" s="2" t="s">
        <v>764</v>
      </c>
      <c r="R391" s="10"/>
      <c r="S391" s="10"/>
      <c r="T391" t="s">
        <v>813</v>
      </c>
      <c r="W391" s="10" t="s">
        <v>802</v>
      </c>
      <c r="Y391" t="s">
        <v>826</v>
      </c>
      <c r="Z391" t="s">
        <v>826</v>
      </c>
      <c r="AA391" t="s">
        <v>826</v>
      </c>
      <c r="AB391" t="str">
        <f t="shared" si="17"/>
        <v/>
      </c>
    </row>
    <row r="392" spans="1:28" x14ac:dyDescent="0.2">
      <c r="B392" s="3" t="s">
        <v>21</v>
      </c>
      <c r="C392" s="3">
        <v>10</v>
      </c>
      <c r="D392" s="3" t="s">
        <v>22</v>
      </c>
      <c r="E392" s="3" t="s">
        <v>107</v>
      </c>
      <c r="F392" s="3">
        <v>3</v>
      </c>
      <c r="G392" s="3">
        <v>3</v>
      </c>
      <c r="H392" s="3"/>
      <c r="I392" s="3">
        <v>3.4860000000000002</v>
      </c>
      <c r="J392" s="3">
        <v>3.7450000000000001</v>
      </c>
      <c r="K392">
        <f t="shared" si="18"/>
        <v>23.828946546915301</v>
      </c>
      <c r="L392" s="3" t="s">
        <v>32</v>
      </c>
      <c r="M392" t="s">
        <v>25</v>
      </c>
      <c r="N392" s="3" t="s">
        <v>26</v>
      </c>
      <c r="O392" t="str">
        <f t="shared" si="19"/>
        <v>CG_D10_T1_K7.jpg</v>
      </c>
      <c r="Q392" s="2" t="s">
        <v>764</v>
      </c>
      <c r="T392" s="3" t="s">
        <v>807</v>
      </c>
      <c r="U392" t="str">
        <f>IF(H392&gt;0,IF(L392="live",H392*0.84,H392),"")</f>
        <v/>
      </c>
      <c r="V392" t="str">
        <f>IF(H392&gt;0,IF(L392="live",H392*0.87,H392),"")</f>
        <v/>
      </c>
      <c r="W392" s="3" t="s">
        <v>802</v>
      </c>
      <c r="Y392" t="s">
        <v>827</v>
      </c>
      <c r="Z392" t="s">
        <v>827</v>
      </c>
      <c r="AA392" t="s">
        <v>826</v>
      </c>
      <c r="AB392" t="str">
        <f t="shared" ref="AB392:AB455" si="20">IF(AND(Y392="check",T392="yolk.vol"),"remove","")</f>
        <v>remove</v>
      </c>
    </row>
    <row r="393" spans="1:28" x14ac:dyDescent="0.2">
      <c r="A393" s="10"/>
      <c r="B393" s="10" t="s">
        <v>21</v>
      </c>
      <c r="C393" s="10">
        <v>10</v>
      </c>
      <c r="D393" s="10" t="s">
        <v>22</v>
      </c>
      <c r="E393" s="10" t="s">
        <v>107</v>
      </c>
      <c r="F393" s="10">
        <v>3</v>
      </c>
      <c r="G393" s="10">
        <v>3</v>
      </c>
      <c r="H393" s="10"/>
      <c r="I393" s="10">
        <v>3.4860000000000002</v>
      </c>
      <c r="J393" s="10">
        <v>3.7450000000000001</v>
      </c>
      <c r="K393">
        <f t="shared" si="18"/>
        <v>23.828946546915301</v>
      </c>
      <c r="L393" s="10" t="s">
        <v>32</v>
      </c>
      <c r="M393" t="s">
        <v>25</v>
      </c>
      <c r="N393" s="10" t="s">
        <v>26</v>
      </c>
      <c r="O393" s="10" t="str">
        <f t="shared" si="19"/>
        <v>CG_D10_T1_K7.jpg</v>
      </c>
      <c r="P393" s="10"/>
      <c r="Q393" s="2" t="s">
        <v>764</v>
      </c>
      <c r="R393" s="10"/>
      <c r="S393" s="10"/>
      <c r="T393" t="s">
        <v>813</v>
      </c>
      <c r="W393" s="10" t="s">
        <v>802</v>
      </c>
      <c r="Y393" t="s">
        <v>826</v>
      </c>
      <c r="Z393" t="s">
        <v>826</v>
      </c>
      <c r="AA393" t="s">
        <v>826</v>
      </c>
      <c r="AB393" t="str">
        <f t="shared" si="20"/>
        <v/>
      </c>
    </row>
    <row r="394" spans="1:28" x14ac:dyDescent="0.2">
      <c r="B394" s="3" t="s">
        <v>21</v>
      </c>
      <c r="C394" s="3">
        <v>10</v>
      </c>
      <c r="D394" s="3" t="s">
        <v>22</v>
      </c>
      <c r="E394" s="3" t="s">
        <v>107</v>
      </c>
      <c r="F394" s="3">
        <v>4</v>
      </c>
      <c r="G394" s="3">
        <v>4</v>
      </c>
      <c r="H394" s="3"/>
      <c r="I394" s="3">
        <v>2.298</v>
      </c>
      <c r="J394" s="3">
        <v>3.1629999999999998</v>
      </c>
      <c r="K394">
        <f t="shared" si="18"/>
        <v>8.7457588073887784</v>
      </c>
      <c r="L394" s="3" t="s">
        <v>32</v>
      </c>
      <c r="M394" t="s">
        <v>25</v>
      </c>
      <c r="N394" s="3" t="s">
        <v>26</v>
      </c>
      <c r="O394" t="str">
        <f t="shared" si="19"/>
        <v>CG_D10_T1_K7.jpg</v>
      </c>
      <c r="Q394" s="2" t="s">
        <v>764</v>
      </c>
      <c r="T394" s="3" t="s">
        <v>807</v>
      </c>
      <c r="U394" t="str">
        <f>IF(H394&gt;0,IF(L394="live",H394*0.84,H394),"")</f>
        <v/>
      </c>
      <c r="V394" t="str">
        <f>IF(H394&gt;0,IF(L394="live",H394*0.87,H394),"")</f>
        <v/>
      </c>
      <c r="W394" s="3" t="s">
        <v>802</v>
      </c>
      <c r="Y394" t="s">
        <v>827</v>
      </c>
      <c r="Z394" t="s">
        <v>827</v>
      </c>
      <c r="AA394" t="s">
        <v>826</v>
      </c>
      <c r="AB394" t="str">
        <f t="shared" si="20"/>
        <v>remove</v>
      </c>
    </row>
    <row r="395" spans="1:28" x14ac:dyDescent="0.2">
      <c r="A395" s="10"/>
      <c r="B395" s="10" t="s">
        <v>21</v>
      </c>
      <c r="C395" s="10">
        <v>10</v>
      </c>
      <c r="D395" s="10" t="s">
        <v>22</v>
      </c>
      <c r="E395" s="10" t="s">
        <v>107</v>
      </c>
      <c r="F395" s="10">
        <v>4</v>
      </c>
      <c r="G395" s="10">
        <v>4</v>
      </c>
      <c r="H395" s="10"/>
      <c r="I395" s="10">
        <v>2.298</v>
      </c>
      <c r="J395" s="10">
        <v>3.1629999999999998</v>
      </c>
      <c r="K395">
        <f t="shared" si="18"/>
        <v>8.7457588073887784</v>
      </c>
      <c r="L395" s="10" t="s">
        <v>32</v>
      </c>
      <c r="M395" t="s">
        <v>25</v>
      </c>
      <c r="N395" s="10" t="s">
        <v>26</v>
      </c>
      <c r="O395" s="10" t="str">
        <f t="shared" si="19"/>
        <v>CG_D10_T1_K7.jpg</v>
      </c>
      <c r="P395" s="10"/>
      <c r="Q395" s="2" t="s">
        <v>764</v>
      </c>
      <c r="R395" s="10"/>
      <c r="S395" s="10"/>
      <c r="T395" t="s">
        <v>813</v>
      </c>
      <c r="W395" s="10" t="s">
        <v>802</v>
      </c>
      <c r="Y395" t="s">
        <v>826</v>
      </c>
      <c r="Z395" t="s">
        <v>826</v>
      </c>
      <c r="AA395" t="s">
        <v>826</v>
      </c>
      <c r="AB395" t="str">
        <f t="shared" si="20"/>
        <v/>
      </c>
    </row>
    <row r="396" spans="1:28" x14ac:dyDescent="0.2">
      <c r="B396" s="3" t="s">
        <v>21</v>
      </c>
      <c r="C396" s="3">
        <v>10</v>
      </c>
      <c r="D396" s="3" t="s">
        <v>22</v>
      </c>
      <c r="E396" s="3" t="s">
        <v>107</v>
      </c>
      <c r="F396" s="3">
        <v>5</v>
      </c>
      <c r="G396" s="3">
        <v>5</v>
      </c>
      <c r="H396" s="3"/>
      <c r="I396" s="3">
        <v>2.2290000000000001</v>
      </c>
      <c r="J396" s="3">
        <v>3.121</v>
      </c>
      <c r="K396">
        <f t="shared" si="18"/>
        <v>8.119179839245664</v>
      </c>
      <c r="L396" s="3" t="s">
        <v>32</v>
      </c>
      <c r="M396" t="s">
        <v>25</v>
      </c>
      <c r="N396" s="3" t="s">
        <v>26</v>
      </c>
      <c r="O396" t="str">
        <f t="shared" si="19"/>
        <v>CG_D10_T1_K7.jpg</v>
      </c>
      <c r="Q396" s="2" t="s">
        <v>764</v>
      </c>
      <c r="T396" s="3" t="s">
        <v>807</v>
      </c>
      <c r="U396" t="str">
        <f>IF(H396&gt;0,IF(L396="live",H396*0.84,H396),"")</f>
        <v/>
      </c>
      <c r="V396" t="str">
        <f>IF(H396&gt;0,IF(L396="live",H396*0.87,H396),"")</f>
        <v/>
      </c>
      <c r="W396" s="3" t="s">
        <v>802</v>
      </c>
      <c r="Y396" t="s">
        <v>827</v>
      </c>
      <c r="Z396" t="s">
        <v>827</v>
      </c>
      <c r="AA396" t="s">
        <v>826</v>
      </c>
      <c r="AB396" t="str">
        <f t="shared" si="20"/>
        <v>remove</v>
      </c>
    </row>
    <row r="397" spans="1:28" x14ac:dyDescent="0.2">
      <c r="A397" s="10"/>
      <c r="B397" s="10" t="s">
        <v>21</v>
      </c>
      <c r="C397" s="10">
        <v>10</v>
      </c>
      <c r="D397" s="10" t="s">
        <v>22</v>
      </c>
      <c r="E397" s="10" t="s">
        <v>107</v>
      </c>
      <c r="F397" s="10">
        <v>5</v>
      </c>
      <c r="G397" s="10">
        <v>5</v>
      </c>
      <c r="H397" s="10"/>
      <c r="I397" s="10">
        <v>2.2290000000000001</v>
      </c>
      <c r="J397" s="10">
        <v>3.121</v>
      </c>
      <c r="K397">
        <f t="shared" si="18"/>
        <v>8.119179839245664</v>
      </c>
      <c r="L397" s="10" t="s">
        <v>32</v>
      </c>
      <c r="M397" t="s">
        <v>25</v>
      </c>
      <c r="N397" s="10" t="s">
        <v>26</v>
      </c>
      <c r="O397" s="10" t="str">
        <f t="shared" si="19"/>
        <v>CG_D10_T1_K7.jpg</v>
      </c>
      <c r="P397" s="10"/>
      <c r="Q397" s="2" t="s">
        <v>764</v>
      </c>
      <c r="R397" s="10"/>
      <c r="S397" s="10"/>
      <c r="T397" t="s">
        <v>813</v>
      </c>
      <c r="W397" s="10" t="s">
        <v>802</v>
      </c>
      <c r="Y397" t="s">
        <v>826</v>
      </c>
      <c r="Z397" t="s">
        <v>826</v>
      </c>
      <c r="AA397" t="s">
        <v>826</v>
      </c>
      <c r="AB397" t="str">
        <f t="shared" si="20"/>
        <v/>
      </c>
    </row>
    <row r="398" spans="1:28" x14ac:dyDescent="0.2">
      <c r="B398" s="3" t="s">
        <v>21</v>
      </c>
      <c r="C398" s="3">
        <v>10</v>
      </c>
      <c r="D398" s="3" t="s">
        <v>22</v>
      </c>
      <c r="E398" s="3" t="s">
        <v>107</v>
      </c>
      <c r="F398" s="3">
        <v>6</v>
      </c>
      <c r="G398" s="3">
        <v>6</v>
      </c>
      <c r="H398" s="3"/>
      <c r="I398" s="3">
        <v>2.4910000000000001</v>
      </c>
      <c r="J398" s="3">
        <v>2.681</v>
      </c>
      <c r="K398">
        <f t="shared" si="18"/>
        <v>8.7104887571293332</v>
      </c>
      <c r="L398" s="3" t="s">
        <v>32</v>
      </c>
      <c r="M398" t="s">
        <v>25</v>
      </c>
      <c r="N398" s="3" t="s">
        <v>26</v>
      </c>
      <c r="O398" t="str">
        <f t="shared" si="19"/>
        <v>CG_D10_T1_K7.jpg</v>
      </c>
      <c r="Q398" s="2" t="s">
        <v>764</v>
      </c>
      <c r="T398" s="3" t="s">
        <v>807</v>
      </c>
      <c r="U398" t="str">
        <f>IF(H398&gt;0,IF(L398="live",H398*0.84,H398),"")</f>
        <v/>
      </c>
      <c r="V398" t="str">
        <f>IF(H398&gt;0,IF(L398="live",H398*0.87,H398),"")</f>
        <v/>
      </c>
      <c r="W398" s="3" t="s">
        <v>802</v>
      </c>
      <c r="Y398" t="s">
        <v>827</v>
      </c>
      <c r="Z398" t="s">
        <v>827</v>
      </c>
      <c r="AA398" t="s">
        <v>826</v>
      </c>
      <c r="AB398" t="str">
        <f t="shared" si="20"/>
        <v>remove</v>
      </c>
    </row>
    <row r="399" spans="1:28" x14ac:dyDescent="0.2">
      <c r="A399" s="10"/>
      <c r="B399" s="10" t="s">
        <v>21</v>
      </c>
      <c r="C399" s="10">
        <v>10</v>
      </c>
      <c r="D399" s="10" t="s">
        <v>22</v>
      </c>
      <c r="E399" s="10" t="s">
        <v>107</v>
      </c>
      <c r="F399" s="10">
        <v>6</v>
      </c>
      <c r="G399" s="10">
        <v>6</v>
      </c>
      <c r="H399" s="10"/>
      <c r="I399" s="10">
        <v>2.4910000000000001</v>
      </c>
      <c r="J399" s="10">
        <v>2.681</v>
      </c>
      <c r="K399">
        <f t="shared" si="18"/>
        <v>8.7104887571293332</v>
      </c>
      <c r="L399" s="10" t="s">
        <v>32</v>
      </c>
      <c r="M399" t="s">
        <v>25</v>
      </c>
      <c r="N399" s="10" t="s">
        <v>26</v>
      </c>
      <c r="O399" s="10" t="str">
        <f t="shared" si="19"/>
        <v>CG_D10_T1_K7.jpg</v>
      </c>
      <c r="P399" s="10"/>
      <c r="Q399" s="2" t="s">
        <v>764</v>
      </c>
      <c r="R399" s="10"/>
      <c r="S399" s="10"/>
      <c r="T399" t="s">
        <v>813</v>
      </c>
      <c r="W399" s="10" t="s">
        <v>802</v>
      </c>
      <c r="Y399" t="s">
        <v>826</v>
      </c>
      <c r="Z399" t="s">
        <v>826</v>
      </c>
      <c r="AA399" t="s">
        <v>826</v>
      </c>
      <c r="AB399" t="str">
        <f t="shared" si="20"/>
        <v/>
      </c>
    </row>
    <row r="400" spans="1:28" x14ac:dyDescent="0.2">
      <c r="B400" s="3" t="s">
        <v>21</v>
      </c>
      <c r="C400" s="3">
        <v>10</v>
      </c>
      <c r="D400" s="3" t="s">
        <v>22</v>
      </c>
      <c r="E400" s="3" t="s">
        <v>107</v>
      </c>
      <c r="F400" s="3">
        <v>7</v>
      </c>
      <c r="G400" s="3">
        <v>7</v>
      </c>
      <c r="H400" s="3"/>
      <c r="I400" s="3">
        <v>2.173</v>
      </c>
      <c r="J400" s="3">
        <v>2.4929999999999999</v>
      </c>
      <c r="K400">
        <f t="shared" si="18"/>
        <v>6.163678627214205</v>
      </c>
      <c r="L400" s="3" t="s">
        <v>32</v>
      </c>
      <c r="M400" t="s">
        <v>25</v>
      </c>
      <c r="N400" s="3" t="s">
        <v>26</v>
      </c>
      <c r="O400" t="str">
        <f t="shared" si="19"/>
        <v>CG_D10_T1_K7.jpg</v>
      </c>
      <c r="Q400" s="2" t="s">
        <v>764</v>
      </c>
      <c r="T400" s="3" t="s">
        <v>807</v>
      </c>
      <c r="U400" t="str">
        <f>IF(H400&gt;0,IF(L400="live",H400*0.84,H400),"")</f>
        <v/>
      </c>
      <c r="V400" t="str">
        <f>IF(H400&gt;0,IF(L400="live",H400*0.87,H400),"")</f>
        <v/>
      </c>
      <c r="W400" s="3" t="s">
        <v>802</v>
      </c>
      <c r="Y400" t="s">
        <v>827</v>
      </c>
      <c r="Z400" t="s">
        <v>827</v>
      </c>
      <c r="AA400" t="s">
        <v>826</v>
      </c>
      <c r="AB400" t="str">
        <f t="shared" si="20"/>
        <v>remove</v>
      </c>
    </row>
    <row r="401" spans="1:28" x14ac:dyDescent="0.2">
      <c r="A401" s="10"/>
      <c r="B401" s="10" t="s">
        <v>21</v>
      </c>
      <c r="C401" s="10">
        <v>10</v>
      </c>
      <c r="D401" s="10" t="s">
        <v>22</v>
      </c>
      <c r="E401" s="10" t="s">
        <v>107</v>
      </c>
      <c r="F401" s="10">
        <v>7</v>
      </c>
      <c r="G401" s="10">
        <v>7</v>
      </c>
      <c r="H401" s="10"/>
      <c r="I401" s="10">
        <v>2.173</v>
      </c>
      <c r="J401" s="10">
        <v>2.4929999999999999</v>
      </c>
      <c r="K401">
        <f t="shared" si="18"/>
        <v>6.163678627214205</v>
      </c>
      <c r="L401" s="10" t="s">
        <v>32</v>
      </c>
      <c r="M401" t="s">
        <v>25</v>
      </c>
      <c r="N401" s="10" t="s">
        <v>26</v>
      </c>
      <c r="O401" s="10" t="str">
        <f t="shared" si="19"/>
        <v>CG_D10_T1_K7.jpg</v>
      </c>
      <c r="P401" s="10"/>
      <c r="Q401" s="2" t="s">
        <v>764</v>
      </c>
      <c r="R401" s="10"/>
      <c r="S401" s="10"/>
      <c r="T401" t="s">
        <v>813</v>
      </c>
      <c r="W401" s="10" t="s">
        <v>802</v>
      </c>
      <c r="Y401" t="s">
        <v>826</v>
      </c>
      <c r="Z401" t="s">
        <v>826</v>
      </c>
      <c r="AA401" t="s">
        <v>826</v>
      </c>
      <c r="AB401" t="str">
        <f t="shared" si="20"/>
        <v/>
      </c>
    </row>
    <row r="402" spans="1:28" x14ac:dyDescent="0.2">
      <c r="B402" s="3" t="s">
        <v>21</v>
      </c>
      <c r="C402" s="3">
        <v>10</v>
      </c>
      <c r="D402" s="3" t="s">
        <v>22</v>
      </c>
      <c r="E402" s="3" t="s">
        <v>107</v>
      </c>
      <c r="F402" s="3">
        <v>8</v>
      </c>
      <c r="G402" s="3">
        <v>8</v>
      </c>
      <c r="H402" s="3"/>
      <c r="I402" s="3">
        <v>3.0750000000000002</v>
      </c>
      <c r="J402" s="3">
        <v>3.1139999999999999</v>
      </c>
      <c r="K402">
        <f t="shared" si="18"/>
        <v>15.41725671380625</v>
      </c>
      <c r="L402" s="3" t="s">
        <v>32</v>
      </c>
      <c r="M402" t="s">
        <v>25</v>
      </c>
      <c r="N402" s="3" t="s">
        <v>26</v>
      </c>
      <c r="O402" t="str">
        <f t="shared" si="19"/>
        <v>CG_D10_T1_K7.jpg</v>
      </c>
      <c r="Q402" s="2" t="s">
        <v>764</v>
      </c>
      <c r="T402" s="3" t="s">
        <v>807</v>
      </c>
      <c r="U402" t="str">
        <f>IF(H402&gt;0,IF(L402="live",H402*0.84,H402),"")</f>
        <v/>
      </c>
      <c r="V402" t="str">
        <f>IF(H402&gt;0,IF(L402="live",H402*0.87,H402),"")</f>
        <v/>
      </c>
      <c r="W402" s="3" t="s">
        <v>802</v>
      </c>
      <c r="Y402" t="s">
        <v>827</v>
      </c>
      <c r="Z402" t="s">
        <v>827</v>
      </c>
      <c r="AA402" t="s">
        <v>826</v>
      </c>
      <c r="AB402" t="str">
        <f t="shared" si="20"/>
        <v>remove</v>
      </c>
    </row>
    <row r="403" spans="1:28" x14ac:dyDescent="0.2">
      <c r="A403" s="10"/>
      <c r="B403" s="10" t="s">
        <v>21</v>
      </c>
      <c r="C403" s="10">
        <v>10</v>
      </c>
      <c r="D403" s="10" t="s">
        <v>22</v>
      </c>
      <c r="E403" s="10" t="s">
        <v>107</v>
      </c>
      <c r="F403" s="10">
        <v>8</v>
      </c>
      <c r="G403" s="10">
        <v>8</v>
      </c>
      <c r="H403" s="10"/>
      <c r="I403" s="10">
        <v>3.0750000000000002</v>
      </c>
      <c r="J403" s="10">
        <v>3.1139999999999999</v>
      </c>
      <c r="K403">
        <f t="shared" si="18"/>
        <v>15.41725671380625</v>
      </c>
      <c r="L403" s="10" t="s">
        <v>32</v>
      </c>
      <c r="M403" t="s">
        <v>25</v>
      </c>
      <c r="N403" s="10" t="s">
        <v>26</v>
      </c>
      <c r="O403" s="10" t="str">
        <f t="shared" si="19"/>
        <v>CG_D10_T1_K7.jpg</v>
      </c>
      <c r="P403" s="10"/>
      <c r="Q403" s="2" t="s">
        <v>764</v>
      </c>
      <c r="R403" s="10"/>
      <c r="S403" s="10"/>
      <c r="T403" t="s">
        <v>813</v>
      </c>
      <c r="W403" s="10" t="s">
        <v>802</v>
      </c>
      <c r="Y403" t="s">
        <v>826</v>
      </c>
      <c r="Z403" t="s">
        <v>826</v>
      </c>
      <c r="AA403" t="s">
        <v>826</v>
      </c>
      <c r="AB403" t="str">
        <f t="shared" si="20"/>
        <v/>
      </c>
    </row>
    <row r="404" spans="1:28" x14ac:dyDescent="0.2">
      <c r="B404" s="3" t="s">
        <v>21</v>
      </c>
      <c r="C404" s="3">
        <v>10</v>
      </c>
      <c r="D404" s="3" t="s">
        <v>22</v>
      </c>
      <c r="E404" s="3" t="s">
        <v>107</v>
      </c>
      <c r="F404" s="3">
        <v>9</v>
      </c>
      <c r="G404" s="3">
        <v>9</v>
      </c>
      <c r="H404" s="3"/>
      <c r="I404" s="3">
        <v>2.8149999999999999</v>
      </c>
      <c r="J404" s="3">
        <v>2.9129999999999998</v>
      </c>
      <c r="K404">
        <f t="shared" si="18"/>
        <v>12.086360351617623</v>
      </c>
      <c r="L404" s="3" t="s">
        <v>32</v>
      </c>
      <c r="M404" t="s">
        <v>25</v>
      </c>
      <c r="N404" s="3" t="s">
        <v>26</v>
      </c>
      <c r="O404" t="str">
        <f t="shared" si="19"/>
        <v>CG_D10_T1_K7.jpg</v>
      </c>
      <c r="Q404" s="2" t="s">
        <v>764</v>
      </c>
      <c r="T404" s="3" t="s">
        <v>807</v>
      </c>
      <c r="U404" t="str">
        <f>IF(H404&gt;0,IF(L404="live",H404*0.84,H404),"")</f>
        <v/>
      </c>
      <c r="V404" t="str">
        <f>IF(H404&gt;0,IF(L404="live",H404*0.87,H404),"")</f>
        <v/>
      </c>
      <c r="W404" s="3" t="s">
        <v>802</v>
      </c>
      <c r="Y404" t="s">
        <v>827</v>
      </c>
      <c r="Z404" t="s">
        <v>827</v>
      </c>
      <c r="AA404" t="s">
        <v>826</v>
      </c>
      <c r="AB404" t="str">
        <f t="shared" si="20"/>
        <v>remove</v>
      </c>
    </row>
    <row r="405" spans="1:28" x14ac:dyDescent="0.2">
      <c r="A405" s="10"/>
      <c r="B405" s="10" t="s">
        <v>21</v>
      </c>
      <c r="C405" s="10">
        <v>10</v>
      </c>
      <c r="D405" s="10" t="s">
        <v>22</v>
      </c>
      <c r="E405" s="10" t="s">
        <v>107</v>
      </c>
      <c r="F405" s="10">
        <v>9</v>
      </c>
      <c r="G405" s="10">
        <v>9</v>
      </c>
      <c r="H405" s="10"/>
      <c r="I405" s="10">
        <v>2.8149999999999999</v>
      </c>
      <c r="J405" s="10">
        <v>2.9129999999999998</v>
      </c>
      <c r="K405">
        <f t="shared" si="18"/>
        <v>12.086360351617623</v>
      </c>
      <c r="L405" s="10" t="s">
        <v>32</v>
      </c>
      <c r="M405" t="s">
        <v>25</v>
      </c>
      <c r="N405" s="10" t="s">
        <v>26</v>
      </c>
      <c r="O405" s="10" t="str">
        <f t="shared" si="19"/>
        <v>CG_D10_T1_K7.jpg</v>
      </c>
      <c r="P405" s="10"/>
      <c r="Q405" s="2" t="s">
        <v>764</v>
      </c>
      <c r="R405" s="10"/>
      <c r="S405" s="10"/>
      <c r="T405" t="s">
        <v>813</v>
      </c>
      <c r="W405" s="10" t="s">
        <v>802</v>
      </c>
      <c r="Y405" t="s">
        <v>826</v>
      </c>
      <c r="Z405" t="s">
        <v>826</v>
      </c>
      <c r="AA405" t="s">
        <v>826</v>
      </c>
      <c r="AB405" t="str">
        <f t="shared" si="20"/>
        <v/>
      </c>
    </row>
    <row r="406" spans="1:28" x14ac:dyDescent="0.2">
      <c r="B406" s="3" t="s">
        <v>21</v>
      </c>
      <c r="C406" s="3">
        <v>10</v>
      </c>
      <c r="D406" s="3" t="s">
        <v>22</v>
      </c>
      <c r="E406" s="3" t="s">
        <v>107</v>
      </c>
      <c r="F406" s="3">
        <v>10</v>
      </c>
      <c r="G406" s="3">
        <v>10</v>
      </c>
      <c r="H406" s="3"/>
      <c r="I406" s="3">
        <v>2.5859999999999999</v>
      </c>
      <c r="J406" s="3">
        <v>3.032</v>
      </c>
      <c r="K406">
        <f t="shared" si="18"/>
        <v>10.616576500618079</v>
      </c>
      <c r="L406" s="3" t="s">
        <v>32</v>
      </c>
      <c r="M406" t="s">
        <v>25</v>
      </c>
      <c r="N406" s="3" t="s">
        <v>26</v>
      </c>
      <c r="O406" t="str">
        <f t="shared" si="19"/>
        <v>CG_D10_T1_K7.jpg</v>
      </c>
      <c r="Q406" s="2" t="s">
        <v>764</v>
      </c>
      <c r="T406" s="3" t="s">
        <v>807</v>
      </c>
      <c r="U406" t="str">
        <f>IF(H406&gt;0,IF(L406="live",H406*0.84,H406),"")</f>
        <v/>
      </c>
      <c r="V406" t="str">
        <f>IF(H406&gt;0,IF(L406="live",H406*0.87,H406),"")</f>
        <v/>
      </c>
      <c r="W406" s="3" t="s">
        <v>802</v>
      </c>
      <c r="Y406" t="s">
        <v>827</v>
      </c>
      <c r="Z406" t="s">
        <v>827</v>
      </c>
      <c r="AA406" t="s">
        <v>826</v>
      </c>
      <c r="AB406" t="str">
        <f t="shared" si="20"/>
        <v>remove</v>
      </c>
    </row>
    <row r="407" spans="1:28" x14ac:dyDescent="0.2">
      <c r="A407" s="10"/>
      <c r="B407" s="10" t="s">
        <v>21</v>
      </c>
      <c r="C407" s="10">
        <v>10</v>
      </c>
      <c r="D407" s="10" t="s">
        <v>22</v>
      </c>
      <c r="E407" s="10" t="s">
        <v>107</v>
      </c>
      <c r="F407" s="10">
        <v>10</v>
      </c>
      <c r="G407" s="10">
        <v>10</v>
      </c>
      <c r="H407" s="10"/>
      <c r="I407" s="10">
        <v>2.5859999999999999</v>
      </c>
      <c r="J407" s="10">
        <v>3.032</v>
      </c>
      <c r="K407">
        <f t="shared" si="18"/>
        <v>10.616576500618079</v>
      </c>
      <c r="L407" s="10" t="s">
        <v>32</v>
      </c>
      <c r="M407" t="s">
        <v>25</v>
      </c>
      <c r="N407" s="10" t="s">
        <v>26</v>
      </c>
      <c r="O407" s="10" t="str">
        <f t="shared" si="19"/>
        <v>CG_D10_T1_K7.jpg</v>
      </c>
      <c r="P407" s="10"/>
      <c r="Q407" s="2" t="s">
        <v>764</v>
      </c>
      <c r="R407" s="10"/>
      <c r="S407" s="10"/>
      <c r="T407" t="s">
        <v>813</v>
      </c>
      <c r="W407" s="10" t="s">
        <v>802</v>
      </c>
      <c r="Y407" t="s">
        <v>826</v>
      </c>
      <c r="Z407" t="s">
        <v>826</v>
      </c>
      <c r="AA407" t="s">
        <v>826</v>
      </c>
      <c r="AB407" t="str">
        <f t="shared" si="20"/>
        <v/>
      </c>
    </row>
    <row r="408" spans="1:28" x14ac:dyDescent="0.2">
      <c r="B408" s="3" t="s">
        <v>21</v>
      </c>
      <c r="C408" s="3">
        <v>10</v>
      </c>
      <c r="D408" s="3" t="s">
        <v>22</v>
      </c>
      <c r="E408" s="3" t="s">
        <v>39</v>
      </c>
      <c r="F408" s="3">
        <v>1</v>
      </c>
      <c r="G408" s="3">
        <v>1</v>
      </c>
      <c r="H408" s="3"/>
      <c r="I408" s="3">
        <v>2.8809999999999998</v>
      </c>
      <c r="J408" s="3">
        <v>3.056</v>
      </c>
      <c r="K408">
        <f t="shared" si="18"/>
        <v>13.281224624090903</v>
      </c>
      <c r="L408" s="3" t="s">
        <v>32</v>
      </c>
      <c r="M408" t="s">
        <v>25</v>
      </c>
      <c r="N408" s="3" t="s">
        <v>26</v>
      </c>
      <c r="O408" t="str">
        <f t="shared" si="19"/>
        <v>CG_D10_T1_K8.jpg</v>
      </c>
      <c r="Q408" s="2" t="s">
        <v>764</v>
      </c>
      <c r="T408" s="3" t="s">
        <v>807</v>
      </c>
      <c r="U408" t="str">
        <f>IF(H408&gt;0,IF(L408="live",H408*0.84,H408),"")</f>
        <v/>
      </c>
      <c r="V408" t="str">
        <f>IF(H408&gt;0,IF(L408="live",H408*0.87,H408),"")</f>
        <v/>
      </c>
      <c r="W408" s="3" t="s">
        <v>802</v>
      </c>
      <c r="Y408" t="s">
        <v>827</v>
      </c>
      <c r="Z408" t="s">
        <v>827</v>
      </c>
      <c r="AA408" t="s">
        <v>826</v>
      </c>
      <c r="AB408" t="str">
        <f t="shared" si="20"/>
        <v>remove</v>
      </c>
    </row>
    <row r="409" spans="1:28" x14ac:dyDescent="0.2">
      <c r="A409" s="10"/>
      <c r="B409" s="10" t="s">
        <v>21</v>
      </c>
      <c r="C409" s="10">
        <v>10</v>
      </c>
      <c r="D409" s="10" t="s">
        <v>22</v>
      </c>
      <c r="E409" s="10" t="s">
        <v>39</v>
      </c>
      <c r="F409" s="10">
        <v>1</v>
      </c>
      <c r="G409" s="10">
        <v>1</v>
      </c>
      <c r="H409" s="10"/>
      <c r="I409" s="10">
        <v>2.8809999999999998</v>
      </c>
      <c r="J409" s="10">
        <v>3.056</v>
      </c>
      <c r="K409">
        <f t="shared" si="18"/>
        <v>13.281224624090903</v>
      </c>
      <c r="L409" s="10" t="s">
        <v>32</v>
      </c>
      <c r="M409" t="s">
        <v>25</v>
      </c>
      <c r="N409" s="10" t="s">
        <v>26</v>
      </c>
      <c r="O409" s="10" t="str">
        <f t="shared" si="19"/>
        <v>CG_D10_T1_K8.jpg</v>
      </c>
      <c r="P409" s="10"/>
      <c r="Q409" s="2" t="s">
        <v>764</v>
      </c>
      <c r="R409" s="10"/>
      <c r="S409" s="10"/>
      <c r="T409" t="s">
        <v>813</v>
      </c>
      <c r="W409" s="10" t="s">
        <v>802</v>
      </c>
      <c r="Y409" t="s">
        <v>826</v>
      </c>
      <c r="Z409" t="s">
        <v>826</v>
      </c>
      <c r="AA409" t="s">
        <v>826</v>
      </c>
      <c r="AB409" t="str">
        <f t="shared" si="20"/>
        <v/>
      </c>
    </row>
    <row r="410" spans="1:28" x14ac:dyDescent="0.2">
      <c r="B410" s="3" t="s">
        <v>21</v>
      </c>
      <c r="C410" s="3">
        <v>10</v>
      </c>
      <c r="D410" s="3" t="s">
        <v>22</v>
      </c>
      <c r="E410" s="3" t="s">
        <v>39</v>
      </c>
      <c r="F410" s="3">
        <v>2</v>
      </c>
      <c r="G410" s="3">
        <v>2</v>
      </c>
      <c r="H410" s="3"/>
      <c r="I410" s="3">
        <v>2.6920000000000002</v>
      </c>
      <c r="J410" s="3">
        <v>2.8090000000000002</v>
      </c>
      <c r="K410">
        <f t="shared" si="18"/>
        <v>10.658598567631975</v>
      </c>
      <c r="L410" s="3" t="s">
        <v>32</v>
      </c>
      <c r="M410" t="s">
        <v>25</v>
      </c>
      <c r="N410" s="3" t="s">
        <v>26</v>
      </c>
      <c r="O410" t="str">
        <f t="shared" si="19"/>
        <v>CG_D10_T1_K8.jpg</v>
      </c>
      <c r="Q410" s="2" t="s">
        <v>764</v>
      </c>
      <c r="T410" s="3" t="s">
        <v>807</v>
      </c>
      <c r="U410" t="str">
        <f>IF(H410&gt;0,IF(L410="live",H410*0.84,H410),"")</f>
        <v/>
      </c>
      <c r="V410" t="str">
        <f>IF(H410&gt;0,IF(L410="live",H410*0.87,H410),"")</f>
        <v/>
      </c>
      <c r="W410" s="3" t="s">
        <v>802</v>
      </c>
      <c r="Y410" t="s">
        <v>827</v>
      </c>
      <c r="Z410" t="s">
        <v>827</v>
      </c>
      <c r="AA410" t="s">
        <v>826</v>
      </c>
      <c r="AB410" t="str">
        <f t="shared" si="20"/>
        <v>remove</v>
      </c>
    </row>
    <row r="411" spans="1:28" x14ac:dyDescent="0.2">
      <c r="A411" s="10"/>
      <c r="B411" s="10" t="s">
        <v>21</v>
      </c>
      <c r="C411" s="10">
        <v>10</v>
      </c>
      <c r="D411" s="10" t="s">
        <v>22</v>
      </c>
      <c r="E411" s="10" t="s">
        <v>39</v>
      </c>
      <c r="F411" s="10">
        <v>2</v>
      </c>
      <c r="G411" s="10">
        <v>2</v>
      </c>
      <c r="H411" s="10"/>
      <c r="I411" s="10">
        <v>2.6920000000000002</v>
      </c>
      <c r="J411" s="10">
        <v>2.8090000000000002</v>
      </c>
      <c r="K411">
        <f t="shared" si="18"/>
        <v>10.658598567631975</v>
      </c>
      <c r="L411" s="10" t="s">
        <v>32</v>
      </c>
      <c r="M411" t="s">
        <v>25</v>
      </c>
      <c r="N411" s="10" t="s">
        <v>26</v>
      </c>
      <c r="O411" s="10" t="str">
        <f t="shared" si="19"/>
        <v>CG_D10_T1_K8.jpg</v>
      </c>
      <c r="P411" s="10"/>
      <c r="Q411" s="2" t="s">
        <v>764</v>
      </c>
      <c r="R411" s="10"/>
      <c r="S411" s="10"/>
      <c r="T411" t="s">
        <v>813</v>
      </c>
      <c r="W411" s="10" t="s">
        <v>802</v>
      </c>
      <c r="Y411" t="s">
        <v>826</v>
      </c>
      <c r="Z411" t="s">
        <v>826</v>
      </c>
      <c r="AA411" t="s">
        <v>826</v>
      </c>
      <c r="AB411" t="str">
        <f t="shared" si="20"/>
        <v/>
      </c>
    </row>
    <row r="412" spans="1:28" x14ac:dyDescent="0.2">
      <c r="B412" s="3" t="s">
        <v>21</v>
      </c>
      <c r="C412" s="3">
        <v>10</v>
      </c>
      <c r="D412" s="3" t="s">
        <v>22</v>
      </c>
      <c r="E412" s="3" t="s">
        <v>39</v>
      </c>
      <c r="F412" s="3">
        <v>3</v>
      </c>
      <c r="G412" s="3">
        <v>3</v>
      </c>
      <c r="H412" s="3"/>
      <c r="I412" s="3">
        <v>3.4129999999999998</v>
      </c>
      <c r="J412" s="3">
        <v>3.9009999999999998</v>
      </c>
      <c r="K412">
        <f t="shared" si="18"/>
        <v>23.792867296375611</v>
      </c>
      <c r="L412" s="3" t="s">
        <v>32</v>
      </c>
      <c r="M412" t="s">
        <v>25</v>
      </c>
      <c r="N412" s="3" t="s">
        <v>26</v>
      </c>
      <c r="O412" t="str">
        <f t="shared" si="19"/>
        <v>CG_D10_T1_K8.jpg</v>
      </c>
      <c r="Q412" s="2" t="s">
        <v>764</v>
      </c>
      <c r="T412" s="3" t="s">
        <v>807</v>
      </c>
      <c r="U412" t="str">
        <f>IF(H412&gt;0,IF(L412="live",H412*0.84,H412),"")</f>
        <v/>
      </c>
      <c r="V412" t="str">
        <f>IF(H412&gt;0,IF(L412="live",H412*0.87,H412),"")</f>
        <v/>
      </c>
      <c r="W412" s="3" t="s">
        <v>802</v>
      </c>
      <c r="Y412" t="s">
        <v>827</v>
      </c>
      <c r="Z412" t="s">
        <v>827</v>
      </c>
      <c r="AA412" t="s">
        <v>826</v>
      </c>
      <c r="AB412" t="str">
        <f t="shared" si="20"/>
        <v>remove</v>
      </c>
    </row>
    <row r="413" spans="1:28" x14ac:dyDescent="0.2">
      <c r="A413" s="10"/>
      <c r="B413" s="10" t="s">
        <v>21</v>
      </c>
      <c r="C413" s="10">
        <v>10</v>
      </c>
      <c r="D413" s="10" t="s">
        <v>22</v>
      </c>
      <c r="E413" s="10" t="s">
        <v>39</v>
      </c>
      <c r="F413" s="10">
        <v>3</v>
      </c>
      <c r="G413" s="10">
        <v>3</v>
      </c>
      <c r="H413" s="10"/>
      <c r="I413" s="10">
        <v>3.4129999999999998</v>
      </c>
      <c r="J413" s="10">
        <v>3.9009999999999998</v>
      </c>
      <c r="K413">
        <f t="shared" si="18"/>
        <v>23.792867296375611</v>
      </c>
      <c r="L413" s="10" t="s">
        <v>32</v>
      </c>
      <c r="M413" t="s">
        <v>25</v>
      </c>
      <c r="N413" s="10" t="s">
        <v>26</v>
      </c>
      <c r="O413" s="10" t="str">
        <f t="shared" si="19"/>
        <v>CG_D10_T1_K8.jpg</v>
      </c>
      <c r="P413" s="10"/>
      <c r="Q413" s="2" t="s">
        <v>764</v>
      </c>
      <c r="R413" s="10"/>
      <c r="S413" s="10"/>
      <c r="T413" t="s">
        <v>813</v>
      </c>
      <c r="W413" s="10" t="s">
        <v>802</v>
      </c>
      <c r="Y413" t="s">
        <v>826</v>
      </c>
      <c r="Z413" t="s">
        <v>826</v>
      </c>
      <c r="AA413" t="s">
        <v>826</v>
      </c>
      <c r="AB413" t="str">
        <f t="shared" si="20"/>
        <v/>
      </c>
    </row>
    <row r="414" spans="1:28" x14ac:dyDescent="0.2">
      <c r="B414" s="3" t="s">
        <v>21</v>
      </c>
      <c r="C414" s="3">
        <v>10</v>
      </c>
      <c r="D414" s="3" t="s">
        <v>22</v>
      </c>
      <c r="E414" s="3" t="s">
        <v>39</v>
      </c>
      <c r="F414" s="3">
        <v>4</v>
      </c>
      <c r="G414" s="3">
        <v>4</v>
      </c>
      <c r="H414" s="3"/>
      <c r="I414" s="3">
        <v>2.8719999999999999</v>
      </c>
      <c r="J414" s="3">
        <v>3.6789999999999998</v>
      </c>
      <c r="K414">
        <f t="shared" si="18"/>
        <v>15.88901278342837</v>
      </c>
      <c r="L414" s="3" t="s">
        <v>32</v>
      </c>
      <c r="M414" t="s">
        <v>25</v>
      </c>
      <c r="N414" s="3" t="s">
        <v>26</v>
      </c>
      <c r="O414" t="str">
        <f t="shared" si="19"/>
        <v>CG_D10_T1_K8.jpg</v>
      </c>
      <c r="Q414" s="2" t="s">
        <v>764</v>
      </c>
      <c r="T414" s="3" t="s">
        <v>807</v>
      </c>
      <c r="U414" t="str">
        <f>IF(H414&gt;0,IF(L414="live",H414*0.84,H414),"")</f>
        <v/>
      </c>
      <c r="V414" t="str">
        <f>IF(H414&gt;0,IF(L414="live",H414*0.87,H414),"")</f>
        <v/>
      </c>
      <c r="W414" s="3" t="s">
        <v>802</v>
      </c>
      <c r="Y414" t="s">
        <v>827</v>
      </c>
      <c r="Z414" t="s">
        <v>827</v>
      </c>
      <c r="AA414" t="s">
        <v>826</v>
      </c>
      <c r="AB414" t="str">
        <f t="shared" si="20"/>
        <v>remove</v>
      </c>
    </row>
    <row r="415" spans="1:28" x14ac:dyDescent="0.2">
      <c r="A415" s="10"/>
      <c r="B415" s="10" t="s">
        <v>21</v>
      </c>
      <c r="C415" s="10">
        <v>10</v>
      </c>
      <c r="D415" s="10" t="s">
        <v>22</v>
      </c>
      <c r="E415" s="10" t="s">
        <v>39</v>
      </c>
      <c r="F415" s="10">
        <v>4</v>
      </c>
      <c r="G415" s="10">
        <v>4</v>
      </c>
      <c r="H415" s="10"/>
      <c r="I415" s="10">
        <v>2.8719999999999999</v>
      </c>
      <c r="J415" s="10">
        <v>3.6789999999999998</v>
      </c>
      <c r="K415">
        <f t="shared" si="18"/>
        <v>15.88901278342837</v>
      </c>
      <c r="L415" s="10" t="s">
        <v>32</v>
      </c>
      <c r="M415" t="s">
        <v>25</v>
      </c>
      <c r="N415" s="10" t="s">
        <v>26</v>
      </c>
      <c r="O415" s="10" t="str">
        <f t="shared" si="19"/>
        <v>CG_D10_T1_K8.jpg</v>
      </c>
      <c r="P415" s="10"/>
      <c r="Q415" s="2" t="s">
        <v>764</v>
      </c>
      <c r="R415" s="10"/>
      <c r="S415" s="10"/>
      <c r="T415" t="s">
        <v>813</v>
      </c>
      <c r="W415" s="10" t="s">
        <v>802</v>
      </c>
      <c r="Y415" t="s">
        <v>826</v>
      </c>
      <c r="Z415" t="s">
        <v>826</v>
      </c>
      <c r="AA415" t="s">
        <v>826</v>
      </c>
      <c r="AB415" t="str">
        <f t="shared" si="20"/>
        <v/>
      </c>
    </row>
    <row r="416" spans="1:28" x14ac:dyDescent="0.2">
      <c r="B416" s="3" t="s">
        <v>21</v>
      </c>
      <c r="C416" s="3">
        <v>10</v>
      </c>
      <c r="D416" s="3" t="s">
        <v>22</v>
      </c>
      <c r="E416" s="3" t="s">
        <v>39</v>
      </c>
      <c r="F416" s="3">
        <v>5</v>
      </c>
      <c r="G416" s="3">
        <v>5</v>
      </c>
      <c r="H416" s="3"/>
      <c r="I416" s="3">
        <v>2.7480000000000002</v>
      </c>
      <c r="J416" s="3">
        <v>2.915</v>
      </c>
      <c r="K416">
        <f t="shared" si="18"/>
        <v>11.525778558452402</v>
      </c>
      <c r="L416" s="3" t="s">
        <v>32</v>
      </c>
      <c r="M416" t="s">
        <v>25</v>
      </c>
      <c r="N416" s="3" t="s">
        <v>26</v>
      </c>
      <c r="O416" t="str">
        <f t="shared" si="19"/>
        <v>CG_D10_T1_K8.jpg</v>
      </c>
      <c r="Q416" s="2" t="s">
        <v>764</v>
      </c>
      <c r="T416" s="3" t="s">
        <v>807</v>
      </c>
      <c r="U416" t="str">
        <f>IF(H416&gt;0,IF(L416="live",H416*0.84,H416),"")</f>
        <v/>
      </c>
      <c r="V416" t="str">
        <f>IF(H416&gt;0,IF(L416="live",H416*0.87,H416),"")</f>
        <v/>
      </c>
      <c r="W416" s="3" t="s">
        <v>802</v>
      </c>
      <c r="Y416" t="s">
        <v>827</v>
      </c>
      <c r="Z416" t="s">
        <v>827</v>
      </c>
      <c r="AA416" t="s">
        <v>826</v>
      </c>
      <c r="AB416" t="str">
        <f t="shared" si="20"/>
        <v>remove</v>
      </c>
    </row>
    <row r="417" spans="1:28" x14ac:dyDescent="0.2">
      <c r="A417" s="10"/>
      <c r="B417" s="10" t="s">
        <v>21</v>
      </c>
      <c r="C417" s="10">
        <v>10</v>
      </c>
      <c r="D417" s="10" t="s">
        <v>22</v>
      </c>
      <c r="E417" s="10" t="s">
        <v>39</v>
      </c>
      <c r="F417" s="10">
        <v>5</v>
      </c>
      <c r="G417" s="10">
        <v>5</v>
      </c>
      <c r="H417" s="10"/>
      <c r="I417" s="10">
        <v>2.7480000000000002</v>
      </c>
      <c r="J417" s="10">
        <v>2.915</v>
      </c>
      <c r="K417">
        <f t="shared" si="18"/>
        <v>11.525778558452402</v>
      </c>
      <c r="L417" s="10" t="s">
        <v>32</v>
      </c>
      <c r="M417" t="s">
        <v>25</v>
      </c>
      <c r="N417" s="10" t="s">
        <v>26</v>
      </c>
      <c r="O417" s="10" t="str">
        <f t="shared" si="19"/>
        <v>CG_D10_T1_K8.jpg</v>
      </c>
      <c r="P417" s="10"/>
      <c r="Q417" s="2" t="s">
        <v>764</v>
      </c>
      <c r="R417" s="10"/>
      <c r="S417" s="10"/>
      <c r="T417" t="s">
        <v>813</v>
      </c>
      <c r="W417" s="10" t="s">
        <v>802</v>
      </c>
      <c r="Y417" t="s">
        <v>826</v>
      </c>
      <c r="Z417" t="s">
        <v>826</v>
      </c>
      <c r="AA417" t="s">
        <v>826</v>
      </c>
      <c r="AB417" t="str">
        <f t="shared" si="20"/>
        <v/>
      </c>
    </row>
    <row r="418" spans="1:28" x14ac:dyDescent="0.2">
      <c r="B418" s="3" t="s">
        <v>21</v>
      </c>
      <c r="C418" s="3">
        <v>10</v>
      </c>
      <c r="D418" s="3" t="s">
        <v>22</v>
      </c>
      <c r="E418" s="3" t="s">
        <v>39</v>
      </c>
      <c r="F418" s="3">
        <v>6</v>
      </c>
      <c r="G418" s="3">
        <v>6</v>
      </c>
      <c r="H418" s="3"/>
      <c r="I418" s="3">
        <v>2.3199999999999998</v>
      </c>
      <c r="J418" s="3">
        <v>3.0379999999999998</v>
      </c>
      <c r="K418">
        <f t="shared" si="18"/>
        <v>8.561739203434664</v>
      </c>
      <c r="L418" s="3" t="s">
        <v>32</v>
      </c>
      <c r="M418" t="s">
        <v>25</v>
      </c>
      <c r="N418" s="3" t="s">
        <v>26</v>
      </c>
      <c r="O418" t="str">
        <f t="shared" si="19"/>
        <v>CG_D10_T1_K8.jpg</v>
      </c>
      <c r="Q418" s="2" t="s">
        <v>764</v>
      </c>
      <c r="T418" s="3" t="s">
        <v>807</v>
      </c>
      <c r="U418" t="str">
        <f>IF(H418&gt;0,IF(L418="live",H418*0.84,H418),"")</f>
        <v/>
      </c>
      <c r="V418" t="str">
        <f>IF(H418&gt;0,IF(L418="live",H418*0.87,H418),"")</f>
        <v/>
      </c>
      <c r="W418" s="3" t="s">
        <v>802</v>
      </c>
      <c r="Y418" t="s">
        <v>827</v>
      </c>
      <c r="Z418" t="s">
        <v>827</v>
      </c>
      <c r="AA418" t="s">
        <v>826</v>
      </c>
      <c r="AB418" t="str">
        <f t="shared" si="20"/>
        <v>remove</v>
      </c>
    </row>
    <row r="419" spans="1:28" x14ac:dyDescent="0.2">
      <c r="A419" s="10"/>
      <c r="B419" s="10" t="s">
        <v>21</v>
      </c>
      <c r="C419" s="10">
        <v>10</v>
      </c>
      <c r="D419" s="10" t="s">
        <v>22</v>
      </c>
      <c r="E419" s="10" t="s">
        <v>39</v>
      </c>
      <c r="F419" s="10">
        <v>6</v>
      </c>
      <c r="G419" s="10">
        <v>6</v>
      </c>
      <c r="H419" s="10"/>
      <c r="I419" s="10">
        <v>2.3199999999999998</v>
      </c>
      <c r="J419" s="10">
        <v>3.0379999999999998</v>
      </c>
      <c r="K419">
        <f t="shared" si="18"/>
        <v>8.561739203434664</v>
      </c>
      <c r="L419" s="10" t="s">
        <v>32</v>
      </c>
      <c r="M419" t="s">
        <v>25</v>
      </c>
      <c r="N419" s="10" t="s">
        <v>26</v>
      </c>
      <c r="O419" s="10" t="str">
        <f t="shared" si="19"/>
        <v>CG_D10_T1_K8.jpg</v>
      </c>
      <c r="P419" s="10"/>
      <c r="Q419" s="2" t="s">
        <v>764</v>
      </c>
      <c r="R419" s="10"/>
      <c r="S419" s="10"/>
      <c r="T419" t="s">
        <v>813</v>
      </c>
      <c r="W419" s="10" t="s">
        <v>802</v>
      </c>
      <c r="Y419" t="s">
        <v>826</v>
      </c>
      <c r="Z419" t="s">
        <v>826</v>
      </c>
      <c r="AA419" t="s">
        <v>826</v>
      </c>
      <c r="AB419" t="str">
        <f t="shared" si="20"/>
        <v/>
      </c>
    </row>
    <row r="420" spans="1:28" x14ac:dyDescent="0.2">
      <c r="B420" s="3" t="s">
        <v>21</v>
      </c>
      <c r="C420" s="3">
        <v>10</v>
      </c>
      <c r="D420" s="3" t="s">
        <v>22</v>
      </c>
      <c r="E420" s="3" t="s">
        <v>39</v>
      </c>
      <c r="F420" s="3">
        <v>7</v>
      </c>
      <c r="G420" s="3">
        <v>7</v>
      </c>
      <c r="H420" s="3"/>
      <c r="I420" s="3">
        <v>2.6709999999999998</v>
      </c>
      <c r="J420" s="3">
        <v>3.1349999999999998</v>
      </c>
      <c r="K420">
        <f t="shared" si="18"/>
        <v>11.710719445716773</v>
      </c>
      <c r="L420" s="3" t="s">
        <v>32</v>
      </c>
      <c r="M420" t="s">
        <v>25</v>
      </c>
      <c r="N420" s="3" t="s">
        <v>26</v>
      </c>
      <c r="O420" t="str">
        <f t="shared" si="19"/>
        <v>CG_D10_T1_K8.jpg</v>
      </c>
      <c r="Q420" s="2" t="s">
        <v>764</v>
      </c>
      <c r="T420" s="3" t="s">
        <v>807</v>
      </c>
      <c r="U420" t="str">
        <f>IF(H420&gt;0,IF(L420="live",H420*0.84,H420),"")</f>
        <v/>
      </c>
      <c r="V420" t="str">
        <f>IF(H420&gt;0,IF(L420="live",H420*0.87,H420),"")</f>
        <v/>
      </c>
      <c r="W420" s="3" t="s">
        <v>802</v>
      </c>
      <c r="Y420" t="s">
        <v>827</v>
      </c>
      <c r="Z420" t="s">
        <v>827</v>
      </c>
      <c r="AA420" t="s">
        <v>826</v>
      </c>
      <c r="AB420" t="str">
        <f t="shared" si="20"/>
        <v>remove</v>
      </c>
    </row>
    <row r="421" spans="1:28" x14ac:dyDescent="0.2">
      <c r="A421" s="10"/>
      <c r="B421" s="10" t="s">
        <v>21</v>
      </c>
      <c r="C421" s="10">
        <v>10</v>
      </c>
      <c r="D421" s="10" t="s">
        <v>22</v>
      </c>
      <c r="E421" s="10" t="s">
        <v>39</v>
      </c>
      <c r="F421" s="10">
        <v>7</v>
      </c>
      <c r="G421" s="10">
        <v>7</v>
      </c>
      <c r="H421" s="10"/>
      <c r="I421" s="10">
        <v>2.6709999999999998</v>
      </c>
      <c r="J421" s="10">
        <v>3.1349999999999998</v>
      </c>
      <c r="K421">
        <f t="shared" si="18"/>
        <v>11.710719445716773</v>
      </c>
      <c r="L421" s="10" t="s">
        <v>32</v>
      </c>
      <c r="M421" t="s">
        <v>25</v>
      </c>
      <c r="N421" s="10" t="s">
        <v>26</v>
      </c>
      <c r="O421" s="10" t="str">
        <f t="shared" si="19"/>
        <v>CG_D10_T1_K8.jpg</v>
      </c>
      <c r="P421" s="10"/>
      <c r="Q421" s="2" t="s">
        <v>764</v>
      </c>
      <c r="R421" s="10"/>
      <c r="S421" s="10"/>
      <c r="T421" t="s">
        <v>813</v>
      </c>
      <c r="W421" s="10" t="s">
        <v>802</v>
      </c>
      <c r="Y421" t="s">
        <v>826</v>
      </c>
      <c r="Z421" t="s">
        <v>826</v>
      </c>
      <c r="AA421" t="s">
        <v>826</v>
      </c>
      <c r="AB421" t="str">
        <f t="shared" si="20"/>
        <v/>
      </c>
    </row>
    <row r="422" spans="1:28" x14ac:dyDescent="0.2">
      <c r="B422" s="3" t="s">
        <v>21</v>
      </c>
      <c r="C422" s="3">
        <v>10</v>
      </c>
      <c r="D422" s="3" t="s">
        <v>22</v>
      </c>
      <c r="E422" s="3" t="s">
        <v>39</v>
      </c>
      <c r="F422" s="3">
        <v>8</v>
      </c>
      <c r="G422" s="3">
        <v>8</v>
      </c>
      <c r="H422" s="3"/>
      <c r="I422" s="3">
        <v>2.573</v>
      </c>
      <c r="J422" s="3">
        <v>3.1920000000000002</v>
      </c>
      <c r="K422">
        <f t="shared" si="18"/>
        <v>11.064727191814519</v>
      </c>
      <c r="L422" s="3" t="s">
        <v>32</v>
      </c>
      <c r="M422" t="s">
        <v>25</v>
      </c>
      <c r="N422" s="3" t="s">
        <v>26</v>
      </c>
      <c r="O422" t="str">
        <f t="shared" si="19"/>
        <v>CG_D10_T1_K8.jpg</v>
      </c>
      <c r="Q422" s="2" t="s">
        <v>764</v>
      </c>
      <c r="T422" s="3" t="s">
        <v>807</v>
      </c>
      <c r="U422" t="str">
        <f>IF(H422&gt;0,IF(L422="live",H422*0.84,H422),"")</f>
        <v/>
      </c>
      <c r="V422" t="str">
        <f>IF(H422&gt;0,IF(L422="live",H422*0.87,H422),"")</f>
        <v/>
      </c>
      <c r="W422" s="3" t="s">
        <v>802</v>
      </c>
      <c r="Y422" t="s">
        <v>827</v>
      </c>
      <c r="Z422" t="s">
        <v>827</v>
      </c>
      <c r="AA422" t="s">
        <v>826</v>
      </c>
      <c r="AB422" t="str">
        <f t="shared" si="20"/>
        <v>remove</v>
      </c>
    </row>
    <row r="423" spans="1:28" x14ac:dyDescent="0.2">
      <c r="A423" s="10"/>
      <c r="B423" s="10" t="s">
        <v>21</v>
      </c>
      <c r="C423" s="10">
        <v>10</v>
      </c>
      <c r="D423" s="10" t="s">
        <v>22</v>
      </c>
      <c r="E423" s="10" t="s">
        <v>39</v>
      </c>
      <c r="F423" s="10">
        <v>8</v>
      </c>
      <c r="G423" s="10">
        <v>8</v>
      </c>
      <c r="H423" s="10"/>
      <c r="I423" s="10">
        <v>2.573</v>
      </c>
      <c r="J423" s="10">
        <v>3.1920000000000002</v>
      </c>
      <c r="K423">
        <f t="shared" si="18"/>
        <v>11.064727191814519</v>
      </c>
      <c r="L423" s="10" t="s">
        <v>32</v>
      </c>
      <c r="M423" t="s">
        <v>25</v>
      </c>
      <c r="N423" s="10" t="s">
        <v>26</v>
      </c>
      <c r="O423" s="10" t="str">
        <f t="shared" si="19"/>
        <v>CG_D10_T1_K8.jpg</v>
      </c>
      <c r="P423" s="10"/>
      <c r="Q423" s="2" t="s">
        <v>764</v>
      </c>
      <c r="R423" s="10"/>
      <c r="S423" s="10"/>
      <c r="T423" t="s">
        <v>813</v>
      </c>
      <c r="W423" s="10" t="s">
        <v>802</v>
      </c>
      <c r="Y423" t="s">
        <v>826</v>
      </c>
      <c r="Z423" t="s">
        <v>826</v>
      </c>
      <c r="AA423" t="s">
        <v>826</v>
      </c>
      <c r="AB423" t="str">
        <f t="shared" si="20"/>
        <v/>
      </c>
    </row>
    <row r="424" spans="1:28" x14ac:dyDescent="0.2">
      <c r="B424" s="3" t="s">
        <v>21</v>
      </c>
      <c r="C424" s="3">
        <v>10</v>
      </c>
      <c r="D424" s="3" t="s">
        <v>22</v>
      </c>
      <c r="E424" s="3" t="s">
        <v>39</v>
      </c>
      <c r="F424" s="3">
        <v>9</v>
      </c>
      <c r="G424" s="3">
        <v>9</v>
      </c>
      <c r="H424" s="3"/>
      <c r="I424" s="3">
        <v>2.4169999999999998</v>
      </c>
      <c r="J424" s="3">
        <v>2.867</v>
      </c>
      <c r="K424">
        <f t="shared" si="18"/>
        <v>8.7695891870138585</v>
      </c>
      <c r="L424" s="3" t="s">
        <v>32</v>
      </c>
      <c r="M424" t="s">
        <v>25</v>
      </c>
      <c r="N424" s="3" t="s">
        <v>26</v>
      </c>
      <c r="O424" t="str">
        <f t="shared" si="19"/>
        <v>CG_D10_T1_K8.jpg</v>
      </c>
      <c r="Q424" s="2" t="s">
        <v>764</v>
      </c>
      <c r="T424" s="3" t="s">
        <v>807</v>
      </c>
      <c r="U424" t="str">
        <f>IF(H424&gt;0,IF(L424="live",H424*0.84,H424),"")</f>
        <v/>
      </c>
      <c r="V424" t="str">
        <f>IF(H424&gt;0,IF(L424="live",H424*0.87,H424),"")</f>
        <v/>
      </c>
      <c r="W424" s="3" t="s">
        <v>802</v>
      </c>
      <c r="Y424" t="s">
        <v>827</v>
      </c>
      <c r="Z424" t="s">
        <v>827</v>
      </c>
      <c r="AA424" t="s">
        <v>826</v>
      </c>
      <c r="AB424" t="str">
        <f t="shared" si="20"/>
        <v>remove</v>
      </c>
    </row>
    <row r="425" spans="1:28" x14ac:dyDescent="0.2">
      <c r="A425" s="10"/>
      <c r="B425" s="10" t="s">
        <v>21</v>
      </c>
      <c r="C425" s="10">
        <v>10</v>
      </c>
      <c r="D425" s="10" t="s">
        <v>22</v>
      </c>
      <c r="E425" s="10" t="s">
        <v>39</v>
      </c>
      <c r="F425" s="10">
        <v>9</v>
      </c>
      <c r="G425" s="10">
        <v>9</v>
      </c>
      <c r="H425" s="10"/>
      <c r="I425" s="10">
        <v>2.4169999999999998</v>
      </c>
      <c r="J425" s="10">
        <v>2.867</v>
      </c>
      <c r="K425">
        <f t="shared" si="18"/>
        <v>8.7695891870138585</v>
      </c>
      <c r="L425" s="10" t="s">
        <v>32</v>
      </c>
      <c r="M425" t="s">
        <v>25</v>
      </c>
      <c r="N425" s="10" t="s">
        <v>26</v>
      </c>
      <c r="O425" s="10" t="str">
        <f t="shared" si="19"/>
        <v>CG_D10_T1_K8.jpg</v>
      </c>
      <c r="P425" s="10"/>
      <c r="Q425" s="2" t="s">
        <v>764</v>
      </c>
      <c r="R425" s="10"/>
      <c r="S425" s="10"/>
      <c r="T425" t="s">
        <v>813</v>
      </c>
      <c r="W425" s="10" t="s">
        <v>802</v>
      </c>
      <c r="Y425" t="s">
        <v>826</v>
      </c>
      <c r="Z425" t="s">
        <v>826</v>
      </c>
      <c r="AA425" t="s">
        <v>826</v>
      </c>
      <c r="AB425" t="str">
        <f t="shared" si="20"/>
        <v/>
      </c>
    </row>
    <row r="426" spans="1:28" x14ac:dyDescent="0.2">
      <c r="B426" s="3" t="s">
        <v>21</v>
      </c>
      <c r="C426" s="3">
        <v>10</v>
      </c>
      <c r="D426" s="3" t="s">
        <v>22</v>
      </c>
      <c r="E426" s="3" t="s">
        <v>39</v>
      </c>
      <c r="F426" s="3">
        <v>10</v>
      </c>
      <c r="G426" s="3">
        <v>10</v>
      </c>
      <c r="H426" s="3"/>
      <c r="I426" s="3">
        <v>2.4940000000000002</v>
      </c>
      <c r="J426" s="3">
        <v>2.891</v>
      </c>
      <c r="K426">
        <f t="shared" si="18"/>
        <v>9.4154101959868086</v>
      </c>
      <c r="L426" s="3" t="s">
        <v>32</v>
      </c>
      <c r="M426" t="s">
        <v>25</v>
      </c>
      <c r="N426" s="3" t="s">
        <v>26</v>
      </c>
      <c r="O426" t="str">
        <f t="shared" si="19"/>
        <v>CG_D10_T1_K8.jpg</v>
      </c>
      <c r="Q426" s="2" t="s">
        <v>764</v>
      </c>
      <c r="T426" s="3" t="s">
        <v>807</v>
      </c>
      <c r="U426" t="str">
        <f>IF(H426&gt;0,IF(L426="live",H426*0.84,H426),"")</f>
        <v/>
      </c>
      <c r="V426" t="str">
        <f>IF(H426&gt;0,IF(L426="live",H426*0.87,H426),"")</f>
        <v/>
      </c>
      <c r="W426" s="3" t="s">
        <v>802</v>
      </c>
      <c r="Y426" t="s">
        <v>827</v>
      </c>
      <c r="Z426" t="s">
        <v>827</v>
      </c>
      <c r="AA426" t="s">
        <v>826</v>
      </c>
      <c r="AB426" t="str">
        <f t="shared" si="20"/>
        <v>remove</v>
      </c>
    </row>
    <row r="427" spans="1:28" x14ac:dyDescent="0.2">
      <c r="A427" s="10"/>
      <c r="B427" s="10" t="s">
        <v>21</v>
      </c>
      <c r="C427" s="10">
        <v>10</v>
      </c>
      <c r="D427" s="10" t="s">
        <v>22</v>
      </c>
      <c r="E427" s="10" t="s">
        <v>39</v>
      </c>
      <c r="F427" s="10">
        <v>10</v>
      </c>
      <c r="G427" s="10">
        <v>10</v>
      </c>
      <c r="H427" s="10"/>
      <c r="I427" s="10">
        <v>2.4940000000000002</v>
      </c>
      <c r="J427" s="10">
        <v>2.891</v>
      </c>
      <c r="K427">
        <f t="shared" si="18"/>
        <v>9.4154101959868086</v>
      </c>
      <c r="L427" s="10" t="s">
        <v>32</v>
      </c>
      <c r="M427" t="s">
        <v>25</v>
      </c>
      <c r="N427" s="10" t="s">
        <v>26</v>
      </c>
      <c r="O427" s="10" t="str">
        <f t="shared" si="19"/>
        <v>CG_D10_T1_K8.jpg</v>
      </c>
      <c r="P427" s="10"/>
      <c r="Q427" s="2" t="s">
        <v>764</v>
      </c>
      <c r="R427" s="10"/>
      <c r="S427" s="10"/>
      <c r="T427" t="s">
        <v>813</v>
      </c>
      <c r="W427" s="10" t="s">
        <v>802</v>
      </c>
      <c r="Y427" t="s">
        <v>826</v>
      </c>
      <c r="Z427" t="s">
        <v>826</v>
      </c>
      <c r="AA427" t="s">
        <v>826</v>
      </c>
      <c r="AB427" t="str">
        <f t="shared" si="20"/>
        <v/>
      </c>
    </row>
    <row r="428" spans="1:28" x14ac:dyDescent="0.2">
      <c r="B428" s="3" t="s">
        <v>21</v>
      </c>
      <c r="C428" s="3">
        <v>10</v>
      </c>
      <c r="D428" s="3" t="s">
        <v>22</v>
      </c>
      <c r="E428" s="3" t="s">
        <v>112</v>
      </c>
      <c r="F428" s="3">
        <v>1</v>
      </c>
      <c r="G428" s="3">
        <v>1</v>
      </c>
      <c r="H428" s="3"/>
      <c r="I428" s="3">
        <v>3.2850000000000001</v>
      </c>
      <c r="J428" s="3">
        <v>3.7149999999999999</v>
      </c>
      <c r="K428">
        <f t="shared" si="18"/>
        <v>20.990743482481875</v>
      </c>
      <c r="L428" s="3" t="s">
        <v>32</v>
      </c>
      <c r="M428" t="s">
        <v>25</v>
      </c>
      <c r="N428" s="3" t="s">
        <v>26</v>
      </c>
      <c r="O428" t="str">
        <f t="shared" si="19"/>
        <v>CG_D10_T1_K9.jpg</v>
      </c>
      <c r="Q428" s="2" t="s">
        <v>764</v>
      </c>
      <c r="T428" s="3" t="s">
        <v>807</v>
      </c>
      <c r="U428" t="str">
        <f>IF(H428&gt;0,IF(L428="live",H428*0.84,H428),"")</f>
        <v/>
      </c>
      <c r="V428" t="str">
        <f>IF(H428&gt;0,IF(L428="live",H428*0.87,H428),"")</f>
        <v/>
      </c>
      <c r="W428" s="3" t="s">
        <v>802</v>
      </c>
      <c r="Y428" t="s">
        <v>827</v>
      </c>
      <c r="Z428" t="s">
        <v>827</v>
      </c>
      <c r="AA428" t="s">
        <v>826</v>
      </c>
      <c r="AB428" t="str">
        <f t="shared" si="20"/>
        <v>remove</v>
      </c>
    </row>
    <row r="429" spans="1:28" x14ac:dyDescent="0.2">
      <c r="A429" s="10"/>
      <c r="B429" s="10" t="s">
        <v>21</v>
      </c>
      <c r="C429" s="10">
        <v>10</v>
      </c>
      <c r="D429" s="10" t="s">
        <v>22</v>
      </c>
      <c r="E429" s="10" t="s">
        <v>112</v>
      </c>
      <c r="F429" s="10">
        <v>1</v>
      </c>
      <c r="G429" s="10">
        <v>1</v>
      </c>
      <c r="H429" s="10"/>
      <c r="I429" s="10">
        <v>3.2850000000000001</v>
      </c>
      <c r="J429" s="10">
        <v>3.7149999999999999</v>
      </c>
      <c r="K429">
        <f t="shared" si="18"/>
        <v>20.990743482481875</v>
      </c>
      <c r="L429" s="10" t="s">
        <v>32</v>
      </c>
      <c r="M429" t="s">
        <v>25</v>
      </c>
      <c r="N429" s="10" t="s">
        <v>26</v>
      </c>
      <c r="O429" s="10" t="str">
        <f t="shared" si="19"/>
        <v>CG_D10_T1_K9.jpg</v>
      </c>
      <c r="P429" s="10"/>
      <c r="Q429" s="2" t="s">
        <v>764</v>
      </c>
      <c r="R429" s="10"/>
      <c r="S429" s="10"/>
      <c r="T429" t="s">
        <v>813</v>
      </c>
      <c r="W429" s="10" t="s">
        <v>802</v>
      </c>
      <c r="Y429" t="s">
        <v>826</v>
      </c>
      <c r="Z429" t="s">
        <v>826</v>
      </c>
      <c r="AA429" t="s">
        <v>826</v>
      </c>
      <c r="AB429" t="str">
        <f t="shared" si="20"/>
        <v/>
      </c>
    </row>
    <row r="430" spans="1:28" x14ac:dyDescent="0.2">
      <c r="B430" s="3" t="s">
        <v>21</v>
      </c>
      <c r="C430" s="3">
        <v>10</v>
      </c>
      <c r="D430" s="3" t="s">
        <v>22</v>
      </c>
      <c r="E430" s="3" t="s">
        <v>112</v>
      </c>
      <c r="F430" s="3">
        <v>2</v>
      </c>
      <c r="G430" s="3">
        <v>2</v>
      </c>
      <c r="H430" s="3"/>
      <c r="I430" s="3">
        <v>2.782</v>
      </c>
      <c r="J430" s="3">
        <v>3.3940000000000001</v>
      </c>
      <c r="K430">
        <f t="shared" si="18"/>
        <v>13.753851937254172</v>
      </c>
      <c r="L430" s="3" t="s">
        <v>32</v>
      </c>
      <c r="M430" t="s">
        <v>25</v>
      </c>
      <c r="N430" s="3" t="s">
        <v>26</v>
      </c>
      <c r="O430" t="str">
        <f t="shared" si="19"/>
        <v>CG_D10_T1_K9.jpg</v>
      </c>
      <c r="Q430" s="2" t="s">
        <v>764</v>
      </c>
      <c r="T430" s="3" t="s">
        <v>807</v>
      </c>
      <c r="U430" t="str">
        <f>IF(H430&gt;0,IF(L430="live",H430*0.84,H430),"")</f>
        <v/>
      </c>
      <c r="V430" t="str">
        <f>IF(H430&gt;0,IF(L430="live",H430*0.87,H430),"")</f>
        <v/>
      </c>
      <c r="W430" s="3" t="s">
        <v>802</v>
      </c>
      <c r="Y430" t="s">
        <v>827</v>
      </c>
      <c r="Z430" t="s">
        <v>827</v>
      </c>
      <c r="AA430" t="s">
        <v>826</v>
      </c>
      <c r="AB430" t="str">
        <f t="shared" si="20"/>
        <v>remove</v>
      </c>
    </row>
    <row r="431" spans="1:28" x14ac:dyDescent="0.2">
      <c r="A431" s="10"/>
      <c r="B431" s="10" t="s">
        <v>21</v>
      </c>
      <c r="C431" s="10">
        <v>10</v>
      </c>
      <c r="D431" s="10" t="s">
        <v>22</v>
      </c>
      <c r="E431" s="10" t="s">
        <v>112</v>
      </c>
      <c r="F431" s="10">
        <v>2</v>
      </c>
      <c r="G431" s="10">
        <v>2</v>
      </c>
      <c r="H431" s="10"/>
      <c r="I431" s="10">
        <v>2.782</v>
      </c>
      <c r="J431" s="10">
        <v>3.3940000000000001</v>
      </c>
      <c r="K431">
        <f t="shared" si="18"/>
        <v>13.753851937254172</v>
      </c>
      <c r="L431" s="10" t="s">
        <v>32</v>
      </c>
      <c r="M431" t="s">
        <v>25</v>
      </c>
      <c r="N431" s="10" t="s">
        <v>26</v>
      </c>
      <c r="O431" s="10" t="str">
        <f t="shared" si="19"/>
        <v>CG_D10_T1_K9.jpg</v>
      </c>
      <c r="P431" s="10"/>
      <c r="Q431" s="2" t="s">
        <v>764</v>
      </c>
      <c r="R431" s="10"/>
      <c r="S431" s="10"/>
      <c r="T431" t="s">
        <v>813</v>
      </c>
      <c r="W431" s="10" t="s">
        <v>802</v>
      </c>
      <c r="Y431" t="s">
        <v>826</v>
      </c>
      <c r="Z431" t="s">
        <v>826</v>
      </c>
      <c r="AA431" t="s">
        <v>826</v>
      </c>
      <c r="AB431" t="str">
        <f t="shared" si="20"/>
        <v/>
      </c>
    </row>
    <row r="432" spans="1:28" x14ac:dyDescent="0.2">
      <c r="B432" s="3" t="s">
        <v>21</v>
      </c>
      <c r="C432" s="3">
        <v>10</v>
      </c>
      <c r="D432" s="3" t="s">
        <v>22</v>
      </c>
      <c r="E432" s="3" t="s">
        <v>112</v>
      </c>
      <c r="F432" s="3">
        <v>3</v>
      </c>
      <c r="G432" s="3">
        <v>3</v>
      </c>
      <c r="H432" s="3"/>
      <c r="I432" s="3">
        <v>2.6949999999999998</v>
      </c>
      <c r="J432" s="3">
        <v>3.359</v>
      </c>
      <c r="K432">
        <f t="shared" si="18"/>
        <v>12.773967249675037</v>
      </c>
      <c r="L432" s="3" t="s">
        <v>32</v>
      </c>
      <c r="M432" t="s">
        <v>25</v>
      </c>
      <c r="N432" s="3" t="s">
        <v>26</v>
      </c>
      <c r="O432" t="str">
        <f t="shared" si="19"/>
        <v>CG_D10_T1_K9.jpg</v>
      </c>
      <c r="Q432" s="2" t="s">
        <v>764</v>
      </c>
      <c r="T432" s="3" t="s">
        <v>807</v>
      </c>
      <c r="U432" t="str">
        <f>IF(H432&gt;0,IF(L432="live",H432*0.84,H432),"")</f>
        <v/>
      </c>
      <c r="V432" t="str">
        <f>IF(H432&gt;0,IF(L432="live",H432*0.87,H432),"")</f>
        <v/>
      </c>
      <c r="W432" s="3" t="s">
        <v>802</v>
      </c>
      <c r="Y432" t="s">
        <v>827</v>
      </c>
      <c r="Z432" t="s">
        <v>827</v>
      </c>
      <c r="AA432" t="s">
        <v>826</v>
      </c>
      <c r="AB432" t="str">
        <f t="shared" si="20"/>
        <v>remove</v>
      </c>
    </row>
    <row r="433" spans="1:28" x14ac:dyDescent="0.2">
      <c r="A433" s="10"/>
      <c r="B433" s="10" t="s">
        <v>21</v>
      </c>
      <c r="C433" s="10">
        <v>10</v>
      </c>
      <c r="D433" s="10" t="s">
        <v>22</v>
      </c>
      <c r="E433" s="10" t="s">
        <v>112</v>
      </c>
      <c r="F433" s="10">
        <v>3</v>
      </c>
      <c r="G433" s="10">
        <v>3</v>
      </c>
      <c r="H433" s="10"/>
      <c r="I433" s="10">
        <v>2.6949999999999998</v>
      </c>
      <c r="J433" s="10">
        <v>3.359</v>
      </c>
      <c r="K433">
        <f t="shared" si="18"/>
        <v>12.773967249675037</v>
      </c>
      <c r="L433" s="10" t="s">
        <v>32</v>
      </c>
      <c r="M433" t="s">
        <v>25</v>
      </c>
      <c r="N433" s="10" t="s">
        <v>26</v>
      </c>
      <c r="O433" s="10" t="str">
        <f t="shared" si="19"/>
        <v>CG_D10_T1_K9.jpg</v>
      </c>
      <c r="P433" s="10"/>
      <c r="Q433" s="2" t="s">
        <v>764</v>
      </c>
      <c r="R433" s="10"/>
      <c r="S433" s="10"/>
      <c r="T433" t="s">
        <v>813</v>
      </c>
      <c r="W433" s="10" t="s">
        <v>802</v>
      </c>
      <c r="Y433" t="s">
        <v>826</v>
      </c>
      <c r="Z433" t="s">
        <v>826</v>
      </c>
      <c r="AA433" t="s">
        <v>826</v>
      </c>
      <c r="AB433" t="str">
        <f t="shared" si="20"/>
        <v/>
      </c>
    </row>
    <row r="434" spans="1:28" x14ac:dyDescent="0.2">
      <c r="B434" s="3" t="s">
        <v>21</v>
      </c>
      <c r="C434" s="3">
        <v>10</v>
      </c>
      <c r="D434" s="3" t="s">
        <v>22</v>
      </c>
      <c r="E434" s="3" t="s">
        <v>112</v>
      </c>
      <c r="F434" s="3">
        <v>4</v>
      </c>
      <c r="G434" s="3">
        <v>4</v>
      </c>
      <c r="H434" s="3"/>
      <c r="I434" s="3">
        <v>3.327</v>
      </c>
      <c r="J434" s="3">
        <v>3.9180000000000001</v>
      </c>
      <c r="K434">
        <f t="shared" si="18"/>
        <v>22.707445937092825</v>
      </c>
      <c r="L434" s="3" t="s">
        <v>32</v>
      </c>
      <c r="M434" t="s">
        <v>25</v>
      </c>
      <c r="N434" s="3" t="s">
        <v>26</v>
      </c>
      <c r="O434" t="str">
        <f t="shared" si="19"/>
        <v>CG_D10_T1_K9.jpg</v>
      </c>
      <c r="Q434" s="2" t="s">
        <v>764</v>
      </c>
      <c r="T434" s="3" t="s">
        <v>807</v>
      </c>
      <c r="U434" t="str">
        <f>IF(H434&gt;0,IF(L434="live",H434*0.84,H434),"")</f>
        <v/>
      </c>
      <c r="V434" t="str">
        <f>IF(H434&gt;0,IF(L434="live",H434*0.87,H434),"")</f>
        <v/>
      </c>
      <c r="W434" s="3" t="s">
        <v>802</v>
      </c>
      <c r="Y434" t="s">
        <v>827</v>
      </c>
      <c r="Z434" t="s">
        <v>827</v>
      </c>
      <c r="AA434" t="s">
        <v>826</v>
      </c>
      <c r="AB434" t="str">
        <f t="shared" si="20"/>
        <v>remove</v>
      </c>
    </row>
    <row r="435" spans="1:28" x14ac:dyDescent="0.2">
      <c r="A435" s="10"/>
      <c r="B435" s="10" t="s">
        <v>21</v>
      </c>
      <c r="C435" s="10">
        <v>10</v>
      </c>
      <c r="D435" s="10" t="s">
        <v>22</v>
      </c>
      <c r="E435" s="10" t="s">
        <v>112</v>
      </c>
      <c r="F435" s="10">
        <v>4</v>
      </c>
      <c r="G435" s="10">
        <v>4</v>
      </c>
      <c r="H435" s="10"/>
      <c r="I435" s="10">
        <v>3.327</v>
      </c>
      <c r="J435" s="10">
        <v>3.9180000000000001</v>
      </c>
      <c r="K435">
        <f t="shared" si="18"/>
        <v>22.707445937092825</v>
      </c>
      <c r="L435" s="10" t="s">
        <v>32</v>
      </c>
      <c r="M435" t="s">
        <v>25</v>
      </c>
      <c r="N435" s="10" t="s">
        <v>26</v>
      </c>
      <c r="O435" s="10" t="str">
        <f t="shared" si="19"/>
        <v>CG_D10_T1_K9.jpg</v>
      </c>
      <c r="P435" s="10"/>
      <c r="Q435" s="2" t="s">
        <v>764</v>
      </c>
      <c r="R435" s="10"/>
      <c r="S435" s="10"/>
      <c r="T435" t="s">
        <v>813</v>
      </c>
      <c r="W435" s="10" t="s">
        <v>802</v>
      </c>
      <c r="Y435" t="s">
        <v>826</v>
      </c>
      <c r="Z435" t="s">
        <v>826</v>
      </c>
      <c r="AA435" t="s">
        <v>826</v>
      </c>
      <c r="AB435" t="str">
        <f t="shared" si="20"/>
        <v/>
      </c>
    </row>
    <row r="436" spans="1:28" x14ac:dyDescent="0.2">
      <c r="B436" s="3" t="s">
        <v>21</v>
      </c>
      <c r="C436" s="3">
        <v>10</v>
      </c>
      <c r="D436" s="3" t="s">
        <v>22</v>
      </c>
      <c r="E436" s="3" t="s">
        <v>112</v>
      </c>
      <c r="F436" s="3">
        <v>5</v>
      </c>
      <c r="G436" s="3">
        <v>5</v>
      </c>
      <c r="H436" s="3"/>
      <c r="I436" s="3">
        <v>2.9279999999999999</v>
      </c>
      <c r="J436" s="3">
        <v>2.9660000000000002</v>
      </c>
      <c r="K436">
        <f t="shared" si="18"/>
        <v>13.314091796252159</v>
      </c>
      <c r="L436" s="3" t="s">
        <v>32</v>
      </c>
      <c r="M436" t="s">
        <v>25</v>
      </c>
      <c r="N436" s="3" t="s">
        <v>26</v>
      </c>
      <c r="O436" t="str">
        <f t="shared" si="19"/>
        <v>CG_D10_T1_K9.jpg</v>
      </c>
      <c r="Q436" s="2" t="s">
        <v>764</v>
      </c>
      <c r="T436" s="3" t="s">
        <v>807</v>
      </c>
      <c r="U436" t="str">
        <f>IF(H436&gt;0,IF(L436="live",H436*0.84,H436),"")</f>
        <v/>
      </c>
      <c r="V436" t="str">
        <f>IF(H436&gt;0,IF(L436="live",H436*0.87,H436),"")</f>
        <v/>
      </c>
      <c r="W436" s="3" t="s">
        <v>802</v>
      </c>
      <c r="Y436" t="s">
        <v>827</v>
      </c>
      <c r="Z436" t="s">
        <v>827</v>
      </c>
      <c r="AA436" t="s">
        <v>826</v>
      </c>
      <c r="AB436" t="str">
        <f t="shared" si="20"/>
        <v>remove</v>
      </c>
    </row>
    <row r="437" spans="1:28" x14ac:dyDescent="0.2">
      <c r="A437" s="10"/>
      <c r="B437" s="10" t="s">
        <v>21</v>
      </c>
      <c r="C437" s="10">
        <v>10</v>
      </c>
      <c r="D437" s="10" t="s">
        <v>22</v>
      </c>
      <c r="E437" s="10" t="s">
        <v>112</v>
      </c>
      <c r="F437" s="10">
        <v>5</v>
      </c>
      <c r="G437" s="10">
        <v>5</v>
      </c>
      <c r="H437" s="10"/>
      <c r="I437" s="10">
        <v>2.9279999999999999</v>
      </c>
      <c r="J437" s="10">
        <v>2.9660000000000002</v>
      </c>
      <c r="K437">
        <f t="shared" si="18"/>
        <v>13.314091796252159</v>
      </c>
      <c r="L437" s="10" t="s">
        <v>32</v>
      </c>
      <c r="M437" t="s">
        <v>25</v>
      </c>
      <c r="N437" s="10" t="s">
        <v>26</v>
      </c>
      <c r="O437" s="10" t="str">
        <f t="shared" si="19"/>
        <v>CG_D10_T1_K9.jpg</v>
      </c>
      <c r="P437" s="10"/>
      <c r="Q437" s="2" t="s">
        <v>764</v>
      </c>
      <c r="R437" s="10"/>
      <c r="S437" s="10"/>
      <c r="T437" t="s">
        <v>813</v>
      </c>
      <c r="W437" s="10" t="s">
        <v>802</v>
      </c>
      <c r="Y437" t="s">
        <v>826</v>
      </c>
      <c r="Z437" t="s">
        <v>826</v>
      </c>
      <c r="AA437" t="s">
        <v>826</v>
      </c>
      <c r="AB437" t="str">
        <f t="shared" si="20"/>
        <v/>
      </c>
    </row>
    <row r="438" spans="1:28" x14ac:dyDescent="0.2">
      <c r="B438" s="3" t="s">
        <v>21</v>
      </c>
      <c r="C438" s="3">
        <v>10</v>
      </c>
      <c r="D438" s="3" t="s">
        <v>22</v>
      </c>
      <c r="E438" s="3" t="s">
        <v>112</v>
      </c>
      <c r="F438" s="3">
        <v>6</v>
      </c>
      <c r="G438" s="3">
        <v>6</v>
      </c>
      <c r="H438" s="3"/>
      <c r="I438" s="3">
        <v>2.94</v>
      </c>
      <c r="J438" s="3">
        <v>3.6110000000000002</v>
      </c>
      <c r="K438">
        <f t="shared" si="18"/>
        <v>16.342571914493998</v>
      </c>
      <c r="L438" s="3" t="s">
        <v>32</v>
      </c>
      <c r="M438" t="s">
        <v>25</v>
      </c>
      <c r="N438" s="3" t="s">
        <v>26</v>
      </c>
      <c r="O438" t="str">
        <f t="shared" si="19"/>
        <v>CG_D10_T1_K9.jpg</v>
      </c>
      <c r="Q438" s="2" t="s">
        <v>764</v>
      </c>
      <c r="T438" s="3" t="s">
        <v>807</v>
      </c>
      <c r="U438" t="str">
        <f>IF(H438&gt;0,IF(L438="live",H438*0.84,H438),"")</f>
        <v/>
      </c>
      <c r="V438" t="str">
        <f>IF(H438&gt;0,IF(L438="live",H438*0.87,H438),"")</f>
        <v/>
      </c>
      <c r="W438" s="3" t="s">
        <v>802</v>
      </c>
      <c r="Y438" t="s">
        <v>827</v>
      </c>
      <c r="Z438" t="s">
        <v>827</v>
      </c>
      <c r="AA438" t="s">
        <v>826</v>
      </c>
      <c r="AB438" t="str">
        <f t="shared" si="20"/>
        <v>remove</v>
      </c>
    </row>
    <row r="439" spans="1:28" x14ac:dyDescent="0.2">
      <c r="A439" s="10"/>
      <c r="B439" s="10" t="s">
        <v>21</v>
      </c>
      <c r="C439" s="10">
        <v>10</v>
      </c>
      <c r="D439" s="10" t="s">
        <v>22</v>
      </c>
      <c r="E439" s="10" t="s">
        <v>112</v>
      </c>
      <c r="F439" s="10">
        <v>6</v>
      </c>
      <c r="G439" s="10">
        <v>6</v>
      </c>
      <c r="H439" s="10"/>
      <c r="I439" s="10">
        <v>2.94</v>
      </c>
      <c r="J439" s="10">
        <v>3.6110000000000002</v>
      </c>
      <c r="K439">
        <f t="shared" si="18"/>
        <v>16.342571914493998</v>
      </c>
      <c r="L439" s="10" t="s">
        <v>32</v>
      </c>
      <c r="M439" t="s">
        <v>25</v>
      </c>
      <c r="N439" s="10" t="s">
        <v>26</v>
      </c>
      <c r="O439" s="10" t="str">
        <f t="shared" si="19"/>
        <v>CG_D10_T1_K9.jpg</v>
      </c>
      <c r="P439" s="10"/>
      <c r="Q439" s="2" t="s">
        <v>764</v>
      </c>
      <c r="R439" s="10"/>
      <c r="S439" s="10"/>
      <c r="T439" t="s">
        <v>813</v>
      </c>
      <c r="W439" s="10" t="s">
        <v>802</v>
      </c>
      <c r="Y439" t="s">
        <v>826</v>
      </c>
      <c r="Z439" t="s">
        <v>826</v>
      </c>
      <c r="AA439" t="s">
        <v>826</v>
      </c>
      <c r="AB439" t="str">
        <f t="shared" si="20"/>
        <v/>
      </c>
    </row>
    <row r="440" spans="1:28" x14ac:dyDescent="0.2">
      <c r="B440" s="3" t="s">
        <v>21</v>
      </c>
      <c r="C440" s="3">
        <v>10</v>
      </c>
      <c r="D440" s="3" t="s">
        <v>22</v>
      </c>
      <c r="E440" s="3" t="s">
        <v>112</v>
      </c>
      <c r="F440" s="3">
        <v>7</v>
      </c>
      <c r="G440" s="3">
        <v>7</v>
      </c>
      <c r="H440" s="3"/>
      <c r="I440" s="3">
        <v>2.585</v>
      </c>
      <c r="J440" s="3">
        <v>2.8519999999999999</v>
      </c>
      <c r="K440">
        <f t="shared" si="18"/>
        <v>9.9785829416771659</v>
      </c>
      <c r="L440" s="3" t="s">
        <v>32</v>
      </c>
      <c r="M440" t="s">
        <v>25</v>
      </c>
      <c r="N440" s="3" t="s">
        <v>26</v>
      </c>
      <c r="O440" t="str">
        <f t="shared" si="19"/>
        <v>CG_D10_T1_K9.jpg</v>
      </c>
      <c r="Q440" s="2" t="s">
        <v>764</v>
      </c>
      <c r="T440" s="3" t="s">
        <v>807</v>
      </c>
      <c r="U440" t="str">
        <f>IF(H440&gt;0,IF(L440="live",H440*0.84,H440),"")</f>
        <v/>
      </c>
      <c r="V440" t="str">
        <f>IF(H440&gt;0,IF(L440="live",H440*0.87,H440),"")</f>
        <v/>
      </c>
      <c r="W440" s="3" t="s">
        <v>802</v>
      </c>
      <c r="Y440" t="s">
        <v>827</v>
      </c>
      <c r="Z440" t="s">
        <v>827</v>
      </c>
      <c r="AA440" t="s">
        <v>826</v>
      </c>
      <c r="AB440" t="str">
        <f t="shared" si="20"/>
        <v>remove</v>
      </c>
    </row>
    <row r="441" spans="1:28" x14ac:dyDescent="0.2">
      <c r="A441" s="10"/>
      <c r="B441" s="10" t="s">
        <v>21</v>
      </c>
      <c r="C441" s="10">
        <v>10</v>
      </c>
      <c r="D441" s="10" t="s">
        <v>22</v>
      </c>
      <c r="E441" s="10" t="s">
        <v>112</v>
      </c>
      <c r="F441" s="10">
        <v>7</v>
      </c>
      <c r="G441" s="10">
        <v>7</v>
      </c>
      <c r="H441" s="10"/>
      <c r="I441" s="10">
        <v>2.585</v>
      </c>
      <c r="J441" s="10">
        <v>2.8519999999999999</v>
      </c>
      <c r="K441">
        <f t="shared" si="18"/>
        <v>9.9785829416771659</v>
      </c>
      <c r="L441" s="10" t="s">
        <v>32</v>
      </c>
      <c r="M441" t="s">
        <v>25</v>
      </c>
      <c r="N441" s="10" t="s">
        <v>26</v>
      </c>
      <c r="O441" s="10" t="str">
        <f t="shared" si="19"/>
        <v>CG_D10_T1_K9.jpg</v>
      </c>
      <c r="P441" s="10"/>
      <c r="Q441" s="2" t="s">
        <v>764</v>
      </c>
      <c r="R441" s="10"/>
      <c r="S441" s="10"/>
      <c r="T441" t="s">
        <v>813</v>
      </c>
      <c r="W441" s="10" t="s">
        <v>802</v>
      </c>
      <c r="Y441" t="s">
        <v>826</v>
      </c>
      <c r="Z441" t="s">
        <v>826</v>
      </c>
      <c r="AA441" t="s">
        <v>826</v>
      </c>
      <c r="AB441" t="str">
        <f t="shared" si="20"/>
        <v/>
      </c>
    </row>
    <row r="442" spans="1:28" x14ac:dyDescent="0.2">
      <c r="B442" s="3" t="s">
        <v>21</v>
      </c>
      <c r="C442" s="3">
        <v>10</v>
      </c>
      <c r="D442" s="3" t="s">
        <v>22</v>
      </c>
      <c r="E442" s="3" t="s">
        <v>112</v>
      </c>
      <c r="F442" s="3">
        <v>8</v>
      </c>
      <c r="G442" s="3">
        <v>8</v>
      </c>
      <c r="H442" s="3"/>
      <c r="I442" s="3">
        <v>2.7639999999999998</v>
      </c>
      <c r="J442" s="3">
        <v>3.0510000000000002</v>
      </c>
      <c r="K442">
        <f t="shared" si="18"/>
        <v>12.204403015051438</v>
      </c>
      <c r="L442" s="3" t="s">
        <v>32</v>
      </c>
      <c r="M442" t="s">
        <v>25</v>
      </c>
      <c r="N442" s="3" t="s">
        <v>26</v>
      </c>
      <c r="O442" t="str">
        <f t="shared" si="19"/>
        <v>CG_D10_T1_K9.jpg</v>
      </c>
      <c r="Q442" s="2" t="s">
        <v>764</v>
      </c>
      <c r="T442" s="3" t="s">
        <v>807</v>
      </c>
      <c r="U442" t="str">
        <f>IF(H442&gt;0,IF(L442="live",H442*0.84,H442),"")</f>
        <v/>
      </c>
      <c r="V442" t="str">
        <f>IF(H442&gt;0,IF(L442="live",H442*0.87,H442),"")</f>
        <v/>
      </c>
      <c r="W442" s="3" t="s">
        <v>802</v>
      </c>
      <c r="Y442" t="s">
        <v>827</v>
      </c>
      <c r="Z442" t="s">
        <v>827</v>
      </c>
      <c r="AA442" t="s">
        <v>826</v>
      </c>
      <c r="AB442" t="str">
        <f t="shared" si="20"/>
        <v>remove</v>
      </c>
    </row>
    <row r="443" spans="1:28" x14ac:dyDescent="0.2">
      <c r="A443" s="10"/>
      <c r="B443" s="10" t="s">
        <v>21</v>
      </c>
      <c r="C443" s="10">
        <v>10</v>
      </c>
      <c r="D443" s="10" t="s">
        <v>22</v>
      </c>
      <c r="E443" s="10" t="s">
        <v>112</v>
      </c>
      <c r="F443" s="10">
        <v>8</v>
      </c>
      <c r="G443" s="10">
        <v>8</v>
      </c>
      <c r="H443" s="10"/>
      <c r="I443" s="10">
        <v>2.7639999999999998</v>
      </c>
      <c r="J443" s="10">
        <v>3.0510000000000002</v>
      </c>
      <c r="K443">
        <f t="shared" si="18"/>
        <v>12.204403015051438</v>
      </c>
      <c r="L443" s="10" t="s">
        <v>32</v>
      </c>
      <c r="M443" t="s">
        <v>25</v>
      </c>
      <c r="N443" s="10" t="s">
        <v>26</v>
      </c>
      <c r="O443" s="10" t="str">
        <f t="shared" si="19"/>
        <v>CG_D10_T1_K9.jpg</v>
      </c>
      <c r="P443" s="10"/>
      <c r="Q443" s="2" t="s">
        <v>764</v>
      </c>
      <c r="R443" s="10"/>
      <c r="S443" s="10"/>
      <c r="T443" t="s">
        <v>813</v>
      </c>
      <c r="W443" s="10" t="s">
        <v>802</v>
      </c>
      <c r="Y443" t="s">
        <v>826</v>
      </c>
      <c r="Z443" t="s">
        <v>826</v>
      </c>
      <c r="AA443" t="s">
        <v>826</v>
      </c>
      <c r="AB443" t="str">
        <f t="shared" si="20"/>
        <v/>
      </c>
    </row>
    <row r="444" spans="1:28" x14ac:dyDescent="0.2">
      <c r="B444" s="3" t="s">
        <v>21</v>
      </c>
      <c r="C444" s="3">
        <v>10</v>
      </c>
      <c r="D444" s="3" t="s">
        <v>22</v>
      </c>
      <c r="E444" s="3" t="s">
        <v>112</v>
      </c>
      <c r="F444" s="3">
        <v>9</v>
      </c>
      <c r="G444" s="3">
        <v>9</v>
      </c>
      <c r="H444" s="3"/>
      <c r="I444" s="3">
        <v>3.0430000000000001</v>
      </c>
      <c r="J444" s="3">
        <v>3.1240000000000001</v>
      </c>
      <c r="K444">
        <f t="shared" si="18"/>
        <v>15.146531256366474</v>
      </c>
      <c r="L444" s="3" t="s">
        <v>32</v>
      </c>
      <c r="M444" t="s">
        <v>25</v>
      </c>
      <c r="N444" s="3" t="s">
        <v>26</v>
      </c>
      <c r="O444" t="str">
        <f t="shared" si="19"/>
        <v>CG_D10_T1_K9.jpg</v>
      </c>
      <c r="Q444" s="2" t="s">
        <v>764</v>
      </c>
      <c r="T444" s="3" t="s">
        <v>807</v>
      </c>
      <c r="U444" t="str">
        <f>IF(H444&gt;0,IF(L444="live",H444*0.84,H444),"")</f>
        <v/>
      </c>
      <c r="V444" t="str">
        <f>IF(H444&gt;0,IF(L444="live",H444*0.87,H444),"")</f>
        <v/>
      </c>
      <c r="W444" s="3" t="s">
        <v>802</v>
      </c>
      <c r="Y444" t="s">
        <v>827</v>
      </c>
      <c r="Z444" t="s">
        <v>827</v>
      </c>
      <c r="AA444" t="s">
        <v>826</v>
      </c>
      <c r="AB444" t="str">
        <f t="shared" si="20"/>
        <v>remove</v>
      </c>
    </row>
    <row r="445" spans="1:28" x14ac:dyDescent="0.2">
      <c r="A445" s="10"/>
      <c r="B445" s="10" t="s">
        <v>21</v>
      </c>
      <c r="C445" s="10">
        <v>10</v>
      </c>
      <c r="D445" s="10" t="s">
        <v>22</v>
      </c>
      <c r="E445" s="10" t="s">
        <v>112</v>
      </c>
      <c r="F445" s="10">
        <v>9</v>
      </c>
      <c r="G445" s="10">
        <v>9</v>
      </c>
      <c r="H445" s="10"/>
      <c r="I445" s="10">
        <v>3.0430000000000001</v>
      </c>
      <c r="J445" s="10">
        <v>3.1240000000000001</v>
      </c>
      <c r="K445">
        <f t="shared" si="18"/>
        <v>15.146531256366474</v>
      </c>
      <c r="L445" s="10" t="s">
        <v>32</v>
      </c>
      <c r="M445" t="s">
        <v>25</v>
      </c>
      <c r="N445" s="10" t="s">
        <v>26</v>
      </c>
      <c r="O445" s="10" t="str">
        <f t="shared" si="19"/>
        <v>CG_D10_T1_K9.jpg</v>
      </c>
      <c r="P445" s="10"/>
      <c r="Q445" s="2" t="s">
        <v>764</v>
      </c>
      <c r="R445" s="10"/>
      <c r="S445" s="10"/>
      <c r="T445" t="s">
        <v>813</v>
      </c>
      <c r="W445" s="10" t="s">
        <v>802</v>
      </c>
      <c r="Y445" t="s">
        <v>826</v>
      </c>
      <c r="Z445" t="s">
        <v>826</v>
      </c>
      <c r="AA445" t="s">
        <v>826</v>
      </c>
      <c r="AB445" t="str">
        <f t="shared" si="20"/>
        <v/>
      </c>
    </row>
    <row r="446" spans="1:28" x14ac:dyDescent="0.2">
      <c r="B446" s="3" t="s">
        <v>21</v>
      </c>
      <c r="C446" s="3">
        <v>10</v>
      </c>
      <c r="D446" s="3" t="s">
        <v>22</v>
      </c>
      <c r="E446" s="3" t="s">
        <v>112</v>
      </c>
      <c r="F446" s="3">
        <v>10</v>
      </c>
      <c r="G446" s="3">
        <v>10</v>
      </c>
      <c r="H446" s="3"/>
      <c r="I446" s="3">
        <v>3.117</v>
      </c>
      <c r="J446" s="3">
        <v>3.4969999999999999</v>
      </c>
      <c r="K446">
        <f t="shared" si="18"/>
        <v>17.789653630844739</v>
      </c>
      <c r="L446" s="3" t="s">
        <v>32</v>
      </c>
      <c r="M446" t="s">
        <v>25</v>
      </c>
      <c r="N446" s="3" t="s">
        <v>26</v>
      </c>
      <c r="O446" t="str">
        <f t="shared" si="19"/>
        <v>CG_D10_T1_K9.jpg</v>
      </c>
      <c r="Q446" s="2" t="s">
        <v>764</v>
      </c>
      <c r="T446" s="3" t="s">
        <v>807</v>
      </c>
      <c r="U446" t="str">
        <f>IF(H446&gt;0,IF(L446="live",H446*0.84,H446),"")</f>
        <v/>
      </c>
      <c r="V446" t="str">
        <f>IF(H446&gt;0,IF(L446="live",H446*0.87,H446),"")</f>
        <v/>
      </c>
      <c r="W446" s="3" t="s">
        <v>802</v>
      </c>
      <c r="Y446" t="s">
        <v>827</v>
      </c>
      <c r="Z446" t="s">
        <v>827</v>
      </c>
      <c r="AA446" t="s">
        <v>826</v>
      </c>
      <c r="AB446" t="str">
        <f t="shared" si="20"/>
        <v>remove</v>
      </c>
    </row>
    <row r="447" spans="1:28" x14ac:dyDescent="0.2">
      <c r="A447" s="10"/>
      <c r="B447" s="10" t="s">
        <v>21</v>
      </c>
      <c r="C447" s="10">
        <v>10</v>
      </c>
      <c r="D447" s="10" t="s">
        <v>22</v>
      </c>
      <c r="E447" s="10" t="s">
        <v>112</v>
      </c>
      <c r="F447" s="10">
        <v>10</v>
      </c>
      <c r="G447" s="10">
        <v>10</v>
      </c>
      <c r="H447" s="10"/>
      <c r="I447" s="10">
        <v>3.117</v>
      </c>
      <c r="J447" s="10">
        <v>3.4969999999999999</v>
      </c>
      <c r="K447">
        <f t="shared" si="18"/>
        <v>17.789653630844739</v>
      </c>
      <c r="L447" s="10" t="s">
        <v>32</v>
      </c>
      <c r="M447" t="s">
        <v>25</v>
      </c>
      <c r="N447" s="10" t="s">
        <v>26</v>
      </c>
      <c r="O447" s="10" t="str">
        <f t="shared" si="19"/>
        <v>CG_D10_T1_K9.jpg</v>
      </c>
      <c r="P447" s="10"/>
      <c r="Q447" s="2" t="s">
        <v>764</v>
      </c>
      <c r="R447" s="10"/>
      <c r="S447" s="10"/>
      <c r="T447" t="s">
        <v>813</v>
      </c>
      <c r="W447" s="10" t="s">
        <v>802</v>
      </c>
      <c r="Y447" t="s">
        <v>826</v>
      </c>
      <c r="Z447" t="s">
        <v>826</v>
      </c>
      <c r="AA447" t="s">
        <v>826</v>
      </c>
      <c r="AB447" t="str">
        <f t="shared" si="20"/>
        <v/>
      </c>
    </row>
    <row r="448" spans="1:28" x14ac:dyDescent="0.2">
      <c r="B448" s="3" t="s">
        <v>21</v>
      </c>
      <c r="C448" s="3">
        <v>10</v>
      </c>
      <c r="D448" s="3" t="s">
        <v>22</v>
      </c>
      <c r="E448" s="3" t="s">
        <v>112</v>
      </c>
      <c r="F448" s="3">
        <v>11</v>
      </c>
      <c r="G448" s="3">
        <v>11</v>
      </c>
      <c r="H448" s="3"/>
      <c r="I448" s="3">
        <v>2.9710000000000001</v>
      </c>
      <c r="J448" s="3">
        <v>3.2770000000000001</v>
      </c>
      <c r="K448">
        <f t="shared" si="18"/>
        <v>15.145373937021938</v>
      </c>
      <c r="L448" s="3" t="s">
        <v>32</v>
      </c>
      <c r="M448" t="s">
        <v>25</v>
      </c>
      <c r="N448" s="3" t="s">
        <v>26</v>
      </c>
      <c r="O448" t="str">
        <f t="shared" si="19"/>
        <v>CG_D10_T1_K9.jpg</v>
      </c>
      <c r="Q448" s="2" t="s">
        <v>764</v>
      </c>
      <c r="T448" s="3" t="s">
        <v>807</v>
      </c>
      <c r="U448" t="str">
        <f>IF(H448&gt;0,IF(L448="live",H448*0.84,H448),"")</f>
        <v/>
      </c>
      <c r="V448" t="str">
        <f>IF(H448&gt;0,IF(L448="live",H448*0.87,H448),"")</f>
        <v/>
      </c>
      <c r="W448" s="3" t="s">
        <v>802</v>
      </c>
      <c r="Y448" t="s">
        <v>827</v>
      </c>
      <c r="Z448" t="s">
        <v>827</v>
      </c>
      <c r="AA448" t="s">
        <v>826</v>
      </c>
      <c r="AB448" t="str">
        <f t="shared" si="20"/>
        <v>remove</v>
      </c>
    </row>
    <row r="449" spans="1:28" x14ac:dyDescent="0.2">
      <c r="A449" s="10"/>
      <c r="B449" s="10" t="s">
        <v>21</v>
      </c>
      <c r="C449" s="10">
        <v>10</v>
      </c>
      <c r="D449" s="10" t="s">
        <v>22</v>
      </c>
      <c r="E449" s="10" t="s">
        <v>112</v>
      </c>
      <c r="F449" s="10">
        <v>11</v>
      </c>
      <c r="G449" s="10">
        <v>11</v>
      </c>
      <c r="H449" s="10"/>
      <c r="I449" s="10">
        <v>2.9710000000000001</v>
      </c>
      <c r="J449" s="10">
        <v>3.2770000000000001</v>
      </c>
      <c r="K449">
        <f t="shared" si="18"/>
        <v>15.145373937021938</v>
      </c>
      <c r="L449" s="10" t="s">
        <v>32</v>
      </c>
      <c r="M449" t="s">
        <v>25</v>
      </c>
      <c r="N449" s="10" t="s">
        <v>26</v>
      </c>
      <c r="O449" s="10" t="str">
        <f t="shared" si="19"/>
        <v>CG_D10_T1_K9.jpg</v>
      </c>
      <c r="P449" s="10"/>
      <c r="Q449" s="2" t="s">
        <v>764</v>
      </c>
      <c r="R449" s="10"/>
      <c r="S449" s="10"/>
      <c r="T449" t="s">
        <v>813</v>
      </c>
      <c r="W449" s="10" t="s">
        <v>802</v>
      </c>
      <c r="Y449" t="s">
        <v>826</v>
      </c>
      <c r="Z449" t="s">
        <v>826</v>
      </c>
      <c r="AA449" t="s">
        <v>826</v>
      </c>
      <c r="AB449" t="str">
        <f t="shared" si="20"/>
        <v/>
      </c>
    </row>
    <row r="450" spans="1:28" x14ac:dyDescent="0.2">
      <c r="B450" s="3" t="s">
        <v>52</v>
      </c>
      <c r="C450" s="3">
        <v>10</v>
      </c>
      <c r="D450" s="3" t="s">
        <v>22</v>
      </c>
      <c r="E450" s="3" t="s">
        <v>53</v>
      </c>
      <c r="F450" s="3">
        <v>1</v>
      </c>
      <c r="G450" s="3">
        <v>1</v>
      </c>
      <c r="H450" s="3"/>
      <c r="I450" s="3">
        <v>2.8340000000000001</v>
      </c>
      <c r="J450" s="3">
        <v>3.0960000000000001</v>
      </c>
      <c r="K450">
        <f t="shared" ref="K450:K513" si="21">IF(I450&gt;0,(J450*(I450^2))*(3.14159/6),"")</f>
        <v>13.019637703244639</v>
      </c>
      <c r="L450" s="3" t="s">
        <v>32</v>
      </c>
      <c r="M450" t="s">
        <v>25</v>
      </c>
      <c r="N450" s="3" t="s">
        <v>26</v>
      </c>
      <c r="O450" t="str">
        <f t="shared" ref="O450:O513" si="22">"CG_D"&amp;C450&amp;"_"&amp;D450&amp;"_"&amp;E450&amp;".jpg"</f>
        <v>CG_D10_T1_O1.jpg</v>
      </c>
      <c r="Q450" s="2" t="s">
        <v>764</v>
      </c>
      <c r="T450" s="3" t="s">
        <v>807</v>
      </c>
      <c r="U450" t="str">
        <f>IF(H450&gt;0,IF(L450="live",H450*0.84,H450),"")</f>
        <v/>
      </c>
      <c r="V450" t="str">
        <f>IF(H450&gt;0,IF(L450="live",H450*0.87,H450),"")</f>
        <v/>
      </c>
      <c r="W450" s="3" t="s">
        <v>802</v>
      </c>
      <c r="Y450" t="s">
        <v>827</v>
      </c>
      <c r="Z450" t="s">
        <v>827</v>
      </c>
      <c r="AA450" t="s">
        <v>826</v>
      </c>
      <c r="AB450" t="str">
        <f t="shared" si="20"/>
        <v>remove</v>
      </c>
    </row>
    <row r="451" spans="1:28" x14ac:dyDescent="0.2">
      <c r="A451" s="10"/>
      <c r="B451" s="10" t="s">
        <v>52</v>
      </c>
      <c r="C451" s="10">
        <v>10</v>
      </c>
      <c r="D451" s="10" t="s">
        <v>22</v>
      </c>
      <c r="E451" s="10" t="s">
        <v>53</v>
      </c>
      <c r="F451" s="10">
        <v>1</v>
      </c>
      <c r="G451" s="10">
        <v>1</v>
      </c>
      <c r="H451" s="10"/>
      <c r="I451" s="10">
        <v>2.8340000000000001</v>
      </c>
      <c r="J451" s="10">
        <v>3.0960000000000001</v>
      </c>
      <c r="K451">
        <f t="shared" si="21"/>
        <v>13.019637703244639</v>
      </c>
      <c r="L451" s="10" t="s">
        <v>32</v>
      </c>
      <c r="M451" t="s">
        <v>25</v>
      </c>
      <c r="N451" s="10" t="s">
        <v>26</v>
      </c>
      <c r="O451" s="10" t="str">
        <f t="shared" si="22"/>
        <v>CG_D10_T1_O1.jpg</v>
      </c>
      <c r="P451" s="10"/>
      <c r="Q451" s="2" t="s">
        <v>764</v>
      </c>
      <c r="R451" s="10"/>
      <c r="S451" s="10"/>
      <c r="T451" t="s">
        <v>813</v>
      </c>
      <c r="W451" s="10" t="s">
        <v>802</v>
      </c>
      <c r="Y451" t="s">
        <v>826</v>
      </c>
      <c r="Z451" t="s">
        <v>826</v>
      </c>
      <c r="AA451" t="s">
        <v>826</v>
      </c>
      <c r="AB451" t="str">
        <f t="shared" si="20"/>
        <v/>
      </c>
    </row>
    <row r="452" spans="1:28" x14ac:dyDescent="0.2">
      <c r="B452" s="3" t="s">
        <v>52</v>
      </c>
      <c r="C452" s="3">
        <v>10</v>
      </c>
      <c r="D452" s="3" t="s">
        <v>22</v>
      </c>
      <c r="E452" s="3" t="s">
        <v>53</v>
      </c>
      <c r="F452" s="3">
        <v>2</v>
      </c>
      <c r="G452" s="3">
        <v>2</v>
      </c>
      <c r="H452" s="3"/>
      <c r="I452" s="3">
        <v>2.5950000000000002</v>
      </c>
      <c r="J452" s="3">
        <v>3.0590000000000002</v>
      </c>
      <c r="K452">
        <f t="shared" si="21"/>
        <v>10.785802331605876</v>
      </c>
      <c r="L452" s="3" t="s">
        <v>32</v>
      </c>
      <c r="M452" t="s">
        <v>25</v>
      </c>
      <c r="N452" s="3" t="s">
        <v>26</v>
      </c>
      <c r="O452" t="str">
        <f t="shared" si="22"/>
        <v>CG_D10_T1_O1.jpg</v>
      </c>
      <c r="Q452" s="2" t="s">
        <v>764</v>
      </c>
      <c r="T452" s="3" t="s">
        <v>807</v>
      </c>
      <c r="U452" t="str">
        <f>IF(H452&gt;0,IF(L452="live",H452*0.84,H452),"")</f>
        <v/>
      </c>
      <c r="V452" t="str">
        <f>IF(H452&gt;0,IF(L452="live",H452*0.87,H452),"")</f>
        <v/>
      </c>
      <c r="W452" s="3" t="s">
        <v>802</v>
      </c>
      <c r="Y452" t="s">
        <v>827</v>
      </c>
      <c r="Z452" t="s">
        <v>827</v>
      </c>
      <c r="AA452" t="s">
        <v>826</v>
      </c>
      <c r="AB452" t="str">
        <f t="shared" si="20"/>
        <v>remove</v>
      </c>
    </row>
    <row r="453" spans="1:28" x14ac:dyDescent="0.2">
      <c r="A453" s="10"/>
      <c r="B453" s="10" t="s">
        <v>52</v>
      </c>
      <c r="C453" s="10">
        <v>10</v>
      </c>
      <c r="D453" s="10" t="s">
        <v>22</v>
      </c>
      <c r="E453" s="10" t="s">
        <v>53</v>
      </c>
      <c r="F453" s="10">
        <v>2</v>
      </c>
      <c r="G453" s="10">
        <v>2</v>
      </c>
      <c r="H453" s="10"/>
      <c r="I453" s="10">
        <v>2.5950000000000002</v>
      </c>
      <c r="J453" s="10">
        <v>3.0590000000000002</v>
      </c>
      <c r="K453">
        <f t="shared" si="21"/>
        <v>10.785802331605876</v>
      </c>
      <c r="L453" s="10" t="s">
        <v>32</v>
      </c>
      <c r="M453" t="s">
        <v>25</v>
      </c>
      <c r="N453" s="10" t="s">
        <v>26</v>
      </c>
      <c r="O453" s="10" t="str">
        <f t="shared" si="22"/>
        <v>CG_D10_T1_O1.jpg</v>
      </c>
      <c r="P453" s="10"/>
      <c r="Q453" s="2" t="s">
        <v>764</v>
      </c>
      <c r="R453" s="10"/>
      <c r="S453" s="10"/>
      <c r="T453" t="s">
        <v>813</v>
      </c>
      <c r="W453" s="10" t="s">
        <v>802</v>
      </c>
      <c r="Y453" t="s">
        <v>826</v>
      </c>
      <c r="Z453" t="s">
        <v>826</v>
      </c>
      <c r="AA453" t="s">
        <v>826</v>
      </c>
      <c r="AB453" t="str">
        <f t="shared" si="20"/>
        <v/>
      </c>
    </row>
    <row r="454" spans="1:28" x14ac:dyDescent="0.2">
      <c r="B454" s="3" t="s">
        <v>52</v>
      </c>
      <c r="C454" s="3">
        <v>10</v>
      </c>
      <c r="D454" s="3" t="s">
        <v>22</v>
      </c>
      <c r="E454" s="3" t="s">
        <v>53</v>
      </c>
      <c r="F454" s="3">
        <v>3</v>
      </c>
      <c r="G454" s="3">
        <v>3</v>
      </c>
      <c r="H454" s="3"/>
      <c r="I454" s="3">
        <v>2.8570000000000002</v>
      </c>
      <c r="J454" s="3">
        <v>3.3780000000000001</v>
      </c>
      <c r="K454">
        <f t="shared" si="21"/>
        <v>14.43704737065133</v>
      </c>
      <c r="L454" s="3" t="s">
        <v>32</v>
      </c>
      <c r="M454" t="s">
        <v>25</v>
      </c>
      <c r="N454" s="3" t="s">
        <v>26</v>
      </c>
      <c r="O454" t="str">
        <f t="shared" si="22"/>
        <v>CG_D10_T1_O1.jpg</v>
      </c>
      <c r="Q454" s="2" t="s">
        <v>764</v>
      </c>
      <c r="T454" s="3" t="s">
        <v>807</v>
      </c>
      <c r="U454" t="str">
        <f>IF(H454&gt;0,IF(L454="live",H454*0.84,H454),"")</f>
        <v/>
      </c>
      <c r="V454" t="str">
        <f>IF(H454&gt;0,IF(L454="live",H454*0.87,H454),"")</f>
        <v/>
      </c>
      <c r="W454" s="3" t="s">
        <v>802</v>
      </c>
      <c r="Y454" t="s">
        <v>827</v>
      </c>
      <c r="Z454" t="s">
        <v>827</v>
      </c>
      <c r="AA454" t="s">
        <v>826</v>
      </c>
      <c r="AB454" t="str">
        <f t="shared" si="20"/>
        <v>remove</v>
      </c>
    </row>
    <row r="455" spans="1:28" x14ac:dyDescent="0.2">
      <c r="A455" s="10"/>
      <c r="B455" s="10" t="s">
        <v>52</v>
      </c>
      <c r="C455" s="10">
        <v>10</v>
      </c>
      <c r="D455" s="10" t="s">
        <v>22</v>
      </c>
      <c r="E455" s="10" t="s">
        <v>53</v>
      </c>
      <c r="F455" s="10">
        <v>3</v>
      </c>
      <c r="G455" s="10">
        <v>3</v>
      </c>
      <c r="H455" s="10"/>
      <c r="I455" s="10">
        <v>2.8570000000000002</v>
      </c>
      <c r="J455" s="10">
        <v>3.3780000000000001</v>
      </c>
      <c r="K455">
        <f t="shared" si="21"/>
        <v>14.43704737065133</v>
      </c>
      <c r="L455" s="10" t="s">
        <v>32</v>
      </c>
      <c r="M455" t="s">
        <v>25</v>
      </c>
      <c r="N455" s="10" t="s">
        <v>26</v>
      </c>
      <c r="O455" s="10" t="str">
        <f t="shared" si="22"/>
        <v>CG_D10_T1_O1.jpg</v>
      </c>
      <c r="P455" s="10"/>
      <c r="Q455" s="2" t="s">
        <v>764</v>
      </c>
      <c r="R455" s="10"/>
      <c r="S455" s="10"/>
      <c r="T455" t="s">
        <v>813</v>
      </c>
      <c r="W455" s="10" t="s">
        <v>802</v>
      </c>
      <c r="Y455" t="s">
        <v>826</v>
      </c>
      <c r="Z455" t="s">
        <v>826</v>
      </c>
      <c r="AA455" t="s">
        <v>826</v>
      </c>
      <c r="AB455" t="str">
        <f t="shared" si="20"/>
        <v/>
      </c>
    </row>
    <row r="456" spans="1:28" x14ac:dyDescent="0.2">
      <c r="B456" s="3" t="s">
        <v>52</v>
      </c>
      <c r="C456" s="3">
        <v>10</v>
      </c>
      <c r="D456" s="3" t="s">
        <v>22</v>
      </c>
      <c r="E456" s="3" t="s">
        <v>53</v>
      </c>
      <c r="F456" s="3">
        <v>4</v>
      </c>
      <c r="G456" s="3">
        <v>4</v>
      </c>
      <c r="H456" s="3"/>
      <c r="I456" s="3">
        <v>2.5110000000000001</v>
      </c>
      <c r="J456" s="3">
        <v>3.4750000000000001</v>
      </c>
      <c r="K456">
        <f t="shared" si="21"/>
        <v>11.472194193550875</v>
      </c>
      <c r="L456" s="3" t="s">
        <v>32</v>
      </c>
      <c r="M456" t="s">
        <v>25</v>
      </c>
      <c r="N456" s="3" t="s">
        <v>26</v>
      </c>
      <c r="O456" t="str">
        <f t="shared" si="22"/>
        <v>CG_D10_T1_O1.jpg</v>
      </c>
      <c r="Q456" s="2" t="s">
        <v>764</v>
      </c>
      <c r="T456" s="3" t="s">
        <v>807</v>
      </c>
      <c r="U456" t="str">
        <f>IF(H456&gt;0,IF(L456="live",H456*0.84,H456),"")</f>
        <v/>
      </c>
      <c r="V456" t="str">
        <f>IF(H456&gt;0,IF(L456="live",H456*0.87,H456),"")</f>
        <v/>
      </c>
      <c r="W456" s="3" t="s">
        <v>802</v>
      </c>
      <c r="Y456" t="s">
        <v>827</v>
      </c>
      <c r="Z456" t="s">
        <v>827</v>
      </c>
      <c r="AA456" t="s">
        <v>826</v>
      </c>
      <c r="AB456" t="str">
        <f t="shared" ref="AB456:AB519" si="23">IF(AND(Y456="check",T456="yolk.vol"),"remove","")</f>
        <v>remove</v>
      </c>
    </row>
    <row r="457" spans="1:28" x14ac:dyDescent="0.2">
      <c r="A457" s="10"/>
      <c r="B457" s="10" t="s">
        <v>52</v>
      </c>
      <c r="C457" s="10">
        <v>10</v>
      </c>
      <c r="D457" s="10" t="s">
        <v>22</v>
      </c>
      <c r="E457" s="10" t="s">
        <v>53</v>
      </c>
      <c r="F457" s="10">
        <v>4</v>
      </c>
      <c r="G457" s="10">
        <v>4</v>
      </c>
      <c r="H457" s="10"/>
      <c r="I457" s="10">
        <v>2.5110000000000001</v>
      </c>
      <c r="J457" s="10">
        <v>3.4750000000000001</v>
      </c>
      <c r="K457">
        <f t="shared" si="21"/>
        <v>11.472194193550875</v>
      </c>
      <c r="L457" s="10" t="s">
        <v>32</v>
      </c>
      <c r="M457" t="s">
        <v>25</v>
      </c>
      <c r="N457" s="10" t="s">
        <v>26</v>
      </c>
      <c r="O457" s="10" t="str">
        <f t="shared" si="22"/>
        <v>CG_D10_T1_O1.jpg</v>
      </c>
      <c r="P457" s="10"/>
      <c r="Q457" s="2" t="s">
        <v>764</v>
      </c>
      <c r="R457" s="10"/>
      <c r="S457" s="10"/>
      <c r="T457" t="s">
        <v>813</v>
      </c>
      <c r="W457" s="10" t="s">
        <v>802</v>
      </c>
      <c r="Y457" t="s">
        <v>826</v>
      </c>
      <c r="Z457" t="s">
        <v>826</v>
      </c>
      <c r="AA457" t="s">
        <v>826</v>
      </c>
      <c r="AB457" t="str">
        <f t="shared" si="23"/>
        <v/>
      </c>
    </row>
    <row r="458" spans="1:28" x14ac:dyDescent="0.2">
      <c r="B458" s="3" t="s">
        <v>52</v>
      </c>
      <c r="C458" s="3">
        <v>10</v>
      </c>
      <c r="D458" s="3" t="s">
        <v>22</v>
      </c>
      <c r="E458" s="3" t="s">
        <v>53</v>
      </c>
      <c r="F458" s="3">
        <v>5</v>
      </c>
      <c r="G458" s="3">
        <v>5</v>
      </c>
      <c r="H458" s="3"/>
      <c r="I458" s="3">
        <v>2.601</v>
      </c>
      <c r="J458" s="3">
        <v>2.819</v>
      </c>
      <c r="K458">
        <f t="shared" si="21"/>
        <v>9.985597022539034</v>
      </c>
      <c r="L458" s="3" t="s">
        <v>32</v>
      </c>
      <c r="M458" t="s">
        <v>25</v>
      </c>
      <c r="N458" s="3" t="s">
        <v>26</v>
      </c>
      <c r="O458" t="str">
        <f t="shared" si="22"/>
        <v>CG_D10_T1_O1.jpg</v>
      </c>
      <c r="Q458" s="2" t="s">
        <v>764</v>
      </c>
      <c r="T458" s="3" t="s">
        <v>807</v>
      </c>
      <c r="U458" t="str">
        <f>IF(H458&gt;0,IF(L458="live",H458*0.84,H458),"")</f>
        <v/>
      </c>
      <c r="V458" t="str">
        <f>IF(H458&gt;0,IF(L458="live",H458*0.87,H458),"")</f>
        <v/>
      </c>
      <c r="W458" s="3" t="s">
        <v>802</v>
      </c>
      <c r="Y458" t="s">
        <v>827</v>
      </c>
      <c r="Z458" t="s">
        <v>827</v>
      </c>
      <c r="AA458" t="s">
        <v>826</v>
      </c>
      <c r="AB458" t="str">
        <f t="shared" si="23"/>
        <v>remove</v>
      </c>
    </row>
    <row r="459" spans="1:28" x14ac:dyDescent="0.2">
      <c r="A459" s="10"/>
      <c r="B459" s="10" t="s">
        <v>52</v>
      </c>
      <c r="C459" s="10">
        <v>10</v>
      </c>
      <c r="D459" s="10" t="s">
        <v>22</v>
      </c>
      <c r="E459" s="10" t="s">
        <v>53</v>
      </c>
      <c r="F459" s="10">
        <v>5</v>
      </c>
      <c r="G459" s="10">
        <v>5</v>
      </c>
      <c r="H459" s="10"/>
      <c r="I459" s="10">
        <v>2.601</v>
      </c>
      <c r="J459" s="10">
        <v>2.819</v>
      </c>
      <c r="K459">
        <f t="shared" si="21"/>
        <v>9.985597022539034</v>
      </c>
      <c r="L459" s="10" t="s">
        <v>32</v>
      </c>
      <c r="M459" t="s">
        <v>25</v>
      </c>
      <c r="N459" s="10" t="s">
        <v>26</v>
      </c>
      <c r="O459" s="10" t="str">
        <f t="shared" si="22"/>
        <v>CG_D10_T1_O1.jpg</v>
      </c>
      <c r="P459" s="10"/>
      <c r="Q459" s="2" t="s">
        <v>764</v>
      </c>
      <c r="R459" s="10"/>
      <c r="S459" s="10"/>
      <c r="T459" t="s">
        <v>813</v>
      </c>
      <c r="W459" s="10" t="s">
        <v>802</v>
      </c>
      <c r="Y459" t="s">
        <v>826</v>
      </c>
      <c r="Z459" t="s">
        <v>826</v>
      </c>
      <c r="AA459" t="s">
        <v>826</v>
      </c>
      <c r="AB459" t="str">
        <f t="shared" si="23"/>
        <v/>
      </c>
    </row>
    <row r="460" spans="1:28" x14ac:dyDescent="0.2">
      <c r="B460" s="3" t="s">
        <v>52</v>
      </c>
      <c r="C460" s="3">
        <v>10</v>
      </c>
      <c r="D460" s="3" t="s">
        <v>22</v>
      </c>
      <c r="E460" s="3" t="s">
        <v>53</v>
      </c>
      <c r="F460" s="3">
        <v>6</v>
      </c>
      <c r="G460" s="3">
        <v>6</v>
      </c>
      <c r="H460" s="3"/>
      <c r="I460" s="3">
        <v>2.4900000000000002</v>
      </c>
      <c r="J460" s="3">
        <v>3.1259999999999999</v>
      </c>
      <c r="K460">
        <f t="shared" si="21"/>
        <v>10.148127694838999</v>
      </c>
      <c r="L460" s="3" t="s">
        <v>32</v>
      </c>
      <c r="M460" t="s">
        <v>25</v>
      </c>
      <c r="N460" s="3" t="s">
        <v>26</v>
      </c>
      <c r="O460" t="str">
        <f t="shared" si="22"/>
        <v>CG_D10_T1_O1.jpg</v>
      </c>
      <c r="Q460" s="2" t="s">
        <v>764</v>
      </c>
      <c r="T460" s="3" t="s">
        <v>807</v>
      </c>
      <c r="U460" t="str">
        <f>IF(H460&gt;0,IF(L460="live",H460*0.84,H460),"")</f>
        <v/>
      </c>
      <c r="V460" t="str">
        <f>IF(H460&gt;0,IF(L460="live",H460*0.87,H460),"")</f>
        <v/>
      </c>
      <c r="W460" s="3" t="s">
        <v>802</v>
      </c>
      <c r="Y460" t="s">
        <v>827</v>
      </c>
      <c r="Z460" t="s">
        <v>827</v>
      </c>
      <c r="AA460" t="s">
        <v>826</v>
      </c>
      <c r="AB460" t="str">
        <f t="shared" si="23"/>
        <v>remove</v>
      </c>
    </row>
    <row r="461" spans="1:28" x14ac:dyDescent="0.2">
      <c r="A461" s="10"/>
      <c r="B461" s="10" t="s">
        <v>52</v>
      </c>
      <c r="C461" s="10">
        <v>10</v>
      </c>
      <c r="D461" s="10" t="s">
        <v>22</v>
      </c>
      <c r="E461" s="10" t="s">
        <v>53</v>
      </c>
      <c r="F461" s="10">
        <v>6</v>
      </c>
      <c r="G461" s="10">
        <v>6</v>
      </c>
      <c r="H461" s="10"/>
      <c r="I461" s="10">
        <v>2.4900000000000002</v>
      </c>
      <c r="J461" s="10">
        <v>3.1259999999999999</v>
      </c>
      <c r="K461">
        <f t="shared" si="21"/>
        <v>10.148127694838999</v>
      </c>
      <c r="L461" s="10" t="s">
        <v>32</v>
      </c>
      <c r="M461" t="s">
        <v>25</v>
      </c>
      <c r="N461" s="10" t="s">
        <v>26</v>
      </c>
      <c r="O461" s="10" t="str">
        <f t="shared" si="22"/>
        <v>CG_D10_T1_O1.jpg</v>
      </c>
      <c r="P461" s="10"/>
      <c r="Q461" s="2" t="s">
        <v>764</v>
      </c>
      <c r="R461" s="10"/>
      <c r="S461" s="10"/>
      <c r="T461" t="s">
        <v>813</v>
      </c>
      <c r="W461" s="10" t="s">
        <v>802</v>
      </c>
      <c r="Y461" t="s">
        <v>826</v>
      </c>
      <c r="Z461" t="s">
        <v>826</v>
      </c>
      <c r="AA461" t="s">
        <v>826</v>
      </c>
      <c r="AB461" t="str">
        <f t="shared" si="23"/>
        <v/>
      </c>
    </row>
    <row r="462" spans="1:28" x14ac:dyDescent="0.2">
      <c r="B462" s="3" t="s">
        <v>52</v>
      </c>
      <c r="C462" s="3">
        <v>10</v>
      </c>
      <c r="D462" s="3" t="s">
        <v>22</v>
      </c>
      <c r="E462" s="3" t="s">
        <v>53</v>
      </c>
      <c r="F462" s="3">
        <v>7</v>
      </c>
      <c r="G462" s="3">
        <v>7</v>
      </c>
      <c r="H462" s="3"/>
      <c r="I462" s="3">
        <v>2.4420000000000002</v>
      </c>
      <c r="J462" s="3">
        <v>3.0289999999999999</v>
      </c>
      <c r="K462">
        <f t="shared" si="21"/>
        <v>9.4577721704723405</v>
      </c>
      <c r="L462" s="3" t="s">
        <v>32</v>
      </c>
      <c r="M462" t="s">
        <v>25</v>
      </c>
      <c r="N462" s="3" t="s">
        <v>26</v>
      </c>
      <c r="O462" t="str">
        <f t="shared" si="22"/>
        <v>CG_D10_T1_O1.jpg</v>
      </c>
      <c r="Q462" s="2" t="s">
        <v>764</v>
      </c>
      <c r="T462" s="3" t="s">
        <v>807</v>
      </c>
      <c r="U462" t="str">
        <f>IF(H462&gt;0,IF(L462="live",H462*0.84,H462),"")</f>
        <v/>
      </c>
      <c r="V462" t="str">
        <f>IF(H462&gt;0,IF(L462="live",H462*0.87,H462),"")</f>
        <v/>
      </c>
      <c r="W462" s="3" t="s">
        <v>802</v>
      </c>
      <c r="Y462" t="s">
        <v>827</v>
      </c>
      <c r="Z462" t="s">
        <v>827</v>
      </c>
      <c r="AA462" t="s">
        <v>826</v>
      </c>
      <c r="AB462" t="str">
        <f t="shared" si="23"/>
        <v>remove</v>
      </c>
    </row>
    <row r="463" spans="1:28" x14ac:dyDescent="0.2">
      <c r="A463" s="10"/>
      <c r="B463" s="10" t="s">
        <v>52</v>
      </c>
      <c r="C463" s="10">
        <v>10</v>
      </c>
      <c r="D463" s="10" t="s">
        <v>22</v>
      </c>
      <c r="E463" s="10" t="s">
        <v>53</v>
      </c>
      <c r="F463" s="10">
        <v>7</v>
      </c>
      <c r="G463" s="10">
        <v>7</v>
      </c>
      <c r="H463" s="10"/>
      <c r="I463" s="10">
        <v>2.4420000000000002</v>
      </c>
      <c r="J463" s="10">
        <v>3.0289999999999999</v>
      </c>
      <c r="K463">
        <f t="shared" si="21"/>
        <v>9.4577721704723405</v>
      </c>
      <c r="L463" s="10" t="s">
        <v>32</v>
      </c>
      <c r="M463" t="s">
        <v>25</v>
      </c>
      <c r="N463" s="10" t="s">
        <v>26</v>
      </c>
      <c r="O463" s="10" t="str">
        <f t="shared" si="22"/>
        <v>CG_D10_T1_O1.jpg</v>
      </c>
      <c r="P463" s="10"/>
      <c r="Q463" s="2" t="s">
        <v>764</v>
      </c>
      <c r="R463" s="10"/>
      <c r="S463" s="10"/>
      <c r="T463" t="s">
        <v>813</v>
      </c>
      <c r="W463" s="10" t="s">
        <v>802</v>
      </c>
      <c r="Y463" t="s">
        <v>826</v>
      </c>
      <c r="Z463" t="s">
        <v>826</v>
      </c>
      <c r="AA463" t="s">
        <v>826</v>
      </c>
      <c r="AB463" t="str">
        <f t="shared" si="23"/>
        <v/>
      </c>
    </row>
    <row r="464" spans="1:28" x14ac:dyDescent="0.2">
      <c r="B464" s="3" t="s">
        <v>52</v>
      </c>
      <c r="C464" s="3">
        <v>10</v>
      </c>
      <c r="D464" s="3" t="s">
        <v>22</v>
      </c>
      <c r="E464" s="3" t="s">
        <v>53</v>
      </c>
      <c r="F464" s="3">
        <v>8</v>
      </c>
      <c r="G464" s="3">
        <v>8</v>
      </c>
      <c r="H464" s="3"/>
      <c r="I464" s="3">
        <v>2.4239999999999999</v>
      </c>
      <c r="J464" s="3">
        <v>2.63</v>
      </c>
      <c r="K464">
        <f t="shared" si="21"/>
        <v>8.091317349283198</v>
      </c>
      <c r="L464" s="3" t="s">
        <v>32</v>
      </c>
      <c r="M464" t="s">
        <v>25</v>
      </c>
      <c r="N464" s="3" t="s">
        <v>26</v>
      </c>
      <c r="O464" t="str">
        <f t="shared" si="22"/>
        <v>CG_D10_T1_O1.jpg</v>
      </c>
      <c r="Q464" s="2" t="s">
        <v>764</v>
      </c>
      <c r="T464" s="3" t="s">
        <v>807</v>
      </c>
      <c r="U464" t="str">
        <f>IF(H464&gt;0,IF(L464="live",H464*0.84,H464),"")</f>
        <v/>
      </c>
      <c r="V464" t="str">
        <f>IF(H464&gt;0,IF(L464="live",H464*0.87,H464),"")</f>
        <v/>
      </c>
      <c r="W464" s="3" t="s">
        <v>802</v>
      </c>
      <c r="Y464" t="s">
        <v>827</v>
      </c>
      <c r="Z464" t="s">
        <v>827</v>
      </c>
      <c r="AA464" t="s">
        <v>826</v>
      </c>
      <c r="AB464" t="str">
        <f t="shared" si="23"/>
        <v>remove</v>
      </c>
    </row>
    <row r="465" spans="1:28" x14ac:dyDescent="0.2">
      <c r="A465" s="10"/>
      <c r="B465" s="10" t="s">
        <v>52</v>
      </c>
      <c r="C465" s="10">
        <v>10</v>
      </c>
      <c r="D465" s="10" t="s">
        <v>22</v>
      </c>
      <c r="E465" s="10" t="s">
        <v>53</v>
      </c>
      <c r="F465" s="10">
        <v>8</v>
      </c>
      <c r="G465" s="10">
        <v>8</v>
      </c>
      <c r="H465" s="10"/>
      <c r="I465" s="10">
        <v>2.4239999999999999</v>
      </c>
      <c r="J465" s="10">
        <v>2.63</v>
      </c>
      <c r="K465">
        <f t="shared" si="21"/>
        <v>8.091317349283198</v>
      </c>
      <c r="L465" s="10" t="s">
        <v>32</v>
      </c>
      <c r="M465" t="s">
        <v>25</v>
      </c>
      <c r="N465" s="10" t="s">
        <v>26</v>
      </c>
      <c r="O465" s="10" t="str">
        <f t="shared" si="22"/>
        <v>CG_D10_T1_O1.jpg</v>
      </c>
      <c r="P465" s="10"/>
      <c r="Q465" s="2" t="s">
        <v>764</v>
      </c>
      <c r="R465" s="10"/>
      <c r="S465" s="10"/>
      <c r="T465" t="s">
        <v>813</v>
      </c>
      <c r="W465" s="10" t="s">
        <v>802</v>
      </c>
      <c r="Y465" t="s">
        <v>826</v>
      </c>
      <c r="Z465" t="s">
        <v>826</v>
      </c>
      <c r="AA465" t="s">
        <v>826</v>
      </c>
      <c r="AB465" t="str">
        <f t="shared" si="23"/>
        <v/>
      </c>
    </row>
    <row r="466" spans="1:28" x14ac:dyDescent="0.2">
      <c r="B466" s="3" t="s">
        <v>52</v>
      </c>
      <c r="C466" s="3">
        <v>10</v>
      </c>
      <c r="D466" s="3" t="s">
        <v>22</v>
      </c>
      <c r="E466" s="3" t="s">
        <v>53</v>
      </c>
      <c r="F466" s="3">
        <v>9</v>
      </c>
      <c r="G466" s="3">
        <v>9</v>
      </c>
      <c r="H466" s="3"/>
      <c r="I466" s="3">
        <v>2.379</v>
      </c>
      <c r="J466" s="3">
        <v>3.0659999999999998</v>
      </c>
      <c r="K466">
        <f t="shared" si="21"/>
        <v>9.0857187718560866</v>
      </c>
      <c r="L466" s="3" t="s">
        <v>32</v>
      </c>
      <c r="M466" t="s">
        <v>25</v>
      </c>
      <c r="N466" s="3" t="s">
        <v>26</v>
      </c>
      <c r="O466" t="str">
        <f t="shared" si="22"/>
        <v>CG_D10_T1_O1.jpg</v>
      </c>
      <c r="Q466" s="2" t="s">
        <v>764</v>
      </c>
      <c r="T466" s="3" t="s">
        <v>807</v>
      </c>
      <c r="U466" t="str">
        <f>IF(H466&gt;0,IF(L466="live",H466*0.84,H466),"")</f>
        <v/>
      </c>
      <c r="V466" t="str">
        <f>IF(H466&gt;0,IF(L466="live",H466*0.87,H466),"")</f>
        <v/>
      </c>
      <c r="W466" s="3" t="s">
        <v>802</v>
      </c>
      <c r="Y466" t="s">
        <v>827</v>
      </c>
      <c r="Z466" t="s">
        <v>827</v>
      </c>
      <c r="AA466" t="s">
        <v>826</v>
      </c>
      <c r="AB466" t="str">
        <f t="shared" si="23"/>
        <v>remove</v>
      </c>
    </row>
    <row r="467" spans="1:28" x14ac:dyDescent="0.2">
      <c r="A467" s="10"/>
      <c r="B467" s="10" t="s">
        <v>52</v>
      </c>
      <c r="C467" s="10">
        <v>10</v>
      </c>
      <c r="D467" s="10" t="s">
        <v>22</v>
      </c>
      <c r="E467" s="10" t="s">
        <v>53</v>
      </c>
      <c r="F467" s="10">
        <v>9</v>
      </c>
      <c r="G467" s="10">
        <v>9</v>
      </c>
      <c r="H467" s="10"/>
      <c r="I467" s="10">
        <v>2.379</v>
      </c>
      <c r="J467" s="10">
        <v>3.0659999999999998</v>
      </c>
      <c r="K467">
        <f t="shared" si="21"/>
        <v>9.0857187718560866</v>
      </c>
      <c r="L467" s="10" t="s">
        <v>32</v>
      </c>
      <c r="M467" t="s">
        <v>25</v>
      </c>
      <c r="N467" s="10" t="s">
        <v>26</v>
      </c>
      <c r="O467" s="10" t="str">
        <f t="shared" si="22"/>
        <v>CG_D10_T1_O1.jpg</v>
      </c>
      <c r="P467" s="10"/>
      <c r="Q467" s="2" t="s">
        <v>764</v>
      </c>
      <c r="R467" s="10"/>
      <c r="S467" s="10"/>
      <c r="T467" t="s">
        <v>813</v>
      </c>
      <c r="W467" s="10" t="s">
        <v>802</v>
      </c>
      <c r="Y467" t="s">
        <v>826</v>
      </c>
      <c r="Z467" t="s">
        <v>826</v>
      </c>
      <c r="AA467" t="s">
        <v>826</v>
      </c>
      <c r="AB467" t="str">
        <f t="shared" si="23"/>
        <v/>
      </c>
    </row>
    <row r="468" spans="1:28" x14ac:dyDescent="0.2">
      <c r="B468" s="3" t="s">
        <v>52</v>
      </c>
      <c r="C468" s="3">
        <v>10</v>
      </c>
      <c r="D468" s="3" t="s">
        <v>22</v>
      </c>
      <c r="E468" s="3" t="s">
        <v>53</v>
      </c>
      <c r="F468" s="3">
        <v>10</v>
      </c>
      <c r="G468" s="3">
        <v>10</v>
      </c>
      <c r="H468" s="3"/>
      <c r="I468" s="3">
        <v>3.2709999999999999</v>
      </c>
      <c r="J468" s="3">
        <v>3.5379999999999998</v>
      </c>
      <c r="K468">
        <f t="shared" si="21"/>
        <v>19.820617123251701</v>
      </c>
      <c r="L468" s="3" t="s">
        <v>32</v>
      </c>
      <c r="M468" t="s">
        <v>25</v>
      </c>
      <c r="N468" s="3" t="s">
        <v>26</v>
      </c>
      <c r="O468" t="str">
        <f t="shared" si="22"/>
        <v>CG_D10_T1_O1.jpg</v>
      </c>
      <c r="Q468" s="2" t="s">
        <v>764</v>
      </c>
      <c r="T468" s="3" t="s">
        <v>807</v>
      </c>
      <c r="U468" t="str">
        <f>IF(H468&gt;0,IF(L468="live",H468*0.84,H468),"")</f>
        <v/>
      </c>
      <c r="V468" t="str">
        <f>IF(H468&gt;0,IF(L468="live",H468*0.87,H468),"")</f>
        <v/>
      </c>
      <c r="W468" s="3" t="s">
        <v>802</v>
      </c>
      <c r="Y468" t="s">
        <v>827</v>
      </c>
      <c r="Z468" t="s">
        <v>827</v>
      </c>
      <c r="AA468" t="s">
        <v>826</v>
      </c>
      <c r="AB468" t="str">
        <f t="shared" si="23"/>
        <v>remove</v>
      </c>
    </row>
    <row r="469" spans="1:28" x14ac:dyDescent="0.2">
      <c r="A469" s="10"/>
      <c r="B469" s="10" t="s">
        <v>52</v>
      </c>
      <c r="C469" s="10">
        <v>10</v>
      </c>
      <c r="D469" s="10" t="s">
        <v>22</v>
      </c>
      <c r="E469" s="10" t="s">
        <v>53</v>
      </c>
      <c r="F469" s="10">
        <v>10</v>
      </c>
      <c r="G469" s="10">
        <v>10</v>
      </c>
      <c r="H469" s="10"/>
      <c r="I469" s="10">
        <v>3.2709999999999999</v>
      </c>
      <c r="J469" s="10">
        <v>3.5379999999999998</v>
      </c>
      <c r="K469">
        <f t="shared" si="21"/>
        <v>19.820617123251701</v>
      </c>
      <c r="L469" s="10" t="s">
        <v>32</v>
      </c>
      <c r="M469" t="s">
        <v>25</v>
      </c>
      <c r="N469" s="10" t="s">
        <v>26</v>
      </c>
      <c r="O469" s="10" t="str">
        <f t="shared" si="22"/>
        <v>CG_D10_T1_O1.jpg</v>
      </c>
      <c r="P469" s="10"/>
      <c r="Q469" s="2" t="s">
        <v>764</v>
      </c>
      <c r="R469" s="10"/>
      <c r="S469" s="10"/>
      <c r="T469" t="s">
        <v>813</v>
      </c>
      <c r="W469" s="10" t="s">
        <v>802</v>
      </c>
      <c r="Y469" t="s">
        <v>826</v>
      </c>
      <c r="Z469" t="s">
        <v>826</v>
      </c>
      <c r="AA469" t="s">
        <v>826</v>
      </c>
      <c r="AB469" t="str">
        <f t="shared" si="23"/>
        <v/>
      </c>
    </row>
    <row r="470" spans="1:28" x14ac:dyDescent="0.2">
      <c r="B470" s="3" t="s">
        <v>52</v>
      </c>
      <c r="C470" s="3">
        <v>10</v>
      </c>
      <c r="D470" s="3" t="s">
        <v>22</v>
      </c>
      <c r="E470" s="3" t="s">
        <v>55</v>
      </c>
      <c r="F470" s="3">
        <v>1</v>
      </c>
      <c r="G470" s="3">
        <v>1</v>
      </c>
      <c r="H470" s="3"/>
      <c r="I470" s="3">
        <v>3.004</v>
      </c>
      <c r="J470" s="3">
        <v>3.3479999999999999</v>
      </c>
      <c r="K470">
        <f t="shared" si="21"/>
        <v>15.819165201395517</v>
      </c>
      <c r="L470" s="3" t="s">
        <v>32</v>
      </c>
      <c r="M470" t="s">
        <v>25</v>
      </c>
      <c r="N470" s="3" t="s">
        <v>26</v>
      </c>
      <c r="O470" t="str">
        <f t="shared" si="22"/>
        <v>CG_D10_T1_O2.jpg</v>
      </c>
      <c r="Q470" s="2" t="s">
        <v>764</v>
      </c>
      <c r="T470" s="3" t="s">
        <v>807</v>
      </c>
      <c r="U470" t="str">
        <f>IF(H470&gt;0,IF(L470="live",H470*0.84,H470),"")</f>
        <v/>
      </c>
      <c r="V470" t="str">
        <f>IF(H470&gt;0,IF(L470="live",H470*0.87,H470),"")</f>
        <v/>
      </c>
      <c r="W470" s="3" t="s">
        <v>802</v>
      </c>
      <c r="Y470" t="s">
        <v>827</v>
      </c>
      <c r="Z470" t="s">
        <v>827</v>
      </c>
      <c r="AA470" t="s">
        <v>826</v>
      </c>
      <c r="AB470" t="str">
        <f t="shared" si="23"/>
        <v>remove</v>
      </c>
    </row>
    <row r="471" spans="1:28" x14ac:dyDescent="0.2">
      <c r="A471" s="10"/>
      <c r="B471" s="10" t="s">
        <v>52</v>
      </c>
      <c r="C471" s="10">
        <v>10</v>
      </c>
      <c r="D471" s="10" t="s">
        <v>22</v>
      </c>
      <c r="E471" s="10" t="s">
        <v>55</v>
      </c>
      <c r="F471" s="10">
        <v>1</v>
      </c>
      <c r="G471" s="10">
        <v>1</v>
      </c>
      <c r="H471" s="10"/>
      <c r="I471" s="10">
        <v>3.004</v>
      </c>
      <c r="J471" s="10">
        <v>3.3479999999999999</v>
      </c>
      <c r="K471">
        <f t="shared" si="21"/>
        <v>15.819165201395517</v>
      </c>
      <c r="L471" s="10" t="s">
        <v>32</v>
      </c>
      <c r="M471" t="s">
        <v>25</v>
      </c>
      <c r="N471" s="10" t="s">
        <v>26</v>
      </c>
      <c r="O471" s="10" t="str">
        <f t="shared" si="22"/>
        <v>CG_D10_T1_O2.jpg</v>
      </c>
      <c r="P471" s="10"/>
      <c r="Q471" s="2" t="s">
        <v>764</v>
      </c>
      <c r="R471" s="10"/>
      <c r="S471" s="10"/>
      <c r="T471" t="s">
        <v>813</v>
      </c>
      <c r="W471" s="10" t="s">
        <v>802</v>
      </c>
      <c r="Y471" t="s">
        <v>826</v>
      </c>
      <c r="Z471" t="s">
        <v>826</v>
      </c>
      <c r="AA471" t="s">
        <v>826</v>
      </c>
      <c r="AB471" t="str">
        <f t="shared" si="23"/>
        <v/>
      </c>
    </row>
    <row r="472" spans="1:28" x14ac:dyDescent="0.2">
      <c r="B472" s="3" t="s">
        <v>52</v>
      </c>
      <c r="C472" s="3">
        <v>10</v>
      </c>
      <c r="D472" s="3" t="s">
        <v>22</v>
      </c>
      <c r="E472" s="3" t="s">
        <v>55</v>
      </c>
      <c r="F472" s="3">
        <v>2</v>
      </c>
      <c r="G472" s="3">
        <v>2</v>
      </c>
      <c r="H472" s="3"/>
      <c r="I472" s="3">
        <v>2.5030000000000001</v>
      </c>
      <c r="J472" s="3">
        <v>2.9540000000000002</v>
      </c>
      <c r="K472">
        <f t="shared" si="21"/>
        <v>9.6901487917019562</v>
      </c>
      <c r="L472" s="3" t="s">
        <v>32</v>
      </c>
      <c r="M472" t="s">
        <v>25</v>
      </c>
      <c r="N472" s="3" t="s">
        <v>26</v>
      </c>
      <c r="O472" t="str">
        <f t="shared" si="22"/>
        <v>CG_D10_T1_O2.jpg</v>
      </c>
      <c r="Q472" s="2" t="s">
        <v>764</v>
      </c>
      <c r="T472" s="3" t="s">
        <v>807</v>
      </c>
      <c r="U472" t="str">
        <f>IF(H472&gt;0,IF(L472="live",H472*0.84,H472),"")</f>
        <v/>
      </c>
      <c r="V472" t="str">
        <f>IF(H472&gt;0,IF(L472="live",H472*0.87,H472),"")</f>
        <v/>
      </c>
      <c r="W472" s="3" t="s">
        <v>802</v>
      </c>
      <c r="Y472" t="s">
        <v>827</v>
      </c>
      <c r="Z472" t="s">
        <v>827</v>
      </c>
      <c r="AA472" t="s">
        <v>826</v>
      </c>
      <c r="AB472" t="str">
        <f t="shared" si="23"/>
        <v>remove</v>
      </c>
    </row>
    <row r="473" spans="1:28" x14ac:dyDescent="0.2">
      <c r="A473" s="10"/>
      <c r="B473" s="10" t="s">
        <v>52</v>
      </c>
      <c r="C473" s="10">
        <v>10</v>
      </c>
      <c r="D473" s="10" t="s">
        <v>22</v>
      </c>
      <c r="E473" s="10" t="s">
        <v>55</v>
      </c>
      <c r="F473" s="10">
        <v>2</v>
      </c>
      <c r="G473" s="10">
        <v>2</v>
      </c>
      <c r="H473" s="10"/>
      <c r="I473" s="10">
        <v>2.5030000000000001</v>
      </c>
      <c r="J473" s="10">
        <v>2.9540000000000002</v>
      </c>
      <c r="K473">
        <f t="shared" si="21"/>
        <v>9.6901487917019562</v>
      </c>
      <c r="L473" s="10" t="s">
        <v>32</v>
      </c>
      <c r="M473" t="s">
        <v>25</v>
      </c>
      <c r="N473" s="10" t="s">
        <v>26</v>
      </c>
      <c r="O473" s="10" t="str">
        <f t="shared" si="22"/>
        <v>CG_D10_T1_O2.jpg</v>
      </c>
      <c r="P473" s="10"/>
      <c r="Q473" s="2" t="s">
        <v>764</v>
      </c>
      <c r="R473" s="10"/>
      <c r="S473" s="10"/>
      <c r="T473" t="s">
        <v>813</v>
      </c>
      <c r="W473" s="10" t="s">
        <v>802</v>
      </c>
      <c r="Y473" t="s">
        <v>826</v>
      </c>
      <c r="Z473" t="s">
        <v>826</v>
      </c>
      <c r="AA473" t="s">
        <v>826</v>
      </c>
      <c r="AB473" t="str">
        <f t="shared" si="23"/>
        <v/>
      </c>
    </row>
    <row r="474" spans="1:28" x14ac:dyDescent="0.2">
      <c r="B474" s="3" t="s">
        <v>52</v>
      </c>
      <c r="C474" s="3">
        <v>10</v>
      </c>
      <c r="D474" s="3" t="s">
        <v>22</v>
      </c>
      <c r="E474" s="3" t="s">
        <v>55</v>
      </c>
      <c r="F474" s="3">
        <v>3</v>
      </c>
      <c r="G474" s="3">
        <v>3</v>
      </c>
      <c r="H474" s="3"/>
      <c r="I474" s="3">
        <v>2.74</v>
      </c>
      <c r="J474" s="3">
        <v>2.7490000000000001</v>
      </c>
      <c r="K474">
        <f t="shared" si="21"/>
        <v>10.806227863319334</v>
      </c>
      <c r="L474" s="3" t="s">
        <v>32</v>
      </c>
      <c r="M474" t="s">
        <v>25</v>
      </c>
      <c r="N474" s="3" t="s">
        <v>26</v>
      </c>
      <c r="O474" t="str">
        <f t="shared" si="22"/>
        <v>CG_D10_T1_O2.jpg</v>
      </c>
      <c r="Q474" s="2" t="s">
        <v>764</v>
      </c>
      <c r="T474" s="3" t="s">
        <v>807</v>
      </c>
      <c r="U474" t="str">
        <f>IF(H474&gt;0,IF(L474="live",H474*0.84,H474),"")</f>
        <v/>
      </c>
      <c r="V474" t="str">
        <f>IF(H474&gt;0,IF(L474="live",H474*0.87,H474),"")</f>
        <v/>
      </c>
      <c r="W474" s="3" t="s">
        <v>802</v>
      </c>
      <c r="Y474" t="s">
        <v>827</v>
      </c>
      <c r="Z474" t="s">
        <v>827</v>
      </c>
      <c r="AA474" t="s">
        <v>826</v>
      </c>
      <c r="AB474" t="str">
        <f t="shared" si="23"/>
        <v>remove</v>
      </c>
    </row>
    <row r="475" spans="1:28" x14ac:dyDescent="0.2">
      <c r="A475" s="10"/>
      <c r="B475" s="10" t="s">
        <v>52</v>
      </c>
      <c r="C475" s="10">
        <v>10</v>
      </c>
      <c r="D475" s="10" t="s">
        <v>22</v>
      </c>
      <c r="E475" s="10" t="s">
        <v>55</v>
      </c>
      <c r="F475" s="10">
        <v>3</v>
      </c>
      <c r="G475" s="10">
        <v>3</v>
      </c>
      <c r="H475" s="10"/>
      <c r="I475" s="10">
        <v>2.74</v>
      </c>
      <c r="J475" s="10">
        <v>2.7490000000000001</v>
      </c>
      <c r="K475">
        <f t="shared" si="21"/>
        <v>10.806227863319334</v>
      </c>
      <c r="L475" s="10" t="s">
        <v>32</v>
      </c>
      <c r="M475" t="s">
        <v>25</v>
      </c>
      <c r="N475" s="10" t="s">
        <v>26</v>
      </c>
      <c r="O475" s="10" t="str">
        <f t="shared" si="22"/>
        <v>CG_D10_T1_O2.jpg</v>
      </c>
      <c r="P475" s="10"/>
      <c r="Q475" s="2" t="s">
        <v>764</v>
      </c>
      <c r="R475" s="10"/>
      <c r="S475" s="10"/>
      <c r="T475" t="s">
        <v>813</v>
      </c>
      <c r="W475" s="10" t="s">
        <v>802</v>
      </c>
      <c r="Y475" t="s">
        <v>826</v>
      </c>
      <c r="Z475" t="s">
        <v>826</v>
      </c>
      <c r="AA475" t="s">
        <v>826</v>
      </c>
      <c r="AB475" t="str">
        <f t="shared" si="23"/>
        <v/>
      </c>
    </row>
    <row r="476" spans="1:28" x14ac:dyDescent="0.2">
      <c r="B476" s="3" t="s">
        <v>52</v>
      </c>
      <c r="C476" s="3">
        <v>10</v>
      </c>
      <c r="D476" s="3" t="s">
        <v>22</v>
      </c>
      <c r="E476" s="3" t="s">
        <v>55</v>
      </c>
      <c r="F476" s="3">
        <v>4</v>
      </c>
      <c r="G476" s="3">
        <v>4</v>
      </c>
      <c r="H476" s="3"/>
      <c r="I476" s="3">
        <v>2.2250000000000001</v>
      </c>
      <c r="J476" s="3">
        <v>2.7450000000000001</v>
      </c>
      <c r="K476">
        <f t="shared" si="21"/>
        <v>7.1154215521406252</v>
      </c>
      <c r="L476" s="3" t="s">
        <v>32</v>
      </c>
      <c r="M476" t="s">
        <v>25</v>
      </c>
      <c r="N476" s="3" t="s">
        <v>26</v>
      </c>
      <c r="O476" t="str">
        <f t="shared" si="22"/>
        <v>CG_D10_T1_O2.jpg</v>
      </c>
      <c r="Q476" s="2" t="s">
        <v>764</v>
      </c>
      <c r="T476" s="3" t="s">
        <v>807</v>
      </c>
      <c r="U476" t="str">
        <f>IF(H476&gt;0,IF(L476="live",H476*0.84,H476),"")</f>
        <v/>
      </c>
      <c r="V476" t="str">
        <f>IF(H476&gt;0,IF(L476="live",H476*0.87,H476),"")</f>
        <v/>
      </c>
      <c r="W476" s="3" t="s">
        <v>802</v>
      </c>
      <c r="Y476" t="s">
        <v>827</v>
      </c>
      <c r="Z476" t="s">
        <v>827</v>
      </c>
      <c r="AA476" t="s">
        <v>826</v>
      </c>
      <c r="AB476" t="str">
        <f t="shared" si="23"/>
        <v>remove</v>
      </c>
    </row>
    <row r="477" spans="1:28" x14ac:dyDescent="0.2">
      <c r="A477" s="10"/>
      <c r="B477" s="10" t="s">
        <v>52</v>
      </c>
      <c r="C477" s="10">
        <v>10</v>
      </c>
      <c r="D477" s="10" t="s">
        <v>22</v>
      </c>
      <c r="E477" s="10" t="s">
        <v>55</v>
      </c>
      <c r="F477" s="10">
        <v>4</v>
      </c>
      <c r="G477" s="10">
        <v>4</v>
      </c>
      <c r="H477" s="10"/>
      <c r="I477" s="10">
        <v>2.2250000000000001</v>
      </c>
      <c r="J477" s="10">
        <v>2.7450000000000001</v>
      </c>
      <c r="K477">
        <f t="shared" si="21"/>
        <v>7.1154215521406252</v>
      </c>
      <c r="L477" s="10" t="s">
        <v>32</v>
      </c>
      <c r="M477" t="s">
        <v>25</v>
      </c>
      <c r="N477" s="10" t="s">
        <v>26</v>
      </c>
      <c r="O477" s="10" t="str">
        <f t="shared" si="22"/>
        <v>CG_D10_T1_O2.jpg</v>
      </c>
      <c r="P477" s="10"/>
      <c r="Q477" s="2" t="s">
        <v>764</v>
      </c>
      <c r="R477" s="10"/>
      <c r="S477" s="10"/>
      <c r="T477" t="s">
        <v>813</v>
      </c>
      <c r="W477" s="10" t="s">
        <v>802</v>
      </c>
      <c r="Y477" t="s">
        <v>826</v>
      </c>
      <c r="Z477" t="s">
        <v>826</v>
      </c>
      <c r="AA477" t="s">
        <v>826</v>
      </c>
      <c r="AB477" t="str">
        <f t="shared" si="23"/>
        <v/>
      </c>
    </row>
    <row r="478" spans="1:28" x14ac:dyDescent="0.2">
      <c r="B478" s="3" t="s">
        <v>52</v>
      </c>
      <c r="C478" s="3">
        <v>10</v>
      </c>
      <c r="D478" s="3" t="s">
        <v>22</v>
      </c>
      <c r="E478" s="3" t="s">
        <v>55</v>
      </c>
      <c r="F478" s="3">
        <v>5</v>
      </c>
      <c r="G478" s="3">
        <v>5</v>
      </c>
      <c r="H478" s="3"/>
      <c r="I478" s="3">
        <v>2.2650000000000001</v>
      </c>
      <c r="J478" s="3">
        <v>2.621</v>
      </c>
      <c r="K478">
        <f t="shared" si="21"/>
        <v>7.0404705974771247</v>
      </c>
      <c r="L478" s="3" t="s">
        <v>32</v>
      </c>
      <c r="M478" t="s">
        <v>25</v>
      </c>
      <c r="N478" s="3" t="s">
        <v>26</v>
      </c>
      <c r="O478" t="str">
        <f t="shared" si="22"/>
        <v>CG_D10_T1_O2.jpg</v>
      </c>
      <c r="Q478" s="2" t="s">
        <v>764</v>
      </c>
      <c r="T478" s="3" t="s">
        <v>807</v>
      </c>
      <c r="U478" t="str">
        <f>IF(H478&gt;0,IF(L478="live",H478*0.84,H478),"")</f>
        <v/>
      </c>
      <c r="V478" t="str">
        <f>IF(H478&gt;0,IF(L478="live",H478*0.87,H478),"")</f>
        <v/>
      </c>
      <c r="W478" s="3" t="s">
        <v>802</v>
      </c>
      <c r="Y478" t="s">
        <v>827</v>
      </c>
      <c r="Z478" t="s">
        <v>827</v>
      </c>
      <c r="AA478" t="s">
        <v>826</v>
      </c>
      <c r="AB478" t="str">
        <f t="shared" si="23"/>
        <v>remove</v>
      </c>
    </row>
    <row r="479" spans="1:28" x14ac:dyDescent="0.2">
      <c r="A479" s="10"/>
      <c r="B479" s="10" t="s">
        <v>52</v>
      </c>
      <c r="C479" s="10">
        <v>10</v>
      </c>
      <c r="D479" s="10" t="s">
        <v>22</v>
      </c>
      <c r="E479" s="10" t="s">
        <v>55</v>
      </c>
      <c r="F479" s="10">
        <v>5</v>
      </c>
      <c r="G479" s="10">
        <v>5</v>
      </c>
      <c r="H479" s="10"/>
      <c r="I479" s="10">
        <v>2.2650000000000001</v>
      </c>
      <c r="J479" s="10">
        <v>2.621</v>
      </c>
      <c r="K479">
        <f t="shared" si="21"/>
        <v>7.0404705974771247</v>
      </c>
      <c r="L479" s="10" t="s">
        <v>32</v>
      </c>
      <c r="M479" t="s">
        <v>25</v>
      </c>
      <c r="N479" s="10" t="s">
        <v>26</v>
      </c>
      <c r="O479" s="10" t="str">
        <f t="shared" si="22"/>
        <v>CG_D10_T1_O2.jpg</v>
      </c>
      <c r="P479" s="10"/>
      <c r="Q479" s="2" t="s">
        <v>764</v>
      </c>
      <c r="R479" s="10"/>
      <c r="S479" s="10"/>
      <c r="T479" t="s">
        <v>813</v>
      </c>
      <c r="W479" s="10" t="s">
        <v>802</v>
      </c>
      <c r="Y479" t="s">
        <v>826</v>
      </c>
      <c r="Z479" t="s">
        <v>826</v>
      </c>
      <c r="AA479" t="s">
        <v>826</v>
      </c>
      <c r="AB479" t="str">
        <f t="shared" si="23"/>
        <v/>
      </c>
    </row>
    <row r="480" spans="1:28" x14ac:dyDescent="0.2">
      <c r="B480" s="3" t="s">
        <v>52</v>
      </c>
      <c r="C480" s="3">
        <v>10</v>
      </c>
      <c r="D480" s="3" t="s">
        <v>22</v>
      </c>
      <c r="E480" s="3" t="s">
        <v>55</v>
      </c>
      <c r="F480" s="3">
        <v>6</v>
      </c>
      <c r="G480" s="3">
        <v>6</v>
      </c>
      <c r="H480" s="3"/>
      <c r="I480" s="3">
        <v>2.2599999999999998</v>
      </c>
      <c r="J480" s="3">
        <v>2.9129999999999998</v>
      </c>
      <c r="K480">
        <f t="shared" si="21"/>
        <v>7.7903257582819974</v>
      </c>
      <c r="L480" s="3" t="s">
        <v>32</v>
      </c>
      <c r="M480" t="s">
        <v>25</v>
      </c>
      <c r="N480" s="3" t="s">
        <v>26</v>
      </c>
      <c r="O480" t="str">
        <f t="shared" si="22"/>
        <v>CG_D10_T1_O2.jpg</v>
      </c>
      <c r="Q480" s="2" t="s">
        <v>764</v>
      </c>
      <c r="T480" s="3" t="s">
        <v>807</v>
      </c>
      <c r="U480" t="str">
        <f>IF(H480&gt;0,IF(L480="live",H480*0.84,H480),"")</f>
        <v/>
      </c>
      <c r="V480" t="str">
        <f>IF(H480&gt;0,IF(L480="live",H480*0.87,H480),"")</f>
        <v/>
      </c>
      <c r="W480" s="3" t="s">
        <v>802</v>
      </c>
      <c r="Y480" t="s">
        <v>827</v>
      </c>
      <c r="Z480" t="s">
        <v>827</v>
      </c>
      <c r="AA480" t="s">
        <v>826</v>
      </c>
      <c r="AB480" t="str">
        <f t="shared" si="23"/>
        <v>remove</v>
      </c>
    </row>
    <row r="481" spans="1:28" x14ac:dyDescent="0.2">
      <c r="A481" s="10"/>
      <c r="B481" s="10" t="s">
        <v>52</v>
      </c>
      <c r="C481" s="10">
        <v>10</v>
      </c>
      <c r="D481" s="10" t="s">
        <v>22</v>
      </c>
      <c r="E481" s="10" t="s">
        <v>55</v>
      </c>
      <c r="F481" s="10">
        <v>6</v>
      </c>
      <c r="G481" s="10">
        <v>6</v>
      </c>
      <c r="H481" s="10"/>
      <c r="I481" s="10">
        <v>2.2599999999999998</v>
      </c>
      <c r="J481" s="10">
        <v>2.9129999999999998</v>
      </c>
      <c r="K481">
        <f t="shared" si="21"/>
        <v>7.7903257582819974</v>
      </c>
      <c r="L481" s="10" t="s">
        <v>32</v>
      </c>
      <c r="M481" t="s">
        <v>25</v>
      </c>
      <c r="N481" s="10" t="s">
        <v>26</v>
      </c>
      <c r="O481" s="10" t="str">
        <f t="shared" si="22"/>
        <v>CG_D10_T1_O2.jpg</v>
      </c>
      <c r="P481" s="10"/>
      <c r="Q481" s="2" t="s">
        <v>764</v>
      </c>
      <c r="R481" s="10"/>
      <c r="S481" s="10"/>
      <c r="T481" t="s">
        <v>813</v>
      </c>
      <c r="W481" s="10" t="s">
        <v>802</v>
      </c>
      <c r="Y481" t="s">
        <v>826</v>
      </c>
      <c r="Z481" t="s">
        <v>826</v>
      </c>
      <c r="AA481" t="s">
        <v>826</v>
      </c>
      <c r="AB481" t="str">
        <f t="shared" si="23"/>
        <v/>
      </c>
    </row>
    <row r="482" spans="1:28" x14ac:dyDescent="0.2">
      <c r="B482" s="3" t="s">
        <v>52</v>
      </c>
      <c r="C482" s="3">
        <v>10</v>
      </c>
      <c r="D482" s="3" t="s">
        <v>22</v>
      </c>
      <c r="E482" s="3" t="s">
        <v>55</v>
      </c>
      <c r="F482" s="3">
        <v>7</v>
      </c>
      <c r="G482" s="3">
        <v>7</v>
      </c>
      <c r="H482" s="3"/>
      <c r="I482" s="3">
        <v>2.234</v>
      </c>
      <c r="J482" s="3">
        <v>2.7360000000000002</v>
      </c>
      <c r="K482">
        <f t="shared" si="21"/>
        <v>7.1495825687702403</v>
      </c>
      <c r="L482" s="3" t="s">
        <v>32</v>
      </c>
      <c r="M482" t="s">
        <v>25</v>
      </c>
      <c r="N482" s="3" t="s">
        <v>26</v>
      </c>
      <c r="O482" t="str">
        <f t="shared" si="22"/>
        <v>CG_D10_T1_O2.jpg</v>
      </c>
      <c r="Q482" s="2" t="s">
        <v>764</v>
      </c>
      <c r="T482" s="3" t="s">
        <v>807</v>
      </c>
      <c r="U482" t="str">
        <f>IF(H482&gt;0,IF(L482="live",H482*0.84,H482),"")</f>
        <v/>
      </c>
      <c r="V482" t="str">
        <f>IF(H482&gt;0,IF(L482="live",H482*0.87,H482),"")</f>
        <v/>
      </c>
      <c r="W482" s="3" t="s">
        <v>802</v>
      </c>
      <c r="Y482" t="s">
        <v>827</v>
      </c>
      <c r="Z482" t="s">
        <v>827</v>
      </c>
      <c r="AA482" t="s">
        <v>826</v>
      </c>
      <c r="AB482" t="str">
        <f t="shared" si="23"/>
        <v>remove</v>
      </c>
    </row>
    <row r="483" spans="1:28" x14ac:dyDescent="0.2">
      <c r="A483" s="10"/>
      <c r="B483" s="10" t="s">
        <v>52</v>
      </c>
      <c r="C483" s="10">
        <v>10</v>
      </c>
      <c r="D483" s="10" t="s">
        <v>22</v>
      </c>
      <c r="E483" s="10" t="s">
        <v>55</v>
      </c>
      <c r="F483" s="10">
        <v>7</v>
      </c>
      <c r="G483" s="10">
        <v>7</v>
      </c>
      <c r="H483" s="10"/>
      <c r="I483" s="10">
        <v>2.234</v>
      </c>
      <c r="J483" s="10">
        <v>2.7360000000000002</v>
      </c>
      <c r="K483">
        <f t="shared" si="21"/>
        <v>7.1495825687702403</v>
      </c>
      <c r="L483" s="10" t="s">
        <v>32</v>
      </c>
      <c r="M483" t="s">
        <v>25</v>
      </c>
      <c r="N483" s="10" t="s">
        <v>26</v>
      </c>
      <c r="O483" s="10" t="str">
        <f t="shared" si="22"/>
        <v>CG_D10_T1_O2.jpg</v>
      </c>
      <c r="P483" s="10"/>
      <c r="Q483" s="2" t="s">
        <v>764</v>
      </c>
      <c r="R483" s="10"/>
      <c r="S483" s="10"/>
      <c r="T483" t="s">
        <v>813</v>
      </c>
      <c r="W483" s="10" t="s">
        <v>802</v>
      </c>
      <c r="Y483" t="s">
        <v>826</v>
      </c>
      <c r="Z483" t="s">
        <v>826</v>
      </c>
      <c r="AA483" t="s">
        <v>826</v>
      </c>
      <c r="AB483" t="str">
        <f t="shared" si="23"/>
        <v/>
      </c>
    </row>
    <row r="484" spans="1:28" x14ac:dyDescent="0.2">
      <c r="B484" s="3" t="s">
        <v>52</v>
      </c>
      <c r="C484" s="3">
        <v>10</v>
      </c>
      <c r="D484" s="3" t="s">
        <v>22</v>
      </c>
      <c r="E484" s="3" t="s">
        <v>55</v>
      </c>
      <c r="F484" s="3">
        <v>8</v>
      </c>
      <c r="G484" s="3">
        <v>8</v>
      </c>
      <c r="H484" s="3"/>
      <c r="I484" s="3">
        <v>2.556</v>
      </c>
      <c r="J484" s="3">
        <v>2.8719999999999999</v>
      </c>
      <c r="K484">
        <f t="shared" si="21"/>
        <v>9.8243627556268773</v>
      </c>
      <c r="L484" s="3" t="s">
        <v>32</v>
      </c>
      <c r="M484" t="s">
        <v>25</v>
      </c>
      <c r="N484" s="3" t="s">
        <v>26</v>
      </c>
      <c r="O484" t="str">
        <f t="shared" si="22"/>
        <v>CG_D10_T1_O2.jpg</v>
      </c>
      <c r="Q484" s="2" t="s">
        <v>764</v>
      </c>
      <c r="T484" s="3" t="s">
        <v>807</v>
      </c>
      <c r="U484" t="str">
        <f>IF(H484&gt;0,IF(L484="live",H484*0.84,H484),"")</f>
        <v/>
      </c>
      <c r="V484" t="str">
        <f>IF(H484&gt;0,IF(L484="live",H484*0.87,H484),"")</f>
        <v/>
      </c>
      <c r="W484" s="3" t="s">
        <v>802</v>
      </c>
      <c r="Y484" t="s">
        <v>827</v>
      </c>
      <c r="Z484" t="s">
        <v>827</v>
      </c>
      <c r="AA484" t="s">
        <v>826</v>
      </c>
      <c r="AB484" t="str">
        <f t="shared" si="23"/>
        <v>remove</v>
      </c>
    </row>
    <row r="485" spans="1:28" x14ac:dyDescent="0.2">
      <c r="A485" s="10"/>
      <c r="B485" s="10" t="s">
        <v>52</v>
      </c>
      <c r="C485" s="10">
        <v>10</v>
      </c>
      <c r="D485" s="10" t="s">
        <v>22</v>
      </c>
      <c r="E485" s="10" t="s">
        <v>55</v>
      </c>
      <c r="F485" s="10">
        <v>8</v>
      </c>
      <c r="G485" s="10">
        <v>8</v>
      </c>
      <c r="H485" s="10"/>
      <c r="I485" s="10">
        <v>2.556</v>
      </c>
      <c r="J485" s="10">
        <v>2.8719999999999999</v>
      </c>
      <c r="K485">
        <f t="shared" si="21"/>
        <v>9.8243627556268773</v>
      </c>
      <c r="L485" s="10" t="s">
        <v>32</v>
      </c>
      <c r="M485" t="s">
        <v>25</v>
      </c>
      <c r="N485" s="10" t="s">
        <v>26</v>
      </c>
      <c r="O485" s="10" t="str">
        <f t="shared" si="22"/>
        <v>CG_D10_T1_O2.jpg</v>
      </c>
      <c r="P485" s="10"/>
      <c r="Q485" s="2" t="s">
        <v>764</v>
      </c>
      <c r="R485" s="10"/>
      <c r="S485" s="10"/>
      <c r="T485" t="s">
        <v>813</v>
      </c>
      <c r="W485" s="10" t="s">
        <v>802</v>
      </c>
      <c r="Y485" t="s">
        <v>826</v>
      </c>
      <c r="Z485" t="s">
        <v>826</v>
      </c>
      <c r="AA485" t="s">
        <v>826</v>
      </c>
      <c r="AB485" t="str">
        <f t="shared" si="23"/>
        <v/>
      </c>
    </row>
    <row r="486" spans="1:28" x14ac:dyDescent="0.2">
      <c r="B486" s="3" t="s">
        <v>52</v>
      </c>
      <c r="C486" s="3">
        <v>10</v>
      </c>
      <c r="D486" s="3" t="s">
        <v>22</v>
      </c>
      <c r="E486" s="3" t="s">
        <v>55</v>
      </c>
      <c r="F486" s="3">
        <v>9</v>
      </c>
      <c r="G486" s="3">
        <v>9</v>
      </c>
      <c r="H486" s="3"/>
      <c r="I486" s="3">
        <v>2.415</v>
      </c>
      <c r="J486" s="3">
        <v>2.641</v>
      </c>
      <c r="K486">
        <f t="shared" si="21"/>
        <v>8.0649360278996252</v>
      </c>
      <c r="L486" s="3" t="s">
        <v>32</v>
      </c>
      <c r="M486" t="s">
        <v>25</v>
      </c>
      <c r="N486" s="3" t="s">
        <v>26</v>
      </c>
      <c r="O486" t="str">
        <f t="shared" si="22"/>
        <v>CG_D10_T1_O2.jpg</v>
      </c>
      <c r="Q486" s="2" t="s">
        <v>764</v>
      </c>
      <c r="T486" s="3" t="s">
        <v>807</v>
      </c>
      <c r="U486" t="str">
        <f>IF(H486&gt;0,IF(L486="live",H486*0.84,H486),"")</f>
        <v/>
      </c>
      <c r="V486" t="str">
        <f>IF(H486&gt;0,IF(L486="live",H486*0.87,H486),"")</f>
        <v/>
      </c>
      <c r="W486" s="3" t="s">
        <v>802</v>
      </c>
      <c r="Y486" t="s">
        <v>827</v>
      </c>
      <c r="Z486" t="s">
        <v>827</v>
      </c>
      <c r="AA486" t="s">
        <v>826</v>
      </c>
      <c r="AB486" t="str">
        <f t="shared" si="23"/>
        <v>remove</v>
      </c>
    </row>
    <row r="487" spans="1:28" x14ac:dyDescent="0.2">
      <c r="A487" s="10"/>
      <c r="B487" s="10" t="s">
        <v>52</v>
      </c>
      <c r="C487" s="10">
        <v>10</v>
      </c>
      <c r="D487" s="10" t="s">
        <v>22</v>
      </c>
      <c r="E487" s="10" t="s">
        <v>55</v>
      </c>
      <c r="F487" s="10">
        <v>9</v>
      </c>
      <c r="G487" s="10">
        <v>9</v>
      </c>
      <c r="H487" s="10"/>
      <c r="I487" s="10">
        <v>2.415</v>
      </c>
      <c r="J487" s="10">
        <v>2.641</v>
      </c>
      <c r="K487">
        <f t="shared" si="21"/>
        <v>8.0649360278996252</v>
      </c>
      <c r="L487" s="10" t="s">
        <v>32</v>
      </c>
      <c r="M487" t="s">
        <v>25</v>
      </c>
      <c r="N487" s="10" t="s">
        <v>26</v>
      </c>
      <c r="O487" s="10" t="str">
        <f t="shared" si="22"/>
        <v>CG_D10_T1_O2.jpg</v>
      </c>
      <c r="P487" s="10"/>
      <c r="Q487" s="2" t="s">
        <v>764</v>
      </c>
      <c r="R487" s="10"/>
      <c r="S487" s="10"/>
      <c r="T487" t="s">
        <v>813</v>
      </c>
      <c r="W487" s="10" t="s">
        <v>802</v>
      </c>
      <c r="Y487" t="s">
        <v>826</v>
      </c>
      <c r="Z487" t="s">
        <v>826</v>
      </c>
      <c r="AA487" t="s">
        <v>826</v>
      </c>
      <c r="AB487" t="str">
        <f t="shared" si="23"/>
        <v/>
      </c>
    </row>
    <row r="488" spans="1:28" x14ac:dyDescent="0.2">
      <c r="B488" s="3" t="s">
        <v>52</v>
      </c>
      <c r="C488" s="3">
        <v>10</v>
      </c>
      <c r="D488" s="3" t="s">
        <v>22</v>
      </c>
      <c r="E488" s="3" t="s">
        <v>55</v>
      </c>
      <c r="F488" s="3">
        <v>10</v>
      </c>
      <c r="G488" s="3">
        <v>10</v>
      </c>
      <c r="H488" s="3"/>
      <c r="I488" s="3">
        <v>2.3359999999999999</v>
      </c>
      <c r="J488" s="3">
        <v>2.6880000000000002</v>
      </c>
      <c r="K488">
        <f t="shared" si="21"/>
        <v>7.6802117972787194</v>
      </c>
      <c r="L488" s="3" t="s">
        <v>32</v>
      </c>
      <c r="M488" t="s">
        <v>25</v>
      </c>
      <c r="N488" s="3" t="s">
        <v>26</v>
      </c>
      <c r="O488" t="str">
        <f t="shared" si="22"/>
        <v>CG_D10_T1_O2.jpg</v>
      </c>
      <c r="Q488" s="2" t="s">
        <v>764</v>
      </c>
      <c r="T488" s="3" t="s">
        <v>807</v>
      </c>
      <c r="U488" t="str">
        <f>IF(H488&gt;0,IF(L488="live",H488*0.84,H488),"")</f>
        <v/>
      </c>
      <c r="V488" t="str">
        <f>IF(H488&gt;0,IF(L488="live",H488*0.87,H488),"")</f>
        <v/>
      </c>
      <c r="W488" s="3" t="s">
        <v>802</v>
      </c>
      <c r="Y488" t="s">
        <v>827</v>
      </c>
      <c r="Z488" t="s">
        <v>827</v>
      </c>
      <c r="AA488" t="s">
        <v>826</v>
      </c>
      <c r="AB488" t="str">
        <f t="shared" si="23"/>
        <v>remove</v>
      </c>
    </row>
    <row r="489" spans="1:28" x14ac:dyDescent="0.2">
      <c r="A489" s="10"/>
      <c r="B489" s="10" t="s">
        <v>52</v>
      </c>
      <c r="C489" s="10">
        <v>10</v>
      </c>
      <c r="D489" s="10" t="s">
        <v>22</v>
      </c>
      <c r="E489" s="10" t="s">
        <v>55</v>
      </c>
      <c r="F489" s="10">
        <v>10</v>
      </c>
      <c r="G489" s="10">
        <v>10</v>
      </c>
      <c r="H489" s="10"/>
      <c r="I489" s="10">
        <v>2.3359999999999999</v>
      </c>
      <c r="J489" s="10">
        <v>2.6880000000000002</v>
      </c>
      <c r="K489">
        <f t="shared" si="21"/>
        <v>7.6802117972787194</v>
      </c>
      <c r="L489" s="10" t="s">
        <v>32</v>
      </c>
      <c r="M489" t="s">
        <v>25</v>
      </c>
      <c r="N489" s="10" t="s">
        <v>26</v>
      </c>
      <c r="O489" s="10" t="str">
        <f t="shared" si="22"/>
        <v>CG_D10_T1_O2.jpg</v>
      </c>
      <c r="P489" s="10"/>
      <c r="Q489" s="2" t="s">
        <v>764</v>
      </c>
      <c r="R489" s="10"/>
      <c r="S489" s="10"/>
      <c r="T489" t="s">
        <v>813</v>
      </c>
      <c r="W489" s="10" t="s">
        <v>802</v>
      </c>
      <c r="Y489" t="s">
        <v>826</v>
      </c>
      <c r="Z489" t="s">
        <v>826</v>
      </c>
      <c r="AA489" t="s">
        <v>826</v>
      </c>
      <c r="AB489" t="str">
        <f t="shared" si="23"/>
        <v/>
      </c>
    </row>
    <row r="490" spans="1:28" x14ac:dyDescent="0.2">
      <c r="B490" s="3" t="s">
        <v>52</v>
      </c>
      <c r="C490" s="3">
        <v>10</v>
      </c>
      <c r="D490" s="3" t="s">
        <v>22</v>
      </c>
      <c r="E490" s="3" t="s">
        <v>57</v>
      </c>
      <c r="F490" s="3">
        <v>1</v>
      </c>
      <c r="G490" s="3">
        <v>1</v>
      </c>
      <c r="H490" s="3"/>
      <c r="I490" s="3">
        <v>2.1160000000000001</v>
      </c>
      <c r="J490" s="3">
        <v>2.8719999999999999</v>
      </c>
      <c r="K490">
        <f t="shared" si="21"/>
        <v>6.7330837696258126</v>
      </c>
      <c r="L490" s="3" t="s">
        <v>32</v>
      </c>
      <c r="M490" t="s">
        <v>25</v>
      </c>
      <c r="N490" s="3" t="s">
        <v>26</v>
      </c>
      <c r="O490" t="str">
        <f t="shared" si="22"/>
        <v>CG_D10_T1_O4.jpg</v>
      </c>
      <c r="Q490" s="2" t="s">
        <v>764</v>
      </c>
      <c r="T490" s="3" t="s">
        <v>807</v>
      </c>
      <c r="U490" t="str">
        <f>IF(H490&gt;0,IF(L490="live",H490*0.84,H490),"")</f>
        <v/>
      </c>
      <c r="V490" t="str">
        <f>IF(H490&gt;0,IF(L490="live",H490*0.87,H490),"")</f>
        <v/>
      </c>
      <c r="W490" s="3" t="s">
        <v>802</v>
      </c>
      <c r="Y490" t="s">
        <v>827</v>
      </c>
      <c r="Z490" t="s">
        <v>827</v>
      </c>
      <c r="AA490" t="s">
        <v>826</v>
      </c>
      <c r="AB490" t="str">
        <f t="shared" si="23"/>
        <v>remove</v>
      </c>
    </row>
    <row r="491" spans="1:28" x14ac:dyDescent="0.2">
      <c r="A491" s="10"/>
      <c r="B491" s="10" t="s">
        <v>52</v>
      </c>
      <c r="C491" s="10">
        <v>10</v>
      </c>
      <c r="D491" s="10" t="s">
        <v>22</v>
      </c>
      <c r="E491" s="10" t="s">
        <v>57</v>
      </c>
      <c r="F491" s="10">
        <v>1</v>
      </c>
      <c r="G491" s="10">
        <v>1</v>
      </c>
      <c r="H491" s="10"/>
      <c r="I491" s="10">
        <v>2.1160000000000001</v>
      </c>
      <c r="J491" s="10">
        <v>2.8719999999999999</v>
      </c>
      <c r="K491">
        <f t="shared" si="21"/>
        <v>6.7330837696258126</v>
      </c>
      <c r="L491" s="10" t="s">
        <v>32</v>
      </c>
      <c r="M491" t="s">
        <v>25</v>
      </c>
      <c r="N491" s="10" t="s">
        <v>26</v>
      </c>
      <c r="O491" s="10" t="str">
        <f t="shared" si="22"/>
        <v>CG_D10_T1_O4.jpg</v>
      </c>
      <c r="P491" s="10"/>
      <c r="Q491" s="2" t="s">
        <v>764</v>
      </c>
      <c r="R491" s="10"/>
      <c r="S491" s="10"/>
      <c r="T491" t="s">
        <v>813</v>
      </c>
      <c r="W491" s="10" t="s">
        <v>802</v>
      </c>
      <c r="Y491" t="s">
        <v>826</v>
      </c>
      <c r="Z491" t="s">
        <v>826</v>
      </c>
      <c r="AA491" t="s">
        <v>826</v>
      </c>
      <c r="AB491" t="str">
        <f t="shared" si="23"/>
        <v/>
      </c>
    </row>
    <row r="492" spans="1:28" x14ac:dyDescent="0.2">
      <c r="B492" s="3" t="s">
        <v>52</v>
      </c>
      <c r="C492" s="3">
        <v>10</v>
      </c>
      <c r="D492" s="3" t="s">
        <v>22</v>
      </c>
      <c r="E492" s="3" t="s">
        <v>57</v>
      </c>
      <c r="F492" s="3">
        <v>2</v>
      </c>
      <c r="G492" s="3">
        <v>2</v>
      </c>
      <c r="H492" s="3"/>
      <c r="I492" s="3">
        <v>2.7250000000000001</v>
      </c>
      <c r="J492" s="3">
        <v>2.673</v>
      </c>
      <c r="K492">
        <f t="shared" si="21"/>
        <v>10.392743948090624</v>
      </c>
      <c r="L492" s="3" t="s">
        <v>32</v>
      </c>
      <c r="M492" t="s">
        <v>25</v>
      </c>
      <c r="N492" s="3" t="s">
        <v>26</v>
      </c>
      <c r="O492" t="str">
        <f t="shared" si="22"/>
        <v>CG_D10_T1_O4.jpg</v>
      </c>
      <c r="Q492" s="2" t="s">
        <v>764</v>
      </c>
      <c r="T492" s="3" t="s">
        <v>807</v>
      </c>
      <c r="U492" t="str">
        <f>IF(H492&gt;0,IF(L492="live",H492*0.84,H492),"")</f>
        <v/>
      </c>
      <c r="V492" t="str">
        <f>IF(H492&gt;0,IF(L492="live",H492*0.87,H492),"")</f>
        <v/>
      </c>
      <c r="W492" s="3" t="s">
        <v>802</v>
      </c>
      <c r="Y492" t="s">
        <v>827</v>
      </c>
      <c r="Z492" t="s">
        <v>827</v>
      </c>
      <c r="AA492" t="s">
        <v>826</v>
      </c>
      <c r="AB492" t="str">
        <f t="shared" si="23"/>
        <v>remove</v>
      </c>
    </row>
    <row r="493" spans="1:28" x14ac:dyDescent="0.2">
      <c r="A493" s="10"/>
      <c r="B493" s="10" t="s">
        <v>52</v>
      </c>
      <c r="C493" s="10">
        <v>10</v>
      </c>
      <c r="D493" s="10" t="s">
        <v>22</v>
      </c>
      <c r="E493" s="10" t="s">
        <v>57</v>
      </c>
      <c r="F493" s="10">
        <v>2</v>
      </c>
      <c r="G493" s="10">
        <v>2</v>
      </c>
      <c r="H493" s="10"/>
      <c r="I493" s="10">
        <v>2.7250000000000001</v>
      </c>
      <c r="J493" s="10">
        <v>2.673</v>
      </c>
      <c r="K493">
        <f t="shared" si="21"/>
        <v>10.392743948090624</v>
      </c>
      <c r="L493" s="10" t="s">
        <v>32</v>
      </c>
      <c r="M493" t="s">
        <v>25</v>
      </c>
      <c r="N493" s="10" t="s">
        <v>26</v>
      </c>
      <c r="O493" s="10" t="str">
        <f t="shared" si="22"/>
        <v>CG_D10_T1_O4.jpg</v>
      </c>
      <c r="P493" s="10"/>
      <c r="Q493" s="2" t="s">
        <v>764</v>
      </c>
      <c r="R493" s="10"/>
      <c r="S493" s="10"/>
      <c r="T493" t="s">
        <v>813</v>
      </c>
      <c r="W493" s="10" t="s">
        <v>802</v>
      </c>
      <c r="Y493" t="s">
        <v>826</v>
      </c>
      <c r="Z493" t="s">
        <v>826</v>
      </c>
      <c r="AA493" t="s">
        <v>826</v>
      </c>
      <c r="AB493" t="str">
        <f t="shared" si="23"/>
        <v/>
      </c>
    </row>
    <row r="494" spans="1:28" x14ac:dyDescent="0.2">
      <c r="B494" s="3" t="s">
        <v>52</v>
      </c>
      <c r="C494" s="3">
        <v>10</v>
      </c>
      <c r="D494" s="3" t="s">
        <v>22</v>
      </c>
      <c r="E494" s="3" t="s">
        <v>57</v>
      </c>
      <c r="F494" s="3">
        <v>3</v>
      </c>
      <c r="G494" s="3">
        <v>3</v>
      </c>
      <c r="H494" s="3"/>
      <c r="I494" s="3">
        <v>2.5249999999999999</v>
      </c>
      <c r="J494" s="3">
        <v>3.0019999999999998</v>
      </c>
      <c r="K494">
        <f t="shared" si="21"/>
        <v>10.021476405122913</v>
      </c>
      <c r="L494" s="3" t="s">
        <v>32</v>
      </c>
      <c r="M494" t="s">
        <v>25</v>
      </c>
      <c r="N494" s="3" t="s">
        <v>26</v>
      </c>
      <c r="O494" t="str">
        <f t="shared" si="22"/>
        <v>CG_D10_T1_O4.jpg</v>
      </c>
      <c r="Q494" s="2" t="s">
        <v>764</v>
      </c>
      <c r="T494" s="3" t="s">
        <v>807</v>
      </c>
      <c r="U494" t="str">
        <f>IF(H494&gt;0,IF(L494="live",H494*0.84,H494),"")</f>
        <v/>
      </c>
      <c r="V494" t="str">
        <f>IF(H494&gt;0,IF(L494="live",H494*0.87,H494),"")</f>
        <v/>
      </c>
      <c r="W494" s="3" t="s">
        <v>802</v>
      </c>
      <c r="Y494" t="s">
        <v>827</v>
      </c>
      <c r="Z494" t="s">
        <v>827</v>
      </c>
      <c r="AA494" t="s">
        <v>826</v>
      </c>
      <c r="AB494" t="str">
        <f t="shared" si="23"/>
        <v>remove</v>
      </c>
    </row>
    <row r="495" spans="1:28" x14ac:dyDescent="0.2">
      <c r="A495" s="10"/>
      <c r="B495" s="10" t="s">
        <v>52</v>
      </c>
      <c r="C495" s="10">
        <v>10</v>
      </c>
      <c r="D495" s="10" t="s">
        <v>22</v>
      </c>
      <c r="E495" s="10" t="s">
        <v>57</v>
      </c>
      <c r="F495" s="10">
        <v>3</v>
      </c>
      <c r="G495" s="10">
        <v>3</v>
      </c>
      <c r="H495" s="10"/>
      <c r="I495" s="10">
        <v>2.5249999999999999</v>
      </c>
      <c r="J495" s="10">
        <v>3.0019999999999998</v>
      </c>
      <c r="K495">
        <f t="shared" si="21"/>
        <v>10.021476405122913</v>
      </c>
      <c r="L495" s="10" t="s">
        <v>32</v>
      </c>
      <c r="M495" t="s">
        <v>25</v>
      </c>
      <c r="N495" s="10" t="s">
        <v>26</v>
      </c>
      <c r="O495" s="10" t="str">
        <f t="shared" si="22"/>
        <v>CG_D10_T1_O4.jpg</v>
      </c>
      <c r="P495" s="10"/>
      <c r="Q495" s="2" t="s">
        <v>764</v>
      </c>
      <c r="R495" s="10"/>
      <c r="S495" s="10"/>
      <c r="T495" t="s">
        <v>813</v>
      </c>
      <c r="W495" s="10" t="s">
        <v>802</v>
      </c>
      <c r="Y495" t="s">
        <v>826</v>
      </c>
      <c r="Z495" t="s">
        <v>826</v>
      </c>
      <c r="AA495" t="s">
        <v>826</v>
      </c>
      <c r="AB495" t="str">
        <f t="shared" si="23"/>
        <v/>
      </c>
    </row>
    <row r="496" spans="1:28" x14ac:dyDescent="0.2">
      <c r="B496" s="3" t="s">
        <v>52</v>
      </c>
      <c r="C496" s="3">
        <v>10</v>
      </c>
      <c r="D496" s="3" t="s">
        <v>22</v>
      </c>
      <c r="E496" s="3" t="s">
        <v>57</v>
      </c>
      <c r="F496" s="3">
        <v>4</v>
      </c>
      <c r="G496" s="3">
        <v>4</v>
      </c>
      <c r="H496" s="3"/>
      <c r="I496" s="3">
        <v>2.101</v>
      </c>
      <c r="J496" s="3">
        <v>3.0680000000000001</v>
      </c>
      <c r="K496">
        <f t="shared" si="21"/>
        <v>7.0909711032836862</v>
      </c>
      <c r="L496" s="3" t="s">
        <v>32</v>
      </c>
      <c r="M496" t="s">
        <v>25</v>
      </c>
      <c r="N496" s="3" t="s">
        <v>26</v>
      </c>
      <c r="O496" t="str">
        <f t="shared" si="22"/>
        <v>CG_D10_T1_O4.jpg</v>
      </c>
      <c r="Q496" s="2" t="s">
        <v>764</v>
      </c>
      <c r="T496" s="3" t="s">
        <v>807</v>
      </c>
      <c r="U496" t="str">
        <f>IF(H496&gt;0,IF(L496="live",H496*0.84,H496),"")</f>
        <v/>
      </c>
      <c r="V496" t="str">
        <f>IF(H496&gt;0,IF(L496="live",H496*0.87,H496),"")</f>
        <v/>
      </c>
      <c r="W496" s="3" t="s">
        <v>802</v>
      </c>
      <c r="Y496" t="s">
        <v>827</v>
      </c>
      <c r="Z496" t="s">
        <v>827</v>
      </c>
      <c r="AA496" t="s">
        <v>826</v>
      </c>
      <c r="AB496" t="str">
        <f t="shared" si="23"/>
        <v>remove</v>
      </c>
    </row>
    <row r="497" spans="1:28" x14ac:dyDescent="0.2">
      <c r="A497" s="10"/>
      <c r="B497" s="10" t="s">
        <v>52</v>
      </c>
      <c r="C497" s="10">
        <v>10</v>
      </c>
      <c r="D497" s="10" t="s">
        <v>22</v>
      </c>
      <c r="E497" s="10" t="s">
        <v>57</v>
      </c>
      <c r="F497" s="10">
        <v>4</v>
      </c>
      <c r="G497" s="10">
        <v>4</v>
      </c>
      <c r="H497" s="10"/>
      <c r="I497" s="10">
        <v>2.101</v>
      </c>
      <c r="J497" s="10">
        <v>3.0680000000000001</v>
      </c>
      <c r="K497">
        <f t="shared" si="21"/>
        <v>7.0909711032836862</v>
      </c>
      <c r="L497" s="10" t="s">
        <v>32</v>
      </c>
      <c r="M497" t="s">
        <v>25</v>
      </c>
      <c r="N497" s="10" t="s">
        <v>26</v>
      </c>
      <c r="O497" s="10" t="str">
        <f t="shared" si="22"/>
        <v>CG_D10_T1_O4.jpg</v>
      </c>
      <c r="P497" s="10"/>
      <c r="Q497" s="2" t="s">
        <v>764</v>
      </c>
      <c r="R497" s="10"/>
      <c r="S497" s="10"/>
      <c r="T497" t="s">
        <v>813</v>
      </c>
      <c r="W497" s="10" t="s">
        <v>802</v>
      </c>
      <c r="Y497" t="s">
        <v>826</v>
      </c>
      <c r="Z497" t="s">
        <v>826</v>
      </c>
      <c r="AA497" t="s">
        <v>826</v>
      </c>
      <c r="AB497" t="str">
        <f t="shared" si="23"/>
        <v/>
      </c>
    </row>
    <row r="498" spans="1:28" x14ac:dyDescent="0.2">
      <c r="B498" s="3" t="s">
        <v>52</v>
      </c>
      <c r="C498" s="3">
        <v>10</v>
      </c>
      <c r="D498" s="3" t="s">
        <v>22</v>
      </c>
      <c r="E498" s="3" t="s">
        <v>57</v>
      </c>
      <c r="F498" s="3">
        <v>5</v>
      </c>
      <c r="G498" s="3">
        <v>5</v>
      </c>
      <c r="H498" s="3"/>
      <c r="I498" s="3">
        <v>2.3479999999999999</v>
      </c>
      <c r="J498" s="3">
        <v>2.9550000000000001</v>
      </c>
      <c r="K498">
        <f t="shared" si="21"/>
        <v>8.5300568547147986</v>
      </c>
      <c r="L498" s="3" t="s">
        <v>32</v>
      </c>
      <c r="M498" t="s">
        <v>25</v>
      </c>
      <c r="N498" s="3" t="s">
        <v>26</v>
      </c>
      <c r="O498" t="str">
        <f t="shared" si="22"/>
        <v>CG_D10_T1_O4.jpg</v>
      </c>
      <c r="Q498" s="2" t="s">
        <v>764</v>
      </c>
      <c r="T498" s="3" t="s">
        <v>807</v>
      </c>
      <c r="U498" t="str">
        <f>IF(H498&gt;0,IF(L498="live",H498*0.84,H498),"")</f>
        <v/>
      </c>
      <c r="V498" t="str">
        <f>IF(H498&gt;0,IF(L498="live",H498*0.87,H498),"")</f>
        <v/>
      </c>
      <c r="W498" s="3" t="s">
        <v>802</v>
      </c>
      <c r="Y498" t="s">
        <v>827</v>
      </c>
      <c r="Z498" t="s">
        <v>827</v>
      </c>
      <c r="AA498" t="s">
        <v>826</v>
      </c>
      <c r="AB498" t="str">
        <f t="shared" si="23"/>
        <v>remove</v>
      </c>
    </row>
    <row r="499" spans="1:28" x14ac:dyDescent="0.2">
      <c r="A499" s="10"/>
      <c r="B499" s="10" t="s">
        <v>52</v>
      </c>
      <c r="C499" s="10">
        <v>10</v>
      </c>
      <c r="D499" s="10" t="s">
        <v>22</v>
      </c>
      <c r="E499" s="10" t="s">
        <v>57</v>
      </c>
      <c r="F499" s="10">
        <v>5</v>
      </c>
      <c r="G499" s="10">
        <v>5</v>
      </c>
      <c r="H499" s="10"/>
      <c r="I499" s="10">
        <v>2.3479999999999999</v>
      </c>
      <c r="J499" s="10">
        <v>2.9550000000000001</v>
      </c>
      <c r="K499">
        <f t="shared" si="21"/>
        <v>8.5300568547147986</v>
      </c>
      <c r="L499" s="10" t="s">
        <v>32</v>
      </c>
      <c r="M499" t="s">
        <v>25</v>
      </c>
      <c r="N499" s="10" t="s">
        <v>26</v>
      </c>
      <c r="O499" s="10" t="str">
        <f t="shared" si="22"/>
        <v>CG_D10_T1_O4.jpg</v>
      </c>
      <c r="P499" s="10"/>
      <c r="Q499" s="2" t="s">
        <v>764</v>
      </c>
      <c r="R499" s="10"/>
      <c r="S499" s="10"/>
      <c r="T499" t="s">
        <v>813</v>
      </c>
      <c r="W499" s="10" t="s">
        <v>802</v>
      </c>
      <c r="Y499" t="s">
        <v>826</v>
      </c>
      <c r="Z499" t="s">
        <v>826</v>
      </c>
      <c r="AA499" t="s">
        <v>826</v>
      </c>
      <c r="AB499" t="str">
        <f t="shared" si="23"/>
        <v/>
      </c>
    </row>
    <row r="500" spans="1:28" x14ac:dyDescent="0.2">
      <c r="B500" s="3" t="s">
        <v>52</v>
      </c>
      <c r="C500" s="3">
        <v>10</v>
      </c>
      <c r="D500" s="3" t="s">
        <v>22</v>
      </c>
      <c r="E500" s="3" t="s">
        <v>57</v>
      </c>
      <c r="F500" s="3">
        <v>6</v>
      </c>
      <c r="G500" s="3">
        <v>6</v>
      </c>
      <c r="H500" s="3"/>
      <c r="I500" s="3">
        <v>2.024</v>
      </c>
      <c r="J500" s="3">
        <v>2.6040000000000001</v>
      </c>
      <c r="K500">
        <f t="shared" si="21"/>
        <v>5.5854767929945588</v>
      </c>
      <c r="L500" s="3" t="s">
        <v>32</v>
      </c>
      <c r="M500" t="s">
        <v>25</v>
      </c>
      <c r="N500" s="3" t="s">
        <v>26</v>
      </c>
      <c r="O500" t="str">
        <f t="shared" si="22"/>
        <v>CG_D10_T1_O4.jpg</v>
      </c>
      <c r="Q500" s="2" t="s">
        <v>764</v>
      </c>
      <c r="T500" s="3" t="s">
        <v>807</v>
      </c>
      <c r="U500" t="str">
        <f>IF(H500&gt;0,IF(L500="live",H500*0.84,H500),"")</f>
        <v/>
      </c>
      <c r="V500" t="str">
        <f>IF(H500&gt;0,IF(L500="live",H500*0.87,H500),"")</f>
        <v/>
      </c>
      <c r="W500" s="3" t="s">
        <v>802</v>
      </c>
      <c r="Y500" t="s">
        <v>827</v>
      </c>
      <c r="Z500" t="s">
        <v>827</v>
      </c>
      <c r="AA500" t="s">
        <v>826</v>
      </c>
      <c r="AB500" t="str">
        <f t="shared" si="23"/>
        <v>remove</v>
      </c>
    </row>
    <row r="501" spans="1:28" x14ac:dyDescent="0.2">
      <c r="A501" s="10"/>
      <c r="B501" s="10" t="s">
        <v>52</v>
      </c>
      <c r="C501" s="10">
        <v>10</v>
      </c>
      <c r="D501" s="10" t="s">
        <v>22</v>
      </c>
      <c r="E501" s="10" t="s">
        <v>57</v>
      </c>
      <c r="F501" s="10">
        <v>6</v>
      </c>
      <c r="G501" s="10">
        <v>6</v>
      </c>
      <c r="H501" s="10"/>
      <c r="I501" s="10">
        <v>2.024</v>
      </c>
      <c r="J501" s="10">
        <v>2.6040000000000001</v>
      </c>
      <c r="K501">
        <f t="shared" si="21"/>
        <v>5.5854767929945588</v>
      </c>
      <c r="L501" s="10" t="s">
        <v>32</v>
      </c>
      <c r="M501" t="s">
        <v>25</v>
      </c>
      <c r="N501" s="10" t="s">
        <v>26</v>
      </c>
      <c r="O501" s="10" t="str">
        <f t="shared" si="22"/>
        <v>CG_D10_T1_O4.jpg</v>
      </c>
      <c r="P501" s="10"/>
      <c r="Q501" s="2" t="s">
        <v>764</v>
      </c>
      <c r="R501" s="10"/>
      <c r="S501" s="10"/>
      <c r="T501" t="s">
        <v>813</v>
      </c>
      <c r="W501" s="10" t="s">
        <v>802</v>
      </c>
      <c r="Y501" t="s">
        <v>826</v>
      </c>
      <c r="Z501" t="s">
        <v>826</v>
      </c>
      <c r="AA501" t="s">
        <v>826</v>
      </c>
      <c r="AB501" t="str">
        <f t="shared" si="23"/>
        <v/>
      </c>
    </row>
    <row r="502" spans="1:28" x14ac:dyDescent="0.2">
      <c r="B502" s="3" t="s">
        <v>52</v>
      </c>
      <c r="C502" s="3">
        <v>10</v>
      </c>
      <c r="D502" s="3" t="s">
        <v>22</v>
      </c>
      <c r="E502" s="3" t="s">
        <v>57</v>
      </c>
      <c r="F502" s="3">
        <v>7</v>
      </c>
      <c r="G502" s="3">
        <v>7</v>
      </c>
      <c r="H502" s="3"/>
      <c r="I502" s="3">
        <v>2.2909999999999999</v>
      </c>
      <c r="J502" s="3">
        <v>2.581</v>
      </c>
      <c r="K502">
        <f t="shared" si="21"/>
        <v>7.0931058100234967</v>
      </c>
      <c r="L502" s="3" t="s">
        <v>32</v>
      </c>
      <c r="M502" t="s">
        <v>25</v>
      </c>
      <c r="N502" s="3" t="s">
        <v>26</v>
      </c>
      <c r="O502" t="str">
        <f t="shared" si="22"/>
        <v>CG_D10_T1_O4.jpg</v>
      </c>
      <c r="Q502" s="2" t="s">
        <v>764</v>
      </c>
      <c r="T502" s="3" t="s">
        <v>807</v>
      </c>
      <c r="U502" t="str">
        <f>IF(H502&gt;0,IF(L502="live",H502*0.84,H502),"")</f>
        <v/>
      </c>
      <c r="V502" t="str">
        <f>IF(H502&gt;0,IF(L502="live",H502*0.87,H502),"")</f>
        <v/>
      </c>
      <c r="W502" s="3" t="s">
        <v>802</v>
      </c>
      <c r="Y502" t="s">
        <v>827</v>
      </c>
      <c r="Z502" t="s">
        <v>827</v>
      </c>
      <c r="AA502" t="s">
        <v>826</v>
      </c>
      <c r="AB502" t="str">
        <f t="shared" si="23"/>
        <v>remove</v>
      </c>
    </row>
    <row r="503" spans="1:28" x14ac:dyDescent="0.2">
      <c r="A503" s="10"/>
      <c r="B503" s="10" t="s">
        <v>52</v>
      </c>
      <c r="C503" s="10">
        <v>10</v>
      </c>
      <c r="D503" s="10" t="s">
        <v>22</v>
      </c>
      <c r="E503" s="10" t="s">
        <v>57</v>
      </c>
      <c r="F503" s="10">
        <v>7</v>
      </c>
      <c r="G503" s="10">
        <v>7</v>
      </c>
      <c r="H503" s="10"/>
      <c r="I503" s="10">
        <v>2.2909999999999999</v>
      </c>
      <c r="J503" s="10">
        <v>2.581</v>
      </c>
      <c r="K503">
        <f t="shared" si="21"/>
        <v>7.0931058100234967</v>
      </c>
      <c r="L503" s="10" t="s">
        <v>32</v>
      </c>
      <c r="M503" t="s">
        <v>25</v>
      </c>
      <c r="N503" s="10" t="s">
        <v>26</v>
      </c>
      <c r="O503" s="10" t="str">
        <f t="shared" si="22"/>
        <v>CG_D10_T1_O4.jpg</v>
      </c>
      <c r="P503" s="10"/>
      <c r="Q503" s="2" t="s">
        <v>764</v>
      </c>
      <c r="R503" s="10"/>
      <c r="S503" s="10"/>
      <c r="T503" t="s">
        <v>813</v>
      </c>
      <c r="W503" s="10" t="s">
        <v>802</v>
      </c>
      <c r="Y503" t="s">
        <v>826</v>
      </c>
      <c r="Z503" t="s">
        <v>826</v>
      </c>
      <c r="AA503" t="s">
        <v>826</v>
      </c>
      <c r="AB503" t="str">
        <f t="shared" si="23"/>
        <v/>
      </c>
    </row>
    <row r="504" spans="1:28" x14ac:dyDescent="0.2">
      <c r="B504" s="3" t="s">
        <v>52</v>
      </c>
      <c r="C504" s="3">
        <v>10</v>
      </c>
      <c r="D504" s="3" t="s">
        <v>22</v>
      </c>
      <c r="E504" s="3" t="s">
        <v>57</v>
      </c>
      <c r="F504" s="3">
        <v>8</v>
      </c>
      <c r="G504" s="3">
        <v>8</v>
      </c>
      <c r="H504" s="3"/>
      <c r="I504" s="3">
        <v>2.1360000000000001</v>
      </c>
      <c r="J504" s="3">
        <v>3.2320000000000002</v>
      </c>
      <c r="K504">
        <f t="shared" si="21"/>
        <v>7.72097425425408</v>
      </c>
      <c r="L504" s="3" t="s">
        <v>32</v>
      </c>
      <c r="M504" t="s">
        <v>25</v>
      </c>
      <c r="N504" s="3" t="s">
        <v>26</v>
      </c>
      <c r="O504" t="str">
        <f t="shared" si="22"/>
        <v>CG_D10_T1_O4.jpg</v>
      </c>
      <c r="Q504" s="2" t="s">
        <v>764</v>
      </c>
      <c r="T504" s="3" t="s">
        <v>807</v>
      </c>
      <c r="U504" t="str">
        <f>IF(H504&gt;0,IF(L504="live",H504*0.84,H504),"")</f>
        <v/>
      </c>
      <c r="V504" t="str">
        <f>IF(H504&gt;0,IF(L504="live",H504*0.87,H504),"")</f>
        <v/>
      </c>
      <c r="W504" s="3" t="s">
        <v>802</v>
      </c>
      <c r="Y504" t="s">
        <v>827</v>
      </c>
      <c r="Z504" t="s">
        <v>827</v>
      </c>
      <c r="AA504" t="s">
        <v>826</v>
      </c>
      <c r="AB504" t="str">
        <f t="shared" si="23"/>
        <v>remove</v>
      </c>
    </row>
    <row r="505" spans="1:28" x14ac:dyDescent="0.2">
      <c r="A505" s="10"/>
      <c r="B505" s="10" t="s">
        <v>52</v>
      </c>
      <c r="C505" s="10">
        <v>10</v>
      </c>
      <c r="D505" s="10" t="s">
        <v>22</v>
      </c>
      <c r="E505" s="10" t="s">
        <v>57</v>
      </c>
      <c r="F505" s="10">
        <v>8</v>
      </c>
      <c r="G505" s="10">
        <v>8</v>
      </c>
      <c r="H505" s="10"/>
      <c r="I505" s="10">
        <v>2.1360000000000001</v>
      </c>
      <c r="J505" s="10">
        <v>3.2320000000000002</v>
      </c>
      <c r="K505">
        <f t="shared" si="21"/>
        <v>7.72097425425408</v>
      </c>
      <c r="L505" s="10" t="s">
        <v>32</v>
      </c>
      <c r="M505" t="s">
        <v>25</v>
      </c>
      <c r="N505" s="10" t="s">
        <v>26</v>
      </c>
      <c r="O505" s="10" t="str">
        <f t="shared" si="22"/>
        <v>CG_D10_T1_O4.jpg</v>
      </c>
      <c r="P505" s="10"/>
      <c r="Q505" s="2" t="s">
        <v>764</v>
      </c>
      <c r="R505" s="10"/>
      <c r="S505" s="10"/>
      <c r="T505" t="s">
        <v>813</v>
      </c>
      <c r="W505" s="10" t="s">
        <v>802</v>
      </c>
      <c r="Y505" t="s">
        <v>826</v>
      </c>
      <c r="Z505" t="s">
        <v>826</v>
      </c>
      <c r="AA505" t="s">
        <v>826</v>
      </c>
      <c r="AB505" t="str">
        <f t="shared" si="23"/>
        <v/>
      </c>
    </row>
    <row r="506" spans="1:28" x14ac:dyDescent="0.2">
      <c r="B506" s="3" t="s">
        <v>52</v>
      </c>
      <c r="C506" s="3">
        <v>10</v>
      </c>
      <c r="D506" s="3" t="s">
        <v>22</v>
      </c>
      <c r="E506" s="3" t="s">
        <v>57</v>
      </c>
      <c r="F506" s="3">
        <v>9</v>
      </c>
      <c r="G506" s="3">
        <v>9</v>
      </c>
      <c r="H506" s="3"/>
      <c r="I506" s="3">
        <v>2.0640000000000001</v>
      </c>
      <c r="J506" s="3">
        <v>2.4630000000000001</v>
      </c>
      <c r="K506">
        <f t="shared" si="21"/>
        <v>5.4939164844787189</v>
      </c>
      <c r="L506" s="3" t="s">
        <v>32</v>
      </c>
      <c r="M506" t="s">
        <v>25</v>
      </c>
      <c r="N506" s="3" t="s">
        <v>26</v>
      </c>
      <c r="O506" t="str">
        <f t="shared" si="22"/>
        <v>CG_D10_T1_O4.jpg</v>
      </c>
      <c r="Q506" s="2" t="s">
        <v>764</v>
      </c>
      <c r="T506" s="3" t="s">
        <v>807</v>
      </c>
      <c r="U506" t="str">
        <f>IF(H506&gt;0,IF(L506="live",H506*0.84,H506),"")</f>
        <v/>
      </c>
      <c r="V506" t="str">
        <f>IF(H506&gt;0,IF(L506="live",H506*0.87,H506),"")</f>
        <v/>
      </c>
      <c r="W506" s="3" t="s">
        <v>802</v>
      </c>
      <c r="Y506" t="s">
        <v>827</v>
      </c>
      <c r="Z506" t="s">
        <v>827</v>
      </c>
      <c r="AA506" t="s">
        <v>826</v>
      </c>
      <c r="AB506" t="str">
        <f t="shared" si="23"/>
        <v>remove</v>
      </c>
    </row>
    <row r="507" spans="1:28" x14ac:dyDescent="0.2">
      <c r="A507" s="10"/>
      <c r="B507" s="10" t="s">
        <v>52</v>
      </c>
      <c r="C507" s="10">
        <v>10</v>
      </c>
      <c r="D507" s="10" t="s">
        <v>22</v>
      </c>
      <c r="E507" s="10" t="s">
        <v>57</v>
      </c>
      <c r="F507" s="10">
        <v>9</v>
      </c>
      <c r="G507" s="10">
        <v>9</v>
      </c>
      <c r="H507" s="10"/>
      <c r="I507" s="10">
        <v>2.0640000000000001</v>
      </c>
      <c r="J507" s="10">
        <v>2.4630000000000001</v>
      </c>
      <c r="K507">
        <f t="shared" si="21"/>
        <v>5.4939164844787189</v>
      </c>
      <c r="L507" s="10" t="s">
        <v>32</v>
      </c>
      <c r="M507" t="s">
        <v>25</v>
      </c>
      <c r="N507" s="10" t="s">
        <v>26</v>
      </c>
      <c r="O507" s="10" t="str">
        <f t="shared" si="22"/>
        <v>CG_D10_T1_O4.jpg</v>
      </c>
      <c r="P507" s="10"/>
      <c r="Q507" s="2" t="s">
        <v>764</v>
      </c>
      <c r="R507" s="10"/>
      <c r="S507" s="10"/>
      <c r="T507" t="s">
        <v>813</v>
      </c>
      <c r="W507" s="10" t="s">
        <v>802</v>
      </c>
      <c r="Y507" t="s">
        <v>826</v>
      </c>
      <c r="Z507" t="s">
        <v>826</v>
      </c>
      <c r="AA507" t="s">
        <v>826</v>
      </c>
      <c r="AB507" t="str">
        <f t="shared" si="23"/>
        <v/>
      </c>
    </row>
    <row r="508" spans="1:28" x14ac:dyDescent="0.2">
      <c r="B508" s="3" t="s">
        <v>52</v>
      </c>
      <c r="C508" s="3">
        <v>10</v>
      </c>
      <c r="D508" s="3" t="s">
        <v>22</v>
      </c>
      <c r="E508" s="3" t="s">
        <v>57</v>
      </c>
      <c r="F508" s="3">
        <v>10</v>
      </c>
      <c r="G508" s="3">
        <v>10</v>
      </c>
      <c r="H508" s="3"/>
      <c r="I508" s="3">
        <v>2.8090000000000002</v>
      </c>
      <c r="J508" s="3">
        <v>2.9660000000000002</v>
      </c>
      <c r="K508">
        <f t="shared" si="21"/>
        <v>12.253859050567858</v>
      </c>
      <c r="L508" s="3" t="s">
        <v>32</v>
      </c>
      <c r="M508" t="s">
        <v>25</v>
      </c>
      <c r="N508" s="3" t="s">
        <v>26</v>
      </c>
      <c r="O508" t="str">
        <f t="shared" si="22"/>
        <v>CG_D10_T1_O4.jpg</v>
      </c>
      <c r="Q508" s="2" t="s">
        <v>764</v>
      </c>
      <c r="T508" s="3" t="s">
        <v>807</v>
      </c>
      <c r="U508" t="str">
        <f>IF(H508&gt;0,IF(L508="live",H508*0.84,H508),"")</f>
        <v/>
      </c>
      <c r="V508" t="str">
        <f>IF(H508&gt;0,IF(L508="live",H508*0.87,H508),"")</f>
        <v/>
      </c>
      <c r="W508" s="3" t="s">
        <v>802</v>
      </c>
      <c r="Y508" t="s">
        <v>827</v>
      </c>
      <c r="Z508" t="s">
        <v>827</v>
      </c>
      <c r="AA508" t="s">
        <v>826</v>
      </c>
      <c r="AB508" t="str">
        <f t="shared" si="23"/>
        <v>remove</v>
      </c>
    </row>
    <row r="509" spans="1:28" x14ac:dyDescent="0.2">
      <c r="A509" s="10"/>
      <c r="B509" s="10" t="s">
        <v>52</v>
      </c>
      <c r="C509" s="10">
        <v>10</v>
      </c>
      <c r="D509" s="10" t="s">
        <v>22</v>
      </c>
      <c r="E509" s="10" t="s">
        <v>57</v>
      </c>
      <c r="F509" s="10">
        <v>10</v>
      </c>
      <c r="G509" s="10">
        <v>10</v>
      </c>
      <c r="H509" s="10"/>
      <c r="I509" s="10">
        <v>2.8090000000000002</v>
      </c>
      <c r="J509" s="10">
        <v>2.9660000000000002</v>
      </c>
      <c r="K509">
        <f t="shared" si="21"/>
        <v>12.253859050567858</v>
      </c>
      <c r="L509" s="10" t="s">
        <v>32</v>
      </c>
      <c r="M509" t="s">
        <v>25</v>
      </c>
      <c r="N509" s="10" t="s">
        <v>26</v>
      </c>
      <c r="O509" s="10" t="str">
        <f t="shared" si="22"/>
        <v>CG_D10_T1_O4.jpg</v>
      </c>
      <c r="P509" s="10"/>
      <c r="Q509" s="2" t="s">
        <v>764</v>
      </c>
      <c r="R509" s="10"/>
      <c r="S509" s="10"/>
      <c r="T509" t="s">
        <v>813</v>
      </c>
      <c r="W509" s="10" t="s">
        <v>802</v>
      </c>
      <c r="Y509" t="s">
        <v>826</v>
      </c>
      <c r="Z509" t="s">
        <v>826</v>
      </c>
      <c r="AA509" t="s">
        <v>826</v>
      </c>
      <c r="AB509" t="str">
        <f t="shared" si="23"/>
        <v/>
      </c>
    </row>
    <row r="510" spans="1:28" x14ac:dyDescent="0.2">
      <c r="B510" s="3" t="s">
        <v>52</v>
      </c>
      <c r="C510" s="3">
        <v>10</v>
      </c>
      <c r="D510" s="3" t="s">
        <v>22</v>
      </c>
      <c r="E510" s="3" t="s">
        <v>166</v>
      </c>
      <c r="F510" s="3">
        <v>1</v>
      </c>
      <c r="G510" s="3">
        <v>1</v>
      </c>
      <c r="H510" s="3"/>
      <c r="I510" s="3">
        <v>2.3660000000000001</v>
      </c>
      <c r="J510" s="3">
        <v>2.6070000000000002</v>
      </c>
      <c r="K510">
        <f t="shared" si="21"/>
        <v>7.6413266853723805</v>
      </c>
      <c r="L510" s="3" t="s">
        <v>32</v>
      </c>
      <c r="M510" t="s">
        <v>25</v>
      </c>
      <c r="N510" s="3" t="s">
        <v>26</v>
      </c>
      <c r="O510" t="str">
        <f t="shared" si="22"/>
        <v>CG_D10_T1_O5.jpg</v>
      </c>
      <c r="Q510" s="2" t="s">
        <v>764</v>
      </c>
      <c r="T510" s="3" t="s">
        <v>807</v>
      </c>
      <c r="U510" t="str">
        <f>IF(H510&gt;0,IF(L510="live",H510*0.84,H510),"")</f>
        <v/>
      </c>
      <c r="V510" t="str">
        <f>IF(H510&gt;0,IF(L510="live",H510*0.87,H510),"")</f>
        <v/>
      </c>
      <c r="W510" s="3" t="s">
        <v>802</v>
      </c>
      <c r="Y510" t="s">
        <v>827</v>
      </c>
      <c r="Z510" t="s">
        <v>827</v>
      </c>
      <c r="AA510" t="s">
        <v>826</v>
      </c>
      <c r="AB510" t="str">
        <f t="shared" si="23"/>
        <v>remove</v>
      </c>
    </row>
    <row r="511" spans="1:28" x14ac:dyDescent="0.2">
      <c r="A511" s="10"/>
      <c r="B511" s="10" t="s">
        <v>52</v>
      </c>
      <c r="C511" s="10">
        <v>10</v>
      </c>
      <c r="D511" s="10" t="s">
        <v>22</v>
      </c>
      <c r="E511" s="10" t="s">
        <v>166</v>
      </c>
      <c r="F511" s="10">
        <v>1</v>
      </c>
      <c r="G511" s="10">
        <v>1</v>
      </c>
      <c r="H511" s="10"/>
      <c r="I511" s="10">
        <v>2.3660000000000001</v>
      </c>
      <c r="J511" s="10">
        <v>2.6070000000000002</v>
      </c>
      <c r="K511">
        <f t="shared" si="21"/>
        <v>7.6413266853723805</v>
      </c>
      <c r="L511" s="10" t="s">
        <v>32</v>
      </c>
      <c r="M511" t="s">
        <v>25</v>
      </c>
      <c r="N511" s="10" t="s">
        <v>26</v>
      </c>
      <c r="O511" s="10" t="str">
        <f t="shared" si="22"/>
        <v>CG_D10_T1_O5.jpg</v>
      </c>
      <c r="P511" s="10"/>
      <c r="Q511" s="2" t="s">
        <v>764</v>
      </c>
      <c r="R511" s="10"/>
      <c r="S511" s="10"/>
      <c r="T511" t="s">
        <v>813</v>
      </c>
      <c r="W511" s="10" t="s">
        <v>802</v>
      </c>
      <c r="Y511" t="s">
        <v>826</v>
      </c>
      <c r="Z511" t="s">
        <v>826</v>
      </c>
      <c r="AA511" t="s">
        <v>826</v>
      </c>
      <c r="AB511" t="str">
        <f t="shared" si="23"/>
        <v/>
      </c>
    </row>
    <row r="512" spans="1:28" x14ac:dyDescent="0.2">
      <c r="B512" s="3" t="s">
        <v>52</v>
      </c>
      <c r="C512" s="3">
        <v>10</v>
      </c>
      <c r="D512" s="3" t="s">
        <v>22</v>
      </c>
      <c r="E512" s="3" t="s">
        <v>166</v>
      </c>
      <c r="F512" s="3">
        <v>2</v>
      </c>
      <c r="G512" s="3">
        <v>2</v>
      </c>
      <c r="H512" s="3"/>
      <c r="I512" s="3">
        <v>2.5339999999999998</v>
      </c>
      <c r="J512" s="3">
        <v>3.1219999999999999</v>
      </c>
      <c r="K512">
        <f t="shared" si="21"/>
        <v>10.496496741740144</v>
      </c>
      <c r="L512" s="3" t="s">
        <v>32</v>
      </c>
      <c r="M512" t="s">
        <v>25</v>
      </c>
      <c r="N512" s="3" t="s">
        <v>26</v>
      </c>
      <c r="O512" t="str">
        <f t="shared" si="22"/>
        <v>CG_D10_T1_O5.jpg</v>
      </c>
      <c r="Q512" s="2" t="s">
        <v>764</v>
      </c>
      <c r="T512" s="3" t="s">
        <v>807</v>
      </c>
      <c r="U512" t="str">
        <f>IF(H512&gt;0,IF(L512="live",H512*0.84,H512),"")</f>
        <v/>
      </c>
      <c r="V512" t="str">
        <f>IF(H512&gt;0,IF(L512="live",H512*0.87,H512),"")</f>
        <v/>
      </c>
      <c r="W512" s="3" t="s">
        <v>802</v>
      </c>
      <c r="Y512" t="s">
        <v>827</v>
      </c>
      <c r="Z512" t="s">
        <v>827</v>
      </c>
      <c r="AA512" t="s">
        <v>826</v>
      </c>
      <c r="AB512" t="str">
        <f t="shared" si="23"/>
        <v>remove</v>
      </c>
    </row>
    <row r="513" spans="1:28" x14ac:dyDescent="0.2">
      <c r="A513" s="10"/>
      <c r="B513" s="10" t="s">
        <v>52</v>
      </c>
      <c r="C513" s="10">
        <v>10</v>
      </c>
      <c r="D513" s="10" t="s">
        <v>22</v>
      </c>
      <c r="E513" s="10" t="s">
        <v>166</v>
      </c>
      <c r="F513" s="10">
        <v>2</v>
      </c>
      <c r="G513" s="10">
        <v>2</v>
      </c>
      <c r="H513" s="10"/>
      <c r="I513" s="10">
        <v>2.5339999999999998</v>
      </c>
      <c r="J513" s="10">
        <v>3.1219999999999999</v>
      </c>
      <c r="K513">
        <f t="shared" si="21"/>
        <v>10.496496741740144</v>
      </c>
      <c r="L513" s="10" t="s">
        <v>32</v>
      </c>
      <c r="M513" t="s">
        <v>25</v>
      </c>
      <c r="N513" s="10" t="s">
        <v>26</v>
      </c>
      <c r="O513" s="10" t="str">
        <f t="shared" si="22"/>
        <v>CG_D10_T1_O5.jpg</v>
      </c>
      <c r="P513" s="10"/>
      <c r="Q513" s="2" t="s">
        <v>764</v>
      </c>
      <c r="R513" s="10"/>
      <c r="S513" s="10"/>
      <c r="T513" t="s">
        <v>813</v>
      </c>
      <c r="W513" s="10" t="s">
        <v>802</v>
      </c>
      <c r="Y513" t="s">
        <v>826</v>
      </c>
      <c r="Z513" t="s">
        <v>826</v>
      </c>
      <c r="AA513" t="s">
        <v>826</v>
      </c>
      <c r="AB513" t="str">
        <f t="shared" si="23"/>
        <v/>
      </c>
    </row>
    <row r="514" spans="1:28" x14ac:dyDescent="0.2">
      <c r="B514" s="3" t="s">
        <v>52</v>
      </c>
      <c r="C514" s="3">
        <v>10</v>
      </c>
      <c r="D514" s="3" t="s">
        <v>22</v>
      </c>
      <c r="E514" s="3" t="s">
        <v>59</v>
      </c>
      <c r="F514" s="3">
        <v>1</v>
      </c>
      <c r="G514" s="3">
        <v>1</v>
      </c>
      <c r="H514" s="3"/>
      <c r="I514" s="3">
        <v>2.4420000000000002</v>
      </c>
      <c r="J514" s="3">
        <v>2.8580000000000001</v>
      </c>
      <c r="K514">
        <f t="shared" ref="K514:K577" si="24">IF(I514&gt;0,(J514*(I514^2))*(3.14159/6),"")</f>
        <v>8.9238404962726818</v>
      </c>
      <c r="L514" s="3" t="s">
        <v>32</v>
      </c>
      <c r="M514" t="s">
        <v>25</v>
      </c>
      <c r="N514" s="3" t="s">
        <v>26</v>
      </c>
      <c r="O514" t="str">
        <f t="shared" ref="O514:O577" si="25">"CG_D"&amp;C514&amp;"_"&amp;D514&amp;"_"&amp;E514&amp;".jpg"</f>
        <v>CG_D10_T1_O6.jpg</v>
      </c>
      <c r="Q514" s="2" t="s">
        <v>764</v>
      </c>
      <c r="T514" s="3" t="s">
        <v>807</v>
      </c>
      <c r="U514" t="str">
        <f>IF(H514&gt;0,IF(L514="live",H514*0.84,H514),"")</f>
        <v/>
      </c>
      <c r="V514" t="str">
        <f>IF(H514&gt;0,IF(L514="live",H514*0.87,H514),"")</f>
        <v/>
      </c>
      <c r="W514" s="3" t="s">
        <v>802</v>
      </c>
      <c r="Y514" t="s">
        <v>827</v>
      </c>
      <c r="Z514" t="s">
        <v>827</v>
      </c>
      <c r="AA514" t="s">
        <v>826</v>
      </c>
      <c r="AB514" t="str">
        <f t="shared" si="23"/>
        <v>remove</v>
      </c>
    </row>
    <row r="515" spans="1:28" x14ac:dyDescent="0.2">
      <c r="A515" s="10"/>
      <c r="B515" s="10" t="s">
        <v>52</v>
      </c>
      <c r="C515" s="10">
        <v>10</v>
      </c>
      <c r="D515" s="10" t="s">
        <v>22</v>
      </c>
      <c r="E515" s="10" t="s">
        <v>59</v>
      </c>
      <c r="F515" s="10">
        <v>1</v>
      </c>
      <c r="G515" s="10">
        <v>1</v>
      </c>
      <c r="H515" s="10"/>
      <c r="I515" s="10">
        <v>2.4420000000000002</v>
      </c>
      <c r="J515" s="10">
        <v>2.8580000000000001</v>
      </c>
      <c r="K515">
        <f t="shared" si="24"/>
        <v>8.9238404962726818</v>
      </c>
      <c r="L515" s="10" t="s">
        <v>32</v>
      </c>
      <c r="M515" t="s">
        <v>25</v>
      </c>
      <c r="N515" s="10" t="s">
        <v>26</v>
      </c>
      <c r="O515" s="10" t="str">
        <f t="shared" si="25"/>
        <v>CG_D10_T1_O6.jpg</v>
      </c>
      <c r="P515" s="10"/>
      <c r="Q515" s="2" t="s">
        <v>764</v>
      </c>
      <c r="R515" s="10"/>
      <c r="S515" s="10"/>
      <c r="T515" t="s">
        <v>813</v>
      </c>
      <c r="W515" s="10" t="s">
        <v>802</v>
      </c>
      <c r="Y515" t="s">
        <v>826</v>
      </c>
      <c r="Z515" t="s">
        <v>826</v>
      </c>
      <c r="AA515" t="s">
        <v>826</v>
      </c>
      <c r="AB515" t="str">
        <f t="shared" si="23"/>
        <v/>
      </c>
    </row>
    <row r="516" spans="1:28" x14ac:dyDescent="0.2">
      <c r="B516" s="3" t="s">
        <v>52</v>
      </c>
      <c r="C516" s="3">
        <v>10</v>
      </c>
      <c r="D516" s="3" t="s">
        <v>22</v>
      </c>
      <c r="E516" s="3" t="s">
        <v>59</v>
      </c>
      <c r="F516" s="3">
        <v>2</v>
      </c>
      <c r="G516" s="3">
        <v>2</v>
      </c>
      <c r="H516" s="3"/>
      <c r="I516" s="3">
        <v>2.4860000000000002</v>
      </c>
      <c r="J516" s="3">
        <v>3.5619999999999998</v>
      </c>
      <c r="K516">
        <f t="shared" si="24"/>
        <v>11.526419438623615</v>
      </c>
      <c r="L516" s="3" t="s">
        <v>32</v>
      </c>
      <c r="M516" t="s">
        <v>25</v>
      </c>
      <c r="N516" s="3" t="s">
        <v>26</v>
      </c>
      <c r="O516" t="str">
        <f t="shared" si="25"/>
        <v>CG_D10_T1_O6.jpg</v>
      </c>
      <c r="Q516" s="2" t="s">
        <v>764</v>
      </c>
      <c r="T516" s="3" t="s">
        <v>807</v>
      </c>
      <c r="U516" t="str">
        <f>IF(H516&gt;0,IF(L516="live",H516*0.84,H516),"")</f>
        <v/>
      </c>
      <c r="V516" t="str">
        <f>IF(H516&gt;0,IF(L516="live",H516*0.87,H516),"")</f>
        <v/>
      </c>
      <c r="W516" s="3" t="s">
        <v>802</v>
      </c>
      <c r="Y516" t="s">
        <v>827</v>
      </c>
      <c r="Z516" t="s">
        <v>827</v>
      </c>
      <c r="AA516" t="s">
        <v>826</v>
      </c>
      <c r="AB516" t="str">
        <f t="shared" si="23"/>
        <v>remove</v>
      </c>
    </row>
    <row r="517" spans="1:28" x14ac:dyDescent="0.2">
      <c r="A517" s="10"/>
      <c r="B517" s="10" t="s">
        <v>52</v>
      </c>
      <c r="C517" s="10">
        <v>10</v>
      </c>
      <c r="D517" s="10" t="s">
        <v>22</v>
      </c>
      <c r="E517" s="10" t="s">
        <v>59</v>
      </c>
      <c r="F517" s="10">
        <v>2</v>
      </c>
      <c r="G517" s="10">
        <v>2</v>
      </c>
      <c r="H517" s="10"/>
      <c r="I517" s="10">
        <v>2.4860000000000002</v>
      </c>
      <c r="J517" s="10">
        <v>3.5619999999999998</v>
      </c>
      <c r="K517">
        <f t="shared" si="24"/>
        <v>11.526419438623615</v>
      </c>
      <c r="L517" s="10" t="s">
        <v>32</v>
      </c>
      <c r="M517" t="s">
        <v>25</v>
      </c>
      <c r="N517" s="10" t="s">
        <v>26</v>
      </c>
      <c r="O517" s="10" t="str">
        <f t="shared" si="25"/>
        <v>CG_D10_T1_O6.jpg</v>
      </c>
      <c r="P517" s="10"/>
      <c r="Q517" s="2" t="s">
        <v>764</v>
      </c>
      <c r="R517" s="10"/>
      <c r="S517" s="10"/>
      <c r="T517" t="s">
        <v>813</v>
      </c>
      <c r="W517" s="10" t="s">
        <v>802</v>
      </c>
      <c r="Y517" t="s">
        <v>826</v>
      </c>
      <c r="Z517" t="s">
        <v>826</v>
      </c>
      <c r="AA517" t="s">
        <v>826</v>
      </c>
      <c r="AB517" t="str">
        <f t="shared" si="23"/>
        <v/>
      </c>
    </row>
    <row r="518" spans="1:28" x14ac:dyDescent="0.2">
      <c r="B518" s="3" t="s">
        <v>52</v>
      </c>
      <c r="C518" s="3">
        <v>10</v>
      </c>
      <c r="D518" s="3" t="s">
        <v>22</v>
      </c>
      <c r="E518" s="3" t="s">
        <v>59</v>
      </c>
      <c r="F518" s="3">
        <v>3</v>
      </c>
      <c r="G518" s="3">
        <v>3</v>
      </c>
      <c r="H518" s="3"/>
      <c r="I518" s="3">
        <v>2.4700000000000002</v>
      </c>
      <c r="J518" s="3">
        <v>2.6219999999999999</v>
      </c>
      <c r="K518">
        <f t="shared" si="24"/>
        <v>8.3757720503470008</v>
      </c>
      <c r="L518" s="3" t="s">
        <v>32</v>
      </c>
      <c r="M518" t="s">
        <v>25</v>
      </c>
      <c r="N518" s="3" t="s">
        <v>26</v>
      </c>
      <c r="O518" t="str">
        <f t="shared" si="25"/>
        <v>CG_D10_T1_O6.jpg</v>
      </c>
      <c r="Q518" s="2" t="s">
        <v>764</v>
      </c>
      <c r="T518" s="3" t="s">
        <v>807</v>
      </c>
      <c r="U518" t="str">
        <f>IF(H518&gt;0,IF(L518="live",H518*0.84,H518),"")</f>
        <v/>
      </c>
      <c r="V518" t="str">
        <f>IF(H518&gt;0,IF(L518="live",H518*0.87,H518),"")</f>
        <v/>
      </c>
      <c r="W518" s="3" t="s">
        <v>802</v>
      </c>
      <c r="Y518" t="s">
        <v>827</v>
      </c>
      <c r="Z518" t="s">
        <v>827</v>
      </c>
      <c r="AA518" t="s">
        <v>826</v>
      </c>
      <c r="AB518" t="str">
        <f t="shared" si="23"/>
        <v>remove</v>
      </c>
    </row>
    <row r="519" spans="1:28" x14ac:dyDescent="0.2">
      <c r="A519" s="10"/>
      <c r="B519" s="10" t="s">
        <v>52</v>
      </c>
      <c r="C519" s="10">
        <v>10</v>
      </c>
      <c r="D519" s="10" t="s">
        <v>22</v>
      </c>
      <c r="E519" s="10" t="s">
        <v>59</v>
      </c>
      <c r="F519" s="10">
        <v>3</v>
      </c>
      <c r="G519" s="10">
        <v>3</v>
      </c>
      <c r="H519" s="10"/>
      <c r="I519" s="10">
        <v>2.4700000000000002</v>
      </c>
      <c r="J519" s="10">
        <v>2.6219999999999999</v>
      </c>
      <c r="K519">
        <f t="shared" si="24"/>
        <v>8.3757720503470008</v>
      </c>
      <c r="L519" s="10" t="s">
        <v>32</v>
      </c>
      <c r="M519" t="s">
        <v>25</v>
      </c>
      <c r="N519" s="10" t="s">
        <v>26</v>
      </c>
      <c r="O519" s="10" t="str">
        <f t="shared" si="25"/>
        <v>CG_D10_T1_O6.jpg</v>
      </c>
      <c r="P519" s="10"/>
      <c r="Q519" s="2" t="s">
        <v>764</v>
      </c>
      <c r="R519" s="10"/>
      <c r="S519" s="10"/>
      <c r="T519" t="s">
        <v>813</v>
      </c>
      <c r="W519" s="10" t="s">
        <v>802</v>
      </c>
      <c r="Y519" t="s">
        <v>826</v>
      </c>
      <c r="Z519" t="s">
        <v>826</v>
      </c>
      <c r="AA519" t="s">
        <v>826</v>
      </c>
      <c r="AB519" t="str">
        <f t="shared" si="23"/>
        <v/>
      </c>
    </row>
    <row r="520" spans="1:28" x14ac:dyDescent="0.2">
      <c r="B520" s="3" t="s">
        <v>52</v>
      </c>
      <c r="C520" s="3">
        <v>10</v>
      </c>
      <c r="D520" s="3" t="s">
        <v>22</v>
      </c>
      <c r="E520" s="3" t="s">
        <v>59</v>
      </c>
      <c r="F520" s="3">
        <v>4</v>
      </c>
      <c r="G520" s="3">
        <v>4</v>
      </c>
      <c r="H520" s="3"/>
      <c r="I520" s="3">
        <v>2.4980000000000002</v>
      </c>
      <c r="J520" s="3">
        <v>2.5649999999999999</v>
      </c>
      <c r="K520">
        <f t="shared" si="24"/>
        <v>8.3805108561188995</v>
      </c>
      <c r="L520" s="3" t="s">
        <v>32</v>
      </c>
      <c r="M520" t="s">
        <v>25</v>
      </c>
      <c r="N520" s="3" t="s">
        <v>26</v>
      </c>
      <c r="O520" t="str">
        <f t="shared" si="25"/>
        <v>CG_D10_T1_O6.jpg</v>
      </c>
      <c r="Q520" s="2" t="s">
        <v>764</v>
      </c>
      <c r="T520" s="3" t="s">
        <v>807</v>
      </c>
      <c r="U520" t="str">
        <f>IF(H520&gt;0,IF(L520="live",H520*0.84,H520),"")</f>
        <v/>
      </c>
      <c r="V520" t="str">
        <f>IF(H520&gt;0,IF(L520="live",H520*0.87,H520),"")</f>
        <v/>
      </c>
      <c r="W520" s="3" t="s">
        <v>802</v>
      </c>
      <c r="Y520" t="s">
        <v>827</v>
      </c>
      <c r="Z520" t="s">
        <v>827</v>
      </c>
      <c r="AA520" t="s">
        <v>826</v>
      </c>
      <c r="AB520" t="str">
        <f t="shared" ref="AB520:AB583" si="26">IF(AND(Y520="check",T520="yolk.vol"),"remove","")</f>
        <v>remove</v>
      </c>
    </row>
    <row r="521" spans="1:28" x14ac:dyDescent="0.2">
      <c r="A521" s="10"/>
      <c r="B521" s="10" t="s">
        <v>52</v>
      </c>
      <c r="C521" s="10">
        <v>10</v>
      </c>
      <c r="D521" s="10" t="s">
        <v>22</v>
      </c>
      <c r="E521" s="10" t="s">
        <v>59</v>
      </c>
      <c r="F521" s="10">
        <v>4</v>
      </c>
      <c r="G521" s="10">
        <v>4</v>
      </c>
      <c r="H521" s="10"/>
      <c r="I521" s="10">
        <v>2.4980000000000002</v>
      </c>
      <c r="J521" s="10">
        <v>2.5649999999999999</v>
      </c>
      <c r="K521">
        <f t="shared" si="24"/>
        <v>8.3805108561188995</v>
      </c>
      <c r="L521" s="10" t="s">
        <v>32</v>
      </c>
      <c r="M521" t="s">
        <v>25</v>
      </c>
      <c r="N521" s="10" t="s">
        <v>26</v>
      </c>
      <c r="O521" s="10" t="str">
        <f t="shared" si="25"/>
        <v>CG_D10_T1_O6.jpg</v>
      </c>
      <c r="P521" s="10"/>
      <c r="Q521" s="2" t="s">
        <v>764</v>
      </c>
      <c r="R521" s="10"/>
      <c r="S521" s="10"/>
      <c r="T521" t="s">
        <v>813</v>
      </c>
      <c r="W521" s="10" t="s">
        <v>802</v>
      </c>
      <c r="Y521" t="s">
        <v>826</v>
      </c>
      <c r="Z521" t="s">
        <v>826</v>
      </c>
      <c r="AA521" t="s">
        <v>826</v>
      </c>
      <c r="AB521" t="str">
        <f t="shared" si="26"/>
        <v/>
      </c>
    </row>
    <row r="522" spans="1:28" x14ac:dyDescent="0.2">
      <c r="B522" s="3" t="s">
        <v>52</v>
      </c>
      <c r="C522" s="3">
        <v>10</v>
      </c>
      <c r="D522" s="3" t="s">
        <v>22</v>
      </c>
      <c r="E522" s="3" t="s">
        <v>59</v>
      </c>
      <c r="F522" s="3">
        <v>5</v>
      </c>
      <c r="G522" s="3">
        <v>5</v>
      </c>
      <c r="H522" s="3"/>
      <c r="I522" s="3">
        <v>2.9159999999999999</v>
      </c>
      <c r="J522" s="3">
        <v>3.2909999999999999</v>
      </c>
      <c r="K522">
        <f t="shared" si="24"/>
        <v>14.652143960923437</v>
      </c>
      <c r="L522" s="3" t="s">
        <v>32</v>
      </c>
      <c r="M522" t="s">
        <v>25</v>
      </c>
      <c r="N522" s="3" t="s">
        <v>26</v>
      </c>
      <c r="O522" t="str">
        <f t="shared" si="25"/>
        <v>CG_D10_T1_O6.jpg</v>
      </c>
      <c r="Q522" s="2" t="s">
        <v>764</v>
      </c>
      <c r="T522" s="3" t="s">
        <v>807</v>
      </c>
      <c r="U522" t="str">
        <f>IF(H522&gt;0,IF(L522="live",H522*0.84,H522),"")</f>
        <v/>
      </c>
      <c r="V522" t="str">
        <f>IF(H522&gt;0,IF(L522="live",H522*0.87,H522),"")</f>
        <v/>
      </c>
      <c r="W522" s="3" t="s">
        <v>802</v>
      </c>
      <c r="Y522" t="s">
        <v>827</v>
      </c>
      <c r="Z522" t="s">
        <v>827</v>
      </c>
      <c r="AA522" t="s">
        <v>826</v>
      </c>
      <c r="AB522" t="str">
        <f t="shared" si="26"/>
        <v>remove</v>
      </c>
    </row>
    <row r="523" spans="1:28" x14ac:dyDescent="0.2">
      <c r="A523" s="10"/>
      <c r="B523" s="10" t="s">
        <v>52</v>
      </c>
      <c r="C523" s="10">
        <v>10</v>
      </c>
      <c r="D523" s="10" t="s">
        <v>22</v>
      </c>
      <c r="E523" s="10" t="s">
        <v>59</v>
      </c>
      <c r="F523" s="10">
        <v>5</v>
      </c>
      <c r="G523" s="10">
        <v>5</v>
      </c>
      <c r="H523" s="10"/>
      <c r="I523" s="10">
        <v>2.9159999999999999</v>
      </c>
      <c r="J523" s="10">
        <v>3.2909999999999999</v>
      </c>
      <c r="K523">
        <f t="shared" si="24"/>
        <v>14.652143960923437</v>
      </c>
      <c r="L523" s="10" t="s">
        <v>32</v>
      </c>
      <c r="M523" t="s">
        <v>25</v>
      </c>
      <c r="N523" s="10" t="s">
        <v>26</v>
      </c>
      <c r="O523" s="10" t="str">
        <f t="shared" si="25"/>
        <v>CG_D10_T1_O6.jpg</v>
      </c>
      <c r="P523" s="10"/>
      <c r="Q523" s="2" t="s">
        <v>764</v>
      </c>
      <c r="R523" s="10"/>
      <c r="S523" s="10"/>
      <c r="T523" t="s">
        <v>813</v>
      </c>
      <c r="W523" s="10" t="s">
        <v>802</v>
      </c>
      <c r="Y523" t="s">
        <v>826</v>
      </c>
      <c r="Z523" t="s">
        <v>826</v>
      </c>
      <c r="AA523" t="s">
        <v>826</v>
      </c>
      <c r="AB523" t="str">
        <f t="shared" si="26"/>
        <v/>
      </c>
    </row>
    <row r="524" spans="1:28" x14ac:dyDescent="0.2">
      <c r="B524" s="3" t="s">
        <v>52</v>
      </c>
      <c r="C524" s="3">
        <v>10</v>
      </c>
      <c r="D524" s="3" t="s">
        <v>22</v>
      </c>
      <c r="E524" s="3" t="s">
        <v>59</v>
      </c>
      <c r="F524" s="3">
        <v>6</v>
      </c>
      <c r="G524" s="3">
        <v>6</v>
      </c>
      <c r="H524" s="3"/>
      <c r="I524" s="3">
        <v>2.6190000000000002</v>
      </c>
      <c r="J524" s="3">
        <v>3.25</v>
      </c>
      <c r="K524">
        <f t="shared" si="24"/>
        <v>11.672197119911251</v>
      </c>
      <c r="L524" s="3" t="s">
        <v>32</v>
      </c>
      <c r="M524" t="s">
        <v>25</v>
      </c>
      <c r="N524" s="3" t="s">
        <v>26</v>
      </c>
      <c r="O524" t="str">
        <f t="shared" si="25"/>
        <v>CG_D10_T1_O6.jpg</v>
      </c>
      <c r="Q524" s="2" t="s">
        <v>764</v>
      </c>
      <c r="T524" s="3" t="s">
        <v>807</v>
      </c>
      <c r="U524" t="str">
        <f>IF(H524&gt;0,IF(L524="live",H524*0.84,H524),"")</f>
        <v/>
      </c>
      <c r="V524" t="str">
        <f>IF(H524&gt;0,IF(L524="live",H524*0.87,H524),"")</f>
        <v/>
      </c>
      <c r="W524" s="3" t="s">
        <v>802</v>
      </c>
      <c r="Y524" t="s">
        <v>827</v>
      </c>
      <c r="Z524" t="s">
        <v>827</v>
      </c>
      <c r="AA524" t="s">
        <v>826</v>
      </c>
      <c r="AB524" t="str">
        <f t="shared" si="26"/>
        <v>remove</v>
      </c>
    </row>
    <row r="525" spans="1:28" x14ac:dyDescent="0.2">
      <c r="A525" s="10"/>
      <c r="B525" s="10" t="s">
        <v>52</v>
      </c>
      <c r="C525" s="10">
        <v>10</v>
      </c>
      <c r="D525" s="10" t="s">
        <v>22</v>
      </c>
      <c r="E525" s="10" t="s">
        <v>59</v>
      </c>
      <c r="F525" s="10">
        <v>6</v>
      </c>
      <c r="G525" s="10">
        <v>6</v>
      </c>
      <c r="H525" s="10"/>
      <c r="I525" s="10">
        <v>2.6190000000000002</v>
      </c>
      <c r="J525" s="10">
        <v>3.25</v>
      </c>
      <c r="K525">
        <f t="shared" si="24"/>
        <v>11.672197119911251</v>
      </c>
      <c r="L525" s="10" t="s">
        <v>32</v>
      </c>
      <c r="M525" t="s">
        <v>25</v>
      </c>
      <c r="N525" s="10" t="s">
        <v>26</v>
      </c>
      <c r="O525" s="10" t="str">
        <f t="shared" si="25"/>
        <v>CG_D10_T1_O6.jpg</v>
      </c>
      <c r="P525" s="10"/>
      <c r="Q525" s="2" t="s">
        <v>764</v>
      </c>
      <c r="R525" s="10"/>
      <c r="S525" s="10"/>
      <c r="T525" t="s">
        <v>813</v>
      </c>
      <c r="W525" s="10" t="s">
        <v>802</v>
      </c>
      <c r="Y525" t="s">
        <v>826</v>
      </c>
      <c r="Z525" t="s">
        <v>826</v>
      </c>
      <c r="AA525" t="s">
        <v>826</v>
      </c>
      <c r="AB525" t="str">
        <f t="shared" si="26"/>
        <v/>
      </c>
    </row>
    <row r="526" spans="1:28" x14ac:dyDescent="0.2">
      <c r="B526" s="3" t="s">
        <v>52</v>
      </c>
      <c r="C526" s="3">
        <v>10</v>
      </c>
      <c r="D526" s="3" t="s">
        <v>22</v>
      </c>
      <c r="E526" s="3" t="s">
        <v>59</v>
      </c>
      <c r="F526" s="3">
        <v>7</v>
      </c>
      <c r="G526" s="3">
        <v>7</v>
      </c>
      <c r="H526" s="3"/>
      <c r="I526" s="3">
        <v>2.4729999999999999</v>
      </c>
      <c r="J526" s="3">
        <v>2.5099999999999998</v>
      </c>
      <c r="K526">
        <f t="shared" si="24"/>
        <v>8.0374856339110146</v>
      </c>
      <c r="L526" s="3" t="s">
        <v>32</v>
      </c>
      <c r="M526" t="s">
        <v>25</v>
      </c>
      <c r="N526" s="3" t="s">
        <v>26</v>
      </c>
      <c r="O526" t="str">
        <f t="shared" si="25"/>
        <v>CG_D10_T1_O6.jpg</v>
      </c>
      <c r="Q526" s="2" t="s">
        <v>764</v>
      </c>
      <c r="T526" s="3" t="s">
        <v>807</v>
      </c>
      <c r="U526" t="str">
        <f>IF(H526&gt;0,IF(L526="live",H526*0.84,H526),"")</f>
        <v/>
      </c>
      <c r="V526" t="str">
        <f>IF(H526&gt;0,IF(L526="live",H526*0.87,H526),"")</f>
        <v/>
      </c>
      <c r="W526" s="3" t="s">
        <v>802</v>
      </c>
      <c r="Y526" t="s">
        <v>827</v>
      </c>
      <c r="Z526" t="s">
        <v>827</v>
      </c>
      <c r="AA526" t="s">
        <v>826</v>
      </c>
      <c r="AB526" t="str">
        <f t="shared" si="26"/>
        <v>remove</v>
      </c>
    </row>
    <row r="527" spans="1:28" x14ac:dyDescent="0.2">
      <c r="A527" s="10"/>
      <c r="B527" s="10" t="s">
        <v>52</v>
      </c>
      <c r="C527" s="10">
        <v>10</v>
      </c>
      <c r="D527" s="10" t="s">
        <v>22</v>
      </c>
      <c r="E527" s="10" t="s">
        <v>59</v>
      </c>
      <c r="F527" s="10">
        <v>7</v>
      </c>
      <c r="G527" s="10">
        <v>7</v>
      </c>
      <c r="H527" s="10"/>
      <c r="I527" s="10">
        <v>2.4729999999999999</v>
      </c>
      <c r="J527" s="10">
        <v>2.5099999999999998</v>
      </c>
      <c r="K527">
        <f t="shared" si="24"/>
        <v>8.0374856339110146</v>
      </c>
      <c r="L527" s="10" t="s">
        <v>32</v>
      </c>
      <c r="M527" t="s">
        <v>25</v>
      </c>
      <c r="N527" s="10" t="s">
        <v>26</v>
      </c>
      <c r="O527" s="10" t="str">
        <f t="shared" si="25"/>
        <v>CG_D10_T1_O6.jpg</v>
      </c>
      <c r="P527" s="10"/>
      <c r="Q527" s="2" t="s">
        <v>764</v>
      </c>
      <c r="R527" s="10"/>
      <c r="S527" s="10"/>
      <c r="T527" t="s">
        <v>813</v>
      </c>
      <c r="W527" s="10" t="s">
        <v>802</v>
      </c>
      <c r="Y527" t="s">
        <v>826</v>
      </c>
      <c r="Z527" t="s">
        <v>826</v>
      </c>
      <c r="AA527" t="s">
        <v>826</v>
      </c>
      <c r="AB527" t="str">
        <f t="shared" si="26"/>
        <v/>
      </c>
    </row>
    <row r="528" spans="1:28" x14ac:dyDescent="0.2">
      <c r="B528" s="3" t="s">
        <v>52</v>
      </c>
      <c r="C528" s="3">
        <v>10</v>
      </c>
      <c r="D528" s="3" t="s">
        <v>22</v>
      </c>
      <c r="E528" s="3" t="s">
        <v>59</v>
      </c>
      <c r="F528" s="3">
        <v>8</v>
      </c>
      <c r="G528" s="3">
        <v>8</v>
      </c>
      <c r="H528" s="3"/>
      <c r="I528" s="3">
        <v>2.327</v>
      </c>
      <c r="J528" s="3">
        <v>2.419</v>
      </c>
      <c r="K528">
        <f t="shared" si="24"/>
        <v>6.8584644270348472</v>
      </c>
      <c r="L528" s="3" t="s">
        <v>32</v>
      </c>
      <c r="M528" t="s">
        <v>25</v>
      </c>
      <c r="N528" s="3" t="s">
        <v>26</v>
      </c>
      <c r="O528" t="str">
        <f t="shared" si="25"/>
        <v>CG_D10_T1_O6.jpg</v>
      </c>
      <c r="Q528" s="2" t="s">
        <v>764</v>
      </c>
      <c r="T528" s="3" t="s">
        <v>807</v>
      </c>
      <c r="U528" t="str">
        <f>IF(H528&gt;0,IF(L528="live",H528*0.84,H528),"")</f>
        <v/>
      </c>
      <c r="V528" t="str">
        <f>IF(H528&gt;0,IF(L528="live",H528*0.87,H528),"")</f>
        <v/>
      </c>
      <c r="W528" s="3" t="s">
        <v>802</v>
      </c>
      <c r="Y528" t="s">
        <v>827</v>
      </c>
      <c r="Z528" t="s">
        <v>827</v>
      </c>
      <c r="AA528" t="s">
        <v>826</v>
      </c>
      <c r="AB528" t="str">
        <f t="shared" si="26"/>
        <v>remove</v>
      </c>
    </row>
    <row r="529" spans="1:28" x14ac:dyDescent="0.2">
      <c r="A529" s="10"/>
      <c r="B529" s="10" t="s">
        <v>52</v>
      </c>
      <c r="C529" s="10">
        <v>10</v>
      </c>
      <c r="D529" s="10" t="s">
        <v>22</v>
      </c>
      <c r="E529" s="10" t="s">
        <v>59</v>
      </c>
      <c r="F529" s="10">
        <v>8</v>
      </c>
      <c r="G529" s="10">
        <v>8</v>
      </c>
      <c r="H529" s="10"/>
      <c r="I529" s="10">
        <v>2.327</v>
      </c>
      <c r="J529" s="10">
        <v>2.419</v>
      </c>
      <c r="K529">
        <f t="shared" si="24"/>
        <v>6.8584644270348472</v>
      </c>
      <c r="L529" s="10" t="s">
        <v>32</v>
      </c>
      <c r="M529" t="s">
        <v>25</v>
      </c>
      <c r="N529" s="10" t="s">
        <v>26</v>
      </c>
      <c r="O529" s="10" t="str">
        <f t="shared" si="25"/>
        <v>CG_D10_T1_O6.jpg</v>
      </c>
      <c r="P529" s="10"/>
      <c r="Q529" s="2" t="s">
        <v>764</v>
      </c>
      <c r="R529" s="10"/>
      <c r="S529" s="10"/>
      <c r="T529" t="s">
        <v>813</v>
      </c>
      <c r="W529" s="10" t="s">
        <v>802</v>
      </c>
      <c r="Y529" t="s">
        <v>826</v>
      </c>
      <c r="Z529" t="s">
        <v>826</v>
      </c>
      <c r="AA529" t="s">
        <v>826</v>
      </c>
      <c r="AB529" t="str">
        <f t="shared" si="26"/>
        <v/>
      </c>
    </row>
    <row r="530" spans="1:28" x14ac:dyDescent="0.2">
      <c r="B530" s="3" t="s">
        <v>52</v>
      </c>
      <c r="C530" s="3">
        <v>10</v>
      </c>
      <c r="D530" s="3" t="s">
        <v>22</v>
      </c>
      <c r="E530" s="3" t="s">
        <v>59</v>
      </c>
      <c r="F530" s="3">
        <v>9</v>
      </c>
      <c r="G530" s="3">
        <v>9</v>
      </c>
      <c r="H530" s="3"/>
      <c r="I530" s="3">
        <v>2.5910000000000002</v>
      </c>
      <c r="J530" s="3">
        <v>2.98</v>
      </c>
      <c r="K530">
        <f t="shared" si="24"/>
        <v>10.474886973539034</v>
      </c>
      <c r="L530" s="3" t="s">
        <v>32</v>
      </c>
      <c r="M530" t="s">
        <v>25</v>
      </c>
      <c r="N530" s="3" t="s">
        <v>26</v>
      </c>
      <c r="O530" t="str">
        <f t="shared" si="25"/>
        <v>CG_D10_T1_O6.jpg</v>
      </c>
      <c r="Q530" s="2" t="s">
        <v>764</v>
      </c>
      <c r="T530" s="3" t="s">
        <v>807</v>
      </c>
      <c r="U530" t="str">
        <f>IF(H530&gt;0,IF(L530="live",H530*0.84,H530),"")</f>
        <v/>
      </c>
      <c r="V530" t="str">
        <f>IF(H530&gt;0,IF(L530="live",H530*0.87,H530),"")</f>
        <v/>
      </c>
      <c r="W530" s="3" t="s">
        <v>802</v>
      </c>
      <c r="Y530" t="s">
        <v>827</v>
      </c>
      <c r="Z530" t="s">
        <v>827</v>
      </c>
      <c r="AA530" t="s">
        <v>826</v>
      </c>
      <c r="AB530" t="str">
        <f t="shared" si="26"/>
        <v>remove</v>
      </c>
    </row>
    <row r="531" spans="1:28" x14ac:dyDescent="0.2">
      <c r="A531" s="10"/>
      <c r="B531" s="10" t="s">
        <v>52</v>
      </c>
      <c r="C531" s="10">
        <v>10</v>
      </c>
      <c r="D531" s="10" t="s">
        <v>22</v>
      </c>
      <c r="E531" s="10" t="s">
        <v>59</v>
      </c>
      <c r="F531" s="10">
        <v>9</v>
      </c>
      <c r="G531" s="10">
        <v>9</v>
      </c>
      <c r="H531" s="10"/>
      <c r="I531" s="10">
        <v>2.5910000000000002</v>
      </c>
      <c r="J531" s="10">
        <v>2.98</v>
      </c>
      <c r="K531">
        <f t="shared" si="24"/>
        <v>10.474886973539034</v>
      </c>
      <c r="L531" s="10" t="s">
        <v>32</v>
      </c>
      <c r="M531" t="s">
        <v>25</v>
      </c>
      <c r="N531" s="10" t="s">
        <v>26</v>
      </c>
      <c r="O531" s="10" t="str">
        <f t="shared" si="25"/>
        <v>CG_D10_T1_O6.jpg</v>
      </c>
      <c r="P531" s="10"/>
      <c r="Q531" s="2" t="s">
        <v>764</v>
      </c>
      <c r="R531" s="10"/>
      <c r="S531" s="10"/>
      <c r="T531" t="s">
        <v>813</v>
      </c>
      <c r="W531" s="10" t="s">
        <v>802</v>
      </c>
      <c r="Y531" t="s">
        <v>826</v>
      </c>
      <c r="Z531" t="s">
        <v>826</v>
      </c>
      <c r="AA531" t="s">
        <v>826</v>
      </c>
      <c r="AB531" t="str">
        <f t="shared" si="26"/>
        <v/>
      </c>
    </row>
    <row r="532" spans="1:28" x14ac:dyDescent="0.2">
      <c r="B532" s="3" t="s">
        <v>52</v>
      </c>
      <c r="C532" s="3">
        <v>10</v>
      </c>
      <c r="D532" s="3" t="s">
        <v>22</v>
      </c>
      <c r="E532" s="3" t="s">
        <v>59</v>
      </c>
      <c r="F532" s="3">
        <v>10</v>
      </c>
      <c r="G532" s="3">
        <v>10</v>
      </c>
      <c r="H532" s="3"/>
      <c r="I532" s="3">
        <v>2.6909999999999998</v>
      </c>
      <c r="J532" s="3">
        <v>3.3340000000000001</v>
      </c>
      <c r="K532">
        <f t="shared" si="24"/>
        <v>12.641285693138308</v>
      </c>
      <c r="L532" s="3" t="s">
        <v>32</v>
      </c>
      <c r="M532" t="s">
        <v>25</v>
      </c>
      <c r="N532" s="3" t="s">
        <v>26</v>
      </c>
      <c r="O532" t="str">
        <f t="shared" si="25"/>
        <v>CG_D10_T1_O6.jpg</v>
      </c>
      <c r="Q532" s="2" t="s">
        <v>764</v>
      </c>
      <c r="T532" s="3" t="s">
        <v>807</v>
      </c>
      <c r="U532" t="str">
        <f>IF(H532&gt;0,IF(L532="live",H532*0.84,H532),"")</f>
        <v/>
      </c>
      <c r="V532" t="str">
        <f>IF(H532&gt;0,IF(L532="live",H532*0.87,H532),"")</f>
        <v/>
      </c>
      <c r="W532" s="3" t="s">
        <v>802</v>
      </c>
      <c r="Y532" t="s">
        <v>827</v>
      </c>
      <c r="Z532" t="s">
        <v>827</v>
      </c>
      <c r="AA532" t="s">
        <v>826</v>
      </c>
      <c r="AB532" t="str">
        <f t="shared" si="26"/>
        <v>remove</v>
      </c>
    </row>
    <row r="533" spans="1:28" x14ac:dyDescent="0.2">
      <c r="A533" s="10"/>
      <c r="B533" s="10" t="s">
        <v>52</v>
      </c>
      <c r="C533" s="10">
        <v>10</v>
      </c>
      <c r="D533" s="10" t="s">
        <v>22</v>
      </c>
      <c r="E533" s="10" t="s">
        <v>59</v>
      </c>
      <c r="F533" s="10">
        <v>10</v>
      </c>
      <c r="G533" s="10">
        <v>10</v>
      </c>
      <c r="H533" s="10"/>
      <c r="I533" s="10">
        <v>2.6909999999999998</v>
      </c>
      <c r="J533" s="10">
        <v>3.3340000000000001</v>
      </c>
      <c r="K533">
        <f t="shared" si="24"/>
        <v>12.641285693138308</v>
      </c>
      <c r="L533" s="10" t="s">
        <v>32</v>
      </c>
      <c r="M533" t="s">
        <v>25</v>
      </c>
      <c r="N533" s="10" t="s">
        <v>26</v>
      </c>
      <c r="O533" s="10" t="str">
        <f t="shared" si="25"/>
        <v>CG_D10_T1_O6.jpg</v>
      </c>
      <c r="P533" s="10"/>
      <c r="Q533" s="2" t="s">
        <v>764</v>
      </c>
      <c r="R533" s="10"/>
      <c r="S533" s="10"/>
      <c r="T533" t="s">
        <v>813</v>
      </c>
      <c r="W533" s="10" t="s">
        <v>802</v>
      </c>
      <c r="Y533" t="s">
        <v>826</v>
      </c>
      <c r="Z533" t="s">
        <v>826</v>
      </c>
      <c r="AA533" t="s">
        <v>826</v>
      </c>
      <c r="AB533" t="str">
        <f t="shared" si="26"/>
        <v/>
      </c>
    </row>
    <row r="534" spans="1:28" x14ac:dyDescent="0.2">
      <c r="A534" s="10"/>
      <c r="B534" s="10" t="s">
        <v>21</v>
      </c>
      <c r="C534" s="10">
        <v>15</v>
      </c>
      <c r="D534" s="10" t="s">
        <v>22</v>
      </c>
      <c r="E534" s="10" t="s">
        <v>43</v>
      </c>
      <c r="F534" s="10">
        <v>1</v>
      </c>
      <c r="G534" s="10">
        <v>1</v>
      </c>
      <c r="H534" s="10"/>
      <c r="I534" s="10">
        <v>2.859</v>
      </c>
      <c r="J534" s="10">
        <v>3.0110000000000001</v>
      </c>
      <c r="K534">
        <f t="shared" si="24"/>
        <v>12.886569540548113</v>
      </c>
      <c r="L534" s="10" t="s">
        <v>32</v>
      </c>
      <c r="M534" t="s">
        <v>25</v>
      </c>
      <c r="N534" s="10" t="s">
        <v>26</v>
      </c>
      <c r="O534" s="10" t="str">
        <f t="shared" si="25"/>
        <v>CG_D15_T1_K1.jpg</v>
      </c>
      <c r="P534" s="10"/>
      <c r="Q534" s="2" t="s">
        <v>764</v>
      </c>
      <c r="R534" s="10"/>
      <c r="S534" s="10"/>
      <c r="T534" t="s">
        <v>813</v>
      </c>
      <c r="W534" s="10"/>
      <c r="Y534" t="s">
        <v>826</v>
      </c>
      <c r="Z534" t="s">
        <v>826</v>
      </c>
      <c r="AA534" t="s">
        <v>826</v>
      </c>
      <c r="AB534" t="str">
        <f t="shared" si="26"/>
        <v/>
      </c>
    </row>
    <row r="535" spans="1:28" x14ac:dyDescent="0.2">
      <c r="A535" s="10"/>
      <c r="B535" s="10" t="s">
        <v>21</v>
      </c>
      <c r="C535" s="10">
        <v>15</v>
      </c>
      <c r="D535" s="10" t="s">
        <v>22</v>
      </c>
      <c r="E535" s="10" t="s">
        <v>43</v>
      </c>
      <c r="F535" s="10">
        <v>2</v>
      </c>
      <c r="G535" s="10">
        <v>2</v>
      </c>
      <c r="H535" s="10"/>
      <c r="I535" s="10">
        <v>2.8580000000000001</v>
      </c>
      <c r="J535" s="10">
        <v>2.944</v>
      </c>
      <c r="K535">
        <f t="shared" si="24"/>
        <v>12.591008295199574</v>
      </c>
      <c r="L535" s="10" t="s">
        <v>32</v>
      </c>
      <c r="M535" t="s">
        <v>25</v>
      </c>
      <c r="N535" s="10" t="s">
        <v>26</v>
      </c>
      <c r="O535" s="10" t="str">
        <f t="shared" si="25"/>
        <v>CG_D15_T1_K1.jpg</v>
      </c>
      <c r="P535" s="10"/>
      <c r="Q535" s="2" t="s">
        <v>764</v>
      </c>
      <c r="R535" s="10"/>
      <c r="S535" s="10"/>
      <c r="T535" t="s">
        <v>813</v>
      </c>
      <c r="W535" s="10"/>
      <c r="Y535" t="s">
        <v>826</v>
      </c>
      <c r="Z535" t="s">
        <v>826</v>
      </c>
      <c r="AA535" t="s">
        <v>826</v>
      </c>
      <c r="AB535" t="str">
        <f t="shared" si="26"/>
        <v/>
      </c>
    </row>
    <row r="536" spans="1:28" x14ac:dyDescent="0.2">
      <c r="A536" s="10"/>
      <c r="B536" s="10" t="s">
        <v>21</v>
      </c>
      <c r="C536" s="10">
        <v>15</v>
      </c>
      <c r="D536" s="10" t="s">
        <v>22</v>
      </c>
      <c r="E536" s="10" t="s">
        <v>43</v>
      </c>
      <c r="F536" s="10">
        <v>3</v>
      </c>
      <c r="G536" s="10">
        <v>3</v>
      </c>
      <c r="H536" s="10"/>
      <c r="I536" s="10">
        <v>2.5950000000000002</v>
      </c>
      <c r="J536" s="10">
        <v>2.63</v>
      </c>
      <c r="K536">
        <f t="shared" si="24"/>
        <v>9.2731808212237485</v>
      </c>
      <c r="L536" s="10" t="s">
        <v>32</v>
      </c>
      <c r="M536" t="s">
        <v>25</v>
      </c>
      <c r="N536" s="10" t="s">
        <v>26</v>
      </c>
      <c r="O536" s="10" t="str">
        <f t="shared" si="25"/>
        <v>CG_D15_T1_K1.jpg</v>
      </c>
      <c r="P536" s="10"/>
      <c r="Q536" s="2" t="s">
        <v>764</v>
      </c>
      <c r="R536" s="10"/>
      <c r="S536" s="10"/>
      <c r="T536" t="s">
        <v>813</v>
      </c>
      <c r="W536" s="10"/>
      <c r="Y536" t="s">
        <v>826</v>
      </c>
      <c r="Z536" t="s">
        <v>826</v>
      </c>
      <c r="AA536" t="s">
        <v>826</v>
      </c>
      <c r="AB536" t="str">
        <f t="shared" si="26"/>
        <v/>
      </c>
    </row>
    <row r="537" spans="1:28" x14ac:dyDescent="0.2">
      <c r="A537" s="10"/>
      <c r="B537" s="10" t="s">
        <v>21</v>
      </c>
      <c r="C537" s="10">
        <v>15</v>
      </c>
      <c r="D537" s="10" t="s">
        <v>22</v>
      </c>
      <c r="E537" s="10" t="s">
        <v>43</v>
      </c>
      <c r="F537" s="10">
        <v>4</v>
      </c>
      <c r="G537" s="10">
        <v>4</v>
      </c>
      <c r="H537" s="10"/>
      <c r="I537" s="10">
        <v>2.9990000000000001</v>
      </c>
      <c r="J537" s="10">
        <v>3.02</v>
      </c>
      <c r="K537">
        <f t="shared" si="24"/>
        <v>14.221916679466966</v>
      </c>
      <c r="L537" s="10" t="s">
        <v>32</v>
      </c>
      <c r="M537" t="s">
        <v>25</v>
      </c>
      <c r="N537" s="10" t="s">
        <v>26</v>
      </c>
      <c r="O537" s="10" t="str">
        <f t="shared" si="25"/>
        <v>CG_D15_T1_K1.jpg</v>
      </c>
      <c r="P537" s="10"/>
      <c r="Q537" s="2" t="s">
        <v>764</v>
      </c>
      <c r="R537" s="10"/>
      <c r="S537" s="10"/>
      <c r="T537" t="s">
        <v>813</v>
      </c>
      <c r="W537" s="10"/>
      <c r="Y537" t="s">
        <v>826</v>
      </c>
      <c r="Z537" t="s">
        <v>826</v>
      </c>
      <c r="AA537" t="s">
        <v>826</v>
      </c>
      <c r="AB537" t="str">
        <f t="shared" si="26"/>
        <v/>
      </c>
    </row>
    <row r="538" spans="1:28" x14ac:dyDescent="0.2">
      <c r="A538" s="10"/>
      <c r="B538" s="10" t="s">
        <v>21</v>
      </c>
      <c r="C538" s="10">
        <v>15</v>
      </c>
      <c r="D538" s="10" t="s">
        <v>22</v>
      </c>
      <c r="E538" s="10" t="s">
        <v>43</v>
      </c>
      <c r="F538" s="10">
        <v>5</v>
      </c>
      <c r="G538" s="10">
        <v>5</v>
      </c>
      <c r="H538" s="10"/>
      <c r="I538" s="10">
        <v>3.577</v>
      </c>
      <c r="J538" s="10">
        <v>4.2649999999999997</v>
      </c>
      <c r="K538">
        <f t="shared" si="24"/>
        <v>28.572955925445687</v>
      </c>
      <c r="L538" s="10" t="s">
        <v>32</v>
      </c>
      <c r="M538" t="s">
        <v>25</v>
      </c>
      <c r="N538" s="10" t="s">
        <v>26</v>
      </c>
      <c r="O538" s="10" t="str">
        <f t="shared" si="25"/>
        <v>CG_D15_T1_K1.jpg</v>
      </c>
      <c r="P538" s="10"/>
      <c r="Q538" s="2" t="s">
        <v>764</v>
      </c>
      <c r="R538" s="10"/>
      <c r="S538" s="10"/>
      <c r="T538" t="s">
        <v>813</v>
      </c>
      <c r="W538" s="10"/>
      <c r="Y538" t="s">
        <v>826</v>
      </c>
      <c r="Z538" t="s">
        <v>826</v>
      </c>
      <c r="AA538" t="s">
        <v>826</v>
      </c>
      <c r="AB538" t="str">
        <f t="shared" si="26"/>
        <v/>
      </c>
    </row>
    <row r="539" spans="1:28" x14ac:dyDescent="0.2">
      <c r="A539" s="10"/>
      <c r="B539" s="10" t="s">
        <v>21</v>
      </c>
      <c r="C539" s="10">
        <v>15</v>
      </c>
      <c r="D539" s="10" t="s">
        <v>22</v>
      </c>
      <c r="E539" s="10" t="s">
        <v>43</v>
      </c>
      <c r="F539" s="10">
        <v>6</v>
      </c>
      <c r="G539" s="10">
        <v>6</v>
      </c>
      <c r="H539" s="10"/>
      <c r="I539" s="10">
        <v>2.5550000000000002</v>
      </c>
      <c r="J539" s="10">
        <v>3.1669999999999998</v>
      </c>
      <c r="K539">
        <f t="shared" si="24"/>
        <v>10.825005552538039</v>
      </c>
      <c r="L539" s="10" t="s">
        <v>32</v>
      </c>
      <c r="M539" t="s">
        <v>25</v>
      </c>
      <c r="N539" s="10" t="s">
        <v>26</v>
      </c>
      <c r="O539" s="10" t="str">
        <f t="shared" si="25"/>
        <v>CG_D15_T1_K1.jpg</v>
      </c>
      <c r="P539" s="10"/>
      <c r="Q539" s="2" t="s">
        <v>764</v>
      </c>
      <c r="R539" s="10"/>
      <c r="S539" s="10"/>
      <c r="T539" t="s">
        <v>813</v>
      </c>
      <c r="W539" s="10"/>
      <c r="Y539" t="s">
        <v>826</v>
      </c>
      <c r="Z539" t="s">
        <v>826</v>
      </c>
      <c r="AA539" t="s">
        <v>826</v>
      </c>
      <c r="AB539" t="str">
        <f t="shared" si="26"/>
        <v/>
      </c>
    </row>
    <row r="540" spans="1:28" x14ac:dyDescent="0.2">
      <c r="A540" s="10"/>
      <c r="B540" s="10" t="s">
        <v>21</v>
      </c>
      <c r="C540" s="10">
        <v>15</v>
      </c>
      <c r="D540" s="10" t="s">
        <v>22</v>
      </c>
      <c r="E540" s="10" t="s">
        <v>43</v>
      </c>
      <c r="F540" s="10">
        <v>7</v>
      </c>
      <c r="G540" s="10">
        <v>7</v>
      </c>
      <c r="H540" s="10"/>
      <c r="I540" s="10">
        <v>3.2450000000000001</v>
      </c>
      <c r="J540" s="10">
        <v>3.27</v>
      </c>
      <c r="K540">
        <f t="shared" si="24"/>
        <v>18.029156575663748</v>
      </c>
      <c r="L540" s="10" t="s">
        <v>32</v>
      </c>
      <c r="M540" t="s">
        <v>25</v>
      </c>
      <c r="N540" s="10" t="s">
        <v>26</v>
      </c>
      <c r="O540" s="10" t="str">
        <f t="shared" si="25"/>
        <v>CG_D15_T1_K1.jpg</v>
      </c>
      <c r="P540" s="10"/>
      <c r="Q540" s="2" t="s">
        <v>764</v>
      </c>
      <c r="R540" s="10"/>
      <c r="S540" s="10"/>
      <c r="T540" t="s">
        <v>813</v>
      </c>
      <c r="W540" s="10"/>
      <c r="Y540" t="s">
        <v>826</v>
      </c>
      <c r="Z540" t="s">
        <v>826</v>
      </c>
      <c r="AA540" t="s">
        <v>826</v>
      </c>
      <c r="AB540" t="str">
        <f t="shared" si="26"/>
        <v/>
      </c>
    </row>
    <row r="541" spans="1:28" x14ac:dyDescent="0.2">
      <c r="A541" s="10"/>
      <c r="B541" s="10" t="s">
        <v>21</v>
      </c>
      <c r="C541" s="10">
        <v>15</v>
      </c>
      <c r="D541" s="10" t="s">
        <v>22</v>
      </c>
      <c r="E541" s="10" t="s">
        <v>43</v>
      </c>
      <c r="F541" s="10">
        <v>8</v>
      </c>
      <c r="G541" s="10">
        <v>8</v>
      </c>
      <c r="H541" s="10"/>
      <c r="I541" s="10">
        <v>2.7749999999999999</v>
      </c>
      <c r="J541" s="10">
        <v>2.79</v>
      </c>
      <c r="K541">
        <f t="shared" si="24"/>
        <v>11.249376019593749</v>
      </c>
      <c r="L541" s="10" t="s">
        <v>32</v>
      </c>
      <c r="M541" t="s">
        <v>25</v>
      </c>
      <c r="N541" s="10" t="s">
        <v>26</v>
      </c>
      <c r="O541" s="10" t="str">
        <f t="shared" si="25"/>
        <v>CG_D15_T1_K1.jpg</v>
      </c>
      <c r="P541" s="10"/>
      <c r="Q541" s="2" t="s">
        <v>764</v>
      </c>
      <c r="R541" s="10"/>
      <c r="S541" s="10"/>
      <c r="T541" t="s">
        <v>813</v>
      </c>
      <c r="W541" s="10"/>
      <c r="Y541" t="s">
        <v>826</v>
      </c>
      <c r="Z541" t="s">
        <v>826</v>
      </c>
      <c r="AA541" t="s">
        <v>826</v>
      </c>
      <c r="AB541" t="str">
        <f t="shared" si="26"/>
        <v/>
      </c>
    </row>
    <row r="542" spans="1:28" x14ac:dyDescent="0.2">
      <c r="A542" s="10"/>
      <c r="B542" s="10" t="s">
        <v>21</v>
      </c>
      <c r="C542" s="10">
        <v>15</v>
      </c>
      <c r="D542" s="10" t="s">
        <v>22</v>
      </c>
      <c r="E542" s="10" t="s">
        <v>43</v>
      </c>
      <c r="F542" s="10">
        <v>9</v>
      </c>
      <c r="G542" s="10">
        <v>9</v>
      </c>
      <c r="H542" s="10"/>
      <c r="I542" s="10">
        <v>2.625</v>
      </c>
      <c r="J542" s="10">
        <v>2.6669999999999998</v>
      </c>
      <c r="K542">
        <f t="shared" si="24"/>
        <v>9.622322014921874</v>
      </c>
      <c r="L542" s="10" t="s">
        <v>32</v>
      </c>
      <c r="M542" t="s">
        <v>25</v>
      </c>
      <c r="N542" s="10" t="s">
        <v>26</v>
      </c>
      <c r="O542" s="10" t="str">
        <f t="shared" si="25"/>
        <v>CG_D15_T1_K1.jpg</v>
      </c>
      <c r="P542" s="10"/>
      <c r="Q542" s="2" t="s">
        <v>764</v>
      </c>
      <c r="R542" s="10"/>
      <c r="S542" s="10"/>
      <c r="T542" t="s">
        <v>813</v>
      </c>
      <c r="W542" s="10"/>
      <c r="Y542" t="s">
        <v>826</v>
      </c>
      <c r="Z542" t="s">
        <v>826</v>
      </c>
      <c r="AA542" t="s">
        <v>826</v>
      </c>
      <c r="AB542" t="str">
        <f t="shared" si="26"/>
        <v/>
      </c>
    </row>
    <row r="543" spans="1:28" x14ac:dyDescent="0.2">
      <c r="A543" s="10"/>
      <c r="B543" s="10" t="s">
        <v>21</v>
      </c>
      <c r="C543" s="10">
        <v>15</v>
      </c>
      <c r="D543" s="10" t="s">
        <v>22</v>
      </c>
      <c r="E543" s="10" t="s">
        <v>43</v>
      </c>
      <c r="F543" s="10">
        <v>10</v>
      </c>
      <c r="G543" s="10">
        <v>10</v>
      </c>
      <c r="H543" s="10"/>
      <c r="I543" s="10">
        <v>2.1509999999999998</v>
      </c>
      <c r="J543" s="10">
        <v>2.4420000000000002</v>
      </c>
      <c r="K543">
        <f t="shared" si="24"/>
        <v>5.9159532837111293</v>
      </c>
      <c r="L543" s="10" t="s">
        <v>32</v>
      </c>
      <c r="M543" t="s">
        <v>25</v>
      </c>
      <c r="N543" s="10" t="s">
        <v>26</v>
      </c>
      <c r="O543" s="10" t="str">
        <f t="shared" si="25"/>
        <v>CG_D15_T1_K1.jpg</v>
      </c>
      <c r="P543" s="10"/>
      <c r="Q543" s="2" t="s">
        <v>764</v>
      </c>
      <c r="R543" s="10"/>
      <c r="S543" s="10"/>
      <c r="T543" t="s">
        <v>813</v>
      </c>
      <c r="W543" s="10"/>
      <c r="Y543" t="s">
        <v>826</v>
      </c>
      <c r="Z543" t="s">
        <v>826</v>
      </c>
      <c r="AA543" t="s">
        <v>826</v>
      </c>
      <c r="AB543" t="str">
        <f t="shared" si="26"/>
        <v/>
      </c>
    </row>
    <row r="544" spans="1:28" x14ac:dyDescent="0.2">
      <c r="A544" s="10"/>
      <c r="B544" s="10" t="s">
        <v>21</v>
      </c>
      <c r="C544" s="10">
        <v>15</v>
      </c>
      <c r="D544" s="10" t="s">
        <v>22</v>
      </c>
      <c r="E544" s="10" t="s">
        <v>75</v>
      </c>
      <c r="F544" s="10">
        <v>1</v>
      </c>
      <c r="G544" s="10">
        <v>1</v>
      </c>
      <c r="H544" s="10"/>
      <c r="I544" s="10">
        <v>2.31</v>
      </c>
      <c r="J544" s="10">
        <v>2.4929999999999999</v>
      </c>
      <c r="K544">
        <f t="shared" si="24"/>
        <v>6.9653748547844989</v>
      </c>
      <c r="L544" s="10" t="s">
        <v>32</v>
      </c>
      <c r="M544" t="s">
        <v>25</v>
      </c>
      <c r="N544" s="10" t="s">
        <v>26</v>
      </c>
      <c r="O544" s="10" t="str">
        <f t="shared" si="25"/>
        <v>CG_D15_T1_K10.jpg</v>
      </c>
      <c r="P544" s="10"/>
      <c r="Q544" s="2" t="s">
        <v>764</v>
      </c>
      <c r="R544" s="10"/>
      <c r="S544" s="10"/>
      <c r="T544" t="s">
        <v>813</v>
      </c>
      <c r="W544" s="10"/>
      <c r="Y544" t="s">
        <v>826</v>
      </c>
      <c r="Z544" t="s">
        <v>826</v>
      </c>
      <c r="AA544" t="s">
        <v>826</v>
      </c>
      <c r="AB544" t="str">
        <f t="shared" si="26"/>
        <v/>
      </c>
    </row>
    <row r="545" spans="1:28" x14ac:dyDescent="0.2">
      <c r="A545" s="10"/>
      <c r="B545" s="10" t="s">
        <v>21</v>
      </c>
      <c r="C545" s="10">
        <v>15</v>
      </c>
      <c r="D545" s="10" t="s">
        <v>22</v>
      </c>
      <c r="E545" s="10" t="s">
        <v>75</v>
      </c>
      <c r="F545" s="10">
        <v>2</v>
      </c>
      <c r="G545" s="10">
        <v>2</v>
      </c>
      <c r="H545" s="10"/>
      <c r="I545" s="10">
        <v>2.258</v>
      </c>
      <c r="J545" s="10">
        <v>2.589</v>
      </c>
      <c r="K545">
        <f t="shared" si="24"/>
        <v>6.9115933975219388</v>
      </c>
      <c r="L545" s="10" t="s">
        <v>32</v>
      </c>
      <c r="M545" t="s">
        <v>25</v>
      </c>
      <c r="N545" s="10" t="s">
        <v>26</v>
      </c>
      <c r="O545" s="10" t="str">
        <f t="shared" si="25"/>
        <v>CG_D15_T1_K10.jpg</v>
      </c>
      <c r="P545" s="10"/>
      <c r="Q545" s="2" t="s">
        <v>764</v>
      </c>
      <c r="R545" s="10"/>
      <c r="S545" s="10"/>
      <c r="T545" t="s">
        <v>813</v>
      </c>
      <c r="W545" s="10"/>
      <c r="Y545" t="s">
        <v>826</v>
      </c>
      <c r="Z545" t="s">
        <v>826</v>
      </c>
      <c r="AA545" t="s">
        <v>826</v>
      </c>
      <c r="AB545" t="str">
        <f t="shared" si="26"/>
        <v/>
      </c>
    </row>
    <row r="546" spans="1:28" x14ac:dyDescent="0.2">
      <c r="A546" s="10"/>
      <c r="B546" s="10" t="s">
        <v>21</v>
      </c>
      <c r="C546" s="10">
        <v>15</v>
      </c>
      <c r="D546" s="10" t="s">
        <v>22</v>
      </c>
      <c r="E546" s="10" t="s">
        <v>75</v>
      </c>
      <c r="F546" s="10">
        <v>3</v>
      </c>
      <c r="G546" s="10">
        <v>3</v>
      </c>
      <c r="H546" s="10"/>
      <c r="I546" s="10">
        <v>2.141</v>
      </c>
      <c r="J546" s="10">
        <v>2.4119999999999999</v>
      </c>
      <c r="K546">
        <f t="shared" si="24"/>
        <v>5.7890712337375794</v>
      </c>
      <c r="L546" s="10" t="s">
        <v>32</v>
      </c>
      <c r="M546" t="s">
        <v>25</v>
      </c>
      <c r="N546" s="10" t="s">
        <v>26</v>
      </c>
      <c r="O546" s="10" t="str">
        <f t="shared" si="25"/>
        <v>CG_D15_T1_K10.jpg</v>
      </c>
      <c r="P546" s="10"/>
      <c r="Q546" s="2" t="s">
        <v>764</v>
      </c>
      <c r="R546" s="10"/>
      <c r="S546" s="10"/>
      <c r="T546" t="s">
        <v>813</v>
      </c>
      <c r="W546" s="10"/>
      <c r="Y546" t="s">
        <v>826</v>
      </c>
      <c r="Z546" t="s">
        <v>826</v>
      </c>
      <c r="AA546" t="s">
        <v>826</v>
      </c>
      <c r="AB546" t="str">
        <f t="shared" si="26"/>
        <v/>
      </c>
    </row>
    <row r="547" spans="1:28" x14ac:dyDescent="0.2">
      <c r="A547" s="10"/>
      <c r="B547" s="10" t="s">
        <v>21</v>
      </c>
      <c r="C547" s="10">
        <v>15</v>
      </c>
      <c r="D547" s="10" t="s">
        <v>22</v>
      </c>
      <c r="E547" s="10" t="s">
        <v>75</v>
      </c>
      <c r="F547" s="10">
        <v>4</v>
      </c>
      <c r="G547" s="10">
        <v>4</v>
      </c>
      <c r="H547" s="10"/>
      <c r="I547" s="10">
        <v>2.2810000000000001</v>
      </c>
      <c r="J547" s="10">
        <v>2.7559999999999998</v>
      </c>
      <c r="K547">
        <f t="shared" si="24"/>
        <v>7.5080652672434063</v>
      </c>
      <c r="L547" s="10" t="s">
        <v>32</v>
      </c>
      <c r="M547" t="s">
        <v>25</v>
      </c>
      <c r="N547" s="10" t="s">
        <v>26</v>
      </c>
      <c r="O547" s="10" t="str">
        <f t="shared" si="25"/>
        <v>CG_D15_T1_K10.jpg</v>
      </c>
      <c r="P547" s="10"/>
      <c r="Q547" s="2" t="s">
        <v>764</v>
      </c>
      <c r="R547" s="10"/>
      <c r="S547" s="10"/>
      <c r="T547" t="s">
        <v>813</v>
      </c>
      <c r="W547" s="10"/>
      <c r="Y547" t="s">
        <v>826</v>
      </c>
      <c r="Z547" t="s">
        <v>826</v>
      </c>
      <c r="AA547" t="s">
        <v>826</v>
      </c>
      <c r="AB547" t="str">
        <f t="shared" si="26"/>
        <v/>
      </c>
    </row>
    <row r="548" spans="1:28" x14ac:dyDescent="0.2">
      <c r="A548" s="10"/>
      <c r="B548" s="10" t="s">
        <v>21</v>
      </c>
      <c r="C548" s="10">
        <v>15</v>
      </c>
      <c r="D548" s="10" t="s">
        <v>22</v>
      </c>
      <c r="E548" s="10" t="s">
        <v>75</v>
      </c>
      <c r="F548" s="10">
        <v>5</v>
      </c>
      <c r="G548" s="10">
        <v>5</v>
      </c>
      <c r="H548" s="10"/>
      <c r="I548" s="10">
        <v>2.1280000000000001</v>
      </c>
      <c r="J548" s="10">
        <v>2.8719999999999999</v>
      </c>
      <c r="K548">
        <f t="shared" si="24"/>
        <v>6.8096679929480528</v>
      </c>
      <c r="L548" s="10" t="s">
        <v>32</v>
      </c>
      <c r="M548" t="s">
        <v>25</v>
      </c>
      <c r="N548" s="10" t="s">
        <v>26</v>
      </c>
      <c r="O548" s="10" t="str">
        <f t="shared" si="25"/>
        <v>CG_D15_T1_K10.jpg</v>
      </c>
      <c r="P548" s="10"/>
      <c r="Q548" s="2" t="s">
        <v>764</v>
      </c>
      <c r="R548" s="10"/>
      <c r="S548" s="10"/>
      <c r="T548" t="s">
        <v>813</v>
      </c>
      <c r="W548" s="10"/>
      <c r="Y548" t="s">
        <v>826</v>
      </c>
      <c r="Z548" t="s">
        <v>826</v>
      </c>
      <c r="AA548" t="s">
        <v>826</v>
      </c>
      <c r="AB548" t="str">
        <f t="shared" si="26"/>
        <v/>
      </c>
    </row>
    <row r="549" spans="1:28" x14ac:dyDescent="0.2">
      <c r="A549" s="10"/>
      <c r="B549" s="10" t="s">
        <v>21</v>
      </c>
      <c r="C549" s="10">
        <v>15</v>
      </c>
      <c r="D549" s="10" t="s">
        <v>22</v>
      </c>
      <c r="E549" s="10" t="s">
        <v>75</v>
      </c>
      <c r="F549" s="10">
        <v>6</v>
      </c>
      <c r="G549" s="10">
        <v>6</v>
      </c>
      <c r="H549" s="10"/>
      <c r="I549" s="10">
        <v>2.5710000000000002</v>
      </c>
      <c r="J549" s="10">
        <v>3.016</v>
      </c>
      <c r="K549">
        <f t="shared" si="24"/>
        <v>10.438395455808839</v>
      </c>
      <c r="L549" s="10" t="s">
        <v>32</v>
      </c>
      <c r="M549" t="s">
        <v>25</v>
      </c>
      <c r="N549" s="10" t="s">
        <v>26</v>
      </c>
      <c r="O549" s="10" t="str">
        <f t="shared" si="25"/>
        <v>CG_D15_T1_K10.jpg</v>
      </c>
      <c r="P549" s="10"/>
      <c r="Q549" s="2" t="s">
        <v>764</v>
      </c>
      <c r="R549" s="10"/>
      <c r="S549" s="10"/>
      <c r="T549" t="s">
        <v>813</v>
      </c>
      <c r="W549" s="10"/>
      <c r="Y549" t="s">
        <v>826</v>
      </c>
      <c r="Z549" t="s">
        <v>826</v>
      </c>
      <c r="AA549" t="s">
        <v>826</v>
      </c>
      <c r="AB549" t="str">
        <f t="shared" si="26"/>
        <v/>
      </c>
    </row>
    <row r="550" spans="1:28" x14ac:dyDescent="0.2">
      <c r="A550" s="10"/>
      <c r="B550" s="10" t="s">
        <v>21</v>
      </c>
      <c r="C550" s="10">
        <v>15</v>
      </c>
      <c r="D550" s="10" t="s">
        <v>22</v>
      </c>
      <c r="E550" s="10" t="s">
        <v>75</v>
      </c>
      <c r="F550" s="10">
        <v>7</v>
      </c>
      <c r="G550" s="10">
        <v>7</v>
      </c>
      <c r="H550" s="10"/>
      <c r="I550" s="10">
        <v>1.9330000000000001</v>
      </c>
      <c r="J550" s="10">
        <v>2.3220000000000001</v>
      </c>
      <c r="K550">
        <f t="shared" si="24"/>
        <v>4.5428058767963693</v>
      </c>
      <c r="L550" s="10" t="s">
        <v>32</v>
      </c>
      <c r="M550" t="s">
        <v>25</v>
      </c>
      <c r="N550" s="10" t="s">
        <v>26</v>
      </c>
      <c r="O550" s="10" t="str">
        <f t="shared" si="25"/>
        <v>CG_D15_T1_K10.jpg</v>
      </c>
      <c r="P550" s="10"/>
      <c r="Q550" s="2" t="s">
        <v>764</v>
      </c>
      <c r="R550" s="10"/>
      <c r="S550" s="10"/>
      <c r="T550" t="s">
        <v>813</v>
      </c>
      <c r="W550" s="10"/>
      <c r="Y550" t="s">
        <v>826</v>
      </c>
      <c r="Z550" t="s">
        <v>826</v>
      </c>
      <c r="AA550" t="s">
        <v>826</v>
      </c>
      <c r="AB550" t="str">
        <f t="shared" si="26"/>
        <v/>
      </c>
    </row>
    <row r="551" spans="1:28" x14ac:dyDescent="0.2">
      <c r="A551" s="10"/>
      <c r="B551" s="10" t="s">
        <v>21</v>
      </c>
      <c r="C551" s="10">
        <v>15</v>
      </c>
      <c r="D551" s="10" t="s">
        <v>22</v>
      </c>
      <c r="E551" s="10" t="s">
        <v>75</v>
      </c>
      <c r="F551" s="10">
        <v>8</v>
      </c>
      <c r="G551" s="10">
        <v>8</v>
      </c>
      <c r="H551" s="10"/>
      <c r="I551" s="10">
        <v>2.149</v>
      </c>
      <c r="J551" s="10">
        <v>2.5270000000000001</v>
      </c>
      <c r="K551">
        <f t="shared" si="24"/>
        <v>6.1104940898539883</v>
      </c>
      <c r="L551" s="10" t="s">
        <v>32</v>
      </c>
      <c r="M551" t="s">
        <v>25</v>
      </c>
      <c r="N551" s="10" t="s">
        <v>26</v>
      </c>
      <c r="O551" s="10" t="str">
        <f t="shared" si="25"/>
        <v>CG_D15_T1_K10.jpg</v>
      </c>
      <c r="P551" s="10"/>
      <c r="Q551" s="2" t="s">
        <v>764</v>
      </c>
      <c r="R551" s="10"/>
      <c r="S551" s="10"/>
      <c r="T551" t="s">
        <v>813</v>
      </c>
      <c r="W551" s="10"/>
      <c r="Y551" t="s">
        <v>826</v>
      </c>
      <c r="Z551" t="s">
        <v>826</v>
      </c>
      <c r="AA551" t="s">
        <v>826</v>
      </c>
      <c r="AB551" t="str">
        <f t="shared" si="26"/>
        <v/>
      </c>
    </row>
    <row r="552" spans="1:28" x14ac:dyDescent="0.2">
      <c r="A552" s="10"/>
      <c r="B552" s="10" t="s">
        <v>21</v>
      </c>
      <c r="C552" s="10">
        <v>15</v>
      </c>
      <c r="D552" s="10" t="s">
        <v>22</v>
      </c>
      <c r="E552" s="10" t="s">
        <v>75</v>
      </c>
      <c r="F552" s="10">
        <v>9</v>
      </c>
      <c r="G552" s="10">
        <v>9</v>
      </c>
      <c r="H552" s="10"/>
      <c r="I552" s="10">
        <v>2.5539999999999998</v>
      </c>
      <c r="J552" s="10">
        <v>2.5840000000000001</v>
      </c>
      <c r="K552">
        <f t="shared" si="24"/>
        <v>8.8253624526534917</v>
      </c>
      <c r="L552" s="10" t="s">
        <v>32</v>
      </c>
      <c r="M552" t="s">
        <v>25</v>
      </c>
      <c r="N552" s="10" t="s">
        <v>26</v>
      </c>
      <c r="O552" s="10" t="str">
        <f t="shared" si="25"/>
        <v>CG_D15_T1_K10.jpg</v>
      </c>
      <c r="P552" s="10"/>
      <c r="Q552" s="2" t="s">
        <v>764</v>
      </c>
      <c r="R552" s="10"/>
      <c r="S552" s="10"/>
      <c r="T552" t="s">
        <v>813</v>
      </c>
      <c r="W552" s="10"/>
      <c r="Y552" t="s">
        <v>826</v>
      </c>
      <c r="Z552" t="s">
        <v>826</v>
      </c>
      <c r="AA552" t="s">
        <v>826</v>
      </c>
      <c r="AB552" t="str">
        <f t="shared" si="26"/>
        <v/>
      </c>
    </row>
    <row r="553" spans="1:28" x14ac:dyDescent="0.2">
      <c r="A553" s="10"/>
      <c r="B553" s="10" t="s">
        <v>21</v>
      </c>
      <c r="C553" s="10">
        <v>15</v>
      </c>
      <c r="D553" s="10" t="s">
        <v>22</v>
      </c>
      <c r="E553" s="10" t="s">
        <v>75</v>
      </c>
      <c r="F553" s="10">
        <v>10</v>
      </c>
      <c r="G553" s="10">
        <v>10</v>
      </c>
      <c r="H553" s="10"/>
      <c r="I553" s="10">
        <v>1.7609999999999999</v>
      </c>
      <c r="J553" s="10">
        <v>2.359</v>
      </c>
      <c r="K553">
        <f t="shared" si="24"/>
        <v>3.8304068756863341</v>
      </c>
      <c r="L553" s="10" t="s">
        <v>32</v>
      </c>
      <c r="M553" t="s">
        <v>25</v>
      </c>
      <c r="N553" s="10" t="s">
        <v>26</v>
      </c>
      <c r="O553" s="10" t="str">
        <f t="shared" si="25"/>
        <v>CG_D15_T1_K10.jpg</v>
      </c>
      <c r="P553" s="10"/>
      <c r="Q553" s="2" t="s">
        <v>764</v>
      </c>
      <c r="R553" s="10"/>
      <c r="S553" s="10"/>
      <c r="T553" t="s">
        <v>813</v>
      </c>
      <c r="W553" s="10"/>
      <c r="Y553" t="s">
        <v>826</v>
      </c>
      <c r="Z553" t="s">
        <v>826</v>
      </c>
      <c r="AA553" t="s">
        <v>826</v>
      </c>
      <c r="AB553" t="str">
        <f t="shared" si="26"/>
        <v/>
      </c>
    </row>
    <row r="554" spans="1:28" x14ac:dyDescent="0.2">
      <c r="A554" s="10"/>
      <c r="B554" s="10" t="s">
        <v>21</v>
      </c>
      <c r="C554" s="10">
        <v>15</v>
      </c>
      <c r="D554" s="10" t="s">
        <v>22</v>
      </c>
      <c r="E554" s="10" t="s">
        <v>78</v>
      </c>
      <c r="F554" s="10">
        <v>1</v>
      </c>
      <c r="G554" s="10">
        <v>1</v>
      </c>
      <c r="H554" s="10"/>
      <c r="I554" s="10">
        <v>2.3090000000000002</v>
      </c>
      <c r="J554" s="10">
        <v>2.6949999999999998</v>
      </c>
      <c r="K554">
        <f t="shared" si="24"/>
        <v>7.5232395548265085</v>
      </c>
      <c r="L554" s="10" t="s">
        <v>32</v>
      </c>
      <c r="M554" t="s">
        <v>25</v>
      </c>
      <c r="N554" s="10" t="s">
        <v>26</v>
      </c>
      <c r="O554" s="10" t="str">
        <f t="shared" si="25"/>
        <v>CG_D15_T1_K11.jpg</v>
      </c>
      <c r="P554" s="10"/>
      <c r="Q554" s="2" t="s">
        <v>764</v>
      </c>
      <c r="R554" s="10"/>
      <c r="S554" s="10"/>
      <c r="T554" t="s">
        <v>813</v>
      </c>
      <c r="W554" s="10"/>
      <c r="Y554" t="s">
        <v>826</v>
      </c>
      <c r="Z554" t="s">
        <v>826</v>
      </c>
      <c r="AA554" t="s">
        <v>826</v>
      </c>
      <c r="AB554" t="str">
        <f t="shared" si="26"/>
        <v/>
      </c>
    </row>
    <row r="555" spans="1:28" x14ac:dyDescent="0.2">
      <c r="A555" s="10"/>
      <c r="B555" s="10" t="s">
        <v>21</v>
      </c>
      <c r="C555" s="10">
        <v>15</v>
      </c>
      <c r="D555" s="10" t="s">
        <v>22</v>
      </c>
      <c r="E555" s="10" t="s">
        <v>78</v>
      </c>
      <c r="F555" s="10">
        <v>2</v>
      </c>
      <c r="G555" s="10">
        <v>2</v>
      </c>
      <c r="H555" s="10"/>
      <c r="I555" s="10">
        <v>2.1440000000000001</v>
      </c>
      <c r="J555" s="10">
        <v>2.5960000000000001</v>
      </c>
      <c r="K555">
        <f t="shared" si="24"/>
        <v>6.2481652285371743</v>
      </c>
      <c r="L555" s="10" t="s">
        <v>32</v>
      </c>
      <c r="M555" t="s">
        <v>25</v>
      </c>
      <c r="N555" s="10" t="s">
        <v>26</v>
      </c>
      <c r="O555" s="10" t="str">
        <f t="shared" si="25"/>
        <v>CG_D15_T1_K11.jpg</v>
      </c>
      <c r="P555" s="10"/>
      <c r="Q555" s="2" t="s">
        <v>764</v>
      </c>
      <c r="R555" s="10"/>
      <c r="S555" s="10"/>
      <c r="T555" t="s">
        <v>813</v>
      </c>
      <c r="W555" s="10"/>
      <c r="Y555" t="s">
        <v>826</v>
      </c>
      <c r="Z555" t="s">
        <v>826</v>
      </c>
      <c r="AA555" t="s">
        <v>826</v>
      </c>
      <c r="AB555" t="str">
        <f t="shared" si="26"/>
        <v/>
      </c>
    </row>
    <row r="556" spans="1:28" x14ac:dyDescent="0.2">
      <c r="A556" s="10"/>
      <c r="B556" s="10" t="s">
        <v>21</v>
      </c>
      <c r="C556" s="10">
        <v>15</v>
      </c>
      <c r="D556" s="10" t="s">
        <v>22</v>
      </c>
      <c r="E556" s="10" t="s">
        <v>78</v>
      </c>
      <c r="F556" s="10">
        <v>3</v>
      </c>
      <c r="G556" s="10">
        <v>3</v>
      </c>
      <c r="H556" s="10"/>
      <c r="I556" s="10">
        <v>2.2450000000000001</v>
      </c>
      <c r="J556" s="10">
        <v>2.4569999999999999</v>
      </c>
      <c r="K556">
        <f t="shared" si="24"/>
        <v>6.4838969312276244</v>
      </c>
      <c r="L556" s="10" t="s">
        <v>32</v>
      </c>
      <c r="M556" t="s">
        <v>25</v>
      </c>
      <c r="N556" s="10" t="s">
        <v>26</v>
      </c>
      <c r="O556" s="10" t="str">
        <f t="shared" si="25"/>
        <v>CG_D15_T1_K11.jpg</v>
      </c>
      <c r="P556" s="10"/>
      <c r="Q556" s="2" t="s">
        <v>764</v>
      </c>
      <c r="R556" s="10"/>
      <c r="S556" s="10"/>
      <c r="T556" t="s">
        <v>813</v>
      </c>
      <c r="W556" s="10"/>
      <c r="Y556" t="s">
        <v>826</v>
      </c>
      <c r="Z556" t="s">
        <v>826</v>
      </c>
      <c r="AA556" t="s">
        <v>826</v>
      </c>
      <c r="AB556" t="str">
        <f t="shared" si="26"/>
        <v/>
      </c>
    </row>
    <row r="557" spans="1:28" x14ac:dyDescent="0.2">
      <c r="A557" s="10"/>
      <c r="B557" s="10" t="s">
        <v>21</v>
      </c>
      <c r="C557" s="10">
        <v>15</v>
      </c>
      <c r="D557" s="10" t="s">
        <v>22</v>
      </c>
      <c r="E557" s="10" t="s">
        <v>78</v>
      </c>
      <c r="F557" s="10">
        <v>4</v>
      </c>
      <c r="G557" s="10">
        <v>4</v>
      </c>
      <c r="H557" s="10"/>
      <c r="I557" s="10">
        <v>2.262</v>
      </c>
      <c r="J557" s="10">
        <v>2.536</v>
      </c>
      <c r="K557">
        <f t="shared" si="24"/>
        <v>6.7941120623937596</v>
      </c>
      <c r="L557" s="10" t="s">
        <v>32</v>
      </c>
      <c r="M557" t="s">
        <v>25</v>
      </c>
      <c r="N557" s="10" t="s">
        <v>26</v>
      </c>
      <c r="O557" s="10" t="str">
        <f t="shared" si="25"/>
        <v>CG_D15_T1_K11.jpg</v>
      </c>
      <c r="P557" s="10"/>
      <c r="Q557" s="2" t="s">
        <v>764</v>
      </c>
      <c r="R557" s="10"/>
      <c r="S557" s="10"/>
      <c r="T557" t="s">
        <v>813</v>
      </c>
      <c r="W557" s="10"/>
      <c r="Y557" t="s">
        <v>826</v>
      </c>
      <c r="Z557" t="s">
        <v>826</v>
      </c>
      <c r="AA557" t="s">
        <v>826</v>
      </c>
      <c r="AB557" t="str">
        <f t="shared" si="26"/>
        <v/>
      </c>
    </row>
    <row r="558" spans="1:28" x14ac:dyDescent="0.2">
      <c r="A558" s="10"/>
      <c r="B558" s="10" t="s">
        <v>21</v>
      </c>
      <c r="C558" s="10">
        <v>15</v>
      </c>
      <c r="D558" s="10" t="s">
        <v>22</v>
      </c>
      <c r="E558" s="10" t="s">
        <v>78</v>
      </c>
      <c r="F558" s="10">
        <v>5</v>
      </c>
      <c r="G558" s="10">
        <v>5</v>
      </c>
      <c r="H558" s="10"/>
      <c r="I558" s="10">
        <v>2.1909999999999998</v>
      </c>
      <c r="J558" s="10">
        <v>2.6840000000000002</v>
      </c>
      <c r="K558">
        <f t="shared" si="24"/>
        <v>6.7462980155427257</v>
      </c>
      <c r="L558" s="10" t="s">
        <v>32</v>
      </c>
      <c r="M558" t="s">
        <v>25</v>
      </c>
      <c r="N558" s="10" t="s">
        <v>26</v>
      </c>
      <c r="O558" s="10" t="str">
        <f t="shared" si="25"/>
        <v>CG_D15_T1_K11.jpg</v>
      </c>
      <c r="P558" s="10"/>
      <c r="Q558" s="2" t="s">
        <v>764</v>
      </c>
      <c r="R558" s="10"/>
      <c r="S558" s="10"/>
      <c r="T558" t="s">
        <v>813</v>
      </c>
      <c r="W558" s="10"/>
      <c r="Y558" t="s">
        <v>826</v>
      </c>
      <c r="Z558" t="s">
        <v>826</v>
      </c>
      <c r="AA558" t="s">
        <v>826</v>
      </c>
      <c r="AB558" t="str">
        <f t="shared" si="26"/>
        <v/>
      </c>
    </row>
    <row r="559" spans="1:28" x14ac:dyDescent="0.2">
      <c r="A559" s="10"/>
      <c r="B559" s="10" t="s">
        <v>21</v>
      </c>
      <c r="C559" s="10">
        <v>15</v>
      </c>
      <c r="D559" s="10" t="s">
        <v>22</v>
      </c>
      <c r="E559" s="10" t="s">
        <v>78</v>
      </c>
      <c r="F559" s="10">
        <v>6</v>
      </c>
      <c r="G559" s="10">
        <v>6</v>
      </c>
      <c r="H559" s="10"/>
      <c r="I559" s="10">
        <v>2.2490000000000001</v>
      </c>
      <c r="J559" s="10">
        <v>2.5830000000000002</v>
      </c>
      <c r="K559">
        <f t="shared" si="24"/>
        <v>6.840716188164496</v>
      </c>
      <c r="L559" s="10" t="s">
        <v>32</v>
      </c>
      <c r="M559" t="s">
        <v>25</v>
      </c>
      <c r="N559" s="10" t="s">
        <v>26</v>
      </c>
      <c r="O559" s="10" t="str">
        <f t="shared" si="25"/>
        <v>CG_D15_T1_K11.jpg</v>
      </c>
      <c r="P559" s="10"/>
      <c r="Q559" s="2" t="s">
        <v>764</v>
      </c>
      <c r="R559" s="10"/>
      <c r="S559" s="10"/>
      <c r="T559" t="s">
        <v>813</v>
      </c>
      <c r="W559" s="10"/>
      <c r="Y559" t="s">
        <v>826</v>
      </c>
      <c r="Z559" t="s">
        <v>826</v>
      </c>
      <c r="AA559" t="s">
        <v>826</v>
      </c>
      <c r="AB559" t="str">
        <f t="shared" si="26"/>
        <v/>
      </c>
    </row>
    <row r="560" spans="1:28" x14ac:dyDescent="0.2">
      <c r="A560" s="10"/>
      <c r="B560" s="10" t="s">
        <v>21</v>
      </c>
      <c r="C560" s="10">
        <v>15</v>
      </c>
      <c r="D560" s="10" t="s">
        <v>22</v>
      </c>
      <c r="E560" s="10" t="s">
        <v>78</v>
      </c>
      <c r="F560" s="10">
        <v>7</v>
      </c>
      <c r="G560" s="10">
        <v>7</v>
      </c>
      <c r="H560" s="10"/>
      <c r="I560" s="10">
        <v>2.1680000000000001</v>
      </c>
      <c r="J560" s="10">
        <v>2.21</v>
      </c>
      <c r="K560">
        <f t="shared" si="24"/>
        <v>5.4388750904522665</v>
      </c>
      <c r="L560" s="10" t="s">
        <v>32</v>
      </c>
      <c r="M560" t="s">
        <v>25</v>
      </c>
      <c r="N560" s="10" t="s">
        <v>26</v>
      </c>
      <c r="O560" s="10" t="str">
        <f t="shared" si="25"/>
        <v>CG_D15_T1_K11.jpg</v>
      </c>
      <c r="P560" s="10"/>
      <c r="Q560" s="2" t="s">
        <v>764</v>
      </c>
      <c r="R560" s="10"/>
      <c r="S560" s="10"/>
      <c r="T560" t="s">
        <v>813</v>
      </c>
      <c r="W560" s="10"/>
      <c r="Y560" t="s">
        <v>826</v>
      </c>
      <c r="Z560" t="s">
        <v>826</v>
      </c>
      <c r="AA560" t="s">
        <v>826</v>
      </c>
      <c r="AB560" t="str">
        <f t="shared" si="26"/>
        <v/>
      </c>
    </row>
    <row r="561" spans="1:28" x14ac:dyDescent="0.2">
      <c r="A561" s="10"/>
      <c r="B561" s="10" t="s">
        <v>21</v>
      </c>
      <c r="C561" s="10">
        <v>15</v>
      </c>
      <c r="D561" s="10" t="s">
        <v>22</v>
      </c>
      <c r="E561" s="10" t="s">
        <v>78</v>
      </c>
      <c r="F561" s="10">
        <v>8</v>
      </c>
      <c r="G561" s="10">
        <v>8</v>
      </c>
      <c r="H561" s="10"/>
      <c r="I561" s="10">
        <v>2.4140000000000001</v>
      </c>
      <c r="J561" s="10">
        <v>2.7490000000000001</v>
      </c>
      <c r="K561">
        <f t="shared" si="24"/>
        <v>8.3877895766683945</v>
      </c>
      <c r="L561" s="10" t="s">
        <v>32</v>
      </c>
      <c r="M561" t="s">
        <v>25</v>
      </c>
      <c r="N561" s="10" t="s">
        <v>26</v>
      </c>
      <c r="O561" s="10" t="str">
        <f t="shared" si="25"/>
        <v>CG_D15_T1_K11.jpg</v>
      </c>
      <c r="P561" s="10"/>
      <c r="Q561" s="2" t="s">
        <v>764</v>
      </c>
      <c r="R561" s="10"/>
      <c r="S561" s="10"/>
      <c r="T561" t="s">
        <v>813</v>
      </c>
      <c r="W561" s="10"/>
      <c r="Y561" t="s">
        <v>826</v>
      </c>
      <c r="Z561" t="s">
        <v>826</v>
      </c>
      <c r="AA561" t="s">
        <v>826</v>
      </c>
      <c r="AB561" t="str">
        <f t="shared" si="26"/>
        <v/>
      </c>
    </row>
    <row r="562" spans="1:28" x14ac:dyDescent="0.2">
      <c r="A562" s="10"/>
      <c r="B562" s="10" t="s">
        <v>21</v>
      </c>
      <c r="C562" s="10">
        <v>15</v>
      </c>
      <c r="D562" s="10" t="s">
        <v>22</v>
      </c>
      <c r="E562" s="10" t="s">
        <v>78</v>
      </c>
      <c r="F562" s="10">
        <v>9</v>
      </c>
      <c r="G562" s="10">
        <v>9</v>
      </c>
      <c r="H562" s="10"/>
      <c r="I562" s="10">
        <v>2.4289999999999998</v>
      </c>
      <c r="J562" s="10">
        <v>2.5470000000000002</v>
      </c>
      <c r="K562">
        <f t="shared" si="24"/>
        <v>7.8683239123031532</v>
      </c>
      <c r="L562" s="10" t="s">
        <v>32</v>
      </c>
      <c r="M562" t="s">
        <v>25</v>
      </c>
      <c r="N562" s="10" t="s">
        <v>26</v>
      </c>
      <c r="O562" s="10" t="str">
        <f t="shared" si="25"/>
        <v>CG_D15_T1_K11.jpg</v>
      </c>
      <c r="P562" s="10"/>
      <c r="Q562" s="2" t="s">
        <v>764</v>
      </c>
      <c r="R562" s="10"/>
      <c r="S562" s="10"/>
      <c r="T562" t="s">
        <v>813</v>
      </c>
      <c r="W562" s="10"/>
      <c r="Y562" t="s">
        <v>826</v>
      </c>
      <c r="Z562" t="s">
        <v>826</v>
      </c>
      <c r="AA562" t="s">
        <v>826</v>
      </c>
      <c r="AB562" t="str">
        <f t="shared" si="26"/>
        <v/>
      </c>
    </row>
    <row r="563" spans="1:28" x14ac:dyDescent="0.2">
      <c r="A563" s="10"/>
      <c r="B563" s="10" t="s">
        <v>21</v>
      </c>
      <c r="C563" s="10">
        <v>15</v>
      </c>
      <c r="D563" s="10" t="s">
        <v>22</v>
      </c>
      <c r="E563" s="10" t="s">
        <v>78</v>
      </c>
      <c r="F563" s="10">
        <v>10</v>
      </c>
      <c r="G563" s="10">
        <v>10</v>
      </c>
      <c r="H563" s="10"/>
      <c r="I563" s="10">
        <v>2.3740000000000001</v>
      </c>
      <c r="J563" s="10">
        <v>2.5990000000000002</v>
      </c>
      <c r="K563">
        <f t="shared" si="24"/>
        <v>7.6694807939501946</v>
      </c>
      <c r="L563" s="10" t="s">
        <v>32</v>
      </c>
      <c r="M563" t="s">
        <v>25</v>
      </c>
      <c r="N563" s="10" t="s">
        <v>26</v>
      </c>
      <c r="O563" s="10" t="str">
        <f t="shared" si="25"/>
        <v>CG_D15_T1_K11.jpg</v>
      </c>
      <c r="P563" s="10"/>
      <c r="Q563" s="2" t="s">
        <v>764</v>
      </c>
      <c r="R563" s="10"/>
      <c r="S563" s="10"/>
      <c r="T563" t="s">
        <v>813</v>
      </c>
      <c r="W563" s="10"/>
      <c r="Y563" t="s">
        <v>826</v>
      </c>
      <c r="Z563" t="s">
        <v>826</v>
      </c>
      <c r="AA563" t="s">
        <v>826</v>
      </c>
      <c r="AB563" t="str">
        <f t="shared" si="26"/>
        <v/>
      </c>
    </row>
    <row r="564" spans="1:28" x14ac:dyDescent="0.2">
      <c r="A564" s="10"/>
      <c r="B564" s="10" t="s">
        <v>21</v>
      </c>
      <c r="C564" s="10">
        <v>15</v>
      </c>
      <c r="D564" s="10" t="s">
        <v>22</v>
      </c>
      <c r="E564" s="10" t="s">
        <v>83</v>
      </c>
      <c r="F564" s="10">
        <v>1</v>
      </c>
      <c r="G564" s="10">
        <v>1</v>
      </c>
      <c r="H564" s="10"/>
      <c r="I564" s="10">
        <v>2.4369999999999998</v>
      </c>
      <c r="J564" s="10">
        <v>2.6589999999999998</v>
      </c>
      <c r="K564">
        <f t="shared" si="24"/>
        <v>8.2685175242446451</v>
      </c>
      <c r="L564" s="10" t="s">
        <v>32</v>
      </c>
      <c r="M564" t="s">
        <v>25</v>
      </c>
      <c r="N564" s="10" t="s">
        <v>26</v>
      </c>
      <c r="O564" s="10" t="str">
        <f t="shared" si="25"/>
        <v>CG_D15_T1_K13.jpg</v>
      </c>
      <c r="P564" s="10"/>
      <c r="Q564" s="2" t="s">
        <v>764</v>
      </c>
      <c r="R564" s="10"/>
      <c r="S564" s="10"/>
      <c r="T564" t="s">
        <v>813</v>
      </c>
      <c r="W564" s="10"/>
      <c r="Y564" t="s">
        <v>826</v>
      </c>
      <c r="Z564" t="s">
        <v>826</v>
      </c>
      <c r="AA564" t="s">
        <v>826</v>
      </c>
      <c r="AB564" t="str">
        <f t="shared" si="26"/>
        <v/>
      </c>
    </row>
    <row r="565" spans="1:28" x14ac:dyDescent="0.2">
      <c r="A565" s="10"/>
      <c r="B565" s="10" t="s">
        <v>21</v>
      </c>
      <c r="C565" s="10">
        <v>15</v>
      </c>
      <c r="D565" s="10" t="s">
        <v>22</v>
      </c>
      <c r="E565" s="10" t="s">
        <v>83</v>
      </c>
      <c r="F565" s="10">
        <v>2</v>
      </c>
      <c r="G565" s="10">
        <v>2</v>
      </c>
      <c r="H565" s="10"/>
      <c r="I565" s="10">
        <v>2.4359999999999999</v>
      </c>
      <c r="J565" s="10">
        <v>2.6989999999999998</v>
      </c>
      <c r="K565">
        <f t="shared" si="24"/>
        <v>8.386016410912557</v>
      </c>
      <c r="L565" s="10" t="s">
        <v>32</v>
      </c>
      <c r="M565" t="s">
        <v>25</v>
      </c>
      <c r="N565" s="10" t="s">
        <v>26</v>
      </c>
      <c r="O565" s="10" t="str">
        <f t="shared" si="25"/>
        <v>CG_D15_T1_K13.jpg</v>
      </c>
      <c r="P565" s="10"/>
      <c r="Q565" s="2" t="s">
        <v>764</v>
      </c>
      <c r="R565" s="10"/>
      <c r="S565" s="10"/>
      <c r="T565" t="s">
        <v>813</v>
      </c>
      <c r="W565" s="10"/>
      <c r="Y565" t="s">
        <v>826</v>
      </c>
      <c r="Z565" t="s">
        <v>826</v>
      </c>
      <c r="AA565" t="s">
        <v>826</v>
      </c>
      <c r="AB565" t="str">
        <f t="shared" si="26"/>
        <v/>
      </c>
    </row>
    <row r="566" spans="1:28" x14ac:dyDescent="0.2">
      <c r="A566" s="10"/>
      <c r="B566" s="10" t="s">
        <v>21</v>
      </c>
      <c r="C566" s="10">
        <v>15</v>
      </c>
      <c r="D566" s="10" t="s">
        <v>22</v>
      </c>
      <c r="E566" s="10" t="s">
        <v>83</v>
      </c>
      <c r="F566" s="10">
        <v>3</v>
      </c>
      <c r="G566" s="10">
        <v>3</v>
      </c>
      <c r="H566" s="10"/>
      <c r="I566" s="10">
        <v>2.19</v>
      </c>
      <c r="J566" s="10">
        <v>2.4670000000000001</v>
      </c>
      <c r="K566">
        <f t="shared" si="24"/>
        <v>6.1952043273554995</v>
      </c>
      <c r="L566" s="10" t="s">
        <v>32</v>
      </c>
      <c r="M566" t="s">
        <v>25</v>
      </c>
      <c r="N566" s="10" t="s">
        <v>26</v>
      </c>
      <c r="O566" s="10" t="str">
        <f t="shared" si="25"/>
        <v>CG_D15_T1_K13.jpg</v>
      </c>
      <c r="P566" s="10"/>
      <c r="Q566" s="2" t="s">
        <v>764</v>
      </c>
      <c r="R566" s="10"/>
      <c r="S566" s="10"/>
      <c r="T566" t="s">
        <v>813</v>
      </c>
      <c r="W566" s="10"/>
      <c r="Y566" t="s">
        <v>826</v>
      </c>
      <c r="Z566" t="s">
        <v>826</v>
      </c>
      <c r="AA566" t="s">
        <v>826</v>
      </c>
      <c r="AB566" t="str">
        <f t="shared" si="26"/>
        <v/>
      </c>
    </row>
    <row r="567" spans="1:28" x14ac:dyDescent="0.2">
      <c r="A567" s="10"/>
      <c r="B567" s="10" t="s">
        <v>21</v>
      </c>
      <c r="C567" s="10">
        <v>15</v>
      </c>
      <c r="D567" s="10" t="s">
        <v>22</v>
      </c>
      <c r="E567" s="10" t="s">
        <v>83</v>
      </c>
      <c r="F567" s="10">
        <v>4</v>
      </c>
      <c r="G567" s="10">
        <v>4</v>
      </c>
      <c r="H567" s="10"/>
      <c r="I567" s="10">
        <v>2.3330000000000002</v>
      </c>
      <c r="J567" s="10">
        <v>2.4089999999999998</v>
      </c>
      <c r="K567">
        <f t="shared" si="24"/>
        <v>6.8653792498842652</v>
      </c>
      <c r="L567" s="10" t="s">
        <v>32</v>
      </c>
      <c r="M567" t="s">
        <v>25</v>
      </c>
      <c r="N567" s="10" t="s">
        <v>26</v>
      </c>
      <c r="O567" s="10" t="str">
        <f t="shared" si="25"/>
        <v>CG_D15_T1_K13.jpg</v>
      </c>
      <c r="P567" s="10"/>
      <c r="Q567" s="2" t="s">
        <v>764</v>
      </c>
      <c r="R567" s="10"/>
      <c r="S567" s="10"/>
      <c r="T567" t="s">
        <v>813</v>
      </c>
      <c r="W567" s="10"/>
      <c r="Y567" t="s">
        <v>826</v>
      </c>
      <c r="Z567" t="s">
        <v>826</v>
      </c>
      <c r="AA567" t="s">
        <v>826</v>
      </c>
      <c r="AB567" t="str">
        <f t="shared" si="26"/>
        <v/>
      </c>
    </row>
    <row r="568" spans="1:28" x14ac:dyDescent="0.2">
      <c r="A568" s="10"/>
      <c r="B568" s="10" t="s">
        <v>21</v>
      </c>
      <c r="C568" s="10">
        <v>15</v>
      </c>
      <c r="D568" s="10" t="s">
        <v>22</v>
      </c>
      <c r="E568" s="10" t="s">
        <v>83</v>
      </c>
      <c r="F568" s="10">
        <v>5</v>
      </c>
      <c r="G568" s="10">
        <v>5</v>
      </c>
      <c r="H568" s="10"/>
      <c r="I568" s="10">
        <v>2.2069999999999999</v>
      </c>
      <c r="J568" s="10">
        <v>2.5449999999999999</v>
      </c>
      <c r="K568">
        <f t="shared" si="24"/>
        <v>6.4906876246201577</v>
      </c>
      <c r="L568" s="10" t="s">
        <v>32</v>
      </c>
      <c r="M568" t="s">
        <v>25</v>
      </c>
      <c r="N568" s="10" t="s">
        <v>26</v>
      </c>
      <c r="O568" s="10" t="str">
        <f t="shared" si="25"/>
        <v>CG_D15_T1_K13.jpg</v>
      </c>
      <c r="P568" s="10"/>
      <c r="Q568" s="2" t="s">
        <v>764</v>
      </c>
      <c r="R568" s="10"/>
      <c r="S568" s="10"/>
      <c r="T568" t="s">
        <v>813</v>
      </c>
      <c r="W568" s="10"/>
      <c r="Y568" t="s">
        <v>826</v>
      </c>
      <c r="Z568" t="s">
        <v>826</v>
      </c>
      <c r="AA568" t="s">
        <v>826</v>
      </c>
      <c r="AB568" t="str">
        <f t="shared" si="26"/>
        <v/>
      </c>
    </row>
    <row r="569" spans="1:28" x14ac:dyDescent="0.2">
      <c r="A569" s="10"/>
      <c r="B569" s="10" t="s">
        <v>21</v>
      </c>
      <c r="C569" s="10">
        <v>15</v>
      </c>
      <c r="D569" s="10" t="s">
        <v>22</v>
      </c>
      <c r="E569" s="10" t="s">
        <v>83</v>
      </c>
      <c r="F569" s="10">
        <v>6</v>
      </c>
      <c r="G569" s="10">
        <v>6</v>
      </c>
      <c r="H569" s="10"/>
      <c r="I569" s="10">
        <v>2.2320000000000002</v>
      </c>
      <c r="J569" s="10">
        <v>2.488</v>
      </c>
      <c r="K569">
        <f t="shared" si="24"/>
        <v>6.4898851614796804</v>
      </c>
      <c r="L569" s="10" t="s">
        <v>32</v>
      </c>
      <c r="M569" t="s">
        <v>25</v>
      </c>
      <c r="N569" s="10" t="s">
        <v>26</v>
      </c>
      <c r="O569" s="10" t="str">
        <f t="shared" si="25"/>
        <v>CG_D15_T1_K13.jpg</v>
      </c>
      <c r="P569" s="10"/>
      <c r="Q569" s="2" t="s">
        <v>764</v>
      </c>
      <c r="R569" s="10"/>
      <c r="S569" s="10"/>
      <c r="T569" t="s">
        <v>813</v>
      </c>
      <c r="W569" s="10"/>
      <c r="Y569" t="s">
        <v>826</v>
      </c>
      <c r="Z569" t="s">
        <v>826</v>
      </c>
      <c r="AA569" t="s">
        <v>826</v>
      </c>
      <c r="AB569" t="str">
        <f t="shared" si="26"/>
        <v/>
      </c>
    </row>
    <row r="570" spans="1:28" x14ac:dyDescent="0.2">
      <c r="A570" s="10"/>
      <c r="B570" s="10" t="s">
        <v>21</v>
      </c>
      <c r="C570" s="10">
        <v>15</v>
      </c>
      <c r="D570" s="10" t="s">
        <v>22</v>
      </c>
      <c r="E570" s="10" t="s">
        <v>83</v>
      </c>
      <c r="F570" s="10">
        <v>7</v>
      </c>
      <c r="G570" s="10">
        <v>7</v>
      </c>
      <c r="H570" s="10"/>
      <c r="I570" s="10">
        <v>3.1320000000000001</v>
      </c>
      <c r="J570" s="10">
        <v>3.294</v>
      </c>
      <c r="K570">
        <f t="shared" si="24"/>
        <v>16.918636400943839</v>
      </c>
      <c r="L570" s="10" t="s">
        <v>32</v>
      </c>
      <c r="M570" t="s">
        <v>25</v>
      </c>
      <c r="N570" s="10" t="s">
        <v>26</v>
      </c>
      <c r="O570" s="10" t="str">
        <f t="shared" si="25"/>
        <v>CG_D15_T1_K13.jpg</v>
      </c>
      <c r="P570" s="10"/>
      <c r="Q570" s="2" t="s">
        <v>764</v>
      </c>
      <c r="R570" s="10"/>
      <c r="S570" s="10"/>
      <c r="T570" t="s">
        <v>813</v>
      </c>
      <c r="W570" s="10"/>
      <c r="Y570" t="s">
        <v>826</v>
      </c>
      <c r="Z570" t="s">
        <v>826</v>
      </c>
      <c r="AA570" t="s">
        <v>826</v>
      </c>
      <c r="AB570" t="str">
        <f t="shared" si="26"/>
        <v/>
      </c>
    </row>
    <row r="571" spans="1:28" x14ac:dyDescent="0.2">
      <c r="A571" s="10"/>
      <c r="B571" s="10" t="s">
        <v>21</v>
      </c>
      <c r="C571" s="10">
        <v>15</v>
      </c>
      <c r="D571" s="10" t="s">
        <v>22</v>
      </c>
      <c r="E571" s="10" t="s">
        <v>83</v>
      </c>
      <c r="F571" s="10">
        <v>8</v>
      </c>
      <c r="G571" s="10">
        <v>8</v>
      </c>
      <c r="H571" s="10"/>
      <c r="I571" s="10">
        <v>2.2629999999999999</v>
      </c>
      <c r="J571" s="10">
        <v>2.4550000000000001</v>
      </c>
      <c r="K571">
        <f t="shared" si="24"/>
        <v>6.5829242829055064</v>
      </c>
      <c r="L571" s="10" t="s">
        <v>32</v>
      </c>
      <c r="M571" t="s">
        <v>25</v>
      </c>
      <c r="N571" s="10" t="s">
        <v>26</v>
      </c>
      <c r="O571" s="10" t="str">
        <f t="shared" si="25"/>
        <v>CG_D15_T1_K13.jpg</v>
      </c>
      <c r="P571" s="10"/>
      <c r="Q571" s="2" t="s">
        <v>764</v>
      </c>
      <c r="R571" s="10"/>
      <c r="S571" s="10"/>
      <c r="T571" t="s">
        <v>813</v>
      </c>
      <c r="W571" s="10"/>
      <c r="Y571" t="s">
        <v>826</v>
      </c>
      <c r="Z571" t="s">
        <v>826</v>
      </c>
      <c r="AA571" t="s">
        <v>826</v>
      </c>
      <c r="AB571" t="str">
        <f t="shared" si="26"/>
        <v/>
      </c>
    </row>
    <row r="572" spans="1:28" x14ac:dyDescent="0.2">
      <c r="A572" s="10"/>
      <c r="B572" s="10" t="s">
        <v>21</v>
      </c>
      <c r="C572" s="10">
        <v>15</v>
      </c>
      <c r="D572" s="10" t="s">
        <v>22</v>
      </c>
      <c r="E572" s="10" t="s">
        <v>83</v>
      </c>
      <c r="F572" s="10">
        <v>9</v>
      </c>
      <c r="G572" s="10">
        <v>9</v>
      </c>
      <c r="H572" s="10"/>
      <c r="I572" s="10">
        <v>2.1949999999999998</v>
      </c>
      <c r="J572" s="10">
        <v>2.5529999999999999</v>
      </c>
      <c r="K572">
        <f t="shared" si="24"/>
        <v>6.4404782724736238</v>
      </c>
      <c r="L572" s="10" t="s">
        <v>32</v>
      </c>
      <c r="M572" t="s">
        <v>25</v>
      </c>
      <c r="N572" s="10" t="s">
        <v>26</v>
      </c>
      <c r="O572" s="10" t="str">
        <f t="shared" si="25"/>
        <v>CG_D15_T1_K13.jpg</v>
      </c>
      <c r="P572" s="10"/>
      <c r="Q572" s="2" t="s">
        <v>764</v>
      </c>
      <c r="R572" s="10"/>
      <c r="S572" s="10"/>
      <c r="T572" t="s">
        <v>813</v>
      </c>
      <c r="W572" s="10"/>
      <c r="Y572" t="s">
        <v>826</v>
      </c>
      <c r="Z572" t="s">
        <v>826</v>
      </c>
      <c r="AA572" t="s">
        <v>826</v>
      </c>
      <c r="AB572" t="str">
        <f t="shared" si="26"/>
        <v/>
      </c>
    </row>
    <row r="573" spans="1:28" x14ac:dyDescent="0.2">
      <c r="A573" s="10"/>
      <c r="B573" s="10" t="s">
        <v>21</v>
      </c>
      <c r="C573" s="10">
        <v>15</v>
      </c>
      <c r="D573" s="10" t="s">
        <v>22</v>
      </c>
      <c r="E573" s="10" t="s">
        <v>83</v>
      </c>
      <c r="F573" s="10">
        <v>10</v>
      </c>
      <c r="G573" s="10">
        <v>10</v>
      </c>
      <c r="H573" s="10"/>
      <c r="I573" s="10">
        <v>2.202</v>
      </c>
      <c r="J573" s="10">
        <v>2.4750000000000001</v>
      </c>
      <c r="K573">
        <f t="shared" si="24"/>
        <v>6.2835935903234992</v>
      </c>
      <c r="L573" s="10" t="s">
        <v>32</v>
      </c>
      <c r="M573" t="s">
        <v>25</v>
      </c>
      <c r="N573" s="10" t="s">
        <v>26</v>
      </c>
      <c r="O573" s="10" t="str">
        <f t="shared" si="25"/>
        <v>CG_D15_T1_K13.jpg</v>
      </c>
      <c r="P573" s="10"/>
      <c r="Q573" s="2" t="s">
        <v>764</v>
      </c>
      <c r="R573" s="10"/>
      <c r="S573" s="10"/>
      <c r="T573" t="s">
        <v>813</v>
      </c>
      <c r="W573" s="10"/>
      <c r="Y573" t="s">
        <v>826</v>
      </c>
      <c r="Z573" t="s">
        <v>826</v>
      </c>
      <c r="AA573" t="s">
        <v>826</v>
      </c>
      <c r="AB573" t="str">
        <f t="shared" si="26"/>
        <v/>
      </c>
    </row>
    <row r="574" spans="1:28" x14ac:dyDescent="0.2">
      <c r="A574" s="10"/>
      <c r="B574" s="10" t="s">
        <v>21</v>
      </c>
      <c r="C574" s="10">
        <v>15</v>
      </c>
      <c r="D574" s="10" t="s">
        <v>22</v>
      </c>
      <c r="E574" s="10" t="s">
        <v>86</v>
      </c>
      <c r="F574" s="10">
        <v>1</v>
      </c>
      <c r="G574" s="10">
        <v>1</v>
      </c>
      <c r="H574" s="10"/>
      <c r="I574" s="10">
        <v>2.694</v>
      </c>
      <c r="J574" s="10">
        <v>2.7650000000000001</v>
      </c>
      <c r="K574">
        <f t="shared" si="24"/>
        <v>10.507238103938098</v>
      </c>
      <c r="L574" s="10" t="s">
        <v>32</v>
      </c>
      <c r="M574" t="s">
        <v>25</v>
      </c>
      <c r="N574" s="10" t="s">
        <v>26</v>
      </c>
      <c r="O574" s="10" t="str">
        <f t="shared" si="25"/>
        <v>CG_D15_T1_K14.jpg</v>
      </c>
      <c r="P574" s="10"/>
      <c r="Q574" s="2" t="s">
        <v>764</v>
      </c>
      <c r="R574" s="10"/>
      <c r="S574" s="10"/>
      <c r="T574" t="s">
        <v>813</v>
      </c>
      <c r="W574" s="10"/>
      <c r="Y574" t="s">
        <v>826</v>
      </c>
      <c r="Z574" t="s">
        <v>826</v>
      </c>
      <c r="AA574" t="s">
        <v>826</v>
      </c>
      <c r="AB574" t="str">
        <f t="shared" si="26"/>
        <v/>
      </c>
    </row>
    <row r="575" spans="1:28" x14ac:dyDescent="0.2">
      <c r="A575" s="10"/>
      <c r="B575" s="10" t="s">
        <v>21</v>
      </c>
      <c r="C575" s="10">
        <v>15</v>
      </c>
      <c r="D575" s="10" t="s">
        <v>22</v>
      </c>
      <c r="E575" s="10" t="s">
        <v>86</v>
      </c>
      <c r="F575" s="10">
        <v>2</v>
      </c>
      <c r="G575" s="10">
        <v>2</v>
      </c>
      <c r="H575" s="10"/>
      <c r="I575" s="10">
        <v>2.3919999999999999</v>
      </c>
      <c r="J575" s="10">
        <v>2.5680000000000001</v>
      </c>
      <c r="K575">
        <f t="shared" si="24"/>
        <v>7.6933523896652787</v>
      </c>
      <c r="L575" s="10" t="s">
        <v>32</v>
      </c>
      <c r="M575" t="s">
        <v>25</v>
      </c>
      <c r="N575" s="10" t="s">
        <v>26</v>
      </c>
      <c r="O575" s="10" t="str">
        <f t="shared" si="25"/>
        <v>CG_D15_T1_K14.jpg</v>
      </c>
      <c r="P575" s="10"/>
      <c r="Q575" s="2" t="s">
        <v>764</v>
      </c>
      <c r="R575" s="10"/>
      <c r="S575" s="10"/>
      <c r="T575" t="s">
        <v>813</v>
      </c>
      <c r="W575" s="10"/>
      <c r="Y575" t="s">
        <v>826</v>
      </c>
      <c r="Z575" t="s">
        <v>826</v>
      </c>
      <c r="AA575" t="s">
        <v>826</v>
      </c>
      <c r="AB575" t="str">
        <f t="shared" si="26"/>
        <v/>
      </c>
    </row>
    <row r="576" spans="1:28" x14ac:dyDescent="0.2">
      <c r="A576" s="10"/>
      <c r="B576" s="10" t="s">
        <v>21</v>
      </c>
      <c r="C576" s="10">
        <v>15</v>
      </c>
      <c r="D576" s="10" t="s">
        <v>22</v>
      </c>
      <c r="E576" s="10" t="s">
        <v>86</v>
      </c>
      <c r="F576" s="10">
        <v>3</v>
      </c>
      <c r="G576" s="10">
        <v>3</v>
      </c>
      <c r="H576" s="10"/>
      <c r="I576" s="10">
        <v>2.5049999999999999</v>
      </c>
      <c r="J576" s="10">
        <v>2.7050000000000001</v>
      </c>
      <c r="K576">
        <f t="shared" si="24"/>
        <v>8.8875280685456239</v>
      </c>
      <c r="L576" s="10" t="s">
        <v>32</v>
      </c>
      <c r="M576" t="s">
        <v>25</v>
      </c>
      <c r="N576" s="10" t="s">
        <v>26</v>
      </c>
      <c r="O576" s="10" t="str">
        <f t="shared" si="25"/>
        <v>CG_D15_T1_K14.jpg</v>
      </c>
      <c r="P576" s="10"/>
      <c r="Q576" s="2" t="s">
        <v>764</v>
      </c>
      <c r="R576" s="10"/>
      <c r="S576" s="10"/>
      <c r="T576" t="s">
        <v>813</v>
      </c>
      <c r="W576" s="10"/>
      <c r="Y576" t="s">
        <v>826</v>
      </c>
      <c r="Z576" t="s">
        <v>826</v>
      </c>
      <c r="AA576" t="s">
        <v>826</v>
      </c>
      <c r="AB576" t="str">
        <f t="shared" si="26"/>
        <v/>
      </c>
    </row>
    <row r="577" spans="1:28" x14ac:dyDescent="0.2">
      <c r="A577" s="10"/>
      <c r="B577" s="10" t="s">
        <v>21</v>
      </c>
      <c r="C577" s="10">
        <v>15</v>
      </c>
      <c r="D577" s="10" t="s">
        <v>22</v>
      </c>
      <c r="E577" s="10" t="s">
        <v>86</v>
      </c>
      <c r="F577" s="10">
        <v>4</v>
      </c>
      <c r="G577" s="10">
        <v>4</v>
      </c>
      <c r="H577" s="10"/>
      <c r="I577" s="10">
        <v>2.6070000000000002</v>
      </c>
      <c r="J577" s="10">
        <v>3.0110000000000001</v>
      </c>
      <c r="K577">
        <f t="shared" si="24"/>
        <v>10.714972810013837</v>
      </c>
      <c r="L577" s="10" t="s">
        <v>32</v>
      </c>
      <c r="M577" t="s">
        <v>25</v>
      </c>
      <c r="N577" s="10" t="s">
        <v>26</v>
      </c>
      <c r="O577" s="10" t="str">
        <f t="shared" si="25"/>
        <v>CG_D15_T1_K14.jpg</v>
      </c>
      <c r="P577" s="10"/>
      <c r="Q577" s="2" t="s">
        <v>764</v>
      </c>
      <c r="R577" s="10"/>
      <c r="S577" s="10"/>
      <c r="T577" t="s">
        <v>813</v>
      </c>
      <c r="W577" s="10"/>
      <c r="Y577" t="s">
        <v>826</v>
      </c>
      <c r="Z577" t="s">
        <v>826</v>
      </c>
      <c r="AA577" t="s">
        <v>826</v>
      </c>
      <c r="AB577" t="str">
        <f t="shared" si="26"/>
        <v/>
      </c>
    </row>
    <row r="578" spans="1:28" x14ac:dyDescent="0.2">
      <c r="A578" s="10"/>
      <c r="B578" s="10" t="s">
        <v>21</v>
      </c>
      <c r="C578" s="10">
        <v>15</v>
      </c>
      <c r="D578" s="10" t="s">
        <v>22</v>
      </c>
      <c r="E578" s="10" t="s">
        <v>86</v>
      </c>
      <c r="F578" s="10">
        <v>5</v>
      </c>
      <c r="G578" s="10">
        <v>5</v>
      </c>
      <c r="H578" s="10"/>
      <c r="I578" s="10">
        <v>2.6309999999999998</v>
      </c>
      <c r="J578" s="10">
        <v>3.0720000000000001</v>
      </c>
      <c r="K578">
        <f t="shared" ref="K578:K641" si="27">IF(I578&gt;0,(J578*(I578^2))*(3.14159/6),"")</f>
        <v>11.134254989306879</v>
      </c>
      <c r="L578" s="10" t="s">
        <v>32</v>
      </c>
      <c r="M578" t="s">
        <v>25</v>
      </c>
      <c r="N578" s="10" t="s">
        <v>26</v>
      </c>
      <c r="O578" s="10" t="str">
        <f t="shared" ref="O578:O641" si="28">"CG_D"&amp;C578&amp;"_"&amp;D578&amp;"_"&amp;E578&amp;".jpg"</f>
        <v>CG_D15_T1_K14.jpg</v>
      </c>
      <c r="P578" s="10"/>
      <c r="Q578" s="2" t="s">
        <v>764</v>
      </c>
      <c r="R578" s="10"/>
      <c r="S578" s="10"/>
      <c r="T578" t="s">
        <v>813</v>
      </c>
      <c r="W578" s="10"/>
      <c r="Y578" t="s">
        <v>826</v>
      </c>
      <c r="Z578" t="s">
        <v>826</v>
      </c>
      <c r="AA578" t="s">
        <v>826</v>
      </c>
      <c r="AB578" t="str">
        <f t="shared" si="26"/>
        <v/>
      </c>
    </row>
    <row r="579" spans="1:28" x14ac:dyDescent="0.2">
      <c r="A579" s="10"/>
      <c r="B579" s="10" t="s">
        <v>21</v>
      </c>
      <c r="C579" s="10">
        <v>15</v>
      </c>
      <c r="D579" s="10" t="s">
        <v>22</v>
      </c>
      <c r="E579" s="10" t="s">
        <v>86</v>
      </c>
      <c r="F579" s="10">
        <v>6</v>
      </c>
      <c r="G579" s="10">
        <v>6</v>
      </c>
      <c r="H579" s="10"/>
      <c r="I579" s="10">
        <v>2.5830000000000002</v>
      </c>
      <c r="J579" s="10">
        <v>2.9209999999999998</v>
      </c>
      <c r="K579">
        <f t="shared" si="27"/>
        <v>10.204192074868786</v>
      </c>
      <c r="L579" s="10" t="s">
        <v>32</v>
      </c>
      <c r="M579" t="s">
        <v>25</v>
      </c>
      <c r="N579" s="10" t="s">
        <v>26</v>
      </c>
      <c r="O579" s="10" t="str">
        <f t="shared" si="28"/>
        <v>CG_D15_T1_K14.jpg</v>
      </c>
      <c r="P579" s="10"/>
      <c r="Q579" s="2" t="s">
        <v>764</v>
      </c>
      <c r="R579" s="10"/>
      <c r="S579" s="10"/>
      <c r="T579" t="s">
        <v>813</v>
      </c>
      <c r="W579" s="10"/>
      <c r="Y579" t="s">
        <v>826</v>
      </c>
      <c r="Z579" t="s">
        <v>826</v>
      </c>
      <c r="AA579" t="s">
        <v>826</v>
      </c>
      <c r="AB579" t="str">
        <f t="shared" si="26"/>
        <v/>
      </c>
    </row>
    <row r="580" spans="1:28" x14ac:dyDescent="0.2">
      <c r="A580" s="10"/>
      <c r="B580" s="10" t="s">
        <v>21</v>
      </c>
      <c r="C580" s="10">
        <v>15</v>
      </c>
      <c r="D580" s="10" t="s">
        <v>22</v>
      </c>
      <c r="E580" s="10" t="s">
        <v>86</v>
      </c>
      <c r="F580" s="10">
        <v>7</v>
      </c>
      <c r="G580" s="10">
        <v>7</v>
      </c>
      <c r="H580" s="10"/>
      <c r="I580" s="10">
        <v>2.4180000000000001</v>
      </c>
      <c r="J580" s="10">
        <v>2.5310000000000001</v>
      </c>
      <c r="K580">
        <f t="shared" si="27"/>
        <v>7.74823873784766</v>
      </c>
      <c r="L580" s="10" t="s">
        <v>32</v>
      </c>
      <c r="M580" t="s">
        <v>25</v>
      </c>
      <c r="N580" s="10" t="s">
        <v>26</v>
      </c>
      <c r="O580" s="10" t="str">
        <f t="shared" si="28"/>
        <v>CG_D15_T1_K14.jpg</v>
      </c>
      <c r="P580" s="10"/>
      <c r="Q580" s="2" t="s">
        <v>764</v>
      </c>
      <c r="R580" s="10"/>
      <c r="S580" s="10"/>
      <c r="T580" t="s">
        <v>813</v>
      </c>
      <c r="W580" s="10"/>
      <c r="Y580" t="s">
        <v>826</v>
      </c>
      <c r="Z580" t="s">
        <v>826</v>
      </c>
      <c r="AA580" t="s">
        <v>826</v>
      </c>
      <c r="AB580" t="str">
        <f t="shared" si="26"/>
        <v/>
      </c>
    </row>
    <row r="581" spans="1:28" x14ac:dyDescent="0.2">
      <c r="A581" s="10"/>
      <c r="B581" s="10" t="s">
        <v>21</v>
      </c>
      <c r="C581" s="10">
        <v>15</v>
      </c>
      <c r="D581" s="10" t="s">
        <v>22</v>
      </c>
      <c r="E581" s="10" t="s">
        <v>86</v>
      </c>
      <c r="F581" s="10">
        <v>8</v>
      </c>
      <c r="G581" s="10">
        <v>8</v>
      </c>
      <c r="H581" s="10"/>
      <c r="I581" s="10">
        <v>2.6139999999999999</v>
      </c>
      <c r="J581" s="10">
        <v>2.6680000000000001</v>
      </c>
      <c r="K581">
        <f t="shared" si="27"/>
        <v>9.5454245064852525</v>
      </c>
      <c r="L581" s="10" t="s">
        <v>32</v>
      </c>
      <c r="M581" t="s">
        <v>25</v>
      </c>
      <c r="N581" s="10" t="s">
        <v>26</v>
      </c>
      <c r="O581" s="10" t="str">
        <f t="shared" si="28"/>
        <v>CG_D15_T1_K14.jpg</v>
      </c>
      <c r="P581" s="10"/>
      <c r="Q581" s="2" t="s">
        <v>764</v>
      </c>
      <c r="R581" s="10"/>
      <c r="S581" s="10"/>
      <c r="T581" t="s">
        <v>813</v>
      </c>
      <c r="W581" s="10"/>
      <c r="Y581" t="s">
        <v>826</v>
      </c>
      <c r="Z581" t="s">
        <v>826</v>
      </c>
      <c r="AA581" t="s">
        <v>826</v>
      </c>
      <c r="AB581" t="str">
        <f t="shared" si="26"/>
        <v/>
      </c>
    </row>
    <row r="582" spans="1:28" x14ac:dyDescent="0.2">
      <c r="A582" s="10"/>
      <c r="B582" s="10" t="s">
        <v>21</v>
      </c>
      <c r="C582" s="10">
        <v>15</v>
      </c>
      <c r="D582" s="10" t="s">
        <v>22</v>
      </c>
      <c r="E582" s="10" t="s">
        <v>86</v>
      </c>
      <c r="F582" s="10">
        <v>9</v>
      </c>
      <c r="G582" s="10">
        <v>9</v>
      </c>
      <c r="H582" s="10"/>
      <c r="I582" s="10">
        <v>2.5870000000000002</v>
      </c>
      <c r="J582" s="10">
        <v>2.6819999999999999</v>
      </c>
      <c r="K582">
        <f t="shared" si="27"/>
        <v>9.398312606585371</v>
      </c>
      <c r="L582" s="10" t="s">
        <v>32</v>
      </c>
      <c r="M582" t="s">
        <v>25</v>
      </c>
      <c r="N582" s="10" t="s">
        <v>26</v>
      </c>
      <c r="O582" s="10" t="str">
        <f t="shared" si="28"/>
        <v>CG_D15_T1_K14.jpg</v>
      </c>
      <c r="P582" s="10"/>
      <c r="Q582" s="2" t="s">
        <v>764</v>
      </c>
      <c r="R582" s="10"/>
      <c r="S582" s="10"/>
      <c r="T582" t="s">
        <v>813</v>
      </c>
      <c r="W582" s="10"/>
      <c r="Y582" t="s">
        <v>826</v>
      </c>
      <c r="Z582" t="s">
        <v>826</v>
      </c>
      <c r="AA582" t="s">
        <v>826</v>
      </c>
      <c r="AB582" t="str">
        <f t="shared" si="26"/>
        <v/>
      </c>
    </row>
    <row r="583" spans="1:28" x14ac:dyDescent="0.2">
      <c r="A583" s="10"/>
      <c r="B583" s="10" t="s">
        <v>21</v>
      </c>
      <c r="C583" s="10">
        <v>15</v>
      </c>
      <c r="D583" s="10" t="s">
        <v>22</v>
      </c>
      <c r="E583" s="10" t="s">
        <v>86</v>
      </c>
      <c r="F583" s="10">
        <v>10</v>
      </c>
      <c r="G583" s="10">
        <v>10</v>
      </c>
      <c r="H583" s="10"/>
      <c r="I583" s="10">
        <v>2.5670000000000002</v>
      </c>
      <c r="J583" s="10">
        <v>2.7589999999999999</v>
      </c>
      <c r="K583">
        <f t="shared" si="27"/>
        <v>9.5192272183966828</v>
      </c>
      <c r="L583" s="10" t="s">
        <v>32</v>
      </c>
      <c r="M583" t="s">
        <v>25</v>
      </c>
      <c r="N583" s="10" t="s">
        <v>26</v>
      </c>
      <c r="O583" s="10" t="str">
        <f t="shared" si="28"/>
        <v>CG_D15_T1_K14.jpg</v>
      </c>
      <c r="P583" s="10"/>
      <c r="Q583" s="2" t="s">
        <v>764</v>
      </c>
      <c r="R583" s="10"/>
      <c r="S583" s="10"/>
      <c r="T583" t="s">
        <v>813</v>
      </c>
      <c r="W583" s="10"/>
      <c r="Y583" t="s">
        <v>826</v>
      </c>
      <c r="Z583" t="s">
        <v>826</v>
      </c>
      <c r="AA583" t="s">
        <v>826</v>
      </c>
      <c r="AB583" t="str">
        <f t="shared" si="26"/>
        <v/>
      </c>
    </row>
    <row r="584" spans="1:28" x14ac:dyDescent="0.2">
      <c r="A584" s="10"/>
      <c r="B584" s="10" t="s">
        <v>21</v>
      </c>
      <c r="C584" s="10">
        <v>15</v>
      </c>
      <c r="D584" s="10" t="s">
        <v>22</v>
      </c>
      <c r="E584" s="10" t="s">
        <v>89</v>
      </c>
      <c r="F584" s="10">
        <v>1</v>
      </c>
      <c r="G584" s="10">
        <v>1</v>
      </c>
      <c r="H584" s="10"/>
      <c r="I584" s="10">
        <v>2.6989999999999998</v>
      </c>
      <c r="J584" s="10">
        <v>2.8359999999999999</v>
      </c>
      <c r="K584">
        <f t="shared" si="27"/>
        <v>10.81708521720887</v>
      </c>
      <c r="L584" s="10" t="s">
        <v>32</v>
      </c>
      <c r="M584" t="s">
        <v>25</v>
      </c>
      <c r="N584" s="10" t="s">
        <v>26</v>
      </c>
      <c r="O584" s="10" t="str">
        <f t="shared" si="28"/>
        <v>CG_D15_T1_K15.jpg</v>
      </c>
      <c r="P584" s="10"/>
      <c r="Q584" s="2" t="s">
        <v>764</v>
      </c>
      <c r="R584" s="10"/>
      <c r="S584" s="10"/>
      <c r="T584" t="s">
        <v>813</v>
      </c>
      <c r="W584" s="10"/>
      <c r="Y584" t="s">
        <v>826</v>
      </c>
      <c r="Z584" t="s">
        <v>826</v>
      </c>
      <c r="AA584" t="s">
        <v>826</v>
      </c>
      <c r="AB584" t="str">
        <f t="shared" ref="AB584:AB647" si="29">IF(AND(Y584="check",T584="yolk.vol"),"remove","")</f>
        <v/>
      </c>
    </row>
    <row r="585" spans="1:28" x14ac:dyDescent="0.2">
      <c r="A585" s="10"/>
      <c r="B585" s="10" t="s">
        <v>21</v>
      </c>
      <c r="C585" s="10">
        <v>15</v>
      </c>
      <c r="D585" s="10" t="s">
        <v>22</v>
      </c>
      <c r="E585" s="10" t="s">
        <v>89</v>
      </c>
      <c r="F585" s="10">
        <v>2</v>
      </c>
      <c r="G585" s="10">
        <v>2</v>
      </c>
      <c r="H585" s="10"/>
      <c r="I585" s="10">
        <v>2.5840000000000001</v>
      </c>
      <c r="J585" s="10">
        <v>2.5859999999999999</v>
      </c>
      <c r="K585">
        <f t="shared" si="27"/>
        <v>9.0409026867462394</v>
      </c>
      <c r="L585" s="10" t="s">
        <v>32</v>
      </c>
      <c r="M585" t="s">
        <v>25</v>
      </c>
      <c r="N585" s="10" t="s">
        <v>26</v>
      </c>
      <c r="O585" s="10" t="str">
        <f t="shared" si="28"/>
        <v>CG_D15_T1_K15.jpg</v>
      </c>
      <c r="P585" s="10"/>
      <c r="Q585" s="2" t="s">
        <v>764</v>
      </c>
      <c r="R585" s="10"/>
      <c r="S585" s="10"/>
      <c r="T585" t="s">
        <v>813</v>
      </c>
      <c r="W585" s="10"/>
      <c r="Y585" t="s">
        <v>826</v>
      </c>
      <c r="Z585" t="s">
        <v>826</v>
      </c>
      <c r="AA585" t="s">
        <v>826</v>
      </c>
      <c r="AB585" t="str">
        <f t="shared" si="29"/>
        <v/>
      </c>
    </row>
    <row r="586" spans="1:28" x14ac:dyDescent="0.2">
      <c r="A586" s="10"/>
      <c r="B586" s="10" t="s">
        <v>21</v>
      </c>
      <c r="C586" s="10">
        <v>15</v>
      </c>
      <c r="D586" s="10" t="s">
        <v>22</v>
      </c>
      <c r="E586" s="10" t="s">
        <v>89</v>
      </c>
      <c r="F586" s="10">
        <v>3</v>
      </c>
      <c r="G586" s="10">
        <v>3</v>
      </c>
      <c r="H586" s="10"/>
      <c r="I586" s="10">
        <v>2.7949999999999999</v>
      </c>
      <c r="J586" s="10">
        <v>2.9670000000000001</v>
      </c>
      <c r="K586">
        <f t="shared" si="27"/>
        <v>12.136107821966373</v>
      </c>
      <c r="L586" s="10" t="s">
        <v>32</v>
      </c>
      <c r="M586" t="s">
        <v>25</v>
      </c>
      <c r="N586" s="10" t="s">
        <v>26</v>
      </c>
      <c r="O586" s="10" t="str">
        <f t="shared" si="28"/>
        <v>CG_D15_T1_K15.jpg</v>
      </c>
      <c r="P586" s="10"/>
      <c r="Q586" s="2" t="s">
        <v>764</v>
      </c>
      <c r="R586" s="10"/>
      <c r="S586" s="10"/>
      <c r="T586" t="s">
        <v>813</v>
      </c>
      <c r="W586" s="10"/>
      <c r="Y586" t="s">
        <v>826</v>
      </c>
      <c r="Z586" t="s">
        <v>826</v>
      </c>
      <c r="AA586" t="s">
        <v>826</v>
      </c>
      <c r="AB586" t="str">
        <f t="shared" si="29"/>
        <v/>
      </c>
    </row>
    <row r="587" spans="1:28" x14ac:dyDescent="0.2">
      <c r="A587" s="10"/>
      <c r="B587" s="10" t="s">
        <v>21</v>
      </c>
      <c r="C587" s="10">
        <v>15</v>
      </c>
      <c r="D587" s="10" t="s">
        <v>22</v>
      </c>
      <c r="E587" s="10" t="s">
        <v>89</v>
      </c>
      <c r="F587" s="10">
        <v>4</v>
      </c>
      <c r="G587" s="10">
        <v>4</v>
      </c>
      <c r="H587" s="10"/>
      <c r="I587" s="10">
        <v>2.927</v>
      </c>
      <c r="J587" s="10">
        <v>3.1419999999999999</v>
      </c>
      <c r="K587">
        <f t="shared" si="27"/>
        <v>14.094506720898604</v>
      </c>
      <c r="L587" s="10" t="s">
        <v>32</v>
      </c>
      <c r="M587" t="s">
        <v>25</v>
      </c>
      <c r="N587" s="10" t="s">
        <v>26</v>
      </c>
      <c r="O587" s="10" t="str">
        <f t="shared" si="28"/>
        <v>CG_D15_T1_K15.jpg</v>
      </c>
      <c r="P587" s="10"/>
      <c r="Q587" s="2" t="s">
        <v>764</v>
      </c>
      <c r="R587" s="10"/>
      <c r="S587" s="10"/>
      <c r="T587" t="s">
        <v>813</v>
      </c>
      <c r="W587" s="10"/>
      <c r="Y587" t="s">
        <v>826</v>
      </c>
      <c r="Z587" t="s">
        <v>826</v>
      </c>
      <c r="AA587" t="s">
        <v>826</v>
      </c>
      <c r="AB587" t="str">
        <f t="shared" si="29"/>
        <v/>
      </c>
    </row>
    <row r="588" spans="1:28" x14ac:dyDescent="0.2">
      <c r="A588" s="10"/>
      <c r="B588" s="10" t="s">
        <v>21</v>
      </c>
      <c r="C588" s="10">
        <v>15</v>
      </c>
      <c r="D588" s="10" t="s">
        <v>22</v>
      </c>
      <c r="E588" s="10" t="s">
        <v>89</v>
      </c>
      <c r="F588" s="10">
        <v>5</v>
      </c>
      <c r="G588" s="10">
        <v>5</v>
      </c>
      <c r="H588" s="10"/>
      <c r="I588" s="10">
        <v>2.7549999999999999</v>
      </c>
      <c r="J588" s="10">
        <v>2.8940000000000001</v>
      </c>
      <c r="K588">
        <f t="shared" si="27"/>
        <v>11.501116129239415</v>
      </c>
      <c r="L588" s="10" t="s">
        <v>32</v>
      </c>
      <c r="M588" t="s">
        <v>25</v>
      </c>
      <c r="N588" s="10" t="s">
        <v>26</v>
      </c>
      <c r="O588" s="10" t="str">
        <f t="shared" si="28"/>
        <v>CG_D15_T1_K15.jpg</v>
      </c>
      <c r="P588" s="10"/>
      <c r="Q588" s="2" t="s">
        <v>764</v>
      </c>
      <c r="R588" s="10"/>
      <c r="S588" s="10"/>
      <c r="T588" t="s">
        <v>813</v>
      </c>
      <c r="W588" s="10"/>
      <c r="Y588" t="s">
        <v>826</v>
      </c>
      <c r="Z588" t="s">
        <v>826</v>
      </c>
      <c r="AA588" t="s">
        <v>826</v>
      </c>
      <c r="AB588" t="str">
        <f t="shared" si="29"/>
        <v/>
      </c>
    </row>
    <row r="589" spans="1:28" x14ac:dyDescent="0.2">
      <c r="A589" s="10"/>
      <c r="B589" s="10" t="s">
        <v>21</v>
      </c>
      <c r="C589" s="10">
        <v>15</v>
      </c>
      <c r="D589" s="10" t="s">
        <v>22</v>
      </c>
      <c r="E589" s="10" t="s">
        <v>89</v>
      </c>
      <c r="F589" s="10">
        <v>6</v>
      </c>
      <c r="G589" s="10">
        <v>6</v>
      </c>
      <c r="H589" s="10"/>
      <c r="I589" s="10">
        <v>2.7370000000000001</v>
      </c>
      <c r="J589" s="10">
        <v>2.887</v>
      </c>
      <c r="K589">
        <f t="shared" si="27"/>
        <v>11.323863722202628</v>
      </c>
      <c r="L589" s="10" t="s">
        <v>32</v>
      </c>
      <c r="M589" t="s">
        <v>25</v>
      </c>
      <c r="N589" s="10" t="s">
        <v>26</v>
      </c>
      <c r="O589" s="10" t="str">
        <f t="shared" si="28"/>
        <v>CG_D15_T1_K15.jpg</v>
      </c>
      <c r="P589" s="10"/>
      <c r="Q589" s="2" t="s">
        <v>764</v>
      </c>
      <c r="R589" s="10"/>
      <c r="S589" s="10"/>
      <c r="T589" t="s">
        <v>813</v>
      </c>
      <c r="W589" s="10"/>
      <c r="Y589" t="s">
        <v>826</v>
      </c>
      <c r="Z589" t="s">
        <v>826</v>
      </c>
      <c r="AA589" t="s">
        <v>826</v>
      </c>
      <c r="AB589" t="str">
        <f t="shared" si="29"/>
        <v/>
      </c>
    </row>
    <row r="590" spans="1:28" x14ac:dyDescent="0.2">
      <c r="A590" s="10"/>
      <c r="B590" s="10" t="s">
        <v>21</v>
      </c>
      <c r="C590" s="10">
        <v>15</v>
      </c>
      <c r="D590" s="10" t="s">
        <v>22</v>
      </c>
      <c r="E590" s="10" t="s">
        <v>89</v>
      </c>
      <c r="F590" s="10">
        <v>7</v>
      </c>
      <c r="G590" s="10">
        <v>7</v>
      </c>
      <c r="H590" s="10"/>
      <c r="I590" s="10">
        <v>2.532</v>
      </c>
      <c r="J590" s="10">
        <v>2.71</v>
      </c>
      <c r="K590">
        <f t="shared" si="27"/>
        <v>9.0969320144855992</v>
      </c>
      <c r="L590" s="10" t="s">
        <v>32</v>
      </c>
      <c r="M590" t="s">
        <v>25</v>
      </c>
      <c r="N590" s="10" t="s">
        <v>26</v>
      </c>
      <c r="O590" s="10" t="str">
        <f t="shared" si="28"/>
        <v>CG_D15_T1_K15.jpg</v>
      </c>
      <c r="P590" s="10"/>
      <c r="Q590" s="2" t="s">
        <v>764</v>
      </c>
      <c r="R590" s="10"/>
      <c r="S590" s="10"/>
      <c r="T590" t="s">
        <v>813</v>
      </c>
      <c r="W590" s="10"/>
      <c r="Y590" t="s">
        <v>826</v>
      </c>
      <c r="Z590" t="s">
        <v>826</v>
      </c>
      <c r="AA590" t="s">
        <v>826</v>
      </c>
      <c r="AB590" t="str">
        <f t="shared" si="29"/>
        <v/>
      </c>
    </row>
    <row r="591" spans="1:28" x14ac:dyDescent="0.2">
      <c r="A591" s="10"/>
      <c r="B591" s="10" t="s">
        <v>21</v>
      </c>
      <c r="C591" s="10">
        <v>15</v>
      </c>
      <c r="D591" s="10" t="s">
        <v>22</v>
      </c>
      <c r="E591" s="10" t="s">
        <v>89</v>
      </c>
      <c r="F591" s="10">
        <v>8</v>
      </c>
      <c r="G591" s="10">
        <v>8</v>
      </c>
      <c r="H591" s="10"/>
      <c r="I591" s="10">
        <v>2.65</v>
      </c>
      <c r="J591" s="10">
        <v>2.895</v>
      </c>
      <c r="K591">
        <f t="shared" si="27"/>
        <v>10.644826111437499</v>
      </c>
      <c r="L591" s="10" t="s">
        <v>32</v>
      </c>
      <c r="M591" t="s">
        <v>25</v>
      </c>
      <c r="N591" s="10" t="s">
        <v>26</v>
      </c>
      <c r="O591" s="10" t="str">
        <f t="shared" si="28"/>
        <v>CG_D15_T1_K15.jpg</v>
      </c>
      <c r="P591" s="10"/>
      <c r="Q591" s="2" t="s">
        <v>764</v>
      </c>
      <c r="R591" s="10"/>
      <c r="S591" s="10"/>
      <c r="T591" t="s">
        <v>813</v>
      </c>
      <c r="W591" s="10"/>
      <c r="Y591" t="s">
        <v>826</v>
      </c>
      <c r="Z591" t="s">
        <v>826</v>
      </c>
      <c r="AA591" t="s">
        <v>826</v>
      </c>
      <c r="AB591" t="str">
        <f t="shared" si="29"/>
        <v/>
      </c>
    </row>
    <row r="592" spans="1:28" x14ac:dyDescent="0.2">
      <c r="A592" s="10"/>
      <c r="B592" s="10" t="s">
        <v>21</v>
      </c>
      <c r="C592" s="10">
        <v>15</v>
      </c>
      <c r="D592" s="10" t="s">
        <v>22</v>
      </c>
      <c r="E592" s="10" t="s">
        <v>89</v>
      </c>
      <c r="F592" s="10">
        <v>9</v>
      </c>
      <c r="G592" s="10">
        <v>9</v>
      </c>
      <c r="H592" s="10"/>
      <c r="I592" s="10">
        <v>2.625</v>
      </c>
      <c r="J592" s="10">
        <v>3.0289999999999999</v>
      </c>
      <c r="K592">
        <f t="shared" si="27"/>
        <v>10.928388970078124</v>
      </c>
      <c r="L592" s="10" t="s">
        <v>32</v>
      </c>
      <c r="M592" t="s">
        <v>25</v>
      </c>
      <c r="N592" s="10" t="s">
        <v>26</v>
      </c>
      <c r="O592" s="10" t="str">
        <f t="shared" si="28"/>
        <v>CG_D15_T1_K15.jpg</v>
      </c>
      <c r="P592" s="10"/>
      <c r="Q592" s="2" t="s">
        <v>764</v>
      </c>
      <c r="R592" s="10"/>
      <c r="S592" s="10"/>
      <c r="T592" t="s">
        <v>813</v>
      </c>
      <c r="W592" s="10"/>
      <c r="Y592" t="s">
        <v>826</v>
      </c>
      <c r="Z592" t="s">
        <v>826</v>
      </c>
      <c r="AA592" t="s">
        <v>826</v>
      </c>
      <c r="AB592" t="str">
        <f t="shared" si="29"/>
        <v/>
      </c>
    </row>
    <row r="593" spans="1:28" x14ac:dyDescent="0.2">
      <c r="A593" s="10"/>
      <c r="B593" s="10" t="s">
        <v>21</v>
      </c>
      <c r="C593" s="10">
        <v>15</v>
      </c>
      <c r="D593" s="10" t="s">
        <v>22</v>
      </c>
      <c r="E593" s="10" t="s">
        <v>89</v>
      </c>
      <c r="F593" s="10">
        <v>10</v>
      </c>
      <c r="G593" s="10">
        <v>10</v>
      </c>
      <c r="H593" s="10"/>
      <c r="I593" s="10">
        <v>2.6059999999999999</v>
      </c>
      <c r="J593" s="10">
        <v>2.9249999999999998</v>
      </c>
      <c r="K593">
        <f t="shared" si="27"/>
        <v>10.400948563804498</v>
      </c>
      <c r="L593" s="10" t="s">
        <v>32</v>
      </c>
      <c r="M593" t="s">
        <v>25</v>
      </c>
      <c r="N593" s="10" t="s">
        <v>26</v>
      </c>
      <c r="O593" s="10" t="str">
        <f t="shared" si="28"/>
        <v>CG_D15_T1_K15.jpg</v>
      </c>
      <c r="P593" s="10"/>
      <c r="Q593" s="2" t="s">
        <v>764</v>
      </c>
      <c r="R593" s="10"/>
      <c r="S593" s="10"/>
      <c r="T593" t="s">
        <v>813</v>
      </c>
      <c r="W593" s="10"/>
      <c r="Y593" t="s">
        <v>826</v>
      </c>
      <c r="Z593" t="s">
        <v>826</v>
      </c>
      <c r="AA593" t="s">
        <v>826</v>
      </c>
      <c r="AB593" t="str">
        <f t="shared" si="29"/>
        <v/>
      </c>
    </row>
    <row r="594" spans="1:28" x14ac:dyDescent="0.2">
      <c r="A594" s="10"/>
      <c r="B594" s="10" t="s">
        <v>21</v>
      </c>
      <c r="C594" s="10">
        <v>15</v>
      </c>
      <c r="D594" s="10" t="s">
        <v>22</v>
      </c>
      <c r="E594" s="10" t="s">
        <v>23</v>
      </c>
      <c r="F594" s="10">
        <v>1</v>
      </c>
      <c r="G594" s="10">
        <v>1</v>
      </c>
      <c r="H594" s="10"/>
      <c r="I594" s="10">
        <v>2.3820000000000001</v>
      </c>
      <c r="J594" s="10">
        <v>2.581</v>
      </c>
      <c r="K594">
        <f t="shared" si="27"/>
        <v>7.667782303788659</v>
      </c>
      <c r="L594" s="10" t="s">
        <v>32</v>
      </c>
      <c r="M594" t="s">
        <v>25</v>
      </c>
      <c r="N594" s="10" t="s">
        <v>26</v>
      </c>
      <c r="O594" s="10" t="str">
        <f t="shared" si="28"/>
        <v>CG_D15_T1_K16.jpg</v>
      </c>
      <c r="P594" s="10"/>
      <c r="Q594" s="2" t="s">
        <v>764</v>
      </c>
      <c r="R594" s="10"/>
      <c r="S594" s="10"/>
      <c r="T594" t="s">
        <v>813</v>
      </c>
      <c r="W594" s="10"/>
      <c r="Y594" t="s">
        <v>826</v>
      </c>
      <c r="Z594" t="s">
        <v>826</v>
      </c>
      <c r="AA594" t="s">
        <v>826</v>
      </c>
      <c r="AB594" t="str">
        <f t="shared" si="29"/>
        <v/>
      </c>
    </row>
    <row r="595" spans="1:28" x14ac:dyDescent="0.2">
      <c r="A595" s="10"/>
      <c r="B595" s="10" t="s">
        <v>21</v>
      </c>
      <c r="C595" s="10">
        <v>15</v>
      </c>
      <c r="D595" s="10" t="s">
        <v>22</v>
      </c>
      <c r="E595" s="10" t="s">
        <v>23</v>
      </c>
      <c r="F595" s="10">
        <v>2</v>
      </c>
      <c r="G595" s="10">
        <v>2</v>
      </c>
      <c r="H595" s="10"/>
      <c r="I595" s="10">
        <v>2.387</v>
      </c>
      <c r="J595" s="10">
        <v>2.5529999999999999</v>
      </c>
      <c r="K595">
        <f t="shared" si="27"/>
        <v>7.616473024958105</v>
      </c>
      <c r="L595" s="10" t="s">
        <v>32</v>
      </c>
      <c r="M595" t="s">
        <v>25</v>
      </c>
      <c r="N595" s="10" t="s">
        <v>26</v>
      </c>
      <c r="O595" s="10" t="str">
        <f t="shared" si="28"/>
        <v>CG_D15_T1_K16.jpg</v>
      </c>
      <c r="P595" s="10"/>
      <c r="Q595" s="2" t="s">
        <v>764</v>
      </c>
      <c r="R595" s="10"/>
      <c r="S595" s="10"/>
      <c r="T595" t="s">
        <v>813</v>
      </c>
      <c r="W595" s="10"/>
      <c r="Y595" t="s">
        <v>826</v>
      </c>
      <c r="Z595" t="s">
        <v>826</v>
      </c>
      <c r="AA595" t="s">
        <v>826</v>
      </c>
      <c r="AB595" t="str">
        <f t="shared" si="29"/>
        <v/>
      </c>
    </row>
    <row r="596" spans="1:28" x14ac:dyDescent="0.2">
      <c r="A596" s="10"/>
      <c r="B596" s="10" t="s">
        <v>21</v>
      </c>
      <c r="C596" s="10">
        <v>15</v>
      </c>
      <c r="D596" s="10" t="s">
        <v>22</v>
      </c>
      <c r="E596" s="10" t="s">
        <v>23</v>
      </c>
      <c r="F596" s="10">
        <v>3</v>
      </c>
      <c r="G596" s="10">
        <v>3</v>
      </c>
      <c r="H596" s="10"/>
      <c r="I596" s="10">
        <v>2.0609999999999999</v>
      </c>
      <c r="J596" s="10">
        <v>2.5710000000000002</v>
      </c>
      <c r="K596">
        <f t="shared" si="27"/>
        <v>5.7181601643231135</v>
      </c>
      <c r="L596" s="10" t="s">
        <v>32</v>
      </c>
      <c r="M596" t="s">
        <v>25</v>
      </c>
      <c r="N596" s="10" t="s">
        <v>26</v>
      </c>
      <c r="O596" s="10" t="str">
        <f t="shared" si="28"/>
        <v>CG_D15_T1_K16.jpg</v>
      </c>
      <c r="P596" s="10"/>
      <c r="Q596" s="2" t="s">
        <v>764</v>
      </c>
      <c r="R596" s="10"/>
      <c r="S596" s="10"/>
      <c r="T596" t="s">
        <v>813</v>
      </c>
      <c r="W596" s="10"/>
      <c r="Y596" t="s">
        <v>826</v>
      </c>
      <c r="Z596" t="s">
        <v>826</v>
      </c>
      <c r="AA596" t="s">
        <v>826</v>
      </c>
      <c r="AB596" t="str">
        <f t="shared" si="29"/>
        <v/>
      </c>
    </row>
    <row r="597" spans="1:28" x14ac:dyDescent="0.2">
      <c r="A597" s="10"/>
      <c r="B597" s="10" t="s">
        <v>21</v>
      </c>
      <c r="C597" s="10">
        <v>15</v>
      </c>
      <c r="D597" s="10" t="s">
        <v>22</v>
      </c>
      <c r="E597" s="10" t="s">
        <v>23</v>
      </c>
      <c r="F597" s="10">
        <v>4</v>
      </c>
      <c r="G597" s="10">
        <v>4</v>
      </c>
      <c r="H597" s="10"/>
      <c r="I597" s="10">
        <v>2.1720000000000002</v>
      </c>
      <c r="J597" s="10">
        <v>2.3530000000000002</v>
      </c>
      <c r="K597">
        <f t="shared" si="27"/>
        <v>5.8121902887952803</v>
      </c>
      <c r="L597" s="10" t="s">
        <v>32</v>
      </c>
      <c r="M597" t="s">
        <v>25</v>
      </c>
      <c r="N597" s="10" t="s">
        <v>26</v>
      </c>
      <c r="O597" s="10" t="str">
        <f t="shared" si="28"/>
        <v>CG_D15_T1_K16.jpg</v>
      </c>
      <c r="P597" s="10"/>
      <c r="Q597" s="2" t="s">
        <v>764</v>
      </c>
      <c r="R597" s="10"/>
      <c r="S597" s="10"/>
      <c r="T597" t="s">
        <v>813</v>
      </c>
      <c r="W597" s="10"/>
      <c r="Y597" t="s">
        <v>826</v>
      </c>
      <c r="Z597" t="s">
        <v>826</v>
      </c>
      <c r="AA597" t="s">
        <v>826</v>
      </c>
      <c r="AB597" t="str">
        <f t="shared" si="29"/>
        <v/>
      </c>
    </row>
    <row r="598" spans="1:28" x14ac:dyDescent="0.2">
      <c r="A598" s="10"/>
      <c r="B598" s="10" t="s">
        <v>21</v>
      </c>
      <c r="C598" s="10">
        <v>15</v>
      </c>
      <c r="D598" s="10" t="s">
        <v>22</v>
      </c>
      <c r="E598" s="10" t="s">
        <v>23</v>
      </c>
      <c r="F598" s="10">
        <v>5</v>
      </c>
      <c r="G598" s="10">
        <v>5</v>
      </c>
      <c r="H598" s="10"/>
      <c r="I598" s="10">
        <v>2.097</v>
      </c>
      <c r="J598" s="10">
        <v>2.3540000000000001</v>
      </c>
      <c r="K598">
        <f t="shared" si="27"/>
        <v>5.4200285590482888</v>
      </c>
      <c r="L598" s="10" t="s">
        <v>32</v>
      </c>
      <c r="M598" t="s">
        <v>25</v>
      </c>
      <c r="N598" s="10" t="s">
        <v>26</v>
      </c>
      <c r="O598" s="10" t="str">
        <f t="shared" si="28"/>
        <v>CG_D15_T1_K16.jpg</v>
      </c>
      <c r="P598" s="10"/>
      <c r="Q598" s="2" t="s">
        <v>764</v>
      </c>
      <c r="R598" s="10"/>
      <c r="S598" s="10"/>
      <c r="T598" t="s">
        <v>813</v>
      </c>
      <c r="W598" s="10"/>
      <c r="Y598" t="s">
        <v>826</v>
      </c>
      <c r="Z598" t="s">
        <v>826</v>
      </c>
      <c r="AA598" t="s">
        <v>826</v>
      </c>
      <c r="AB598" t="str">
        <f t="shared" si="29"/>
        <v/>
      </c>
    </row>
    <row r="599" spans="1:28" x14ac:dyDescent="0.2">
      <c r="A599" s="10"/>
      <c r="B599" s="10" t="s">
        <v>21</v>
      </c>
      <c r="C599" s="10">
        <v>15</v>
      </c>
      <c r="D599" s="10" t="s">
        <v>22</v>
      </c>
      <c r="E599" s="10" t="s">
        <v>23</v>
      </c>
      <c r="F599" s="10">
        <v>6</v>
      </c>
      <c r="G599" s="10">
        <v>6</v>
      </c>
      <c r="H599" s="10"/>
      <c r="I599" s="10">
        <v>2.0649999999999999</v>
      </c>
      <c r="J599" s="10">
        <v>2.2639999999999998</v>
      </c>
      <c r="K599">
        <f t="shared" si="27"/>
        <v>5.0549258570976656</v>
      </c>
      <c r="L599" s="10" t="s">
        <v>32</v>
      </c>
      <c r="M599" t="s">
        <v>25</v>
      </c>
      <c r="N599" s="10" t="s">
        <v>26</v>
      </c>
      <c r="O599" s="10" t="str">
        <f t="shared" si="28"/>
        <v>CG_D15_T1_K16.jpg</v>
      </c>
      <c r="P599" s="10"/>
      <c r="Q599" s="2" t="s">
        <v>764</v>
      </c>
      <c r="R599" s="10"/>
      <c r="S599" s="10"/>
      <c r="T599" t="s">
        <v>813</v>
      </c>
      <c r="W599" s="10"/>
      <c r="Y599" t="s">
        <v>826</v>
      </c>
      <c r="Z599" t="s">
        <v>826</v>
      </c>
      <c r="AA599" t="s">
        <v>826</v>
      </c>
      <c r="AB599" t="str">
        <f t="shared" si="29"/>
        <v/>
      </c>
    </row>
    <row r="600" spans="1:28" x14ac:dyDescent="0.2">
      <c r="A600" s="10"/>
      <c r="B600" s="10" t="s">
        <v>21</v>
      </c>
      <c r="C600" s="10">
        <v>15</v>
      </c>
      <c r="D600" s="10" t="s">
        <v>22</v>
      </c>
      <c r="E600" s="10" t="s">
        <v>23</v>
      </c>
      <c r="F600" s="10">
        <v>7</v>
      </c>
      <c r="G600" s="10">
        <v>7</v>
      </c>
      <c r="H600" s="10"/>
      <c r="I600" s="10">
        <v>2.2469999999999999</v>
      </c>
      <c r="J600" s="10">
        <v>2.2589999999999999</v>
      </c>
      <c r="K600">
        <f t="shared" si="27"/>
        <v>5.9720114433927138</v>
      </c>
      <c r="L600" s="10" t="s">
        <v>32</v>
      </c>
      <c r="M600" t="s">
        <v>25</v>
      </c>
      <c r="N600" s="10" t="s">
        <v>26</v>
      </c>
      <c r="O600" s="10" t="str">
        <f t="shared" si="28"/>
        <v>CG_D15_T1_K16.jpg</v>
      </c>
      <c r="P600" s="10"/>
      <c r="Q600" s="2" t="s">
        <v>764</v>
      </c>
      <c r="R600" s="10"/>
      <c r="S600" s="10"/>
      <c r="T600" t="s">
        <v>813</v>
      </c>
      <c r="W600" s="10"/>
      <c r="Y600" t="s">
        <v>826</v>
      </c>
      <c r="Z600" t="s">
        <v>826</v>
      </c>
      <c r="AA600" t="s">
        <v>826</v>
      </c>
      <c r="AB600" t="str">
        <f t="shared" si="29"/>
        <v/>
      </c>
    </row>
    <row r="601" spans="1:28" x14ac:dyDescent="0.2">
      <c r="A601" s="10"/>
      <c r="B601" s="10" t="s">
        <v>21</v>
      </c>
      <c r="C601" s="10">
        <v>15</v>
      </c>
      <c r="D601" s="10" t="s">
        <v>22</v>
      </c>
      <c r="E601" s="10" t="s">
        <v>23</v>
      </c>
      <c r="F601" s="10">
        <v>8</v>
      </c>
      <c r="G601" s="10">
        <v>8</v>
      </c>
      <c r="H601" s="10"/>
      <c r="I601" s="10">
        <v>2.069</v>
      </c>
      <c r="J601" s="10">
        <v>2.3660000000000001</v>
      </c>
      <c r="K601">
        <f t="shared" si="27"/>
        <v>5.3031508029460568</v>
      </c>
      <c r="L601" s="10" t="s">
        <v>32</v>
      </c>
      <c r="M601" t="s">
        <v>25</v>
      </c>
      <c r="N601" s="10" t="s">
        <v>26</v>
      </c>
      <c r="O601" s="10" t="str">
        <f t="shared" si="28"/>
        <v>CG_D15_T1_K16.jpg</v>
      </c>
      <c r="P601" s="10"/>
      <c r="Q601" s="2" t="s">
        <v>764</v>
      </c>
      <c r="R601" s="10"/>
      <c r="S601" s="10"/>
      <c r="T601" t="s">
        <v>813</v>
      </c>
      <c r="W601" s="10"/>
      <c r="Y601" t="s">
        <v>826</v>
      </c>
      <c r="Z601" t="s">
        <v>826</v>
      </c>
      <c r="AA601" t="s">
        <v>826</v>
      </c>
      <c r="AB601" t="str">
        <f t="shared" si="29"/>
        <v/>
      </c>
    </row>
    <row r="602" spans="1:28" x14ac:dyDescent="0.2">
      <c r="A602" s="10"/>
      <c r="B602" s="10" t="s">
        <v>21</v>
      </c>
      <c r="C602" s="10">
        <v>15</v>
      </c>
      <c r="D602" s="10" t="s">
        <v>22</v>
      </c>
      <c r="E602" s="10" t="s">
        <v>23</v>
      </c>
      <c r="F602" s="10">
        <v>9</v>
      </c>
      <c r="G602" s="10">
        <v>9</v>
      </c>
      <c r="H602" s="10"/>
      <c r="I602" s="10">
        <v>1.9490000000000001</v>
      </c>
      <c r="J602" s="10">
        <v>2.2810000000000001</v>
      </c>
      <c r="K602">
        <f t="shared" si="27"/>
        <v>4.5367747690767981</v>
      </c>
      <c r="L602" s="10" t="s">
        <v>32</v>
      </c>
      <c r="M602" t="s">
        <v>25</v>
      </c>
      <c r="N602" s="10" t="s">
        <v>26</v>
      </c>
      <c r="O602" s="10" t="str">
        <f t="shared" si="28"/>
        <v>CG_D15_T1_K16.jpg</v>
      </c>
      <c r="P602" s="10"/>
      <c r="Q602" s="2" t="s">
        <v>764</v>
      </c>
      <c r="R602" s="10"/>
      <c r="S602" s="10"/>
      <c r="T602" t="s">
        <v>813</v>
      </c>
      <c r="W602" s="10"/>
      <c r="Y602" t="s">
        <v>826</v>
      </c>
      <c r="Z602" t="s">
        <v>826</v>
      </c>
      <c r="AA602" t="s">
        <v>826</v>
      </c>
      <c r="AB602" t="str">
        <f t="shared" si="29"/>
        <v/>
      </c>
    </row>
    <row r="603" spans="1:28" x14ac:dyDescent="0.2">
      <c r="A603" s="10"/>
      <c r="B603" s="10" t="s">
        <v>21</v>
      </c>
      <c r="C603" s="10">
        <v>15</v>
      </c>
      <c r="D603" s="10" t="s">
        <v>22</v>
      </c>
      <c r="E603" s="10" t="s">
        <v>23</v>
      </c>
      <c r="F603" s="10">
        <v>10</v>
      </c>
      <c r="G603" s="10">
        <v>10</v>
      </c>
      <c r="H603" s="10"/>
      <c r="I603" s="10">
        <v>2.258</v>
      </c>
      <c r="J603" s="10">
        <v>2.851</v>
      </c>
      <c r="K603">
        <f t="shared" si="27"/>
        <v>7.6110284960737919</v>
      </c>
      <c r="L603" s="10" t="s">
        <v>32</v>
      </c>
      <c r="M603" t="s">
        <v>25</v>
      </c>
      <c r="N603" s="10" t="s">
        <v>26</v>
      </c>
      <c r="O603" s="10" t="str">
        <f t="shared" si="28"/>
        <v>CG_D15_T1_K16.jpg</v>
      </c>
      <c r="P603" s="10"/>
      <c r="Q603" s="2" t="s">
        <v>764</v>
      </c>
      <c r="R603" s="10"/>
      <c r="S603" s="10"/>
      <c r="T603" t="s">
        <v>813</v>
      </c>
      <c r="W603" s="10"/>
      <c r="Y603" t="s">
        <v>826</v>
      </c>
      <c r="Z603" t="s">
        <v>826</v>
      </c>
      <c r="AA603" t="s">
        <v>826</v>
      </c>
      <c r="AB603" t="str">
        <f t="shared" si="29"/>
        <v/>
      </c>
    </row>
    <row r="604" spans="1:28" x14ac:dyDescent="0.2">
      <c r="A604" s="10"/>
      <c r="B604" s="10" t="s">
        <v>21</v>
      </c>
      <c r="C604" s="10">
        <v>15</v>
      </c>
      <c r="D604" s="10" t="s">
        <v>22</v>
      </c>
      <c r="E604" s="10" t="s">
        <v>94</v>
      </c>
      <c r="F604" s="10">
        <v>1</v>
      </c>
      <c r="G604" s="10">
        <v>1</v>
      </c>
      <c r="H604" s="10"/>
      <c r="I604" s="10">
        <v>2.5950000000000002</v>
      </c>
      <c r="J604" s="10">
        <v>2.9449999999999998</v>
      </c>
      <c r="K604">
        <f t="shared" si="27"/>
        <v>10.383846965210626</v>
      </c>
      <c r="L604" s="10" t="s">
        <v>32</v>
      </c>
      <c r="M604" t="s">
        <v>25</v>
      </c>
      <c r="N604" s="10" t="s">
        <v>26</v>
      </c>
      <c r="O604" s="10" t="str">
        <f t="shared" si="28"/>
        <v>CG_D15_T1_K2.jpg</v>
      </c>
      <c r="P604" s="10"/>
      <c r="Q604" s="2" t="s">
        <v>764</v>
      </c>
      <c r="R604" s="10"/>
      <c r="S604" s="10"/>
      <c r="T604" t="s">
        <v>813</v>
      </c>
      <c r="W604" s="10"/>
      <c r="Y604" t="s">
        <v>826</v>
      </c>
      <c r="Z604" t="s">
        <v>826</v>
      </c>
      <c r="AA604" t="s">
        <v>826</v>
      </c>
      <c r="AB604" t="str">
        <f t="shared" si="29"/>
        <v/>
      </c>
    </row>
    <row r="605" spans="1:28" x14ac:dyDescent="0.2">
      <c r="A605" s="10"/>
      <c r="B605" s="10" t="s">
        <v>21</v>
      </c>
      <c r="C605" s="10">
        <v>15</v>
      </c>
      <c r="D605" s="10" t="s">
        <v>22</v>
      </c>
      <c r="E605" s="10" t="s">
        <v>94</v>
      </c>
      <c r="F605" s="10">
        <v>2</v>
      </c>
      <c r="G605" s="10">
        <v>2</v>
      </c>
      <c r="H605" s="10"/>
      <c r="I605" s="10">
        <v>2.5640000000000001</v>
      </c>
      <c r="J605" s="10">
        <v>2.9</v>
      </c>
      <c r="K605">
        <f t="shared" si="27"/>
        <v>9.9823385554426647</v>
      </c>
      <c r="L605" s="10" t="s">
        <v>32</v>
      </c>
      <c r="M605" t="s">
        <v>25</v>
      </c>
      <c r="N605" s="10" t="s">
        <v>26</v>
      </c>
      <c r="O605" s="10" t="str">
        <f t="shared" si="28"/>
        <v>CG_D15_T1_K2.jpg</v>
      </c>
      <c r="P605" s="10"/>
      <c r="Q605" s="2" t="s">
        <v>764</v>
      </c>
      <c r="R605" s="10"/>
      <c r="S605" s="10"/>
      <c r="T605" t="s">
        <v>813</v>
      </c>
      <c r="W605" s="10"/>
      <c r="Y605" t="s">
        <v>826</v>
      </c>
      <c r="Z605" t="s">
        <v>826</v>
      </c>
      <c r="AA605" t="s">
        <v>826</v>
      </c>
      <c r="AB605" t="str">
        <f t="shared" si="29"/>
        <v/>
      </c>
    </row>
    <row r="606" spans="1:28" x14ac:dyDescent="0.2">
      <c r="A606" s="10"/>
      <c r="B606" s="10" t="s">
        <v>21</v>
      </c>
      <c r="C606" s="10">
        <v>15</v>
      </c>
      <c r="D606" s="10" t="s">
        <v>22</v>
      </c>
      <c r="E606" s="10" t="s">
        <v>94</v>
      </c>
      <c r="F606" s="10">
        <v>3</v>
      </c>
      <c r="G606" s="10">
        <v>3</v>
      </c>
      <c r="H606" s="10"/>
      <c r="I606" s="10">
        <v>2.4929999999999999</v>
      </c>
      <c r="J606" s="10">
        <v>2.5720000000000001</v>
      </c>
      <c r="K606">
        <f t="shared" si="27"/>
        <v>8.3697748744174181</v>
      </c>
      <c r="L606" s="10" t="s">
        <v>32</v>
      </c>
      <c r="M606" t="s">
        <v>25</v>
      </c>
      <c r="N606" s="10" t="s">
        <v>26</v>
      </c>
      <c r="O606" s="10" t="str">
        <f t="shared" si="28"/>
        <v>CG_D15_T1_K2.jpg</v>
      </c>
      <c r="P606" s="10"/>
      <c r="Q606" s="2" t="s">
        <v>764</v>
      </c>
      <c r="R606" s="10"/>
      <c r="S606" s="10"/>
      <c r="T606" t="s">
        <v>813</v>
      </c>
      <c r="W606" s="10"/>
      <c r="Y606" t="s">
        <v>826</v>
      </c>
      <c r="Z606" t="s">
        <v>826</v>
      </c>
      <c r="AA606" t="s">
        <v>826</v>
      </c>
      <c r="AB606" t="str">
        <f t="shared" si="29"/>
        <v/>
      </c>
    </row>
    <row r="607" spans="1:28" x14ac:dyDescent="0.2">
      <c r="A607" s="10"/>
      <c r="B607" s="10" t="s">
        <v>21</v>
      </c>
      <c r="C607" s="10">
        <v>15</v>
      </c>
      <c r="D607" s="10" t="s">
        <v>22</v>
      </c>
      <c r="E607" s="10" t="s">
        <v>94</v>
      </c>
      <c r="F607" s="10">
        <v>4</v>
      </c>
      <c r="G607" s="10">
        <v>4</v>
      </c>
      <c r="H607" s="10"/>
      <c r="I607" s="10">
        <v>2.3919999999999999</v>
      </c>
      <c r="J607" s="10">
        <v>2.6509999999999998</v>
      </c>
      <c r="K607">
        <f t="shared" si="27"/>
        <v>7.9420082496116242</v>
      </c>
      <c r="L607" s="10" t="s">
        <v>32</v>
      </c>
      <c r="M607" t="s">
        <v>25</v>
      </c>
      <c r="N607" s="10" t="s">
        <v>26</v>
      </c>
      <c r="O607" s="10" t="str">
        <f t="shared" si="28"/>
        <v>CG_D15_T1_K2.jpg</v>
      </c>
      <c r="P607" s="10"/>
      <c r="Q607" s="2" t="s">
        <v>764</v>
      </c>
      <c r="R607" s="10"/>
      <c r="S607" s="10"/>
      <c r="T607" t="s">
        <v>813</v>
      </c>
      <c r="W607" s="10"/>
      <c r="Y607" t="s">
        <v>826</v>
      </c>
      <c r="Z607" t="s">
        <v>826</v>
      </c>
      <c r="AA607" t="s">
        <v>826</v>
      </c>
      <c r="AB607" t="str">
        <f t="shared" si="29"/>
        <v/>
      </c>
    </row>
    <row r="608" spans="1:28" x14ac:dyDescent="0.2">
      <c r="A608" s="10"/>
      <c r="B608" s="10" t="s">
        <v>21</v>
      </c>
      <c r="C608" s="10">
        <v>15</v>
      </c>
      <c r="D608" s="10" t="s">
        <v>22</v>
      </c>
      <c r="E608" s="10" t="s">
        <v>94</v>
      </c>
      <c r="F608" s="10">
        <v>5</v>
      </c>
      <c r="G608" s="10">
        <v>5</v>
      </c>
      <c r="H608" s="10"/>
      <c r="I608" s="10">
        <v>2.339</v>
      </c>
      <c r="J608" s="10">
        <v>2.5590000000000002</v>
      </c>
      <c r="K608">
        <f t="shared" si="27"/>
        <v>7.3304221354223342</v>
      </c>
      <c r="L608" s="10" t="s">
        <v>32</v>
      </c>
      <c r="M608" t="s">
        <v>25</v>
      </c>
      <c r="N608" s="10" t="s">
        <v>26</v>
      </c>
      <c r="O608" s="10" t="str">
        <f t="shared" si="28"/>
        <v>CG_D15_T1_K2.jpg</v>
      </c>
      <c r="P608" s="10"/>
      <c r="Q608" s="2" t="s">
        <v>764</v>
      </c>
      <c r="R608" s="10"/>
      <c r="S608" s="10"/>
      <c r="T608" t="s">
        <v>813</v>
      </c>
      <c r="W608" s="10"/>
      <c r="Y608" t="s">
        <v>826</v>
      </c>
      <c r="Z608" t="s">
        <v>826</v>
      </c>
      <c r="AA608" t="s">
        <v>826</v>
      </c>
      <c r="AB608" t="str">
        <f t="shared" si="29"/>
        <v/>
      </c>
    </row>
    <row r="609" spans="1:28" x14ac:dyDescent="0.2">
      <c r="A609" s="10"/>
      <c r="B609" s="10" t="s">
        <v>21</v>
      </c>
      <c r="C609" s="10">
        <v>15</v>
      </c>
      <c r="D609" s="10" t="s">
        <v>22</v>
      </c>
      <c r="E609" s="10" t="s">
        <v>94</v>
      </c>
      <c r="F609" s="10">
        <v>6</v>
      </c>
      <c r="G609" s="10">
        <v>6</v>
      </c>
      <c r="H609" s="10"/>
      <c r="I609" s="10">
        <v>2.206</v>
      </c>
      <c r="J609" s="10">
        <v>2.5150000000000001</v>
      </c>
      <c r="K609">
        <f t="shared" si="27"/>
        <v>6.4083653138664332</v>
      </c>
      <c r="L609" s="10" t="s">
        <v>32</v>
      </c>
      <c r="M609" t="s">
        <v>25</v>
      </c>
      <c r="N609" s="10" t="s">
        <v>26</v>
      </c>
      <c r="O609" s="10" t="str">
        <f t="shared" si="28"/>
        <v>CG_D15_T1_K2.jpg</v>
      </c>
      <c r="P609" s="10"/>
      <c r="Q609" s="2" t="s">
        <v>764</v>
      </c>
      <c r="R609" s="10"/>
      <c r="S609" s="10"/>
      <c r="T609" t="s">
        <v>813</v>
      </c>
      <c r="W609" s="10"/>
      <c r="Y609" t="s">
        <v>826</v>
      </c>
      <c r="Z609" t="s">
        <v>826</v>
      </c>
      <c r="AA609" t="s">
        <v>826</v>
      </c>
      <c r="AB609" t="str">
        <f t="shared" si="29"/>
        <v/>
      </c>
    </row>
    <row r="610" spans="1:28" x14ac:dyDescent="0.2">
      <c r="A610" s="10"/>
      <c r="B610" s="10" t="s">
        <v>21</v>
      </c>
      <c r="C610" s="10">
        <v>15</v>
      </c>
      <c r="D610" s="10" t="s">
        <v>22</v>
      </c>
      <c r="E610" s="10" t="s">
        <v>94</v>
      </c>
      <c r="F610" s="10">
        <v>7</v>
      </c>
      <c r="G610" s="10">
        <v>7</v>
      </c>
      <c r="H610" s="10"/>
      <c r="I610" s="10">
        <v>2.3540000000000001</v>
      </c>
      <c r="J610" s="10">
        <v>2.5059999999999998</v>
      </c>
      <c r="K610">
        <f t="shared" si="27"/>
        <v>7.2709680981157714</v>
      </c>
      <c r="L610" s="10" t="s">
        <v>32</v>
      </c>
      <c r="M610" t="s">
        <v>25</v>
      </c>
      <c r="N610" s="10" t="s">
        <v>26</v>
      </c>
      <c r="O610" s="10" t="str">
        <f t="shared" si="28"/>
        <v>CG_D15_T1_K2.jpg</v>
      </c>
      <c r="P610" s="10"/>
      <c r="Q610" s="2" t="s">
        <v>764</v>
      </c>
      <c r="R610" s="10"/>
      <c r="S610" s="10"/>
      <c r="T610" t="s">
        <v>813</v>
      </c>
      <c r="W610" s="10"/>
      <c r="Y610" t="s">
        <v>826</v>
      </c>
      <c r="Z610" t="s">
        <v>826</v>
      </c>
      <c r="AA610" t="s">
        <v>826</v>
      </c>
      <c r="AB610" t="str">
        <f t="shared" si="29"/>
        <v/>
      </c>
    </row>
    <row r="611" spans="1:28" x14ac:dyDescent="0.2">
      <c r="A611" s="10"/>
      <c r="B611" s="10" t="s">
        <v>21</v>
      </c>
      <c r="C611" s="10">
        <v>15</v>
      </c>
      <c r="D611" s="10" t="s">
        <v>22</v>
      </c>
      <c r="E611" s="10" t="s">
        <v>94</v>
      </c>
      <c r="F611" s="10">
        <v>8</v>
      </c>
      <c r="G611" s="10">
        <v>8</v>
      </c>
      <c r="H611" s="10"/>
      <c r="I611" s="10">
        <v>2.2970000000000002</v>
      </c>
      <c r="J611" s="10">
        <v>2.3639999999999999</v>
      </c>
      <c r="K611">
        <f t="shared" si="27"/>
        <v>6.5308200603301403</v>
      </c>
      <c r="L611" s="10" t="s">
        <v>32</v>
      </c>
      <c r="M611" t="s">
        <v>25</v>
      </c>
      <c r="N611" s="10" t="s">
        <v>26</v>
      </c>
      <c r="O611" s="10" t="str">
        <f t="shared" si="28"/>
        <v>CG_D15_T1_K2.jpg</v>
      </c>
      <c r="P611" s="10"/>
      <c r="Q611" s="2" t="s">
        <v>764</v>
      </c>
      <c r="R611" s="10"/>
      <c r="S611" s="10"/>
      <c r="T611" t="s">
        <v>813</v>
      </c>
      <c r="W611" s="10"/>
      <c r="Y611" t="s">
        <v>826</v>
      </c>
      <c r="Z611" t="s">
        <v>826</v>
      </c>
      <c r="AA611" t="s">
        <v>826</v>
      </c>
      <c r="AB611" t="str">
        <f t="shared" si="29"/>
        <v/>
      </c>
    </row>
    <row r="612" spans="1:28" x14ac:dyDescent="0.2">
      <c r="A612" s="10"/>
      <c r="B612" s="10" t="s">
        <v>21</v>
      </c>
      <c r="C612" s="10">
        <v>15</v>
      </c>
      <c r="D612" s="10" t="s">
        <v>22</v>
      </c>
      <c r="E612" s="10" t="s">
        <v>94</v>
      </c>
      <c r="F612" s="10">
        <v>9</v>
      </c>
      <c r="G612" s="10">
        <v>9</v>
      </c>
      <c r="H612" s="10"/>
      <c r="I612" s="10">
        <v>2.3050000000000002</v>
      </c>
      <c r="J612" s="10">
        <v>2.653</v>
      </c>
      <c r="K612">
        <f t="shared" si="27"/>
        <v>7.380356915744458</v>
      </c>
      <c r="L612" s="10" t="s">
        <v>32</v>
      </c>
      <c r="M612" t="s">
        <v>25</v>
      </c>
      <c r="N612" s="10" t="s">
        <v>26</v>
      </c>
      <c r="O612" s="10" t="str">
        <f t="shared" si="28"/>
        <v>CG_D15_T1_K2.jpg</v>
      </c>
      <c r="P612" s="10"/>
      <c r="Q612" s="2" t="s">
        <v>764</v>
      </c>
      <c r="R612" s="10"/>
      <c r="S612" s="10"/>
      <c r="T612" t="s">
        <v>813</v>
      </c>
      <c r="W612" s="10"/>
      <c r="Y612" t="s">
        <v>826</v>
      </c>
      <c r="Z612" t="s">
        <v>826</v>
      </c>
      <c r="AA612" t="s">
        <v>826</v>
      </c>
      <c r="AB612" t="str">
        <f t="shared" si="29"/>
        <v/>
      </c>
    </row>
    <row r="613" spans="1:28" x14ac:dyDescent="0.2">
      <c r="A613" s="10"/>
      <c r="B613" s="10" t="s">
        <v>21</v>
      </c>
      <c r="C613" s="10">
        <v>15</v>
      </c>
      <c r="D613" s="10" t="s">
        <v>22</v>
      </c>
      <c r="E613" s="10" t="s">
        <v>94</v>
      </c>
      <c r="F613" s="10">
        <v>10</v>
      </c>
      <c r="G613" s="10">
        <v>10</v>
      </c>
      <c r="H613" s="10"/>
      <c r="I613" s="10">
        <v>2.3420000000000001</v>
      </c>
      <c r="J613" s="10">
        <v>2.6629999999999998</v>
      </c>
      <c r="K613">
        <f t="shared" si="27"/>
        <v>7.6479176574166461</v>
      </c>
      <c r="L613" s="10" t="s">
        <v>32</v>
      </c>
      <c r="M613" t="s">
        <v>25</v>
      </c>
      <c r="N613" s="10" t="s">
        <v>26</v>
      </c>
      <c r="O613" s="10" t="str">
        <f t="shared" si="28"/>
        <v>CG_D15_T1_K2.jpg</v>
      </c>
      <c r="P613" s="10"/>
      <c r="Q613" s="2" t="s">
        <v>764</v>
      </c>
      <c r="R613" s="10"/>
      <c r="S613" s="10"/>
      <c r="T613" t="s">
        <v>813</v>
      </c>
      <c r="W613" s="10"/>
      <c r="Y613" t="s">
        <v>826</v>
      </c>
      <c r="Z613" t="s">
        <v>826</v>
      </c>
      <c r="AA613" t="s">
        <v>826</v>
      </c>
      <c r="AB613" t="str">
        <f t="shared" si="29"/>
        <v/>
      </c>
    </row>
    <row r="614" spans="1:28" x14ac:dyDescent="0.2">
      <c r="A614" s="10"/>
      <c r="B614" s="10" t="s">
        <v>21</v>
      </c>
      <c r="C614" s="10">
        <v>15</v>
      </c>
      <c r="D614" s="10" t="s">
        <v>22</v>
      </c>
      <c r="E614" s="10" t="s">
        <v>31</v>
      </c>
      <c r="F614" s="10">
        <v>1</v>
      </c>
      <c r="G614" s="10">
        <v>1</v>
      </c>
      <c r="H614" s="10"/>
      <c r="I614" s="10">
        <v>2.5609999999999999</v>
      </c>
      <c r="J614" s="10">
        <v>3.0379999999999998</v>
      </c>
      <c r="K614">
        <f t="shared" si="27"/>
        <v>10.432903297802135</v>
      </c>
      <c r="L614" s="10" t="s">
        <v>32</v>
      </c>
      <c r="M614" t="s">
        <v>25</v>
      </c>
      <c r="N614" s="10" t="s">
        <v>26</v>
      </c>
      <c r="O614" s="10" t="str">
        <f t="shared" si="28"/>
        <v>CG_D15_T1_K3.jpg</v>
      </c>
      <c r="P614" s="10"/>
      <c r="Q614" s="2" t="s">
        <v>764</v>
      </c>
      <c r="R614" s="10"/>
      <c r="S614" s="10"/>
      <c r="T614" t="s">
        <v>813</v>
      </c>
      <c r="W614" s="10"/>
      <c r="Y614" t="s">
        <v>826</v>
      </c>
      <c r="Z614" t="s">
        <v>826</v>
      </c>
      <c r="AA614" t="s">
        <v>826</v>
      </c>
      <c r="AB614" t="str">
        <f t="shared" si="29"/>
        <v/>
      </c>
    </row>
    <row r="615" spans="1:28" x14ac:dyDescent="0.2">
      <c r="A615" s="10"/>
      <c r="B615" s="10" t="s">
        <v>21</v>
      </c>
      <c r="C615" s="10">
        <v>15</v>
      </c>
      <c r="D615" s="10" t="s">
        <v>22</v>
      </c>
      <c r="E615" s="10" t="s">
        <v>31</v>
      </c>
      <c r="F615" s="10">
        <v>2</v>
      </c>
      <c r="G615" s="10">
        <v>2</v>
      </c>
      <c r="H615" s="10"/>
      <c r="I615" s="10">
        <v>2.7810000000000001</v>
      </c>
      <c r="J615" s="10">
        <v>2.9079999999999999</v>
      </c>
      <c r="K615">
        <f t="shared" si="27"/>
        <v>11.775914272745821</v>
      </c>
      <c r="L615" s="10" t="s">
        <v>32</v>
      </c>
      <c r="M615" t="s">
        <v>25</v>
      </c>
      <c r="N615" s="10" t="s">
        <v>26</v>
      </c>
      <c r="O615" s="10" t="str">
        <f t="shared" si="28"/>
        <v>CG_D15_T1_K3.jpg</v>
      </c>
      <c r="P615" s="10"/>
      <c r="Q615" s="2" t="s">
        <v>764</v>
      </c>
      <c r="R615" s="10"/>
      <c r="S615" s="10"/>
      <c r="T615" t="s">
        <v>813</v>
      </c>
      <c r="W615" s="10"/>
      <c r="Y615" t="s">
        <v>826</v>
      </c>
      <c r="Z615" t="s">
        <v>826</v>
      </c>
      <c r="AA615" t="s">
        <v>826</v>
      </c>
      <c r="AB615" t="str">
        <f t="shared" si="29"/>
        <v/>
      </c>
    </row>
    <row r="616" spans="1:28" x14ac:dyDescent="0.2">
      <c r="A616" s="10"/>
      <c r="B616" s="10" t="s">
        <v>21</v>
      </c>
      <c r="C616" s="10">
        <v>15</v>
      </c>
      <c r="D616" s="10" t="s">
        <v>22</v>
      </c>
      <c r="E616" s="10" t="s">
        <v>31</v>
      </c>
      <c r="F616" s="10">
        <v>3</v>
      </c>
      <c r="G616" s="10">
        <v>3</v>
      </c>
      <c r="H616" s="10"/>
      <c r="I616" s="10">
        <v>2.657</v>
      </c>
      <c r="J616" s="10">
        <v>2.8919999999999999</v>
      </c>
      <c r="K616">
        <f t="shared" si="27"/>
        <v>10.69004794232062</v>
      </c>
      <c r="L616" s="10" t="s">
        <v>32</v>
      </c>
      <c r="M616" t="s">
        <v>25</v>
      </c>
      <c r="N616" s="10" t="s">
        <v>26</v>
      </c>
      <c r="O616" s="10" t="str">
        <f t="shared" si="28"/>
        <v>CG_D15_T1_K3.jpg</v>
      </c>
      <c r="P616" s="10"/>
      <c r="Q616" s="2" t="s">
        <v>764</v>
      </c>
      <c r="R616" s="10"/>
      <c r="S616" s="10"/>
      <c r="T616" t="s">
        <v>813</v>
      </c>
      <c r="W616" s="10"/>
      <c r="Y616" t="s">
        <v>826</v>
      </c>
      <c r="Z616" t="s">
        <v>826</v>
      </c>
      <c r="AA616" t="s">
        <v>826</v>
      </c>
      <c r="AB616" t="str">
        <f t="shared" si="29"/>
        <v/>
      </c>
    </row>
    <row r="617" spans="1:28" x14ac:dyDescent="0.2">
      <c r="A617" s="10"/>
      <c r="B617" s="10" t="s">
        <v>21</v>
      </c>
      <c r="C617" s="10">
        <v>15</v>
      </c>
      <c r="D617" s="10" t="s">
        <v>22</v>
      </c>
      <c r="E617" s="10" t="s">
        <v>31</v>
      </c>
      <c r="F617" s="10">
        <v>4</v>
      </c>
      <c r="G617" s="10">
        <v>4</v>
      </c>
      <c r="H617" s="10"/>
      <c r="I617" s="10">
        <v>2.4449999999999998</v>
      </c>
      <c r="J617" s="10">
        <v>2.673</v>
      </c>
      <c r="K617">
        <f t="shared" si="27"/>
        <v>8.3667143358686218</v>
      </c>
      <c r="L617" s="10" t="s">
        <v>32</v>
      </c>
      <c r="M617" t="s">
        <v>25</v>
      </c>
      <c r="N617" s="10" t="s">
        <v>26</v>
      </c>
      <c r="O617" s="10" t="str">
        <f t="shared" si="28"/>
        <v>CG_D15_T1_K3.jpg</v>
      </c>
      <c r="P617" s="10"/>
      <c r="Q617" s="2" t="s">
        <v>764</v>
      </c>
      <c r="R617" s="10"/>
      <c r="S617" s="10"/>
      <c r="T617" t="s">
        <v>813</v>
      </c>
      <c r="W617" s="10"/>
      <c r="Y617" t="s">
        <v>826</v>
      </c>
      <c r="Z617" t="s">
        <v>826</v>
      </c>
      <c r="AA617" t="s">
        <v>826</v>
      </c>
      <c r="AB617" t="str">
        <f t="shared" si="29"/>
        <v/>
      </c>
    </row>
    <row r="618" spans="1:28" x14ac:dyDescent="0.2">
      <c r="A618" s="10"/>
      <c r="B618" s="10" t="s">
        <v>21</v>
      </c>
      <c r="C618" s="10">
        <v>15</v>
      </c>
      <c r="D618" s="10" t="s">
        <v>22</v>
      </c>
      <c r="E618" s="10" t="s">
        <v>31</v>
      </c>
      <c r="F618" s="10">
        <v>5</v>
      </c>
      <c r="G618" s="10">
        <v>5</v>
      </c>
      <c r="H618" s="10"/>
      <c r="I618" s="10">
        <v>2.4780000000000002</v>
      </c>
      <c r="J618" s="10">
        <v>2.77</v>
      </c>
      <c r="K618">
        <f t="shared" si="27"/>
        <v>8.9059577114802</v>
      </c>
      <c r="L618" s="10" t="s">
        <v>32</v>
      </c>
      <c r="M618" t="s">
        <v>25</v>
      </c>
      <c r="N618" s="10" t="s">
        <v>26</v>
      </c>
      <c r="O618" s="10" t="str">
        <f t="shared" si="28"/>
        <v>CG_D15_T1_K3.jpg</v>
      </c>
      <c r="P618" s="10"/>
      <c r="Q618" s="2" t="s">
        <v>764</v>
      </c>
      <c r="R618" s="10"/>
      <c r="S618" s="10"/>
      <c r="T618" t="s">
        <v>813</v>
      </c>
      <c r="W618" s="10"/>
      <c r="Y618" t="s">
        <v>826</v>
      </c>
      <c r="Z618" t="s">
        <v>826</v>
      </c>
      <c r="AA618" t="s">
        <v>826</v>
      </c>
      <c r="AB618" t="str">
        <f t="shared" si="29"/>
        <v/>
      </c>
    </row>
    <row r="619" spans="1:28" x14ac:dyDescent="0.2">
      <c r="A619" s="10"/>
      <c r="B619" s="10" t="s">
        <v>21</v>
      </c>
      <c r="C619" s="10">
        <v>15</v>
      </c>
      <c r="D619" s="10" t="s">
        <v>22</v>
      </c>
      <c r="E619" s="10" t="s">
        <v>31</v>
      </c>
      <c r="F619" s="10">
        <v>6</v>
      </c>
      <c r="G619" s="10">
        <v>6</v>
      </c>
      <c r="H619" s="10"/>
      <c r="I619" s="10">
        <v>2.472</v>
      </c>
      <c r="J619" s="10">
        <v>2.6909999999999998</v>
      </c>
      <c r="K619">
        <f t="shared" si="27"/>
        <v>8.6101136910921579</v>
      </c>
      <c r="L619" s="10" t="s">
        <v>32</v>
      </c>
      <c r="M619" t="s">
        <v>25</v>
      </c>
      <c r="N619" s="10" t="s">
        <v>26</v>
      </c>
      <c r="O619" s="10" t="str">
        <f t="shared" si="28"/>
        <v>CG_D15_T1_K3.jpg</v>
      </c>
      <c r="P619" s="10"/>
      <c r="Q619" s="2" t="s">
        <v>764</v>
      </c>
      <c r="R619" s="10"/>
      <c r="S619" s="10"/>
      <c r="T619" t="s">
        <v>813</v>
      </c>
      <c r="W619" s="10"/>
      <c r="Y619" t="s">
        <v>826</v>
      </c>
      <c r="Z619" t="s">
        <v>826</v>
      </c>
      <c r="AA619" t="s">
        <v>826</v>
      </c>
      <c r="AB619" t="str">
        <f t="shared" si="29"/>
        <v/>
      </c>
    </row>
    <row r="620" spans="1:28" x14ac:dyDescent="0.2">
      <c r="A620" s="10"/>
      <c r="B620" s="10" t="s">
        <v>21</v>
      </c>
      <c r="C620" s="10">
        <v>15</v>
      </c>
      <c r="D620" s="10" t="s">
        <v>22</v>
      </c>
      <c r="E620" s="10" t="s">
        <v>31</v>
      </c>
      <c r="F620" s="10">
        <v>7</v>
      </c>
      <c r="G620" s="10">
        <v>7</v>
      </c>
      <c r="H620" s="10"/>
      <c r="I620" s="10">
        <v>2.6429999999999998</v>
      </c>
      <c r="J620" s="10">
        <v>2.823</v>
      </c>
      <c r="K620">
        <f t="shared" si="27"/>
        <v>10.325318568599652</v>
      </c>
      <c r="L620" s="10" t="s">
        <v>32</v>
      </c>
      <c r="M620" t="s">
        <v>25</v>
      </c>
      <c r="N620" s="10" t="s">
        <v>26</v>
      </c>
      <c r="O620" s="10" t="str">
        <f t="shared" si="28"/>
        <v>CG_D15_T1_K3.jpg</v>
      </c>
      <c r="P620" s="10"/>
      <c r="Q620" s="2" t="s">
        <v>764</v>
      </c>
      <c r="R620" s="10"/>
      <c r="S620" s="10"/>
      <c r="T620" t="s">
        <v>813</v>
      </c>
      <c r="W620" s="10"/>
      <c r="Y620" t="s">
        <v>826</v>
      </c>
      <c r="Z620" t="s">
        <v>826</v>
      </c>
      <c r="AA620" t="s">
        <v>826</v>
      </c>
      <c r="AB620" t="str">
        <f t="shared" si="29"/>
        <v/>
      </c>
    </row>
    <row r="621" spans="1:28" x14ac:dyDescent="0.2">
      <c r="A621" s="10"/>
      <c r="B621" s="10" t="s">
        <v>21</v>
      </c>
      <c r="C621" s="10">
        <v>15</v>
      </c>
      <c r="D621" s="10" t="s">
        <v>22</v>
      </c>
      <c r="E621" s="10" t="s">
        <v>31</v>
      </c>
      <c r="F621" s="10">
        <v>8</v>
      </c>
      <c r="G621" s="10">
        <v>8</v>
      </c>
      <c r="H621" s="10"/>
      <c r="I621" s="10">
        <v>2.5369999999999999</v>
      </c>
      <c r="J621" s="10">
        <v>2.9710000000000001</v>
      </c>
      <c r="K621">
        <f t="shared" si="27"/>
        <v>10.012484153002566</v>
      </c>
      <c r="L621" s="10" t="s">
        <v>32</v>
      </c>
      <c r="M621" t="s">
        <v>25</v>
      </c>
      <c r="N621" s="10" t="s">
        <v>26</v>
      </c>
      <c r="O621" s="10" t="str">
        <f t="shared" si="28"/>
        <v>CG_D15_T1_K3.jpg</v>
      </c>
      <c r="P621" s="10"/>
      <c r="Q621" s="2" t="s">
        <v>764</v>
      </c>
      <c r="R621" s="10"/>
      <c r="S621" s="10"/>
      <c r="T621" t="s">
        <v>813</v>
      </c>
      <c r="W621" s="10"/>
      <c r="Y621" t="s">
        <v>826</v>
      </c>
      <c r="Z621" t="s">
        <v>826</v>
      </c>
      <c r="AA621" t="s">
        <v>826</v>
      </c>
      <c r="AB621" t="str">
        <f t="shared" si="29"/>
        <v/>
      </c>
    </row>
    <row r="622" spans="1:28" x14ac:dyDescent="0.2">
      <c r="A622" s="10"/>
      <c r="B622" s="10" t="s">
        <v>21</v>
      </c>
      <c r="C622" s="10">
        <v>15</v>
      </c>
      <c r="D622" s="10" t="s">
        <v>22</v>
      </c>
      <c r="E622" s="10" t="s">
        <v>31</v>
      </c>
      <c r="F622" s="10">
        <v>9</v>
      </c>
      <c r="G622" s="10">
        <v>9</v>
      </c>
      <c r="H622" s="10"/>
      <c r="I622" s="10">
        <v>2.4569999999999999</v>
      </c>
      <c r="J622" s="10">
        <v>2.8450000000000002</v>
      </c>
      <c r="K622">
        <f t="shared" si="27"/>
        <v>8.9927151933323231</v>
      </c>
      <c r="L622" s="10" t="s">
        <v>32</v>
      </c>
      <c r="M622" t="s">
        <v>25</v>
      </c>
      <c r="N622" s="10" t="s">
        <v>26</v>
      </c>
      <c r="O622" s="10" t="str">
        <f t="shared" si="28"/>
        <v>CG_D15_T1_K3.jpg</v>
      </c>
      <c r="P622" s="10"/>
      <c r="Q622" s="2" t="s">
        <v>764</v>
      </c>
      <c r="R622" s="10"/>
      <c r="S622" s="10"/>
      <c r="T622" t="s">
        <v>813</v>
      </c>
      <c r="W622" s="10"/>
      <c r="Y622" t="s">
        <v>826</v>
      </c>
      <c r="Z622" t="s">
        <v>826</v>
      </c>
      <c r="AA622" t="s">
        <v>826</v>
      </c>
      <c r="AB622" t="str">
        <f t="shared" si="29"/>
        <v/>
      </c>
    </row>
    <row r="623" spans="1:28" x14ac:dyDescent="0.2">
      <c r="A623" s="10"/>
      <c r="B623" s="10" t="s">
        <v>21</v>
      </c>
      <c r="C623" s="10">
        <v>15</v>
      </c>
      <c r="D623" s="10" t="s">
        <v>22</v>
      </c>
      <c r="E623" s="10" t="s">
        <v>31</v>
      </c>
      <c r="F623" s="10">
        <v>10</v>
      </c>
      <c r="G623" s="10">
        <v>10</v>
      </c>
      <c r="H623" s="10"/>
      <c r="I623" s="10">
        <v>2.6909999999999998</v>
      </c>
      <c r="J623" s="10">
        <v>3.0680000000000001</v>
      </c>
      <c r="K623">
        <f t="shared" si="27"/>
        <v>11.632712809402618</v>
      </c>
      <c r="L623" s="10" t="s">
        <v>32</v>
      </c>
      <c r="M623" t="s">
        <v>25</v>
      </c>
      <c r="N623" s="10" t="s">
        <v>26</v>
      </c>
      <c r="O623" s="10" t="str">
        <f t="shared" si="28"/>
        <v>CG_D15_T1_K3.jpg</v>
      </c>
      <c r="P623" s="10"/>
      <c r="Q623" s="2" t="s">
        <v>764</v>
      </c>
      <c r="R623" s="10"/>
      <c r="S623" s="10"/>
      <c r="T623" t="s">
        <v>813</v>
      </c>
      <c r="W623" s="10"/>
      <c r="Y623" t="s">
        <v>826</v>
      </c>
      <c r="Z623" t="s">
        <v>826</v>
      </c>
      <c r="AA623" t="s">
        <v>826</v>
      </c>
      <c r="AB623" t="str">
        <f t="shared" si="29"/>
        <v/>
      </c>
    </row>
    <row r="624" spans="1:28" x14ac:dyDescent="0.2">
      <c r="A624" s="10"/>
      <c r="B624" s="10" t="s">
        <v>21</v>
      </c>
      <c r="C624" s="10">
        <v>15</v>
      </c>
      <c r="D624" s="10" t="s">
        <v>22</v>
      </c>
      <c r="E624" s="10" t="s">
        <v>99</v>
      </c>
      <c r="F624" s="10">
        <v>1</v>
      </c>
      <c r="G624" s="10">
        <v>1</v>
      </c>
      <c r="H624" s="10"/>
      <c r="I624" s="10">
        <v>2.6459999999999999</v>
      </c>
      <c r="J624" s="10">
        <v>2.7770000000000001</v>
      </c>
      <c r="K624">
        <f t="shared" si="27"/>
        <v>10.180141508530978</v>
      </c>
      <c r="L624" s="10" t="s">
        <v>32</v>
      </c>
      <c r="M624" t="s">
        <v>25</v>
      </c>
      <c r="N624" s="10" t="s">
        <v>26</v>
      </c>
      <c r="O624" s="10" t="str">
        <f t="shared" si="28"/>
        <v>CG_D15_T1_K4.jpg</v>
      </c>
      <c r="P624" s="10"/>
      <c r="Q624" s="2" t="s">
        <v>764</v>
      </c>
      <c r="R624" s="10"/>
      <c r="S624" s="10"/>
      <c r="T624" t="s">
        <v>813</v>
      </c>
      <c r="W624" s="10"/>
      <c r="Y624" t="s">
        <v>826</v>
      </c>
      <c r="Z624" t="s">
        <v>826</v>
      </c>
      <c r="AA624" t="s">
        <v>826</v>
      </c>
      <c r="AB624" t="str">
        <f t="shared" si="29"/>
        <v/>
      </c>
    </row>
    <row r="625" spans="1:28" x14ac:dyDescent="0.2">
      <c r="A625" s="10"/>
      <c r="B625" s="10" t="s">
        <v>21</v>
      </c>
      <c r="C625" s="10">
        <v>15</v>
      </c>
      <c r="D625" s="10" t="s">
        <v>22</v>
      </c>
      <c r="E625" s="10" t="s">
        <v>99</v>
      </c>
      <c r="F625" s="10">
        <v>2</v>
      </c>
      <c r="G625" s="10">
        <v>2</v>
      </c>
      <c r="H625" s="10"/>
      <c r="I625" s="10">
        <v>2.5880000000000001</v>
      </c>
      <c r="J625" s="10">
        <v>2.9279999999999999</v>
      </c>
      <c r="K625">
        <f t="shared" si="27"/>
        <v>10.268283999604478</v>
      </c>
      <c r="L625" s="10" t="s">
        <v>32</v>
      </c>
      <c r="M625" t="s">
        <v>25</v>
      </c>
      <c r="N625" s="10" t="s">
        <v>26</v>
      </c>
      <c r="O625" s="10" t="str">
        <f t="shared" si="28"/>
        <v>CG_D15_T1_K4.jpg</v>
      </c>
      <c r="P625" s="10"/>
      <c r="Q625" s="2" t="s">
        <v>764</v>
      </c>
      <c r="R625" s="10"/>
      <c r="S625" s="10"/>
      <c r="T625" t="s">
        <v>813</v>
      </c>
      <c r="W625" s="10"/>
      <c r="Y625" t="s">
        <v>826</v>
      </c>
      <c r="Z625" t="s">
        <v>826</v>
      </c>
      <c r="AA625" t="s">
        <v>826</v>
      </c>
      <c r="AB625" t="str">
        <f t="shared" si="29"/>
        <v/>
      </c>
    </row>
    <row r="626" spans="1:28" x14ac:dyDescent="0.2">
      <c r="A626" s="10"/>
      <c r="B626" s="10" t="s">
        <v>21</v>
      </c>
      <c r="C626" s="10">
        <v>15</v>
      </c>
      <c r="D626" s="10" t="s">
        <v>22</v>
      </c>
      <c r="E626" s="10" t="s">
        <v>99</v>
      </c>
      <c r="F626" s="10">
        <v>3</v>
      </c>
      <c r="G626" s="10">
        <v>3</v>
      </c>
      <c r="H626" s="10"/>
      <c r="I626" s="10">
        <v>2.5619999999999998</v>
      </c>
      <c r="J626" s="10">
        <v>2.9180000000000001</v>
      </c>
      <c r="K626">
        <f t="shared" si="27"/>
        <v>10.028634278129879</v>
      </c>
      <c r="L626" s="10" t="s">
        <v>32</v>
      </c>
      <c r="M626" t="s">
        <v>25</v>
      </c>
      <c r="N626" s="10" t="s">
        <v>26</v>
      </c>
      <c r="O626" s="10" t="str">
        <f t="shared" si="28"/>
        <v>CG_D15_T1_K4.jpg</v>
      </c>
      <c r="P626" s="10"/>
      <c r="Q626" s="2" t="s">
        <v>764</v>
      </c>
      <c r="R626" s="10"/>
      <c r="S626" s="10"/>
      <c r="T626" t="s">
        <v>813</v>
      </c>
      <c r="W626" s="10"/>
      <c r="Y626" t="s">
        <v>826</v>
      </c>
      <c r="Z626" t="s">
        <v>826</v>
      </c>
      <c r="AA626" t="s">
        <v>826</v>
      </c>
      <c r="AB626" t="str">
        <f t="shared" si="29"/>
        <v/>
      </c>
    </row>
    <row r="627" spans="1:28" x14ac:dyDescent="0.2">
      <c r="A627" s="10"/>
      <c r="B627" s="10" t="s">
        <v>21</v>
      </c>
      <c r="C627" s="10">
        <v>15</v>
      </c>
      <c r="D627" s="10" t="s">
        <v>22</v>
      </c>
      <c r="E627" s="10" t="s">
        <v>99</v>
      </c>
      <c r="F627" s="10">
        <v>4</v>
      </c>
      <c r="G627" s="10">
        <v>4</v>
      </c>
      <c r="H627" s="10"/>
      <c r="I627" s="10">
        <v>2.1589999999999998</v>
      </c>
      <c r="J627" s="10">
        <v>2.3479999999999999</v>
      </c>
      <c r="K627">
        <f t="shared" si="27"/>
        <v>5.7306202846504837</v>
      </c>
      <c r="L627" s="10" t="s">
        <v>32</v>
      </c>
      <c r="M627" t="s">
        <v>25</v>
      </c>
      <c r="N627" s="10" t="s">
        <v>26</v>
      </c>
      <c r="O627" s="10" t="str">
        <f t="shared" si="28"/>
        <v>CG_D15_T1_K4.jpg</v>
      </c>
      <c r="P627" s="10"/>
      <c r="Q627" s="2" t="s">
        <v>764</v>
      </c>
      <c r="R627" s="10"/>
      <c r="S627" s="10"/>
      <c r="T627" t="s">
        <v>813</v>
      </c>
      <c r="W627" s="10"/>
      <c r="Y627" t="s">
        <v>826</v>
      </c>
      <c r="Z627" t="s">
        <v>826</v>
      </c>
      <c r="AA627" t="s">
        <v>826</v>
      </c>
      <c r="AB627" t="str">
        <f t="shared" si="29"/>
        <v/>
      </c>
    </row>
    <row r="628" spans="1:28" x14ac:dyDescent="0.2">
      <c r="A628" s="10"/>
      <c r="B628" s="10" t="s">
        <v>21</v>
      </c>
      <c r="C628" s="10">
        <v>15</v>
      </c>
      <c r="D628" s="10" t="s">
        <v>22</v>
      </c>
      <c r="E628" s="10" t="s">
        <v>99</v>
      </c>
      <c r="F628" s="10">
        <v>5</v>
      </c>
      <c r="G628" s="10">
        <v>5</v>
      </c>
      <c r="H628" s="10"/>
      <c r="I628" s="10">
        <v>2.1320000000000001</v>
      </c>
      <c r="J628" s="10">
        <v>2.2170000000000001</v>
      </c>
      <c r="K628">
        <f t="shared" si="27"/>
        <v>5.27640774684712</v>
      </c>
      <c r="L628" s="10" t="s">
        <v>32</v>
      </c>
      <c r="M628" t="s">
        <v>25</v>
      </c>
      <c r="N628" s="10" t="s">
        <v>26</v>
      </c>
      <c r="O628" s="10" t="str">
        <f t="shared" si="28"/>
        <v>CG_D15_T1_K4.jpg</v>
      </c>
      <c r="P628" s="10"/>
      <c r="Q628" s="2" t="s">
        <v>764</v>
      </c>
      <c r="R628" s="10"/>
      <c r="S628" s="10"/>
      <c r="T628" t="s">
        <v>813</v>
      </c>
      <c r="W628" s="10"/>
      <c r="Y628" t="s">
        <v>826</v>
      </c>
      <c r="Z628" t="s">
        <v>826</v>
      </c>
      <c r="AA628" t="s">
        <v>826</v>
      </c>
      <c r="AB628" t="str">
        <f t="shared" si="29"/>
        <v/>
      </c>
    </row>
    <row r="629" spans="1:28" x14ac:dyDescent="0.2">
      <c r="A629" s="10"/>
      <c r="B629" s="10" t="s">
        <v>21</v>
      </c>
      <c r="C629" s="10">
        <v>15</v>
      </c>
      <c r="D629" s="10" t="s">
        <v>22</v>
      </c>
      <c r="E629" s="10" t="s">
        <v>99</v>
      </c>
      <c r="F629" s="10">
        <v>6</v>
      </c>
      <c r="G629" s="10">
        <v>6</v>
      </c>
      <c r="H629" s="10"/>
      <c r="I629" s="10">
        <v>2.1309999999999998</v>
      </c>
      <c r="J629" s="10">
        <v>2.468</v>
      </c>
      <c r="K629">
        <f t="shared" si="27"/>
        <v>5.8682730089038841</v>
      </c>
      <c r="L629" s="10" t="s">
        <v>32</v>
      </c>
      <c r="M629" t="s">
        <v>25</v>
      </c>
      <c r="N629" s="10" t="s">
        <v>26</v>
      </c>
      <c r="O629" s="10" t="str">
        <f t="shared" si="28"/>
        <v>CG_D15_T1_K4.jpg</v>
      </c>
      <c r="P629" s="10"/>
      <c r="Q629" s="2" t="s">
        <v>764</v>
      </c>
      <c r="R629" s="10"/>
      <c r="S629" s="10"/>
      <c r="T629" t="s">
        <v>813</v>
      </c>
      <c r="W629" s="10"/>
      <c r="Y629" t="s">
        <v>826</v>
      </c>
      <c r="Z629" t="s">
        <v>826</v>
      </c>
      <c r="AA629" t="s">
        <v>826</v>
      </c>
      <c r="AB629" t="str">
        <f t="shared" si="29"/>
        <v/>
      </c>
    </row>
    <row r="630" spans="1:28" x14ac:dyDescent="0.2">
      <c r="A630" s="10"/>
      <c r="B630" s="10" t="s">
        <v>21</v>
      </c>
      <c r="C630" s="10">
        <v>15</v>
      </c>
      <c r="D630" s="10" t="s">
        <v>22</v>
      </c>
      <c r="E630" s="10" t="s">
        <v>99</v>
      </c>
      <c r="F630" s="10">
        <v>7</v>
      </c>
      <c r="G630" s="10">
        <v>7</v>
      </c>
      <c r="H630" s="10"/>
      <c r="I630" s="10">
        <v>2.4489999999999998</v>
      </c>
      <c r="J630" s="10">
        <v>2.5859999999999999</v>
      </c>
      <c r="K630">
        <f t="shared" si="27"/>
        <v>8.1209034333292873</v>
      </c>
      <c r="L630" s="10" t="s">
        <v>32</v>
      </c>
      <c r="M630" t="s">
        <v>25</v>
      </c>
      <c r="N630" s="10" t="s">
        <v>26</v>
      </c>
      <c r="O630" s="10" t="str">
        <f t="shared" si="28"/>
        <v>CG_D15_T1_K4.jpg</v>
      </c>
      <c r="P630" s="10"/>
      <c r="Q630" s="2" t="s">
        <v>764</v>
      </c>
      <c r="R630" s="10"/>
      <c r="S630" s="10"/>
      <c r="T630" t="s">
        <v>813</v>
      </c>
      <c r="W630" s="10"/>
      <c r="Y630" t="s">
        <v>826</v>
      </c>
      <c r="Z630" t="s">
        <v>826</v>
      </c>
      <c r="AA630" t="s">
        <v>826</v>
      </c>
      <c r="AB630" t="str">
        <f t="shared" si="29"/>
        <v/>
      </c>
    </row>
    <row r="631" spans="1:28" x14ac:dyDescent="0.2">
      <c r="A631" s="10"/>
      <c r="B631" s="10" t="s">
        <v>21</v>
      </c>
      <c r="C631" s="10">
        <v>15</v>
      </c>
      <c r="D631" s="10" t="s">
        <v>22</v>
      </c>
      <c r="E631" s="10" t="s">
        <v>99</v>
      </c>
      <c r="F631" s="10">
        <v>8</v>
      </c>
      <c r="G631" s="10">
        <v>8</v>
      </c>
      <c r="H631" s="10"/>
      <c r="I631" s="10">
        <v>2.4319999999999999</v>
      </c>
      <c r="J631" s="10">
        <v>2.7639999999999998</v>
      </c>
      <c r="K631">
        <f t="shared" si="27"/>
        <v>8.5597964106683726</v>
      </c>
      <c r="L631" s="10" t="s">
        <v>32</v>
      </c>
      <c r="M631" t="s">
        <v>25</v>
      </c>
      <c r="N631" s="10" t="s">
        <v>26</v>
      </c>
      <c r="O631" s="10" t="str">
        <f t="shared" si="28"/>
        <v>CG_D15_T1_K4.jpg</v>
      </c>
      <c r="P631" s="10"/>
      <c r="Q631" s="2" t="s">
        <v>764</v>
      </c>
      <c r="R631" s="10"/>
      <c r="S631" s="10"/>
      <c r="T631" t="s">
        <v>813</v>
      </c>
      <c r="W631" s="10"/>
      <c r="Y631" t="s">
        <v>826</v>
      </c>
      <c r="Z631" t="s">
        <v>826</v>
      </c>
      <c r="AA631" t="s">
        <v>826</v>
      </c>
      <c r="AB631" t="str">
        <f t="shared" si="29"/>
        <v/>
      </c>
    </row>
    <row r="632" spans="1:28" x14ac:dyDescent="0.2">
      <c r="A632" s="10"/>
      <c r="B632" s="10" t="s">
        <v>21</v>
      </c>
      <c r="C632" s="10">
        <v>15</v>
      </c>
      <c r="D632" s="10" t="s">
        <v>22</v>
      </c>
      <c r="E632" s="10" t="s">
        <v>99</v>
      </c>
      <c r="F632" s="10">
        <v>9</v>
      </c>
      <c r="G632" s="10">
        <v>9</v>
      </c>
      <c r="H632" s="10"/>
      <c r="I632" s="10">
        <v>2.4239999999999999</v>
      </c>
      <c r="J632" s="10">
        <v>2.4540000000000002</v>
      </c>
      <c r="K632">
        <f t="shared" si="27"/>
        <v>7.54984516165056</v>
      </c>
      <c r="L632" s="10" t="s">
        <v>32</v>
      </c>
      <c r="M632" t="s">
        <v>25</v>
      </c>
      <c r="N632" s="10" t="s">
        <v>26</v>
      </c>
      <c r="O632" s="10" t="str">
        <f t="shared" si="28"/>
        <v>CG_D15_T1_K4.jpg</v>
      </c>
      <c r="P632" s="10"/>
      <c r="Q632" s="2" t="s">
        <v>764</v>
      </c>
      <c r="R632" s="10"/>
      <c r="S632" s="10"/>
      <c r="T632" t="s">
        <v>813</v>
      </c>
      <c r="W632" s="10"/>
      <c r="Y632" t="s">
        <v>826</v>
      </c>
      <c r="Z632" t="s">
        <v>826</v>
      </c>
      <c r="AA632" t="s">
        <v>826</v>
      </c>
      <c r="AB632" t="str">
        <f t="shared" si="29"/>
        <v/>
      </c>
    </row>
    <row r="633" spans="1:28" x14ac:dyDescent="0.2">
      <c r="A633" s="10"/>
      <c r="B633" s="10" t="s">
        <v>21</v>
      </c>
      <c r="C633" s="10">
        <v>15</v>
      </c>
      <c r="D633" s="10" t="s">
        <v>22</v>
      </c>
      <c r="E633" s="10" t="s">
        <v>99</v>
      </c>
      <c r="F633" s="10">
        <v>10</v>
      </c>
      <c r="G633" s="10">
        <v>10</v>
      </c>
      <c r="H633" s="10"/>
      <c r="I633" s="10">
        <v>2.5270000000000001</v>
      </c>
      <c r="J633" s="10">
        <v>2.609</v>
      </c>
      <c r="K633">
        <f t="shared" si="27"/>
        <v>8.7233403735013315</v>
      </c>
      <c r="L633" s="10" t="s">
        <v>32</v>
      </c>
      <c r="M633" t="s">
        <v>25</v>
      </c>
      <c r="N633" s="10" t="s">
        <v>26</v>
      </c>
      <c r="O633" s="10" t="str">
        <f t="shared" si="28"/>
        <v>CG_D15_T1_K4.jpg</v>
      </c>
      <c r="P633" s="10"/>
      <c r="Q633" s="2" t="s">
        <v>764</v>
      </c>
      <c r="R633" s="10"/>
      <c r="S633" s="10"/>
      <c r="T633" t="s">
        <v>813</v>
      </c>
      <c r="W633" s="10"/>
      <c r="Y633" t="s">
        <v>826</v>
      </c>
      <c r="Z633" t="s">
        <v>826</v>
      </c>
      <c r="AA633" t="s">
        <v>826</v>
      </c>
      <c r="AB633" t="str">
        <f t="shared" si="29"/>
        <v/>
      </c>
    </row>
    <row r="634" spans="1:28" x14ac:dyDescent="0.2">
      <c r="A634" s="10"/>
      <c r="B634" s="10" t="s">
        <v>21</v>
      </c>
      <c r="C634" s="10">
        <v>15</v>
      </c>
      <c r="D634" s="10" t="s">
        <v>22</v>
      </c>
      <c r="E634" s="10" t="s">
        <v>49</v>
      </c>
      <c r="F634" s="10">
        <v>1</v>
      </c>
      <c r="G634" s="10">
        <v>1</v>
      </c>
      <c r="H634" s="10"/>
      <c r="I634" s="10">
        <v>2.8940000000000001</v>
      </c>
      <c r="J634" s="10">
        <v>3.9870000000000001</v>
      </c>
      <c r="K634">
        <f t="shared" si="27"/>
        <v>17.484030068551984</v>
      </c>
      <c r="L634" s="10" t="s">
        <v>32</v>
      </c>
      <c r="M634" t="s">
        <v>25</v>
      </c>
      <c r="N634" s="10" t="s">
        <v>26</v>
      </c>
      <c r="O634" s="10" t="str">
        <f t="shared" si="28"/>
        <v>CG_D15_T1_K5.jpg</v>
      </c>
      <c r="P634" s="10"/>
      <c r="Q634" s="2" t="s">
        <v>764</v>
      </c>
      <c r="R634" s="10"/>
      <c r="S634" s="10"/>
      <c r="T634" t="s">
        <v>813</v>
      </c>
      <c r="W634" s="10"/>
      <c r="Y634" t="s">
        <v>826</v>
      </c>
      <c r="Z634" t="s">
        <v>826</v>
      </c>
      <c r="AA634" t="s">
        <v>826</v>
      </c>
      <c r="AB634" t="str">
        <f t="shared" si="29"/>
        <v/>
      </c>
    </row>
    <row r="635" spans="1:28" x14ac:dyDescent="0.2">
      <c r="A635" s="10"/>
      <c r="B635" s="10" t="s">
        <v>21</v>
      </c>
      <c r="C635" s="10">
        <v>15</v>
      </c>
      <c r="D635" s="10" t="s">
        <v>22</v>
      </c>
      <c r="E635" s="10" t="s">
        <v>49</v>
      </c>
      <c r="F635" s="10">
        <v>2</v>
      </c>
      <c r="G635" s="10">
        <v>2</v>
      </c>
      <c r="H635" s="10"/>
      <c r="I635" s="10">
        <v>2.5960000000000001</v>
      </c>
      <c r="J635" s="10">
        <v>3.0230000000000001</v>
      </c>
      <c r="K635">
        <f t="shared" si="27"/>
        <v>10.667085568828188</v>
      </c>
      <c r="L635" s="10" t="s">
        <v>32</v>
      </c>
      <c r="M635" t="s">
        <v>25</v>
      </c>
      <c r="N635" s="10" t="s">
        <v>26</v>
      </c>
      <c r="O635" s="10" t="str">
        <f t="shared" si="28"/>
        <v>CG_D15_T1_K5.jpg</v>
      </c>
      <c r="P635" s="10"/>
      <c r="Q635" s="2" t="s">
        <v>764</v>
      </c>
      <c r="R635" s="10"/>
      <c r="S635" s="10"/>
      <c r="T635" t="s">
        <v>813</v>
      </c>
      <c r="W635" s="10"/>
      <c r="Y635" t="s">
        <v>826</v>
      </c>
      <c r="Z635" t="s">
        <v>826</v>
      </c>
      <c r="AA635" t="s">
        <v>826</v>
      </c>
      <c r="AB635" t="str">
        <f t="shared" si="29"/>
        <v/>
      </c>
    </row>
    <row r="636" spans="1:28" x14ac:dyDescent="0.2">
      <c r="A636" s="10"/>
      <c r="B636" s="10" t="s">
        <v>21</v>
      </c>
      <c r="C636" s="10">
        <v>15</v>
      </c>
      <c r="D636" s="10" t="s">
        <v>22</v>
      </c>
      <c r="E636" s="10" t="s">
        <v>49</v>
      </c>
      <c r="F636" s="10">
        <v>3</v>
      </c>
      <c r="G636" s="10">
        <v>3</v>
      </c>
      <c r="H636" s="10"/>
      <c r="I636" s="10">
        <v>2.5369999999999999</v>
      </c>
      <c r="J636" s="10">
        <v>2.617</v>
      </c>
      <c r="K636">
        <f t="shared" si="27"/>
        <v>8.8194786362866786</v>
      </c>
      <c r="L636" s="10" t="s">
        <v>32</v>
      </c>
      <c r="M636" t="s">
        <v>25</v>
      </c>
      <c r="N636" s="10" t="s">
        <v>26</v>
      </c>
      <c r="O636" s="10" t="str">
        <f t="shared" si="28"/>
        <v>CG_D15_T1_K5.jpg</v>
      </c>
      <c r="P636" s="10"/>
      <c r="Q636" s="2" t="s">
        <v>764</v>
      </c>
      <c r="R636" s="10"/>
      <c r="S636" s="10"/>
      <c r="T636" t="s">
        <v>813</v>
      </c>
      <c r="W636" s="10"/>
      <c r="Y636" t="s">
        <v>826</v>
      </c>
      <c r="Z636" t="s">
        <v>826</v>
      </c>
      <c r="AA636" t="s">
        <v>826</v>
      </c>
      <c r="AB636" t="str">
        <f t="shared" si="29"/>
        <v/>
      </c>
    </row>
    <row r="637" spans="1:28" x14ac:dyDescent="0.2">
      <c r="A637" s="10"/>
      <c r="B637" s="10" t="s">
        <v>21</v>
      </c>
      <c r="C637" s="10">
        <v>15</v>
      </c>
      <c r="D637" s="10" t="s">
        <v>22</v>
      </c>
      <c r="E637" s="10" t="s">
        <v>49</v>
      </c>
      <c r="F637" s="10">
        <v>4</v>
      </c>
      <c r="G637" s="10">
        <v>4</v>
      </c>
      <c r="H637" s="10"/>
      <c r="I637" s="10">
        <v>2.2559999999999998</v>
      </c>
      <c r="J637" s="10">
        <v>2.3769999999999998</v>
      </c>
      <c r="K637">
        <f t="shared" si="27"/>
        <v>6.3344020918540771</v>
      </c>
      <c r="L637" s="10" t="s">
        <v>32</v>
      </c>
      <c r="M637" t="s">
        <v>25</v>
      </c>
      <c r="N637" s="10" t="s">
        <v>26</v>
      </c>
      <c r="O637" s="10" t="str">
        <f t="shared" si="28"/>
        <v>CG_D15_T1_K5.jpg</v>
      </c>
      <c r="P637" s="10"/>
      <c r="Q637" s="2" t="s">
        <v>764</v>
      </c>
      <c r="R637" s="10"/>
      <c r="S637" s="10"/>
      <c r="T637" t="s">
        <v>813</v>
      </c>
      <c r="W637" s="10"/>
      <c r="Y637" t="s">
        <v>826</v>
      </c>
      <c r="Z637" t="s">
        <v>826</v>
      </c>
      <c r="AA637" t="s">
        <v>826</v>
      </c>
      <c r="AB637" t="str">
        <f t="shared" si="29"/>
        <v/>
      </c>
    </row>
    <row r="638" spans="1:28" x14ac:dyDescent="0.2">
      <c r="A638" s="10"/>
      <c r="B638" s="10" t="s">
        <v>21</v>
      </c>
      <c r="C638" s="10">
        <v>15</v>
      </c>
      <c r="D638" s="10" t="s">
        <v>22</v>
      </c>
      <c r="E638" s="10" t="s">
        <v>49</v>
      </c>
      <c r="F638" s="10">
        <v>5</v>
      </c>
      <c r="G638" s="10">
        <v>5</v>
      </c>
      <c r="H638" s="10"/>
      <c r="I638" s="10">
        <v>2.4239999999999999</v>
      </c>
      <c r="J638" s="10">
        <v>2.6440000000000001</v>
      </c>
      <c r="K638">
        <f t="shared" si="27"/>
        <v>8.1343890005721597</v>
      </c>
      <c r="L638" s="10" t="s">
        <v>32</v>
      </c>
      <c r="M638" t="s">
        <v>25</v>
      </c>
      <c r="N638" s="10" t="s">
        <v>26</v>
      </c>
      <c r="O638" s="10" t="str">
        <f t="shared" si="28"/>
        <v>CG_D15_T1_K5.jpg</v>
      </c>
      <c r="P638" s="10"/>
      <c r="Q638" s="2" t="s">
        <v>764</v>
      </c>
      <c r="R638" s="10"/>
      <c r="S638" s="10"/>
      <c r="T638" t="s">
        <v>813</v>
      </c>
      <c r="W638" s="10"/>
      <c r="Y638" t="s">
        <v>826</v>
      </c>
      <c r="Z638" t="s">
        <v>826</v>
      </c>
      <c r="AA638" t="s">
        <v>826</v>
      </c>
      <c r="AB638" t="str">
        <f t="shared" si="29"/>
        <v/>
      </c>
    </row>
    <row r="639" spans="1:28" x14ac:dyDescent="0.2">
      <c r="A639" s="10"/>
      <c r="B639" s="10" t="s">
        <v>21</v>
      </c>
      <c r="C639" s="10">
        <v>15</v>
      </c>
      <c r="D639" s="10" t="s">
        <v>22</v>
      </c>
      <c r="E639" s="10" t="s">
        <v>49</v>
      </c>
      <c r="F639" s="10">
        <v>6</v>
      </c>
      <c r="G639" s="10">
        <v>6</v>
      </c>
      <c r="H639" s="10"/>
      <c r="I639" s="10">
        <v>2.621</v>
      </c>
      <c r="J639" s="10">
        <v>2.78</v>
      </c>
      <c r="K639">
        <f t="shared" si="27"/>
        <v>9.9994725673913631</v>
      </c>
      <c r="L639" s="10" t="s">
        <v>32</v>
      </c>
      <c r="M639" t="s">
        <v>25</v>
      </c>
      <c r="N639" s="10" t="s">
        <v>26</v>
      </c>
      <c r="O639" s="10" t="str">
        <f t="shared" si="28"/>
        <v>CG_D15_T1_K5.jpg</v>
      </c>
      <c r="P639" s="10"/>
      <c r="Q639" s="2" t="s">
        <v>764</v>
      </c>
      <c r="R639" s="10"/>
      <c r="S639" s="10"/>
      <c r="T639" t="s">
        <v>813</v>
      </c>
      <c r="W639" s="10"/>
      <c r="Y639" t="s">
        <v>826</v>
      </c>
      <c r="Z639" t="s">
        <v>826</v>
      </c>
      <c r="AA639" t="s">
        <v>826</v>
      </c>
      <c r="AB639" t="str">
        <f t="shared" si="29"/>
        <v/>
      </c>
    </row>
    <row r="640" spans="1:28" x14ac:dyDescent="0.2">
      <c r="A640" s="10"/>
      <c r="B640" s="10" t="s">
        <v>21</v>
      </c>
      <c r="C640" s="10">
        <v>15</v>
      </c>
      <c r="D640" s="10" t="s">
        <v>22</v>
      </c>
      <c r="E640" s="10" t="s">
        <v>49</v>
      </c>
      <c r="F640" s="10">
        <v>7</v>
      </c>
      <c r="G640" s="10">
        <v>7</v>
      </c>
      <c r="H640" s="10"/>
      <c r="I640" s="10">
        <v>2.82</v>
      </c>
      <c r="J640" s="10">
        <v>2.8639999999999999</v>
      </c>
      <c r="K640">
        <f t="shared" si="27"/>
        <v>11.925304737503998</v>
      </c>
      <c r="L640" s="10" t="s">
        <v>32</v>
      </c>
      <c r="M640" t="s">
        <v>25</v>
      </c>
      <c r="N640" s="10" t="s">
        <v>26</v>
      </c>
      <c r="O640" s="10" t="str">
        <f t="shared" si="28"/>
        <v>CG_D15_T1_K5.jpg</v>
      </c>
      <c r="P640" s="10"/>
      <c r="Q640" s="2" t="s">
        <v>764</v>
      </c>
      <c r="R640" s="10"/>
      <c r="S640" s="10"/>
      <c r="T640" t="s">
        <v>813</v>
      </c>
      <c r="W640" s="10"/>
      <c r="Y640" t="s">
        <v>826</v>
      </c>
      <c r="Z640" t="s">
        <v>826</v>
      </c>
      <c r="AA640" t="s">
        <v>826</v>
      </c>
      <c r="AB640" t="str">
        <f t="shared" si="29"/>
        <v/>
      </c>
    </row>
    <row r="641" spans="1:28" x14ac:dyDescent="0.2">
      <c r="A641" s="10"/>
      <c r="B641" s="10" t="s">
        <v>21</v>
      </c>
      <c r="C641" s="10">
        <v>15</v>
      </c>
      <c r="D641" s="10" t="s">
        <v>22</v>
      </c>
      <c r="E641" s="10" t="s">
        <v>49</v>
      </c>
      <c r="F641" s="10">
        <v>8</v>
      </c>
      <c r="G641" s="10">
        <v>8</v>
      </c>
      <c r="H641" s="10"/>
      <c r="I641" s="10">
        <v>2.6110000000000002</v>
      </c>
      <c r="J641" s="10">
        <v>2.7719999999999998</v>
      </c>
      <c r="K641">
        <f t="shared" si="27"/>
        <v>9.8947590959401808</v>
      </c>
      <c r="L641" s="10" t="s">
        <v>32</v>
      </c>
      <c r="M641" t="s">
        <v>25</v>
      </c>
      <c r="N641" s="10" t="s">
        <v>26</v>
      </c>
      <c r="O641" s="10" t="str">
        <f t="shared" si="28"/>
        <v>CG_D15_T1_K5.jpg</v>
      </c>
      <c r="P641" s="10"/>
      <c r="Q641" s="2" t="s">
        <v>764</v>
      </c>
      <c r="R641" s="10"/>
      <c r="S641" s="10"/>
      <c r="T641" t="s">
        <v>813</v>
      </c>
      <c r="W641" s="10"/>
      <c r="Y641" t="s">
        <v>826</v>
      </c>
      <c r="Z641" t="s">
        <v>826</v>
      </c>
      <c r="AA641" t="s">
        <v>826</v>
      </c>
      <c r="AB641" t="str">
        <f t="shared" si="29"/>
        <v/>
      </c>
    </row>
    <row r="642" spans="1:28" x14ac:dyDescent="0.2">
      <c r="A642" s="10"/>
      <c r="B642" s="10" t="s">
        <v>21</v>
      </c>
      <c r="C642" s="10">
        <v>15</v>
      </c>
      <c r="D642" s="10" t="s">
        <v>22</v>
      </c>
      <c r="E642" s="10" t="s">
        <v>49</v>
      </c>
      <c r="F642" s="10">
        <v>9</v>
      </c>
      <c r="G642" s="10">
        <v>9</v>
      </c>
      <c r="H642" s="10"/>
      <c r="I642" s="10">
        <v>2.2949999999999999</v>
      </c>
      <c r="J642" s="10">
        <v>2.4590000000000001</v>
      </c>
      <c r="K642">
        <f t="shared" ref="K642:K705" si="30">IF(I642&gt;0,(J642*(I642^2))*(3.14159/6),"")</f>
        <v>6.781443753085874</v>
      </c>
      <c r="L642" s="10" t="s">
        <v>32</v>
      </c>
      <c r="M642" t="s">
        <v>25</v>
      </c>
      <c r="N642" s="10" t="s">
        <v>26</v>
      </c>
      <c r="O642" s="10" t="str">
        <f t="shared" ref="O642:O705" si="31">"CG_D"&amp;C642&amp;"_"&amp;D642&amp;"_"&amp;E642&amp;".jpg"</f>
        <v>CG_D15_T1_K5.jpg</v>
      </c>
      <c r="P642" s="10"/>
      <c r="Q642" s="2" t="s">
        <v>764</v>
      </c>
      <c r="R642" s="10"/>
      <c r="S642" s="10"/>
      <c r="T642" t="s">
        <v>813</v>
      </c>
      <c r="W642" s="10"/>
      <c r="Y642" t="s">
        <v>826</v>
      </c>
      <c r="Z642" t="s">
        <v>826</v>
      </c>
      <c r="AA642" t="s">
        <v>826</v>
      </c>
      <c r="AB642" t="str">
        <f t="shared" si="29"/>
        <v/>
      </c>
    </row>
    <row r="643" spans="1:28" x14ac:dyDescent="0.2">
      <c r="A643" s="10"/>
      <c r="B643" s="10" t="s">
        <v>21</v>
      </c>
      <c r="C643" s="10">
        <v>15</v>
      </c>
      <c r="D643" s="10" t="s">
        <v>22</v>
      </c>
      <c r="E643" s="10" t="s">
        <v>49</v>
      </c>
      <c r="F643" s="10">
        <v>10</v>
      </c>
      <c r="G643" s="10">
        <v>10</v>
      </c>
      <c r="H643" s="10"/>
      <c r="I643" s="10">
        <v>2.5649999999999999</v>
      </c>
      <c r="J643" s="10">
        <v>2.6709999999999998</v>
      </c>
      <c r="K643">
        <f t="shared" si="30"/>
        <v>9.2012510943933723</v>
      </c>
      <c r="L643" s="10" t="s">
        <v>32</v>
      </c>
      <c r="M643" t="s">
        <v>25</v>
      </c>
      <c r="N643" s="10" t="s">
        <v>26</v>
      </c>
      <c r="O643" s="10" t="str">
        <f t="shared" si="31"/>
        <v>CG_D15_T1_K5.jpg</v>
      </c>
      <c r="P643" s="10"/>
      <c r="Q643" s="2" t="s">
        <v>764</v>
      </c>
      <c r="R643" s="10"/>
      <c r="S643" s="10"/>
      <c r="T643" t="s">
        <v>813</v>
      </c>
      <c r="W643" s="10"/>
      <c r="Y643" t="s">
        <v>826</v>
      </c>
      <c r="Z643" t="s">
        <v>826</v>
      </c>
      <c r="AA643" t="s">
        <v>826</v>
      </c>
      <c r="AB643" t="str">
        <f t="shared" si="29"/>
        <v/>
      </c>
    </row>
    <row r="644" spans="1:28" x14ac:dyDescent="0.2">
      <c r="A644" s="10"/>
      <c r="B644" s="10" t="s">
        <v>21</v>
      </c>
      <c r="C644" s="10">
        <v>15</v>
      </c>
      <c r="D644" s="10" t="s">
        <v>22</v>
      </c>
      <c r="E644" s="10" t="s">
        <v>104</v>
      </c>
      <c r="F644" s="10">
        <v>1</v>
      </c>
      <c r="G644" s="10">
        <v>1</v>
      </c>
      <c r="H644" s="10"/>
      <c r="I644" s="10">
        <v>2.6389999999999998</v>
      </c>
      <c r="J644" s="10">
        <v>2.835</v>
      </c>
      <c r="K644">
        <f t="shared" si="30"/>
        <v>10.337846971909272</v>
      </c>
      <c r="L644" s="10" t="s">
        <v>32</v>
      </c>
      <c r="M644" t="s">
        <v>25</v>
      </c>
      <c r="N644" s="10" t="s">
        <v>26</v>
      </c>
      <c r="O644" s="10" t="str">
        <f t="shared" si="31"/>
        <v>CG_D15_T1_K6.jpg</v>
      </c>
      <c r="P644" s="10"/>
      <c r="Q644" s="2" t="s">
        <v>764</v>
      </c>
      <c r="R644" s="10"/>
      <c r="S644" s="10"/>
      <c r="T644" t="s">
        <v>813</v>
      </c>
      <c r="W644" s="10"/>
      <c r="Y644" t="s">
        <v>826</v>
      </c>
      <c r="Z644" t="s">
        <v>826</v>
      </c>
      <c r="AA644" t="s">
        <v>826</v>
      </c>
      <c r="AB644" t="str">
        <f t="shared" si="29"/>
        <v/>
      </c>
    </row>
    <row r="645" spans="1:28" x14ac:dyDescent="0.2">
      <c r="A645" s="10"/>
      <c r="B645" s="10" t="s">
        <v>21</v>
      </c>
      <c r="C645" s="10">
        <v>15</v>
      </c>
      <c r="D645" s="10" t="s">
        <v>22</v>
      </c>
      <c r="E645" s="10" t="s">
        <v>104</v>
      </c>
      <c r="F645" s="10">
        <v>2</v>
      </c>
      <c r="G645" s="10">
        <v>2</v>
      </c>
      <c r="H645" s="10"/>
      <c r="I645" s="10">
        <v>2.3090000000000002</v>
      </c>
      <c r="J645" s="10">
        <v>2.4860000000000002</v>
      </c>
      <c r="K645">
        <f t="shared" si="30"/>
        <v>6.9398046505746578</v>
      </c>
      <c r="L645" s="10" t="s">
        <v>32</v>
      </c>
      <c r="M645" t="s">
        <v>25</v>
      </c>
      <c r="N645" s="10" t="s">
        <v>26</v>
      </c>
      <c r="O645" s="10" t="str">
        <f t="shared" si="31"/>
        <v>CG_D15_T1_K6.jpg</v>
      </c>
      <c r="P645" s="10"/>
      <c r="Q645" s="2" t="s">
        <v>764</v>
      </c>
      <c r="R645" s="10"/>
      <c r="S645" s="10"/>
      <c r="T645" t="s">
        <v>813</v>
      </c>
      <c r="W645" s="10"/>
      <c r="Y645" t="s">
        <v>826</v>
      </c>
      <c r="Z645" t="s">
        <v>826</v>
      </c>
      <c r="AA645" t="s">
        <v>826</v>
      </c>
      <c r="AB645" t="str">
        <f t="shared" si="29"/>
        <v/>
      </c>
    </row>
    <row r="646" spans="1:28" x14ac:dyDescent="0.2">
      <c r="A646" s="10"/>
      <c r="B646" s="10" t="s">
        <v>21</v>
      </c>
      <c r="C646" s="10">
        <v>15</v>
      </c>
      <c r="D646" s="10" t="s">
        <v>22</v>
      </c>
      <c r="E646" s="10" t="s">
        <v>104</v>
      </c>
      <c r="F646" s="10">
        <v>3</v>
      </c>
      <c r="G646" s="10">
        <v>3</v>
      </c>
      <c r="H646" s="10"/>
      <c r="I646" s="10">
        <v>2.5619999999999998</v>
      </c>
      <c r="J646" s="10">
        <v>2.8740000000000001</v>
      </c>
      <c r="K646">
        <f t="shared" si="30"/>
        <v>9.8774142958688387</v>
      </c>
      <c r="L646" s="10" t="s">
        <v>32</v>
      </c>
      <c r="M646" t="s">
        <v>25</v>
      </c>
      <c r="N646" s="10" t="s">
        <v>26</v>
      </c>
      <c r="O646" s="10" t="str">
        <f t="shared" si="31"/>
        <v>CG_D15_T1_K6.jpg</v>
      </c>
      <c r="P646" s="10"/>
      <c r="Q646" s="2" t="s">
        <v>764</v>
      </c>
      <c r="R646" s="10"/>
      <c r="S646" s="10"/>
      <c r="T646" t="s">
        <v>813</v>
      </c>
      <c r="W646" s="10"/>
      <c r="Y646" t="s">
        <v>826</v>
      </c>
      <c r="Z646" t="s">
        <v>826</v>
      </c>
      <c r="AA646" t="s">
        <v>826</v>
      </c>
      <c r="AB646" t="str">
        <f t="shared" si="29"/>
        <v/>
      </c>
    </row>
    <row r="647" spans="1:28" x14ac:dyDescent="0.2">
      <c r="A647" s="10"/>
      <c r="B647" s="10" t="s">
        <v>21</v>
      </c>
      <c r="C647" s="10">
        <v>15</v>
      </c>
      <c r="D647" s="10" t="s">
        <v>22</v>
      </c>
      <c r="E647" s="10" t="s">
        <v>104</v>
      </c>
      <c r="F647" s="10">
        <v>4</v>
      </c>
      <c r="G647" s="10">
        <v>4</v>
      </c>
      <c r="H647" s="10"/>
      <c r="I647" s="10">
        <v>2.3290000000000002</v>
      </c>
      <c r="J647" s="10">
        <v>2.4809999999999999</v>
      </c>
      <c r="K647">
        <f t="shared" si="30"/>
        <v>7.0463465205990659</v>
      </c>
      <c r="L647" s="10" t="s">
        <v>32</v>
      </c>
      <c r="M647" t="s">
        <v>25</v>
      </c>
      <c r="N647" s="10" t="s">
        <v>26</v>
      </c>
      <c r="O647" s="10" t="str">
        <f t="shared" si="31"/>
        <v>CG_D15_T1_K6.jpg</v>
      </c>
      <c r="P647" s="10"/>
      <c r="Q647" s="2" t="s">
        <v>764</v>
      </c>
      <c r="R647" s="10"/>
      <c r="S647" s="10"/>
      <c r="T647" t="s">
        <v>813</v>
      </c>
      <c r="W647" s="10"/>
      <c r="Y647" t="s">
        <v>826</v>
      </c>
      <c r="Z647" t="s">
        <v>826</v>
      </c>
      <c r="AA647" t="s">
        <v>826</v>
      </c>
      <c r="AB647" t="str">
        <f t="shared" si="29"/>
        <v/>
      </c>
    </row>
    <row r="648" spans="1:28" x14ac:dyDescent="0.2">
      <c r="A648" s="10"/>
      <c r="B648" s="10" t="s">
        <v>21</v>
      </c>
      <c r="C648" s="10">
        <v>15</v>
      </c>
      <c r="D648" s="10" t="s">
        <v>22</v>
      </c>
      <c r="E648" s="10" t="s">
        <v>104</v>
      </c>
      <c r="F648" s="10">
        <v>5</v>
      </c>
      <c r="G648" s="10">
        <v>5</v>
      </c>
      <c r="H648" s="10"/>
      <c r="I648" s="10">
        <v>2.444</v>
      </c>
      <c r="J648" s="10">
        <v>2.6379999999999999</v>
      </c>
      <c r="K648">
        <f t="shared" si="30"/>
        <v>8.2504084554368511</v>
      </c>
      <c r="L648" s="10" t="s">
        <v>32</v>
      </c>
      <c r="M648" t="s">
        <v>25</v>
      </c>
      <c r="N648" s="10" t="s">
        <v>26</v>
      </c>
      <c r="O648" s="10" t="str">
        <f t="shared" si="31"/>
        <v>CG_D15_T1_K6.jpg</v>
      </c>
      <c r="P648" s="10"/>
      <c r="Q648" s="2" t="s">
        <v>764</v>
      </c>
      <c r="R648" s="10"/>
      <c r="S648" s="10"/>
      <c r="T648" t="s">
        <v>813</v>
      </c>
      <c r="W648" s="10"/>
      <c r="Y648" t="s">
        <v>826</v>
      </c>
      <c r="Z648" t="s">
        <v>826</v>
      </c>
      <c r="AA648" t="s">
        <v>826</v>
      </c>
      <c r="AB648" t="str">
        <f t="shared" ref="AB648:AB711" si="32">IF(AND(Y648="check",T648="yolk.vol"),"remove","")</f>
        <v/>
      </c>
    </row>
    <row r="649" spans="1:28" x14ac:dyDescent="0.2">
      <c r="A649" s="10"/>
      <c r="B649" s="10" t="s">
        <v>21</v>
      </c>
      <c r="C649" s="10">
        <v>15</v>
      </c>
      <c r="D649" s="10" t="s">
        <v>22</v>
      </c>
      <c r="E649" s="10" t="s">
        <v>107</v>
      </c>
      <c r="F649" s="10">
        <v>1</v>
      </c>
      <c r="G649" s="10">
        <v>1</v>
      </c>
      <c r="H649" s="10"/>
      <c r="I649" s="10">
        <v>2.5299999999999998</v>
      </c>
      <c r="J649" s="10">
        <v>2.6120000000000001</v>
      </c>
      <c r="K649">
        <f t="shared" si="30"/>
        <v>8.7541194936286644</v>
      </c>
      <c r="L649" s="10" t="s">
        <v>32</v>
      </c>
      <c r="M649" t="s">
        <v>25</v>
      </c>
      <c r="N649" s="10" t="s">
        <v>26</v>
      </c>
      <c r="O649" s="10" t="str">
        <f t="shared" si="31"/>
        <v>CG_D15_T1_K7.jpg</v>
      </c>
      <c r="P649" s="10"/>
      <c r="Q649" s="2" t="s">
        <v>764</v>
      </c>
      <c r="R649" s="10"/>
      <c r="S649" s="10"/>
      <c r="T649" t="s">
        <v>813</v>
      </c>
      <c r="W649" s="10"/>
      <c r="Y649" t="s">
        <v>826</v>
      </c>
      <c r="Z649" t="s">
        <v>826</v>
      </c>
      <c r="AA649" t="s">
        <v>826</v>
      </c>
      <c r="AB649" t="str">
        <f t="shared" si="32"/>
        <v/>
      </c>
    </row>
    <row r="650" spans="1:28" x14ac:dyDescent="0.2">
      <c r="A650" s="10"/>
      <c r="B650" s="10" t="s">
        <v>21</v>
      </c>
      <c r="C650" s="10">
        <v>15</v>
      </c>
      <c r="D650" s="10" t="s">
        <v>22</v>
      </c>
      <c r="E650" s="10" t="s">
        <v>107</v>
      </c>
      <c r="F650" s="10">
        <v>2</v>
      </c>
      <c r="G650" s="10">
        <v>2</v>
      </c>
      <c r="H650" s="10"/>
      <c r="I650" s="10">
        <v>2.3570000000000002</v>
      </c>
      <c r="J650" s="10">
        <v>2.806</v>
      </c>
      <c r="K650">
        <f t="shared" si="30"/>
        <v>8.1621596875152438</v>
      </c>
      <c r="L650" s="10" t="s">
        <v>32</v>
      </c>
      <c r="M650" t="s">
        <v>25</v>
      </c>
      <c r="N650" s="10" t="s">
        <v>26</v>
      </c>
      <c r="O650" s="10" t="str">
        <f t="shared" si="31"/>
        <v>CG_D15_T1_K7.jpg</v>
      </c>
      <c r="P650" s="10"/>
      <c r="Q650" s="2" t="s">
        <v>764</v>
      </c>
      <c r="R650" s="10"/>
      <c r="S650" s="10"/>
      <c r="T650" t="s">
        <v>813</v>
      </c>
      <c r="W650" s="10"/>
      <c r="Y650" t="s">
        <v>826</v>
      </c>
      <c r="Z650" t="s">
        <v>826</v>
      </c>
      <c r="AA650" t="s">
        <v>826</v>
      </c>
      <c r="AB650" t="str">
        <f t="shared" si="32"/>
        <v/>
      </c>
    </row>
    <row r="651" spans="1:28" x14ac:dyDescent="0.2">
      <c r="A651" s="10"/>
      <c r="B651" s="10" t="s">
        <v>21</v>
      </c>
      <c r="C651" s="10">
        <v>15</v>
      </c>
      <c r="D651" s="10" t="s">
        <v>22</v>
      </c>
      <c r="E651" s="10" t="s">
        <v>107</v>
      </c>
      <c r="F651" s="10">
        <v>3</v>
      </c>
      <c r="G651" s="10">
        <v>3</v>
      </c>
      <c r="H651" s="10"/>
      <c r="I651" s="10">
        <v>2.262</v>
      </c>
      <c r="J651" s="10">
        <v>2.6219999999999999</v>
      </c>
      <c r="K651">
        <f t="shared" si="30"/>
        <v>7.024511761670519</v>
      </c>
      <c r="L651" s="10" t="s">
        <v>32</v>
      </c>
      <c r="M651" t="s">
        <v>25</v>
      </c>
      <c r="N651" s="10" t="s">
        <v>26</v>
      </c>
      <c r="O651" s="10" t="str">
        <f t="shared" si="31"/>
        <v>CG_D15_T1_K7.jpg</v>
      </c>
      <c r="P651" s="10"/>
      <c r="Q651" s="2" t="s">
        <v>764</v>
      </c>
      <c r="R651" s="10"/>
      <c r="S651" s="10"/>
      <c r="T651" t="s">
        <v>813</v>
      </c>
      <c r="W651" s="10"/>
      <c r="Y651" t="s">
        <v>826</v>
      </c>
      <c r="Z651" t="s">
        <v>826</v>
      </c>
      <c r="AA651" t="s">
        <v>826</v>
      </c>
      <c r="AB651" t="str">
        <f t="shared" si="32"/>
        <v/>
      </c>
    </row>
    <row r="652" spans="1:28" x14ac:dyDescent="0.2">
      <c r="A652" s="10"/>
      <c r="B652" s="10" t="s">
        <v>21</v>
      </c>
      <c r="C652" s="10">
        <v>15</v>
      </c>
      <c r="D652" s="10" t="s">
        <v>22</v>
      </c>
      <c r="E652" s="10" t="s">
        <v>107</v>
      </c>
      <c r="F652" s="10">
        <v>4</v>
      </c>
      <c r="G652" s="10">
        <v>4</v>
      </c>
      <c r="H652" s="10"/>
      <c r="I652" s="10">
        <v>2.323</v>
      </c>
      <c r="J652" s="10">
        <v>2.6280000000000001</v>
      </c>
      <c r="K652">
        <f t="shared" si="30"/>
        <v>7.4254373117221784</v>
      </c>
      <c r="L652" s="10" t="s">
        <v>32</v>
      </c>
      <c r="M652" t="s">
        <v>25</v>
      </c>
      <c r="N652" s="10" t="s">
        <v>26</v>
      </c>
      <c r="O652" s="10" t="str">
        <f t="shared" si="31"/>
        <v>CG_D15_T1_K7.jpg</v>
      </c>
      <c r="P652" s="10"/>
      <c r="Q652" s="2" t="s">
        <v>764</v>
      </c>
      <c r="R652" s="10"/>
      <c r="S652" s="10"/>
      <c r="T652" t="s">
        <v>813</v>
      </c>
      <c r="W652" s="10"/>
      <c r="Y652" t="s">
        <v>826</v>
      </c>
      <c r="Z652" t="s">
        <v>826</v>
      </c>
      <c r="AA652" t="s">
        <v>826</v>
      </c>
      <c r="AB652" t="str">
        <f t="shared" si="32"/>
        <v/>
      </c>
    </row>
    <row r="653" spans="1:28" x14ac:dyDescent="0.2">
      <c r="A653" s="10"/>
      <c r="B653" s="10" t="s">
        <v>21</v>
      </c>
      <c r="C653" s="10">
        <v>15</v>
      </c>
      <c r="D653" s="10" t="s">
        <v>22</v>
      </c>
      <c r="E653" s="10" t="s">
        <v>107</v>
      </c>
      <c r="F653" s="10">
        <v>5</v>
      </c>
      <c r="G653" s="10">
        <v>5</v>
      </c>
      <c r="H653" s="10"/>
      <c r="I653" s="10">
        <v>2.4260000000000002</v>
      </c>
      <c r="J653" s="10">
        <v>2.7120000000000002</v>
      </c>
      <c r="K653">
        <f t="shared" si="30"/>
        <v>8.3573681511716806</v>
      </c>
      <c r="L653" s="10" t="s">
        <v>32</v>
      </c>
      <c r="M653" t="s">
        <v>25</v>
      </c>
      <c r="N653" s="10" t="s">
        <v>26</v>
      </c>
      <c r="O653" s="10" t="str">
        <f t="shared" si="31"/>
        <v>CG_D15_T1_K7.jpg</v>
      </c>
      <c r="P653" s="10"/>
      <c r="Q653" s="2" t="s">
        <v>764</v>
      </c>
      <c r="R653" s="10"/>
      <c r="S653" s="10"/>
      <c r="T653" t="s">
        <v>813</v>
      </c>
      <c r="W653" s="10"/>
      <c r="Y653" t="s">
        <v>826</v>
      </c>
      <c r="Z653" t="s">
        <v>826</v>
      </c>
      <c r="AA653" t="s">
        <v>826</v>
      </c>
      <c r="AB653" t="str">
        <f t="shared" si="32"/>
        <v/>
      </c>
    </row>
    <row r="654" spans="1:28" x14ac:dyDescent="0.2">
      <c r="A654" s="10"/>
      <c r="B654" s="10" t="s">
        <v>21</v>
      </c>
      <c r="C654" s="10">
        <v>15</v>
      </c>
      <c r="D654" s="10" t="s">
        <v>22</v>
      </c>
      <c r="E654" s="10" t="s">
        <v>107</v>
      </c>
      <c r="F654" s="10">
        <v>6</v>
      </c>
      <c r="G654" s="10">
        <v>6</v>
      </c>
      <c r="H654" s="10"/>
      <c r="I654" s="10">
        <v>2.5369999999999999</v>
      </c>
      <c r="J654" s="10">
        <v>2.7389999999999999</v>
      </c>
      <c r="K654">
        <f t="shared" si="30"/>
        <v>9.2306274301831124</v>
      </c>
      <c r="L654" s="10" t="s">
        <v>32</v>
      </c>
      <c r="M654" t="s">
        <v>25</v>
      </c>
      <c r="N654" s="10" t="s">
        <v>26</v>
      </c>
      <c r="O654" s="10" t="str">
        <f t="shared" si="31"/>
        <v>CG_D15_T1_K7.jpg</v>
      </c>
      <c r="P654" s="10"/>
      <c r="Q654" s="2" t="s">
        <v>764</v>
      </c>
      <c r="R654" s="10"/>
      <c r="S654" s="10"/>
      <c r="T654" t="s">
        <v>813</v>
      </c>
      <c r="W654" s="10"/>
      <c r="Y654" t="s">
        <v>826</v>
      </c>
      <c r="Z654" t="s">
        <v>826</v>
      </c>
      <c r="AA654" t="s">
        <v>826</v>
      </c>
      <c r="AB654" t="str">
        <f t="shared" si="32"/>
        <v/>
      </c>
    </row>
    <row r="655" spans="1:28" x14ac:dyDescent="0.2">
      <c r="A655" s="10"/>
      <c r="B655" s="10" t="s">
        <v>21</v>
      </c>
      <c r="C655" s="10">
        <v>15</v>
      </c>
      <c r="D655" s="10" t="s">
        <v>22</v>
      </c>
      <c r="E655" s="10" t="s">
        <v>107</v>
      </c>
      <c r="F655" s="10">
        <v>7</v>
      </c>
      <c r="G655" s="10">
        <v>7</v>
      </c>
      <c r="H655" s="10"/>
      <c r="I655" s="10">
        <v>2.9540000000000002</v>
      </c>
      <c r="J655" s="10">
        <v>2.9780000000000002</v>
      </c>
      <c r="K655">
        <f t="shared" si="30"/>
        <v>13.606421826750388</v>
      </c>
      <c r="L655" s="10" t="s">
        <v>32</v>
      </c>
      <c r="M655" t="s">
        <v>25</v>
      </c>
      <c r="N655" s="10" t="s">
        <v>26</v>
      </c>
      <c r="O655" s="10" t="str">
        <f t="shared" si="31"/>
        <v>CG_D15_T1_K7.jpg</v>
      </c>
      <c r="P655" s="10"/>
      <c r="Q655" s="2" t="s">
        <v>764</v>
      </c>
      <c r="R655" s="10"/>
      <c r="S655" s="10"/>
      <c r="T655" t="s">
        <v>813</v>
      </c>
      <c r="W655" s="10"/>
      <c r="Y655" t="s">
        <v>826</v>
      </c>
      <c r="Z655" t="s">
        <v>826</v>
      </c>
      <c r="AA655" t="s">
        <v>826</v>
      </c>
      <c r="AB655" t="str">
        <f t="shared" si="32"/>
        <v/>
      </c>
    </row>
    <row r="656" spans="1:28" x14ac:dyDescent="0.2">
      <c r="A656" s="10"/>
      <c r="B656" s="10" t="s">
        <v>21</v>
      </c>
      <c r="C656" s="10">
        <v>15</v>
      </c>
      <c r="D656" s="10" t="s">
        <v>22</v>
      </c>
      <c r="E656" s="10" t="s">
        <v>107</v>
      </c>
      <c r="F656" s="10">
        <v>8</v>
      </c>
      <c r="G656" s="10">
        <v>8</v>
      </c>
      <c r="H656" s="10"/>
      <c r="I656" s="10">
        <v>2.14</v>
      </c>
      <c r="J656" s="10">
        <v>2.496</v>
      </c>
      <c r="K656">
        <f t="shared" si="30"/>
        <v>5.985085834623999</v>
      </c>
      <c r="L656" s="10" t="s">
        <v>32</v>
      </c>
      <c r="M656" t="s">
        <v>25</v>
      </c>
      <c r="N656" s="10" t="s">
        <v>26</v>
      </c>
      <c r="O656" s="10" t="str">
        <f t="shared" si="31"/>
        <v>CG_D15_T1_K7.jpg</v>
      </c>
      <c r="P656" s="10"/>
      <c r="Q656" s="2" t="s">
        <v>764</v>
      </c>
      <c r="R656" s="10"/>
      <c r="S656" s="10"/>
      <c r="T656" t="s">
        <v>813</v>
      </c>
      <c r="W656" s="10"/>
      <c r="Y656" t="s">
        <v>826</v>
      </c>
      <c r="Z656" t="s">
        <v>826</v>
      </c>
      <c r="AA656" t="s">
        <v>826</v>
      </c>
      <c r="AB656" t="str">
        <f t="shared" si="32"/>
        <v/>
      </c>
    </row>
    <row r="657" spans="1:28" x14ac:dyDescent="0.2">
      <c r="A657" s="10"/>
      <c r="B657" s="10" t="s">
        <v>21</v>
      </c>
      <c r="C657" s="10">
        <v>15</v>
      </c>
      <c r="D657" s="10" t="s">
        <v>22</v>
      </c>
      <c r="E657" s="10" t="s">
        <v>107</v>
      </c>
      <c r="F657" s="10">
        <v>9</v>
      </c>
      <c r="G657" s="10">
        <v>9</v>
      </c>
      <c r="H657" s="10"/>
      <c r="I657" s="10">
        <v>2.4700000000000002</v>
      </c>
      <c r="J657" s="10">
        <v>2.661</v>
      </c>
      <c r="K657">
        <f t="shared" si="30"/>
        <v>8.5003544721484996</v>
      </c>
      <c r="L657" s="10" t="s">
        <v>32</v>
      </c>
      <c r="M657" t="s">
        <v>25</v>
      </c>
      <c r="N657" s="10" t="s">
        <v>26</v>
      </c>
      <c r="O657" s="10" t="str">
        <f t="shared" si="31"/>
        <v>CG_D15_T1_K7.jpg</v>
      </c>
      <c r="P657" s="10"/>
      <c r="Q657" s="2" t="s">
        <v>764</v>
      </c>
      <c r="R657" s="10"/>
      <c r="S657" s="10"/>
      <c r="T657" t="s">
        <v>813</v>
      </c>
      <c r="W657" s="10"/>
      <c r="Y657" t="s">
        <v>826</v>
      </c>
      <c r="Z657" t="s">
        <v>826</v>
      </c>
      <c r="AA657" t="s">
        <v>826</v>
      </c>
      <c r="AB657" t="str">
        <f t="shared" si="32"/>
        <v/>
      </c>
    </row>
    <row r="658" spans="1:28" x14ac:dyDescent="0.2">
      <c r="A658" s="10"/>
      <c r="B658" s="10" t="s">
        <v>21</v>
      </c>
      <c r="C658" s="10">
        <v>15</v>
      </c>
      <c r="D658" s="10" t="s">
        <v>22</v>
      </c>
      <c r="E658" s="10" t="s">
        <v>107</v>
      </c>
      <c r="F658" s="10">
        <v>10</v>
      </c>
      <c r="G658" s="10">
        <v>10</v>
      </c>
      <c r="H658" s="10"/>
      <c r="I658" s="10">
        <v>2.5670000000000002</v>
      </c>
      <c r="J658" s="10">
        <v>2.6709999999999998</v>
      </c>
      <c r="K658">
        <f t="shared" si="30"/>
        <v>9.21560561809987</v>
      </c>
      <c r="L658" s="10" t="s">
        <v>32</v>
      </c>
      <c r="M658" t="s">
        <v>25</v>
      </c>
      <c r="N658" s="10" t="s">
        <v>26</v>
      </c>
      <c r="O658" s="10" t="str">
        <f t="shared" si="31"/>
        <v>CG_D15_T1_K7.jpg</v>
      </c>
      <c r="P658" s="10"/>
      <c r="Q658" s="2" t="s">
        <v>764</v>
      </c>
      <c r="R658" s="10"/>
      <c r="S658" s="10"/>
      <c r="T658" t="s">
        <v>813</v>
      </c>
      <c r="W658" s="10"/>
      <c r="Y658" t="s">
        <v>826</v>
      </c>
      <c r="Z658" t="s">
        <v>826</v>
      </c>
      <c r="AA658" t="s">
        <v>826</v>
      </c>
      <c r="AB658" t="str">
        <f t="shared" si="32"/>
        <v/>
      </c>
    </row>
    <row r="659" spans="1:28" x14ac:dyDescent="0.2">
      <c r="A659" s="10"/>
      <c r="B659" s="10" t="s">
        <v>21</v>
      </c>
      <c r="C659" s="10">
        <v>15</v>
      </c>
      <c r="D659" s="10" t="s">
        <v>22</v>
      </c>
      <c r="E659" s="10" t="s">
        <v>39</v>
      </c>
      <c r="F659" s="10">
        <v>1</v>
      </c>
      <c r="G659" s="10">
        <v>1</v>
      </c>
      <c r="H659" s="10"/>
      <c r="I659" s="10">
        <v>2.4830000000000001</v>
      </c>
      <c r="J659" s="10">
        <v>2.8239999999999998</v>
      </c>
      <c r="K659">
        <f t="shared" si="30"/>
        <v>9.1162533668493726</v>
      </c>
      <c r="L659" s="10" t="s">
        <v>32</v>
      </c>
      <c r="M659" t="s">
        <v>25</v>
      </c>
      <c r="N659" s="10" t="s">
        <v>26</v>
      </c>
      <c r="O659" s="10" t="str">
        <f t="shared" si="31"/>
        <v>CG_D15_T1_K8.jpg</v>
      </c>
      <c r="P659" s="10"/>
      <c r="Q659" s="2" t="s">
        <v>764</v>
      </c>
      <c r="R659" s="10"/>
      <c r="S659" s="10"/>
      <c r="T659" t="s">
        <v>813</v>
      </c>
      <c r="W659" s="10"/>
      <c r="Y659" t="s">
        <v>826</v>
      </c>
      <c r="Z659" t="s">
        <v>826</v>
      </c>
      <c r="AA659" t="s">
        <v>826</v>
      </c>
      <c r="AB659" t="str">
        <f t="shared" si="32"/>
        <v/>
      </c>
    </row>
    <row r="660" spans="1:28" x14ac:dyDescent="0.2">
      <c r="A660" s="10"/>
      <c r="B660" s="10" t="s">
        <v>21</v>
      </c>
      <c r="C660" s="10">
        <v>15</v>
      </c>
      <c r="D660" s="10" t="s">
        <v>22</v>
      </c>
      <c r="E660" s="10" t="s">
        <v>39</v>
      </c>
      <c r="F660" s="10">
        <v>2</v>
      </c>
      <c r="G660" s="10">
        <v>2</v>
      </c>
      <c r="H660" s="10"/>
      <c r="I660" s="10">
        <v>2.3690000000000002</v>
      </c>
      <c r="J660" s="10">
        <v>2.891</v>
      </c>
      <c r="K660">
        <f t="shared" si="30"/>
        <v>8.495255960081181</v>
      </c>
      <c r="L660" s="10" t="s">
        <v>32</v>
      </c>
      <c r="M660" t="s">
        <v>25</v>
      </c>
      <c r="N660" s="10" t="s">
        <v>26</v>
      </c>
      <c r="O660" s="10" t="str">
        <f t="shared" si="31"/>
        <v>CG_D15_T1_K8.jpg</v>
      </c>
      <c r="P660" s="10"/>
      <c r="Q660" s="2" t="s">
        <v>764</v>
      </c>
      <c r="R660" s="10"/>
      <c r="S660" s="10"/>
      <c r="T660" t="s">
        <v>813</v>
      </c>
      <c r="W660" s="10"/>
      <c r="Y660" t="s">
        <v>826</v>
      </c>
      <c r="Z660" t="s">
        <v>826</v>
      </c>
      <c r="AA660" t="s">
        <v>826</v>
      </c>
      <c r="AB660" t="str">
        <f t="shared" si="32"/>
        <v/>
      </c>
    </row>
    <row r="661" spans="1:28" x14ac:dyDescent="0.2">
      <c r="A661" s="10"/>
      <c r="B661" s="10" t="s">
        <v>21</v>
      </c>
      <c r="C661" s="10">
        <v>15</v>
      </c>
      <c r="D661" s="10" t="s">
        <v>22</v>
      </c>
      <c r="E661" s="10" t="s">
        <v>39</v>
      </c>
      <c r="F661" s="10">
        <v>3</v>
      </c>
      <c r="G661" s="10">
        <v>3</v>
      </c>
      <c r="H661" s="10"/>
      <c r="I661" s="10">
        <v>2.476</v>
      </c>
      <c r="J661" s="10">
        <v>2.8380000000000001</v>
      </c>
      <c r="K661">
        <f t="shared" si="30"/>
        <v>9.109864709012319</v>
      </c>
      <c r="L661" s="10" t="s">
        <v>32</v>
      </c>
      <c r="M661" t="s">
        <v>25</v>
      </c>
      <c r="N661" s="10" t="s">
        <v>26</v>
      </c>
      <c r="O661" s="10" t="str">
        <f t="shared" si="31"/>
        <v>CG_D15_T1_K8.jpg</v>
      </c>
      <c r="P661" s="10"/>
      <c r="Q661" s="2" t="s">
        <v>764</v>
      </c>
      <c r="R661" s="10"/>
      <c r="S661" s="10"/>
      <c r="T661" t="s">
        <v>813</v>
      </c>
      <c r="W661" s="10"/>
      <c r="Y661" t="s">
        <v>826</v>
      </c>
      <c r="Z661" t="s">
        <v>826</v>
      </c>
      <c r="AA661" t="s">
        <v>826</v>
      </c>
      <c r="AB661" t="str">
        <f t="shared" si="32"/>
        <v/>
      </c>
    </row>
    <row r="662" spans="1:28" x14ac:dyDescent="0.2">
      <c r="A662" s="10"/>
      <c r="B662" s="10" t="s">
        <v>21</v>
      </c>
      <c r="C662" s="10">
        <v>15</v>
      </c>
      <c r="D662" s="10" t="s">
        <v>22</v>
      </c>
      <c r="E662" s="10" t="s">
        <v>39</v>
      </c>
      <c r="F662" s="10">
        <v>4</v>
      </c>
      <c r="G662" s="10">
        <v>4</v>
      </c>
      <c r="H662" s="10"/>
      <c r="I662" s="10">
        <v>2.4900000000000002</v>
      </c>
      <c r="J662" s="10">
        <v>2.7709999999999999</v>
      </c>
      <c r="K662">
        <f t="shared" si="30"/>
        <v>8.9956691754314999</v>
      </c>
      <c r="L662" s="10" t="s">
        <v>32</v>
      </c>
      <c r="M662" t="s">
        <v>25</v>
      </c>
      <c r="N662" s="10" t="s">
        <v>26</v>
      </c>
      <c r="O662" s="10" t="str">
        <f t="shared" si="31"/>
        <v>CG_D15_T1_K8.jpg</v>
      </c>
      <c r="P662" s="10"/>
      <c r="Q662" s="2" t="s">
        <v>764</v>
      </c>
      <c r="R662" s="10"/>
      <c r="S662" s="10"/>
      <c r="T662" t="s">
        <v>813</v>
      </c>
      <c r="W662" s="10"/>
      <c r="Y662" t="s">
        <v>826</v>
      </c>
      <c r="Z662" t="s">
        <v>826</v>
      </c>
      <c r="AA662" t="s">
        <v>826</v>
      </c>
      <c r="AB662" t="str">
        <f t="shared" si="32"/>
        <v/>
      </c>
    </row>
    <row r="663" spans="1:28" x14ac:dyDescent="0.2">
      <c r="A663" s="10"/>
      <c r="B663" s="10" t="s">
        <v>21</v>
      </c>
      <c r="C663" s="10">
        <v>15</v>
      </c>
      <c r="D663" s="10" t="s">
        <v>22</v>
      </c>
      <c r="E663" s="10" t="s">
        <v>39</v>
      </c>
      <c r="F663" s="10">
        <v>5</v>
      </c>
      <c r="G663" s="10">
        <v>5</v>
      </c>
      <c r="H663" s="10"/>
      <c r="I663" s="10">
        <v>2.7429999999999999</v>
      </c>
      <c r="J663" s="10">
        <v>2.7869999999999999</v>
      </c>
      <c r="K663">
        <f t="shared" si="30"/>
        <v>10.979608111979195</v>
      </c>
      <c r="L663" s="10" t="s">
        <v>32</v>
      </c>
      <c r="M663" t="s">
        <v>25</v>
      </c>
      <c r="N663" s="10" t="s">
        <v>26</v>
      </c>
      <c r="O663" s="10" t="str">
        <f t="shared" si="31"/>
        <v>CG_D15_T1_K8.jpg</v>
      </c>
      <c r="P663" s="10"/>
      <c r="Q663" s="2" t="s">
        <v>764</v>
      </c>
      <c r="R663" s="10"/>
      <c r="S663" s="10"/>
      <c r="T663" t="s">
        <v>813</v>
      </c>
      <c r="W663" s="10"/>
      <c r="Y663" t="s">
        <v>826</v>
      </c>
      <c r="Z663" t="s">
        <v>826</v>
      </c>
      <c r="AA663" t="s">
        <v>826</v>
      </c>
      <c r="AB663" t="str">
        <f t="shared" si="32"/>
        <v/>
      </c>
    </row>
    <row r="664" spans="1:28" x14ac:dyDescent="0.2">
      <c r="A664" s="10"/>
      <c r="B664" s="10" t="s">
        <v>21</v>
      </c>
      <c r="C664" s="10">
        <v>15</v>
      </c>
      <c r="D664" s="10" t="s">
        <v>22</v>
      </c>
      <c r="E664" s="10" t="s">
        <v>39</v>
      </c>
      <c r="F664" s="10">
        <v>6</v>
      </c>
      <c r="G664" s="10">
        <v>6</v>
      </c>
      <c r="H664" s="10"/>
      <c r="I664" s="10">
        <v>2.597</v>
      </c>
      <c r="J664" s="10">
        <v>2.6259999999999999</v>
      </c>
      <c r="K664">
        <f t="shared" si="30"/>
        <v>9.2733548045723424</v>
      </c>
      <c r="L664" s="10" t="s">
        <v>32</v>
      </c>
      <c r="M664" t="s">
        <v>25</v>
      </c>
      <c r="N664" s="10" t="s">
        <v>26</v>
      </c>
      <c r="O664" s="10" t="str">
        <f t="shared" si="31"/>
        <v>CG_D15_T1_K8.jpg</v>
      </c>
      <c r="P664" s="10"/>
      <c r="Q664" s="2" t="s">
        <v>764</v>
      </c>
      <c r="R664" s="10"/>
      <c r="S664" s="10"/>
      <c r="T664" t="s">
        <v>813</v>
      </c>
      <c r="W664" s="10"/>
      <c r="Y664" t="s">
        <v>826</v>
      </c>
      <c r="Z664" t="s">
        <v>826</v>
      </c>
      <c r="AA664" t="s">
        <v>826</v>
      </c>
      <c r="AB664" t="str">
        <f t="shared" si="32"/>
        <v/>
      </c>
    </row>
    <row r="665" spans="1:28" x14ac:dyDescent="0.2">
      <c r="A665" s="10"/>
      <c r="B665" s="10" t="s">
        <v>21</v>
      </c>
      <c r="C665" s="10">
        <v>15</v>
      </c>
      <c r="D665" s="10" t="s">
        <v>22</v>
      </c>
      <c r="E665" s="10" t="s">
        <v>39</v>
      </c>
      <c r="F665" s="10">
        <v>7</v>
      </c>
      <c r="G665" s="10">
        <v>7</v>
      </c>
      <c r="H665" s="10"/>
      <c r="I665" s="10">
        <v>2.3879999999999999</v>
      </c>
      <c r="J665" s="10">
        <v>2.7690000000000001</v>
      </c>
      <c r="K665">
        <f t="shared" si="30"/>
        <v>8.2677979770890389</v>
      </c>
      <c r="L665" s="10" t="s">
        <v>32</v>
      </c>
      <c r="M665" t="s">
        <v>25</v>
      </c>
      <c r="N665" s="10" t="s">
        <v>26</v>
      </c>
      <c r="O665" s="10" t="str">
        <f t="shared" si="31"/>
        <v>CG_D15_T1_K8.jpg</v>
      </c>
      <c r="P665" s="10"/>
      <c r="Q665" s="2" t="s">
        <v>764</v>
      </c>
      <c r="R665" s="10"/>
      <c r="S665" s="10"/>
      <c r="T665" t="s">
        <v>813</v>
      </c>
      <c r="W665" s="10"/>
      <c r="Y665" t="s">
        <v>826</v>
      </c>
      <c r="Z665" t="s">
        <v>826</v>
      </c>
      <c r="AA665" t="s">
        <v>826</v>
      </c>
      <c r="AB665" t="str">
        <f t="shared" si="32"/>
        <v/>
      </c>
    </row>
    <row r="666" spans="1:28" x14ac:dyDescent="0.2">
      <c r="A666" s="10"/>
      <c r="B666" s="10" t="s">
        <v>21</v>
      </c>
      <c r="C666" s="10">
        <v>15</v>
      </c>
      <c r="D666" s="10" t="s">
        <v>22</v>
      </c>
      <c r="E666" s="10" t="s">
        <v>39</v>
      </c>
      <c r="F666" s="10">
        <v>8</v>
      </c>
      <c r="G666" s="10">
        <v>8</v>
      </c>
      <c r="H666" s="10"/>
      <c r="I666" s="10">
        <v>2.4260000000000002</v>
      </c>
      <c r="J666" s="10">
        <v>2.6869999999999998</v>
      </c>
      <c r="K666">
        <f t="shared" si="30"/>
        <v>8.2803275155598453</v>
      </c>
      <c r="L666" s="10" t="s">
        <v>32</v>
      </c>
      <c r="M666" t="s">
        <v>25</v>
      </c>
      <c r="N666" s="10" t="s">
        <v>26</v>
      </c>
      <c r="O666" s="10" t="str">
        <f t="shared" si="31"/>
        <v>CG_D15_T1_K8.jpg</v>
      </c>
      <c r="P666" s="10"/>
      <c r="Q666" s="2" t="s">
        <v>764</v>
      </c>
      <c r="R666" s="10"/>
      <c r="S666" s="10"/>
      <c r="T666" t="s">
        <v>813</v>
      </c>
      <c r="W666" s="10"/>
      <c r="Y666" t="s">
        <v>826</v>
      </c>
      <c r="Z666" t="s">
        <v>826</v>
      </c>
      <c r="AA666" t="s">
        <v>826</v>
      </c>
      <c r="AB666" t="str">
        <f t="shared" si="32"/>
        <v/>
      </c>
    </row>
    <row r="667" spans="1:28" x14ac:dyDescent="0.2">
      <c r="A667" s="10"/>
      <c r="B667" s="10" t="s">
        <v>21</v>
      </c>
      <c r="C667" s="10">
        <v>15</v>
      </c>
      <c r="D667" s="10" t="s">
        <v>22</v>
      </c>
      <c r="E667" s="10" t="s">
        <v>39</v>
      </c>
      <c r="F667" s="10">
        <v>9</v>
      </c>
      <c r="G667" s="10">
        <v>9</v>
      </c>
      <c r="H667" s="10"/>
      <c r="I667" s="10">
        <v>2.48</v>
      </c>
      <c r="J667" s="10">
        <v>2.589</v>
      </c>
      <c r="K667">
        <f t="shared" si="30"/>
        <v>8.3374581611839993</v>
      </c>
      <c r="L667" s="10" t="s">
        <v>32</v>
      </c>
      <c r="M667" t="s">
        <v>25</v>
      </c>
      <c r="N667" s="10" t="s">
        <v>26</v>
      </c>
      <c r="O667" s="10" t="str">
        <f t="shared" si="31"/>
        <v>CG_D15_T1_K8.jpg</v>
      </c>
      <c r="P667" s="10"/>
      <c r="Q667" s="2" t="s">
        <v>764</v>
      </c>
      <c r="R667" s="10"/>
      <c r="S667" s="10"/>
      <c r="T667" t="s">
        <v>813</v>
      </c>
      <c r="W667" s="10"/>
      <c r="Y667" t="s">
        <v>826</v>
      </c>
      <c r="Z667" t="s">
        <v>826</v>
      </c>
      <c r="AA667" t="s">
        <v>826</v>
      </c>
      <c r="AB667" t="str">
        <f t="shared" si="32"/>
        <v/>
      </c>
    </row>
    <row r="668" spans="1:28" x14ac:dyDescent="0.2">
      <c r="A668" s="10"/>
      <c r="B668" s="10" t="s">
        <v>21</v>
      </c>
      <c r="C668" s="10">
        <v>15</v>
      </c>
      <c r="D668" s="10" t="s">
        <v>22</v>
      </c>
      <c r="E668" s="10" t="s">
        <v>39</v>
      </c>
      <c r="F668" s="10">
        <v>10</v>
      </c>
      <c r="G668" s="10">
        <v>10</v>
      </c>
      <c r="H668" s="10"/>
      <c r="I668" s="10">
        <v>2.5179999999999998</v>
      </c>
      <c r="J668" s="10">
        <v>2.6789999999999998</v>
      </c>
      <c r="K668">
        <f t="shared" si="30"/>
        <v>8.8936988691589374</v>
      </c>
      <c r="L668" s="10" t="s">
        <v>32</v>
      </c>
      <c r="M668" t="s">
        <v>25</v>
      </c>
      <c r="N668" s="10" t="s">
        <v>26</v>
      </c>
      <c r="O668" s="10" t="str">
        <f t="shared" si="31"/>
        <v>CG_D15_T1_K8.jpg</v>
      </c>
      <c r="P668" s="10"/>
      <c r="Q668" s="2" t="s">
        <v>764</v>
      </c>
      <c r="R668" s="10"/>
      <c r="S668" s="10"/>
      <c r="T668" t="s">
        <v>813</v>
      </c>
      <c r="W668" s="10"/>
      <c r="Y668" t="s">
        <v>826</v>
      </c>
      <c r="Z668" t="s">
        <v>826</v>
      </c>
      <c r="AA668" t="s">
        <v>826</v>
      </c>
      <c r="AB668" t="str">
        <f t="shared" si="32"/>
        <v/>
      </c>
    </row>
    <row r="669" spans="1:28" x14ac:dyDescent="0.2">
      <c r="A669" s="10"/>
      <c r="B669" s="10" t="s">
        <v>21</v>
      </c>
      <c r="C669" s="10">
        <v>15</v>
      </c>
      <c r="D669" s="10" t="s">
        <v>22</v>
      </c>
      <c r="E669" s="10" t="s">
        <v>112</v>
      </c>
      <c r="F669" s="10">
        <v>1</v>
      </c>
      <c r="G669" s="10">
        <v>1</v>
      </c>
      <c r="H669" s="10"/>
      <c r="I669" s="10">
        <v>2.37</v>
      </c>
      <c r="J669" s="10">
        <v>2.5539999999999998</v>
      </c>
      <c r="K669">
        <f t="shared" si="30"/>
        <v>7.5113126680889986</v>
      </c>
      <c r="L669" s="10" t="s">
        <v>32</v>
      </c>
      <c r="M669" t="s">
        <v>25</v>
      </c>
      <c r="N669" s="10" t="s">
        <v>26</v>
      </c>
      <c r="O669" s="10" t="str">
        <f t="shared" si="31"/>
        <v>CG_D15_T1_K9.jpg</v>
      </c>
      <c r="P669" s="10"/>
      <c r="Q669" s="2" t="s">
        <v>764</v>
      </c>
      <c r="R669" s="10"/>
      <c r="S669" s="10"/>
      <c r="T669" t="s">
        <v>813</v>
      </c>
      <c r="W669" s="10"/>
      <c r="Y669" t="s">
        <v>826</v>
      </c>
      <c r="Z669" t="s">
        <v>826</v>
      </c>
      <c r="AA669" t="s">
        <v>826</v>
      </c>
      <c r="AB669" t="str">
        <f t="shared" si="32"/>
        <v/>
      </c>
    </row>
    <row r="670" spans="1:28" x14ac:dyDescent="0.2">
      <c r="A670" s="10"/>
      <c r="B670" s="10" t="s">
        <v>21</v>
      </c>
      <c r="C670" s="10">
        <v>15</v>
      </c>
      <c r="D670" s="10" t="s">
        <v>22</v>
      </c>
      <c r="E670" s="10" t="s">
        <v>112</v>
      </c>
      <c r="F670" s="10">
        <v>2</v>
      </c>
      <c r="G670" s="10">
        <v>2</v>
      </c>
      <c r="H670" s="10"/>
      <c r="I670" s="10">
        <v>2.488</v>
      </c>
      <c r="J670" s="10">
        <v>2.669</v>
      </c>
      <c r="K670">
        <f t="shared" si="30"/>
        <v>8.6506268985057062</v>
      </c>
      <c r="L670" s="10" t="s">
        <v>32</v>
      </c>
      <c r="M670" t="s">
        <v>25</v>
      </c>
      <c r="N670" s="10" t="s">
        <v>26</v>
      </c>
      <c r="O670" s="10" t="str">
        <f t="shared" si="31"/>
        <v>CG_D15_T1_K9.jpg</v>
      </c>
      <c r="P670" s="10"/>
      <c r="Q670" s="2" t="s">
        <v>764</v>
      </c>
      <c r="R670" s="10"/>
      <c r="S670" s="10"/>
      <c r="T670" t="s">
        <v>813</v>
      </c>
      <c r="W670" s="10"/>
      <c r="Y670" t="s">
        <v>826</v>
      </c>
      <c r="Z670" t="s">
        <v>826</v>
      </c>
      <c r="AA670" t="s">
        <v>826</v>
      </c>
      <c r="AB670" t="str">
        <f t="shared" si="32"/>
        <v/>
      </c>
    </row>
    <row r="671" spans="1:28" x14ac:dyDescent="0.2">
      <c r="A671" s="10"/>
      <c r="B671" s="10" t="s">
        <v>21</v>
      </c>
      <c r="C671" s="10">
        <v>15</v>
      </c>
      <c r="D671" s="10" t="s">
        <v>22</v>
      </c>
      <c r="E671" s="10" t="s">
        <v>112</v>
      </c>
      <c r="F671" s="10">
        <v>3</v>
      </c>
      <c r="G671" s="10">
        <v>3</v>
      </c>
      <c r="H671" s="10"/>
      <c r="I671" s="10">
        <v>2.6619999999999999</v>
      </c>
      <c r="J671" s="10">
        <v>2.9359999999999999</v>
      </c>
      <c r="K671">
        <f t="shared" si="30"/>
        <v>10.893574528908424</v>
      </c>
      <c r="L671" s="10" t="s">
        <v>32</v>
      </c>
      <c r="M671" t="s">
        <v>25</v>
      </c>
      <c r="N671" s="10" t="s">
        <v>26</v>
      </c>
      <c r="O671" s="10" t="str">
        <f t="shared" si="31"/>
        <v>CG_D15_T1_K9.jpg</v>
      </c>
      <c r="P671" s="10"/>
      <c r="Q671" s="2" t="s">
        <v>764</v>
      </c>
      <c r="R671" s="10"/>
      <c r="S671" s="10"/>
      <c r="T671" t="s">
        <v>813</v>
      </c>
      <c r="W671" s="10"/>
      <c r="Y671" t="s">
        <v>826</v>
      </c>
      <c r="Z671" t="s">
        <v>826</v>
      </c>
      <c r="AA671" t="s">
        <v>826</v>
      </c>
      <c r="AB671" t="str">
        <f t="shared" si="32"/>
        <v/>
      </c>
    </row>
    <row r="672" spans="1:28" x14ac:dyDescent="0.2">
      <c r="A672" s="10"/>
      <c r="B672" s="10" t="s">
        <v>21</v>
      </c>
      <c r="C672" s="10">
        <v>15</v>
      </c>
      <c r="D672" s="10" t="s">
        <v>22</v>
      </c>
      <c r="E672" s="10" t="s">
        <v>112</v>
      </c>
      <c r="F672" s="10">
        <v>4</v>
      </c>
      <c r="G672" s="10">
        <v>4</v>
      </c>
      <c r="H672" s="10"/>
      <c r="I672" s="10">
        <v>2.677</v>
      </c>
      <c r="J672" s="10">
        <v>2.8559999999999999</v>
      </c>
      <c r="K672">
        <f t="shared" si="30"/>
        <v>10.716505741000359</v>
      </c>
      <c r="L672" s="10" t="s">
        <v>32</v>
      </c>
      <c r="M672" t="s">
        <v>25</v>
      </c>
      <c r="N672" s="10" t="s">
        <v>26</v>
      </c>
      <c r="O672" s="10" t="str">
        <f t="shared" si="31"/>
        <v>CG_D15_T1_K9.jpg</v>
      </c>
      <c r="P672" s="10"/>
      <c r="Q672" s="2" t="s">
        <v>764</v>
      </c>
      <c r="R672" s="10"/>
      <c r="S672" s="10"/>
      <c r="T672" t="s">
        <v>813</v>
      </c>
      <c r="W672" s="10"/>
      <c r="Y672" t="s">
        <v>826</v>
      </c>
      <c r="Z672" t="s">
        <v>826</v>
      </c>
      <c r="AA672" t="s">
        <v>826</v>
      </c>
      <c r="AB672" t="str">
        <f t="shared" si="32"/>
        <v/>
      </c>
    </row>
    <row r="673" spans="1:28" x14ac:dyDescent="0.2">
      <c r="A673" s="10"/>
      <c r="B673" s="10" t="s">
        <v>21</v>
      </c>
      <c r="C673" s="10">
        <v>15</v>
      </c>
      <c r="D673" s="10" t="s">
        <v>22</v>
      </c>
      <c r="E673" s="10" t="s">
        <v>112</v>
      </c>
      <c r="F673" s="10">
        <v>5</v>
      </c>
      <c r="G673" s="10">
        <v>5</v>
      </c>
      <c r="H673" s="10"/>
      <c r="I673" s="10">
        <v>2.6179999999999999</v>
      </c>
      <c r="J673" s="10">
        <v>2.7410000000000001</v>
      </c>
      <c r="K673">
        <f t="shared" si="30"/>
        <v>9.8366354251329238</v>
      </c>
      <c r="L673" s="10" t="s">
        <v>32</v>
      </c>
      <c r="M673" t="s">
        <v>25</v>
      </c>
      <c r="N673" s="10" t="s">
        <v>26</v>
      </c>
      <c r="O673" s="10" t="str">
        <f t="shared" si="31"/>
        <v>CG_D15_T1_K9.jpg</v>
      </c>
      <c r="P673" s="10"/>
      <c r="Q673" s="2" t="s">
        <v>764</v>
      </c>
      <c r="R673" s="10"/>
      <c r="S673" s="10"/>
      <c r="T673" t="s">
        <v>813</v>
      </c>
      <c r="W673" s="10"/>
      <c r="Y673" t="s">
        <v>826</v>
      </c>
      <c r="Z673" t="s">
        <v>826</v>
      </c>
      <c r="AA673" t="s">
        <v>826</v>
      </c>
      <c r="AB673" t="str">
        <f t="shared" si="32"/>
        <v/>
      </c>
    </row>
    <row r="674" spans="1:28" x14ac:dyDescent="0.2">
      <c r="A674" s="10"/>
      <c r="B674" s="10" t="s">
        <v>21</v>
      </c>
      <c r="C674" s="10">
        <v>15</v>
      </c>
      <c r="D674" s="10" t="s">
        <v>22</v>
      </c>
      <c r="E674" s="10" t="s">
        <v>112</v>
      </c>
      <c r="F674" s="10">
        <v>6</v>
      </c>
      <c r="G674" s="10">
        <v>6</v>
      </c>
      <c r="H674" s="10"/>
      <c r="I674" s="10">
        <v>2.2120000000000002</v>
      </c>
      <c r="J674" s="10">
        <v>2.3620000000000001</v>
      </c>
      <c r="K674">
        <f t="shared" si="30"/>
        <v>6.051295958091254</v>
      </c>
      <c r="L674" s="10" t="s">
        <v>32</v>
      </c>
      <c r="M674" t="s">
        <v>25</v>
      </c>
      <c r="N674" s="10" t="s">
        <v>26</v>
      </c>
      <c r="O674" s="10" t="str">
        <f t="shared" si="31"/>
        <v>CG_D15_T1_K9.jpg</v>
      </c>
      <c r="P674" s="10"/>
      <c r="Q674" s="2" t="s">
        <v>764</v>
      </c>
      <c r="R674" s="10"/>
      <c r="S674" s="10"/>
      <c r="T674" t="s">
        <v>813</v>
      </c>
      <c r="W674" s="10"/>
      <c r="Y674" t="s">
        <v>826</v>
      </c>
      <c r="Z674" t="s">
        <v>826</v>
      </c>
      <c r="AA674" t="s">
        <v>826</v>
      </c>
      <c r="AB674" t="str">
        <f t="shared" si="32"/>
        <v/>
      </c>
    </row>
    <row r="675" spans="1:28" x14ac:dyDescent="0.2">
      <c r="A675" s="10"/>
      <c r="B675" s="10" t="s">
        <v>21</v>
      </c>
      <c r="C675" s="10">
        <v>15</v>
      </c>
      <c r="D675" s="10" t="s">
        <v>22</v>
      </c>
      <c r="E675" s="10" t="s">
        <v>112</v>
      </c>
      <c r="F675" s="10">
        <v>7</v>
      </c>
      <c r="G675" s="10">
        <v>7</v>
      </c>
      <c r="H675" s="10"/>
      <c r="I675" s="10">
        <v>2.4540000000000002</v>
      </c>
      <c r="J675" s="10">
        <v>2.6930000000000001</v>
      </c>
      <c r="K675">
        <f t="shared" si="30"/>
        <v>8.4914865426928188</v>
      </c>
      <c r="L675" s="10" t="s">
        <v>32</v>
      </c>
      <c r="M675" t="s">
        <v>25</v>
      </c>
      <c r="N675" s="10" t="s">
        <v>26</v>
      </c>
      <c r="O675" s="10" t="str">
        <f t="shared" si="31"/>
        <v>CG_D15_T1_K9.jpg</v>
      </c>
      <c r="P675" s="10"/>
      <c r="Q675" s="2" t="s">
        <v>764</v>
      </c>
      <c r="R675" s="10"/>
      <c r="S675" s="10"/>
      <c r="T675" t="s">
        <v>813</v>
      </c>
      <c r="W675" s="10"/>
      <c r="Y675" t="s">
        <v>826</v>
      </c>
      <c r="Z675" t="s">
        <v>826</v>
      </c>
      <c r="AA675" t="s">
        <v>826</v>
      </c>
      <c r="AB675" t="str">
        <f t="shared" si="32"/>
        <v/>
      </c>
    </row>
    <row r="676" spans="1:28" x14ac:dyDescent="0.2">
      <c r="A676" s="10"/>
      <c r="B676" s="10" t="s">
        <v>21</v>
      </c>
      <c r="C676" s="10">
        <v>15</v>
      </c>
      <c r="D676" s="10" t="s">
        <v>22</v>
      </c>
      <c r="E676" s="10" t="s">
        <v>112</v>
      </c>
      <c r="F676" s="10">
        <v>8</v>
      </c>
      <c r="G676" s="10">
        <v>8</v>
      </c>
      <c r="H676" s="10"/>
      <c r="I676" s="10">
        <v>2.3050000000000002</v>
      </c>
      <c r="J676" s="10">
        <v>2.8620000000000001</v>
      </c>
      <c r="K676">
        <f t="shared" si="30"/>
        <v>7.9617721420507506</v>
      </c>
      <c r="L676" s="10" t="s">
        <v>32</v>
      </c>
      <c r="M676" t="s">
        <v>25</v>
      </c>
      <c r="N676" s="10" t="s">
        <v>26</v>
      </c>
      <c r="O676" s="10" t="str">
        <f t="shared" si="31"/>
        <v>CG_D15_T1_K9.jpg</v>
      </c>
      <c r="P676" s="10"/>
      <c r="Q676" s="2" t="s">
        <v>764</v>
      </c>
      <c r="R676" s="10"/>
      <c r="S676" s="10"/>
      <c r="T676" t="s">
        <v>813</v>
      </c>
      <c r="W676" s="10"/>
      <c r="Y676" t="s">
        <v>826</v>
      </c>
      <c r="Z676" t="s">
        <v>826</v>
      </c>
      <c r="AA676" t="s">
        <v>826</v>
      </c>
      <c r="AB676" t="str">
        <f t="shared" si="32"/>
        <v/>
      </c>
    </row>
    <row r="677" spans="1:28" x14ac:dyDescent="0.2">
      <c r="A677" s="10"/>
      <c r="B677" s="10" t="s">
        <v>21</v>
      </c>
      <c r="C677" s="10">
        <v>15</v>
      </c>
      <c r="D677" s="10" t="s">
        <v>22</v>
      </c>
      <c r="E677" s="10" t="s">
        <v>112</v>
      </c>
      <c r="F677" s="10">
        <v>9</v>
      </c>
      <c r="G677" s="10">
        <v>9</v>
      </c>
      <c r="H677" s="10"/>
      <c r="I677" s="10">
        <v>2.6230000000000002</v>
      </c>
      <c r="J677" s="10">
        <v>2.7850000000000001</v>
      </c>
      <c r="K677">
        <f t="shared" si="30"/>
        <v>10.032751055888561</v>
      </c>
      <c r="L677" s="10" t="s">
        <v>32</v>
      </c>
      <c r="M677" t="s">
        <v>25</v>
      </c>
      <c r="N677" s="10" t="s">
        <v>26</v>
      </c>
      <c r="O677" s="10" t="str">
        <f t="shared" si="31"/>
        <v>CG_D15_T1_K9.jpg</v>
      </c>
      <c r="P677" s="10"/>
      <c r="Q677" s="2" t="s">
        <v>764</v>
      </c>
      <c r="R677" s="10"/>
      <c r="S677" s="10"/>
      <c r="T677" t="s">
        <v>813</v>
      </c>
      <c r="W677" s="10"/>
      <c r="Y677" t="s">
        <v>826</v>
      </c>
      <c r="Z677" t="s">
        <v>826</v>
      </c>
      <c r="AA677" t="s">
        <v>826</v>
      </c>
      <c r="AB677" t="str">
        <f t="shared" si="32"/>
        <v/>
      </c>
    </row>
    <row r="678" spans="1:28" x14ac:dyDescent="0.2">
      <c r="A678" s="10"/>
      <c r="B678" s="10" t="s">
        <v>21</v>
      </c>
      <c r="C678" s="10">
        <v>15</v>
      </c>
      <c r="D678" s="10" t="s">
        <v>22</v>
      </c>
      <c r="E678" s="10" t="s">
        <v>112</v>
      </c>
      <c r="F678" s="10">
        <v>10</v>
      </c>
      <c r="G678" s="10">
        <v>10</v>
      </c>
      <c r="H678" s="10"/>
      <c r="I678" s="10">
        <v>2.5009999999999999</v>
      </c>
      <c r="J678" s="10">
        <v>2.7789999999999999</v>
      </c>
      <c r="K678">
        <f t="shared" si="30"/>
        <v>9.1015254060047646</v>
      </c>
      <c r="L678" s="10" t="s">
        <v>32</v>
      </c>
      <c r="M678" t="s">
        <v>25</v>
      </c>
      <c r="N678" s="10" t="s">
        <v>26</v>
      </c>
      <c r="O678" s="10" t="str">
        <f t="shared" si="31"/>
        <v>CG_D15_T1_K9.jpg</v>
      </c>
      <c r="P678" s="10"/>
      <c r="Q678" s="2" t="s">
        <v>764</v>
      </c>
      <c r="R678" s="10"/>
      <c r="S678" s="10"/>
      <c r="T678" t="s">
        <v>813</v>
      </c>
      <c r="W678" s="10"/>
      <c r="Y678" t="s">
        <v>826</v>
      </c>
      <c r="Z678" t="s">
        <v>826</v>
      </c>
      <c r="AA678" t="s">
        <v>826</v>
      </c>
      <c r="AB678" t="str">
        <f t="shared" si="32"/>
        <v/>
      </c>
    </row>
    <row r="679" spans="1:28" x14ac:dyDescent="0.2">
      <c r="A679" s="10"/>
      <c r="B679" s="10" t="s">
        <v>21</v>
      </c>
      <c r="C679" s="10">
        <v>15</v>
      </c>
      <c r="D679" s="10" t="s">
        <v>22</v>
      </c>
      <c r="E679" s="10" t="s">
        <v>112</v>
      </c>
      <c r="F679" s="10">
        <v>11</v>
      </c>
      <c r="G679" s="10">
        <v>11</v>
      </c>
      <c r="H679" s="10"/>
      <c r="I679" s="10">
        <v>2.69</v>
      </c>
      <c r="J679" s="10">
        <v>2.8959999999999999</v>
      </c>
      <c r="K679">
        <f t="shared" si="30"/>
        <v>10.97239346991733</v>
      </c>
      <c r="L679" s="10" t="s">
        <v>32</v>
      </c>
      <c r="M679" t="s">
        <v>25</v>
      </c>
      <c r="N679" s="10" t="s">
        <v>26</v>
      </c>
      <c r="O679" s="10" t="str">
        <f t="shared" si="31"/>
        <v>CG_D15_T1_K9.jpg</v>
      </c>
      <c r="P679" s="10"/>
      <c r="Q679" s="2" t="s">
        <v>764</v>
      </c>
      <c r="R679" s="10"/>
      <c r="S679" s="10"/>
      <c r="T679" t="s">
        <v>813</v>
      </c>
      <c r="W679" s="10"/>
      <c r="Y679" t="s">
        <v>826</v>
      </c>
      <c r="Z679" t="s">
        <v>826</v>
      </c>
      <c r="AA679" t="s">
        <v>826</v>
      </c>
      <c r="AB679" t="str">
        <f t="shared" si="32"/>
        <v/>
      </c>
    </row>
    <row r="680" spans="1:28" x14ac:dyDescent="0.2">
      <c r="A680" s="10"/>
      <c r="B680" s="10" t="s">
        <v>52</v>
      </c>
      <c r="C680" s="10">
        <v>15</v>
      </c>
      <c r="D680" s="10" t="s">
        <v>22</v>
      </c>
      <c r="E680" s="10" t="s">
        <v>59</v>
      </c>
      <c r="F680" s="10">
        <v>1</v>
      </c>
      <c r="G680" s="10">
        <v>1</v>
      </c>
      <c r="H680" s="10"/>
      <c r="I680" s="10">
        <v>2.3210000000000002</v>
      </c>
      <c r="J680" s="10">
        <v>2.4300000000000002</v>
      </c>
      <c r="K680">
        <f t="shared" si="30"/>
        <v>6.8541690247519513</v>
      </c>
      <c r="L680" s="10" t="s">
        <v>32</v>
      </c>
      <c r="M680" t="s">
        <v>25</v>
      </c>
      <c r="N680" s="10" t="s">
        <v>26</v>
      </c>
      <c r="O680" s="10" t="str">
        <f t="shared" si="31"/>
        <v>CG_D15_T1_O6.jpg</v>
      </c>
      <c r="P680" s="10"/>
      <c r="Q680" s="2" t="s">
        <v>764</v>
      </c>
      <c r="R680" s="10"/>
      <c r="S680" s="10"/>
      <c r="T680" t="s">
        <v>813</v>
      </c>
      <c r="W680" s="10"/>
      <c r="Y680" t="s">
        <v>826</v>
      </c>
      <c r="Z680" t="s">
        <v>826</v>
      </c>
      <c r="AA680" t="s">
        <v>826</v>
      </c>
      <c r="AB680" t="str">
        <f t="shared" si="32"/>
        <v/>
      </c>
    </row>
    <row r="681" spans="1:28" x14ac:dyDescent="0.2">
      <c r="A681" s="10"/>
      <c r="B681" s="10" t="s">
        <v>52</v>
      </c>
      <c r="C681" s="10">
        <v>15</v>
      </c>
      <c r="D681" s="10" t="s">
        <v>22</v>
      </c>
      <c r="E681" s="10" t="s">
        <v>59</v>
      </c>
      <c r="F681" s="10">
        <v>2</v>
      </c>
      <c r="G681" s="10">
        <v>2</v>
      </c>
      <c r="H681" s="10"/>
      <c r="I681" s="10">
        <v>2.4039999999999999</v>
      </c>
      <c r="J681" s="10">
        <v>2.52</v>
      </c>
      <c r="K681">
        <f t="shared" si="30"/>
        <v>7.6254894212447999</v>
      </c>
      <c r="L681" s="10" t="s">
        <v>32</v>
      </c>
      <c r="M681" t="s">
        <v>25</v>
      </c>
      <c r="N681" s="10" t="s">
        <v>26</v>
      </c>
      <c r="O681" s="10" t="str">
        <f t="shared" si="31"/>
        <v>CG_D15_T1_O6.jpg</v>
      </c>
      <c r="P681" s="10"/>
      <c r="Q681" s="2" t="s">
        <v>764</v>
      </c>
      <c r="R681" s="10"/>
      <c r="S681" s="10"/>
      <c r="T681" t="s">
        <v>813</v>
      </c>
      <c r="W681" s="10"/>
      <c r="Y681" t="s">
        <v>826</v>
      </c>
      <c r="Z681" t="s">
        <v>826</v>
      </c>
      <c r="AA681" t="s">
        <v>826</v>
      </c>
      <c r="AB681" t="str">
        <f t="shared" si="32"/>
        <v/>
      </c>
    </row>
    <row r="682" spans="1:28" x14ac:dyDescent="0.2">
      <c r="A682" s="10"/>
      <c r="B682" s="10" t="s">
        <v>52</v>
      </c>
      <c r="C682" s="10">
        <v>15</v>
      </c>
      <c r="D682" s="10" t="s">
        <v>22</v>
      </c>
      <c r="E682" s="10" t="s">
        <v>59</v>
      </c>
      <c r="F682" s="10">
        <v>3</v>
      </c>
      <c r="G682" s="10">
        <v>3</v>
      </c>
      <c r="H682" s="10"/>
      <c r="I682" s="10">
        <v>2.3969999999999998</v>
      </c>
      <c r="J682" s="10">
        <v>2.5019999999999998</v>
      </c>
      <c r="K682">
        <f t="shared" si="30"/>
        <v>7.5269950235552674</v>
      </c>
      <c r="L682" s="10" t="s">
        <v>32</v>
      </c>
      <c r="M682" t="s">
        <v>25</v>
      </c>
      <c r="N682" s="10" t="s">
        <v>26</v>
      </c>
      <c r="O682" s="10" t="str">
        <f t="shared" si="31"/>
        <v>CG_D15_T1_O6.jpg</v>
      </c>
      <c r="P682" s="10"/>
      <c r="Q682" s="2" t="s">
        <v>764</v>
      </c>
      <c r="R682" s="10"/>
      <c r="S682" s="10"/>
      <c r="T682" t="s">
        <v>813</v>
      </c>
      <c r="W682" s="10"/>
      <c r="Y682" t="s">
        <v>826</v>
      </c>
      <c r="Z682" t="s">
        <v>826</v>
      </c>
      <c r="AA682" t="s">
        <v>826</v>
      </c>
      <c r="AB682" t="str">
        <f t="shared" si="32"/>
        <v/>
      </c>
    </row>
    <row r="683" spans="1:28" x14ac:dyDescent="0.2">
      <c r="A683" s="10"/>
      <c r="B683" s="10" t="s">
        <v>52</v>
      </c>
      <c r="C683" s="10">
        <v>15</v>
      </c>
      <c r="D683" s="10" t="s">
        <v>22</v>
      </c>
      <c r="E683" s="10" t="s">
        <v>59</v>
      </c>
      <c r="F683" s="10">
        <v>4</v>
      </c>
      <c r="G683" s="10">
        <v>4</v>
      </c>
      <c r="H683" s="10"/>
      <c r="I683" s="10">
        <v>2.3540000000000001</v>
      </c>
      <c r="J683" s="10">
        <v>2.742</v>
      </c>
      <c r="K683">
        <f t="shared" si="30"/>
        <v>7.9557041201250795</v>
      </c>
      <c r="L683" s="10" t="s">
        <v>32</v>
      </c>
      <c r="M683" t="s">
        <v>25</v>
      </c>
      <c r="N683" s="10" t="s">
        <v>26</v>
      </c>
      <c r="O683" s="10" t="str">
        <f t="shared" si="31"/>
        <v>CG_D15_T1_O6.jpg</v>
      </c>
      <c r="P683" s="10"/>
      <c r="Q683" s="2" t="s">
        <v>764</v>
      </c>
      <c r="R683" s="10"/>
      <c r="S683" s="10"/>
      <c r="T683" t="s">
        <v>813</v>
      </c>
      <c r="W683" s="10"/>
      <c r="Y683" t="s">
        <v>826</v>
      </c>
      <c r="Z683" t="s">
        <v>826</v>
      </c>
      <c r="AA683" t="s">
        <v>826</v>
      </c>
      <c r="AB683" t="str">
        <f t="shared" si="32"/>
        <v/>
      </c>
    </row>
    <row r="684" spans="1:28" x14ac:dyDescent="0.2">
      <c r="A684" s="10"/>
      <c r="B684" s="10" t="s">
        <v>52</v>
      </c>
      <c r="C684" s="10">
        <v>15</v>
      </c>
      <c r="D684" s="10" t="s">
        <v>22</v>
      </c>
      <c r="E684" s="10" t="s">
        <v>59</v>
      </c>
      <c r="F684" s="10">
        <v>5</v>
      </c>
      <c r="G684" s="10">
        <v>5</v>
      </c>
      <c r="H684" s="10"/>
      <c r="I684" s="10">
        <v>2.222</v>
      </c>
      <c r="J684" s="10">
        <v>2.4220000000000002</v>
      </c>
      <c r="K684">
        <f t="shared" si="30"/>
        <v>6.2612421974430523</v>
      </c>
      <c r="L684" s="10" t="s">
        <v>32</v>
      </c>
      <c r="M684" t="s">
        <v>25</v>
      </c>
      <c r="N684" s="10" t="s">
        <v>26</v>
      </c>
      <c r="O684" s="10" t="str">
        <f t="shared" si="31"/>
        <v>CG_D15_T1_O6.jpg</v>
      </c>
      <c r="P684" s="10"/>
      <c r="Q684" s="2" t="s">
        <v>764</v>
      </c>
      <c r="R684" s="10"/>
      <c r="S684" s="10"/>
      <c r="T684" t="s">
        <v>813</v>
      </c>
      <c r="W684" s="10"/>
      <c r="Y684" t="s">
        <v>826</v>
      </c>
      <c r="Z684" t="s">
        <v>826</v>
      </c>
      <c r="AA684" t="s">
        <v>826</v>
      </c>
      <c r="AB684" t="str">
        <f t="shared" si="32"/>
        <v/>
      </c>
    </row>
    <row r="685" spans="1:28" x14ac:dyDescent="0.2">
      <c r="A685" s="10"/>
      <c r="B685" s="10" t="s">
        <v>52</v>
      </c>
      <c r="C685" s="10">
        <v>15</v>
      </c>
      <c r="D685" s="10" t="s">
        <v>22</v>
      </c>
      <c r="E685" s="10" t="s">
        <v>59</v>
      </c>
      <c r="F685" s="10">
        <v>6</v>
      </c>
      <c r="G685" s="10">
        <v>6</v>
      </c>
      <c r="H685" s="10"/>
      <c r="I685" s="10">
        <v>2.524</v>
      </c>
      <c r="J685" s="10">
        <v>2.69</v>
      </c>
      <c r="K685">
        <f t="shared" si="30"/>
        <v>8.9728258053682648</v>
      </c>
      <c r="L685" s="10" t="s">
        <v>32</v>
      </c>
      <c r="M685" t="s">
        <v>25</v>
      </c>
      <c r="N685" s="10" t="s">
        <v>26</v>
      </c>
      <c r="O685" s="10" t="str">
        <f t="shared" si="31"/>
        <v>CG_D15_T1_O6.jpg</v>
      </c>
      <c r="P685" s="10"/>
      <c r="Q685" s="2" t="s">
        <v>764</v>
      </c>
      <c r="R685" s="10"/>
      <c r="S685" s="10"/>
      <c r="T685" t="s">
        <v>813</v>
      </c>
      <c r="W685" s="10"/>
      <c r="Y685" t="s">
        <v>826</v>
      </c>
      <c r="Z685" t="s">
        <v>826</v>
      </c>
      <c r="AA685" t="s">
        <v>826</v>
      </c>
      <c r="AB685" t="str">
        <f t="shared" si="32"/>
        <v/>
      </c>
    </row>
    <row r="686" spans="1:28" x14ac:dyDescent="0.2">
      <c r="A686" s="10"/>
      <c r="B686" s="10" t="s">
        <v>52</v>
      </c>
      <c r="C686" s="10">
        <v>15</v>
      </c>
      <c r="D686" s="10" t="s">
        <v>22</v>
      </c>
      <c r="E686" s="10" t="s">
        <v>59</v>
      </c>
      <c r="F686" s="10">
        <v>7</v>
      </c>
      <c r="G686" s="10">
        <v>7</v>
      </c>
      <c r="H686" s="10"/>
      <c r="I686" s="10">
        <v>2.8660000000000001</v>
      </c>
      <c r="J686" s="10">
        <v>3.3319999999999999</v>
      </c>
      <c r="K686">
        <f t="shared" si="30"/>
        <v>14.330311154015547</v>
      </c>
      <c r="L686" s="10" t="s">
        <v>32</v>
      </c>
      <c r="M686" t="s">
        <v>25</v>
      </c>
      <c r="N686" s="10" t="s">
        <v>26</v>
      </c>
      <c r="O686" s="10" t="str">
        <f t="shared" si="31"/>
        <v>CG_D15_T1_O6.jpg</v>
      </c>
      <c r="P686" s="10"/>
      <c r="Q686" s="2" t="s">
        <v>764</v>
      </c>
      <c r="R686" s="10"/>
      <c r="S686" s="10"/>
      <c r="T686" t="s">
        <v>813</v>
      </c>
      <c r="W686" s="10"/>
      <c r="Y686" t="s">
        <v>826</v>
      </c>
      <c r="Z686" t="s">
        <v>826</v>
      </c>
      <c r="AA686" t="s">
        <v>826</v>
      </c>
      <c r="AB686" t="str">
        <f t="shared" si="32"/>
        <v/>
      </c>
    </row>
    <row r="687" spans="1:28" x14ac:dyDescent="0.2">
      <c r="A687" s="10"/>
      <c r="B687" s="10" t="s">
        <v>52</v>
      </c>
      <c r="C687" s="10">
        <v>15</v>
      </c>
      <c r="D687" s="10" t="s">
        <v>22</v>
      </c>
      <c r="E687" s="10" t="s">
        <v>59</v>
      </c>
      <c r="F687" s="10">
        <v>8</v>
      </c>
      <c r="G687" s="10">
        <v>8</v>
      </c>
      <c r="H687" s="10"/>
      <c r="I687" s="10">
        <v>2.0979999999999999</v>
      </c>
      <c r="J687" s="10">
        <v>2.5609999999999999</v>
      </c>
      <c r="K687">
        <f t="shared" si="30"/>
        <v>5.9022663196053262</v>
      </c>
      <c r="L687" s="10" t="s">
        <v>32</v>
      </c>
      <c r="M687" t="s">
        <v>25</v>
      </c>
      <c r="N687" s="10" t="s">
        <v>26</v>
      </c>
      <c r="O687" s="10" t="str">
        <f t="shared" si="31"/>
        <v>CG_D15_T1_O6.jpg</v>
      </c>
      <c r="P687" s="10"/>
      <c r="Q687" s="2" t="s">
        <v>764</v>
      </c>
      <c r="R687" s="10"/>
      <c r="S687" s="10"/>
      <c r="T687" t="s">
        <v>813</v>
      </c>
      <c r="W687" s="10"/>
      <c r="Y687" t="s">
        <v>826</v>
      </c>
      <c r="Z687" t="s">
        <v>826</v>
      </c>
      <c r="AA687" t="s">
        <v>826</v>
      </c>
      <c r="AB687" t="str">
        <f t="shared" si="32"/>
        <v/>
      </c>
    </row>
    <row r="688" spans="1:28" x14ac:dyDescent="0.2">
      <c r="A688" s="10"/>
      <c r="B688" s="10" t="s">
        <v>52</v>
      </c>
      <c r="C688" s="10">
        <v>15</v>
      </c>
      <c r="D688" s="10" t="s">
        <v>22</v>
      </c>
      <c r="E688" s="10" t="s">
        <v>59</v>
      </c>
      <c r="F688" s="10">
        <v>10</v>
      </c>
      <c r="G688" s="10">
        <v>10</v>
      </c>
      <c r="H688" s="10"/>
      <c r="I688" s="10">
        <v>2.3340000000000001</v>
      </c>
      <c r="J688" s="10">
        <v>2.48</v>
      </c>
      <c r="K688">
        <f t="shared" si="30"/>
        <v>7.0737814810032003</v>
      </c>
      <c r="L688" s="10" t="s">
        <v>32</v>
      </c>
      <c r="M688" t="s">
        <v>25</v>
      </c>
      <c r="N688" s="10" t="s">
        <v>26</v>
      </c>
      <c r="O688" s="10" t="str">
        <f t="shared" si="31"/>
        <v>CG_D15_T1_O6.jpg</v>
      </c>
      <c r="P688" s="10"/>
      <c r="Q688" s="2" t="s">
        <v>764</v>
      </c>
      <c r="R688" s="10"/>
      <c r="S688" s="10"/>
      <c r="T688" t="s">
        <v>813</v>
      </c>
      <c r="W688" s="10"/>
      <c r="Y688" t="s">
        <v>826</v>
      </c>
      <c r="Z688" t="s">
        <v>826</v>
      </c>
      <c r="AA688" t="s">
        <v>826</v>
      </c>
      <c r="AB688" t="str">
        <f t="shared" si="32"/>
        <v/>
      </c>
    </row>
    <row r="689" spans="1:28" x14ac:dyDescent="0.2">
      <c r="B689" s="3" t="s">
        <v>21</v>
      </c>
      <c r="C689" s="3">
        <v>20</v>
      </c>
      <c r="D689" s="3" t="s">
        <v>22</v>
      </c>
      <c r="E689" s="3" t="s">
        <v>43</v>
      </c>
      <c r="F689" s="3">
        <v>1</v>
      </c>
      <c r="G689" s="3">
        <v>1</v>
      </c>
      <c r="H689" s="3"/>
      <c r="I689" s="3">
        <v>2.4420000000000002</v>
      </c>
      <c r="J689" s="3">
        <v>2.7189999999999999</v>
      </c>
      <c r="K689">
        <f t="shared" si="30"/>
        <v>8.4898258605197405</v>
      </c>
      <c r="L689" s="3" t="s">
        <v>32</v>
      </c>
      <c r="M689" t="s">
        <v>25</v>
      </c>
      <c r="N689" s="3" t="s">
        <v>26</v>
      </c>
      <c r="O689" t="str">
        <f t="shared" si="31"/>
        <v>CG_D20_T1_K1.jpg</v>
      </c>
      <c r="Q689" s="2" t="s">
        <v>764</v>
      </c>
      <c r="T689" s="3" t="s">
        <v>807</v>
      </c>
      <c r="U689" t="str">
        <f>IF(H689&gt;0,IF(L689="live",H689*0.84,H689),"")</f>
        <v/>
      </c>
      <c r="V689" t="str">
        <f>IF(H689&gt;0,IF(L689="live",H689*0.87,H689),"")</f>
        <v/>
      </c>
      <c r="W689" s="3" t="s">
        <v>801</v>
      </c>
      <c r="Y689" t="s">
        <v>827</v>
      </c>
      <c r="Z689" t="s">
        <v>827</v>
      </c>
      <c r="AA689" t="s">
        <v>826</v>
      </c>
      <c r="AB689" t="str">
        <f t="shared" si="32"/>
        <v>remove</v>
      </c>
    </row>
    <row r="690" spans="1:28" x14ac:dyDescent="0.2">
      <c r="A690" s="10"/>
      <c r="B690" s="10" t="s">
        <v>21</v>
      </c>
      <c r="C690" s="10">
        <v>20</v>
      </c>
      <c r="D690" s="10" t="s">
        <v>22</v>
      </c>
      <c r="E690" s="10" t="s">
        <v>43</v>
      </c>
      <c r="F690" s="10">
        <v>1</v>
      </c>
      <c r="G690" s="10">
        <v>1</v>
      </c>
      <c r="H690" s="10"/>
      <c r="I690" s="10">
        <v>2.4420000000000002</v>
      </c>
      <c r="J690" s="10">
        <v>2.7189999999999999</v>
      </c>
      <c r="K690">
        <f t="shared" si="30"/>
        <v>8.4898258605197405</v>
      </c>
      <c r="L690" s="10" t="s">
        <v>32</v>
      </c>
      <c r="M690" t="s">
        <v>25</v>
      </c>
      <c r="N690" s="10" t="s">
        <v>26</v>
      </c>
      <c r="O690" s="10" t="str">
        <f t="shared" si="31"/>
        <v>CG_D20_T1_K1.jpg</v>
      </c>
      <c r="P690" s="10"/>
      <c r="Q690" s="2" t="s">
        <v>764</v>
      </c>
      <c r="R690" s="10"/>
      <c r="S690" s="10"/>
      <c r="T690" t="s">
        <v>813</v>
      </c>
      <c r="W690" s="10" t="s">
        <v>801</v>
      </c>
      <c r="Y690" t="s">
        <v>826</v>
      </c>
      <c r="Z690" t="s">
        <v>826</v>
      </c>
      <c r="AA690" t="s">
        <v>826</v>
      </c>
      <c r="AB690" t="str">
        <f t="shared" si="32"/>
        <v/>
      </c>
    </row>
    <row r="691" spans="1:28" x14ac:dyDescent="0.2">
      <c r="B691" s="3" t="s">
        <v>21</v>
      </c>
      <c r="C691" s="3">
        <v>20</v>
      </c>
      <c r="D691" s="3" t="s">
        <v>22</v>
      </c>
      <c r="E691" s="3" t="s">
        <v>43</v>
      </c>
      <c r="F691" s="3">
        <v>2</v>
      </c>
      <c r="G691" s="3">
        <v>2</v>
      </c>
      <c r="H691" s="3"/>
      <c r="I691" s="3">
        <v>2.5470000000000002</v>
      </c>
      <c r="J691" s="3">
        <v>3.0110000000000001</v>
      </c>
      <c r="K691">
        <f t="shared" si="30"/>
        <v>10.227439071179237</v>
      </c>
      <c r="L691" s="3" t="s">
        <v>32</v>
      </c>
      <c r="M691" t="s">
        <v>25</v>
      </c>
      <c r="N691" s="3" t="s">
        <v>26</v>
      </c>
      <c r="O691" t="str">
        <f t="shared" si="31"/>
        <v>CG_D20_T1_K1.jpg</v>
      </c>
      <c r="Q691" s="2" t="s">
        <v>764</v>
      </c>
      <c r="T691" s="3" t="s">
        <v>807</v>
      </c>
      <c r="U691" t="str">
        <f>IF(H691&gt;0,IF(L691="live",H691*0.84,H691),"")</f>
        <v/>
      </c>
      <c r="V691" t="str">
        <f>IF(H691&gt;0,IF(L691="live",H691*0.87,H691),"")</f>
        <v/>
      </c>
      <c r="W691" s="3" t="s">
        <v>801</v>
      </c>
      <c r="Y691" t="s">
        <v>827</v>
      </c>
      <c r="Z691" t="s">
        <v>827</v>
      </c>
      <c r="AA691" t="s">
        <v>826</v>
      </c>
      <c r="AB691" t="str">
        <f t="shared" si="32"/>
        <v>remove</v>
      </c>
    </row>
    <row r="692" spans="1:28" x14ac:dyDescent="0.2">
      <c r="A692" s="10"/>
      <c r="B692" s="10" t="s">
        <v>21</v>
      </c>
      <c r="C692" s="10">
        <v>20</v>
      </c>
      <c r="D692" s="10" t="s">
        <v>22</v>
      </c>
      <c r="E692" s="10" t="s">
        <v>43</v>
      </c>
      <c r="F692" s="10">
        <v>2</v>
      </c>
      <c r="G692" s="10">
        <v>2</v>
      </c>
      <c r="H692" s="10"/>
      <c r="I692" s="10">
        <v>2.5470000000000002</v>
      </c>
      <c r="J692" s="10">
        <v>3.0110000000000001</v>
      </c>
      <c r="K692">
        <f t="shared" si="30"/>
        <v>10.227439071179237</v>
      </c>
      <c r="L692" s="10" t="s">
        <v>32</v>
      </c>
      <c r="M692" t="s">
        <v>25</v>
      </c>
      <c r="N692" s="10" t="s">
        <v>26</v>
      </c>
      <c r="O692" s="10" t="str">
        <f t="shared" si="31"/>
        <v>CG_D20_T1_K1.jpg</v>
      </c>
      <c r="P692" s="10"/>
      <c r="Q692" s="2" t="s">
        <v>764</v>
      </c>
      <c r="R692" s="10"/>
      <c r="S692" s="10"/>
      <c r="T692" t="s">
        <v>813</v>
      </c>
      <c r="W692" s="10" t="s">
        <v>801</v>
      </c>
      <c r="Y692" t="s">
        <v>826</v>
      </c>
      <c r="Z692" t="s">
        <v>826</v>
      </c>
      <c r="AA692" t="s">
        <v>826</v>
      </c>
      <c r="AB692" t="str">
        <f t="shared" si="32"/>
        <v/>
      </c>
    </row>
    <row r="693" spans="1:28" x14ac:dyDescent="0.2">
      <c r="B693" s="3" t="s">
        <v>21</v>
      </c>
      <c r="C693" s="3">
        <v>20</v>
      </c>
      <c r="D693" s="3" t="s">
        <v>22</v>
      </c>
      <c r="E693" s="3" t="s">
        <v>43</v>
      </c>
      <c r="F693" s="3">
        <v>3</v>
      </c>
      <c r="G693" s="3">
        <v>3</v>
      </c>
      <c r="H693" s="3"/>
      <c r="I693" s="3">
        <v>2.375</v>
      </c>
      <c r="J693" s="3">
        <v>2.6859999999999999</v>
      </c>
      <c r="K693">
        <f t="shared" si="30"/>
        <v>7.9328910863020825</v>
      </c>
      <c r="L693" s="3" t="s">
        <v>32</v>
      </c>
      <c r="M693" t="s">
        <v>25</v>
      </c>
      <c r="N693" s="3" t="s">
        <v>26</v>
      </c>
      <c r="O693" t="str">
        <f t="shared" si="31"/>
        <v>CG_D20_T1_K1.jpg</v>
      </c>
      <c r="Q693" s="2" t="s">
        <v>764</v>
      </c>
      <c r="T693" s="3" t="s">
        <v>807</v>
      </c>
      <c r="U693" t="str">
        <f>IF(H693&gt;0,IF(L693="live",H693*0.84,H693),"")</f>
        <v/>
      </c>
      <c r="V693" t="str">
        <f>IF(H693&gt;0,IF(L693="live",H693*0.87,H693),"")</f>
        <v/>
      </c>
      <c r="W693" s="3" t="s">
        <v>801</v>
      </c>
      <c r="Y693" t="s">
        <v>827</v>
      </c>
      <c r="Z693" t="s">
        <v>827</v>
      </c>
      <c r="AA693" t="s">
        <v>826</v>
      </c>
      <c r="AB693" t="str">
        <f t="shared" si="32"/>
        <v>remove</v>
      </c>
    </row>
    <row r="694" spans="1:28" x14ac:dyDescent="0.2">
      <c r="A694" s="10"/>
      <c r="B694" s="10" t="s">
        <v>21</v>
      </c>
      <c r="C694" s="10">
        <v>20</v>
      </c>
      <c r="D694" s="10" t="s">
        <v>22</v>
      </c>
      <c r="E694" s="10" t="s">
        <v>43</v>
      </c>
      <c r="F694" s="10">
        <v>3</v>
      </c>
      <c r="G694" s="10">
        <v>3</v>
      </c>
      <c r="H694" s="10"/>
      <c r="I694" s="10">
        <v>2.375</v>
      </c>
      <c r="J694" s="10">
        <v>2.6859999999999999</v>
      </c>
      <c r="K694">
        <f t="shared" si="30"/>
        <v>7.9328910863020825</v>
      </c>
      <c r="L694" s="10" t="s">
        <v>32</v>
      </c>
      <c r="M694" t="s">
        <v>25</v>
      </c>
      <c r="N694" s="10" t="s">
        <v>26</v>
      </c>
      <c r="O694" s="10" t="str">
        <f t="shared" si="31"/>
        <v>CG_D20_T1_K1.jpg</v>
      </c>
      <c r="P694" s="10"/>
      <c r="Q694" s="2" t="s">
        <v>764</v>
      </c>
      <c r="R694" s="10"/>
      <c r="S694" s="10"/>
      <c r="T694" t="s">
        <v>813</v>
      </c>
      <c r="W694" s="10" t="s">
        <v>801</v>
      </c>
      <c r="Y694" t="s">
        <v>826</v>
      </c>
      <c r="Z694" t="s">
        <v>826</v>
      </c>
      <c r="AA694" t="s">
        <v>826</v>
      </c>
      <c r="AB694" t="str">
        <f t="shared" si="32"/>
        <v/>
      </c>
    </row>
    <row r="695" spans="1:28" x14ac:dyDescent="0.2">
      <c r="B695" s="3" t="s">
        <v>21</v>
      </c>
      <c r="C695" s="3">
        <v>20</v>
      </c>
      <c r="D695" s="3" t="s">
        <v>22</v>
      </c>
      <c r="E695" s="3" t="s">
        <v>43</v>
      </c>
      <c r="F695" s="3">
        <v>4</v>
      </c>
      <c r="G695" s="3">
        <v>4</v>
      </c>
      <c r="H695" s="3"/>
      <c r="I695" s="3">
        <v>2.2839999999999998</v>
      </c>
      <c r="J695" s="3">
        <v>3.1619999999999999</v>
      </c>
      <c r="K695">
        <f t="shared" si="30"/>
        <v>8.6367892082420781</v>
      </c>
      <c r="L695" s="3" t="s">
        <v>32</v>
      </c>
      <c r="M695" t="s">
        <v>25</v>
      </c>
      <c r="N695" s="3" t="s">
        <v>26</v>
      </c>
      <c r="O695" t="str">
        <f t="shared" si="31"/>
        <v>CG_D20_T1_K1.jpg</v>
      </c>
      <c r="Q695" s="2" t="s">
        <v>764</v>
      </c>
      <c r="T695" s="3" t="s">
        <v>807</v>
      </c>
      <c r="U695" t="str">
        <f>IF(H695&gt;0,IF(L695="live",H695*0.84,H695),"")</f>
        <v/>
      </c>
      <c r="V695" t="str">
        <f>IF(H695&gt;0,IF(L695="live",H695*0.87,H695),"")</f>
        <v/>
      </c>
      <c r="W695" s="3" t="s">
        <v>801</v>
      </c>
      <c r="Y695" t="s">
        <v>827</v>
      </c>
      <c r="Z695" t="s">
        <v>827</v>
      </c>
      <c r="AA695" t="s">
        <v>826</v>
      </c>
      <c r="AB695" t="str">
        <f t="shared" si="32"/>
        <v>remove</v>
      </c>
    </row>
    <row r="696" spans="1:28" x14ac:dyDescent="0.2">
      <c r="A696" s="10"/>
      <c r="B696" s="10" t="s">
        <v>21</v>
      </c>
      <c r="C696" s="10">
        <v>20</v>
      </c>
      <c r="D696" s="10" t="s">
        <v>22</v>
      </c>
      <c r="E696" s="10" t="s">
        <v>43</v>
      </c>
      <c r="F696" s="10">
        <v>4</v>
      </c>
      <c r="G696" s="10">
        <v>4</v>
      </c>
      <c r="H696" s="10"/>
      <c r="I696" s="10">
        <v>2.2839999999999998</v>
      </c>
      <c r="J696" s="10">
        <v>3.1619999999999999</v>
      </c>
      <c r="K696">
        <f t="shared" si="30"/>
        <v>8.6367892082420781</v>
      </c>
      <c r="L696" s="10" t="s">
        <v>32</v>
      </c>
      <c r="M696" t="s">
        <v>25</v>
      </c>
      <c r="N696" s="10" t="s">
        <v>26</v>
      </c>
      <c r="O696" s="10" t="str">
        <f t="shared" si="31"/>
        <v>CG_D20_T1_K1.jpg</v>
      </c>
      <c r="P696" s="10"/>
      <c r="Q696" s="2" t="s">
        <v>764</v>
      </c>
      <c r="R696" s="10"/>
      <c r="S696" s="10"/>
      <c r="T696" t="s">
        <v>813</v>
      </c>
      <c r="W696" s="10" t="s">
        <v>801</v>
      </c>
      <c r="Y696" t="s">
        <v>826</v>
      </c>
      <c r="Z696" t="s">
        <v>826</v>
      </c>
      <c r="AA696" t="s">
        <v>826</v>
      </c>
      <c r="AB696" t="str">
        <f t="shared" si="32"/>
        <v/>
      </c>
    </row>
    <row r="697" spans="1:28" x14ac:dyDescent="0.2">
      <c r="B697" s="3" t="s">
        <v>21</v>
      </c>
      <c r="C697" s="3">
        <v>20</v>
      </c>
      <c r="D697" s="3" t="s">
        <v>22</v>
      </c>
      <c r="E697" s="3" t="s">
        <v>43</v>
      </c>
      <c r="F697" s="3">
        <v>5</v>
      </c>
      <c r="G697" s="3">
        <v>5</v>
      </c>
      <c r="H697" s="3"/>
      <c r="I697" s="3">
        <v>2.3149999999999999</v>
      </c>
      <c r="J697" s="3">
        <v>2.694</v>
      </c>
      <c r="K697">
        <f t="shared" si="30"/>
        <v>7.5595829628197482</v>
      </c>
      <c r="L697" s="3" t="s">
        <v>32</v>
      </c>
      <c r="M697" t="s">
        <v>25</v>
      </c>
      <c r="N697" s="3" t="s">
        <v>26</v>
      </c>
      <c r="O697" t="str">
        <f t="shared" si="31"/>
        <v>CG_D20_T1_K1.jpg</v>
      </c>
      <c r="Q697" s="2" t="s">
        <v>764</v>
      </c>
      <c r="T697" s="3" t="s">
        <v>807</v>
      </c>
      <c r="U697" t="str">
        <f>IF(H697&gt;0,IF(L697="live",H697*0.84,H697),"")</f>
        <v/>
      </c>
      <c r="V697" t="str">
        <f>IF(H697&gt;0,IF(L697="live",H697*0.87,H697),"")</f>
        <v/>
      </c>
      <c r="W697" s="3" t="s">
        <v>801</v>
      </c>
      <c r="Y697" t="s">
        <v>827</v>
      </c>
      <c r="Z697" t="s">
        <v>827</v>
      </c>
      <c r="AA697" t="s">
        <v>826</v>
      </c>
      <c r="AB697" t="str">
        <f t="shared" si="32"/>
        <v>remove</v>
      </c>
    </row>
    <row r="698" spans="1:28" x14ac:dyDescent="0.2">
      <c r="A698" s="10"/>
      <c r="B698" s="10" t="s">
        <v>21</v>
      </c>
      <c r="C698" s="10">
        <v>20</v>
      </c>
      <c r="D698" s="10" t="s">
        <v>22</v>
      </c>
      <c r="E698" s="10" t="s">
        <v>43</v>
      </c>
      <c r="F698" s="10">
        <v>5</v>
      </c>
      <c r="G698" s="10">
        <v>5</v>
      </c>
      <c r="H698" s="10"/>
      <c r="I698" s="10">
        <v>2.3149999999999999</v>
      </c>
      <c r="J698" s="10">
        <v>2.694</v>
      </c>
      <c r="K698">
        <f t="shared" si="30"/>
        <v>7.5595829628197482</v>
      </c>
      <c r="L698" s="10" t="s">
        <v>32</v>
      </c>
      <c r="M698" t="s">
        <v>25</v>
      </c>
      <c r="N698" s="10" t="s">
        <v>26</v>
      </c>
      <c r="O698" s="10" t="str">
        <f t="shared" si="31"/>
        <v>CG_D20_T1_K1.jpg</v>
      </c>
      <c r="P698" s="10"/>
      <c r="Q698" s="2" t="s">
        <v>764</v>
      </c>
      <c r="R698" s="10"/>
      <c r="S698" s="10"/>
      <c r="T698" t="s">
        <v>813</v>
      </c>
      <c r="W698" s="10" t="s">
        <v>801</v>
      </c>
      <c r="Y698" t="s">
        <v>826</v>
      </c>
      <c r="Z698" t="s">
        <v>826</v>
      </c>
      <c r="AA698" t="s">
        <v>826</v>
      </c>
      <c r="AB698" t="str">
        <f t="shared" si="32"/>
        <v/>
      </c>
    </row>
    <row r="699" spans="1:28" x14ac:dyDescent="0.2">
      <c r="B699" s="3" t="s">
        <v>21</v>
      </c>
      <c r="C699" s="3">
        <v>20</v>
      </c>
      <c r="D699" s="3" t="s">
        <v>22</v>
      </c>
      <c r="E699" s="3" t="s">
        <v>43</v>
      </c>
      <c r="F699" s="3">
        <v>6</v>
      </c>
      <c r="G699" s="3">
        <v>6</v>
      </c>
      <c r="H699" s="3"/>
      <c r="I699" s="3">
        <v>2.665</v>
      </c>
      <c r="J699" s="3">
        <v>3.1739999999999999</v>
      </c>
      <c r="K699">
        <f t="shared" si="30"/>
        <v>11.803195610969748</v>
      </c>
      <c r="L699" s="3" t="s">
        <v>32</v>
      </c>
      <c r="M699" t="s">
        <v>25</v>
      </c>
      <c r="N699" s="3" t="s">
        <v>26</v>
      </c>
      <c r="O699" t="str">
        <f t="shared" si="31"/>
        <v>CG_D20_T1_K1.jpg</v>
      </c>
      <c r="Q699" s="2" t="s">
        <v>764</v>
      </c>
      <c r="T699" s="3" t="s">
        <v>807</v>
      </c>
      <c r="U699" t="str">
        <f>IF(H699&gt;0,IF(L699="live",H699*0.84,H699),"")</f>
        <v/>
      </c>
      <c r="V699" t="str">
        <f>IF(H699&gt;0,IF(L699="live",H699*0.87,H699),"")</f>
        <v/>
      </c>
      <c r="W699" s="3" t="s">
        <v>801</v>
      </c>
      <c r="Y699" t="s">
        <v>827</v>
      </c>
      <c r="Z699" t="s">
        <v>827</v>
      </c>
      <c r="AA699" t="s">
        <v>826</v>
      </c>
      <c r="AB699" t="str">
        <f t="shared" si="32"/>
        <v>remove</v>
      </c>
    </row>
    <row r="700" spans="1:28" x14ac:dyDescent="0.2">
      <c r="A700" s="10"/>
      <c r="B700" s="10" t="s">
        <v>21</v>
      </c>
      <c r="C700" s="10">
        <v>20</v>
      </c>
      <c r="D700" s="10" t="s">
        <v>22</v>
      </c>
      <c r="E700" s="10" t="s">
        <v>43</v>
      </c>
      <c r="F700" s="10">
        <v>6</v>
      </c>
      <c r="G700" s="10">
        <v>6</v>
      </c>
      <c r="H700" s="10"/>
      <c r="I700" s="10">
        <v>2.665</v>
      </c>
      <c r="J700" s="10">
        <v>3.1739999999999999</v>
      </c>
      <c r="K700">
        <f t="shared" si="30"/>
        <v>11.803195610969748</v>
      </c>
      <c r="L700" s="10" t="s">
        <v>32</v>
      </c>
      <c r="M700" t="s">
        <v>25</v>
      </c>
      <c r="N700" s="10" t="s">
        <v>26</v>
      </c>
      <c r="O700" s="10" t="str">
        <f t="shared" si="31"/>
        <v>CG_D20_T1_K1.jpg</v>
      </c>
      <c r="P700" s="10"/>
      <c r="Q700" s="2" t="s">
        <v>764</v>
      </c>
      <c r="R700" s="10"/>
      <c r="S700" s="10"/>
      <c r="T700" t="s">
        <v>813</v>
      </c>
      <c r="W700" s="10" t="s">
        <v>801</v>
      </c>
      <c r="Y700" t="s">
        <v>826</v>
      </c>
      <c r="Z700" t="s">
        <v>826</v>
      </c>
      <c r="AA700" t="s">
        <v>826</v>
      </c>
      <c r="AB700" t="str">
        <f t="shared" si="32"/>
        <v/>
      </c>
    </row>
    <row r="701" spans="1:28" x14ac:dyDescent="0.2">
      <c r="B701" s="3" t="s">
        <v>21</v>
      </c>
      <c r="C701" s="3">
        <v>20</v>
      </c>
      <c r="D701" s="3" t="s">
        <v>22</v>
      </c>
      <c r="E701" s="3" t="s">
        <v>43</v>
      </c>
      <c r="F701" s="3">
        <v>7</v>
      </c>
      <c r="G701" s="3">
        <v>7</v>
      </c>
      <c r="H701" s="3"/>
      <c r="I701" s="3">
        <v>2.65</v>
      </c>
      <c r="J701" s="3">
        <v>2.851</v>
      </c>
      <c r="K701">
        <f t="shared" si="30"/>
        <v>10.483039462420832</v>
      </c>
      <c r="L701" s="3" t="s">
        <v>32</v>
      </c>
      <c r="M701" t="s">
        <v>25</v>
      </c>
      <c r="N701" s="3" t="s">
        <v>26</v>
      </c>
      <c r="O701" t="str">
        <f t="shared" si="31"/>
        <v>CG_D20_T1_K1.jpg</v>
      </c>
      <c r="Q701" s="2" t="s">
        <v>764</v>
      </c>
      <c r="T701" s="3" t="s">
        <v>807</v>
      </c>
      <c r="U701" t="str">
        <f>IF(H701&gt;0,IF(L701="live",H701*0.84,H701),"")</f>
        <v/>
      </c>
      <c r="V701" t="str">
        <f>IF(H701&gt;0,IF(L701="live",H701*0.87,H701),"")</f>
        <v/>
      </c>
      <c r="W701" s="3" t="s">
        <v>801</v>
      </c>
      <c r="Y701" t="s">
        <v>827</v>
      </c>
      <c r="Z701" t="s">
        <v>827</v>
      </c>
      <c r="AA701" t="s">
        <v>826</v>
      </c>
      <c r="AB701" t="str">
        <f t="shared" si="32"/>
        <v>remove</v>
      </c>
    </row>
    <row r="702" spans="1:28" x14ac:dyDescent="0.2">
      <c r="A702" s="10"/>
      <c r="B702" s="10" t="s">
        <v>21</v>
      </c>
      <c r="C702" s="10">
        <v>20</v>
      </c>
      <c r="D702" s="10" t="s">
        <v>22</v>
      </c>
      <c r="E702" s="10" t="s">
        <v>43</v>
      </c>
      <c r="F702" s="10">
        <v>7</v>
      </c>
      <c r="G702" s="10">
        <v>7</v>
      </c>
      <c r="H702" s="10"/>
      <c r="I702" s="10">
        <v>2.65</v>
      </c>
      <c r="J702" s="10">
        <v>2.851</v>
      </c>
      <c r="K702">
        <f t="shared" si="30"/>
        <v>10.483039462420832</v>
      </c>
      <c r="L702" s="10" t="s">
        <v>32</v>
      </c>
      <c r="M702" t="s">
        <v>25</v>
      </c>
      <c r="N702" s="10" t="s">
        <v>26</v>
      </c>
      <c r="O702" s="10" t="str">
        <f t="shared" si="31"/>
        <v>CG_D20_T1_K1.jpg</v>
      </c>
      <c r="P702" s="10"/>
      <c r="Q702" s="2" t="s">
        <v>764</v>
      </c>
      <c r="R702" s="10"/>
      <c r="S702" s="10"/>
      <c r="T702" t="s">
        <v>813</v>
      </c>
      <c r="W702" s="10" t="s">
        <v>801</v>
      </c>
      <c r="Y702" t="s">
        <v>826</v>
      </c>
      <c r="Z702" t="s">
        <v>826</v>
      </c>
      <c r="AA702" t="s">
        <v>826</v>
      </c>
      <c r="AB702" t="str">
        <f t="shared" si="32"/>
        <v/>
      </c>
    </row>
    <row r="703" spans="1:28" x14ac:dyDescent="0.2">
      <c r="B703" s="3" t="s">
        <v>21</v>
      </c>
      <c r="C703" s="3">
        <v>20</v>
      </c>
      <c r="D703" s="3" t="s">
        <v>22</v>
      </c>
      <c r="E703" s="3" t="s">
        <v>43</v>
      </c>
      <c r="F703" s="3">
        <v>8</v>
      </c>
      <c r="G703" s="3">
        <v>8</v>
      </c>
      <c r="H703" s="3"/>
      <c r="I703" s="3">
        <v>2.9289999999999998</v>
      </c>
      <c r="J703" s="4">
        <v>3.2789999999999999</v>
      </c>
      <c r="K703">
        <f t="shared" si="30"/>
        <v>14.729174775401329</v>
      </c>
      <c r="L703" s="3" t="s">
        <v>32</v>
      </c>
      <c r="M703" t="s">
        <v>25</v>
      </c>
      <c r="N703" s="3" t="s">
        <v>26</v>
      </c>
      <c r="O703" t="str">
        <f t="shared" si="31"/>
        <v>CG_D20_T1_K1.jpg</v>
      </c>
      <c r="Q703" s="2" t="s">
        <v>764</v>
      </c>
      <c r="T703" s="3" t="s">
        <v>807</v>
      </c>
      <c r="U703" t="str">
        <f>IF(H703&gt;0,IF(L703="live",H703*0.84,H703),"")</f>
        <v/>
      </c>
      <c r="V703" t="str">
        <f>IF(H703&gt;0,IF(L703="live",H703*0.87,H703),"")</f>
        <v/>
      </c>
      <c r="W703" s="3" t="s">
        <v>801</v>
      </c>
      <c r="Y703" t="s">
        <v>827</v>
      </c>
      <c r="Z703" t="s">
        <v>827</v>
      </c>
      <c r="AA703" t="s">
        <v>826</v>
      </c>
      <c r="AB703" t="str">
        <f t="shared" si="32"/>
        <v>remove</v>
      </c>
    </row>
    <row r="704" spans="1:28" x14ac:dyDescent="0.2">
      <c r="A704" s="10"/>
      <c r="B704" s="10" t="s">
        <v>21</v>
      </c>
      <c r="C704" s="10">
        <v>20</v>
      </c>
      <c r="D704" s="10" t="s">
        <v>22</v>
      </c>
      <c r="E704" s="10" t="s">
        <v>43</v>
      </c>
      <c r="F704" s="10">
        <v>8</v>
      </c>
      <c r="G704" s="10">
        <v>8</v>
      </c>
      <c r="H704" s="10"/>
      <c r="I704" s="10">
        <v>2.9289999999999998</v>
      </c>
      <c r="J704" s="11">
        <v>3.2789999999999999</v>
      </c>
      <c r="K704">
        <f t="shared" si="30"/>
        <v>14.729174775401329</v>
      </c>
      <c r="L704" s="10" t="s">
        <v>32</v>
      </c>
      <c r="M704" t="s">
        <v>25</v>
      </c>
      <c r="N704" s="10" t="s">
        <v>26</v>
      </c>
      <c r="O704" s="10" t="str">
        <f t="shared" si="31"/>
        <v>CG_D20_T1_K1.jpg</v>
      </c>
      <c r="P704" s="10"/>
      <c r="Q704" s="2" t="s">
        <v>764</v>
      </c>
      <c r="R704" s="10"/>
      <c r="S704" s="10"/>
      <c r="T704" t="s">
        <v>813</v>
      </c>
      <c r="W704" s="10" t="s">
        <v>801</v>
      </c>
      <c r="Y704" t="s">
        <v>826</v>
      </c>
      <c r="Z704" t="s">
        <v>826</v>
      </c>
      <c r="AA704" t="s">
        <v>826</v>
      </c>
      <c r="AB704" t="str">
        <f t="shared" si="32"/>
        <v/>
      </c>
    </row>
    <row r="705" spans="1:32" x14ac:dyDescent="0.2">
      <c r="B705" s="3" t="s">
        <v>21</v>
      </c>
      <c r="C705" s="3">
        <v>20</v>
      </c>
      <c r="D705" s="3" t="s">
        <v>22</v>
      </c>
      <c r="E705" s="3" t="s">
        <v>43</v>
      </c>
      <c r="F705" s="3">
        <v>9</v>
      </c>
      <c r="G705" s="3">
        <v>9</v>
      </c>
      <c r="H705" s="3"/>
      <c r="I705" s="3">
        <v>2.5009999999999999</v>
      </c>
      <c r="J705" s="3">
        <v>2.7130000000000001</v>
      </c>
      <c r="K705">
        <f t="shared" si="30"/>
        <v>8.8853682714972759</v>
      </c>
      <c r="L705" s="3" t="s">
        <v>32</v>
      </c>
      <c r="M705" t="s">
        <v>25</v>
      </c>
      <c r="N705" s="3" t="s">
        <v>26</v>
      </c>
      <c r="O705" t="str">
        <f t="shared" si="31"/>
        <v>CG_D20_T1_K1.jpg</v>
      </c>
      <c r="Q705" s="2" t="s">
        <v>764</v>
      </c>
      <c r="T705" s="3" t="s">
        <v>807</v>
      </c>
      <c r="U705" t="str">
        <f>IF(H705&gt;0,IF(L705="live",H705*0.84,H705),"")</f>
        <v/>
      </c>
      <c r="V705" t="str">
        <f>IF(H705&gt;0,IF(L705="live",H705*0.87,H705),"")</f>
        <v/>
      </c>
      <c r="W705" s="3" t="s">
        <v>801</v>
      </c>
      <c r="Y705" t="s">
        <v>827</v>
      </c>
      <c r="Z705" t="s">
        <v>827</v>
      </c>
      <c r="AA705" t="s">
        <v>826</v>
      </c>
      <c r="AB705" t="str">
        <f t="shared" si="32"/>
        <v>remove</v>
      </c>
    </row>
    <row r="706" spans="1:32" x14ac:dyDescent="0.2">
      <c r="A706" s="10"/>
      <c r="B706" s="10" t="s">
        <v>21</v>
      </c>
      <c r="C706" s="10">
        <v>20</v>
      </c>
      <c r="D706" s="10" t="s">
        <v>22</v>
      </c>
      <c r="E706" s="10" t="s">
        <v>43</v>
      </c>
      <c r="F706" s="10">
        <v>9</v>
      </c>
      <c r="G706" s="10">
        <v>9</v>
      </c>
      <c r="H706" s="10"/>
      <c r="I706" s="10">
        <v>2.5009999999999999</v>
      </c>
      <c r="J706" s="10">
        <v>2.7130000000000001</v>
      </c>
      <c r="K706">
        <f t="shared" ref="K706:K769" si="33">IF(I706&gt;0,(J706*(I706^2))*(3.14159/6),"")</f>
        <v>8.8853682714972759</v>
      </c>
      <c r="L706" s="10" t="s">
        <v>32</v>
      </c>
      <c r="M706" t="s">
        <v>25</v>
      </c>
      <c r="N706" s="10" t="s">
        <v>26</v>
      </c>
      <c r="O706" s="10" t="str">
        <f t="shared" ref="O706:O769" si="34">"CG_D"&amp;C706&amp;"_"&amp;D706&amp;"_"&amp;E706&amp;".jpg"</f>
        <v>CG_D20_T1_K1.jpg</v>
      </c>
      <c r="P706" s="10"/>
      <c r="Q706" s="2" t="s">
        <v>764</v>
      </c>
      <c r="R706" s="10"/>
      <c r="S706" s="10"/>
      <c r="T706" t="s">
        <v>813</v>
      </c>
      <c r="W706" s="10" t="s">
        <v>801</v>
      </c>
      <c r="Y706" t="s">
        <v>826</v>
      </c>
      <c r="Z706" t="s">
        <v>826</v>
      </c>
      <c r="AA706" t="s">
        <v>826</v>
      </c>
      <c r="AB706" t="str">
        <f t="shared" si="32"/>
        <v/>
      </c>
    </row>
    <row r="707" spans="1:32" x14ac:dyDescent="0.2">
      <c r="B707" s="3" t="s">
        <v>21</v>
      </c>
      <c r="C707" s="3">
        <v>20</v>
      </c>
      <c r="D707" s="3" t="s">
        <v>22</v>
      </c>
      <c r="E707" s="3" t="s">
        <v>75</v>
      </c>
      <c r="F707" s="3">
        <v>1</v>
      </c>
      <c r="G707" s="3">
        <v>1</v>
      </c>
      <c r="H707" s="3"/>
      <c r="I707" s="3">
        <v>1.9159999999999999</v>
      </c>
      <c r="J707" s="3">
        <v>2.548</v>
      </c>
      <c r="K707">
        <f t="shared" si="33"/>
        <v>4.8976606304856523</v>
      </c>
      <c r="L707" s="3" t="s">
        <v>32</v>
      </c>
      <c r="M707" t="s">
        <v>25</v>
      </c>
      <c r="N707" s="3" t="s">
        <v>26</v>
      </c>
      <c r="O707" t="str">
        <f t="shared" si="34"/>
        <v>CG_D20_T1_K10.jpg</v>
      </c>
      <c r="Q707" s="2" t="s">
        <v>764</v>
      </c>
      <c r="T707" s="3" t="s">
        <v>807</v>
      </c>
      <c r="U707" t="str">
        <f>IF(H707&gt;0,IF(L707="live",H707*0.84,H707),"")</f>
        <v/>
      </c>
      <c r="V707" t="str">
        <f>IF(H707&gt;0,IF(L707="live",H707*0.87,H707),"")</f>
        <v/>
      </c>
      <c r="W707" s="3" t="s">
        <v>801</v>
      </c>
      <c r="Y707" t="s">
        <v>827</v>
      </c>
      <c r="Z707" t="s">
        <v>827</v>
      </c>
      <c r="AA707" t="s">
        <v>826</v>
      </c>
      <c r="AB707" t="str">
        <f t="shared" si="32"/>
        <v>remove</v>
      </c>
    </row>
    <row r="708" spans="1:32" x14ac:dyDescent="0.2">
      <c r="A708" s="10"/>
      <c r="B708" s="10" t="s">
        <v>21</v>
      </c>
      <c r="C708" s="10">
        <v>20</v>
      </c>
      <c r="D708" s="10" t="s">
        <v>22</v>
      </c>
      <c r="E708" s="10" t="s">
        <v>75</v>
      </c>
      <c r="F708" s="10">
        <v>1</v>
      </c>
      <c r="G708" s="10">
        <v>1</v>
      </c>
      <c r="H708" s="10"/>
      <c r="I708" s="10">
        <v>1.9159999999999999</v>
      </c>
      <c r="J708" s="10">
        <v>2.548</v>
      </c>
      <c r="K708">
        <f t="shared" si="33"/>
        <v>4.8976606304856523</v>
      </c>
      <c r="L708" s="10" t="s">
        <v>32</v>
      </c>
      <c r="M708" t="s">
        <v>25</v>
      </c>
      <c r="N708" s="10" t="s">
        <v>26</v>
      </c>
      <c r="O708" s="10" t="str">
        <f t="shared" si="34"/>
        <v>CG_D20_T1_K10.jpg</v>
      </c>
      <c r="P708" s="10"/>
      <c r="Q708" s="2" t="s">
        <v>764</v>
      </c>
      <c r="R708" s="10"/>
      <c r="S708" s="10"/>
      <c r="T708" t="s">
        <v>813</v>
      </c>
      <c r="W708" s="10" t="s">
        <v>801</v>
      </c>
      <c r="Y708" t="s">
        <v>826</v>
      </c>
      <c r="Z708" t="s">
        <v>826</v>
      </c>
      <c r="AA708" t="s">
        <v>826</v>
      </c>
      <c r="AB708" t="str">
        <f t="shared" si="32"/>
        <v/>
      </c>
    </row>
    <row r="709" spans="1:32" x14ac:dyDescent="0.2">
      <c r="B709" s="3" t="s">
        <v>21</v>
      </c>
      <c r="C709" s="3">
        <v>20</v>
      </c>
      <c r="D709" s="3" t="s">
        <v>22</v>
      </c>
      <c r="E709" s="3" t="s">
        <v>75</v>
      </c>
      <c r="F709" s="3">
        <v>2</v>
      </c>
      <c r="G709" s="3">
        <v>2</v>
      </c>
      <c r="H709" s="3"/>
      <c r="I709" s="3">
        <v>2.1419999999999999</v>
      </c>
      <c r="J709" s="3">
        <v>2.5310000000000001</v>
      </c>
      <c r="K709">
        <f t="shared" si="33"/>
        <v>6.0803605643772594</v>
      </c>
      <c r="L709" s="3" t="s">
        <v>32</v>
      </c>
      <c r="M709" t="s">
        <v>25</v>
      </c>
      <c r="N709" s="3" t="s">
        <v>26</v>
      </c>
      <c r="O709" t="str">
        <f t="shared" si="34"/>
        <v>CG_D20_T1_K10.jpg</v>
      </c>
      <c r="Q709" s="2" t="s">
        <v>764</v>
      </c>
      <c r="T709" s="3" t="s">
        <v>807</v>
      </c>
      <c r="U709" t="str">
        <f>IF(H709&gt;0,IF(L709="live",H709*0.84,H709),"")</f>
        <v/>
      </c>
      <c r="V709" t="str">
        <f>IF(H709&gt;0,IF(L709="live",H709*0.87,H709),"")</f>
        <v/>
      </c>
      <c r="W709" s="3" t="s">
        <v>801</v>
      </c>
      <c r="Y709" t="s">
        <v>827</v>
      </c>
      <c r="Z709" t="s">
        <v>827</v>
      </c>
      <c r="AA709" t="s">
        <v>826</v>
      </c>
      <c r="AB709" t="str">
        <f t="shared" si="32"/>
        <v>remove</v>
      </c>
    </row>
    <row r="710" spans="1:32" x14ac:dyDescent="0.2">
      <c r="A710" s="10"/>
      <c r="B710" s="10" t="s">
        <v>21</v>
      </c>
      <c r="C710" s="10">
        <v>20</v>
      </c>
      <c r="D710" s="10" t="s">
        <v>22</v>
      </c>
      <c r="E710" s="10" t="s">
        <v>75</v>
      </c>
      <c r="F710" s="10">
        <v>2</v>
      </c>
      <c r="G710" s="10">
        <v>2</v>
      </c>
      <c r="H710" s="10"/>
      <c r="I710" s="10">
        <v>2.1419999999999999</v>
      </c>
      <c r="J710" s="10">
        <v>2.5310000000000001</v>
      </c>
      <c r="K710">
        <f t="shared" si="33"/>
        <v>6.0803605643772594</v>
      </c>
      <c r="L710" s="10" t="s">
        <v>32</v>
      </c>
      <c r="M710" t="s">
        <v>25</v>
      </c>
      <c r="N710" s="10" t="s">
        <v>26</v>
      </c>
      <c r="O710" s="10" t="str">
        <f t="shared" si="34"/>
        <v>CG_D20_T1_K10.jpg</v>
      </c>
      <c r="P710" s="10"/>
      <c r="Q710" s="2" t="s">
        <v>764</v>
      </c>
      <c r="R710" s="10"/>
      <c r="S710" s="10"/>
      <c r="T710" t="s">
        <v>813</v>
      </c>
      <c r="W710" s="10" t="s">
        <v>801</v>
      </c>
      <c r="Y710" t="s">
        <v>826</v>
      </c>
      <c r="Z710" t="s">
        <v>826</v>
      </c>
      <c r="AA710" t="s">
        <v>826</v>
      </c>
      <c r="AB710" t="str">
        <f t="shared" si="32"/>
        <v/>
      </c>
    </row>
    <row r="711" spans="1:32" x14ac:dyDescent="0.2">
      <c r="B711" s="3" t="s">
        <v>21</v>
      </c>
      <c r="C711" s="3">
        <v>20</v>
      </c>
      <c r="D711" s="3" t="s">
        <v>22</v>
      </c>
      <c r="E711" s="3" t="s">
        <v>75</v>
      </c>
      <c r="F711" s="3">
        <v>3</v>
      </c>
      <c r="G711" s="3">
        <v>3</v>
      </c>
      <c r="H711" s="3"/>
      <c r="I711" s="3">
        <v>2.0510000000000002</v>
      </c>
      <c r="J711" s="3">
        <v>2.6579999999999999</v>
      </c>
      <c r="K711">
        <f t="shared" si="33"/>
        <v>5.8544291265663704</v>
      </c>
      <c r="L711" s="3" t="s">
        <v>32</v>
      </c>
      <c r="M711" t="s">
        <v>25</v>
      </c>
      <c r="N711" s="3" t="s">
        <v>26</v>
      </c>
      <c r="O711" t="str">
        <f t="shared" si="34"/>
        <v>CG_D20_T1_K10.jpg</v>
      </c>
      <c r="Q711" s="2" t="s">
        <v>764</v>
      </c>
      <c r="T711" s="3" t="s">
        <v>807</v>
      </c>
      <c r="U711" t="str">
        <f>IF(H711&gt;0,IF(L711="live",H711*0.84,H711),"")</f>
        <v/>
      </c>
      <c r="V711" t="str">
        <f>IF(H711&gt;0,IF(L711="live",H711*0.87,H711),"")</f>
        <v/>
      </c>
      <c r="W711" s="3" t="s">
        <v>801</v>
      </c>
      <c r="Y711" t="s">
        <v>827</v>
      </c>
      <c r="Z711" t="s">
        <v>827</v>
      </c>
      <c r="AA711" t="s">
        <v>826</v>
      </c>
      <c r="AB711" t="str">
        <f t="shared" si="32"/>
        <v>remove</v>
      </c>
      <c r="AD711" s="5"/>
      <c r="AE711" s="5"/>
      <c r="AF711" s="5"/>
    </row>
    <row r="712" spans="1:32" x14ac:dyDescent="0.2">
      <c r="A712" s="10"/>
      <c r="B712" s="10" t="s">
        <v>21</v>
      </c>
      <c r="C712" s="10">
        <v>20</v>
      </c>
      <c r="D712" s="10" t="s">
        <v>22</v>
      </c>
      <c r="E712" s="10" t="s">
        <v>75</v>
      </c>
      <c r="F712" s="10">
        <v>3</v>
      </c>
      <c r="G712" s="10">
        <v>3</v>
      </c>
      <c r="H712" s="10"/>
      <c r="I712" s="10">
        <v>2.0510000000000002</v>
      </c>
      <c r="J712" s="10">
        <v>2.6579999999999999</v>
      </c>
      <c r="K712">
        <f t="shared" si="33"/>
        <v>5.8544291265663704</v>
      </c>
      <c r="L712" s="10" t="s">
        <v>32</v>
      </c>
      <c r="M712" t="s">
        <v>25</v>
      </c>
      <c r="N712" s="10" t="s">
        <v>26</v>
      </c>
      <c r="O712" s="10" t="str">
        <f t="shared" si="34"/>
        <v>CG_D20_T1_K10.jpg</v>
      </c>
      <c r="P712" s="10"/>
      <c r="Q712" s="2" t="s">
        <v>764</v>
      </c>
      <c r="R712" s="10"/>
      <c r="S712" s="10"/>
      <c r="T712" t="s">
        <v>813</v>
      </c>
      <c r="W712" s="10" t="s">
        <v>801</v>
      </c>
      <c r="Y712" t="s">
        <v>826</v>
      </c>
      <c r="Z712" t="s">
        <v>826</v>
      </c>
      <c r="AA712" t="s">
        <v>826</v>
      </c>
      <c r="AB712" t="str">
        <f t="shared" ref="AB712:AB775" si="35">IF(AND(Y712="check",T712="yolk.vol"),"remove","")</f>
        <v/>
      </c>
    </row>
    <row r="713" spans="1:32" x14ac:dyDescent="0.2">
      <c r="B713" s="3" t="s">
        <v>21</v>
      </c>
      <c r="C713" s="3">
        <v>20</v>
      </c>
      <c r="D713" s="3" t="s">
        <v>22</v>
      </c>
      <c r="E713" s="3" t="s">
        <v>75</v>
      </c>
      <c r="F713" s="3">
        <v>4</v>
      </c>
      <c r="G713" s="3">
        <v>4</v>
      </c>
      <c r="H713" s="3"/>
      <c r="I713" s="3">
        <v>2.3199999999999998</v>
      </c>
      <c r="J713" s="3">
        <v>2.8420000000000001</v>
      </c>
      <c r="K713">
        <f t="shared" si="33"/>
        <v>8.0093689322453319</v>
      </c>
      <c r="L713" s="3" t="s">
        <v>32</v>
      </c>
      <c r="M713" t="s">
        <v>25</v>
      </c>
      <c r="N713" s="3" t="s">
        <v>26</v>
      </c>
      <c r="O713" t="str">
        <f t="shared" si="34"/>
        <v>CG_D20_T1_K10.jpg</v>
      </c>
      <c r="Q713" s="2" t="s">
        <v>764</v>
      </c>
      <c r="T713" s="3" t="s">
        <v>807</v>
      </c>
      <c r="U713" t="str">
        <f>IF(H713&gt;0,IF(L713="live",H713*0.84,H713),"")</f>
        <v/>
      </c>
      <c r="V713" t="str">
        <f>IF(H713&gt;0,IF(L713="live",H713*0.87,H713),"")</f>
        <v/>
      </c>
      <c r="W713" s="3" t="s">
        <v>801</v>
      </c>
      <c r="Y713" t="s">
        <v>827</v>
      </c>
      <c r="Z713" t="s">
        <v>827</v>
      </c>
      <c r="AA713" t="s">
        <v>826</v>
      </c>
      <c r="AB713" t="str">
        <f t="shared" si="35"/>
        <v>remove</v>
      </c>
    </row>
    <row r="714" spans="1:32" x14ac:dyDescent="0.2">
      <c r="A714" s="10"/>
      <c r="B714" s="10" t="s">
        <v>21</v>
      </c>
      <c r="C714" s="10">
        <v>20</v>
      </c>
      <c r="D714" s="10" t="s">
        <v>22</v>
      </c>
      <c r="E714" s="10" t="s">
        <v>75</v>
      </c>
      <c r="F714" s="10">
        <v>4</v>
      </c>
      <c r="G714" s="10">
        <v>4</v>
      </c>
      <c r="H714" s="10"/>
      <c r="I714" s="10">
        <v>2.3199999999999998</v>
      </c>
      <c r="J714" s="10">
        <v>2.8420000000000001</v>
      </c>
      <c r="K714">
        <f t="shared" si="33"/>
        <v>8.0093689322453319</v>
      </c>
      <c r="L714" s="10" t="s">
        <v>32</v>
      </c>
      <c r="M714" t="s">
        <v>25</v>
      </c>
      <c r="N714" s="10" t="s">
        <v>26</v>
      </c>
      <c r="O714" s="10" t="str">
        <f t="shared" si="34"/>
        <v>CG_D20_T1_K10.jpg</v>
      </c>
      <c r="P714" s="10"/>
      <c r="Q714" s="2" t="s">
        <v>764</v>
      </c>
      <c r="R714" s="10"/>
      <c r="S714" s="10"/>
      <c r="T714" t="s">
        <v>813</v>
      </c>
      <c r="W714" s="10" t="s">
        <v>801</v>
      </c>
      <c r="Y714" t="s">
        <v>826</v>
      </c>
      <c r="Z714" t="s">
        <v>826</v>
      </c>
      <c r="AA714" t="s">
        <v>826</v>
      </c>
      <c r="AB714" t="str">
        <f t="shared" si="35"/>
        <v/>
      </c>
    </row>
    <row r="715" spans="1:32" x14ac:dyDescent="0.2">
      <c r="B715" s="3" t="s">
        <v>21</v>
      </c>
      <c r="C715" s="3">
        <v>20</v>
      </c>
      <c r="D715" s="3" t="s">
        <v>22</v>
      </c>
      <c r="E715" s="3" t="s">
        <v>75</v>
      </c>
      <c r="F715" s="3">
        <v>5</v>
      </c>
      <c r="G715" s="3">
        <v>5</v>
      </c>
      <c r="H715" s="3"/>
      <c r="I715" s="3">
        <v>2.0779999999999998</v>
      </c>
      <c r="J715" s="3">
        <v>2.5150000000000001</v>
      </c>
      <c r="K715">
        <f t="shared" si="33"/>
        <v>5.6862680877672318</v>
      </c>
      <c r="L715" s="3" t="s">
        <v>32</v>
      </c>
      <c r="M715" t="s">
        <v>25</v>
      </c>
      <c r="N715" s="3" t="s">
        <v>26</v>
      </c>
      <c r="O715" t="str">
        <f t="shared" si="34"/>
        <v>CG_D20_T1_K10.jpg</v>
      </c>
      <c r="Q715" s="2" t="s">
        <v>764</v>
      </c>
      <c r="T715" s="3" t="s">
        <v>807</v>
      </c>
      <c r="U715" t="str">
        <f>IF(H715&gt;0,IF(L715="live",H715*0.84,H715),"")</f>
        <v/>
      </c>
      <c r="V715" t="str">
        <f>IF(H715&gt;0,IF(L715="live",H715*0.87,H715),"")</f>
        <v/>
      </c>
      <c r="W715" s="3" t="s">
        <v>801</v>
      </c>
      <c r="Y715" t="s">
        <v>827</v>
      </c>
      <c r="Z715" t="s">
        <v>827</v>
      </c>
      <c r="AA715" t="s">
        <v>826</v>
      </c>
      <c r="AB715" t="str">
        <f t="shared" si="35"/>
        <v>remove</v>
      </c>
    </row>
    <row r="716" spans="1:32" x14ac:dyDescent="0.2">
      <c r="A716" s="10"/>
      <c r="B716" s="10" t="s">
        <v>21</v>
      </c>
      <c r="C716" s="10">
        <v>20</v>
      </c>
      <c r="D716" s="10" t="s">
        <v>22</v>
      </c>
      <c r="E716" s="10" t="s">
        <v>75</v>
      </c>
      <c r="F716" s="10">
        <v>5</v>
      </c>
      <c r="G716" s="10">
        <v>5</v>
      </c>
      <c r="H716" s="10"/>
      <c r="I716" s="10">
        <v>2.0779999999999998</v>
      </c>
      <c r="J716" s="10">
        <v>2.5150000000000001</v>
      </c>
      <c r="K716">
        <f t="shared" si="33"/>
        <v>5.6862680877672318</v>
      </c>
      <c r="L716" s="10" t="s">
        <v>32</v>
      </c>
      <c r="M716" t="s">
        <v>25</v>
      </c>
      <c r="N716" s="10" t="s">
        <v>26</v>
      </c>
      <c r="O716" s="10" t="str">
        <f t="shared" si="34"/>
        <v>CG_D20_T1_K10.jpg</v>
      </c>
      <c r="P716" s="10"/>
      <c r="Q716" s="2" t="s">
        <v>764</v>
      </c>
      <c r="R716" s="10"/>
      <c r="S716" s="10"/>
      <c r="T716" t="s">
        <v>813</v>
      </c>
      <c r="W716" s="10" t="s">
        <v>801</v>
      </c>
      <c r="Y716" t="s">
        <v>826</v>
      </c>
      <c r="Z716" t="s">
        <v>826</v>
      </c>
      <c r="AA716" t="s">
        <v>826</v>
      </c>
      <c r="AB716" t="str">
        <f t="shared" si="35"/>
        <v/>
      </c>
    </row>
    <row r="717" spans="1:32" x14ac:dyDescent="0.2">
      <c r="B717" s="3" t="s">
        <v>21</v>
      </c>
      <c r="C717" s="3">
        <v>20</v>
      </c>
      <c r="D717" s="3" t="s">
        <v>22</v>
      </c>
      <c r="E717" s="3" t="s">
        <v>75</v>
      </c>
      <c r="F717" s="3">
        <v>6</v>
      </c>
      <c r="G717" s="3">
        <v>6</v>
      </c>
      <c r="H717" s="3"/>
      <c r="I717" s="3">
        <v>1.923</v>
      </c>
      <c r="J717" s="3">
        <v>2.1179999999999999</v>
      </c>
      <c r="K717">
        <f t="shared" si="33"/>
        <v>4.1009339987898299</v>
      </c>
      <c r="L717" s="3" t="s">
        <v>32</v>
      </c>
      <c r="M717" t="s">
        <v>25</v>
      </c>
      <c r="N717" s="3" t="s">
        <v>26</v>
      </c>
      <c r="O717" t="str">
        <f t="shared" si="34"/>
        <v>CG_D20_T1_K10.jpg</v>
      </c>
      <c r="Q717" s="2" t="s">
        <v>764</v>
      </c>
      <c r="T717" s="3" t="s">
        <v>807</v>
      </c>
      <c r="U717" t="str">
        <f>IF(H717&gt;0,IF(L717="live",H717*0.84,H717),"")</f>
        <v/>
      </c>
      <c r="V717" t="str">
        <f>IF(H717&gt;0,IF(L717="live",H717*0.87,H717),"")</f>
        <v/>
      </c>
      <c r="W717" s="3" t="s">
        <v>801</v>
      </c>
      <c r="Y717" t="s">
        <v>827</v>
      </c>
      <c r="Z717" t="s">
        <v>827</v>
      </c>
      <c r="AA717" t="s">
        <v>826</v>
      </c>
      <c r="AB717" t="str">
        <f t="shared" si="35"/>
        <v>remove</v>
      </c>
    </row>
    <row r="718" spans="1:32" x14ac:dyDescent="0.2">
      <c r="A718" s="10"/>
      <c r="B718" s="10" t="s">
        <v>21</v>
      </c>
      <c r="C718" s="10">
        <v>20</v>
      </c>
      <c r="D718" s="10" t="s">
        <v>22</v>
      </c>
      <c r="E718" s="10" t="s">
        <v>75</v>
      </c>
      <c r="F718" s="10">
        <v>6</v>
      </c>
      <c r="G718" s="10">
        <v>6</v>
      </c>
      <c r="H718" s="10"/>
      <c r="I718" s="10">
        <v>1.923</v>
      </c>
      <c r="J718" s="10">
        <v>2.1179999999999999</v>
      </c>
      <c r="K718">
        <f t="shared" si="33"/>
        <v>4.1009339987898299</v>
      </c>
      <c r="L718" s="10" t="s">
        <v>32</v>
      </c>
      <c r="M718" t="s">
        <v>25</v>
      </c>
      <c r="N718" s="10" t="s">
        <v>26</v>
      </c>
      <c r="O718" s="10" t="str">
        <f t="shared" si="34"/>
        <v>CG_D20_T1_K10.jpg</v>
      </c>
      <c r="P718" s="10"/>
      <c r="Q718" s="2" t="s">
        <v>764</v>
      </c>
      <c r="R718" s="10"/>
      <c r="S718" s="10"/>
      <c r="T718" t="s">
        <v>813</v>
      </c>
      <c r="W718" s="10" t="s">
        <v>801</v>
      </c>
      <c r="Y718" t="s">
        <v>826</v>
      </c>
      <c r="Z718" t="s">
        <v>826</v>
      </c>
      <c r="AA718" t="s">
        <v>826</v>
      </c>
      <c r="AB718" t="str">
        <f t="shared" si="35"/>
        <v/>
      </c>
    </row>
    <row r="719" spans="1:32" x14ac:dyDescent="0.2">
      <c r="B719" s="3" t="s">
        <v>21</v>
      </c>
      <c r="C719" s="3">
        <v>20</v>
      </c>
      <c r="D719" s="3" t="s">
        <v>22</v>
      </c>
      <c r="E719" s="3" t="s">
        <v>75</v>
      </c>
      <c r="F719" s="3">
        <v>7</v>
      </c>
      <c r="G719" s="3">
        <v>7</v>
      </c>
      <c r="H719" s="3"/>
      <c r="I719" s="3">
        <v>1.94</v>
      </c>
      <c r="J719" s="3">
        <v>2.1459999999999999</v>
      </c>
      <c r="K719">
        <f t="shared" si="33"/>
        <v>4.2289391190173324</v>
      </c>
      <c r="L719" s="3" t="s">
        <v>32</v>
      </c>
      <c r="M719" t="s">
        <v>25</v>
      </c>
      <c r="N719" s="3" t="s">
        <v>26</v>
      </c>
      <c r="O719" t="str">
        <f t="shared" si="34"/>
        <v>CG_D20_T1_K10.jpg</v>
      </c>
      <c r="Q719" s="2" t="s">
        <v>764</v>
      </c>
      <c r="T719" s="3" t="s">
        <v>807</v>
      </c>
      <c r="U719" t="str">
        <f>IF(H719&gt;0,IF(L719="live",H719*0.84,H719),"")</f>
        <v/>
      </c>
      <c r="V719" t="str">
        <f>IF(H719&gt;0,IF(L719="live",H719*0.87,H719),"")</f>
        <v/>
      </c>
      <c r="W719" s="3" t="s">
        <v>801</v>
      </c>
      <c r="Y719" t="s">
        <v>827</v>
      </c>
      <c r="Z719" t="s">
        <v>827</v>
      </c>
      <c r="AA719" t="s">
        <v>826</v>
      </c>
      <c r="AB719" t="str">
        <f t="shared" si="35"/>
        <v>remove</v>
      </c>
    </row>
    <row r="720" spans="1:32" x14ac:dyDescent="0.2">
      <c r="A720" s="10"/>
      <c r="B720" s="10" t="s">
        <v>21</v>
      </c>
      <c r="C720" s="10">
        <v>20</v>
      </c>
      <c r="D720" s="10" t="s">
        <v>22</v>
      </c>
      <c r="E720" s="10" t="s">
        <v>75</v>
      </c>
      <c r="F720" s="10">
        <v>7</v>
      </c>
      <c r="G720" s="10">
        <v>7</v>
      </c>
      <c r="H720" s="10"/>
      <c r="I720" s="10">
        <v>1.94</v>
      </c>
      <c r="J720" s="10">
        <v>2.1459999999999999</v>
      </c>
      <c r="K720">
        <f t="shared" si="33"/>
        <v>4.2289391190173324</v>
      </c>
      <c r="L720" s="10" t="s">
        <v>32</v>
      </c>
      <c r="M720" t="s">
        <v>25</v>
      </c>
      <c r="N720" s="10" t="s">
        <v>26</v>
      </c>
      <c r="O720" s="10" t="str">
        <f t="shared" si="34"/>
        <v>CG_D20_T1_K10.jpg</v>
      </c>
      <c r="P720" s="10"/>
      <c r="Q720" s="2" t="s">
        <v>764</v>
      </c>
      <c r="R720" s="10"/>
      <c r="S720" s="10"/>
      <c r="T720" t="s">
        <v>813</v>
      </c>
      <c r="W720" s="10" t="s">
        <v>801</v>
      </c>
      <c r="Y720" t="s">
        <v>826</v>
      </c>
      <c r="Z720" t="s">
        <v>826</v>
      </c>
      <c r="AA720" t="s">
        <v>826</v>
      </c>
      <c r="AB720" t="str">
        <f t="shared" si="35"/>
        <v/>
      </c>
    </row>
    <row r="721" spans="1:28" x14ac:dyDescent="0.2">
      <c r="B721" s="3" t="s">
        <v>21</v>
      </c>
      <c r="C721" s="3">
        <v>20</v>
      </c>
      <c r="D721" s="3" t="s">
        <v>22</v>
      </c>
      <c r="E721" s="3" t="s">
        <v>75</v>
      </c>
      <c r="F721" s="3">
        <v>8</v>
      </c>
      <c r="G721" s="3">
        <v>8</v>
      </c>
      <c r="H721" s="3"/>
      <c r="I721" s="3">
        <v>2.194</v>
      </c>
      <c r="J721" s="3">
        <v>2.3090000000000002</v>
      </c>
      <c r="K721">
        <f t="shared" si="33"/>
        <v>5.8196308158905259</v>
      </c>
      <c r="L721" s="3" t="s">
        <v>32</v>
      </c>
      <c r="M721" t="s">
        <v>25</v>
      </c>
      <c r="N721" s="3" t="s">
        <v>26</v>
      </c>
      <c r="O721" t="str">
        <f t="shared" si="34"/>
        <v>CG_D20_T1_K10.jpg</v>
      </c>
      <c r="Q721" s="2" t="s">
        <v>764</v>
      </c>
      <c r="T721" s="3" t="s">
        <v>807</v>
      </c>
      <c r="U721" t="str">
        <f>IF(H721&gt;0,IF(L721="live",H721*0.84,H721),"")</f>
        <v/>
      </c>
      <c r="V721" t="str">
        <f>IF(H721&gt;0,IF(L721="live",H721*0.87,H721),"")</f>
        <v/>
      </c>
      <c r="W721" s="3" t="s">
        <v>801</v>
      </c>
      <c r="Y721" t="s">
        <v>827</v>
      </c>
      <c r="Z721" t="s">
        <v>827</v>
      </c>
      <c r="AA721" t="s">
        <v>826</v>
      </c>
      <c r="AB721" t="str">
        <f t="shared" si="35"/>
        <v>remove</v>
      </c>
    </row>
    <row r="722" spans="1:28" x14ac:dyDescent="0.2">
      <c r="A722" s="10"/>
      <c r="B722" s="10" t="s">
        <v>21</v>
      </c>
      <c r="C722" s="10">
        <v>20</v>
      </c>
      <c r="D722" s="10" t="s">
        <v>22</v>
      </c>
      <c r="E722" s="10" t="s">
        <v>75</v>
      </c>
      <c r="F722" s="10">
        <v>8</v>
      </c>
      <c r="G722" s="10">
        <v>8</v>
      </c>
      <c r="H722" s="10"/>
      <c r="I722" s="10">
        <v>2.194</v>
      </c>
      <c r="J722" s="10">
        <v>2.3090000000000002</v>
      </c>
      <c r="K722">
        <f t="shared" si="33"/>
        <v>5.8196308158905259</v>
      </c>
      <c r="L722" s="10" t="s">
        <v>32</v>
      </c>
      <c r="M722" t="s">
        <v>25</v>
      </c>
      <c r="N722" s="10" t="s">
        <v>26</v>
      </c>
      <c r="O722" s="10" t="str">
        <f t="shared" si="34"/>
        <v>CG_D20_T1_K10.jpg</v>
      </c>
      <c r="P722" s="10"/>
      <c r="Q722" s="2" t="s">
        <v>764</v>
      </c>
      <c r="R722" s="10"/>
      <c r="S722" s="10"/>
      <c r="T722" t="s">
        <v>813</v>
      </c>
      <c r="W722" s="10" t="s">
        <v>801</v>
      </c>
      <c r="Y722" t="s">
        <v>826</v>
      </c>
      <c r="Z722" t="s">
        <v>826</v>
      </c>
      <c r="AA722" t="s">
        <v>826</v>
      </c>
      <c r="AB722" t="str">
        <f t="shared" si="35"/>
        <v/>
      </c>
    </row>
    <row r="723" spans="1:28" x14ac:dyDescent="0.2">
      <c r="B723" s="3" t="s">
        <v>21</v>
      </c>
      <c r="C723" s="3">
        <v>20</v>
      </c>
      <c r="D723" s="3" t="s">
        <v>22</v>
      </c>
      <c r="E723" s="3" t="s">
        <v>75</v>
      </c>
      <c r="F723" s="3">
        <v>9</v>
      </c>
      <c r="G723" s="3">
        <v>9</v>
      </c>
      <c r="H723" s="3"/>
      <c r="I723" s="3">
        <v>2.363</v>
      </c>
      <c r="J723" s="3">
        <v>2.5590000000000002</v>
      </c>
      <c r="K723">
        <f t="shared" si="33"/>
        <v>7.4816258316808151</v>
      </c>
      <c r="L723" s="3" t="s">
        <v>32</v>
      </c>
      <c r="M723" t="s">
        <v>25</v>
      </c>
      <c r="N723" s="3" t="s">
        <v>26</v>
      </c>
      <c r="O723" t="str">
        <f t="shared" si="34"/>
        <v>CG_D20_T1_K10.jpg</v>
      </c>
      <c r="Q723" s="2" t="s">
        <v>764</v>
      </c>
      <c r="T723" s="3" t="s">
        <v>807</v>
      </c>
      <c r="U723" t="str">
        <f>IF(H723&gt;0,IF(L723="live",H723*0.84,H723),"")</f>
        <v/>
      </c>
      <c r="V723" t="str">
        <f>IF(H723&gt;0,IF(L723="live",H723*0.87,H723),"")</f>
        <v/>
      </c>
      <c r="W723" s="3" t="s">
        <v>801</v>
      </c>
      <c r="Y723" t="s">
        <v>827</v>
      </c>
      <c r="Z723" t="s">
        <v>827</v>
      </c>
      <c r="AA723" t="s">
        <v>826</v>
      </c>
      <c r="AB723" t="str">
        <f t="shared" si="35"/>
        <v>remove</v>
      </c>
    </row>
    <row r="724" spans="1:28" x14ac:dyDescent="0.2">
      <c r="A724" s="10"/>
      <c r="B724" s="10" t="s">
        <v>21</v>
      </c>
      <c r="C724" s="10">
        <v>20</v>
      </c>
      <c r="D724" s="10" t="s">
        <v>22</v>
      </c>
      <c r="E724" s="10" t="s">
        <v>75</v>
      </c>
      <c r="F724" s="10">
        <v>9</v>
      </c>
      <c r="G724" s="10">
        <v>9</v>
      </c>
      <c r="H724" s="10"/>
      <c r="I724" s="10">
        <v>2.363</v>
      </c>
      <c r="J724" s="10">
        <v>2.5590000000000002</v>
      </c>
      <c r="K724">
        <f t="shared" si="33"/>
        <v>7.4816258316808151</v>
      </c>
      <c r="L724" s="10" t="s">
        <v>32</v>
      </c>
      <c r="M724" t="s">
        <v>25</v>
      </c>
      <c r="N724" s="10" t="s">
        <v>26</v>
      </c>
      <c r="O724" s="10" t="str">
        <f t="shared" si="34"/>
        <v>CG_D20_T1_K10.jpg</v>
      </c>
      <c r="P724" s="10"/>
      <c r="Q724" s="2" t="s">
        <v>764</v>
      </c>
      <c r="R724" s="10"/>
      <c r="S724" s="10"/>
      <c r="T724" t="s">
        <v>813</v>
      </c>
      <c r="W724" s="10" t="s">
        <v>801</v>
      </c>
      <c r="Y724" t="s">
        <v>826</v>
      </c>
      <c r="Z724" t="s">
        <v>826</v>
      </c>
      <c r="AA724" t="s">
        <v>826</v>
      </c>
      <c r="AB724" t="str">
        <f t="shared" si="35"/>
        <v/>
      </c>
    </row>
    <row r="725" spans="1:28" x14ac:dyDescent="0.2">
      <c r="B725" s="3" t="s">
        <v>21</v>
      </c>
      <c r="C725" s="3">
        <v>20</v>
      </c>
      <c r="D725" s="3" t="s">
        <v>22</v>
      </c>
      <c r="E725" s="3" t="s">
        <v>75</v>
      </c>
      <c r="F725" s="3">
        <v>10</v>
      </c>
      <c r="G725" s="3">
        <v>10</v>
      </c>
      <c r="H725" s="3"/>
      <c r="I725" s="3">
        <v>2.0259999999999998</v>
      </c>
      <c r="J725" s="3">
        <v>2.4750000000000001</v>
      </c>
      <c r="K725">
        <f t="shared" si="33"/>
        <v>5.3192737433714985</v>
      </c>
      <c r="L725" s="3" t="s">
        <v>32</v>
      </c>
      <c r="M725" t="s">
        <v>25</v>
      </c>
      <c r="N725" s="3" t="s">
        <v>26</v>
      </c>
      <c r="O725" t="str">
        <f t="shared" si="34"/>
        <v>CG_D20_T1_K10.jpg</v>
      </c>
      <c r="Q725" s="2" t="s">
        <v>764</v>
      </c>
      <c r="T725" s="3" t="s">
        <v>807</v>
      </c>
      <c r="U725" t="str">
        <f>IF(H725&gt;0,IF(L725="live",H725*0.84,H725),"")</f>
        <v/>
      </c>
      <c r="V725" t="str">
        <f>IF(H725&gt;0,IF(L725="live",H725*0.87,H725),"")</f>
        <v/>
      </c>
      <c r="W725" s="3" t="s">
        <v>804</v>
      </c>
      <c r="Y725" t="s">
        <v>827</v>
      </c>
      <c r="Z725" t="s">
        <v>827</v>
      </c>
      <c r="AA725" t="s">
        <v>826</v>
      </c>
      <c r="AB725" t="str">
        <f t="shared" si="35"/>
        <v>remove</v>
      </c>
    </row>
    <row r="726" spans="1:28" x14ac:dyDescent="0.2">
      <c r="A726" s="10"/>
      <c r="B726" s="10" t="s">
        <v>21</v>
      </c>
      <c r="C726" s="10">
        <v>20</v>
      </c>
      <c r="D726" s="10" t="s">
        <v>22</v>
      </c>
      <c r="E726" s="10" t="s">
        <v>75</v>
      </c>
      <c r="F726" s="10">
        <v>10</v>
      </c>
      <c r="G726" s="10">
        <v>10</v>
      </c>
      <c r="H726" s="10"/>
      <c r="I726" s="10">
        <v>2.0259999999999998</v>
      </c>
      <c r="J726" s="10">
        <v>2.4750000000000001</v>
      </c>
      <c r="K726">
        <f t="shared" si="33"/>
        <v>5.3192737433714985</v>
      </c>
      <c r="L726" s="10" t="s">
        <v>32</v>
      </c>
      <c r="M726" t="s">
        <v>25</v>
      </c>
      <c r="N726" s="10" t="s">
        <v>26</v>
      </c>
      <c r="O726" s="10" t="str">
        <f t="shared" si="34"/>
        <v>CG_D20_T1_K10.jpg</v>
      </c>
      <c r="P726" s="10"/>
      <c r="Q726" s="2" t="s">
        <v>764</v>
      </c>
      <c r="R726" s="10"/>
      <c r="S726" s="10"/>
      <c r="T726" t="s">
        <v>813</v>
      </c>
      <c r="W726" s="10" t="s">
        <v>804</v>
      </c>
      <c r="Y726" t="s">
        <v>826</v>
      </c>
      <c r="Z726" t="s">
        <v>826</v>
      </c>
      <c r="AA726" t="s">
        <v>826</v>
      </c>
      <c r="AB726" t="str">
        <f t="shared" si="35"/>
        <v/>
      </c>
    </row>
    <row r="727" spans="1:28" x14ac:dyDescent="0.2">
      <c r="B727" s="3" t="s">
        <v>21</v>
      </c>
      <c r="C727" s="3">
        <v>20</v>
      </c>
      <c r="D727" s="3" t="s">
        <v>22</v>
      </c>
      <c r="E727" s="3" t="s">
        <v>78</v>
      </c>
      <c r="F727" s="3">
        <v>1</v>
      </c>
      <c r="G727" s="3">
        <v>1</v>
      </c>
      <c r="H727" s="3"/>
      <c r="I727" s="3">
        <v>2.2410000000000001</v>
      </c>
      <c r="J727" s="3">
        <v>2.6219999999999999</v>
      </c>
      <c r="K727">
        <f t="shared" si="33"/>
        <v>6.8946885991212303</v>
      </c>
      <c r="L727" s="3" t="s">
        <v>32</v>
      </c>
      <c r="M727" t="s">
        <v>25</v>
      </c>
      <c r="N727" s="3" t="s">
        <v>26</v>
      </c>
      <c r="O727" t="str">
        <f t="shared" si="34"/>
        <v>CG_D20_T1_K11.jpg</v>
      </c>
      <c r="Q727" s="2" t="s">
        <v>764</v>
      </c>
      <c r="T727" s="3" t="s">
        <v>807</v>
      </c>
      <c r="U727" t="str">
        <f>IF(H727&gt;0,IF(L727="live",H727*0.84,H727),"")</f>
        <v/>
      </c>
      <c r="V727" t="str">
        <f>IF(H727&gt;0,IF(L727="live",H727*0.87,H727),"")</f>
        <v/>
      </c>
      <c r="W727" s="3" t="s">
        <v>801</v>
      </c>
      <c r="Y727" t="s">
        <v>827</v>
      </c>
      <c r="Z727" t="s">
        <v>827</v>
      </c>
      <c r="AA727" t="s">
        <v>826</v>
      </c>
      <c r="AB727" t="str">
        <f t="shared" si="35"/>
        <v>remove</v>
      </c>
    </row>
    <row r="728" spans="1:28" x14ac:dyDescent="0.2">
      <c r="A728" s="10"/>
      <c r="B728" s="10" t="s">
        <v>21</v>
      </c>
      <c r="C728" s="10">
        <v>20</v>
      </c>
      <c r="D728" s="10" t="s">
        <v>22</v>
      </c>
      <c r="E728" s="10" t="s">
        <v>78</v>
      </c>
      <c r="F728" s="10">
        <v>1</v>
      </c>
      <c r="G728" s="10">
        <v>1</v>
      </c>
      <c r="H728" s="10"/>
      <c r="I728" s="10">
        <v>2.2410000000000001</v>
      </c>
      <c r="J728" s="10">
        <v>2.6219999999999999</v>
      </c>
      <c r="K728">
        <f t="shared" si="33"/>
        <v>6.8946885991212303</v>
      </c>
      <c r="L728" s="10" t="s">
        <v>32</v>
      </c>
      <c r="M728" t="s">
        <v>25</v>
      </c>
      <c r="N728" s="10" t="s">
        <v>26</v>
      </c>
      <c r="O728" s="10" t="str">
        <f t="shared" si="34"/>
        <v>CG_D20_T1_K11.jpg</v>
      </c>
      <c r="P728" s="10"/>
      <c r="Q728" s="2" t="s">
        <v>764</v>
      </c>
      <c r="R728" s="10"/>
      <c r="S728" s="10"/>
      <c r="T728" t="s">
        <v>813</v>
      </c>
      <c r="W728" s="10" t="s">
        <v>801</v>
      </c>
      <c r="Y728" t="s">
        <v>826</v>
      </c>
      <c r="Z728" t="s">
        <v>826</v>
      </c>
      <c r="AA728" t="s">
        <v>826</v>
      </c>
      <c r="AB728" t="str">
        <f t="shared" si="35"/>
        <v/>
      </c>
    </row>
    <row r="729" spans="1:28" x14ac:dyDescent="0.2">
      <c r="B729" s="3" t="s">
        <v>21</v>
      </c>
      <c r="C729" s="3">
        <v>20</v>
      </c>
      <c r="D729" s="3" t="s">
        <v>22</v>
      </c>
      <c r="E729" s="3" t="s">
        <v>78</v>
      </c>
      <c r="F729" s="3">
        <v>2</v>
      </c>
      <c r="G729" s="3">
        <v>2</v>
      </c>
      <c r="H729" s="3"/>
      <c r="I729" s="3">
        <v>2.2050000000000001</v>
      </c>
      <c r="J729" s="3">
        <v>2.4660000000000002</v>
      </c>
      <c r="K729">
        <f t="shared" si="33"/>
        <v>6.2778150282172493</v>
      </c>
      <c r="L729" s="3" t="s">
        <v>32</v>
      </c>
      <c r="M729" t="s">
        <v>25</v>
      </c>
      <c r="N729" s="3" t="s">
        <v>26</v>
      </c>
      <c r="O729" t="str">
        <f t="shared" si="34"/>
        <v>CG_D20_T1_K11.jpg</v>
      </c>
      <c r="Q729" s="2" t="s">
        <v>764</v>
      </c>
      <c r="T729" s="3" t="s">
        <v>807</v>
      </c>
      <c r="U729" t="str">
        <f>IF(H729&gt;0,IF(L729="live",H729*0.84,H729),"")</f>
        <v/>
      </c>
      <c r="V729" t="str">
        <f>IF(H729&gt;0,IF(L729="live",H729*0.87,H729),"")</f>
        <v/>
      </c>
      <c r="W729" s="3" t="s">
        <v>801</v>
      </c>
      <c r="Y729" t="s">
        <v>827</v>
      </c>
      <c r="Z729" t="s">
        <v>827</v>
      </c>
      <c r="AA729" t="s">
        <v>826</v>
      </c>
      <c r="AB729" t="str">
        <f t="shared" si="35"/>
        <v>remove</v>
      </c>
    </row>
    <row r="730" spans="1:28" x14ac:dyDescent="0.2">
      <c r="A730" s="10"/>
      <c r="B730" s="10" t="s">
        <v>21</v>
      </c>
      <c r="C730" s="10">
        <v>20</v>
      </c>
      <c r="D730" s="10" t="s">
        <v>22</v>
      </c>
      <c r="E730" s="10" t="s">
        <v>78</v>
      </c>
      <c r="F730" s="10">
        <v>2</v>
      </c>
      <c r="G730" s="10">
        <v>2</v>
      </c>
      <c r="H730" s="10"/>
      <c r="I730" s="10">
        <v>2.2050000000000001</v>
      </c>
      <c r="J730" s="10">
        <v>2.4660000000000002</v>
      </c>
      <c r="K730">
        <f t="shared" si="33"/>
        <v>6.2778150282172493</v>
      </c>
      <c r="L730" s="10" t="s">
        <v>32</v>
      </c>
      <c r="M730" t="s">
        <v>25</v>
      </c>
      <c r="N730" s="10" t="s">
        <v>26</v>
      </c>
      <c r="O730" s="10" t="str">
        <f t="shared" si="34"/>
        <v>CG_D20_T1_K11.jpg</v>
      </c>
      <c r="P730" s="10"/>
      <c r="Q730" s="2" t="s">
        <v>764</v>
      </c>
      <c r="R730" s="10"/>
      <c r="S730" s="10"/>
      <c r="T730" t="s">
        <v>813</v>
      </c>
      <c r="W730" s="10" t="s">
        <v>801</v>
      </c>
      <c r="Y730" t="s">
        <v>826</v>
      </c>
      <c r="Z730" t="s">
        <v>826</v>
      </c>
      <c r="AA730" t="s">
        <v>826</v>
      </c>
      <c r="AB730" t="str">
        <f t="shared" si="35"/>
        <v/>
      </c>
    </row>
    <row r="731" spans="1:28" x14ac:dyDescent="0.2">
      <c r="B731" s="3" t="s">
        <v>21</v>
      </c>
      <c r="C731" s="3">
        <v>20</v>
      </c>
      <c r="D731" s="3" t="s">
        <v>22</v>
      </c>
      <c r="E731" s="3" t="s">
        <v>78</v>
      </c>
      <c r="F731" s="3">
        <v>3</v>
      </c>
      <c r="G731" s="3">
        <v>3</v>
      </c>
      <c r="H731" s="3"/>
      <c r="I731" s="3">
        <v>2.581</v>
      </c>
      <c r="J731" s="3">
        <v>2.8439999999999999</v>
      </c>
      <c r="K731">
        <f t="shared" si="33"/>
        <v>9.9198214820232593</v>
      </c>
      <c r="L731" s="3" t="s">
        <v>32</v>
      </c>
      <c r="M731" t="s">
        <v>25</v>
      </c>
      <c r="N731" s="3" t="s">
        <v>26</v>
      </c>
      <c r="O731" t="str">
        <f t="shared" si="34"/>
        <v>CG_D20_T1_K11.jpg</v>
      </c>
      <c r="Q731" s="2" t="s">
        <v>764</v>
      </c>
      <c r="T731" s="3" t="s">
        <v>807</v>
      </c>
      <c r="U731" t="str">
        <f>IF(H731&gt;0,IF(L731="live",H731*0.84,H731),"")</f>
        <v/>
      </c>
      <c r="V731" t="str">
        <f>IF(H731&gt;0,IF(L731="live",H731*0.87,H731),"")</f>
        <v/>
      </c>
      <c r="W731" s="3" t="s">
        <v>801</v>
      </c>
      <c r="Y731" t="s">
        <v>827</v>
      </c>
      <c r="Z731" t="s">
        <v>827</v>
      </c>
      <c r="AA731" t="s">
        <v>826</v>
      </c>
      <c r="AB731" t="str">
        <f t="shared" si="35"/>
        <v>remove</v>
      </c>
    </row>
    <row r="732" spans="1:28" x14ac:dyDescent="0.2">
      <c r="A732" s="10"/>
      <c r="B732" s="10" t="s">
        <v>21</v>
      </c>
      <c r="C732" s="10">
        <v>20</v>
      </c>
      <c r="D732" s="10" t="s">
        <v>22</v>
      </c>
      <c r="E732" s="10" t="s">
        <v>78</v>
      </c>
      <c r="F732" s="10">
        <v>3</v>
      </c>
      <c r="G732" s="10">
        <v>3</v>
      </c>
      <c r="H732" s="10"/>
      <c r="I732" s="10">
        <v>2.581</v>
      </c>
      <c r="J732" s="10">
        <v>2.8439999999999999</v>
      </c>
      <c r="K732">
        <f t="shared" si="33"/>
        <v>9.9198214820232593</v>
      </c>
      <c r="L732" s="10" t="s">
        <v>32</v>
      </c>
      <c r="M732" t="s">
        <v>25</v>
      </c>
      <c r="N732" s="10" t="s">
        <v>26</v>
      </c>
      <c r="O732" s="10" t="str">
        <f t="shared" si="34"/>
        <v>CG_D20_T1_K11.jpg</v>
      </c>
      <c r="P732" s="10"/>
      <c r="Q732" s="2" t="s">
        <v>764</v>
      </c>
      <c r="R732" s="10"/>
      <c r="S732" s="10"/>
      <c r="T732" t="s">
        <v>813</v>
      </c>
      <c r="W732" s="10" t="s">
        <v>801</v>
      </c>
      <c r="Y732" t="s">
        <v>826</v>
      </c>
      <c r="Z732" t="s">
        <v>826</v>
      </c>
      <c r="AA732" t="s">
        <v>826</v>
      </c>
      <c r="AB732" t="str">
        <f t="shared" si="35"/>
        <v/>
      </c>
    </row>
    <row r="733" spans="1:28" x14ac:dyDescent="0.2">
      <c r="B733" s="3" t="s">
        <v>21</v>
      </c>
      <c r="C733" s="3">
        <v>20</v>
      </c>
      <c r="D733" s="3" t="s">
        <v>22</v>
      </c>
      <c r="E733" s="3" t="s">
        <v>78</v>
      </c>
      <c r="F733" s="3">
        <v>4</v>
      </c>
      <c r="G733" s="3">
        <v>4</v>
      </c>
      <c r="H733" s="3"/>
      <c r="I733" s="3">
        <v>2.532</v>
      </c>
      <c r="J733" s="3">
        <v>2.6</v>
      </c>
      <c r="K733">
        <f t="shared" si="33"/>
        <v>8.7276838515359998</v>
      </c>
      <c r="L733" s="3" t="s">
        <v>32</v>
      </c>
      <c r="M733" t="s">
        <v>25</v>
      </c>
      <c r="N733" s="3" t="s">
        <v>26</v>
      </c>
      <c r="O733" t="str">
        <f t="shared" si="34"/>
        <v>CG_D20_T1_K11.jpg</v>
      </c>
      <c r="Q733" s="2" t="s">
        <v>764</v>
      </c>
      <c r="T733" s="3" t="s">
        <v>807</v>
      </c>
      <c r="U733" t="str">
        <f>IF(H733&gt;0,IF(L733="live",H733*0.84,H733),"")</f>
        <v/>
      </c>
      <c r="V733" t="str">
        <f>IF(H733&gt;0,IF(L733="live",H733*0.87,H733),"")</f>
        <v/>
      </c>
      <c r="W733" s="3" t="s">
        <v>801</v>
      </c>
      <c r="Y733" t="s">
        <v>827</v>
      </c>
      <c r="Z733" t="s">
        <v>827</v>
      </c>
      <c r="AA733" t="s">
        <v>826</v>
      </c>
      <c r="AB733" t="str">
        <f t="shared" si="35"/>
        <v>remove</v>
      </c>
    </row>
    <row r="734" spans="1:28" x14ac:dyDescent="0.2">
      <c r="A734" s="10"/>
      <c r="B734" s="10" t="s">
        <v>21</v>
      </c>
      <c r="C734" s="10">
        <v>20</v>
      </c>
      <c r="D734" s="10" t="s">
        <v>22</v>
      </c>
      <c r="E734" s="10" t="s">
        <v>78</v>
      </c>
      <c r="F734" s="10">
        <v>4</v>
      </c>
      <c r="G734" s="10">
        <v>4</v>
      </c>
      <c r="H734" s="10"/>
      <c r="I734" s="10">
        <v>2.532</v>
      </c>
      <c r="J734" s="10">
        <v>2.6</v>
      </c>
      <c r="K734">
        <f t="shared" si="33"/>
        <v>8.7276838515359998</v>
      </c>
      <c r="L734" s="10" t="s">
        <v>32</v>
      </c>
      <c r="M734" t="s">
        <v>25</v>
      </c>
      <c r="N734" s="10" t="s">
        <v>26</v>
      </c>
      <c r="O734" s="10" t="str">
        <f t="shared" si="34"/>
        <v>CG_D20_T1_K11.jpg</v>
      </c>
      <c r="P734" s="10"/>
      <c r="Q734" s="2" t="s">
        <v>764</v>
      </c>
      <c r="R734" s="10"/>
      <c r="S734" s="10"/>
      <c r="T734" t="s">
        <v>813</v>
      </c>
      <c r="W734" s="10" t="s">
        <v>801</v>
      </c>
      <c r="Y734" t="s">
        <v>826</v>
      </c>
      <c r="Z734" t="s">
        <v>826</v>
      </c>
      <c r="AA734" t="s">
        <v>826</v>
      </c>
      <c r="AB734" t="str">
        <f t="shared" si="35"/>
        <v/>
      </c>
    </row>
    <row r="735" spans="1:28" x14ac:dyDescent="0.2">
      <c r="B735" s="3" t="s">
        <v>21</v>
      </c>
      <c r="C735" s="3">
        <v>20</v>
      </c>
      <c r="D735" s="3" t="s">
        <v>22</v>
      </c>
      <c r="E735" s="3" t="s">
        <v>78</v>
      </c>
      <c r="F735" s="3">
        <v>5</v>
      </c>
      <c r="G735" s="3">
        <v>5</v>
      </c>
      <c r="H735" s="3"/>
      <c r="I735" s="3">
        <v>2.1739999999999999</v>
      </c>
      <c r="J735" s="3">
        <v>2.3740000000000001</v>
      </c>
      <c r="K735">
        <f t="shared" si="33"/>
        <v>5.8748671413876918</v>
      </c>
      <c r="L735" s="3" t="s">
        <v>32</v>
      </c>
      <c r="M735" t="s">
        <v>25</v>
      </c>
      <c r="N735" s="3" t="s">
        <v>26</v>
      </c>
      <c r="O735" t="str">
        <f t="shared" si="34"/>
        <v>CG_D20_T1_K11.jpg</v>
      </c>
      <c r="Q735" s="2" t="s">
        <v>764</v>
      </c>
      <c r="T735" s="3" t="s">
        <v>807</v>
      </c>
      <c r="U735" t="str">
        <f>IF(H735&gt;0,IF(L735="live",H735*0.84,H735),"")</f>
        <v/>
      </c>
      <c r="V735" t="str">
        <f>IF(H735&gt;0,IF(L735="live",H735*0.87,H735),"")</f>
        <v/>
      </c>
      <c r="W735" s="3" t="s">
        <v>801</v>
      </c>
      <c r="Y735" t="s">
        <v>827</v>
      </c>
      <c r="Z735" t="s">
        <v>827</v>
      </c>
      <c r="AA735" t="s">
        <v>826</v>
      </c>
      <c r="AB735" t="str">
        <f t="shared" si="35"/>
        <v>remove</v>
      </c>
    </row>
    <row r="736" spans="1:28" x14ac:dyDescent="0.2">
      <c r="A736" s="10"/>
      <c r="B736" s="10" t="s">
        <v>21</v>
      </c>
      <c r="C736" s="10">
        <v>20</v>
      </c>
      <c r="D736" s="10" t="s">
        <v>22</v>
      </c>
      <c r="E736" s="10" t="s">
        <v>78</v>
      </c>
      <c r="F736" s="10">
        <v>5</v>
      </c>
      <c r="G736" s="10">
        <v>5</v>
      </c>
      <c r="H736" s="10"/>
      <c r="I736" s="10">
        <v>2.1739999999999999</v>
      </c>
      <c r="J736" s="10">
        <v>2.3740000000000001</v>
      </c>
      <c r="K736">
        <f t="shared" si="33"/>
        <v>5.8748671413876918</v>
      </c>
      <c r="L736" s="10" t="s">
        <v>32</v>
      </c>
      <c r="M736" t="s">
        <v>25</v>
      </c>
      <c r="N736" s="10" t="s">
        <v>26</v>
      </c>
      <c r="O736" s="10" t="str">
        <f t="shared" si="34"/>
        <v>CG_D20_T1_K11.jpg</v>
      </c>
      <c r="P736" s="10"/>
      <c r="Q736" s="2" t="s">
        <v>764</v>
      </c>
      <c r="R736" s="10"/>
      <c r="S736" s="10"/>
      <c r="T736" t="s">
        <v>813</v>
      </c>
      <c r="W736" s="10" t="s">
        <v>801</v>
      </c>
      <c r="Y736" t="s">
        <v>826</v>
      </c>
      <c r="Z736" t="s">
        <v>826</v>
      </c>
      <c r="AA736" t="s">
        <v>826</v>
      </c>
      <c r="AB736" t="str">
        <f t="shared" si="35"/>
        <v/>
      </c>
    </row>
    <row r="737" spans="1:28" x14ac:dyDescent="0.2">
      <c r="B737" s="3" t="s">
        <v>21</v>
      </c>
      <c r="C737" s="3">
        <v>20</v>
      </c>
      <c r="D737" s="3" t="s">
        <v>22</v>
      </c>
      <c r="E737" s="3" t="s">
        <v>78</v>
      </c>
      <c r="F737" s="3">
        <v>6</v>
      </c>
      <c r="G737" s="3">
        <v>6</v>
      </c>
      <c r="H737" s="3"/>
      <c r="I737" s="3">
        <v>2.1709999999999998</v>
      </c>
      <c r="J737" s="3">
        <v>2.5390000000000001</v>
      </c>
      <c r="K737">
        <f t="shared" si="33"/>
        <v>6.2658587906515661</v>
      </c>
      <c r="L737" s="3" t="s">
        <v>32</v>
      </c>
      <c r="M737" t="s">
        <v>25</v>
      </c>
      <c r="N737" s="3" t="s">
        <v>26</v>
      </c>
      <c r="O737" t="str">
        <f t="shared" si="34"/>
        <v>CG_D20_T1_K11.jpg</v>
      </c>
      <c r="Q737" s="2" t="s">
        <v>764</v>
      </c>
      <c r="T737" s="3" t="s">
        <v>807</v>
      </c>
      <c r="U737" t="str">
        <f>IF(H737&gt;0,IF(L737="live",H737*0.84,H737),"")</f>
        <v/>
      </c>
      <c r="V737" t="str">
        <f>IF(H737&gt;0,IF(L737="live",H737*0.87,H737),"")</f>
        <v/>
      </c>
      <c r="W737" s="3" t="s">
        <v>801</v>
      </c>
      <c r="Y737" t="s">
        <v>827</v>
      </c>
      <c r="Z737" t="s">
        <v>827</v>
      </c>
      <c r="AA737" t="s">
        <v>826</v>
      </c>
      <c r="AB737" t="str">
        <f t="shared" si="35"/>
        <v>remove</v>
      </c>
    </row>
    <row r="738" spans="1:28" x14ac:dyDescent="0.2">
      <c r="A738" s="10"/>
      <c r="B738" s="10" t="s">
        <v>21</v>
      </c>
      <c r="C738" s="10">
        <v>20</v>
      </c>
      <c r="D738" s="10" t="s">
        <v>22</v>
      </c>
      <c r="E738" s="10" t="s">
        <v>78</v>
      </c>
      <c r="F738" s="10">
        <v>6</v>
      </c>
      <c r="G738" s="10">
        <v>6</v>
      </c>
      <c r="H738" s="10"/>
      <c r="I738" s="10">
        <v>2.1709999999999998</v>
      </c>
      <c r="J738" s="10">
        <v>2.5390000000000001</v>
      </c>
      <c r="K738">
        <f t="shared" si="33"/>
        <v>6.2658587906515661</v>
      </c>
      <c r="L738" s="10" t="s">
        <v>32</v>
      </c>
      <c r="M738" t="s">
        <v>25</v>
      </c>
      <c r="N738" s="10" t="s">
        <v>26</v>
      </c>
      <c r="O738" s="10" t="str">
        <f t="shared" si="34"/>
        <v>CG_D20_T1_K11.jpg</v>
      </c>
      <c r="P738" s="10"/>
      <c r="Q738" s="2" t="s">
        <v>764</v>
      </c>
      <c r="R738" s="10"/>
      <c r="S738" s="10"/>
      <c r="T738" t="s">
        <v>813</v>
      </c>
      <c r="W738" s="10" t="s">
        <v>801</v>
      </c>
      <c r="Y738" t="s">
        <v>826</v>
      </c>
      <c r="Z738" t="s">
        <v>826</v>
      </c>
      <c r="AA738" t="s">
        <v>826</v>
      </c>
      <c r="AB738" t="str">
        <f t="shared" si="35"/>
        <v/>
      </c>
    </row>
    <row r="739" spans="1:28" x14ac:dyDescent="0.2">
      <c r="B739" s="3" t="s">
        <v>21</v>
      </c>
      <c r="C739" s="3">
        <v>20</v>
      </c>
      <c r="D739" s="3" t="s">
        <v>22</v>
      </c>
      <c r="E739" s="3" t="s">
        <v>78</v>
      </c>
      <c r="F739" s="3">
        <v>7</v>
      </c>
      <c r="G739" s="3">
        <v>7</v>
      </c>
      <c r="H739" s="3"/>
      <c r="I739" s="3">
        <v>2.2160000000000002</v>
      </c>
      <c r="J739" s="3">
        <v>2.351</v>
      </c>
      <c r="K739">
        <f t="shared" si="33"/>
        <v>6.0449177596545072</v>
      </c>
      <c r="L739" s="3" t="s">
        <v>32</v>
      </c>
      <c r="M739" t="s">
        <v>25</v>
      </c>
      <c r="N739" s="3" t="s">
        <v>26</v>
      </c>
      <c r="O739" t="str">
        <f t="shared" si="34"/>
        <v>CG_D20_T1_K11.jpg</v>
      </c>
      <c r="Q739" s="2" t="s">
        <v>764</v>
      </c>
      <c r="T739" s="3" t="s">
        <v>807</v>
      </c>
      <c r="U739" t="str">
        <f>IF(H739&gt;0,IF(L739="live",H739*0.84,H739),"")</f>
        <v/>
      </c>
      <c r="V739" t="str">
        <f>IF(H739&gt;0,IF(L739="live",H739*0.87,H739),"")</f>
        <v/>
      </c>
      <c r="W739" s="3" t="s">
        <v>801</v>
      </c>
      <c r="Y739" t="s">
        <v>827</v>
      </c>
      <c r="Z739" t="s">
        <v>827</v>
      </c>
      <c r="AA739" t="s">
        <v>826</v>
      </c>
      <c r="AB739" t="str">
        <f t="shared" si="35"/>
        <v>remove</v>
      </c>
    </row>
    <row r="740" spans="1:28" x14ac:dyDescent="0.2">
      <c r="A740" s="10"/>
      <c r="B740" s="10" t="s">
        <v>21</v>
      </c>
      <c r="C740" s="10">
        <v>20</v>
      </c>
      <c r="D740" s="10" t="s">
        <v>22</v>
      </c>
      <c r="E740" s="10" t="s">
        <v>78</v>
      </c>
      <c r="F740" s="10">
        <v>7</v>
      </c>
      <c r="G740" s="10">
        <v>7</v>
      </c>
      <c r="H740" s="10"/>
      <c r="I740" s="10">
        <v>2.2160000000000002</v>
      </c>
      <c r="J740" s="10">
        <v>2.351</v>
      </c>
      <c r="K740">
        <f t="shared" si="33"/>
        <v>6.0449177596545072</v>
      </c>
      <c r="L740" s="10" t="s">
        <v>32</v>
      </c>
      <c r="M740" t="s">
        <v>25</v>
      </c>
      <c r="N740" s="10" t="s">
        <v>26</v>
      </c>
      <c r="O740" s="10" t="str">
        <f t="shared" si="34"/>
        <v>CG_D20_T1_K11.jpg</v>
      </c>
      <c r="P740" s="10"/>
      <c r="Q740" s="2" t="s">
        <v>764</v>
      </c>
      <c r="R740" s="10"/>
      <c r="S740" s="10"/>
      <c r="T740" t="s">
        <v>813</v>
      </c>
      <c r="W740" s="10" t="s">
        <v>801</v>
      </c>
      <c r="Y740" t="s">
        <v>826</v>
      </c>
      <c r="Z740" t="s">
        <v>826</v>
      </c>
      <c r="AA740" t="s">
        <v>826</v>
      </c>
      <c r="AB740" t="str">
        <f t="shared" si="35"/>
        <v/>
      </c>
    </row>
    <row r="741" spans="1:28" x14ac:dyDescent="0.2">
      <c r="B741" s="3" t="s">
        <v>21</v>
      </c>
      <c r="C741" s="3">
        <v>20</v>
      </c>
      <c r="D741" s="3" t="s">
        <v>22</v>
      </c>
      <c r="E741" s="3" t="s">
        <v>78</v>
      </c>
      <c r="F741" s="3">
        <v>8</v>
      </c>
      <c r="G741" s="3">
        <v>8</v>
      </c>
      <c r="H741" s="3"/>
      <c r="I741" s="3">
        <v>2.1389999999999998</v>
      </c>
      <c r="J741" s="3">
        <v>2.5139999999999998</v>
      </c>
      <c r="K741">
        <f t="shared" si="33"/>
        <v>6.0226149514634075</v>
      </c>
      <c r="L741" s="3" t="s">
        <v>32</v>
      </c>
      <c r="M741" t="s">
        <v>25</v>
      </c>
      <c r="N741" s="3" t="s">
        <v>26</v>
      </c>
      <c r="O741" t="str">
        <f t="shared" si="34"/>
        <v>CG_D20_T1_K11.jpg</v>
      </c>
      <c r="Q741" s="2" t="s">
        <v>764</v>
      </c>
      <c r="T741" s="3" t="s">
        <v>807</v>
      </c>
      <c r="U741" t="str">
        <f>IF(H741&gt;0,IF(L741="live",H741*0.84,H741),"")</f>
        <v/>
      </c>
      <c r="V741" t="str">
        <f>IF(H741&gt;0,IF(L741="live",H741*0.87,H741),"")</f>
        <v/>
      </c>
      <c r="W741" s="3" t="s">
        <v>801</v>
      </c>
      <c r="Y741" t="s">
        <v>827</v>
      </c>
      <c r="Z741" t="s">
        <v>827</v>
      </c>
      <c r="AA741" t="s">
        <v>826</v>
      </c>
      <c r="AB741" t="str">
        <f t="shared" si="35"/>
        <v>remove</v>
      </c>
    </row>
    <row r="742" spans="1:28" x14ac:dyDescent="0.2">
      <c r="A742" s="10"/>
      <c r="B742" s="10" t="s">
        <v>21</v>
      </c>
      <c r="C742" s="10">
        <v>20</v>
      </c>
      <c r="D742" s="10" t="s">
        <v>22</v>
      </c>
      <c r="E742" s="10" t="s">
        <v>78</v>
      </c>
      <c r="F742" s="10">
        <v>8</v>
      </c>
      <c r="G742" s="10">
        <v>8</v>
      </c>
      <c r="H742" s="10"/>
      <c r="I742" s="10">
        <v>2.1389999999999998</v>
      </c>
      <c r="J742" s="10">
        <v>2.5139999999999998</v>
      </c>
      <c r="K742">
        <f t="shared" si="33"/>
        <v>6.0226149514634075</v>
      </c>
      <c r="L742" s="10" t="s">
        <v>32</v>
      </c>
      <c r="M742" t="s">
        <v>25</v>
      </c>
      <c r="N742" s="10" t="s">
        <v>26</v>
      </c>
      <c r="O742" s="10" t="str">
        <f t="shared" si="34"/>
        <v>CG_D20_T1_K11.jpg</v>
      </c>
      <c r="P742" s="10"/>
      <c r="Q742" s="2" t="s">
        <v>764</v>
      </c>
      <c r="R742" s="10"/>
      <c r="S742" s="10"/>
      <c r="T742" t="s">
        <v>813</v>
      </c>
      <c r="W742" s="10" t="s">
        <v>801</v>
      </c>
      <c r="Y742" t="s">
        <v>826</v>
      </c>
      <c r="Z742" t="s">
        <v>826</v>
      </c>
      <c r="AA742" t="s">
        <v>826</v>
      </c>
      <c r="AB742" t="str">
        <f t="shared" si="35"/>
        <v/>
      </c>
    </row>
    <row r="743" spans="1:28" x14ac:dyDescent="0.2">
      <c r="B743" s="3" t="s">
        <v>21</v>
      </c>
      <c r="C743" s="3">
        <v>20</v>
      </c>
      <c r="D743" s="3" t="s">
        <v>22</v>
      </c>
      <c r="E743" s="3" t="s">
        <v>78</v>
      </c>
      <c r="F743" s="3">
        <v>9</v>
      </c>
      <c r="G743" s="3">
        <v>9</v>
      </c>
      <c r="H743" s="3"/>
      <c r="I743" s="3">
        <v>1.93</v>
      </c>
      <c r="J743" s="3">
        <v>2.5289999999999999</v>
      </c>
      <c r="K743">
        <f t="shared" si="33"/>
        <v>4.9324387711064999</v>
      </c>
      <c r="L743" s="3" t="s">
        <v>32</v>
      </c>
      <c r="M743" t="s">
        <v>25</v>
      </c>
      <c r="N743" s="3" t="s">
        <v>26</v>
      </c>
      <c r="O743" t="str">
        <f t="shared" si="34"/>
        <v>CG_D20_T1_K11.jpg</v>
      </c>
      <c r="Q743" s="2" t="s">
        <v>764</v>
      </c>
      <c r="T743" s="3" t="s">
        <v>807</v>
      </c>
      <c r="U743" t="str">
        <f>IF(H743&gt;0,IF(L743="live",H743*0.84,H743),"")</f>
        <v/>
      </c>
      <c r="V743" t="str">
        <f>IF(H743&gt;0,IF(L743="live",H743*0.87,H743),"")</f>
        <v/>
      </c>
      <c r="W743" s="3" t="s">
        <v>801</v>
      </c>
      <c r="Y743" t="s">
        <v>827</v>
      </c>
      <c r="Z743" t="s">
        <v>827</v>
      </c>
      <c r="AA743" t="s">
        <v>826</v>
      </c>
      <c r="AB743" t="str">
        <f t="shared" si="35"/>
        <v>remove</v>
      </c>
    </row>
    <row r="744" spans="1:28" x14ac:dyDescent="0.2">
      <c r="A744" s="10"/>
      <c r="B744" s="10" t="s">
        <v>21</v>
      </c>
      <c r="C744" s="10">
        <v>20</v>
      </c>
      <c r="D744" s="10" t="s">
        <v>22</v>
      </c>
      <c r="E744" s="10" t="s">
        <v>78</v>
      </c>
      <c r="F744" s="10">
        <v>9</v>
      </c>
      <c r="G744" s="10">
        <v>9</v>
      </c>
      <c r="H744" s="10"/>
      <c r="I744" s="10">
        <v>1.93</v>
      </c>
      <c r="J744" s="10">
        <v>2.5289999999999999</v>
      </c>
      <c r="K744">
        <f t="shared" si="33"/>
        <v>4.9324387711064999</v>
      </c>
      <c r="L744" s="10" t="s">
        <v>32</v>
      </c>
      <c r="M744" t="s">
        <v>25</v>
      </c>
      <c r="N744" s="10" t="s">
        <v>26</v>
      </c>
      <c r="O744" s="10" t="str">
        <f t="shared" si="34"/>
        <v>CG_D20_T1_K11.jpg</v>
      </c>
      <c r="P744" s="10"/>
      <c r="Q744" s="2" t="s">
        <v>764</v>
      </c>
      <c r="R744" s="10"/>
      <c r="S744" s="10"/>
      <c r="T744" t="s">
        <v>813</v>
      </c>
      <c r="W744" s="10" t="s">
        <v>801</v>
      </c>
      <c r="Y744" t="s">
        <v>826</v>
      </c>
      <c r="Z744" t="s">
        <v>826</v>
      </c>
      <c r="AA744" t="s">
        <v>826</v>
      </c>
      <c r="AB744" t="str">
        <f t="shared" si="35"/>
        <v/>
      </c>
    </row>
    <row r="745" spans="1:28" x14ac:dyDescent="0.2">
      <c r="B745" s="3" t="s">
        <v>21</v>
      </c>
      <c r="C745" s="3">
        <v>20</v>
      </c>
      <c r="D745" s="3" t="s">
        <v>22</v>
      </c>
      <c r="E745" s="3" t="s">
        <v>78</v>
      </c>
      <c r="F745" s="3">
        <v>10</v>
      </c>
      <c r="G745" s="3">
        <v>10</v>
      </c>
      <c r="H745" s="3"/>
      <c r="I745" s="3">
        <v>2.2930000000000001</v>
      </c>
      <c r="J745" s="3">
        <v>2.6360000000000001</v>
      </c>
      <c r="K745">
        <f t="shared" si="33"/>
        <v>7.2569105656671278</v>
      </c>
      <c r="L745" s="3" t="s">
        <v>32</v>
      </c>
      <c r="M745" t="s">
        <v>25</v>
      </c>
      <c r="N745" s="3" t="s">
        <v>26</v>
      </c>
      <c r="O745" t="str">
        <f t="shared" si="34"/>
        <v>CG_D20_T1_K11.jpg</v>
      </c>
      <c r="Q745" s="2" t="s">
        <v>764</v>
      </c>
      <c r="T745" s="3" t="s">
        <v>807</v>
      </c>
      <c r="U745" t="str">
        <f>IF(H745&gt;0,IF(L745="live",H745*0.84,H745),"")</f>
        <v/>
      </c>
      <c r="V745" t="str">
        <f>IF(H745&gt;0,IF(L745="live",H745*0.87,H745),"")</f>
        <v/>
      </c>
      <c r="W745" s="3" t="s">
        <v>801</v>
      </c>
      <c r="Y745" t="s">
        <v>827</v>
      </c>
      <c r="Z745" t="s">
        <v>827</v>
      </c>
      <c r="AA745" t="s">
        <v>826</v>
      </c>
      <c r="AB745" t="str">
        <f t="shared" si="35"/>
        <v>remove</v>
      </c>
    </row>
    <row r="746" spans="1:28" x14ac:dyDescent="0.2">
      <c r="A746" s="10"/>
      <c r="B746" s="10" t="s">
        <v>21</v>
      </c>
      <c r="C746" s="10">
        <v>20</v>
      </c>
      <c r="D746" s="10" t="s">
        <v>22</v>
      </c>
      <c r="E746" s="10" t="s">
        <v>78</v>
      </c>
      <c r="F746" s="10">
        <v>10</v>
      </c>
      <c r="G746" s="10">
        <v>10</v>
      </c>
      <c r="H746" s="10"/>
      <c r="I746" s="10">
        <v>2.2930000000000001</v>
      </c>
      <c r="J746" s="10">
        <v>2.6360000000000001</v>
      </c>
      <c r="K746">
        <f t="shared" si="33"/>
        <v>7.2569105656671278</v>
      </c>
      <c r="L746" s="10" t="s">
        <v>32</v>
      </c>
      <c r="M746" t="s">
        <v>25</v>
      </c>
      <c r="N746" s="10" t="s">
        <v>26</v>
      </c>
      <c r="O746" s="10" t="str">
        <f t="shared" si="34"/>
        <v>CG_D20_T1_K11.jpg</v>
      </c>
      <c r="P746" s="10"/>
      <c r="Q746" s="2" t="s">
        <v>764</v>
      </c>
      <c r="R746" s="10"/>
      <c r="S746" s="10"/>
      <c r="T746" t="s">
        <v>813</v>
      </c>
      <c r="W746" s="10" t="s">
        <v>801</v>
      </c>
      <c r="Y746" t="s">
        <v>826</v>
      </c>
      <c r="Z746" t="s">
        <v>826</v>
      </c>
      <c r="AA746" t="s">
        <v>826</v>
      </c>
      <c r="AB746" t="str">
        <f t="shared" si="35"/>
        <v/>
      </c>
    </row>
    <row r="747" spans="1:28" x14ac:dyDescent="0.2">
      <c r="B747" s="3" t="s">
        <v>21</v>
      </c>
      <c r="C747" s="3">
        <v>20</v>
      </c>
      <c r="D747" s="3" t="s">
        <v>22</v>
      </c>
      <c r="E747" s="3" t="s">
        <v>81</v>
      </c>
      <c r="F747" s="3">
        <v>1</v>
      </c>
      <c r="G747" s="3">
        <v>1</v>
      </c>
      <c r="H747" s="3"/>
      <c r="I747" s="3">
        <v>2.2989999999999999</v>
      </c>
      <c r="J747" s="3">
        <v>2.415</v>
      </c>
      <c r="K747">
        <f t="shared" si="33"/>
        <v>6.6833365783549743</v>
      </c>
      <c r="L747" s="3" t="s">
        <v>32</v>
      </c>
      <c r="M747" t="s">
        <v>25</v>
      </c>
      <c r="N747" s="3" t="s">
        <v>26</v>
      </c>
      <c r="O747" t="str">
        <f t="shared" si="34"/>
        <v>CG_D20_T1_K12.jpg</v>
      </c>
      <c r="Q747" s="2" t="s">
        <v>764</v>
      </c>
      <c r="T747" s="3" t="s">
        <v>807</v>
      </c>
      <c r="U747" t="str">
        <f>IF(H747&gt;0,IF(L747="live",H747*0.84,H747),"")</f>
        <v/>
      </c>
      <c r="V747" t="str">
        <f>IF(H747&gt;0,IF(L747="live",H747*0.87,H747),"")</f>
        <v/>
      </c>
      <c r="W747" s="3" t="s">
        <v>801</v>
      </c>
      <c r="Y747" t="s">
        <v>827</v>
      </c>
      <c r="Z747" t="s">
        <v>827</v>
      </c>
      <c r="AA747" t="s">
        <v>826</v>
      </c>
      <c r="AB747" t="str">
        <f t="shared" si="35"/>
        <v>remove</v>
      </c>
    </row>
    <row r="748" spans="1:28" x14ac:dyDescent="0.2">
      <c r="A748" s="10"/>
      <c r="B748" s="10" t="s">
        <v>21</v>
      </c>
      <c r="C748" s="10">
        <v>20</v>
      </c>
      <c r="D748" s="10" t="s">
        <v>22</v>
      </c>
      <c r="E748" s="10" t="s">
        <v>81</v>
      </c>
      <c r="F748" s="10">
        <v>1</v>
      </c>
      <c r="G748" s="10">
        <v>1</v>
      </c>
      <c r="H748" s="10"/>
      <c r="I748" s="10">
        <v>2.2989999999999999</v>
      </c>
      <c r="J748" s="10">
        <v>2.415</v>
      </c>
      <c r="K748">
        <f t="shared" si="33"/>
        <v>6.6833365783549743</v>
      </c>
      <c r="L748" s="10" t="s">
        <v>32</v>
      </c>
      <c r="M748" t="s">
        <v>25</v>
      </c>
      <c r="N748" s="10" t="s">
        <v>26</v>
      </c>
      <c r="O748" s="10" t="str">
        <f t="shared" si="34"/>
        <v>CG_D20_T1_K12.jpg</v>
      </c>
      <c r="P748" s="10"/>
      <c r="Q748" s="2" t="s">
        <v>764</v>
      </c>
      <c r="R748" s="10"/>
      <c r="S748" s="10"/>
      <c r="T748" t="s">
        <v>813</v>
      </c>
      <c r="W748" s="10" t="s">
        <v>801</v>
      </c>
      <c r="Y748" t="s">
        <v>826</v>
      </c>
      <c r="Z748" t="s">
        <v>826</v>
      </c>
      <c r="AA748" t="s">
        <v>826</v>
      </c>
      <c r="AB748" t="str">
        <f t="shared" si="35"/>
        <v/>
      </c>
    </row>
    <row r="749" spans="1:28" x14ac:dyDescent="0.2">
      <c r="B749" s="3" t="s">
        <v>21</v>
      </c>
      <c r="C749" s="3">
        <v>20</v>
      </c>
      <c r="D749" s="3" t="s">
        <v>22</v>
      </c>
      <c r="E749" s="3" t="s">
        <v>81</v>
      </c>
      <c r="F749" s="3">
        <v>2</v>
      </c>
      <c r="G749" s="3">
        <v>2</v>
      </c>
      <c r="H749" s="3"/>
      <c r="I749" s="3">
        <v>2.2090000000000001</v>
      </c>
      <c r="J749" s="3">
        <v>2.3039999999999998</v>
      </c>
      <c r="K749">
        <f t="shared" si="33"/>
        <v>5.8867035005913593</v>
      </c>
      <c r="L749" s="3" t="s">
        <v>32</v>
      </c>
      <c r="M749" t="s">
        <v>25</v>
      </c>
      <c r="N749" s="3" t="s">
        <v>26</v>
      </c>
      <c r="O749" t="str">
        <f t="shared" si="34"/>
        <v>CG_D20_T1_K12.jpg</v>
      </c>
      <c r="Q749" s="2" t="s">
        <v>764</v>
      </c>
      <c r="T749" s="3" t="s">
        <v>807</v>
      </c>
      <c r="U749" t="str">
        <f>IF(H749&gt;0,IF(L749="live",H749*0.84,H749),"")</f>
        <v/>
      </c>
      <c r="V749" t="str">
        <f>IF(H749&gt;0,IF(L749="live",H749*0.87,H749),"")</f>
        <v/>
      </c>
      <c r="W749" s="3" t="s">
        <v>801</v>
      </c>
      <c r="Y749" t="s">
        <v>827</v>
      </c>
      <c r="Z749" t="s">
        <v>827</v>
      </c>
      <c r="AA749" t="s">
        <v>826</v>
      </c>
      <c r="AB749" t="str">
        <f t="shared" si="35"/>
        <v>remove</v>
      </c>
    </row>
    <row r="750" spans="1:28" x14ac:dyDescent="0.2">
      <c r="A750" s="10"/>
      <c r="B750" s="10" t="s">
        <v>21</v>
      </c>
      <c r="C750" s="10">
        <v>20</v>
      </c>
      <c r="D750" s="10" t="s">
        <v>22</v>
      </c>
      <c r="E750" s="10" t="s">
        <v>81</v>
      </c>
      <c r="F750" s="10">
        <v>2</v>
      </c>
      <c r="G750" s="10">
        <v>2</v>
      </c>
      <c r="H750" s="10"/>
      <c r="I750" s="10">
        <v>2.2090000000000001</v>
      </c>
      <c r="J750" s="10">
        <v>2.3039999999999998</v>
      </c>
      <c r="K750">
        <f t="shared" si="33"/>
        <v>5.8867035005913593</v>
      </c>
      <c r="L750" s="10" t="s">
        <v>32</v>
      </c>
      <c r="M750" t="s">
        <v>25</v>
      </c>
      <c r="N750" s="10" t="s">
        <v>26</v>
      </c>
      <c r="O750" s="10" t="str">
        <f t="shared" si="34"/>
        <v>CG_D20_T1_K12.jpg</v>
      </c>
      <c r="P750" s="10"/>
      <c r="Q750" s="2" t="s">
        <v>764</v>
      </c>
      <c r="R750" s="10"/>
      <c r="S750" s="10"/>
      <c r="T750" t="s">
        <v>813</v>
      </c>
      <c r="W750" s="10" t="s">
        <v>801</v>
      </c>
      <c r="Y750" t="s">
        <v>826</v>
      </c>
      <c r="Z750" t="s">
        <v>826</v>
      </c>
      <c r="AA750" t="s">
        <v>826</v>
      </c>
      <c r="AB750" t="str">
        <f t="shared" si="35"/>
        <v/>
      </c>
    </row>
    <row r="751" spans="1:28" x14ac:dyDescent="0.2">
      <c r="B751" s="3" t="s">
        <v>21</v>
      </c>
      <c r="C751" s="3">
        <v>20</v>
      </c>
      <c r="D751" s="3" t="s">
        <v>22</v>
      </c>
      <c r="E751" s="3" t="s">
        <v>81</v>
      </c>
      <c r="F751" s="3">
        <v>3</v>
      </c>
      <c r="G751" s="3">
        <v>3</v>
      </c>
      <c r="H751" s="3"/>
      <c r="I751" s="3">
        <v>2.5979999999999999</v>
      </c>
      <c r="J751" s="3">
        <v>3.17</v>
      </c>
      <c r="K751">
        <f t="shared" si="33"/>
        <v>11.203038054040197</v>
      </c>
      <c r="L751" s="3" t="s">
        <v>32</v>
      </c>
      <c r="M751" t="s">
        <v>25</v>
      </c>
      <c r="N751" s="3" t="s">
        <v>26</v>
      </c>
      <c r="O751" t="str">
        <f t="shared" si="34"/>
        <v>CG_D20_T1_K12.jpg</v>
      </c>
      <c r="Q751" s="2" t="s">
        <v>764</v>
      </c>
      <c r="T751" s="3" t="s">
        <v>807</v>
      </c>
      <c r="U751" t="str">
        <f>IF(H751&gt;0,IF(L751="live",H751*0.84,H751),"")</f>
        <v/>
      </c>
      <c r="V751" t="str">
        <f>IF(H751&gt;0,IF(L751="live",H751*0.87,H751),"")</f>
        <v/>
      </c>
      <c r="W751" s="3" t="s">
        <v>801</v>
      </c>
      <c r="Y751" t="s">
        <v>827</v>
      </c>
      <c r="Z751" t="s">
        <v>827</v>
      </c>
      <c r="AA751" t="s">
        <v>826</v>
      </c>
      <c r="AB751" t="str">
        <f t="shared" si="35"/>
        <v>remove</v>
      </c>
    </row>
    <row r="752" spans="1:28" x14ac:dyDescent="0.2">
      <c r="A752" s="10"/>
      <c r="B752" s="10" t="s">
        <v>21</v>
      </c>
      <c r="C752" s="10">
        <v>20</v>
      </c>
      <c r="D752" s="10" t="s">
        <v>22</v>
      </c>
      <c r="E752" s="10" t="s">
        <v>81</v>
      </c>
      <c r="F752" s="10">
        <v>3</v>
      </c>
      <c r="G752" s="10">
        <v>3</v>
      </c>
      <c r="H752" s="10"/>
      <c r="I752" s="10">
        <v>2.5979999999999999</v>
      </c>
      <c r="J752" s="10">
        <v>3.17</v>
      </c>
      <c r="K752">
        <f t="shared" si="33"/>
        <v>11.203038054040197</v>
      </c>
      <c r="L752" s="10" t="s">
        <v>32</v>
      </c>
      <c r="M752" t="s">
        <v>25</v>
      </c>
      <c r="N752" s="10" t="s">
        <v>26</v>
      </c>
      <c r="O752" s="10" t="str">
        <f t="shared" si="34"/>
        <v>CG_D20_T1_K12.jpg</v>
      </c>
      <c r="P752" s="10"/>
      <c r="Q752" s="2" t="s">
        <v>764</v>
      </c>
      <c r="R752" s="10"/>
      <c r="S752" s="10"/>
      <c r="T752" t="s">
        <v>813</v>
      </c>
      <c r="W752" s="10" t="s">
        <v>801</v>
      </c>
      <c r="Y752" t="s">
        <v>826</v>
      </c>
      <c r="Z752" t="s">
        <v>826</v>
      </c>
      <c r="AA752" t="s">
        <v>826</v>
      </c>
      <c r="AB752" t="str">
        <f t="shared" si="35"/>
        <v/>
      </c>
    </row>
    <row r="753" spans="1:28" x14ac:dyDescent="0.2">
      <c r="B753" s="3" t="s">
        <v>21</v>
      </c>
      <c r="C753" s="3">
        <v>20</v>
      </c>
      <c r="D753" s="3" t="s">
        <v>22</v>
      </c>
      <c r="E753" s="3" t="s">
        <v>81</v>
      </c>
      <c r="F753" s="3">
        <v>4</v>
      </c>
      <c r="G753" s="3">
        <v>4</v>
      </c>
      <c r="H753" s="3"/>
      <c r="I753" s="3">
        <v>2.2160000000000002</v>
      </c>
      <c r="J753" s="3">
        <v>2.5680000000000001</v>
      </c>
      <c r="K753">
        <f t="shared" si="33"/>
        <v>6.6028706111411211</v>
      </c>
      <c r="L753" s="3" t="s">
        <v>32</v>
      </c>
      <c r="M753" t="s">
        <v>25</v>
      </c>
      <c r="N753" s="3" t="s">
        <v>26</v>
      </c>
      <c r="O753" t="str">
        <f t="shared" si="34"/>
        <v>CG_D20_T1_K12.jpg</v>
      </c>
      <c r="Q753" s="2" t="s">
        <v>764</v>
      </c>
      <c r="T753" s="3" t="s">
        <v>807</v>
      </c>
      <c r="U753" t="str">
        <f>IF(H753&gt;0,IF(L753="live",H753*0.84,H753),"")</f>
        <v/>
      </c>
      <c r="V753" t="str">
        <f>IF(H753&gt;0,IF(L753="live",H753*0.87,H753),"")</f>
        <v/>
      </c>
      <c r="W753" s="3" t="s">
        <v>801</v>
      </c>
      <c r="Y753" t="s">
        <v>827</v>
      </c>
      <c r="Z753" t="s">
        <v>827</v>
      </c>
      <c r="AA753" t="s">
        <v>826</v>
      </c>
      <c r="AB753" t="str">
        <f t="shared" si="35"/>
        <v>remove</v>
      </c>
    </row>
    <row r="754" spans="1:28" x14ac:dyDescent="0.2">
      <c r="A754" s="10"/>
      <c r="B754" s="10" t="s">
        <v>21</v>
      </c>
      <c r="C754" s="10">
        <v>20</v>
      </c>
      <c r="D754" s="10" t="s">
        <v>22</v>
      </c>
      <c r="E754" s="10" t="s">
        <v>81</v>
      </c>
      <c r="F754" s="10">
        <v>4</v>
      </c>
      <c r="G754" s="10">
        <v>4</v>
      </c>
      <c r="H754" s="10"/>
      <c r="I754" s="10">
        <v>2.2160000000000002</v>
      </c>
      <c r="J754" s="10">
        <v>2.5680000000000001</v>
      </c>
      <c r="K754">
        <f t="shared" si="33"/>
        <v>6.6028706111411211</v>
      </c>
      <c r="L754" s="10" t="s">
        <v>32</v>
      </c>
      <c r="M754" t="s">
        <v>25</v>
      </c>
      <c r="N754" s="10" t="s">
        <v>26</v>
      </c>
      <c r="O754" s="10" t="str">
        <f t="shared" si="34"/>
        <v>CG_D20_T1_K12.jpg</v>
      </c>
      <c r="P754" s="10"/>
      <c r="Q754" s="2" t="s">
        <v>764</v>
      </c>
      <c r="R754" s="10"/>
      <c r="S754" s="10"/>
      <c r="T754" t="s">
        <v>813</v>
      </c>
      <c r="W754" s="10" t="s">
        <v>801</v>
      </c>
      <c r="Y754" t="s">
        <v>826</v>
      </c>
      <c r="Z754" t="s">
        <v>826</v>
      </c>
      <c r="AA754" t="s">
        <v>826</v>
      </c>
      <c r="AB754" t="str">
        <f t="shared" si="35"/>
        <v/>
      </c>
    </row>
    <row r="755" spans="1:28" x14ac:dyDescent="0.2">
      <c r="B755" s="3" t="s">
        <v>21</v>
      </c>
      <c r="C755" s="3">
        <v>20</v>
      </c>
      <c r="D755" s="3" t="s">
        <v>22</v>
      </c>
      <c r="E755" s="3" t="s">
        <v>81</v>
      </c>
      <c r="F755" s="3">
        <v>5</v>
      </c>
      <c r="G755" s="3">
        <v>5</v>
      </c>
      <c r="H755" s="3"/>
      <c r="I755" s="3">
        <v>2.3519999999999999</v>
      </c>
      <c r="J755" s="3">
        <v>2.4950000000000001</v>
      </c>
      <c r="K755">
        <f t="shared" si="33"/>
        <v>7.226756807827198</v>
      </c>
      <c r="L755" s="3" t="s">
        <v>32</v>
      </c>
      <c r="M755" t="s">
        <v>25</v>
      </c>
      <c r="N755" s="3" t="s">
        <v>26</v>
      </c>
      <c r="O755" t="str">
        <f t="shared" si="34"/>
        <v>CG_D20_T1_K12.jpg</v>
      </c>
      <c r="Q755" s="2" t="s">
        <v>764</v>
      </c>
      <c r="T755" s="3" t="s">
        <v>807</v>
      </c>
      <c r="U755" t="str">
        <f>IF(H755&gt;0,IF(L755="live",H755*0.84,H755),"")</f>
        <v/>
      </c>
      <c r="V755" t="str">
        <f>IF(H755&gt;0,IF(L755="live",H755*0.87,H755),"")</f>
        <v/>
      </c>
      <c r="W755" s="3" t="s">
        <v>801</v>
      </c>
      <c r="Y755" t="s">
        <v>827</v>
      </c>
      <c r="Z755" t="s">
        <v>827</v>
      </c>
      <c r="AA755" t="s">
        <v>826</v>
      </c>
      <c r="AB755" t="str">
        <f t="shared" si="35"/>
        <v>remove</v>
      </c>
    </row>
    <row r="756" spans="1:28" x14ac:dyDescent="0.2">
      <c r="A756" s="10"/>
      <c r="B756" s="10" t="s">
        <v>21</v>
      </c>
      <c r="C756" s="10">
        <v>20</v>
      </c>
      <c r="D756" s="10" t="s">
        <v>22</v>
      </c>
      <c r="E756" s="10" t="s">
        <v>81</v>
      </c>
      <c r="F756" s="10">
        <v>5</v>
      </c>
      <c r="G756" s="10">
        <v>5</v>
      </c>
      <c r="H756" s="10"/>
      <c r="I756" s="10">
        <v>2.3519999999999999</v>
      </c>
      <c r="J756" s="10">
        <v>2.4950000000000001</v>
      </c>
      <c r="K756">
        <f t="shared" si="33"/>
        <v>7.226756807827198</v>
      </c>
      <c r="L756" s="10" t="s">
        <v>32</v>
      </c>
      <c r="M756" t="s">
        <v>25</v>
      </c>
      <c r="N756" s="10" t="s">
        <v>26</v>
      </c>
      <c r="O756" s="10" t="str">
        <f t="shared" si="34"/>
        <v>CG_D20_T1_K12.jpg</v>
      </c>
      <c r="P756" s="10"/>
      <c r="Q756" s="2" t="s">
        <v>764</v>
      </c>
      <c r="R756" s="10"/>
      <c r="S756" s="10"/>
      <c r="T756" t="s">
        <v>813</v>
      </c>
      <c r="W756" s="10" t="s">
        <v>801</v>
      </c>
      <c r="Y756" t="s">
        <v>826</v>
      </c>
      <c r="Z756" t="s">
        <v>826</v>
      </c>
      <c r="AA756" t="s">
        <v>826</v>
      </c>
      <c r="AB756" t="str">
        <f t="shared" si="35"/>
        <v/>
      </c>
    </row>
    <row r="757" spans="1:28" x14ac:dyDescent="0.2">
      <c r="B757" s="3" t="s">
        <v>21</v>
      </c>
      <c r="C757" s="3">
        <v>20</v>
      </c>
      <c r="D757" s="3" t="s">
        <v>22</v>
      </c>
      <c r="E757" s="3" t="s">
        <v>81</v>
      </c>
      <c r="F757" s="3">
        <v>6</v>
      </c>
      <c r="G757" s="3">
        <v>6</v>
      </c>
      <c r="H757" s="3"/>
      <c r="I757" s="3">
        <v>2.1</v>
      </c>
      <c r="J757" s="3">
        <v>2.6829999999999998</v>
      </c>
      <c r="K757">
        <f t="shared" si="33"/>
        <v>6.1952311879499993</v>
      </c>
      <c r="L757" s="3" t="s">
        <v>32</v>
      </c>
      <c r="M757" t="s">
        <v>25</v>
      </c>
      <c r="N757" s="3" t="s">
        <v>26</v>
      </c>
      <c r="O757" t="str">
        <f t="shared" si="34"/>
        <v>CG_D20_T1_K12.jpg</v>
      </c>
      <c r="Q757" s="2" t="s">
        <v>764</v>
      </c>
      <c r="T757" s="3" t="s">
        <v>807</v>
      </c>
      <c r="U757" t="str">
        <f>IF(H757&gt;0,IF(L757="live",H757*0.84,H757),"")</f>
        <v/>
      </c>
      <c r="V757" t="str">
        <f>IF(H757&gt;0,IF(L757="live",H757*0.87,H757),"")</f>
        <v/>
      </c>
      <c r="W757" s="3" t="s">
        <v>801</v>
      </c>
      <c r="Y757" t="s">
        <v>827</v>
      </c>
      <c r="Z757" t="s">
        <v>827</v>
      </c>
      <c r="AA757" t="s">
        <v>826</v>
      </c>
      <c r="AB757" t="str">
        <f t="shared" si="35"/>
        <v>remove</v>
      </c>
    </row>
    <row r="758" spans="1:28" x14ac:dyDescent="0.2">
      <c r="A758" s="10"/>
      <c r="B758" s="10" t="s">
        <v>21</v>
      </c>
      <c r="C758" s="10">
        <v>20</v>
      </c>
      <c r="D758" s="10" t="s">
        <v>22</v>
      </c>
      <c r="E758" s="10" t="s">
        <v>81</v>
      </c>
      <c r="F758" s="10">
        <v>6</v>
      </c>
      <c r="G758" s="10">
        <v>6</v>
      </c>
      <c r="H758" s="10"/>
      <c r="I758" s="10">
        <v>2.1</v>
      </c>
      <c r="J758" s="10">
        <v>2.6829999999999998</v>
      </c>
      <c r="K758">
        <f t="shared" si="33"/>
        <v>6.1952311879499993</v>
      </c>
      <c r="L758" s="10" t="s">
        <v>32</v>
      </c>
      <c r="M758" t="s">
        <v>25</v>
      </c>
      <c r="N758" s="10" t="s">
        <v>26</v>
      </c>
      <c r="O758" s="10" t="str">
        <f t="shared" si="34"/>
        <v>CG_D20_T1_K12.jpg</v>
      </c>
      <c r="P758" s="10"/>
      <c r="Q758" s="2" t="s">
        <v>764</v>
      </c>
      <c r="R758" s="10"/>
      <c r="S758" s="10"/>
      <c r="T758" t="s">
        <v>813</v>
      </c>
      <c r="W758" s="10" t="s">
        <v>801</v>
      </c>
      <c r="Y758" t="s">
        <v>826</v>
      </c>
      <c r="Z758" t="s">
        <v>826</v>
      </c>
      <c r="AA758" t="s">
        <v>826</v>
      </c>
      <c r="AB758" t="str">
        <f t="shared" si="35"/>
        <v/>
      </c>
    </row>
    <row r="759" spans="1:28" x14ac:dyDescent="0.2">
      <c r="B759" s="3" t="s">
        <v>21</v>
      </c>
      <c r="C759" s="3">
        <v>20</v>
      </c>
      <c r="D759" s="3" t="s">
        <v>22</v>
      </c>
      <c r="E759" s="3" t="s">
        <v>81</v>
      </c>
      <c r="F759" s="3">
        <v>7</v>
      </c>
      <c r="G759" s="3">
        <v>7</v>
      </c>
      <c r="H759" s="3"/>
      <c r="I759" s="3">
        <v>1.696</v>
      </c>
      <c r="J759" s="3">
        <v>2.113</v>
      </c>
      <c r="K759">
        <f t="shared" si="33"/>
        <v>3.1823610356104526</v>
      </c>
      <c r="L759" s="3" t="s">
        <v>32</v>
      </c>
      <c r="M759" t="s">
        <v>25</v>
      </c>
      <c r="N759" s="3" t="s">
        <v>26</v>
      </c>
      <c r="O759" t="str">
        <f t="shared" si="34"/>
        <v>CG_D20_T1_K12.jpg</v>
      </c>
      <c r="Q759" s="2" t="s">
        <v>764</v>
      </c>
      <c r="T759" s="3" t="s">
        <v>807</v>
      </c>
      <c r="U759" t="str">
        <f>IF(H759&gt;0,IF(L759="live",H759*0.84,H759),"")</f>
        <v/>
      </c>
      <c r="V759" t="str">
        <f>IF(H759&gt;0,IF(L759="live",H759*0.87,H759),"")</f>
        <v/>
      </c>
      <c r="W759" s="3" t="s">
        <v>801</v>
      </c>
      <c r="Y759" t="s">
        <v>827</v>
      </c>
      <c r="Z759" t="s">
        <v>827</v>
      </c>
      <c r="AA759" t="s">
        <v>826</v>
      </c>
      <c r="AB759" t="str">
        <f t="shared" si="35"/>
        <v>remove</v>
      </c>
    </row>
    <row r="760" spans="1:28" x14ac:dyDescent="0.2">
      <c r="A760" s="10"/>
      <c r="B760" s="10" t="s">
        <v>21</v>
      </c>
      <c r="C760" s="10">
        <v>20</v>
      </c>
      <c r="D760" s="10" t="s">
        <v>22</v>
      </c>
      <c r="E760" s="10" t="s">
        <v>81</v>
      </c>
      <c r="F760" s="10">
        <v>7</v>
      </c>
      <c r="G760" s="10">
        <v>7</v>
      </c>
      <c r="H760" s="10"/>
      <c r="I760" s="10">
        <v>1.696</v>
      </c>
      <c r="J760" s="10">
        <v>2.113</v>
      </c>
      <c r="K760">
        <f t="shared" si="33"/>
        <v>3.1823610356104526</v>
      </c>
      <c r="L760" s="10" t="s">
        <v>32</v>
      </c>
      <c r="M760" t="s">
        <v>25</v>
      </c>
      <c r="N760" s="10" t="s">
        <v>26</v>
      </c>
      <c r="O760" s="10" t="str">
        <f t="shared" si="34"/>
        <v>CG_D20_T1_K12.jpg</v>
      </c>
      <c r="P760" s="10"/>
      <c r="Q760" s="2" t="s">
        <v>764</v>
      </c>
      <c r="R760" s="10"/>
      <c r="S760" s="10"/>
      <c r="T760" t="s">
        <v>813</v>
      </c>
      <c r="W760" s="10" t="s">
        <v>801</v>
      </c>
      <c r="Y760" t="s">
        <v>826</v>
      </c>
      <c r="Z760" t="s">
        <v>826</v>
      </c>
      <c r="AA760" t="s">
        <v>826</v>
      </c>
      <c r="AB760" t="str">
        <f t="shared" si="35"/>
        <v/>
      </c>
    </row>
    <row r="761" spans="1:28" x14ac:dyDescent="0.2">
      <c r="B761" s="3" t="s">
        <v>21</v>
      </c>
      <c r="C761" s="3">
        <v>20</v>
      </c>
      <c r="D761" s="3" t="s">
        <v>22</v>
      </c>
      <c r="E761" s="3" t="s">
        <v>81</v>
      </c>
      <c r="F761" s="3">
        <v>8</v>
      </c>
      <c r="G761" s="3">
        <v>8</v>
      </c>
      <c r="H761" s="3"/>
      <c r="I761" s="3">
        <v>2.1190000000000002</v>
      </c>
      <c r="J761" s="3">
        <v>2.4689999999999999</v>
      </c>
      <c r="K761">
        <f t="shared" si="33"/>
        <v>5.8047197746998851</v>
      </c>
      <c r="L761" s="3" t="s">
        <v>32</v>
      </c>
      <c r="M761" t="s">
        <v>25</v>
      </c>
      <c r="N761" s="3" t="s">
        <v>26</v>
      </c>
      <c r="O761" t="str">
        <f t="shared" si="34"/>
        <v>CG_D20_T1_K12.jpg</v>
      </c>
      <c r="Q761" s="2" t="s">
        <v>764</v>
      </c>
      <c r="T761" s="3" t="s">
        <v>807</v>
      </c>
      <c r="U761" t="str">
        <f>IF(H761&gt;0,IF(L761="live",H761*0.84,H761),"")</f>
        <v/>
      </c>
      <c r="V761" t="str">
        <f>IF(H761&gt;0,IF(L761="live",H761*0.87,H761),"")</f>
        <v/>
      </c>
      <c r="W761" s="3" t="s">
        <v>801</v>
      </c>
      <c r="Y761" t="s">
        <v>827</v>
      </c>
      <c r="Z761" t="s">
        <v>827</v>
      </c>
      <c r="AA761" t="s">
        <v>826</v>
      </c>
      <c r="AB761" t="str">
        <f t="shared" si="35"/>
        <v>remove</v>
      </c>
    </row>
    <row r="762" spans="1:28" x14ac:dyDescent="0.2">
      <c r="A762" s="10"/>
      <c r="B762" s="10" t="s">
        <v>21</v>
      </c>
      <c r="C762" s="10">
        <v>20</v>
      </c>
      <c r="D762" s="10" t="s">
        <v>22</v>
      </c>
      <c r="E762" s="10" t="s">
        <v>81</v>
      </c>
      <c r="F762" s="10">
        <v>8</v>
      </c>
      <c r="G762" s="10">
        <v>8</v>
      </c>
      <c r="H762" s="10"/>
      <c r="I762" s="10">
        <v>2.1190000000000002</v>
      </c>
      <c r="J762" s="10">
        <v>2.4689999999999999</v>
      </c>
      <c r="K762">
        <f t="shared" si="33"/>
        <v>5.8047197746998851</v>
      </c>
      <c r="L762" s="10" t="s">
        <v>32</v>
      </c>
      <c r="M762" t="s">
        <v>25</v>
      </c>
      <c r="N762" s="10" t="s">
        <v>26</v>
      </c>
      <c r="O762" s="10" t="str">
        <f t="shared" si="34"/>
        <v>CG_D20_T1_K12.jpg</v>
      </c>
      <c r="P762" s="10"/>
      <c r="Q762" s="2" t="s">
        <v>764</v>
      </c>
      <c r="R762" s="10"/>
      <c r="S762" s="10"/>
      <c r="T762" t="s">
        <v>813</v>
      </c>
      <c r="W762" s="10" t="s">
        <v>801</v>
      </c>
      <c r="Y762" t="s">
        <v>826</v>
      </c>
      <c r="Z762" t="s">
        <v>826</v>
      </c>
      <c r="AA762" t="s">
        <v>826</v>
      </c>
      <c r="AB762" t="str">
        <f t="shared" si="35"/>
        <v/>
      </c>
    </row>
    <row r="763" spans="1:28" x14ac:dyDescent="0.2">
      <c r="B763" s="3" t="s">
        <v>21</v>
      </c>
      <c r="C763" s="3">
        <v>20</v>
      </c>
      <c r="D763" s="3" t="s">
        <v>22</v>
      </c>
      <c r="E763" s="3" t="s">
        <v>81</v>
      </c>
      <c r="F763" s="3">
        <v>9</v>
      </c>
      <c r="G763" s="3">
        <v>9</v>
      </c>
      <c r="H763" s="3"/>
      <c r="I763" s="3">
        <v>2.3690000000000002</v>
      </c>
      <c r="J763" s="3">
        <v>2.742</v>
      </c>
      <c r="K763">
        <f t="shared" si="33"/>
        <v>8.0574167563274308</v>
      </c>
      <c r="L763" s="3" t="s">
        <v>32</v>
      </c>
      <c r="M763" t="s">
        <v>25</v>
      </c>
      <c r="N763" s="3" t="s">
        <v>26</v>
      </c>
      <c r="O763" t="str">
        <f t="shared" si="34"/>
        <v>CG_D20_T1_K12.jpg</v>
      </c>
      <c r="Q763" s="2" t="s">
        <v>764</v>
      </c>
      <c r="T763" s="3" t="s">
        <v>807</v>
      </c>
      <c r="U763" t="str">
        <f>IF(H763&gt;0,IF(L763="live",H763*0.84,H763),"")</f>
        <v/>
      </c>
      <c r="V763" t="str">
        <f>IF(H763&gt;0,IF(L763="live",H763*0.87,H763),"")</f>
        <v/>
      </c>
      <c r="W763" s="3" t="s">
        <v>801</v>
      </c>
      <c r="Y763" t="s">
        <v>827</v>
      </c>
      <c r="Z763" t="s">
        <v>827</v>
      </c>
      <c r="AA763" t="s">
        <v>826</v>
      </c>
      <c r="AB763" t="str">
        <f t="shared" si="35"/>
        <v>remove</v>
      </c>
    </row>
    <row r="764" spans="1:28" x14ac:dyDescent="0.2">
      <c r="A764" s="10"/>
      <c r="B764" s="10" t="s">
        <v>21</v>
      </c>
      <c r="C764" s="10">
        <v>20</v>
      </c>
      <c r="D764" s="10" t="s">
        <v>22</v>
      </c>
      <c r="E764" s="10" t="s">
        <v>81</v>
      </c>
      <c r="F764" s="10">
        <v>9</v>
      </c>
      <c r="G764" s="10">
        <v>9</v>
      </c>
      <c r="H764" s="10"/>
      <c r="I764" s="10">
        <v>2.3690000000000002</v>
      </c>
      <c r="J764" s="10">
        <v>2.742</v>
      </c>
      <c r="K764">
        <f t="shared" si="33"/>
        <v>8.0574167563274308</v>
      </c>
      <c r="L764" s="10" t="s">
        <v>32</v>
      </c>
      <c r="M764" t="s">
        <v>25</v>
      </c>
      <c r="N764" s="10" t="s">
        <v>26</v>
      </c>
      <c r="O764" s="10" t="str">
        <f t="shared" si="34"/>
        <v>CG_D20_T1_K12.jpg</v>
      </c>
      <c r="P764" s="10"/>
      <c r="Q764" s="2" t="s">
        <v>764</v>
      </c>
      <c r="R764" s="10"/>
      <c r="S764" s="10"/>
      <c r="T764" t="s">
        <v>813</v>
      </c>
      <c r="W764" s="10" t="s">
        <v>801</v>
      </c>
      <c r="Y764" t="s">
        <v>826</v>
      </c>
      <c r="Z764" t="s">
        <v>826</v>
      </c>
      <c r="AA764" t="s">
        <v>826</v>
      </c>
      <c r="AB764" t="str">
        <f t="shared" si="35"/>
        <v/>
      </c>
    </row>
    <row r="765" spans="1:28" x14ac:dyDescent="0.2">
      <c r="B765" s="3" t="s">
        <v>21</v>
      </c>
      <c r="C765" s="3">
        <v>20</v>
      </c>
      <c r="D765" s="3" t="s">
        <v>22</v>
      </c>
      <c r="E765" s="3" t="s">
        <v>81</v>
      </c>
      <c r="F765" s="3">
        <v>10</v>
      </c>
      <c r="G765" s="3">
        <v>10</v>
      </c>
      <c r="H765" s="3"/>
      <c r="I765" s="3">
        <v>2.0630000000000002</v>
      </c>
      <c r="J765" s="3">
        <v>2.4609999999999999</v>
      </c>
      <c r="K765">
        <f t="shared" si="33"/>
        <v>5.4841373750662177</v>
      </c>
      <c r="L765" s="3" t="s">
        <v>32</v>
      </c>
      <c r="M765" t="s">
        <v>25</v>
      </c>
      <c r="N765" s="3" t="s">
        <v>26</v>
      </c>
      <c r="O765" t="str">
        <f t="shared" si="34"/>
        <v>CG_D20_T1_K12.jpg</v>
      </c>
      <c r="Q765" s="2" t="s">
        <v>764</v>
      </c>
      <c r="T765" s="3" t="s">
        <v>807</v>
      </c>
      <c r="U765" t="str">
        <f>IF(H765&gt;0,IF(L765="live",H765*0.84,H765),"")</f>
        <v/>
      </c>
      <c r="V765" t="str">
        <f>IF(H765&gt;0,IF(L765="live",H765*0.87,H765),"")</f>
        <v/>
      </c>
      <c r="W765" s="3" t="s">
        <v>801</v>
      </c>
      <c r="Y765" t="s">
        <v>827</v>
      </c>
      <c r="Z765" t="s">
        <v>827</v>
      </c>
      <c r="AA765" t="s">
        <v>826</v>
      </c>
      <c r="AB765" t="str">
        <f t="shared" si="35"/>
        <v>remove</v>
      </c>
    </row>
    <row r="766" spans="1:28" x14ac:dyDescent="0.2">
      <c r="A766" s="10"/>
      <c r="B766" s="10" t="s">
        <v>21</v>
      </c>
      <c r="C766" s="10">
        <v>20</v>
      </c>
      <c r="D766" s="10" t="s">
        <v>22</v>
      </c>
      <c r="E766" s="10" t="s">
        <v>81</v>
      </c>
      <c r="F766" s="10">
        <v>10</v>
      </c>
      <c r="G766" s="10">
        <v>10</v>
      </c>
      <c r="H766" s="10"/>
      <c r="I766" s="10">
        <v>2.0630000000000002</v>
      </c>
      <c r="J766" s="10">
        <v>2.4609999999999999</v>
      </c>
      <c r="K766">
        <f t="shared" si="33"/>
        <v>5.4841373750662177</v>
      </c>
      <c r="L766" s="10" t="s">
        <v>32</v>
      </c>
      <c r="M766" t="s">
        <v>25</v>
      </c>
      <c r="N766" s="10" t="s">
        <v>26</v>
      </c>
      <c r="O766" s="10" t="str">
        <f t="shared" si="34"/>
        <v>CG_D20_T1_K12.jpg</v>
      </c>
      <c r="P766" s="10"/>
      <c r="Q766" s="2" t="s">
        <v>764</v>
      </c>
      <c r="R766" s="10"/>
      <c r="S766" s="10"/>
      <c r="T766" t="s">
        <v>813</v>
      </c>
      <c r="W766" s="10" t="s">
        <v>801</v>
      </c>
      <c r="Y766" t="s">
        <v>826</v>
      </c>
      <c r="Z766" t="s">
        <v>826</v>
      </c>
      <c r="AA766" t="s">
        <v>826</v>
      </c>
      <c r="AB766" t="str">
        <f t="shared" si="35"/>
        <v/>
      </c>
    </row>
    <row r="767" spans="1:28" x14ac:dyDescent="0.2">
      <c r="B767" s="3" t="s">
        <v>21</v>
      </c>
      <c r="C767" s="3">
        <v>20</v>
      </c>
      <c r="D767" s="3" t="s">
        <v>22</v>
      </c>
      <c r="E767" s="3" t="s">
        <v>83</v>
      </c>
      <c r="F767" s="3">
        <v>1</v>
      </c>
      <c r="G767" s="3">
        <v>1</v>
      </c>
      <c r="H767" s="3"/>
      <c r="I767" s="3">
        <v>2.0099999999999998</v>
      </c>
      <c r="J767" s="3">
        <v>2.5649999999999999</v>
      </c>
      <c r="K767">
        <f t="shared" si="33"/>
        <v>5.4259743919724981</v>
      </c>
      <c r="L767" s="3" t="s">
        <v>32</v>
      </c>
      <c r="M767" t="s">
        <v>25</v>
      </c>
      <c r="N767" s="3" t="s">
        <v>26</v>
      </c>
      <c r="O767" t="str">
        <f t="shared" si="34"/>
        <v>CG_D20_T1_K13.jpg</v>
      </c>
      <c r="Q767" s="2" t="s">
        <v>764</v>
      </c>
      <c r="T767" s="3" t="s">
        <v>807</v>
      </c>
      <c r="U767" t="str">
        <f>IF(H767&gt;0,IF(L767="live",H767*0.84,H767),"")</f>
        <v/>
      </c>
      <c r="V767" t="str">
        <f>IF(H767&gt;0,IF(L767="live",H767*0.87,H767),"")</f>
        <v/>
      </c>
      <c r="W767" s="3" t="s">
        <v>801</v>
      </c>
      <c r="Y767" t="s">
        <v>827</v>
      </c>
      <c r="Z767" t="s">
        <v>827</v>
      </c>
      <c r="AA767" t="s">
        <v>826</v>
      </c>
      <c r="AB767" t="str">
        <f t="shared" si="35"/>
        <v>remove</v>
      </c>
    </row>
    <row r="768" spans="1:28" x14ac:dyDescent="0.2">
      <c r="A768" s="10"/>
      <c r="B768" s="10" t="s">
        <v>21</v>
      </c>
      <c r="C768" s="10">
        <v>20</v>
      </c>
      <c r="D768" s="10" t="s">
        <v>22</v>
      </c>
      <c r="E768" s="10" t="s">
        <v>83</v>
      </c>
      <c r="F768" s="10">
        <v>1</v>
      </c>
      <c r="G768" s="10">
        <v>1</v>
      </c>
      <c r="H768" s="10"/>
      <c r="I768" s="10">
        <v>2.0099999999999998</v>
      </c>
      <c r="J768" s="10">
        <v>2.5649999999999999</v>
      </c>
      <c r="K768">
        <f t="shared" si="33"/>
        <v>5.4259743919724981</v>
      </c>
      <c r="L768" s="10" t="s">
        <v>32</v>
      </c>
      <c r="M768" t="s">
        <v>25</v>
      </c>
      <c r="N768" s="10" t="s">
        <v>26</v>
      </c>
      <c r="O768" s="10" t="str">
        <f t="shared" si="34"/>
        <v>CG_D20_T1_K13.jpg</v>
      </c>
      <c r="P768" s="10"/>
      <c r="Q768" s="2" t="s">
        <v>764</v>
      </c>
      <c r="R768" s="10"/>
      <c r="S768" s="10"/>
      <c r="T768" t="s">
        <v>813</v>
      </c>
      <c r="W768" s="10" t="s">
        <v>801</v>
      </c>
      <c r="Y768" t="s">
        <v>826</v>
      </c>
      <c r="Z768" t="s">
        <v>826</v>
      </c>
      <c r="AA768" t="s">
        <v>826</v>
      </c>
      <c r="AB768" t="str">
        <f t="shared" si="35"/>
        <v/>
      </c>
    </row>
    <row r="769" spans="1:28" x14ac:dyDescent="0.2">
      <c r="B769" s="3" t="s">
        <v>21</v>
      </c>
      <c r="C769" s="3">
        <v>20</v>
      </c>
      <c r="D769" s="3" t="s">
        <v>22</v>
      </c>
      <c r="E769" s="3" t="s">
        <v>83</v>
      </c>
      <c r="F769" s="3">
        <v>2</v>
      </c>
      <c r="G769" s="3">
        <v>2</v>
      </c>
      <c r="H769" s="3"/>
      <c r="I769" s="3">
        <v>2.2879999999999998</v>
      </c>
      <c r="J769" s="3">
        <v>2.633</v>
      </c>
      <c r="K769">
        <f t="shared" si="33"/>
        <v>7.2170739415479437</v>
      </c>
      <c r="L769" s="3" t="s">
        <v>32</v>
      </c>
      <c r="M769" t="s">
        <v>25</v>
      </c>
      <c r="N769" s="3" t="s">
        <v>26</v>
      </c>
      <c r="O769" t="str">
        <f t="shared" si="34"/>
        <v>CG_D20_T1_K13.jpg</v>
      </c>
      <c r="Q769" s="2" t="s">
        <v>764</v>
      </c>
      <c r="T769" s="3" t="s">
        <v>807</v>
      </c>
      <c r="U769" t="str">
        <f>IF(H769&gt;0,IF(L769="live",H769*0.84,H769),"")</f>
        <v/>
      </c>
      <c r="V769" t="str">
        <f>IF(H769&gt;0,IF(L769="live",H769*0.87,H769),"")</f>
        <v/>
      </c>
      <c r="W769" s="3" t="s">
        <v>801</v>
      </c>
      <c r="Y769" t="s">
        <v>827</v>
      </c>
      <c r="Z769" t="s">
        <v>827</v>
      </c>
      <c r="AA769" t="s">
        <v>826</v>
      </c>
      <c r="AB769" t="str">
        <f t="shared" si="35"/>
        <v>remove</v>
      </c>
    </row>
    <row r="770" spans="1:28" x14ac:dyDescent="0.2">
      <c r="A770" s="10"/>
      <c r="B770" s="10" t="s">
        <v>21</v>
      </c>
      <c r="C770" s="10">
        <v>20</v>
      </c>
      <c r="D770" s="10" t="s">
        <v>22</v>
      </c>
      <c r="E770" s="10" t="s">
        <v>83</v>
      </c>
      <c r="F770" s="10">
        <v>2</v>
      </c>
      <c r="G770" s="10">
        <v>2</v>
      </c>
      <c r="H770" s="10"/>
      <c r="I770" s="10">
        <v>2.2879999999999998</v>
      </c>
      <c r="J770" s="10">
        <v>2.633</v>
      </c>
      <c r="K770">
        <f t="shared" ref="K770:K833" si="36">IF(I770&gt;0,(J770*(I770^2))*(3.14159/6),"")</f>
        <v>7.2170739415479437</v>
      </c>
      <c r="L770" s="10" t="s">
        <v>32</v>
      </c>
      <c r="M770" t="s">
        <v>25</v>
      </c>
      <c r="N770" s="10" t="s">
        <v>26</v>
      </c>
      <c r="O770" s="10" t="str">
        <f t="shared" ref="O770:O829" si="37">"CG_D"&amp;C770&amp;"_"&amp;D770&amp;"_"&amp;E770&amp;".jpg"</f>
        <v>CG_D20_T1_K13.jpg</v>
      </c>
      <c r="P770" s="10"/>
      <c r="Q770" s="2" t="s">
        <v>764</v>
      </c>
      <c r="R770" s="10"/>
      <c r="S770" s="10"/>
      <c r="T770" t="s">
        <v>813</v>
      </c>
      <c r="W770" s="10" t="s">
        <v>801</v>
      </c>
      <c r="Y770" t="s">
        <v>826</v>
      </c>
      <c r="Z770" t="s">
        <v>826</v>
      </c>
      <c r="AA770" t="s">
        <v>826</v>
      </c>
      <c r="AB770" t="str">
        <f t="shared" si="35"/>
        <v/>
      </c>
    </row>
    <row r="771" spans="1:28" x14ac:dyDescent="0.2">
      <c r="B771" s="3" t="s">
        <v>21</v>
      </c>
      <c r="C771" s="3">
        <v>20</v>
      </c>
      <c r="D771" s="3" t="s">
        <v>22</v>
      </c>
      <c r="E771" s="3" t="s">
        <v>83</v>
      </c>
      <c r="F771" s="3">
        <v>3</v>
      </c>
      <c r="G771" s="3">
        <v>3</v>
      </c>
      <c r="H771" s="3"/>
      <c r="I771" s="3">
        <v>2.2360000000000002</v>
      </c>
      <c r="J771" s="3">
        <v>2.5489999999999999</v>
      </c>
      <c r="K771">
        <f t="shared" si="36"/>
        <v>6.6728550240792268</v>
      </c>
      <c r="L771" s="3" t="s">
        <v>32</v>
      </c>
      <c r="M771" t="s">
        <v>25</v>
      </c>
      <c r="N771" s="3" t="s">
        <v>26</v>
      </c>
      <c r="O771" t="str">
        <f t="shared" si="37"/>
        <v>CG_D20_T1_K13.jpg</v>
      </c>
      <c r="Q771" s="2" t="s">
        <v>764</v>
      </c>
      <c r="T771" s="3" t="s">
        <v>807</v>
      </c>
      <c r="U771" t="str">
        <f>IF(H771&gt;0,IF(L771="live",H771*0.84,H771),"")</f>
        <v/>
      </c>
      <c r="V771" t="str">
        <f>IF(H771&gt;0,IF(L771="live",H771*0.87,H771),"")</f>
        <v/>
      </c>
      <c r="W771" s="3" t="s">
        <v>801</v>
      </c>
      <c r="Y771" t="s">
        <v>827</v>
      </c>
      <c r="Z771" t="s">
        <v>827</v>
      </c>
      <c r="AA771" t="s">
        <v>826</v>
      </c>
      <c r="AB771" t="str">
        <f t="shared" si="35"/>
        <v>remove</v>
      </c>
    </row>
    <row r="772" spans="1:28" x14ac:dyDescent="0.2">
      <c r="A772" s="10"/>
      <c r="B772" s="10" t="s">
        <v>21</v>
      </c>
      <c r="C772" s="10">
        <v>20</v>
      </c>
      <c r="D772" s="10" t="s">
        <v>22</v>
      </c>
      <c r="E772" s="10" t="s">
        <v>83</v>
      </c>
      <c r="F772" s="10">
        <v>3</v>
      </c>
      <c r="G772" s="10">
        <v>3</v>
      </c>
      <c r="H772" s="10"/>
      <c r="I772" s="10">
        <v>2.2360000000000002</v>
      </c>
      <c r="J772" s="10">
        <v>2.5489999999999999</v>
      </c>
      <c r="K772">
        <f t="shared" si="36"/>
        <v>6.6728550240792268</v>
      </c>
      <c r="L772" s="10" t="s">
        <v>32</v>
      </c>
      <c r="M772" t="s">
        <v>25</v>
      </c>
      <c r="N772" s="10" t="s">
        <v>26</v>
      </c>
      <c r="O772" s="10" t="str">
        <f t="shared" si="37"/>
        <v>CG_D20_T1_K13.jpg</v>
      </c>
      <c r="P772" s="10"/>
      <c r="Q772" s="2" t="s">
        <v>764</v>
      </c>
      <c r="R772" s="10"/>
      <c r="S772" s="10"/>
      <c r="T772" t="s">
        <v>813</v>
      </c>
      <c r="W772" s="10" t="s">
        <v>801</v>
      </c>
      <c r="Y772" t="s">
        <v>826</v>
      </c>
      <c r="Z772" t="s">
        <v>826</v>
      </c>
      <c r="AA772" t="s">
        <v>826</v>
      </c>
      <c r="AB772" t="str">
        <f t="shared" si="35"/>
        <v/>
      </c>
    </row>
    <row r="773" spans="1:28" x14ac:dyDescent="0.2">
      <c r="B773" s="3" t="s">
        <v>21</v>
      </c>
      <c r="C773" s="3">
        <v>20</v>
      </c>
      <c r="D773" s="3" t="s">
        <v>22</v>
      </c>
      <c r="E773" s="3" t="s">
        <v>83</v>
      </c>
      <c r="F773" s="3">
        <v>4</v>
      </c>
      <c r="G773" s="3">
        <v>4</v>
      </c>
      <c r="H773" s="3"/>
      <c r="I773" s="3">
        <v>2.177</v>
      </c>
      <c r="J773" s="3">
        <v>2.5190000000000001</v>
      </c>
      <c r="K773">
        <f t="shared" si="36"/>
        <v>6.2509105043406814</v>
      </c>
      <c r="L773" s="3" t="s">
        <v>32</v>
      </c>
      <c r="M773" t="s">
        <v>25</v>
      </c>
      <c r="N773" s="3" t="s">
        <v>26</v>
      </c>
      <c r="O773" t="str">
        <f t="shared" si="37"/>
        <v>CG_D20_T1_K13.jpg</v>
      </c>
      <c r="Q773" s="2" t="s">
        <v>764</v>
      </c>
      <c r="T773" s="3" t="s">
        <v>807</v>
      </c>
      <c r="U773" t="str">
        <f>IF(H773&gt;0,IF(L773="live",H773*0.84,H773),"")</f>
        <v/>
      </c>
      <c r="V773" t="str">
        <f>IF(H773&gt;0,IF(L773="live",H773*0.87,H773),"")</f>
        <v/>
      </c>
      <c r="W773" s="3" t="s">
        <v>801</v>
      </c>
      <c r="Y773" t="s">
        <v>827</v>
      </c>
      <c r="Z773" t="s">
        <v>827</v>
      </c>
      <c r="AA773" t="s">
        <v>826</v>
      </c>
      <c r="AB773" t="str">
        <f t="shared" si="35"/>
        <v>remove</v>
      </c>
    </row>
    <row r="774" spans="1:28" x14ac:dyDescent="0.2">
      <c r="A774" s="10"/>
      <c r="B774" s="10" t="s">
        <v>21</v>
      </c>
      <c r="C774" s="10">
        <v>20</v>
      </c>
      <c r="D774" s="10" t="s">
        <v>22</v>
      </c>
      <c r="E774" s="10" t="s">
        <v>83</v>
      </c>
      <c r="F774" s="10">
        <v>4</v>
      </c>
      <c r="G774" s="10">
        <v>4</v>
      </c>
      <c r="H774" s="10"/>
      <c r="I774" s="10">
        <v>2.177</v>
      </c>
      <c r="J774" s="10">
        <v>2.5190000000000001</v>
      </c>
      <c r="K774">
        <f t="shared" si="36"/>
        <v>6.2509105043406814</v>
      </c>
      <c r="L774" s="10" t="s">
        <v>32</v>
      </c>
      <c r="M774" t="s">
        <v>25</v>
      </c>
      <c r="N774" s="10" t="s">
        <v>26</v>
      </c>
      <c r="O774" s="10" t="str">
        <f t="shared" si="37"/>
        <v>CG_D20_T1_K13.jpg</v>
      </c>
      <c r="P774" s="10"/>
      <c r="Q774" s="2" t="s">
        <v>764</v>
      </c>
      <c r="R774" s="10"/>
      <c r="S774" s="10"/>
      <c r="T774" t="s">
        <v>813</v>
      </c>
      <c r="W774" s="10" t="s">
        <v>801</v>
      </c>
      <c r="Y774" t="s">
        <v>826</v>
      </c>
      <c r="Z774" t="s">
        <v>826</v>
      </c>
      <c r="AA774" t="s">
        <v>826</v>
      </c>
      <c r="AB774" t="str">
        <f t="shared" si="35"/>
        <v/>
      </c>
    </row>
    <row r="775" spans="1:28" x14ac:dyDescent="0.2">
      <c r="B775" s="3" t="s">
        <v>21</v>
      </c>
      <c r="C775" s="3">
        <v>20</v>
      </c>
      <c r="D775" s="3" t="s">
        <v>22</v>
      </c>
      <c r="E775" s="3" t="s">
        <v>83</v>
      </c>
      <c r="F775" s="3">
        <v>5</v>
      </c>
      <c r="G775" s="3">
        <v>5</v>
      </c>
      <c r="H775" s="3"/>
      <c r="I775" s="3">
        <v>2.1640000000000001</v>
      </c>
      <c r="J775" s="3">
        <v>2.4430000000000001</v>
      </c>
      <c r="K775">
        <f t="shared" si="36"/>
        <v>5.9901298291092537</v>
      </c>
      <c r="L775" s="3" t="s">
        <v>32</v>
      </c>
      <c r="M775" t="s">
        <v>25</v>
      </c>
      <c r="N775" s="3" t="s">
        <v>26</v>
      </c>
      <c r="O775" t="str">
        <f t="shared" si="37"/>
        <v>CG_D20_T1_K13.jpg</v>
      </c>
      <c r="Q775" s="2" t="s">
        <v>764</v>
      </c>
      <c r="T775" s="3" t="s">
        <v>807</v>
      </c>
      <c r="U775" t="str">
        <f>IF(H775&gt;0,IF(L775="live",H775*0.84,H775),"")</f>
        <v/>
      </c>
      <c r="V775" t="str">
        <f>IF(H775&gt;0,IF(L775="live",H775*0.87,H775),"")</f>
        <v/>
      </c>
      <c r="W775" s="3" t="s">
        <v>801</v>
      </c>
      <c r="Y775" t="s">
        <v>827</v>
      </c>
      <c r="Z775" t="s">
        <v>827</v>
      </c>
      <c r="AA775" t="s">
        <v>826</v>
      </c>
      <c r="AB775" t="str">
        <f t="shared" si="35"/>
        <v>remove</v>
      </c>
    </row>
    <row r="776" spans="1:28" x14ac:dyDescent="0.2">
      <c r="A776" s="10"/>
      <c r="B776" s="10" t="s">
        <v>21</v>
      </c>
      <c r="C776" s="10">
        <v>20</v>
      </c>
      <c r="D776" s="10" t="s">
        <v>22</v>
      </c>
      <c r="E776" s="10" t="s">
        <v>83</v>
      </c>
      <c r="F776" s="10">
        <v>5</v>
      </c>
      <c r="G776" s="10">
        <v>5</v>
      </c>
      <c r="H776" s="10"/>
      <c r="I776" s="10">
        <v>2.1640000000000001</v>
      </c>
      <c r="J776" s="10">
        <v>2.4430000000000001</v>
      </c>
      <c r="K776">
        <f t="shared" si="36"/>
        <v>5.9901298291092537</v>
      </c>
      <c r="L776" s="10" t="s">
        <v>32</v>
      </c>
      <c r="M776" t="s">
        <v>25</v>
      </c>
      <c r="N776" s="10" t="s">
        <v>26</v>
      </c>
      <c r="O776" s="10" t="str">
        <f t="shared" si="37"/>
        <v>CG_D20_T1_K13.jpg</v>
      </c>
      <c r="P776" s="10"/>
      <c r="Q776" s="2" t="s">
        <v>764</v>
      </c>
      <c r="R776" s="10"/>
      <c r="S776" s="10"/>
      <c r="T776" t="s">
        <v>813</v>
      </c>
      <c r="W776" s="10" t="s">
        <v>801</v>
      </c>
      <c r="Y776" t="s">
        <v>826</v>
      </c>
      <c r="Z776" t="s">
        <v>826</v>
      </c>
      <c r="AA776" t="s">
        <v>826</v>
      </c>
      <c r="AB776" t="str">
        <f t="shared" ref="AB776:AB839" si="38">IF(AND(Y776="check",T776="yolk.vol"),"remove","")</f>
        <v/>
      </c>
    </row>
    <row r="777" spans="1:28" x14ac:dyDescent="0.2">
      <c r="B777" s="3" t="s">
        <v>21</v>
      </c>
      <c r="C777" s="3">
        <v>20</v>
      </c>
      <c r="D777" s="3" t="s">
        <v>22</v>
      </c>
      <c r="E777" s="3" t="s">
        <v>83</v>
      </c>
      <c r="F777" s="3">
        <v>6</v>
      </c>
      <c r="G777" s="3">
        <v>6</v>
      </c>
      <c r="H777" s="3"/>
      <c r="I777" s="3">
        <v>2.0750000000000002</v>
      </c>
      <c r="J777" s="3">
        <v>2.4630000000000001</v>
      </c>
      <c r="K777">
        <f t="shared" si="36"/>
        <v>5.5526317161593752</v>
      </c>
      <c r="L777" s="3" t="s">
        <v>32</v>
      </c>
      <c r="M777" t="s">
        <v>25</v>
      </c>
      <c r="N777" s="3" t="s">
        <v>26</v>
      </c>
      <c r="O777" t="str">
        <f t="shared" si="37"/>
        <v>CG_D20_T1_K13.jpg</v>
      </c>
      <c r="Q777" s="2" t="s">
        <v>764</v>
      </c>
      <c r="T777" s="3" t="s">
        <v>807</v>
      </c>
      <c r="U777" t="str">
        <f>IF(H777&gt;0,IF(L777="live",H777*0.84,H777),"")</f>
        <v/>
      </c>
      <c r="V777" t="str">
        <f>IF(H777&gt;0,IF(L777="live",H777*0.87,H777),"")</f>
        <v/>
      </c>
      <c r="W777" s="3" t="s">
        <v>801</v>
      </c>
      <c r="Y777" t="s">
        <v>827</v>
      </c>
      <c r="Z777" t="s">
        <v>827</v>
      </c>
      <c r="AA777" t="s">
        <v>826</v>
      </c>
      <c r="AB777" t="str">
        <f t="shared" si="38"/>
        <v>remove</v>
      </c>
    </row>
    <row r="778" spans="1:28" x14ac:dyDescent="0.2">
      <c r="A778" s="10"/>
      <c r="B778" s="10" t="s">
        <v>21</v>
      </c>
      <c r="C778" s="10">
        <v>20</v>
      </c>
      <c r="D778" s="10" t="s">
        <v>22</v>
      </c>
      <c r="E778" s="10" t="s">
        <v>83</v>
      </c>
      <c r="F778" s="10">
        <v>6</v>
      </c>
      <c r="G778" s="10">
        <v>6</v>
      </c>
      <c r="H778" s="10"/>
      <c r="I778" s="10">
        <v>2.0750000000000002</v>
      </c>
      <c r="J778" s="10">
        <v>2.4630000000000001</v>
      </c>
      <c r="K778">
        <f t="shared" si="36"/>
        <v>5.5526317161593752</v>
      </c>
      <c r="L778" s="10" t="s">
        <v>32</v>
      </c>
      <c r="M778" t="s">
        <v>25</v>
      </c>
      <c r="N778" s="10" t="s">
        <v>26</v>
      </c>
      <c r="O778" s="10" t="str">
        <f t="shared" si="37"/>
        <v>CG_D20_T1_K13.jpg</v>
      </c>
      <c r="P778" s="10"/>
      <c r="Q778" s="2" t="s">
        <v>764</v>
      </c>
      <c r="R778" s="10"/>
      <c r="S778" s="10"/>
      <c r="T778" t="s">
        <v>813</v>
      </c>
      <c r="W778" s="10" t="s">
        <v>801</v>
      </c>
      <c r="Y778" t="s">
        <v>826</v>
      </c>
      <c r="Z778" t="s">
        <v>826</v>
      </c>
      <c r="AA778" t="s">
        <v>826</v>
      </c>
      <c r="AB778" t="str">
        <f t="shared" si="38"/>
        <v/>
      </c>
    </row>
    <row r="779" spans="1:28" x14ac:dyDescent="0.2">
      <c r="B779" s="3" t="s">
        <v>21</v>
      </c>
      <c r="C779" s="3">
        <v>20</v>
      </c>
      <c r="D779" s="3" t="s">
        <v>22</v>
      </c>
      <c r="E779" s="3" t="s">
        <v>83</v>
      </c>
      <c r="F779" s="3">
        <v>7</v>
      </c>
      <c r="G779" s="3">
        <v>7</v>
      </c>
      <c r="H779" s="3"/>
      <c r="I779" s="3">
        <v>2.278</v>
      </c>
      <c r="J779" s="3">
        <v>2.653</v>
      </c>
      <c r="K779">
        <f t="shared" si="36"/>
        <v>7.2084675033831127</v>
      </c>
      <c r="L779" s="3" t="s">
        <v>32</v>
      </c>
      <c r="M779" t="s">
        <v>25</v>
      </c>
      <c r="N779" s="3" t="s">
        <v>26</v>
      </c>
      <c r="O779" t="str">
        <f t="shared" si="37"/>
        <v>CG_D20_T1_K13.jpg</v>
      </c>
      <c r="Q779" s="2" t="s">
        <v>764</v>
      </c>
      <c r="T779" s="3" t="s">
        <v>807</v>
      </c>
      <c r="U779" t="str">
        <f>IF(H779&gt;0,IF(L779="live",H779*0.84,H779),"")</f>
        <v/>
      </c>
      <c r="V779" t="str">
        <f>IF(H779&gt;0,IF(L779="live",H779*0.87,H779),"")</f>
        <v/>
      </c>
      <c r="W779" s="3" t="s">
        <v>801</v>
      </c>
      <c r="Y779" t="s">
        <v>827</v>
      </c>
      <c r="Z779" t="s">
        <v>827</v>
      </c>
      <c r="AA779" t="s">
        <v>826</v>
      </c>
      <c r="AB779" t="str">
        <f t="shared" si="38"/>
        <v>remove</v>
      </c>
    </row>
    <row r="780" spans="1:28" x14ac:dyDescent="0.2">
      <c r="A780" s="10"/>
      <c r="B780" s="10" t="s">
        <v>21</v>
      </c>
      <c r="C780" s="10">
        <v>20</v>
      </c>
      <c r="D780" s="10" t="s">
        <v>22</v>
      </c>
      <c r="E780" s="10" t="s">
        <v>83</v>
      </c>
      <c r="F780" s="10">
        <v>7</v>
      </c>
      <c r="G780" s="10">
        <v>7</v>
      </c>
      <c r="H780" s="10"/>
      <c r="I780" s="10">
        <v>2.278</v>
      </c>
      <c r="J780" s="10">
        <v>2.653</v>
      </c>
      <c r="K780">
        <f t="shared" si="36"/>
        <v>7.2084675033831127</v>
      </c>
      <c r="L780" s="10" t="s">
        <v>32</v>
      </c>
      <c r="M780" t="s">
        <v>25</v>
      </c>
      <c r="N780" s="10" t="s">
        <v>26</v>
      </c>
      <c r="O780" s="10" t="str">
        <f t="shared" si="37"/>
        <v>CG_D20_T1_K13.jpg</v>
      </c>
      <c r="P780" s="10"/>
      <c r="Q780" s="2" t="s">
        <v>764</v>
      </c>
      <c r="R780" s="10"/>
      <c r="S780" s="10"/>
      <c r="T780" t="s">
        <v>813</v>
      </c>
      <c r="W780" s="10" t="s">
        <v>801</v>
      </c>
      <c r="Y780" t="s">
        <v>826</v>
      </c>
      <c r="Z780" t="s">
        <v>826</v>
      </c>
      <c r="AA780" t="s">
        <v>826</v>
      </c>
      <c r="AB780" t="str">
        <f t="shared" si="38"/>
        <v/>
      </c>
    </row>
    <row r="781" spans="1:28" x14ac:dyDescent="0.2">
      <c r="B781" s="3" t="s">
        <v>21</v>
      </c>
      <c r="C781" s="3">
        <v>20</v>
      </c>
      <c r="D781" s="3" t="s">
        <v>22</v>
      </c>
      <c r="E781" s="3" t="s">
        <v>83</v>
      </c>
      <c r="F781" s="3">
        <v>8</v>
      </c>
      <c r="G781" s="3">
        <v>8</v>
      </c>
      <c r="H781" s="3"/>
      <c r="I781" s="3">
        <v>1.972</v>
      </c>
      <c r="J781" s="3">
        <v>2.3090000000000002</v>
      </c>
      <c r="K781">
        <f t="shared" si="36"/>
        <v>4.7014953359045064</v>
      </c>
      <c r="L781" s="3" t="s">
        <v>32</v>
      </c>
      <c r="M781" t="s">
        <v>25</v>
      </c>
      <c r="N781" s="3" t="s">
        <v>26</v>
      </c>
      <c r="O781" t="str">
        <f t="shared" si="37"/>
        <v>CG_D20_T1_K13.jpg</v>
      </c>
      <c r="Q781" s="2" t="s">
        <v>764</v>
      </c>
      <c r="T781" s="3" t="s">
        <v>807</v>
      </c>
      <c r="U781" t="str">
        <f>IF(H781&gt;0,IF(L781="live",H781*0.84,H781),"")</f>
        <v/>
      </c>
      <c r="V781" t="str">
        <f>IF(H781&gt;0,IF(L781="live",H781*0.87,H781),"")</f>
        <v/>
      </c>
      <c r="W781" s="3" t="s">
        <v>801</v>
      </c>
      <c r="Y781" t="s">
        <v>827</v>
      </c>
      <c r="Z781" t="s">
        <v>827</v>
      </c>
      <c r="AA781" t="s">
        <v>826</v>
      </c>
      <c r="AB781" t="str">
        <f t="shared" si="38"/>
        <v>remove</v>
      </c>
    </row>
    <row r="782" spans="1:28" x14ac:dyDescent="0.2">
      <c r="A782" s="10"/>
      <c r="B782" s="10" t="s">
        <v>21</v>
      </c>
      <c r="C782" s="10">
        <v>20</v>
      </c>
      <c r="D782" s="10" t="s">
        <v>22</v>
      </c>
      <c r="E782" s="10" t="s">
        <v>83</v>
      </c>
      <c r="F782" s="10">
        <v>8</v>
      </c>
      <c r="G782" s="10">
        <v>8</v>
      </c>
      <c r="H782" s="10"/>
      <c r="I782" s="10">
        <v>1.972</v>
      </c>
      <c r="J782" s="10">
        <v>2.3090000000000002</v>
      </c>
      <c r="K782">
        <f t="shared" si="36"/>
        <v>4.7014953359045064</v>
      </c>
      <c r="L782" s="10" t="s">
        <v>32</v>
      </c>
      <c r="M782" t="s">
        <v>25</v>
      </c>
      <c r="N782" s="10" t="s">
        <v>26</v>
      </c>
      <c r="O782" s="10" t="str">
        <f t="shared" si="37"/>
        <v>CG_D20_T1_K13.jpg</v>
      </c>
      <c r="P782" s="10"/>
      <c r="Q782" s="2" t="s">
        <v>764</v>
      </c>
      <c r="R782" s="10"/>
      <c r="S782" s="10"/>
      <c r="T782" t="s">
        <v>813</v>
      </c>
      <c r="W782" s="10" t="s">
        <v>801</v>
      </c>
      <c r="Y782" t="s">
        <v>826</v>
      </c>
      <c r="Z782" t="s">
        <v>826</v>
      </c>
      <c r="AA782" t="s">
        <v>826</v>
      </c>
      <c r="AB782" t="str">
        <f t="shared" si="38"/>
        <v/>
      </c>
    </row>
    <row r="783" spans="1:28" x14ac:dyDescent="0.2">
      <c r="B783" s="3" t="s">
        <v>21</v>
      </c>
      <c r="C783" s="3">
        <v>20</v>
      </c>
      <c r="D783" s="3" t="s">
        <v>22</v>
      </c>
      <c r="E783" s="3" t="s">
        <v>83</v>
      </c>
      <c r="F783" s="3">
        <v>9</v>
      </c>
      <c r="G783" s="3">
        <v>9</v>
      </c>
      <c r="H783" s="3"/>
      <c r="I783" s="3">
        <v>1.7170000000000001</v>
      </c>
      <c r="J783" s="3">
        <v>2.282</v>
      </c>
      <c r="K783">
        <f t="shared" si="36"/>
        <v>3.522528259147637</v>
      </c>
      <c r="L783" s="3" t="s">
        <v>32</v>
      </c>
      <c r="M783" t="s">
        <v>25</v>
      </c>
      <c r="N783" s="3" t="s">
        <v>26</v>
      </c>
      <c r="O783" t="str">
        <f t="shared" si="37"/>
        <v>CG_D20_T1_K13.jpg</v>
      </c>
      <c r="Q783" s="2" t="s">
        <v>764</v>
      </c>
      <c r="T783" s="3" t="s">
        <v>807</v>
      </c>
      <c r="U783" t="str">
        <f>IF(H783&gt;0,IF(L783="live",H783*0.84,H783),"")</f>
        <v/>
      </c>
      <c r="V783" t="str">
        <f>IF(H783&gt;0,IF(L783="live",H783*0.87,H783),"")</f>
        <v/>
      </c>
      <c r="W783" s="3" t="s">
        <v>801</v>
      </c>
      <c r="Y783" t="s">
        <v>827</v>
      </c>
      <c r="Z783" t="s">
        <v>827</v>
      </c>
      <c r="AA783" t="s">
        <v>826</v>
      </c>
      <c r="AB783" t="str">
        <f t="shared" si="38"/>
        <v>remove</v>
      </c>
    </row>
    <row r="784" spans="1:28" x14ac:dyDescent="0.2">
      <c r="A784" s="10"/>
      <c r="B784" s="10" t="s">
        <v>21</v>
      </c>
      <c r="C784" s="10">
        <v>20</v>
      </c>
      <c r="D784" s="10" t="s">
        <v>22</v>
      </c>
      <c r="E784" s="10" t="s">
        <v>83</v>
      </c>
      <c r="F784" s="10">
        <v>9</v>
      </c>
      <c r="G784" s="10">
        <v>9</v>
      </c>
      <c r="H784" s="10"/>
      <c r="I784" s="10">
        <v>1.7170000000000001</v>
      </c>
      <c r="J784" s="10">
        <v>2.282</v>
      </c>
      <c r="K784">
        <f t="shared" si="36"/>
        <v>3.522528259147637</v>
      </c>
      <c r="L784" s="10" t="s">
        <v>32</v>
      </c>
      <c r="M784" t="s">
        <v>25</v>
      </c>
      <c r="N784" s="10" t="s">
        <v>26</v>
      </c>
      <c r="O784" s="10" t="str">
        <f t="shared" si="37"/>
        <v>CG_D20_T1_K13.jpg</v>
      </c>
      <c r="P784" s="10"/>
      <c r="Q784" s="2" t="s">
        <v>764</v>
      </c>
      <c r="R784" s="10"/>
      <c r="S784" s="10"/>
      <c r="T784" t="s">
        <v>813</v>
      </c>
      <c r="W784" s="10" t="s">
        <v>801</v>
      </c>
      <c r="Y784" t="s">
        <v>826</v>
      </c>
      <c r="Z784" t="s">
        <v>826</v>
      </c>
      <c r="AA784" t="s">
        <v>826</v>
      </c>
      <c r="AB784" t="str">
        <f t="shared" si="38"/>
        <v/>
      </c>
    </row>
    <row r="785" spans="1:28" x14ac:dyDescent="0.2">
      <c r="B785" s="3" t="s">
        <v>21</v>
      </c>
      <c r="C785" s="3">
        <v>20</v>
      </c>
      <c r="D785" s="3" t="s">
        <v>22</v>
      </c>
      <c r="E785" s="3" t="s">
        <v>83</v>
      </c>
      <c r="F785" s="3">
        <v>10</v>
      </c>
      <c r="G785" s="3">
        <v>10</v>
      </c>
      <c r="H785" s="3"/>
      <c r="I785" s="3">
        <v>2.1880000000000002</v>
      </c>
      <c r="J785" s="3">
        <v>2.37</v>
      </c>
      <c r="K785">
        <f t="shared" si="36"/>
        <v>5.9407494545992012</v>
      </c>
      <c r="L785" s="3" t="s">
        <v>32</v>
      </c>
      <c r="M785" t="s">
        <v>25</v>
      </c>
      <c r="N785" s="3" t="s">
        <v>26</v>
      </c>
      <c r="O785" t="str">
        <f t="shared" si="37"/>
        <v>CG_D20_T1_K13.jpg</v>
      </c>
      <c r="Q785" s="2" t="s">
        <v>764</v>
      </c>
      <c r="T785" s="3" t="s">
        <v>807</v>
      </c>
      <c r="U785" t="str">
        <f>IF(H785&gt;0,IF(L785="live",H785*0.84,H785),"")</f>
        <v/>
      </c>
      <c r="V785" t="str">
        <f>IF(H785&gt;0,IF(L785="live",H785*0.87,H785),"")</f>
        <v/>
      </c>
      <c r="W785" s="3" t="s">
        <v>801</v>
      </c>
      <c r="Y785" t="s">
        <v>827</v>
      </c>
      <c r="Z785" t="s">
        <v>827</v>
      </c>
      <c r="AA785" t="s">
        <v>826</v>
      </c>
      <c r="AB785" t="str">
        <f t="shared" si="38"/>
        <v>remove</v>
      </c>
    </row>
    <row r="786" spans="1:28" x14ac:dyDescent="0.2">
      <c r="A786" s="10"/>
      <c r="B786" s="10" t="s">
        <v>21</v>
      </c>
      <c r="C786" s="10">
        <v>20</v>
      </c>
      <c r="D786" s="10" t="s">
        <v>22</v>
      </c>
      <c r="E786" s="10" t="s">
        <v>83</v>
      </c>
      <c r="F786" s="10">
        <v>10</v>
      </c>
      <c r="G786" s="10">
        <v>10</v>
      </c>
      <c r="H786" s="10"/>
      <c r="I786" s="10">
        <v>2.1880000000000002</v>
      </c>
      <c r="J786" s="10">
        <v>2.37</v>
      </c>
      <c r="K786">
        <f t="shared" si="36"/>
        <v>5.9407494545992012</v>
      </c>
      <c r="L786" s="10" t="s">
        <v>32</v>
      </c>
      <c r="M786" t="s">
        <v>25</v>
      </c>
      <c r="N786" s="10" t="s">
        <v>26</v>
      </c>
      <c r="O786" s="10" t="str">
        <f t="shared" si="37"/>
        <v>CG_D20_T1_K13.jpg</v>
      </c>
      <c r="P786" s="10"/>
      <c r="Q786" s="2" t="s">
        <v>764</v>
      </c>
      <c r="R786" s="10"/>
      <c r="S786" s="10"/>
      <c r="T786" t="s">
        <v>813</v>
      </c>
      <c r="W786" s="10" t="s">
        <v>801</v>
      </c>
      <c r="Y786" t="s">
        <v>826</v>
      </c>
      <c r="Z786" t="s">
        <v>826</v>
      </c>
      <c r="AA786" t="s">
        <v>826</v>
      </c>
      <c r="AB786" t="str">
        <f t="shared" si="38"/>
        <v/>
      </c>
    </row>
    <row r="787" spans="1:28" x14ac:dyDescent="0.2">
      <c r="B787" s="3" t="s">
        <v>21</v>
      </c>
      <c r="C787" s="3">
        <v>20</v>
      </c>
      <c r="D787" s="3" t="s">
        <v>22</v>
      </c>
      <c r="E787" s="3" t="s">
        <v>86</v>
      </c>
      <c r="F787" s="3">
        <v>1</v>
      </c>
      <c r="G787" s="3">
        <v>1</v>
      </c>
      <c r="H787" s="3"/>
      <c r="I787" s="3">
        <v>2.4870000000000001</v>
      </c>
      <c r="J787" s="3">
        <v>3.004</v>
      </c>
      <c r="K787">
        <f t="shared" si="36"/>
        <v>9.7285867160741386</v>
      </c>
      <c r="L787" s="3" t="s">
        <v>32</v>
      </c>
      <c r="M787" t="s">
        <v>25</v>
      </c>
      <c r="N787" s="3" t="s">
        <v>26</v>
      </c>
      <c r="O787" t="str">
        <f t="shared" si="37"/>
        <v>CG_D20_T1_K14.jpg</v>
      </c>
      <c r="Q787" s="2" t="s">
        <v>764</v>
      </c>
      <c r="T787" s="3" t="s">
        <v>807</v>
      </c>
      <c r="U787" t="str">
        <f>IF(H787&gt;0,IF(L787="live",H787*0.84,H787),"")</f>
        <v/>
      </c>
      <c r="V787" t="str">
        <f>IF(H787&gt;0,IF(L787="live",H787*0.87,H787),"")</f>
        <v/>
      </c>
      <c r="W787" s="3" t="s">
        <v>801</v>
      </c>
      <c r="Y787" t="s">
        <v>827</v>
      </c>
      <c r="Z787" t="s">
        <v>827</v>
      </c>
      <c r="AA787" t="s">
        <v>826</v>
      </c>
      <c r="AB787" t="str">
        <f t="shared" si="38"/>
        <v>remove</v>
      </c>
    </row>
    <row r="788" spans="1:28" x14ac:dyDescent="0.2">
      <c r="A788" s="10"/>
      <c r="B788" s="10" t="s">
        <v>21</v>
      </c>
      <c r="C788" s="10">
        <v>20</v>
      </c>
      <c r="D788" s="10" t="s">
        <v>22</v>
      </c>
      <c r="E788" s="10" t="s">
        <v>86</v>
      </c>
      <c r="F788" s="10">
        <v>1</v>
      </c>
      <c r="G788" s="10">
        <v>1</v>
      </c>
      <c r="H788" s="10"/>
      <c r="I788" s="10">
        <v>2.4870000000000001</v>
      </c>
      <c r="J788" s="10">
        <v>3.004</v>
      </c>
      <c r="K788">
        <f t="shared" si="36"/>
        <v>9.7285867160741386</v>
      </c>
      <c r="L788" s="10" t="s">
        <v>32</v>
      </c>
      <c r="M788" t="s">
        <v>25</v>
      </c>
      <c r="N788" s="10" t="s">
        <v>26</v>
      </c>
      <c r="O788" s="10" t="str">
        <f t="shared" si="37"/>
        <v>CG_D20_T1_K14.jpg</v>
      </c>
      <c r="P788" s="10"/>
      <c r="Q788" s="2" t="s">
        <v>764</v>
      </c>
      <c r="R788" s="10"/>
      <c r="S788" s="10"/>
      <c r="T788" t="s">
        <v>813</v>
      </c>
      <c r="W788" s="10" t="s">
        <v>801</v>
      </c>
      <c r="Y788" t="s">
        <v>826</v>
      </c>
      <c r="Z788" t="s">
        <v>826</v>
      </c>
      <c r="AA788" t="s">
        <v>826</v>
      </c>
      <c r="AB788" t="str">
        <f t="shared" si="38"/>
        <v/>
      </c>
    </row>
    <row r="789" spans="1:28" x14ac:dyDescent="0.2">
      <c r="B789" s="3" t="s">
        <v>21</v>
      </c>
      <c r="C789" s="3">
        <v>20</v>
      </c>
      <c r="D789" s="3" t="s">
        <v>22</v>
      </c>
      <c r="E789" s="3" t="s">
        <v>86</v>
      </c>
      <c r="F789" s="3">
        <v>2</v>
      </c>
      <c r="G789" s="3">
        <v>2</v>
      </c>
      <c r="H789" s="3"/>
      <c r="I789" s="3">
        <v>2.5779999999999998</v>
      </c>
      <c r="J789" s="3">
        <v>2.7909999999999999</v>
      </c>
      <c r="K789">
        <f t="shared" si="36"/>
        <v>9.7123409091109902</v>
      </c>
      <c r="L789" s="3" t="s">
        <v>32</v>
      </c>
      <c r="M789" t="s">
        <v>25</v>
      </c>
      <c r="N789" s="3" t="s">
        <v>26</v>
      </c>
      <c r="O789" t="str">
        <f t="shared" si="37"/>
        <v>CG_D20_T1_K14.jpg</v>
      </c>
      <c r="Q789" s="2" t="s">
        <v>764</v>
      </c>
      <c r="T789" s="3" t="s">
        <v>807</v>
      </c>
      <c r="U789" t="str">
        <f>IF(H789&gt;0,IF(L789="live",H789*0.84,H789),"")</f>
        <v/>
      </c>
      <c r="V789" t="str">
        <f>IF(H789&gt;0,IF(L789="live",H789*0.87,H789),"")</f>
        <v/>
      </c>
      <c r="W789" s="3" t="s">
        <v>801</v>
      </c>
      <c r="Y789" t="s">
        <v>827</v>
      </c>
      <c r="Z789" t="s">
        <v>827</v>
      </c>
      <c r="AA789" t="s">
        <v>826</v>
      </c>
      <c r="AB789" t="str">
        <f t="shared" si="38"/>
        <v>remove</v>
      </c>
    </row>
    <row r="790" spans="1:28" x14ac:dyDescent="0.2">
      <c r="A790" s="10"/>
      <c r="B790" s="10" t="s">
        <v>21</v>
      </c>
      <c r="C790" s="10">
        <v>20</v>
      </c>
      <c r="D790" s="10" t="s">
        <v>22</v>
      </c>
      <c r="E790" s="10" t="s">
        <v>86</v>
      </c>
      <c r="F790" s="10">
        <v>2</v>
      </c>
      <c r="G790" s="10">
        <v>2</v>
      </c>
      <c r="H790" s="10"/>
      <c r="I790" s="10">
        <v>2.5779999999999998</v>
      </c>
      <c r="J790" s="10">
        <v>2.7909999999999999</v>
      </c>
      <c r="K790">
        <f t="shared" si="36"/>
        <v>9.7123409091109902</v>
      </c>
      <c r="L790" s="10" t="s">
        <v>32</v>
      </c>
      <c r="M790" t="s">
        <v>25</v>
      </c>
      <c r="N790" s="10" t="s">
        <v>26</v>
      </c>
      <c r="O790" s="10" t="str">
        <f t="shared" si="37"/>
        <v>CG_D20_T1_K14.jpg</v>
      </c>
      <c r="P790" s="10"/>
      <c r="Q790" s="2" t="s">
        <v>764</v>
      </c>
      <c r="R790" s="10"/>
      <c r="S790" s="10"/>
      <c r="T790" t="s">
        <v>813</v>
      </c>
      <c r="W790" s="10" t="s">
        <v>801</v>
      </c>
      <c r="Y790" t="s">
        <v>826</v>
      </c>
      <c r="Z790" t="s">
        <v>826</v>
      </c>
      <c r="AA790" t="s">
        <v>826</v>
      </c>
      <c r="AB790" t="str">
        <f t="shared" si="38"/>
        <v/>
      </c>
    </row>
    <row r="791" spans="1:28" x14ac:dyDescent="0.2">
      <c r="B791" s="3" t="s">
        <v>21</v>
      </c>
      <c r="C791" s="3">
        <v>20</v>
      </c>
      <c r="D791" s="3" t="s">
        <v>22</v>
      </c>
      <c r="E791" s="3" t="s">
        <v>86</v>
      </c>
      <c r="F791" s="3">
        <v>3</v>
      </c>
      <c r="G791" s="3">
        <v>3</v>
      </c>
      <c r="H791" s="3"/>
      <c r="I791" s="3">
        <v>2.4350000000000001</v>
      </c>
      <c r="J791" s="3">
        <v>2.6989999999999998</v>
      </c>
      <c r="K791">
        <f t="shared" si="36"/>
        <v>8.3791327531595403</v>
      </c>
      <c r="L791" s="3" t="s">
        <v>32</v>
      </c>
      <c r="M791" t="s">
        <v>25</v>
      </c>
      <c r="N791" s="3" t="s">
        <v>26</v>
      </c>
      <c r="O791" t="str">
        <f t="shared" si="37"/>
        <v>CG_D20_T1_K14.jpg</v>
      </c>
      <c r="Q791" s="2" t="s">
        <v>764</v>
      </c>
      <c r="T791" s="3" t="s">
        <v>807</v>
      </c>
      <c r="U791" t="str">
        <f>IF(H791&gt;0,IF(L791="live",H791*0.84,H791),"")</f>
        <v/>
      </c>
      <c r="V791" t="str">
        <f>IF(H791&gt;0,IF(L791="live",H791*0.87,H791),"")</f>
        <v/>
      </c>
      <c r="W791" s="3" t="s">
        <v>801</v>
      </c>
      <c r="Y791" t="s">
        <v>827</v>
      </c>
      <c r="Z791" t="s">
        <v>827</v>
      </c>
      <c r="AA791" t="s">
        <v>826</v>
      </c>
      <c r="AB791" t="str">
        <f t="shared" si="38"/>
        <v>remove</v>
      </c>
    </row>
    <row r="792" spans="1:28" x14ac:dyDescent="0.2">
      <c r="A792" s="10"/>
      <c r="B792" s="10" t="s">
        <v>21</v>
      </c>
      <c r="C792" s="10">
        <v>20</v>
      </c>
      <c r="D792" s="10" t="s">
        <v>22</v>
      </c>
      <c r="E792" s="10" t="s">
        <v>86</v>
      </c>
      <c r="F792" s="10">
        <v>3</v>
      </c>
      <c r="G792" s="10">
        <v>3</v>
      </c>
      <c r="H792" s="10"/>
      <c r="I792" s="10">
        <v>2.4350000000000001</v>
      </c>
      <c r="J792" s="10">
        <v>2.6989999999999998</v>
      </c>
      <c r="K792">
        <f t="shared" si="36"/>
        <v>8.3791327531595403</v>
      </c>
      <c r="L792" s="10" t="s">
        <v>32</v>
      </c>
      <c r="M792" t="s">
        <v>25</v>
      </c>
      <c r="N792" s="10" t="s">
        <v>26</v>
      </c>
      <c r="O792" s="10" t="str">
        <f t="shared" si="37"/>
        <v>CG_D20_T1_K14.jpg</v>
      </c>
      <c r="P792" s="10"/>
      <c r="Q792" s="2" t="s">
        <v>764</v>
      </c>
      <c r="R792" s="10"/>
      <c r="S792" s="10"/>
      <c r="T792" t="s">
        <v>813</v>
      </c>
      <c r="W792" s="10" t="s">
        <v>801</v>
      </c>
      <c r="Y792" t="s">
        <v>826</v>
      </c>
      <c r="Z792" t="s">
        <v>826</v>
      </c>
      <c r="AA792" t="s">
        <v>826</v>
      </c>
      <c r="AB792" t="str">
        <f t="shared" si="38"/>
        <v/>
      </c>
    </row>
    <row r="793" spans="1:28" x14ac:dyDescent="0.2">
      <c r="B793" s="3" t="s">
        <v>21</v>
      </c>
      <c r="C793" s="3">
        <v>20</v>
      </c>
      <c r="D793" s="3" t="s">
        <v>22</v>
      </c>
      <c r="E793" s="3" t="s">
        <v>86</v>
      </c>
      <c r="F793" s="3">
        <v>4</v>
      </c>
      <c r="G793" s="3">
        <v>4</v>
      </c>
      <c r="H793" s="3"/>
      <c r="I793" s="3">
        <v>2.367</v>
      </c>
      <c r="J793" s="3">
        <v>2.738</v>
      </c>
      <c r="K793">
        <f t="shared" si="36"/>
        <v>8.0320835086377294</v>
      </c>
      <c r="L793" s="3" t="s">
        <v>32</v>
      </c>
      <c r="M793" t="s">
        <v>25</v>
      </c>
      <c r="N793" s="3" t="s">
        <v>26</v>
      </c>
      <c r="O793" t="str">
        <f t="shared" si="37"/>
        <v>CG_D20_T1_K14.jpg</v>
      </c>
      <c r="Q793" s="2" t="s">
        <v>764</v>
      </c>
      <c r="T793" s="3" t="s">
        <v>807</v>
      </c>
      <c r="U793" t="str">
        <f>IF(H793&gt;0,IF(L793="live",H793*0.84,H793),"")</f>
        <v/>
      </c>
      <c r="V793" t="str">
        <f>IF(H793&gt;0,IF(L793="live",H793*0.87,H793),"")</f>
        <v/>
      </c>
      <c r="W793" s="3" t="s">
        <v>801</v>
      </c>
      <c r="Y793" t="s">
        <v>827</v>
      </c>
      <c r="Z793" t="s">
        <v>827</v>
      </c>
      <c r="AA793" t="s">
        <v>826</v>
      </c>
      <c r="AB793" t="str">
        <f t="shared" si="38"/>
        <v>remove</v>
      </c>
    </row>
    <row r="794" spans="1:28" x14ac:dyDescent="0.2">
      <c r="A794" s="10"/>
      <c r="B794" s="10" t="s">
        <v>21</v>
      </c>
      <c r="C794" s="10">
        <v>20</v>
      </c>
      <c r="D794" s="10" t="s">
        <v>22</v>
      </c>
      <c r="E794" s="10" t="s">
        <v>86</v>
      </c>
      <c r="F794" s="10">
        <v>4</v>
      </c>
      <c r="G794" s="10">
        <v>4</v>
      </c>
      <c r="H794" s="10"/>
      <c r="I794" s="10">
        <v>2.367</v>
      </c>
      <c r="J794" s="10">
        <v>2.738</v>
      </c>
      <c r="K794">
        <f t="shared" si="36"/>
        <v>8.0320835086377294</v>
      </c>
      <c r="L794" s="10" t="s">
        <v>32</v>
      </c>
      <c r="M794" t="s">
        <v>25</v>
      </c>
      <c r="N794" s="10" t="s">
        <v>26</v>
      </c>
      <c r="O794" s="10" t="str">
        <f t="shared" si="37"/>
        <v>CG_D20_T1_K14.jpg</v>
      </c>
      <c r="P794" s="10"/>
      <c r="Q794" s="2" t="s">
        <v>764</v>
      </c>
      <c r="R794" s="10"/>
      <c r="S794" s="10"/>
      <c r="T794" t="s">
        <v>813</v>
      </c>
      <c r="W794" s="10" t="s">
        <v>801</v>
      </c>
      <c r="Y794" t="s">
        <v>826</v>
      </c>
      <c r="Z794" t="s">
        <v>826</v>
      </c>
      <c r="AA794" t="s">
        <v>826</v>
      </c>
      <c r="AB794" t="str">
        <f t="shared" si="38"/>
        <v/>
      </c>
    </row>
    <row r="795" spans="1:28" x14ac:dyDescent="0.2">
      <c r="B795" s="3" t="s">
        <v>21</v>
      </c>
      <c r="C795" s="3">
        <v>20</v>
      </c>
      <c r="D795" s="3" t="s">
        <v>22</v>
      </c>
      <c r="E795" s="3" t="s">
        <v>86</v>
      </c>
      <c r="F795" s="3">
        <v>5</v>
      </c>
      <c r="G795" s="3">
        <v>5</v>
      </c>
      <c r="H795" s="3"/>
      <c r="I795" s="3">
        <v>2.3039999999999998</v>
      </c>
      <c r="J795" s="3">
        <v>2.6560000000000001</v>
      </c>
      <c r="K795">
        <f t="shared" si="36"/>
        <v>7.3822929577574392</v>
      </c>
      <c r="L795" s="3" t="s">
        <v>32</v>
      </c>
      <c r="M795" t="s">
        <v>25</v>
      </c>
      <c r="N795" s="3" t="s">
        <v>26</v>
      </c>
      <c r="O795" t="str">
        <f t="shared" si="37"/>
        <v>CG_D20_T1_K14.jpg</v>
      </c>
      <c r="Q795" s="2" t="s">
        <v>764</v>
      </c>
      <c r="T795" s="3" t="s">
        <v>807</v>
      </c>
      <c r="U795" t="str">
        <f>IF(H795&gt;0,IF(L795="live",H795*0.84,H795),"")</f>
        <v/>
      </c>
      <c r="V795" t="str">
        <f>IF(H795&gt;0,IF(L795="live",H795*0.87,H795),"")</f>
        <v/>
      </c>
      <c r="W795" s="3" t="s">
        <v>801</v>
      </c>
      <c r="Y795" t="s">
        <v>827</v>
      </c>
      <c r="Z795" t="s">
        <v>827</v>
      </c>
      <c r="AA795" t="s">
        <v>826</v>
      </c>
      <c r="AB795" t="str">
        <f t="shared" si="38"/>
        <v>remove</v>
      </c>
    </row>
    <row r="796" spans="1:28" x14ac:dyDescent="0.2">
      <c r="A796" s="10"/>
      <c r="B796" s="10" t="s">
        <v>21</v>
      </c>
      <c r="C796" s="10">
        <v>20</v>
      </c>
      <c r="D796" s="10" t="s">
        <v>22</v>
      </c>
      <c r="E796" s="10" t="s">
        <v>86</v>
      </c>
      <c r="F796" s="10">
        <v>5</v>
      </c>
      <c r="G796" s="10">
        <v>5</v>
      </c>
      <c r="H796" s="10"/>
      <c r="I796" s="10">
        <v>2.3039999999999998</v>
      </c>
      <c r="J796" s="10">
        <v>2.6560000000000001</v>
      </c>
      <c r="K796">
        <f t="shared" si="36"/>
        <v>7.3822929577574392</v>
      </c>
      <c r="L796" s="10" t="s">
        <v>32</v>
      </c>
      <c r="M796" t="s">
        <v>25</v>
      </c>
      <c r="N796" s="10" t="s">
        <v>26</v>
      </c>
      <c r="O796" s="10" t="str">
        <f t="shared" si="37"/>
        <v>CG_D20_T1_K14.jpg</v>
      </c>
      <c r="P796" s="10"/>
      <c r="Q796" s="2" t="s">
        <v>764</v>
      </c>
      <c r="R796" s="10"/>
      <c r="S796" s="10"/>
      <c r="T796" t="s">
        <v>813</v>
      </c>
      <c r="W796" s="10" t="s">
        <v>801</v>
      </c>
      <c r="Y796" t="s">
        <v>826</v>
      </c>
      <c r="Z796" t="s">
        <v>826</v>
      </c>
      <c r="AA796" t="s">
        <v>826</v>
      </c>
      <c r="AB796" t="str">
        <f t="shared" si="38"/>
        <v/>
      </c>
    </row>
    <row r="797" spans="1:28" x14ac:dyDescent="0.2">
      <c r="B797" s="3" t="s">
        <v>21</v>
      </c>
      <c r="C797" s="3">
        <v>20</v>
      </c>
      <c r="D797" s="3" t="s">
        <v>22</v>
      </c>
      <c r="E797" s="3" t="s">
        <v>86</v>
      </c>
      <c r="F797" s="3">
        <v>6</v>
      </c>
      <c r="G797" s="3">
        <v>6</v>
      </c>
      <c r="H797" s="3"/>
      <c r="I797" s="3">
        <v>2.76</v>
      </c>
      <c r="J797" s="3">
        <v>3.1720000000000002</v>
      </c>
      <c r="K797">
        <f t="shared" si="36"/>
        <v>12.651720770207998</v>
      </c>
      <c r="L797" s="3" t="s">
        <v>32</v>
      </c>
      <c r="M797" t="s">
        <v>25</v>
      </c>
      <c r="N797" s="3" t="s">
        <v>26</v>
      </c>
      <c r="O797" t="str">
        <f t="shared" si="37"/>
        <v>CG_D20_T1_K14.jpg</v>
      </c>
      <c r="Q797" s="2" t="s">
        <v>764</v>
      </c>
      <c r="T797" s="3" t="s">
        <v>807</v>
      </c>
      <c r="U797" t="str">
        <f>IF(H797&gt;0,IF(L797="live",H797*0.84,H797),"")</f>
        <v/>
      </c>
      <c r="V797" t="str">
        <f>IF(H797&gt;0,IF(L797="live",H797*0.87,H797),"")</f>
        <v/>
      </c>
      <c r="W797" s="3" t="s">
        <v>801</v>
      </c>
      <c r="Y797" t="s">
        <v>827</v>
      </c>
      <c r="Z797" t="s">
        <v>827</v>
      </c>
      <c r="AA797" t="s">
        <v>826</v>
      </c>
      <c r="AB797" t="str">
        <f t="shared" si="38"/>
        <v>remove</v>
      </c>
    </row>
    <row r="798" spans="1:28" x14ac:dyDescent="0.2">
      <c r="A798" s="10"/>
      <c r="B798" s="10" t="s">
        <v>21</v>
      </c>
      <c r="C798" s="10">
        <v>20</v>
      </c>
      <c r="D798" s="10" t="s">
        <v>22</v>
      </c>
      <c r="E798" s="10" t="s">
        <v>86</v>
      </c>
      <c r="F798" s="10">
        <v>6</v>
      </c>
      <c r="G798" s="10">
        <v>6</v>
      </c>
      <c r="H798" s="10"/>
      <c r="I798" s="10">
        <v>2.76</v>
      </c>
      <c r="J798" s="10">
        <v>3.1720000000000002</v>
      </c>
      <c r="K798">
        <f t="shared" si="36"/>
        <v>12.651720770207998</v>
      </c>
      <c r="L798" s="10" t="s">
        <v>32</v>
      </c>
      <c r="M798" t="s">
        <v>25</v>
      </c>
      <c r="N798" s="10" t="s">
        <v>26</v>
      </c>
      <c r="O798" s="10" t="str">
        <f t="shared" si="37"/>
        <v>CG_D20_T1_K14.jpg</v>
      </c>
      <c r="P798" s="10"/>
      <c r="Q798" s="2" t="s">
        <v>764</v>
      </c>
      <c r="R798" s="10"/>
      <c r="S798" s="10"/>
      <c r="T798" t="s">
        <v>813</v>
      </c>
      <c r="W798" s="10" t="s">
        <v>801</v>
      </c>
      <c r="Y798" t="s">
        <v>826</v>
      </c>
      <c r="Z798" t="s">
        <v>826</v>
      </c>
      <c r="AA798" t="s">
        <v>826</v>
      </c>
      <c r="AB798" t="str">
        <f t="shared" si="38"/>
        <v/>
      </c>
    </row>
    <row r="799" spans="1:28" x14ac:dyDescent="0.2">
      <c r="B799" s="3" t="s">
        <v>21</v>
      </c>
      <c r="C799" s="3">
        <v>20</v>
      </c>
      <c r="D799" s="3" t="s">
        <v>22</v>
      </c>
      <c r="E799" s="3" t="s">
        <v>86</v>
      </c>
      <c r="F799" s="3">
        <v>7</v>
      </c>
      <c r="G799" s="3">
        <v>7</v>
      </c>
      <c r="H799" s="3"/>
      <c r="I799" s="3">
        <v>2.2330000000000001</v>
      </c>
      <c r="J799" s="3">
        <v>2.6219999999999999</v>
      </c>
      <c r="K799">
        <f t="shared" si="36"/>
        <v>6.8455506632058691</v>
      </c>
      <c r="L799" s="3" t="s">
        <v>32</v>
      </c>
      <c r="M799" t="s">
        <v>25</v>
      </c>
      <c r="N799" s="3" t="s">
        <v>26</v>
      </c>
      <c r="O799" t="str">
        <f t="shared" si="37"/>
        <v>CG_D20_T1_K14.jpg</v>
      </c>
      <c r="Q799" s="2" t="s">
        <v>764</v>
      </c>
      <c r="T799" s="3" t="s">
        <v>807</v>
      </c>
      <c r="U799" t="str">
        <f>IF(H799&gt;0,IF(L799="live",H799*0.84,H799),"")</f>
        <v/>
      </c>
      <c r="V799" t="str">
        <f>IF(H799&gt;0,IF(L799="live",H799*0.87,H799),"")</f>
        <v/>
      </c>
      <c r="W799" s="3" t="s">
        <v>801</v>
      </c>
      <c r="Y799" t="s">
        <v>827</v>
      </c>
      <c r="Z799" t="s">
        <v>827</v>
      </c>
      <c r="AA799" t="s">
        <v>826</v>
      </c>
      <c r="AB799" t="str">
        <f t="shared" si="38"/>
        <v>remove</v>
      </c>
    </row>
    <row r="800" spans="1:28" x14ac:dyDescent="0.2">
      <c r="A800" s="10"/>
      <c r="B800" s="10" t="s">
        <v>21</v>
      </c>
      <c r="C800" s="10">
        <v>20</v>
      </c>
      <c r="D800" s="10" t="s">
        <v>22</v>
      </c>
      <c r="E800" s="10" t="s">
        <v>86</v>
      </c>
      <c r="F800" s="10">
        <v>7</v>
      </c>
      <c r="G800" s="10">
        <v>7</v>
      </c>
      <c r="H800" s="10"/>
      <c r="I800" s="10">
        <v>2.2330000000000001</v>
      </c>
      <c r="J800" s="10">
        <v>2.6219999999999999</v>
      </c>
      <c r="K800">
        <f t="shared" si="36"/>
        <v>6.8455506632058691</v>
      </c>
      <c r="L800" s="10" t="s">
        <v>32</v>
      </c>
      <c r="M800" t="s">
        <v>25</v>
      </c>
      <c r="N800" s="10" t="s">
        <v>26</v>
      </c>
      <c r="O800" s="10" t="str">
        <f t="shared" si="37"/>
        <v>CG_D20_T1_K14.jpg</v>
      </c>
      <c r="P800" s="10"/>
      <c r="Q800" s="2" t="s">
        <v>764</v>
      </c>
      <c r="R800" s="10"/>
      <c r="S800" s="10"/>
      <c r="T800" t="s">
        <v>813</v>
      </c>
      <c r="W800" s="10" t="s">
        <v>801</v>
      </c>
      <c r="Y800" t="s">
        <v>826</v>
      </c>
      <c r="Z800" t="s">
        <v>826</v>
      </c>
      <c r="AA800" t="s">
        <v>826</v>
      </c>
      <c r="AB800" t="str">
        <f t="shared" si="38"/>
        <v/>
      </c>
    </row>
    <row r="801" spans="1:28" x14ac:dyDescent="0.2">
      <c r="B801" s="3" t="s">
        <v>21</v>
      </c>
      <c r="C801" s="3">
        <v>20</v>
      </c>
      <c r="D801" s="3" t="s">
        <v>22</v>
      </c>
      <c r="E801" s="3" t="s">
        <v>86</v>
      </c>
      <c r="F801" s="3">
        <v>8</v>
      </c>
      <c r="G801" s="3">
        <v>8</v>
      </c>
      <c r="H801" s="3"/>
      <c r="I801" s="3">
        <v>2.2970000000000002</v>
      </c>
      <c r="J801" s="3">
        <v>2.6859999999999999</v>
      </c>
      <c r="K801">
        <f t="shared" si="36"/>
        <v>7.4203818451974435</v>
      </c>
      <c r="L801" s="3" t="s">
        <v>32</v>
      </c>
      <c r="M801" t="s">
        <v>25</v>
      </c>
      <c r="N801" s="3" t="s">
        <v>26</v>
      </c>
      <c r="O801" t="str">
        <f t="shared" si="37"/>
        <v>CG_D20_T1_K14.jpg</v>
      </c>
      <c r="Q801" s="2" t="s">
        <v>764</v>
      </c>
      <c r="T801" s="3" t="s">
        <v>807</v>
      </c>
      <c r="U801" t="str">
        <f>IF(H801&gt;0,IF(L801="live",H801*0.84,H801),"")</f>
        <v/>
      </c>
      <c r="V801" t="str">
        <f>IF(H801&gt;0,IF(L801="live",H801*0.87,H801),"")</f>
        <v/>
      </c>
      <c r="W801" s="3" t="s">
        <v>801</v>
      </c>
      <c r="Y801" t="s">
        <v>827</v>
      </c>
      <c r="Z801" t="s">
        <v>827</v>
      </c>
      <c r="AA801" t="s">
        <v>826</v>
      </c>
      <c r="AB801" t="str">
        <f t="shared" si="38"/>
        <v>remove</v>
      </c>
    </row>
    <row r="802" spans="1:28" x14ac:dyDescent="0.2">
      <c r="A802" s="10"/>
      <c r="B802" s="10" t="s">
        <v>21</v>
      </c>
      <c r="C802" s="10">
        <v>20</v>
      </c>
      <c r="D802" s="10" t="s">
        <v>22</v>
      </c>
      <c r="E802" s="10" t="s">
        <v>86</v>
      </c>
      <c r="F802" s="10">
        <v>8</v>
      </c>
      <c r="G802" s="10">
        <v>8</v>
      </c>
      <c r="H802" s="10"/>
      <c r="I802" s="10">
        <v>2.2970000000000002</v>
      </c>
      <c r="J802" s="10">
        <v>2.6859999999999999</v>
      </c>
      <c r="K802">
        <f t="shared" si="36"/>
        <v>7.4203818451974435</v>
      </c>
      <c r="L802" s="10" t="s">
        <v>32</v>
      </c>
      <c r="M802" t="s">
        <v>25</v>
      </c>
      <c r="N802" s="10" t="s">
        <v>26</v>
      </c>
      <c r="O802" s="10" t="str">
        <f t="shared" si="37"/>
        <v>CG_D20_T1_K14.jpg</v>
      </c>
      <c r="P802" s="10"/>
      <c r="Q802" s="2" t="s">
        <v>764</v>
      </c>
      <c r="R802" s="10"/>
      <c r="S802" s="10"/>
      <c r="T802" t="s">
        <v>813</v>
      </c>
      <c r="W802" s="10" t="s">
        <v>801</v>
      </c>
      <c r="Y802" t="s">
        <v>826</v>
      </c>
      <c r="Z802" t="s">
        <v>826</v>
      </c>
      <c r="AA802" t="s">
        <v>826</v>
      </c>
      <c r="AB802" t="str">
        <f t="shared" si="38"/>
        <v/>
      </c>
    </row>
    <row r="803" spans="1:28" x14ac:dyDescent="0.2">
      <c r="B803" s="3" t="s">
        <v>21</v>
      </c>
      <c r="C803" s="3">
        <v>20</v>
      </c>
      <c r="D803" s="3" t="s">
        <v>22</v>
      </c>
      <c r="E803" s="3" t="s">
        <v>86</v>
      </c>
      <c r="F803" s="3">
        <v>9</v>
      </c>
      <c r="G803" s="3">
        <v>9</v>
      </c>
      <c r="H803" s="3"/>
      <c r="I803" s="3">
        <v>2.3820000000000001</v>
      </c>
      <c r="J803" s="3">
        <v>2.5259999999999998</v>
      </c>
      <c r="K803">
        <f t="shared" si="36"/>
        <v>7.5043851605463585</v>
      </c>
      <c r="L803" s="3" t="s">
        <v>32</v>
      </c>
      <c r="M803" t="s">
        <v>25</v>
      </c>
      <c r="N803" s="3" t="s">
        <v>26</v>
      </c>
      <c r="O803" t="str">
        <f t="shared" si="37"/>
        <v>CG_D20_T1_K14.jpg</v>
      </c>
      <c r="Q803" s="2" t="s">
        <v>764</v>
      </c>
      <c r="T803" s="3" t="s">
        <v>807</v>
      </c>
      <c r="U803" t="str">
        <f>IF(H803&gt;0,IF(L803="live",H803*0.84,H803),"")</f>
        <v/>
      </c>
      <c r="V803" t="str">
        <f>IF(H803&gt;0,IF(L803="live",H803*0.87,H803),"")</f>
        <v/>
      </c>
      <c r="W803" s="3" t="s">
        <v>801</v>
      </c>
      <c r="Y803" t="s">
        <v>827</v>
      </c>
      <c r="Z803" t="s">
        <v>827</v>
      </c>
      <c r="AA803" t="s">
        <v>826</v>
      </c>
      <c r="AB803" t="str">
        <f t="shared" si="38"/>
        <v>remove</v>
      </c>
    </row>
    <row r="804" spans="1:28" x14ac:dyDescent="0.2">
      <c r="A804" s="10"/>
      <c r="B804" s="10" t="s">
        <v>21</v>
      </c>
      <c r="C804" s="10">
        <v>20</v>
      </c>
      <c r="D804" s="10" t="s">
        <v>22</v>
      </c>
      <c r="E804" s="10" t="s">
        <v>86</v>
      </c>
      <c r="F804" s="10">
        <v>9</v>
      </c>
      <c r="G804" s="10">
        <v>9</v>
      </c>
      <c r="H804" s="10"/>
      <c r="I804" s="10">
        <v>2.3820000000000001</v>
      </c>
      <c r="J804" s="10">
        <v>2.5259999999999998</v>
      </c>
      <c r="K804">
        <f t="shared" si="36"/>
        <v>7.5043851605463585</v>
      </c>
      <c r="L804" s="10" t="s">
        <v>32</v>
      </c>
      <c r="M804" t="s">
        <v>25</v>
      </c>
      <c r="N804" s="10" t="s">
        <v>26</v>
      </c>
      <c r="O804" s="10" t="str">
        <f t="shared" si="37"/>
        <v>CG_D20_T1_K14.jpg</v>
      </c>
      <c r="P804" s="10"/>
      <c r="Q804" s="2" t="s">
        <v>764</v>
      </c>
      <c r="R804" s="10"/>
      <c r="S804" s="10"/>
      <c r="T804" t="s">
        <v>813</v>
      </c>
      <c r="W804" s="10" t="s">
        <v>801</v>
      </c>
      <c r="Y804" t="s">
        <v>826</v>
      </c>
      <c r="Z804" t="s">
        <v>826</v>
      </c>
      <c r="AA804" t="s">
        <v>826</v>
      </c>
      <c r="AB804" t="str">
        <f t="shared" si="38"/>
        <v/>
      </c>
    </row>
    <row r="805" spans="1:28" x14ac:dyDescent="0.2">
      <c r="B805" s="3" t="s">
        <v>21</v>
      </c>
      <c r="C805" s="3">
        <v>20</v>
      </c>
      <c r="D805" s="3" t="s">
        <v>22</v>
      </c>
      <c r="E805" s="3" t="s">
        <v>86</v>
      </c>
      <c r="F805" s="3">
        <v>10</v>
      </c>
      <c r="G805" s="3">
        <v>10</v>
      </c>
      <c r="H805" s="3"/>
      <c r="I805" s="3">
        <v>2.5859999999999999</v>
      </c>
      <c r="J805" s="3">
        <v>3.258</v>
      </c>
      <c r="K805">
        <f t="shared" si="36"/>
        <v>11.407917625004519</v>
      </c>
      <c r="L805" s="3" t="s">
        <v>32</v>
      </c>
      <c r="M805" t="s">
        <v>25</v>
      </c>
      <c r="N805" s="3" t="s">
        <v>26</v>
      </c>
      <c r="O805" t="str">
        <f t="shared" si="37"/>
        <v>CG_D20_T1_K14.jpg</v>
      </c>
      <c r="Q805" s="2" t="s">
        <v>764</v>
      </c>
      <c r="T805" s="3" t="s">
        <v>807</v>
      </c>
      <c r="U805" t="str">
        <f>IF(H805&gt;0,IF(L805="live",H805*0.84,H805),"")</f>
        <v/>
      </c>
      <c r="V805" t="str">
        <f>IF(H805&gt;0,IF(L805="live",H805*0.87,H805),"")</f>
        <v/>
      </c>
      <c r="W805" s="3" t="s">
        <v>801</v>
      </c>
      <c r="Y805" t="s">
        <v>827</v>
      </c>
      <c r="Z805" t="s">
        <v>827</v>
      </c>
      <c r="AA805" t="s">
        <v>826</v>
      </c>
      <c r="AB805" t="str">
        <f t="shared" si="38"/>
        <v>remove</v>
      </c>
    </row>
    <row r="806" spans="1:28" x14ac:dyDescent="0.2">
      <c r="A806" s="10"/>
      <c r="B806" s="10" t="s">
        <v>21</v>
      </c>
      <c r="C806" s="10">
        <v>20</v>
      </c>
      <c r="D806" s="10" t="s">
        <v>22</v>
      </c>
      <c r="E806" s="10" t="s">
        <v>86</v>
      </c>
      <c r="F806" s="10">
        <v>10</v>
      </c>
      <c r="G806" s="10">
        <v>10</v>
      </c>
      <c r="H806" s="10"/>
      <c r="I806" s="10">
        <v>2.5859999999999999</v>
      </c>
      <c r="J806" s="10">
        <v>3.258</v>
      </c>
      <c r="K806">
        <f t="shared" si="36"/>
        <v>11.407917625004519</v>
      </c>
      <c r="L806" s="10" t="s">
        <v>32</v>
      </c>
      <c r="M806" t="s">
        <v>25</v>
      </c>
      <c r="N806" s="10" t="s">
        <v>26</v>
      </c>
      <c r="O806" s="10" t="str">
        <f t="shared" si="37"/>
        <v>CG_D20_T1_K14.jpg</v>
      </c>
      <c r="P806" s="10"/>
      <c r="Q806" s="2" t="s">
        <v>764</v>
      </c>
      <c r="R806" s="10"/>
      <c r="S806" s="10"/>
      <c r="T806" t="s">
        <v>813</v>
      </c>
      <c r="W806" s="10" t="s">
        <v>801</v>
      </c>
      <c r="Y806" t="s">
        <v>826</v>
      </c>
      <c r="Z806" t="s">
        <v>826</v>
      </c>
      <c r="AA806" t="s">
        <v>826</v>
      </c>
      <c r="AB806" t="str">
        <f t="shared" si="38"/>
        <v/>
      </c>
    </row>
    <row r="807" spans="1:28" x14ac:dyDescent="0.2">
      <c r="B807" s="3" t="s">
        <v>21</v>
      </c>
      <c r="C807" s="3">
        <v>20</v>
      </c>
      <c r="D807" s="3" t="s">
        <v>22</v>
      </c>
      <c r="E807" s="3" t="s">
        <v>89</v>
      </c>
      <c r="F807" s="3">
        <v>1</v>
      </c>
      <c r="G807" s="3">
        <v>1</v>
      </c>
      <c r="H807" s="3"/>
      <c r="I807" s="3">
        <v>3.7690000000000001</v>
      </c>
      <c r="J807" s="3">
        <v>4.0910000000000002</v>
      </c>
      <c r="K807">
        <f t="shared" si="36"/>
        <v>30.428462580297182</v>
      </c>
      <c r="L807" s="3" t="s">
        <v>32</v>
      </c>
      <c r="M807" t="s">
        <v>25</v>
      </c>
      <c r="N807" s="3" t="s">
        <v>26</v>
      </c>
      <c r="O807" t="str">
        <f t="shared" si="37"/>
        <v>CG_D20_T1_K15.jpg</v>
      </c>
      <c r="Q807" s="2" t="s">
        <v>764</v>
      </c>
      <c r="T807" s="3" t="s">
        <v>807</v>
      </c>
      <c r="U807" t="str">
        <f>IF(H807&gt;0,IF(L807="live",H807*0.84,H807),"")</f>
        <v/>
      </c>
      <c r="V807" t="str">
        <f>IF(H807&gt;0,IF(L807="live",H807*0.87,H807),"")</f>
        <v/>
      </c>
      <c r="W807" s="3" t="s">
        <v>802</v>
      </c>
      <c r="Y807" t="s">
        <v>827</v>
      </c>
      <c r="Z807" t="s">
        <v>827</v>
      </c>
      <c r="AA807" t="s">
        <v>826</v>
      </c>
      <c r="AB807" t="str">
        <f t="shared" si="38"/>
        <v>remove</v>
      </c>
    </row>
    <row r="808" spans="1:28" x14ac:dyDescent="0.2">
      <c r="A808" s="10"/>
      <c r="B808" s="10" t="s">
        <v>21</v>
      </c>
      <c r="C808" s="10">
        <v>20</v>
      </c>
      <c r="D808" s="10" t="s">
        <v>22</v>
      </c>
      <c r="E808" s="10" t="s">
        <v>89</v>
      </c>
      <c r="F808" s="10">
        <v>1</v>
      </c>
      <c r="G808" s="10">
        <v>1</v>
      </c>
      <c r="H808" s="10"/>
      <c r="I808" s="10">
        <v>3.7690000000000001</v>
      </c>
      <c r="J808" s="10">
        <v>4.0910000000000002</v>
      </c>
      <c r="K808">
        <f t="shared" si="36"/>
        <v>30.428462580297182</v>
      </c>
      <c r="L808" s="10" t="s">
        <v>32</v>
      </c>
      <c r="M808" t="s">
        <v>25</v>
      </c>
      <c r="N808" s="10" t="s">
        <v>26</v>
      </c>
      <c r="O808" s="10" t="str">
        <f t="shared" si="37"/>
        <v>CG_D20_T1_K15.jpg</v>
      </c>
      <c r="P808" s="10"/>
      <c r="Q808" s="2" t="s">
        <v>764</v>
      </c>
      <c r="R808" s="10"/>
      <c r="S808" s="10"/>
      <c r="T808" t="s">
        <v>813</v>
      </c>
      <c r="W808" s="10" t="s">
        <v>802</v>
      </c>
      <c r="Y808" t="s">
        <v>826</v>
      </c>
      <c r="Z808" t="s">
        <v>826</v>
      </c>
      <c r="AA808" t="s">
        <v>826</v>
      </c>
      <c r="AB808" t="str">
        <f t="shared" si="38"/>
        <v/>
      </c>
    </row>
    <row r="809" spans="1:28" x14ac:dyDescent="0.2">
      <c r="B809" s="3" t="s">
        <v>21</v>
      </c>
      <c r="C809" s="3">
        <v>20</v>
      </c>
      <c r="D809" s="3" t="s">
        <v>22</v>
      </c>
      <c r="E809" s="3" t="s">
        <v>89</v>
      </c>
      <c r="F809" s="3">
        <v>2</v>
      </c>
      <c r="G809" s="3">
        <v>2</v>
      </c>
      <c r="H809" s="3"/>
      <c r="I809" s="3">
        <v>2.4900000000000002</v>
      </c>
      <c r="J809" s="3">
        <v>2.73</v>
      </c>
      <c r="K809">
        <f t="shared" si="36"/>
        <v>8.8625683323450009</v>
      </c>
      <c r="L809" s="3" t="s">
        <v>32</v>
      </c>
      <c r="M809" t="s">
        <v>25</v>
      </c>
      <c r="N809" s="3" t="s">
        <v>26</v>
      </c>
      <c r="O809" t="str">
        <f t="shared" si="37"/>
        <v>CG_D20_T1_K15.jpg</v>
      </c>
      <c r="Q809" s="2" t="s">
        <v>764</v>
      </c>
      <c r="T809" s="3" t="s">
        <v>807</v>
      </c>
      <c r="U809" t="str">
        <f>IF(H809&gt;0,IF(L809="live",H809*0.84,H809),"")</f>
        <v/>
      </c>
      <c r="V809" t="str">
        <f>IF(H809&gt;0,IF(L809="live",H809*0.87,H809),"")</f>
        <v/>
      </c>
      <c r="W809" s="3" t="s">
        <v>801</v>
      </c>
      <c r="Y809" t="s">
        <v>827</v>
      </c>
      <c r="Z809" t="s">
        <v>827</v>
      </c>
      <c r="AA809" t="s">
        <v>826</v>
      </c>
      <c r="AB809" t="str">
        <f t="shared" si="38"/>
        <v>remove</v>
      </c>
    </row>
    <row r="810" spans="1:28" x14ac:dyDescent="0.2">
      <c r="A810" s="10"/>
      <c r="B810" s="10" t="s">
        <v>21</v>
      </c>
      <c r="C810" s="10">
        <v>20</v>
      </c>
      <c r="D810" s="10" t="s">
        <v>22</v>
      </c>
      <c r="E810" s="10" t="s">
        <v>89</v>
      </c>
      <c r="F810" s="10">
        <v>2</v>
      </c>
      <c r="G810" s="10">
        <v>2</v>
      </c>
      <c r="H810" s="10"/>
      <c r="I810" s="10">
        <v>2.4900000000000002</v>
      </c>
      <c r="J810" s="10">
        <v>2.73</v>
      </c>
      <c r="K810">
        <f t="shared" si="36"/>
        <v>8.8625683323450009</v>
      </c>
      <c r="L810" s="10" t="s">
        <v>32</v>
      </c>
      <c r="M810" t="s">
        <v>25</v>
      </c>
      <c r="N810" s="10" t="s">
        <v>26</v>
      </c>
      <c r="O810" s="10" t="str">
        <f t="shared" si="37"/>
        <v>CG_D20_T1_K15.jpg</v>
      </c>
      <c r="P810" s="10"/>
      <c r="Q810" s="2" t="s">
        <v>764</v>
      </c>
      <c r="R810" s="10"/>
      <c r="S810" s="10"/>
      <c r="T810" t="s">
        <v>813</v>
      </c>
      <c r="W810" s="10" t="s">
        <v>801</v>
      </c>
      <c r="Y810" t="s">
        <v>826</v>
      </c>
      <c r="Z810" t="s">
        <v>826</v>
      </c>
      <c r="AA810" t="s">
        <v>826</v>
      </c>
      <c r="AB810" t="str">
        <f t="shared" si="38"/>
        <v/>
      </c>
    </row>
    <row r="811" spans="1:28" x14ac:dyDescent="0.2">
      <c r="B811" s="3" t="s">
        <v>21</v>
      </c>
      <c r="C811" s="3">
        <v>20</v>
      </c>
      <c r="D811" s="3" t="s">
        <v>22</v>
      </c>
      <c r="E811" s="3" t="s">
        <v>89</v>
      </c>
      <c r="F811" s="3">
        <v>3</v>
      </c>
      <c r="G811" s="3">
        <v>3</v>
      </c>
      <c r="H811" s="3"/>
      <c r="I811" s="3">
        <v>2.9049999999999998</v>
      </c>
      <c r="J811" s="3">
        <v>3.6789999999999998</v>
      </c>
      <c r="K811">
        <f t="shared" si="36"/>
        <v>16.256248024421705</v>
      </c>
      <c r="L811" s="3" t="s">
        <v>32</v>
      </c>
      <c r="M811" t="s">
        <v>25</v>
      </c>
      <c r="N811" s="3" t="s">
        <v>26</v>
      </c>
      <c r="O811" t="str">
        <f t="shared" si="37"/>
        <v>CG_D20_T1_K15.jpg</v>
      </c>
      <c r="Q811" s="2" t="s">
        <v>764</v>
      </c>
      <c r="T811" s="3" t="s">
        <v>807</v>
      </c>
      <c r="U811" t="str">
        <f>IF(H811&gt;0,IF(L811="live",H811*0.84,H811),"")</f>
        <v/>
      </c>
      <c r="V811" t="str">
        <f>IF(H811&gt;0,IF(L811="live",H811*0.87,H811),"")</f>
        <v/>
      </c>
      <c r="W811" s="3" t="s">
        <v>801</v>
      </c>
      <c r="Y811" t="s">
        <v>827</v>
      </c>
      <c r="Z811" t="s">
        <v>827</v>
      </c>
      <c r="AA811" t="s">
        <v>826</v>
      </c>
      <c r="AB811" t="str">
        <f t="shared" si="38"/>
        <v>remove</v>
      </c>
    </row>
    <row r="812" spans="1:28" x14ac:dyDescent="0.2">
      <c r="A812" s="10"/>
      <c r="B812" s="10" t="s">
        <v>21</v>
      </c>
      <c r="C812" s="10">
        <v>20</v>
      </c>
      <c r="D812" s="10" t="s">
        <v>22</v>
      </c>
      <c r="E812" s="10" t="s">
        <v>89</v>
      </c>
      <c r="F812" s="10">
        <v>3</v>
      </c>
      <c r="G812" s="10">
        <v>3</v>
      </c>
      <c r="H812" s="10"/>
      <c r="I812" s="10">
        <v>2.9049999999999998</v>
      </c>
      <c r="J812" s="10">
        <v>3.6789999999999998</v>
      </c>
      <c r="K812">
        <f t="shared" si="36"/>
        <v>16.256248024421705</v>
      </c>
      <c r="L812" s="10" t="s">
        <v>32</v>
      </c>
      <c r="M812" t="s">
        <v>25</v>
      </c>
      <c r="N812" s="10" t="s">
        <v>26</v>
      </c>
      <c r="O812" s="10" t="str">
        <f t="shared" si="37"/>
        <v>CG_D20_T1_K15.jpg</v>
      </c>
      <c r="P812" s="10"/>
      <c r="Q812" s="2" t="s">
        <v>764</v>
      </c>
      <c r="R812" s="10"/>
      <c r="S812" s="10"/>
      <c r="T812" t="s">
        <v>813</v>
      </c>
      <c r="W812" s="10" t="s">
        <v>801</v>
      </c>
      <c r="Y812" t="s">
        <v>826</v>
      </c>
      <c r="Z812" t="s">
        <v>826</v>
      </c>
      <c r="AA812" t="s">
        <v>826</v>
      </c>
      <c r="AB812" t="str">
        <f t="shared" si="38"/>
        <v/>
      </c>
    </row>
    <row r="813" spans="1:28" x14ac:dyDescent="0.2">
      <c r="B813" s="3" t="s">
        <v>21</v>
      </c>
      <c r="C813" s="3">
        <v>20</v>
      </c>
      <c r="D813" s="3" t="s">
        <v>22</v>
      </c>
      <c r="E813" s="3" t="s">
        <v>89</v>
      </c>
      <c r="F813" s="3">
        <v>4</v>
      </c>
      <c r="G813" s="3">
        <v>4</v>
      </c>
      <c r="H813" s="3"/>
      <c r="I813" s="3">
        <v>2.5939999999999999</v>
      </c>
      <c r="J813" s="3">
        <v>3.2269999999999999</v>
      </c>
      <c r="K813">
        <f t="shared" si="36"/>
        <v>11.369390005096244</v>
      </c>
      <c r="L813" s="3" t="s">
        <v>32</v>
      </c>
      <c r="M813" t="s">
        <v>25</v>
      </c>
      <c r="N813" s="3" t="s">
        <v>26</v>
      </c>
      <c r="O813" t="str">
        <f t="shared" si="37"/>
        <v>CG_D20_T1_K15.jpg</v>
      </c>
      <c r="Q813" s="2" t="s">
        <v>764</v>
      </c>
      <c r="T813" s="3" t="s">
        <v>807</v>
      </c>
      <c r="U813" t="str">
        <f>IF(H813&gt;0,IF(L813="live",H813*0.84,H813),"")</f>
        <v/>
      </c>
      <c r="V813" t="str">
        <f>IF(H813&gt;0,IF(L813="live",H813*0.87,H813),"")</f>
        <v/>
      </c>
      <c r="W813" s="3" t="s">
        <v>801</v>
      </c>
      <c r="Y813" t="s">
        <v>827</v>
      </c>
      <c r="Z813" t="s">
        <v>827</v>
      </c>
      <c r="AA813" t="s">
        <v>826</v>
      </c>
      <c r="AB813" t="str">
        <f t="shared" si="38"/>
        <v>remove</v>
      </c>
    </row>
    <row r="814" spans="1:28" x14ac:dyDescent="0.2">
      <c r="A814" s="10"/>
      <c r="B814" s="10" t="s">
        <v>21</v>
      </c>
      <c r="C814" s="10">
        <v>20</v>
      </c>
      <c r="D814" s="10" t="s">
        <v>22</v>
      </c>
      <c r="E814" s="10" t="s">
        <v>89</v>
      </c>
      <c r="F814" s="10">
        <v>4</v>
      </c>
      <c r="G814" s="10">
        <v>4</v>
      </c>
      <c r="H814" s="10"/>
      <c r="I814" s="10">
        <v>2.5939999999999999</v>
      </c>
      <c r="J814" s="10">
        <v>3.2269999999999999</v>
      </c>
      <c r="K814">
        <f t="shared" si="36"/>
        <v>11.369390005096244</v>
      </c>
      <c r="L814" s="10" t="s">
        <v>32</v>
      </c>
      <c r="M814" t="s">
        <v>25</v>
      </c>
      <c r="N814" s="10" t="s">
        <v>26</v>
      </c>
      <c r="O814" s="10" t="str">
        <f t="shared" si="37"/>
        <v>CG_D20_T1_K15.jpg</v>
      </c>
      <c r="P814" s="10"/>
      <c r="Q814" s="2" t="s">
        <v>764</v>
      </c>
      <c r="R814" s="10"/>
      <c r="S814" s="10"/>
      <c r="T814" t="s">
        <v>813</v>
      </c>
      <c r="W814" s="10" t="s">
        <v>801</v>
      </c>
      <c r="Y814" t="s">
        <v>826</v>
      </c>
      <c r="Z814" t="s">
        <v>826</v>
      </c>
      <c r="AA814" t="s">
        <v>826</v>
      </c>
      <c r="AB814" t="str">
        <f t="shared" si="38"/>
        <v/>
      </c>
    </row>
    <row r="815" spans="1:28" x14ac:dyDescent="0.2">
      <c r="B815" s="3" t="s">
        <v>21</v>
      </c>
      <c r="C815" s="3">
        <v>20</v>
      </c>
      <c r="D815" s="3" t="s">
        <v>22</v>
      </c>
      <c r="E815" s="3" t="s">
        <v>89</v>
      </c>
      <c r="F815" s="3">
        <v>5</v>
      </c>
      <c r="G815" s="3">
        <v>5</v>
      </c>
      <c r="H815" s="3"/>
      <c r="I815" s="3">
        <v>2.7749999999999999</v>
      </c>
      <c r="J815" s="3">
        <v>2.9849999999999999</v>
      </c>
      <c r="K815">
        <f t="shared" si="36"/>
        <v>12.035622730640622</v>
      </c>
      <c r="L815" s="3" t="s">
        <v>32</v>
      </c>
      <c r="M815" t="s">
        <v>25</v>
      </c>
      <c r="N815" s="3" t="s">
        <v>26</v>
      </c>
      <c r="O815" t="str">
        <f t="shared" si="37"/>
        <v>CG_D20_T1_K15.jpg</v>
      </c>
      <c r="Q815" s="2" t="s">
        <v>764</v>
      </c>
      <c r="T815" s="3" t="s">
        <v>807</v>
      </c>
      <c r="U815" t="str">
        <f>IF(H815&gt;0,IF(L815="live",H815*0.84,H815),"")</f>
        <v/>
      </c>
      <c r="V815" t="str">
        <f>IF(H815&gt;0,IF(L815="live",H815*0.87,H815),"")</f>
        <v/>
      </c>
      <c r="W815" s="3" t="s">
        <v>801</v>
      </c>
      <c r="Y815" t="s">
        <v>827</v>
      </c>
      <c r="Z815" t="s">
        <v>827</v>
      </c>
      <c r="AA815" t="s">
        <v>826</v>
      </c>
      <c r="AB815" t="str">
        <f t="shared" si="38"/>
        <v>remove</v>
      </c>
    </row>
    <row r="816" spans="1:28" x14ac:dyDescent="0.2">
      <c r="A816" s="10"/>
      <c r="B816" s="10" t="s">
        <v>21</v>
      </c>
      <c r="C816" s="10">
        <v>20</v>
      </c>
      <c r="D816" s="10" t="s">
        <v>22</v>
      </c>
      <c r="E816" s="10" t="s">
        <v>89</v>
      </c>
      <c r="F816" s="10">
        <v>5</v>
      </c>
      <c r="G816" s="10">
        <v>5</v>
      </c>
      <c r="H816" s="10"/>
      <c r="I816" s="10">
        <v>2.7749999999999999</v>
      </c>
      <c r="J816" s="10">
        <v>2.9849999999999999</v>
      </c>
      <c r="K816">
        <f t="shared" si="36"/>
        <v>12.035622730640622</v>
      </c>
      <c r="L816" s="10" t="s">
        <v>32</v>
      </c>
      <c r="M816" t="s">
        <v>25</v>
      </c>
      <c r="N816" s="10" t="s">
        <v>26</v>
      </c>
      <c r="O816" s="10" t="str">
        <f t="shared" si="37"/>
        <v>CG_D20_T1_K15.jpg</v>
      </c>
      <c r="P816" s="10"/>
      <c r="Q816" s="2" t="s">
        <v>764</v>
      </c>
      <c r="R816" s="10"/>
      <c r="S816" s="10"/>
      <c r="T816" t="s">
        <v>813</v>
      </c>
      <c r="W816" s="10" t="s">
        <v>801</v>
      </c>
      <c r="Y816" t="s">
        <v>826</v>
      </c>
      <c r="Z816" t="s">
        <v>826</v>
      </c>
      <c r="AA816" t="s">
        <v>826</v>
      </c>
      <c r="AB816" t="str">
        <f t="shared" si="38"/>
        <v/>
      </c>
    </row>
    <row r="817" spans="1:28" x14ac:dyDescent="0.2">
      <c r="B817" s="3" t="s">
        <v>21</v>
      </c>
      <c r="C817" s="3">
        <v>20</v>
      </c>
      <c r="D817" s="3" t="s">
        <v>22</v>
      </c>
      <c r="E817" s="3" t="s">
        <v>89</v>
      </c>
      <c r="F817" s="3">
        <v>6</v>
      </c>
      <c r="G817" s="3">
        <v>6</v>
      </c>
      <c r="H817" s="3"/>
      <c r="I817" s="3">
        <v>2.5649999999999999</v>
      </c>
      <c r="J817" s="3">
        <v>2.9369999999999998</v>
      </c>
      <c r="K817">
        <f t="shared" si="36"/>
        <v>10.117586845463622</v>
      </c>
      <c r="L817" s="3" t="s">
        <v>32</v>
      </c>
      <c r="M817" t="s">
        <v>25</v>
      </c>
      <c r="N817" s="3" t="s">
        <v>26</v>
      </c>
      <c r="O817" t="str">
        <f t="shared" si="37"/>
        <v>CG_D20_T1_K15.jpg</v>
      </c>
      <c r="Q817" s="2" t="s">
        <v>764</v>
      </c>
      <c r="T817" s="3" t="s">
        <v>807</v>
      </c>
      <c r="U817" t="str">
        <f>IF(H817&gt;0,IF(L817="live",H817*0.84,H817),"")</f>
        <v/>
      </c>
      <c r="V817" t="str">
        <f>IF(H817&gt;0,IF(L817="live",H817*0.87,H817),"")</f>
        <v/>
      </c>
      <c r="W817" s="3" t="s">
        <v>801</v>
      </c>
      <c r="Y817" t="s">
        <v>827</v>
      </c>
      <c r="Z817" t="s">
        <v>827</v>
      </c>
      <c r="AA817" t="s">
        <v>826</v>
      </c>
      <c r="AB817" t="str">
        <f t="shared" si="38"/>
        <v>remove</v>
      </c>
    </row>
    <row r="818" spans="1:28" x14ac:dyDescent="0.2">
      <c r="A818" s="10"/>
      <c r="B818" s="10" t="s">
        <v>21</v>
      </c>
      <c r="C818" s="10">
        <v>20</v>
      </c>
      <c r="D818" s="10" t="s">
        <v>22</v>
      </c>
      <c r="E818" s="10" t="s">
        <v>89</v>
      </c>
      <c r="F818" s="10">
        <v>6</v>
      </c>
      <c r="G818" s="10">
        <v>6</v>
      </c>
      <c r="H818" s="10"/>
      <c r="I818" s="10">
        <v>2.5649999999999999</v>
      </c>
      <c r="J818" s="10">
        <v>2.9369999999999998</v>
      </c>
      <c r="K818">
        <f t="shared" si="36"/>
        <v>10.117586845463622</v>
      </c>
      <c r="L818" s="10" t="s">
        <v>32</v>
      </c>
      <c r="M818" t="s">
        <v>25</v>
      </c>
      <c r="N818" s="10" t="s">
        <v>26</v>
      </c>
      <c r="O818" s="10" t="str">
        <f t="shared" si="37"/>
        <v>CG_D20_T1_K15.jpg</v>
      </c>
      <c r="P818" s="10"/>
      <c r="Q818" s="2" t="s">
        <v>764</v>
      </c>
      <c r="R818" s="10"/>
      <c r="S818" s="10"/>
      <c r="T818" t="s">
        <v>813</v>
      </c>
      <c r="W818" s="10" t="s">
        <v>801</v>
      </c>
      <c r="Y818" t="s">
        <v>826</v>
      </c>
      <c r="Z818" t="s">
        <v>826</v>
      </c>
      <c r="AA818" t="s">
        <v>826</v>
      </c>
      <c r="AB818" t="str">
        <f t="shared" si="38"/>
        <v/>
      </c>
    </row>
    <row r="819" spans="1:28" x14ac:dyDescent="0.2">
      <c r="B819" s="3" t="s">
        <v>21</v>
      </c>
      <c r="C819" s="3">
        <v>20</v>
      </c>
      <c r="D819" s="3" t="s">
        <v>22</v>
      </c>
      <c r="E819" s="3" t="s">
        <v>89</v>
      </c>
      <c r="F819" s="3">
        <v>7</v>
      </c>
      <c r="G819" s="3">
        <v>7</v>
      </c>
      <c r="H819" s="3"/>
      <c r="I819" s="3">
        <v>2.4369999999999998</v>
      </c>
      <c r="J819" s="3">
        <v>2.742</v>
      </c>
      <c r="K819">
        <f t="shared" si="36"/>
        <v>8.5266171686644689</v>
      </c>
      <c r="L819" s="3" t="s">
        <v>32</v>
      </c>
      <c r="M819" t="s">
        <v>25</v>
      </c>
      <c r="N819" s="3" t="s">
        <v>26</v>
      </c>
      <c r="O819" t="str">
        <f t="shared" si="37"/>
        <v>CG_D20_T1_K15.jpg</v>
      </c>
      <c r="Q819" s="2" t="s">
        <v>764</v>
      </c>
      <c r="T819" s="3" t="s">
        <v>807</v>
      </c>
      <c r="U819" t="str">
        <f>IF(H819&gt;0,IF(L819="live",H819*0.84,H819),"")</f>
        <v/>
      </c>
      <c r="V819" t="str">
        <f>IF(H819&gt;0,IF(L819="live",H819*0.87,H819),"")</f>
        <v/>
      </c>
      <c r="W819" s="3" t="s">
        <v>801</v>
      </c>
      <c r="Y819" t="s">
        <v>827</v>
      </c>
      <c r="Z819" t="s">
        <v>827</v>
      </c>
      <c r="AA819" t="s">
        <v>826</v>
      </c>
      <c r="AB819" t="str">
        <f t="shared" si="38"/>
        <v>remove</v>
      </c>
    </row>
    <row r="820" spans="1:28" x14ac:dyDescent="0.2">
      <c r="A820" s="10"/>
      <c r="B820" s="10" t="s">
        <v>21</v>
      </c>
      <c r="C820" s="10">
        <v>20</v>
      </c>
      <c r="D820" s="10" t="s">
        <v>22</v>
      </c>
      <c r="E820" s="10" t="s">
        <v>89</v>
      </c>
      <c r="F820" s="10">
        <v>7</v>
      </c>
      <c r="G820" s="10">
        <v>7</v>
      </c>
      <c r="H820" s="10"/>
      <c r="I820" s="10">
        <v>2.4369999999999998</v>
      </c>
      <c r="J820" s="10">
        <v>2.742</v>
      </c>
      <c r="K820">
        <f t="shared" si="36"/>
        <v>8.5266171686644689</v>
      </c>
      <c r="L820" s="10" t="s">
        <v>32</v>
      </c>
      <c r="M820" t="s">
        <v>25</v>
      </c>
      <c r="N820" s="10" t="s">
        <v>26</v>
      </c>
      <c r="O820" s="10" t="str">
        <f t="shared" si="37"/>
        <v>CG_D20_T1_K15.jpg</v>
      </c>
      <c r="P820" s="10"/>
      <c r="Q820" s="2" t="s">
        <v>764</v>
      </c>
      <c r="R820" s="10"/>
      <c r="S820" s="10"/>
      <c r="T820" t="s">
        <v>813</v>
      </c>
      <c r="W820" s="10" t="s">
        <v>801</v>
      </c>
      <c r="Y820" t="s">
        <v>826</v>
      </c>
      <c r="Z820" t="s">
        <v>826</v>
      </c>
      <c r="AA820" t="s">
        <v>826</v>
      </c>
      <c r="AB820" t="str">
        <f t="shared" si="38"/>
        <v/>
      </c>
    </row>
    <row r="821" spans="1:28" x14ac:dyDescent="0.2">
      <c r="B821" s="3" t="s">
        <v>21</v>
      </c>
      <c r="C821" s="3">
        <v>20</v>
      </c>
      <c r="D821" s="3" t="s">
        <v>22</v>
      </c>
      <c r="E821" s="3" t="s">
        <v>89</v>
      </c>
      <c r="F821" s="3">
        <v>8</v>
      </c>
      <c r="G821" s="3">
        <v>8</v>
      </c>
      <c r="H821" s="3"/>
      <c r="I821" s="3">
        <v>2.7370000000000001</v>
      </c>
      <c r="J821" s="3">
        <v>2.93</v>
      </c>
      <c r="K821">
        <f t="shared" si="36"/>
        <v>11.492525357136717</v>
      </c>
      <c r="L821" s="3" t="s">
        <v>32</v>
      </c>
      <c r="M821" t="s">
        <v>25</v>
      </c>
      <c r="N821" s="3" t="s">
        <v>26</v>
      </c>
      <c r="O821" t="str">
        <f t="shared" si="37"/>
        <v>CG_D20_T1_K15.jpg</v>
      </c>
      <c r="Q821" s="2" t="s">
        <v>764</v>
      </c>
      <c r="T821" s="3" t="s">
        <v>807</v>
      </c>
      <c r="U821" t="str">
        <f>IF(H821&gt;0,IF(L821="live",H821*0.84,H821),"")</f>
        <v/>
      </c>
      <c r="V821" t="str">
        <f>IF(H821&gt;0,IF(L821="live",H821*0.87,H821),"")</f>
        <v/>
      </c>
      <c r="W821" s="3" t="s">
        <v>801</v>
      </c>
      <c r="Y821" t="s">
        <v>827</v>
      </c>
      <c r="Z821" t="s">
        <v>827</v>
      </c>
      <c r="AA821" t="s">
        <v>826</v>
      </c>
      <c r="AB821" t="str">
        <f t="shared" si="38"/>
        <v>remove</v>
      </c>
    </row>
    <row r="822" spans="1:28" x14ac:dyDescent="0.2">
      <c r="A822" s="10"/>
      <c r="B822" s="10" t="s">
        <v>21</v>
      </c>
      <c r="C822" s="10">
        <v>20</v>
      </c>
      <c r="D822" s="10" t="s">
        <v>22</v>
      </c>
      <c r="E822" s="10" t="s">
        <v>89</v>
      </c>
      <c r="F822" s="10">
        <v>8</v>
      </c>
      <c r="G822" s="10">
        <v>8</v>
      </c>
      <c r="H822" s="10"/>
      <c r="I822" s="10">
        <v>2.7370000000000001</v>
      </c>
      <c r="J822" s="10">
        <v>2.93</v>
      </c>
      <c r="K822">
        <f t="shared" si="36"/>
        <v>11.492525357136717</v>
      </c>
      <c r="L822" s="10" t="s">
        <v>32</v>
      </c>
      <c r="M822" t="s">
        <v>25</v>
      </c>
      <c r="N822" s="10" t="s">
        <v>26</v>
      </c>
      <c r="O822" s="10" t="str">
        <f t="shared" si="37"/>
        <v>CG_D20_T1_K15.jpg</v>
      </c>
      <c r="P822" s="10"/>
      <c r="Q822" s="2" t="s">
        <v>764</v>
      </c>
      <c r="R822" s="10"/>
      <c r="S822" s="10"/>
      <c r="T822" t="s">
        <v>813</v>
      </c>
      <c r="W822" s="10" t="s">
        <v>801</v>
      </c>
      <c r="Y822" t="s">
        <v>826</v>
      </c>
      <c r="Z822" t="s">
        <v>826</v>
      </c>
      <c r="AA822" t="s">
        <v>826</v>
      </c>
      <c r="AB822" t="str">
        <f t="shared" si="38"/>
        <v/>
      </c>
    </row>
    <row r="823" spans="1:28" x14ac:dyDescent="0.2">
      <c r="B823" s="3" t="s">
        <v>21</v>
      </c>
      <c r="C823" s="3">
        <v>20</v>
      </c>
      <c r="D823" s="3" t="s">
        <v>22</v>
      </c>
      <c r="E823" s="3" t="s">
        <v>89</v>
      </c>
      <c r="F823" s="3">
        <v>9</v>
      </c>
      <c r="G823" s="3">
        <v>9</v>
      </c>
      <c r="H823" s="3"/>
      <c r="I823" s="3">
        <v>2.355</v>
      </c>
      <c r="J823" s="3">
        <v>2.625</v>
      </c>
      <c r="K823">
        <f t="shared" si="36"/>
        <v>7.6227097973906242</v>
      </c>
      <c r="L823" s="3" t="s">
        <v>32</v>
      </c>
      <c r="M823" t="s">
        <v>25</v>
      </c>
      <c r="N823" s="3" t="s">
        <v>26</v>
      </c>
      <c r="O823" t="str">
        <f t="shared" si="37"/>
        <v>CG_D20_T1_K15.jpg</v>
      </c>
      <c r="Q823" s="2" t="s">
        <v>764</v>
      </c>
      <c r="T823" s="3" t="s">
        <v>807</v>
      </c>
      <c r="U823" t="str">
        <f>IF(H823&gt;0,IF(L823="live",H823*0.84,H823),"")</f>
        <v/>
      </c>
      <c r="V823" t="str">
        <f>IF(H823&gt;0,IF(L823="live",H823*0.87,H823),"")</f>
        <v/>
      </c>
      <c r="W823" s="3" t="s">
        <v>801</v>
      </c>
      <c r="Y823" t="s">
        <v>827</v>
      </c>
      <c r="Z823" t="s">
        <v>827</v>
      </c>
      <c r="AA823" t="s">
        <v>826</v>
      </c>
      <c r="AB823" t="str">
        <f t="shared" si="38"/>
        <v>remove</v>
      </c>
    </row>
    <row r="824" spans="1:28" x14ac:dyDescent="0.2">
      <c r="A824" s="10"/>
      <c r="B824" s="10" t="s">
        <v>21</v>
      </c>
      <c r="C824" s="10">
        <v>20</v>
      </c>
      <c r="D824" s="10" t="s">
        <v>22</v>
      </c>
      <c r="E824" s="10" t="s">
        <v>89</v>
      </c>
      <c r="F824" s="10">
        <v>9</v>
      </c>
      <c r="G824" s="10">
        <v>9</v>
      </c>
      <c r="H824" s="10"/>
      <c r="I824" s="10">
        <v>2.355</v>
      </c>
      <c r="J824" s="10">
        <v>2.625</v>
      </c>
      <c r="K824">
        <f t="shared" si="36"/>
        <v>7.6227097973906242</v>
      </c>
      <c r="L824" s="10" t="s">
        <v>32</v>
      </c>
      <c r="M824" t="s">
        <v>25</v>
      </c>
      <c r="N824" s="10" t="s">
        <v>26</v>
      </c>
      <c r="O824" s="10" t="str">
        <f t="shared" si="37"/>
        <v>CG_D20_T1_K15.jpg</v>
      </c>
      <c r="P824" s="10"/>
      <c r="Q824" s="2" t="s">
        <v>764</v>
      </c>
      <c r="R824" s="10"/>
      <c r="S824" s="10"/>
      <c r="T824" t="s">
        <v>813</v>
      </c>
      <c r="W824" s="10" t="s">
        <v>801</v>
      </c>
      <c r="Y824" t="s">
        <v>826</v>
      </c>
      <c r="Z824" t="s">
        <v>826</v>
      </c>
      <c r="AA824" t="s">
        <v>826</v>
      </c>
      <c r="AB824" t="str">
        <f t="shared" si="38"/>
        <v/>
      </c>
    </row>
    <row r="825" spans="1:28" x14ac:dyDescent="0.2">
      <c r="B825" s="3" t="s">
        <v>21</v>
      </c>
      <c r="C825" s="3">
        <v>20</v>
      </c>
      <c r="D825" s="3" t="s">
        <v>22</v>
      </c>
      <c r="E825" s="3" t="s">
        <v>89</v>
      </c>
      <c r="F825" s="3">
        <v>10</v>
      </c>
      <c r="G825" s="3">
        <v>10</v>
      </c>
      <c r="H825" s="3"/>
      <c r="I825" s="4">
        <v>2.6150000000000002</v>
      </c>
      <c r="J825" s="3">
        <v>2.9470000000000001</v>
      </c>
      <c r="K825">
        <f t="shared" si="36"/>
        <v>10.551684028588209</v>
      </c>
      <c r="L825" s="3" t="s">
        <v>32</v>
      </c>
      <c r="M825" t="s">
        <v>25</v>
      </c>
      <c r="N825" s="3" t="s">
        <v>26</v>
      </c>
      <c r="O825" t="str">
        <f t="shared" si="37"/>
        <v>CG_D20_T1_K15.jpg</v>
      </c>
      <c r="Q825" s="2" t="s">
        <v>764</v>
      </c>
      <c r="T825" s="3" t="s">
        <v>807</v>
      </c>
      <c r="U825" t="str">
        <f>IF(H825&gt;0,IF(L825="live",H825*0.84,H825),"")</f>
        <v/>
      </c>
      <c r="V825" t="str">
        <f>IF(H825&gt;0,IF(L825="live",H825*0.87,H825),"")</f>
        <v/>
      </c>
      <c r="W825" s="3" t="s">
        <v>801</v>
      </c>
      <c r="Y825" t="s">
        <v>827</v>
      </c>
      <c r="Z825" t="s">
        <v>827</v>
      </c>
      <c r="AA825" t="s">
        <v>826</v>
      </c>
      <c r="AB825" t="str">
        <f t="shared" si="38"/>
        <v>remove</v>
      </c>
    </row>
    <row r="826" spans="1:28" x14ac:dyDescent="0.2">
      <c r="A826" s="10"/>
      <c r="B826" s="10" t="s">
        <v>21</v>
      </c>
      <c r="C826" s="10">
        <v>20</v>
      </c>
      <c r="D826" s="10" t="s">
        <v>22</v>
      </c>
      <c r="E826" s="10" t="s">
        <v>89</v>
      </c>
      <c r="F826" s="10">
        <v>10</v>
      </c>
      <c r="G826" s="10">
        <v>10</v>
      </c>
      <c r="H826" s="10"/>
      <c r="I826" s="11">
        <v>2.6150000000000002</v>
      </c>
      <c r="J826" s="10">
        <v>2.9470000000000001</v>
      </c>
      <c r="K826">
        <f t="shared" si="36"/>
        <v>10.551684028588209</v>
      </c>
      <c r="L826" s="10" t="s">
        <v>32</v>
      </c>
      <c r="M826" t="s">
        <v>25</v>
      </c>
      <c r="N826" s="10" t="s">
        <v>26</v>
      </c>
      <c r="O826" s="10" t="str">
        <f t="shared" si="37"/>
        <v>CG_D20_T1_K15.jpg</v>
      </c>
      <c r="P826" s="10"/>
      <c r="Q826" s="2" t="s">
        <v>764</v>
      </c>
      <c r="R826" s="10"/>
      <c r="S826" s="10"/>
      <c r="T826" t="s">
        <v>813</v>
      </c>
      <c r="W826" s="10" t="s">
        <v>801</v>
      </c>
      <c r="Y826" t="s">
        <v>826</v>
      </c>
      <c r="Z826" t="s">
        <v>826</v>
      </c>
      <c r="AA826" t="s">
        <v>826</v>
      </c>
      <c r="AB826" t="str">
        <f t="shared" si="38"/>
        <v/>
      </c>
    </row>
    <row r="827" spans="1:28" x14ac:dyDescent="0.2">
      <c r="B827" s="3" t="s">
        <v>21</v>
      </c>
      <c r="C827" s="3">
        <v>20</v>
      </c>
      <c r="D827" s="3" t="s">
        <v>22</v>
      </c>
      <c r="E827" s="3" t="s">
        <v>89</v>
      </c>
      <c r="F827" s="3">
        <v>11</v>
      </c>
      <c r="G827" s="3">
        <v>11</v>
      </c>
      <c r="H827" s="3"/>
      <c r="I827" s="3">
        <v>2.2810000000000001</v>
      </c>
      <c r="J827" s="3">
        <v>2.778</v>
      </c>
      <c r="K827">
        <f t="shared" si="36"/>
        <v>7.5679990248193709</v>
      </c>
      <c r="L827" s="3" t="s">
        <v>32</v>
      </c>
      <c r="M827" t="s">
        <v>25</v>
      </c>
      <c r="N827" s="3" t="s">
        <v>26</v>
      </c>
      <c r="O827" t="str">
        <f t="shared" si="37"/>
        <v>CG_D20_T1_K15.jpg</v>
      </c>
      <c r="Q827" s="2" t="s">
        <v>764</v>
      </c>
      <c r="T827" s="3" t="s">
        <v>807</v>
      </c>
      <c r="U827" t="str">
        <f>IF(H827&gt;0,IF(L827="live",H827*0.84,H827),"")</f>
        <v/>
      </c>
      <c r="V827" t="str">
        <f>IF(H827&gt;0,IF(L827="live",H827*0.87,H827),"")</f>
        <v/>
      </c>
      <c r="W827" s="3" t="s">
        <v>801</v>
      </c>
      <c r="Y827" t="s">
        <v>827</v>
      </c>
      <c r="Z827" t="s">
        <v>827</v>
      </c>
      <c r="AA827" t="s">
        <v>826</v>
      </c>
      <c r="AB827" t="str">
        <f t="shared" si="38"/>
        <v>remove</v>
      </c>
    </row>
    <row r="828" spans="1:28" x14ac:dyDescent="0.2">
      <c r="A828" s="10"/>
      <c r="B828" s="10" t="s">
        <v>21</v>
      </c>
      <c r="C828" s="10">
        <v>20</v>
      </c>
      <c r="D828" s="10" t="s">
        <v>22</v>
      </c>
      <c r="E828" s="10" t="s">
        <v>89</v>
      </c>
      <c r="F828" s="10">
        <v>11</v>
      </c>
      <c r="G828" s="10">
        <v>11</v>
      </c>
      <c r="H828" s="10"/>
      <c r="I828" s="10">
        <v>2.2810000000000001</v>
      </c>
      <c r="J828" s="10">
        <v>2.778</v>
      </c>
      <c r="K828">
        <f t="shared" si="36"/>
        <v>7.5679990248193709</v>
      </c>
      <c r="L828" s="10" t="s">
        <v>32</v>
      </c>
      <c r="M828" t="s">
        <v>25</v>
      </c>
      <c r="N828" s="10" t="s">
        <v>26</v>
      </c>
      <c r="O828" s="10" t="str">
        <f t="shared" si="37"/>
        <v>CG_D20_T1_K15.jpg</v>
      </c>
      <c r="P828" s="10"/>
      <c r="Q828" s="2" t="s">
        <v>764</v>
      </c>
      <c r="R828" s="10"/>
      <c r="S828" s="10"/>
      <c r="T828" t="s">
        <v>813</v>
      </c>
      <c r="W828" s="10" t="s">
        <v>801</v>
      </c>
      <c r="Y828" t="s">
        <v>826</v>
      </c>
      <c r="Z828" t="s">
        <v>826</v>
      </c>
      <c r="AA828" t="s">
        <v>826</v>
      </c>
      <c r="AB828" t="str">
        <f t="shared" si="38"/>
        <v/>
      </c>
    </row>
    <row r="829" spans="1:28" x14ac:dyDescent="0.2">
      <c r="B829" s="3" t="s">
        <v>21</v>
      </c>
      <c r="C829" s="3">
        <v>20</v>
      </c>
      <c r="D829" s="3" t="s">
        <v>22</v>
      </c>
      <c r="E829" s="3" t="s">
        <v>23</v>
      </c>
      <c r="F829" s="3">
        <v>1</v>
      </c>
      <c r="G829" s="3">
        <v>1</v>
      </c>
      <c r="H829" s="3"/>
      <c r="I829" s="3">
        <v>1.9370000000000001</v>
      </c>
      <c r="J829" s="3">
        <v>2.5150000000000001</v>
      </c>
      <c r="K829">
        <f t="shared" si="36"/>
        <v>4.940779658522608</v>
      </c>
      <c r="L829" s="3" t="s">
        <v>32</v>
      </c>
      <c r="M829" t="s">
        <v>25</v>
      </c>
      <c r="N829" s="3" t="s">
        <v>26</v>
      </c>
      <c r="O829" t="str">
        <f t="shared" si="37"/>
        <v>CG_D20_T1_K16.jpg</v>
      </c>
      <c r="Q829" s="2" t="s">
        <v>764</v>
      </c>
      <c r="T829" s="3" t="s">
        <v>807</v>
      </c>
      <c r="U829" t="str">
        <f>IF(H829&gt;0,IF(L829="live",H829*0.84,H829),"")</f>
        <v/>
      </c>
      <c r="V829" t="str">
        <f>IF(H829&gt;0,IF(L829="live",H829*0.87,H829),"")</f>
        <v/>
      </c>
      <c r="W829" s="3" t="s">
        <v>801</v>
      </c>
      <c r="Y829" t="s">
        <v>826</v>
      </c>
      <c r="Z829" t="s">
        <v>826</v>
      </c>
      <c r="AA829" t="s">
        <v>826</v>
      </c>
      <c r="AB829" t="str">
        <f t="shared" si="38"/>
        <v/>
      </c>
    </row>
    <row r="830" spans="1:28" x14ac:dyDescent="0.2">
      <c r="A830" s="1">
        <v>42919</v>
      </c>
      <c r="B830" t="s">
        <v>21</v>
      </c>
      <c r="C830">
        <v>20</v>
      </c>
      <c r="D830" t="s">
        <v>22</v>
      </c>
      <c r="E830" t="s">
        <v>23</v>
      </c>
      <c r="F830">
        <v>1</v>
      </c>
      <c r="H830">
        <v>10.199999999999999</v>
      </c>
      <c r="K830" t="str">
        <f t="shared" si="36"/>
        <v/>
      </c>
      <c r="L830" t="s">
        <v>24</v>
      </c>
      <c r="M830" t="s">
        <v>25</v>
      </c>
      <c r="N830" t="s">
        <v>26</v>
      </c>
      <c r="O830" t="s">
        <v>27</v>
      </c>
      <c r="Q830" t="s">
        <v>28</v>
      </c>
      <c r="T830" t="s">
        <v>29</v>
      </c>
      <c r="U830">
        <f>IF(H830&gt;0,IF(L830="live",H830*0.84,H830),"")</f>
        <v>8.5679999999999996</v>
      </c>
      <c r="V830">
        <f>IF(H830&gt;0,IF(L830="live",H830*0.87,H830),"")</f>
        <v>8.8739999999999988</v>
      </c>
      <c r="Y830" t="s">
        <v>826</v>
      </c>
      <c r="Z830" t="s">
        <v>826</v>
      </c>
      <c r="AA830" t="s">
        <v>826</v>
      </c>
      <c r="AB830" t="str">
        <f t="shared" si="38"/>
        <v/>
      </c>
    </row>
    <row r="831" spans="1:28" x14ac:dyDescent="0.2">
      <c r="A831" s="10"/>
      <c r="B831" s="10" t="s">
        <v>21</v>
      </c>
      <c r="C831" s="10">
        <v>20</v>
      </c>
      <c r="D831" s="10" t="s">
        <v>22</v>
      </c>
      <c r="E831" s="10" t="s">
        <v>23</v>
      </c>
      <c r="F831" s="10">
        <v>1</v>
      </c>
      <c r="G831" s="10">
        <v>1</v>
      </c>
      <c r="H831" s="10"/>
      <c r="I831" s="10">
        <v>1.9370000000000001</v>
      </c>
      <c r="J831" s="10">
        <v>2.5150000000000001</v>
      </c>
      <c r="K831">
        <f t="shared" si="36"/>
        <v>4.940779658522608</v>
      </c>
      <c r="L831" s="10" t="s">
        <v>32</v>
      </c>
      <c r="M831" t="s">
        <v>25</v>
      </c>
      <c r="N831" s="10" t="s">
        <v>26</v>
      </c>
      <c r="O831" s="10" t="str">
        <f>"CG_D"&amp;C831&amp;"_"&amp;D831&amp;"_"&amp;E831&amp;".jpg"</f>
        <v>CG_D20_T1_K16.jpg</v>
      </c>
      <c r="P831" s="10"/>
      <c r="Q831" s="2" t="s">
        <v>764</v>
      </c>
      <c r="R831" s="10"/>
      <c r="S831" s="10"/>
      <c r="T831" t="s">
        <v>813</v>
      </c>
      <c r="W831" s="10" t="s">
        <v>801</v>
      </c>
      <c r="Y831" t="s">
        <v>826</v>
      </c>
      <c r="Z831" t="s">
        <v>826</v>
      </c>
      <c r="AA831" t="s">
        <v>826</v>
      </c>
      <c r="AB831" t="str">
        <f t="shared" si="38"/>
        <v/>
      </c>
    </row>
    <row r="832" spans="1:28" x14ac:dyDescent="0.2">
      <c r="B832" s="3" t="s">
        <v>21</v>
      </c>
      <c r="C832" s="3">
        <v>20</v>
      </c>
      <c r="D832" s="3" t="s">
        <v>22</v>
      </c>
      <c r="E832" s="3" t="s">
        <v>23</v>
      </c>
      <c r="F832" s="3">
        <v>2</v>
      </c>
      <c r="G832" s="3">
        <v>2</v>
      </c>
      <c r="H832" s="3"/>
      <c r="I832" s="3">
        <v>2.577</v>
      </c>
      <c r="J832" s="3">
        <v>2.597</v>
      </c>
      <c r="K832">
        <f t="shared" si="36"/>
        <v>9.0302347880124447</v>
      </c>
      <c r="L832" s="3" t="s">
        <v>32</v>
      </c>
      <c r="M832" t="s">
        <v>25</v>
      </c>
      <c r="N832" s="3" t="s">
        <v>26</v>
      </c>
      <c r="O832" t="str">
        <f>"CG_D"&amp;C832&amp;"_"&amp;D832&amp;"_"&amp;E832&amp;".jpg"</f>
        <v>CG_D20_T1_K16.jpg</v>
      </c>
      <c r="Q832" s="2" t="s">
        <v>764</v>
      </c>
      <c r="T832" s="3" t="s">
        <v>807</v>
      </c>
      <c r="U832" t="str">
        <f>IF(H832&gt;0,IF(L832="live",H832*0.84,H832),"")</f>
        <v/>
      </c>
      <c r="V832" t="str">
        <f>IF(H832&gt;0,IF(L832="live",H832*0.87,H832),"")</f>
        <v/>
      </c>
      <c r="W832" s="3" t="s">
        <v>801</v>
      </c>
      <c r="Y832" t="s">
        <v>826</v>
      </c>
      <c r="Z832" t="s">
        <v>826</v>
      </c>
      <c r="AA832" t="s">
        <v>826</v>
      </c>
      <c r="AB832" t="str">
        <f t="shared" si="38"/>
        <v/>
      </c>
    </row>
    <row r="833" spans="1:28" x14ac:dyDescent="0.2">
      <c r="A833" s="1">
        <v>42919</v>
      </c>
      <c r="B833" t="s">
        <v>21</v>
      </c>
      <c r="C833">
        <v>20</v>
      </c>
      <c r="D833" t="s">
        <v>22</v>
      </c>
      <c r="E833" t="s">
        <v>23</v>
      </c>
      <c r="F833">
        <v>2</v>
      </c>
      <c r="H833">
        <v>9.6</v>
      </c>
      <c r="K833" t="str">
        <f t="shared" si="36"/>
        <v/>
      </c>
      <c r="L833" t="s">
        <v>24</v>
      </c>
      <c r="M833" t="s">
        <v>25</v>
      </c>
      <c r="N833" t="s">
        <v>26</v>
      </c>
      <c r="O833" t="s">
        <v>27</v>
      </c>
      <c r="Q833" t="s">
        <v>28</v>
      </c>
      <c r="T833" t="s">
        <v>29</v>
      </c>
      <c r="U833">
        <f>IF(H833&gt;0,IF(L833="live",H833*0.84,H833),"")</f>
        <v>8.0640000000000001</v>
      </c>
      <c r="V833">
        <f>IF(H833&gt;0,IF(L833="live",H833*0.87,H833),"")</f>
        <v>8.3520000000000003</v>
      </c>
      <c r="Y833" t="s">
        <v>826</v>
      </c>
      <c r="Z833" t="s">
        <v>826</v>
      </c>
      <c r="AA833" t="s">
        <v>826</v>
      </c>
      <c r="AB833" t="str">
        <f t="shared" si="38"/>
        <v/>
      </c>
    </row>
    <row r="834" spans="1:28" x14ac:dyDescent="0.2">
      <c r="A834" s="10"/>
      <c r="B834" s="10" t="s">
        <v>21</v>
      </c>
      <c r="C834" s="10">
        <v>20</v>
      </c>
      <c r="D834" s="10" t="s">
        <v>22</v>
      </c>
      <c r="E834" s="10" t="s">
        <v>23</v>
      </c>
      <c r="F834" s="10">
        <v>2</v>
      </c>
      <c r="G834" s="10">
        <v>2</v>
      </c>
      <c r="H834" s="10"/>
      <c r="I834" s="10">
        <v>2.577</v>
      </c>
      <c r="J834" s="10">
        <v>2.597</v>
      </c>
      <c r="K834">
        <f t="shared" ref="K834:K897" si="39">IF(I834&gt;0,(J834*(I834^2))*(3.14159/6),"")</f>
        <v>9.0302347880124447</v>
      </c>
      <c r="L834" s="10" t="s">
        <v>32</v>
      </c>
      <c r="M834" t="s">
        <v>25</v>
      </c>
      <c r="N834" s="10" t="s">
        <v>26</v>
      </c>
      <c r="O834" s="10" t="str">
        <f>"CG_D"&amp;C834&amp;"_"&amp;D834&amp;"_"&amp;E834&amp;".jpg"</f>
        <v>CG_D20_T1_K16.jpg</v>
      </c>
      <c r="P834" s="10"/>
      <c r="Q834" s="2" t="s">
        <v>764</v>
      </c>
      <c r="R834" s="10"/>
      <c r="S834" s="10"/>
      <c r="T834" t="s">
        <v>813</v>
      </c>
      <c r="W834" s="10" t="s">
        <v>801</v>
      </c>
      <c r="Y834" t="s">
        <v>826</v>
      </c>
      <c r="Z834" t="s">
        <v>826</v>
      </c>
      <c r="AA834" t="s">
        <v>826</v>
      </c>
      <c r="AB834" t="str">
        <f t="shared" si="38"/>
        <v/>
      </c>
    </row>
    <row r="835" spans="1:28" x14ac:dyDescent="0.2">
      <c r="B835" s="3" t="s">
        <v>21</v>
      </c>
      <c r="C835" s="3">
        <v>20</v>
      </c>
      <c r="D835" s="3" t="s">
        <v>22</v>
      </c>
      <c r="E835" s="3" t="s">
        <v>23</v>
      </c>
      <c r="F835" s="3">
        <v>3</v>
      </c>
      <c r="G835" s="3">
        <v>3</v>
      </c>
      <c r="H835" s="3"/>
      <c r="I835" s="3">
        <v>2.2330000000000001</v>
      </c>
      <c r="J835" s="3">
        <v>2.6659999999999999</v>
      </c>
      <c r="K835">
        <f t="shared" si="39"/>
        <v>6.9604264180422755</v>
      </c>
      <c r="L835" s="3" t="s">
        <v>32</v>
      </c>
      <c r="M835" t="s">
        <v>25</v>
      </c>
      <c r="N835" s="3" t="s">
        <v>26</v>
      </c>
      <c r="O835" t="str">
        <f>"CG_D"&amp;C835&amp;"_"&amp;D835&amp;"_"&amp;E835&amp;".jpg"</f>
        <v>CG_D20_T1_K16.jpg</v>
      </c>
      <c r="Q835" s="2" t="s">
        <v>764</v>
      </c>
      <c r="T835" s="3" t="s">
        <v>807</v>
      </c>
      <c r="U835" t="str">
        <f>IF(H835&gt;0,IF(L835="live",H835*0.84,H835),"")</f>
        <v/>
      </c>
      <c r="V835" t="str">
        <f>IF(H835&gt;0,IF(L835="live",H835*0.87,H835),"")</f>
        <v/>
      </c>
      <c r="W835" s="3" t="s">
        <v>801</v>
      </c>
      <c r="Y835" t="s">
        <v>826</v>
      </c>
      <c r="Z835" t="s">
        <v>826</v>
      </c>
      <c r="AA835" t="s">
        <v>826</v>
      </c>
      <c r="AB835" t="str">
        <f t="shared" si="38"/>
        <v/>
      </c>
    </row>
    <row r="836" spans="1:28" x14ac:dyDescent="0.2">
      <c r="A836" s="1">
        <v>42919</v>
      </c>
      <c r="B836" t="s">
        <v>21</v>
      </c>
      <c r="C836">
        <v>20</v>
      </c>
      <c r="D836" t="s">
        <v>22</v>
      </c>
      <c r="E836" t="s">
        <v>23</v>
      </c>
      <c r="F836">
        <v>3</v>
      </c>
      <c r="H836">
        <v>10.4</v>
      </c>
      <c r="K836" t="str">
        <f t="shared" si="39"/>
        <v/>
      </c>
      <c r="L836" t="s">
        <v>24</v>
      </c>
      <c r="M836" t="s">
        <v>25</v>
      </c>
      <c r="N836" t="s">
        <v>26</v>
      </c>
      <c r="O836" t="s">
        <v>27</v>
      </c>
      <c r="Q836" t="s">
        <v>28</v>
      </c>
      <c r="T836" t="s">
        <v>29</v>
      </c>
      <c r="U836">
        <f>IF(H836&gt;0,IF(L836="live",H836*0.84,H836),"")</f>
        <v>8.7360000000000007</v>
      </c>
      <c r="V836">
        <f>IF(H836&gt;0,IF(L836="live",H836*0.87,H836),"")</f>
        <v>9.048</v>
      </c>
      <c r="Y836" t="s">
        <v>826</v>
      </c>
      <c r="Z836" t="s">
        <v>826</v>
      </c>
      <c r="AA836" t="s">
        <v>826</v>
      </c>
      <c r="AB836" t="str">
        <f t="shared" si="38"/>
        <v/>
      </c>
    </row>
    <row r="837" spans="1:28" x14ac:dyDescent="0.2">
      <c r="A837" s="10"/>
      <c r="B837" s="10" t="s">
        <v>21</v>
      </c>
      <c r="C837" s="10">
        <v>20</v>
      </c>
      <c r="D837" s="10" t="s">
        <v>22</v>
      </c>
      <c r="E837" s="10" t="s">
        <v>23</v>
      </c>
      <c r="F837" s="10">
        <v>3</v>
      </c>
      <c r="G837" s="10">
        <v>3</v>
      </c>
      <c r="H837" s="10"/>
      <c r="I837" s="10">
        <v>2.2330000000000001</v>
      </c>
      <c r="J837" s="10">
        <v>2.6659999999999999</v>
      </c>
      <c r="K837">
        <f t="shared" si="39"/>
        <v>6.9604264180422755</v>
      </c>
      <c r="L837" s="10" t="s">
        <v>32</v>
      </c>
      <c r="M837" t="s">
        <v>25</v>
      </c>
      <c r="N837" s="10" t="s">
        <v>26</v>
      </c>
      <c r="O837" s="10" t="str">
        <f>"CG_D"&amp;C837&amp;"_"&amp;D837&amp;"_"&amp;E837&amp;".jpg"</f>
        <v>CG_D20_T1_K16.jpg</v>
      </c>
      <c r="P837" s="10"/>
      <c r="Q837" s="2" t="s">
        <v>764</v>
      </c>
      <c r="R837" s="10"/>
      <c r="S837" s="10"/>
      <c r="T837" t="s">
        <v>813</v>
      </c>
      <c r="W837" s="10" t="s">
        <v>801</v>
      </c>
      <c r="Y837" t="s">
        <v>826</v>
      </c>
      <c r="Z837" t="s">
        <v>826</v>
      </c>
      <c r="AA837" t="s">
        <v>826</v>
      </c>
      <c r="AB837" t="str">
        <f t="shared" si="38"/>
        <v/>
      </c>
    </row>
    <row r="838" spans="1:28" x14ac:dyDescent="0.2">
      <c r="B838" s="3" t="s">
        <v>21</v>
      </c>
      <c r="C838" s="3">
        <v>20</v>
      </c>
      <c r="D838" s="3" t="s">
        <v>22</v>
      </c>
      <c r="E838" s="3" t="s">
        <v>23</v>
      </c>
      <c r="F838" s="3">
        <v>4</v>
      </c>
      <c r="G838" s="3">
        <v>4</v>
      </c>
      <c r="H838" s="3"/>
      <c r="I838" s="3">
        <v>2.2469999999999999</v>
      </c>
      <c r="J838" s="3">
        <v>2.621</v>
      </c>
      <c r="K838">
        <f t="shared" si="39"/>
        <v>6.9290137198460835</v>
      </c>
      <c r="L838" s="3" t="s">
        <v>32</v>
      </c>
      <c r="M838" t="s">
        <v>25</v>
      </c>
      <c r="N838" s="3" t="s">
        <v>26</v>
      </c>
      <c r="O838" t="str">
        <f>"CG_D"&amp;C838&amp;"_"&amp;D838&amp;"_"&amp;E838&amp;".jpg"</f>
        <v>CG_D20_T1_K16.jpg</v>
      </c>
      <c r="Q838" s="2" t="s">
        <v>764</v>
      </c>
      <c r="T838" s="3" t="s">
        <v>807</v>
      </c>
      <c r="U838" t="str">
        <f>IF(H838&gt;0,IF(L838="live",H838*0.84,H838),"")</f>
        <v/>
      </c>
      <c r="V838" t="str">
        <f>IF(H838&gt;0,IF(L838="live",H838*0.87,H838),"")</f>
        <v/>
      </c>
      <c r="W838" s="3" t="s">
        <v>801</v>
      </c>
      <c r="Y838" t="s">
        <v>826</v>
      </c>
      <c r="Z838" t="s">
        <v>826</v>
      </c>
      <c r="AA838" t="s">
        <v>826</v>
      </c>
      <c r="AB838" t="str">
        <f t="shared" si="38"/>
        <v/>
      </c>
    </row>
    <row r="839" spans="1:28" x14ac:dyDescent="0.2">
      <c r="A839" s="1">
        <v>42919</v>
      </c>
      <c r="B839" t="s">
        <v>21</v>
      </c>
      <c r="C839">
        <v>20</v>
      </c>
      <c r="D839" t="s">
        <v>22</v>
      </c>
      <c r="E839" t="s">
        <v>23</v>
      </c>
      <c r="F839">
        <v>4</v>
      </c>
      <c r="H839">
        <v>9.9</v>
      </c>
      <c r="K839" t="str">
        <f t="shared" si="39"/>
        <v/>
      </c>
      <c r="L839" t="s">
        <v>24</v>
      </c>
      <c r="M839" t="s">
        <v>25</v>
      </c>
      <c r="N839" t="s">
        <v>26</v>
      </c>
      <c r="O839" t="s">
        <v>27</v>
      </c>
      <c r="Q839" t="s">
        <v>28</v>
      </c>
      <c r="T839" t="s">
        <v>29</v>
      </c>
      <c r="U839">
        <f>IF(H839&gt;0,IF(L839="live",H839*0.84,H839),"")</f>
        <v>8.3160000000000007</v>
      </c>
      <c r="V839">
        <f>IF(H839&gt;0,IF(L839="live",H839*0.87,H839),"")</f>
        <v>8.6129999999999995</v>
      </c>
      <c r="Y839" t="s">
        <v>826</v>
      </c>
      <c r="Z839" t="s">
        <v>826</v>
      </c>
      <c r="AA839" t="s">
        <v>826</v>
      </c>
      <c r="AB839" t="str">
        <f t="shared" si="38"/>
        <v/>
      </c>
    </row>
    <row r="840" spans="1:28" x14ac:dyDescent="0.2">
      <c r="A840" s="10"/>
      <c r="B840" s="10" t="s">
        <v>21</v>
      </c>
      <c r="C840" s="10">
        <v>20</v>
      </c>
      <c r="D840" s="10" t="s">
        <v>22</v>
      </c>
      <c r="E840" s="10" t="s">
        <v>23</v>
      </c>
      <c r="F840" s="10">
        <v>4</v>
      </c>
      <c r="G840" s="10">
        <v>4</v>
      </c>
      <c r="H840" s="10"/>
      <c r="I840" s="10">
        <v>2.2469999999999999</v>
      </c>
      <c r="J840" s="10">
        <v>2.621</v>
      </c>
      <c r="K840">
        <f t="shared" si="39"/>
        <v>6.9290137198460835</v>
      </c>
      <c r="L840" s="10" t="s">
        <v>32</v>
      </c>
      <c r="M840" t="s">
        <v>25</v>
      </c>
      <c r="N840" s="10" t="s">
        <v>26</v>
      </c>
      <c r="O840" s="10" t="str">
        <f>"CG_D"&amp;C840&amp;"_"&amp;D840&amp;"_"&amp;E840&amp;".jpg"</f>
        <v>CG_D20_T1_K16.jpg</v>
      </c>
      <c r="P840" s="10"/>
      <c r="Q840" s="2" t="s">
        <v>764</v>
      </c>
      <c r="R840" s="10"/>
      <c r="S840" s="10"/>
      <c r="T840" t="s">
        <v>813</v>
      </c>
      <c r="W840" s="10" t="s">
        <v>801</v>
      </c>
      <c r="Y840" t="s">
        <v>826</v>
      </c>
      <c r="Z840" t="s">
        <v>826</v>
      </c>
      <c r="AA840" t="s">
        <v>826</v>
      </c>
      <c r="AB840" t="str">
        <f t="shared" ref="AB840:AB903" si="40">IF(AND(Y840="check",T840="yolk.vol"),"remove","")</f>
        <v/>
      </c>
    </row>
    <row r="841" spans="1:28" x14ac:dyDescent="0.2">
      <c r="B841" s="3" t="s">
        <v>21</v>
      </c>
      <c r="C841" s="3">
        <v>20</v>
      </c>
      <c r="D841" s="3" t="s">
        <v>22</v>
      </c>
      <c r="E841" s="3" t="s">
        <v>23</v>
      </c>
      <c r="F841" s="3">
        <v>5</v>
      </c>
      <c r="G841" s="3">
        <v>5</v>
      </c>
      <c r="H841" s="3"/>
      <c r="I841" s="3">
        <v>2.1619999999999999</v>
      </c>
      <c r="J841" s="3">
        <v>2.5499999999999998</v>
      </c>
      <c r="K841">
        <f t="shared" si="39"/>
        <v>6.2409372383829984</v>
      </c>
      <c r="L841" s="3" t="s">
        <v>32</v>
      </c>
      <c r="M841" t="s">
        <v>25</v>
      </c>
      <c r="N841" s="3" t="s">
        <v>26</v>
      </c>
      <c r="O841" t="str">
        <f>"CG_D"&amp;C841&amp;"_"&amp;D841&amp;"_"&amp;E841&amp;".jpg"</f>
        <v>CG_D20_T1_K16.jpg</v>
      </c>
      <c r="Q841" s="2" t="s">
        <v>764</v>
      </c>
      <c r="T841" s="3" t="s">
        <v>807</v>
      </c>
      <c r="U841" t="str">
        <f>IF(H841&gt;0,IF(L841="live",H841*0.84,H841),"")</f>
        <v/>
      </c>
      <c r="V841" t="str">
        <f>IF(H841&gt;0,IF(L841="live",H841*0.87,H841),"")</f>
        <v/>
      </c>
      <c r="W841" s="3" t="s">
        <v>801</v>
      </c>
      <c r="Y841" t="s">
        <v>826</v>
      </c>
      <c r="Z841" t="s">
        <v>826</v>
      </c>
      <c r="AA841" t="s">
        <v>826</v>
      </c>
      <c r="AB841" t="str">
        <f t="shared" si="40"/>
        <v/>
      </c>
    </row>
    <row r="842" spans="1:28" x14ac:dyDescent="0.2">
      <c r="A842" s="1">
        <v>42919</v>
      </c>
      <c r="B842" t="s">
        <v>21</v>
      </c>
      <c r="C842">
        <v>20</v>
      </c>
      <c r="D842" t="s">
        <v>22</v>
      </c>
      <c r="E842" t="s">
        <v>23</v>
      </c>
      <c r="F842">
        <v>5</v>
      </c>
      <c r="H842">
        <v>10.199999999999999</v>
      </c>
      <c r="K842" t="str">
        <f t="shared" si="39"/>
        <v/>
      </c>
      <c r="L842" t="s">
        <v>24</v>
      </c>
      <c r="M842" t="s">
        <v>25</v>
      </c>
      <c r="N842" t="s">
        <v>26</v>
      </c>
      <c r="O842" t="s">
        <v>27</v>
      </c>
      <c r="Q842" t="s">
        <v>28</v>
      </c>
      <c r="T842" t="s">
        <v>29</v>
      </c>
      <c r="U842">
        <f>IF(H842&gt;0,IF(L842="live",H842*0.84,H842),"")</f>
        <v>8.5679999999999996</v>
      </c>
      <c r="V842">
        <f>IF(H842&gt;0,IF(L842="live",H842*0.87,H842),"")</f>
        <v>8.8739999999999988</v>
      </c>
      <c r="Y842" t="s">
        <v>826</v>
      </c>
      <c r="Z842" t="s">
        <v>826</v>
      </c>
      <c r="AA842" t="s">
        <v>826</v>
      </c>
      <c r="AB842" t="str">
        <f t="shared" si="40"/>
        <v/>
      </c>
    </row>
    <row r="843" spans="1:28" x14ac:dyDescent="0.2">
      <c r="A843" s="10"/>
      <c r="B843" s="10" t="s">
        <v>21</v>
      </c>
      <c r="C843" s="10">
        <v>20</v>
      </c>
      <c r="D843" s="10" t="s">
        <v>22</v>
      </c>
      <c r="E843" s="10" t="s">
        <v>23</v>
      </c>
      <c r="F843" s="10">
        <v>5</v>
      </c>
      <c r="G843" s="10">
        <v>5</v>
      </c>
      <c r="H843" s="10"/>
      <c r="I843" s="10">
        <v>2.1619999999999999</v>
      </c>
      <c r="J843" s="10">
        <v>2.5499999999999998</v>
      </c>
      <c r="K843">
        <f t="shared" si="39"/>
        <v>6.2409372383829984</v>
      </c>
      <c r="L843" s="10" t="s">
        <v>32</v>
      </c>
      <c r="M843" t="s">
        <v>25</v>
      </c>
      <c r="N843" s="10" t="s">
        <v>26</v>
      </c>
      <c r="O843" s="10" t="str">
        <f>"CG_D"&amp;C843&amp;"_"&amp;D843&amp;"_"&amp;E843&amp;".jpg"</f>
        <v>CG_D20_T1_K16.jpg</v>
      </c>
      <c r="P843" s="10"/>
      <c r="Q843" s="2" t="s">
        <v>764</v>
      </c>
      <c r="R843" s="10"/>
      <c r="S843" s="10"/>
      <c r="T843" t="s">
        <v>813</v>
      </c>
      <c r="W843" s="10" t="s">
        <v>801</v>
      </c>
      <c r="Y843" t="s">
        <v>826</v>
      </c>
      <c r="Z843" t="s">
        <v>826</v>
      </c>
      <c r="AA843" t="s">
        <v>826</v>
      </c>
      <c r="AB843" t="str">
        <f t="shared" si="40"/>
        <v/>
      </c>
    </row>
    <row r="844" spans="1:28" x14ac:dyDescent="0.2">
      <c r="B844" s="3" t="s">
        <v>21</v>
      </c>
      <c r="C844" s="3">
        <v>20</v>
      </c>
      <c r="D844" s="3" t="s">
        <v>22</v>
      </c>
      <c r="E844" s="3" t="s">
        <v>23</v>
      </c>
      <c r="F844" s="3">
        <v>6</v>
      </c>
      <c r="G844" s="3">
        <v>6</v>
      </c>
      <c r="H844" s="3"/>
      <c r="I844" s="3">
        <v>1.964</v>
      </c>
      <c r="J844" s="3">
        <v>2.3159999999999998</v>
      </c>
      <c r="K844">
        <f t="shared" si="39"/>
        <v>4.6775644206870393</v>
      </c>
      <c r="L844" s="3" t="s">
        <v>32</v>
      </c>
      <c r="M844" t="s">
        <v>25</v>
      </c>
      <c r="N844" s="3" t="s">
        <v>26</v>
      </c>
      <c r="O844" t="str">
        <f>"CG_D"&amp;C844&amp;"_"&amp;D844&amp;"_"&amp;E844&amp;".jpg"</f>
        <v>CG_D20_T1_K16.jpg</v>
      </c>
      <c r="Q844" s="2" t="s">
        <v>764</v>
      </c>
      <c r="T844" s="3" t="s">
        <v>807</v>
      </c>
      <c r="U844" t="str">
        <f>IF(H844&gt;0,IF(L844="live",H844*0.84,H844),"")</f>
        <v/>
      </c>
      <c r="V844" t="str">
        <f>IF(H844&gt;0,IF(L844="live",H844*0.87,H844),"")</f>
        <v/>
      </c>
      <c r="W844" s="3" t="s">
        <v>801</v>
      </c>
      <c r="Y844" t="s">
        <v>826</v>
      </c>
      <c r="Z844" t="s">
        <v>826</v>
      </c>
      <c r="AA844" t="s">
        <v>826</v>
      </c>
      <c r="AB844" t="str">
        <f t="shared" si="40"/>
        <v/>
      </c>
    </row>
    <row r="845" spans="1:28" x14ac:dyDescent="0.2">
      <c r="A845" s="1">
        <v>42919</v>
      </c>
      <c r="B845" t="s">
        <v>21</v>
      </c>
      <c r="C845">
        <v>20</v>
      </c>
      <c r="D845" t="s">
        <v>22</v>
      </c>
      <c r="E845" t="s">
        <v>23</v>
      </c>
      <c r="F845">
        <v>6</v>
      </c>
      <c r="H845">
        <v>10.3</v>
      </c>
      <c r="K845" t="str">
        <f t="shared" si="39"/>
        <v/>
      </c>
      <c r="L845" t="s">
        <v>24</v>
      </c>
      <c r="M845" t="s">
        <v>25</v>
      </c>
      <c r="N845" t="s">
        <v>26</v>
      </c>
      <c r="O845" t="s">
        <v>27</v>
      </c>
      <c r="Q845" t="s">
        <v>28</v>
      </c>
      <c r="T845" t="s">
        <v>29</v>
      </c>
      <c r="U845">
        <f>IF(H845&gt;0,IF(L845="live",H845*0.84,H845),"")</f>
        <v>8.652000000000001</v>
      </c>
      <c r="V845">
        <f>IF(H845&gt;0,IF(L845="live",H845*0.87,H845),"")</f>
        <v>8.9610000000000003</v>
      </c>
      <c r="Y845" t="s">
        <v>826</v>
      </c>
      <c r="Z845" t="s">
        <v>826</v>
      </c>
      <c r="AA845" t="s">
        <v>826</v>
      </c>
      <c r="AB845" t="str">
        <f t="shared" si="40"/>
        <v/>
      </c>
    </row>
    <row r="846" spans="1:28" x14ac:dyDescent="0.2">
      <c r="A846" s="10"/>
      <c r="B846" s="10" t="s">
        <v>21</v>
      </c>
      <c r="C846" s="10">
        <v>20</v>
      </c>
      <c r="D846" s="10" t="s">
        <v>22</v>
      </c>
      <c r="E846" s="10" t="s">
        <v>23</v>
      </c>
      <c r="F846" s="10">
        <v>6</v>
      </c>
      <c r="G846" s="10">
        <v>6</v>
      </c>
      <c r="H846" s="10"/>
      <c r="I846" s="10">
        <v>1.964</v>
      </c>
      <c r="J846" s="10">
        <v>2.3159999999999998</v>
      </c>
      <c r="K846">
        <f t="shared" si="39"/>
        <v>4.6775644206870393</v>
      </c>
      <c r="L846" s="10" t="s">
        <v>32</v>
      </c>
      <c r="M846" t="s">
        <v>25</v>
      </c>
      <c r="N846" s="10" t="s">
        <v>26</v>
      </c>
      <c r="O846" s="10" t="str">
        <f t="shared" ref="O846:O909" si="41">"CG_D"&amp;C846&amp;"_"&amp;D846&amp;"_"&amp;E846&amp;".jpg"</f>
        <v>CG_D20_T1_K16.jpg</v>
      </c>
      <c r="P846" s="10"/>
      <c r="Q846" s="2" t="s">
        <v>764</v>
      </c>
      <c r="R846" s="10"/>
      <c r="S846" s="10"/>
      <c r="T846" t="s">
        <v>813</v>
      </c>
      <c r="W846" s="10" t="s">
        <v>801</v>
      </c>
      <c r="Y846" t="s">
        <v>826</v>
      </c>
      <c r="Z846" t="s">
        <v>826</v>
      </c>
      <c r="AA846" t="s">
        <v>826</v>
      </c>
      <c r="AB846" t="str">
        <f t="shared" si="40"/>
        <v/>
      </c>
    </row>
    <row r="847" spans="1:28" x14ac:dyDescent="0.2">
      <c r="B847" s="3" t="s">
        <v>21</v>
      </c>
      <c r="C847" s="3">
        <v>20</v>
      </c>
      <c r="D847" s="3" t="s">
        <v>22</v>
      </c>
      <c r="E847" s="3" t="s">
        <v>23</v>
      </c>
      <c r="F847" s="3">
        <v>7</v>
      </c>
      <c r="G847" s="3">
        <v>7</v>
      </c>
      <c r="H847" s="3"/>
      <c r="I847" s="3">
        <v>2.1040000000000001</v>
      </c>
      <c r="J847" s="3">
        <v>2.5219999999999998</v>
      </c>
      <c r="K847">
        <f t="shared" si="39"/>
        <v>5.8456769154839465</v>
      </c>
      <c r="L847" s="3" t="s">
        <v>32</v>
      </c>
      <c r="M847" t="s">
        <v>25</v>
      </c>
      <c r="N847" s="3" t="s">
        <v>26</v>
      </c>
      <c r="O847" t="str">
        <f t="shared" si="41"/>
        <v>CG_D20_T1_K16.jpg</v>
      </c>
      <c r="Q847" s="2" t="s">
        <v>764</v>
      </c>
      <c r="T847" s="3" t="s">
        <v>807</v>
      </c>
      <c r="U847" t="str">
        <f>IF(H847&gt;0,IF(L847="live",H847*0.84,H847),"")</f>
        <v/>
      </c>
      <c r="V847" t="str">
        <f>IF(H847&gt;0,IF(L847="live",H847*0.87,H847),"")</f>
        <v/>
      </c>
      <c r="W847" s="3" t="s">
        <v>801</v>
      </c>
      <c r="Y847" t="s">
        <v>827</v>
      </c>
      <c r="Z847" t="s">
        <v>827</v>
      </c>
      <c r="AA847" t="s">
        <v>826</v>
      </c>
      <c r="AB847" t="str">
        <f t="shared" si="40"/>
        <v>remove</v>
      </c>
    </row>
    <row r="848" spans="1:28" x14ac:dyDescent="0.2">
      <c r="A848" s="10"/>
      <c r="B848" s="10" t="s">
        <v>21</v>
      </c>
      <c r="C848" s="10">
        <v>20</v>
      </c>
      <c r="D848" s="10" t="s">
        <v>22</v>
      </c>
      <c r="E848" s="10" t="s">
        <v>23</v>
      </c>
      <c r="F848" s="10">
        <v>7</v>
      </c>
      <c r="G848" s="10">
        <v>7</v>
      </c>
      <c r="H848" s="10"/>
      <c r="I848" s="10">
        <v>2.1040000000000001</v>
      </c>
      <c r="J848" s="10">
        <v>2.5219999999999998</v>
      </c>
      <c r="K848">
        <f t="shared" si="39"/>
        <v>5.8456769154839465</v>
      </c>
      <c r="L848" s="10" t="s">
        <v>32</v>
      </c>
      <c r="M848" t="s">
        <v>25</v>
      </c>
      <c r="N848" s="10" t="s">
        <v>26</v>
      </c>
      <c r="O848" s="10" t="str">
        <f t="shared" si="41"/>
        <v>CG_D20_T1_K16.jpg</v>
      </c>
      <c r="P848" s="10"/>
      <c r="Q848" s="2" t="s">
        <v>764</v>
      </c>
      <c r="R848" s="10"/>
      <c r="S848" s="10"/>
      <c r="T848" t="s">
        <v>813</v>
      </c>
      <c r="W848" s="10" t="s">
        <v>801</v>
      </c>
      <c r="Y848" t="s">
        <v>826</v>
      </c>
      <c r="Z848" t="s">
        <v>826</v>
      </c>
      <c r="AA848" t="s">
        <v>826</v>
      </c>
      <c r="AB848" t="str">
        <f t="shared" si="40"/>
        <v/>
      </c>
    </row>
    <row r="849" spans="1:28" x14ac:dyDescent="0.2">
      <c r="B849" s="3" t="s">
        <v>21</v>
      </c>
      <c r="C849" s="3">
        <v>20</v>
      </c>
      <c r="D849" s="3" t="s">
        <v>22</v>
      </c>
      <c r="E849" s="3" t="s">
        <v>23</v>
      </c>
      <c r="F849" s="3">
        <v>8</v>
      </c>
      <c r="G849" s="3">
        <v>8</v>
      </c>
      <c r="H849" s="3"/>
      <c r="I849" s="3">
        <v>2.2280000000000002</v>
      </c>
      <c r="J849" s="3">
        <v>2.5750000000000002</v>
      </c>
      <c r="K849">
        <f t="shared" si="39"/>
        <v>6.6927694039153343</v>
      </c>
      <c r="L849" s="3" t="s">
        <v>32</v>
      </c>
      <c r="M849" t="s">
        <v>25</v>
      </c>
      <c r="N849" s="3" t="s">
        <v>26</v>
      </c>
      <c r="O849" t="str">
        <f t="shared" si="41"/>
        <v>CG_D20_T1_K16.jpg</v>
      </c>
      <c r="Q849" s="2" t="s">
        <v>764</v>
      </c>
      <c r="T849" s="3" t="s">
        <v>807</v>
      </c>
      <c r="U849" t="str">
        <f>IF(H849&gt;0,IF(L849="live",H849*0.84,H849),"")</f>
        <v/>
      </c>
      <c r="V849" t="str">
        <f>IF(H849&gt;0,IF(L849="live",H849*0.87,H849),"")</f>
        <v/>
      </c>
      <c r="W849" s="3" t="s">
        <v>801</v>
      </c>
      <c r="Y849" t="s">
        <v>827</v>
      </c>
      <c r="Z849" t="s">
        <v>827</v>
      </c>
      <c r="AA849" t="s">
        <v>826</v>
      </c>
      <c r="AB849" t="str">
        <f t="shared" si="40"/>
        <v>remove</v>
      </c>
    </row>
    <row r="850" spans="1:28" x14ac:dyDescent="0.2">
      <c r="A850" s="10"/>
      <c r="B850" s="10" t="s">
        <v>21</v>
      </c>
      <c r="C850" s="10">
        <v>20</v>
      </c>
      <c r="D850" s="10" t="s">
        <v>22</v>
      </c>
      <c r="E850" s="10" t="s">
        <v>23</v>
      </c>
      <c r="F850" s="10">
        <v>8</v>
      </c>
      <c r="G850" s="10">
        <v>8</v>
      </c>
      <c r="H850" s="10"/>
      <c r="I850" s="10">
        <v>2.2280000000000002</v>
      </c>
      <c r="J850" s="10">
        <v>2.5750000000000002</v>
      </c>
      <c r="K850">
        <f t="shared" si="39"/>
        <v>6.6927694039153343</v>
      </c>
      <c r="L850" s="10" t="s">
        <v>32</v>
      </c>
      <c r="M850" t="s">
        <v>25</v>
      </c>
      <c r="N850" s="10" t="s">
        <v>26</v>
      </c>
      <c r="O850" s="10" t="str">
        <f t="shared" si="41"/>
        <v>CG_D20_T1_K16.jpg</v>
      </c>
      <c r="P850" s="10"/>
      <c r="Q850" s="2" t="s">
        <v>764</v>
      </c>
      <c r="R850" s="10"/>
      <c r="S850" s="10"/>
      <c r="T850" t="s">
        <v>813</v>
      </c>
      <c r="W850" s="10" t="s">
        <v>801</v>
      </c>
      <c r="Y850" t="s">
        <v>826</v>
      </c>
      <c r="Z850" t="s">
        <v>826</v>
      </c>
      <c r="AA850" t="s">
        <v>826</v>
      </c>
      <c r="AB850" t="str">
        <f t="shared" si="40"/>
        <v/>
      </c>
    </row>
    <row r="851" spans="1:28" x14ac:dyDescent="0.2">
      <c r="B851" s="3" t="s">
        <v>21</v>
      </c>
      <c r="C851" s="3">
        <v>20</v>
      </c>
      <c r="D851" s="3" t="s">
        <v>22</v>
      </c>
      <c r="E851" s="3" t="s">
        <v>23</v>
      </c>
      <c r="F851" s="3">
        <v>9</v>
      </c>
      <c r="G851" s="3">
        <v>9</v>
      </c>
      <c r="H851" s="3"/>
      <c r="I851" s="3">
        <v>2.4359999999999999</v>
      </c>
      <c r="J851" s="3">
        <v>2.6669999999999998</v>
      </c>
      <c r="K851">
        <f t="shared" si="39"/>
        <v>8.2865897620984779</v>
      </c>
      <c r="L851" s="3" t="s">
        <v>32</v>
      </c>
      <c r="M851" t="s">
        <v>25</v>
      </c>
      <c r="N851" s="3" t="s">
        <v>26</v>
      </c>
      <c r="O851" t="str">
        <f t="shared" si="41"/>
        <v>CG_D20_T1_K16.jpg</v>
      </c>
      <c r="Q851" s="2" t="s">
        <v>764</v>
      </c>
      <c r="T851" s="3" t="s">
        <v>807</v>
      </c>
      <c r="U851" t="str">
        <f>IF(H851&gt;0,IF(L851="live",H851*0.84,H851),"")</f>
        <v/>
      </c>
      <c r="V851" t="str">
        <f>IF(H851&gt;0,IF(L851="live",H851*0.87,H851),"")</f>
        <v/>
      </c>
      <c r="W851" s="3" t="s">
        <v>801</v>
      </c>
      <c r="Y851" t="s">
        <v>827</v>
      </c>
      <c r="Z851" t="s">
        <v>827</v>
      </c>
      <c r="AA851" t="s">
        <v>826</v>
      </c>
      <c r="AB851" t="str">
        <f t="shared" si="40"/>
        <v>remove</v>
      </c>
    </row>
    <row r="852" spans="1:28" x14ac:dyDescent="0.2">
      <c r="A852" s="10"/>
      <c r="B852" s="10" t="s">
        <v>21</v>
      </c>
      <c r="C852" s="10">
        <v>20</v>
      </c>
      <c r="D852" s="10" t="s">
        <v>22</v>
      </c>
      <c r="E852" s="10" t="s">
        <v>23</v>
      </c>
      <c r="F852" s="10">
        <v>9</v>
      </c>
      <c r="G852" s="10">
        <v>9</v>
      </c>
      <c r="H852" s="10"/>
      <c r="I852" s="10">
        <v>2.4359999999999999</v>
      </c>
      <c r="J852" s="10">
        <v>2.6669999999999998</v>
      </c>
      <c r="K852">
        <f t="shared" si="39"/>
        <v>8.2865897620984779</v>
      </c>
      <c r="L852" s="10" t="s">
        <v>32</v>
      </c>
      <c r="M852" t="s">
        <v>25</v>
      </c>
      <c r="N852" s="10" t="s">
        <v>26</v>
      </c>
      <c r="O852" s="10" t="str">
        <f t="shared" si="41"/>
        <v>CG_D20_T1_K16.jpg</v>
      </c>
      <c r="P852" s="10"/>
      <c r="Q852" s="2" t="s">
        <v>764</v>
      </c>
      <c r="R852" s="10"/>
      <c r="S852" s="10"/>
      <c r="T852" t="s">
        <v>813</v>
      </c>
      <c r="W852" s="10" t="s">
        <v>801</v>
      </c>
      <c r="Y852" t="s">
        <v>826</v>
      </c>
      <c r="Z852" t="s">
        <v>826</v>
      </c>
      <c r="AA852" t="s">
        <v>826</v>
      </c>
      <c r="AB852" t="str">
        <f t="shared" si="40"/>
        <v/>
      </c>
    </row>
    <row r="853" spans="1:28" x14ac:dyDescent="0.2">
      <c r="B853" s="3" t="s">
        <v>21</v>
      </c>
      <c r="C853" s="3">
        <v>20</v>
      </c>
      <c r="D853" s="3" t="s">
        <v>22</v>
      </c>
      <c r="E853" s="3" t="s">
        <v>23</v>
      </c>
      <c r="F853" s="3">
        <v>10</v>
      </c>
      <c r="G853" s="3">
        <v>10</v>
      </c>
      <c r="H853" s="3"/>
      <c r="I853" s="3">
        <v>2.5950000000000002</v>
      </c>
      <c r="J853" s="3">
        <v>3.044</v>
      </c>
      <c r="K853">
        <f t="shared" si="39"/>
        <v>10.732913467606499</v>
      </c>
      <c r="L853" s="3" t="s">
        <v>32</v>
      </c>
      <c r="M853" t="s">
        <v>25</v>
      </c>
      <c r="N853" s="3" t="s">
        <v>26</v>
      </c>
      <c r="O853" t="str">
        <f t="shared" si="41"/>
        <v>CG_D20_T1_K16.jpg</v>
      </c>
      <c r="Q853" s="2" t="s">
        <v>764</v>
      </c>
      <c r="T853" s="3" t="s">
        <v>807</v>
      </c>
      <c r="U853" t="str">
        <f>IF(H853&gt;0,IF(L853="live",H853*0.84,H853),"")</f>
        <v/>
      </c>
      <c r="V853" t="str">
        <f>IF(H853&gt;0,IF(L853="live",H853*0.87,H853),"")</f>
        <v/>
      </c>
      <c r="W853" s="3" t="s">
        <v>801</v>
      </c>
      <c r="Y853" t="s">
        <v>827</v>
      </c>
      <c r="Z853" t="s">
        <v>827</v>
      </c>
      <c r="AA853" t="s">
        <v>826</v>
      </c>
      <c r="AB853" t="str">
        <f t="shared" si="40"/>
        <v>remove</v>
      </c>
    </row>
    <row r="854" spans="1:28" x14ac:dyDescent="0.2">
      <c r="A854" s="10"/>
      <c r="B854" s="10" t="s">
        <v>21</v>
      </c>
      <c r="C854" s="10">
        <v>20</v>
      </c>
      <c r="D854" s="10" t="s">
        <v>22</v>
      </c>
      <c r="E854" s="10" t="s">
        <v>23</v>
      </c>
      <c r="F854" s="10">
        <v>10</v>
      </c>
      <c r="G854" s="10">
        <v>10</v>
      </c>
      <c r="H854" s="10"/>
      <c r="I854" s="10">
        <v>2.5950000000000002</v>
      </c>
      <c r="J854" s="10">
        <v>3.044</v>
      </c>
      <c r="K854">
        <f t="shared" si="39"/>
        <v>10.732913467606499</v>
      </c>
      <c r="L854" s="10" t="s">
        <v>32</v>
      </c>
      <c r="M854" t="s">
        <v>25</v>
      </c>
      <c r="N854" s="10" t="s">
        <v>26</v>
      </c>
      <c r="O854" s="10" t="str">
        <f t="shared" si="41"/>
        <v>CG_D20_T1_K16.jpg</v>
      </c>
      <c r="P854" s="10"/>
      <c r="Q854" s="2" t="s">
        <v>764</v>
      </c>
      <c r="R854" s="10"/>
      <c r="S854" s="10"/>
      <c r="T854" t="s">
        <v>813</v>
      </c>
      <c r="W854" s="10" t="s">
        <v>801</v>
      </c>
      <c r="Y854" t="s">
        <v>826</v>
      </c>
      <c r="Z854" t="s">
        <v>826</v>
      </c>
      <c r="AA854" t="s">
        <v>826</v>
      </c>
      <c r="AB854" t="str">
        <f t="shared" si="40"/>
        <v/>
      </c>
    </row>
    <row r="855" spans="1:28" x14ac:dyDescent="0.2">
      <c r="B855" s="3" t="s">
        <v>21</v>
      </c>
      <c r="C855" s="3">
        <v>20</v>
      </c>
      <c r="D855" s="3" t="s">
        <v>22</v>
      </c>
      <c r="E855" s="3" t="s">
        <v>94</v>
      </c>
      <c r="F855" s="3">
        <v>1</v>
      </c>
      <c r="G855" s="3">
        <v>1</v>
      </c>
      <c r="H855" s="3"/>
      <c r="I855" s="3">
        <v>2.4049999999999998</v>
      </c>
      <c r="J855" s="3">
        <v>3.03</v>
      </c>
      <c r="K855">
        <f t="shared" si="39"/>
        <v>9.1763727253737457</v>
      </c>
      <c r="L855" s="3" t="s">
        <v>32</v>
      </c>
      <c r="M855" t="s">
        <v>25</v>
      </c>
      <c r="N855" s="3" t="s">
        <v>26</v>
      </c>
      <c r="O855" t="str">
        <f t="shared" si="41"/>
        <v>CG_D20_T1_K2.jpg</v>
      </c>
      <c r="Q855" s="2" t="s">
        <v>764</v>
      </c>
      <c r="T855" s="3" t="s">
        <v>807</v>
      </c>
      <c r="U855" t="str">
        <f>IF(H855&gt;0,IF(L855="live",H855*0.84,H855),"")</f>
        <v/>
      </c>
      <c r="V855" t="str">
        <f>IF(H855&gt;0,IF(L855="live",H855*0.87,H855),"")</f>
        <v/>
      </c>
      <c r="W855" s="3" t="s">
        <v>801</v>
      </c>
      <c r="Y855" t="s">
        <v>827</v>
      </c>
      <c r="Z855" t="s">
        <v>827</v>
      </c>
      <c r="AA855" t="s">
        <v>826</v>
      </c>
      <c r="AB855" t="str">
        <f t="shared" si="40"/>
        <v>remove</v>
      </c>
    </row>
    <row r="856" spans="1:28" x14ac:dyDescent="0.2">
      <c r="A856" s="10"/>
      <c r="B856" s="10" t="s">
        <v>21</v>
      </c>
      <c r="C856" s="10">
        <v>20</v>
      </c>
      <c r="D856" s="10" t="s">
        <v>22</v>
      </c>
      <c r="E856" s="10" t="s">
        <v>94</v>
      </c>
      <c r="F856" s="10">
        <v>1</v>
      </c>
      <c r="G856" s="10">
        <v>1</v>
      </c>
      <c r="H856" s="10"/>
      <c r="I856" s="10">
        <v>2.4049999999999998</v>
      </c>
      <c r="J856" s="10">
        <v>3.03</v>
      </c>
      <c r="K856">
        <f t="shared" si="39"/>
        <v>9.1763727253737457</v>
      </c>
      <c r="L856" s="10" t="s">
        <v>32</v>
      </c>
      <c r="M856" t="s">
        <v>25</v>
      </c>
      <c r="N856" s="10" t="s">
        <v>26</v>
      </c>
      <c r="O856" s="10" t="str">
        <f t="shared" si="41"/>
        <v>CG_D20_T1_K2.jpg</v>
      </c>
      <c r="P856" s="10"/>
      <c r="Q856" s="2" t="s">
        <v>764</v>
      </c>
      <c r="R856" s="10"/>
      <c r="S856" s="10"/>
      <c r="T856" t="s">
        <v>813</v>
      </c>
      <c r="W856" s="10" t="s">
        <v>801</v>
      </c>
      <c r="Y856" t="s">
        <v>826</v>
      </c>
      <c r="Z856" t="s">
        <v>826</v>
      </c>
      <c r="AA856" t="s">
        <v>826</v>
      </c>
      <c r="AB856" t="str">
        <f t="shared" si="40"/>
        <v/>
      </c>
    </row>
    <row r="857" spans="1:28" x14ac:dyDescent="0.2">
      <c r="B857" s="3" t="s">
        <v>21</v>
      </c>
      <c r="C857" s="3">
        <v>20</v>
      </c>
      <c r="D857" s="3" t="s">
        <v>22</v>
      </c>
      <c r="E857" s="3" t="s">
        <v>94</v>
      </c>
      <c r="F857" s="3">
        <v>2</v>
      </c>
      <c r="G857" s="3">
        <v>2</v>
      </c>
      <c r="H857" s="3"/>
      <c r="I857" s="3">
        <v>2.2370000000000001</v>
      </c>
      <c r="J857" s="3">
        <v>2.5910000000000002</v>
      </c>
      <c r="K857">
        <f t="shared" si="39"/>
        <v>6.7888722541746009</v>
      </c>
      <c r="L857" s="3" t="s">
        <v>32</v>
      </c>
      <c r="M857" t="s">
        <v>25</v>
      </c>
      <c r="N857" s="3" t="s">
        <v>26</v>
      </c>
      <c r="O857" t="str">
        <f t="shared" si="41"/>
        <v>CG_D20_T1_K2.jpg</v>
      </c>
      <c r="Q857" s="2" t="s">
        <v>764</v>
      </c>
      <c r="T857" s="3" t="s">
        <v>807</v>
      </c>
      <c r="U857" t="str">
        <f>IF(H857&gt;0,IF(L857="live",H857*0.84,H857),"")</f>
        <v/>
      </c>
      <c r="V857" t="str">
        <f>IF(H857&gt;0,IF(L857="live",H857*0.87,H857),"")</f>
        <v/>
      </c>
      <c r="W857" s="3" t="s">
        <v>801</v>
      </c>
      <c r="Y857" t="s">
        <v>827</v>
      </c>
      <c r="Z857" t="s">
        <v>827</v>
      </c>
      <c r="AA857" t="s">
        <v>826</v>
      </c>
      <c r="AB857" t="str">
        <f t="shared" si="40"/>
        <v>remove</v>
      </c>
    </row>
    <row r="858" spans="1:28" x14ac:dyDescent="0.2">
      <c r="A858" s="10"/>
      <c r="B858" s="10" t="s">
        <v>21</v>
      </c>
      <c r="C858" s="10">
        <v>20</v>
      </c>
      <c r="D858" s="10" t="s">
        <v>22</v>
      </c>
      <c r="E858" s="10" t="s">
        <v>94</v>
      </c>
      <c r="F858" s="10">
        <v>2</v>
      </c>
      <c r="G858" s="10">
        <v>2</v>
      </c>
      <c r="H858" s="10"/>
      <c r="I858" s="10">
        <v>2.2370000000000001</v>
      </c>
      <c r="J858" s="10">
        <v>2.5910000000000002</v>
      </c>
      <c r="K858">
        <f t="shared" si="39"/>
        <v>6.7888722541746009</v>
      </c>
      <c r="L858" s="10" t="s">
        <v>32</v>
      </c>
      <c r="M858" t="s">
        <v>25</v>
      </c>
      <c r="N858" s="10" t="s">
        <v>26</v>
      </c>
      <c r="O858" s="10" t="str">
        <f t="shared" si="41"/>
        <v>CG_D20_T1_K2.jpg</v>
      </c>
      <c r="P858" s="10"/>
      <c r="Q858" s="2" t="s">
        <v>764</v>
      </c>
      <c r="R858" s="10"/>
      <c r="S858" s="10"/>
      <c r="T858" t="s">
        <v>813</v>
      </c>
      <c r="W858" s="10" t="s">
        <v>801</v>
      </c>
      <c r="Y858" t="s">
        <v>826</v>
      </c>
      <c r="Z858" t="s">
        <v>826</v>
      </c>
      <c r="AA858" t="s">
        <v>826</v>
      </c>
      <c r="AB858" t="str">
        <f t="shared" si="40"/>
        <v/>
      </c>
    </row>
    <row r="859" spans="1:28" x14ac:dyDescent="0.2">
      <c r="B859" s="3" t="s">
        <v>21</v>
      </c>
      <c r="C859" s="3">
        <v>20</v>
      </c>
      <c r="D859" s="3" t="s">
        <v>22</v>
      </c>
      <c r="E859" s="3" t="s">
        <v>94</v>
      </c>
      <c r="F859" s="3">
        <v>3</v>
      </c>
      <c r="G859" s="3">
        <v>3</v>
      </c>
      <c r="H859" s="3"/>
      <c r="I859" s="3">
        <v>2.1739999999999999</v>
      </c>
      <c r="J859" s="3">
        <v>2.4409999999999998</v>
      </c>
      <c r="K859">
        <f t="shared" si="39"/>
        <v>6.040670047231405</v>
      </c>
      <c r="L859" s="3" t="s">
        <v>32</v>
      </c>
      <c r="M859" t="s">
        <v>25</v>
      </c>
      <c r="N859" s="3" t="s">
        <v>26</v>
      </c>
      <c r="O859" t="str">
        <f t="shared" si="41"/>
        <v>CG_D20_T1_K2.jpg</v>
      </c>
      <c r="Q859" s="2" t="s">
        <v>764</v>
      </c>
      <c r="T859" s="3" t="s">
        <v>807</v>
      </c>
      <c r="U859" t="str">
        <f>IF(H859&gt;0,IF(L859="live",H859*0.84,H859),"")</f>
        <v/>
      </c>
      <c r="V859" t="str">
        <f>IF(H859&gt;0,IF(L859="live",H859*0.87,H859),"")</f>
        <v/>
      </c>
      <c r="W859" s="3" t="s">
        <v>801</v>
      </c>
      <c r="Y859" t="s">
        <v>827</v>
      </c>
      <c r="Z859" t="s">
        <v>827</v>
      </c>
      <c r="AA859" t="s">
        <v>826</v>
      </c>
      <c r="AB859" t="str">
        <f t="shared" si="40"/>
        <v>remove</v>
      </c>
    </row>
    <row r="860" spans="1:28" x14ac:dyDescent="0.2">
      <c r="A860" s="10"/>
      <c r="B860" s="10" t="s">
        <v>21</v>
      </c>
      <c r="C860" s="10">
        <v>20</v>
      </c>
      <c r="D860" s="10" t="s">
        <v>22</v>
      </c>
      <c r="E860" s="10" t="s">
        <v>94</v>
      </c>
      <c r="F860" s="10">
        <v>3</v>
      </c>
      <c r="G860" s="10">
        <v>3</v>
      </c>
      <c r="H860" s="10"/>
      <c r="I860" s="10">
        <v>2.1739999999999999</v>
      </c>
      <c r="J860" s="10">
        <v>2.4409999999999998</v>
      </c>
      <c r="K860">
        <f t="shared" si="39"/>
        <v>6.040670047231405</v>
      </c>
      <c r="L860" s="10" t="s">
        <v>32</v>
      </c>
      <c r="M860" t="s">
        <v>25</v>
      </c>
      <c r="N860" s="10" t="s">
        <v>26</v>
      </c>
      <c r="O860" s="10" t="str">
        <f t="shared" si="41"/>
        <v>CG_D20_T1_K2.jpg</v>
      </c>
      <c r="P860" s="10"/>
      <c r="Q860" s="2" t="s">
        <v>764</v>
      </c>
      <c r="R860" s="10"/>
      <c r="S860" s="10"/>
      <c r="T860" t="s">
        <v>813</v>
      </c>
      <c r="W860" s="10" t="s">
        <v>801</v>
      </c>
      <c r="Y860" t="s">
        <v>826</v>
      </c>
      <c r="Z860" t="s">
        <v>826</v>
      </c>
      <c r="AA860" t="s">
        <v>826</v>
      </c>
      <c r="AB860" t="str">
        <f t="shared" si="40"/>
        <v/>
      </c>
    </row>
    <row r="861" spans="1:28" x14ac:dyDescent="0.2">
      <c r="B861" s="3" t="s">
        <v>21</v>
      </c>
      <c r="C861" s="3">
        <v>20</v>
      </c>
      <c r="D861" s="3" t="s">
        <v>22</v>
      </c>
      <c r="E861" s="3" t="s">
        <v>94</v>
      </c>
      <c r="F861" s="3">
        <v>4</v>
      </c>
      <c r="G861" s="3">
        <v>4</v>
      </c>
      <c r="H861" s="3"/>
      <c r="I861" s="3">
        <v>2.399</v>
      </c>
      <c r="J861" s="3">
        <v>2.5019999999999998</v>
      </c>
      <c r="K861">
        <f t="shared" si="39"/>
        <v>7.5395609562990291</v>
      </c>
      <c r="L861" s="3" t="s">
        <v>32</v>
      </c>
      <c r="M861" t="s">
        <v>25</v>
      </c>
      <c r="N861" s="3" t="s">
        <v>26</v>
      </c>
      <c r="O861" t="str">
        <f t="shared" si="41"/>
        <v>CG_D20_T1_K2.jpg</v>
      </c>
      <c r="Q861" s="2" t="s">
        <v>764</v>
      </c>
      <c r="T861" s="3" t="s">
        <v>807</v>
      </c>
      <c r="U861" t="str">
        <f>IF(H861&gt;0,IF(L861="live",H861*0.84,H861),"")</f>
        <v/>
      </c>
      <c r="V861" t="str">
        <f>IF(H861&gt;0,IF(L861="live",H861*0.87,H861),"")</f>
        <v/>
      </c>
      <c r="W861" s="3" t="s">
        <v>801</v>
      </c>
      <c r="Y861" t="s">
        <v>827</v>
      </c>
      <c r="Z861" t="s">
        <v>827</v>
      </c>
      <c r="AA861" t="s">
        <v>826</v>
      </c>
      <c r="AB861" t="str">
        <f t="shared" si="40"/>
        <v>remove</v>
      </c>
    </row>
    <row r="862" spans="1:28" x14ac:dyDescent="0.2">
      <c r="A862" s="10"/>
      <c r="B862" s="10" t="s">
        <v>21</v>
      </c>
      <c r="C862" s="10">
        <v>20</v>
      </c>
      <c r="D862" s="10" t="s">
        <v>22</v>
      </c>
      <c r="E862" s="10" t="s">
        <v>94</v>
      </c>
      <c r="F862" s="10">
        <v>4</v>
      </c>
      <c r="G862" s="10">
        <v>4</v>
      </c>
      <c r="H862" s="10"/>
      <c r="I862" s="10">
        <v>2.399</v>
      </c>
      <c r="J862" s="10">
        <v>2.5019999999999998</v>
      </c>
      <c r="K862">
        <f t="shared" si="39"/>
        <v>7.5395609562990291</v>
      </c>
      <c r="L862" s="10" t="s">
        <v>32</v>
      </c>
      <c r="M862" t="s">
        <v>25</v>
      </c>
      <c r="N862" s="10" t="s">
        <v>26</v>
      </c>
      <c r="O862" s="10" t="str">
        <f t="shared" si="41"/>
        <v>CG_D20_T1_K2.jpg</v>
      </c>
      <c r="P862" s="10"/>
      <c r="Q862" s="2" t="s">
        <v>764</v>
      </c>
      <c r="R862" s="10"/>
      <c r="S862" s="10"/>
      <c r="T862" t="s">
        <v>813</v>
      </c>
      <c r="W862" s="10" t="s">
        <v>801</v>
      </c>
      <c r="Y862" t="s">
        <v>826</v>
      </c>
      <c r="Z862" t="s">
        <v>826</v>
      </c>
      <c r="AA862" t="s">
        <v>826</v>
      </c>
      <c r="AB862" t="str">
        <f t="shared" si="40"/>
        <v/>
      </c>
    </row>
    <row r="863" spans="1:28" x14ac:dyDescent="0.2">
      <c r="B863" s="3" t="s">
        <v>21</v>
      </c>
      <c r="C863" s="3">
        <v>20</v>
      </c>
      <c r="D863" s="3" t="s">
        <v>22</v>
      </c>
      <c r="E863" s="3" t="s">
        <v>94</v>
      </c>
      <c r="F863" s="3">
        <v>5</v>
      </c>
      <c r="G863" s="3">
        <v>5</v>
      </c>
      <c r="H863" s="3"/>
      <c r="I863" s="3">
        <v>2.3940000000000001</v>
      </c>
      <c r="J863" s="3">
        <v>2.7909999999999999</v>
      </c>
      <c r="K863">
        <f t="shared" si="39"/>
        <v>8.3754159385541396</v>
      </c>
      <c r="L863" s="3" t="s">
        <v>32</v>
      </c>
      <c r="M863" t="s">
        <v>25</v>
      </c>
      <c r="N863" s="3" t="s">
        <v>26</v>
      </c>
      <c r="O863" t="str">
        <f t="shared" si="41"/>
        <v>CG_D20_T1_K2.jpg</v>
      </c>
      <c r="Q863" s="2" t="s">
        <v>764</v>
      </c>
      <c r="T863" s="3" t="s">
        <v>807</v>
      </c>
      <c r="U863" t="str">
        <f>IF(H863&gt;0,IF(L863="live",H863*0.84,H863),"")</f>
        <v/>
      </c>
      <c r="V863" t="str">
        <f>IF(H863&gt;0,IF(L863="live",H863*0.87,H863),"")</f>
        <v/>
      </c>
      <c r="W863" s="3" t="s">
        <v>801</v>
      </c>
      <c r="Y863" t="s">
        <v>827</v>
      </c>
      <c r="Z863" t="s">
        <v>827</v>
      </c>
      <c r="AA863" t="s">
        <v>826</v>
      </c>
      <c r="AB863" t="str">
        <f t="shared" si="40"/>
        <v>remove</v>
      </c>
    </row>
    <row r="864" spans="1:28" x14ac:dyDescent="0.2">
      <c r="A864" s="10"/>
      <c r="B864" s="10" t="s">
        <v>21</v>
      </c>
      <c r="C864" s="10">
        <v>20</v>
      </c>
      <c r="D864" s="10" t="s">
        <v>22</v>
      </c>
      <c r="E864" s="10" t="s">
        <v>94</v>
      </c>
      <c r="F864" s="10">
        <v>5</v>
      </c>
      <c r="G864" s="10">
        <v>5</v>
      </c>
      <c r="H864" s="10"/>
      <c r="I864" s="10">
        <v>2.3940000000000001</v>
      </c>
      <c r="J864" s="10">
        <v>2.7909999999999999</v>
      </c>
      <c r="K864">
        <f t="shared" si="39"/>
        <v>8.3754159385541396</v>
      </c>
      <c r="L864" s="10" t="s">
        <v>32</v>
      </c>
      <c r="M864" t="s">
        <v>25</v>
      </c>
      <c r="N864" s="10" t="s">
        <v>26</v>
      </c>
      <c r="O864" s="10" t="str">
        <f t="shared" si="41"/>
        <v>CG_D20_T1_K2.jpg</v>
      </c>
      <c r="P864" s="10"/>
      <c r="Q864" s="2" t="s">
        <v>764</v>
      </c>
      <c r="R864" s="10"/>
      <c r="S864" s="10"/>
      <c r="T864" t="s">
        <v>813</v>
      </c>
      <c r="W864" s="10" t="s">
        <v>801</v>
      </c>
      <c r="Y864" t="s">
        <v>826</v>
      </c>
      <c r="Z864" t="s">
        <v>826</v>
      </c>
      <c r="AA864" t="s">
        <v>826</v>
      </c>
      <c r="AB864" t="str">
        <f t="shared" si="40"/>
        <v/>
      </c>
    </row>
    <row r="865" spans="1:28" x14ac:dyDescent="0.2">
      <c r="B865" s="3" t="s">
        <v>21</v>
      </c>
      <c r="C865" s="3">
        <v>20</v>
      </c>
      <c r="D865" s="3" t="s">
        <v>22</v>
      </c>
      <c r="E865" s="3" t="s">
        <v>94</v>
      </c>
      <c r="F865" s="3">
        <v>6</v>
      </c>
      <c r="G865" s="3">
        <v>6</v>
      </c>
      <c r="H865" s="3"/>
      <c r="I865" s="3">
        <v>2.1520000000000001</v>
      </c>
      <c r="J865" s="3">
        <v>2.4529999999999998</v>
      </c>
      <c r="K865">
        <f t="shared" si="39"/>
        <v>5.9481284379463464</v>
      </c>
      <c r="L865" s="3" t="s">
        <v>32</v>
      </c>
      <c r="M865" t="s">
        <v>25</v>
      </c>
      <c r="N865" s="3" t="s">
        <v>26</v>
      </c>
      <c r="O865" t="str">
        <f t="shared" si="41"/>
        <v>CG_D20_T1_K2.jpg</v>
      </c>
      <c r="Q865" s="2" t="s">
        <v>764</v>
      </c>
      <c r="T865" s="3" t="s">
        <v>807</v>
      </c>
      <c r="U865" t="str">
        <f>IF(H865&gt;0,IF(L865="live",H865*0.84,H865),"")</f>
        <v/>
      </c>
      <c r="V865" t="str">
        <f>IF(H865&gt;0,IF(L865="live",H865*0.87,H865),"")</f>
        <v/>
      </c>
      <c r="W865" s="3" t="s">
        <v>801</v>
      </c>
      <c r="Y865" t="s">
        <v>827</v>
      </c>
      <c r="Z865" t="s">
        <v>827</v>
      </c>
      <c r="AA865" t="s">
        <v>826</v>
      </c>
      <c r="AB865" t="str">
        <f t="shared" si="40"/>
        <v>remove</v>
      </c>
    </row>
    <row r="866" spans="1:28" x14ac:dyDescent="0.2">
      <c r="A866" s="10"/>
      <c r="B866" s="10" t="s">
        <v>21</v>
      </c>
      <c r="C866" s="10">
        <v>20</v>
      </c>
      <c r="D866" s="10" t="s">
        <v>22</v>
      </c>
      <c r="E866" s="10" t="s">
        <v>94</v>
      </c>
      <c r="F866" s="10">
        <v>6</v>
      </c>
      <c r="G866" s="10">
        <v>6</v>
      </c>
      <c r="H866" s="10"/>
      <c r="I866" s="10">
        <v>2.1520000000000001</v>
      </c>
      <c r="J866" s="10">
        <v>2.4529999999999998</v>
      </c>
      <c r="K866">
        <f t="shared" si="39"/>
        <v>5.9481284379463464</v>
      </c>
      <c r="L866" s="10" t="s">
        <v>32</v>
      </c>
      <c r="M866" t="s">
        <v>25</v>
      </c>
      <c r="N866" s="10" t="s">
        <v>26</v>
      </c>
      <c r="O866" s="10" t="str">
        <f t="shared" si="41"/>
        <v>CG_D20_T1_K2.jpg</v>
      </c>
      <c r="P866" s="10"/>
      <c r="Q866" s="2" t="s">
        <v>764</v>
      </c>
      <c r="R866" s="10"/>
      <c r="S866" s="10"/>
      <c r="T866" t="s">
        <v>813</v>
      </c>
      <c r="W866" s="10" t="s">
        <v>801</v>
      </c>
      <c r="Y866" t="s">
        <v>826</v>
      </c>
      <c r="Z866" t="s">
        <v>826</v>
      </c>
      <c r="AA866" t="s">
        <v>826</v>
      </c>
      <c r="AB866" t="str">
        <f t="shared" si="40"/>
        <v/>
      </c>
    </row>
    <row r="867" spans="1:28" x14ac:dyDescent="0.2">
      <c r="B867" s="3" t="s">
        <v>21</v>
      </c>
      <c r="C867" s="3">
        <v>20</v>
      </c>
      <c r="D867" s="3" t="s">
        <v>22</v>
      </c>
      <c r="E867" s="3" t="s">
        <v>94</v>
      </c>
      <c r="F867" s="3">
        <v>7</v>
      </c>
      <c r="G867" s="3">
        <v>7</v>
      </c>
      <c r="H867" s="3"/>
      <c r="I867" s="3">
        <v>2.1419999999999999</v>
      </c>
      <c r="J867" s="3">
        <v>2.3090000000000002</v>
      </c>
      <c r="K867">
        <f t="shared" si="39"/>
        <v>5.5470377491691396</v>
      </c>
      <c r="L867" s="3" t="s">
        <v>32</v>
      </c>
      <c r="M867" t="s">
        <v>25</v>
      </c>
      <c r="N867" s="3" t="s">
        <v>26</v>
      </c>
      <c r="O867" t="str">
        <f t="shared" si="41"/>
        <v>CG_D20_T1_K2.jpg</v>
      </c>
      <c r="Q867" s="2" t="s">
        <v>764</v>
      </c>
      <c r="T867" s="3" t="s">
        <v>807</v>
      </c>
      <c r="U867" t="str">
        <f>IF(H867&gt;0,IF(L867="live",H867*0.84,H867),"")</f>
        <v/>
      </c>
      <c r="V867" t="str">
        <f>IF(H867&gt;0,IF(L867="live",H867*0.87,H867),"")</f>
        <v/>
      </c>
      <c r="W867" s="3" t="s">
        <v>801</v>
      </c>
      <c r="Y867" t="s">
        <v>827</v>
      </c>
      <c r="Z867" t="s">
        <v>827</v>
      </c>
      <c r="AA867" t="s">
        <v>826</v>
      </c>
      <c r="AB867" t="str">
        <f t="shared" si="40"/>
        <v>remove</v>
      </c>
    </row>
    <row r="868" spans="1:28" x14ac:dyDescent="0.2">
      <c r="A868" s="10"/>
      <c r="B868" s="10" t="s">
        <v>21</v>
      </c>
      <c r="C868" s="10">
        <v>20</v>
      </c>
      <c r="D868" s="10" t="s">
        <v>22</v>
      </c>
      <c r="E868" s="10" t="s">
        <v>94</v>
      </c>
      <c r="F868" s="10">
        <v>7</v>
      </c>
      <c r="G868" s="10">
        <v>7</v>
      </c>
      <c r="H868" s="10"/>
      <c r="I868" s="10">
        <v>2.1419999999999999</v>
      </c>
      <c r="J868" s="10">
        <v>2.3090000000000002</v>
      </c>
      <c r="K868">
        <f t="shared" si="39"/>
        <v>5.5470377491691396</v>
      </c>
      <c r="L868" s="10" t="s">
        <v>32</v>
      </c>
      <c r="M868" t="s">
        <v>25</v>
      </c>
      <c r="N868" s="10" t="s">
        <v>26</v>
      </c>
      <c r="O868" s="10" t="str">
        <f t="shared" si="41"/>
        <v>CG_D20_T1_K2.jpg</v>
      </c>
      <c r="P868" s="10"/>
      <c r="Q868" s="2" t="s">
        <v>764</v>
      </c>
      <c r="R868" s="10"/>
      <c r="S868" s="10"/>
      <c r="T868" t="s">
        <v>813</v>
      </c>
      <c r="W868" s="10" t="s">
        <v>801</v>
      </c>
      <c r="Y868" t="s">
        <v>826</v>
      </c>
      <c r="Z868" t="s">
        <v>826</v>
      </c>
      <c r="AA868" t="s">
        <v>826</v>
      </c>
      <c r="AB868" t="str">
        <f t="shared" si="40"/>
        <v/>
      </c>
    </row>
    <row r="869" spans="1:28" x14ac:dyDescent="0.2">
      <c r="B869" s="3" t="s">
        <v>21</v>
      </c>
      <c r="C869" s="3">
        <v>20</v>
      </c>
      <c r="D869" s="3" t="s">
        <v>22</v>
      </c>
      <c r="E869" s="3" t="s">
        <v>94</v>
      </c>
      <c r="F869" s="3">
        <v>8</v>
      </c>
      <c r="G869" s="3">
        <v>8</v>
      </c>
      <c r="H869" s="3"/>
      <c r="I869" s="3">
        <v>2.0859999999999999</v>
      </c>
      <c r="J869" s="3">
        <v>2.4209999999999998</v>
      </c>
      <c r="K869">
        <f t="shared" si="39"/>
        <v>5.515966921414738</v>
      </c>
      <c r="L869" s="3" t="s">
        <v>32</v>
      </c>
      <c r="M869" t="s">
        <v>25</v>
      </c>
      <c r="N869" s="3" t="s">
        <v>26</v>
      </c>
      <c r="O869" t="str">
        <f t="shared" si="41"/>
        <v>CG_D20_T1_K2.jpg</v>
      </c>
      <c r="Q869" s="2" t="s">
        <v>764</v>
      </c>
      <c r="T869" s="3" t="s">
        <v>807</v>
      </c>
      <c r="U869" t="str">
        <f>IF(H869&gt;0,IF(L869="live",H869*0.84,H869),"")</f>
        <v/>
      </c>
      <c r="V869" t="str">
        <f>IF(H869&gt;0,IF(L869="live",H869*0.87,H869),"")</f>
        <v/>
      </c>
      <c r="W869" s="3" t="s">
        <v>801</v>
      </c>
      <c r="Y869" t="s">
        <v>827</v>
      </c>
      <c r="Z869" t="s">
        <v>827</v>
      </c>
      <c r="AA869" t="s">
        <v>826</v>
      </c>
      <c r="AB869" t="str">
        <f t="shared" si="40"/>
        <v>remove</v>
      </c>
    </row>
    <row r="870" spans="1:28" x14ac:dyDescent="0.2">
      <c r="A870" s="10"/>
      <c r="B870" s="10" t="s">
        <v>21</v>
      </c>
      <c r="C870" s="10">
        <v>20</v>
      </c>
      <c r="D870" s="10" t="s">
        <v>22</v>
      </c>
      <c r="E870" s="10" t="s">
        <v>94</v>
      </c>
      <c r="F870" s="10">
        <v>8</v>
      </c>
      <c r="G870" s="10">
        <v>8</v>
      </c>
      <c r="H870" s="10"/>
      <c r="I870" s="10">
        <v>2.0859999999999999</v>
      </c>
      <c r="J870" s="10">
        <v>2.4209999999999998</v>
      </c>
      <c r="K870">
        <f t="shared" si="39"/>
        <v>5.515966921414738</v>
      </c>
      <c r="L870" s="10" t="s">
        <v>32</v>
      </c>
      <c r="M870" t="s">
        <v>25</v>
      </c>
      <c r="N870" s="10" t="s">
        <v>26</v>
      </c>
      <c r="O870" s="10" t="str">
        <f t="shared" si="41"/>
        <v>CG_D20_T1_K2.jpg</v>
      </c>
      <c r="P870" s="10"/>
      <c r="Q870" s="2" t="s">
        <v>764</v>
      </c>
      <c r="R870" s="10"/>
      <c r="S870" s="10"/>
      <c r="T870" t="s">
        <v>813</v>
      </c>
      <c r="W870" s="10" t="s">
        <v>801</v>
      </c>
      <c r="Y870" t="s">
        <v>826</v>
      </c>
      <c r="Z870" t="s">
        <v>826</v>
      </c>
      <c r="AA870" t="s">
        <v>826</v>
      </c>
      <c r="AB870" t="str">
        <f t="shared" si="40"/>
        <v/>
      </c>
    </row>
    <row r="871" spans="1:28" x14ac:dyDescent="0.2">
      <c r="B871" s="3" t="s">
        <v>21</v>
      </c>
      <c r="C871" s="3">
        <v>20</v>
      </c>
      <c r="D871" s="3" t="s">
        <v>22</v>
      </c>
      <c r="E871" s="3" t="s">
        <v>94</v>
      </c>
      <c r="F871" s="3">
        <v>9</v>
      </c>
      <c r="G871" s="3">
        <v>9</v>
      </c>
      <c r="H871" s="3"/>
      <c r="I871" s="3">
        <v>2.0249999999999999</v>
      </c>
      <c r="J871" s="3">
        <v>2.3769999999999998</v>
      </c>
      <c r="K871">
        <f t="shared" si="39"/>
        <v>5.103610147940624</v>
      </c>
      <c r="L871" s="3" t="s">
        <v>32</v>
      </c>
      <c r="M871" t="s">
        <v>25</v>
      </c>
      <c r="N871" s="3" t="s">
        <v>26</v>
      </c>
      <c r="O871" t="str">
        <f t="shared" si="41"/>
        <v>CG_D20_T1_K2.jpg</v>
      </c>
      <c r="Q871" s="2" t="s">
        <v>764</v>
      </c>
      <c r="T871" s="3" t="s">
        <v>807</v>
      </c>
      <c r="U871" t="str">
        <f>IF(H871&gt;0,IF(L871="live",H871*0.84,H871),"")</f>
        <v/>
      </c>
      <c r="V871" t="str">
        <f>IF(H871&gt;0,IF(L871="live",H871*0.87,H871),"")</f>
        <v/>
      </c>
      <c r="W871" s="3" t="s">
        <v>801</v>
      </c>
      <c r="Y871" t="s">
        <v>827</v>
      </c>
      <c r="Z871" t="s">
        <v>827</v>
      </c>
      <c r="AA871" t="s">
        <v>826</v>
      </c>
      <c r="AB871" t="str">
        <f t="shared" si="40"/>
        <v>remove</v>
      </c>
    </row>
    <row r="872" spans="1:28" x14ac:dyDescent="0.2">
      <c r="A872" s="10"/>
      <c r="B872" s="10" t="s">
        <v>21</v>
      </c>
      <c r="C872" s="10">
        <v>20</v>
      </c>
      <c r="D872" s="10" t="s">
        <v>22</v>
      </c>
      <c r="E872" s="10" t="s">
        <v>94</v>
      </c>
      <c r="F872" s="10">
        <v>9</v>
      </c>
      <c r="G872" s="10">
        <v>9</v>
      </c>
      <c r="H872" s="10"/>
      <c r="I872" s="10">
        <v>2.0249999999999999</v>
      </c>
      <c r="J872" s="10">
        <v>2.3769999999999998</v>
      </c>
      <c r="K872">
        <f t="shared" si="39"/>
        <v>5.103610147940624</v>
      </c>
      <c r="L872" s="10" t="s">
        <v>32</v>
      </c>
      <c r="M872" t="s">
        <v>25</v>
      </c>
      <c r="N872" s="10" t="s">
        <v>26</v>
      </c>
      <c r="O872" s="10" t="str">
        <f t="shared" si="41"/>
        <v>CG_D20_T1_K2.jpg</v>
      </c>
      <c r="P872" s="10"/>
      <c r="Q872" s="2" t="s">
        <v>764</v>
      </c>
      <c r="R872" s="10"/>
      <c r="S872" s="10"/>
      <c r="T872" t="s">
        <v>813</v>
      </c>
      <c r="W872" s="10" t="s">
        <v>801</v>
      </c>
      <c r="Y872" t="s">
        <v>826</v>
      </c>
      <c r="Z872" t="s">
        <v>826</v>
      </c>
      <c r="AA872" t="s">
        <v>826</v>
      </c>
      <c r="AB872" t="str">
        <f t="shared" si="40"/>
        <v/>
      </c>
    </row>
    <row r="873" spans="1:28" x14ac:dyDescent="0.2">
      <c r="B873" s="3" t="s">
        <v>21</v>
      </c>
      <c r="C873" s="3">
        <v>20</v>
      </c>
      <c r="D873" s="3" t="s">
        <v>22</v>
      </c>
      <c r="E873" s="3" t="s">
        <v>94</v>
      </c>
      <c r="F873" s="3">
        <v>10</v>
      </c>
      <c r="G873" s="3">
        <v>10</v>
      </c>
      <c r="H873" s="3"/>
      <c r="I873" s="3">
        <v>1.8029999999999999</v>
      </c>
      <c r="J873" s="3">
        <v>2.323</v>
      </c>
      <c r="K873">
        <f t="shared" si="39"/>
        <v>3.9540205190963547</v>
      </c>
      <c r="L873" s="3" t="s">
        <v>32</v>
      </c>
      <c r="M873" t="s">
        <v>25</v>
      </c>
      <c r="N873" s="3" t="s">
        <v>26</v>
      </c>
      <c r="O873" t="str">
        <f t="shared" si="41"/>
        <v>CG_D20_T1_K2.jpg</v>
      </c>
      <c r="Q873" s="2" t="s">
        <v>764</v>
      </c>
      <c r="T873" s="3" t="s">
        <v>807</v>
      </c>
      <c r="U873" t="str">
        <f>IF(H873&gt;0,IF(L873="live",H873*0.84,H873),"")</f>
        <v/>
      </c>
      <c r="V873" t="str">
        <f>IF(H873&gt;0,IF(L873="live",H873*0.87,H873),"")</f>
        <v/>
      </c>
      <c r="W873" s="3" t="s">
        <v>801</v>
      </c>
      <c r="Y873" t="s">
        <v>827</v>
      </c>
      <c r="Z873" t="s">
        <v>827</v>
      </c>
      <c r="AA873" t="s">
        <v>826</v>
      </c>
      <c r="AB873" t="str">
        <f t="shared" si="40"/>
        <v>remove</v>
      </c>
    </row>
    <row r="874" spans="1:28" x14ac:dyDescent="0.2">
      <c r="A874" s="10"/>
      <c r="B874" s="10" t="s">
        <v>21</v>
      </c>
      <c r="C874" s="10">
        <v>20</v>
      </c>
      <c r="D874" s="10" t="s">
        <v>22</v>
      </c>
      <c r="E874" s="10" t="s">
        <v>94</v>
      </c>
      <c r="F874" s="10">
        <v>10</v>
      </c>
      <c r="G874" s="10">
        <v>10</v>
      </c>
      <c r="H874" s="10"/>
      <c r="I874" s="10">
        <v>1.8029999999999999</v>
      </c>
      <c r="J874" s="10">
        <v>2.323</v>
      </c>
      <c r="K874">
        <f t="shared" si="39"/>
        <v>3.9540205190963547</v>
      </c>
      <c r="L874" s="10" t="s">
        <v>32</v>
      </c>
      <c r="M874" t="s">
        <v>25</v>
      </c>
      <c r="N874" s="10" t="s">
        <v>26</v>
      </c>
      <c r="O874" s="10" t="str">
        <f t="shared" si="41"/>
        <v>CG_D20_T1_K2.jpg</v>
      </c>
      <c r="P874" s="10"/>
      <c r="Q874" s="2" t="s">
        <v>764</v>
      </c>
      <c r="R874" s="10"/>
      <c r="S874" s="10"/>
      <c r="T874" t="s">
        <v>813</v>
      </c>
      <c r="W874" s="10" t="s">
        <v>801</v>
      </c>
      <c r="Y874" t="s">
        <v>826</v>
      </c>
      <c r="Z874" t="s">
        <v>826</v>
      </c>
      <c r="AA874" t="s">
        <v>826</v>
      </c>
      <c r="AB874" t="str">
        <f t="shared" si="40"/>
        <v/>
      </c>
    </row>
    <row r="875" spans="1:28" x14ac:dyDescent="0.2">
      <c r="B875" s="3" t="s">
        <v>21</v>
      </c>
      <c r="C875" s="3">
        <v>20</v>
      </c>
      <c r="D875" s="3" t="s">
        <v>22</v>
      </c>
      <c r="E875" s="3" t="s">
        <v>31</v>
      </c>
      <c r="F875" s="3">
        <v>1</v>
      </c>
      <c r="G875" s="3">
        <v>1</v>
      </c>
      <c r="H875" s="3"/>
      <c r="I875" s="3">
        <v>2.2000000000000002</v>
      </c>
      <c r="J875" s="3">
        <v>2.4430000000000001</v>
      </c>
      <c r="K875">
        <f t="shared" si="39"/>
        <v>6.191089525133334</v>
      </c>
      <c r="L875" s="3" t="s">
        <v>32</v>
      </c>
      <c r="M875" t="s">
        <v>25</v>
      </c>
      <c r="N875" s="3" t="s">
        <v>26</v>
      </c>
      <c r="O875" t="str">
        <f t="shared" si="41"/>
        <v>CG_D20_T1_K3.jpg</v>
      </c>
      <c r="Q875" s="2" t="s">
        <v>764</v>
      </c>
      <c r="T875" s="3" t="s">
        <v>807</v>
      </c>
      <c r="U875" t="str">
        <f>IF(H875&gt;0,IF(L875="live",H875*0.84,H875),"")</f>
        <v/>
      </c>
      <c r="V875" t="str">
        <f>IF(H875&gt;0,IF(L875="live",H875*0.87,H875),"")</f>
        <v/>
      </c>
      <c r="W875" s="3" t="s">
        <v>801</v>
      </c>
      <c r="Y875" t="s">
        <v>827</v>
      </c>
      <c r="Z875" t="s">
        <v>827</v>
      </c>
      <c r="AA875" t="s">
        <v>826</v>
      </c>
      <c r="AB875" t="str">
        <f t="shared" si="40"/>
        <v>remove</v>
      </c>
    </row>
    <row r="876" spans="1:28" x14ac:dyDescent="0.2">
      <c r="A876" s="10"/>
      <c r="B876" s="10" t="s">
        <v>21</v>
      </c>
      <c r="C876" s="10">
        <v>20</v>
      </c>
      <c r="D876" s="10" t="s">
        <v>22</v>
      </c>
      <c r="E876" s="10" t="s">
        <v>31</v>
      </c>
      <c r="F876" s="10">
        <v>1</v>
      </c>
      <c r="G876" s="10">
        <v>1</v>
      </c>
      <c r="H876" s="10"/>
      <c r="I876" s="10">
        <v>2.2000000000000002</v>
      </c>
      <c r="J876" s="10">
        <v>2.4430000000000001</v>
      </c>
      <c r="K876">
        <f t="shared" si="39"/>
        <v>6.191089525133334</v>
      </c>
      <c r="L876" s="10" t="s">
        <v>32</v>
      </c>
      <c r="M876" t="s">
        <v>25</v>
      </c>
      <c r="N876" s="10" t="s">
        <v>26</v>
      </c>
      <c r="O876" s="10" t="str">
        <f t="shared" si="41"/>
        <v>CG_D20_T1_K3.jpg</v>
      </c>
      <c r="P876" s="10"/>
      <c r="Q876" s="2" t="s">
        <v>764</v>
      </c>
      <c r="R876" s="10"/>
      <c r="S876" s="10"/>
      <c r="T876" t="s">
        <v>813</v>
      </c>
      <c r="W876" s="10" t="s">
        <v>801</v>
      </c>
      <c r="Y876" t="s">
        <v>826</v>
      </c>
      <c r="Z876" t="s">
        <v>826</v>
      </c>
      <c r="AA876" t="s">
        <v>826</v>
      </c>
      <c r="AB876" t="str">
        <f t="shared" si="40"/>
        <v/>
      </c>
    </row>
    <row r="877" spans="1:28" x14ac:dyDescent="0.2">
      <c r="B877" s="3" t="s">
        <v>21</v>
      </c>
      <c r="C877" s="3">
        <v>20</v>
      </c>
      <c r="D877" s="3" t="s">
        <v>22</v>
      </c>
      <c r="E877" s="3" t="s">
        <v>31</v>
      </c>
      <c r="F877" s="3">
        <v>2</v>
      </c>
      <c r="G877" s="3">
        <v>2</v>
      </c>
      <c r="H877" s="3"/>
      <c r="I877" s="3">
        <v>2.2040000000000002</v>
      </c>
      <c r="J877" s="3">
        <v>2.702</v>
      </c>
      <c r="K877">
        <f t="shared" si="39"/>
        <v>6.8723739115311471</v>
      </c>
      <c r="L877" s="3" t="s">
        <v>32</v>
      </c>
      <c r="M877" t="s">
        <v>25</v>
      </c>
      <c r="N877" s="3" t="s">
        <v>26</v>
      </c>
      <c r="O877" t="str">
        <f t="shared" si="41"/>
        <v>CG_D20_T1_K3.jpg</v>
      </c>
      <c r="Q877" s="2" t="s">
        <v>764</v>
      </c>
      <c r="T877" s="3" t="s">
        <v>807</v>
      </c>
      <c r="U877" t="str">
        <f>IF(H877&gt;0,IF(L877="live",H877*0.84,H877),"")</f>
        <v/>
      </c>
      <c r="V877" t="str">
        <f>IF(H877&gt;0,IF(L877="live",H877*0.87,H877),"")</f>
        <v/>
      </c>
      <c r="W877" s="3" t="s">
        <v>801</v>
      </c>
      <c r="Y877" t="s">
        <v>827</v>
      </c>
      <c r="Z877" t="s">
        <v>827</v>
      </c>
      <c r="AA877" t="s">
        <v>826</v>
      </c>
      <c r="AB877" t="str">
        <f t="shared" si="40"/>
        <v>remove</v>
      </c>
    </row>
    <row r="878" spans="1:28" x14ac:dyDescent="0.2">
      <c r="A878" s="10"/>
      <c r="B878" s="10" t="s">
        <v>21</v>
      </c>
      <c r="C878" s="10">
        <v>20</v>
      </c>
      <c r="D878" s="10" t="s">
        <v>22</v>
      </c>
      <c r="E878" s="10" t="s">
        <v>31</v>
      </c>
      <c r="F878" s="10">
        <v>2</v>
      </c>
      <c r="G878" s="10">
        <v>2</v>
      </c>
      <c r="H878" s="10"/>
      <c r="I878" s="10">
        <v>2.2040000000000002</v>
      </c>
      <c r="J878" s="10">
        <v>2.702</v>
      </c>
      <c r="K878">
        <f t="shared" si="39"/>
        <v>6.8723739115311471</v>
      </c>
      <c r="L878" s="10" t="s">
        <v>32</v>
      </c>
      <c r="M878" t="s">
        <v>25</v>
      </c>
      <c r="N878" s="10" t="s">
        <v>26</v>
      </c>
      <c r="O878" s="10" t="str">
        <f t="shared" si="41"/>
        <v>CG_D20_T1_K3.jpg</v>
      </c>
      <c r="P878" s="10"/>
      <c r="Q878" s="2" t="s">
        <v>764</v>
      </c>
      <c r="R878" s="10"/>
      <c r="S878" s="10"/>
      <c r="T878" t="s">
        <v>813</v>
      </c>
      <c r="W878" s="10" t="s">
        <v>801</v>
      </c>
      <c r="Y878" t="s">
        <v>826</v>
      </c>
      <c r="Z878" t="s">
        <v>826</v>
      </c>
      <c r="AA878" t="s">
        <v>826</v>
      </c>
      <c r="AB878" t="str">
        <f t="shared" si="40"/>
        <v/>
      </c>
    </row>
    <row r="879" spans="1:28" x14ac:dyDescent="0.2">
      <c r="B879" s="3" t="s">
        <v>21</v>
      </c>
      <c r="C879" s="3">
        <v>20</v>
      </c>
      <c r="D879" s="3" t="s">
        <v>22</v>
      </c>
      <c r="E879" s="3" t="s">
        <v>31</v>
      </c>
      <c r="F879" s="3">
        <v>3</v>
      </c>
      <c r="G879" s="3">
        <v>3</v>
      </c>
      <c r="H879" s="3"/>
      <c r="I879" s="3">
        <v>2.1669999999999998</v>
      </c>
      <c r="J879" s="3">
        <v>2.3380000000000001</v>
      </c>
      <c r="K879">
        <f t="shared" si="39"/>
        <v>5.7485800708610615</v>
      </c>
      <c r="L879" s="3" t="s">
        <v>32</v>
      </c>
      <c r="M879" t="s">
        <v>25</v>
      </c>
      <c r="N879" s="3" t="s">
        <v>26</v>
      </c>
      <c r="O879" t="str">
        <f t="shared" si="41"/>
        <v>CG_D20_T1_K3.jpg</v>
      </c>
      <c r="Q879" s="2" t="s">
        <v>764</v>
      </c>
      <c r="T879" s="3" t="s">
        <v>807</v>
      </c>
      <c r="U879" t="str">
        <f>IF(H879&gt;0,IF(L879="live",H879*0.84,H879),"")</f>
        <v/>
      </c>
      <c r="V879" t="str">
        <f>IF(H879&gt;0,IF(L879="live",H879*0.87,H879),"")</f>
        <v/>
      </c>
      <c r="W879" s="3" t="s">
        <v>801</v>
      </c>
      <c r="Y879" t="s">
        <v>827</v>
      </c>
      <c r="Z879" t="s">
        <v>827</v>
      </c>
      <c r="AA879" t="s">
        <v>826</v>
      </c>
      <c r="AB879" t="str">
        <f t="shared" si="40"/>
        <v>remove</v>
      </c>
    </row>
    <row r="880" spans="1:28" x14ac:dyDescent="0.2">
      <c r="A880" s="10"/>
      <c r="B880" s="10" t="s">
        <v>21</v>
      </c>
      <c r="C880" s="10">
        <v>20</v>
      </c>
      <c r="D880" s="10" t="s">
        <v>22</v>
      </c>
      <c r="E880" s="10" t="s">
        <v>31</v>
      </c>
      <c r="F880" s="10">
        <v>3</v>
      </c>
      <c r="G880" s="10">
        <v>3</v>
      </c>
      <c r="H880" s="10"/>
      <c r="I880" s="10">
        <v>2.1669999999999998</v>
      </c>
      <c r="J880" s="10">
        <v>2.3380000000000001</v>
      </c>
      <c r="K880">
        <f t="shared" si="39"/>
        <v>5.7485800708610615</v>
      </c>
      <c r="L880" s="10" t="s">
        <v>32</v>
      </c>
      <c r="M880" t="s">
        <v>25</v>
      </c>
      <c r="N880" s="10" t="s">
        <v>26</v>
      </c>
      <c r="O880" s="10" t="str">
        <f t="shared" si="41"/>
        <v>CG_D20_T1_K3.jpg</v>
      </c>
      <c r="P880" s="10"/>
      <c r="Q880" s="2" t="s">
        <v>764</v>
      </c>
      <c r="R880" s="10"/>
      <c r="S880" s="10"/>
      <c r="T880" t="s">
        <v>813</v>
      </c>
      <c r="W880" s="10" t="s">
        <v>801</v>
      </c>
      <c r="Y880" t="s">
        <v>826</v>
      </c>
      <c r="Z880" t="s">
        <v>826</v>
      </c>
      <c r="AA880" t="s">
        <v>826</v>
      </c>
      <c r="AB880" t="str">
        <f t="shared" si="40"/>
        <v/>
      </c>
    </row>
    <row r="881" spans="1:28" x14ac:dyDescent="0.2">
      <c r="B881" s="3" t="s">
        <v>21</v>
      </c>
      <c r="C881" s="3">
        <v>20</v>
      </c>
      <c r="D881" s="3" t="s">
        <v>22</v>
      </c>
      <c r="E881" s="3" t="s">
        <v>31</v>
      </c>
      <c r="F881" s="3">
        <v>4</v>
      </c>
      <c r="G881" s="3">
        <v>4</v>
      </c>
      <c r="H881" s="3"/>
      <c r="I881" s="3">
        <v>2.0510000000000002</v>
      </c>
      <c r="J881" s="3">
        <v>2.5859999999999999</v>
      </c>
      <c r="K881">
        <f t="shared" si="39"/>
        <v>5.6958441389392904</v>
      </c>
      <c r="L881" s="3" t="s">
        <v>32</v>
      </c>
      <c r="M881" t="s">
        <v>25</v>
      </c>
      <c r="N881" s="3" t="s">
        <v>26</v>
      </c>
      <c r="O881" t="str">
        <f t="shared" si="41"/>
        <v>CG_D20_T1_K3.jpg</v>
      </c>
      <c r="Q881" s="2" t="s">
        <v>764</v>
      </c>
      <c r="T881" s="3" t="s">
        <v>807</v>
      </c>
      <c r="U881" t="str">
        <f>IF(H881&gt;0,IF(L881="live",H881*0.84,H881),"")</f>
        <v/>
      </c>
      <c r="V881" t="str">
        <f>IF(H881&gt;0,IF(L881="live",H881*0.87,H881),"")</f>
        <v/>
      </c>
      <c r="W881" s="3" t="s">
        <v>801</v>
      </c>
      <c r="Y881" t="s">
        <v>827</v>
      </c>
      <c r="Z881" t="s">
        <v>827</v>
      </c>
      <c r="AA881" t="s">
        <v>826</v>
      </c>
      <c r="AB881" t="str">
        <f t="shared" si="40"/>
        <v>remove</v>
      </c>
    </row>
    <row r="882" spans="1:28" x14ac:dyDescent="0.2">
      <c r="A882" s="10"/>
      <c r="B882" s="10" t="s">
        <v>21</v>
      </c>
      <c r="C882" s="10">
        <v>20</v>
      </c>
      <c r="D882" s="10" t="s">
        <v>22</v>
      </c>
      <c r="E882" s="10" t="s">
        <v>31</v>
      </c>
      <c r="F882" s="10">
        <v>4</v>
      </c>
      <c r="G882" s="10">
        <v>4</v>
      </c>
      <c r="H882" s="10"/>
      <c r="I882" s="10">
        <v>2.0510000000000002</v>
      </c>
      <c r="J882" s="10">
        <v>2.5859999999999999</v>
      </c>
      <c r="K882">
        <f t="shared" si="39"/>
        <v>5.6958441389392904</v>
      </c>
      <c r="L882" s="10" t="s">
        <v>32</v>
      </c>
      <c r="M882" t="s">
        <v>25</v>
      </c>
      <c r="N882" s="10" t="s">
        <v>26</v>
      </c>
      <c r="O882" s="10" t="str">
        <f t="shared" si="41"/>
        <v>CG_D20_T1_K3.jpg</v>
      </c>
      <c r="P882" s="10"/>
      <c r="Q882" s="2" t="s">
        <v>764</v>
      </c>
      <c r="R882" s="10"/>
      <c r="S882" s="10"/>
      <c r="T882" t="s">
        <v>813</v>
      </c>
      <c r="W882" s="10" t="s">
        <v>801</v>
      </c>
      <c r="Y882" t="s">
        <v>826</v>
      </c>
      <c r="Z882" t="s">
        <v>826</v>
      </c>
      <c r="AA882" t="s">
        <v>826</v>
      </c>
      <c r="AB882" t="str">
        <f t="shared" si="40"/>
        <v/>
      </c>
    </row>
    <row r="883" spans="1:28" x14ac:dyDescent="0.2">
      <c r="B883" s="3" t="s">
        <v>21</v>
      </c>
      <c r="C883" s="3">
        <v>20</v>
      </c>
      <c r="D883" s="3" t="s">
        <v>22</v>
      </c>
      <c r="E883" s="3" t="s">
        <v>31</v>
      </c>
      <c r="F883" s="3">
        <v>5</v>
      </c>
      <c r="G883" s="3">
        <v>5</v>
      </c>
      <c r="H883" s="3"/>
      <c r="I883" s="3">
        <v>1.9530000000000001</v>
      </c>
      <c r="J883" s="3">
        <v>2.2000000000000002</v>
      </c>
      <c r="K883">
        <f t="shared" si="39"/>
        <v>4.3936496458470007</v>
      </c>
      <c r="L883" s="3" t="s">
        <v>32</v>
      </c>
      <c r="M883" t="s">
        <v>25</v>
      </c>
      <c r="N883" s="3" t="s">
        <v>26</v>
      </c>
      <c r="O883" t="str">
        <f t="shared" si="41"/>
        <v>CG_D20_T1_K3.jpg</v>
      </c>
      <c r="Q883" s="2" t="s">
        <v>764</v>
      </c>
      <c r="T883" s="3" t="s">
        <v>807</v>
      </c>
      <c r="U883" t="str">
        <f>IF(H883&gt;0,IF(L883="live",H883*0.84,H883),"")</f>
        <v/>
      </c>
      <c r="V883" t="str">
        <f>IF(H883&gt;0,IF(L883="live",H883*0.87,H883),"")</f>
        <v/>
      </c>
      <c r="W883" s="3" t="s">
        <v>801</v>
      </c>
      <c r="Y883" t="s">
        <v>827</v>
      </c>
      <c r="Z883" t="s">
        <v>827</v>
      </c>
      <c r="AA883" t="s">
        <v>826</v>
      </c>
      <c r="AB883" t="str">
        <f t="shared" si="40"/>
        <v>remove</v>
      </c>
    </row>
    <row r="884" spans="1:28" x14ac:dyDescent="0.2">
      <c r="A884" s="10"/>
      <c r="B884" s="10" t="s">
        <v>21</v>
      </c>
      <c r="C884" s="10">
        <v>20</v>
      </c>
      <c r="D884" s="10" t="s">
        <v>22</v>
      </c>
      <c r="E884" s="10" t="s">
        <v>31</v>
      </c>
      <c r="F884" s="10">
        <v>5</v>
      </c>
      <c r="G884" s="10">
        <v>5</v>
      </c>
      <c r="H884" s="10"/>
      <c r="I884" s="10">
        <v>1.9530000000000001</v>
      </c>
      <c r="J884" s="10">
        <v>2.2000000000000002</v>
      </c>
      <c r="K884">
        <f t="shared" si="39"/>
        <v>4.3936496458470007</v>
      </c>
      <c r="L884" s="10" t="s">
        <v>32</v>
      </c>
      <c r="M884" t="s">
        <v>25</v>
      </c>
      <c r="N884" s="10" t="s">
        <v>26</v>
      </c>
      <c r="O884" s="10" t="str">
        <f t="shared" si="41"/>
        <v>CG_D20_T1_K3.jpg</v>
      </c>
      <c r="P884" s="10"/>
      <c r="Q884" s="2" t="s">
        <v>764</v>
      </c>
      <c r="R884" s="10"/>
      <c r="S884" s="10"/>
      <c r="T884" t="s">
        <v>813</v>
      </c>
      <c r="W884" s="10" t="s">
        <v>801</v>
      </c>
      <c r="Y884" t="s">
        <v>826</v>
      </c>
      <c r="Z884" t="s">
        <v>826</v>
      </c>
      <c r="AA884" t="s">
        <v>826</v>
      </c>
      <c r="AB884" t="str">
        <f t="shared" si="40"/>
        <v/>
      </c>
    </row>
    <row r="885" spans="1:28" x14ac:dyDescent="0.2">
      <c r="B885" s="3" t="s">
        <v>21</v>
      </c>
      <c r="C885" s="3">
        <v>20</v>
      </c>
      <c r="D885" s="3" t="s">
        <v>22</v>
      </c>
      <c r="E885" s="3" t="s">
        <v>31</v>
      </c>
      <c r="F885" s="3">
        <v>6</v>
      </c>
      <c r="G885" s="3">
        <v>6</v>
      </c>
      <c r="H885" s="3"/>
      <c r="I885" s="3">
        <v>1.9890000000000001</v>
      </c>
      <c r="J885" s="3">
        <v>2.3359999999999999</v>
      </c>
      <c r="K885">
        <f t="shared" si="39"/>
        <v>4.8388332937838401</v>
      </c>
      <c r="L885" s="3" t="s">
        <v>32</v>
      </c>
      <c r="M885" t="s">
        <v>25</v>
      </c>
      <c r="N885" s="3" t="s">
        <v>26</v>
      </c>
      <c r="O885" t="str">
        <f t="shared" si="41"/>
        <v>CG_D20_T1_K3.jpg</v>
      </c>
      <c r="Q885" s="2" t="s">
        <v>764</v>
      </c>
      <c r="T885" s="3" t="s">
        <v>807</v>
      </c>
      <c r="U885" t="str">
        <f>IF(H885&gt;0,IF(L885="live",H885*0.84,H885),"")</f>
        <v/>
      </c>
      <c r="V885" t="str">
        <f>IF(H885&gt;0,IF(L885="live",H885*0.87,H885),"")</f>
        <v/>
      </c>
      <c r="W885" s="3" t="s">
        <v>801</v>
      </c>
      <c r="Y885" t="s">
        <v>827</v>
      </c>
      <c r="Z885" t="s">
        <v>827</v>
      </c>
      <c r="AA885" t="s">
        <v>826</v>
      </c>
      <c r="AB885" t="str">
        <f t="shared" si="40"/>
        <v>remove</v>
      </c>
    </row>
    <row r="886" spans="1:28" x14ac:dyDescent="0.2">
      <c r="A886" s="10"/>
      <c r="B886" s="10" t="s">
        <v>21</v>
      </c>
      <c r="C886" s="10">
        <v>20</v>
      </c>
      <c r="D886" s="10" t="s">
        <v>22</v>
      </c>
      <c r="E886" s="10" t="s">
        <v>31</v>
      </c>
      <c r="F886" s="10">
        <v>6</v>
      </c>
      <c r="G886" s="10">
        <v>6</v>
      </c>
      <c r="H886" s="10"/>
      <c r="I886" s="10">
        <v>1.9890000000000001</v>
      </c>
      <c r="J886" s="10">
        <v>2.3359999999999999</v>
      </c>
      <c r="K886">
        <f t="shared" si="39"/>
        <v>4.8388332937838401</v>
      </c>
      <c r="L886" s="10" t="s">
        <v>32</v>
      </c>
      <c r="M886" t="s">
        <v>25</v>
      </c>
      <c r="N886" s="10" t="s">
        <v>26</v>
      </c>
      <c r="O886" s="10" t="str">
        <f t="shared" si="41"/>
        <v>CG_D20_T1_K3.jpg</v>
      </c>
      <c r="P886" s="10"/>
      <c r="Q886" s="2" t="s">
        <v>764</v>
      </c>
      <c r="R886" s="10"/>
      <c r="S886" s="10"/>
      <c r="T886" t="s">
        <v>813</v>
      </c>
      <c r="W886" s="10" t="s">
        <v>801</v>
      </c>
      <c r="Y886" t="s">
        <v>826</v>
      </c>
      <c r="Z886" t="s">
        <v>826</v>
      </c>
      <c r="AA886" t="s">
        <v>826</v>
      </c>
      <c r="AB886" t="str">
        <f t="shared" si="40"/>
        <v/>
      </c>
    </row>
    <row r="887" spans="1:28" x14ac:dyDescent="0.2">
      <c r="B887" s="3" t="s">
        <v>21</v>
      </c>
      <c r="C887" s="3">
        <v>20</v>
      </c>
      <c r="D887" s="3" t="s">
        <v>22</v>
      </c>
      <c r="E887" s="3" t="s">
        <v>31</v>
      </c>
      <c r="F887" s="3">
        <v>7</v>
      </c>
      <c r="G887" s="3">
        <v>7</v>
      </c>
      <c r="H887" s="3"/>
      <c r="I887" s="3">
        <v>1.77</v>
      </c>
      <c r="J887" s="3">
        <v>2.9169999999999998</v>
      </c>
      <c r="K887">
        <f t="shared" si="39"/>
        <v>4.7849920143644997</v>
      </c>
      <c r="L887" s="3" t="s">
        <v>32</v>
      </c>
      <c r="M887" t="s">
        <v>25</v>
      </c>
      <c r="N887" s="3" t="s">
        <v>26</v>
      </c>
      <c r="O887" t="str">
        <f t="shared" si="41"/>
        <v>CG_D20_T1_K3.jpg</v>
      </c>
      <c r="Q887" s="2" t="s">
        <v>764</v>
      </c>
      <c r="T887" s="3" t="s">
        <v>807</v>
      </c>
      <c r="U887" t="str">
        <f>IF(H887&gt;0,IF(L887="live",H887*0.84,H887),"")</f>
        <v/>
      </c>
      <c r="V887" t="str">
        <f>IF(H887&gt;0,IF(L887="live",H887*0.87,H887),"")</f>
        <v/>
      </c>
      <c r="W887" s="3" t="s">
        <v>801</v>
      </c>
      <c r="Y887" t="s">
        <v>827</v>
      </c>
      <c r="Z887" t="s">
        <v>827</v>
      </c>
      <c r="AA887" t="s">
        <v>826</v>
      </c>
      <c r="AB887" t="str">
        <f t="shared" si="40"/>
        <v>remove</v>
      </c>
    </row>
    <row r="888" spans="1:28" x14ac:dyDescent="0.2">
      <c r="A888" s="10"/>
      <c r="B888" s="10" t="s">
        <v>21</v>
      </c>
      <c r="C888" s="10">
        <v>20</v>
      </c>
      <c r="D888" s="10" t="s">
        <v>22</v>
      </c>
      <c r="E888" s="10" t="s">
        <v>31</v>
      </c>
      <c r="F888" s="10">
        <v>7</v>
      </c>
      <c r="G888" s="10">
        <v>7</v>
      </c>
      <c r="H888" s="10"/>
      <c r="I888" s="10">
        <v>1.77</v>
      </c>
      <c r="J888" s="10">
        <v>2.9169999999999998</v>
      </c>
      <c r="K888">
        <f t="shared" si="39"/>
        <v>4.7849920143644997</v>
      </c>
      <c r="L888" s="10" t="s">
        <v>32</v>
      </c>
      <c r="M888" t="s">
        <v>25</v>
      </c>
      <c r="N888" s="10" t="s">
        <v>26</v>
      </c>
      <c r="O888" s="10" t="str">
        <f t="shared" si="41"/>
        <v>CG_D20_T1_K3.jpg</v>
      </c>
      <c r="P888" s="10"/>
      <c r="Q888" s="2" t="s">
        <v>764</v>
      </c>
      <c r="R888" s="10"/>
      <c r="S888" s="10"/>
      <c r="T888" t="s">
        <v>813</v>
      </c>
      <c r="W888" s="10" t="s">
        <v>801</v>
      </c>
      <c r="Y888" t="s">
        <v>826</v>
      </c>
      <c r="Z888" t="s">
        <v>826</v>
      </c>
      <c r="AA888" t="s">
        <v>826</v>
      </c>
      <c r="AB888" t="str">
        <f t="shared" si="40"/>
        <v/>
      </c>
    </row>
    <row r="889" spans="1:28" x14ac:dyDescent="0.2">
      <c r="B889" s="3" t="s">
        <v>21</v>
      </c>
      <c r="C889" s="3">
        <v>20</v>
      </c>
      <c r="D889" s="3" t="s">
        <v>22</v>
      </c>
      <c r="E889" s="3" t="s">
        <v>31</v>
      </c>
      <c r="F889" s="3">
        <v>8</v>
      </c>
      <c r="G889" s="3">
        <v>8</v>
      </c>
      <c r="H889" s="3"/>
      <c r="I889" s="3">
        <v>2.0099999999999998</v>
      </c>
      <c r="J889" s="3">
        <v>2.577</v>
      </c>
      <c r="K889">
        <f t="shared" si="39"/>
        <v>5.4513590674904977</v>
      </c>
      <c r="L889" s="3" t="s">
        <v>32</v>
      </c>
      <c r="M889" t="s">
        <v>25</v>
      </c>
      <c r="N889" s="3" t="s">
        <v>26</v>
      </c>
      <c r="O889" t="str">
        <f t="shared" si="41"/>
        <v>CG_D20_T1_K3.jpg</v>
      </c>
      <c r="Q889" s="2" t="s">
        <v>764</v>
      </c>
      <c r="T889" s="3" t="s">
        <v>807</v>
      </c>
      <c r="U889" t="str">
        <f>IF(H889&gt;0,IF(L889="live",H889*0.84,H889),"")</f>
        <v/>
      </c>
      <c r="V889" t="str">
        <f>IF(H889&gt;0,IF(L889="live",H889*0.87,H889),"")</f>
        <v/>
      </c>
      <c r="W889" s="3" t="s">
        <v>801</v>
      </c>
      <c r="Y889" t="s">
        <v>827</v>
      </c>
      <c r="Z889" t="s">
        <v>827</v>
      </c>
      <c r="AA889" t="s">
        <v>826</v>
      </c>
      <c r="AB889" t="str">
        <f t="shared" si="40"/>
        <v>remove</v>
      </c>
    </row>
    <row r="890" spans="1:28" x14ac:dyDescent="0.2">
      <c r="A890" s="10"/>
      <c r="B890" s="10" t="s">
        <v>21</v>
      </c>
      <c r="C890" s="10">
        <v>20</v>
      </c>
      <c r="D890" s="10" t="s">
        <v>22</v>
      </c>
      <c r="E890" s="10" t="s">
        <v>31</v>
      </c>
      <c r="F890" s="10">
        <v>8</v>
      </c>
      <c r="G890" s="10">
        <v>8</v>
      </c>
      <c r="H890" s="10"/>
      <c r="I890" s="10">
        <v>2.0099999999999998</v>
      </c>
      <c r="J890" s="10">
        <v>2.577</v>
      </c>
      <c r="K890">
        <f t="shared" si="39"/>
        <v>5.4513590674904977</v>
      </c>
      <c r="L890" s="10" t="s">
        <v>32</v>
      </c>
      <c r="M890" t="s">
        <v>25</v>
      </c>
      <c r="N890" s="10" t="s">
        <v>26</v>
      </c>
      <c r="O890" s="10" t="str">
        <f t="shared" si="41"/>
        <v>CG_D20_T1_K3.jpg</v>
      </c>
      <c r="P890" s="10"/>
      <c r="Q890" s="2" t="s">
        <v>764</v>
      </c>
      <c r="R890" s="10"/>
      <c r="S890" s="10"/>
      <c r="T890" t="s">
        <v>813</v>
      </c>
      <c r="W890" s="10" t="s">
        <v>801</v>
      </c>
      <c r="Y890" t="s">
        <v>827</v>
      </c>
      <c r="Z890" t="s">
        <v>826</v>
      </c>
      <c r="AA890" t="s">
        <v>826</v>
      </c>
      <c r="AB890" t="str">
        <f t="shared" si="40"/>
        <v/>
      </c>
    </row>
    <row r="891" spans="1:28" x14ac:dyDescent="0.2">
      <c r="B891" s="3" t="s">
        <v>21</v>
      </c>
      <c r="C891" s="3">
        <v>20</v>
      </c>
      <c r="D891" s="3" t="s">
        <v>22</v>
      </c>
      <c r="E891" s="3" t="s">
        <v>31</v>
      </c>
      <c r="F891" s="3">
        <v>9</v>
      </c>
      <c r="G891" s="3">
        <v>9</v>
      </c>
      <c r="H891" s="3"/>
      <c r="I891" s="3">
        <v>2.0099999999999998</v>
      </c>
      <c r="J891" s="3">
        <v>2.3740000000000001</v>
      </c>
      <c r="K891">
        <f t="shared" si="39"/>
        <v>5.0219349733109988</v>
      </c>
      <c r="L891" s="3" t="s">
        <v>32</v>
      </c>
      <c r="M891" t="s">
        <v>25</v>
      </c>
      <c r="N891" s="3" t="s">
        <v>26</v>
      </c>
      <c r="O891" t="str">
        <f t="shared" si="41"/>
        <v>CG_D20_T1_K3.jpg</v>
      </c>
      <c r="Q891" s="2" t="s">
        <v>764</v>
      </c>
      <c r="T891" s="3" t="s">
        <v>807</v>
      </c>
      <c r="U891" t="str">
        <f>IF(H891&gt;0,IF(L891="live",H891*0.84,H891),"")</f>
        <v/>
      </c>
      <c r="V891" t="str">
        <f>IF(H891&gt;0,IF(L891="live",H891*0.87,H891),"")</f>
        <v/>
      </c>
      <c r="W891" s="3" t="s">
        <v>801</v>
      </c>
      <c r="Y891" t="s">
        <v>827</v>
      </c>
      <c r="Z891" t="s">
        <v>827</v>
      </c>
      <c r="AA891" t="s">
        <v>826</v>
      </c>
      <c r="AB891" t="str">
        <f t="shared" si="40"/>
        <v>remove</v>
      </c>
    </row>
    <row r="892" spans="1:28" x14ac:dyDescent="0.2">
      <c r="A892" s="10"/>
      <c r="B892" s="10" t="s">
        <v>21</v>
      </c>
      <c r="C892" s="10">
        <v>20</v>
      </c>
      <c r="D892" s="10" t="s">
        <v>22</v>
      </c>
      <c r="E892" s="10" t="s">
        <v>31</v>
      </c>
      <c r="F892" s="10">
        <v>9</v>
      </c>
      <c r="G892" s="10">
        <v>9</v>
      </c>
      <c r="H892" s="10"/>
      <c r="I892" s="10">
        <v>2.0099999999999998</v>
      </c>
      <c r="J892" s="10">
        <v>2.3740000000000001</v>
      </c>
      <c r="K892">
        <f t="shared" si="39"/>
        <v>5.0219349733109988</v>
      </c>
      <c r="L892" s="10" t="s">
        <v>32</v>
      </c>
      <c r="M892" t="s">
        <v>25</v>
      </c>
      <c r="N892" s="10" t="s">
        <v>26</v>
      </c>
      <c r="O892" s="10" t="str">
        <f t="shared" si="41"/>
        <v>CG_D20_T1_K3.jpg</v>
      </c>
      <c r="P892" s="10"/>
      <c r="Q892" s="2" t="s">
        <v>764</v>
      </c>
      <c r="R892" s="10"/>
      <c r="S892" s="10"/>
      <c r="T892" t="s">
        <v>813</v>
      </c>
      <c r="W892" s="10" t="s">
        <v>801</v>
      </c>
      <c r="Y892" t="s">
        <v>826</v>
      </c>
      <c r="Z892" t="s">
        <v>826</v>
      </c>
      <c r="AA892" t="s">
        <v>826</v>
      </c>
      <c r="AB892" t="str">
        <f t="shared" si="40"/>
        <v/>
      </c>
    </row>
    <row r="893" spans="1:28" x14ac:dyDescent="0.2">
      <c r="B893" s="3" t="s">
        <v>21</v>
      </c>
      <c r="C893" s="3">
        <v>20</v>
      </c>
      <c r="D893" s="3" t="s">
        <v>22</v>
      </c>
      <c r="E893" s="3" t="s">
        <v>31</v>
      </c>
      <c r="F893" s="3">
        <v>10</v>
      </c>
      <c r="G893" s="3">
        <v>10</v>
      </c>
      <c r="H893" s="3"/>
      <c r="I893" s="3">
        <v>1.9179999999999999</v>
      </c>
      <c r="J893" s="3">
        <v>2.2269999999999999</v>
      </c>
      <c r="K893">
        <f t="shared" si="39"/>
        <v>4.2895889528155529</v>
      </c>
      <c r="L893" s="3" t="s">
        <v>32</v>
      </c>
      <c r="M893" t="s">
        <v>25</v>
      </c>
      <c r="N893" s="3" t="s">
        <v>26</v>
      </c>
      <c r="O893" t="str">
        <f t="shared" si="41"/>
        <v>CG_D20_T1_K3.jpg</v>
      </c>
      <c r="Q893" s="2" t="s">
        <v>764</v>
      </c>
      <c r="T893" s="3" t="s">
        <v>807</v>
      </c>
      <c r="U893" t="str">
        <f>IF(H893&gt;0,IF(L893="live",H893*0.84,H893),"")</f>
        <v/>
      </c>
      <c r="V893" t="str">
        <f>IF(H893&gt;0,IF(L893="live",H893*0.87,H893),"")</f>
        <v/>
      </c>
      <c r="W893" s="3" t="s">
        <v>801</v>
      </c>
      <c r="Y893" t="s">
        <v>827</v>
      </c>
      <c r="Z893" t="s">
        <v>827</v>
      </c>
      <c r="AA893" t="s">
        <v>826</v>
      </c>
      <c r="AB893" t="str">
        <f t="shared" si="40"/>
        <v>remove</v>
      </c>
    </row>
    <row r="894" spans="1:28" x14ac:dyDescent="0.2">
      <c r="A894" s="10"/>
      <c r="B894" s="10" t="s">
        <v>21</v>
      </c>
      <c r="C894" s="10">
        <v>20</v>
      </c>
      <c r="D894" s="10" t="s">
        <v>22</v>
      </c>
      <c r="E894" s="10" t="s">
        <v>31</v>
      </c>
      <c r="F894" s="10">
        <v>10</v>
      </c>
      <c r="G894" s="10">
        <v>10</v>
      </c>
      <c r="H894" s="10"/>
      <c r="I894" s="10">
        <v>1.9179999999999999</v>
      </c>
      <c r="J894" s="10">
        <v>2.2269999999999999</v>
      </c>
      <c r="K894">
        <f t="shared" si="39"/>
        <v>4.2895889528155529</v>
      </c>
      <c r="L894" s="10" t="s">
        <v>32</v>
      </c>
      <c r="M894" t="s">
        <v>25</v>
      </c>
      <c r="N894" s="10" t="s">
        <v>26</v>
      </c>
      <c r="O894" s="10" t="str">
        <f t="shared" si="41"/>
        <v>CG_D20_T1_K3.jpg</v>
      </c>
      <c r="P894" s="10"/>
      <c r="Q894" s="2" t="s">
        <v>764</v>
      </c>
      <c r="R894" s="10"/>
      <c r="S894" s="10"/>
      <c r="T894" t="s">
        <v>813</v>
      </c>
      <c r="W894" s="10" t="s">
        <v>801</v>
      </c>
      <c r="Y894" t="s">
        <v>826</v>
      </c>
      <c r="Z894" t="s">
        <v>826</v>
      </c>
      <c r="AA894" t="s">
        <v>826</v>
      </c>
      <c r="AB894" t="str">
        <f t="shared" si="40"/>
        <v/>
      </c>
    </row>
    <row r="895" spans="1:28" x14ac:dyDescent="0.2">
      <c r="B895" s="3" t="s">
        <v>21</v>
      </c>
      <c r="C895" s="3">
        <v>20</v>
      </c>
      <c r="D895" s="3" t="s">
        <v>22</v>
      </c>
      <c r="E895" s="3" t="s">
        <v>99</v>
      </c>
      <c r="F895" s="3">
        <v>1</v>
      </c>
      <c r="G895" s="3">
        <v>1</v>
      </c>
      <c r="H895" s="3"/>
      <c r="I895" s="3">
        <v>2.2210000000000001</v>
      </c>
      <c r="J895" s="3">
        <v>2.5910000000000002</v>
      </c>
      <c r="K895">
        <f t="shared" si="39"/>
        <v>6.6921056021798826</v>
      </c>
      <c r="L895" s="3" t="s">
        <v>32</v>
      </c>
      <c r="M895" t="s">
        <v>25</v>
      </c>
      <c r="N895" s="3" t="s">
        <v>26</v>
      </c>
      <c r="O895" t="str">
        <f t="shared" si="41"/>
        <v>CG_D20_T1_K4.jpg</v>
      </c>
      <c r="Q895" s="2" t="s">
        <v>764</v>
      </c>
      <c r="T895" s="3" t="s">
        <v>807</v>
      </c>
      <c r="U895" t="str">
        <f>IF(H895&gt;0,IF(L895="live",H895*0.84,H895),"")</f>
        <v/>
      </c>
      <c r="V895" t="str">
        <f>IF(H895&gt;0,IF(L895="live",H895*0.87,H895),"")</f>
        <v/>
      </c>
      <c r="W895" s="3" t="s">
        <v>801</v>
      </c>
      <c r="Y895" t="s">
        <v>827</v>
      </c>
      <c r="Z895" t="s">
        <v>827</v>
      </c>
      <c r="AA895" t="s">
        <v>826</v>
      </c>
      <c r="AB895" t="str">
        <f t="shared" si="40"/>
        <v>remove</v>
      </c>
    </row>
    <row r="896" spans="1:28" x14ac:dyDescent="0.2">
      <c r="A896" s="10"/>
      <c r="B896" s="10" t="s">
        <v>21</v>
      </c>
      <c r="C896" s="10">
        <v>20</v>
      </c>
      <c r="D896" s="10" t="s">
        <v>22</v>
      </c>
      <c r="E896" s="10" t="s">
        <v>99</v>
      </c>
      <c r="F896" s="10">
        <v>1</v>
      </c>
      <c r="G896" s="10">
        <v>1</v>
      </c>
      <c r="H896" s="10"/>
      <c r="I896" s="10">
        <v>2.2210000000000001</v>
      </c>
      <c r="J896" s="10">
        <v>2.5910000000000002</v>
      </c>
      <c r="K896">
        <f t="shared" si="39"/>
        <v>6.6921056021798826</v>
      </c>
      <c r="L896" s="10" t="s">
        <v>32</v>
      </c>
      <c r="M896" t="s">
        <v>25</v>
      </c>
      <c r="N896" s="10" t="s">
        <v>26</v>
      </c>
      <c r="O896" s="10" t="str">
        <f t="shared" si="41"/>
        <v>CG_D20_T1_K4.jpg</v>
      </c>
      <c r="P896" s="10"/>
      <c r="Q896" s="2" t="s">
        <v>764</v>
      </c>
      <c r="R896" s="10"/>
      <c r="S896" s="10"/>
      <c r="T896" t="s">
        <v>813</v>
      </c>
      <c r="W896" s="10" t="s">
        <v>801</v>
      </c>
      <c r="Y896" t="s">
        <v>826</v>
      </c>
      <c r="Z896" t="s">
        <v>826</v>
      </c>
      <c r="AA896" t="s">
        <v>826</v>
      </c>
      <c r="AB896" t="str">
        <f t="shared" si="40"/>
        <v/>
      </c>
    </row>
    <row r="897" spans="1:28" x14ac:dyDescent="0.2">
      <c r="B897" s="3" t="s">
        <v>21</v>
      </c>
      <c r="C897" s="3">
        <v>20</v>
      </c>
      <c r="D897" s="3" t="s">
        <v>22</v>
      </c>
      <c r="E897" s="3" t="s">
        <v>99</v>
      </c>
      <c r="F897" s="3">
        <v>2</v>
      </c>
      <c r="G897" s="3">
        <v>2</v>
      </c>
      <c r="H897" s="3"/>
      <c r="I897" s="3">
        <v>1.911</v>
      </c>
      <c r="J897" s="3">
        <v>2.88</v>
      </c>
      <c r="K897">
        <f t="shared" si="39"/>
        <v>5.5069624773071997</v>
      </c>
      <c r="L897" s="3" t="s">
        <v>32</v>
      </c>
      <c r="M897" t="s">
        <v>25</v>
      </c>
      <c r="N897" s="3" t="s">
        <v>26</v>
      </c>
      <c r="O897" t="str">
        <f t="shared" si="41"/>
        <v>CG_D20_T1_K4.jpg</v>
      </c>
      <c r="Q897" s="2" t="s">
        <v>764</v>
      </c>
      <c r="T897" s="3" t="s">
        <v>807</v>
      </c>
      <c r="U897" t="str">
        <f>IF(H897&gt;0,IF(L897="live",H897*0.84,H897),"")</f>
        <v/>
      </c>
      <c r="V897" t="str">
        <f>IF(H897&gt;0,IF(L897="live",H897*0.87,H897),"")</f>
        <v/>
      </c>
      <c r="W897" s="3" t="s">
        <v>801</v>
      </c>
      <c r="Y897" t="s">
        <v>827</v>
      </c>
      <c r="Z897" t="s">
        <v>827</v>
      </c>
      <c r="AA897" t="s">
        <v>826</v>
      </c>
      <c r="AB897" t="str">
        <f t="shared" si="40"/>
        <v>remove</v>
      </c>
    </row>
    <row r="898" spans="1:28" x14ac:dyDescent="0.2">
      <c r="A898" s="10"/>
      <c r="B898" s="10" t="s">
        <v>21</v>
      </c>
      <c r="C898" s="10">
        <v>20</v>
      </c>
      <c r="D898" s="10" t="s">
        <v>22</v>
      </c>
      <c r="E898" s="10" t="s">
        <v>99</v>
      </c>
      <c r="F898" s="10">
        <v>2</v>
      </c>
      <c r="G898" s="10">
        <v>2</v>
      </c>
      <c r="H898" s="10"/>
      <c r="I898" s="10">
        <v>1.911</v>
      </c>
      <c r="J898" s="10">
        <v>2.88</v>
      </c>
      <c r="K898">
        <f t="shared" ref="K898:K961" si="42">IF(I898&gt;0,(J898*(I898^2))*(3.14159/6),"")</f>
        <v>5.5069624773071997</v>
      </c>
      <c r="L898" s="10" t="s">
        <v>32</v>
      </c>
      <c r="M898" t="s">
        <v>25</v>
      </c>
      <c r="N898" s="10" t="s">
        <v>26</v>
      </c>
      <c r="O898" s="10" t="str">
        <f t="shared" si="41"/>
        <v>CG_D20_T1_K4.jpg</v>
      </c>
      <c r="P898" s="10"/>
      <c r="Q898" s="2" t="s">
        <v>764</v>
      </c>
      <c r="R898" s="10"/>
      <c r="S898" s="10"/>
      <c r="T898" t="s">
        <v>813</v>
      </c>
      <c r="W898" s="10" t="s">
        <v>801</v>
      </c>
      <c r="Y898" t="s">
        <v>826</v>
      </c>
      <c r="Z898" t="s">
        <v>826</v>
      </c>
      <c r="AA898" t="s">
        <v>826</v>
      </c>
      <c r="AB898" t="str">
        <f t="shared" si="40"/>
        <v/>
      </c>
    </row>
    <row r="899" spans="1:28" x14ac:dyDescent="0.2">
      <c r="B899" s="3" t="s">
        <v>21</v>
      </c>
      <c r="C899" s="3">
        <v>20</v>
      </c>
      <c r="D899" s="3" t="s">
        <v>22</v>
      </c>
      <c r="E899" s="3" t="s">
        <v>99</v>
      </c>
      <c r="F899" s="3">
        <v>3</v>
      </c>
      <c r="G899" s="3">
        <v>3</v>
      </c>
      <c r="H899" s="3"/>
      <c r="I899" s="3">
        <v>2.0059999999999998</v>
      </c>
      <c r="J899" s="3">
        <v>2.87</v>
      </c>
      <c r="K899">
        <f t="shared" si="42"/>
        <v>6.0470284180464651</v>
      </c>
      <c r="L899" s="3" t="s">
        <v>32</v>
      </c>
      <c r="M899" t="s">
        <v>25</v>
      </c>
      <c r="N899" s="3" t="s">
        <v>26</v>
      </c>
      <c r="O899" t="str">
        <f t="shared" si="41"/>
        <v>CG_D20_T1_K4.jpg</v>
      </c>
      <c r="Q899" s="2" t="s">
        <v>764</v>
      </c>
      <c r="T899" s="3" t="s">
        <v>807</v>
      </c>
      <c r="U899" t="str">
        <f>IF(H899&gt;0,IF(L899="live",H899*0.84,H899),"")</f>
        <v/>
      </c>
      <c r="V899" t="str">
        <f>IF(H899&gt;0,IF(L899="live",H899*0.87,H899),"")</f>
        <v/>
      </c>
      <c r="W899" s="3" t="s">
        <v>801</v>
      </c>
      <c r="Y899" t="s">
        <v>827</v>
      </c>
      <c r="Z899" t="s">
        <v>827</v>
      </c>
      <c r="AA899" t="s">
        <v>826</v>
      </c>
      <c r="AB899" t="str">
        <f t="shared" si="40"/>
        <v>remove</v>
      </c>
    </row>
    <row r="900" spans="1:28" x14ac:dyDescent="0.2">
      <c r="A900" s="10"/>
      <c r="B900" s="10" t="s">
        <v>21</v>
      </c>
      <c r="C900" s="10">
        <v>20</v>
      </c>
      <c r="D900" s="10" t="s">
        <v>22</v>
      </c>
      <c r="E900" s="10" t="s">
        <v>99</v>
      </c>
      <c r="F900" s="10">
        <v>3</v>
      </c>
      <c r="G900" s="10">
        <v>3</v>
      </c>
      <c r="H900" s="10"/>
      <c r="I900" s="10">
        <v>2.0059999999999998</v>
      </c>
      <c r="J900" s="10">
        <v>2.87</v>
      </c>
      <c r="K900">
        <f t="shared" si="42"/>
        <v>6.0470284180464651</v>
      </c>
      <c r="L900" s="10" t="s">
        <v>32</v>
      </c>
      <c r="M900" t="s">
        <v>25</v>
      </c>
      <c r="N900" s="10" t="s">
        <v>26</v>
      </c>
      <c r="O900" s="10" t="str">
        <f t="shared" si="41"/>
        <v>CG_D20_T1_K4.jpg</v>
      </c>
      <c r="P900" s="10"/>
      <c r="Q900" s="2" t="s">
        <v>764</v>
      </c>
      <c r="R900" s="10"/>
      <c r="S900" s="10"/>
      <c r="T900" t="s">
        <v>813</v>
      </c>
      <c r="W900" s="10" t="s">
        <v>801</v>
      </c>
      <c r="Y900" t="s">
        <v>826</v>
      </c>
      <c r="Z900" t="s">
        <v>826</v>
      </c>
      <c r="AA900" t="s">
        <v>826</v>
      </c>
      <c r="AB900" t="str">
        <f t="shared" si="40"/>
        <v/>
      </c>
    </row>
    <row r="901" spans="1:28" x14ac:dyDescent="0.2">
      <c r="B901" s="3" t="s">
        <v>21</v>
      </c>
      <c r="C901" s="3">
        <v>20</v>
      </c>
      <c r="D901" s="3" t="s">
        <v>22</v>
      </c>
      <c r="E901" s="3" t="s">
        <v>99</v>
      </c>
      <c r="F901" s="3">
        <v>4</v>
      </c>
      <c r="G901" s="3">
        <v>4</v>
      </c>
      <c r="H901" s="3"/>
      <c r="I901" s="3">
        <v>2.153</v>
      </c>
      <c r="J901" s="3">
        <v>2.6</v>
      </c>
      <c r="K901">
        <f t="shared" si="42"/>
        <v>6.3104403094676664</v>
      </c>
      <c r="L901" s="3" t="s">
        <v>32</v>
      </c>
      <c r="M901" t="s">
        <v>25</v>
      </c>
      <c r="N901" s="3" t="s">
        <v>26</v>
      </c>
      <c r="O901" t="str">
        <f t="shared" si="41"/>
        <v>CG_D20_T1_K4.jpg</v>
      </c>
      <c r="Q901" s="2" t="s">
        <v>764</v>
      </c>
      <c r="T901" s="3" t="s">
        <v>807</v>
      </c>
      <c r="U901" t="str">
        <f>IF(H901&gt;0,IF(L901="live",H901*0.84,H901),"")</f>
        <v/>
      </c>
      <c r="V901" t="str">
        <f>IF(H901&gt;0,IF(L901="live",H901*0.87,H901),"")</f>
        <v/>
      </c>
      <c r="W901" s="3" t="s">
        <v>801</v>
      </c>
      <c r="Y901" t="s">
        <v>827</v>
      </c>
      <c r="Z901" t="s">
        <v>827</v>
      </c>
      <c r="AA901" t="s">
        <v>826</v>
      </c>
      <c r="AB901" t="str">
        <f t="shared" si="40"/>
        <v>remove</v>
      </c>
    </row>
    <row r="902" spans="1:28" x14ac:dyDescent="0.2">
      <c r="A902" s="10"/>
      <c r="B902" s="10" t="s">
        <v>21</v>
      </c>
      <c r="C902" s="10">
        <v>20</v>
      </c>
      <c r="D902" s="10" t="s">
        <v>22</v>
      </c>
      <c r="E902" s="10" t="s">
        <v>99</v>
      </c>
      <c r="F902" s="10">
        <v>4</v>
      </c>
      <c r="G902" s="10">
        <v>4</v>
      </c>
      <c r="H902" s="10"/>
      <c r="I902" s="10">
        <v>2.153</v>
      </c>
      <c r="J902" s="10">
        <v>2.6</v>
      </c>
      <c r="K902">
        <f t="shared" si="42"/>
        <v>6.3104403094676664</v>
      </c>
      <c r="L902" s="10" t="s">
        <v>32</v>
      </c>
      <c r="M902" t="s">
        <v>25</v>
      </c>
      <c r="N902" s="10" t="s">
        <v>26</v>
      </c>
      <c r="O902" s="10" t="str">
        <f t="shared" si="41"/>
        <v>CG_D20_T1_K4.jpg</v>
      </c>
      <c r="P902" s="10"/>
      <c r="Q902" s="2" t="s">
        <v>764</v>
      </c>
      <c r="R902" s="10"/>
      <c r="S902" s="10"/>
      <c r="T902" t="s">
        <v>813</v>
      </c>
      <c r="W902" s="10" t="s">
        <v>801</v>
      </c>
      <c r="Y902" t="s">
        <v>826</v>
      </c>
      <c r="Z902" t="s">
        <v>826</v>
      </c>
      <c r="AA902" t="s">
        <v>826</v>
      </c>
      <c r="AB902" t="str">
        <f t="shared" si="40"/>
        <v/>
      </c>
    </row>
    <row r="903" spans="1:28" x14ac:dyDescent="0.2">
      <c r="B903" s="3" t="s">
        <v>21</v>
      </c>
      <c r="C903" s="3">
        <v>20</v>
      </c>
      <c r="D903" s="3" t="s">
        <v>22</v>
      </c>
      <c r="E903" s="3" t="s">
        <v>99</v>
      </c>
      <c r="F903" s="3">
        <v>5</v>
      </c>
      <c r="G903" s="3">
        <v>5</v>
      </c>
      <c r="H903" s="3"/>
      <c r="I903" s="3">
        <v>2.1320000000000001</v>
      </c>
      <c r="J903" s="3">
        <v>2.6360000000000001</v>
      </c>
      <c r="K903">
        <f t="shared" si="42"/>
        <v>6.2736178713076276</v>
      </c>
      <c r="L903" s="3" t="s">
        <v>32</v>
      </c>
      <c r="M903" t="s">
        <v>25</v>
      </c>
      <c r="N903" s="3" t="s">
        <v>26</v>
      </c>
      <c r="O903" t="str">
        <f t="shared" si="41"/>
        <v>CG_D20_T1_K4.jpg</v>
      </c>
      <c r="Q903" s="2" t="s">
        <v>764</v>
      </c>
      <c r="T903" s="3" t="s">
        <v>807</v>
      </c>
      <c r="U903" t="str">
        <f>IF(H903&gt;0,IF(L903="live",H903*0.84,H903),"")</f>
        <v/>
      </c>
      <c r="V903" t="str">
        <f>IF(H903&gt;0,IF(L903="live",H903*0.87,H903),"")</f>
        <v/>
      </c>
      <c r="W903" s="3" t="s">
        <v>801</v>
      </c>
      <c r="Y903" t="s">
        <v>827</v>
      </c>
      <c r="Z903" t="s">
        <v>827</v>
      </c>
      <c r="AA903" t="s">
        <v>826</v>
      </c>
      <c r="AB903" t="str">
        <f t="shared" si="40"/>
        <v>remove</v>
      </c>
    </row>
    <row r="904" spans="1:28" x14ac:dyDescent="0.2">
      <c r="A904" s="10"/>
      <c r="B904" s="10" t="s">
        <v>21</v>
      </c>
      <c r="C904" s="10">
        <v>20</v>
      </c>
      <c r="D904" s="10" t="s">
        <v>22</v>
      </c>
      <c r="E904" s="10" t="s">
        <v>99</v>
      </c>
      <c r="F904" s="10">
        <v>5</v>
      </c>
      <c r="G904" s="10">
        <v>5</v>
      </c>
      <c r="H904" s="10"/>
      <c r="I904" s="10">
        <v>2.1320000000000001</v>
      </c>
      <c r="J904" s="10">
        <v>2.6360000000000001</v>
      </c>
      <c r="K904">
        <f t="shared" si="42"/>
        <v>6.2736178713076276</v>
      </c>
      <c r="L904" s="10" t="s">
        <v>32</v>
      </c>
      <c r="M904" t="s">
        <v>25</v>
      </c>
      <c r="N904" s="10" t="s">
        <v>26</v>
      </c>
      <c r="O904" s="10" t="str">
        <f t="shared" si="41"/>
        <v>CG_D20_T1_K4.jpg</v>
      </c>
      <c r="P904" s="10"/>
      <c r="Q904" s="2" t="s">
        <v>764</v>
      </c>
      <c r="R904" s="10"/>
      <c r="S904" s="10"/>
      <c r="T904" t="s">
        <v>813</v>
      </c>
      <c r="W904" s="10" t="s">
        <v>801</v>
      </c>
      <c r="Y904" t="s">
        <v>826</v>
      </c>
      <c r="Z904" t="s">
        <v>826</v>
      </c>
      <c r="AA904" t="s">
        <v>826</v>
      </c>
      <c r="AB904" t="str">
        <f t="shared" ref="AB904:AB967" si="43">IF(AND(Y904="check",T904="yolk.vol"),"remove","")</f>
        <v/>
      </c>
    </row>
    <row r="905" spans="1:28" x14ac:dyDescent="0.2">
      <c r="B905" s="3" t="s">
        <v>21</v>
      </c>
      <c r="C905" s="3">
        <v>20</v>
      </c>
      <c r="D905" s="3" t="s">
        <v>22</v>
      </c>
      <c r="E905" s="3" t="s">
        <v>99</v>
      </c>
      <c r="F905" s="3">
        <v>6</v>
      </c>
      <c r="G905" s="3">
        <v>6</v>
      </c>
      <c r="H905" s="3"/>
      <c r="I905" s="3">
        <v>1.972</v>
      </c>
      <c r="J905" s="3">
        <v>2.4340000000000002</v>
      </c>
      <c r="K905">
        <f t="shared" si="42"/>
        <v>4.956015438541173</v>
      </c>
      <c r="L905" s="3" t="s">
        <v>32</v>
      </c>
      <c r="M905" t="s">
        <v>25</v>
      </c>
      <c r="N905" s="3" t="s">
        <v>26</v>
      </c>
      <c r="O905" t="str">
        <f t="shared" si="41"/>
        <v>CG_D20_T1_K4.jpg</v>
      </c>
      <c r="Q905" s="2" t="s">
        <v>764</v>
      </c>
      <c r="T905" s="3" t="s">
        <v>807</v>
      </c>
      <c r="U905" t="str">
        <f>IF(H905&gt;0,IF(L905="live",H905*0.84,H905),"")</f>
        <v/>
      </c>
      <c r="V905" t="str">
        <f>IF(H905&gt;0,IF(L905="live",H905*0.87,H905),"")</f>
        <v/>
      </c>
      <c r="W905" s="3" t="s">
        <v>801</v>
      </c>
      <c r="Y905" t="s">
        <v>827</v>
      </c>
      <c r="Z905" t="s">
        <v>827</v>
      </c>
      <c r="AA905" t="s">
        <v>826</v>
      </c>
      <c r="AB905" t="str">
        <f t="shared" si="43"/>
        <v>remove</v>
      </c>
    </row>
    <row r="906" spans="1:28" x14ac:dyDescent="0.2">
      <c r="A906" s="10"/>
      <c r="B906" s="10" t="s">
        <v>21</v>
      </c>
      <c r="C906" s="10">
        <v>20</v>
      </c>
      <c r="D906" s="10" t="s">
        <v>22</v>
      </c>
      <c r="E906" s="10" t="s">
        <v>99</v>
      </c>
      <c r="F906" s="10">
        <v>6</v>
      </c>
      <c r="G906" s="10">
        <v>6</v>
      </c>
      <c r="H906" s="10"/>
      <c r="I906" s="10">
        <v>1.972</v>
      </c>
      <c r="J906" s="10">
        <v>2.4340000000000002</v>
      </c>
      <c r="K906">
        <f t="shared" si="42"/>
        <v>4.956015438541173</v>
      </c>
      <c r="L906" s="10" t="s">
        <v>32</v>
      </c>
      <c r="M906" t="s">
        <v>25</v>
      </c>
      <c r="N906" s="10" t="s">
        <v>26</v>
      </c>
      <c r="O906" s="10" t="str">
        <f t="shared" si="41"/>
        <v>CG_D20_T1_K4.jpg</v>
      </c>
      <c r="P906" s="10"/>
      <c r="Q906" s="2" t="s">
        <v>764</v>
      </c>
      <c r="R906" s="10"/>
      <c r="S906" s="10"/>
      <c r="T906" t="s">
        <v>813</v>
      </c>
      <c r="W906" s="10" t="s">
        <v>801</v>
      </c>
      <c r="Y906" t="s">
        <v>826</v>
      </c>
      <c r="Z906" t="s">
        <v>826</v>
      </c>
      <c r="AA906" t="s">
        <v>826</v>
      </c>
      <c r="AB906" t="str">
        <f t="shared" si="43"/>
        <v/>
      </c>
    </row>
    <row r="907" spans="1:28" x14ac:dyDescent="0.2">
      <c r="B907" s="3" t="s">
        <v>21</v>
      </c>
      <c r="C907" s="3">
        <v>20</v>
      </c>
      <c r="D907" s="3" t="s">
        <v>22</v>
      </c>
      <c r="E907" s="3" t="s">
        <v>99</v>
      </c>
      <c r="F907" s="3">
        <v>7</v>
      </c>
      <c r="G907" s="3">
        <v>7</v>
      </c>
      <c r="H907" s="3"/>
      <c r="I907" s="3">
        <v>1.905</v>
      </c>
      <c r="J907" s="3">
        <v>2.456</v>
      </c>
      <c r="K907">
        <f t="shared" si="42"/>
        <v>4.6667719406309995</v>
      </c>
      <c r="L907" s="3" t="s">
        <v>32</v>
      </c>
      <c r="M907" t="s">
        <v>25</v>
      </c>
      <c r="N907" s="3" t="s">
        <v>26</v>
      </c>
      <c r="O907" t="str">
        <f t="shared" si="41"/>
        <v>CG_D20_T1_K4.jpg</v>
      </c>
      <c r="Q907" s="2" t="s">
        <v>764</v>
      </c>
      <c r="T907" s="3" t="s">
        <v>807</v>
      </c>
      <c r="U907" t="str">
        <f>IF(H907&gt;0,IF(L907="live",H907*0.84,H907),"")</f>
        <v/>
      </c>
      <c r="V907" t="str">
        <f>IF(H907&gt;0,IF(L907="live",H907*0.87,H907),"")</f>
        <v/>
      </c>
      <c r="W907" s="3" t="s">
        <v>801</v>
      </c>
      <c r="Y907" t="s">
        <v>827</v>
      </c>
      <c r="Z907" t="s">
        <v>827</v>
      </c>
      <c r="AA907" t="s">
        <v>826</v>
      </c>
      <c r="AB907" t="str">
        <f t="shared" si="43"/>
        <v>remove</v>
      </c>
    </row>
    <row r="908" spans="1:28" x14ac:dyDescent="0.2">
      <c r="A908" s="10"/>
      <c r="B908" s="10" t="s">
        <v>21</v>
      </c>
      <c r="C908" s="10">
        <v>20</v>
      </c>
      <c r="D908" s="10" t="s">
        <v>22</v>
      </c>
      <c r="E908" s="10" t="s">
        <v>99</v>
      </c>
      <c r="F908" s="10">
        <v>7</v>
      </c>
      <c r="G908" s="10">
        <v>7</v>
      </c>
      <c r="H908" s="10"/>
      <c r="I908" s="10">
        <v>1.905</v>
      </c>
      <c r="J908" s="10">
        <v>2.456</v>
      </c>
      <c r="K908">
        <f t="shared" si="42"/>
        <v>4.6667719406309995</v>
      </c>
      <c r="L908" s="10" t="s">
        <v>32</v>
      </c>
      <c r="M908" t="s">
        <v>25</v>
      </c>
      <c r="N908" s="10" t="s">
        <v>26</v>
      </c>
      <c r="O908" s="10" t="str">
        <f t="shared" si="41"/>
        <v>CG_D20_T1_K4.jpg</v>
      </c>
      <c r="P908" s="10"/>
      <c r="Q908" s="2" t="s">
        <v>764</v>
      </c>
      <c r="R908" s="10"/>
      <c r="S908" s="10"/>
      <c r="T908" t="s">
        <v>813</v>
      </c>
      <c r="W908" s="10" t="s">
        <v>801</v>
      </c>
      <c r="Y908" t="s">
        <v>826</v>
      </c>
      <c r="Z908" t="s">
        <v>826</v>
      </c>
      <c r="AA908" t="s">
        <v>826</v>
      </c>
      <c r="AB908" t="str">
        <f t="shared" si="43"/>
        <v/>
      </c>
    </row>
    <row r="909" spans="1:28" x14ac:dyDescent="0.2">
      <c r="B909" s="3" t="s">
        <v>21</v>
      </c>
      <c r="C909" s="3">
        <v>20</v>
      </c>
      <c r="D909" s="3" t="s">
        <v>22</v>
      </c>
      <c r="E909" s="3" t="s">
        <v>99</v>
      </c>
      <c r="F909" s="3">
        <v>8</v>
      </c>
      <c r="G909" s="3">
        <v>8</v>
      </c>
      <c r="H909" s="3"/>
      <c r="I909" s="3">
        <v>2.306</v>
      </c>
      <c r="J909" s="3">
        <v>2.629</v>
      </c>
      <c r="K909">
        <f t="shared" si="42"/>
        <v>7.3199387569299921</v>
      </c>
      <c r="L909" s="3" t="s">
        <v>32</v>
      </c>
      <c r="M909" t="s">
        <v>25</v>
      </c>
      <c r="N909" s="3" t="s">
        <v>26</v>
      </c>
      <c r="O909" t="str">
        <f t="shared" si="41"/>
        <v>CG_D20_T1_K4.jpg</v>
      </c>
      <c r="Q909" s="2" t="s">
        <v>764</v>
      </c>
      <c r="T909" s="3" t="s">
        <v>807</v>
      </c>
      <c r="U909" t="str">
        <f>IF(H909&gt;0,IF(L909="live",H909*0.84,H909),"")</f>
        <v/>
      </c>
      <c r="V909" t="str">
        <f>IF(H909&gt;0,IF(L909="live",H909*0.87,H909),"")</f>
        <v/>
      </c>
      <c r="W909" s="3" t="s">
        <v>801</v>
      </c>
      <c r="Y909" t="s">
        <v>827</v>
      </c>
      <c r="Z909" t="s">
        <v>827</v>
      </c>
      <c r="AA909" t="s">
        <v>826</v>
      </c>
      <c r="AB909" t="str">
        <f t="shared" si="43"/>
        <v>remove</v>
      </c>
    </row>
    <row r="910" spans="1:28" x14ac:dyDescent="0.2">
      <c r="A910" s="10"/>
      <c r="B910" s="10" t="s">
        <v>21</v>
      </c>
      <c r="C910" s="10">
        <v>20</v>
      </c>
      <c r="D910" s="10" t="s">
        <v>22</v>
      </c>
      <c r="E910" s="10" t="s">
        <v>99</v>
      </c>
      <c r="F910" s="10">
        <v>8</v>
      </c>
      <c r="G910" s="10">
        <v>8</v>
      </c>
      <c r="H910" s="10"/>
      <c r="I910" s="10">
        <v>2.306</v>
      </c>
      <c r="J910" s="10">
        <v>2.629</v>
      </c>
      <c r="K910">
        <f t="shared" si="42"/>
        <v>7.3199387569299921</v>
      </c>
      <c r="L910" s="10" t="s">
        <v>32</v>
      </c>
      <c r="M910" t="s">
        <v>25</v>
      </c>
      <c r="N910" s="10" t="s">
        <v>26</v>
      </c>
      <c r="O910" s="10" t="str">
        <f t="shared" ref="O910:O973" si="44">"CG_D"&amp;C910&amp;"_"&amp;D910&amp;"_"&amp;E910&amp;".jpg"</f>
        <v>CG_D20_T1_K4.jpg</v>
      </c>
      <c r="P910" s="10"/>
      <c r="Q910" s="2" t="s">
        <v>764</v>
      </c>
      <c r="R910" s="10"/>
      <c r="S910" s="10"/>
      <c r="T910" t="s">
        <v>813</v>
      </c>
      <c r="W910" s="10" t="s">
        <v>801</v>
      </c>
      <c r="Y910" t="s">
        <v>826</v>
      </c>
      <c r="Z910" t="s">
        <v>826</v>
      </c>
      <c r="AA910" t="s">
        <v>826</v>
      </c>
      <c r="AB910" t="str">
        <f t="shared" si="43"/>
        <v/>
      </c>
    </row>
    <row r="911" spans="1:28" x14ac:dyDescent="0.2">
      <c r="B911" s="3" t="s">
        <v>21</v>
      </c>
      <c r="C911" s="3">
        <v>20</v>
      </c>
      <c r="D911" s="3" t="s">
        <v>22</v>
      </c>
      <c r="E911" s="3" t="s">
        <v>99</v>
      </c>
      <c r="F911" s="3">
        <v>9</v>
      </c>
      <c r="G911" s="3">
        <v>9</v>
      </c>
      <c r="H911" s="3"/>
      <c r="I911" s="3">
        <v>2.1880000000000002</v>
      </c>
      <c r="J911" s="3">
        <v>2.66</v>
      </c>
      <c r="K911">
        <f t="shared" si="42"/>
        <v>6.6676766030522678</v>
      </c>
      <c r="L911" s="3" t="s">
        <v>32</v>
      </c>
      <c r="M911" t="s">
        <v>25</v>
      </c>
      <c r="N911" s="3" t="s">
        <v>26</v>
      </c>
      <c r="O911" t="str">
        <f t="shared" si="44"/>
        <v>CG_D20_T1_K4.jpg</v>
      </c>
      <c r="Q911" s="2" t="s">
        <v>764</v>
      </c>
      <c r="T911" s="3" t="s">
        <v>807</v>
      </c>
      <c r="U911" t="str">
        <f>IF(H911&gt;0,IF(L911="live",H911*0.84,H911),"")</f>
        <v/>
      </c>
      <c r="V911" t="str">
        <f>IF(H911&gt;0,IF(L911="live",H911*0.87,H911),"")</f>
        <v/>
      </c>
      <c r="W911" s="3" t="s">
        <v>801</v>
      </c>
      <c r="Y911" t="s">
        <v>827</v>
      </c>
      <c r="Z911" t="s">
        <v>827</v>
      </c>
      <c r="AA911" t="s">
        <v>826</v>
      </c>
      <c r="AB911" t="str">
        <f t="shared" si="43"/>
        <v>remove</v>
      </c>
    </row>
    <row r="912" spans="1:28" x14ac:dyDescent="0.2">
      <c r="A912" s="10"/>
      <c r="B912" s="10" t="s">
        <v>21</v>
      </c>
      <c r="C912" s="10">
        <v>20</v>
      </c>
      <c r="D912" s="10" t="s">
        <v>22</v>
      </c>
      <c r="E912" s="10" t="s">
        <v>99</v>
      </c>
      <c r="F912" s="10">
        <v>9</v>
      </c>
      <c r="G912" s="10">
        <v>9</v>
      </c>
      <c r="H912" s="10"/>
      <c r="I912" s="10">
        <v>2.1880000000000002</v>
      </c>
      <c r="J912" s="10">
        <v>2.66</v>
      </c>
      <c r="K912">
        <f t="shared" si="42"/>
        <v>6.6676766030522678</v>
      </c>
      <c r="L912" s="10" t="s">
        <v>32</v>
      </c>
      <c r="M912" t="s">
        <v>25</v>
      </c>
      <c r="N912" s="10" t="s">
        <v>26</v>
      </c>
      <c r="O912" s="10" t="str">
        <f t="shared" si="44"/>
        <v>CG_D20_T1_K4.jpg</v>
      </c>
      <c r="P912" s="10"/>
      <c r="Q912" s="2" t="s">
        <v>764</v>
      </c>
      <c r="R912" s="10"/>
      <c r="S912" s="10"/>
      <c r="T912" t="s">
        <v>813</v>
      </c>
      <c r="W912" s="10" t="s">
        <v>801</v>
      </c>
      <c r="Y912" t="s">
        <v>826</v>
      </c>
      <c r="Z912" t="s">
        <v>826</v>
      </c>
      <c r="AA912" t="s">
        <v>826</v>
      </c>
      <c r="AB912" t="str">
        <f t="shared" si="43"/>
        <v/>
      </c>
    </row>
    <row r="913" spans="1:28" x14ac:dyDescent="0.2">
      <c r="B913" s="3" t="s">
        <v>21</v>
      </c>
      <c r="C913" s="3">
        <v>20</v>
      </c>
      <c r="D913" s="3" t="s">
        <v>22</v>
      </c>
      <c r="E913" s="3" t="s">
        <v>99</v>
      </c>
      <c r="F913" s="3">
        <v>10</v>
      </c>
      <c r="G913" s="3">
        <v>10</v>
      </c>
      <c r="H913" s="3"/>
      <c r="I913" s="3">
        <v>2.2050000000000001</v>
      </c>
      <c r="J913" s="3">
        <v>2.5670000000000002</v>
      </c>
      <c r="K913">
        <f t="shared" si="42"/>
        <v>6.5349355950663748</v>
      </c>
      <c r="L913" s="3" t="s">
        <v>32</v>
      </c>
      <c r="M913" t="s">
        <v>25</v>
      </c>
      <c r="N913" s="3" t="s">
        <v>26</v>
      </c>
      <c r="O913" t="str">
        <f t="shared" si="44"/>
        <v>CG_D20_T1_K4.jpg</v>
      </c>
      <c r="Q913" s="2" t="s">
        <v>764</v>
      </c>
      <c r="T913" s="3" t="s">
        <v>807</v>
      </c>
      <c r="U913" t="str">
        <f>IF(H913&gt;0,IF(L913="live",H913*0.84,H913),"")</f>
        <v/>
      </c>
      <c r="V913" t="str">
        <f>IF(H913&gt;0,IF(L913="live",H913*0.87,H913),"")</f>
        <v/>
      </c>
      <c r="W913" s="3" t="s">
        <v>801</v>
      </c>
      <c r="Y913" t="s">
        <v>827</v>
      </c>
      <c r="Z913" t="s">
        <v>827</v>
      </c>
      <c r="AA913" t="s">
        <v>826</v>
      </c>
      <c r="AB913" t="str">
        <f t="shared" si="43"/>
        <v>remove</v>
      </c>
    </row>
    <row r="914" spans="1:28" x14ac:dyDescent="0.2">
      <c r="A914" s="10"/>
      <c r="B914" s="10" t="s">
        <v>21</v>
      </c>
      <c r="C914" s="10">
        <v>20</v>
      </c>
      <c r="D914" s="10" t="s">
        <v>22</v>
      </c>
      <c r="E914" s="10" t="s">
        <v>99</v>
      </c>
      <c r="F914" s="10">
        <v>10</v>
      </c>
      <c r="G914" s="10">
        <v>10</v>
      </c>
      <c r="H914" s="10"/>
      <c r="I914" s="10">
        <v>2.2050000000000001</v>
      </c>
      <c r="J914" s="10">
        <v>2.5670000000000002</v>
      </c>
      <c r="K914">
        <f t="shared" si="42"/>
        <v>6.5349355950663748</v>
      </c>
      <c r="L914" s="10" t="s">
        <v>32</v>
      </c>
      <c r="M914" t="s">
        <v>25</v>
      </c>
      <c r="N914" s="10" t="s">
        <v>26</v>
      </c>
      <c r="O914" s="10" t="str">
        <f t="shared" si="44"/>
        <v>CG_D20_T1_K4.jpg</v>
      </c>
      <c r="P914" s="10"/>
      <c r="Q914" s="2" t="s">
        <v>764</v>
      </c>
      <c r="R914" s="10"/>
      <c r="S914" s="10"/>
      <c r="T914" t="s">
        <v>813</v>
      </c>
      <c r="W914" s="10" t="s">
        <v>801</v>
      </c>
      <c r="Y914" t="s">
        <v>826</v>
      </c>
      <c r="Z914" t="s">
        <v>826</v>
      </c>
      <c r="AA914" t="s">
        <v>826</v>
      </c>
      <c r="AB914" t="str">
        <f t="shared" si="43"/>
        <v/>
      </c>
    </row>
    <row r="915" spans="1:28" x14ac:dyDescent="0.2">
      <c r="B915" s="3" t="s">
        <v>21</v>
      </c>
      <c r="C915" s="3">
        <v>20</v>
      </c>
      <c r="D915" s="3" t="s">
        <v>22</v>
      </c>
      <c r="E915" s="3" t="s">
        <v>49</v>
      </c>
      <c r="F915" s="3">
        <v>1</v>
      </c>
      <c r="G915" s="3">
        <v>1</v>
      </c>
      <c r="H915" s="3"/>
      <c r="I915" s="3">
        <v>2.5579999999999998</v>
      </c>
      <c r="J915" s="3">
        <v>3.0390000000000001</v>
      </c>
      <c r="K915">
        <f t="shared" si="42"/>
        <v>10.411901139286938</v>
      </c>
      <c r="L915" s="3" t="s">
        <v>32</v>
      </c>
      <c r="M915" t="s">
        <v>25</v>
      </c>
      <c r="N915" s="3" t="s">
        <v>26</v>
      </c>
      <c r="O915" t="str">
        <f t="shared" si="44"/>
        <v>CG_D20_T1_K5.jpg</v>
      </c>
      <c r="Q915" s="2" t="s">
        <v>764</v>
      </c>
      <c r="T915" s="3" t="s">
        <v>807</v>
      </c>
      <c r="U915" t="str">
        <f>IF(H915&gt;0,IF(L915="live",H915*0.84,H915),"")</f>
        <v/>
      </c>
      <c r="V915" t="str">
        <f>IF(H915&gt;0,IF(L915="live",H915*0.87,H915),"")</f>
        <v/>
      </c>
      <c r="W915" s="3" t="s">
        <v>801</v>
      </c>
      <c r="Y915" t="s">
        <v>827</v>
      </c>
      <c r="Z915" t="s">
        <v>827</v>
      </c>
      <c r="AA915" t="s">
        <v>826</v>
      </c>
      <c r="AB915" t="str">
        <f t="shared" si="43"/>
        <v>remove</v>
      </c>
    </row>
    <row r="916" spans="1:28" x14ac:dyDescent="0.2">
      <c r="A916" s="10"/>
      <c r="B916" s="10" t="s">
        <v>21</v>
      </c>
      <c r="C916" s="10">
        <v>20</v>
      </c>
      <c r="D916" s="10" t="s">
        <v>22</v>
      </c>
      <c r="E916" s="10" t="s">
        <v>49</v>
      </c>
      <c r="F916" s="10">
        <v>1</v>
      </c>
      <c r="G916" s="10">
        <v>1</v>
      </c>
      <c r="H916" s="10"/>
      <c r="I916" s="10">
        <v>2.5579999999999998</v>
      </c>
      <c r="J916" s="10">
        <v>3.0390000000000001</v>
      </c>
      <c r="K916">
        <f t="shared" si="42"/>
        <v>10.411901139286938</v>
      </c>
      <c r="L916" s="10" t="s">
        <v>32</v>
      </c>
      <c r="M916" t="s">
        <v>25</v>
      </c>
      <c r="N916" s="10" t="s">
        <v>26</v>
      </c>
      <c r="O916" s="10" t="str">
        <f t="shared" si="44"/>
        <v>CG_D20_T1_K5.jpg</v>
      </c>
      <c r="P916" s="10"/>
      <c r="Q916" s="2" t="s">
        <v>764</v>
      </c>
      <c r="R916" s="10"/>
      <c r="S916" s="10"/>
      <c r="T916" t="s">
        <v>813</v>
      </c>
      <c r="W916" s="10" t="s">
        <v>801</v>
      </c>
      <c r="Y916" t="s">
        <v>826</v>
      </c>
      <c r="Z916" t="s">
        <v>826</v>
      </c>
      <c r="AA916" t="s">
        <v>826</v>
      </c>
      <c r="AB916" t="str">
        <f t="shared" si="43"/>
        <v/>
      </c>
    </row>
    <row r="917" spans="1:28" x14ac:dyDescent="0.2">
      <c r="B917" s="3" t="s">
        <v>21</v>
      </c>
      <c r="C917" s="3">
        <v>20</v>
      </c>
      <c r="D917" s="3" t="s">
        <v>22</v>
      </c>
      <c r="E917" s="3" t="s">
        <v>49</v>
      </c>
      <c r="F917" s="3">
        <v>2</v>
      </c>
      <c r="G917" s="3">
        <v>2</v>
      </c>
      <c r="H917" s="3"/>
      <c r="I917" s="3">
        <v>2.3809999999999998</v>
      </c>
      <c r="J917" s="3">
        <v>2.9239999999999999</v>
      </c>
      <c r="K917">
        <f t="shared" si="42"/>
        <v>8.6794941459191239</v>
      </c>
      <c r="L917" s="3" t="s">
        <v>32</v>
      </c>
      <c r="M917" t="s">
        <v>25</v>
      </c>
      <c r="N917" s="3" t="s">
        <v>26</v>
      </c>
      <c r="O917" t="str">
        <f t="shared" si="44"/>
        <v>CG_D20_T1_K5.jpg</v>
      </c>
      <c r="Q917" s="2" t="s">
        <v>764</v>
      </c>
      <c r="T917" s="3" t="s">
        <v>807</v>
      </c>
      <c r="U917" t="str">
        <f>IF(H917&gt;0,IF(L917="live",H917*0.84,H917),"")</f>
        <v/>
      </c>
      <c r="V917" t="str">
        <f>IF(H917&gt;0,IF(L917="live",H917*0.87,H917),"")</f>
        <v/>
      </c>
      <c r="W917" s="3" t="s">
        <v>801</v>
      </c>
      <c r="Y917" t="s">
        <v>827</v>
      </c>
      <c r="Z917" t="s">
        <v>827</v>
      </c>
      <c r="AA917" t="s">
        <v>826</v>
      </c>
      <c r="AB917" t="str">
        <f t="shared" si="43"/>
        <v>remove</v>
      </c>
    </row>
    <row r="918" spans="1:28" x14ac:dyDescent="0.2">
      <c r="A918" s="10"/>
      <c r="B918" s="10" t="s">
        <v>21</v>
      </c>
      <c r="C918" s="10">
        <v>20</v>
      </c>
      <c r="D918" s="10" t="s">
        <v>22</v>
      </c>
      <c r="E918" s="10" t="s">
        <v>49</v>
      </c>
      <c r="F918" s="10">
        <v>2</v>
      </c>
      <c r="G918" s="10">
        <v>2</v>
      </c>
      <c r="H918" s="10"/>
      <c r="I918" s="10">
        <v>2.3809999999999998</v>
      </c>
      <c r="J918" s="10">
        <v>2.9239999999999999</v>
      </c>
      <c r="K918">
        <f t="shared" si="42"/>
        <v>8.6794941459191239</v>
      </c>
      <c r="L918" s="10" t="s">
        <v>32</v>
      </c>
      <c r="M918" t="s">
        <v>25</v>
      </c>
      <c r="N918" s="10" t="s">
        <v>26</v>
      </c>
      <c r="O918" s="10" t="str">
        <f t="shared" si="44"/>
        <v>CG_D20_T1_K5.jpg</v>
      </c>
      <c r="P918" s="10"/>
      <c r="Q918" s="2" t="s">
        <v>764</v>
      </c>
      <c r="R918" s="10"/>
      <c r="S918" s="10"/>
      <c r="T918" t="s">
        <v>813</v>
      </c>
      <c r="W918" s="10" t="s">
        <v>801</v>
      </c>
      <c r="Y918" t="s">
        <v>826</v>
      </c>
      <c r="Z918" t="s">
        <v>826</v>
      </c>
      <c r="AA918" t="s">
        <v>826</v>
      </c>
      <c r="AB918" t="str">
        <f t="shared" si="43"/>
        <v/>
      </c>
    </row>
    <row r="919" spans="1:28" x14ac:dyDescent="0.2">
      <c r="B919" s="3" t="s">
        <v>21</v>
      </c>
      <c r="C919" s="3">
        <v>20</v>
      </c>
      <c r="D919" s="3" t="s">
        <v>22</v>
      </c>
      <c r="E919" s="3" t="s">
        <v>49</v>
      </c>
      <c r="F919" s="3">
        <v>3</v>
      </c>
      <c r="G919" s="3">
        <v>3</v>
      </c>
      <c r="H919" s="3"/>
      <c r="I919" s="3">
        <v>2.4180000000000001</v>
      </c>
      <c r="J919" s="3">
        <v>2.6960000000000002</v>
      </c>
      <c r="K919">
        <f t="shared" si="42"/>
        <v>8.2533590032545607</v>
      </c>
      <c r="L919" s="3" t="s">
        <v>32</v>
      </c>
      <c r="M919" t="s">
        <v>25</v>
      </c>
      <c r="N919" s="3" t="s">
        <v>26</v>
      </c>
      <c r="O919" t="str">
        <f t="shared" si="44"/>
        <v>CG_D20_T1_K5.jpg</v>
      </c>
      <c r="Q919" s="2" t="s">
        <v>764</v>
      </c>
      <c r="T919" s="3" t="s">
        <v>807</v>
      </c>
      <c r="U919" t="str">
        <f>IF(H919&gt;0,IF(L919="live",H919*0.84,H919),"")</f>
        <v/>
      </c>
      <c r="V919" t="str">
        <f>IF(H919&gt;0,IF(L919="live",H919*0.87,H919),"")</f>
        <v/>
      </c>
      <c r="W919" s="3" t="s">
        <v>801</v>
      </c>
      <c r="Y919" t="s">
        <v>827</v>
      </c>
      <c r="Z919" t="s">
        <v>827</v>
      </c>
      <c r="AA919" t="s">
        <v>826</v>
      </c>
      <c r="AB919" t="str">
        <f t="shared" si="43"/>
        <v>remove</v>
      </c>
    </row>
    <row r="920" spans="1:28" x14ac:dyDescent="0.2">
      <c r="A920" s="10"/>
      <c r="B920" s="10" t="s">
        <v>21</v>
      </c>
      <c r="C920" s="10">
        <v>20</v>
      </c>
      <c r="D920" s="10" t="s">
        <v>22</v>
      </c>
      <c r="E920" s="10" t="s">
        <v>49</v>
      </c>
      <c r="F920" s="10">
        <v>3</v>
      </c>
      <c r="G920" s="10">
        <v>3</v>
      </c>
      <c r="H920" s="10"/>
      <c r="I920" s="10">
        <v>2.4180000000000001</v>
      </c>
      <c r="J920" s="10">
        <v>2.6960000000000002</v>
      </c>
      <c r="K920">
        <f t="shared" si="42"/>
        <v>8.2533590032545607</v>
      </c>
      <c r="L920" s="10" t="s">
        <v>32</v>
      </c>
      <c r="M920" t="s">
        <v>25</v>
      </c>
      <c r="N920" s="10" t="s">
        <v>26</v>
      </c>
      <c r="O920" s="10" t="str">
        <f t="shared" si="44"/>
        <v>CG_D20_T1_K5.jpg</v>
      </c>
      <c r="P920" s="10"/>
      <c r="Q920" s="2" t="s">
        <v>764</v>
      </c>
      <c r="R920" s="10"/>
      <c r="S920" s="10"/>
      <c r="T920" t="s">
        <v>813</v>
      </c>
      <c r="W920" s="10" t="s">
        <v>801</v>
      </c>
      <c r="Y920" t="s">
        <v>826</v>
      </c>
      <c r="Z920" t="s">
        <v>826</v>
      </c>
      <c r="AA920" t="s">
        <v>826</v>
      </c>
      <c r="AB920" t="str">
        <f t="shared" si="43"/>
        <v/>
      </c>
    </row>
    <row r="921" spans="1:28" x14ac:dyDescent="0.2">
      <c r="B921" s="3" t="s">
        <v>21</v>
      </c>
      <c r="C921" s="3">
        <v>20</v>
      </c>
      <c r="D921" s="3" t="s">
        <v>22</v>
      </c>
      <c r="E921" s="3" t="s">
        <v>49</v>
      </c>
      <c r="F921" s="3">
        <v>4</v>
      </c>
      <c r="G921" s="3">
        <v>4</v>
      </c>
      <c r="H921" s="3"/>
      <c r="I921" s="3">
        <v>2.4550000000000001</v>
      </c>
      <c r="J921" s="3">
        <v>2.6509999999999998</v>
      </c>
      <c r="K921">
        <f t="shared" si="42"/>
        <v>8.3658673893845403</v>
      </c>
      <c r="L921" s="3" t="s">
        <v>32</v>
      </c>
      <c r="M921" t="s">
        <v>25</v>
      </c>
      <c r="N921" s="3" t="s">
        <v>26</v>
      </c>
      <c r="O921" t="str">
        <f t="shared" si="44"/>
        <v>CG_D20_T1_K5.jpg</v>
      </c>
      <c r="Q921" s="2" t="s">
        <v>764</v>
      </c>
      <c r="T921" s="3" t="s">
        <v>807</v>
      </c>
      <c r="U921" t="str">
        <f>IF(H921&gt;0,IF(L921="live",H921*0.84,H921),"")</f>
        <v/>
      </c>
      <c r="V921" t="str">
        <f>IF(H921&gt;0,IF(L921="live",H921*0.87,H921),"")</f>
        <v/>
      </c>
      <c r="W921" s="3" t="s">
        <v>801</v>
      </c>
      <c r="Y921" t="s">
        <v>827</v>
      </c>
      <c r="Z921" t="s">
        <v>827</v>
      </c>
      <c r="AA921" t="s">
        <v>826</v>
      </c>
      <c r="AB921" t="str">
        <f t="shared" si="43"/>
        <v>remove</v>
      </c>
    </row>
    <row r="922" spans="1:28" x14ac:dyDescent="0.2">
      <c r="A922" s="10"/>
      <c r="B922" s="10" t="s">
        <v>21</v>
      </c>
      <c r="C922" s="10">
        <v>20</v>
      </c>
      <c r="D922" s="10" t="s">
        <v>22</v>
      </c>
      <c r="E922" s="10" t="s">
        <v>49</v>
      </c>
      <c r="F922" s="10">
        <v>4</v>
      </c>
      <c r="G922" s="10">
        <v>4</v>
      </c>
      <c r="H922" s="10"/>
      <c r="I922" s="10">
        <v>2.4550000000000001</v>
      </c>
      <c r="J922" s="10">
        <v>2.6509999999999998</v>
      </c>
      <c r="K922">
        <f t="shared" si="42"/>
        <v>8.3658673893845403</v>
      </c>
      <c r="L922" s="10" t="s">
        <v>32</v>
      </c>
      <c r="M922" t="s">
        <v>25</v>
      </c>
      <c r="N922" s="10" t="s">
        <v>26</v>
      </c>
      <c r="O922" s="10" t="str">
        <f t="shared" si="44"/>
        <v>CG_D20_T1_K5.jpg</v>
      </c>
      <c r="P922" s="10"/>
      <c r="Q922" s="2" t="s">
        <v>764</v>
      </c>
      <c r="R922" s="10"/>
      <c r="S922" s="10"/>
      <c r="T922" t="s">
        <v>813</v>
      </c>
      <c r="W922" s="10" t="s">
        <v>801</v>
      </c>
      <c r="Y922" t="s">
        <v>826</v>
      </c>
      <c r="Z922" t="s">
        <v>826</v>
      </c>
      <c r="AA922" t="s">
        <v>826</v>
      </c>
      <c r="AB922" t="str">
        <f t="shared" si="43"/>
        <v/>
      </c>
    </row>
    <row r="923" spans="1:28" x14ac:dyDescent="0.2">
      <c r="B923" s="3" t="s">
        <v>21</v>
      </c>
      <c r="C923" s="3">
        <v>20</v>
      </c>
      <c r="D923" s="3" t="s">
        <v>22</v>
      </c>
      <c r="E923" s="3" t="s">
        <v>49</v>
      </c>
      <c r="F923" s="3">
        <v>5</v>
      </c>
      <c r="G923" s="3">
        <v>5</v>
      </c>
      <c r="H923" s="3"/>
      <c r="I923" s="3">
        <v>2.5169999999999999</v>
      </c>
      <c r="J923" s="3">
        <v>2.69</v>
      </c>
      <c r="K923">
        <f t="shared" si="42"/>
        <v>8.9231247886636496</v>
      </c>
      <c r="L923" s="3" t="s">
        <v>32</v>
      </c>
      <c r="M923" t="s">
        <v>25</v>
      </c>
      <c r="N923" s="3" t="s">
        <v>26</v>
      </c>
      <c r="O923" t="str">
        <f t="shared" si="44"/>
        <v>CG_D20_T1_K5.jpg</v>
      </c>
      <c r="Q923" s="2" t="s">
        <v>764</v>
      </c>
      <c r="T923" s="3" t="s">
        <v>807</v>
      </c>
      <c r="U923" t="str">
        <f>IF(H923&gt;0,IF(L923="live",H923*0.84,H923),"")</f>
        <v/>
      </c>
      <c r="V923" t="str">
        <f>IF(H923&gt;0,IF(L923="live",H923*0.87,H923),"")</f>
        <v/>
      </c>
      <c r="W923" s="3" t="s">
        <v>801</v>
      </c>
      <c r="Y923" t="s">
        <v>827</v>
      </c>
      <c r="Z923" t="s">
        <v>827</v>
      </c>
      <c r="AA923" t="s">
        <v>826</v>
      </c>
      <c r="AB923" t="str">
        <f t="shared" si="43"/>
        <v>remove</v>
      </c>
    </row>
    <row r="924" spans="1:28" x14ac:dyDescent="0.2">
      <c r="A924" s="10"/>
      <c r="B924" s="10" t="s">
        <v>21</v>
      </c>
      <c r="C924" s="10">
        <v>20</v>
      </c>
      <c r="D924" s="10" t="s">
        <v>22</v>
      </c>
      <c r="E924" s="10" t="s">
        <v>49</v>
      </c>
      <c r="F924" s="10">
        <v>5</v>
      </c>
      <c r="G924" s="10">
        <v>5</v>
      </c>
      <c r="H924" s="10"/>
      <c r="I924" s="10">
        <v>2.5169999999999999</v>
      </c>
      <c r="J924" s="10">
        <v>2.69</v>
      </c>
      <c r="K924">
        <f t="shared" si="42"/>
        <v>8.9231247886636496</v>
      </c>
      <c r="L924" s="10" t="s">
        <v>32</v>
      </c>
      <c r="M924" t="s">
        <v>25</v>
      </c>
      <c r="N924" s="10" t="s">
        <v>26</v>
      </c>
      <c r="O924" s="10" t="str">
        <f t="shared" si="44"/>
        <v>CG_D20_T1_K5.jpg</v>
      </c>
      <c r="P924" s="10"/>
      <c r="Q924" s="2" t="s">
        <v>764</v>
      </c>
      <c r="R924" s="10"/>
      <c r="S924" s="10"/>
      <c r="T924" t="s">
        <v>813</v>
      </c>
      <c r="W924" s="10" t="s">
        <v>801</v>
      </c>
      <c r="Y924" t="s">
        <v>826</v>
      </c>
      <c r="Z924" t="s">
        <v>826</v>
      </c>
      <c r="AA924" t="s">
        <v>826</v>
      </c>
      <c r="AB924" t="str">
        <f t="shared" si="43"/>
        <v/>
      </c>
    </row>
    <row r="925" spans="1:28" x14ac:dyDescent="0.2">
      <c r="B925" s="3" t="s">
        <v>21</v>
      </c>
      <c r="C925" s="3">
        <v>20</v>
      </c>
      <c r="D925" s="3" t="s">
        <v>22</v>
      </c>
      <c r="E925" s="3" t="s">
        <v>49</v>
      </c>
      <c r="F925" s="3">
        <v>6</v>
      </c>
      <c r="G925" s="3">
        <v>6</v>
      </c>
      <c r="H925" s="3"/>
      <c r="I925" s="3">
        <v>1.879</v>
      </c>
      <c r="J925" s="3">
        <v>2.5960000000000001</v>
      </c>
      <c r="K925">
        <f t="shared" si="42"/>
        <v>4.7990635813428728</v>
      </c>
      <c r="L925" s="3" t="s">
        <v>32</v>
      </c>
      <c r="M925" t="s">
        <v>25</v>
      </c>
      <c r="N925" s="3" t="s">
        <v>26</v>
      </c>
      <c r="O925" t="str">
        <f t="shared" si="44"/>
        <v>CG_D20_T1_K5.jpg</v>
      </c>
      <c r="Q925" s="2" t="s">
        <v>764</v>
      </c>
      <c r="T925" s="3" t="s">
        <v>807</v>
      </c>
      <c r="U925" t="str">
        <f>IF(H925&gt;0,IF(L925="live",H925*0.84,H925),"")</f>
        <v/>
      </c>
      <c r="V925" t="str">
        <f>IF(H925&gt;0,IF(L925="live",H925*0.87,H925),"")</f>
        <v/>
      </c>
      <c r="W925" s="3" t="s">
        <v>801</v>
      </c>
      <c r="Y925" t="s">
        <v>827</v>
      </c>
      <c r="Z925" t="s">
        <v>827</v>
      </c>
      <c r="AA925" t="s">
        <v>826</v>
      </c>
      <c r="AB925" t="str">
        <f t="shared" si="43"/>
        <v>remove</v>
      </c>
    </row>
    <row r="926" spans="1:28" x14ac:dyDescent="0.2">
      <c r="A926" s="10"/>
      <c r="B926" s="10" t="s">
        <v>21</v>
      </c>
      <c r="C926" s="10">
        <v>20</v>
      </c>
      <c r="D926" s="10" t="s">
        <v>22</v>
      </c>
      <c r="E926" s="10" t="s">
        <v>49</v>
      </c>
      <c r="F926" s="10">
        <v>6</v>
      </c>
      <c r="G926" s="10">
        <v>6</v>
      </c>
      <c r="H926" s="10"/>
      <c r="I926" s="10">
        <v>1.879</v>
      </c>
      <c r="J926" s="10">
        <v>2.5960000000000001</v>
      </c>
      <c r="K926">
        <f t="shared" si="42"/>
        <v>4.7990635813428728</v>
      </c>
      <c r="L926" s="10" t="s">
        <v>32</v>
      </c>
      <c r="M926" t="s">
        <v>25</v>
      </c>
      <c r="N926" s="10" t="s">
        <v>26</v>
      </c>
      <c r="O926" s="10" t="str">
        <f t="shared" si="44"/>
        <v>CG_D20_T1_K5.jpg</v>
      </c>
      <c r="P926" s="10"/>
      <c r="Q926" s="2" t="s">
        <v>764</v>
      </c>
      <c r="R926" s="10"/>
      <c r="S926" s="10"/>
      <c r="T926" t="s">
        <v>813</v>
      </c>
      <c r="W926" s="10" t="s">
        <v>801</v>
      </c>
      <c r="Y926" t="s">
        <v>826</v>
      </c>
      <c r="Z926" t="s">
        <v>826</v>
      </c>
      <c r="AA926" t="s">
        <v>826</v>
      </c>
      <c r="AB926" t="str">
        <f t="shared" si="43"/>
        <v/>
      </c>
    </row>
    <row r="927" spans="1:28" x14ac:dyDescent="0.2">
      <c r="B927" s="3" t="s">
        <v>21</v>
      </c>
      <c r="C927" s="3">
        <v>20</v>
      </c>
      <c r="D927" s="3" t="s">
        <v>22</v>
      </c>
      <c r="E927" s="3" t="s">
        <v>49</v>
      </c>
      <c r="F927" s="3">
        <v>7</v>
      </c>
      <c r="G927" s="3">
        <v>7</v>
      </c>
      <c r="H927" s="3"/>
      <c r="I927" s="3">
        <v>2.1909999999999998</v>
      </c>
      <c r="J927" s="3">
        <v>2.6080000000000001</v>
      </c>
      <c r="K927">
        <f t="shared" si="42"/>
        <v>6.5552702028820518</v>
      </c>
      <c r="L927" s="3" t="s">
        <v>32</v>
      </c>
      <c r="M927" t="s">
        <v>25</v>
      </c>
      <c r="N927" s="3" t="s">
        <v>26</v>
      </c>
      <c r="O927" t="str">
        <f t="shared" si="44"/>
        <v>CG_D20_T1_K5.jpg</v>
      </c>
      <c r="Q927" s="2" t="s">
        <v>764</v>
      </c>
      <c r="T927" s="3" t="s">
        <v>807</v>
      </c>
      <c r="U927" t="str">
        <f>IF(H927&gt;0,IF(L927="live",H927*0.84,H927),"")</f>
        <v/>
      </c>
      <c r="V927" t="str">
        <f>IF(H927&gt;0,IF(L927="live",H927*0.87,H927),"")</f>
        <v/>
      </c>
      <c r="W927" s="3" t="s">
        <v>801</v>
      </c>
      <c r="Y927" t="s">
        <v>827</v>
      </c>
      <c r="Z927" t="s">
        <v>827</v>
      </c>
      <c r="AA927" t="s">
        <v>826</v>
      </c>
      <c r="AB927" t="str">
        <f t="shared" si="43"/>
        <v>remove</v>
      </c>
    </row>
    <row r="928" spans="1:28" x14ac:dyDescent="0.2">
      <c r="A928" s="10"/>
      <c r="B928" s="10" t="s">
        <v>21</v>
      </c>
      <c r="C928" s="10">
        <v>20</v>
      </c>
      <c r="D928" s="10" t="s">
        <v>22</v>
      </c>
      <c r="E928" s="10" t="s">
        <v>49</v>
      </c>
      <c r="F928" s="10">
        <v>7</v>
      </c>
      <c r="G928" s="10">
        <v>7</v>
      </c>
      <c r="H928" s="10"/>
      <c r="I928" s="10">
        <v>2.1909999999999998</v>
      </c>
      <c r="J928" s="10">
        <v>2.6080000000000001</v>
      </c>
      <c r="K928">
        <f t="shared" si="42"/>
        <v>6.5552702028820518</v>
      </c>
      <c r="L928" s="10" t="s">
        <v>32</v>
      </c>
      <c r="M928" t="s">
        <v>25</v>
      </c>
      <c r="N928" s="10" t="s">
        <v>26</v>
      </c>
      <c r="O928" s="10" t="str">
        <f t="shared" si="44"/>
        <v>CG_D20_T1_K5.jpg</v>
      </c>
      <c r="P928" s="10"/>
      <c r="Q928" s="2" t="s">
        <v>764</v>
      </c>
      <c r="R928" s="10"/>
      <c r="S928" s="10"/>
      <c r="T928" t="s">
        <v>813</v>
      </c>
      <c r="W928" s="10" t="s">
        <v>801</v>
      </c>
      <c r="Y928" t="s">
        <v>826</v>
      </c>
      <c r="Z928" t="s">
        <v>826</v>
      </c>
      <c r="AA928" t="s">
        <v>826</v>
      </c>
      <c r="AB928" t="str">
        <f t="shared" si="43"/>
        <v/>
      </c>
    </row>
    <row r="929" spans="1:29" x14ac:dyDescent="0.2">
      <c r="B929" s="3" t="s">
        <v>21</v>
      </c>
      <c r="C929" s="3">
        <v>20</v>
      </c>
      <c r="D929" s="3" t="s">
        <v>22</v>
      </c>
      <c r="E929" s="3" t="s">
        <v>49</v>
      </c>
      <c r="F929" s="3">
        <v>8</v>
      </c>
      <c r="G929" s="3">
        <v>8</v>
      </c>
      <c r="H929" s="3"/>
      <c r="I929" s="3">
        <v>1.8089999999999999</v>
      </c>
      <c r="J929" s="3">
        <v>2.883</v>
      </c>
      <c r="K929">
        <f t="shared" si="42"/>
        <v>4.9399213174915939</v>
      </c>
      <c r="L929" s="3" t="s">
        <v>32</v>
      </c>
      <c r="M929" t="s">
        <v>25</v>
      </c>
      <c r="N929" s="3" t="s">
        <v>26</v>
      </c>
      <c r="O929" t="str">
        <f t="shared" si="44"/>
        <v>CG_D20_T1_K5.jpg</v>
      </c>
      <c r="Q929" s="2" t="s">
        <v>764</v>
      </c>
      <c r="T929" s="3" t="s">
        <v>807</v>
      </c>
      <c r="U929" t="str">
        <f>IF(H929&gt;0,IF(L929="live",H929*0.84,H929),"")</f>
        <v/>
      </c>
      <c r="V929" t="str">
        <f>IF(H929&gt;0,IF(L929="live",H929*0.87,H929),"")</f>
        <v/>
      </c>
      <c r="W929" s="3" t="s">
        <v>801</v>
      </c>
      <c r="Y929" t="s">
        <v>827</v>
      </c>
      <c r="Z929" t="s">
        <v>827</v>
      </c>
      <c r="AA929" t="s">
        <v>826</v>
      </c>
      <c r="AB929" t="str">
        <f t="shared" si="43"/>
        <v>remove</v>
      </c>
    </row>
    <row r="930" spans="1:29" x14ac:dyDescent="0.2">
      <c r="A930" s="10"/>
      <c r="B930" s="10" t="s">
        <v>21</v>
      </c>
      <c r="C930" s="10">
        <v>20</v>
      </c>
      <c r="D930" s="10" t="s">
        <v>22</v>
      </c>
      <c r="E930" s="10" t="s">
        <v>49</v>
      </c>
      <c r="F930" s="10">
        <v>8</v>
      </c>
      <c r="G930" s="10">
        <v>8</v>
      </c>
      <c r="H930" s="10"/>
      <c r="I930" s="10">
        <v>1.8089999999999999</v>
      </c>
      <c r="J930" s="10">
        <v>2.883</v>
      </c>
      <c r="K930">
        <f t="shared" si="42"/>
        <v>4.9399213174915939</v>
      </c>
      <c r="L930" s="10" t="s">
        <v>32</v>
      </c>
      <c r="M930" t="s">
        <v>25</v>
      </c>
      <c r="N930" s="10" t="s">
        <v>26</v>
      </c>
      <c r="O930" s="10" t="str">
        <f t="shared" si="44"/>
        <v>CG_D20_T1_K5.jpg</v>
      </c>
      <c r="P930" s="10"/>
      <c r="Q930" s="2" t="s">
        <v>764</v>
      </c>
      <c r="R930" s="10"/>
      <c r="S930" s="10"/>
      <c r="T930" t="s">
        <v>813</v>
      </c>
      <c r="W930" s="10" t="s">
        <v>801</v>
      </c>
      <c r="Y930" t="s">
        <v>826</v>
      </c>
      <c r="Z930" t="s">
        <v>826</v>
      </c>
      <c r="AA930" t="s">
        <v>826</v>
      </c>
      <c r="AB930" t="str">
        <f t="shared" si="43"/>
        <v/>
      </c>
    </row>
    <row r="931" spans="1:29" x14ac:dyDescent="0.2">
      <c r="B931" s="3" t="s">
        <v>21</v>
      </c>
      <c r="C931" s="3">
        <v>20</v>
      </c>
      <c r="D931" s="3" t="s">
        <v>22</v>
      </c>
      <c r="E931" s="3" t="s">
        <v>49</v>
      </c>
      <c r="F931" s="3">
        <v>9</v>
      </c>
      <c r="G931" s="3">
        <v>9</v>
      </c>
      <c r="H931" s="3"/>
      <c r="I931" s="3">
        <v>2.2490000000000001</v>
      </c>
      <c r="J931" s="3">
        <v>2.891</v>
      </c>
      <c r="K931">
        <f t="shared" si="42"/>
        <v>7.6564113433927821</v>
      </c>
      <c r="L931" s="3" t="s">
        <v>32</v>
      </c>
      <c r="M931" t="s">
        <v>25</v>
      </c>
      <c r="N931" s="3" t="s">
        <v>26</v>
      </c>
      <c r="O931" t="str">
        <f t="shared" si="44"/>
        <v>CG_D20_T1_K5.jpg</v>
      </c>
      <c r="Q931" s="2" t="s">
        <v>764</v>
      </c>
      <c r="T931" s="3" t="s">
        <v>807</v>
      </c>
      <c r="U931" t="str">
        <f>IF(H931&gt;0,IF(L931="live",H931*0.84,H931),"")</f>
        <v/>
      </c>
      <c r="V931" t="str">
        <f>IF(H931&gt;0,IF(L931="live",H931*0.87,H931),"")</f>
        <v/>
      </c>
      <c r="W931" s="3" t="s">
        <v>801</v>
      </c>
      <c r="Y931" t="s">
        <v>827</v>
      </c>
      <c r="Z931" t="s">
        <v>827</v>
      </c>
      <c r="AA931" t="s">
        <v>826</v>
      </c>
      <c r="AB931" t="str">
        <f t="shared" si="43"/>
        <v>remove</v>
      </c>
    </row>
    <row r="932" spans="1:29" x14ac:dyDescent="0.2">
      <c r="A932" s="10"/>
      <c r="B932" s="10" t="s">
        <v>21</v>
      </c>
      <c r="C932" s="10">
        <v>20</v>
      </c>
      <c r="D932" s="10" t="s">
        <v>22</v>
      </c>
      <c r="E932" s="10" t="s">
        <v>49</v>
      </c>
      <c r="F932" s="10">
        <v>9</v>
      </c>
      <c r="G932" s="10">
        <v>9</v>
      </c>
      <c r="H932" s="10"/>
      <c r="I932" s="10">
        <v>2.2490000000000001</v>
      </c>
      <c r="J932" s="10">
        <v>2.891</v>
      </c>
      <c r="K932">
        <f t="shared" si="42"/>
        <v>7.6564113433927821</v>
      </c>
      <c r="L932" s="10" t="s">
        <v>32</v>
      </c>
      <c r="M932" t="s">
        <v>25</v>
      </c>
      <c r="N932" s="10" t="s">
        <v>26</v>
      </c>
      <c r="O932" s="10" t="str">
        <f t="shared" si="44"/>
        <v>CG_D20_T1_K5.jpg</v>
      </c>
      <c r="P932" s="10"/>
      <c r="Q932" s="2" t="s">
        <v>764</v>
      </c>
      <c r="R932" s="10"/>
      <c r="S932" s="10"/>
      <c r="T932" t="s">
        <v>813</v>
      </c>
      <c r="W932" s="10" t="s">
        <v>801</v>
      </c>
      <c r="Y932" t="s">
        <v>826</v>
      </c>
      <c r="Z932" t="s">
        <v>826</v>
      </c>
      <c r="AA932" t="s">
        <v>826</v>
      </c>
      <c r="AB932" t="str">
        <f t="shared" si="43"/>
        <v/>
      </c>
    </row>
    <row r="933" spans="1:29" x14ac:dyDescent="0.2">
      <c r="B933" s="3" t="s">
        <v>21</v>
      </c>
      <c r="C933" s="3">
        <v>20</v>
      </c>
      <c r="D933" s="3" t="s">
        <v>22</v>
      </c>
      <c r="E933" s="3" t="s">
        <v>49</v>
      </c>
      <c r="F933" s="3">
        <v>10</v>
      </c>
      <c r="G933" s="3">
        <v>10</v>
      </c>
      <c r="H933" s="3"/>
      <c r="I933" s="3">
        <v>2.7679999999999998</v>
      </c>
      <c r="J933" s="3">
        <v>3.4289999999999998</v>
      </c>
      <c r="K933">
        <f t="shared" si="42"/>
        <v>13.756181970781437</v>
      </c>
      <c r="L933" s="3" t="s">
        <v>32</v>
      </c>
      <c r="M933" t="s">
        <v>25</v>
      </c>
      <c r="N933" s="3" t="s">
        <v>26</v>
      </c>
      <c r="O933" t="str">
        <f t="shared" si="44"/>
        <v>CG_D20_T1_K5.jpg</v>
      </c>
      <c r="Q933" s="2" t="s">
        <v>764</v>
      </c>
      <c r="T933" s="3" t="s">
        <v>807</v>
      </c>
      <c r="U933" t="str">
        <f>IF(H933&gt;0,IF(L933="live",H933*0.84,H933),"")</f>
        <v/>
      </c>
      <c r="V933" t="str">
        <f>IF(H933&gt;0,IF(L933="live",H933*0.87,H933),"")</f>
        <v/>
      </c>
      <c r="W933" s="3" t="s">
        <v>802</v>
      </c>
      <c r="Y933" t="s">
        <v>827</v>
      </c>
      <c r="Z933" t="s">
        <v>827</v>
      </c>
      <c r="AA933" t="s">
        <v>826</v>
      </c>
      <c r="AB933" t="str">
        <f t="shared" si="43"/>
        <v>remove</v>
      </c>
    </row>
    <row r="934" spans="1:29" x14ac:dyDescent="0.2">
      <c r="A934" s="10"/>
      <c r="B934" s="10" t="s">
        <v>21</v>
      </c>
      <c r="C934" s="10">
        <v>20</v>
      </c>
      <c r="D934" s="10" t="s">
        <v>22</v>
      </c>
      <c r="E934" s="10" t="s">
        <v>49</v>
      </c>
      <c r="F934" s="10">
        <v>10</v>
      </c>
      <c r="G934" s="10">
        <v>10</v>
      </c>
      <c r="H934" s="10"/>
      <c r="I934" s="10">
        <v>2.7679999999999998</v>
      </c>
      <c r="J934" s="10">
        <v>3.4289999999999998</v>
      </c>
      <c r="K934">
        <f t="shared" si="42"/>
        <v>13.756181970781437</v>
      </c>
      <c r="L934" s="10" t="s">
        <v>32</v>
      </c>
      <c r="M934" t="s">
        <v>25</v>
      </c>
      <c r="N934" s="10" t="s">
        <v>26</v>
      </c>
      <c r="O934" s="10" t="str">
        <f t="shared" si="44"/>
        <v>CG_D20_T1_K5.jpg</v>
      </c>
      <c r="P934" s="10"/>
      <c r="Q934" s="2" t="s">
        <v>764</v>
      </c>
      <c r="R934" s="10"/>
      <c r="S934" s="10"/>
      <c r="T934" t="s">
        <v>813</v>
      </c>
      <c r="W934" s="10" t="s">
        <v>802</v>
      </c>
      <c r="Y934" t="s">
        <v>826</v>
      </c>
      <c r="Z934" t="s">
        <v>826</v>
      </c>
      <c r="AA934" t="s">
        <v>826</v>
      </c>
      <c r="AB934" t="str">
        <f t="shared" si="43"/>
        <v/>
      </c>
    </row>
    <row r="935" spans="1:29" x14ac:dyDescent="0.2">
      <c r="B935" s="3" t="s">
        <v>21</v>
      </c>
      <c r="C935" s="3">
        <v>20</v>
      </c>
      <c r="D935" s="3" t="s">
        <v>22</v>
      </c>
      <c r="E935" s="3" t="s">
        <v>104</v>
      </c>
      <c r="F935" s="3">
        <v>1</v>
      </c>
      <c r="G935" s="3">
        <v>1</v>
      </c>
      <c r="H935" s="3"/>
      <c r="I935" s="3">
        <v>1.9930000000000001</v>
      </c>
      <c r="J935" s="3">
        <v>2.403</v>
      </c>
      <c r="K935">
        <f t="shared" si="42"/>
        <v>4.9976590418729554</v>
      </c>
      <c r="L935" s="3" t="s">
        <v>32</v>
      </c>
      <c r="M935" t="s">
        <v>25</v>
      </c>
      <c r="N935" s="3" t="s">
        <v>26</v>
      </c>
      <c r="O935" t="str">
        <f t="shared" si="44"/>
        <v>CG_D20_T1_K6.jpg</v>
      </c>
      <c r="Q935" s="2" t="s">
        <v>764</v>
      </c>
      <c r="T935" s="3" t="s">
        <v>807</v>
      </c>
      <c r="U935" t="str">
        <f>IF(H935&gt;0,IF(L935="live",H935*0.84,H935),"")</f>
        <v/>
      </c>
      <c r="V935" t="str">
        <f>IF(H935&gt;0,IF(L935="live",H935*0.87,H935),"")</f>
        <v/>
      </c>
      <c r="W935" s="3" t="s">
        <v>803</v>
      </c>
      <c r="Y935" t="s">
        <v>827</v>
      </c>
      <c r="Z935" t="s">
        <v>827</v>
      </c>
      <c r="AA935" t="s">
        <v>826</v>
      </c>
      <c r="AB935" t="str">
        <f t="shared" si="43"/>
        <v>remove</v>
      </c>
    </row>
    <row r="936" spans="1:29" x14ac:dyDescent="0.2">
      <c r="A936" s="10"/>
      <c r="B936" s="10" t="s">
        <v>21</v>
      </c>
      <c r="C936" s="10">
        <v>20</v>
      </c>
      <c r="D936" s="10" t="s">
        <v>22</v>
      </c>
      <c r="E936" s="10" t="s">
        <v>104</v>
      </c>
      <c r="F936" s="10">
        <v>1</v>
      </c>
      <c r="G936" s="10">
        <v>1</v>
      </c>
      <c r="H936" s="10"/>
      <c r="I936" s="10">
        <v>1.9930000000000001</v>
      </c>
      <c r="J936" s="10">
        <v>2.403</v>
      </c>
      <c r="K936">
        <f t="shared" si="42"/>
        <v>4.9976590418729554</v>
      </c>
      <c r="L936" s="10" t="s">
        <v>32</v>
      </c>
      <c r="M936" t="s">
        <v>25</v>
      </c>
      <c r="N936" s="10" t="s">
        <v>26</v>
      </c>
      <c r="O936" s="10" t="str">
        <f t="shared" si="44"/>
        <v>CG_D20_T1_K6.jpg</v>
      </c>
      <c r="P936" s="10"/>
      <c r="Q936" s="2" t="s">
        <v>764</v>
      </c>
      <c r="R936" s="10"/>
      <c r="S936" s="10"/>
      <c r="T936" t="s">
        <v>813</v>
      </c>
      <c r="W936" s="10" t="s">
        <v>803</v>
      </c>
      <c r="Y936" t="s">
        <v>826</v>
      </c>
      <c r="Z936" t="s">
        <v>826</v>
      </c>
      <c r="AA936" t="s">
        <v>826</v>
      </c>
      <c r="AB936" t="str">
        <f t="shared" si="43"/>
        <v/>
      </c>
    </row>
    <row r="937" spans="1:29" x14ac:dyDescent="0.2">
      <c r="B937" s="3" t="s">
        <v>21</v>
      </c>
      <c r="C937" s="3">
        <v>20</v>
      </c>
      <c r="D937" s="3" t="s">
        <v>22</v>
      </c>
      <c r="E937" s="3" t="s">
        <v>104</v>
      </c>
      <c r="F937" s="3">
        <v>2</v>
      </c>
      <c r="G937" s="3">
        <v>2</v>
      </c>
      <c r="H937" s="3"/>
      <c r="I937" s="3">
        <v>2.0499999999999998</v>
      </c>
      <c r="J937" s="3">
        <v>2.1579999999999999</v>
      </c>
      <c r="K937">
        <f t="shared" si="42"/>
        <v>4.7485106670083326</v>
      </c>
      <c r="L937" s="3" t="s">
        <v>32</v>
      </c>
      <c r="M937" t="s">
        <v>25</v>
      </c>
      <c r="N937" s="3" t="s">
        <v>26</v>
      </c>
      <c r="O937" t="str">
        <f t="shared" si="44"/>
        <v>CG_D20_T1_K6.jpg</v>
      </c>
      <c r="Q937" s="2" t="s">
        <v>764</v>
      </c>
      <c r="T937" s="3" t="s">
        <v>807</v>
      </c>
      <c r="U937" t="str">
        <f>IF(H937&gt;0,IF(L937="live",H937*0.84,H937),"")</f>
        <v/>
      </c>
      <c r="V937" t="str">
        <f>IF(H937&gt;0,IF(L937="live",H937*0.87,H937),"")</f>
        <v/>
      </c>
      <c r="W937" s="3" t="s">
        <v>803</v>
      </c>
      <c r="Y937" t="s">
        <v>827</v>
      </c>
      <c r="Z937" t="s">
        <v>827</v>
      </c>
      <c r="AA937" t="s">
        <v>826</v>
      </c>
      <c r="AB937" t="str">
        <f t="shared" si="43"/>
        <v>remove</v>
      </c>
    </row>
    <row r="938" spans="1:29" x14ac:dyDescent="0.2">
      <c r="A938" s="10"/>
      <c r="B938" s="10" t="s">
        <v>21</v>
      </c>
      <c r="C938" s="10">
        <v>20</v>
      </c>
      <c r="D938" s="10" t="s">
        <v>22</v>
      </c>
      <c r="E938" s="10" t="s">
        <v>104</v>
      </c>
      <c r="F938" s="10">
        <v>2</v>
      </c>
      <c r="G938" s="10">
        <v>2</v>
      </c>
      <c r="H938" s="10"/>
      <c r="I938" s="10">
        <v>2.0499999999999998</v>
      </c>
      <c r="J938" s="10">
        <v>2.1579999999999999</v>
      </c>
      <c r="K938">
        <f t="shared" si="42"/>
        <v>4.7485106670083326</v>
      </c>
      <c r="L938" s="10" t="s">
        <v>32</v>
      </c>
      <c r="M938" t="s">
        <v>25</v>
      </c>
      <c r="N938" s="10" t="s">
        <v>26</v>
      </c>
      <c r="O938" s="10" t="str">
        <f t="shared" si="44"/>
        <v>CG_D20_T1_K6.jpg</v>
      </c>
      <c r="P938" s="10"/>
      <c r="Q938" s="2" t="s">
        <v>764</v>
      </c>
      <c r="R938" s="10"/>
      <c r="S938" s="10"/>
      <c r="T938" t="s">
        <v>813</v>
      </c>
      <c r="W938" s="10" t="s">
        <v>803</v>
      </c>
      <c r="Y938" t="s">
        <v>826</v>
      </c>
      <c r="Z938" t="s">
        <v>826</v>
      </c>
      <c r="AA938" t="s">
        <v>826</v>
      </c>
      <c r="AB938" t="str">
        <f t="shared" si="43"/>
        <v/>
      </c>
    </row>
    <row r="939" spans="1:29" x14ac:dyDescent="0.2">
      <c r="A939" s="5"/>
      <c r="B939" s="6" t="s">
        <v>21</v>
      </c>
      <c r="C939" s="6">
        <v>20</v>
      </c>
      <c r="D939" s="6" t="s">
        <v>22</v>
      </c>
      <c r="E939" s="6" t="s">
        <v>107</v>
      </c>
      <c r="F939" s="6">
        <v>1</v>
      </c>
      <c r="G939" s="6">
        <v>1</v>
      </c>
      <c r="H939" s="6"/>
      <c r="I939" s="6">
        <v>2.802</v>
      </c>
      <c r="J939" s="6">
        <v>2.895</v>
      </c>
      <c r="K939">
        <f t="shared" si="42"/>
        <v>11.900989867628699</v>
      </c>
      <c r="L939" s="6" t="s">
        <v>32</v>
      </c>
      <c r="M939" s="5" t="s">
        <v>25</v>
      </c>
      <c r="N939" s="6" t="s">
        <v>26</v>
      </c>
      <c r="O939" s="5" t="str">
        <f t="shared" si="44"/>
        <v>CG_D20_T1_K7.jpg</v>
      </c>
      <c r="P939" s="5"/>
      <c r="Q939" s="7" t="s">
        <v>764</v>
      </c>
      <c r="R939" s="5"/>
      <c r="S939" s="5"/>
      <c r="T939" s="6" t="s">
        <v>807</v>
      </c>
      <c r="U939" t="str">
        <f>IF(H939&gt;0,IF(L939="live",H939*0.84,H939),"")</f>
        <v/>
      </c>
      <c r="V939" t="str">
        <f>IF(H939&gt;0,IF(L939="live",H939*0.87,H939),"")</f>
        <v/>
      </c>
      <c r="W939" s="6" t="s">
        <v>801</v>
      </c>
      <c r="X939" s="5"/>
      <c r="Y939" t="s">
        <v>827</v>
      </c>
      <c r="Z939" t="s">
        <v>827</v>
      </c>
      <c r="AA939" t="s">
        <v>826</v>
      </c>
      <c r="AB939" t="str">
        <f t="shared" si="43"/>
        <v>remove</v>
      </c>
      <c r="AC939" s="5"/>
    </row>
    <row r="940" spans="1:29" x14ac:dyDescent="0.2">
      <c r="A940" s="10"/>
      <c r="B940" s="10" t="s">
        <v>21</v>
      </c>
      <c r="C940" s="10">
        <v>20</v>
      </c>
      <c r="D940" s="10" t="s">
        <v>22</v>
      </c>
      <c r="E940" s="10" t="s">
        <v>107</v>
      </c>
      <c r="F940" s="10">
        <v>1</v>
      </c>
      <c r="G940" s="10">
        <v>1</v>
      </c>
      <c r="H940" s="10"/>
      <c r="I940" s="10">
        <v>2.802</v>
      </c>
      <c r="J940" s="10">
        <v>2.895</v>
      </c>
      <c r="K940">
        <f t="shared" si="42"/>
        <v>11.900989867628699</v>
      </c>
      <c r="L940" s="10" t="s">
        <v>32</v>
      </c>
      <c r="M940" t="s">
        <v>25</v>
      </c>
      <c r="N940" s="10" t="s">
        <v>26</v>
      </c>
      <c r="O940" s="10" t="str">
        <f t="shared" si="44"/>
        <v>CG_D20_T1_K7.jpg</v>
      </c>
      <c r="P940" s="10"/>
      <c r="Q940" s="2" t="s">
        <v>764</v>
      </c>
      <c r="R940" s="10"/>
      <c r="S940" s="10"/>
      <c r="T940" t="s">
        <v>813</v>
      </c>
      <c r="W940" s="10" t="s">
        <v>801</v>
      </c>
      <c r="Y940" t="s">
        <v>826</v>
      </c>
      <c r="Z940" t="s">
        <v>826</v>
      </c>
      <c r="AA940" t="s">
        <v>826</v>
      </c>
      <c r="AB940" t="str">
        <f t="shared" si="43"/>
        <v/>
      </c>
    </row>
    <row r="941" spans="1:29" x14ac:dyDescent="0.2">
      <c r="B941" s="3" t="s">
        <v>21</v>
      </c>
      <c r="C941" s="3">
        <v>20</v>
      </c>
      <c r="D941" s="3" t="s">
        <v>22</v>
      </c>
      <c r="E941" s="3" t="s">
        <v>107</v>
      </c>
      <c r="F941" s="3">
        <v>2</v>
      </c>
      <c r="G941" s="3">
        <v>2</v>
      </c>
      <c r="H941" s="3"/>
      <c r="I941" s="3">
        <v>2.3010000000000002</v>
      </c>
      <c r="J941" s="3">
        <v>2.569</v>
      </c>
      <c r="K941">
        <f t="shared" si="42"/>
        <v>7.1218955020517853</v>
      </c>
      <c r="L941" s="3" t="s">
        <v>32</v>
      </c>
      <c r="M941" t="s">
        <v>25</v>
      </c>
      <c r="N941" s="3" t="s">
        <v>26</v>
      </c>
      <c r="O941" t="str">
        <f t="shared" si="44"/>
        <v>CG_D20_T1_K7.jpg</v>
      </c>
      <c r="Q941" s="2" t="s">
        <v>764</v>
      </c>
      <c r="T941" s="3" t="s">
        <v>807</v>
      </c>
      <c r="U941" t="str">
        <f>IF(H941&gt;0,IF(L941="live",H941*0.84,H941),"")</f>
        <v/>
      </c>
      <c r="V941" t="str">
        <f>IF(H941&gt;0,IF(L941="live",H941*0.87,H941),"")</f>
        <v/>
      </c>
      <c r="W941" s="3" t="s">
        <v>801</v>
      </c>
      <c r="Y941" t="s">
        <v>827</v>
      </c>
      <c r="Z941" t="s">
        <v>827</v>
      </c>
      <c r="AA941" t="s">
        <v>826</v>
      </c>
      <c r="AB941" t="str">
        <f t="shared" si="43"/>
        <v>remove</v>
      </c>
    </row>
    <row r="942" spans="1:29" x14ac:dyDescent="0.2">
      <c r="A942" s="10"/>
      <c r="B942" s="10" t="s">
        <v>21</v>
      </c>
      <c r="C942" s="10">
        <v>20</v>
      </c>
      <c r="D942" s="10" t="s">
        <v>22</v>
      </c>
      <c r="E942" s="10" t="s">
        <v>107</v>
      </c>
      <c r="F942" s="10">
        <v>2</v>
      </c>
      <c r="G942" s="10">
        <v>2</v>
      </c>
      <c r="H942" s="10"/>
      <c r="I942" s="10">
        <v>2.3010000000000002</v>
      </c>
      <c r="J942" s="10">
        <v>2.569</v>
      </c>
      <c r="K942">
        <f t="shared" si="42"/>
        <v>7.1218955020517853</v>
      </c>
      <c r="L942" s="10" t="s">
        <v>32</v>
      </c>
      <c r="M942" t="s">
        <v>25</v>
      </c>
      <c r="N942" s="10" t="s">
        <v>26</v>
      </c>
      <c r="O942" s="10" t="str">
        <f t="shared" si="44"/>
        <v>CG_D20_T1_K7.jpg</v>
      </c>
      <c r="P942" s="10"/>
      <c r="Q942" s="2" t="s">
        <v>764</v>
      </c>
      <c r="R942" s="10"/>
      <c r="S942" s="10"/>
      <c r="T942" t="s">
        <v>813</v>
      </c>
      <c r="W942" s="10" t="s">
        <v>801</v>
      </c>
      <c r="Y942" t="s">
        <v>826</v>
      </c>
      <c r="Z942" t="s">
        <v>826</v>
      </c>
      <c r="AA942" t="s">
        <v>826</v>
      </c>
      <c r="AB942" t="str">
        <f t="shared" si="43"/>
        <v/>
      </c>
    </row>
    <row r="943" spans="1:29" x14ac:dyDescent="0.2">
      <c r="B943" s="3" t="s">
        <v>21</v>
      </c>
      <c r="C943" s="3">
        <v>20</v>
      </c>
      <c r="D943" s="3" t="s">
        <v>22</v>
      </c>
      <c r="E943" s="3" t="s">
        <v>107</v>
      </c>
      <c r="F943" s="3">
        <v>3</v>
      </c>
      <c r="G943" s="3">
        <v>3</v>
      </c>
      <c r="H943" s="3"/>
      <c r="I943" s="3">
        <v>2.516</v>
      </c>
      <c r="J943" s="3">
        <v>2.6560000000000001</v>
      </c>
      <c r="K943">
        <f t="shared" si="42"/>
        <v>8.8033425205563738</v>
      </c>
      <c r="L943" s="3" t="s">
        <v>32</v>
      </c>
      <c r="M943" t="s">
        <v>25</v>
      </c>
      <c r="N943" s="3" t="s">
        <v>26</v>
      </c>
      <c r="O943" t="str">
        <f t="shared" si="44"/>
        <v>CG_D20_T1_K7.jpg</v>
      </c>
      <c r="Q943" s="2" t="s">
        <v>764</v>
      </c>
      <c r="T943" s="3" t="s">
        <v>807</v>
      </c>
      <c r="U943" t="str">
        <f>IF(H943&gt;0,IF(L943="live",H943*0.84,H943),"")</f>
        <v/>
      </c>
      <c r="V943" t="str">
        <f>IF(H943&gt;0,IF(L943="live",H943*0.87,H943),"")</f>
        <v/>
      </c>
      <c r="W943" s="3" t="s">
        <v>801</v>
      </c>
      <c r="Y943" t="s">
        <v>827</v>
      </c>
      <c r="Z943" t="s">
        <v>827</v>
      </c>
      <c r="AA943" t="s">
        <v>826</v>
      </c>
      <c r="AB943" t="str">
        <f t="shared" si="43"/>
        <v>remove</v>
      </c>
    </row>
    <row r="944" spans="1:29" x14ac:dyDescent="0.2">
      <c r="A944" s="10"/>
      <c r="B944" s="10" t="s">
        <v>21</v>
      </c>
      <c r="C944" s="10">
        <v>20</v>
      </c>
      <c r="D944" s="10" t="s">
        <v>22</v>
      </c>
      <c r="E944" s="10" t="s">
        <v>107</v>
      </c>
      <c r="F944" s="10">
        <v>3</v>
      </c>
      <c r="G944" s="10">
        <v>3</v>
      </c>
      <c r="H944" s="10"/>
      <c r="I944" s="10">
        <v>2.516</v>
      </c>
      <c r="J944" s="10">
        <v>2.6560000000000001</v>
      </c>
      <c r="K944">
        <f t="shared" si="42"/>
        <v>8.8033425205563738</v>
      </c>
      <c r="L944" s="10" t="s">
        <v>32</v>
      </c>
      <c r="M944" t="s">
        <v>25</v>
      </c>
      <c r="N944" s="10" t="s">
        <v>26</v>
      </c>
      <c r="O944" s="10" t="str">
        <f t="shared" si="44"/>
        <v>CG_D20_T1_K7.jpg</v>
      </c>
      <c r="P944" s="10"/>
      <c r="Q944" s="2" t="s">
        <v>764</v>
      </c>
      <c r="R944" s="10"/>
      <c r="S944" s="10"/>
      <c r="T944" t="s">
        <v>813</v>
      </c>
      <c r="W944" s="10" t="s">
        <v>801</v>
      </c>
      <c r="Y944" t="s">
        <v>826</v>
      </c>
      <c r="Z944" t="s">
        <v>826</v>
      </c>
      <c r="AA944" t="s">
        <v>826</v>
      </c>
      <c r="AB944" t="str">
        <f t="shared" si="43"/>
        <v/>
      </c>
    </row>
    <row r="945" spans="1:28" x14ac:dyDescent="0.2">
      <c r="B945" s="3" t="s">
        <v>21</v>
      </c>
      <c r="C945" s="3">
        <v>20</v>
      </c>
      <c r="D945" s="3" t="s">
        <v>22</v>
      </c>
      <c r="E945" s="3" t="s">
        <v>107</v>
      </c>
      <c r="F945" s="3">
        <v>4</v>
      </c>
      <c r="G945" s="3">
        <v>4</v>
      </c>
      <c r="H945" s="3"/>
      <c r="I945" s="3">
        <v>2.327</v>
      </c>
      <c r="J945" s="3">
        <v>2.5750000000000002</v>
      </c>
      <c r="K945">
        <f t="shared" si="42"/>
        <v>7.3007630837597084</v>
      </c>
      <c r="L945" s="3" t="s">
        <v>32</v>
      </c>
      <c r="M945" t="s">
        <v>25</v>
      </c>
      <c r="N945" s="3" t="s">
        <v>26</v>
      </c>
      <c r="O945" t="str">
        <f t="shared" si="44"/>
        <v>CG_D20_T1_K7.jpg</v>
      </c>
      <c r="Q945" s="2" t="s">
        <v>764</v>
      </c>
      <c r="T945" s="3" t="s">
        <v>807</v>
      </c>
      <c r="U945" t="str">
        <f>IF(H945&gt;0,IF(L945="live",H945*0.84,H945),"")</f>
        <v/>
      </c>
      <c r="V945" t="str">
        <f>IF(H945&gt;0,IF(L945="live",H945*0.87,H945),"")</f>
        <v/>
      </c>
      <c r="W945" s="3" t="s">
        <v>801</v>
      </c>
      <c r="Y945" t="s">
        <v>827</v>
      </c>
      <c r="Z945" t="s">
        <v>827</v>
      </c>
      <c r="AA945" t="s">
        <v>826</v>
      </c>
      <c r="AB945" t="str">
        <f t="shared" si="43"/>
        <v>remove</v>
      </c>
    </row>
    <row r="946" spans="1:28" x14ac:dyDescent="0.2">
      <c r="A946" s="10"/>
      <c r="B946" s="10" t="s">
        <v>21</v>
      </c>
      <c r="C946" s="10">
        <v>20</v>
      </c>
      <c r="D946" s="10" t="s">
        <v>22</v>
      </c>
      <c r="E946" s="10" t="s">
        <v>107</v>
      </c>
      <c r="F946" s="10">
        <v>4</v>
      </c>
      <c r="G946" s="10">
        <v>4</v>
      </c>
      <c r="H946" s="10"/>
      <c r="I946" s="10">
        <v>2.327</v>
      </c>
      <c r="J946" s="10">
        <v>2.5750000000000002</v>
      </c>
      <c r="K946">
        <f t="shared" si="42"/>
        <v>7.3007630837597084</v>
      </c>
      <c r="L946" s="10" t="s">
        <v>32</v>
      </c>
      <c r="M946" t="s">
        <v>25</v>
      </c>
      <c r="N946" s="10" t="s">
        <v>26</v>
      </c>
      <c r="O946" s="10" t="str">
        <f t="shared" si="44"/>
        <v>CG_D20_T1_K7.jpg</v>
      </c>
      <c r="P946" s="10"/>
      <c r="Q946" s="2" t="s">
        <v>764</v>
      </c>
      <c r="R946" s="10"/>
      <c r="S946" s="10"/>
      <c r="T946" t="s">
        <v>813</v>
      </c>
      <c r="W946" s="10" t="s">
        <v>801</v>
      </c>
      <c r="Y946" t="s">
        <v>826</v>
      </c>
      <c r="Z946" t="s">
        <v>826</v>
      </c>
      <c r="AA946" t="s">
        <v>826</v>
      </c>
      <c r="AB946" t="str">
        <f t="shared" si="43"/>
        <v/>
      </c>
    </row>
    <row r="947" spans="1:28" x14ac:dyDescent="0.2">
      <c r="B947" s="3" t="s">
        <v>21</v>
      </c>
      <c r="C947" s="3">
        <v>20</v>
      </c>
      <c r="D947" s="3" t="s">
        <v>22</v>
      </c>
      <c r="E947" s="3" t="s">
        <v>107</v>
      </c>
      <c r="F947" s="3">
        <v>5</v>
      </c>
      <c r="G947" s="3">
        <v>5</v>
      </c>
      <c r="H947" s="3"/>
      <c r="I947" s="3">
        <v>2.4489999999999998</v>
      </c>
      <c r="J947" s="3">
        <v>2.89</v>
      </c>
      <c r="K947">
        <f t="shared" si="42"/>
        <v>9.0755649351591821</v>
      </c>
      <c r="L947" s="3" t="s">
        <v>32</v>
      </c>
      <c r="M947" t="s">
        <v>25</v>
      </c>
      <c r="N947" s="3" t="s">
        <v>26</v>
      </c>
      <c r="O947" t="str">
        <f t="shared" si="44"/>
        <v>CG_D20_T1_K7.jpg</v>
      </c>
      <c r="Q947" s="2" t="s">
        <v>764</v>
      </c>
      <c r="T947" s="3" t="s">
        <v>807</v>
      </c>
      <c r="U947" t="str">
        <f>IF(H947&gt;0,IF(L947="live",H947*0.84,H947),"")</f>
        <v/>
      </c>
      <c r="V947" t="str">
        <f>IF(H947&gt;0,IF(L947="live",H947*0.87,H947),"")</f>
        <v/>
      </c>
      <c r="W947" s="3" t="s">
        <v>801</v>
      </c>
      <c r="Y947" t="s">
        <v>827</v>
      </c>
      <c r="Z947" t="s">
        <v>827</v>
      </c>
      <c r="AA947" t="s">
        <v>826</v>
      </c>
      <c r="AB947" t="str">
        <f t="shared" si="43"/>
        <v>remove</v>
      </c>
    </row>
    <row r="948" spans="1:28" x14ac:dyDescent="0.2">
      <c r="A948" s="10"/>
      <c r="B948" s="10" t="s">
        <v>21</v>
      </c>
      <c r="C948" s="10">
        <v>20</v>
      </c>
      <c r="D948" s="10" t="s">
        <v>22</v>
      </c>
      <c r="E948" s="10" t="s">
        <v>107</v>
      </c>
      <c r="F948" s="10">
        <v>5</v>
      </c>
      <c r="G948" s="10">
        <v>5</v>
      </c>
      <c r="H948" s="10"/>
      <c r="I948" s="10">
        <v>2.4489999999999998</v>
      </c>
      <c r="J948" s="10">
        <v>2.89</v>
      </c>
      <c r="K948">
        <f t="shared" si="42"/>
        <v>9.0755649351591821</v>
      </c>
      <c r="L948" s="10" t="s">
        <v>32</v>
      </c>
      <c r="M948" t="s">
        <v>25</v>
      </c>
      <c r="N948" s="10" t="s">
        <v>26</v>
      </c>
      <c r="O948" s="10" t="str">
        <f t="shared" si="44"/>
        <v>CG_D20_T1_K7.jpg</v>
      </c>
      <c r="P948" s="10"/>
      <c r="Q948" s="2" t="s">
        <v>764</v>
      </c>
      <c r="R948" s="10"/>
      <c r="S948" s="10"/>
      <c r="T948" t="s">
        <v>813</v>
      </c>
      <c r="W948" s="10" t="s">
        <v>801</v>
      </c>
      <c r="Y948" t="s">
        <v>826</v>
      </c>
      <c r="Z948" t="s">
        <v>826</v>
      </c>
      <c r="AA948" t="s">
        <v>826</v>
      </c>
      <c r="AB948" t="str">
        <f t="shared" si="43"/>
        <v/>
      </c>
    </row>
    <row r="949" spans="1:28" x14ac:dyDescent="0.2">
      <c r="B949" s="3" t="s">
        <v>21</v>
      </c>
      <c r="C949" s="3">
        <v>20</v>
      </c>
      <c r="D949" s="3" t="s">
        <v>22</v>
      </c>
      <c r="E949" s="3" t="s">
        <v>107</v>
      </c>
      <c r="F949" s="3">
        <v>6</v>
      </c>
      <c r="G949" s="3">
        <v>6</v>
      </c>
      <c r="H949" s="3"/>
      <c r="I949" s="3">
        <v>2.387</v>
      </c>
      <c r="J949" s="3">
        <v>2.5720000000000001</v>
      </c>
      <c r="K949">
        <f t="shared" si="42"/>
        <v>7.6731565296483524</v>
      </c>
      <c r="L949" s="3" t="s">
        <v>32</v>
      </c>
      <c r="M949" t="s">
        <v>25</v>
      </c>
      <c r="N949" s="3" t="s">
        <v>26</v>
      </c>
      <c r="O949" t="str">
        <f t="shared" si="44"/>
        <v>CG_D20_T1_K7.jpg</v>
      </c>
      <c r="Q949" s="2" t="s">
        <v>764</v>
      </c>
      <c r="T949" s="3" t="s">
        <v>807</v>
      </c>
      <c r="U949" t="str">
        <f>IF(H949&gt;0,IF(L949="live",H949*0.84,H949),"")</f>
        <v/>
      </c>
      <c r="V949" t="str">
        <f>IF(H949&gt;0,IF(L949="live",H949*0.87,H949),"")</f>
        <v/>
      </c>
      <c r="W949" s="3" t="s">
        <v>801</v>
      </c>
      <c r="Y949" t="s">
        <v>827</v>
      </c>
      <c r="Z949" t="s">
        <v>827</v>
      </c>
      <c r="AA949" t="s">
        <v>826</v>
      </c>
      <c r="AB949" t="str">
        <f t="shared" si="43"/>
        <v>remove</v>
      </c>
    </row>
    <row r="950" spans="1:28" x14ac:dyDescent="0.2">
      <c r="A950" s="10"/>
      <c r="B950" s="10" t="s">
        <v>21</v>
      </c>
      <c r="C950" s="10">
        <v>20</v>
      </c>
      <c r="D950" s="10" t="s">
        <v>22</v>
      </c>
      <c r="E950" s="10" t="s">
        <v>107</v>
      </c>
      <c r="F950" s="10">
        <v>6</v>
      </c>
      <c r="G950" s="10">
        <v>6</v>
      </c>
      <c r="H950" s="10"/>
      <c r="I950" s="10">
        <v>2.387</v>
      </c>
      <c r="J950" s="10">
        <v>2.5720000000000001</v>
      </c>
      <c r="K950">
        <f t="shared" si="42"/>
        <v>7.6731565296483524</v>
      </c>
      <c r="L950" s="10" t="s">
        <v>32</v>
      </c>
      <c r="M950" t="s">
        <v>25</v>
      </c>
      <c r="N950" s="10" t="s">
        <v>26</v>
      </c>
      <c r="O950" s="10" t="str">
        <f t="shared" si="44"/>
        <v>CG_D20_T1_K7.jpg</v>
      </c>
      <c r="P950" s="10"/>
      <c r="Q950" s="2" t="s">
        <v>764</v>
      </c>
      <c r="R950" s="10"/>
      <c r="S950" s="10"/>
      <c r="T950" t="s">
        <v>813</v>
      </c>
      <c r="W950" s="10" t="s">
        <v>801</v>
      </c>
      <c r="Y950" t="s">
        <v>826</v>
      </c>
      <c r="Z950" t="s">
        <v>826</v>
      </c>
      <c r="AA950" t="s">
        <v>826</v>
      </c>
      <c r="AB950" t="str">
        <f t="shared" si="43"/>
        <v/>
      </c>
    </row>
    <row r="951" spans="1:28" x14ac:dyDescent="0.2">
      <c r="B951" s="3" t="s">
        <v>21</v>
      </c>
      <c r="C951" s="3">
        <v>20</v>
      </c>
      <c r="D951" s="3" t="s">
        <v>22</v>
      </c>
      <c r="E951" s="3" t="s">
        <v>107</v>
      </c>
      <c r="F951" s="3">
        <v>7</v>
      </c>
      <c r="G951" s="3">
        <v>7</v>
      </c>
      <c r="H951" s="3"/>
      <c r="I951" s="3">
        <v>2.036</v>
      </c>
      <c r="J951" s="3">
        <v>2.3860000000000001</v>
      </c>
      <c r="K951">
        <f t="shared" si="42"/>
        <v>5.178741603181173</v>
      </c>
      <c r="L951" s="3" t="s">
        <v>32</v>
      </c>
      <c r="M951" t="s">
        <v>25</v>
      </c>
      <c r="N951" s="3" t="s">
        <v>26</v>
      </c>
      <c r="O951" t="str">
        <f t="shared" si="44"/>
        <v>CG_D20_T1_K7.jpg</v>
      </c>
      <c r="Q951" s="2" t="s">
        <v>764</v>
      </c>
      <c r="T951" s="3" t="s">
        <v>807</v>
      </c>
      <c r="U951" t="str">
        <f>IF(H951&gt;0,IF(L951="live",H951*0.84,H951),"")</f>
        <v/>
      </c>
      <c r="V951" t="str">
        <f>IF(H951&gt;0,IF(L951="live",H951*0.87,H951),"")</f>
        <v/>
      </c>
      <c r="W951" s="3" t="s">
        <v>801</v>
      </c>
      <c r="Y951" t="s">
        <v>827</v>
      </c>
      <c r="Z951" t="s">
        <v>827</v>
      </c>
      <c r="AA951" t="s">
        <v>826</v>
      </c>
      <c r="AB951" t="str">
        <f t="shared" si="43"/>
        <v>remove</v>
      </c>
    </row>
    <row r="952" spans="1:28" x14ac:dyDescent="0.2">
      <c r="A952" s="10"/>
      <c r="B952" s="10" t="s">
        <v>21</v>
      </c>
      <c r="C952" s="10">
        <v>20</v>
      </c>
      <c r="D952" s="10" t="s">
        <v>22</v>
      </c>
      <c r="E952" s="10" t="s">
        <v>107</v>
      </c>
      <c r="F952" s="10">
        <v>7</v>
      </c>
      <c r="G952" s="10">
        <v>7</v>
      </c>
      <c r="H952" s="10"/>
      <c r="I952" s="10">
        <v>2.036</v>
      </c>
      <c r="J952" s="10">
        <v>2.3860000000000001</v>
      </c>
      <c r="K952">
        <f t="shared" si="42"/>
        <v>5.178741603181173</v>
      </c>
      <c r="L952" s="10" t="s">
        <v>32</v>
      </c>
      <c r="M952" t="s">
        <v>25</v>
      </c>
      <c r="N952" s="10" t="s">
        <v>26</v>
      </c>
      <c r="O952" s="10" t="str">
        <f t="shared" si="44"/>
        <v>CG_D20_T1_K7.jpg</v>
      </c>
      <c r="P952" s="10"/>
      <c r="Q952" s="2" t="s">
        <v>764</v>
      </c>
      <c r="R952" s="10"/>
      <c r="S952" s="10"/>
      <c r="T952" t="s">
        <v>813</v>
      </c>
      <c r="W952" s="10" t="s">
        <v>801</v>
      </c>
      <c r="Y952" t="s">
        <v>826</v>
      </c>
      <c r="Z952" t="s">
        <v>826</v>
      </c>
      <c r="AA952" t="s">
        <v>826</v>
      </c>
      <c r="AB952" t="str">
        <f t="shared" si="43"/>
        <v/>
      </c>
    </row>
    <row r="953" spans="1:28" x14ac:dyDescent="0.2">
      <c r="B953" s="3" t="s">
        <v>21</v>
      </c>
      <c r="C953" s="3">
        <v>20</v>
      </c>
      <c r="D953" s="3" t="s">
        <v>22</v>
      </c>
      <c r="E953" s="3" t="s">
        <v>107</v>
      </c>
      <c r="F953" s="3">
        <v>8</v>
      </c>
      <c r="G953" s="3">
        <v>8</v>
      </c>
      <c r="H953" s="3"/>
      <c r="I953" s="3">
        <v>2.367</v>
      </c>
      <c r="J953" s="3">
        <v>2.673</v>
      </c>
      <c r="K953">
        <f t="shared" si="42"/>
        <v>7.8414021981697033</v>
      </c>
      <c r="L953" s="3" t="s">
        <v>32</v>
      </c>
      <c r="M953" t="s">
        <v>25</v>
      </c>
      <c r="N953" s="3" t="s">
        <v>26</v>
      </c>
      <c r="O953" t="str">
        <f t="shared" si="44"/>
        <v>CG_D20_T1_K7.jpg</v>
      </c>
      <c r="Q953" s="2" t="s">
        <v>764</v>
      </c>
      <c r="T953" s="3" t="s">
        <v>807</v>
      </c>
      <c r="U953" t="str">
        <f>IF(H953&gt;0,IF(L953="live",H953*0.84,H953),"")</f>
        <v/>
      </c>
      <c r="V953" t="str">
        <f>IF(H953&gt;0,IF(L953="live",H953*0.87,H953),"")</f>
        <v/>
      </c>
      <c r="W953" s="3" t="s">
        <v>801</v>
      </c>
      <c r="Y953" t="s">
        <v>827</v>
      </c>
      <c r="Z953" t="s">
        <v>827</v>
      </c>
      <c r="AA953" t="s">
        <v>826</v>
      </c>
      <c r="AB953" t="str">
        <f t="shared" si="43"/>
        <v>remove</v>
      </c>
    </row>
    <row r="954" spans="1:28" x14ac:dyDescent="0.2">
      <c r="A954" s="10"/>
      <c r="B954" s="10" t="s">
        <v>21</v>
      </c>
      <c r="C954" s="10">
        <v>20</v>
      </c>
      <c r="D954" s="10" t="s">
        <v>22</v>
      </c>
      <c r="E954" s="10" t="s">
        <v>107</v>
      </c>
      <c r="F954" s="10">
        <v>8</v>
      </c>
      <c r="G954" s="10">
        <v>8</v>
      </c>
      <c r="H954" s="10"/>
      <c r="I954" s="10">
        <v>2.367</v>
      </c>
      <c r="J954" s="10">
        <v>2.673</v>
      </c>
      <c r="K954">
        <f t="shared" si="42"/>
        <v>7.8414021981697033</v>
      </c>
      <c r="L954" s="10" t="s">
        <v>32</v>
      </c>
      <c r="M954" t="s">
        <v>25</v>
      </c>
      <c r="N954" s="10" t="s">
        <v>26</v>
      </c>
      <c r="O954" s="10" t="str">
        <f t="shared" si="44"/>
        <v>CG_D20_T1_K7.jpg</v>
      </c>
      <c r="P954" s="10"/>
      <c r="Q954" s="2" t="s">
        <v>764</v>
      </c>
      <c r="R954" s="10"/>
      <c r="S954" s="10"/>
      <c r="T954" t="s">
        <v>813</v>
      </c>
      <c r="W954" s="10" t="s">
        <v>801</v>
      </c>
      <c r="Y954" t="s">
        <v>826</v>
      </c>
      <c r="Z954" t="s">
        <v>826</v>
      </c>
      <c r="AA954" t="s">
        <v>826</v>
      </c>
      <c r="AB954" t="str">
        <f t="shared" si="43"/>
        <v/>
      </c>
    </row>
    <row r="955" spans="1:28" x14ac:dyDescent="0.2">
      <c r="B955" s="3" t="s">
        <v>21</v>
      </c>
      <c r="C955" s="3">
        <v>20</v>
      </c>
      <c r="D955" s="3" t="s">
        <v>22</v>
      </c>
      <c r="E955" s="3" t="s">
        <v>107</v>
      </c>
      <c r="F955" s="3">
        <v>9</v>
      </c>
      <c r="G955" s="3">
        <v>9</v>
      </c>
      <c r="H955" s="3"/>
      <c r="I955" s="3">
        <v>2.1280000000000001</v>
      </c>
      <c r="J955" s="3">
        <v>2.613</v>
      </c>
      <c r="K955">
        <f t="shared" si="42"/>
        <v>6.1955649253388811</v>
      </c>
      <c r="L955" s="3" t="s">
        <v>32</v>
      </c>
      <c r="M955" t="s">
        <v>25</v>
      </c>
      <c r="N955" s="3" t="s">
        <v>26</v>
      </c>
      <c r="O955" t="str">
        <f t="shared" si="44"/>
        <v>CG_D20_T1_K7.jpg</v>
      </c>
      <c r="Q955" s="2" t="s">
        <v>764</v>
      </c>
      <c r="T955" s="3" t="s">
        <v>807</v>
      </c>
      <c r="U955" t="str">
        <f>IF(H955&gt;0,IF(L955="live",H955*0.84,H955),"")</f>
        <v/>
      </c>
      <c r="V955" t="str">
        <f>IF(H955&gt;0,IF(L955="live",H955*0.87,H955),"")</f>
        <v/>
      </c>
      <c r="W955" s="3" t="s">
        <v>801</v>
      </c>
      <c r="Y955" t="s">
        <v>827</v>
      </c>
      <c r="Z955" t="s">
        <v>827</v>
      </c>
      <c r="AA955" t="s">
        <v>826</v>
      </c>
      <c r="AB955" t="str">
        <f t="shared" si="43"/>
        <v>remove</v>
      </c>
    </row>
    <row r="956" spans="1:28" x14ac:dyDescent="0.2">
      <c r="A956" s="10"/>
      <c r="B956" s="10" t="s">
        <v>21</v>
      </c>
      <c r="C956" s="10">
        <v>20</v>
      </c>
      <c r="D956" s="10" t="s">
        <v>22</v>
      </c>
      <c r="E956" s="10" t="s">
        <v>107</v>
      </c>
      <c r="F956" s="10">
        <v>9</v>
      </c>
      <c r="G956" s="10">
        <v>9</v>
      </c>
      <c r="H956" s="10"/>
      <c r="I956" s="10">
        <v>2.1280000000000001</v>
      </c>
      <c r="J956" s="10">
        <v>2.613</v>
      </c>
      <c r="K956">
        <f t="shared" si="42"/>
        <v>6.1955649253388811</v>
      </c>
      <c r="L956" s="10" t="s">
        <v>32</v>
      </c>
      <c r="M956" t="s">
        <v>25</v>
      </c>
      <c r="N956" s="10" t="s">
        <v>26</v>
      </c>
      <c r="O956" s="10" t="str">
        <f t="shared" si="44"/>
        <v>CG_D20_T1_K7.jpg</v>
      </c>
      <c r="P956" s="10"/>
      <c r="Q956" s="2" t="s">
        <v>764</v>
      </c>
      <c r="R956" s="10"/>
      <c r="S956" s="10"/>
      <c r="T956" t="s">
        <v>813</v>
      </c>
      <c r="W956" s="10" t="s">
        <v>801</v>
      </c>
      <c r="Y956" t="s">
        <v>826</v>
      </c>
      <c r="Z956" t="s">
        <v>826</v>
      </c>
      <c r="AA956" t="s">
        <v>826</v>
      </c>
      <c r="AB956" t="str">
        <f t="shared" si="43"/>
        <v/>
      </c>
    </row>
    <row r="957" spans="1:28" x14ac:dyDescent="0.2">
      <c r="B957" s="3" t="s">
        <v>21</v>
      </c>
      <c r="C957" s="3">
        <v>20</v>
      </c>
      <c r="D957" s="3" t="s">
        <v>22</v>
      </c>
      <c r="E957" s="3" t="s">
        <v>107</v>
      </c>
      <c r="F957" s="3">
        <v>10</v>
      </c>
      <c r="G957" s="3">
        <v>10</v>
      </c>
      <c r="H957" s="3"/>
      <c r="I957" s="3">
        <v>2.4529999999999998</v>
      </c>
      <c r="J957" s="3">
        <v>2.5619999999999998</v>
      </c>
      <c r="K957">
        <f t="shared" si="42"/>
        <v>8.0718387467263675</v>
      </c>
      <c r="L957" s="3" t="s">
        <v>32</v>
      </c>
      <c r="M957" t="s">
        <v>25</v>
      </c>
      <c r="N957" s="3" t="s">
        <v>26</v>
      </c>
      <c r="O957" t="str">
        <f t="shared" si="44"/>
        <v>CG_D20_T1_K7.jpg</v>
      </c>
      <c r="Q957" s="2" t="s">
        <v>764</v>
      </c>
      <c r="T957" s="3" t="s">
        <v>807</v>
      </c>
      <c r="U957" t="str">
        <f>IF(H957&gt;0,IF(L957="live",H957*0.84,H957),"")</f>
        <v/>
      </c>
      <c r="V957" t="str">
        <f>IF(H957&gt;0,IF(L957="live",H957*0.87,H957),"")</f>
        <v/>
      </c>
      <c r="W957" s="3" t="s">
        <v>801</v>
      </c>
      <c r="Y957" t="s">
        <v>827</v>
      </c>
      <c r="Z957" t="s">
        <v>827</v>
      </c>
      <c r="AA957" t="s">
        <v>826</v>
      </c>
      <c r="AB957" t="str">
        <f t="shared" si="43"/>
        <v>remove</v>
      </c>
    </row>
    <row r="958" spans="1:28" x14ac:dyDescent="0.2">
      <c r="A958" s="10"/>
      <c r="B958" s="10" t="s">
        <v>21</v>
      </c>
      <c r="C958" s="10">
        <v>20</v>
      </c>
      <c r="D958" s="10" t="s">
        <v>22</v>
      </c>
      <c r="E958" s="10" t="s">
        <v>107</v>
      </c>
      <c r="F958" s="10">
        <v>10</v>
      </c>
      <c r="G958" s="10">
        <v>10</v>
      </c>
      <c r="H958" s="10"/>
      <c r="I958" s="10">
        <v>2.4529999999999998</v>
      </c>
      <c r="J958" s="10">
        <v>2.5619999999999998</v>
      </c>
      <c r="K958">
        <f t="shared" si="42"/>
        <v>8.0718387467263675</v>
      </c>
      <c r="L958" s="10" t="s">
        <v>32</v>
      </c>
      <c r="M958" t="s">
        <v>25</v>
      </c>
      <c r="N958" s="10" t="s">
        <v>26</v>
      </c>
      <c r="O958" s="10" t="str">
        <f t="shared" si="44"/>
        <v>CG_D20_T1_K7.jpg</v>
      </c>
      <c r="P958" s="10"/>
      <c r="Q958" s="2" t="s">
        <v>764</v>
      </c>
      <c r="R958" s="10"/>
      <c r="S958" s="10"/>
      <c r="T958" t="s">
        <v>813</v>
      </c>
      <c r="W958" s="10" t="s">
        <v>801</v>
      </c>
      <c r="Y958" t="s">
        <v>826</v>
      </c>
      <c r="Z958" t="s">
        <v>826</v>
      </c>
      <c r="AA958" t="s">
        <v>826</v>
      </c>
      <c r="AB958" t="str">
        <f t="shared" si="43"/>
        <v/>
      </c>
    </row>
    <row r="959" spans="1:28" x14ac:dyDescent="0.2">
      <c r="B959" s="3" t="s">
        <v>21</v>
      </c>
      <c r="C959" s="3">
        <v>20</v>
      </c>
      <c r="D959" s="3" t="s">
        <v>22</v>
      </c>
      <c r="E959" s="3" t="s">
        <v>39</v>
      </c>
      <c r="F959" s="3">
        <v>1</v>
      </c>
      <c r="G959" s="3">
        <v>1</v>
      </c>
      <c r="H959" s="3"/>
      <c r="I959" s="3">
        <v>2.19</v>
      </c>
      <c r="J959" s="3">
        <v>2.5659999999999998</v>
      </c>
      <c r="K959">
        <f t="shared" si="42"/>
        <v>6.4438160940389988</v>
      </c>
      <c r="L959" s="3" t="s">
        <v>32</v>
      </c>
      <c r="M959" t="s">
        <v>25</v>
      </c>
      <c r="N959" s="3" t="s">
        <v>26</v>
      </c>
      <c r="O959" t="str">
        <f t="shared" si="44"/>
        <v>CG_D20_T1_K8.jpg</v>
      </c>
      <c r="Q959" s="2" t="s">
        <v>764</v>
      </c>
      <c r="T959" s="3" t="s">
        <v>807</v>
      </c>
      <c r="U959" t="str">
        <f>IF(H959&gt;0,IF(L959="live",H959*0.84,H959),"")</f>
        <v/>
      </c>
      <c r="V959" t="str">
        <f>IF(H959&gt;0,IF(L959="live",H959*0.87,H959),"")</f>
        <v/>
      </c>
      <c r="W959" s="3" t="s">
        <v>801</v>
      </c>
      <c r="Y959" t="s">
        <v>827</v>
      </c>
      <c r="Z959" t="s">
        <v>827</v>
      </c>
      <c r="AA959" t="s">
        <v>826</v>
      </c>
      <c r="AB959" t="str">
        <f t="shared" si="43"/>
        <v>remove</v>
      </c>
    </row>
    <row r="960" spans="1:28" x14ac:dyDescent="0.2">
      <c r="A960" s="10"/>
      <c r="B960" s="10" t="s">
        <v>21</v>
      </c>
      <c r="C960" s="10">
        <v>20</v>
      </c>
      <c r="D960" s="10" t="s">
        <v>22</v>
      </c>
      <c r="E960" s="10" t="s">
        <v>39</v>
      </c>
      <c r="F960" s="10">
        <v>1</v>
      </c>
      <c r="G960" s="10">
        <v>1</v>
      </c>
      <c r="H960" s="10"/>
      <c r="I960" s="10">
        <v>2.19</v>
      </c>
      <c r="J960" s="10">
        <v>2.5659999999999998</v>
      </c>
      <c r="K960">
        <f t="shared" si="42"/>
        <v>6.4438160940389988</v>
      </c>
      <c r="L960" s="10" t="s">
        <v>32</v>
      </c>
      <c r="M960" t="s">
        <v>25</v>
      </c>
      <c r="N960" s="10" t="s">
        <v>26</v>
      </c>
      <c r="O960" s="10" t="str">
        <f t="shared" si="44"/>
        <v>CG_D20_T1_K8.jpg</v>
      </c>
      <c r="P960" s="10"/>
      <c r="Q960" s="2" t="s">
        <v>764</v>
      </c>
      <c r="R960" s="10"/>
      <c r="S960" s="10"/>
      <c r="T960" t="s">
        <v>813</v>
      </c>
      <c r="W960" s="10" t="s">
        <v>801</v>
      </c>
      <c r="Y960" t="s">
        <v>826</v>
      </c>
      <c r="Z960" t="s">
        <v>826</v>
      </c>
      <c r="AA960" t="s">
        <v>826</v>
      </c>
      <c r="AB960" t="str">
        <f t="shared" si="43"/>
        <v/>
      </c>
    </row>
    <row r="961" spans="1:28" x14ac:dyDescent="0.2">
      <c r="B961" s="3" t="s">
        <v>21</v>
      </c>
      <c r="C961" s="3">
        <v>20</v>
      </c>
      <c r="D961" s="3" t="s">
        <v>22</v>
      </c>
      <c r="E961" s="3" t="s">
        <v>39</v>
      </c>
      <c r="F961" s="3">
        <v>2</v>
      </c>
      <c r="G961" s="3">
        <v>2</v>
      </c>
      <c r="H961" s="3"/>
      <c r="I961" s="3">
        <v>2.4510000000000001</v>
      </c>
      <c r="J961" s="3">
        <v>2.8719999999999999</v>
      </c>
      <c r="K961">
        <f t="shared" si="42"/>
        <v>9.0337759144330807</v>
      </c>
      <c r="L961" s="3" t="s">
        <v>32</v>
      </c>
      <c r="M961" t="s">
        <v>25</v>
      </c>
      <c r="N961" s="3" t="s">
        <v>26</v>
      </c>
      <c r="O961" t="str">
        <f t="shared" si="44"/>
        <v>CG_D20_T1_K8.jpg</v>
      </c>
      <c r="Q961" s="2" t="s">
        <v>764</v>
      </c>
      <c r="T961" s="3" t="s">
        <v>807</v>
      </c>
      <c r="U961" t="str">
        <f>IF(H961&gt;0,IF(L961="live",H961*0.84,H961),"")</f>
        <v/>
      </c>
      <c r="V961" t="str">
        <f>IF(H961&gt;0,IF(L961="live",H961*0.87,H961),"")</f>
        <v/>
      </c>
      <c r="W961" s="3" t="s">
        <v>801</v>
      </c>
      <c r="Y961" t="s">
        <v>827</v>
      </c>
      <c r="Z961" t="s">
        <v>827</v>
      </c>
      <c r="AA961" t="s">
        <v>826</v>
      </c>
      <c r="AB961" t="str">
        <f t="shared" si="43"/>
        <v>remove</v>
      </c>
    </row>
    <row r="962" spans="1:28" x14ac:dyDescent="0.2">
      <c r="A962" s="10"/>
      <c r="B962" s="10" t="s">
        <v>21</v>
      </c>
      <c r="C962" s="10">
        <v>20</v>
      </c>
      <c r="D962" s="10" t="s">
        <v>22</v>
      </c>
      <c r="E962" s="10" t="s">
        <v>39</v>
      </c>
      <c r="F962" s="10">
        <v>2</v>
      </c>
      <c r="G962" s="10">
        <v>2</v>
      </c>
      <c r="H962" s="10"/>
      <c r="I962" s="10">
        <v>2.4510000000000001</v>
      </c>
      <c r="J962" s="10">
        <v>2.8719999999999999</v>
      </c>
      <c r="K962">
        <f t="shared" ref="K962:K1025" si="45">IF(I962&gt;0,(J962*(I962^2))*(3.14159/6),"")</f>
        <v>9.0337759144330807</v>
      </c>
      <c r="L962" s="10" t="s">
        <v>32</v>
      </c>
      <c r="M962" t="s">
        <v>25</v>
      </c>
      <c r="N962" s="10" t="s">
        <v>26</v>
      </c>
      <c r="O962" s="10" t="str">
        <f t="shared" si="44"/>
        <v>CG_D20_T1_K8.jpg</v>
      </c>
      <c r="P962" s="10"/>
      <c r="Q962" s="2" t="s">
        <v>764</v>
      </c>
      <c r="R962" s="10"/>
      <c r="S962" s="10"/>
      <c r="T962" t="s">
        <v>813</v>
      </c>
      <c r="W962" s="10" t="s">
        <v>801</v>
      </c>
      <c r="Y962" t="s">
        <v>826</v>
      </c>
      <c r="Z962" t="s">
        <v>826</v>
      </c>
      <c r="AA962" t="s">
        <v>826</v>
      </c>
      <c r="AB962" t="str">
        <f t="shared" si="43"/>
        <v/>
      </c>
    </row>
    <row r="963" spans="1:28" x14ac:dyDescent="0.2">
      <c r="B963" s="3" t="s">
        <v>21</v>
      </c>
      <c r="C963" s="3">
        <v>20</v>
      </c>
      <c r="D963" s="3" t="s">
        <v>22</v>
      </c>
      <c r="E963" s="3" t="s">
        <v>39</v>
      </c>
      <c r="F963" s="3">
        <v>3</v>
      </c>
      <c r="G963" s="3">
        <v>3</v>
      </c>
      <c r="H963" s="3"/>
      <c r="I963" s="3">
        <v>2.2130000000000001</v>
      </c>
      <c r="J963" s="3">
        <v>2.903</v>
      </c>
      <c r="K963">
        <f t="shared" si="45"/>
        <v>7.4440300764815213</v>
      </c>
      <c r="L963" s="3" t="s">
        <v>32</v>
      </c>
      <c r="M963" t="s">
        <v>25</v>
      </c>
      <c r="N963" s="3" t="s">
        <v>26</v>
      </c>
      <c r="O963" t="str">
        <f t="shared" si="44"/>
        <v>CG_D20_T1_K8.jpg</v>
      </c>
      <c r="Q963" s="2" t="s">
        <v>764</v>
      </c>
      <c r="T963" s="3" t="s">
        <v>807</v>
      </c>
      <c r="U963" t="str">
        <f>IF(H963&gt;0,IF(L963="live",H963*0.84,H963),"")</f>
        <v/>
      </c>
      <c r="V963" t="str">
        <f>IF(H963&gt;0,IF(L963="live",H963*0.87,H963),"")</f>
        <v/>
      </c>
      <c r="W963" s="3" t="s">
        <v>801</v>
      </c>
      <c r="Y963" t="s">
        <v>827</v>
      </c>
      <c r="Z963" t="s">
        <v>827</v>
      </c>
      <c r="AA963" t="s">
        <v>826</v>
      </c>
      <c r="AB963" t="str">
        <f t="shared" si="43"/>
        <v>remove</v>
      </c>
    </row>
    <row r="964" spans="1:28" x14ac:dyDescent="0.2">
      <c r="A964" s="10"/>
      <c r="B964" s="10" t="s">
        <v>21</v>
      </c>
      <c r="C964" s="10">
        <v>20</v>
      </c>
      <c r="D964" s="10" t="s">
        <v>22</v>
      </c>
      <c r="E964" s="10" t="s">
        <v>39</v>
      </c>
      <c r="F964" s="10">
        <v>3</v>
      </c>
      <c r="G964" s="10">
        <v>3</v>
      </c>
      <c r="H964" s="10"/>
      <c r="I964" s="10">
        <v>2.2130000000000001</v>
      </c>
      <c r="J964" s="10">
        <v>2.903</v>
      </c>
      <c r="K964">
        <f t="shared" si="45"/>
        <v>7.4440300764815213</v>
      </c>
      <c r="L964" s="10" t="s">
        <v>32</v>
      </c>
      <c r="M964" t="s">
        <v>25</v>
      </c>
      <c r="N964" s="10" t="s">
        <v>26</v>
      </c>
      <c r="O964" s="10" t="str">
        <f t="shared" si="44"/>
        <v>CG_D20_T1_K8.jpg</v>
      </c>
      <c r="P964" s="10"/>
      <c r="Q964" s="2" t="s">
        <v>764</v>
      </c>
      <c r="R964" s="10"/>
      <c r="S964" s="10"/>
      <c r="T964" t="s">
        <v>813</v>
      </c>
      <c r="W964" s="10" t="s">
        <v>801</v>
      </c>
      <c r="Y964" t="s">
        <v>826</v>
      </c>
      <c r="Z964" t="s">
        <v>826</v>
      </c>
      <c r="AA964" t="s">
        <v>826</v>
      </c>
      <c r="AB964" t="str">
        <f t="shared" si="43"/>
        <v/>
      </c>
    </row>
    <row r="965" spans="1:28" x14ac:dyDescent="0.2">
      <c r="B965" s="3" t="s">
        <v>21</v>
      </c>
      <c r="C965" s="3">
        <v>20</v>
      </c>
      <c r="D965" s="3" t="s">
        <v>22</v>
      </c>
      <c r="E965" s="3" t="s">
        <v>39</v>
      </c>
      <c r="F965" s="3">
        <v>4</v>
      </c>
      <c r="G965" s="3">
        <v>4</v>
      </c>
      <c r="H965" s="3"/>
      <c r="I965" s="3">
        <v>2.5739999999999998</v>
      </c>
      <c r="J965" s="3">
        <v>2.7170000000000001</v>
      </c>
      <c r="K965">
        <f t="shared" si="45"/>
        <v>9.4255126153273778</v>
      </c>
      <c r="L965" s="3" t="s">
        <v>32</v>
      </c>
      <c r="M965" t="s">
        <v>25</v>
      </c>
      <c r="N965" s="3" t="s">
        <v>26</v>
      </c>
      <c r="O965" t="str">
        <f t="shared" si="44"/>
        <v>CG_D20_T1_K8.jpg</v>
      </c>
      <c r="Q965" s="2" t="s">
        <v>764</v>
      </c>
      <c r="T965" s="3" t="s">
        <v>807</v>
      </c>
      <c r="U965" t="str">
        <f>IF(H965&gt;0,IF(L965="live",H965*0.84,H965),"")</f>
        <v/>
      </c>
      <c r="V965" t="str">
        <f>IF(H965&gt;0,IF(L965="live",H965*0.87,H965),"")</f>
        <v/>
      </c>
      <c r="W965" s="3" t="s">
        <v>801</v>
      </c>
      <c r="Y965" t="s">
        <v>827</v>
      </c>
      <c r="Z965" t="s">
        <v>827</v>
      </c>
      <c r="AA965" t="s">
        <v>826</v>
      </c>
      <c r="AB965" t="str">
        <f t="shared" si="43"/>
        <v>remove</v>
      </c>
    </row>
    <row r="966" spans="1:28" x14ac:dyDescent="0.2">
      <c r="A966" s="10"/>
      <c r="B966" s="10" t="s">
        <v>21</v>
      </c>
      <c r="C966" s="10">
        <v>20</v>
      </c>
      <c r="D966" s="10" t="s">
        <v>22</v>
      </c>
      <c r="E966" s="10" t="s">
        <v>39</v>
      </c>
      <c r="F966" s="10">
        <v>4</v>
      </c>
      <c r="G966" s="10">
        <v>4</v>
      </c>
      <c r="H966" s="10"/>
      <c r="I966" s="10">
        <v>2.5739999999999998</v>
      </c>
      <c r="J966" s="10">
        <v>2.7170000000000001</v>
      </c>
      <c r="K966">
        <f t="shared" si="45"/>
        <v>9.4255126153273778</v>
      </c>
      <c r="L966" s="10" t="s">
        <v>32</v>
      </c>
      <c r="M966" t="s">
        <v>25</v>
      </c>
      <c r="N966" s="10" t="s">
        <v>26</v>
      </c>
      <c r="O966" s="10" t="str">
        <f t="shared" si="44"/>
        <v>CG_D20_T1_K8.jpg</v>
      </c>
      <c r="P966" s="10"/>
      <c r="Q966" s="2" t="s">
        <v>764</v>
      </c>
      <c r="R966" s="10"/>
      <c r="S966" s="10"/>
      <c r="T966" t="s">
        <v>813</v>
      </c>
      <c r="W966" s="10" t="s">
        <v>801</v>
      </c>
      <c r="Y966" t="s">
        <v>826</v>
      </c>
      <c r="Z966" t="s">
        <v>826</v>
      </c>
      <c r="AA966" t="s">
        <v>826</v>
      </c>
      <c r="AB966" t="str">
        <f t="shared" si="43"/>
        <v/>
      </c>
    </row>
    <row r="967" spans="1:28" x14ac:dyDescent="0.2">
      <c r="B967" s="3" t="s">
        <v>21</v>
      </c>
      <c r="C967" s="3">
        <v>20</v>
      </c>
      <c r="D967" s="3" t="s">
        <v>22</v>
      </c>
      <c r="E967" s="3" t="s">
        <v>39</v>
      </c>
      <c r="F967" s="3">
        <v>5</v>
      </c>
      <c r="G967" s="3">
        <v>5</v>
      </c>
      <c r="H967" s="3"/>
      <c r="I967" s="3">
        <v>2.323</v>
      </c>
      <c r="J967" s="3">
        <v>2.6269999999999998</v>
      </c>
      <c r="K967">
        <f t="shared" si="45"/>
        <v>7.4226118028516597</v>
      </c>
      <c r="L967" s="3" t="s">
        <v>32</v>
      </c>
      <c r="M967" t="s">
        <v>25</v>
      </c>
      <c r="N967" s="3" t="s">
        <v>26</v>
      </c>
      <c r="O967" t="str">
        <f t="shared" si="44"/>
        <v>CG_D20_T1_K8.jpg</v>
      </c>
      <c r="Q967" s="2" t="s">
        <v>764</v>
      </c>
      <c r="T967" s="3" t="s">
        <v>807</v>
      </c>
      <c r="U967" t="str">
        <f>IF(H967&gt;0,IF(L967="live",H967*0.84,H967),"")</f>
        <v/>
      </c>
      <c r="V967" t="str">
        <f>IF(H967&gt;0,IF(L967="live",H967*0.87,H967),"")</f>
        <v/>
      </c>
      <c r="W967" s="3" t="s">
        <v>801</v>
      </c>
      <c r="Y967" t="s">
        <v>827</v>
      </c>
      <c r="Z967" t="s">
        <v>827</v>
      </c>
      <c r="AA967" t="s">
        <v>826</v>
      </c>
      <c r="AB967" t="str">
        <f t="shared" si="43"/>
        <v>remove</v>
      </c>
    </row>
    <row r="968" spans="1:28" x14ac:dyDescent="0.2">
      <c r="A968" s="10"/>
      <c r="B968" s="10" t="s">
        <v>21</v>
      </c>
      <c r="C968" s="10">
        <v>20</v>
      </c>
      <c r="D968" s="10" t="s">
        <v>22</v>
      </c>
      <c r="E968" s="10" t="s">
        <v>39</v>
      </c>
      <c r="F968" s="10">
        <v>5</v>
      </c>
      <c r="G968" s="10">
        <v>5</v>
      </c>
      <c r="H968" s="10"/>
      <c r="I968" s="10">
        <v>2.323</v>
      </c>
      <c r="J968" s="10">
        <v>2.6269999999999998</v>
      </c>
      <c r="K968">
        <f t="shared" si="45"/>
        <v>7.4226118028516597</v>
      </c>
      <c r="L968" s="10" t="s">
        <v>32</v>
      </c>
      <c r="M968" t="s">
        <v>25</v>
      </c>
      <c r="N968" s="10" t="s">
        <v>26</v>
      </c>
      <c r="O968" s="10" t="str">
        <f t="shared" si="44"/>
        <v>CG_D20_T1_K8.jpg</v>
      </c>
      <c r="P968" s="10"/>
      <c r="Q968" s="2" t="s">
        <v>764</v>
      </c>
      <c r="R968" s="10"/>
      <c r="S968" s="10"/>
      <c r="T968" t="s">
        <v>813</v>
      </c>
      <c r="W968" s="10" t="s">
        <v>801</v>
      </c>
      <c r="Y968" t="s">
        <v>826</v>
      </c>
      <c r="Z968" t="s">
        <v>826</v>
      </c>
      <c r="AA968" t="s">
        <v>826</v>
      </c>
      <c r="AB968" t="str">
        <f t="shared" ref="AB968:AB1031" si="46">IF(AND(Y968="check",T968="yolk.vol"),"remove","")</f>
        <v/>
      </c>
    </row>
    <row r="969" spans="1:28" x14ac:dyDescent="0.2">
      <c r="B969" s="3" t="s">
        <v>21</v>
      </c>
      <c r="C969" s="3">
        <v>20</v>
      </c>
      <c r="D969" s="3" t="s">
        <v>22</v>
      </c>
      <c r="E969" s="3" t="s">
        <v>39</v>
      </c>
      <c r="F969" s="3">
        <v>6</v>
      </c>
      <c r="G969" s="3">
        <v>6</v>
      </c>
      <c r="H969" s="3"/>
      <c r="I969" s="3">
        <v>2.2370000000000001</v>
      </c>
      <c r="J969" s="3">
        <v>2.6</v>
      </c>
      <c r="K969">
        <f t="shared" si="45"/>
        <v>6.8124538251076663</v>
      </c>
      <c r="L969" s="3" t="s">
        <v>32</v>
      </c>
      <c r="M969" t="s">
        <v>25</v>
      </c>
      <c r="N969" s="3" t="s">
        <v>26</v>
      </c>
      <c r="O969" t="str">
        <f t="shared" si="44"/>
        <v>CG_D20_T1_K8.jpg</v>
      </c>
      <c r="Q969" s="2" t="s">
        <v>764</v>
      </c>
      <c r="T969" s="3" t="s">
        <v>807</v>
      </c>
      <c r="U969" t="str">
        <f>IF(H969&gt;0,IF(L969="live",H969*0.84,H969),"")</f>
        <v/>
      </c>
      <c r="V969" t="str">
        <f>IF(H969&gt;0,IF(L969="live",H969*0.87,H969),"")</f>
        <v/>
      </c>
      <c r="W969" s="3" t="s">
        <v>801</v>
      </c>
      <c r="Y969" t="s">
        <v>827</v>
      </c>
      <c r="Z969" t="s">
        <v>827</v>
      </c>
      <c r="AA969" t="s">
        <v>826</v>
      </c>
      <c r="AB969" t="str">
        <f t="shared" si="46"/>
        <v>remove</v>
      </c>
    </row>
    <row r="970" spans="1:28" x14ac:dyDescent="0.2">
      <c r="A970" s="10"/>
      <c r="B970" s="10" t="s">
        <v>21</v>
      </c>
      <c r="C970" s="10">
        <v>20</v>
      </c>
      <c r="D970" s="10" t="s">
        <v>22</v>
      </c>
      <c r="E970" s="10" t="s">
        <v>39</v>
      </c>
      <c r="F970" s="10">
        <v>6</v>
      </c>
      <c r="G970" s="10">
        <v>6</v>
      </c>
      <c r="H970" s="10"/>
      <c r="I970" s="10">
        <v>2.2370000000000001</v>
      </c>
      <c r="J970" s="10">
        <v>2.6</v>
      </c>
      <c r="K970">
        <f t="shared" si="45"/>
        <v>6.8124538251076663</v>
      </c>
      <c r="L970" s="10" t="s">
        <v>32</v>
      </c>
      <c r="M970" t="s">
        <v>25</v>
      </c>
      <c r="N970" s="10" t="s">
        <v>26</v>
      </c>
      <c r="O970" s="10" t="str">
        <f t="shared" si="44"/>
        <v>CG_D20_T1_K8.jpg</v>
      </c>
      <c r="P970" s="10"/>
      <c r="Q970" s="2" t="s">
        <v>764</v>
      </c>
      <c r="R970" s="10"/>
      <c r="S970" s="10"/>
      <c r="T970" t="s">
        <v>813</v>
      </c>
      <c r="W970" s="10" t="s">
        <v>801</v>
      </c>
      <c r="Y970" t="s">
        <v>826</v>
      </c>
      <c r="Z970" t="s">
        <v>826</v>
      </c>
      <c r="AA970" t="s">
        <v>826</v>
      </c>
      <c r="AB970" t="str">
        <f t="shared" si="46"/>
        <v/>
      </c>
    </row>
    <row r="971" spans="1:28" x14ac:dyDescent="0.2">
      <c r="B971" s="3" t="s">
        <v>21</v>
      </c>
      <c r="C971" s="3">
        <v>20</v>
      </c>
      <c r="D971" s="3" t="s">
        <v>22</v>
      </c>
      <c r="E971" s="3" t="s">
        <v>39</v>
      </c>
      <c r="F971" s="3">
        <v>7</v>
      </c>
      <c r="G971" s="3">
        <v>7</v>
      </c>
      <c r="H971" s="3"/>
      <c r="I971" s="3">
        <v>2.077</v>
      </c>
      <c r="J971" s="3">
        <v>2.7090000000000001</v>
      </c>
      <c r="K971">
        <f t="shared" si="45"/>
        <v>6.118997187510165</v>
      </c>
      <c r="L971" s="3" t="s">
        <v>32</v>
      </c>
      <c r="M971" t="s">
        <v>25</v>
      </c>
      <c r="N971" s="3" t="s">
        <v>26</v>
      </c>
      <c r="O971" t="str">
        <f t="shared" si="44"/>
        <v>CG_D20_T1_K8.jpg</v>
      </c>
      <c r="Q971" s="2" t="s">
        <v>764</v>
      </c>
      <c r="T971" s="3" t="s">
        <v>807</v>
      </c>
      <c r="U971" t="str">
        <f>IF(H971&gt;0,IF(L971="live",H971*0.84,H971),"")</f>
        <v/>
      </c>
      <c r="V971" t="str">
        <f>IF(H971&gt;0,IF(L971="live",H971*0.87,H971),"")</f>
        <v/>
      </c>
      <c r="W971" s="3" t="s">
        <v>801</v>
      </c>
      <c r="Y971" t="s">
        <v>827</v>
      </c>
      <c r="Z971" t="s">
        <v>827</v>
      </c>
      <c r="AA971" t="s">
        <v>826</v>
      </c>
      <c r="AB971" t="str">
        <f t="shared" si="46"/>
        <v>remove</v>
      </c>
    </row>
    <row r="972" spans="1:28" x14ac:dyDescent="0.2">
      <c r="A972" s="10"/>
      <c r="B972" s="10" t="s">
        <v>21</v>
      </c>
      <c r="C972" s="10">
        <v>20</v>
      </c>
      <c r="D972" s="10" t="s">
        <v>22</v>
      </c>
      <c r="E972" s="10" t="s">
        <v>39</v>
      </c>
      <c r="F972" s="10">
        <v>7</v>
      </c>
      <c r="G972" s="10">
        <v>7</v>
      </c>
      <c r="H972" s="10"/>
      <c r="I972" s="10">
        <v>2.077</v>
      </c>
      <c r="J972" s="10">
        <v>2.7090000000000001</v>
      </c>
      <c r="K972">
        <f t="shared" si="45"/>
        <v>6.118997187510165</v>
      </c>
      <c r="L972" s="10" t="s">
        <v>32</v>
      </c>
      <c r="M972" t="s">
        <v>25</v>
      </c>
      <c r="N972" s="10" t="s">
        <v>26</v>
      </c>
      <c r="O972" s="10" t="str">
        <f t="shared" si="44"/>
        <v>CG_D20_T1_K8.jpg</v>
      </c>
      <c r="P972" s="10"/>
      <c r="Q972" s="2" t="s">
        <v>764</v>
      </c>
      <c r="R972" s="10"/>
      <c r="S972" s="10"/>
      <c r="T972" t="s">
        <v>813</v>
      </c>
      <c r="W972" s="10" t="s">
        <v>801</v>
      </c>
      <c r="Y972" t="s">
        <v>826</v>
      </c>
      <c r="Z972" t="s">
        <v>826</v>
      </c>
      <c r="AA972" t="s">
        <v>826</v>
      </c>
      <c r="AB972" t="str">
        <f t="shared" si="46"/>
        <v/>
      </c>
    </row>
    <row r="973" spans="1:28" x14ac:dyDescent="0.2">
      <c r="B973" s="3" t="s">
        <v>21</v>
      </c>
      <c r="C973" s="3">
        <v>20</v>
      </c>
      <c r="D973" s="3" t="s">
        <v>22</v>
      </c>
      <c r="E973" s="3" t="s">
        <v>39</v>
      </c>
      <c r="F973" s="3">
        <v>8</v>
      </c>
      <c r="G973" s="3">
        <v>8</v>
      </c>
      <c r="H973" s="3"/>
      <c r="I973" s="3">
        <v>2.59</v>
      </c>
      <c r="J973" s="3">
        <v>2.9420000000000002</v>
      </c>
      <c r="K973">
        <f t="shared" si="45"/>
        <v>10.333333640669665</v>
      </c>
      <c r="L973" s="3" t="s">
        <v>32</v>
      </c>
      <c r="M973" t="s">
        <v>25</v>
      </c>
      <c r="N973" s="3" t="s">
        <v>26</v>
      </c>
      <c r="O973" t="str">
        <f t="shared" si="44"/>
        <v>CG_D20_T1_K8.jpg</v>
      </c>
      <c r="Q973" s="2" t="s">
        <v>764</v>
      </c>
      <c r="T973" s="3" t="s">
        <v>807</v>
      </c>
      <c r="U973" t="str">
        <f>IF(H973&gt;0,IF(L973="live",H973*0.84,H973),"")</f>
        <v/>
      </c>
      <c r="V973" t="str">
        <f>IF(H973&gt;0,IF(L973="live",H973*0.87,H973),"")</f>
        <v/>
      </c>
      <c r="W973" s="3" t="s">
        <v>801</v>
      </c>
      <c r="Y973" t="s">
        <v>827</v>
      </c>
      <c r="Z973" t="s">
        <v>827</v>
      </c>
      <c r="AA973" t="s">
        <v>826</v>
      </c>
      <c r="AB973" t="str">
        <f t="shared" si="46"/>
        <v>remove</v>
      </c>
    </row>
    <row r="974" spans="1:28" x14ac:dyDescent="0.2">
      <c r="A974" s="10"/>
      <c r="B974" s="10" t="s">
        <v>21</v>
      </c>
      <c r="C974" s="10">
        <v>20</v>
      </c>
      <c r="D974" s="10" t="s">
        <v>22</v>
      </c>
      <c r="E974" s="10" t="s">
        <v>39</v>
      </c>
      <c r="F974" s="10">
        <v>8</v>
      </c>
      <c r="G974" s="10">
        <v>8</v>
      </c>
      <c r="H974" s="10"/>
      <c r="I974" s="10">
        <v>2.59</v>
      </c>
      <c r="J974" s="10">
        <v>2.9420000000000002</v>
      </c>
      <c r="K974">
        <f t="shared" si="45"/>
        <v>10.333333640669665</v>
      </c>
      <c r="L974" s="10" t="s">
        <v>32</v>
      </c>
      <c r="M974" t="s">
        <v>25</v>
      </c>
      <c r="N974" s="10" t="s">
        <v>26</v>
      </c>
      <c r="O974" s="10" t="str">
        <f t="shared" ref="O974:O1037" si="47">"CG_D"&amp;C974&amp;"_"&amp;D974&amp;"_"&amp;E974&amp;".jpg"</f>
        <v>CG_D20_T1_K8.jpg</v>
      </c>
      <c r="P974" s="10"/>
      <c r="Q974" s="2" t="s">
        <v>764</v>
      </c>
      <c r="R974" s="10"/>
      <c r="S974" s="10"/>
      <c r="T974" t="s">
        <v>813</v>
      </c>
      <c r="W974" s="10" t="s">
        <v>801</v>
      </c>
      <c r="Y974" t="s">
        <v>826</v>
      </c>
      <c r="Z974" t="s">
        <v>826</v>
      </c>
      <c r="AA974" t="s">
        <v>826</v>
      </c>
      <c r="AB974" t="str">
        <f t="shared" si="46"/>
        <v/>
      </c>
    </row>
    <row r="975" spans="1:28" x14ac:dyDescent="0.2">
      <c r="B975" s="3" t="s">
        <v>21</v>
      </c>
      <c r="C975" s="3">
        <v>20</v>
      </c>
      <c r="D975" s="3" t="s">
        <v>22</v>
      </c>
      <c r="E975" s="3" t="s">
        <v>39</v>
      </c>
      <c r="F975" s="3">
        <v>9</v>
      </c>
      <c r="G975" s="3">
        <v>9</v>
      </c>
      <c r="H975" s="3"/>
      <c r="I975" s="3">
        <v>2.2480000000000002</v>
      </c>
      <c r="J975" s="3">
        <v>2.8039999999999998</v>
      </c>
      <c r="K975">
        <f t="shared" si="45"/>
        <v>7.4194015863889069</v>
      </c>
      <c r="L975" s="3" t="s">
        <v>32</v>
      </c>
      <c r="M975" t="s">
        <v>25</v>
      </c>
      <c r="N975" s="3" t="s">
        <v>26</v>
      </c>
      <c r="O975" t="str">
        <f t="shared" si="47"/>
        <v>CG_D20_T1_K8.jpg</v>
      </c>
      <c r="Q975" s="2" t="s">
        <v>764</v>
      </c>
      <c r="T975" s="3" t="s">
        <v>807</v>
      </c>
      <c r="U975" t="str">
        <f>IF(H975&gt;0,IF(L975="live",H975*0.84,H975),"")</f>
        <v/>
      </c>
      <c r="V975" t="str">
        <f>IF(H975&gt;0,IF(L975="live",H975*0.87,H975),"")</f>
        <v/>
      </c>
      <c r="W975" s="3" t="s">
        <v>801</v>
      </c>
      <c r="Y975" t="s">
        <v>827</v>
      </c>
      <c r="Z975" t="s">
        <v>827</v>
      </c>
      <c r="AA975" t="s">
        <v>826</v>
      </c>
      <c r="AB975" t="str">
        <f t="shared" si="46"/>
        <v>remove</v>
      </c>
    </row>
    <row r="976" spans="1:28" x14ac:dyDescent="0.2">
      <c r="A976" s="10"/>
      <c r="B976" s="10" t="s">
        <v>21</v>
      </c>
      <c r="C976" s="10">
        <v>20</v>
      </c>
      <c r="D976" s="10" t="s">
        <v>22</v>
      </c>
      <c r="E976" s="10" t="s">
        <v>39</v>
      </c>
      <c r="F976" s="10">
        <v>9</v>
      </c>
      <c r="G976" s="10">
        <v>9</v>
      </c>
      <c r="H976" s="10"/>
      <c r="I976" s="10">
        <v>2.2480000000000002</v>
      </c>
      <c r="J976" s="10">
        <v>2.8039999999999998</v>
      </c>
      <c r="K976">
        <f t="shared" si="45"/>
        <v>7.4194015863889069</v>
      </c>
      <c r="L976" s="10" t="s">
        <v>32</v>
      </c>
      <c r="M976" t="s">
        <v>25</v>
      </c>
      <c r="N976" s="10" t="s">
        <v>26</v>
      </c>
      <c r="O976" s="10" t="str">
        <f t="shared" si="47"/>
        <v>CG_D20_T1_K8.jpg</v>
      </c>
      <c r="P976" s="10"/>
      <c r="Q976" s="2" t="s">
        <v>764</v>
      </c>
      <c r="R976" s="10"/>
      <c r="S976" s="10"/>
      <c r="T976" t="s">
        <v>813</v>
      </c>
      <c r="W976" s="10" t="s">
        <v>801</v>
      </c>
      <c r="Y976" t="s">
        <v>826</v>
      </c>
      <c r="Z976" t="s">
        <v>826</v>
      </c>
      <c r="AA976" t="s">
        <v>826</v>
      </c>
      <c r="AB976" t="str">
        <f t="shared" si="46"/>
        <v/>
      </c>
    </row>
    <row r="977" spans="1:28" x14ac:dyDescent="0.2">
      <c r="B977" s="3" t="s">
        <v>21</v>
      </c>
      <c r="C977" s="3">
        <v>20</v>
      </c>
      <c r="D977" s="3" t="s">
        <v>22</v>
      </c>
      <c r="E977" s="3" t="s">
        <v>39</v>
      </c>
      <c r="F977" s="3">
        <v>10</v>
      </c>
      <c r="G977" s="3">
        <v>10</v>
      </c>
      <c r="H977" s="3"/>
      <c r="I977" s="3">
        <v>2.0720000000000001</v>
      </c>
      <c r="J977" s="3">
        <v>2.7440000000000002</v>
      </c>
      <c r="K977">
        <f t="shared" si="45"/>
        <v>6.1682485405841065</v>
      </c>
      <c r="L977" s="3" t="s">
        <v>32</v>
      </c>
      <c r="M977" t="s">
        <v>25</v>
      </c>
      <c r="N977" s="3" t="s">
        <v>26</v>
      </c>
      <c r="O977" t="str">
        <f t="shared" si="47"/>
        <v>CG_D20_T1_K8.jpg</v>
      </c>
      <c r="Q977" s="2" t="s">
        <v>764</v>
      </c>
      <c r="T977" s="3" t="s">
        <v>807</v>
      </c>
      <c r="U977" t="str">
        <f>IF(H977&gt;0,IF(L977="live",H977*0.84,H977),"")</f>
        <v/>
      </c>
      <c r="V977" t="str">
        <f>IF(H977&gt;0,IF(L977="live",H977*0.87,H977),"")</f>
        <v/>
      </c>
      <c r="W977" s="3" t="s">
        <v>801</v>
      </c>
      <c r="Y977" t="s">
        <v>827</v>
      </c>
      <c r="Z977" t="s">
        <v>827</v>
      </c>
      <c r="AA977" t="s">
        <v>826</v>
      </c>
      <c r="AB977" t="str">
        <f t="shared" si="46"/>
        <v>remove</v>
      </c>
    </row>
    <row r="978" spans="1:28" x14ac:dyDescent="0.2">
      <c r="A978" s="10"/>
      <c r="B978" s="10" t="s">
        <v>21</v>
      </c>
      <c r="C978" s="10">
        <v>20</v>
      </c>
      <c r="D978" s="10" t="s">
        <v>22</v>
      </c>
      <c r="E978" s="10" t="s">
        <v>39</v>
      </c>
      <c r="F978" s="10">
        <v>10</v>
      </c>
      <c r="G978" s="10">
        <v>10</v>
      </c>
      <c r="H978" s="10"/>
      <c r="I978" s="10">
        <v>2.0720000000000001</v>
      </c>
      <c r="J978" s="10">
        <v>2.7440000000000002</v>
      </c>
      <c r="K978">
        <f t="shared" si="45"/>
        <v>6.1682485405841065</v>
      </c>
      <c r="L978" s="10" t="s">
        <v>32</v>
      </c>
      <c r="M978" t="s">
        <v>25</v>
      </c>
      <c r="N978" s="10" t="s">
        <v>26</v>
      </c>
      <c r="O978" s="10" t="str">
        <f t="shared" si="47"/>
        <v>CG_D20_T1_K8.jpg</v>
      </c>
      <c r="P978" s="10"/>
      <c r="Q978" s="2" t="s">
        <v>764</v>
      </c>
      <c r="R978" s="10"/>
      <c r="S978" s="10"/>
      <c r="T978" t="s">
        <v>813</v>
      </c>
      <c r="W978" s="10" t="s">
        <v>801</v>
      </c>
      <c r="Y978" t="s">
        <v>826</v>
      </c>
      <c r="Z978" t="s">
        <v>826</v>
      </c>
      <c r="AA978" t="s">
        <v>826</v>
      </c>
      <c r="AB978" t="str">
        <f t="shared" si="46"/>
        <v/>
      </c>
    </row>
    <row r="979" spans="1:28" x14ac:dyDescent="0.2">
      <c r="B979" s="3" t="s">
        <v>21</v>
      </c>
      <c r="C979" s="3">
        <v>20</v>
      </c>
      <c r="D979" s="3" t="s">
        <v>22</v>
      </c>
      <c r="E979" s="3" t="s">
        <v>112</v>
      </c>
      <c r="F979" s="3">
        <v>1</v>
      </c>
      <c r="G979" s="3">
        <v>1</v>
      </c>
      <c r="H979" s="3"/>
      <c r="I979" s="3">
        <v>2.4180000000000001</v>
      </c>
      <c r="J979" s="3">
        <v>2.8559999999999999</v>
      </c>
      <c r="K979">
        <f t="shared" si="45"/>
        <v>8.7431725939521598</v>
      </c>
      <c r="L979" s="3" t="s">
        <v>32</v>
      </c>
      <c r="M979" t="s">
        <v>25</v>
      </c>
      <c r="N979" s="3" t="s">
        <v>26</v>
      </c>
      <c r="O979" t="str">
        <f t="shared" si="47"/>
        <v>CG_D20_T1_K9.jpg</v>
      </c>
      <c r="Q979" s="2" t="s">
        <v>764</v>
      </c>
      <c r="T979" s="3" t="s">
        <v>807</v>
      </c>
      <c r="U979" t="str">
        <f>IF(H979&gt;0,IF(L979="live",H979*0.84,H979),"")</f>
        <v/>
      </c>
      <c r="V979" t="str">
        <f>IF(H979&gt;0,IF(L979="live",H979*0.87,H979),"")</f>
        <v/>
      </c>
      <c r="W979" s="3" t="s">
        <v>801</v>
      </c>
      <c r="Y979" t="s">
        <v>827</v>
      </c>
      <c r="Z979" t="s">
        <v>827</v>
      </c>
      <c r="AA979" t="s">
        <v>826</v>
      </c>
      <c r="AB979" t="str">
        <f t="shared" si="46"/>
        <v>remove</v>
      </c>
    </row>
    <row r="980" spans="1:28" x14ac:dyDescent="0.2">
      <c r="A980" s="10"/>
      <c r="B980" s="10" t="s">
        <v>21</v>
      </c>
      <c r="C980" s="10">
        <v>20</v>
      </c>
      <c r="D980" s="10" t="s">
        <v>22</v>
      </c>
      <c r="E980" s="10" t="s">
        <v>112</v>
      </c>
      <c r="F980" s="10">
        <v>1</v>
      </c>
      <c r="G980" s="10">
        <v>1</v>
      </c>
      <c r="H980" s="10"/>
      <c r="I980" s="10">
        <v>2.4180000000000001</v>
      </c>
      <c r="J980" s="10">
        <v>2.8559999999999999</v>
      </c>
      <c r="K980">
        <f t="shared" si="45"/>
        <v>8.7431725939521598</v>
      </c>
      <c r="L980" s="10" t="s">
        <v>32</v>
      </c>
      <c r="M980" t="s">
        <v>25</v>
      </c>
      <c r="N980" s="10" t="s">
        <v>26</v>
      </c>
      <c r="O980" s="10" t="str">
        <f t="shared" si="47"/>
        <v>CG_D20_T1_K9.jpg</v>
      </c>
      <c r="P980" s="10"/>
      <c r="Q980" s="2" t="s">
        <v>764</v>
      </c>
      <c r="R980" s="10"/>
      <c r="S980" s="10"/>
      <c r="T980" t="s">
        <v>813</v>
      </c>
      <c r="W980" s="10" t="s">
        <v>801</v>
      </c>
      <c r="Y980" t="s">
        <v>826</v>
      </c>
      <c r="Z980" t="s">
        <v>826</v>
      </c>
      <c r="AA980" t="s">
        <v>826</v>
      </c>
      <c r="AB980" t="str">
        <f t="shared" si="46"/>
        <v/>
      </c>
    </row>
    <row r="981" spans="1:28" x14ac:dyDescent="0.2">
      <c r="B981" s="3" t="s">
        <v>21</v>
      </c>
      <c r="C981" s="3">
        <v>20</v>
      </c>
      <c r="D981" s="3" t="s">
        <v>22</v>
      </c>
      <c r="E981" s="3" t="s">
        <v>112</v>
      </c>
      <c r="F981" s="3">
        <v>2</v>
      </c>
      <c r="G981" s="3">
        <v>2</v>
      </c>
      <c r="H981" s="3"/>
      <c r="I981" s="3">
        <v>2.601</v>
      </c>
      <c r="J981" s="3">
        <v>2.8090000000000002</v>
      </c>
      <c r="K981">
        <f t="shared" si="45"/>
        <v>9.9501745428563844</v>
      </c>
      <c r="L981" s="3" t="s">
        <v>32</v>
      </c>
      <c r="M981" t="s">
        <v>25</v>
      </c>
      <c r="N981" s="3" t="s">
        <v>26</v>
      </c>
      <c r="O981" t="str">
        <f t="shared" si="47"/>
        <v>CG_D20_T1_K9.jpg</v>
      </c>
      <c r="Q981" s="2" t="s">
        <v>764</v>
      </c>
      <c r="T981" s="3" t="s">
        <v>807</v>
      </c>
      <c r="U981" t="str">
        <f>IF(H981&gt;0,IF(L981="live",H981*0.84,H981),"")</f>
        <v/>
      </c>
      <c r="V981" t="str">
        <f>IF(H981&gt;0,IF(L981="live",H981*0.87,H981),"")</f>
        <v/>
      </c>
      <c r="W981" s="3" t="s">
        <v>801</v>
      </c>
      <c r="Y981" t="s">
        <v>827</v>
      </c>
      <c r="Z981" t="s">
        <v>827</v>
      </c>
      <c r="AA981" t="s">
        <v>826</v>
      </c>
      <c r="AB981" t="str">
        <f t="shared" si="46"/>
        <v>remove</v>
      </c>
    </row>
    <row r="982" spans="1:28" x14ac:dyDescent="0.2">
      <c r="A982" s="10"/>
      <c r="B982" s="10" t="s">
        <v>21</v>
      </c>
      <c r="C982" s="10">
        <v>20</v>
      </c>
      <c r="D982" s="10" t="s">
        <v>22</v>
      </c>
      <c r="E982" s="10" t="s">
        <v>112</v>
      </c>
      <c r="F982" s="10">
        <v>2</v>
      </c>
      <c r="G982" s="10">
        <v>2</v>
      </c>
      <c r="H982" s="10"/>
      <c r="I982" s="10">
        <v>2.601</v>
      </c>
      <c r="J982" s="10">
        <v>2.8090000000000002</v>
      </c>
      <c r="K982">
        <f t="shared" si="45"/>
        <v>9.9501745428563844</v>
      </c>
      <c r="L982" s="10" t="s">
        <v>32</v>
      </c>
      <c r="M982" t="s">
        <v>25</v>
      </c>
      <c r="N982" s="10" t="s">
        <v>26</v>
      </c>
      <c r="O982" s="10" t="str">
        <f t="shared" si="47"/>
        <v>CG_D20_T1_K9.jpg</v>
      </c>
      <c r="P982" s="10"/>
      <c r="Q982" s="2" t="s">
        <v>764</v>
      </c>
      <c r="R982" s="10"/>
      <c r="S982" s="10"/>
      <c r="T982" t="s">
        <v>813</v>
      </c>
      <c r="W982" s="10" t="s">
        <v>801</v>
      </c>
      <c r="Y982" t="s">
        <v>826</v>
      </c>
      <c r="Z982" t="s">
        <v>826</v>
      </c>
      <c r="AA982" t="s">
        <v>826</v>
      </c>
      <c r="AB982" t="str">
        <f t="shared" si="46"/>
        <v/>
      </c>
    </row>
    <row r="983" spans="1:28" x14ac:dyDescent="0.2">
      <c r="B983" s="3" t="s">
        <v>21</v>
      </c>
      <c r="C983" s="3">
        <v>20</v>
      </c>
      <c r="D983" s="3" t="s">
        <v>22</v>
      </c>
      <c r="E983" s="3" t="s">
        <v>112</v>
      </c>
      <c r="F983" s="3">
        <v>3</v>
      </c>
      <c r="G983" s="3">
        <v>3</v>
      </c>
      <c r="H983" s="3"/>
      <c r="I983" s="3">
        <v>2.8479999999999999</v>
      </c>
      <c r="J983" s="3">
        <v>3.0870000000000002</v>
      </c>
      <c r="K983">
        <f t="shared" si="45"/>
        <v>13.110367174302718</v>
      </c>
      <c r="L983" s="3" t="s">
        <v>32</v>
      </c>
      <c r="M983" t="s">
        <v>25</v>
      </c>
      <c r="N983" s="3" t="s">
        <v>26</v>
      </c>
      <c r="O983" t="str">
        <f t="shared" si="47"/>
        <v>CG_D20_T1_K9.jpg</v>
      </c>
      <c r="Q983" s="2" t="s">
        <v>764</v>
      </c>
      <c r="T983" s="3" t="s">
        <v>807</v>
      </c>
      <c r="U983" t="str">
        <f>IF(H983&gt;0,IF(L983="live",H983*0.84,H983),"")</f>
        <v/>
      </c>
      <c r="V983" t="str">
        <f>IF(H983&gt;0,IF(L983="live",H983*0.87,H983),"")</f>
        <v/>
      </c>
      <c r="W983" s="3" t="s">
        <v>801</v>
      </c>
      <c r="Y983" t="s">
        <v>827</v>
      </c>
      <c r="Z983" t="s">
        <v>827</v>
      </c>
      <c r="AA983" t="s">
        <v>826</v>
      </c>
      <c r="AB983" t="str">
        <f t="shared" si="46"/>
        <v>remove</v>
      </c>
    </row>
    <row r="984" spans="1:28" x14ac:dyDescent="0.2">
      <c r="A984" s="10"/>
      <c r="B984" s="10" t="s">
        <v>21</v>
      </c>
      <c r="C984" s="10">
        <v>20</v>
      </c>
      <c r="D984" s="10" t="s">
        <v>22</v>
      </c>
      <c r="E984" s="10" t="s">
        <v>112</v>
      </c>
      <c r="F984" s="10">
        <v>3</v>
      </c>
      <c r="G984" s="10">
        <v>3</v>
      </c>
      <c r="H984" s="10"/>
      <c r="I984" s="10">
        <v>2.8479999999999999</v>
      </c>
      <c r="J984" s="10">
        <v>3.0870000000000002</v>
      </c>
      <c r="K984">
        <f t="shared" si="45"/>
        <v>13.110367174302718</v>
      </c>
      <c r="L984" s="10" t="s">
        <v>32</v>
      </c>
      <c r="M984" t="s">
        <v>25</v>
      </c>
      <c r="N984" s="10" t="s">
        <v>26</v>
      </c>
      <c r="O984" s="10" t="str">
        <f t="shared" si="47"/>
        <v>CG_D20_T1_K9.jpg</v>
      </c>
      <c r="P984" s="10"/>
      <c r="Q984" s="2" t="s">
        <v>764</v>
      </c>
      <c r="R984" s="10"/>
      <c r="S984" s="10"/>
      <c r="T984" t="s">
        <v>813</v>
      </c>
      <c r="W984" s="10" t="s">
        <v>801</v>
      </c>
      <c r="Y984" t="s">
        <v>826</v>
      </c>
      <c r="Z984" t="s">
        <v>826</v>
      </c>
      <c r="AA984" t="s">
        <v>826</v>
      </c>
      <c r="AB984" t="str">
        <f t="shared" si="46"/>
        <v/>
      </c>
    </row>
    <row r="985" spans="1:28" x14ac:dyDescent="0.2">
      <c r="B985" s="3" t="s">
        <v>21</v>
      </c>
      <c r="C985" s="3">
        <v>20</v>
      </c>
      <c r="D985" s="3" t="s">
        <v>22</v>
      </c>
      <c r="E985" s="3" t="s">
        <v>112</v>
      </c>
      <c r="F985" s="3">
        <v>4</v>
      </c>
      <c r="G985" s="3">
        <v>4</v>
      </c>
      <c r="H985" s="3"/>
      <c r="I985" s="3">
        <v>2.323</v>
      </c>
      <c r="J985" s="3">
        <v>2.3889999999999998</v>
      </c>
      <c r="K985">
        <f t="shared" si="45"/>
        <v>6.7501406916682969</v>
      </c>
      <c r="L985" s="3" t="s">
        <v>32</v>
      </c>
      <c r="M985" t="s">
        <v>25</v>
      </c>
      <c r="N985" s="3" t="s">
        <v>26</v>
      </c>
      <c r="O985" t="str">
        <f t="shared" si="47"/>
        <v>CG_D20_T1_K9.jpg</v>
      </c>
      <c r="Q985" s="2" t="s">
        <v>764</v>
      </c>
      <c r="T985" s="3" t="s">
        <v>807</v>
      </c>
      <c r="U985" t="str">
        <f>IF(H985&gt;0,IF(L985="live",H985*0.84,H985),"")</f>
        <v/>
      </c>
      <c r="V985" t="str">
        <f>IF(H985&gt;0,IF(L985="live",H985*0.87,H985),"")</f>
        <v/>
      </c>
      <c r="W985" s="3" t="s">
        <v>801</v>
      </c>
      <c r="Y985" t="s">
        <v>827</v>
      </c>
      <c r="Z985" t="s">
        <v>827</v>
      </c>
      <c r="AA985" t="s">
        <v>826</v>
      </c>
      <c r="AB985" t="str">
        <f t="shared" si="46"/>
        <v>remove</v>
      </c>
    </row>
    <row r="986" spans="1:28" x14ac:dyDescent="0.2">
      <c r="A986" s="10"/>
      <c r="B986" s="10" t="s">
        <v>21</v>
      </c>
      <c r="C986" s="10">
        <v>20</v>
      </c>
      <c r="D986" s="10" t="s">
        <v>22</v>
      </c>
      <c r="E986" s="10" t="s">
        <v>112</v>
      </c>
      <c r="F986" s="10">
        <v>4</v>
      </c>
      <c r="G986" s="10">
        <v>4</v>
      </c>
      <c r="H986" s="10"/>
      <c r="I986" s="10">
        <v>2.323</v>
      </c>
      <c r="J986" s="10">
        <v>2.3889999999999998</v>
      </c>
      <c r="K986">
        <f t="shared" si="45"/>
        <v>6.7501406916682969</v>
      </c>
      <c r="L986" s="10" t="s">
        <v>32</v>
      </c>
      <c r="M986" t="s">
        <v>25</v>
      </c>
      <c r="N986" s="10" t="s">
        <v>26</v>
      </c>
      <c r="O986" s="10" t="str">
        <f t="shared" si="47"/>
        <v>CG_D20_T1_K9.jpg</v>
      </c>
      <c r="P986" s="10"/>
      <c r="Q986" s="2" t="s">
        <v>764</v>
      </c>
      <c r="R986" s="10"/>
      <c r="S986" s="10"/>
      <c r="T986" t="s">
        <v>813</v>
      </c>
      <c r="W986" s="10" t="s">
        <v>801</v>
      </c>
      <c r="Y986" t="s">
        <v>826</v>
      </c>
      <c r="Z986" t="s">
        <v>826</v>
      </c>
      <c r="AA986" t="s">
        <v>826</v>
      </c>
      <c r="AB986" t="str">
        <f t="shared" si="46"/>
        <v/>
      </c>
    </row>
    <row r="987" spans="1:28" x14ac:dyDescent="0.2">
      <c r="B987" s="3" t="s">
        <v>21</v>
      </c>
      <c r="C987" s="3">
        <v>20</v>
      </c>
      <c r="D987" s="3" t="s">
        <v>22</v>
      </c>
      <c r="E987" s="3" t="s">
        <v>112</v>
      </c>
      <c r="F987" s="3">
        <v>5</v>
      </c>
      <c r="G987" s="3">
        <v>5</v>
      </c>
      <c r="H987" s="3"/>
      <c r="I987" s="3">
        <v>2.3980000000000001</v>
      </c>
      <c r="J987" s="3">
        <v>2.93</v>
      </c>
      <c r="K987">
        <f t="shared" si="45"/>
        <v>8.8219427146524669</v>
      </c>
      <c r="L987" s="3" t="s">
        <v>32</v>
      </c>
      <c r="M987" t="s">
        <v>25</v>
      </c>
      <c r="N987" s="3" t="s">
        <v>26</v>
      </c>
      <c r="O987" t="str">
        <f t="shared" si="47"/>
        <v>CG_D20_T1_K9.jpg</v>
      </c>
      <c r="Q987" s="2" t="s">
        <v>764</v>
      </c>
      <c r="T987" s="3" t="s">
        <v>807</v>
      </c>
      <c r="U987" t="str">
        <f>IF(H987&gt;0,IF(L987="live",H987*0.84,H987),"")</f>
        <v/>
      </c>
      <c r="V987" t="str">
        <f>IF(H987&gt;0,IF(L987="live",H987*0.87,H987),"")</f>
        <v/>
      </c>
      <c r="W987" s="3" t="s">
        <v>801</v>
      </c>
      <c r="Y987" t="s">
        <v>827</v>
      </c>
      <c r="Z987" t="s">
        <v>827</v>
      </c>
      <c r="AA987" t="s">
        <v>826</v>
      </c>
      <c r="AB987" t="str">
        <f t="shared" si="46"/>
        <v>remove</v>
      </c>
    </row>
    <row r="988" spans="1:28" x14ac:dyDescent="0.2">
      <c r="A988" s="10"/>
      <c r="B988" s="10" t="s">
        <v>21</v>
      </c>
      <c r="C988" s="10">
        <v>20</v>
      </c>
      <c r="D988" s="10" t="s">
        <v>22</v>
      </c>
      <c r="E988" s="10" t="s">
        <v>112</v>
      </c>
      <c r="F988" s="10">
        <v>5</v>
      </c>
      <c r="G988" s="10">
        <v>5</v>
      </c>
      <c r="H988" s="10"/>
      <c r="I988" s="10">
        <v>2.3980000000000001</v>
      </c>
      <c r="J988" s="10">
        <v>2.93</v>
      </c>
      <c r="K988">
        <f t="shared" si="45"/>
        <v>8.8219427146524669</v>
      </c>
      <c r="L988" s="10" t="s">
        <v>32</v>
      </c>
      <c r="M988" t="s">
        <v>25</v>
      </c>
      <c r="N988" s="10" t="s">
        <v>26</v>
      </c>
      <c r="O988" s="10" t="str">
        <f t="shared" si="47"/>
        <v>CG_D20_T1_K9.jpg</v>
      </c>
      <c r="P988" s="10"/>
      <c r="Q988" s="2" t="s">
        <v>764</v>
      </c>
      <c r="R988" s="10"/>
      <c r="S988" s="10"/>
      <c r="T988" t="s">
        <v>813</v>
      </c>
      <c r="W988" s="10" t="s">
        <v>801</v>
      </c>
      <c r="Y988" t="s">
        <v>826</v>
      </c>
      <c r="Z988" t="s">
        <v>826</v>
      </c>
      <c r="AA988" t="s">
        <v>826</v>
      </c>
      <c r="AB988" t="str">
        <f t="shared" si="46"/>
        <v/>
      </c>
    </row>
    <row r="989" spans="1:28" x14ac:dyDescent="0.2">
      <c r="B989" s="3" t="s">
        <v>21</v>
      </c>
      <c r="C989" s="3">
        <v>20</v>
      </c>
      <c r="D989" s="3" t="s">
        <v>22</v>
      </c>
      <c r="E989" s="3" t="s">
        <v>112</v>
      </c>
      <c r="F989" s="3">
        <v>6</v>
      </c>
      <c r="G989" s="3">
        <v>6</v>
      </c>
      <c r="H989" s="3"/>
      <c r="I989" s="3">
        <v>2.2919999999999998</v>
      </c>
      <c r="J989" s="3">
        <v>2.464</v>
      </c>
      <c r="K989">
        <f t="shared" si="45"/>
        <v>6.7774790775014369</v>
      </c>
      <c r="L989" s="3" t="s">
        <v>32</v>
      </c>
      <c r="M989" t="s">
        <v>25</v>
      </c>
      <c r="N989" s="3" t="s">
        <v>26</v>
      </c>
      <c r="O989" t="str">
        <f t="shared" si="47"/>
        <v>CG_D20_T1_K9.jpg</v>
      </c>
      <c r="Q989" s="2" t="s">
        <v>764</v>
      </c>
      <c r="T989" s="3" t="s">
        <v>807</v>
      </c>
      <c r="U989" t="str">
        <f>IF(H989&gt;0,IF(L989="live",H989*0.84,H989),"")</f>
        <v/>
      </c>
      <c r="V989" t="str">
        <f>IF(H989&gt;0,IF(L989="live",H989*0.87,H989),"")</f>
        <v/>
      </c>
      <c r="W989" s="3" t="s">
        <v>801</v>
      </c>
      <c r="Y989" t="s">
        <v>827</v>
      </c>
      <c r="Z989" t="s">
        <v>827</v>
      </c>
      <c r="AA989" t="s">
        <v>826</v>
      </c>
      <c r="AB989" t="str">
        <f t="shared" si="46"/>
        <v>remove</v>
      </c>
    </row>
    <row r="990" spans="1:28" x14ac:dyDescent="0.2">
      <c r="A990" s="10"/>
      <c r="B990" s="10" t="s">
        <v>21</v>
      </c>
      <c r="C990" s="10">
        <v>20</v>
      </c>
      <c r="D990" s="10" t="s">
        <v>22</v>
      </c>
      <c r="E990" s="10" t="s">
        <v>112</v>
      </c>
      <c r="F990" s="10">
        <v>6</v>
      </c>
      <c r="G990" s="10">
        <v>6</v>
      </c>
      <c r="H990" s="10"/>
      <c r="I990" s="10">
        <v>2.2919999999999998</v>
      </c>
      <c r="J990" s="10">
        <v>2.464</v>
      </c>
      <c r="K990">
        <f t="shared" si="45"/>
        <v>6.7774790775014369</v>
      </c>
      <c r="L990" s="10" t="s">
        <v>32</v>
      </c>
      <c r="M990" t="s">
        <v>25</v>
      </c>
      <c r="N990" s="10" t="s">
        <v>26</v>
      </c>
      <c r="O990" s="10" t="str">
        <f t="shared" si="47"/>
        <v>CG_D20_T1_K9.jpg</v>
      </c>
      <c r="P990" s="10"/>
      <c r="Q990" s="2" t="s">
        <v>764</v>
      </c>
      <c r="R990" s="10"/>
      <c r="S990" s="10"/>
      <c r="T990" t="s">
        <v>813</v>
      </c>
      <c r="W990" s="10" t="s">
        <v>801</v>
      </c>
      <c r="Y990" t="s">
        <v>826</v>
      </c>
      <c r="Z990" t="s">
        <v>826</v>
      </c>
      <c r="AA990" t="s">
        <v>826</v>
      </c>
      <c r="AB990" t="str">
        <f t="shared" si="46"/>
        <v/>
      </c>
    </row>
    <row r="991" spans="1:28" x14ac:dyDescent="0.2">
      <c r="B991" s="3" t="s">
        <v>21</v>
      </c>
      <c r="C991" s="3">
        <v>20</v>
      </c>
      <c r="D991" s="3" t="s">
        <v>22</v>
      </c>
      <c r="E991" s="3" t="s">
        <v>112</v>
      </c>
      <c r="F991" s="3">
        <v>7</v>
      </c>
      <c r="G991" s="3">
        <v>7</v>
      </c>
      <c r="H991" s="3"/>
      <c r="I991" s="3">
        <v>2.1139999999999999</v>
      </c>
      <c r="J991" s="3">
        <v>2.4710000000000001</v>
      </c>
      <c r="K991">
        <f t="shared" si="45"/>
        <v>5.7820383363224055</v>
      </c>
      <c r="L991" s="3" t="s">
        <v>32</v>
      </c>
      <c r="M991" t="s">
        <v>25</v>
      </c>
      <c r="N991" s="3" t="s">
        <v>26</v>
      </c>
      <c r="O991" t="str">
        <f t="shared" si="47"/>
        <v>CG_D20_T1_K9.jpg</v>
      </c>
      <c r="Q991" s="2" t="s">
        <v>764</v>
      </c>
      <c r="T991" s="3" t="s">
        <v>807</v>
      </c>
      <c r="U991" t="str">
        <f>IF(H991&gt;0,IF(L991="live",H991*0.84,H991),"")</f>
        <v/>
      </c>
      <c r="V991" t="str">
        <f>IF(H991&gt;0,IF(L991="live",H991*0.87,H991),"")</f>
        <v/>
      </c>
      <c r="W991" s="3" t="s">
        <v>801</v>
      </c>
      <c r="Y991" t="s">
        <v>827</v>
      </c>
      <c r="Z991" t="s">
        <v>827</v>
      </c>
      <c r="AA991" t="s">
        <v>826</v>
      </c>
      <c r="AB991" t="str">
        <f t="shared" si="46"/>
        <v>remove</v>
      </c>
    </row>
    <row r="992" spans="1:28" x14ac:dyDescent="0.2">
      <c r="A992" s="10"/>
      <c r="B992" s="10" t="s">
        <v>21</v>
      </c>
      <c r="C992" s="10">
        <v>20</v>
      </c>
      <c r="D992" s="10" t="s">
        <v>22</v>
      </c>
      <c r="E992" s="10" t="s">
        <v>112</v>
      </c>
      <c r="F992" s="10">
        <v>7</v>
      </c>
      <c r="G992" s="10">
        <v>7</v>
      </c>
      <c r="H992" s="10"/>
      <c r="I992" s="10">
        <v>2.1139999999999999</v>
      </c>
      <c r="J992" s="10">
        <v>2.4710000000000001</v>
      </c>
      <c r="K992">
        <f t="shared" si="45"/>
        <v>5.7820383363224055</v>
      </c>
      <c r="L992" s="10" t="s">
        <v>32</v>
      </c>
      <c r="M992" t="s">
        <v>25</v>
      </c>
      <c r="N992" s="10" t="s">
        <v>26</v>
      </c>
      <c r="O992" s="10" t="str">
        <f t="shared" si="47"/>
        <v>CG_D20_T1_K9.jpg</v>
      </c>
      <c r="P992" s="10"/>
      <c r="Q992" s="2" t="s">
        <v>764</v>
      </c>
      <c r="R992" s="10"/>
      <c r="S992" s="10"/>
      <c r="T992" t="s">
        <v>813</v>
      </c>
      <c r="W992" s="10" t="s">
        <v>801</v>
      </c>
      <c r="Y992" t="s">
        <v>826</v>
      </c>
      <c r="Z992" t="s">
        <v>826</v>
      </c>
      <c r="AA992" t="s">
        <v>826</v>
      </c>
      <c r="AB992" t="str">
        <f t="shared" si="46"/>
        <v/>
      </c>
    </row>
    <row r="993" spans="1:28" x14ac:dyDescent="0.2">
      <c r="B993" s="3" t="s">
        <v>21</v>
      </c>
      <c r="C993" s="3">
        <v>20</v>
      </c>
      <c r="D993" s="3" t="s">
        <v>22</v>
      </c>
      <c r="E993" s="3" t="s">
        <v>112</v>
      </c>
      <c r="F993" s="3">
        <v>8</v>
      </c>
      <c r="G993" s="3">
        <v>8</v>
      </c>
      <c r="H993" s="3"/>
      <c r="I993" s="3">
        <v>2.17</v>
      </c>
      <c r="J993" s="3">
        <v>2.343</v>
      </c>
      <c r="K993">
        <f t="shared" si="45"/>
        <v>5.776835645465499</v>
      </c>
      <c r="L993" s="3" t="s">
        <v>32</v>
      </c>
      <c r="M993" t="s">
        <v>25</v>
      </c>
      <c r="N993" s="3" t="s">
        <v>26</v>
      </c>
      <c r="O993" t="str">
        <f t="shared" si="47"/>
        <v>CG_D20_T1_K9.jpg</v>
      </c>
      <c r="Q993" s="2" t="s">
        <v>764</v>
      </c>
      <c r="T993" s="3" t="s">
        <v>807</v>
      </c>
      <c r="U993" t="str">
        <f>IF(H993&gt;0,IF(L993="live",H993*0.84,H993),"")</f>
        <v/>
      </c>
      <c r="V993" t="str">
        <f>IF(H993&gt;0,IF(L993="live",H993*0.87,H993),"")</f>
        <v/>
      </c>
      <c r="W993" s="3" t="s">
        <v>801</v>
      </c>
      <c r="Y993" t="s">
        <v>827</v>
      </c>
      <c r="Z993" t="s">
        <v>827</v>
      </c>
      <c r="AA993" t="s">
        <v>826</v>
      </c>
      <c r="AB993" t="str">
        <f t="shared" si="46"/>
        <v>remove</v>
      </c>
    </row>
    <row r="994" spans="1:28" x14ac:dyDescent="0.2">
      <c r="A994" s="10"/>
      <c r="B994" s="10" t="s">
        <v>21</v>
      </c>
      <c r="C994" s="10">
        <v>20</v>
      </c>
      <c r="D994" s="10" t="s">
        <v>22</v>
      </c>
      <c r="E994" s="10" t="s">
        <v>112</v>
      </c>
      <c r="F994" s="10">
        <v>8</v>
      </c>
      <c r="G994" s="10">
        <v>8</v>
      </c>
      <c r="H994" s="10"/>
      <c r="I994" s="10">
        <v>2.17</v>
      </c>
      <c r="J994" s="10">
        <v>2.343</v>
      </c>
      <c r="K994">
        <f t="shared" si="45"/>
        <v>5.776835645465499</v>
      </c>
      <c r="L994" s="10" t="s">
        <v>32</v>
      </c>
      <c r="M994" t="s">
        <v>25</v>
      </c>
      <c r="N994" s="10" t="s">
        <v>26</v>
      </c>
      <c r="O994" s="10" t="str">
        <f t="shared" si="47"/>
        <v>CG_D20_T1_K9.jpg</v>
      </c>
      <c r="P994" s="10"/>
      <c r="Q994" s="2" t="s">
        <v>764</v>
      </c>
      <c r="R994" s="10"/>
      <c r="S994" s="10"/>
      <c r="T994" t="s">
        <v>813</v>
      </c>
      <c r="W994" s="10" t="s">
        <v>801</v>
      </c>
      <c r="Y994" t="s">
        <v>826</v>
      </c>
      <c r="Z994" t="s">
        <v>826</v>
      </c>
      <c r="AA994" t="s">
        <v>826</v>
      </c>
      <c r="AB994" t="str">
        <f t="shared" si="46"/>
        <v/>
      </c>
    </row>
    <row r="995" spans="1:28" x14ac:dyDescent="0.2">
      <c r="B995" s="3" t="s">
        <v>21</v>
      </c>
      <c r="C995" s="3">
        <v>20</v>
      </c>
      <c r="D995" s="3" t="s">
        <v>22</v>
      </c>
      <c r="E995" s="3" t="s">
        <v>112</v>
      </c>
      <c r="F995" s="3">
        <v>9</v>
      </c>
      <c r="G995" s="3">
        <v>9</v>
      </c>
      <c r="H995" s="3"/>
      <c r="I995" s="3">
        <v>2.2610000000000001</v>
      </c>
      <c r="J995" s="3">
        <v>2.4980000000000002</v>
      </c>
      <c r="K995">
        <f t="shared" si="45"/>
        <v>6.6863916924250368</v>
      </c>
      <c r="L995" s="3" t="s">
        <v>32</v>
      </c>
      <c r="M995" t="s">
        <v>25</v>
      </c>
      <c r="N995" s="3" t="s">
        <v>26</v>
      </c>
      <c r="O995" t="str">
        <f t="shared" si="47"/>
        <v>CG_D20_T1_K9.jpg</v>
      </c>
      <c r="Q995" s="2" t="s">
        <v>764</v>
      </c>
      <c r="T995" s="3" t="s">
        <v>807</v>
      </c>
      <c r="U995" t="str">
        <f>IF(H995&gt;0,IF(L995="live",H995*0.84,H995),"")</f>
        <v/>
      </c>
      <c r="V995" t="str">
        <f>IF(H995&gt;0,IF(L995="live",H995*0.87,H995),"")</f>
        <v/>
      </c>
      <c r="W995" s="3" t="s">
        <v>801</v>
      </c>
      <c r="Y995" t="s">
        <v>827</v>
      </c>
      <c r="Z995" t="s">
        <v>827</v>
      </c>
      <c r="AA995" t="s">
        <v>826</v>
      </c>
      <c r="AB995" t="str">
        <f t="shared" si="46"/>
        <v>remove</v>
      </c>
    </row>
    <row r="996" spans="1:28" x14ac:dyDescent="0.2">
      <c r="A996" s="10"/>
      <c r="B996" s="10" t="s">
        <v>21</v>
      </c>
      <c r="C996" s="10">
        <v>20</v>
      </c>
      <c r="D996" s="10" t="s">
        <v>22</v>
      </c>
      <c r="E996" s="10" t="s">
        <v>112</v>
      </c>
      <c r="F996" s="10">
        <v>9</v>
      </c>
      <c r="G996" s="10">
        <v>9</v>
      </c>
      <c r="H996" s="10"/>
      <c r="I996" s="10">
        <v>2.2610000000000001</v>
      </c>
      <c r="J996" s="10">
        <v>2.4980000000000002</v>
      </c>
      <c r="K996">
        <f t="shared" si="45"/>
        <v>6.6863916924250368</v>
      </c>
      <c r="L996" s="10" t="s">
        <v>32</v>
      </c>
      <c r="M996" t="s">
        <v>25</v>
      </c>
      <c r="N996" s="10" t="s">
        <v>26</v>
      </c>
      <c r="O996" s="10" t="str">
        <f t="shared" si="47"/>
        <v>CG_D20_T1_K9.jpg</v>
      </c>
      <c r="P996" s="10"/>
      <c r="Q996" s="2" t="s">
        <v>764</v>
      </c>
      <c r="R996" s="10"/>
      <c r="S996" s="10"/>
      <c r="T996" t="s">
        <v>813</v>
      </c>
      <c r="W996" s="10" t="s">
        <v>801</v>
      </c>
      <c r="Y996" t="s">
        <v>826</v>
      </c>
      <c r="Z996" t="s">
        <v>826</v>
      </c>
      <c r="AA996" t="s">
        <v>826</v>
      </c>
      <c r="AB996" t="str">
        <f t="shared" si="46"/>
        <v/>
      </c>
    </row>
    <row r="997" spans="1:28" x14ac:dyDescent="0.2">
      <c r="B997" s="3" t="s">
        <v>21</v>
      </c>
      <c r="C997" s="3">
        <v>20</v>
      </c>
      <c r="D997" s="3" t="s">
        <v>22</v>
      </c>
      <c r="E997" s="3" t="s">
        <v>112</v>
      </c>
      <c r="F997" s="3">
        <v>10</v>
      </c>
      <c r="G997" s="3">
        <v>10</v>
      </c>
      <c r="H997" s="3"/>
      <c r="I997" s="3">
        <v>2.5539999999999998</v>
      </c>
      <c r="J997" s="3">
        <v>3.1030000000000002</v>
      </c>
      <c r="K997">
        <f t="shared" si="45"/>
        <v>10.597948796665552</v>
      </c>
      <c r="L997" s="3" t="s">
        <v>32</v>
      </c>
      <c r="M997" t="s">
        <v>25</v>
      </c>
      <c r="N997" s="3" t="s">
        <v>26</v>
      </c>
      <c r="O997" t="str">
        <f t="shared" si="47"/>
        <v>CG_D20_T1_K9.jpg</v>
      </c>
      <c r="Q997" s="2" t="s">
        <v>764</v>
      </c>
      <c r="T997" s="3" t="s">
        <v>807</v>
      </c>
      <c r="U997" t="str">
        <f>IF(H997&gt;0,IF(L997="live",H997*0.84,H997),"")</f>
        <v/>
      </c>
      <c r="V997" t="str">
        <f>IF(H997&gt;0,IF(L997="live",H997*0.87,H997),"")</f>
        <v/>
      </c>
      <c r="W997" s="3" t="s">
        <v>801</v>
      </c>
      <c r="Y997" t="s">
        <v>827</v>
      </c>
      <c r="Z997" t="s">
        <v>827</v>
      </c>
      <c r="AA997" t="s">
        <v>826</v>
      </c>
      <c r="AB997" t="str">
        <f t="shared" si="46"/>
        <v>remove</v>
      </c>
    </row>
    <row r="998" spans="1:28" x14ac:dyDescent="0.2">
      <c r="A998" s="10"/>
      <c r="B998" s="10" t="s">
        <v>21</v>
      </c>
      <c r="C998" s="10">
        <v>20</v>
      </c>
      <c r="D998" s="10" t="s">
        <v>22</v>
      </c>
      <c r="E998" s="10" t="s">
        <v>112</v>
      </c>
      <c r="F998" s="10">
        <v>10</v>
      </c>
      <c r="G998" s="10">
        <v>10</v>
      </c>
      <c r="H998" s="10"/>
      <c r="I998" s="10">
        <v>2.5539999999999998</v>
      </c>
      <c r="J998" s="10">
        <v>3.1030000000000002</v>
      </c>
      <c r="K998">
        <f t="shared" si="45"/>
        <v>10.597948796665552</v>
      </c>
      <c r="L998" s="10" t="s">
        <v>32</v>
      </c>
      <c r="M998" t="s">
        <v>25</v>
      </c>
      <c r="N998" s="10" t="s">
        <v>26</v>
      </c>
      <c r="O998" s="10" t="str">
        <f t="shared" si="47"/>
        <v>CG_D20_T1_K9.jpg</v>
      </c>
      <c r="P998" s="10"/>
      <c r="Q998" s="2" t="s">
        <v>764</v>
      </c>
      <c r="R998" s="10"/>
      <c r="S998" s="10"/>
      <c r="T998" t="s">
        <v>813</v>
      </c>
      <c r="W998" s="10" t="s">
        <v>801</v>
      </c>
      <c r="Y998" t="s">
        <v>826</v>
      </c>
      <c r="Z998" t="s">
        <v>826</v>
      </c>
      <c r="AA998" t="s">
        <v>826</v>
      </c>
      <c r="AB998" t="str">
        <f t="shared" si="46"/>
        <v/>
      </c>
    </row>
    <row r="999" spans="1:28" x14ac:dyDescent="0.2">
      <c r="B999" s="3" t="s">
        <v>52</v>
      </c>
      <c r="C999" s="3">
        <v>20</v>
      </c>
      <c r="D999" s="3" t="s">
        <v>22</v>
      </c>
      <c r="E999" s="3" t="s">
        <v>53</v>
      </c>
      <c r="F999" s="3">
        <v>1</v>
      </c>
      <c r="G999" s="3">
        <v>1</v>
      </c>
      <c r="H999" s="3"/>
      <c r="I999" s="3">
        <v>2.3929999999999998</v>
      </c>
      <c r="J999" s="3">
        <v>2.5379999999999998</v>
      </c>
      <c r="K999">
        <f t="shared" si="45"/>
        <v>7.6098355285839272</v>
      </c>
      <c r="L999" s="3" t="s">
        <v>32</v>
      </c>
      <c r="M999" t="s">
        <v>25</v>
      </c>
      <c r="N999" s="3" t="s">
        <v>26</v>
      </c>
      <c r="O999" t="str">
        <f t="shared" si="47"/>
        <v>CG_D20_T1_O1.jpg</v>
      </c>
      <c r="Q999" s="2" t="s">
        <v>764</v>
      </c>
      <c r="T999" s="3" t="s">
        <v>807</v>
      </c>
      <c r="U999" t="str">
        <f>IF(H999&gt;0,IF(L999="live",H999*0.84,H999),"")</f>
        <v/>
      </c>
      <c r="V999" t="str">
        <f>IF(H999&gt;0,IF(L999="live",H999*0.87,H999),"")</f>
        <v/>
      </c>
      <c r="W999" s="3" t="s">
        <v>801</v>
      </c>
      <c r="Y999" t="s">
        <v>827</v>
      </c>
      <c r="Z999" t="s">
        <v>827</v>
      </c>
      <c r="AA999" t="s">
        <v>826</v>
      </c>
      <c r="AB999" t="str">
        <f t="shared" si="46"/>
        <v>remove</v>
      </c>
    </row>
    <row r="1000" spans="1:28" x14ac:dyDescent="0.2">
      <c r="A1000" s="10"/>
      <c r="B1000" s="10" t="s">
        <v>52</v>
      </c>
      <c r="C1000" s="10">
        <v>20</v>
      </c>
      <c r="D1000" s="10" t="s">
        <v>22</v>
      </c>
      <c r="E1000" s="10" t="s">
        <v>53</v>
      </c>
      <c r="F1000" s="10">
        <v>1</v>
      </c>
      <c r="G1000" s="10">
        <v>1</v>
      </c>
      <c r="H1000" s="10"/>
      <c r="I1000" s="10">
        <v>2.3929999999999998</v>
      </c>
      <c r="J1000" s="10">
        <v>2.5379999999999998</v>
      </c>
      <c r="K1000">
        <f t="shared" si="45"/>
        <v>7.6098355285839272</v>
      </c>
      <c r="L1000" s="10" t="s">
        <v>32</v>
      </c>
      <c r="M1000" t="s">
        <v>25</v>
      </c>
      <c r="N1000" s="10" t="s">
        <v>26</v>
      </c>
      <c r="O1000" s="10" t="str">
        <f t="shared" si="47"/>
        <v>CG_D20_T1_O1.jpg</v>
      </c>
      <c r="P1000" s="10"/>
      <c r="Q1000" s="2" t="s">
        <v>764</v>
      </c>
      <c r="R1000" s="10"/>
      <c r="S1000" s="10"/>
      <c r="T1000" t="s">
        <v>813</v>
      </c>
      <c r="W1000" s="10" t="s">
        <v>801</v>
      </c>
      <c r="Y1000" t="s">
        <v>826</v>
      </c>
      <c r="Z1000" t="s">
        <v>826</v>
      </c>
      <c r="AA1000" t="s">
        <v>826</v>
      </c>
      <c r="AB1000" t="str">
        <f t="shared" si="46"/>
        <v/>
      </c>
    </row>
    <row r="1001" spans="1:28" x14ac:dyDescent="0.2">
      <c r="B1001" s="3" t="s">
        <v>52</v>
      </c>
      <c r="C1001" s="3">
        <v>20</v>
      </c>
      <c r="D1001" s="3" t="s">
        <v>22</v>
      </c>
      <c r="E1001" s="3" t="s">
        <v>53</v>
      </c>
      <c r="F1001" s="3">
        <v>2</v>
      </c>
      <c r="G1001" s="3">
        <v>2</v>
      </c>
      <c r="H1001" s="3"/>
      <c r="I1001" s="3">
        <v>2.4079999999999999</v>
      </c>
      <c r="J1001" s="3">
        <v>2.746</v>
      </c>
      <c r="K1001">
        <f t="shared" si="45"/>
        <v>8.3370374729614909</v>
      </c>
      <c r="L1001" s="3" t="s">
        <v>32</v>
      </c>
      <c r="M1001" t="s">
        <v>25</v>
      </c>
      <c r="N1001" s="3" t="s">
        <v>26</v>
      </c>
      <c r="O1001" t="str">
        <f t="shared" si="47"/>
        <v>CG_D20_T1_O1.jpg</v>
      </c>
      <c r="Q1001" s="2" t="s">
        <v>764</v>
      </c>
      <c r="T1001" s="3" t="s">
        <v>807</v>
      </c>
      <c r="U1001" t="str">
        <f>IF(H1001&gt;0,IF(L1001="live",H1001*0.84,H1001),"")</f>
        <v/>
      </c>
      <c r="V1001" t="str">
        <f>IF(H1001&gt;0,IF(L1001="live",H1001*0.87,H1001),"")</f>
        <v/>
      </c>
      <c r="W1001" s="3" t="s">
        <v>801</v>
      </c>
      <c r="Y1001" t="s">
        <v>827</v>
      </c>
      <c r="Z1001" t="s">
        <v>827</v>
      </c>
      <c r="AA1001" t="s">
        <v>826</v>
      </c>
      <c r="AB1001" t="str">
        <f t="shared" si="46"/>
        <v>remove</v>
      </c>
    </row>
    <row r="1002" spans="1:28" x14ac:dyDescent="0.2">
      <c r="A1002" s="10"/>
      <c r="B1002" s="10" t="s">
        <v>52</v>
      </c>
      <c r="C1002" s="10">
        <v>20</v>
      </c>
      <c r="D1002" s="10" t="s">
        <v>22</v>
      </c>
      <c r="E1002" s="10" t="s">
        <v>53</v>
      </c>
      <c r="F1002" s="10">
        <v>2</v>
      </c>
      <c r="G1002" s="10">
        <v>2</v>
      </c>
      <c r="H1002" s="10"/>
      <c r="I1002" s="10">
        <v>2.4079999999999999</v>
      </c>
      <c r="J1002" s="10">
        <v>2.746</v>
      </c>
      <c r="K1002">
        <f t="shared" si="45"/>
        <v>8.3370374729614909</v>
      </c>
      <c r="L1002" s="10" t="s">
        <v>32</v>
      </c>
      <c r="M1002" t="s">
        <v>25</v>
      </c>
      <c r="N1002" s="10" t="s">
        <v>26</v>
      </c>
      <c r="O1002" s="10" t="str">
        <f t="shared" si="47"/>
        <v>CG_D20_T1_O1.jpg</v>
      </c>
      <c r="P1002" s="10"/>
      <c r="Q1002" s="2" t="s">
        <v>764</v>
      </c>
      <c r="R1002" s="10"/>
      <c r="S1002" s="10"/>
      <c r="T1002" t="s">
        <v>813</v>
      </c>
      <c r="W1002" s="10" t="s">
        <v>801</v>
      </c>
      <c r="Y1002" t="s">
        <v>826</v>
      </c>
      <c r="Z1002" t="s">
        <v>826</v>
      </c>
      <c r="AA1002" t="s">
        <v>826</v>
      </c>
      <c r="AB1002" t="str">
        <f t="shared" si="46"/>
        <v/>
      </c>
    </row>
    <row r="1003" spans="1:28" x14ac:dyDescent="0.2">
      <c r="B1003" s="3" t="s">
        <v>52</v>
      </c>
      <c r="C1003" s="3">
        <v>20</v>
      </c>
      <c r="D1003" s="3" t="s">
        <v>22</v>
      </c>
      <c r="E1003" s="3" t="s">
        <v>53</v>
      </c>
      <c r="F1003" s="3">
        <v>3</v>
      </c>
      <c r="G1003" s="3">
        <v>3</v>
      </c>
      <c r="H1003" s="3"/>
      <c r="I1003" s="3">
        <v>2.4159999999999999</v>
      </c>
      <c r="J1003" s="3">
        <v>2.5619999999999998</v>
      </c>
      <c r="K1003">
        <f t="shared" si="45"/>
        <v>7.8301708961100784</v>
      </c>
      <c r="L1003" s="3" t="s">
        <v>32</v>
      </c>
      <c r="M1003" t="s">
        <v>25</v>
      </c>
      <c r="N1003" s="3" t="s">
        <v>26</v>
      </c>
      <c r="O1003" t="str">
        <f t="shared" si="47"/>
        <v>CG_D20_T1_O1.jpg</v>
      </c>
      <c r="Q1003" s="2" t="s">
        <v>764</v>
      </c>
      <c r="T1003" s="3" t="s">
        <v>807</v>
      </c>
      <c r="U1003" t="str">
        <f>IF(H1003&gt;0,IF(L1003="live",H1003*0.84,H1003),"")</f>
        <v/>
      </c>
      <c r="V1003" t="str">
        <f>IF(H1003&gt;0,IF(L1003="live",H1003*0.87,H1003),"")</f>
        <v/>
      </c>
      <c r="W1003" s="3" t="s">
        <v>801</v>
      </c>
      <c r="Y1003" t="s">
        <v>827</v>
      </c>
      <c r="Z1003" t="s">
        <v>827</v>
      </c>
      <c r="AA1003" t="s">
        <v>826</v>
      </c>
      <c r="AB1003" t="str">
        <f t="shared" si="46"/>
        <v>remove</v>
      </c>
    </row>
    <row r="1004" spans="1:28" x14ac:dyDescent="0.2">
      <c r="A1004" s="10"/>
      <c r="B1004" s="10" t="s">
        <v>52</v>
      </c>
      <c r="C1004" s="10">
        <v>20</v>
      </c>
      <c r="D1004" s="10" t="s">
        <v>22</v>
      </c>
      <c r="E1004" s="10" t="s">
        <v>53</v>
      </c>
      <c r="F1004" s="10">
        <v>3</v>
      </c>
      <c r="G1004" s="10">
        <v>3</v>
      </c>
      <c r="H1004" s="10"/>
      <c r="I1004" s="10">
        <v>2.4159999999999999</v>
      </c>
      <c r="J1004" s="10">
        <v>2.5619999999999998</v>
      </c>
      <c r="K1004">
        <f t="shared" si="45"/>
        <v>7.8301708961100784</v>
      </c>
      <c r="L1004" s="10" t="s">
        <v>32</v>
      </c>
      <c r="M1004" t="s">
        <v>25</v>
      </c>
      <c r="N1004" s="10" t="s">
        <v>26</v>
      </c>
      <c r="O1004" s="10" t="str">
        <f t="shared" si="47"/>
        <v>CG_D20_T1_O1.jpg</v>
      </c>
      <c r="P1004" s="10"/>
      <c r="Q1004" s="2" t="s">
        <v>764</v>
      </c>
      <c r="R1004" s="10"/>
      <c r="S1004" s="10"/>
      <c r="T1004" t="s">
        <v>813</v>
      </c>
      <c r="W1004" s="10" t="s">
        <v>801</v>
      </c>
      <c r="Y1004" t="s">
        <v>826</v>
      </c>
      <c r="Z1004" t="s">
        <v>826</v>
      </c>
      <c r="AA1004" t="s">
        <v>826</v>
      </c>
      <c r="AB1004" t="str">
        <f t="shared" si="46"/>
        <v/>
      </c>
    </row>
    <row r="1005" spans="1:28" x14ac:dyDescent="0.2">
      <c r="B1005" s="3" t="s">
        <v>52</v>
      </c>
      <c r="C1005" s="3">
        <v>20</v>
      </c>
      <c r="D1005" s="3" t="s">
        <v>22</v>
      </c>
      <c r="E1005" s="3" t="s">
        <v>53</v>
      </c>
      <c r="F1005" s="3">
        <v>4</v>
      </c>
      <c r="G1005" s="3">
        <v>4</v>
      </c>
      <c r="H1005" s="3"/>
      <c r="I1005" s="3">
        <v>2.202</v>
      </c>
      <c r="J1005" s="3">
        <v>2.5049999999999999</v>
      </c>
      <c r="K1005">
        <f t="shared" si="45"/>
        <v>6.3597583611152988</v>
      </c>
      <c r="L1005" s="3" t="s">
        <v>32</v>
      </c>
      <c r="M1005" t="s">
        <v>25</v>
      </c>
      <c r="N1005" s="3" t="s">
        <v>26</v>
      </c>
      <c r="O1005" t="str">
        <f t="shared" si="47"/>
        <v>CG_D20_T1_O1.jpg</v>
      </c>
      <c r="Q1005" s="2" t="s">
        <v>764</v>
      </c>
      <c r="T1005" s="3" t="s">
        <v>807</v>
      </c>
      <c r="U1005" t="str">
        <f>IF(H1005&gt;0,IF(L1005="live",H1005*0.84,H1005),"")</f>
        <v/>
      </c>
      <c r="V1005" t="str">
        <f>IF(H1005&gt;0,IF(L1005="live",H1005*0.87,H1005),"")</f>
        <v/>
      </c>
      <c r="W1005" s="3" t="s">
        <v>801</v>
      </c>
      <c r="Y1005" t="s">
        <v>827</v>
      </c>
      <c r="Z1005" t="s">
        <v>827</v>
      </c>
      <c r="AA1005" t="s">
        <v>826</v>
      </c>
      <c r="AB1005" t="str">
        <f t="shared" si="46"/>
        <v>remove</v>
      </c>
    </row>
    <row r="1006" spans="1:28" x14ac:dyDescent="0.2">
      <c r="A1006" s="10"/>
      <c r="B1006" s="10" t="s">
        <v>52</v>
      </c>
      <c r="C1006" s="10">
        <v>20</v>
      </c>
      <c r="D1006" s="10" t="s">
        <v>22</v>
      </c>
      <c r="E1006" s="10" t="s">
        <v>53</v>
      </c>
      <c r="F1006" s="10">
        <v>4</v>
      </c>
      <c r="G1006" s="10">
        <v>4</v>
      </c>
      <c r="H1006" s="10"/>
      <c r="I1006" s="10">
        <v>2.202</v>
      </c>
      <c r="J1006" s="10">
        <v>2.5049999999999999</v>
      </c>
      <c r="K1006">
        <f t="shared" si="45"/>
        <v>6.3597583611152988</v>
      </c>
      <c r="L1006" s="10" t="s">
        <v>32</v>
      </c>
      <c r="M1006" t="s">
        <v>25</v>
      </c>
      <c r="N1006" s="10" t="s">
        <v>26</v>
      </c>
      <c r="O1006" s="10" t="str">
        <f t="shared" si="47"/>
        <v>CG_D20_T1_O1.jpg</v>
      </c>
      <c r="P1006" s="10"/>
      <c r="Q1006" s="2" t="s">
        <v>764</v>
      </c>
      <c r="R1006" s="10"/>
      <c r="S1006" s="10"/>
      <c r="T1006" t="s">
        <v>813</v>
      </c>
      <c r="W1006" s="10" t="s">
        <v>801</v>
      </c>
      <c r="Y1006" t="s">
        <v>826</v>
      </c>
      <c r="Z1006" t="s">
        <v>826</v>
      </c>
      <c r="AA1006" t="s">
        <v>826</v>
      </c>
      <c r="AB1006" t="str">
        <f t="shared" si="46"/>
        <v/>
      </c>
    </row>
    <row r="1007" spans="1:28" x14ac:dyDescent="0.2">
      <c r="B1007" s="3" t="s">
        <v>52</v>
      </c>
      <c r="C1007" s="3">
        <v>20</v>
      </c>
      <c r="D1007" s="3" t="s">
        <v>22</v>
      </c>
      <c r="E1007" s="3" t="s">
        <v>53</v>
      </c>
      <c r="F1007" s="3">
        <v>5</v>
      </c>
      <c r="G1007" s="3">
        <v>5</v>
      </c>
      <c r="H1007" s="3"/>
      <c r="I1007" s="3">
        <v>2.4550000000000001</v>
      </c>
      <c r="J1007" s="3">
        <v>2.8620000000000001</v>
      </c>
      <c r="K1007">
        <f t="shared" si="45"/>
        <v>9.0317285810707499</v>
      </c>
      <c r="L1007" s="3" t="s">
        <v>32</v>
      </c>
      <c r="M1007" t="s">
        <v>25</v>
      </c>
      <c r="N1007" s="3" t="s">
        <v>26</v>
      </c>
      <c r="O1007" t="str">
        <f t="shared" si="47"/>
        <v>CG_D20_T1_O1.jpg</v>
      </c>
      <c r="Q1007" s="2" t="s">
        <v>764</v>
      </c>
      <c r="T1007" s="3" t="s">
        <v>807</v>
      </c>
      <c r="U1007" t="str">
        <f>IF(H1007&gt;0,IF(L1007="live",H1007*0.84,H1007),"")</f>
        <v/>
      </c>
      <c r="V1007" t="str">
        <f>IF(H1007&gt;0,IF(L1007="live",H1007*0.87,H1007),"")</f>
        <v/>
      </c>
      <c r="W1007" s="3" t="s">
        <v>801</v>
      </c>
      <c r="Y1007" t="s">
        <v>827</v>
      </c>
      <c r="Z1007" t="s">
        <v>827</v>
      </c>
      <c r="AA1007" t="s">
        <v>826</v>
      </c>
      <c r="AB1007" t="str">
        <f t="shared" si="46"/>
        <v>remove</v>
      </c>
    </row>
    <row r="1008" spans="1:28" x14ac:dyDescent="0.2">
      <c r="A1008" s="10"/>
      <c r="B1008" s="10" t="s">
        <v>52</v>
      </c>
      <c r="C1008" s="10">
        <v>20</v>
      </c>
      <c r="D1008" s="10" t="s">
        <v>22</v>
      </c>
      <c r="E1008" s="10" t="s">
        <v>53</v>
      </c>
      <c r="F1008" s="10">
        <v>5</v>
      </c>
      <c r="G1008" s="10">
        <v>5</v>
      </c>
      <c r="H1008" s="10"/>
      <c r="I1008" s="10">
        <v>2.4550000000000001</v>
      </c>
      <c r="J1008" s="10">
        <v>2.8620000000000001</v>
      </c>
      <c r="K1008">
        <f t="shared" si="45"/>
        <v>9.0317285810707499</v>
      </c>
      <c r="L1008" s="10" t="s">
        <v>32</v>
      </c>
      <c r="M1008" t="s">
        <v>25</v>
      </c>
      <c r="N1008" s="10" t="s">
        <v>26</v>
      </c>
      <c r="O1008" s="10" t="str">
        <f t="shared" si="47"/>
        <v>CG_D20_T1_O1.jpg</v>
      </c>
      <c r="P1008" s="10"/>
      <c r="Q1008" s="2" t="s">
        <v>764</v>
      </c>
      <c r="R1008" s="10"/>
      <c r="S1008" s="10"/>
      <c r="T1008" t="s">
        <v>813</v>
      </c>
      <c r="W1008" s="10" t="s">
        <v>801</v>
      </c>
      <c r="Y1008" t="s">
        <v>826</v>
      </c>
      <c r="Z1008" t="s">
        <v>826</v>
      </c>
      <c r="AA1008" t="s">
        <v>826</v>
      </c>
      <c r="AB1008" t="str">
        <f t="shared" si="46"/>
        <v/>
      </c>
    </row>
    <row r="1009" spans="1:28" x14ac:dyDescent="0.2">
      <c r="B1009" s="3" t="s">
        <v>52</v>
      </c>
      <c r="C1009" s="3">
        <v>20</v>
      </c>
      <c r="D1009" s="3" t="s">
        <v>22</v>
      </c>
      <c r="E1009" s="3" t="s">
        <v>53</v>
      </c>
      <c r="F1009" s="3">
        <v>6</v>
      </c>
      <c r="G1009" s="3">
        <v>6</v>
      </c>
      <c r="H1009" s="3"/>
      <c r="I1009" s="3">
        <v>2.4689999999999999</v>
      </c>
      <c r="J1009" s="3">
        <v>2.9</v>
      </c>
      <c r="K1009">
        <f t="shared" si="45"/>
        <v>9.2563215570284978</v>
      </c>
      <c r="L1009" s="3" t="s">
        <v>32</v>
      </c>
      <c r="M1009" t="s">
        <v>25</v>
      </c>
      <c r="N1009" s="3" t="s">
        <v>26</v>
      </c>
      <c r="O1009" t="str">
        <f t="shared" si="47"/>
        <v>CG_D20_T1_O1.jpg</v>
      </c>
      <c r="Q1009" s="2" t="s">
        <v>764</v>
      </c>
      <c r="T1009" s="3" t="s">
        <v>807</v>
      </c>
      <c r="U1009" t="str">
        <f>IF(H1009&gt;0,IF(L1009="live",H1009*0.84,H1009),"")</f>
        <v/>
      </c>
      <c r="V1009" t="str">
        <f>IF(H1009&gt;0,IF(L1009="live",H1009*0.87,H1009),"")</f>
        <v/>
      </c>
      <c r="W1009" s="3" t="s">
        <v>801</v>
      </c>
      <c r="Y1009" t="s">
        <v>827</v>
      </c>
      <c r="Z1009" t="s">
        <v>827</v>
      </c>
      <c r="AA1009" t="s">
        <v>826</v>
      </c>
      <c r="AB1009" t="str">
        <f t="shared" si="46"/>
        <v>remove</v>
      </c>
    </row>
    <row r="1010" spans="1:28" x14ac:dyDescent="0.2">
      <c r="A1010" s="10"/>
      <c r="B1010" s="10" t="s">
        <v>52</v>
      </c>
      <c r="C1010" s="10">
        <v>20</v>
      </c>
      <c r="D1010" s="10" t="s">
        <v>22</v>
      </c>
      <c r="E1010" s="10" t="s">
        <v>53</v>
      </c>
      <c r="F1010" s="10">
        <v>6</v>
      </c>
      <c r="G1010" s="10">
        <v>6</v>
      </c>
      <c r="H1010" s="10"/>
      <c r="I1010" s="10">
        <v>2.4689999999999999</v>
      </c>
      <c r="J1010" s="10">
        <v>2.9</v>
      </c>
      <c r="K1010">
        <f t="shared" si="45"/>
        <v>9.2563215570284978</v>
      </c>
      <c r="L1010" s="10" t="s">
        <v>32</v>
      </c>
      <c r="M1010" t="s">
        <v>25</v>
      </c>
      <c r="N1010" s="10" t="s">
        <v>26</v>
      </c>
      <c r="O1010" s="10" t="str">
        <f t="shared" si="47"/>
        <v>CG_D20_T1_O1.jpg</v>
      </c>
      <c r="P1010" s="10"/>
      <c r="Q1010" s="2" t="s">
        <v>764</v>
      </c>
      <c r="R1010" s="10"/>
      <c r="S1010" s="10"/>
      <c r="T1010" t="s">
        <v>813</v>
      </c>
      <c r="W1010" s="10" t="s">
        <v>801</v>
      </c>
      <c r="Y1010" t="s">
        <v>826</v>
      </c>
      <c r="Z1010" t="s">
        <v>826</v>
      </c>
      <c r="AA1010" t="s">
        <v>826</v>
      </c>
      <c r="AB1010" t="str">
        <f t="shared" si="46"/>
        <v/>
      </c>
    </row>
    <row r="1011" spans="1:28" x14ac:dyDescent="0.2">
      <c r="B1011" s="3" t="s">
        <v>52</v>
      </c>
      <c r="C1011" s="3">
        <v>20</v>
      </c>
      <c r="D1011" s="3" t="s">
        <v>22</v>
      </c>
      <c r="E1011" s="3" t="s">
        <v>53</v>
      </c>
      <c r="F1011" s="3">
        <v>7</v>
      </c>
      <c r="G1011" s="3">
        <v>7</v>
      </c>
      <c r="H1011" s="3"/>
      <c r="I1011" s="3">
        <v>2.11</v>
      </c>
      <c r="J1011" s="3">
        <v>2.3380000000000001</v>
      </c>
      <c r="K1011">
        <f t="shared" si="45"/>
        <v>5.4501401829303324</v>
      </c>
      <c r="L1011" s="3" t="s">
        <v>32</v>
      </c>
      <c r="M1011" t="s">
        <v>25</v>
      </c>
      <c r="N1011" s="3" t="s">
        <v>26</v>
      </c>
      <c r="O1011" t="str">
        <f t="shared" si="47"/>
        <v>CG_D20_T1_O1.jpg</v>
      </c>
      <c r="Q1011" s="2" t="s">
        <v>764</v>
      </c>
      <c r="T1011" s="3" t="s">
        <v>807</v>
      </c>
      <c r="U1011" t="str">
        <f>IF(H1011&gt;0,IF(L1011="live",H1011*0.84,H1011),"")</f>
        <v/>
      </c>
      <c r="V1011" t="str">
        <f>IF(H1011&gt;0,IF(L1011="live",H1011*0.87,H1011),"")</f>
        <v/>
      </c>
      <c r="W1011" s="3" t="s">
        <v>801</v>
      </c>
      <c r="Y1011" t="s">
        <v>827</v>
      </c>
      <c r="Z1011" t="s">
        <v>827</v>
      </c>
      <c r="AA1011" t="s">
        <v>826</v>
      </c>
      <c r="AB1011" t="str">
        <f t="shared" si="46"/>
        <v>remove</v>
      </c>
    </row>
    <row r="1012" spans="1:28" x14ac:dyDescent="0.2">
      <c r="A1012" s="10"/>
      <c r="B1012" s="10" t="s">
        <v>52</v>
      </c>
      <c r="C1012" s="10">
        <v>20</v>
      </c>
      <c r="D1012" s="10" t="s">
        <v>22</v>
      </c>
      <c r="E1012" s="10" t="s">
        <v>53</v>
      </c>
      <c r="F1012" s="10">
        <v>7</v>
      </c>
      <c r="G1012" s="10">
        <v>7</v>
      </c>
      <c r="H1012" s="10"/>
      <c r="I1012" s="10">
        <v>2.11</v>
      </c>
      <c r="J1012" s="10">
        <v>2.3380000000000001</v>
      </c>
      <c r="K1012">
        <f t="shared" si="45"/>
        <v>5.4501401829303324</v>
      </c>
      <c r="L1012" s="10" t="s">
        <v>32</v>
      </c>
      <c r="M1012" t="s">
        <v>25</v>
      </c>
      <c r="N1012" s="10" t="s">
        <v>26</v>
      </c>
      <c r="O1012" s="10" t="str">
        <f t="shared" si="47"/>
        <v>CG_D20_T1_O1.jpg</v>
      </c>
      <c r="P1012" s="10"/>
      <c r="Q1012" s="2" t="s">
        <v>764</v>
      </c>
      <c r="R1012" s="10"/>
      <c r="S1012" s="10"/>
      <c r="T1012" t="s">
        <v>813</v>
      </c>
      <c r="W1012" s="10" t="s">
        <v>801</v>
      </c>
      <c r="Y1012" t="s">
        <v>826</v>
      </c>
      <c r="Z1012" t="s">
        <v>826</v>
      </c>
      <c r="AA1012" t="s">
        <v>826</v>
      </c>
      <c r="AB1012" t="str">
        <f t="shared" si="46"/>
        <v/>
      </c>
    </row>
    <row r="1013" spans="1:28" x14ac:dyDescent="0.2">
      <c r="B1013" s="3" t="s">
        <v>52</v>
      </c>
      <c r="C1013" s="3">
        <v>20</v>
      </c>
      <c r="D1013" s="3" t="s">
        <v>22</v>
      </c>
      <c r="E1013" s="3" t="s">
        <v>53</v>
      </c>
      <c r="F1013" s="3">
        <v>8</v>
      </c>
      <c r="G1013" s="3">
        <v>8</v>
      </c>
      <c r="H1013" s="3"/>
      <c r="I1013" s="3">
        <v>2.3140000000000001</v>
      </c>
      <c r="J1013" s="3">
        <v>3.117</v>
      </c>
      <c r="K1013">
        <f t="shared" si="45"/>
        <v>8.7390005561489783</v>
      </c>
      <c r="L1013" s="3" t="s">
        <v>32</v>
      </c>
      <c r="M1013" t="s">
        <v>25</v>
      </c>
      <c r="N1013" s="3" t="s">
        <v>26</v>
      </c>
      <c r="O1013" t="str">
        <f t="shared" si="47"/>
        <v>CG_D20_T1_O1.jpg</v>
      </c>
      <c r="Q1013" s="2" t="s">
        <v>764</v>
      </c>
      <c r="T1013" s="3" t="s">
        <v>807</v>
      </c>
      <c r="U1013" t="str">
        <f>IF(H1013&gt;0,IF(L1013="live",H1013*0.84,H1013),"")</f>
        <v/>
      </c>
      <c r="V1013" t="str">
        <f>IF(H1013&gt;0,IF(L1013="live",H1013*0.87,H1013),"")</f>
        <v/>
      </c>
      <c r="W1013" s="3" t="s">
        <v>801</v>
      </c>
      <c r="Y1013" t="s">
        <v>827</v>
      </c>
      <c r="Z1013" t="s">
        <v>827</v>
      </c>
      <c r="AA1013" t="s">
        <v>826</v>
      </c>
      <c r="AB1013" t="str">
        <f t="shared" si="46"/>
        <v>remove</v>
      </c>
    </row>
    <row r="1014" spans="1:28" x14ac:dyDescent="0.2">
      <c r="A1014" s="10"/>
      <c r="B1014" s="10" t="s">
        <v>52</v>
      </c>
      <c r="C1014" s="10">
        <v>20</v>
      </c>
      <c r="D1014" s="10" t="s">
        <v>22</v>
      </c>
      <c r="E1014" s="10" t="s">
        <v>53</v>
      </c>
      <c r="F1014" s="10">
        <v>8</v>
      </c>
      <c r="G1014" s="10">
        <v>8</v>
      </c>
      <c r="H1014" s="10"/>
      <c r="I1014" s="10">
        <v>2.3140000000000001</v>
      </c>
      <c r="J1014" s="10">
        <v>3.117</v>
      </c>
      <c r="K1014">
        <f t="shared" si="45"/>
        <v>8.7390005561489783</v>
      </c>
      <c r="L1014" s="10" t="s">
        <v>32</v>
      </c>
      <c r="M1014" t="s">
        <v>25</v>
      </c>
      <c r="N1014" s="10" t="s">
        <v>26</v>
      </c>
      <c r="O1014" s="10" t="str">
        <f t="shared" si="47"/>
        <v>CG_D20_T1_O1.jpg</v>
      </c>
      <c r="P1014" s="10"/>
      <c r="Q1014" s="2" t="s">
        <v>764</v>
      </c>
      <c r="R1014" s="10"/>
      <c r="S1014" s="10"/>
      <c r="T1014" t="s">
        <v>813</v>
      </c>
      <c r="W1014" s="10" t="s">
        <v>801</v>
      </c>
      <c r="Y1014" t="s">
        <v>826</v>
      </c>
      <c r="Z1014" t="s">
        <v>826</v>
      </c>
      <c r="AA1014" t="s">
        <v>826</v>
      </c>
      <c r="AB1014" t="str">
        <f t="shared" si="46"/>
        <v/>
      </c>
    </row>
    <row r="1015" spans="1:28" x14ac:dyDescent="0.2">
      <c r="B1015" s="3" t="s">
        <v>52</v>
      </c>
      <c r="C1015" s="3">
        <v>20</v>
      </c>
      <c r="D1015" s="3" t="s">
        <v>22</v>
      </c>
      <c r="E1015" s="3" t="s">
        <v>53</v>
      </c>
      <c r="F1015" s="3">
        <v>9</v>
      </c>
      <c r="G1015" s="3">
        <v>9</v>
      </c>
      <c r="H1015" s="3"/>
      <c r="I1015" s="3">
        <v>2.266</v>
      </c>
      <c r="J1015" s="3">
        <v>2.6989999999999998</v>
      </c>
      <c r="K1015">
        <f t="shared" si="45"/>
        <v>7.2563955962343254</v>
      </c>
      <c r="L1015" s="3" t="s">
        <v>32</v>
      </c>
      <c r="M1015" t="s">
        <v>25</v>
      </c>
      <c r="N1015" s="3" t="s">
        <v>26</v>
      </c>
      <c r="O1015" t="str">
        <f t="shared" si="47"/>
        <v>CG_D20_T1_O1.jpg</v>
      </c>
      <c r="Q1015" s="2" t="s">
        <v>764</v>
      </c>
      <c r="T1015" s="3" t="s">
        <v>807</v>
      </c>
      <c r="U1015" t="str">
        <f>IF(H1015&gt;0,IF(L1015="live",H1015*0.84,H1015),"")</f>
        <v/>
      </c>
      <c r="V1015" t="str">
        <f>IF(H1015&gt;0,IF(L1015="live",H1015*0.87,H1015),"")</f>
        <v/>
      </c>
      <c r="W1015" s="3" t="s">
        <v>801</v>
      </c>
      <c r="Y1015" t="s">
        <v>827</v>
      </c>
      <c r="Z1015" t="s">
        <v>827</v>
      </c>
      <c r="AA1015" t="s">
        <v>826</v>
      </c>
      <c r="AB1015" t="str">
        <f t="shared" si="46"/>
        <v>remove</v>
      </c>
    </row>
    <row r="1016" spans="1:28" x14ac:dyDescent="0.2">
      <c r="A1016" s="10"/>
      <c r="B1016" s="10" t="s">
        <v>52</v>
      </c>
      <c r="C1016" s="10">
        <v>20</v>
      </c>
      <c r="D1016" s="10" t="s">
        <v>22</v>
      </c>
      <c r="E1016" s="10" t="s">
        <v>53</v>
      </c>
      <c r="F1016" s="10">
        <v>9</v>
      </c>
      <c r="G1016" s="10">
        <v>9</v>
      </c>
      <c r="H1016" s="10"/>
      <c r="I1016" s="10">
        <v>2.266</v>
      </c>
      <c r="J1016" s="10">
        <v>2.6989999999999998</v>
      </c>
      <c r="K1016">
        <f t="shared" si="45"/>
        <v>7.2563955962343254</v>
      </c>
      <c r="L1016" s="10" t="s">
        <v>32</v>
      </c>
      <c r="M1016" t="s">
        <v>25</v>
      </c>
      <c r="N1016" s="10" t="s">
        <v>26</v>
      </c>
      <c r="O1016" s="10" t="str">
        <f t="shared" si="47"/>
        <v>CG_D20_T1_O1.jpg</v>
      </c>
      <c r="P1016" s="10"/>
      <c r="Q1016" s="2" t="s">
        <v>764</v>
      </c>
      <c r="R1016" s="10"/>
      <c r="S1016" s="10"/>
      <c r="T1016" t="s">
        <v>813</v>
      </c>
      <c r="W1016" s="10" t="s">
        <v>801</v>
      </c>
      <c r="Y1016" t="s">
        <v>826</v>
      </c>
      <c r="Z1016" t="s">
        <v>826</v>
      </c>
      <c r="AA1016" t="s">
        <v>826</v>
      </c>
      <c r="AB1016" t="str">
        <f t="shared" si="46"/>
        <v/>
      </c>
    </row>
    <row r="1017" spans="1:28" x14ac:dyDescent="0.2">
      <c r="B1017" s="3" t="s">
        <v>52</v>
      </c>
      <c r="C1017" s="3">
        <v>20</v>
      </c>
      <c r="D1017" s="3" t="s">
        <v>22</v>
      </c>
      <c r="E1017" s="3" t="s">
        <v>53</v>
      </c>
      <c r="F1017" s="3">
        <v>10</v>
      </c>
      <c r="G1017" s="3">
        <v>10</v>
      </c>
      <c r="H1017" s="3"/>
      <c r="I1017" s="3">
        <v>2.5350000000000001</v>
      </c>
      <c r="J1017" s="3">
        <v>2.6680000000000001</v>
      </c>
      <c r="K1017">
        <f t="shared" si="45"/>
        <v>8.9771815465994997</v>
      </c>
      <c r="L1017" s="3" t="s">
        <v>32</v>
      </c>
      <c r="M1017" t="s">
        <v>25</v>
      </c>
      <c r="N1017" s="3" t="s">
        <v>26</v>
      </c>
      <c r="O1017" t="str">
        <f t="shared" si="47"/>
        <v>CG_D20_T1_O1.jpg</v>
      </c>
      <c r="Q1017" s="2" t="s">
        <v>764</v>
      </c>
      <c r="T1017" s="3" t="s">
        <v>807</v>
      </c>
      <c r="U1017" t="str">
        <f>IF(H1017&gt;0,IF(L1017="live",H1017*0.84,H1017),"")</f>
        <v/>
      </c>
      <c r="V1017" t="str">
        <f>IF(H1017&gt;0,IF(L1017="live",H1017*0.87,H1017),"")</f>
        <v/>
      </c>
      <c r="W1017" s="3" t="s">
        <v>801</v>
      </c>
      <c r="Y1017" t="s">
        <v>827</v>
      </c>
      <c r="Z1017" t="s">
        <v>827</v>
      </c>
      <c r="AA1017" t="s">
        <v>826</v>
      </c>
      <c r="AB1017" t="str">
        <f t="shared" si="46"/>
        <v>remove</v>
      </c>
    </row>
    <row r="1018" spans="1:28" x14ac:dyDescent="0.2">
      <c r="A1018" s="10"/>
      <c r="B1018" s="10" t="s">
        <v>52</v>
      </c>
      <c r="C1018" s="10">
        <v>20</v>
      </c>
      <c r="D1018" s="10" t="s">
        <v>22</v>
      </c>
      <c r="E1018" s="10" t="s">
        <v>53</v>
      </c>
      <c r="F1018" s="10">
        <v>10</v>
      </c>
      <c r="G1018" s="10">
        <v>10</v>
      </c>
      <c r="H1018" s="10"/>
      <c r="I1018" s="10">
        <v>2.5350000000000001</v>
      </c>
      <c r="J1018" s="10">
        <v>2.6680000000000001</v>
      </c>
      <c r="K1018">
        <f t="shared" si="45"/>
        <v>8.9771815465994997</v>
      </c>
      <c r="L1018" s="10" t="s">
        <v>32</v>
      </c>
      <c r="M1018" t="s">
        <v>25</v>
      </c>
      <c r="N1018" s="10" t="s">
        <v>26</v>
      </c>
      <c r="O1018" s="10" t="str">
        <f t="shared" si="47"/>
        <v>CG_D20_T1_O1.jpg</v>
      </c>
      <c r="P1018" s="10"/>
      <c r="Q1018" s="2" t="s">
        <v>764</v>
      </c>
      <c r="R1018" s="10"/>
      <c r="S1018" s="10"/>
      <c r="T1018" t="s">
        <v>813</v>
      </c>
      <c r="W1018" s="10" t="s">
        <v>801</v>
      </c>
      <c r="Y1018" t="s">
        <v>826</v>
      </c>
      <c r="Z1018" t="s">
        <v>826</v>
      </c>
      <c r="AA1018" t="s">
        <v>826</v>
      </c>
      <c r="AB1018" t="str">
        <f t="shared" si="46"/>
        <v/>
      </c>
    </row>
    <row r="1019" spans="1:28" x14ac:dyDescent="0.2">
      <c r="B1019" s="3" t="s">
        <v>52</v>
      </c>
      <c r="C1019" s="3">
        <v>20</v>
      </c>
      <c r="D1019" s="3" t="s">
        <v>22</v>
      </c>
      <c r="E1019" s="3" t="s">
        <v>55</v>
      </c>
      <c r="F1019" s="3">
        <v>1</v>
      </c>
      <c r="G1019" s="3">
        <v>1</v>
      </c>
      <c r="H1019" s="3"/>
      <c r="I1019" s="3">
        <v>1.6930000000000001</v>
      </c>
      <c r="J1019" s="3">
        <v>2.4129999999999998</v>
      </c>
      <c r="K1019">
        <f t="shared" si="45"/>
        <v>3.6213415999551382</v>
      </c>
      <c r="L1019" s="3" t="s">
        <v>32</v>
      </c>
      <c r="M1019" t="s">
        <v>25</v>
      </c>
      <c r="N1019" s="3" t="s">
        <v>26</v>
      </c>
      <c r="O1019" t="str">
        <f t="shared" si="47"/>
        <v>CG_D20_T1_O2.jpg</v>
      </c>
      <c r="Q1019" s="2" t="s">
        <v>764</v>
      </c>
      <c r="T1019" s="3" t="s">
        <v>807</v>
      </c>
      <c r="U1019" t="str">
        <f>IF(H1019&gt;0,IF(L1019="live",H1019*0.84,H1019),"")</f>
        <v/>
      </c>
      <c r="V1019" t="str">
        <f>IF(H1019&gt;0,IF(L1019="live",H1019*0.87,H1019),"")</f>
        <v/>
      </c>
      <c r="W1019" s="3" t="s">
        <v>801</v>
      </c>
      <c r="Y1019" t="s">
        <v>827</v>
      </c>
      <c r="Z1019" t="s">
        <v>827</v>
      </c>
      <c r="AA1019" t="s">
        <v>826</v>
      </c>
      <c r="AB1019" t="str">
        <f t="shared" si="46"/>
        <v>remove</v>
      </c>
    </row>
    <row r="1020" spans="1:28" x14ac:dyDescent="0.2">
      <c r="A1020" s="10"/>
      <c r="B1020" s="10" t="s">
        <v>52</v>
      </c>
      <c r="C1020" s="10">
        <v>20</v>
      </c>
      <c r="D1020" s="10" t="s">
        <v>22</v>
      </c>
      <c r="E1020" s="10" t="s">
        <v>55</v>
      </c>
      <c r="F1020" s="10">
        <v>1</v>
      </c>
      <c r="G1020" s="10">
        <v>1</v>
      </c>
      <c r="H1020" s="10"/>
      <c r="I1020" s="10">
        <v>1.6930000000000001</v>
      </c>
      <c r="J1020" s="10">
        <v>2.4129999999999998</v>
      </c>
      <c r="K1020">
        <f t="shared" si="45"/>
        <v>3.6213415999551382</v>
      </c>
      <c r="L1020" s="10" t="s">
        <v>32</v>
      </c>
      <c r="M1020" t="s">
        <v>25</v>
      </c>
      <c r="N1020" s="10" t="s">
        <v>26</v>
      </c>
      <c r="O1020" s="10" t="str">
        <f t="shared" si="47"/>
        <v>CG_D20_T1_O2.jpg</v>
      </c>
      <c r="P1020" s="10"/>
      <c r="Q1020" s="2" t="s">
        <v>764</v>
      </c>
      <c r="R1020" s="10"/>
      <c r="S1020" s="10"/>
      <c r="T1020" t="s">
        <v>813</v>
      </c>
      <c r="W1020" s="10" t="s">
        <v>801</v>
      </c>
      <c r="Y1020" t="s">
        <v>826</v>
      </c>
      <c r="Z1020" t="s">
        <v>826</v>
      </c>
      <c r="AA1020" t="s">
        <v>826</v>
      </c>
      <c r="AB1020" t="str">
        <f t="shared" si="46"/>
        <v/>
      </c>
    </row>
    <row r="1021" spans="1:28" x14ac:dyDescent="0.2">
      <c r="B1021" s="3" t="s">
        <v>52</v>
      </c>
      <c r="C1021" s="3">
        <v>20</v>
      </c>
      <c r="D1021" s="3" t="s">
        <v>22</v>
      </c>
      <c r="E1021" s="3" t="s">
        <v>55</v>
      </c>
      <c r="F1021" s="3">
        <v>2</v>
      </c>
      <c r="G1021" s="3">
        <v>2</v>
      </c>
      <c r="H1021" s="3"/>
      <c r="I1021" s="3">
        <v>2.0470000000000002</v>
      </c>
      <c r="J1021" s="3">
        <v>2.4609999999999999</v>
      </c>
      <c r="K1021">
        <f t="shared" si="45"/>
        <v>5.3994006502958181</v>
      </c>
      <c r="L1021" s="3" t="s">
        <v>32</v>
      </c>
      <c r="M1021" t="s">
        <v>25</v>
      </c>
      <c r="N1021" s="3" t="s">
        <v>26</v>
      </c>
      <c r="O1021" t="str">
        <f t="shared" si="47"/>
        <v>CG_D20_T1_O2.jpg</v>
      </c>
      <c r="Q1021" s="2" t="s">
        <v>764</v>
      </c>
      <c r="T1021" s="3" t="s">
        <v>807</v>
      </c>
      <c r="U1021" t="str">
        <f>IF(H1021&gt;0,IF(L1021="live",H1021*0.84,H1021),"")</f>
        <v/>
      </c>
      <c r="V1021" t="str">
        <f>IF(H1021&gt;0,IF(L1021="live",H1021*0.87,H1021),"")</f>
        <v/>
      </c>
      <c r="W1021" s="3" t="s">
        <v>801</v>
      </c>
      <c r="Y1021" t="s">
        <v>827</v>
      </c>
      <c r="Z1021" t="s">
        <v>827</v>
      </c>
      <c r="AA1021" t="s">
        <v>826</v>
      </c>
      <c r="AB1021" t="str">
        <f t="shared" si="46"/>
        <v>remove</v>
      </c>
    </row>
    <row r="1022" spans="1:28" x14ac:dyDescent="0.2">
      <c r="A1022" s="10"/>
      <c r="B1022" s="10" t="s">
        <v>52</v>
      </c>
      <c r="C1022" s="10">
        <v>20</v>
      </c>
      <c r="D1022" s="10" t="s">
        <v>22</v>
      </c>
      <c r="E1022" s="10" t="s">
        <v>55</v>
      </c>
      <c r="F1022" s="10">
        <v>2</v>
      </c>
      <c r="G1022" s="10">
        <v>2</v>
      </c>
      <c r="H1022" s="10"/>
      <c r="I1022" s="10">
        <v>2.0470000000000002</v>
      </c>
      <c r="J1022" s="10">
        <v>2.4609999999999999</v>
      </c>
      <c r="K1022">
        <f t="shared" si="45"/>
        <v>5.3994006502958181</v>
      </c>
      <c r="L1022" s="10" t="s">
        <v>32</v>
      </c>
      <c r="M1022" t="s">
        <v>25</v>
      </c>
      <c r="N1022" s="10" t="s">
        <v>26</v>
      </c>
      <c r="O1022" s="10" t="str">
        <f t="shared" si="47"/>
        <v>CG_D20_T1_O2.jpg</v>
      </c>
      <c r="P1022" s="10"/>
      <c r="Q1022" s="2" t="s">
        <v>764</v>
      </c>
      <c r="R1022" s="10"/>
      <c r="S1022" s="10"/>
      <c r="T1022" t="s">
        <v>813</v>
      </c>
      <c r="W1022" s="10" t="s">
        <v>801</v>
      </c>
      <c r="Y1022" t="s">
        <v>826</v>
      </c>
      <c r="Z1022" t="s">
        <v>826</v>
      </c>
      <c r="AA1022" t="s">
        <v>826</v>
      </c>
      <c r="AB1022" t="str">
        <f t="shared" si="46"/>
        <v/>
      </c>
    </row>
    <row r="1023" spans="1:28" x14ac:dyDescent="0.2">
      <c r="B1023" s="3" t="s">
        <v>52</v>
      </c>
      <c r="C1023" s="3">
        <v>20</v>
      </c>
      <c r="D1023" s="3" t="s">
        <v>22</v>
      </c>
      <c r="E1023" s="3" t="s">
        <v>55</v>
      </c>
      <c r="F1023" s="3">
        <v>3</v>
      </c>
      <c r="G1023" s="3">
        <v>3</v>
      </c>
      <c r="H1023" s="3"/>
      <c r="I1023" s="3">
        <v>2.41</v>
      </c>
      <c r="J1023" s="3">
        <v>2.5190000000000001</v>
      </c>
      <c r="K1023">
        <f t="shared" si="45"/>
        <v>7.6605598177001673</v>
      </c>
      <c r="L1023" s="3" t="s">
        <v>32</v>
      </c>
      <c r="M1023" t="s">
        <v>25</v>
      </c>
      <c r="N1023" s="3" t="s">
        <v>26</v>
      </c>
      <c r="O1023" t="str">
        <f t="shared" si="47"/>
        <v>CG_D20_T1_O2.jpg</v>
      </c>
      <c r="Q1023" s="2" t="s">
        <v>764</v>
      </c>
      <c r="T1023" s="3" t="s">
        <v>807</v>
      </c>
      <c r="U1023" t="str">
        <f>IF(H1023&gt;0,IF(L1023="live",H1023*0.84,H1023),"")</f>
        <v/>
      </c>
      <c r="V1023" t="str">
        <f>IF(H1023&gt;0,IF(L1023="live",H1023*0.87,H1023),"")</f>
        <v/>
      </c>
      <c r="W1023" s="3" t="s">
        <v>801</v>
      </c>
      <c r="Y1023" t="s">
        <v>827</v>
      </c>
      <c r="Z1023" t="s">
        <v>827</v>
      </c>
      <c r="AA1023" t="s">
        <v>826</v>
      </c>
      <c r="AB1023" t="str">
        <f t="shared" si="46"/>
        <v>remove</v>
      </c>
    </row>
    <row r="1024" spans="1:28" x14ac:dyDescent="0.2">
      <c r="A1024" s="10"/>
      <c r="B1024" s="10" t="s">
        <v>52</v>
      </c>
      <c r="C1024" s="10">
        <v>20</v>
      </c>
      <c r="D1024" s="10" t="s">
        <v>22</v>
      </c>
      <c r="E1024" s="10" t="s">
        <v>55</v>
      </c>
      <c r="F1024" s="10">
        <v>3</v>
      </c>
      <c r="G1024" s="10">
        <v>3</v>
      </c>
      <c r="H1024" s="10"/>
      <c r="I1024" s="10">
        <v>2.41</v>
      </c>
      <c r="J1024" s="10">
        <v>2.5190000000000001</v>
      </c>
      <c r="K1024">
        <f t="shared" si="45"/>
        <v>7.6605598177001673</v>
      </c>
      <c r="L1024" s="10" t="s">
        <v>32</v>
      </c>
      <c r="M1024" t="s">
        <v>25</v>
      </c>
      <c r="N1024" s="10" t="s">
        <v>26</v>
      </c>
      <c r="O1024" s="10" t="str">
        <f t="shared" si="47"/>
        <v>CG_D20_T1_O2.jpg</v>
      </c>
      <c r="P1024" s="10"/>
      <c r="Q1024" s="2" t="s">
        <v>764</v>
      </c>
      <c r="R1024" s="10"/>
      <c r="S1024" s="10"/>
      <c r="T1024" t="s">
        <v>813</v>
      </c>
      <c r="W1024" s="10" t="s">
        <v>801</v>
      </c>
      <c r="Y1024" t="s">
        <v>826</v>
      </c>
      <c r="Z1024" t="s">
        <v>826</v>
      </c>
      <c r="AA1024" t="s">
        <v>826</v>
      </c>
      <c r="AB1024" t="str">
        <f t="shared" si="46"/>
        <v/>
      </c>
    </row>
    <row r="1025" spans="1:28" x14ac:dyDescent="0.2">
      <c r="B1025" s="3" t="s">
        <v>52</v>
      </c>
      <c r="C1025" s="3">
        <v>20</v>
      </c>
      <c r="D1025" s="3" t="s">
        <v>22</v>
      </c>
      <c r="E1025" s="3" t="s">
        <v>55</v>
      </c>
      <c r="F1025" s="3">
        <v>4</v>
      </c>
      <c r="G1025" s="3">
        <v>4</v>
      </c>
      <c r="H1025" s="3"/>
      <c r="I1025" s="3">
        <v>1.845</v>
      </c>
      <c r="J1025" s="3">
        <v>2.5510000000000002</v>
      </c>
      <c r="K1025">
        <f t="shared" si="45"/>
        <v>4.5467539742103744</v>
      </c>
      <c r="L1025" s="3" t="s">
        <v>32</v>
      </c>
      <c r="M1025" t="s">
        <v>25</v>
      </c>
      <c r="N1025" s="3" t="s">
        <v>26</v>
      </c>
      <c r="O1025" t="str">
        <f t="shared" si="47"/>
        <v>CG_D20_T1_O2.jpg</v>
      </c>
      <c r="Q1025" s="2" t="s">
        <v>764</v>
      </c>
      <c r="T1025" s="3" t="s">
        <v>807</v>
      </c>
      <c r="U1025" t="str">
        <f>IF(H1025&gt;0,IF(L1025="live",H1025*0.84,H1025),"")</f>
        <v/>
      </c>
      <c r="V1025" t="str">
        <f>IF(H1025&gt;0,IF(L1025="live",H1025*0.87,H1025),"")</f>
        <v/>
      </c>
      <c r="W1025" s="3" t="s">
        <v>801</v>
      </c>
      <c r="Y1025" t="s">
        <v>827</v>
      </c>
      <c r="Z1025" t="s">
        <v>827</v>
      </c>
      <c r="AA1025" t="s">
        <v>826</v>
      </c>
      <c r="AB1025" t="str">
        <f t="shared" si="46"/>
        <v>remove</v>
      </c>
    </row>
    <row r="1026" spans="1:28" x14ac:dyDescent="0.2">
      <c r="A1026" s="10"/>
      <c r="B1026" s="10" t="s">
        <v>52</v>
      </c>
      <c r="C1026" s="10">
        <v>20</v>
      </c>
      <c r="D1026" s="10" t="s">
        <v>22</v>
      </c>
      <c r="E1026" s="10" t="s">
        <v>55</v>
      </c>
      <c r="F1026" s="10">
        <v>4</v>
      </c>
      <c r="G1026" s="10">
        <v>4</v>
      </c>
      <c r="H1026" s="10"/>
      <c r="I1026" s="10">
        <v>1.845</v>
      </c>
      <c r="J1026" s="10">
        <v>2.5510000000000002</v>
      </c>
      <c r="K1026">
        <f t="shared" ref="K1026:K1076" si="48">IF(I1026&gt;0,(J1026*(I1026^2))*(3.14159/6),"")</f>
        <v>4.5467539742103744</v>
      </c>
      <c r="L1026" s="10" t="s">
        <v>32</v>
      </c>
      <c r="M1026" t="s">
        <v>25</v>
      </c>
      <c r="N1026" s="10" t="s">
        <v>26</v>
      </c>
      <c r="O1026" s="10" t="str">
        <f t="shared" si="47"/>
        <v>CG_D20_T1_O2.jpg</v>
      </c>
      <c r="P1026" s="10"/>
      <c r="Q1026" s="2" t="s">
        <v>764</v>
      </c>
      <c r="R1026" s="10"/>
      <c r="S1026" s="10"/>
      <c r="T1026" t="s">
        <v>813</v>
      </c>
      <c r="W1026" s="10" t="s">
        <v>801</v>
      </c>
      <c r="Y1026" t="s">
        <v>826</v>
      </c>
      <c r="Z1026" t="s">
        <v>826</v>
      </c>
      <c r="AA1026" t="s">
        <v>826</v>
      </c>
      <c r="AB1026" t="str">
        <f t="shared" si="46"/>
        <v/>
      </c>
    </row>
    <row r="1027" spans="1:28" x14ac:dyDescent="0.2">
      <c r="B1027" s="3" t="s">
        <v>52</v>
      </c>
      <c r="C1027" s="3">
        <v>20</v>
      </c>
      <c r="D1027" s="3" t="s">
        <v>22</v>
      </c>
      <c r="E1027" s="3" t="s">
        <v>55</v>
      </c>
      <c r="F1027" s="3">
        <v>5</v>
      </c>
      <c r="G1027" s="3">
        <v>5</v>
      </c>
      <c r="H1027" s="3"/>
      <c r="I1027" s="3">
        <v>2.3540000000000001</v>
      </c>
      <c r="J1027" s="3">
        <v>2.5870000000000002</v>
      </c>
      <c r="K1027">
        <f t="shared" si="48"/>
        <v>7.505983427703713</v>
      </c>
      <c r="L1027" s="3" t="s">
        <v>32</v>
      </c>
      <c r="M1027" t="s">
        <v>25</v>
      </c>
      <c r="N1027" s="3" t="s">
        <v>26</v>
      </c>
      <c r="O1027" t="str">
        <f t="shared" si="47"/>
        <v>CG_D20_T1_O2.jpg</v>
      </c>
      <c r="Q1027" s="2" t="s">
        <v>764</v>
      </c>
      <c r="T1027" s="3" t="s">
        <v>807</v>
      </c>
      <c r="U1027" t="str">
        <f>IF(H1027&gt;0,IF(L1027="live",H1027*0.84,H1027),"")</f>
        <v/>
      </c>
      <c r="V1027" t="str">
        <f>IF(H1027&gt;0,IF(L1027="live",H1027*0.87,H1027),"")</f>
        <v/>
      </c>
      <c r="W1027" s="3" t="s">
        <v>801</v>
      </c>
      <c r="Y1027" t="s">
        <v>827</v>
      </c>
      <c r="Z1027" t="s">
        <v>827</v>
      </c>
      <c r="AA1027" t="s">
        <v>826</v>
      </c>
      <c r="AB1027" t="str">
        <f t="shared" si="46"/>
        <v>remove</v>
      </c>
    </row>
    <row r="1028" spans="1:28" x14ac:dyDescent="0.2">
      <c r="A1028" s="10"/>
      <c r="B1028" s="10" t="s">
        <v>52</v>
      </c>
      <c r="C1028" s="10">
        <v>20</v>
      </c>
      <c r="D1028" s="10" t="s">
        <v>22</v>
      </c>
      <c r="E1028" s="10" t="s">
        <v>55</v>
      </c>
      <c r="F1028" s="10">
        <v>5</v>
      </c>
      <c r="G1028" s="10">
        <v>5</v>
      </c>
      <c r="H1028" s="10"/>
      <c r="I1028" s="10">
        <v>2.3540000000000001</v>
      </c>
      <c r="J1028" s="10">
        <v>2.5870000000000002</v>
      </c>
      <c r="K1028">
        <f t="shared" si="48"/>
        <v>7.505983427703713</v>
      </c>
      <c r="L1028" s="10" t="s">
        <v>32</v>
      </c>
      <c r="M1028" t="s">
        <v>25</v>
      </c>
      <c r="N1028" s="10" t="s">
        <v>26</v>
      </c>
      <c r="O1028" s="10" t="str">
        <f t="shared" si="47"/>
        <v>CG_D20_T1_O2.jpg</v>
      </c>
      <c r="P1028" s="10"/>
      <c r="Q1028" s="2" t="s">
        <v>764</v>
      </c>
      <c r="R1028" s="10"/>
      <c r="S1028" s="10"/>
      <c r="T1028" t="s">
        <v>813</v>
      </c>
      <c r="W1028" s="10" t="s">
        <v>801</v>
      </c>
      <c r="Y1028" t="s">
        <v>826</v>
      </c>
      <c r="Z1028" t="s">
        <v>826</v>
      </c>
      <c r="AA1028" t="s">
        <v>826</v>
      </c>
      <c r="AB1028" t="str">
        <f t="shared" si="46"/>
        <v/>
      </c>
    </row>
    <row r="1029" spans="1:28" x14ac:dyDescent="0.2">
      <c r="B1029" s="3" t="s">
        <v>52</v>
      </c>
      <c r="C1029" s="3">
        <v>20</v>
      </c>
      <c r="D1029" s="3" t="s">
        <v>22</v>
      </c>
      <c r="E1029" s="3" t="s">
        <v>55</v>
      </c>
      <c r="F1029" s="3">
        <v>6</v>
      </c>
      <c r="G1029" s="3">
        <v>6</v>
      </c>
      <c r="H1029" s="3"/>
      <c r="I1029" s="3">
        <v>2.6309999999999998</v>
      </c>
      <c r="J1029" s="3">
        <v>2.7410000000000001</v>
      </c>
      <c r="K1029">
        <f t="shared" si="48"/>
        <v>9.9345680096647637</v>
      </c>
      <c r="L1029" s="3" t="s">
        <v>32</v>
      </c>
      <c r="M1029" t="s">
        <v>25</v>
      </c>
      <c r="N1029" s="3" t="s">
        <v>26</v>
      </c>
      <c r="O1029" t="str">
        <f t="shared" si="47"/>
        <v>CG_D20_T1_O2.jpg</v>
      </c>
      <c r="Q1029" s="2" t="s">
        <v>764</v>
      </c>
      <c r="T1029" s="3" t="s">
        <v>807</v>
      </c>
      <c r="U1029" t="str">
        <f>IF(H1029&gt;0,IF(L1029="live",H1029*0.84,H1029),"")</f>
        <v/>
      </c>
      <c r="V1029" t="str">
        <f>IF(H1029&gt;0,IF(L1029="live",H1029*0.87,H1029),"")</f>
        <v/>
      </c>
      <c r="W1029" s="3" t="s">
        <v>801</v>
      </c>
      <c r="Y1029" t="s">
        <v>827</v>
      </c>
      <c r="Z1029" t="s">
        <v>827</v>
      </c>
      <c r="AA1029" t="s">
        <v>826</v>
      </c>
      <c r="AB1029" t="str">
        <f t="shared" si="46"/>
        <v>remove</v>
      </c>
    </row>
    <row r="1030" spans="1:28" x14ac:dyDescent="0.2">
      <c r="A1030" s="10"/>
      <c r="B1030" s="10" t="s">
        <v>52</v>
      </c>
      <c r="C1030" s="10">
        <v>20</v>
      </c>
      <c r="D1030" s="10" t="s">
        <v>22</v>
      </c>
      <c r="E1030" s="10" t="s">
        <v>55</v>
      </c>
      <c r="F1030" s="10">
        <v>6</v>
      </c>
      <c r="G1030" s="10">
        <v>6</v>
      </c>
      <c r="H1030" s="10"/>
      <c r="I1030" s="10">
        <v>2.6309999999999998</v>
      </c>
      <c r="J1030" s="10">
        <v>2.7410000000000001</v>
      </c>
      <c r="K1030">
        <f t="shared" si="48"/>
        <v>9.9345680096647637</v>
      </c>
      <c r="L1030" s="10" t="s">
        <v>32</v>
      </c>
      <c r="M1030" t="s">
        <v>25</v>
      </c>
      <c r="N1030" s="10" t="s">
        <v>26</v>
      </c>
      <c r="O1030" s="10" t="str">
        <f t="shared" si="47"/>
        <v>CG_D20_T1_O2.jpg</v>
      </c>
      <c r="P1030" s="10"/>
      <c r="Q1030" s="2" t="s">
        <v>764</v>
      </c>
      <c r="R1030" s="10"/>
      <c r="S1030" s="10"/>
      <c r="T1030" t="s">
        <v>813</v>
      </c>
      <c r="W1030" s="10" t="s">
        <v>801</v>
      </c>
      <c r="Y1030" t="s">
        <v>826</v>
      </c>
      <c r="Z1030" t="s">
        <v>826</v>
      </c>
      <c r="AA1030" t="s">
        <v>826</v>
      </c>
      <c r="AB1030" t="str">
        <f t="shared" si="46"/>
        <v/>
      </c>
    </row>
    <row r="1031" spans="1:28" x14ac:dyDescent="0.2">
      <c r="B1031" s="3" t="s">
        <v>52</v>
      </c>
      <c r="C1031" s="3">
        <v>20</v>
      </c>
      <c r="D1031" s="3" t="s">
        <v>22</v>
      </c>
      <c r="E1031" s="3" t="s">
        <v>55</v>
      </c>
      <c r="F1031" s="3">
        <v>7</v>
      </c>
      <c r="G1031" s="3">
        <v>7</v>
      </c>
      <c r="H1031" s="3"/>
      <c r="I1031" s="3">
        <v>2.2599999999999998</v>
      </c>
      <c r="J1031" s="3">
        <v>2.5219999999999998</v>
      </c>
      <c r="K1031">
        <f t="shared" si="48"/>
        <v>6.7446623969746637</v>
      </c>
      <c r="L1031" s="3" t="s">
        <v>32</v>
      </c>
      <c r="M1031" t="s">
        <v>25</v>
      </c>
      <c r="N1031" s="3" t="s">
        <v>26</v>
      </c>
      <c r="O1031" t="str">
        <f t="shared" si="47"/>
        <v>CG_D20_T1_O2.jpg</v>
      </c>
      <c r="Q1031" s="2" t="s">
        <v>764</v>
      </c>
      <c r="T1031" s="3" t="s">
        <v>807</v>
      </c>
      <c r="U1031" t="str">
        <f>IF(H1031&gt;0,IF(L1031="live",H1031*0.84,H1031),"")</f>
        <v/>
      </c>
      <c r="V1031" t="str">
        <f>IF(H1031&gt;0,IF(L1031="live",H1031*0.87,H1031),"")</f>
        <v/>
      </c>
      <c r="W1031" s="3" t="s">
        <v>801</v>
      </c>
      <c r="Y1031" t="s">
        <v>827</v>
      </c>
      <c r="Z1031" t="s">
        <v>827</v>
      </c>
      <c r="AA1031" t="s">
        <v>826</v>
      </c>
      <c r="AB1031" t="str">
        <f t="shared" si="46"/>
        <v>remove</v>
      </c>
    </row>
    <row r="1032" spans="1:28" x14ac:dyDescent="0.2">
      <c r="A1032" s="10"/>
      <c r="B1032" s="10" t="s">
        <v>52</v>
      </c>
      <c r="C1032" s="10">
        <v>20</v>
      </c>
      <c r="D1032" s="10" t="s">
        <v>22</v>
      </c>
      <c r="E1032" s="10" t="s">
        <v>55</v>
      </c>
      <c r="F1032" s="10">
        <v>7</v>
      </c>
      <c r="G1032" s="10">
        <v>7</v>
      </c>
      <c r="H1032" s="10"/>
      <c r="I1032" s="10">
        <v>2.2599999999999998</v>
      </c>
      <c r="J1032" s="10">
        <v>2.5219999999999998</v>
      </c>
      <c r="K1032">
        <f t="shared" si="48"/>
        <v>6.7446623969746637</v>
      </c>
      <c r="L1032" s="10" t="s">
        <v>32</v>
      </c>
      <c r="M1032" t="s">
        <v>25</v>
      </c>
      <c r="N1032" s="10" t="s">
        <v>26</v>
      </c>
      <c r="O1032" s="10" t="str">
        <f t="shared" si="47"/>
        <v>CG_D20_T1_O2.jpg</v>
      </c>
      <c r="P1032" s="10"/>
      <c r="Q1032" s="2" t="s">
        <v>764</v>
      </c>
      <c r="R1032" s="10"/>
      <c r="S1032" s="10"/>
      <c r="T1032" t="s">
        <v>813</v>
      </c>
      <c r="W1032" s="10" t="s">
        <v>801</v>
      </c>
      <c r="Y1032" t="s">
        <v>826</v>
      </c>
      <c r="Z1032" t="s">
        <v>826</v>
      </c>
      <c r="AA1032" t="s">
        <v>826</v>
      </c>
      <c r="AB1032" t="str">
        <f t="shared" ref="AB1032:AB1095" si="49">IF(AND(Y1032="check",T1032="yolk.vol"),"remove","")</f>
        <v/>
      </c>
    </row>
    <row r="1033" spans="1:28" x14ac:dyDescent="0.2">
      <c r="B1033" s="3" t="s">
        <v>52</v>
      </c>
      <c r="C1033" s="3">
        <v>20</v>
      </c>
      <c r="D1033" s="3" t="s">
        <v>22</v>
      </c>
      <c r="E1033" s="3" t="s">
        <v>55</v>
      </c>
      <c r="F1033" s="3">
        <v>8</v>
      </c>
      <c r="G1033" s="3">
        <v>8</v>
      </c>
      <c r="H1033" s="3"/>
      <c r="I1033" s="3">
        <v>2.173</v>
      </c>
      <c r="J1033" s="3">
        <v>2.7690000000000001</v>
      </c>
      <c r="K1033">
        <f t="shared" si="48"/>
        <v>6.8460594138612647</v>
      </c>
      <c r="L1033" s="3" t="s">
        <v>32</v>
      </c>
      <c r="M1033" t="s">
        <v>25</v>
      </c>
      <c r="N1033" s="3" t="s">
        <v>26</v>
      </c>
      <c r="O1033" t="str">
        <f t="shared" si="47"/>
        <v>CG_D20_T1_O2.jpg</v>
      </c>
      <c r="Q1033" s="2" t="s">
        <v>764</v>
      </c>
      <c r="T1033" s="3" t="s">
        <v>807</v>
      </c>
      <c r="U1033" t="str">
        <f>IF(H1033&gt;0,IF(L1033="live",H1033*0.84,H1033),"")</f>
        <v/>
      </c>
      <c r="V1033" t="str">
        <f>IF(H1033&gt;0,IF(L1033="live",H1033*0.87,H1033),"")</f>
        <v/>
      </c>
      <c r="W1033" s="3" t="s">
        <v>801</v>
      </c>
      <c r="Y1033" t="s">
        <v>827</v>
      </c>
      <c r="Z1033" t="s">
        <v>827</v>
      </c>
      <c r="AA1033" t="s">
        <v>826</v>
      </c>
      <c r="AB1033" t="str">
        <f t="shared" si="49"/>
        <v>remove</v>
      </c>
    </row>
    <row r="1034" spans="1:28" x14ac:dyDescent="0.2">
      <c r="A1034" s="10"/>
      <c r="B1034" s="10" t="s">
        <v>52</v>
      </c>
      <c r="C1034" s="10">
        <v>20</v>
      </c>
      <c r="D1034" s="10" t="s">
        <v>22</v>
      </c>
      <c r="E1034" s="10" t="s">
        <v>55</v>
      </c>
      <c r="F1034" s="10">
        <v>8</v>
      </c>
      <c r="G1034" s="10">
        <v>8</v>
      </c>
      <c r="H1034" s="10"/>
      <c r="I1034" s="10">
        <v>2.173</v>
      </c>
      <c r="J1034" s="10">
        <v>2.7690000000000001</v>
      </c>
      <c r="K1034">
        <f t="shared" si="48"/>
        <v>6.8460594138612647</v>
      </c>
      <c r="L1034" s="10" t="s">
        <v>32</v>
      </c>
      <c r="M1034" t="s">
        <v>25</v>
      </c>
      <c r="N1034" s="10" t="s">
        <v>26</v>
      </c>
      <c r="O1034" s="10" t="str">
        <f t="shared" si="47"/>
        <v>CG_D20_T1_O2.jpg</v>
      </c>
      <c r="P1034" s="10"/>
      <c r="Q1034" s="2" t="s">
        <v>764</v>
      </c>
      <c r="R1034" s="10"/>
      <c r="S1034" s="10"/>
      <c r="T1034" t="s">
        <v>813</v>
      </c>
      <c r="W1034" s="10" t="s">
        <v>801</v>
      </c>
      <c r="Y1034" t="s">
        <v>826</v>
      </c>
      <c r="Z1034" t="s">
        <v>826</v>
      </c>
      <c r="AA1034" t="s">
        <v>826</v>
      </c>
      <c r="AB1034" t="str">
        <f t="shared" si="49"/>
        <v/>
      </c>
    </row>
    <row r="1035" spans="1:28" x14ac:dyDescent="0.2">
      <c r="B1035" s="3" t="s">
        <v>52</v>
      </c>
      <c r="C1035" s="3">
        <v>20</v>
      </c>
      <c r="D1035" s="3" t="s">
        <v>22</v>
      </c>
      <c r="E1035" s="3" t="s">
        <v>55</v>
      </c>
      <c r="F1035" s="3">
        <v>9</v>
      </c>
      <c r="G1035" s="3">
        <v>9</v>
      </c>
      <c r="H1035" s="3"/>
      <c r="I1035" s="3">
        <v>2.0310000000000001</v>
      </c>
      <c r="J1035" s="3">
        <v>2.2770000000000001</v>
      </c>
      <c r="K1035">
        <f t="shared" si="48"/>
        <v>4.9179162985222051</v>
      </c>
      <c r="L1035" s="3" t="s">
        <v>32</v>
      </c>
      <c r="M1035" t="s">
        <v>25</v>
      </c>
      <c r="N1035" s="3" t="s">
        <v>26</v>
      </c>
      <c r="O1035" t="str">
        <f t="shared" si="47"/>
        <v>CG_D20_T1_O2.jpg</v>
      </c>
      <c r="Q1035" s="2" t="s">
        <v>764</v>
      </c>
      <c r="T1035" s="3" t="s">
        <v>807</v>
      </c>
      <c r="U1035" t="str">
        <f>IF(H1035&gt;0,IF(L1035="live",H1035*0.84,H1035),"")</f>
        <v/>
      </c>
      <c r="V1035" t="str">
        <f>IF(H1035&gt;0,IF(L1035="live",H1035*0.87,H1035),"")</f>
        <v/>
      </c>
      <c r="W1035" s="3" t="s">
        <v>801</v>
      </c>
      <c r="Y1035" t="s">
        <v>827</v>
      </c>
      <c r="Z1035" t="s">
        <v>827</v>
      </c>
      <c r="AA1035" t="s">
        <v>826</v>
      </c>
      <c r="AB1035" t="str">
        <f t="shared" si="49"/>
        <v>remove</v>
      </c>
    </row>
    <row r="1036" spans="1:28" x14ac:dyDescent="0.2">
      <c r="A1036" s="10"/>
      <c r="B1036" s="10" t="s">
        <v>52</v>
      </c>
      <c r="C1036" s="10">
        <v>20</v>
      </c>
      <c r="D1036" s="10" t="s">
        <v>22</v>
      </c>
      <c r="E1036" s="10" t="s">
        <v>55</v>
      </c>
      <c r="F1036" s="10">
        <v>9</v>
      </c>
      <c r="G1036" s="10">
        <v>9</v>
      </c>
      <c r="H1036" s="10"/>
      <c r="I1036" s="10">
        <v>2.0310000000000001</v>
      </c>
      <c r="J1036" s="10">
        <v>2.2770000000000001</v>
      </c>
      <c r="K1036">
        <f t="shared" si="48"/>
        <v>4.9179162985222051</v>
      </c>
      <c r="L1036" s="10" t="s">
        <v>32</v>
      </c>
      <c r="M1036" t="s">
        <v>25</v>
      </c>
      <c r="N1036" s="10" t="s">
        <v>26</v>
      </c>
      <c r="O1036" s="10" t="str">
        <f t="shared" si="47"/>
        <v>CG_D20_T1_O2.jpg</v>
      </c>
      <c r="P1036" s="10"/>
      <c r="Q1036" s="2" t="s">
        <v>764</v>
      </c>
      <c r="R1036" s="10"/>
      <c r="S1036" s="10"/>
      <c r="T1036" t="s">
        <v>813</v>
      </c>
      <c r="W1036" s="10" t="s">
        <v>801</v>
      </c>
      <c r="Y1036" t="s">
        <v>826</v>
      </c>
      <c r="Z1036" t="s">
        <v>826</v>
      </c>
      <c r="AA1036" t="s">
        <v>826</v>
      </c>
      <c r="AB1036" t="str">
        <f t="shared" si="49"/>
        <v/>
      </c>
    </row>
    <row r="1037" spans="1:28" x14ac:dyDescent="0.2">
      <c r="B1037" s="3" t="s">
        <v>52</v>
      </c>
      <c r="C1037" s="3">
        <v>20</v>
      </c>
      <c r="D1037" s="3" t="s">
        <v>22</v>
      </c>
      <c r="E1037" s="3" t="s">
        <v>55</v>
      </c>
      <c r="F1037" s="3">
        <v>10</v>
      </c>
      <c r="G1037" s="3">
        <v>10</v>
      </c>
      <c r="H1037" s="3"/>
      <c r="I1037" s="3">
        <v>2.19</v>
      </c>
      <c r="J1037" s="3">
        <v>2.3660000000000001</v>
      </c>
      <c r="K1037">
        <f t="shared" si="48"/>
        <v>5.9415701007389998</v>
      </c>
      <c r="L1037" s="3" t="s">
        <v>32</v>
      </c>
      <c r="M1037" t="s">
        <v>25</v>
      </c>
      <c r="N1037" s="3" t="s">
        <v>26</v>
      </c>
      <c r="O1037" t="str">
        <f t="shared" si="47"/>
        <v>CG_D20_T1_O2.jpg</v>
      </c>
      <c r="Q1037" s="2" t="s">
        <v>764</v>
      </c>
      <c r="T1037" s="3" t="s">
        <v>807</v>
      </c>
      <c r="U1037" t="str">
        <f>IF(H1037&gt;0,IF(L1037="live",H1037*0.84,H1037),"")</f>
        <v/>
      </c>
      <c r="V1037" t="str">
        <f>IF(H1037&gt;0,IF(L1037="live",H1037*0.87,H1037),"")</f>
        <v/>
      </c>
      <c r="W1037" s="3" t="s">
        <v>801</v>
      </c>
      <c r="Y1037" t="s">
        <v>827</v>
      </c>
      <c r="Z1037" t="s">
        <v>827</v>
      </c>
      <c r="AA1037" t="s">
        <v>826</v>
      </c>
      <c r="AB1037" t="str">
        <f t="shared" si="49"/>
        <v>remove</v>
      </c>
    </row>
    <row r="1038" spans="1:28" x14ac:dyDescent="0.2">
      <c r="A1038" s="10"/>
      <c r="B1038" s="10" t="s">
        <v>52</v>
      </c>
      <c r="C1038" s="10">
        <v>20</v>
      </c>
      <c r="D1038" s="10" t="s">
        <v>22</v>
      </c>
      <c r="E1038" s="10" t="s">
        <v>55</v>
      </c>
      <c r="F1038" s="10">
        <v>10</v>
      </c>
      <c r="G1038" s="10">
        <v>10</v>
      </c>
      <c r="H1038" s="10"/>
      <c r="I1038" s="10">
        <v>2.19</v>
      </c>
      <c r="J1038" s="10">
        <v>2.3660000000000001</v>
      </c>
      <c r="K1038">
        <f t="shared" si="48"/>
        <v>5.9415701007389998</v>
      </c>
      <c r="L1038" s="10" t="s">
        <v>32</v>
      </c>
      <c r="M1038" t="s">
        <v>25</v>
      </c>
      <c r="N1038" s="10" t="s">
        <v>26</v>
      </c>
      <c r="O1038" s="10" t="str">
        <f t="shared" ref="O1038:O1076" si="50">"CG_D"&amp;C1038&amp;"_"&amp;D1038&amp;"_"&amp;E1038&amp;".jpg"</f>
        <v>CG_D20_T1_O2.jpg</v>
      </c>
      <c r="P1038" s="10"/>
      <c r="Q1038" s="2" t="s">
        <v>764</v>
      </c>
      <c r="R1038" s="10"/>
      <c r="S1038" s="10"/>
      <c r="T1038" t="s">
        <v>813</v>
      </c>
      <c r="W1038" s="10" t="s">
        <v>801</v>
      </c>
      <c r="Y1038" t="s">
        <v>826</v>
      </c>
      <c r="Z1038" t="s">
        <v>826</v>
      </c>
      <c r="AA1038" t="s">
        <v>826</v>
      </c>
      <c r="AB1038" t="str">
        <f t="shared" si="49"/>
        <v/>
      </c>
    </row>
    <row r="1039" spans="1:28" x14ac:dyDescent="0.2">
      <c r="B1039" s="3" t="s">
        <v>52</v>
      </c>
      <c r="C1039" s="3">
        <v>20</v>
      </c>
      <c r="D1039" s="3" t="s">
        <v>22</v>
      </c>
      <c r="E1039" s="3" t="s">
        <v>55</v>
      </c>
      <c r="F1039" s="3">
        <v>11</v>
      </c>
      <c r="G1039" s="3">
        <v>11</v>
      </c>
      <c r="H1039" s="3"/>
      <c r="I1039" s="3">
        <v>2.367</v>
      </c>
      <c r="J1039" s="3">
        <v>2.8580000000000001</v>
      </c>
      <c r="K1039">
        <f t="shared" si="48"/>
        <v>8.3841105433479299</v>
      </c>
      <c r="L1039" s="3" t="s">
        <v>32</v>
      </c>
      <c r="M1039" t="s">
        <v>25</v>
      </c>
      <c r="N1039" s="3" t="s">
        <v>26</v>
      </c>
      <c r="O1039" t="str">
        <f t="shared" si="50"/>
        <v>CG_D20_T1_O2.jpg</v>
      </c>
      <c r="Q1039" s="2" t="s">
        <v>764</v>
      </c>
      <c r="T1039" s="3" t="s">
        <v>807</v>
      </c>
      <c r="U1039" t="str">
        <f>IF(H1039&gt;0,IF(L1039="live",H1039*0.84,H1039),"")</f>
        <v/>
      </c>
      <c r="V1039" t="str">
        <f>IF(H1039&gt;0,IF(L1039="live",H1039*0.87,H1039),"")</f>
        <v/>
      </c>
      <c r="W1039" s="3" t="s">
        <v>801</v>
      </c>
      <c r="Y1039" t="s">
        <v>827</v>
      </c>
      <c r="Z1039" t="s">
        <v>827</v>
      </c>
      <c r="AA1039" t="s">
        <v>826</v>
      </c>
      <c r="AB1039" t="str">
        <f t="shared" si="49"/>
        <v>remove</v>
      </c>
    </row>
    <row r="1040" spans="1:28" x14ac:dyDescent="0.2">
      <c r="A1040" s="10"/>
      <c r="B1040" s="10" t="s">
        <v>52</v>
      </c>
      <c r="C1040" s="10">
        <v>20</v>
      </c>
      <c r="D1040" s="10" t="s">
        <v>22</v>
      </c>
      <c r="E1040" s="10" t="s">
        <v>55</v>
      </c>
      <c r="F1040" s="10">
        <v>11</v>
      </c>
      <c r="G1040" s="10">
        <v>11</v>
      </c>
      <c r="H1040" s="10"/>
      <c r="I1040" s="10">
        <v>2.367</v>
      </c>
      <c r="J1040" s="10">
        <v>2.8580000000000001</v>
      </c>
      <c r="K1040">
        <f t="shared" si="48"/>
        <v>8.3841105433479299</v>
      </c>
      <c r="L1040" s="10" t="s">
        <v>32</v>
      </c>
      <c r="M1040" t="s">
        <v>25</v>
      </c>
      <c r="N1040" s="10" t="s">
        <v>26</v>
      </c>
      <c r="O1040" s="10" t="str">
        <f t="shared" si="50"/>
        <v>CG_D20_T1_O2.jpg</v>
      </c>
      <c r="P1040" s="10"/>
      <c r="Q1040" s="2" t="s">
        <v>764</v>
      </c>
      <c r="R1040" s="10"/>
      <c r="S1040" s="10"/>
      <c r="T1040" t="s">
        <v>813</v>
      </c>
      <c r="W1040" s="10" t="s">
        <v>801</v>
      </c>
      <c r="Y1040" t="s">
        <v>826</v>
      </c>
      <c r="Z1040" t="s">
        <v>826</v>
      </c>
      <c r="AA1040" t="s">
        <v>826</v>
      </c>
      <c r="AB1040" t="str">
        <f t="shared" si="49"/>
        <v/>
      </c>
    </row>
    <row r="1041" spans="1:28" x14ac:dyDescent="0.2">
      <c r="B1041" s="3" t="s">
        <v>52</v>
      </c>
      <c r="C1041" s="3">
        <v>20</v>
      </c>
      <c r="D1041" s="3" t="s">
        <v>22</v>
      </c>
      <c r="E1041" s="3" t="s">
        <v>57</v>
      </c>
      <c r="F1041" s="3">
        <v>1</v>
      </c>
      <c r="G1041" s="3">
        <v>1</v>
      </c>
      <c r="H1041" s="3"/>
      <c r="I1041" s="3">
        <v>2.1520000000000001</v>
      </c>
      <c r="J1041" s="3">
        <v>2.2919999999999998</v>
      </c>
      <c r="K1041">
        <f t="shared" si="48"/>
        <v>5.5577294658675198</v>
      </c>
      <c r="L1041" s="3" t="s">
        <v>32</v>
      </c>
      <c r="M1041" t="s">
        <v>25</v>
      </c>
      <c r="N1041" s="3" t="s">
        <v>26</v>
      </c>
      <c r="O1041" t="str">
        <f t="shared" si="50"/>
        <v>CG_D20_T1_O4.jpg</v>
      </c>
      <c r="Q1041" s="2" t="s">
        <v>764</v>
      </c>
      <c r="T1041" s="3" t="s">
        <v>807</v>
      </c>
      <c r="U1041" t="str">
        <f>IF(H1041&gt;0,IF(L1041="live",H1041*0.84,H1041),"")</f>
        <v/>
      </c>
      <c r="V1041" t="str">
        <f>IF(H1041&gt;0,IF(L1041="live",H1041*0.87,H1041),"")</f>
        <v/>
      </c>
      <c r="W1041" s="3" t="s">
        <v>801</v>
      </c>
      <c r="Y1041" t="s">
        <v>827</v>
      </c>
      <c r="Z1041" t="s">
        <v>827</v>
      </c>
      <c r="AA1041" t="s">
        <v>826</v>
      </c>
      <c r="AB1041" t="str">
        <f t="shared" si="49"/>
        <v>remove</v>
      </c>
    </row>
    <row r="1042" spans="1:28" x14ac:dyDescent="0.2">
      <c r="A1042" s="10"/>
      <c r="B1042" s="10" t="s">
        <v>52</v>
      </c>
      <c r="C1042" s="10">
        <v>20</v>
      </c>
      <c r="D1042" s="10" t="s">
        <v>22</v>
      </c>
      <c r="E1042" s="10" t="s">
        <v>57</v>
      </c>
      <c r="F1042" s="10">
        <v>1</v>
      </c>
      <c r="G1042" s="10">
        <v>1</v>
      </c>
      <c r="H1042" s="10"/>
      <c r="I1042" s="10">
        <v>2.1520000000000001</v>
      </c>
      <c r="J1042" s="10">
        <v>2.2919999999999998</v>
      </c>
      <c r="K1042">
        <f t="shared" si="48"/>
        <v>5.5577294658675198</v>
      </c>
      <c r="L1042" s="10" t="s">
        <v>32</v>
      </c>
      <c r="M1042" t="s">
        <v>25</v>
      </c>
      <c r="N1042" s="10" t="s">
        <v>26</v>
      </c>
      <c r="O1042" s="10" t="str">
        <f t="shared" si="50"/>
        <v>CG_D20_T1_O4.jpg</v>
      </c>
      <c r="P1042" s="10"/>
      <c r="Q1042" s="2" t="s">
        <v>764</v>
      </c>
      <c r="R1042" s="10"/>
      <c r="S1042" s="10"/>
      <c r="T1042" t="s">
        <v>813</v>
      </c>
      <c r="W1042" s="10" t="s">
        <v>801</v>
      </c>
      <c r="Y1042" t="s">
        <v>826</v>
      </c>
      <c r="Z1042" t="s">
        <v>826</v>
      </c>
      <c r="AA1042" t="s">
        <v>826</v>
      </c>
      <c r="AB1042" t="str">
        <f t="shared" si="49"/>
        <v/>
      </c>
    </row>
    <row r="1043" spans="1:28" x14ac:dyDescent="0.2">
      <c r="B1043" s="3" t="s">
        <v>52</v>
      </c>
      <c r="C1043" s="3">
        <v>20</v>
      </c>
      <c r="D1043" s="3" t="s">
        <v>22</v>
      </c>
      <c r="E1043" s="3" t="s">
        <v>57</v>
      </c>
      <c r="F1043" s="3">
        <v>2</v>
      </c>
      <c r="G1043" s="3">
        <v>2</v>
      </c>
      <c r="H1043" s="3"/>
      <c r="I1043" s="3">
        <v>2.3929999999999998</v>
      </c>
      <c r="J1043" s="3">
        <v>2.68</v>
      </c>
      <c r="K1043">
        <f t="shared" si="48"/>
        <v>8.0356025282131309</v>
      </c>
      <c r="L1043" s="3" t="s">
        <v>32</v>
      </c>
      <c r="M1043" t="s">
        <v>25</v>
      </c>
      <c r="N1043" s="3" t="s">
        <v>26</v>
      </c>
      <c r="O1043" t="str">
        <f t="shared" si="50"/>
        <v>CG_D20_T1_O4.jpg</v>
      </c>
      <c r="Q1043" s="2" t="s">
        <v>764</v>
      </c>
      <c r="T1043" s="3" t="s">
        <v>807</v>
      </c>
      <c r="U1043" t="str">
        <f>IF(H1043&gt;0,IF(L1043="live",H1043*0.84,H1043),"")</f>
        <v/>
      </c>
      <c r="V1043" t="str">
        <f>IF(H1043&gt;0,IF(L1043="live",H1043*0.87,H1043),"")</f>
        <v/>
      </c>
      <c r="W1043" s="3" t="s">
        <v>801</v>
      </c>
      <c r="Y1043" t="s">
        <v>827</v>
      </c>
      <c r="Z1043" t="s">
        <v>827</v>
      </c>
      <c r="AA1043" t="s">
        <v>826</v>
      </c>
      <c r="AB1043" t="str">
        <f t="shared" si="49"/>
        <v>remove</v>
      </c>
    </row>
    <row r="1044" spans="1:28" x14ac:dyDescent="0.2">
      <c r="A1044" s="10"/>
      <c r="B1044" s="10" t="s">
        <v>52</v>
      </c>
      <c r="C1044" s="10">
        <v>20</v>
      </c>
      <c r="D1044" s="10" t="s">
        <v>22</v>
      </c>
      <c r="E1044" s="10" t="s">
        <v>57</v>
      </c>
      <c r="F1044" s="10">
        <v>2</v>
      </c>
      <c r="G1044" s="10">
        <v>2</v>
      </c>
      <c r="H1044" s="10"/>
      <c r="I1044" s="10">
        <v>2.3929999999999998</v>
      </c>
      <c r="J1044" s="10">
        <v>2.68</v>
      </c>
      <c r="K1044">
        <f t="shared" si="48"/>
        <v>8.0356025282131309</v>
      </c>
      <c r="L1044" s="10" t="s">
        <v>32</v>
      </c>
      <c r="M1044" t="s">
        <v>25</v>
      </c>
      <c r="N1044" s="10" t="s">
        <v>26</v>
      </c>
      <c r="O1044" s="10" t="str">
        <f t="shared" si="50"/>
        <v>CG_D20_T1_O4.jpg</v>
      </c>
      <c r="P1044" s="10"/>
      <c r="Q1044" s="2" t="s">
        <v>764</v>
      </c>
      <c r="R1044" s="10"/>
      <c r="S1044" s="10"/>
      <c r="T1044" t="s">
        <v>813</v>
      </c>
      <c r="W1044" s="10" t="s">
        <v>801</v>
      </c>
      <c r="Y1044" t="s">
        <v>826</v>
      </c>
      <c r="Z1044" t="s">
        <v>826</v>
      </c>
      <c r="AA1044" t="s">
        <v>826</v>
      </c>
      <c r="AB1044" t="str">
        <f t="shared" si="49"/>
        <v/>
      </c>
    </row>
    <row r="1045" spans="1:28" x14ac:dyDescent="0.2">
      <c r="B1045" s="3" t="s">
        <v>52</v>
      </c>
      <c r="C1045" s="3">
        <v>20</v>
      </c>
      <c r="D1045" s="3" t="s">
        <v>22</v>
      </c>
      <c r="E1045" s="3" t="s">
        <v>57</v>
      </c>
      <c r="F1045" s="3">
        <v>3</v>
      </c>
      <c r="G1045" s="3">
        <v>3</v>
      </c>
      <c r="H1045" s="3"/>
      <c r="I1045" s="3">
        <v>2.2200000000000002</v>
      </c>
      <c r="J1045" s="3">
        <v>2.2669999999999999</v>
      </c>
      <c r="K1045">
        <f t="shared" si="48"/>
        <v>5.8499980929419992</v>
      </c>
      <c r="L1045" s="3" t="s">
        <v>32</v>
      </c>
      <c r="M1045" t="s">
        <v>25</v>
      </c>
      <c r="N1045" s="3" t="s">
        <v>26</v>
      </c>
      <c r="O1045" t="str">
        <f t="shared" si="50"/>
        <v>CG_D20_T1_O4.jpg</v>
      </c>
      <c r="Q1045" s="2" t="s">
        <v>764</v>
      </c>
      <c r="T1045" s="3" t="s">
        <v>807</v>
      </c>
      <c r="U1045" t="str">
        <f>IF(H1045&gt;0,IF(L1045="live",H1045*0.84,H1045),"")</f>
        <v/>
      </c>
      <c r="V1045" t="str">
        <f>IF(H1045&gt;0,IF(L1045="live",H1045*0.87,H1045),"")</f>
        <v/>
      </c>
      <c r="W1045" s="3" t="s">
        <v>801</v>
      </c>
      <c r="Y1045" t="s">
        <v>827</v>
      </c>
      <c r="Z1045" t="s">
        <v>827</v>
      </c>
      <c r="AA1045" t="s">
        <v>826</v>
      </c>
      <c r="AB1045" t="str">
        <f t="shared" si="49"/>
        <v>remove</v>
      </c>
    </row>
    <row r="1046" spans="1:28" x14ac:dyDescent="0.2">
      <c r="A1046" s="10"/>
      <c r="B1046" s="10" t="s">
        <v>52</v>
      </c>
      <c r="C1046" s="10">
        <v>20</v>
      </c>
      <c r="D1046" s="10" t="s">
        <v>22</v>
      </c>
      <c r="E1046" s="10" t="s">
        <v>57</v>
      </c>
      <c r="F1046" s="10">
        <v>3</v>
      </c>
      <c r="G1046" s="10">
        <v>3</v>
      </c>
      <c r="H1046" s="10"/>
      <c r="I1046" s="10">
        <v>2.2200000000000002</v>
      </c>
      <c r="J1046" s="10">
        <v>2.2669999999999999</v>
      </c>
      <c r="K1046">
        <f t="shared" si="48"/>
        <v>5.8499980929419992</v>
      </c>
      <c r="L1046" s="10" t="s">
        <v>32</v>
      </c>
      <c r="M1046" t="s">
        <v>25</v>
      </c>
      <c r="N1046" s="10" t="s">
        <v>26</v>
      </c>
      <c r="O1046" s="10" t="str">
        <f t="shared" si="50"/>
        <v>CG_D20_T1_O4.jpg</v>
      </c>
      <c r="P1046" s="10"/>
      <c r="Q1046" s="2" t="s">
        <v>764</v>
      </c>
      <c r="R1046" s="10"/>
      <c r="S1046" s="10"/>
      <c r="T1046" t="s">
        <v>813</v>
      </c>
      <c r="W1046" s="10" t="s">
        <v>801</v>
      </c>
      <c r="Y1046" t="s">
        <v>826</v>
      </c>
      <c r="Z1046" t="s">
        <v>826</v>
      </c>
      <c r="AA1046" t="s">
        <v>826</v>
      </c>
      <c r="AB1046" t="str">
        <f t="shared" si="49"/>
        <v/>
      </c>
    </row>
    <row r="1047" spans="1:28" x14ac:dyDescent="0.2">
      <c r="B1047" s="3" t="s">
        <v>52</v>
      </c>
      <c r="C1047" s="3">
        <v>20</v>
      </c>
      <c r="D1047" s="3" t="s">
        <v>22</v>
      </c>
      <c r="E1047" s="3" t="s">
        <v>57</v>
      </c>
      <c r="F1047" s="3">
        <v>4</v>
      </c>
      <c r="G1047" s="3">
        <v>4</v>
      </c>
      <c r="H1047" s="3"/>
      <c r="I1047" s="3">
        <v>2.379</v>
      </c>
      <c r="J1047" s="3">
        <v>2.895</v>
      </c>
      <c r="K1047">
        <f t="shared" si="48"/>
        <v>8.5789810321341751</v>
      </c>
      <c r="L1047" s="3" t="s">
        <v>32</v>
      </c>
      <c r="M1047" t="s">
        <v>25</v>
      </c>
      <c r="N1047" s="3" t="s">
        <v>26</v>
      </c>
      <c r="O1047" t="str">
        <f t="shared" si="50"/>
        <v>CG_D20_T1_O4.jpg</v>
      </c>
      <c r="Q1047" s="2" t="s">
        <v>764</v>
      </c>
      <c r="T1047" s="3" t="s">
        <v>807</v>
      </c>
      <c r="U1047" t="str">
        <f>IF(H1047&gt;0,IF(L1047="live",H1047*0.84,H1047),"")</f>
        <v/>
      </c>
      <c r="V1047" t="str">
        <f>IF(H1047&gt;0,IF(L1047="live",H1047*0.87,H1047),"")</f>
        <v/>
      </c>
      <c r="W1047" s="3" t="s">
        <v>801</v>
      </c>
      <c r="Y1047" t="s">
        <v>827</v>
      </c>
      <c r="Z1047" t="s">
        <v>827</v>
      </c>
      <c r="AA1047" t="s">
        <v>826</v>
      </c>
      <c r="AB1047" t="str">
        <f t="shared" si="49"/>
        <v>remove</v>
      </c>
    </row>
    <row r="1048" spans="1:28" x14ac:dyDescent="0.2">
      <c r="A1048" s="10"/>
      <c r="B1048" s="10" t="s">
        <v>52</v>
      </c>
      <c r="C1048" s="10">
        <v>20</v>
      </c>
      <c r="D1048" s="10" t="s">
        <v>22</v>
      </c>
      <c r="E1048" s="10" t="s">
        <v>57</v>
      </c>
      <c r="F1048" s="10">
        <v>4</v>
      </c>
      <c r="G1048" s="10">
        <v>4</v>
      </c>
      <c r="H1048" s="10"/>
      <c r="I1048" s="10">
        <v>2.379</v>
      </c>
      <c r="J1048" s="10">
        <v>2.895</v>
      </c>
      <c r="K1048">
        <f t="shared" si="48"/>
        <v>8.5789810321341751</v>
      </c>
      <c r="L1048" s="10" t="s">
        <v>32</v>
      </c>
      <c r="M1048" t="s">
        <v>25</v>
      </c>
      <c r="N1048" s="10" t="s">
        <v>26</v>
      </c>
      <c r="O1048" s="10" t="str">
        <f t="shared" si="50"/>
        <v>CG_D20_T1_O4.jpg</v>
      </c>
      <c r="P1048" s="10"/>
      <c r="Q1048" s="2" t="s">
        <v>764</v>
      </c>
      <c r="R1048" s="10"/>
      <c r="S1048" s="10"/>
      <c r="T1048" t="s">
        <v>813</v>
      </c>
      <c r="W1048" s="10" t="s">
        <v>801</v>
      </c>
      <c r="Y1048" t="s">
        <v>826</v>
      </c>
      <c r="Z1048" t="s">
        <v>826</v>
      </c>
      <c r="AA1048" t="s">
        <v>826</v>
      </c>
      <c r="AB1048" t="str">
        <f t="shared" si="49"/>
        <v/>
      </c>
    </row>
    <row r="1049" spans="1:28" x14ac:dyDescent="0.2">
      <c r="B1049" s="3" t="s">
        <v>52</v>
      </c>
      <c r="C1049" s="3">
        <v>20</v>
      </c>
      <c r="D1049" s="3" t="s">
        <v>22</v>
      </c>
      <c r="E1049" s="3" t="s">
        <v>57</v>
      </c>
      <c r="F1049" s="3">
        <v>5</v>
      </c>
      <c r="G1049" s="3">
        <v>5</v>
      </c>
      <c r="H1049" s="3"/>
      <c r="I1049" s="3">
        <v>2.4820000000000002</v>
      </c>
      <c r="J1049" s="3">
        <v>2.5910000000000002</v>
      </c>
      <c r="K1049">
        <f t="shared" si="48"/>
        <v>8.3573621674899279</v>
      </c>
      <c r="L1049" s="3" t="s">
        <v>32</v>
      </c>
      <c r="M1049" t="s">
        <v>25</v>
      </c>
      <c r="N1049" s="3" t="s">
        <v>26</v>
      </c>
      <c r="O1049" t="str">
        <f t="shared" si="50"/>
        <v>CG_D20_T1_O4.jpg</v>
      </c>
      <c r="Q1049" s="2" t="s">
        <v>764</v>
      </c>
      <c r="T1049" s="3" t="s">
        <v>807</v>
      </c>
      <c r="U1049" t="str">
        <f>IF(H1049&gt;0,IF(L1049="live",H1049*0.84,H1049),"")</f>
        <v/>
      </c>
      <c r="V1049" t="str">
        <f>IF(H1049&gt;0,IF(L1049="live",H1049*0.87,H1049),"")</f>
        <v/>
      </c>
      <c r="W1049" s="3" t="s">
        <v>801</v>
      </c>
      <c r="Y1049" t="s">
        <v>827</v>
      </c>
      <c r="Z1049" t="s">
        <v>827</v>
      </c>
      <c r="AA1049" t="s">
        <v>826</v>
      </c>
      <c r="AB1049" t="str">
        <f t="shared" si="49"/>
        <v>remove</v>
      </c>
    </row>
    <row r="1050" spans="1:28" x14ac:dyDescent="0.2">
      <c r="A1050" s="10"/>
      <c r="B1050" s="10" t="s">
        <v>52</v>
      </c>
      <c r="C1050" s="10">
        <v>20</v>
      </c>
      <c r="D1050" s="10" t="s">
        <v>22</v>
      </c>
      <c r="E1050" s="10" t="s">
        <v>57</v>
      </c>
      <c r="F1050" s="10">
        <v>5</v>
      </c>
      <c r="G1050" s="10">
        <v>5</v>
      </c>
      <c r="H1050" s="10"/>
      <c r="I1050" s="10">
        <v>2.4820000000000002</v>
      </c>
      <c r="J1050" s="10">
        <v>2.5910000000000002</v>
      </c>
      <c r="K1050">
        <f t="shared" si="48"/>
        <v>8.3573621674899279</v>
      </c>
      <c r="L1050" s="10" t="s">
        <v>32</v>
      </c>
      <c r="M1050" t="s">
        <v>25</v>
      </c>
      <c r="N1050" s="10" t="s">
        <v>26</v>
      </c>
      <c r="O1050" s="10" t="str">
        <f t="shared" si="50"/>
        <v>CG_D20_T1_O4.jpg</v>
      </c>
      <c r="P1050" s="10"/>
      <c r="Q1050" s="2" t="s">
        <v>764</v>
      </c>
      <c r="R1050" s="10"/>
      <c r="S1050" s="10"/>
      <c r="T1050" t="s">
        <v>813</v>
      </c>
      <c r="W1050" s="10" t="s">
        <v>801</v>
      </c>
      <c r="Y1050" t="s">
        <v>826</v>
      </c>
      <c r="Z1050" t="s">
        <v>826</v>
      </c>
      <c r="AA1050" t="s">
        <v>826</v>
      </c>
      <c r="AB1050" t="str">
        <f t="shared" si="49"/>
        <v/>
      </c>
    </row>
    <row r="1051" spans="1:28" x14ac:dyDescent="0.2">
      <c r="B1051" s="3" t="s">
        <v>52</v>
      </c>
      <c r="C1051" s="3">
        <v>20</v>
      </c>
      <c r="D1051" s="3" t="s">
        <v>22</v>
      </c>
      <c r="E1051" s="3" t="s">
        <v>57</v>
      </c>
      <c r="F1051" s="3">
        <v>6</v>
      </c>
      <c r="G1051" s="3">
        <v>6</v>
      </c>
      <c r="H1051" s="3"/>
      <c r="I1051" s="3">
        <v>2.2629999999999999</v>
      </c>
      <c r="J1051" s="3">
        <v>2.2000000000000002</v>
      </c>
      <c r="K1051">
        <f t="shared" si="48"/>
        <v>5.8991582168603323</v>
      </c>
      <c r="L1051" s="3" t="s">
        <v>32</v>
      </c>
      <c r="M1051" t="s">
        <v>25</v>
      </c>
      <c r="N1051" s="3" t="s">
        <v>26</v>
      </c>
      <c r="O1051" t="str">
        <f t="shared" si="50"/>
        <v>CG_D20_T1_O4.jpg</v>
      </c>
      <c r="Q1051" s="2" t="s">
        <v>764</v>
      </c>
      <c r="T1051" s="3" t="s">
        <v>807</v>
      </c>
      <c r="U1051" t="str">
        <f>IF(H1051&gt;0,IF(L1051="live",H1051*0.84,H1051),"")</f>
        <v/>
      </c>
      <c r="V1051" t="str">
        <f>IF(H1051&gt;0,IF(L1051="live",H1051*0.87,H1051),"")</f>
        <v/>
      </c>
      <c r="W1051" s="3" t="s">
        <v>801</v>
      </c>
      <c r="Y1051" t="s">
        <v>827</v>
      </c>
      <c r="Z1051" t="s">
        <v>827</v>
      </c>
      <c r="AA1051" t="s">
        <v>826</v>
      </c>
      <c r="AB1051" t="str">
        <f t="shared" si="49"/>
        <v>remove</v>
      </c>
    </row>
    <row r="1052" spans="1:28" x14ac:dyDescent="0.2">
      <c r="A1052" s="10"/>
      <c r="B1052" s="10" t="s">
        <v>52</v>
      </c>
      <c r="C1052" s="10">
        <v>20</v>
      </c>
      <c r="D1052" s="10" t="s">
        <v>22</v>
      </c>
      <c r="E1052" s="10" t="s">
        <v>57</v>
      </c>
      <c r="F1052" s="10">
        <v>6</v>
      </c>
      <c r="G1052" s="10">
        <v>6</v>
      </c>
      <c r="H1052" s="10"/>
      <c r="I1052" s="10">
        <v>2.2629999999999999</v>
      </c>
      <c r="J1052" s="10">
        <v>2.2000000000000002</v>
      </c>
      <c r="K1052">
        <f t="shared" si="48"/>
        <v>5.8991582168603323</v>
      </c>
      <c r="L1052" s="10" t="s">
        <v>32</v>
      </c>
      <c r="M1052" t="s">
        <v>25</v>
      </c>
      <c r="N1052" s="10" t="s">
        <v>26</v>
      </c>
      <c r="O1052" s="10" t="str">
        <f t="shared" si="50"/>
        <v>CG_D20_T1_O4.jpg</v>
      </c>
      <c r="P1052" s="10"/>
      <c r="Q1052" s="2" t="s">
        <v>764</v>
      </c>
      <c r="R1052" s="10"/>
      <c r="S1052" s="10"/>
      <c r="T1052" t="s">
        <v>813</v>
      </c>
      <c r="W1052" s="10" t="s">
        <v>801</v>
      </c>
      <c r="Y1052" t="s">
        <v>826</v>
      </c>
      <c r="Z1052" t="s">
        <v>826</v>
      </c>
      <c r="AA1052" t="s">
        <v>826</v>
      </c>
      <c r="AB1052" t="str">
        <f t="shared" si="49"/>
        <v/>
      </c>
    </row>
    <row r="1053" spans="1:28" x14ac:dyDescent="0.2">
      <c r="B1053" s="3" t="s">
        <v>52</v>
      </c>
      <c r="C1053" s="3">
        <v>20</v>
      </c>
      <c r="D1053" s="3" t="s">
        <v>22</v>
      </c>
      <c r="E1053" s="3" t="s">
        <v>57</v>
      </c>
      <c r="F1053" s="3">
        <v>7</v>
      </c>
      <c r="G1053" s="3">
        <v>7</v>
      </c>
      <c r="H1053" s="3"/>
      <c r="I1053" s="3">
        <v>2.843</v>
      </c>
      <c r="J1053" s="3">
        <v>3.5249999999999999</v>
      </c>
      <c r="K1053">
        <f t="shared" si="48"/>
        <v>14.918016947247121</v>
      </c>
      <c r="L1053" s="3" t="s">
        <v>32</v>
      </c>
      <c r="M1053" t="s">
        <v>25</v>
      </c>
      <c r="N1053" s="3" t="s">
        <v>26</v>
      </c>
      <c r="O1053" t="str">
        <f t="shared" si="50"/>
        <v>CG_D20_T1_O4.jpg</v>
      </c>
      <c r="Q1053" s="2" t="s">
        <v>764</v>
      </c>
      <c r="T1053" s="3" t="s">
        <v>807</v>
      </c>
      <c r="U1053" t="str">
        <f>IF(H1053&gt;0,IF(L1053="live",H1053*0.84,H1053),"")</f>
        <v/>
      </c>
      <c r="V1053" t="str">
        <f>IF(H1053&gt;0,IF(L1053="live",H1053*0.87,H1053),"")</f>
        <v/>
      </c>
      <c r="W1053" s="3" t="s">
        <v>802</v>
      </c>
      <c r="Y1053" t="s">
        <v>827</v>
      </c>
      <c r="Z1053" t="s">
        <v>827</v>
      </c>
      <c r="AA1053" t="s">
        <v>826</v>
      </c>
      <c r="AB1053" t="str">
        <f t="shared" si="49"/>
        <v>remove</v>
      </c>
    </row>
    <row r="1054" spans="1:28" x14ac:dyDescent="0.2">
      <c r="A1054" s="10"/>
      <c r="B1054" s="10" t="s">
        <v>52</v>
      </c>
      <c r="C1054" s="10">
        <v>20</v>
      </c>
      <c r="D1054" s="10" t="s">
        <v>22</v>
      </c>
      <c r="E1054" s="10" t="s">
        <v>57</v>
      </c>
      <c r="F1054" s="10">
        <v>7</v>
      </c>
      <c r="G1054" s="10">
        <v>7</v>
      </c>
      <c r="H1054" s="10"/>
      <c r="I1054" s="10">
        <v>2.843</v>
      </c>
      <c r="J1054" s="10">
        <v>3.5249999999999999</v>
      </c>
      <c r="K1054">
        <f t="shared" si="48"/>
        <v>14.918016947247121</v>
      </c>
      <c r="L1054" s="10" t="s">
        <v>32</v>
      </c>
      <c r="M1054" t="s">
        <v>25</v>
      </c>
      <c r="N1054" s="10" t="s">
        <v>26</v>
      </c>
      <c r="O1054" s="10" t="str">
        <f t="shared" si="50"/>
        <v>CG_D20_T1_O4.jpg</v>
      </c>
      <c r="P1054" s="10"/>
      <c r="Q1054" s="2" t="s">
        <v>764</v>
      </c>
      <c r="R1054" s="10"/>
      <c r="S1054" s="10"/>
      <c r="T1054" t="s">
        <v>813</v>
      </c>
      <c r="W1054" s="10" t="s">
        <v>802</v>
      </c>
      <c r="Y1054" t="s">
        <v>826</v>
      </c>
      <c r="Z1054" t="s">
        <v>826</v>
      </c>
      <c r="AA1054" t="s">
        <v>826</v>
      </c>
      <c r="AB1054" t="str">
        <f t="shared" si="49"/>
        <v/>
      </c>
    </row>
    <row r="1055" spans="1:28" x14ac:dyDescent="0.2">
      <c r="B1055" s="3" t="s">
        <v>52</v>
      </c>
      <c r="C1055" s="3">
        <v>20</v>
      </c>
      <c r="D1055" s="3" t="s">
        <v>22</v>
      </c>
      <c r="E1055" s="3" t="s">
        <v>57</v>
      </c>
      <c r="F1055" s="3">
        <v>8</v>
      </c>
      <c r="G1055" s="3">
        <v>8</v>
      </c>
      <c r="H1055" s="3"/>
      <c r="I1055" s="3">
        <v>2.121</v>
      </c>
      <c r="J1055" s="3">
        <v>2.4510000000000001</v>
      </c>
      <c r="K1055">
        <f t="shared" si="48"/>
        <v>5.7732837590991144</v>
      </c>
      <c r="L1055" s="3" t="s">
        <v>32</v>
      </c>
      <c r="M1055" t="s">
        <v>25</v>
      </c>
      <c r="N1055" s="3" t="s">
        <v>26</v>
      </c>
      <c r="O1055" t="str">
        <f t="shared" si="50"/>
        <v>CG_D20_T1_O4.jpg</v>
      </c>
      <c r="Q1055" s="2" t="s">
        <v>764</v>
      </c>
      <c r="T1055" s="3" t="s">
        <v>807</v>
      </c>
      <c r="U1055" t="str">
        <f>IF(H1055&gt;0,IF(L1055="live",H1055*0.84,H1055),"")</f>
        <v/>
      </c>
      <c r="V1055" t="str">
        <f>IF(H1055&gt;0,IF(L1055="live",H1055*0.87,H1055),"")</f>
        <v/>
      </c>
      <c r="W1055" s="3" t="s">
        <v>801</v>
      </c>
      <c r="Y1055" t="s">
        <v>827</v>
      </c>
      <c r="Z1055" t="s">
        <v>827</v>
      </c>
      <c r="AA1055" t="s">
        <v>826</v>
      </c>
      <c r="AB1055" t="str">
        <f t="shared" si="49"/>
        <v>remove</v>
      </c>
    </row>
    <row r="1056" spans="1:28" x14ac:dyDescent="0.2">
      <c r="A1056" s="10"/>
      <c r="B1056" s="10" t="s">
        <v>52</v>
      </c>
      <c r="C1056" s="10">
        <v>20</v>
      </c>
      <c r="D1056" s="10" t="s">
        <v>22</v>
      </c>
      <c r="E1056" s="10" t="s">
        <v>57</v>
      </c>
      <c r="F1056" s="10">
        <v>8</v>
      </c>
      <c r="G1056" s="10">
        <v>8</v>
      </c>
      <c r="H1056" s="10"/>
      <c r="I1056" s="10">
        <v>2.121</v>
      </c>
      <c r="J1056" s="10">
        <v>2.4510000000000001</v>
      </c>
      <c r="K1056">
        <f t="shared" si="48"/>
        <v>5.7732837590991144</v>
      </c>
      <c r="L1056" s="10" t="s">
        <v>32</v>
      </c>
      <c r="M1056" t="s">
        <v>25</v>
      </c>
      <c r="N1056" s="10" t="s">
        <v>26</v>
      </c>
      <c r="O1056" s="10" t="str">
        <f t="shared" si="50"/>
        <v>CG_D20_T1_O4.jpg</v>
      </c>
      <c r="P1056" s="10"/>
      <c r="Q1056" s="2" t="s">
        <v>764</v>
      </c>
      <c r="R1056" s="10"/>
      <c r="S1056" s="10"/>
      <c r="T1056" t="s">
        <v>813</v>
      </c>
      <c r="W1056" s="10" t="s">
        <v>801</v>
      </c>
      <c r="Y1056" t="s">
        <v>826</v>
      </c>
      <c r="Z1056" t="s">
        <v>826</v>
      </c>
      <c r="AA1056" t="s">
        <v>826</v>
      </c>
      <c r="AB1056" t="str">
        <f t="shared" si="49"/>
        <v/>
      </c>
    </row>
    <row r="1057" spans="1:28" x14ac:dyDescent="0.2">
      <c r="B1057" s="3" t="s">
        <v>52</v>
      </c>
      <c r="C1057" s="3">
        <v>20</v>
      </c>
      <c r="D1057" s="3" t="s">
        <v>22</v>
      </c>
      <c r="E1057" s="3" t="s">
        <v>57</v>
      </c>
      <c r="F1057" s="3">
        <v>9</v>
      </c>
      <c r="G1057" s="3">
        <v>9</v>
      </c>
      <c r="H1057" s="3"/>
      <c r="I1057" s="3">
        <v>2.657</v>
      </c>
      <c r="J1057" s="3">
        <v>3.0779999999999998</v>
      </c>
      <c r="K1057">
        <f t="shared" si="48"/>
        <v>11.377582146079828</v>
      </c>
      <c r="L1057" s="3" t="s">
        <v>32</v>
      </c>
      <c r="M1057" t="s">
        <v>25</v>
      </c>
      <c r="N1057" s="3" t="s">
        <v>26</v>
      </c>
      <c r="O1057" t="str">
        <f t="shared" si="50"/>
        <v>CG_D20_T1_O4.jpg</v>
      </c>
      <c r="Q1057" s="2" t="s">
        <v>764</v>
      </c>
      <c r="T1057" s="3" t="s">
        <v>807</v>
      </c>
      <c r="U1057" t="str">
        <f>IF(H1057&gt;0,IF(L1057="live",H1057*0.84,H1057),"")</f>
        <v/>
      </c>
      <c r="V1057" t="str">
        <f>IF(H1057&gt;0,IF(L1057="live",H1057*0.87,H1057),"")</f>
        <v/>
      </c>
      <c r="W1057" s="3" t="s">
        <v>801</v>
      </c>
      <c r="Y1057" t="s">
        <v>827</v>
      </c>
      <c r="Z1057" t="s">
        <v>827</v>
      </c>
      <c r="AA1057" t="s">
        <v>826</v>
      </c>
      <c r="AB1057" t="str">
        <f t="shared" si="49"/>
        <v>remove</v>
      </c>
    </row>
    <row r="1058" spans="1:28" x14ac:dyDescent="0.2">
      <c r="A1058" s="10"/>
      <c r="B1058" s="10" t="s">
        <v>52</v>
      </c>
      <c r="C1058" s="10">
        <v>20</v>
      </c>
      <c r="D1058" s="10" t="s">
        <v>22</v>
      </c>
      <c r="E1058" s="10" t="s">
        <v>57</v>
      </c>
      <c r="F1058" s="10">
        <v>9</v>
      </c>
      <c r="G1058" s="10">
        <v>9</v>
      </c>
      <c r="H1058" s="10"/>
      <c r="I1058" s="10">
        <v>2.657</v>
      </c>
      <c r="J1058" s="10">
        <v>3.0779999999999998</v>
      </c>
      <c r="K1058">
        <f t="shared" si="48"/>
        <v>11.377582146079828</v>
      </c>
      <c r="L1058" s="10" t="s">
        <v>32</v>
      </c>
      <c r="M1058" t="s">
        <v>25</v>
      </c>
      <c r="N1058" s="10" t="s">
        <v>26</v>
      </c>
      <c r="O1058" s="10" t="str">
        <f t="shared" si="50"/>
        <v>CG_D20_T1_O4.jpg</v>
      </c>
      <c r="P1058" s="10"/>
      <c r="Q1058" s="2" t="s">
        <v>764</v>
      </c>
      <c r="R1058" s="10"/>
      <c r="S1058" s="10"/>
      <c r="T1058" t="s">
        <v>813</v>
      </c>
      <c r="W1058" s="10" t="s">
        <v>801</v>
      </c>
      <c r="Y1058" t="s">
        <v>826</v>
      </c>
      <c r="Z1058" t="s">
        <v>826</v>
      </c>
      <c r="AA1058" t="s">
        <v>826</v>
      </c>
      <c r="AB1058" t="str">
        <f t="shared" si="49"/>
        <v/>
      </c>
    </row>
    <row r="1059" spans="1:28" x14ac:dyDescent="0.2">
      <c r="B1059" s="3" t="s">
        <v>52</v>
      </c>
      <c r="C1059" s="3">
        <v>20</v>
      </c>
      <c r="D1059" s="3" t="s">
        <v>22</v>
      </c>
      <c r="E1059" s="3" t="s">
        <v>57</v>
      </c>
      <c r="F1059" s="3">
        <v>10</v>
      </c>
      <c r="G1059" s="3">
        <v>10</v>
      </c>
      <c r="H1059" s="3"/>
      <c r="I1059" s="3">
        <v>2.133</v>
      </c>
      <c r="J1059" s="3">
        <v>2.4420000000000002</v>
      </c>
      <c r="K1059">
        <f t="shared" si="48"/>
        <v>5.81735578846257</v>
      </c>
      <c r="L1059" s="3" t="s">
        <v>32</v>
      </c>
      <c r="M1059" t="s">
        <v>25</v>
      </c>
      <c r="N1059" s="3" t="s">
        <v>26</v>
      </c>
      <c r="O1059" t="str">
        <f t="shared" si="50"/>
        <v>CG_D20_T1_O4.jpg</v>
      </c>
      <c r="Q1059" s="2" t="s">
        <v>764</v>
      </c>
      <c r="T1059" s="3" t="s">
        <v>807</v>
      </c>
      <c r="U1059" t="str">
        <f>IF(H1059&gt;0,IF(L1059="live",H1059*0.84,H1059),"")</f>
        <v/>
      </c>
      <c r="V1059" t="str">
        <f>IF(H1059&gt;0,IF(L1059="live",H1059*0.87,H1059),"")</f>
        <v/>
      </c>
      <c r="W1059" s="3" t="s">
        <v>801</v>
      </c>
      <c r="Y1059" t="s">
        <v>827</v>
      </c>
      <c r="Z1059" t="s">
        <v>827</v>
      </c>
      <c r="AA1059" t="s">
        <v>826</v>
      </c>
      <c r="AB1059" t="str">
        <f t="shared" si="49"/>
        <v>remove</v>
      </c>
    </row>
    <row r="1060" spans="1:28" x14ac:dyDescent="0.2">
      <c r="A1060" s="10"/>
      <c r="B1060" s="10" t="s">
        <v>52</v>
      </c>
      <c r="C1060" s="10">
        <v>20</v>
      </c>
      <c r="D1060" s="10" t="s">
        <v>22</v>
      </c>
      <c r="E1060" s="10" t="s">
        <v>57</v>
      </c>
      <c r="F1060" s="10">
        <v>10</v>
      </c>
      <c r="G1060" s="10">
        <v>10</v>
      </c>
      <c r="H1060" s="10"/>
      <c r="I1060" s="10">
        <v>2.133</v>
      </c>
      <c r="J1060" s="10">
        <v>2.4420000000000002</v>
      </c>
      <c r="K1060">
        <f t="shared" si="48"/>
        <v>5.81735578846257</v>
      </c>
      <c r="L1060" s="10" t="s">
        <v>32</v>
      </c>
      <c r="M1060" t="s">
        <v>25</v>
      </c>
      <c r="N1060" s="10" t="s">
        <v>26</v>
      </c>
      <c r="O1060" s="10" t="str">
        <f t="shared" si="50"/>
        <v>CG_D20_T1_O4.jpg</v>
      </c>
      <c r="P1060" s="10"/>
      <c r="Q1060" s="2" t="s">
        <v>764</v>
      </c>
      <c r="R1060" s="10"/>
      <c r="S1060" s="10"/>
      <c r="T1060" t="s">
        <v>813</v>
      </c>
      <c r="W1060" s="10" t="s">
        <v>801</v>
      </c>
      <c r="Y1060" t="s">
        <v>826</v>
      </c>
      <c r="Z1060" t="s">
        <v>826</v>
      </c>
      <c r="AA1060" t="s">
        <v>826</v>
      </c>
      <c r="AB1060" t="str">
        <f t="shared" si="49"/>
        <v/>
      </c>
    </row>
    <row r="1061" spans="1:28" x14ac:dyDescent="0.2">
      <c r="B1061" s="3" t="s">
        <v>52</v>
      </c>
      <c r="C1061" s="3">
        <v>20</v>
      </c>
      <c r="D1061" s="3" t="s">
        <v>22</v>
      </c>
      <c r="E1061" s="3" t="s">
        <v>166</v>
      </c>
      <c r="F1061" s="3">
        <v>1</v>
      </c>
      <c r="G1061" s="3">
        <v>1</v>
      </c>
      <c r="H1061" s="3"/>
      <c r="I1061" s="3">
        <v>2.347</v>
      </c>
      <c r="J1061" s="3">
        <v>2.6989999999999998</v>
      </c>
      <c r="K1061">
        <f t="shared" si="48"/>
        <v>7.7844389898677795</v>
      </c>
      <c r="L1061" s="3" t="s">
        <v>32</v>
      </c>
      <c r="M1061" t="s">
        <v>25</v>
      </c>
      <c r="N1061" s="3" t="s">
        <v>26</v>
      </c>
      <c r="O1061" t="str">
        <f t="shared" si="50"/>
        <v>CG_D20_T1_O5.jpg</v>
      </c>
      <c r="Q1061" s="2" t="s">
        <v>764</v>
      </c>
      <c r="T1061" s="3" t="s">
        <v>807</v>
      </c>
      <c r="U1061" t="str">
        <f>IF(H1061&gt;0,IF(L1061="live",H1061*0.84,H1061),"")</f>
        <v/>
      </c>
      <c r="V1061" t="str">
        <f>IF(H1061&gt;0,IF(L1061="live",H1061*0.87,H1061),"")</f>
        <v/>
      </c>
      <c r="W1061" s="3" t="s">
        <v>805</v>
      </c>
      <c r="Y1061" t="s">
        <v>827</v>
      </c>
      <c r="Z1061" t="s">
        <v>827</v>
      </c>
      <c r="AA1061" t="s">
        <v>826</v>
      </c>
      <c r="AB1061" t="str">
        <f t="shared" si="49"/>
        <v>remove</v>
      </c>
    </row>
    <row r="1062" spans="1:28" x14ac:dyDescent="0.2">
      <c r="A1062" s="10"/>
      <c r="B1062" s="10" t="s">
        <v>52</v>
      </c>
      <c r="C1062" s="10">
        <v>20</v>
      </c>
      <c r="D1062" s="10" t="s">
        <v>22</v>
      </c>
      <c r="E1062" s="10" t="s">
        <v>166</v>
      </c>
      <c r="F1062" s="10">
        <v>1</v>
      </c>
      <c r="G1062" s="10">
        <v>1</v>
      </c>
      <c r="H1062" s="10"/>
      <c r="I1062" s="10">
        <v>2.347</v>
      </c>
      <c r="J1062" s="10">
        <v>2.6989999999999998</v>
      </c>
      <c r="K1062">
        <f t="shared" si="48"/>
        <v>7.7844389898677795</v>
      </c>
      <c r="L1062" s="10" t="s">
        <v>32</v>
      </c>
      <c r="M1062" t="s">
        <v>25</v>
      </c>
      <c r="N1062" s="10" t="s">
        <v>26</v>
      </c>
      <c r="O1062" s="10" t="str">
        <f t="shared" si="50"/>
        <v>CG_D20_T1_O5.jpg</v>
      </c>
      <c r="P1062" s="10"/>
      <c r="Q1062" s="2" t="s">
        <v>764</v>
      </c>
      <c r="R1062" s="10"/>
      <c r="S1062" s="10"/>
      <c r="T1062" t="s">
        <v>813</v>
      </c>
      <c r="W1062" s="10" t="s">
        <v>805</v>
      </c>
      <c r="Y1062" t="s">
        <v>826</v>
      </c>
      <c r="Z1062" t="s">
        <v>826</v>
      </c>
      <c r="AA1062" t="s">
        <v>826</v>
      </c>
      <c r="AB1062" t="str">
        <f t="shared" si="49"/>
        <v/>
      </c>
    </row>
    <row r="1063" spans="1:28" x14ac:dyDescent="0.2">
      <c r="B1063" s="3" t="s">
        <v>52</v>
      </c>
      <c r="C1063" s="3">
        <v>20</v>
      </c>
      <c r="D1063" s="3" t="s">
        <v>22</v>
      </c>
      <c r="E1063" s="3" t="s">
        <v>166</v>
      </c>
      <c r="F1063" s="3">
        <v>2</v>
      </c>
      <c r="G1063" s="3">
        <v>2</v>
      </c>
      <c r="H1063" s="3"/>
      <c r="I1063" s="3">
        <v>2.1280000000000001</v>
      </c>
      <c r="J1063" s="3">
        <v>2.1429999999999998</v>
      </c>
      <c r="K1063">
        <f t="shared" si="48"/>
        <v>5.0811693972450129</v>
      </c>
      <c r="L1063" s="3" t="s">
        <v>32</v>
      </c>
      <c r="M1063" t="s">
        <v>25</v>
      </c>
      <c r="N1063" s="3" t="s">
        <v>26</v>
      </c>
      <c r="O1063" t="str">
        <f t="shared" si="50"/>
        <v>CG_D20_T1_O5.jpg</v>
      </c>
      <c r="Q1063" s="2" t="s">
        <v>764</v>
      </c>
      <c r="T1063" s="3" t="s">
        <v>807</v>
      </c>
      <c r="U1063" t="str">
        <f>IF(H1063&gt;0,IF(L1063="live",H1063*0.84,H1063),"")</f>
        <v/>
      </c>
      <c r="V1063" t="str">
        <f>IF(H1063&gt;0,IF(L1063="live",H1063*0.87,H1063),"")</f>
        <v/>
      </c>
      <c r="W1063" s="3" t="s">
        <v>805</v>
      </c>
      <c r="Y1063" t="s">
        <v>827</v>
      </c>
      <c r="Z1063" t="s">
        <v>827</v>
      </c>
      <c r="AA1063" t="s">
        <v>826</v>
      </c>
      <c r="AB1063" t="str">
        <f t="shared" si="49"/>
        <v>remove</v>
      </c>
    </row>
    <row r="1064" spans="1:28" x14ac:dyDescent="0.2">
      <c r="A1064" s="10"/>
      <c r="B1064" s="10" t="s">
        <v>52</v>
      </c>
      <c r="C1064" s="10">
        <v>20</v>
      </c>
      <c r="D1064" s="10" t="s">
        <v>22</v>
      </c>
      <c r="E1064" s="10" t="s">
        <v>166</v>
      </c>
      <c r="F1064" s="10">
        <v>2</v>
      </c>
      <c r="G1064" s="10">
        <v>2</v>
      </c>
      <c r="H1064" s="10"/>
      <c r="I1064" s="10">
        <v>2.1280000000000001</v>
      </c>
      <c r="J1064" s="10">
        <v>2.1429999999999998</v>
      </c>
      <c r="K1064">
        <f t="shared" si="48"/>
        <v>5.0811693972450129</v>
      </c>
      <c r="L1064" s="10" t="s">
        <v>32</v>
      </c>
      <c r="M1064" t="s">
        <v>25</v>
      </c>
      <c r="N1064" s="10" t="s">
        <v>26</v>
      </c>
      <c r="O1064" s="10" t="str">
        <f t="shared" si="50"/>
        <v>CG_D20_T1_O5.jpg</v>
      </c>
      <c r="P1064" s="10"/>
      <c r="Q1064" s="2" t="s">
        <v>764</v>
      </c>
      <c r="R1064" s="10"/>
      <c r="S1064" s="10"/>
      <c r="T1064" t="s">
        <v>813</v>
      </c>
      <c r="W1064" s="10" t="s">
        <v>805</v>
      </c>
      <c r="Y1064" t="s">
        <v>826</v>
      </c>
      <c r="Z1064" t="s">
        <v>826</v>
      </c>
      <c r="AA1064" t="s">
        <v>826</v>
      </c>
      <c r="AB1064" t="str">
        <f t="shared" si="49"/>
        <v/>
      </c>
    </row>
    <row r="1065" spans="1:28" x14ac:dyDescent="0.2">
      <c r="B1065" s="3" t="s">
        <v>52</v>
      </c>
      <c r="C1065" s="3">
        <v>20</v>
      </c>
      <c r="D1065" s="3" t="s">
        <v>22</v>
      </c>
      <c r="E1065" s="3" t="s">
        <v>166</v>
      </c>
      <c r="F1065" s="3">
        <v>3</v>
      </c>
      <c r="G1065" s="3">
        <v>3</v>
      </c>
      <c r="H1065" s="3"/>
      <c r="I1065" s="3">
        <v>2.06</v>
      </c>
      <c r="J1065" s="3">
        <v>2.3889999999999998</v>
      </c>
      <c r="K1065">
        <f t="shared" si="48"/>
        <v>5.3082191688393321</v>
      </c>
      <c r="L1065" s="3" t="s">
        <v>32</v>
      </c>
      <c r="M1065" t="s">
        <v>25</v>
      </c>
      <c r="N1065" s="3" t="s">
        <v>26</v>
      </c>
      <c r="O1065" t="str">
        <f t="shared" si="50"/>
        <v>CG_D20_T1_O5.jpg</v>
      </c>
      <c r="Q1065" s="2" t="s">
        <v>764</v>
      </c>
      <c r="T1065" s="3" t="s">
        <v>807</v>
      </c>
      <c r="U1065" t="str">
        <f>IF(H1065&gt;0,IF(L1065="live",H1065*0.84,H1065),"")</f>
        <v/>
      </c>
      <c r="V1065" t="str">
        <f>IF(H1065&gt;0,IF(L1065="live",H1065*0.87,H1065),"")</f>
        <v/>
      </c>
      <c r="W1065" s="3" t="s">
        <v>805</v>
      </c>
      <c r="Y1065" t="s">
        <v>827</v>
      </c>
      <c r="Z1065" t="s">
        <v>827</v>
      </c>
      <c r="AA1065" t="s">
        <v>826</v>
      </c>
      <c r="AB1065" t="str">
        <f t="shared" si="49"/>
        <v>remove</v>
      </c>
    </row>
    <row r="1066" spans="1:28" x14ac:dyDescent="0.2">
      <c r="A1066" s="10"/>
      <c r="B1066" s="10" t="s">
        <v>52</v>
      </c>
      <c r="C1066" s="10">
        <v>20</v>
      </c>
      <c r="D1066" s="10" t="s">
        <v>22</v>
      </c>
      <c r="E1066" s="10" t="s">
        <v>166</v>
      </c>
      <c r="F1066" s="10">
        <v>3</v>
      </c>
      <c r="G1066" s="10">
        <v>3</v>
      </c>
      <c r="H1066" s="10"/>
      <c r="I1066" s="10">
        <v>2.06</v>
      </c>
      <c r="J1066" s="10">
        <v>2.3889999999999998</v>
      </c>
      <c r="K1066">
        <f t="shared" si="48"/>
        <v>5.3082191688393321</v>
      </c>
      <c r="L1066" s="10" t="s">
        <v>32</v>
      </c>
      <c r="M1066" t="s">
        <v>25</v>
      </c>
      <c r="N1066" s="10" t="s">
        <v>26</v>
      </c>
      <c r="O1066" s="10" t="str">
        <f t="shared" si="50"/>
        <v>CG_D20_T1_O5.jpg</v>
      </c>
      <c r="P1066" s="10"/>
      <c r="Q1066" s="2" t="s">
        <v>764</v>
      </c>
      <c r="R1066" s="10"/>
      <c r="S1066" s="10"/>
      <c r="T1066" t="s">
        <v>813</v>
      </c>
      <c r="W1066" s="10" t="s">
        <v>805</v>
      </c>
      <c r="Y1066" t="s">
        <v>826</v>
      </c>
      <c r="Z1066" t="s">
        <v>826</v>
      </c>
      <c r="AA1066" t="s">
        <v>826</v>
      </c>
      <c r="AB1066" t="str">
        <f t="shared" si="49"/>
        <v/>
      </c>
    </row>
    <row r="1067" spans="1:28" x14ac:dyDescent="0.2">
      <c r="B1067" s="3" t="s">
        <v>52</v>
      </c>
      <c r="C1067" s="3">
        <v>20</v>
      </c>
      <c r="D1067" s="3" t="s">
        <v>22</v>
      </c>
      <c r="E1067" s="3" t="s">
        <v>59</v>
      </c>
      <c r="F1067" s="3">
        <v>1</v>
      </c>
      <c r="G1067" s="3">
        <v>1</v>
      </c>
      <c r="H1067" s="3"/>
      <c r="I1067" s="3">
        <v>1.996</v>
      </c>
      <c r="J1067" s="3">
        <v>2.194</v>
      </c>
      <c r="K1067">
        <f t="shared" si="48"/>
        <v>4.5767369578358927</v>
      </c>
      <c r="L1067" s="3" t="s">
        <v>32</v>
      </c>
      <c r="M1067" t="s">
        <v>25</v>
      </c>
      <c r="N1067" s="3" t="s">
        <v>26</v>
      </c>
      <c r="O1067" t="str">
        <f t="shared" si="50"/>
        <v>CG_D20_T1_O6.jpg</v>
      </c>
      <c r="Q1067" s="2" t="s">
        <v>764</v>
      </c>
      <c r="T1067" s="3" t="s">
        <v>807</v>
      </c>
      <c r="U1067" t="str">
        <f>IF(H1067&gt;0,IF(L1067="live",H1067*0.84,H1067),"")</f>
        <v/>
      </c>
      <c r="V1067" t="str">
        <f>IF(H1067&gt;0,IF(L1067="live",H1067*0.87,H1067),"")</f>
        <v/>
      </c>
      <c r="W1067" s="3" t="s">
        <v>804</v>
      </c>
      <c r="Y1067" t="s">
        <v>827</v>
      </c>
      <c r="Z1067" t="s">
        <v>827</v>
      </c>
      <c r="AA1067" t="s">
        <v>826</v>
      </c>
      <c r="AB1067" t="str">
        <f t="shared" si="49"/>
        <v>remove</v>
      </c>
    </row>
    <row r="1068" spans="1:28" x14ac:dyDescent="0.2">
      <c r="A1068" s="10"/>
      <c r="B1068" s="10" t="s">
        <v>52</v>
      </c>
      <c r="C1068" s="10">
        <v>20</v>
      </c>
      <c r="D1068" s="10" t="s">
        <v>22</v>
      </c>
      <c r="E1068" s="10" t="s">
        <v>59</v>
      </c>
      <c r="F1068" s="10">
        <v>1</v>
      </c>
      <c r="G1068" s="10">
        <v>1</v>
      </c>
      <c r="H1068" s="10"/>
      <c r="I1068" s="10">
        <v>1.996</v>
      </c>
      <c r="J1068" s="10">
        <v>2.194</v>
      </c>
      <c r="K1068">
        <f t="shared" si="48"/>
        <v>4.5767369578358927</v>
      </c>
      <c r="L1068" s="10" t="s">
        <v>32</v>
      </c>
      <c r="M1068" t="s">
        <v>25</v>
      </c>
      <c r="N1068" s="10" t="s">
        <v>26</v>
      </c>
      <c r="O1068" s="10" t="str">
        <f t="shared" si="50"/>
        <v>CG_D20_T1_O6.jpg</v>
      </c>
      <c r="P1068" s="10"/>
      <c r="Q1068" s="2" t="s">
        <v>764</v>
      </c>
      <c r="R1068" s="10"/>
      <c r="S1068" s="10"/>
      <c r="T1068" t="s">
        <v>813</v>
      </c>
      <c r="W1068" s="10" t="s">
        <v>804</v>
      </c>
      <c r="Y1068" t="s">
        <v>826</v>
      </c>
      <c r="Z1068" t="s">
        <v>826</v>
      </c>
      <c r="AA1068" t="s">
        <v>826</v>
      </c>
      <c r="AB1068" t="str">
        <f t="shared" si="49"/>
        <v/>
      </c>
    </row>
    <row r="1069" spans="1:28" x14ac:dyDescent="0.2">
      <c r="B1069" s="3" t="s">
        <v>52</v>
      </c>
      <c r="C1069" s="3">
        <v>20</v>
      </c>
      <c r="D1069" s="3" t="s">
        <v>22</v>
      </c>
      <c r="E1069" s="3" t="s">
        <v>59</v>
      </c>
      <c r="F1069" s="3">
        <v>2</v>
      </c>
      <c r="G1069" s="3">
        <v>2</v>
      </c>
      <c r="H1069" s="3"/>
      <c r="I1069" s="3">
        <v>2.234</v>
      </c>
      <c r="J1069" s="3">
        <v>2.29</v>
      </c>
      <c r="K1069">
        <f t="shared" si="48"/>
        <v>5.984116989211933</v>
      </c>
      <c r="L1069" s="3" t="s">
        <v>32</v>
      </c>
      <c r="M1069" t="s">
        <v>25</v>
      </c>
      <c r="N1069" s="3" t="s">
        <v>26</v>
      </c>
      <c r="O1069" t="str">
        <f t="shared" si="50"/>
        <v>CG_D20_T1_O6.jpg</v>
      </c>
      <c r="Q1069" s="2" t="s">
        <v>764</v>
      </c>
      <c r="T1069" s="3" t="s">
        <v>807</v>
      </c>
      <c r="U1069" t="str">
        <f>IF(H1069&gt;0,IF(L1069="live",H1069*0.84,H1069),"")</f>
        <v/>
      </c>
      <c r="V1069" t="str">
        <f>IF(H1069&gt;0,IF(L1069="live",H1069*0.87,H1069),"")</f>
        <v/>
      </c>
      <c r="W1069" s="3" t="s">
        <v>804</v>
      </c>
      <c r="Y1069" t="s">
        <v>827</v>
      </c>
      <c r="Z1069" t="s">
        <v>827</v>
      </c>
      <c r="AA1069" t="s">
        <v>826</v>
      </c>
      <c r="AB1069" t="str">
        <f t="shared" si="49"/>
        <v>remove</v>
      </c>
    </row>
    <row r="1070" spans="1:28" x14ac:dyDescent="0.2">
      <c r="A1070" s="10"/>
      <c r="B1070" s="10" t="s">
        <v>52</v>
      </c>
      <c r="C1070" s="10">
        <v>20</v>
      </c>
      <c r="D1070" s="10" t="s">
        <v>22</v>
      </c>
      <c r="E1070" s="10" t="s">
        <v>59</v>
      </c>
      <c r="F1070" s="10">
        <v>2</v>
      </c>
      <c r="G1070" s="10">
        <v>2</v>
      </c>
      <c r="H1070" s="10"/>
      <c r="I1070" s="10">
        <v>2.234</v>
      </c>
      <c r="J1070" s="10">
        <v>2.29</v>
      </c>
      <c r="K1070">
        <f t="shared" si="48"/>
        <v>5.984116989211933</v>
      </c>
      <c r="L1070" s="10" t="s">
        <v>32</v>
      </c>
      <c r="M1070" t="s">
        <v>25</v>
      </c>
      <c r="N1070" s="10" t="s">
        <v>26</v>
      </c>
      <c r="O1070" s="10" t="str">
        <f t="shared" si="50"/>
        <v>CG_D20_T1_O6.jpg</v>
      </c>
      <c r="P1070" s="10"/>
      <c r="Q1070" s="2" t="s">
        <v>764</v>
      </c>
      <c r="R1070" s="10"/>
      <c r="S1070" s="10"/>
      <c r="T1070" t="s">
        <v>813</v>
      </c>
      <c r="W1070" s="10" t="s">
        <v>804</v>
      </c>
      <c r="Y1070" t="s">
        <v>826</v>
      </c>
      <c r="Z1070" t="s">
        <v>826</v>
      </c>
      <c r="AA1070" t="s">
        <v>826</v>
      </c>
      <c r="AB1070" t="str">
        <f t="shared" si="49"/>
        <v/>
      </c>
    </row>
    <row r="1071" spans="1:28" x14ac:dyDescent="0.2">
      <c r="B1071" s="3" t="s">
        <v>52</v>
      </c>
      <c r="C1071" s="3">
        <v>20</v>
      </c>
      <c r="D1071" s="3" t="s">
        <v>22</v>
      </c>
      <c r="E1071" s="3" t="s">
        <v>59</v>
      </c>
      <c r="F1071" s="3">
        <v>3</v>
      </c>
      <c r="G1071" s="3">
        <v>3</v>
      </c>
      <c r="H1071" s="3"/>
      <c r="I1071" s="3">
        <v>1.8640000000000001</v>
      </c>
      <c r="J1071" s="3">
        <v>2.4039999999999999</v>
      </c>
      <c r="K1071">
        <f t="shared" si="48"/>
        <v>4.3734537167150931</v>
      </c>
      <c r="L1071" s="3" t="s">
        <v>32</v>
      </c>
      <c r="M1071" t="s">
        <v>25</v>
      </c>
      <c r="N1071" s="3" t="s">
        <v>26</v>
      </c>
      <c r="O1071" t="str">
        <f t="shared" si="50"/>
        <v>CG_D20_T1_O6.jpg</v>
      </c>
      <c r="Q1071" s="2" t="s">
        <v>764</v>
      </c>
      <c r="T1071" s="3" t="s">
        <v>807</v>
      </c>
      <c r="U1071" t="str">
        <f>IF(H1071&gt;0,IF(L1071="live",H1071*0.84,H1071),"")</f>
        <v/>
      </c>
      <c r="V1071" t="str">
        <f>IF(H1071&gt;0,IF(L1071="live",H1071*0.87,H1071),"")</f>
        <v/>
      </c>
      <c r="W1071" s="3" t="s">
        <v>804</v>
      </c>
      <c r="Y1071" t="s">
        <v>827</v>
      </c>
      <c r="Z1071" t="s">
        <v>827</v>
      </c>
      <c r="AA1071" t="s">
        <v>826</v>
      </c>
      <c r="AB1071" t="str">
        <f t="shared" si="49"/>
        <v>remove</v>
      </c>
    </row>
    <row r="1072" spans="1:28" x14ac:dyDescent="0.2">
      <c r="A1072" s="10"/>
      <c r="B1072" s="10" t="s">
        <v>52</v>
      </c>
      <c r="C1072" s="10">
        <v>20</v>
      </c>
      <c r="D1072" s="10" t="s">
        <v>22</v>
      </c>
      <c r="E1072" s="10" t="s">
        <v>59</v>
      </c>
      <c r="F1072" s="10">
        <v>3</v>
      </c>
      <c r="G1072" s="10">
        <v>3</v>
      </c>
      <c r="H1072" s="10"/>
      <c r="I1072" s="10">
        <v>1.8640000000000001</v>
      </c>
      <c r="J1072" s="10">
        <v>2.4039999999999999</v>
      </c>
      <c r="K1072">
        <f t="shared" si="48"/>
        <v>4.3734537167150931</v>
      </c>
      <c r="L1072" s="10" t="s">
        <v>32</v>
      </c>
      <c r="M1072" t="s">
        <v>25</v>
      </c>
      <c r="N1072" s="10" t="s">
        <v>26</v>
      </c>
      <c r="O1072" s="10" t="str">
        <f t="shared" si="50"/>
        <v>CG_D20_T1_O6.jpg</v>
      </c>
      <c r="P1072" s="10"/>
      <c r="Q1072" s="2" t="s">
        <v>764</v>
      </c>
      <c r="R1072" s="10"/>
      <c r="S1072" s="10"/>
      <c r="T1072" t="s">
        <v>813</v>
      </c>
      <c r="W1072" s="10" t="s">
        <v>804</v>
      </c>
      <c r="Y1072" t="s">
        <v>826</v>
      </c>
      <c r="Z1072" t="s">
        <v>826</v>
      </c>
      <c r="AA1072" t="s">
        <v>826</v>
      </c>
      <c r="AB1072" t="str">
        <f t="shared" si="49"/>
        <v/>
      </c>
    </row>
    <row r="1073" spans="1:28" x14ac:dyDescent="0.2">
      <c r="B1073" s="3" t="s">
        <v>52</v>
      </c>
      <c r="C1073" s="3">
        <v>20</v>
      </c>
      <c r="D1073" s="3" t="s">
        <v>22</v>
      </c>
      <c r="E1073" s="3" t="s">
        <v>59</v>
      </c>
      <c r="F1073" s="3">
        <v>4</v>
      </c>
      <c r="G1073" s="3">
        <v>4</v>
      </c>
      <c r="H1073" s="3"/>
      <c r="I1073" s="3">
        <v>1.917</v>
      </c>
      <c r="J1073" s="3">
        <v>2.6440000000000001</v>
      </c>
      <c r="K1073">
        <f t="shared" si="48"/>
        <v>5.0874942577667399</v>
      </c>
      <c r="L1073" s="3" t="s">
        <v>32</v>
      </c>
      <c r="M1073" t="s">
        <v>25</v>
      </c>
      <c r="N1073" s="3" t="s">
        <v>26</v>
      </c>
      <c r="O1073" t="str">
        <f t="shared" si="50"/>
        <v>CG_D20_T1_O6.jpg</v>
      </c>
      <c r="Q1073" s="2" t="s">
        <v>764</v>
      </c>
      <c r="T1073" s="3" t="s">
        <v>807</v>
      </c>
      <c r="U1073" t="str">
        <f>IF(H1073&gt;0,IF(L1073="live",H1073*0.84,H1073),"")</f>
        <v/>
      </c>
      <c r="V1073" t="str">
        <f>IF(H1073&gt;0,IF(L1073="live",H1073*0.87,H1073),"")</f>
        <v/>
      </c>
      <c r="W1073" s="3" t="s">
        <v>804</v>
      </c>
      <c r="Y1073" t="s">
        <v>827</v>
      </c>
      <c r="Z1073" t="s">
        <v>827</v>
      </c>
      <c r="AA1073" t="s">
        <v>826</v>
      </c>
      <c r="AB1073" t="str">
        <f t="shared" si="49"/>
        <v>remove</v>
      </c>
    </row>
    <row r="1074" spans="1:28" x14ac:dyDescent="0.2">
      <c r="A1074" s="10"/>
      <c r="B1074" s="10" t="s">
        <v>52</v>
      </c>
      <c r="C1074" s="10">
        <v>20</v>
      </c>
      <c r="D1074" s="10" t="s">
        <v>22</v>
      </c>
      <c r="E1074" s="10" t="s">
        <v>59</v>
      </c>
      <c r="F1074" s="10">
        <v>4</v>
      </c>
      <c r="G1074" s="10">
        <v>4</v>
      </c>
      <c r="H1074" s="10"/>
      <c r="I1074" s="10">
        <v>1.917</v>
      </c>
      <c r="J1074" s="10">
        <v>2.6440000000000001</v>
      </c>
      <c r="K1074">
        <f t="shared" si="48"/>
        <v>5.0874942577667399</v>
      </c>
      <c r="L1074" s="10" t="s">
        <v>32</v>
      </c>
      <c r="M1074" t="s">
        <v>25</v>
      </c>
      <c r="N1074" s="10" t="s">
        <v>26</v>
      </c>
      <c r="O1074" s="10" t="str">
        <f t="shared" si="50"/>
        <v>CG_D20_T1_O6.jpg</v>
      </c>
      <c r="P1074" s="10"/>
      <c r="Q1074" s="2" t="s">
        <v>764</v>
      </c>
      <c r="R1074" s="10"/>
      <c r="S1074" s="10"/>
      <c r="T1074" t="s">
        <v>813</v>
      </c>
      <c r="W1074" s="10" t="s">
        <v>804</v>
      </c>
      <c r="Y1074" t="s">
        <v>826</v>
      </c>
      <c r="Z1074" t="s">
        <v>826</v>
      </c>
      <c r="AA1074" t="s">
        <v>826</v>
      </c>
      <c r="AB1074" t="str">
        <f t="shared" si="49"/>
        <v/>
      </c>
    </row>
    <row r="1075" spans="1:28" x14ac:dyDescent="0.2">
      <c r="B1075" s="3" t="s">
        <v>52</v>
      </c>
      <c r="C1075" s="3">
        <v>20</v>
      </c>
      <c r="D1075" s="3" t="s">
        <v>22</v>
      </c>
      <c r="E1075" s="3" t="s">
        <v>59</v>
      </c>
      <c r="F1075" s="3">
        <v>5</v>
      </c>
      <c r="G1075" s="3">
        <v>5</v>
      </c>
      <c r="H1075" s="3"/>
      <c r="I1075" s="3">
        <v>2.08</v>
      </c>
      <c r="J1075" s="3">
        <v>2.157</v>
      </c>
      <c r="K1075">
        <f t="shared" si="48"/>
        <v>4.8862431038719993</v>
      </c>
      <c r="L1075" s="3" t="s">
        <v>32</v>
      </c>
      <c r="M1075" t="s">
        <v>25</v>
      </c>
      <c r="N1075" s="3" t="s">
        <v>26</v>
      </c>
      <c r="O1075" t="str">
        <f t="shared" si="50"/>
        <v>CG_D20_T1_O6.jpg</v>
      </c>
      <c r="Q1075" s="2" t="s">
        <v>764</v>
      </c>
      <c r="T1075" s="3" t="s">
        <v>807</v>
      </c>
      <c r="U1075" t="str">
        <f>IF(H1075&gt;0,IF(L1075="live",H1075*0.84,H1075),"")</f>
        <v/>
      </c>
      <c r="V1075" t="str">
        <f>IF(H1075&gt;0,IF(L1075="live",H1075*0.87,H1075),"")</f>
        <v/>
      </c>
      <c r="W1075" s="3" t="s">
        <v>804</v>
      </c>
      <c r="Y1075" t="s">
        <v>827</v>
      </c>
      <c r="Z1075" t="s">
        <v>827</v>
      </c>
      <c r="AA1075" t="s">
        <v>826</v>
      </c>
      <c r="AB1075" t="str">
        <f t="shared" si="49"/>
        <v>remove</v>
      </c>
    </row>
    <row r="1076" spans="1:28" x14ac:dyDescent="0.2">
      <c r="A1076" s="10"/>
      <c r="B1076" s="10" t="s">
        <v>52</v>
      </c>
      <c r="C1076" s="10">
        <v>20</v>
      </c>
      <c r="D1076" s="10" t="s">
        <v>22</v>
      </c>
      <c r="E1076" s="10" t="s">
        <v>59</v>
      </c>
      <c r="F1076" s="10">
        <v>5</v>
      </c>
      <c r="G1076" s="10">
        <v>5</v>
      </c>
      <c r="H1076" s="10"/>
      <c r="I1076" s="10">
        <v>2.08</v>
      </c>
      <c r="J1076" s="10">
        <v>2.157</v>
      </c>
      <c r="K1076">
        <f t="shared" si="48"/>
        <v>4.8862431038719993</v>
      </c>
      <c r="L1076" s="10" t="s">
        <v>32</v>
      </c>
      <c r="M1076" t="s">
        <v>25</v>
      </c>
      <c r="N1076" s="10" t="s">
        <v>26</v>
      </c>
      <c r="O1076" s="10" t="str">
        <f t="shared" si="50"/>
        <v>CG_D20_T1_O6.jpg</v>
      </c>
      <c r="P1076" s="10"/>
      <c r="Q1076" s="2" t="s">
        <v>764</v>
      </c>
      <c r="R1076" s="10"/>
      <c r="S1076" s="10"/>
      <c r="T1076" t="s">
        <v>813</v>
      </c>
      <c r="W1076" s="10" t="s">
        <v>804</v>
      </c>
      <c r="Y1076" t="s">
        <v>826</v>
      </c>
      <c r="Z1076" t="s">
        <v>826</v>
      </c>
      <c r="AA1076" t="s">
        <v>826</v>
      </c>
      <c r="AB1076" t="str">
        <f t="shared" si="49"/>
        <v/>
      </c>
    </row>
    <row r="1077" spans="1:28" x14ac:dyDescent="0.2">
      <c r="A1077" s="1">
        <v>42924</v>
      </c>
      <c r="B1077" t="s">
        <v>21</v>
      </c>
      <c r="C1077">
        <v>25</v>
      </c>
      <c r="D1077" t="s">
        <v>22</v>
      </c>
      <c r="E1077" t="s">
        <v>43</v>
      </c>
      <c r="F1077">
        <v>1</v>
      </c>
      <c r="G1077">
        <v>1</v>
      </c>
      <c r="H1077">
        <v>11.728</v>
      </c>
      <c r="I1077">
        <v>1.694</v>
      </c>
      <c r="J1077">
        <v>2.6419999999999999</v>
      </c>
      <c r="K1077">
        <f t="shared" ref="K1077:K1081" si="51">IF(I1077&gt;0,(J1077*(I1077^2))*(3.14159/6),"")</f>
        <v>3.9697017681993461</v>
      </c>
      <c r="L1077" t="s">
        <v>32</v>
      </c>
      <c r="M1077" t="s">
        <v>25</v>
      </c>
      <c r="N1077" t="s">
        <v>26</v>
      </c>
      <c r="O1077" t="s">
        <v>604</v>
      </c>
      <c r="Q1077" t="s">
        <v>830</v>
      </c>
      <c r="T1077" t="s">
        <v>29</v>
      </c>
      <c r="U1077">
        <f t="shared" ref="U1077:U1140" si="52">IF(H1077&gt;0,IF(L1077="live",H1077*0.84,H1077),"")</f>
        <v>11.728</v>
      </c>
      <c r="V1077">
        <f t="shared" ref="V1077:V1140" si="53">IF(H1077&gt;0,IF(L1077="live",H1077*0.87,H1077),"")</f>
        <v>11.728</v>
      </c>
      <c r="W1077" t="s">
        <v>593</v>
      </c>
      <c r="Y1077" t="s">
        <v>827</v>
      </c>
      <c r="Z1077" t="s">
        <v>827</v>
      </c>
      <c r="AA1077" t="s">
        <v>826</v>
      </c>
      <c r="AB1077" t="str">
        <f t="shared" si="49"/>
        <v/>
      </c>
    </row>
    <row r="1078" spans="1:28" x14ac:dyDescent="0.2">
      <c r="A1078" s="1">
        <v>42924</v>
      </c>
      <c r="B1078" t="s">
        <v>21</v>
      </c>
      <c r="C1078">
        <v>25</v>
      </c>
      <c r="D1078" t="s">
        <v>22</v>
      </c>
      <c r="E1078" t="s">
        <v>43</v>
      </c>
      <c r="F1078">
        <v>2</v>
      </c>
      <c r="G1078">
        <v>2</v>
      </c>
      <c r="H1078">
        <v>11.994999999999999</v>
      </c>
      <c r="I1078">
        <v>1.1160000000000001</v>
      </c>
      <c r="J1078">
        <v>2.524</v>
      </c>
      <c r="K1078">
        <f t="shared" si="51"/>
        <v>1.6459475630601603</v>
      </c>
      <c r="L1078" t="s">
        <v>32</v>
      </c>
      <c r="M1078" t="s">
        <v>25</v>
      </c>
      <c r="N1078" t="s">
        <v>26</v>
      </c>
      <c r="O1078" t="s">
        <v>604</v>
      </c>
      <c r="Q1078" t="s">
        <v>830</v>
      </c>
      <c r="T1078" t="s">
        <v>29</v>
      </c>
      <c r="U1078">
        <f t="shared" si="52"/>
        <v>11.994999999999999</v>
      </c>
      <c r="V1078">
        <f t="shared" si="53"/>
        <v>11.994999999999999</v>
      </c>
      <c r="W1078" t="s">
        <v>593</v>
      </c>
      <c r="Y1078" t="s">
        <v>827</v>
      </c>
      <c r="Z1078" t="s">
        <v>827</v>
      </c>
      <c r="AA1078" t="s">
        <v>826</v>
      </c>
      <c r="AB1078" t="str">
        <f t="shared" si="49"/>
        <v/>
      </c>
    </row>
    <row r="1079" spans="1:28" x14ac:dyDescent="0.2">
      <c r="A1079" s="1">
        <v>42924</v>
      </c>
      <c r="B1079" t="s">
        <v>21</v>
      </c>
      <c r="C1079">
        <v>25</v>
      </c>
      <c r="D1079" t="s">
        <v>22</v>
      </c>
      <c r="E1079" t="s">
        <v>43</v>
      </c>
      <c r="F1079">
        <v>3</v>
      </c>
      <c r="G1079">
        <v>3</v>
      </c>
      <c r="H1079">
        <v>11.215999999999999</v>
      </c>
      <c r="I1079">
        <v>1.6990000000000001</v>
      </c>
      <c r="J1079">
        <v>2.6859999999999999</v>
      </c>
      <c r="K1079">
        <f t="shared" si="51"/>
        <v>4.0596727033991229</v>
      </c>
      <c r="L1079" t="s">
        <v>32</v>
      </c>
      <c r="M1079" t="s">
        <v>25</v>
      </c>
      <c r="N1079" t="s">
        <v>26</v>
      </c>
      <c r="O1079" t="s">
        <v>604</v>
      </c>
      <c r="Q1079" t="s">
        <v>830</v>
      </c>
      <c r="T1079" t="s">
        <v>29</v>
      </c>
      <c r="U1079">
        <f t="shared" si="52"/>
        <v>11.215999999999999</v>
      </c>
      <c r="V1079">
        <f t="shared" si="53"/>
        <v>11.215999999999999</v>
      </c>
      <c r="W1079" t="s">
        <v>593</v>
      </c>
      <c r="Y1079" t="s">
        <v>827</v>
      </c>
      <c r="Z1079" t="s">
        <v>827</v>
      </c>
      <c r="AA1079" t="s">
        <v>826</v>
      </c>
      <c r="AB1079" t="str">
        <f t="shared" si="49"/>
        <v/>
      </c>
    </row>
    <row r="1080" spans="1:28" x14ac:dyDescent="0.2">
      <c r="A1080" s="1">
        <v>42924</v>
      </c>
      <c r="B1080" t="s">
        <v>21</v>
      </c>
      <c r="C1080">
        <v>25</v>
      </c>
      <c r="D1080" t="s">
        <v>22</v>
      </c>
      <c r="E1080" t="s">
        <v>43</v>
      </c>
      <c r="F1080">
        <v>4</v>
      </c>
      <c r="G1080">
        <v>4</v>
      </c>
      <c r="H1080">
        <v>11.862</v>
      </c>
      <c r="I1080">
        <v>1.734</v>
      </c>
      <c r="J1080">
        <v>2.5230000000000001</v>
      </c>
      <c r="K1080">
        <f t="shared" si="51"/>
        <v>3.9720407217478195</v>
      </c>
      <c r="L1080" t="s">
        <v>32</v>
      </c>
      <c r="M1080" t="s">
        <v>25</v>
      </c>
      <c r="N1080" t="s">
        <v>26</v>
      </c>
      <c r="O1080" t="s">
        <v>604</v>
      </c>
      <c r="Q1080" t="s">
        <v>830</v>
      </c>
      <c r="T1080" t="s">
        <v>29</v>
      </c>
      <c r="U1080">
        <f t="shared" si="52"/>
        <v>11.862</v>
      </c>
      <c r="V1080">
        <f t="shared" si="53"/>
        <v>11.862</v>
      </c>
      <c r="W1080" t="s">
        <v>593</v>
      </c>
      <c r="Y1080" t="s">
        <v>827</v>
      </c>
      <c r="Z1080" t="s">
        <v>827</v>
      </c>
      <c r="AA1080" t="s">
        <v>826</v>
      </c>
      <c r="AB1080" t="str">
        <f t="shared" si="49"/>
        <v/>
      </c>
    </row>
    <row r="1081" spans="1:28" x14ac:dyDescent="0.2">
      <c r="A1081" s="1">
        <v>42924</v>
      </c>
      <c r="B1081" t="s">
        <v>21</v>
      </c>
      <c r="C1081">
        <v>25</v>
      </c>
      <c r="D1081" t="s">
        <v>22</v>
      </c>
      <c r="E1081" t="s">
        <v>43</v>
      </c>
      <c r="F1081">
        <v>5</v>
      </c>
      <c r="G1081">
        <v>5</v>
      </c>
      <c r="H1081">
        <v>12.007</v>
      </c>
      <c r="I1081">
        <v>1.57</v>
      </c>
      <c r="J1081">
        <v>2.8420000000000001</v>
      </c>
      <c r="K1081">
        <f t="shared" si="51"/>
        <v>3.6679350254703333</v>
      </c>
      <c r="L1081" t="s">
        <v>32</v>
      </c>
      <c r="M1081" t="s">
        <v>25</v>
      </c>
      <c r="N1081" t="s">
        <v>26</v>
      </c>
      <c r="O1081" t="s">
        <v>604</v>
      </c>
      <c r="Q1081" t="s">
        <v>830</v>
      </c>
      <c r="T1081" t="s">
        <v>29</v>
      </c>
      <c r="U1081">
        <f t="shared" si="52"/>
        <v>12.007</v>
      </c>
      <c r="V1081">
        <f t="shared" si="53"/>
        <v>12.007</v>
      </c>
      <c r="W1081" t="s">
        <v>593</v>
      </c>
      <c r="Y1081" t="s">
        <v>827</v>
      </c>
      <c r="Z1081" t="s">
        <v>827</v>
      </c>
      <c r="AA1081" t="s">
        <v>826</v>
      </c>
      <c r="AB1081" t="str">
        <f t="shared" si="49"/>
        <v/>
      </c>
    </row>
    <row r="1082" spans="1:28" x14ac:dyDescent="0.2">
      <c r="A1082" s="1">
        <v>42924</v>
      </c>
      <c r="B1082" t="s">
        <v>21</v>
      </c>
      <c r="C1082">
        <v>25</v>
      </c>
      <c r="D1082" t="s">
        <v>22</v>
      </c>
      <c r="E1082" t="s">
        <v>75</v>
      </c>
      <c r="F1082">
        <v>1</v>
      </c>
      <c r="G1082">
        <v>1</v>
      </c>
      <c r="H1082">
        <v>10.78</v>
      </c>
      <c r="K1082" t="str">
        <f t="shared" ref="K1082:K1145" si="54">IF(I1082&gt;0,(J1082*(I1082^2))*(3.14159/6),"")</f>
        <v/>
      </c>
      <c r="L1082" t="s">
        <v>32</v>
      </c>
      <c r="M1082" t="s">
        <v>25</v>
      </c>
      <c r="N1082" t="s">
        <v>26</v>
      </c>
      <c r="O1082" t="s">
        <v>596</v>
      </c>
      <c r="Q1082" t="s">
        <v>34</v>
      </c>
      <c r="T1082" t="s">
        <v>29</v>
      </c>
      <c r="U1082">
        <f t="shared" si="52"/>
        <v>10.78</v>
      </c>
      <c r="V1082">
        <f t="shared" si="53"/>
        <v>10.78</v>
      </c>
      <c r="W1082" t="s">
        <v>593</v>
      </c>
      <c r="Y1082" t="s">
        <v>827</v>
      </c>
      <c r="Z1082" t="s">
        <v>827</v>
      </c>
      <c r="AA1082" t="s">
        <v>826</v>
      </c>
      <c r="AB1082" t="str">
        <f t="shared" si="49"/>
        <v/>
      </c>
    </row>
    <row r="1083" spans="1:28" x14ac:dyDescent="0.2">
      <c r="A1083" s="1">
        <v>42924</v>
      </c>
      <c r="B1083" t="s">
        <v>21</v>
      </c>
      <c r="C1083">
        <v>25</v>
      </c>
      <c r="D1083" t="s">
        <v>22</v>
      </c>
      <c r="E1083" t="s">
        <v>75</v>
      </c>
      <c r="F1083">
        <v>2</v>
      </c>
      <c r="G1083">
        <v>2</v>
      </c>
      <c r="H1083">
        <v>11.888</v>
      </c>
      <c r="K1083" t="str">
        <f t="shared" si="54"/>
        <v/>
      </c>
      <c r="L1083" t="s">
        <v>32</v>
      </c>
      <c r="M1083" t="s">
        <v>25</v>
      </c>
      <c r="N1083" t="s">
        <v>26</v>
      </c>
      <c r="O1083" t="s">
        <v>596</v>
      </c>
      <c r="Q1083" t="s">
        <v>34</v>
      </c>
      <c r="T1083" t="s">
        <v>29</v>
      </c>
      <c r="U1083">
        <f t="shared" si="52"/>
        <v>11.888</v>
      </c>
      <c r="V1083">
        <f t="shared" si="53"/>
        <v>11.888</v>
      </c>
      <c r="W1083" t="s">
        <v>593</v>
      </c>
      <c r="Y1083" t="s">
        <v>827</v>
      </c>
      <c r="Z1083" t="s">
        <v>827</v>
      </c>
      <c r="AA1083" t="s">
        <v>826</v>
      </c>
      <c r="AB1083" t="str">
        <f t="shared" si="49"/>
        <v/>
      </c>
    </row>
    <row r="1084" spans="1:28" x14ac:dyDescent="0.2">
      <c r="A1084" s="1">
        <v>42924</v>
      </c>
      <c r="B1084" t="s">
        <v>21</v>
      </c>
      <c r="C1084">
        <v>25</v>
      </c>
      <c r="D1084" t="s">
        <v>22</v>
      </c>
      <c r="E1084" t="s">
        <v>75</v>
      </c>
      <c r="F1084">
        <v>3</v>
      </c>
      <c r="G1084">
        <v>3</v>
      </c>
      <c r="H1084">
        <v>11.371</v>
      </c>
      <c r="K1084" t="str">
        <f t="shared" si="54"/>
        <v/>
      </c>
      <c r="L1084" t="s">
        <v>32</v>
      </c>
      <c r="M1084" t="s">
        <v>25</v>
      </c>
      <c r="N1084" t="s">
        <v>26</v>
      </c>
      <c r="O1084" t="s">
        <v>596</v>
      </c>
      <c r="Q1084" t="s">
        <v>34</v>
      </c>
      <c r="T1084" t="s">
        <v>29</v>
      </c>
      <c r="U1084">
        <f t="shared" si="52"/>
        <v>11.371</v>
      </c>
      <c r="V1084">
        <f t="shared" si="53"/>
        <v>11.371</v>
      </c>
      <c r="W1084" t="s">
        <v>593</v>
      </c>
      <c r="Y1084" t="s">
        <v>827</v>
      </c>
      <c r="Z1084" t="s">
        <v>827</v>
      </c>
      <c r="AA1084" t="s">
        <v>826</v>
      </c>
      <c r="AB1084" t="str">
        <f t="shared" si="49"/>
        <v/>
      </c>
    </row>
    <row r="1085" spans="1:28" x14ac:dyDescent="0.2">
      <c r="A1085" s="1">
        <v>42924</v>
      </c>
      <c r="B1085" t="s">
        <v>21</v>
      </c>
      <c r="C1085">
        <v>25</v>
      </c>
      <c r="D1085" t="s">
        <v>22</v>
      </c>
      <c r="E1085" t="s">
        <v>75</v>
      </c>
      <c r="F1085">
        <v>4</v>
      </c>
      <c r="G1085">
        <v>4</v>
      </c>
      <c r="H1085">
        <v>11.606</v>
      </c>
      <c r="K1085" t="str">
        <f t="shared" si="54"/>
        <v/>
      </c>
      <c r="L1085" t="s">
        <v>32</v>
      </c>
      <c r="M1085" t="s">
        <v>25</v>
      </c>
      <c r="N1085" t="s">
        <v>26</v>
      </c>
      <c r="O1085" t="s">
        <v>596</v>
      </c>
      <c r="Q1085" t="s">
        <v>34</v>
      </c>
      <c r="T1085" t="s">
        <v>29</v>
      </c>
      <c r="U1085">
        <f t="shared" si="52"/>
        <v>11.606</v>
      </c>
      <c r="V1085">
        <f t="shared" si="53"/>
        <v>11.606</v>
      </c>
      <c r="W1085" t="s">
        <v>593</v>
      </c>
      <c r="Y1085" t="s">
        <v>827</v>
      </c>
      <c r="Z1085" t="s">
        <v>827</v>
      </c>
      <c r="AA1085" t="s">
        <v>826</v>
      </c>
      <c r="AB1085" t="str">
        <f t="shared" si="49"/>
        <v/>
      </c>
    </row>
    <row r="1086" spans="1:28" x14ac:dyDescent="0.2">
      <c r="A1086" s="1">
        <v>42924</v>
      </c>
      <c r="B1086" t="s">
        <v>21</v>
      </c>
      <c r="C1086">
        <v>25</v>
      </c>
      <c r="D1086" t="s">
        <v>22</v>
      </c>
      <c r="E1086" t="s">
        <v>75</v>
      </c>
      <c r="F1086">
        <v>5</v>
      </c>
      <c r="G1086">
        <v>5</v>
      </c>
      <c r="H1086">
        <v>10.115</v>
      </c>
      <c r="K1086" t="str">
        <f t="shared" si="54"/>
        <v/>
      </c>
      <c r="L1086" t="s">
        <v>32</v>
      </c>
      <c r="M1086" t="s">
        <v>25</v>
      </c>
      <c r="N1086" t="s">
        <v>26</v>
      </c>
      <c r="O1086" t="s">
        <v>596</v>
      </c>
      <c r="Q1086" t="s">
        <v>34</v>
      </c>
      <c r="T1086" t="s">
        <v>29</v>
      </c>
      <c r="U1086">
        <f t="shared" si="52"/>
        <v>10.115</v>
      </c>
      <c r="V1086">
        <f t="shared" si="53"/>
        <v>10.115</v>
      </c>
      <c r="W1086" t="s">
        <v>593</v>
      </c>
      <c r="Y1086" t="s">
        <v>827</v>
      </c>
      <c r="Z1086" t="s">
        <v>827</v>
      </c>
      <c r="AA1086" t="s">
        <v>826</v>
      </c>
      <c r="AB1086" t="str">
        <f t="shared" si="49"/>
        <v/>
      </c>
    </row>
    <row r="1087" spans="1:28" x14ac:dyDescent="0.2">
      <c r="A1087" s="1">
        <v>42924</v>
      </c>
      <c r="B1087" t="s">
        <v>21</v>
      </c>
      <c r="C1087">
        <v>25</v>
      </c>
      <c r="D1087" t="s">
        <v>22</v>
      </c>
      <c r="E1087" t="s">
        <v>75</v>
      </c>
      <c r="F1087">
        <v>6</v>
      </c>
      <c r="G1087">
        <v>6</v>
      </c>
      <c r="H1087">
        <v>10.824</v>
      </c>
      <c r="K1087" t="str">
        <f t="shared" si="54"/>
        <v/>
      </c>
      <c r="L1087" t="s">
        <v>32</v>
      </c>
      <c r="M1087" t="s">
        <v>25</v>
      </c>
      <c r="N1087" t="s">
        <v>26</v>
      </c>
      <c r="O1087" t="s">
        <v>596</v>
      </c>
      <c r="Q1087" t="s">
        <v>34</v>
      </c>
      <c r="T1087" t="s">
        <v>29</v>
      </c>
      <c r="U1087">
        <f t="shared" si="52"/>
        <v>10.824</v>
      </c>
      <c r="V1087">
        <f t="shared" si="53"/>
        <v>10.824</v>
      </c>
      <c r="W1087" t="s">
        <v>593</v>
      </c>
      <c r="Y1087" t="s">
        <v>827</v>
      </c>
      <c r="Z1087" t="s">
        <v>827</v>
      </c>
      <c r="AA1087" t="s">
        <v>826</v>
      </c>
      <c r="AB1087" t="str">
        <f t="shared" si="49"/>
        <v/>
      </c>
    </row>
    <row r="1088" spans="1:28" x14ac:dyDescent="0.2">
      <c r="A1088" s="1">
        <v>42924</v>
      </c>
      <c r="B1088" t="s">
        <v>21</v>
      </c>
      <c r="C1088">
        <v>25</v>
      </c>
      <c r="D1088" t="s">
        <v>22</v>
      </c>
      <c r="E1088" t="s">
        <v>78</v>
      </c>
      <c r="F1088">
        <v>1</v>
      </c>
      <c r="G1088">
        <v>1</v>
      </c>
      <c r="H1088">
        <v>12.101000000000001</v>
      </c>
      <c r="K1088" t="str">
        <f t="shared" si="54"/>
        <v/>
      </c>
      <c r="L1088" t="s">
        <v>32</v>
      </c>
      <c r="M1088" t="s">
        <v>25</v>
      </c>
      <c r="N1088" t="s">
        <v>26</v>
      </c>
      <c r="O1088" t="s">
        <v>608</v>
      </c>
      <c r="Q1088" t="s">
        <v>34</v>
      </c>
      <c r="T1088" t="s">
        <v>29</v>
      </c>
      <c r="U1088">
        <f t="shared" si="52"/>
        <v>12.101000000000001</v>
      </c>
      <c r="V1088">
        <f t="shared" si="53"/>
        <v>12.101000000000001</v>
      </c>
      <c r="W1088" t="s">
        <v>593</v>
      </c>
      <c r="Y1088" t="s">
        <v>827</v>
      </c>
      <c r="Z1088" t="s">
        <v>827</v>
      </c>
      <c r="AA1088" t="s">
        <v>826</v>
      </c>
      <c r="AB1088" t="str">
        <f t="shared" si="49"/>
        <v/>
      </c>
    </row>
    <row r="1089" spans="1:28" x14ac:dyDescent="0.2">
      <c r="A1089" s="1">
        <v>42924</v>
      </c>
      <c r="B1089" t="s">
        <v>21</v>
      </c>
      <c r="C1089">
        <v>25</v>
      </c>
      <c r="D1089" t="s">
        <v>22</v>
      </c>
      <c r="E1089" t="s">
        <v>78</v>
      </c>
      <c r="F1089">
        <v>2</v>
      </c>
      <c r="G1089">
        <v>2</v>
      </c>
      <c r="H1089">
        <v>10.554</v>
      </c>
      <c r="K1089" t="str">
        <f t="shared" si="54"/>
        <v/>
      </c>
      <c r="L1089" t="s">
        <v>32</v>
      </c>
      <c r="M1089" t="s">
        <v>25</v>
      </c>
      <c r="N1089" t="s">
        <v>26</v>
      </c>
      <c r="O1089" t="s">
        <v>608</v>
      </c>
      <c r="Q1089" t="s">
        <v>34</v>
      </c>
      <c r="T1089" t="s">
        <v>29</v>
      </c>
      <c r="U1089">
        <f t="shared" si="52"/>
        <v>10.554</v>
      </c>
      <c r="V1089">
        <f t="shared" si="53"/>
        <v>10.554</v>
      </c>
      <c r="W1089" t="s">
        <v>593</v>
      </c>
      <c r="Y1089" t="s">
        <v>827</v>
      </c>
      <c r="Z1089" t="s">
        <v>827</v>
      </c>
      <c r="AA1089" t="s">
        <v>826</v>
      </c>
      <c r="AB1089" t="str">
        <f t="shared" si="49"/>
        <v/>
      </c>
    </row>
    <row r="1090" spans="1:28" x14ac:dyDescent="0.2">
      <c r="A1090" s="1">
        <v>42924</v>
      </c>
      <c r="B1090" t="s">
        <v>21</v>
      </c>
      <c r="C1090">
        <v>25</v>
      </c>
      <c r="D1090" t="s">
        <v>22</v>
      </c>
      <c r="E1090" t="s">
        <v>78</v>
      </c>
      <c r="F1090">
        <v>3</v>
      </c>
      <c r="G1090">
        <v>3</v>
      </c>
      <c r="H1090">
        <v>11.412000000000001</v>
      </c>
      <c r="K1090" t="str">
        <f t="shared" si="54"/>
        <v/>
      </c>
      <c r="L1090" t="s">
        <v>32</v>
      </c>
      <c r="M1090" t="s">
        <v>25</v>
      </c>
      <c r="N1090" t="s">
        <v>26</v>
      </c>
      <c r="O1090" t="s">
        <v>608</v>
      </c>
      <c r="Q1090" t="s">
        <v>34</v>
      </c>
      <c r="T1090" t="s">
        <v>29</v>
      </c>
      <c r="U1090">
        <f t="shared" si="52"/>
        <v>11.412000000000001</v>
      </c>
      <c r="V1090">
        <f t="shared" si="53"/>
        <v>11.412000000000001</v>
      </c>
      <c r="W1090" t="s">
        <v>593</v>
      </c>
      <c r="Y1090" t="s">
        <v>827</v>
      </c>
      <c r="Z1090" t="s">
        <v>827</v>
      </c>
      <c r="AA1090" t="s">
        <v>826</v>
      </c>
      <c r="AB1090" t="str">
        <f t="shared" si="49"/>
        <v/>
      </c>
    </row>
    <row r="1091" spans="1:28" x14ac:dyDescent="0.2">
      <c r="A1091" s="1">
        <v>42924</v>
      </c>
      <c r="B1091" t="s">
        <v>21</v>
      </c>
      <c r="C1091">
        <v>25</v>
      </c>
      <c r="D1091" t="s">
        <v>22</v>
      </c>
      <c r="E1091" t="s">
        <v>78</v>
      </c>
      <c r="F1091">
        <v>4</v>
      </c>
      <c r="G1091">
        <v>4</v>
      </c>
      <c r="H1091">
        <v>11.195</v>
      </c>
      <c r="K1091" t="str">
        <f t="shared" si="54"/>
        <v/>
      </c>
      <c r="L1091" t="s">
        <v>32</v>
      </c>
      <c r="M1091" t="s">
        <v>25</v>
      </c>
      <c r="N1091" t="s">
        <v>26</v>
      </c>
      <c r="O1091" t="s">
        <v>608</v>
      </c>
      <c r="Q1091" t="s">
        <v>34</v>
      </c>
      <c r="T1091" t="s">
        <v>29</v>
      </c>
      <c r="U1091">
        <f t="shared" si="52"/>
        <v>11.195</v>
      </c>
      <c r="V1091">
        <f t="shared" si="53"/>
        <v>11.195</v>
      </c>
      <c r="W1091" t="s">
        <v>593</v>
      </c>
      <c r="Y1091" t="s">
        <v>827</v>
      </c>
      <c r="Z1091" t="s">
        <v>827</v>
      </c>
      <c r="AA1091" t="s">
        <v>826</v>
      </c>
      <c r="AB1091" t="str">
        <f t="shared" si="49"/>
        <v/>
      </c>
    </row>
    <row r="1092" spans="1:28" x14ac:dyDescent="0.2">
      <c r="A1092" s="1">
        <v>42924</v>
      </c>
      <c r="B1092" t="s">
        <v>21</v>
      </c>
      <c r="C1092">
        <v>25</v>
      </c>
      <c r="D1092" t="s">
        <v>22</v>
      </c>
      <c r="E1092" t="s">
        <v>78</v>
      </c>
      <c r="F1092">
        <v>5</v>
      </c>
      <c r="G1092">
        <v>5</v>
      </c>
      <c r="H1092">
        <v>10.615</v>
      </c>
      <c r="K1092" t="str">
        <f t="shared" si="54"/>
        <v/>
      </c>
      <c r="L1092" t="s">
        <v>32</v>
      </c>
      <c r="M1092" t="s">
        <v>25</v>
      </c>
      <c r="N1092" t="s">
        <v>26</v>
      </c>
      <c r="O1092" t="s">
        <v>608</v>
      </c>
      <c r="Q1092" t="s">
        <v>34</v>
      </c>
      <c r="T1092" t="s">
        <v>29</v>
      </c>
      <c r="U1092">
        <f t="shared" si="52"/>
        <v>10.615</v>
      </c>
      <c r="V1092">
        <f t="shared" si="53"/>
        <v>10.615</v>
      </c>
      <c r="W1092" t="s">
        <v>593</v>
      </c>
      <c r="Y1092" t="s">
        <v>827</v>
      </c>
      <c r="Z1092" t="s">
        <v>827</v>
      </c>
      <c r="AA1092" t="s">
        <v>826</v>
      </c>
      <c r="AB1092" t="str">
        <f t="shared" si="49"/>
        <v/>
      </c>
    </row>
    <row r="1093" spans="1:28" x14ac:dyDescent="0.2">
      <c r="A1093" s="1">
        <v>42924</v>
      </c>
      <c r="B1093" t="s">
        <v>21</v>
      </c>
      <c r="C1093">
        <v>25</v>
      </c>
      <c r="D1093" t="s">
        <v>22</v>
      </c>
      <c r="E1093" t="s">
        <v>81</v>
      </c>
      <c r="F1093">
        <v>1</v>
      </c>
      <c r="G1093">
        <v>1</v>
      </c>
      <c r="H1093">
        <v>10.093</v>
      </c>
      <c r="K1093" t="str">
        <f t="shared" si="54"/>
        <v/>
      </c>
      <c r="L1093" t="s">
        <v>32</v>
      </c>
      <c r="M1093" t="s">
        <v>25</v>
      </c>
      <c r="N1093" t="s">
        <v>26</v>
      </c>
      <c r="O1093" t="s">
        <v>599</v>
      </c>
      <c r="Q1093" t="s">
        <v>34</v>
      </c>
      <c r="T1093" t="s">
        <v>29</v>
      </c>
      <c r="U1093">
        <f t="shared" si="52"/>
        <v>10.093</v>
      </c>
      <c r="V1093">
        <f t="shared" si="53"/>
        <v>10.093</v>
      </c>
      <c r="W1093" t="s">
        <v>593</v>
      </c>
      <c r="Y1093" t="s">
        <v>827</v>
      </c>
      <c r="Z1093" t="s">
        <v>827</v>
      </c>
      <c r="AA1093" t="s">
        <v>826</v>
      </c>
      <c r="AB1093" t="str">
        <f t="shared" si="49"/>
        <v/>
      </c>
    </row>
    <row r="1094" spans="1:28" x14ac:dyDescent="0.2">
      <c r="A1094" s="1">
        <v>42924</v>
      </c>
      <c r="B1094" t="s">
        <v>21</v>
      </c>
      <c r="C1094">
        <v>25</v>
      </c>
      <c r="D1094" t="s">
        <v>22</v>
      </c>
      <c r="E1094" t="s">
        <v>81</v>
      </c>
      <c r="F1094">
        <v>2</v>
      </c>
      <c r="G1094">
        <v>2</v>
      </c>
      <c r="H1094">
        <v>10.951000000000001</v>
      </c>
      <c r="K1094" t="str">
        <f t="shared" si="54"/>
        <v/>
      </c>
      <c r="L1094" t="s">
        <v>32</v>
      </c>
      <c r="M1094" t="s">
        <v>25</v>
      </c>
      <c r="N1094" t="s">
        <v>26</v>
      </c>
      <c r="O1094" t="s">
        <v>599</v>
      </c>
      <c r="Q1094" t="s">
        <v>34</v>
      </c>
      <c r="T1094" t="s">
        <v>29</v>
      </c>
      <c r="U1094">
        <f t="shared" si="52"/>
        <v>10.951000000000001</v>
      </c>
      <c r="V1094">
        <f t="shared" si="53"/>
        <v>10.951000000000001</v>
      </c>
      <c r="W1094" t="s">
        <v>593</v>
      </c>
      <c r="Y1094" t="s">
        <v>827</v>
      </c>
      <c r="Z1094" t="s">
        <v>827</v>
      </c>
      <c r="AA1094" t="s">
        <v>826</v>
      </c>
      <c r="AB1094" t="str">
        <f t="shared" si="49"/>
        <v/>
      </c>
    </row>
    <row r="1095" spans="1:28" x14ac:dyDescent="0.2">
      <c r="A1095" s="1">
        <v>42924</v>
      </c>
      <c r="B1095" t="s">
        <v>21</v>
      </c>
      <c r="C1095">
        <v>25</v>
      </c>
      <c r="D1095" t="s">
        <v>22</v>
      </c>
      <c r="E1095" t="s">
        <v>81</v>
      </c>
      <c r="F1095">
        <v>3</v>
      </c>
      <c r="G1095">
        <v>3</v>
      </c>
      <c r="H1095">
        <v>11.183999999999999</v>
      </c>
      <c r="K1095" t="str">
        <f t="shared" si="54"/>
        <v/>
      </c>
      <c r="L1095" t="s">
        <v>32</v>
      </c>
      <c r="M1095" t="s">
        <v>25</v>
      </c>
      <c r="N1095" t="s">
        <v>26</v>
      </c>
      <c r="O1095" t="s">
        <v>599</v>
      </c>
      <c r="Q1095" t="s">
        <v>34</v>
      </c>
      <c r="T1095" t="s">
        <v>29</v>
      </c>
      <c r="U1095">
        <f t="shared" si="52"/>
        <v>11.183999999999999</v>
      </c>
      <c r="V1095">
        <f t="shared" si="53"/>
        <v>11.183999999999999</v>
      </c>
      <c r="W1095" t="s">
        <v>593</v>
      </c>
      <c r="Y1095" t="s">
        <v>827</v>
      </c>
      <c r="Z1095" t="s">
        <v>827</v>
      </c>
      <c r="AA1095" t="s">
        <v>826</v>
      </c>
      <c r="AB1095" t="str">
        <f t="shared" si="49"/>
        <v/>
      </c>
    </row>
    <row r="1096" spans="1:28" x14ac:dyDescent="0.2">
      <c r="A1096" s="1">
        <v>42924</v>
      </c>
      <c r="B1096" t="s">
        <v>21</v>
      </c>
      <c r="C1096">
        <v>25</v>
      </c>
      <c r="D1096" t="s">
        <v>22</v>
      </c>
      <c r="E1096" t="s">
        <v>81</v>
      </c>
      <c r="F1096">
        <v>4</v>
      </c>
      <c r="G1096">
        <v>4</v>
      </c>
      <c r="H1096">
        <v>10.189</v>
      </c>
      <c r="K1096" t="str">
        <f t="shared" si="54"/>
        <v/>
      </c>
      <c r="L1096" t="s">
        <v>32</v>
      </c>
      <c r="M1096" t="s">
        <v>25</v>
      </c>
      <c r="N1096" t="s">
        <v>26</v>
      </c>
      <c r="O1096" t="s">
        <v>599</v>
      </c>
      <c r="Q1096" t="s">
        <v>34</v>
      </c>
      <c r="T1096" t="s">
        <v>29</v>
      </c>
      <c r="U1096">
        <f t="shared" si="52"/>
        <v>10.189</v>
      </c>
      <c r="V1096">
        <f t="shared" si="53"/>
        <v>10.189</v>
      </c>
      <c r="W1096" t="s">
        <v>593</v>
      </c>
      <c r="Y1096" t="s">
        <v>827</v>
      </c>
      <c r="Z1096" t="s">
        <v>827</v>
      </c>
      <c r="AA1096" t="s">
        <v>826</v>
      </c>
      <c r="AB1096" t="str">
        <f t="shared" ref="AB1096:AB1159" si="55">IF(AND(Y1096="check",T1096="yolk.vol"),"remove","")</f>
        <v/>
      </c>
    </row>
    <row r="1097" spans="1:28" x14ac:dyDescent="0.2">
      <c r="A1097" s="1">
        <v>42924</v>
      </c>
      <c r="B1097" t="s">
        <v>21</v>
      </c>
      <c r="C1097">
        <v>25</v>
      </c>
      <c r="D1097" t="s">
        <v>22</v>
      </c>
      <c r="E1097" t="s">
        <v>81</v>
      </c>
      <c r="F1097">
        <v>5</v>
      </c>
      <c r="G1097">
        <v>5</v>
      </c>
      <c r="H1097">
        <v>9.7100000000000009</v>
      </c>
      <c r="K1097" t="str">
        <f t="shared" si="54"/>
        <v/>
      </c>
      <c r="L1097" t="s">
        <v>32</v>
      </c>
      <c r="M1097" t="s">
        <v>25</v>
      </c>
      <c r="N1097" t="s">
        <v>26</v>
      </c>
      <c r="O1097" t="s">
        <v>599</v>
      </c>
      <c r="Q1097" t="s">
        <v>34</v>
      </c>
      <c r="T1097" t="s">
        <v>29</v>
      </c>
      <c r="U1097">
        <f t="shared" si="52"/>
        <v>9.7100000000000009</v>
      </c>
      <c r="V1097">
        <f t="shared" si="53"/>
        <v>9.7100000000000009</v>
      </c>
      <c r="W1097" t="s">
        <v>593</v>
      </c>
      <c r="Y1097" t="s">
        <v>827</v>
      </c>
      <c r="Z1097" t="s">
        <v>827</v>
      </c>
      <c r="AA1097" t="s">
        <v>826</v>
      </c>
      <c r="AB1097" t="str">
        <f t="shared" si="55"/>
        <v/>
      </c>
    </row>
    <row r="1098" spans="1:28" x14ac:dyDescent="0.2">
      <c r="A1098" s="1">
        <v>42924</v>
      </c>
      <c r="B1098" t="s">
        <v>21</v>
      </c>
      <c r="C1098">
        <v>25</v>
      </c>
      <c r="D1098" t="s">
        <v>22</v>
      </c>
      <c r="E1098" t="s">
        <v>83</v>
      </c>
      <c r="F1098">
        <v>1</v>
      </c>
      <c r="G1098">
        <v>1</v>
      </c>
      <c r="H1098">
        <v>9.4009999999999998</v>
      </c>
      <c r="K1098" t="str">
        <f t="shared" si="54"/>
        <v/>
      </c>
      <c r="L1098" t="s">
        <v>32</v>
      </c>
      <c r="M1098" t="s">
        <v>25</v>
      </c>
      <c r="N1098" t="s">
        <v>26</v>
      </c>
      <c r="O1098" t="s">
        <v>600</v>
      </c>
      <c r="Q1098" t="s">
        <v>34</v>
      </c>
      <c r="T1098" t="s">
        <v>29</v>
      </c>
      <c r="U1098">
        <f t="shared" si="52"/>
        <v>9.4009999999999998</v>
      </c>
      <c r="V1098">
        <f t="shared" si="53"/>
        <v>9.4009999999999998</v>
      </c>
      <c r="W1098" t="s">
        <v>593</v>
      </c>
      <c r="Y1098" t="s">
        <v>827</v>
      </c>
      <c r="Z1098" t="s">
        <v>827</v>
      </c>
      <c r="AA1098" t="s">
        <v>826</v>
      </c>
      <c r="AB1098" t="str">
        <f t="shared" si="55"/>
        <v/>
      </c>
    </row>
    <row r="1099" spans="1:28" x14ac:dyDescent="0.2">
      <c r="A1099" s="1">
        <v>42924</v>
      </c>
      <c r="B1099" t="s">
        <v>21</v>
      </c>
      <c r="C1099">
        <v>25</v>
      </c>
      <c r="D1099" t="s">
        <v>22</v>
      </c>
      <c r="E1099" t="s">
        <v>83</v>
      </c>
      <c r="F1099">
        <v>2</v>
      </c>
      <c r="G1099">
        <v>2</v>
      </c>
      <c r="H1099">
        <v>11.494999999999999</v>
      </c>
      <c r="K1099" t="str">
        <f t="shared" si="54"/>
        <v/>
      </c>
      <c r="L1099" t="s">
        <v>32</v>
      </c>
      <c r="M1099" t="s">
        <v>25</v>
      </c>
      <c r="N1099" t="s">
        <v>26</v>
      </c>
      <c r="O1099" t="s">
        <v>600</v>
      </c>
      <c r="Q1099" t="s">
        <v>34</v>
      </c>
      <c r="T1099" t="s">
        <v>29</v>
      </c>
      <c r="U1099">
        <f t="shared" si="52"/>
        <v>11.494999999999999</v>
      </c>
      <c r="V1099">
        <f t="shared" si="53"/>
        <v>11.494999999999999</v>
      </c>
      <c r="W1099" t="s">
        <v>593</v>
      </c>
      <c r="Y1099" t="s">
        <v>827</v>
      </c>
      <c r="Z1099" t="s">
        <v>827</v>
      </c>
      <c r="AA1099" t="s">
        <v>826</v>
      </c>
      <c r="AB1099" t="str">
        <f t="shared" si="55"/>
        <v/>
      </c>
    </row>
    <row r="1100" spans="1:28" x14ac:dyDescent="0.2">
      <c r="A1100" s="1">
        <v>42924</v>
      </c>
      <c r="B1100" t="s">
        <v>21</v>
      </c>
      <c r="C1100">
        <v>25</v>
      </c>
      <c r="D1100" t="s">
        <v>22</v>
      </c>
      <c r="E1100" t="s">
        <v>83</v>
      </c>
      <c r="F1100">
        <v>3</v>
      </c>
      <c r="G1100">
        <v>3</v>
      </c>
      <c r="H1100">
        <v>11.09</v>
      </c>
      <c r="K1100" t="str">
        <f t="shared" si="54"/>
        <v/>
      </c>
      <c r="L1100" t="s">
        <v>32</v>
      </c>
      <c r="M1100" t="s">
        <v>25</v>
      </c>
      <c r="N1100" t="s">
        <v>26</v>
      </c>
      <c r="O1100" t="s">
        <v>600</v>
      </c>
      <c r="Q1100" t="s">
        <v>34</v>
      </c>
      <c r="T1100" t="s">
        <v>29</v>
      </c>
      <c r="U1100">
        <f t="shared" si="52"/>
        <v>11.09</v>
      </c>
      <c r="V1100">
        <f t="shared" si="53"/>
        <v>11.09</v>
      </c>
      <c r="W1100" t="s">
        <v>593</v>
      </c>
      <c r="Y1100" t="s">
        <v>827</v>
      </c>
      <c r="Z1100" t="s">
        <v>827</v>
      </c>
      <c r="AA1100" t="s">
        <v>826</v>
      </c>
      <c r="AB1100" t="str">
        <f t="shared" si="55"/>
        <v/>
      </c>
    </row>
    <row r="1101" spans="1:28" x14ac:dyDescent="0.2">
      <c r="A1101" s="1">
        <v>42924</v>
      </c>
      <c r="B1101" t="s">
        <v>21</v>
      </c>
      <c r="C1101">
        <v>25</v>
      </c>
      <c r="D1101" t="s">
        <v>22</v>
      </c>
      <c r="E1101" t="s">
        <v>83</v>
      </c>
      <c r="F1101">
        <v>4</v>
      </c>
      <c r="G1101">
        <v>4</v>
      </c>
      <c r="H1101">
        <v>11.382</v>
      </c>
      <c r="K1101" t="str">
        <f t="shared" si="54"/>
        <v/>
      </c>
      <c r="L1101" t="s">
        <v>32</v>
      </c>
      <c r="M1101" t="s">
        <v>25</v>
      </c>
      <c r="N1101" t="s">
        <v>26</v>
      </c>
      <c r="O1101" t="s">
        <v>600</v>
      </c>
      <c r="Q1101" t="s">
        <v>34</v>
      </c>
      <c r="T1101" t="s">
        <v>29</v>
      </c>
      <c r="U1101">
        <f t="shared" si="52"/>
        <v>11.382</v>
      </c>
      <c r="V1101">
        <f t="shared" si="53"/>
        <v>11.382</v>
      </c>
      <c r="W1101" t="s">
        <v>593</v>
      </c>
      <c r="Y1101" t="s">
        <v>827</v>
      </c>
      <c r="Z1101" t="s">
        <v>827</v>
      </c>
      <c r="AA1101" t="s">
        <v>826</v>
      </c>
      <c r="AB1101" t="str">
        <f t="shared" si="55"/>
        <v/>
      </c>
    </row>
    <row r="1102" spans="1:28" x14ac:dyDescent="0.2">
      <c r="A1102" s="1">
        <v>42924</v>
      </c>
      <c r="B1102" t="s">
        <v>21</v>
      </c>
      <c r="C1102">
        <v>25</v>
      </c>
      <c r="D1102" t="s">
        <v>22</v>
      </c>
      <c r="E1102" t="s">
        <v>83</v>
      </c>
      <c r="F1102">
        <v>5</v>
      </c>
      <c r="G1102">
        <v>5</v>
      </c>
      <c r="H1102">
        <v>12.195</v>
      </c>
      <c r="K1102" t="str">
        <f t="shared" si="54"/>
        <v/>
      </c>
      <c r="L1102" t="s">
        <v>32</v>
      </c>
      <c r="M1102" t="s">
        <v>25</v>
      </c>
      <c r="N1102" t="s">
        <v>26</v>
      </c>
      <c r="O1102" t="s">
        <v>600</v>
      </c>
      <c r="Q1102" t="s">
        <v>34</v>
      </c>
      <c r="T1102" t="s">
        <v>29</v>
      </c>
      <c r="U1102">
        <f t="shared" si="52"/>
        <v>12.195</v>
      </c>
      <c r="V1102">
        <f t="shared" si="53"/>
        <v>12.195</v>
      </c>
      <c r="W1102" t="s">
        <v>593</v>
      </c>
      <c r="Y1102" t="s">
        <v>827</v>
      </c>
      <c r="Z1102" t="s">
        <v>827</v>
      </c>
      <c r="AA1102" t="s">
        <v>826</v>
      </c>
      <c r="AB1102" t="str">
        <f t="shared" si="55"/>
        <v/>
      </c>
    </row>
    <row r="1103" spans="1:28" x14ac:dyDescent="0.2">
      <c r="A1103" s="1">
        <v>42924</v>
      </c>
      <c r="B1103" t="s">
        <v>21</v>
      </c>
      <c r="C1103">
        <v>25</v>
      </c>
      <c r="D1103" t="s">
        <v>22</v>
      </c>
      <c r="E1103" t="s">
        <v>86</v>
      </c>
      <c r="F1103">
        <v>1</v>
      </c>
      <c r="G1103">
        <v>1</v>
      </c>
      <c r="H1103">
        <v>12.907999999999999</v>
      </c>
      <c r="K1103" t="str">
        <f t="shared" si="54"/>
        <v/>
      </c>
      <c r="L1103" t="s">
        <v>32</v>
      </c>
      <c r="M1103" t="s">
        <v>25</v>
      </c>
      <c r="N1103" t="s">
        <v>26</v>
      </c>
      <c r="O1103" t="s">
        <v>601</v>
      </c>
      <c r="Q1103" t="s">
        <v>34</v>
      </c>
      <c r="T1103" t="s">
        <v>29</v>
      </c>
      <c r="U1103">
        <f t="shared" si="52"/>
        <v>12.907999999999999</v>
      </c>
      <c r="V1103">
        <f t="shared" si="53"/>
        <v>12.907999999999999</v>
      </c>
      <c r="W1103" t="s">
        <v>593</v>
      </c>
      <c r="Y1103" t="s">
        <v>827</v>
      </c>
      <c r="Z1103" t="s">
        <v>827</v>
      </c>
      <c r="AA1103" t="s">
        <v>826</v>
      </c>
      <c r="AB1103" t="str">
        <f t="shared" si="55"/>
        <v/>
      </c>
    </row>
    <row r="1104" spans="1:28" x14ac:dyDescent="0.2">
      <c r="A1104" s="1">
        <v>42924</v>
      </c>
      <c r="B1104" t="s">
        <v>21</v>
      </c>
      <c r="C1104">
        <v>25</v>
      </c>
      <c r="D1104" t="s">
        <v>22</v>
      </c>
      <c r="E1104" t="s">
        <v>86</v>
      </c>
      <c r="F1104">
        <v>2</v>
      </c>
      <c r="G1104">
        <v>2</v>
      </c>
      <c r="H1104">
        <v>11.928000000000001</v>
      </c>
      <c r="K1104" t="str">
        <f t="shared" si="54"/>
        <v/>
      </c>
      <c r="L1104" t="s">
        <v>32</v>
      </c>
      <c r="M1104" t="s">
        <v>25</v>
      </c>
      <c r="N1104" t="s">
        <v>26</v>
      </c>
      <c r="O1104" t="s">
        <v>601</v>
      </c>
      <c r="Q1104" t="s">
        <v>34</v>
      </c>
      <c r="T1104" t="s">
        <v>29</v>
      </c>
      <c r="U1104">
        <f t="shared" si="52"/>
        <v>11.928000000000001</v>
      </c>
      <c r="V1104">
        <f t="shared" si="53"/>
        <v>11.928000000000001</v>
      </c>
      <c r="W1104" t="s">
        <v>593</v>
      </c>
      <c r="Y1104" t="s">
        <v>827</v>
      </c>
      <c r="Z1104" t="s">
        <v>827</v>
      </c>
      <c r="AA1104" t="s">
        <v>826</v>
      </c>
      <c r="AB1104" t="str">
        <f t="shared" si="55"/>
        <v/>
      </c>
    </row>
    <row r="1105" spans="1:28" x14ac:dyDescent="0.2">
      <c r="A1105" s="1">
        <v>42924</v>
      </c>
      <c r="B1105" t="s">
        <v>21</v>
      </c>
      <c r="C1105">
        <v>25</v>
      </c>
      <c r="D1105" t="s">
        <v>22</v>
      </c>
      <c r="E1105" t="s">
        <v>86</v>
      </c>
      <c r="F1105">
        <v>3</v>
      </c>
      <c r="G1105">
        <v>3</v>
      </c>
      <c r="H1105">
        <v>11.643000000000001</v>
      </c>
      <c r="K1105" t="str">
        <f t="shared" si="54"/>
        <v/>
      </c>
      <c r="L1105" t="s">
        <v>32</v>
      </c>
      <c r="M1105" t="s">
        <v>25</v>
      </c>
      <c r="N1105" t="s">
        <v>26</v>
      </c>
      <c r="O1105" t="s">
        <v>601</v>
      </c>
      <c r="Q1105" t="s">
        <v>34</v>
      </c>
      <c r="T1105" t="s">
        <v>29</v>
      </c>
      <c r="U1105">
        <f t="shared" si="52"/>
        <v>11.643000000000001</v>
      </c>
      <c r="V1105">
        <f t="shared" si="53"/>
        <v>11.643000000000001</v>
      </c>
      <c r="W1105" t="s">
        <v>593</v>
      </c>
      <c r="Y1105" t="s">
        <v>827</v>
      </c>
      <c r="Z1105" t="s">
        <v>827</v>
      </c>
      <c r="AA1105" t="s">
        <v>826</v>
      </c>
      <c r="AB1105" t="str">
        <f t="shared" si="55"/>
        <v/>
      </c>
    </row>
    <row r="1106" spans="1:28" x14ac:dyDescent="0.2">
      <c r="A1106" s="1">
        <v>42924</v>
      </c>
      <c r="B1106" t="s">
        <v>21</v>
      </c>
      <c r="C1106">
        <v>25</v>
      </c>
      <c r="D1106" t="s">
        <v>22</v>
      </c>
      <c r="E1106" t="s">
        <v>86</v>
      </c>
      <c r="F1106">
        <v>4</v>
      </c>
      <c r="G1106">
        <v>4</v>
      </c>
      <c r="H1106">
        <v>11.789</v>
      </c>
      <c r="K1106" t="str">
        <f t="shared" si="54"/>
        <v/>
      </c>
      <c r="L1106" t="s">
        <v>32</v>
      </c>
      <c r="M1106" t="s">
        <v>25</v>
      </c>
      <c r="N1106" t="s">
        <v>26</v>
      </c>
      <c r="O1106" t="s">
        <v>601</v>
      </c>
      <c r="Q1106" t="s">
        <v>34</v>
      </c>
      <c r="T1106" t="s">
        <v>29</v>
      </c>
      <c r="U1106">
        <f t="shared" si="52"/>
        <v>11.789</v>
      </c>
      <c r="V1106">
        <f t="shared" si="53"/>
        <v>11.789</v>
      </c>
      <c r="W1106" t="s">
        <v>593</v>
      </c>
      <c r="Y1106" t="s">
        <v>827</v>
      </c>
      <c r="Z1106" t="s">
        <v>827</v>
      </c>
      <c r="AA1106" t="s">
        <v>826</v>
      </c>
      <c r="AB1106" t="str">
        <f t="shared" si="55"/>
        <v/>
      </c>
    </row>
    <row r="1107" spans="1:28" x14ac:dyDescent="0.2">
      <c r="A1107" s="1">
        <v>42924</v>
      </c>
      <c r="B1107" t="s">
        <v>21</v>
      </c>
      <c r="C1107">
        <v>25</v>
      </c>
      <c r="D1107" t="s">
        <v>22</v>
      </c>
      <c r="E1107" t="s">
        <v>86</v>
      </c>
      <c r="F1107">
        <v>5</v>
      </c>
      <c r="G1107">
        <v>5</v>
      </c>
      <c r="H1107">
        <v>12.157999999999999</v>
      </c>
      <c r="K1107" t="str">
        <f t="shared" si="54"/>
        <v/>
      </c>
      <c r="L1107" t="s">
        <v>32</v>
      </c>
      <c r="M1107" t="s">
        <v>25</v>
      </c>
      <c r="N1107" t="s">
        <v>26</v>
      </c>
      <c r="O1107" t="s">
        <v>601</v>
      </c>
      <c r="Q1107" t="s">
        <v>34</v>
      </c>
      <c r="T1107" t="s">
        <v>29</v>
      </c>
      <c r="U1107">
        <f t="shared" si="52"/>
        <v>12.157999999999999</v>
      </c>
      <c r="V1107">
        <f t="shared" si="53"/>
        <v>12.157999999999999</v>
      </c>
      <c r="W1107" t="s">
        <v>593</v>
      </c>
      <c r="Y1107" t="s">
        <v>827</v>
      </c>
      <c r="Z1107" t="s">
        <v>827</v>
      </c>
      <c r="AA1107" t="s">
        <v>826</v>
      </c>
      <c r="AB1107" t="str">
        <f t="shared" si="55"/>
        <v/>
      </c>
    </row>
    <row r="1108" spans="1:28" x14ac:dyDescent="0.2">
      <c r="A1108" s="1">
        <v>42924</v>
      </c>
      <c r="B1108" t="s">
        <v>21</v>
      </c>
      <c r="C1108">
        <v>25</v>
      </c>
      <c r="D1108" t="s">
        <v>22</v>
      </c>
      <c r="E1108" t="s">
        <v>89</v>
      </c>
      <c r="F1108">
        <v>1</v>
      </c>
      <c r="G1108">
        <v>1</v>
      </c>
      <c r="H1108">
        <v>10.382999999999999</v>
      </c>
      <c r="K1108" t="str">
        <f t="shared" si="54"/>
        <v/>
      </c>
      <c r="L1108" t="s">
        <v>32</v>
      </c>
      <c r="M1108" t="s">
        <v>25</v>
      </c>
      <c r="N1108" t="s">
        <v>26</v>
      </c>
      <c r="O1108" t="s">
        <v>609</v>
      </c>
      <c r="Q1108" t="s">
        <v>34</v>
      </c>
      <c r="T1108" t="s">
        <v>29</v>
      </c>
      <c r="U1108">
        <f t="shared" si="52"/>
        <v>10.382999999999999</v>
      </c>
      <c r="V1108">
        <f t="shared" si="53"/>
        <v>10.382999999999999</v>
      </c>
      <c r="W1108" t="s">
        <v>593</v>
      </c>
      <c r="Y1108" t="s">
        <v>827</v>
      </c>
      <c r="Z1108" t="s">
        <v>827</v>
      </c>
      <c r="AA1108" t="s">
        <v>826</v>
      </c>
      <c r="AB1108" t="str">
        <f t="shared" si="55"/>
        <v/>
      </c>
    </row>
    <row r="1109" spans="1:28" x14ac:dyDescent="0.2">
      <c r="A1109" s="1">
        <v>42924</v>
      </c>
      <c r="B1109" t="s">
        <v>21</v>
      </c>
      <c r="C1109">
        <v>25</v>
      </c>
      <c r="D1109" t="s">
        <v>22</v>
      </c>
      <c r="E1109" t="s">
        <v>89</v>
      </c>
      <c r="F1109">
        <v>2</v>
      </c>
      <c r="G1109">
        <v>2</v>
      </c>
      <c r="H1109">
        <v>11.375999999999999</v>
      </c>
      <c r="K1109" t="str">
        <f t="shared" si="54"/>
        <v/>
      </c>
      <c r="L1109" t="s">
        <v>32</v>
      </c>
      <c r="M1109" t="s">
        <v>25</v>
      </c>
      <c r="N1109" t="s">
        <v>26</v>
      </c>
      <c r="O1109" t="s">
        <v>609</v>
      </c>
      <c r="Q1109" t="s">
        <v>34</v>
      </c>
      <c r="T1109" t="s">
        <v>29</v>
      </c>
      <c r="U1109">
        <f t="shared" si="52"/>
        <v>11.375999999999999</v>
      </c>
      <c r="V1109">
        <f t="shared" si="53"/>
        <v>11.375999999999999</v>
      </c>
      <c r="W1109" t="s">
        <v>593</v>
      </c>
      <c r="Y1109" t="s">
        <v>827</v>
      </c>
      <c r="Z1109" t="s">
        <v>827</v>
      </c>
      <c r="AA1109" t="s">
        <v>826</v>
      </c>
      <c r="AB1109" t="str">
        <f t="shared" si="55"/>
        <v/>
      </c>
    </row>
    <row r="1110" spans="1:28" x14ac:dyDescent="0.2">
      <c r="A1110" s="1">
        <v>42924</v>
      </c>
      <c r="B1110" t="s">
        <v>21</v>
      </c>
      <c r="C1110">
        <v>25</v>
      </c>
      <c r="D1110" t="s">
        <v>22</v>
      </c>
      <c r="E1110" t="s">
        <v>89</v>
      </c>
      <c r="F1110">
        <v>3</v>
      </c>
      <c r="G1110">
        <v>3</v>
      </c>
      <c r="H1110">
        <v>10.907</v>
      </c>
      <c r="K1110" t="str">
        <f t="shared" si="54"/>
        <v/>
      </c>
      <c r="L1110" t="s">
        <v>32</v>
      </c>
      <c r="M1110" t="s">
        <v>25</v>
      </c>
      <c r="N1110" t="s">
        <v>26</v>
      </c>
      <c r="O1110" t="s">
        <v>609</v>
      </c>
      <c r="Q1110" t="s">
        <v>34</v>
      </c>
      <c r="T1110" t="s">
        <v>29</v>
      </c>
      <c r="U1110">
        <f t="shared" si="52"/>
        <v>10.907</v>
      </c>
      <c r="V1110">
        <f t="shared" si="53"/>
        <v>10.907</v>
      </c>
      <c r="W1110" t="s">
        <v>593</v>
      </c>
      <c r="Y1110" t="s">
        <v>827</v>
      </c>
      <c r="Z1110" t="s">
        <v>827</v>
      </c>
      <c r="AA1110" t="s">
        <v>826</v>
      </c>
      <c r="AB1110" t="str">
        <f t="shared" si="55"/>
        <v/>
      </c>
    </row>
    <row r="1111" spans="1:28" x14ac:dyDescent="0.2">
      <c r="A1111" s="1">
        <v>42924</v>
      </c>
      <c r="B1111" t="s">
        <v>21</v>
      </c>
      <c r="C1111">
        <v>25</v>
      </c>
      <c r="D1111" t="s">
        <v>22</v>
      </c>
      <c r="E1111" t="s">
        <v>89</v>
      </c>
      <c r="F1111">
        <v>4</v>
      </c>
      <c r="G1111">
        <v>4</v>
      </c>
      <c r="H1111">
        <v>10.645</v>
      </c>
      <c r="K1111" t="str">
        <f t="shared" si="54"/>
        <v/>
      </c>
      <c r="L1111" t="s">
        <v>32</v>
      </c>
      <c r="M1111" t="s">
        <v>25</v>
      </c>
      <c r="N1111" t="s">
        <v>26</v>
      </c>
      <c r="O1111" t="s">
        <v>609</v>
      </c>
      <c r="Q1111" t="s">
        <v>34</v>
      </c>
      <c r="T1111" t="s">
        <v>29</v>
      </c>
      <c r="U1111">
        <f t="shared" si="52"/>
        <v>10.645</v>
      </c>
      <c r="V1111">
        <f t="shared" si="53"/>
        <v>10.645</v>
      </c>
      <c r="W1111" t="s">
        <v>593</v>
      </c>
      <c r="Y1111" t="s">
        <v>827</v>
      </c>
      <c r="Z1111" t="s">
        <v>827</v>
      </c>
      <c r="AA1111" t="s">
        <v>826</v>
      </c>
      <c r="AB1111" t="str">
        <f t="shared" si="55"/>
        <v/>
      </c>
    </row>
    <row r="1112" spans="1:28" x14ac:dyDescent="0.2">
      <c r="A1112" s="1">
        <v>42924</v>
      </c>
      <c r="B1112" t="s">
        <v>21</v>
      </c>
      <c r="C1112">
        <v>25</v>
      </c>
      <c r="D1112" t="s">
        <v>22</v>
      </c>
      <c r="E1112" t="s">
        <v>89</v>
      </c>
      <c r="F1112">
        <v>5</v>
      </c>
      <c r="G1112">
        <v>5</v>
      </c>
      <c r="H1112">
        <v>10.826000000000001</v>
      </c>
      <c r="K1112" t="str">
        <f t="shared" si="54"/>
        <v/>
      </c>
      <c r="L1112" t="s">
        <v>32</v>
      </c>
      <c r="M1112" t="s">
        <v>25</v>
      </c>
      <c r="N1112" t="s">
        <v>26</v>
      </c>
      <c r="O1112" t="s">
        <v>609</v>
      </c>
      <c r="Q1112" t="s">
        <v>34</v>
      </c>
      <c r="T1112" t="s">
        <v>29</v>
      </c>
      <c r="U1112">
        <f t="shared" si="52"/>
        <v>10.826000000000001</v>
      </c>
      <c r="V1112">
        <f t="shared" si="53"/>
        <v>10.826000000000001</v>
      </c>
      <c r="W1112" t="s">
        <v>593</v>
      </c>
      <c r="Y1112" t="s">
        <v>827</v>
      </c>
      <c r="Z1112" t="s">
        <v>827</v>
      </c>
      <c r="AA1112" t="s">
        <v>826</v>
      </c>
      <c r="AB1112" t="str">
        <f t="shared" si="55"/>
        <v/>
      </c>
    </row>
    <row r="1113" spans="1:28" x14ac:dyDescent="0.2">
      <c r="A1113" s="1">
        <v>42924</v>
      </c>
      <c r="B1113" t="s">
        <v>21</v>
      </c>
      <c r="C1113">
        <v>25</v>
      </c>
      <c r="D1113" t="s">
        <v>22</v>
      </c>
      <c r="E1113" t="s">
        <v>23</v>
      </c>
      <c r="F1113">
        <v>1</v>
      </c>
      <c r="G1113">
        <v>1</v>
      </c>
      <c r="H1113">
        <v>11.182</v>
      </c>
      <c r="K1113" t="str">
        <f t="shared" si="54"/>
        <v/>
      </c>
      <c r="L1113" t="s">
        <v>32</v>
      </c>
      <c r="M1113" t="s">
        <v>25</v>
      </c>
      <c r="N1113" t="s">
        <v>26</v>
      </c>
      <c r="O1113" t="s">
        <v>610</v>
      </c>
      <c r="Q1113" t="s">
        <v>34</v>
      </c>
      <c r="T1113" t="s">
        <v>29</v>
      </c>
      <c r="U1113">
        <f t="shared" si="52"/>
        <v>11.182</v>
      </c>
      <c r="V1113">
        <f t="shared" si="53"/>
        <v>11.182</v>
      </c>
      <c r="W1113" t="s">
        <v>593</v>
      </c>
      <c r="Y1113" t="s">
        <v>827</v>
      </c>
      <c r="Z1113" t="s">
        <v>827</v>
      </c>
      <c r="AA1113" t="s">
        <v>826</v>
      </c>
      <c r="AB1113" t="str">
        <f t="shared" si="55"/>
        <v/>
      </c>
    </row>
    <row r="1114" spans="1:28" x14ac:dyDescent="0.2">
      <c r="A1114" s="1">
        <v>42924</v>
      </c>
      <c r="B1114" t="s">
        <v>21</v>
      </c>
      <c r="C1114">
        <v>25</v>
      </c>
      <c r="D1114" t="s">
        <v>22</v>
      </c>
      <c r="E1114" t="s">
        <v>23</v>
      </c>
      <c r="F1114">
        <v>2</v>
      </c>
      <c r="G1114">
        <v>2</v>
      </c>
      <c r="H1114">
        <v>11.779</v>
      </c>
      <c r="K1114" t="str">
        <f t="shared" si="54"/>
        <v/>
      </c>
      <c r="L1114" t="s">
        <v>32</v>
      </c>
      <c r="M1114" t="s">
        <v>25</v>
      </c>
      <c r="N1114" t="s">
        <v>26</v>
      </c>
      <c r="O1114" t="s">
        <v>610</v>
      </c>
      <c r="Q1114" t="s">
        <v>34</v>
      </c>
      <c r="T1114" t="s">
        <v>29</v>
      </c>
      <c r="U1114">
        <f t="shared" si="52"/>
        <v>11.779</v>
      </c>
      <c r="V1114">
        <f t="shared" si="53"/>
        <v>11.779</v>
      </c>
      <c r="W1114" t="s">
        <v>593</v>
      </c>
      <c r="Y1114" t="s">
        <v>827</v>
      </c>
      <c r="Z1114" t="s">
        <v>827</v>
      </c>
      <c r="AA1114" t="s">
        <v>826</v>
      </c>
      <c r="AB1114" t="str">
        <f t="shared" si="55"/>
        <v/>
      </c>
    </row>
    <row r="1115" spans="1:28" x14ac:dyDescent="0.2">
      <c r="A1115" s="1">
        <v>42924</v>
      </c>
      <c r="B1115" t="s">
        <v>21</v>
      </c>
      <c r="C1115">
        <v>25</v>
      </c>
      <c r="D1115" t="s">
        <v>22</v>
      </c>
      <c r="E1115" t="s">
        <v>23</v>
      </c>
      <c r="F1115">
        <v>3</v>
      </c>
      <c r="G1115">
        <v>3</v>
      </c>
      <c r="H1115">
        <v>10.917</v>
      </c>
      <c r="K1115" t="str">
        <f t="shared" si="54"/>
        <v/>
      </c>
      <c r="L1115" t="s">
        <v>32</v>
      </c>
      <c r="M1115" t="s">
        <v>25</v>
      </c>
      <c r="N1115" t="s">
        <v>26</v>
      </c>
      <c r="O1115" t="s">
        <v>610</v>
      </c>
      <c r="Q1115" t="s">
        <v>34</v>
      </c>
      <c r="T1115" t="s">
        <v>29</v>
      </c>
      <c r="U1115">
        <f t="shared" si="52"/>
        <v>10.917</v>
      </c>
      <c r="V1115">
        <f t="shared" si="53"/>
        <v>10.917</v>
      </c>
      <c r="W1115" t="s">
        <v>593</v>
      </c>
      <c r="Y1115" t="s">
        <v>827</v>
      </c>
      <c r="Z1115" t="s">
        <v>827</v>
      </c>
      <c r="AA1115" t="s">
        <v>826</v>
      </c>
      <c r="AB1115" t="str">
        <f t="shared" si="55"/>
        <v/>
      </c>
    </row>
    <row r="1116" spans="1:28" x14ac:dyDescent="0.2">
      <c r="A1116" s="1">
        <v>42924</v>
      </c>
      <c r="B1116" t="s">
        <v>21</v>
      </c>
      <c r="C1116">
        <v>25</v>
      </c>
      <c r="D1116" t="s">
        <v>22</v>
      </c>
      <c r="E1116" t="s">
        <v>23</v>
      </c>
      <c r="F1116">
        <v>4</v>
      </c>
      <c r="G1116">
        <v>4</v>
      </c>
      <c r="H1116">
        <v>11.379</v>
      </c>
      <c r="K1116" t="str">
        <f t="shared" si="54"/>
        <v/>
      </c>
      <c r="L1116" t="s">
        <v>32</v>
      </c>
      <c r="M1116" t="s">
        <v>25</v>
      </c>
      <c r="N1116" t="s">
        <v>26</v>
      </c>
      <c r="O1116" t="s">
        <v>610</v>
      </c>
      <c r="Q1116" t="s">
        <v>34</v>
      </c>
      <c r="T1116" t="s">
        <v>29</v>
      </c>
      <c r="U1116">
        <f t="shared" si="52"/>
        <v>11.379</v>
      </c>
      <c r="V1116">
        <f t="shared" si="53"/>
        <v>11.379</v>
      </c>
      <c r="W1116" t="s">
        <v>593</v>
      </c>
      <c r="Y1116" t="s">
        <v>827</v>
      </c>
      <c r="Z1116" t="s">
        <v>827</v>
      </c>
      <c r="AA1116" t="s">
        <v>826</v>
      </c>
      <c r="AB1116" t="str">
        <f t="shared" si="55"/>
        <v/>
      </c>
    </row>
    <row r="1117" spans="1:28" x14ac:dyDescent="0.2">
      <c r="A1117" s="1">
        <v>42924</v>
      </c>
      <c r="B1117" t="s">
        <v>21</v>
      </c>
      <c r="C1117">
        <v>25</v>
      </c>
      <c r="D1117" t="s">
        <v>22</v>
      </c>
      <c r="E1117" t="s">
        <v>23</v>
      </c>
      <c r="F1117">
        <v>5</v>
      </c>
      <c r="G1117">
        <v>5</v>
      </c>
      <c r="H1117">
        <v>11.335000000000001</v>
      </c>
      <c r="K1117" t="str">
        <f t="shared" si="54"/>
        <v/>
      </c>
      <c r="L1117" t="s">
        <v>32</v>
      </c>
      <c r="M1117" t="s">
        <v>25</v>
      </c>
      <c r="N1117" t="s">
        <v>26</v>
      </c>
      <c r="O1117" t="s">
        <v>610</v>
      </c>
      <c r="Q1117" t="s">
        <v>34</v>
      </c>
      <c r="T1117" t="s">
        <v>29</v>
      </c>
      <c r="U1117">
        <f t="shared" si="52"/>
        <v>11.335000000000001</v>
      </c>
      <c r="V1117">
        <f t="shared" si="53"/>
        <v>11.335000000000001</v>
      </c>
      <c r="W1117" t="s">
        <v>593</v>
      </c>
      <c r="Y1117" t="s">
        <v>827</v>
      </c>
      <c r="Z1117" t="s">
        <v>827</v>
      </c>
      <c r="AA1117" t="s">
        <v>826</v>
      </c>
      <c r="AB1117" t="str">
        <f t="shared" si="55"/>
        <v/>
      </c>
    </row>
    <row r="1118" spans="1:28" x14ac:dyDescent="0.2">
      <c r="A1118" s="1">
        <v>42924</v>
      </c>
      <c r="B1118" t="s">
        <v>21</v>
      </c>
      <c r="C1118">
        <v>25</v>
      </c>
      <c r="D1118" t="s">
        <v>22</v>
      </c>
      <c r="E1118" t="s">
        <v>94</v>
      </c>
      <c r="F1118">
        <v>1</v>
      </c>
      <c r="G1118">
        <v>1</v>
      </c>
      <c r="H1118">
        <v>11.114000000000001</v>
      </c>
      <c r="K1118" t="str">
        <f t="shared" si="54"/>
        <v/>
      </c>
      <c r="L1118" t="s">
        <v>32</v>
      </c>
      <c r="M1118" t="s">
        <v>25</v>
      </c>
      <c r="N1118" t="s">
        <v>26</v>
      </c>
      <c r="O1118" t="s">
        <v>606</v>
      </c>
      <c r="Q1118" t="s">
        <v>34</v>
      </c>
      <c r="T1118" t="s">
        <v>29</v>
      </c>
      <c r="U1118">
        <f t="shared" si="52"/>
        <v>11.114000000000001</v>
      </c>
      <c r="V1118">
        <f t="shared" si="53"/>
        <v>11.114000000000001</v>
      </c>
      <c r="W1118" t="s">
        <v>593</v>
      </c>
      <c r="Y1118" t="s">
        <v>827</v>
      </c>
      <c r="Z1118" t="s">
        <v>827</v>
      </c>
      <c r="AA1118" t="s">
        <v>826</v>
      </c>
      <c r="AB1118" t="str">
        <f t="shared" si="55"/>
        <v/>
      </c>
    </row>
    <row r="1119" spans="1:28" x14ac:dyDescent="0.2">
      <c r="A1119" s="1">
        <v>42924</v>
      </c>
      <c r="B1119" t="s">
        <v>21</v>
      </c>
      <c r="C1119">
        <v>25</v>
      </c>
      <c r="D1119" t="s">
        <v>22</v>
      </c>
      <c r="E1119" t="s">
        <v>94</v>
      </c>
      <c r="F1119">
        <v>2</v>
      </c>
      <c r="G1119">
        <v>2</v>
      </c>
      <c r="H1119">
        <v>11.151999999999999</v>
      </c>
      <c r="K1119" t="str">
        <f t="shared" si="54"/>
        <v/>
      </c>
      <c r="L1119" t="s">
        <v>32</v>
      </c>
      <c r="M1119" t="s">
        <v>25</v>
      </c>
      <c r="N1119" t="s">
        <v>26</v>
      </c>
      <c r="O1119" t="s">
        <v>606</v>
      </c>
      <c r="Q1119" t="s">
        <v>34</v>
      </c>
      <c r="T1119" t="s">
        <v>29</v>
      </c>
      <c r="U1119">
        <f t="shared" si="52"/>
        <v>11.151999999999999</v>
      </c>
      <c r="V1119">
        <f t="shared" si="53"/>
        <v>11.151999999999999</v>
      </c>
      <c r="W1119" t="s">
        <v>593</v>
      </c>
      <c r="Y1119" t="s">
        <v>827</v>
      </c>
      <c r="Z1119" t="s">
        <v>827</v>
      </c>
      <c r="AA1119" t="s">
        <v>826</v>
      </c>
      <c r="AB1119" t="str">
        <f t="shared" si="55"/>
        <v/>
      </c>
    </row>
    <row r="1120" spans="1:28" x14ac:dyDescent="0.2">
      <c r="A1120" s="1">
        <v>42924</v>
      </c>
      <c r="B1120" t="s">
        <v>21</v>
      </c>
      <c r="C1120">
        <v>25</v>
      </c>
      <c r="D1120" t="s">
        <v>22</v>
      </c>
      <c r="E1120" t="s">
        <v>94</v>
      </c>
      <c r="F1120">
        <v>3</v>
      </c>
      <c r="G1120">
        <v>3</v>
      </c>
      <c r="H1120">
        <v>11.436</v>
      </c>
      <c r="K1120" t="str">
        <f t="shared" si="54"/>
        <v/>
      </c>
      <c r="L1120" t="s">
        <v>32</v>
      </c>
      <c r="M1120" t="s">
        <v>25</v>
      </c>
      <c r="N1120" t="s">
        <v>26</v>
      </c>
      <c r="O1120" t="s">
        <v>606</v>
      </c>
      <c r="Q1120" t="s">
        <v>34</v>
      </c>
      <c r="T1120" t="s">
        <v>29</v>
      </c>
      <c r="U1120">
        <f t="shared" si="52"/>
        <v>11.436</v>
      </c>
      <c r="V1120">
        <f t="shared" si="53"/>
        <v>11.436</v>
      </c>
      <c r="W1120" t="s">
        <v>593</v>
      </c>
      <c r="Y1120" t="s">
        <v>827</v>
      </c>
      <c r="Z1120" t="s">
        <v>827</v>
      </c>
      <c r="AA1120" t="s">
        <v>826</v>
      </c>
      <c r="AB1120" t="str">
        <f t="shared" si="55"/>
        <v/>
      </c>
    </row>
    <row r="1121" spans="1:28" x14ac:dyDescent="0.2">
      <c r="A1121" s="1">
        <v>42924</v>
      </c>
      <c r="B1121" t="s">
        <v>21</v>
      </c>
      <c r="C1121">
        <v>25</v>
      </c>
      <c r="D1121" t="s">
        <v>22</v>
      </c>
      <c r="E1121" t="s">
        <v>94</v>
      </c>
      <c r="F1121">
        <v>4</v>
      </c>
      <c r="G1121">
        <v>4</v>
      </c>
      <c r="H1121">
        <v>11.409000000000001</v>
      </c>
      <c r="K1121" t="str">
        <f t="shared" si="54"/>
        <v/>
      </c>
      <c r="L1121" t="s">
        <v>32</v>
      </c>
      <c r="M1121" t="s">
        <v>25</v>
      </c>
      <c r="N1121" t="s">
        <v>26</v>
      </c>
      <c r="O1121" t="s">
        <v>606</v>
      </c>
      <c r="Q1121" t="s">
        <v>34</v>
      </c>
      <c r="T1121" t="s">
        <v>29</v>
      </c>
      <c r="U1121">
        <f t="shared" si="52"/>
        <v>11.409000000000001</v>
      </c>
      <c r="V1121">
        <f t="shared" si="53"/>
        <v>11.409000000000001</v>
      </c>
      <c r="W1121" t="s">
        <v>593</v>
      </c>
      <c r="Y1121" t="s">
        <v>827</v>
      </c>
      <c r="Z1121" t="s">
        <v>827</v>
      </c>
      <c r="AA1121" t="s">
        <v>826</v>
      </c>
      <c r="AB1121" t="str">
        <f t="shared" si="55"/>
        <v/>
      </c>
    </row>
    <row r="1122" spans="1:28" x14ac:dyDescent="0.2">
      <c r="A1122" s="1">
        <v>42924</v>
      </c>
      <c r="B1122" t="s">
        <v>21</v>
      </c>
      <c r="C1122">
        <v>25</v>
      </c>
      <c r="D1122" t="s">
        <v>22</v>
      </c>
      <c r="E1122" t="s">
        <v>94</v>
      </c>
      <c r="F1122">
        <v>5</v>
      </c>
      <c r="G1122">
        <v>5</v>
      </c>
      <c r="H1122">
        <v>11.504</v>
      </c>
      <c r="K1122" t="str">
        <f t="shared" si="54"/>
        <v/>
      </c>
      <c r="L1122" t="s">
        <v>32</v>
      </c>
      <c r="M1122" t="s">
        <v>25</v>
      </c>
      <c r="N1122" t="s">
        <v>26</v>
      </c>
      <c r="O1122" t="s">
        <v>606</v>
      </c>
      <c r="Q1122" t="s">
        <v>34</v>
      </c>
      <c r="T1122" t="s">
        <v>29</v>
      </c>
      <c r="U1122">
        <f t="shared" si="52"/>
        <v>11.504</v>
      </c>
      <c r="V1122">
        <f t="shared" si="53"/>
        <v>11.504</v>
      </c>
      <c r="W1122" t="s">
        <v>593</v>
      </c>
      <c r="Y1122" t="s">
        <v>827</v>
      </c>
      <c r="Z1122" t="s">
        <v>827</v>
      </c>
      <c r="AA1122" t="s">
        <v>826</v>
      </c>
      <c r="AB1122" t="str">
        <f t="shared" si="55"/>
        <v/>
      </c>
    </row>
    <row r="1123" spans="1:28" x14ac:dyDescent="0.2">
      <c r="A1123" s="1">
        <v>42924</v>
      </c>
      <c r="B1123" t="s">
        <v>21</v>
      </c>
      <c r="C1123">
        <v>25</v>
      </c>
      <c r="D1123" t="s">
        <v>22</v>
      </c>
      <c r="E1123" t="s">
        <v>31</v>
      </c>
      <c r="F1123">
        <v>1</v>
      </c>
      <c r="G1123">
        <v>1</v>
      </c>
      <c r="H1123">
        <v>13.31</v>
      </c>
      <c r="K1123" t="str">
        <f t="shared" si="54"/>
        <v/>
      </c>
      <c r="L1123" t="s">
        <v>32</v>
      </c>
      <c r="M1123" t="s">
        <v>25</v>
      </c>
      <c r="N1123" t="s">
        <v>26</v>
      </c>
      <c r="O1123" t="s">
        <v>603</v>
      </c>
      <c r="Q1123" t="s">
        <v>34</v>
      </c>
      <c r="T1123" t="s">
        <v>29</v>
      </c>
      <c r="U1123">
        <f t="shared" si="52"/>
        <v>13.31</v>
      </c>
      <c r="V1123">
        <f t="shared" si="53"/>
        <v>13.31</v>
      </c>
      <c r="W1123" t="s">
        <v>593</v>
      </c>
      <c r="Y1123" t="s">
        <v>827</v>
      </c>
      <c r="Z1123" t="s">
        <v>827</v>
      </c>
      <c r="AA1123" t="s">
        <v>826</v>
      </c>
      <c r="AB1123" t="str">
        <f t="shared" si="55"/>
        <v/>
      </c>
    </row>
    <row r="1124" spans="1:28" x14ac:dyDescent="0.2">
      <c r="A1124" s="1">
        <v>42924</v>
      </c>
      <c r="B1124" t="s">
        <v>21</v>
      </c>
      <c r="C1124">
        <v>25</v>
      </c>
      <c r="D1124" t="s">
        <v>22</v>
      </c>
      <c r="E1124" t="s">
        <v>31</v>
      </c>
      <c r="F1124">
        <v>2</v>
      </c>
      <c r="G1124">
        <v>2</v>
      </c>
      <c r="H1124">
        <v>12.888</v>
      </c>
      <c r="K1124" t="str">
        <f t="shared" si="54"/>
        <v/>
      </c>
      <c r="L1124" t="s">
        <v>32</v>
      </c>
      <c r="M1124" t="s">
        <v>25</v>
      </c>
      <c r="N1124" t="s">
        <v>26</v>
      </c>
      <c r="O1124" t="s">
        <v>603</v>
      </c>
      <c r="Q1124" t="s">
        <v>34</v>
      </c>
      <c r="T1124" t="s">
        <v>29</v>
      </c>
      <c r="U1124">
        <f t="shared" si="52"/>
        <v>12.888</v>
      </c>
      <c r="V1124">
        <f t="shared" si="53"/>
        <v>12.888</v>
      </c>
      <c r="W1124" t="s">
        <v>593</v>
      </c>
      <c r="Y1124" t="s">
        <v>827</v>
      </c>
      <c r="Z1124" t="s">
        <v>827</v>
      </c>
      <c r="AA1124" t="s">
        <v>826</v>
      </c>
      <c r="AB1124" t="str">
        <f t="shared" si="55"/>
        <v/>
      </c>
    </row>
    <row r="1125" spans="1:28" x14ac:dyDescent="0.2">
      <c r="A1125" s="1">
        <v>42924</v>
      </c>
      <c r="B1125" t="s">
        <v>21</v>
      </c>
      <c r="C1125">
        <v>25</v>
      </c>
      <c r="D1125" t="s">
        <v>22</v>
      </c>
      <c r="E1125" t="s">
        <v>31</v>
      </c>
      <c r="F1125">
        <v>3</v>
      </c>
      <c r="G1125">
        <v>3</v>
      </c>
      <c r="H1125">
        <v>11.696</v>
      </c>
      <c r="K1125" t="str">
        <f t="shared" si="54"/>
        <v/>
      </c>
      <c r="L1125" t="s">
        <v>32</v>
      </c>
      <c r="M1125" t="s">
        <v>25</v>
      </c>
      <c r="N1125" t="s">
        <v>26</v>
      </c>
      <c r="O1125" t="s">
        <v>603</v>
      </c>
      <c r="Q1125" t="s">
        <v>34</v>
      </c>
      <c r="T1125" t="s">
        <v>29</v>
      </c>
      <c r="U1125">
        <f t="shared" si="52"/>
        <v>11.696</v>
      </c>
      <c r="V1125">
        <f t="shared" si="53"/>
        <v>11.696</v>
      </c>
      <c r="W1125" t="s">
        <v>593</v>
      </c>
      <c r="Y1125" t="s">
        <v>827</v>
      </c>
      <c r="Z1125" t="s">
        <v>827</v>
      </c>
      <c r="AA1125" t="s">
        <v>826</v>
      </c>
      <c r="AB1125" t="str">
        <f t="shared" si="55"/>
        <v/>
      </c>
    </row>
    <row r="1126" spans="1:28" x14ac:dyDescent="0.2">
      <c r="A1126" s="1">
        <v>42924</v>
      </c>
      <c r="B1126" t="s">
        <v>21</v>
      </c>
      <c r="C1126">
        <v>25</v>
      </c>
      <c r="D1126" t="s">
        <v>22</v>
      </c>
      <c r="E1126" t="s">
        <v>31</v>
      </c>
      <c r="F1126">
        <v>4</v>
      </c>
      <c r="G1126">
        <v>4</v>
      </c>
      <c r="H1126">
        <v>10.971</v>
      </c>
      <c r="K1126" t="str">
        <f t="shared" si="54"/>
        <v/>
      </c>
      <c r="L1126" t="s">
        <v>32</v>
      </c>
      <c r="M1126" t="s">
        <v>25</v>
      </c>
      <c r="N1126" t="s">
        <v>26</v>
      </c>
      <c r="O1126" t="s">
        <v>603</v>
      </c>
      <c r="Q1126" t="s">
        <v>34</v>
      </c>
      <c r="T1126" t="s">
        <v>29</v>
      </c>
      <c r="U1126">
        <f t="shared" si="52"/>
        <v>10.971</v>
      </c>
      <c r="V1126">
        <f t="shared" si="53"/>
        <v>10.971</v>
      </c>
      <c r="W1126" t="s">
        <v>593</v>
      </c>
      <c r="Y1126" t="s">
        <v>827</v>
      </c>
      <c r="Z1126" t="s">
        <v>827</v>
      </c>
      <c r="AA1126" t="s">
        <v>826</v>
      </c>
      <c r="AB1126" t="str">
        <f t="shared" si="55"/>
        <v/>
      </c>
    </row>
    <row r="1127" spans="1:28" x14ac:dyDescent="0.2">
      <c r="A1127" s="1">
        <v>42924</v>
      </c>
      <c r="B1127" t="s">
        <v>21</v>
      </c>
      <c r="C1127">
        <v>25</v>
      </c>
      <c r="D1127" t="s">
        <v>22</v>
      </c>
      <c r="E1127" t="s">
        <v>31</v>
      </c>
      <c r="F1127">
        <v>5</v>
      </c>
      <c r="G1127">
        <v>5</v>
      </c>
      <c r="H1127">
        <v>12.297000000000001</v>
      </c>
      <c r="K1127" t="str">
        <f t="shared" si="54"/>
        <v/>
      </c>
      <c r="L1127" t="s">
        <v>32</v>
      </c>
      <c r="M1127" t="s">
        <v>25</v>
      </c>
      <c r="N1127" t="s">
        <v>26</v>
      </c>
      <c r="O1127" t="s">
        <v>603</v>
      </c>
      <c r="Q1127" t="s">
        <v>34</v>
      </c>
      <c r="T1127" t="s">
        <v>29</v>
      </c>
      <c r="U1127">
        <f t="shared" si="52"/>
        <v>12.297000000000001</v>
      </c>
      <c r="V1127">
        <f t="shared" si="53"/>
        <v>12.297000000000001</v>
      </c>
      <c r="W1127" t="s">
        <v>593</v>
      </c>
      <c r="Y1127" t="s">
        <v>827</v>
      </c>
      <c r="Z1127" t="s">
        <v>827</v>
      </c>
      <c r="AA1127" t="s">
        <v>826</v>
      </c>
      <c r="AB1127" t="str">
        <f t="shared" si="55"/>
        <v/>
      </c>
    </row>
    <row r="1128" spans="1:28" x14ac:dyDescent="0.2">
      <c r="A1128" s="1">
        <v>42924</v>
      </c>
      <c r="B1128" t="s">
        <v>21</v>
      </c>
      <c r="C1128">
        <v>25</v>
      </c>
      <c r="D1128" t="s">
        <v>22</v>
      </c>
      <c r="E1128" t="s">
        <v>99</v>
      </c>
      <c r="F1128">
        <v>1</v>
      </c>
      <c r="G1128">
        <v>1</v>
      </c>
      <c r="H1128">
        <v>11.904</v>
      </c>
      <c r="K1128" t="str">
        <f t="shared" si="54"/>
        <v/>
      </c>
      <c r="L1128" t="s">
        <v>32</v>
      </c>
      <c r="M1128" t="s">
        <v>25</v>
      </c>
      <c r="N1128" t="s">
        <v>26</v>
      </c>
      <c r="O1128" t="s">
        <v>607</v>
      </c>
      <c r="Q1128" t="s">
        <v>34</v>
      </c>
      <c r="T1128" t="s">
        <v>29</v>
      </c>
      <c r="U1128">
        <f t="shared" si="52"/>
        <v>11.904</v>
      </c>
      <c r="V1128">
        <f t="shared" si="53"/>
        <v>11.904</v>
      </c>
      <c r="W1128" t="s">
        <v>593</v>
      </c>
      <c r="Y1128" t="s">
        <v>827</v>
      </c>
      <c r="Z1128" t="s">
        <v>827</v>
      </c>
      <c r="AA1128" t="s">
        <v>826</v>
      </c>
      <c r="AB1128" t="str">
        <f t="shared" si="55"/>
        <v/>
      </c>
    </row>
    <row r="1129" spans="1:28" x14ac:dyDescent="0.2">
      <c r="A1129" s="1">
        <v>42924</v>
      </c>
      <c r="B1129" t="s">
        <v>21</v>
      </c>
      <c r="C1129">
        <v>25</v>
      </c>
      <c r="D1129" t="s">
        <v>22</v>
      </c>
      <c r="E1129" t="s">
        <v>99</v>
      </c>
      <c r="F1129">
        <v>2</v>
      </c>
      <c r="G1129">
        <v>2</v>
      </c>
      <c r="H1129">
        <v>12.034000000000001</v>
      </c>
      <c r="K1129" t="str">
        <f t="shared" si="54"/>
        <v/>
      </c>
      <c r="L1129" t="s">
        <v>32</v>
      </c>
      <c r="M1129" t="s">
        <v>25</v>
      </c>
      <c r="N1129" t="s">
        <v>26</v>
      </c>
      <c r="O1129" t="s">
        <v>607</v>
      </c>
      <c r="Q1129" t="s">
        <v>34</v>
      </c>
      <c r="T1129" t="s">
        <v>29</v>
      </c>
      <c r="U1129">
        <f t="shared" si="52"/>
        <v>12.034000000000001</v>
      </c>
      <c r="V1129">
        <f t="shared" si="53"/>
        <v>12.034000000000001</v>
      </c>
      <c r="W1129" t="s">
        <v>593</v>
      </c>
      <c r="Y1129" t="s">
        <v>827</v>
      </c>
      <c r="Z1129" t="s">
        <v>827</v>
      </c>
      <c r="AA1129" t="s">
        <v>826</v>
      </c>
      <c r="AB1129" t="str">
        <f t="shared" si="55"/>
        <v/>
      </c>
    </row>
    <row r="1130" spans="1:28" x14ac:dyDescent="0.2">
      <c r="A1130" s="1">
        <v>42924</v>
      </c>
      <c r="B1130" t="s">
        <v>21</v>
      </c>
      <c r="C1130">
        <v>25</v>
      </c>
      <c r="D1130" t="s">
        <v>22</v>
      </c>
      <c r="E1130" t="s">
        <v>99</v>
      </c>
      <c r="F1130">
        <v>3</v>
      </c>
      <c r="G1130">
        <v>3</v>
      </c>
      <c r="H1130">
        <v>11.717000000000001</v>
      </c>
      <c r="K1130" t="str">
        <f t="shared" si="54"/>
        <v/>
      </c>
      <c r="L1130" t="s">
        <v>32</v>
      </c>
      <c r="M1130" t="s">
        <v>25</v>
      </c>
      <c r="N1130" t="s">
        <v>26</v>
      </c>
      <c r="O1130" t="s">
        <v>607</v>
      </c>
      <c r="Q1130" t="s">
        <v>34</v>
      </c>
      <c r="T1130" t="s">
        <v>29</v>
      </c>
      <c r="U1130">
        <f t="shared" si="52"/>
        <v>11.717000000000001</v>
      </c>
      <c r="V1130">
        <f t="shared" si="53"/>
        <v>11.717000000000001</v>
      </c>
      <c r="W1130" t="s">
        <v>593</v>
      </c>
      <c r="Y1130" t="s">
        <v>827</v>
      </c>
      <c r="Z1130" t="s">
        <v>827</v>
      </c>
      <c r="AA1130" t="s">
        <v>826</v>
      </c>
      <c r="AB1130" t="str">
        <f t="shared" si="55"/>
        <v/>
      </c>
    </row>
    <row r="1131" spans="1:28" x14ac:dyDescent="0.2">
      <c r="A1131" s="1">
        <v>42924</v>
      </c>
      <c r="B1131" t="s">
        <v>21</v>
      </c>
      <c r="C1131">
        <v>25</v>
      </c>
      <c r="D1131" t="s">
        <v>22</v>
      </c>
      <c r="E1131" t="s">
        <v>99</v>
      </c>
      <c r="F1131">
        <v>4</v>
      </c>
      <c r="G1131">
        <v>4</v>
      </c>
      <c r="H1131">
        <v>11.785</v>
      </c>
      <c r="K1131" t="str">
        <f t="shared" si="54"/>
        <v/>
      </c>
      <c r="L1131" t="s">
        <v>32</v>
      </c>
      <c r="M1131" t="s">
        <v>25</v>
      </c>
      <c r="N1131" t="s">
        <v>26</v>
      </c>
      <c r="O1131" t="s">
        <v>607</v>
      </c>
      <c r="Q1131" t="s">
        <v>34</v>
      </c>
      <c r="T1131" t="s">
        <v>29</v>
      </c>
      <c r="U1131">
        <f t="shared" si="52"/>
        <v>11.785</v>
      </c>
      <c r="V1131">
        <f t="shared" si="53"/>
        <v>11.785</v>
      </c>
      <c r="W1131" t="s">
        <v>593</v>
      </c>
      <c r="Y1131" t="s">
        <v>827</v>
      </c>
      <c r="Z1131" t="s">
        <v>827</v>
      </c>
      <c r="AA1131" t="s">
        <v>826</v>
      </c>
      <c r="AB1131" t="str">
        <f t="shared" si="55"/>
        <v/>
      </c>
    </row>
    <row r="1132" spans="1:28" x14ac:dyDescent="0.2">
      <c r="A1132" s="1">
        <v>42924</v>
      </c>
      <c r="B1132" t="s">
        <v>21</v>
      </c>
      <c r="C1132">
        <v>25</v>
      </c>
      <c r="D1132" t="s">
        <v>22</v>
      </c>
      <c r="E1132" t="s">
        <v>99</v>
      </c>
      <c r="F1132">
        <v>5</v>
      </c>
      <c r="G1132">
        <v>5</v>
      </c>
      <c r="H1132">
        <v>11.308</v>
      </c>
      <c r="K1132" t="str">
        <f t="shared" si="54"/>
        <v/>
      </c>
      <c r="L1132" t="s">
        <v>32</v>
      </c>
      <c r="M1132" t="s">
        <v>25</v>
      </c>
      <c r="N1132" t="s">
        <v>26</v>
      </c>
      <c r="O1132" t="s">
        <v>607</v>
      </c>
      <c r="Q1132" t="s">
        <v>34</v>
      </c>
      <c r="T1132" t="s">
        <v>29</v>
      </c>
      <c r="U1132">
        <f t="shared" si="52"/>
        <v>11.308</v>
      </c>
      <c r="V1132">
        <f t="shared" si="53"/>
        <v>11.308</v>
      </c>
      <c r="W1132" t="s">
        <v>593</v>
      </c>
      <c r="Y1132" t="s">
        <v>827</v>
      </c>
      <c r="Z1132" t="s">
        <v>827</v>
      </c>
      <c r="AA1132" t="s">
        <v>826</v>
      </c>
      <c r="AB1132" t="str">
        <f t="shared" si="55"/>
        <v/>
      </c>
    </row>
    <row r="1133" spans="1:28" x14ac:dyDescent="0.2">
      <c r="A1133" s="1">
        <v>42924</v>
      </c>
      <c r="B1133" t="s">
        <v>21</v>
      </c>
      <c r="C1133">
        <v>25</v>
      </c>
      <c r="D1133" t="s">
        <v>22</v>
      </c>
      <c r="E1133" t="s">
        <v>49</v>
      </c>
      <c r="F1133">
        <v>1</v>
      </c>
      <c r="G1133">
        <v>1</v>
      </c>
      <c r="H1133">
        <v>11.59</v>
      </c>
      <c r="K1133" t="str">
        <f t="shared" si="54"/>
        <v/>
      </c>
      <c r="L1133" t="s">
        <v>32</v>
      </c>
      <c r="M1133" t="s">
        <v>25</v>
      </c>
      <c r="N1133" t="s">
        <v>26</v>
      </c>
      <c r="O1133" t="s">
        <v>602</v>
      </c>
      <c r="Q1133" t="s">
        <v>34</v>
      </c>
      <c r="T1133" t="s">
        <v>29</v>
      </c>
      <c r="U1133">
        <f t="shared" si="52"/>
        <v>11.59</v>
      </c>
      <c r="V1133">
        <f t="shared" si="53"/>
        <v>11.59</v>
      </c>
      <c r="W1133" t="s">
        <v>593</v>
      </c>
      <c r="Y1133" t="s">
        <v>827</v>
      </c>
      <c r="Z1133" t="s">
        <v>827</v>
      </c>
      <c r="AA1133" t="s">
        <v>826</v>
      </c>
      <c r="AB1133" t="str">
        <f t="shared" si="55"/>
        <v/>
      </c>
    </row>
    <row r="1134" spans="1:28" x14ac:dyDescent="0.2">
      <c r="A1134" s="1">
        <v>42924</v>
      </c>
      <c r="B1134" t="s">
        <v>21</v>
      </c>
      <c r="C1134">
        <v>25</v>
      </c>
      <c r="D1134" t="s">
        <v>22</v>
      </c>
      <c r="E1134" t="s">
        <v>49</v>
      </c>
      <c r="F1134">
        <v>2</v>
      </c>
      <c r="G1134">
        <v>2</v>
      </c>
      <c r="H1134">
        <v>12.147</v>
      </c>
      <c r="K1134" t="str">
        <f t="shared" si="54"/>
        <v/>
      </c>
      <c r="L1134" t="s">
        <v>32</v>
      </c>
      <c r="M1134" t="s">
        <v>25</v>
      </c>
      <c r="N1134" t="s">
        <v>26</v>
      </c>
      <c r="O1134" t="s">
        <v>602</v>
      </c>
      <c r="Q1134" t="s">
        <v>34</v>
      </c>
      <c r="T1134" t="s">
        <v>29</v>
      </c>
      <c r="U1134">
        <f t="shared" si="52"/>
        <v>12.147</v>
      </c>
      <c r="V1134">
        <f t="shared" si="53"/>
        <v>12.147</v>
      </c>
      <c r="W1134" t="s">
        <v>593</v>
      </c>
      <c r="Y1134" t="s">
        <v>827</v>
      </c>
      <c r="Z1134" t="s">
        <v>827</v>
      </c>
      <c r="AA1134" t="s">
        <v>826</v>
      </c>
      <c r="AB1134" t="str">
        <f t="shared" si="55"/>
        <v/>
      </c>
    </row>
    <row r="1135" spans="1:28" x14ac:dyDescent="0.2">
      <c r="A1135" s="1">
        <v>42924</v>
      </c>
      <c r="B1135" t="s">
        <v>21</v>
      </c>
      <c r="C1135">
        <v>25</v>
      </c>
      <c r="D1135" t="s">
        <v>22</v>
      </c>
      <c r="E1135" t="s">
        <v>49</v>
      </c>
      <c r="F1135">
        <v>3</v>
      </c>
      <c r="G1135">
        <v>3</v>
      </c>
      <c r="H1135">
        <v>12.307</v>
      </c>
      <c r="K1135" t="str">
        <f t="shared" si="54"/>
        <v/>
      </c>
      <c r="L1135" t="s">
        <v>32</v>
      </c>
      <c r="M1135" t="s">
        <v>25</v>
      </c>
      <c r="N1135" t="s">
        <v>26</v>
      </c>
      <c r="O1135" t="s">
        <v>602</v>
      </c>
      <c r="Q1135" t="s">
        <v>34</v>
      </c>
      <c r="T1135" t="s">
        <v>29</v>
      </c>
      <c r="U1135">
        <f t="shared" si="52"/>
        <v>12.307</v>
      </c>
      <c r="V1135">
        <f t="shared" si="53"/>
        <v>12.307</v>
      </c>
      <c r="W1135" t="s">
        <v>593</v>
      </c>
      <c r="Y1135" t="s">
        <v>827</v>
      </c>
      <c r="Z1135" t="s">
        <v>827</v>
      </c>
      <c r="AA1135" t="s">
        <v>826</v>
      </c>
      <c r="AB1135" t="str">
        <f t="shared" si="55"/>
        <v/>
      </c>
    </row>
    <row r="1136" spans="1:28" x14ac:dyDescent="0.2">
      <c r="A1136" s="1">
        <v>42924</v>
      </c>
      <c r="B1136" t="s">
        <v>21</v>
      </c>
      <c r="C1136">
        <v>25</v>
      </c>
      <c r="D1136" t="s">
        <v>22</v>
      </c>
      <c r="E1136" t="s">
        <v>49</v>
      </c>
      <c r="F1136">
        <v>4</v>
      </c>
      <c r="G1136">
        <v>4</v>
      </c>
      <c r="H1136">
        <v>12.186999999999999</v>
      </c>
      <c r="K1136" t="str">
        <f t="shared" si="54"/>
        <v/>
      </c>
      <c r="L1136" t="s">
        <v>32</v>
      </c>
      <c r="M1136" t="s">
        <v>25</v>
      </c>
      <c r="N1136" t="s">
        <v>26</v>
      </c>
      <c r="O1136" t="s">
        <v>602</v>
      </c>
      <c r="Q1136" t="s">
        <v>34</v>
      </c>
      <c r="T1136" t="s">
        <v>29</v>
      </c>
      <c r="U1136">
        <f t="shared" si="52"/>
        <v>12.186999999999999</v>
      </c>
      <c r="V1136">
        <f t="shared" si="53"/>
        <v>12.186999999999999</v>
      </c>
      <c r="W1136" t="s">
        <v>593</v>
      </c>
      <c r="Y1136" t="s">
        <v>827</v>
      </c>
      <c r="Z1136" t="s">
        <v>827</v>
      </c>
      <c r="AA1136" t="s">
        <v>826</v>
      </c>
      <c r="AB1136" t="str">
        <f t="shared" si="55"/>
        <v/>
      </c>
    </row>
    <row r="1137" spans="1:28" x14ac:dyDescent="0.2">
      <c r="A1137" s="1">
        <v>42924</v>
      </c>
      <c r="B1137" t="s">
        <v>21</v>
      </c>
      <c r="C1137">
        <v>25</v>
      </c>
      <c r="D1137" t="s">
        <v>22</v>
      </c>
      <c r="E1137" t="s">
        <v>49</v>
      </c>
      <c r="F1137">
        <v>5</v>
      </c>
      <c r="G1137">
        <v>5</v>
      </c>
      <c r="H1137">
        <v>12.353</v>
      </c>
      <c r="K1137" t="str">
        <f t="shared" si="54"/>
        <v/>
      </c>
      <c r="L1137" t="s">
        <v>32</v>
      </c>
      <c r="M1137" t="s">
        <v>25</v>
      </c>
      <c r="N1137" t="s">
        <v>26</v>
      </c>
      <c r="O1137" t="s">
        <v>602</v>
      </c>
      <c r="Q1137" t="s">
        <v>34</v>
      </c>
      <c r="T1137" t="s">
        <v>29</v>
      </c>
      <c r="U1137">
        <f t="shared" si="52"/>
        <v>12.353</v>
      </c>
      <c r="V1137">
        <f t="shared" si="53"/>
        <v>12.353</v>
      </c>
      <c r="W1137" t="s">
        <v>593</v>
      </c>
      <c r="Y1137" t="s">
        <v>827</v>
      </c>
      <c r="Z1137" t="s">
        <v>827</v>
      </c>
      <c r="AA1137" t="s">
        <v>826</v>
      </c>
      <c r="AB1137" t="str">
        <f t="shared" si="55"/>
        <v/>
      </c>
    </row>
    <row r="1138" spans="1:28" x14ac:dyDescent="0.2">
      <c r="A1138" s="1">
        <v>42924</v>
      </c>
      <c r="B1138" t="s">
        <v>21</v>
      </c>
      <c r="C1138">
        <v>25</v>
      </c>
      <c r="D1138" t="s">
        <v>22</v>
      </c>
      <c r="E1138" t="s">
        <v>107</v>
      </c>
      <c r="F1138">
        <v>1</v>
      </c>
      <c r="G1138">
        <v>1</v>
      </c>
      <c r="H1138">
        <v>11.34</v>
      </c>
      <c r="K1138" t="str">
        <f t="shared" si="54"/>
        <v/>
      </c>
      <c r="L1138" t="s">
        <v>32</v>
      </c>
      <c r="M1138" t="s">
        <v>25</v>
      </c>
      <c r="N1138" t="s">
        <v>26</v>
      </c>
      <c r="O1138" t="s">
        <v>605</v>
      </c>
      <c r="Q1138" t="s">
        <v>34</v>
      </c>
      <c r="T1138" t="s">
        <v>29</v>
      </c>
      <c r="U1138">
        <f t="shared" si="52"/>
        <v>11.34</v>
      </c>
      <c r="V1138">
        <f t="shared" si="53"/>
        <v>11.34</v>
      </c>
      <c r="W1138" t="s">
        <v>593</v>
      </c>
      <c r="Y1138" t="s">
        <v>827</v>
      </c>
      <c r="Z1138" t="s">
        <v>827</v>
      </c>
      <c r="AA1138" t="s">
        <v>826</v>
      </c>
      <c r="AB1138" t="str">
        <f t="shared" si="55"/>
        <v/>
      </c>
    </row>
    <row r="1139" spans="1:28" x14ac:dyDescent="0.2">
      <c r="A1139" s="1">
        <v>42924</v>
      </c>
      <c r="B1139" t="s">
        <v>21</v>
      </c>
      <c r="C1139">
        <v>25</v>
      </c>
      <c r="D1139" t="s">
        <v>22</v>
      </c>
      <c r="E1139" t="s">
        <v>107</v>
      </c>
      <c r="F1139">
        <v>2</v>
      </c>
      <c r="G1139">
        <v>2</v>
      </c>
      <c r="H1139">
        <v>12.121</v>
      </c>
      <c r="K1139" t="str">
        <f t="shared" si="54"/>
        <v/>
      </c>
      <c r="L1139" t="s">
        <v>32</v>
      </c>
      <c r="M1139" t="s">
        <v>25</v>
      </c>
      <c r="N1139" t="s">
        <v>26</v>
      </c>
      <c r="O1139" t="s">
        <v>605</v>
      </c>
      <c r="Q1139" t="s">
        <v>34</v>
      </c>
      <c r="T1139" t="s">
        <v>29</v>
      </c>
      <c r="U1139">
        <f t="shared" si="52"/>
        <v>12.121</v>
      </c>
      <c r="V1139">
        <f t="shared" si="53"/>
        <v>12.121</v>
      </c>
      <c r="W1139" t="s">
        <v>593</v>
      </c>
      <c r="Y1139" t="s">
        <v>827</v>
      </c>
      <c r="Z1139" t="s">
        <v>827</v>
      </c>
      <c r="AA1139" t="s">
        <v>826</v>
      </c>
      <c r="AB1139" t="str">
        <f t="shared" si="55"/>
        <v/>
      </c>
    </row>
    <row r="1140" spans="1:28" x14ac:dyDescent="0.2">
      <c r="A1140" s="1">
        <v>42924</v>
      </c>
      <c r="B1140" t="s">
        <v>21</v>
      </c>
      <c r="C1140">
        <v>25</v>
      </c>
      <c r="D1140" t="s">
        <v>22</v>
      </c>
      <c r="E1140" t="s">
        <v>107</v>
      </c>
      <c r="F1140">
        <v>3</v>
      </c>
      <c r="G1140">
        <v>3</v>
      </c>
      <c r="H1140">
        <v>11.79</v>
      </c>
      <c r="K1140" t="str">
        <f t="shared" si="54"/>
        <v/>
      </c>
      <c r="L1140" t="s">
        <v>32</v>
      </c>
      <c r="M1140" t="s">
        <v>25</v>
      </c>
      <c r="N1140" t="s">
        <v>26</v>
      </c>
      <c r="O1140" t="s">
        <v>605</v>
      </c>
      <c r="Q1140" t="s">
        <v>34</v>
      </c>
      <c r="T1140" t="s">
        <v>29</v>
      </c>
      <c r="U1140">
        <f t="shared" si="52"/>
        <v>11.79</v>
      </c>
      <c r="V1140">
        <f t="shared" si="53"/>
        <v>11.79</v>
      </c>
      <c r="W1140" t="s">
        <v>593</v>
      </c>
      <c r="Y1140" t="s">
        <v>827</v>
      </c>
      <c r="Z1140" t="s">
        <v>827</v>
      </c>
      <c r="AA1140" t="s">
        <v>826</v>
      </c>
      <c r="AB1140" t="str">
        <f t="shared" si="55"/>
        <v/>
      </c>
    </row>
    <row r="1141" spans="1:28" x14ac:dyDescent="0.2">
      <c r="A1141" s="1">
        <v>42924</v>
      </c>
      <c r="B1141" t="s">
        <v>21</v>
      </c>
      <c r="C1141">
        <v>25</v>
      </c>
      <c r="D1141" t="s">
        <v>22</v>
      </c>
      <c r="E1141" t="s">
        <v>107</v>
      </c>
      <c r="F1141">
        <v>4</v>
      </c>
      <c r="G1141">
        <v>4</v>
      </c>
      <c r="H1141">
        <v>11.867000000000001</v>
      </c>
      <c r="K1141" t="str">
        <f t="shared" si="54"/>
        <v/>
      </c>
      <c r="L1141" t="s">
        <v>32</v>
      </c>
      <c r="M1141" t="s">
        <v>25</v>
      </c>
      <c r="N1141" t="s">
        <v>26</v>
      </c>
      <c r="O1141" t="s">
        <v>605</v>
      </c>
      <c r="Q1141" t="s">
        <v>34</v>
      </c>
      <c r="T1141" t="s">
        <v>29</v>
      </c>
      <c r="U1141">
        <f t="shared" ref="U1141:U1204" si="56">IF(H1141&gt;0,IF(L1141="live",H1141*0.84,H1141),"")</f>
        <v>11.867000000000001</v>
      </c>
      <c r="V1141">
        <f t="shared" ref="V1141:V1204" si="57">IF(H1141&gt;0,IF(L1141="live",H1141*0.87,H1141),"")</f>
        <v>11.867000000000001</v>
      </c>
      <c r="W1141" t="s">
        <v>593</v>
      </c>
      <c r="Y1141" t="s">
        <v>827</v>
      </c>
      <c r="Z1141" t="s">
        <v>827</v>
      </c>
      <c r="AA1141" t="s">
        <v>826</v>
      </c>
      <c r="AB1141" t="str">
        <f t="shared" si="55"/>
        <v/>
      </c>
    </row>
    <row r="1142" spans="1:28" x14ac:dyDescent="0.2">
      <c r="A1142" s="1">
        <v>42924</v>
      </c>
      <c r="B1142" t="s">
        <v>21</v>
      </c>
      <c r="C1142">
        <v>25</v>
      </c>
      <c r="D1142" t="s">
        <v>22</v>
      </c>
      <c r="E1142" t="s">
        <v>107</v>
      </c>
      <c r="F1142">
        <v>5</v>
      </c>
      <c r="G1142">
        <v>5</v>
      </c>
      <c r="H1142">
        <v>11.372999999999999</v>
      </c>
      <c r="K1142" t="str">
        <f t="shared" si="54"/>
        <v/>
      </c>
      <c r="L1142" t="s">
        <v>32</v>
      </c>
      <c r="M1142" t="s">
        <v>25</v>
      </c>
      <c r="N1142" t="s">
        <v>26</v>
      </c>
      <c r="O1142" t="s">
        <v>605</v>
      </c>
      <c r="Q1142" t="s">
        <v>34</v>
      </c>
      <c r="T1142" t="s">
        <v>29</v>
      </c>
      <c r="U1142">
        <f t="shared" si="56"/>
        <v>11.372999999999999</v>
      </c>
      <c r="V1142">
        <f t="shared" si="57"/>
        <v>11.372999999999999</v>
      </c>
      <c r="W1142" t="s">
        <v>593</v>
      </c>
      <c r="Y1142" t="s">
        <v>827</v>
      </c>
      <c r="Z1142" t="s">
        <v>827</v>
      </c>
      <c r="AA1142" t="s">
        <v>826</v>
      </c>
      <c r="AB1142" t="str">
        <f t="shared" si="55"/>
        <v/>
      </c>
    </row>
    <row r="1143" spans="1:28" x14ac:dyDescent="0.2">
      <c r="A1143" s="1">
        <v>42924</v>
      </c>
      <c r="B1143" t="s">
        <v>21</v>
      </c>
      <c r="C1143">
        <v>25</v>
      </c>
      <c r="D1143" t="s">
        <v>22</v>
      </c>
      <c r="E1143" t="s">
        <v>39</v>
      </c>
      <c r="F1143">
        <v>1</v>
      </c>
      <c r="G1143">
        <v>1</v>
      </c>
      <c r="H1143">
        <v>12.032999999999999</v>
      </c>
      <c r="K1143" t="str">
        <f t="shared" si="54"/>
        <v/>
      </c>
      <c r="L1143" t="s">
        <v>32</v>
      </c>
      <c r="M1143" t="s">
        <v>25</v>
      </c>
      <c r="N1143" t="s">
        <v>26</v>
      </c>
      <c r="O1143" t="s">
        <v>598</v>
      </c>
      <c r="Q1143" t="s">
        <v>34</v>
      </c>
      <c r="T1143" t="s">
        <v>29</v>
      </c>
      <c r="U1143">
        <f t="shared" si="56"/>
        <v>12.032999999999999</v>
      </c>
      <c r="V1143">
        <f t="shared" si="57"/>
        <v>12.032999999999999</v>
      </c>
      <c r="W1143" t="s">
        <v>593</v>
      </c>
      <c r="Y1143" t="s">
        <v>827</v>
      </c>
      <c r="Z1143" t="s">
        <v>827</v>
      </c>
      <c r="AA1143" t="s">
        <v>826</v>
      </c>
      <c r="AB1143" t="str">
        <f t="shared" si="55"/>
        <v/>
      </c>
    </row>
    <row r="1144" spans="1:28" x14ac:dyDescent="0.2">
      <c r="A1144" s="1">
        <v>42924</v>
      </c>
      <c r="B1144" t="s">
        <v>21</v>
      </c>
      <c r="C1144">
        <v>25</v>
      </c>
      <c r="D1144" t="s">
        <v>22</v>
      </c>
      <c r="E1144" t="s">
        <v>39</v>
      </c>
      <c r="F1144">
        <v>2</v>
      </c>
      <c r="G1144">
        <v>2</v>
      </c>
      <c r="H1144">
        <v>12.176</v>
      </c>
      <c r="K1144" t="str">
        <f t="shared" si="54"/>
        <v/>
      </c>
      <c r="L1144" t="s">
        <v>32</v>
      </c>
      <c r="M1144" t="s">
        <v>25</v>
      </c>
      <c r="N1144" t="s">
        <v>26</v>
      </c>
      <c r="O1144" t="s">
        <v>598</v>
      </c>
      <c r="Q1144" t="s">
        <v>34</v>
      </c>
      <c r="T1144" t="s">
        <v>29</v>
      </c>
      <c r="U1144">
        <f t="shared" si="56"/>
        <v>12.176</v>
      </c>
      <c r="V1144">
        <f t="shared" si="57"/>
        <v>12.176</v>
      </c>
      <c r="W1144" t="s">
        <v>593</v>
      </c>
      <c r="Y1144" t="s">
        <v>827</v>
      </c>
      <c r="Z1144" t="s">
        <v>827</v>
      </c>
      <c r="AA1144" t="s">
        <v>826</v>
      </c>
      <c r="AB1144" t="str">
        <f t="shared" si="55"/>
        <v/>
      </c>
    </row>
    <row r="1145" spans="1:28" x14ac:dyDescent="0.2">
      <c r="A1145" s="1">
        <v>42924</v>
      </c>
      <c r="B1145" t="s">
        <v>21</v>
      </c>
      <c r="C1145">
        <v>25</v>
      </c>
      <c r="D1145" t="s">
        <v>22</v>
      </c>
      <c r="E1145" t="s">
        <v>39</v>
      </c>
      <c r="F1145">
        <v>3</v>
      </c>
      <c r="G1145">
        <v>3</v>
      </c>
      <c r="H1145">
        <v>12.006</v>
      </c>
      <c r="K1145" t="str">
        <f t="shared" si="54"/>
        <v/>
      </c>
      <c r="L1145" t="s">
        <v>32</v>
      </c>
      <c r="M1145" t="s">
        <v>25</v>
      </c>
      <c r="N1145" t="s">
        <v>26</v>
      </c>
      <c r="O1145" t="s">
        <v>598</v>
      </c>
      <c r="Q1145" t="s">
        <v>34</v>
      </c>
      <c r="T1145" t="s">
        <v>29</v>
      </c>
      <c r="U1145">
        <f t="shared" si="56"/>
        <v>12.006</v>
      </c>
      <c r="V1145">
        <f t="shared" si="57"/>
        <v>12.006</v>
      </c>
      <c r="W1145" t="s">
        <v>593</v>
      </c>
      <c r="Y1145" t="s">
        <v>827</v>
      </c>
      <c r="Z1145" t="s">
        <v>827</v>
      </c>
      <c r="AA1145" t="s">
        <v>826</v>
      </c>
      <c r="AB1145" t="str">
        <f t="shared" si="55"/>
        <v/>
      </c>
    </row>
    <row r="1146" spans="1:28" x14ac:dyDescent="0.2">
      <c r="A1146" s="1">
        <v>42924</v>
      </c>
      <c r="B1146" t="s">
        <v>21</v>
      </c>
      <c r="C1146">
        <v>25</v>
      </c>
      <c r="D1146" t="s">
        <v>22</v>
      </c>
      <c r="E1146" t="s">
        <v>112</v>
      </c>
      <c r="F1146">
        <v>1</v>
      </c>
      <c r="G1146">
        <v>1</v>
      </c>
      <c r="H1146">
        <v>10.917</v>
      </c>
      <c r="K1146" t="str">
        <f t="shared" ref="K1146:K1209" si="58">IF(I1146&gt;0,(J1146*(I1146^2))*(3.14159/6),"")</f>
        <v/>
      </c>
      <c r="L1146" t="s">
        <v>32</v>
      </c>
      <c r="M1146" t="s">
        <v>25</v>
      </c>
      <c r="N1146" t="s">
        <v>26</v>
      </c>
      <c r="O1146" t="s">
        <v>597</v>
      </c>
      <c r="Q1146" t="s">
        <v>34</v>
      </c>
      <c r="T1146" t="s">
        <v>29</v>
      </c>
      <c r="U1146">
        <f t="shared" si="56"/>
        <v>10.917</v>
      </c>
      <c r="V1146">
        <f t="shared" si="57"/>
        <v>10.917</v>
      </c>
      <c r="W1146" t="s">
        <v>593</v>
      </c>
      <c r="Y1146" t="s">
        <v>827</v>
      </c>
      <c r="Z1146" t="s">
        <v>827</v>
      </c>
      <c r="AA1146" t="s">
        <v>826</v>
      </c>
      <c r="AB1146" t="str">
        <f t="shared" si="55"/>
        <v/>
      </c>
    </row>
    <row r="1147" spans="1:28" x14ac:dyDescent="0.2">
      <c r="A1147" s="1">
        <v>42924</v>
      </c>
      <c r="B1147" t="s">
        <v>21</v>
      </c>
      <c r="C1147">
        <v>25</v>
      </c>
      <c r="D1147" t="s">
        <v>22</v>
      </c>
      <c r="E1147" t="s">
        <v>112</v>
      </c>
      <c r="F1147">
        <v>2</v>
      </c>
      <c r="G1147">
        <v>2</v>
      </c>
      <c r="H1147">
        <v>10.664999999999999</v>
      </c>
      <c r="K1147" t="str">
        <f t="shared" si="58"/>
        <v/>
      </c>
      <c r="L1147" t="s">
        <v>32</v>
      </c>
      <c r="M1147" t="s">
        <v>25</v>
      </c>
      <c r="N1147" t="s">
        <v>26</v>
      </c>
      <c r="O1147" t="s">
        <v>597</v>
      </c>
      <c r="Q1147" t="s">
        <v>34</v>
      </c>
      <c r="T1147" t="s">
        <v>29</v>
      </c>
      <c r="U1147">
        <f t="shared" si="56"/>
        <v>10.664999999999999</v>
      </c>
      <c r="V1147">
        <f t="shared" si="57"/>
        <v>10.664999999999999</v>
      </c>
      <c r="W1147" t="s">
        <v>593</v>
      </c>
      <c r="Y1147" t="s">
        <v>827</v>
      </c>
      <c r="Z1147" t="s">
        <v>827</v>
      </c>
      <c r="AA1147" t="s">
        <v>826</v>
      </c>
      <c r="AB1147" t="str">
        <f t="shared" si="55"/>
        <v/>
      </c>
    </row>
    <row r="1148" spans="1:28" x14ac:dyDescent="0.2">
      <c r="A1148" s="1">
        <v>42924</v>
      </c>
      <c r="B1148" t="s">
        <v>21</v>
      </c>
      <c r="C1148">
        <v>25</v>
      </c>
      <c r="D1148" t="s">
        <v>22</v>
      </c>
      <c r="E1148" t="s">
        <v>112</v>
      </c>
      <c r="F1148">
        <v>3</v>
      </c>
      <c r="G1148">
        <v>3</v>
      </c>
      <c r="H1148">
        <v>10.701000000000001</v>
      </c>
      <c r="K1148" t="str">
        <f t="shared" si="58"/>
        <v/>
      </c>
      <c r="L1148" t="s">
        <v>32</v>
      </c>
      <c r="M1148" t="s">
        <v>25</v>
      </c>
      <c r="N1148" t="s">
        <v>26</v>
      </c>
      <c r="O1148" t="s">
        <v>597</v>
      </c>
      <c r="Q1148" t="s">
        <v>34</v>
      </c>
      <c r="T1148" t="s">
        <v>29</v>
      </c>
      <c r="U1148">
        <f t="shared" si="56"/>
        <v>10.701000000000001</v>
      </c>
      <c r="V1148">
        <f t="shared" si="57"/>
        <v>10.701000000000001</v>
      </c>
      <c r="W1148" t="s">
        <v>593</v>
      </c>
      <c r="Y1148" t="s">
        <v>827</v>
      </c>
      <c r="Z1148" t="s">
        <v>827</v>
      </c>
      <c r="AA1148" t="s">
        <v>826</v>
      </c>
      <c r="AB1148" t="str">
        <f t="shared" si="55"/>
        <v/>
      </c>
    </row>
    <row r="1149" spans="1:28" x14ac:dyDescent="0.2">
      <c r="A1149" s="1">
        <v>42924</v>
      </c>
      <c r="B1149" t="s">
        <v>21</v>
      </c>
      <c r="C1149">
        <v>25</v>
      </c>
      <c r="D1149" t="s">
        <v>22</v>
      </c>
      <c r="E1149" t="s">
        <v>112</v>
      </c>
      <c r="F1149">
        <v>4</v>
      </c>
      <c r="G1149">
        <v>4</v>
      </c>
      <c r="H1149">
        <v>10.5</v>
      </c>
      <c r="K1149" t="str">
        <f t="shared" si="58"/>
        <v/>
      </c>
      <c r="L1149" t="s">
        <v>32</v>
      </c>
      <c r="M1149" t="s">
        <v>25</v>
      </c>
      <c r="N1149" t="s">
        <v>26</v>
      </c>
      <c r="O1149" t="s">
        <v>597</v>
      </c>
      <c r="Q1149" t="s">
        <v>34</v>
      </c>
      <c r="T1149" t="s">
        <v>29</v>
      </c>
      <c r="U1149">
        <f t="shared" si="56"/>
        <v>10.5</v>
      </c>
      <c r="V1149">
        <f t="shared" si="57"/>
        <v>10.5</v>
      </c>
      <c r="W1149" t="s">
        <v>593</v>
      </c>
      <c r="Y1149" t="s">
        <v>827</v>
      </c>
      <c r="Z1149" t="s">
        <v>827</v>
      </c>
      <c r="AA1149" t="s">
        <v>826</v>
      </c>
      <c r="AB1149" t="str">
        <f t="shared" si="55"/>
        <v/>
      </c>
    </row>
    <row r="1150" spans="1:28" x14ac:dyDescent="0.2">
      <c r="A1150" s="1">
        <v>42924</v>
      </c>
      <c r="B1150" t="s">
        <v>21</v>
      </c>
      <c r="C1150">
        <v>25</v>
      </c>
      <c r="D1150" t="s">
        <v>22</v>
      </c>
      <c r="E1150" t="s">
        <v>112</v>
      </c>
      <c r="F1150">
        <v>5</v>
      </c>
      <c r="G1150">
        <v>5</v>
      </c>
      <c r="H1150">
        <v>11.561999999999999</v>
      </c>
      <c r="K1150" t="str">
        <f t="shared" si="58"/>
        <v/>
      </c>
      <c r="L1150" t="s">
        <v>32</v>
      </c>
      <c r="M1150" t="s">
        <v>25</v>
      </c>
      <c r="N1150" t="s">
        <v>26</v>
      </c>
      <c r="O1150" t="s">
        <v>597</v>
      </c>
      <c r="Q1150" t="s">
        <v>34</v>
      </c>
      <c r="T1150" t="s">
        <v>29</v>
      </c>
      <c r="U1150">
        <f t="shared" si="56"/>
        <v>11.561999999999999</v>
      </c>
      <c r="V1150">
        <f t="shared" si="57"/>
        <v>11.561999999999999</v>
      </c>
      <c r="W1150" t="s">
        <v>593</v>
      </c>
      <c r="Y1150" t="s">
        <v>827</v>
      </c>
      <c r="Z1150" t="s">
        <v>827</v>
      </c>
      <c r="AA1150" t="s">
        <v>826</v>
      </c>
      <c r="AB1150" t="str">
        <f t="shared" si="55"/>
        <v/>
      </c>
    </row>
    <row r="1151" spans="1:28" x14ac:dyDescent="0.2">
      <c r="A1151" s="1">
        <v>42925</v>
      </c>
      <c r="B1151" t="s">
        <v>52</v>
      </c>
      <c r="C1151">
        <v>25</v>
      </c>
      <c r="D1151" t="s">
        <v>22</v>
      </c>
      <c r="E1151" t="s">
        <v>53</v>
      </c>
      <c r="F1151">
        <v>1</v>
      </c>
      <c r="G1151">
        <v>1</v>
      </c>
      <c r="H1151">
        <v>11.364000000000001</v>
      </c>
      <c r="K1151" t="str">
        <f t="shared" si="58"/>
        <v/>
      </c>
      <c r="L1151" t="s">
        <v>32</v>
      </c>
      <c r="M1151" t="s">
        <v>25</v>
      </c>
      <c r="N1151" t="s">
        <v>26</v>
      </c>
      <c r="O1151" t="s">
        <v>594</v>
      </c>
      <c r="Q1151" t="s">
        <v>34</v>
      </c>
      <c r="T1151" t="s">
        <v>29</v>
      </c>
      <c r="U1151">
        <f t="shared" si="56"/>
        <v>11.364000000000001</v>
      </c>
      <c r="V1151">
        <f t="shared" si="57"/>
        <v>11.364000000000001</v>
      </c>
      <c r="W1151" t="s">
        <v>593</v>
      </c>
      <c r="Y1151" t="s">
        <v>827</v>
      </c>
      <c r="Z1151" t="s">
        <v>827</v>
      </c>
      <c r="AA1151" t="s">
        <v>826</v>
      </c>
      <c r="AB1151" t="str">
        <f t="shared" si="55"/>
        <v/>
      </c>
    </row>
    <row r="1152" spans="1:28" x14ac:dyDescent="0.2">
      <c r="A1152" s="1">
        <v>42925</v>
      </c>
      <c r="B1152" t="s">
        <v>52</v>
      </c>
      <c r="C1152">
        <v>25</v>
      </c>
      <c r="D1152" t="s">
        <v>22</v>
      </c>
      <c r="E1152" t="s">
        <v>53</v>
      </c>
      <c r="F1152">
        <v>2</v>
      </c>
      <c r="G1152">
        <v>2</v>
      </c>
      <c r="H1152">
        <v>11.23</v>
      </c>
      <c r="K1152" t="str">
        <f t="shared" si="58"/>
        <v/>
      </c>
      <c r="L1152" t="s">
        <v>32</v>
      </c>
      <c r="M1152" t="s">
        <v>25</v>
      </c>
      <c r="N1152" t="s">
        <v>26</v>
      </c>
      <c r="O1152" t="s">
        <v>594</v>
      </c>
      <c r="Q1152" t="s">
        <v>34</v>
      </c>
      <c r="T1152" t="s">
        <v>29</v>
      </c>
      <c r="U1152">
        <f t="shared" si="56"/>
        <v>11.23</v>
      </c>
      <c r="V1152">
        <f t="shared" si="57"/>
        <v>11.23</v>
      </c>
      <c r="W1152" t="s">
        <v>593</v>
      </c>
      <c r="Y1152" t="s">
        <v>827</v>
      </c>
      <c r="Z1152" t="s">
        <v>827</v>
      </c>
      <c r="AA1152" t="s">
        <v>826</v>
      </c>
      <c r="AB1152" t="str">
        <f t="shared" si="55"/>
        <v/>
      </c>
    </row>
    <row r="1153" spans="1:28" x14ac:dyDescent="0.2">
      <c r="A1153" s="1">
        <v>42925</v>
      </c>
      <c r="B1153" t="s">
        <v>52</v>
      </c>
      <c r="C1153">
        <v>25</v>
      </c>
      <c r="D1153" t="s">
        <v>22</v>
      </c>
      <c r="E1153" t="s">
        <v>53</v>
      </c>
      <c r="F1153">
        <v>3</v>
      </c>
      <c r="G1153">
        <v>3</v>
      </c>
      <c r="H1153">
        <v>10.993</v>
      </c>
      <c r="K1153" t="str">
        <f t="shared" si="58"/>
        <v/>
      </c>
      <c r="L1153" t="s">
        <v>32</v>
      </c>
      <c r="M1153" t="s">
        <v>25</v>
      </c>
      <c r="N1153" t="s">
        <v>26</v>
      </c>
      <c r="O1153" t="s">
        <v>594</v>
      </c>
      <c r="Q1153" t="s">
        <v>34</v>
      </c>
      <c r="T1153" t="s">
        <v>29</v>
      </c>
      <c r="U1153">
        <f t="shared" si="56"/>
        <v>10.993</v>
      </c>
      <c r="V1153">
        <f t="shared" si="57"/>
        <v>10.993</v>
      </c>
      <c r="W1153" t="s">
        <v>593</v>
      </c>
      <c r="Y1153" t="s">
        <v>827</v>
      </c>
      <c r="Z1153" t="s">
        <v>827</v>
      </c>
      <c r="AA1153" t="s">
        <v>826</v>
      </c>
      <c r="AB1153" t="str">
        <f t="shared" si="55"/>
        <v/>
      </c>
    </row>
    <row r="1154" spans="1:28" x14ac:dyDescent="0.2">
      <c r="A1154" s="1">
        <v>42925</v>
      </c>
      <c r="B1154" t="s">
        <v>52</v>
      </c>
      <c r="C1154">
        <v>25</v>
      </c>
      <c r="D1154" t="s">
        <v>22</v>
      </c>
      <c r="E1154" t="s">
        <v>53</v>
      </c>
      <c r="F1154">
        <v>4</v>
      </c>
      <c r="G1154">
        <v>4</v>
      </c>
      <c r="H1154">
        <v>11.071999999999999</v>
      </c>
      <c r="K1154" t="str">
        <f t="shared" si="58"/>
        <v/>
      </c>
      <c r="L1154" t="s">
        <v>32</v>
      </c>
      <c r="M1154" t="s">
        <v>25</v>
      </c>
      <c r="N1154" t="s">
        <v>26</v>
      </c>
      <c r="O1154" t="s">
        <v>594</v>
      </c>
      <c r="Q1154" t="s">
        <v>34</v>
      </c>
      <c r="T1154" t="s">
        <v>29</v>
      </c>
      <c r="U1154">
        <f t="shared" si="56"/>
        <v>11.071999999999999</v>
      </c>
      <c r="V1154">
        <f t="shared" si="57"/>
        <v>11.071999999999999</v>
      </c>
      <c r="W1154" t="s">
        <v>593</v>
      </c>
      <c r="Y1154" t="s">
        <v>827</v>
      </c>
      <c r="Z1154" t="s">
        <v>827</v>
      </c>
      <c r="AA1154" t="s">
        <v>826</v>
      </c>
      <c r="AB1154" t="str">
        <f t="shared" si="55"/>
        <v/>
      </c>
    </row>
    <row r="1155" spans="1:28" x14ac:dyDescent="0.2">
      <c r="A1155" s="1">
        <v>42925</v>
      </c>
      <c r="B1155" t="s">
        <v>52</v>
      </c>
      <c r="C1155">
        <v>25</v>
      </c>
      <c r="D1155" t="s">
        <v>22</v>
      </c>
      <c r="E1155" t="s">
        <v>53</v>
      </c>
      <c r="F1155">
        <v>5</v>
      </c>
      <c r="G1155">
        <v>5</v>
      </c>
      <c r="H1155">
        <v>11.318</v>
      </c>
      <c r="K1155" t="str">
        <f t="shared" si="58"/>
        <v/>
      </c>
      <c r="L1155" t="s">
        <v>32</v>
      </c>
      <c r="M1155" t="s">
        <v>25</v>
      </c>
      <c r="N1155" t="s">
        <v>26</v>
      </c>
      <c r="O1155" t="s">
        <v>594</v>
      </c>
      <c r="Q1155" t="s">
        <v>34</v>
      </c>
      <c r="T1155" t="s">
        <v>29</v>
      </c>
      <c r="U1155">
        <f t="shared" si="56"/>
        <v>11.318</v>
      </c>
      <c r="V1155">
        <f t="shared" si="57"/>
        <v>11.318</v>
      </c>
      <c r="W1155" t="s">
        <v>593</v>
      </c>
      <c r="Y1155" t="s">
        <v>827</v>
      </c>
      <c r="Z1155" t="s">
        <v>827</v>
      </c>
      <c r="AA1155" t="s">
        <v>826</v>
      </c>
      <c r="AB1155" t="str">
        <f t="shared" si="55"/>
        <v/>
      </c>
    </row>
    <row r="1156" spans="1:28" x14ac:dyDescent="0.2">
      <c r="A1156" s="1">
        <v>42925</v>
      </c>
      <c r="B1156" t="s">
        <v>52</v>
      </c>
      <c r="C1156">
        <v>25</v>
      </c>
      <c r="D1156" t="s">
        <v>22</v>
      </c>
      <c r="E1156" t="s">
        <v>55</v>
      </c>
      <c r="F1156">
        <v>1</v>
      </c>
      <c r="G1156">
        <v>1</v>
      </c>
      <c r="H1156">
        <v>11.471</v>
      </c>
      <c r="K1156" t="str">
        <f t="shared" si="58"/>
        <v/>
      </c>
      <c r="L1156" t="s">
        <v>32</v>
      </c>
      <c r="M1156" t="s">
        <v>25</v>
      </c>
      <c r="N1156" t="s">
        <v>26</v>
      </c>
      <c r="O1156" t="s">
        <v>595</v>
      </c>
      <c r="Q1156" t="s">
        <v>34</v>
      </c>
      <c r="T1156" t="s">
        <v>29</v>
      </c>
      <c r="U1156">
        <f t="shared" si="56"/>
        <v>11.471</v>
      </c>
      <c r="V1156">
        <f t="shared" si="57"/>
        <v>11.471</v>
      </c>
      <c r="W1156" t="s">
        <v>593</v>
      </c>
      <c r="Y1156" t="s">
        <v>827</v>
      </c>
      <c r="Z1156" t="s">
        <v>827</v>
      </c>
      <c r="AA1156" t="s">
        <v>826</v>
      </c>
      <c r="AB1156" t="str">
        <f t="shared" si="55"/>
        <v/>
      </c>
    </row>
    <row r="1157" spans="1:28" x14ac:dyDescent="0.2">
      <c r="A1157" s="1">
        <v>42925</v>
      </c>
      <c r="B1157" t="s">
        <v>52</v>
      </c>
      <c r="C1157">
        <v>25</v>
      </c>
      <c r="D1157" t="s">
        <v>22</v>
      </c>
      <c r="E1157" t="s">
        <v>55</v>
      </c>
      <c r="F1157">
        <v>2</v>
      </c>
      <c r="G1157">
        <v>2</v>
      </c>
      <c r="H1157">
        <v>10.677</v>
      </c>
      <c r="K1157" t="str">
        <f t="shared" si="58"/>
        <v/>
      </c>
      <c r="L1157" t="s">
        <v>32</v>
      </c>
      <c r="M1157" t="s">
        <v>25</v>
      </c>
      <c r="N1157" t="s">
        <v>26</v>
      </c>
      <c r="O1157" t="s">
        <v>595</v>
      </c>
      <c r="Q1157" t="s">
        <v>34</v>
      </c>
      <c r="T1157" t="s">
        <v>29</v>
      </c>
      <c r="U1157">
        <f t="shared" si="56"/>
        <v>10.677</v>
      </c>
      <c r="V1157">
        <f t="shared" si="57"/>
        <v>10.677</v>
      </c>
      <c r="W1157" t="s">
        <v>593</v>
      </c>
      <c r="Y1157" t="s">
        <v>827</v>
      </c>
      <c r="Z1157" t="s">
        <v>827</v>
      </c>
      <c r="AA1157" t="s">
        <v>826</v>
      </c>
      <c r="AB1157" t="str">
        <f t="shared" si="55"/>
        <v/>
      </c>
    </row>
    <row r="1158" spans="1:28" x14ac:dyDescent="0.2">
      <c r="A1158" s="1">
        <v>42925</v>
      </c>
      <c r="B1158" t="s">
        <v>52</v>
      </c>
      <c r="C1158">
        <v>25</v>
      </c>
      <c r="D1158" t="s">
        <v>22</v>
      </c>
      <c r="E1158" t="s">
        <v>55</v>
      </c>
      <c r="F1158">
        <v>3</v>
      </c>
      <c r="G1158">
        <v>3</v>
      </c>
      <c r="H1158">
        <v>10.590999999999999</v>
      </c>
      <c r="K1158" t="str">
        <f t="shared" si="58"/>
        <v/>
      </c>
      <c r="L1158" t="s">
        <v>32</v>
      </c>
      <c r="M1158" t="s">
        <v>25</v>
      </c>
      <c r="N1158" t="s">
        <v>26</v>
      </c>
      <c r="O1158" t="s">
        <v>595</v>
      </c>
      <c r="Q1158" t="s">
        <v>34</v>
      </c>
      <c r="T1158" t="s">
        <v>29</v>
      </c>
      <c r="U1158">
        <f t="shared" si="56"/>
        <v>10.590999999999999</v>
      </c>
      <c r="V1158">
        <f t="shared" si="57"/>
        <v>10.590999999999999</v>
      </c>
      <c r="W1158" t="s">
        <v>593</v>
      </c>
      <c r="Y1158" t="s">
        <v>827</v>
      </c>
      <c r="Z1158" t="s">
        <v>827</v>
      </c>
      <c r="AA1158" t="s">
        <v>826</v>
      </c>
      <c r="AB1158" t="str">
        <f t="shared" si="55"/>
        <v/>
      </c>
    </row>
    <row r="1159" spans="1:28" x14ac:dyDescent="0.2">
      <c r="A1159" s="1">
        <v>42925</v>
      </c>
      <c r="B1159" t="s">
        <v>52</v>
      </c>
      <c r="C1159">
        <v>25</v>
      </c>
      <c r="D1159" t="s">
        <v>22</v>
      </c>
      <c r="E1159" t="s">
        <v>55</v>
      </c>
      <c r="F1159">
        <v>4</v>
      </c>
      <c r="G1159">
        <v>4</v>
      </c>
      <c r="H1159">
        <v>10.756</v>
      </c>
      <c r="K1159" t="str">
        <f t="shared" si="58"/>
        <v/>
      </c>
      <c r="L1159" t="s">
        <v>32</v>
      </c>
      <c r="M1159" t="s">
        <v>25</v>
      </c>
      <c r="N1159" t="s">
        <v>26</v>
      </c>
      <c r="O1159" t="s">
        <v>595</v>
      </c>
      <c r="Q1159" t="s">
        <v>34</v>
      </c>
      <c r="T1159" t="s">
        <v>29</v>
      </c>
      <c r="U1159">
        <f t="shared" si="56"/>
        <v>10.756</v>
      </c>
      <c r="V1159">
        <f t="shared" si="57"/>
        <v>10.756</v>
      </c>
      <c r="W1159" t="s">
        <v>593</v>
      </c>
      <c r="Y1159" t="s">
        <v>827</v>
      </c>
      <c r="Z1159" t="s">
        <v>827</v>
      </c>
      <c r="AA1159" t="s">
        <v>826</v>
      </c>
      <c r="AB1159" t="str">
        <f t="shared" si="55"/>
        <v/>
      </c>
    </row>
    <row r="1160" spans="1:28" x14ac:dyDescent="0.2">
      <c r="A1160" s="1">
        <v>42925</v>
      </c>
      <c r="B1160" t="s">
        <v>52</v>
      </c>
      <c r="C1160">
        <v>25</v>
      </c>
      <c r="D1160" t="s">
        <v>22</v>
      </c>
      <c r="E1160" t="s">
        <v>55</v>
      </c>
      <c r="F1160">
        <v>5</v>
      </c>
      <c r="G1160">
        <v>5</v>
      </c>
      <c r="H1160">
        <v>11.387</v>
      </c>
      <c r="K1160" t="str">
        <f t="shared" si="58"/>
        <v/>
      </c>
      <c r="L1160" t="s">
        <v>32</v>
      </c>
      <c r="M1160" t="s">
        <v>25</v>
      </c>
      <c r="N1160" t="s">
        <v>26</v>
      </c>
      <c r="O1160" t="s">
        <v>595</v>
      </c>
      <c r="Q1160" t="s">
        <v>34</v>
      </c>
      <c r="T1160" t="s">
        <v>29</v>
      </c>
      <c r="U1160">
        <f t="shared" si="56"/>
        <v>11.387</v>
      </c>
      <c r="V1160">
        <f t="shared" si="57"/>
        <v>11.387</v>
      </c>
      <c r="W1160" t="s">
        <v>593</v>
      </c>
      <c r="Y1160" t="s">
        <v>827</v>
      </c>
      <c r="Z1160" t="s">
        <v>827</v>
      </c>
      <c r="AA1160" t="s">
        <v>826</v>
      </c>
      <c r="AB1160" t="str">
        <f t="shared" ref="AB1160:AB1223" si="59">IF(AND(Y1160="check",T1160="yolk.vol"),"remove","")</f>
        <v/>
      </c>
    </row>
    <row r="1161" spans="1:28" x14ac:dyDescent="0.2">
      <c r="A1161" s="1">
        <v>42925</v>
      </c>
      <c r="B1161" t="s">
        <v>52</v>
      </c>
      <c r="C1161">
        <v>25</v>
      </c>
      <c r="D1161" t="s">
        <v>22</v>
      </c>
      <c r="E1161" t="s">
        <v>57</v>
      </c>
      <c r="F1161">
        <v>1</v>
      </c>
      <c r="G1161">
        <v>1</v>
      </c>
      <c r="H1161">
        <v>9.891</v>
      </c>
      <c r="K1161" t="str">
        <f t="shared" si="58"/>
        <v/>
      </c>
      <c r="L1161" t="s">
        <v>32</v>
      </c>
      <c r="M1161" t="s">
        <v>25</v>
      </c>
      <c r="N1161" t="s">
        <v>26</v>
      </c>
      <c r="O1161" t="s">
        <v>592</v>
      </c>
      <c r="Q1161" t="s">
        <v>34</v>
      </c>
      <c r="T1161" t="s">
        <v>29</v>
      </c>
      <c r="U1161">
        <f t="shared" si="56"/>
        <v>9.891</v>
      </c>
      <c r="V1161">
        <f t="shared" si="57"/>
        <v>9.891</v>
      </c>
      <c r="W1161" t="s">
        <v>593</v>
      </c>
      <c r="Y1161" t="s">
        <v>827</v>
      </c>
      <c r="Z1161" t="s">
        <v>827</v>
      </c>
      <c r="AA1161" t="s">
        <v>826</v>
      </c>
      <c r="AB1161" t="str">
        <f t="shared" si="59"/>
        <v/>
      </c>
    </row>
    <row r="1162" spans="1:28" x14ac:dyDescent="0.2">
      <c r="A1162" s="1">
        <v>42925</v>
      </c>
      <c r="B1162" t="s">
        <v>52</v>
      </c>
      <c r="C1162">
        <v>25</v>
      </c>
      <c r="D1162" t="s">
        <v>22</v>
      </c>
      <c r="E1162" t="s">
        <v>57</v>
      </c>
      <c r="F1162">
        <v>2</v>
      </c>
      <c r="G1162">
        <v>2</v>
      </c>
      <c r="H1162">
        <v>11.351000000000001</v>
      </c>
      <c r="K1162" t="str">
        <f t="shared" si="58"/>
        <v/>
      </c>
      <c r="L1162" t="s">
        <v>32</v>
      </c>
      <c r="M1162" t="s">
        <v>25</v>
      </c>
      <c r="N1162" t="s">
        <v>26</v>
      </c>
      <c r="O1162" t="s">
        <v>592</v>
      </c>
      <c r="Q1162" t="s">
        <v>34</v>
      </c>
      <c r="T1162" t="s">
        <v>29</v>
      </c>
      <c r="U1162">
        <f t="shared" si="56"/>
        <v>11.351000000000001</v>
      </c>
      <c r="V1162">
        <f t="shared" si="57"/>
        <v>11.351000000000001</v>
      </c>
      <c r="W1162" t="s">
        <v>593</v>
      </c>
      <c r="Y1162" t="s">
        <v>827</v>
      </c>
      <c r="Z1162" t="s">
        <v>827</v>
      </c>
      <c r="AA1162" t="s">
        <v>826</v>
      </c>
      <c r="AB1162" t="str">
        <f t="shared" si="59"/>
        <v/>
      </c>
    </row>
    <row r="1163" spans="1:28" x14ac:dyDescent="0.2">
      <c r="A1163" s="1">
        <v>42925</v>
      </c>
      <c r="B1163" t="s">
        <v>52</v>
      </c>
      <c r="C1163">
        <v>25</v>
      </c>
      <c r="D1163" t="s">
        <v>22</v>
      </c>
      <c r="E1163" t="s">
        <v>57</v>
      </c>
      <c r="F1163">
        <v>3</v>
      </c>
      <c r="G1163">
        <v>3</v>
      </c>
      <c r="H1163">
        <v>9.76</v>
      </c>
      <c r="K1163" t="str">
        <f t="shared" si="58"/>
        <v/>
      </c>
      <c r="L1163" t="s">
        <v>32</v>
      </c>
      <c r="M1163" t="s">
        <v>25</v>
      </c>
      <c r="N1163" t="s">
        <v>26</v>
      </c>
      <c r="O1163" t="s">
        <v>592</v>
      </c>
      <c r="Q1163" t="s">
        <v>34</v>
      </c>
      <c r="T1163" t="s">
        <v>29</v>
      </c>
      <c r="U1163">
        <f t="shared" si="56"/>
        <v>9.76</v>
      </c>
      <c r="V1163">
        <f t="shared" si="57"/>
        <v>9.76</v>
      </c>
      <c r="W1163" t="s">
        <v>593</v>
      </c>
      <c r="Y1163" t="s">
        <v>827</v>
      </c>
      <c r="Z1163" t="s">
        <v>827</v>
      </c>
      <c r="AA1163" t="s">
        <v>826</v>
      </c>
      <c r="AB1163" t="str">
        <f t="shared" si="59"/>
        <v/>
      </c>
    </row>
    <row r="1164" spans="1:28" x14ac:dyDescent="0.2">
      <c r="A1164" s="1">
        <v>42925</v>
      </c>
      <c r="B1164" t="s">
        <v>52</v>
      </c>
      <c r="C1164">
        <v>25</v>
      </c>
      <c r="D1164" t="s">
        <v>22</v>
      </c>
      <c r="E1164" t="s">
        <v>57</v>
      </c>
      <c r="F1164">
        <v>4</v>
      </c>
      <c r="G1164">
        <v>4</v>
      </c>
      <c r="H1164">
        <v>9.92</v>
      </c>
      <c r="K1164" t="str">
        <f t="shared" si="58"/>
        <v/>
      </c>
      <c r="L1164" t="s">
        <v>32</v>
      </c>
      <c r="M1164" t="s">
        <v>25</v>
      </c>
      <c r="N1164" t="s">
        <v>26</v>
      </c>
      <c r="O1164" t="s">
        <v>592</v>
      </c>
      <c r="Q1164" t="s">
        <v>34</v>
      </c>
      <c r="T1164" t="s">
        <v>29</v>
      </c>
      <c r="U1164">
        <f t="shared" si="56"/>
        <v>9.92</v>
      </c>
      <c r="V1164">
        <f t="shared" si="57"/>
        <v>9.92</v>
      </c>
      <c r="W1164" t="s">
        <v>593</v>
      </c>
      <c r="Y1164" t="s">
        <v>827</v>
      </c>
      <c r="Z1164" t="s">
        <v>827</v>
      </c>
      <c r="AA1164" t="s">
        <v>826</v>
      </c>
      <c r="AB1164" t="str">
        <f t="shared" si="59"/>
        <v/>
      </c>
    </row>
    <row r="1165" spans="1:28" x14ac:dyDescent="0.2">
      <c r="A1165" s="1">
        <v>42924</v>
      </c>
      <c r="B1165" t="s">
        <v>21</v>
      </c>
      <c r="C1165">
        <v>25</v>
      </c>
      <c r="D1165" t="s">
        <v>22</v>
      </c>
      <c r="E1165" t="s">
        <v>64</v>
      </c>
      <c r="F1165">
        <v>1</v>
      </c>
      <c r="G1165">
        <v>10</v>
      </c>
      <c r="H1165">
        <v>20.65</v>
      </c>
      <c r="K1165" t="str">
        <f t="shared" si="58"/>
        <v/>
      </c>
      <c r="L1165" t="s">
        <v>24</v>
      </c>
      <c r="M1165" t="s">
        <v>65</v>
      </c>
      <c r="N1165" t="s">
        <v>26</v>
      </c>
      <c r="O1165" t="s">
        <v>66</v>
      </c>
      <c r="T1165" t="s">
        <v>29</v>
      </c>
      <c r="U1165">
        <f t="shared" si="56"/>
        <v>17.345999999999997</v>
      </c>
      <c r="V1165">
        <f t="shared" si="57"/>
        <v>17.965499999999999</v>
      </c>
      <c r="Y1165" t="s">
        <v>827</v>
      </c>
      <c r="Z1165" t="s">
        <v>827</v>
      </c>
      <c r="AA1165" t="s">
        <v>826</v>
      </c>
      <c r="AB1165" t="str">
        <f t="shared" si="59"/>
        <v/>
      </c>
    </row>
    <row r="1166" spans="1:28" x14ac:dyDescent="0.2">
      <c r="A1166" s="1">
        <v>42924</v>
      </c>
      <c r="B1166" t="s">
        <v>21</v>
      </c>
      <c r="C1166">
        <v>25</v>
      </c>
      <c r="D1166" t="s">
        <v>22</v>
      </c>
      <c r="E1166" t="s">
        <v>64</v>
      </c>
      <c r="F1166">
        <v>2</v>
      </c>
      <c r="G1166">
        <v>11</v>
      </c>
      <c r="H1166">
        <v>21.18</v>
      </c>
      <c r="K1166" t="str">
        <f t="shared" si="58"/>
        <v/>
      </c>
      <c r="L1166" t="s">
        <v>24</v>
      </c>
      <c r="M1166" t="s">
        <v>65</v>
      </c>
      <c r="N1166" t="s">
        <v>26</v>
      </c>
      <c r="O1166" t="s">
        <v>66</v>
      </c>
      <c r="T1166" t="s">
        <v>29</v>
      </c>
      <c r="U1166">
        <f t="shared" si="56"/>
        <v>17.7912</v>
      </c>
      <c r="V1166">
        <f t="shared" si="57"/>
        <v>18.426600000000001</v>
      </c>
      <c r="Y1166" t="s">
        <v>827</v>
      </c>
      <c r="Z1166" t="s">
        <v>827</v>
      </c>
      <c r="AA1166" t="s">
        <v>826</v>
      </c>
      <c r="AB1166" t="str">
        <f t="shared" si="59"/>
        <v/>
      </c>
    </row>
    <row r="1167" spans="1:28" x14ac:dyDescent="0.2">
      <c r="A1167" s="1">
        <v>42924</v>
      </c>
      <c r="B1167" t="s">
        <v>21</v>
      </c>
      <c r="C1167">
        <v>25</v>
      </c>
      <c r="D1167" t="s">
        <v>22</v>
      </c>
      <c r="E1167" t="s">
        <v>64</v>
      </c>
      <c r="F1167">
        <v>3</v>
      </c>
      <c r="G1167">
        <v>12</v>
      </c>
      <c r="H1167">
        <v>19.18</v>
      </c>
      <c r="K1167" t="str">
        <f t="shared" si="58"/>
        <v/>
      </c>
      <c r="L1167" t="s">
        <v>24</v>
      </c>
      <c r="M1167" t="s">
        <v>65</v>
      </c>
      <c r="N1167" t="s">
        <v>26</v>
      </c>
      <c r="O1167" t="s">
        <v>66</v>
      </c>
      <c r="T1167" t="s">
        <v>29</v>
      </c>
      <c r="U1167">
        <f t="shared" si="56"/>
        <v>16.1112</v>
      </c>
      <c r="V1167">
        <f t="shared" si="57"/>
        <v>16.686599999999999</v>
      </c>
      <c r="Y1167" t="s">
        <v>827</v>
      </c>
      <c r="Z1167" t="s">
        <v>827</v>
      </c>
      <c r="AA1167" t="s">
        <v>826</v>
      </c>
      <c r="AB1167" t="str">
        <f t="shared" si="59"/>
        <v/>
      </c>
    </row>
    <row r="1168" spans="1:28" x14ac:dyDescent="0.2">
      <c r="A1168" s="1">
        <v>42924</v>
      </c>
      <c r="B1168" t="s">
        <v>21</v>
      </c>
      <c r="C1168">
        <v>25</v>
      </c>
      <c r="D1168" t="s">
        <v>22</v>
      </c>
      <c r="E1168" t="s">
        <v>64</v>
      </c>
      <c r="F1168">
        <v>4</v>
      </c>
      <c r="G1168">
        <v>13</v>
      </c>
      <c r="H1168">
        <v>19.559999999999999</v>
      </c>
      <c r="K1168" t="str">
        <f t="shared" si="58"/>
        <v/>
      </c>
      <c r="L1168" t="s">
        <v>24</v>
      </c>
      <c r="M1168" t="s">
        <v>65</v>
      </c>
      <c r="N1168" t="s">
        <v>26</v>
      </c>
      <c r="O1168" t="s">
        <v>66</v>
      </c>
      <c r="T1168" t="s">
        <v>29</v>
      </c>
      <c r="U1168">
        <f t="shared" si="56"/>
        <v>16.430399999999999</v>
      </c>
      <c r="V1168">
        <f t="shared" si="57"/>
        <v>17.017199999999999</v>
      </c>
      <c r="Y1168" t="s">
        <v>827</v>
      </c>
      <c r="Z1168" t="s">
        <v>827</v>
      </c>
      <c r="AA1168" t="s">
        <v>826</v>
      </c>
      <c r="AB1168" t="str">
        <f t="shared" si="59"/>
        <v/>
      </c>
    </row>
    <row r="1169" spans="1:28" x14ac:dyDescent="0.2">
      <c r="A1169" s="1">
        <v>42924</v>
      </c>
      <c r="B1169" t="s">
        <v>21</v>
      </c>
      <c r="C1169">
        <v>25</v>
      </c>
      <c r="D1169" t="s">
        <v>22</v>
      </c>
      <c r="E1169" t="s">
        <v>67</v>
      </c>
      <c r="F1169">
        <v>1</v>
      </c>
      <c r="G1169">
        <v>39</v>
      </c>
      <c r="H1169">
        <v>16.29</v>
      </c>
      <c r="K1169" t="str">
        <f t="shared" si="58"/>
        <v/>
      </c>
      <c r="L1169" t="s">
        <v>24</v>
      </c>
      <c r="M1169" t="s">
        <v>65</v>
      </c>
      <c r="N1169" t="s">
        <v>26</v>
      </c>
      <c r="O1169" t="s">
        <v>68</v>
      </c>
      <c r="T1169" t="s">
        <v>29</v>
      </c>
      <c r="U1169">
        <f t="shared" si="56"/>
        <v>13.683599999999998</v>
      </c>
      <c r="V1169">
        <f t="shared" si="57"/>
        <v>14.1723</v>
      </c>
      <c r="Y1169" t="s">
        <v>827</v>
      </c>
      <c r="Z1169" t="s">
        <v>827</v>
      </c>
      <c r="AA1169" t="s">
        <v>826</v>
      </c>
      <c r="AB1169" t="str">
        <f t="shared" si="59"/>
        <v/>
      </c>
    </row>
    <row r="1170" spans="1:28" x14ac:dyDescent="0.2">
      <c r="A1170" s="1">
        <v>42924</v>
      </c>
      <c r="B1170" t="s">
        <v>21</v>
      </c>
      <c r="C1170">
        <v>25</v>
      </c>
      <c r="D1170" t="s">
        <v>22</v>
      </c>
      <c r="E1170" t="s">
        <v>67</v>
      </c>
      <c r="F1170">
        <v>2</v>
      </c>
      <c r="G1170">
        <v>40</v>
      </c>
      <c r="H1170">
        <v>17.45</v>
      </c>
      <c r="K1170" t="str">
        <f t="shared" si="58"/>
        <v/>
      </c>
      <c r="L1170" t="s">
        <v>24</v>
      </c>
      <c r="M1170" t="s">
        <v>65</v>
      </c>
      <c r="N1170" t="s">
        <v>26</v>
      </c>
      <c r="O1170" t="s">
        <v>68</v>
      </c>
      <c r="T1170" t="s">
        <v>29</v>
      </c>
      <c r="U1170">
        <f t="shared" si="56"/>
        <v>14.657999999999999</v>
      </c>
      <c r="V1170">
        <f t="shared" si="57"/>
        <v>15.1815</v>
      </c>
      <c r="Y1170" t="s">
        <v>827</v>
      </c>
      <c r="Z1170" t="s">
        <v>827</v>
      </c>
      <c r="AA1170" t="s">
        <v>826</v>
      </c>
      <c r="AB1170" t="str">
        <f t="shared" si="59"/>
        <v/>
      </c>
    </row>
    <row r="1171" spans="1:28" x14ac:dyDescent="0.2">
      <c r="A1171" s="1">
        <v>42924</v>
      </c>
      <c r="B1171" t="s">
        <v>21</v>
      </c>
      <c r="C1171">
        <v>25</v>
      </c>
      <c r="D1171" t="s">
        <v>22</v>
      </c>
      <c r="E1171" t="s">
        <v>67</v>
      </c>
      <c r="F1171">
        <v>3</v>
      </c>
      <c r="G1171">
        <v>41</v>
      </c>
      <c r="H1171">
        <v>16.87</v>
      </c>
      <c r="K1171" t="str">
        <f t="shared" si="58"/>
        <v/>
      </c>
      <c r="L1171" t="s">
        <v>24</v>
      </c>
      <c r="M1171" t="s">
        <v>65</v>
      </c>
      <c r="N1171" t="s">
        <v>26</v>
      </c>
      <c r="O1171" t="s">
        <v>68</v>
      </c>
      <c r="T1171" t="s">
        <v>29</v>
      </c>
      <c r="U1171">
        <f t="shared" si="56"/>
        <v>14.1708</v>
      </c>
      <c r="V1171">
        <f t="shared" si="57"/>
        <v>14.676900000000002</v>
      </c>
      <c r="Y1171" t="s">
        <v>827</v>
      </c>
      <c r="Z1171" t="s">
        <v>827</v>
      </c>
      <c r="AA1171" t="s">
        <v>826</v>
      </c>
      <c r="AB1171" t="str">
        <f t="shared" si="59"/>
        <v/>
      </c>
    </row>
    <row r="1172" spans="1:28" x14ac:dyDescent="0.2">
      <c r="A1172" s="1">
        <v>42924</v>
      </c>
      <c r="B1172" t="s">
        <v>21</v>
      </c>
      <c r="C1172">
        <v>25</v>
      </c>
      <c r="D1172" t="s">
        <v>22</v>
      </c>
      <c r="E1172" t="s">
        <v>67</v>
      </c>
      <c r="F1172">
        <v>4</v>
      </c>
      <c r="G1172">
        <v>42</v>
      </c>
      <c r="H1172">
        <v>16</v>
      </c>
      <c r="K1172" t="str">
        <f t="shared" si="58"/>
        <v/>
      </c>
      <c r="L1172" t="s">
        <v>24</v>
      </c>
      <c r="M1172" t="s">
        <v>65</v>
      </c>
      <c r="N1172" t="s">
        <v>26</v>
      </c>
      <c r="O1172" t="s">
        <v>68</v>
      </c>
      <c r="T1172" t="s">
        <v>29</v>
      </c>
      <c r="U1172">
        <f t="shared" si="56"/>
        <v>13.44</v>
      </c>
      <c r="V1172">
        <f t="shared" si="57"/>
        <v>13.92</v>
      </c>
      <c r="Y1172" t="s">
        <v>827</v>
      </c>
      <c r="Z1172" t="s">
        <v>827</v>
      </c>
      <c r="AA1172" t="s">
        <v>826</v>
      </c>
      <c r="AB1172" t="str">
        <f t="shared" si="59"/>
        <v/>
      </c>
    </row>
    <row r="1173" spans="1:28" x14ac:dyDescent="0.2">
      <c r="A1173" s="1">
        <v>42924</v>
      </c>
      <c r="B1173" t="s">
        <v>21</v>
      </c>
      <c r="C1173">
        <v>25</v>
      </c>
      <c r="D1173" t="s">
        <v>22</v>
      </c>
      <c r="E1173" t="s">
        <v>67</v>
      </c>
      <c r="F1173">
        <v>5</v>
      </c>
      <c r="G1173">
        <v>43</v>
      </c>
      <c r="H1173">
        <v>16.100000000000001</v>
      </c>
      <c r="K1173" t="str">
        <f t="shared" si="58"/>
        <v/>
      </c>
      <c r="L1173" t="s">
        <v>24</v>
      </c>
      <c r="M1173" t="s">
        <v>65</v>
      </c>
      <c r="N1173" t="s">
        <v>26</v>
      </c>
      <c r="O1173" t="s">
        <v>68</v>
      </c>
      <c r="T1173" t="s">
        <v>29</v>
      </c>
      <c r="U1173">
        <f t="shared" si="56"/>
        <v>13.524000000000001</v>
      </c>
      <c r="V1173">
        <f t="shared" si="57"/>
        <v>14.007000000000001</v>
      </c>
      <c r="Y1173" t="s">
        <v>827</v>
      </c>
      <c r="Z1173" t="s">
        <v>827</v>
      </c>
      <c r="AA1173" t="s">
        <v>826</v>
      </c>
      <c r="AB1173" t="str">
        <f t="shared" si="59"/>
        <v/>
      </c>
    </row>
    <row r="1174" spans="1:28" x14ac:dyDescent="0.2">
      <c r="A1174" s="1">
        <v>42924</v>
      </c>
      <c r="B1174" t="s">
        <v>21</v>
      </c>
      <c r="C1174">
        <v>25</v>
      </c>
      <c r="D1174" t="s">
        <v>22</v>
      </c>
      <c r="E1174" t="s">
        <v>69</v>
      </c>
      <c r="F1174">
        <v>1</v>
      </c>
      <c r="G1174">
        <v>55</v>
      </c>
      <c r="H1174">
        <v>17.8</v>
      </c>
      <c r="K1174" t="str">
        <f t="shared" si="58"/>
        <v/>
      </c>
      <c r="L1174" t="s">
        <v>24</v>
      </c>
      <c r="M1174" t="s">
        <v>65</v>
      </c>
      <c r="N1174" t="s">
        <v>26</v>
      </c>
      <c r="O1174" t="s">
        <v>70</v>
      </c>
      <c r="T1174" t="s">
        <v>29</v>
      </c>
      <c r="U1174">
        <f t="shared" si="56"/>
        <v>14.952</v>
      </c>
      <c r="V1174">
        <f t="shared" si="57"/>
        <v>15.486000000000001</v>
      </c>
      <c r="Y1174" t="s">
        <v>827</v>
      </c>
      <c r="Z1174" t="s">
        <v>827</v>
      </c>
      <c r="AA1174" t="s">
        <v>826</v>
      </c>
      <c r="AB1174" t="str">
        <f t="shared" si="59"/>
        <v/>
      </c>
    </row>
    <row r="1175" spans="1:28" x14ac:dyDescent="0.2">
      <c r="A1175" s="1">
        <v>42924</v>
      </c>
      <c r="B1175" t="s">
        <v>21</v>
      </c>
      <c r="C1175">
        <v>25</v>
      </c>
      <c r="D1175" t="s">
        <v>22</v>
      </c>
      <c r="E1175" t="s">
        <v>69</v>
      </c>
      <c r="F1175">
        <v>2</v>
      </c>
      <c r="G1175">
        <v>56</v>
      </c>
      <c r="H1175">
        <v>19.62</v>
      </c>
      <c r="K1175" t="str">
        <f t="shared" si="58"/>
        <v/>
      </c>
      <c r="L1175" t="s">
        <v>24</v>
      </c>
      <c r="M1175" t="s">
        <v>65</v>
      </c>
      <c r="N1175" t="s">
        <v>26</v>
      </c>
      <c r="O1175" t="s">
        <v>70</v>
      </c>
      <c r="T1175" t="s">
        <v>29</v>
      </c>
      <c r="U1175">
        <f t="shared" si="56"/>
        <v>16.480799999999999</v>
      </c>
      <c r="V1175">
        <f t="shared" si="57"/>
        <v>17.069400000000002</v>
      </c>
      <c r="Y1175" t="s">
        <v>827</v>
      </c>
      <c r="Z1175" t="s">
        <v>827</v>
      </c>
      <c r="AA1175" t="s">
        <v>826</v>
      </c>
      <c r="AB1175" t="str">
        <f t="shared" si="59"/>
        <v/>
      </c>
    </row>
    <row r="1176" spans="1:28" x14ac:dyDescent="0.2">
      <c r="A1176" s="1">
        <v>42924</v>
      </c>
      <c r="B1176" t="s">
        <v>21</v>
      </c>
      <c r="C1176">
        <v>25</v>
      </c>
      <c r="D1176" t="s">
        <v>22</v>
      </c>
      <c r="E1176" t="s">
        <v>69</v>
      </c>
      <c r="F1176">
        <v>3</v>
      </c>
      <c r="G1176">
        <v>57</v>
      </c>
      <c r="H1176">
        <v>18.66</v>
      </c>
      <c r="K1176" t="str">
        <f t="shared" si="58"/>
        <v/>
      </c>
      <c r="L1176" t="s">
        <v>24</v>
      </c>
      <c r="M1176" t="s">
        <v>65</v>
      </c>
      <c r="N1176" t="s">
        <v>26</v>
      </c>
      <c r="O1176" t="s">
        <v>70</v>
      </c>
      <c r="T1176" t="s">
        <v>29</v>
      </c>
      <c r="U1176">
        <f t="shared" si="56"/>
        <v>15.6744</v>
      </c>
      <c r="V1176">
        <f t="shared" si="57"/>
        <v>16.234200000000001</v>
      </c>
      <c r="Y1176" t="s">
        <v>827</v>
      </c>
      <c r="Z1176" t="s">
        <v>827</v>
      </c>
      <c r="AA1176" t="s">
        <v>826</v>
      </c>
      <c r="AB1176" t="str">
        <f t="shared" si="59"/>
        <v/>
      </c>
    </row>
    <row r="1177" spans="1:28" x14ac:dyDescent="0.2">
      <c r="A1177" s="1">
        <v>42924</v>
      </c>
      <c r="B1177" t="s">
        <v>21</v>
      </c>
      <c r="C1177">
        <v>25</v>
      </c>
      <c r="D1177" t="s">
        <v>22</v>
      </c>
      <c r="E1177" t="s">
        <v>69</v>
      </c>
      <c r="F1177">
        <v>4</v>
      </c>
      <c r="G1177">
        <v>58</v>
      </c>
      <c r="H1177">
        <v>17.98</v>
      </c>
      <c r="K1177" t="str">
        <f t="shared" si="58"/>
        <v/>
      </c>
      <c r="L1177" t="s">
        <v>24</v>
      </c>
      <c r="M1177" t="s">
        <v>65</v>
      </c>
      <c r="N1177" t="s">
        <v>26</v>
      </c>
      <c r="O1177" t="s">
        <v>70</v>
      </c>
      <c r="T1177" t="s">
        <v>29</v>
      </c>
      <c r="U1177">
        <f t="shared" si="56"/>
        <v>15.103199999999999</v>
      </c>
      <c r="V1177">
        <f t="shared" si="57"/>
        <v>15.6426</v>
      </c>
      <c r="Y1177" t="s">
        <v>827</v>
      </c>
      <c r="Z1177" t="s">
        <v>827</v>
      </c>
      <c r="AA1177" t="s">
        <v>826</v>
      </c>
      <c r="AB1177" t="str">
        <f t="shared" si="59"/>
        <v/>
      </c>
    </row>
    <row r="1178" spans="1:28" x14ac:dyDescent="0.2">
      <c r="A1178" s="1">
        <v>42924</v>
      </c>
      <c r="B1178" t="s">
        <v>21</v>
      </c>
      <c r="C1178">
        <v>25</v>
      </c>
      <c r="D1178" t="s">
        <v>22</v>
      </c>
      <c r="E1178" t="s">
        <v>69</v>
      </c>
      <c r="F1178">
        <v>5</v>
      </c>
      <c r="G1178">
        <v>59</v>
      </c>
      <c r="H1178">
        <v>18.36</v>
      </c>
      <c r="K1178" t="str">
        <f t="shared" si="58"/>
        <v/>
      </c>
      <c r="L1178" t="s">
        <v>24</v>
      </c>
      <c r="M1178" t="s">
        <v>65</v>
      </c>
      <c r="N1178" t="s">
        <v>26</v>
      </c>
      <c r="O1178" t="s">
        <v>70</v>
      </c>
      <c r="T1178" t="s">
        <v>29</v>
      </c>
      <c r="U1178">
        <f t="shared" si="56"/>
        <v>15.4224</v>
      </c>
      <c r="V1178">
        <f t="shared" si="57"/>
        <v>15.9732</v>
      </c>
      <c r="Y1178" t="s">
        <v>827</v>
      </c>
      <c r="Z1178" t="s">
        <v>827</v>
      </c>
      <c r="AA1178" t="s">
        <v>826</v>
      </c>
      <c r="AB1178" t="str">
        <f t="shared" si="59"/>
        <v/>
      </c>
    </row>
    <row r="1179" spans="1:28" x14ac:dyDescent="0.2">
      <c r="A1179" s="1">
        <v>42924</v>
      </c>
      <c r="B1179" t="s">
        <v>21</v>
      </c>
      <c r="C1179">
        <v>25</v>
      </c>
      <c r="D1179" t="s">
        <v>22</v>
      </c>
      <c r="E1179" t="s">
        <v>71</v>
      </c>
      <c r="F1179">
        <v>1</v>
      </c>
      <c r="G1179">
        <v>37</v>
      </c>
      <c r="H1179">
        <v>16.11</v>
      </c>
      <c r="K1179" t="str">
        <f t="shared" si="58"/>
        <v/>
      </c>
      <c r="L1179" t="s">
        <v>24</v>
      </c>
      <c r="M1179" t="s">
        <v>65</v>
      </c>
      <c r="N1179" t="s">
        <v>26</v>
      </c>
      <c r="O1179" t="s">
        <v>72</v>
      </c>
      <c r="T1179" t="s">
        <v>29</v>
      </c>
      <c r="U1179">
        <f t="shared" si="56"/>
        <v>13.532399999999999</v>
      </c>
      <c r="V1179">
        <f t="shared" si="57"/>
        <v>14.015699999999999</v>
      </c>
      <c r="Y1179" t="s">
        <v>827</v>
      </c>
      <c r="Z1179" t="s">
        <v>827</v>
      </c>
      <c r="AA1179" t="s">
        <v>826</v>
      </c>
      <c r="AB1179" t="str">
        <f t="shared" si="59"/>
        <v/>
      </c>
    </row>
    <row r="1180" spans="1:28" x14ac:dyDescent="0.2">
      <c r="A1180" s="1">
        <v>42924</v>
      </c>
      <c r="B1180" t="s">
        <v>21</v>
      </c>
      <c r="C1180">
        <v>25</v>
      </c>
      <c r="D1180" t="s">
        <v>22</v>
      </c>
      <c r="E1180" t="s">
        <v>71</v>
      </c>
      <c r="F1180">
        <v>2</v>
      </c>
      <c r="G1180">
        <v>38</v>
      </c>
      <c r="H1180">
        <v>16.98</v>
      </c>
      <c r="K1180" t="str">
        <f t="shared" si="58"/>
        <v/>
      </c>
      <c r="L1180" t="s">
        <v>24</v>
      </c>
      <c r="M1180" t="s">
        <v>65</v>
      </c>
      <c r="N1180" t="s">
        <v>26</v>
      </c>
      <c r="O1180" t="s">
        <v>72</v>
      </c>
      <c r="T1180" t="s">
        <v>29</v>
      </c>
      <c r="U1180">
        <f t="shared" si="56"/>
        <v>14.263199999999999</v>
      </c>
      <c r="V1180">
        <f t="shared" si="57"/>
        <v>14.772600000000001</v>
      </c>
      <c r="Y1180" t="s">
        <v>827</v>
      </c>
      <c r="Z1180" t="s">
        <v>827</v>
      </c>
      <c r="AA1180" t="s">
        <v>826</v>
      </c>
      <c r="AB1180" t="str">
        <f t="shared" si="59"/>
        <v/>
      </c>
    </row>
    <row r="1181" spans="1:28" x14ac:dyDescent="0.2">
      <c r="A1181" s="1">
        <v>42924</v>
      </c>
      <c r="B1181" t="s">
        <v>21</v>
      </c>
      <c r="C1181">
        <v>25</v>
      </c>
      <c r="D1181" t="s">
        <v>22</v>
      </c>
      <c r="E1181" t="s">
        <v>71</v>
      </c>
      <c r="F1181">
        <v>3</v>
      </c>
      <c r="G1181">
        <v>39</v>
      </c>
      <c r="H1181">
        <v>17.86</v>
      </c>
      <c r="K1181" t="str">
        <f t="shared" si="58"/>
        <v/>
      </c>
      <c r="L1181" t="s">
        <v>24</v>
      </c>
      <c r="M1181" t="s">
        <v>65</v>
      </c>
      <c r="N1181" t="s">
        <v>26</v>
      </c>
      <c r="O1181" t="s">
        <v>72</v>
      </c>
      <c r="T1181" t="s">
        <v>29</v>
      </c>
      <c r="U1181">
        <f t="shared" si="56"/>
        <v>15.0024</v>
      </c>
      <c r="V1181">
        <f t="shared" si="57"/>
        <v>15.5382</v>
      </c>
      <c r="Y1181" t="s">
        <v>827</v>
      </c>
      <c r="Z1181" t="s">
        <v>827</v>
      </c>
      <c r="AA1181" t="s">
        <v>826</v>
      </c>
      <c r="AB1181" t="str">
        <f t="shared" si="59"/>
        <v/>
      </c>
    </row>
    <row r="1182" spans="1:28" x14ac:dyDescent="0.2">
      <c r="A1182" s="1">
        <v>42924</v>
      </c>
      <c r="B1182" t="s">
        <v>21</v>
      </c>
      <c r="C1182">
        <v>25</v>
      </c>
      <c r="D1182" t="s">
        <v>22</v>
      </c>
      <c r="E1182" t="s">
        <v>71</v>
      </c>
      <c r="F1182">
        <v>4</v>
      </c>
      <c r="G1182">
        <v>40</v>
      </c>
      <c r="H1182">
        <v>18.45</v>
      </c>
      <c r="K1182" t="str">
        <f t="shared" si="58"/>
        <v/>
      </c>
      <c r="L1182" t="s">
        <v>24</v>
      </c>
      <c r="M1182" t="s">
        <v>65</v>
      </c>
      <c r="N1182" t="s">
        <v>26</v>
      </c>
      <c r="O1182" t="s">
        <v>72</v>
      </c>
      <c r="T1182" t="s">
        <v>29</v>
      </c>
      <c r="U1182">
        <f t="shared" si="56"/>
        <v>15.497999999999999</v>
      </c>
      <c r="V1182">
        <f t="shared" si="57"/>
        <v>16.051500000000001</v>
      </c>
      <c r="Y1182" t="s">
        <v>827</v>
      </c>
      <c r="Z1182" t="s">
        <v>827</v>
      </c>
      <c r="AA1182" t="s">
        <v>826</v>
      </c>
      <c r="AB1182" t="str">
        <f t="shared" si="59"/>
        <v/>
      </c>
    </row>
    <row r="1183" spans="1:28" x14ac:dyDescent="0.2">
      <c r="A1183" s="1">
        <v>42924</v>
      </c>
      <c r="B1183" t="s">
        <v>21</v>
      </c>
      <c r="C1183">
        <v>25</v>
      </c>
      <c r="D1183" t="s">
        <v>22</v>
      </c>
      <c r="E1183" t="s">
        <v>71</v>
      </c>
      <c r="F1183">
        <v>5</v>
      </c>
      <c r="G1183">
        <v>41</v>
      </c>
      <c r="H1183">
        <v>17.34</v>
      </c>
      <c r="K1183" t="str">
        <f t="shared" si="58"/>
        <v/>
      </c>
      <c r="L1183" t="s">
        <v>24</v>
      </c>
      <c r="M1183" t="s">
        <v>65</v>
      </c>
      <c r="N1183" t="s">
        <v>26</v>
      </c>
      <c r="O1183" t="s">
        <v>72</v>
      </c>
      <c r="T1183" t="s">
        <v>29</v>
      </c>
      <c r="U1183">
        <f t="shared" si="56"/>
        <v>14.5656</v>
      </c>
      <c r="V1183">
        <f t="shared" si="57"/>
        <v>15.085799999999999</v>
      </c>
      <c r="Y1183" t="s">
        <v>827</v>
      </c>
      <c r="Z1183" t="s">
        <v>827</v>
      </c>
      <c r="AA1183" t="s">
        <v>826</v>
      </c>
      <c r="AB1183" t="str">
        <f t="shared" si="59"/>
        <v/>
      </c>
    </row>
    <row r="1184" spans="1:28" x14ac:dyDescent="0.2">
      <c r="A1184" s="1">
        <v>42924</v>
      </c>
      <c r="B1184" t="s">
        <v>52</v>
      </c>
      <c r="C1184">
        <v>25</v>
      </c>
      <c r="D1184" t="s">
        <v>22</v>
      </c>
      <c r="E1184" t="s">
        <v>122</v>
      </c>
      <c r="F1184">
        <v>1</v>
      </c>
      <c r="G1184">
        <v>51</v>
      </c>
      <c r="H1184">
        <v>18.38</v>
      </c>
      <c r="K1184" t="str">
        <f t="shared" si="58"/>
        <v/>
      </c>
      <c r="L1184" t="s">
        <v>24</v>
      </c>
      <c r="M1184" t="s">
        <v>65</v>
      </c>
      <c r="N1184" t="s">
        <v>26</v>
      </c>
      <c r="O1184" t="s">
        <v>146</v>
      </c>
      <c r="T1184" t="s">
        <v>29</v>
      </c>
      <c r="U1184">
        <f t="shared" si="56"/>
        <v>15.439199999999998</v>
      </c>
      <c r="V1184">
        <f t="shared" si="57"/>
        <v>15.990599999999999</v>
      </c>
      <c r="Y1184" t="s">
        <v>827</v>
      </c>
      <c r="Z1184" t="s">
        <v>827</v>
      </c>
      <c r="AA1184" t="s">
        <v>826</v>
      </c>
      <c r="AB1184" t="str">
        <f t="shared" si="59"/>
        <v/>
      </c>
    </row>
    <row r="1185" spans="1:28" x14ac:dyDescent="0.2">
      <c r="A1185" s="1">
        <v>42924</v>
      </c>
      <c r="B1185" t="s">
        <v>52</v>
      </c>
      <c r="C1185">
        <v>25</v>
      </c>
      <c r="D1185" t="s">
        <v>22</v>
      </c>
      <c r="E1185" t="s">
        <v>122</v>
      </c>
      <c r="F1185">
        <v>2</v>
      </c>
      <c r="G1185">
        <v>52</v>
      </c>
      <c r="H1185">
        <v>18.84</v>
      </c>
      <c r="K1185" t="str">
        <f t="shared" si="58"/>
        <v/>
      </c>
      <c r="L1185" t="s">
        <v>24</v>
      </c>
      <c r="M1185" t="s">
        <v>65</v>
      </c>
      <c r="N1185" t="s">
        <v>26</v>
      </c>
      <c r="O1185" t="s">
        <v>146</v>
      </c>
      <c r="T1185" t="s">
        <v>29</v>
      </c>
      <c r="U1185">
        <f t="shared" si="56"/>
        <v>15.8256</v>
      </c>
      <c r="V1185">
        <f t="shared" si="57"/>
        <v>16.390799999999999</v>
      </c>
      <c r="Y1185" t="s">
        <v>827</v>
      </c>
      <c r="Z1185" t="s">
        <v>827</v>
      </c>
      <c r="AA1185" t="s">
        <v>826</v>
      </c>
      <c r="AB1185" t="str">
        <f t="shared" si="59"/>
        <v/>
      </c>
    </row>
    <row r="1186" spans="1:28" x14ac:dyDescent="0.2">
      <c r="A1186" s="1">
        <v>42924</v>
      </c>
      <c r="B1186" t="s">
        <v>52</v>
      </c>
      <c r="C1186">
        <v>25</v>
      </c>
      <c r="D1186" t="s">
        <v>22</v>
      </c>
      <c r="E1186" t="s">
        <v>122</v>
      </c>
      <c r="F1186">
        <v>3</v>
      </c>
      <c r="G1186">
        <v>53</v>
      </c>
      <c r="H1186">
        <v>21.31</v>
      </c>
      <c r="K1186" t="str">
        <f t="shared" si="58"/>
        <v/>
      </c>
      <c r="L1186" t="s">
        <v>24</v>
      </c>
      <c r="M1186" t="s">
        <v>65</v>
      </c>
      <c r="N1186" t="s">
        <v>26</v>
      </c>
      <c r="O1186" t="s">
        <v>146</v>
      </c>
      <c r="T1186" t="s">
        <v>29</v>
      </c>
      <c r="U1186">
        <f t="shared" si="56"/>
        <v>17.900399999999998</v>
      </c>
      <c r="V1186">
        <f t="shared" si="57"/>
        <v>18.5397</v>
      </c>
      <c r="Y1186" t="s">
        <v>827</v>
      </c>
      <c r="Z1186" t="s">
        <v>827</v>
      </c>
      <c r="AA1186" t="s">
        <v>826</v>
      </c>
      <c r="AB1186" t="str">
        <f t="shared" si="59"/>
        <v/>
      </c>
    </row>
    <row r="1187" spans="1:28" x14ac:dyDescent="0.2">
      <c r="A1187" s="1">
        <v>42924</v>
      </c>
      <c r="B1187" t="s">
        <v>52</v>
      </c>
      <c r="C1187">
        <v>25</v>
      </c>
      <c r="D1187" t="s">
        <v>22</v>
      </c>
      <c r="E1187" t="s">
        <v>122</v>
      </c>
      <c r="F1187">
        <v>4</v>
      </c>
      <c r="G1187">
        <v>54</v>
      </c>
      <c r="H1187">
        <v>17.239999999999998</v>
      </c>
      <c r="K1187" t="str">
        <f t="shared" si="58"/>
        <v/>
      </c>
      <c r="L1187" t="s">
        <v>24</v>
      </c>
      <c r="M1187" t="s">
        <v>65</v>
      </c>
      <c r="N1187" t="s">
        <v>26</v>
      </c>
      <c r="O1187" t="s">
        <v>146</v>
      </c>
      <c r="T1187" t="s">
        <v>29</v>
      </c>
      <c r="U1187">
        <f t="shared" si="56"/>
        <v>14.481599999999998</v>
      </c>
      <c r="V1187">
        <f t="shared" si="57"/>
        <v>14.998799999999999</v>
      </c>
      <c r="Y1187" t="s">
        <v>827</v>
      </c>
      <c r="Z1187" t="s">
        <v>827</v>
      </c>
      <c r="AA1187" t="s">
        <v>826</v>
      </c>
      <c r="AB1187" t="str">
        <f t="shared" si="59"/>
        <v/>
      </c>
    </row>
    <row r="1188" spans="1:28" x14ac:dyDescent="0.2">
      <c r="A1188" s="1">
        <v>42924</v>
      </c>
      <c r="B1188" t="s">
        <v>52</v>
      </c>
      <c r="C1188">
        <v>25</v>
      </c>
      <c r="D1188" t="s">
        <v>22</v>
      </c>
      <c r="E1188" t="s">
        <v>122</v>
      </c>
      <c r="F1188">
        <v>5</v>
      </c>
      <c r="G1188">
        <v>55</v>
      </c>
      <c r="H1188">
        <v>19.329999999999998</v>
      </c>
      <c r="K1188" t="str">
        <f t="shared" si="58"/>
        <v/>
      </c>
      <c r="L1188" t="s">
        <v>24</v>
      </c>
      <c r="M1188" t="s">
        <v>65</v>
      </c>
      <c r="N1188" t="s">
        <v>26</v>
      </c>
      <c r="O1188" t="s">
        <v>146</v>
      </c>
      <c r="T1188" t="s">
        <v>29</v>
      </c>
      <c r="U1188">
        <f t="shared" si="56"/>
        <v>16.237199999999998</v>
      </c>
      <c r="V1188">
        <f t="shared" si="57"/>
        <v>16.8171</v>
      </c>
      <c r="Y1188" t="s">
        <v>827</v>
      </c>
      <c r="Z1188" t="s">
        <v>827</v>
      </c>
      <c r="AA1188" t="s">
        <v>826</v>
      </c>
      <c r="AB1188" t="str">
        <f t="shared" si="59"/>
        <v/>
      </c>
    </row>
    <row r="1189" spans="1:28" x14ac:dyDescent="0.2">
      <c r="A1189" s="1">
        <v>42924</v>
      </c>
      <c r="B1189" t="s">
        <v>52</v>
      </c>
      <c r="C1189">
        <v>25</v>
      </c>
      <c r="D1189" t="s">
        <v>22</v>
      </c>
      <c r="E1189" t="s">
        <v>147</v>
      </c>
      <c r="F1189">
        <v>1</v>
      </c>
      <c r="G1189">
        <v>46</v>
      </c>
      <c r="H1189">
        <v>18</v>
      </c>
      <c r="K1189" t="str">
        <f t="shared" si="58"/>
        <v/>
      </c>
      <c r="L1189" t="s">
        <v>24</v>
      </c>
      <c r="M1189" t="s">
        <v>65</v>
      </c>
      <c r="N1189" t="s">
        <v>26</v>
      </c>
      <c r="O1189" t="s">
        <v>148</v>
      </c>
      <c r="P1189" t="s">
        <v>149</v>
      </c>
      <c r="T1189" t="s">
        <v>29</v>
      </c>
      <c r="U1189">
        <f t="shared" si="56"/>
        <v>15.12</v>
      </c>
      <c r="V1189">
        <f t="shared" si="57"/>
        <v>15.66</v>
      </c>
      <c r="Y1189" t="s">
        <v>827</v>
      </c>
      <c r="Z1189" t="s">
        <v>827</v>
      </c>
      <c r="AA1189" t="s">
        <v>826</v>
      </c>
      <c r="AB1189" t="str">
        <f t="shared" si="59"/>
        <v/>
      </c>
    </row>
    <row r="1190" spans="1:28" x14ac:dyDescent="0.2">
      <c r="A1190" s="1">
        <v>42924</v>
      </c>
      <c r="B1190" t="s">
        <v>52</v>
      </c>
      <c r="C1190">
        <v>25</v>
      </c>
      <c r="D1190" t="s">
        <v>22</v>
      </c>
      <c r="E1190" t="s">
        <v>147</v>
      </c>
      <c r="F1190">
        <v>2</v>
      </c>
      <c r="G1190">
        <v>47</v>
      </c>
      <c r="H1190">
        <v>18.597000000000001</v>
      </c>
      <c r="K1190" t="str">
        <f t="shared" si="58"/>
        <v/>
      </c>
      <c r="L1190" t="s">
        <v>24</v>
      </c>
      <c r="M1190" t="s">
        <v>65</v>
      </c>
      <c r="N1190" t="s">
        <v>26</v>
      </c>
      <c r="O1190" t="s">
        <v>148</v>
      </c>
      <c r="P1190" t="s">
        <v>149</v>
      </c>
      <c r="T1190" t="s">
        <v>29</v>
      </c>
      <c r="U1190">
        <f t="shared" si="56"/>
        <v>15.62148</v>
      </c>
      <c r="V1190">
        <f t="shared" si="57"/>
        <v>16.179390000000001</v>
      </c>
      <c r="Y1190" t="s">
        <v>827</v>
      </c>
      <c r="Z1190" t="s">
        <v>827</v>
      </c>
      <c r="AA1190" t="s">
        <v>826</v>
      </c>
      <c r="AB1190" t="str">
        <f t="shared" si="59"/>
        <v/>
      </c>
    </row>
    <row r="1191" spans="1:28" x14ac:dyDescent="0.2">
      <c r="A1191" s="1">
        <v>42924</v>
      </c>
      <c r="B1191" t="s">
        <v>52</v>
      </c>
      <c r="C1191">
        <v>25</v>
      </c>
      <c r="D1191" t="s">
        <v>22</v>
      </c>
      <c r="E1191" t="s">
        <v>147</v>
      </c>
      <c r="F1191">
        <v>3</v>
      </c>
      <c r="G1191">
        <v>48</v>
      </c>
      <c r="H1191">
        <v>17.181000000000001</v>
      </c>
      <c r="K1191" t="str">
        <f t="shared" si="58"/>
        <v/>
      </c>
      <c r="L1191" t="s">
        <v>24</v>
      </c>
      <c r="M1191" t="s">
        <v>65</v>
      </c>
      <c r="N1191" t="s">
        <v>26</v>
      </c>
      <c r="O1191" t="s">
        <v>148</v>
      </c>
      <c r="P1191" t="s">
        <v>149</v>
      </c>
      <c r="T1191" t="s">
        <v>29</v>
      </c>
      <c r="U1191">
        <f t="shared" si="56"/>
        <v>14.432040000000001</v>
      </c>
      <c r="V1191">
        <f t="shared" si="57"/>
        <v>14.947470000000001</v>
      </c>
      <c r="Y1191" t="s">
        <v>827</v>
      </c>
      <c r="Z1191" t="s">
        <v>827</v>
      </c>
      <c r="AA1191" t="s">
        <v>826</v>
      </c>
      <c r="AB1191" t="str">
        <f t="shared" si="59"/>
        <v/>
      </c>
    </row>
    <row r="1192" spans="1:28" x14ac:dyDescent="0.2">
      <c r="A1192" s="1">
        <v>42924</v>
      </c>
      <c r="B1192" t="s">
        <v>52</v>
      </c>
      <c r="C1192">
        <v>25</v>
      </c>
      <c r="D1192" t="s">
        <v>22</v>
      </c>
      <c r="E1192" t="s">
        <v>147</v>
      </c>
      <c r="F1192">
        <v>4</v>
      </c>
      <c r="G1192">
        <v>49</v>
      </c>
      <c r="H1192">
        <v>18.658999999999999</v>
      </c>
      <c r="K1192" t="str">
        <f t="shared" si="58"/>
        <v/>
      </c>
      <c r="L1192" t="s">
        <v>24</v>
      </c>
      <c r="M1192" t="s">
        <v>65</v>
      </c>
      <c r="N1192" t="s">
        <v>26</v>
      </c>
      <c r="O1192" t="s">
        <v>148</v>
      </c>
      <c r="P1192" t="s">
        <v>149</v>
      </c>
      <c r="T1192" t="s">
        <v>29</v>
      </c>
      <c r="U1192">
        <f t="shared" si="56"/>
        <v>15.673559999999998</v>
      </c>
      <c r="V1192">
        <f t="shared" si="57"/>
        <v>16.233329999999999</v>
      </c>
      <c r="Y1192" t="s">
        <v>827</v>
      </c>
      <c r="Z1192" t="s">
        <v>827</v>
      </c>
      <c r="AA1192" t="s">
        <v>826</v>
      </c>
      <c r="AB1192" t="str">
        <f t="shared" si="59"/>
        <v/>
      </c>
    </row>
    <row r="1193" spans="1:28" x14ac:dyDescent="0.2">
      <c r="A1193" s="1">
        <v>42924</v>
      </c>
      <c r="B1193" t="s">
        <v>52</v>
      </c>
      <c r="C1193">
        <v>25</v>
      </c>
      <c r="D1193" t="s">
        <v>22</v>
      </c>
      <c r="E1193" t="s">
        <v>147</v>
      </c>
      <c r="F1193">
        <v>5</v>
      </c>
      <c r="G1193">
        <v>50</v>
      </c>
      <c r="H1193">
        <v>15.564</v>
      </c>
      <c r="K1193" t="str">
        <f t="shared" si="58"/>
        <v/>
      </c>
      <c r="L1193" t="s">
        <v>24</v>
      </c>
      <c r="M1193" t="s">
        <v>65</v>
      </c>
      <c r="N1193" t="s">
        <v>26</v>
      </c>
      <c r="O1193" t="s">
        <v>148</v>
      </c>
      <c r="P1193" t="s">
        <v>149</v>
      </c>
      <c r="T1193" t="s">
        <v>29</v>
      </c>
      <c r="U1193">
        <f t="shared" si="56"/>
        <v>13.07376</v>
      </c>
      <c r="V1193">
        <f t="shared" si="57"/>
        <v>13.54068</v>
      </c>
      <c r="Y1193" t="s">
        <v>827</v>
      </c>
      <c r="Z1193" t="s">
        <v>827</v>
      </c>
      <c r="AA1193" t="s">
        <v>826</v>
      </c>
      <c r="AB1193" t="str">
        <f t="shared" si="59"/>
        <v/>
      </c>
    </row>
    <row r="1194" spans="1:28" x14ac:dyDescent="0.2">
      <c r="A1194" s="1">
        <v>42924</v>
      </c>
      <c r="B1194" t="s">
        <v>52</v>
      </c>
      <c r="C1194">
        <v>25</v>
      </c>
      <c r="D1194" t="s">
        <v>22</v>
      </c>
      <c r="E1194" t="s">
        <v>150</v>
      </c>
      <c r="F1194">
        <v>1</v>
      </c>
      <c r="G1194">
        <v>50</v>
      </c>
      <c r="H1194">
        <v>17.149999999999999</v>
      </c>
      <c r="K1194" t="str">
        <f t="shared" si="58"/>
        <v/>
      </c>
      <c r="L1194" t="s">
        <v>24</v>
      </c>
      <c r="M1194" t="s">
        <v>65</v>
      </c>
      <c r="N1194" t="s">
        <v>26</v>
      </c>
      <c r="O1194" t="s">
        <v>151</v>
      </c>
      <c r="T1194" t="s">
        <v>29</v>
      </c>
      <c r="U1194">
        <f t="shared" si="56"/>
        <v>14.405999999999999</v>
      </c>
      <c r="V1194">
        <f t="shared" si="57"/>
        <v>14.920499999999999</v>
      </c>
      <c r="W1194" t="s">
        <v>152</v>
      </c>
      <c r="Y1194" t="s">
        <v>827</v>
      </c>
      <c r="Z1194" t="s">
        <v>827</v>
      </c>
      <c r="AA1194" t="s">
        <v>826</v>
      </c>
      <c r="AB1194" t="str">
        <f t="shared" si="59"/>
        <v/>
      </c>
    </row>
    <row r="1195" spans="1:28" x14ac:dyDescent="0.2">
      <c r="A1195" s="1">
        <v>42924</v>
      </c>
      <c r="B1195" t="s">
        <v>52</v>
      </c>
      <c r="C1195">
        <v>25</v>
      </c>
      <c r="D1195" t="s">
        <v>22</v>
      </c>
      <c r="E1195" t="s">
        <v>150</v>
      </c>
      <c r="F1195">
        <v>2</v>
      </c>
      <c r="G1195">
        <v>51</v>
      </c>
      <c r="H1195">
        <v>15.32</v>
      </c>
      <c r="K1195" t="str">
        <f t="shared" si="58"/>
        <v/>
      </c>
      <c r="L1195" t="s">
        <v>24</v>
      </c>
      <c r="M1195" t="s">
        <v>65</v>
      </c>
      <c r="N1195" t="s">
        <v>26</v>
      </c>
      <c r="O1195" t="s">
        <v>151</v>
      </c>
      <c r="T1195" t="s">
        <v>29</v>
      </c>
      <c r="U1195">
        <f t="shared" si="56"/>
        <v>12.8688</v>
      </c>
      <c r="V1195">
        <f t="shared" si="57"/>
        <v>13.3284</v>
      </c>
      <c r="W1195" t="s">
        <v>152</v>
      </c>
      <c r="Y1195" t="s">
        <v>827</v>
      </c>
      <c r="Z1195" t="s">
        <v>827</v>
      </c>
      <c r="AA1195" t="s">
        <v>826</v>
      </c>
      <c r="AB1195" t="str">
        <f t="shared" si="59"/>
        <v/>
      </c>
    </row>
    <row r="1196" spans="1:28" x14ac:dyDescent="0.2">
      <c r="A1196" s="1">
        <v>42924</v>
      </c>
      <c r="B1196" t="s">
        <v>52</v>
      </c>
      <c r="C1196">
        <v>25</v>
      </c>
      <c r="D1196" t="s">
        <v>22</v>
      </c>
      <c r="E1196" t="s">
        <v>150</v>
      </c>
      <c r="F1196">
        <v>3</v>
      </c>
      <c r="G1196">
        <v>52</v>
      </c>
      <c r="H1196">
        <v>17.940000000000001</v>
      </c>
      <c r="K1196" t="str">
        <f t="shared" si="58"/>
        <v/>
      </c>
      <c r="L1196" t="s">
        <v>24</v>
      </c>
      <c r="M1196" t="s">
        <v>65</v>
      </c>
      <c r="N1196" t="s">
        <v>26</v>
      </c>
      <c r="O1196" t="s">
        <v>151</v>
      </c>
      <c r="T1196" t="s">
        <v>29</v>
      </c>
      <c r="U1196">
        <f t="shared" si="56"/>
        <v>15.069600000000001</v>
      </c>
      <c r="V1196">
        <f t="shared" si="57"/>
        <v>15.607800000000001</v>
      </c>
      <c r="W1196" t="s">
        <v>152</v>
      </c>
      <c r="Y1196" t="s">
        <v>827</v>
      </c>
      <c r="Z1196" t="s">
        <v>827</v>
      </c>
      <c r="AA1196" t="s">
        <v>826</v>
      </c>
      <c r="AB1196" t="str">
        <f t="shared" si="59"/>
        <v/>
      </c>
    </row>
    <row r="1197" spans="1:28" x14ac:dyDescent="0.2">
      <c r="A1197" s="1">
        <v>42924</v>
      </c>
      <c r="B1197" t="s">
        <v>52</v>
      </c>
      <c r="C1197">
        <v>25</v>
      </c>
      <c r="D1197" t="s">
        <v>22</v>
      </c>
      <c r="E1197" t="s">
        <v>150</v>
      </c>
      <c r="F1197">
        <v>4</v>
      </c>
      <c r="G1197">
        <v>53</v>
      </c>
      <c r="H1197">
        <v>16.5</v>
      </c>
      <c r="K1197" t="str">
        <f t="shared" si="58"/>
        <v/>
      </c>
      <c r="L1197" t="s">
        <v>24</v>
      </c>
      <c r="M1197" t="s">
        <v>65</v>
      </c>
      <c r="N1197" t="s">
        <v>26</v>
      </c>
      <c r="O1197" t="s">
        <v>151</v>
      </c>
      <c r="T1197" t="s">
        <v>29</v>
      </c>
      <c r="U1197">
        <f t="shared" si="56"/>
        <v>13.86</v>
      </c>
      <c r="V1197">
        <f t="shared" si="57"/>
        <v>14.355</v>
      </c>
      <c r="W1197" t="s">
        <v>152</v>
      </c>
      <c r="Y1197" t="s">
        <v>827</v>
      </c>
      <c r="Z1197" t="s">
        <v>827</v>
      </c>
      <c r="AA1197" t="s">
        <v>826</v>
      </c>
      <c r="AB1197" t="str">
        <f t="shared" si="59"/>
        <v/>
      </c>
    </row>
    <row r="1198" spans="1:28" x14ac:dyDescent="0.2">
      <c r="A1198" s="1">
        <v>42924</v>
      </c>
      <c r="B1198" t="s">
        <v>52</v>
      </c>
      <c r="C1198">
        <v>25</v>
      </c>
      <c r="D1198" t="s">
        <v>22</v>
      </c>
      <c r="E1198" t="s">
        <v>150</v>
      </c>
      <c r="F1198">
        <v>5</v>
      </c>
      <c r="G1198">
        <v>54</v>
      </c>
      <c r="H1198">
        <v>17.43</v>
      </c>
      <c r="K1198" t="str">
        <f t="shared" si="58"/>
        <v/>
      </c>
      <c r="L1198" t="s">
        <v>24</v>
      </c>
      <c r="M1198" t="s">
        <v>65</v>
      </c>
      <c r="N1198" t="s">
        <v>26</v>
      </c>
      <c r="O1198" t="s">
        <v>151</v>
      </c>
      <c r="T1198" t="s">
        <v>29</v>
      </c>
      <c r="U1198">
        <f t="shared" si="56"/>
        <v>14.6412</v>
      </c>
      <c r="V1198">
        <f t="shared" si="57"/>
        <v>15.164099999999999</v>
      </c>
      <c r="W1198" t="s">
        <v>152</v>
      </c>
      <c r="Y1198" t="s">
        <v>827</v>
      </c>
      <c r="Z1198" t="s">
        <v>827</v>
      </c>
      <c r="AA1198" t="s">
        <v>826</v>
      </c>
      <c r="AB1198" t="str">
        <f t="shared" si="59"/>
        <v/>
      </c>
    </row>
    <row r="1199" spans="1:28" x14ac:dyDescent="0.2">
      <c r="A1199" s="1">
        <v>42924</v>
      </c>
      <c r="B1199" t="s">
        <v>52</v>
      </c>
      <c r="C1199">
        <v>25</v>
      </c>
      <c r="D1199" t="s">
        <v>22</v>
      </c>
      <c r="E1199" t="s">
        <v>153</v>
      </c>
      <c r="F1199">
        <v>1</v>
      </c>
      <c r="G1199">
        <v>27</v>
      </c>
      <c r="H1199">
        <v>15.42</v>
      </c>
      <c r="K1199" t="str">
        <f t="shared" si="58"/>
        <v/>
      </c>
      <c r="L1199" t="s">
        <v>24</v>
      </c>
      <c r="M1199" t="s">
        <v>65</v>
      </c>
      <c r="N1199" t="s">
        <v>26</v>
      </c>
      <c r="O1199" t="s">
        <v>154</v>
      </c>
      <c r="T1199" t="s">
        <v>29</v>
      </c>
      <c r="U1199">
        <f t="shared" si="56"/>
        <v>12.9528</v>
      </c>
      <c r="V1199">
        <f t="shared" si="57"/>
        <v>13.4154</v>
      </c>
      <c r="Y1199" t="s">
        <v>827</v>
      </c>
      <c r="Z1199" t="s">
        <v>827</v>
      </c>
      <c r="AA1199" t="s">
        <v>826</v>
      </c>
      <c r="AB1199" t="str">
        <f t="shared" si="59"/>
        <v/>
      </c>
    </row>
    <row r="1200" spans="1:28" x14ac:dyDescent="0.2">
      <c r="A1200" s="1">
        <v>42924</v>
      </c>
      <c r="B1200" t="s">
        <v>52</v>
      </c>
      <c r="C1200">
        <v>25</v>
      </c>
      <c r="D1200" t="s">
        <v>22</v>
      </c>
      <c r="E1200" t="s">
        <v>153</v>
      </c>
      <c r="F1200">
        <v>2</v>
      </c>
      <c r="G1200">
        <v>28</v>
      </c>
      <c r="H1200">
        <v>15.75</v>
      </c>
      <c r="K1200" t="str">
        <f t="shared" si="58"/>
        <v/>
      </c>
      <c r="L1200" t="s">
        <v>24</v>
      </c>
      <c r="M1200" t="s">
        <v>65</v>
      </c>
      <c r="N1200" t="s">
        <v>26</v>
      </c>
      <c r="O1200" t="s">
        <v>154</v>
      </c>
      <c r="T1200" t="s">
        <v>29</v>
      </c>
      <c r="U1200">
        <f t="shared" si="56"/>
        <v>13.229999999999999</v>
      </c>
      <c r="V1200">
        <f t="shared" si="57"/>
        <v>13.702500000000001</v>
      </c>
      <c r="Y1200" t="s">
        <v>827</v>
      </c>
      <c r="Z1200" t="s">
        <v>827</v>
      </c>
      <c r="AA1200" t="s">
        <v>826</v>
      </c>
      <c r="AB1200" t="str">
        <f t="shared" si="59"/>
        <v/>
      </c>
    </row>
    <row r="1201" spans="1:28" x14ac:dyDescent="0.2">
      <c r="A1201" s="1">
        <v>42924</v>
      </c>
      <c r="B1201" t="s">
        <v>52</v>
      </c>
      <c r="C1201">
        <v>25</v>
      </c>
      <c r="D1201" t="s">
        <v>22</v>
      </c>
      <c r="E1201" t="s">
        <v>153</v>
      </c>
      <c r="F1201">
        <v>3</v>
      </c>
      <c r="G1201">
        <v>29</v>
      </c>
      <c r="H1201">
        <v>15.55</v>
      </c>
      <c r="K1201" t="str">
        <f t="shared" si="58"/>
        <v/>
      </c>
      <c r="L1201" t="s">
        <v>24</v>
      </c>
      <c r="M1201" t="s">
        <v>65</v>
      </c>
      <c r="N1201" t="s">
        <v>26</v>
      </c>
      <c r="O1201" t="s">
        <v>154</v>
      </c>
      <c r="T1201" t="s">
        <v>29</v>
      </c>
      <c r="U1201">
        <f t="shared" si="56"/>
        <v>13.061999999999999</v>
      </c>
      <c r="V1201">
        <f t="shared" si="57"/>
        <v>13.528500000000001</v>
      </c>
      <c r="Y1201" t="s">
        <v>827</v>
      </c>
      <c r="Z1201" t="s">
        <v>827</v>
      </c>
      <c r="AA1201" t="s">
        <v>826</v>
      </c>
      <c r="AB1201" t="str">
        <f t="shared" si="59"/>
        <v/>
      </c>
    </row>
    <row r="1202" spans="1:28" x14ac:dyDescent="0.2">
      <c r="A1202" s="1">
        <v>42924</v>
      </c>
      <c r="B1202" t="s">
        <v>52</v>
      </c>
      <c r="C1202">
        <v>25</v>
      </c>
      <c r="D1202" t="s">
        <v>22</v>
      </c>
      <c r="E1202" t="s">
        <v>153</v>
      </c>
      <c r="F1202">
        <v>4</v>
      </c>
      <c r="G1202">
        <v>30</v>
      </c>
      <c r="H1202">
        <v>15.72</v>
      </c>
      <c r="K1202" t="str">
        <f t="shared" si="58"/>
        <v/>
      </c>
      <c r="L1202" t="s">
        <v>24</v>
      </c>
      <c r="M1202" t="s">
        <v>65</v>
      </c>
      <c r="N1202" t="s">
        <v>26</v>
      </c>
      <c r="O1202" t="s">
        <v>154</v>
      </c>
      <c r="T1202" t="s">
        <v>29</v>
      </c>
      <c r="U1202">
        <f t="shared" si="56"/>
        <v>13.204800000000001</v>
      </c>
      <c r="V1202">
        <f t="shared" si="57"/>
        <v>13.676400000000001</v>
      </c>
      <c r="Y1202" t="s">
        <v>827</v>
      </c>
      <c r="Z1202" t="s">
        <v>827</v>
      </c>
      <c r="AA1202" t="s">
        <v>826</v>
      </c>
      <c r="AB1202" t="str">
        <f t="shared" si="59"/>
        <v/>
      </c>
    </row>
    <row r="1203" spans="1:28" x14ac:dyDescent="0.2">
      <c r="A1203" s="1">
        <v>42924</v>
      </c>
      <c r="B1203" t="s">
        <v>52</v>
      </c>
      <c r="C1203">
        <v>25</v>
      </c>
      <c r="D1203" t="s">
        <v>22</v>
      </c>
      <c r="E1203" t="s">
        <v>153</v>
      </c>
      <c r="F1203">
        <v>5</v>
      </c>
      <c r="G1203">
        <v>31</v>
      </c>
      <c r="H1203">
        <v>15.69</v>
      </c>
      <c r="K1203" t="str">
        <f t="shared" si="58"/>
        <v/>
      </c>
      <c r="L1203" t="s">
        <v>24</v>
      </c>
      <c r="M1203" t="s">
        <v>65</v>
      </c>
      <c r="N1203" t="s">
        <v>26</v>
      </c>
      <c r="O1203" t="s">
        <v>154</v>
      </c>
      <c r="T1203" t="s">
        <v>29</v>
      </c>
      <c r="U1203">
        <f t="shared" si="56"/>
        <v>13.179599999999999</v>
      </c>
      <c r="V1203">
        <f t="shared" si="57"/>
        <v>13.6503</v>
      </c>
      <c r="Y1203" t="s">
        <v>827</v>
      </c>
      <c r="Z1203" t="s">
        <v>827</v>
      </c>
      <c r="AA1203" t="s">
        <v>826</v>
      </c>
      <c r="AB1203" t="str">
        <f t="shared" si="59"/>
        <v/>
      </c>
    </row>
    <row r="1204" spans="1:28" x14ac:dyDescent="0.2">
      <c r="A1204" s="1">
        <v>42924</v>
      </c>
      <c r="B1204" t="s">
        <v>52</v>
      </c>
      <c r="C1204">
        <v>25</v>
      </c>
      <c r="D1204" t="s">
        <v>22</v>
      </c>
      <c r="E1204" t="s">
        <v>155</v>
      </c>
      <c r="F1204">
        <v>1</v>
      </c>
      <c r="G1204">
        <v>26</v>
      </c>
      <c r="H1204">
        <v>17.398</v>
      </c>
      <c r="K1204" t="str">
        <f t="shared" si="58"/>
        <v/>
      </c>
      <c r="L1204" t="s">
        <v>24</v>
      </c>
      <c r="M1204" t="s">
        <v>65</v>
      </c>
      <c r="N1204" t="s">
        <v>26</v>
      </c>
      <c r="O1204" t="s">
        <v>156</v>
      </c>
      <c r="P1204" t="s">
        <v>157</v>
      </c>
      <c r="T1204" t="s">
        <v>29</v>
      </c>
      <c r="U1204">
        <f t="shared" si="56"/>
        <v>14.614319999999999</v>
      </c>
      <c r="V1204">
        <f t="shared" si="57"/>
        <v>15.13626</v>
      </c>
      <c r="W1204" t="s">
        <v>93</v>
      </c>
      <c r="Y1204" t="s">
        <v>827</v>
      </c>
      <c r="Z1204" t="s">
        <v>827</v>
      </c>
      <c r="AA1204" t="s">
        <v>826</v>
      </c>
      <c r="AB1204" t="str">
        <f t="shared" si="59"/>
        <v/>
      </c>
    </row>
    <row r="1205" spans="1:28" x14ac:dyDescent="0.2">
      <c r="A1205" s="1">
        <v>42924</v>
      </c>
      <c r="B1205" t="s">
        <v>52</v>
      </c>
      <c r="C1205">
        <v>25</v>
      </c>
      <c r="D1205" t="s">
        <v>22</v>
      </c>
      <c r="E1205" t="s">
        <v>155</v>
      </c>
      <c r="F1205">
        <v>2</v>
      </c>
      <c r="G1205">
        <v>27</v>
      </c>
      <c r="H1205">
        <v>17.135999999999999</v>
      </c>
      <c r="K1205" t="str">
        <f t="shared" si="58"/>
        <v/>
      </c>
      <c r="L1205" t="s">
        <v>24</v>
      </c>
      <c r="M1205" t="s">
        <v>65</v>
      </c>
      <c r="N1205" t="s">
        <v>26</v>
      </c>
      <c r="O1205" t="s">
        <v>156</v>
      </c>
      <c r="P1205" t="s">
        <v>157</v>
      </c>
      <c r="T1205" t="s">
        <v>29</v>
      </c>
      <c r="U1205">
        <f t="shared" ref="U1205:U1268" si="60">IF(H1205&gt;0,IF(L1205="live",H1205*0.84,H1205),"")</f>
        <v>14.394239999999998</v>
      </c>
      <c r="V1205">
        <f t="shared" ref="V1205:V1268" si="61">IF(H1205&gt;0,IF(L1205="live",H1205*0.87,H1205),"")</f>
        <v>14.90832</v>
      </c>
      <c r="W1205" t="s">
        <v>93</v>
      </c>
      <c r="Y1205" t="s">
        <v>827</v>
      </c>
      <c r="Z1205" t="s">
        <v>827</v>
      </c>
      <c r="AA1205" t="s">
        <v>826</v>
      </c>
      <c r="AB1205" t="str">
        <f t="shared" si="59"/>
        <v/>
      </c>
    </row>
    <row r="1206" spans="1:28" x14ac:dyDescent="0.2">
      <c r="A1206" s="1">
        <v>42924</v>
      </c>
      <c r="B1206" t="s">
        <v>52</v>
      </c>
      <c r="C1206">
        <v>25</v>
      </c>
      <c r="D1206" t="s">
        <v>22</v>
      </c>
      <c r="E1206" t="s">
        <v>155</v>
      </c>
      <c r="F1206">
        <v>3</v>
      </c>
      <c r="G1206">
        <v>28</v>
      </c>
      <c r="H1206">
        <v>15.09</v>
      </c>
      <c r="K1206" t="str">
        <f t="shared" si="58"/>
        <v/>
      </c>
      <c r="L1206" t="s">
        <v>24</v>
      </c>
      <c r="M1206" t="s">
        <v>65</v>
      </c>
      <c r="N1206" t="s">
        <v>26</v>
      </c>
      <c r="O1206" t="s">
        <v>156</v>
      </c>
      <c r="P1206" t="s">
        <v>157</v>
      </c>
      <c r="T1206" t="s">
        <v>29</v>
      </c>
      <c r="U1206">
        <f t="shared" si="60"/>
        <v>12.675599999999999</v>
      </c>
      <c r="V1206">
        <f t="shared" si="61"/>
        <v>13.128299999999999</v>
      </c>
      <c r="W1206" t="s">
        <v>93</v>
      </c>
      <c r="Y1206" t="s">
        <v>827</v>
      </c>
      <c r="Z1206" t="s">
        <v>827</v>
      </c>
      <c r="AA1206" t="s">
        <v>826</v>
      </c>
      <c r="AB1206" t="str">
        <f t="shared" si="59"/>
        <v/>
      </c>
    </row>
    <row r="1207" spans="1:28" x14ac:dyDescent="0.2">
      <c r="A1207" s="1">
        <v>42924</v>
      </c>
      <c r="B1207" t="s">
        <v>52</v>
      </c>
      <c r="C1207">
        <v>25</v>
      </c>
      <c r="D1207" t="s">
        <v>22</v>
      </c>
      <c r="E1207" t="s">
        <v>155</v>
      </c>
      <c r="F1207">
        <v>4</v>
      </c>
      <c r="G1207">
        <v>29</v>
      </c>
      <c r="H1207">
        <v>15.234</v>
      </c>
      <c r="K1207" t="str">
        <f t="shared" si="58"/>
        <v/>
      </c>
      <c r="L1207" t="s">
        <v>24</v>
      </c>
      <c r="M1207" t="s">
        <v>65</v>
      </c>
      <c r="N1207" t="s">
        <v>26</v>
      </c>
      <c r="O1207" t="s">
        <v>156</v>
      </c>
      <c r="P1207" t="s">
        <v>157</v>
      </c>
      <c r="T1207" t="s">
        <v>29</v>
      </c>
      <c r="U1207">
        <f t="shared" si="60"/>
        <v>12.796559999999999</v>
      </c>
      <c r="V1207">
        <f t="shared" si="61"/>
        <v>13.253579999999999</v>
      </c>
      <c r="W1207" t="s">
        <v>93</v>
      </c>
      <c r="Y1207" t="s">
        <v>827</v>
      </c>
      <c r="Z1207" t="s">
        <v>827</v>
      </c>
      <c r="AA1207" t="s">
        <v>826</v>
      </c>
      <c r="AB1207" t="str">
        <f t="shared" si="59"/>
        <v/>
      </c>
    </row>
    <row r="1208" spans="1:28" x14ac:dyDescent="0.2">
      <c r="A1208" s="1">
        <v>42924</v>
      </c>
      <c r="B1208" t="s">
        <v>52</v>
      </c>
      <c r="C1208">
        <v>25</v>
      </c>
      <c r="D1208" t="s">
        <v>22</v>
      </c>
      <c r="E1208" t="s">
        <v>155</v>
      </c>
      <c r="F1208">
        <v>5</v>
      </c>
      <c r="G1208">
        <v>30</v>
      </c>
      <c r="H1208">
        <v>16.792999999999999</v>
      </c>
      <c r="K1208" t="str">
        <f t="shared" si="58"/>
        <v/>
      </c>
      <c r="L1208" t="s">
        <v>24</v>
      </c>
      <c r="M1208" t="s">
        <v>65</v>
      </c>
      <c r="N1208" t="s">
        <v>26</v>
      </c>
      <c r="O1208" t="s">
        <v>156</v>
      </c>
      <c r="P1208" t="s">
        <v>157</v>
      </c>
      <c r="T1208" t="s">
        <v>29</v>
      </c>
      <c r="U1208">
        <f t="shared" si="60"/>
        <v>14.106119999999999</v>
      </c>
      <c r="V1208">
        <f t="shared" si="61"/>
        <v>14.609909999999999</v>
      </c>
      <c r="W1208" t="s">
        <v>93</v>
      </c>
      <c r="Y1208" t="s">
        <v>827</v>
      </c>
      <c r="Z1208" t="s">
        <v>827</v>
      </c>
      <c r="AA1208" t="s">
        <v>826</v>
      </c>
      <c r="AB1208" t="str">
        <f t="shared" si="59"/>
        <v/>
      </c>
    </row>
    <row r="1209" spans="1:28" x14ac:dyDescent="0.2">
      <c r="A1209" s="1">
        <v>42924</v>
      </c>
      <c r="B1209" t="s">
        <v>52</v>
      </c>
      <c r="C1209">
        <v>25</v>
      </c>
      <c r="D1209" t="s">
        <v>22</v>
      </c>
      <c r="E1209" t="s">
        <v>158</v>
      </c>
      <c r="F1209">
        <v>1</v>
      </c>
      <c r="G1209">
        <v>6</v>
      </c>
      <c r="H1209">
        <v>15.019</v>
      </c>
      <c r="K1209" t="str">
        <f t="shared" si="58"/>
        <v/>
      </c>
      <c r="L1209" t="s">
        <v>24</v>
      </c>
      <c r="M1209" t="s">
        <v>65</v>
      </c>
      <c r="N1209" t="s">
        <v>26</v>
      </c>
      <c r="O1209" t="s">
        <v>159</v>
      </c>
      <c r="P1209" t="s">
        <v>160</v>
      </c>
      <c r="T1209" t="s">
        <v>29</v>
      </c>
      <c r="U1209">
        <f t="shared" si="60"/>
        <v>12.615959999999999</v>
      </c>
      <c r="V1209">
        <f t="shared" si="61"/>
        <v>13.06653</v>
      </c>
      <c r="W1209" t="s">
        <v>93</v>
      </c>
      <c r="Y1209" t="s">
        <v>827</v>
      </c>
      <c r="Z1209" t="s">
        <v>827</v>
      </c>
      <c r="AA1209" t="s">
        <v>826</v>
      </c>
      <c r="AB1209" t="str">
        <f t="shared" si="59"/>
        <v/>
      </c>
    </row>
    <row r="1210" spans="1:28" x14ac:dyDescent="0.2">
      <c r="A1210" s="1">
        <v>42924</v>
      </c>
      <c r="B1210" t="s">
        <v>52</v>
      </c>
      <c r="C1210">
        <v>25</v>
      </c>
      <c r="D1210" t="s">
        <v>22</v>
      </c>
      <c r="E1210" t="s">
        <v>158</v>
      </c>
      <c r="F1210">
        <v>2</v>
      </c>
      <c r="G1210">
        <v>7</v>
      </c>
      <c r="H1210">
        <v>16.849</v>
      </c>
      <c r="K1210" t="str">
        <f t="shared" ref="K1210:K1273" si="62">IF(I1210&gt;0,(J1210*(I1210^2))*(3.14159/6),"")</f>
        <v/>
      </c>
      <c r="L1210" t="s">
        <v>24</v>
      </c>
      <c r="M1210" t="s">
        <v>65</v>
      </c>
      <c r="N1210" t="s">
        <v>26</v>
      </c>
      <c r="O1210" t="s">
        <v>159</v>
      </c>
      <c r="P1210" t="s">
        <v>160</v>
      </c>
      <c r="T1210" t="s">
        <v>29</v>
      </c>
      <c r="U1210">
        <f t="shared" si="60"/>
        <v>14.15316</v>
      </c>
      <c r="V1210">
        <f t="shared" si="61"/>
        <v>14.65863</v>
      </c>
      <c r="W1210" t="s">
        <v>93</v>
      </c>
      <c r="Y1210" t="s">
        <v>827</v>
      </c>
      <c r="Z1210" t="s">
        <v>827</v>
      </c>
      <c r="AA1210" t="s">
        <v>826</v>
      </c>
      <c r="AB1210" t="str">
        <f t="shared" si="59"/>
        <v/>
      </c>
    </row>
    <row r="1211" spans="1:28" x14ac:dyDescent="0.2">
      <c r="A1211" s="1">
        <v>42924</v>
      </c>
      <c r="B1211" t="s">
        <v>52</v>
      </c>
      <c r="C1211">
        <v>25</v>
      </c>
      <c r="D1211" t="s">
        <v>22</v>
      </c>
      <c r="E1211" t="s">
        <v>158</v>
      </c>
      <c r="F1211">
        <v>3</v>
      </c>
      <c r="G1211">
        <v>8</v>
      </c>
      <c r="H1211">
        <v>15.041</v>
      </c>
      <c r="K1211" t="str">
        <f t="shared" si="62"/>
        <v/>
      </c>
      <c r="L1211" t="s">
        <v>24</v>
      </c>
      <c r="M1211" t="s">
        <v>65</v>
      </c>
      <c r="N1211" t="s">
        <v>26</v>
      </c>
      <c r="O1211" t="s">
        <v>159</v>
      </c>
      <c r="P1211" t="s">
        <v>160</v>
      </c>
      <c r="T1211" t="s">
        <v>29</v>
      </c>
      <c r="U1211">
        <f t="shared" si="60"/>
        <v>12.63444</v>
      </c>
      <c r="V1211">
        <f t="shared" si="61"/>
        <v>13.08567</v>
      </c>
      <c r="W1211" t="s">
        <v>93</v>
      </c>
      <c r="Y1211" t="s">
        <v>827</v>
      </c>
      <c r="Z1211" t="s">
        <v>827</v>
      </c>
      <c r="AA1211" t="s">
        <v>826</v>
      </c>
      <c r="AB1211" t="str">
        <f t="shared" si="59"/>
        <v/>
      </c>
    </row>
    <row r="1212" spans="1:28" x14ac:dyDescent="0.2">
      <c r="A1212" s="1">
        <v>42924</v>
      </c>
      <c r="B1212" t="s">
        <v>52</v>
      </c>
      <c r="C1212">
        <v>25</v>
      </c>
      <c r="D1212" t="s">
        <v>22</v>
      </c>
      <c r="E1212" t="s">
        <v>158</v>
      </c>
      <c r="F1212">
        <v>4</v>
      </c>
      <c r="G1212">
        <v>9</v>
      </c>
      <c r="H1212">
        <v>16.013000000000002</v>
      </c>
      <c r="K1212" t="str">
        <f t="shared" si="62"/>
        <v/>
      </c>
      <c r="L1212" t="s">
        <v>24</v>
      </c>
      <c r="M1212" t="s">
        <v>65</v>
      </c>
      <c r="N1212" t="s">
        <v>26</v>
      </c>
      <c r="O1212" t="s">
        <v>159</v>
      </c>
      <c r="P1212" t="s">
        <v>160</v>
      </c>
      <c r="T1212" t="s">
        <v>29</v>
      </c>
      <c r="U1212">
        <f t="shared" si="60"/>
        <v>13.450920000000002</v>
      </c>
      <c r="V1212">
        <f t="shared" si="61"/>
        <v>13.931310000000002</v>
      </c>
      <c r="W1212" t="s">
        <v>93</v>
      </c>
      <c r="Y1212" t="s">
        <v>827</v>
      </c>
      <c r="Z1212" t="s">
        <v>827</v>
      </c>
      <c r="AA1212" t="s">
        <v>826</v>
      </c>
      <c r="AB1212" t="str">
        <f t="shared" si="59"/>
        <v/>
      </c>
    </row>
    <row r="1213" spans="1:28" x14ac:dyDescent="0.2">
      <c r="A1213" s="1">
        <v>42924</v>
      </c>
      <c r="B1213" t="s">
        <v>52</v>
      </c>
      <c r="C1213">
        <v>25</v>
      </c>
      <c r="D1213" t="s">
        <v>22</v>
      </c>
      <c r="E1213" t="s">
        <v>158</v>
      </c>
      <c r="F1213">
        <v>5</v>
      </c>
      <c r="G1213">
        <v>10</v>
      </c>
      <c r="H1213">
        <v>17.495999999999999</v>
      </c>
      <c r="K1213" t="str">
        <f t="shared" si="62"/>
        <v/>
      </c>
      <c r="L1213" t="s">
        <v>24</v>
      </c>
      <c r="M1213" t="s">
        <v>65</v>
      </c>
      <c r="N1213" t="s">
        <v>26</v>
      </c>
      <c r="O1213" t="s">
        <v>159</v>
      </c>
      <c r="P1213" t="s">
        <v>160</v>
      </c>
      <c r="T1213" t="s">
        <v>29</v>
      </c>
      <c r="U1213">
        <f t="shared" si="60"/>
        <v>14.696639999999999</v>
      </c>
      <c r="V1213">
        <f t="shared" si="61"/>
        <v>15.221519999999998</v>
      </c>
      <c r="W1213" t="s">
        <v>93</v>
      </c>
      <c r="Y1213" t="s">
        <v>827</v>
      </c>
      <c r="Z1213" t="s">
        <v>827</v>
      </c>
      <c r="AA1213" t="s">
        <v>826</v>
      </c>
      <c r="AB1213" t="str">
        <f t="shared" si="59"/>
        <v/>
      </c>
    </row>
    <row r="1214" spans="1:28" x14ac:dyDescent="0.2">
      <c r="A1214" s="1">
        <v>42924</v>
      </c>
      <c r="B1214" t="s">
        <v>193</v>
      </c>
      <c r="C1214">
        <v>25</v>
      </c>
      <c r="D1214" t="s">
        <v>22</v>
      </c>
      <c r="E1214" t="s">
        <v>194</v>
      </c>
      <c r="F1214">
        <v>1</v>
      </c>
      <c r="G1214">
        <v>56</v>
      </c>
      <c r="H1214">
        <v>24.507000000000001</v>
      </c>
      <c r="K1214" t="str">
        <f t="shared" si="62"/>
        <v/>
      </c>
      <c r="L1214" t="s">
        <v>24</v>
      </c>
      <c r="M1214" t="s">
        <v>65</v>
      </c>
      <c r="N1214" t="s">
        <v>26</v>
      </c>
      <c r="O1214" t="s">
        <v>195</v>
      </c>
      <c r="P1214" t="s">
        <v>196</v>
      </c>
      <c r="T1214" t="s">
        <v>29</v>
      </c>
      <c r="U1214">
        <f t="shared" si="60"/>
        <v>20.58588</v>
      </c>
      <c r="V1214">
        <f t="shared" si="61"/>
        <v>21.321090000000002</v>
      </c>
      <c r="Y1214" t="s">
        <v>827</v>
      </c>
      <c r="Z1214" t="s">
        <v>827</v>
      </c>
      <c r="AA1214" t="s">
        <v>826</v>
      </c>
      <c r="AB1214" t="str">
        <f t="shared" si="59"/>
        <v/>
      </c>
    </row>
    <row r="1215" spans="1:28" x14ac:dyDescent="0.2">
      <c r="A1215" s="1">
        <v>42924</v>
      </c>
      <c r="B1215" t="s">
        <v>193</v>
      </c>
      <c r="C1215">
        <v>25</v>
      </c>
      <c r="D1215" t="s">
        <v>22</v>
      </c>
      <c r="E1215" t="s">
        <v>194</v>
      </c>
      <c r="F1215">
        <v>2</v>
      </c>
      <c r="G1215">
        <v>57</v>
      </c>
      <c r="H1215">
        <v>25.713000000000001</v>
      </c>
      <c r="K1215" t="str">
        <f t="shared" si="62"/>
        <v/>
      </c>
      <c r="L1215" t="s">
        <v>24</v>
      </c>
      <c r="M1215" t="s">
        <v>65</v>
      </c>
      <c r="N1215" t="s">
        <v>26</v>
      </c>
      <c r="O1215" t="s">
        <v>195</v>
      </c>
      <c r="P1215" t="s">
        <v>196</v>
      </c>
      <c r="T1215" t="s">
        <v>29</v>
      </c>
      <c r="U1215">
        <f t="shared" si="60"/>
        <v>21.59892</v>
      </c>
      <c r="V1215">
        <f t="shared" si="61"/>
        <v>22.37031</v>
      </c>
      <c r="Y1215" t="s">
        <v>827</v>
      </c>
      <c r="Z1215" t="s">
        <v>827</v>
      </c>
      <c r="AA1215" t="s">
        <v>826</v>
      </c>
      <c r="AB1215" t="str">
        <f t="shared" si="59"/>
        <v/>
      </c>
    </row>
    <row r="1216" spans="1:28" x14ac:dyDescent="0.2">
      <c r="A1216" s="1">
        <v>42924</v>
      </c>
      <c r="B1216" t="s">
        <v>193</v>
      </c>
      <c r="C1216">
        <v>25</v>
      </c>
      <c r="D1216" t="s">
        <v>22</v>
      </c>
      <c r="E1216" t="s">
        <v>194</v>
      </c>
      <c r="F1216">
        <v>3</v>
      </c>
      <c r="G1216">
        <v>58</v>
      </c>
      <c r="H1216">
        <v>25.146999999999998</v>
      </c>
      <c r="K1216" t="str">
        <f t="shared" si="62"/>
        <v/>
      </c>
      <c r="L1216" t="s">
        <v>24</v>
      </c>
      <c r="M1216" t="s">
        <v>65</v>
      </c>
      <c r="N1216" t="s">
        <v>26</v>
      </c>
      <c r="O1216" t="s">
        <v>195</v>
      </c>
      <c r="P1216" t="s">
        <v>196</v>
      </c>
      <c r="T1216" t="s">
        <v>29</v>
      </c>
      <c r="U1216">
        <f t="shared" si="60"/>
        <v>21.123479999999997</v>
      </c>
      <c r="V1216">
        <f t="shared" si="61"/>
        <v>21.877889999999997</v>
      </c>
      <c r="Y1216" t="s">
        <v>827</v>
      </c>
      <c r="Z1216" t="s">
        <v>827</v>
      </c>
      <c r="AA1216" t="s">
        <v>826</v>
      </c>
      <c r="AB1216" t="str">
        <f t="shared" si="59"/>
        <v/>
      </c>
    </row>
    <row r="1217" spans="1:28" x14ac:dyDescent="0.2">
      <c r="A1217" s="1">
        <v>42924</v>
      </c>
      <c r="B1217" t="s">
        <v>193</v>
      </c>
      <c r="C1217">
        <v>25</v>
      </c>
      <c r="D1217" t="s">
        <v>22</v>
      </c>
      <c r="E1217" t="s">
        <v>194</v>
      </c>
      <c r="F1217">
        <v>4</v>
      </c>
      <c r="G1217">
        <v>59</v>
      </c>
      <c r="H1217">
        <v>26.113</v>
      </c>
      <c r="K1217" t="str">
        <f t="shared" si="62"/>
        <v/>
      </c>
      <c r="L1217" t="s">
        <v>24</v>
      </c>
      <c r="M1217" t="s">
        <v>65</v>
      </c>
      <c r="N1217" t="s">
        <v>26</v>
      </c>
      <c r="O1217" t="s">
        <v>195</v>
      </c>
      <c r="P1217" t="s">
        <v>196</v>
      </c>
      <c r="T1217" t="s">
        <v>29</v>
      </c>
      <c r="U1217">
        <f t="shared" si="60"/>
        <v>21.934919999999998</v>
      </c>
      <c r="V1217">
        <f t="shared" si="61"/>
        <v>22.718309999999999</v>
      </c>
      <c r="Y1217" t="s">
        <v>827</v>
      </c>
      <c r="Z1217" t="s">
        <v>827</v>
      </c>
      <c r="AA1217" t="s">
        <v>826</v>
      </c>
      <c r="AB1217" t="str">
        <f t="shared" si="59"/>
        <v/>
      </c>
    </row>
    <row r="1218" spans="1:28" x14ac:dyDescent="0.2">
      <c r="A1218" s="1">
        <v>42924</v>
      </c>
      <c r="B1218" t="s">
        <v>193</v>
      </c>
      <c r="C1218">
        <v>25</v>
      </c>
      <c r="D1218" t="s">
        <v>22</v>
      </c>
      <c r="E1218" t="s">
        <v>194</v>
      </c>
      <c r="F1218">
        <v>5</v>
      </c>
      <c r="G1218">
        <v>60</v>
      </c>
      <c r="H1218">
        <v>25.779</v>
      </c>
      <c r="K1218" t="str">
        <f t="shared" si="62"/>
        <v/>
      </c>
      <c r="L1218" t="s">
        <v>24</v>
      </c>
      <c r="M1218" t="s">
        <v>65</v>
      </c>
      <c r="N1218" t="s">
        <v>26</v>
      </c>
      <c r="O1218" t="s">
        <v>195</v>
      </c>
      <c r="P1218" t="s">
        <v>196</v>
      </c>
      <c r="T1218" t="s">
        <v>29</v>
      </c>
      <c r="U1218">
        <f t="shared" si="60"/>
        <v>21.65436</v>
      </c>
      <c r="V1218">
        <f t="shared" si="61"/>
        <v>22.42773</v>
      </c>
      <c r="Y1218" t="s">
        <v>827</v>
      </c>
      <c r="Z1218" t="s">
        <v>827</v>
      </c>
      <c r="AA1218" t="s">
        <v>826</v>
      </c>
      <c r="AB1218" t="str">
        <f t="shared" si="59"/>
        <v/>
      </c>
    </row>
    <row r="1219" spans="1:28" x14ac:dyDescent="0.2">
      <c r="A1219" s="1">
        <v>43289</v>
      </c>
      <c r="B1219" t="s">
        <v>193</v>
      </c>
      <c r="C1219">
        <v>25</v>
      </c>
      <c r="D1219" t="s">
        <v>22</v>
      </c>
      <c r="E1219" t="s">
        <v>197</v>
      </c>
      <c r="F1219">
        <v>1</v>
      </c>
      <c r="G1219">
        <v>1</v>
      </c>
      <c r="H1219">
        <v>22.373999999999999</v>
      </c>
      <c r="K1219" t="str">
        <f t="shared" si="62"/>
        <v/>
      </c>
      <c r="L1219" t="s">
        <v>24</v>
      </c>
      <c r="M1219" t="s">
        <v>65</v>
      </c>
      <c r="N1219" t="s">
        <v>26</v>
      </c>
      <c r="O1219" t="s">
        <v>198</v>
      </c>
      <c r="T1219" t="s">
        <v>29</v>
      </c>
      <c r="U1219">
        <f t="shared" si="60"/>
        <v>18.794159999999998</v>
      </c>
      <c r="V1219">
        <f t="shared" si="61"/>
        <v>19.46538</v>
      </c>
      <c r="Y1219" t="s">
        <v>827</v>
      </c>
      <c r="Z1219" t="s">
        <v>827</v>
      </c>
      <c r="AA1219" t="s">
        <v>826</v>
      </c>
      <c r="AB1219" t="str">
        <f t="shared" si="59"/>
        <v/>
      </c>
    </row>
    <row r="1220" spans="1:28" x14ac:dyDescent="0.2">
      <c r="A1220" s="1">
        <v>43289</v>
      </c>
      <c r="B1220" t="s">
        <v>193</v>
      </c>
      <c r="C1220">
        <v>25</v>
      </c>
      <c r="D1220" t="s">
        <v>22</v>
      </c>
      <c r="E1220" t="s">
        <v>197</v>
      </c>
      <c r="F1220">
        <v>2</v>
      </c>
      <c r="G1220">
        <v>2</v>
      </c>
      <c r="H1220">
        <v>20.79</v>
      </c>
      <c r="K1220" t="str">
        <f t="shared" si="62"/>
        <v/>
      </c>
      <c r="L1220" t="s">
        <v>24</v>
      </c>
      <c r="M1220" t="s">
        <v>65</v>
      </c>
      <c r="N1220" t="s">
        <v>26</v>
      </c>
      <c r="O1220" t="s">
        <v>198</v>
      </c>
      <c r="T1220" t="s">
        <v>29</v>
      </c>
      <c r="U1220">
        <f t="shared" si="60"/>
        <v>17.4636</v>
      </c>
      <c r="V1220">
        <f t="shared" si="61"/>
        <v>18.087299999999999</v>
      </c>
      <c r="Y1220" t="s">
        <v>827</v>
      </c>
      <c r="Z1220" t="s">
        <v>827</v>
      </c>
      <c r="AA1220" t="s">
        <v>826</v>
      </c>
      <c r="AB1220" t="str">
        <f t="shared" si="59"/>
        <v/>
      </c>
    </row>
    <row r="1221" spans="1:28" x14ac:dyDescent="0.2">
      <c r="A1221" s="1">
        <v>43289</v>
      </c>
      <c r="B1221" t="s">
        <v>193</v>
      </c>
      <c r="C1221">
        <v>25</v>
      </c>
      <c r="D1221" t="s">
        <v>22</v>
      </c>
      <c r="E1221" t="s">
        <v>197</v>
      </c>
      <c r="F1221">
        <v>3</v>
      </c>
      <c r="G1221">
        <v>3</v>
      </c>
      <c r="H1221">
        <v>24.35</v>
      </c>
      <c r="K1221" t="str">
        <f t="shared" si="62"/>
        <v/>
      </c>
      <c r="L1221" t="s">
        <v>24</v>
      </c>
      <c r="M1221" t="s">
        <v>65</v>
      </c>
      <c r="N1221" t="s">
        <v>26</v>
      </c>
      <c r="O1221" t="s">
        <v>198</v>
      </c>
      <c r="T1221" t="s">
        <v>29</v>
      </c>
      <c r="U1221">
        <f t="shared" si="60"/>
        <v>20.454000000000001</v>
      </c>
      <c r="V1221">
        <f t="shared" si="61"/>
        <v>21.1845</v>
      </c>
      <c r="Y1221" t="s">
        <v>827</v>
      </c>
      <c r="Z1221" t="s">
        <v>827</v>
      </c>
      <c r="AA1221" t="s">
        <v>826</v>
      </c>
      <c r="AB1221" t="str">
        <f t="shared" si="59"/>
        <v/>
      </c>
    </row>
    <row r="1222" spans="1:28" x14ac:dyDescent="0.2">
      <c r="A1222" s="1">
        <v>43289</v>
      </c>
      <c r="B1222" t="s">
        <v>193</v>
      </c>
      <c r="C1222">
        <v>25</v>
      </c>
      <c r="D1222" t="s">
        <v>22</v>
      </c>
      <c r="E1222" t="s">
        <v>197</v>
      </c>
      <c r="F1222">
        <v>4</v>
      </c>
      <c r="G1222">
        <v>4</v>
      </c>
      <c r="H1222">
        <v>22.434000000000001</v>
      </c>
      <c r="K1222" t="str">
        <f t="shared" si="62"/>
        <v/>
      </c>
      <c r="L1222" t="s">
        <v>24</v>
      </c>
      <c r="M1222" t="s">
        <v>65</v>
      </c>
      <c r="N1222" t="s">
        <v>26</v>
      </c>
      <c r="O1222" t="s">
        <v>198</v>
      </c>
      <c r="T1222" t="s">
        <v>29</v>
      </c>
      <c r="U1222">
        <f t="shared" si="60"/>
        <v>18.844560000000001</v>
      </c>
      <c r="V1222">
        <f t="shared" si="61"/>
        <v>19.517580000000002</v>
      </c>
      <c r="Y1222" t="s">
        <v>827</v>
      </c>
      <c r="Z1222" t="s">
        <v>827</v>
      </c>
      <c r="AA1222" t="s">
        <v>826</v>
      </c>
      <c r="AB1222" t="str">
        <f t="shared" si="59"/>
        <v/>
      </c>
    </row>
    <row r="1223" spans="1:28" x14ac:dyDescent="0.2">
      <c r="A1223" s="1">
        <v>43289</v>
      </c>
      <c r="B1223" t="s">
        <v>193</v>
      </c>
      <c r="C1223">
        <v>25</v>
      </c>
      <c r="D1223" t="s">
        <v>22</v>
      </c>
      <c r="E1223" t="s">
        <v>197</v>
      </c>
      <c r="F1223">
        <v>5</v>
      </c>
      <c r="G1223">
        <v>5</v>
      </c>
      <c r="H1223">
        <v>22.908999999999999</v>
      </c>
      <c r="K1223" t="str">
        <f t="shared" si="62"/>
        <v/>
      </c>
      <c r="L1223" t="s">
        <v>24</v>
      </c>
      <c r="M1223" t="s">
        <v>65</v>
      </c>
      <c r="N1223" t="s">
        <v>26</v>
      </c>
      <c r="O1223" t="s">
        <v>198</v>
      </c>
      <c r="T1223" t="s">
        <v>29</v>
      </c>
      <c r="U1223">
        <f t="shared" si="60"/>
        <v>19.243559999999999</v>
      </c>
      <c r="V1223">
        <f t="shared" si="61"/>
        <v>19.93083</v>
      </c>
      <c r="Y1223" t="s">
        <v>827</v>
      </c>
      <c r="Z1223" t="s">
        <v>827</v>
      </c>
      <c r="AA1223" t="s">
        <v>826</v>
      </c>
      <c r="AB1223" t="str">
        <f t="shared" si="59"/>
        <v/>
      </c>
    </row>
    <row r="1224" spans="1:28" x14ac:dyDescent="0.2">
      <c r="A1224" s="1">
        <v>42924</v>
      </c>
      <c r="B1224" t="s">
        <v>193</v>
      </c>
      <c r="C1224">
        <v>25</v>
      </c>
      <c r="D1224" t="s">
        <v>22</v>
      </c>
      <c r="E1224" t="s">
        <v>199</v>
      </c>
      <c r="F1224">
        <v>1</v>
      </c>
      <c r="G1224">
        <v>1</v>
      </c>
      <c r="H1224">
        <v>25.315999999999999</v>
      </c>
      <c r="K1224" t="str">
        <f t="shared" si="62"/>
        <v/>
      </c>
      <c r="L1224" t="s">
        <v>24</v>
      </c>
      <c r="M1224" t="s">
        <v>65</v>
      </c>
      <c r="N1224" t="s">
        <v>26</v>
      </c>
      <c r="O1224" t="s">
        <v>200</v>
      </c>
      <c r="P1224" t="s">
        <v>201</v>
      </c>
      <c r="T1224" t="s">
        <v>29</v>
      </c>
      <c r="U1224">
        <f t="shared" si="60"/>
        <v>21.265439999999998</v>
      </c>
      <c r="V1224">
        <f t="shared" si="61"/>
        <v>22.024919999999998</v>
      </c>
      <c r="W1224" t="s">
        <v>93</v>
      </c>
      <c r="Y1224" t="s">
        <v>827</v>
      </c>
      <c r="Z1224" t="s">
        <v>827</v>
      </c>
      <c r="AA1224" t="s">
        <v>826</v>
      </c>
      <c r="AB1224" t="str">
        <f t="shared" ref="AB1224:AB1287" si="63">IF(AND(Y1224="check",T1224="yolk.vol"),"remove","")</f>
        <v/>
      </c>
    </row>
    <row r="1225" spans="1:28" x14ac:dyDescent="0.2">
      <c r="A1225" s="1">
        <v>42924</v>
      </c>
      <c r="B1225" t="s">
        <v>193</v>
      </c>
      <c r="C1225">
        <v>25</v>
      </c>
      <c r="D1225" t="s">
        <v>22</v>
      </c>
      <c r="E1225" t="s">
        <v>199</v>
      </c>
      <c r="F1225">
        <v>2</v>
      </c>
      <c r="G1225">
        <v>2</v>
      </c>
      <c r="H1225">
        <v>22.966000000000001</v>
      </c>
      <c r="K1225" t="str">
        <f t="shared" si="62"/>
        <v/>
      </c>
      <c r="L1225" t="s">
        <v>24</v>
      </c>
      <c r="M1225" t="s">
        <v>65</v>
      </c>
      <c r="N1225" t="s">
        <v>26</v>
      </c>
      <c r="O1225" t="s">
        <v>200</v>
      </c>
      <c r="P1225" t="s">
        <v>201</v>
      </c>
      <c r="T1225" t="s">
        <v>29</v>
      </c>
      <c r="U1225">
        <f t="shared" si="60"/>
        <v>19.291440000000001</v>
      </c>
      <c r="V1225">
        <f t="shared" si="61"/>
        <v>19.980420000000002</v>
      </c>
      <c r="W1225" t="s">
        <v>93</v>
      </c>
      <c r="Y1225" t="s">
        <v>827</v>
      </c>
      <c r="Z1225" t="s">
        <v>827</v>
      </c>
      <c r="AA1225" t="s">
        <v>826</v>
      </c>
      <c r="AB1225" t="str">
        <f t="shared" si="63"/>
        <v/>
      </c>
    </row>
    <row r="1226" spans="1:28" x14ac:dyDescent="0.2">
      <c r="A1226" s="1">
        <v>42924</v>
      </c>
      <c r="B1226" t="s">
        <v>193</v>
      </c>
      <c r="C1226">
        <v>25</v>
      </c>
      <c r="D1226" t="s">
        <v>22</v>
      </c>
      <c r="E1226" t="s">
        <v>199</v>
      </c>
      <c r="F1226">
        <v>3</v>
      </c>
      <c r="G1226">
        <v>3</v>
      </c>
      <c r="H1226">
        <v>23.943000000000001</v>
      </c>
      <c r="K1226" t="str">
        <f t="shared" si="62"/>
        <v/>
      </c>
      <c r="L1226" t="s">
        <v>24</v>
      </c>
      <c r="M1226" t="s">
        <v>65</v>
      </c>
      <c r="N1226" t="s">
        <v>26</v>
      </c>
      <c r="O1226" t="s">
        <v>200</v>
      </c>
      <c r="P1226" t="s">
        <v>201</v>
      </c>
      <c r="T1226" t="s">
        <v>29</v>
      </c>
      <c r="U1226">
        <f t="shared" si="60"/>
        <v>20.112120000000001</v>
      </c>
      <c r="V1226">
        <f t="shared" si="61"/>
        <v>20.830410000000001</v>
      </c>
      <c r="W1226" t="s">
        <v>93</v>
      </c>
      <c r="Y1226" t="s">
        <v>827</v>
      </c>
      <c r="Z1226" t="s">
        <v>827</v>
      </c>
      <c r="AA1226" t="s">
        <v>826</v>
      </c>
      <c r="AB1226" t="str">
        <f t="shared" si="63"/>
        <v/>
      </c>
    </row>
    <row r="1227" spans="1:28" x14ac:dyDescent="0.2">
      <c r="A1227" s="1">
        <v>42924</v>
      </c>
      <c r="B1227" t="s">
        <v>193</v>
      </c>
      <c r="C1227">
        <v>25</v>
      </c>
      <c r="D1227" t="s">
        <v>22</v>
      </c>
      <c r="E1227" t="s">
        <v>199</v>
      </c>
      <c r="F1227">
        <v>4</v>
      </c>
      <c r="G1227">
        <v>4</v>
      </c>
      <c r="H1227">
        <v>23.963999999999999</v>
      </c>
      <c r="K1227" t="str">
        <f t="shared" si="62"/>
        <v/>
      </c>
      <c r="L1227" t="s">
        <v>24</v>
      </c>
      <c r="M1227" t="s">
        <v>65</v>
      </c>
      <c r="N1227" t="s">
        <v>26</v>
      </c>
      <c r="O1227" t="s">
        <v>200</v>
      </c>
      <c r="P1227" t="s">
        <v>201</v>
      </c>
      <c r="T1227" t="s">
        <v>29</v>
      </c>
      <c r="U1227">
        <f t="shared" si="60"/>
        <v>20.129759999999997</v>
      </c>
      <c r="V1227">
        <f t="shared" si="61"/>
        <v>20.848679999999998</v>
      </c>
      <c r="W1227" t="s">
        <v>93</v>
      </c>
      <c r="Y1227" t="s">
        <v>827</v>
      </c>
      <c r="Z1227" t="s">
        <v>827</v>
      </c>
      <c r="AA1227" t="s">
        <v>826</v>
      </c>
      <c r="AB1227" t="str">
        <f t="shared" si="63"/>
        <v/>
      </c>
    </row>
    <row r="1228" spans="1:28" x14ac:dyDescent="0.2">
      <c r="A1228" s="1">
        <v>42924</v>
      </c>
      <c r="B1228" t="s">
        <v>193</v>
      </c>
      <c r="C1228">
        <v>25</v>
      </c>
      <c r="D1228" t="s">
        <v>22</v>
      </c>
      <c r="E1228" t="s">
        <v>199</v>
      </c>
      <c r="F1228">
        <v>5</v>
      </c>
      <c r="G1228">
        <v>5</v>
      </c>
      <c r="H1228">
        <v>26.04</v>
      </c>
      <c r="K1228" t="str">
        <f t="shared" si="62"/>
        <v/>
      </c>
      <c r="L1228" t="s">
        <v>24</v>
      </c>
      <c r="M1228" t="s">
        <v>65</v>
      </c>
      <c r="N1228" t="s">
        <v>26</v>
      </c>
      <c r="O1228" t="s">
        <v>200</v>
      </c>
      <c r="P1228" t="s">
        <v>201</v>
      </c>
      <c r="T1228" t="s">
        <v>29</v>
      </c>
      <c r="U1228">
        <f t="shared" si="60"/>
        <v>21.8736</v>
      </c>
      <c r="V1228">
        <f t="shared" si="61"/>
        <v>22.654799999999998</v>
      </c>
      <c r="W1228" t="s">
        <v>93</v>
      </c>
      <c r="Y1228" t="s">
        <v>827</v>
      </c>
      <c r="Z1228" t="s">
        <v>827</v>
      </c>
      <c r="AA1228" t="s">
        <v>826</v>
      </c>
      <c r="AB1228" t="str">
        <f t="shared" si="63"/>
        <v/>
      </c>
    </row>
    <row r="1229" spans="1:28" x14ac:dyDescent="0.2">
      <c r="A1229" s="1">
        <v>42924</v>
      </c>
      <c r="B1229" t="s">
        <v>193</v>
      </c>
      <c r="C1229">
        <v>25</v>
      </c>
      <c r="D1229" t="s">
        <v>22</v>
      </c>
      <c r="E1229" t="s">
        <v>202</v>
      </c>
      <c r="F1229">
        <v>1</v>
      </c>
      <c r="G1229">
        <v>22</v>
      </c>
      <c r="H1229">
        <v>26.26</v>
      </c>
      <c r="K1229" t="str">
        <f t="shared" si="62"/>
        <v/>
      </c>
      <c r="L1229" t="s">
        <v>24</v>
      </c>
      <c r="M1229" t="s">
        <v>65</v>
      </c>
      <c r="N1229" t="s">
        <v>26</v>
      </c>
      <c r="O1229" t="s">
        <v>203</v>
      </c>
      <c r="T1229" t="s">
        <v>29</v>
      </c>
      <c r="U1229">
        <f t="shared" si="60"/>
        <v>22.058399999999999</v>
      </c>
      <c r="V1229">
        <f t="shared" si="61"/>
        <v>22.8462</v>
      </c>
      <c r="Y1229" t="s">
        <v>827</v>
      </c>
      <c r="Z1229" t="s">
        <v>827</v>
      </c>
      <c r="AA1229" t="s">
        <v>826</v>
      </c>
      <c r="AB1229" t="str">
        <f t="shared" si="63"/>
        <v/>
      </c>
    </row>
    <row r="1230" spans="1:28" x14ac:dyDescent="0.2">
      <c r="A1230" s="1">
        <v>42924</v>
      </c>
      <c r="B1230" t="s">
        <v>193</v>
      </c>
      <c r="C1230">
        <v>25</v>
      </c>
      <c r="D1230" t="s">
        <v>22</v>
      </c>
      <c r="E1230" t="s">
        <v>202</v>
      </c>
      <c r="F1230">
        <v>1</v>
      </c>
      <c r="G1230">
        <v>1</v>
      </c>
      <c r="H1230">
        <v>26.276</v>
      </c>
      <c r="K1230" t="str">
        <f t="shared" si="62"/>
        <v/>
      </c>
      <c r="L1230" t="s">
        <v>24</v>
      </c>
      <c r="M1230" t="s">
        <v>65</v>
      </c>
      <c r="N1230" t="s">
        <v>26</v>
      </c>
      <c r="O1230" t="s">
        <v>203</v>
      </c>
      <c r="T1230" t="s">
        <v>29</v>
      </c>
      <c r="U1230">
        <f t="shared" si="60"/>
        <v>22.071839999999998</v>
      </c>
      <c r="V1230">
        <f t="shared" si="61"/>
        <v>22.860119999999998</v>
      </c>
      <c r="Y1230" t="s">
        <v>827</v>
      </c>
      <c r="Z1230" t="s">
        <v>827</v>
      </c>
      <c r="AA1230" t="s">
        <v>826</v>
      </c>
      <c r="AB1230" t="str">
        <f t="shared" si="63"/>
        <v/>
      </c>
    </row>
    <row r="1231" spans="1:28" x14ac:dyDescent="0.2">
      <c r="A1231" s="1">
        <v>42924</v>
      </c>
      <c r="B1231" t="s">
        <v>193</v>
      </c>
      <c r="C1231">
        <v>25</v>
      </c>
      <c r="D1231" t="s">
        <v>22</v>
      </c>
      <c r="E1231" t="s">
        <v>202</v>
      </c>
      <c r="F1231">
        <v>2</v>
      </c>
      <c r="G1231">
        <v>23</v>
      </c>
      <c r="H1231">
        <v>25.29</v>
      </c>
      <c r="K1231" t="str">
        <f t="shared" si="62"/>
        <v/>
      </c>
      <c r="L1231" t="s">
        <v>24</v>
      </c>
      <c r="M1231" t="s">
        <v>65</v>
      </c>
      <c r="N1231" t="s">
        <v>26</v>
      </c>
      <c r="O1231" t="s">
        <v>203</v>
      </c>
      <c r="T1231" t="s">
        <v>29</v>
      </c>
      <c r="U1231">
        <f t="shared" si="60"/>
        <v>21.243599999999997</v>
      </c>
      <c r="V1231">
        <f t="shared" si="61"/>
        <v>22.002299999999998</v>
      </c>
      <c r="Y1231" t="s">
        <v>827</v>
      </c>
      <c r="Z1231" t="s">
        <v>827</v>
      </c>
      <c r="AA1231" t="s">
        <v>826</v>
      </c>
      <c r="AB1231" t="str">
        <f t="shared" si="63"/>
        <v/>
      </c>
    </row>
    <row r="1232" spans="1:28" x14ac:dyDescent="0.2">
      <c r="A1232" s="1">
        <v>42924</v>
      </c>
      <c r="B1232" t="s">
        <v>193</v>
      </c>
      <c r="C1232">
        <v>25</v>
      </c>
      <c r="D1232" t="s">
        <v>22</v>
      </c>
      <c r="E1232" t="s">
        <v>202</v>
      </c>
      <c r="F1232">
        <v>2</v>
      </c>
      <c r="G1232">
        <v>2</v>
      </c>
      <c r="H1232">
        <v>25.542000000000002</v>
      </c>
      <c r="K1232" t="str">
        <f t="shared" si="62"/>
        <v/>
      </c>
      <c r="L1232" t="s">
        <v>24</v>
      </c>
      <c r="M1232" t="s">
        <v>65</v>
      </c>
      <c r="N1232" t="s">
        <v>26</v>
      </c>
      <c r="O1232" t="s">
        <v>203</v>
      </c>
      <c r="T1232" t="s">
        <v>29</v>
      </c>
      <c r="U1232">
        <f t="shared" si="60"/>
        <v>21.455280000000002</v>
      </c>
      <c r="V1232">
        <f t="shared" si="61"/>
        <v>22.221540000000001</v>
      </c>
      <c r="Y1232" t="s">
        <v>827</v>
      </c>
      <c r="Z1232" t="s">
        <v>827</v>
      </c>
      <c r="AA1232" t="s">
        <v>826</v>
      </c>
      <c r="AB1232" t="str">
        <f t="shared" si="63"/>
        <v/>
      </c>
    </row>
    <row r="1233" spans="1:28" x14ac:dyDescent="0.2">
      <c r="A1233" s="1">
        <v>42924</v>
      </c>
      <c r="B1233" t="s">
        <v>193</v>
      </c>
      <c r="C1233">
        <v>25</v>
      </c>
      <c r="D1233" t="s">
        <v>22</v>
      </c>
      <c r="E1233" t="s">
        <v>202</v>
      </c>
      <c r="F1233">
        <v>3</v>
      </c>
      <c r="G1233">
        <v>24</v>
      </c>
      <c r="H1233">
        <v>23.95</v>
      </c>
      <c r="K1233" t="str">
        <f t="shared" si="62"/>
        <v/>
      </c>
      <c r="L1233" t="s">
        <v>24</v>
      </c>
      <c r="M1233" t="s">
        <v>65</v>
      </c>
      <c r="N1233" t="s">
        <v>26</v>
      </c>
      <c r="O1233" t="s">
        <v>203</v>
      </c>
      <c r="T1233" t="s">
        <v>29</v>
      </c>
      <c r="U1233">
        <f t="shared" si="60"/>
        <v>20.117999999999999</v>
      </c>
      <c r="V1233">
        <f t="shared" si="61"/>
        <v>20.836500000000001</v>
      </c>
      <c r="Y1233" t="s">
        <v>827</v>
      </c>
      <c r="Z1233" t="s">
        <v>827</v>
      </c>
      <c r="AA1233" t="s">
        <v>826</v>
      </c>
      <c r="AB1233" t="str">
        <f t="shared" si="63"/>
        <v/>
      </c>
    </row>
    <row r="1234" spans="1:28" x14ac:dyDescent="0.2">
      <c r="A1234" s="1">
        <v>42924</v>
      </c>
      <c r="B1234" t="s">
        <v>193</v>
      </c>
      <c r="C1234">
        <v>25</v>
      </c>
      <c r="D1234" t="s">
        <v>22</v>
      </c>
      <c r="E1234" t="s">
        <v>202</v>
      </c>
      <c r="F1234">
        <v>3</v>
      </c>
      <c r="G1234">
        <v>3</v>
      </c>
      <c r="H1234">
        <v>23.984000000000002</v>
      </c>
      <c r="K1234" t="str">
        <f t="shared" si="62"/>
        <v/>
      </c>
      <c r="L1234" t="s">
        <v>24</v>
      </c>
      <c r="M1234" t="s">
        <v>65</v>
      </c>
      <c r="N1234" t="s">
        <v>26</v>
      </c>
      <c r="O1234" t="s">
        <v>203</v>
      </c>
      <c r="T1234" t="s">
        <v>29</v>
      </c>
      <c r="U1234">
        <f t="shared" si="60"/>
        <v>20.146560000000001</v>
      </c>
      <c r="V1234">
        <f t="shared" si="61"/>
        <v>20.86608</v>
      </c>
      <c r="Y1234" t="s">
        <v>827</v>
      </c>
      <c r="Z1234" t="s">
        <v>827</v>
      </c>
      <c r="AA1234" t="s">
        <v>826</v>
      </c>
      <c r="AB1234" t="str">
        <f t="shared" si="63"/>
        <v/>
      </c>
    </row>
    <row r="1235" spans="1:28" x14ac:dyDescent="0.2">
      <c r="A1235" s="1">
        <v>42924</v>
      </c>
      <c r="B1235" t="s">
        <v>193</v>
      </c>
      <c r="C1235">
        <v>25</v>
      </c>
      <c r="D1235" t="s">
        <v>22</v>
      </c>
      <c r="E1235" t="s">
        <v>202</v>
      </c>
      <c r="F1235">
        <v>4</v>
      </c>
      <c r="G1235">
        <v>25</v>
      </c>
      <c r="H1235">
        <v>23.94</v>
      </c>
      <c r="K1235" t="str">
        <f t="shared" si="62"/>
        <v/>
      </c>
      <c r="L1235" t="s">
        <v>24</v>
      </c>
      <c r="M1235" t="s">
        <v>65</v>
      </c>
      <c r="N1235" t="s">
        <v>26</v>
      </c>
      <c r="O1235" t="s">
        <v>203</v>
      </c>
      <c r="T1235" t="s">
        <v>29</v>
      </c>
      <c r="U1235">
        <f t="shared" si="60"/>
        <v>20.1096</v>
      </c>
      <c r="V1235">
        <f t="shared" si="61"/>
        <v>20.8278</v>
      </c>
      <c r="Y1235" t="s">
        <v>827</v>
      </c>
      <c r="Z1235" t="s">
        <v>827</v>
      </c>
      <c r="AA1235" t="s">
        <v>826</v>
      </c>
      <c r="AB1235" t="str">
        <f t="shared" si="63"/>
        <v/>
      </c>
    </row>
    <row r="1236" spans="1:28" x14ac:dyDescent="0.2">
      <c r="A1236" s="1">
        <v>42924</v>
      </c>
      <c r="B1236" t="s">
        <v>193</v>
      </c>
      <c r="C1236">
        <v>25</v>
      </c>
      <c r="D1236" t="s">
        <v>22</v>
      </c>
      <c r="E1236" t="s">
        <v>202</v>
      </c>
      <c r="F1236">
        <v>4</v>
      </c>
      <c r="G1236">
        <v>4</v>
      </c>
      <c r="H1236">
        <v>27.248999999999999</v>
      </c>
      <c r="K1236" t="str">
        <f t="shared" si="62"/>
        <v/>
      </c>
      <c r="L1236" t="s">
        <v>24</v>
      </c>
      <c r="M1236" t="s">
        <v>65</v>
      </c>
      <c r="N1236" t="s">
        <v>26</v>
      </c>
      <c r="O1236" t="s">
        <v>203</v>
      </c>
      <c r="T1236" t="s">
        <v>29</v>
      </c>
      <c r="U1236">
        <f t="shared" si="60"/>
        <v>22.889159999999997</v>
      </c>
      <c r="V1236">
        <f t="shared" si="61"/>
        <v>23.706630000000001</v>
      </c>
      <c r="Y1236" t="s">
        <v>827</v>
      </c>
      <c r="Z1236" t="s">
        <v>827</v>
      </c>
      <c r="AA1236" t="s">
        <v>826</v>
      </c>
      <c r="AB1236" t="str">
        <f t="shared" si="63"/>
        <v/>
      </c>
    </row>
    <row r="1237" spans="1:28" x14ac:dyDescent="0.2">
      <c r="A1237" s="1">
        <v>42924</v>
      </c>
      <c r="B1237" t="s">
        <v>193</v>
      </c>
      <c r="C1237">
        <v>25</v>
      </c>
      <c r="D1237" t="s">
        <v>22</v>
      </c>
      <c r="E1237" t="s">
        <v>202</v>
      </c>
      <c r="F1237">
        <v>5</v>
      </c>
      <c r="G1237">
        <v>26</v>
      </c>
      <c r="H1237">
        <v>26.95</v>
      </c>
      <c r="K1237" t="str">
        <f t="shared" si="62"/>
        <v/>
      </c>
      <c r="L1237" t="s">
        <v>24</v>
      </c>
      <c r="M1237" t="s">
        <v>65</v>
      </c>
      <c r="N1237" t="s">
        <v>26</v>
      </c>
      <c r="O1237" t="s">
        <v>203</v>
      </c>
      <c r="T1237" t="s">
        <v>29</v>
      </c>
      <c r="U1237">
        <f t="shared" si="60"/>
        <v>22.637999999999998</v>
      </c>
      <c r="V1237">
        <f t="shared" si="61"/>
        <v>23.4465</v>
      </c>
      <c r="Y1237" t="s">
        <v>827</v>
      </c>
      <c r="Z1237" t="s">
        <v>827</v>
      </c>
      <c r="AA1237" t="s">
        <v>826</v>
      </c>
      <c r="AB1237" t="str">
        <f t="shared" si="63"/>
        <v/>
      </c>
    </row>
    <row r="1238" spans="1:28" x14ac:dyDescent="0.2">
      <c r="A1238" s="1">
        <v>42924</v>
      </c>
      <c r="B1238" t="s">
        <v>193</v>
      </c>
      <c r="C1238">
        <v>25</v>
      </c>
      <c r="D1238" t="s">
        <v>22</v>
      </c>
      <c r="E1238" t="s">
        <v>202</v>
      </c>
      <c r="F1238">
        <v>5</v>
      </c>
      <c r="G1238">
        <v>5</v>
      </c>
      <c r="H1238">
        <v>23.969000000000001</v>
      </c>
      <c r="K1238" t="str">
        <f t="shared" si="62"/>
        <v/>
      </c>
      <c r="L1238" t="s">
        <v>24</v>
      </c>
      <c r="M1238" t="s">
        <v>65</v>
      </c>
      <c r="N1238" t="s">
        <v>26</v>
      </c>
      <c r="O1238" t="s">
        <v>203</v>
      </c>
      <c r="T1238" t="s">
        <v>29</v>
      </c>
      <c r="U1238">
        <f t="shared" si="60"/>
        <v>20.133960000000002</v>
      </c>
      <c r="V1238">
        <f t="shared" si="61"/>
        <v>20.85303</v>
      </c>
      <c r="Y1238" t="s">
        <v>827</v>
      </c>
      <c r="Z1238" t="s">
        <v>827</v>
      </c>
      <c r="AA1238" t="s">
        <v>826</v>
      </c>
      <c r="AB1238" t="str">
        <f t="shared" si="63"/>
        <v/>
      </c>
    </row>
    <row r="1239" spans="1:28" x14ac:dyDescent="0.2">
      <c r="A1239" s="1">
        <v>42924</v>
      </c>
      <c r="B1239" t="s">
        <v>193</v>
      </c>
      <c r="C1239">
        <v>25</v>
      </c>
      <c r="D1239" t="s">
        <v>22</v>
      </c>
      <c r="E1239" t="s">
        <v>204</v>
      </c>
      <c r="F1239">
        <v>1</v>
      </c>
      <c r="G1239">
        <v>32</v>
      </c>
      <c r="H1239">
        <v>24.26</v>
      </c>
      <c r="K1239" t="str">
        <f t="shared" si="62"/>
        <v/>
      </c>
      <c r="L1239" t="s">
        <v>24</v>
      </c>
      <c r="M1239" t="s">
        <v>65</v>
      </c>
      <c r="N1239" t="s">
        <v>26</v>
      </c>
      <c r="O1239" t="s">
        <v>205</v>
      </c>
      <c r="T1239" t="s">
        <v>29</v>
      </c>
      <c r="U1239">
        <f t="shared" si="60"/>
        <v>20.378399999999999</v>
      </c>
      <c r="V1239">
        <f t="shared" si="61"/>
        <v>21.106200000000001</v>
      </c>
      <c r="Y1239" t="s">
        <v>827</v>
      </c>
      <c r="Z1239" t="s">
        <v>827</v>
      </c>
      <c r="AA1239" t="s">
        <v>826</v>
      </c>
      <c r="AB1239" t="str">
        <f t="shared" si="63"/>
        <v/>
      </c>
    </row>
    <row r="1240" spans="1:28" x14ac:dyDescent="0.2">
      <c r="A1240" s="1">
        <v>43289</v>
      </c>
      <c r="B1240" t="s">
        <v>193</v>
      </c>
      <c r="C1240">
        <v>25</v>
      </c>
      <c r="D1240" t="s">
        <v>22</v>
      </c>
      <c r="E1240" t="s">
        <v>204</v>
      </c>
      <c r="F1240">
        <v>1</v>
      </c>
      <c r="G1240">
        <v>1</v>
      </c>
      <c r="H1240">
        <v>26.655000000000001</v>
      </c>
      <c r="K1240" t="str">
        <f t="shared" si="62"/>
        <v/>
      </c>
      <c r="L1240" t="s">
        <v>24</v>
      </c>
      <c r="M1240" t="s">
        <v>65</v>
      </c>
      <c r="N1240" t="s">
        <v>26</v>
      </c>
      <c r="O1240" t="s">
        <v>205</v>
      </c>
      <c r="T1240" t="s">
        <v>29</v>
      </c>
      <c r="U1240">
        <f t="shared" si="60"/>
        <v>22.3902</v>
      </c>
      <c r="V1240">
        <f t="shared" si="61"/>
        <v>23.18985</v>
      </c>
      <c r="Y1240" t="s">
        <v>827</v>
      </c>
      <c r="Z1240" t="s">
        <v>827</v>
      </c>
      <c r="AA1240" t="s">
        <v>826</v>
      </c>
      <c r="AB1240" t="str">
        <f t="shared" si="63"/>
        <v/>
      </c>
    </row>
    <row r="1241" spans="1:28" x14ac:dyDescent="0.2">
      <c r="A1241" s="1">
        <v>42924</v>
      </c>
      <c r="B1241" t="s">
        <v>193</v>
      </c>
      <c r="C1241">
        <v>25</v>
      </c>
      <c r="D1241" t="s">
        <v>22</v>
      </c>
      <c r="E1241" t="s">
        <v>204</v>
      </c>
      <c r="F1241">
        <v>2</v>
      </c>
      <c r="G1241">
        <v>33</v>
      </c>
      <c r="H1241">
        <v>26.64</v>
      </c>
      <c r="K1241" t="str">
        <f t="shared" si="62"/>
        <v/>
      </c>
      <c r="L1241" t="s">
        <v>24</v>
      </c>
      <c r="M1241" t="s">
        <v>65</v>
      </c>
      <c r="N1241" t="s">
        <v>26</v>
      </c>
      <c r="O1241" t="s">
        <v>205</v>
      </c>
      <c r="T1241" t="s">
        <v>29</v>
      </c>
      <c r="U1241">
        <f t="shared" si="60"/>
        <v>22.377600000000001</v>
      </c>
      <c r="V1241">
        <f t="shared" si="61"/>
        <v>23.1768</v>
      </c>
      <c r="Y1241" t="s">
        <v>827</v>
      </c>
      <c r="Z1241" t="s">
        <v>827</v>
      </c>
      <c r="AA1241" t="s">
        <v>826</v>
      </c>
      <c r="AB1241" t="str">
        <f t="shared" si="63"/>
        <v/>
      </c>
    </row>
    <row r="1242" spans="1:28" x14ac:dyDescent="0.2">
      <c r="A1242" s="1">
        <v>43289</v>
      </c>
      <c r="B1242" t="s">
        <v>193</v>
      </c>
      <c r="C1242">
        <v>25</v>
      </c>
      <c r="D1242" t="s">
        <v>22</v>
      </c>
      <c r="E1242" t="s">
        <v>204</v>
      </c>
      <c r="F1242">
        <v>2</v>
      </c>
      <c r="G1242">
        <v>2</v>
      </c>
      <c r="H1242">
        <v>24.591000000000001</v>
      </c>
      <c r="K1242" t="str">
        <f t="shared" si="62"/>
        <v/>
      </c>
      <c r="L1242" t="s">
        <v>24</v>
      </c>
      <c r="M1242" t="s">
        <v>65</v>
      </c>
      <c r="N1242" t="s">
        <v>26</v>
      </c>
      <c r="O1242" t="s">
        <v>205</v>
      </c>
      <c r="T1242" t="s">
        <v>29</v>
      </c>
      <c r="U1242">
        <f t="shared" si="60"/>
        <v>20.65644</v>
      </c>
      <c r="V1242">
        <f t="shared" si="61"/>
        <v>21.394170000000003</v>
      </c>
      <c r="Y1242" t="s">
        <v>827</v>
      </c>
      <c r="Z1242" t="s">
        <v>827</v>
      </c>
      <c r="AA1242" t="s">
        <v>826</v>
      </c>
      <c r="AB1242" t="str">
        <f t="shared" si="63"/>
        <v/>
      </c>
    </row>
    <row r="1243" spans="1:28" x14ac:dyDescent="0.2">
      <c r="A1243" s="1">
        <v>42929</v>
      </c>
      <c r="B1243" t="s">
        <v>21</v>
      </c>
      <c r="C1243">
        <v>30</v>
      </c>
      <c r="D1243" t="s">
        <v>22</v>
      </c>
      <c r="E1243" t="s">
        <v>43</v>
      </c>
      <c r="F1243">
        <v>1</v>
      </c>
      <c r="G1243">
        <v>1</v>
      </c>
      <c r="H1243">
        <v>11.853</v>
      </c>
      <c r="K1243" t="str">
        <f t="shared" si="62"/>
        <v/>
      </c>
      <c r="L1243" t="s">
        <v>32</v>
      </c>
      <c r="M1243" t="s">
        <v>25</v>
      </c>
      <c r="N1243" t="s">
        <v>26</v>
      </c>
      <c r="O1243" t="s">
        <v>228</v>
      </c>
      <c r="Q1243" t="s">
        <v>34</v>
      </c>
      <c r="T1243" t="s">
        <v>29</v>
      </c>
      <c r="U1243">
        <f t="shared" si="60"/>
        <v>11.853</v>
      </c>
      <c r="V1243">
        <f t="shared" si="61"/>
        <v>11.853</v>
      </c>
      <c r="Y1243" t="s">
        <v>827</v>
      </c>
      <c r="Z1243" t="s">
        <v>827</v>
      </c>
      <c r="AA1243" t="s">
        <v>826</v>
      </c>
      <c r="AB1243" t="str">
        <f t="shared" si="63"/>
        <v/>
      </c>
    </row>
    <row r="1244" spans="1:28" x14ac:dyDescent="0.2">
      <c r="A1244" s="1">
        <v>42929</v>
      </c>
      <c r="B1244" t="s">
        <v>21</v>
      </c>
      <c r="C1244">
        <v>30</v>
      </c>
      <c r="D1244" t="s">
        <v>22</v>
      </c>
      <c r="E1244" t="s">
        <v>43</v>
      </c>
      <c r="F1244">
        <v>2</v>
      </c>
      <c r="G1244">
        <v>2</v>
      </c>
      <c r="H1244">
        <v>12.956</v>
      </c>
      <c r="K1244" t="str">
        <f t="shared" si="62"/>
        <v/>
      </c>
      <c r="L1244" t="s">
        <v>32</v>
      </c>
      <c r="M1244" t="s">
        <v>25</v>
      </c>
      <c r="N1244" t="s">
        <v>26</v>
      </c>
      <c r="O1244" t="s">
        <v>228</v>
      </c>
      <c r="Q1244" t="s">
        <v>34</v>
      </c>
      <c r="T1244" t="s">
        <v>29</v>
      </c>
      <c r="U1244">
        <f t="shared" si="60"/>
        <v>12.956</v>
      </c>
      <c r="V1244">
        <f t="shared" si="61"/>
        <v>12.956</v>
      </c>
      <c r="Y1244" t="s">
        <v>827</v>
      </c>
      <c r="Z1244" t="s">
        <v>827</v>
      </c>
      <c r="AA1244" t="s">
        <v>826</v>
      </c>
      <c r="AB1244" t="str">
        <f t="shared" si="63"/>
        <v/>
      </c>
    </row>
    <row r="1245" spans="1:28" x14ac:dyDescent="0.2">
      <c r="A1245" s="1">
        <v>42929</v>
      </c>
      <c r="B1245" t="s">
        <v>21</v>
      </c>
      <c r="C1245">
        <v>30</v>
      </c>
      <c r="D1245" t="s">
        <v>22</v>
      </c>
      <c r="E1245" t="s">
        <v>43</v>
      </c>
      <c r="F1245">
        <v>3</v>
      </c>
      <c r="G1245">
        <v>3</v>
      </c>
      <c r="H1245">
        <v>12.772</v>
      </c>
      <c r="K1245" t="str">
        <f t="shared" si="62"/>
        <v/>
      </c>
      <c r="L1245" t="s">
        <v>32</v>
      </c>
      <c r="M1245" t="s">
        <v>25</v>
      </c>
      <c r="N1245" t="s">
        <v>26</v>
      </c>
      <c r="O1245" t="s">
        <v>228</v>
      </c>
      <c r="Q1245" t="s">
        <v>34</v>
      </c>
      <c r="T1245" t="s">
        <v>29</v>
      </c>
      <c r="U1245">
        <f t="shared" si="60"/>
        <v>12.772</v>
      </c>
      <c r="V1245">
        <f t="shared" si="61"/>
        <v>12.772</v>
      </c>
      <c r="Y1245" t="s">
        <v>827</v>
      </c>
      <c r="Z1245" t="s">
        <v>827</v>
      </c>
      <c r="AA1245" t="s">
        <v>826</v>
      </c>
      <c r="AB1245" t="str">
        <f t="shared" si="63"/>
        <v/>
      </c>
    </row>
    <row r="1246" spans="1:28" x14ac:dyDescent="0.2">
      <c r="A1246" s="1">
        <v>42929</v>
      </c>
      <c r="B1246" t="s">
        <v>21</v>
      </c>
      <c r="C1246">
        <v>30</v>
      </c>
      <c r="D1246" t="s">
        <v>22</v>
      </c>
      <c r="E1246" t="s">
        <v>43</v>
      </c>
      <c r="F1246">
        <v>4</v>
      </c>
      <c r="G1246">
        <v>4</v>
      </c>
      <c r="H1246">
        <v>13.282</v>
      </c>
      <c r="K1246" t="str">
        <f t="shared" si="62"/>
        <v/>
      </c>
      <c r="L1246" t="s">
        <v>32</v>
      </c>
      <c r="M1246" t="s">
        <v>25</v>
      </c>
      <c r="N1246" t="s">
        <v>26</v>
      </c>
      <c r="O1246" t="s">
        <v>228</v>
      </c>
      <c r="Q1246" t="s">
        <v>34</v>
      </c>
      <c r="T1246" t="s">
        <v>29</v>
      </c>
      <c r="U1246">
        <f t="shared" si="60"/>
        <v>13.282</v>
      </c>
      <c r="V1246">
        <f t="shared" si="61"/>
        <v>13.282</v>
      </c>
      <c r="Y1246" t="s">
        <v>827</v>
      </c>
      <c r="Z1246" t="s">
        <v>827</v>
      </c>
      <c r="AA1246" t="s">
        <v>826</v>
      </c>
      <c r="AB1246" t="str">
        <f t="shared" si="63"/>
        <v/>
      </c>
    </row>
    <row r="1247" spans="1:28" x14ac:dyDescent="0.2">
      <c r="A1247" s="1">
        <v>42929</v>
      </c>
      <c r="B1247" t="s">
        <v>21</v>
      </c>
      <c r="C1247">
        <v>30</v>
      </c>
      <c r="D1247" t="s">
        <v>22</v>
      </c>
      <c r="E1247" t="s">
        <v>43</v>
      </c>
      <c r="F1247">
        <v>5</v>
      </c>
      <c r="G1247">
        <v>5</v>
      </c>
      <c r="H1247">
        <v>13.313000000000001</v>
      </c>
      <c r="K1247" t="str">
        <f t="shared" si="62"/>
        <v/>
      </c>
      <c r="L1247" t="s">
        <v>32</v>
      </c>
      <c r="M1247" t="s">
        <v>25</v>
      </c>
      <c r="N1247" t="s">
        <v>26</v>
      </c>
      <c r="O1247" t="s">
        <v>228</v>
      </c>
      <c r="Q1247" t="s">
        <v>34</v>
      </c>
      <c r="T1247" t="s">
        <v>29</v>
      </c>
      <c r="U1247">
        <f t="shared" si="60"/>
        <v>13.313000000000001</v>
      </c>
      <c r="V1247">
        <f t="shared" si="61"/>
        <v>13.313000000000001</v>
      </c>
      <c r="Y1247" t="s">
        <v>827</v>
      </c>
      <c r="Z1247" t="s">
        <v>827</v>
      </c>
      <c r="AA1247" t="s">
        <v>826</v>
      </c>
      <c r="AB1247" t="str">
        <f t="shared" si="63"/>
        <v/>
      </c>
    </row>
    <row r="1248" spans="1:28" x14ac:dyDescent="0.2">
      <c r="A1248" s="1">
        <v>42929</v>
      </c>
      <c r="B1248" t="s">
        <v>21</v>
      </c>
      <c r="C1248">
        <v>30</v>
      </c>
      <c r="D1248" t="s">
        <v>22</v>
      </c>
      <c r="E1248" t="s">
        <v>43</v>
      </c>
      <c r="F1248">
        <v>6</v>
      </c>
      <c r="G1248">
        <v>6</v>
      </c>
      <c r="H1248">
        <v>13.753</v>
      </c>
      <c r="K1248" t="str">
        <f t="shared" si="62"/>
        <v/>
      </c>
      <c r="L1248" t="s">
        <v>32</v>
      </c>
      <c r="M1248" t="s">
        <v>25</v>
      </c>
      <c r="N1248" t="s">
        <v>26</v>
      </c>
      <c r="O1248" t="s">
        <v>228</v>
      </c>
      <c r="Q1248" t="s">
        <v>34</v>
      </c>
      <c r="T1248" t="s">
        <v>29</v>
      </c>
      <c r="U1248">
        <f t="shared" si="60"/>
        <v>13.753</v>
      </c>
      <c r="V1248">
        <f t="shared" si="61"/>
        <v>13.753</v>
      </c>
      <c r="Y1248" t="s">
        <v>827</v>
      </c>
      <c r="Z1248" t="s">
        <v>827</v>
      </c>
      <c r="AA1248" t="s">
        <v>826</v>
      </c>
      <c r="AB1248" t="str">
        <f t="shared" si="63"/>
        <v/>
      </c>
    </row>
    <row r="1249" spans="1:28" x14ac:dyDescent="0.2">
      <c r="A1249" s="1">
        <v>42929</v>
      </c>
      <c r="B1249" t="s">
        <v>21</v>
      </c>
      <c r="C1249">
        <v>30</v>
      </c>
      <c r="D1249" t="s">
        <v>22</v>
      </c>
      <c r="E1249" t="s">
        <v>43</v>
      </c>
      <c r="F1249">
        <v>7</v>
      </c>
      <c r="G1249">
        <v>7</v>
      </c>
      <c r="H1249">
        <v>10.772</v>
      </c>
      <c r="K1249" t="str">
        <f t="shared" si="62"/>
        <v/>
      </c>
      <c r="L1249" t="s">
        <v>32</v>
      </c>
      <c r="M1249" t="s">
        <v>25</v>
      </c>
      <c r="N1249" t="s">
        <v>26</v>
      </c>
      <c r="O1249" t="s">
        <v>228</v>
      </c>
      <c r="Q1249" t="s">
        <v>34</v>
      </c>
      <c r="T1249" t="s">
        <v>29</v>
      </c>
      <c r="U1249">
        <f t="shared" si="60"/>
        <v>10.772</v>
      </c>
      <c r="V1249">
        <f t="shared" si="61"/>
        <v>10.772</v>
      </c>
      <c r="Y1249" t="s">
        <v>827</v>
      </c>
      <c r="Z1249" t="s">
        <v>827</v>
      </c>
      <c r="AA1249" t="s">
        <v>826</v>
      </c>
      <c r="AB1249" t="str">
        <f t="shared" si="63"/>
        <v/>
      </c>
    </row>
    <row r="1250" spans="1:28" x14ac:dyDescent="0.2">
      <c r="A1250" s="1">
        <v>42929</v>
      </c>
      <c r="B1250" t="s">
        <v>21</v>
      </c>
      <c r="C1250">
        <v>30</v>
      </c>
      <c r="D1250" t="s">
        <v>22</v>
      </c>
      <c r="E1250" t="s">
        <v>43</v>
      </c>
      <c r="F1250">
        <v>8</v>
      </c>
      <c r="G1250">
        <v>8</v>
      </c>
      <c r="H1250">
        <v>13.635</v>
      </c>
      <c r="K1250" t="str">
        <f t="shared" si="62"/>
        <v/>
      </c>
      <c r="L1250" t="s">
        <v>32</v>
      </c>
      <c r="M1250" t="s">
        <v>25</v>
      </c>
      <c r="N1250" t="s">
        <v>26</v>
      </c>
      <c r="O1250" t="s">
        <v>228</v>
      </c>
      <c r="Q1250" t="s">
        <v>34</v>
      </c>
      <c r="T1250" t="s">
        <v>29</v>
      </c>
      <c r="U1250">
        <f t="shared" si="60"/>
        <v>13.635</v>
      </c>
      <c r="V1250">
        <f t="shared" si="61"/>
        <v>13.635</v>
      </c>
      <c r="Y1250" t="s">
        <v>827</v>
      </c>
      <c r="Z1250" t="s">
        <v>827</v>
      </c>
      <c r="AA1250" t="s">
        <v>826</v>
      </c>
      <c r="AB1250" t="str">
        <f t="shared" si="63"/>
        <v/>
      </c>
    </row>
    <row r="1251" spans="1:28" x14ac:dyDescent="0.2">
      <c r="A1251" s="1">
        <v>42929</v>
      </c>
      <c r="B1251" t="s">
        <v>21</v>
      </c>
      <c r="C1251">
        <v>30</v>
      </c>
      <c r="D1251" t="s">
        <v>22</v>
      </c>
      <c r="E1251" t="s">
        <v>43</v>
      </c>
      <c r="F1251">
        <v>9</v>
      </c>
      <c r="G1251">
        <v>9</v>
      </c>
      <c r="H1251">
        <v>12.67</v>
      </c>
      <c r="K1251" t="str">
        <f t="shared" si="62"/>
        <v/>
      </c>
      <c r="L1251" t="s">
        <v>32</v>
      </c>
      <c r="M1251" t="s">
        <v>25</v>
      </c>
      <c r="N1251" t="s">
        <v>26</v>
      </c>
      <c r="O1251" t="s">
        <v>228</v>
      </c>
      <c r="Q1251" t="s">
        <v>34</v>
      </c>
      <c r="T1251" t="s">
        <v>29</v>
      </c>
      <c r="U1251">
        <f t="shared" si="60"/>
        <v>12.67</v>
      </c>
      <c r="V1251">
        <f t="shared" si="61"/>
        <v>12.67</v>
      </c>
      <c r="Y1251" t="s">
        <v>827</v>
      </c>
      <c r="Z1251" t="s">
        <v>827</v>
      </c>
      <c r="AA1251" t="s">
        <v>826</v>
      </c>
      <c r="AB1251" t="str">
        <f t="shared" si="63"/>
        <v/>
      </c>
    </row>
    <row r="1252" spans="1:28" x14ac:dyDescent="0.2">
      <c r="A1252" s="1">
        <v>42929</v>
      </c>
      <c r="B1252" t="s">
        <v>21</v>
      </c>
      <c r="C1252">
        <v>30</v>
      </c>
      <c r="D1252" t="s">
        <v>22</v>
      </c>
      <c r="E1252" t="s">
        <v>43</v>
      </c>
      <c r="F1252">
        <v>10</v>
      </c>
      <c r="G1252">
        <v>10</v>
      </c>
      <c r="H1252">
        <v>12.677</v>
      </c>
      <c r="K1252" t="str">
        <f t="shared" si="62"/>
        <v/>
      </c>
      <c r="L1252" t="s">
        <v>32</v>
      </c>
      <c r="M1252" t="s">
        <v>25</v>
      </c>
      <c r="N1252" t="s">
        <v>26</v>
      </c>
      <c r="O1252" t="s">
        <v>228</v>
      </c>
      <c r="Q1252" t="s">
        <v>34</v>
      </c>
      <c r="T1252" t="s">
        <v>29</v>
      </c>
      <c r="U1252">
        <f t="shared" si="60"/>
        <v>12.677</v>
      </c>
      <c r="V1252">
        <f t="shared" si="61"/>
        <v>12.677</v>
      </c>
      <c r="Y1252" t="s">
        <v>827</v>
      </c>
      <c r="Z1252" t="s">
        <v>827</v>
      </c>
      <c r="AA1252" t="s">
        <v>826</v>
      </c>
      <c r="AB1252" t="str">
        <f t="shared" si="63"/>
        <v/>
      </c>
    </row>
    <row r="1253" spans="1:28" x14ac:dyDescent="0.2">
      <c r="A1253" s="1">
        <v>42929</v>
      </c>
      <c r="B1253" t="s">
        <v>21</v>
      </c>
      <c r="C1253">
        <v>30</v>
      </c>
      <c r="D1253" t="s">
        <v>22</v>
      </c>
      <c r="E1253" t="s">
        <v>78</v>
      </c>
      <c r="F1253">
        <v>1</v>
      </c>
      <c r="G1253">
        <v>1</v>
      </c>
      <c r="H1253">
        <v>11.22</v>
      </c>
      <c r="K1253" t="str">
        <f t="shared" si="62"/>
        <v/>
      </c>
      <c r="L1253" t="s">
        <v>32</v>
      </c>
      <c r="M1253" t="s">
        <v>25</v>
      </c>
      <c r="N1253" t="s">
        <v>26</v>
      </c>
      <c r="O1253" t="s">
        <v>618</v>
      </c>
      <c r="Q1253" t="s">
        <v>34</v>
      </c>
      <c r="T1253" t="s">
        <v>29</v>
      </c>
      <c r="U1253">
        <f t="shared" si="60"/>
        <v>11.22</v>
      </c>
      <c r="V1253">
        <f t="shared" si="61"/>
        <v>11.22</v>
      </c>
      <c r="Y1253" t="s">
        <v>827</v>
      </c>
      <c r="Z1253" t="s">
        <v>827</v>
      </c>
      <c r="AA1253" t="s">
        <v>826</v>
      </c>
      <c r="AB1253" t="str">
        <f t="shared" si="63"/>
        <v/>
      </c>
    </row>
    <row r="1254" spans="1:28" x14ac:dyDescent="0.2">
      <c r="A1254" s="1">
        <v>42929</v>
      </c>
      <c r="B1254" t="s">
        <v>21</v>
      </c>
      <c r="C1254">
        <v>30</v>
      </c>
      <c r="D1254" t="s">
        <v>22</v>
      </c>
      <c r="E1254" t="s">
        <v>78</v>
      </c>
      <c r="F1254">
        <v>2</v>
      </c>
      <c r="G1254">
        <v>2</v>
      </c>
      <c r="H1254">
        <v>13.509</v>
      </c>
      <c r="K1254" t="str">
        <f t="shared" si="62"/>
        <v/>
      </c>
      <c r="L1254" t="s">
        <v>32</v>
      </c>
      <c r="M1254" t="s">
        <v>25</v>
      </c>
      <c r="N1254" t="s">
        <v>26</v>
      </c>
      <c r="O1254" t="s">
        <v>618</v>
      </c>
      <c r="Q1254" t="s">
        <v>34</v>
      </c>
      <c r="T1254" t="s">
        <v>29</v>
      </c>
      <c r="U1254">
        <f t="shared" si="60"/>
        <v>13.509</v>
      </c>
      <c r="V1254">
        <f t="shared" si="61"/>
        <v>13.509</v>
      </c>
      <c r="Y1254" t="s">
        <v>827</v>
      </c>
      <c r="Z1254" t="s">
        <v>827</v>
      </c>
      <c r="AA1254" t="s">
        <v>826</v>
      </c>
      <c r="AB1254" t="str">
        <f t="shared" si="63"/>
        <v/>
      </c>
    </row>
    <row r="1255" spans="1:28" x14ac:dyDescent="0.2">
      <c r="A1255" s="1">
        <v>42929</v>
      </c>
      <c r="B1255" t="s">
        <v>21</v>
      </c>
      <c r="C1255">
        <v>30</v>
      </c>
      <c r="D1255" t="s">
        <v>22</v>
      </c>
      <c r="E1255" t="s">
        <v>78</v>
      </c>
      <c r="F1255">
        <v>3</v>
      </c>
      <c r="G1255">
        <v>3</v>
      </c>
      <c r="H1255">
        <v>11.368</v>
      </c>
      <c r="K1255" t="str">
        <f t="shared" si="62"/>
        <v/>
      </c>
      <c r="L1255" t="s">
        <v>32</v>
      </c>
      <c r="M1255" t="s">
        <v>25</v>
      </c>
      <c r="N1255" t="s">
        <v>26</v>
      </c>
      <c r="O1255" t="s">
        <v>618</v>
      </c>
      <c r="Q1255" t="s">
        <v>34</v>
      </c>
      <c r="T1255" t="s">
        <v>29</v>
      </c>
      <c r="U1255">
        <f t="shared" si="60"/>
        <v>11.368</v>
      </c>
      <c r="V1255">
        <f t="shared" si="61"/>
        <v>11.368</v>
      </c>
      <c r="Y1255" t="s">
        <v>827</v>
      </c>
      <c r="Z1255" t="s">
        <v>827</v>
      </c>
      <c r="AA1255" t="s">
        <v>826</v>
      </c>
      <c r="AB1255" t="str">
        <f t="shared" si="63"/>
        <v/>
      </c>
    </row>
    <row r="1256" spans="1:28" x14ac:dyDescent="0.2">
      <c r="A1256" s="1">
        <v>42929</v>
      </c>
      <c r="B1256" t="s">
        <v>21</v>
      </c>
      <c r="C1256">
        <v>30</v>
      </c>
      <c r="D1256" t="s">
        <v>22</v>
      </c>
      <c r="E1256" t="s">
        <v>78</v>
      </c>
      <c r="F1256">
        <v>4</v>
      </c>
      <c r="G1256">
        <v>4</v>
      </c>
      <c r="H1256">
        <v>13.145</v>
      </c>
      <c r="K1256" t="str">
        <f t="shared" si="62"/>
        <v/>
      </c>
      <c r="L1256" t="s">
        <v>32</v>
      </c>
      <c r="M1256" t="s">
        <v>25</v>
      </c>
      <c r="N1256" t="s">
        <v>26</v>
      </c>
      <c r="O1256" t="s">
        <v>618</v>
      </c>
      <c r="Q1256" t="s">
        <v>34</v>
      </c>
      <c r="T1256" t="s">
        <v>29</v>
      </c>
      <c r="U1256">
        <f t="shared" si="60"/>
        <v>13.145</v>
      </c>
      <c r="V1256">
        <f t="shared" si="61"/>
        <v>13.145</v>
      </c>
      <c r="Y1256" t="s">
        <v>827</v>
      </c>
      <c r="Z1256" t="s">
        <v>827</v>
      </c>
      <c r="AA1256" t="s">
        <v>826</v>
      </c>
      <c r="AB1256" t="str">
        <f t="shared" si="63"/>
        <v/>
      </c>
    </row>
    <row r="1257" spans="1:28" x14ac:dyDescent="0.2">
      <c r="A1257" s="1">
        <v>42929</v>
      </c>
      <c r="B1257" t="s">
        <v>21</v>
      </c>
      <c r="C1257">
        <v>30</v>
      </c>
      <c r="D1257" t="s">
        <v>22</v>
      </c>
      <c r="E1257" t="s">
        <v>78</v>
      </c>
      <c r="F1257">
        <v>5</v>
      </c>
      <c r="G1257">
        <v>5</v>
      </c>
      <c r="H1257">
        <v>12.833</v>
      </c>
      <c r="K1257" t="str">
        <f t="shared" si="62"/>
        <v/>
      </c>
      <c r="L1257" t="s">
        <v>32</v>
      </c>
      <c r="M1257" t="s">
        <v>25</v>
      </c>
      <c r="N1257" t="s">
        <v>26</v>
      </c>
      <c r="O1257" t="s">
        <v>618</v>
      </c>
      <c r="Q1257" t="s">
        <v>34</v>
      </c>
      <c r="T1257" t="s">
        <v>29</v>
      </c>
      <c r="U1257">
        <f t="shared" si="60"/>
        <v>12.833</v>
      </c>
      <c r="V1257">
        <f t="shared" si="61"/>
        <v>12.833</v>
      </c>
      <c r="Y1257" t="s">
        <v>827</v>
      </c>
      <c r="Z1257" t="s">
        <v>827</v>
      </c>
      <c r="AA1257" t="s">
        <v>826</v>
      </c>
      <c r="AB1257" t="str">
        <f t="shared" si="63"/>
        <v/>
      </c>
    </row>
    <row r="1258" spans="1:28" x14ac:dyDescent="0.2">
      <c r="A1258" s="1">
        <v>42929</v>
      </c>
      <c r="B1258" t="s">
        <v>21</v>
      </c>
      <c r="C1258">
        <v>30</v>
      </c>
      <c r="D1258" t="s">
        <v>22</v>
      </c>
      <c r="E1258" t="s">
        <v>78</v>
      </c>
      <c r="F1258">
        <v>6</v>
      </c>
      <c r="G1258">
        <v>6</v>
      </c>
      <c r="H1258">
        <v>11.288</v>
      </c>
      <c r="K1258" t="str">
        <f t="shared" si="62"/>
        <v/>
      </c>
      <c r="L1258" t="s">
        <v>32</v>
      </c>
      <c r="M1258" t="s">
        <v>25</v>
      </c>
      <c r="N1258" t="s">
        <v>26</v>
      </c>
      <c r="O1258" t="s">
        <v>618</v>
      </c>
      <c r="Q1258" t="s">
        <v>34</v>
      </c>
      <c r="T1258" t="s">
        <v>29</v>
      </c>
      <c r="U1258">
        <f t="shared" si="60"/>
        <v>11.288</v>
      </c>
      <c r="V1258">
        <f t="shared" si="61"/>
        <v>11.288</v>
      </c>
      <c r="Y1258" t="s">
        <v>827</v>
      </c>
      <c r="Z1258" t="s">
        <v>827</v>
      </c>
      <c r="AA1258" t="s">
        <v>826</v>
      </c>
      <c r="AB1258" t="str">
        <f t="shared" si="63"/>
        <v/>
      </c>
    </row>
    <row r="1259" spans="1:28" x14ac:dyDescent="0.2">
      <c r="A1259" s="1">
        <v>42929</v>
      </c>
      <c r="B1259" t="s">
        <v>21</v>
      </c>
      <c r="C1259">
        <v>30</v>
      </c>
      <c r="D1259" t="s">
        <v>22</v>
      </c>
      <c r="E1259" t="s">
        <v>78</v>
      </c>
      <c r="F1259">
        <v>7</v>
      </c>
      <c r="G1259">
        <v>7</v>
      </c>
      <c r="H1259">
        <v>12.866</v>
      </c>
      <c r="K1259" t="str">
        <f t="shared" si="62"/>
        <v/>
      </c>
      <c r="L1259" t="s">
        <v>32</v>
      </c>
      <c r="M1259" t="s">
        <v>25</v>
      </c>
      <c r="N1259" t="s">
        <v>26</v>
      </c>
      <c r="O1259" t="s">
        <v>618</v>
      </c>
      <c r="Q1259" t="s">
        <v>34</v>
      </c>
      <c r="T1259" t="s">
        <v>29</v>
      </c>
      <c r="U1259">
        <f t="shared" si="60"/>
        <v>12.866</v>
      </c>
      <c r="V1259">
        <f t="shared" si="61"/>
        <v>12.866</v>
      </c>
      <c r="Y1259" t="s">
        <v>827</v>
      </c>
      <c r="Z1259" t="s">
        <v>827</v>
      </c>
      <c r="AA1259" t="s">
        <v>826</v>
      </c>
      <c r="AB1259" t="str">
        <f t="shared" si="63"/>
        <v/>
      </c>
    </row>
    <row r="1260" spans="1:28" x14ac:dyDescent="0.2">
      <c r="A1260" s="1">
        <v>42929</v>
      </c>
      <c r="B1260" t="s">
        <v>21</v>
      </c>
      <c r="C1260">
        <v>30</v>
      </c>
      <c r="D1260" t="s">
        <v>22</v>
      </c>
      <c r="E1260" t="s">
        <v>78</v>
      </c>
      <c r="F1260">
        <v>8</v>
      </c>
      <c r="G1260">
        <v>8</v>
      </c>
      <c r="H1260">
        <v>12.666</v>
      </c>
      <c r="K1260" t="str">
        <f t="shared" si="62"/>
        <v/>
      </c>
      <c r="L1260" t="s">
        <v>32</v>
      </c>
      <c r="M1260" t="s">
        <v>25</v>
      </c>
      <c r="N1260" t="s">
        <v>26</v>
      </c>
      <c r="O1260" t="s">
        <v>618</v>
      </c>
      <c r="Q1260" t="s">
        <v>34</v>
      </c>
      <c r="T1260" t="s">
        <v>29</v>
      </c>
      <c r="U1260">
        <f t="shared" si="60"/>
        <v>12.666</v>
      </c>
      <c r="V1260">
        <f t="shared" si="61"/>
        <v>12.666</v>
      </c>
      <c r="Y1260" t="s">
        <v>827</v>
      </c>
      <c r="Z1260" t="s">
        <v>827</v>
      </c>
      <c r="AA1260" t="s">
        <v>826</v>
      </c>
      <c r="AB1260" t="str">
        <f t="shared" si="63"/>
        <v/>
      </c>
    </row>
    <row r="1261" spans="1:28" x14ac:dyDescent="0.2">
      <c r="A1261" s="1">
        <v>42929</v>
      </c>
      <c r="B1261" t="s">
        <v>21</v>
      </c>
      <c r="C1261">
        <v>30</v>
      </c>
      <c r="D1261" t="s">
        <v>22</v>
      </c>
      <c r="E1261" t="s">
        <v>78</v>
      </c>
      <c r="F1261">
        <v>9</v>
      </c>
      <c r="G1261">
        <v>9</v>
      </c>
      <c r="H1261">
        <v>11.952999999999999</v>
      </c>
      <c r="K1261" t="str">
        <f t="shared" si="62"/>
        <v/>
      </c>
      <c r="L1261" t="s">
        <v>32</v>
      </c>
      <c r="M1261" t="s">
        <v>25</v>
      </c>
      <c r="N1261" t="s">
        <v>26</v>
      </c>
      <c r="O1261" t="s">
        <v>618</v>
      </c>
      <c r="Q1261" t="s">
        <v>34</v>
      </c>
      <c r="T1261" t="s">
        <v>29</v>
      </c>
      <c r="U1261">
        <f t="shared" si="60"/>
        <v>11.952999999999999</v>
      </c>
      <c r="V1261">
        <f t="shared" si="61"/>
        <v>11.952999999999999</v>
      </c>
      <c r="Y1261" t="s">
        <v>827</v>
      </c>
      <c r="Z1261" t="s">
        <v>827</v>
      </c>
      <c r="AA1261" t="s">
        <v>826</v>
      </c>
      <c r="AB1261" t="str">
        <f t="shared" si="63"/>
        <v/>
      </c>
    </row>
    <row r="1262" spans="1:28" x14ac:dyDescent="0.2">
      <c r="A1262" s="1">
        <v>42929</v>
      </c>
      <c r="B1262" t="s">
        <v>21</v>
      </c>
      <c r="C1262">
        <v>30</v>
      </c>
      <c r="D1262" t="s">
        <v>22</v>
      </c>
      <c r="E1262" t="s">
        <v>78</v>
      </c>
      <c r="F1262">
        <v>10</v>
      </c>
      <c r="G1262">
        <v>10</v>
      </c>
      <c r="H1262">
        <v>11.364000000000001</v>
      </c>
      <c r="K1262" t="str">
        <f t="shared" si="62"/>
        <v/>
      </c>
      <c r="L1262" t="s">
        <v>32</v>
      </c>
      <c r="M1262" t="s">
        <v>25</v>
      </c>
      <c r="N1262" t="s">
        <v>26</v>
      </c>
      <c r="O1262" t="s">
        <v>618</v>
      </c>
      <c r="Q1262" t="s">
        <v>34</v>
      </c>
      <c r="T1262" t="s">
        <v>29</v>
      </c>
      <c r="U1262">
        <f t="shared" si="60"/>
        <v>11.364000000000001</v>
      </c>
      <c r="V1262">
        <f t="shared" si="61"/>
        <v>11.364000000000001</v>
      </c>
      <c r="Y1262" t="s">
        <v>827</v>
      </c>
      <c r="Z1262" t="s">
        <v>827</v>
      </c>
      <c r="AA1262" t="s">
        <v>826</v>
      </c>
      <c r="AB1262" t="str">
        <f t="shared" si="63"/>
        <v/>
      </c>
    </row>
    <row r="1263" spans="1:28" x14ac:dyDescent="0.2">
      <c r="A1263" s="1">
        <v>42929</v>
      </c>
      <c r="B1263" t="s">
        <v>21</v>
      </c>
      <c r="C1263">
        <v>30</v>
      </c>
      <c r="D1263" t="s">
        <v>22</v>
      </c>
      <c r="E1263" t="s">
        <v>81</v>
      </c>
      <c r="F1263">
        <v>1</v>
      </c>
      <c r="G1263">
        <v>1</v>
      </c>
      <c r="H1263">
        <v>9.68</v>
      </c>
      <c r="K1263" t="str">
        <f t="shared" si="62"/>
        <v/>
      </c>
      <c r="L1263" t="s">
        <v>32</v>
      </c>
      <c r="M1263" t="s">
        <v>25</v>
      </c>
      <c r="N1263" t="s">
        <v>26</v>
      </c>
      <c r="O1263" t="s">
        <v>615</v>
      </c>
      <c r="Q1263" t="s">
        <v>34</v>
      </c>
      <c r="T1263" t="s">
        <v>29</v>
      </c>
      <c r="U1263">
        <f t="shared" si="60"/>
        <v>9.68</v>
      </c>
      <c r="V1263">
        <f t="shared" si="61"/>
        <v>9.68</v>
      </c>
      <c r="Y1263" t="s">
        <v>827</v>
      </c>
      <c r="Z1263" t="s">
        <v>827</v>
      </c>
      <c r="AA1263" t="s">
        <v>826</v>
      </c>
      <c r="AB1263" t="str">
        <f t="shared" si="63"/>
        <v/>
      </c>
    </row>
    <row r="1264" spans="1:28" x14ac:dyDescent="0.2">
      <c r="A1264" s="1">
        <v>42929</v>
      </c>
      <c r="B1264" t="s">
        <v>21</v>
      </c>
      <c r="C1264">
        <v>30</v>
      </c>
      <c r="D1264" t="s">
        <v>22</v>
      </c>
      <c r="E1264" t="s">
        <v>81</v>
      </c>
      <c r="F1264">
        <v>2</v>
      </c>
      <c r="G1264">
        <v>2</v>
      </c>
      <c r="H1264">
        <v>11.255000000000001</v>
      </c>
      <c r="K1264" t="str">
        <f t="shared" si="62"/>
        <v/>
      </c>
      <c r="L1264" t="s">
        <v>32</v>
      </c>
      <c r="M1264" t="s">
        <v>25</v>
      </c>
      <c r="N1264" t="s">
        <v>26</v>
      </c>
      <c r="O1264" t="s">
        <v>615</v>
      </c>
      <c r="Q1264" t="s">
        <v>34</v>
      </c>
      <c r="T1264" t="s">
        <v>29</v>
      </c>
      <c r="U1264">
        <f t="shared" si="60"/>
        <v>11.255000000000001</v>
      </c>
      <c r="V1264">
        <f t="shared" si="61"/>
        <v>11.255000000000001</v>
      </c>
      <c r="Y1264" t="s">
        <v>827</v>
      </c>
      <c r="Z1264" t="s">
        <v>827</v>
      </c>
      <c r="AA1264" t="s">
        <v>826</v>
      </c>
      <c r="AB1264" t="str">
        <f t="shared" si="63"/>
        <v/>
      </c>
    </row>
    <row r="1265" spans="1:28" x14ac:dyDescent="0.2">
      <c r="A1265" s="1">
        <v>42929</v>
      </c>
      <c r="B1265" t="s">
        <v>21</v>
      </c>
      <c r="C1265">
        <v>30</v>
      </c>
      <c r="D1265" t="s">
        <v>22</v>
      </c>
      <c r="E1265" t="s">
        <v>81</v>
      </c>
      <c r="F1265">
        <v>3</v>
      </c>
      <c r="G1265">
        <v>3</v>
      </c>
      <c r="H1265">
        <v>12.366</v>
      </c>
      <c r="K1265" t="str">
        <f t="shared" si="62"/>
        <v/>
      </c>
      <c r="L1265" t="s">
        <v>32</v>
      </c>
      <c r="M1265" t="s">
        <v>25</v>
      </c>
      <c r="N1265" t="s">
        <v>26</v>
      </c>
      <c r="O1265" t="s">
        <v>615</v>
      </c>
      <c r="Q1265" t="s">
        <v>34</v>
      </c>
      <c r="T1265" t="s">
        <v>29</v>
      </c>
      <c r="U1265">
        <f t="shared" si="60"/>
        <v>12.366</v>
      </c>
      <c r="V1265">
        <f t="shared" si="61"/>
        <v>12.366</v>
      </c>
      <c r="Y1265" t="s">
        <v>827</v>
      </c>
      <c r="Z1265" t="s">
        <v>827</v>
      </c>
      <c r="AA1265" t="s">
        <v>826</v>
      </c>
      <c r="AB1265" t="str">
        <f t="shared" si="63"/>
        <v/>
      </c>
    </row>
    <row r="1266" spans="1:28" x14ac:dyDescent="0.2">
      <c r="A1266" s="1">
        <v>42929</v>
      </c>
      <c r="B1266" t="s">
        <v>21</v>
      </c>
      <c r="C1266">
        <v>30</v>
      </c>
      <c r="D1266" t="s">
        <v>22</v>
      </c>
      <c r="E1266" t="s">
        <v>81</v>
      </c>
      <c r="F1266">
        <v>4</v>
      </c>
      <c r="G1266">
        <v>4</v>
      </c>
      <c r="H1266">
        <v>11.956</v>
      </c>
      <c r="K1266" t="str">
        <f t="shared" si="62"/>
        <v/>
      </c>
      <c r="L1266" t="s">
        <v>32</v>
      </c>
      <c r="M1266" t="s">
        <v>25</v>
      </c>
      <c r="N1266" t="s">
        <v>26</v>
      </c>
      <c r="O1266" t="s">
        <v>615</v>
      </c>
      <c r="Q1266" t="s">
        <v>34</v>
      </c>
      <c r="T1266" t="s">
        <v>29</v>
      </c>
      <c r="U1266">
        <f t="shared" si="60"/>
        <v>11.956</v>
      </c>
      <c r="V1266">
        <f t="shared" si="61"/>
        <v>11.956</v>
      </c>
      <c r="Y1266" t="s">
        <v>827</v>
      </c>
      <c r="Z1266" t="s">
        <v>827</v>
      </c>
      <c r="AA1266" t="s">
        <v>826</v>
      </c>
      <c r="AB1266" t="str">
        <f t="shared" si="63"/>
        <v/>
      </c>
    </row>
    <row r="1267" spans="1:28" x14ac:dyDescent="0.2">
      <c r="A1267" s="1">
        <v>42929</v>
      </c>
      <c r="B1267" t="s">
        <v>21</v>
      </c>
      <c r="C1267">
        <v>30</v>
      </c>
      <c r="D1267" t="s">
        <v>22</v>
      </c>
      <c r="E1267" t="s">
        <v>81</v>
      </c>
      <c r="F1267">
        <v>5</v>
      </c>
      <c r="G1267">
        <v>5</v>
      </c>
      <c r="H1267">
        <v>11.522</v>
      </c>
      <c r="K1267" t="str">
        <f t="shared" si="62"/>
        <v/>
      </c>
      <c r="L1267" t="s">
        <v>32</v>
      </c>
      <c r="M1267" t="s">
        <v>25</v>
      </c>
      <c r="N1267" t="s">
        <v>26</v>
      </c>
      <c r="O1267" t="s">
        <v>615</v>
      </c>
      <c r="Q1267" t="s">
        <v>34</v>
      </c>
      <c r="T1267" t="s">
        <v>29</v>
      </c>
      <c r="U1267">
        <f t="shared" si="60"/>
        <v>11.522</v>
      </c>
      <c r="V1267">
        <f t="shared" si="61"/>
        <v>11.522</v>
      </c>
      <c r="Y1267" t="s">
        <v>827</v>
      </c>
      <c r="Z1267" t="s">
        <v>827</v>
      </c>
      <c r="AA1267" t="s">
        <v>826</v>
      </c>
      <c r="AB1267" t="str">
        <f t="shared" si="63"/>
        <v/>
      </c>
    </row>
    <row r="1268" spans="1:28" x14ac:dyDescent="0.2">
      <c r="A1268" s="1">
        <v>42929</v>
      </c>
      <c r="B1268" t="s">
        <v>21</v>
      </c>
      <c r="C1268">
        <v>30</v>
      </c>
      <c r="D1268" t="s">
        <v>22</v>
      </c>
      <c r="E1268" t="s">
        <v>81</v>
      </c>
      <c r="F1268">
        <v>6</v>
      </c>
      <c r="G1268">
        <v>6</v>
      </c>
      <c r="H1268">
        <v>10.339</v>
      </c>
      <c r="K1268" t="str">
        <f t="shared" si="62"/>
        <v/>
      </c>
      <c r="L1268" t="s">
        <v>32</v>
      </c>
      <c r="M1268" t="s">
        <v>25</v>
      </c>
      <c r="N1268" t="s">
        <v>26</v>
      </c>
      <c r="O1268" t="s">
        <v>615</v>
      </c>
      <c r="Q1268" t="s">
        <v>34</v>
      </c>
      <c r="T1268" t="s">
        <v>29</v>
      </c>
      <c r="U1268">
        <f t="shared" si="60"/>
        <v>10.339</v>
      </c>
      <c r="V1268">
        <f t="shared" si="61"/>
        <v>10.339</v>
      </c>
      <c r="Y1268" t="s">
        <v>827</v>
      </c>
      <c r="Z1268" t="s">
        <v>827</v>
      </c>
      <c r="AA1268" t="s">
        <v>826</v>
      </c>
      <c r="AB1268" t="str">
        <f t="shared" si="63"/>
        <v/>
      </c>
    </row>
    <row r="1269" spans="1:28" x14ac:dyDescent="0.2">
      <c r="A1269" s="1">
        <v>42929</v>
      </c>
      <c r="B1269" t="s">
        <v>21</v>
      </c>
      <c r="C1269">
        <v>30</v>
      </c>
      <c r="D1269" t="s">
        <v>22</v>
      </c>
      <c r="E1269" t="s">
        <v>81</v>
      </c>
      <c r="F1269">
        <v>7</v>
      </c>
      <c r="G1269">
        <v>7</v>
      </c>
      <c r="H1269">
        <v>11.178000000000001</v>
      </c>
      <c r="K1269" t="str">
        <f t="shared" si="62"/>
        <v/>
      </c>
      <c r="L1269" t="s">
        <v>32</v>
      </c>
      <c r="M1269" t="s">
        <v>25</v>
      </c>
      <c r="N1269" t="s">
        <v>26</v>
      </c>
      <c r="O1269" t="s">
        <v>615</v>
      </c>
      <c r="Q1269" t="s">
        <v>34</v>
      </c>
      <c r="T1269" t="s">
        <v>29</v>
      </c>
      <c r="U1269">
        <f t="shared" ref="U1269:U1332" si="64">IF(H1269&gt;0,IF(L1269="live",H1269*0.84,H1269),"")</f>
        <v>11.178000000000001</v>
      </c>
      <c r="V1269">
        <f t="shared" ref="V1269:V1332" si="65">IF(H1269&gt;0,IF(L1269="live",H1269*0.87,H1269),"")</f>
        <v>11.178000000000001</v>
      </c>
      <c r="Y1269" t="s">
        <v>827</v>
      </c>
      <c r="Z1269" t="s">
        <v>827</v>
      </c>
      <c r="AA1269" t="s">
        <v>826</v>
      </c>
      <c r="AB1269" t="str">
        <f t="shared" si="63"/>
        <v/>
      </c>
    </row>
    <row r="1270" spans="1:28" x14ac:dyDescent="0.2">
      <c r="A1270" s="1">
        <v>42929</v>
      </c>
      <c r="B1270" t="s">
        <v>21</v>
      </c>
      <c r="C1270">
        <v>30</v>
      </c>
      <c r="D1270" t="s">
        <v>22</v>
      </c>
      <c r="E1270" t="s">
        <v>81</v>
      </c>
      <c r="F1270">
        <v>8</v>
      </c>
      <c r="G1270">
        <v>8</v>
      </c>
      <c r="H1270">
        <v>11.304</v>
      </c>
      <c r="K1270" t="str">
        <f t="shared" si="62"/>
        <v/>
      </c>
      <c r="L1270" t="s">
        <v>32</v>
      </c>
      <c r="M1270" t="s">
        <v>25</v>
      </c>
      <c r="N1270" t="s">
        <v>26</v>
      </c>
      <c r="O1270" t="s">
        <v>615</v>
      </c>
      <c r="Q1270" t="s">
        <v>34</v>
      </c>
      <c r="T1270" t="s">
        <v>29</v>
      </c>
      <c r="U1270">
        <f t="shared" si="64"/>
        <v>11.304</v>
      </c>
      <c r="V1270">
        <f t="shared" si="65"/>
        <v>11.304</v>
      </c>
      <c r="Y1270" t="s">
        <v>827</v>
      </c>
      <c r="Z1270" t="s">
        <v>827</v>
      </c>
      <c r="AA1270" t="s">
        <v>826</v>
      </c>
      <c r="AB1270" t="str">
        <f t="shared" si="63"/>
        <v/>
      </c>
    </row>
    <row r="1271" spans="1:28" x14ac:dyDescent="0.2">
      <c r="A1271" s="1">
        <v>42929</v>
      </c>
      <c r="B1271" t="s">
        <v>21</v>
      </c>
      <c r="C1271">
        <v>30</v>
      </c>
      <c r="D1271" t="s">
        <v>22</v>
      </c>
      <c r="E1271" t="s">
        <v>81</v>
      </c>
      <c r="F1271">
        <v>9</v>
      </c>
      <c r="G1271">
        <v>9</v>
      </c>
      <c r="H1271">
        <v>12.714</v>
      </c>
      <c r="K1271" t="str">
        <f t="shared" si="62"/>
        <v/>
      </c>
      <c r="L1271" t="s">
        <v>32</v>
      </c>
      <c r="M1271" t="s">
        <v>25</v>
      </c>
      <c r="N1271" t="s">
        <v>26</v>
      </c>
      <c r="O1271" t="s">
        <v>615</v>
      </c>
      <c r="Q1271" t="s">
        <v>34</v>
      </c>
      <c r="T1271" t="s">
        <v>29</v>
      </c>
      <c r="U1271">
        <f t="shared" si="64"/>
        <v>12.714</v>
      </c>
      <c r="V1271">
        <f t="shared" si="65"/>
        <v>12.714</v>
      </c>
      <c r="Y1271" t="s">
        <v>827</v>
      </c>
      <c r="Z1271" t="s">
        <v>827</v>
      </c>
      <c r="AA1271" t="s">
        <v>826</v>
      </c>
      <c r="AB1271" t="str">
        <f t="shared" si="63"/>
        <v/>
      </c>
    </row>
    <row r="1272" spans="1:28" x14ac:dyDescent="0.2">
      <c r="A1272" s="1">
        <v>42929</v>
      </c>
      <c r="B1272" t="s">
        <v>21</v>
      </c>
      <c r="C1272">
        <v>30</v>
      </c>
      <c r="D1272" t="s">
        <v>22</v>
      </c>
      <c r="E1272" t="s">
        <v>81</v>
      </c>
      <c r="F1272">
        <v>10</v>
      </c>
      <c r="G1272">
        <v>10</v>
      </c>
      <c r="H1272">
        <v>12.316000000000001</v>
      </c>
      <c r="K1272" t="str">
        <f t="shared" si="62"/>
        <v/>
      </c>
      <c r="L1272" t="s">
        <v>32</v>
      </c>
      <c r="M1272" t="s">
        <v>25</v>
      </c>
      <c r="N1272" t="s">
        <v>26</v>
      </c>
      <c r="O1272" t="s">
        <v>615</v>
      </c>
      <c r="Q1272" t="s">
        <v>34</v>
      </c>
      <c r="T1272" t="s">
        <v>29</v>
      </c>
      <c r="U1272">
        <f t="shared" si="64"/>
        <v>12.316000000000001</v>
      </c>
      <c r="V1272">
        <f t="shared" si="65"/>
        <v>12.316000000000001</v>
      </c>
      <c r="Y1272" t="s">
        <v>827</v>
      </c>
      <c r="Z1272" t="s">
        <v>827</v>
      </c>
      <c r="AA1272" t="s">
        <v>826</v>
      </c>
      <c r="AB1272" t="str">
        <f t="shared" si="63"/>
        <v/>
      </c>
    </row>
    <row r="1273" spans="1:28" x14ac:dyDescent="0.2">
      <c r="A1273" s="1">
        <v>42929</v>
      </c>
      <c r="B1273" t="s">
        <v>21</v>
      </c>
      <c r="C1273">
        <v>30</v>
      </c>
      <c r="D1273" t="s">
        <v>22</v>
      </c>
      <c r="E1273" t="s">
        <v>83</v>
      </c>
      <c r="F1273">
        <v>1</v>
      </c>
      <c r="G1273">
        <v>1</v>
      </c>
      <c r="H1273">
        <v>12.827</v>
      </c>
      <c r="K1273" t="str">
        <f t="shared" si="62"/>
        <v/>
      </c>
      <c r="L1273" t="s">
        <v>32</v>
      </c>
      <c r="M1273" t="s">
        <v>25</v>
      </c>
      <c r="N1273" t="s">
        <v>26</v>
      </c>
      <c r="O1273" t="s">
        <v>612</v>
      </c>
      <c r="Q1273" t="s">
        <v>34</v>
      </c>
      <c r="T1273" t="s">
        <v>29</v>
      </c>
      <c r="U1273">
        <f t="shared" si="64"/>
        <v>12.827</v>
      </c>
      <c r="V1273">
        <f t="shared" si="65"/>
        <v>12.827</v>
      </c>
      <c r="Y1273" t="s">
        <v>827</v>
      </c>
      <c r="Z1273" t="s">
        <v>827</v>
      </c>
      <c r="AA1273" t="s">
        <v>826</v>
      </c>
      <c r="AB1273" t="str">
        <f t="shared" si="63"/>
        <v/>
      </c>
    </row>
    <row r="1274" spans="1:28" x14ac:dyDescent="0.2">
      <c r="A1274" s="1">
        <v>42929</v>
      </c>
      <c r="B1274" t="s">
        <v>21</v>
      </c>
      <c r="C1274">
        <v>30</v>
      </c>
      <c r="D1274" t="s">
        <v>22</v>
      </c>
      <c r="E1274" t="s">
        <v>83</v>
      </c>
      <c r="F1274">
        <v>2</v>
      </c>
      <c r="G1274">
        <v>2</v>
      </c>
      <c r="H1274">
        <v>13.148</v>
      </c>
      <c r="K1274" t="str">
        <f t="shared" ref="K1274:K1337" si="66">IF(I1274&gt;0,(J1274*(I1274^2))*(3.14159/6),"")</f>
        <v/>
      </c>
      <c r="L1274" t="s">
        <v>32</v>
      </c>
      <c r="M1274" t="s">
        <v>25</v>
      </c>
      <c r="N1274" t="s">
        <v>26</v>
      </c>
      <c r="O1274" t="s">
        <v>612</v>
      </c>
      <c r="Q1274" t="s">
        <v>34</v>
      </c>
      <c r="T1274" t="s">
        <v>29</v>
      </c>
      <c r="U1274">
        <f t="shared" si="64"/>
        <v>13.148</v>
      </c>
      <c r="V1274">
        <f t="shared" si="65"/>
        <v>13.148</v>
      </c>
      <c r="Y1274" t="s">
        <v>827</v>
      </c>
      <c r="Z1274" t="s">
        <v>827</v>
      </c>
      <c r="AA1274" t="s">
        <v>826</v>
      </c>
      <c r="AB1274" t="str">
        <f t="shared" si="63"/>
        <v/>
      </c>
    </row>
    <row r="1275" spans="1:28" x14ac:dyDescent="0.2">
      <c r="A1275" s="1">
        <v>42929</v>
      </c>
      <c r="B1275" t="s">
        <v>21</v>
      </c>
      <c r="C1275">
        <v>30</v>
      </c>
      <c r="D1275" t="s">
        <v>22</v>
      </c>
      <c r="E1275" t="s">
        <v>83</v>
      </c>
      <c r="F1275">
        <v>3</v>
      </c>
      <c r="G1275">
        <v>3</v>
      </c>
      <c r="H1275">
        <v>13.555999999999999</v>
      </c>
      <c r="K1275" t="str">
        <f t="shared" si="66"/>
        <v/>
      </c>
      <c r="L1275" t="s">
        <v>32</v>
      </c>
      <c r="M1275" t="s">
        <v>25</v>
      </c>
      <c r="N1275" t="s">
        <v>26</v>
      </c>
      <c r="O1275" t="s">
        <v>612</v>
      </c>
      <c r="Q1275" t="s">
        <v>34</v>
      </c>
      <c r="T1275" t="s">
        <v>29</v>
      </c>
      <c r="U1275">
        <f t="shared" si="64"/>
        <v>13.555999999999999</v>
      </c>
      <c r="V1275">
        <f t="shared" si="65"/>
        <v>13.555999999999999</v>
      </c>
      <c r="Y1275" t="s">
        <v>827</v>
      </c>
      <c r="Z1275" t="s">
        <v>827</v>
      </c>
      <c r="AA1275" t="s">
        <v>826</v>
      </c>
      <c r="AB1275" t="str">
        <f t="shared" si="63"/>
        <v/>
      </c>
    </row>
    <row r="1276" spans="1:28" x14ac:dyDescent="0.2">
      <c r="A1276" s="1">
        <v>42929</v>
      </c>
      <c r="B1276" t="s">
        <v>21</v>
      </c>
      <c r="C1276">
        <v>30</v>
      </c>
      <c r="D1276" t="s">
        <v>22</v>
      </c>
      <c r="E1276" t="s">
        <v>83</v>
      </c>
      <c r="F1276">
        <v>4</v>
      </c>
      <c r="G1276">
        <v>4</v>
      </c>
      <c r="H1276">
        <v>12.827</v>
      </c>
      <c r="K1276" t="str">
        <f t="shared" si="66"/>
        <v/>
      </c>
      <c r="L1276" t="s">
        <v>32</v>
      </c>
      <c r="M1276" t="s">
        <v>25</v>
      </c>
      <c r="N1276" t="s">
        <v>26</v>
      </c>
      <c r="O1276" t="s">
        <v>612</v>
      </c>
      <c r="Q1276" t="s">
        <v>34</v>
      </c>
      <c r="T1276" t="s">
        <v>29</v>
      </c>
      <c r="U1276">
        <f t="shared" si="64"/>
        <v>12.827</v>
      </c>
      <c r="V1276">
        <f t="shared" si="65"/>
        <v>12.827</v>
      </c>
      <c r="Y1276" t="s">
        <v>827</v>
      </c>
      <c r="Z1276" t="s">
        <v>827</v>
      </c>
      <c r="AA1276" t="s">
        <v>826</v>
      </c>
      <c r="AB1276" t="str">
        <f t="shared" si="63"/>
        <v/>
      </c>
    </row>
    <row r="1277" spans="1:28" x14ac:dyDescent="0.2">
      <c r="A1277" s="1">
        <v>42929</v>
      </c>
      <c r="B1277" t="s">
        <v>21</v>
      </c>
      <c r="C1277">
        <v>30</v>
      </c>
      <c r="D1277" t="s">
        <v>22</v>
      </c>
      <c r="E1277" t="s">
        <v>83</v>
      </c>
      <c r="F1277">
        <v>5</v>
      </c>
      <c r="G1277">
        <v>5</v>
      </c>
      <c r="H1277">
        <v>12.18</v>
      </c>
      <c r="K1277" t="str">
        <f t="shared" si="66"/>
        <v/>
      </c>
      <c r="L1277" t="s">
        <v>32</v>
      </c>
      <c r="M1277" t="s">
        <v>25</v>
      </c>
      <c r="N1277" t="s">
        <v>26</v>
      </c>
      <c r="O1277" t="s">
        <v>612</v>
      </c>
      <c r="Q1277" t="s">
        <v>34</v>
      </c>
      <c r="T1277" t="s">
        <v>29</v>
      </c>
      <c r="U1277">
        <f t="shared" si="64"/>
        <v>12.18</v>
      </c>
      <c r="V1277">
        <f t="shared" si="65"/>
        <v>12.18</v>
      </c>
      <c r="Y1277" t="s">
        <v>827</v>
      </c>
      <c r="Z1277" t="s">
        <v>827</v>
      </c>
      <c r="AA1277" t="s">
        <v>826</v>
      </c>
      <c r="AB1277" t="str">
        <f t="shared" si="63"/>
        <v/>
      </c>
    </row>
    <row r="1278" spans="1:28" x14ac:dyDescent="0.2">
      <c r="A1278" s="1">
        <v>42929</v>
      </c>
      <c r="B1278" t="s">
        <v>21</v>
      </c>
      <c r="C1278">
        <v>30</v>
      </c>
      <c r="D1278" t="s">
        <v>22</v>
      </c>
      <c r="E1278" t="s">
        <v>83</v>
      </c>
      <c r="F1278">
        <v>6</v>
      </c>
      <c r="G1278">
        <v>6</v>
      </c>
      <c r="H1278">
        <v>13.137</v>
      </c>
      <c r="K1278" t="str">
        <f t="shared" si="66"/>
        <v/>
      </c>
      <c r="L1278" t="s">
        <v>32</v>
      </c>
      <c r="M1278" t="s">
        <v>25</v>
      </c>
      <c r="N1278" t="s">
        <v>26</v>
      </c>
      <c r="O1278" t="s">
        <v>612</v>
      </c>
      <c r="Q1278" t="s">
        <v>34</v>
      </c>
      <c r="T1278" t="s">
        <v>29</v>
      </c>
      <c r="U1278">
        <f t="shared" si="64"/>
        <v>13.137</v>
      </c>
      <c r="V1278">
        <f t="shared" si="65"/>
        <v>13.137</v>
      </c>
      <c r="Y1278" t="s">
        <v>827</v>
      </c>
      <c r="Z1278" t="s">
        <v>827</v>
      </c>
      <c r="AA1278" t="s">
        <v>826</v>
      </c>
      <c r="AB1278" t="str">
        <f t="shared" si="63"/>
        <v/>
      </c>
    </row>
    <row r="1279" spans="1:28" x14ac:dyDescent="0.2">
      <c r="A1279" s="1">
        <v>42929</v>
      </c>
      <c r="B1279" t="s">
        <v>21</v>
      </c>
      <c r="C1279">
        <v>30</v>
      </c>
      <c r="D1279" t="s">
        <v>22</v>
      </c>
      <c r="E1279" t="s">
        <v>83</v>
      </c>
      <c r="F1279">
        <v>7</v>
      </c>
      <c r="G1279">
        <v>7</v>
      </c>
      <c r="H1279">
        <v>13.377000000000001</v>
      </c>
      <c r="K1279" t="str">
        <f t="shared" si="66"/>
        <v/>
      </c>
      <c r="L1279" t="s">
        <v>32</v>
      </c>
      <c r="M1279" t="s">
        <v>25</v>
      </c>
      <c r="N1279" t="s">
        <v>26</v>
      </c>
      <c r="O1279" t="s">
        <v>612</v>
      </c>
      <c r="Q1279" t="s">
        <v>34</v>
      </c>
      <c r="T1279" t="s">
        <v>29</v>
      </c>
      <c r="U1279">
        <f t="shared" si="64"/>
        <v>13.377000000000001</v>
      </c>
      <c r="V1279">
        <f t="shared" si="65"/>
        <v>13.377000000000001</v>
      </c>
      <c r="Y1279" t="s">
        <v>827</v>
      </c>
      <c r="Z1279" t="s">
        <v>827</v>
      </c>
      <c r="AA1279" t="s">
        <v>826</v>
      </c>
      <c r="AB1279" t="str">
        <f t="shared" si="63"/>
        <v/>
      </c>
    </row>
    <row r="1280" spans="1:28" x14ac:dyDescent="0.2">
      <c r="A1280" s="1">
        <v>42929</v>
      </c>
      <c r="B1280" t="s">
        <v>21</v>
      </c>
      <c r="C1280">
        <v>30</v>
      </c>
      <c r="D1280" t="s">
        <v>22</v>
      </c>
      <c r="E1280" t="s">
        <v>83</v>
      </c>
      <c r="F1280">
        <v>8</v>
      </c>
      <c r="G1280">
        <v>8</v>
      </c>
      <c r="H1280">
        <v>12.782999999999999</v>
      </c>
      <c r="K1280" t="str">
        <f t="shared" si="66"/>
        <v/>
      </c>
      <c r="L1280" t="s">
        <v>32</v>
      </c>
      <c r="M1280" t="s">
        <v>25</v>
      </c>
      <c r="N1280" t="s">
        <v>26</v>
      </c>
      <c r="O1280" t="s">
        <v>612</v>
      </c>
      <c r="Q1280" t="s">
        <v>34</v>
      </c>
      <c r="T1280" t="s">
        <v>29</v>
      </c>
      <c r="U1280">
        <f t="shared" si="64"/>
        <v>12.782999999999999</v>
      </c>
      <c r="V1280">
        <f t="shared" si="65"/>
        <v>12.782999999999999</v>
      </c>
      <c r="Y1280" t="s">
        <v>827</v>
      </c>
      <c r="Z1280" t="s">
        <v>827</v>
      </c>
      <c r="AA1280" t="s">
        <v>826</v>
      </c>
      <c r="AB1280" t="str">
        <f t="shared" si="63"/>
        <v/>
      </c>
    </row>
    <row r="1281" spans="1:28" x14ac:dyDescent="0.2">
      <c r="A1281" s="1">
        <v>42929</v>
      </c>
      <c r="B1281" t="s">
        <v>21</v>
      </c>
      <c r="C1281">
        <v>30</v>
      </c>
      <c r="D1281" t="s">
        <v>22</v>
      </c>
      <c r="E1281" t="s">
        <v>83</v>
      </c>
      <c r="F1281">
        <v>9</v>
      </c>
      <c r="G1281">
        <v>9</v>
      </c>
      <c r="H1281">
        <v>13.337</v>
      </c>
      <c r="K1281" t="str">
        <f t="shared" si="66"/>
        <v/>
      </c>
      <c r="L1281" t="s">
        <v>32</v>
      </c>
      <c r="M1281" t="s">
        <v>25</v>
      </c>
      <c r="N1281" t="s">
        <v>26</v>
      </c>
      <c r="O1281" t="s">
        <v>612</v>
      </c>
      <c r="Q1281" t="s">
        <v>34</v>
      </c>
      <c r="T1281" t="s">
        <v>29</v>
      </c>
      <c r="U1281">
        <f t="shared" si="64"/>
        <v>13.337</v>
      </c>
      <c r="V1281">
        <f t="shared" si="65"/>
        <v>13.337</v>
      </c>
      <c r="Y1281" t="s">
        <v>827</v>
      </c>
      <c r="Z1281" t="s">
        <v>827</v>
      </c>
      <c r="AA1281" t="s">
        <v>826</v>
      </c>
      <c r="AB1281" t="str">
        <f t="shared" si="63"/>
        <v/>
      </c>
    </row>
    <row r="1282" spans="1:28" x14ac:dyDescent="0.2">
      <c r="A1282" s="1">
        <v>42929</v>
      </c>
      <c r="B1282" t="s">
        <v>21</v>
      </c>
      <c r="C1282">
        <v>30</v>
      </c>
      <c r="D1282" t="s">
        <v>22</v>
      </c>
      <c r="E1282" t="s">
        <v>83</v>
      </c>
      <c r="F1282">
        <v>10</v>
      </c>
      <c r="G1282">
        <v>10</v>
      </c>
      <c r="H1282">
        <v>10.843999999999999</v>
      </c>
      <c r="K1282" t="str">
        <f t="shared" si="66"/>
        <v/>
      </c>
      <c r="L1282" t="s">
        <v>32</v>
      </c>
      <c r="M1282" t="s">
        <v>25</v>
      </c>
      <c r="N1282" t="s">
        <v>26</v>
      </c>
      <c r="O1282" t="s">
        <v>612</v>
      </c>
      <c r="Q1282" t="s">
        <v>34</v>
      </c>
      <c r="T1282" t="s">
        <v>29</v>
      </c>
      <c r="U1282">
        <f t="shared" si="64"/>
        <v>10.843999999999999</v>
      </c>
      <c r="V1282">
        <f t="shared" si="65"/>
        <v>10.843999999999999</v>
      </c>
      <c r="Y1282" t="s">
        <v>827</v>
      </c>
      <c r="Z1282" t="s">
        <v>827</v>
      </c>
      <c r="AA1282" t="s">
        <v>826</v>
      </c>
      <c r="AB1282" t="str">
        <f t="shared" si="63"/>
        <v/>
      </c>
    </row>
    <row r="1283" spans="1:28" x14ac:dyDescent="0.2">
      <c r="B1283" t="s">
        <v>21</v>
      </c>
      <c r="C1283">
        <v>30</v>
      </c>
      <c r="D1283" t="s">
        <v>22</v>
      </c>
      <c r="E1283" t="s">
        <v>86</v>
      </c>
      <c r="F1283">
        <v>1</v>
      </c>
      <c r="G1283">
        <v>1</v>
      </c>
      <c r="H1283">
        <v>13.715999999999999</v>
      </c>
      <c r="K1283" t="str">
        <f t="shared" si="66"/>
        <v/>
      </c>
      <c r="L1283" t="s">
        <v>32</v>
      </c>
      <c r="M1283" t="s">
        <v>25</v>
      </c>
      <c r="N1283" t="s">
        <v>26</v>
      </c>
      <c r="O1283" t="s">
        <v>229</v>
      </c>
      <c r="T1283" t="s">
        <v>29</v>
      </c>
      <c r="U1283">
        <f t="shared" si="64"/>
        <v>13.715999999999999</v>
      </c>
      <c r="V1283">
        <f t="shared" si="65"/>
        <v>13.715999999999999</v>
      </c>
      <c r="Y1283" t="s">
        <v>827</v>
      </c>
      <c r="Z1283" t="s">
        <v>827</v>
      </c>
      <c r="AA1283" t="s">
        <v>826</v>
      </c>
      <c r="AB1283" t="str">
        <f t="shared" si="63"/>
        <v/>
      </c>
    </row>
    <row r="1284" spans="1:28" x14ac:dyDescent="0.2">
      <c r="B1284" t="s">
        <v>21</v>
      </c>
      <c r="C1284">
        <v>30</v>
      </c>
      <c r="D1284" t="s">
        <v>22</v>
      </c>
      <c r="E1284" t="s">
        <v>86</v>
      </c>
      <c r="F1284">
        <v>2</v>
      </c>
      <c r="G1284">
        <v>2</v>
      </c>
      <c r="H1284">
        <v>13.728</v>
      </c>
      <c r="K1284" t="str">
        <f t="shared" si="66"/>
        <v/>
      </c>
      <c r="L1284" t="s">
        <v>32</v>
      </c>
      <c r="M1284" t="s">
        <v>25</v>
      </c>
      <c r="N1284" t="s">
        <v>26</v>
      </c>
      <c r="O1284" t="s">
        <v>229</v>
      </c>
      <c r="T1284" t="s">
        <v>29</v>
      </c>
      <c r="U1284">
        <f t="shared" si="64"/>
        <v>13.728</v>
      </c>
      <c r="V1284">
        <f t="shared" si="65"/>
        <v>13.728</v>
      </c>
      <c r="Y1284" t="s">
        <v>827</v>
      </c>
      <c r="Z1284" t="s">
        <v>827</v>
      </c>
      <c r="AA1284" t="s">
        <v>826</v>
      </c>
      <c r="AB1284" t="str">
        <f t="shared" si="63"/>
        <v/>
      </c>
    </row>
    <row r="1285" spans="1:28" x14ac:dyDescent="0.2">
      <c r="B1285" t="s">
        <v>21</v>
      </c>
      <c r="C1285">
        <v>30</v>
      </c>
      <c r="D1285" t="s">
        <v>22</v>
      </c>
      <c r="E1285" t="s">
        <v>86</v>
      </c>
      <c r="F1285">
        <v>3</v>
      </c>
      <c r="G1285">
        <v>3</v>
      </c>
      <c r="H1285">
        <v>14.563000000000001</v>
      </c>
      <c r="K1285" t="str">
        <f t="shared" si="66"/>
        <v/>
      </c>
      <c r="L1285" t="s">
        <v>32</v>
      </c>
      <c r="M1285" t="s">
        <v>25</v>
      </c>
      <c r="N1285" t="s">
        <v>26</v>
      </c>
      <c r="O1285" t="s">
        <v>229</v>
      </c>
      <c r="T1285" t="s">
        <v>29</v>
      </c>
      <c r="U1285">
        <f t="shared" si="64"/>
        <v>14.563000000000001</v>
      </c>
      <c r="V1285">
        <f t="shared" si="65"/>
        <v>14.563000000000001</v>
      </c>
      <c r="Y1285" t="s">
        <v>827</v>
      </c>
      <c r="Z1285" t="s">
        <v>827</v>
      </c>
      <c r="AA1285" t="s">
        <v>826</v>
      </c>
      <c r="AB1285" t="str">
        <f t="shared" si="63"/>
        <v/>
      </c>
    </row>
    <row r="1286" spans="1:28" x14ac:dyDescent="0.2">
      <c r="B1286" t="s">
        <v>21</v>
      </c>
      <c r="C1286">
        <v>30</v>
      </c>
      <c r="D1286" t="s">
        <v>22</v>
      </c>
      <c r="E1286" t="s">
        <v>86</v>
      </c>
      <c r="F1286">
        <v>4</v>
      </c>
      <c r="G1286">
        <v>4</v>
      </c>
      <c r="H1286">
        <v>15.409000000000001</v>
      </c>
      <c r="K1286" t="str">
        <f t="shared" si="66"/>
        <v/>
      </c>
      <c r="L1286" t="s">
        <v>32</v>
      </c>
      <c r="M1286" t="s">
        <v>25</v>
      </c>
      <c r="N1286" t="s">
        <v>26</v>
      </c>
      <c r="O1286" t="s">
        <v>229</v>
      </c>
      <c r="T1286" t="s">
        <v>29</v>
      </c>
      <c r="U1286">
        <f t="shared" si="64"/>
        <v>15.409000000000001</v>
      </c>
      <c r="V1286">
        <f t="shared" si="65"/>
        <v>15.409000000000001</v>
      </c>
      <c r="Y1286" t="s">
        <v>827</v>
      </c>
      <c r="Z1286" t="s">
        <v>827</v>
      </c>
      <c r="AA1286" t="s">
        <v>826</v>
      </c>
      <c r="AB1286" t="str">
        <f t="shared" si="63"/>
        <v/>
      </c>
    </row>
    <row r="1287" spans="1:28" x14ac:dyDescent="0.2">
      <c r="B1287" t="s">
        <v>21</v>
      </c>
      <c r="C1287">
        <v>30</v>
      </c>
      <c r="D1287" t="s">
        <v>22</v>
      </c>
      <c r="E1287" t="s">
        <v>86</v>
      </c>
      <c r="F1287">
        <v>5</v>
      </c>
      <c r="G1287">
        <v>5</v>
      </c>
      <c r="H1287">
        <v>14.16</v>
      </c>
      <c r="K1287" t="str">
        <f t="shared" si="66"/>
        <v/>
      </c>
      <c r="L1287" t="s">
        <v>32</v>
      </c>
      <c r="M1287" t="s">
        <v>25</v>
      </c>
      <c r="N1287" t="s">
        <v>26</v>
      </c>
      <c r="O1287" t="s">
        <v>229</v>
      </c>
      <c r="T1287" t="s">
        <v>29</v>
      </c>
      <c r="U1287">
        <f t="shared" si="64"/>
        <v>14.16</v>
      </c>
      <c r="V1287">
        <f t="shared" si="65"/>
        <v>14.16</v>
      </c>
      <c r="Y1287" t="s">
        <v>827</v>
      </c>
      <c r="Z1287" t="s">
        <v>827</v>
      </c>
      <c r="AA1287" t="s">
        <v>826</v>
      </c>
      <c r="AB1287" t="str">
        <f t="shared" si="63"/>
        <v/>
      </c>
    </row>
    <row r="1288" spans="1:28" x14ac:dyDescent="0.2">
      <c r="B1288" t="s">
        <v>21</v>
      </c>
      <c r="C1288">
        <v>30</v>
      </c>
      <c r="D1288" t="s">
        <v>22</v>
      </c>
      <c r="E1288" t="s">
        <v>86</v>
      </c>
      <c r="F1288">
        <v>6</v>
      </c>
      <c r="G1288">
        <v>6</v>
      </c>
      <c r="H1288">
        <v>14.951000000000001</v>
      </c>
      <c r="K1288" t="str">
        <f t="shared" si="66"/>
        <v/>
      </c>
      <c r="L1288" t="s">
        <v>32</v>
      </c>
      <c r="M1288" t="s">
        <v>25</v>
      </c>
      <c r="N1288" t="s">
        <v>26</v>
      </c>
      <c r="O1288" t="s">
        <v>229</v>
      </c>
      <c r="T1288" t="s">
        <v>29</v>
      </c>
      <c r="U1288">
        <f t="shared" si="64"/>
        <v>14.951000000000001</v>
      </c>
      <c r="V1288">
        <f t="shared" si="65"/>
        <v>14.951000000000001</v>
      </c>
      <c r="Y1288" t="s">
        <v>827</v>
      </c>
      <c r="Z1288" t="s">
        <v>827</v>
      </c>
      <c r="AA1288" t="s">
        <v>826</v>
      </c>
      <c r="AB1288" t="str">
        <f t="shared" ref="AB1288:AB1351" si="67">IF(AND(Y1288="check",T1288="yolk.vol"),"remove","")</f>
        <v/>
      </c>
    </row>
    <row r="1289" spans="1:28" x14ac:dyDescent="0.2">
      <c r="B1289" t="s">
        <v>21</v>
      </c>
      <c r="C1289">
        <v>30</v>
      </c>
      <c r="D1289" t="s">
        <v>22</v>
      </c>
      <c r="E1289" t="s">
        <v>86</v>
      </c>
      <c r="F1289">
        <v>7</v>
      </c>
      <c r="G1289">
        <v>7</v>
      </c>
      <c r="H1289">
        <v>14.077</v>
      </c>
      <c r="K1289" t="str">
        <f t="shared" si="66"/>
        <v/>
      </c>
      <c r="L1289" t="s">
        <v>32</v>
      </c>
      <c r="M1289" t="s">
        <v>25</v>
      </c>
      <c r="N1289" t="s">
        <v>26</v>
      </c>
      <c r="O1289" t="s">
        <v>229</v>
      </c>
      <c r="T1289" t="s">
        <v>29</v>
      </c>
      <c r="U1289">
        <f t="shared" si="64"/>
        <v>14.077</v>
      </c>
      <c r="V1289">
        <f t="shared" si="65"/>
        <v>14.077</v>
      </c>
      <c r="Y1289" t="s">
        <v>827</v>
      </c>
      <c r="Z1289" t="s">
        <v>827</v>
      </c>
      <c r="AA1289" t="s">
        <v>826</v>
      </c>
      <c r="AB1289" t="str">
        <f t="shared" si="67"/>
        <v/>
      </c>
    </row>
    <row r="1290" spans="1:28" x14ac:dyDescent="0.2">
      <c r="B1290" t="s">
        <v>21</v>
      </c>
      <c r="C1290">
        <v>30</v>
      </c>
      <c r="D1290" t="s">
        <v>22</v>
      </c>
      <c r="E1290" t="s">
        <v>86</v>
      </c>
      <c r="F1290">
        <v>8</v>
      </c>
      <c r="G1290">
        <v>8</v>
      </c>
      <c r="H1290">
        <v>14.864000000000001</v>
      </c>
      <c r="K1290" t="str">
        <f t="shared" si="66"/>
        <v/>
      </c>
      <c r="L1290" t="s">
        <v>32</v>
      </c>
      <c r="M1290" t="s">
        <v>25</v>
      </c>
      <c r="N1290" t="s">
        <v>26</v>
      </c>
      <c r="O1290" t="s">
        <v>229</v>
      </c>
      <c r="T1290" t="s">
        <v>29</v>
      </c>
      <c r="U1290">
        <f t="shared" si="64"/>
        <v>14.864000000000001</v>
      </c>
      <c r="V1290">
        <f t="shared" si="65"/>
        <v>14.864000000000001</v>
      </c>
      <c r="Y1290" t="s">
        <v>827</v>
      </c>
      <c r="Z1290" t="s">
        <v>827</v>
      </c>
      <c r="AA1290" t="s">
        <v>826</v>
      </c>
      <c r="AB1290" t="str">
        <f t="shared" si="67"/>
        <v/>
      </c>
    </row>
    <row r="1291" spans="1:28" x14ac:dyDescent="0.2">
      <c r="B1291" t="s">
        <v>21</v>
      </c>
      <c r="C1291">
        <v>30</v>
      </c>
      <c r="D1291" t="s">
        <v>22</v>
      </c>
      <c r="E1291" t="s">
        <v>86</v>
      </c>
      <c r="F1291">
        <v>9</v>
      </c>
      <c r="G1291">
        <v>9</v>
      </c>
      <c r="H1291">
        <v>11.901999999999999</v>
      </c>
      <c r="K1291" t="str">
        <f t="shared" si="66"/>
        <v/>
      </c>
      <c r="L1291" t="s">
        <v>32</v>
      </c>
      <c r="M1291" t="s">
        <v>25</v>
      </c>
      <c r="N1291" t="s">
        <v>26</v>
      </c>
      <c r="O1291" t="s">
        <v>229</v>
      </c>
      <c r="T1291" t="s">
        <v>29</v>
      </c>
      <c r="U1291">
        <f t="shared" si="64"/>
        <v>11.901999999999999</v>
      </c>
      <c r="V1291">
        <f t="shared" si="65"/>
        <v>11.901999999999999</v>
      </c>
      <c r="Y1291" t="s">
        <v>827</v>
      </c>
      <c r="Z1291" t="s">
        <v>827</v>
      </c>
      <c r="AA1291" t="s">
        <v>826</v>
      </c>
      <c r="AB1291" t="str">
        <f t="shared" si="67"/>
        <v/>
      </c>
    </row>
    <row r="1292" spans="1:28" x14ac:dyDescent="0.2">
      <c r="B1292" t="s">
        <v>21</v>
      </c>
      <c r="C1292">
        <v>30</v>
      </c>
      <c r="D1292" t="s">
        <v>22</v>
      </c>
      <c r="E1292" t="s">
        <v>86</v>
      </c>
      <c r="F1292">
        <v>10</v>
      </c>
      <c r="G1292">
        <v>10</v>
      </c>
      <c r="H1292">
        <v>13.641999999999999</v>
      </c>
      <c r="K1292" t="str">
        <f t="shared" si="66"/>
        <v/>
      </c>
      <c r="L1292" t="s">
        <v>32</v>
      </c>
      <c r="M1292" t="s">
        <v>25</v>
      </c>
      <c r="N1292" t="s">
        <v>26</v>
      </c>
      <c r="O1292" t="s">
        <v>229</v>
      </c>
      <c r="T1292" t="s">
        <v>29</v>
      </c>
      <c r="U1292">
        <f t="shared" si="64"/>
        <v>13.641999999999999</v>
      </c>
      <c r="V1292">
        <f t="shared" si="65"/>
        <v>13.641999999999999</v>
      </c>
      <c r="Y1292" t="s">
        <v>827</v>
      </c>
      <c r="Z1292" t="s">
        <v>827</v>
      </c>
      <c r="AA1292" t="s">
        <v>826</v>
      </c>
      <c r="AB1292" t="str">
        <f t="shared" si="67"/>
        <v/>
      </c>
    </row>
    <row r="1293" spans="1:28" x14ac:dyDescent="0.2">
      <c r="A1293" s="1">
        <v>42929</v>
      </c>
      <c r="B1293" t="s">
        <v>21</v>
      </c>
      <c r="C1293">
        <v>30</v>
      </c>
      <c r="D1293" t="s">
        <v>22</v>
      </c>
      <c r="E1293" t="s">
        <v>23</v>
      </c>
      <c r="F1293">
        <v>1</v>
      </c>
      <c r="G1293">
        <v>1</v>
      </c>
      <c r="H1293">
        <v>12.741</v>
      </c>
      <c r="K1293" t="str">
        <f t="shared" si="66"/>
        <v/>
      </c>
      <c r="L1293" t="s">
        <v>32</v>
      </c>
      <c r="M1293" t="s">
        <v>25</v>
      </c>
      <c r="N1293" t="s">
        <v>26</v>
      </c>
      <c r="O1293" t="s">
        <v>616</v>
      </c>
      <c r="Q1293" t="s">
        <v>34</v>
      </c>
      <c r="T1293" t="s">
        <v>29</v>
      </c>
      <c r="U1293">
        <f t="shared" si="64"/>
        <v>12.741</v>
      </c>
      <c r="V1293">
        <f t="shared" si="65"/>
        <v>12.741</v>
      </c>
      <c r="Y1293" t="s">
        <v>827</v>
      </c>
      <c r="Z1293" t="s">
        <v>827</v>
      </c>
      <c r="AA1293" t="s">
        <v>826</v>
      </c>
      <c r="AB1293" t="str">
        <f t="shared" si="67"/>
        <v/>
      </c>
    </row>
    <row r="1294" spans="1:28" x14ac:dyDescent="0.2">
      <c r="A1294" s="1">
        <v>42929</v>
      </c>
      <c r="B1294" t="s">
        <v>21</v>
      </c>
      <c r="C1294">
        <v>30</v>
      </c>
      <c r="D1294" t="s">
        <v>22</v>
      </c>
      <c r="E1294" t="s">
        <v>23</v>
      </c>
      <c r="F1294">
        <v>2</v>
      </c>
      <c r="G1294">
        <v>2</v>
      </c>
      <c r="H1294">
        <v>11.726000000000001</v>
      </c>
      <c r="K1294" t="str">
        <f t="shared" si="66"/>
        <v/>
      </c>
      <c r="L1294" t="s">
        <v>32</v>
      </c>
      <c r="M1294" t="s">
        <v>25</v>
      </c>
      <c r="N1294" t="s">
        <v>26</v>
      </c>
      <c r="O1294" t="s">
        <v>616</v>
      </c>
      <c r="Q1294" t="s">
        <v>34</v>
      </c>
      <c r="T1294" t="s">
        <v>29</v>
      </c>
      <c r="U1294">
        <f t="shared" si="64"/>
        <v>11.726000000000001</v>
      </c>
      <c r="V1294">
        <f t="shared" si="65"/>
        <v>11.726000000000001</v>
      </c>
      <c r="Y1294" t="s">
        <v>827</v>
      </c>
      <c r="Z1294" t="s">
        <v>827</v>
      </c>
      <c r="AA1294" t="s">
        <v>826</v>
      </c>
      <c r="AB1294" t="str">
        <f t="shared" si="67"/>
        <v/>
      </c>
    </row>
    <row r="1295" spans="1:28" x14ac:dyDescent="0.2">
      <c r="A1295" s="1">
        <v>42929</v>
      </c>
      <c r="B1295" t="s">
        <v>21</v>
      </c>
      <c r="C1295">
        <v>30</v>
      </c>
      <c r="D1295" t="s">
        <v>22</v>
      </c>
      <c r="E1295" t="s">
        <v>23</v>
      </c>
      <c r="F1295">
        <v>3</v>
      </c>
      <c r="G1295">
        <v>3</v>
      </c>
      <c r="H1295">
        <v>12.701000000000001</v>
      </c>
      <c r="K1295" t="str">
        <f t="shared" si="66"/>
        <v/>
      </c>
      <c r="L1295" t="s">
        <v>32</v>
      </c>
      <c r="M1295" t="s">
        <v>25</v>
      </c>
      <c r="N1295" t="s">
        <v>26</v>
      </c>
      <c r="O1295" t="s">
        <v>616</v>
      </c>
      <c r="Q1295" t="s">
        <v>34</v>
      </c>
      <c r="T1295" t="s">
        <v>29</v>
      </c>
      <c r="U1295">
        <f t="shared" si="64"/>
        <v>12.701000000000001</v>
      </c>
      <c r="V1295">
        <f t="shared" si="65"/>
        <v>12.701000000000001</v>
      </c>
      <c r="Y1295" t="s">
        <v>827</v>
      </c>
      <c r="Z1295" t="s">
        <v>827</v>
      </c>
      <c r="AA1295" t="s">
        <v>826</v>
      </c>
      <c r="AB1295" t="str">
        <f t="shared" si="67"/>
        <v/>
      </c>
    </row>
    <row r="1296" spans="1:28" x14ac:dyDescent="0.2">
      <c r="A1296" s="1">
        <v>42929</v>
      </c>
      <c r="B1296" t="s">
        <v>21</v>
      </c>
      <c r="C1296">
        <v>30</v>
      </c>
      <c r="D1296" t="s">
        <v>22</v>
      </c>
      <c r="E1296" t="s">
        <v>23</v>
      </c>
      <c r="F1296">
        <v>4</v>
      </c>
      <c r="G1296">
        <v>4</v>
      </c>
      <c r="H1296">
        <v>12.715</v>
      </c>
      <c r="K1296" t="str">
        <f t="shared" si="66"/>
        <v/>
      </c>
      <c r="L1296" t="s">
        <v>32</v>
      </c>
      <c r="M1296" t="s">
        <v>25</v>
      </c>
      <c r="N1296" t="s">
        <v>26</v>
      </c>
      <c r="O1296" t="s">
        <v>616</v>
      </c>
      <c r="Q1296" t="s">
        <v>34</v>
      </c>
      <c r="T1296" t="s">
        <v>29</v>
      </c>
      <c r="U1296">
        <f t="shared" si="64"/>
        <v>12.715</v>
      </c>
      <c r="V1296">
        <f t="shared" si="65"/>
        <v>12.715</v>
      </c>
      <c r="Y1296" t="s">
        <v>827</v>
      </c>
      <c r="Z1296" t="s">
        <v>827</v>
      </c>
      <c r="AA1296" t="s">
        <v>826</v>
      </c>
      <c r="AB1296" t="str">
        <f t="shared" si="67"/>
        <v/>
      </c>
    </row>
    <row r="1297" spans="1:28" x14ac:dyDescent="0.2">
      <c r="A1297" s="1">
        <v>42929</v>
      </c>
      <c r="B1297" t="s">
        <v>21</v>
      </c>
      <c r="C1297">
        <v>30</v>
      </c>
      <c r="D1297" t="s">
        <v>22</v>
      </c>
      <c r="E1297" t="s">
        <v>23</v>
      </c>
      <c r="F1297">
        <v>5</v>
      </c>
      <c r="G1297">
        <v>5</v>
      </c>
      <c r="H1297">
        <v>12.321999999999999</v>
      </c>
      <c r="K1297" t="str">
        <f t="shared" si="66"/>
        <v/>
      </c>
      <c r="L1297" t="s">
        <v>32</v>
      </c>
      <c r="M1297" t="s">
        <v>25</v>
      </c>
      <c r="N1297" t="s">
        <v>26</v>
      </c>
      <c r="O1297" t="s">
        <v>616</v>
      </c>
      <c r="Q1297" t="s">
        <v>34</v>
      </c>
      <c r="T1297" t="s">
        <v>29</v>
      </c>
      <c r="U1297">
        <f t="shared" si="64"/>
        <v>12.321999999999999</v>
      </c>
      <c r="V1297">
        <f t="shared" si="65"/>
        <v>12.321999999999999</v>
      </c>
      <c r="Y1297" t="s">
        <v>827</v>
      </c>
      <c r="Z1297" t="s">
        <v>827</v>
      </c>
      <c r="AA1297" t="s">
        <v>826</v>
      </c>
      <c r="AB1297" t="str">
        <f t="shared" si="67"/>
        <v/>
      </c>
    </row>
    <row r="1298" spans="1:28" x14ac:dyDescent="0.2">
      <c r="A1298" s="1">
        <v>42929</v>
      </c>
      <c r="B1298" t="s">
        <v>21</v>
      </c>
      <c r="C1298">
        <v>30</v>
      </c>
      <c r="D1298" t="s">
        <v>22</v>
      </c>
      <c r="E1298" t="s">
        <v>23</v>
      </c>
      <c r="F1298">
        <v>6</v>
      </c>
      <c r="G1298">
        <v>6</v>
      </c>
      <c r="H1298">
        <v>11.532999999999999</v>
      </c>
      <c r="K1298" t="str">
        <f t="shared" si="66"/>
        <v/>
      </c>
      <c r="L1298" t="s">
        <v>32</v>
      </c>
      <c r="M1298" t="s">
        <v>25</v>
      </c>
      <c r="N1298" t="s">
        <v>26</v>
      </c>
      <c r="O1298" t="s">
        <v>616</v>
      </c>
      <c r="Q1298" t="s">
        <v>34</v>
      </c>
      <c r="T1298" t="s">
        <v>29</v>
      </c>
      <c r="U1298">
        <f t="shared" si="64"/>
        <v>11.532999999999999</v>
      </c>
      <c r="V1298">
        <f t="shared" si="65"/>
        <v>11.532999999999999</v>
      </c>
      <c r="Y1298" t="s">
        <v>827</v>
      </c>
      <c r="Z1298" t="s">
        <v>827</v>
      </c>
      <c r="AA1298" t="s">
        <v>826</v>
      </c>
      <c r="AB1298" t="str">
        <f t="shared" si="67"/>
        <v/>
      </c>
    </row>
    <row r="1299" spans="1:28" x14ac:dyDescent="0.2">
      <c r="A1299" s="1">
        <v>42929</v>
      </c>
      <c r="B1299" t="s">
        <v>21</v>
      </c>
      <c r="C1299">
        <v>30</v>
      </c>
      <c r="D1299" t="s">
        <v>22</v>
      </c>
      <c r="E1299" t="s">
        <v>23</v>
      </c>
      <c r="F1299">
        <v>7</v>
      </c>
      <c r="G1299">
        <v>7</v>
      </c>
      <c r="H1299">
        <v>12.574</v>
      </c>
      <c r="K1299" t="str">
        <f t="shared" si="66"/>
        <v/>
      </c>
      <c r="L1299" t="s">
        <v>32</v>
      </c>
      <c r="M1299" t="s">
        <v>25</v>
      </c>
      <c r="N1299" t="s">
        <v>26</v>
      </c>
      <c r="O1299" t="s">
        <v>616</v>
      </c>
      <c r="Q1299" t="s">
        <v>34</v>
      </c>
      <c r="T1299" t="s">
        <v>29</v>
      </c>
      <c r="U1299">
        <f t="shared" si="64"/>
        <v>12.574</v>
      </c>
      <c r="V1299">
        <f t="shared" si="65"/>
        <v>12.574</v>
      </c>
      <c r="Y1299" t="s">
        <v>827</v>
      </c>
      <c r="Z1299" t="s">
        <v>827</v>
      </c>
      <c r="AA1299" t="s">
        <v>826</v>
      </c>
      <c r="AB1299" t="str">
        <f t="shared" si="67"/>
        <v/>
      </c>
    </row>
    <row r="1300" spans="1:28" x14ac:dyDescent="0.2">
      <c r="A1300" s="1">
        <v>42929</v>
      </c>
      <c r="B1300" t="s">
        <v>21</v>
      </c>
      <c r="C1300">
        <v>30</v>
      </c>
      <c r="D1300" t="s">
        <v>22</v>
      </c>
      <c r="E1300" t="s">
        <v>23</v>
      </c>
      <c r="F1300">
        <v>8</v>
      </c>
      <c r="G1300">
        <v>8</v>
      </c>
      <c r="H1300">
        <v>12.532999999999999</v>
      </c>
      <c r="K1300" t="str">
        <f t="shared" si="66"/>
        <v/>
      </c>
      <c r="L1300" t="s">
        <v>32</v>
      </c>
      <c r="M1300" t="s">
        <v>25</v>
      </c>
      <c r="N1300" t="s">
        <v>26</v>
      </c>
      <c r="O1300" t="s">
        <v>616</v>
      </c>
      <c r="Q1300" t="s">
        <v>34</v>
      </c>
      <c r="T1300" t="s">
        <v>29</v>
      </c>
      <c r="U1300">
        <f t="shared" si="64"/>
        <v>12.532999999999999</v>
      </c>
      <c r="V1300">
        <f t="shared" si="65"/>
        <v>12.532999999999999</v>
      </c>
      <c r="Y1300" t="s">
        <v>827</v>
      </c>
      <c r="Z1300" t="s">
        <v>827</v>
      </c>
      <c r="AA1300" t="s">
        <v>826</v>
      </c>
      <c r="AB1300" t="str">
        <f t="shared" si="67"/>
        <v/>
      </c>
    </row>
    <row r="1301" spans="1:28" x14ac:dyDescent="0.2">
      <c r="A1301" s="1">
        <v>42929</v>
      </c>
      <c r="B1301" t="s">
        <v>21</v>
      </c>
      <c r="C1301">
        <v>30</v>
      </c>
      <c r="D1301" t="s">
        <v>22</v>
      </c>
      <c r="E1301" t="s">
        <v>23</v>
      </c>
      <c r="F1301">
        <v>9</v>
      </c>
      <c r="G1301">
        <v>9</v>
      </c>
      <c r="H1301">
        <v>11.976000000000001</v>
      </c>
      <c r="K1301" t="str">
        <f t="shared" si="66"/>
        <v/>
      </c>
      <c r="L1301" t="s">
        <v>32</v>
      </c>
      <c r="M1301" t="s">
        <v>25</v>
      </c>
      <c r="N1301" t="s">
        <v>26</v>
      </c>
      <c r="O1301" t="s">
        <v>616</v>
      </c>
      <c r="Q1301" t="s">
        <v>34</v>
      </c>
      <c r="T1301" t="s">
        <v>29</v>
      </c>
      <c r="U1301">
        <f t="shared" si="64"/>
        <v>11.976000000000001</v>
      </c>
      <c r="V1301">
        <f t="shared" si="65"/>
        <v>11.976000000000001</v>
      </c>
      <c r="Y1301" t="s">
        <v>827</v>
      </c>
      <c r="Z1301" t="s">
        <v>827</v>
      </c>
      <c r="AA1301" t="s">
        <v>826</v>
      </c>
      <c r="AB1301" t="str">
        <f t="shared" si="67"/>
        <v/>
      </c>
    </row>
    <row r="1302" spans="1:28" x14ac:dyDescent="0.2">
      <c r="A1302" s="1">
        <v>42929</v>
      </c>
      <c r="B1302" t="s">
        <v>21</v>
      </c>
      <c r="C1302">
        <v>30</v>
      </c>
      <c r="D1302" t="s">
        <v>22</v>
      </c>
      <c r="E1302" t="s">
        <v>23</v>
      </c>
      <c r="F1302">
        <v>10</v>
      </c>
      <c r="G1302">
        <v>10</v>
      </c>
      <c r="H1302">
        <v>12.565</v>
      </c>
      <c r="K1302" t="str">
        <f t="shared" si="66"/>
        <v/>
      </c>
      <c r="L1302" t="s">
        <v>32</v>
      </c>
      <c r="M1302" t="s">
        <v>25</v>
      </c>
      <c r="N1302" t="s">
        <v>26</v>
      </c>
      <c r="O1302" t="s">
        <v>616</v>
      </c>
      <c r="Q1302" t="s">
        <v>34</v>
      </c>
      <c r="T1302" t="s">
        <v>29</v>
      </c>
      <c r="U1302">
        <f t="shared" si="64"/>
        <v>12.565</v>
      </c>
      <c r="V1302">
        <f t="shared" si="65"/>
        <v>12.565</v>
      </c>
      <c r="Y1302" t="s">
        <v>827</v>
      </c>
      <c r="Z1302" t="s">
        <v>827</v>
      </c>
      <c r="AA1302" t="s">
        <v>826</v>
      </c>
      <c r="AB1302" t="str">
        <f t="shared" si="67"/>
        <v/>
      </c>
    </row>
    <row r="1303" spans="1:28" x14ac:dyDescent="0.2">
      <c r="A1303" s="1">
        <v>42929</v>
      </c>
      <c r="B1303" t="s">
        <v>21</v>
      </c>
      <c r="C1303">
        <v>30</v>
      </c>
      <c r="D1303" t="s">
        <v>22</v>
      </c>
      <c r="E1303" t="s">
        <v>94</v>
      </c>
      <c r="F1303">
        <v>1</v>
      </c>
      <c r="G1303">
        <v>1</v>
      </c>
      <c r="H1303">
        <v>12.01</v>
      </c>
      <c r="K1303" t="str">
        <f t="shared" si="66"/>
        <v/>
      </c>
      <c r="L1303" t="s">
        <v>32</v>
      </c>
      <c r="M1303" t="s">
        <v>25</v>
      </c>
      <c r="N1303" t="s">
        <v>26</v>
      </c>
      <c r="O1303" t="s">
        <v>611</v>
      </c>
      <c r="Q1303" t="s">
        <v>34</v>
      </c>
      <c r="T1303" t="s">
        <v>29</v>
      </c>
      <c r="U1303">
        <f t="shared" si="64"/>
        <v>12.01</v>
      </c>
      <c r="V1303">
        <f t="shared" si="65"/>
        <v>12.01</v>
      </c>
      <c r="Y1303" t="s">
        <v>827</v>
      </c>
      <c r="Z1303" t="s">
        <v>827</v>
      </c>
      <c r="AA1303" t="s">
        <v>826</v>
      </c>
      <c r="AB1303" t="str">
        <f t="shared" si="67"/>
        <v/>
      </c>
    </row>
    <row r="1304" spans="1:28" x14ac:dyDescent="0.2">
      <c r="A1304" s="1">
        <v>42929</v>
      </c>
      <c r="B1304" t="s">
        <v>21</v>
      </c>
      <c r="C1304">
        <v>30</v>
      </c>
      <c r="D1304" t="s">
        <v>22</v>
      </c>
      <c r="E1304" t="s">
        <v>94</v>
      </c>
      <c r="F1304">
        <v>2</v>
      </c>
      <c r="G1304">
        <v>2</v>
      </c>
      <c r="H1304">
        <v>12.544</v>
      </c>
      <c r="K1304" t="str">
        <f t="shared" si="66"/>
        <v/>
      </c>
      <c r="L1304" t="s">
        <v>32</v>
      </c>
      <c r="M1304" t="s">
        <v>25</v>
      </c>
      <c r="N1304" t="s">
        <v>26</v>
      </c>
      <c r="O1304" t="s">
        <v>611</v>
      </c>
      <c r="Q1304" t="s">
        <v>34</v>
      </c>
      <c r="T1304" t="s">
        <v>29</v>
      </c>
      <c r="U1304">
        <f t="shared" si="64"/>
        <v>12.544</v>
      </c>
      <c r="V1304">
        <f t="shared" si="65"/>
        <v>12.544</v>
      </c>
      <c r="Y1304" t="s">
        <v>827</v>
      </c>
      <c r="Z1304" t="s">
        <v>827</v>
      </c>
      <c r="AA1304" t="s">
        <v>826</v>
      </c>
      <c r="AB1304" t="str">
        <f t="shared" si="67"/>
        <v/>
      </c>
    </row>
    <row r="1305" spans="1:28" x14ac:dyDescent="0.2">
      <c r="A1305" s="1">
        <v>42929</v>
      </c>
      <c r="B1305" t="s">
        <v>21</v>
      </c>
      <c r="C1305">
        <v>30</v>
      </c>
      <c r="D1305" t="s">
        <v>22</v>
      </c>
      <c r="E1305" t="s">
        <v>94</v>
      </c>
      <c r="F1305">
        <v>3</v>
      </c>
      <c r="G1305">
        <v>3</v>
      </c>
      <c r="H1305">
        <v>12.593</v>
      </c>
      <c r="K1305" t="str">
        <f t="shared" si="66"/>
        <v/>
      </c>
      <c r="L1305" t="s">
        <v>32</v>
      </c>
      <c r="M1305" t="s">
        <v>25</v>
      </c>
      <c r="N1305" t="s">
        <v>26</v>
      </c>
      <c r="O1305" t="s">
        <v>611</v>
      </c>
      <c r="Q1305" t="s">
        <v>34</v>
      </c>
      <c r="T1305" t="s">
        <v>29</v>
      </c>
      <c r="U1305">
        <f t="shared" si="64"/>
        <v>12.593</v>
      </c>
      <c r="V1305">
        <f t="shared" si="65"/>
        <v>12.593</v>
      </c>
      <c r="Y1305" t="s">
        <v>827</v>
      </c>
      <c r="Z1305" t="s">
        <v>827</v>
      </c>
      <c r="AA1305" t="s">
        <v>826</v>
      </c>
      <c r="AB1305" t="str">
        <f t="shared" si="67"/>
        <v/>
      </c>
    </row>
    <row r="1306" spans="1:28" x14ac:dyDescent="0.2">
      <c r="A1306" s="1">
        <v>42929</v>
      </c>
      <c r="B1306" t="s">
        <v>21</v>
      </c>
      <c r="C1306">
        <v>30</v>
      </c>
      <c r="D1306" t="s">
        <v>22</v>
      </c>
      <c r="E1306" t="s">
        <v>94</v>
      </c>
      <c r="F1306">
        <v>4</v>
      </c>
      <c r="G1306">
        <v>4</v>
      </c>
      <c r="H1306">
        <v>12.324</v>
      </c>
      <c r="K1306" t="str">
        <f t="shared" si="66"/>
        <v/>
      </c>
      <c r="L1306" t="s">
        <v>32</v>
      </c>
      <c r="M1306" t="s">
        <v>25</v>
      </c>
      <c r="N1306" t="s">
        <v>26</v>
      </c>
      <c r="O1306" t="s">
        <v>611</v>
      </c>
      <c r="Q1306" t="s">
        <v>34</v>
      </c>
      <c r="T1306" t="s">
        <v>29</v>
      </c>
      <c r="U1306">
        <f t="shared" si="64"/>
        <v>12.324</v>
      </c>
      <c r="V1306">
        <f t="shared" si="65"/>
        <v>12.324</v>
      </c>
      <c r="Y1306" t="s">
        <v>827</v>
      </c>
      <c r="Z1306" t="s">
        <v>827</v>
      </c>
      <c r="AA1306" t="s">
        <v>826</v>
      </c>
      <c r="AB1306" t="str">
        <f t="shared" si="67"/>
        <v/>
      </c>
    </row>
    <row r="1307" spans="1:28" x14ac:dyDescent="0.2">
      <c r="A1307" s="1">
        <v>42929</v>
      </c>
      <c r="B1307" t="s">
        <v>21</v>
      </c>
      <c r="C1307">
        <v>30</v>
      </c>
      <c r="D1307" t="s">
        <v>22</v>
      </c>
      <c r="E1307" t="s">
        <v>94</v>
      </c>
      <c r="F1307">
        <v>5</v>
      </c>
      <c r="G1307">
        <v>5</v>
      </c>
      <c r="H1307">
        <v>12.46</v>
      </c>
      <c r="K1307" t="str">
        <f t="shared" si="66"/>
        <v/>
      </c>
      <c r="L1307" t="s">
        <v>32</v>
      </c>
      <c r="M1307" t="s">
        <v>25</v>
      </c>
      <c r="N1307" t="s">
        <v>26</v>
      </c>
      <c r="O1307" t="s">
        <v>611</v>
      </c>
      <c r="Q1307" t="s">
        <v>34</v>
      </c>
      <c r="T1307" t="s">
        <v>29</v>
      </c>
      <c r="U1307">
        <f t="shared" si="64"/>
        <v>12.46</v>
      </c>
      <c r="V1307">
        <f t="shared" si="65"/>
        <v>12.46</v>
      </c>
      <c r="Y1307" t="s">
        <v>827</v>
      </c>
      <c r="Z1307" t="s">
        <v>827</v>
      </c>
      <c r="AA1307" t="s">
        <v>826</v>
      </c>
      <c r="AB1307" t="str">
        <f t="shared" si="67"/>
        <v/>
      </c>
    </row>
    <row r="1308" spans="1:28" x14ac:dyDescent="0.2">
      <c r="A1308" s="1">
        <v>42929</v>
      </c>
      <c r="B1308" t="s">
        <v>21</v>
      </c>
      <c r="C1308">
        <v>30</v>
      </c>
      <c r="D1308" t="s">
        <v>22</v>
      </c>
      <c r="E1308" t="s">
        <v>94</v>
      </c>
      <c r="F1308">
        <v>6</v>
      </c>
      <c r="G1308">
        <v>6</v>
      </c>
      <c r="H1308">
        <v>11.968999999999999</v>
      </c>
      <c r="K1308" t="str">
        <f t="shared" si="66"/>
        <v/>
      </c>
      <c r="L1308" t="s">
        <v>32</v>
      </c>
      <c r="M1308" t="s">
        <v>25</v>
      </c>
      <c r="N1308" t="s">
        <v>26</v>
      </c>
      <c r="O1308" t="s">
        <v>611</v>
      </c>
      <c r="Q1308" t="s">
        <v>34</v>
      </c>
      <c r="T1308" t="s">
        <v>29</v>
      </c>
      <c r="U1308">
        <f t="shared" si="64"/>
        <v>11.968999999999999</v>
      </c>
      <c r="V1308">
        <f t="shared" si="65"/>
        <v>11.968999999999999</v>
      </c>
      <c r="Y1308" t="s">
        <v>827</v>
      </c>
      <c r="Z1308" t="s">
        <v>827</v>
      </c>
      <c r="AA1308" t="s">
        <v>826</v>
      </c>
      <c r="AB1308" t="str">
        <f t="shared" si="67"/>
        <v/>
      </c>
    </row>
    <row r="1309" spans="1:28" x14ac:dyDescent="0.2">
      <c r="A1309" s="1">
        <v>42929</v>
      </c>
      <c r="B1309" t="s">
        <v>21</v>
      </c>
      <c r="C1309">
        <v>30</v>
      </c>
      <c r="D1309" t="s">
        <v>22</v>
      </c>
      <c r="E1309" t="s">
        <v>94</v>
      </c>
      <c r="F1309">
        <v>7</v>
      </c>
      <c r="G1309">
        <v>7</v>
      </c>
      <c r="H1309">
        <v>11.39</v>
      </c>
      <c r="K1309" t="str">
        <f t="shared" si="66"/>
        <v/>
      </c>
      <c r="L1309" t="s">
        <v>32</v>
      </c>
      <c r="M1309" t="s">
        <v>25</v>
      </c>
      <c r="N1309" t="s">
        <v>26</v>
      </c>
      <c r="O1309" t="s">
        <v>611</v>
      </c>
      <c r="Q1309" t="s">
        <v>34</v>
      </c>
      <c r="T1309" t="s">
        <v>29</v>
      </c>
      <c r="U1309">
        <f t="shared" si="64"/>
        <v>11.39</v>
      </c>
      <c r="V1309">
        <f t="shared" si="65"/>
        <v>11.39</v>
      </c>
      <c r="Y1309" t="s">
        <v>827</v>
      </c>
      <c r="Z1309" t="s">
        <v>827</v>
      </c>
      <c r="AA1309" t="s">
        <v>826</v>
      </c>
      <c r="AB1309" t="str">
        <f t="shared" si="67"/>
        <v/>
      </c>
    </row>
    <row r="1310" spans="1:28" x14ac:dyDescent="0.2">
      <c r="A1310" s="1">
        <v>42929</v>
      </c>
      <c r="B1310" t="s">
        <v>21</v>
      </c>
      <c r="C1310">
        <v>30</v>
      </c>
      <c r="D1310" t="s">
        <v>22</v>
      </c>
      <c r="E1310" t="s">
        <v>94</v>
      </c>
      <c r="F1310">
        <v>8</v>
      </c>
      <c r="G1310">
        <v>8</v>
      </c>
      <c r="H1310">
        <v>12.589</v>
      </c>
      <c r="K1310" t="str">
        <f t="shared" si="66"/>
        <v/>
      </c>
      <c r="L1310" t="s">
        <v>32</v>
      </c>
      <c r="M1310" t="s">
        <v>25</v>
      </c>
      <c r="N1310" t="s">
        <v>26</v>
      </c>
      <c r="O1310" t="s">
        <v>611</v>
      </c>
      <c r="Q1310" t="s">
        <v>34</v>
      </c>
      <c r="T1310" t="s">
        <v>29</v>
      </c>
      <c r="U1310">
        <f t="shared" si="64"/>
        <v>12.589</v>
      </c>
      <c r="V1310">
        <f t="shared" si="65"/>
        <v>12.589</v>
      </c>
      <c r="Y1310" t="s">
        <v>827</v>
      </c>
      <c r="Z1310" t="s">
        <v>827</v>
      </c>
      <c r="AA1310" t="s">
        <v>826</v>
      </c>
      <c r="AB1310" t="str">
        <f t="shared" si="67"/>
        <v/>
      </c>
    </row>
    <row r="1311" spans="1:28" x14ac:dyDescent="0.2">
      <c r="A1311" s="1">
        <v>42929</v>
      </c>
      <c r="B1311" t="s">
        <v>21</v>
      </c>
      <c r="C1311">
        <v>30</v>
      </c>
      <c r="D1311" t="s">
        <v>22</v>
      </c>
      <c r="E1311" t="s">
        <v>94</v>
      </c>
      <c r="F1311">
        <v>9</v>
      </c>
      <c r="G1311">
        <v>9</v>
      </c>
      <c r="H1311">
        <v>12.23</v>
      </c>
      <c r="K1311" t="str">
        <f t="shared" si="66"/>
        <v/>
      </c>
      <c r="L1311" t="s">
        <v>32</v>
      </c>
      <c r="M1311" t="s">
        <v>25</v>
      </c>
      <c r="N1311" t="s">
        <v>26</v>
      </c>
      <c r="O1311" t="s">
        <v>611</v>
      </c>
      <c r="Q1311" t="s">
        <v>34</v>
      </c>
      <c r="T1311" t="s">
        <v>29</v>
      </c>
      <c r="U1311">
        <f t="shared" si="64"/>
        <v>12.23</v>
      </c>
      <c r="V1311">
        <f t="shared" si="65"/>
        <v>12.23</v>
      </c>
      <c r="Y1311" t="s">
        <v>827</v>
      </c>
      <c r="Z1311" t="s">
        <v>827</v>
      </c>
      <c r="AA1311" t="s">
        <v>826</v>
      </c>
      <c r="AB1311" t="str">
        <f t="shared" si="67"/>
        <v/>
      </c>
    </row>
    <row r="1312" spans="1:28" x14ac:dyDescent="0.2">
      <c r="A1312" s="1">
        <v>42929</v>
      </c>
      <c r="B1312" t="s">
        <v>21</v>
      </c>
      <c r="C1312">
        <v>30</v>
      </c>
      <c r="D1312" t="s">
        <v>22</v>
      </c>
      <c r="E1312" t="s">
        <v>94</v>
      </c>
      <c r="F1312">
        <v>10</v>
      </c>
      <c r="G1312">
        <v>10</v>
      </c>
      <c r="H1312">
        <v>12.496</v>
      </c>
      <c r="K1312" t="str">
        <f t="shared" si="66"/>
        <v/>
      </c>
      <c r="L1312" t="s">
        <v>32</v>
      </c>
      <c r="M1312" t="s">
        <v>25</v>
      </c>
      <c r="N1312" t="s">
        <v>26</v>
      </c>
      <c r="O1312" t="s">
        <v>611</v>
      </c>
      <c r="Q1312" t="s">
        <v>34</v>
      </c>
      <c r="T1312" t="s">
        <v>29</v>
      </c>
      <c r="U1312">
        <f t="shared" si="64"/>
        <v>12.496</v>
      </c>
      <c r="V1312">
        <f t="shared" si="65"/>
        <v>12.496</v>
      </c>
      <c r="Y1312" t="s">
        <v>827</v>
      </c>
      <c r="Z1312" t="s">
        <v>827</v>
      </c>
      <c r="AA1312" t="s">
        <v>826</v>
      </c>
      <c r="AB1312" t="str">
        <f t="shared" si="67"/>
        <v/>
      </c>
    </row>
    <row r="1313" spans="1:28" x14ac:dyDescent="0.2">
      <c r="A1313" s="1">
        <v>42929</v>
      </c>
      <c r="B1313" t="s">
        <v>21</v>
      </c>
      <c r="C1313">
        <v>30</v>
      </c>
      <c r="D1313" t="s">
        <v>22</v>
      </c>
      <c r="E1313" t="s">
        <v>31</v>
      </c>
      <c r="F1313">
        <v>1</v>
      </c>
      <c r="G1313">
        <v>1</v>
      </c>
      <c r="H1313">
        <v>12.859</v>
      </c>
      <c r="K1313" t="str">
        <f t="shared" si="66"/>
        <v/>
      </c>
      <c r="L1313" t="s">
        <v>32</v>
      </c>
      <c r="M1313" t="s">
        <v>25</v>
      </c>
      <c r="N1313" t="s">
        <v>26</v>
      </c>
      <c r="O1313" t="s">
        <v>230</v>
      </c>
      <c r="Q1313" t="s">
        <v>34</v>
      </c>
      <c r="T1313" t="s">
        <v>29</v>
      </c>
      <c r="U1313">
        <f t="shared" si="64"/>
        <v>12.859</v>
      </c>
      <c r="V1313">
        <f t="shared" si="65"/>
        <v>12.859</v>
      </c>
      <c r="Y1313" t="s">
        <v>827</v>
      </c>
      <c r="Z1313" t="s">
        <v>827</v>
      </c>
      <c r="AA1313" t="s">
        <v>826</v>
      </c>
      <c r="AB1313" t="str">
        <f t="shared" si="67"/>
        <v/>
      </c>
    </row>
    <row r="1314" spans="1:28" x14ac:dyDescent="0.2">
      <c r="A1314" s="1">
        <v>42929</v>
      </c>
      <c r="B1314" t="s">
        <v>21</v>
      </c>
      <c r="C1314">
        <v>30</v>
      </c>
      <c r="D1314" t="s">
        <v>22</v>
      </c>
      <c r="E1314" t="s">
        <v>31</v>
      </c>
      <c r="F1314">
        <v>2</v>
      </c>
      <c r="G1314">
        <v>2</v>
      </c>
      <c r="H1314">
        <v>13.253</v>
      </c>
      <c r="K1314" t="str">
        <f t="shared" si="66"/>
        <v/>
      </c>
      <c r="L1314" t="s">
        <v>32</v>
      </c>
      <c r="M1314" t="s">
        <v>25</v>
      </c>
      <c r="N1314" t="s">
        <v>26</v>
      </c>
      <c r="O1314" t="s">
        <v>230</v>
      </c>
      <c r="Q1314" t="s">
        <v>34</v>
      </c>
      <c r="T1314" t="s">
        <v>29</v>
      </c>
      <c r="U1314">
        <f t="shared" si="64"/>
        <v>13.253</v>
      </c>
      <c r="V1314">
        <f t="shared" si="65"/>
        <v>13.253</v>
      </c>
      <c r="Y1314" t="s">
        <v>827</v>
      </c>
      <c r="Z1314" t="s">
        <v>827</v>
      </c>
      <c r="AA1314" t="s">
        <v>826</v>
      </c>
      <c r="AB1314" t="str">
        <f t="shared" si="67"/>
        <v/>
      </c>
    </row>
    <row r="1315" spans="1:28" x14ac:dyDescent="0.2">
      <c r="A1315" s="1">
        <v>42929</v>
      </c>
      <c r="B1315" t="s">
        <v>21</v>
      </c>
      <c r="C1315">
        <v>30</v>
      </c>
      <c r="D1315" t="s">
        <v>22</v>
      </c>
      <c r="E1315" t="s">
        <v>31</v>
      </c>
      <c r="F1315">
        <v>3</v>
      </c>
      <c r="G1315">
        <v>3</v>
      </c>
      <c r="H1315">
        <v>12.496</v>
      </c>
      <c r="K1315" t="str">
        <f t="shared" si="66"/>
        <v/>
      </c>
      <c r="L1315" t="s">
        <v>32</v>
      </c>
      <c r="M1315" t="s">
        <v>25</v>
      </c>
      <c r="N1315" t="s">
        <v>26</v>
      </c>
      <c r="O1315" t="s">
        <v>230</v>
      </c>
      <c r="Q1315" t="s">
        <v>34</v>
      </c>
      <c r="T1315" t="s">
        <v>29</v>
      </c>
      <c r="U1315">
        <f t="shared" si="64"/>
        <v>12.496</v>
      </c>
      <c r="V1315">
        <f t="shared" si="65"/>
        <v>12.496</v>
      </c>
      <c r="Y1315" t="s">
        <v>827</v>
      </c>
      <c r="Z1315" t="s">
        <v>827</v>
      </c>
      <c r="AA1315" t="s">
        <v>826</v>
      </c>
      <c r="AB1315" t="str">
        <f t="shared" si="67"/>
        <v/>
      </c>
    </row>
    <row r="1316" spans="1:28" x14ac:dyDescent="0.2">
      <c r="A1316" s="1">
        <v>42929</v>
      </c>
      <c r="B1316" t="s">
        <v>21</v>
      </c>
      <c r="C1316">
        <v>30</v>
      </c>
      <c r="D1316" t="s">
        <v>22</v>
      </c>
      <c r="E1316" t="s">
        <v>31</v>
      </c>
      <c r="F1316">
        <v>4</v>
      </c>
      <c r="G1316">
        <v>4</v>
      </c>
      <c r="H1316">
        <v>13.439</v>
      </c>
      <c r="K1316" t="str">
        <f t="shared" si="66"/>
        <v/>
      </c>
      <c r="L1316" t="s">
        <v>32</v>
      </c>
      <c r="M1316" t="s">
        <v>25</v>
      </c>
      <c r="N1316" t="s">
        <v>26</v>
      </c>
      <c r="O1316" t="s">
        <v>230</v>
      </c>
      <c r="Q1316" t="s">
        <v>34</v>
      </c>
      <c r="T1316" t="s">
        <v>29</v>
      </c>
      <c r="U1316">
        <f t="shared" si="64"/>
        <v>13.439</v>
      </c>
      <c r="V1316">
        <f t="shared" si="65"/>
        <v>13.439</v>
      </c>
      <c r="Y1316" t="s">
        <v>827</v>
      </c>
      <c r="Z1316" t="s">
        <v>827</v>
      </c>
      <c r="AA1316" t="s">
        <v>826</v>
      </c>
      <c r="AB1316" t="str">
        <f t="shared" si="67"/>
        <v/>
      </c>
    </row>
    <row r="1317" spans="1:28" x14ac:dyDescent="0.2">
      <c r="A1317" s="1">
        <v>42929</v>
      </c>
      <c r="B1317" t="s">
        <v>21</v>
      </c>
      <c r="C1317">
        <v>30</v>
      </c>
      <c r="D1317" t="s">
        <v>22</v>
      </c>
      <c r="E1317" t="s">
        <v>31</v>
      </c>
      <c r="F1317">
        <v>5</v>
      </c>
      <c r="G1317">
        <v>5</v>
      </c>
      <c r="H1317">
        <v>11.385999999999999</v>
      </c>
      <c r="K1317" t="str">
        <f t="shared" si="66"/>
        <v/>
      </c>
      <c r="L1317" t="s">
        <v>32</v>
      </c>
      <c r="M1317" t="s">
        <v>25</v>
      </c>
      <c r="N1317" t="s">
        <v>26</v>
      </c>
      <c r="O1317" t="s">
        <v>230</v>
      </c>
      <c r="Q1317" t="s">
        <v>34</v>
      </c>
      <c r="T1317" t="s">
        <v>29</v>
      </c>
      <c r="U1317">
        <f t="shared" si="64"/>
        <v>11.385999999999999</v>
      </c>
      <c r="V1317">
        <f t="shared" si="65"/>
        <v>11.385999999999999</v>
      </c>
      <c r="Y1317" t="s">
        <v>827</v>
      </c>
      <c r="Z1317" t="s">
        <v>827</v>
      </c>
      <c r="AA1317" t="s">
        <v>826</v>
      </c>
      <c r="AB1317" t="str">
        <f t="shared" si="67"/>
        <v/>
      </c>
    </row>
    <row r="1318" spans="1:28" x14ac:dyDescent="0.2">
      <c r="A1318" s="1">
        <v>42929</v>
      </c>
      <c r="B1318" t="s">
        <v>21</v>
      </c>
      <c r="C1318">
        <v>30</v>
      </c>
      <c r="D1318" t="s">
        <v>22</v>
      </c>
      <c r="E1318" t="s">
        <v>31</v>
      </c>
      <c r="F1318">
        <v>6</v>
      </c>
      <c r="G1318">
        <v>6</v>
      </c>
      <c r="H1318">
        <v>13.448</v>
      </c>
      <c r="K1318" t="str">
        <f t="shared" si="66"/>
        <v/>
      </c>
      <c r="L1318" t="s">
        <v>32</v>
      </c>
      <c r="M1318" t="s">
        <v>25</v>
      </c>
      <c r="N1318" t="s">
        <v>26</v>
      </c>
      <c r="O1318" t="s">
        <v>230</v>
      </c>
      <c r="Q1318" t="s">
        <v>34</v>
      </c>
      <c r="T1318" t="s">
        <v>29</v>
      </c>
      <c r="U1318">
        <f t="shared" si="64"/>
        <v>13.448</v>
      </c>
      <c r="V1318">
        <f t="shared" si="65"/>
        <v>13.448</v>
      </c>
      <c r="Y1318" t="s">
        <v>827</v>
      </c>
      <c r="Z1318" t="s">
        <v>827</v>
      </c>
      <c r="AA1318" t="s">
        <v>826</v>
      </c>
      <c r="AB1318" t="str">
        <f t="shared" si="67"/>
        <v/>
      </c>
    </row>
    <row r="1319" spans="1:28" x14ac:dyDescent="0.2">
      <c r="A1319" s="1">
        <v>42929</v>
      </c>
      <c r="B1319" t="s">
        <v>21</v>
      </c>
      <c r="C1319">
        <v>30</v>
      </c>
      <c r="D1319" t="s">
        <v>22</v>
      </c>
      <c r="E1319" t="s">
        <v>31</v>
      </c>
      <c r="F1319">
        <v>7</v>
      </c>
      <c r="G1319">
        <v>7</v>
      </c>
      <c r="H1319">
        <v>13.13</v>
      </c>
      <c r="K1319" t="str">
        <f t="shared" si="66"/>
        <v/>
      </c>
      <c r="L1319" t="s">
        <v>32</v>
      </c>
      <c r="M1319" t="s">
        <v>25</v>
      </c>
      <c r="N1319" t="s">
        <v>26</v>
      </c>
      <c r="O1319" t="s">
        <v>230</v>
      </c>
      <c r="Q1319" t="s">
        <v>34</v>
      </c>
      <c r="T1319" t="s">
        <v>29</v>
      </c>
      <c r="U1319">
        <f t="shared" si="64"/>
        <v>13.13</v>
      </c>
      <c r="V1319">
        <f t="shared" si="65"/>
        <v>13.13</v>
      </c>
      <c r="Y1319" t="s">
        <v>827</v>
      </c>
      <c r="Z1319" t="s">
        <v>827</v>
      </c>
      <c r="AA1319" t="s">
        <v>826</v>
      </c>
      <c r="AB1319" t="str">
        <f t="shared" si="67"/>
        <v/>
      </c>
    </row>
    <row r="1320" spans="1:28" x14ac:dyDescent="0.2">
      <c r="A1320" s="1">
        <v>42929</v>
      </c>
      <c r="B1320" t="s">
        <v>21</v>
      </c>
      <c r="C1320">
        <v>30</v>
      </c>
      <c r="D1320" t="s">
        <v>22</v>
      </c>
      <c r="E1320" t="s">
        <v>31</v>
      </c>
      <c r="F1320">
        <v>8</v>
      </c>
      <c r="G1320">
        <v>8</v>
      </c>
      <c r="H1320">
        <v>13.456</v>
      </c>
      <c r="K1320" t="str">
        <f t="shared" si="66"/>
        <v/>
      </c>
      <c r="L1320" t="s">
        <v>32</v>
      </c>
      <c r="M1320" t="s">
        <v>25</v>
      </c>
      <c r="N1320" t="s">
        <v>26</v>
      </c>
      <c r="O1320" t="s">
        <v>230</v>
      </c>
      <c r="Q1320" t="s">
        <v>34</v>
      </c>
      <c r="T1320" t="s">
        <v>29</v>
      </c>
      <c r="U1320">
        <f t="shared" si="64"/>
        <v>13.456</v>
      </c>
      <c r="V1320">
        <f t="shared" si="65"/>
        <v>13.456</v>
      </c>
      <c r="Y1320" t="s">
        <v>827</v>
      </c>
      <c r="Z1320" t="s">
        <v>827</v>
      </c>
      <c r="AA1320" t="s">
        <v>826</v>
      </c>
      <c r="AB1320" t="str">
        <f t="shared" si="67"/>
        <v/>
      </c>
    </row>
    <row r="1321" spans="1:28" x14ac:dyDescent="0.2">
      <c r="A1321" s="1">
        <v>42929</v>
      </c>
      <c r="B1321" t="s">
        <v>21</v>
      </c>
      <c r="C1321">
        <v>30</v>
      </c>
      <c r="D1321" t="s">
        <v>22</v>
      </c>
      <c r="E1321" t="s">
        <v>31</v>
      </c>
      <c r="F1321">
        <v>9</v>
      </c>
      <c r="G1321">
        <v>9</v>
      </c>
      <c r="H1321">
        <v>13.717000000000001</v>
      </c>
      <c r="K1321" t="str">
        <f t="shared" si="66"/>
        <v/>
      </c>
      <c r="L1321" t="s">
        <v>32</v>
      </c>
      <c r="M1321" t="s">
        <v>25</v>
      </c>
      <c r="N1321" t="s">
        <v>26</v>
      </c>
      <c r="O1321" t="s">
        <v>230</v>
      </c>
      <c r="Q1321" t="s">
        <v>34</v>
      </c>
      <c r="T1321" t="s">
        <v>29</v>
      </c>
      <c r="U1321">
        <f t="shared" si="64"/>
        <v>13.717000000000001</v>
      </c>
      <c r="V1321">
        <f t="shared" si="65"/>
        <v>13.717000000000001</v>
      </c>
      <c r="Y1321" t="s">
        <v>827</v>
      </c>
      <c r="Z1321" t="s">
        <v>827</v>
      </c>
      <c r="AA1321" t="s">
        <v>826</v>
      </c>
      <c r="AB1321" t="str">
        <f t="shared" si="67"/>
        <v/>
      </c>
    </row>
    <row r="1322" spans="1:28" x14ac:dyDescent="0.2">
      <c r="A1322" s="1">
        <v>42929</v>
      </c>
      <c r="B1322" t="s">
        <v>21</v>
      </c>
      <c r="C1322">
        <v>30</v>
      </c>
      <c r="D1322" t="s">
        <v>22</v>
      </c>
      <c r="E1322" t="s">
        <v>31</v>
      </c>
      <c r="F1322">
        <v>10</v>
      </c>
      <c r="G1322">
        <v>10</v>
      </c>
      <c r="H1322">
        <v>12.298</v>
      </c>
      <c r="K1322" t="str">
        <f t="shared" si="66"/>
        <v/>
      </c>
      <c r="L1322" t="s">
        <v>32</v>
      </c>
      <c r="M1322" t="s">
        <v>25</v>
      </c>
      <c r="N1322" t="s">
        <v>26</v>
      </c>
      <c r="O1322" t="s">
        <v>230</v>
      </c>
      <c r="Q1322" t="s">
        <v>34</v>
      </c>
      <c r="T1322" t="s">
        <v>29</v>
      </c>
      <c r="U1322">
        <f t="shared" si="64"/>
        <v>12.298</v>
      </c>
      <c r="V1322">
        <f t="shared" si="65"/>
        <v>12.298</v>
      </c>
      <c r="Y1322" t="s">
        <v>827</v>
      </c>
      <c r="Z1322" t="s">
        <v>827</v>
      </c>
      <c r="AA1322" t="s">
        <v>826</v>
      </c>
      <c r="AB1322" t="str">
        <f t="shared" si="67"/>
        <v/>
      </c>
    </row>
    <row r="1323" spans="1:28" x14ac:dyDescent="0.2">
      <c r="A1323" s="1">
        <v>42929</v>
      </c>
      <c r="B1323" t="s">
        <v>21</v>
      </c>
      <c r="C1323">
        <v>30</v>
      </c>
      <c r="D1323" t="s">
        <v>22</v>
      </c>
      <c r="E1323" t="s">
        <v>99</v>
      </c>
      <c r="F1323">
        <v>1</v>
      </c>
      <c r="G1323">
        <v>1</v>
      </c>
      <c r="H1323">
        <v>13.212999999999999</v>
      </c>
      <c r="K1323" t="str">
        <f t="shared" si="66"/>
        <v/>
      </c>
      <c r="L1323" t="s">
        <v>32</v>
      </c>
      <c r="M1323" t="s">
        <v>25</v>
      </c>
      <c r="N1323" t="s">
        <v>26</v>
      </c>
      <c r="O1323" t="s">
        <v>619</v>
      </c>
      <c r="Q1323" t="s">
        <v>34</v>
      </c>
      <c r="T1323" t="s">
        <v>29</v>
      </c>
      <c r="U1323">
        <f t="shared" si="64"/>
        <v>13.212999999999999</v>
      </c>
      <c r="V1323">
        <f t="shared" si="65"/>
        <v>13.212999999999999</v>
      </c>
      <c r="Y1323" t="s">
        <v>827</v>
      </c>
      <c r="Z1323" t="s">
        <v>827</v>
      </c>
      <c r="AA1323" t="s">
        <v>826</v>
      </c>
      <c r="AB1323" t="str">
        <f t="shared" si="67"/>
        <v/>
      </c>
    </row>
    <row r="1324" spans="1:28" x14ac:dyDescent="0.2">
      <c r="A1324" s="1">
        <v>42929</v>
      </c>
      <c r="B1324" t="s">
        <v>21</v>
      </c>
      <c r="C1324">
        <v>30</v>
      </c>
      <c r="D1324" t="s">
        <v>22</v>
      </c>
      <c r="E1324" t="s">
        <v>99</v>
      </c>
      <c r="F1324">
        <v>2</v>
      </c>
      <c r="G1324">
        <v>2</v>
      </c>
      <c r="H1324">
        <v>12.394</v>
      </c>
      <c r="K1324" t="str">
        <f t="shared" si="66"/>
        <v/>
      </c>
      <c r="L1324" t="s">
        <v>32</v>
      </c>
      <c r="M1324" t="s">
        <v>25</v>
      </c>
      <c r="N1324" t="s">
        <v>26</v>
      </c>
      <c r="O1324" t="s">
        <v>619</v>
      </c>
      <c r="Q1324" t="s">
        <v>34</v>
      </c>
      <c r="T1324" t="s">
        <v>29</v>
      </c>
      <c r="U1324">
        <f t="shared" si="64"/>
        <v>12.394</v>
      </c>
      <c r="V1324">
        <f t="shared" si="65"/>
        <v>12.394</v>
      </c>
      <c r="Y1324" t="s">
        <v>827</v>
      </c>
      <c r="Z1324" t="s">
        <v>827</v>
      </c>
      <c r="AA1324" t="s">
        <v>826</v>
      </c>
      <c r="AB1324" t="str">
        <f t="shared" si="67"/>
        <v/>
      </c>
    </row>
    <row r="1325" spans="1:28" x14ac:dyDescent="0.2">
      <c r="A1325" s="1">
        <v>42929</v>
      </c>
      <c r="B1325" t="s">
        <v>21</v>
      </c>
      <c r="C1325">
        <v>30</v>
      </c>
      <c r="D1325" t="s">
        <v>22</v>
      </c>
      <c r="E1325" t="s">
        <v>99</v>
      </c>
      <c r="F1325">
        <v>3</v>
      </c>
      <c r="G1325">
        <v>3</v>
      </c>
      <c r="H1325">
        <v>12.308999999999999</v>
      </c>
      <c r="K1325" t="str">
        <f t="shared" si="66"/>
        <v/>
      </c>
      <c r="L1325" t="s">
        <v>32</v>
      </c>
      <c r="M1325" t="s">
        <v>25</v>
      </c>
      <c r="N1325" t="s">
        <v>26</v>
      </c>
      <c r="O1325" t="s">
        <v>619</v>
      </c>
      <c r="Q1325" t="s">
        <v>34</v>
      </c>
      <c r="T1325" t="s">
        <v>29</v>
      </c>
      <c r="U1325">
        <f t="shared" si="64"/>
        <v>12.308999999999999</v>
      </c>
      <c r="V1325">
        <f t="shared" si="65"/>
        <v>12.308999999999999</v>
      </c>
      <c r="Y1325" t="s">
        <v>827</v>
      </c>
      <c r="Z1325" t="s">
        <v>827</v>
      </c>
      <c r="AA1325" t="s">
        <v>826</v>
      </c>
      <c r="AB1325" t="str">
        <f t="shared" si="67"/>
        <v/>
      </c>
    </row>
    <row r="1326" spans="1:28" x14ac:dyDescent="0.2">
      <c r="A1326" s="1">
        <v>42929</v>
      </c>
      <c r="B1326" t="s">
        <v>21</v>
      </c>
      <c r="C1326">
        <v>30</v>
      </c>
      <c r="D1326" t="s">
        <v>22</v>
      </c>
      <c r="E1326" t="s">
        <v>99</v>
      </c>
      <c r="F1326">
        <v>4</v>
      </c>
      <c r="G1326">
        <v>4</v>
      </c>
      <c r="H1326">
        <v>11.981999999999999</v>
      </c>
      <c r="K1326" t="str">
        <f t="shared" si="66"/>
        <v/>
      </c>
      <c r="L1326" t="s">
        <v>32</v>
      </c>
      <c r="M1326" t="s">
        <v>25</v>
      </c>
      <c r="N1326" t="s">
        <v>26</v>
      </c>
      <c r="O1326" t="s">
        <v>619</v>
      </c>
      <c r="Q1326" t="s">
        <v>34</v>
      </c>
      <c r="T1326" t="s">
        <v>29</v>
      </c>
      <c r="U1326">
        <f t="shared" si="64"/>
        <v>11.981999999999999</v>
      </c>
      <c r="V1326">
        <f t="shared" si="65"/>
        <v>11.981999999999999</v>
      </c>
      <c r="Y1326" t="s">
        <v>827</v>
      </c>
      <c r="Z1326" t="s">
        <v>827</v>
      </c>
      <c r="AA1326" t="s">
        <v>826</v>
      </c>
      <c r="AB1326" t="str">
        <f t="shared" si="67"/>
        <v/>
      </c>
    </row>
    <row r="1327" spans="1:28" x14ac:dyDescent="0.2">
      <c r="A1327" s="1">
        <v>42929</v>
      </c>
      <c r="B1327" t="s">
        <v>21</v>
      </c>
      <c r="C1327">
        <v>30</v>
      </c>
      <c r="D1327" t="s">
        <v>22</v>
      </c>
      <c r="E1327" t="s">
        <v>99</v>
      </c>
      <c r="F1327">
        <v>5</v>
      </c>
      <c r="G1327">
        <v>5</v>
      </c>
      <c r="H1327">
        <v>12.644</v>
      </c>
      <c r="K1327" t="str">
        <f t="shared" si="66"/>
        <v/>
      </c>
      <c r="L1327" t="s">
        <v>32</v>
      </c>
      <c r="M1327" t="s">
        <v>25</v>
      </c>
      <c r="N1327" t="s">
        <v>26</v>
      </c>
      <c r="O1327" t="s">
        <v>619</v>
      </c>
      <c r="Q1327" t="s">
        <v>34</v>
      </c>
      <c r="T1327" t="s">
        <v>29</v>
      </c>
      <c r="U1327">
        <f t="shared" si="64"/>
        <v>12.644</v>
      </c>
      <c r="V1327">
        <f t="shared" si="65"/>
        <v>12.644</v>
      </c>
      <c r="Y1327" t="s">
        <v>827</v>
      </c>
      <c r="Z1327" t="s">
        <v>827</v>
      </c>
      <c r="AA1327" t="s">
        <v>826</v>
      </c>
      <c r="AB1327" t="str">
        <f t="shared" si="67"/>
        <v/>
      </c>
    </row>
    <row r="1328" spans="1:28" x14ac:dyDescent="0.2">
      <c r="A1328" s="1">
        <v>42929</v>
      </c>
      <c r="B1328" t="s">
        <v>21</v>
      </c>
      <c r="C1328">
        <v>30</v>
      </c>
      <c r="D1328" t="s">
        <v>22</v>
      </c>
      <c r="E1328" t="s">
        <v>99</v>
      </c>
      <c r="F1328">
        <v>6</v>
      </c>
      <c r="G1328">
        <v>6</v>
      </c>
      <c r="H1328">
        <v>12.845000000000001</v>
      </c>
      <c r="K1328" t="str">
        <f t="shared" si="66"/>
        <v/>
      </c>
      <c r="L1328" t="s">
        <v>32</v>
      </c>
      <c r="M1328" t="s">
        <v>25</v>
      </c>
      <c r="N1328" t="s">
        <v>26</v>
      </c>
      <c r="O1328" t="s">
        <v>619</v>
      </c>
      <c r="Q1328" t="s">
        <v>34</v>
      </c>
      <c r="T1328" t="s">
        <v>29</v>
      </c>
      <c r="U1328">
        <f t="shared" si="64"/>
        <v>12.845000000000001</v>
      </c>
      <c r="V1328">
        <f t="shared" si="65"/>
        <v>12.845000000000001</v>
      </c>
      <c r="Y1328" t="s">
        <v>827</v>
      </c>
      <c r="Z1328" t="s">
        <v>827</v>
      </c>
      <c r="AA1328" t="s">
        <v>826</v>
      </c>
      <c r="AB1328" t="str">
        <f t="shared" si="67"/>
        <v/>
      </c>
    </row>
    <row r="1329" spans="1:28" x14ac:dyDescent="0.2">
      <c r="A1329" s="1">
        <v>42929</v>
      </c>
      <c r="B1329" t="s">
        <v>21</v>
      </c>
      <c r="C1329">
        <v>30</v>
      </c>
      <c r="D1329" t="s">
        <v>22</v>
      </c>
      <c r="E1329" t="s">
        <v>99</v>
      </c>
      <c r="F1329">
        <v>7</v>
      </c>
      <c r="G1329">
        <v>7</v>
      </c>
      <c r="H1329">
        <v>12.497</v>
      </c>
      <c r="K1329" t="str">
        <f t="shared" si="66"/>
        <v/>
      </c>
      <c r="L1329" t="s">
        <v>32</v>
      </c>
      <c r="M1329" t="s">
        <v>25</v>
      </c>
      <c r="N1329" t="s">
        <v>26</v>
      </c>
      <c r="O1329" t="s">
        <v>619</v>
      </c>
      <c r="Q1329" t="s">
        <v>34</v>
      </c>
      <c r="T1329" t="s">
        <v>29</v>
      </c>
      <c r="U1329">
        <f t="shared" si="64"/>
        <v>12.497</v>
      </c>
      <c r="V1329">
        <f t="shared" si="65"/>
        <v>12.497</v>
      </c>
      <c r="Y1329" t="s">
        <v>827</v>
      </c>
      <c r="Z1329" t="s">
        <v>827</v>
      </c>
      <c r="AA1329" t="s">
        <v>826</v>
      </c>
      <c r="AB1329" t="str">
        <f t="shared" si="67"/>
        <v/>
      </c>
    </row>
    <row r="1330" spans="1:28" x14ac:dyDescent="0.2">
      <c r="A1330" s="1">
        <v>42929</v>
      </c>
      <c r="B1330" t="s">
        <v>21</v>
      </c>
      <c r="C1330">
        <v>30</v>
      </c>
      <c r="D1330" t="s">
        <v>22</v>
      </c>
      <c r="E1330" t="s">
        <v>99</v>
      </c>
      <c r="F1330">
        <v>8</v>
      </c>
      <c r="G1330">
        <v>8</v>
      </c>
      <c r="H1330">
        <v>13.234</v>
      </c>
      <c r="K1330" t="str">
        <f t="shared" si="66"/>
        <v/>
      </c>
      <c r="L1330" t="s">
        <v>32</v>
      </c>
      <c r="M1330" t="s">
        <v>25</v>
      </c>
      <c r="N1330" t="s">
        <v>26</v>
      </c>
      <c r="O1330" t="s">
        <v>619</v>
      </c>
      <c r="Q1330" t="s">
        <v>34</v>
      </c>
      <c r="T1330" t="s">
        <v>29</v>
      </c>
      <c r="U1330">
        <f t="shared" si="64"/>
        <v>13.234</v>
      </c>
      <c r="V1330">
        <f t="shared" si="65"/>
        <v>13.234</v>
      </c>
      <c r="Y1330" t="s">
        <v>827</v>
      </c>
      <c r="Z1330" t="s">
        <v>827</v>
      </c>
      <c r="AA1330" t="s">
        <v>826</v>
      </c>
      <c r="AB1330" t="str">
        <f t="shared" si="67"/>
        <v/>
      </c>
    </row>
    <row r="1331" spans="1:28" x14ac:dyDescent="0.2">
      <c r="A1331" s="1">
        <v>42929</v>
      </c>
      <c r="B1331" t="s">
        <v>21</v>
      </c>
      <c r="C1331">
        <v>30</v>
      </c>
      <c r="D1331" t="s">
        <v>22</v>
      </c>
      <c r="E1331" t="s">
        <v>99</v>
      </c>
      <c r="F1331">
        <v>9</v>
      </c>
      <c r="G1331">
        <v>9</v>
      </c>
      <c r="H1331">
        <v>11.959</v>
      </c>
      <c r="K1331" t="str">
        <f t="shared" si="66"/>
        <v/>
      </c>
      <c r="L1331" t="s">
        <v>32</v>
      </c>
      <c r="M1331" t="s">
        <v>25</v>
      </c>
      <c r="N1331" t="s">
        <v>26</v>
      </c>
      <c r="O1331" t="s">
        <v>619</v>
      </c>
      <c r="Q1331" t="s">
        <v>34</v>
      </c>
      <c r="T1331" t="s">
        <v>29</v>
      </c>
      <c r="U1331">
        <f t="shared" si="64"/>
        <v>11.959</v>
      </c>
      <c r="V1331">
        <f t="shared" si="65"/>
        <v>11.959</v>
      </c>
      <c r="Y1331" t="s">
        <v>827</v>
      </c>
      <c r="Z1331" t="s">
        <v>827</v>
      </c>
      <c r="AA1331" t="s">
        <v>826</v>
      </c>
      <c r="AB1331" t="str">
        <f t="shared" si="67"/>
        <v/>
      </c>
    </row>
    <row r="1332" spans="1:28" x14ac:dyDescent="0.2">
      <c r="A1332" s="1">
        <v>42929</v>
      </c>
      <c r="B1332" t="s">
        <v>21</v>
      </c>
      <c r="C1332">
        <v>30</v>
      </c>
      <c r="D1332" t="s">
        <v>22</v>
      </c>
      <c r="E1332" t="s">
        <v>49</v>
      </c>
      <c r="F1332">
        <v>1</v>
      </c>
      <c r="G1332">
        <v>1</v>
      </c>
      <c r="H1332">
        <v>13.31</v>
      </c>
      <c r="K1332" t="str">
        <f t="shared" si="66"/>
        <v/>
      </c>
      <c r="L1332" t="s">
        <v>32</v>
      </c>
      <c r="M1332" t="s">
        <v>25</v>
      </c>
      <c r="N1332" t="s">
        <v>26</v>
      </c>
      <c r="O1332" t="s">
        <v>613</v>
      </c>
      <c r="Q1332" t="s">
        <v>34</v>
      </c>
      <c r="T1332" t="s">
        <v>29</v>
      </c>
      <c r="U1332">
        <f t="shared" si="64"/>
        <v>13.31</v>
      </c>
      <c r="V1332">
        <f t="shared" si="65"/>
        <v>13.31</v>
      </c>
      <c r="Y1332" t="s">
        <v>827</v>
      </c>
      <c r="Z1332" t="s">
        <v>827</v>
      </c>
      <c r="AA1332" t="s">
        <v>826</v>
      </c>
      <c r="AB1332" t="str">
        <f t="shared" si="67"/>
        <v/>
      </c>
    </row>
    <row r="1333" spans="1:28" x14ac:dyDescent="0.2">
      <c r="A1333" s="1">
        <v>42929</v>
      </c>
      <c r="B1333" t="s">
        <v>21</v>
      </c>
      <c r="C1333">
        <v>30</v>
      </c>
      <c r="D1333" t="s">
        <v>22</v>
      </c>
      <c r="E1333" t="s">
        <v>49</v>
      </c>
      <c r="F1333">
        <v>2</v>
      </c>
      <c r="G1333">
        <v>2</v>
      </c>
      <c r="H1333">
        <v>12.154</v>
      </c>
      <c r="K1333" t="str">
        <f t="shared" si="66"/>
        <v/>
      </c>
      <c r="L1333" t="s">
        <v>32</v>
      </c>
      <c r="M1333" t="s">
        <v>25</v>
      </c>
      <c r="N1333" t="s">
        <v>26</v>
      </c>
      <c r="O1333" t="s">
        <v>613</v>
      </c>
      <c r="Q1333" t="s">
        <v>34</v>
      </c>
      <c r="T1333" t="s">
        <v>29</v>
      </c>
      <c r="U1333">
        <f t="shared" ref="U1333:U1396" si="68">IF(H1333&gt;0,IF(L1333="live",H1333*0.84,H1333),"")</f>
        <v>12.154</v>
      </c>
      <c r="V1333">
        <f t="shared" ref="V1333:V1396" si="69">IF(H1333&gt;0,IF(L1333="live",H1333*0.87,H1333),"")</f>
        <v>12.154</v>
      </c>
      <c r="Y1333" t="s">
        <v>827</v>
      </c>
      <c r="Z1333" t="s">
        <v>827</v>
      </c>
      <c r="AA1333" t="s">
        <v>826</v>
      </c>
      <c r="AB1333" t="str">
        <f t="shared" si="67"/>
        <v/>
      </c>
    </row>
    <row r="1334" spans="1:28" x14ac:dyDescent="0.2">
      <c r="A1334" s="1">
        <v>42929</v>
      </c>
      <c r="B1334" t="s">
        <v>21</v>
      </c>
      <c r="C1334">
        <v>30</v>
      </c>
      <c r="D1334" t="s">
        <v>22</v>
      </c>
      <c r="E1334" t="s">
        <v>49</v>
      </c>
      <c r="F1334">
        <v>3</v>
      </c>
      <c r="G1334">
        <v>3</v>
      </c>
      <c r="H1334">
        <v>13.46</v>
      </c>
      <c r="K1334" t="str">
        <f t="shared" si="66"/>
        <v/>
      </c>
      <c r="L1334" t="s">
        <v>32</v>
      </c>
      <c r="M1334" t="s">
        <v>25</v>
      </c>
      <c r="N1334" t="s">
        <v>26</v>
      </c>
      <c r="O1334" t="s">
        <v>613</v>
      </c>
      <c r="Q1334" t="s">
        <v>34</v>
      </c>
      <c r="T1334" t="s">
        <v>29</v>
      </c>
      <c r="U1334">
        <f t="shared" si="68"/>
        <v>13.46</v>
      </c>
      <c r="V1334">
        <f t="shared" si="69"/>
        <v>13.46</v>
      </c>
      <c r="Y1334" t="s">
        <v>827</v>
      </c>
      <c r="Z1334" t="s">
        <v>827</v>
      </c>
      <c r="AA1334" t="s">
        <v>826</v>
      </c>
      <c r="AB1334" t="str">
        <f t="shared" si="67"/>
        <v/>
      </c>
    </row>
    <row r="1335" spans="1:28" x14ac:dyDescent="0.2">
      <c r="A1335" s="1">
        <v>42929</v>
      </c>
      <c r="B1335" t="s">
        <v>21</v>
      </c>
      <c r="C1335">
        <v>30</v>
      </c>
      <c r="D1335" t="s">
        <v>22</v>
      </c>
      <c r="E1335" t="s">
        <v>49</v>
      </c>
      <c r="F1335">
        <v>4</v>
      </c>
      <c r="G1335">
        <v>4</v>
      </c>
      <c r="H1335">
        <v>13.723000000000001</v>
      </c>
      <c r="K1335" t="str">
        <f t="shared" si="66"/>
        <v/>
      </c>
      <c r="L1335" t="s">
        <v>32</v>
      </c>
      <c r="M1335" t="s">
        <v>25</v>
      </c>
      <c r="N1335" t="s">
        <v>26</v>
      </c>
      <c r="O1335" t="s">
        <v>613</v>
      </c>
      <c r="Q1335" t="s">
        <v>34</v>
      </c>
      <c r="T1335" t="s">
        <v>29</v>
      </c>
      <c r="U1335">
        <f t="shared" si="68"/>
        <v>13.723000000000001</v>
      </c>
      <c r="V1335">
        <f t="shared" si="69"/>
        <v>13.723000000000001</v>
      </c>
      <c r="Y1335" t="s">
        <v>827</v>
      </c>
      <c r="Z1335" t="s">
        <v>827</v>
      </c>
      <c r="AA1335" t="s">
        <v>826</v>
      </c>
      <c r="AB1335" t="str">
        <f t="shared" si="67"/>
        <v/>
      </c>
    </row>
    <row r="1336" spans="1:28" x14ac:dyDescent="0.2">
      <c r="A1336" s="1">
        <v>42929</v>
      </c>
      <c r="B1336" t="s">
        <v>21</v>
      </c>
      <c r="C1336">
        <v>30</v>
      </c>
      <c r="D1336" t="s">
        <v>22</v>
      </c>
      <c r="E1336" t="s">
        <v>49</v>
      </c>
      <c r="F1336">
        <v>5</v>
      </c>
      <c r="G1336">
        <v>5</v>
      </c>
      <c r="H1336">
        <v>13.362</v>
      </c>
      <c r="K1336" t="str">
        <f t="shared" si="66"/>
        <v/>
      </c>
      <c r="L1336" t="s">
        <v>32</v>
      </c>
      <c r="M1336" t="s">
        <v>25</v>
      </c>
      <c r="N1336" t="s">
        <v>26</v>
      </c>
      <c r="O1336" t="s">
        <v>613</v>
      </c>
      <c r="Q1336" t="s">
        <v>34</v>
      </c>
      <c r="T1336" t="s">
        <v>29</v>
      </c>
      <c r="U1336">
        <f t="shared" si="68"/>
        <v>13.362</v>
      </c>
      <c r="V1336">
        <f t="shared" si="69"/>
        <v>13.362</v>
      </c>
      <c r="Y1336" t="s">
        <v>827</v>
      </c>
      <c r="Z1336" t="s">
        <v>827</v>
      </c>
      <c r="AA1336" t="s">
        <v>826</v>
      </c>
      <c r="AB1336" t="str">
        <f t="shared" si="67"/>
        <v/>
      </c>
    </row>
    <row r="1337" spans="1:28" x14ac:dyDescent="0.2">
      <c r="A1337" s="1">
        <v>42929</v>
      </c>
      <c r="B1337" t="s">
        <v>21</v>
      </c>
      <c r="C1337">
        <v>30</v>
      </c>
      <c r="D1337" t="s">
        <v>22</v>
      </c>
      <c r="E1337" t="s">
        <v>49</v>
      </c>
      <c r="F1337">
        <v>6</v>
      </c>
      <c r="G1337">
        <v>6</v>
      </c>
      <c r="H1337">
        <v>12.634</v>
      </c>
      <c r="K1337" t="str">
        <f t="shared" si="66"/>
        <v/>
      </c>
      <c r="L1337" t="s">
        <v>32</v>
      </c>
      <c r="M1337" t="s">
        <v>25</v>
      </c>
      <c r="N1337" t="s">
        <v>26</v>
      </c>
      <c r="O1337" t="s">
        <v>613</v>
      </c>
      <c r="Q1337" t="s">
        <v>34</v>
      </c>
      <c r="T1337" t="s">
        <v>29</v>
      </c>
      <c r="U1337">
        <f t="shared" si="68"/>
        <v>12.634</v>
      </c>
      <c r="V1337">
        <f t="shared" si="69"/>
        <v>12.634</v>
      </c>
      <c r="Y1337" t="s">
        <v>827</v>
      </c>
      <c r="Z1337" t="s">
        <v>827</v>
      </c>
      <c r="AA1337" t="s">
        <v>826</v>
      </c>
      <c r="AB1337" t="str">
        <f t="shared" si="67"/>
        <v/>
      </c>
    </row>
    <row r="1338" spans="1:28" x14ac:dyDescent="0.2">
      <c r="A1338" s="1">
        <v>42929</v>
      </c>
      <c r="B1338" t="s">
        <v>21</v>
      </c>
      <c r="C1338">
        <v>30</v>
      </c>
      <c r="D1338" t="s">
        <v>22</v>
      </c>
      <c r="E1338" t="s">
        <v>49</v>
      </c>
      <c r="F1338">
        <v>7</v>
      </c>
      <c r="G1338">
        <v>7</v>
      </c>
      <c r="H1338">
        <v>13.045999999999999</v>
      </c>
      <c r="K1338" t="str">
        <f t="shared" ref="K1338:K1401" si="70">IF(I1338&gt;0,(J1338*(I1338^2))*(3.14159/6),"")</f>
        <v/>
      </c>
      <c r="L1338" t="s">
        <v>32</v>
      </c>
      <c r="M1338" t="s">
        <v>25</v>
      </c>
      <c r="N1338" t="s">
        <v>26</v>
      </c>
      <c r="O1338" t="s">
        <v>613</v>
      </c>
      <c r="Q1338" t="s">
        <v>34</v>
      </c>
      <c r="T1338" t="s">
        <v>29</v>
      </c>
      <c r="U1338">
        <f t="shared" si="68"/>
        <v>13.045999999999999</v>
      </c>
      <c r="V1338">
        <f t="shared" si="69"/>
        <v>13.045999999999999</v>
      </c>
      <c r="Y1338" t="s">
        <v>827</v>
      </c>
      <c r="Z1338" t="s">
        <v>827</v>
      </c>
      <c r="AA1338" t="s">
        <v>826</v>
      </c>
      <c r="AB1338" t="str">
        <f t="shared" si="67"/>
        <v/>
      </c>
    </row>
    <row r="1339" spans="1:28" x14ac:dyDescent="0.2">
      <c r="A1339" s="1">
        <v>42929</v>
      </c>
      <c r="B1339" t="s">
        <v>21</v>
      </c>
      <c r="C1339">
        <v>30</v>
      </c>
      <c r="D1339" t="s">
        <v>22</v>
      </c>
      <c r="E1339" t="s">
        <v>49</v>
      </c>
      <c r="F1339">
        <v>8</v>
      </c>
      <c r="G1339">
        <v>8</v>
      </c>
      <c r="H1339">
        <v>12.802</v>
      </c>
      <c r="K1339" t="str">
        <f t="shared" si="70"/>
        <v/>
      </c>
      <c r="L1339" t="s">
        <v>32</v>
      </c>
      <c r="M1339" t="s">
        <v>25</v>
      </c>
      <c r="N1339" t="s">
        <v>26</v>
      </c>
      <c r="O1339" t="s">
        <v>613</v>
      </c>
      <c r="Q1339" t="s">
        <v>34</v>
      </c>
      <c r="T1339" t="s">
        <v>29</v>
      </c>
      <c r="U1339">
        <f t="shared" si="68"/>
        <v>12.802</v>
      </c>
      <c r="V1339">
        <f t="shared" si="69"/>
        <v>12.802</v>
      </c>
      <c r="Y1339" t="s">
        <v>827</v>
      </c>
      <c r="Z1339" t="s">
        <v>827</v>
      </c>
      <c r="AA1339" t="s">
        <v>826</v>
      </c>
      <c r="AB1339" t="str">
        <f t="shared" si="67"/>
        <v/>
      </c>
    </row>
    <row r="1340" spans="1:28" x14ac:dyDescent="0.2">
      <c r="A1340" s="1">
        <v>42929</v>
      </c>
      <c r="B1340" t="s">
        <v>21</v>
      </c>
      <c r="C1340">
        <v>30</v>
      </c>
      <c r="D1340" t="s">
        <v>22</v>
      </c>
      <c r="E1340" t="s">
        <v>49</v>
      </c>
      <c r="F1340">
        <v>9</v>
      </c>
      <c r="G1340">
        <v>9</v>
      </c>
      <c r="H1340">
        <v>12.919</v>
      </c>
      <c r="K1340" t="str">
        <f t="shared" si="70"/>
        <v/>
      </c>
      <c r="L1340" t="s">
        <v>32</v>
      </c>
      <c r="M1340" t="s">
        <v>25</v>
      </c>
      <c r="N1340" t="s">
        <v>26</v>
      </c>
      <c r="O1340" t="s">
        <v>613</v>
      </c>
      <c r="Q1340" t="s">
        <v>34</v>
      </c>
      <c r="T1340" t="s">
        <v>29</v>
      </c>
      <c r="U1340">
        <f t="shared" si="68"/>
        <v>12.919</v>
      </c>
      <c r="V1340">
        <f t="shared" si="69"/>
        <v>12.919</v>
      </c>
      <c r="Y1340" t="s">
        <v>827</v>
      </c>
      <c r="Z1340" t="s">
        <v>827</v>
      </c>
      <c r="AA1340" t="s">
        <v>826</v>
      </c>
      <c r="AB1340" t="str">
        <f t="shared" si="67"/>
        <v/>
      </c>
    </row>
    <row r="1341" spans="1:28" x14ac:dyDescent="0.2">
      <c r="A1341" s="1">
        <v>42929</v>
      </c>
      <c r="B1341" t="s">
        <v>21</v>
      </c>
      <c r="C1341">
        <v>30</v>
      </c>
      <c r="D1341" t="s">
        <v>22</v>
      </c>
      <c r="E1341" t="s">
        <v>49</v>
      </c>
      <c r="F1341">
        <v>10</v>
      </c>
      <c r="G1341">
        <v>10</v>
      </c>
      <c r="H1341">
        <v>13.313000000000001</v>
      </c>
      <c r="K1341" t="str">
        <f t="shared" si="70"/>
        <v/>
      </c>
      <c r="L1341" t="s">
        <v>32</v>
      </c>
      <c r="M1341" t="s">
        <v>25</v>
      </c>
      <c r="N1341" t="s">
        <v>26</v>
      </c>
      <c r="O1341" t="s">
        <v>613</v>
      </c>
      <c r="Q1341" t="s">
        <v>34</v>
      </c>
      <c r="T1341" t="s">
        <v>29</v>
      </c>
      <c r="U1341">
        <f t="shared" si="68"/>
        <v>13.313000000000001</v>
      </c>
      <c r="V1341">
        <f t="shared" si="69"/>
        <v>13.313000000000001</v>
      </c>
      <c r="Y1341" t="s">
        <v>827</v>
      </c>
      <c r="Z1341" t="s">
        <v>827</v>
      </c>
      <c r="AA1341" t="s">
        <v>826</v>
      </c>
      <c r="AB1341" t="str">
        <f t="shared" si="67"/>
        <v/>
      </c>
    </row>
    <row r="1342" spans="1:28" x14ac:dyDescent="0.2">
      <c r="A1342" s="1">
        <v>42929</v>
      </c>
      <c r="B1342" t="s">
        <v>21</v>
      </c>
      <c r="C1342">
        <v>30</v>
      </c>
      <c r="D1342" t="s">
        <v>22</v>
      </c>
      <c r="E1342" t="s">
        <v>107</v>
      </c>
      <c r="F1342">
        <v>1</v>
      </c>
      <c r="G1342">
        <v>1</v>
      </c>
      <c r="H1342">
        <v>13.5</v>
      </c>
      <c r="K1342" t="str">
        <f t="shared" si="70"/>
        <v/>
      </c>
      <c r="L1342" t="s">
        <v>32</v>
      </c>
      <c r="M1342" t="s">
        <v>25</v>
      </c>
      <c r="N1342" t="s">
        <v>26</v>
      </c>
      <c r="O1342" t="s">
        <v>614</v>
      </c>
      <c r="Q1342" t="s">
        <v>34</v>
      </c>
      <c r="T1342" t="s">
        <v>29</v>
      </c>
      <c r="U1342">
        <f t="shared" si="68"/>
        <v>13.5</v>
      </c>
      <c r="V1342">
        <f t="shared" si="69"/>
        <v>13.5</v>
      </c>
      <c r="Y1342" t="s">
        <v>827</v>
      </c>
      <c r="Z1342" t="s">
        <v>827</v>
      </c>
      <c r="AA1342" t="s">
        <v>826</v>
      </c>
      <c r="AB1342" t="str">
        <f t="shared" si="67"/>
        <v/>
      </c>
    </row>
    <row r="1343" spans="1:28" x14ac:dyDescent="0.2">
      <c r="A1343" s="1">
        <v>42929</v>
      </c>
      <c r="B1343" t="s">
        <v>21</v>
      </c>
      <c r="C1343">
        <v>30</v>
      </c>
      <c r="D1343" t="s">
        <v>22</v>
      </c>
      <c r="E1343" t="s">
        <v>107</v>
      </c>
      <c r="F1343">
        <v>2</v>
      </c>
      <c r="G1343">
        <v>2</v>
      </c>
      <c r="H1343">
        <v>13.712</v>
      </c>
      <c r="K1343" t="str">
        <f t="shared" si="70"/>
        <v/>
      </c>
      <c r="L1343" t="s">
        <v>32</v>
      </c>
      <c r="M1343" t="s">
        <v>25</v>
      </c>
      <c r="N1343" t="s">
        <v>26</v>
      </c>
      <c r="O1343" t="s">
        <v>614</v>
      </c>
      <c r="Q1343" t="s">
        <v>34</v>
      </c>
      <c r="T1343" t="s">
        <v>29</v>
      </c>
      <c r="U1343">
        <f t="shared" si="68"/>
        <v>13.712</v>
      </c>
      <c r="V1343">
        <f t="shared" si="69"/>
        <v>13.712</v>
      </c>
      <c r="Y1343" t="s">
        <v>827</v>
      </c>
      <c r="Z1343" t="s">
        <v>827</v>
      </c>
      <c r="AA1343" t="s">
        <v>826</v>
      </c>
      <c r="AB1343" t="str">
        <f t="shared" si="67"/>
        <v/>
      </c>
    </row>
    <row r="1344" spans="1:28" x14ac:dyDescent="0.2">
      <c r="A1344" s="1">
        <v>42929</v>
      </c>
      <c r="B1344" t="s">
        <v>21</v>
      </c>
      <c r="C1344">
        <v>30</v>
      </c>
      <c r="D1344" t="s">
        <v>22</v>
      </c>
      <c r="E1344" t="s">
        <v>107</v>
      </c>
      <c r="F1344">
        <v>3</v>
      </c>
      <c r="G1344">
        <v>3</v>
      </c>
      <c r="H1344">
        <v>12.702999999999999</v>
      </c>
      <c r="K1344" t="str">
        <f t="shared" si="70"/>
        <v/>
      </c>
      <c r="L1344" t="s">
        <v>32</v>
      </c>
      <c r="M1344" t="s">
        <v>25</v>
      </c>
      <c r="N1344" t="s">
        <v>26</v>
      </c>
      <c r="O1344" t="s">
        <v>614</v>
      </c>
      <c r="Q1344" t="s">
        <v>34</v>
      </c>
      <c r="T1344" t="s">
        <v>29</v>
      </c>
      <c r="U1344">
        <f t="shared" si="68"/>
        <v>12.702999999999999</v>
      </c>
      <c r="V1344">
        <f t="shared" si="69"/>
        <v>12.702999999999999</v>
      </c>
      <c r="Y1344" t="s">
        <v>827</v>
      </c>
      <c r="Z1344" t="s">
        <v>827</v>
      </c>
      <c r="AA1344" t="s">
        <v>826</v>
      </c>
      <c r="AB1344" t="str">
        <f t="shared" si="67"/>
        <v/>
      </c>
    </row>
    <row r="1345" spans="1:28" x14ac:dyDescent="0.2">
      <c r="A1345" s="1">
        <v>42929</v>
      </c>
      <c r="B1345" t="s">
        <v>21</v>
      </c>
      <c r="C1345">
        <v>30</v>
      </c>
      <c r="D1345" t="s">
        <v>22</v>
      </c>
      <c r="E1345" t="s">
        <v>107</v>
      </c>
      <c r="F1345">
        <v>4</v>
      </c>
      <c r="G1345">
        <v>4</v>
      </c>
      <c r="H1345">
        <v>13.911</v>
      </c>
      <c r="K1345" t="str">
        <f t="shared" si="70"/>
        <v/>
      </c>
      <c r="L1345" t="s">
        <v>32</v>
      </c>
      <c r="M1345" t="s">
        <v>25</v>
      </c>
      <c r="N1345" t="s">
        <v>26</v>
      </c>
      <c r="O1345" t="s">
        <v>614</v>
      </c>
      <c r="Q1345" t="s">
        <v>34</v>
      </c>
      <c r="T1345" t="s">
        <v>29</v>
      </c>
      <c r="U1345">
        <f t="shared" si="68"/>
        <v>13.911</v>
      </c>
      <c r="V1345">
        <f t="shared" si="69"/>
        <v>13.911</v>
      </c>
      <c r="Y1345" t="s">
        <v>827</v>
      </c>
      <c r="Z1345" t="s">
        <v>827</v>
      </c>
      <c r="AA1345" t="s">
        <v>826</v>
      </c>
      <c r="AB1345" t="str">
        <f t="shared" si="67"/>
        <v/>
      </c>
    </row>
    <row r="1346" spans="1:28" x14ac:dyDescent="0.2">
      <c r="A1346" s="1">
        <v>42929</v>
      </c>
      <c r="B1346" t="s">
        <v>21</v>
      </c>
      <c r="C1346">
        <v>30</v>
      </c>
      <c r="D1346" t="s">
        <v>22</v>
      </c>
      <c r="E1346" t="s">
        <v>107</v>
      </c>
      <c r="F1346">
        <v>5</v>
      </c>
      <c r="G1346">
        <v>5</v>
      </c>
      <c r="H1346">
        <v>13.378</v>
      </c>
      <c r="K1346" t="str">
        <f t="shared" si="70"/>
        <v/>
      </c>
      <c r="L1346" t="s">
        <v>32</v>
      </c>
      <c r="M1346" t="s">
        <v>25</v>
      </c>
      <c r="N1346" t="s">
        <v>26</v>
      </c>
      <c r="O1346" t="s">
        <v>614</v>
      </c>
      <c r="Q1346" t="s">
        <v>34</v>
      </c>
      <c r="T1346" t="s">
        <v>29</v>
      </c>
      <c r="U1346">
        <f t="shared" si="68"/>
        <v>13.378</v>
      </c>
      <c r="V1346">
        <f t="shared" si="69"/>
        <v>13.378</v>
      </c>
      <c r="Y1346" t="s">
        <v>827</v>
      </c>
      <c r="Z1346" t="s">
        <v>827</v>
      </c>
      <c r="AA1346" t="s">
        <v>826</v>
      </c>
      <c r="AB1346" t="str">
        <f t="shared" si="67"/>
        <v/>
      </c>
    </row>
    <row r="1347" spans="1:28" x14ac:dyDescent="0.2">
      <c r="A1347" s="1">
        <v>42929</v>
      </c>
      <c r="B1347" t="s">
        <v>21</v>
      </c>
      <c r="C1347">
        <v>30</v>
      </c>
      <c r="D1347" t="s">
        <v>22</v>
      </c>
      <c r="E1347" t="s">
        <v>107</v>
      </c>
      <c r="F1347">
        <v>6</v>
      </c>
      <c r="G1347">
        <v>6</v>
      </c>
      <c r="H1347">
        <v>12.675000000000001</v>
      </c>
      <c r="K1347" t="str">
        <f t="shared" si="70"/>
        <v/>
      </c>
      <c r="L1347" t="s">
        <v>32</v>
      </c>
      <c r="M1347" t="s">
        <v>25</v>
      </c>
      <c r="N1347" t="s">
        <v>26</v>
      </c>
      <c r="O1347" t="s">
        <v>614</v>
      </c>
      <c r="Q1347" t="s">
        <v>34</v>
      </c>
      <c r="T1347" t="s">
        <v>29</v>
      </c>
      <c r="U1347">
        <f t="shared" si="68"/>
        <v>12.675000000000001</v>
      </c>
      <c r="V1347">
        <f t="shared" si="69"/>
        <v>12.675000000000001</v>
      </c>
      <c r="Y1347" t="s">
        <v>827</v>
      </c>
      <c r="Z1347" t="s">
        <v>827</v>
      </c>
      <c r="AA1347" t="s">
        <v>826</v>
      </c>
      <c r="AB1347" t="str">
        <f t="shared" si="67"/>
        <v/>
      </c>
    </row>
    <row r="1348" spans="1:28" x14ac:dyDescent="0.2">
      <c r="A1348" s="1">
        <v>42929</v>
      </c>
      <c r="B1348" t="s">
        <v>21</v>
      </c>
      <c r="C1348">
        <v>30</v>
      </c>
      <c r="D1348" t="s">
        <v>22</v>
      </c>
      <c r="E1348" t="s">
        <v>107</v>
      </c>
      <c r="F1348">
        <v>7</v>
      </c>
      <c r="G1348">
        <v>7</v>
      </c>
      <c r="H1348">
        <v>12.718999999999999</v>
      </c>
      <c r="K1348" t="str">
        <f t="shared" si="70"/>
        <v/>
      </c>
      <c r="L1348" t="s">
        <v>32</v>
      </c>
      <c r="M1348" t="s">
        <v>25</v>
      </c>
      <c r="N1348" t="s">
        <v>26</v>
      </c>
      <c r="O1348" t="s">
        <v>614</v>
      </c>
      <c r="Q1348" t="s">
        <v>34</v>
      </c>
      <c r="T1348" t="s">
        <v>29</v>
      </c>
      <c r="U1348">
        <f t="shared" si="68"/>
        <v>12.718999999999999</v>
      </c>
      <c r="V1348">
        <f t="shared" si="69"/>
        <v>12.718999999999999</v>
      </c>
      <c r="Y1348" t="s">
        <v>827</v>
      </c>
      <c r="Z1348" t="s">
        <v>827</v>
      </c>
      <c r="AA1348" t="s">
        <v>826</v>
      </c>
      <c r="AB1348" t="str">
        <f t="shared" si="67"/>
        <v/>
      </c>
    </row>
    <row r="1349" spans="1:28" x14ac:dyDescent="0.2">
      <c r="A1349" s="1">
        <v>42929</v>
      </c>
      <c r="B1349" t="s">
        <v>21</v>
      </c>
      <c r="C1349">
        <v>30</v>
      </c>
      <c r="D1349" t="s">
        <v>22</v>
      </c>
      <c r="E1349" t="s">
        <v>107</v>
      </c>
      <c r="F1349">
        <v>8</v>
      </c>
      <c r="G1349">
        <v>8</v>
      </c>
      <c r="H1349">
        <v>13.548</v>
      </c>
      <c r="K1349" t="str">
        <f t="shared" si="70"/>
        <v/>
      </c>
      <c r="L1349" t="s">
        <v>32</v>
      </c>
      <c r="M1349" t="s">
        <v>25</v>
      </c>
      <c r="N1349" t="s">
        <v>26</v>
      </c>
      <c r="O1349" t="s">
        <v>614</v>
      </c>
      <c r="Q1349" t="s">
        <v>34</v>
      </c>
      <c r="T1349" t="s">
        <v>29</v>
      </c>
      <c r="U1349">
        <f t="shared" si="68"/>
        <v>13.548</v>
      </c>
      <c r="V1349">
        <f t="shared" si="69"/>
        <v>13.548</v>
      </c>
      <c r="Y1349" t="s">
        <v>827</v>
      </c>
      <c r="Z1349" t="s">
        <v>827</v>
      </c>
      <c r="AA1349" t="s">
        <v>826</v>
      </c>
      <c r="AB1349" t="str">
        <f t="shared" si="67"/>
        <v/>
      </c>
    </row>
    <row r="1350" spans="1:28" x14ac:dyDescent="0.2">
      <c r="A1350" s="1">
        <v>42929</v>
      </c>
      <c r="B1350" t="s">
        <v>21</v>
      </c>
      <c r="C1350">
        <v>30</v>
      </c>
      <c r="D1350" t="s">
        <v>22</v>
      </c>
      <c r="E1350" t="s">
        <v>107</v>
      </c>
      <c r="F1350">
        <v>9</v>
      </c>
      <c r="G1350">
        <v>9</v>
      </c>
      <c r="H1350">
        <v>12.622</v>
      </c>
      <c r="K1350" t="str">
        <f t="shared" si="70"/>
        <v/>
      </c>
      <c r="L1350" t="s">
        <v>32</v>
      </c>
      <c r="M1350" t="s">
        <v>25</v>
      </c>
      <c r="N1350" t="s">
        <v>26</v>
      </c>
      <c r="O1350" t="s">
        <v>614</v>
      </c>
      <c r="Q1350" t="s">
        <v>34</v>
      </c>
      <c r="T1350" t="s">
        <v>29</v>
      </c>
      <c r="U1350">
        <f t="shared" si="68"/>
        <v>12.622</v>
      </c>
      <c r="V1350">
        <f t="shared" si="69"/>
        <v>12.622</v>
      </c>
      <c r="Y1350" t="s">
        <v>827</v>
      </c>
      <c r="Z1350" t="s">
        <v>827</v>
      </c>
      <c r="AA1350" t="s">
        <v>826</v>
      </c>
      <c r="AB1350" t="str">
        <f t="shared" si="67"/>
        <v/>
      </c>
    </row>
    <row r="1351" spans="1:28" x14ac:dyDescent="0.2">
      <c r="A1351" s="1">
        <v>42929</v>
      </c>
      <c r="B1351" t="s">
        <v>21</v>
      </c>
      <c r="C1351">
        <v>30</v>
      </c>
      <c r="D1351" t="s">
        <v>22</v>
      </c>
      <c r="E1351" t="s">
        <v>107</v>
      </c>
      <c r="F1351">
        <v>10</v>
      </c>
      <c r="G1351">
        <v>10</v>
      </c>
      <c r="H1351">
        <v>13.022</v>
      </c>
      <c r="K1351" t="str">
        <f t="shared" si="70"/>
        <v/>
      </c>
      <c r="L1351" t="s">
        <v>32</v>
      </c>
      <c r="M1351" t="s">
        <v>25</v>
      </c>
      <c r="N1351" t="s">
        <v>26</v>
      </c>
      <c r="O1351" t="s">
        <v>614</v>
      </c>
      <c r="Q1351" t="s">
        <v>34</v>
      </c>
      <c r="T1351" t="s">
        <v>29</v>
      </c>
      <c r="U1351">
        <f t="shared" si="68"/>
        <v>13.022</v>
      </c>
      <c r="V1351">
        <f t="shared" si="69"/>
        <v>13.022</v>
      </c>
      <c r="Y1351" t="s">
        <v>827</v>
      </c>
      <c r="Z1351" t="s">
        <v>827</v>
      </c>
      <c r="AA1351" t="s">
        <v>826</v>
      </c>
      <c r="AB1351" t="str">
        <f t="shared" si="67"/>
        <v/>
      </c>
    </row>
    <row r="1352" spans="1:28" x14ac:dyDescent="0.2">
      <c r="A1352" s="1">
        <v>42929</v>
      </c>
      <c r="B1352" t="s">
        <v>21</v>
      </c>
      <c r="C1352">
        <v>30</v>
      </c>
      <c r="D1352" t="s">
        <v>22</v>
      </c>
      <c r="E1352" t="s">
        <v>39</v>
      </c>
      <c r="F1352">
        <v>1</v>
      </c>
      <c r="G1352">
        <v>1</v>
      </c>
      <c r="H1352">
        <v>13.159000000000001</v>
      </c>
      <c r="K1352" t="str">
        <f t="shared" si="70"/>
        <v/>
      </c>
      <c r="L1352" t="s">
        <v>32</v>
      </c>
      <c r="M1352" t="s">
        <v>25</v>
      </c>
      <c r="N1352" t="s">
        <v>26</v>
      </c>
      <c r="O1352" t="s">
        <v>617</v>
      </c>
      <c r="Q1352" t="s">
        <v>34</v>
      </c>
      <c r="T1352" t="s">
        <v>29</v>
      </c>
      <c r="U1352">
        <f t="shared" si="68"/>
        <v>13.159000000000001</v>
      </c>
      <c r="V1352">
        <f t="shared" si="69"/>
        <v>13.159000000000001</v>
      </c>
      <c r="Y1352" t="s">
        <v>827</v>
      </c>
      <c r="Z1352" t="s">
        <v>827</v>
      </c>
      <c r="AA1352" t="s">
        <v>826</v>
      </c>
      <c r="AB1352" t="str">
        <f t="shared" ref="AB1352:AB1415" si="71">IF(AND(Y1352="check",T1352="yolk.vol"),"remove","")</f>
        <v/>
      </c>
    </row>
    <row r="1353" spans="1:28" x14ac:dyDescent="0.2">
      <c r="A1353" s="1">
        <v>42929</v>
      </c>
      <c r="B1353" t="s">
        <v>21</v>
      </c>
      <c r="C1353">
        <v>30</v>
      </c>
      <c r="D1353" t="s">
        <v>22</v>
      </c>
      <c r="E1353" t="s">
        <v>39</v>
      </c>
      <c r="F1353">
        <v>2</v>
      </c>
      <c r="G1353">
        <v>2</v>
      </c>
      <c r="H1353">
        <v>13.583</v>
      </c>
      <c r="K1353" t="str">
        <f t="shared" si="70"/>
        <v/>
      </c>
      <c r="L1353" t="s">
        <v>32</v>
      </c>
      <c r="M1353" t="s">
        <v>25</v>
      </c>
      <c r="N1353" t="s">
        <v>26</v>
      </c>
      <c r="O1353" t="s">
        <v>617</v>
      </c>
      <c r="Q1353" t="s">
        <v>34</v>
      </c>
      <c r="T1353" t="s">
        <v>29</v>
      </c>
      <c r="U1353">
        <f t="shared" si="68"/>
        <v>13.583</v>
      </c>
      <c r="V1353">
        <f t="shared" si="69"/>
        <v>13.583</v>
      </c>
      <c r="Y1353" t="s">
        <v>827</v>
      </c>
      <c r="Z1353" t="s">
        <v>827</v>
      </c>
      <c r="AA1353" t="s">
        <v>826</v>
      </c>
      <c r="AB1353" t="str">
        <f t="shared" si="71"/>
        <v/>
      </c>
    </row>
    <row r="1354" spans="1:28" x14ac:dyDescent="0.2">
      <c r="A1354" s="1">
        <v>42929</v>
      </c>
      <c r="B1354" t="s">
        <v>21</v>
      </c>
      <c r="C1354">
        <v>30</v>
      </c>
      <c r="D1354" t="s">
        <v>22</v>
      </c>
      <c r="E1354" t="s">
        <v>39</v>
      </c>
      <c r="F1354">
        <v>3</v>
      </c>
      <c r="G1354">
        <v>3</v>
      </c>
      <c r="H1354">
        <v>13.205</v>
      </c>
      <c r="K1354" t="str">
        <f t="shared" si="70"/>
        <v/>
      </c>
      <c r="L1354" t="s">
        <v>32</v>
      </c>
      <c r="M1354" t="s">
        <v>25</v>
      </c>
      <c r="N1354" t="s">
        <v>26</v>
      </c>
      <c r="O1354" t="s">
        <v>617</v>
      </c>
      <c r="Q1354" t="s">
        <v>34</v>
      </c>
      <c r="T1354" t="s">
        <v>29</v>
      </c>
      <c r="U1354">
        <f t="shared" si="68"/>
        <v>13.205</v>
      </c>
      <c r="V1354">
        <f t="shared" si="69"/>
        <v>13.205</v>
      </c>
      <c r="Y1354" t="s">
        <v>827</v>
      </c>
      <c r="Z1354" t="s">
        <v>827</v>
      </c>
      <c r="AA1354" t="s">
        <v>826</v>
      </c>
      <c r="AB1354" t="str">
        <f t="shared" si="71"/>
        <v/>
      </c>
    </row>
    <row r="1355" spans="1:28" x14ac:dyDescent="0.2">
      <c r="A1355" s="1">
        <v>42929</v>
      </c>
      <c r="B1355" t="s">
        <v>21</v>
      </c>
      <c r="C1355">
        <v>30</v>
      </c>
      <c r="D1355" t="s">
        <v>22</v>
      </c>
      <c r="E1355" t="s">
        <v>39</v>
      </c>
      <c r="F1355">
        <v>4</v>
      </c>
      <c r="G1355">
        <v>4</v>
      </c>
      <c r="H1355">
        <v>12.858000000000001</v>
      </c>
      <c r="K1355" t="str">
        <f t="shared" si="70"/>
        <v/>
      </c>
      <c r="L1355" t="s">
        <v>32</v>
      </c>
      <c r="M1355" t="s">
        <v>25</v>
      </c>
      <c r="N1355" t="s">
        <v>26</v>
      </c>
      <c r="O1355" t="s">
        <v>617</v>
      </c>
      <c r="Q1355" t="s">
        <v>34</v>
      </c>
      <c r="T1355" t="s">
        <v>29</v>
      </c>
      <c r="U1355">
        <f t="shared" si="68"/>
        <v>12.858000000000001</v>
      </c>
      <c r="V1355">
        <f t="shared" si="69"/>
        <v>12.858000000000001</v>
      </c>
      <c r="Y1355" t="s">
        <v>827</v>
      </c>
      <c r="Z1355" t="s">
        <v>827</v>
      </c>
      <c r="AA1355" t="s">
        <v>826</v>
      </c>
      <c r="AB1355" t="str">
        <f t="shared" si="71"/>
        <v/>
      </c>
    </row>
    <row r="1356" spans="1:28" x14ac:dyDescent="0.2">
      <c r="A1356" s="1">
        <v>42929</v>
      </c>
      <c r="B1356" t="s">
        <v>21</v>
      </c>
      <c r="C1356">
        <v>30</v>
      </c>
      <c r="D1356" t="s">
        <v>22</v>
      </c>
      <c r="E1356" t="s">
        <v>39</v>
      </c>
      <c r="F1356">
        <v>5</v>
      </c>
      <c r="G1356">
        <v>5</v>
      </c>
      <c r="H1356">
        <v>12.090999999999999</v>
      </c>
      <c r="K1356" t="str">
        <f t="shared" si="70"/>
        <v/>
      </c>
      <c r="L1356" t="s">
        <v>32</v>
      </c>
      <c r="M1356" t="s">
        <v>25</v>
      </c>
      <c r="N1356" t="s">
        <v>26</v>
      </c>
      <c r="O1356" t="s">
        <v>617</v>
      </c>
      <c r="Q1356" t="s">
        <v>34</v>
      </c>
      <c r="T1356" t="s">
        <v>29</v>
      </c>
      <c r="U1356">
        <f t="shared" si="68"/>
        <v>12.090999999999999</v>
      </c>
      <c r="V1356">
        <f t="shared" si="69"/>
        <v>12.090999999999999</v>
      </c>
      <c r="Y1356" t="s">
        <v>827</v>
      </c>
      <c r="Z1356" t="s">
        <v>827</v>
      </c>
      <c r="AA1356" t="s">
        <v>826</v>
      </c>
      <c r="AB1356" t="str">
        <f t="shared" si="71"/>
        <v/>
      </c>
    </row>
    <row r="1357" spans="1:28" x14ac:dyDescent="0.2">
      <c r="A1357" s="1">
        <v>42929</v>
      </c>
      <c r="B1357" t="s">
        <v>21</v>
      </c>
      <c r="C1357">
        <v>30</v>
      </c>
      <c r="D1357" t="s">
        <v>22</v>
      </c>
      <c r="E1357" t="s">
        <v>39</v>
      </c>
      <c r="F1357">
        <v>6</v>
      </c>
      <c r="G1357">
        <v>6</v>
      </c>
      <c r="H1357">
        <v>13.255000000000001</v>
      </c>
      <c r="K1357" t="str">
        <f t="shared" si="70"/>
        <v/>
      </c>
      <c r="L1357" t="s">
        <v>32</v>
      </c>
      <c r="M1357" t="s">
        <v>25</v>
      </c>
      <c r="N1357" t="s">
        <v>26</v>
      </c>
      <c r="O1357" t="s">
        <v>617</v>
      </c>
      <c r="Q1357" t="s">
        <v>34</v>
      </c>
      <c r="T1357" t="s">
        <v>29</v>
      </c>
      <c r="U1357">
        <f t="shared" si="68"/>
        <v>13.255000000000001</v>
      </c>
      <c r="V1357">
        <f t="shared" si="69"/>
        <v>13.255000000000001</v>
      </c>
      <c r="Y1357" t="s">
        <v>827</v>
      </c>
      <c r="Z1357" t="s">
        <v>827</v>
      </c>
      <c r="AA1357" t="s">
        <v>826</v>
      </c>
      <c r="AB1357" t="str">
        <f t="shared" si="71"/>
        <v/>
      </c>
    </row>
    <row r="1358" spans="1:28" x14ac:dyDescent="0.2">
      <c r="A1358" s="1">
        <v>42929</v>
      </c>
      <c r="B1358" t="s">
        <v>21</v>
      </c>
      <c r="C1358">
        <v>30</v>
      </c>
      <c r="D1358" t="s">
        <v>22</v>
      </c>
      <c r="E1358" t="s">
        <v>39</v>
      </c>
      <c r="F1358">
        <v>7</v>
      </c>
      <c r="G1358">
        <v>7</v>
      </c>
      <c r="H1358">
        <v>14.502000000000001</v>
      </c>
      <c r="K1358" t="str">
        <f t="shared" si="70"/>
        <v/>
      </c>
      <c r="L1358" t="s">
        <v>32</v>
      </c>
      <c r="M1358" t="s">
        <v>25</v>
      </c>
      <c r="N1358" t="s">
        <v>26</v>
      </c>
      <c r="O1358" t="s">
        <v>617</v>
      </c>
      <c r="Q1358" t="s">
        <v>34</v>
      </c>
      <c r="T1358" t="s">
        <v>29</v>
      </c>
      <c r="U1358">
        <f t="shared" si="68"/>
        <v>14.502000000000001</v>
      </c>
      <c r="V1358">
        <f t="shared" si="69"/>
        <v>14.502000000000001</v>
      </c>
      <c r="Y1358" t="s">
        <v>827</v>
      </c>
      <c r="Z1358" t="s">
        <v>827</v>
      </c>
      <c r="AA1358" t="s">
        <v>826</v>
      </c>
      <c r="AB1358" t="str">
        <f t="shared" si="71"/>
        <v/>
      </c>
    </row>
    <row r="1359" spans="1:28" x14ac:dyDescent="0.2">
      <c r="A1359" s="1">
        <v>42929</v>
      </c>
      <c r="B1359" t="s">
        <v>21</v>
      </c>
      <c r="C1359">
        <v>30</v>
      </c>
      <c r="D1359" t="s">
        <v>22</v>
      </c>
      <c r="E1359" t="s">
        <v>39</v>
      </c>
      <c r="F1359">
        <v>8</v>
      </c>
      <c r="G1359">
        <v>8</v>
      </c>
      <c r="H1359">
        <v>12.750999999999999</v>
      </c>
      <c r="K1359" t="str">
        <f t="shared" si="70"/>
        <v/>
      </c>
      <c r="L1359" t="s">
        <v>32</v>
      </c>
      <c r="M1359" t="s">
        <v>25</v>
      </c>
      <c r="N1359" t="s">
        <v>26</v>
      </c>
      <c r="O1359" t="s">
        <v>617</v>
      </c>
      <c r="Q1359" t="s">
        <v>34</v>
      </c>
      <c r="T1359" t="s">
        <v>29</v>
      </c>
      <c r="U1359">
        <f t="shared" si="68"/>
        <v>12.750999999999999</v>
      </c>
      <c r="V1359">
        <f t="shared" si="69"/>
        <v>12.750999999999999</v>
      </c>
      <c r="Y1359" t="s">
        <v>827</v>
      </c>
      <c r="Z1359" t="s">
        <v>827</v>
      </c>
      <c r="AA1359" t="s">
        <v>826</v>
      </c>
      <c r="AB1359" t="str">
        <f t="shared" si="71"/>
        <v/>
      </c>
    </row>
    <row r="1360" spans="1:28" x14ac:dyDescent="0.2">
      <c r="A1360" s="1">
        <v>42929</v>
      </c>
      <c r="B1360" t="s">
        <v>21</v>
      </c>
      <c r="C1360">
        <v>30</v>
      </c>
      <c r="D1360" t="s">
        <v>22</v>
      </c>
      <c r="E1360" t="s">
        <v>39</v>
      </c>
      <c r="F1360">
        <v>9</v>
      </c>
      <c r="G1360">
        <v>9</v>
      </c>
      <c r="H1360">
        <v>12.698</v>
      </c>
      <c r="K1360" t="str">
        <f t="shared" si="70"/>
        <v/>
      </c>
      <c r="L1360" t="s">
        <v>32</v>
      </c>
      <c r="M1360" t="s">
        <v>25</v>
      </c>
      <c r="N1360" t="s">
        <v>26</v>
      </c>
      <c r="O1360" t="s">
        <v>617</v>
      </c>
      <c r="Q1360" t="s">
        <v>34</v>
      </c>
      <c r="T1360" t="s">
        <v>29</v>
      </c>
      <c r="U1360">
        <f t="shared" si="68"/>
        <v>12.698</v>
      </c>
      <c r="V1360">
        <f t="shared" si="69"/>
        <v>12.698</v>
      </c>
      <c r="Y1360" t="s">
        <v>827</v>
      </c>
      <c r="Z1360" t="s">
        <v>827</v>
      </c>
      <c r="AA1360" t="s">
        <v>826</v>
      </c>
      <c r="AB1360" t="str">
        <f t="shared" si="71"/>
        <v/>
      </c>
    </row>
    <row r="1361" spans="1:28" x14ac:dyDescent="0.2">
      <c r="A1361" s="1">
        <v>42929</v>
      </c>
      <c r="B1361" t="s">
        <v>21</v>
      </c>
      <c r="C1361">
        <v>30</v>
      </c>
      <c r="D1361" t="s">
        <v>22</v>
      </c>
      <c r="E1361" t="s">
        <v>39</v>
      </c>
      <c r="F1361">
        <v>10</v>
      </c>
      <c r="G1361">
        <v>10</v>
      </c>
      <c r="H1361">
        <v>12.523</v>
      </c>
      <c r="K1361" t="str">
        <f t="shared" si="70"/>
        <v/>
      </c>
      <c r="L1361" t="s">
        <v>32</v>
      </c>
      <c r="M1361" t="s">
        <v>25</v>
      </c>
      <c r="N1361" t="s">
        <v>26</v>
      </c>
      <c r="O1361" t="s">
        <v>617</v>
      </c>
      <c r="Q1361" t="s">
        <v>34</v>
      </c>
      <c r="T1361" t="s">
        <v>29</v>
      </c>
      <c r="U1361">
        <f t="shared" si="68"/>
        <v>12.523</v>
      </c>
      <c r="V1361">
        <f t="shared" si="69"/>
        <v>12.523</v>
      </c>
      <c r="Y1361" t="s">
        <v>827</v>
      </c>
      <c r="Z1361" t="s">
        <v>827</v>
      </c>
      <c r="AA1361" t="s">
        <v>826</v>
      </c>
      <c r="AB1361" t="str">
        <f t="shared" si="71"/>
        <v/>
      </c>
    </row>
    <row r="1362" spans="1:28" x14ac:dyDescent="0.2">
      <c r="A1362" s="1">
        <v>42930</v>
      </c>
      <c r="B1362" t="s">
        <v>52</v>
      </c>
      <c r="C1362">
        <v>30</v>
      </c>
      <c r="D1362" t="s">
        <v>22</v>
      </c>
      <c r="E1362" t="s">
        <v>166</v>
      </c>
      <c r="F1362">
        <v>1</v>
      </c>
      <c r="G1362">
        <v>256</v>
      </c>
      <c r="H1362">
        <v>13.943</v>
      </c>
      <c r="K1362" t="str">
        <f t="shared" si="70"/>
        <v/>
      </c>
      <c r="L1362" t="s">
        <v>24</v>
      </c>
      <c r="M1362" t="s">
        <v>25</v>
      </c>
      <c r="N1362" t="s">
        <v>26</v>
      </c>
      <c r="O1362" t="s">
        <v>247</v>
      </c>
      <c r="P1362" t="s">
        <v>248</v>
      </c>
      <c r="T1362" t="s">
        <v>29</v>
      </c>
      <c r="U1362">
        <f t="shared" si="68"/>
        <v>11.712119999999999</v>
      </c>
      <c r="V1362">
        <f t="shared" si="69"/>
        <v>12.130409999999999</v>
      </c>
      <c r="Y1362" t="s">
        <v>827</v>
      </c>
      <c r="Z1362" t="s">
        <v>827</v>
      </c>
      <c r="AA1362" t="s">
        <v>826</v>
      </c>
      <c r="AB1362" t="str">
        <f t="shared" si="71"/>
        <v/>
      </c>
    </row>
    <row r="1363" spans="1:28" x14ac:dyDescent="0.2">
      <c r="A1363" s="1">
        <v>42930</v>
      </c>
      <c r="B1363" t="s">
        <v>52</v>
      </c>
      <c r="C1363">
        <v>30</v>
      </c>
      <c r="D1363" t="s">
        <v>22</v>
      </c>
      <c r="E1363" t="s">
        <v>166</v>
      </c>
      <c r="F1363">
        <v>2</v>
      </c>
      <c r="G1363">
        <v>257</v>
      </c>
      <c r="H1363">
        <v>13.977</v>
      </c>
      <c r="K1363" t="str">
        <f t="shared" si="70"/>
        <v/>
      </c>
      <c r="L1363" t="s">
        <v>24</v>
      </c>
      <c r="M1363" t="s">
        <v>25</v>
      </c>
      <c r="N1363" t="s">
        <v>26</v>
      </c>
      <c r="O1363" t="s">
        <v>247</v>
      </c>
      <c r="P1363" t="s">
        <v>248</v>
      </c>
      <c r="T1363" t="s">
        <v>29</v>
      </c>
      <c r="U1363">
        <f t="shared" si="68"/>
        <v>11.740679999999999</v>
      </c>
      <c r="V1363">
        <f t="shared" si="69"/>
        <v>12.159990000000001</v>
      </c>
      <c r="Y1363" t="s">
        <v>827</v>
      </c>
      <c r="Z1363" t="s">
        <v>827</v>
      </c>
      <c r="AA1363" t="s">
        <v>826</v>
      </c>
      <c r="AB1363" t="str">
        <f t="shared" si="71"/>
        <v/>
      </c>
    </row>
    <row r="1364" spans="1:28" x14ac:dyDescent="0.2">
      <c r="A1364" s="1">
        <v>42930</v>
      </c>
      <c r="B1364" t="s">
        <v>52</v>
      </c>
      <c r="C1364">
        <v>30</v>
      </c>
      <c r="D1364" t="s">
        <v>22</v>
      </c>
      <c r="E1364" t="s">
        <v>166</v>
      </c>
      <c r="F1364">
        <v>3</v>
      </c>
      <c r="G1364">
        <v>258</v>
      </c>
      <c r="H1364">
        <v>13.79</v>
      </c>
      <c r="K1364" t="str">
        <f t="shared" si="70"/>
        <v/>
      </c>
      <c r="L1364" t="s">
        <v>24</v>
      </c>
      <c r="M1364" t="s">
        <v>25</v>
      </c>
      <c r="N1364" t="s">
        <v>26</v>
      </c>
      <c r="O1364" t="s">
        <v>247</v>
      </c>
      <c r="P1364" t="s">
        <v>248</v>
      </c>
      <c r="T1364" t="s">
        <v>29</v>
      </c>
      <c r="U1364">
        <f t="shared" si="68"/>
        <v>11.583599999999999</v>
      </c>
      <c r="V1364">
        <f t="shared" si="69"/>
        <v>11.997299999999999</v>
      </c>
      <c r="Y1364" t="s">
        <v>827</v>
      </c>
      <c r="Z1364" t="s">
        <v>827</v>
      </c>
      <c r="AA1364" t="s">
        <v>826</v>
      </c>
      <c r="AB1364" t="str">
        <f t="shared" si="71"/>
        <v/>
      </c>
    </row>
    <row r="1365" spans="1:28" x14ac:dyDescent="0.2">
      <c r="A1365" s="1">
        <v>42930</v>
      </c>
      <c r="B1365" t="s">
        <v>52</v>
      </c>
      <c r="C1365">
        <v>30</v>
      </c>
      <c r="D1365" t="s">
        <v>22</v>
      </c>
      <c r="E1365" t="s">
        <v>166</v>
      </c>
      <c r="F1365">
        <v>4</v>
      </c>
      <c r="G1365">
        <v>259</v>
      </c>
      <c r="H1365">
        <v>14.214</v>
      </c>
      <c r="K1365" t="str">
        <f t="shared" si="70"/>
        <v/>
      </c>
      <c r="L1365" t="s">
        <v>24</v>
      </c>
      <c r="M1365" t="s">
        <v>25</v>
      </c>
      <c r="N1365" t="s">
        <v>26</v>
      </c>
      <c r="O1365" t="s">
        <v>247</v>
      </c>
      <c r="P1365" t="s">
        <v>248</v>
      </c>
      <c r="T1365" t="s">
        <v>29</v>
      </c>
      <c r="U1365">
        <f t="shared" si="68"/>
        <v>11.93976</v>
      </c>
      <c r="V1365">
        <f t="shared" si="69"/>
        <v>12.36618</v>
      </c>
      <c r="Y1365" t="s">
        <v>827</v>
      </c>
      <c r="Z1365" t="s">
        <v>827</v>
      </c>
      <c r="AA1365" t="s">
        <v>826</v>
      </c>
      <c r="AB1365" t="str">
        <f t="shared" si="71"/>
        <v/>
      </c>
    </row>
    <row r="1366" spans="1:28" x14ac:dyDescent="0.2">
      <c r="A1366" s="1">
        <v>42930</v>
      </c>
      <c r="B1366" t="s">
        <v>52</v>
      </c>
      <c r="C1366">
        <v>30</v>
      </c>
      <c r="D1366" t="s">
        <v>22</v>
      </c>
      <c r="E1366" t="s">
        <v>166</v>
      </c>
      <c r="F1366">
        <v>5</v>
      </c>
      <c r="G1366">
        <v>260</v>
      </c>
      <c r="H1366">
        <v>14.102</v>
      </c>
      <c r="K1366" t="str">
        <f t="shared" si="70"/>
        <v/>
      </c>
      <c r="L1366" t="s">
        <v>24</v>
      </c>
      <c r="M1366" t="s">
        <v>25</v>
      </c>
      <c r="N1366" t="s">
        <v>26</v>
      </c>
      <c r="O1366" t="s">
        <v>247</v>
      </c>
      <c r="P1366" t="s">
        <v>248</v>
      </c>
      <c r="T1366" t="s">
        <v>29</v>
      </c>
      <c r="U1366">
        <f t="shared" si="68"/>
        <v>11.84568</v>
      </c>
      <c r="V1366">
        <f t="shared" si="69"/>
        <v>12.268740000000001</v>
      </c>
      <c r="Y1366" t="s">
        <v>827</v>
      </c>
      <c r="Z1366" t="s">
        <v>827</v>
      </c>
      <c r="AA1366" t="s">
        <v>826</v>
      </c>
      <c r="AB1366" t="str">
        <f t="shared" si="71"/>
        <v/>
      </c>
    </row>
    <row r="1367" spans="1:28" x14ac:dyDescent="0.2">
      <c r="B1367" t="s">
        <v>21</v>
      </c>
      <c r="C1367">
        <v>35</v>
      </c>
      <c r="D1367" t="s">
        <v>22</v>
      </c>
      <c r="E1367" t="s">
        <v>43</v>
      </c>
      <c r="F1367">
        <v>1</v>
      </c>
      <c r="G1367">
        <v>1</v>
      </c>
      <c r="H1367">
        <v>14.837</v>
      </c>
      <c r="K1367" t="str">
        <f t="shared" si="70"/>
        <v/>
      </c>
      <c r="L1367" t="s">
        <v>32</v>
      </c>
      <c r="M1367" t="s">
        <v>25</v>
      </c>
      <c r="N1367" t="s">
        <v>26</v>
      </c>
      <c r="O1367" t="s">
        <v>261</v>
      </c>
      <c r="T1367" t="s">
        <v>29</v>
      </c>
      <c r="U1367">
        <f t="shared" si="68"/>
        <v>14.837</v>
      </c>
      <c r="V1367">
        <f t="shared" si="69"/>
        <v>14.837</v>
      </c>
      <c r="Y1367" t="s">
        <v>827</v>
      </c>
      <c r="Z1367" t="s">
        <v>827</v>
      </c>
      <c r="AA1367" t="s">
        <v>826</v>
      </c>
      <c r="AB1367" t="str">
        <f t="shared" si="71"/>
        <v/>
      </c>
    </row>
    <row r="1368" spans="1:28" x14ac:dyDescent="0.2">
      <c r="B1368" t="s">
        <v>21</v>
      </c>
      <c r="C1368">
        <v>35</v>
      </c>
      <c r="D1368" t="s">
        <v>22</v>
      </c>
      <c r="E1368" t="s">
        <v>43</v>
      </c>
      <c r="F1368">
        <v>2</v>
      </c>
      <c r="G1368">
        <v>2</v>
      </c>
      <c r="H1368">
        <v>16.155999999999999</v>
      </c>
      <c r="K1368" t="str">
        <f t="shared" si="70"/>
        <v/>
      </c>
      <c r="L1368" t="s">
        <v>32</v>
      </c>
      <c r="M1368" t="s">
        <v>25</v>
      </c>
      <c r="N1368" t="s">
        <v>26</v>
      </c>
      <c r="O1368" t="s">
        <v>261</v>
      </c>
      <c r="T1368" t="s">
        <v>29</v>
      </c>
      <c r="U1368">
        <f t="shared" si="68"/>
        <v>16.155999999999999</v>
      </c>
      <c r="V1368">
        <f t="shared" si="69"/>
        <v>16.155999999999999</v>
      </c>
      <c r="Y1368" t="s">
        <v>827</v>
      </c>
      <c r="Z1368" t="s">
        <v>827</v>
      </c>
      <c r="AA1368" t="s">
        <v>826</v>
      </c>
      <c r="AB1368" t="str">
        <f t="shared" si="71"/>
        <v/>
      </c>
    </row>
    <row r="1369" spans="1:28" x14ac:dyDescent="0.2">
      <c r="B1369" t="s">
        <v>21</v>
      </c>
      <c r="C1369">
        <v>35</v>
      </c>
      <c r="D1369" t="s">
        <v>22</v>
      </c>
      <c r="E1369" t="s">
        <v>43</v>
      </c>
      <c r="F1369">
        <v>3</v>
      </c>
      <c r="G1369">
        <v>3</v>
      </c>
      <c r="H1369">
        <v>15.077999999999999</v>
      </c>
      <c r="K1369" t="str">
        <f t="shared" si="70"/>
        <v/>
      </c>
      <c r="L1369" t="s">
        <v>32</v>
      </c>
      <c r="M1369" t="s">
        <v>25</v>
      </c>
      <c r="N1369" t="s">
        <v>26</v>
      </c>
      <c r="O1369" t="s">
        <v>261</v>
      </c>
      <c r="T1369" t="s">
        <v>29</v>
      </c>
      <c r="U1369">
        <f t="shared" si="68"/>
        <v>15.077999999999999</v>
      </c>
      <c r="V1369">
        <f t="shared" si="69"/>
        <v>15.077999999999999</v>
      </c>
      <c r="Y1369" t="s">
        <v>827</v>
      </c>
      <c r="Z1369" t="s">
        <v>827</v>
      </c>
      <c r="AA1369" t="s">
        <v>826</v>
      </c>
      <c r="AB1369" t="str">
        <f t="shared" si="71"/>
        <v/>
      </c>
    </row>
    <row r="1370" spans="1:28" x14ac:dyDescent="0.2">
      <c r="B1370" t="s">
        <v>21</v>
      </c>
      <c r="C1370">
        <v>35</v>
      </c>
      <c r="D1370" t="s">
        <v>22</v>
      </c>
      <c r="E1370" t="s">
        <v>43</v>
      </c>
      <c r="F1370">
        <v>4</v>
      </c>
      <c r="G1370">
        <v>4</v>
      </c>
      <c r="H1370">
        <v>15.451000000000001</v>
      </c>
      <c r="K1370" t="str">
        <f t="shared" si="70"/>
        <v/>
      </c>
      <c r="L1370" t="s">
        <v>32</v>
      </c>
      <c r="M1370" t="s">
        <v>25</v>
      </c>
      <c r="N1370" t="s">
        <v>26</v>
      </c>
      <c r="O1370" t="s">
        <v>261</v>
      </c>
      <c r="T1370" t="s">
        <v>29</v>
      </c>
      <c r="U1370">
        <f t="shared" si="68"/>
        <v>15.451000000000001</v>
      </c>
      <c r="V1370">
        <f t="shared" si="69"/>
        <v>15.451000000000001</v>
      </c>
      <c r="Y1370" t="s">
        <v>827</v>
      </c>
      <c r="Z1370" t="s">
        <v>827</v>
      </c>
      <c r="AA1370" t="s">
        <v>826</v>
      </c>
      <c r="AB1370" t="str">
        <f t="shared" si="71"/>
        <v/>
      </c>
    </row>
    <row r="1371" spans="1:28" x14ac:dyDescent="0.2">
      <c r="B1371" t="s">
        <v>21</v>
      </c>
      <c r="C1371">
        <v>35</v>
      </c>
      <c r="D1371" t="s">
        <v>22</v>
      </c>
      <c r="E1371" t="s">
        <v>43</v>
      </c>
      <c r="F1371">
        <v>5</v>
      </c>
      <c r="G1371">
        <v>5</v>
      </c>
      <c r="H1371">
        <v>15.884</v>
      </c>
      <c r="K1371" t="str">
        <f t="shared" si="70"/>
        <v/>
      </c>
      <c r="L1371" t="s">
        <v>32</v>
      </c>
      <c r="M1371" t="s">
        <v>25</v>
      </c>
      <c r="N1371" t="s">
        <v>26</v>
      </c>
      <c r="O1371" t="s">
        <v>261</v>
      </c>
      <c r="T1371" t="s">
        <v>29</v>
      </c>
      <c r="U1371">
        <f t="shared" si="68"/>
        <v>15.884</v>
      </c>
      <c r="V1371">
        <f t="shared" si="69"/>
        <v>15.884</v>
      </c>
      <c r="Y1371" t="s">
        <v>827</v>
      </c>
      <c r="Z1371" t="s">
        <v>827</v>
      </c>
      <c r="AA1371" t="s">
        <v>826</v>
      </c>
      <c r="AB1371" t="str">
        <f t="shared" si="71"/>
        <v/>
      </c>
    </row>
    <row r="1372" spans="1:28" x14ac:dyDescent="0.2">
      <c r="B1372" t="s">
        <v>21</v>
      </c>
      <c r="C1372">
        <v>35</v>
      </c>
      <c r="D1372" t="s">
        <v>22</v>
      </c>
      <c r="E1372" t="s">
        <v>43</v>
      </c>
      <c r="F1372">
        <v>6</v>
      </c>
      <c r="G1372">
        <v>6</v>
      </c>
      <c r="H1372">
        <v>14.954000000000001</v>
      </c>
      <c r="K1372" t="str">
        <f t="shared" si="70"/>
        <v/>
      </c>
      <c r="L1372" t="s">
        <v>32</v>
      </c>
      <c r="M1372" t="s">
        <v>25</v>
      </c>
      <c r="N1372" t="s">
        <v>26</v>
      </c>
      <c r="O1372" t="s">
        <v>261</v>
      </c>
      <c r="T1372" t="s">
        <v>29</v>
      </c>
      <c r="U1372">
        <f t="shared" si="68"/>
        <v>14.954000000000001</v>
      </c>
      <c r="V1372">
        <f t="shared" si="69"/>
        <v>14.954000000000001</v>
      </c>
      <c r="Y1372" t="s">
        <v>827</v>
      </c>
      <c r="Z1372" t="s">
        <v>827</v>
      </c>
      <c r="AA1372" t="s">
        <v>826</v>
      </c>
      <c r="AB1372" t="str">
        <f t="shared" si="71"/>
        <v/>
      </c>
    </row>
    <row r="1373" spans="1:28" x14ac:dyDescent="0.2">
      <c r="B1373" t="s">
        <v>21</v>
      </c>
      <c r="C1373">
        <v>35</v>
      </c>
      <c r="D1373" t="s">
        <v>22</v>
      </c>
      <c r="E1373" t="s">
        <v>43</v>
      </c>
      <c r="F1373">
        <v>7</v>
      </c>
      <c r="G1373">
        <v>7</v>
      </c>
      <c r="H1373">
        <v>15.638</v>
      </c>
      <c r="K1373" t="str">
        <f t="shared" si="70"/>
        <v/>
      </c>
      <c r="L1373" t="s">
        <v>32</v>
      </c>
      <c r="M1373" t="s">
        <v>25</v>
      </c>
      <c r="N1373" t="s">
        <v>26</v>
      </c>
      <c r="O1373" t="s">
        <v>261</v>
      </c>
      <c r="T1373" t="s">
        <v>29</v>
      </c>
      <c r="U1373">
        <f t="shared" si="68"/>
        <v>15.638</v>
      </c>
      <c r="V1373">
        <f t="shared" si="69"/>
        <v>15.638</v>
      </c>
      <c r="Y1373" t="s">
        <v>827</v>
      </c>
      <c r="Z1373" t="s">
        <v>827</v>
      </c>
      <c r="AA1373" t="s">
        <v>826</v>
      </c>
      <c r="AB1373" t="str">
        <f t="shared" si="71"/>
        <v/>
      </c>
    </row>
    <row r="1374" spans="1:28" x14ac:dyDescent="0.2">
      <c r="B1374" t="s">
        <v>21</v>
      </c>
      <c r="C1374">
        <v>35</v>
      </c>
      <c r="D1374" t="s">
        <v>22</v>
      </c>
      <c r="E1374" t="s">
        <v>43</v>
      </c>
      <c r="F1374">
        <v>8</v>
      </c>
      <c r="G1374">
        <v>8</v>
      </c>
      <c r="H1374">
        <v>15.792999999999999</v>
      </c>
      <c r="K1374" t="str">
        <f t="shared" si="70"/>
        <v/>
      </c>
      <c r="L1374" t="s">
        <v>32</v>
      </c>
      <c r="M1374" t="s">
        <v>25</v>
      </c>
      <c r="N1374" t="s">
        <v>26</v>
      </c>
      <c r="O1374" t="s">
        <v>261</v>
      </c>
      <c r="T1374" t="s">
        <v>29</v>
      </c>
      <c r="U1374">
        <f t="shared" si="68"/>
        <v>15.792999999999999</v>
      </c>
      <c r="V1374">
        <f t="shared" si="69"/>
        <v>15.792999999999999</v>
      </c>
      <c r="Y1374" t="s">
        <v>827</v>
      </c>
      <c r="Z1374" t="s">
        <v>827</v>
      </c>
      <c r="AA1374" t="s">
        <v>826</v>
      </c>
      <c r="AB1374" t="str">
        <f t="shared" si="71"/>
        <v/>
      </c>
    </row>
    <row r="1375" spans="1:28" x14ac:dyDescent="0.2">
      <c r="B1375" t="s">
        <v>21</v>
      </c>
      <c r="C1375">
        <v>35</v>
      </c>
      <c r="D1375" t="s">
        <v>22</v>
      </c>
      <c r="E1375" t="s">
        <v>43</v>
      </c>
      <c r="F1375">
        <v>9</v>
      </c>
      <c r="G1375">
        <v>9</v>
      </c>
      <c r="H1375">
        <v>15.622999999999999</v>
      </c>
      <c r="K1375" t="str">
        <f t="shared" si="70"/>
        <v/>
      </c>
      <c r="L1375" t="s">
        <v>32</v>
      </c>
      <c r="M1375" t="s">
        <v>25</v>
      </c>
      <c r="N1375" t="s">
        <v>26</v>
      </c>
      <c r="O1375" t="s">
        <v>261</v>
      </c>
      <c r="T1375" t="s">
        <v>29</v>
      </c>
      <c r="U1375">
        <f t="shared" si="68"/>
        <v>15.622999999999999</v>
      </c>
      <c r="V1375">
        <f t="shared" si="69"/>
        <v>15.622999999999999</v>
      </c>
      <c r="Y1375" t="s">
        <v>827</v>
      </c>
      <c r="Z1375" t="s">
        <v>827</v>
      </c>
      <c r="AA1375" t="s">
        <v>826</v>
      </c>
      <c r="AB1375" t="str">
        <f t="shared" si="71"/>
        <v/>
      </c>
    </row>
    <row r="1376" spans="1:28" x14ac:dyDescent="0.2">
      <c r="B1376" t="s">
        <v>21</v>
      </c>
      <c r="C1376">
        <v>35</v>
      </c>
      <c r="D1376" t="s">
        <v>22</v>
      </c>
      <c r="E1376" t="s">
        <v>43</v>
      </c>
      <c r="F1376">
        <v>10</v>
      </c>
      <c r="G1376">
        <v>10</v>
      </c>
      <c r="H1376">
        <v>15.903</v>
      </c>
      <c r="K1376" t="str">
        <f t="shared" si="70"/>
        <v/>
      </c>
      <c r="L1376" t="s">
        <v>32</v>
      </c>
      <c r="M1376" t="s">
        <v>25</v>
      </c>
      <c r="N1376" t="s">
        <v>26</v>
      </c>
      <c r="O1376" t="s">
        <v>261</v>
      </c>
      <c r="T1376" t="s">
        <v>29</v>
      </c>
      <c r="U1376">
        <f t="shared" si="68"/>
        <v>15.903</v>
      </c>
      <c r="V1376">
        <f t="shared" si="69"/>
        <v>15.903</v>
      </c>
      <c r="Y1376" t="s">
        <v>827</v>
      </c>
      <c r="Z1376" t="s">
        <v>827</v>
      </c>
      <c r="AA1376" t="s">
        <v>826</v>
      </c>
      <c r="AB1376" t="str">
        <f t="shared" si="71"/>
        <v/>
      </c>
    </row>
    <row r="1377" spans="1:28" x14ac:dyDescent="0.2">
      <c r="A1377" s="1">
        <v>42934</v>
      </c>
      <c r="B1377" t="s">
        <v>21</v>
      </c>
      <c r="C1377">
        <v>35</v>
      </c>
      <c r="D1377" t="s">
        <v>22</v>
      </c>
      <c r="E1377" t="s">
        <v>75</v>
      </c>
      <c r="F1377">
        <v>1</v>
      </c>
      <c r="G1377">
        <v>1</v>
      </c>
      <c r="H1377">
        <v>12.525</v>
      </c>
      <c r="K1377" t="str">
        <f t="shared" si="70"/>
        <v/>
      </c>
      <c r="L1377" t="s">
        <v>32</v>
      </c>
      <c r="M1377" t="s">
        <v>25</v>
      </c>
      <c r="N1377" t="s">
        <v>26</v>
      </c>
      <c r="O1377" t="s">
        <v>637</v>
      </c>
      <c r="Q1377" t="s">
        <v>34</v>
      </c>
      <c r="T1377" t="s">
        <v>29</v>
      </c>
      <c r="U1377">
        <f t="shared" si="68"/>
        <v>12.525</v>
      </c>
      <c r="V1377">
        <f t="shared" si="69"/>
        <v>12.525</v>
      </c>
      <c r="Y1377" t="s">
        <v>827</v>
      </c>
      <c r="Z1377" t="s">
        <v>827</v>
      </c>
      <c r="AA1377" t="s">
        <v>826</v>
      </c>
      <c r="AB1377" t="str">
        <f t="shared" si="71"/>
        <v/>
      </c>
    </row>
    <row r="1378" spans="1:28" x14ac:dyDescent="0.2">
      <c r="A1378" s="1">
        <v>42934</v>
      </c>
      <c r="B1378" t="s">
        <v>21</v>
      </c>
      <c r="C1378">
        <v>35</v>
      </c>
      <c r="D1378" t="s">
        <v>22</v>
      </c>
      <c r="E1378" t="s">
        <v>75</v>
      </c>
      <c r="F1378">
        <v>2</v>
      </c>
      <c r="G1378">
        <v>2</v>
      </c>
      <c r="H1378">
        <v>12.103999999999999</v>
      </c>
      <c r="K1378" t="str">
        <f t="shared" si="70"/>
        <v/>
      </c>
      <c r="L1378" t="s">
        <v>32</v>
      </c>
      <c r="M1378" t="s">
        <v>25</v>
      </c>
      <c r="N1378" t="s">
        <v>26</v>
      </c>
      <c r="O1378" t="s">
        <v>637</v>
      </c>
      <c r="Q1378" t="s">
        <v>34</v>
      </c>
      <c r="T1378" t="s">
        <v>29</v>
      </c>
      <c r="U1378">
        <f t="shared" si="68"/>
        <v>12.103999999999999</v>
      </c>
      <c r="V1378">
        <f t="shared" si="69"/>
        <v>12.103999999999999</v>
      </c>
      <c r="Y1378" t="s">
        <v>827</v>
      </c>
      <c r="Z1378" t="s">
        <v>827</v>
      </c>
      <c r="AA1378" t="s">
        <v>826</v>
      </c>
      <c r="AB1378" t="str">
        <f t="shared" si="71"/>
        <v/>
      </c>
    </row>
    <row r="1379" spans="1:28" x14ac:dyDescent="0.2">
      <c r="A1379" s="1">
        <v>42934</v>
      </c>
      <c r="B1379" t="s">
        <v>21</v>
      </c>
      <c r="C1379">
        <v>35</v>
      </c>
      <c r="D1379" t="s">
        <v>22</v>
      </c>
      <c r="E1379" t="s">
        <v>75</v>
      </c>
      <c r="F1379">
        <v>3</v>
      </c>
      <c r="G1379">
        <v>3</v>
      </c>
      <c r="H1379">
        <v>13.191000000000001</v>
      </c>
      <c r="K1379" t="str">
        <f t="shared" si="70"/>
        <v/>
      </c>
      <c r="L1379" t="s">
        <v>32</v>
      </c>
      <c r="M1379" t="s">
        <v>25</v>
      </c>
      <c r="N1379" t="s">
        <v>26</v>
      </c>
      <c r="O1379" t="s">
        <v>637</v>
      </c>
      <c r="Q1379" t="s">
        <v>34</v>
      </c>
      <c r="T1379" t="s">
        <v>29</v>
      </c>
      <c r="U1379">
        <f t="shared" si="68"/>
        <v>13.191000000000001</v>
      </c>
      <c r="V1379">
        <f t="shared" si="69"/>
        <v>13.191000000000001</v>
      </c>
      <c r="Y1379" t="s">
        <v>827</v>
      </c>
      <c r="Z1379" t="s">
        <v>827</v>
      </c>
      <c r="AA1379" t="s">
        <v>826</v>
      </c>
      <c r="AB1379" t="str">
        <f t="shared" si="71"/>
        <v/>
      </c>
    </row>
    <row r="1380" spans="1:28" x14ac:dyDescent="0.2">
      <c r="A1380" s="1">
        <v>42934</v>
      </c>
      <c r="B1380" t="s">
        <v>21</v>
      </c>
      <c r="C1380">
        <v>35</v>
      </c>
      <c r="D1380" t="s">
        <v>22</v>
      </c>
      <c r="E1380" t="s">
        <v>75</v>
      </c>
      <c r="F1380">
        <v>4</v>
      </c>
      <c r="G1380">
        <v>4</v>
      </c>
      <c r="H1380">
        <v>11.759</v>
      </c>
      <c r="K1380" t="str">
        <f t="shared" si="70"/>
        <v/>
      </c>
      <c r="L1380" t="s">
        <v>32</v>
      </c>
      <c r="M1380" t="s">
        <v>25</v>
      </c>
      <c r="N1380" t="s">
        <v>26</v>
      </c>
      <c r="O1380" t="s">
        <v>637</v>
      </c>
      <c r="Q1380" t="s">
        <v>34</v>
      </c>
      <c r="T1380" t="s">
        <v>29</v>
      </c>
      <c r="U1380">
        <f t="shared" si="68"/>
        <v>11.759</v>
      </c>
      <c r="V1380">
        <f t="shared" si="69"/>
        <v>11.759</v>
      </c>
      <c r="Y1380" t="s">
        <v>827</v>
      </c>
      <c r="Z1380" t="s">
        <v>827</v>
      </c>
      <c r="AA1380" t="s">
        <v>826</v>
      </c>
      <c r="AB1380" t="str">
        <f t="shared" si="71"/>
        <v/>
      </c>
    </row>
    <row r="1381" spans="1:28" x14ac:dyDescent="0.2">
      <c r="A1381" s="1">
        <v>42934</v>
      </c>
      <c r="B1381" t="s">
        <v>21</v>
      </c>
      <c r="C1381">
        <v>35</v>
      </c>
      <c r="D1381" t="s">
        <v>22</v>
      </c>
      <c r="E1381" t="s">
        <v>75</v>
      </c>
      <c r="F1381">
        <v>5</v>
      </c>
      <c r="G1381">
        <v>5</v>
      </c>
      <c r="H1381">
        <v>13.486000000000001</v>
      </c>
      <c r="K1381" t="str">
        <f t="shared" si="70"/>
        <v/>
      </c>
      <c r="L1381" t="s">
        <v>32</v>
      </c>
      <c r="M1381" t="s">
        <v>25</v>
      </c>
      <c r="N1381" t="s">
        <v>26</v>
      </c>
      <c r="O1381" t="s">
        <v>637</v>
      </c>
      <c r="Q1381" t="s">
        <v>34</v>
      </c>
      <c r="T1381" t="s">
        <v>29</v>
      </c>
      <c r="U1381">
        <f t="shared" si="68"/>
        <v>13.486000000000001</v>
      </c>
      <c r="V1381">
        <f t="shared" si="69"/>
        <v>13.486000000000001</v>
      </c>
      <c r="Y1381" t="s">
        <v>827</v>
      </c>
      <c r="Z1381" t="s">
        <v>827</v>
      </c>
      <c r="AA1381" t="s">
        <v>826</v>
      </c>
      <c r="AB1381" t="str">
        <f t="shared" si="71"/>
        <v/>
      </c>
    </row>
    <row r="1382" spans="1:28" x14ac:dyDescent="0.2">
      <c r="A1382" s="1">
        <v>42934</v>
      </c>
      <c r="B1382" t="s">
        <v>21</v>
      </c>
      <c r="C1382">
        <v>35</v>
      </c>
      <c r="D1382" t="s">
        <v>22</v>
      </c>
      <c r="E1382" t="s">
        <v>75</v>
      </c>
      <c r="F1382">
        <v>6</v>
      </c>
      <c r="G1382">
        <v>6</v>
      </c>
      <c r="H1382">
        <v>13.18</v>
      </c>
      <c r="K1382" t="str">
        <f t="shared" si="70"/>
        <v/>
      </c>
      <c r="L1382" t="s">
        <v>32</v>
      </c>
      <c r="M1382" t="s">
        <v>25</v>
      </c>
      <c r="N1382" t="s">
        <v>26</v>
      </c>
      <c r="O1382" t="s">
        <v>637</v>
      </c>
      <c r="Q1382" t="s">
        <v>34</v>
      </c>
      <c r="T1382" t="s">
        <v>29</v>
      </c>
      <c r="U1382">
        <f t="shared" si="68"/>
        <v>13.18</v>
      </c>
      <c r="V1382">
        <f t="shared" si="69"/>
        <v>13.18</v>
      </c>
      <c r="Y1382" t="s">
        <v>827</v>
      </c>
      <c r="Z1382" t="s">
        <v>827</v>
      </c>
      <c r="AA1382" t="s">
        <v>826</v>
      </c>
      <c r="AB1382" t="str">
        <f t="shared" si="71"/>
        <v/>
      </c>
    </row>
    <row r="1383" spans="1:28" x14ac:dyDescent="0.2">
      <c r="A1383" s="1">
        <v>42934</v>
      </c>
      <c r="B1383" t="s">
        <v>21</v>
      </c>
      <c r="C1383">
        <v>35</v>
      </c>
      <c r="D1383" t="s">
        <v>22</v>
      </c>
      <c r="E1383" t="s">
        <v>75</v>
      </c>
      <c r="F1383">
        <v>7</v>
      </c>
      <c r="G1383">
        <v>7</v>
      </c>
      <c r="H1383">
        <v>14.388999999999999</v>
      </c>
      <c r="K1383" t="str">
        <f t="shared" si="70"/>
        <v/>
      </c>
      <c r="L1383" t="s">
        <v>32</v>
      </c>
      <c r="M1383" t="s">
        <v>25</v>
      </c>
      <c r="N1383" t="s">
        <v>26</v>
      </c>
      <c r="O1383" t="s">
        <v>637</v>
      </c>
      <c r="Q1383" t="s">
        <v>34</v>
      </c>
      <c r="T1383" t="s">
        <v>29</v>
      </c>
      <c r="U1383">
        <f t="shared" si="68"/>
        <v>14.388999999999999</v>
      </c>
      <c r="V1383">
        <f t="shared" si="69"/>
        <v>14.388999999999999</v>
      </c>
      <c r="Y1383" t="s">
        <v>827</v>
      </c>
      <c r="Z1383" t="s">
        <v>827</v>
      </c>
      <c r="AA1383" t="s">
        <v>826</v>
      </c>
      <c r="AB1383" t="str">
        <f t="shared" si="71"/>
        <v/>
      </c>
    </row>
    <row r="1384" spans="1:28" x14ac:dyDescent="0.2">
      <c r="A1384" s="1">
        <v>42934</v>
      </c>
      <c r="B1384" t="s">
        <v>21</v>
      </c>
      <c r="C1384">
        <v>35</v>
      </c>
      <c r="D1384" t="s">
        <v>22</v>
      </c>
      <c r="E1384" t="s">
        <v>75</v>
      </c>
      <c r="F1384">
        <v>8</v>
      </c>
      <c r="G1384">
        <v>8</v>
      </c>
      <c r="H1384">
        <v>13.332000000000001</v>
      </c>
      <c r="K1384" t="str">
        <f t="shared" si="70"/>
        <v/>
      </c>
      <c r="L1384" t="s">
        <v>32</v>
      </c>
      <c r="M1384" t="s">
        <v>25</v>
      </c>
      <c r="N1384" t="s">
        <v>26</v>
      </c>
      <c r="O1384" t="s">
        <v>637</v>
      </c>
      <c r="Q1384" t="s">
        <v>34</v>
      </c>
      <c r="T1384" t="s">
        <v>29</v>
      </c>
      <c r="U1384">
        <f t="shared" si="68"/>
        <v>13.332000000000001</v>
      </c>
      <c r="V1384">
        <f t="shared" si="69"/>
        <v>13.332000000000001</v>
      </c>
      <c r="Y1384" t="s">
        <v>827</v>
      </c>
      <c r="Z1384" t="s">
        <v>827</v>
      </c>
      <c r="AA1384" t="s">
        <v>826</v>
      </c>
      <c r="AB1384" t="str">
        <f t="shared" si="71"/>
        <v/>
      </c>
    </row>
    <row r="1385" spans="1:28" x14ac:dyDescent="0.2">
      <c r="A1385" s="1">
        <v>42934</v>
      </c>
      <c r="B1385" t="s">
        <v>21</v>
      </c>
      <c r="C1385">
        <v>35</v>
      </c>
      <c r="D1385" t="s">
        <v>22</v>
      </c>
      <c r="E1385" t="s">
        <v>75</v>
      </c>
      <c r="F1385">
        <v>9</v>
      </c>
      <c r="G1385">
        <v>9</v>
      </c>
      <c r="H1385">
        <v>13.076000000000001</v>
      </c>
      <c r="K1385" t="str">
        <f t="shared" si="70"/>
        <v/>
      </c>
      <c r="L1385" t="s">
        <v>32</v>
      </c>
      <c r="M1385" t="s">
        <v>25</v>
      </c>
      <c r="N1385" t="s">
        <v>26</v>
      </c>
      <c r="O1385" t="s">
        <v>637</v>
      </c>
      <c r="Q1385" t="s">
        <v>34</v>
      </c>
      <c r="T1385" t="s">
        <v>29</v>
      </c>
      <c r="U1385">
        <f t="shared" si="68"/>
        <v>13.076000000000001</v>
      </c>
      <c r="V1385">
        <f t="shared" si="69"/>
        <v>13.076000000000001</v>
      </c>
      <c r="Y1385" t="s">
        <v>827</v>
      </c>
      <c r="Z1385" t="s">
        <v>827</v>
      </c>
      <c r="AA1385" t="s">
        <v>826</v>
      </c>
      <c r="AB1385" t="str">
        <f t="shared" si="71"/>
        <v/>
      </c>
    </row>
    <row r="1386" spans="1:28" x14ac:dyDescent="0.2">
      <c r="A1386" s="1">
        <v>42934</v>
      </c>
      <c r="B1386" t="s">
        <v>21</v>
      </c>
      <c r="C1386">
        <v>35</v>
      </c>
      <c r="D1386" t="s">
        <v>22</v>
      </c>
      <c r="E1386" t="s">
        <v>75</v>
      </c>
      <c r="F1386">
        <v>10</v>
      </c>
      <c r="G1386">
        <v>10</v>
      </c>
      <c r="H1386">
        <v>12.44</v>
      </c>
      <c r="K1386" t="str">
        <f t="shared" si="70"/>
        <v/>
      </c>
      <c r="L1386" t="s">
        <v>32</v>
      </c>
      <c r="M1386" t="s">
        <v>25</v>
      </c>
      <c r="N1386" t="s">
        <v>26</v>
      </c>
      <c r="O1386" t="s">
        <v>637</v>
      </c>
      <c r="Q1386" t="s">
        <v>34</v>
      </c>
      <c r="T1386" t="s">
        <v>29</v>
      </c>
      <c r="U1386">
        <f t="shared" si="68"/>
        <v>12.44</v>
      </c>
      <c r="V1386">
        <f t="shared" si="69"/>
        <v>12.44</v>
      </c>
      <c r="Y1386" t="s">
        <v>827</v>
      </c>
      <c r="Z1386" t="s">
        <v>827</v>
      </c>
      <c r="AA1386" t="s">
        <v>826</v>
      </c>
      <c r="AB1386" t="str">
        <f t="shared" si="71"/>
        <v/>
      </c>
    </row>
    <row r="1387" spans="1:28" x14ac:dyDescent="0.2">
      <c r="A1387" s="1">
        <v>42934</v>
      </c>
      <c r="B1387" t="s">
        <v>21</v>
      </c>
      <c r="C1387">
        <v>35</v>
      </c>
      <c r="D1387" t="s">
        <v>22</v>
      </c>
      <c r="E1387" t="s">
        <v>78</v>
      </c>
      <c r="F1387">
        <v>1</v>
      </c>
      <c r="G1387">
        <v>1</v>
      </c>
      <c r="H1387">
        <v>13.632</v>
      </c>
      <c r="K1387" t="str">
        <f t="shared" si="70"/>
        <v/>
      </c>
      <c r="L1387" t="s">
        <v>32</v>
      </c>
      <c r="M1387" t="s">
        <v>25</v>
      </c>
      <c r="N1387" t="s">
        <v>26</v>
      </c>
      <c r="O1387" t="s">
        <v>645</v>
      </c>
      <c r="Q1387" t="s">
        <v>34</v>
      </c>
      <c r="T1387" t="s">
        <v>29</v>
      </c>
      <c r="U1387">
        <f t="shared" si="68"/>
        <v>13.632</v>
      </c>
      <c r="V1387">
        <f t="shared" si="69"/>
        <v>13.632</v>
      </c>
      <c r="Y1387" t="s">
        <v>827</v>
      </c>
      <c r="Z1387" t="s">
        <v>827</v>
      </c>
      <c r="AA1387" t="s">
        <v>826</v>
      </c>
      <c r="AB1387" t="str">
        <f t="shared" si="71"/>
        <v/>
      </c>
    </row>
    <row r="1388" spans="1:28" x14ac:dyDescent="0.2">
      <c r="A1388" s="1">
        <v>42934</v>
      </c>
      <c r="B1388" t="s">
        <v>21</v>
      </c>
      <c r="C1388">
        <v>35</v>
      </c>
      <c r="D1388" t="s">
        <v>22</v>
      </c>
      <c r="E1388" t="s">
        <v>78</v>
      </c>
      <c r="F1388">
        <v>2</v>
      </c>
      <c r="G1388">
        <v>2</v>
      </c>
      <c r="H1388">
        <v>13.305</v>
      </c>
      <c r="K1388" t="str">
        <f t="shared" si="70"/>
        <v/>
      </c>
      <c r="L1388" t="s">
        <v>32</v>
      </c>
      <c r="M1388" t="s">
        <v>25</v>
      </c>
      <c r="N1388" t="s">
        <v>26</v>
      </c>
      <c r="O1388" t="s">
        <v>645</v>
      </c>
      <c r="Q1388" t="s">
        <v>34</v>
      </c>
      <c r="T1388" t="s">
        <v>29</v>
      </c>
      <c r="U1388">
        <f t="shared" si="68"/>
        <v>13.305</v>
      </c>
      <c r="V1388">
        <f t="shared" si="69"/>
        <v>13.305</v>
      </c>
      <c r="Y1388" t="s">
        <v>827</v>
      </c>
      <c r="Z1388" t="s">
        <v>827</v>
      </c>
      <c r="AA1388" t="s">
        <v>826</v>
      </c>
      <c r="AB1388" t="str">
        <f t="shared" si="71"/>
        <v/>
      </c>
    </row>
    <row r="1389" spans="1:28" x14ac:dyDescent="0.2">
      <c r="A1389" s="1">
        <v>42934</v>
      </c>
      <c r="B1389" t="s">
        <v>21</v>
      </c>
      <c r="C1389">
        <v>35</v>
      </c>
      <c r="D1389" t="s">
        <v>22</v>
      </c>
      <c r="E1389" t="s">
        <v>78</v>
      </c>
      <c r="F1389">
        <v>3</v>
      </c>
      <c r="G1389">
        <v>3</v>
      </c>
      <c r="H1389">
        <v>11.705</v>
      </c>
      <c r="K1389" t="str">
        <f t="shared" si="70"/>
        <v/>
      </c>
      <c r="L1389" t="s">
        <v>32</v>
      </c>
      <c r="M1389" t="s">
        <v>25</v>
      </c>
      <c r="N1389" t="s">
        <v>26</v>
      </c>
      <c r="O1389" t="s">
        <v>645</v>
      </c>
      <c r="Q1389" t="s">
        <v>34</v>
      </c>
      <c r="T1389" t="s">
        <v>29</v>
      </c>
      <c r="U1389">
        <f t="shared" si="68"/>
        <v>11.705</v>
      </c>
      <c r="V1389">
        <f t="shared" si="69"/>
        <v>11.705</v>
      </c>
      <c r="Y1389" t="s">
        <v>827</v>
      </c>
      <c r="Z1389" t="s">
        <v>827</v>
      </c>
      <c r="AA1389" t="s">
        <v>826</v>
      </c>
      <c r="AB1389" t="str">
        <f t="shared" si="71"/>
        <v/>
      </c>
    </row>
    <row r="1390" spans="1:28" x14ac:dyDescent="0.2">
      <c r="A1390" s="1">
        <v>42934</v>
      </c>
      <c r="B1390" t="s">
        <v>21</v>
      </c>
      <c r="C1390">
        <v>35</v>
      </c>
      <c r="D1390" t="s">
        <v>22</v>
      </c>
      <c r="E1390" t="s">
        <v>78</v>
      </c>
      <c r="F1390">
        <v>4</v>
      </c>
      <c r="G1390">
        <v>4</v>
      </c>
      <c r="H1390">
        <v>13.401</v>
      </c>
      <c r="K1390" t="str">
        <f t="shared" si="70"/>
        <v/>
      </c>
      <c r="L1390" t="s">
        <v>32</v>
      </c>
      <c r="M1390" t="s">
        <v>25</v>
      </c>
      <c r="N1390" t="s">
        <v>26</v>
      </c>
      <c r="O1390" t="s">
        <v>645</v>
      </c>
      <c r="Q1390" t="s">
        <v>34</v>
      </c>
      <c r="T1390" t="s">
        <v>29</v>
      </c>
      <c r="U1390">
        <f t="shared" si="68"/>
        <v>13.401</v>
      </c>
      <c r="V1390">
        <f t="shared" si="69"/>
        <v>13.401</v>
      </c>
      <c r="Y1390" t="s">
        <v>827</v>
      </c>
      <c r="Z1390" t="s">
        <v>827</v>
      </c>
      <c r="AA1390" t="s">
        <v>826</v>
      </c>
      <c r="AB1390" t="str">
        <f t="shared" si="71"/>
        <v/>
      </c>
    </row>
    <row r="1391" spans="1:28" x14ac:dyDescent="0.2">
      <c r="A1391" s="1">
        <v>42934</v>
      </c>
      <c r="B1391" t="s">
        <v>21</v>
      </c>
      <c r="C1391">
        <v>35</v>
      </c>
      <c r="D1391" t="s">
        <v>22</v>
      </c>
      <c r="E1391" t="s">
        <v>78</v>
      </c>
      <c r="F1391">
        <v>5</v>
      </c>
      <c r="G1391">
        <v>5</v>
      </c>
      <c r="H1391">
        <v>12.958</v>
      </c>
      <c r="K1391" t="str">
        <f t="shared" si="70"/>
        <v/>
      </c>
      <c r="L1391" t="s">
        <v>32</v>
      </c>
      <c r="M1391" t="s">
        <v>25</v>
      </c>
      <c r="N1391" t="s">
        <v>26</v>
      </c>
      <c r="O1391" t="s">
        <v>645</v>
      </c>
      <c r="Q1391" t="s">
        <v>34</v>
      </c>
      <c r="T1391" t="s">
        <v>29</v>
      </c>
      <c r="U1391">
        <f t="shared" si="68"/>
        <v>12.958</v>
      </c>
      <c r="V1391">
        <f t="shared" si="69"/>
        <v>12.958</v>
      </c>
      <c r="Y1391" t="s">
        <v>827</v>
      </c>
      <c r="Z1391" t="s">
        <v>827</v>
      </c>
      <c r="AA1391" t="s">
        <v>826</v>
      </c>
      <c r="AB1391" t="str">
        <f t="shared" si="71"/>
        <v/>
      </c>
    </row>
    <row r="1392" spans="1:28" x14ac:dyDescent="0.2">
      <c r="A1392" s="1">
        <v>42934</v>
      </c>
      <c r="B1392" t="s">
        <v>21</v>
      </c>
      <c r="C1392">
        <v>35</v>
      </c>
      <c r="D1392" t="s">
        <v>22</v>
      </c>
      <c r="E1392" t="s">
        <v>78</v>
      </c>
      <c r="F1392">
        <v>6</v>
      </c>
      <c r="G1392">
        <v>6</v>
      </c>
      <c r="H1392">
        <v>13.26</v>
      </c>
      <c r="K1392" t="str">
        <f t="shared" si="70"/>
        <v/>
      </c>
      <c r="L1392" t="s">
        <v>32</v>
      </c>
      <c r="M1392" t="s">
        <v>25</v>
      </c>
      <c r="N1392" t="s">
        <v>26</v>
      </c>
      <c r="O1392" t="s">
        <v>645</v>
      </c>
      <c r="Q1392" t="s">
        <v>34</v>
      </c>
      <c r="T1392" t="s">
        <v>29</v>
      </c>
      <c r="U1392">
        <f t="shared" si="68"/>
        <v>13.26</v>
      </c>
      <c r="V1392">
        <f t="shared" si="69"/>
        <v>13.26</v>
      </c>
      <c r="Y1392" t="s">
        <v>827</v>
      </c>
      <c r="Z1392" t="s">
        <v>827</v>
      </c>
      <c r="AA1392" t="s">
        <v>826</v>
      </c>
      <c r="AB1392" t="str">
        <f t="shared" si="71"/>
        <v/>
      </c>
    </row>
    <row r="1393" spans="1:28" x14ac:dyDescent="0.2">
      <c r="A1393" s="1">
        <v>42934</v>
      </c>
      <c r="B1393" t="s">
        <v>21</v>
      </c>
      <c r="C1393">
        <v>35</v>
      </c>
      <c r="D1393" t="s">
        <v>22</v>
      </c>
      <c r="E1393" t="s">
        <v>78</v>
      </c>
      <c r="F1393">
        <v>7</v>
      </c>
      <c r="G1393">
        <v>7</v>
      </c>
      <c r="H1393">
        <v>13.425000000000001</v>
      </c>
      <c r="K1393" t="str">
        <f t="shared" si="70"/>
        <v/>
      </c>
      <c r="L1393" t="s">
        <v>32</v>
      </c>
      <c r="M1393" t="s">
        <v>25</v>
      </c>
      <c r="N1393" t="s">
        <v>26</v>
      </c>
      <c r="O1393" t="s">
        <v>645</v>
      </c>
      <c r="Q1393" t="s">
        <v>34</v>
      </c>
      <c r="T1393" t="s">
        <v>29</v>
      </c>
      <c r="U1393">
        <f t="shared" si="68"/>
        <v>13.425000000000001</v>
      </c>
      <c r="V1393">
        <f t="shared" si="69"/>
        <v>13.425000000000001</v>
      </c>
      <c r="Y1393" t="s">
        <v>827</v>
      </c>
      <c r="Z1393" t="s">
        <v>827</v>
      </c>
      <c r="AA1393" t="s">
        <v>826</v>
      </c>
      <c r="AB1393" t="str">
        <f t="shared" si="71"/>
        <v/>
      </c>
    </row>
    <row r="1394" spans="1:28" x14ac:dyDescent="0.2">
      <c r="A1394" s="1">
        <v>42934</v>
      </c>
      <c r="B1394" t="s">
        <v>21</v>
      </c>
      <c r="C1394">
        <v>35</v>
      </c>
      <c r="D1394" t="s">
        <v>22</v>
      </c>
      <c r="E1394" t="s">
        <v>78</v>
      </c>
      <c r="F1394">
        <v>8</v>
      </c>
      <c r="G1394">
        <v>8</v>
      </c>
      <c r="H1394">
        <v>13.217000000000001</v>
      </c>
      <c r="K1394" t="str">
        <f t="shared" si="70"/>
        <v/>
      </c>
      <c r="L1394" t="s">
        <v>32</v>
      </c>
      <c r="M1394" t="s">
        <v>25</v>
      </c>
      <c r="N1394" t="s">
        <v>26</v>
      </c>
      <c r="O1394" t="s">
        <v>645</v>
      </c>
      <c r="Q1394" t="s">
        <v>34</v>
      </c>
      <c r="T1394" t="s">
        <v>29</v>
      </c>
      <c r="U1394">
        <f t="shared" si="68"/>
        <v>13.217000000000001</v>
      </c>
      <c r="V1394">
        <f t="shared" si="69"/>
        <v>13.217000000000001</v>
      </c>
      <c r="Y1394" t="s">
        <v>827</v>
      </c>
      <c r="Z1394" t="s">
        <v>827</v>
      </c>
      <c r="AA1394" t="s">
        <v>826</v>
      </c>
      <c r="AB1394" t="str">
        <f t="shared" si="71"/>
        <v/>
      </c>
    </row>
    <row r="1395" spans="1:28" x14ac:dyDescent="0.2">
      <c r="A1395" s="1">
        <v>42934</v>
      </c>
      <c r="B1395" t="s">
        <v>21</v>
      </c>
      <c r="C1395">
        <v>35</v>
      </c>
      <c r="D1395" t="s">
        <v>22</v>
      </c>
      <c r="E1395" t="s">
        <v>78</v>
      </c>
      <c r="F1395">
        <v>9</v>
      </c>
      <c r="G1395">
        <v>9</v>
      </c>
      <c r="H1395">
        <v>13.884</v>
      </c>
      <c r="K1395" t="str">
        <f t="shared" si="70"/>
        <v/>
      </c>
      <c r="L1395" t="s">
        <v>32</v>
      </c>
      <c r="M1395" t="s">
        <v>25</v>
      </c>
      <c r="N1395" t="s">
        <v>26</v>
      </c>
      <c r="O1395" t="s">
        <v>645</v>
      </c>
      <c r="Q1395" t="s">
        <v>34</v>
      </c>
      <c r="T1395" t="s">
        <v>29</v>
      </c>
      <c r="U1395">
        <f t="shared" si="68"/>
        <v>13.884</v>
      </c>
      <c r="V1395">
        <f t="shared" si="69"/>
        <v>13.884</v>
      </c>
      <c r="Y1395" t="s">
        <v>827</v>
      </c>
      <c r="Z1395" t="s">
        <v>827</v>
      </c>
      <c r="AA1395" t="s">
        <v>826</v>
      </c>
      <c r="AB1395" t="str">
        <f t="shared" si="71"/>
        <v/>
      </c>
    </row>
    <row r="1396" spans="1:28" x14ac:dyDescent="0.2">
      <c r="A1396" s="1">
        <v>42934</v>
      </c>
      <c r="B1396" t="s">
        <v>21</v>
      </c>
      <c r="C1396">
        <v>35</v>
      </c>
      <c r="D1396" t="s">
        <v>22</v>
      </c>
      <c r="E1396" t="s">
        <v>78</v>
      </c>
      <c r="F1396">
        <v>10</v>
      </c>
      <c r="G1396">
        <v>10</v>
      </c>
      <c r="H1396">
        <v>12.532</v>
      </c>
      <c r="K1396" t="str">
        <f t="shared" si="70"/>
        <v/>
      </c>
      <c r="L1396" t="s">
        <v>32</v>
      </c>
      <c r="M1396" t="s">
        <v>25</v>
      </c>
      <c r="N1396" t="s">
        <v>26</v>
      </c>
      <c r="O1396" t="s">
        <v>645</v>
      </c>
      <c r="Q1396" t="s">
        <v>34</v>
      </c>
      <c r="T1396" t="s">
        <v>29</v>
      </c>
      <c r="U1396">
        <f t="shared" si="68"/>
        <v>12.532</v>
      </c>
      <c r="V1396">
        <f t="shared" si="69"/>
        <v>12.532</v>
      </c>
      <c r="Y1396" t="s">
        <v>827</v>
      </c>
      <c r="Z1396" t="s">
        <v>827</v>
      </c>
      <c r="AA1396" t="s">
        <v>826</v>
      </c>
      <c r="AB1396" t="str">
        <f t="shared" si="71"/>
        <v/>
      </c>
    </row>
    <row r="1397" spans="1:28" x14ac:dyDescent="0.2">
      <c r="A1397" s="1">
        <v>42934</v>
      </c>
      <c r="B1397" t="s">
        <v>21</v>
      </c>
      <c r="C1397">
        <v>35</v>
      </c>
      <c r="D1397" t="s">
        <v>22</v>
      </c>
      <c r="E1397" t="s">
        <v>81</v>
      </c>
      <c r="F1397">
        <v>1</v>
      </c>
      <c r="G1397">
        <v>7</v>
      </c>
      <c r="H1397">
        <v>13.45</v>
      </c>
      <c r="K1397" t="str">
        <f t="shared" si="70"/>
        <v/>
      </c>
      <c r="L1397" t="s">
        <v>24</v>
      </c>
      <c r="M1397" t="s">
        <v>25</v>
      </c>
      <c r="N1397" t="s">
        <v>26</v>
      </c>
      <c r="O1397" t="s">
        <v>262</v>
      </c>
      <c r="T1397" t="s">
        <v>29</v>
      </c>
      <c r="U1397">
        <f t="shared" ref="U1397:U1460" si="72">IF(H1397&gt;0,IF(L1397="live",H1397*0.84,H1397),"")</f>
        <v>11.297999999999998</v>
      </c>
      <c r="V1397">
        <f t="shared" ref="V1397:V1460" si="73">IF(H1397&gt;0,IF(L1397="live",H1397*0.87,H1397),"")</f>
        <v>11.701499999999999</v>
      </c>
      <c r="Y1397" t="s">
        <v>827</v>
      </c>
      <c r="Z1397" t="s">
        <v>827</v>
      </c>
      <c r="AA1397" t="s">
        <v>826</v>
      </c>
      <c r="AB1397" t="str">
        <f t="shared" si="71"/>
        <v/>
      </c>
    </row>
    <row r="1398" spans="1:28" x14ac:dyDescent="0.2">
      <c r="A1398" s="1">
        <v>42934</v>
      </c>
      <c r="B1398" t="s">
        <v>21</v>
      </c>
      <c r="C1398">
        <v>35</v>
      </c>
      <c r="D1398" t="s">
        <v>22</v>
      </c>
      <c r="E1398" t="s">
        <v>81</v>
      </c>
      <c r="F1398">
        <v>2</v>
      </c>
      <c r="G1398">
        <v>8</v>
      </c>
      <c r="H1398">
        <v>14.97</v>
      </c>
      <c r="K1398" t="str">
        <f t="shared" si="70"/>
        <v/>
      </c>
      <c r="L1398" t="s">
        <v>24</v>
      </c>
      <c r="M1398" t="s">
        <v>25</v>
      </c>
      <c r="N1398" t="s">
        <v>26</v>
      </c>
      <c r="O1398" t="s">
        <v>262</v>
      </c>
      <c r="T1398" t="s">
        <v>29</v>
      </c>
      <c r="U1398">
        <f t="shared" si="72"/>
        <v>12.5748</v>
      </c>
      <c r="V1398">
        <f t="shared" si="73"/>
        <v>13.023900000000001</v>
      </c>
      <c r="Y1398" t="s">
        <v>827</v>
      </c>
      <c r="Z1398" t="s">
        <v>827</v>
      </c>
      <c r="AA1398" t="s">
        <v>826</v>
      </c>
      <c r="AB1398" t="str">
        <f t="shared" si="71"/>
        <v/>
      </c>
    </row>
    <row r="1399" spans="1:28" x14ac:dyDescent="0.2">
      <c r="A1399" s="1">
        <v>42934</v>
      </c>
      <c r="B1399" t="s">
        <v>21</v>
      </c>
      <c r="C1399">
        <v>35</v>
      </c>
      <c r="D1399" t="s">
        <v>22</v>
      </c>
      <c r="E1399" t="s">
        <v>81</v>
      </c>
      <c r="F1399">
        <v>3</v>
      </c>
      <c r="G1399">
        <v>9</v>
      </c>
      <c r="H1399">
        <v>13.66</v>
      </c>
      <c r="K1399" t="str">
        <f t="shared" si="70"/>
        <v/>
      </c>
      <c r="L1399" t="s">
        <v>24</v>
      </c>
      <c r="M1399" t="s">
        <v>25</v>
      </c>
      <c r="N1399" t="s">
        <v>26</v>
      </c>
      <c r="O1399" t="s">
        <v>262</v>
      </c>
      <c r="T1399" t="s">
        <v>29</v>
      </c>
      <c r="U1399">
        <f t="shared" si="72"/>
        <v>11.474399999999999</v>
      </c>
      <c r="V1399">
        <f t="shared" si="73"/>
        <v>11.8842</v>
      </c>
      <c r="Y1399" t="s">
        <v>827</v>
      </c>
      <c r="Z1399" t="s">
        <v>827</v>
      </c>
      <c r="AA1399" t="s">
        <v>826</v>
      </c>
      <c r="AB1399" t="str">
        <f t="shared" si="71"/>
        <v/>
      </c>
    </row>
    <row r="1400" spans="1:28" x14ac:dyDescent="0.2">
      <c r="A1400" s="1">
        <v>42934</v>
      </c>
      <c r="B1400" t="s">
        <v>21</v>
      </c>
      <c r="C1400">
        <v>35</v>
      </c>
      <c r="D1400" t="s">
        <v>22</v>
      </c>
      <c r="E1400" t="s">
        <v>81</v>
      </c>
      <c r="F1400">
        <v>4</v>
      </c>
      <c r="G1400">
        <v>10</v>
      </c>
      <c r="H1400">
        <v>13.77</v>
      </c>
      <c r="K1400" t="str">
        <f t="shared" si="70"/>
        <v/>
      </c>
      <c r="L1400" t="s">
        <v>24</v>
      </c>
      <c r="M1400" t="s">
        <v>25</v>
      </c>
      <c r="N1400" t="s">
        <v>26</v>
      </c>
      <c r="O1400" t="s">
        <v>262</v>
      </c>
      <c r="T1400" t="s">
        <v>29</v>
      </c>
      <c r="U1400">
        <f t="shared" si="72"/>
        <v>11.566799999999999</v>
      </c>
      <c r="V1400">
        <f t="shared" si="73"/>
        <v>11.979899999999999</v>
      </c>
      <c r="Y1400" t="s">
        <v>827</v>
      </c>
      <c r="Z1400" t="s">
        <v>827</v>
      </c>
      <c r="AA1400" t="s">
        <v>826</v>
      </c>
      <c r="AB1400" t="str">
        <f t="shared" si="71"/>
        <v/>
      </c>
    </row>
    <row r="1401" spans="1:28" x14ac:dyDescent="0.2">
      <c r="A1401" s="1">
        <v>42934</v>
      </c>
      <c r="B1401" t="s">
        <v>21</v>
      </c>
      <c r="C1401">
        <v>35</v>
      </c>
      <c r="D1401" t="s">
        <v>22</v>
      </c>
      <c r="E1401" t="s">
        <v>81</v>
      </c>
      <c r="F1401">
        <v>5</v>
      </c>
      <c r="G1401">
        <v>11</v>
      </c>
      <c r="H1401">
        <v>16.16</v>
      </c>
      <c r="K1401" t="str">
        <f t="shared" si="70"/>
        <v/>
      </c>
      <c r="L1401" t="s">
        <v>24</v>
      </c>
      <c r="M1401" t="s">
        <v>25</v>
      </c>
      <c r="N1401" t="s">
        <v>26</v>
      </c>
      <c r="O1401" t="s">
        <v>262</v>
      </c>
      <c r="T1401" t="s">
        <v>29</v>
      </c>
      <c r="U1401">
        <f t="shared" si="72"/>
        <v>13.574399999999999</v>
      </c>
      <c r="V1401">
        <f t="shared" si="73"/>
        <v>14.059200000000001</v>
      </c>
      <c r="Y1401" t="s">
        <v>827</v>
      </c>
      <c r="Z1401" t="s">
        <v>827</v>
      </c>
      <c r="AA1401" t="s">
        <v>826</v>
      </c>
      <c r="AB1401" t="str">
        <f t="shared" si="71"/>
        <v/>
      </c>
    </row>
    <row r="1402" spans="1:28" x14ac:dyDescent="0.2">
      <c r="A1402" s="1">
        <v>42934</v>
      </c>
      <c r="B1402" t="s">
        <v>21</v>
      </c>
      <c r="C1402">
        <v>35</v>
      </c>
      <c r="D1402" t="s">
        <v>22</v>
      </c>
      <c r="E1402" t="s">
        <v>81</v>
      </c>
      <c r="F1402">
        <v>6</v>
      </c>
      <c r="G1402">
        <v>12</v>
      </c>
      <c r="H1402">
        <v>16.66</v>
      </c>
      <c r="K1402" t="str">
        <f t="shared" ref="K1402:K1465" si="74">IF(I1402&gt;0,(J1402*(I1402^2))*(3.14159/6),"")</f>
        <v/>
      </c>
      <c r="L1402" t="s">
        <v>24</v>
      </c>
      <c r="M1402" t="s">
        <v>25</v>
      </c>
      <c r="N1402" t="s">
        <v>26</v>
      </c>
      <c r="O1402" t="s">
        <v>262</v>
      </c>
      <c r="T1402" t="s">
        <v>29</v>
      </c>
      <c r="U1402">
        <f t="shared" si="72"/>
        <v>13.994399999999999</v>
      </c>
      <c r="V1402">
        <f t="shared" si="73"/>
        <v>14.494199999999999</v>
      </c>
      <c r="Y1402" t="s">
        <v>827</v>
      </c>
      <c r="Z1402" t="s">
        <v>827</v>
      </c>
      <c r="AA1402" t="s">
        <v>826</v>
      </c>
      <c r="AB1402" t="str">
        <f t="shared" si="71"/>
        <v/>
      </c>
    </row>
    <row r="1403" spans="1:28" x14ac:dyDescent="0.2">
      <c r="A1403" s="1">
        <v>42934</v>
      </c>
      <c r="B1403" t="s">
        <v>21</v>
      </c>
      <c r="C1403">
        <v>35</v>
      </c>
      <c r="D1403" t="s">
        <v>22</v>
      </c>
      <c r="E1403" t="s">
        <v>81</v>
      </c>
      <c r="F1403">
        <v>7</v>
      </c>
      <c r="G1403">
        <v>13</v>
      </c>
      <c r="H1403">
        <v>14.05</v>
      </c>
      <c r="K1403" t="str">
        <f t="shared" si="74"/>
        <v/>
      </c>
      <c r="L1403" t="s">
        <v>24</v>
      </c>
      <c r="M1403" t="s">
        <v>25</v>
      </c>
      <c r="N1403" t="s">
        <v>26</v>
      </c>
      <c r="O1403" t="s">
        <v>262</v>
      </c>
      <c r="T1403" t="s">
        <v>29</v>
      </c>
      <c r="U1403">
        <f t="shared" si="72"/>
        <v>11.802</v>
      </c>
      <c r="V1403">
        <f t="shared" si="73"/>
        <v>12.223500000000001</v>
      </c>
      <c r="Y1403" t="s">
        <v>827</v>
      </c>
      <c r="Z1403" t="s">
        <v>827</v>
      </c>
      <c r="AA1403" t="s">
        <v>826</v>
      </c>
      <c r="AB1403" t="str">
        <f t="shared" si="71"/>
        <v/>
      </c>
    </row>
    <row r="1404" spans="1:28" x14ac:dyDescent="0.2">
      <c r="A1404" s="1">
        <v>42934</v>
      </c>
      <c r="B1404" t="s">
        <v>21</v>
      </c>
      <c r="C1404">
        <v>35</v>
      </c>
      <c r="D1404" t="s">
        <v>22</v>
      </c>
      <c r="E1404" t="s">
        <v>81</v>
      </c>
      <c r="F1404">
        <v>8</v>
      </c>
      <c r="G1404">
        <v>14</v>
      </c>
      <c r="H1404">
        <v>14.64</v>
      </c>
      <c r="K1404" t="str">
        <f t="shared" si="74"/>
        <v/>
      </c>
      <c r="L1404" t="s">
        <v>24</v>
      </c>
      <c r="M1404" t="s">
        <v>25</v>
      </c>
      <c r="N1404" t="s">
        <v>26</v>
      </c>
      <c r="O1404" t="s">
        <v>262</v>
      </c>
      <c r="T1404" t="s">
        <v>29</v>
      </c>
      <c r="U1404">
        <f t="shared" si="72"/>
        <v>12.297599999999999</v>
      </c>
      <c r="V1404">
        <f t="shared" si="73"/>
        <v>12.736800000000001</v>
      </c>
      <c r="Y1404" t="s">
        <v>827</v>
      </c>
      <c r="Z1404" t="s">
        <v>827</v>
      </c>
      <c r="AA1404" t="s">
        <v>826</v>
      </c>
      <c r="AB1404" t="str">
        <f t="shared" si="71"/>
        <v/>
      </c>
    </row>
    <row r="1405" spans="1:28" x14ac:dyDescent="0.2">
      <c r="A1405" s="1">
        <v>42934</v>
      </c>
      <c r="B1405" t="s">
        <v>21</v>
      </c>
      <c r="C1405">
        <v>35</v>
      </c>
      <c r="D1405" t="s">
        <v>22</v>
      </c>
      <c r="E1405" t="s">
        <v>81</v>
      </c>
      <c r="F1405">
        <v>9</v>
      </c>
      <c r="G1405">
        <v>15</v>
      </c>
      <c r="H1405">
        <v>16.13</v>
      </c>
      <c r="K1405" t="str">
        <f t="shared" si="74"/>
        <v/>
      </c>
      <c r="L1405" t="s">
        <v>24</v>
      </c>
      <c r="M1405" t="s">
        <v>25</v>
      </c>
      <c r="N1405" t="s">
        <v>26</v>
      </c>
      <c r="O1405" t="s">
        <v>262</v>
      </c>
      <c r="T1405" t="s">
        <v>29</v>
      </c>
      <c r="U1405">
        <f t="shared" si="72"/>
        <v>13.549199999999999</v>
      </c>
      <c r="V1405">
        <f t="shared" si="73"/>
        <v>14.033099999999999</v>
      </c>
      <c r="Y1405" t="s">
        <v>827</v>
      </c>
      <c r="Z1405" t="s">
        <v>827</v>
      </c>
      <c r="AA1405" t="s">
        <v>826</v>
      </c>
      <c r="AB1405" t="str">
        <f t="shared" si="71"/>
        <v/>
      </c>
    </row>
    <row r="1406" spans="1:28" x14ac:dyDescent="0.2">
      <c r="A1406" s="1">
        <v>42934</v>
      </c>
      <c r="B1406" t="s">
        <v>21</v>
      </c>
      <c r="C1406">
        <v>35</v>
      </c>
      <c r="D1406" t="s">
        <v>22</v>
      </c>
      <c r="E1406" t="s">
        <v>83</v>
      </c>
      <c r="F1406">
        <v>1</v>
      </c>
      <c r="G1406">
        <v>1</v>
      </c>
      <c r="H1406">
        <v>13.882999999999999</v>
      </c>
      <c r="K1406" t="str">
        <f t="shared" si="74"/>
        <v/>
      </c>
      <c r="L1406" t="s">
        <v>32</v>
      </c>
      <c r="M1406" t="s">
        <v>25</v>
      </c>
      <c r="N1406" t="s">
        <v>26</v>
      </c>
      <c r="O1406" t="s">
        <v>640</v>
      </c>
      <c r="Q1406" t="s">
        <v>34</v>
      </c>
      <c r="T1406" t="s">
        <v>29</v>
      </c>
      <c r="U1406">
        <f t="shared" si="72"/>
        <v>13.882999999999999</v>
      </c>
      <c r="V1406">
        <f t="shared" si="73"/>
        <v>13.882999999999999</v>
      </c>
      <c r="Y1406" t="s">
        <v>827</v>
      </c>
      <c r="Z1406" t="s">
        <v>827</v>
      </c>
      <c r="AA1406" t="s">
        <v>826</v>
      </c>
      <c r="AB1406" t="str">
        <f t="shared" si="71"/>
        <v/>
      </c>
    </row>
    <row r="1407" spans="1:28" x14ac:dyDescent="0.2">
      <c r="A1407" s="1">
        <v>42934</v>
      </c>
      <c r="B1407" t="s">
        <v>21</v>
      </c>
      <c r="C1407">
        <v>35</v>
      </c>
      <c r="D1407" t="s">
        <v>22</v>
      </c>
      <c r="E1407" t="s">
        <v>83</v>
      </c>
      <c r="F1407">
        <v>2</v>
      </c>
      <c r="G1407">
        <v>2</v>
      </c>
      <c r="H1407">
        <v>14.180999999999999</v>
      </c>
      <c r="K1407" t="str">
        <f t="shared" si="74"/>
        <v/>
      </c>
      <c r="L1407" t="s">
        <v>32</v>
      </c>
      <c r="M1407" t="s">
        <v>25</v>
      </c>
      <c r="N1407" t="s">
        <v>26</v>
      </c>
      <c r="O1407" t="s">
        <v>640</v>
      </c>
      <c r="Q1407" t="s">
        <v>34</v>
      </c>
      <c r="T1407" t="s">
        <v>29</v>
      </c>
      <c r="U1407">
        <f t="shared" si="72"/>
        <v>14.180999999999999</v>
      </c>
      <c r="V1407">
        <f t="shared" si="73"/>
        <v>14.180999999999999</v>
      </c>
      <c r="Y1407" t="s">
        <v>827</v>
      </c>
      <c r="Z1407" t="s">
        <v>827</v>
      </c>
      <c r="AA1407" t="s">
        <v>826</v>
      </c>
      <c r="AB1407" t="str">
        <f t="shared" si="71"/>
        <v/>
      </c>
    </row>
    <row r="1408" spans="1:28" x14ac:dyDescent="0.2">
      <c r="A1408" s="1">
        <v>42934</v>
      </c>
      <c r="B1408" t="s">
        <v>21</v>
      </c>
      <c r="C1408">
        <v>35</v>
      </c>
      <c r="D1408" t="s">
        <v>22</v>
      </c>
      <c r="E1408" t="s">
        <v>83</v>
      </c>
      <c r="F1408">
        <v>3</v>
      </c>
      <c r="G1408">
        <v>3</v>
      </c>
      <c r="H1408">
        <v>13.659000000000001</v>
      </c>
      <c r="K1408" t="str">
        <f t="shared" si="74"/>
        <v/>
      </c>
      <c r="L1408" t="s">
        <v>32</v>
      </c>
      <c r="M1408" t="s">
        <v>25</v>
      </c>
      <c r="N1408" t="s">
        <v>26</v>
      </c>
      <c r="O1408" t="s">
        <v>640</v>
      </c>
      <c r="Q1408" t="s">
        <v>34</v>
      </c>
      <c r="T1408" t="s">
        <v>29</v>
      </c>
      <c r="U1408">
        <f t="shared" si="72"/>
        <v>13.659000000000001</v>
      </c>
      <c r="V1408">
        <f t="shared" si="73"/>
        <v>13.659000000000001</v>
      </c>
      <c r="Y1408" t="s">
        <v>827</v>
      </c>
      <c r="Z1408" t="s">
        <v>827</v>
      </c>
      <c r="AA1408" t="s">
        <v>826</v>
      </c>
      <c r="AB1408" t="str">
        <f t="shared" si="71"/>
        <v/>
      </c>
    </row>
    <row r="1409" spans="1:28" x14ac:dyDescent="0.2">
      <c r="A1409" s="1">
        <v>42934</v>
      </c>
      <c r="B1409" t="s">
        <v>21</v>
      </c>
      <c r="C1409">
        <v>35</v>
      </c>
      <c r="D1409" t="s">
        <v>22</v>
      </c>
      <c r="E1409" t="s">
        <v>83</v>
      </c>
      <c r="F1409">
        <v>4</v>
      </c>
      <c r="G1409">
        <v>4</v>
      </c>
      <c r="H1409">
        <v>14.031000000000001</v>
      </c>
      <c r="K1409" t="str">
        <f t="shared" si="74"/>
        <v/>
      </c>
      <c r="L1409" t="s">
        <v>32</v>
      </c>
      <c r="M1409" t="s">
        <v>25</v>
      </c>
      <c r="N1409" t="s">
        <v>26</v>
      </c>
      <c r="O1409" t="s">
        <v>640</v>
      </c>
      <c r="Q1409" t="s">
        <v>34</v>
      </c>
      <c r="T1409" t="s">
        <v>29</v>
      </c>
      <c r="U1409">
        <f t="shared" si="72"/>
        <v>14.031000000000001</v>
      </c>
      <c r="V1409">
        <f t="shared" si="73"/>
        <v>14.031000000000001</v>
      </c>
      <c r="Y1409" t="s">
        <v>827</v>
      </c>
      <c r="Z1409" t="s">
        <v>827</v>
      </c>
      <c r="AA1409" t="s">
        <v>826</v>
      </c>
      <c r="AB1409" t="str">
        <f t="shared" si="71"/>
        <v/>
      </c>
    </row>
    <row r="1410" spans="1:28" x14ac:dyDescent="0.2">
      <c r="A1410" s="1">
        <v>42934</v>
      </c>
      <c r="B1410" t="s">
        <v>21</v>
      </c>
      <c r="C1410">
        <v>35</v>
      </c>
      <c r="D1410" t="s">
        <v>22</v>
      </c>
      <c r="E1410" t="s">
        <v>83</v>
      </c>
      <c r="F1410">
        <v>5</v>
      </c>
      <c r="G1410">
        <v>5</v>
      </c>
      <c r="H1410">
        <v>13.666</v>
      </c>
      <c r="K1410" t="str">
        <f t="shared" si="74"/>
        <v/>
      </c>
      <c r="L1410" t="s">
        <v>32</v>
      </c>
      <c r="M1410" t="s">
        <v>25</v>
      </c>
      <c r="N1410" t="s">
        <v>26</v>
      </c>
      <c r="O1410" t="s">
        <v>640</v>
      </c>
      <c r="Q1410" t="s">
        <v>34</v>
      </c>
      <c r="T1410" t="s">
        <v>29</v>
      </c>
      <c r="U1410">
        <f t="shared" si="72"/>
        <v>13.666</v>
      </c>
      <c r="V1410">
        <f t="shared" si="73"/>
        <v>13.666</v>
      </c>
      <c r="Y1410" t="s">
        <v>827</v>
      </c>
      <c r="Z1410" t="s">
        <v>827</v>
      </c>
      <c r="AA1410" t="s">
        <v>826</v>
      </c>
      <c r="AB1410" t="str">
        <f t="shared" si="71"/>
        <v/>
      </c>
    </row>
    <row r="1411" spans="1:28" x14ac:dyDescent="0.2">
      <c r="A1411" s="1">
        <v>42934</v>
      </c>
      <c r="B1411" t="s">
        <v>21</v>
      </c>
      <c r="C1411">
        <v>35</v>
      </c>
      <c r="D1411" t="s">
        <v>22</v>
      </c>
      <c r="E1411" t="s">
        <v>83</v>
      </c>
      <c r="F1411">
        <v>6</v>
      </c>
      <c r="G1411">
        <v>6</v>
      </c>
      <c r="H1411">
        <v>13.775</v>
      </c>
      <c r="K1411" t="str">
        <f t="shared" si="74"/>
        <v/>
      </c>
      <c r="L1411" t="s">
        <v>32</v>
      </c>
      <c r="M1411" t="s">
        <v>25</v>
      </c>
      <c r="N1411" t="s">
        <v>26</v>
      </c>
      <c r="O1411" t="s">
        <v>640</v>
      </c>
      <c r="Q1411" t="s">
        <v>34</v>
      </c>
      <c r="T1411" t="s">
        <v>29</v>
      </c>
      <c r="U1411">
        <f t="shared" si="72"/>
        <v>13.775</v>
      </c>
      <c r="V1411">
        <f t="shared" si="73"/>
        <v>13.775</v>
      </c>
      <c r="Y1411" t="s">
        <v>827</v>
      </c>
      <c r="Z1411" t="s">
        <v>827</v>
      </c>
      <c r="AA1411" t="s">
        <v>826</v>
      </c>
      <c r="AB1411" t="str">
        <f t="shared" si="71"/>
        <v/>
      </c>
    </row>
    <row r="1412" spans="1:28" x14ac:dyDescent="0.2">
      <c r="A1412" s="1">
        <v>42934</v>
      </c>
      <c r="B1412" t="s">
        <v>21</v>
      </c>
      <c r="C1412">
        <v>35</v>
      </c>
      <c r="D1412" t="s">
        <v>22</v>
      </c>
      <c r="E1412" t="s">
        <v>83</v>
      </c>
      <c r="F1412">
        <v>7</v>
      </c>
      <c r="G1412">
        <v>7</v>
      </c>
      <c r="H1412">
        <v>13.804</v>
      </c>
      <c r="K1412" t="str">
        <f t="shared" si="74"/>
        <v/>
      </c>
      <c r="L1412" t="s">
        <v>32</v>
      </c>
      <c r="M1412" t="s">
        <v>25</v>
      </c>
      <c r="N1412" t="s">
        <v>26</v>
      </c>
      <c r="O1412" t="s">
        <v>640</v>
      </c>
      <c r="Q1412" t="s">
        <v>34</v>
      </c>
      <c r="T1412" t="s">
        <v>29</v>
      </c>
      <c r="U1412">
        <f t="shared" si="72"/>
        <v>13.804</v>
      </c>
      <c r="V1412">
        <f t="shared" si="73"/>
        <v>13.804</v>
      </c>
      <c r="Y1412" t="s">
        <v>827</v>
      </c>
      <c r="Z1412" t="s">
        <v>827</v>
      </c>
      <c r="AA1412" t="s">
        <v>826</v>
      </c>
      <c r="AB1412" t="str">
        <f t="shared" si="71"/>
        <v/>
      </c>
    </row>
    <row r="1413" spans="1:28" x14ac:dyDescent="0.2">
      <c r="A1413" s="1">
        <v>42934</v>
      </c>
      <c r="B1413" t="s">
        <v>21</v>
      </c>
      <c r="C1413">
        <v>35</v>
      </c>
      <c r="D1413" t="s">
        <v>22</v>
      </c>
      <c r="E1413" t="s">
        <v>83</v>
      </c>
      <c r="F1413">
        <v>8</v>
      </c>
      <c r="G1413">
        <v>8</v>
      </c>
      <c r="H1413">
        <v>13.378</v>
      </c>
      <c r="K1413" t="str">
        <f t="shared" si="74"/>
        <v/>
      </c>
      <c r="L1413" t="s">
        <v>32</v>
      </c>
      <c r="M1413" t="s">
        <v>25</v>
      </c>
      <c r="N1413" t="s">
        <v>26</v>
      </c>
      <c r="O1413" t="s">
        <v>640</v>
      </c>
      <c r="Q1413" t="s">
        <v>34</v>
      </c>
      <c r="T1413" t="s">
        <v>29</v>
      </c>
      <c r="U1413">
        <f t="shared" si="72"/>
        <v>13.378</v>
      </c>
      <c r="V1413">
        <f t="shared" si="73"/>
        <v>13.378</v>
      </c>
      <c r="Y1413" t="s">
        <v>827</v>
      </c>
      <c r="Z1413" t="s">
        <v>827</v>
      </c>
      <c r="AA1413" t="s">
        <v>826</v>
      </c>
      <c r="AB1413" t="str">
        <f t="shared" si="71"/>
        <v/>
      </c>
    </row>
    <row r="1414" spans="1:28" x14ac:dyDescent="0.2">
      <c r="A1414" s="1">
        <v>42934</v>
      </c>
      <c r="B1414" t="s">
        <v>21</v>
      </c>
      <c r="C1414">
        <v>35</v>
      </c>
      <c r="D1414" t="s">
        <v>22</v>
      </c>
      <c r="E1414" t="s">
        <v>83</v>
      </c>
      <c r="F1414">
        <v>9</v>
      </c>
      <c r="G1414">
        <v>9</v>
      </c>
      <c r="H1414">
        <v>13.464</v>
      </c>
      <c r="K1414" t="str">
        <f t="shared" si="74"/>
        <v/>
      </c>
      <c r="L1414" t="s">
        <v>32</v>
      </c>
      <c r="M1414" t="s">
        <v>25</v>
      </c>
      <c r="N1414" t="s">
        <v>26</v>
      </c>
      <c r="O1414" t="s">
        <v>640</v>
      </c>
      <c r="Q1414" t="s">
        <v>34</v>
      </c>
      <c r="T1414" t="s">
        <v>29</v>
      </c>
      <c r="U1414">
        <f t="shared" si="72"/>
        <v>13.464</v>
      </c>
      <c r="V1414">
        <f t="shared" si="73"/>
        <v>13.464</v>
      </c>
      <c r="Y1414" t="s">
        <v>827</v>
      </c>
      <c r="Z1414" t="s">
        <v>827</v>
      </c>
      <c r="AA1414" t="s">
        <v>826</v>
      </c>
      <c r="AB1414" t="str">
        <f t="shared" si="71"/>
        <v/>
      </c>
    </row>
    <row r="1415" spans="1:28" x14ac:dyDescent="0.2">
      <c r="A1415" s="1">
        <v>42934</v>
      </c>
      <c r="B1415" t="s">
        <v>21</v>
      </c>
      <c r="C1415">
        <v>35</v>
      </c>
      <c r="D1415" t="s">
        <v>22</v>
      </c>
      <c r="E1415" t="s">
        <v>83</v>
      </c>
      <c r="F1415">
        <v>10</v>
      </c>
      <c r="G1415">
        <v>10</v>
      </c>
      <c r="H1415">
        <v>13.17</v>
      </c>
      <c r="K1415" t="str">
        <f t="shared" si="74"/>
        <v/>
      </c>
      <c r="L1415" t="s">
        <v>32</v>
      </c>
      <c r="M1415" t="s">
        <v>25</v>
      </c>
      <c r="N1415" t="s">
        <v>26</v>
      </c>
      <c r="O1415" t="s">
        <v>640</v>
      </c>
      <c r="Q1415" t="s">
        <v>34</v>
      </c>
      <c r="T1415" t="s">
        <v>29</v>
      </c>
      <c r="U1415">
        <f t="shared" si="72"/>
        <v>13.17</v>
      </c>
      <c r="V1415">
        <f t="shared" si="73"/>
        <v>13.17</v>
      </c>
      <c r="Y1415" t="s">
        <v>827</v>
      </c>
      <c r="Z1415" t="s">
        <v>827</v>
      </c>
      <c r="AA1415" t="s">
        <v>826</v>
      </c>
      <c r="AB1415" t="str">
        <f t="shared" si="71"/>
        <v/>
      </c>
    </row>
    <row r="1416" spans="1:28" x14ac:dyDescent="0.2">
      <c r="A1416" s="1">
        <v>42934</v>
      </c>
      <c r="B1416" t="s">
        <v>21</v>
      </c>
      <c r="C1416">
        <v>35</v>
      </c>
      <c r="D1416" t="s">
        <v>22</v>
      </c>
      <c r="E1416" t="s">
        <v>86</v>
      </c>
      <c r="F1416">
        <v>1</v>
      </c>
      <c r="G1416">
        <v>1</v>
      </c>
      <c r="H1416">
        <v>14.531000000000001</v>
      </c>
      <c r="K1416" t="str">
        <f t="shared" si="74"/>
        <v/>
      </c>
      <c r="L1416" t="s">
        <v>32</v>
      </c>
      <c r="M1416" t="s">
        <v>25</v>
      </c>
      <c r="N1416" t="s">
        <v>26</v>
      </c>
      <c r="O1416" t="s">
        <v>648</v>
      </c>
      <c r="Q1416" t="s">
        <v>34</v>
      </c>
      <c r="T1416" t="s">
        <v>29</v>
      </c>
      <c r="U1416">
        <f t="shared" si="72"/>
        <v>14.531000000000001</v>
      </c>
      <c r="V1416">
        <f t="shared" si="73"/>
        <v>14.531000000000001</v>
      </c>
      <c r="Y1416" t="s">
        <v>827</v>
      </c>
      <c r="Z1416" t="s">
        <v>827</v>
      </c>
      <c r="AA1416" t="s">
        <v>826</v>
      </c>
      <c r="AB1416" t="str">
        <f t="shared" ref="AB1416:AB1479" si="75">IF(AND(Y1416="check",T1416="yolk.vol"),"remove","")</f>
        <v/>
      </c>
    </row>
    <row r="1417" spans="1:28" x14ac:dyDescent="0.2">
      <c r="A1417" s="1">
        <v>42934</v>
      </c>
      <c r="B1417" t="s">
        <v>21</v>
      </c>
      <c r="C1417">
        <v>35</v>
      </c>
      <c r="D1417" t="s">
        <v>22</v>
      </c>
      <c r="E1417" t="s">
        <v>86</v>
      </c>
      <c r="F1417">
        <v>2</v>
      </c>
      <c r="G1417">
        <v>2</v>
      </c>
      <c r="H1417">
        <v>14.451000000000001</v>
      </c>
      <c r="K1417" t="str">
        <f t="shared" si="74"/>
        <v/>
      </c>
      <c r="L1417" t="s">
        <v>32</v>
      </c>
      <c r="M1417" t="s">
        <v>25</v>
      </c>
      <c r="N1417" t="s">
        <v>26</v>
      </c>
      <c r="O1417" t="s">
        <v>648</v>
      </c>
      <c r="Q1417" t="s">
        <v>34</v>
      </c>
      <c r="T1417" t="s">
        <v>29</v>
      </c>
      <c r="U1417">
        <f t="shared" si="72"/>
        <v>14.451000000000001</v>
      </c>
      <c r="V1417">
        <f t="shared" si="73"/>
        <v>14.451000000000001</v>
      </c>
      <c r="Y1417" t="s">
        <v>827</v>
      </c>
      <c r="Z1417" t="s">
        <v>827</v>
      </c>
      <c r="AA1417" t="s">
        <v>826</v>
      </c>
      <c r="AB1417" t="str">
        <f t="shared" si="75"/>
        <v/>
      </c>
    </row>
    <row r="1418" spans="1:28" x14ac:dyDescent="0.2">
      <c r="A1418" s="1">
        <v>42934</v>
      </c>
      <c r="B1418" t="s">
        <v>21</v>
      </c>
      <c r="C1418">
        <v>35</v>
      </c>
      <c r="D1418" t="s">
        <v>22</v>
      </c>
      <c r="E1418" t="s">
        <v>86</v>
      </c>
      <c r="F1418">
        <v>3</v>
      </c>
      <c r="G1418">
        <v>3</v>
      </c>
      <c r="H1418">
        <v>14.198</v>
      </c>
      <c r="K1418" t="str">
        <f t="shared" si="74"/>
        <v/>
      </c>
      <c r="L1418" t="s">
        <v>32</v>
      </c>
      <c r="M1418" t="s">
        <v>25</v>
      </c>
      <c r="N1418" t="s">
        <v>26</v>
      </c>
      <c r="O1418" t="s">
        <v>648</v>
      </c>
      <c r="Q1418" t="s">
        <v>34</v>
      </c>
      <c r="T1418" t="s">
        <v>29</v>
      </c>
      <c r="U1418">
        <f t="shared" si="72"/>
        <v>14.198</v>
      </c>
      <c r="V1418">
        <f t="shared" si="73"/>
        <v>14.198</v>
      </c>
      <c r="Y1418" t="s">
        <v>827</v>
      </c>
      <c r="Z1418" t="s">
        <v>827</v>
      </c>
      <c r="AA1418" t="s">
        <v>826</v>
      </c>
      <c r="AB1418" t="str">
        <f t="shared" si="75"/>
        <v/>
      </c>
    </row>
    <row r="1419" spans="1:28" x14ac:dyDescent="0.2">
      <c r="A1419" s="1">
        <v>42934</v>
      </c>
      <c r="B1419" t="s">
        <v>21</v>
      </c>
      <c r="C1419">
        <v>35</v>
      </c>
      <c r="D1419" t="s">
        <v>22</v>
      </c>
      <c r="E1419" t="s">
        <v>86</v>
      </c>
      <c r="F1419">
        <v>4</v>
      </c>
      <c r="G1419">
        <v>4</v>
      </c>
      <c r="H1419">
        <v>14.337999999999999</v>
      </c>
      <c r="K1419" t="str">
        <f t="shared" si="74"/>
        <v/>
      </c>
      <c r="L1419" t="s">
        <v>32</v>
      </c>
      <c r="M1419" t="s">
        <v>25</v>
      </c>
      <c r="N1419" t="s">
        <v>26</v>
      </c>
      <c r="O1419" t="s">
        <v>648</v>
      </c>
      <c r="Q1419" t="s">
        <v>34</v>
      </c>
      <c r="T1419" t="s">
        <v>29</v>
      </c>
      <c r="U1419">
        <f t="shared" si="72"/>
        <v>14.337999999999999</v>
      </c>
      <c r="V1419">
        <f t="shared" si="73"/>
        <v>14.337999999999999</v>
      </c>
      <c r="Y1419" t="s">
        <v>827</v>
      </c>
      <c r="Z1419" t="s">
        <v>827</v>
      </c>
      <c r="AA1419" t="s">
        <v>826</v>
      </c>
      <c r="AB1419" t="str">
        <f t="shared" si="75"/>
        <v/>
      </c>
    </row>
    <row r="1420" spans="1:28" x14ac:dyDescent="0.2">
      <c r="A1420" s="1">
        <v>42934</v>
      </c>
      <c r="B1420" t="s">
        <v>21</v>
      </c>
      <c r="C1420">
        <v>35</v>
      </c>
      <c r="D1420" t="s">
        <v>22</v>
      </c>
      <c r="E1420" t="s">
        <v>86</v>
      </c>
      <c r="F1420">
        <v>5</v>
      </c>
      <c r="G1420">
        <v>5</v>
      </c>
      <c r="H1420">
        <v>13.807</v>
      </c>
      <c r="K1420" t="str">
        <f t="shared" si="74"/>
        <v/>
      </c>
      <c r="L1420" t="s">
        <v>32</v>
      </c>
      <c r="M1420" t="s">
        <v>25</v>
      </c>
      <c r="N1420" t="s">
        <v>26</v>
      </c>
      <c r="O1420" t="s">
        <v>648</v>
      </c>
      <c r="Q1420" t="s">
        <v>34</v>
      </c>
      <c r="T1420" t="s">
        <v>29</v>
      </c>
      <c r="U1420">
        <f t="shared" si="72"/>
        <v>13.807</v>
      </c>
      <c r="V1420">
        <f t="shared" si="73"/>
        <v>13.807</v>
      </c>
      <c r="Y1420" t="s">
        <v>827</v>
      </c>
      <c r="Z1420" t="s">
        <v>827</v>
      </c>
      <c r="AA1420" t="s">
        <v>826</v>
      </c>
      <c r="AB1420" t="str">
        <f t="shared" si="75"/>
        <v/>
      </c>
    </row>
    <row r="1421" spans="1:28" x14ac:dyDescent="0.2">
      <c r="A1421" s="1">
        <v>42934</v>
      </c>
      <c r="B1421" t="s">
        <v>21</v>
      </c>
      <c r="C1421">
        <v>35</v>
      </c>
      <c r="D1421" t="s">
        <v>22</v>
      </c>
      <c r="E1421" t="s">
        <v>86</v>
      </c>
      <c r="F1421">
        <v>6</v>
      </c>
      <c r="G1421">
        <v>6</v>
      </c>
      <c r="H1421">
        <v>13.942</v>
      </c>
      <c r="K1421" t="str">
        <f t="shared" si="74"/>
        <v/>
      </c>
      <c r="L1421" t="s">
        <v>32</v>
      </c>
      <c r="M1421" t="s">
        <v>25</v>
      </c>
      <c r="N1421" t="s">
        <v>26</v>
      </c>
      <c r="O1421" t="s">
        <v>648</v>
      </c>
      <c r="Q1421" t="s">
        <v>34</v>
      </c>
      <c r="T1421" t="s">
        <v>29</v>
      </c>
      <c r="U1421">
        <f t="shared" si="72"/>
        <v>13.942</v>
      </c>
      <c r="V1421">
        <f t="shared" si="73"/>
        <v>13.942</v>
      </c>
      <c r="Y1421" t="s">
        <v>827</v>
      </c>
      <c r="Z1421" t="s">
        <v>827</v>
      </c>
      <c r="AA1421" t="s">
        <v>826</v>
      </c>
      <c r="AB1421" t="str">
        <f t="shared" si="75"/>
        <v/>
      </c>
    </row>
    <row r="1422" spans="1:28" x14ac:dyDescent="0.2">
      <c r="A1422" s="1">
        <v>42934</v>
      </c>
      <c r="B1422" t="s">
        <v>21</v>
      </c>
      <c r="C1422">
        <v>35</v>
      </c>
      <c r="D1422" t="s">
        <v>22</v>
      </c>
      <c r="E1422" t="s">
        <v>86</v>
      </c>
      <c r="F1422">
        <v>7</v>
      </c>
      <c r="G1422">
        <v>7</v>
      </c>
      <c r="H1422">
        <v>14.48</v>
      </c>
      <c r="K1422" t="str">
        <f t="shared" si="74"/>
        <v/>
      </c>
      <c r="L1422" t="s">
        <v>32</v>
      </c>
      <c r="M1422" t="s">
        <v>25</v>
      </c>
      <c r="N1422" t="s">
        <v>26</v>
      </c>
      <c r="O1422" t="s">
        <v>648</v>
      </c>
      <c r="Q1422" t="s">
        <v>34</v>
      </c>
      <c r="T1422" t="s">
        <v>29</v>
      </c>
      <c r="U1422">
        <f t="shared" si="72"/>
        <v>14.48</v>
      </c>
      <c r="V1422">
        <f t="shared" si="73"/>
        <v>14.48</v>
      </c>
      <c r="Y1422" t="s">
        <v>827</v>
      </c>
      <c r="Z1422" t="s">
        <v>827</v>
      </c>
      <c r="AA1422" t="s">
        <v>826</v>
      </c>
      <c r="AB1422" t="str">
        <f t="shared" si="75"/>
        <v/>
      </c>
    </row>
    <row r="1423" spans="1:28" x14ac:dyDescent="0.2">
      <c r="A1423" s="1">
        <v>42934</v>
      </c>
      <c r="B1423" t="s">
        <v>21</v>
      </c>
      <c r="C1423">
        <v>35</v>
      </c>
      <c r="D1423" t="s">
        <v>22</v>
      </c>
      <c r="E1423" t="s">
        <v>86</v>
      </c>
      <c r="F1423">
        <v>8</v>
      </c>
      <c r="G1423">
        <v>8</v>
      </c>
      <c r="H1423">
        <v>13.824</v>
      </c>
      <c r="K1423" t="str">
        <f t="shared" si="74"/>
        <v/>
      </c>
      <c r="L1423" t="s">
        <v>32</v>
      </c>
      <c r="M1423" t="s">
        <v>25</v>
      </c>
      <c r="N1423" t="s">
        <v>26</v>
      </c>
      <c r="O1423" t="s">
        <v>648</v>
      </c>
      <c r="Q1423" t="s">
        <v>34</v>
      </c>
      <c r="T1423" t="s">
        <v>29</v>
      </c>
      <c r="U1423">
        <f t="shared" si="72"/>
        <v>13.824</v>
      </c>
      <c r="V1423">
        <f t="shared" si="73"/>
        <v>13.824</v>
      </c>
      <c r="Y1423" t="s">
        <v>827</v>
      </c>
      <c r="Z1423" t="s">
        <v>827</v>
      </c>
      <c r="AA1423" t="s">
        <v>826</v>
      </c>
      <c r="AB1423" t="str">
        <f t="shared" si="75"/>
        <v/>
      </c>
    </row>
    <row r="1424" spans="1:28" x14ac:dyDescent="0.2">
      <c r="A1424" s="1">
        <v>42934</v>
      </c>
      <c r="B1424" t="s">
        <v>21</v>
      </c>
      <c r="C1424">
        <v>35</v>
      </c>
      <c r="D1424" t="s">
        <v>22</v>
      </c>
      <c r="E1424" t="s">
        <v>86</v>
      </c>
      <c r="F1424">
        <v>9</v>
      </c>
      <c r="G1424">
        <v>9</v>
      </c>
      <c r="H1424">
        <v>14.188000000000001</v>
      </c>
      <c r="K1424" t="str">
        <f t="shared" si="74"/>
        <v/>
      </c>
      <c r="L1424" t="s">
        <v>32</v>
      </c>
      <c r="M1424" t="s">
        <v>25</v>
      </c>
      <c r="N1424" t="s">
        <v>26</v>
      </c>
      <c r="O1424" t="s">
        <v>648</v>
      </c>
      <c r="Q1424" t="s">
        <v>34</v>
      </c>
      <c r="T1424" t="s">
        <v>29</v>
      </c>
      <c r="U1424">
        <f t="shared" si="72"/>
        <v>14.188000000000001</v>
      </c>
      <c r="V1424">
        <f t="shared" si="73"/>
        <v>14.188000000000001</v>
      </c>
      <c r="Y1424" t="s">
        <v>827</v>
      </c>
      <c r="Z1424" t="s">
        <v>827</v>
      </c>
      <c r="AA1424" t="s">
        <v>826</v>
      </c>
      <c r="AB1424" t="str">
        <f t="shared" si="75"/>
        <v/>
      </c>
    </row>
    <row r="1425" spans="1:28" x14ac:dyDescent="0.2">
      <c r="A1425" s="1">
        <v>42934</v>
      </c>
      <c r="B1425" t="s">
        <v>21</v>
      </c>
      <c r="C1425">
        <v>35</v>
      </c>
      <c r="D1425" t="s">
        <v>22</v>
      </c>
      <c r="E1425" t="s">
        <v>86</v>
      </c>
      <c r="F1425">
        <v>10</v>
      </c>
      <c r="G1425">
        <v>10</v>
      </c>
      <c r="H1425">
        <v>14.888999999999999</v>
      </c>
      <c r="K1425" t="str">
        <f t="shared" si="74"/>
        <v/>
      </c>
      <c r="L1425" t="s">
        <v>32</v>
      </c>
      <c r="M1425" t="s">
        <v>25</v>
      </c>
      <c r="N1425" t="s">
        <v>26</v>
      </c>
      <c r="O1425" t="s">
        <v>648</v>
      </c>
      <c r="Q1425" t="s">
        <v>34</v>
      </c>
      <c r="T1425" t="s">
        <v>29</v>
      </c>
      <c r="U1425">
        <f t="shared" si="72"/>
        <v>14.888999999999999</v>
      </c>
      <c r="V1425">
        <f t="shared" si="73"/>
        <v>14.888999999999999</v>
      </c>
      <c r="Y1425" t="s">
        <v>827</v>
      </c>
      <c r="Z1425" t="s">
        <v>827</v>
      </c>
      <c r="AA1425" t="s">
        <v>826</v>
      </c>
      <c r="AB1425" t="str">
        <f t="shared" si="75"/>
        <v/>
      </c>
    </row>
    <row r="1426" spans="1:28" x14ac:dyDescent="0.2">
      <c r="A1426" s="1">
        <v>42934</v>
      </c>
      <c r="B1426" t="s">
        <v>21</v>
      </c>
      <c r="C1426">
        <v>35</v>
      </c>
      <c r="D1426" t="s">
        <v>22</v>
      </c>
      <c r="E1426" t="s">
        <v>89</v>
      </c>
      <c r="F1426">
        <v>1</v>
      </c>
      <c r="G1426">
        <v>1</v>
      </c>
      <c r="H1426">
        <v>13.992000000000001</v>
      </c>
      <c r="K1426" t="str">
        <f t="shared" si="74"/>
        <v/>
      </c>
      <c r="L1426" t="s">
        <v>32</v>
      </c>
      <c r="M1426" t="s">
        <v>25</v>
      </c>
      <c r="N1426" t="s">
        <v>26</v>
      </c>
      <c r="O1426" t="s">
        <v>644</v>
      </c>
      <c r="Q1426" t="s">
        <v>34</v>
      </c>
      <c r="T1426" t="s">
        <v>29</v>
      </c>
      <c r="U1426">
        <f t="shared" si="72"/>
        <v>13.992000000000001</v>
      </c>
      <c r="V1426">
        <f t="shared" si="73"/>
        <v>13.992000000000001</v>
      </c>
      <c r="Y1426" t="s">
        <v>827</v>
      </c>
      <c r="Z1426" t="s">
        <v>827</v>
      </c>
      <c r="AA1426" t="s">
        <v>826</v>
      </c>
      <c r="AB1426" t="str">
        <f t="shared" si="75"/>
        <v/>
      </c>
    </row>
    <row r="1427" spans="1:28" x14ac:dyDescent="0.2">
      <c r="A1427" s="1">
        <v>42934</v>
      </c>
      <c r="B1427" t="s">
        <v>21</v>
      </c>
      <c r="C1427">
        <v>35</v>
      </c>
      <c r="D1427" t="s">
        <v>22</v>
      </c>
      <c r="E1427" t="s">
        <v>89</v>
      </c>
      <c r="F1427">
        <v>2</v>
      </c>
      <c r="G1427">
        <v>2</v>
      </c>
      <c r="H1427">
        <v>14.055</v>
      </c>
      <c r="K1427" t="str">
        <f t="shared" si="74"/>
        <v/>
      </c>
      <c r="L1427" t="s">
        <v>32</v>
      </c>
      <c r="M1427" t="s">
        <v>25</v>
      </c>
      <c r="N1427" t="s">
        <v>26</v>
      </c>
      <c r="O1427" t="s">
        <v>644</v>
      </c>
      <c r="Q1427" t="s">
        <v>34</v>
      </c>
      <c r="T1427" t="s">
        <v>29</v>
      </c>
      <c r="U1427">
        <f t="shared" si="72"/>
        <v>14.055</v>
      </c>
      <c r="V1427">
        <f t="shared" si="73"/>
        <v>14.055</v>
      </c>
      <c r="Y1427" t="s">
        <v>827</v>
      </c>
      <c r="Z1427" t="s">
        <v>827</v>
      </c>
      <c r="AA1427" t="s">
        <v>826</v>
      </c>
      <c r="AB1427" t="str">
        <f t="shared" si="75"/>
        <v/>
      </c>
    </row>
    <row r="1428" spans="1:28" x14ac:dyDescent="0.2">
      <c r="A1428" s="1">
        <v>42934</v>
      </c>
      <c r="B1428" t="s">
        <v>21</v>
      </c>
      <c r="C1428">
        <v>35</v>
      </c>
      <c r="D1428" t="s">
        <v>22</v>
      </c>
      <c r="E1428" t="s">
        <v>89</v>
      </c>
      <c r="F1428">
        <v>3</v>
      </c>
      <c r="G1428">
        <v>3</v>
      </c>
      <c r="H1428">
        <v>13.622</v>
      </c>
      <c r="K1428" t="str">
        <f t="shared" si="74"/>
        <v/>
      </c>
      <c r="L1428" t="s">
        <v>32</v>
      </c>
      <c r="M1428" t="s">
        <v>25</v>
      </c>
      <c r="N1428" t="s">
        <v>26</v>
      </c>
      <c r="O1428" t="s">
        <v>644</v>
      </c>
      <c r="Q1428" t="s">
        <v>34</v>
      </c>
      <c r="T1428" t="s">
        <v>29</v>
      </c>
      <c r="U1428">
        <f t="shared" si="72"/>
        <v>13.622</v>
      </c>
      <c r="V1428">
        <f t="shared" si="73"/>
        <v>13.622</v>
      </c>
      <c r="Y1428" t="s">
        <v>827</v>
      </c>
      <c r="Z1428" t="s">
        <v>827</v>
      </c>
      <c r="AA1428" t="s">
        <v>826</v>
      </c>
      <c r="AB1428" t="str">
        <f t="shared" si="75"/>
        <v/>
      </c>
    </row>
    <row r="1429" spans="1:28" x14ac:dyDescent="0.2">
      <c r="A1429" s="1">
        <v>42934</v>
      </c>
      <c r="B1429" t="s">
        <v>21</v>
      </c>
      <c r="C1429">
        <v>35</v>
      </c>
      <c r="D1429" t="s">
        <v>22</v>
      </c>
      <c r="E1429" t="s">
        <v>89</v>
      </c>
      <c r="F1429">
        <v>4</v>
      </c>
      <c r="G1429">
        <v>4</v>
      </c>
      <c r="H1429">
        <v>14.467000000000001</v>
      </c>
      <c r="K1429" t="str">
        <f t="shared" si="74"/>
        <v/>
      </c>
      <c r="L1429" t="s">
        <v>32</v>
      </c>
      <c r="M1429" t="s">
        <v>25</v>
      </c>
      <c r="N1429" t="s">
        <v>26</v>
      </c>
      <c r="O1429" t="s">
        <v>644</v>
      </c>
      <c r="Q1429" t="s">
        <v>34</v>
      </c>
      <c r="T1429" t="s">
        <v>29</v>
      </c>
      <c r="U1429">
        <f t="shared" si="72"/>
        <v>14.467000000000001</v>
      </c>
      <c r="V1429">
        <f t="shared" si="73"/>
        <v>14.467000000000001</v>
      </c>
      <c r="Y1429" t="s">
        <v>827</v>
      </c>
      <c r="Z1429" t="s">
        <v>827</v>
      </c>
      <c r="AA1429" t="s">
        <v>826</v>
      </c>
      <c r="AB1429" t="str">
        <f t="shared" si="75"/>
        <v/>
      </c>
    </row>
    <row r="1430" spans="1:28" x14ac:dyDescent="0.2">
      <c r="A1430" s="1">
        <v>42934</v>
      </c>
      <c r="B1430" t="s">
        <v>21</v>
      </c>
      <c r="C1430">
        <v>35</v>
      </c>
      <c r="D1430" t="s">
        <v>22</v>
      </c>
      <c r="E1430" t="s">
        <v>89</v>
      </c>
      <c r="F1430">
        <v>5</v>
      </c>
      <c r="G1430">
        <v>5</v>
      </c>
      <c r="H1430">
        <v>14.705</v>
      </c>
      <c r="K1430" t="str">
        <f t="shared" si="74"/>
        <v/>
      </c>
      <c r="L1430" t="s">
        <v>32</v>
      </c>
      <c r="M1430" t="s">
        <v>25</v>
      </c>
      <c r="N1430" t="s">
        <v>26</v>
      </c>
      <c r="O1430" t="s">
        <v>644</v>
      </c>
      <c r="Q1430" t="s">
        <v>34</v>
      </c>
      <c r="T1430" t="s">
        <v>29</v>
      </c>
      <c r="U1430">
        <f t="shared" si="72"/>
        <v>14.705</v>
      </c>
      <c r="V1430">
        <f t="shared" si="73"/>
        <v>14.705</v>
      </c>
      <c r="Y1430" t="s">
        <v>827</v>
      </c>
      <c r="Z1430" t="s">
        <v>827</v>
      </c>
      <c r="AA1430" t="s">
        <v>826</v>
      </c>
      <c r="AB1430" t="str">
        <f t="shared" si="75"/>
        <v/>
      </c>
    </row>
    <row r="1431" spans="1:28" x14ac:dyDescent="0.2">
      <c r="A1431" s="1">
        <v>42934</v>
      </c>
      <c r="B1431" t="s">
        <v>21</v>
      </c>
      <c r="C1431">
        <v>35</v>
      </c>
      <c r="D1431" t="s">
        <v>22</v>
      </c>
      <c r="E1431" t="s">
        <v>89</v>
      </c>
      <c r="F1431">
        <v>6</v>
      </c>
      <c r="G1431">
        <v>6</v>
      </c>
      <c r="H1431">
        <v>14.401</v>
      </c>
      <c r="K1431" t="str">
        <f t="shared" si="74"/>
        <v/>
      </c>
      <c r="L1431" t="s">
        <v>32</v>
      </c>
      <c r="M1431" t="s">
        <v>25</v>
      </c>
      <c r="N1431" t="s">
        <v>26</v>
      </c>
      <c r="O1431" t="s">
        <v>644</v>
      </c>
      <c r="Q1431" t="s">
        <v>34</v>
      </c>
      <c r="T1431" t="s">
        <v>29</v>
      </c>
      <c r="U1431">
        <f t="shared" si="72"/>
        <v>14.401</v>
      </c>
      <c r="V1431">
        <f t="shared" si="73"/>
        <v>14.401</v>
      </c>
      <c r="Y1431" t="s">
        <v>827</v>
      </c>
      <c r="Z1431" t="s">
        <v>827</v>
      </c>
      <c r="AA1431" t="s">
        <v>826</v>
      </c>
      <c r="AB1431" t="str">
        <f t="shared" si="75"/>
        <v/>
      </c>
    </row>
    <row r="1432" spans="1:28" x14ac:dyDescent="0.2">
      <c r="A1432" s="1">
        <v>42934</v>
      </c>
      <c r="B1432" t="s">
        <v>21</v>
      </c>
      <c r="C1432">
        <v>35</v>
      </c>
      <c r="D1432" t="s">
        <v>22</v>
      </c>
      <c r="E1432" t="s">
        <v>89</v>
      </c>
      <c r="F1432">
        <v>7</v>
      </c>
      <c r="G1432">
        <v>7</v>
      </c>
      <c r="H1432">
        <v>14.614000000000001</v>
      </c>
      <c r="K1432" t="str">
        <f t="shared" si="74"/>
        <v/>
      </c>
      <c r="L1432" t="s">
        <v>32</v>
      </c>
      <c r="M1432" t="s">
        <v>25</v>
      </c>
      <c r="N1432" t="s">
        <v>26</v>
      </c>
      <c r="O1432" t="s">
        <v>644</v>
      </c>
      <c r="Q1432" t="s">
        <v>34</v>
      </c>
      <c r="T1432" t="s">
        <v>29</v>
      </c>
      <c r="U1432">
        <f t="shared" si="72"/>
        <v>14.614000000000001</v>
      </c>
      <c r="V1432">
        <f t="shared" si="73"/>
        <v>14.614000000000001</v>
      </c>
      <c r="Y1432" t="s">
        <v>827</v>
      </c>
      <c r="Z1432" t="s">
        <v>827</v>
      </c>
      <c r="AA1432" t="s">
        <v>826</v>
      </c>
      <c r="AB1432" t="str">
        <f t="shared" si="75"/>
        <v/>
      </c>
    </row>
    <row r="1433" spans="1:28" x14ac:dyDescent="0.2">
      <c r="A1433" s="1">
        <v>42934</v>
      </c>
      <c r="B1433" t="s">
        <v>21</v>
      </c>
      <c r="C1433">
        <v>35</v>
      </c>
      <c r="D1433" t="s">
        <v>22</v>
      </c>
      <c r="E1433" t="s">
        <v>89</v>
      </c>
      <c r="F1433">
        <v>8</v>
      </c>
      <c r="G1433">
        <v>8</v>
      </c>
      <c r="H1433">
        <v>14.159000000000001</v>
      </c>
      <c r="K1433" t="str">
        <f t="shared" si="74"/>
        <v/>
      </c>
      <c r="L1433" t="s">
        <v>32</v>
      </c>
      <c r="M1433" t="s">
        <v>25</v>
      </c>
      <c r="N1433" t="s">
        <v>26</v>
      </c>
      <c r="O1433" t="s">
        <v>644</v>
      </c>
      <c r="Q1433" t="s">
        <v>34</v>
      </c>
      <c r="T1433" t="s">
        <v>29</v>
      </c>
      <c r="U1433">
        <f t="shared" si="72"/>
        <v>14.159000000000001</v>
      </c>
      <c r="V1433">
        <f t="shared" si="73"/>
        <v>14.159000000000001</v>
      </c>
      <c r="Y1433" t="s">
        <v>827</v>
      </c>
      <c r="Z1433" t="s">
        <v>827</v>
      </c>
      <c r="AA1433" t="s">
        <v>826</v>
      </c>
      <c r="AB1433" t="str">
        <f t="shared" si="75"/>
        <v/>
      </c>
    </row>
    <row r="1434" spans="1:28" x14ac:dyDescent="0.2">
      <c r="A1434" s="1">
        <v>42934</v>
      </c>
      <c r="B1434" t="s">
        <v>21</v>
      </c>
      <c r="C1434">
        <v>35</v>
      </c>
      <c r="D1434" t="s">
        <v>22</v>
      </c>
      <c r="E1434" t="s">
        <v>89</v>
      </c>
      <c r="F1434">
        <v>9</v>
      </c>
      <c r="G1434">
        <v>9</v>
      </c>
      <c r="H1434">
        <v>12.308999999999999</v>
      </c>
      <c r="K1434" t="str">
        <f t="shared" si="74"/>
        <v/>
      </c>
      <c r="L1434" t="s">
        <v>32</v>
      </c>
      <c r="M1434" t="s">
        <v>25</v>
      </c>
      <c r="N1434" t="s">
        <v>26</v>
      </c>
      <c r="O1434" t="s">
        <v>644</v>
      </c>
      <c r="Q1434" t="s">
        <v>34</v>
      </c>
      <c r="T1434" t="s">
        <v>29</v>
      </c>
      <c r="U1434">
        <f t="shared" si="72"/>
        <v>12.308999999999999</v>
      </c>
      <c r="V1434">
        <f t="shared" si="73"/>
        <v>12.308999999999999</v>
      </c>
      <c r="Y1434" t="s">
        <v>827</v>
      </c>
      <c r="Z1434" t="s">
        <v>827</v>
      </c>
      <c r="AA1434" t="s">
        <v>826</v>
      </c>
      <c r="AB1434" t="str">
        <f t="shared" si="75"/>
        <v/>
      </c>
    </row>
    <row r="1435" spans="1:28" x14ac:dyDescent="0.2">
      <c r="A1435" s="1">
        <v>42934</v>
      </c>
      <c r="B1435" t="s">
        <v>21</v>
      </c>
      <c r="C1435">
        <v>35</v>
      </c>
      <c r="D1435" t="s">
        <v>22</v>
      </c>
      <c r="E1435" t="s">
        <v>89</v>
      </c>
      <c r="F1435">
        <v>10</v>
      </c>
      <c r="G1435">
        <v>10</v>
      </c>
      <c r="H1435">
        <v>13.779</v>
      </c>
      <c r="K1435" t="str">
        <f t="shared" si="74"/>
        <v/>
      </c>
      <c r="L1435" t="s">
        <v>32</v>
      </c>
      <c r="M1435" t="s">
        <v>25</v>
      </c>
      <c r="N1435" t="s">
        <v>26</v>
      </c>
      <c r="O1435" t="s">
        <v>644</v>
      </c>
      <c r="Q1435" t="s">
        <v>34</v>
      </c>
      <c r="T1435" t="s">
        <v>29</v>
      </c>
      <c r="U1435">
        <f t="shared" si="72"/>
        <v>13.779</v>
      </c>
      <c r="V1435">
        <f t="shared" si="73"/>
        <v>13.779</v>
      </c>
      <c r="Y1435" t="s">
        <v>827</v>
      </c>
      <c r="Z1435" t="s">
        <v>827</v>
      </c>
      <c r="AA1435" t="s">
        <v>826</v>
      </c>
      <c r="AB1435" t="str">
        <f t="shared" si="75"/>
        <v/>
      </c>
    </row>
    <row r="1436" spans="1:28" x14ac:dyDescent="0.2">
      <c r="A1436" s="1">
        <v>42934</v>
      </c>
      <c r="B1436" t="s">
        <v>21</v>
      </c>
      <c r="C1436">
        <v>35</v>
      </c>
      <c r="D1436" t="s">
        <v>22</v>
      </c>
      <c r="E1436" t="s">
        <v>23</v>
      </c>
      <c r="F1436">
        <v>1</v>
      </c>
      <c r="G1436">
        <v>1</v>
      </c>
      <c r="H1436">
        <v>13.542999999999999</v>
      </c>
      <c r="K1436" t="str">
        <f t="shared" si="74"/>
        <v/>
      </c>
      <c r="L1436" t="s">
        <v>32</v>
      </c>
      <c r="M1436" t="s">
        <v>25</v>
      </c>
      <c r="N1436" t="s">
        <v>26</v>
      </c>
      <c r="O1436" t="s">
        <v>646</v>
      </c>
      <c r="Q1436" t="s">
        <v>34</v>
      </c>
      <c r="T1436" t="s">
        <v>29</v>
      </c>
      <c r="U1436">
        <f t="shared" si="72"/>
        <v>13.542999999999999</v>
      </c>
      <c r="V1436">
        <f t="shared" si="73"/>
        <v>13.542999999999999</v>
      </c>
      <c r="Y1436" t="s">
        <v>827</v>
      </c>
      <c r="Z1436" t="s">
        <v>827</v>
      </c>
      <c r="AA1436" t="s">
        <v>826</v>
      </c>
      <c r="AB1436" t="str">
        <f t="shared" si="75"/>
        <v/>
      </c>
    </row>
    <row r="1437" spans="1:28" x14ac:dyDescent="0.2">
      <c r="A1437" s="1">
        <v>42934</v>
      </c>
      <c r="B1437" t="s">
        <v>21</v>
      </c>
      <c r="C1437">
        <v>35</v>
      </c>
      <c r="D1437" t="s">
        <v>22</v>
      </c>
      <c r="E1437" t="s">
        <v>23</v>
      </c>
      <c r="F1437">
        <v>2</v>
      </c>
      <c r="G1437">
        <v>2</v>
      </c>
      <c r="H1437">
        <v>13.611000000000001</v>
      </c>
      <c r="K1437" t="str">
        <f t="shared" si="74"/>
        <v/>
      </c>
      <c r="L1437" t="s">
        <v>32</v>
      </c>
      <c r="M1437" t="s">
        <v>25</v>
      </c>
      <c r="N1437" t="s">
        <v>26</v>
      </c>
      <c r="O1437" t="s">
        <v>646</v>
      </c>
      <c r="Q1437" t="s">
        <v>34</v>
      </c>
      <c r="T1437" t="s">
        <v>29</v>
      </c>
      <c r="U1437">
        <f t="shared" si="72"/>
        <v>13.611000000000001</v>
      </c>
      <c r="V1437">
        <f t="shared" si="73"/>
        <v>13.611000000000001</v>
      </c>
      <c r="Y1437" t="s">
        <v>827</v>
      </c>
      <c r="Z1437" t="s">
        <v>827</v>
      </c>
      <c r="AA1437" t="s">
        <v>826</v>
      </c>
      <c r="AB1437" t="str">
        <f t="shared" si="75"/>
        <v/>
      </c>
    </row>
    <row r="1438" spans="1:28" x14ac:dyDescent="0.2">
      <c r="A1438" s="1">
        <v>42934</v>
      </c>
      <c r="B1438" t="s">
        <v>21</v>
      </c>
      <c r="C1438">
        <v>35</v>
      </c>
      <c r="D1438" t="s">
        <v>22</v>
      </c>
      <c r="E1438" t="s">
        <v>23</v>
      </c>
      <c r="F1438">
        <v>3</v>
      </c>
      <c r="G1438">
        <v>3</v>
      </c>
      <c r="H1438">
        <v>13.723000000000001</v>
      </c>
      <c r="K1438" t="str">
        <f t="shared" si="74"/>
        <v/>
      </c>
      <c r="L1438" t="s">
        <v>32</v>
      </c>
      <c r="M1438" t="s">
        <v>25</v>
      </c>
      <c r="N1438" t="s">
        <v>26</v>
      </c>
      <c r="O1438" t="s">
        <v>646</v>
      </c>
      <c r="Q1438" t="s">
        <v>34</v>
      </c>
      <c r="T1438" t="s">
        <v>29</v>
      </c>
      <c r="U1438">
        <f t="shared" si="72"/>
        <v>13.723000000000001</v>
      </c>
      <c r="V1438">
        <f t="shared" si="73"/>
        <v>13.723000000000001</v>
      </c>
      <c r="Y1438" t="s">
        <v>827</v>
      </c>
      <c r="Z1438" t="s">
        <v>827</v>
      </c>
      <c r="AA1438" t="s">
        <v>826</v>
      </c>
      <c r="AB1438" t="str">
        <f t="shared" si="75"/>
        <v/>
      </c>
    </row>
    <row r="1439" spans="1:28" x14ac:dyDescent="0.2">
      <c r="A1439" s="1">
        <v>42934</v>
      </c>
      <c r="B1439" t="s">
        <v>21</v>
      </c>
      <c r="C1439">
        <v>35</v>
      </c>
      <c r="D1439" t="s">
        <v>22</v>
      </c>
      <c r="E1439" t="s">
        <v>23</v>
      </c>
      <c r="F1439">
        <v>4</v>
      </c>
      <c r="G1439">
        <v>4</v>
      </c>
      <c r="H1439">
        <v>14.148</v>
      </c>
      <c r="K1439" t="str">
        <f t="shared" si="74"/>
        <v/>
      </c>
      <c r="L1439" t="s">
        <v>32</v>
      </c>
      <c r="M1439" t="s">
        <v>25</v>
      </c>
      <c r="N1439" t="s">
        <v>26</v>
      </c>
      <c r="O1439" t="s">
        <v>646</v>
      </c>
      <c r="Q1439" t="s">
        <v>34</v>
      </c>
      <c r="T1439" t="s">
        <v>29</v>
      </c>
      <c r="U1439">
        <f t="shared" si="72"/>
        <v>14.148</v>
      </c>
      <c r="V1439">
        <f t="shared" si="73"/>
        <v>14.148</v>
      </c>
      <c r="Y1439" t="s">
        <v>827</v>
      </c>
      <c r="Z1439" t="s">
        <v>827</v>
      </c>
      <c r="AA1439" t="s">
        <v>826</v>
      </c>
      <c r="AB1439" t="str">
        <f t="shared" si="75"/>
        <v/>
      </c>
    </row>
    <row r="1440" spans="1:28" x14ac:dyDescent="0.2">
      <c r="A1440" s="1">
        <v>42934</v>
      </c>
      <c r="B1440" t="s">
        <v>21</v>
      </c>
      <c r="C1440">
        <v>35</v>
      </c>
      <c r="D1440" t="s">
        <v>22</v>
      </c>
      <c r="E1440" t="s">
        <v>23</v>
      </c>
      <c r="F1440">
        <v>5</v>
      </c>
      <c r="G1440">
        <v>5</v>
      </c>
      <c r="H1440">
        <v>13.561999999999999</v>
      </c>
      <c r="K1440" t="str">
        <f t="shared" si="74"/>
        <v/>
      </c>
      <c r="L1440" t="s">
        <v>32</v>
      </c>
      <c r="M1440" t="s">
        <v>25</v>
      </c>
      <c r="N1440" t="s">
        <v>26</v>
      </c>
      <c r="O1440" t="s">
        <v>646</v>
      </c>
      <c r="Q1440" t="s">
        <v>34</v>
      </c>
      <c r="T1440" t="s">
        <v>29</v>
      </c>
      <c r="U1440">
        <f t="shared" si="72"/>
        <v>13.561999999999999</v>
      </c>
      <c r="V1440">
        <f t="shared" si="73"/>
        <v>13.561999999999999</v>
      </c>
      <c r="Y1440" t="s">
        <v>827</v>
      </c>
      <c r="Z1440" t="s">
        <v>827</v>
      </c>
      <c r="AA1440" t="s">
        <v>826</v>
      </c>
      <c r="AB1440" t="str">
        <f t="shared" si="75"/>
        <v/>
      </c>
    </row>
    <row r="1441" spans="1:28" x14ac:dyDescent="0.2">
      <c r="A1441" s="1">
        <v>42934</v>
      </c>
      <c r="B1441" t="s">
        <v>21</v>
      </c>
      <c r="C1441">
        <v>35</v>
      </c>
      <c r="D1441" t="s">
        <v>22</v>
      </c>
      <c r="E1441" t="s">
        <v>23</v>
      </c>
      <c r="F1441">
        <v>6</v>
      </c>
      <c r="G1441">
        <v>6</v>
      </c>
      <c r="H1441">
        <v>13.497</v>
      </c>
      <c r="K1441" t="str">
        <f t="shared" si="74"/>
        <v/>
      </c>
      <c r="L1441" t="s">
        <v>32</v>
      </c>
      <c r="M1441" t="s">
        <v>25</v>
      </c>
      <c r="N1441" t="s">
        <v>26</v>
      </c>
      <c r="O1441" t="s">
        <v>646</v>
      </c>
      <c r="Q1441" t="s">
        <v>34</v>
      </c>
      <c r="T1441" t="s">
        <v>29</v>
      </c>
      <c r="U1441">
        <f t="shared" si="72"/>
        <v>13.497</v>
      </c>
      <c r="V1441">
        <f t="shared" si="73"/>
        <v>13.497</v>
      </c>
      <c r="Y1441" t="s">
        <v>827</v>
      </c>
      <c r="Z1441" t="s">
        <v>827</v>
      </c>
      <c r="AA1441" t="s">
        <v>826</v>
      </c>
      <c r="AB1441" t="str">
        <f t="shared" si="75"/>
        <v/>
      </c>
    </row>
    <row r="1442" spans="1:28" x14ac:dyDescent="0.2">
      <c r="A1442" s="1">
        <v>42934</v>
      </c>
      <c r="B1442" t="s">
        <v>21</v>
      </c>
      <c r="C1442">
        <v>35</v>
      </c>
      <c r="D1442" t="s">
        <v>22</v>
      </c>
      <c r="E1442" t="s">
        <v>23</v>
      </c>
      <c r="F1442">
        <v>7</v>
      </c>
      <c r="G1442">
        <v>7</v>
      </c>
      <c r="H1442">
        <v>13.34</v>
      </c>
      <c r="K1442" t="str">
        <f t="shared" si="74"/>
        <v/>
      </c>
      <c r="L1442" t="s">
        <v>32</v>
      </c>
      <c r="M1442" t="s">
        <v>25</v>
      </c>
      <c r="N1442" t="s">
        <v>26</v>
      </c>
      <c r="O1442" t="s">
        <v>646</v>
      </c>
      <c r="Q1442" t="s">
        <v>34</v>
      </c>
      <c r="T1442" t="s">
        <v>29</v>
      </c>
      <c r="U1442">
        <f t="shared" si="72"/>
        <v>13.34</v>
      </c>
      <c r="V1442">
        <f t="shared" si="73"/>
        <v>13.34</v>
      </c>
      <c r="Y1442" t="s">
        <v>827</v>
      </c>
      <c r="Z1442" t="s">
        <v>827</v>
      </c>
      <c r="AA1442" t="s">
        <v>826</v>
      </c>
      <c r="AB1442" t="str">
        <f t="shared" si="75"/>
        <v/>
      </c>
    </row>
    <row r="1443" spans="1:28" x14ac:dyDescent="0.2">
      <c r="B1443" t="s">
        <v>21</v>
      </c>
      <c r="C1443">
        <v>35</v>
      </c>
      <c r="D1443" t="s">
        <v>22</v>
      </c>
      <c r="E1443" t="s">
        <v>94</v>
      </c>
      <c r="F1443">
        <v>1</v>
      </c>
      <c r="G1443">
        <v>1</v>
      </c>
      <c r="H1443">
        <v>13.845000000000001</v>
      </c>
      <c r="K1443" t="str">
        <f t="shared" si="74"/>
        <v/>
      </c>
      <c r="L1443" t="s">
        <v>32</v>
      </c>
      <c r="M1443" t="s">
        <v>25</v>
      </c>
      <c r="N1443" t="s">
        <v>26</v>
      </c>
      <c r="O1443" t="s">
        <v>263</v>
      </c>
      <c r="T1443" t="s">
        <v>29</v>
      </c>
      <c r="U1443">
        <f t="shared" si="72"/>
        <v>13.845000000000001</v>
      </c>
      <c r="V1443">
        <f t="shared" si="73"/>
        <v>13.845000000000001</v>
      </c>
      <c r="Y1443" t="s">
        <v>827</v>
      </c>
      <c r="Z1443" t="s">
        <v>827</v>
      </c>
      <c r="AA1443" t="s">
        <v>826</v>
      </c>
      <c r="AB1443" t="str">
        <f t="shared" si="75"/>
        <v/>
      </c>
    </row>
    <row r="1444" spans="1:28" x14ac:dyDescent="0.2">
      <c r="B1444" t="s">
        <v>21</v>
      </c>
      <c r="C1444">
        <v>35</v>
      </c>
      <c r="D1444" t="s">
        <v>22</v>
      </c>
      <c r="E1444" t="s">
        <v>94</v>
      </c>
      <c r="F1444">
        <v>2</v>
      </c>
      <c r="G1444">
        <v>2</v>
      </c>
      <c r="H1444">
        <v>14.752000000000001</v>
      </c>
      <c r="K1444" t="str">
        <f t="shared" si="74"/>
        <v/>
      </c>
      <c r="L1444" t="s">
        <v>32</v>
      </c>
      <c r="M1444" t="s">
        <v>25</v>
      </c>
      <c r="N1444" t="s">
        <v>26</v>
      </c>
      <c r="O1444" t="s">
        <v>263</v>
      </c>
      <c r="T1444" t="s">
        <v>29</v>
      </c>
      <c r="U1444">
        <f t="shared" si="72"/>
        <v>14.752000000000001</v>
      </c>
      <c r="V1444">
        <f t="shared" si="73"/>
        <v>14.752000000000001</v>
      </c>
      <c r="Y1444" t="s">
        <v>827</v>
      </c>
      <c r="Z1444" t="s">
        <v>827</v>
      </c>
      <c r="AA1444" t="s">
        <v>826</v>
      </c>
      <c r="AB1444" t="str">
        <f t="shared" si="75"/>
        <v/>
      </c>
    </row>
    <row r="1445" spans="1:28" x14ac:dyDescent="0.2">
      <c r="B1445" t="s">
        <v>21</v>
      </c>
      <c r="C1445">
        <v>35</v>
      </c>
      <c r="D1445" t="s">
        <v>22</v>
      </c>
      <c r="E1445" t="s">
        <v>94</v>
      </c>
      <c r="F1445">
        <v>3</v>
      </c>
      <c r="G1445">
        <v>3</v>
      </c>
      <c r="H1445">
        <v>14.521000000000001</v>
      </c>
      <c r="K1445" t="str">
        <f t="shared" si="74"/>
        <v/>
      </c>
      <c r="L1445" t="s">
        <v>32</v>
      </c>
      <c r="M1445" t="s">
        <v>25</v>
      </c>
      <c r="N1445" t="s">
        <v>26</v>
      </c>
      <c r="O1445" t="s">
        <v>263</v>
      </c>
      <c r="T1445" t="s">
        <v>29</v>
      </c>
      <c r="U1445">
        <f t="shared" si="72"/>
        <v>14.521000000000001</v>
      </c>
      <c r="V1445">
        <f t="shared" si="73"/>
        <v>14.521000000000001</v>
      </c>
      <c r="Y1445" t="s">
        <v>827</v>
      </c>
      <c r="Z1445" t="s">
        <v>827</v>
      </c>
      <c r="AA1445" t="s">
        <v>826</v>
      </c>
      <c r="AB1445" t="str">
        <f t="shared" si="75"/>
        <v/>
      </c>
    </row>
    <row r="1446" spans="1:28" x14ac:dyDescent="0.2">
      <c r="B1446" t="s">
        <v>21</v>
      </c>
      <c r="C1446">
        <v>35</v>
      </c>
      <c r="D1446" t="s">
        <v>22</v>
      </c>
      <c r="E1446" t="s">
        <v>94</v>
      </c>
      <c r="F1446">
        <v>4</v>
      </c>
      <c r="G1446">
        <v>4</v>
      </c>
      <c r="H1446">
        <v>15.119</v>
      </c>
      <c r="K1446" t="str">
        <f t="shared" si="74"/>
        <v/>
      </c>
      <c r="L1446" t="s">
        <v>32</v>
      </c>
      <c r="M1446" t="s">
        <v>25</v>
      </c>
      <c r="N1446" t="s">
        <v>26</v>
      </c>
      <c r="O1446" t="s">
        <v>263</v>
      </c>
      <c r="T1446" t="s">
        <v>29</v>
      </c>
      <c r="U1446">
        <f t="shared" si="72"/>
        <v>15.119</v>
      </c>
      <c r="V1446">
        <f t="shared" si="73"/>
        <v>15.119</v>
      </c>
      <c r="Y1446" t="s">
        <v>827</v>
      </c>
      <c r="Z1446" t="s">
        <v>827</v>
      </c>
      <c r="AA1446" t="s">
        <v>826</v>
      </c>
      <c r="AB1446" t="str">
        <f t="shared" si="75"/>
        <v/>
      </c>
    </row>
    <row r="1447" spans="1:28" x14ac:dyDescent="0.2">
      <c r="B1447" t="s">
        <v>21</v>
      </c>
      <c r="C1447">
        <v>35</v>
      </c>
      <c r="D1447" t="s">
        <v>22</v>
      </c>
      <c r="E1447" t="s">
        <v>94</v>
      </c>
      <c r="F1447">
        <v>5</v>
      </c>
      <c r="G1447">
        <v>5</v>
      </c>
      <c r="H1447">
        <v>14.943</v>
      </c>
      <c r="K1447" t="str">
        <f t="shared" si="74"/>
        <v/>
      </c>
      <c r="L1447" t="s">
        <v>32</v>
      </c>
      <c r="M1447" t="s">
        <v>25</v>
      </c>
      <c r="N1447" t="s">
        <v>26</v>
      </c>
      <c r="O1447" t="s">
        <v>263</v>
      </c>
      <c r="T1447" t="s">
        <v>29</v>
      </c>
      <c r="U1447">
        <f t="shared" si="72"/>
        <v>14.943</v>
      </c>
      <c r="V1447">
        <f t="shared" si="73"/>
        <v>14.943</v>
      </c>
      <c r="Y1447" t="s">
        <v>827</v>
      </c>
      <c r="Z1447" t="s">
        <v>827</v>
      </c>
      <c r="AA1447" t="s">
        <v>826</v>
      </c>
      <c r="AB1447" t="str">
        <f t="shared" si="75"/>
        <v/>
      </c>
    </row>
    <row r="1448" spans="1:28" x14ac:dyDescent="0.2">
      <c r="B1448" t="s">
        <v>21</v>
      </c>
      <c r="C1448">
        <v>35</v>
      </c>
      <c r="D1448" t="s">
        <v>22</v>
      </c>
      <c r="E1448" t="s">
        <v>94</v>
      </c>
      <c r="F1448">
        <v>6</v>
      </c>
      <c r="G1448">
        <v>6</v>
      </c>
      <c r="H1448">
        <v>14.973000000000001</v>
      </c>
      <c r="K1448" t="str">
        <f t="shared" si="74"/>
        <v/>
      </c>
      <c r="L1448" t="s">
        <v>32</v>
      </c>
      <c r="M1448" t="s">
        <v>25</v>
      </c>
      <c r="N1448" t="s">
        <v>26</v>
      </c>
      <c r="O1448" t="s">
        <v>263</v>
      </c>
      <c r="T1448" t="s">
        <v>29</v>
      </c>
      <c r="U1448">
        <f t="shared" si="72"/>
        <v>14.973000000000001</v>
      </c>
      <c r="V1448">
        <f t="shared" si="73"/>
        <v>14.973000000000001</v>
      </c>
      <c r="Y1448" t="s">
        <v>827</v>
      </c>
      <c r="Z1448" t="s">
        <v>827</v>
      </c>
      <c r="AA1448" t="s">
        <v>826</v>
      </c>
      <c r="AB1448" t="str">
        <f t="shared" si="75"/>
        <v/>
      </c>
    </row>
    <row r="1449" spans="1:28" x14ac:dyDescent="0.2">
      <c r="B1449" t="s">
        <v>21</v>
      </c>
      <c r="C1449">
        <v>35</v>
      </c>
      <c r="D1449" t="s">
        <v>22</v>
      </c>
      <c r="E1449" t="s">
        <v>94</v>
      </c>
      <c r="F1449">
        <v>7</v>
      </c>
      <c r="G1449">
        <v>7</v>
      </c>
      <c r="H1449">
        <v>14.525</v>
      </c>
      <c r="K1449" t="str">
        <f t="shared" si="74"/>
        <v/>
      </c>
      <c r="L1449" t="s">
        <v>32</v>
      </c>
      <c r="M1449" t="s">
        <v>25</v>
      </c>
      <c r="N1449" t="s">
        <v>26</v>
      </c>
      <c r="O1449" t="s">
        <v>263</v>
      </c>
      <c r="T1449" t="s">
        <v>29</v>
      </c>
      <c r="U1449">
        <f t="shared" si="72"/>
        <v>14.525</v>
      </c>
      <c r="V1449">
        <f t="shared" si="73"/>
        <v>14.525</v>
      </c>
      <c r="Y1449" t="s">
        <v>827</v>
      </c>
      <c r="Z1449" t="s">
        <v>827</v>
      </c>
      <c r="AA1449" t="s">
        <v>826</v>
      </c>
      <c r="AB1449" t="str">
        <f t="shared" si="75"/>
        <v/>
      </c>
    </row>
    <row r="1450" spans="1:28" x14ac:dyDescent="0.2">
      <c r="B1450" t="s">
        <v>21</v>
      </c>
      <c r="C1450">
        <v>35</v>
      </c>
      <c r="D1450" t="s">
        <v>22</v>
      </c>
      <c r="E1450" t="s">
        <v>94</v>
      </c>
      <c r="F1450">
        <v>8</v>
      </c>
      <c r="G1450">
        <v>8</v>
      </c>
      <c r="H1450">
        <v>15.307</v>
      </c>
      <c r="K1450" t="str">
        <f t="shared" si="74"/>
        <v/>
      </c>
      <c r="L1450" t="s">
        <v>32</v>
      </c>
      <c r="M1450" t="s">
        <v>25</v>
      </c>
      <c r="N1450" t="s">
        <v>26</v>
      </c>
      <c r="O1450" t="s">
        <v>263</v>
      </c>
      <c r="T1450" t="s">
        <v>29</v>
      </c>
      <c r="U1450">
        <f t="shared" si="72"/>
        <v>15.307</v>
      </c>
      <c r="V1450">
        <f t="shared" si="73"/>
        <v>15.307</v>
      </c>
      <c r="Y1450" t="s">
        <v>827</v>
      </c>
      <c r="Z1450" t="s">
        <v>827</v>
      </c>
      <c r="AA1450" t="s">
        <v>826</v>
      </c>
      <c r="AB1450" t="str">
        <f t="shared" si="75"/>
        <v/>
      </c>
    </row>
    <row r="1451" spans="1:28" x14ac:dyDescent="0.2">
      <c r="B1451" t="s">
        <v>21</v>
      </c>
      <c r="C1451">
        <v>35</v>
      </c>
      <c r="D1451" t="s">
        <v>22</v>
      </c>
      <c r="E1451" t="s">
        <v>94</v>
      </c>
      <c r="F1451">
        <v>9</v>
      </c>
      <c r="G1451">
        <v>9</v>
      </c>
      <c r="H1451">
        <v>14.472</v>
      </c>
      <c r="K1451" t="str">
        <f t="shared" si="74"/>
        <v/>
      </c>
      <c r="L1451" t="s">
        <v>32</v>
      </c>
      <c r="M1451" t="s">
        <v>25</v>
      </c>
      <c r="N1451" t="s">
        <v>26</v>
      </c>
      <c r="O1451" t="s">
        <v>263</v>
      </c>
      <c r="T1451" t="s">
        <v>29</v>
      </c>
      <c r="U1451">
        <f t="shared" si="72"/>
        <v>14.472</v>
      </c>
      <c r="V1451">
        <f t="shared" si="73"/>
        <v>14.472</v>
      </c>
      <c r="Y1451" t="s">
        <v>827</v>
      </c>
      <c r="Z1451" t="s">
        <v>827</v>
      </c>
      <c r="AA1451" t="s">
        <v>826</v>
      </c>
      <c r="AB1451" t="str">
        <f t="shared" si="75"/>
        <v/>
      </c>
    </row>
    <row r="1452" spans="1:28" x14ac:dyDescent="0.2">
      <c r="B1452" t="s">
        <v>21</v>
      </c>
      <c r="C1452">
        <v>35</v>
      </c>
      <c r="D1452" t="s">
        <v>22</v>
      </c>
      <c r="E1452" t="s">
        <v>94</v>
      </c>
      <c r="F1452">
        <v>10</v>
      </c>
      <c r="G1452">
        <v>10</v>
      </c>
      <c r="H1452">
        <v>13.279</v>
      </c>
      <c r="K1452" t="str">
        <f t="shared" si="74"/>
        <v/>
      </c>
      <c r="L1452" t="s">
        <v>32</v>
      </c>
      <c r="M1452" t="s">
        <v>25</v>
      </c>
      <c r="N1452" t="s">
        <v>26</v>
      </c>
      <c r="O1452" t="s">
        <v>263</v>
      </c>
      <c r="T1452" t="s">
        <v>29</v>
      </c>
      <c r="U1452">
        <f t="shared" si="72"/>
        <v>13.279</v>
      </c>
      <c r="V1452">
        <f t="shared" si="73"/>
        <v>13.279</v>
      </c>
      <c r="Y1452" t="s">
        <v>827</v>
      </c>
      <c r="Z1452" t="s">
        <v>827</v>
      </c>
      <c r="AA1452" t="s">
        <v>826</v>
      </c>
      <c r="AB1452" t="str">
        <f t="shared" si="75"/>
        <v/>
      </c>
    </row>
    <row r="1453" spans="1:28" x14ac:dyDescent="0.2">
      <c r="A1453" s="1">
        <v>42934</v>
      </c>
      <c r="B1453" t="s">
        <v>21</v>
      </c>
      <c r="C1453">
        <v>35</v>
      </c>
      <c r="D1453" t="s">
        <v>22</v>
      </c>
      <c r="E1453" t="s">
        <v>31</v>
      </c>
      <c r="F1453">
        <v>1</v>
      </c>
      <c r="G1453">
        <v>1</v>
      </c>
      <c r="H1453">
        <v>14.358000000000001</v>
      </c>
      <c r="K1453" t="str">
        <f t="shared" si="74"/>
        <v/>
      </c>
      <c r="L1453" t="s">
        <v>32</v>
      </c>
      <c r="M1453" t="s">
        <v>25</v>
      </c>
      <c r="N1453" t="s">
        <v>26</v>
      </c>
      <c r="O1453" t="s">
        <v>647</v>
      </c>
      <c r="Q1453" t="s">
        <v>34</v>
      </c>
      <c r="T1453" t="s">
        <v>29</v>
      </c>
      <c r="U1453">
        <f t="shared" si="72"/>
        <v>14.358000000000001</v>
      </c>
      <c r="V1453">
        <f t="shared" si="73"/>
        <v>14.358000000000001</v>
      </c>
      <c r="Y1453" t="s">
        <v>827</v>
      </c>
      <c r="Z1453" t="s">
        <v>827</v>
      </c>
      <c r="AA1453" t="s">
        <v>826</v>
      </c>
      <c r="AB1453" t="str">
        <f t="shared" si="75"/>
        <v/>
      </c>
    </row>
    <row r="1454" spans="1:28" x14ac:dyDescent="0.2">
      <c r="A1454" s="1">
        <v>42934</v>
      </c>
      <c r="B1454" t="s">
        <v>21</v>
      </c>
      <c r="C1454">
        <v>35</v>
      </c>
      <c r="D1454" t="s">
        <v>22</v>
      </c>
      <c r="E1454" t="s">
        <v>31</v>
      </c>
      <c r="F1454">
        <v>2</v>
      </c>
      <c r="G1454">
        <v>2</v>
      </c>
      <c r="H1454">
        <v>13.965</v>
      </c>
      <c r="K1454" t="str">
        <f t="shared" si="74"/>
        <v/>
      </c>
      <c r="L1454" t="s">
        <v>32</v>
      </c>
      <c r="M1454" t="s">
        <v>25</v>
      </c>
      <c r="N1454" t="s">
        <v>26</v>
      </c>
      <c r="O1454" t="s">
        <v>647</v>
      </c>
      <c r="Q1454" t="s">
        <v>34</v>
      </c>
      <c r="T1454" t="s">
        <v>29</v>
      </c>
      <c r="U1454">
        <f t="shared" si="72"/>
        <v>13.965</v>
      </c>
      <c r="V1454">
        <f t="shared" si="73"/>
        <v>13.965</v>
      </c>
      <c r="Y1454" t="s">
        <v>827</v>
      </c>
      <c r="Z1454" t="s">
        <v>827</v>
      </c>
      <c r="AA1454" t="s">
        <v>826</v>
      </c>
      <c r="AB1454" t="str">
        <f t="shared" si="75"/>
        <v/>
      </c>
    </row>
    <row r="1455" spans="1:28" x14ac:dyDescent="0.2">
      <c r="A1455" s="1">
        <v>42934</v>
      </c>
      <c r="B1455" t="s">
        <v>21</v>
      </c>
      <c r="C1455">
        <v>35</v>
      </c>
      <c r="D1455" t="s">
        <v>22</v>
      </c>
      <c r="E1455" t="s">
        <v>31</v>
      </c>
      <c r="F1455">
        <v>3</v>
      </c>
      <c r="G1455">
        <v>3</v>
      </c>
      <c r="H1455">
        <v>13.968999999999999</v>
      </c>
      <c r="K1455" t="str">
        <f t="shared" si="74"/>
        <v/>
      </c>
      <c r="L1455" t="s">
        <v>32</v>
      </c>
      <c r="M1455" t="s">
        <v>25</v>
      </c>
      <c r="N1455" t="s">
        <v>26</v>
      </c>
      <c r="O1455" t="s">
        <v>647</v>
      </c>
      <c r="Q1455" t="s">
        <v>34</v>
      </c>
      <c r="T1455" t="s">
        <v>29</v>
      </c>
      <c r="U1455">
        <f t="shared" si="72"/>
        <v>13.968999999999999</v>
      </c>
      <c r="V1455">
        <f t="shared" si="73"/>
        <v>13.968999999999999</v>
      </c>
      <c r="Y1455" t="s">
        <v>827</v>
      </c>
      <c r="Z1455" t="s">
        <v>827</v>
      </c>
      <c r="AA1455" t="s">
        <v>826</v>
      </c>
      <c r="AB1455" t="str">
        <f t="shared" si="75"/>
        <v/>
      </c>
    </row>
    <row r="1456" spans="1:28" x14ac:dyDescent="0.2">
      <c r="A1456" s="1">
        <v>42934</v>
      </c>
      <c r="B1456" t="s">
        <v>21</v>
      </c>
      <c r="C1456">
        <v>35</v>
      </c>
      <c r="D1456" t="s">
        <v>22</v>
      </c>
      <c r="E1456" t="s">
        <v>31</v>
      </c>
      <c r="F1456">
        <v>4</v>
      </c>
      <c r="G1456">
        <v>4</v>
      </c>
      <c r="H1456">
        <v>14.167999999999999</v>
      </c>
      <c r="K1456" t="str">
        <f t="shared" si="74"/>
        <v/>
      </c>
      <c r="L1456" t="s">
        <v>32</v>
      </c>
      <c r="M1456" t="s">
        <v>25</v>
      </c>
      <c r="N1456" t="s">
        <v>26</v>
      </c>
      <c r="O1456" t="s">
        <v>647</v>
      </c>
      <c r="Q1456" t="s">
        <v>34</v>
      </c>
      <c r="T1456" t="s">
        <v>29</v>
      </c>
      <c r="U1456">
        <f t="shared" si="72"/>
        <v>14.167999999999999</v>
      </c>
      <c r="V1456">
        <f t="shared" si="73"/>
        <v>14.167999999999999</v>
      </c>
      <c r="Y1456" t="s">
        <v>827</v>
      </c>
      <c r="Z1456" t="s">
        <v>827</v>
      </c>
      <c r="AA1456" t="s">
        <v>826</v>
      </c>
      <c r="AB1456" t="str">
        <f t="shared" si="75"/>
        <v/>
      </c>
    </row>
    <row r="1457" spans="1:28" x14ac:dyDescent="0.2">
      <c r="A1457" s="1">
        <v>42934</v>
      </c>
      <c r="B1457" t="s">
        <v>21</v>
      </c>
      <c r="C1457">
        <v>35</v>
      </c>
      <c r="D1457" t="s">
        <v>22</v>
      </c>
      <c r="E1457" t="s">
        <v>31</v>
      </c>
      <c r="F1457">
        <v>5</v>
      </c>
      <c r="G1457">
        <v>5</v>
      </c>
      <c r="H1457">
        <v>14.243</v>
      </c>
      <c r="K1457" t="str">
        <f t="shared" si="74"/>
        <v/>
      </c>
      <c r="L1457" t="s">
        <v>32</v>
      </c>
      <c r="M1457" t="s">
        <v>25</v>
      </c>
      <c r="N1457" t="s">
        <v>26</v>
      </c>
      <c r="O1457" t="s">
        <v>647</v>
      </c>
      <c r="Q1457" t="s">
        <v>34</v>
      </c>
      <c r="T1457" t="s">
        <v>29</v>
      </c>
      <c r="U1457">
        <f t="shared" si="72"/>
        <v>14.243</v>
      </c>
      <c r="V1457">
        <f t="shared" si="73"/>
        <v>14.243</v>
      </c>
      <c r="Y1457" t="s">
        <v>827</v>
      </c>
      <c r="Z1457" t="s">
        <v>827</v>
      </c>
      <c r="AA1457" t="s">
        <v>826</v>
      </c>
      <c r="AB1457" t="str">
        <f t="shared" si="75"/>
        <v/>
      </c>
    </row>
    <row r="1458" spans="1:28" x14ac:dyDescent="0.2">
      <c r="A1458" s="1">
        <v>42934</v>
      </c>
      <c r="B1458" t="s">
        <v>21</v>
      </c>
      <c r="C1458">
        <v>35</v>
      </c>
      <c r="D1458" t="s">
        <v>22</v>
      </c>
      <c r="E1458" t="s">
        <v>31</v>
      </c>
      <c r="F1458">
        <v>6</v>
      </c>
      <c r="G1458">
        <v>6</v>
      </c>
      <c r="H1458">
        <v>14.212999999999999</v>
      </c>
      <c r="K1458" t="str">
        <f t="shared" si="74"/>
        <v/>
      </c>
      <c r="L1458" t="s">
        <v>32</v>
      </c>
      <c r="M1458" t="s">
        <v>25</v>
      </c>
      <c r="N1458" t="s">
        <v>26</v>
      </c>
      <c r="O1458" t="s">
        <v>647</v>
      </c>
      <c r="Q1458" t="s">
        <v>34</v>
      </c>
      <c r="T1458" t="s">
        <v>29</v>
      </c>
      <c r="U1458">
        <f t="shared" si="72"/>
        <v>14.212999999999999</v>
      </c>
      <c r="V1458">
        <f t="shared" si="73"/>
        <v>14.212999999999999</v>
      </c>
      <c r="Y1458" t="s">
        <v>827</v>
      </c>
      <c r="Z1458" t="s">
        <v>827</v>
      </c>
      <c r="AA1458" t="s">
        <v>826</v>
      </c>
      <c r="AB1458" t="str">
        <f t="shared" si="75"/>
        <v/>
      </c>
    </row>
    <row r="1459" spans="1:28" x14ac:dyDescent="0.2">
      <c r="A1459" s="1">
        <v>42934</v>
      </c>
      <c r="B1459" t="s">
        <v>21</v>
      </c>
      <c r="C1459">
        <v>35</v>
      </c>
      <c r="D1459" t="s">
        <v>22</v>
      </c>
      <c r="E1459" t="s">
        <v>31</v>
      </c>
      <c r="F1459">
        <v>7</v>
      </c>
      <c r="G1459">
        <v>7</v>
      </c>
      <c r="H1459">
        <v>14.118</v>
      </c>
      <c r="K1459" t="str">
        <f t="shared" si="74"/>
        <v/>
      </c>
      <c r="L1459" t="s">
        <v>32</v>
      </c>
      <c r="M1459" t="s">
        <v>25</v>
      </c>
      <c r="N1459" t="s">
        <v>26</v>
      </c>
      <c r="O1459" t="s">
        <v>647</v>
      </c>
      <c r="Q1459" t="s">
        <v>34</v>
      </c>
      <c r="T1459" t="s">
        <v>29</v>
      </c>
      <c r="U1459">
        <f t="shared" si="72"/>
        <v>14.118</v>
      </c>
      <c r="V1459">
        <f t="shared" si="73"/>
        <v>14.118</v>
      </c>
      <c r="Y1459" t="s">
        <v>827</v>
      </c>
      <c r="Z1459" t="s">
        <v>827</v>
      </c>
      <c r="AA1459" t="s">
        <v>826</v>
      </c>
      <c r="AB1459" t="str">
        <f t="shared" si="75"/>
        <v/>
      </c>
    </row>
    <row r="1460" spans="1:28" x14ac:dyDescent="0.2">
      <c r="A1460" s="1">
        <v>42934</v>
      </c>
      <c r="B1460" t="s">
        <v>21</v>
      </c>
      <c r="C1460">
        <v>35</v>
      </c>
      <c r="D1460" t="s">
        <v>22</v>
      </c>
      <c r="E1460" t="s">
        <v>31</v>
      </c>
      <c r="F1460">
        <v>8</v>
      </c>
      <c r="G1460">
        <v>8</v>
      </c>
      <c r="H1460">
        <v>14.422000000000001</v>
      </c>
      <c r="K1460" t="str">
        <f t="shared" si="74"/>
        <v/>
      </c>
      <c r="L1460" t="s">
        <v>32</v>
      </c>
      <c r="M1460" t="s">
        <v>25</v>
      </c>
      <c r="N1460" t="s">
        <v>26</v>
      </c>
      <c r="O1460" t="s">
        <v>647</v>
      </c>
      <c r="Q1460" t="s">
        <v>34</v>
      </c>
      <c r="T1460" t="s">
        <v>29</v>
      </c>
      <c r="U1460">
        <f t="shared" si="72"/>
        <v>14.422000000000001</v>
      </c>
      <c r="V1460">
        <f t="shared" si="73"/>
        <v>14.422000000000001</v>
      </c>
      <c r="Y1460" t="s">
        <v>827</v>
      </c>
      <c r="Z1460" t="s">
        <v>827</v>
      </c>
      <c r="AA1460" t="s">
        <v>826</v>
      </c>
      <c r="AB1460" t="str">
        <f t="shared" si="75"/>
        <v/>
      </c>
    </row>
    <row r="1461" spans="1:28" x14ac:dyDescent="0.2">
      <c r="A1461" s="1">
        <v>42934</v>
      </c>
      <c r="B1461" t="s">
        <v>21</v>
      </c>
      <c r="C1461">
        <v>35</v>
      </c>
      <c r="D1461" t="s">
        <v>22</v>
      </c>
      <c r="E1461" t="s">
        <v>31</v>
      </c>
      <c r="F1461">
        <v>9</v>
      </c>
      <c r="G1461">
        <v>9</v>
      </c>
      <c r="H1461">
        <v>14.167999999999999</v>
      </c>
      <c r="K1461" t="str">
        <f t="shared" si="74"/>
        <v/>
      </c>
      <c r="L1461" t="s">
        <v>32</v>
      </c>
      <c r="M1461" t="s">
        <v>25</v>
      </c>
      <c r="N1461" t="s">
        <v>26</v>
      </c>
      <c r="O1461" t="s">
        <v>647</v>
      </c>
      <c r="Q1461" t="s">
        <v>34</v>
      </c>
      <c r="T1461" t="s">
        <v>29</v>
      </c>
      <c r="U1461">
        <f t="shared" ref="U1461:U1524" si="76">IF(H1461&gt;0,IF(L1461="live",H1461*0.84,H1461),"")</f>
        <v>14.167999999999999</v>
      </c>
      <c r="V1461">
        <f t="shared" ref="V1461:V1524" si="77">IF(H1461&gt;0,IF(L1461="live",H1461*0.87,H1461),"")</f>
        <v>14.167999999999999</v>
      </c>
      <c r="Y1461" t="s">
        <v>827</v>
      </c>
      <c r="Z1461" t="s">
        <v>827</v>
      </c>
      <c r="AA1461" t="s">
        <v>826</v>
      </c>
      <c r="AB1461" t="str">
        <f t="shared" si="75"/>
        <v/>
      </c>
    </row>
    <row r="1462" spans="1:28" x14ac:dyDescent="0.2">
      <c r="A1462" s="1">
        <v>42934</v>
      </c>
      <c r="B1462" t="s">
        <v>21</v>
      </c>
      <c r="C1462">
        <v>35</v>
      </c>
      <c r="D1462" t="s">
        <v>22</v>
      </c>
      <c r="E1462" t="s">
        <v>31</v>
      </c>
      <c r="F1462">
        <v>10</v>
      </c>
      <c r="G1462">
        <v>10</v>
      </c>
      <c r="H1462">
        <v>13.894</v>
      </c>
      <c r="K1462" t="str">
        <f t="shared" si="74"/>
        <v/>
      </c>
      <c r="L1462" t="s">
        <v>32</v>
      </c>
      <c r="M1462" t="s">
        <v>25</v>
      </c>
      <c r="N1462" t="s">
        <v>26</v>
      </c>
      <c r="O1462" t="s">
        <v>647</v>
      </c>
      <c r="Q1462" t="s">
        <v>34</v>
      </c>
      <c r="T1462" t="s">
        <v>29</v>
      </c>
      <c r="U1462">
        <f t="shared" si="76"/>
        <v>13.894</v>
      </c>
      <c r="V1462">
        <f t="shared" si="77"/>
        <v>13.894</v>
      </c>
      <c r="Y1462" t="s">
        <v>827</v>
      </c>
      <c r="Z1462" t="s">
        <v>827</v>
      </c>
      <c r="AA1462" t="s">
        <v>826</v>
      </c>
      <c r="AB1462" t="str">
        <f t="shared" si="75"/>
        <v/>
      </c>
    </row>
    <row r="1463" spans="1:28" x14ac:dyDescent="0.2">
      <c r="A1463" s="1">
        <v>42934</v>
      </c>
      <c r="B1463" t="s">
        <v>21</v>
      </c>
      <c r="C1463">
        <v>35</v>
      </c>
      <c r="D1463" t="s">
        <v>22</v>
      </c>
      <c r="E1463" t="s">
        <v>99</v>
      </c>
      <c r="F1463">
        <v>1</v>
      </c>
      <c r="G1463">
        <v>1</v>
      </c>
      <c r="H1463">
        <v>13.675000000000001</v>
      </c>
      <c r="K1463" t="str">
        <f t="shared" si="74"/>
        <v/>
      </c>
      <c r="L1463" t="s">
        <v>32</v>
      </c>
      <c r="M1463" t="s">
        <v>25</v>
      </c>
      <c r="N1463" t="s">
        <v>26</v>
      </c>
      <c r="O1463" t="s">
        <v>643</v>
      </c>
      <c r="Q1463" t="s">
        <v>34</v>
      </c>
      <c r="T1463" t="s">
        <v>29</v>
      </c>
      <c r="U1463">
        <f t="shared" si="76"/>
        <v>13.675000000000001</v>
      </c>
      <c r="V1463">
        <f t="shared" si="77"/>
        <v>13.675000000000001</v>
      </c>
      <c r="Y1463" t="s">
        <v>827</v>
      </c>
      <c r="Z1463" t="s">
        <v>827</v>
      </c>
      <c r="AA1463" t="s">
        <v>826</v>
      </c>
      <c r="AB1463" t="str">
        <f t="shared" si="75"/>
        <v/>
      </c>
    </row>
    <row r="1464" spans="1:28" x14ac:dyDescent="0.2">
      <c r="A1464" s="1">
        <v>42934</v>
      </c>
      <c r="B1464" t="s">
        <v>21</v>
      </c>
      <c r="C1464">
        <v>35</v>
      </c>
      <c r="D1464" t="s">
        <v>22</v>
      </c>
      <c r="E1464" t="s">
        <v>99</v>
      </c>
      <c r="F1464">
        <v>2</v>
      </c>
      <c r="G1464">
        <v>2</v>
      </c>
      <c r="H1464">
        <v>13.573</v>
      </c>
      <c r="K1464" t="str">
        <f t="shared" si="74"/>
        <v/>
      </c>
      <c r="L1464" t="s">
        <v>32</v>
      </c>
      <c r="M1464" t="s">
        <v>25</v>
      </c>
      <c r="N1464" t="s">
        <v>26</v>
      </c>
      <c r="O1464" t="s">
        <v>643</v>
      </c>
      <c r="Q1464" t="s">
        <v>34</v>
      </c>
      <c r="T1464" t="s">
        <v>29</v>
      </c>
      <c r="U1464">
        <f t="shared" si="76"/>
        <v>13.573</v>
      </c>
      <c r="V1464">
        <f t="shared" si="77"/>
        <v>13.573</v>
      </c>
      <c r="Y1464" t="s">
        <v>827</v>
      </c>
      <c r="Z1464" t="s">
        <v>827</v>
      </c>
      <c r="AA1464" t="s">
        <v>826</v>
      </c>
      <c r="AB1464" t="str">
        <f t="shared" si="75"/>
        <v/>
      </c>
    </row>
    <row r="1465" spans="1:28" x14ac:dyDescent="0.2">
      <c r="A1465" s="1">
        <v>42934</v>
      </c>
      <c r="B1465" t="s">
        <v>21</v>
      </c>
      <c r="C1465">
        <v>35</v>
      </c>
      <c r="D1465" t="s">
        <v>22</v>
      </c>
      <c r="E1465" t="s">
        <v>99</v>
      </c>
      <c r="F1465">
        <v>3</v>
      </c>
      <c r="G1465">
        <v>3</v>
      </c>
      <c r="H1465">
        <v>14.201000000000001</v>
      </c>
      <c r="K1465" t="str">
        <f t="shared" si="74"/>
        <v/>
      </c>
      <c r="L1465" t="s">
        <v>32</v>
      </c>
      <c r="M1465" t="s">
        <v>25</v>
      </c>
      <c r="N1465" t="s">
        <v>26</v>
      </c>
      <c r="O1465" t="s">
        <v>643</v>
      </c>
      <c r="Q1465" t="s">
        <v>34</v>
      </c>
      <c r="T1465" t="s">
        <v>29</v>
      </c>
      <c r="U1465">
        <f t="shared" si="76"/>
        <v>14.201000000000001</v>
      </c>
      <c r="V1465">
        <f t="shared" si="77"/>
        <v>14.201000000000001</v>
      </c>
      <c r="Y1465" t="s">
        <v>827</v>
      </c>
      <c r="Z1465" t="s">
        <v>827</v>
      </c>
      <c r="AA1465" t="s">
        <v>826</v>
      </c>
      <c r="AB1465" t="str">
        <f t="shared" si="75"/>
        <v/>
      </c>
    </row>
    <row r="1466" spans="1:28" x14ac:dyDescent="0.2">
      <c r="A1466" s="1">
        <v>42934</v>
      </c>
      <c r="B1466" t="s">
        <v>21</v>
      </c>
      <c r="C1466">
        <v>35</v>
      </c>
      <c r="D1466" t="s">
        <v>22</v>
      </c>
      <c r="E1466" t="s">
        <v>99</v>
      </c>
      <c r="F1466">
        <v>4</v>
      </c>
      <c r="G1466">
        <v>4</v>
      </c>
      <c r="H1466">
        <v>14.119</v>
      </c>
      <c r="K1466" t="str">
        <f t="shared" ref="K1466:K1529" si="78">IF(I1466&gt;0,(J1466*(I1466^2))*(3.14159/6),"")</f>
        <v/>
      </c>
      <c r="L1466" t="s">
        <v>32</v>
      </c>
      <c r="M1466" t="s">
        <v>25</v>
      </c>
      <c r="N1466" t="s">
        <v>26</v>
      </c>
      <c r="O1466" t="s">
        <v>643</v>
      </c>
      <c r="Q1466" t="s">
        <v>34</v>
      </c>
      <c r="T1466" t="s">
        <v>29</v>
      </c>
      <c r="U1466">
        <f t="shared" si="76"/>
        <v>14.119</v>
      </c>
      <c r="V1466">
        <f t="shared" si="77"/>
        <v>14.119</v>
      </c>
      <c r="Y1466" t="s">
        <v>827</v>
      </c>
      <c r="Z1466" t="s">
        <v>827</v>
      </c>
      <c r="AA1466" t="s">
        <v>826</v>
      </c>
      <c r="AB1466" t="str">
        <f t="shared" si="75"/>
        <v/>
      </c>
    </row>
    <row r="1467" spans="1:28" x14ac:dyDescent="0.2">
      <c r="A1467" s="1">
        <v>42934</v>
      </c>
      <c r="B1467" t="s">
        <v>21</v>
      </c>
      <c r="C1467">
        <v>35</v>
      </c>
      <c r="D1467" t="s">
        <v>22</v>
      </c>
      <c r="E1467" t="s">
        <v>99</v>
      </c>
      <c r="F1467">
        <v>5</v>
      </c>
      <c r="G1467">
        <v>5</v>
      </c>
      <c r="H1467">
        <v>13.664</v>
      </c>
      <c r="K1467" t="str">
        <f t="shared" si="78"/>
        <v/>
      </c>
      <c r="L1467" t="s">
        <v>32</v>
      </c>
      <c r="M1467" t="s">
        <v>25</v>
      </c>
      <c r="N1467" t="s">
        <v>26</v>
      </c>
      <c r="O1467" t="s">
        <v>643</v>
      </c>
      <c r="Q1467" t="s">
        <v>34</v>
      </c>
      <c r="T1467" t="s">
        <v>29</v>
      </c>
      <c r="U1467">
        <f t="shared" si="76"/>
        <v>13.664</v>
      </c>
      <c r="V1467">
        <f t="shared" si="77"/>
        <v>13.664</v>
      </c>
      <c r="Y1467" t="s">
        <v>827</v>
      </c>
      <c r="Z1467" t="s">
        <v>827</v>
      </c>
      <c r="AA1467" t="s">
        <v>826</v>
      </c>
      <c r="AB1467" t="str">
        <f t="shared" si="75"/>
        <v/>
      </c>
    </row>
    <row r="1468" spans="1:28" x14ac:dyDescent="0.2">
      <c r="A1468" s="1">
        <v>42934</v>
      </c>
      <c r="B1468" t="s">
        <v>21</v>
      </c>
      <c r="C1468">
        <v>35</v>
      </c>
      <c r="D1468" t="s">
        <v>22</v>
      </c>
      <c r="E1468" t="s">
        <v>99</v>
      </c>
      <c r="F1468">
        <v>6</v>
      </c>
      <c r="G1468">
        <v>6</v>
      </c>
      <c r="H1468">
        <v>13.849</v>
      </c>
      <c r="K1468" t="str">
        <f t="shared" si="78"/>
        <v/>
      </c>
      <c r="L1468" t="s">
        <v>32</v>
      </c>
      <c r="M1468" t="s">
        <v>25</v>
      </c>
      <c r="N1468" t="s">
        <v>26</v>
      </c>
      <c r="O1468" t="s">
        <v>643</v>
      </c>
      <c r="Q1468" t="s">
        <v>34</v>
      </c>
      <c r="T1468" t="s">
        <v>29</v>
      </c>
      <c r="U1468">
        <f t="shared" si="76"/>
        <v>13.849</v>
      </c>
      <c r="V1468">
        <f t="shared" si="77"/>
        <v>13.849</v>
      </c>
      <c r="Y1468" t="s">
        <v>827</v>
      </c>
      <c r="Z1468" t="s">
        <v>827</v>
      </c>
      <c r="AA1468" t="s">
        <v>826</v>
      </c>
      <c r="AB1468" t="str">
        <f t="shared" si="75"/>
        <v/>
      </c>
    </row>
    <row r="1469" spans="1:28" x14ac:dyDescent="0.2">
      <c r="A1469" s="1">
        <v>42934</v>
      </c>
      <c r="B1469" t="s">
        <v>21</v>
      </c>
      <c r="C1469">
        <v>35</v>
      </c>
      <c r="D1469" t="s">
        <v>22</v>
      </c>
      <c r="E1469" t="s">
        <v>99</v>
      </c>
      <c r="F1469">
        <v>7</v>
      </c>
      <c r="G1469">
        <v>7</v>
      </c>
      <c r="H1469">
        <v>13.276</v>
      </c>
      <c r="K1469" t="str">
        <f t="shared" si="78"/>
        <v/>
      </c>
      <c r="L1469" t="s">
        <v>32</v>
      </c>
      <c r="M1469" t="s">
        <v>25</v>
      </c>
      <c r="N1469" t="s">
        <v>26</v>
      </c>
      <c r="O1469" t="s">
        <v>643</v>
      </c>
      <c r="Q1469" t="s">
        <v>34</v>
      </c>
      <c r="T1469" t="s">
        <v>29</v>
      </c>
      <c r="U1469">
        <f t="shared" si="76"/>
        <v>13.276</v>
      </c>
      <c r="V1469">
        <f t="shared" si="77"/>
        <v>13.276</v>
      </c>
      <c r="Y1469" t="s">
        <v>827</v>
      </c>
      <c r="Z1469" t="s">
        <v>827</v>
      </c>
      <c r="AA1469" t="s">
        <v>826</v>
      </c>
      <c r="AB1469" t="str">
        <f t="shared" si="75"/>
        <v/>
      </c>
    </row>
    <row r="1470" spans="1:28" x14ac:dyDescent="0.2">
      <c r="A1470" s="1">
        <v>42934</v>
      </c>
      <c r="B1470" t="s">
        <v>21</v>
      </c>
      <c r="C1470">
        <v>35</v>
      </c>
      <c r="D1470" t="s">
        <v>22</v>
      </c>
      <c r="E1470" t="s">
        <v>99</v>
      </c>
      <c r="F1470">
        <v>8</v>
      </c>
      <c r="G1470">
        <v>8</v>
      </c>
      <c r="H1470">
        <v>13.912000000000001</v>
      </c>
      <c r="K1470" t="str">
        <f t="shared" si="78"/>
        <v/>
      </c>
      <c r="L1470" t="s">
        <v>32</v>
      </c>
      <c r="M1470" t="s">
        <v>25</v>
      </c>
      <c r="N1470" t="s">
        <v>26</v>
      </c>
      <c r="O1470" t="s">
        <v>643</v>
      </c>
      <c r="Q1470" t="s">
        <v>34</v>
      </c>
      <c r="T1470" t="s">
        <v>29</v>
      </c>
      <c r="U1470">
        <f t="shared" si="76"/>
        <v>13.912000000000001</v>
      </c>
      <c r="V1470">
        <f t="shared" si="77"/>
        <v>13.912000000000001</v>
      </c>
      <c r="Y1470" t="s">
        <v>827</v>
      </c>
      <c r="Z1470" t="s">
        <v>827</v>
      </c>
      <c r="AA1470" t="s">
        <v>826</v>
      </c>
      <c r="AB1470" t="str">
        <f t="shared" si="75"/>
        <v/>
      </c>
    </row>
    <row r="1471" spans="1:28" x14ac:dyDescent="0.2">
      <c r="A1471" s="1">
        <v>42934</v>
      </c>
      <c r="B1471" t="s">
        <v>21</v>
      </c>
      <c r="C1471">
        <v>35</v>
      </c>
      <c r="D1471" t="s">
        <v>22</v>
      </c>
      <c r="E1471" t="s">
        <v>99</v>
      </c>
      <c r="F1471">
        <v>9</v>
      </c>
      <c r="G1471">
        <v>9</v>
      </c>
      <c r="H1471">
        <v>13.023999999999999</v>
      </c>
      <c r="K1471" t="str">
        <f t="shared" si="78"/>
        <v/>
      </c>
      <c r="L1471" t="s">
        <v>32</v>
      </c>
      <c r="M1471" t="s">
        <v>25</v>
      </c>
      <c r="N1471" t="s">
        <v>26</v>
      </c>
      <c r="O1471" t="s">
        <v>643</v>
      </c>
      <c r="Q1471" t="s">
        <v>34</v>
      </c>
      <c r="T1471" t="s">
        <v>29</v>
      </c>
      <c r="U1471">
        <f t="shared" si="76"/>
        <v>13.023999999999999</v>
      </c>
      <c r="V1471">
        <f t="shared" si="77"/>
        <v>13.023999999999999</v>
      </c>
      <c r="Y1471" t="s">
        <v>827</v>
      </c>
      <c r="Z1471" t="s">
        <v>827</v>
      </c>
      <c r="AA1471" t="s">
        <v>826</v>
      </c>
      <c r="AB1471" t="str">
        <f t="shared" si="75"/>
        <v/>
      </c>
    </row>
    <row r="1472" spans="1:28" x14ac:dyDescent="0.2">
      <c r="A1472" s="1">
        <v>42934</v>
      </c>
      <c r="B1472" t="s">
        <v>21</v>
      </c>
      <c r="C1472">
        <v>35</v>
      </c>
      <c r="D1472" t="s">
        <v>22</v>
      </c>
      <c r="E1472" t="s">
        <v>99</v>
      </c>
      <c r="F1472">
        <v>10</v>
      </c>
      <c r="G1472">
        <v>10</v>
      </c>
      <c r="H1472">
        <v>13.798</v>
      </c>
      <c r="K1472" t="str">
        <f t="shared" si="78"/>
        <v/>
      </c>
      <c r="L1472" t="s">
        <v>32</v>
      </c>
      <c r="M1472" t="s">
        <v>25</v>
      </c>
      <c r="N1472" t="s">
        <v>26</v>
      </c>
      <c r="O1472" t="s">
        <v>643</v>
      </c>
      <c r="Q1472" t="s">
        <v>34</v>
      </c>
      <c r="T1472" t="s">
        <v>29</v>
      </c>
      <c r="U1472">
        <f t="shared" si="76"/>
        <v>13.798</v>
      </c>
      <c r="V1472">
        <f t="shared" si="77"/>
        <v>13.798</v>
      </c>
      <c r="Y1472" t="s">
        <v>827</v>
      </c>
      <c r="Z1472" t="s">
        <v>827</v>
      </c>
      <c r="AA1472" t="s">
        <v>826</v>
      </c>
      <c r="AB1472" t="str">
        <f t="shared" si="75"/>
        <v/>
      </c>
    </row>
    <row r="1473" spans="1:28" x14ac:dyDescent="0.2">
      <c r="A1473" s="1">
        <v>42934</v>
      </c>
      <c r="B1473" t="s">
        <v>21</v>
      </c>
      <c r="C1473">
        <v>35</v>
      </c>
      <c r="D1473" t="s">
        <v>22</v>
      </c>
      <c r="E1473" t="s">
        <v>49</v>
      </c>
      <c r="F1473">
        <v>1</v>
      </c>
      <c r="G1473">
        <v>1</v>
      </c>
      <c r="H1473">
        <v>13.965999999999999</v>
      </c>
      <c r="K1473" t="str">
        <f t="shared" si="78"/>
        <v/>
      </c>
      <c r="L1473" t="s">
        <v>32</v>
      </c>
      <c r="M1473" t="s">
        <v>25</v>
      </c>
      <c r="N1473" t="s">
        <v>26</v>
      </c>
      <c r="O1473" t="s">
        <v>642</v>
      </c>
      <c r="Q1473" t="s">
        <v>34</v>
      </c>
      <c r="T1473" t="s">
        <v>29</v>
      </c>
      <c r="U1473">
        <f t="shared" si="76"/>
        <v>13.965999999999999</v>
      </c>
      <c r="V1473">
        <f t="shared" si="77"/>
        <v>13.965999999999999</v>
      </c>
      <c r="Y1473" t="s">
        <v>827</v>
      </c>
      <c r="Z1473" t="s">
        <v>827</v>
      </c>
      <c r="AA1473" t="s">
        <v>826</v>
      </c>
      <c r="AB1473" t="str">
        <f t="shared" si="75"/>
        <v/>
      </c>
    </row>
    <row r="1474" spans="1:28" x14ac:dyDescent="0.2">
      <c r="A1474" s="1">
        <v>42934</v>
      </c>
      <c r="B1474" t="s">
        <v>21</v>
      </c>
      <c r="C1474">
        <v>35</v>
      </c>
      <c r="D1474" t="s">
        <v>22</v>
      </c>
      <c r="E1474" t="s">
        <v>49</v>
      </c>
      <c r="F1474">
        <v>2</v>
      </c>
      <c r="G1474">
        <v>2</v>
      </c>
      <c r="H1474">
        <v>13.664</v>
      </c>
      <c r="K1474" t="str">
        <f t="shared" si="78"/>
        <v/>
      </c>
      <c r="L1474" t="s">
        <v>32</v>
      </c>
      <c r="M1474" t="s">
        <v>25</v>
      </c>
      <c r="N1474" t="s">
        <v>26</v>
      </c>
      <c r="O1474" t="s">
        <v>642</v>
      </c>
      <c r="Q1474" t="s">
        <v>34</v>
      </c>
      <c r="T1474" t="s">
        <v>29</v>
      </c>
      <c r="U1474">
        <f t="shared" si="76"/>
        <v>13.664</v>
      </c>
      <c r="V1474">
        <f t="shared" si="77"/>
        <v>13.664</v>
      </c>
      <c r="Y1474" t="s">
        <v>827</v>
      </c>
      <c r="Z1474" t="s">
        <v>827</v>
      </c>
      <c r="AA1474" t="s">
        <v>826</v>
      </c>
      <c r="AB1474" t="str">
        <f t="shared" si="75"/>
        <v/>
      </c>
    </row>
    <row r="1475" spans="1:28" x14ac:dyDescent="0.2">
      <c r="A1475" s="1">
        <v>42934</v>
      </c>
      <c r="B1475" t="s">
        <v>21</v>
      </c>
      <c r="C1475">
        <v>35</v>
      </c>
      <c r="D1475" t="s">
        <v>22</v>
      </c>
      <c r="E1475" t="s">
        <v>49</v>
      </c>
      <c r="F1475">
        <v>3</v>
      </c>
      <c r="G1475">
        <v>3</v>
      </c>
      <c r="H1475">
        <v>13.157</v>
      </c>
      <c r="K1475" t="str">
        <f t="shared" si="78"/>
        <v/>
      </c>
      <c r="L1475" t="s">
        <v>32</v>
      </c>
      <c r="M1475" t="s">
        <v>25</v>
      </c>
      <c r="N1475" t="s">
        <v>26</v>
      </c>
      <c r="O1475" t="s">
        <v>642</v>
      </c>
      <c r="Q1475" t="s">
        <v>34</v>
      </c>
      <c r="T1475" t="s">
        <v>29</v>
      </c>
      <c r="U1475">
        <f t="shared" si="76"/>
        <v>13.157</v>
      </c>
      <c r="V1475">
        <f t="shared" si="77"/>
        <v>13.157</v>
      </c>
      <c r="Y1475" t="s">
        <v>827</v>
      </c>
      <c r="Z1475" t="s">
        <v>827</v>
      </c>
      <c r="AA1475" t="s">
        <v>826</v>
      </c>
      <c r="AB1475" t="str">
        <f t="shared" si="75"/>
        <v/>
      </c>
    </row>
    <row r="1476" spans="1:28" x14ac:dyDescent="0.2">
      <c r="A1476" s="1">
        <v>42934</v>
      </c>
      <c r="B1476" t="s">
        <v>21</v>
      </c>
      <c r="C1476">
        <v>35</v>
      </c>
      <c r="D1476" t="s">
        <v>22</v>
      </c>
      <c r="E1476" t="s">
        <v>49</v>
      </c>
      <c r="F1476">
        <v>4</v>
      </c>
      <c r="G1476">
        <v>4</v>
      </c>
      <c r="H1476">
        <v>14.003</v>
      </c>
      <c r="K1476" t="str">
        <f t="shared" si="78"/>
        <v/>
      </c>
      <c r="L1476" t="s">
        <v>32</v>
      </c>
      <c r="M1476" t="s">
        <v>25</v>
      </c>
      <c r="N1476" t="s">
        <v>26</v>
      </c>
      <c r="O1476" t="s">
        <v>642</v>
      </c>
      <c r="Q1476" t="s">
        <v>34</v>
      </c>
      <c r="T1476" t="s">
        <v>29</v>
      </c>
      <c r="U1476">
        <f t="shared" si="76"/>
        <v>14.003</v>
      </c>
      <c r="V1476">
        <f t="shared" si="77"/>
        <v>14.003</v>
      </c>
      <c r="Y1476" t="s">
        <v>827</v>
      </c>
      <c r="Z1476" t="s">
        <v>827</v>
      </c>
      <c r="AA1476" t="s">
        <v>826</v>
      </c>
      <c r="AB1476" t="str">
        <f t="shared" si="75"/>
        <v/>
      </c>
    </row>
    <row r="1477" spans="1:28" x14ac:dyDescent="0.2">
      <c r="A1477" s="1">
        <v>42934</v>
      </c>
      <c r="B1477" t="s">
        <v>21</v>
      </c>
      <c r="C1477">
        <v>35</v>
      </c>
      <c r="D1477" t="s">
        <v>22</v>
      </c>
      <c r="E1477" t="s">
        <v>49</v>
      </c>
      <c r="F1477">
        <v>5</v>
      </c>
      <c r="G1477">
        <v>5</v>
      </c>
      <c r="H1477">
        <v>13.769</v>
      </c>
      <c r="K1477" t="str">
        <f t="shared" si="78"/>
        <v/>
      </c>
      <c r="L1477" t="s">
        <v>32</v>
      </c>
      <c r="M1477" t="s">
        <v>25</v>
      </c>
      <c r="N1477" t="s">
        <v>26</v>
      </c>
      <c r="O1477" t="s">
        <v>642</v>
      </c>
      <c r="Q1477" t="s">
        <v>34</v>
      </c>
      <c r="T1477" t="s">
        <v>29</v>
      </c>
      <c r="U1477">
        <f t="shared" si="76"/>
        <v>13.769</v>
      </c>
      <c r="V1477">
        <f t="shared" si="77"/>
        <v>13.769</v>
      </c>
      <c r="Y1477" t="s">
        <v>827</v>
      </c>
      <c r="Z1477" t="s">
        <v>827</v>
      </c>
      <c r="AA1477" t="s">
        <v>826</v>
      </c>
      <c r="AB1477" t="str">
        <f t="shared" si="75"/>
        <v/>
      </c>
    </row>
    <row r="1478" spans="1:28" x14ac:dyDescent="0.2">
      <c r="A1478" s="1">
        <v>42934</v>
      </c>
      <c r="B1478" t="s">
        <v>21</v>
      </c>
      <c r="C1478">
        <v>35</v>
      </c>
      <c r="D1478" t="s">
        <v>22</v>
      </c>
      <c r="E1478" t="s">
        <v>49</v>
      </c>
      <c r="F1478">
        <v>6</v>
      </c>
      <c r="G1478">
        <v>6</v>
      </c>
      <c r="H1478">
        <v>13.253</v>
      </c>
      <c r="K1478" t="str">
        <f t="shared" si="78"/>
        <v/>
      </c>
      <c r="L1478" t="s">
        <v>32</v>
      </c>
      <c r="M1478" t="s">
        <v>25</v>
      </c>
      <c r="N1478" t="s">
        <v>26</v>
      </c>
      <c r="O1478" t="s">
        <v>642</v>
      </c>
      <c r="Q1478" t="s">
        <v>34</v>
      </c>
      <c r="T1478" t="s">
        <v>29</v>
      </c>
      <c r="U1478">
        <f t="shared" si="76"/>
        <v>13.253</v>
      </c>
      <c r="V1478">
        <f t="shared" si="77"/>
        <v>13.253</v>
      </c>
      <c r="Y1478" t="s">
        <v>827</v>
      </c>
      <c r="Z1478" t="s">
        <v>827</v>
      </c>
      <c r="AA1478" t="s">
        <v>826</v>
      </c>
      <c r="AB1478" t="str">
        <f t="shared" si="75"/>
        <v/>
      </c>
    </row>
    <row r="1479" spans="1:28" x14ac:dyDescent="0.2">
      <c r="A1479" s="1">
        <v>42934</v>
      </c>
      <c r="B1479" t="s">
        <v>21</v>
      </c>
      <c r="C1479">
        <v>35</v>
      </c>
      <c r="D1479" t="s">
        <v>22</v>
      </c>
      <c r="E1479" t="s">
        <v>49</v>
      </c>
      <c r="F1479">
        <v>7</v>
      </c>
      <c r="G1479">
        <v>7</v>
      </c>
      <c r="H1479">
        <v>13.936</v>
      </c>
      <c r="K1479" t="str">
        <f t="shared" si="78"/>
        <v/>
      </c>
      <c r="L1479" t="s">
        <v>32</v>
      </c>
      <c r="M1479" t="s">
        <v>25</v>
      </c>
      <c r="N1479" t="s">
        <v>26</v>
      </c>
      <c r="O1479" t="s">
        <v>642</v>
      </c>
      <c r="Q1479" t="s">
        <v>34</v>
      </c>
      <c r="T1479" t="s">
        <v>29</v>
      </c>
      <c r="U1479">
        <f t="shared" si="76"/>
        <v>13.936</v>
      </c>
      <c r="V1479">
        <f t="shared" si="77"/>
        <v>13.936</v>
      </c>
      <c r="Y1479" t="s">
        <v>827</v>
      </c>
      <c r="Z1479" t="s">
        <v>827</v>
      </c>
      <c r="AA1479" t="s">
        <v>826</v>
      </c>
      <c r="AB1479" t="str">
        <f t="shared" si="75"/>
        <v/>
      </c>
    </row>
    <row r="1480" spans="1:28" x14ac:dyDescent="0.2">
      <c r="A1480" s="1">
        <v>42934</v>
      </c>
      <c r="B1480" t="s">
        <v>21</v>
      </c>
      <c r="C1480">
        <v>35</v>
      </c>
      <c r="D1480" t="s">
        <v>22</v>
      </c>
      <c r="E1480" t="s">
        <v>49</v>
      </c>
      <c r="F1480">
        <v>8</v>
      </c>
      <c r="G1480">
        <v>8</v>
      </c>
      <c r="H1480">
        <v>13.601000000000001</v>
      </c>
      <c r="K1480" t="str">
        <f t="shared" si="78"/>
        <v/>
      </c>
      <c r="L1480" t="s">
        <v>32</v>
      </c>
      <c r="M1480" t="s">
        <v>25</v>
      </c>
      <c r="N1480" t="s">
        <v>26</v>
      </c>
      <c r="O1480" t="s">
        <v>642</v>
      </c>
      <c r="Q1480" t="s">
        <v>34</v>
      </c>
      <c r="T1480" t="s">
        <v>29</v>
      </c>
      <c r="U1480">
        <f t="shared" si="76"/>
        <v>13.601000000000001</v>
      </c>
      <c r="V1480">
        <f t="shared" si="77"/>
        <v>13.601000000000001</v>
      </c>
      <c r="Y1480" t="s">
        <v>827</v>
      </c>
      <c r="Z1480" t="s">
        <v>827</v>
      </c>
      <c r="AA1480" t="s">
        <v>826</v>
      </c>
      <c r="AB1480" t="str">
        <f t="shared" ref="AB1480:AB1543" si="79">IF(AND(Y1480="check",T1480="yolk.vol"),"remove","")</f>
        <v/>
      </c>
    </row>
    <row r="1481" spans="1:28" x14ac:dyDescent="0.2">
      <c r="A1481" s="1">
        <v>42934</v>
      </c>
      <c r="B1481" t="s">
        <v>21</v>
      </c>
      <c r="C1481">
        <v>35</v>
      </c>
      <c r="D1481" t="s">
        <v>22</v>
      </c>
      <c r="E1481" t="s">
        <v>49</v>
      </c>
      <c r="F1481">
        <v>9</v>
      </c>
      <c r="G1481">
        <v>9</v>
      </c>
      <c r="H1481">
        <v>13.468</v>
      </c>
      <c r="K1481" t="str">
        <f t="shared" si="78"/>
        <v/>
      </c>
      <c r="L1481" t="s">
        <v>32</v>
      </c>
      <c r="M1481" t="s">
        <v>25</v>
      </c>
      <c r="N1481" t="s">
        <v>26</v>
      </c>
      <c r="O1481" t="s">
        <v>642</v>
      </c>
      <c r="Q1481" t="s">
        <v>34</v>
      </c>
      <c r="T1481" t="s">
        <v>29</v>
      </c>
      <c r="U1481">
        <f t="shared" si="76"/>
        <v>13.468</v>
      </c>
      <c r="V1481">
        <f t="shared" si="77"/>
        <v>13.468</v>
      </c>
      <c r="Y1481" t="s">
        <v>827</v>
      </c>
      <c r="Z1481" t="s">
        <v>827</v>
      </c>
      <c r="AA1481" t="s">
        <v>826</v>
      </c>
      <c r="AB1481" t="str">
        <f t="shared" si="79"/>
        <v/>
      </c>
    </row>
    <row r="1482" spans="1:28" x14ac:dyDescent="0.2">
      <c r="A1482" s="1">
        <v>42934</v>
      </c>
      <c r="B1482" t="s">
        <v>21</v>
      </c>
      <c r="C1482">
        <v>35</v>
      </c>
      <c r="D1482" t="s">
        <v>22</v>
      </c>
      <c r="E1482" t="s">
        <v>49</v>
      </c>
      <c r="F1482">
        <v>10</v>
      </c>
      <c r="G1482">
        <v>10</v>
      </c>
      <c r="H1482">
        <v>13.433</v>
      </c>
      <c r="K1482" t="str">
        <f t="shared" si="78"/>
        <v/>
      </c>
      <c r="L1482" t="s">
        <v>32</v>
      </c>
      <c r="M1482" t="s">
        <v>25</v>
      </c>
      <c r="N1482" t="s">
        <v>26</v>
      </c>
      <c r="O1482" t="s">
        <v>642</v>
      </c>
      <c r="Q1482" t="s">
        <v>34</v>
      </c>
      <c r="T1482" t="s">
        <v>29</v>
      </c>
      <c r="U1482">
        <f t="shared" si="76"/>
        <v>13.433</v>
      </c>
      <c r="V1482">
        <f t="shared" si="77"/>
        <v>13.433</v>
      </c>
      <c r="Y1482" t="s">
        <v>827</v>
      </c>
      <c r="Z1482" t="s">
        <v>827</v>
      </c>
      <c r="AA1482" t="s">
        <v>826</v>
      </c>
      <c r="AB1482" t="str">
        <f t="shared" si="79"/>
        <v/>
      </c>
    </row>
    <row r="1483" spans="1:28" x14ac:dyDescent="0.2">
      <c r="A1483" s="1">
        <v>42934</v>
      </c>
      <c r="B1483" t="s">
        <v>21</v>
      </c>
      <c r="C1483">
        <v>35</v>
      </c>
      <c r="D1483" t="s">
        <v>22</v>
      </c>
      <c r="E1483" t="s">
        <v>104</v>
      </c>
      <c r="F1483">
        <v>1</v>
      </c>
      <c r="G1483">
        <v>1</v>
      </c>
      <c r="H1483">
        <v>15.44</v>
      </c>
      <c r="K1483" t="str">
        <f t="shared" si="78"/>
        <v/>
      </c>
      <c r="L1483" t="s">
        <v>24</v>
      </c>
      <c r="M1483" t="s">
        <v>25</v>
      </c>
      <c r="N1483" t="s">
        <v>26</v>
      </c>
      <c r="O1483" t="s">
        <v>264</v>
      </c>
      <c r="T1483" t="s">
        <v>29</v>
      </c>
      <c r="U1483">
        <f t="shared" si="76"/>
        <v>12.9696</v>
      </c>
      <c r="V1483">
        <f t="shared" si="77"/>
        <v>13.4328</v>
      </c>
      <c r="Y1483" t="s">
        <v>827</v>
      </c>
      <c r="Z1483" t="s">
        <v>827</v>
      </c>
      <c r="AA1483" t="s">
        <v>826</v>
      </c>
      <c r="AB1483" t="str">
        <f t="shared" si="79"/>
        <v/>
      </c>
    </row>
    <row r="1484" spans="1:28" x14ac:dyDescent="0.2">
      <c r="A1484" s="1">
        <v>42934</v>
      </c>
      <c r="B1484" t="s">
        <v>21</v>
      </c>
      <c r="C1484">
        <v>35</v>
      </c>
      <c r="D1484" t="s">
        <v>22</v>
      </c>
      <c r="E1484" t="s">
        <v>104</v>
      </c>
      <c r="F1484">
        <v>2</v>
      </c>
      <c r="G1484">
        <v>2</v>
      </c>
      <c r="H1484">
        <v>15.26</v>
      </c>
      <c r="K1484" t="str">
        <f t="shared" si="78"/>
        <v/>
      </c>
      <c r="L1484" t="s">
        <v>24</v>
      </c>
      <c r="M1484" t="s">
        <v>25</v>
      </c>
      <c r="N1484" t="s">
        <v>26</v>
      </c>
      <c r="O1484" t="s">
        <v>264</v>
      </c>
      <c r="T1484" t="s">
        <v>29</v>
      </c>
      <c r="U1484">
        <f t="shared" si="76"/>
        <v>12.818399999999999</v>
      </c>
      <c r="V1484">
        <f t="shared" si="77"/>
        <v>13.276199999999999</v>
      </c>
      <c r="Y1484" t="s">
        <v>827</v>
      </c>
      <c r="Z1484" t="s">
        <v>827</v>
      </c>
      <c r="AA1484" t="s">
        <v>826</v>
      </c>
      <c r="AB1484" t="str">
        <f t="shared" si="79"/>
        <v/>
      </c>
    </row>
    <row r="1485" spans="1:28" x14ac:dyDescent="0.2">
      <c r="A1485" s="1">
        <v>42934</v>
      </c>
      <c r="B1485" t="s">
        <v>21</v>
      </c>
      <c r="C1485">
        <v>35</v>
      </c>
      <c r="D1485" t="s">
        <v>22</v>
      </c>
      <c r="E1485" t="s">
        <v>104</v>
      </c>
      <c r="F1485">
        <v>3</v>
      </c>
      <c r="G1485">
        <v>3</v>
      </c>
      <c r="H1485">
        <v>15.73</v>
      </c>
      <c r="K1485" t="str">
        <f t="shared" si="78"/>
        <v/>
      </c>
      <c r="L1485" t="s">
        <v>24</v>
      </c>
      <c r="M1485" t="s">
        <v>25</v>
      </c>
      <c r="N1485" t="s">
        <v>26</v>
      </c>
      <c r="O1485" t="s">
        <v>264</v>
      </c>
      <c r="T1485" t="s">
        <v>29</v>
      </c>
      <c r="U1485">
        <f t="shared" si="76"/>
        <v>13.213200000000001</v>
      </c>
      <c r="V1485">
        <f t="shared" si="77"/>
        <v>13.6851</v>
      </c>
      <c r="Y1485" t="s">
        <v>827</v>
      </c>
      <c r="Z1485" t="s">
        <v>827</v>
      </c>
      <c r="AA1485" t="s">
        <v>826</v>
      </c>
      <c r="AB1485" t="str">
        <f t="shared" si="79"/>
        <v/>
      </c>
    </row>
    <row r="1486" spans="1:28" x14ac:dyDescent="0.2">
      <c r="A1486" s="1">
        <v>42934</v>
      </c>
      <c r="B1486" t="s">
        <v>21</v>
      </c>
      <c r="C1486">
        <v>35</v>
      </c>
      <c r="D1486" t="s">
        <v>22</v>
      </c>
      <c r="E1486" t="s">
        <v>104</v>
      </c>
      <c r="F1486">
        <v>4</v>
      </c>
      <c r="G1486">
        <v>4</v>
      </c>
      <c r="H1486">
        <v>16.14</v>
      </c>
      <c r="K1486" t="str">
        <f t="shared" si="78"/>
        <v/>
      </c>
      <c r="L1486" t="s">
        <v>24</v>
      </c>
      <c r="M1486" t="s">
        <v>25</v>
      </c>
      <c r="N1486" t="s">
        <v>26</v>
      </c>
      <c r="O1486" t="s">
        <v>264</v>
      </c>
      <c r="T1486" t="s">
        <v>29</v>
      </c>
      <c r="U1486">
        <f t="shared" si="76"/>
        <v>13.557600000000001</v>
      </c>
      <c r="V1486">
        <f t="shared" si="77"/>
        <v>14.0418</v>
      </c>
      <c r="Y1486" t="s">
        <v>827</v>
      </c>
      <c r="Z1486" t="s">
        <v>827</v>
      </c>
      <c r="AA1486" t="s">
        <v>826</v>
      </c>
      <c r="AB1486" t="str">
        <f t="shared" si="79"/>
        <v/>
      </c>
    </row>
    <row r="1487" spans="1:28" x14ac:dyDescent="0.2">
      <c r="A1487" s="1">
        <v>42934</v>
      </c>
      <c r="B1487" t="s">
        <v>21</v>
      </c>
      <c r="C1487">
        <v>35</v>
      </c>
      <c r="D1487" t="s">
        <v>22</v>
      </c>
      <c r="E1487" t="s">
        <v>104</v>
      </c>
      <c r="F1487">
        <v>5</v>
      </c>
      <c r="G1487">
        <v>5</v>
      </c>
      <c r="H1487">
        <v>15.32</v>
      </c>
      <c r="K1487" t="str">
        <f t="shared" si="78"/>
        <v/>
      </c>
      <c r="L1487" t="s">
        <v>24</v>
      </c>
      <c r="M1487" t="s">
        <v>25</v>
      </c>
      <c r="N1487" t="s">
        <v>26</v>
      </c>
      <c r="O1487" t="s">
        <v>264</v>
      </c>
      <c r="T1487" t="s">
        <v>29</v>
      </c>
      <c r="U1487">
        <f t="shared" si="76"/>
        <v>12.8688</v>
      </c>
      <c r="V1487">
        <f t="shared" si="77"/>
        <v>13.3284</v>
      </c>
      <c r="Y1487" t="s">
        <v>827</v>
      </c>
      <c r="Z1487" t="s">
        <v>827</v>
      </c>
      <c r="AA1487" t="s">
        <v>826</v>
      </c>
      <c r="AB1487" t="str">
        <f t="shared" si="79"/>
        <v/>
      </c>
    </row>
    <row r="1488" spans="1:28" x14ac:dyDescent="0.2">
      <c r="A1488" s="1">
        <v>42934</v>
      </c>
      <c r="B1488" t="s">
        <v>21</v>
      </c>
      <c r="C1488">
        <v>35</v>
      </c>
      <c r="D1488" t="s">
        <v>22</v>
      </c>
      <c r="E1488" t="s">
        <v>107</v>
      </c>
      <c r="F1488">
        <v>1</v>
      </c>
      <c r="G1488">
        <v>1</v>
      </c>
      <c r="H1488">
        <v>13.81</v>
      </c>
      <c r="K1488" t="str">
        <f t="shared" si="78"/>
        <v/>
      </c>
      <c r="L1488" t="s">
        <v>32</v>
      </c>
      <c r="M1488" t="s">
        <v>25</v>
      </c>
      <c r="N1488" t="s">
        <v>26</v>
      </c>
      <c r="O1488" t="s">
        <v>639</v>
      </c>
      <c r="Q1488" t="s">
        <v>34</v>
      </c>
      <c r="T1488" t="s">
        <v>29</v>
      </c>
      <c r="U1488">
        <f t="shared" si="76"/>
        <v>13.81</v>
      </c>
      <c r="V1488">
        <f t="shared" si="77"/>
        <v>13.81</v>
      </c>
      <c r="Y1488" t="s">
        <v>827</v>
      </c>
      <c r="Z1488" t="s">
        <v>827</v>
      </c>
      <c r="AA1488" t="s">
        <v>826</v>
      </c>
      <c r="AB1488" t="str">
        <f t="shared" si="79"/>
        <v/>
      </c>
    </row>
    <row r="1489" spans="1:28" x14ac:dyDescent="0.2">
      <c r="A1489" s="1">
        <v>42934</v>
      </c>
      <c r="B1489" t="s">
        <v>21</v>
      </c>
      <c r="C1489">
        <v>35</v>
      </c>
      <c r="D1489" t="s">
        <v>22</v>
      </c>
      <c r="E1489" t="s">
        <v>107</v>
      </c>
      <c r="F1489">
        <v>2</v>
      </c>
      <c r="G1489">
        <v>2</v>
      </c>
      <c r="H1489">
        <v>14.183999999999999</v>
      </c>
      <c r="K1489" t="str">
        <f t="shared" si="78"/>
        <v/>
      </c>
      <c r="L1489" t="s">
        <v>32</v>
      </c>
      <c r="M1489" t="s">
        <v>25</v>
      </c>
      <c r="N1489" t="s">
        <v>26</v>
      </c>
      <c r="O1489" t="s">
        <v>639</v>
      </c>
      <c r="Q1489" t="s">
        <v>34</v>
      </c>
      <c r="T1489" t="s">
        <v>29</v>
      </c>
      <c r="U1489">
        <f t="shared" si="76"/>
        <v>14.183999999999999</v>
      </c>
      <c r="V1489">
        <f t="shared" si="77"/>
        <v>14.183999999999999</v>
      </c>
      <c r="Y1489" t="s">
        <v>827</v>
      </c>
      <c r="Z1489" t="s">
        <v>827</v>
      </c>
      <c r="AA1489" t="s">
        <v>826</v>
      </c>
      <c r="AB1489" t="str">
        <f t="shared" si="79"/>
        <v/>
      </c>
    </row>
    <row r="1490" spans="1:28" x14ac:dyDescent="0.2">
      <c r="A1490" s="1">
        <v>42934</v>
      </c>
      <c r="B1490" t="s">
        <v>21</v>
      </c>
      <c r="C1490">
        <v>35</v>
      </c>
      <c r="D1490" t="s">
        <v>22</v>
      </c>
      <c r="E1490" t="s">
        <v>107</v>
      </c>
      <c r="F1490">
        <v>3</v>
      </c>
      <c r="G1490">
        <v>3</v>
      </c>
      <c r="H1490">
        <v>14.012</v>
      </c>
      <c r="K1490" t="str">
        <f t="shared" si="78"/>
        <v/>
      </c>
      <c r="L1490" t="s">
        <v>32</v>
      </c>
      <c r="M1490" t="s">
        <v>25</v>
      </c>
      <c r="N1490" t="s">
        <v>26</v>
      </c>
      <c r="O1490" t="s">
        <v>639</v>
      </c>
      <c r="Q1490" t="s">
        <v>34</v>
      </c>
      <c r="T1490" t="s">
        <v>29</v>
      </c>
      <c r="U1490">
        <f t="shared" si="76"/>
        <v>14.012</v>
      </c>
      <c r="V1490">
        <f t="shared" si="77"/>
        <v>14.012</v>
      </c>
      <c r="Y1490" t="s">
        <v>827</v>
      </c>
      <c r="Z1490" t="s">
        <v>827</v>
      </c>
      <c r="AA1490" t="s">
        <v>826</v>
      </c>
      <c r="AB1490" t="str">
        <f t="shared" si="79"/>
        <v/>
      </c>
    </row>
    <row r="1491" spans="1:28" x14ac:dyDescent="0.2">
      <c r="A1491" s="1">
        <v>42934</v>
      </c>
      <c r="B1491" t="s">
        <v>21</v>
      </c>
      <c r="C1491">
        <v>35</v>
      </c>
      <c r="D1491" t="s">
        <v>22</v>
      </c>
      <c r="E1491" t="s">
        <v>107</v>
      </c>
      <c r="F1491">
        <v>4</v>
      </c>
      <c r="G1491">
        <v>4</v>
      </c>
      <c r="H1491">
        <v>13.617000000000001</v>
      </c>
      <c r="K1491" t="str">
        <f t="shared" si="78"/>
        <v/>
      </c>
      <c r="L1491" t="s">
        <v>32</v>
      </c>
      <c r="M1491" t="s">
        <v>25</v>
      </c>
      <c r="N1491" t="s">
        <v>26</v>
      </c>
      <c r="O1491" t="s">
        <v>639</v>
      </c>
      <c r="Q1491" t="s">
        <v>34</v>
      </c>
      <c r="T1491" t="s">
        <v>29</v>
      </c>
      <c r="U1491">
        <f t="shared" si="76"/>
        <v>13.617000000000001</v>
      </c>
      <c r="V1491">
        <f t="shared" si="77"/>
        <v>13.617000000000001</v>
      </c>
      <c r="Y1491" t="s">
        <v>827</v>
      </c>
      <c r="Z1491" t="s">
        <v>827</v>
      </c>
      <c r="AA1491" t="s">
        <v>826</v>
      </c>
      <c r="AB1491" t="str">
        <f t="shared" si="79"/>
        <v/>
      </c>
    </row>
    <row r="1492" spans="1:28" x14ac:dyDescent="0.2">
      <c r="A1492" s="1">
        <v>42934</v>
      </c>
      <c r="B1492" t="s">
        <v>21</v>
      </c>
      <c r="C1492">
        <v>35</v>
      </c>
      <c r="D1492" t="s">
        <v>22</v>
      </c>
      <c r="E1492" t="s">
        <v>107</v>
      </c>
      <c r="F1492">
        <v>5</v>
      </c>
      <c r="G1492">
        <v>5</v>
      </c>
      <c r="H1492">
        <v>13.776999999999999</v>
      </c>
      <c r="K1492" t="str">
        <f t="shared" si="78"/>
        <v/>
      </c>
      <c r="L1492" t="s">
        <v>32</v>
      </c>
      <c r="M1492" t="s">
        <v>25</v>
      </c>
      <c r="N1492" t="s">
        <v>26</v>
      </c>
      <c r="O1492" t="s">
        <v>639</v>
      </c>
      <c r="Q1492" t="s">
        <v>34</v>
      </c>
      <c r="T1492" t="s">
        <v>29</v>
      </c>
      <c r="U1492">
        <f t="shared" si="76"/>
        <v>13.776999999999999</v>
      </c>
      <c r="V1492">
        <f t="shared" si="77"/>
        <v>13.776999999999999</v>
      </c>
      <c r="Y1492" t="s">
        <v>827</v>
      </c>
      <c r="Z1492" t="s">
        <v>827</v>
      </c>
      <c r="AA1492" t="s">
        <v>826</v>
      </c>
      <c r="AB1492" t="str">
        <f t="shared" si="79"/>
        <v/>
      </c>
    </row>
    <row r="1493" spans="1:28" x14ac:dyDescent="0.2">
      <c r="A1493" s="1">
        <v>42934</v>
      </c>
      <c r="B1493" t="s">
        <v>21</v>
      </c>
      <c r="C1493">
        <v>35</v>
      </c>
      <c r="D1493" t="s">
        <v>22</v>
      </c>
      <c r="E1493" t="s">
        <v>107</v>
      </c>
      <c r="F1493">
        <v>6</v>
      </c>
      <c r="G1493">
        <v>6</v>
      </c>
      <c r="H1493">
        <v>13.78</v>
      </c>
      <c r="K1493" t="str">
        <f t="shared" si="78"/>
        <v/>
      </c>
      <c r="L1493" t="s">
        <v>32</v>
      </c>
      <c r="M1493" t="s">
        <v>25</v>
      </c>
      <c r="N1493" t="s">
        <v>26</v>
      </c>
      <c r="O1493" t="s">
        <v>639</v>
      </c>
      <c r="Q1493" t="s">
        <v>34</v>
      </c>
      <c r="T1493" t="s">
        <v>29</v>
      </c>
      <c r="U1493">
        <f t="shared" si="76"/>
        <v>13.78</v>
      </c>
      <c r="V1493">
        <f t="shared" si="77"/>
        <v>13.78</v>
      </c>
      <c r="Y1493" t="s">
        <v>827</v>
      </c>
      <c r="Z1493" t="s">
        <v>827</v>
      </c>
      <c r="AA1493" t="s">
        <v>826</v>
      </c>
      <c r="AB1493" t="str">
        <f t="shared" si="79"/>
        <v/>
      </c>
    </row>
    <row r="1494" spans="1:28" x14ac:dyDescent="0.2">
      <c r="A1494" s="1">
        <v>42934</v>
      </c>
      <c r="B1494" t="s">
        <v>21</v>
      </c>
      <c r="C1494">
        <v>35</v>
      </c>
      <c r="D1494" t="s">
        <v>22</v>
      </c>
      <c r="E1494" t="s">
        <v>107</v>
      </c>
      <c r="F1494">
        <v>7</v>
      </c>
      <c r="G1494">
        <v>7</v>
      </c>
      <c r="H1494">
        <v>14.007</v>
      </c>
      <c r="K1494" t="str">
        <f t="shared" si="78"/>
        <v/>
      </c>
      <c r="L1494" t="s">
        <v>32</v>
      </c>
      <c r="M1494" t="s">
        <v>25</v>
      </c>
      <c r="N1494" t="s">
        <v>26</v>
      </c>
      <c r="O1494" t="s">
        <v>639</v>
      </c>
      <c r="Q1494" t="s">
        <v>34</v>
      </c>
      <c r="T1494" t="s">
        <v>29</v>
      </c>
      <c r="U1494">
        <f t="shared" si="76"/>
        <v>14.007</v>
      </c>
      <c r="V1494">
        <f t="shared" si="77"/>
        <v>14.007</v>
      </c>
      <c r="Y1494" t="s">
        <v>827</v>
      </c>
      <c r="Z1494" t="s">
        <v>827</v>
      </c>
      <c r="AA1494" t="s">
        <v>826</v>
      </c>
      <c r="AB1494" t="str">
        <f t="shared" si="79"/>
        <v/>
      </c>
    </row>
    <row r="1495" spans="1:28" x14ac:dyDescent="0.2">
      <c r="A1495" s="1">
        <v>42934</v>
      </c>
      <c r="B1495" t="s">
        <v>21</v>
      </c>
      <c r="C1495">
        <v>35</v>
      </c>
      <c r="D1495" t="s">
        <v>22</v>
      </c>
      <c r="E1495" t="s">
        <v>107</v>
      </c>
      <c r="F1495">
        <v>8</v>
      </c>
      <c r="G1495">
        <v>8</v>
      </c>
      <c r="H1495">
        <v>13.784000000000001</v>
      </c>
      <c r="K1495" t="str">
        <f t="shared" si="78"/>
        <v/>
      </c>
      <c r="L1495" t="s">
        <v>32</v>
      </c>
      <c r="M1495" t="s">
        <v>25</v>
      </c>
      <c r="N1495" t="s">
        <v>26</v>
      </c>
      <c r="O1495" t="s">
        <v>639</v>
      </c>
      <c r="Q1495" t="s">
        <v>34</v>
      </c>
      <c r="T1495" t="s">
        <v>29</v>
      </c>
      <c r="U1495">
        <f t="shared" si="76"/>
        <v>13.784000000000001</v>
      </c>
      <c r="V1495">
        <f t="shared" si="77"/>
        <v>13.784000000000001</v>
      </c>
      <c r="Y1495" t="s">
        <v>827</v>
      </c>
      <c r="Z1495" t="s">
        <v>827</v>
      </c>
      <c r="AA1495" t="s">
        <v>826</v>
      </c>
      <c r="AB1495" t="str">
        <f t="shared" si="79"/>
        <v/>
      </c>
    </row>
    <row r="1496" spans="1:28" x14ac:dyDescent="0.2">
      <c r="A1496" s="1">
        <v>42934</v>
      </c>
      <c r="B1496" t="s">
        <v>21</v>
      </c>
      <c r="C1496">
        <v>35</v>
      </c>
      <c r="D1496" t="s">
        <v>22</v>
      </c>
      <c r="E1496" t="s">
        <v>107</v>
      </c>
      <c r="F1496">
        <v>9</v>
      </c>
      <c r="G1496">
        <v>9</v>
      </c>
      <c r="H1496">
        <v>13.573</v>
      </c>
      <c r="K1496" t="str">
        <f t="shared" si="78"/>
        <v/>
      </c>
      <c r="L1496" t="s">
        <v>32</v>
      </c>
      <c r="M1496" t="s">
        <v>25</v>
      </c>
      <c r="N1496" t="s">
        <v>26</v>
      </c>
      <c r="O1496" t="s">
        <v>639</v>
      </c>
      <c r="Q1496" t="s">
        <v>34</v>
      </c>
      <c r="T1496" t="s">
        <v>29</v>
      </c>
      <c r="U1496">
        <f t="shared" si="76"/>
        <v>13.573</v>
      </c>
      <c r="V1496">
        <f t="shared" si="77"/>
        <v>13.573</v>
      </c>
      <c r="Y1496" t="s">
        <v>827</v>
      </c>
      <c r="Z1496" t="s">
        <v>827</v>
      </c>
      <c r="AA1496" t="s">
        <v>826</v>
      </c>
      <c r="AB1496" t="str">
        <f t="shared" si="79"/>
        <v/>
      </c>
    </row>
    <row r="1497" spans="1:28" x14ac:dyDescent="0.2">
      <c r="A1497" s="1">
        <v>42934</v>
      </c>
      <c r="B1497" t="s">
        <v>21</v>
      </c>
      <c r="C1497">
        <v>35</v>
      </c>
      <c r="D1497" t="s">
        <v>22</v>
      </c>
      <c r="E1497" t="s">
        <v>107</v>
      </c>
      <c r="F1497">
        <v>10</v>
      </c>
      <c r="G1497">
        <v>10</v>
      </c>
      <c r="H1497">
        <v>13.238</v>
      </c>
      <c r="K1497" t="str">
        <f t="shared" si="78"/>
        <v/>
      </c>
      <c r="L1497" t="s">
        <v>32</v>
      </c>
      <c r="M1497" t="s">
        <v>25</v>
      </c>
      <c r="N1497" t="s">
        <v>26</v>
      </c>
      <c r="O1497" t="s">
        <v>639</v>
      </c>
      <c r="Q1497" t="s">
        <v>34</v>
      </c>
      <c r="T1497" t="s">
        <v>29</v>
      </c>
      <c r="U1497">
        <f t="shared" si="76"/>
        <v>13.238</v>
      </c>
      <c r="V1497">
        <f t="shared" si="77"/>
        <v>13.238</v>
      </c>
      <c r="Y1497" t="s">
        <v>827</v>
      </c>
      <c r="Z1497" t="s">
        <v>827</v>
      </c>
      <c r="AA1497" t="s">
        <v>826</v>
      </c>
      <c r="AB1497" t="str">
        <f t="shared" si="79"/>
        <v/>
      </c>
    </row>
    <row r="1498" spans="1:28" x14ac:dyDescent="0.2">
      <c r="A1498" s="1">
        <v>42934</v>
      </c>
      <c r="B1498" t="s">
        <v>21</v>
      </c>
      <c r="C1498">
        <v>35</v>
      </c>
      <c r="D1498" t="s">
        <v>22</v>
      </c>
      <c r="E1498" t="s">
        <v>39</v>
      </c>
      <c r="F1498">
        <v>1</v>
      </c>
      <c r="G1498">
        <v>1</v>
      </c>
      <c r="H1498">
        <v>15.084</v>
      </c>
      <c r="K1498" t="str">
        <f t="shared" si="78"/>
        <v/>
      </c>
      <c r="L1498" t="s">
        <v>32</v>
      </c>
      <c r="M1498" t="s">
        <v>25</v>
      </c>
      <c r="N1498" t="s">
        <v>26</v>
      </c>
      <c r="O1498" t="s">
        <v>638</v>
      </c>
      <c r="Q1498" t="s">
        <v>34</v>
      </c>
      <c r="T1498" t="s">
        <v>29</v>
      </c>
      <c r="U1498">
        <f t="shared" si="76"/>
        <v>15.084</v>
      </c>
      <c r="V1498">
        <f t="shared" si="77"/>
        <v>15.084</v>
      </c>
      <c r="Y1498" t="s">
        <v>827</v>
      </c>
      <c r="Z1498" t="s">
        <v>827</v>
      </c>
      <c r="AA1498" t="s">
        <v>826</v>
      </c>
      <c r="AB1498" t="str">
        <f t="shared" si="79"/>
        <v/>
      </c>
    </row>
    <row r="1499" spans="1:28" x14ac:dyDescent="0.2">
      <c r="A1499" s="1">
        <v>42934</v>
      </c>
      <c r="B1499" t="s">
        <v>21</v>
      </c>
      <c r="C1499">
        <v>35</v>
      </c>
      <c r="D1499" t="s">
        <v>22</v>
      </c>
      <c r="E1499" t="s">
        <v>39</v>
      </c>
      <c r="F1499">
        <v>2</v>
      </c>
      <c r="G1499">
        <v>2</v>
      </c>
      <c r="H1499">
        <v>13.962</v>
      </c>
      <c r="K1499" t="str">
        <f t="shared" si="78"/>
        <v/>
      </c>
      <c r="L1499" t="s">
        <v>32</v>
      </c>
      <c r="M1499" t="s">
        <v>25</v>
      </c>
      <c r="N1499" t="s">
        <v>26</v>
      </c>
      <c r="O1499" t="s">
        <v>638</v>
      </c>
      <c r="Q1499" t="s">
        <v>34</v>
      </c>
      <c r="T1499" t="s">
        <v>29</v>
      </c>
      <c r="U1499">
        <f t="shared" si="76"/>
        <v>13.962</v>
      </c>
      <c r="V1499">
        <f t="shared" si="77"/>
        <v>13.962</v>
      </c>
      <c r="Y1499" t="s">
        <v>827</v>
      </c>
      <c r="Z1499" t="s">
        <v>827</v>
      </c>
      <c r="AA1499" t="s">
        <v>826</v>
      </c>
      <c r="AB1499" t="str">
        <f t="shared" si="79"/>
        <v/>
      </c>
    </row>
    <row r="1500" spans="1:28" x14ac:dyDescent="0.2">
      <c r="A1500" s="1">
        <v>42934</v>
      </c>
      <c r="B1500" t="s">
        <v>21</v>
      </c>
      <c r="C1500">
        <v>35</v>
      </c>
      <c r="D1500" t="s">
        <v>22</v>
      </c>
      <c r="E1500" t="s">
        <v>39</v>
      </c>
      <c r="F1500">
        <v>3</v>
      </c>
      <c r="G1500">
        <v>3</v>
      </c>
      <c r="H1500">
        <v>15.483000000000001</v>
      </c>
      <c r="K1500" t="str">
        <f t="shared" si="78"/>
        <v/>
      </c>
      <c r="L1500" t="s">
        <v>32</v>
      </c>
      <c r="M1500" t="s">
        <v>25</v>
      </c>
      <c r="N1500" t="s">
        <v>26</v>
      </c>
      <c r="O1500" t="s">
        <v>638</v>
      </c>
      <c r="Q1500" t="s">
        <v>34</v>
      </c>
      <c r="T1500" t="s">
        <v>29</v>
      </c>
      <c r="U1500">
        <f t="shared" si="76"/>
        <v>15.483000000000001</v>
      </c>
      <c r="V1500">
        <f t="shared" si="77"/>
        <v>15.483000000000001</v>
      </c>
      <c r="Y1500" t="s">
        <v>827</v>
      </c>
      <c r="Z1500" t="s">
        <v>827</v>
      </c>
      <c r="AA1500" t="s">
        <v>826</v>
      </c>
      <c r="AB1500" t="str">
        <f t="shared" si="79"/>
        <v/>
      </c>
    </row>
    <row r="1501" spans="1:28" x14ac:dyDescent="0.2">
      <c r="A1501" s="1">
        <v>42934</v>
      </c>
      <c r="B1501" t="s">
        <v>21</v>
      </c>
      <c r="C1501">
        <v>35</v>
      </c>
      <c r="D1501" t="s">
        <v>22</v>
      </c>
      <c r="E1501" t="s">
        <v>39</v>
      </c>
      <c r="F1501">
        <v>4</v>
      </c>
      <c r="G1501">
        <v>4</v>
      </c>
      <c r="H1501">
        <v>14.003</v>
      </c>
      <c r="K1501" t="str">
        <f t="shared" si="78"/>
        <v/>
      </c>
      <c r="L1501" t="s">
        <v>32</v>
      </c>
      <c r="M1501" t="s">
        <v>25</v>
      </c>
      <c r="N1501" t="s">
        <v>26</v>
      </c>
      <c r="O1501" t="s">
        <v>638</v>
      </c>
      <c r="Q1501" t="s">
        <v>34</v>
      </c>
      <c r="T1501" t="s">
        <v>29</v>
      </c>
      <c r="U1501">
        <f t="shared" si="76"/>
        <v>14.003</v>
      </c>
      <c r="V1501">
        <f t="shared" si="77"/>
        <v>14.003</v>
      </c>
      <c r="Y1501" t="s">
        <v>827</v>
      </c>
      <c r="Z1501" t="s">
        <v>827</v>
      </c>
      <c r="AA1501" t="s">
        <v>826</v>
      </c>
      <c r="AB1501" t="str">
        <f t="shared" si="79"/>
        <v/>
      </c>
    </row>
    <row r="1502" spans="1:28" x14ac:dyDescent="0.2">
      <c r="A1502" s="1">
        <v>42934</v>
      </c>
      <c r="B1502" t="s">
        <v>21</v>
      </c>
      <c r="C1502">
        <v>35</v>
      </c>
      <c r="D1502" t="s">
        <v>22</v>
      </c>
      <c r="E1502" t="s">
        <v>39</v>
      </c>
      <c r="F1502">
        <v>5</v>
      </c>
      <c r="G1502">
        <v>5</v>
      </c>
      <c r="H1502">
        <v>14.802</v>
      </c>
      <c r="K1502" t="str">
        <f t="shared" si="78"/>
        <v/>
      </c>
      <c r="L1502" t="s">
        <v>32</v>
      </c>
      <c r="M1502" t="s">
        <v>25</v>
      </c>
      <c r="N1502" t="s">
        <v>26</v>
      </c>
      <c r="O1502" t="s">
        <v>638</v>
      </c>
      <c r="Q1502" t="s">
        <v>34</v>
      </c>
      <c r="T1502" t="s">
        <v>29</v>
      </c>
      <c r="U1502">
        <f t="shared" si="76"/>
        <v>14.802</v>
      </c>
      <c r="V1502">
        <f t="shared" si="77"/>
        <v>14.802</v>
      </c>
      <c r="Y1502" t="s">
        <v>827</v>
      </c>
      <c r="Z1502" t="s">
        <v>827</v>
      </c>
      <c r="AA1502" t="s">
        <v>826</v>
      </c>
      <c r="AB1502" t="str">
        <f t="shared" si="79"/>
        <v/>
      </c>
    </row>
    <row r="1503" spans="1:28" x14ac:dyDescent="0.2">
      <c r="A1503" s="1">
        <v>42934</v>
      </c>
      <c r="B1503" t="s">
        <v>21</v>
      </c>
      <c r="C1503">
        <v>35</v>
      </c>
      <c r="D1503" t="s">
        <v>22</v>
      </c>
      <c r="E1503" t="s">
        <v>112</v>
      </c>
      <c r="F1503">
        <v>1</v>
      </c>
      <c r="G1503">
        <v>1</v>
      </c>
      <c r="H1503">
        <v>12.478999999999999</v>
      </c>
      <c r="K1503" t="str">
        <f t="shared" si="78"/>
        <v/>
      </c>
      <c r="L1503" t="s">
        <v>32</v>
      </c>
      <c r="M1503" t="s">
        <v>25</v>
      </c>
      <c r="N1503" t="s">
        <v>26</v>
      </c>
      <c r="O1503" t="s">
        <v>641</v>
      </c>
      <c r="Q1503" t="s">
        <v>34</v>
      </c>
      <c r="T1503" t="s">
        <v>29</v>
      </c>
      <c r="U1503">
        <f t="shared" si="76"/>
        <v>12.478999999999999</v>
      </c>
      <c r="V1503">
        <f t="shared" si="77"/>
        <v>12.478999999999999</v>
      </c>
      <c r="Y1503" t="s">
        <v>827</v>
      </c>
      <c r="Z1503" t="s">
        <v>827</v>
      </c>
      <c r="AA1503" t="s">
        <v>826</v>
      </c>
      <c r="AB1503" t="str">
        <f t="shared" si="79"/>
        <v/>
      </c>
    </row>
    <row r="1504" spans="1:28" x14ac:dyDescent="0.2">
      <c r="A1504" s="1">
        <v>42934</v>
      </c>
      <c r="B1504" t="s">
        <v>21</v>
      </c>
      <c r="C1504">
        <v>35</v>
      </c>
      <c r="D1504" t="s">
        <v>22</v>
      </c>
      <c r="E1504" t="s">
        <v>112</v>
      </c>
      <c r="F1504">
        <v>2</v>
      </c>
      <c r="G1504">
        <v>2</v>
      </c>
      <c r="H1504">
        <v>13.675000000000001</v>
      </c>
      <c r="K1504" t="str">
        <f t="shared" si="78"/>
        <v/>
      </c>
      <c r="L1504" t="s">
        <v>32</v>
      </c>
      <c r="M1504" t="s">
        <v>25</v>
      </c>
      <c r="N1504" t="s">
        <v>26</v>
      </c>
      <c r="O1504" t="s">
        <v>641</v>
      </c>
      <c r="Q1504" t="s">
        <v>34</v>
      </c>
      <c r="T1504" t="s">
        <v>29</v>
      </c>
      <c r="U1504">
        <f t="shared" si="76"/>
        <v>13.675000000000001</v>
      </c>
      <c r="V1504">
        <f t="shared" si="77"/>
        <v>13.675000000000001</v>
      </c>
      <c r="Y1504" t="s">
        <v>827</v>
      </c>
      <c r="Z1504" t="s">
        <v>827</v>
      </c>
      <c r="AA1504" t="s">
        <v>826</v>
      </c>
      <c r="AB1504" t="str">
        <f t="shared" si="79"/>
        <v/>
      </c>
    </row>
    <row r="1505" spans="1:28" x14ac:dyDescent="0.2">
      <c r="A1505" s="1">
        <v>42934</v>
      </c>
      <c r="B1505" t="s">
        <v>21</v>
      </c>
      <c r="C1505">
        <v>35</v>
      </c>
      <c r="D1505" t="s">
        <v>22</v>
      </c>
      <c r="E1505" t="s">
        <v>112</v>
      </c>
      <c r="F1505">
        <v>3</v>
      </c>
      <c r="G1505">
        <v>3</v>
      </c>
      <c r="H1505">
        <v>11.907</v>
      </c>
      <c r="K1505" t="str">
        <f t="shared" si="78"/>
        <v/>
      </c>
      <c r="L1505" t="s">
        <v>32</v>
      </c>
      <c r="M1505" t="s">
        <v>25</v>
      </c>
      <c r="N1505" t="s">
        <v>26</v>
      </c>
      <c r="O1505" t="s">
        <v>641</v>
      </c>
      <c r="Q1505" t="s">
        <v>34</v>
      </c>
      <c r="T1505" t="s">
        <v>29</v>
      </c>
      <c r="U1505">
        <f t="shared" si="76"/>
        <v>11.907</v>
      </c>
      <c r="V1505">
        <f t="shared" si="77"/>
        <v>11.907</v>
      </c>
      <c r="Y1505" t="s">
        <v>827</v>
      </c>
      <c r="Z1505" t="s">
        <v>827</v>
      </c>
      <c r="AA1505" t="s">
        <v>826</v>
      </c>
      <c r="AB1505" t="str">
        <f t="shared" si="79"/>
        <v/>
      </c>
    </row>
    <row r="1506" spans="1:28" x14ac:dyDescent="0.2">
      <c r="A1506" s="1">
        <v>42934</v>
      </c>
      <c r="B1506" t="s">
        <v>21</v>
      </c>
      <c r="C1506">
        <v>35</v>
      </c>
      <c r="D1506" t="s">
        <v>22</v>
      </c>
      <c r="E1506" t="s">
        <v>112</v>
      </c>
      <c r="F1506">
        <v>4</v>
      </c>
      <c r="G1506">
        <v>4</v>
      </c>
      <c r="H1506">
        <v>12.711</v>
      </c>
      <c r="K1506" t="str">
        <f t="shared" si="78"/>
        <v/>
      </c>
      <c r="L1506" t="s">
        <v>32</v>
      </c>
      <c r="M1506" t="s">
        <v>25</v>
      </c>
      <c r="N1506" t="s">
        <v>26</v>
      </c>
      <c r="O1506" t="s">
        <v>641</v>
      </c>
      <c r="Q1506" t="s">
        <v>34</v>
      </c>
      <c r="T1506" t="s">
        <v>29</v>
      </c>
      <c r="U1506">
        <f t="shared" si="76"/>
        <v>12.711</v>
      </c>
      <c r="V1506">
        <f t="shared" si="77"/>
        <v>12.711</v>
      </c>
      <c r="Y1506" t="s">
        <v>827</v>
      </c>
      <c r="Z1506" t="s">
        <v>827</v>
      </c>
      <c r="AA1506" t="s">
        <v>826</v>
      </c>
      <c r="AB1506" t="str">
        <f t="shared" si="79"/>
        <v/>
      </c>
    </row>
    <row r="1507" spans="1:28" x14ac:dyDescent="0.2">
      <c r="A1507" s="1">
        <v>42934</v>
      </c>
      <c r="B1507" t="s">
        <v>21</v>
      </c>
      <c r="C1507">
        <v>35</v>
      </c>
      <c r="D1507" t="s">
        <v>22</v>
      </c>
      <c r="E1507" t="s">
        <v>112</v>
      </c>
      <c r="F1507">
        <v>5</v>
      </c>
      <c r="G1507">
        <v>5</v>
      </c>
      <c r="H1507">
        <v>13.617000000000001</v>
      </c>
      <c r="K1507" t="str">
        <f t="shared" si="78"/>
        <v/>
      </c>
      <c r="L1507" t="s">
        <v>32</v>
      </c>
      <c r="M1507" t="s">
        <v>25</v>
      </c>
      <c r="N1507" t="s">
        <v>26</v>
      </c>
      <c r="O1507" t="s">
        <v>641</v>
      </c>
      <c r="Q1507" t="s">
        <v>34</v>
      </c>
      <c r="T1507" t="s">
        <v>29</v>
      </c>
      <c r="U1507">
        <f t="shared" si="76"/>
        <v>13.617000000000001</v>
      </c>
      <c r="V1507">
        <f t="shared" si="77"/>
        <v>13.617000000000001</v>
      </c>
      <c r="Y1507" t="s">
        <v>827</v>
      </c>
      <c r="Z1507" t="s">
        <v>827</v>
      </c>
      <c r="AA1507" t="s">
        <v>826</v>
      </c>
      <c r="AB1507" t="str">
        <f t="shared" si="79"/>
        <v/>
      </c>
    </row>
    <row r="1508" spans="1:28" x14ac:dyDescent="0.2">
      <c r="A1508" s="1">
        <v>42934</v>
      </c>
      <c r="B1508" t="s">
        <v>21</v>
      </c>
      <c r="C1508">
        <v>35</v>
      </c>
      <c r="D1508" t="s">
        <v>22</v>
      </c>
      <c r="E1508" t="s">
        <v>112</v>
      </c>
      <c r="F1508">
        <v>6</v>
      </c>
      <c r="G1508">
        <v>6</v>
      </c>
      <c r="H1508">
        <v>14.967000000000001</v>
      </c>
      <c r="K1508" t="str">
        <f t="shared" si="78"/>
        <v/>
      </c>
      <c r="L1508" t="s">
        <v>32</v>
      </c>
      <c r="M1508" t="s">
        <v>25</v>
      </c>
      <c r="N1508" t="s">
        <v>26</v>
      </c>
      <c r="O1508" t="s">
        <v>641</v>
      </c>
      <c r="Q1508" t="s">
        <v>34</v>
      </c>
      <c r="T1508" t="s">
        <v>29</v>
      </c>
      <c r="U1508">
        <f t="shared" si="76"/>
        <v>14.967000000000001</v>
      </c>
      <c r="V1508">
        <f t="shared" si="77"/>
        <v>14.967000000000001</v>
      </c>
      <c r="Y1508" t="s">
        <v>827</v>
      </c>
      <c r="Z1508" t="s">
        <v>827</v>
      </c>
      <c r="AA1508" t="s">
        <v>826</v>
      </c>
      <c r="AB1508" t="str">
        <f t="shared" si="79"/>
        <v/>
      </c>
    </row>
    <row r="1509" spans="1:28" x14ac:dyDescent="0.2">
      <c r="A1509" s="1">
        <v>42934</v>
      </c>
      <c r="B1509" t="s">
        <v>21</v>
      </c>
      <c r="C1509">
        <v>35</v>
      </c>
      <c r="D1509" t="s">
        <v>22</v>
      </c>
      <c r="E1509" t="s">
        <v>112</v>
      </c>
      <c r="F1509">
        <v>7</v>
      </c>
      <c r="G1509">
        <v>7</v>
      </c>
      <c r="H1509">
        <v>11.762</v>
      </c>
      <c r="K1509" t="str">
        <f t="shared" si="78"/>
        <v/>
      </c>
      <c r="L1509" t="s">
        <v>32</v>
      </c>
      <c r="M1509" t="s">
        <v>25</v>
      </c>
      <c r="N1509" t="s">
        <v>26</v>
      </c>
      <c r="O1509" t="s">
        <v>641</v>
      </c>
      <c r="Q1509" t="s">
        <v>34</v>
      </c>
      <c r="T1509" t="s">
        <v>29</v>
      </c>
      <c r="U1509">
        <f t="shared" si="76"/>
        <v>11.762</v>
      </c>
      <c r="V1509">
        <f t="shared" si="77"/>
        <v>11.762</v>
      </c>
      <c r="Y1509" t="s">
        <v>827</v>
      </c>
      <c r="Z1509" t="s">
        <v>827</v>
      </c>
      <c r="AA1509" t="s">
        <v>826</v>
      </c>
      <c r="AB1509" t="str">
        <f t="shared" si="79"/>
        <v/>
      </c>
    </row>
    <row r="1510" spans="1:28" x14ac:dyDescent="0.2">
      <c r="A1510" s="1">
        <v>42934</v>
      </c>
      <c r="B1510" t="s">
        <v>21</v>
      </c>
      <c r="C1510">
        <v>35</v>
      </c>
      <c r="D1510" t="s">
        <v>22</v>
      </c>
      <c r="E1510" t="s">
        <v>112</v>
      </c>
      <c r="F1510">
        <v>8</v>
      </c>
      <c r="G1510">
        <v>8</v>
      </c>
      <c r="H1510">
        <v>13.289</v>
      </c>
      <c r="K1510" t="str">
        <f t="shared" si="78"/>
        <v/>
      </c>
      <c r="L1510" t="s">
        <v>32</v>
      </c>
      <c r="M1510" t="s">
        <v>25</v>
      </c>
      <c r="N1510" t="s">
        <v>26</v>
      </c>
      <c r="O1510" t="s">
        <v>641</v>
      </c>
      <c r="Q1510" t="s">
        <v>34</v>
      </c>
      <c r="T1510" t="s">
        <v>29</v>
      </c>
      <c r="U1510">
        <f t="shared" si="76"/>
        <v>13.289</v>
      </c>
      <c r="V1510">
        <f t="shared" si="77"/>
        <v>13.289</v>
      </c>
      <c r="Y1510" t="s">
        <v>827</v>
      </c>
      <c r="Z1510" t="s">
        <v>827</v>
      </c>
      <c r="AA1510" t="s">
        <v>826</v>
      </c>
      <c r="AB1510" t="str">
        <f t="shared" si="79"/>
        <v/>
      </c>
    </row>
    <row r="1511" spans="1:28" x14ac:dyDescent="0.2">
      <c r="A1511" s="1">
        <v>42934</v>
      </c>
      <c r="B1511" t="s">
        <v>21</v>
      </c>
      <c r="C1511">
        <v>35</v>
      </c>
      <c r="D1511" t="s">
        <v>22</v>
      </c>
      <c r="E1511" t="s">
        <v>112</v>
      </c>
      <c r="F1511">
        <v>9</v>
      </c>
      <c r="G1511">
        <v>9</v>
      </c>
      <c r="H1511">
        <v>12.9</v>
      </c>
      <c r="K1511" t="str">
        <f t="shared" si="78"/>
        <v/>
      </c>
      <c r="L1511" t="s">
        <v>32</v>
      </c>
      <c r="M1511" t="s">
        <v>25</v>
      </c>
      <c r="N1511" t="s">
        <v>26</v>
      </c>
      <c r="O1511" t="s">
        <v>641</v>
      </c>
      <c r="Q1511" t="s">
        <v>34</v>
      </c>
      <c r="T1511" t="s">
        <v>29</v>
      </c>
      <c r="U1511">
        <f t="shared" si="76"/>
        <v>12.9</v>
      </c>
      <c r="V1511">
        <f t="shared" si="77"/>
        <v>12.9</v>
      </c>
      <c r="Y1511" t="s">
        <v>827</v>
      </c>
      <c r="Z1511" t="s">
        <v>827</v>
      </c>
      <c r="AA1511" t="s">
        <v>826</v>
      </c>
      <c r="AB1511" t="str">
        <f t="shared" si="79"/>
        <v/>
      </c>
    </row>
    <row r="1512" spans="1:28" x14ac:dyDescent="0.2">
      <c r="A1512" s="1">
        <v>42934</v>
      </c>
      <c r="B1512" t="s">
        <v>21</v>
      </c>
      <c r="C1512">
        <v>35</v>
      </c>
      <c r="D1512" t="s">
        <v>22</v>
      </c>
      <c r="E1512" t="s">
        <v>112</v>
      </c>
      <c r="F1512">
        <v>10</v>
      </c>
      <c r="G1512">
        <v>10</v>
      </c>
      <c r="H1512">
        <v>12.742000000000001</v>
      </c>
      <c r="K1512" t="str">
        <f t="shared" si="78"/>
        <v/>
      </c>
      <c r="L1512" t="s">
        <v>32</v>
      </c>
      <c r="M1512" t="s">
        <v>25</v>
      </c>
      <c r="N1512" t="s">
        <v>26</v>
      </c>
      <c r="O1512" t="s">
        <v>641</v>
      </c>
      <c r="Q1512" t="s">
        <v>34</v>
      </c>
      <c r="T1512" t="s">
        <v>29</v>
      </c>
      <c r="U1512">
        <f t="shared" si="76"/>
        <v>12.742000000000001</v>
      </c>
      <c r="V1512">
        <f t="shared" si="77"/>
        <v>12.742000000000001</v>
      </c>
      <c r="Y1512" t="s">
        <v>827</v>
      </c>
      <c r="Z1512" t="s">
        <v>827</v>
      </c>
      <c r="AA1512" t="s">
        <v>826</v>
      </c>
      <c r="AB1512" t="str">
        <f t="shared" si="79"/>
        <v/>
      </c>
    </row>
    <row r="1513" spans="1:28" x14ac:dyDescent="0.2">
      <c r="A1513" s="1">
        <v>42934</v>
      </c>
      <c r="B1513" t="s">
        <v>52</v>
      </c>
      <c r="C1513">
        <v>35</v>
      </c>
      <c r="D1513" t="s">
        <v>22</v>
      </c>
      <c r="E1513" t="s">
        <v>53</v>
      </c>
      <c r="F1513">
        <v>1</v>
      </c>
      <c r="G1513">
        <v>1</v>
      </c>
      <c r="H1513">
        <v>14.156000000000001</v>
      </c>
      <c r="K1513" t="str">
        <f t="shared" si="78"/>
        <v/>
      </c>
      <c r="L1513" t="s">
        <v>32</v>
      </c>
      <c r="M1513" t="s">
        <v>25</v>
      </c>
      <c r="N1513" t="s">
        <v>26</v>
      </c>
      <c r="O1513" t="s">
        <v>288</v>
      </c>
      <c r="Q1513" t="s">
        <v>34</v>
      </c>
      <c r="T1513" t="s">
        <v>29</v>
      </c>
      <c r="U1513">
        <f t="shared" si="76"/>
        <v>14.156000000000001</v>
      </c>
      <c r="V1513">
        <f t="shared" si="77"/>
        <v>14.156000000000001</v>
      </c>
      <c r="Y1513" t="s">
        <v>827</v>
      </c>
      <c r="Z1513" t="s">
        <v>827</v>
      </c>
      <c r="AA1513" t="s">
        <v>826</v>
      </c>
      <c r="AB1513" t="str">
        <f t="shared" si="79"/>
        <v/>
      </c>
    </row>
    <row r="1514" spans="1:28" x14ac:dyDescent="0.2">
      <c r="A1514" s="1">
        <v>42934</v>
      </c>
      <c r="B1514" t="s">
        <v>52</v>
      </c>
      <c r="C1514">
        <v>35</v>
      </c>
      <c r="D1514" t="s">
        <v>22</v>
      </c>
      <c r="E1514" t="s">
        <v>53</v>
      </c>
      <c r="F1514">
        <v>2</v>
      </c>
      <c r="G1514">
        <v>2</v>
      </c>
      <c r="H1514">
        <v>13.759</v>
      </c>
      <c r="K1514" t="str">
        <f t="shared" si="78"/>
        <v/>
      </c>
      <c r="L1514" t="s">
        <v>32</v>
      </c>
      <c r="M1514" t="s">
        <v>25</v>
      </c>
      <c r="N1514" t="s">
        <v>26</v>
      </c>
      <c r="O1514" t="s">
        <v>288</v>
      </c>
      <c r="Q1514" t="s">
        <v>34</v>
      </c>
      <c r="T1514" t="s">
        <v>29</v>
      </c>
      <c r="U1514">
        <f t="shared" si="76"/>
        <v>13.759</v>
      </c>
      <c r="V1514">
        <f t="shared" si="77"/>
        <v>13.759</v>
      </c>
      <c r="Y1514" t="s">
        <v>827</v>
      </c>
      <c r="Z1514" t="s">
        <v>827</v>
      </c>
      <c r="AA1514" t="s">
        <v>826</v>
      </c>
      <c r="AB1514" t="str">
        <f t="shared" si="79"/>
        <v/>
      </c>
    </row>
    <row r="1515" spans="1:28" x14ac:dyDescent="0.2">
      <c r="A1515" s="1">
        <v>42934</v>
      </c>
      <c r="B1515" t="s">
        <v>52</v>
      </c>
      <c r="C1515">
        <v>35</v>
      </c>
      <c r="D1515" t="s">
        <v>22</v>
      </c>
      <c r="E1515" t="s">
        <v>53</v>
      </c>
      <c r="F1515">
        <v>3</v>
      </c>
      <c r="G1515">
        <v>3</v>
      </c>
      <c r="H1515">
        <v>14.348000000000001</v>
      </c>
      <c r="K1515" t="str">
        <f t="shared" si="78"/>
        <v/>
      </c>
      <c r="L1515" t="s">
        <v>32</v>
      </c>
      <c r="M1515" t="s">
        <v>25</v>
      </c>
      <c r="N1515" t="s">
        <v>26</v>
      </c>
      <c r="O1515" t="s">
        <v>288</v>
      </c>
      <c r="Q1515" t="s">
        <v>34</v>
      </c>
      <c r="T1515" t="s">
        <v>29</v>
      </c>
      <c r="U1515">
        <f t="shared" si="76"/>
        <v>14.348000000000001</v>
      </c>
      <c r="V1515">
        <f t="shared" si="77"/>
        <v>14.348000000000001</v>
      </c>
      <c r="Y1515" t="s">
        <v>827</v>
      </c>
      <c r="Z1515" t="s">
        <v>827</v>
      </c>
      <c r="AA1515" t="s">
        <v>826</v>
      </c>
      <c r="AB1515" t="str">
        <f t="shared" si="79"/>
        <v/>
      </c>
    </row>
    <row r="1516" spans="1:28" x14ac:dyDescent="0.2">
      <c r="A1516" s="1">
        <v>42934</v>
      </c>
      <c r="B1516" t="s">
        <v>52</v>
      </c>
      <c r="C1516">
        <v>35</v>
      </c>
      <c r="D1516" t="s">
        <v>22</v>
      </c>
      <c r="E1516" t="s">
        <v>53</v>
      </c>
      <c r="F1516">
        <v>4</v>
      </c>
      <c r="G1516">
        <v>4</v>
      </c>
      <c r="H1516">
        <v>14.254</v>
      </c>
      <c r="K1516" t="str">
        <f t="shared" si="78"/>
        <v/>
      </c>
      <c r="L1516" t="s">
        <v>32</v>
      </c>
      <c r="M1516" t="s">
        <v>25</v>
      </c>
      <c r="N1516" t="s">
        <v>26</v>
      </c>
      <c r="O1516" t="s">
        <v>288</v>
      </c>
      <c r="Q1516" t="s">
        <v>34</v>
      </c>
      <c r="T1516" t="s">
        <v>29</v>
      </c>
      <c r="U1516">
        <f t="shared" si="76"/>
        <v>14.254</v>
      </c>
      <c r="V1516">
        <f t="shared" si="77"/>
        <v>14.254</v>
      </c>
      <c r="Y1516" t="s">
        <v>827</v>
      </c>
      <c r="Z1516" t="s">
        <v>827</v>
      </c>
      <c r="AA1516" t="s">
        <v>826</v>
      </c>
      <c r="AB1516" t="str">
        <f t="shared" si="79"/>
        <v/>
      </c>
    </row>
    <row r="1517" spans="1:28" x14ac:dyDescent="0.2">
      <c r="A1517" s="1">
        <v>42934</v>
      </c>
      <c r="B1517" t="s">
        <v>52</v>
      </c>
      <c r="C1517">
        <v>35</v>
      </c>
      <c r="D1517" t="s">
        <v>22</v>
      </c>
      <c r="E1517" t="s">
        <v>53</v>
      </c>
      <c r="F1517">
        <v>5</v>
      </c>
      <c r="G1517">
        <v>5</v>
      </c>
      <c r="H1517">
        <v>14.798999999999999</v>
      </c>
      <c r="K1517" t="str">
        <f t="shared" si="78"/>
        <v/>
      </c>
      <c r="L1517" t="s">
        <v>32</v>
      </c>
      <c r="M1517" t="s">
        <v>25</v>
      </c>
      <c r="N1517" t="s">
        <v>26</v>
      </c>
      <c r="O1517" t="s">
        <v>288</v>
      </c>
      <c r="Q1517" t="s">
        <v>34</v>
      </c>
      <c r="T1517" t="s">
        <v>29</v>
      </c>
      <c r="U1517">
        <f t="shared" si="76"/>
        <v>14.798999999999999</v>
      </c>
      <c r="V1517">
        <f t="shared" si="77"/>
        <v>14.798999999999999</v>
      </c>
      <c r="Y1517" t="s">
        <v>827</v>
      </c>
      <c r="Z1517" t="s">
        <v>827</v>
      </c>
      <c r="AA1517" t="s">
        <v>826</v>
      </c>
      <c r="AB1517" t="str">
        <f t="shared" si="79"/>
        <v/>
      </c>
    </row>
    <row r="1518" spans="1:28" x14ac:dyDescent="0.2">
      <c r="A1518" s="1">
        <v>42934</v>
      </c>
      <c r="B1518" t="s">
        <v>52</v>
      </c>
      <c r="C1518">
        <v>35</v>
      </c>
      <c r="D1518" t="s">
        <v>22</v>
      </c>
      <c r="E1518" t="s">
        <v>53</v>
      </c>
      <c r="F1518">
        <v>6</v>
      </c>
      <c r="G1518">
        <v>6</v>
      </c>
      <c r="H1518">
        <v>14.224</v>
      </c>
      <c r="K1518" t="str">
        <f t="shared" si="78"/>
        <v/>
      </c>
      <c r="L1518" t="s">
        <v>32</v>
      </c>
      <c r="M1518" t="s">
        <v>25</v>
      </c>
      <c r="N1518" t="s">
        <v>26</v>
      </c>
      <c r="O1518" t="s">
        <v>288</v>
      </c>
      <c r="Q1518" t="s">
        <v>34</v>
      </c>
      <c r="T1518" t="s">
        <v>29</v>
      </c>
      <c r="U1518">
        <f t="shared" si="76"/>
        <v>14.224</v>
      </c>
      <c r="V1518">
        <f t="shared" si="77"/>
        <v>14.224</v>
      </c>
      <c r="Y1518" t="s">
        <v>827</v>
      </c>
      <c r="Z1518" t="s">
        <v>827</v>
      </c>
      <c r="AA1518" t="s">
        <v>826</v>
      </c>
      <c r="AB1518" t="str">
        <f t="shared" si="79"/>
        <v/>
      </c>
    </row>
    <row r="1519" spans="1:28" x14ac:dyDescent="0.2">
      <c r="A1519" s="1">
        <v>42934</v>
      </c>
      <c r="B1519" t="s">
        <v>52</v>
      </c>
      <c r="C1519">
        <v>35</v>
      </c>
      <c r="D1519" t="s">
        <v>22</v>
      </c>
      <c r="E1519" t="s">
        <v>53</v>
      </c>
      <c r="F1519">
        <v>7</v>
      </c>
      <c r="G1519">
        <v>7</v>
      </c>
      <c r="H1519">
        <v>13.868</v>
      </c>
      <c r="K1519" t="str">
        <f t="shared" si="78"/>
        <v/>
      </c>
      <c r="L1519" t="s">
        <v>32</v>
      </c>
      <c r="M1519" t="s">
        <v>25</v>
      </c>
      <c r="N1519" t="s">
        <v>26</v>
      </c>
      <c r="O1519" t="s">
        <v>288</v>
      </c>
      <c r="Q1519" t="s">
        <v>34</v>
      </c>
      <c r="T1519" t="s">
        <v>29</v>
      </c>
      <c r="U1519">
        <f t="shared" si="76"/>
        <v>13.868</v>
      </c>
      <c r="V1519">
        <f t="shared" si="77"/>
        <v>13.868</v>
      </c>
      <c r="Y1519" t="s">
        <v>827</v>
      </c>
      <c r="Z1519" t="s">
        <v>827</v>
      </c>
      <c r="AA1519" t="s">
        <v>826</v>
      </c>
      <c r="AB1519" t="str">
        <f t="shared" si="79"/>
        <v/>
      </c>
    </row>
    <row r="1520" spans="1:28" x14ac:dyDescent="0.2">
      <c r="A1520" s="1">
        <v>42934</v>
      </c>
      <c r="B1520" t="s">
        <v>52</v>
      </c>
      <c r="C1520">
        <v>35</v>
      </c>
      <c r="D1520" t="s">
        <v>22</v>
      </c>
      <c r="E1520" t="s">
        <v>53</v>
      </c>
      <c r="F1520">
        <v>8</v>
      </c>
      <c r="G1520">
        <v>8</v>
      </c>
      <c r="H1520">
        <v>13.7</v>
      </c>
      <c r="K1520" t="str">
        <f t="shared" si="78"/>
        <v/>
      </c>
      <c r="L1520" t="s">
        <v>32</v>
      </c>
      <c r="M1520" t="s">
        <v>25</v>
      </c>
      <c r="N1520" t="s">
        <v>26</v>
      </c>
      <c r="O1520" t="s">
        <v>288</v>
      </c>
      <c r="Q1520" t="s">
        <v>34</v>
      </c>
      <c r="T1520" t="s">
        <v>29</v>
      </c>
      <c r="U1520">
        <f t="shared" si="76"/>
        <v>13.7</v>
      </c>
      <c r="V1520">
        <f t="shared" si="77"/>
        <v>13.7</v>
      </c>
      <c r="Y1520" t="s">
        <v>827</v>
      </c>
      <c r="Z1520" t="s">
        <v>827</v>
      </c>
      <c r="AA1520" t="s">
        <v>826</v>
      </c>
      <c r="AB1520" t="str">
        <f t="shared" si="79"/>
        <v/>
      </c>
    </row>
    <row r="1521" spans="1:28" x14ac:dyDescent="0.2">
      <c r="A1521" s="1">
        <v>42934</v>
      </c>
      <c r="B1521" t="s">
        <v>52</v>
      </c>
      <c r="C1521">
        <v>35</v>
      </c>
      <c r="D1521" t="s">
        <v>22</v>
      </c>
      <c r="E1521" t="s">
        <v>53</v>
      </c>
      <c r="F1521">
        <v>9</v>
      </c>
      <c r="G1521">
        <v>9</v>
      </c>
      <c r="H1521">
        <v>13.773</v>
      </c>
      <c r="K1521" t="str">
        <f t="shared" si="78"/>
        <v/>
      </c>
      <c r="L1521" t="s">
        <v>32</v>
      </c>
      <c r="M1521" t="s">
        <v>25</v>
      </c>
      <c r="N1521" t="s">
        <v>26</v>
      </c>
      <c r="O1521" t="s">
        <v>288</v>
      </c>
      <c r="Q1521" t="s">
        <v>34</v>
      </c>
      <c r="T1521" t="s">
        <v>29</v>
      </c>
      <c r="U1521">
        <f t="shared" si="76"/>
        <v>13.773</v>
      </c>
      <c r="V1521">
        <f t="shared" si="77"/>
        <v>13.773</v>
      </c>
      <c r="Y1521" t="s">
        <v>827</v>
      </c>
      <c r="Z1521" t="s">
        <v>827</v>
      </c>
      <c r="AA1521" t="s">
        <v>826</v>
      </c>
      <c r="AB1521" t="str">
        <f t="shared" si="79"/>
        <v/>
      </c>
    </row>
    <row r="1522" spans="1:28" x14ac:dyDescent="0.2">
      <c r="A1522" s="1">
        <v>42934</v>
      </c>
      <c r="B1522" t="s">
        <v>52</v>
      </c>
      <c r="C1522">
        <v>35</v>
      </c>
      <c r="D1522" t="s">
        <v>22</v>
      </c>
      <c r="E1522" t="s">
        <v>53</v>
      </c>
      <c r="F1522">
        <v>10</v>
      </c>
      <c r="G1522">
        <v>10</v>
      </c>
      <c r="H1522">
        <v>13.845000000000001</v>
      </c>
      <c r="K1522" t="str">
        <f t="shared" si="78"/>
        <v/>
      </c>
      <c r="L1522" t="s">
        <v>32</v>
      </c>
      <c r="M1522" t="s">
        <v>25</v>
      </c>
      <c r="N1522" t="s">
        <v>26</v>
      </c>
      <c r="O1522" t="s">
        <v>288</v>
      </c>
      <c r="Q1522" t="s">
        <v>34</v>
      </c>
      <c r="T1522" t="s">
        <v>29</v>
      </c>
      <c r="U1522">
        <f t="shared" si="76"/>
        <v>13.845000000000001</v>
      </c>
      <c r="V1522">
        <f t="shared" si="77"/>
        <v>13.845000000000001</v>
      </c>
      <c r="Y1522" t="s">
        <v>827</v>
      </c>
      <c r="Z1522" t="s">
        <v>827</v>
      </c>
      <c r="AA1522" t="s">
        <v>826</v>
      </c>
      <c r="AB1522" t="str">
        <f t="shared" si="79"/>
        <v/>
      </c>
    </row>
    <row r="1523" spans="1:28" x14ac:dyDescent="0.2">
      <c r="A1523" s="1">
        <v>42934</v>
      </c>
      <c r="B1523" t="s">
        <v>52</v>
      </c>
      <c r="C1523">
        <v>35</v>
      </c>
      <c r="D1523" t="s">
        <v>22</v>
      </c>
      <c r="E1523" t="s">
        <v>55</v>
      </c>
      <c r="F1523">
        <v>1</v>
      </c>
      <c r="G1523">
        <v>1</v>
      </c>
      <c r="H1523">
        <v>13.861000000000001</v>
      </c>
      <c r="K1523" t="str">
        <f t="shared" si="78"/>
        <v/>
      </c>
      <c r="L1523" t="s">
        <v>32</v>
      </c>
      <c r="M1523" t="s">
        <v>25</v>
      </c>
      <c r="N1523" t="s">
        <v>26</v>
      </c>
      <c r="O1523" t="s">
        <v>289</v>
      </c>
      <c r="Q1523" t="s">
        <v>34</v>
      </c>
      <c r="T1523" t="s">
        <v>29</v>
      </c>
      <c r="U1523">
        <f t="shared" si="76"/>
        <v>13.861000000000001</v>
      </c>
      <c r="V1523">
        <f t="shared" si="77"/>
        <v>13.861000000000001</v>
      </c>
      <c r="Y1523" t="s">
        <v>827</v>
      </c>
      <c r="Z1523" t="s">
        <v>827</v>
      </c>
      <c r="AA1523" t="s">
        <v>826</v>
      </c>
      <c r="AB1523" t="str">
        <f t="shared" si="79"/>
        <v/>
      </c>
    </row>
    <row r="1524" spans="1:28" x14ac:dyDescent="0.2">
      <c r="A1524" s="1">
        <v>42934</v>
      </c>
      <c r="B1524" t="s">
        <v>52</v>
      </c>
      <c r="C1524">
        <v>35</v>
      </c>
      <c r="D1524" t="s">
        <v>22</v>
      </c>
      <c r="E1524" t="s">
        <v>55</v>
      </c>
      <c r="F1524">
        <v>2</v>
      </c>
      <c r="G1524">
        <v>2</v>
      </c>
      <c r="H1524">
        <v>13.798999999999999</v>
      </c>
      <c r="K1524" t="str">
        <f t="shared" si="78"/>
        <v/>
      </c>
      <c r="L1524" t="s">
        <v>32</v>
      </c>
      <c r="M1524" t="s">
        <v>25</v>
      </c>
      <c r="N1524" t="s">
        <v>26</v>
      </c>
      <c r="O1524" t="s">
        <v>289</v>
      </c>
      <c r="Q1524" t="s">
        <v>34</v>
      </c>
      <c r="T1524" t="s">
        <v>29</v>
      </c>
      <c r="U1524">
        <f t="shared" si="76"/>
        <v>13.798999999999999</v>
      </c>
      <c r="V1524">
        <f t="shared" si="77"/>
        <v>13.798999999999999</v>
      </c>
      <c r="Y1524" t="s">
        <v>827</v>
      </c>
      <c r="Z1524" t="s">
        <v>827</v>
      </c>
      <c r="AA1524" t="s">
        <v>826</v>
      </c>
      <c r="AB1524" t="str">
        <f t="shared" si="79"/>
        <v/>
      </c>
    </row>
    <row r="1525" spans="1:28" x14ac:dyDescent="0.2">
      <c r="A1525" s="1">
        <v>42934</v>
      </c>
      <c r="B1525" t="s">
        <v>52</v>
      </c>
      <c r="C1525">
        <v>35</v>
      </c>
      <c r="D1525" t="s">
        <v>22</v>
      </c>
      <c r="E1525" t="s">
        <v>55</v>
      </c>
      <c r="F1525">
        <v>3</v>
      </c>
      <c r="G1525">
        <v>3</v>
      </c>
      <c r="H1525">
        <v>13.613</v>
      </c>
      <c r="K1525" t="str">
        <f t="shared" si="78"/>
        <v/>
      </c>
      <c r="L1525" t="s">
        <v>32</v>
      </c>
      <c r="M1525" t="s">
        <v>25</v>
      </c>
      <c r="N1525" t="s">
        <v>26</v>
      </c>
      <c r="O1525" t="s">
        <v>289</v>
      </c>
      <c r="Q1525" t="s">
        <v>34</v>
      </c>
      <c r="T1525" t="s">
        <v>29</v>
      </c>
      <c r="U1525">
        <f t="shared" ref="U1525:U1588" si="80">IF(H1525&gt;0,IF(L1525="live",H1525*0.84,H1525),"")</f>
        <v>13.613</v>
      </c>
      <c r="V1525">
        <f t="shared" ref="V1525:V1588" si="81">IF(H1525&gt;0,IF(L1525="live",H1525*0.87,H1525),"")</f>
        <v>13.613</v>
      </c>
      <c r="Y1525" t="s">
        <v>827</v>
      </c>
      <c r="Z1525" t="s">
        <v>827</v>
      </c>
      <c r="AA1525" t="s">
        <v>827</v>
      </c>
      <c r="AB1525" t="str">
        <f t="shared" si="79"/>
        <v/>
      </c>
    </row>
    <row r="1526" spans="1:28" x14ac:dyDescent="0.2">
      <c r="A1526" s="1">
        <v>42934</v>
      </c>
      <c r="B1526" t="s">
        <v>52</v>
      </c>
      <c r="C1526">
        <v>35</v>
      </c>
      <c r="D1526" t="s">
        <v>22</v>
      </c>
      <c r="E1526" t="s">
        <v>55</v>
      </c>
      <c r="F1526">
        <v>4</v>
      </c>
      <c r="G1526">
        <v>4</v>
      </c>
      <c r="H1526">
        <v>13.613</v>
      </c>
      <c r="K1526" t="str">
        <f t="shared" si="78"/>
        <v/>
      </c>
      <c r="L1526" t="s">
        <v>32</v>
      </c>
      <c r="M1526" t="s">
        <v>25</v>
      </c>
      <c r="N1526" t="s">
        <v>26</v>
      </c>
      <c r="O1526" t="s">
        <v>289</v>
      </c>
      <c r="Q1526" t="s">
        <v>34</v>
      </c>
      <c r="T1526" t="s">
        <v>29</v>
      </c>
      <c r="U1526">
        <f t="shared" si="80"/>
        <v>13.613</v>
      </c>
      <c r="V1526">
        <f t="shared" si="81"/>
        <v>13.613</v>
      </c>
      <c r="Y1526" t="s">
        <v>827</v>
      </c>
      <c r="Z1526" t="s">
        <v>827</v>
      </c>
      <c r="AA1526" t="s">
        <v>826</v>
      </c>
      <c r="AB1526" t="str">
        <f t="shared" si="79"/>
        <v/>
      </c>
    </row>
    <row r="1527" spans="1:28" x14ac:dyDescent="0.2">
      <c r="A1527" s="1">
        <v>42934</v>
      </c>
      <c r="B1527" t="s">
        <v>52</v>
      </c>
      <c r="C1527">
        <v>35</v>
      </c>
      <c r="D1527" t="s">
        <v>22</v>
      </c>
      <c r="E1527" t="s">
        <v>55</v>
      </c>
      <c r="F1527">
        <v>5</v>
      </c>
      <c r="G1527">
        <v>5</v>
      </c>
      <c r="H1527">
        <v>14.396000000000001</v>
      </c>
      <c r="K1527" t="str">
        <f t="shared" si="78"/>
        <v/>
      </c>
      <c r="L1527" t="s">
        <v>32</v>
      </c>
      <c r="M1527" t="s">
        <v>25</v>
      </c>
      <c r="N1527" t="s">
        <v>26</v>
      </c>
      <c r="O1527" t="s">
        <v>289</v>
      </c>
      <c r="Q1527" t="s">
        <v>34</v>
      </c>
      <c r="T1527" t="s">
        <v>29</v>
      </c>
      <c r="U1527">
        <f t="shared" si="80"/>
        <v>14.396000000000001</v>
      </c>
      <c r="V1527">
        <f t="shared" si="81"/>
        <v>14.396000000000001</v>
      </c>
      <c r="Y1527" t="s">
        <v>827</v>
      </c>
      <c r="Z1527" t="s">
        <v>827</v>
      </c>
      <c r="AA1527" t="s">
        <v>826</v>
      </c>
      <c r="AB1527" t="str">
        <f t="shared" si="79"/>
        <v/>
      </c>
    </row>
    <row r="1528" spans="1:28" x14ac:dyDescent="0.2">
      <c r="A1528" s="1">
        <v>42934</v>
      </c>
      <c r="B1528" t="s">
        <v>52</v>
      </c>
      <c r="C1528">
        <v>35</v>
      </c>
      <c r="D1528" t="s">
        <v>22</v>
      </c>
      <c r="E1528" t="s">
        <v>55</v>
      </c>
      <c r="F1528">
        <v>6</v>
      </c>
      <c r="G1528">
        <v>6</v>
      </c>
      <c r="H1528">
        <v>13.54</v>
      </c>
      <c r="K1528" t="str">
        <f t="shared" si="78"/>
        <v/>
      </c>
      <c r="L1528" t="s">
        <v>32</v>
      </c>
      <c r="M1528" t="s">
        <v>25</v>
      </c>
      <c r="N1528" t="s">
        <v>26</v>
      </c>
      <c r="O1528" t="s">
        <v>289</v>
      </c>
      <c r="Q1528" t="s">
        <v>34</v>
      </c>
      <c r="T1528" t="s">
        <v>29</v>
      </c>
      <c r="U1528">
        <f t="shared" si="80"/>
        <v>13.54</v>
      </c>
      <c r="V1528">
        <f t="shared" si="81"/>
        <v>13.54</v>
      </c>
      <c r="Y1528" t="s">
        <v>827</v>
      </c>
      <c r="Z1528" t="s">
        <v>827</v>
      </c>
      <c r="AA1528" t="s">
        <v>826</v>
      </c>
      <c r="AB1528" t="str">
        <f t="shared" si="79"/>
        <v/>
      </c>
    </row>
    <row r="1529" spans="1:28" x14ac:dyDescent="0.2">
      <c r="A1529" s="1">
        <v>42934</v>
      </c>
      <c r="B1529" t="s">
        <v>52</v>
      </c>
      <c r="C1529">
        <v>35</v>
      </c>
      <c r="D1529" t="s">
        <v>22</v>
      </c>
      <c r="E1529" t="s">
        <v>55</v>
      </c>
      <c r="F1529">
        <v>7</v>
      </c>
      <c r="G1529">
        <v>7</v>
      </c>
      <c r="H1529">
        <v>12.734999999999999</v>
      </c>
      <c r="K1529" t="str">
        <f t="shared" si="78"/>
        <v/>
      </c>
      <c r="L1529" t="s">
        <v>32</v>
      </c>
      <c r="M1529" t="s">
        <v>25</v>
      </c>
      <c r="N1529" t="s">
        <v>26</v>
      </c>
      <c r="O1529" t="s">
        <v>289</v>
      </c>
      <c r="Q1529" t="s">
        <v>34</v>
      </c>
      <c r="T1529" t="s">
        <v>29</v>
      </c>
      <c r="U1529">
        <f t="shared" si="80"/>
        <v>12.734999999999999</v>
      </c>
      <c r="V1529">
        <f t="shared" si="81"/>
        <v>12.734999999999999</v>
      </c>
      <c r="Y1529" t="s">
        <v>827</v>
      </c>
      <c r="Z1529" t="s">
        <v>827</v>
      </c>
      <c r="AA1529" t="s">
        <v>826</v>
      </c>
      <c r="AB1529" t="str">
        <f t="shared" si="79"/>
        <v/>
      </c>
    </row>
    <row r="1530" spans="1:28" x14ac:dyDescent="0.2">
      <c r="A1530" s="1">
        <v>42934</v>
      </c>
      <c r="B1530" t="s">
        <v>52</v>
      </c>
      <c r="C1530">
        <v>35</v>
      </c>
      <c r="D1530" t="s">
        <v>22</v>
      </c>
      <c r="E1530" t="s">
        <v>55</v>
      </c>
      <c r="F1530">
        <v>8</v>
      </c>
      <c r="G1530">
        <v>8</v>
      </c>
      <c r="H1530">
        <v>13.867000000000001</v>
      </c>
      <c r="K1530" t="str">
        <f t="shared" ref="K1530:K1593" si="82">IF(I1530&gt;0,(J1530*(I1530^2))*(3.14159/6),"")</f>
        <v/>
      </c>
      <c r="L1530" t="s">
        <v>32</v>
      </c>
      <c r="M1530" t="s">
        <v>25</v>
      </c>
      <c r="N1530" t="s">
        <v>26</v>
      </c>
      <c r="O1530" t="s">
        <v>289</v>
      </c>
      <c r="Q1530" t="s">
        <v>34</v>
      </c>
      <c r="T1530" t="s">
        <v>29</v>
      </c>
      <c r="U1530">
        <f t="shared" si="80"/>
        <v>13.867000000000001</v>
      </c>
      <c r="V1530">
        <f t="shared" si="81"/>
        <v>13.867000000000001</v>
      </c>
      <c r="Y1530" t="s">
        <v>827</v>
      </c>
      <c r="Z1530" t="s">
        <v>827</v>
      </c>
      <c r="AA1530" t="s">
        <v>826</v>
      </c>
      <c r="AB1530" t="str">
        <f t="shared" si="79"/>
        <v/>
      </c>
    </row>
    <row r="1531" spans="1:28" x14ac:dyDescent="0.2">
      <c r="A1531" s="1">
        <v>42934</v>
      </c>
      <c r="B1531" t="s">
        <v>52</v>
      </c>
      <c r="C1531">
        <v>35</v>
      </c>
      <c r="D1531" t="s">
        <v>22</v>
      </c>
      <c r="E1531" t="s">
        <v>55</v>
      </c>
      <c r="F1531">
        <v>9</v>
      </c>
      <c r="G1531">
        <v>9</v>
      </c>
      <c r="H1531">
        <v>13.308</v>
      </c>
      <c r="K1531" t="str">
        <f t="shared" si="82"/>
        <v/>
      </c>
      <c r="L1531" t="s">
        <v>32</v>
      </c>
      <c r="M1531" t="s">
        <v>25</v>
      </c>
      <c r="N1531" t="s">
        <v>26</v>
      </c>
      <c r="O1531" t="s">
        <v>289</v>
      </c>
      <c r="Q1531" t="s">
        <v>34</v>
      </c>
      <c r="T1531" t="s">
        <v>29</v>
      </c>
      <c r="U1531">
        <f t="shared" si="80"/>
        <v>13.308</v>
      </c>
      <c r="V1531">
        <f t="shared" si="81"/>
        <v>13.308</v>
      </c>
      <c r="Y1531" t="s">
        <v>827</v>
      </c>
      <c r="Z1531" t="s">
        <v>827</v>
      </c>
      <c r="AA1531" t="s">
        <v>826</v>
      </c>
      <c r="AB1531" t="str">
        <f t="shared" si="79"/>
        <v/>
      </c>
    </row>
    <row r="1532" spans="1:28" x14ac:dyDescent="0.2">
      <c r="A1532" s="1">
        <v>42934</v>
      </c>
      <c r="B1532" t="s">
        <v>52</v>
      </c>
      <c r="C1532">
        <v>35</v>
      </c>
      <c r="D1532" t="s">
        <v>22</v>
      </c>
      <c r="E1532" t="s">
        <v>55</v>
      </c>
      <c r="F1532">
        <v>10</v>
      </c>
      <c r="G1532">
        <v>10</v>
      </c>
      <c r="H1532">
        <v>13.263</v>
      </c>
      <c r="K1532" t="str">
        <f t="shared" si="82"/>
        <v/>
      </c>
      <c r="L1532" t="s">
        <v>32</v>
      </c>
      <c r="M1532" t="s">
        <v>25</v>
      </c>
      <c r="N1532" t="s">
        <v>26</v>
      </c>
      <c r="O1532" t="s">
        <v>289</v>
      </c>
      <c r="Q1532" t="s">
        <v>34</v>
      </c>
      <c r="T1532" t="s">
        <v>29</v>
      </c>
      <c r="U1532">
        <f t="shared" si="80"/>
        <v>13.263</v>
      </c>
      <c r="V1532">
        <f t="shared" si="81"/>
        <v>13.263</v>
      </c>
      <c r="Y1532" t="s">
        <v>827</v>
      </c>
      <c r="Z1532" t="s">
        <v>827</v>
      </c>
      <c r="AA1532" t="s">
        <v>826</v>
      </c>
      <c r="AB1532" t="str">
        <f t="shared" si="79"/>
        <v/>
      </c>
    </row>
    <row r="1533" spans="1:28" x14ac:dyDescent="0.2">
      <c r="A1533" s="1">
        <v>42934</v>
      </c>
      <c r="B1533" t="s">
        <v>52</v>
      </c>
      <c r="C1533">
        <v>35</v>
      </c>
      <c r="D1533" t="s">
        <v>22</v>
      </c>
      <c r="E1533" t="s">
        <v>57</v>
      </c>
      <c r="F1533">
        <v>1</v>
      </c>
      <c r="G1533">
        <v>1</v>
      </c>
      <c r="H1533">
        <v>12.603999999999999</v>
      </c>
      <c r="K1533" t="str">
        <f t="shared" si="82"/>
        <v/>
      </c>
      <c r="L1533" t="s">
        <v>32</v>
      </c>
      <c r="M1533" t="s">
        <v>25</v>
      </c>
      <c r="N1533" t="s">
        <v>26</v>
      </c>
      <c r="O1533" t="s">
        <v>290</v>
      </c>
      <c r="Q1533" t="s">
        <v>34</v>
      </c>
      <c r="S1533" t="s">
        <v>35</v>
      </c>
      <c r="T1533" t="s">
        <v>29</v>
      </c>
      <c r="U1533">
        <f t="shared" si="80"/>
        <v>12.603999999999999</v>
      </c>
      <c r="V1533">
        <f t="shared" si="81"/>
        <v>12.603999999999999</v>
      </c>
      <c r="W1533" t="s">
        <v>291</v>
      </c>
      <c r="Y1533" t="s">
        <v>827</v>
      </c>
      <c r="Z1533" t="s">
        <v>827</v>
      </c>
      <c r="AA1533" t="s">
        <v>826</v>
      </c>
      <c r="AB1533" t="str">
        <f t="shared" si="79"/>
        <v/>
      </c>
    </row>
    <row r="1534" spans="1:28" x14ac:dyDescent="0.2">
      <c r="A1534" s="1">
        <v>42935</v>
      </c>
      <c r="B1534" t="s">
        <v>52</v>
      </c>
      <c r="C1534">
        <v>35</v>
      </c>
      <c r="D1534" t="s">
        <v>22</v>
      </c>
      <c r="E1534" t="s">
        <v>57</v>
      </c>
      <c r="F1534">
        <v>1</v>
      </c>
      <c r="G1534">
        <v>1</v>
      </c>
      <c r="H1534">
        <v>14.087999999999999</v>
      </c>
      <c r="K1534" t="str">
        <f t="shared" si="82"/>
        <v/>
      </c>
      <c r="L1534" t="s">
        <v>32</v>
      </c>
      <c r="M1534" t="s">
        <v>25</v>
      </c>
      <c r="N1534" t="s">
        <v>26</v>
      </c>
      <c r="O1534" t="s">
        <v>290</v>
      </c>
      <c r="Q1534" t="s">
        <v>34</v>
      </c>
      <c r="S1534" t="s">
        <v>35</v>
      </c>
      <c r="T1534" t="s">
        <v>29</v>
      </c>
      <c r="U1534">
        <f t="shared" si="80"/>
        <v>14.087999999999999</v>
      </c>
      <c r="V1534">
        <f t="shared" si="81"/>
        <v>14.087999999999999</v>
      </c>
      <c r="Y1534" t="s">
        <v>827</v>
      </c>
      <c r="Z1534" t="s">
        <v>827</v>
      </c>
      <c r="AA1534" t="s">
        <v>826</v>
      </c>
      <c r="AB1534" t="str">
        <f t="shared" si="79"/>
        <v/>
      </c>
    </row>
    <row r="1535" spans="1:28" x14ac:dyDescent="0.2">
      <c r="A1535" s="1">
        <v>42935</v>
      </c>
      <c r="B1535" t="s">
        <v>52</v>
      </c>
      <c r="C1535">
        <v>35</v>
      </c>
      <c r="D1535" t="s">
        <v>22</v>
      </c>
      <c r="E1535" t="s">
        <v>57</v>
      </c>
      <c r="F1535">
        <v>1</v>
      </c>
      <c r="G1535">
        <v>31</v>
      </c>
      <c r="H1535">
        <v>19.696000000000002</v>
      </c>
      <c r="K1535" t="str">
        <f t="shared" si="82"/>
        <v/>
      </c>
      <c r="L1535" t="s">
        <v>24</v>
      </c>
      <c r="M1535" t="s">
        <v>25</v>
      </c>
      <c r="N1535" t="s">
        <v>26</v>
      </c>
      <c r="O1535" t="s">
        <v>292</v>
      </c>
      <c r="P1535" t="s">
        <v>293</v>
      </c>
      <c r="R1535" t="s">
        <v>38</v>
      </c>
      <c r="S1535" t="s">
        <v>35</v>
      </c>
      <c r="T1535" t="s">
        <v>29</v>
      </c>
      <c r="U1535">
        <f t="shared" si="80"/>
        <v>16.544640000000001</v>
      </c>
      <c r="V1535">
        <f t="shared" si="81"/>
        <v>17.13552</v>
      </c>
      <c r="Y1535" t="s">
        <v>827</v>
      </c>
      <c r="Z1535" t="s">
        <v>827</v>
      </c>
      <c r="AA1535" t="s">
        <v>826</v>
      </c>
      <c r="AB1535" t="str">
        <f t="shared" si="79"/>
        <v/>
      </c>
    </row>
    <row r="1536" spans="1:28" x14ac:dyDescent="0.2">
      <c r="A1536" s="1">
        <v>42934</v>
      </c>
      <c r="B1536" t="s">
        <v>52</v>
      </c>
      <c r="C1536">
        <v>35</v>
      </c>
      <c r="D1536" t="s">
        <v>22</v>
      </c>
      <c r="E1536" t="s">
        <v>57</v>
      </c>
      <c r="F1536">
        <v>2</v>
      </c>
      <c r="G1536">
        <v>2</v>
      </c>
      <c r="H1536">
        <v>14.577</v>
      </c>
      <c r="K1536" t="str">
        <f t="shared" si="82"/>
        <v/>
      </c>
      <c r="L1536" t="s">
        <v>32</v>
      </c>
      <c r="M1536" t="s">
        <v>25</v>
      </c>
      <c r="N1536" t="s">
        <v>26</v>
      </c>
      <c r="O1536" t="s">
        <v>290</v>
      </c>
      <c r="Q1536" t="s">
        <v>34</v>
      </c>
      <c r="S1536" t="s">
        <v>35</v>
      </c>
      <c r="T1536" t="s">
        <v>29</v>
      </c>
      <c r="U1536">
        <f t="shared" si="80"/>
        <v>14.577</v>
      </c>
      <c r="V1536">
        <f t="shared" si="81"/>
        <v>14.577</v>
      </c>
      <c r="W1536" t="s">
        <v>291</v>
      </c>
      <c r="Y1536" t="s">
        <v>827</v>
      </c>
      <c r="Z1536" t="s">
        <v>827</v>
      </c>
      <c r="AA1536" t="s">
        <v>826</v>
      </c>
      <c r="AB1536" t="str">
        <f t="shared" si="79"/>
        <v/>
      </c>
    </row>
    <row r="1537" spans="1:28" x14ac:dyDescent="0.2">
      <c r="A1537" s="1">
        <v>42935</v>
      </c>
      <c r="B1537" t="s">
        <v>52</v>
      </c>
      <c r="C1537">
        <v>35</v>
      </c>
      <c r="D1537" t="s">
        <v>22</v>
      </c>
      <c r="E1537" t="s">
        <v>57</v>
      </c>
      <c r="F1537">
        <v>2</v>
      </c>
      <c r="G1537">
        <v>2</v>
      </c>
      <c r="H1537">
        <v>13.686999999999999</v>
      </c>
      <c r="K1537" t="str">
        <f t="shared" si="82"/>
        <v/>
      </c>
      <c r="L1537" t="s">
        <v>32</v>
      </c>
      <c r="M1537" t="s">
        <v>25</v>
      </c>
      <c r="N1537" t="s">
        <v>26</v>
      </c>
      <c r="O1537" t="s">
        <v>290</v>
      </c>
      <c r="Q1537" t="s">
        <v>34</v>
      </c>
      <c r="S1537" t="s">
        <v>35</v>
      </c>
      <c r="T1537" t="s">
        <v>29</v>
      </c>
      <c r="U1537">
        <f t="shared" si="80"/>
        <v>13.686999999999999</v>
      </c>
      <c r="V1537">
        <f t="shared" si="81"/>
        <v>13.686999999999999</v>
      </c>
      <c r="Y1537" t="s">
        <v>827</v>
      </c>
      <c r="Z1537" t="s">
        <v>827</v>
      </c>
      <c r="AA1537" t="s">
        <v>826</v>
      </c>
      <c r="AB1537" t="str">
        <f t="shared" si="79"/>
        <v/>
      </c>
    </row>
    <row r="1538" spans="1:28" x14ac:dyDescent="0.2">
      <c r="A1538" s="1">
        <v>42935</v>
      </c>
      <c r="B1538" t="s">
        <v>52</v>
      </c>
      <c r="C1538">
        <v>35</v>
      </c>
      <c r="D1538" t="s">
        <v>22</v>
      </c>
      <c r="E1538" t="s">
        <v>57</v>
      </c>
      <c r="F1538">
        <v>2</v>
      </c>
      <c r="G1538">
        <v>32</v>
      </c>
      <c r="H1538">
        <v>20.145</v>
      </c>
      <c r="K1538" t="str">
        <f t="shared" si="82"/>
        <v/>
      </c>
      <c r="L1538" t="s">
        <v>24</v>
      </c>
      <c r="M1538" t="s">
        <v>25</v>
      </c>
      <c r="N1538" t="s">
        <v>26</v>
      </c>
      <c r="O1538" t="s">
        <v>292</v>
      </c>
      <c r="P1538" t="s">
        <v>293</v>
      </c>
      <c r="R1538" t="s">
        <v>38</v>
      </c>
      <c r="S1538" t="s">
        <v>35</v>
      </c>
      <c r="T1538" t="s">
        <v>29</v>
      </c>
      <c r="U1538">
        <f t="shared" si="80"/>
        <v>16.921799999999998</v>
      </c>
      <c r="V1538">
        <f t="shared" si="81"/>
        <v>17.526150000000001</v>
      </c>
      <c r="Y1538" t="s">
        <v>827</v>
      </c>
      <c r="Z1538" t="s">
        <v>827</v>
      </c>
      <c r="AA1538" t="s">
        <v>826</v>
      </c>
      <c r="AB1538" t="str">
        <f t="shared" si="79"/>
        <v/>
      </c>
    </row>
    <row r="1539" spans="1:28" x14ac:dyDescent="0.2">
      <c r="A1539" s="1">
        <v>42934</v>
      </c>
      <c r="B1539" t="s">
        <v>52</v>
      </c>
      <c r="C1539">
        <v>35</v>
      </c>
      <c r="D1539" t="s">
        <v>22</v>
      </c>
      <c r="E1539" t="s">
        <v>57</v>
      </c>
      <c r="F1539">
        <v>3</v>
      </c>
      <c r="G1539">
        <v>3</v>
      </c>
      <c r="H1539">
        <v>13.43</v>
      </c>
      <c r="K1539" t="str">
        <f t="shared" si="82"/>
        <v/>
      </c>
      <c r="L1539" t="s">
        <v>32</v>
      </c>
      <c r="M1539" t="s">
        <v>25</v>
      </c>
      <c r="N1539" t="s">
        <v>26</v>
      </c>
      <c r="O1539" t="s">
        <v>290</v>
      </c>
      <c r="Q1539" t="s">
        <v>34</v>
      </c>
      <c r="S1539" t="s">
        <v>35</v>
      </c>
      <c r="T1539" t="s">
        <v>29</v>
      </c>
      <c r="U1539">
        <f t="shared" si="80"/>
        <v>13.43</v>
      </c>
      <c r="V1539">
        <f t="shared" si="81"/>
        <v>13.43</v>
      </c>
      <c r="W1539" t="s">
        <v>291</v>
      </c>
      <c r="Y1539" t="s">
        <v>827</v>
      </c>
      <c r="Z1539" t="s">
        <v>827</v>
      </c>
      <c r="AA1539" t="s">
        <v>826</v>
      </c>
      <c r="AB1539" t="str">
        <f t="shared" si="79"/>
        <v/>
      </c>
    </row>
    <row r="1540" spans="1:28" x14ac:dyDescent="0.2">
      <c r="A1540" s="1">
        <v>42935</v>
      </c>
      <c r="B1540" t="s">
        <v>52</v>
      </c>
      <c r="C1540">
        <v>35</v>
      </c>
      <c r="D1540" t="s">
        <v>22</v>
      </c>
      <c r="E1540" t="s">
        <v>57</v>
      </c>
      <c r="F1540">
        <v>3</v>
      </c>
      <c r="G1540">
        <v>3</v>
      </c>
      <c r="H1540">
        <v>13.747999999999999</v>
      </c>
      <c r="K1540" t="str">
        <f t="shared" si="82"/>
        <v/>
      </c>
      <c r="L1540" t="s">
        <v>32</v>
      </c>
      <c r="M1540" t="s">
        <v>25</v>
      </c>
      <c r="N1540" t="s">
        <v>26</v>
      </c>
      <c r="O1540" t="s">
        <v>290</v>
      </c>
      <c r="Q1540" t="s">
        <v>34</v>
      </c>
      <c r="S1540" t="s">
        <v>35</v>
      </c>
      <c r="T1540" t="s">
        <v>29</v>
      </c>
      <c r="U1540">
        <f t="shared" si="80"/>
        <v>13.747999999999999</v>
      </c>
      <c r="V1540">
        <f t="shared" si="81"/>
        <v>13.747999999999999</v>
      </c>
      <c r="Y1540" t="s">
        <v>827</v>
      </c>
      <c r="Z1540" t="s">
        <v>827</v>
      </c>
      <c r="AA1540" t="s">
        <v>826</v>
      </c>
      <c r="AB1540" t="str">
        <f t="shared" si="79"/>
        <v/>
      </c>
    </row>
    <row r="1541" spans="1:28" x14ac:dyDescent="0.2">
      <c r="A1541" s="1">
        <v>42935</v>
      </c>
      <c r="B1541" t="s">
        <v>52</v>
      </c>
      <c r="C1541">
        <v>35</v>
      </c>
      <c r="D1541" t="s">
        <v>22</v>
      </c>
      <c r="E1541" t="s">
        <v>57</v>
      </c>
      <c r="F1541">
        <v>3</v>
      </c>
      <c r="G1541">
        <v>33</v>
      </c>
      <c r="H1541">
        <v>19.693000000000001</v>
      </c>
      <c r="K1541" t="str">
        <f t="shared" si="82"/>
        <v/>
      </c>
      <c r="L1541" t="s">
        <v>24</v>
      </c>
      <c r="M1541" t="s">
        <v>25</v>
      </c>
      <c r="N1541" t="s">
        <v>26</v>
      </c>
      <c r="O1541" t="s">
        <v>292</v>
      </c>
      <c r="P1541" t="s">
        <v>293</v>
      </c>
      <c r="R1541" t="s">
        <v>38</v>
      </c>
      <c r="S1541" t="s">
        <v>35</v>
      </c>
      <c r="T1541" t="s">
        <v>29</v>
      </c>
      <c r="U1541">
        <f t="shared" si="80"/>
        <v>16.542120000000001</v>
      </c>
      <c r="V1541">
        <f t="shared" si="81"/>
        <v>17.132910000000003</v>
      </c>
      <c r="Y1541" t="s">
        <v>827</v>
      </c>
      <c r="Z1541" t="s">
        <v>827</v>
      </c>
      <c r="AA1541" t="s">
        <v>826</v>
      </c>
      <c r="AB1541" t="str">
        <f t="shared" si="79"/>
        <v/>
      </c>
    </row>
    <row r="1542" spans="1:28" x14ac:dyDescent="0.2">
      <c r="A1542" s="1">
        <v>42934</v>
      </c>
      <c r="B1542" t="s">
        <v>52</v>
      </c>
      <c r="C1542">
        <v>35</v>
      </c>
      <c r="D1542" t="s">
        <v>22</v>
      </c>
      <c r="E1542" t="s">
        <v>57</v>
      </c>
      <c r="F1542">
        <v>4</v>
      </c>
      <c r="G1542">
        <v>4</v>
      </c>
      <c r="H1542">
        <v>13.476000000000001</v>
      </c>
      <c r="K1542" t="str">
        <f t="shared" si="82"/>
        <v/>
      </c>
      <c r="L1542" t="s">
        <v>32</v>
      </c>
      <c r="M1542" t="s">
        <v>25</v>
      </c>
      <c r="N1542" t="s">
        <v>26</v>
      </c>
      <c r="O1542" t="s">
        <v>290</v>
      </c>
      <c r="Q1542" t="s">
        <v>34</v>
      </c>
      <c r="S1542" t="s">
        <v>35</v>
      </c>
      <c r="T1542" t="s">
        <v>29</v>
      </c>
      <c r="U1542">
        <f t="shared" si="80"/>
        <v>13.476000000000001</v>
      </c>
      <c r="V1542">
        <f t="shared" si="81"/>
        <v>13.476000000000001</v>
      </c>
      <c r="W1542" t="s">
        <v>291</v>
      </c>
      <c r="Y1542" t="s">
        <v>827</v>
      </c>
      <c r="Z1542" t="s">
        <v>827</v>
      </c>
      <c r="AA1542" t="s">
        <v>826</v>
      </c>
      <c r="AB1542" t="str">
        <f t="shared" si="79"/>
        <v/>
      </c>
    </row>
    <row r="1543" spans="1:28" x14ac:dyDescent="0.2">
      <c r="A1543" s="1">
        <v>42935</v>
      </c>
      <c r="B1543" t="s">
        <v>52</v>
      </c>
      <c r="C1543">
        <v>35</v>
      </c>
      <c r="D1543" t="s">
        <v>22</v>
      </c>
      <c r="E1543" t="s">
        <v>57</v>
      </c>
      <c r="F1543">
        <v>4</v>
      </c>
      <c r="G1543">
        <v>4</v>
      </c>
      <c r="H1543">
        <v>13.513</v>
      </c>
      <c r="K1543" t="str">
        <f t="shared" si="82"/>
        <v/>
      </c>
      <c r="L1543" t="s">
        <v>32</v>
      </c>
      <c r="M1543" t="s">
        <v>25</v>
      </c>
      <c r="N1543" t="s">
        <v>26</v>
      </c>
      <c r="O1543" t="s">
        <v>290</v>
      </c>
      <c r="Q1543" t="s">
        <v>34</v>
      </c>
      <c r="S1543" t="s">
        <v>35</v>
      </c>
      <c r="T1543" t="s">
        <v>29</v>
      </c>
      <c r="U1543">
        <f t="shared" si="80"/>
        <v>13.513</v>
      </c>
      <c r="V1543">
        <f t="shared" si="81"/>
        <v>13.513</v>
      </c>
      <c r="Y1543" t="s">
        <v>827</v>
      </c>
      <c r="Z1543" t="s">
        <v>827</v>
      </c>
      <c r="AA1543" t="s">
        <v>826</v>
      </c>
      <c r="AB1543" t="str">
        <f t="shared" si="79"/>
        <v/>
      </c>
    </row>
    <row r="1544" spans="1:28" x14ac:dyDescent="0.2">
      <c r="A1544" s="1">
        <v>42935</v>
      </c>
      <c r="B1544" t="s">
        <v>52</v>
      </c>
      <c r="C1544">
        <v>35</v>
      </c>
      <c r="D1544" t="s">
        <v>22</v>
      </c>
      <c r="E1544" t="s">
        <v>57</v>
      </c>
      <c r="F1544">
        <v>4</v>
      </c>
      <c r="G1544">
        <v>34</v>
      </c>
      <c r="H1544">
        <v>19.148</v>
      </c>
      <c r="K1544" t="str">
        <f t="shared" si="82"/>
        <v/>
      </c>
      <c r="L1544" t="s">
        <v>24</v>
      </c>
      <c r="M1544" t="s">
        <v>25</v>
      </c>
      <c r="N1544" t="s">
        <v>26</v>
      </c>
      <c r="O1544" t="s">
        <v>292</v>
      </c>
      <c r="P1544" t="s">
        <v>293</v>
      </c>
      <c r="R1544" t="s">
        <v>38</v>
      </c>
      <c r="S1544" t="s">
        <v>35</v>
      </c>
      <c r="T1544" t="s">
        <v>29</v>
      </c>
      <c r="U1544">
        <f t="shared" si="80"/>
        <v>16.084319999999998</v>
      </c>
      <c r="V1544">
        <f t="shared" si="81"/>
        <v>16.658760000000001</v>
      </c>
      <c r="Y1544" t="s">
        <v>827</v>
      </c>
      <c r="Z1544" t="s">
        <v>827</v>
      </c>
      <c r="AA1544" t="s">
        <v>826</v>
      </c>
      <c r="AB1544" t="str">
        <f t="shared" ref="AB1544:AB1607" si="83">IF(AND(Y1544="check",T1544="yolk.vol"),"remove","")</f>
        <v/>
      </c>
    </row>
    <row r="1545" spans="1:28" x14ac:dyDescent="0.2">
      <c r="A1545" s="1">
        <v>42934</v>
      </c>
      <c r="B1545" t="s">
        <v>52</v>
      </c>
      <c r="C1545">
        <v>35</v>
      </c>
      <c r="D1545" t="s">
        <v>22</v>
      </c>
      <c r="E1545" t="s">
        <v>57</v>
      </c>
      <c r="F1545">
        <v>5</v>
      </c>
      <c r="G1545">
        <v>5</v>
      </c>
      <c r="H1545">
        <v>13.032999999999999</v>
      </c>
      <c r="K1545" t="str">
        <f t="shared" si="82"/>
        <v/>
      </c>
      <c r="L1545" t="s">
        <v>32</v>
      </c>
      <c r="M1545" t="s">
        <v>25</v>
      </c>
      <c r="N1545" t="s">
        <v>26</v>
      </c>
      <c r="O1545" t="s">
        <v>290</v>
      </c>
      <c r="Q1545" t="s">
        <v>34</v>
      </c>
      <c r="S1545" t="s">
        <v>35</v>
      </c>
      <c r="T1545" t="s">
        <v>29</v>
      </c>
      <c r="U1545">
        <f t="shared" si="80"/>
        <v>13.032999999999999</v>
      </c>
      <c r="V1545">
        <f t="shared" si="81"/>
        <v>13.032999999999999</v>
      </c>
      <c r="W1545" t="s">
        <v>291</v>
      </c>
      <c r="Y1545" t="s">
        <v>827</v>
      </c>
      <c r="Z1545" t="s">
        <v>827</v>
      </c>
      <c r="AA1545" t="s">
        <v>826</v>
      </c>
      <c r="AB1545" t="str">
        <f t="shared" si="83"/>
        <v/>
      </c>
    </row>
    <row r="1546" spans="1:28" x14ac:dyDescent="0.2">
      <c r="A1546" s="1">
        <v>42935</v>
      </c>
      <c r="B1546" t="s">
        <v>52</v>
      </c>
      <c r="C1546">
        <v>35</v>
      </c>
      <c r="D1546" t="s">
        <v>22</v>
      </c>
      <c r="E1546" t="s">
        <v>57</v>
      </c>
      <c r="F1546">
        <v>5</v>
      </c>
      <c r="G1546">
        <v>5</v>
      </c>
      <c r="H1546">
        <v>14.148</v>
      </c>
      <c r="K1546" t="str">
        <f t="shared" si="82"/>
        <v/>
      </c>
      <c r="L1546" t="s">
        <v>32</v>
      </c>
      <c r="M1546" t="s">
        <v>25</v>
      </c>
      <c r="N1546" t="s">
        <v>26</v>
      </c>
      <c r="O1546" t="s">
        <v>290</v>
      </c>
      <c r="Q1546" t="s">
        <v>34</v>
      </c>
      <c r="S1546" t="s">
        <v>35</v>
      </c>
      <c r="T1546" t="s">
        <v>29</v>
      </c>
      <c r="U1546">
        <f t="shared" si="80"/>
        <v>14.148</v>
      </c>
      <c r="V1546">
        <f t="shared" si="81"/>
        <v>14.148</v>
      </c>
      <c r="Y1546" t="s">
        <v>827</v>
      </c>
      <c r="Z1546" t="s">
        <v>827</v>
      </c>
      <c r="AA1546" t="s">
        <v>826</v>
      </c>
      <c r="AB1546" t="str">
        <f t="shared" si="83"/>
        <v/>
      </c>
    </row>
    <row r="1547" spans="1:28" x14ac:dyDescent="0.2">
      <c r="A1547" s="1">
        <v>42935</v>
      </c>
      <c r="B1547" t="s">
        <v>52</v>
      </c>
      <c r="C1547">
        <v>35</v>
      </c>
      <c r="D1547" t="s">
        <v>22</v>
      </c>
      <c r="E1547" t="s">
        <v>57</v>
      </c>
      <c r="F1547">
        <v>5</v>
      </c>
      <c r="G1547">
        <v>35</v>
      </c>
      <c r="H1547">
        <v>19.581</v>
      </c>
      <c r="K1547" t="str">
        <f t="shared" si="82"/>
        <v/>
      </c>
      <c r="L1547" t="s">
        <v>24</v>
      </c>
      <c r="M1547" t="s">
        <v>25</v>
      </c>
      <c r="N1547" t="s">
        <v>26</v>
      </c>
      <c r="O1547" t="s">
        <v>292</v>
      </c>
      <c r="P1547" t="s">
        <v>293</v>
      </c>
      <c r="R1547" t="s">
        <v>38</v>
      </c>
      <c r="S1547" t="s">
        <v>35</v>
      </c>
      <c r="T1547" t="s">
        <v>29</v>
      </c>
      <c r="U1547">
        <f t="shared" si="80"/>
        <v>16.448039999999999</v>
      </c>
      <c r="V1547">
        <f t="shared" si="81"/>
        <v>17.03547</v>
      </c>
      <c r="Y1547" t="s">
        <v>827</v>
      </c>
      <c r="Z1547" t="s">
        <v>827</v>
      </c>
      <c r="AA1547" t="s">
        <v>826</v>
      </c>
      <c r="AB1547" t="str">
        <f t="shared" si="83"/>
        <v/>
      </c>
    </row>
    <row r="1548" spans="1:28" x14ac:dyDescent="0.2">
      <c r="A1548" s="1">
        <v>42935</v>
      </c>
      <c r="B1548" t="s">
        <v>52</v>
      </c>
      <c r="C1548">
        <v>35</v>
      </c>
      <c r="D1548" t="s">
        <v>22</v>
      </c>
      <c r="E1548" t="s">
        <v>57</v>
      </c>
      <c r="F1548">
        <v>6</v>
      </c>
      <c r="G1548">
        <v>6</v>
      </c>
      <c r="H1548">
        <v>13.368</v>
      </c>
      <c r="K1548" t="str">
        <f t="shared" si="82"/>
        <v/>
      </c>
      <c r="L1548" t="s">
        <v>32</v>
      </c>
      <c r="M1548" t="s">
        <v>25</v>
      </c>
      <c r="N1548" t="s">
        <v>26</v>
      </c>
      <c r="O1548" t="s">
        <v>290</v>
      </c>
      <c r="Q1548" t="s">
        <v>34</v>
      </c>
      <c r="S1548" t="s">
        <v>35</v>
      </c>
      <c r="T1548" t="s">
        <v>29</v>
      </c>
      <c r="U1548">
        <f t="shared" si="80"/>
        <v>13.368</v>
      </c>
      <c r="V1548">
        <f t="shared" si="81"/>
        <v>13.368</v>
      </c>
      <c r="Y1548" t="s">
        <v>827</v>
      </c>
      <c r="Z1548" t="s">
        <v>827</v>
      </c>
      <c r="AA1548" t="s">
        <v>826</v>
      </c>
      <c r="AB1548" t="str">
        <f t="shared" si="83"/>
        <v/>
      </c>
    </row>
    <row r="1549" spans="1:28" x14ac:dyDescent="0.2">
      <c r="A1549" s="1">
        <v>42935</v>
      </c>
      <c r="B1549" t="s">
        <v>52</v>
      </c>
      <c r="C1549">
        <v>35</v>
      </c>
      <c r="D1549" t="s">
        <v>22</v>
      </c>
      <c r="E1549" t="s">
        <v>57</v>
      </c>
      <c r="F1549">
        <v>6</v>
      </c>
      <c r="G1549">
        <v>36</v>
      </c>
      <c r="H1549">
        <v>17.902999999999999</v>
      </c>
      <c r="K1549" t="str">
        <f t="shared" si="82"/>
        <v/>
      </c>
      <c r="L1549" t="s">
        <v>24</v>
      </c>
      <c r="M1549" t="s">
        <v>25</v>
      </c>
      <c r="N1549" t="s">
        <v>26</v>
      </c>
      <c r="O1549" t="s">
        <v>292</v>
      </c>
      <c r="P1549" t="s">
        <v>293</v>
      </c>
      <c r="R1549" t="s">
        <v>38</v>
      </c>
      <c r="S1549" t="s">
        <v>35</v>
      </c>
      <c r="T1549" t="s">
        <v>29</v>
      </c>
      <c r="U1549">
        <f t="shared" si="80"/>
        <v>15.038519999999998</v>
      </c>
      <c r="V1549">
        <f t="shared" si="81"/>
        <v>15.575609999999999</v>
      </c>
      <c r="Y1549" t="s">
        <v>827</v>
      </c>
      <c r="Z1549" t="s">
        <v>827</v>
      </c>
      <c r="AA1549" t="s">
        <v>826</v>
      </c>
      <c r="AB1549" t="str">
        <f t="shared" si="83"/>
        <v/>
      </c>
    </row>
    <row r="1550" spans="1:28" x14ac:dyDescent="0.2">
      <c r="A1550" s="1">
        <v>42935</v>
      </c>
      <c r="B1550" t="s">
        <v>52</v>
      </c>
      <c r="C1550">
        <v>35</v>
      </c>
      <c r="D1550" t="s">
        <v>22</v>
      </c>
      <c r="E1550" t="s">
        <v>57</v>
      </c>
      <c r="F1550">
        <v>7</v>
      </c>
      <c r="G1550">
        <v>7</v>
      </c>
      <c r="H1550">
        <v>14.116</v>
      </c>
      <c r="K1550" t="str">
        <f t="shared" si="82"/>
        <v/>
      </c>
      <c r="L1550" t="s">
        <v>32</v>
      </c>
      <c r="M1550" t="s">
        <v>25</v>
      </c>
      <c r="N1550" t="s">
        <v>26</v>
      </c>
      <c r="O1550" t="s">
        <v>290</v>
      </c>
      <c r="Q1550" t="s">
        <v>34</v>
      </c>
      <c r="S1550" t="s">
        <v>35</v>
      </c>
      <c r="T1550" t="s">
        <v>29</v>
      </c>
      <c r="U1550">
        <f t="shared" si="80"/>
        <v>14.116</v>
      </c>
      <c r="V1550">
        <f t="shared" si="81"/>
        <v>14.116</v>
      </c>
      <c r="Y1550" t="s">
        <v>827</v>
      </c>
      <c r="Z1550" t="s">
        <v>827</v>
      </c>
      <c r="AA1550" t="s">
        <v>826</v>
      </c>
      <c r="AB1550" t="str">
        <f t="shared" si="83"/>
        <v/>
      </c>
    </row>
    <row r="1551" spans="1:28" x14ac:dyDescent="0.2">
      <c r="A1551" s="1">
        <v>42935</v>
      </c>
      <c r="B1551" t="s">
        <v>52</v>
      </c>
      <c r="C1551">
        <v>35</v>
      </c>
      <c r="D1551" t="s">
        <v>22</v>
      </c>
      <c r="E1551" t="s">
        <v>57</v>
      </c>
      <c r="F1551">
        <v>7</v>
      </c>
      <c r="G1551">
        <v>37</v>
      </c>
      <c r="H1551">
        <v>18.663</v>
      </c>
      <c r="K1551" t="str">
        <f t="shared" si="82"/>
        <v/>
      </c>
      <c r="L1551" t="s">
        <v>24</v>
      </c>
      <c r="M1551" t="s">
        <v>25</v>
      </c>
      <c r="N1551" t="s">
        <v>26</v>
      </c>
      <c r="O1551" t="s">
        <v>292</v>
      </c>
      <c r="P1551" t="s">
        <v>293</v>
      </c>
      <c r="R1551" t="s">
        <v>38</v>
      </c>
      <c r="S1551" t="s">
        <v>35</v>
      </c>
      <c r="T1551" t="s">
        <v>29</v>
      </c>
      <c r="U1551">
        <f t="shared" si="80"/>
        <v>15.676919999999999</v>
      </c>
      <c r="V1551">
        <f t="shared" si="81"/>
        <v>16.236809999999998</v>
      </c>
      <c r="Y1551" t="s">
        <v>827</v>
      </c>
      <c r="Z1551" t="s">
        <v>827</v>
      </c>
      <c r="AA1551" t="s">
        <v>826</v>
      </c>
      <c r="AB1551" t="str">
        <f t="shared" si="83"/>
        <v/>
      </c>
    </row>
    <row r="1552" spans="1:28" x14ac:dyDescent="0.2">
      <c r="A1552" s="1">
        <v>42935</v>
      </c>
      <c r="B1552" t="s">
        <v>52</v>
      </c>
      <c r="C1552">
        <v>35</v>
      </c>
      <c r="D1552" t="s">
        <v>22</v>
      </c>
      <c r="E1552" t="s">
        <v>59</v>
      </c>
      <c r="F1552">
        <v>1</v>
      </c>
      <c r="G1552">
        <v>1</v>
      </c>
      <c r="H1552">
        <v>13.696</v>
      </c>
      <c r="K1552" t="str">
        <f t="shared" si="82"/>
        <v/>
      </c>
      <c r="L1552" t="s">
        <v>32</v>
      </c>
      <c r="M1552" t="s">
        <v>25</v>
      </c>
      <c r="N1552" t="s">
        <v>26</v>
      </c>
      <c r="O1552" t="s">
        <v>294</v>
      </c>
      <c r="Q1552" t="s">
        <v>34</v>
      </c>
      <c r="T1552" t="s">
        <v>29</v>
      </c>
      <c r="U1552">
        <f t="shared" si="80"/>
        <v>13.696</v>
      </c>
      <c r="V1552">
        <f t="shared" si="81"/>
        <v>13.696</v>
      </c>
      <c r="Y1552" t="s">
        <v>827</v>
      </c>
      <c r="Z1552" t="s">
        <v>827</v>
      </c>
      <c r="AA1552" t="s">
        <v>826</v>
      </c>
      <c r="AB1552" t="str">
        <f t="shared" si="83"/>
        <v/>
      </c>
    </row>
    <row r="1553" spans="1:28" x14ac:dyDescent="0.2">
      <c r="A1553" s="1">
        <v>42935</v>
      </c>
      <c r="B1553" t="s">
        <v>52</v>
      </c>
      <c r="C1553">
        <v>35</v>
      </c>
      <c r="D1553" t="s">
        <v>22</v>
      </c>
      <c r="E1553" t="s">
        <v>59</v>
      </c>
      <c r="F1553">
        <v>2</v>
      </c>
      <c r="G1553">
        <v>2</v>
      </c>
      <c r="H1553">
        <v>13.087</v>
      </c>
      <c r="K1553" t="str">
        <f t="shared" si="82"/>
        <v/>
      </c>
      <c r="L1553" t="s">
        <v>32</v>
      </c>
      <c r="M1553" t="s">
        <v>25</v>
      </c>
      <c r="N1553" t="s">
        <v>26</v>
      </c>
      <c r="O1553" t="s">
        <v>294</v>
      </c>
      <c r="Q1553" t="s">
        <v>34</v>
      </c>
      <c r="T1553" t="s">
        <v>29</v>
      </c>
      <c r="U1553">
        <f t="shared" si="80"/>
        <v>13.087</v>
      </c>
      <c r="V1553">
        <f t="shared" si="81"/>
        <v>13.087</v>
      </c>
      <c r="Y1553" t="s">
        <v>827</v>
      </c>
      <c r="Z1553" t="s">
        <v>827</v>
      </c>
      <c r="AA1553" t="s">
        <v>826</v>
      </c>
      <c r="AB1553" t="str">
        <f t="shared" si="83"/>
        <v/>
      </c>
    </row>
    <row r="1554" spans="1:28" x14ac:dyDescent="0.2">
      <c r="A1554" s="1">
        <v>42935</v>
      </c>
      <c r="B1554" t="s">
        <v>52</v>
      </c>
      <c r="C1554">
        <v>35</v>
      </c>
      <c r="D1554" t="s">
        <v>22</v>
      </c>
      <c r="E1554" t="s">
        <v>59</v>
      </c>
      <c r="F1554">
        <v>3</v>
      </c>
      <c r="G1554">
        <v>3</v>
      </c>
      <c r="H1554">
        <v>14.292</v>
      </c>
      <c r="K1554" t="str">
        <f t="shared" si="82"/>
        <v/>
      </c>
      <c r="L1554" t="s">
        <v>32</v>
      </c>
      <c r="M1554" t="s">
        <v>25</v>
      </c>
      <c r="N1554" t="s">
        <v>26</v>
      </c>
      <c r="O1554" t="s">
        <v>294</v>
      </c>
      <c r="Q1554" t="s">
        <v>34</v>
      </c>
      <c r="T1554" t="s">
        <v>29</v>
      </c>
      <c r="U1554">
        <f t="shared" si="80"/>
        <v>14.292</v>
      </c>
      <c r="V1554">
        <f t="shared" si="81"/>
        <v>14.292</v>
      </c>
      <c r="Y1554" t="s">
        <v>827</v>
      </c>
      <c r="Z1554" t="s">
        <v>827</v>
      </c>
      <c r="AA1554" t="s">
        <v>826</v>
      </c>
      <c r="AB1554" t="str">
        <f t="shared" si="83"/>
        <v/>
      </c>
    </row>
    <row r="1555" spans="1:28" x14ac:dyDescent="0.2">
      <c r="A1555" s="1">
        <v>42935</v>
      </c>
      <c r="B1555" t="s">
        <v>52</v>
      </c>
      <c r="C1555">
        <v>35</v>
      </c>
      <c r="D1555" t="s">
        <v>22</v>
      </c>
      <c r="E1555" t="s">
        <v>59</v>
      </c>
      <c r="F1555">
        <v>4</v>
      </c>
      <c r="G1555">
        <v>4</v>
      </c>
      <c r="H1555">
        <v>14.257</v>
      </c>
      <c r="K1555" t="str">
        <f t="shared" si="82"/>
        <v/>
      </c>
      <c r="L1555" t="s">
        <v>32</v>
      </c>
      <c r="M1555" t="s">
        <v>25</v>
      </c>
      <c r="N1555" t="s">
        <v>26</v>
      </c>
      <c r="O1555" t="s">
        <v>294</v>
      </c>
      <c r="Q1555" t="s">
        <v>34</v>
      </c>
      <c r="T1555" t="s">
        <v>29</v>
      </c>
      <c r="U1555">
        <f t="shared" si="80"/>
        <v>14.257</v>
      </c>
      <c r="V1555">
        <f t="shared" si="81"/>
        <v>14.257</v>
      </c>
      <c r="Y1555" t="s">
        <v>827</v>
      </c>
      <c r="Z1555" t="s">
        <v>827</v>
      </c>
      <c r="AA1555" t="s">
        <v>826</v>
      </c>
      <c r="AB1555" t="str">
        <f t="shared" si="83"/>
        <v/>
      </c>
    </row>
    <row r="1556" spans="1:28" x14ac:dyDescent="0.2">
      <c r="A1556" s="1">
        <v>42935</v>
      </c>
      <c r="B1556" t="s">
        <v>52</v>
      </c>
      <c r="C1556">
        <v>35</v>
      </c>
      <c r="D1556" t="s">
        <v>22</v>
      </c>
      <c r="E1556" t="s">
        <v>59</v>
      </c>
      <c r="F1556">
        <v>5</v>
      </c>
      <c r="G1556">
        <v>5</v>
      </c>
      <c r="H1556">
        <v>14.515000000000001</v>
      </c>
      <c r="K1556" t="str">
        <f t="shared" si="82"/>
        <v/>
      </c>
      <c r="L1556" t="s">
        <v>32</v>
      </c>
      <c r="M1556" t="s">
        <v>25</v>
      </c>
      <c r="N1556" t="s">
        <v>26</v>
      </c>
      <c r="O1556" t="s">
        <v>294</v>
      </c>
      <c r="Q1556" t="s">
        <v>34</v>
      </c>
      <c r="T1556" t="s">
        <v>29</v>
      </c>
      <c r="U1556">
        <f t="shared" si="80"/>
        <v>14.515000000000001</v>
      </c>
      <c r="V1556">
        <f t="shared" si="81"/>
        <v>14.515000000000001</v>
      </c>
      <c r="Y1556" t="s">
        <v>827</v>
      </c>
      <c r="Z1556" t="s">
        <v>827</v>
      </c>
      <c r="AA1556" t="s">
        <v>826</v>
      </c>
      <c r="AB1556" t="str">
        <f t="shared" si="83"/>
        <v/>
      </c>
    </row>
    <row r="1557" spans="1:28" x14ac:dyDescent="0.2">
      <c r="A1557" s="1">
        <v>42935</v>
      </c>
      <c r="B1557" t="s">
        <v>52</v>
      </c>
      <c r="C1557">
        <v>35</v>
      </c>
      <c r="D1557" t="s">
        <v>22</v>
      </c>
      <c r="E1557" t="s">
        <v>59</v>
      </c>
      <c r="F1557">
        <v>6</v>
      </c>
      <c r="G1557">
        <v>6</v>
      </c>
      <c r="H1557">
        <v>13.367000000000001</v>
      </c>
      <c r="K1557" t="str">
        <f t="shared" si="82"/>
        <v/>
      </c>
      <c r="L1557" t="s">
        <v>32</v>
      </c>
      <c r="M1557" t="s">
        <v>25</v>
      </c>
      <c r="N1557" t="s">
        <v>26</v>
      </c>
      <c r="O1557" t="s">
        <v>294</v>
      </c>
      <c r="Q1557" t="s">
        <v>34</v>
      </c>
      <c r="T1557" t="s">
        <v>29</v>
      </c>
      <c r="U1557">
        <f t="shared" si="80"/>
        <v>13.367000000000001</v>
      </c>
      <c r="V1557">
        <f t="shared" si="81"/>
        <v>13.367000000000001</v>
      </c>
      <c r="Y1557" t="s">
        <v>827</v>
      </c>
      <c r="Z1557" t="s">
        <v>827</v>
      </c>
      <c r="AA1557" t="s">
        <v>826</v>
      </c>
      <c r="AB1557" t="str">
        <f t="shared" si="83"/>
        <v/>
      </c>
    </row>
    <row r="1558" spans="1:28" x14ac:dyDescent="0.2">
      <c r="A1558" s="1">
        <v>42935</v>
      </c>
      <c r="B1558" t="s">
        <v>52</v>
      </c>
      <c r="C1558">
        <v>35</v>
      </c>
      <c r="D1558" t="s">
        <v>22</v>
      </c>
      <c r="E1558" t="s">
        <v>59</v>
      </c>
      <c r="F1558">
        <v>7</v>
      </c>
      <c r="G1558">
        <v>7</v>
      </c>
      <c r="H1558">
        <v>13.856999999999999</v>
      </c>
      <c r="K1558" t="str">
        <f t="shared" si="82"/>
        <v/>
      </c>
      <c r="L1558" t="s">
        <v>32</v>
      </c>
      <c r="M1558" t="s">
        <v>25</v>
      </c>
      <c r="N1558" t="s">
        <v>26</v>
      </c>
      <c r="O1558" t="s">
        <v>294</v>
      </c>
      <c r="Q1558" t="s">
        <v>34</v>
      </c>
      <c r="T1558" t="s">
        <v>29</v>
      </c>
      <c r="U1558">
        <f t="shared" si="80"/>
        <v>13.856999999999999</v>
      </c>
      <c r="V1558">
        <f t="shared" si="81"/>
        <v>13.856999999999999</v>
      </c>
      <c r="Y1558" t="s">
        <v>827</v>
      </c>
      <c r="Z1558" t="s">
        <v>827</v>
      </c>
      <c r="AA1558" t="s">
        <v>826</v>
      </c>
      <c r="AB1558" t="str">
        <f t="shared" si="83"/>
        <v/>
      </c>
    </row>
    <row r="1559" spans="1:28" x14ac:dyDescent="0.2">
      <c r="A1559" s="1">
        <v>42935</v>
      </c>
      <c r="B1559" t="s">
        <v>52</v>
      </c>
      <c r="C1559">
        <v>35</v>
      </c>
      <c r="D1559" t="s">
        <v>22</v>
      </c>
      <c r="E1559" t="s">
        <v>59</v>
      </c>
      <c r="F1559">
        <v>8</v>
      </c>
      <c r="G1559">
        <v>8</v>
      </c>
      <c r="H1559">
        <v>13.765000000000001</v>
      </c>
      <c r="K1559" t="str">
        <f t="shared" si="82"/>
        <v/>
      </c>
      <c r="L1559" t="s">
        <v>32</v>
      </c>
      <c r="M1559" t="s">
        <v>25</v>
      </c>
      <c r="N1559" t="s">
        <v>26</v>
      </c>
      <c r="O1559" t="s">
        <v>294</v>
      </c>
      <c r="Q1559" t="s">
        <v>34</v>
      </c>
      <c r="T1559" t="s">
        <v>29</v>
      </c>
      <c r="U1559">
        <f t="shared" si="80"/>
        <v>13.765000000000001</v>
      </c>
      <c r="V1559">
        <f t="shared" si="81"/>
        <v>13.765000000000001</v>
      </c>
      <c r="Y1559" t="s">
        <v>827</v>
      </c>
      <c r="Z1559" t="s">
        <v>827</v>
      </c>
      <c r="AA1559" t="s">
        <v>826</v>
      </c>
      <c r="AB1559" t="str">
        <f t="shared" si="83"/>
        <v/>
      </c>
    </row>
    <row r="1560" spans="1:28" x14ac:dyDescent="0.2">
      <c r="A1560" s="1">
        <v>42935</v>
      </c>
      <c r="B1560" t="s">
        <v>52</v>
      </c>
      <c r="C1560">
        <v>35</v>
      </c>
      <c r="D1560" t="s">
        <v>22</v>
      </c>
      <c r="E1560" t="s">
        <v>59</v>
      </c>
      <c r="F1560">
        <v>9</v>
      </c>
      <c r="G1560">
        <v>9</v>
      </c>
      <c r="H1560">
        <v>13.372999999999999</v>
      </c>
      <c r="K1560" t="str">
        <f t="shared" si="82"/>
        <v/>
      </c>
      <c r="L1560" t="s">
        <v>32</v>
      </c>
      <c r="M1560" t="s">
        <v>25</v>
      </c>
      <c r="N1560" t="s">
        <v>26</v>
      </c>
      <c r="O1560" t="s">
        <v>294</v>
      </c>
      <c r="Q1560" t="s">
        <v>34</v>
      </c>
      <c r="T1560" t="s">
        <v>29</v>
      </c>
      <c r="U1560">
        <f t="shared" si="80"/>
        <v>13.372999999999999</v>
      </c>
      <c r="V1560">
        <f t="shared" si="81"/>
        <v>13.372999999999999</v>
      </c>
      <c r="Y1560" t="s">
        <v>827</v>
      </c>
      <c r="Z1560" t="s">
        <v>827</v>
      </c>
      <c r="AA1560" t="s">
        <v>826</v>
      </c>
      <c r="AB1560" t="str">
        <f t="shared" si="83"/>
        <v/>
      </c>
    </row>
    <row r="1561" spans="1:28" x14ac:dyDescent="0.2">
      <c r="A1561" s="1">
        <v>42935</v>
      </c>
      <c r="B1561" t="s">
        <v>52</v>
      </c>
      <c r="C1561">
        <v>35</v>
      </c>
      <c r="D1561" t="s">
        <v>22</v>
      </c>
      <c r="E1561" t="s">
        <v>59</v>
      </c>
      <c r="F1561">
        <v>10</v>
      </c>
      <c r="G1561">
        <v>10</v>
      </c>
      <c r="H1561">
        <v>14.307</v>
      </c>
      <c r="K1561" t="str">
        <f t="shared" si="82"/>
        <v/>
      </c>
      <c r="L1561" t="s">
        <v>32</v>
      </c>
      <c r="M1561" t="s">
        <v>25</v>
      </c>
      <c r="N1561" t="s">
        <v>26</v>
      </c>
      <c r="O1561" t="s">
        <v>294</v>
      </c>
      <c r="Q1561" t="s">
        <v>34</v>
      </c>
      <c r="T1561" t="s">
        <v>29</v>
      </c>
      <c r="U1561">
        <f t="shared" si="80"/>
        <v>14.307</v>
      </c>
      <c r="V1561">
        <f t="shared" si="81"/>
        <v>14.307</v>
      </c>
      <c r="Y1561" t="s">
        <v>827</v>
      </c>
      <c r="Z1561" t="s">
        <v>827</v>
      </c>
      <c r="AA1561" t="s">
        <v>826</v>
      </c>
      <c r="AB1561" t="str">
        <f t="shared" si="83"/>
        <v/>
      </c>
    </row>
    <row r="1562" spans="1:28" x14ac:dyDescent="0.2">
      <c r="A1562" s="1">
        <v>42935</v>
      </c>
      <c r="B1562" t="s">
        <v>52</v>
      </c>
      <c r="C1562">
        <v>35</v>
      </c>
      <c r="D1562" t="s">
        <v>22</v>
      </c>
      <c r="E1562" t="s">
        <v>59</v>
      </c>
      <c r="F1562">
        <v>11</v>
      </c>
      <c r="G1562">
        <v>11</v>
      </c>
      <c r="H1562">
        <v>14.061</v>
      </c>
      <c r="K1562" t="str">
        <f t="shared" si="82"/>
        <v/>
      </c>
      <c r="L1562" t="s">
        <v>32</v>
      </c>
      <c r="M1562" t="s">
        <v>25</v>
      </c>
      <c r="N1562" t="s">
        <v>26</v>
      </c>
      <c r="O1562" t="s">
        <v>294</v>
      </c>
      <c r="Q1562" t="s">
        <v>34</v>
      </c>
      <c r="T1562" t="s">
        <v>29</v>
      </c>
      <c r="U1562">
        <f t="shared" si="80"/>
        <v>14.061</v>
      </c>
      <c r="V1562">
        <f t="shared" si="81"/>
        <v>14.061</v>
      </c>
      <c r="Y1562" t="s">
        <v>827</v>
      </c>
      <c r="Z1562" t="s">
        <v>827</v>
      </c>
      <c r="AA1562" t="s">
        <v>826</v>
      </c>
      <c r="AB1562" t="str">
        <f t="shared" si="83"/>
        <v/>
      </c>
    </row>
    <row r="1563" spans="1:28" x14ac:dyDescent="0.2">
      <c r="A1563" s="1">
        <v>42935</v>
      </c>
      <c r="B1563" t="s">
        <v>21</v>
      </c>
      <c r="C1563">
        <v>35</v>
      </c>
      <c r="D1563" t="s">
        <v>22</v>
      </c>
      <c r="E1563" t="s">
        <v>67</v>
      </c>
      <c r="F1563">
        <v>1</v>
      </c>
      <c r="G1563">
        <v>115</v>
      </c>
      <c r="H1563">
        <v>22.364000000000001</v>
      </c>
      <c r="K1563" t="str">
        <f t="shared" si="82"/>
        <v/>
      </c>
      <c r="L1563" t="s">
        <v>24</v>
      </c>
      <c r="M1563" t="s">
        <v>65</v>
      </c>
      <c r="N1563" t="s">
        <v>26</v>
      </c>
      <c r="O1563" t="s">
        <v>265</v>
      </c>
      <c r="P1563" t="s">
        <v>266</v>
      </c>
      <c r="T1563" t="s">
        <v>29</v>
      </c>
      <c r="U1563">
        <f t="shared" si="80"/>
        <v>18.78576</v>
      </c>
      <c r="V1563">
        <f t="shared" si="81"/>
        <v>19.456680000000002</v>
      </c>
      <c r="Y1563" t="s">
        <v>827</v>
      </c>
      <c r="Z1563" t="s">
        <v>827</v>
      </c>
      <c r="AA1563" t="s">
        <v>826</v>
      </c>
      <c r="AB1563" t="str">
        <f t="shared" si="83"/>
        <v/>
      </c>
    </row>
    <row r="1564" spans="1:28" x14ac:dyDescent="0.2">
      <c r="A1564" s="1">
        <v>42935</v>
      </c>
      <c r="B1564" t="s">
        <v>21</v>
      </c>
      <c r="C1564">
        <v>35</v>
      </c>
      <c r="D1564" t="s">
        <v>22</v>
      </c>
      <c r="E1564" t="s">
        <v>67</v>
      </c>
      <c r="F1564">
        <v>2</v>
      </c>
      <c r="G1564">
        <v>116</v>
      </c>
      <c r="H1564">
        <v>18.812000000000001</v>
      </c>
      <c r="K1564" t="str">
        <f t="shared" si="82"/>
        <v/>
      </c>
      <c r="L1564" t="s">
        <v>24</v>
      </c>
      <c r="M1564" t="s">
        <v>65</v>
      </c>
      <c r="N1564" t="s">
        <v>26</v>
      </c>
      <c r="O1564" t="s">
        <v>265</v>
      </c>
      <c r="P1564" t="s">
        <v>266</v>
      </c>
      <c r="T1564" t="s">
        <v>29</v>
      </c>
      <c r="U1564">
        <f t="shared" si="80"/>
        <v>15.80208</v>
      </c>
      <c r="V1564">
        <f t="shared" si="81"/>
        <v>16.366440000000001</v>
      </c>
      <c r="Y1564" t="s">
        <v>827</v>
      </c>
      <c r="Z1564" t="s">
        <v>827</v>
      </c>
      <c r="AA1564" t="s">
        <v>826</v>
      </c>
      <c r="AB1564" t="str">
        <f t="shared" si="83"/>
        <v/>
      </c>
    </row>
    <row r="1565" spans="1:28" x14ac:dyDescent="0.2">
      <c r="A1565" s="1">
        <v>42935</v>
      </c>
      <c r="B1565" t="s">
        <v>21</v>
      </c>
      <c r="C1565">
        <v>35</v>
      </c>
      <c r="D1565" t="s">
        <v>22</v>
      </c>
      <c r="E1565" t="s">
        <v>67</v>
      </c>
      <c r="F1565">
        <v>3</v>
      </c>
      <c r="G1565">
        <v>117</v>
      </c>
      <c r="H1565">
        <v>20.946999999999999</v>
      </c>
      <c r="K1565" t="str">
        <f t="shared" si="82"/>
        <v/>
      </c>
      <c r="L1565" t="s">
        <v>24</v>
      </c>
      <c r="M1565" t="s">
        <v>65</v>
      </c>
      <c r="N1565" t="s">
        <v>26</v>
      </c>
      <c r="O1565" t="s">
        <v>265</v>
      </c>
      <c r="P1565" t="s">
        <v>266</v>
      </c>
      <c r="T1565" t="s">
        <v>29</v>
      </c>
      <c r="U1565">
        <f t="shared" si="80"/>
        <v>17.595479999999998</v>
      </c>
      <c r="V1565">
        <f t="shared" si="81"/>
        <v>18.223890000000001</v>
      </c>
      <c r="Y1565" t="s">
        <v>827</v>
      </c>
      <c r="Z1565" t="s">
        <v>827</v>
      </c>
      <c r="AA1565" t="s">
        <v>826</v>
      </c>
      <c r="AB1565" t="str">
        <f t="shared" si="83"/>
        <v/>
      </c>
    </row>
    <row r="1566" spans="1:28" x14ac:dyDescent="0.2">
      <c r="A1566" s="1">
        <v>42935</v>
      </c>
      <c r="B1566" t="s">
        <v>21</v>
      </c>
      <c r="C1566">
        <v>35</v>
      </c>
      <c r="D1566" t="s">
        <v>22</v>
      </c>
      <c r="E1566" t="s">
        <v>67</v>
      </c>
      <c r="F1566">
        <v>4</v>
      </c>
      <c r="G1566">
        <v>118</v>
      </c>
      <c r="H1566">
        <v>21.44</v>
      </c>
      <c r="K1566" t="str">
        <f t="shared" si="82"/>
        <v/>
      </c>
      <c r="L1566" t="s">
        <v>24</v>
      </c>
      <c r="M1566" t="s">
        <v>65</v>
      </c>
      <c r="N1566" t="s">
        <v>26</v>
      </c>
      <c r="O1566" t="s">
        <v>265</v>
      </c>
      <c r="P1566" t="s">
        <v>266</v>
      </c>
      <c r="T1566" t="s">
        <v>29</v>
      </c>
      <c r="U1566">
        <f t="shared" si="80"/>
        <v>18.009599999999999</v>
      </c>
      <c r="V1566">
        <f t="shared" si="81"/>
        <v>18.652800000000003</v>
      </c>
      <c r="Y1566" t="s">
        <v>827</v>
      </c>
      <c r="Z1566" t="s">
        <v>827</v>
      </c>
      <c r="AA1566" t="s">
        <v>826</v>
      </c>
      <c r="AB1566" t="str">
        <f t="shared" si="83"/>
        <v/>
      </c>
    </row>
    <row r="1567" spans="1:28" x14ac:dyDescent="0.2">
      <c r="A1567" s="1">
        <v>42935</v>
      </c>
      <c r="B1567" t="s">
        <v>21</v>
      </c>
      <c r="C1567">
        <v>35</v>
      </c>
      <c r="D1567" t="s">
        <v>22</v>
      </c>
      <c r="E1567" t="s">
        <v>67</v>
      </c>
      <c r="F1567">
        <v>5</v>
      </c>
      <c r="G1567">
        <v>119</v>
      </c>
      <c r="H1567">
        <v>21.812000000000001</v>
      </c>
      <c r="K1567" t="str">
        <f t="shared" si="82"/>
        <v/>
      </c>
      <c r="L1567" t="s">
        <v>24</v>
      </c>
      <c r="M1567" t="s">
        <v>65</v>
      </c>
      <c r="N1567" t="s">
        <v>26</v>
      </c>
      <c r="O1567" t="s">
        <v>265</v>
      </c>
      <c r="P1567" t="s">
        <v>266</v>
      </c>
      <c r="T1567" t="s">
        <v>29</v>
      </c>
      <c r="U1567">
        <f t="shared" si="80"/>
        <v>18.32208</v>
      </c>
      <c r="V1567">
        <f t="shared" si="81"/>
        <v>18.97644</v>
      </c>
      <c r="Y1567" t="s">
        <v>827</v>
      </c>
      <c r="Z1567" t="s">
        <v>827</v>
      </c>
      <c r="AA1567" t="s">
        <v>826</v>
      </c>
      <c r="AB1567" t="str">
        <f t="shared" si="83"/>
        <v/>
      </c>
    </row>
    <row r="1568" spans="1:28" x14ac:dyDescent="0.2">
      <c r="A1568" s="1">
        <v>42935</v>
      </c>
      <c r="B1568" t="s">
        <v>21</v>
      </c>
      <c r="C1568">
        <v>35</v>
      </c>
      <c r="D1568" t="s">
        <v>22</v>
      </c>
      <c r="E1568" t="s">
        <v>69</v>
      </c>
      <c r="F1568">
        <v>1</v>
      </c>
      <c r="G1568">
        <v>90</v>
      </c>
      <c r="H1568">
        <v>25.937000000000001</v>
      </c>
      <c r="K1568" t="str">
        <f t="shared" si="82"/>
        <v/>
      </c>
      <c r="L1568" t="s">
        <v>24</v>
      </c>
      <c r="M1568" t="s">
        <v>65</v>
      </c>
      <c r="N1568" t="s">
        <v>26</v>
      </c>
      <c r="O1568" t="s">
        <v>267</v>
      </c>
      <c r="P1568" t="s">
        <v>268</v>
      </c>
      <c r="T1568" t="s">
        <v>29</v>
      </c>
      <c r="U1568">
        <f t="shared" si="80"/>
        <v>21.78708</v>
      </c>
      <c r="V1568">
        <f t="shared" si="81"/>
        <v>22.565190000000001</v>
      </c>
      <c r="Y1568" t="s">
        <v>827</v>
      </c>
      <c r="Z1568" t="s">
        <v>827</v>
      </c>
      <c r="AA1568" t="s">
        <v>826</v>
      </c>
      <c r="AB1568" t="str">
        <f t="shared" si="83"/>
        <v/>
      </c>
    </row>
    <row r="1569" spans="1:28" x14ac:dyDescent="0.2">
      <c r="A1569" s="1">
        <v>42935</v>
      </c>
      <c r="B1569" t="s">
        <v>21</v>
      </c>
      <c r="C1569">
        <v>35</v>
      </c>
      <c r="D1569" t="s">
        <v>22</v>
      </c>
      <c r="E1569" t="s">
        <v>69</v>
      </c>
      <c r="F1569">
        <v>2</v>
      </c>
      <c r="G1569">
        <v>91</v>
      </c>
      <c r="H1569">
        <v>24.638999999999999</v>
      </c>
      <c r="K1569" t="str">
        <f t="shared" si="82"/>
        <v/>
      </c>
      <c r="L1569" t="s">
        <v>24</v>
      </c>
      <c r="M1569" t="s">
        <v>65</v>
      </c>
      <c r="N1569" t="s">
        <v>26</v>
      </c>
      <c r="O1569" t="s">
        <v>267</v>
      </c>
      <c r="P1569" t="s">
        <v>268</v>
      </c>
      <c r="T1569" t="s">
        <v>29</v>
      </c>
      <c r="U1569">
        <f t="shared" si="80"/>
        <v>20.696759999999998</v>
      </c>
      <c r="V1569">
        <f t="shared" si="81"/>
        <v>21.435929999999999</v>
      </c>
      <c r="Y1569" t="s">
        <v>827</v>
      </c>
      <c r="Z1569" t="s">
        <v>827</v>
      </c>
      <c r="AA1569" t="s">
        <v>826</v>
      </c>
      <c r="AB1569" t="str">
        <f t="shared" si="83"/>
        <v/>
      </c>
    </row>
    <row r="1570" spans="1:28" x14ac:dyDescent="0.2">
      <c r="A1570" s="1">
        <v>42935</v>
      </c>
      <c r="B1570" t="s">
        <v>21</v>
      </c>
      <c r="C1570">
        <v>35</v>
      </c>
      <c r="D1570" t="s">
        <v>22</v>
      </c>
      <c r="E1570" t="s">
        <v>69</v>
      </c>
      <c r="F1570">
        <v>3</v>
      </c>
      <c r="G1570">
        <v>92</v>
      </c>
      <c r="H1570">
        <v>23.773</v>
      </c>
      <c r="K1570" t="str">
        <f t="shared" si="82"/>
        <v/>
      </c>
      <c r="L1570" t="s">
        <v>24</v>
      </c>
      <c r="M1570" t="s">
        <v>65</v>
      </c>
      <c r="N1570" t="s">
        <v>26</v>
      </c>
      <c r="O1570" t="s">
        <v>267</v>
      </c>
      <c r="P1570" t="s">
        <v>268</v>
      </c>
      <c r="T1570" t="s">
        <v>29</v>
      </c>
      <c r="U1570">
        <f t="shared" si="80"/>
        <v>19.96932</v>
      </c>
      <c r="V1570">
        <f t="shared" si="81"/>
        <v>20.682510000000001</v>
      </c>
      <c r="Y1570" t="s">
        <v>827</v>
      </c>
      <c r="Z1570" t="s">
        <v>827</v>
      </c>
      <c r="AA1570" t="s">
        <v>826</v>
      </c>
      <c r="AB1570" t="str">
        <f t="shared" si="83"/>
        <v/>
      </c>
    </row>
    <row r="1571" spans="1:28" x14ac:dyDescent="0.2">
      <c r="A1571" s="1">
        <v>42935</v>
      </c>
      <c r="B1571" t="s">
        <v>21</v>
      </c>
      <c r="C1571">
        <v>35</v>
      </c>
      <c r="D1571" t="s">
        <v>22</v>
      </c>
      <c r="E1571" t="s">
        <v>69</v>
      </c>
      <c r="F1571">
        <v>4</v>
      </c>
      <c r="G1571">
        <v>93</v>
      </c>
      <c r="H1571">
        <v>25.1</v>
      </c>
      <c r="K1571" t="str">
        <f t="shared" si="82"/>
        <v/>
      </c>
      <c r="L1571" t="s">
        <v>24</v>
      </c>
      <c r="M1571" t="s">
        <v>65</v>
      </c>
      <c r="N1571" t="s">
        <v>26</v>
      </c>
      <c r="O1571" t="s">
        <v>267</v>
      </c>
      <c r="P1571" t="s">
        <v>268</v>
      </c>
      <c r="T1571" t="s">
        <v>29</v>
      </c>
      <c r="U1571">
        <f t="shared" si="80"/>
        <v>21.084</v>
      </c>
      <c r="V1571">
        <f t="shared" si="81"/>
        <v>21.837</v>
      </c>
      <c r="Y1571" t="s">
        <v>827</v>
      </c>
      <c r="Z1571" t="s">
        <v>827</v>
      </c>
      <c r="AA1571" t="s">
        <v>826</v>
      </c>
      <c r="AB1571" t="str">
        <f t="shared" si="83"/>
        <v/>
      </c>
    </row>
    <row r="1572" spans="1:28" x14ac:dyDescent="0.2">
      <c r="A1572" s="1">
        <v>42935</v>
      </c>
      <c r="B1572" t="s">
        <v>21</v>
      </c>
      <c r="C1572">
        <v>35</v>
      </c>
      <c r="D1572" t="s">
        <v>22</v>
      </c>
      <c r="E1572" t="s">
        <v>69</v>
      </c>
      <c r="F1572">
        <v>5</v>
      </c>
      <c r="G1572">
        <v>94</v>
      </c>
      <c r="H1572">
        <v>23.581</v>
      </c>
      <c r="K1572" t="str">
        <f t="shared" si="82"/>
        <v/>
      </c>
      <c r="L1572" t="s">
        <v>24</v>
      </c>
      <c r="M1572" t="s">
        <v>65</v>
      </c>
      <c r="N1572" t="s">
        <v>26</v>
      </c>
      <c r="O1572" t="s">
        <v>267</v>
      </c>
      <c r="P1572" t="s">
        <v>268</v>
      </c>
      <c r="T1572" t="s">
        <v>29</v>
      </c>
      <c r="U1572">
        <f t="shared" si="80"/>
        <v>19.808039999999998</v>
      </c>
      <c r="V1572">
        <f t="shared" si="81"/>
        <v>20.515470000000001</v>
      </c>
      <c r="Y1572" t="s">
        <v>827</v>
      </c>
      <c r="Z1572" t="s">
        <v>827</v>
      </c>
      <c r="AA1572" t="s">
        <v>826</v>
      </c>
      <c r="AB1572" t="str">
        <f t="shared" si="83"/>
        <v/>
      </c>
    </row>
    <row r="1573" spans="1:28" x14ac:dyDescent="0.2">
      <c r="A1573" s="1">
        <v>42935</v>
      </c>
      <c r="B1573" t="s">
        <v>21</v>
      </c>
      <c r="C1573">
        <v>35</v>
      </c>
      <c r="D1573" t="s">
        <v>22</v>
      </c>
      <c r="E1573" t="s">
        <v>71</v>
      </c>
      <c r="F1573">
        <v>1</v>
      </c>
      <c r="G1573">
        <v>50</v>
      </c>
      <c r="H1573">
        <v>25.193000000000001</v>
      </c>
      <c r="K1573" t="str">
        <f t="shared" si="82"/>
        <v/>
      </c>
      <c r="L1573" t="s">
        <v>24</v>
      </c>
      <c r="M1573" t="s">
        <v>65</v>
      </c>
      <c r="N1573" t="s">
        <v>26</v>
      </c>
      <c r="O1573" t="s">
        <v>269</v>
      </c>
      <c r="P1573" t="s">
        <v>270</v>
      </c>
      <c r="T1573" t="s">
        <v>29</v>
      </c>
      <c r="U1573">
        <f t="shared" si="80"/>
        <v>21.162120000000002</v>
      </c>
      <c r="V1573">
        <f t="shared" si="81"/>
        <v>21.917910000000003</v>
      </c>
      <c r="Y1573" t="s">
        <v>827</v>
      </c>
      <c r="Z1573" t="s">
        <v>827</v>
      </c>
      <c r="AA1573" t="s">
        <v>826</v>
      </c>
      <c r="AB1573" t="str">
        <f t="shared" si="83"/>
        <v/>
      </c>
    </row>
    <row r="1574" spans="1:28" x14ac:dyDescent="0.2">
      <c r="A1574" s="1">
        <v>42935</v>
      </c>
      <c r="B1574" t="s">
        <v>21</v>
      </c>
      <c r="C1574">
        <v>35</v>
      </c>
      <c r="D1574" t="s">
        <v>22</v>
      </c>
      <c r="E1574" t="s">
        <v>71</v>
      </c>
      <c r="F1574">
        <v>2</v>
      </c>
      <c r="G1574">
        <v>51</v>
      </c>
      <c r="H1574">
        <v>21.651</v>
      </c>
      <c r="K1574" t="str">
        <f t="shared" si="82"/>
        <v/>
      </c>
      <c r="L1574" t="s">
        <v>24</v>
      </c>
      <c r="M1574" t="s">
        <v>65</v>
      </c>
      <c r="N1574" t="s">
        <v>26</v>
      </c>
      <c r="O1574" t="s">
        <v>269</v>
      </c>
      <c r="P1574" t="s">
        <v>270</v>
      </c>
      <c r="T1574" t="s">
        <v>29</v>
      </c>
      <c r="U1574">
        <f t="shared" si="80"/>
        <v>18.18684</v>
      </c>
      <c r="V1574">
        <f t="shared" si="81"/>
        <v>18.836369999999999</v>
      </c>
      <c r="Y1574" t="s">
        <v>827</v>
      </c>
      <c r="Z1574" t="s">
        <v>827</v>
      </c>
      <c r="AA1574" t="s">
        <v>826</v>
      </c>
      <c r="AB1574" t="str">
        <f t="shared" si="83"/>
        <v/>
      </c>
    </row>
    <row r="1575" spans="1:28" x14ac:dyDescent="0.2">
      <c r="A1575" s="1">
        <v>42935</v>
      </c>
      <c r="B1575" t="s">
        <v>21</v>
      </c>
      <c r="C1575">
        <v>35</v>
      </c>
      <c r="D1575" t="s">
        <v>22</v>
      </c>
      <c r="E1575" t="s">
        <v>71</v>
      </c>
      <c r="F1575">
        <v>3</v>
      </c>
      <c r="G1575">
        <v>52</v>
      </c>
      <c r="H1575">
        <v>25.145</v>
      </c>
      <c r="K1575" t="str">
        <f t="shared" si="82"/>
        <v/>
      </c>
      <c r="L1575" t="s">
        <v>24</v>
      </c>
      <c r="M1575" t="s">
        <v>65</v>
      </c>
      <c r="N1575" t="s">
        <v>26</v>
      </c>
      <c r="O1575" t="s">
        <v>269</v>
      </c>
      <c r="P1575" t="s">
        <v>270</v>
      </c>
      <c r="T1575" t="s">
        <v>29</v>
      </c>
      <c r="U1575">
        <f t="shared" si="80"/>
        <v>21.1218</v>
      </c>
      <c r="V1575">
        <f t="shared" si="81"/>
        <v>21.876149999999999</v>
      </c>
      <c r="Y1575" t="s">
        <v>827</v>
      </c>
      <c r="Z1575" t="s">
        <v>827</v>
      </c>
      <c r="AA1575" t="s">
        <v>826</v>
      </c>
      <c r="AB1575" t="str">
        <f t="shared" si="83"/>
        <v/>
      </c>
    </row>
    <row r="1576" spans="1:28" x14ac:dyDescent="0.2">
      <c r="A1576" s="1">
        <v>42935</v>
      </c>
      <c r="B1576" t="s">
        <v>21</v>
      </c>
      <c r="C1576">
        <v>35</v>
      </c>
      <c r="D1576" t="s">
        <v>22</v>
      </c>
      <c r="E1576" t="s">
        <v>71</v>
      </c>
      <c r="F1576">
        <v>4</v>
      </c>
      <c r="G1576">
        <v>53</v>
      </c>
      <c r="H1576">
        <v>21.004999999999999</v>
      </c>
      <c r="K1576" t="str">
        <f t="shared" si="82"/>
        <v/>
      </c>
      <c r="L1576" t="s">
        <v>24</v>
      </c>
      <c r="M1576" t="s">
        <v>65</v>
      </c>
      <c r="N1576" t="s">
        <v>26</v>
      </c>
      <c r="O1576" t="s">
        <v>269</v>
      </c>
      <c r="P1576" t="s">
        <v>270</v>
      </c>
      <c r="T1576" t="s">
        <v>29</v>
      </c>
      <c r="U1576">
        <f t="shared" si="80"/>
        <v>17.644199999999998</v>
      </c>
      <c r="V1576">
        <f t="shared" si="81"/>
        <v>18.274349999999998</v>
      </c>
      <c r="Y1576" t="s">
        <v>827</v>
      </c>
      <c r="Z1576" t="s">
        <v>827</v>
      </c>
      <c r="AA1576" t="s">
        <v>826</v>
      </c>
      <c r="AB1576" t="str">
        <f t="shared" si="83"/>
        <v/>
      </c>
    </row>
    <row r="1577" spans="1:28" x14ac:dyDescent="0.2">
      <c r="A1577" s="1">
        <v>42935</v>
      </c>
      <c r="B1577" t="s">
        <v>21</v>
      </c>
      <c r="C1577">
        <v>35</v>
      </c>
      <c r="D1577" t="s">
        <v>22</v>
      </c>
      <c r="E1577" t="s">
        <v>71</v>
      </c>
      <c r="F1577">
        <v>5</v>
      </c>
      <c r="G1577">
        <v>54</v>
      </c>
      <c r="H1577">
        <v>19.532</v>
      </c>
      <c r="K1577" t="str">
        <f t="shared" si="82"/>
        <v/>
      </c>
      <c r="L1577" t="s">
        <v>24</v>
      </c>
      <c r="M1577" t="s">
        <v>65</v>
      </c>
      <c r="N1577" t="s">
        <v>26</v>
      </c>
      <c r="O1577" t="s">
        <v>269</v>
      </c>
      <c r="P1577" t="s">
        <v>270</v>
      </c>
      <c r="T1577" t="s">
        <v>29</v>
      </c>
      <c r="U1577">
        <f t="shared" si="80"/>
        <v>16.406880000000001</v>
      </c>
      <c r="V1577">
        <f t="shared" si="81"/>
        <v>16.992840000000001</v>
      </c>
      <c r="Y1577" t="s">
        <v>827</v>
      </c>
      <c r="Z1577" t="s">
        <v>827</v>
      </c>
      <c r="AA1577" t="s">
        <v>826</v>
      </c>
      <c r="AB1577" t="str">
        <f t="shared" si="83"/>
        <v/>
      </c>
    </row>
    <row r="1578" spans="1:28" x14ac:dyDescent="0.2">
      <c r="A1578" s="1">
        <v>42935</v>
      </c>
      <c r="B1578" t="s">
        <v>21</v>
      </c>
      <c r="C1578">
        <v>35</v>
      </c>
      <c r="D1578" t="s">
        <v>22</v>
      </c>
      <c r="E1578" t="s">
        <v>122</v>
      </c>
      <c r="F1578">
        <v>1</v>
      </c>
      <c r="G1578">
        <v>85</v>
      </c>
      <c r="H1578">
        <v>18.919</v>
      </c>
      <c r="K1578" t="str">
        <f t="shared" si="82"/>
        <v/>
      </c>
      <c r="L1578" t="s">
        <v>24</v>
      </c>
      <c r="M1578" t="s">
        <v>65</v>
      </c>
      <c r="N1578" t="s">
        <v>26</v>
      </c>
      <c r="O1578" t="s">
        <v>271</v>
      </c>
      <c r="P1578" t="s">
        <v>272</v>
      </c>
      <c r="T1578" t="s">
        <v>29</v>
      </c>
      <c r="U1578">
        <f t="shared" si="80"/>
        <v>15.891959999999999</v>
      </c>
      <c r="V1578">
        <f t="shared" si="81"/>
        <v>16.459530000000001</v>
      </c>
      <c r="Y1578" t="s">
        <v>827</v>
      </c>
      <c r="Z1578" t="s">
        <v>827</v>
      </c>
      <c r="AA1578" t="s">
        <v>826</v>
      </c>
      <c r="AB1578" t="str">
        <f t="shared" si="83"/>
        <v/>
      </c>
    </row>
    <row r="1579" spans="1:28" x14ac:dyDescent="0.2">
      <c r="A1579" s="1">
        <v>42935</v>
      </c>
      <c r="B1579" t="s">
        <v>21</v>
      </c>
      <c r="C1579">
        <v>35</v>
      </c>
      <c r="D1579" t="s">
        <v>22</v>
      </c>
      <c r="E1579" t="s">
        <v>122</v>
      </c>
      <c r="F1579">
        <v>2</v>
      </c>
      <c r="G1579">
        <v>86</v>
      </c>
      <c r="H1579">
        <v>20.834</v>
      </c>
      <c r="K1579" t="str">
        <f t="shared" si="82"/>
        <v/>
      </c>
      <c r="L1579" t="s">
        <v>24</v>
      </c>
      <c r="M1579" t="s">
        <v>65</v>
      </c>
      <c r="N1579" t="s">
        <v>26</v>
      </c>
      <c r="O1579" t="s">
        <v>271</v>
      </c>
      <c r="P1579" t="s">
        <v>272</v>
      </c>
      <c r="T1579" t="s">
        <v>29</v>
      </c>
      <c r="U1579">
        <f t="shared" si="80"/>
        <v>17.50056</v>
      </c>
      <c r="V1579">
        <f t="shared" si="81"/>
        <v>18.125579999999999</v>
      </c>
      <c r="Y1579" t="s">
        <v>827</v>
      </c>
      <c r="Z1579" t="s">
        <v>827</v>
      </c>
      <c r="AA1579" t="s">
        <v>826</v>
      </c>
      <c r="AB1579" t="str">
        <f t="shared" si="83"/>
        <v/>
      </c>
    </row>
    <row r="1580" spans="1:28" x14ac:dyDescent="0.2">
      <c r="A1580" s="1">
        <v>42935</v>
      </c>
      <c r="B1580" t="s">
        <v>21</v>
      </c>
      <c r="C1580">
        <v>35</v>
      </c>
      <c r="D1580" t="s">
        <v>22</v>
      </c>
      <c r="E1580" t="s">
        <v>122</v>
      </c>
      <c r="F1580">
        <v>3</v>
      </c>
      <c r="G1580">
        <v>87</v>
      </c>
      <c r="H1580">
        <v>20.145</v>
      </c>
      <c r="K1580" t="str">
        <f t="shared" si="82"/>
        <v/>
      </c>
      <c r="L1580" t="s">
        <v>24</v>
      </c>
      <c r="M1580" t="s">
        <v>65</v>
      </c>
      <c r="N1580" t="s">
        <v>26</v>
      </c>
      <c r="O1580" t="s">
        <v>271</v>
      </c>
      <c r="P1580" t="s">
        <v>272</v>
      </c>
      <c r="T1580" t="s">
        <v>29</v>
      </c>
      <c r="U1580">
        <f t="shared" si="80"/>
        <v>16.921799999999998</v>
      </c>
      <c r="V1580">
        <f t="shared" si="81"/>
        <v>17.526150000000001</v>
      </c>
      <c r="Y1580" t="s">
        <v>827</v>
      </c>
      <c r="Z1580" t="s">
        <v>827</v>
      </c>
      <c r="AA1580" t="s">
        <v>826</v>
      </c>
      <c r="AB1580" t="str">
        <f t="shared" si="83"/>
        <v/>
      </c>
    </row>
    <row r="1581" spans="1:28" x14ac:dyDescent="0.2">
      <c r="A1581" s="1">
        <v>42935</v>
      </c>
      <c r="B1581" t="s">
        <v>21</v>
      </c>
      <c r="C1581">
        <v>35</v>
      </c>
      <c r="D1581" t="s">
        <v>22</v>
      </c>
      <c r="E1581" t="s">
        <v>122</v>
      </c>
      <c r="F1581">
        <v>4</v>
      </c>
      <c r="G1581">
        <v>88</v>
      </c>
      <c r="H1581">
        <v>26.111999999999998</v>
      </c>
      <c r="K1581" t="str">
        <f t="shared" si="82"/>
        <v/>
      </c>
      <c r="L1581" t="s">
        <v>24</v>
      </c>
      <c r="M1581" t="s">
        <v>65</v>
      </c>
      <c r="N1581" t="s">
        <v>26</v>
      </c>
      <c r="O1581" t="s">
        <v>271</v>
      </c>
      <c r="P1581" t="s">
        <v>272</v>
      </c>
      <c r="T1581" t="s">
        <v>29</v>
      </c>
      <c r="U1581">
        <f t="shared" si="80"/>
        <v>21.934079999999998</v>
      </c>
      <c r="V1581">
        <f t="shared" si="81"/>
        <v>22.71744</v>
      </c>
      <c r="Y1581" t="s">
        <v>827</v>
      </c>
      <c r="Z1581" t="s">
        <v>827</v>
      </c>
      <c r="AA1581" t="s">
        <v>826</v>
      </c>
      <c r="AB1581" t="str">
        <f t="shared" si="83"/>
        <v/>
      </c>
    </row>
    <row r="1582" spans="1:28" x14ac:dyDescent="0.2">
      <c r="A1582" s="1">
        <v>42935</v>
      </c>
      <c r="B1582" t="s">
        <v>21</v>
      </c>
      <c r="C1582">
        <v>35</v>
      </c>
      <c r="D1582" t="s">
        <v>22</v>
      </c>
      <c r="E1582" t="s">
        <v>122</v>
      </c>
      <c r="F1582">
        <v>5</v>
      </c>
      <c r="G1582">
        <v>89</v>
      </c>
      <c r="H1582">
        <v>23.904</v>
      </c>
      <c r="K1582" t="str">
        <f t="shared" si="82"/>
        <v/>
      </c>
      <c r="L1582" t="s">
        <v>24</v>
      </c>
      <c r="M1582" t="s">
        <v>65</v>
      </c>
      <c r="N1582" t="s">
        <v>26</v>
      </c>
      <c r="O1582" t="s">
        <v>271</v>
      </c>
      <c r="P1582" t="s">
        <v>272</v>
      </c>
      <c r="T1582" t="s">
        <v>29</v>
      </c>
      <c r="U1582">
        <f t="shared" si="80"/>
        <v>20.079359999999998</v>
      </c>
      <c r="V1582">
        <f t="shared" si="81"/>
        <v>20.796479999999999</v>
      </c>
      <c r="Y1582" t="s">
        <v>827</v>
      </c>
      <c r="Z1582" t="s">
        <v>827</v>
      </c>
      <c r="AA1582" t="s">
        <v>826</v>
      </c>
      <c r="AB1582" t="str">
        <f t="shared" si="83"/>
        <v/>
      </c>
    </row>
    <row r="1583" spans="1:28" x14ac:dyDescent="0.2">
      <c r="A1583" s="1">
        <v>42935</v>
      </c>
      <c r="B1583" t="s">
        <v>52</v>
      </c>
      <c r="C1583">
        <v>35</v>
      </c>
      <c r="D1583" t="s">
        <v>22</v>
      </c>
      <c r="E1583" t="s">
        <v>150</v>
      </c>
      <c r="F1583">
        <v>1</v>
      </c>
      <c r="G1583">
        <v>120</v>
      </c>
      <c r="H1583">
        <v>21.497</v>
      </c>
      <c r="K1583" t="str">
        <f t="shared" si="82"/>
        <v/>
      </c>
      <c r="L1583" t="s">
        <v>24</v>
      </c>
      <c r="M1583" t="s">
        <v>65</v>
      </c>
      <c r="N1583" t="s">
        <v>26</v>
      </c>
      <c r="O1583" t="s">
        <v>295</v>
      </c>
      <c r="P1583" t="s">
        <v>296</v>
      </c>
      <c r="T1583" t="s">
        <v>29</v>
      </c>
      <c r="U1583">
        <f t="shared" si="80"/>
        <v>18.057479999999998</v>
      </c>
      <c r="V1583">
        <f t="shared" si="81"/>
        <v>18.702390000000001</v>
      </c>
      <c r="Y1583" t="s">
        <v>827</v>
      </c>
      <c r="Z1583" t="s">
        <v>827</v>
      </c>
      <c r="AA1583" t="s">
        <v>826</v>
      </c>
      <c r="AB1583" t="str">
        <f t="shared" si="83"/>
        <v/>
      </c>
    </row>
    <row r="1584" spans="1:28" x14ac:dyDescent="0.2">
      <c r="A1584" s="1">
        <v>42935</v>
      </c>
      <c r="B1584" t="s">
        <v>52</v>
      </c>
      <c r="C1584">
        <v>35</v>
      </c>
      <c r="D1584" t="s">
        <v>22</v>
      </c>
      <c r="E1584" t="s">
        <v>150</v>
      </c>
      <c r="F1584">
        <v>2</v>
      </c>
      <c r="G1584">
        <v>121</v>
      </c>
      <c r="H1584">
        <v>20.863</v>
      </c>
      <c r="K1584" t="str">
        <f t="shared" si="82"/>
        <v/>
      </c>
      <c r="L1584" t="s">
        <v>24</v>
      </c>
      <c r="M1584" t="s">
        <v>65</v>
      </c>
      <c r="N1584" t="s">
        <v>26</v>
      </c>
      <c r="O1584" t="s">
        <v>295</v>
      </c>
      <c r="P1584" t="s">
        <v>296</v>
      </c>
      <c r="T1584" t="s">
        <v>29</v>
      </c>
      <c r="U1584">
        <f t="shared" si="80"/>
        <v>17.524919999999998</v>
      </c>
      <c r="V1584">
        <f t="shared" si="81"/>
        <v>18.15081</v>
      </c>
      <c r="Y1584" t="s">
        <v>827</v>
      </c>
      <c r="Z1584" t="s">
        <v>827</v>
      </c>
      <c r="AA1584" t="s">
        <v>826</v>
      </c>
      <c r="AB1584" t="str">
        <f t="shared" si="83"/>
        <v/>
      </c>
    </row>
    <row r="1585" spans="1:28" x14ac:dyDescent="0.2">
      <c r="A1585" s="1">
        <v>42935</v>
      </c>
      <c r="B1585" t="s">
        <v>52</v>
      </c>
      <c r="C1585">
        <v>35</v>
      </c>
      <c r="D1585" t="s">
        <v>22</v>
      </c>
      <c r="E1585" t="s">
        <v>150</v>
      </c>
      <c r="F1585">
        <v>3</v>
      </c>
      <c r="G1585">
        <v>122</v>
      </c>
      <c r="H1585">
        <v>20.49</v>
      </c>
      <c r="K1585" t="str">
        <f t="shared" si="82"/>
        <v/>
      </c>
      <c r="L1585" t="s">
        <v>24</v>
      </c>
      <c r="M1585" t="s">
        <v>65</v>
      </c>
      <c r="N1585" t="s">
        <v>26</v>
      </c>
      <c r="O1585" t="s">
        <v>295</v>
      </c>
      <c r="P1585" t="s">
        <v>296</v>
      </c>
      <c r="T1585" t="s">
        <v>29</v>
      </c>
      <c r="U1585">
        <f t="shared" si="80"/>
        <v>17.211599999999997</v>
      </c>
      <c r="V1585">
        <f t="shared" si="81"/>
        <v>17.8263</v>
      </c>
      <c r="Y1585" t="s">
        <v>827</v>
      </c>
      <c r="Z1585" t="s">
        <v>827</v>
      </c>
      <c r="AA1585" t="s">
        <v>826</v>
      </c>
      <c r="AB1585" t="str">
        <f t="shared" si="83"/>
        <v/>
      </c>
    </row>
    <row r="1586" spans="1:28" x14ac:dyDescent="0.2">
      <c r="A1586" s="1">
        <v>42935</v>
      </c>
      <c r="B1586" t="s">
        <v>52</v>
      </c>
      <c r="C1586">
        <v>35</v>
      </c>
      <c r="D1586" t="s">
        <v>22</v>
      </c>
      <c r="E1586" t="s">
        <v>150</v>
      </c>
      <c r="F1586">
        <v>4</v>
      </c>
      <c r="G1586">
        <v>123</v>
      </c>
      <c r="H1586">
        <v>17.983000000000001</v>
      </c>
      <c r="K1586" t="str">
        <f t="shared" si="82"/>
        <v/>
      </c>
      <c r="L1586" t="s">
        <v>24</v>
      </c>
      <c r="M1586" t="s">
        <v>65</v>
      </c>
      <c r="N1586" t="s">
        <v>26</v>
      </c>
      <c r="O1586" t="s">
        <v>295</v>
      </c>
      <c r="P1586" t="s">
        <v>296</v>
      </c>
      <c r="T1586" t="s">
        <v>29</v>
      </c>
      <c r="U1586">
        <f t="shared" si="80"/>
        <v>15.10572</v>
      </c>
      <c r="V1586">
        <f t="shared" si="81"/>
        <v>15.645210000000001</v>
      </c>
      <c r="Y1586" t="s">
        <v>827</v>
      </c>
      <c r="Z1586" t="s">
        <v>827</v>
      </c>
      <c r="AA1586" t="s">
        <v>826</v>
      </c>
      <c r="AB1586" t="str">
        <f t="shared" si="83"/>
        <v/>
      </c>
    </row>
    <row r="1587" spans="1:28" x14ac:dyDescent="0.2">
      <c r="A1587" s="1">
        <v>42935</v>
      </c>
      <c r="B1587" t="s">
        <v>52</v>
      </c>
      <c r="C1587">
        <v>35</v>
      </c>
      <c r="D1587" t="s">
        <v>22</v>
      </c>
      <c r="E1587" t="s">
        <v>150</v>
      </c>
      <c r="F1587">
        <v>5</v>
      </c>
      <c r="G1587">
        <v>124</v>
      </c>
      <c r="H1587">
        <v>21.001999999999999</v>
      </c>
      <c r="K1587" t="str">
        <f t="shared" si="82"/>
        <v/>
      </c>
      <c r="L1587" t="s">
        <v>24</v>
      </c>
      <c r="M1587" t="s">
        <v>65</v>
      </c>
      <c r="N1587" t="s">
        <v>26</v>
      </c>
      <c r="O1587" t="s">
        <v>295</v>
      </c>
      <c r="P1587" t="s">
        <v>296</v>
      </c>
      <c r="T1587" t="s">
        <v>29</v>
      </c>
      <c r="U1587">
        <f t="shared" si="80"/>
        <v>17.641679999999997</v>
      </c>
      <c r="V1587">
        <f t="shared" si="81"/>
        <v>18.271739999999998</v>
      </c>
      <c r="Y1587" t="s">
        <v>827</v>
      </c>
      <c r="Z1587" t="s">
        <v>827</v>
      </c>
      <c r="AA1587" t="s">
        <v>826</v>
      </c>
      <c r="AB1587" t="str">
        <f t="shared" si="83"/>
        <v/>
      </c>
    </row>
    <row r="1588" spans="1:28" x14ac:dyDescent="0.2">
      <c r="A1588" s="1">
        <v>42935</v>
      </c>
      <c r="B1588" t="s">
        <v>52</v>
      </c>
      <c r="C1588">
        <v>35</v>
      </c>
      <c r="D1588" t="s">
        <v>22</v>
      </c>
      <c r="E1588" t="s">
        <v>153</v>
      </c>
      <c r="F1588">
        <v>1</v>
      </c>
      <c r="G1588">
        <v>100</v>
      </c>
      <c r="H1588">
        <v>21.277000000000001</v>
      </c>
      <c r="K1588" t="str">
        <f t="shared" si="82"/>
        <v/>
      </c>
      <c r="L1588" t="s">
        <v>24</v>
      </c>
      <c r="M1588" t="s">
        <v>65</v>
      </c>
      <c r="N1588" t="s">
        <v>26</v>
      </c>
      <c r="O1588" t="s">
        <v>297</v>
      </c>
      <c r="P1588" t="s">
        <v>298</v>
      </c>
      <c r="T1588" t="s">
        <v>29</v>
      </c>
      <c r="U1588">
        <f t="shared" si="80"/>
        <v>17.872679999999999</v>
      </c>
      <c r="V1588">
        <f t="shared" si="81"/>
        <v>18.51099</v>
      </c>
      <c r="W1588" t="s">
        <v>299</v>
      </c>
      <c r="Y1588" t="s">
        <v>827</v>
      </c>
      <c r="Z1588" t="s">
        <v>827</v>
      </c>
      <c r="AA1588" t="s">
        <v>826</v>
      </c>
      <c r="AB1588" t="str">
        <f t="shared" si="83"/>
        <v/>
      </c>
    </row>
    <row r="1589" spans="1:28" x14ac:dyDescent="0.2">
      <c r="A1589" s="1">
        <v>42935</v>
      </c>
      <c r="B1589" t="s">
        <v>52</v>
      </c>
      <c r="C1589">
        <v>35</v>
      </c>
      <c r="D1589" t="s">
        <v>22</v>
      </c>
      <c r="E1589" t="s">
        <v>153</v>
      </c>
      <c r="F1589">
        <v>2</v>
      </c>
      <c r="G1589">
        <v>101</v>
      </c>
      <c r="H1589">
        <v>22.791</v>
      </c>
      <c r="K1589" t="str">
        <f t="shared" si="82"/>
        <v/>
      </c>
      <c r="L1589" t="s">
        <v>24</v>
      </c>
      <c r="M1589" t="s">
        <v>65</v>
      </c>
      <c r="N1589" t="s">
        <v>26</v>
      </c>
      <c r="O1589" t="s">
        <v>297</v>
      </c>
      <c r="P1589" t="s">
        <v>298</v>
      </c>
      <c r="T1589" t="s">
        <v>29</v>
      </c>
      <c r="U1589">
        <f t="shared" ref="U1589:U1652" si="84">IF(H1589&gt;0,IF(L1589="live",H1589*0.84,H1589),"")</f>
        <v>19.144439999999999</v>
      </c>
      <c r="V1589">
        <f t="shared" ref="V1589:V1652" si="85">IF(H1589&gt;0,IF(L1589="live",H1589*0.87,H1589),"")</f>
        <v>19.82817</v>
      </c>
      <c r="W1589" t="s">
        <v>299</v>
      </c>
      <c r="Y1589" t="s">
        <v>827</v>
      </c>
      <c r="Z1589" t="s">
        <v>827</v>
      </c>
      <c r="AA1589" t="s">
        <v>826</v>
      </c>
      <c r="AB1589" t="str">
        <f t="shared" si="83"/>
        <v/>
      </c>
    </row>
    <row r="1590" spans="1:28" x14ac:dyDescent="0.2">
      <c r="A1590" s="1">
        <v>42935</v>
      </c>
      <c r="B1590" t="s">
        <v>52</v>
      </c>
      <c r="C1590">
        <v>35</v>
      </c>
      <c r="D1590" t="s">
        <v>22</v>
      </c>
      <c r="E1590" t="s">
        <v>153</v>
      </c>
      <c r="F1590">
        <v>3</v>
      </c>
      <c r="G1590">
        <v>102</v>
      </c>
      <c r="H1590">
        <v>17.803999999999998</v>
      </c>
      <c r="K1590" t="str">
        <f t="shared" si="82"/>
        <v/>
      </c>
      <c r="L1590" t="s">
        <v>24</v>
      </c>
      <c r="M1590" t="s">
        <v>65</v>
      </c>
      <c r="N1590" t="s">
        <v>26</v>
      </c>
      <c r="O1590" t="s">
        <v>297</v>
      </c>
      <c r="P1590" t="s">
        <v>298</v>
      </c>
      <c r="T1590" t="s">
        <v>29</v>
      </c>
      <c r="U1590">
        <f t="shared" si="84"/>
        <v>14.955359999999999</v>
      </c>
      <c r="V1590">
        <f t="shared" si="85"/>
        <v>15.489479999999999</v>
      </c>
      <c r="W1590" t="s">
        <v>299</v>
      </c>
      <c r="Y1590" t="s">
        <v>827</v>
      </c>
      <c r="Z1590" t="s">
        <v>827</v>
      </c>
      <c r="AA1590" t="s">
        <v>826</v>
      </c>
      <c r="AB1590" t="str">
        <f t="shared" si="83"/>
        <v/>
      </c>
    </row>
    <row r="1591" spans="1:28" x14ac:dyDescent="0.2">
      <c r="A1591" s="1">
        <v>42935</v>
      </c>
      <c r="B1591" t="s">
        <v>52</v>
      </c>
      <c r="C1591">
        <v>35</v>
      </c>
      <c r="D1591" t="s">
        <v>22</v>
      </c>
      <c r="E1591" t="s">
        <v>153</v>
      </c>
      <c r="F1591">
        <v>4</v>
      </c>
      <c r="G1591">
        <v>103</v>
      </c>
      <c r="H1591">
        <v>21.033000000000001</v>
      </c>
      <c r="K1591" t="str">
        <f t="shared" si="82"/>
        <v/>
      </c>
      <c r="L1591" t="s">
        <v>24</v>
      </c>
      <c r="M1591" t="s">
        <v>65</v>
      </c>
      <c r="N1591" t="s">
        <v>26</v>
      </c>
      <c r="O1591" t="s">
        <v>297</v>
      </c>
      <c r="P1591" t="s">
        <v>298</v>
      </c>
      <c r="T1591" t="s">
        <v>29</v>
      </c>
      <c r="U1591">
        <f t="shared" si="84"/>
        <v>17.667719999999999</v>
      </c>
      <c r="V1591">
        <f t="shared" si="85"/>
        <v>18.29871</v>
      </c>
      <c r="W1591" t="s">
        <v>299</v>
      </c>
      <c r="Y1591" t="s">
        <v>827</v>
      </c>
      <c r="Z1591" t="s">
        <v>827</v>
      </c>
      <c r="AA1591" t="s">
        <v>826</v>
      </c>
      <c r="AB1591" t="str">
        <f t="shared" si="83"/>
        <v/>
      </c>
    </row>
    <row r="1592" spans="1:28" x14ac:dyDescent="0.2">
      <c r="A1592" s="1">
        <v>42935</v>
      </c>
      <c r="B1592" t="s">
        <v>52</v>
      </c>
      <c r="C1592">
        <v>35</v>
      </c>
      <c r="D1592" t="s">
        <v>22</v>
      </c>
      <c r="E1592" t="s">
        <v>153</v>
      </c>
      <c r="F1592">
        <v>5</v>
      </c>
      <c r="G1592">
        <v>104</v>
      </c>
      <c r="H1592">
        <v>21.12</v>
      </c>
      <c r="K1592" t="str">
        <f t="shared" si="82"/>
        <v/>
      </c>
      <c r="L1592" t="s">
        <v>24</v>
      </c>
      <c r="M1592" t="s">
        <v>65</v>
      </c>
      <c r="N1592" t="s">
        <v>26</v>
      </c>
      <c r="O1592" t="s">
        <v>297</v>
      </c>
      <c r="P1592" t="s">
        <v>298</v>
      </c>
      <c r="T1592" t="s">
        <v>29</v>
      </c>
      <c r="U1592">
        <f t="shared" si="84"/>
        <v>17.7408</v>
      </c>
      <c r="V1592">
        <f t="shared" si="85"/>
        <v>18.374400000000001</v>
      </c>
      <c r="W1592" t="s">
        <v>299</v>
      </c>
      <c r="Y1592" t="s">
        <v>827</v>
      </c>
      <c r="Z1592" t="s">
        <v>827</v>
      </c>
      <c r="AA1592" t="s">
        <v>826</v>
      </c>
      <c r="AB1592" t="str">
        <f t="shared" si="83"/>
        <v/>
      </c>
    </row>
    <row r="1593" spans="1:28" x14ac:dyDescent="0.2">
      <c r="A1593" s="1">
        <v>42935</v>
      </c>
      <c r="B1593" t="s">
        <v>52</v>
      </c>
      <c r="C1593">
        <v>35</v>
      </c>
      <c r="D1593" t="s">
        <v>22</v>
      </c>
      <c r="E1593" t="s">
        <v>155</v>
      </c>
      <c r="F1593">
        <v>1</v>
      </c>
      <c r="G1593">
        <v>60</v>
      </c>
      <c r="H1593">
        <v>22.123000000000001</v>
      </c>
      <c r="K1593" t="str">
        <f t="shared" si="82"/>
        <v/>
      </c>
      <c r="L1593" t="s">
        <v>24</v>
      </c>
      <c r="M1593" t="s">
        <v>65</v>
      </c>
      <c r="N1593" t="s">
        <v>26</v>
      </c>
      <c r="O1593" t="s">
        <v>300</v>
      </c>
      <c r="P1593" t="s">
        <v>301</v>
      </c>
      <c r="T1593" t="s">
        <v>29</v>
      </c>
      <c r="U1593">
        <f t="shared" si="84"/>
        <v>18.583320000000001</v>
      </c>
      <c r="V1593">
        <f t="shared" si="85"/>
        <v>19.24701</v>
      </c>
      <c r="W1593" t="s">
        <v>302</v>
      </c>
      <c r="Y1593" t="s">
        <v>827</v>
      </c>
      <c r="Z1593" t="s">
        <v>827</v>
      </c>
      <c r="AA1593" t="s">
        <v>826</v>
      </c>
      <c r="AB1593" t="str">
        <f t="shared" si="83"/>
        <v/>
      </c>
    </row>
    <row r="1594" spans="1:28" x14ac:dyDescent="0.2">
      <c r="A1594" s="1">
        <v>42935</v>
      </c>
      <c r="B1594" t="s">
        <v>52</v>
      </c>
      <c r="C1594">
        <v>35</v>
      </c>
      <c r="D1594" t="s">
        <v>22</v>
      </c>
      <c r="E1594" t="s">
        <v>155</v>
      </c>
      <c r="F1594">
        <v>2</v>
      </c>
      <c r="G1594">
        <v>61</v>
      </c>
      <c r="H1594">
        <v>16.068999999999999</v>
      </c>
      <c r="K1594" t="str">
        <f t="shared" ref="K1594:K1657" si="86">IF(I1594&gt;0,(J1594*(I1594^2))*(3.14159/6),"")</f>
        <v/>
      </c>
      <c r="L1594" t="s">
        <v>24</v>
      </c>
      <c r="M1594" t="s">
        <v>65</v>
      </c>
      <c r="N1594" t="s">
        <v>26</v>
      </c>
      <c r="O1594" t="s">
        <v>300</v>
      </c>
      <c r="P1594" t="s">
        <v>301</v>
      </c>
      <c r="T1594" t="s">
        <v>29</v>
      </c>
      <c r="U1594">
        <f t="shared" si="84"/>
        <v>13.497959999999999</v>
      </c>
      <c r="V1594">
        <f t="shared" si="85"/>
        <v>13.980029999999999</v>
      </c>
      <c r="W1594" t="s">
        <v>302</v>
      </c>
      <c r="Y1594" t="s">
        <v>827</v>
      </c>
      <c r="Z1594" t="s">
        <v>827</v>
      </c>
      <c r="AA1594" t="s">
        <v>826</v>
      </c>
      <c r="AB1594" t="str">
        <f t="shared" si="83"/>
        <v/>
      </c>
    </row>
    <row r="1595" spans="1:28" x14ac:dyDescent="0.2">
      <c r="A1595" s="1">
        <v>42935</v>
      </c>
      <c r="B1595" t="s">
        <v>52</v>
      </c>
      <c r="C1595">
        <v>35</v>
      </c>
      <c r="D1595" t="s">
        <v>22</v>
      </c>
      <c r="E1595" t="s">
        <v>155</v>
      </c>
      <c r="F1595">
        <v>3</v>
      </c>
      <c r="G1595">
        <v>62</v>
      </c>
      <c r="H1595">
        <v>18.161999999999999</v>
      </c>
      <c r="K1595" t="str">
        <f t="shared" si="86"/>
        <v/>
      </c>
      <c r="L1595" t="s">
        <v>24</v>
      </c>
      <c r="M1595" t="s">
        <v>65</v>
      </c>
      <c r="N1595" t="s">
        <v>26</v>
      </c>
      <c r="O1595" t="s">
        <v>300</v>
      </c>
      <c r="P1595" t="s">
        <v>301</v>
      </c>
      <c r="T1595" t="s">
        <v>29</v>
      </c>
      <c r="U1595">
        <f t="shared" si="84"/>
        <v>15.256079999999999</v>
      </c>
      <c r="V1595">
        <f t="shared" si="85"/>
        <v>15.800939999999999</v>
      </c>
      <c r="W1595" t="s">
        <v>302</v>
      </c>
      <c r="Y1595" t="s">
        <v>827</v>
      </c>
      <c r="Z1595" t="s">
        <v>827</v>
      </c>
      <c r="AA1595" t="s">
        <v>826</v>
      </c>
      <c r="AB1595" t="str">
        <f t="shared" si="83"/>
        <v/>
      </c>
    </row>
    <row r="1596" spans="1:28" x14ac:dyDescent="0.2">
      <c r="A1596" s="1">
        <v>42935</v>
      </c>
      <c r="B1596" t="s">
        <v>52</v>
      </c>
      <c r="C1596">
        <v>35</v>
      </c>
      <c r="D1596" t="s">
        <v>22</v>
      </c>
      <c r="E1596" t="s">
        <v>155</v>
      </c>
      <c r="F1596">
        <v>4</v>
      </c>
      <c r="G1596">
        <v>63</v>
      </c>
      <c r="H1596">
        <v>18.747</v>
      </c>
      <c r="K1596" t="str">
        <f t="shared" si="86"/>
        <v/>
      </c>
      <c r="L1596" t="s">
        <v>24</v>
      </c>
      <c r="M1596" t="s">
        <v>65</v>
      </c>
      <c r="N1596" t="s">
        <v>26</v>
      </c>
      <c r="O1596" t="s">
        <v>300</v>
      </c>
      <c r="P1596" t="s">
        <v>301</v>
      </c>
      <c r="T1596" t="s">
        <v>29</v>
      </c>
      <c r="U1596">
        <f t="shared" si="84"/>
        <v>15.747479999999999</v>
      </c>
      <c r="V1596">
        <f t="shared" si="85"/>
        <v>16.309889999999999</v>
      </c>
      <c r="W1596" t="s">
        <v>302</v>
      </c>
      <c r="Y1596" t="s">
        <v>827</v>
      </c>
      <c r="Z1596" t="s">
        <v>827</v>
      </c>
      <c r="AA1596" t="s">
        <v>826</v>
      </c>
      <c r="AB1596" t="str">
        <f t="shared" si="83"/>
        <v/>
      </c>
    </row>
    <row r="1597" spans="1:28" x14ac:dyDescent="0.2">
      <c r="A1597" s="1">
        <v>42935</v>
      </c>
      <c r="B1597" t="s">
        <v>52</v>
      </c>
      <c r="C1597">
        <v>35</v>
      </c>
      <c r="D1597" t="s">
        <v>22</v>
      </c>
      <c r="E1597" t="s">
        <v>155</v>
      </c>
      <c r="F1597">
        <v>5</v>
      </c>
      <c r="G1597">
        <v>64</v>
      </c>
      <c r="H1597">
        <v>19.308</v>
      </c>
      <c r="K1597" t="str">
        <f t="shared" si="86"/>
        <v/>
      </c>
      <c r="L1597" t="s">
        <v>24</v>
      </c>
      <c r="M1597" t="s">
        <v>65</v>
      </c>
      <c r="N1597" t="s">
        <v>26</v>
      </c>
      <c r="O1597" t="s">
        <v>300</v>
      </c>
      <c r="P1597" t="s">
        <v>301</v>
      </c>
      <c r="T1597" t="s">
        <v>29</v>
      </c>
      <c r="U1597">
        <f t="shared" si="84"/>
        <v>16.218719999999998</v>
      </c>
      <c r="V1597">
        <f t="shared" si="85"/>
        <v>16.79796</v>
      </c>
      <c r="W1597" t="s">
        <v>302</v>
      </c>
      <c r="Y1597" t="s">
        <v>827</v>
      </c>
      <c r="Z1597" t="s">
        <v>827</v>
      </c>
      <c r="AA1597" t="s">
        <v>826</v>
      </c>
      <c r="AB1597" t="str">
        <f t="shared" si="83"/>
        <v/>
      </c>
    </row>
    <row r="1598" spans="1:28" x14ac:dyDescent="0.2">
      <c r="A1598" s="1">
        <v>42935</v>
      </c>
      <c r="B1598" t="s">
        <v>52</v>
      </c>
      <c r="C1598">
        <v>35</v>
      </c>
      <c r="D1598" t="s">
        <v>22</v>
      </c>
      <c r="E1598" t="s">
        <v>158</v>
      </c>
      <c r="F1598">
        <v>1</v>
      </c>
      <c r="G1598">
        <v>65</v>
      </c>
      <c r="H1598">
        <v>22.303999999999998</v>
      </c>
      <c r="K1598" t="str">
        <f t="shared" si="86"/>
        <v/>
      </c>
      <c r="L1598" t="s">
        <v>24</v>
      </c>
      <c r="M1598" t="s">
        <v>65</v>
      </c>
      <c r="N1598" t="s">
        <v>26</v>
      </c>
      <c r="O1598" t="s">
        <v>303</v>
      </c>
      <c r="P1598" t="s">
        <v>304</v>
      </c>
      <c r="T1598" t="s">
        <v>29</v>
      </c>
      <c r="U1598">
        <f t="shared" si="84"/>
        <v>18.735359999999996</v>
      </c>
      <c r="V1598">
        <f t="shared" si="85"/>
        <v>19.40448</v>
      </c>
      <c r="Y1598" t="s">
        <v>827</v>
      </c>
      <c r="Z1598" t="s">
        <v>827</v>
      </c>
      <c r="AA1598" t="s">
        <v>826</v>
      </c>
      <c r="AB1598" t="str">
        <f t="shared" si="83"/>
        <v/>
      </c>
    </row>
    <row r="1599" spans="1:28" x14ac:dyDescent="0.2">
      <c r="A1599" s="1">
        <v>42935</v>
      </c>
      <c r="B1599" t="s">
        <v>52</v>
      </c>
      <c r="C1599">
        <v>35</v>
      </c>
      <c r="D1599" t="s">
        <v>22</v>
      </c>
      <c r="E1599" t="s">
        <v>158</v>
      </c>
      <c r="F1599">
        <v>2</v>
      </c>
      <c r="G1599">
        <v>66</v>
      </c>
      <c r="H1599">
        <v>19.835999999999999</v>
      </c>
      <c r="K1599" t="str">
        <f t="shared" si="86"/>
        <v/>
      </c>
      <c r="L1599" t="s">
        <v>24</v>
      </c>
      <c r="M1599" t="s">
        <v>65</v>
      </c>
      <c r="N1599" t="s">
        <v>26</v>
      </c>
      <c r="O1599" t="s">
        <v>303</v>
      </c>
      <c r="P1599" t="s">
        <v>304</v>
      </c>
      <c r="T1599" t="s">
        <v>29</v>
      </c>
      <c r="U1599">
        <f t="shared" si="84"/>
        <v>16.662239999999997</v>
      </c>
      <c r="V1599">
        <f t="shared" si="85"/>
        <v>17.25732</v>
      </c>
      <c r="Y1599" t="s">
        <v>827</v>
      </c>
      <c r="Z1599" t="s">
        <v>827</v>
      </c>
      <c r="AA1599" t="s">
        <v>826</v>
      </c>
      <c r="AB1599" t="str">
        <f t="shared" si="83"/>
        <v/>
      </c>
    </row>
    <row r="1600" spans="1:28" x14ac:dyDescent="0.2">
      <c r="A1600" s="1">
        <v>42935</v>
      </c>
      <c r="B1600" t="s">
        <v>52</v>
      </c>
      <c r="C1600">
        <v>35</v>
      </c>
      <c r="D1600" t="s">
        <v>22</v>
      </c>
      <c r="E1600" t="s">
        <v>158</v>
      </c>
      <c r="F1600">
        <v>3</v>
      </c>
      <c r="G1600">
        <v>67</v>
      </c>
      <c r="H1600">
        <v>18.594999999999999</v>
      </c>
      <c r="K1600" t="str">
        <f t="shared" si="86"/>
        <v/>
      </c>
      <c r="L1600" t="s">
        <v>24</v>
      </c>
      <c r="M1600" t="s">
        <v>65</v>
      </c>
      <c r="N1600" t="s">
        <v>26</v>
      </c>
      <c r="O1600" t="s">
        <v>303</v>
      </c>
      <c r="P1600" t="s">
        <v>304</v>
      </c>
      <c r="T1600" t="s">
        <v>29</v>
      </c>
      <c r="U1600">
        <f t="shared" si="84"/>
        <v>15.619799999999998</v>
      </c>
      <c r="V1600">
        <f t="shared" si="85"/>
        <v>16.17765</v>
      </c>
      <c r="Y1600" t="s">
        <v>827</v>
      </c>
      <c r="Z1600" t="s">
        <v>827</v>
      </c>
      <c r="AA1600" t="s">
        <v>826</v>
      </c>
      <c r="AB1600" t="str">
        <f t="shared" si="83"/>
        <v/>
      </c>
    </row>
    <row r="1601" spans="1:28" x14ac:dyDescent="0.2">
      <c r="A1601" s="1">
        <v>42935</v>
      </c>
      <c r="B1601" t="s">
        <v>52</v>
      </c>
      <c r="C1601">
        <v>35</v>
      </c>
      <c r="D1601" t="s">
        <v>22</v>
      </c>
      <c r="E1601" t="s">
        <v>158</v>
      </c>
      <c r="F1601">
        <v>4</v>
      </c>
      <c r="G1601">
        <v>68</v>
      </c>
      <c r="H1601">
        <v>20.419</v>
      </c>
      <c r="K1601" t="str">
        <f t="shared" si="86"/>
        <v/>
      </c>
      <c r="L1601" t="s">
        <v>24</v>
      </c>
      <c r="M1601" t="s">
        <v>65</v>
      </c>
      <c r="N1601" t="s">
        <v>26</v>
      </c>
      <c r="O1601" t="s">
        <v>303</v>
      </c>
      <c r="P1601" t="s">
        <v>304</v>
      </c>
      <c r="T1601" t="s">
        <v>29</v>
      </c>
      <c r="U1601">
        <f t="shared" si="84"/>
        <v>17.151959999999999</v>
      </c>
      <c r="V1601">
        <f t="shared" si="85"/>
        <v>17.764530000000001</v>
      </c>
      <c r="Y1601" t="s">
        <v>827</v>
      </c>
      <c r="Z1601" t="s">
        <v>827</v>
      </c>
      <c r="AA1601" t="s">
        <v>826</v>
      </c>
      <c r="AB1601" t="str">
        <f t="shared" si="83"/>
        <v/>
      </c>
    </row>
    <row r="1602" spans="1:28" x14ac:dyDescent="0.2">
      <c r="A1602" s="1">
        <v>42935</v>
      </c>
      <c r="B1602" t="s">
        <v>52</v>
      </c>
      <c r="C1602">
        <v>35</v>
      </c>
      <c r="D1602" t="s">
        <v>22</v>
      </c>
      <c r="E1602" t="s">
        <v>158</v>
      </c>
      <c r="F1602">
        <v>5</v>
      </c>
      <c r="G1602">
        <v>69</v>
      </c>
      <c r="H1602">
        <v>18.896000000000001</v>
      </c>
      <c r="K1602" t="str">
        <f t="shared" si="86"/>
        <v/>
      </c>
      <c r="L1602" t="s">
        <v>24</v>
      </c>
      <c r="M1602" t="s">
        <v>65</v>
      </c>
      <c r="N1602" t="s">
        <v>26</v>
      </c>
      <c r="O1602" t="s">
        <v>303</v>
      </c>
      <c r="P1602" t="s">
        <v>304</v>
      </c>
      <c r="T1602" t="s">
        <v>29</v>
      </c>
      <c r="U1602">
        <f t="shared" si="84"/>
        <v>15.872640000000001</v>
      </c>
      <c r="V1602">
        <f t="shared" si="85"/>
        <v>16.439520000000002</v>
      </c>
      <c r="Y1602" t="s">
        <v>827</v>
      </c>
      <c r="Z1602" t="s">
        <v>827</v>
      </c>
      <c r="AA1602" t="s">
        <v>826</v>
      </c>
      <c r="AB1602" t="str">
        <f t="shared" si="83"/>
        <v/>
      </c>
    </row>
    <row r="1603" spans="1:28" x14ac:dyDescent="0.2">
      <c r="A1603" s="1">
        <v>42935</v>
      </c>
      <c r="B1603" t="s">
        <v>193</v>
      </c>
      <c r="C1603">
        <v>35</v>
      </c>
      <c r="D1603" t="s">
        <v>22</v>
      </c>
      <c r="E1603" t="s">
        <v>197</v>
      </c>
      <c r="F1603">
        <v>1</v>
      </c>
      <c r="G1603">
        <v>110</v>
      </c>
      <c r="H1603">
        <v>30.14</v>
      </c>
      <c r="K1603" t="str">
        <f t="shared" si="86"/>
        <v/>
      </c>
      <c r="L1603" t="s">
        <v>24</v>
      </c>
      <c r="M1603" t="s">
        <v>65</v>
      </c>
      <c r="N1603" t="s">
        <v>26</v>
      </c>
      <c r="O1603" t="s">
        <v>317</v>
      </c>
      <c r="P1603" t="s">
        <v>318</v>
      </c>
      <c r="T1603" t="s">
        <v>29</v>
      </c>
      <c r="U1603">
        <f t="shared" si="84"/>
        <v>25.317599999999999</v>
      </c>
      <c r="V1603">
        <f t="shared" si="85"/>
        <v>26.221800000000002</v>
      </c>
      <c r="W1603" t="s">
        <v>319</v>
      </c>
      <c r="Y1603" t="s">
        <v>827</v>
      </c>
      <c r="Z1603" t="s">
        <v>827</v>
      </c>
      <c r="AA1603" t="s">
        <v>826</v>
      </c>
      <c r="AB1603" t="str">
        <f t="shared" si="83"/>
        <v/>
      </c>
    </row>
    <row r="1604" spans="1:28" x14ac:dyDescent="0.2">
      <c r="A1604" s="1">
        <v>42935</v>
      </c>
      <c r="B1604" t="s">
        <v>193</v>
      </c>
      <c r="C1604">
        <v>35</v>
      </c>
      <c r="D1604" t="s">
        <v>22</v>
      </c>
      <c r="E1604" t="s">
        <v>197</v>
      </c>
      <c r="F1604">
        <v>2</v>
      </c>
      <c r="G1604">
        <v>111</v>
      </c>
      <c r="H1604">
        <v>31.446999999999999</v>
      </c>
      <c r="K1604" t="str">
        <f t="shared" si="86"/>
        <v/>
      </c>
      <c r="L1604" t="s">
        <v>24</v>
      </c>
      <c r="M1604" t="s">
        <v>65</v>
      </c>
      <c r="N1604" t="s">
        <v>26</v>
      </c>
      <c r="O1604" t="s">
        <v>317</v>
      </c>
      <c r="P1604" t="s">
        <v>318</v>
      </c>
      <c r="T1604" t="s">
        <v>29</v>
      </c>
      <c r="U1604">
        <f t="shared" si="84"/>
        <v>26.415479999999999</v>
      </c>
      <c r="V1604">
        <f t="shared" si="85"/>
        <v>27.358889999999999</v>
      </c>
      <c r="W1604" t="s">
        <v>319</v>
      </c>
      <c r="Y1604" t="s">
        <v>827</v>
      </c>
      <c r="Z1604" t="s">
        <v>827</v>
      </c>
      <c r="AA1604" t="s">
        <v>826</v>
      </c>
      <c r="AB1604" t="str">
        <f t="shared" si="83"/>
        <v/>
      </c>
    </row>
    <row r="1605" spans="1:28" x14ac:dyDescent="0.2">
      <c r="A1605" s="1">
        <v>42935</v>
      </c>
      <c r="B1605" t="s">
        <v>193</v>
      </c>
      <c r="C1605">
        <v>35</v>
      </c>
      <c r="D1605" t="s">
        <v>22</v>
      </c>
      <c r="E1605" t="s">
        <v>197</v>
      </c>
      <c r="F1605">
        <v>3</v>
      </c>
      <c r="G1605">
        <v>112</v>
      </c>
      <c r="H1605">
        <v>30.312999999999999</v>
      </c>
      <c r="K1605" t="str">
        <f t="shared" si="86"/>
        <v/>
      </c>
      <c r="L1605" t="s">
        <v>24</v>
      </c>
      <c r="M1605" t="s">
        <v>65</v>
      </c>
      <c r="N1605" t="s">
        <v>26</v>
      </c>
      <c r="O1605" t="s">
        <v>317</v>
      </c>
      <c r="P1605" t="s">
        <v>318</v>
      </c>
      <c r="T1605" t="s">
        <v>29</v>
      </c>
      <c r="U1605">
        <f t="shared" si="84"/>
        <v>25.462919999999997</v>
      </c>
      <c r="V1605">
        <f t="shared" si="85"/>
        <v>26.372309999999999</v>
      </c>
      <c r="W1605" t="s">
        <v>319</v>
      </c>
      <c r="Y1605" t="s">
        <v>827</v>
      </c>
      <c r="Z1605" t="s">
        <v>827</v>
      </c>
      <c r="AA1605" t="s">
        <v>826</v>
      </c>
      <c r="AB1605" t="str">
        <f t="shared" si="83"/>
        <v/>
      </c>
    </row>
    <row r="1606" spans="1:28" x14ac:dyDescent="0.2">
      <c r="A1606" s="1">
        <v>42935</v>
      </c>
      <c r="B1606" t="s">
        <v>193</v>
      </c>
      <c r="C1606">
        <v>35</v>
      </c>
      <c r="D1606" t="s">
        <v>22</v>
      </c>
      <c r="E1606" t="s">
        <v>197</v>
      </c>
      <c r="F1606">
        <v>4</v>
      </c>
      <c r="G1606">
        <v>113</v>
      </c>
      <c r="H1606">
        <v>34.335999999999999</v>
      </c>
      <c r="K1606" t="str">
        <f t="shared" si="86"/>
        <v/>
      </c>
      <c r="L1606" t="s">
        <v>24</v>
      </c>
      <c r="M1606" t="s">
        <v>65</v>
      </c>
      <c r="N1606" t="s">
        <v>26</v>
      </c>
      <c r="O1606" t="s">
        <v>317</v>
      </c>
      <c r="P1606" t="s">
        <v>318</v>
      </c>
      <c r="T1606" t="s">
        <v>29</v>
      </c>
      <c r="U1606">
        <f t="shared" si="84"/>
        <v>28.842239999999997</v>
      </c>
      <c r="V1606">
        <f t="shared" si="85"/>
        <v>29.872319999999998</v>
      </c>
      <c r="W1606" t="s">
        <v>319</v>
      </c>
      <c r="Y1606" t="s">
        <v>827</v>
      </c>
      <c r="Z1606" t="s">
        <v>827</v>
      </c>
      <c r="AA1606" t="s">
        <v>826</v>
      </c>
      <c r="AB1606" t="str">
        <f t="shared" si="83"/>
        <v/>
      </c>
    </row>
    <row r="1607" spans="1:28" x14ac:dyDescent="0.2">
      <c r="A1607" s="1">
        <v>42935</v>
      </c>
      <c r="B1607" t="s">
        <v>193</v>
      </c>
      <c r="C1607">
        <v>35</v>
      </c>
      <c r="D1607" t="s">
        <v>22</v>
      </c>
      <c r="E1607" t="s">
        <v>197</v>
      </c>
      <c r="F1607">
        <v>5</v>
      </c>
      <c r="G1607">
        <v>114</v>
      </c>
      <c r="H1607">
        <v>29.036999999999999</v>
      </c>
      <c r="K1607" t="str">
        <f t="shared" si="86"/>
        <v/>
      </c>
      <c r="L1607" t="s">
        <v>24</v>
      </c>
      <c r="M1607" t="s">
        <v>65</v>
      </c>
      <c r="N1607" t="s">
        <v>26</v>
      </c>
      <c r="O1607" t="s">
        <v>317</v>
      </c>
      <c r="P1607" t="s">
        <v>318</v>
      </c>
      <c r="T1607" t="s">
        <v>29</v>
      </c>
      <c r="U1607">
        <f t="shared" si="84"/>
        <v>24.391079999999999</v>
      </c>
      <c r="V1607">
        <f t="shared" si="85"/>
        <v>25.26219</v>
      </c>
      <c r="W1607" t="s">
        <v>319</v>
      </c>
      <c r="Y1607" t="s">
        <v>827</v>
      </c>
      <c r="Z1607" t="s">
        <v>827</v>
      </c>
      <c r="AA1607" t="s">
        <v>826</v>
      </c>
      <c r="AB1607" t="str">
        <f t="shared" si="83"/>
        <v/>
      </c>
    </row>
    <row r="1608" spans="1:28" x14ac:dyDescent="0.2">
      <c r="A1608" s="1">
        <v>42935</v>
      </c>
      <c r="B1608" t="s">
        <v>193</v>
      </c>
      <c r="C1608">
        <v>35</v>
      </c>
      <c r="D1608" t="s">
        <v>22</v>
      </c>
      <c r="E1608" t="s">
        <v>199</v>
      </c>
      <c r="F1608">
        <v>1</v>
      </c>
      <c r="G1608">
        <v>80</v>
      </c>
      <c r="H1608">
        <v>33.899000000000001</v>
      </c>
      <c r="K1608" t="str">
        <f t="shared" si="86"/>
        <v/>
      </c>
      <c r="L1608" t="s">
        <v>24</v>
      </c>
      <c r="M1608" t="s">
        <v>65</v>
      </c>
      <c r="N1608" t="s">
        <v>26</v>
      </c>
      <c r="O1608" t="s">
        <v>320</v>
      </c>
      <c r="P1608" t="s">
        <v>321</v>
      </c>
      <c r="T1608" t="s">
        <v>29</v>
      </c>
      <c r="U1608">
        <f t="shared" si="84"/>
        <v>28.475159999999999</v>
      </c>
      <c r="V1608">
        <f t="shared" si="85"/>
        <v>29.49213</v>
      </c>
      <c r="W1608" t="s">
        <v>322</v>
      </c>
      <c r="Y1608" t="s">
        <v>827</v>
      </c>
      <c r="Z1608" t="s">
        <v>827</v>
      </c>
      <c r="AA1608" t="s">
        <v>826</v>
      </c>
      <c r="AB1608" t="str">
        <f t="shared" ref="AB1608:AB1671" si="87">IF(AND(Y1608="check",T1608="yolk.vol"),"remove","")</f>
        <v/>
      </c>
    </row>
    <row r="1609" spans="1:28" x14ac:dyDescent="0.2">
      <c r="A1609" s="1">
        <v>42935</v>
      </c>
      <c r="B1609" t="s">
        <v>193</v>
      </c>
      <c r="C1609">
        <v>35</v>
      </c>
      <c r="D1609" t="s">
        <v>22</v>
      </c>
      <c r="E1609" t="s">
        <v>199</v>
      </c>
      <c r="F1609">
        <v>2</v>
      </c>
      <c r="G1609">
        <v>81</v>
      </c>
      <c r="H1609">
        <v>31.922999999999998</v>
      </c>
      <c r="K1609" t="str">
        <f t="shared" si="86"/>
        <v/>
      </c>
      <c r="L1609" t="s">
        <v>24</v>
      </c>
      <c r="M1609" t="s">
        <v>65</v>
      </c>
      <c r="N1609" t="s">
        <v>26</v>
      </c>
      <c r="O1609" t="s">
        <v>320</v>
      </c>
      <c r="P1609" t="s">
        <v>321</v>
      </c>
      <c r="T1609" t="s">
        <v>29</v>
      </c>
      <c r="U1609">
        <f t="shared" si="84"/>
        <v>26.815319999999996</v>
      </c>
      <c r="V1609">
        <f t="shared" si="85"/>
        <v>27.773009999999999</v>
      </c>
      <c r="W1609" t="s">
        <v>322</v>
      </c>
      <c r="Y1609" t="s">
        <v>827</v>
      </c>
      <c r="Z1609" t="s">
        <v>827</v>
      </c>
      <c r="AA1609" t="s">
        <v>826</v>
      </c>
      <c r="AB1609" t="str">
        <f t="shared" si="87"/>
        <v/>
      </c>
    </row>
    <row r="1610" spans="1:28" x14ac:dyDescent="0.2">
      <c r="A1610" s="1">
        <v>42935</v>
      </c>
      <c r="B1610" t="s">
        <v>193</v>
      </c>
      <c r="C1610">
        <v>35</v>
      </c>
      <c r="D1610" t="s">
        <v>22</v>
      </c>
      <c r="E1610" t="s">
        <v>199</v>
      </c>
      <c r="F1610">
        <v>3</v>
      </c>
      <c r="G1610">
        <v>82</v>
      </c>
      <c r="H1610">
        <v>32.377000000000002</v>
      </c>
      <c r="K1610" t="str">
        <f t="shared" si="86"/>
        <v/>
      </c>
      <c r="L1610" t="s">
        <v>24</v>
      </c>
      <c r="M1610" t="s">
        <v>65</v>
      </c>
      <c r="N1610" t="s">
        <v>26</v>
      </c>
      <c r="O1610" t="s">
        <v>320</v>
      </c>
      <c r="P1610" t="s">
        <v>321</v>
      </c>
      <c r="T1610" t="s">
        <v>29</v>
      </c>
      <c r="U1610">
        <f t="shared" si="84"/>
        <v>27.196680000000001</v>
      </c>
      <c r="V1610">
        <f t="shared" si="85"/>
        <v>28.167990000000003</v>
      </c>
      <c r="W1610" t="s">
        <v>322</v>
      </c>
      <c r="Y1610" t="s">
        <v>827</v>
      </c>
      <c r="Z1610" t="s">
        <v>827</v>
      </c>
      <c r="AA1610" t="s">
        <v>826</v>
      </c>
      <c r="AB1610" t="str">
        <f t="shared" si="87"/>
        <v/>
      </c>
    </row>
    <row r="1611" spans="1:28" x14ac:dyDescent="0.2">
      <c r="A1611" s="1">
        <v>42935</v>
      </c>
      <c r="B1611" t="s">
        <v>193</v>
      </c>
      <c r="C1611">
        <v>35</v>
      </c>
      <c r="D1611" t="s">
        <v>22</v>
      </c>
      <c r="E1611" t="s">
        <v>199</v>
      </c>
      <c r="F1611">
        <v>4</v>
      </c>
      <c r="G1611">
        <v>83</v>
      </c>
      <c r="H1611">
        <v>32.801000000000002</v>
      </c>
      <c r="K1611" t="str">
        <f t="shared" si="86"/>
        <v/>
      </c>
      <c r="L1611" t="s">
        <v>24</v>
      </c>
      <c r="M1611" t="s">
        <v>65</v>
      </c>
      <c r="N1611" t="s">
        <v>26</v>
      </c>
      <c r="O1611" t="s">
        <v>320</v>
      </c>
      <c r="P1611" t="s">
        <v>321</v>
      </c>
      <c r="T1611" t="s">
        <v>29</v>
      </c>
      <c r="U1611">
        <f t="shared" si="84"/>
        <v>27.55284</v>
      </c>
      <c r="V1611">
        <f t="shared" si="85"/>
        <v>28.53687</v>
      </c>
      <c r="W1611" t="s">
        <v>322</v>
      </c>
      <c r="Y1611" t="s">
        <v>827</v>
      </c>
      <c r="Z1611" t="s">
        <v>827</v>
      </c>
      <c r="AA1611" t="s">
        <v>826</v>
      </c>
      <c r="AB1611" t="str">
        <f t="shared" si="87"/>
        <v/>
      </c>
    </row>
    <row r="1612" spans="1:28" x14ac:dyDescent="0.2">
      <c r="A1612" s="1">
        <v>42935</v>
      </c>
      <c r="B1612" t="s">
        <v>193</v>
      </c>
      <c r="C1612">
        <v>35</v>
      </c>
      <c r="D1612" t="s">
        <v>22</v>
      </c>
      <c r="E1612" t="s">
        <v>199</v>
      </c>
      <c r="F1612">
        <v>5</v>
      </c>
      <c r="G1612">
        <v>84</v>
      </c>
      <c r="H1612">
        <v>35.588999999999999</v>
      </c>
      <c r="K1612" t="str">
        <f t="shared" si="86"/>
        <v/>
      </c>
      <c r="L1612" t="s">
        <v>24</v>
      </c>
      <c r="M1612" t="s">
        <v>65</v>
      </c>
      <c r="N1612" t="s">
        <v>26</v>
      </c>
      <c r="O1612" t="s">
        <v>320</v>
      </c>
      <c r="P1612" t="s">
        <v>321</v>
      </c>
      <c r="T1612" t="s">
        <v>29</v>
      </c>
      <c r="U1612">
        <f t="shared" si="84"/>
        <v>29.894759999999998</v>
      </c>
      <c r="V1612">
        <f t="shared" si="85"/>
        <v>30.962429999999998</v>
      </c>
      <c r="W1612" t="s">
        <v>322</v>
      </c>
      <c r="Y1612" t="s">
        <v>827</v>
      </c>
      <c r="Z1612" t="s">
        <v>827</v>
      </c>
      <c r="AA1612" t="s">
        <v>826</v>
      </c>
      <c r="AB1612" t="str">
        <f t="shared" si="87"/>
        <v/>
      </c>
    </row>
    <row r="1613" spans="1:28" x14ac:dyDescent="0.2">
      <c r="A1613" s="1">
        <v>42935</v>
      </c>
      <c r="B1613" t="s">
        <v>193</v>
      </c>
      <c r="C1613">
        <v>35</v>
      </c>
      <c r="D1613" t="s">
        <v>22</v>
      </c>
      <c r="E1613" t="s">
        <v>202</v>
      </c>
      <c r="F1613">
        <v>1</v>
      </c>
      <c r="G1613">
        <v>45</v>
      </c>
      <c r="H1613">
        <v>33.098999999999997</v>
      </c>
      <c r="K1613" t="str">
        <f t="shared" si="86"/>
        <v/>
      </c>
      <c r="L1613" t="s">
        <v>24</v>
      </c>
      <c r="M1613" t="s">
        <v>65</v>
      </c>
      <c r="N1613" t="s">
        <v>26</v>
      </c>
      <c r="O1613" t="s">
        <v>323</v>
      </c>
      <c r="P1613" t="s">
        <v>324</v>
      </c>
      <c r="T1613" t="s">
        <v>29</v>
      </c>
      <c r="U1613">
        <f t="shared" si="84"/>
        <v>27.803159999999995</v>
      </c>
      <c r="V1613">
        <f t="shared" si="85"/>
        <v>28.796129999999998</v>
      </c>
      <c r="Y1613" t="s">
        <v>827</v>
      </c>
      <c r="Z1613" t="s">
        <v>827</v>
      </c>
      <c r="AA1613" t="s">
        <v>826</v>
      </c>
      <c r="AB1613" t="str">
        <f t="shared" si="87"/>
        <v/>
      </c>
    </row>
    <row r="1614" spans="1:28" x14ac:dyDescent="0.2">
      <c r="A1614" s="1">
        <v>42935</v>
      </c>
      <c r="B1614" t="s">
        <v>193</v>
      </c>
      <c r="C1614">
        <v>35</v>
      </c>
      <c r="D1614" t="s">
        <v>22</v>
      </c>
      <c r="E1614" t="s">
        <v>202</v>
      </c>
      <c r="F1614">
        <v>2</v>
      </c>
      <c r="G1614">
        <v>46</v>
      </c>
      <c r="H1614">
        <v>30.7</v>
      </c>
      <c r="K1614" t="str">
        <f t="shared" si="86"/>
        <v/>
      </c>
      <c r="L1614" t="s">
        <v>24</v>
      </c>
      <c r="M1614" t="s">
        <v>65</v>
      </c>
      <c r="N1614" t="s">
        <v>26</v>
      </c>
      <c r="O1614" t="s">
        <v>323</v>
      </c>
      <c r="P1614" t="s">
        <v>324</v>
      </c>
      <c r="T1614" t="s">
        <v>29</v>
      </c>
      <c r="U1614">
        <f t="shared" si="84"/>
        <v>25.787999999999997</v>
      </c>
      <c r="V1614">
        <f t="shared" si="85"/>
        <v>26.709</v>
      </c>
      <c r="Y1614" t="s">
        <v>827</v>
      </c>
      <c r="Z1614" t="s">
        <v>827</v>
      </c>
      <c r="AA1614" t="s">
        <v>826</v>
      </c>
      <c r="AB1614" t="str">
        <f t="shared" si="87"/>
        <v/>
      </c>
    </row>
    <row r="1615" spans="1:28" x14ac:dyDescent="0.2">
      <c r="A1615" s="1">
        <v>42935</v>
      </c>
      <c r="B1615" t="s">
        <v>193</v>
      </c>
      <c r="C1615">
        <v>35</v>
      </c>
      <c r="D1615" t="s">
        <v>22</v>
      </c>
      <c r="E1615" t="s">
        <v>202</v>
      </c>
      <c r="F1615">
        <v>3</v>
      </c>
      <c r="G1615">
        <v>47</v>
      </c>
      <c r="H1615">
        <v>35.109000000000002</v>
      </c>
      <c r="K1615" t="str">
        <f t="shared" si="86"/>
        <v/>
      </c>
      <c r="L1615" t="s">
        <v>24</v>
      </c>
      <c r="M1615" t="s">
        <v>65</v>
      </c>
      <c r="N1615" t="s">
        <v>26</v>
      </c>
      <c r="O1615" t="s">
        <v>323</v>
      </c>
      <c r="P1615" t="s">
        <v>324</v>
      </c>
      <c r="T1615" t="s">
        <v>29</v>
      </c>
      <c r="U1615">
        <f t="shared" si="84"/>
        <v>29.49156</v>
      </c>
      <c r="V1615">
        <f t="shared" si="85"/>
        <v>30.544830000000001</v>
      </c>
      <c r="Y1615" t="s">
        <v>827</v>
      </c>
      <c r="Z1615" t="s">
        <v>827</v>
      </c>
      <c r="AA1615" t="s">
        <v>826</v>
      </c>
      <c r="AB1615" t="str">
        <f t="shared" si="87"/>
        <v/>
      </c>
    </row>
    <row r="1616" spans="1:28" x14ac:dyDescent="0.2">
      <c r="A1616" s="1">
        <v>42935</v>
      </c>
      <c r="B1616" t="s">
        <v>193</v>
      </c>
      <c r="C1616">
        <v>35</v>
      </c>
      <c r="D1616" t="s">
        <v>22</v>
      </c>
      <c r="E1616" t="s">
        <v>202</v>
      </c>
      <c r="F1616">
        <v>4</v>
      </c>
      <c r="G1616">
        <v>48</v>
      </c>
      <c r="H1616">
        <v>33.082999999999998</v>
      </c>
      <c r="K1616" t="str">
        <f t="shared" si="86"/>
        <v/>
      </c>
      <c r="L1616" t="s">
        <v>24</v>
      </c>
      <c r="M1616" t="s">
        <v>65</v>
      </c>
      <c r="N1616" t="s">
        <v>26</v>
      </c>
      <c r="O1616" t="s">
        <v>323</v>
      </c>
      <c r="P1616" t="s">
        <v>324</v>
      </c>
      <c r="T1616" t="s">
        <v>29</v>
      </c>
      <c r="U1616">
        <f t="shared" si="84"/>
        <v>27.789719999999999</v>
      </c>
      <c r="V1616">
        <f t="shared" si="85"/>
        <v>28.782209999999999</v>
      </c>
      <c r="Y1616" t="s">
        <v>827</v>
      </c>
      <c r="Z1616" t="s">
        <v>827</v>
      </c>
      <c r="AA1616" t="s">
        <v>826</v>
      </c>
      <c r="AB1616" t="str">
        <f t="shared" si="87"/>
        <v/>
      </c>
    </row>
    <row r="1617" spans="1:28" x14ac:dyDescent="0.2">
      <c r="A1617" s="1">
        <v>42935</v>
      </c>
      <c r="B1617" t="s">
        <v>193</v>
      </c>
      <c r="C1617">
        <v>35</v>
      </c>
      <c r="D1617" t="s">
        <v>22</v>
      </c>
      <c r="E1617" t="s">
        <v>202</v>
      </c>
      <c r="F1617">
        <v>5</v>
      </c>
      <c r="G1617">
        <v>49</v>
      </c>
      <c r="H1617">
        <v>33.715000000000003</v>
      </c>
      <c r="K1617" t="str">
        <f t="shared" si="86"/>
        <v/>
      </c>
      <c r="L1617" t="s">
        <v>24</v>
      </c>
      <c r="M1617" t="s">
        <v>65</v>
      </c>
      <c r="N1617" t="s">
        <v>26</v>
      </c>
      <c r="O1617" t="s">
        <v>323</v>
      </c>
      <c r="P1617" t="s">
        <v>324</v>
      </c>
      <c r="T1617" t="s">
        <v>29</v>
      </c>
      <c r="U1617">
        <f t="shared" si="84"/>
        <v>28.320600000000002</v>
      </c>
      <c r="V1617">
        <f t="shared" si="85"/>
        <v>29.332050000000002</v>
      </c>
      <c r="Y1617" t="s">
        <v>827</v>
      </c>
      <c r="Z1617" t="s">
        <v>827</v>
      </c>
      <c r="AA1617" t="s">
        <v>826</v>
      </c>
      <c r="AB1617" t="str">
        <f t="shared" si="87"/>
        <v/>
      </c>
    </row>
    <row r="1618" spans="1:28" x14ac:dyDescent="0.2">
      <c r="A1618" s="1">
        <v>42935</v>
      </c>
      <c r="B1618" t="s">
        <v>193</v>
      </c>
      <c r="C1618">
        <v>35</v>
      </c>
      <c r="D1618" t="s">
        <v>22</v>
      </c>
      <c r="E1618" t="s">
        <v>204</v>
      </c>
      <c r="F1618">
        <v>1</v>
      </c>
      <c r="G1618">
        <v>43</v>
      </c>
      <c r="H1618">
        <v>33.134</v>
      </c>
      <c r="K1618" t="str">
        <f t="shared" si="86"/>
        <v/>
      </c>
      <c r="L1618" t="s">
        <v>24</v>
      </c>
      <c r="M1618" t="s">
        <v>65</v>
      </c>
      <c r="N1618" t="s">
        <v>26</v>
      </c>
      <c r="O1618" t="s">
        <v>325</v>
      </c>
      <c r="P1618" t="s">
        <v>326</v>
      </c>
      <c r="T1618" t="s">
        <v>29</v>
      </c>
      <c r="U1618">
        <f t="shared" si="84"/>
        <v>27.832560000000001</v>
      </c>
      <c r="V1618">
        <f t="shared" si="85"/>
        <v>28.82658</v>
      </c>
      <c r="Y1618" t="s">
        <v>827</v>
      </c>
      <c r="Z1618" t="s">
        <v>827</v>
      </c>
      <c r="AA1618" t="s">
        <v>826</v>
      </c>
      <c r="AB1618" t="str">
        <f t="shared" si="87"/>
        <v/>
      </c>
    </row>
    <row r="1619" spans="1:28" x14ac:dyDescent="0.2">
      <c r="A1619" s="1">
        <v>42935</v>
      </c>
      <c r="B1619" t="s">
        <v>193</v>
      </c>
      <c r="C1619">
        <v>35</v>
      </c>
      <c r="D1619" t="s">
        <v>22</v>
      </c>
      <c r="E1619" t="s">
        <v>204</v>
      </c>
      <c r="F1619">
        <v>2</v>
      </c>
      <c r="G1619">
        <v>44</v>
      </c>
      <c r="H1619">
        <v>33.634999999999998</v>
      </c>
      <c r="K1619" t="str">
        <f t="shared" si="86"/>
        <v/>
      </c>
      <c r="L1619" t="s">
        <v>24</v>
      </c>
      <c r="M1619" t="s">
        <v>65</v>
      </c>
      <c r="N1619" t="s">
        <v>26</v>
      </c>
      <c r="O1619" t="s">
        <v>325</v>
      </c>
      <c r="P1619" t="s">
        <v>326</v>
      </c>
      <c r="T1619" t="s">
        <v>29</v>
      </c>
      <c r="U1619">
        <f t="shared" si="84"/>
        <v>28.253399999999996</v>
      </c>
      <c r="V1619">
        <f t="shared" si="85"/>
        <v>29.262449999999998</v>
      </c>
      <c r="Y1619" t="s">
        <v>827</v>
      </c>
      <c r="Z1619" t="s">
        <v>827</v>
      </c>
      <c r="AA1619" t="s">
        <v>826</v>
      </c>
      <c r="AB1619" t="str">
        <f t="shared" si="87"/>
        <v/>
      </c>
    </row>
    <row r="1620" spans="1:28" x14ac:dyDescent="0.2">
      <c r="A1620" s="1">
        <v>42939</v>
      </c>
      <c r="B1620" t="s">
        <v>21</v>
      </c>
      <c r="C1620">
        <v>40</v>
      </c>
      <c r="D1620" t="s">
        <v>22</v>
      </c>
      <c r="E1620" t="s">
        <v>43</v>
      </c>
      <c r="F1620">
        <v>1</v>
      </c>
      <c r="G1620">
        <v>1</v>
      </c>
      <c r="H1620">
        <v>15.755000000000001</v>
      </c>
      <c r="K1620" t="str">
        <f t="shared" si="86"/>
        <v/>
      </c>
      <c r="L1620" t="s">
        <v>32</v>
      </c>
      <c r="M1620" t="s">
        <v>25</v>
      </c>
      <c r="N1620" t="s">
        <v>26</v>
      </c>
      <c r="O1620" t="s">
        <v>327</v>
      </c>
      <c r="T1620" t="s">
        <v>29</v>
      </c>
      <c r="U1620">
        <f t="shared" si="84"/>
        <v>15.755000000000001</v>
      </c>
      <c r="V1620">
        <f t="shared" si="85"/>
        <v>15.755000000000001</v>
      </c>
      <c r="Y1620" t="s">
        <v>827</v>
      </c>
      <c r="Z1620" t="s">
        <v>827</v>
      </c>
      <c r="AA1620" t="s">
        <v>826</v>
      </c>
      <c r="AB1620" t="str">
        <f t="shared" si="87"/>
        <v/>
      </c>
    </row>
    <row r="1621" spans="1:28" x14ac:dyDescent="0.2">
      <c r="A1621" s="1">
        <v>42939</v>
      </c>
      <c r="B1621" t="s">
        <v>21</v>
      </c>
      <c r="C1621">
        <v>40</v>
      </c>
      <c r="D1621" t="s">
        <v>22</v>
      </c>
      <c r="E1621" t="s">
        <v>43</v>
      </c>
      <c r="F1621">
        <v>2</v>
      </c>
      <c r="G1621">
        <v>2</v>
      </c>
      <c r="H1621">
        <v>16.861999999999998</v>
      </c>
      <c r="K1621" t="str">
        <f t="shared" si="86"/>
        <v/>
      </c>
      <c r="L1621" t="s">
        <v>32</v>
      </c>
      <c r="M1621" t="s">
        <v>25</v>
      </c>
      <c r="N1621" t="s">
        <v>26</v>
      </c>
      <c r="O1621" t="s">
        <v>327</v>
      </c>
      <c r="T1621" t="s">
        <v>29</v>
      </c>
      <c r="U1621">
        <f t="shared" si="84"/>
        <v>16.861999999999998</v>
      </c>
      <c r="V1621">
        <f t="shared" si="85"/>
        <v>16.861999999999998</v>
      </c>
      <c r="Y1621" t="s">
        <v>827</v>
      </c>
      <c r="Z1621" t="s">
        <v>827</v>
      </c>
      <c r="AA1621" t="s">
        <v>826</v>
      </c>
      <c r="AB1621" t="str">
        <f t="shared" si="87"/>
        <v/>
      </c>
    </row>
    <row r="1622" spans="1:28" x14ac:dyDescent="0.2">
      <c r="A1622" s="1">
        <v>42939</v>
      </c>
      <c r="B1622" t="s">
        <v>21</v>
      </c>
      <c r="C1622">
        <v>40</v>
      </c>
      <c r="D1622" t="s">
        <v>22</v>
      </c>
      <c r="E1622" t="s">
        <v>43</v>
      </c>
      <c r="F1622">
        <v>3</v>
      </c>
      <c r="G1622">
        <v>3</v>
      </c>
      <c r="H1622">
        <v>17.268000000000001</v>
      </c>
      <c r="K1622" t="str">
        <f t="shared" si="86"/>
        <v/>
      </c>
      <c r="L1622" t="s">
        <v>32</v>
      </c>
      <c r="M1622" t="s">
        <v>25</v>
      </c>
      <c r="N1622" t="s">
        <v>26</v>
      </c>
      <c r="O1622" t="s">
        <v>327</v>
      </c>
      <c r="T1622" t="s">
        <v>29</v>
      </c>
      <c r="U1622">
        <f t="shared" si="84"/>
        <v>17.268000000000001</v>
      </c>
      <c r="V1622">
        <f t="shared" si="85"/>
        <v>17.268000000000001</v>
      </c>
      <c r="Y1622" t="s">
        <v>827</v>
      </c>
      <c r="Z1622" t="s">
        <v>827</v>
      </c>
      <c r="AA1622" t="s">
        <v>826</v>
      </c>
      <c r="AB1622" t="str">
        <f t="shared" si="87"/>
        <v/>
      </c>
    </row>
    <row r="1623" spans="1:28" x14ac:dyDescent="0.2">
      <c r="A1623" s="1">
        <v>42939</v>
      </c>
      <c r="B1623" t="s">
        <v>21</v>
      </c>
      <c r="C1623">
        <v>40</v>
      </c>
      <c r="D1623" t="s">
        <v>22</v>
      </c>
      <c r="E1623" t="s">
        <v>43</v>
      </c>
      <c r="F1623">
        <v>4</v>
      </c>
      <c r="G1623">
        <v>4</v>
      </c>
      <c r="H1623">
        <v>15.712</v>
      </c>
      <c r="K1623" t="str">
        <f t="shared" si="86"/>
        <v/>
      </c>
      <c r="L1623" t="s">
        <v>32</v>
      </c>
      <c r="M1623" t="s">
        <v>25</v>
      </c>
      <c r="N1623" t="s">
        <v>26</v>
      </c>
      <c r="O1623" t="s">
        <v>327</v>
      </c>
      <c r="T1623" t="s">
        <v>29</v>
      </c>
      <c r="U1623">
        <f t="shared" si="84"/>
        <v>15.712</v>
      </c>
      <c r="V1623">
        <f t="shared" si="85"/>
        <v>15.712</v>
      </c>
      <c r="Y1623" t="s">
        <v>827</v>
      </c>
      <c r="Z1623" t="s">
        <v>827</v>
      </c>
      <c r="AA1623" t="s">
        <v>826</v>
      </c>
      <c r="AB1623" t="str">
        <f t="shared" si="87"/>
        <v/>
      </c>
    </row>
    <row r="1624" spans="1:28" x14ac:dyDescent="0.2">
      <c r="A1624" s="1">
        <v>42939</v>
      </c>
      <c r="B1624" t="s">
        <v>21</v>
      </c>
      <c r="C1624">
        <v>40</v>
      </c>
      <c r="D1624" t="s">
        <v>22</v>
      </c>
      <c r="E1624" t="s">
        <v>43</v>
      </c>
      <c r="F1624">
        <v>5</v>
      </c>
      <c r="G1624">
        <v>5</v>
      </c>
      <c r="H1624">
        <v>16.417999999999999</v>
      </c>
      <c r="K1624" t="str">
        <f t="shared" si="86"/>
        <v/>
      </c>
      <c r="L1624" t="s">
        <v>32</v>
      </c>
      <c r="M1624" t="s">
        <v>25</v>
      </c>
      <c r="N1624" t="s">
        <v>26</v>
      </c>
      <c r="O1624" t="s">
        <v>327</v>
      </c>
      <c r="T1624" t="s">
        <v>29</v>
      </c>
      <c r="U1624">
        <f t="shared" si="84"/>
        <v>16.417999999999999</v>
      </c>
      <c r="V1624">
        <f t="shared" si="85"/>
        <v>16.417999999999999</v>
      </c>
      <c r="Y1624" t="s">
        <v>827</v>
      </c>
      <c r="Z1624" t="s">
        <v>827</v>
      </c>
      <c r="AA1624" t="s">
        <v>826</v>
      </c>
      <c r="AB1624" t="str">
        <f t="shared" si="87"/>
        <v/>
      </c>
    </row>
    <row r="1625" spans="1:28" x14ac:dyDescent="0.2">
      <c r="A1625" s="1">
        <v>42939</v>
      </c>
      <c r="B1625" t="s">
        <v>21</v>
      </c>
      <c r="C1625">
        <v>40</v>
      </c>
      <c r="D1625" t="s">
        <v>22</v>
      </c>
      <c r="E1625" t="s">
        <v>43</v>
      </c>
      <c r="F1625">
        <v>6</v>
      </c>
      <c r="G1625">
        <v>6</v>
      </c>
      <c r="H1625">
        <v>15.635999999999999</v>
      </c>
      <c r="K1625" t="str">
        <f t="shared" si="86"/>
        <v/>
      </c>
      <c r="L1625" t="s">
        <v>32</v>
      </c>
      <c r="M1625" t="s">
        <v>25</v>
      </c>
      <c r="N1625" t="s">
        <v>26</v>
      </c>
      <c r="O1625" t="s">
        <v>327</v>
      </c>
      <c r="T1625" t="s">
        <v>29</v>
      </c>
      <c r="U1625">
        <f t="shared" si="84"/>
        <v>15.635999999999999</v>
      </c>
      <c r="V1625">
        <f t="shared" si="85"/>
        <v>15.635999999999999</v>
      </c>
      <c r="Y1625" t="s">
        <v>827</v>
      </c>
      <c r="Z1625" t="s">
        <v>827</v>
      </c>
      <c r="AA1625" t="s">
        <v>826</v>
      </c>
      <c r="AB1625" t="str">
        <f t="shared" si="87"/>
        <v/>
      </c>
    </row>
    <row r="1626" spans="1:28" x14ac:dyDescent="0.2">
      <c r="A1626" s="1">
        <v>42939</v>
      </c>
      <c r="B1626" t="s">
        <v>21</v>
      </c>
      <c r="C1626">
        <v>40</v>
      </c>
      <c r="D1626" t="s">
        <v>22</v>
      </c>
      <c r="E1626" t="s">
        <v>43</v>
      </c>
      <c r="F1626">
        <v>7</v>
      </c>
      <c r="G1626">
        <v>7</v>
      </c>
      <c r="H1626">
        <v>15.917</v>
      </c>
      <c r="K1626" t="str">
        <f t="shared" si="86"/>
        <v/>
      </c>
      <c r="L1626" t="s">
        <v>32</v>
      </c>
      <c r="M1626" t="s">
        <v>25</v>
      </c>
      <c r="N1626" t="s">
        <v>26</v>
      </c>
      <c r="O1626" t="s">
        <v>327</v>
      </c>
      <c r="T1626" t="s">
        <v>29</v>
      </c>
      <c r="U1626">
        <f t="shared" si="84"/>
        <v>15.917</v>
      </c>
      <c r="V1626">
        <f t="shared" si="85"/>
        <v>15.917</v>
      </c>
      <c r="Y1626" t="s">
        <v>827</v>
      </c>
      <c r="Z1626" t="s">
        <v>827</v>
      </c>
      <c r="AA1626" t="s">
        <v>826</v>
      </c>
      <c r="AB1626" t="str">
        <f t="shared" si="87"/>
        <v/>
      </c>
    </row>
    <row r="1627" spans="1:28" x14ac:dyDescent="0.2">
      <c r="A1627" s="1">
        <v>42939</v>
      </c>
      <c r="B1627" t="s">
        <v>21</v>
      </c>
      <c r="C1627">
        <v>40</v>
      </c>
      <c r="D1627" t="s">
        <v>22</v>
      </c>
      <c r="E1627" t="s">
        <v>43</v>
      </c>
      <c r="F1627">
        <v>8</v>
      </c>
      <c r="G1627">
        <v>8</v>
      </c>
      <c r="H1627">
        <v>15.362</v>
      </c>
      <c r="K1627" t="str">
        <f t="shared" si="86"/>
        <v/>
      </c>
      <c r="L1627" t="s">
        <v>32</v>
      </c>
      <c r="M1627" t="s">
        <v>25</v>
      </c>
      <c r="N1627" t="s">
        <v>26</v>
      </c>
      <c r="O1627" t="s">
        <v>327</v>
      </c>
      <c r="T1627" t="s">
        <v>29</v>
      </c>
      <c r="U1627">
        <f t="shared" si="84"/>
        <v>15.362</v>
      </c>
      <c r="V1627">
        <f t="shared" si="85"/>
        <v>15.362</v>
      </c>
      <c r="Y1627" t="s">
        <v>827</v>
      </c>
      <c r="Z1627" t="s">
        <v>827</v>
      </c>
      <c r="AA1627" t="s">
        <v>826</v>
      </c>
      <c r="AB1627" t="str">
        <f t="shared" si="87"/>
        <v/>
      </c>
    </row>
    <row r="1628" spans="1:28" x14ac:dyDescent="0.2">
      <c r="A1628" s="1">
        <v>42939</v>
      </c>
      <c r="B1628" t="s">
        <v>21</v>
      </c>
      <c r="C1628">
        <v>40</v>
      </c>
      <c r="D1628" t="s">
        <v>22</v>
      </c>
      <c r="E1628" t="s">
        <v>43</v>
      </c>
      <c r="F1628">
        <v>9</v>
      </c>
      <c r="G1628">
        <v>9</v>
      </c>
      <c r="H1628">
        <v>15.954000000000001</v>
      </c>
      <c r="K1628" t="str">
        <f t="shared" si="86"/>
        <v/>
      </c>
      <c r="L1628" t="s">
        <v>32</v>
      </c>
      <c r="M1628" t="s">
        <v>25</v>
      </c>
      <c r="N1628" t="s">
        <v>26</v>
      </c>
      <c r="O1628" t="s">
        <v>327</v>
      </c>
      <c r="T1628" t="s">
        <v>29</v>
      </c>
      <c r="U1628">
        <f t="shared" si="84"/>
        <v>15.954000000000001</v>
      </c>
      <c r="V1628">
        <f t="shared" si="85"/>
        <v>15.954000000000001</v>
      </c>
      <c r="Y1628" t="s">
        <v>827</v>
      </c>
      <c r="Z1628" t="s">
        <v>827</v>
      </c>
      <c r="AA1628" t="s">
        <v>826</v>
      </c>
      <c r="AB1628" t="str">
        <f t="shared" si="87"/>
        <v/>
      </c>
    </row>
    <row r="1629" spans="1:28" x14ac:dyDescent="0.2">
      <c r="A1629" s="1">
        <v>42939</v>
      </c>
      <c r="B1629" t="s">
        <v>21</v>
      </c>
      <c r="C1629">
        <v>40</v>
      </c>
      <c r="D1629" t="s">
        <v>22</v>
      </c>
      <c r="E1629" t="s">
        <v>43</v>
      </c>
      <c r="F1629">
        <v>10</v>
      </c>
      <c r="G1629">
        <v>10</v>
      </c>
      <c r="H1629">
        <v>16.504999999999999</v>
      </c>
      <c r="K1629" t="str">
        <f t="shared" si="86"/>
        <v/>
      </c>
      <c r="L1629" t="s">
        <v>32</v>
      </c>
      <c r="M1629" t="s">
        <v>25</v>
      </c>
      <c r="N1629" t="s">
        <v>26</v>
      </c>
      <c r="O1629" t="s">
        <v>327</v>
      </c>
      <c r="T1629" t="s">
        <v>29</v>
      </c>
      <c r="U1629">
        <f t="shared" si="84"/>
        <v>16.504999999999999</v>
      </c>
      <c r="V1629">
        <f t="shared" si="85"/>
        <v>16.504999999999999</v>
      </c>
      <c r="Y1629" t="s">
        <v>827</v>
      </c>
      <c r="Z1629" t="s">
        <v>827</v>
      </c>
      <c r="AA1629" t="s">
        <v>826</v>
      </c>
      <c r="AB1629" t="str">
        <f t="shared" si="87"/>
        <v/>
      </c>
    </row>
    <row r="1630" spans="1:28" x14ac:dyDescent="0.2">
      <c r="A1630" s="1">
        <v>42939</v>
      </c>
      <c r="B1630" t="s">
        <v>21</v>
      </c>
      <c r="C1630">
        <v>40</v>
      </c>
      <c r="D1630" t="s">
        <v>22</v>
      </c>
      <c r="E1630" t="s">
        <v>75</v>
      </c>
      <c r="F1630">
        <v>1</v>
      </c>
      <c r="G1630">
        <v>1</v>
      </c>
      <c r="H1630">
        <v>15.255000000000001</v>
      </c>
      <c r="K1630" t="str">
        <f t="shared" si="86"/>
        <v/>
      </c>
      <c r="L1630" t="s">
        <v>32</v>
      </c>
      <c r="M1630" t="s">
        <v>25</v>
      </c>
      <c r="N1630" t="s">
        <v>26</v>
      </c>
      <c r="O1630" t="s">
        <v>328</v>
      </c>
      <c r="T1630" t="s">
        <v>29</v>
      </c>
      <c r="U1630">
        <f t="shared" si="84"/>
        <v>15.255000000000001</v>
      </c>
      <c r="V1630">
        <f t="shared" si="85"/>
        <v>15.255000000000001</v>
      </c>
      <c r="Y1630" t="s">
        <v>827</v>
      </c>
      <c r="Z1630" t="s">
        <v>827</v>
      </c>
      <c r="AA1630" t="s">
        <v>826</v>
      </c>
      <c r="AB1630" t="str">
        <f t="shared" si="87"/>
        <v/>
      </c>
    </row>
    <row r="1631" spans="1:28" x14ac:dyDescent="0.2">
      <c r="A1631" s="1">
        <v>42939</v>
      </c>
      <c r="B1631" t="s">
        <v>21</v>
      </c>
      <c r="C1631">
        <v>40</v>
      </c>
      <c r="D1631" t="s">
        <v>22</v>
      </c>
      <c r="E1631" t="s">
        <v>75</v>
      </c>
      <c r="F1631">
        <v>2</v>
      </c>
      <c r="G1631">
        <v>2</v>
      </c>
      <c r="H1631">
        <v>13.811</v>
      </c>
      <c r="K1631" t="str">
        <f t="shared" si="86"/>
        <v/>
      </c>
      <c r="L1631" t="s">
        <v>32</v>
      </c>
      <c r="M1631" t="s">
        <v>25</v>
      </c>
      <c r="N1631" t="s">
        <v>26</v>
      </c>
      <c r="O1631" t="s">
        <v>328</v>
      </c>
      <c r="T1631" t="s">
        <v>29</v>
      </c>
      <c r="U1631">
        <f t="shared" si="84"/>
        <v>13.811</v>
      </c>
      <c r="V1631">
        <f t="shared" si="85"/>
        <v>13.811</v>
      </c>
      <c r="Y1631" t="s">
        <v>827</v>
      </c>
      <c r="Z1631" t="s">
        <v>827</v>
      </c>
      <c r="AA1631" t="s">
        <v>826</v>
      </c>
      <c r="AB1631" t="str">
        <f t="shared" si="87"/>
        <v/>
      </c>
    </row>
    <row r="1632" spans="1:28" x14ac:dyDescent="0.2">
      <c r="A1632" s="1">
        <v>42939</v>
      </c>
      <c r="B1632" t="s">
        <v>21</v>
      </c>
      <c r="C1632">
        <v>40</v>
      </c>
      <c r="D1632" t="s">
        <v>22</v>
      </c>
      <c r="E1632" t="s">
        <v>75</v>
      </c>
      <c r="F1632">
        <v>3</v>
      </c>
      <c r="G1632">
        <v>3</v>
      </c>
      <c r="H1632">
        <v>14.595000000000001</v>
      </c>
      <c r="K1632" t="str">
        <f t="shared" si="86"/>
        <v/>
      </c>
      <c r="L1632" t="s">
        <v>32</v>
      </c>
      <c r="M1632" t="s">
        <v>25</v>
      </c>
      <c r="N1632" t="s">
        <v>26</v>
      </c>
      <c r="O1632" t="s">
        <v>328</v>
      </c>
      <c r="T1632" t="s">
        <v>29</v>
      </c>
      <c r="U1632">
        <f t="shared" si="84"/>
        <v>14.595000000000001</v>
      </c>
      <c r="V1632">
        <f t="shared" si="85"/>
        <v>14.595000000000001</v>
      </c>
      <c r="Y1632" t="s">
        <v>827</v>
      </c>
      <c r="Z1632" t="s">
        <v>827</v>
      </c>
      <c r="AA1632" t="s">
        <v>826</v>
      </c>
      <c r="AB1632" t="str">
        <f t="shared" si="87"/>
        <v/>
      </c>
    </row>
    <row r="1633" spans="1:28" x14ac:dyDescent="0.2">
      <c r="A1633" s="1">
        <v>42939</v>
      </c>
      <c r="B1633" t="s">
        <v>21</v>
      </c>
      <c r="C1633">
        <v>40</v>
      </c>
      <c r="D1633" t="s">
        <v>22</v>
      </c>
      <c r="E1633" t="s">
        <v>75</v>
      </c>
      <c r="F1633">
        <v>4</v>
      </c>
      <c r="G1633">
        <v>4</v>
      </c>
      <c r="H1633">
        <v>13.292999999999999</v>
      </c>
      <c r="K1633" t="str">
        <f t="shared" si="86"/>
        <v/>
      </c>
      <c r="L1633" t="s">
        <v>32</v>
      </c>
      <c r="M1633" t="s">
        <v>25</v>
      </c>
      <c r="N1633" t="s">
        <v>26</v>
      </c>
      <c r="O1633" t="s">
        <v>328</v>
      </c>
      <c r="T1633" t="s">
        <v>29</v>
      </c>
      <c r="U1633">
        <f t="shared" si="84"/>
        <v>13.292999999999999</v>
      </c>
      <c r="V1633">
        <f t="shared" si="85"/>
        <v>13.292999999999999</v>
      </c>
      <c r="Y1633" t="s">
        <v>827</v>
      </c>
      <c r="Z1633" t="s">
        <v>827</v>
      </c>
      <c r="AA1633" t="s">
        <v>826</v>
      </c>
      <c r="AB1633" t="str">
        <f t="shared" si="87"/>
        <v/>
      </c>
    </row>
    <row r="1634" spans="1:28" x14ac:dyDescent="0.2">
      <c r="A1634" s="1">
        <v>42939</v>
      </c>
      <c r="B1634" t="s">
        <v>21</v>
      </c>
      <c r="C1634">
        <v>40</v>
      </c>
      <c r="D1634" t="s">
        <v>22</v>
      </c>
      <c r="E1634" t="s">
        <v>75</v>
      </c>
      <c r="F1634">
        <v>5</v>
      </c>
      <c r="G1634">
        <v>5</v>
      </c>
      <c r="H1634">
        <v>13.811999999999999</v>
      </c>
      <c r="K1634" t="str">
        <f t="shared" si="86"/>
        <v/>
      </c>
      <c r="L1634" t="s">
        <v>32</v>
      </c>
      <c r="M1634" t="s">
        <v>25</v>
      </c>
      <c r="N1634" t="s">
        <v>26</v>
      </c>
      <c r="O1634" t="s">
        <v>328</v>
      </c>
      <c r="T1634" t="s">
        <v>29</v>
      </c>
      <c r="U1634">
        <f t="shared" si="84"/>
        <v>13.811999999999999</v>
      </c>
      <c r="V1634">
        <f t="shared" si="85"/>
        <v>13.811999999999999</v>
      </c>
      <c r="Y1634" t="s">
        <v>827</v>
      </c>
      <c r="Z1634" t="s">
        <v>827</v>
      </c>
      <c r="AA1634" t="s">
        <v>826</v>
      </c>
      <c r="AB1634" t="str">
        <f t="shared" si="87"/>
        <v/>
      </c>
    </row>
    <row r="1635" spans="1:28" x14ac:dyDescent="0.2">
      <c r="A1635" s="1">
        <v>42939</v>
      </c>
      <c r="B1635" t="s">
        <v>21</v>
      </c>
      <c r="C1635">
        <v>40</v>
      </c>
      <c r="D1635" t="s">
        <v>22</v>
      </c>
      <c r="E1635" t="s">
        <v>75</v>
      </c>
      <c r="F1635">
        <v>6</v>
      </c>
      <c r="G1635">
        <v>6</v>
      </c>
      <c r="H1635">
        <v>15.23</v>
      </c>
      <c r="K1635" t="str">
        <f t="shared" si="86"/>
        <v/>
      </c>
      <c r="L1635" t="s">
        <v>32</v>
      </c>
      <c r="M1635" t="s">
        <v>25</v>
      </c>
      <c r="N1635" t="s">
        <v>26</v>
      </c>
      <c r="O1635" t="s">
        <v>328</v>
      </c>
      <c r="T1635" t="s">
        <v>29</v>
      </c>
      <c r="U1635">
        <f t="shared" si="84"/>
        <v>15.23</v>
      </c>
      <c r="V1635">
        <f t="shared" si="85"/>
        <v>15.23</v>
      </c>
      <c r="Y1635" t="s">
        <v>827</v>
      </c>
      <c r="Z1635" t="s">
        <v>827</v>
      </c>
      <c r="AA1635" t="s">
        <v>826</v>
      </c>
      <c r="AB1635" t="str">
        <f t="shared" si="87"/>
        <v/>
      </c>
    </row>
    <row r="1636" spans="1:28" x14ac:dyDescent="0.2">
      <c r="A1636" s="1">
        <v>42939</v>
      </c>
      <c r="B1636" t="s">
        <v>21</v>
      </c>
      <c r="C1636">
        <v>40</v>
      </c>
      <c r="D1636" t="s">
        <v>22</v>
      </c>
      <c r="E1636" t="s">
        <v>75</v>
      </c>
      <c r="F1636">
        <v>7</v>
      </c>
      <c r="G1636">
        <v>7</v>
      </c>
      <c r="H1636">
        <v>15.35</v>
      </c>
      <c r="K1636" t="str">
        <f t="shared" si="86"/>
        <v/>
      </c>
      <c r="L1636" t="s">
        <v>32</v>
      </c>
      <c r="M1636" t="s">
        <v>25</v>
      </c>
      <c r="N1636" t="s">
        <v>26</v>
      </c>
      <c r="O1636" t="s">
        <v>328</v>
      </c>
      <c r="T1636" t="s">
        <v>29</v>
      </c>
      <c r="U1636">
        <f t="shared" si="84"/>
        <v>15.35</v>
      </c>
      <c r="V1636">
        <f t="shared" si="85"/>
        <v>15.35</v>
      </c>
      <c r="Y1636" t="s">
        <v>827</v>
      </c>
      <c r="Z1636" t="s">
        <v>827</v>
      </c>
      <c r="AA1636" t="s">
        <v>826</v>
      </c>
      <c r="AB1636" t="str">
        <f t="shared" si="87"/>
        <v/>
      </c>
    </row>
    <row r="1637" spans="1:28" x14ac:dyDescent="0.2">
      <c r="A1637" s="1">
        <v>42939</v>
      </c>
      <c r="B1637" t="s">
        <v>21</v>
      </c>
      <c r="C1637">
        <v>40</v>
      </c>
      <c r="D1637" t="s">
        <v>22</v>
      </c>
      <c r="E1637" t="s">
        <v>75</v>
      </c>
      <c r="F1637">
        <v>8</v>
      </c>
      <c r="G1637">
        <v>8</v>
      </c>
      <c r="H1637">
        <v>14.016999999999999</v>
      </c>
      <c r="K1637" t="str">
        <f t="shared" si="86"/>
        <v/>
      </c>
      <c r="L1637" t="s">
        <v>32</v>
      </c>
      <c r="M1637" t="s">
        <v>25</v>
      </c>
      <c r="N1637" t="s">
        <v>26</v>
      </c>
      <c r="O1637" t="s">
        <v>328</v>
      </c>
      <c r="T1637" t="s">
        <v>29</v>
      </c>
      <c r="U1637">
        <f t="shared" si="84"/>
        <v>14.016999999999999</v>
      </c>
      <c r="V1637">
        <f t="shared" si="85"/>
        <v>14.016999999999999</v>
      </c>
      <c r="Y1637" t="s">
        <v>827</v>
      </c>
      <c r="Z1637" t="s">
        <v>827</v>
      </c>
      <c r="AA1637" t="s">
        <v>826</v>
      </c>
      <c r="AB1637" t="str">
        <f t="shared" si="87"/>
        <v/>
      </c>
    </row>
    <row r="1638" spans="1:28" x14ac:dyDescent="0.2">
      <c r="A1638" s="1">
        <v>42939</v>
      </c>
      <c r="B1638" t="s">
        <v>21</v>
      </c>
      <c r="C1638">
        <v>40</v>
      </c>
      <c r="D1638" t="s">
        <v>22</v>
      </c>
      <c r="E1638" t="s">
        <v>75</v>
      </c>
      <c r="F1638">
        <v>9</v>
      </c>
      <c r="G1638">
        <v>9</v>
      </c>
      <c r="H1638">
        <v>15.37</v>
      </c>
      <c r="K1638" t="str">
        <f t="shared" si="86"/>
        <v/>
      </c>
      <c r="L1638" t="s">
        <v>32</v>
      </c>
      <c r="M1638" t="s">
        <v>25</v>
      </c>
      <c r="N1638" t="s">
        <v>26</v>
      </c>
      <c r="O1638" t="s">
        <v>328</v>
      </c>
      <c r="T1638" t="s">
        <v>29</v>
      </c>
      <c r="U1638">
        <f t="shared" si="84"/>
        <v>15.37</v>
      </c>
      <c r="V1638">
        <f t="shared" si="85"/>
        <v>15.37</v>
      </c>
      <c r="Y1638" t="s">
        <v>827</v>
      </c>
      <c r="Z1638" t="s">
        <v>827</v>
      </c>
      <c r="AA1638" t="s">
        <v>826</v>
      </c>
      <c r="AB1638" t="str">
        <f t="shared" si="87"/>
        <v/>
      </c>
    </row>
    <row r="1639" spans="1:28" x14ac:dyDescent="0.2">
      <c r="A1639" s="1">
        <v>42939</v>
      </c>
      <c r="B1639" t="s">
        <v>21</v>
      </c>
      <c r="C1639">
        <v>40</v>
      </c>
      <c r="D1639" t="s">
        <v>22</v>
      </c>
      <c r="E1639" t="s">
        <v>75</v>
      </c>
      <c r="F1639">
        <v>10</v>
      </c>
      <c r="G1639">
        <v>10</v>
      </c>
      <c r="H1639">
        <v>14.999000000000001</v>
      </c>
      <c r="K1639" t="str">
        <f t="shared" si="86"/>
        <v/>
      </c>
      <c r="L1639" t="s">
        <v>32</v>
      </c>
      <c r="M1639" t="s">
        <v>25</v>
      </c>
      <c r="N1639" t="s">
        <v>26</v>
      </c>
      <c r="O1639" t="s">
        <v>328</v>
      </c>
      <c r="T1639" t="s">
        <v>29</v>
      </c>
      <c r="U1639">
        <f t="shared" si="84"/>
        <v>14.999000000000001</v>
      </c>
      <c r="V1639">
        <f t="shared" si="85"/>
        <v>14.999000000000001</v>
      </c>
      <c r="Y1639" t="s">
        <v>827</v>
      </c>
      <c r="Z1639" t="s">
        <v>827</v>
      </c>
      <c r="AA1639" t="s">
        <v>826</v>
      </c>
      <c r="AB1639" t="str">
        <f t="shared" si="87"/>
        <v/>
      </c>
    </row>
    <row r="1640" spans="1:28" x14ac:dyDescent="0.2">
      <c r="A1640" s="1">
        <v>42939</v>
      </c>
      <c r="B1640" t="s">
        <v>21</v>
      </c>
      <c r="C1640">
        <v>40</v>
      </c>
      <c r="D1640" t="s">
        <v>22</v>
      </c>
      <c r="E1640" t="s">
        <v>78</v>
      </c>
      <c r="F1640">
        <v>1</v>
      </c>
      <c r="G1640">
        <v>1</v>
      </c>
      <c r="H1640">
        <v>13.19</v>
      </c>
      <c r="K1640" t="str">
        <f t="shared" si="86"/>
        <v/>
      </c>
      <c r="L1640" t="s">
        <v>32</v>
      </c>
      <c r="M1640" t="s">
        <v>25</v>
      </c>
      <c r="N1640" t="s">
        <v>26</v>
      </c>
      <c r="O1640" t="s">
        <v>329</v>
      </c>
      <c r="T1640" t="s">
        <v>29</v>
      </c>
      <c r="U1640">
        <f t="shared" si="84"/>
        <v>13.19</v>
      </c>
      <c r="V1640">
        <f t="shared" si="85"/>
        <v>13.19</v>
      </c>
      <c r="Y1640" t="s">
        <v>827</v>
      </c>
      <c r="Z1640" t="s">
        <v>827</v>
      </c>
      <c r="AA1640" t="s">
        <v>826</v>
      </c>
      <c r="AB1640" t="str">
        <f t="shared" si="87"/>
        <v/>
      </c>
    </row>
    <row r="1641" spans="1:28" x14ac:dyDescent="0.2">
      <c r="A1641" s="1">
        <v>42939</v>
      </c>
      <c r="B1641" t="s">
        <v>21</v>
      </c>
      <c r="C1641">
        <v>40</v>
      </c>
      <c r="D1641" t="s">
        <v>22</v>
      </c>
      <c r="E1641" t="s">
        <v>78</v>
      </c>
      <c r="F1641">
        <v>2</v>
      </c>
      <c r="G1641">
        <v>2</v>
      </c>
      <c r="H1641">
        <v>14.65</v>
      </c>
      <c r="K1641" t="str">
        <f t="shared" si="86"/>
        <v/>
      </c>
      <c r="L1641" t="s">
        <v>32</v>
      </c>
      <c r="M1641" t="s">
        <v>25</v>
      </c>
      <c r="N1641" t="s">
        <v>26</v>
      </c>
      <c r="O1641" t="s">
        <v>329</v>
      </c>
      <c r="T1641" t="s">
        <v>29</v>
      </c>
      <c r="U1641">
        <f t="shared" si="84"/>
        <v>14.65</v>
      </c>
      <c r="V1641">
        <f t="shared" si="85"/>
        <v>14.65</v>
      </c>
      <c r="Y1641" t="s">
        <v>827</v>
      </c>
      <c r="Z1641" t="s">
        <v>827</v>
      </c>
      <c r="AA1641" t="s">
        <v>826</v>
      </c>
      <c r="AB1641" t="str">
        <f t="shared" si="87"/>
        <v/>
      </c>
    </row>
    <row r="1642" spans="1:28" x14ac:dyDescent="0.2">
      <c r="A1642" s="1">
        <v>42939</v>
      </c>
      <c r="B1642" t="s">
        <v>21</v>
      </c>
      <c r="C1642">
        <v>40</v>
      </c>
      <c r="D1642" t="s">
        <v>22</v>
      </c>
      <c r="E1642" t="s">
        <v>78</v>
      </c>
      <c r="F1642">
        <v>3</v>
      </c>
      <c r="G1642">
        <v>3</v>
      </c>
      <c r="H1642">
        <v>16.305</v>
      </c>
      <c r="K1642" t="str">
        <f t="shared" si="86"/>
        <v/>
      </c>
      <c r="L1642" t="s">
        <v>32</v>
      </c>
      <c r="M1642" t="s">
        <v>25</v>
      </c>
      <c r="N1642" t="s">
        <v>26</v>
      </c>
      <c r="O1642" t="s">
        <v>329</v>
      </c>
      <c r="T1642" t="s">
        <v>29</v>
      </c>
      <c r="U1642">
        <f t="shared" si="84"/>
        <v>16.305</v>
      </c>
      <c r="V1642">
        <f t="shared" si="85"/>
        <v>16.305</v>
      </c>
      <c r="Y1642" t="s">
        <v>827</v>
      </c>
      <c r="Z1642" t="s">
        <v>827</v>
      </c>
      <c r="AA1642" t="s">
        <v>826</v>
      </c>
      <c r="AB1642" t="str">
        <f t="shared" si="87"/>
        <v/>
      </c>
    </row>
    <row r="1643" spans="1:28" x14ac:dyDescent="0.2">
      <c r="A1643" s="1">
        <v>42939</v>
      </c>
      <c r="B1643" t="s">
        <v>21</v>
      </c>
      <c r="C1643">
        <v>40</v>
      </c>
      <c r="D1643" t="s">
        <v>22</v>
      </c>
      <c r="E1643" t="s">
        <v>78</v>
      </c>
      <c r="F1643">
        <v>4</v>
      </c>
      <c r="G1643">
        <v>4</v>
      </c>
      <c r="H1643">
        <v>16.672999999999998</v>
      </c>
      <c r="K1643" t="str">
        <f t="shared" si="86"/>
        <v/>
      </c>
      <c r="L1643" t="s">
        <v>32</v>
      </c>
      <c r="M1643" t="s">
        <v>25</v>
      </c>
      <c r="N1643" t="s">
        <v>26</v>
      </c>
      <c r="O1643" t="s">
        <v>329</v>
      </c>
      <c r="T1643" t="s">
        <v>29</v>
      </c>
      <c r="U1643">
        <f t="shared" si="84"/>
        <v>16.672999999999998</v>
      </c>
      <c r="V1643">
        <f t="shared" si="85"/>
        <v>16.672999999999998</v>
      </c>
      <c r="Y1643" t="s">
        <v>827</v>
      </c>
      <c r="Z1643" t="s">
        <v>827</v>
      </c>
      <c r="AA1643" t="s">
        <v>826</v>
      </c>
      <c r="AB1643" t="str">
        <f t="shared" si="87"/>
        <v/>
      </c>
    </row>
    <row r="1644" spans="1:28" x14ac:dyDescent="0.2">
      <c r="A1644" s="1">
        <v>42939</v>
      </c>
      <c r="B1644" t="s">
        <v>21</v>
      </c>
      <c r="C1644">
        <v>40</v>
      </c>
      <c r="D1644" t="s">
        <v>22</v>
      </c>
      <c r="E1644" t="s">
        <v>78</v>
      </c>
      <c r="F1644">
        <v>5</v>
      </c>
      <c r="G1644">
        <v>5</v>
      </c>
      <c r="H1644">
        <v>15.958</v>
      </c>
      <c r="K1644" t="str">
        <f t="shared" si="86"/>
        <v/>
      </c>
      <c r="L1644" t="s">
        <v>32</v>
      </c>
      <c r="M1644" t="s">
        <v>25</v>
      </c>
      <c r="N1644" t="s">
        <v>26</v>
      </c>
      <c r="O1644" t="s">
        <v>329</v>
      </c>
      <c r="T1644" t="s">
        <v>29</v>
      </c>
      <c r="U1644">
        <f t="shared" si="84"/>
        <v>15.958</v>
      </c>
      <c r="V1644">
        <f t="shared" si="85"/>
        <v>15.958</v>
      </c>
      <c r="Y1644" t="s">
        <v>827</v>
      </c>
      <c r="Z1644" t="s">
        <v>827</v>
      </c>
      <c r="AA1644" t="s">
        <v>826</v>
      </c>
      <c r="AB1644" t="str">
        <f t="shared" si="87"/>
        <v/>
      </c>
    </row>
    <row r="1645" spans="1:28" x14ac:dyDescent="0.2">
      <c r="A1645" s="1">
        <v>42939</v>
      </c>
      <c r="B1645" t="s">
        <v>21</v>
      </c>
      <c r="C1645">
        <v>40</v>
      </c>
      <c r="D1645" t="s">
        <v>22</v>
      </c>
      <c r="E1645" t="s">
        <v>78</v>
      </c>
      <c r="F1645">
        <v>6</v>
      </c>
      <c r="G1645">
        <v>6</v>
      </c>
      <c r="H1645">
        <v>16.696999999999999</v>
      </c>
      <c r="K1645" t="str">
        <f t="shared" si="86"/>
        <v/>
      </c>
      <c r="L1645" t="s">
        <v>32</v>
      </c>
      <c r="M1645" t="s">
        <v>25</v>
      </c>
      <c r="N1645" t="s">
        <v>26</v>
      </c>
      <c r="O1645" t="s">
        <v>329</v>
      </c>
      <c r="T1645" t="s">
        <v>29</v>
      </c>
      <c r="U1645">
        <f t="shared" si="84"/>
        <v>16.696999999999999</v>
      </c>
      <c r="V1645">
        <f t="shared" si="85"/>
        <v>16.696999999999999</v>
      </c>
      <c r="Y1645" t="s">
        <v>827</v>
      </c>
      <c r="Z1645" t="s">
        <v>827</v>
      </c>
      <c r="AA1645" t="s">
        <v>826</v>
      </c>
      <c r="AB1645" t="str">
        <f t="shared" si="87"/>
        <v/>
      </c>
    </row>
    <row r="1646" spans="1:28" x14ac:dyDescent="0.2">
      <c r="A1646" s="1">
        <v>42939</v>
      </c>
      <c r="B1646" t="s">
        <v>21</v>
      </c>
      <c r="C1646">
        <v>40</v>
      </c>
      <c r="D1646" t="s">
        <v>22</v>
      </c>
      <c r="E1646" t="s">
        <v>78</v>
      </c>
      <c r="F1646">
        <v>7</v>
      </c>
      <c r="G1646">
        <v>7</v>
      </c>
      <c r="H1646">
        <v>16.431000000000001</v>
      </c>
      <c r="K1646" t="str">
        <f t="shared" si="86"/>
        <v/>
      </c>
      <c r="L1646" t="s">
        <v>32</v>
      </c>
      <c r="M1646" t="s">
        <v>25</v>
      </c>
      <c r="N1646" t="s">
        <v>26</v>
      </c>
      <c r="O1646" t="s">
        <v>329</v>
      </c>
      <c r="T1646" t="s">
        <v>29</v>
      </c>
      <c r="U1646">
        <f t="shared" si="84"/>
        <v>16.431000000000001</v>
      </c>
      <c r="V1646">
        <f t="shared" si="85"/>
        <v>16.431000000000001</v>
      </c>
      <c r="Y1646" t="s">
        <v>827</v>
      </c>
      <c r="Z1646" t="s">
        <v>827</v>
      </c>
      <c r="AA1646" t="s">
        <v>826</v>
      </c>
      <c r="AB1646" t="str">
        <f t="shared" si="87"/>
        <v/>
      </c>
    </row>
    <row r="1647" spans="1:28" x14ac:dyDescent="0.2">
      <c r="A1647" s="1">
        <v>42939</v>
      </c>
      <c r="B1647" t="s">
        <v>21</v>
      </c>
      <c r="C1647">
        <v>40</v>
      </c>
      <c r="D1647" t="s">
        <v>22</v>
      </c>
      <c r="E1647" t="s">
        <v>78</v>
      </c>
      <c r="F1647">
        <v>8</v>
      </c>
      <c r="G1647">
        <v>8</v>
      </c>
      <c r="H1647">
        <v>15.097</v>
      </c>
      <c r="K1647" t="str">
        <f t="shared" si="86"/>
        <v/>
      </c>
      <c r="L1647" t="s">
        <v>32</v>
      </c>
      <c r="M1647" t="s">
        <v>25</v>
      </c>
      <c r="N1647" t="s">
        <v>26</v>
      </c>
      <c r="O1647" t="s">
        <v>329</v>
      </c>
      <c r="T1647" t="s">
        <v>29</v>
      </c>
      <c r="U1647">
        <f t="shared" si="84"/>
        <v>15.097</v>
      </c>
      <c r="V1647">
        <f t="shared" si="85"/>
        <v>15.097</v>
      </c>
      <c r="Y1647" t="s">
        <v>827</v>
      </c>
      <c r="Z1647" t="s">
        <v>827</v>
      </c>
      <c r="AA1647" t="s">
        <v>826</v>
      </c>
      <c r="AB1647" t="str">
        <f t="shared" si="87"/>
        <v/>
      </c>
    </row>
    <row r="1648" spans="1:28" x14ac:dyDescent="0.2">
      <c r="A1648" s="1">
        <v>42939</v>
      </c>
      <c r="B1648" t="s">
        <v>21</v>
      </c>
      <c r="C1648">
        <v>40</v>
      </c>
      <c r="D1648" t="s">
        <v>22</v>
      </c>
      <c r="E1648" t="s">
        <v>78</v>
      </c>
      <c r="F1648">
        <v>9</v>
      </c>
      <c r="G1648">
        <v>9</v>
      </c>
      <c r="H1648">
        <v>16.2</v>
      </c>
      <c r="K1648" t="str">
        <f t="shared" si="86"/>
        <v/>
      </c>
      <c r="L1648" t="s">
        <v>32</v>
      </c>
      <c r="M1648" t="s">
        <v>25</v>
      </c>
      <c r="N1648" t="s">
        <v>26</v>
      </c>
      <c r="O1648" t="s">
        <v>329</v>
      </c>
      <c r="T1648" t="s">
        <v>29</v>
      </c>
      <c r="U1648">
        <f t="shared" si="84"/>
        <v>16.2</v>
      </c>
      <c r="V1648">
        <f t="shared" si="85"/>
        <v>16.2</v>
      </c>
      <c r="Y1648" t="s">
        <v>827</v>
      </c>
      <c r="Z1648" t="s">
        <v>827</v>
      </c>
      <c r="AA1648" t="s">
        <v>826</v>
      </c>
      <c r="AB1648" t="str">
        <f t="shared" si="87"/>
        <v/>
      </c>
    </row>
    <row r="1649" spans="1:28" x14ac:dyDescent="0.2">
      <c r="A1649" s="1">
        <v>42939</v>
      </c>
      <c r="B1649" t="s">
        <v>21</v>
      </c>
      <c r="C1649">
        <v>40</v>
      </c>
      <c r="D1649" t="s">
        <v>22</v>
      </c>
      <c r="E1649" t="s">
        <v>78</v>
      </c>
      <c r="F1649">
        <v>10</v>
      </c>
      <c r="G1649">
        <v>10</v>
      </c>
      <c r="H1649">
        <v>15.271000000000001</v>
      </c>
      <c r="K1649" t="str">
        <f t="shared" si="86"/>
        <v/>
      </c>
      <c r="L1649" t="s">
        <v>32</v>
      </c>
      <c r="M1649" t="s">
        <v>25</v>
      </c>
      <c r="N1649" t="s">
        <v>26</v>
      </c>
      <c r="O1649" t="s">
        <v>329</v>
      </c>
      <c r="T1649" t="s">
        <v>29</v>
      </c>
      <c r="U1649">
        <f t="shared" si="84"/>
        <v>15.271000000000001</v>
      </c>
      <c r="V1649">
        <f t="shared" si="85"/>
        <v>15.271000000000001</v>
      </c>
      <c r="Y1649" t="s">
        <v>827</v>
      </c>
      <c r="Z1649" t="s">
        <v>827</v>
      </c>
      <c r="AA1649" t="s">
        <v>826</v>
      </c>
      <c r="AB1649" t="str">
        <f t="shared" si="87"/>
        <v/>
      </c>
    </row>
    <row r="1650" spans="1:28" x14ac:dyDescent="0.2">
      <c r="A1650" s="1">
        <v>42939</v>
      </c>
      <c r="B1650" t="s">
        <v>21</v>
      </c>
      <c r="C1650">
        <v>40</v>
      </c>
      <c r="D1650" t="s">
        <v>22</v>
      </c>
      <c r="E1650" t="s">
        <v>81</v>
      </c>
      <c r="F1650">
        <v>1</v>
      </c>
      <c r="G1650">
        <v>1</v>
      </c>
      <c r="H1650">
        <v>14.077999999999999</v>
      </c>
      <c r="K1650" t="str">
        <f t="shared" si="86"/>
        <v/>
      </c>
      <c r="L1650" t="s">
        <v>32</v>
      </c>
      <c r="M1650" t="s">
        <v>25</v>
      </c>
      <c r="N1650" t="s">
        <v>26</v>
      </c>
      <c r="O1650" t="s">
        <v>330</v>
      </c>
      <c r="T1650" t="s">
        <v>29</v>
      </c>
      <c r="U1650">
        <f t="shared" si="84"/>
        <v>14.077999999999999</v>
      </c>
      <c r="V1650">
        <f t="shared" si="85"/>
        <v>14.077999999999999</v>
      </c>
      <c r="Y1650" t="s">
        <v>827</v>
      </c>
      <c r="Z1650" t="s">
        <v>827</v>
      </c>
      <c r="AA1650" t="s">
        <v>826</v>
      </c>
      <c r="AB1650" t="str">
        <f t="shared" si="87"/>
        <v/>
      </c>
    </row>
    <row r="1651" spans="1:28" x14ac:dyDescent="0.2">
      <c r="A1651" s="1">
        <v>42939</v>
      </c>
      <c r="B1651" t="s">
        <v>21</v>
      </c>
      <c r="C1651">
        <v>40</v>
      </c>
      <c r="D1651" t="s">
        <v>22</v>
      </c>
      <c r="E1651" t="s">
        <v>81</v>
      </c>
      <c r="F1651">
        <v>2</v>
      </c>
      <c r="G1651">
        <v>2</v>
      </c>
      <c r="H1651">
        <v>14.173</v>
      </c>
      <c r="K1651" t="str">
        <f t="shared" si="86"/>
        <v/>
      </c>
      <c r="L1651" t="s">
        <v>32</v>
      </c>
      <c r="M1651" t="s">
        <v>25</v>
      </c>
      <c r="N1651" t="s">
        <v>26</v>
      </c>
      <c r="O1651" t="s">
        <v>330</v>
      </c>
      <c r="T1651" t="s">
        <v>29</v>
      </c>
      <c r="U1651">
        <f t="shared" si="84"/>
        <v>14.173</v>
      </c>
      <c r="V1651">
        <f t="shared" si="85"/>
        <v>14.173</v>
      </c>
      <c r="Y1651" t="s">
        <v>827</v>
      </c>
      <c r="Z1651" t="s">
        <v>827</v>
      </c>
      <c r="AA1651" t="s">
        <v>826</v>
      </c>
      <c r="AB1651" t="str">
        <f t="shared" si="87"/>
        <v/>
      </c>
    </row>
    <row r="1652" spans="1:28" x14ac:dyDescent="0.2">
      <c r="A1652" s="1">
        <v>42939</v>
      </c>
      <c r="B1652" t="s">
        <v>21</v>
      </c>
      <c r="C1652">
        <v>40</v>
      </c>
      <c r="D1652" t="s">
        <v>22</v>
      </c>
      <c r="E1652" t="s">
        <v>81</v>
      </c>
      <c r="F1652">
        <v>3</v>
      </c>
      <c r="G1652">
        <v>3</v>
      </c>
      <c r="H1652">
        <v>14.324</v>
      </c>
      <c r="K1652" t="str">
        <f t="shared" si="86"/>
        <v/>
      </c>
      <c r="L1652" t="s">
        <v>32</v>
      </c>
      <c r="M1652" t="s">
        <v>25</v>
      </c>
      <c r="N1652" t="s">
        <v>26</v>
      </c>
      <c r="O1652" t="s">
        <v>330</v>
      </c>
      <c r="T1652" t="s">
        <v>29</v>
      </c>
      <c r="U1652">
        <f t="shared" si="84"/>
        <v>14.324</v>
      </c>
      <c r="V1652">
        <f t="shared" si="85"/>
        <v>14.324</v>
      </c>
      <c r="Y1652" t="s">
        <v>827</v>
      </c>
      <c r="Z1652" t="s">
        <v>827</v>
      </c>
      <c r="AA1652" t="s">
        <v>826</v>
      </c>
      <c r="AB1652" t="str">
        <f t="shared" si="87"/>
        <v/>
      </c>
    </row>
    <row r="1653" spans="1:28" x14ac:dyDescent="0.2">
      <c r="A1653" s="1">
        <v>42939</v>
      </c>
      <c r="B1653" t="s">
        <v>21</v>
      </c>
      <c r="C1653">
        <v>40</v>
      </c>
      <c r="D1653" t="s">
        <v>22</v>
      </c>
      <c r="E1653" t="s">
        <v>81</v>
      </c>
      <c r="F1653">
        <v>4</v>
      </c>
      <c r="G1653">
        <v>4</v>
      </c>
      <c r="H1653">
        <v>16.353999999999999</v>
      </c>
      <c r="K1653" t="str">
        <f t="shared" si="86"/>
        <v/>
      </c>
      <c r="L1653" t="s">
        <v>32</v>
      </c>
      <c r="M1653" t="s">
        <v>25</v>
      </c>
      <c r="N1653" t="s">
        <v>26</v>
      </c>
      <c r="O1653" t="s">
        <v>330</v>
      </c>
      <c r="T1653" t="s">
        <v>29</v>
      </c>
      <c r="U1653">
        <f t="shared" ref="U1653:U1716" si="88">IF(H1653&gt;0,IF(L1653="live",H1653*0.84,H1653),"")</f>
        <v>16.353999999999999</v>
      </c>
      <c r="V1653">
        <f t="shared" ref="V1653:V1716" si="89">IF(H1653&gt;0,IF(L1653="live",H1653*0.87,H1653),"")</f>
        <v>16.353999999999999</v>
      </c>
      <c r="Y1653" t="s">
        <v>827</v>
      </c>
      <c r="Z1653" t="s">
        <v>827</v>
      </c>
      <c r="AA1653" t="s">
        <v>826</v>
      </c>
      <c r="AB1653" t="str">
        <f t="shared" si="87"/>
        <v/>
      </c>
    </row>
    <row r="1654" spans="1:28" x14ac:dyDescent="0.2">
      <c r="A1654" s="1">
        <v>42939</v>
      </c>
      <c r="B1654" t="s">
        <v>21</v>
      </c>
      <c r="C1654">
        <v>40</v>
      </c>
      <c r="D1654" t="s">
        <v>22</v>
      </c>
      <c r="E1654" t="s">
        <v>81</v>
      </c>
      <c r="F1654">
        <v>5</v>
      </c>
      <c r="G1654">
        <v>5</v>
      </c>
      <c r="H1654">
        <v>15.443</v>
      </c>
      <c r="K1654" t="str">
        <f t="shared" si="86"/>
        <v/>
      </c>
      <c r="L1654" t="s">
        <v>32</v>
      </c>
      <c r="M1654" t="s">
        <v>25</v>
      </c>
      <c r="N1654" t="s">
        <v>26</v>
      </c>
      <c r="O1654" t="s">
        <v>330</v>
      </c>
      <c r="T1654" t="s">
        <v>29</v>
      </c>
      <c r="U1654">
        <f t="shared" si="88"/>
        <v>15.443</v>
      </c>
      <c r="V1654">
        <f t="shared" si="89"/>
        <v>15.443</v>
      </c>
      <c r="Y1654" t="s">
        <v>827</v>
      </c>
      <c r="Z1654" t="s">
        <v>827</v>
      </c>
      <c r="AA1654" t="s">
        <v>826</v>
      </c>
      <c r="AB1654" t="str">
        <f t="shared" si="87"/>
        <v/>
      </c>
    </row>
    <row r="1655" spans="1:28" x14ac:dyDescent="0.2">
      <c r="A1655" s="1">
        <v>42939</v>
      </c>
      <c r="B1655" t="s">
        <v>21</v>
      </c>
      <c r="C1655">
        <v>40</v>
      </c>
      <c r="D1655" t="s">
        <v>22</v>
      </c>
      <c r="E1655" t="s">
        <v>81</v>
      </c>
      <c r="F1655">
        <v>6</v>
      </c>
      <c r="G1655">
        <v>6</v>
      </c>
      <c r="H1655">
        <v>12.555999999999999</v>
      </c>
      <c r="K1655" t="str">
        <f t="shared" si="86"/>
        <v/>
      </c>
      <c r="L1655" t="s">
        <v>32</v>
      </c>
      <c r="M1655" t="s">
        <v>25</v>
      </c>
      <c r="N1655" t="s">
        <v>26</v>
      </c>
      <c r="O1655" t="s">
        <v>330</v>
      </c>
      <c r="T1655" t="s">
        <v>29</v>
      </c>
      <c r="U1655">
        <f t="shared" si="88"/>
        <v>12.555999999999999</v>
      </c>
      <c r="V1655">
        <f t="shared" si="89"/>
        <v>12.555999999999999</v>
      </c>
      <c r="Y1655" t="s">
        <v>827</v>
      </c>
      <c r="Z1655" t="s">
        <v>827</v>
      </c>
      <c r="AA1655" t="s">
        <v>826</v>
      </c>
      <c r="AB1655" t="str">
        <f t="shared" si="87"/>
        <v/>
      </c>
    </row>
    <row r="1656" spans="1:28" x14ac:dyDescent="0.2">
      <c r="A1656" s="1">
        <v>42939</v>
      </c>
      <c r="B1656" t="s">
        <v>21</v>
      </c>
      <c r="C1656">
        <v>40</v>
      </c>
      <c r="D1656" t="s">
        <v>22</v>
      </c>
      <c r="E1656" t="s">
        <v>81</v>
      </c>
      <c r="F1656">
        <v>7</v>
      </c>
      <c r="G1656">
        <v>7</v>
      </c>
      <c r="H1656">
        <v>14.843</v>
      </c>
      <c r="K1656" t="str">
        <f t="shared" si="86"/>
        <v/>
      </c>
      <c r="L1656" t="s">
        <v>32</v>
      </c>
      <c r="M1656" t="s">
        <v>25</v>
      </c>
      <c r="N1656" t="s">
        <v>26</v>
      </c>
      <c r="O1656" t="s">
        <v>330</v>
      </c>
      <c r="T1656" t="s">
        <v>29</v>
      </c>
      <c r="U1656">
        <f t="shared" si="88"/>
        <v>14.843</v>
      </c>
      <c r="V1656">
        <f t="shared" si="89"/>
        <v>14.843</v>
      </c>
      <c r="Y1656" t="s">
        <v>827</v>
      </c>
      <c r="Z1656" t="s">
        <v>827</v>
      </c>
      <c r="AA1656" t="s">
        <v>826</v>
      </c>
      <c r="AB1656" t="str">
        <f t="shared" si="87"/>
        <v/>
      </c>
    </row>
    <row r="1657" spans="1:28" x14ac:dyDescent="0.2">
      <c r="A1657" s="1">
        <v>42939</v>
      </c>
      <c r="B1657" t="s">
        <v>21</v>
      </c>
      <c r="C1657">
        <v>40</v>
      </c>
      <c r="D1657" t="s">
        <v>22</v>
      </c>
      <c r="E1657" t="s">
        <v>81</v>
      </c>
      <c r="F1657">
        <v>8</v>
      </c>
      <c r="G1657">
        <v>8</v>
      </c>
      <c r="H1657">
        <v>14.864000000000001</v>
      </c>
      <c r="K1657" t="str">
        <f t="shared" si="86"/>
        <v/>
      </c>
      <c r="L1657" t="s">
        <v>32</v>
      </c>
      <c r="M1657" t="s">
        <v>25</v>
      </c>
      <c r="N1657" t="s">
        <v>26</v>
      </c>
      <c r="O1657" t="s">
        <v>330</v>
      </c>
      <c r="T1657" t="s">
        <v>29</v>
      </c>
      <c r="U1657">
        <f t="shared" si="88"/>
        <v>14.864000000000001</v>
      </c>
      <c r="V1657">
        <f t="shared" si="89"/>
        <v>14.864000000000001</v>
      </c>
      <c r="Y1657" t="s">
        <v>827</v>
      </c>
      <c r="Z1657" t="s">
        <v>827</v>
      </c>
      <c r="AA1657" t="s">
        <v>826</v>
      </c>
      <c r="AB1657" t="str">
        <f t="shared" si="87"/>
        <v/>
      </c>
    </row>
    <row r="1658" spans="1:28" x14ac:dyDescent="0.2">
      <c r="A1658" s="1">
        <v>42939</v>
      </c>
      <c r="B1658" t="s">
        <v>21</v>
      </c>
      <c r="C1658">
        <v>40</v>
      </c>
      <c r="D1658" t="s">
        <v>22</v>
      </c>
      <c r="E1658" t="s">
        <v>81</v>
      </c>
      <c r="F1658">
        <v>9</v>
      </c>
      <c r="G1658">
        <v>9</v>
      </c>
      <c r="H1658">
        <v>15.307</v>
      </c>
      <c r="K1658" t="str">
        <f t="shared" ref="K1658:K1721" si="90">IF(I1658&gt;0,(J1658*(I1658^2))*(3.14159/6),"")</f>
        <v/>
      </c>
      <c r="L1658" t="s">
        <v>32</v>
      </c>
      <c r="M1658" t="s">
        <v>25</v>
      </c>
      <c r="N1658" t="s">
        <v>26</v>
      </c>
      <c r="O1658" t="s">
        <v>330</v>
      </c>
      <c r="T1658" t="s">
        <v>29</v>
      </c>
      <c r="U1658">
        <f t="shared" si="88"/>
        <v>15.307</v>
      </c>
      <c r="V1658">
        <f t="shared" si="89"/>
        <v>15.307</v>
      </c>
      <c r="Y1658" t="s">
        <v>827</v>
      </c>
      <c r="Z1658" t="s">
        <v>827</v>
      </c>
      <c r="AA1658" t="s">
        <v>826</v>
      </c>
      <c r="AB1658" t="str">
        <f t="shared" si="87"/>
        <v/>
      </c>
    </row>
    <row r="1659" spans="1:28" x14ac:dyDescent="0.2">
      <c r="A1659" s="1">
        <v>42939</v>
      </c>
      <c r="B1659" t="s">
        <v>21</v>
      </c>
      <c r="C1659">
        <v>40</v>
      </c>
      <c r="D1659" t="s">
        <v>22</v>
      </c>
      <c r="E1659" t="s">
        <v>81</v>
      </c>
      <c r="F1659">
        <v>10</v>
      </c>
      <c r="G1659">
        <v>10</v>
      </c>
      <c r="H1659">
        <v>15.151999999999999</v>
      </c>
      <c r="K1659" t="str">
        <f t="shared" si="90"/>
        <v/>
      </c>
      <c r="L1659" t="s">
        <v>32</v>
      </c>
      <c r="M1659" t="s">
        <v>25</v>
      </c>
      <c r="N1659" t="s">
        <v>26</v>
      </c>
      <c r="O1659" t="s">
        <v>330</v>
      </c>
      <c r="T1659" t="s">
        <v>29</v>
      </c>
      <c r="U1659">
        <f t="shared" si="88"/>
        <v>15.151999999999999</v>
      </c>
      <c r="V1659">
        <f t="shared" si="89"/>
        <v>15.151999999999999</v>
      </c>
      <c r="Y1659" t="s">
        <v>827</v>
      </c>
      <c r="Z1659" t="s">
        <v>827</v>
      </c>
      <c r="AA1659" t="s">
        <v>826</v>
      </c>
      <c r="AB1659" t="str">
        <f t="shared" si="87"/>
        <v/>
      </c>
    </row>
    <row r="1660" spans="1:28" x14ac:dyDescent="0.2">
      <c r="A1660" s="1">
        <v>42939</v>
      </c>
      <c r="B1660" t="s">
        <v>21</v>
      </c>
      <c r="C1660">
        <v>40</v>
      </c>
      <c r="D1660" t="s">
        <v>22</v>
      </c>
      <c r="E1660" t="s">
        <v>83</v>
      </c>
      <c r="F1660">
        <v>1</v>
      </c>
      <c r="G1660">
        <v>1</v>
      </c>
      <c r="H1660">
        <v>15.006</v>
      </c>
      <c r="K1660" t="str">
        <f t="shared" si="90"/>
        <v/>
      </c>
      <c r="L1660" t="s">
        <v>32</v>
      </c>
      <c r="M1660" t="s">
        <v>25</v>
      </c>
      <c r="N1660" t="s">
        <v>26</v>
      </c>
      <c r="O1660" t="s">
        <v>331</v>
      </c>
      <c r="T1660" t="s">
        <v>29</v>
      </c>
      <c r="U1660">
        <f t="shared" si="88"/>
        <v>15.006</v>
      </c>
      <c r="V1660">
        <f t="shared" si="89"/>
        <v>15.006</v>
      </c>
      <c r="Y1660" t="s">
        <v>827</v>
      </c>
      <c r="Z1660" t="s">
        <v>827</v>
      </c>
      <c r="AA1660" t="s">
        <v>826</v>
      </c>
      <c r="AB1660" t="str">
        <f t="shared" si="87"/>
        <v/>
      </c>
    </row>
    <row r="1661" spans="1:28" x14ac:dyDescent="0.2">
      <c r="A1661" s="1">
        <v>42939</v>
      </c>
      <c r="B1661" t="s">
        <v>21</v>
      </c>
      <c r="C1661">
        <v>40</v>
      </c>
      <c r="D1661" t="s">
        <v>22</v>
      </c>
      <c r="E1661" t="s">
        <v>83</v>
      </c>
      <c r="F1661">
        <v>2</v>
      </c>
      <c r="G1661">
        <v>2</v>
      </c>
      <c r="H1661">
        <v>15.423999999999999</v>
      </c>
      <c r="K1661" t="str">
        <f t="shared" si="90"/>
        <v/>
      </c>
      <c r="L1661" t="s">
        <v>32</v>
      </c>
      <c r="M1661" t="s">
        <v>25</v>
      </c>
      <c r="N1661" t="s">
        <v>26</v>
      </c>
      <c r="O1661" t="s">
        <v>331</v>
      </c>
      <c r="T1661" t="s">
        <v>29</v>
      </c>
      <c r="U1661">
        <f t="shared" si="88"/>
        <v>15.423999999999999</v>
      </c>
      <c r="V1661">
        <f t="shared" si="89"/>
        <v>15.423999999999999</v>
      </c>
      <c r="Y1661" t="s">
        <v>827</v>
      </c>
      <c r="Z1661" t="s">
        <v>827</v>
      </c>
      <c r="AA1661" t="s">
        <v>826</v>
      </c>
      <c r="AB1661" t="str">
        <f t="shared" si="87"/>
        <v/>
      </c>
    </row>
    <row r="1662" spans="1:28" x14ac:dyDescent="0.2">
      <c r="A1662" s="1">
        <v>42939</v>
      </c>
      <c r="B1662" t="s">
        <v>21</v>
      </c>
      <c r="C1662">
        <v>40</v>
      </c>
      <c r="D1662" t="s">
        <v>22</v>
      </c>
      <c r="E1662" t="s">
        <v>83</v>
      </c>
      <c r="F1662">
        <v>3</v>
      </c>
      <c r="G1662">
        <v>3</v>
      </c>
      <c r="H1662">
        <v>14.944000000000001</v>
      </c>
      <c r="K1662" t="str">
        <f t="shared" si="90"/>
        <v/>
      </c>
      <c r="L1662" t="s">
        <v>32</v>
      </c>
      <c r="M1662" t="s">
        <v>25</v>
      </c>
      <c r="N1662" t="s">
        <v>26</v>
      </c>
      <c r="O1662" t="s">
        <v>331</v>
      </c>
      <c r="T1662" t="s">
        <v>29</v>
      </c>
      <c r="U1662">
        <f t="shared" si="88"/>
        <v>14.944000000000001</v>
      </c>
      <c r="V1662">
        <f t="shared" si="89"/>
        <v>14.944000000000001</v>
      </c>
      <c r="Y1662" t="s">
        <v>827</v>
      </c>
      <c r="Z1662" t="s">
        <v>827</v>
      </c>
      <c r="AA1662" t="s">
        <v>826</v>
      </c>
      <c r="AB1662" t="str">
        <f t="shared" si="87"/>
        <v/>
      </c>
    </row>
    <row r="1663" spans="1:28" x14ac:dyDescent="0.2">
      <c r="A1663" s="1">
        <v>42939</v>
      </c>
      <c r="B1663" t="s">
        <v>21</v>
      </c>
      <c r="C1663">
        <v>40</v>
      </c>
      <c r="D1663" t="s">
        <v>22</v>
      </c>
      <c r="E1663" t="s">
        <v>83</v>
      </c>
      <c r="F1663">
        <v>4</v>
      </c>
      <c r="G1663">
        <v>4</v>
      </c>
      <c r="H1663">
        <v>15.250999999999999</v>
      </c>
      <c r="K1663" t="str">
        <f t="shared" si="90"/>
        <v/>
      </c>
      <c r="L1663" t="s">
        <v>32</v>
      </c>
      <c r="M1663" t="s">
        <v>25</v>
      </c>
      <c r="N1663" t="s">
        <v>26</v>
      </c>
      <c r="O1663" t="s">
        <v>331</v>
      </c>
      <c r="T1663" t="s">
        <v>29</v>
      </c>
      <c r="U1663">
        <f t="shared" si="88"/>
        <v>15.250999999999999</v>
      </c>
      <c r="V1663">
        <f t="shared" si="89"/>
        <v>15.250999999999999</v>
      </c>
      <c r="Y1663" t="s">
        <v>827</v>
      </c>
      <c r="Z1663" t="s">
        <v>827</v>
      </c>
      <c r="AA1663" t="s">
        <v>826</v>
      </c>
      <c r="AB1663" t="str">
        <f t="shared" si="87"/>
        <v/>
      </c>
    </row>
    <row r="1664" spans="1:28" x14ac:dyDescent="0.2">
      <c r="A1664" s="1">
        <v>42939</v>
      </c>
      <c r="B1664" t="s">
        <v>21</v>
      </c>
      <c r="C1664">
        <v>40</v>
      </c>
      <c r="D1664" t="s">
        <v>22</v>
      </c>
      <c r="E1664" t="s">
        <v>83</v>
      </c>
      <c r="F1664">
        <v>5</v>
      </c>
      <c r="G1664">
        <v>5</v>
      </c>
      <c r="H1664">
        <v>15.010999999999999</v>
      </c>
      <c r="K1664" t="str">
        <f t="shared" si="90"/>
        <v/>
      </c>
      <c r="L1664" t="s">
        <v>32</v>
      </c>
      <c r="M1664" t="s">
        <v>25</v>
      </c>
      <c r="N1664" t="s">
        <v>26</v>
      </c>
      <c r="O1664" t="s">
        <v>331</v>
      </c>
      <c r="T1664" t="s">
        <v>29</v>
      </c>
      <c r="U1664">
        <f t="shared" si="88"/>
        <v>15.010999999999999</v>
      </c>
      <c r="V1664">
        <f t="shared" si="89"/>
        <v>15.010999999999999</v>
      </c>
      <c r="Y1664" t="s">
        <v>827</v>
      </c>
      <c r="Z1664" t="s">
        <v>827</v>
      </c>
      <c r="AA1664" t="s">
        <v>826</v>
      </c>
      <c r="AB1664" t="str">
        <f t="shared" si="87"/>
        <v/>
      </c>
    </row>
    <row r="1665" spans="1:28" x14ac:dyDescent="0.2">
      <c r="A1665" s="1">
        <v>42939</v>
      </c>
      <c r="B1665" t="s">
        <v>21</v>
      </c>
      <c r="C1665">
        <v>40</v>
      </c>
      <c r="D1665" t="s">
        <v>22</v>
      </c>
      <c r="E1665" t="s">
        <v>83</v>
      </c>
      <c r="F1665">
        <v>6</v>
      </c>
      <c r="G1665">
        <v>6</v>
      </c>
      <c r="H1665">
        <v>16.651</v>
      </c>
      <c r="K1665" t="str">
        <f t="shared" si="90"/>
        <v/>
      </c>
      <c r="L1665" t="s">
        <v>32</v>
      </c>
      <c r="M1665" t="s">
        <v>25</v>
      </c>
      <c r="N1665" t="s">
        <v>26</v>
      </c>
      <c r="O1665" t="s">
        <v>331</v>
      </c>
      <c r="T1665" t="s">
        <v>29</v>
      </c>
      <c r="U1665">
        <f t="shared" si="88"/>
        <v>16.651</v>
      </c>
      <c r="V1665">
        <f t="shared" si="89"/>
        <v>16.651</v>
      </c>
      <c r="Y1665" t="s">
        <v>827</v>
      </c>
      <c r="Z1665" t="s">
        <v>827</v>
      </c>
      <c r="AA1665" t="s">
        <v>826</v>
      </c>
      <c r="AB1665" t="str">
        <f t="shared" si="87"/>
        <v/>
      </c>
    </row>
    <row r="1666" spans="1:28" x14ac:dyDescent="0.2">
      <c r="A1666" s="1">
        <v>42939</v>
      </c>
      <c r="B1666" t="s">
        <v>21</v>
      </c>
      <c r="C1666">
        <v>40</v>
      </c>
      <c r="D1666" t="s">
        <v>22</v>
      </c>
      <c r="E1666" t="s">
        <v>83</v>
      </c>
      <c r="F1666">
        <v>7</v>
      </c>
      <c r="G1666">
        <v>7</v>
      </c>
      <c r="H1666">
        <v>13.791</v>
      </c>
      <c r="K1666" t="str">
        <f t="shared" si="90"/>
        <v/>
      </c>
      <c r="L1666" t="s">
        <v>32</v>
      </c>
      <c r="M1666" t="s">
        <v>25</v>
      </c>
      <c r="N1666" t="s">
        <v>26</v>
      </c>
      <c r="O1666" t="s">
        <v>331</v>
      </c>
      <c r="T1666" t="s">
        <v>29</v>
      </c>
      <c r="U1666">
        <f t="shared" si="88"/>
        <v>13.791</v>
      </c>
      <c r="V1666">
        <f t="shared" si="89"/>
        <v>13.791</v>
      </c>
      <c r="Y1666" t="s">
        <v>827</v>
      </c>
      <c r="Z1666" t="s">
        <v>827</v>
      </c>
      <c r="AA1666" t="s">
        <v>826</v>
      </c>
      <c r="AB1666" t="str">
        <f t="shared" si="87"/>
        <v/>
      </c>
    </row>
    <row r="1667" spans="1:28" x14ac:dyDescent="0.2">
      <c r="A1667" s="1">
        <v>42939</v>
      </c>
      <c r="B1667" t="s">
        <v>21</v>
      </c>
      <c r="C1667">
        <v>40</v>
      </c>
      <c r="D1667" t="s">
        <v>22</v>
      </c>
      <c r="E1667" t="s">
        <v>83</v>
      </c>
      <c r="F1667">
        <v>8</v>
      </c>
      <c r="G1667">
        <v>8</v>
      </c>
      <c r="H1667">
        <v>14.728</v>
      </c>
      <c r="K1667" t="str">
        <f t="shared" si="90"/>
        <v/>
      </c>
      <c r="L1667" t="s">
        <v>32</v>
      </c>
      <c r="M1667" t="s">
        <v>25</v>
      </c>
      <c r="N1667" t="s">
        <v>26</v>
      </c>
      <c r="O1667" t="s">
        <v>331</v>
      </c>
      <c r="T1667" t="s">
        <v>29</v>
      </c>
      <c r="U1667">
        <f t="shared" si="88"/>
        <v>14.728</v>
      </c>
      <c r="V1667">
        <f t="shared" si="89"/>
        <v>14.728</v>
      </c>
      <c r="Y1667" t="s">
        <v>827</v>
      </c>
      <c r="Z1667" t="s">
        <v>827</v>
      </c>
      <c r="AA1667" t="s">
        <v>826</v>
      </c>
      <c r="AB1667" t="str">
        <f t="shared" si="87"/>
        <v/>
      </c>
    </row>
    <row r="1668" spans="1:28" x14ac:dyDescent="0.2">
      <c r="A1668" s="1">
        <v>42939</v>
      </c>
      <c r="B1668" t="s">
        <v>21</v>
      </c>
      <c r="C1668">
        <v>40</v>
      </c>
      <c r="D1668" t="s">
        <v>22</v>
      </c>
      <c r="E1668" t="s">
        <v>83</v>
      </c>
      <c r="F1668">
        <v>9</v>
      </c>
      <c r="G1668">
        <v>9</v>
      </c>
      <c r="H1668">
        <v>15.855</v>
      </c>
      <c r="K1668" t="str">
        <f t="shared" si="90"/>
        <v/>
      </c>
      <c r="L1668" t="s">
        <v>32</v>
      </c>
      <c r="M1668" t="s">
        <v>25</v>
      </c>
      <c r="N1668" t="s">
        <v>26</v>
      </c>
      <c r="O1668" t="s">
        <v>331</v>
      </c>
      <c r="T1668" t="s">
        <v>29</v>
      </c>
      <c r="U1668">
        <f t="shared" si="88"/>
        <v>15.855</v>
      </c>
      <c r="V1668">
        <f t="shared" si="89"/>
        <v>15.855</v>
      </c>
      <c r="Y1668" t="s">
        <v>827</v>
      </c>
      <c r="Z1668" t="s">
        <v>827</v>
      </c>
      <c r="AA1668" t="s">
        <v>826</v>
      </c>
      <c r="AB1668" t="str">
        <f t="shared" si="87"/>
        <v/>
      </c>
    </row>
    <row r="1669" spans="1:28" x14ac:dyDescent="0.2">
      <c r="A1669" s="1">
        <v>42939</v>
      </c>
      <c r="B1669" t="s">
        <v>21</v>
      </c>
      <c r="C1669">
        <v>40</v>
      </c>
      <c r="D1669" t="s">
        <v>22</v>
      </c>
      <c r="E1669" t="s">
        <v>83</v>
      </c>
      <c r="F1669">
        <v>10</v>
      </c>
      <c r="G1669">
        <v>10</v>
      </c>
      <c r="H1669">
        <v>16.117000000000001</v>
      </c>
      <c r="K1669" t="str">
        <f t="shared" si="90"/>
        <v/>
      </c>
      <c r="L1669" t="s">
        <v>32</v>
      </c>
      <c r="M1669" t="s">
        <v>25</v>
      </c>
      <c r="N1669" t="s">
        <v>26</v>
      </c>
      <c r="O1669" t="s">
        <v>331</v>
      </c>
      <c r="T1669" t="s">
        <v>29</v>
      </c>
      <c r="U1669">
        <f t="shared" si="88"/>
        <v>16.117000000000001</v>
      </c>
      <c r="V1669">
        <f t="shared" si="89"/>
        <v>16.117000000000001</v>
      </c>
      <c r="Y1669" t="s">
        <v>827</v>
      </c>
      <c r="Z1669" t="s">
        <v>827</v>
      </c>
      <c r="AA1669" t="s">
        <v>826</v>
      </c>
      <c r="AB1669" t="str">
        <f t="shared" si="87"/>
        <v/>
      </c>
    </row>
    <row r="1670" spans="1:28" x14ac:dyDescent="0.2">
      <c r="A1670" s="1">
        <v>42939</v>
      </c>
      <c r="B1670" t="s">
        <v>21</v>
      </c>
      <c r="C1670">
        <v>40</v>
      </c>
      <c r="D1670" t="s">
        <v>22</v>
      </c>
      <c r="E1670" t="s">
        <v>86</v>
      </c>
      <c r="F1670">
        <v>1</v>
      </c>
      <c r="G1670">
        <v>1</v>
      </c>
      <c r="H1670">
        <v>16.628</v>
      </c>
      <c r="K1670" t="str">
        <f t="shared" si="90"/>
        <v/>
      </c>
      <c r="L1670" t="s">
        <v>32</v>
      </c>
      <c r="M1670" t="s">
        <v>25</v>
      </c>
      <c r="N1670" t="s">
        <v>26</v>
      </c>
      <c r="O1670" t="s">
        <v>332</v>
      </c>
      <c r="T1670" t="s">
        <v>29</v>
      </c>
      <c r="U1670">
        <f t="shared" si="88"/>
        <v>16.628</v>
      </c>
      <c r="V1670">
        <f t="shared" si="89"/>
        <v>16.628</v>
      </c>
      <c r="Y1670" t="s">
        <v>827</v>
      </c>
      <c r="Z1670" t="s">
        <v>827</v>
      </c>
      <c r="AA1670" t="s">
        <v>826</v>
      </c>
      <c r="AB1670" t="str">
        <f t="shared" si="87"/>
        <v/>
      </c>
    </row>
    <row r="1671" spans="1:28" x14ac:dyDescent="0.2">
      <c r="A1671" s="1">
        <v>42939</v>
      </c>
      <c r="B1671" t="s">
        <v>21</v>
      </c>
      <c r="C1671">
        <v>40</v>
      </c>
      <c r="D1671" t="s">
        <v>22</v>
      </c>
      <c r="E1671" t="s">
        <v>86</v>
      </c>
      <c r="F1671">
        <v>2</v>
      </c>
      <c r="G1671">
        <v>2</v>
      </c>
      <c r="H1671">
        <v>15.93</v>
      </c>
      <c r="K1671" t="str">
        <f t="shared" si="90"/>
        <v/>
      </c>
      <c r="L1671" t="s">
        <v>32</v>
      </c>
      <c r="M1671" t="s">
        <v>25</v>
      </c>
      <c r="N1671" t="s">
        <v>26</v>
      </c>
      <c r="O1671" t="s">
        <v>332</v>
      </c>
      <c r="T1671" t="s">
        <v>29</v>
      </c>
      <c r="U1671">
        <f t="shared" si="88"/>
        <v>15.93</v>
      </c>
      <c r="V1671">
        <f t="shared" si="89"/>
        <v>15.93</v>
      </c>
      <c r="Y1671" t="s">
        <v>827</v>
      </c>
      <c r="Z1671" t="s">
        <v>827</v>
      </c>
      <c r="AA1671" t="s">
        <v>826</v>
      </c>
      <c r="AB1671" t="str">
        <f t="shared" si="87"/>
        <v/>
      </c>
    </row>
    <row r="1672" spans="1:28" x14ac:dyDescent="0.2">
      <c r="A1672" s="1">
        <v>42939</v>
      </c>
      <c r="B1672" t="s">
        <v>21</v>
      </c>
      <c r="C1672">
        <v>40</v>
      </c>
      <c r="D1672" t="s">
        <v>22</v>
      </c>
      <c r="E1672" t="s">
        <v>86</v>
      </c>
      <c r="F1672">
        <v>3</v>
      </c>
      <c r="G1672">
        <v>3</v>
      </c>
      <c r="H1672">
        <v>15.427</v>
      </c>
      <c r="K1672" t="str">
        <f t="shared" si="90"/>
        <v/>
      </c>
      <c r="L1672" t="s">
        <v>32</v>
      </c>
      <c r="M1672" t="s">
        <v>25</v>
      </c>
      <c r="N1672" t="s">
        <v>26</v>
      </c>
      <c r="O1672" t="s">
        <v>332</v>
      </c>
      <c r="T1672" t="s">
        <v>29</v>
      </c>
      <c r="U1672">
        <f t="shared" si="88"/>
        <v>15.427</v>
      </c>
      <c r="V1672">
        <f t="shared" si="89"/>
        <v>15.427</v>
      </c>
      <c r="Y1672" t="s">
        <v>827</v>
      </c>
      <c r="Z1672" t="s">
        <v>827</v>
      </c>
      <c r="AA1672" t="s">
        <v>826</v>
      </c>
      <c r="AB1672" t="str">
        <f t="shared" ref="AB1672:AB1735" si="91">IF(AND(Y1672="check",T1672="yolk.vol"),"remove","")</f>
        <v/>
      </c>
    </row>
    <row r="1673" spans="1:28" x14ac:dyDescent="0.2">
      <c r="A1673" s="1">
        <v>42939</v>
      </c>
      <c r="B1673" t="s">
        <v>21</v>
      </c>
      <c r="C1673">
        <v>40</v>
      </c>
      <c r="D1673" t="s">
        <v>22</v>
      </c>
      <c r="E1673" t="s">
        <v>86</v>
      </c>
      <c r="F1673">
        <v>4</v>
      </c>
      <c r="G1673">
        <v>4</v>
      </c>
      <c r="H1673">
        <v>17.542000000000002</v>
      </c>
      <c r="K1673" t="str">
        <f t="shared" si="90"/>
        <v/>
      </c>
      <c r="L1673" t="s">
        <v>32</v>
      </c>
      <c r="M1673" t="s">
        <v>25</v>
      </c>
      <c r="N1673" t="s">
        <v>26</v>
      </c>
      <c r="O1673" t="s">
        <v>332</v>
      </c>
      <c r="T1673" t="s">
        <v>29</v>
      </c>
      <c r="U1673">
        <f t="shared" si="88"/>
        <v>17.542000000000002</v>
      </c>
      <c r="V1673">
        <f t="shared" si="89"/>
        <v>17.542000000000002</v>
      </c>
      <c r="Y1673" t="s">
        <v>827</v>
      </c>
      <c r="Z1673" t="s">
        <v>827</v>
      </c>
      <c r="AA1673" t="s">
        <v>826</v>
      </c>
      <c r="AB1673" t="str">
        <f t="shared" si="91"/>
        <v/>
      </c>
    </row>
    <row r="1674" spans="1:28" x14ac:dyDescent="0.2">
      <c r="A1674" s="1">
        <v>42939</v>
      </c>
      <c r="B1674" t="s">
        <v>21</v>
      </c>
      <c r="C1674">
        <v>40</v>
      </c>
      <c r="D1674" t="s">
        <v>22</v>
      </c>
      <c r="E1674" t="s">
        <v>86</v>
      </c>
      <c r="F1674">
        <v>5</v>
      </c>
      <c r="G1674">
        <v>5</v>
      </c>
      <c r="H1674">
        <v>15.738</v>
      </c>
      <c r="K1674" t="str">
        <f t="shared" si="90"/>
        <v/>
      </c>
      <c r="L1674" t="s">
        <v>32</v>
      </c>
      <c r="M1674" t="s">
        <v>25</v>
      </c>
      <c r="N1674" t="s">
        <v>26</v>
      </c>
      <c r="O1674" t="s">
        <v>332</v>
      </c>
      <c r="T1674" t="s">
        <v>29</v>
      </c>
      <c r="U1674">
        <f t="shared" si="88"/>
        <v>15.738</v>
      </c>
      <c r="V1674">
        <f t="shared" si="89"/>
        <v>15.738</v>
      </c>
      <c r="Y1674" t="s">
        <v>827</v>
      </c>
      <c r="Z1674" t="s">
        <v>827</v>
      </c>
      <c r="AA1674" t="s">
        <v>826</v>
      </c>
      <c r="AB1674" t="str">
        <f t="shared" si="91"/>
        <v/>
      </c>
    </row>
    <row r="1675" spans="1:28" x14ac:dyDescent="0.2">
      <c r="A1675" s="1">
        <v>42939</v>
      </c>
      <c r="B1675" t="s">
        <v>21</v>
      </c>
      <c r="C1675">
        <v>40</v>
      </c>
      <c r="D1675" t="s">
        <v>22</v>
      </c>
      <c r="E1675" t="s">
        <v>86</v>
      </c>
      <c r="F1675">
        <v>6</v>
      </c>
      <c r="G1675">
        <v>6</v>
      </c>
      <c r="H1675">
        <v>16.164999999999999</v>
      </c>
      <c r="K1675" t="str">
        <f t="shared" si="90"/>
        <v/>
      </c>
      <c r="L1675" t="s">
        <v>32</v>
      </c>
      <c r="M1675" t="s">
        <v>25</v>
      </c>
      <c r="N1675" t="s">
        <v>26</v>
      </c>
      <c r="O1675" t="s">
        <v>332</v>
      </c>
      <c r="T1675" t="s">
        <v>29</v>
      </c>
      <c r="U1675">
        <f t="shared" si="88"/>
        <v>16.164999999999999</v>
      </c>
      <c r="V1675">
        <f t="shared" si="89"/>
        <v>16.164999999999999</v>
      </c>
      <c r="Y1675" t="s">
        <v>827</v>
      </c>
      <c r="Z1675" t="s">
        <v>827</v>
      </c>
      <c r="AA1675" t="s">
        <v>826</v>
      </c>
      <c r="AB1675" t="str">
        <f t="shared" si="91"/>
        <v/>
      </c>
    </row>
    <row r="1676" spans="1:28" x14ac:dyDescent="0.2">
      <c r="A1676" s="1">
        <v>42939</v>
      </c>
      <c r="B1676" t="s">
        <v>21</v>
      </c>
      <c r="C1676">
        <v>40</v>
      </c>
      <c r="D1676" t="s">
        <v>22</v>
      </c>
      <c r="E1676" t="s">
        <v>86</v>
      </c>
      <c r="F1676">
        <v>7</v>
      </c>
      <c r="G1676">
        <v>7</v>
      </c>
      <c r="H1676">
        <v>15.39</v>
      </c>
      <c r="K1676" t="str">
        <f t="shared" si="90"/>
        <v/>
      </c>
      <c r="L1676" t="s">
        <v>32</v>
      </c>
      <c r="M1676" t="s">
        <v>25</v>
      </c>
      <c r="N1676" t="s">
        <v>26</v>
      </c>
      <c r="O1676" t="s">
        <v>332</v>
      </c>
      <c r="T1676" t="s">
        <v>29</v>
      </c>
      <c r="U1676">
        <f t="shared" si="88"/>
        <v>15.39</v>
      </c>
      <c r="V1676">
        <f t="shared" si="89"/>
        <v>15.39</v>
      </c>
      <c r="Y1676" t="s">
        <v>827</v>
      </c>
      <c r="Z1676" t="s">
        <v>827</v>
      </c>
      <c r="AA1676" t="s">
        <v>826</v>
      </c>
      <c r="AB1676" t="str">
        <f t="shared" si="91"/>
        <v/>
      </c>
    </row>
    <row r="1677" spans="1:28" x14ac:dyDescent="0.2">
      <c r="A1677" s="1">
        <v>42939</v>
      </c>
      <c r="B1677" t="s">
        <v>21</v>
      </c>
      <c r="C1677">
        <v>40</v>
      </c>
      <c r="D1677" t="s">
        <v>22</v>
      </c>
      <c r="E1677" t="s">
        <v>86</v>
      </c>
      <c r="F1677">
        <v>8</v>
      </c>
      <c r="G1677">
        <v>8</v>
      </c>
      <c r="H1677">
        <v>15.541</v>
      </c>
      <c r="K1677" t="str">
        <f t="shared" si="90"/>
        <v/>
      </c>
      <c r="L1677" t="s">
        <v>32</v>
      </c>
      <c r="M1677" t="s">
        <v>25</v>
      </c>
      <c r="N1677" t="s">
        <v>26</v>
      </c>
      <c r="O1677" t="s">
        <v>332</v>
      </c>
      <c r="T1677" t="s">
        <v>29</v>
      </c>
      <c r="U1677">
        <f t="shared" si="88"/>
        <v>15.541</v>
      </c>
      <c r="V1677">
        <f t="shared" si="89"/>
        <v>15.541</v>
      </c>
      <c r="Y1677" t="s">
        <v>827</v>
      </c>
      <c r="Z1677" t="s">
        <v>827</v>
      </c>
      <c r="AA1677" t="s">
        <v>826</v>
      </c>
      <c r="AB1677" t="str">
        <f t="shared" si="91"/>
        <v/>
      </c>
    </row>
    <row r="1678" spans="1:28" x14ac:dyDescent="0.2">
      <c r="A1678" s="1">
        <v>42939</v>
      </c>
      <c r="B1678" t="s">
        <v>21</v>
      </c>
      <c r="C1678">
        <v>40</v>
      </c>
      <c r="D1678" t="s">
        <v>22</v>
      </c>
      <c r="E1678" t="s">
        <v>86</v>
      </c>
      <c r="F1678">
        <v>9</v>
      </c>
      <c r="G1678">
        <v>9</v>
      </c>
      <c r="H1678">
        <v>15.782999999999999</v>
      </c>
      <c r="K1678" t="str">
        <f t="shared" si="90"/>
        <v/>
      </c>
      <c r="L1678" t="s">
        <v>32</v>
      </c>
      <c r="M1678" t="s">
        <v>25</v>
      </c>
      <c r="N1678" t="s">
        <v>26</v>
      </c>
      <c r="O1678" t="s">
        <v>332</v>
      </c>
      <c r="T1678" t="s">
        <v>29</v>
      </c>
      <c r="U1678">
        <f t="shared" si="88"/>
        <v>15.782999999999999</v>
      </c>
      <c r="V1678">
        <f t="shared" si="89"/>
        <v>15.782999999999999</v>
      </c>
      <c r="Y1678" t="s">
        <v>827</v>
      </c>
      <c r="Z1678" t="s">
        <v>827</v>
      </c>
      <c r="AA1678" t="s">
        <v>826</v>
      </c>
      <c r="AB1678" t="str">
        <f t="shared" si="91"/>
        <v/>
      </c>
    </row>
    <row r="1679" spans="1:28" x14ac:dyDescent="0.2">
      <c r="A1679" s="1">
        <v>42939</v>
      </c>
      <c r="B1679" t="s">
        <v>21</v>
      </c>
      <c r="C1679">
        <v>40</v>
      </c>
      <c r="D1679" t="s">
        <v>22</v>
      </c>
      <c r="E1679" t="s">
        <v>86</v>
      </c>
      <c r="F1679">
        <v>10</v>
      </c>
      <c r="G1679">
        <v>10</v>
      </c>
      <c r="H1679">
        <v>17.122</v>
      </c>
      <c r="K1679" t="str">
        <f t="shared" si="90"/>
        <v/>
      </c>
      <c r="L1679" t="s">
        <v>32</v>
      </c>
      <c r="M1679" t="s">
        <v>25</v>
      </c>
      <c r="N1679" t="s">
        <v>26</v>
      </c>
      <c r="O1679" t="s">
        <v>332</v>
      </c>
      <c r="T1679" t="s">
        <v>29</v>
      </c>
      <c r="U1679">
        <f t="shared" si="88"/>
        <v>17.122</v>
      </c>
      <c r="V1679">
        <f t="shared" si="89"/>
        <v>17.122</v>
      </c>
      <c r="Y1679" t="s">
        <v>827</v>
      </c>
      <c r="Z1679" t="s">
        <v>827</v>
      </c>
      <c r="AA1679" t="s">
        <v>826</v>
      </c>
      <c r="AB1679" t="str">
        <f t="shared" si="91"/>
        <v/>
      </c>
    </row>
    <row r="1680" spans="1:28" x14ac:dyDescent="0.2">
      <c r="A1680" s="1">
        <v>42939</v>
      </c>
      <c r="B1680" t="s">
        <v>21</v>
      </c>
      <c r="C1680">
        <v>40</v>
      </c>
      <c r="D1680" t="s">
        <v>22</v>
      </c>
      <c r="E1680" t="s">
        <v>89</v>
      </c>
      <c r="F1680">
        <v>1</v>
      </c>
      <c r="G1680">
        <v>1</v>
      </c>
      <c r="H1680">
        <v>16.381</v>
      </c>
      <c r="K1680" t="str">
        <f t="shared" si="90"/>
        <v/>
      </c>
      <c r="L1680" t="s">
        <v>32</v>
      </c>
      <c r="M1680" t="s">
        <v>25</v>
      </c>
      <c r="N1680" t="s">
        <v>26</v>
      </c>
      <c r="O1680" t="s">
        <v>333</v>
      </c>
      <c r="T1680" t="s">
        <v>29</v>
      </c>
      <c r="U1680">
        <f t="shared" si="88"/>
        <v>16.381</v>
      </c>
      <c r="V1680">
        <f t="shared" si="89"/>
        <v>16.381</v>
      </c>
      <c r="Y1680" t="s">
        <v>827</v>
      </c>
      <c r="Z1680" t="s">
        <v>827</v>
      </c>
      <c r="AA1680" t="s">
        <v>826</v>
      </c>
      <c r="AB1680" t="str">
        <f t="shared" si="91"/>
        <v/>
      </c>
    </row>
    <row r="1681" spans="1:28" x14ac:dyDescent="0.2">
      <c r="A1681" s="1">
        <v>42939</v>
      </c>
      <c r="B1681" t="s">
        <v>21</v>
      </c>
      <c r="C1681">
        <v>40</v>
      </c>
      <c r="D1681" t="s">
        <v>22</v>
      </c>
      <c r="E1681" t="s">
        <v>89</v>
      </c>
      <c r="F1681">
        <v>2</v>
      </c>
      <c r="G1681">
        <v>2</v>
      </c>
      <c r="H1681">
        <v>14.832000000000001</v>
      </c>
      <c r="K1681" t="str">
        <f t="shared" si="90"/>
        <v/>
      </c>
      <c r="L1681" t="s">
        <v>32</v>
      </c>
      <c r="M1681" t="s">
        <v>25</v>
      </c>
      <c r="N1681" t="s">
        <v>26</v>
      </c>
      <c r="O1681" t="s">
        <v>333</v>
      </c>
      <c r="T1681" t="s">
        <v>29</v>
      </c>
      <c r="U1681">
        <f t="shared" si="88"/>
        <v>14.832000000000001</v>
      </c>
      <c r="V1681">
        <f t="shared" si="89"/>
        <v>14.832000000000001</v>
      </c>
      <c r="Y1681" t="s">
        <v>827</v>
      </c>
      <c r="Z1681" t="s">
        <v>827</v>
      </c>
      <c r="AA1681" t="s">
        <v>826</v>
      </c>
      <c r="AB1681" t="str">
        <f t="shared" si="91"/>
        <v/>
      </c>
    </row>
    <row r="1682" spans="1:28" x14ac:dyDescent="0.2">
      <c r="A1682" s="1">
        <v>42939</v>
      </c>
      <c r="B1682" t="s">
        <v>21</v>
      </c>
      <c r="C1682">
        <v>40</v>
      </c>
      <c r="D1682" t="s">
        <v>22</v>
      </c>
      <c r="E1682" t="s">
        <v>89</v>
      </c>
      <c r="F1682">
        <v>3</v>
      </c>
      <c r="G1682">
        <v>3</v>
      </c>
      <c r="H1682">
        <v>15.114000000000001</v>
      </c>
      <c r="K1682" t="str">
        <f t="shared" si="90"/>
        <v/>
      </c>
      <c r="L1682" t="s">
        <v>32</v>
      </c>
      <c r="M1682" t="s">
        <v>25</v>
      </c>
      <c r="N1682" t="s">
        <v>26</v>
      </c>
      <c r="O1682" t="s">
        <v>333</v>
      </c>
      <c r="T1682" t="s">
        <v>29</v>
      </c>
      <c r="U1682">
        <f t="shared" si="88"/>
        <v>15.114000000000001</v>
      </c>
      <c r="V1682">
        <f t="shared" si="89"/>
        <v>15.114000000000001</v>
      </c>
      <c r="Y1682" t="s">
        <v>827</v>
      </c>
      <c r="Z1682" t="s">
        <v>827</v>
      </c>
      <c r="AA1682" t="s">
        <v>826</v>
      </c>
      <c r="AB1682" t="str">
        <f t="shared" si="91"/>
        <v/>
      </c>
    </row>
    <row r="1683" spans="1:28" x14ac:dyDescent="0.2">
      <c r="A1683" s="1">
        <v>42939</v>
      </c>
      <c r="B1683" t="s">
        <v>21</v>
      </c>
      <c r="C1683">
        <v>40</v>
      </c>
      <c r="D1683" t="s">
        <v>22</v>
      </c>
      <c r="E1683" t="s">
        <v>89</v>
      </c>
      <c r="F1683">
        <v>4</v>
      </c>
      <c r="G1683">
        <v>4</v>
      </c>
      <c r="H1683">
        <v>15.49</v>
      </c>
      <c r="K1683" t="str">
        <f t="shared" si="90"/>
        <v/>
      </c>
      <c r="L1683" t="s">
        <v>32</v>
      </c>
      <c r="M1683" t="s">
        <v>25</v>
      </c>
      <c r="N1683" t="s">
        <v>26</v>
      </c>
      <c r="O1683" t="s">
        <v>333</v>
      </c>
      <c r="T1683" t="s">
        <v>29</v>
      </c>
      <c r="U1683">
        <f t="shared" si="88"/>
        <v>15.49</v>
      </c>
      <c r="V1683">
        <f t="shared" si="89"/>
        <v>15.49</v>
      </c>
      <c r="Y1683" t="s">
        <v>827</v>
      </c>
      <c r="Z1683" t="s">
        <v>827</v>
      </c>
      <c r="AA1683" t="s">
        <v>826</v>
      </c>
      <c r="AB1683" t="str">
        <f t="shared" si="91"/>
        <v/>
      </c>
    </row>
    <row r="1684" spans="1:28" x14ac:dyDescent="0.2">
      <c r="A1684" s="1">
        <v>42939</v>
      </c>
      <c r="B1684" t="s">
        <v>21</v>
      </c>
      <c r="C1684">
        <v>40</v>
      </c>
      <c r="D1684" t="s">
        <v>22</v>
      </c>
      <c r="E1684" t="s">
        <v>89</v>
      </c>
      <c r="F1684">
        <v>5</v>
      </c>
      <c r="G1684">
        <v>5</v>
      </c>
      <c r="H1684">
        <v>13.91</v>
      </c>
      <c r="K1684" t="str">
        <f t="shared" si="90"/>
        <v/>
      </c>
      <c r="L1684" t="s">
        <v>32</v>
      </c>
      <c r="M1684" t="s">
        <v>25</v>
      </c>
      <c r="N1684" t="s">
        <v>26</v>
      </c>
      <c r="O1684" t="s">
        <v>333</v>
      </c>
      <c r="T1684" t="s">
        <v>29</v>
      </c>
      <c r="U1684">
        <f t="shared" si="88"/>
        <v>13.91</v>
      </c>
      <c r="V1684">
        <f t="shared" si="89"/>
        <v>13.91</v>
      </c>
      <c r="Y1684" t="s">
        <v>827</v>
      </c>
      <c r="Z1684" t="s">
        <v>827</v>
      </c>
      <c r="AA1684" t="s">
        <v>826</v>
      </c>
      <c r="AB1684" t="str">
        <f t="shared" si="91"/>
        <v/>
      </c>
    </row>
    <row r="1685" spans="1:28" x14ac:dyDescent="0.2">
      <c r="A1685" s="1">
        <v>42939</v>
      </c>
      <c r="B1685" t="s">
        <v>21</v>
      </c>
      <c r="C1685">
        <v>40</v>
      </c>
      <c r="D1685" t="s">
        <v>22</v>
      </c>
      <c r="E1685" t="s">
        <v>89</v>
      </c>
      <c r="F1685">
        <v>6</v>
      </c>
      <c r="G1685">
        <v>6</v>
      </c>
      <c r="H1685">
        <v>16.484000000000002</v>
      </c>
      <c r="K1685" t="str">
        <f t="shared" si="90"/>
        <v/>
      </c>
      <c r="L1685" t="s">
        <v>32</v>
      </c>
      <c r="M1685" t="s">
        <v>25</v>
      </c>
      <c r="N1685" t="s">
        <v>26</v>
      </c>
      <c r="O1685" t="s">
        <v>333</v>
      </c>
      <c r="T1685" t="s">
        <v>29</v>
      </c>
      <c r="U1685">
        <f t="shared" si="88"/>
        <v>16.484000000000002</v>
      </c>
      <c r="V1685">
        <f t="shared" si="89"/>
        <v>16.484000000000002</v>
      </c>
      <c r="Y1685" t="s">
        <v>827</v>
      </c>
      <c r="Z1685" t="s">
        <v>827</v>
      </c>
      <c r="AA1685" t="s">
        <v>827</v>
      </c>
      <c r="AB1685" t="str">
        <f t="shared" si="91"/>
        <v/>
      </c>
    </row>
    <row r="1686" spans="1:28" x14ac:dyDescent="0.2">
      <c r="A1686" s="1">
        <v>42939</v>
      </c>
      <c r="B1686" t="s">
        <v>21</v>
      </c>
      <c r="C1686">
        <v>40</v>
      </c>
      <c r="D1686" t="s">
        <v>22</v>
      </c>
      <c r="E1686" t="s">
        <v>89</v>
      </c>
      <c r="F1686">
        <v>7</v>
      </c>
      <c r="G1686">
        <v>7</v>
      </c>
      <c r="H1686">
        <v>16.484000000000002</v>
      </c>
      <c r="K1686" t="str">
        <f t="shared" si="90"/>
        <v/>
      </c>
      <c r="L1686" t="s">
        <v>32</v>
      </c>
      <c r="M1686" t="s">
        <v>25</v>
      </c>
      <c r="N1686" t="s">
        <v>26</v>
      </c>
      <c r="O1686" t="s">
        <v>333</v>
      </c>
      <c r="T1686" t="s">
        <v>29</v>
      </c>
      <c r="U1686">
        <f t="shared" si="88"/>
        <v>16.484000000000002</v>
      </c>
      <c r="V1686">
        <f t="shared" si="89"/>
        <v>16.484000000000002</v>
      </c>
      <c r="Y1686" t="s">
        <v>827</v>
      </c>
      <c r="Z1686" t="s">
        <v>827</v>
      </c>
      <c r="AA1686" t="s">
        <v>826</v>
      </c>
      <c r="AB1686" t="str">
        <f t="shared" si="91"/>
        <v/>
      </c>
    </row>
    <row r="1687" spans="1:28" x14ac:dyDescent="0.2">
      <c r="A1687" s="1">
        <v>42939</v>
      </c>
      <c r="B1687" t="s">
        <v>21</v>
      </c>
      <c r="C1687">
        <v>40</v>
      </c>
      <c r="D1687" t="s">
        <v>22</v>
      </c>
      <c r="E1687" t="s">
        <v>89</v>
      </c>
      <c r="F1687">
        <v>8</v>
      </c>
      <c r="G1687">
        <v>8</v>
      </c>
      <c r="H1687">
        <v>14.925000000000001</v>
      </c>
      <c r="K1687" t="str">
        <f t="shared" si="90"/>
        <v/>
      </c>
      <c r="L1687" t="s">
        <v>32</v>
      </c>
      <c r="M1687" t="s">
        <v>25</v>
      </c>
      <c r="N1687" t="s">
        <v>26</v>
      </c>
      <c r="O1687" t="s">
        <v>333</v>
      </c>
      <c r="T1687" t="s">
        <v>29</v>
      </c>
      <c r="U1687">
        <f t="shared" si="88"/>
        <v>14.925000000000001</v>
      </c>
      <c r="V1687">
        <f t="shared" si="89"/>
        <v>14.925000000000001</v>
      </c>
      <c r="Y1687" t="s">
        <v>827</v>
      </c>
      <c r="Z1687" t="s">
        <v>827</v>
      </c>
      <c r="AA1687" t="s">
        <v>826</v>
      </c>
      <c r="AB1687" t="str">
        <f t="shared" si="91"/>
        <v/>
      </c>
    </row>
    <row r="1688" spans="1:28" x14ac:dyDescent="0.2">
      <c r="A1688" s="1">
        <v>42939</v>
      </c>
      <c r="B1688" t="s">
        <v>21</v>
      </c>
      <c r="C1688">
        <v>40</v>
      </c>
      <c r="D1688" t="s">
        <v>22</v>
      </c>
      <c r="E1688" t="s">
        <v>89</v>
      </c>
      <c r="F1688">
        <v>9</v>
      </c>
      <c r="G1688">
        <v>9</v>
      </c>
      <c r="H1688">
        <v>16.245999999999999</v>
      </c>
      <c r="K1688" t="str">
        <f t="shared" si="90"/>
        <v/>
      </c>
      <c r="L1688" t="s">
        <v>32</v>
      </c>
      <c r="M1688" t="s">
        <v>25</v>
      </c>
      <c r="N1688" t="s">
        <v>26</v>
      </c>
      <c r="O1688" t="s">
        <v>333</v>
      </c>
      <c r="T1688" t="s">
        <v>29</v>
      </c>
      <c r="U1688">
        <f t="shared" si="88"/>
        <v>16.245999999999999</v>
      </c>
      <c r="V1688">
        <f t="shared" si="89"/>
        <v>16.245999999999999</v>
      </c>
      <c r="Y1688" t="s">
        <v>827</v>
      </c>
      <c r="Z1688" t="s">
        <v>827</v>
      </c>
      <c r="AA1688" t="s">
        <v>826</v>
      </c>
      <c r="AB1688" t="str">
        <f t="shared" si="91"/>
        <v/>
      </c>
    </row>
    <row r="1689" spans="1:28" x14ac:dyDescent="0.2">
      <c r="A1689" s="1">
        <v>42939</v>
      </c>
      <c r="B1689" t="s">
        <v>21</v>
      </c>
      <c r="C1689">
        <v>40</v>
      </c>
      <c r="D1689" t="s">
        <v>22</v>
      </c>
      <c r="E1689" t="s">
        <v>89</v>
      </c>
      <c r="F1689">
        <v>10</v>
      </c>
      <c r="G1689">
        <v>10</v>
      </c>
      <c r="H1689">
        <v>14.752000000000001</v>
      </c>
      <c r="K1689" t="str">
        <f t="shared" si="90"/>
        <v/>
      </c>
      <c r="L1689" t="s">
        <v>32</v>
      </c>
      <c r="M1689" t="s">
        <v>25</v>
      </c>
      <c r="N1689" t="s">
        <v>26</v>
      </c>
      <c r="O1689" t="s">
        <v>333</v>
      </c>
      <c r="T1689" t="s">
        <v>29</v>
      </c>
      <c r="U1689">
        <f t="shared" si="88"/>
        <v>14.752000000000001</v>
      </c>
      <c r="V1689">
        <f t="shared" si="89"/>
        <v>14.752000000000001</v>
      </c>
      <c r="Y1689" t="s">
        <v>827</v>
      </c>
      <c r="Z1689" t="s">
        <v>827</v>
      </c>
      <c r="AA1689" t="s">
        <v>826</v>
      </c>
      <c r="AB1689" t="str">
        <f t="shared" si="91"/>
        <v/>
      </c>
    </row>
    <row r="1690" spans="1:28" x14ac:dyDescent="0.2">
      <c r="A1690" s="1">
        <v>42939</v>
      </c>
      <c r="B1690" t="s">
        <v>21</v>
      </c>
      <c r="C1690">
        <v>40</v>
      </c>
      <c r="D1690" t="s">
        <v>22</v>
      </c>
      <c r="E1690" t="s">
        <v>23</v>
      </c>
      <c r="F1690">
        <v>1</v>
      </c>
      <c r="G1690">
        <v>1</v>
      </c>
      <c r="H1690">
        <v>16.443000000000001</v>
      </c>
      <c r="K1690" t="str">
        <f t="shared" si="90"/>
        <v/>
      </c>
      <c r="L1690" t="s">
        <v>32</v>
      </c>
      <c r="M1690" t="s">
        <v>25</v>
      </c>
      <c r="N1690" t="s">
        <v>26</v>
      </c>
      <c r="O1690" t="s">
        <v>334</v>
      </c>
      <c r="T1690" t="s">
        <v>29</v>
      </c>
      <c r="U1690">
        <f t="shared" si="88"/>
        <v>16.443000000000001</v>
      </c>
      <c r="V1690">
        <f t="shared" si="89"/>
        <v>16.443000000000001</v>
      </c>
      <c r="Y1690" t="s">
        <v>827</v>
      </c>
      <c r="Z1690" t="s">
        <v>827</v>
      </c>
      <c r="AA1690" t="s">
        <v>826</v>
      </c>
      <c r="AB1690" t="str">
        <f t="shared" si="91"/>
        <v/>
      </c>
    </row>
    <row r="1691" spans="1:28" x14ac:dyDescent="0.2">
      <c r="A1691" s="1">
        <v>42939</v>
      </c>
      <c r="B1691" t="s">
        <v>21</v>
      </c>
      <c r="C1691">
        <v>40</v>
      </c>
      <c r="D1691" t="s">
        <v>22</v>
      </c>
      <c r="E1691" t="s">
        <v>23</v>
      </c>
      <c r="F1691">
        <v>2</v>
      </c>
      <c r="G1691">
        <v>2</v>
      </c>
      <c r="H1691">
        <v>14.669</v>
      </c>
      <c r="K1691" t="str">
        <f t="shared" si="90"/>
        <v/>
      </c>
      <c r="L1691" t="s">
        <v>32</v>
      </c>
      <c r="M1691" t="s">
        <v>25</v>
      </c>
      <c r="N1691" t="s">
        <v>26</v>
      </c>
      <c r="O1691" t="s">
        <v>334</v>
      </c>
      <c r="T1691" t="s">
        <v>29</v>
      </c>
      <c r="U1691">
        <f t="shared" si="88"/>
        <v>14.669</v>
      </c>
      <c r="V1691">
        <f t="shared" si="89"/>
        <v>14.669</v>
      </c>
      <c r="Y1691" t="s">
        <v>827</v>
      </c>
      <c r="Z1691" t="s">
        <v>827</v>
      </c>
      <c r="AA1691" t="s">
        <v>826</v>
      </c>
      <c r="AB1691" t="str">
        <f t="shared" si="91"/>
        <v/>
      </c>
    </row>
    <row r="1692" spans="1:28" x14ac:dyDescent="0.2">
      <c r="A1692" s="1">
        <v>42939</v>
      </c>
      <c r="B1692" t="s">
        <v>21</v>
      </c>
      <c r="C1692">
        <v>40</v>
      </c>
      <c r="D1692" t="s">
        <v>22</v>
      </c>
      <c r="E1692" t="s">
        <v>23</v>
      </c>
      <c r="F1692">
        <v>3</v>
      </c>
      <c r="G1692">
        <v>3</v>
      </c>
      <c r="H1692">
        <v>15.548999999999999</v>
      </c>
      <c r="K1692" t="str">
        <f t="shared" si="90"/>
        <v/>
      </c>
      <c r="L1692" t="s">
        <v>32</v>
      </c>
      <c r="M1692" t="s">
        <v>25</v>
      </c>
      <c r="N1692" t="s">
        <v>26</v>
      </c>
      <c r="O1692" t="s">
        <v>334</v>
      </c>
      <c r="T1692" t="s">
        <v>29</v>
      </c>
      <c r="U1692">
        <f t="shared" si="88"/>
        <v>15.548999999999999</v>
      </c>
      <c r="V1692">
        <f t="shared" si="89"/>
        <v>15.548999999999999</v>
      </c>
      <c r="Y1692" t="s">
        <v>827</v>
      </c>
      <c r="Z1692" t="s">
        <v>827</v>
      </c>
      <c r="AA1692" t="s">
        <v>826</v>
      </c>
      <c r="AB1692" t="str">
        <f t="shared" si="91"/>
        <v/>
      </c>
    </row>
    <row r="1693" spans="1:28" x14ac:dyDescent="0.2">
      <c r="A1693" s="1">
        <v>42939</v>
      </c>
      <c r="B1693" t="s">
        <v>21</v>
      </c>
      <c r="C1693">
        <v>40</v>
      </c>
      <c r="D1693" t="s">
        <v>22</v>
      </c>
      <c r="E1693" t="s">
        <v>23</v>
      </c>
      <c r="F1693">
        <v>4</v>
      </c>
      <c r="G1693">
        <v>4</v>
      </c>
      <c r="H1693">
        <v>15.714</v>
      </c>
      <c r="K1693" t="str">
        <f t="shared" si="90"/>
        <v/>
      </c>
      <c r="L1693" t="s">
        <v>32</v>
      </c>
      <c r="M1693" t="s">
        <v>25</v>
      </c>
      <c r="N1693" t="s">
        <v>26</v>
      </c>
      <c r="O1693" t="s">
        <v>334</v>
      </c>
      <c r="T1693" t="s">
        <v>29</v>
      </c>
      <c r="U1693">
        <f t="shared" si="88"/>
        <v>15.714</v>
      </c>
      <c r="V1693">
        <f t="shared" si="89"/>
        <v>15.714</v>
      </c>
      <c r="Y1693" t="s">
        <v>827</v>
      </c>
      <c r="Z1693" t="s">
        <v>827</v>
      </c>
      <c r="AA1693" t="s">
        <v>826</v>
      </c>
      <c r="AB1693" t="str">
        <f t="shared" si="91"/>
        <v/>
      </c>
    </row>
    <row r="1694" spans="1:28" x14ac:dyDescent="0.2">
      <c r="A1694" s="1">
        <v>42939</v>
      </c>
      <c r="B1694" t="s">
        <v>21</v>
      </c>
      <c r="C1694">
        <v>40</v>
      </c>
      <c r="D1694" t="s">
        <v>22</v>
      </c>
      <c r="E1694" t="s">
        <v>23</v>
      </c>
      <c r="F1694">
        <v>5</v>
      </c>
      <c r="G1694">
        <v>5</v>
      </c>
      <c r="H1694">
        <v>15.46</v>
      </c>
      <c r="K1694" t="str">
        <f t="shared" si="90"/>
        <v/>
      </c>
      <c r="L1694" t="s">
        <v>32</v>
      </c>
      <c r="M1694" t="s">
        <v>25</v>
      </c>
      <c r="N1694" t="s">
        <v>26</v>
      </c>
      <c r="O1694" t="s">
        <v>334</v>
      </c>
      <c r="T1694" t="s">
        <v>29</v>
      </c>
      <c r="U1694">
        <f t="shared" si="88"/>
        <v>15.46</v>
      </c>
      <c r="V1694">
        <f t="shared" si="89"/>
        <v>15.46</v>
      </c>
      <c r="Y1694" t="s">
        <v>827</v>
      </c>
      <c r="Z1694" t="s">
        <v>827</v>
      </c>
      <c r="AA1694" t="s">
        <v>826</v>
      </c>
      <c r="AB1694" t="str">
        <f t="shared" si="91"/>
        <v/>
      </c>
    </row>
    <row r="1695" spans="1:28" x14ac:dyDescent="0.2">
      <c r="A1695" s="1">
        <v>42939</v>
      </c>
      <c r="B1695" t="s">
        <v>21</v>
      </c>
      <c r="C1695">
        <v>40</v>
      </c>
      <c r="D1695" t="s">
        <v>22</v>
      </c>
      <c r="E1695" t="s">
        <v>23</v>
      </c>
      <c r="F1695">
        <v>6</v>
      </c>
      <c r="G1695">
        <v>6</v>
      </c>
      <c r="H1695">
        <v>15.864000000000001</v>
      </c>
      <c r="K1695" t="str">
        <f t="shared" si="90"/>
        <v/>
      </c>
      <c r="L1695" t="s">
        <v>32</v>
      </c>
      <c r="M1695" t="s">
        <v>25</v>
      </c>
      <c r="N1695" t="s">
        <v>26</v>
      </c>
      <c r="O1695" t="s">
        <v>334</v>
      </c>
      <c r="T1695" t="s">
        <v>29</v>
      </c>
      <c r="U1695">
        <f t="shared" si="88"/>
        <v>15.864000000000001</v>
      </c>
      <c r="V1695">
        <f t="shared" si="89"/>
        <v>15.864000000000001</v>
      </c>
      <c r="Y1695" t="s">
        <v>827</v>
      </c>
      <c r="Z1695" t="s">
        <v>827</v>
      </c>
      <c r="AA1695" t="s">
        <v>826</v>
      </c>
      <c r="AB1695" t="str">
        <f t="shared" si="91"/>
        <v/>
      </c>
    </row>
    <row r="1696" spans="1:28" x14ac:dyDescent="0.2">
      <c r="A1696" s="1">
        <v>42939</v>
      </c>
      <c r="B1696" t="s">
        <v>21</v>
      </c>
      <c r="C1696">
        <v>40</v>
      </c>
      <c r="D1696" t="s">
        <v>22</v>
      </c>
      <c r="E1696" t="s">
        <v>23</v>
      </c>
      <c r="F1696">
        <v>7</v>
      </c>
      <c r="G1696">
        <v>7</v>
      </c>
      <c r="H1696">
        <v>16.91</v>
      </c>
      <c r="K1696" t="str">
        <f t="shared" si="90"/>
        <v/>
      </c>
      <c r="L1696" t="s">
        <v>32</v>
      </c>
      <c r="M1696" t="s">
        <v>25</v>
      </c>
      <c r="N1696" t="s">
        <v>26</v>
      </c>
      <c r="O1696" t="s">
        <v>334</v>
      </c>
      <c r="T1696" t="s">
        <v>29</v>
      </c>
      <c r="U1696">
        <f t="shared" si="88"/>
        <v>16.91</v>
      </c>
      <c r="V1696">
        <f t="shared" si="89"/>
        <v>16.91</v>
      </c>
      <c r="Y1696" t="s">
        <v>827</v>
      </c>
      <c r="Z1696" t="s">
        <v>827</v>
      </c>
      <c r="AA1696" t="s">
        <v>826</v>
      </c>
      <c r="AB1696" t="str">
        <f t="shared" si="91"/>
        <v/>
      </c>
    </row>
    <row r="1697" spans="1:28" x14ac:dyDescent="0.2">
      <c r="A1697" s="1">
        <v>42939</v>
      </c>
      <c r="B1697" t="s">
        <v>21</v>
      </c>
      <c r="C1697">
        <v>40</v>
      </c>
      <c r="D1697" t="s">
        <v>22</v>
      </c>
      <c r="E1697" t="s">
        <v>23</v>
      </c>
      <c r="F1697">
        <v>8</v>
      </c>
      <c r="G1697">
        <v>8</v>
      </c>
      <c r="H1697">
        <v>14.888</v>
      </c>
      <c r="K1697" t="str">
        <f t="shared" si="90"/>
        <v/>
      </c>
      <c r="L1697" t="s">
        <v>32</v>
      </c>
      <c r="M1697" t="s">
        <v>25</v>
      </c>
      <c r="N1697" t="s">
        <v>26</v>
      </c>
      <c r="O1697" t="s">
        <v>334</v>
      </c>
      <c r="T1697" t="s">
        <v>29</v>
      </c>
      <c r="U1697">
        <f t="shared" si="88"/>
        <v>14.888</v>
      </c>
      <c r="V1697">
        <f t="shared" si="89"/>
        <v>14.888</v>
      </c>
      <c r="Y1697" t="s">
        <v>827</v>
      </c>
      <c r="Z1697" t="s">
        <v>827</v>
      </c>
      <c r="AA1697" t="s">
        <v>826</v>
      </c>
      <c r="AB1697" t="str">
        <f t="shared" si="91"/>
        <v/>
      </c>
    </row>
    <row r="1698" spans="1:28" x14ac:dyDescent="0.2">
      <c r="A1698" s="1">
        <v>42939</v>
      </c>
      <c r="B1698" t="s">
        <v>21</v>
      </c>
      <c r="C1698">
        <v>40</v>
      </c>
      <c r="D1698" t="s">
        <v>22</v>
      </c>
      <c r="E1698" t="s">
        <v>23</v>
      </c>
      <c r="F1698">
        <v>9</v>
      </c>
      <c r="G1698">
        <v>9</v>
      </c>
      <c r="H1698">
        <v>16.423999999999999</v>
      </c>
      <c r="K1698" t="str">
        <f t="shared" si="90"/>
        <v/>
      </c>
      <c r="L1698" t="s">
        <v>32</v>
      </c>
      <c r="M1698" t="s">
        <v>25</v>
      </c>
      <c r="N1698" t="s">
        <v>26</v>
      </c>
      <c r="O1698" t="s">
        <v>334</v>
      </c>
      <c r="T1698" t="s">
        <v>29</v>
      </c>
      <c r="U1698">
        <f t="shared" si="88"/>
        <v>16.423999999999999</v>
      </c>
      <c r="V1698">
        <f t="shared" si="89"/>
        <v>16.423999999999999</v>
      </c>
      <c r="Y1698" t="s">
        <v>827</v>
      </c>
      <c r="Z1698" t="s">
        <v>827</v>
      </c>
      <c r="AA1698" t="s">
        <v>826</v>
      </c>
      <c r="AB1698" t="str">
        <f t="shared" si="91"/>
        <v/>
      </c>
    </row>
    <row r="1699" spans="1:28" x14ac:dyDescent="0.2">
      <c r="A1699" s="1">
        <v>42939</v>
      </c>
      <c r="B1699" t="s">
        <v>21</v>
      </c>
      <c r="C1699">
        <v>40</v>
      </c>
      <c r="D1699" t="s">
        <v>22</v>
      </c>
      <c r="E1699" t="s">
        <v>23</v>
      </c>
      <c r="F1699">
        <v>10</v>
      </c>
      <c r="G1699">
        <v>10</v>
      </c>
      <c r="H1699">
        <v>18.068999999999999</v>
      </c>
      <c r="K1699" t="str">
        <f t="shared" si="90"/>
        <v/>
      </c>
      <c r="L1699" t="s">
        <v>32</v>
      </c>
      <c r="M1699" t="s">
        <v>25</v>
      </c>
      <c r="N1699" t="s">
        <v>26</v>
      </c>
      <c r="O1699" t="s">
        <v>334</v>
      </c>
      <c r="T1699" t="s">
        <v>29</v>
      </c>
      <c r="U1699">
        <f t="shared" si="88"/>
        <v>18.068999999999999</v>
      </c>
      <c r="V1699">
        <f t="shared" si="89"/>
        <v>18.068999999999999</v>
      </c>
      <c r="Y1699" t="s">
        <v>827</v>
      </c>
      <c r="Z1699" t="s">
        <v>827</v>
      </c>
      <c r="AA1699" t="s">
        <v>826</v>
      </c>
      <c r="AB1699" t="str">
        <f t="shared" si="91"/>
        <v/>
      </c>
    </row>
    <row r="1700" spans="1:28" x14ac:dyDescent="0.2">
      <c r="A1700" s="1">
        <v>42939</v>
      </c>
      <c r="B1700" t="s">
        <v>21</v>
      </c>
      <c r="C1700">
        <v>40</v>
      </c>
      <c r="D1700" t="s">
        <v>22</v>
      </c>
      <c r="E1700" t="s">
        <v>94</v>
      </c>
      <c r="F1700">
        <v>1</v>
      </c>
      <c r="G1700">
        <v>1</v>
      </c>
      <c r="H1700">
        <v>14.25</v>
      </c>
      <c r="K1700" t="str">
        <f t="shared" si="90"/>
        <v/>
      </c>
      <c r="L1700" t="s">
        <v>32</v>
      </c>
      <c r="M1700" t="s">
        <v>25</v>
      </c>
      <c r="N1700" t="s">
        <v>26</v>
      </c>
      <c r="O1700" t="s">
        <v>335</v>
      </c>
      <c r="T1700" t="s">
        <v>29</v>
      </c>
      <c r="U1700">
        <f t="shared" si="88"/>
        <v>14.25</v>
      </c>
      <c r="V1700">
        <f t="shared" si="89"/>
        <v>14.25</v>
      </c>
      <c r="Y1700" t="s">
        <v>827</v>
      </c>
      <c r="Z1700" t="s">
        <v>827</v>
      </c>
      <c r="AA1700" t="s">
        <v>826</v>
      </c>
      <c r="AB1700" t="str">
        <f t="shared" si="91"/>
        <v/>
      </c>
    </row>
    <row r="1701" spans="1:28" x14ac:dyDescent="0.2">
      <c r="A1701" s="1">
        <v>42939</v>
      </c>
      <c r="B1701" t="s">
        <v>21</v>
      </c>
      <c r="C1701">
        <v>40</v>
      </c>
      <c r="D1701" t="s">
        <v>22</v>
      </c>
      <c r="E1701" t="s">
        <v>94</v>
      </c>
      <c r="F1701">
        <v>2</v>
      </c>
      <c r="G1701">
        <v>2</v>
      </c>
      <c r="H1701">
        <v>15.545999999999999</v>
      </c>
      <c r="K1701" t="str">
        <f t="shared" si="90"/>
        <v/>
      </c>
      <c r="L1701" t="s">
        <v>32</v>
      </c>
      <c r="M1701" t="s">
        <v>25</v>
      </c>
      <c r="N1701" t="s">
        <v>26</v>
      </c>
      <c r="O1701" t="s">
        <v>335</v>
      </c>
      <c r="T1701" t="s">
        <v>29</v>
      </c>
      <c r="U1701">
        <f t="shared" si="88"/>
        <v>15.545999999999999</v>
      </c>
      <c r="V1701">
        <f t="shared" si="89"/>
        <v>15.545999999999999</v>
      </c>
      <c r="Y1701" t="s">
        <v>827</v>
      </c>
      <c r="Z1701" t="s">
        <v>827</v>
      </c>
      <c r="AA1701" t="s">
        <v>826</v>
      </c>
      <c r="AB1701" t="str">
        <f t="shared" si="91"/>
        <v/>
      </c>
    </row>
    <row r="1702" spans="1:28" x14ac:dyDescent="0.2">
      <c r="A1702" s="1">
        <v>42939</v>
      </c>
      <c r="B1702" t="s">
        <v>21</v>
      </c>
      <c r="C1702">
        <v>40</v>
      </c>
      <c r="D1702" t="s">
        <v>22</v>
      </c>
      <c r="E1702" t="s">
        <v>94</v>
      </c>
      <c r="F1702">
        <v>3</v>
      </c>
      <c r="G1702">
        <v>3</v>
      </c>
      <c r="H1702">
        <v>16.946999999999999</v>
      </c>
      <c r="K1702" t="str">
        <f t="shared" si="90"/>
        <v/>
      </c>
      <c r="L1702" t="s">
        <v>32</v>
      </c>
      <c r="M1702" t="s">
        <v>25</v>
      </c>
      <c r="N1702" t="s">
        <v>26</v>
      </c>
      <c r="O1702" t="s">
        <v>335</v>
      </c>
      <c r="T1702" t="s">
        <v>29</v>
      </c>
      <c r="U1702">
        <f t="shared" si="88"/>
        <v>16.946999999999999</v>
      </c>
      <c r="V1702">
        <f t="shared" si="89"/>
        <v>16.946999999999999</v>
      </c>
      <c r="Y1702" t="s">
        <v>827</v>
      </c>
      <c r="Z1702" t="s">
        <v>827</v>
      </c>
      <c r="AA1702" t="s">
        <v>826</v>
      </c>
      <c r="AB1702" t="str">
        <f t="shared" si="91"/>
        <v/>
      </c>
    </row>
    <row r="1703" spans="1:28" x14ac:dyDescent="0.2">
      <c r="A1703" s="1">
        <v>42939</v>
      </c>
      <c r="B1703" t="s">
        <v>21</v>
      </c>
      <c r="C1703">
        <v>40</v>
      </c>
      <c r="D1703" t="s">
        <v>22</v>
      </c>
      <c r="E1703" t="s">
        <v>94</v>
      </c>
      <c r="F1703">
        <v>4</v>
      </c>
      <c r="G1703">
        <v>4</v>
      </c>
      <c r="H1703">
        <v>16.507000000000001</v>
      </c>
      <c r="K1703" t="str">
        <f t="shared" si="90"/>
        <v/>
      </c>
      <c r="L1703" t="s">
        <v>32</v>
      </c>
      <c r="M1703" t="s">
        <v>25</v>
      </c>
      <c r="N1703" t="s">
        <v>26</v>
      </c>
      <c r="O1703" t="s">
        <v>335</v>
      </c>
      <c r="T1703" t="s">
        <v>29</v>
      </c>
      <c r="U1703">
        <f t="shared" si="88"/>
        <v>16.507000000000001</v>
      </c>
      <c r="V1703">
        <f t="shared" si="89"/>
        <v>16.507000000000001</v>
      </c>
      <c r="Y1703" t="s">
        <v>827</v>
      </c>
      <c r="Z1703" t="s">
        <v>827</v>
      </c>
      <c r="AA1703" t="s">
        <v>826</v>
      </c>
      <c r="AB1703" t="str">
        <f t="shared" si="91"/>
        <v/>
      </c>
    </row>
    <row r="1704" spans="1:28" x14ac:dyDescent="0.2">
      <c r="A1704" s="1">
        <v>42939</v>
      </c>
      <c r="B1704" t="s">
        <v>21</v>
      </c>
      <c r="C1704">
        <v>40</v>
      </c>
      <c r="D1704" t="s">
        <v>22</v>
      </c>
      <c r="E1704" t="s">
        <v>94</v>
      </c>
      <c r="F1704">
        <v>5</v>
      </c>
      <c r="G1704">
        <v>5</v>
      </c>
      <c r="H1704">
        <v>16.07</v>
      </c>
      <c r="K1704" t="str">
        <f t="shared" si="90"/>
        <v/>
      </c>
      <c r="L1704" t="s">
        <v>32</v>
      </c>
      <c r="M1704" t="s">
        <v>25</v>
      </c>
      <c r="N1704" t="s">
        <v>26</v>
      </c>
      <c r="O1704" t="s">
        <v>335</v>
      </c>
      <c r="T1704" t="s">
        <v>29</v>
      </c>
      <c r="U1704">
        <f t="shared" si="88"/>
        <v>16.07</v>
      </c>
      <c r="V1704">
        <f t="shared" si="89"/>
        <v>16.07</v>
      </c>
      <c r="Y1704" t="s">
        <v>827</v>
      </c>
      <c r="Z1704" t="s">
        <v>827</v>
      </c>
      <c r="AA1704" t="s">
        <v>826</v>
      </c>
      <c r="AB1704" t="str">
        <f t="shared" si="91"/>
        <v/>
      </c>
    </row>
    <row r="1705" spans="1:28" x14ac:dyDescent="0.2">
      <c r="A1705" s="1">
        <v>42939</v>
      </c>
      <c r="B1705" t="s">
        <v>21</v>
      </c>
      <c r="C1705">
        <v>40</v>
      </c>
      <c r="D1705" t="s">
        <v>22</v>
      </c>
      <c r="E1705" t="s">
        <v>94</v>
      </c>
      <c r="F1705">
        <v>6</v>
      </c>
      <c r="G1705">
        <v>6</v>
      </c>
      <c r="H1705">
        <v>15.547000000000001</v>
      </c>
      <c r="K1705" t="str">
        <f t="shared" si="90"/>
        <v/>
      </c>
      <c r="L1705" t="s">
        <v>32</v>
      </c>
      <c r="M1705" t="s">
        <v>25</v>
      </c>
      <c r="N1705" t="s">
        <v>26</v>
      </c>
      <c r="O1705" t="s">
        <v>335</v>
      </c>
      <c r="T1705" t="s">
        <v>29</v>
      </c>
      <c r="U1705">
        <f t="shared" si="88"/>
        <v>15.547000000000001</v>
      </c>
      <c r="V1705">
        <f t="shared" si="89"/>
        <v>15.547000000000001</v>
      </c>
      <c r="Y1705" t="s">
        <v>827</v>
      </c>
      <c r="Z1705" t="s">
        <v>827</v>
      </c>
      <c r="AA1705" t="s">
        <v>826</v>
      </c>
      <c r="AB1705" t="str">
        <f t="shared" si="91"/>
        <v/>
      </c>
    </row>
    <row r="1706" spans="1:28" x14ac:dyDescent="0.2">
      <c r="A1706" s="1">
        <v>42939</v>
      </c>
      <c r="B1706" t="s">
        <v>21</v>
      </c>
      <c r="C1706">
        <v>40</v>
      </c>
      <c r="D1706" t="s">
        <v>22</v>
      </c>
      <c r="E1706" t="s">
        <v>94</v>
      </c>
      <c r="F1706">
        <v>7</v>
      </c>
      <c r="G1706">
        <v>7</v>
      </c>
      <c r="H1706">
        <v>16.581</v>
      </c>
      <c r="K1706" t="str">
        <f t="shared" si="90"/>
        <v/>
      </c>
      <c r="L1706" t="s">
        <v>32</v>
      </c>
      <c r="M1706" t="s">
        <v>25</v>
      </c>
      <c r="N1706" t="s">
        <v>26</v>
      </c>
      <c r="O1706" t="s">
        <v>335</v>
      </c>
      <c r="T1706" t="s">
        <v>29</v>
      </c>
      <c r="U1706">
        <f t="shared" si="88"/>
        <v>16.581</v>
      </c>
      <c r="V1706">
        <f t="shared" si="89"/>
        <v>16.581</v>
      </c>
      <c r="Y1706" t="s">
        <v>827</v>
      </c>
      <c r="Z1706" t="s">
        <v>827</v>
      </c>
      <c r="AA1706" t="s">
        <v>826</v>
      </c>
      <c r="AB1706" t="str">
        <f t="shared" si="91"/>
        <v/>
      </c>
    </row>
    <row r="1707" spans="1:28" x14ac:dyDescent="0.2">
      <c r="A1707" s="1">
        <v>42939</v>
      </c>
      <c r="B1707" t="s">
        <v>21</v>
      </c>
      <c r="C1707">
        <v>40</v>
      </c>
      <c r="D1707" t="s">
        <v>22</v>
      </c>
      <c r="E1707" t="s">
        <v>94</v>
      </c>
      <c r="F1707">
        <v>8</v>
      </c>
      <c r="G1707">
        <v>8</v>
      </c>
      <c r="H1707">
        <v>14.971</v>
      </c>
      <c r="K1707" t="str">
        <f t="shared" si="90"/>
        <v/>
      </c>
      <c r="L1707" t="s">
        <v>32</v>
      </c>
      <c r="M1707" t="s">
        <v>25</v>
      </c>
      <c r="N1707" t="s">
        <v>26</v>
      </c>
      <c r="O1707" t="s">
        <v>335</v>
      </c>
      <c r="T1707" t="s">
        <v>29</v>
      </c>
      <c r="U1707">
        <f t="shared" si="88"/>
        <v>14.971</v>
      </c>
      <c r="V1707">
        <f t="shared" si="89"/>
        <v>14.971</v>
      </c>
      <c r="Y1707" t="s">
        <v>827</v>
      </c>
      <c r="Z1707" t="s">
        <v>827</v>
      </c>
      <c r="AA1707" t="s">
        <v>826</v>
      </c>
      <c r="AB1707" t="str">
        <f t="shared" si="91"/>
        <v/>
      </c>
    </row>
    <row r="1708" spans="1:28" x14ac:dyDescent="0.2">
      <c r="A1708" s="1">
        <v>42939</v>
      </c>
      <c r="B1708" t="s">
        <v>21</v>
      </c>
      <c r="C1708">
        <v>40</v>
      </c>
      <c r="D1708" t="s">
        <v>22</v>
      </c>
      <c r="E1708" t="s">
        <v>94</v>
      </c>
      <c r="F1708">
        <v>9</v>
      </c>
      <c r="G1708">
        <v>9</v>
      </c>
      <c r="H1708">
        <v>13.957000000000001</v>
      </c>
      <c r="K1708" t="str">
        <f t="shared" si="90"/>
        <v/>
      </c>
      <c r="L1708" t="s">
        <v>32</v>
      </c>
      <c r="M1708" t="s">
        <v>25</v>
      </c>
      <c r="N1708" t="s">
        <v>26</v>
      </c>
      <c r="O1708" t="s">
        <v>335</v>
      </c>
      <c r="T1708" t="s">
        <v>29</v>
      </c>
      <c r="U1708">
        <f t="shared" si="88"/>
        <v>13.957000000000001</v>
      </c>
      <c r="V1708">
        <f t="shared" si="89"/>
        <v>13.957000000000001</v>
      </c>
      <c r="Y1708" t="s">
        <v>827</v>
      </c>
      <c r="Z1708" t="s">
        <v>827</v>
      </c>
      <c r="AA1708" t="s">
        <v>826</v>
      </c>
      <c r="AB1708" t="str">
        <f t="shared" si="91"/>
        <v/>
      </c>
    </row>
    <row r="1709" spans="1:28" x14ac:dyDescent="0.2">
      <c r="A1709" s="1">
        <v>42939</v>
      </c>
      <c r="B1709" t="s">
        <v>21</v>
      </c>
      <c r="C1709">
        <v>40</v>
      </c>
      <c r="D1709" t="s">
        <v>22</v>
      </c>
      <c r="E1709" t="s">
        <v>94</v>
      </c>
      <c r="F1709">
        <v>10</v>
      </c>
      <c r="G1709">
        <v>10</v>
      </c>
      <c r="H1709">
        <v>16.167999999999999</v>
      </c>
      <c r="K1709" t="str">
        <f t="shared" si="90"/>
        <v/>
      </c>
      <c r="L1709" t="s">
        <v>32</v>
      </c>
      <c r="M1709" t="s">
        <v>25</v>
      </c>
      <c r="N1709" t="s">
        <v>26</v>
      </c>
      <c r="O1709" t="s">
        <v>335</v>
      </c>
      <c r="T1709" t="s">
        <v>29</v>
      </c>
      <c r="U1709">
        <f t="shared" si="88"/>
        <v>16.167999999999999</v>
      </c>
      <c r="V1709">
        <f t="shared" si="89"/>
        <v>16.167999999999999</v>
      </c>
      <c r="Y1709" t="s">
        <v>827</v>
      </c>
      <c r="Z1709" t="s">
        <v>827</v>
      </c>
      <c r="AA1709" t="s">
        <v>826</v>
      </c>
      <c r="AB1709" t="str">
        <f t="shared" si="91"/>
        <v/>
      </c>
    </row>
    <row r="1710" spans="1:28" x14ac:dyDescent="0.2">
      <c r="A1710" s="1">
        <v>42939</v>
      </c>
      <c r="B1710" t="s">
        <v>21</v>
      </c>
      <c r="C1710">
        <v>40</v>
      </c>
      <c r="D1710" t="s">
        <v>22</v>
      </c>
      <c r="E1710" t="s">
        <v>31</v>
      </c>
      <c r="F1710">
        <v>1</v>
      </c>
      <c r="G1710">
        <v>1</v>
      </c>
      <c r="H1710">
        <v>15.911</v>
      </c>
      <c r="K1710" t="str">
        <f t="shared" si="90"/>
        <v/>
      </c>
      <c r="L1710" t="s">
        <v>32</v>
      </c>
      <c r="M1710" t="s">
        <v>25</v>
      </c>
      <c r="N1710" t="s">
        <v>26</v>
      </c>
      <c r="O1710" t="s">
        <v>336</v>
      </c>
      <c r="T1710" t="s">
        <v>29</v>
      </c>
      <c r="U1710">
        <f t="shared" si="88"/>
        <v>15.911</v>
      </c>
      <c r="V1710">
        <f t="shared" si="89"/>
        <v>15.911</v>
      </c>
      <c r="Y1710" t="s">
        <v>827</v>
      </c>
      <c r="Z1710" t="s">
        <v>827</v>
      </c>
      <c r="AA1710" t="s">
        <v>826</v>
      </c>
      <c r="AB1710" t="str">
        <f t="shared" si="91"/>
        <v/>
      </c>
    </row>
    <row r="1711" spans="1:28" x14ac:dyDescent="0.2">
      <c r="A1711" s="1">
        <v>42939</v>
      </c>
      <c r="B1711" t="s">
        <v>21</v>
      </c>
      <c r="C1711">
        <v>40</v>
      </c>
      <c r="D1711" t="s">
        <v>22</v>
      </c>
      <c r="E1711" t="s">
        <v>31</v>
      </c>
      <c r="F1711">
        <v>2</v>
      </c>
      <c r="G1711">
        <v>2</v>
      </c>
      <c r="H1711">
        <v>17.189</v>
      </c>
      <c r="K1711" t="str">
        <f t="shared" si="90"/>
        <v/>
      </c>
      <c r="L1711" t="s">
        <v>32</v>
      </c>
      <c r="M1711" t="s">
        <v>25</v>
      </c>
      <c r="N1711" t="s">
        <v>26</v>
      </c>
      <c r="O1711" t="s">
        <v>336</v>
      </c>
      <c r="T1711" t="s">
        <v>29</v>
      </c>
      <c r="U1711">
        <f t="shared" si="88"/>
        <v>17.189</v>
      </c>
      <c r="V1711">
        <f t="shared" si="89"/>
        <v>17.189</v>
      </c>
      <c r="Y1711" t="s">
        <v>827</v>
      </c>
      <c r="Z1711" t="s">
        <v>827</v>
      </c>
      <c r="AA1711" t="s">
        <v>826</v>
      </c>
      <c r="AB1711" t="str">
        <f t="shared" si="91"/>
        <v/>
      </c>
    </row>
    <row r="1712" spans="1:28" x14ac:dyDescent="0.2">
      <c r="A1712" s="1">
        <v>42939</v>
      </c>
      <c r="B1712" t="s">
        <v>21</v>
      </c>
      <c r="C1712">
        <v>40</v>
      </c>
      <c r="D1712" t="s">
        <v>22</v>
      </c>
      <c r="E1712" t="s">
        <v>31</v>
      </c>
      <c r="F1712">
        <v>3</v>
      </c>
      <c r="G1712">
        <v>3</v>
      </c>
      <c r="H1712">
        <v>16.236000000000001</v>
      </c>
      <c r="K1712" t="str">
        <f t="shared" si="90"/>
        <v/>
      </c>
      <c r="L1712" t="s">
        <v>32</v>
      </c>
      <c r="M1712" t="s">
        <v>25</v>
      </c>
      <c r="N1712" t="s">
        <v>26</v>
      </c>
      <c r="O1712" t="s">
        <v>336</v>
      </c>
      <c r="T1712" t="s">
        <v>29</v>
      </c>
      <c r="U1712">
        <f t="shared" si="88"/>
        <v>16.236000000000001</v>
      </c>
      <c r="V1712">
        <f t="shared" si="89"/>
        <v>16.236000000000001</v>
      </c>
      <c r="Y1712" t="s">
        <v>827</v>
      </c>
      <c r="Z1712" t="s">
        <v>827</v>
      </c>
      <c r="AA1712" t="s">
        <v>826</v>
      </c>
      <c r="AB1712" t="str">
        <f t="shared" si="91"/>
        <v/>
      </c>
    </row>
    <row r="1713" spans="1:28" x14ac:dyDescent="0.2">
      <c r="A1713" s="1">
        <v>42939</v>
      </c>
      <c r="B1713" t="s">
        <v>21</v>
      </c>
      <c r="C1713">
        <v>40</v>
      </c>
      <c r="D1713" t="s">
        <v>22</v>
      </c>
      <c r="E1713" t="s">
        <v>31</v>
      </c>
      <c r="F1713">
        <v>4</v>
      </c>
      <c r="G1713">
        <v>4</v>
      </c>
      <c r="H1713">
        <v>16.614000000000001</v>
      </c>
      <c r="K1713" t="str">
        <f t="shared" si="90"/>
        <v/>
      </c>
      <c r="L1713" t="s">
        <v>32</v>
      </c>
      <c r="M1713" t="s">
        <v>25</v>
      </c>
      <c r="N1713" t="s">
        <v>26</v>
      </c>
      <c r="O1713" t="s">
        <v>336</v>
      </c>
      <c r="T1713" t="s">
        <v>29</v>
      </c>
      <c r="U1713">
        <f t="shared" si="88"/>
        <v>16.614000000000001</v>
      </c>
      <c r="V1713">
        <f t="shared" si="89"/>
        <v>16.614000000000001</v>
      </c>
      <c r="Y1713" t="s">
        <v>827</v>
      </c>
      <c r="Z1713" t="s">
        <v>827</v>
      </c>
      <c r="AA1713" t="s">
        <v>826</v>
      </c>
      <c r="AB1713" t="str">
        <f t="shared" si="91"/>
        <v/>
      </c>
    </row>
    <row r="1714" spans="1:28" x14ac:dyDescent="0.2">
      <c r="A1714" s="1">
        <v>42939</v>
      </c>
      <c r="B1714" t="s">
        <v>21</v>
      </c>
      <c r="C1714">
        <v>40</v>
      </c>
      <c r="D1714" t="s">
        <v>22</v>
      </c>
      <c r="E1714" t="s">
        <v>31</v>
      </c>
      <c r="F1714">
        <v>5</v>
      </c>
      <c r="G1714">
        <v>5</v>
      </c>
      <c r="H1714">
        <v>16.47</v>
      </c>
      <c r="K1714" t="str">
        <f t="shared" si="90"/>
        <v/>
      </c>
      <c r="L1714" t="s">
        <v>32</v>
      </c>
      <c r="M1714" t="s">
        <v>25</v>
      </c>
      <c r="N1714" t="s">
        <v>26</v>
      </c>
      <c r="O1714" t="s">
        <v>336</v>
      </c>
      <c r="T1714" t="s">
        <v>29</v>
      </c>
      <c r="U1714">
        <f t="shared" si="88"/>
        <v>16.47</v>
      </c>
      <c r="V1714">
        <f t="shared" si="89"/>
        <v>16.47</v>
      </c>
      <c r="Y1714" t="s">
        <v>827</v>
      </c>
      <c r="Z1714" t="s">
        <v>827</v>
      </c>
      <c r="AA1714" t="s">
        <v>826</v>
      </c>
      <c r="AB1714" t="str">
        <f t="shared" si="91"/>
        <v/>
      </c>
    </row>
    <row r="1715" spans="1:28" x14ac:dyDescent="0.2">
      <c r="A1715" s="1">
        <v>42939</v>
      </c>
      <c r="B1715" t="s">
        <v>21</v>
      </c>
      <c r="C1715">
        <v>40</v>
      </c>
      <c r="D1715" t="s">
        <v>22</v>
      </c>
      <c r="E1715" t="s">
        <v>31</v>
      </c>
      <c r="F1715">
        <v>6</v>
      </c>
      <c r="G1715">
        <v>6</v>
      </c>
      <c r="H1715">
        <v>15.978</v>
      </c>
      <c r="K1715" t="str">
        <f t="shared" si="90"/>
        <v/>
      </c>
      <c r="L1715" t="s">
        <v>32</v>
      </c>
      <c r="M1715" t="s">
        <v>25</v>
      </c>
      <c r="N1715" t="s">
        <v>26</v>
      </c>
      <c r="O1715" t="s">
        <v>336</v>
      </c>
      <c r="T1715" t="s">
        <v>29</v>
      </c>
      <c r="U1715">
        <f t="shared" si="88"/>
        <v>15.978</v>
      </c>
      <c r="V1715">
        <f t="shared" si="89"/>
        <v>15.978</v>
      </c>
      <c r="Y1715" t="s">
        <v>827</v>
      </c>
      <c r="Z1715" t="s">
        <v>827</v>
      </c>
      <c r="AA1715" t="s">
        <v>826</v>
      </c>
      <c r="AB1715" t="str">
        <f t="shared" si="91"/>
        <v/>
      </c>
    </row>
    <row r="1716" spans="1:28" x14ac:dyDescent="0.2">
      <c r="A1716" s="1">
        <v>42939</v>
      </c>
      <c r="B1716" t="s">
        <v>21</v>
      </c>
      <c r="C1716">
        <v>40</v>
      </c>
      <c r="D1716" t="s">
        <v>22</v>
      </c>
      <c r="E1716" t="s">
        <v>31</v>
      </c>
      <c r="F1716">
        <v>7</v>
      </c>
      <c r="G1716">
        <v>7</v>
      </c>
      <c r="H1716">
        <v>15.795</v>
      </c>
      <c r="K1716" t="str">
        <f t="shared" si="90"/>
        <v/>
      </c>
      <c r="L1716" t="s">
        <v>32</v>
      </c>
      <c r="M1716" t="s">
        <v>25</v>
      </c>
      <c r="N1716" t="s">
        <v>26</v>
      </c>
      <c r="O1716" t="s">
        <v>336</v>
      </c>
      <c r="T1716" t="s">
        <v>29</v>
      </c>
      <c r="U1716">
        <f t="shared" si="88"/>
        <v>15.795</v>
      </c>
      <c r="V1716">
        <f t="shared" si="89"/>
        <v>15.795</v>
      </c>
      <c r="Y1716" t="s">
        <v>827</v>
      </c>
      <c r="Z1716" t="s">
        <v>827</v>
      </c>
      <c r="AA1716" t="s">
        <v>826</v>
      </c>
      <c r="AB1716" t="str">
        <f t="shared" si="91"/>
        <v/>
      </c>
    </row>
    <row r="1717" spans="1:28" x14ac:dyDescent="0.2">
      <c r="A1717" s="1">
        <v>42939</v>
      </c>
      <c r="B1717" t="s">
        <v>21</v>
      </c>
      <c r="C1717">
        <v>40</v>
      </c>
      <c r="D1717" t="s">
        <v>22</v>
      </c>
      <c r="E1717" t="s">
        <v>31</v>
      </c>
      <c r="F1717">
        <v>8</v>
      </c>
      <c r="G1717">
        <v>8</v>
      </c>
      <c r="H1717">
        <v>15.145</v>
      </c>
      <c r="K1717" t="str">
        <f t="shared" si="90"/>
        <v/>
      </c>
      <c r="L1717" t="s">
        <v>32</v>
      </c>
      <c r="M1717" t="s">
        <v>25</v>
      </c>
      <c r="N1717" t="s">
        <v>26</v>
      </c>
      <c r="O1717" t="s">
        <v>336</v>
      </c>
      <c r="T1717" t="s">
        <v>29</v>
      </c>
      <c r="U1717">
        <f t="shared" ref="U1717:U1780" si="92">IF(H1717&gt;0,IF(L1717="live",H1717*0.84,H1717),"")</f>
        <v>15.145</v>
      </c>
      <c r="V1717">
        <f t="shared" ref="V1717:V1780" si="93">IF(H1717&gt;0,IF(L1717="live",H1717*0.87,H1717),"")</f>
        <v>15.145</v>
      </c>
      <c r="Y1717" t="s">
        <v>827</v>
      </c>
      <c r="Z1717" t="s">
        <v>827</v>
      </c>
      <c r="AA1717" t="s">
        <v>826</v>
      </c>
      <c r="AB1717" t="str">
        <f t="shared" si="91"/>
        <v/>
      </c>
    </row>
    <row r="1718" spans="1:28" x14ac:dyDescent="0.2">
      <c r="A1718" s="1">
        <v>42939</v>
      </c>
      <c r="B1718" t="s">
        <v>21</v>
      </c>
      <c r="C1718">
        <v>40</v>
      </c>
      <c r="D1718" t="s">
        <v>22</v>
      </c>
      <c r="E1718" t="s">
        <v>31</v>
      </c>
      <c r="F1718">
        <v>9</v>
      </c>
      <c r="G1718">
        <v>9</v>
      </c>
      <c r="H1718">
        <v>14.975</v>
      </c>
      <c r="K1718" t="str">
        <f t="shared" si="90"/>
        <v/>
      </c>
      <c r="L1718" t="s">
        <v>32</v>
      </c>
      <c r="M1718" t="s">
        <v>25</v>
      </c>
      <c r="N1718" t="s">
        <v>26</v>
      </c>
      <c r="O1718" t="s">
        <v>336</v>
      </c>
      <c r="T1718" t="s">
        <v>29</v>
      </c>
      <c r="U1718">
        <f t="shared" si="92"/>
        <v>14.975</v>
      </c>
      <c r="V1718">
        <f t="shared" si="93"/>
        <v>14.975</v>
      </c>
      <c r="Y1718" t="s">
        <v>827</v>
      </c>
      <c r="Z1718" t="s">
        <v>827</v>
      </c>
      <c r="AA1718" t="s">
        <v>826</v>
      </c>
      <c r="AB1718" t="str">
        <f t="shared" si="91"/>
        <v/>
      </c>
    </row>
    <row r="1719" spans="1:28" x14ac:dyDescent="0.2">
      <c r="A1719" s="1">
        <v>42939</v>
      </c>
      <c r="B1719" t="s">
        <v>21</v>
      </c>
      <c r="C1719">
        <v>40</v>
      </c>
      <c r="D1719" t="s">
        <v>22</v>
      </c>
      <c r="E1719" t="s">
        <v>31</v>
      </c>
      <c r="F1719">
        <v>10</v>
      </c>
      <c r="G1719">
        <v>10</v>
      </c>
      <c r="H1719">
        <v>15.352</v>
      </c>
      <c r="K1719" t="str">
        <f t="shared" si="90"/>
        <v/>
      </c>
      <c r="L1719" t="s">
        <v>32</v>
      </c>
      <c r="M1719" t="s">
        <v>25</v>
      </c>
      <c r="N1719" t="s">
        <v>26</v>
      </c>
      <c r="O1719" t="s">
        <v>336</v>
      </c>
      <c r="T1719" t="s">
        <v>29</v>
      </c>
      <c r="U1719">
        <f t="shared" si="92"/>
        <v>15.352</v>
      </c>
      <c r="V1719">
        <f t="shared" si="93"/>
        <v>15.352</v>
      </c>
      <c r="Y1719" t="s">
        <v>827</v>
      </c>
      <c r="Z1719" t="s">
        <v>827</v>
      </c>
      <c r="AA1719" t="s">
        <v>826</v>
      </c>
      <c r="AB1719" t="str">
        <f t="shared" si="91"/>
        <v/>
      </c>
    </row>
    <row r="1720" spans="1:28" x14ac:dyDescent="0.2">
      <c r="A1720" s="1">
        <v>42939</v>
      </c>
      <c r="B1720" t="s">
        <v>21</v>
      </c>
      <c r="C1720">
        <v>40</v>
      </c>
      <c r="D1720" t="s">
        <v>22</v>
      </c>
      <c r="E1720" t="s">
        <v>99</v>
      </c>
      <c r="F1720">
        <v>1</v>
      </c>
      <c r="G1720">
        <v>1</v>
      </c>
      <c r="H1720">
        <v>14.86</v>
      </c>
      <c r="K1720" t="str">
        <f t="shared" si="90"/>
        <v/>
      </c>
      <c r="L1720" t="s">
        <v>32</v>
      </c>
      <c r="M1720" t="s">
        <v>25</v>
      </c>
      <c r="N1720" t="s">
        <v>26</v>
      </c>
      <c r="O1720" t="s">
        <v>337</v>
      </c>
      <c r="T1720" t="s">
        <v>29</v>
      </c>
      <c r="U1720">
        <f t="shared" si="92"/>
        <v>14.86</v>
      </c>
      <c r="V1720">
        <f t="shared" si="93"/>
        <v>14.86</v>
      </c>
      <c r="Y1720" t="s">
        <v>827</v>
      </c>
      <c r="Z1720" t="s">
        <v>827</v>
      </c>
      <c r="AA1720" t="s">
        <v>826</v>
      </c>
      <c r="AB1720" t="str">
        <f t="shared" si="91"/>
        <v/>
      </c>
    </row>
    <row r="1721" spans="1:28" x14ac:dyDescent="0.2">
      <c r="A1721" s="1">
        <v>42939</v>
      </c>
      <c r="B1721" t="s">
        <v>21</v>
      </c>
      <c r="C1721">
        <v>40</v>
      </c>
      <c r="D1721" t="s">
        <v>22</v>
      </c>
      <c r="E1721" t="s">
        <v>99</v>
      </c>
      <c r="F1721">
        <v>2</v>
      </c>
      <c r="G1721">
        <v>2</v>
      </c>
      <c r="H1721">
        <v>15.077999999999999</v>
      </c>
      <c r="K1721" t="str">
        <f t="shared" si="90"/>
        <v/>
      </c>
      <c r="L1721" t="s">
        <v>32</v>
      </c>
      <c r="M1721" t="s">
        <v>25</v>
      </c>
      <c r="N1721" t="s">
        <v>26</v>
      </c>
      <c r="O1721" t="s">
        <v>337</v>
      </c>
      <c r="T1721" t="s">
        <v>29</v>
      </c>
      <c r="U1721">
        <f t="shared" si="92"/>
        <v>15.077999999999999</v>
      </c>
      <c r="V1721">
        <f t="shared" si="93"/>
        <v>15.077999999999999</v>
      </c>
      <c r="Y1721" t="s">
        <v>827</v>
      </c>
      <c r="Z1721" t="s">
        <v>827</v>
      </c>
      <c r="AA1721" t="s">
        <v>826</v>
      </c>
      <c r="AB1721" t="str">
        <f t="shared" si="91"/>
        <v/>
      </c>
    </row>
    <row r="1722" spans="1:28" x14ac:dyDescent="0.2">
      <c r="A1722" s="1">
        <v>42939</v>
      </c>
      <c r="B1722" t="s">
        <v>21</v>
      </c>
      <c r="C1722">
        <v>40</v>
      </c>
      <c r="D1722" t="s">
        <v>22</v>
      </c>
      <c r="E1722" t="s">
        <v>99</v>
      </c>
      <c r="F1722">
        <v>3</v>
      </c>
      <c r="G1722">
        <v>3</v>
      </c>
      <c r="H1722">
        <v>16.928999999999998</v>
      </c>
      <c r="K1722" t="str">
        <f t="shared" ref="K1722:K1785" si="94">IF(I1722&gt;0,(J1722*(I1722^2))*(3.14159/6),"")</f>
        <v/>
      </c>
      <c r="L1722" t="s">
        <v>32</v>
      </c>
      <c r="M1722" t="s">
        <v>25</v>
      </c>
      <c r="N1722" t="s">
        <v>26</v>
      </c>
      <c r="O1722" t="s">
        <v>337</v>
      </c>
      <c r="T1722" t="s">
        <v>29</v>
      </c>
      <c r="U1722">
        <f t="shared" si="92"/>
        <v>16.928999999999998</v>
      </c>
      <c r="V1722">
        <f t="shared" si="93"/>
        <v>16.928999999999998</v>
      </c>
      <c r="Y1722" t="s">
        <v>827</v>
      </c>
      <c r="Z1722" t="s">
        <v>827</v>
      </c>
      <c r="AA1722" t="s">
        <v>826</v>
      </c>
      <c r="AB1722" t="str">
        <f t="shared" si="91"/>
        <v/>
      </c>
    </row>
    <row r="1723" spans="1:28" x14ac:dyDescent="0.2">
      <c r="A1723" s="1">
        <v>42939</v>
      </c>
      <c r="B1723" t="s">
        <v>21</v>
      </c>
      <c r="C1723">
        <v>40</v>
      </c>
      <c r="D1723" t="s">
        <v>22</v>
      </c>
      <c r="E1723" t="s">
        <v>99</v>
      </c>
      <c r="F1723">
        <v>4</v>
      </c>
      <c r="G1723">
        <v>4</v>
      </c>
      <c r="H1723">
        <v>15.177</v>
      </c>
      <c r="K1723" t="str">
        <f t="shared" si="94"/>
        <v/>
      </c>
      <c r="L1723" t="s">
        <v>32</v>
      </c>
      <c r="M1723" t="s">
        <v>25</v>
      </c>
      <c r="N1723" t="s">
        <v>26</v>
      </c>
      <c r="O1723" t="s">
        <v>337</v>
      </c>
      <c r="T1723" t="s">
        <v>29</v>
      </c>
      <c r="U1723">
        <f t="shared" si="92"/>
        <v>15.177</v>
      </c>
      <c r="V1723">
        <f t="shared" si="93"/>
        <v>15.177</v>
      </c>
      <c r="Y1723" t="s">
        <v>827</v>
      </c>
      <c r="Z1723" t="s">
        <v>827</v>
      </c>
      <c r="AA1723" t="s">
        <v>826</v>
      </c>
      <c r="AB1723" t="str">
        <f t="shared" si="91"/>
        <v/>
      </c>
    </row>
    <row r="1724" spans="1:28" x14ac:dyDescent="0.2">
      <c r="A1724" s="1">
        <v>42939</v>
      </c>
      <c r="B1724" t="s">
        <v>21</v>
      </c>
      <c r="C1724">
        <v>40</v>
      </c>
      <c r="D1724" t="s">
        <v>22</v>
      </c>
      <c r="E1724" t="s">
        <v>99</v>
      </c>
      <c r="F1724">
        <v>5</v>
      </c>
      <c r="G1724">
        <v>5</v>
      </c>
      <c r="H1724">
        <v>15.180999999999999</v>
      </c>
      <c r="K1724" t="str">
        <f t="shared" si="94"/>
        <v/>
      </c>
      <c r="L1724" t="s">
        <v>32</v>
      </c>
      <c r="M1724" t="s">
        <v>25</v>
      </c>
      <c r="N1724" t="s">
        <v>26</v>
      </c>
      <c r="O1724" t="s">
        <v>337</v>
      </c>
      <c r="T1724" t="s">
        <v>29</v>
      </c>
      <c r="U1724">
        <f t="shared" si="92"/>
        <v>15.180999999999999</v>
      </c>
      <c r="V1724">
        <f t="shared" si="93"/>
        <v>15.180999999999999</v>
      </c>
      <c r="Y1724" t="s">
        <v>827</v>
      </c>
      <c r="Z1724" t="s">
        <v>827</v>
      </c>
      <c r="AA1724" t="s">
        <v>826</v>
      </c>
      <c r="AB1724" t="str">
        <f t="shared" si="91"/>
        <v/>
      </c>
    </row>
    <row r="1725" spans="1:28" x14ac:dyDescent="0.2">
      <c r="A1725" s="1">
        <v>42939</v>
      </c>
      <c r="B1725" t="s">
        <v>21</v>
      </c>
      <c r="C1725">
        <v>40</v>
      </c>
      <c r="D1725" t="s">
        <v>22</v>
      </c>
      <c r="E1725" t="s">
        <v>99</v>
      </c>
      <c r="F1725">
        <v>6</v>
      </c>
      <c r="G1725">
        <v>6</v>
      </c>
      <c r="H1725">
        <v>15.513</v>
      </c>
      <c r="K1725" t="str">
        <f t="shared" si="94"/>
        <v/>
      </c>
      <c r="L1725" t="s">
        <v>32</v>
      </c>
      <c r="M1725" t="s">
        <v>25</v>
      </c>
      <c r="N1725" t="s">
        <v>26</v>
      </c>
      <c r="O1725" t="s">
        <v>337</v>
      </c>
      <c r="T1725" t="s">
        <v>29</v>
      </c>
      <c r="U1725">
        <f t="shared" si="92"/>
        <v>15.513</v>
      </c>
      <c r="V1725">
        <f t="shared" si="93"/>
        <v>15.513</v>
      </c>
      <c r="Y1725" t="s">
        <v>827</v>
      </c>
      <c r="Z1725" t="s">
        <v>827</v>
      </c>
      <c r="AA1725" t="s">
        <v>826</v>
      </c>
      <c r="AB1725" t="str">
        <f t="shared" si="91"/>
        <v/>
      </c>
    </row>
    <row r="1726" spans="1:28" x14ac:dyDescent="0.2">
      <c r="A1726" s="1">
        <v>42939</v>
      </c>
      <c r="B1726" t="s">
        <v>21</v>
      </c>
      <c r="C1726">
        <v>40</v>
      </c>
      <c r="D1726" t="s">
        <v>22</v>
      </c>
      <c r="E1726" t="s">
        <v>99</v>
      </c>
      <c r="F1726">
        <v>7</v>
      </c>
      <c r="G1726">
        <v>7</v>
      </c>
      <c r="H1726">
        <v>14.308</v>
      </c>
      <c r="K1726" t="str">
        <f t="shared" si="94"/>
        <v/>
      </c>
      <c r="L1726" t="s">
        <v>32</v>
      </c>
      <c r="M1726" t="s">
        <v>25</v>
      </c>
      <c r="N1726" t="s">
        <v>26</v>
      </c>
      <c r="O1726" t="s">
        <v>337</v>
      </c>
      <c r="T1726" t="s">
        <v>29</v>
      </c>
      <c r="U1726">
        <f t="shared" si="92"/>
        <v>14.308</v>
      </c>
      <c r="V1726">
        <f t="shared" si="93"/>
        <v>14.308</v>
      </c>
      <c r="Y1726" t="s">
        <v>827</v>
      </c>
      <c r="Z1726" t="s">
        <v>827</v>
      </c>
      <c r="AA1726" t="s">
        <v>826</v>
      </c>
      <c r="AB1726" t="str">
        <f t="shared" si="91"/>
        <v/>
      </c>
    </row>
    <row r="1727" spans="1:28" x14ac:dyDescent="0.2">
      <c r="A1727" s="1">
        <v>42939</v>
      </c>
      <c r="B1727" t="s">
        <v>21</v>
      </c>
      <c r="C1727">
        <v>40</v>
      </c>
      <c r="D1727" t="s">
        <v>22</v>
      </c>
      <c r="E1727" t="s">
        <v>99</v>
      </c>
      <c r="F1727">
        <v>8</v>
      </c>
      <c r="G1727">
        <v>8</v>
      </c>
      <c r="H1727">
        <v>14.442</v>
      </c>
      <c r="K1727" t="str">
        <f t="shared" si="94"/>
        <v/>
      </c>
      <c r="L1727" t="s">
        <v>32</v>
      </c>
      <c r="M1727" t="s">
        <v>25</v>
      </c>
      <c r="N1727" t="s">
        <v>26</v>
      </c>
      <c r="O1727" t="s">
        <v>337</v>
      </c>
      <c r="T1727" t="s">
        <v>29</v>
      </c>
      <c r="U1727">
        <f t="shared" si="92"/>
        <v>14.442</v>
      </c>
      <c r="V1727">
        <f t="shared" si="93"/>
        <v>14.442</v>
      </c>
      <c r="Y1727" t="s">
        <v>827</v>
      </c>
      <c r="Z1727" t="s">
        <v>827</v>
      </c>
      <c r="AA1727" t="s">
        <v>826</v>
      </c>
      <c r="AB1727" t="str">
        <f t="shared" si="91"/>
        <v/>
      </c>
    </row>
    <row r="1728" spans="1:28" x14ac:dyDescent="0.2">
      <c r="A1728" s="1">
        <v>42939</v>
      </c>
      <c r="B1728" t="s">
        <v>21</v>
      </c>
      <c r="C1728">
        <v>40</v>
      </c>
      <c r="D1728" t="s">
        <v>22</v>
      </c>
      <c r="E1728" t="s">
        <v>99</v>
      </c>
      <c r="F1728">
        <v>9</v>
      </c>
      <c r="G1728">
        <v>9</v>
      </c>
      <c r="H1728">
        <v>15.954000000000001</v>
      </c>
      <c r="K1728" t="str">
        <f t="shared" si="94"/>
        <v/>
      </c>
      <c r="L1728" t="s">
        <v>32</v>
      </c>
      <c r="M1728" t="s">
        <v>25</v>
      </c>
      <c r="N1728" t="s">
        <v>26</v>
      </c>
      <c r="O1728" t="s">
        <v>337</v>
      </c>
      <c r="T1728" t="s">
        <v>29</v>
      </c>
      <c r="U1728">
        <f t="shared" si="92"/>
        <v>15.954000000000001</v>
      </c>
      <c r="V1728">
        <f t="shared" si="93"/>
        <v>15.954000000000001</v>
      </c>
      <c r="Y1728" t="s">
        <v>827</v>
      </c>
      <c r="Z1728" t="s">
        <v>827</v>
      </c>
      <c r="AA1728" t="s">
        <v>826</v>
      </c>
      <c r="AB1728" t="str">
        <f t="shared" si="91"/>
        <v/>
      </c>
    </row>
    <row r="1729" spans="1:28" x14ac:dyDescent="0.2">
      <c r="A1729" s="1">
        <v>42939</v>
      </c>
      <c r="B1729" t="s">
        <v>21</v>
      </c>
      <c r="C1729">
        <v>40</v>
      </c>
      <c r="D1729" t="s">
        <v>22</v>
      </c>
      <c r="E1729" t="s">
        <v>99</v>
      </c>
      <c r="F1729">
        <v>10</v>
      </c>
      <c r="G1729">
        <v>10</v>
      </c>
      <c r="H1729">
        <v>15.468</v>
      </c>
      <c r="K1729" t="str">
        <f t="shared" si="94"/>
        <v/>
      </c>
      <c r="L1729" t="s">
        <v>32</v>
      </c>
      <c r="M1729" t="s">
        <v>25</v>
      </c>
      <c r="N1729" t="s">
        <v>26</v>
      </c>
      <c r="O1729" t="s">
        <v>337</v>
      </c>
      <c r="T1729" t="s">
        <v>29</v>
      </c>
      <c r="U1729">
        <f t="shared" si="92"/>
        <v>15.468</v>
      </c>
      <c r="V1729">
        <f t="shared" si="93"/>
        <v>15.468</v>
      </c>
      <c r="Y1729" t="s">
        <v>827</v>
      </c>
      <c r="Z1729" t="s">
        <v>827</v>
      </c>
      <c r="AA1729" t="s">
        <v>826</v>
      </c>
      <c r="AB1729" t="str">
        <f t="shared" si="91"/>
        <v/>
      </c>
    </row>
    <row r="1730" spans="1:28" x14ac:dyDescent="0.2">
      <c r="A1730" s="1">
        <v>42939</v>
      </c>
      <c r="B1730" t="s">
        <v>21</v>
      </c>
      <c r="C1730">
        <v>40</v>
      </c>
      <c r="D1730" t="s">
        <v>22</v>
      </c>
      <c r="E1730" t="s">
        <v>49</v>
      </c>
      <c r="F1730">
        <v>1</v>
      </c>
      <c r="G1730">
        <v>1</v>
      </c>
      <c r="H1730">
        <v>15.986000000000001</v>
      </c>
      <c r="K1730" t="str">
        <f t="shared" si="94"/>
        <v/>
      </c>
      <c r="L1730" t="s">
        <v>32</v>
      </c>
      <c r="M1730" t="s">
        <v>25</v>
      </c>
      <c r="N1730" t="s">
        <v>26</v>
      </c>
      <c r="O1730" t="s">
        <v>338</v>
      </c>
      <c r="T1730" t="s">
        <v>29</v>
      </c>
      <c r="U1730">
        <f t="shared" si="92"/>
        <v>15.986000000000001</v>
      </c>
      <c r="V1730">
        <f t="shared" si="93"/>
        <v>15.986000000000001</v>
      </c>
      <c r="Y1730" t="s">
        <v>827</v>
      </c>
      <c r="Z1730" t="s">
        <v>827</v>
      </c>
      <c r="AA1730" t="s">
        <v>826</v>
      </c>
      <c r="AB1730" t="str">
        <f t="shared" si="91"/>
        <v/>
      </c>
    </row>
    <row r="1731" spans="1:28" x14ac:dyDescent="0.2">
      <c r="A1731" s="1">
        <v>42939</v>
      </c>
      <c r="B1731" t="s">
        <v>21</v>
      </c>
      <c r="C1731">
        <v>40</v>
      </c>
      <c r="D1731" t="s">
        <v>22</v>
      </c>
      <c r="E1731" t="s">
        <v>49</v>
      </c>
      <c r="F1731">
        <v>2</v>
      </c>
      <c r="G1731">
        <v>2</v>
      </c>
      <c r="H1731">
        <v>15.069000000000001</v>
      </c>
      <c r="K1731" t="str">
        <f t="shared" si="94"/>
        <v/>
      </c>
      <c r="L1731" t="s">
        <v>32</v>
      </c>
      <c r="M1731" t="s">
        <v>25</v>
      </c>
      <c r="N1731" t="s">
        <v>26</v>
      </c>
      <c r="O1731" t="s">
        <v>338</v>
      </c>
      <c r="T1731" t="s">
        <v>29</v>
      </c>
      <c r="U1731">
        <f t="shared" si="92"/>
        <v>15.069000000000001</v>
      </c>
      <c r="V1731">
        <f t="shared" si="93"/>
        <v>15.069000000000001</v>
      </c>
      <c r="Y1731" t="s">
        <v>827</v>
      </c>
      <c r="Z1731" t="s">
        <v>827</v>
      </c>
      <c r="AA1731" t="s">
        <v>826</v>
      </c>
      <c r="AB1731" t="str">
        <f t="shared" si="91"/>
        <v/>
      </c>
    </row>
    <row r="1732" spans="1:28" x14ac:dyDescent="0.2">
      <c r="A1732" s="1">
        <v>42939</v>
      </c>
      <c r="B1732" t="s">
        <v>21</v>
      </c>
      <c r="C1732">
        <v>40</v>
      </c>
      <c r="D1732" t="s">
        <v>22</v>
      </c>
      <c r="E1732" t="s">
        <v>49</v>
      </c>
      <c r="F1732">
        <v>3</v>
      </c>
      <c r="G1732">
        <v>3</v>
      </c>
      <c r="H1732">
        <v>14.605</v>
      </c>
      <c r="K1732" t="str">
        <f t="shared" si="94"/>
        <v/>
      </c>
      <c r="L1732" t="s">
        <v>32</v>
      </c>
      <c r="M1732" t="s">
        <v>25</v>
      </c>
      <c r="N1732" t="s">
        <v>26</v>
      </c>
      <c r="O1732" t="s">
        <v>338</v>
      </c>
      <c r="T1732" t="s">
        <v>29</v>
      </c>
      <c r="U1732">
        <f t="shared" si="92"/>
        <v>14.605</v>
      </c>
      <c r="V1732">
        <f t="shared" si="93"/>
        <v>14.605</v>
      </c>
      <c r="Y1732" t="s">
        <v>827</v>
      </c>
      <c r="Z1732" t="s">
        <v>827</v>
      </c>
      <c r="AA1732" t="s">
        <v>826</v>
      </c>
      <c r="AB1732" t="str">
        <f t="shared" si="91"/>
        <v/>
      </c>
    </row>
    <row r="1733" spans="1:28" x14ac:dyDescent="0.2">
      <c r="A1733" s="1">
        <v>42939</v>
      </c>
      <c r="B1733" t="s">
        <v>21</v>
      </c>
      <c r="C1733">
        <v>40</v>
      </c>
      <c r="D1733" t="s">
        <v>22</v>
      </c>
      <c r="E1733" t="s">
        <v>49</v>
      </c>
      <c r="F1733">
        <v>4</v>
      </c>
      <c r="G1733">
        <v>4</v>
      </c>
      <c r="H1733">
        <v>15.443</v>
      </c>
      <c r="K1733" t="str">
        <f t="shared" si="94"/>
        <v/>
      </c>
      <c r="L1733" t="s">
        <v>32</v>
      </c>
      <c r="M1733" t="s">
        <v>25</v>
      </c>
      <c r="N1733" t="s">
        <v>26</v>
      </c>
      <c r="O1733" t="s">
        <v>338</v>
      </c>
      <c r="T1733" t="s">
        <v>29</v>
      </c>
      <c r="U1733">
        <f t="shared" si="92"/>
        <v>15.443</v>
      </c>
      <c r="V1733">
        <f t="shared" si="93"/>
        <v>15.443</v>
      </c>
      <c r="Y1733" t="s">
        <v>827</v>
      </c>
      <c r="Z1733" t="s">
        <v>827</v>
      </c>
      <c r="AA1733" t="s">
        <v>826</v>
      </c>
      <c r="AB1733" t="str">
        <f t="shared" si="91"/>
        <v/>
      </c>
    </row>
    <row r="1734" spans="1:28" x14ac:dyDescent="0.2">
      <c r="A1734" s="1">
        <v>42939</v>
      </c>
      <c r="B1734" t="s">
        <v>21</v>
      </c>
      <c r="C1734">
        <v>40</v>
      </c>
      <c r="D1734" t="s">
        <v>22</v>
      </c>
      <c r="E1734" t="s">
        <v>49</v>
      </c>
      <c r="F1734">
        <v>5</v>
      </c>
      <c r="G1734">
        <v>5</v>
      </c>
      <c r="H1734">
        <v>15.548</v>
      </c>
      <c r="K1734" t="str">
        <f t="shared" si="94"/>
        <v/>
      </c>
      <c r="L1734" t="s">
        <v>32</v>
      </c>
      <c r="M1734" t="s">
        <v>25</v>
      </c>
      <c r="N1734" t="s">
        <v>26</v>
      </c>
      <c r="O1734" t="s">
        <v>338</v>
      </c>
      <c r="T1734" t="s">
        <v>29</v>
      </c>
      <c r="U1734">
        <f t="shared" si="92"/>
        <v>15.548</v>
      </c>
      <c r="V1734">
        <f t="shared" si="93"/>
        <v>15.548</v>
      </c>
      <c r="Y1734" t="s">
        <v>827</v>
      </c>
      <c r="Z1734" t="s">
        <v>827</v>
      </c>
      <c r="AA1734" t="s">
        <v>826</v>
      </c>
      <c r="AB1734" t="str">
        <f t="shared" si="91"/>
        <v/>
      </c>
    </row>
    <row r="1735" spans="1:28" x14ac:dyDescent="0.2">
      <c r="A1735" s="1">
        <v>42939</v>
      </c>
      <c r="B1735" t="s">
        <v>21</v>
      </c>
      <c r="C1735">
        <v>40</v>
      </c>
      <c r="D1735" t="s">
        <v>22</v>
      </c>
      <c r="E1735" t="s">
        <v>49</v>
      </c>
      <c r="F1735">
        <v>6</v>
      </c>
      <c r="G1735">
        <v>6</v>
      </c>
      <c r="H1735">
        <v>14.964</v>
      </c>
      <c r="K1735" t="str">
        <f t="shared" si="94"/>
        <v/>
      </c>
      <c r="L1735" t="s">
        <v>32</v>
      </c>
      <c r="M1735" t="s">
        <v>25</v>
      </c>
      <c r="N1735" t="s">
        <v>26</v>
      </c>
      <c r="O1735" t="s">
        <v>338</v>
      </c>
      <c r="T1735" t="s">
        <v>29</v>
      </c>
      <c r="U1735">
        <f t="shared" si="92"/>
        <v>14.964</v>
      </c>
      <c r="V1735">
        <f t="shared" si="93"/>
        <v>14.964</v>
      </c>
      <c r="Y1735" t="s">
        <v>827</v>
      </c>
      <c r="Z1735" t="s">
        <v>827</v>
      </c>
      <c r="AA1735" t="s">
        <v>826</v>
      </c>
      <c r="AB1735" t="str">
        <f t="shared" si="91"/>
        <v/>
      </c>
    </row>
    <row r="1736" spans="1:28" x14ac:dyDescent="0.2">
      <c r="A1736" s="1">
        <v>42939</v>
      </c>
      <c r="B1736" t="s">
        <v>21</v>
      </c>
      <c r="C1736">
        <v>40</v>
      </c>
      <c r="D1736" t="s">
        <v>22</v>
      </c>
      <c r="E1736" t="s">
        <v>49</v>
      </c>
      <c r="F1736">
        <v>7</v>
      </c>
      <c r="G1736">
        <v>7</v>
      </c>
      <c r="H1736">
        <v>14.423</v>
      </c>
      <c r="K1736" t="str">
        <f t="shared" si="94"/>
        <v/>
      </c>
      <c r="L1736" t="s">
        <v>32</v>
      </c>
      <c r="M1736" t="s">
        <v>25</v>
      </c>
      <c r="N1736" t="s">
        <v>26</v>
      </c>
      <c r="O1736" t="s">
        <v>338</v>
      </c>
      <c r="T1736" t="s">
        <v>29</v>
      </c>
      <c r="U1736">
        <f t="shared" si="92"/>
        <v>14.423</v>
      </c>
      <c r="V1736">
        <f t="shared" si="93"/>
        <v>14.423</v>
      </c>
      <c r="Y1736" t="s">
        <v>827</v>
      </c>
      <c r="Z1736" t="s">
        <v>827</v>
      </c>
      <c r="AA1736" t="s">
        <v>826</v>
      </c>
      <c r="AB1736" t="str">
        <f t="shared" ref="AB1736:AB1799" si="95">IF(AND(Y1736="check",T1736="yolk.vol"),"remove","")</f>
        <v/>
      </c>
    </row>
    <row r="1737" spans="1:28" x14ac:dyDescent="0.2">
      <c r="A1737" s="1">
        <v>42939</v>
      </c>
      <c r="B1737" t="s">
        <v>21</v>
      </c>
      <c r="C1737">
        <v>40</v>
      </c>
      <c r="D1737" t="s">
        <v>22</v>
      </c>
      <c r="E1737" t="s">
        <v>49</v>
      </c>
      <c r="F1737">
        <v>8</v>
      </c>
      <c r="G1737">
        <v>8</v>
      </c>
      <c r="H1737">
        <v>14.96</v>
      </c>
      <c r="K1737" t="str">
        <f t="shared" si="94"/>
        <v/>
      </c>
      <c r="L1737" t="s">
        <v>32</v>
      </c>
      <c r="M1737" t="s">
        <v>25</v>
      </c>
      <c r="N1737" t="s">
        <v>26</v>
      </c>
      <c r="O1737" t="s">
        <v>338</v>
      </c>
      <c r="T1737" t="s">
        <v>29</v>
      </c>
      <c r="U1737">
        <f t="shared" si="92"/>
        <v>14.96</v>
      </c>
      <c r="V1737">
        <f t="shared" si="93"/>
        <v>14.96</v>
      </c>
      <c r="Y1737" t="s">
        <v>827</v>
      </c>
      <c r="Z1737" t="s">
        <v>827</v>
      </c>
      <c r="AA1737" t="s">
        <v>826</v>
      </c>
      <c r="AB1737" t="str">
        <f t="shared" si="95"/>
        <v/>
      </c>
    </row>
    <row r="1738" spans="1:28" x14ac:dyDescent="0.2">
      <c r="A1738" s="1">
        <v>42939</v>
      </c>
      <c r="B1738" t="s">
        <v>21</v>
      </c>
      <c r="C1738">
        <v>40</v>
      </c>
      <c r="D1738" t="s">
        <v>22</v>
      </c>
      <c r="E1738" t="s">
        <v>49</v>
      </c>
      <c r="F1738">
        <v>9</v>
      </c>
      <c r="G1738">
        <v>9</v>
      </c>
      <c r="H1738">
        <v>14.236000000000001</v>
      </c>
      <c r="K1738" t="str">
        <f t="shared" si="94"/>
        <v/>
      </c>
      <c r="L1738" t="s">
        <v>32</v>
      </c>
      <c r="M1738" t="s">
        <v>25</v>
      </c>
      <c r="N1738" t="s">
        <v>26</v>
      </c>
      <c r="O1738" t="s">
        <v>338</v>
      </c>
      <c r="T1738" t="s">
        <v>29</v>
      </c>
      <c r="U1738">
        <f t="shared" si="92"/>
        <v>14.236000000000001</v>
      </c>
      <c r="V1738">
        <f t="shared" si="93"/>
        <v>14.236000000000001</v>
      </c>
      <c r="Y1738" t="s">
        <v>827</v>
      </c>
      <c r="Z1738" t="s">
        <v>827</v>
      </c>
      <c r="AA1738" t="s">
        <v>826</v>
      </c>
      <c r="AB1738" t="str">
        <f t="shared" si="95"/>
        <v/>
      </c>
    </row>
    <row r="1739" spans="1:28" x14ac:dyDescent="0.2">
      <c r="A1739" s="1">
        <v>42939</v>
      </c>
      <c r="B1739" t="s">
        <v>21</v>
      </c>
      <c r="C1739">
        <v>40</v>
      </c>
      <c r="D1739" t="s">
        <v>22</v>
      </c>
      <c r="E1739" t="s">
        <v>49</v>
      </c>
      <c r="F1739">
        <v>10</v>
      </c>
      <c r="G1739">
        <v>10</v>
      </c>
      <c r="H1739">
        <v>16.068999999999999</v>
      </c>
      <c r="K1739" t="str">
        <f t="shared" si="94"/>
        <v/>
      </c>
      <c r="L1739" t="s">
        <v>32</v>
      </c>
      <c r="M1739" t="s">
        <v>25</v>
      </c>
      <c r="N1739" t="s">
        <v>26</v>
      </c>
      <c r="O1739" t="s">
        <v>338</v>
      </c>
      <c r="T1739" t="s">
        <v>29</v>
      </c>
      <c r="U1739">
        <f t="shared" si="92"/>
        <v>16.068999999999999</v>
      </c>
      <c r="V1739">
        <f t="shared" si="93"/>
        <v>16.068999999999999</v>
      </c>
      <c r="Y1739" t="s">
        <v>827</v>
      </c>
      <c r="Z1739" t="s">
        <v>827</v>
      </c>
      <c r="AA1739" t="s">
        <v>826</v>
      </c>
      <c r="AB1739" t="str">
        <f t="shared" si="95"/>
        <v/>
      </c>
    </row>
    <row r="1740" spans="1:28" x14ac:dyDescent="0.2">
      <c r="A1740" s="1">
        <v>42939</v>
      </c>
      <c r="B1740" t="s">
        <v>21</v>
      </c>
      <c r="C1740">
        <v>40</v>
      </c>
      <c r="D1740" t="s">
        <v>22</v>
      </c>
      <c r="E1740" t="s">
        <v>107</v>
      </c>
      <c r="F1740">
        <v>1</v>
      </c>
      <c r="G1740">
        <v>1</v>
      </c>
      <c r="H1740">
        <v>15.202999999999999</v>
      </c>
      <c r="K1740" t="str">
        <f t="shared" si="94"/>
        <v/>
      </c>
      <c r="L1740" t="s">
        <v>32</v>
      </c>
      <c r="M1740" t="s">
        <v>25</v>
      </c>
      <c r="N1740" t="s">
        <v>26</v>
      </c>
      <c r="O1740" t="s">
        <v>339</v>
      </c>
      <c r="T1740" t="s">
        <v>29</v>
      </c>
      <c r="U1740">
        <f t="shared" si="92"/>
        <v>15.202999999999999</v>
      </c>
      <c r="V1740">
        <f t="shared" si="93"/>
        <v>15.202999999999999</v>
      </c>
      <c r="Y1740" t="s">
        <v>827</v>
      </c>
      <c r="Z1740" t="s">
        <v>827</v>
      </c>
      <c r="AA1740" t="s">
        <v>826</v>
      </c>
      <c r="AB1740" t="str">
        <f t="shared" si="95"/>
        <v/>
      </c>
    </row>
    <row r="1741" spans="1:28" x14ac:dyDescent="0.2">
      <c r="A1741" s="1">
        <v>42939</v>
      </c>
      <c r="B1741" t="s">
        <v>21</v>
      </c>
      <c r="C1741">
        <v>40</v>
      </c>
      <c r="D1741" t="s">
        <v>22</v>
      </c>
      <c r="E1741" t="s">
        <v>107</v>
      </c>
      <c r="F1741">
        <v>2</v>
      </c>
      <c r="G1741">
        <v>2</v>
      </c>
      <c r="H1741">
        <v>15.356999999999999</v>
      </c>
      <c r="K1741" t="str">
        <f t="shared" si="94"/>
        <v/>
      </c>
      <c r="L1741" t="s">
        <v>32</v>
      </c>
      <c r="M1741" t="s">
        <v>25</v>
      </c>
      <c r="N1741" t="s">
        <v>26</v>
      </c>
      <c r="O1741" t="s">
        <v>339</v>
      </c>
      <c r="T1741" t="s">
        <v>29</v>
      </c>
      <c r="U1741">
        <f t="shared" si="92"/>
        <v>15.356999999999999</v>
      </c>
      <c r="V1741">
        <f t="shared" si="93"/>
        <v>15.356999999999999</v>
      </c>
      <c r="Y1741" t="s">
        <v>827</v>
      </c>
      <c r="Z1741" t="s">
        <v>827</v>
      </c>
      <c r="AA1741" t="s">
        <v>826</v>
      </c>
      <c r="AB1741" t="str">
        <f t="shared" si="95"/>
        <v/>
      </c>
    </row>
    <row r="1742" spans="1:28" x14ac:dyDescent="0.2">
      <c r="A1742" s="1">
        <v>42939</v>
      </c>
      <c r="B1742" t="s">
        <v>21</v>
      </c>
      <c r="C1742">
        <v>40</v>
      </c>
      <c r="D1742" t="s">
        <v>22</v>
      </c>
      <c r="E1742" t="s">
        <v>107</v>
      </c>
      <c r="F1742">
        <v>3</v>
      </c>
      <c r="G1742">
        <v>3</v>
      </c>
      <c r="H1742">
        <v>14.739000000000001</v>
      </c>
      <c r="K1742" t="str">
        <f t="shared" si="94"/>
        <v/>
      </c>
      <c r="L1742" t="s">
        <v>32</v>
      </c>
      <c r="M1742" t="s">
        <v>25</v>
      </c>
      <c r="N1742" t="s">
        <v>26</v>
      </c>
      <c r="O1742" t="s">
        <v>339</v>
      </c>
      <c r="T1742" t="s">
        <v>29</v>
      </c>
      <c r="U1742">
        <f t="shared" si="92"/>
        <v>14.739000000000001</v>
      </c>
      <c r="V1742">
        <f t="shared" si="93"/>
        <v>14.739000000000001</v>
      </c>
      <c r="Y1742" t="s">
        <v>827</v>
      </c>
      <c r="Z1742" t="s">
        <v>827</v>
      </c>
      <c r="AA1742" t="s">
        <v>826</v>
      </c>
      <c r="AB1742" t="str">
        <f t="shared" si="95"/>
        <v/>
      </c>
    </row>
    <row r="1743" spans="1:28" x14ac:dyDescent="0.2">
      <c r="A1743" s="1">
        <v>42939</v>
      </c>
      <c r="B1743" t="s">
        <v>21</v>
      </c>
      <c r="C1743">
        <v>40</v>
      </c>
      <c r="D1743" t="s">
        <v>22</v>
      </c>
      <c r="E1743" t="s">
        <v>107</v>
      </c>
      <c r="F1743">
        <v>4</v>
      </c>
      <c r="G1743">
        <v>4</v>
      </c>
      <c r="H1743">
        <v>14.673999999999999</v>
      </c>
      <c r="K1743" t="str">
        <f t="shared" si="94"/>
        <v/>
      </c>
      <c r="L1743" t="s">
        <v>32</v>
      </c>
      <c r="M1743" t="s">
        <v>25</v>
      </c>
      <c r="N1743" t="s">
        <v>26</v>
      </c>
      <c r="O1743" t="s">
        <v>339</v>
      </c>
      <c r="T1743" t="s">
        <v>29</v>
      </c>
      <c r="U1743">
        <f t="shared" si="92"/>
        <v>14.673999999999999</v>
      </c>
      <c r="V1743">
        <f t="shared" si="93"/>
        <v>14.673999999999999</v>
      </c>
      <c r="Y1743" t="s">
        <v>827</v>
      </c>
      <c r="Z1743" t="s">
        <v>827</v>
      </c>
      <c r="AA1743" t="s">
        <v>826</v>
      </c>
      <c r="AB1743" t="str">
        <f t="shared" si="95"/>
        <v/>
      </c>
    </row>
    <row r="1744" spans="1:28" x14ac:dyDescent="0.2">
      <c r="A1744" s="1">
        <v>42939</v>
      </c>
      <c r="B1744" t="s">
        <v>21</v>
      </c>
      <c r="C1744">
        <v>40</v>
      </c>
      <c r="D1744" t="s">
        <v>22</v>
      </c>
      <c r="E1744" t="s">
        <v>107</v>
      </c>
      <c r="F1744">
        <v>5</v>
      </c>
      <c r="G1744">
        <v>5</v>
      </c>
      <c r="H1744">
        <v>16.670999999999999</v>
      </c>
      <c r="K1744" t="str">
        <f t="shared" si="94"/>
        <v/>
      </c>
      <c r="L1744" t="s">
        <v>32</v>
      </c>
      <c r="M1744" t="s">
        <v>25</v>
      </c>
      <c r="N1744" t="s">
        <v>26</v>
      </c>
      <c r="O1744" t="s">
        <v>339</v>
      </c>
      <c r="T1744" t="s">
        <v>29</v>
      </c>
      <c r="U1744">
        <f t="shared" si="92"/>
        <v>16.670999999999999</v>
      </c>
      <c r="V1744">
        <f t="shared" si="93"/>
        <v>16.670999999999999</v>
      </c>
      <c r="Y1744" t="s">
        <v>827</v>
      </c>
      <c r="Z1744" t="s">
        <v>827</v>
      </c>
      <c r="AA1744" t="s">
        <v>826</v>
      </c>
      <c r="AB1744" t="str">
        <f t="shared" si="95"/>
        <v/>
      </c>
    </row>
    <row r="1745" spans="1:28" x14ac:dyDescent="0.2">
      <c r="A1745" s="1">
        <v>42939</v>
      </c>
      <c r="B1745" t="s">
        <v>21</v>
      </c>
      <c r="C1745">
        <v>40</v>
      </c>
      <c r="D1745" t="s">
        <v>22</v>
      </c>
      <c r="E1745" t="s">
        <v>107</v>
      </c>
      <c r="F1745">
        <v>6</v>
      </c>
      <c r="G1745">
        <v>6</v>
      </c>
      <c r="H1745">
        <v>14.725</v>
      </c>
      <c r="K1745" t="str">
        <f t="shared" si="94"/>
        <v/>
      </c>
      <c r="L1745" t="s">
        <v>32</v>
      </c>
      <c r="M1745" t="s">
        <v>25</v>
      </c>
      <c r="N1745" t="s">
        <v>26</v>
      </c>
      <c r="O1745" t="s">
        <v>339</v>
      </c>
      <c r="T1745" t="s">
        <v>29</v>
      </c>
      <c r="U1745">
        <f t="shared" si="92"/>
        <v>14.725</v>
      </c>
      <c r="V1745">
        <f t="shared" si="93"/>
        <v>14.725</v>
      </c>
      <c r="Y1745" t="s">
        <v>827</v>
      </c>
      <c r="Z1745" t="s">
        <v>827</v>
      </c>
      <c r="AA1745" t="s">
        <v>826</v>
      </c>
      <c r="AB1745" t="str">
        <f t="shared" si="95"/>
        <v/>
      </c>
    </row>
    <row r="1746" spans="1:28" x14ac:dyDescent="0.2">
      <c r="A1746" s="1">
        <v>42939</v>
      </c>
      <c r="B1746" t="s">
        <v>21</v>
      </c>
      <c r="C1746">
        <v>40</v>
      </c>
      <c r="D1746" t="s">
        <v>22</v>
      </c>
      <c r="E1746" t="s">
        <v>107</v>
      </c>
      <c r="F1746">
        <v>7</v>
      </c>
      <c r="G1746">
        <v>7</v>
      </c>
      <c r="H1746">
        <v>14.727</v>
      </c>
      <c r="K1746" t="str">
        <f t="shared" si="94"/>
        <v/>
      </c>
      <c r="L1746" t="s">
        <v>32</v>
      </c>
      <c r="M1746" t="s">
        <v>25</v>
      </c>
      <c r="N1746" t="s">
        <v>26</v>
      </c>
      <c r="O1746" t="s">
        <v>339</v>
      </c>
      <c r="T1746" t="s">
        <v>29</v>
      </c>
      <c r="U1746">
        <f t="shared" si="92"/>
        <v>14.727</v>
      </c>
      <c r="V1746">
        <f t="shared" si="93"/>
        <v>14.727</v>
      </c>
      <c r="Y1746" t="s">
        <v>827</v>
      </c>
      <c r="Z1746" t="s">
        <v>827</v>
      </c>
      <c r="AA1746" t="s">
        <v>826</v>
      </c>
      <c r="AB1746" t="str">
        <f t="shared" si="95"/>
        <v/>
      </c>
    </row>
    <row r="1747" spans="1:28" x14ac:dyDescent="0.2">
      <c r="A1747" s="1">
        <v>42939</v>
      </c>
      <c r="B1747" t="s">
        <v>21</v>
      </c>
      <c r="C1747">
        <v>40</v>
      </c>
      <c r="D1747" t="s">
        <v>22</v>
      </c>
      <c r="E1747" t="s">
        <v>107</v>
      </c>
      <c r="F1747">
        <v>8</v>
      </c>
      <c r="G1747">
        <v>8</v>
      </c>
      <c r="H1747">
        <v>15.16</v>
      </c>
      <c r="K1747" t="str">
        <f t="shared" si="94"/>
        <v/>
      </c>
      <c r="L1747" t="s">
        <v>32</v>
      </c>
      <c r="M1747" t="s">
        <v>25</v>
      </c>
      <c r="N1747" t="s">
        <v>26</v>
      </c>
      <c r="O1747" t="s">
        <v>339</v>
      </c>
      <c r="T1747" t="s">
        <v>29</v>
      </c>
      <c r="U1747">
        <f t="shared" si="92"/>
        <v>15.16</v>
      </c>
      <c r="V1747">
        <f t="shared" si="93"/>
        <v>15.16</v>
      </c>
      <c r="Y1747" t="s">
        <v>827</v>
      </c>
      <c r="Z1747" t="s">
        <v>827</v>
      </c>
      <c r="AA1747" t="s">
        <v>826</v>
      </c>
      <c r="AB1747" t="str">
        <f t="shared" si="95"/>
        <v/>
      </c>
    </row>
    <row r="1748" spans="1:28" x14ac:dyDescent="0.2">
      <c r="A1748" s="1">
        <v>42939</v>
      </c>
      <c r="B1748" t="s">
        <v>21</v>
      </c>
      <c r="C1748">
        <v>40</v>
      </c>
      <c r="D1748" t="s">
        <v>22</v>
      </c>
      <c r="E1748" t="s">
        <v>107</v>
      </c>
      <c r="F1748">
        <v>9</v>
      </c>
      <c r="G1748">
        <v>9</v>
      </c>
      <c r="H1748">
        <v>14.814</v>
      </c>
      <c r="K1748" t="str">
        <f t="shared" si="94"/>
        <v/>
      </c>
      <c r="L1748" t="s">
        <v>32</v>
      </c>
      <c r="M1748" t="s">
        <v>25</v>
      </c>
      <c r="N1748" t="s">
        <v>26</v>
      </c>
      <c r="O1748" t="s">
        <v>339</v>
      </c>
      <c r="T1748" t="s">
        <v>29</v>
      </c>
      <c r="U1748">
        <f t="shared" si="92"/>
        <v>14.814</v>
      </c>
      <c r="V1748">
        <f t="shared" si="93"/>
        <v>14.814</v>
      </c>
      <c r="Y1748" t="s">
        <v>827</v>
      </c>
      <c r="Z1748" t="s">
        <v>827</v>
      </c>
      <c r="AA1748" t="s">
        <v>826</v>
      </c>
      <c r="AB1748" t="str">
        <f t="shared" si="95"/>
        <v/>
      </c>
    </row>
    <row r="1749" spans="1:28" x14ac:dyDescent="0.2">
      <c r="A1749" s="1">
        <v>42939</v>
      </c>
      <c r="B1749" t="s">
        <v>21</v>
      </c>
      <c r="C1749">
        <v>40</v>
      </c>
      <c r="D1749" t="s">
        <v>22</v>
      </c>
      <c r="E1749" t="s">
        <v>107</v>
      </c>
      <c r="F1749">
        <v>10</v>
      </c>
      <c r="G1749">
        <v>10</v>
      </c>
      <c r="H1749">
        <v>15.432</v>
      </c>
      <c r="K1749" t="str">
        <f t="shared" si="94"/>
        <v/>
      </c>
      <c r="L1749" t="s">
        <v>32</v>
      </c>
      <c r="M1749" t="s">
        <v>25</v>
      </c>
      <c r="N1749" t="s">
        <v>26</v>
      </c>
      <c r="O1749" t="s">
        <v>339</v>
      </c>
      <c r="T1749" t="s">
        <v>29</v>
      </c>
      <c r="U1749">
        <f t="shared" si="92"/>
        <v>15.432</v>
      </c>
      <c r="V1749">
        <f t="shared" si="93"/>
        <v>15.432</v>
      </c>
      <c r="Y1749" t="s">
        <v>827</v>
      </c>
      <c r="Z1749" t="s">
        <v>827</v>
      </c>
      <c r="AA1749" t="s">
        <v>826</v>
      </c>
      <c r="AB1749" t="str">
        <f t="shared" si="95"/>
        <v/>
      </c>
    </row>
    <row r="1750" spans="1:28" x14ac:dyDescent="0.2">
      <c r="A1750" s="1">
        <v>42939</v>
      </c>
      <c r="B1750" t="s">
        <v>21</v>
      </c>
      <c r="C1750">
        <v>40</v>
      </c>
      <c r="D1750" t="s">
        <v>22</v>
      </c>
      <c r="E1750" t="s">
        <v>39</v>
      </c>
      <c r="F1750">
        <v>1</v>
      </c>
      <c r="G1750">
        <v>1</v>
      </c>
      <c r="H1750">
        <v>15.663</v>
      </c>
      <c r="K1750" t="str">
        <f t="shared" si="94"/>
        <v/>
      </c>
      <c r="L1750" t="s">
        <v>32</v>
      </c>
      <c r="M1750" t="s">
        <v>25</v>
      </c>
      <c r="N1750" t="s">
        <v>26</v>
      </c>
      <c r="O1750" t="s">
        <v>340</v>
      </c>
      <c r="T1750" t="s">
        <v>29</v>
      </c>
      <c r="U1750">
        <f t="shared" si="92"/>
        <v>15.663</v>
      </c>
      <c r="V1750">
        <f t="shared" si="93"/>
        <v>15.663</v>
      </c>
      <c r="Y1750" t="s">
        <v>827</v>
      </c>
      <c r="Z1750" t="s">
        <v>827</v>
      </c>
      <c r="AA1750" t="s">
        <v>826</v>
      </c>
      <c r="AB1750" t="str">
        <f t="shared" si="95"/>
        <v/>
      </c>
    </row>
    <row r="1751" spans="1:28" x14ac:dyDescent="0.2">
      <c r="A1751" s="1">
        <v>42939</v>
      </c>
      <c r="B1751" t="s">
        <v>21</v>
      </c>
      <c r="C1751">
        <v>40</v>
      </c>
      <c r="D1751" t="s">
        <v>22</v>
      </c>
      <c r="E1751" t="s">
        <v>39</v>
      </c>
      <c r="F1751">
        <v>2</v>
      </c>
      <c r="G1751">
        <v>2</v>
      </c>
      <c r="H1751">
        <v>16.692</v>
      </c>
      <c r="K1751" t="str">
        <f t="shared" si="94"/>
        <v/>
      </c>
      <c r="L1751" t="s">
        <v>32</v>
      </c>
      <c r="M1751" t="s">
        <v>25</v>
      </c>
      <c r="N1751" t="s">
        <v>26</v>
      </c>
      <c r="O1751" t="s">
        <v>340</v>
      </c>
      <c r="T1751" t="s">
        <v>29</v>
      </c>
      <c r="U1751">
        <f t="shared" si="92"/>
        <v>16.692</v>
      </c>
      <c r="V1751">
        <f t="shared" si="93"/>
        <v>16.692</v>
      </c>
      <c r="Y1751" t="s">
        <v>827</v>
      </c>
      <c r="Z1751" t="s">
        <v>827</v>
      </c>
      <c r="AA1751" t="s">
        <v>826</v>
      </c>
      <c r="AB1751" t="str">
        <f t="shared" si="95"/>
        <v/>
      </c>
    </row>
    <row r="1752" spans="1:28" x14ac:dyDescent="0.2">
      <c r="A1752" s="1">
        <v>42939</v>
      </c>
      <c r="B1752" t="s">
        <v>21</v>
      </c>
      <c r="C1752">
        <v>40</v>
      </c>
      <c r="D1752" t="s">
        <v>22</v>
      </c>
      <c r="E1752" t="s">
        <v>39</v>
      </c>
      <c r="F1752">
        <v>3</v>
      </c>
      <c r="G1752">
        <v>3</v>
      </c>
      <c r="H1752">
        <v>17.268999999999998</v>
      </c>
      <c r="K1752" t="str">
        <f t="shared" si="94"/>
        <v/>
      </c>
      <c r="L1752" t="s">
        <v>32</v>
      </c>
      <c r="M1752" t="s">
        <v>25</v>
      </c>
      <c r="N1752" t="s">
        <v>26</v>
      </c>
      <c r="O1752" t="s">
        <v>340</v>
      </c>
      <c r="T1752" t="s">
        <v>29</v>
      </c>
      <c r="U1752">
        <f t="shared" si="92"/>
        <v>17.268999999999998</v>
      </c>
      <c r="V1752">
        <f t="shared" si="93"/>
        <v>17.268999999999998</v>
      </c>
      <c r="Y1752" t="s">
        <v>827</v>
      </c>
      <c r="Z1752" t="s">
        <v>827</v>
      </c>
      <c r="AA1752" t="s">
        <v>826</v>
      </c>
      <c r="AB1752" t="str">
        <f t="shared" si="95"/>
        <v/>
      </c>
    </row>
    <row r="1753" spans="1:28" x14ac:dyDescent="0.2">
      <c r="A1753" s="1">
        <v>42939</v>
      </c>
      <c r="B1753" t="s">
        <v>21</v>
      </c>
      <c r="C1753">
        <v>40</v>
      </c>
      <c r="D1753" t="s">
        <v>22</v>
      </c>
      <c r="E1753" t="s">
        <v>39</v>
      </c>
      <c r="F1753">
        <v>4</v>
      </c>
      <c r="G1753">
        <v>4</v>
      </c>
      <c r="H1753">
        <v>16.314</v>
      </c>
      <c r="K1753" t="str">
        <f t="shared" si="94"/>
        <v/>
      </c>
      <c r="L1753" t="s">
        <v>32</v>
      </c>
      <c r="M1753" t="s">
        <v>25</v>
      </c>
      <c r="N1753" t="s">
        <v>26</v>
      </c>
      <c r="O1753" t="s">
        <v>340</v>
      </c>
      <c r="T1753" t="s">
        <v>29</v>
      </c>
      <c r="U1753">
        <f t="shared" si="92"/>
        <v>16.314</v>
      </c>
      <c r="V1753">
        <f t="shared" si="93"/>
        <v>16.314</v>
      </c>
      <c r="Y1753" t="s">
        <v>827</v>
      </c>
      <c r="Z1753" t="s">
        <v>827</v>
      </c>
      <c r="AA1753" t="s">
        <v>826</v>
      </c>
      <c r="AB1753" t="str">
        <f t="shared" si="95"/>
        <v/>
      </c>
    </row>
    <row r="1754" spans="1:28" x14ac:dyDescent="0.2">
      <c r="A1754" s="1">
        <v>42939</v>
      </c>
      <c r="B1754" t="s">
        <v>21</v>
      </c>
      <c r="C1754">
        <v>40</v>
      </c>
      <c r="D1754" t="s">
        <v>22</v>
      </c>
      <c r="E1754" t="s">
        <v>39</v>
      </c>
      <c r="F1754">
        <v>5</v>
      </c>
      <c r="G1754">
        <v>5</v>
      </c>
      <c r="H1754">
        <v>16.408999999999999</v>
      </c>
      <c r="K1754" t="str">
        <f t="shared" si="94"/>
        <v/>
      </c>
      <c r="L1754" t="s">
        <v>32</v>
      </c>
      <c r="M1754" t="s">
        <v>25</v>
      </c>
      <c r="N1754" t="s">
        <v>26</v>
      </c>
      <c r="O1754" t="s">
        <v>340</v>
      </c>
      <c r="T1754" t="s">
        <v>29</v>
      </c>
      <c r="U1754">
        <f t="shared" si="92"/>
        <v>16.408999999999999</v>
      </c>
      <c r="V1754">
        <f t="shared" si="93"/>
        <v>16.408999999999999</v>
      </c>
      <c r="Y1754" t="s">
        <v>827</v>
      </c>
      <c r="Z1754" t="s">
        <v>827</v>
      </c>
      <c r="AA1754" t="s">
        <v>826</v>
      </c>
      <c r="AB1754" t="str">
        <f t="shared" si="95"/>
        <v/>
      </c>
    </row>
    <row r="1755" spans="1:28" x14ac:dyDescent="0.2">
      <c r="A1755" s="1">
        <v>42939</v>
      </c>
      <c r="B1755" t="s">
        <v>21</v>
      </c>
      <c r="C1755">
        <v>40</v>
      </c>
      <c r="D1755" t="s">
        <v>22</v>
      </c>
      <c r="E1755" t="s">
        <v>39</v>
      </c>
      <c r="F1755">
        <v>6</v>
      </c>
      <c r="G1755">
        <v>6</v>
      </c>
      <c r="H1755">
        <v>15.14</v>
      </c>
      <c r="K1755" t="str">
        <f t="shared" si="94"/>
        <v/>
      </c>
      <c r="L1755" t="s">
        <v>32</v>
      </c>
      <c r="M1755" t="s">
        <v>25</v>
      </c>
      <c r="N1755" t="s">
        <v>26</v>
      </c>
      <c r="O1755" t="s">
        <v>340</v>
      </c>
      <c r="T1755" t="s">
        <v>29</v>
      </c>
      <c r="U1755">
        <f t="shared" si="92"/>
        <v>15.14</v>
      </c>
      <c r="V1755">
        <f t="shared" si="93"/>
        <v>15.14</v>
      </c>
      <c r="Y1755" t="s">
        <v>827</v>
      </c>
      <c r="Z1755" t="s">
        <v>827</v>
      </c>
      <c r="AA1755" t="s">
        <v>826</v>
      </c>
      <c r="AB1755" t="str">
        <f t="shared" si="95"/>
        <v/>
      </c>
    </row>
    <row r="1756" spans="1:28" x14ac:dyDescent="0.2">
      <c r="A1756" s="1">
        <v>42939</v>
      </c>
      <c r="B1756" t="s">
        <v>21</v>
      </c>
      <c r="C1756">
        <v>40</v>
      </c>
      <c r="D1756" t="s">
        <v>22</v>
      </c>
      <c r="E1756" t="s">
        <v>39</v>
      </c>
      <c r="F1756">
        <v>7</v>
      </c>
      <c r="G1756">
        <v>7</v>
      </c>
      <c r="H1756">
        <v>15.026</v>
      </c>
      <c r="K1756" t="str">
        <f t="shared" si="94"/>
        <v/>
      </c>
      <c r="L1756" t="s">
        <v>32</v>
      </c>
      <c r="M1756" t="s">
        <v>25</v>
      </c>
      <c r="N1756" t="s">
        <v>26</v>
      </c>
      <c r="O1756" t="s">
        <v>340</v>
      </c>
      <c r="T1756" t="s">
        <v>29</v>
      </c>
      <c r="U1756">
        <f t="shared" si="92"/>
        <v>15.026</v>
      </c>
      <c r="V1756">
        <f t="shared" si="93"/>
        <v>15.026</v>
      </c>
      <c r="Y1756" t="s">
        <v>827</v>
      </c>
      <c r="Z1756" t="s">
        <v>827</v>
      </c>
      <c r="AA1756" t="s">
        <v>826</v>
      </c>
      <c r="AB1756" t="str">
        <f t="shared" si="95"/>
        <v/>
      </c>
    </row>
    <row r="1757" spans="1:28" x14ac:dyDescent="0.2">
      <c r="A1757" s="1">
        <v>42939</v>
      </c>
      <c r="B1757" t="s">
        <v>21</v>
      </c>
      <c r="C1757">
        <v>40</v>
      </c>
      <c r="D1757" t="s">
        <v>22</v>
      </c>
      <c r="E1757" t="s">
        <v>39</v>
      </c>
      <c r="F1757">
        <v>8</v>
      </c>
      <c r="G1757">
        <v>8</v>
      </c>
      <c r="H1757">
        <v>16.407</v>
      </c>
      <c r="K1757" t="str">
        <f t="shared" si="94"/>
        <v/>
      </c>
      <c r="L1757" t="s">
        <v>32</v>
      </c>
      <c r="M1757" t="s">
        <v>25</v>
      </c>
      <c r="N1757" t="s">
        <v>26</v>
      </c>
      <c r="O1757" t="s">
        <v>340</v>
      </c>
      <c r="T1757" t="s">
        <v>29</v>
      </c>
      <c r="U1757">
        <f t="shared" si="92"/>
        <v>16.407</v>
      </c>
      <c r="V1757">
        <f t="shared" si="93"/>
        <v>16.407</v>
      </c>
      <c r="Y1757" t="s">
        <v>827</v>
      </c>
      <c r="Z1757" t="s">
        <v>827</v>
      </c>
      <c r="AA1757" t="s">
        <v>826</v>
      </c>
      <c r="AB1757" t="str">
        <f t="shared" si="95"/>
        <v/>
      </c>
    </row>
    <row r="1758" spans="1:28" x14ac:dyDescent="0.2">
      <c r="A1758" s="1">
        <v>42939</v>
      </c>
      <c r="B1758" t="s">
        <v>21</v>
      </c>
      <c r="C1758">
        <v>40</v>
      </c>
      <c r="D1758" t="s">
        <v>22</v>
      </c>
      <c r="E1758" t="s">
        <v>39</v>
      </c>
      <c r="F1758">
        <v>9</v>
      </c>
      <c r="G1758">
        <v>9</v>
      </c>
      <c r="H1758">
        <v>15.744999999999999</v>
      </c>
      <c r="K1758" t="str">
        <f t="shared" si="94"/>
        <v/>
      </c>
      <c r="L1758" t="s">
        <v>32</v>
      </c>
      <c r="M1758" t="s">
        <v>25</v>
      </c>
      <c r="N1758" t="s">
        <v>26</v>
      </c>
      <c r="O1758" t="s">
        <v>340</v>
      </c>
      <c r="T1758" t="s">
        <v>29</v>
      </c>
      <c r="U1758">
        <f t="shared" si="92"/>
        <v>15.744999999999999</v>
      </c>
      <c r="V1758">
        <f t="shared" si="93"/>
        <v>15.744999999999999</v>
      </c>
      <c r="Y1758" t="s">
        <v>827</v>
      </c>
      <c r="Z1758" t="s">
        <v>827</v>
      </c>
      <c r="AA1758" t="s">
        <v>826</v>
      </c>
      <c r="AB1758" t="str">
        <f t="shared" si="95"/>
        <v/>
      </c>
    </row>
    <row r="1759" spans="1:28" x14ac:dyDescent="0.2">
      <c r="A1759" s="1">
        <v>42939</v>
      </c>
      <c r="B1759" t="s">
        <v>21</v>
      </c>
      <c r="C1759">
        <v>40</v>
      </c>
      <c r="D1759" t="s">
        <v>22</v>
      </c>
      <c r="E1759" t="s">
        <v>39</v>
      </c>
      <c r="F1759">
        <v>10</v>
      </c>
      <c r="G1759">
        <v>10</v>
      </c>
      <c r="H1759">
        <v>15.811</v>
      </c>
      <c r="K1759" t="str">
        <f t="shared" si="94"/>
        <v/>
      </c>
      <c r="L1759" t="s">
        <v>32</v>
      </c>
      <c r="M1759" t="s">
        <v>25</v>
      </c>
      <c r="N1759" t="s">
        <v>26</v>
      </c>
      <c r="O1759" t="s">
        <v>340</v>
      </c>
      <c r="T1759" t="s">
        <v>29</v>
      </c>
      <c r="U1759">
        <f t="shared" si="92"/>
        <v>15.811</v>
      </c>
      <c r="V1759">
        <f t="shared" si="93"/>
        <v>15.811</v>
      </c>
      <c r="Y1759" t="s">
        <v>827</v>
      </c>
      <c r="Z1759" t="s">
        <v>827</v>
      </c>
      <c r="AA1759" t="s">
        <v>826</v>
      </c>
      <c r="AB1759" t="str">
        <f t="shared" si="95"/>
        <v/>
      </c>
    </row>
    <row r="1760" spans="1:28" x14ac:dyDescent="0.2">
      <c r="A1760" s="1">
        <v>42939</v>
      </c>
      <c r="B1760" t="s">
        <v>21</v>
      </c>
      <c r="C1760">
        <v>40</v>
      </c>
      <c r="D1760" t="s">
        <v>22</v>
      </c>
      <c r="E1760" t="s">
        <v>112</v>
      </c>
      <c r="F1760">
        <v>1</v>
      </c>
      <c r="G1760">
        <v>1</v>
      </c>
      <c r="H1760">
        <v>14.28</v>
      </c>
      <c r="K1760" t="str">
        <f t="shared" si="94"/>
        <v/>
      </c>
      <c r="L1760" t="s">
        <v>32</v>
      </c>
      <c r="M1760" t="s">
        <v>25</v>
      </c>
      <c r="N1760" t="s">
        <v>26</v>
      </c>
      <c r="O1760" t="s">
        <v>341</v>
      </c>
      <c r="T1760" t="s">
        <v>29</v>
      </c>
      <c r="U1760">
        <f t="shared" si="92"/>
        <v>14.28</v>
      </c>
      <c r="V1760">
        <f t="shared" si="93"/>
        <v>14.28</v>
      </c>
      <c r="Y1760" t="s">
        <v>827</v>
      </c>
      <c r="Z1760" t="s">
        <v>827</v>
      </c>
      <c r="AA1760" t="s">
        <v>826</v>
      </c>
      <c r="AB1760" t="str">
        <f t="shared" si="95"/>
        <v/>
      </c>
    </row>
    <row r="1761" spans="1:28" x14ac:dyDescent="0.2">
      <c r="A1761" s="1">
        <v>42939</v>
      </c>
      <c r="B1761" t="s">
        <v>21</v>
      </c>
      <c r="C1761">
        <v>40</v>
      </c>
      <c r="D1761" t="s">
        <v>22</v>
      </c>
      <c r="E1761" t="s">
        <v>112</v>
      </c>
      <c r="F1761">
        <v>2</v>
      </c>
      <c r="G1761">
        <v>2</v>
      </c>
      <c r="H1761">
        <v>14.542999999999999</v>
      </c>
      <c r="K1761" t="str">
        <f t="shared" si="94"/>
        <v/>
      </c>
      <c r="L1761" t="s">
        <v>32</v>
      </c>
      <c r="M1761" t="s">
        <v>25</v>
      </c>
      <c r="N1761" t="s">
        <v>26</v>
      </c>
      <c r="O1761" t="s">
        <v>341</v>
      </c>
      <c r="T1761" t="s">
        <v>29</v>
      </c>
      <c r="U1761">
        <f t="shared" si="92"/>
        <v>14.542999999999999</v>
      </c>
      <c r="V1761">
        <f t="shared" si="93"/>
        <v>14.542999999999999</v>
      </c>
      <c r="Y1761" t="s">
        <v>827</v>
      </c>
      <c r="Z1761" t="s">
        <v>827</v>
      </c>
      <c r="AA1761" t="s">
        <v>826</v>
      </c>
      <c r="AB1761" t="str">
        <f t="shared" si="95"/>
        <v/>
      </c>
    </row>
    <row r="1762" spans="1:28" x14ac:dyDescent="0.2">
      <c r="A1762" s="1">
        <v>42939</v>
      </c>
      <c r="B1762" t="s">
        <v>21</v>
      </c>
      <c r="C1762">
        <v>40</v>
      </c>
      <c r="D1762" t="s">
        <v>22</v>
      </c>
      <c r="E1762" t="s">
        <v>112</v>
      </c>
      <c r="F1762">
        <v>3</v>
      </c>
      <c r="G1762">
        <v>3</v>
      </c>
      <c r="H1762">
        <v>13.904999999999999</v>
      </c>
      <c r="K1762" t="str">
        <f t="shared" si="94"/>
        <v/>
      </c>
      <c r="L1762" t="s">
        <v>32</v>
      </c>
      <c r="M1762" t="s">
        <v>25</v>
      </c>
      <c r="N1762" t="s">
        <v>26</v>
      </c>
      <c r="O1762" t="s">
        <v>341</v>
      </c>
      <c r="T1762" t="s">
        <v>29</v>
      </c>
      <c r="U1762">
        <f t="shared" si="92"/>
        <v>13.904999999999999</v>
      </c>
      <c r="V1762">
        <f t="shared" si="93"/>
        <v>13.904999999999999</v>
      </c>
      <c r="Y1762" t="s">
        <v>827</v>
      </c>
      <c r="Z1762" t="s">
        <v>827</v>
      </c>
      <c r="AA1762" t="s">
        <v>826</v>
      </c>
      <c r="AB1762" t="str">
        <f t="shared" si="95"/>
        <v/>
      </c>
    </row>
    <row r="1763" spans="1:28" x14ac:dyDescent="0.2">
      <c r="A1763" s="1">
        <v>42939</v>
      </c>
      <c r="B1763" t="s">
        <v>21</v>
      </c>
      <c r="C1763">
        <v>40</v>
      </c>
      <c r="D1763" t="s">
        <v>22</v>
      </c>
      <c r="E1763" t="s">
        <v>112</v>
      </c>
      <c r="F1763">
        <v>4</v>
      </c>
      <c r="G1763">
        <v>4</v>
      </c>
      <c r="H1763">
        <v>13.125</v>
      </c>
      <c r="K1763" t="str">
        <f t="shared" si="94"/>
        <v/>
      </c>
      <c r="L1763" t="s">
        <v>32</v>
      </c>
      <c r="M1763" t="s">
        <v>25</v>
      </c>
      <c r="N1763" t="s">
        <v>26</v>
      </c>
      <c r="O1763" t="s">
        <v>341</v>
      </c>
      <c r="T1763" t="s">
        <v>29</v>
      </c>
      <c r="U1763">
        <f t="shared" si="92"/>
        <v>13.125</v>
      </c>
      <c r="V1763">
        <f t="shared" si="93"/>
        <v>13.125</v>
      </c>
      <c r="Y1763" t="s">
        <v>827</v>
      </c>
      <c r="Z1763" t="s">
        <v>827</v>
      </c>
      <c r="AA1763" t="s">
        <v>826</v>
      </c>
      <c r="AB1763" t="str">
        <f t="shared" si="95"/>
        <v/>
      </c>
    </row>
    <row r="1764" spans="1:28" x14ac:dyDescent="0.2">
      <c r="A1764" s="1">
        <v>42939</v>
      </c>
      <c r="B1764" t="s">
        <v>21</v>
      </c>
      <c r="C1764">
        <v>40</v>
      </c>
      <c r="D1764" t="s">
        <v>22</v>
      </c>
      <c r="E1764" t="s">
        <v>112</v>
      </c>
      <c r="F1764">
        <v>5</v>
      </c>
      <c r="G1764">
        <v>5</v>
      </c>
      <c r="H1764">
        <v>12.348000000000001</v>
      </c>
      <c r="K1764" t="str">
        <f t="shared" si="94"/>
        <v/>
      </c>
      <c r="L1764" t="s">
        <v>32</v>
      </c>
      <c r="M1764" t="s">
        <v>25</v>
      </c>
      <c r="N1764" t="s">
        <v>26</v>
      </c>
      <c r="O1764" t="s">
        <v>341</v>
      </c>
      <c r="T1764" t="s">
        <v>29</v>
      </c>
      <c r="U1764">
        <f t="shared" si="92"/>
        <v>12.348000000000001</v>
      </c>
      <c r="V1764">
        <f t="shared" si="93"/>
        <v>12.348000000000001</v>
      </c>
      <c r="Y1764" t="s">
        <v>827</v>
      </c>
      <c r="Z1764" t="s">
        <v>827</v>
      </c>
      <c r="AA1764" t="s">
        <v>826</v>
      </c>
      <c r="AB1764" t="str">
        <f t="shared" si="95"/>
        <v/>
      </c>
    </row>
    <row r="1765" spans="1:28" x14ac:dyDescent="0.2">
      <c r="A1765" s="1">
        <v>42939</v>
      </c>
      <c r="B1765" t="s">
        <v>21</v>
      </c>
      <c r="C1765">
        <v>40</v>
      </c>
      <c r="D1765" t="s">
        <v>22</v>
      </c>
      <c r="E1765" t="s">
        <v>112</v>
      </c>
      <c r="F1765">
        <v>6</v>
      </c>
      <c r="G1765">
        <v>6</v>
      </c>
      <c r="H1765">
        <v>15.834</v>
      </c>
      <c r="K1765" t="str">
        <f t="shared" si="94"/>
        <v/>
      </c>
      <c r="L1765" t="s">
        <v>32</v>
      </c>
      <c r="M1765" t="s">
        <v>25</v>
      </c>
      <c r="N1765" t="s">
        <v>26</v>
      </c>
      <c r="O1765" t="s">
        <v>341</v>
      </c>
      <c r="T1765" t="s">
        <v>29</v>
      </c>
      <c r="U1765">
        <f t="shared" si="92"/>
        <v>15.834</v>
      </c>
      <c r="V1765">
        <f t="shared" si="93"/>
        <v>15.834</v>
      </c>
      <c r="Y1765" t="s">
        <v>827</v>
      </c>
      <c r="Z1765" t="s">
        <v>827</v>
      </c>
      <c r="AA1765" t="s">
        <v>826</v>
      </c>
      <c r="AB1765" t="str">
        <f t="shared" si="95"/>
        <v/>
      </c>
    </row>
    <row r="1766" spans="1:28" x14ac:dyDescent="0.2">
      <c r="A1766" s="1">
        <v>42939</v>
      </c>
      <c r="B1766" t="s">
        <v>21</v>
      </c>
      <c r="C1766">
        <v>40</v>
      </c>
      <c r="D1766" t="s">
        <v>22</v>
      </c>
      <c r="E1766" t="s">
        <v>112</v>
      </c>
      <c r="F1766">
        <v>7</v>
      </c>
      <c r="G1766">
        <v>7</v>
      </c>
      <c r="H1766">
        <v>13.141</v>
      </c>
      <c r="K1766" t="str">
        <f t="shared" si="94"/>
        <v/>
      </c>
      <c r="L1766" t="s">
        <v>32</v>
      </c>
      <c r="M1766" t="s">
        <v>25</v>
      </c>
      <c r="N1766" t="s">
        <v>26</v>
      </c>
      <c r="O1766" t="s">
        <v>341</v>
      </c>
      <c r="T1766" t="s">
        <v>29</v>
      </c>
      <c r="U1766">
        <f t="shared" si="92"/>
        <v>13.141</v>
      </c>
      <c r="V1766">
        <f t="shared" si="93"/>
        <v>13.141</v>
      </c>
      <c r="Y1766" t="s">
        <v>827</v>
      </c>
      <c r="Z1766" t="s">
        <v>827</v>
      </c>
      <c r="AA1766" t="s">
        <v>826</v>
      </c>
      <c r="AB1766" t="str">
        <f t="shared" si="95"/>
        <v/>
      </c>
    </row>
    <row r="1767" spans="1:28" x14ac:dyDescent="0.2">
      <c r="A1767" s="1">
        <v>42939</v>
      </c>
      <c r="B1767" t="s">
        <v>21</v>
      </c>
      <c r="C1767">
        <v>40</v>
      </c>
      <c r="D1767" t="s">
        <v>22</v>
      </c>
      <c r="E1767" t="s">
        <v>112</v>
      </c>
      <c r="F1767">
        <v>8</v>
      </c>
      <c r="G1767">
        <v>8</v>
      </c>
      <c r="H1767">
        <v>13.374000000000001</v>
      </c>
      <c r="K1767" t="str">
        <f t="shared" si="94"/>
        <v/>
      </c>
      <c r="L1767" t="s">
        <v>32</v>
      </c>
      <c r="M1767" t="s">
        <v>25</v>
      </c>
      <c r="N1767" t="s">
        <v>26</v>
      </c>
      <c r="O1767" t="s">
        <v>341</v>
      </c>
      <c r="T1767" t="s">
        <v>29</v>
      </c>
      <c r="U1767">
        <f t="shared" si="92"/>
        <v>13.374000000000001</v>
      </c>
      <c r="V1767">
        <f t="shared" si="93"/>
        <v>13.374000000000001</v>
      </c>
      <c r="Y1767" t="s">
        <v>827</v>
      </c>
      <c r="Z1767" t="s">
        <v>827</v>
      </c>
      <c r="AA1767" t="s">
        <v>826</v>
      </c>
      <c r="AB1767" t="str">
        <f t="shared" si="95"/>
        <v/>
      </c>
    </row>
    <row r="1768" spans="1:28" x14ac:dyDescent="0.2">
      <c r="A1768" s="1">
        <v>42939</v>
      </c>
      <c r="B1768" t="s">
        <v>21</v>
      </c>
      <c r="C1768">
        <v>40</v>
      </c>
      <c r="D1768" t="s">
        <v>22</v>
      </c>
      <c r="E1768" t="s">
        <v>112</v>
      </c>
      <c r="F1768">
        <v>9</v>
      </c>
      <c r="G1768">
        <v>9</v>
      </c>
      <c r="H1768">
        <v>12.500999999999999</v>
      </c>
      <c r="K1768" t="str">
        <f t="shared" si="94"/>
        <v/>
      </c>
      <c r="L1768" t="s">
        <v>32</v>
      </c>
      <c r="M1768" t="s">
        <v>25</v>
      </c>
      <c r="N1768" t="s">
        <v>26</v>
      </c>
      <c r="O1768" t="s">
        <v>341</v>
      </c>
      <c r="T1768" t="s">
        <v>29</v>
      </c>
      <c r="U1768">
        <f t="shared" si="92"/>
        <v>12.500999999999999</v>
      </c>
      <c r="V1768">
        <f t="shared" si="93"/>
        <v>12.500999999999999</v>
      </c>
      <c r="Y1768" t="s">
        <v>827</v>
      </c>
      <c r="Z1768" t="s">
        <v>827</v>
      </c>
      <c r="AA1768" t="s">
        <v>826</v>
      </c>
      <c r="AB1768" t="str">
        <f t="shared" si="95"/>
        <v/>
      </c>
    </row>
    <row r="1769" spans="1:28" x14ac:dyDescent="0.2">
      <c r="A1769" s="1">
        <v>42939</v>
      </c>
      <c r="B1769" t="s">
        <v>21</v>
      </c>
      <c r="C1769">
        <v>40</v>
      </c>
      <c r="D1769" t="s">
        <v>22</v>
      </c>
      <c r="E1769" t="s">
        <v>112</v>
      </c>
      <c r="F1769">
        <v>10</v>
      </c>
      <c r="G1769">
        <v>10</v>
      </c>
      <c r="H1769">
        <v>15.916</v>
      </c>
      <c r="K1769" t="str">
        <f t="shared" si="94"/>
        <v/>
      </c>
      <c r="L1769" t="s">
        <v>32</v>
      </c>
      <c r="M1769" t="s">
        <v>25</v>
      </c>
      <c r="N1769" t="s">
        <v>26</v>
      </c>
      <c r="O1769" t="s">
        <v>341</v>
      </c>
      <c r="T1769" t="s">
        <v>29</v>
      </c>
      <c r="U1769">
        <f t="shared" si="92"/>
        <v>15.916</v>
      </c>
      <c r="V1769">
        <f t="shared" si="93"/>
        <v>15.916</v>
      </c>
      <c r="Y1769" t="s">
        <v>827</v>
      </c>
      <c r="Z1769" t="s">
        <v>827</v>
      </c>
      <c r="AA1769" t="s">
        <v>826</v>
      </c>
      <c r="AB1769" t="str">
        <f t="shared" si="95"/>
        <v/>
      </c>
    </row>
    <row r="1770" spans="1:28" x14ac:dyDescent="0.2">
      <c r="A1770" s="1">
        <v>42940</v>
      </c>
      <c r="B1770" t="s">
        <v>52</v>
      </c>
      <c r="C1770">
        <v>40</v>
      </c>
      <c r="D1770" t="s">
        <v>22</v>
      </c>
      <c r="E1770" t="s">
        <v>53</v>
      </c>
      <c r="F1770">
        <v>1</v>
      </c>
      <c r="G1770">
        <v>1</v>
      </c>
      <c r="H1770">
        <v>14.824</v>
      </c>
      <c r="K1770" t="str">
        <f t="shared" si="94"/>
        <v/>
      </c>
      <c r="L1770" t="s">
        <v>32</v>
      </c>
      <c r="M1770" t="s">
        <v>25</v>
      </c>
      <c r="N1770" t="s">
        <v>26</v>
      </c>
      <c r="O1770" t="s">
        <v>354</v>
      </c>
      <c r="T1770" t="s">
        <v>29</v>
      </c>
      <c r="U1770">
        <f t="shared" si="92"/>
        <v>14.824</v>
      </c>
      <c r="V1770">
        <f t="shared" si="93"/>
        <v>14.824</v>
      </c>
      <c r="Y1770" t="s">
        <v>827</v>
      </c>
      <c r="Z1770" t="s">
        <v>827</v>
      </c>
      <c r="AA1770" t="s">
        <v>826</v>
      </c>
      <c r="AB1770" t="str">
        <f t="shared" si="95"/>
        <v/>
      </c>
    </row>
    <row r="1771" spans="1:28" x14ac:dyDescent="0.2">
      <c r="A1771" s="1">
        <v>42940</v>
      </c>
      <c r="B1771" t="s">
        <v>52</v>
      </c>
      <c r="C1771">
        <v>40</v>
      </c>
      <c r="D1771" t="s">
        <v>22</v>
      </c>
      <c r="E1771" t="s">
        <v>53</v>
      </c>
      <c r="F1771">
        <v>2</v>
      </c>
      <c r="G1771">
        <v>2</v>
      </c>
      <c r="H1771">
        <v>15.598000000000001</v>
      </c>
      <c r="K1771" t="str">
        <f t="shared" si="94"/>
        <v/>
      </c>
      <c r="L1771" t="s">
        <v>32</v>
      </c>
      <c r="M1771" t="s">
        <v>25</v>
      </c>
      <c r="N1771" t="s">
        <v>26</v>
      </c>
      <c r="O1771" t="s">
        <v>354</v>
      </c>
      <c r="T1771" t="s">
        <v>29</v>
      </c>
      <c r="U1771">
        <f t="shared" si="92"/>
        <v>15.598000000000001</v>
      </c>
      <c r="V1771">
        <f t="shared" si="93"/>
        <v>15.598000000000001</v>
      </c>
      <c r="Y1771" t="s">
        <v>827</v>
      </c>
      <c r="Z1771" t="s">
        <v>827</v>
      </c>
      <c r="AA1771" t="s">
        <v>826</v>
      </c>
      <c r="AB1771" t="str">
        <f t="shared" si="95"/>
        <v/>
      </c>
    </row>
    <row r="1772" spans="1:28" x14ac:dyDescent="0.2">
      <c r="A1772" s="1">
        <v>42940</v>
      </c>
      <c r="B1772" t="s">
        <v>52</v>
      </c>
      <c r="C1772">
        <v>40</v>
      </c>
      <c r="D1772" t="s">
        <v>22</v>
      </c>
      <c r="E1772" t="s">
        <v>53</v>
      </c>
      <c r="F1772">
        <v>3</v>
      </c>
      <c r="G1772">
        <v>3</v>
      </c>
      <c r="H1772">
        <v>15.721</v>
      </c>
      <c r="K1772" t="str">
        <f t="shared" si="94"/>
        <v/>
      </c>
      <c r="L1772" t="s">
        <v>32</v>
      </c>
      <c r="M1772" t="s">
        <v>25</v>
      </c>
      <c r="N1772" t="s">
        <v>26</v>
      </c>
      <c r="O1772" t="s">
        <v>354</v>
      </c>
      <c r="T1772" t="s">
        <v>29</v>
      </c>
      <c r="U1772">
        <f t="shared" si="92"/>
        <v>15.721</v>
      </c>
      <c r="V1772">
        <f t="shared" si="93"/>
        <v>15.721</v>
      </c>
      <c r="Y1772" t="s">
        <v>827</v>
      </c>
      <c r="Z1772" t="s">
        <v>827</v>
      </c>
      <c r="AA1772" t="s">
        <v>826</v>
      </c>
      <c r="AB1772" t="str">
        <f t="shared" si="95"/>
        <v/>
      </c>
    </row>
    <row r="1773" spans="1:28" x14ac:dyDescent="0.2">
      <c r="A1773" s="1">
        <v>42940</v>
      </c>
      <c r="B1773" t="s">
        <v>52</v>
      </c>
      <c r="C1773">
        <v>40</v>
      </c>
      <c r="D1773" t="s">
        <v>22</v>
      </c>
      <c r="E1773" t="s">
        <v>53</v>
      </c>
      <c r="F1773">
        <v>4</v>
      </c>
      <c r="G1773">
        <v>4</v>
      </c>
      <c r="H1773">
        <v>15.522</v>
      </c>
      <c r="K1773" t="str">
        <f t="shared" si="94"/>
        <v/>
      </c>
      <c r="L1773" t="s">
        <v>32</v>
      </c>
      <c r="M1773" t="s">
        <v>25</v>
      </c>
      <c r="N1773" t="s">
        <v>26</v>
      </c>
      <c r="O1773" t="s">
        <v>354</v>
      </c>
      <c r="T1773" t="s">
        <v>29</v>
      </c>
      <c r="U1773">
        <f t="shared" si="92"/>
        <v>15.522</v>
      </c>
      <c r="V1773">
        <f t="shared" si="93"/>
        <v>15.522</v>
      </c>
      <c r="Y1773" t="s">
        <v>827</v>
      </c>
      <c r="Z1773" t="s">
        <v>827</v>
      </c>
      <c r="AA1773" t="s">
        <v>826</v>
      </c>
      <c r="AB1773" t="str">
        <f t="shared" si="95"/>
        <v/>
      </c>
    </row>
    <row r="1774" spans="1:28" x14ac:dyDescent="0.2">
      <c r="A1774" s="1">
        <v>42940</v>
      </c>
      <c r="B1774" t="s">
        <v>52</v>
      </c>
      <c r="C1774">
        <v>40</v>
      </c>
      <c r="D1774" t="s">
        <v>22</v>
      </c>
      <c r="E1774" t="s">
        <v>53</v>
      </c>
      <c r="F1774">
        <v>5</v>
      </c>
      <c r="G1774">
        <v>5</v>
      </c>
      <c r="H1774">
        <v>15.228</v>
      </c>
      <c r="K1774" t="str">
        <f t="shared" si="94"/>
        <v/>
      </c>
      <c r="L1774" t="s">
        <v>32</v>
      </c>
      <c r="M1774" t="s">
        <v>25</v>
      </c>
      <c r="N1774" t="s">
        <v>26</v>
      </c>
      <c r="O1774" t="s">
        <v>354</v>
      </c>
      <c r="T1774" t="s">
        <v>29</v>
      </c>
      <c r="U1774">
        <f t="shared" si="92"/>
        <v>15.228</v>
      </c>
      <c r="V1774">
        <f t="shared" si="93"/>
        <v>15.228</v>
      </c>
      <c r="Y1774" t="s">
        <v>827</v>
      </c>
      <c r="Z1774" t="s">
        <v>827</v>
      </c>
      <c r="AA1774" t="s">
        <v>826</v>
      </c>
      <c r="AB1774" t="str">
        <f t="shared" si="95"/>
        <v/>
      </c>
    </row>
    <row r="1775" spans="1:28" x14ac:dyDescent="0.2">
      <c r="A1775" s="1">
        <v>42940</v>
      </c>
      <c r="B1775" t="s">
        <v>52</v>
      </c>
      <c r="C1775">
        <v>40</v>
      </c>
      <c r="D1775" t="s">
        <v>22</v>
      </c>
      <c r="E1775" t="s">
        <v>53</v>
      </c>
      <c r="F1775">
        <v>6</v>
      </c>
      <c r="G1775">
        <v>6</v>
      </c>
      <c r="H1775">
        <v>15.583</v>
      </c>
      <c r="K1775" t="str">
        <f t="shared" si="94"/>
        <v/>
      </c>
      <c r="L1775" t="s">
        <v>32</v>
      </c>
      <c r="M1775" t="s">
        <v>25</v>
      </c>
      <c r="N1775" t="s">
        <v>26</v>
      </c>
      <c r="O1775" t="s">
        <v>354</v>
      </c>
      <c r="T1775" t="s">
        <v>29</v>
      </c>
      <c r="U1775">
        <f t="shared" si="92"/>
        <v>15.583</v>
      </c>
      <c r="V1775">
        <f t="shared" si="93"/>
        <v>15.583</v>
      </c>
      <c r="Y1775" t="s">
        <v>827</v>
      </c>
      <c r="Z1775" t="s">
        <v>827</v>
      </c>
      <c r="AA1775" t="s">
        <v>826</v>
      </c>
      <c r="AB1775" t="str">
        <f t="shared" si="95"/>
        <v/>
      </c>
    </row>
    <row r="1776" spans="1:28" x14ac:dyDescent="0.2">
      <c r="A1776" s="1">
        <v>42940</v>
      </c>
      <c r="B1776" t="s">
        <v>52</v>
      </c>
      <c r="C1776">
        <v>40</v>
      </c>
      <c r="D1776" t="s">
        <v>22</v>
      </c>
      <c r="E1776" t="s">
        <v>53</v>
      </c>
      <c r="F1776">
        <v>7</v>
      </c>
      <c r="G1776">
        <v>7</v>
      </c>
      <c r="H1776">
        <v>16.977</v>
      </c>
      <c r="K1776" t="str">
        <f t="shared" si="94"/>
        <v/>
      </c>
      <c r="L1776" t="s">
        <v>32</v>
      </c>
      <c r="M1776" t="s">
        <v>25</v>
      </c>
      <c r="N1776" t="s">
        <v>26</v>
      </c>
      <c r="O1776" t="s">
        <v>354</v>
      </c>
      <c r="T1776" t="s">
        <v>29</v>
      </c>
      <c r="U1776">
        <f t="shared" si="92"/>
        <v>16.977</v>
      </c>
      <c r="V1776">
        <f t="shared" si="93"/>
        <v>16.977</v>
      </c>
      <c r="Y1776" t="s">
        <v>827</v>
      </c>
      <c r="Z1776" t="s">
        <v>827</v>
      </c>
      <c r="AA1776" t="s">
        <v>826</v>
      </c>
      <c r="AB1776" t="str">
        <f t="shared" si="95"/>
        <v/>
      </c>
    </row>
    <row r="1777" spans="1:28" x14ac:dyDescent="0.2">
      <c r="A1777" s="1">
        <v>42940</v>
      </c>
      <c r="B1777" t="s">
        <v>52</v>
      </c>
      <c r="C1777">
        <v>40</v>
      </c>
      <c r="D1777" t="s">
        <v>22</v>
      </c>
      <c r="E1777" t="s">
        <v>53</v>
      </c>
      <c r="F1777">
        <v>8</v>
      </c>
      <c r="G1777">
        <v>8</v>
      </c>
      <c r="H1777">
        <v>17.547999999999998</v>
      </c>
      <c r="K1777" t="str">
        <f t="shared" si="94"/>
        <v/>
      </c>
      <c r="L1777" t="s">
        <v>32</v>
      </c>
      <c r="M1777" t="s">
        <v>25</v>
      </c>
      <c r="N1777" t="s">
        <v>26</v>
      </c>
      <c r="O1777" t="s">
        <v>354</v>
      </c>
      <c r="T1777" t="s">
        <v>29</v>
      </c>
      <c r="U1777">
        <f t="shared" si="92"/>
        <v>17.547999999999998</v>
      </c>
      <c r="V1777">
        <f t="shared" si="93"/>
        <v>17.547999999999998</v>
      </c>
      <c r="Y1777" t="s">
        <v>827</v>
      </c>
      <c r="Z1777" t="s">
        <v>827</v>
      </c>
      <c r="AA1777" t="s">
        <v>826</v>
      </c>
      <c r="AB1777" t="str">
        <f t="shared" si="95"/>
        <v/>
      </c>
    </row>
    <row r="1778" spans="1:28" x14ac:dyDescent="0.2">
      <c r="A1778" s="1">
        <v>42940</v>
      </c>
      <c r="B1778" t="s">
        <v>52</v>
      </c>
      <c r="C1778">
        <v>40</v>
      </c>
      <c r="D1778" t="s">
        <v>22</v>
      </c>
      <c r="E1778" t="s">
        <v>53</v>
      </c>
      <c r="F1778">
        <v>9</v>
      </c>
      <c r="G1778">
        <v>9</v>
      </c>
      <c r="H1778">
        <v>17.966999999999999</v>
      </c>
      <c r="K1778" t="str">
        <f t="shared" si="94"/>
        <v/>
      </c>
      <c r="L1778" t="s">
        <v>32</v>
      </c>
      <c r="M1778" t="s">
        <v>25</v>
      </c>
      <c r="N1778" t="s">
        <v>26</v>
      </c>
      <c r="O1778" t="s">
        <v>354</v>
      </c>
      <c r="T1778" t="s">
        <v>29</v>
      </c>
      <c r="U1778">
        <f t="shared" si="92"/>
        <v>17.966999999999999</v>
      </c>
      <c r="V1778">
        <f t="shared" si="93"/>
        <v>17.966999999999999</v>
      </c>
      <c r="Y1778" t="s">
        <v>827</v>
      </c>
      <c r="Z1778" t="s">
        <v>827</v>
      </c>
      <c r="AA1778" t="s">
        <v>826</v>
      </c>
      <c r="AB1778" t="str">
        <f t="shared" si="95"/>
        <v/>
      </c>
    </row>
    <row r="1779" spans="1:28" x14ac:dyDescent="0.2">
      <c r="A1779" s="1">
        <v>42940</v>
      </c>
      <c r="B1779" t="s">
        <v>52</v>
      </c>
      <c r="C1779">
        <v>40</v>
      </c>
      <c r="D1779" t="s">
        <v>22</v>
      </c>
      <c r="E1779" t="s">
        <v>53</v>
      </c>
      <c r="F1779">
        <v>10</v>
      </c>
      <c r="G1779">
        <v>10</v>
      </c>
      <c r="H1779">
        <v>16.045999999999999</v>
      </c>
      <c r="K1779" t="str">
        <f t="shared" si="94"/>
        <v/>
      </c>
      <c r="L1779" t="s">
        <v>32</v>
      </c>
      <c r="M1779" t="s">
        <v>25</v>
      </c>
      <c r="N1779" t="s">
        <v>26</v>
      </c>
      <c r="O1779" t="s">
        <v>354</v>
      </c>
      <c r="T1779" t="s">
        <v>29</v>
      </c>
      <c r="U1779">
        <f t="shared" si="92"/>
        <v>16.045999999999999</v>
      </c>
      <c r="V1779">
        <f t="shared" si="93"/>
        <v>16.045999999999999</v>
      </c>
      <c r="Y1779" t="s">
        <v>827</v>
      </c>
      <c r="Z1779" t="s">
        <v>827</v>
      </c>
      <c r="AA1779" t="s">
        <v>826</v>
      </c>
      <c r="AB1779" t="str">
        <f t="shared" si="95"/>
        <v/>
      </c>
    </row>
    <row r="1780" spans="1:28" x14ac:dyDescent="0.2">
      <c r="A1780" s="1">
        <v>42940</v>
      </c>
      <c r="B1780" t="s">
        <v>52</v>
      </c>
      <c r="C1780">
        <v>40</v>
      </c>
      <c r="D1780" t="s">
        <v>22</v>
      </c>
      <c r="E1780" t="s">
        <v>55</v>
      </c>
      <c r="F1780">
        <v>1</v>
      </c>
      <c r="G1780">
        <v>1</v>
      </c>
      <c r="H1780">
        <v>14.14</v>
      </c>
      <c r="K1780" t="str">
        <f t="shared" si="94"/>
        <v/>
      </c>
      <c r="L1780" t="s">
        <v>32</v>
      </c>
      <c r="M1780" t="s">
        <v>25</v>
      </c>
      <c r="N1780" t="s">
        <v>26</v>
      </c>
      <c r="O1780" t="s">
        <v>355</v>
      </c>
      <c r="T1780" t="s">
        <v>29</v>
      </c>
      <c r="U1780">
        <f t="shared" si="92"/>
        <v>14.14</v>
      </c>
      <c r="V1780">
        <f t="shared" si="93"/>
        <v>14.14</v>
      </c>
      <c r="Y1780" t="s">
        <v>827</v>
      </c>
      <c r="Z1780" t="s">
        <v>827</v>
      </c>
      <c r="AA1780" t="s">
        <v>826</v>
      </c>
      <c r="AB1780" t="str">
        <f t="shared" si="95"/>
        <v/>
      </c>
    </row>
    <row r="1781" spans="1:28" x14ac:dyDescent="0.2">
      <c r="A1781" s="1">
        <v>42940</v>
      </c>
      <c r="B1781" t="s">
        <v>52</v>
      </c>
      <c r="C1781">
        <v>40</v>
      </c>
      <c r="D1781" t="s">
        <v>22</v>
      </c>
      <c r="E1781" t="s">
        <v>55</v>
      </c>
      <c r="F1781">
        <v>2</v>
      </c>
      <c r="G1781">
        <v>2</v>
      </c>
      <c r="H1781">
        <v>13.815</v>
      </c>
      <c r="K1781" t="str">
        <f t="shared" si="94"/>
        <v/>
      </c>
      <c r="L1781" t="s">
        <v>32</v>
      </c>
      <c r="M1781" t="s">
        <v>25</v>
      </c>
      <c r="N1781" t="s">
        <v>26</v>
      </c>
      <c r="O1781" t="s">
        <v>355</v>
      </c>
      <c r="T1781" t="s">
        <v>29</v>
      </c>
      <c r="U1781">
        <f t="shared" ref="U1781:U1844" si="96">IF(H1781&gt;0,IF(L1781="live",H1781*0.84,H1781),"")</f>
        <v>13.815</v>
      </c>
      <c r="V1781">
        <f t="shared" ref="V1781:V1844" si="97">IF(H1781&gt;0,IF(L1781="live",H1781*0.87,H1781),"")</f>
        <v>13.815</v>
      </c>
      <c r="Y1781" t="s">
        <v>827</v>
      </c>
      <c r="Z1781" t="s">
        <v>827</v>
      </c>
      <c r="AA1781" t="s">
        <v>826</v>
      </c>
      <c r="AB1781" t="str">
        <f t="shared" si="95"/>
        <v/>
      </c>
    </row>
    <row r="1782" spans="1:28" x14ac:dyDescent="0.2">
      <c r="A1782" s="1">
        <v>42940</v>
      </c>
      <c r="B1782" t="s">
        <v>52</v>
      </c>
      <c r="C1782">
        <v>40</v>
      </c>
      <c r="D1782" t="s">
        <v>22</v>
      </c>
      <c r="E1782" t="s">
        <v>55</v>
      </c>
      <c r="F1782">
        <v>3</v>
      </c>
      <c r="G1782">
        <v>3</v>
      </c>
      <c r="H1782">
        <v>13.872999999999999</v>
      </c>
      <c r="K1782" t="str">
        <f t="shared" si="94"/>
        <v/>
      </c>
      <c r="L1782" t="s">
        <v>32</v>
      </c>
      <c r="M1782" t="s">
        <v>25</v>
      </c>
      <c r="N1782" t="s">
        <v>26</v>
      </c>
      <c r="O1782" t="s">
        <v>355</v>
      </c>
      <c r="T1782" t="s">
        <v>29</v>
      </c>
      <c r="U1782">
        <f t="shared" si="96"/>
        <v>13.872999999999999</v>
      </c>
      <c r="V1782">
        <f t="shared" si="97"/>
        <v>13.872999999999999</v>
      </c>
      <c r="Y1782" t="s">
        <v>827</v>
      </c>
      <c r="Z1782" t="s">
        <v>827</v>
      </c>
      <c r="AA1782" t="s">
        <v>826</v>
      </c>
      <c r="AB1782" t="str">
        <f t="shared" si="95"/>
        <v/>
      </c>
    </row>
    <row r="1783" spans="1:28" x14ac:dyDescent="0.2">
      <c r="A1783" s="1">
        <v>42940</v>
      </c>
      <c r="B1783" t="s">
        <v>52</v>
      </c>
      <c r="C1783">
        <v>40</v>
      </c>
      <c r="D1783" t="s">
        <v>22</v>
      </c>
      <c r="E1783" t="s">
        <v>55</v>
      </c>
      <c r="F1783">
        <v>4</v>
      </c>
      <c r="G1783">
        <v>4</v>
      </c>
      <c r="H1783">
        <v>14.893000000000001</v>
      </c>
      <c r="K1783" t="str">
        <f t="shared" si="94"/>
        <v/>
      </c>
      <c r="L1783" t="s">
        <v>32</v>
      </c>
      <c r="M1783" t="s">
        <v>25</v>
      </c>
      <c r="N1783" t="s">
        <v>26</v>
      </c>
      <c r="O1783" t="s">
        <v>355</v>
      </c>
      <c r="T1783" t="s">
        <v>29</v>
      </c>
      <c r="U1783">
        <f t="shared" si="96"/>
        <v>14.893000000000001</v>
      </c>
      <c r="V1783">
        <f t="shared" si="97"/>
        <v>14.893000000000001</v>
      </c>
      <c r="Y1783" t="s">
        <v>827</v>
      </c>
      <c r="Z1783" t="s">
        <v>827</v>
      </c>
      <c r="AA1783" t="s">
        <v>826</v>
      </c>
      <c r="AB1783" t="str">
        <f t="shared" si="95"/>
        <v/>
      </c>
    </row>
    <row r="1784" spans="1:28" x14ac:dyDescent="0.2">
      <c r="A1784" s="1">
        <v>42940</v>
      </c>
      <c r="B1784" t="s">
        <v>52</v>
      </c>
      <c r="C1784">
        <v>40</v>
      </c>
      <c r="D1784" t="s">
        <v>22</v>
      </c>
      <c r="E1784" t="s">
        <v>55</v>
      </c>
      <c r="F1784">
        <v>5</v>
      </c>
      <c r="G1784">
        <v>5</v>
      </c>
      <c r="H1784">
        <v>15.483000000000001</v>
      </c>
      <c r="K1784" t="str">
        <f t="shared" si="94"/>
        <v/>
      </c>
      <c r="L1784" t="s">
        <v>32</v>
      </c>
      <c r="M1784" t="s">
        <v>25</v>
      </c>
      <c r="N1784" t="s">
        <v>26</v>
      </c>
      <c r="O1784" t="s">
        <v>355</v>
      </c>
      <c r="T1784" t="s">
        <v>29</v>
      </c>
      <c r="U1784">
        <f t="shared" si="96"/>
        <v>15.483000000000001</v>
      </c>
      <c r="V1784">
        <f t="shared" si="97"/>
        <v>15.483000000000001</v>
      </c>
      <c r="Y1784" t="s">
        <v>827</v>
      </c>
      <c r="Z1784" t="s">
        <v>827</v>
      </c>
      <c r="AA1784" t="s">
        <v>826</v>
      </c>
      <c r="AB1784" t="str">
        <f t="shared" si="95"/>
        <v/>
      </c>
    </row>
    <row r="1785" spans="1:28" x14ac:dyDescent="0.2">
      <c r="A1785" s="1">
        <v>42940</v>
      </c>
      <c r="B1785" t="s">
        <v>52</v>
      </c>
      <c r="C1785">
        <v>40</v>
      </c>
      <c r="D1785" t="s">
        <v>22</v>
      </c>
      <c r="E1785" t="s">
        <v>55</v>
      </c>
      <c r="F1785">
        <v>6</v>
      </c>
      <c r="G1785">
        <v>6</v>
      </c>
      <c r="H1785">
        <v>15.536</v>
      </c>
      <c r="K1785" t="str">
        <f t="shared" si="94"/>
        <v/>
      </c>
      <c r="L1785" t="s">
        <v>32</v>
      </c>
      <c r="M1785" t="s">
        <v>25</v>
      </c>
      <c r="N1785" t="s">
        <v>26</v>
      </c>
      <c r="O1785" t="s">
        <v>355</v>
      </c>
      <c r="T1785" t="s">
        <v>29</v>
      </c>
      <c r="U1785">
        <f t="shared" si="96"/>
        <v>15.536</v>
      </c>
      <c r="V1785">
        <f t="shared" si="97"/>
        <v>15.536</v>
      </c>
      <c r="Y1785" t="s">
        <v>827</v>
      </c>
      <c r="Z1785" t="s">
        <v>827</v>
      </c>
      <c r="AA1785" t="s">
        <v>826</v>
      </c>
      <c r="AB1785" t="str">
        <f t="shared" si="95"/>
        <v/>
      </c>
    </row>
    <row r="1786" spans="1:28" x14ac:dyDescent="0.2">
      <c r="A1786" s="1">
        <v>42940</v>
      </c>
      <c r="B1786" t="s">
        <v>52</v>
      </c>
      <c r="C1786">
        <v>40</v>
      </c>
      <c r="D1786" t="s">
        <v>22</v>
      </c>
      <c r="E1786" t="s">
        <v>55</v>
      </c>
      <c r="F1786">
        <v>7</v>
      </c>
      <c r="G1786">
        <v>7</v>
      </c>
      <c r="H1786">
        <v>13.93</v>
      </c>
      <c r="K1786" t="str">
        <f t="shared" ref="K1786:K1849" si="98">IF(I1786&gt;0,(J1786*(I1786^2))*(3.14159/6),"")</f>
        <v/>
      </c>
      <c r="L1786" t="s">
        <v>32</v>
      </c>
      <c r="M1786" t="s">
        <v>25</v>
      </c>
      <c r="N1786" t="s">
        <v>26</v>
      </c>
      <c r="O1786" t="s">
        <v>355</v>
      </c>
      <c r="T1786" t="s">
        <v>29</v>
      </c>
      <c r="U1786">
        <f t="shared" si="96"/>
        <v>13.93</v>
      </c>
      <c r="V1786">
        <f t="shared" si="97"/>
        <v>13.93</v>
      </c>
      <c r="Y1786" t="s">
        <v>827</v>
      </c>
      <c r="Z1786" t="s">
        <v>827</v>
      </c>
      <c r="AA1786" t="s">
        <v>826</v>
      </c>
      <c r="AB1786" t="str">
        <f t="shared" si="95"/>
        <v/>
      </c>
    </row>
    <row r="1787" spans="1:28" x14ac:dyDescent="0.2">
      <c r="A1787" s="1">
        <v>42940</v>
      </c>
      <c r="B1787" t="s">
        <v>52</v>
      </c>
      <c r="C1787">
        <v>40</v>
      </c>
      <c r="D1787" t="s">
        <v>22</v>
      </c>
      <c r="E1787" t="s">
        <v>55</v>
      </c>
      <c r="F1787">
        <v>8</v>
      </c>
      <c r="G1787">
        <v>8</v>
      </c>
      <c r="H1787">
        <v>14.589</v>
      </c>
      <c r="K1787" t="str">
        <f t="shared" si="98"/>
        <v/>
      </c>
      <c r="L1787" t="s">
        <v>32</v>
      </c>
      <c r="M1787" t="s">
        <v>25</v>
      </c>
      <c r="N1787" t="s">
        <v>26</v>
      </c>
      <c r="O1787" t="s">
        <v>355</v>
      </c>
      <c r="T1787" t="s">
        <v>29</v>
      </c>
      <c r="U1787">
        <f t="shared" si="96"/>
        <v>14.589</v>
      </c>
      <c r="V1787">
        <f t="shared" si="97"/>
        <v>14.589</v>
      </c>
      <c r="Y1787" t="s">
        <v>827</v>
      </c>
      <c r="Z1787" t="s">
        <v>827</v>
      </c>
      <c r="AA1787" t="s">
        <v>826</v>
      </c>
      <c r="AB1787" t="str">
        <f t="shared" si="95"/>
        <v/>
      </c>
    </row>
    <row r="1788" spans="1:28" x14ac:dyDescent="0.2">
      <c r="A1788" s="1">
        <v>42940</v>
      </c>
      <c r="B1788" t="s">
        <v>52</v>
      </c>
      <c r="C1788">
        <v>40</v>
      </c>
      <c r="D1788" t="s">
        <v>22</v>
      </c>
      <c r="E1788" t="s">
        <v>55</v>
      </c>
      <c r="F1788">
        <v>9</v>
      </c>
      <c r="G1788">
        <v>9</v>
      </c>
      <c r="H1788">
        <v>14.551</v>
      </c>
      <c r="K1788" t="str">
        <f t="shared" si="98"/>
        <v/>
      </c>
      <c r="L1788" t="s">
        <v>32</v>
      </c>
      <c r="M1788" t="s">
        <v>25</v>
      </c>
      <c r="N1788" t="s">
        <v>26</v>
      </c>
      <c r="O1788" t="s">
        <v>355</v>
      </c>
      <c r="T1788" t="s">
        <v>29</v>
      </c>
      <c r="U1788">
        <f t="shared" si="96"/>
        <v>14.551</v>
      </c>
      <c r="V1788">
        <f t="shared" si="97"/>
        <v>14.551</v>
      </c>
      <c r="Y1788" t="s">
        <v>827</v>
      </c>
      <c r="Z1788" t="s">
        <v>827</v>
      </c>
      <c r="AA1788" t="s">
        <v>826</v>
      </c>
      <c r="AB1788" t="str">
        <f t="shared" si="95"/>
        <v/>
      </c>
    </row>
    <row r="1789" spans="1:28" x14ac:dyDescent="0.2">
      <c r="A1789" s="1">
        <v>42940</v>
      </c>
      <c r="B1789" t="s">
        <v>52</v>
      </c>
      <c r="C1789">
        <v>40</v>
      </c>
      <c r="D1789" t="s">
        <v>22</v>
      </c>
      <c r="E1789" t="s">
        <v>57</v>
      </c>
      <c r="F1789">
        <v>1</v>
      </c>
      <c r="G1789">
        <v>1</v>
      </c>
      <c r="H1789">
        <v>15.742000000000001</v>
      </c>
      <c r="K1789" t="str">
        <f t="shared" si="98"/>
        <v/>
      </c>
      <c r="L1789" t="s">
        <v>32</v>
      </c>
      <c r="M1789" t="s">
        <v>25</v>
      </c>
      <c r="N1789" t="s">
        <v>26</v>
      </c>
      <c r="O1789" t="s">
        <v>356</v>
      </c>
      <c r="T1789" t="s">
        <v>29</v>
      </c>
      <c r="U1789">
        <f t="shared" si="96"/>
        <v>15.742000000000001</v>
      </c>
      <c r="V1789">
        <f t="shared" si="97"/>
        <v>15.742000000000001</v>
      </c>
      <c r="Y1789" t="s">
        <v>827</v>
      </c>
      <c r="Z1789" t="s">
        <v>827</v>
      </c>
      <c r="AA1789" t="s">
        <v>826</v>
      </c>
      <c r="AB1789" t="str">
        <f t="shared" si="95"/>
        <v/>
      </c>
    </row>
    <row r="1790" spans="1:28" x14ac:dyDescent="0.2">
      <c r="A1790" s="1">
        <v>42940</v>
      </c>
      <c r="B1790" t="s">
        <v>52</v>
      </c>
      <c r="C1790">
        <v>40</v>
      </c>
      <c r="D1790" t="s">
        <v>22</v>
      </c>
      <c r="E1790" t="s">
        <v>57</v>
      </c>
      <c r="F1790">
        <v>2</v>
      </c>
      <c r="G1790">
        <v>2</v>
      </c>
      <c r="H1790">
        <v>15.731999999999999</v>
      </c>
      <c r="K1790" t="str">
        <f t="shared" si="98"/>
        <v/>
      </c>
      <c r="L1790" t="s">
        <v>32</v>
      </c>
      <c r="M1790" t="s">
        <v>25</v>
      </c>
      <c r="N1790" t="s">
        <v>26</v>
      </c>
      <c r="O1790" t="s">
        <v>356</v>
      </c>
      <c r="T1790" t="s">
        <v>29</v>
      </c>
      <c r="U1790">
        <f t="shared" si="96"/>
        <v>15.731999999999999</v>
      </c>
      <c r="V1790">
        <f t="shared" si="97"/>
        <v>15.731999999999999</v>
      </c>
      <c r="Y1790" t="s">
        <v>827</v>
      </c>
      <c r="Z1790" t="s">
        <v>827</v>
      </c>
      <c r="AA1790" t="s">
        <v>826</v>
      </c>
      <c r="AB1790" t="str">
        <f t="shared" si="95"/>
        <v/>
      </c>
    </row>
    <row r="1791" spans="1:28" x14ac:dyDescent="0.2">
      <c r="A1791" s="1">
        <v>42940</v>
      </c>
      <c r="B1791" t="s">
        <v>52</v>
      </c>
      <c r="C1791">
        <v>40</v>
      </c>
      <c r="D1791" t="s">
        <v>22</v>
      </c>
      <c r="E1791" t="s">
        <v>57</v>
      </c>
      <c r="F1791">
        <v>3</v>
      </c>
      <c r="G1791">
        <v>3</v>
      </c>
      <c r="H1791">
        <v>16.536000000000001</v>
      </c>
      <c r="K1791" t="str">
        <f t="shared" si="98"/>
        <v/>
      </c>
      <c r="L1791" t="s">
        <v>32</v>
      </c>
      <c r="M1791" t="s">
        <v>25</v>
      </c>
      <c r="N1791" t="s">
        <v>26</v>
      </c>
      <c r="O1791" t="s">
        <v>356</v>
      </c>
      <c r="T1791" t="s">
        <v>29</v>
      </c>
      <c r="U1791">
        <f t="shared" si="96"/>
        <v>16.536000000000001</v>
      </c>
      <c r="V1791">
        <f t="shared" si="97"/>
        <v>16.536000000000001</v>
      </c>
      <c r="Y1791" t="s">
        <v>827</v>
      </c>
      <c r="Z1791" t="s">
        <v>827</v>
      </c>
      <c r="AA1791" t="s">
        <v>826</v>
      </c>
      <c r="AB1791" t="str">
        <f t="shared" si="95"/>
        <v/>
      </c>
    </row>
    <row r="1792" spans="1:28" x14ac:dyDescent="0.2">
      <c r="A1792" s="1">
        <v>42940</v>
      </c>
      <c r="B1792" t="s">
        <v>52</v>
      </c>
      <c r="C1792">
        <v>40</v>
      </c>
      <c r="D1792" t="s">
        <v>22</v>
      </c>
      <c r="E1792" t="s">
        <v>57</v>
      </c>
      <c r="F1792">
        <v>4</v>
      </c>
      <c r="G1792">
        <v>4</v>
      </c>
      <c r="H1792">
        <v>15.327999999999999</v>
      </c>
      <c r="K1792" t="str">
        <f t="shared" si="98"/>
        <v/>
      </c>
      <c r="L1792" t="s">
        <v>32</v>
      </c>
      <c r="M1792" t="s">
        <v>25</v>
      </c>
      <c r="N1792" t="s">
        <v>26</v>
      </c>
      <c r="O1792" t="s">
        <v>356</v>
      </c>
      <c r="T1792" t="s">
        <v>29</v>
      </c>
      <c r="U1792">
        <f t="shared" si="96"/>
        <v>15.327999999999999</v>
      </c>
      <c r="V1792">
        <f t="shared" si="97"/>
        <v>15.327999999999999</v>
      </c>
      <c r="Y1792" t="s">
        <v>827</v>
      </c>
      <c r="Z1792" t="s">
        <v>827</v>
      </c>
      <c r="AA1792" t="s">
        <v>826</v>
      </c>
      <c r="AB1792" t="str">
        <f t="shared" si="95"/>
        <v/>
      </c>
    </row>
    <row r="1793" spans="1:28" x14ac:dyDescent="0.2">
      <c r="A1793" s="1">
        <v>42940</v>
      </c>
      <c r="B1793" t="s">
        <v>52</v>
      </c>
      <c r="C1793">
        <v>40</v>
      </c>
      <c r="D1793" t="s">
        <v>22</v>
      </c>
      <c r="E1793" t="s">
        <v>57</v>
      </c>
      <c r="F1793">
        <v>5</v>
      </c>
      <c r="G1793">
        <v>5</v>
      </c>
      <c r="H1793">
        <v>14.644</v>
      </c>
      <c r="K1793" t="str">
        <f t="shared" si="98"/>
        <v/>
      </c>
      <c r="L1793" t="s">
        <v>32</v>
      </c>
      <c r="M1793" t="s">
        <v>25</v>
      </c>
      <c r="N1793" t="s">
        <v>26</v>
      </c>
      <c r="O1793" t="s">
        <v>356</v>
      </c>
      <c r="T1793" t="s">
        <v>29</v>
      </c>
      <c r="U1793">
        <f t="shared" si="96"/>
        <v>14.644</v>
      </c>
      <c r="V1793">
        <f t="shared" si="97"/>
        <v>14.644</v>
      </c>
      <c r="Y1793" t="s">
        <v>827</v>
      </c>
      <c r="Z1793" t="s">
        <v>827</v>
      </c>
      <c r="AA1793" t="s">
        <v>826</v>
      </c>
      <c r="AB1793" t="str">
        <f t="shared" si="95"/>
        <v/>
      </c>
    </row>
    <row r="1794" spans="1:28" x14ac:dyDescent="0.2">
      <c r="A1794" s="1">
        <v>42940</v>
      </c>
      <c r="B1794" t="s">
        <v>52</v>
      </c>
      <c r="C1794">
        <v>40</v>
      </c>
      <c r="D1794" t="s">
        <v>22</v>
      </c>
      <c r="E1794" t="s">
        <v>59</v>
      </c>
      <c r="F1794">
        <v>1</v>
      </c>
      <c r="G1794">
        <v>1</v>
      </c>
      <c r="H1794">
        <v>16.138999999999999</v>
      </c>
      <c r="K1794" t="str">
        <f t="shared" si="98"/>
        <v/>
      </c>
      <c r="L1794" t="s">
        <v>32</v>
      </c>
      <c r="M1794" t="s">
        <v>25</v>
      </c>
      <c r="N1794" t="s">
        <v>26</v>
      </c>
      <c r="O1794" t="s">
        <v>357</v>
      </c>
      <c r="T1794" t="s">
        <v>29</v>
      </c>
      <c r="U1794">
        <f t="shared" si="96"/>
        <v>16.138999999999999</v>
      </c>
      <c r="V1794">
        <f t="shared" si="97"/>
        <v>16.138999999999999</v>
      </c>
      <c r="Y1794" t="s">
        <v>827</v>
      </c>
      <c r="Z1794" t="s">
        <v>827</v>
      </c>
      <c r="AA1794" t="s">
        <v>826</v>
      </c>
      <c r="AB1794" t="str">
        <f t="shared" si="95"/>
        <v/>
      </c>
    </row>
    <row r="1795" spans="1:28" x14ac:dyDescent="0.2">
      <c r="A1795" s="1">
        <v>42940</v>
      </c>
      <c r="B1795" t="s">
        <v>52</v>
      </c>
      <c r="C1795">
        <v>40</v>
      </c>
      <c r="D1795" t="s">
        <v>22</v>
      </c>
      <c r="E1795" t="s">
        <v>59</v>
      </c>
      <c r="F1795">
        <v>2</v>
      </c>
      <c r="G1795">
        <v>2</v>
      </c>
      <c r="H1795">
        <v>15.952999999999999</v>
      </c>
      <c r="K1795" t="str">
        <f t="shared" si="98"/>
        <v/>
      </c>
      <c r="L1795" t="s">
        <v>32</v>
      </c>
      <c r="M1795" t="s">
        <v>25</v>
      </c>
      <c r="N1795" t="s">
        <v>26</v>
      </c>
      <c r="O1795" t="s">
        <v>357</v>
      </c>
      <c r="T1795" t="s">
        <v>29</v>
      </c>
      <c r="U1795">
        <f t="shared" si="96"/>
        <v>15.952999999999999</v>
      </c>
      <c r="V1795">
        <f t="shared" si="97"/>
        <v>15.952999999999999</v>
      </c>
      <c r="Y1795" t="s">
        <v>827</v>
      </c>
      <c r="Z1795" t="s">
        <v>827</v>
      </c>
      <c r="AA1795" t="s">
        <v>826</v>
      </c>
      <c r="AB1795" t="str">
        <f t="shared" si="95"/>
        <v/>
      </c>
    </row>
    <row r="1796" spans="1:28" x14ac:dyDescent="0.2">
      <c r="A1796" s="1">
        <v>42940</v>
      </c>
      <c r="B1796" t="s">
        <v>52</v>
      </c>
      <c r="C1796">
        <v>40</v>
      </c>
      <c r="D1796" t="s">
        <v>22</v>
      </c>
      <c r="E1796" t="s">
        <v>59</v>
      </c>
      <c r="F1796">
        <v>3</v>
      </c>
      <c r="G1796">
        <v>3</v>
      </c>
      <c r="H1796">
        <v>16.219000000000001</v>
      </c>
      <c r="K1796" t="str">
        <f t="shared" si="98"/>
        <v/>
      </c>
      <c r="L1796" t="s">
        <v>32</v>
      </c>
      <c r="M1796" t="s">
        <v>25</v>
      </c>
      <c r="N1796" t="s">
        <v>26</v>
      </c>
      <c r="O1796" t="s">
        <v>357</v>
      </c>
      <c r="T1796" t="s">
        <v>29</v>
      </c>
      <c r="U1796">
        <f t="shared" si="96"/>
        <v>16.219000000000001</v>
      </c>
      <c r="V1796">
        <f t="shared" si="97"/>
        <v>16.219000000000001</v>
      </c>
      <c r="Y1796" t="s">
        <v>827</v>
      </c>
      <c r="Z1796" t="s">
        <v>827</v>
      </c>
      <c r="AA1796" t="s">
        <v>826</v>
      </c>
      <c r="AB1796" t="str">
        <f t="shared" si="95"/>
        <v/>
      </c>
    </row>
    <row r="1797" spans="1:28" x14ac:dyDescent="0.2">
      <c r="A1797" s="1">
        <v>42940</v>
      </c>
      <c r="B1797" t="s">
        <v>52</v>
      </c>
      <c r="C1797">
        <v>40</v>
      </c>
      <c r="D1797" t="s">
        <v>22</v>
      </c>
      <c r="E1797" t="s">
        <v>59</v>
      </c>
      <c r="F1797">
        <v>4</v>
      </c>
      <c r="G1797">
        <v>4</v>
      </c>
      <c r="H1797">
        <v>15.528</v>
      </c>
      <c r="K1797" t="str">
        <f t="shared" si="98"/>
        <v/>
      </c>
      <c r="L1797" t="s">
        <v>32</v>
      </c>
      <c r="M1797" t="s">
        <v>25</v>
      </c>
      <c r="N1797" t="s">
        <v>26</v>
      </c>
      <c r="O1797" t="s">
        <v>357</v>
      </c>
      <c r="T1797" t="s">
        <v>29</v>
      </c>
      <c r="U1797">
        <f t="shared" si="96"/>
        <v>15.528</v>
      </c>
      <c r="V1797">
        <f t="shared" si="97"/>
        <v>15.528</v>
      </c>
      <c r="Y1797" t="s">
        <v>827</v>
      </c>
      <c r="Z1797" t="s">
        <v>827</v>
      </c>
      <c r="AA1797" t="s">
        <v>826</v>
      </c>
      <c r="AB1797" t="str">
        <f t="shared" si="95"/>
        <v/>
      </c>
    </row>
    <row r="1798" spans="1:28" x14ac:dyDescent="0.2">
      <c r="A1798" s="1">
        <v>42940</v>
      </c>
      <c r="B1798" t="s">
        <v>52</v>
      </c>
      <c r="C1798">
        <v>40</v>
      </c>
      <c r="D1798" t="s">
        <v>22</v>
      </c>
      <c r="E1798" t="s">
        <v>59</v>
      </c>
      <c r="F1798">
        <v>5</v>
      </c>
      <c r="G1798">
        <v>5</v>
      </c>
      <c r="H1798">
        <v>15.388</v>
      </c>
      <c r="K1798" t="str">
        <f t="shared" si="98"/>
        <v/>
      </c>
      <c r="L1798" t="s">
        <v>32</v>
      </c>
      <c r="M1798" t="s">
        <v>25</v>
      </c>
      <c r="N1798" t="s">
        <v>26</v>
      </c>
      <c r="O1798" t="s">
        <v>357</v>
      </c>
      <c r="T1798" t="s">
        <v>29</v>
      </c>
      <c r="U1798">
        <f t="shared" si="96"/>
        <v>15.388</v>
      </c>
      <c r="V1798">
        <f t="shared" si="97"/>
        <v>15.388</v>
      </c>
      <c r="Y1798" t="s">
        <v>827</v>
      </c>
      <c r="Z1798" t="s">
        <v>827</v>
      </c>
      <c r="AA1798" t="s">
        <v>826</v>
      </c>
      <c r="AB1798" t="str">
        <f t="shared" si="95"/>
        <v/>
      </c>
    </row>
    <row r="1799" spans="1:28" x14ac:dyDescent="0.2">
      <c r="A1799" s="1">
        <v>42940</v>
      </c>
      <c r="B1799" t="s">
        <v>52</v>
      </c>
      <c r="C1799">
        <v>40</v>
      </c>
      <c r="D1799" t="s">
        <v>22</v>
      </c>
      <c r="E1799" t="s">
        <v>59</v>
      </c>
      <c r="F1799">
        <v>6</v>
      </c>
      <c r="G1799">
        <v>6</v>
      </c>
      <c r="H1799">
        <v>15.656000000000001</v>
      </c>
      <c r="K1799" t="str">
        <f t="shared" si="98"/>
        <v/>
      </c>
      <c r="L1799" t="s">
        <v>32</v>
      </c>
      <c r="M1799" t="s">
        <v>25</v>
      </c>
      <c r="N1799" t="s">
        <v>26</v>
      </c>
      <c r="O1799" t="s">
        <v>357</v>
      </c>
      <c r="T1799" t="s">
        <v>29</v>
      </c>
      <c r="U1799">
        <f t="shared" si="96"/>
        <v>15.656000000000001</v>
      </c>
      <c r="V1799">
        <f t="shared" si="97"/>
        <v>15.656000000000001</v>
      </c>
      <c r="Y1799" t="s">
        <v>827</v>
      </c>
      <c r="Z1799" t="s">
        <v>827</v>
      </c>
      <c r="AA1799" t="s">
        <v>826</v>
      </c>
      <c r="AB1799" t="str">
        <f t="shared" si="95"/>
        <v/>
      </c>
    </row>
    <row r="1800" spans="1:28" x14ac:dyDescent="0.2">
      <c r="A1800" s="1">
        <v>42940</v>
      </c>
      <c r="B1800" t="s">
        <v>52</v>
      </c>
      <c r="C1800">
        <v>40</v>
      </c>
      <c r="D1800" t="s">
        <v>22</v>
      </c>
      <c r="E1800" t="s">
        <v>59</v>
      </c>
      <c r="F1800">
        <v>7</v>
      </c>
      <c r="G1800">
        <v>7</v>
      </c>
      <c r="H1800">
        <v>15.492000000000001</v>
      </c>
      <c r="K1800" t="str">
        <f t="shared" si="98"/>
        <v/>
      </c>
      <c r="L1800" t="s">
        <v>32</v>
      </c>
      <c r="M1800" t="s">
        <v>25</v>
      </c>
      <c r="N1800" t="s">
        <v>26</v>
      </c>
      <c r="O1800" t="s">
        <v>357</v>
      </c>
      <c r="T1800" t="s">
        <v>29</v>
      </c>
      <c r="U1800">
        <f t="shared" si="96"/>
        <v>15.492000000000001</v>
      </c>
      <c r="V1800">
        <f t="shared" si="97"/>
        <v>15.492000000000001</v>
      </c>
      <c r="Y1800" t="s">
        <v>827</v>
      </c>
      <c r="Z1800" t="s">
        <v>827</v>
      </c>
      <c r="AA1800" t="s">
        <v>826</v>
      </c>
      <c r="AB1800" t="str">
        <f t="shared" ref="AB1800:AB1863" si="99">IF(AND(Y1800="check",T1800="yolk.vol"),"remove","")</f>
        <v/>
      </c>
    </row>
    <row r="1801" spans="1:28" x14ac:dyDescent="0.2">
      <c r="A1801" s="1">
        <v>42940</v>
      </c>
      <c r="B1801" t="s">
        <v>52</v>
      </c>
      <c r="C1801">
        <v>40</v>
      </c>
      <c r="D1801" t="s">
        <v>22</v>
      </c>
      <c r="E1801" t="s">
        <v>59</v>
      </c>
      <c r="F1801">
        <v>8</v>
      </c>
      <c r="G1801">
        <v>8</v>
      </c>
      <c r="H1801">
        <v>15.073</v>
      </c>
      <c r="K1801" t="str">
        <f t="shared" si="98"/>
        <v/>
      </c>
      <c r="L1801" t="s">
        <v>32</v>
      </c>
      <c r="M1801" t="s">
        <v>25</v>
      </c>
      <c r="N1801" t="s">
        <v>26</v>
      </c>
      <c r="O1801" t="s">
        <v>357</v>
      </c>
      <c r="T1801" t="s">
        <v>29</v>
      </c>
      <c r="U1801">
        <f t="shared" si="96"/>
        <v>15.073</v>
      </c>
      <c r="V1801">
        <f t="shared" si="97"/>
        <v>15.073</v>
      </c>
      <c r="Y1801" t="s">
        <v>827</v>
      </c>
      <c r="Z1801" t="s">
        <v>827</v>
      </c>
      <c r="AA1801" t="s">
        <v>826</v>
      </c>
      <c r="AB1801" t="str">
        <f t="shared" si="99"/>
        <v/>
      </c>
    </row>
    <row r="1802" spans="1:28" x14ac:dyDescent="0.2">
      <c r="A1802" s="1">
        <v>42940</v>
      </c>
      <c r="B1802" t="s">
        <v>52</v>
      </c>
      <c r="C1802">
        <v>40</v>
      </c>
      <c r="D1802" t="s">
        <v>22</v>
      </c>
      <c r="E1802" t="s">
        <v>59</v>
      </c>
      <c r="F1802">
        <v>9</v>
      </c>
      <c r="G1802">
        <v>9</v>
      </c>
      <c r="H1802">
        <v>15.317</v>
      </c>
      <c r="K1802" t="str">
        <f t="shared" si="98"/>
        <v/>
      </c>
      <c r="L1802" t="s">
        <v>32</v>
      </c>
      <c r="M1802" t="s">
        <v>25</v>
      </c>
      <c r="N1802" t="s">
        <v>26</v>
      </c>
      <c r="O1802" t="s">
        <v>357</v>
      </c>
      <c r="T1802" t="s">
        <v>29</v>
      </c>
      <c r="U1802">
        <f t="shared" si="96"/>
        <v>15.317</v>
      </c>
      <c r="V1802">
        <f t="shared" si="97"/>
        <v>15.317</v>
      </c>
      <c r="Y1802" t="s">
        <v>827</v>
      </c>
      <c r="Z1802" t="s">
        <v>827</v>
      </c>
      <c r="AA1802" t="s">
        <v>826</v>
      </c>
      <c r="AB1802" t="str">
        <f t="shared" si="99"/>
        <v/>
      </c>
    </row>
    <row r="1803" spans="1:28" x14ac:dyDescent="0.2">
      <c r="A1803" s="1">
        <v>42940</v>
      </c>
      <c r="B1803" t="s">
        <v>52</v>
      </c>
      <c r="C1803">
        <v>40</v>
      </c>
      <c r="D1803" t="s">
        <v>22</v>
      </c>
      <c r="E1803" t="s">
        <v>59</v>
      </c>
      <c r="F1803">
        <v>10</v>
      </c>
      <c r="G1803">
        <v>10</v>
      </c>
      <c r="H1803">
        <v>15.018000000000001</v>
      </c>
      <c r="K1803" t="str">
        <f t="shared" si="98"/>
        <v/>
      </c>
      <c r="L1803" t="s">
        <v>32</v>
      </c>
      <c r="M1803" t="s">
        <v>25</v>
      </c>
      <c r="N1803" t="s">
        <v>26</v>
      </c>
      <c r="O1803" t="s">
        <v>357</v>
      </c>
      <c r="T1803" t="s">
        <v>29</v>
      </c>
      <c r="U1803">
        <f t="shared" si="96"/>
        <v>15.018000000000001</v>
      </c>
      <c r="V1803">
        <f t="shared" si="97"/>
        <v>15.018000000000001</v>
      </c>
      <c r="Y1803" t="s">
        <v>827</v>
      </c>
      <c r="Z1803" t="s">
        <v>827</v>
      </c>
      <c r="AA1803" t="s">
        <v>826</v>
      </c>
      <c r="AB1803" t="str">
        <f t="shared" si="99"/>
        <v/>
      </c>
    </row>
    <row r="1804" spans="1:28" x14ac:dyDescent="0.2">
      <c r="A1804" s="1">
        <v>42955</v>
      </c>
      <c r="B1804" t="s">
        <v>21</v>
      </c>
      <c r="C1804">
        <v>54</v>
      </c>
      <c r="D1804" t="s">
        <v>22</v>
      </c>
      <c r="E1804" t="s">
        <v>75</v>
      </c>
      <c r="F1804">
        <v>1</v>
      </c>
      <c r="G1804">
        <v>8</v>
      </c>
      <c r="H1804">
        <v>21.46</v>
      </c>
      <c r="K1804" t="str">
        <f t="shared" si="98"/>
        <v/>
      </c>
      <c r="L1804" t="s">
        <v>24</v>
      </c>
      <c r="M1804" t="s">
        <v>25</v>
      </c>
      <c r="N1804" t="s">
        <v>360</v>
      </c>
      <c r="T1804" t="s">
        <v>361</v>
      </c>
      <c r="U1804">
        <f t="shared" si="96"/>
        <v>18.026399999999999</v>
      </c>
      <c r="V1804">
        <f t="shared" si="97"/>
        <v>18.670200000000001</v>
      </c>
      <c r="W1804" t="s">
        <v>507</v>
      </c>
      <c r="X1804" t="s">
        <v>363</v>
      </c>
      <c r="Y1804" t="s">
        <v>827</v>
      </c>
      <c r="Z1804" t="s">
        <v>827</v>
      </c>
      <c r="AA1804" t="s">
        <v>826</v>
      </c>
      <c r="AB1804" t="str">
        <f t="shared" si="99"/>
        <v/>
      </c>
    </row>
    <row r="1805" spans="1:28" x14ac:dyDescent="0.2">
      <c r="A1805" s="1">
        <v>42953</v>
      </c>
      <c r="B1805" t="s">
        <v>21</v>
      </c>
      <c r="C1805">
        <v>54</v>
      </c>
      <c r="D1805" t="s">
        <v>22</v>
      </c>
      <c r="E1805" t="s">
        <v>83</v>
      </c>
      <c r="G1805">
        <v>8</v>
      </c>
      <c r="H1805">
        <v>18.3</v>
      </c>
      <c r="K1805" t="str">
        <f t="shared" si="98"/>
        <v/>
      </c>
      <c r="L1805" t="s">
        <v>24</v>
      </c>
      <c r="M1805" t="s">
        <v>25</v>
      </c>
      <c r="N1805" t="s">
        <v>360</v>
      </c>
      <c r="T1805" t="s">
        <v>361</v>
      </c>
      <c r="U1805">
        <f t="shared" si="96"/>
        <v>15.372</v>
      </c>
      <c r="V1805">
        <f t="shared" si="97"/>
        <v>15.921000000000001</v>
      </c>
      <c r="W1805" t="s">
        <v>431</v>
      </c>
      <c r="X1805" t="s">
        <v>363</v>
      </c>
      <c r="Y1805" t="s">
        <v>827</v>
      </c>
      <c r="Z1805" t="s">
        <v>827</v>
      </c>
      <c r="AA1805" t="s">
        <v>826</v>
      </c>
      <c r="AB1805" t="str">
        <f t="shared" si="99"/>
        <v/>
      </c>
    </row>
    <row r="1806" spans="1:28" x14ac:dyDescent="0.2">
      <c r="A1806" s="1">
        <v>42953</v>
      </c>
      <c r="B1806" t="s">
        <v>21</v>
      </c>
      <c r="C1806">
        <v>54</v>
      </c>
      <c r="D1806" t="s">
        <v>22</v>
      </c>
      <c r="E1806" t="s">
        <v>23</v>
      </c>
      <c r="F1806">
        <v>2</v>
      </c>
      <c r="G1806">
        <v>8</v>
      </c>
      <c r="H1806">
        <v>19.350000000000001</v>
      </c>
      <c r="K1806" t="str">
        <f t="shared" si="98"/>
        <v/>
      </c>
      <c r="L1806" t="s">
        <v>24</v>
      </c>
      <c r="M1806" t="s">
        <v>25</v>
      </c>
      <c r="N1806" t="s">
        <v>360</v>
      </c>
      <c r="T1806" t="s">
        <v>361</v>
      </c>
      <c r="U1806">
        <f t="shared" si="96"/>
        <v>16.254000000000001</v>
      </c>
      <c r="V1806">
        <f t="shared" si="97"/>
        <v>16.834500000000002</v>
      </c>
      <c r="W1806" t="s">
        <v>518</v>
      </c>
      <c r="X1806" t="s">
        <v>363</v>
      </c>
      <c r="Y1806" t="s">
        <v>827</v>
      </c>
      <c r="Z1806" t="s">
        <v>827</v>
      </c>
      <c r="AA1806" t="s">
        <v>826</v>
      </c>
      <c r="AB1806" t="str">
        <f t="shared" si="99"/>
        <v/>
      </c>
    </row>
    <row r="1807" spans="1:28" x14ac:dyDescent="0.2">
      <c r="A1807" s="1">
        <v>42957</v>
      </c>
      <c r="B1807" t="s">
        <v>21</v>
      </c>
      <c r="C1807">
        <v>54</v>
      </c>
      <c r="D1807" t="s">
        <v>22</v>
      </c>
      <c r="E1807" t="s">
        <v>23</v>
      </c>
      <c r="F1807">
        <v>3</v>
      </c>
      <c r="G1807">
        <v>8</v>
      </c>
      <c r="H1807">
        <v>16.75</v>
      </c>
      <c r="K1807" t="str">
        <f t="shared" si="98"/>
        <v/>
      </c>
      <c r="L1807" t="s">
        <v>24</v>
      </c>
      <c r="M1807" t="s">
        <v>25</v>
      </c>
      <c r="N1807" t="s">
        <v>360</v>
      </c>
      <c r="T1807" t="s">
        <v>361</v>
      </c>
      <c r="U1807">
        <f t="shared" si="96"/>
        <v>14.07</v>
      </c>
      <c r="V1807">
        <f t="shared" si="97"/>
        <v>14.5725</v>
      </c>
      <c r="W1807" t="s">
        <v>516</v>
      </c>
      <c r="X1807" t="s">
        <v>363</v>
      </c>
      <c r="Y1807" t="s">
        <v>827</v>
      </c>
      <c r="Z1807" t="s">
        <v>827</v>
      </c>
      <c r="AA1807" t="s">
        <v>826</v>
      </c>
      <c r="AB1807" t="str">
        <f t="shared" si="99"/>
        <v/>
      </c>
    </row>
    <row r="1808" spans="1:28" x14ac:dyDescent="0.2">
      <c r="A1808" s="1">
        <v>42954</v>
      </c>
      <c r="B1808" t="s">
        <v>21</v>
      </c>
      <c r="C1808">
        <v>54</v>
      </c>
      <c r="D1808" t="s">
        <v>22</v>
      </c>
      <c r="E1808" t="s">
        <v>23</v>
      </c>
      <c r="F1808">
        <v>4</v>
      </c>
      <c r="G1808">
        <v>8</v>
      </c>
      <c r="H1808">
        <v>20.2</v>
      </c>
      <c r="K1808" t="str">
        <f t="shared" si="98"/>
        <v/>
      </c>
      <c r="L1808" t="s">
        <v>24</v>
      </c>
      <c r="M1808" t="s">
        <v>25</v>
      </c>
      <c r="N1808" t="s">
        <v>360</v>
      </c>
      <c r="T1808" t="s">
        <v>361</v>
      </c>
      <c r="U1808">
        <f t="shared" si="96"/>
        <v>16.968</v>
      </c>
      <c r="V1808">
        <f t="shared" si="97"/>
        <v>17.573999999999998</v>
      </c>
      <c r="W1808" t="s">
        <v>517</v>
      </c>
      <c r="X1808" t="s">
        <v>363</v>
      </c>
      <c r="Y1808" t="s">
        <v>827</v>
      </c>
      <c r="Z1808" t="s">
        <v>827</v>
      </c>
      <c r="AA1808" t="s">
        <v>826</v>
      </c>
      <c r="AB1808" t="str">
        <f t="shared" si="99"/>
        <v/>
      </c>
    </row>
    <row r="1809" spans="1:28" x14ac:dyDescent="0.2">
      <c r="A1809" s="1">
        <v>42955</v>
      </c>
      <c r="B1809" t="s">
        <v>21</v>
      </c>
      <c r="C1809">
        <v>54</v>
      </c>
      <c r="D1809" t="s">
        <v>22</v>
      </c>
      <c r="E1809" t="s">
        <v>39</v>
      </c>
      <c r="G1809">
        <v>8</v>
      </c>
      <c r="H1809">
        <v>16.12</v>
      </c>
      <c r="K1809" t="str">
        <f t="shared" si="98"/>
        <v/>
      </c>
      <c r="L1809" t="s">
        <v>24</v>
      </c>
      <c r="M1809" t="s">
        <v>25</v>
      </c>
      <c r="N1809" t="s">
        <v>360</v>
      </c>
      <c r="T1809" t="s">
        <v>361</v>
      </c>
      <c r="U1809">
        <f t="shared" si="96"/>
        <v>13.540800000000001</v>
      </c>
      <c r="V1809">
        <f t="shared" si="97"/>
        <v>14.0244</v>
      </c>
      <c r="W1809" t="s">
        <v>567</v>
      </c>
      <c r="X1809" t="s">
        <v>363</v>
      </c>
      <c r="Y1809" t="s">
        <v>827</v>
      </c>
      <c r="Z1809" t="s">
        <v>827</v>
      </c>
      <c r="AA1809" t="s">
        <v>826</v>
      </c>
      <c r="AB1809" t="str">
        <f t="shared" si="99"/>
        <v/>
      </c>
    </row>
    <row r="1810" spans="1:28" x14ac:dyDescent="0.2">
      <c r="A1810" s="1">
        <v>42953</v>
      </c>
      <c r="B1810" t="s">
        <v>21</v>
      </c>
      <c r="C1810">
        <v>55</v>
      </c>
      <c r="D1810" t="s">
        <v>22</v>
      </c>
      <c r="E1810" t="s">
        <v>75</v>
      </c>
      <c r="F1810">
        <v>2</v>
      </c>
      <c r="G1810">
        <v>8</v>
      </c>
      <c r="H1810">
        <v>21.83</v>
      </c>
      <c r="K1810" t="str">
        <f t="shared" si="98"/>
        <v/>
      </c>
      <c r="L1810" t="s">
        <v>24</v>
      </c>
      <c r="M1810" t="s">
        <v>25</v>
      </c>
      <c r="N1810" t="s">
        <v>360</v>
      </c>
      <c r="T1810" t="s">
        <v>361</v>
      </c>
      <c r="U1810">
        <f t="shared" si="96"/>
        <v>18.337199999999999</v>
      </c>
      <c r="V1810">
        <f t="shared" si="97"/>
        <v>18.992099999999997</v>
      </c>
      <c r="W1810" t="s">
        <v>506</v>
      </c>
      <c r="X1810" t="s">
        <v>363</v>
      </c>
      <c r="Y1810" t="s">
        <v>827</v>
      </c>
      <c r="Z1810" t="s">
        <v>827</v>
      </c>
      <c r="AA1810" t="s">
        <v>826</v>
      </c>
      <c r="AB1810" t="str">
        <f t="shared" si="99"/>
        <v/>
      </c>
    </row>
    <row r="1811" spans="1:28" x14ac:dyDescent="0.2">
      <c r="A1811" s="1">
        <v>42955</v>
      </c>
      <c r="B1811" t="s">
        <v>21</v>
      </c>
      <c r="C1811">
        <v>55</v>
      </c>
      <c r="D1811" t="s">
        <v>22</v>
      </c>
      <c r="E1811" t="s">
        <v>75</v>
      </c>
      <c r="F1811">
        <v>3</v>
      </c>
      <c r="G1811">
        <v>8</v>
      </c>
      <c r="H1811">
        <v>22.61</v>
      </c>
      <c r="K1811" t="str">
        <f t="shared" si="98"/>
        <v/>
      </c>
      <c r="L1811" t="s">
        <v>24</v>
      </c>
      <c r="M1811" t="s">
        <v>25</v>
      </c>
      <c r="N1811" t="s">
        <v>360</v>
      </c>
      <c r="T1811" t="s">
        <v>361</v>
      </c>
      <c r="U1811">
        <f t="shared" si="96"/>
        <v>18.9924</v>
      </c>
      <c r="V1811">
        <f t="shared" si="97"/>
        <v>19.6707</v>
      </c>
      <c r="W1811" t="s">
        <v>505</v>
      </c>
      <c r="X1811" t="s">
        <v>363</v>
      </c>
      <c r="Y1811" t="s">
        <v>827</v>
      </c>
      <c r="Z1811" t="s">
        <v>827</v>
      </c>
      <c r="AA1811" t="s">
        <v>826</v>
      </c>
      <c r="AB1811" t="str">
        <f t="shared" si="99"/>
        <v/>
      </c>
    </row>
    <row r="1812" spans="1:28" x14ac:dyDescent="0.2">
      <c r="A1812" s="1">
        <v>42954</v>
      </c>
      <c r="B1812" t="s">
        <v>21</v>
      </c>
      <c r="C1812">
        <v>55</v>
      </c>
      <c r="D1812" t="s">
        <v>22</v>
      </c>
      <c r="E1812" t="s">
        <v>75</v>
      </c>
      <c r="F1812">
        <v>4</v>
      </c>
      <c r="G1812">
        <v>8</v>
      </c>
      <c r="H1812">
        <v>21.94</v>
      </c>
      <c r="K1812" t="str">
        <f t="shared" si="98"/>
        <v/>
      </c>
      <c r="L1812" t="s">
        <v>24</v>
      </c>
      <c r="M1812" t="s">
        <v>25</v>
      </c>
      <c r="N1812" t="s">
        <v>360</v>
      </c>
      <c r="T1812" t="s">
        <v>361</v>
      </c>
      <c r="U1812">
        <f t="shared" si="96"/>
        <v>18.429600000000001</v>
      </c>
      <c r="V1812">
        <f t="shared" si="97"/>
        <v>19.087800000000001</v>
      </c>
      <c r="W1812" t="s">
        <v>508</v>
      </c>
      <c r="X1812" t="s">
        <v>363</v>
      </c>
      <c r="Y1812" t="s">
        <v>827</v>
      </c>
      <c r="Z1812" t="s">
        <v>827</v>
      </c>
      <c r="AA1812" t="s">
        <v>826</v>
      </c>
      <c r="AB1812" t="str">
        <f t="shared" si="99"/>
        <v/>
      </c>
    </row>
    <row r="1813" spans="1:28" x14ac:dyDescent="0.2">
      <c r="A1813" s="1">
        <v>42955</v>
      </c>
      <c r="B1813" t="s">
        <v>21</v>
      </c>
      <c r="C1813">
        <v>55</v>
      </c>
      <c r="D1813" t="s">
        <v>22</v>
      </c>
      <c r="E1813" t="s">
        <v>78</v>
      </c>
      <c r="F1813">
        <v>1</v>
      </c>
      <c r="G1813">
        <v>8</v>
      </c>
      <c r="H1813">
        <v>21.27</v>
      </c>
      <c r="K1813" t="str">
        <f t="shared" si="98"/>
        <v/>
      </c>
      <c r="L1813" t="s">
        <v>24</v>
      </c>
      <c r="M1813" t="s">
        <v>25</v>
      </c>
      <c r="N1813" t="s">
        <v>360</v>
      </c>
      <c r="T1813" t="s">
        <v>361</v>
      </c>
      <c r="U1813">
        <f t="shared" si="96"/>
        <v>17.866799999999998</v>
      </c>
      <c r="V1813">
        <f t="shared" si="97"/>
        <v>18.504899999999999</v>
      </c>
      <c r="W1813" t="s">
        <v>511</v>
      </c>
      <c r="X1813" t="s">
        <v>363</v>
      </c>
      <c r="Y1813" t="s">
        <v>827</v>
      </c>
      <c r="Z1813" t="s">
        <v>827</v>
      </c>
      <c r="AA1813" t="s">
        <v>826</v>
      </c>
      <c r="AB1813" t="str">
        <f t="shared" si="99"/>
        <v/>
      </c>
    </row>
    <row r="1814" spans="1:28" x14ac:dyDescent="0.2">
      <c r="A1814" s="1">
        <v>42954</v>
      </c>
      <c r="B1814" t="s">
        <v>21</v>
      </c>
      <c r="C1814">
        <v>55</v>
      </c>
      <c r="D1814" t="s">
        <v>22</v>
      </c>
      <c r="E1814" t="s">
        <v>81</v>
      </c>
      <c r="G1814">
        <v>8</v>
      </c>
      <c r="H1814">
        <v>21.17</v>
      </c>
      <c r="K1814" t="str">
        <f t="shared" si="98"/>
        <v/>
      </c>
      <c r="L1814" t="s">
        <v>24</v>
      </c>
      <c r="M1814" t="s">
        <v>25</v>
      </c>
      <c r="N1814" t="s">
        <v>360</v>
      </c>
      <c r="T1814" t="s">
        <v>361</v>
      </c>
      <c r="U1814">
        <f t="shared" si="96"/>
        <v>17.782800000000002</v>
      </c>
      <c r="V1814">
        <f t="shared" si="97"/>
        <v>18.417900000000003</v>
      </c>
      <c r="W1814" t="s">
        <v>367</v>
      </c>
      <c r="X1814" t="s">
        <v>363</v>
      </c>
      <c r="Y1814" t="s">
        <v>827</v>
      </c>
      <c r="Z1814" t="s">
        <v>827</v>
      </c>
      <c r="AA1814" t="s">
        <v>826</v>
      </c>
      <c r="AB1814" t="str">
        <f t="shared" si="99"/>
        <v/>
      </c>
    </row>
    <row r="1815" spans="1:28" x14ac:dyDescent="0.2">
      <c r="A1815" s="1">
        <v>42955</v>
      </c>
      <c r="B1815" t="s">
        <v>21</v>
      </c>
      <c r="C1815">
        <v>55</v>
      </c>
      <c r="D1815" t="s">
        <v>22</v>
      </c>
      <c r="E1815" t="s">
        <v>81</v>
      </c>
      <c r="G1815">
        <v>8</v>
      </c>
      <c r="H1815">
        <v>20.85</v>
      </c>
      <c r="K1815" t="str">
        <f t="shared" si="98"/>
        <v/>
      </c>
      <c r="L1815" t="s">
        <v>24</v>
      </c>
      <c r="M1815" t="s">
        <v>25</v>
      </c>
      <c r="N1815" t="s">
        <v>360</v>
      </c>
      <c r="T1815" t="s">
        <v>361</v>
      </c>
      <c r="U1815">
        <f t="shared" si="96"/>
        <v>17.513999999999999</v>
      </c>
      <c r="V1815">
        <f t="shared" si="97"/>
        <v>18.139500000000002</v>
      </c>
      <c r="W1815" t="s">
        <v>526</v>
      </c>
      <c r="X1815" t="s">
        <v>363</v>
      </c>
      <c r="Y1815" t="s">
        <v>827</v>
      </c>
      <c r="Z1815" t="s">
        <v>827</v>
      </c>
      <c r="AA1815" t="s">
        <v>826</v>
      </c>
      <c r="AB1815" t="str">
        <f t="shared" si="99"/>
        <v/>
      </c>
    </row>
    <row r="1816" spans="1:28" x14ac:dyDescent="0.2">
      <c r="A1816" s="1">
        <v>42953</v>
      </c>
      <c r="B1816" t="s">
        <v>21</v>
      </c>
      <c r="C1816">
        <v>55</v>
      </c>
      <c r="D1816" t="s">
        <v>22</v>
      </c>
      <c r="E1816" t="s">
        <v>81</v>
      </c>
      <c r="G1816">
        <v>8</v>
      </c>
      <c r="H1816">
        <v>19.29</v>
      </c>
      <c r="K1816" t="str">
        <f t="shared" si="98"/>
        <v/>
      </c>
      <c r="L1816" t="s">
        <v>24</v>
      </c>
      <c r="M1816" t="s">
        <v>25</v>
      </c>
      <c r="N1816" t="s">
        <v>360</v>
      </c>
      <c r="T1816" t="s">
        <v>361</v>
      </c>
      <c r="U1816">
        <f t="shared" si="96"/>
        <v>16.203599999999998</v>
      </c>
      <c r="V1816">
        <f t="shared" si="97"/>
        <v>16.782299999999999</v>
      </c>
      <c r="W1816" t="s">
        <v>559</v>
      </c>
      <c r="X1816" t="s">
        <v>363</v>
      </c>
      <c r="Y1816" t="s">
        <v>827</v>
      </c>
      <c r="Z1816" t="s">
        <v>827</v>
      </c>
      <c r="AA1816" t="s">
        <v>826</v>
      </c>
      <c r="AB1816" t="str">
        <f t="shared" si="99"/>
        <v/>
      </c>
    </row>
    <row r="1817" spans="1:28" x14ac:dyDescent="0.2">
      <c r="A1817" s="1">
        <v>42954</v>
      </c>
      <c r="B1817" t="s">
        <v>21</v>
      </c>
      <c r="C1817">
        <v>55</v>
      </c>
      <c r="D1817" t="s">
        <v>22</v>
      </c>
      <c r="E1817" t="s">
        <v>81</v>
      </c>
      <c r="G1817">
        <v>8</v>
      </c>
      <c r="H1817">
        <v>20.21</v>
      </c>
      <c r="K1817" t="str">
        <f t="shared" si="98"/>
        <v/>
      </c>
      <c r="L1817" t="s">
        <v>24</v>
      </c>
      <c r="M1817" t="s">
        <v>25</v>
      </c>
      <c r="N1817" t="s">
        <v>360</v>
      </c>
      <c r="T1817" t="s">
        <v>361</v>
      </c>
      <c r="U1817">
        <f t="shared" si="96"/>
        <v>16.976400000000002</v>
      </c>
      <c r="V1817">
        <f t="shared" si="97"/>
        <v>17.582699999999999</v>
      </c>
      <c r="W1817" t="s">
        <v>559</v>
      </c>
      <c r="X1817" t="s">
        <v>363</v>
      </c>
      <c r="Y1817" t="s">
        <v>827</v>
      </c>
      <c r="Z1817" t="s">
        <v>827</v>
      </c>
      <c r="AA1817" t="s">
        <v>826</v>
      </c>
      <c r="AB1817" t="str">
        <f t="shared" si="99"/>
        <v/>
      </c>
    </row>
    <row r="1818" spans="1:28" x14ac:dyDescent="0.2">
      <c r="A1818" s="1">
        <v>42954</v>
      </c>
      <c r="B1818" t="s">
        <v>21</v>
      </c>
      <c r="C1818">
        <v>55</v>
      </c>
      <c r="D1818" t="s">
        <v>22</v>
      </c>
      <c r="E1818" t="s">
        <v>81</v>
      </c>
      <c r="G1818">
        <v>8</v>
      </c>
      <c r="H1818">
        <v>20.239999999999998</v>
      </c>
      <c r="K1818" t="str">
        <f t="shared" si="98"/>
        <v/>
      </c>
      <c r="L1818" t="s">
        <v>24</v>
      </c>
      <c r="M1818" t="s">
        <v>25</v>
      </c>
      <c r="N1818" t="s">
        <v>360</v>
      </c>
      <c r="T1818" t="s">
        <v>361</v>
      </c>
      <c r="U1818">
        <f t="shared" si="96"/>
        <v>17.0016</v>
      </c>
      <c r="V1818">
        <f t="shared" si="97"/>
        <v>17.608799999999999</v>
      </c>
      <c r="W1818" t="s">
        <v>560</v>
      </c>
      <c r="X1818" t="s">
        <v>363</v>
      </c>
      <c r="Y1818" t="s">
        <v>827</v>
      </c>
      <c r="Z1818" t="s">
        <v>827</v>
      </c>
      <c r="AA1818" t="s">
        <v>826</v>
      </c>
      <c r="AB1818" t="str">
        <f t="shared" si="99"/>
        <v/>
      </c>
    </row>
    <row r="1819" spans="1:28" x14ac:dyDescent="0.2">
      <c r="A1819" s="1">
        <v>42953</v>
      </c>
      <c r="B1819" t="s">
        <v>21</v>
      </c>
      <c r="C1819">
        <v>55</v>
      </c>
      <c r="D1819" t="s">
        <v>22</v>
      </c>
      <c r="E1819" t="s">
        <v>81</v>
      </c>
      <c r="G1819">
        <v>8</v>
      </c>
      <c r="H1819">
        <v>21.77</v>
      </c>
      <c r="K1819" t="str">
        <f t="shared" si="98"/>
        <v/>
      </c>
      <c r="L1819" t="s">
        <v>24</v>
      </c>
      <c r="M1819" t="s">
        <v>25</v>
      </c>
      <c r="N1819" t="s">
        <v>360</v>
      </c>
      <c r="T1819" t="s">
        <v>361</v>
      </c>
      <c r="U1819">
        <f t="shared" si="96"/>
        <v>18.286799999999999</v>
      </c>
      <c r="V1819">
        <f t="shared" si="97"/>
        <v>18.939899999999998</v>
      </c>
      <c r="W1819" t="s">
        <v>561</v>
      </c>
      <c r="X1819" t="s">
        <v>363</v>
      </c>
      <c r="Y1819" t="s">
        <v>827</v>
      </c>
      <c r="Z1819" t="s">
        <v>827</v>
      </c>
      <c r="AA1819" t="s">
        <v>826</v>
      </c>
      <c r="AB1819" t="str">
        <f t="shared" si="99"/>
        <v/>
      </c>
    </row>
    <row r="1820" spans="1:28" x14ac:dyDescent="0.2">
      <c r="A1820" s="1">
        <v>42957</v>
      </c>
      <c r="B1820" t="s">
        <v>21</v>
      </c>
      <c r="C1820">
        <v>55</v>
      </c>
      <c r="D1820" t="s">
        <v>22</v>
      </c>
      <c r="E1820" t="s">
        <v>23</v>
      </c>
      <c r="F1820">
        <v>1</v>
      </c>
      <c r="G1820">
        <v>8</v>
      </c>
      <c r="H1820">
        <v>17.059999999999999</v>
      </c>
      <c r="K1820" t="str">
        <f t="shared" si="98"/>
        <v/>
      </c>
      <c r="L1820" t="s">
        <v>24</v>
      </c>
      <c r="M1820" t="s">
        <v>25</v>
      </c>
      <c r="N1820" t="s">
        <v>360</v>
      </c>
      <c r="T1820" t="s">
        <v>361</v>
      </c>
      <c r="U1820">
        <f t="shared" si="96"/>
        <v>14.330399999999999</v>
      </c>
      <c r="V1820">
        <f t="shared" si="97"/>
        <v>14.842199999999998</v>
      </c>
      <c r="W1820" t="s">
        <v>455</v>
      </c>
      <c r="X1820" t="s">
        <v>363</v>
      </c>
      <c r="Y1820" t="s">
        <v>827</v>
      </c>
      <c r="Z1820" t="s">
        <v>827</v>
      </c>
      <c r="AA1820" t="s">
        <v>826</v>
      </c>
      <c r="AB1820" t="str">
        <f t="shared" si="99"/>
        <v/>
      </c>
    </row>
    <row r="1821" spans="1:28" x14ac:dyDescent="0.2">
      <c r="A1821" s="1">
        <v>42955</v>
      </c>
      <c r="B1821" t="s">
        <v>21</v>
      </c>
      <c r="C1821">
        <v>55</v>
      </c>
      <c r="D1821" t="s">
        <v>22</v>
      </c>
      <c r="E1821" t="s">
        <v>23</v>
      </c>
      <c r="F1821">
        <v>2</v>
      </c>
      <c r="G1821">
        <v>8</v>
      </c>
      <c r="H1821">
        <v>19.03</v>
      </c>
      <c r="K1821" t="str">
        <f t="shared" si="98"/>
        <v/>
      </c>
      <c r="L1821" t="s">
        <v>24</v>
      </c>
      <c r="M1821" t="s">
        <v>25</v>
      </c>
      <c r="N1821" t="s">
        <v>360</v>
      </c>
      <c r="T1821" t="s">
        <v>361</v>
      </c>
      <c r="U1821">
        <f t="shared" si="96"/>
        <v>15.985200000000001</v>
      </c>
      <c r="V1821">
        <f t="shared" si="97"/>
        <v>16.556100000000001</v>
      </c>
      <c r="W1821" t="s">
        <v>457</v>
      </c>
      <c r="X1821" t="s">
        <v>363</v>
      </c>
      <c r="Y1821" t="s">
        <v>827</v>
      </c>
      <c r="Z1821" t="s">
        <v>827</v>
      </c>
      <c r="AA1821" t="s">
        <v>826</v>
      </c>
      <c r="AB1821" t="str">
        <f t="shared" si="99"/>
        <v/>
      </c>
    </row>
    <row r="1822" spans="1:28" x14ac:dyDescent="0.2">
      <c r="A1822" s="1">
        <v>42954</v>
      </c>
      <c r="B1822" t="s">
        <v>21</v>
      </c>
      <c r="C1822">
        <v>55</v>
      </c>
      <c r="D1822" t="s">
        <v>22</v>
      </c>
      <c r="E1822" t="s">
        <v>94</v>
      </c>
      <c r="G1822">
        <v>8</v>
      </c>
      <c r="H1822">
        <v>17.88</v>
      </c>
      <c r="K1822" t="str">
        <f t="shared" si="98"/>
        <v/>
      </c>
      <c r="L1822" t="s">
        <v>24</v>
      </c>
      <c r="M1822" t="s">
        <v>25</v>
      </c>
      <c r="N1822" t="s">
        <v>360</v>
      </c>
      <c r="T1822" t="s">
        <v>361</v>
      </c>
      <c r="U1822">
        <f t="shared" si="96"/>
        <v>15.019199999999998</v>
      </c>
      <c r="V1822">
        <f t="shared" si="97"/>
        <v>15.555599999999998</v>
      </c>
      <c r="W1822" t="s">
        <v>538</v>
      </c>
      <c r="X1822" t="s">
        <v>363</v>
      </c>
      <c r="Y1822" t="s">
        <v>827</v>
      </c>
      <c r="Z1822" t="s">
        <v>827</v>
      </c>
      <c r="AA1822" t="s">
        <v>826</v>
      </c>
      <c r="AB1822" t="str">
        <f t="shared" si="99"/>
        <v/>
      </c>
    </row>
    <row r="1823" spans="1:28" x14ac:dyDescent="0.2">
      <c r="A1823" s="1">
        <v>42954</v>
      </c>
      <c r="B1823" t="s">
        <v>21</v>
      </c>
      <c r="C1823">
        <v>55</v>
      </c>
      <c r="D1823" t="s">
        <v>22</v>
      </c>
      <c r="E1823" t="s">
        <v>94</v>
      </c>
      <c r="G1823">
        <v>8</v>
      </c>
      <c r="H1823">
        <v>18.510000000000002</v>
      </c>
      <c r="K1823" t="str">
        <f t="shared" si="98"/>
        <v/>
      </c>
      <c r="L1823" t="s">
        <v>24</v>
      </c>
      <c r="M1823" t="s">
        <v>25</v>
      </c>
      <c r="N1823" t="s">
        <v>360</v>
      </c>
      <c r="T1823" t="s">
        <v>361</v>
      </c>
      <c r="U1823">
        <f t="shared" si="96"/>
        <v>15.548400000000001</v>
      </c>
      <c r="V1823">
        <f t="shared" si="97"/>
        <v>16.1037</v>
      </c>
      <c r="W1823" t="s">
        <v>539</v>
      </c>
      <c r="X1823" t="s">
        <v>363</v>
      </c>
      <c r="Y1823" t="s">
        <v>827</v>
      </c>
      <c r="Z1823" t="s">
        <v>827</v>
      </c>
      <c r="AA1823" t="s">
        <v>826</v>
      </c>
      <c r="AB1823" t="str">
        <f t="shared" si="99"/>
        <v/>
      </c>
    </row>
    <row r="1824" spans="1:28" x14ac:dyDescent="0.2">
      <c r="A1824" s="1">
        <v>42954</v>
      </c>
      <c r="B1824" t="s">
        <v>21</v>
      </c>
      <c r="C1824">
        <v>55</v>
      </c>
      <c r="D1824" t="s">
        <v>22</v>
      </c>
      <c r="E1824" t="s">
        <v>94</v>
      </c>
      <c r="G1824">
        <v>8</v>
      </c>
      <c r="H1824">
        <v>19.670000000000002</v>
      </c>
      <c r="K1824" t="str">
        <f t="shared" si="98"/>
        <v/>
      </c>
      <c r="L1824" t="s">
        <v>24</v>
      </c>
      <c r="M1824" t="s">
        <v>25</v>
      </c>
      <c r="N1824" t="s">
        <v>360</v>
      </c>
      <c r="T1824" t="s">
        <v>361</v>
      </c>
      <c r="U1824">
        <f t="shared" si="96"/>
        <v>16.5228</v>
      </c>
      <c r="V1824">
        <f t="shared" si="97"/>
        <v>17.1129</v>
      </c>
      <c r="W1824" t="s">
        <v>540</v>
      </c>
      <c r="X1824" t="s">
        <v>363</v>
      </c>
      <c r="Y1824" t="s">
        <v>827</v>
      </c>
      <c r="Z1824" t="s">
        <v>827</v>
      </c>
      <c r="AA1824" t="s">
        <v>826</v>
      </c>
      <c r="AB1824" t="str">
        <f t="shared" si="99"/>
        <v/>
      </c>
    </row>
    <row r="1825" spans="1:28" x14ac:dyDescent="0.2">
      <c r="A1825" s="1">
        <v>42954</v>
      </c>
      <c r="B1825" t="s">
        <v>21</v>
      </c>
      <c r="C1825">
        <v>55</v>
      </c>
      <c r="D1825" t="s">
        <v>22</v>
      </c>
      <c r="E1825" t="s">
        <v>94</v>
      </c>
      <c r="G1825">
        <v>8</v>
      </c>
      <c r="H1825">
        <v>19.57</v>
      </c>
      <c r="K1825" t="str">
        <f t="shared" si="98"/>
        <v/>
      </c>
      <c r="L1825" t="s">
        <v>24</v>
      </c>
      <c r="M1825" t="s">
        <v>25</v>
      </c>
      <c r="N1825" t="s">
        <v>360</v>
      </c>
      <c r="T1825" t="s">
        <v>361</v>
      </c>
      <c r="U1825">
        <f t="shared" si="96"/>
        <v>16.438800000000001</v>
      </c>
      <c r="V1825">
        <f t="shared" si="97"/>
        <v>17.0259</v>
      </c>
      <c r="W1825" t="s">
        <v>541</v>
      </c>
      <c r="X1825" t="s">
        <v>363</v>
      </c>
      <c r="Y1825" t="s">
        <v>827</v>
      </c>
      <c r="Z1825" t="s">
        <v>827</v>
      </c>
      <c r="AA1825" t="s">
        <v>826</v>
      </c>
      <c r="AB1825" t="str">
        <f t="shared" si="99"/>
        <v/>
      </c>
    </row>
    <row r="1826" spans="1:28" x14ac:dyDescent="0.2">
      <c r="A1826" s="1">
        <v>42955</v>
      </c>
      <c r="B1826" t="s">
        <v>21</v>
      </c>
      <c r="C1826">
        <v>55</v>
      </c>
      <c r="D1826" t="s">
        <v>22</v>
      </c>
      <c r="E1826" t="s">
        <v>94</v>
      </c>
      <c r="G1826">
        <v>8</v>
      </c>
      <c r="H1826">
        <v>31.4</v>
      </c>
      <c r="K1826" t="str">
        <f t="shared" si="98"/>
        <v/>
      </c>
      <c r="L1826" t="s">
        <v>24</v>
      </c>
      <c r="M1826" t="s">
        <v>25</v>
      </c>
      <c r="N1826" t="s">
        <v>360</v>
      </c>
      <c r="T1826" t="s">
        <v>361</v>
      </c>
      <c r="U1826">
        <f t="shared" si="96"/>
        <v>26.375999999999998</v>
      </c>
      <c r="V1826">
        <f t="shared" si="97"/>
        <v>27.317999999999998</v>
      </c>
      <c r="W1826" t="s">
        <v>566</v>
      </c>
      <c r="X1826" t="s">
        <v>363</v>
      </c>
      <c r="Y1826" t="s">
        <v>827</v>
      </c>
      <c r="Z1826" t="s">
        <v>827</v>
      </c>
      <c r="AA1826" t="s">
        <v>826</v>
      </c>
      <c r="AB1826" t="str">
        <f t="shared" si="99"/>
        <v/>
      </c>
    </row>
    <row r="1827" spans="1:28" x14ac:dyDescent="0.2">
      <c r="A1827" s="1">
        <v>42955</v>
      </c>
      <c r="B1827" t="s">
        <v>21</v>
      </c>
      <c r="C1827">
        <v>55</v>
      </c>
      <c r="D1827" t="s">
        <v>22</v>
      </c>
      <c r="E1827" t="s">
        <v>31</v>
      </c>
      <c r="F1827">
        <v>1</v>
      </c>
      <c r="G1827">
        <v>8</v>
      </c>
      <c r="H1827">
        <v>18.940000000000001</v>
      </c>
      <c r="K1827" t="str">
        <f t="shared" si="98"/>
        <v/>
      </c>
      <c r="L1827" t="s">
        <v>24</v>
      </c>
      <c r="M1827" t="s">
        <v>25</v>
      </c>
      <c r="N1827" t="s">
        <v>360</v>
      </c>
      <c r="T1827" t="s">
        <v>361</v>
      </c>
      <c r="U1827">
        <f t="shared" si="96"/>
        <v>15.909600000000001</v>
      </c>
      <c r="V1827">
        <f t="shared" si="97"/>
        <v>16.477800000000002</v>
      </c>
      <c r="W1827" t="s">
        <v>485</v>
      </c>
      <c r="X1827" t="s">
        <v>363</v>
      </c>
      <c r="Y1827" t="s">
        <v>827</v>
      </c>
      <c r="Z1827" t="s">
        <v>827</v>
      </c>
      <c r="AA1827" t="s">
        <v>826</v>
      </c>
      <c r="AB1827" t="str">
        <f t="shared" si="99"/>
        <v/>
      </c>
    </row>
    <row r="1828" spans="1:28" x14ac:dyDescent="0.2">
      <c r="A1828" s="1">
        <v>42955</v>
      </c>
      <c r="B1828" t="s">
        <v>21</v>
      </c>
      <c r="C1828">
        <v>55</v>
      </c>
      <c r="D1828" t="s">
        <v>22</v>
      </c>
      <c r="E1828" t="s">
        <v>31</v>
      </c>
      <c r="F1828">
        <v>2</v>
      </c>
      <c r="G1828">
        <v>8</v>
      </c>
      <c r="H1828">
        <v>24.18</v>
      </c>
      <c r="K1828" t="str">
        <f t="shared" si="98"/>
        <v/>
      </c>
      <c r="L1828" t="s">
        <v>24</v>
      </c>
      <c r="M1828" t="s">
        <v>25</v>
      </c>
      <c r="N1828" t="s">
        <v>360</v>
      </c>
      <c r="T1828" t="s">
        <v>361</v>
      </c>
      <c r="U1828">
        <f t="shared" si="96"/>
        <v>20.311199999999999</v>
      </c>
      <c r="V1828">
        <f t="shared" si="97"/>
        <v>21.0366</v>
      </c>
      <c r="W1828" t="s">
        <v>488</v>
      </c>
      <c r="X1828" t="s">
        <v>363</v>
      </c>
      <c r="Y1828" t="s">
        <v>827</v>
      </c>
      <c r="Z1828" t="s">
        <v>827</v>
      </c>
      <c r="AA1828" t="s">
        <v>826</v>
      </c>
      <c r="AB1828" t="str">
        <f t="shared" si="99"/>
        <v/>
      </c>
    </row>
    <row r="1829" spans="1:28" x14ac:dyDescent="0.2">
      <c r="A1829" s="1">
        <v>42955</v>
      </c>
      <c r="B1829" t="s">
        <v>21</v>
      </c>
      <c r="C1829">
        <v>55</v>
      </c>
      <c r="D1829" t="s">
        <v>22</v>
      </c>
      <c r="E1829" t="s">
        <v>31</v>
      </c>
      <c r="F1829">
        <v>3</v>
      </c>
      <c r="G1829">
        <v>8</v>
      </c>
      <c r="H1829">
        <v>21.24</v>
      </c>
      <c r="K1829" t="str">
        <f t="shared" si="98"/>
        <v/>
      </c>
      <c r="L1829" t="s">
        <v>24</v>
      </c>
      <c r="M1829" t="s">
        <v>25</v>
      </c>
      <c r="N1829" t="s">
        <v>360</v>
      </c>
      <c r="T1829" t="s">
        <v>361</v>
      </c>
      <c r="U1829">
        <f t="shared" si="96"/>
        <v>17.8416</v>
      </c>
      <c r="V1829">
        <f t="shared" si="97"/>
        <v>18.4788</v>
      </c>
      <c r="W1829" t="s">
        <v>487</v>
      </c>
      <c r="X1829" t="s">
        <v>363</v>
      </c>
      <c r="Y1829" t="s">
        <v>827</v>
      </c>
      <c r="Z1829" t="s">
        <v>827</v>
      </c>
      <c r="AA1829" t="s">
        <v>826</v>
      </c>
      <c r="AB1829" t="str">
        <f t="shared" si="99"/>
        <v/>
      </c>
    </row>
    <row r="1830" spans="1:28" x14ac:dyDescent="0.2">
      <c r="A1830" s="1">
        <v>42957</v>
      </c>
      <c r="B1830" t="s">
        <v>21</v>
      </c>
      <c r="C1830">
        <v>55</v>
      </c>
      <c r="D1830" t="s">
        <v>22</v>
      </c>
      <c r="E1830" t="s">
        <v>31</v>
      </c>
      <c r="F1830">
        <v>4</v>
      </c>
      <c r="G1830">
        <v>8</v>
      </c>
      <c r="H1830">
        <v>20.149999999999999</v>
      </c>
      <c r="K1830" t="str">
        <f t="shared" si="98"/>
        <v/>
      </c>
      <c r="L1830" t="s">
        <v>24</v>
      </c>
      <c r="M1830" t="s">
        <v>25</v>
      </c>
      <c r="N1830" t="s">
        <v>360</v>
      </c>
      <c r="T1830" t="s">
        <v>361</v>
      </c>
      <c r="U1830">
        <f t="shared" si="96"/>
        <v>16.925999999999998</v>
      </c>
      <c r="V1830">
        <f t="shared" si="97"/>
        <v>17.5305</v>
      </c>
      <c r="W1830" t="s">
        <v>486</v>
      </c>
      <c r="X1830" t="s">
        <v>363</v>
      </c>
      <c r="Y1830" t="s">
        <v>827</v>
      </c>
      <c r="Z1830" t="s">
        <v>827</v>
      </c>
      <c r="AA1830" t="s">
        <v>826</v>
      </c>
      <c r="AB1830" t="str">
        <f t="shared" si="99"/>
        <v/>
      </c>
    </row>
    <row r="1831" spans="1:28" x14ac:dyDescent="0.2">
      <c r="A1831" s="1">
        <v>42953</v>
      </c>
      <c r="B1831" t="s">
        <v>21</v>
      </c>
      <c r="C1831">
        <v>55</v>
      </c>
      <c r="D1831" t="s">
        <v>22</v>
      </c>
      <c r="E1831" t="s">
        <v>39</v>
      </c>
      <c r="G1831">
        <v>8</v>
      </c>
      <c r="H1831">
        <v>13.46</v>
      </c>
      <c r="K1831" t="str">
        <f t="shared" si="98"/>
        <v/>
      </c>
      <c r="L1831" t="s">
        <v>24</v>
      </c>
      <c r="M1831" t="s">
        <v>25</v>
      </c>
      <c r="N1831" t="s">
        <v>360</v>
      </c>
      <c r="T1831" t="s">
        <v>361</v>
      </c>
      <c r="U1831">
        <f t="shared" si="96"/>
        <v>11.3064</v>
      </c>
      <c r="V1831">
        <f t="shared" si="97"/>
        <v>11.7102</v>
      </c>
      <c r="W1831" t="s">
        <v>546</v>
      </c>
      <c r="X1831" t="s">
        <v>363</v>
      </c>
      <c r="Y1831" t="s">
        <v>827</v>
      </c>
      <c r="Z1831" t="s">
        <v>827</v>
      </c>
      <c r="AA1831" t="s">
        <v>826</v>
      </c>
      <c r="AB1831" t="str">
        <f t="shared" si="99"/>
        <v/>
      </c>
    </row>
    <row r="1832" spans="1:28" x14ac:dyDescent="0.2">
      <c r="A1832" s="1">
        <v>42957</v>
      </c>
      <c r="B1832" t="s">
        <v>21</v>
      </c>
      <c r="C1832">
        <v>55</v>
      </c>
      <c r="D1832" t="s">
        <v>22</v>
      </c>
      <c r="E1832" t="s">
        <v>39</v>
      </c>
      <c r="G1832">
        <v>8</v>
      </c>
      <c r="H1832">
        <v>16.87</v>
      </c>
      <c r="K1832" t="str">
        <f t="shared" si="98"/>
        <v/>
      </c>
      <c r="L1832" t="s">
        <v>24</v>
      </c>
      <c r="M1832" t="s">
        <v>25</v>
      </c>
      <c r="N1832" t="s">
        <v>360</v>
      </c>
      <c r="T1832" t="s">
        <v>361</v>
      </c>
      <c r="U1832">
        <f t="shared" si="96"/>
        <v>14.1708</v>
      </c>
      <c r="V1832">
        <f t="shared" si="97"/>
        <v>14.676900000000002</v>
      </c>
      <c r="W1832" t="s">
        <v>548</v>
      </c>
      <c r="X1832" t="s">
        <v>363</v>
      </c>
      <c r="Y1832" t="s">
        <v>827</v>
      </c>
      <c r="Z1832" t="s">
        <v>827</v>
      </c>
      <c r="AA1832" t="s">
        <v>826</v>
      </c>
      <c r="AB1832" t="str">
        <f t="shared" si="99"/>
        <v/>
      </c>
    </row>
    <row r="1833" spans="1:28" x14ac:dyDescent="0.2">
      <c r="A1833" s="1">
        <v>42954</v>
      </c>
      <c r="B1833" t="s">
        <v>21</v>
      </c>
      <c r="C1833">
        <v>55</v>
      </c>
      <c r="D1833" t="s">
        <v>22</v>
      </c>
      <c r="E1833" t="s">
        <v>39</v>
      </c>
      <c r="G1833">
        <v>8</v>
      </c>
      <c r="H1833">
        <v>19.8</v>
      </c>
      <c r="K1833" t="str">
        <f t="shared" si="98"/>
        <v/>
      </c>
      <c r="L1833" t="s">
        <v>24</v>
      </c>
      <c r="M1833" t="s">
        <v>25</v>
      </c>
      <c r="N1833" t="s">
        <v>360</v>
      </c>
      <c r="T1833" t="s">
        <v>361</v>
      </c>
      <c r="U1833">
        <f t="shared" si="96"/>
        <v>16.632000000000001</v>
      </c>
      <c r="V1833">
        <f t="shared" si="97"/>
        <v>17.225999999999999</v>
      </c>
      <c r="W1833" t="s">
        <v>549</v>
      </c>
      <c r="X1833" t="s">
        <v>363</v>
      </c>
      <c r="Y1833" t="s">
        <v>827</v>
      </c>
      <c r="Z1833" t="s">
        <v>827</v>
      </c>
      <c r="AA1833" t="s">
        <v>826</v>
      </c>
      <c r="AB1833" t="str">
        <f t="shared" si="99"/>
        <v/>
      </c>
    </row>
    <row r="1834" spans="1:28" x14ac:dyDescent="0.2">
      <c r="A1834" s="1">
        <v>42953</v>
      </c>
      <c r="B1834" t="s">
        <v>21</v>
      </c>
      <c r="C1834">
        <v>55</v>
      </c>
      <c r="D1834" t="s">
        <v>22</v>
      </c>
      <c r="E1834" t="s">
        <v>39</v>
      </c>
      <c r="G1834">
        <v>8</v>
      </c>
      <c r="H1834">
        <v>18.78</v>
      </c>
      <c r="K1834" t="str">
        <f t="shared" si="98"/>
        <v/>
      </c>
      <c r="L1834" t="s">
        <v>24</v>
      </c>
      <c r="M1834" t="s">
        <v>25</v>
      </c>
      <c r="N1834" t="s">
        <v>360</v>
      </c>
      <c r="T1834" t="s">
        <v>361</v>
      </c>
      <c r="U1834">
        <f t="shared" si="96"/>
        <v>15.7752</v>
      </c>
      <c r="V1834">
        <f t="shared" si="97"/>
        <v>16.3386</v>
      </c>
      <c r="W1834" t="s">
        <v>568</v>
      </c>
      <c r="X1834" t="s">
        <v>363</v>
      </c>
      <c r="Y1834" t="s">
        <v>827</v>
      </c>
      <c r="Z1834" t="s">
        <v>827</v>
      </c>
      <c r="AA1834" t="s">
        <v>826</v>
      </c>
      <c r="AB1834" t="str">
        <f t="shared" si="99"/>
        <v/>
      </c>
    </row>
    <row r="1835" spans="1:28" x14ac:dyDescent="0.2">
      <c r="A1835" s="1">
        <v>42955</v>
      </c>
      <c r="B1835" t="s">
        <v>21</v>
      </c>
      <c r="C1835">
        <v>55</v>
      </c>
      <c r="D1835" t="s">
        <v>22</v>
      </c>
      <c r="E1835" t="s">
        <v>39</v>
      </c>
      <c r="G1835">
        <v>8</v>
      </c>
      <c r="H1835">
        <v>20.079999999999998</v>
      </c>
      <c r="K1835" t="str">
        <f t="shared" si="98"/>
        <v/>
      </c>
      <c r="L1835" t="s">
        <v>24</v>
      </c>
      <c r="M1835" t="s">
        <v>25</v>
      </c>
      <c r="N1835" t="s">
        <v>360</v>
      </c>
      <c r="T1835" t="s">
        <v>361</v>
      </c>
      <c r="U1835">
        <f t="shared" si="96"/>
        <v>16.867199999999997</v>
      </c>
      <c r="V1835">
        <f t="shared" si="97"/>
        <v>17.4696</v>
      </c>
      <c r="W1835" t="s">
        <v>569</v>
      </c>
      <c r="X1835" t="s">
        <v>363</v>
      </c>
      <c r="Y1835" t="s">
        <v>827</v>
      </c>
      <c r="Z1835" t="s">
        <v>827</v>
      </c>
      <c r="AA1835" t="s">
        <v>826</v>
      </c>
      <c r="AB1835" t="str">
        <f t="shared" si="99"/>
        <v/>
      </c>
    </row>
    <row r="1836" spans="1:28" x14ac:dyDescent="0.2">
      <c r="A1836" s="1">
        <v>42957</v>
      </c>
      <c r="B1836" t="s">
        <v>21</v>
      </c>
      <c r="C1836">
        <v>55</v>
      </c>
      <c r="D1836" t="s">
        <v>22</v>
      </c>
      <c r="E1836" t="s">
        <v>39</v>
      </c>
      <c r="G1836">
        <v>8</v>
      </c>
      <c r="H1836">
        <v>20.18</v>
      </c>
      <c r="K1836" t="str">
        <f t="shared" si="98"/>
        <v/>
      </c>
      <c r="L1836" t="s">
        <v>24</v>
      </c>
      <c r="M1836" t="s">
        <v>25</v>
      </c>
      <c r="N1836" t="s">
        <v>360</v>
      </c>
      <c r="T1836" t="s">
        <v>361</v>
      </c>
      <c r="U1836">
        <f t="shared" si="96"/>
        <v>16.9512</v>
      </c>
      <c r="V1836">
        <f t="shared" si="97"/>
        <v>17.5566</v>
      </c>
      <c r="W1836" t="s">
        <v>570</v>
      </c>
      <c r="X1836" t="s">
        <v>363</v>
      </c>
      <c r="Y1836" t="s">
        <v>827</v>
      </c>
      <c r="Z1836" t="s">
        <v>827</v>
      </c>
      <c r="AA1836" t="s">
        <v>826</v>
      </c>
      <c r="AB1836" t="str">
        <f t="shared" si="99"/>
        <v/>
      </c>
    </row>
    <row r="1837" spans="1:28" x14ac:dyDescent="0.2">
      <c r="A1837" s="1">
        <v>42955</v>
      </c>
      <c r="B1837" t="s">
        <v>21</v>
      </c>
      <c r="C1837">
        <v>55</v>
      </c>
      <c r="D1837" t="s">
        <v>22</v>
      </c>
      <c r="E1837" t="s">
        <v>112</v>
      </c>
      <c r="F1837">
        <v>3</v>
      </c>
      <c r="G1837">
        <v>8</v>
      </c>
      <c r="H1837">
        <v>24.81</v>
      </c>
      <c r="K1837" t="str">
        <f t="shared" si="98"/>
        <v/>
      </c>
      <c r="L1837" t="s">
        <v>24</v>
      </c>
      <c r="M1837" t="s">
        <v>25</v>
      </c>
      <c r="N1837" t="s">
        <v>360</v>
      </c>
      <c r="T1837" t="s">
        <v>361</v>
      </c>
      <c r="U1837">
        <f t="shared" si="96"/>
        <v>20.840399999999999</v>
      </c>
      <c r="V1837">
        <f t="shared" si="97"/>
        <v>21.584699999999998</v>
      </c>
      <c r="W1837" t="s">
        <v>466</v>
      </c>
      <c r="X1837" t="s">
        <v>363</v>
      </c>
      <c r="Y1837" t="s">
        <v>827</v>
      </c>
      <c r="Z1837" t="s">
        <v>827</v>
      </c>
      <c r="AA1837" t="s">
        <v>826</v>
      </c>
      <c r="AB1837" t="str">
        <f t="shared" si="99"/>
        <v/>
      </c>
    </row>
    <row r="1838" spans="1:28" x14ac:dyDescent="0.2">
      <c r="A1838" s="1">
        <v>42957</v>
      </c>
      <c r="B1838" t="s">
        <v>21</v>
      </c>
      <c r="C1838">
        <v>55</v>
      </c>
      <c r="D1838" t="s">
        <v>22</v>
      </c>
      <c r="E1838" t="s">
        <v>112</v>
      </c>
      <c r="G1838">
        <v>8</v>
      </c>
      <c r="H1838">
        <v>20.170000000000002</v>
      </c>
      <c r="K1838" t="str">
        <f t="shared" si="98"/>
        <v/>
      </c>
      <c r="L1838" t="s">
        <v>24</v>
      </c>
      <c r="M1838" t="s">
        <v>25</v>
      </c>
      <c r="N1838" t="s">
        <v>360</v>
      </c>
      <c r="T1838" t="s">
        <v>361</v>
      </c>
      <c r="U1838">
        <f t="shared" si="96"/>
        <v>16.942800000000002</v>
      </c>
      <c r="V1838">
        <f t="shared" si="97"/>
        <v>17.547900000000002</v>
      </c>
      <c r="W1838" t="s">
        <v>434</v>
      </c>
      <c r="X1838" t="s">
        <v>363</v>
      </c>
      <c r="Y1838" t="s">
        <v>827</v>
      </c>
      <c r="Z1838" t="s">
        <v>827</v>
      </c>
      <c r="AA1838" t="s">
        <v>826</v>
      </c>
      <c r="AB1838" t="str">
        <f t="shared" si="99"/>
        <v/>
      </c>
    </row>
    <row r="1839" spans="1:28" x14ac:dyDescent="0.2">
      <c r="A1839" s="1">
        <v>42953</v>
      </c>
      <c r="B1839" t="s">
        <v>52</v>
      </c>
      <c r="C1839">
        <v>55</v>
      </c>
      <c r="D1839" t="s">
        <v>22</v>
      </c>
      <c r="E1839" t="s">
        <v>53</v>
      </c>
      <c r="G1839">
        <v>8</v>
      </c>
      <c r="H1839">
        <v>20.51</v>
      </c>
      <c r="K1839" t="str">
        <f t="shared" si="98"/>
        <v/>
      </c>
      <c r="L1839" t="s">
        <v>24</v>
      </c>
      <c r="M1839" t="s">
        <v>25</v>
      </c>
      <c r="N1839" t="s">
        <v>360</v>
      </c>
      <c r="T1839" t="s">
        <v>361</v>
      </c>
      <c r="U1839">
        <f t="shared" si="96"/>
        <v>17.228400000000001</v>
      </c>
      <c r="V1839">
        <f t="shared" si="97"/>
        <v>17.843700000000002</v>
      </c>
      <c r="W1839" t="s">
        <v>557</v>
      </c>
      <c r="X1839" t="s">
        <v>363</v>
      </c>
      <c r="Y1839" t="s">
        <v>827</v>
      </c>
      <c r="Z1839" t="s">
        <v>827</v>
      </c>
      <c r="AA1839" t="s">
        <v>826</v>
      </c>
      <c r="AB1839" t="str">
        <f t="shared" si="99"/>
        <v/>
      </c>
    </row>
    <row r="1840" spans="1:28" x14ac:dyDescent="0.2">
      <c r="A1840" s="1">
        <v>42954</v>
      </c>
      <c r="B1840" t="s">
        <v>52</v>
      </c>
      <c r="C1840">
        <v>55</v>
      </c>
      <c r="D1840" t="s">
        <v>22</v>
      </c>
      <c r="E1840" t="s">
        <v>57</v>
      </c>
      <c r="F1840">
        <v>1</v>
      </c>
      <c r="G1840">
        <v>8</v>
      </c>
      <c r="H1840">
        <v>22.39</v>
      </c>
      <c r="K1840" t="str">
        <f t="shared" si="98"/>
        <v/>
      </c>
      <c r="L1840" t="s">
        <v>24</v>
      </c>
      <c r="M1840" t="s">
        <v>25</v>
      </c>
      <c r="N1840" t="s">
        <v>360</v>
      </c>
      <c r="T1840" t="s">
        <v>361</v>
      </c>
      <c r="U1840">
        <f t="shared" si="96"/>
        <v>18.807600000000001</v>
      </c>
      <c r="V1840">
        <f t="shared" si="97"/>
        <v>19.479300000000002</v>
      </c>
      <c r="W1840" t="s">
        <v>448</v>
      </c>
      <c r="X1840" t="s">
        <v>363</v>
      </c>
      <c r="Y1840" t="s">
        <v>827</v>
      </c>
      <c r="Z1840" t="s">
        <v>827</v>
      </c>
      <c r="AA1840" t="s">
        <v>826</v>
      </c>
      <c r="AB1840" t="str">
        <f t="shared" si="99"/>
        <v/>
      </c>
    </row>
    <row r="1841" spans="1:28" x14ac:dyDescent="0.2">
      <c r="A1841" s="1">
        <v>42953</v>
      </c>
      <c r="B1841" t="s">
        <v>52</v>
      </c>
      <c r="C1841">
        <v>55</v>
      </c>
      <c r="D1841" t="s">
        <v>22</v>
      </c>
      <c r="E1841" t="s">
        <v>59</v>
      </c>
      <c r="F1841">
        <v>1</v>
      </c>
      <c r="G1841">
        <v>8</v>
      </c>
      <c r="H1841">
        <v>20.63</v>
      </c>
      <c r="K1841" t="str">
        <f t="shared" si="98"/>
        <v/>
      </c>
      <c r="L1841" t="s">
        <v>24</v>
      </c>
      <c r="M1841" t="s">
        <v>25</v>
      </c>
      <c r="N1841" t="s">
        <v>360</v>
      </c>
      <c r="T1841" t="s">
        <v>361</v>
      </c>
      <c r="U1841">
        <f t="shared" si="96"/>
        <v>17.3292</v>
      </c>
      <c r="V1841">
        <f t="shared" si="97"/>
        <v>17.9481</v>
      </c>
      <c r="W1841" t="s">
        <v>474</v>
      </c>
      <c r="X1841" t="s">
        <v>363</v>
      </c>
      <c r="Y1841" t="s">
        <v>827</v>
      </c>
      <c r="Z1841" t="s">
        <v>827</v>
      </c>
      <c r="AA1841" t="s">
        <v>826</v>
      </c>
      <c r="AB1841" t="str">
        <f t="shared" si="99"/>
        <v/>
      </c>
    </row>
    <row r="1842" spans="1:28" x14ac:dyDescent="0.2">
      <c r="A1842" s="1">
        <v>42954</v>
      </c>
      <c r="B1842" t="s">
        <v>52</v>
      </c>
      <c r="C1842">
        <v>55</v>
      </c>
      <c r="D1842" t="s">
        <v>22</v>
      </c>
      <c r="E1842" t="s">
        <v>59</v>
      </c>
      <c r="F1842">
        <v>4</v>
      </c>
      <c r="G1842">
        <v>8</v>
      </c>
      <c r="H1842">
        <v>23.7</v>
      </c>
      <c r="K1842" t="str">
        <f t="shared" si="98"/>
        <v/>
      </c>
      <c r="L1842" t="s">
        <v>24</v>
      </c>
      <c r="M1842" t="s">
        <v>25</v>
      </c>
      <c r="N1842" t="s">
        <v>360</v>
      </c>
      <c r="T1842" t="s">
        <v>361</v>
      </c>
      <c r="U1842">
        <f t="shared" si="96"/>
        <v>19.907999999999998</v>
      </c>
      <c r="V1842">
        <f t="shared" si="97"/>
        <v>20.619</v>
      </c>
      <c r="W1842" t="s">
        <v>472</v>
      </c>
      <c r="X1842" t="s">
        <v>363</v>
      </c>
      <c r="Y1842" t="s">
        <v>827</v>
      </c>
      <c r="Z1842" t="s">
        <v>827</v>
      </c>
      <c r="AA1842" t="s">
        <v>826</v>
      </c>
      <c r="AB1842" t="str">
        <f t="shared" si="99"/>
        <v/>
      </c>
    </row>
    <row r="1843" spans="1:28" x14ac:dyDescent="0.2">
      <c r="A1843" s="1">
        <v>42955</v>
      </c>
      <c r="B1843" t="s">
        <v>52</v>
      </c>
      <c r="C1843">
        <v>55</v>
      </c>
      <c r="D1843" t="s">
        <v>22</v>
      </c>
      <c r="E1843" t="s">
        <v>59</v>
      </c>
      <c r="G1843">
        <v>8</v>
      </c>
      <c r="H1843">
        <v>21.7</v>
      </c>
      <c r="K1843" t="str">
        <f t="shared" si="98"/>
        <v/>
      </c>
      <c r="L1843" t="s">
        <v>24</v>
      </c>
      <c r="M1843" t="s">
        <v>25</v>
      </c>
      <c r="N1843" t="s">
        <v>360</v>
      </c>
      <c r="T1843" t="s">
        <v>361</v>
      </c>
      <c r="U1843">
        <f t="shared" si="96"/>
        <v>18.227999999999998</v>
      </c>
      <c r="V1843">
        <f t="shared" si="97"/>
        <v>18.878999999999998</v>
      </c>
      <c r="W1843" t="s">
        <v>534</v>
      </c>
      <c r="X1843" t="s">
        <v>363</v>
      </c>
      <c r="Y1843" t="s">
        <v>827</v>
      </c>
      <c r="Z1843" t="s">
        <v>827</v>
      </c>
      <c r="AA1843" t="s">
        <v>826</v>
      </c>
      <c r="AB1843" t="str">
        <f t="shared" si="99"/>
        <v/>
      </c>
    </row>
    <row r="1844" spans="1:28" x14ac:dyDescent="0.2">
      <c r="A1844" s="1">
        <v>42954</v>
      </c>
      <c r="B1844" t="s">
        <v>21</v>
      </c>
      <c r="C1844">
        <v>55</v>
      </c>
      <c r="D1844" t="s">
        <v>22</v>
      </c>
      <c r="E1844" t="s">
        <v>67</v>
      </c>
      <c r="G1844">
        <v>8</v>
      </c>
      <c r="H1844">
        <v>27.45</v>
      </c>
      <c r="K1844" t="str">
        <f t="shared" si="98"/>
        <v/>
      </c>
      <c r="L1844" t="s">
        <v>24</v>
      </c>
      <c r="M1844" t="s">
        <v>65</v>
      </c>
      <c r="N1844" t="s">
        <v>360</v>
      </c>
      <c r="T1844" t="s">
        <v>361</v>
      </c>
      <c r="U1844">
        <f t="shared" si="96"/>
        <v>23.058</v>
      </c>
      <c r="V1844">
        <f t="shared" si="97"/>
        <v>23.881499999999999</v>
      </c>
      <c r="W1844" t="s">
        <v>384</v>
      </c>
      <c r="X1844" t="s">
        <v>363</v>
      </c>
      <c r="Y1844" t="s">
        <v>827</v>
      </c>
      <c r="Z1844" t="s">
        <v>827</v>
      </c>
      <c r="AA1844" t="s">
        <v>826</v>
      </c>
      <c r="AB1844" t="str">
        <f t="shared" si="99"/>
        <v/>
      </c>
    </row>
    <row r="1845" spans="1:28" x14ac:dyDescent="0.2">
      <c r="A1845" s="1">
        <v>42955</v>
      </c>
      <c r="B1845" t="s">
        <v>21</v>
      </c>
      <c r="C1845">
        <v>55</v>
      </c>
      <c r="D1845" t="s">
        <v>22</v>
      </c>
      <c r="E1845" t="s">
        <v>69</v>
      </c>
      <c r="G1845">
        <v>8</v>
      </c>
      <c r="H1845">
        <v>31.46</v>
      </c>
      <c r="K1845" t="str">
        <f t="shared" si="98"/>
        <v/>
      </c>
      <c r="L1845" t="s">
        <v>24</v>
      </c>
      <c r="M1845" t="s">
        <v>65</v>
      </c>
      <c r="N1845" t="s">
        <v>360</v>
      </c>
      <c r="T1845" t="s">
        <v>361</v>
      </c>
      <c r="U1845">
        <f t="shared" ref="U1845:U1908" si="100">IF(H1845&gt;0,IF(L1845="live",H1845*0.84,H1845),"")</f>
        <v>26.426400000000001</v>
      </c>
      <c r="V1845">
        <f t="shared" ref="V1845:V1908" si="101">IF(H1845&gt;0,IF(L1845="live",H1845*0.87,H1845),"")</f>
        <v>27.370200000000001</v>
      </c>
      <c r="W1845" t="s">
        <v>581</v>
      </c>
      <c r="X1845" t="s">
        <v>363</v>
      </c>
      <c r="Y1845" t="s">
        <v>827</v>
      </c>
      <c r="Z1845" t="s">
        <v>827</v>
      </c>
      <c r="AA1845" t="s">
        <v>826</v>
      </c>
      <c r="AB1845" t="str">
        <f t="shared" si="99"/>
        <v/>
      </c>
    </row>
    <row r="1846" spans="1:28" x14ac:dyDescent="0.2">
      <c r="A1846" s="1">
        <v>42954</v>
      </c>
      <c r="B1846" t="s">
        <v>21</v>
      </c>
      <c r="C1846">
        <v>56</v>
      </c>
      <c r="D1846" t="s">
        <v>22</v>
      </c>
      <c r="E1846" t="s">
        <v>43</v>
      </c>
      <c r="G1846">
        <v>8</v>
      </c>
      <c r="H1846">
        <v>19.41</v>
      </c>
      <c r="K1846" t="str">
        <f t="shared" si="98"/>
        <v/>
      </c>
      <c r="L1846" t="s">
        <v>24</v>
      </c>
      <c r="M1846" t="s">
        <v>25</v>
      </c>
      <c r="N1846" t="s">
        <v>360</v>
      </c>
      <c r="T1846" t="s">
        <v>361</v>
      </c>
      <c r="U1846">
        <f t="shared" si="100"/>
        <v>16.304400000000001</v>
      </c>
      <c r="V1846">
        <f t="shared" si="101"/>
        <v>16.886700000000001</v>
      </c>
      <c r="W1846" t="s">
        <v>550</v>
      </c>
      <c r="X1846" t="s">
        <v>363</v>
      </c>
      <c r="Y1846" t="s">
        <v>827</v>
      </c>
      <c r="Z1846" t="s">
        <v>827</v>
      </c>
      <c r="AA1846" t="s">
        <v>826</v>
      </c>
      <c r="AB1846" t="str">
        <f t="shared" si="99"/>
        <v/>
      </c>
    </row>
    <row r="1847" spans="1:28" x14ac:dyDescent="0.2">
      <c r="A1847" s="1">
        <v>42954</v>
      </c>
      <c r="B1847" t="s">
        <v>21</v>
      </c>
      <c r="C1847">
        <v>56</v>
      </c>
      <c r="D1847" t="s">
        <v>22</v>
      </c>
      <c r="E1847" t="s">
        <v>43</v>
      </c>
      <c r="G1847">
        <v>8</v>
      </c>
      <c r="H1847">
        <v>24.08</v>
      </c>
      <c r="K1847" t="str">
        <f t="shared" si="98"/>
        <v/>
      </c>
      <c r="L1847" t="s">
        <v>24</v>
      </c>
      <c r="M1847" t="s">
        <v>25</v>
      </c>
      <c r="N1847" t="s">
        <v>360</v>
      </c>
      <c r="T1847" t="s">
        <v>361</v>
      </c>
      <c r="U1847">
        <f t="shared" si="100"/>
        <v>20.227199999999996</v>
      </c>
      <c r="V1847">
        <f t="shared" si="101"/>
        <v>20.949599999999997</v>
      </c>
      <c r="W1847" t="s">
        <v>551</v>
      </c>
      <c r="X1847" t="s">
        <v>363</v>
      </c>
      <c r="Y1847" t="s">
        <v>827</v>
      </c>
      <c r="Z1847" t="s">
        <v>827</v>
      </c>
      <c r="AA1847" t="s">
        <v>826</v>
      </c>
      <c r="AB1847" t="str">
        <f t="shared" si="99"/>
        <v/>
      </c>
    </row>
    <row r="1848" spans="1:28" x14ac:dyDescent="0.2">
      <c r="A1848" s="1">
        <v>42954</v>
      </c>
      <c r="B1848" t="s">
        <v>21</v>
      </c>
      <c r="C1848">
        <v>56</v>
      </c>
      <c r="D1848" t="s">
        <v>22</v>
      </c>
      <c r="E1848" t="s">
        <v>43</v>
      </c>
      <c r="G1848">
        <v>8</v>
      </c>
      <c r="H1848">
        <v>23.93</v>
      </c>
      <c r="K1848" t="str">
        <f t="shared" si="98"/>
        <v/>
      </c>
      <c r="L1848" t="s">
        <v>24</v>
      </c>
      <c r="M1848" t="s">
        <v>25</v>
      </c>
      <c r="N1848" t="s">
        <v>360</v>
      </c>
      <c r="T1848" t="s">
        <v>361</v>
      </c>
      <c r="U1848">
        <f t="shared" si="100"/>
        <v>20.101199999999999</v>
      </c>
      <c r="V1848">
        <f t="shared" si="101"/>
        <v>20.819099999999999</v>
      </c>
      <c r="W1848" t="s">
        <v>552</v>
      </c>
      <c r="X1848" t="s">
        <v>363</v>
      </c>
      <c r="Y1848" t="s">
        <v>827</v>
      </c>
      <c r="Z1848" t="s">
        <v>827</v>
      </c>
      <c r="AA1848" t="s">
        <v>826</v>
      </c>
      <c r="AB1848" t="str">
        <f t="shared" si="99"/>
        <v/>
      </c>
    </row>
    <row r="1849" spans="1:28" x14ac:dyDescent="0.2">
      <c r="A1849" s="1">
        <v>42957</v>
      </c>
      <c r="B1849" t="s">
        <v>21</v>
      </c>
      <c r="C1849">
        <v>56</v>
      </c>
      <c r="D1849" t="s">
        <v>22</v>
      </c>
      <c r="E1849" t="s">
        <v>43</v>
      </c>
      <c r="G1849">
        <v>8</v>
      </c>
      <c r="H1849">
        <v>23.12</v>
      </c>
      <c r="K1849" t="str">
        <f t="shared" si="98"/>
        <v/>
      </c>
      <c r="L1849" t="s">
        <v>24</v>
      </c>
      <c r="M1849" t="s">
        <v>25</v>
      </c>
      <c r="N1849" t="s">
        <v>360</v>
      </c>
      <c r="T1849" t="s">
        <v>361</v>
      </c>
      <c r="U1849">
        <f t="shared" si="100"/>
        <v>19.4208</v>
      </c>
      <c r="V1849">
        <f t="shared" si="101"/>
        <v>20.1144</v>
      </c>
      <c r="W1849" t="s">
        <v>553</v>
      </c>
      <c r="X1849" t="s">
        <v>363</v>
      </c>
      <c r="Y1849" t="s">
        <v>827</v>
      </c>
      <c r="Z1849" t="s">
        <v>827</v>
      </c>
      <c r="AA1849" t="s">
        <v>826</v>
      </c>
      <c r="AB1849" t="str">
        <f t="shared" si="99"/>
        <v/>
      </c>
    </row>
    <row r="1850" spans="1:28" x14ac:dyDescent="0.2">
      <c r="A1850" s="1">
        <v>42955</v>
      </c>
      <c r="B1850" t="s">
        <v>21</v>
      </c>
      <c r="C1850">
        <v>56</v>
      </c>
      <c r="D1850" t="s">
        <v>22</v>
      </c>
      <c r="E1850" t="s">
        <v>78</v>
      </c>
      <c r="F1850">
        <v>2</v>
      </c>
      <c r="G1850">
        <v>8</v>
      </c>
      <c r="H1850">
        <v>19.05</v>
      </c>
      <c r="K1850" t="str">
        <f t="shared" ref="K1850:K1913" si="102">IF(I1850&gt;0,(J1850*(I1850^2))*(3.14159/6),"")</f>
        <v/>
      </c>
      <c r="L1850" t="s">
        <v>24</v>
      </c>
      <c r="M1850" t="s">
        <v>25</v>
      </c>
      <c r="N1850" t="s">
        <v>360</v>
      </c>
      <c r="T1850" t="s">
        <v>361</v>
      </c>
      <c r="U1850">
        <f t="shared" si="100"/>
        <v>16.001999999999999</v>
      </c>
      <c r="V1850">
        <f t="shared" si="101"/>
        <v>16.573499999999999</v>
      </c>
      <c r="W1850" t="s">
        <v>510</v>
      </c>
      <c r="X1850" t="s">
        <v>363</v>
      </c>
      <c r="Y1850" t="s">
        <v>827</v>
      </c>
      <c r="Z1850" t="s">
        <v>827</v>
      </c>
      <c r="AA1850" t="s">
        <v>826</v>
      </c>
      <c r="AB1850" t="str">
        <f t="shared" si="99"/>
        <v/>
      </c>
    </row>
    <row r="1851" spans="1:28" x14ac:dyDescent="0.2">
      <c r="A1851" s="1">
        <v>42955</v>
      </c>
      <c r="B1851" t="s">
        <v>21</v>
      </c>
      <c r="C1851">
        <v>56</v>
      </c>
      <c r="D1851" t="s">
        <v>22</v>
      </c>
      <c r="E1851" t="s">
        <v>78</v>
      </c>
      <c r="F1851">
        <v>3</v>
      </c>
      <c r="G1851">
        <v>8</v>
      </c>
      <c r="H1851">
        <v>19.829999999999998</v>
      </c>
      <c r="K1851" t="str">
        <f t="shared" si="102"/>
        <v/>
      </c>
      <c r="L1851" t="s">
        <v>24</v>
      </c>
      <c r="M1851" t="s">
        <v>25</v>
      </c>
      <c r="N1851" t="s">
        <v>360</v>
      </c>
      <c r="T1851" t="s">
        <v>361</v>
      </c>
      <c r="U1851">
        <f t="shared" si="100"/>
        <v>16.6572</v>
      </c>
      <c r="V1851">
        <f t="shared" si="101"/>
        <v>17.252099999999999</v>
      </c>
      <c r="W1851" t="s">
        <v>511</v>
      </c>
      <c r="X1851" t="s">
        <v>363</v>
      </c>
      <c r="Y1851" t="s">
        <v>827</v>
      </c>
      <c r="Z1851" t="s">
        <v>827</v>
      </c>
      <c r="AA1851" t="s">
        <v>826</v>
      </c>
      <c r="AB1851" t="str">
        <f t="shared" si="99"/>
        <v/>
      </c>
    </row>
    <row r="1852" spans="1:28" x14ac:dyDescent="0.2">
      <c r="A1852" s="1">
        <v>42955</v>
      </c>
      <c r="B1852" t="s">
        <v>21</v>
      </c>
      <c r="C1852">
        <v>56</v>
      </c>
      <c r="D1852" t="s">
        <v>22</v>
      </c>
      <c r="E1852" t="s">
        <v>78</v>
      </c>
      <c r="F1852">
        <v>4</v>
      </c>
      <c r="G1852">
        <v>8</v>
      </c>
      <c r="H1852">
        <v>19.12</v>
      </c>
      <c r="K1852" t="str">
        <f t="shared" si="102"/>
        <v/>
      </c>
      <c r="L1852" t="s">
        <v>24</v>
      </c>
      <c r="M1852" t="s">
        <v>25</v>
      </c>
      <c r="N1852" t="s">
        <v>360</v>
      </c>
      <c r="T1852" t="s">
        <v>361</v>
      </c>
      <c r="U1852">
        <f t="shared" si="100"/>
        <v>16.0608</v>
      </c>
      <c r="V1852">
        <f t="shared" si="101"/>
        <v>16.634399999999999</v>
      </c>
      <c r="W1852" t="s">
        <v>509</v>
      </c>
      <c r="X1852" t="s">
        <v>363</v>
      </c>
      <c r="Y1852" t="s">
        <v>827</v>
      </c>
      <c r="Z1852" t="s">
        <v>827</v>
      </c>
      <c r="AA1852" t="s">
        <v>826</v>
      </c>
      <c r="AB1852" t="str">
        <f t="shared" si="99"/>
        <v/>
      </c>
    </row>
    <row r="1853" spans="1:28" x14ac:dyDescent="0.2">
      <c r="A1853" s="1">
        <v>42955</v>
      </c>
      <c r="B1853" t="s">
        <v>21</v>
      </c>
      <c r="C1853">
        <v>56</v>
      </c>
      <c r="D1853" t="s">
        <v>22</v>
      </c>
      <c r="E1853" t="s">
        <v>81</v>
      </c>
      <c r="G1853">
        <v>8</v>
      </c>
      <c r="H1853">
        <v>19.010000000000002</v>
      </c>
      <c r="K1853" t="str">
        <f t="shared" si="102"/>
        <v/>
      </c>
      <c r="L1853" t="s">
        <v>24</v>
      </c>
      <c r="M1853" t="s">
        <v>25</v>
      </c>
      <c r="N1853" t="s">
        <v>360</v>
      </c>
      <c r="T1853" t="s">
        <v>361</v>
      </c>
      <c r="U1853">
        <f t="shared" si="100"/>
        <v>15.968400000000001</v>
      </c>
      <c r="V1853">
        <f t="shared" si="101"/>
        <v>16.538700000000002</v>
      </c>
      <c r="W1853" t="s">
        <v>523</v>
      </c>
      <c r="X1853" t="s">
        <v>363</v>
      </c>
      <c r="Y1853" t="s">
        <v>827</v>
      </c>
      <c r="Z1853" t="s">
        <v>827</v>
      </c>
      <c r="AA1853" t="s">
        <v>826</v>
      </c>
      <c r="AB1853" t="str">
        <f t="shared" si="99"/>
        <v/>
      </c>
    </row>
    <row r="1854" spans="1:28" x14ac:dyDescent="0.2">
      <c r="A1854" s="1">
        <v>42954</v>
      </c>
      <c r="B1854" t="s">
        <v>21</v>
      </c>
      <c r="C1854">
        <v>56</v>
      </c>
      <c r="D1854" t="s">
        <v>22</v>
      </c>
      <c r="E1854" t="s">
        <v>81</v>
      </c>
      <c r="G1854">
        <v>8</v>
      </c>
      <c r="H1854">
        <v>19.489999999999998</v>
      </c>
      <c r="K1854" t="str">
        <f t="shared" si="102"/>
        <v/>
      </c>
      <c r="L1854" t="s">
        <v>24</v>
      </c>
      <c r="M1854" t="s">
        <v>25</v>
      </c>
      <c r="N1854" t="s">
        <v>360</v>
      </c>
      <c r="T1854" t="s">
        <v>361</v>
      </c>
      <c r="U1854">
        <f t="shared" si="100"/>
        <v>16.371599999999997</v>
      </c>
      <c r="V1854">
        <f t="shared" si="101"/>
        <v>16.956299999999999</v>
      </c>
      <c r="W1854" t="s">
        <v>524</v>
      </c>
      <c r="X1854" t="s">
        <v>363</v>
      </c>
      <c r="Y1854" t="s">
        <v>827</v>
      </c>
      <c r="Z1854" t="s">
        <v>827</v>
      </c>
      <c r="AA1854" t="s">
        <v>826</v>
      </c>
      <c r="AB1854" t="str">
        <f t="shared" si="99"/>
        <v/>
      </c>
    </row>
    <row r="1855" spans="1:28" x14ac:dyDescent="0.2">
      <c r="A1855" s="1">
        <v>42953</v>
      </c>
      <c r="B1855" t="s">
        <v>21</v>
      </c>
      <c r="C1855">
        <v>56</v>
      </c>
      <c r="D1855" t="s">
        <v>22</v>
      </c>
      <c r="E1855" t="s">
        <v>81</v>
      </c>
      <c r="G1855">
        <v>8</v>
      </c>
      <c r="H1855">
        <v>20.63</v>
      </c>
      <c r="K1855" t="str">
        <f t="shared" si="102"/>
        <v/>
      </c>
      <c r="L1855" t="s">
        <v>24</v>
      </c>
      <c r="M1855" t="s">
        <v>25</v>
      </c>
      <c r="N1855" t="s">
        <v>360</v>
      </c>
      <c r="T1855" t="s">
        <v>361</v>
      </c>
      <c r="U1855">
        <f t="shared" si="100"/>
        <v>17.3292</v>
      </c>
      <c r="V1855">
        <f t="shared" si="101"/>
        <v>17.9481</v>
      </c>
      <c r="W1855" t="s">
        <v>525</v>
      </c>
      <c r="X1855" t="s">
        <v>363</v>
      </c>
      <c r="Y1855" t="s">
        <v>827</v>
      </c>
      <c r="Z1855" t="s">
        <v>827</v>
      </c>
      <c r="AA1855" t="s">
        <v>826</v>
      </c>
      <c r="AB1855" t="str">
        <f t="shared" si="99"/>
        <v/>
      </c>
    </row>
    <row r="1856" spans="1:28" x14ac:dyDescent="0.2">
      <c r="A1856" s="1">
        <v>42955</v>
      </c>
      <c r="B1856" t="s">
        <v>21</v>
      </c>
      <c r="C1856">
        <v>56</v>
      </c>
      <c r="D1856" t="s">
        <v>22</v>
      </c>
      <c r="E1856" t="s">
        <v>23</v>
      </c>
      <c r="F1856">
        <v>3</v>
      </c>
      <c r="G1856">
        <v>8</v>
      </c>
      <c r="H1856">
        <v>19.07</v>
      </c>
      <c r="K1856" t="str">
        <f t="shared" si="102"/>
        <v/>
      </c>
      <c r="L1856" t="s">
        <v>24</v>
      </c>
      <c r="M1856" t="s">
        <v>25</v>
      </c>
      <c r="N1856" t="s">
        <v>360</v>
      </c>
      <c r="T1856" t="s">
        <v>361</v>
      </c>
      <c r="U1856">
        <f t="shared" si="100"/>
        <v>16.018799999999999</v>
      </c>
      <c r="V1856">
        <f t="shared" si="101"/>
        <v>16.590900000000001</v>
      </c>
      <c r="W1856" t="s">
        <v>458</v>
      </c>
      <c r="X1856" t="s">
        <v>363</v>
      </c>
      <c r="Y1856" t="s">
        <v>827</v>
      </c>
      <c r="Z1856" t="s">
        <v>827</v>
      </c>
      <c r="AA1856" t="s">
        <v>826</v>
      </c>
      <c r="AB1856" t="str">
        <f t="shared" si="99"/>
        <v/>
      </c>
    </row>
    <row r="1857" spans="1:28" x14ac:dyDescent="0.2">
      <c r="A1857" s="1">
        <v>42955</v>
      </c>
      <c r="B1857" t="s">
        <v>21</v>
      </c>
      <c r="C1857">
        <v>56</v>
      </c>
      <c r="D1857" t="s">
        <v>22</v>
      </c>
      <c r="E1857" t="s">
        <v>23</v>
      </c>
      <c r="F1857">
        <v>4</v>
      </c>
      <c r="G1857">
        <v>8</v>
      </c>
      <c r="H1857">
        <v>15.36</v>
      </c>
      <c r="K1857" t="str">
        <f t="shared" si="102"/>
        <v/>
      </c>
      <c r="L1857" t="s">
        <v>24</v>
      </c>
      <c r="M1857" t="s">
        <v>25</v>
      </c>
      <c r="N1857" t="s">
        <v>360</v>
      </c>
      <c r="T1857" t="s">
        <v>361</v>
      </c>
      <c r="U1857">
        <f t="shared" si="100"/>
        <v>12.902399999999998</v>
      </c>
      <c r="V1857">
        <f t="shared" si="101"/>
        <v>13.363199999999999</v>
      </c>
      <c r="W1857" t="s">
        <v>456</v>
      </c>
      <c r="X1857" t="s">
        <v>363</v>
      </c>
      <c r="Y1857" t="s">
        <v>827</v>
      </c>
      <c r="Z1857" t="s">
        <v>827</v>
      </c>
      <c r="AA1857" t="s">
        <v>826</v>
      </c>
      <c r="AB1857" t="str">
        <f t="shared" si="99"/>
        <v/>
      </c>
    </row>
    <row r="1858" spans="1:28" x14ac:dyDescent="0.2">
      <c r="A1858" s="1">
        <v>42954</v>
      </c>
      <c r="B1858" t="s">
        <v>21</v>
      </c>
      <c r="C1858">
        <v>56</v>
      </c>
      <c r="D1858" t="s">
        <v>22</v>
      </c>
      <c r="E1858" t="s">
        <v>39</v>
      </c>
      <c r="F1858">
        <v>1</v>
      </c>
      <c r="G1858">
        <v>8</v>
      </c>
      <c r="H1858">
        <v>25.79</v>
      </c>
      <c r="K1858" t="str">
        <f t="shared" si="102"/>
        <v/>
      </c>
      <c r="L1858" t="s">
        <v>24</v>
      </c>
      <c r="M1858" t="s">
        <v>25</v>
      </c>
      <c r="N1858" t="s">
        <v>360</v>
      </c>
      <c r="T1858" t="s">
        <v>361</v>
      </c>
      <c r="U1858">
        <f t="shared" si="100"/>
        <v>21.663599999999999</v>
      </c>
      <c r="V1858">
        <f t="shared" si="101"/>
        <v>22.4373</v>
      </c>
      <c r="W1858" t="s">
        <v>495</v>
      </c>
      <c r="X1858" t="s">
        <v>363</v>
      </c>
      <c r="Y1858" t="s">
        <v>827</v>
      </c>
      <c r="Z1858" t="s">
        <v>827</v>
      </c>
      <c r="AA1858" t="s">
        <v>826</v>
      </c>
      <c r="AB1858" t="str">
        <f t="shared" si="99"/>
        <v/>
      </c>
    </row>
    <row r="1859" spans="1:28" x14ac:dyDescent="0.2">
      <c r="A1859" s="1">
        <v>42955</v>
      </c>
      <c r="B1859" t="s">
        <v>21</v>
      </c>
      <c r="C1859">
        <v>56</v>
      </c>
      <c r="D1859" t="s">
        <v>22</v>
      </c>
      <c r="E1859" t="s">
        <v>39</v>
      </c>
      <c r="F1859">
        <v>2</v>
      </c>
      <c r="G1859">
        <v>8</v>
      </c>
      <c r="H1859">
        <v>19.29</v>
      </c>
      <c r="K1859" t="str">
        <f t="shared" si="102"/>
        <v/>
      </c>
      <c r="L1859" t="s">
        <v>24</v>
      </c>
      <c r="M1859" t="s">
        <v>25</v>
      </c>
      <c r="N1859" t="s">
        <v>360</v>
      </c>
      <c r="T1859" t="s">
        <v>361</v>
      </c>
      <c r="U1859">
        <f t="shared" si="100"/>
        <v>16.203599999999998</v>
      </c>
      <c r="V1859">
        <f t="shared" si="101"/>
        <v>16.782299999999999</v>
      </c>
      <c r="W1859" t="s">
        <v>492</v>
      </c>
      <c r="X1859" t="s">
        <v>363</v>
      </c>
      <c r="Y1859" t="s">
        <v>827</v>
      </c>
      <c r="Z1859" t="s">
        <v>827</v>
      </c>
      <c r="AA1859" t="s">
        <v>826</v>
      </c>
      <c r="AB1859" t="str">
        <f t="shared" si="99"/>
        <v/>
      </c>
    </row>
    <row r="1860" spans="1:28" x14ac:dyDescent="0.2">
      <c r="A1860" s="1">
        <v>42954</v>
      </c>
      <c r="B1860" t="s">
        <v>21</v>
      </c>
      <c r="C1860">
        <v>56</v>
      </c>
      <c r="D1860" t="s">
        <v>22</v>
      </c>
      <c r="E1860" t="s">
        <v>39</v>
      </c>
      <c r="F1860">
        <v>3</v>
      </c>
      <c r="G1860">
        <v>8</v>
      </c>
      <c r="H1860">
        <v>20.440000000000001</v>
      </c>
      <c r="K1860" t="str">
        <f t="shared" si="102"/>
        <v/>
      </c>
      <c r="L1860" t="s">
        <v>24</v>
      </c>
      <c r="M1860" t="s">
        <v>25</v>
      </c>
      <c r="N1860" t="s">
        <v>360</v>
      </c>
      <c r="T1860" t="s">
        <v>361</v>
      </c>
      <c r="U1860">
        <f t="shared" si="100"/>
        <v>17.169599999999999</v>
      </c>
      <c r="V1860">
        <f t="shared" si="101"/>
        <v>17.782800000000002</v>
      </c>
      <c r="W1860" t="s">
        <v>493</v>
      </c>
      <c r="X1860" t="s">
        <v>363</v>
      </c>
      <c r="Y1860" t="s">
        <v>827</v>
      </c>
      <c r="Z1860" t="s">
        <v>827</v>
      </c>
      <c r="AA1860" t="s">
        <v>826</v>
      </c>
      <c r="AB1860" t="str">
        <f t="shared" si="99"/>
        <v/>
      </c>
    </row>
    <row r="1861" spans="1:28" x14ac:dyDescent="0.2">
      <c r="A1861" s="1">
        <v>42955</v>
      </c>
      <c r="B1861" t="s">
        <v>21</v>
      </c>
      <c r="C1861">
        <v>56</v>
      </c>
      <c r="D1861" t="s">
        <v>22</v>
      </c>
      <c r="E1861" t="s">
        <v>39</v>
      </c>
      <c r="F1861">
        <v>4</v>
      </c>
      <c r="G1861">
        <v>8</v>
      </c>
      <c r="H1861">
        <v>21.27</v>
      </c>
      <c r="K1861" t="str">
        <f t="shared" si="102"/>
        <v/>
      </c>
      <c r="L1861" t="s">
        <v>24</v>
      </c>
      <c r="M1861" t="s">
        <v>25</v>
      </c>
      <c r="N1861" t="s">
        <v>360</v>
      </c>
      <c r="T1861" t="s">
        <v>361</v>
      </c>
      <c r="U1861">
        <f t="shared" si="100"/>
        <v>17.866799999999998</v>
      </c>
      <c r="V1861">
        <f t="shared" si="101"/>
        <v>18.504899999999999</v>
      </c>
      <c r="W1861" t="s">
        <v>494</v>
      </c>
      <c r="X1861" t="s">
        <v>363</v>
      </c>
      <c r="Y1861" t="s">
        <v>827</v>
      </c>
      <c r="Z1861" t="s">
        <v>827</v>
      </c>
      <c r="AA1861" t="s">
        <v>826</v>
      </c>
      <c r="AB1861" t="str">
        <f t="shared" si="99"/>
        <v/>
      </c>
    </row>
    <row r="1862" spans="1:28" x14ac:dyDescent="0.2">
      <c r="A1862" s="1">
        <v>42954</v>
      </c>
      <c r="B1862" t="s">
        <v>21</v>
      </c>
      <c r="C1862">
        <v>56</v>
      </c>
      <c r="D1862" t="s">
        <v>22</v>
      </c>
      <c r="E1862" t="s">
        <v>39</v>
      </c>
      <c r="G1862">
        <v>8</v>
      </c>
      <c r="H1862">
        <v>20.329999999999998</v>
      </c>
      <c r="K1862" t="str">
        <f t="shared" si="102"/>
        <v/>
      </c>
      <c r="L1862" t="s">
        <v>24</v>
      </c>
      <c r="M1862" t="s">
        <v>25</v>
      </c>
      <c r="N1862" t="s">
        <v>360</v>
      </c>
      <c r="T1862" t="s">
        <v>361</v>
      </c>
      <c r="U1862">
        <f t="shared" si="100"/>
        <v>17.077199999999998</v>
      </c>
      <c r="V1862">
        <f t="shared" si="101"/>
        <v>17.687099999999997</v>
      </c>
      <c r="W1862" t="s">
        <v>547</v>
      </c>
      <c r="X1862" t="s">
        <v>363</v>
      </c>
      <c r="Y1862" t="s">
        <v>827</v>
      </c>
      <c r="Z1862" t="s">
        <v>827</v>
      </c>
      <c r="AA1862" t="s">
        <v>826</v>
      </c>
      <c r="AB1862" t="str">
        <f t="shared" si="99"/>
        <v/>
      </c>
    </row>
    <row r="1863" spans="1:28" x14ac:dyDescent="0.2">
      <c r="A1863" s="1">
        <v>42955</v>
      </c>
      <c r="B1863" t="s">
        <v>52</v>
      </c>
      <c r="C1863">
        <v>56</v>
      </c>
      <c r="D1863" t="s">
        <v>22</v>
      </c>
      <c r="E1863" t="s">
        <v>53</v>
      </c>
      <c r="F1863">
        <v>1</v>
      </c>
      <c r="G1863">
        <v>8</v>
      </c>
      <c r="H1863">
        <v>20.05</v>
      </c>
      <c r="K1863" t="str">
        <f t="shared" si="102"/>
        <v/>
      </c>
      <c r="L1863" t="s">
        <v>24</v>
      </c>
      <c r="M1863" t="s">
        <v>25</v>
      </c>
      <c r="N1863" t="s">
        <v>360</v>
      </c>
      <c r="T1863" t="s">
        <v>361</v>
      </c>
      <c r="U1863">
        <f t="shared" si="100"/>
        <v>16.841999999999999</v>
      </c>
      <c r="V1863">
        <f t="shared" si="101"/>
        <v>17.4435</v>
      </c>
      <c r="W1863" t="s">
        <v>521</v>
      </c>
      <c r="X1863" t="s">
        <v>363</v>
      </c>
      <c r="Y1863" t="s">
        <v>827</v>
      </c>
      <c r="Z1863" t="s">
        <v>827</v>
      </c>
      <c r="AA1863" t="s">
        <v>826</v>
      </c>
      <c r="AB1863" t="str">
        <f t="shared" si="99"/>
        <v/>
      </c>
    </row>
    <row r="1864" spans="1:28" x14ac:dyDescent="0.2">
      <c r="A1864" s="1">
        <v>42955</v>
      </c>
      <c r="B1864" t="s">
        <v>52</v>
      </c>
      <c r="C1864">
        <v>56</v>
      </c>
      <c r="D1864" t="s">
        <v>22</v>
      </c>
      <c r="E1864" t="s">
        <v>53</v>
      </c>
      <c r="F1864">
        <v>2</v>
      </c>
      <c r="G1864">
        <v>8</v>
      </c>
      <c r="H1864">
        <v>21.22</v>
      </c>
      <c r="K1864" t="str">
        <f t="shared" si="102"/>
        <v/>
      </c>
      <c r="L1864" t="s">
        <v>24</v>
      </c>
      <c r="M1864" t="s">
        <v>25</v>
      </c>
      <c r="N1864" t="s">
        <v>360</v>
      </c>
      <c r="T1864" t="s">
        <v>361</v>
      </c>
      <c r="U1864">
        <f t="shared" si="100"/>
        <v>17.8248</v>
      </c>
      <c r="V1864">
        <f t="shared" si="101"/>
        <v>18.461399999999998</v>
      </c>
      <c r="W1864" t="s">
        <v>522</v>
      </c>
      <c r="X1864" t="s">
        <v>363</v>
      </c>
      <c r="Y1864" t="s">
        <v>827</v>
      </c>
      <c r="Z1864" t="s">
        <v>827</v>
      </c>
      <c r="AA1864" t="s">
        <v>826</v>
      </c>
      <c r="AB1864" t="str">
        <f t="shared" ref="AB1864:AB1927" si="103">IF(AND(Y1864="check",T1864="yolk.vol"),"remove","")</f>
        <v/>
      </c>
    </row>
    <row r="1865" spans="1:28" x14ac:dyDescent="0.2">
      <c r="A1865" s="1">
        <v>42954</v>
      </c>
      <c r="B1865" t="s">
        <v>52</v>
      </c>
      <c r="C1865">
        <v>56</v>
      </c>
      <c r="D1865" t="s">
        <v>22</v>
      </c>
      <c r="E1865" t="s">
        <v>53</v>
      </c>
      <c r="F1865">
        <v>3</v>
      </c>
      <c r="G1865">
        <v>8</v>
      </c>
      <c r="H1865">
        <v>17.46</v>
      </c>
      <c r="K1865" t="str">
        <f t="shared" si="102"/>
        <v/>
      </c>
      <c r="L1865" t="s">
        <v>24</v>
      </c>
      <c r="M1865" t="s">
        <v>25</v>
      </c>
      <c r="N1865" t="s">
        <v>360</v>
      </c>
      <c r="T1865" t="s">
        <v>361</v>
      </c>
      <c r="U1865">
        <f t="shared" si="100"/>
        <v>14.666399999999999</v>
      </c>
      <c r="V1865">
        <f t="shared" si="101"/>
        <v>15.190200000000001</v>
      </c>
      <c r="W1865" t="s">
        <v>520</v>
      </c>
      <c r="X1865" t="s">
        <v>363</v>
      </c>
      <c r="Y1865" t="s">
        <v>827</v>
      </c>
      <c r="Z1865" t="s">
        <v>827</v>
      </c>
      <c r="AA1865" t="s">
        <v>826</v>
      </c>
      <c r="AB1865" t="str">
        <f t="shared" si="103"/>
        <v/>
      </c>
    </row>
    <row r="1866" spans="1:28" x14ac:dyDescent="0.2">
      <c r="A1866" s="1">
        <v>42957</v>
      </c>
      <c r="B1866" t="s">
        <v>52</v>
      </c>
      <c r="C1866">
        <v>56</v>
      </c>
      <c r="D1866" t="s">
        <v>22</v>
      </c>
      <c r="E1866" t="s">
        <v>53</v>
      </c>
      <c r="F1866">
        <v>4</v>
      </c>
      <c r="G1866">
        <v>8</v>
      </c>
      <c r="H1866">
        <v>17.04</v>
      </c>
      <c r="K1866" t="str">
        <f t="shared" si="102"/>
        <v/>
      </c>
      <c r="L1866" t="s">
        <v>24</v>
      </c>
      <c r="M1866" t="s">
        <v>25</v>
      </c>
      <c r="N1866" t="s">
        <v>360</v>
      </c>
      <c r="T1866" t="s">
        <v>361</v>
      </c>
      <c r="U1866">
        <f t="shared" si="100"/>
        <v>14.313599999999999</v>
      </c>
      <c r="V1866">
        <f t="shared" si="101"/>
        <v>14.8248</v>
      </c>
      <c r="W1866" t="s">
        <v>519</v>
      </c>
      <c r="X1866" t="s">
        <v>363</v>
      </c>
      <c r="Y1866" t="s">
        <v>827</v>
      </c>
      <c r="Z1866" t="s">
        <v>827</v>
      </c>
      <c r="AA1866" t="s">
        <v>826</v>
      </c>
      <c r="AB1866" t="str">
        <f t="shared" si="103"/>
        <v/>
      </c>
    </row>
    <row r="1867" spans="1:28" x14ac:dyDescent="0.2">
      <c r="A1867" s="1">
        <v>42954</v>
      </c>
      <c r="B1867" t="s">
        <v>52</v>
      </c>
      <c r="C1867">
        <v>56</v>
      </c>
      <c r="D1867" t="s">
        <v>22</v>
      </c>
      <c r="E1867" t="s">
        <v>53</v>
      </c>
      <c r="G1867">
        <v>8</v>
      </c>
      <c r="H1867">
        <v>17.97</v>
      </c>
      <c r="K1867" t="str">
        <f t="shared" si="102"/>
        <v/>
      </c>
      <c r="L1867" t="s">
        <v>24</v>
      </c>
      <c r="M1867" t="s">
        <v>25</v>
      </c>
      <c r="N1867" t="s">
        <v>360</v>
      </c>
      <c r="T1867" t="s">
        <v>361</v>
      </c>
      <c r="U1867">
        <f t="shared" si="100"/>
        <v>15.094799999999999</v>
      </c>
      <c r="V1867">
        <f t="shared" si="101"/>
        <v>15.633899999999999</v>
      </c>
      <c r="W1867" t="s">
        <v>555</v>
      </c>
      <c r="X1867" t="s">
        <v>363</v>
      </c>
      <c r="Y1867" t="s">
        <v>827</v>
      </c>
      <c r="Z1867" t="s">
        <v>827</v>
      </c>
      <c r="AA1867" t="s">
        <v>826</v>
      </c>
      <c r="AB1867" t="str">
        <f t="shared" si="103"/>
        <v/>
      </c>
    </row>
    <row r="1868" spans="1:28" x14ac:dyDescent="0.2">
      <c r="A1868" s="1">
        <v>42954</v>
      </c>
      <c r="B1868" t="s">
        <v>52</v>
      </c>
      <c r="C1868">
        <v>56</v>
      </c>
      <c r="D1868" t="s">
        <v>22</v>
      </c>
      <c r="E1868" t="s">
        <v>53</v>
      </c>
      <c r="G1868">
        <v>8</v>
      </c>
      <c r="H1868">
        <v>19.37</v>
      </c>
      <c r="K1868" t="str">
        <f t="shared" si="102"/>
        <v/>
      </c>
      <c r="L1868" t="s">
        <v>24</v>
      </c>
      <c r="M1868" t="s">
        <v>25</v>
      </c>
      <c r="N1868" t="s">
        <v>360</v>
      </c>
      <c r="T1868" t="s">
        <v>361</v>
      </c>
      <c r="U1868">
        <f t="shared" si="100"/>
        <v>16.270800000000001</v>
      </c>
      <c r="V1868">
        <f t="shared" si="101"/>
        <v>16.851900000000001</v>
      </c>
      <c r="W1868" t="s">
        <v>556</v>
      </c>
      <c r="X1868" t="s">
        <v>363</v>
      </c>
      <c r="Y1868" t="s">
        <v>827</v>
      </c>
      <c r="Z1868" t="s">
        <v>827</v>
      </c>
      <c r="AA1868" t="s">
        <v>826</v>
      </c>
      <c r="AB1868" t="str">
        <f t="shared" si="103"/>
        <v/>
      </c>
    </row>
    <row r="1869" spans="1:28" x14ac:dyDescent="0.2">
      <c r="A1869" s="1">
        <v>42954</v>
      </c>
      <c r="B1869" t="s">
        <v>52</v>
      </c>
      <c r="C1869">
        <v>56</v>
      </c>
      <c r="D1869" t="s">
        <v>22</v>
      </c>
      <c r="E1869" t="s">
        <v>55</v>
      </c>
      <c r="F1869">
        <v>1</v>
      </c>
      <c r="G1869">
        <v>8</v>
      </c>
      <c r="H1869">
        <v>20.94</v>
      </c>
      <c r="K1869" t="str">
        <f t="shared" si="102"/>
        <v/>
      </c>
      <c r="L1869" t="s">
        <v>24</v>
      </c>
      <c r="M1869" t="s">
        <v>25</v>
      </c>
      <c r="N1869" t="s">
        <v>360</v>
      </c>
      <c r="T1869" t="s">
        <v>361</v>
      </c>
      <c r="U1869">
        <f t="shared" si="100"/>
        <v>17.589600000000001</v>
      </c>
      <c r="V1869">
        <f t="shared" si="101"/>
        <v>18.2178</v>
      </c>
      <c r="W1869" t="s">
        <v>484</v>
      </c>
      <c r="X1869" t="s">
        <v>363</v>
      </c>
      <c r="Y1869" t="s">
        <v>827</v>
      </c>
      <c r="Z1869" t="s">
        <v>827</v>
      </c>
      <c r="AA1869" t="s">
        <v>826</v>
      </c>
      <c r="AB1869" t="str">
        <f t="shared" si="103"/>
        <v/>
      </c>
    </row>
    <row r="1870" spans="1:28" x14ac:dyDescent="0.2">
      <c r="A1870" s="1">
        <v>42955</v>
      </c>
      <c r="B1870" t="s">
        <v>52</v>
      </c>
      <c r="C1870">
        <v>56</v>
      </c>
      <c r="D1870" t="s">
        <v>22</v>
      </c>
      <c r="E1870" t="s">
        <v>55</v>
      </c>
      <c r="F1870">
        <v>4</v>
      </c>
      <c r="G1870">
        <v>8</v>
      </c>
      <c r="H1870">
        <v>20.079999999999998</v>
      </c>
      <c r="K1870" t="str">
        <f t="shared" si="102"/>
        <v/>
      </c>
      <c r="L1870" t="s">
        <v>24</v>
      </c>
      <c r="M1870" t="s">
        <v>25</v>
      </c>
      <c r="N1870" t="s">
        <v>360</v>
      </c>
      <c r="T1870" t="s">
        <v>361</v>
      </c>
      <c r="U1870">
        <f t="shared" si="100"/>
        <v>16.867199999999997</v>
      </c>
      <c r="V1870">
        <f t="shared" si="101"/>
        <v>17.4696</v>
      </c>
      <c r="W1870" t="s">
        <v>483</v>
      </c>
      <c r="X1870" t="s">
        <v>363</v>
      </c>
      <c r="Y1870" t="s">
        <v>827</v>
      </c>
      <c r="Z1870" t="s">
        <v>827</v>
      </c>
      <c r="AA1870" t="s">
        <v>826</v>
      </c>
      <c r="AB1870" t="str">
        <f t="shared" si="103"/>
        <v/>
      </c>
    </row>
    <row r="1871" spans="1:28" x14ac:dyDescent="0.2">
      <c r="A1871" s="1">
        <v>42954</v>
      </c>
      <c r="B1871" t="s">
        <v>52</v>
      </c>
      <c r="C1871">
        <v>56</v>
      </c>
      <c r="D1871" t="s">
        <v>22</v>
      </c>
      <c r="E1871" t="s">
        <v>55</v>
      </c>
      <c r="G1871">
        <v>8</v>
      </c>
      <c r="H1871">
        <v>20.71</v>
      </c>
      <c r="K1871" t="str">
        <f t="shared" si="102"/>
        <v/>
      </c>
      <c r="L1871" t="s">
        <v>24</v>
      </c>
      <c r="M1871" t="s">
        <v>25</v>
      </c>
      <c r="N1871" t="s">
        <v>360</v>
      </c>
      <c r="T1871" t="s">
        <v>361</v>
      </c>
      <c r="U1871">
        <f t="shared" si="100"/>
        <v>17.3964</v>
      </c>
      <c r="V1871">
        <f t="shared" si="101"/>
        <v>18.017700000000001</v>
      </c>
      <c r="W1871" t="s">
        <v>542</v>
      </c>
      <c r="X1871" t="s">
        <v>363</v>
      </c>
      <c r="Y1871" t="s">
        <v>827</v>
      </c>
      <c r="Z1871" t="s">
        <v>827</v>
      </c>
      <c r="AA1871" t="s">
        <v>826</v>
      </c>
      <c r="AB1871" t="str">
        <f t="shared" si="103"/>
        <v/>
      </c>
    </row>
    <row r="1872" spans="1:28" x14ac:dyDescent="0.2">
      <c r="A1872" s="1">
        <v>42954</v>
      </c>
      <c r="B1872" t="s">
        <v>52</v>
      </c>
      <c r="C1872">
        <v>56</v>
      </c>
      <c r="D1872" t="s">
        <v>22</v>
      </c>
      <c r="E1872" t="s">
        <v>55</v>
      </c>
      <c r="G1872">
        <v>8</v>
      </c>
      <c r="H1872">
        <v>20.239999999999998</v>
      </c>
      <c r="K1872" t="str">
        <f t="shared" si="102"/>
        <v/>
      </c>
      <c r="L1872" t="s">
        <v>24</v>
      </c>
      <c r="M1872" t="s">
        <v>25</v>
      </c>
      <c r="N1872" t="s">
        <v>360</v>
      </c>
      <c r="T1872" t="s">
        <v>361</v>
      </c>
      <c r="U1872">
        <f t="shared" si="100"/>
        <v>17.0016</v>
      </c>
      <c r="V1872">
        <f t="shared" si="101"/>
        <v>17.608799999999999</v>
      </c>
      <c r="W1872" t="s">
        <v>543</v>
      </c>
      <c r="X1872" t="s">
        <v>363</v>
      </c>
      <c r="Y1872" t="s">
        <v>827</v>
      </c>
      <c r="Z1872" t="s">
        <v>827</v>
      </c>
      <c r="AA1872" t="s">
        <v>826</v>
      </c>
      <c r="AB1872" t="str">
        <f t="shared" si="103"/>
        <v/>
      </c>
    </row>
    <row r="1873" spans="1:28" x14ac:dyDescent="0.2">
      <c r="A1873" s="1">
        <v>42954</v>
      </c>
      <c r="B1873" t="s">
        <v>52</v>
      </c>
      <c r="C1873">
        <v>56</v>
      </c>
      <c r="D1873" t="s">
        <v>22</v>
      </c>
      <c r="E1873" t="s">
        <v>55</v>
      </c>
      <c r="G1873">
        <v>8</v>
      </c>
      <c r="H1873">
        <v>21.1</v>
      </c>
      <c r="K1873" t="str">
        <f t="shared" si="102"/>
        <v/>
      </c>
      <c r="L1873" t="s">
        <v>24</v>
      </c>
      <c r="M1873" t="s">
        <v>25</v>
      </c>
      <c r="N1873" t="s">
        <v>360</v>
      </c>
      <c r="T1873" t="s">
        <v>361</v>
      </c>
      <c r="U1873">
        <f t="shared" si="100"/>
        <v>17.724</v>
      </c>
      <c r="V1873">
        <f t="shared" si="101"/>
        <v>18.357000000000003</v>
      </c>
      <c r="W1873" t="s">
        <v>544</v>
      </c>
      <c r="X1873" t="s">
        <v>363</v>
      </c>
      <c r="Y1873" t="s">
        <v>827</v>
      </c>
      <c r="Z1873" t="s">
        <v>827</v>
      </c>
      <c r="AA1873" t="s">
        <v>826</v>
      </c>
      <c r="AB1873" t="str">
        <f t="shared" si="103"/>
        <v/>
      </c>
    </row>
    <row r="1874" spans="1:28" x14ac:dyDescent="0.2">
      <c r="A1874" s="1">
        <v>42955</v>
      </c>
      <c r="B1874" t="s">
        <v>52</v>
      </c>
      <c r="C1874">
        <v>56</v>
      </c>
      <c r="D1874" t="s">
        <v>22</v>
      </c>
      <c r="E1874" t="s">
        <v>55</v>
      </c>
      <c r="G1874">
        <v>8</v>
      </c>
      <c r="H1874">
        <v>22.75</v>
      </c>
      <c r="K1874" t="str">
        <f t="shared" si="102"/>
        <v/>
      </c>
      <c r="L1874" t="s">
        <v>24</v>
      </c>
      <c r="M1874" t="s">
        <v>25</v>
      </c>
      <c r="N1874" t="s">
        <v>360</v>
      </c>
      <c r="T1874" t="s">
        <v>361</v>
      </c>
      <c r="U1874">
        <f t="shared" si="100"/>
        <v>19.11</v>
      </c>
      <c r="V1874">
        <f t="shared" si="101"/>
        <v>19.7925</v>
      </c>
      <c r="W1874" t="s">
        <v>545</v>
      </c>
      <c r="X1874" t="s">
        <v>363</v>
      </c>
      <c r="Y1874" t="s">
        <v>827</v>
      </c>
      <c r="Z1874" t="s">
        <v>827</v>
      </c>
      <c r="AA1874" t="s">
        <v>826</v>
      </c>
      <c r="AB1874" t="str">
        <f t="shared" si="103"/>
        <v/>
      </c>
    </row>
    <row r="1875" spans="1:28" x14ac:dyDescent="0.2">
      <c r="A1875" s="1">
        <v>42955</v>
      </c>
      <c r="B1875" t="s">
        <v>52</v>
      </c>
      <c r="C1875">
        <v>56</v>
      </c>
      <c r="D1875" t="s">
        <v>22</v>
      </c>
      <c r="E1875" t="s">
        <v>55</v>
      </c>
      <c r="G1875">
        <v>8</v>
      </c>
      <c r="H1875">
        <v>14.39</v>
      </c>
      <c r="K1875" t="str">
        <f t="shared" si="102"/>
        <v/>
      </c>
      <c r="L1875" t="s">
        <v>24</v>
      </c>
      <c r="M1875" t="s">
        <v>25</v>
      </c>
      <c r="N1875" t="s">
        <v>360</v>
      </c>
      <c r="T1875" t="s">
        <v>361</v>
      </c>
      <c r="U1875">
        <f t="shared" si="100"/>
        <v>12.0876</v>
      </c>
      <c r="V1875">
        <f t="shared" si="101"/>
        <v>12.519300000000001</v>
      </c>
      <c r="W1875" t="s">
        <v>571</v>
      </c>
      <c r="X1875" t="s">
        <v>363</v>
      </c>
      <c r="Y1875" t="s">
        <v>827</v>
      </c>
      <c r="Z1875" t="s">
        <v>827</v>
      </c>
      <c r="AA1875" t="s">
        <v>826</v>
      </c>
      <c r="AB1875" t="str">
        <f t="shared" si="103"/>
        <v/>
      </c>
    </row>
    <row r="1876" spans="1:28" x14ac:dyDescent="0.2">
      <c r="A1876" s="1">
        <v>42954</v>
      </c>
      <c r="B1876" t="s">
        <v>52</v>
      </c>
      <c r="C1876">
        <v>56</v>
      </c>
      <c r="D1876" t="s">
        <v>22</v>
      </c>
      <c r="E1876" t="s">
        <v>55</v>
      </c>
      <c r="G1876">
        <v>8</v>
      </c>
      <c r="H1876">
        <v>18.47</v>
      </c>
      <c r="K1876" t="str">
        <f t="shared" si="102"/>
        <v/>
      </c>
      <c r="L1876" t="s">
        <v>24</v>
      </c>
      <c r="M1876" t="s">
        <v>25</v>
      </c>
      <c r="N1876" t="s">
        <v>360</v>
      </c>
      <c r="T1876" t="s">
        <v>361</v>
      </c>
      <c r="U1876">
        <f t="shared" si="100"/>
        <v>15.514799999999999</v>
      </c>
      <c r="V1876">
        <f t="shared" si="101"/>
        <v>16.068899999999999</v>
      </c>
      <c r="W1876" t="s">
        <v>572</v>
      </c>
      <c r="X1876" t="s">
        <v>363</v>
      </c>
      <c r="Y1876" t="s">
        <v>827</v>
      </c>
      <c r="Z1876" t="s">
        <v>827</v>
      </c>
      <c r="AA1876" t="s">
        <v>826</v>
      </c>
      <c r="AB1876" t="str">
        <f t="shared" si="103"/>
        <v/>
      </c>
    </row>
    <row r="1877" spans="1:28" x14ac:dyDescent="0.2">
      <c r="A1877" s="1">
        <v>42955</v>
      </c>
      <c r="B1877" t="s">
        <v>52</v>
      </c>
      <c r="C1877">
        <v>56</v>
      </c>
      <c r="D1877" t="s">
        <v>22</v>
      </c>
      <c r="E1877" t="s">
        <v>55</v>
      </c>
      <c r="G1877">
        <v>8</v>
      </c>
      <c r="H1877">
        <v>19.07</v>
      </c>
      <c r="K1877" t="str">
        <f t="shared" si="102"/>
        <v/>
      </c>
      <c r="L1877" t="s">
        <v>24</v>
      </c>
      <c r="M1877" t="s">
        <v>25</v>
      </c>
      <c r="N1877" t="s">
        <v>360</v>
      </c>
      <c r="T1877" t="s">
        <v>361</v>
      </c>
      <c r="U1877">
        <f t="shared" si="100"/>
        <v>16.018799999999999</v>
      </c>
      <c r="V1877">
        <f t="shared" si="101"/>
        <v>16.590900000000001</v>
      </c>
      <c r="W1877" t="s">
        <v>573</v>
      </c>
      <c r="X1877" t="s">
        <v>363</v>
      </c>
      <c r="Y1877" t="s">
        <v>827</v>
      </c>
      <c r="Z1877" t="s">
        <v>827</v>
      </c>
      <c r="AA1877" t="s">
        <v>826</v>
      </c>
      <c r="AB1877" t="str">
        <f t="shared" si="103"/>
        <v/>
      </c>
    </row>
    <row r="1878" spans="1:28" x14ac:dyDescent="0.2">
      <c r="A1878" s="1">
        <v>42954</v>
      </c>
      <c r="B1878" t="s">
        <v>52</v>
      </c>
      <c r="C1878">
        <v>56</v>
      </c>
      <c r="D1878" t="s">
        <v>22</v>
      </c>
      <c r="E1878" t="s">
        <v>55</v>
      </c>
      <c r="G1878">
        <v>8</v>
      </c>
      <c r="H1878">
        <v>19.61</v>
      </c>
      <c r="K1878" t="str">
        <f t="shared" si="102"/>
        <v/>
      </c>
      <c r="L1878" t="s">
        <v>24</v>
      </c>
      <c r="M1878" t="s">
        <v>25</v>
      </c>
      <c r="N1878" t="s">
        <v>360</v>
      </c>
      <c r="T1878" t="s">
        <v>361</v>
      </c>
      <c r="U1878">
        <f t="shared" si="100"/>
        <v>16.4724</v>
      </c>
      <c r="V1878">
        <f t="shared" si="101"/>
        <v>17.060700000000001</v>
      </c>
      <c r="W1878" t="s">
        <v>574</v>
      </c>
      <c r="X1878" t="s">
        <v>363</v>
      </c>
      <c r="Y1878" t="s">
        <v>827</v>
      </c>
      <c r="Z1878" t="s">
        <v>827</v>
      </c>
      <c r="AA1878" t="s">
        <v>826</v>
      </c>
      <c r="AB1878" t="str">
        <f t="shared" si="103"/>
        <v/>
      </c>
    </row>
    <row r="1879" spans="1:28" x14ac:dyDescent="0.2">
      <c r="A1879" s="1">
        <v>42953</v>
      </c>
      <c r="B1879" t="s">
        <v>52</v>
      </c>
      <c r="C1879">
        <v>56</v>
      </c>
      <c r="D1879" t="s">
        <v>22</v>
      </c>
      <c r="E1879" t="s">
        <v>57</v>
      </c>
      <c r="F1879">
        <v>1</v>
      </c>
      <c r="G1879">
        <v>8</v>
      </c>
      <c r="H1879">
        <v>22.04</v>
      </c>
      <c r="K1879" t="str">
        <f t="shared" si="102"/>
        <v/>
      </c>
      <c r="L1879" t="s">
        <v>24</v>
      </c>
      <c r="M1879" t="s">
        <v>25</v>
      </c>
      <c r="N1879" t="s">
        <v>360</v>
      </c>
      <c r="T1879" t="s">
        <v>361</v>
      </c>
      <c r="U1879">
        <f t="shared" si="100"/>
        <v>18.5136</v>
      </c>
      <c r="V1879">
        <f t="shared" si="101"/>
        <v>19.174799999999998</v>
      </c>
      <c r="W1879" t="s">
        <v>491</v>
      </c>
      <c r="X1879" t="s">
        <v>363</v>
      </c>
      <c r="Y1879" t="s">
        <v>827</v>
      </c>
      <c r="Z1879" t="s">
        <v>827</v>
      </c>
      <c r="AA1879" t="s">
        <v>826</v>
      </c>
      <c r="AB1879" t="str">
        <f t="shared" si="103"/>
        <v/>
      </c>
    </row>
    <row r="1880" spans="1:28" x14ac:dyDescent="0.2">
      <c r="A1880" s="1">
        <v>42954</v>
      </c>
      <c r="B1880" t="s">
        <v>52</v>
      </c>
      <c r="C1880">
        <v>56</v>
      </c>
      <c r="D1880" t="s">
        <v>22</v>
      </c>
      <c r="E1880" t="s">
        <v>57</v>
      </c>
      <c r="F1880">
        <v>2</v>
      </c>
      <c r="G1880">
        <v>8</v>
      </c>
      <c r="H1880">
        <v>18.22</v>
      </c>
      <c r="K1880" t="str">
        <f t="shared" si="102"/>
        <v/>
      </c>
      <c r="L1880" t="s">
        <v>24</v>
      </c>
      <c r="M1880" t="s">
        <v>25</v>
      </c>
      <c r="N1880" t="s">
        <v>360</v>
      </c>
      <c r="T1880" t="s">
        <v>361</v>
      </c>
      <c r="U1880">
        <f t="shared" si="100"/>
        <v>15.304799999999998</v>
      </c>
      <c r="V1880">
        <f t="shared" si="101"/>
        <v>15.851399999999998</v>
      </c>
      <c r="W1880" t="s">
        <v>447</v>
      </c>
      <c r="X1880" t="s">
        <v>363</v>
      </c>
      <c r="Y1880" t="s">
        <v>827</v>
      </c>
      <c r="Z1880" t="s">
        <v>827</v>
      </c>
      <c r="AA1880" t="s">
        <v>826</v>
      </c>
      <c r="AB1880" t="str">
        <f t="shared" si="103"/>
        <v/>
      </c>
    </row>
    <row r="1881" spans="1:28" x14ac:dyDescent="0.2">
      <c r="A1881" s="1">
        <v>42955</v>
      </c>
      <c r="B1881" t="s">
        <v>52</v>
      </c>
      <c r="C1881">
        <v>56</v>
      </c>
      <c r="D1881" t="s">
        <v>22</v>
      </c>
      <c r="E1881" t="s">
        <v>57</v>
      </c>
      <c r="F1881">
        <v>3</v>
      </c>
      <c r="G1881">
        <v>8</v>
      </c>
      <c r="H1881">
        <v>24.13</v>
      </c>
      <c r="K1881" t="str">
        <f t="shared" si="102"/>
        <v/>
      </c>
      <c r="L1881" t="s">
        <v>24</v>
      </c>
      <c r="M1881" t="s">
        <v>25</v>
      </c>
      <c r="N1881" t="s">
        <v>360</v>
      </c>
      <c r="T1881" t="s">
        <v>361</v>
      </c>
      <c r="U1881">
        <f t="shared" si="100"/>
        <v>20.269199999999998</v>
      </c>
      <c r="V1881">
        <f t="shared" si="101"/>
        <v>20.993099999999998</v>
      </c>
      <c r="W1881" t="s">
        <v>450</v>
      </c>
      <c r="X1881" t="s">
        <v>363</v>
      </c>
      <c r="Y1881" t="s">
        <v>827</v>
      </c>
      <c r="Z1881" t="s">
        <v>827</v>
      </c>
      <c r="AA1881" t="s">
        <v>826</v>
      </c>
      <c r="AB1881" t="str">
        <f t="shared" si="103"/>
        <v/>
      </c>
    </row>
    <row r="1882" spans="1:28" x14ac:dyDescent="0.2">
      <c r="A1882" s="1">
        <v>42953</v>
      </c>
      <c r="B1882" t="s">
        <v>52</v>
      </c>
      <c r="C1882">
        <v>56</v>
      </c>
      <c r="D1882" t="s">
        <v>22</v>
      </c>
      <c r="E1882" t="s">
        <v>57</v>
      </c>
      <c r="F1882">
        <v>4</v>
      </c>
      <c r="G1882">
        <v>8</v>
      </c>
      <c r="H1882">
        <v>23.4</v>
      </c>
      <c r="K1882" t="str">
        <f t="shared" si="102"/>
        <v/>
      </c>
      <c r="L1882" t="s">
        <v>24</v>
      </c>
      <c r="M1882" t="s">
        <v>25</v>
      </c>
      <c r="N1882" t="s">
        <v>360</v>
      </c>
      <c r="T1882" t="s">
        <v>361</v>
      </c>
      <c r="U1882">
        <f t="shared" si="100"/>
        <v>19.655999999999999</v>
      </c>
      <c r="V1882">
        <f t="shared" si="101"/>
        <v>20.357999999999997</v>
      </c>
      <c r="W1882" t="s">
        <v>449</v>
      </c>
      <c r="X1882" t="s">
        <v>363</v>
      </c>
      <c r="Y1882" t="s">
        <v>827</v>
      </c>
      <c r="Z1882" t="s">
        <v>827</v>
      </c>
      <c r="AA1882" t="s">
        <v>826</v>
      </c>
      <c r="AB1882" t="str">
        <f t="shared" si="103"/>
        <v/>
      </c>
    </row>
    <row r="1883" spans="1:28" x14ac:dyDescent="0.2">
      <c r="A1883" s="1">
        <v>42955</v>
      </c>
      <c r="B1883" t="s">
        <v>52</v>
      </c>
      <c r="C1883">
        <v>56</v>
      </c>
      <c r="D1883" t="s">
        <v>22</v>
      </c>
      <c r="E1883" t="s">
        <v>57</v>
      </c>
      <c r="G1883">
        <v>8</v>
      </c>
      <c r="H1883">
        <v>20.91</v>
      </c>
      <c r="K1883" t="str">
        <f t="shared" si="102"/>
        <v/>
      </c>
      <c r="L1883" t="s">
        <v>24</v>
      </c>
      <c r="M1883" t="s">
        <v>25</v>
      </c>
      <c r="N1883" t="s">
        <v>360</v>
      </c>
      <c r="T1883" t="s">
        <v>361</v>
      </c>
      <c r="U1883">
        <f t="shared" si="100"/>
        <v>17.564399999999999</v>
      </c>
      <c r="V1883">
        <f t="shared" si="101"/>
        <v>18.191700000000001</v>
      </c>
      <c r="W1883" t="s">
        <v>368</v>
      </c>
      <c r="X1883" t="s">
        <v>363</v>
      </c>
      <c r="Y1883" t="s">
        <v>827</v>
      </c>
      <c r="Z1883" t="s">
        <v>827</v>
      </c>
      <c r="AA1883" t="s">
        <v>826</v>
      </c>
      <c r="AB1883" t="str">
        <f t="shared" si="103"/>
        <v/>
      </c>
    </row>
    <row r="1884" spans="1:28" x14ac:dyDescent="0.2">
      <c r="A1884" s="1">
        <v>42955</v>
      </c>
      <c r="B1884" t="s">
        <v>52</v>
      </c>
      <c r="C1884">
        <v>56</v>
      </c>
      <c r="D1884" t="s">
        <v>22</v>
      </c>
      <c r="E1884" t="s">
        <v>57</v>
      </c>
      <c r="G1884">
        <v>8</v>
      </c>
      <c r="H1884">
        <v>29.27</v>
      </c>
      <c r="K1884" t="str">
        <f t="shared" si="102"/>
        <v/>
      </c>
      <c r="L1884" t="s">
        <v>24</v>
      </c>
      <c r="M1884" t="s">
        <v>25</v>
      </c>
      <c r="N1884" t="s">
        <v>360</v>
      </c>
      <c r="T1884" t="s">
        <v>361</v>
      </c>
      <c r="U1884">
        <f t="shared" si="100"/>
        <v>24.5868</v>
      </c>
      <c r="V1884">
        <f t="shared" si="101"/>
        <v>25.4649</v>
      </c>
      <c r="W1884" t="s">
        <v>562</v>
      </c>
      <c r="X1884" t="s">
        <v>363</v>
      </c>
      <c r="Y1884" t="s">
        <v>827</v>
      </c>
      <c r="Z1884" t="s">
        <v>827</v>
      </c>
      <c r="AA1884" t="s">
        <v>826</v>
      </c>
      <c r="AB1884" t="str">
        <f t="shared" si="103"/>
        <v/>
      </c>
    </row>
    <row r="1885" spans="1:28" x14ac:dyDescent="0.2">
      <c r="A1885" s="1">
        <v>42954</v>
      </c>
      <c r="B1885" t="s">
        <v>52</v>
      </c>
      <c r="C1885">
        <v>56</v>
      </c>
      <c r="D1885" t="s">
        <v>22</v>
      </c>
      <c r="E1885" t="s">
        <v>166</v>
      </c>
      <c r="F1885">
        <v>1</v>
      </c>
      <c r="G1885">
        <v>8</v>
      </c>
      <c r="H1885">
        <v>22.19</v>
      </c>
      <c r="K1885" t="str">
        <f t="shared" si="102"/>
        <v/>
      </c>
      <c r="L1885" t="s">
        <v>24</v>
      </c>
      <c r="M1885" t="s">
        <v>25</v>
      </c>
      <c r="N1885" t="s">
        <v>360</v>
      </c>
      <c r="T1885" t="s">
        <v>361</v>
      </c>
      <c r="U1885">
        <f t="shared" si="100"/>
        <v>18.639600000000002</v>
      </c>
      <c r="V1885">
        <f t="shared" si="101"/>
        <v>19.305300000000003</v>
      </c>
      <c r="W1885" t="s">
        <v>454</v>
      </c>
      <c r="X1885" t="s">
        <v>363</v>
      </c>
      <c r="Y1885" t="s">
        <v>827</v>
      </c>
      <c r="Z1885" t="s">
        <v>827</v>
      </c>
      <c r="AA1885" t="s">
        <v>826</v>
      </c>
      <c r="AB1885" t="str">
        <f t="shared" si="103"/>
        <v/>
      </c>
    </row>
    <row r="1886" spans="1:28" x14ac:dyDescent="0.2">
      <c r="A1886" s="1">
        <v>42954</v>
      </c>
      <c r="B1886" t="s">
        <v>52</v>
      </c>
      <c r="C1886">
        <v>56</v>
      </c>
      <c r="D1886" t="s">
        <v>22</v>
      </c>
      <c r="E1886" t="s">
        <v>166</v>
      </c>
      <c r="F1886">
        <v>2</v>
      </c>
      <c r="G1886">
        <v>8</v>
      </c>
      <c r="H1886">
        <v>20.71</v>
      </c>
      <c r="K1886" t="str">
        <f t="shared" si="102"/>
        <v/>
      </c>
      <c r="L1886" t="s">
        <v>24</v>
      </c>
      <c r="M1886" t="s">
        <v>25</v>
      </c>
      <c r="N1886" t="s">
        <v>360</v>
      </c>
      <c r="T1886" t="s">
        <v>361</v>
      </c>
      <c r="U1886">
        <f t="shared" si="100"/>
        <v>17.3964</v>
      </c>
      <c r="V1886">
        <f t="shared" si="101"/>
        <v>18.017700000000001</v>
      </c>
      <c r="W1886" t="s">
        <v>453</v>
      </c>
      <c r="X1886" t="s">
        <v>363</v>
      </c>
      <c r="Y1886" t="s">
        <v>827</v>
      </c>
      <c r="Z1886" t="s">
        <v>827</v>
      </c>
      <c r="AA1886" t="s">
        <v>826</v>
      </c>
      <c r="AB1886" t="str">
        <f t="shared" si="103"/>
        <v/>
      </c>
    </row>
    <row r="1887" spans="1:28" x14ac:dyDescent="0.2">
      <c r="A1887" s="1">
        <v>42954</v>
      </c>
      <c r="B1887" t="s">
        <v>52</v>
      </c>
      <c r="C1887">
        <v>56</v>
      </c>
      <c r="D1887" t="s">
        <v>22</v>
      </c>
      <c r="E1887" t="s">
        <v>166</v>
      </c>
      <c r="F1887">
        <v>3</v>
      </c>
      <c r="G1887">
        <v>8</v>
      </c>
      <c r="H1887">
        <v>21.9</v>
      </c>
      <c r="K1887" t="str">
        <f t="shared" si="102"/>
        <v/>
      </c>
      <c r="L1887" t="s">
        <v>24</v>
      </c>
      <c r="M1887" t="s">
        <v>25</v>
      </c>
      <c r="N1887" t="s">
        <v>360</v>
      </c>
      <c r="T1887" t="s">
        <v>361</v>
      </c>
      <c r="U1887">
        <f t="shared" si="100"/>
        <v>18.395999999999997</v>
      </c>
      <c r="V1887">
        <f t="shared" si="101"/>
        <v>19.052999999999997</v>
      </c>
      <c r="W1887" t="s">
        <v>452</v>
      </c>
      <c r="X1887" t="s">
        <v>363</v>
      </c>
      <c r="Y1887" t="s">
        <v>827</v>
      </c>
      <c r="Z1887" t="s">
        <v>827</v>
      </c>
      <c r="AA1887" t="s">
        <v>826</v>
      </c>
      <c r="AB1887" t="str">
        <f t="shared" si="103"/>
        <v/>
      </c>
    </row>
    <row r="1888" spans="1:28" x14ac:dyDescent="0.2">
      <c r="A1888" s="1">
        <v>42955</v>
      </c>
      <c r="B1888" t="s">
        <v>52</v>
      </c>
      <c r="C1888">
        <v>56</v>
      </c>
      <c r="D1888" t="s">
        <v>22</v>
      </c>
      <c r="E1888" t="s">
        <v>166</v>
      </c>
      <c r="F1888">
        <v>4</v>
      </c>
      <c r="G1888">
        <v>8</v>
      </c>
      <c r="H1888">
        <v>19.91</v>
      </c>
      <c r="K1888" t="str">
        <f t="shared" si="102"/>
        <v/>
      </c>
      <c r="L1888" t="s">
        <v>24</v>
      </c>
      <c r="M1888" t="s">
        <v>25</v>
      </c>
      <c r="N1888" t="s">
        <v>360</v>
      </c>
      <c r="T1888" t="s">
        <v>361</v>
      </c>
      <c r="U1888">
        <f t="shared" si="100"/>
        <v>16.724399999999999</v>
      </c>
      <c r="V1888">
        <f t="shared" si="101"/>
        <v>17.3217</v>
      </c>
      <c r="W1888" t="s">
        <v>451</v>
      </c>
      <c r="X1888" t="s">
        <v>363</v>
      </c>
      <c r="Y1888" t="s">
        <v>827</v>
      </c>
      <c r="Z1888" t="s">
        <v>827</v>
      </c>
      <c r="AA1888" t="s">
        <v>826</v>
      </c>
      <c r="AB1888" t="str">
        <f t="shared" si="103"/>
        <v/>
      </c>
    </row>
    <row r="1889" spans="1:28" x14ac:dyDescent="0.2">
      <c r="A1889" s="1">
        <v>42954</v>
      </c>
      <c r="B1889" t="s">
        <v>52</v>
      </c>
      <c r="C1889">
        <v>56</v>
      </c>
      <c r="D1889" t="s">
        <v>22</v>
      </c>
      <c r="E1889" t="s">
        <v>59</v>
      </c>
      <c r="F1889">
        <v>2</v>
      </c>
      <c r="G1889">
        <v>8</v>
      </c>
      <c r="H1889">
        <v>20.95</v>
      </c>
      <c r="K1889" t="str">
        <f t="shared" si="102"/>
        <v/>
      </c>
      <c r="L1889" t="s">
        <v>24</v>
      </c>
      <c r="M1889" t="s">
        <v>25</v>
      </c>
      <c r="N1889" t="s">
        <v>360</v>
      </c>
      <c r="T1889" t="s">
        <v>361</v>
      </c>
      <c r="U1889">
        <f t="shared" si="100"/>
        <v>17.597999999999999</v>
      </c>
      <c r="V1889">
        <f t="shared" si="101"/>
        <v>18.226499999999998</v>
      </c>
      <c r="W1889" t="s">
        <v>473</v>
      </c>
      <c r="X1889" t="s">
        <v>363</v>
      </c>
      <c r="Y1889" t="s">
        <v>827</v>
      </c>
      <c r="Z1889" t="s">
        <v>827</v>
      </c>
      <c r="AA1889" t="s">
        <v>826</v>
      </c>
      <c r="AB1889" t="str">
        <f t="shared" si="103"/>
        <v/>
      </c>
    </row>
    <row r="1890" spans="1:28" x14ac:dyDescent="0.2">
      <c r="A1890" s="1">
        <v>42954</v>
      </c>
      <c r="B1890" t="s">
        <v>52</v>
      </c>
      <c r="C1890">
        <v>56</v>
      </c>
      <c r="D1890" t="s">
        <v>22</v>
      </c>
      <c r="E1890" t="s">
        <v>59</v>
      </c>
      <c r="F1890">
        <v>3</v>
      </c>
      <c r="G1890">
        <v>8</v>
      </c>
      <c r="H1890">
        <v>22.5</v>
      </c>
      <c r="K1890" t="str">
        <f t="shared" si="102"/>
        <v/>
      </c>
      <c r="L1890" t="s">
        <v>24</v>
      </c>
      <c r="M1890" t="s">
        <v>25</v>
      </c>
      <c r="N1890" t="s">
        <v>360</v>
      </c>
      <c r="T1890" t="s">
        <v>361</v>
      </c>
      <c r="U1890">
        <f t="shared" si="100"/>
        <v>18.899999999999999</v>
      </c>
      <c r="V1890">
        <f t="shared" si="101"/>
        <v>19.574999999999999</v>
      </c>
      <c r="W1890" t="s">
        <v>471</v>
      </c>
      <c r="X1890" t="s">
        <v>363</v>
      </c>
      <c r="Y1890" t="s">
        <v>827</v>
      </c>
      <c r="Z1890" t="s">
        <v>827</v>
      </c>
      <c r="AA1890" t="s">
        <v>826</v>
      </c>
      <c r="AB1890" t="str">
        <f t="shared" si="103"/>
        <v/>
      </c>
    </row>
    <row r="1891" spans="1:28" x14ac:dyDescent="0.2">
      <c r="A1891" s="1">
        <v>42954</v>
      </c>
      <c r="B1891" t="s">
        <v>52</v>
      </c>
      <c r="C1891">
        <v>56</v>
      </c>
      <c r="D1891" t="s">
        <v>22</v>
      </c>
      <c r="E1891" t="s">
        <v>59</v>
      </c>
      <c r="G1891">
        <v>8</v>
      </c>
      <c r="H1891">
        <v>34.590000000000003</v>
      </c>
      <c r="K1891" t="str">
        <f t="shared" si="102"/>
        <v/>
      </c>
      <c r="L1891" t="s">
        <v>24</v>
      </c>
      <c r="M1891" t="s">
        <v>25</v>
      </c>
      <c r="N1891" t="s">
        <v>360</v>
      </c>
      <c r="T1891" t="s">
        <v>361</v>
      </c>
      <c r="U1891">
        <f t="shared" si="100"/>
        <v>29.055600000000002</v>
      </c>
      <c r="V1891">
        <f t="shared" si="101"/>
        <v>30.093300000000003</v>
      </c>
      <c r="W1891" t="s">
        <v>563</v>
      </c>
      <c r="X1891" t="s">
        <v>363</v>
      </c>
      <c r="Y1891" t="s">
        <v>827</v>
      </c>
      <c r="Z1891" t="s">
        <v>827</v>
      </c>
      <c r="AA1891" t="s">
        <v>826</v>
      </c>
      <c r="AB1891" t="str">
        <f t="shared" si="103"/>
        <v/>
      </c>
    </row>
    <row r="1892" spans="1:28" x14ac:dyDescent="0.2">
      <c r="A1892" s="1">
        <v>42954</v>
      </c>
      <c r="B1892" t="s">
        <v>21</v>
      </c>
      <c r="C1892">
        <v>56</v>
      </c>
      <c r="D1892" t="s">
        <v>22</v>
      </c>
      <c r="E1892" t="s">
        <v>67</v>
      </c>
      <c r="G1892">
        <v>8</v>
      </c>
      <c r="H1892">
        <v>26.82</v>
      </c>
      <c r="K1892" t="str">
        <f t="shared" si="102"/>
        <v/>
      </c>
      <c r="L1892" t="s">
        <v>24</v>
      </c>
      <c r="M1892" t="s">
        <v>65</v>
      </c>
      <c r="N1892" t="s">
        <v>360</v>
      </c>
      <c r="T1892" t="s">
        <v>361</v>
      </c>
      <c r="U1892">
        <f t="shared" si="100"/>
        <v>22.5288</v>
      </c>
      <c r="V1892">
        <f t="shared" si="101"/>
        <v>23.333400000000001</v>
      </c>
      <c r="W1892" t="s">
        <v>582</v>
      </c>
      <c r="X1892" t="s">
        <v>363</v>
      </c>
      <c r="Y1892" t="s">
        <v>827</v>
      </c>
      <c r="Z1892" t="s">
        <v>827</v>
      </c>
      <c r="AA1892" t="s">
        <v>826</v>
      </c>
      <c r="AB1892" t="str">
        <f t="shared" si="103"/>
        <v/>
      </c>
    </row>
    <row r="1893" spans="1:28" x14ac:dyDescent="0.2">
      <c r="A1893" s="1">
        <v>42954</v>
      </c>
      <c r="B1893" t="s">
        <v>21</v>
      </c>
      <c r="C1893">
        <v>56</v>
      </c>
      <c r="D1893" t="s">
        <v>22</v>
      </c>
      <c r="E1893" t="s">
        <v>122</v>
      </c>
      <c r="G1893">
        <v>8</v>
      </c>
      <c r="H1893">
        <v>23.93</v>
      </c>
      <c r="K1893" t="str">
        <f t="shared" si="102"/>
        <v/>
      </c>
      <c r="L1893" t="s">
        <v>24</v>
      </c>
      <c r="M1893" t="s">
        <v>65</v>
      </c>
      <c r="N1893" t="s">
        <v>360</v>
      </c>
      <c r="T1893" t="s">
        <v>361</v>
      </c>
      <c r="U1893">
        <f t="shared" si="100"/>
        <v>20.101199999999999</v>
      </c>
      <c r="V1893">
        <f t="shared" si="101"/>
        <v>20.819099999999999</v>
      </c>
      <c r="W1893" t="s">
        <v>583</v>
      </c>
      <c r="X1893" t="s">
        <v>363</v>
      </c>
      <c r="Y1893" t="s">
        <v>827</v>
      </c>
      <c r="Z1893" t="s">
        <v>827</v>
      </c>
      <c r="AA1893" t="s">
        <v>826</v>
      </c>
      <c r="AB1893" t="str">
        <f t="shared" si="103"/>
        <v/>
      </c>
    </row>
    <row r="1894" spans="1:28" x14ac:dyDescent="0.2">
      <c r="A1894" s="1">
        <v>42955</v>
      </c>
      <c r="B1894" t="s">
        <v>21</v>
      </c>
      <c r="C1894">
        <v>56</v>
      </c>
      <c r="D1894" t="s">
        <v>22</v>
      </c>
      <c r="E1894" t="s">
        <v>122</v>
      </c>
      <c r="G1894">
        <v>8</v>
      </c>
      <c r="H1894">
        <v>25.12</v>
      </c>
      <c r="K1894" t="str">
        <f t="shared" si="102"/>
        <v/>
      </c>
      <c r="L1894" t="s">
        <v>24</v>
      </c>
      <c r="M1894" t="s">
        <v>65</v>
      </c>
      <c r="N1894" t="s">
        <v>360</v>
      </c>
      <c r="T1894" t="s">
        <v>361</v>
      </c>
      <c r="U1894">
        <f t="shared" si="100"/>
        <v>21.1008</v>
      </c>
      <c r="V1894">
        <f t="shared" si="101"/>
        <v>21.854400000000002</v>
      </c>
      <c r="W1894" t="s">
        <v>584</v>
      </c>
      <c r="X1894" t="s">
        <v>363</v>
      </c>
      <c r="Y1894" t="s">
        <v>827</v>
      </c>
      <c r="Z1894" t="s">
        <v>827</v>
      </c>
      <c r="AA1894" t="s">
        <v>826</v>
      </c>
      <c r="AB1894" t="str">
        <f t="shared" si="103"/>
        <v/>
      </c>
    </row>
    <row r="1895" spans="1:28" x14ac:dyDescent="0.2">
      <c r="A1895" s="1">
        <v>42955</v>
      </c>
      <c r="B1895" t="s">
        <v>21</v>
      </c>
      <c r="C1895">
        <v>57</v>
      </c>
      <c r="D1895" t="s">
        <v>22</v>
      </c>
      <c r="E1895" t="s">
        <v>43</v>
      </c>
      <c r="G1895">
        <v>8</v>
      </c>
      <c r="H1895">
        <v>24.08</v>
      </c>
      <c r="K1895" t="str">
        <f t="shared" si="102"/>
        <v/>
      </c>
      <c r="L1895" t="s">
        <v>24</v>
      </c>
      <c r="M1895" t="s">
        <v>25</v>
      </c>
      <c r="N1895" t="s">
        <v>360</v>
      </c>
      <c r="T1895" t="s">
        <v>361</v>
      </c>
      <c r="U1895">
        <f t="shared" si="100"/>
        <v>20.227199999999996</v>
      </c>
      <c r="V1895">
        <f t="shared" si="101"/>
        <v>20.949599999999997</v>
      </c>
      <c r="W1895" t="s">
        <v>405</v>
      </c>
      <c r="X1895" t="s">
        <v>363</v>
      </c>
      <c r="Y1895" t="s">
        <v>827</v>
      </c>
      <c r="Z1895" t="s">
        <v>827</v>
      </c>
      <c r="AA1895" t="s">
        <v>826</v>
      </c>
      <c r="AB1895" t="str">
        <f t="shared" si="103"/>
        <v/>
      </c>
    </row>
    <row r="1896" spans="1:28" x14ac:dyDescent="0.2">
      <c r="A1896" s="1">
        <v>42953</v>
      </c>
      <c r="B1896" t="s">
        <v>21</v>
      </c>
      <c r="C1896">
        <v>57</v>
      </c>
      <c r="D1896" t="s">
        <v>22</v>
      </c>
      <c r="E1896" t="s">
        <v>43</v>
      </c>
      <c r="G1896">
        <v>8</v>
      </c>
      <c r="H1896">
        <v>25.43</v>
      </c>
      <c r="K1896" t="str">
        <f t="shared" si="102"/>
        <v/>
      </c>
      <c r="L1896" t="s">
        <v>24</v>
      </c>
      <c r="M1896" t="s">
        <v>25</v>
      </c>
      <c r="N1896" t="s">
        <v>360</v>
      </c>
      <c r="T1896" t="s">
        <v>361</v>
      </c>
      <c r="U1896">
        <f t="shared" si="100"/>
        <v>21.3612</v>
      </c>
      <c r="V1896">
        <f t="shared" si="101"/>
        <v>22.124099999999999</v>
      </c>
      <c r="W1896" t="s">
        <v>406</v>
      </c>
      <c r="X1896" t="s">
        <v>363</v>
      </c>
      <c r="Y1896" t="s">
        <v>827</v>
      </c>
      <c r="Z1896" t="s">
        <v>827</v>
      </c>
      <c r="AA1896" t="s">
        <v>826</v>
      </c>
      <c r="AB1896" t="str">
        <f t="shared" si="103"/>
        <v/>
      </c>
    </row>
    <row r="1897" spans="1:28" x14ac:dyDescent="0.2">
      <c r="A1897" s="1">
        <v>42955</v>
      </c>
      <c r="B1897" t="s">
        <v>21</v>
      </c>
      <c r="C1897">
        <v>57</v>
      </c>
      <c r="D1897" t="s">
        <v>22</v>
      </c>
      <c r="E1897" t="s">
        <v>94</v>
      </c>
      <c r="G1897">
        <v>8</v>
      </c>
      <c r="H1897">
        <v>21.29</v>
      </c>
      <c r="K1897" t="str">
        <f t="shared" si="102"/>
        <v/>
      </c>
      <c r="L1897" t="s">
        <v>24</v>
      </c>
      <c r="M1897" t="s">
        <v>25</v>
      </c>
      <c r="N1897" t="s">
        <v>360</v>
      </c>
      <c r="T1897" t="s">
        <v>361</v>
      </c>
      <c r="U1897">
        <f t="shared" si="100"/>
        <v>17.883599999999998</v>
      </c>
      <c r="V1897">
        <f t="shared" si="101"/>
        <v>18.522299999999998</v>
      </c>
      <c r="W1897" t="s">
        <v>396</v>
      </c>
      <c r="X1897" t="s">
        <v>363</v>
      </c>
      <c r="Y1897" t="s">
        <v>827</v>
      </c>
      <c r="Z1897" t="s">
        <v>827</v>
      </c>
      <c r="AA1897" t="s">
        <v>826</v>
      </c>
      <c r="AB1897" t="str">
        <f t="shared" si="103"/>
        <v/>
      </c>
    </row>
    <row r="1898" spans="1:28" x14ac:dyDescent="0.2">
      <c r="A1898" s="1">
        <v>42955</v>
      </c>
      <c r="B1898" t="s">
        <v>21</v>
      </c>
      <c r="C1898">
        <v>57</v>
      </c>
      <c r="D1898" t="s">
        <v>22</v>
      </c>
      <c r="E1898" t="s">
        <v>94</v>
      </c>
      <c r="G1898">
        <v>8</v>
      </c>
      <c r="H1898">
        <v>24.77</v>
      </c>
      <c r="K1898" t="str">
        <f t="shared" si="102"/>
        <v/>
      </c>
      <c r="L1898" t="s">
        <v>24</v>
      </c>
      <c r="M1898" t="s">
        <v>25</v>
      </c>
      <c r="N1898" t="s">
        <v>360</v>
      </c>
      <c r="T1898" t="s">
        <v>361</v>
      </c>
      <c r="U1898">
        <f t="shared" si="100"/>
        <v>20.806799999999999</v>
      </c>
      <c r="V1898">
        <f t="shared" si="101"/>
        <v>21.549900000000001</v>
      </c>
      <c r="W1898" t="s">
        <v>397</v>
      </c>
      <c r="X1898" t="s">
        <v>363</v>
      </c>
      <c r="Y1898" t="s">
        <v>827</v>
      </c>
      <c r="Z1898" t="s">
        <v>827</v>
      </c>
      <c r="AA1898" t="s">
        <v>826</v>
      </c>
      <c r="AB1898" t="str">
        <f t="shared" si="103"/>
        <v/>
      </c>
    </row>
    <row r="1899" spans="1:28" x14ac:dyDescent="0.2">
      <c r="A1899" s="1">
        <v>42957</v>
      </c>
      <c r="B1899" t="s">
        <v>21</v>
      </c>
      <c r="C1899">
        <v>57</v>
      </c>
      <c r="D1899" t="s">
        <v>22</v>
      </c>
      <c r="E1899" t="s">
        <v>94</v>
      </c>
      <c r="G1899">
        <v>8</v>
      </c>
      <c r="H1899">
        <v>23.24</v>
      </c>
      <c r="K1899" t="str">
        <f t="shared" si="102"/>
        <v/>
      </c>
      <c r="L1899" t="s">
        <v>24</v>
      </c>
      <c r="M1899" t="s">
        <v>25</v>
      </c>
      <c r="N1899" t="s">
        <v>360</v>
      </c>
      <c r="T1899" t="s">
        <v>361</v>
      </c>
      <c r="U1899">
        <f t="shared" si="100"/>
        <v>19.521599999999999</v>
      </c>
      <c r="V1899">
        <f t="shared" si="101"/>
        <v>20.218799999999998</v>
      </c>
      <c r="W1899" t="s">
        <v>398</v>
      </c>
      <c r="X1899" t="s">
        <v>363</v>
      </c>
      <c r="Y1899" t="s">
        <v>827</v>
      </c>
      <c r="Z1899" t="s">
        <v>827</v>
      </c>
      <c r="AA1899" t="s">
        <v>826</v>
      </c>
      <c r="AB1899" t="str">
        <f t="shared" si="103"/>
        <v/>
      </c>
    </row>
    <row r="1900" spans="1:28" x14ac:dyDescent="0.2">
      <c r="A1900" s="1">
        <v>42955</v>
      </c>
      <c r="B1900" t="s">
        <v>21</v>
      </c>
      <c r="C1900">
        <v>57</v>
      </c>
      <c r="D1900" t="s">
        <v>22</v>
      </c>
      <c r="E1900" t="s">
        <v>94</v>
      </c>
      <c r="G1900">
        <v>8</v>
      </c>
      <c r="H1900">
        <v>24.63</v>
      </c>
      <c r="K1900" t="str">
        <f t="shared" si="102"/>
        <v/>
      </c>
      <c r="L1900" t="s">
        <v>24</v>
      </c>
      <c r="M1900" t="s">
        <v>25</v>
      </c>
      <c r="N1900" t="s">
        <v>360</v>
      </c>
      <c r="T1900" t="s">
        <v>361</v>
      </c>
      <c r="U1900">
        <f t="shared" si="100"/>
        <v>20.6892</v>
      </c>
      <c r="V1900">
        <f t="shared" si="101"/>
        <v>21.428100000000001</v>
      </c>
      <c r="W1900" t="s">
        <v>399</v>
      </c>
      <c r="X1900" t="s">
        <v>363</v>
      </c>
      <c r="Y1900" t="s">
        <v>827</v>
      </c>
      <c r="Z1900" t="s">
        <v>827</v>
      </c>
      <c r="AA1900" t="s">
        <v>826</v>
      </c>
      <c r="AB1900" t="str">
        <f t="shared" si="103"/>
        <v/>
      </c>
    </row>
    <row r="1901" spans="1:28" x14ac:dyDescent="0.2">
      <c r="A1901" s="1">
        <v>42955</v>
      </c>
      <c r="B1901" t="s">
        <v>52</v>
      </c>
      <c r="C1901">
        <v>57</v>
      </c>
      <c r="D1901" t="s">
        <v>22</v>
      </c>
      <c r="E1901" t="s">
        <v>53</v>
      </c>
      <c r="G1901">
        <v>8</v>
      </c>
      <c r="H1901">
        <v>22.55</v>
      </c>
      <c r="K1901" t="str">
        <f t="shared" si="102"/>
        <v/>
      </c>
      <c r="L1901" t="s">
        <v>24</v>
      </c>
      <c r="M1901" t="s">
        <v>25</v>
      </c>
      <c r="N1901" t="s">
        <v>360</v>
      </c>
      <c r="T1901" t="s">
        <v>361</v>
      </c>
      <c r="U1901">
        <f t="shared" si="100"/>
        <v>18.942</v>
      </c>
      <c r="V1901">
        <f t="shared" si="101"/>
        <v>19.618500000000001</v>
      </c>
      <c r="W1901" t="s">
        <v>554</v>
      </c>
      <c r="X1901" t="s">
        <v>363</v>
      </c>
      <c r="Y1901" t="s">
        <v>827</v>
      </c>
      <c r="Z1901" t="s">
        <v>827</v>
      </c>
      <c r="AA1901" t="s">
        <v>826</v>
      </c>
      <c r="AB1901" t="str">
        <f t="shared" si="103"/>
        <v/>
      </c>
    </row>
    <row r="1902" spans="1:28" x14ac:dyDescent="0.2">
      <c r="A1902" s="1">
        <v>42953</v>
      </c>
      <c r="B1902" t="s">
        <v>52</v>
      </c>
      <c r="C1902">
        <v>57</v>
      </c>
      <c r="D1902" t="s">
        <v>22</v>
      </c>
      <c r="E1902" t="s">
        <v>55</v>
      </c>
      <c r="F1902">
        <v>2</v>
      </c>
      <c r="G1902">
        <v>8</v>
      </c>
      <c r="H1902">
        <v>18.649999999999999</v>
      </c>
      <c r="K1902" t="str">
        <f t="shared" si="102"/>
        <v/>
      </c>
      <c r="L1902" t="s">
        <v>24</v>
      </c>
      <c r="M1902" t="s">
        <v>25</v>
      </c>
      <c r="N1902" t="s">
        <v>360</v>
      </c>
      <c r="T1902" t="s">
        <v>361</v>
      </c>
      <c r="U1902">
        <f t="shared" si="100"/>
        <v>15.665999999999999</v>
      </c>
      <c r="V1902">
        <f t="shared" si="101"/>
        <v>16.2255</v>
      </c>
      <c r="W1902" t="s">
        <v>481</v>
      </c>
      <c r="X1902" t="s">
        <v>363</v>
      </c>
      <c r="Y1902" t="s">
        <v>827</v>
      </c>
      <c r="Z1902" t="s">
        <v>827</v>
      </c>
      <c r="AA1902" t="s">
        <v>826</v>
      </c>
      <c r="AB1902" t="str">
        <f t="shared" si="103"/>
        <v/>
      </c>
    </row>
    <row r="1903" spans="1:28" x14ac:dyDescent="0.2">
      <c r="A1903" s="1">
        <v>42954</v>
      </c>
      <c r="B1903" t="s">
        <v>52</v>
      </c>
      <c r="C1903">
        <v>57</v>
      </c>
      <c r="D1903" t="s">
        <v>22</v>
      </c>
      <c r="E1903" t="s">
        <v>55</v>
      </c>
      <c r="F1903">
        <v>3</v>
      </c>
      <c r="G1903">
        <v>8</v>
      </c>
      <c r="H1903">
        <v>20.22</v>
      </c>
      <c r="K1903" t="str">
        <f t="shared" si="102"/>
        <v/>
      </c>
      <c r="L1903" t="s">
        <v>24</v>
      </c>
      <c r="M1903" t="s">
        <v>25</v>
      </c>
      <c r="N1903" t="s">
        <v>360</v>
      </c>
      <c r="T1903" t="s">
        <v>361</v>
      </c>
      <c r="U1903">
        <f t="shared" si="100"/>
        <v>16.9848</v>
      </c>
      <c r="V1903">
        <f t="shared" si="101"/>
        <v>17.5914</v>
      </c>
      <c r="W1903" t="s">
        <v>482</v>
      </c>
      <c r="X1903" t="s">
        <v>363</v>
      </c>
      <c r="Y1903" t="s">
        <v>827</v>
      </c>
      <c r="Z1903" t="s">
        <v>827</v>
      </c>
      <c r="AA1903" t="s">
        <v>826</v>
      </c>
      <c r="AB1903" t="str">
        <f t="shared" si="103"/>
        <v/>
      </c>
    </row>
    <row r="1904" spans="1:28" x14ac:dyDescent="0.2">
      <c r="A1904" s="1">
        <v>42955</v>
      </c>
      <c r="B1904" t="s">
        <v>52</v>
      </c>
      <c r="C1904">
        <v>57</v>
      </c>
      <c r="D1904" t="s">
        <v>22</v>
      </c>
      <c r="E1904" t="s">
        <v>57</v>
      </c>
      <c r="F1904">
        <v>2</v>
      </c>
      <c r="G1904">
        <v>8</v>
      </c>
      <c r="H1904">
        <v>22.5</v>
      </c>
      <c r="K1904" t="str">
        <f t="shared" si="102"/>
        <v/>
      </c>
      <c r="L1904" t="s">
        <v>24</v>
      </c>
      <c r="M1904" t="s">
        <v>25</v>
      </c>
      <c r="N1904" t="s">
        <v>360</v>
      </c>
      <c r="T1904" t="s">
        <v>361</v>
      </c>
      <c r="U1904">
        <f t="shared" si="100"/>
        <v>18.899999999999999</v>
      </c>
      <c r="V1904">
        <f t="shared" si="101"/>
        <v>19.574999999999999</v>
      </c>
      <c r="W1904" t="s">
        <v>490</v>
      </c>
      <c r="X1904" t="s">
        <v>363</v>
      </c>
      <c r="Y1904" t="s">
        <v>827</v>
      </c>
      <c r="Z1904" t="s">
        <v>827</v>
      </c>
      <c r="AA1904" t="s">
        <v>826</v>
      </c>
      <c r="AB1904" t="str">
        <f t="shared" si="103"/>
        <v/>
      </c>
    </row>
    <row r="1905" spans="1:28" x14ac:dyDescent="0.2">
      <c r="A1905" s="1">
        <v>42955</v>
      </c>
      <c r="B1905" t="s">
        <v>52</v>
      </c>
      <c r="C1905">
        <v>57</v>
      </c>
      <c r="D1905" t="s">
        <v>22</v>
      </c>
      <c r="E1905" t="s">
        <v>57</v>
      </c>
      <c r="F1905">
        <v>3</v>
      </c>
      <c r="G1905">
        <v>8</v>
      </c>
      <c r="H1905">
        <v>21.39</v>
      </c>
      <c r="K1905" t="str">
        <f t="shared" si="102"/>
        <v/>
      </c>
      <c r="L1905" t="s">
        <v>24</v>
      </c>
      <c r="M1905" t="s">
        <v>25</v>
      </c>
      <c r="N1905" t="s">
        <v>360</v>
      </c>
      <c r="T1905" t="s">
        <v>361</v>
      </c>
      <c r="U1905">
        <f t="shared" si="100"/>
        <v>17.967600000000001</v>
      </c>
      <c r="V1905">
        <f t="shared" si="101"/>
        <v>18.609300000000001</v>
      </c>
      <c r="W1905" t="s">
        <v>489</v>
      </c>
      <c r="X1905" t="s">
        <v>363</v>
      </c>
      <c r="Y1905" t="s">
        <v>827</v>
      </c>
      <c r="Z1905" t="s">
        <v>827</v>
      </c>
      <c r="AA1905" t="s">
        <v>826</v>
      </c>
      <c r="AB1905" t="str">
        <f t="shared" si="103"/>
        <v/>
      </c>
    </row>
    <row r="1906" spans="1:28" x14ac:dyDescent="0.2">
      <c r="A1906" s="1">
        <v>42954</v>
      </c>
      <c r="B1906" t="s">
        <v>52</v>
      </c>
      <c r="C1906">
        <v>57</v>
      </c>
      <c r="D1906" t="s">
        <v>22</v>
      </c>
      <c r="E1906" t="s">
        <v>57</v>
      </c>
      <c r="G1906">
        <v>8</v>
      </c>
      <c r="H1906">
        <v>18.489999999999998</v>
      </c>
      <c r="K1906" t="str">
        <f t="shared" si="102"/>
        <v/>
      </c>
      <c r="L1906" t="s">
        <v>24</v>
      </c>
      <c r="M1906" t="s">
        <v>25</v>
      </c>
      <c r="N1906" t="s">
        <v>360</v>
      </c>
      <c r="T1906" t="s">
        <v>361</v>
      </c>
      <c r="U1906">
        <f t="shared" si="100"/>
        <v>15.531599999999997</v>
      </c>
      <c r="V1906">
        <f t="shared" si="101"/>
        <v>16.086299999999998</v>
      </c>
      <c r="W1906" t="s">
        <v>527</v>
      </c>
      <c r="X1906" t="s">
        <v>363</v>
      </c>
      <c r="Y1906" t="s">
        <v>827</v>
      </c>
      <c r="Z1906" t="s">
        <v>827</v>
      </c>
      <c r="AA1906" t="s">
        <v>826</v>
      </c>
      <c r="AB1906" t="str">
        <f t="shared" si="103"/>
        <v/>
      </c>
    </row>
    <row r="1907" spans="1:28" x14ac:dyDescent="0.2">
      <c r="A1907" s="1">
        <v>42953</v>
      </c>
      <c r="B1907" t="s">
        <v>52</v>
      </c>
      <c r="C1907">
        <v>57</v>
      </c>
      <c r="D1907" t="s">
        <v>22</v>
      </c>
      <c r="E1907" t="s">
        <v>57</v>
      </c>
      <c r="G1907">
        <v>8</v>
      </c>
      <c r="H1907">
        <v>20.29</v>
      </c>
      <c r="K1907" t="str">
        <f t="shared" si="102"/>
        <v/>
      </c>
      <c r="L1907" t="s">
        <v>24</v>
      </c>
      <c r="M1907" t="s">
        <v>25</v>
      </c>
      <c r="N1907" t="s">
        <v>360</v>
      </c>
      <c r="T1907" t="s">
        <v>361</v>
      </c>
      <c r="U1907">
        <f t="shared" si="100"/>
        <v>17.043599999999998</v>
      </c>
      <c r="V1907">
        <f t="shared" si="101"/>
        <v>17.6523</v>
      </c>
      <c r="W1907" t="s">
        <v>528</v>
      </c>
      <c r="X1907" t="s">
        <v>363</v>
      </c>
      <c r="Y1907" t="s">
        <v>827</v>
      </c>
      <c r="Z1907" t="s">
        <v>827</v>
      </c>
      <c r="AA1907" t="s">
        <v>826</v>
      </c>
      <c r="AB1907" t="str">
        <f t="shared" si="103"/>
        <v/>
      </c>
    </row>
    <row r="1908" spans="1:28" x14ac:dyDescent="0.2">
      <c r="A1908" s="1">
        <v>42955</v>
      </c>
      <c r="B1908" t="s">
        <v>52</v>
      </c>
      <c r="C1908">
        <v>57</v>
      </c>
      <c r="D1908" t="s">
        <v>22</v>
      </c>
      <c r="E1908" t="s">
        <v>57</v>
      </c>
      <c r="G1908">
        <v>8</v>
      </c>
      <c r="H1908">
        <v>21.73</v>
      </c>
      <c r="K1908" t="str">
        <f t="shared" si="102"/>
        <v/>
      </c>
      <c r="L1908" t="s">
        <v>24</v>
      </c>
      <c r="M1908" t="s">
        <v>25</v>
      </c>
      <c r="N1908" t="s">
        <v>360</v>
      </c>
      <c r="T1908" t="s">
        <v>361</v>
      </c>
      <c r="U1908">
        <f t="shared" si="100"/>
        <v>18.2532</v>
      </c>
      <c r="V1908">
        <f t="shared" si="101"/>
        <v>18.905100000000001</v>
      </c>
      <c r="W1908" t="s">
        <v>529</v>
      </c>
      <c r="X1908" t="s">
        <v>363</v>
      </c>
      <c r="Y1908" t="s">
        <v>827</v>
      </c>
      <c r="Z1908" t="s">
        <v>827</v>
      </c>
      <c r="AA1908" t="s">
        <v>826</v>
      </c>
      <c r="AB1908" t="str">
        <f t="shared" si="103"/>
        <v/>
      </c>
    </row>
    <row r="1909" spans="1:28" x14ac:dyDescent="0.2">
      <c r="A1909" s="1">
        <v>42954</v>
      </c>
      <c r="B1909" t="s">
        <v>52</v>
      </c>
      <c r="C1909">
        <v>57</v>
      </c>
      <c r="D1909" t="s">
        <v>22</v>
      </c>
      <c r="E1909" t="s">
        <v>57</v>
      </c>
      <c r="G1909">
        <v>8</v>
      </c>
      <c r="H1909">
        <v>21.87</v>
      </c>
      <c r="K1909" t="str">
        <f t="shared" si="102"/>
        <v/>
      </c>
      <c r="L1909" t="s">
        <v>24</v>
      </c>
      <c r="M1909" t="s">
        <v>25</v>
      </c>
      <c r="N1909" t="s">
        <v>360</v>
      </c>
      <c r="T1909" t="s">
        <v>361</v>
      </c>
      <c r="U1909">
        <f t="shared" ref="U1909:U1972" si="104">IF(H1909&gt;0,IF(L1909="live",H1909*0.84,H1909),"")</f>
        <v>18.370799999999999</v>
      </c>
      <c r="V1909">
        <f t="shared" ref="V1909:V1972" si="105">IF(H1909&gt;0,IF(L1909="live",H1909*0.87,H1909),"")</f>
        <v>19.026900000000001</v>
      </c>
      <c r="W1909" t="s">
        <v>530</v>
      </c>
      <c r="X1909" t="s">
        <v>363</v>
      </c>
      <c r="Y1909" t="s">
        <v>827</v>
      </c>
      <c r="Z1909" t="s">
        <v>827</v>
      </c>
      <c r="AA1909" t="s">
        <v>826</v>
      </c>
      <c r="AB1909" t="str">
        <f t="shared" si="103"/>
        <v/>
      </c>
    </row>
    <row r="1910" spans="1:28" x14ac:dyDescent="0.2">
      <c r="A1910" s="1">
        <v>42955</v>
      </c>
      <c r="B1910" t="s">
        <v>52</v>
      </c>
      <c r="C1910">
        <v>57</v>
      </c>
      <c r="D1910" t="s">
        <v>22</v>
      </c>
      <c r="E1910" t="s">
        <v>57</v>
      </c>
      <c r="G1910">
        <v>8</v>
      </c>
      <c r="H1910">
        <v>21.55</v>
      </c>
      <c r="K1910" t="str">
        <f t="shared" si="102"/>
        <v/>
      </c>
      <c r="L1910" t="s">
        <v>24</v>
      </c>
      <c r="M1910" t="s">
        <v>25</v>
      </c>
      <c r="N1910" t="s">
        <v>360</v>
      </c>
      <c r="T1910" t="s">
        <v>361</v>
      </c>
      <c r="U1910">
        <f t="shared" si="104"/>
        <v>18.102</v>
      </c>
      <c r="V1910">
        <f t="shared" si="105"/>
        <v>18.7485</v>
      </c>
      <c r="W1910" t="s">
        <v>531</v>
      </c>
      <c r="X1910" t="s">
        <v>363</v>
      </c>
      <c r="Y1910" t="s">
        <v>827</v>
      </c>
      <c r="Z1910" t="s">
        <v>827</v>
      </c>
      <c r="AA1910" t="s">
        <v>826</v>
      </c>
      <c r="AB1910" t="str">
        <f t="shared" si="103"/>
        <v/>
      </c>
    </row>
    <row r="1911" spans="1:28" x14ac:dyDescent="0.2">
      <c r="A1911" s="1">
        <v>42955</v>
      </c>
      <c r="B1911" t="s">
        <v>52</v>
      </c>
      <c r="C1911">
        <v>57</v>
      </c>
      <c r="D1911" t="s">
        <v>22</v>
      </c>
      <c r="E1911" t="s">
        <v>166</v>
      </c>
      <c r="F1911">
        <v>1</v>
      </c>
      <c r="G1911">
        <v>8</v>
      </c>
      <c r="H1911">
        <v>25.01</v>
      </c>
      <c r="K1911" t="str">
        <f t="shared" si="102"/>
        <v/>
      </c>
      <c r="L1911" t="s">
        <v>24</v>
      </c>
      <c r="M1911" t="s">
        <v>25</v>
      </c>
      <c r="N1911" t="s">
        <v>360</v>
      </c>
      <c r="T1911" t="s">
        <v>361</v>
      </c>
      <c r="U1911">
        <f t="shared" si="104"/>
        <v>21.008400000000002</v>
      </c>
      <c r="V1911">
        <f t="shared" si="105"/>
        <v>21.758700000000001</v>
      </c>
      <c r="W1911" t="s">
        <v>461</v>
      </c>
      <c r="X1911" t="s">
        <v>363</v>
      </c>
      <c r="Y1911" t="s">
        <v>827</v>
      </c>
      <c r="Z1911" t="s">
        <v>827</v>
      </c>
      <c r="AA1911" t="s">
        <v>826</v>
      </c>
      <c r="AB1911" t="str">
        <f t="shared" si="103"/>
        <v/>
      </c>
    </row>
    <row r="1912" spans="1:28" x14ac:dyDescent="0.2">
      <c r="A1912" s="1">
        <v>42955</v>
      </c>
      <c r="B1912" t="s">
        <v>52</v>
      </c>
      <c r="C1912">
        <v>57</v>
      </c>
      <c r="D1912" t="s">
        <v>22</v>
      </c>
      <c r="E1912" t="s">
        <v>166</v>
      </c>
      <c r="F1912">
        <v>1</v>
      </c>
      <c r="G1912">
        <v>8</v>
      </c>
      <c r="H1912">
        <v>24.21</v>
      </c>
      <c r="K1912" t="str">
        <f t="shared" si="102"/>
        <v/>
      </c>
      <c r="L1912" t="s">
        <v>24</v>
      </c>
      <c r="M1912" t="s">
        <v>25</v>
      </c>
      <c r="N1912" t="s">
        <v>360</v>
      </c>
      <c r="T1912" t="s">
        <v>361</v>
      </c>
      <c r="U1912">
        <f t="shared" si="104"/>
        <v>20.336400000000001</v>
      </c>
      <c r="V1912">
        <f t="shared" si="105"/>
        <v>21.0627</v>
      </c>
      <c r="W1912" t="s">
        <v>497</v>
      </c>
      <c r="X1912" t="s">
        <v>363</v>
      </c>
      <c r="Y1912" t="s">
        <v>827</v>
      </c>
      <c r="Z1912" t="s">
        <v>827</v>
      </c>
      <c r="AA1912" t="s">
        <v>826</v>
      </c>
      <c r="AB1912" t="str">
        <f t="shared" si="103"/>
        <v/>
      </c>
    </row>
    <row r="1913" spans="1:28" x14ac:dyDescent="0.2">
      <c r="A1913" s="1">
        <v>42955</v>
      </c>
      <c r="B1913" t="s">
        <v>52</v>
      </c>
      <c r="C1913">
        <v>57</v>
      </c>
      <c r="D1913" t="s">
        <v>22</v>
      </c>
      <c r="E1913" t="s">
        <v>166</v>
      </c>
      <c r="F1913">
        <v>2</v>
      </c>
      <c r="G1913">
        <v>8</v>
      </c>
      <c r="H1913">
        <v>25.34</v>
      </c>
      <c r="K1913" t="str">
        <f t="shared" si="102"/>
        <v/>
      </c>
      <c r="L1913" t="s">
        <v>24</v>
      </c>
      <c r="M1913" t="s">
        <v>25</v>
      </c>
      <c r="N1913" t="s">
        <v>360</v>
      </c>
      <c r="T1913" t="s">
        <v>361</v>
      </c>
      <c r="U1913">
        <f t="shared" si="104"/>
        <v>21.285599999999999</v>
      </c>
      <c r="V1913">
        <f t="shared" si="105"/>
        <v>22.0458</v>
      </c>
      <c r="W1913" t="s">
        <v>460</v>
      </c>
      <c r="X1913" t="s">
        <v>363</v>
      </c>
      <c r="Y1913" t="s">
        <v>827</v>
      </c>
      <c r="Z1913" t="s">
        <v>827</v>
      </c>
      <c r="AA1913" t="s">
        <v>826</v>
      </c>
      <c r="AB1913" t="str">
        <f t="shared" si="103"/>
        <v/>
      </c>
    </row>
    <row r="1914" spans="1:28" x14ac:dyDescent="0.2">
      <c r="A1914" s="1">
        <v>42954</v>
      </c>
      <c r="B1914" t="s">
        <v>52</v>
      </c>
      <c r="C1914">
        <v>57</v>
      </c>
      <c r="D1914" t="s">
        <v>22</v>
      </c>
      <c r="E1914" t="s">
        <v>166</v>
      </c>
      <c r="F1914">
        <v>2</v>
      </c>
      <c r="G1914">
        <v>8</v>
      </c>
      <c r="H1914">
        <v>23.71</v>
      </c>
      <c r="K1914" t="str">
        <f t="shared" ref="K1914:K1977" si="106">IF(I1914&gt;0,(J1914*(I1914^2))*(3.14159/6),"")</f>
        <v/>
      </c>
      <c r="L1914" t="s">
        <v>24</v>
      </c>
      <c r="M1914" t="s">
        <v>25</v>
      </c>
      <c r="N1914" t="s">
        <v>360</v>
      </c>
      <c r="T1914" t="s">
        <v>361</v>
      </c>
      <c r="U1914">
        <f t="shared" si="104"/>
        <v>19.916399999999999</v>
      </c>
      <c r="V1914">
        <f t="shared" si="105"/>
        <v>20.627700000000001</v>
      </c>
      <c r="W1914" t="s">
        <v>498</v>
      </c>
      <c r="X1914" t="s">
        <v>363</v>
      </c>
      <c r="Y1914" t="s">
        <v>827</v>
      </c>
      <c r="Z1914" t="s">
        <v>827</v>
      </c>
      <c r="AA1914" t="s">
        <v>826</v>
      </c>
      <c r="AB1914" t="str">
        <f t="shared" si="103"/>
        <v/>
      </c>
    </row>
    <row r="1915" spans="1:28" x14ac:dyDescent="0.2">
      <c r="A1915" s="1">
        <v>42953</v>
      </c>
      <c r="B1915" t="s">
        <v>52</v>
      </c>
      <c r="C1915">
        <v>57</v>
      </c>
      <c r="D1915" t="s">
        <v>22</v>
      </c>
      <c r="E1915" t="s">
        <v>166</v>
      </c>
      <c r="F1915">
        <v>3</v>
      </c>
      <c r="G1915">
        <v>8</v>
      </c>
      <c r="H1915">
        <v>25.47</v>
      </c>
      <c r="K1915" t="str">
        <f t="shared" si="106"/>
        <v/>
      </c>
      <c r="L1915" t="s">
        <v>24</v>
      </c>
      <c r="M1915" t="s">
        <v>25</v>
      </c>
      <c r="N1915" t="s">
        <v>360</v>
      </c>
      <c r="T1915" t="s">
        <v>361</v>
      </c>
      <c r="U1915">
        <f t="shared" si="104"/>
        <v>21.394799999999996</v>
      </c>
      <c r="V1915">
        <f t="shared" si="105"/>
        <v>22.158899999999999</v>
      </c>
      <c r="W1915" t="s">
        <v>462</v>
      </c>
      <c r="X1915" t="s">
        <v>363</v>
      </c>
      <c r="Y1915" t="s">
        <v>827</v>
      </c>
      <c r="Z1915" t="s">
        <v>827</v>
      </c>
      <c r="AA1915" t="s">
        <v>826</v>
      </c>
      <c r="AB1915" t="str">
        <f t="shared" si="103"/>
        <v/>
      </c>
    </row>
    <row r="1916" spans="1:28" x14ac:dyDescent="0.2">
      <c r="A1916" s="1">
        <v>42954</v>
      </c>
      <c r="B1916" t="s">
        <v>52</v>
      </c>
      <c r="C1916">
        <v>57</v>
      </c>
      <c r="D1916" t="s">
        <v>22</v>
      </c>
      <c r="E1916" t="s">
        <v>166</v>
      </c>
      <c r="F1916">
        <v>3</v>
      </c>
      <c r="G1916">
        <v>8</v>
      </c>
      <c r="H1916">
        <v>21.2</v>
      </c>
      <c r="K1916" t="str">
        <f t="shared" si="106"/>
        <v/>
      </c>
      <c r="L1916" t="s">
        <v>24</v>
      </c>
      <c r="M1916" t="s">
        <v>25</v>
      </c>
      <c r="N1916" t="s">
        <v>360</v>
      </c>
      <c r="T1916" t="s">
        <v>361</v>
      </c>
      <c r="U1916">
        <f t="shared" si="104"/>
        <v>17.808</v>
      </c>
      <c r="V1916">
        <f t="shared" si="105"/>
        <v>18.443999999999999</v>
      </c>
      <c r="W1916" t="s">
        <v>496</v>
      </c>
      <c r="X1916" t="s">
        <v>363</v>
      </c>
      <c r="Y1916" t="s">
        <v>827</v>
      </c>
      <c r="Z1916" t="s">
        <v>827</v>
      </c>
      <c r="AA1916" t="s">
        <v>826</v>
      </c>
      <c r="AB1916" t="str">
        <f t="shared" si="103"/>
        <v/>
      </c>
    </row>
    <row r="1917" spans="1:28" x14ac:dyDescent="0.2">
      <c r="A1917" s="1">
        <v>42955</v>
      </c>
      <c r="B1917" t="s">
        <v>52</v>
      </c>
      <c r="C1917">
        <v>57</v>
      </c>
      <c r="D1917" t="s">
        <v>22</v>
      </c>
      <c r="E1917" t="s">
        <v>59</v>
      </c>
      <c r="G1917">
        <v>8</v>
      </c>
      <c r="H1917">
        <v>14.6</v>
      </c>
      <c r="K1917" t="str">
        <f t="shared" si="106"/>
        <v/>
      </c>
      <c r="L1917" t="s">
        <v>24</v>
      </c>
      <c r="M1917" t="s">
        <v>25</v>
      </c>
      <c r="N1917" t="s">
        <v>360</v>
      </c>
      <c r="T1917" t="s">
        <v>361</v>
      </c>
      <c r="U1917">
        <f t="shared" si="104"/>
        <v>12.263999999999999</v>
      </c>
      <c r="V1917">
        <f t="shared" si="105"/>
        <v>12.702</v>
      </c>
      <c r="W1917" t="s">
        <v>532</v>
      </c>
      <c r="X1917" t="s">
        <v>363</v>
      </c>
      <c r="Y1917" t="s">
        <v>827</v>
      </c>
      <c r="Z1917" t="s">
        <v>827</v>
      </c>
      <c r="AA1917" t="s">
        <v>826</v>
      </c>
      <c r="AB1917" t="str">
        <f t="shared" si="103"/>
        <v/>
      </c>
    </row>
    <row r="1918" spans="1:28" x14ac:dyDescent="0.2">
      <c r="A1918" s="1">
        <v>42954</v>
      </c>
      <c r="B1918" t="s">
        <v>52</v>
      </c>
      <c r="C1918">
        <v>57</v>
      </c>
      <c r="D1918" t="s">
        <v>22</v>
      </c>
      <c r="E1918" t="s">
        <v>59</v>
      </c>
      <c r="G1918">
        <v>8</v>
      </c>
      <c r="H1918">
        <v>18.32</v>
      </c>
      <c r="K1918" t="str">
        <f t="shared" si="106"/>
        <v/>
      </c>
      <c r="L1918" t="s">
        <v>24</v>
      </c>
      <c r="M1918" t="s">
        <v>25</v>
      </c>
      <c r="N1918" t="s">
        <v>360</v>
      </c>
      <c r="T1918" t="s">
        <v>361</v>
      </c>
      <c r="U1918">
        <f t="shared" si="104"/>
        <v>15.3888</v>
      </c>
      <c r="V1918">
        <f t="shared" si="105"/>
        <v>15.9384</v>
      </c>
      <c r="W1918" t="s">
        <v>533</v>
      </c>
      <c r="X1918" t="s">
        <v>363</v>
      </c>
      <c r="Y1918" t="s">
        <v>827</v>
      </c>
      <c r="Z1918" t="s">
        <v>827</v>
      </c>
      <c r="AA1918" t="s">
        <v>826</v>
      </c>
      <c r="AB1918" t="str">
        <f t="shared" si="103"/>
        <v/>
      </c>
    </row>
    <row r="1919" spans="1:28" x14ac:dyDescent="0.2">
      <c r="A1919" s="1">
        <v>42954</v>
      </c>
      <c r="B1919" t="s">
        <v>52</v>
      </c>
      <c r="C1919">
        <v>57</v>
      </c>
      <c r="D1919" t="s">
        <v>22</v>
      </c>
      <c r="E1919" t="s">
        <v>59</v>
      </c>
      <c r="G1919">
        <v>8</v>
      </c>
      <c r="H1919">
        <v>21.04</v>
      </c>
      <c r="K1919" t="str">
        <f t="shared" si="106"/>
        <v/>
      </c>
      <c r="L1919" t="s">
        <v>24</v>
      </c>
      <c r="M1919" t="s">
        <v>25</v>
      </c>
      <c r="N1919" t="s">
        <v>360</v>
      </c>
      <c r="T1919" t="s">
        <v>361</v>
      </c>
      <c r="U1919">
        <f t="shared" si="104"/>
        <v>17.673599999999997</v>
      </c>
      <c r="V1919">
        <f t="shared" si="105"/>
        <v>18.3048</v>
      </c>
      <c r="W1919" t="s">
        <v>535</v>
      </c>
      <c r="X1919" t="s">
        <v>363</v>
      </c>
      <c r="Y1919" t="s">
        <v>827</v>
      </c>
      <c r="Z1919" t="s">
        <v>827</v>
      </c>
      <c r="AA1919" t="s">
        <v>826</v>
      </c>
      <c r="AB1919" t="str">
        <f t="shared" si="103"/>
        <v/>
      </c>
    </row>
    <row r="1920" spans="1:28" x14ac:dyDescent="0.2">
      <c r="A1920" s="1">
        <v>42954</v>
      </c>
      <c r="B1920" t="s">
        <v>21</v>
      </c>
      <c r="C1920">
        <v>57</v>
      </c>
      <c r="D1920" t="s">
        <v>22</v>
      </c>
      <c r="E1920" t="s">
        <v>67</v>
      </c>
      <c r="G1920">
        <v>8</v>
      </c>
      <c r="H1920">
        <v>27.89</v>
      </c>
      <c r="K1920" t="str">
        <f t="shared" si="106"/>
        <v/>
      </c>
      <c r="L1920" t="s">
        <v>24</v>
      </c>
      <c r="M1920" t="s">
        <v>65</v>
      </c>
      <c r="N1920" t="s">
        <v>360</v>
      </c>
      <c r="T1920" t="s">
        <v>361</v>
      </c>
      <c r="U1920">
        <f t="shared" si="104"/>
        <v>23.427599999999998</v>
      </c>
      <c r="V1920">
        <f t="shared" si="105"/>
        <v>24.264299999999999</v>
      </c>
      <c r="W1920" t="s">
        <v>383</v>
      </c>
      <c r="X1920" t="s">
        <v>363</v>
      </c>
      <c r="Y1920" t="s">
        <v>827</v>
      </c>
      <c r="Z1920" t="s">
        <v>827</v>
      </c>
      <c r="AA1920" t="s">
        <v>826</v>
      </c>
      <c r="AB1920" t="str">
        <f t="shared" si="103"/>
        <v/>
      </c>
    </row>
    <row r="1921" spans="1:28" x14ac:dyDescent="0.2">
      <c r="A1921" s="1">
        <v>42955</v>
      </c>
      <c r="B1921" t="s">
        <v>21</v>
      </c>
      <c r="C1921">
        <v>57</v>
      </c>
      <c r="D1921" t="s">
        <v>22</v>
      </c>
      <c r="E1921" t="s">
        <v>69</v>
      </c>
      <c r="G1921">
        <v>8</v>
      </c>
      <c r="H1921">
        <v>31.45</v>
      </c>
      <c r="K1921" t="str">
        <f t="shared" si="106"/>
        <v/>
      </c>
      <c r="L1921" t="s">
        <v>24</v>
      </c>
      <c r="M1921" t="s">
        <v>65</v>
      </c>
      <c r="N1921" t="s">
        <v>360</v>
      </c>
      <c r="T1921" t="s">
        <v>361</v>
      </c>
      <c r="U1921">
        <f t="shared" si="104"/>
        <v>26.417999999999999</v>
      </c>
      <c r="V1921">
        <f t="shared" si="105"/>
        <v>27.361499999999999</v>
      </c>
      <c r="W1921" t="s">
        <v>374</v>
      </c>
      <c r="X1921" t="s">
        <v>363</v>
      </c>
      <c r="Y1921" t="s">
        <v>827</v>
      </c>
      <c r="Z1921" t="s">
        <v>827</v>
      </c>
      <c r="AA1921" t="s">
        <v>826</v>
      </c>
      <c r="AB1921" t="str">
        <f t="shared" si="103"/>
        <v/>
      </c>
    </row>
    <row r="1922" spans="1:28" x14ac:dyDescent="0.2">
      <c r="A1922" s="1">
        <v>42954</v>
      </c>
      <c r="B1922" t="s">
        <v>21</v>
      </c>
      <c r="C1922">
        <v>57</v>
      </c>
      <c r="D1922" t="s">
        <v>22</v>
      </c>
      <c r="E1922" t="s">
        <v>69</v>
      </c>
      <c r="G1922">
        <v>8</v>
      </c>
      <c r="H1922">
        <v>32.479999999999997</v>
      </c>
      <c r="K1922" t="str">
        <f t="shared" si="106"/>
        <v/>
      </c>
      <c r="L1922" t="s">
        <v>24</v>
      </c>
      <c r="M1922" t="s">
        <v>65</v>
      </c>
      <c r="N1922" t="s">
        <v>360</v>
      </c>
      <c r="T1922" t="s">
        <v>361</v>
      </c>
      <c r="U1922">
        <f t="shared" si="104"/>
        <v>27.283199999999997</v>
      </c>
      <c r="V1922">
        <f t="shared" si="105"/>
        <v>28.257599999999996</v>
      </c>
      <c r="W1922" t="s">
        <v>375</v>
      </c>
      <c r="X1922" t="s">
        <v>363</v>
      </c>
      <c r="Y1922" t="s">
        <v>827</v>
      </c>
      <c r="Z1922" t="s">
        <v>827</v>
      </c>
      <c r="AA1922" t="s">
        <v>826</v>
      </c>
      <c r="AB1922" t="str">
        <f t="shared" si="103"/>
        <v/>
      </c>
    </row>
    <row r="1923" spans="1:28" x14ac:dyDescent="0.2">
      <c r="A1923" s="1">
        <v>42954</v>
      </c>
      <c r="B1923" t="s">
        <v>21</v>
      </c>
      <c r="C1923">
        <v>57</v>
      </c>
      <c r="D1923" t="s">
        <v>22</v>
      </c>
      <c r="E1923" t="s">
        <v>71</v>
      </c>
      <c r="G1923">
        <v>8</v>
      </c>
      <c r="H1923">
        <v>25.83</v>
      </c>
      <c r="K1923" t="str">
        <f t="shared" si="106"/>
        <v/>
      </c>
      <c r="L1923" t="s">
        <v>24</v>
      </c>
      <c r="M1923" t="s">
        <v>65</v>
      </c>
      <c r="N1923" t="s">
        <v>360</v>
      </c>
      <c r="T1923" t="s">
        <v>361</v>
      </c>
      <c r="U1923">
        <f t="shared" si="104"/>
        <v>21.697199999999999</v>
      </c>
      <c r="V1923">
        <f t="shared" si="105"/>
        <v>22.472099999999998</v>
      </c>
      <c r="W1923" t="s">
        <v>382</v>
      </c>
      <c r="X1923" t="s">
        <v>363</v>
      </c>
      <c r="Y1923" t="s">
        <v>827</v>
      </c>
      <c r="Z1923" t="s">
        <v>827</v>
      </c>
      <c r="AA1923" t="s">
        <v>826</v>
      </c>
      <c r="AB1923" t="str">
        <f t="shared" si="103"/>
        <v/>
      </c>
    </row>
    <row r="1924" spans="1:28" x14ac:dyDescent="0.2">
      <c r="A1924" s="1">
        <v>42953</v>
      </c>
      <c r="B1924" t="s">
        <v>21</v>
      </c>
      <c r="C1924">
        <v>58</v>
      </c>
      <c r="D1924" t="s">
        <v>22</v>
      </c>
      <c r="E1924" t="s">
        <v>43</v>
      </c>
      <c r="G1924">
        <v>8</v>
      </c>
      <c r="H1924">
        <v>20.62</v>
      </c>
      <c r="K1924" t="str">
        <f t="shared" si="106"/>
        <v/>
      </c>
      <c r="L1924" t="s">
        <v>24</v>
      </c>
      <c r="M1924" t="s">
        <v>25</v>
      </c>
      <c r="N1924" t="s">
        <v>360</v>
      </c>
      <c r="T1924" t="s">
        <v>361</v>
      </c>
      <c r="U1924">
        <f t="shared" si="104"/>
        <v>17.320799999999998</v>
      </c>
      <c r="V1924">
        <f t="shared" si="105"/>
        <v>17.939399999999999</v>
      </c>
      <c r="W1924" t="s">
        <v>404</v>
      </c>
      <c r="X1924" t="s">
        <v>363</v>
      </c>
      <c r="Y1924" t="s">
        <v>827</v>
      </c>
      <c r="Z1924" t="s">
        <v>827</v>
      </c>
      <c r="AA1924" t="s">
        <v>826</v>
      </c>
      <c r="AB1924" t="str">
        <f t="shared" si="103"/>
        <v/>
      </c>
    </row>
    <row r="1925" spans="1:28" x14ac:dyDescent="0.2">
      <c r="A1925" s="1">
        <v>42957</v>
      </c>
      <c r="B1925" t="s">
        <v>21</v>
      </c>
      <c r="C1925">
        <v>58</v>
      </c>
      <c r="D1925" t="s">
        <v>22</v>
      </c>
      <c r="E1925" t="s">
        <v>43</v>
      </c>
      <c r="G1925">
        <v>8</v>
      </c>
      <c r="H1925">
        <v>23.21</v>
      </c>
      <c r="K1925" t="str">
        <f t="shared" si="106"/>
        <v/>
      </c>
      <c r="L1925" t="s">
        <v>24</v>
      </c>
      <c r="M1925" t="s">
        <v>25</v>
      </c>
      <c r="N1925" t="s">
        <v>360</v>
      </c>
      <c r="T1925" t="s">
        <v>361</v>
      </c>
      <c r="U1925">
        <f t="shared" si="104"/>
        <v>19.496400000000001</v>
      </c>
      <c r="V1925">
        <f t="shared" si="105"/>
        <v>20.192700000000002</v>
      </c>
      <c r="W1925" t="s">
        <v>405</v>
      </c>
      <c r="X1925" t="s">
        <v>363</v>
      </c>
      <c r="Y1925" t="s">
        <v>827</v>
      </c>
      <c r="Z1925" t="s">
        <v>827</v>
      </c>
      <c r="AA1925" t="s">
        <v>826</v>
      </c>
      <c r="AB1925" t="str">
        <f t="shared" si="103"/>
        <v/>
      </c>
    </row>
    <row r="1926" spans="1:28" x14ac:dyDescent="0.2">
      <c r="A1926" s="1">
        <v>42954</v>
      </c>
      <c r="B1926" t="s">
        <v>21</v>
      </c>
      <c r="C1926">
        <v>58</v>
      </c>
      <c r="D1926" t="s">
        <v>22</v>
      </c>
      <c r="E1926" t="s">
        <v>89</v>
      </c>
      <c r="G1926">
        <v>8</v>
      </c>
      <c r="H1926">
        <v>19.79</v>
      </c>
      <c r="K1926" t="str">
        <f t="shared" si="106"/>
        <v/>
      </c>
      <c r="L1926" t="s">
        <v>24</v>
      </c>
      <c r="M1926" t="s">
        <v>25</v>
      </c>
      <c r="N1926" t="s">
        <v>360</v>
      </c>
      <c r="T1926" t="s">
        <v>361</v>
      </c>
      <c r="U1926">
        <f t="shared" si="104"/>
        <v>16.6236</v>
      </c>
      <c r="V1926">
        <f t="shared" si="105"/>
        <v>17.217299999999998</v>
      </c>
      <c r="W1926" t="s">
        <v>366</v>
      </c>
      <c r="X1926" t="s">
        <v>363</v>
      </c>
      <c r="Y1926" t="s">
        <v>827</v>
      </c>
      <c r="Z1926" t="s">
        <v>827</v>
      </c>
      <c r="AA1926" t="s">
        <v>826</v>
      </c>
      <c r="AB1926" t="str">
        <f t="shared" si="103"/>
        <v/>
      </c>
    </row>
    <row r="1927" spans="1:28" x14ac:dyDescent="0.2">
      <c r="A1927" s="1">
        <v>42954</v>
      </c>
      <c r="B1927" t="s">
        <v>21</v>
      </c>
      <c r="C1927">
        <v>58</v>
      </c>
      <c r="D1927" t="s">
        <v>22</v>
      </c>
      <c r="E1927" t="s">
        <v>23</v>
      </c>
      <c r="F1927">
        <v>1</v>
      </c>
      <c r="G1927">
        <v>8</v>
      </c>
      <c r="H1927">
        <v>19.64</v>
      </c>
      <c r="K1927" t="str">
        <f t="shared" si="106"/>
        <v/>
      </c>
      <c r="L1927" t="s">
        <v>24</v>
      </c>
      <c r="M1927" t="s">
        <v>25</v>
      </c>
      <c r="N1927" t="s">
        <v>360</v>
      </c>
      <c r="T1927" t="s">
        <v>361</v>
      </c>
      <c r="U1927">
        <f t="shared" si="104"/>
        <v>16.497599999999998</v>
      </c>
      <c r="V1927">
        <f t="shared" si="105"/>
        <v>17.0868</v>
      </c>
      <c r="W1927" t="s">
        <v>517</v>
      </c>
      <c r="X1927" t="s">
        <v>363</v>
      </c>
      <c r="Y1927" t="s">
        <v>827</v>
      </c>
      <c r="Z1927" t="s">
        <v>827</v>
      </c>
      <c r="AA1927" t="s">
        <v>826</v>
      </c>
      <c r="AB1927" t="str">
        <f t="shared" si="103"/>
        <v/>
      </c>
    </row>
    <row r="1928" spans="1:28" x14ac:dyDescent="0.2">
      <c r="A1928" s="1">
        <v>42953</v>
      </c>
      <c r="B1928" t="s">
        <v>21</v>
      </c>
      <c r="C1928">
        <v>58</v>
      </c>
      <c r="D1928" t="s">
        <v>22</v>
      </c>
      <c r="E1928" t="s">
        <v>112</v>
      </c>
      <c r="F1928">
        <v>1</v>
      </c>
      <c r="G1928">
        <v>8</v>
      </c>
      <c r="H1928">
        <v>23.59</v>
      </c>
      <c r="K1928" t="str">
        <f t="shared" si="106"/>
        <v/>
      </c>
      <c r="L1928" t="s">
        <v>24</v>
      </c>
      <c r="M1928" t="s">
        <v>25</v>
      </c>
      <c r="N1928" t="s">
        <v>360</v>
      </c>
      <c r="T1928" t="s">
        <v>361</v>
      </c>
      <c r="U1928">
        <f t="shared" si="104"/>
        <v>19.8156</v>
      </c>
      <c r="V1928">
        <f t="shared" si="105"/>
        <v>20.523299999999999</v>
      </c>
      <c r="W1928" t="s">
        <v>465</v>
      </c>
      <c r="X1928" t="s">
        <v>363</v>
      </c>
      <c r="Y1928" t="s">
        <v>827</v>
      </c>
      <c r="Z1928" t="s">
        <v>827</v>
      </c>
      <c r="AA1928" t="s">
        <v>826</v>
      </c>
      <c r="AB1928" t="str">
        <f t="shared" ref="AB1928:AB1991" si="107">IF(AND(Y1928="check",T1928="yolk.vol"),"remove","")</f>
        <v/>
      </c>
    </row>
    <row r="1929" spans="1:28" x14ac:dyDescent="0.2">
      <c r="A1929" s="1">
        <v>42957</v>
      </c>
      <c r="B1929" t="s">
        <v>21</v>
      </c>
      <c r="C1929">
        <v>58</v>
      </c>
      <c r="D1929" t="s">
        <v>22</v>
      </c>
      <c r="E1929" t="s">
        <v>112</v>
      </c>
      <c r="F1929">
        <v>2</v>
      </c>
      <c r="G1929">
        <v>8</v>
      </c>
      <c r="H1929">
        <v>20.14</v>
      </c>
      <c r="K1929" t="str">
        <f t="shared" si="106"/>
        <v/>
      </c>
      <c r="L1929" t="s">
        <v>24</v>
      </c>
      <c r="M1929" t="s">
        <v>25</v>
      </c>
      <c r="N1929" t="s">
        <v>360</v>
      </c>
      <c r="T1929" t="s">
        <v>361</v>
      </c>
      <c r="U1929">
        <f t="shared" si="104"/>
        <v>16.9176</v>
      </c>
      <c r="V1929">
        <f t="shared" si="105"/>
        <v>17.521799999999999</v>
      </c>
      <c r="W1929" t="s">
        <v>464</v>
      </c>
      <c r="X1929" t="s">
        <v>363</v>
      </c>
      <c r="Y1929" t="s">
        <v>827</v>
      </c>
      <c r="Z1929" t="s">
        <v>827</v>
      </c>
      <c r="AA1929" t="s">
        <v>826</v>
      </c>
      <c r="AB1929" t="str">
        <f t="shared" si="107"/>
        <v/>
      </c>
    </row>
    <row r="1930" spans="1:28" x14ac:dyDescent="0.2">
      <c r="A1930" s="1">
        <v>42954</v>
      </c>
      <c r="B1930" t="s">
        <v>52</v>
      </c>
      <c r="C1930">
        <v>58</v>
      </c>
      <c r="D1930" t="s">
        <v>22</v>
      </c>
      <c r="E1930" t="s">
        <v>53</v>
      </c>
      <c r="G1930">
        <v>8</v>
      </c>
      <c r="H1930">
        <v>18.5</v>
      </c>
      <c r="K1930" t="str">
        <f t="shared" si="106"/>
        <v/>
      </c>
      <c r="L1930" t="s">
        <v>24</v>
      </c>
      <c r="M1930" t="s">
        <v>25</v>
      </c>
      <c r="N1930" t="s">
        <v>360</v>
      </c>
      <c r="T1930" t="s">
        <v>361</v>
      </c>
      <c r="U1930">
        <f t="shared" si="104"/>
        <v>15.54</v>
      </c>
      <c r="V1930">
        <f t="shared" si="105"/>
        <v>16.094999999999999</v>
      </c>
      <c r="W1930" t="s">
        <v>400</v>
      </c>
      <c r="X1930" t="s">
        <v>363</v>
      </c>
      <c r="Y1930" t="s">
        <v>827</v>
      </c>
      <c r="Z1930" t="s">
        <v>827</v>
      </c>
      <c r="AA1930" t="s">
        <v>826</v>
      </c>
      <c r="AB1930" t="str">
        <f t="shared" si="107"/>
        <v/>
      </c>
    </row>
    <row r="1931" spans="1:28" x14ac:dyDescent="0.2">
      <c r="A1931" s="1">
        <v>42954</v>
      </c>
      <c r="B1931" t="s">
        <v>52</v>
      </c>
      <c r="C1931">
        <v>58</v>
      </c>
      <c r="D1931" t="s">
        <v>22</v>
      </c>
      <c r="E1931" t="s">
        <v>53</v>
      </c>
      <c r="G1931">
        <v>8</v>
      </c>
      <c r="H1931">
        <v>20.7</v>
      </c>
      <c r="K1931" t="str">
        <f t="shared" si="106"/>
        <v/>
      </c>
      <c r="L1931" t="s">
        <v>24</v>
      </c>
      <c r="M1931" t="s">
        <v>25</v>
      </c>
      <c r="N1931" t="s">
        <v>360</v>
      </c>
      <c r="T1931" t="s">
        <v>361</v>
      </c>
      <c r="U1931">
        <f t="shared" si="104"/>
        <v>17.387999999999998</v>
      </c>
      <c r="V1931">
        <f t="shared" si="105"/>
        <v>18.009</v>
      </c>
      <c r="W1931" t="s">
        <v>402</v>
      </c>
      <c r="X1931" t="s">
        <v>363</v>
      </c>
      <c r="Y1931" t="s">
        <v>827</v>
      </c>
      <c r="Z1931" t="s">
        <v>827</v>
      </c>
      <c r="AA1931" t="s">
        <v>826</v>
      </c>
      <c r="AB1931" t="str">
        <f t="shared" si="107"/>
        <v/>
      </c>
    </row>
    <row r="1932" spans="1:28" x14ac:dyDescent="0.2">
      <c r="A1932" s="1">
        <v>42954</v>
      </c>
      <c r="B1932" t="s">
        <v>21</v>
      </c>
      <c r="C1932">
        <v>58</v>
      </c>
      <c r="D1932" t="s">
        <v>22</v>
      </c>
      <c r="E1932" t="s">
        <v>71</v>
      </c>
      <c r="G1932">
        <v>8</v>
      </c>
      <c r="H1932">
        <v>25.74</v>
      </c>
      <c r="K1932" t="str">
        <f t="shared" si="106"/>
        <v/>
      </c>
      <c r="L1932" t="s">
        <v>24</v>
      </c>
      <c r="M1932" t="s">
        <v>65</v>
      </c>
      <c r="N1932" t="s">
        <v>360</v>
      </c>
      <c r="T1932" t="s">
        <v>361</v>
      </c>
      <c r="U1932">
        <f t="shared" si="104"/>
        <v>21.621599999999997</v>
      </c>
      <c r="V1932">
        <f t="shared" si="105"/>
        <v>22.393799999999999</v>
      </c>
      <c r="W1932" t="s">
        <v>381</v>
      </c>
      <c r="X1932" t="s">
        <v>363</v>
      </c>
      <c r="Y1932" t="s">
        <v>827</v>
      </c>
      <c r="Z1932" t="s">
        <v>827</v>
      </c>
      <c r="AA1932" t="s">
        <v>826</v>
      </c>
      <c r="AB1932" t="str">
        <f t="shared" si="107"/>
        <v/>
      </c>
    </row>
    <row r="1933" spans="1:28" x14ac:dyDescent="0.2">
      <c r="A1933" s="1">
        <v>42955</v>
      </c>
      <c r="B1933" t="s">
        <v>52</v>
      </c>
      <c r="C1933">
        <v>58</v>
      </c>
      <c r="D1933" t="s">
        <v>22</v>
      </c>
      <c r="E1933" t="s">
        <v>147</v>
      </c>
      <c r="G1933">
        <v>8</v>
      </c>
      <c r="H1933">
        <v>31.09</v>
      </c>
      <c r="K1933" t="str">
        <f t="shared" si="106"/>
        <v/>
      </c>
      <c r="L1933" t="s">
        <v>24</v>
      </c>
      <c r="M1933" t="s">
        <v>65</v>
      </c>
      <c r="N1933" t="s">
        <v>360</v>
      </c>
      <c r="T1933" t="s">
        <v>361</v>
      </c>
      <c r="U1933">
        <f t="shared" si="104"/>
        <v>26.115600000000001</v>
      </c>
      <c r="V1933">
        <f t="shared" si="105"/>
        <v>27.048300000000001</v>
      </c>
      <c r="W1933" t="s">
        <v>588</v>
      </c>
      <c r="X1933" t="s">
        <v>363</v>
      </c>
      <c r="Y1933" t="s">
        <v>827</v>
      </c>
      <c r="Z1933" t="s">
        <v>827</v>
      </c>
      <c r="AA1933" t="s">
        <v>826</v>
      </c>
      <c r="AB1933" t="str">
        <f t="shared" si="107"/>
        <v/>
      </c>
    </row>
    <row r="1934" spans="1:28" x14ac:dyDescent="0.2">
      <c r="A1934" s="1">
        <v>42954</v>
      </c>
      <c r="B1934" t="s">
        <v>52</v>
      </c>
      <c r="C1934">
        <v>58</v>
      </c>
      <c r="D1934" t="s">
        <v>22</v>
      </c>
      <c r="E1934" t="s">
        <v>150</v>
      </c>
      <c r="G1934">
        <v>8</v>
      </c>
      <c r="H1934">
        <v>28.16</v>
      </c>
      <c r="K1934" t="str">
        <f t="shared" si="106"/>
        <v/>
      </c>
      <c r="L1934" t="s">
        <v>24</v>
      </c>
      <c r="M1934" t="s">
        <v>65</v>
      </c>
      <c r="N1934" t="s">
        <v>360</v>
      </c>
      <c r="T1934" t="s">
        <v>361</v>
      </c>
      <c r="U1934">
        <f t="shared" si="104"/>
        <v>23.654399999999999</v>
      </c>
      <c r="V1934">
        <f t="shared" si="105"/>
        <v>24.499199999999998</v>
      </c>
      <c r="W1934" t="s">
        <v>376</v>
      </c>
      <c r="X1934" t="s">
        <v>363</v>
      </c>
      <c r="Y1934" t="s">
        <v>827</v>
      </c>
      <c r="Z1934" t="s">
        <v>827</v>
      </c>
      <c r="AA1934" t="s">
        <v>826</v>
      </c>
      <c r="AB1934" t="str">
        <f t="shared" si="107"/>
        <v/>
      </c>
    </row>
    <row r="1935" spans="1:28" x14ac:dyDescent="0.2">
      <c r="A1935" s="1">
        <v>42954</v>
      </c>
      <c r="B1935" t="s">
        <v>52</v>
      </c>
      <c r="C1935">
        <v>58</v>
      </c>
      <c r="D1935" t="s">
        <v>22</v>
      </c>
      <c r="E1935" t="s">
        <v>150</v>
      </c>
      <c r="G1935">
        <v>8</v>
      </c>
      <c r="H1935">
        <v>28.48</v>
      </c>
      <c r="K1935" t="str">
        <f t="shared" si="106"/>
        <v/>
      </c>
      <c r="L1935" t="s">
        <v>24</v>
      </c>
      <c r="M1935" t="s">
        <v>65</v>
      </c>
      <c r="N1935" t="s">
        <v>360</v>
      </c>
      <c r="T1935" t="s">
        <v>361</v>
      </c>
      <c r="U1935">
        <f t="shared" si="104"/>
        <v>23.923199999999998</v>
      </c>
      <c r="V1935">
        <f t="shared" si="105"/>
        <v>24.7776</v>
      </c>
      <c r="W1935" t="s">
        <v>377</v>
      </c>
      <c r="X1935" t="s">
        <v>363</v>
      </c>
      <c r="Y1935" t="s">
        <v>827</v>
      </c>
      <c r="Z1935" t="s">
        <v>827</v>
      </c>
      <c r="AA1935" t="s">
        <v>826</v>
      </c>
      <c r="AB1935" t="str">
        <f t="shared" si="107"/>
        <v/>
      </c>
    </row>
    <row r="1936" spans="1:28" x14ac:dyDescent="0.2">
      <c r="A1936" s="1">
        <v>42954</v>
      </c>
      <c r="B1936" t="s">
        <v>52</v>
      </c>
      <c r="C1936">
        <v>58</v>
      </c>
      <c r="D1936" t="s">
        <v>22</v>
      </c>
      <c r="E1936" t="s">
        <v>153</v>
      </c>
      <c r="G1936">
        <v>8</v>
      </c>
      <c r="H1936">
        <v>28.34</v>
      </c>
      <c r="K1936" t="str">
        <f t="shared" si="106"/>
        <v/>
      </c>
      <c r="L1936" t="s">
        <v>24</v>
      </c>
      <c r="M1936" t="s">
        <v>65</v>
      </c>
      <c r="N1936" t="s">
        <v>360</v>
      </c>
      <c r="T1936" t="s">
        <v>361</v>
      </c>
      <c r="U1936">
        <f t="shared" si="104"/>
        <v>23.805599999999998</v>
      </c>
      <c r="V1936">
        <f t="shared" si="105"/>
        <v>24.655799999999999</v>
      </c>
      <c r="W1936" t="s">
        <v>373</v>
      </c>
      <c r="X1936" t="s">
        <v>363</v>
      </c>
      <c r="Y1936" t="s">
        <v>827</v>
      </c>
      <c r="Z1936" t="s">
        <v>827</v>
      </c>
      <c r="AA1936" t="s">
        <v>826</v>
      </c>
      <c r="AB1936" t="str">
        <f t="shared" si="107"/>
        <v/>
      </c>
    </row>
    <row r="1937" spans="1:28" x14ac:dyDescent="0.2">
      <c r="A1937" s="1">
        <v>42954</v>
      </c>
      <c r="B1937" t="s">
        <v>52</v>
      </c>
      <c r="C1937">
        <v>58</v>
      </c>
      <c r="D1937" t="s">
        <v>22</v>
      </c>
      <c r="E1937" t="s">
        <v>153</v>
      </c>
      <c r="G1937">
        <v>8</v>
      </c>
      <c r="H1937">
        <v>28.21</v>
      </c>
      <c r="K1937" t="str">
        <f t="shared" si="106"/>
        <v/>
      </c>
      <c r="L1937" t="s">
        <v>24</v>
      </c>
      <c r="M1937" t="s">
        <v>65</v>
      </c>
      <c r="N1937" t="s">
        <v>360</v>
      </c>
      <c r="T1937" t="s">
        <v>361</v>
      </c>
      <c r="U1937">
        <f t="shared" si="104"/>
        <v>23.696400000000001</v>
      </c>
      <c r="V1937">
        <f t="shared" si="105"/>
        <v>24.5427</v>
      </c>
      <c r="W1937" t="s">
        <v>589</v>
      </c>
      <c r="X1937" t="s">
        <v>363</v>
      </c>
      <c r="Y1937" t="s">
        <v>827</v>
      </c>
      <c r="Z1937" t="s">
        <v>827</v>
      </c>
      <c r="AA1937" t="s">
        <v>826</v>
      </c>
      <c r="AB1937" t="str">
        <f t="shared" si="107"/>
        <v/>
      </c>
    </row>
    <row r="1938" spans="1:28" x14ac:dyDescent="0.2">
      <c r="A1938" s="1">
        <v>42953</v>
      </c>
      <c r="B1938" t="s">
        <v>52</v>
      </c>
      <c r="C1938">
        <v>58</v>
      </c>
      <c r="D1938" t="s">
        <v>22</v>
      </c>
      <c r="E1938" t="s">
        <v>155</v>
      </c>
      <c r="G1938">
        <v>8</v>
      </c>
      <c r="H1938">
        <v>25.57</v>
      </c>
      <c r="K1938" t="str">
        <f t="shared" si="106"/>
        <v/>
      </c>
      <c r="L1938" t="s">
        <v>24</v>
      </c>
      <c r="M1938" t="s">
        <v>65</v>
      </c>
      <c r="N1938" t="s">
        <v>360</v>
      </c>
      <c r="T1938" t="s">
        <v>361</v>
      </c>
      <c r="U1938">
        <f t="shared" si="104"/>
        <v>21.4788</v>
      </c>
      <c r="V1938">
        <f t="shared" si="105"/>
        <v>22.245899999999999</v>
      </c>
      <c r="W1938" t="s">
        <v>385</v>
      </c>
      <c r="X1938" t="s">
        <v>363</v>
      </c>
      <c r="Y1938" t="s">
        <v>827</v>
      </c>
      <c r="Z1938" t="s">
        <v>827</v>
      </c>
      <c r="AA1938" t="s">
        <v>826</v>
      </c>
      <c r="AB1938" t="str">
        <f t="shared" si="107"/>
        <v/>
      </c>
    </row>
    <row r="1939" spans="1:28" x14ac:dyDescent="0.2">
      <c r="A1939" s="1">
        <v>42954</v>
      </c>
      <c r="B1939" t="s">
        <v>52</v>
      </c>
      <c r="C1939">
        <v>58</v>
      </c>
      <c r="D1939" t="s">
        <v>22</v>
      </c>
      <c r="E1939" t="s">
        <v>155</v>
      </c>
      <c r="G1939">
        <v>8</v>
      </c>
      <c r="H1939">
        <v>26.28</v>
      </c>
      <c r="K1939" t="str">
        <f t="shared" si="106"/>
        <v/>
      </c>
      <c r="L1939" t="s">
        <v>24</v>
      </c>
      <c r="M1939" t="s">
        <v>65</v>
      </c>
      <c r="N1939" t="s">
        <v>360</v>
      </c>
      <c r="T1939" t="s">
        <v>361</v>
      </c>
      <c r="U1939">
        <f t="shared" si="104"/>
        <v>22.075199999999999</v>
      </c>
      <c r="V1939">
        <f t="shared" si="105"/>
        <v>22.863600000000002</v>
      </c>
      <c r="W1939" t="s">
        <v>386</v>
      </c>
      <c r="X1939" t="s">
        <v>363</v>
      </c>
      <c r="Y1939" t="s">
        <v>827</v>
      </c>
      <c r="Z1939" t="s">
        <v>827</v>
      </c>
      <c r="AA1939" t="s">
        <v>826</v>
      </c>
      <c r="AB1939" t="str">
        <f t="shared" si="107"/>
        <v/>
      </c>
    </row>
    <row r="1940" spans="1:28" x14ac:dyDescent="0.2">
      <c r="A1940" s="1">
        <v>42955</v>
      </c>
      <c r="B1940" t="s">
        <v>52</v>
      </c>
      <c r="C1940">
        <v>58</v>
      </c>
      <c r="D1940" t="s">
        <v>22</v>
      </c>
      <c r="E1940" t="s">
        <v>158</v>
      </c>
      <c r="G1940">
        <v>8</v>
      </c>
      <c r="H1940">
        <v>24.28</v>
      </c>
      <c r="K1940" t="str">
        <f t="shared" si="106"/>
        <v/>
      </c>
      <c r="L1940" t="s">
        <v>24</v>
      </c>
      <c r="M1940" t="s">
        <v>65</v>
      </c>
      <c r="N1940" t="s">
        <v>360</v>
      </c>
      <c r="T1940" t="s">
        <v>361</v>
      </c>
      <c r="U1940">
        <f t="shared" si="104"/>
        <v>20.395199999999999</v>
      </c>
      <c r="V1940">
        <f t="shared" si="105"/>
        <v>21.1236</v>
      </c>
      <c r="W1940" t="s">
        <v>590</v>
      </c>
      <c r="X1940" t="s">
        <v>363</v>
      </c>
      <c r="Y1940" t="s">
        <v>827</v>
      </c>
      <c r="Z1940" t="s">
        <v>827</v>
      </c>
      <c r="AA1940" t="s">
        <v>826</v>
      </c>
      <c r="AB1940" t="str">
        <f t="shared" si="107"/>
        <v/>
      </c>
    </row>
    <row r="1941" spans="1:28" x14ac:dyDescent="0.2">
      <c r="A1941" s="1">
        <v>42957</v>
      </c>
      <c r="B1941" t="s">
        <v>52</v>
      </c>
      <c r="C1941">
        <v>58</v>
      </c>
      <c r="D1941" t="s">
        <v>22</v>
      </c>
      <c r="E1941" t="s">
        <v>158</v>
      </c>
      <c r="G1941">
        <v>8</v>
      </c>
      <c r="H1941">
        <v>22.79</v>
      </c>
      <c r="K1941" t="str">
        <f t="shared" si="106"/>
        <v/>
      </c>
      <c r="L1941" t="s">
        <v>24</v>
      </c>
      <c r="M1941" t="s">
        <v>65</v>
      </c>
      <c r="N1941" t="s">
        <v>360</v>
      </c>
      <c r="T1941" t="s">
        <v>361</v>
      </c>
      <c r="U1941">
        <f t="shared" si="104"/>
        <v>19.143599999999999</v>
      </c>
      <c r="V1941">
        <f t="shared" si="105"/>
        <v>19.827299999999997</v>
      </c>
      <c r="W1941" t="s">
        <v>591</v>
      </c>
      <c r="X1941" t="s">
        <v>363</v>
      </c>
      <c r="Y1941" t="s">
        <v>827</v>
      </c>
      <c r="Z1941" t="s">
        <v>827</v>
      </c>
      <c r="AA1941" t="s">
        <v>826</v>
      </c>
      <c r="AB1941" t="str">
        <f t="shared" si="107"/>
        <v/>
      </c>
    </row>
    <row r="1942" spans="1:28" x14ac:dyDescent="0.2">
      <c r="A1942" s="1">
        <v>42954</v>
      </c>
      <c r="B1942" t="s">
        <v>52</v>
      </c>
      <c r="C1942">
        <v>59</v>
      </c>
      <c r="D1942" t="s">
        <v>22</v>
      </c>
      <c r="E1942" t="s">
        <v>53</v>
      </c>
      <c r="G1942">
        <v>8</v>
      </c>
      <c r="H1942">
        <v>20.73</v>
      </c>
      <c r="K1942" t="str">
        <f t="shared" si="106"/>
        <v/>
      </c>
      <c r="L1942" t="s">
        <v>24</v>
      </c>
      <c r="M1942" t="s">
        <v>25</v>
      </c>
      <c r="N1942" t="s">
        <v>360</v>
      </c>
      <c r="T1942" t="s">
        <v>361</v>
      </c>
      <c r="U1942">
        <f t="shared" si="104"/>
        <v>17.4132</v>
      </c>
      <c r="V1942">
        <f t="shared" si="105"/>
        <v>18.0351</v>
      </c>
      <c r="W1942" t="s">
        <v>401</v>
      </c>
      <c r="X1942" t="s">
        <v>363</v>
      </c>
      <c r="Y1942" t="s">
        <v>827</v>
      </c>
      <c r="Z1942" t="s">
        <v>827</v>
      </c>
      <c r="AA1942" t="s">
        <v>826</v>
      </c>
      <c r="AB1942" t="str">
        <f t="shared" si="107"/>
        <v/>
      </c>
    </row>
    <row r="1943" spans="1:28" x14ac:dyDescent="0.2">
      <c r="A1943" s="1">
        <v>42954</v>
      </c>
      <c r="B1943" t="s">
        <v>52</v>
      </c>
      <c r="C1943">
        <v>59</v>
      </c>
      <c r="D1943" t="s">
        <v>22</v>
      </c>
      <c r="E1943" t="s">
        <v>53</v>
      </c>
      <c r="G1943">
        <v>8</v>
      </c>
      <c r="H1943">
        <v>21.87</v>
      </c>
      <c r="K1943" t="str">
        <f t="shared" si="106"/>
        <v/>
      </c>
      <c r="L1943" t="s">
        <v>24</v>
      </c>
      <c r="M1943" t="s">
        <v>25</v>
      </c>
      <c r="N1943" t="s">
        <v>360</v>
      </c>
      <c r="T1943" t="s">
        <v>361</v>
      </c>
      <c r="U1943">
        <f t="shared" si="104"/>
        <v>18.370799999999999</v>
      </c>
      <c r="V1943">
        <f t="shared" si="105"/>
        <v>19.026900000000001</v>
      </c>
      <c r="W1943" t="s">
        <v>403</v>
      </c>
      <c r="X1943" t="s">
        <v>363</v>
      </c>
      <c r="Y1943" t="s">
        <v>827</v>
      </c>
      <c r="Z1943" t="s">
        <v>827</v>
      </c>
      <c r="AA1943" t="s">
        <v>826</v>
      </c>
      <c r="AB1943" t="str">
        <f t="shared" si="107"/>
        <v/>
      </c>
    </row>
    <row r="1944" spans="1:28" x14ac:dyDescent="0.2">
      <c r="A1944" s="1">
        <v>42953</v>
      </c>
      <c r="B1944" t="s">
        <v>52</v>
      </c>
      <c r="C1944">
        <v>59</v>
      </c>
      <c r="D1944" t="s">
        <v>22</v>
      </c>
      <c r="E1944" t="s">
        <v>166</v>
      </c>
      <c r="F1944">
        <v>4</v>
      </c>
      <c r="G1944">
        <v>8</v>
      </c>
      <c r="H1944">
        <v>23.61</v>
      </c>
      <c r="K1944" t="str">
        <f t="shared" si="106"/>
        <v/>
      </c>
      <c r="L1944" t="s">
        <v>24</v>
      </c>
      <c r="M1944" t="s">
        <v>25</v>
      </c>
      <c r="N1944" t="s">
        <v>360</v>
      </c>
      <c r="T1944" t="s">
        <v>361</v>
      </c>
      <c r="U1944">
        <f t="shared" si="104"/>
        <v>19.8324</v>
      </c>
      <c r="V1944">
        <f t="shared" si="105"/>
        <v>20.540700000000001</v>
      </c>
      <c r="W1944" t="s">
        <v>459</v>
      </c>
      <c r="X1944" t="s">
        <v>363</v>
      </c>
      <c r="Y1944" t="s">
        <v>827</v>
      </c>
      <c r="Z1944" t="s">
        <v>827</v>
      </c>
      <c r="AA1944" t="s">
        <v>826</v>
      </c>
      <c r="AB1944" t="str">
        <f t="shared" si="107"/>
        <v/>
      </c>
    </row>
    <row r="1945" spans="1:28" x14ac:dyDescent="0.2">
      <c r="A1945" s="1">
        <v>42954</v>
      </c>
      <c r="B1945" t="s">
        <v>52</v>
      </c>
      <c r="C1945">
        <v>59</v>
      </c>
      <c r="D1945" t="s">
        <v>22</v>
      </c>
      <c r="E1945" t="s">
        <v>153</v>
      </c>
      <c r="G1945">
        <v>8</v>
      </c>
      <c r="H1945">
        <v>22.31</v>
      </c>
      <c r="K1945" t="str">
        <f t="shared" si="106"/>
        <v/>
      </c>
      <c r="L1945" t="s">
        <v>24</v>
      </c>
      <c r="M1945" t="s">
        <v>65</v>
      </c>
      <c r="N1945" t="s">
        <v>360</v>
      </c>
      <c r="T1945" t="s">
        <v>361</v>
      </c>
      <c r="U1945">
        <f t="shared" si="104"/>
        <v>18.740399999999998</v>
      </c>
      <c r="V1945">
        <f t="shared" si="105"/>
        <v>19.409699999999997</v>
      </c>
      <c r="W1945" t="s">
        <v>372</v>
      </c>
      <c r="X1945" t="s">
        <v>363</v>
      </c>
      <c r="Y1945" t="s">
        <v>827</v>
      </c>
      <c r="Z1945" t="s">
        <v>827</v>
      </c>
      <c r="AA1945" t="s">
        <v>826</v>
      </c>
      <c r="AB1945" t="str">
        <f t="shared" si="107"/>
        <v/>
      </c>
    </row>
    <row r="1946" spans="1:28" x14ac:dyDescent="0.2">
      <c r="A1946" s="1">
        <v>42956</v>
      </c>
      <c r="B1946" t="s">
        <v>193</v>
      </c>
      <c r="C1946">
        <v>59</v>
      </c>
      <c r="D1946" t="s">
        <v>22</v>
      </c>
      <c r="E1946" t="s">
        <v>194</v>
      </c>
      <c r="G1946">
        <v>8</v>
      </c>
      <c r="H1946">
        <v>38.229999999999997</v>
      </c>
      <c r="K1946" t="str">
        <f t="shared" si="106"/>
        <v/>
      </c>
      <c r="L1946" t="s">
        <v>24</v>
      </c>
      <c r="M1946" t="s">
        <v>65</v>
      </c>
      <c r="N1946" t="s">
        <v>360</v>
      </c>
      <c r="T1946" t="s">
        <v>361</v>
      </c>
      <c r="U1946">
        <f t="shared" si="104"/>
        <v>32.113199999999999</v>
      </c>
      <c r="V1946">
        <f t="shared" si="105"/>
        <v>33.260099999999994</v>
      </c>
      <c r="W1946" t="s">
        <v>428</v>
      </c>
      <c r="X1946" t="s">
        <v>363</v>
      </c>
      <c r="Y1946" t="s">
        <v>827</v>
      </c>
      <c r="Z1946" t="s">
        <v>827</v>
      </c>
      <c r="AA1946" t="s">
        <v>826</v>
      </c>
      <c r="AB1946" t="str">
        <f t="shared" si="107"/>
        <v/>
      </c>
    </row>
    <row r="1947" spans="1:28" x14ac:dyDescent="0.2">
      <c r="A1947" s="1">
        <v>42956</v>
      </c>
      <c r="B1947" t="s">
        <v>193</v>
      </c>
      <c r="C1947">
        <v>59</v>
      </c>
      <c r="D1947" t="s">
        <v>22</v>
      </c>
      <c r="E1947" t="s">
        <v>197</v>
      </c>
      <c r="G1947">
        <v>8</v>
      </c>
      <c r="H1947">
        <v>39.119999999999997</v>
      </c>
      <c r="K1947" t="str">
        <f t="shared" si="106"/>
        <v/>
      </c>
      <c r="L1947" t="s">
        <v>24</v>
      </c>
      <c r="M1947" t="s">
        <v>65</v>
      </c>
      <c r="N1947" t="s">
        <v>360</v>
      </c>
      <c r="T1947" t="s">
        <v>361</v>
      </c>
      <c r="U1947">
        <f t="shared" si="104"/>
        <v>32.860799999999998</v>
      </c>
      <c r="V1947">
        <f t="shared" si="105"/>
        <v>34.034399999999998</v>
      </c>
      <c r="W1947" t="s">
        <v>418</v>
      </c>
      <c r="X1947" t="s">
        <v>363</v>
      </c>
      <c r="Y1947" t="s">
        <v>827</v>
      </c>
      <c r="Z1947" t="s">
        <v>827</v>
      </c>
      <c r="AA1947" t="s">
        <v>826</v>
      </c>
      <c r="AB1947" t="str">
        <f t="shared" si="107"/>
        <v/>
      </c>
    </row>
    <row r="1948" spans="1:28" x14ac:dyDescent="0.2">
      <c r="A1948" s="1">
        <v>42956</v>
      </c>
      <c r="B1948" t="s">
        <v>193</v>
      </c>
      <c r="C1948">
        <v>59</v>
      </c>
      <c r="D1948" t="s">
        <v>22</v>
      </c>
      <c r="E1948" t="s">
        <v>199</v>
      </c>
      <c r="G1948">
        <v>8</v>
      </c>
      <c r="H1948">
        <v>40.74</v>
      </c>
      <c r="K1948" t="str">
        <f t="shared" si="106"/>
        <v/>
      </c>
      <c r="L1948" t="s">
        <v>24</v>
      </c>
      <c r="M1948" t="s">
        <v>65</v>
      </c>
      <c r="N1948" t="s">
        <v>360</v>
      </c>
      <c r="T1948" t="s">
        <v>361</v>
      </c>
      <c r="U1948">
        <f t="shared" si="104"/>
        <v>34.221600000000002</v>
      </c>
      <c r="V1948">
        <f t="shared" si="105"/>
        <v>35.443800000000003</v>
      </c>
      <c r="W1948" t="s">
        <v>417</v>
      </c>
      <c r="X1948" t="s">
        <v>363</v>
      </c>
      <c r="Y1948" t="s">
        <v>827</v>
      </c>
      <c r="Z1948" t="s">
        <v>827</v>
      </c>
      <c r="AA1948" t="s">
        <v>826</v>
      </c>
      <c r="AB1948" t="str">
        <f t="shared" si="107"/>
        <v/>
      </c>
    </row>
    <row r="1949" spans="1:28" x14ac:dyDescent="0.2">
      <c r="A1949" s="1">
        <v>42956</v>
      </c>
      <c r="B1949" t="s">
        <v>193</v>
      </c>
      <c r="C1949">
        <v>59</v>
      </c>
      <c r="D1949" t="s">
        <v>22</v>
      </c>
      <c r="E1949" t="s">
        <v>199</v>
      </c>
      <c r="G1949">
        <v>8</v>
      </c>
      <c r="H1949">
        <v>40.15</v>
      </c>
      <c r="K1949" t="str">
        <f t="shared" si="106"/>
        <v/>
      </c>
      <c r="L1949" t="s">
        <v>24</v>
      </c>
      <c r="M1949" t="s">
        <v>65</v>
      </c>
      <c r="N1949" t="s">
        <v>360</v>
      </c>
      <c r="T1949" t="s">
        <v>361</v>
      </c>
      <c r="U1949">
        <f t="shared" si="104"/>
        <v>33.725999999999999</v>
      </c>
      <c r="V1949">
        <f t="shared" si="105"/>
        <v>34.930500000000002</v>
      </c>
      <c r="W1949" t="s">
        <v>430</v>
      </c>
      <c r="X1949" t="s">
        <v>363</v>
      </c>
      <c r="Y1949" t="s">
        <v>827</v>
      </c>
      <c r="Z1949" t="s">
        <v>827</v>
      </c>
      <c r="AA1949" t="s">
        <v>826</v>
      </c>
      <c r="AB1949" t="str">
        <f t="shared" si="107"/>
        <v/>
      </c>
    </row>
    <row r="1950" spans="1:28" x14ac:dyDescent="0.2">
      <c r="A1950" s="1">
        <v>42956</v>
      </c>
      <c r="B1950" t="s">
        <v>193</v>
      </c>
      <c r="C1950">
        <v>59</v>
      </c>
      <c r="D1950" t="s">
        <v>22</v>
      </c>
      <c r="E1950" t="s">
        <v>202</v>
      </c>
      <c r="G1950">
        <v>8</v>
      </c>
      <c r="H1950">
        <v>36.729999999999997</v>
      </c>
      <c r="K1950" t="str">
        <f t="shared" si="106"/>
        <v/>
      </c>
      <c r="L1950" t="s">
        <v>24</v>
      </c>
      <c r="M1950" t="s">
        <v>65</v>
      </c>
      <c r="N1950" t="s">
        <v>360</v>
      </c>
      <c r="T1950" t="s">
        <v>361</v>
      </c>
      <c r="U1950">
        <f t="shared" si="104"/>
        <v>30.853199999999998</v>
      </c>
      <c r="V1950">
        <f t="shared" si="105"/>
        <v>31.955099999999998</v>
      </c>
      <c r="W1950" t="s">
        <v>416</v>
      </c>
      <c r="X1950" t="s">
        <v>363</v>
      </c>
      <c r="Y1950" t="s">
        <v>827</v>
      </c>
      <c r="Z1950" t="s">
        <v>827</v>
      </c>
      <c r="AA1950" t="s">
        <v>826</v>
      </c>
      <c r="AB1950" t="str">
        <f t="shared" si="107"/>
        <v/>
      </c>
    </row>
    <row r="1951" spans="1:28" x14ac:dyDescent="0.2">
      <c r="A1951" s="1">
        <v>42954</v>
      </c>
      <c r="B1951" t="s">
        <v>193</v>
      </c>
      <c r="C1951">
        <v>59</v>
      </c>
      <c r="D1951" t="s">
        <v>22</v>
      </c>
      <c r="E1951" t="s">
        <v>204</v>
      </c>
      <c r="G1951">
        <v>8</v>
      </c>
      <c r="H1951">
        <v>39.03</v>
      </c>
      <c r="K1951" t="str">
        <f t="shared" si="106"/>
        <v/>
      </c>
      <c r="L1951" t="s">
        <v>24</v>
      </c>
      <c r="M1951" t="s">
        <v>65</v>
      </c>
      <c r="N1951" t="s">
        <v>360</v>
      </c>
      <c r="T1951" t="s">
        <v>361</v>
      </c>
      <c r="U1951">
        <f t="shared" si="104"/>
        <v>32.785200000000003</v>
      </c>
      <c r="V1951">
        <f t="shared" si="105"/>
        <v>33.956099999999999</v>
      </c>
      <c r="W1951" t="s">
        <v>429</v>
      </c>
      <c r="X1951" t="s">
        <v>363</v>
      </c>
      <c r="Y1951" t="s">
        <v>826</v>
      </c>
      <c r="Z1951" t="s">
        <v>826</v>
      </c>
      <c r="AA1951" t="s">
        <v>826</v>
      </c>
      <c r="AB1951" t="str">
        <f t="shared" si="107"/>
        <v/>
      </c>
    </row>
    <row r="1952" spans="1:28" x14ac:dyDescent="0.2">
      <c r="A1952" s="2"/>
      <c r="B1952" s="2" t="s">
        <v>21</v>
      </c>
      <c r="C1952" s="2" t="s">
        <v>711</v>
      </c>
      <c r="D1952" s="2" t="s">
        <v>22</v>
      </c>
      <c r="E1952" s="2" t="s">
        <v>43</v>
      </c>
      <c r="F1952" s="2">
        <v>1</v>
      </c>
      <c r="G1952" s="2">
        <v>1</v>
      </c>
      <c r="H1952" s="2">
        <v>10.965</v>
      </c>
      <c r="I1952" s="3">
        <v>1.986</v>
      </c>
      <c r="J1952" s="3">
        <v>2.722</v>
      </c>
      <c r="K1952">
        <f t="shared" si="106"/>
        <v>5.6214048581806795</v>
      </c>
      <c r="L1952" s="2" t="s">
        <v>32</v>
      </c>
      <c r="M1952" t="s">
        <v>25</v>
      </c>
      <c r="N1952" s="2" t="s">
        <v>26</v>
      </c>
      <c r="O1952" s="2" t="s">
        <v>735</v>
      </c>
      <c r="P1952" s="2"/>
      <c r="Q1952" s="2" t="s">
        <v>764</v>
      </c>
      <c r="R1952" s="2"/>
      <c r="T1952" t="s">
        <v>766</v>
      </c>
      <c r="U1952">
        <f t="shared" si="104"/>
        <v>10.965</v>
      </c>
      <c r="V1952">
        <f t="shared" si="105"/>
        <v>10.965</v>
      </c>
      <c r="W1952" s="2" t="s">
        <v>736</v>
      </c>
      <c r="Y1952" t="s">
        <v>826</v>
      </c>
      <c r="Z1952" t="s">
        <v>826</v>
      </c>
      <c r="AA1952" t="s">
        <v>826</v>
      </c>
      <c r="AB1952" t="str">
        <f t="shared" si="107"/>
        <v/>
      </c>
    </row>
    <row r="1953" spans="1:28" x14ac:dyDescent="0.2">
      <c r="A1953" s="2"/>
      <c r="B1953" s="2" t="s">
        <v>21</v>
      </c>
      <c r="C1953" s="2" t="s">
        <v>711</v>
      </c>
      <c r="D1953" s="2" t="s">
        <v>22</v>
      </c>
      <c r="E1953" s="2" t="s">
        <v>43</v>
      </c>
      <c r="F1953" s="2">
        <v>2</v>
      </c>
      <c r="G1953" s="2">
        <v>2</v>
      </c>
      <c r="H1953" s="2">
        <v>9.9909999999999997</v>
      </c>
      <c r="I1953" s="3">
        <v>1.9930000000000001</v>
      </c>
      <c r="J1953" s="3">
        <v>2.387</v>
      </c>
      <c r="K1953">
        <f t="shared" si="106"/>
        <v>4.9643829100918619</v>
      </c>
      <c r="L1953" s="2" t="s">
        <v>32</v>
      </c>
      <c r="M1953" t="s">
        <v>25</v>
      </c>
      <c r="N1953" s="2" t="s">
        <v>26</v>
      </c>
      <c r="O1953" s="2" t="s">
        <v>735</v>
      </c>
      <c r="P1953" s="2"/>
      <c r="Q1953" s="2" t="s">
        <v>764</v>
      </c>
      <c r="R1953" s="2"/>
      <c r="T1953" t="s">
        <v>766</v>
      </c>
      <c r="U1953">
        <f t="shared" si="104"/>
        <v>9.9909999999999997</v>
      </c>
      <c r="V1953">
        <f t="shared" si="105"/>
        <v>9.9909999999999997</v>
      </c>
      <c r="W1953" s="2" t="s">
        <v>736</v>
      </c>
      <c r="Y1953" t="s">
        <v>826</v>
      </c>
      <c r="Z1953" t="s">
        <v>826</v>
      </c>
      <c r="AA1953" t="s">
        <v>826</v>
      </c>
      <c r="AB1953" t="str">
        <f t="shared" si="107"/>
        <v/>
      </c>
    </row>
    <row r="1954" spans="1:28" x14ac:dyDescent="0.2">
      <c r="A1954" s="2"/>
      <c r="B1954" s="2" t="s">
        <v>21</v>
      </c>
      <c r="C1954" s="2" t="s">
        <v>711</v>
      </c>
      <c r="D1954" s="2" t="s">
        <v>22</v>
      </c>
      <c r="E1954" s="2" t="s">
        <v>43</v>
      </c>
      <c r="F1954" s="2">
        <v>3</v>
      </c>
      <c r="G1954" s="2">
        <v>3</v>
      </c>
      <c r="H1954" s="2">
        <v>10.24</v>
      </c>
      <c r="I1954" s="3">
        <v>1.982</v>
      </c>
      <c r="J1954" s="3">
        <v>2.33</v>
      </c>
      <c r="K1954">
        <f t="shared" si="106"/>
        <v>4.792492885120466</v>
      </c>
      <c r="L1954" s="2" t="s">
        <v>32</v>
      </c>
      <c r="M1954" t="s">
        <v>25</v>
      </c>
      <c r="N1954" s="2" t="s">
        <v>26</v>
      </c>
      <c r="O1954" s="2" t="s">
        <v>735</v>
      </c>
      <c r="P1954" s="2"/>
      <c r="Q1954" s="2" t="s">
        <v>764</v>
      </c>
      <c r="R1954" s="2"/>
      <c r="T1954" t="s">
        <v>766</v>
      </c>
      <c r="U1954">
        <f t="shared" si="104"/>
        <v>10.24</v>
      </c>
      <c r="V1954">
        <f t="shared" si="105"/>
        <v>10.24</v>
      </c>
      <c r="W1954" s="2" t="s">
        <v>736</v>
      </c>
      <c r="Y1954" t="s">
        <v>826</v>
      </c>
      <c r="Z1954" t="s">
        <v>826</v>
      </c>
      <c r="AA1954" t="s">
        <v>826</v>
      </c>
      <c r="AB1954" t="str">
        <f t="shared" si="107"/>
        <v/>
      </c>
    </row>
    <row r="1955" spans="1:28" x14ac:dyDescent="0.2">
      <c r="A1955" s="2"/>
      <c r="B1955" s="2" t="s">
        <v>21</v>
      </c>
      <c r="C1955" s="2" t="s">
        <v>711</v>
      </c>
      <c r="D1955" s="2" t="s">
        <v>22</v>
      </c>
      <c r="E1955" s="2" t="s">
        <v>43</v>
      </c>
      <c r="F1955" s="2">
        <v>4</v>
      </c>
      <c r="G1955" s="2">
        <v>4</v>
      </c>
      <c r="H1955" s="2">
        <v>10.75</v>
      </c>
      <c r="I1955" s="3">
        <v>1.762</v>
      </c>
      <c r="J1955" s="3">
        <v>2.6970000000000001</v>
      </c>
      <c r="K1955">
        <f t="shared" si="106"/>
        <v>4.384206585510019</v>
      </c>
      <c r="L1955" s="2" t="s">
        <v>32</v>
      </c>
      <c r="M1955" t="s">
        <v>25</v>
      </c>
      <c r="N1955" s="2" t="s">
        <v>26</v>
      </c>
      <c r="O1955" s="2" t="s">
        <v>735</v>
      </c>
      <c r="P1955" s="2"/>
      <c r="Q1955" s="2" t="s">
        <v>764</v>
      </c>
      <c r="R1955" s="2"/>
      <c r="T1955" t="s">
        <v>766</v>
      </c>
      <c r="U1955">
        <f t="shared" si="104"/>
        <v>10.75</v>
      </c>
      <c r="V1955">
        <f t="shared" si="105"/>
        <v>10.75</v>
      </c>
      <c r="W1955" s="2" t="s">
        <v>736</v>
      </c>
      <c r="Y1955" t="s">
        <v>826</v>
      </c>
      <c r="Z1955" t="s">
        <v>826</v>
      </c>
      <c r="AA1955" t="s">
        <v>826</v>
      </c>
      <c r="AB1955" t="str">
        <f t="shared" si="107"/>
        <v/>
      </c>
    </row>
    <row r="1956" spans="1:28" x14ac:dyDescent="0.2">
      <c r="A1956" s="2"/>
      <c r="B1956" s="2" t="s">
        <v>21</v>
      </c>
      <c r="C1956" s="2" t="s">
        <v>711</v>
      </c>
      <c r="D1956" s="2" t="s">
        <v>22</v>
      </c>
      <c r="E1956" s="2" t="s">
        <v>43</v>
      </c>
      <c r="F1956" s="2">
        <v>5</v>
      </c>
      <c r="G1956" s="2">
        <v>5</v>
      </c>
      <c r="H1956" s="2">
        <v>11.048</v>
      </c>
      <c r="I1956" s="3">
        <v>1.7769999999999999</v>
      </c>
      <c r="J1956" s="3">
        <v>2.4140000000000001</v>
      </c>
      <c r="K1956">
        <f t="shared" si="106"/>
        <v>3.9912632826252561</v>
      </c>
      <c r="L1956" s="2" t="s">
        <v>32</v>
      </c>
      <c r="M1956" t="s">
        <v>25</v>
      </c>
      <c r="N1956" s="2" t="s">
        <v>26</v>
      </c>
      <c r="O1956" s="2" t="s">
        <v>735</v>
      </c>
      <c r="P1956" s="2"/>
      <c r="Q1956" s="2" t="s">
        <v>764</v>
      </c>
      <c r="R1956" s="2"/>
      <c r="T1956" t="s">
        <v>766</v>
      </c>
      <c r="U1956">
        <f t="shared" si="104"/>
        <v>11.048</v>
      </c>
      <c r="V1956">
        <f t="shared" si="105"/>
        <v>11.048</v>
      </c>
      <c r="W1956" s="2" t="s">
        <v>736</v>
      </c>
      <c r="Y1956" t="s">
        <v>826</v>
      </c>
      <c r="Z1956" t="s">
        <v>826</v>
      </c>
      <c r="AA1956" t="s">
        <v>826</v>
      </c>
      <c r="AB1956" t="str">
        <f t="shared" si="107"/>
        <v/>
      </c>
    </row>
    <row r="1957" spans="1:28" x14ac:dyDescent="0.2">
      <c r="A1957" s="2"/>
      <c r="B1957" s="2" t="s">
        <v>21</v>
      </c>
      <c r="C1957" s="2" t="s">
        <v>711</v>
      </c>
      <c r="D1957" s="2" t="s">
        <v>22</v>
      </c>
      <c r="E1957" s="2" t="s">
        <v>43</v>
      </c>
      <c r="F1957" s="2">
        <v>6</v>
      </c>
      <c r="G1957" s="2">
        <v>6</v>
      </c>
      <c r="H1957" s="2">
        <v>9.8219999999999992</v>
      </c>
      <c r="I1957" s="3">
        <v>1.7549999999999999</v>
      </c>
      <c r="J1957" s="3">
        <v>2.4079999999999999</v>
      </c>
      <c r="K1957">
        <f t="shared" si="106"/>
        <v>3.8833718635529988</v>
      </c>
      <c r="L1957" s="2" t="s">
        <v>32</v>
      </c>
      <c r="M1957" t="s">
        <v>25</v>
      </c>
      <c r="N1957" s="2" t="s">
        <v>26</v>
      </c>
      <c r="O1957" s="2" t="s">
        <v>735</v>
      </c>
      <c r="P1957" s="2"/>
      <c r="Q1957" s="2" t="s">
        <v>764</v>
      </c>
      <c r="R1957" s="2"/>
      <c r="T1957" t="s">
        <v>766</v>
      </c>
      <c r="U1957">
        <f t="shared" si="104"/>
        <v>9.8219999999999992</v>
      </c>
      <c r="V1957">
        <f t="shared" si="105"/>
        <v>9.8219999999999992</v>
      </c>
      <c r="W1957" s="2" t="s">
        <v>736</v>
      </c>
      <c r="Y1957" t="s">
        <v>826</v>
      </c>
      <c r="Z1957" t="s">
        <v>826</v>
      </c>
      <c r="AA1957" t="s">
        <v>826</v>
      </c>
      <c r="AB1957" t="str">
        <f t="shared" si="107"/>
        <v/>
      </c>
    </row>
    <row r="1958" spans="1:28" x14ac:dyDescent="0.2">
      <c r="A1958" s="2"/>
      <c r="B1958" s="2" t="s">
        <v>21</v>
      </c>
      <c r="C1958" s="2" t="s">
        <v>711</v>
      </c>
      <c r="D1958" s="2" t="s">
        <v>22</v>
      </c>
      <c r="E1958" s="2" t="s">
        <v>43</v>
      </c>
      <c r="F1958" s="2">
        <v>7</v>
      </c>
      <c r="G1958" s="2">
        <v>7</v>
      </c>
      <c r="H1958" s="2">
        <v>10.574</v>
      </c>
      <c r="I1958" s="3">
        <v>2.254</v>
      </c>
      <c r="J1958" s="3">
        <v>2.4140000000000001</v>
      </c>
      <c r="K1958">
        <f t="shared" si="106"/>
        <v>6.4216014001170265</v>
      </c>
      <c r="L1958" s="2" t="s">
        <v>32</v>
      </c>
      <c r="M1958" t="s">
        <v>25</v>
      </c>
      <c r="N1958" s="2" t="s">
        <v>26</v>
      </c>
      <c r="O1958" s="2" t="s">
        <v>735</v>
      </c>
      <c r="P1958" s="2"/>
      <c r="Q1958" s="2" t="s">
        <v>764</v>
      </c>
      <c r="R1958" s="2"/>
      <c r="T1958" t="s">
        <v>766</v>
      </c>
      <c r="U1958">
        <f t="shared" si="104"/>
        <v>10.574</v>
      </c>
      <c r="V1958">
        <f t="shared" si="105"/>
        <v>10.574</v>
      </c>
      <c r="W1958" s="2" t="s">
        <v>736</v>
      </c>
      <c r="Y1958" t="s">
        <v>826</v>
      </c>
      <c r="Z1958" t="s">
        <v>826</v>
      </c>
      <c r="AA1958" t="s">
        <v>826</v>
      </c>
      <c r="AB1958" t="str">
        <f t="shared" si="107"/>
        <v/>
      </c>
    </row>
    <row r="1959" spans="1:28" x14ac:dyDescent="0.2">
      <c r="A1959" s="2"/>
      <c r="B1959" s="2" t="s">
        <v>21</v>
      </c>
      <c r="C1959" s="2" t="s">
        <v>711</v>
      </c>
      <c r="D1959" s="2" t="s">
        <v>22</v>
      </c>
      <c r="E1959" s="2" t="s">
        <v>43</v>
      </c>
      <c r="F1959" s="2">
        <v>8</v>
      </c>
      <c r="G1959" s="2">
        <v>8</v>
      </c>
      <c r="H1959" s="2">
        <v>9.6059999999999999</v>
      </c>
      <c r="I1959" s="3">
        <v>1.9219999999999999</v>
      </c>
      <c r="J1959" s="3">
        <v>2.464</v>
      </c>
      <c r="K1959">
        <f t="shared" si="106"/>
        <v>4.7659087798619719</v>
      </c>
      <c r="L1959" s="2" t="s">
        <v>32</v>
      </c>
      <c r="M1959" t="s">
        <v>25</v>
      </c>
      <c r="N1959" s="2" t="s">
        <v>26</v>
      </c>
      <c r="O1959" s="2" t="s">
        <v>735</v>
      </c>
      <c r="P1959" s="2"/>
      <c r="Q1959" s="2" t="s">
        <v>764</v>
      </c>
      <c r="R1959" s="2"/>
      <c r="T1959" t="s">
        <v>766</v>
      </c>
      <c r="U1959">
        <f t="shared" si="104"/>
        <v>9.6059999999999999</v>
      </c>
      <c r="V1959">
        <f t="shared" si="105"/>
        <v>9.6059999999999999</v>
      </c>
      <c r="W1959" s="2" t="s">
        <v>736</v>
      </c>
      <c r="Y1959" t="s">
        <v>826</v>
      </c>
      <c r="Z1959" t="s">
        <v>826</v>
      </c>
      <c r="AA1959" t="s">
        <v>826</v>
      </c>
      <c r="AB1959" t="str">
        <f t="shared" si="107"/>
        <v/>
      </c>
    </row>
    <row r="1960" spans="1:28" x14ac:dyDescent="0.2">
      <c r="A1960" s="2"/>
      <c r="B1960" s="2" t="s">
        <v>21</v>
      </c>
      <c r="C1960" s="2" t="s">
        <v>711</v>
      </c>
      <c r="D1960" s="2" t="s">
        <v>22</v>
      </c>
      <c r="E1960" s="2" t="s">
        <v>43</v>
      </c>
      <c r="F1960" s="2">
        <v>9</v>
      </c>
      <c r="G1960" s="2">
        <v>9</v>
      </c>
      <c r="H1960" s="2">
        <v>10.888999999999999</v>
      </c>
      <c r="I1960" s="3">
        <v>1.825</v>
      </c>
      <c r="J1960" s="3">
        <v>2.5529999999999999</v>
      </c>
      <c r="K1960">
        <f t="shared" si="106"/>
        <v>4.452201461440624</v>
      </c>
      <c r="L1960" s="2" t="s">
        <v>32</v>
      </c>
      <c r="M1960" t="s">
        <v>25</v>
      </c>
      <c r="N1960" s="2" t="s">
        <v>26</v>
      </c>
      <c r="O1960" s="2" t="s">
        <v>735</v>
      </c>
      <c r="P1960" s="2"/>
      <c r="Q1960" s="2" t="s">
        <v>764</v>
      </c>
      <c r="R1960" s="2"/>
      <c r="T1960" t="s">
        <v>766</v>
      </c>
      <c r="U1960">
        <f t="shared" si="104"/>
        <v>10.888999999999999</v>
      </c>
      <c r="V1960">
        <f t="shared" si="105"/>
        <v>10.888999999999999</v>
      </c>
      <c r="W1960" s="2" t="s">
        <v>736</v>
      </c>
      <c r="Y1960" t="s">
        <v>826</v>
      </c>
      <c r="Z1960" t="s">
        <v>826</v>
      </c>
      <c r="AA1960" t="s">
        <v>826</v>
      </c>
      <c r="AB1960" t="str">
        <f t="shared" si="107"/>
        <v/>
      </c>
    </row>
    <row r="1961" spans="1:28" x14ac:dyDescent="0.2">
      <c r="A1961" s="2"/>
      <c r="B1961" s="2" t="s">
        <v>21</v>
      </c>
      <c r="C1961" s="2" t="s">
        <v>711</v>
      </c>
      <c r="D1961" s="2" t="s">
        <v>22</v>
      </c>
      <c r="E1961" s="2" t="s">
        <v>43</v>
      </c>
      <c r="F1961" s="2">
        <v>10</v>
      </c>
      <c r="G1961" s="2">
        <v>10</v>
      </c>
      <c r="H1961" s="2">
        <v>10.778</v>
      </c>
      <c r="I1961" s="3"/>
      <c r="J1961" s="3"/>
      <c r="K1961" t="str">
        <f t="shared" si="106"/>
        <v/>
      </c>
      <c r="L1961" s="2" t="s">
        <v>32</v>
      </c>
      <c r="M1961" t="s">
        <v>25</v>
      </c>
      <c r="N1961" s="2" t="s">
        <v>26</v>
      </c>
      <c r="O1961" s="2" t="s">
        <v>735</v>
      </c>
      <c r="P1961" s="2"/>
      <c r="Q1961" s="2" t="s">
        <v>764</v>
      </c>
      <c r="R1961" s="2"/>
      <c r="T1961" t="s">
        <v>766</v>
      </c>
      <c r="U1961">
        <f t="shared" si="104"/>
        <v>10.778</v>
      </c>
      <c r="V1961">
        <f t="shared" si="105"/>
        <v>10.778</v>
      </c>
      <c r="W1961" s="2" t="s">
        <v>736</v>
      </c>
      <c r="Y1961" t="s">
        <v>826</v>
      </c>
      <c r="Z1961" t="s">
        <v>826</v>
      </c>
      <c r="AA1961" t="s">
        <v>826</v>
      </c>
      <c r="AB1961" t="str">
        <f t="shared" si="107"/>
        <v/>
      </c>
    </row>
    <row r="1962" spans="1:28" x14ac:dyDescent="0.2">
      <c r="A1962" s="2"/>
      <c r="B1962" s="2" t="s">
        <v>21</v>
      </c>
      <c r="C1962" s="2" t="s">
        <v>711</v>
      </c>
      <c r="D1962" s="2" t="s">
        <v>22</v>
      </c>
      <c r="E1962" s="2" t="s">
        <v>43</v>
      </c>
      <c r="F1962" s="2">
        <v>11</v>
      </c>
      <c r="G1962" s="2">
        <v>11</v>
      </c>
      <c r="H1962" s="2">
        <v>10.617000000000001</v>
      </c>
      <c r="I1962" s="3">
        <v>1.6879999999999999</v>
      </c>
      <c r="J1962" s="3">
        <v>2.0659999999999998</v>
      </c>
      <c r="K1962">
        <f t="shared" si="106"/>
        <v>3.0822897157732259</v>
      </c>
      <c r="L1962" s="2" t="s">
        <v>32</v>
      </c>
      <c r="M1962" t="s">
        <v>25</v>
      </c>
      <c r="N1962" s="2" t="s">
        <v>26</v>
      </c>
      <c r="O1962" s="2" t="s">
        <v>735</v>
      </c>
      <c r="P1962" s="2"/>
      <c r="Q1962" s="2" t="s">
        <v>764</v>
      </c>
      <c r="R1962" s="2"/>
      <c r="T1962" t="s">
        <v>766</v>
      </c>
      <c r="U1962">
        <f t="shared" si="104"/>
        <v>10.617000000000001</v>
      </c>
      <c r="V1962">
        <f t="shared" si="105"/>
        <v>10.617000000000001</v>
      </c>
      <c r="W1962" s="2" t="s">
        <v>736</v>
      </c>
      <c r="Y1962" t="s">
        <v>826</v>
      </c>
      <c r="Z1962" t="s">
        <v>826</v>
      </c>
      <c r="AA1962" t="s">
        <v>826</v>
      </c>
      <c r="AB1962" t="str">
        <f t="shared" si="107"/>
        <v/>
      </c>
    </row>
    <row r="1963" spans="1:28" x14ac:dyDescent="0.2">
      <c r="A1963" s="2"/>
      <c r="B1963" s="2" t="s">
        <v>21</v>
      </c>
      <c r="C1963" s="2" t="s">
        <v>711</v>
      </c>
      <c r="D1963" s="2" t="s">
        <v>22</v>
      </c>
      <c r="E1963" s="2" t="s">
        <v>43</v>
      </c>
      <c r="F1963" s="2">
        <v>12</v>
      </c>
      <c r="G1963" s="2">
        <v>12</v>
      </c>
      <c r="H1963" s="2">
        <v>9.86</v>
      </c>
      <c r="I1963" s="3">
        <v>1.9079999999999999</v>
      </c>
      <c r="J1963" s="3">
        <v>2.4689999999999999</v>
      </c>
      <c r="K1963">
        <f t="shared" si="106"/>
        <v>4.7062618400282386</v>
      </c>
      <c r="L1963" s="2" t="s">
        <v>32</v>
      </c>
      <c r="M1963" t="s">
        <v>25</v>
      </c>
      <c r="N1963" s="2" t="s">
        <v>26</v>
      </c>
      <c r="O1963" s="2" t="s">
        <v>735</v>
      </c>
      <c r="P1963" s="2"/>
      <c r="Q1963" s="2" t="s">
        <v>764</v>
      </c>
      <c r="R1963" s="2"/>
      <c r="T1963" t="s">
        <v>766</v>
      </c>
      <c r="U1963">
        <f t="shared" si="104"/>
        <v>9.86</v>
      </c>
      <c r="V1963">
        <f t="shared" si="105"/>
        <v>9.86</v>
      </c>
      <c r="W1963" s="2" t="s">
        <v>736</v>
      </c>
      <c r="Y1963" t="s">
        <v>826</v>
      </c>
      <c r="Z1963" t="s">
        <v>826</v>
      </c>
      <c r="AA1963" t="s">
        <v>826</v>
      </c>
      <c r="AB1963" t="str">
        <f t="shared" si="107"/>
        <v/>
      </c>
    </row>
    <row r="1964" spans="1:28" x14ac:dyDescent="0.2">
      <c r="A1964" s="2"/>
      <c r="B1964" s="2" t="s">
        <v>21</v>
      </c>
      <c r="C1964" s="2" t="s">
        <v>711</v>
      </c>
      <c r="D1964" s="2" t="s">
        <v>22</v>
      </c>
      <c r="E1964" s="2" t="s">
        <v>75</v>
      </c>
      <c r="F1964" s="2">
        <v>1</v>
      </c>
      <c r="G1964" s="2">
        <v>1</v>
      </c>
      <c r="H1964" s="2">
        <v>11.394</v>
      </c>
      <c r="I1964" s="3">
        <v>1.647</v>
      </c>
      <c r="J1964" s="3">
        <v>2.3849999999999998</v>
      </c>
      <c r="K1964">
        <f t="shared" si="106"/>
        <v>3.3874573600532245</v>
      </c>
      <c r="L1964" s="2" t="s">
        <v>32</v>
      </c>
      <c r="M1964" t="s">
        <v>25</v>
      </c>
      <c r="N1964" s="2" t="s">
        <v>26</v>
      </c>
      <c r="O1964" s="2" t="s">
        <v>724</v>
      </c>
      <c r="P1964" s="2"/>
      <c r="Q1964" s="2" t="s">
        <v>764</v>
      </c>
      <c r="R1964" s="2"/>
      <c r="T1964" t="s">
        <v>766</v>
      </c>
      <c r="U1964">
        <f t="shared" si="104"/>
        <v>11.394</v>
      </c>
      <c r="V1964">
        <f t="shared" si="105"/>
        <v>11.394</v>
      </c>
      <c r="W1964" s="2"/>
      <c r="Y1964" t="s">
        <v>826</v>
      </c>
      <c r="Z1964" t="s">
        <v>826</v>
      </c>
      <c r="AA1964" t="s">
        <v>826</v>
      </c>
      <c r="AB1964" t="str">
        <f t="shared" si="107"/>
        <v/>
      </c>
    </row>
    <row r="1965" spans="1:28" x14ac:dyDescent="0.2">
      <c r="A1965" s="2"/>
      <c r="B1965" s="2" t="s">
        <v>21</v>
      </c>
      <c r="C1965" s="2" t="s">
        <v>711</v>
      </c>
      <c r="D1965" s="2" t="s">
        <v>22</v>
      </c>
      <c r="E1965" s="2" t="s">
        <v>75</v>
      </c>
      <c r="F1965" s="2">
        <v>2</v>
      </c>
      <c r="G1965" s="2">
        <v>2</v>
      </c>
      <c r="H1965" s="2">
        <v>9.5570000000000004</v>
      </c>
      <c r="I1965" s="3">
        <v>1.4750000000000001</v>
      </c>
      <c r="J1965" s="3">
        <v>2.1110000000000002</v>
      </c>
      <c r="K1965">
        <f t="shared" si="106"/>
        <v>2.4047533001760417</v>
      </c>
      <c r="L1965" s="2" t="s">
        <v>32</v>
      </c>
      <c r="M1965" t="s">
        <v>25</v>
      </c>
      <c r="N1965" s="2" t="s">
        <v>26</v>
      </c>
      <c r="O1965" s="2" t="s">
        <v>724</v>
      </c>
      <c r="P1965" s="2"/>
      <c r="Q1965" s="2" t="s">
        <v>764</v>
      </c>
      <c r="R1965" s="2"/>
      <c r="T1965" t="s">
        <v>766</v>
      </c>
      <c r="U1965">
        <f t="shared" si="104"/>
        <v>9.5570000000000004</v>
      </c>
      <c r="V1965">
        <f t="shared" si="105"/>
        <v>9.5570000000000004</v>
      </c>
      <c r="W1965" s="2"/>
      <c r="Y1965" t="s">
        <v>826</v>
      </c>
      <c r="Z1965" t="s">
        <v>826</v>
      </c>
      <c r="AA1965" t="s">
        <v>826</v>
      </c>
      <c r="AB1965" t="str">
        <f t="shared" si="107"/>
        <v/>
      </c>
    </row>
    <row r="1966" spans="1:28" x14ac:dyDescent="0.2">
      <c r="A1966" s="2"/>
      <c r="B1966" s="2" t="s">
        <v>21</v>
      </c>
      <c r="C1966" s="2" t="s">
        <v>711</v>
      </c>
      <c r="D1966" s="2" t="s">
        <v>22</v>
      </c>
      <c r="E1966" s="2" t="s">
        <v>75</v>
      </c>
      <c r="F1966" s="2">
        <v>3</v>
      </c>
      <c r="G1966" s="2">
        <v>3</v>
      </c>
      <c r="H1966" s="2">
        <v>9.3309999999999995</v>
      </c>
      <c r="I1966" s="3">
        <v>1.6890000000000001</v>
      </c>
      <c r="J1966" s="3">
        <v>1.9930000000000001</v>
      </c>
      <c r="K1966">
        <f t="shared" si="106"/>
        <v>2.976904162402545</v>
      </c>
      <c r="L1966" s="2" t="s">
        <v>32</v>
      </c>
      <c r="M1966" t="s">
        <v>25</v>
      </c>
      <c r="N1966" s="2" t="s">
        <v>26</v>
      </c>
      <c r="O1966" s="2" t="s">
        <v>724</v>
      </c>
      <c r="P1966" s="2"/>
      <c r="Q1966" s="2" t="s">
        <v>764</v>
      </c>
      <c r="R1966" s="2"/>
      <c r="T1966" t="s">
        <v>766</v>
      </c>
      <c r="U1966">
        <f t="shared" si="104"/>
        <v>9.3309999999999995</v>
      </c>
      <c r="V1966">
        <f t="shared" si="105"/>
        <v>9.3309999999999995</v>
      </c>
      <c r="W1966" s="2"/>
      <c r="Y1966" t="s">
        <v>826</v>
      </c>
      <c r="Z1966" t="s">
        <v>826</v>
      </c>
      <c r="AA1966" t="s">
        <v>826</v>
      </c>
      <c r="AB1966" t="str">
        <f t="shared" si="107"/>
        <v/>
      </c>
    </row>
    <row r="1967" spans="1:28" x14ac:dyDescent="0.2">
      <c r="A1967" s="2"/>
      <c r="B1967" s="2" t="s">
        <v>21</v>
      </c>
      <c r="C1967" s="2" t="s">
        <v>711</v>
      </c>
      <c r="D1967" s="2" t="s">
        <v>22</v>
      </c>
      <c r="E1967" s="2" t="s">
        <v>75</v>
      </c>
      <c r="F1967" s="2">
        <v>4</v>
      </c>
      <c r="G1967" s="2">
        <v>4</v>
      </c>
      <c r="H1967" s="2">
        <v>10.747999999999999</v>
      </c>
      <c r="I1967" s="3">
        <v>1.5509999999999999</v>
      </c>
      <c r="J1967" s="3">
        <v>1.9390000000000001</v>
      </c>
      <c r="K1967">
        <f t="shared" si="106"/>
        <v>2.4423036593998346</v>
      </c>
      <c r="L1967" s="2" t="s">
        <v>32</v>
      </c>
      <c r="M1967" t="s">
        <v>25</v>
      </c>
      <c r="N1967" s="2" t="s">
        <v>26</v>
      </c>
      <c r="O1967" s="2" t="s">
        <v>724</v>
      </c>
      <c r="P1967" s="2"/>
      <c r="Q1967" s="2" t="s">
        <v>764</v>
      </c>
      <c r="R1967" s="2"/>
      <c r="T1967" t="s">
        <v>766</v>
      </c>
      <c r="U1967">
        <f t="shared" si="104"/>
        <v>10.747999999999999</v>
      </c>
      <c r="V1967">
        <f t="shared" si="105"/>
        <v>10.747999999999999</v>
      </c>
      <c r="W1967" s="2"/>
      <c r="Y1967" t="s">
        <v>826</v>
      </c>
      <c r="Z1967" t="s">
        <v>826</v>
      </c>
      <c r="AA1967" t="s">
        <v>826</v>
      </c>
      <c r="AB1967" t="str">
        <f t="shared" si="107"/>
        <v/>
      </c>
    </row>
    <row r="1968" spans="1:28" x14ac:dyDescent="0.2">
      <c r="A1968" s="2"/>
      <c r="B1968" s="2" t="s">
        <v>21</v>
      </c>
      <c r="C1968" s="2" t="s">
        <v>711</v>
      </c>
      <c r="D1968" s="2" t="s">
        <v>22</v>
      </c>
      <c r="E1968" s="2" t="s">
        <v>75</v>
      </c>
      <c r="F1968" s="2">
        <v>5</v>
      </c>
      <c r="G1968" s="2">
        <v>5</v>
      </c>
      <c r="H1968" s="2">
        <v>10.726000000000001</v>
      </c>
      <c r="I1968" s="3">
        <v>1.56</v>
      </c>
      <c r="J1968" s="3">
        <v>2.145</v>
      </c>
      <c r="K1968">
        <f t="shared" si="106"/>
        <v>2.7332209990799998</v>
      </c>
      <c r="L1968" s="2" t="s">
        <v>32</v>
      </c>
      <c r="M1968" t="s">
        <v>25</v>
      </c>
      <c r="N1968" s="2" t="s">
        <v>26</v>
      </c>
      <c r="O1968" s="2" t="s">
        <v>724</v>
      </c>
      <c r="P1968" s="2"/>
      <c r="Q1968" s="2" t="s">
        <v>764</v>
      </c>
      <c r="R1968" s="2"/>
      <c r="T1968" t="s">
        <v>766</v>
      </c>
      <c r="U1968">
        <f t="shared" si="104"/>
        <v>10.726000000000001</v>
      </c>
      <c r="V1968">
        <f t="shared" si="105"/>
        <v>10.726000000000001</v>
      </c>
      <c r="W1968" s="2"/>
      <c r="Y1968" t="s">
        <v>826</v>
      </c>
      <c r="Z1968" t="s">
        <v>826</v>
      </c>
      <c r="AA1968" t="s">
        <v>826</v>
      </c>
      <c r="AB1968" t="str">
        <f t="shared" si="107"/>
        <v/>
      </c>
    </row>
    <row r="1969" spans="1:28" x14ac:dyDescent="0.2">
      <c r="A1969" s="2"/>
      <c r="B1969" s="2" t="s">
        <v>21</v>
      </c>
      <c r="C1969" s="2" t="s">
        <v>711</v>
      </c>
      <c r="D1969" s="2" t="s">
        <v>22</v>
      </c>
      <c r="E1969" s="2" t="s">
        <v>75</v>
      </c>
      <c r="F1969" s="2">
        <v>6</v>
      </c>
      <c r="G1969" s="2">
        <v>6</v>
      </c>
      <c r="H1969" s="2">
        <v>10.898</v>
      </c>
      <c r="I1969" s="3">
        <v>1.554</v>
      </c>
      <c r="J1969" s="3">
        <v>2.3220000000000001</v>
      </c>
      <c r="K1969">
        <f t="shared" si="106"/>
        <v>2.9360435951422801</v>
      </c>
      <c r="L1969" s="2" t="s">
        <v>32</v>
      </c>
      <c r="M1969" t="s">
        <v>25</v>
      </c>
      <c r="N1969" s="2" t="s">
        <v>26</v>
      </c>
      <c r="O1969" s="2" t="s">
        <v>724</v>
      </c>
      <c r="P1969" s="2"/>
      <c r="Q1969" s="2" t="s">
        <v>764</v>
      </c>
      <c r="R1969" s="2"/>
      <c r="T1969" t="s">
        <v>766</v>
      </c>
      <c r="U1969">
        <f t="shared" si="104"/>
        <v>10.898</v>
      </c>
      <c r="V1969">
        <f t="shared" si="105"/>
        <v>10.898</v>
      </c>
      <c r="W1969" s="2"/>
      <c r="Y1969" t="s">
        <v>826</v>
      </c>
      <c r="Z1969" t="s">
        <v>826</v>
      </c>
      <c r="AA1969" t="s">
        <v>826</v>
      </c>
      <c r="AB1969" t="str">
        <f t="shared" si="107"/>
        <v/>
      </c>
    </row>
    <row r="1970" spans="1:28" x14ac:dyDescent="0.2">
      <c r="A1970" s="2"/>
      <c r="B1970" s="2" t="s">
        <v>21</v>
      </c>
      <c r="C1970" s="2" t="s">
        <v>711</v>
      </c>
      <c r="D1970" s="2" t="s">
        <v>22</v>
      </c>
      <c r="E1970" s="2" t="s">
        <v>75</v>
      </c>
      <c r="F1970" s="2">
        <v>7</v>
      </c>
      <c r="G1970" s="2">
        <v>7</v>
      </c>
      <c r="H1970" s="2">
        <v>9.3670000000000009</v>
      </c>
      <c r="I1970" s="3">
        <v>1.7110000000000001</v>
      </c>
      <c r="J1970" s="3">
        <v>1.98</v>
      </c>
      <c r="K1970">
        <f t="shared" si="106"/>
        <v>3.0350333304686994</v>
      </c>
      <c r="L1970" s="2" t="s">
        <v>32</v>
      </c>
      <c r="M1970" t="s">
        <v>25</v>
      </c>
      <c r="N1970" s="2" t="s">
        <v>26</v>
      </c>
      <c r="O1970" s="2" t="s">
        <v>724</v>
      </c>
      <c r="P1970" s="2"/>
      <c r="Q1970" s="2" t="s">
        <v>764</v>
      </c>
      <c r="R1970" s="2"/>
      <c r="T1970" t="s">
        <v>766</v>
      </c>
      <c r="U1970">
        <f t="shared" si="104"/>
        <v>9.3670000000000009</v>
      </c>
      <c r="V1970">
        <f t="shared" si="105"/>
        <v>9.3670000000000009</v>
      </c>
      <c r="W1970" s="2"/>
      <c r="Y1970" t="s">
        <v>826</v>
      </c>
      <c r="Z1970" t="s">
        <v>826</v>
      </c>
      <c r="AA1970" t="s">
        <v>826</v>
      </c>
      <c r="AB1970" t="str">
        <f t="shared" si="107"/>
        <v/>
      </c>
    </row>
    <row r="1971" spans="1:28" x14ac:dyDescent="0.2">
      <c r="A1971" s="2"/>
      <c r="B1971" s="2" t="s">
        <v>21</v>
      </c>
      <c r="C1971" s="2" t="s">
        <v>711</v>
      </c>
      <c r="D1971" s="2" t="s">
        <v>22</v>
      </c>
      <c r="E1971" s="2" t="s">
        <v>75</v>
      </c>
      <c r="F1971" s="2">
        <v>8</v>
      </c>
      <c r="G1971" s="2">
        <v>8</v>
      </c>
      <c r="H1971" s="2">
        <v>8.2159999999999993</v>
      </c>
      <c r="I1971" s="3">
        <v>1.659</v>
      </c>
      <c r="J1971" s="3">
        <v>2.2080000000000002</v>
      </c>
      <c r="K1971">
        <f t="shared" si="106"/>
        <v>3.18192615577872</v>
      </c>
      <c r="L1971" s="2" t="s">
        <v>32</v>
      </c>
      <c r="M1971" t="s">
        <v>25</v>
      </c>
      <c r="N1971" s="2" t="s">
        <v>26</v>
      </c>
      <c r="O1971" s="2" t="s">
        <v>724</v>
      </c>
      <c r="P1971" s="2"/>
      <c r="Q1971" s="2" t="s">
        <v>764</v>
      </c>
      <c r="R1971" s="2"/>
      <c r="T1971" t="s">
        <v>766</v>
      </c>
      <c r="U1971">
        <f t="shared" si="104"/>
        <v>8.2159999999999993</v>
      </c>
      <c r="V1971">
        <f t="shared" si="105"/>
        <v>8.2159999999999993</v>
      </c>
      <c r="W1971" s="2"/>
      <c r="Y1971" t="s">
        <v>826</v>
      </c>
      <c r="Z1971" t="s">
        <v>826</v>
      </c>
      <c r="AA1971" t="s">
        <v>826</v>
      </c>
      <c r="AB1971" t="str">
        <f t="shared" si="107"/>
        <v/>
      </c>
    </row>
    <row r="1972" spans="1:28" x14ac:dyDescent="0.2">
      <c r="A1972" s="2"/>
      <c r="B1972" s="2" t="s">
        <v>21</v>
      </c>
      <c r="C1972" s="2" t="s">
        <v>711</v>
      </c>
      <c r="D1972" s="2" t="s">
        <v>22</v>
      </c>
      <c r="E1972" s="2" t="s">
        <v>75</v>
      </c>
      <c r="F1972" s="2">
        <v>9</v>
      </c>
      <c r="G1972" s="2">
        <v>9</v>
      </c>
      <c r="H1972" s="2">
        <v>8.5370000000000008</v>
      </c>
      <c r="I1972" s="3">
        <v>1.5149999999999999</v>
      </c>
      <c r="J1972" s="3">
        <v>2.2669999999999999</v>
      </c>
      <c r="K1972">
        <f t="shared" si="106"/>
        <v>2.7244261571448747</v>
      </c>
      <c r="L1972" s="2" t="s">
        <v>32</v>
      </c>
      <c r="M1972" t="s">
        <v>25</v>
      </c>
      <c r="N1972" s="2" t="s">
        <v>26</v>
      </c>
      <c r="O1972" s="2" t="s">
        <v>724</v>
      </c>
      <c r="P1972" s="2"/>
      <c r="Q1972" s="2" t="s">
        <v>764</v>
      </c>
      <c r="R1972" s="2"/>
      <c r="T1972" t="s">
        <v>766</v>
      </c>
      <c r="U1972">
        <f t="shared" si="104"/>
        <v>8.5370000000000008</v>
      </c>
      <c r="V1972">
        <f t="shared" si="105"/>
        <v>8.5370000000000008</v>
      </c>
      <c r="W1972" s="2"/>
      <c r="Y1972" t="s">
        <v>826</v>
      </c>
      <c r="Z1972" t="s">
        <v>826</v>
      </c>
      <c r="AA1972" t="s">
        <v>826</v>
      </c>
      <c r="AB1972" t="str">
        <f t="shared" si="107"/>
        <v/>
      </c>
    </row>
    <row r="1973" spans="1:28" x14ac:dyDescent="0.2">
      <c r="A1973" s="2"/>
      <c r="B1973" s="2" t="s">
        <v>21</v>
      </c>
      <c r="C1973" s="2" t="s">
        <v>711</v>
      </c>
      <c r="D1973" s="2" t="s">
        <v>22</v>
      </c>
      <c r="E1973" s="2" t="s">
        <v>75</v>
      </c>
      <c r="F1973" s="2">
        <v>10</v>
      </c>
      <c r="G1973" s="2">
        <v>10</v>
      </c>
      <c r="H1973" s="2">
        <v>10.298</v>
      </c>
      <c r="I1973" s="3">
        <v>1.696</v>
      </c>
      <c r="J1973" s="3">
        <v>2.1070000000000002</v>
      </c>
      <c r="K1973">
        <f t="shared" si="106"/>
        <v>3.1733245158690129</v>
      </c>
      <c r="L1973" s="2" t="s">
        <v>32</v>
      </c>
      <c r="M1973" t="s">
        <v>25</v>
      </c>
      <c r="N1973" s="2" t="s">
        <v>26</v>
      </c>
      <c r="O1973" s="2" t="s">
        <v>724</v>
      </c>
      <c r="P1973" s="2"/>
      <c r="Q1973" s="2" t="s">
        <v>764</v>
      </c>
      <c r="R1973" s="2"/>
      <c r="T1973" t="s">
        <v>766</v>
      </c>
      <c r="U1973">
        <f t="shared" ref="U1973:U2036" si="108">IF(H1973&gt;0,IF(L1973="live",H1973*0.84,H1973),"")</f>
        <v>10.298</v>
      </c>
      <c r="V1973">
        <f t="shared" ref="V1973:V2036" si="109">IF(H1973&gt;0,IF(L1973="live",H1973*0.87,H1973),"")</f>
        <v>10.298</v>
      </c>
      <c r="W1973" s="2"/>
      <c r="Y1973" t="s">
        <v>826</v>
      </c>
      <c r="Z1973" t="s">
        <v>826</v>
      </c>
      <c r="AA1973" t="s">
        <v>826</v>
      </c>
      <c r="AB1973" t="str">
        <f t="shared" si="107"/>
        <v/>
      </c>
    </row>
    <row r="1974" spans="1:28" x14ac:dyDescent="0.2">
      <c r="A1974" s="2"/>
      <c r="B1974" s="2" t="s">
        <v>21</v>
      </c>
      <c r="C1974" s="2" t="s">
        <v>711</v>
      </c>
      <c r="D1974" s="2" t="s">
        <v>22</v>
      </c>
      <c r="E1974" s="2" t="s">
        <v>78</v>
      </c>
      <c r="F1974" s="2">
        <v>1</v>
      </c>
      <c r="G1974" s="2">
        <v>1</v>
      </c>
      <c r="H1974" s="2">
        <v>11.436</v>
      </c>
      <c r="I1974" s="3">
        <v>1.294</v>
      </c>
      <c r="J1974" s="3">
        <v>2.024</v>
      </c>
      <c r="K1974">
        <f t="shared" si="106"/>
        <v>1.7745053633196266</v>
      </c>
      <c r="L1974" s="2" t="s">
        <v>32</v>
      </c>
      <c r="M1974" t="s">
        <v>25</v>
      </c>
      <c r="N1974" s="2" t="s">
        <v>26</v>
      </c>
      <c r="O1974" s="2" t="s">
        <v>722</v>
      </c>
      <c r="P1974" s="2"/>
      <c r="Q1974" s="2" t="s">
        <v>764</v>
      </c>
      <c r="R1974" s="2"/>
      <c r="T1974" t="s">
        <v>766</v>
      </c>
      <c r="U1974">
        <f t="shared" si="108"/>
        <v>11.436</v>
      </c>
      <c r="V1974">
        <f t="shared" si="109"/>
        <v>11.436</v>
      </c>
      <c r="W1974" s="2" t="s">
        <v>723</v>
      </c>
      <c r="Y1974" t="s">
        <v>826</v>
      </c>
      <c r="Z1974" t="s">
        <v>826</v>
      </c>
      <c r="AA1974" t="s">
        <v>826</v>
      </c>
      <c r="AB1974" t="str">
        <f t="shared" si="107"/>
        <v/>
      </c>
    </row>
    <row r="1975" spans="1:28" x14ac:dyDescent="0.2">
      <c r="A1975" s="2"/>
      <c r="B1975" s="2" t="s">
        <v>21</v>
      </c>
      <c r="C1975" s="2" t="s">
        <v>711</v>
      </c>
      <c r="D1975" s="2" t="s">
        <v>22</v>
      </c>
      <c r="E1975" s="2" t="s">
        <v>78</v>
      </c>
      <c r="F1975" s="2">
        <v>2</v>
      </c>
      <c r="G1975" s="2">
        <v>2</v>
      </c>
      <c r="H1975" s="2">
        <v>11.063000000000001</v>
      </c>
      <c r="I1975" s="3">
        <v>1.587</v>
      </c>
      <c r="J1975" s="3">
        <v>2.032</v>
      </c>
      <c r="K1975">
        <f t="shared" si="106"/>
        <v>2.6796360545551194</v>
      </c>
      <c r="L1975" s="2" t="s">
        <v>32</v>
      </c>
      <c r="M1975" t="s">
        <v>25</v>
      </c>
      <c r="N1975" s="2" t="s">
        <v>26</v>
      </c>
      <c r="O1975" s="2" t="s">
        <v>722</v>
      </c>
      <c r="P1975" s="2"/>
      <c r="Q1975" s="2" t="s">
        <v>764</v>
      </c>
      <c r="R1975" s="2"/>
      <c r="T1975" t="s">
        <v>766</v>
      </c>
      <c r="U1975">
        <f t="shared" si="108"/>
        <v>11.063000000000001</v>
      </c>
      <c r="V1975">
        <f t="shared" si="109"/>
        <v>11.063000000000001</v>
      </c>
      <c r="W1975" s="2" t="s">
        <v>723</v>
      </c>
      <c r="Y1975" t="s">
        <v>826</v>
      </c>
      <c r="Z1975" t="s">
        <v>826</v>
      </c>
      <c r="AA1975" t="s">
        <v>826</v>
      </c>
      <c r="AB1975" t="str">
        <f t="shared" si="107"/>
        <v/>
      </c>
    </row>
    <row r="1976" spans="1:28" x14ac:dyDescent="0.2">
      <c r="A1976" s="2"/>
      <c r="B1976" s="2" t="s">
        <v>21</v>
      </c>
      <c r="C1976" s="2" t="s">
        <v>711</v>
      </c>
      <c r="D1976" s="2" t="s">
        <v>22</v>
      </c>
      <c r="E1976" s="2" t="s">
        <v>78</v>
      </c>
      <c r="F1976" s="2">
        <v>3</v>
      </c>
      <c r="G1976" s="2">
        <v>3</v>
      </c>
      <c r="H1976" s="2">
        <v>9.4909999999999997</v>
      </c>
      <c r="I1976" s="3">
        <v>1.615</v>
      </c>
      <c r="J1976" s="3">
        <v>2.2959999999999998</v>
      </c>
      <c r="K1976">
        <f t="shared" si="106"/>
        <v>3.1355605557523329</v>
      </c>
      <c r="L1976" s="2" t="s">
        <v>32</v>
      </c>
      <c r="M1976" t="s">
        <v>25</v>
      </c>
      <c r="N1976" s="2" t="s">
        <v>26</v>
      </c>
      <c r="O1976" s="2" t="s">
        <v>722</v>
      </c>
      <c r="P1976" s="2"/>
      <c r="Q1976" s="2" t="s">
        <v>764</v>
      </c>
      <c r="R1976" s="2"/>
      <c r="T1976" t="s">
        <v>766</v>
      </c>
      <c r="U1976">
        <f t="shared" si="108"/>
        <v>9.4909999999999997</v>
      </c>
      <c r="V1976">
        <f t="shared" si="109"/>
        <v>9.4909999999999997</v>
      </c>
      <c r="W1976" s="2" t="s">
        <v>723</v>
      </c>
      <c r="Y1976" t="s">
        <v>826</v>
      </c>
      <c r="Z1976" t="s">
        <v>826</v>
      </c>
      <c r="AA1976" t="s">
        <v>826</v>
      </c>
      <c r="AB1976" t="str">
        <f t="shared" si="107"/>
        <v/>
      </c>
    </row>
    <row r="1977" spans="1:28" x14ac:dyDescent="0.2">
      <c r="A1977" s="2"/>
      <c r="B1977" s="2" t="s">
        <v>21</v>
      </c>
      <c r="C1977" s="2" t="s">
        <v>711</v>
      </c>
      <c r="D1977" s="2" t="s">
        <v>22</v>
      </c>
      <c r="E1977" s="2" t="s">
        <v>78</v>
      </c>
      <c r="F1977" s="2">
        <v>4</v>
      </c>
      <c r="G1977" s="2">
        <v>4</v>
      </c>
      <c r="H1977" s="2">
        <v>11.305</v>
      </c>
      <c r="I1977" s="3"/>
      <c r="J1977" s="3"/>
      <c r="K1977" t="str">
        <f t="shared" si="106"/>
        <v/>
      </c>
      <c r="L1977" s="2" t="s">
        <v>32</v>
      </c>
      <c r="M1977" t="s">
        <v>25</v>
      </c>
      <c r="N1977" s="2" t="s">
        <v>26</v>
      </c>
      <c r="O1977" s="2" t="s">
        <v>722</v>
      </c>
      <c r="P1977" s="2"/>
      <c r="Q1977" s="2" t="s">
        <v>764</v>
      </c>
      <c r="R1977" s="2"/>
      <c r="T1977" t="s">
        <v>766</v>
      </c>
      <c r="U1977">
        <f t="shared" si="108"/>
        <v>11.305</v>
      </c>
      <c r="V1977">
        <f t="shared" si="109"/>
        <v>11.305</v>
      </c>
      <c r="W1977" s="2" t="s">
        <v>723</v>
      </c>
      <c r="Y1977" t="s">
        <v>826</v>
      </c>
      <c r="Z1977" t="s">
        <v>826</v>
      </c>
      <c r="AA1977" t="s">
        <v>826</v>
      </c>
      <c r="AB1977" t="str">
        <f t="shared" si="107"/>
        <v/>
      </c>
    </row>
    <row r="1978" spans="1:28" x14ac:dyDescent="0.2">
      <c r="A1978" s="2"/>
      <c r="B1978" s="2" t="s">
        <v>21</v>
      </c>
      <c r="C1978" s="2" t="s">
        <v>711</v>
      </c>
      <c r="D1978" s="2" t="s">
        <v>22</v>
      </c>
      <c r="E1978" s="2" t="s">
        <v>78</v>
      </c>
      <c r="F1978" s="2">
        <v>5</v>
      </c>
      <c r="G1978" s="2">
        <v>5</v>
      </c>
      <c r="H1978" s="2">
        <v>11.198</v>
      </c>
      <c r="I1978" s="3">
        <v>1.359</v>
      </c>
      <c r="J1978" s="3">
        <v>1.863</v>
      </c>
      <c r="K1978">
        <f t="shared" ref="K1978:K2041" si="110">IF(I1978&gt;0,(J1978*(I1978^2))*(3.14159/6),"")</f>
        <v>1.8015653644852947</v>
      </c>
      <c r="L1978" s="2" t="s">
        <v>32</v>
      </c>
      <c r="M1978" t="s">
        <v>25</v>
      </c>
      <c r="N1978" s="2" t="s">
        <v>26</v>
      </c>
      <c r="O1978" s="2" t="s">
        <v>722</v>
      </c>
      <c r="P1978" s="2"/>
      <c r="Q1978" s="2" t="s">
        <v>764</v>
      </c>
      <c r="R1978" s="2"/>
      <c r="T1978" t="s">
        <v>766</v>
      </c>
      <c r="U1978">
        <f t="shared" si="108"/>
        <v>11.198</v>
      </c>
      <c r="V1978">
        <f t="shared" si="109"/>
        <v>11.198</v>
      </c>
      <c r="W1978" s="2" t="s">
        <v>723</v>
      </c>
      <c r="Y1978" t="s">
        <v>826</v>
      </c>
      <c r="Z1978" t="s">
        <v>826</v>
      </c>
      <c r="AA1978" t="s">
        <v>826</v>
      </c>
      <c r="AB1978" t="str">
        <f t="shared" si="107"/>
        <v/>
      </c>
    </row>
    <row r="1979" spans="1:28" x14ac:dyDescent="0.2">
      <c r="A1979" s="2"/>
      <c r="B1979" s="2" t="s">
        <v>21</v>
      </c>
      <c r="C1979" s="2" t="s">
        <v>711</v>
      </c>
      <c r="D1979" s="2" t="s">
        <v>22</v>
      </c>
      <c r="E1979" s="2" t="s">
        <v>78</v>
      </c>
      <c r="F1979" s="2">
        <v>6</v>
      </c>
      <c r="G1979" s="2">
        <v>6</v>
      </c>
      <c r="H1979" s="2">
        <v>10.725</v>
      </c>
      <c r="I1979" s="3">
        <v>1.456</v>
      </c>
      <c r="J1979" s="3">
        <v>1.9419999999999999</v>
      </c>
      <c r="K1979">
        <f t="shared" si="110"/>
        <v>2.155610205277013</v>
      </c>
      <c r="L1979" s="2" t="s">
        <v>32</v>
      </c>
      <c r="M1979" t="s">
        <v>25</v>
      </c>
      <c r="N1979" s="2" t="s">
        <v>26</v>
      </c>
      <c r="O1979" s="2" t="s">
        <v>722</v>
      </c>
      <c r="P1979" s="2"/>
      <c r="Q1979" s="2" t="s">
        <v>764</v>
      </c>
      <c r="R1979" s="2"/>
      <c r="T1979" t="s">
        <v>766</v>
      </c>
      <c r="U1979">
        <f t="shared" si="108"/>
        <v>10.725</v>
      </c>
      <c r="V1979">
        <f t="shared" si="109"/>
        <v>10.725</v>
      </c>
      <c r="W1979" s="2" t="s">
        <v>723</v>
      </c>
      <c r="Y1979" t="s">
        <v>826</v>
      </c>
      <c r="Z1979" t="s">
        <v>826</v>
      </c>
      <c r="AA1979" t="s">
        <v>826</v>
      </c>
      <c r="AB1979" t="str">
        <f t="shared" si="107"/>
        <v/>
      </c>
    </row>
    <row r="1980" spans="1:28" x14ac:dyDescent="0.2">
      <c r="A1980" s="2"/>
      <c r="B1980" s="2" t="s">
        <v>21</v>
      </c>
      <c r="C1980" s="2" t="s">
        <v>711</v>
      </c>
      <c r="D1980" s="2" t="s">
        <v>22</v>
      </c>
      <c r="E1980" s="2" t="s">
        <v>78</v>
      </c>
      <c r="F1980" s="2">
        <v>7</v>
      </c>
      <c r="G1980" s="2">
        <v>7</v>
      </c>
      <c r="H1980" s="2">
        <v>8.6379999999999999</v>
      </c>
      <c r="I1980" s="3">
        <v>1.5009999999999999</v>
      </c>
      <c r="J1980" s="3">
        <v>2.21</v>
      </c>
      <c r="K1980">
        <f t="shared" si="110"/>
        <v>2.6070653266023163</v>
      </c>
      <c r="L1980" s="2" t="s">
        <v>32</v>
      </c>
      <c r="M1980" t="s">
        <v>25</v>
      </c>
      <c r="N1980" s="2" t="s">
        <v>26</v>
      </c>
      <c r="O1980" s="2" t="s">
        <v>722</v>
      </c>
      <c r="P1980" s="2"/>
      <c r="Q1980" s="2" t="s">
        <v>764</v>
      </c>
      <c r="R1980" s="2"/>
      <c r="T1980" t="s">
        <v>766</v>
      </c>
      <c r="U1980">
        <f t="shared" si="108"/>
        <v>8.6379999999999999</v>
      </c>
      <c r="V1980">
        <f t="shared" si="109"/>
        <v>8.6379999999999999</v>
      </c>
      <c r="W1980" s="2" t="s">
        <v>723</v>
      </c>
      <c r="Y1980" t="s">
        <v>826</v>
      </c>
      <c r="Z1980" t="s">
        <v>826</v>
      </c>
      <c r="AA1980" t="s">
        <v>826</v>
      </c>
      <c r="AB1980" t="str">
        <f t="shared" si="107"/>
        <v/>
      </c>
    </row>
    <row r="1981" spans="1:28" x14ac:dyDescent="0.2">
      <c r="A1981" s="2"/>
      <c r="B1981" s="2" t="s">
        <v>21</v>
      </c>
      <c r="C1981" s="2" t="s">
        <v>711</v>
      </c>
      <c r="D1981" s="2" t="s">
        <v>22</v>
      </c>
      <c r="E1981" s="2" t="s">
        <v>78</v>
      </c>
      <c r="F1981" s="2">
        <v>8</v>
      </c>
      <c r="G1981" s="2">
        <v>8</v>
      </c>
      <c r="H1981" s="2">
        <v>9.7460000000000004</v>
      </c>
      <c r="I1981" s="3">
        <v>1.6240000000000001</v>
      </c>
      <c r="J1981" s="3">
        <v>1.988</v>
      </c>
      <c r="K1981">
        <f t="shared" si="110"/>
        <v>2.7452802478109866</v>
      </c>
      <c r="L1981" s="2" t="s">
        <v>32</v>
      </c>
      <c r="M1981" t="s">
        <v>25</v>
      </c>
      <c r="N1981" s="2" t="s">
        <v>26</v>
      </c>
      <c r="O1981" s="2" t="s">
        <v>722</v>
      </c>
      <c r="P1981" s="2"/>
      <c r="Q1981" s="2" t="s">
        <v>764</v>
      </c>
      <c r="R1981" s="2"/>
      <c r="T1981" t="s">
        <v>766</v>
      </c>
      <c r="U1981">
        <f t="shared" si="108"/>
        <v>9.7460000000000004</v>
      </c>
      <c r="V1981">
        <f t="shared" si="109"/>
        <v>9.7460000000000004</v>
      </c>
      <c r="W1981" s="2" t="s">
        <v>723</v>
      </c>
      <c r="Y1981" t="s">
        <v>826</v>
      </c>
      <c r="Z1981" t="s">
        <v>826</v>
      </c>
      <c r="AA1981" t="s">
        <v>826</v>
      </c>
      <c r="AB1981" t="str">
        <f t="shared" si="107"/>
        <v/>
      </c>
    </row>
    <row r="1982" spans="1:28" x14ac:dyDescent="0.2">
      <c r="A1982" s="2"/>
      <c r="B1982" s="2" t="s">
        <v>21</v>
      </c>
      <c r="C1982" s="2" t="s">
        <v>711</v>
      </c>
      <c r="D1982" s="2" t="s">
        <v>22</v>
      </c>
      <c r="E1982" s="2" t="s">
        <v>78</v>
      </c>
      <c r="F1982" s="2">
        <v>9</v>
      </c>
      <c r="G1982" s="2">
        <v>9</v>
      </c>
      <c r="H1982" s="2">
        <v>10.823</v>
      </c>
      <c r="I1982" s="3">
        <v>1.3009999999999999</v>
      </c>
      <c r="J1982" s="3">
        <v>2.141</v>
      </c>
      <c r="K1982">
        <f t="shared" si="110"/>
        <v>1.8974463970230311</v>
      </c>
      <c r="L1982" s="2" t="s">
        <v>32</v>
      </c>
      <c r="M1982" t="s">
        <v>25</v>
      </c>
      <c r="N1982" s="2" t="s">
        <v>26</v>
      </c>
      <c r="O1982" s="2" t="s">
        <v>722</v>
      </c>
      <c r="P1982" s="2"/>
      <c r="Q1982" s="2" t="s">
        <v>764</v>
      </c>
      <c r="R1982" s="2"/>
      <c r="T1982" t="s">
        <v>766</v>
      </c>
      <c r="U1982">
        <f t="shared" si="108"/>
        <v>10.823</v>
      </c>
      <c r="V1982">
        <f t="shared" si="109"/>
        <v>10.823</v>
      </c>
      <c r="W1982" s="2" t="s">
        <v>723</v>
      </c>
      <c r="Y1982" t="s">
        <v>826</v>
      </c>
      <c r="Z1982" t="s">
        <v>826</v>
      </c>
      <c r="AA1982" t="s">
        <v>826</v>
      </c>
      <c r="AB1982" t="str">
        <f t="shared" si="107"/>
        <v/>
      </c>
    </row>
    <row r="1983" spans="1:28" x14ac:dyDescent="0.2">
      <c r="A1983" s="2"/>
      <c r="B1983" s="2" t="s">
        <v>21</v>
      </c>
      <c r="C1983" s="2" t="s">
        <v>711</v>
      </c>
      <c r="D1983" s="2" t="s">
        <v>22</v>
      </c>
      <c r="E1983" s="2" t="s">
        <v>78</v>
      </c>
      <c r="F1983" s="2">
        <v>10</v>
      </c>
      <c r="G1983" s="2">
        <v>10</v>
      </c>
      <c r="H1983" s="2">
        <v>9.2149999999999999</v>
      </c>
      <c r="I1983" s="3">
        <v>1.806</v>
      </c>
      <c r="J1983" s="3">
        <v>2.2610000000000001</v>
      </c>
      <c r="K1983">
        <f t="shared" si="110"/>
        <v>3.8613067993739403</v>
      </c>
      <c r="L1983" s="2" t="s">
        <v>32</v>
      </c>
      <c r="M1983" t="s">
        <v>25</v>
      </c>
      <c r="N1983" s="2" t="s">
        <v>26</v>
      </c>
      <c r="O1983" s="2" t="s">
        <v>722</v>
      </c>
      <c r="P1983" s="2"/>
      <c r="Q1983" s="2" t="s">
        <v>764</v>
      </c>
      <c r="R1983" s="2"/>
      <c r="T1983" t="s">
        <v>766</v>
      </c>
      <c r="U1983">
        <f t="shared" si="108"/>
        <v>9.2149999999999999</v>
      </c>
      <c r="V1983">
        <f t="shared" si="109"/>
        <v>9.2149999999999999</v>
      </c>
      <c r="W1983" s="2" t="s">
        <v>723</v>
      </c>
      <c r="Y1983" t="s">
        <v>826</v>
      </c>
      <c r="Z1983" t="s">
        <v>826</v>
      </c>
      <c r="AA1983" t="s">
        <v>826</v>
      </c>
      <c r="AB1983" t="str">
        <f t="shared" si="107"/>
        <v/>
      </c>
    </row>
    <row r="1984" spans="1:28" x14ac:dyDescent="0.2">
      <c r="A1984" s="2"/>
      <c r="B1984" s="2" t="s">
        <v>21</v>
      </c>
      <c r="C1984" s="2" t="s">
        <v>711</v>
      </c>
      <c r="D1984" s="2" t="s">
        <v>22</v>
      </c>
      <c r="E1984" s="2" t="s">
        <v>81</v>
      </c>
      <c r="F1984" s="2">
        <v>1</v>
      </c>
      <c r="G1984" s="2">
        <v>1</v>
      </c>
      <c r="H1984" s="2">
        <v>10.471</v>
      </c>
      <c r="I1984" s="3">
        <v>1.5269999999999999</v>
      </c>
      <c r="J1984" s="3">
        <v>1.98</v>
      </c>
      <c r="K1984">
        <f t="shared" si="110"/>
        <v>2.4173610480062995</v>
      </c>
      <c r="L1984" s="2" t="s">
        <v>32</v>
      </c>
      <c r="M1984" t="s">
        <v>25</v>
      </c>
      <c r="N1984" s="2" t="s">
        <v>26</v>
      </c>
      <c r="O1984" s="2" t="s">
        <v>720</v>
      </c>
      <c r="P1984" s="2"/>
      <c r="Q1984" s="2" t="s">
        <v>764</v>
      </c>
      <c r="R1984" s="2"/>
      <c r="T1984" t="s">
        <v>766</v>
      </c>
      <c r="U1984">
        <f t="shared" si="108"/>
        <v>10.471</v>
      </c>
      <c r="V1984">
        <f t="shared" si="109"/>
        <v>10.471</v>
      </c>
      <c r="W1984" s="2" t="s">
        <v>721</v>
      </c>
      <c r="Y1984" t="s">
        <v>826</v>
      </c>
      <c r="Z1984" t="s">
        <v>826</v>
      </c>
      <c r="AA1984" t="s">
        <v>826</v>
      </c>
      <c r="AB1984" t="str">
        <f t="shared" si="107"/>
        <v/>
      </c>
    </row>
    <row r="1985" spans="1:28" x14ac:dyDescent="0.2">
      <c r="A1985" s="2"/>
      <c r="B1985" s="2" t="s">
        <v>21</v>
      </c>
      <c r="C1985" s="2" t="s">
        <v>711</v>
      </c>
      <c r="D1985" s="2" t="s">
        <v>22</v>
      </c>
      <c r="E1985" s="2" t="s">
        <v>81</v>
      </c>
      <c r="F1985" s="2">
        <v>2</v>
      </c>
      <c r="G1985" s="2">
        <v>2</v>
      </c>
      <c r="H1985" s="2">
        <v>9.7040000000000006</v>
      </c>
      <c r="I1985" s="3">
        <v>1.367</v>
      </c>
      <c r="J1985" s="3">
        <v>2.0150000000000001</v>
      </c>
      <c r="K1985">
        <f t="shared" si="110"/>
        <v>1.9715615285254418</v>
      </c>
      <c r="L1985" s="2" t="s">
        <v>32</v>
      </c>
      <c r="M1985" t="s">
        <v>25</v>
      </c>
      <c r="N1985" s="2" t="s">
        <v>26</v>
      </c>
      <c r="O1985" s="2" t="s">
        <v>720</v>
      </c>
      <c r="P1985" s="2"/>
      <c r="Q1985" s="2" t="s">
        <v>764</v>
      </c>
      <c r="R1985" s="2"/>
      <c r="T1985" t="s">
        <v>766</v>
      </c>
      <c r="U1985">
        <f t="shared" si="108"/>
        <v>9.7040000000000006</v>
      </c>
      <c r="V1985">
        <f t="shared" si="109"/>
        <v>9.7040000000000006</v>
      </c>
      <c r="W1985" s="2" t="s">
        <v>721</v>
      </c>
      <c r="Y1985" t="s">
        <v>826</v>
      </c>
      <c r="Z1985" t="s">
        <v>826</v>
      </c>
      <c r="AA1985" t="s">
        <v>826</v>
      </c>
      <c r="AB1985" t="str">
        <f t="shared" si="107"/>
        <v/>
      </c>
    </row>
    <row r="1986" spans="1:28" x14ac:dyDescent="0.2">
      <c r="A1986" s="2"/>
      <c r="B1986" s="2" t="s">
        <v>21</v>
      </c>
      <c r="C1986" s="2" t="s">
        <v>711</v>
      </c>
      <c r="D1986" s="2" t="s">
        <v>22</v>
      </c>
      <c r="E1986" s="2" t="s">
        <v>81</v>
      </c>
      <c r="F1986" s="2">
        <v>3</v>
      </c>
      <c r="G1986" s="2">
        <v>3</v>
      </c>
      <c r="H1986" s="2">
        <v>8.7579999999999991</v>
      </c>
      <c r="I1986" s="3">
        <v>1.6259999999999999</v>
      </c>
      <c r="J1986" s="3">
        <v>2.1320000000000001</v>
      </c>
      <c r="K1986">
        <f t="shared" si="110"/>
        <v>2.9513895711424798</v>
      </c>
      <c r="L1986" s="2" t="s">
        <v>32</v>
      </c>
      <c r="M1986" t="s">
        <v>25</v>
      </c>
      <c r="N1986" s="2" t="s">
        <v>26</v>
      </c>
      <c r="O1986" s="2" t="s">
        <v>720</v>
      </c>
      <c r="P1986" s="2"/>
      <c r="Q1986" s="2" t="s">
        <v>764</v>
      </c>
      <c r="R1986" s="2"/>
      <c r="T1986" t="s">
        <v>766</v>
      </c>
      <c r="U1986">
        <f t="shared" si="108"/>
        <v>8.7579999999999991</v>
      </c>
      <c r="V1986">
        <f t="shared" si="109"/>
        <v>8.7579999999999991</v>
      </c>
      <c r="W1986" s="2" t="s">
        <v>721</v>
      </c>
      <c r="Y1986" t="s">
        <v>826</v>
      </c>
      <c r="Z1986" t="s">
        <v>826</v>
      </c>
      <c r="AA1986" t="s">
        <v>826</v>
      </c>
      <c r="AB1986" t="str">
        <f t="shared" si="107"/>
        <v/>
      </c>
    </row>
    <row r="1987" spans="1:28" x14ac:dyDescent="0.2">
      <c r="A1987" s="2"/>
      <c r="B1987" s="2" t="s">
        <v>21</v>
      </c>
      <c r="C1987" s="2" t="s">
        <v>711</v>
      </c>
      <c r="D1987" s="2" t="s">
        <v>22</v>
      </c>
      <c r="E1987" s="2" t="s">
        <v>81</v>
      </c>
      <c r="F1987" s="2">
        <v>4</v>
      </c>
      <c r="G1987" s="2">
        <v>4</v>
      </c>
      <c r="H1987" s="2">
        <v>8.8979999999999997</v>
      </c>
      <c r="I1987" s="3">
        <v>1.4259999999999999</v>
      </c>
      <c r="J1987" s="3">
        <v>2.206</v>
      </c>
      <c r="K1987">
        <f t="shared" si="110"/>
        <v>2.3487825657081727</v>
      </c>
      <c r="L1987" s="2" t="s">
        <v>32</v>
      </c>
      <c r="M1987" t="s">
        <v>25</v>
      </c>
      <c r="N1987" s="2" t="s">
        <v>26</v>
      </c>
      <c r="O1987" s="2" t="s">
        <v>720</v>
      </c>
      <c r="P1987" s="2"/>
      <c r="Q1987" s="2" t="s">
        <v>764</v>
      </c>
      <c r="R1987" s="2"/>
      <c r="T1987" t="s">
        <v>766</v>
      </c>
      <c r="U1987">
        <f t="shared" si="108"/>
        <v>8.8979999999999997</v>
      </c>
      <c r="V1987">
        <f t="shared" si="109"/>
        <v>8.8979999999999997</v>
      </c>
      <c r="W1987" s="2" t="s">
        <v>721</v>
      </c>
      <c r="Y1987" t="s">
        <v>826</v>
      </c>
      <c r="Z1987" t="s">
        <v>826</v>
      </c>
      <c r="AA1987" t="s">
        <v>826</v>
      </c>
      <c r="AB1987" t="str">
        <f t="shared" si="107"/>
        <v/>
      </c>
    </row>
    <row r="1988" spans="1:28" x14ac:dyDescent="0.2">
      <c r="A1988" s="2"/>
      <c r="B1988" s="2" t="s">
        <v>21</v>
      </c>
      <c r="C1988" s="2" t="s">
        <v>711</v>
      </c>
      <c r="D1988" s="2" t="s">
        <v>22</v>
      </c>
      <c r="E1988" s="2" t="s">
        <v>81</v>
      </c>
      <c r="F1988" s="2">
        <v>5</v>
      </c>
      <c r="G1988" s="2">
        <v>5</v>
      </c>
      <c r="H1988" s="2">
        <v>9.0419999999999998</v>
      </c>
      <c r="I1988" s="3">
        <v>1.7470000000000001</v>
      </c>
      <c r="J1988" s="3">
        <v>2.1240000000000001</v>
      </c>
      <c r="K1988">
        <f t="shared" si="110"/>
        <v>3.3942089778257403</v>
      </c>
      <c r="L1988" s="2" t="s">
        <v>32</v>
      </c>
      <c r="M1988" t="s">
        <v>25</v>
      </c>
      <c r="N1988" s="2" t="s">
        <v>26</v>
      </c>
      <c r="O1988" s="2" t="s">
        <v>720</v>
      </c>
      <c r="P1988" s="2"/>
      <c r="Q1988" s="2" t="s">
        <v>764</v>
      </c>
      <c r="R1988" s="2"/>
      <c r="T1988" t="s">
        <v>766</v>
      </c>
      <c r="U1988">
        <f t="shared" si="108"/>
        <v>9.0419999999999998</v>
      </c>
      <c r="V1988">
        <f t="shared" si="109"/>
        <v>9.0419999999999998</v>
      </c>
      <c r="W1988" s="2" t="s">
        <v>721</v>
      </c>
      <c r="Y1988" t="s">
        <v>826</v>
      </c>
      <c r="Z1988" t="s">
        <v>826</v>
      </c>
      <c r="AA1988" t="s">
        <v>826</v>
      </c>
      <c r="AB1988" t="str">
        <f t="shared" si="107"/>
        <v/>
      </c>
    </row>
    <row r="1989" spans="1:28" x14ac:dyDescent="0.2">
      <c r="A1989" s="2"/>
      <c r="B1989" s="2" t="s">
        <v>21</v>
      </c>
      <c r="C1989" s="2" t="s">
        <v>711</v>
      </c>
      <c r="D1989" s="2" t="s">
        <v>22</v>
      </c>
      <c r="E1989" s="2" t="s">
        <v>81</v>
      </c>
      <c r="F1989" s="2">
        <v>6</v>
      </c>
      <c r="G1989" s="2">
        <v>6</v>
      </c>
      <c r="H1989" s="2">
        <v>9.8940000000000001</v>
      </c>
      <c r="I1989" s="3">
        <v>1.5089999999999999</v>
      </c>
      <c r="J1989" s="3">
        <v>2.0619999999999998</v>
      </c>
      <c r="K1989">
        <f t="shared" si="110"/>
        <v>2.4584727335508294</v>
      </c>
      <c r="L1989" s="2" t="s">
        <v>32</v>
      </c>
      <c r="M1989" t="s">
        <v>25</v>
      </c>
      <c r="N1989" s="2" t="s">
        <v>26</v>
      </c>
      <c r="O1989" s="2" t="s">
        <v>720</v>
      </c>
      <c r="P1989" s="2"/>
      <c r="Q1989" s="2" t="s">
        <v>764</v>
      </c>
      <c r="R1989" s="2"/>
      <c r="T1989" t="s">
        <v>766</v>
      </c>
      <c r="U1989">
        <f t="shared" si="108"/>
        <v>9.8940000000000001</v>
      </c>
      <c r="V1989">
        <f t="shared" si="109"/>
        <v>9.8940000000000001</v>
      </c>
      <c r="W1989" s="2" t="s">
        <v>721</v>
      </c>
      <c r="Y1989" t="s">
        <v>826</v>
      </c>
      <c r="Z1989" t="s">
        <v>826</v>
      </c>
      <c r="AA1989" t="s">
        <v>826</v>
      </c>
      <c r="AB1989" t="str">
        <f t="shared" si="107"/>
        <v/>
      </c>
    </row>
    <row r="1990" spans="1:28" x14ac:dyDescent="0.2">
      <c r="A1990" s="2"/>
      <c r="B1990" s="2" t="s">
        <v>21</v>
      </c>
      <c r="C1990" s="2" t="s">
        <v>711</v>
      </c>
      <c r="D1990" s="2" t="s">
        <v>22</v>
      </c>
      <c r="E1990" s="2" t="s">
        <v>81</v>
      </c>
      <c r="F1990" s="2">
        <v>7</v>
      </c>
      <c r="G1990" s="2">
        <v>7</v>
      </c>
      <c r="H1990" s="2">
        <v>8.4960000000000004</v>
      </c>
      <c r="I1990" s="3">
        <v>1.173</v>
      </c>
      <c r="J1990" s="3">
        <v>1.91</v>
      </c>
      <c r="K1990">
        <f t="shared" si="110"/>
        <v>1.3760291905633499</v>
      </c>
      <c r="L1990" s="2" t="s">
        <v>32</v>
      </c>
      <c r="M1990" t="s">
        <v>25</v>
      </c>
      <c r="N1990" s="2" t="s">
        <v>26</v>
      </c>
      <c r="O1990" s="2" t="s">
        <v>720</v>
      </c>
      <c r="P1990" s="2"/>
      <c r="Q1990" s="2" t="s">
        <v>764</v>
      </c>
      <c r="R1990" s="2"/>
      <c r="T1990" t="s">
        <v>766</v>
      </c>
      <c r="U1990">
        <f t="shared" si="108"/>
        <v>8.4960000000000004</v>
      </c>
      <c r="V1990">
        <f t="shared" si="109"/>
        <v>8.4960000000000004</v>
      </c>
      <c r="W1990" s="2" t="s">
        <v>721</v>
      </c>
      <c r="Y1990" t="s">
        <v>826</v>
      </c>
      <c r="Z1990" t="s">
        <v>826</v>
      </c>
      <c r="AA1990" t="s">
        <v>826</v>
      </c>
      <c r="AB1990" t="str">
        <f t="shared" si="107"/>
        <v/>
      </c>
    </row>
    <row r="1991" spans="1:28" x14ac:dyDescent="0.2">
      <c r="A1991" s="2"/>
      <c r="B1991" s="2" t="s">
        <v>21</v>
      </c>
      <c r="C1991" s="2" t="s">
        <v>711</v>
      </c>
      <c r="D1991" s="2" t="s">
        <v>22</v>
      </c>
      <c r="E1991" s="2" t="s">
        <v>81</v>
      </c>
      <c r="F1991" s="2">
        <v>8</v>
      </c>
      <c r="G1991" s="2">
        <v>8</v>
      </c>
      <c r="H1991" s="2">
        <v>7.9249999999999998</v>
      </c>
      <c r="I1991" s="3">
        <v>1.673</v>
      </c>
      <c r="J1991" s="3">
        <v>2.1019999999999999</v>
      </c>
      <c r="K1991">
        <f t="shared" si="110"/>
        <v>3.0805116041075364</v>
      </c>
      <c r="L1991" s="2" t="s">
        <v>32</v>
      </c>
      <c r="M1991" t="s">
        <v>25</v>
      </c>
      <c r="N1991" s="2" t="s">
        <v>26</v>
      </c>
      <c r="O1991" s="2" t="s">
        <v>720</v>
      </c>
      <c r="P1991" s="2"/>
      <c r="Q1991" s="2" t="s">
        <v>764</v>
      </c>
      <c r="R1991" s="2"/>
      <c r="T1991" t="s">
        <v>766</v>
      </c>
      <c r="U1991">
        <f t="shared" si="108"/>
        <v>7.9249999999999998</v>
      </c>
      <c r="V1991">
        <f t="shared" si="109"/>
        <v>7.9249999999999998</v>
      </c>
      <c r="W1991" s="2" t="s">
        <v>721</v>
      </c>
      <c r="Y1991" t="s">
        <v>826</v>
      </c>
      <c r="Z1991" t="s">
        <v>826</v>
      </c>
      <c r="AA1991" t="s">
        <v>826</v>
      </c>
      <c r="AB1991" t="str">
        <f t="shared" si="107"/>
        <v/>
      </c>
    </row>
    <row r="1992" spans="1:28" x14ac:dyDescent="0.2">
      <c r="A1992" s="2"/>
      <c r="B1992" s="2" t="s">
        <v>21</v>
      </c>
      <c r="C1992" s="2" t="s">
        <v>711</v>
      </c>
      <c r="D1992" s="2" t="s">
        <v>22</v>
      </c>
      <c r="E1992" s="2" t="s">
        <v>81</v>
      </c>
      <c r="F1992" s="2">
        <v>9</v>
      </c>
      <c r="G1992" s="2">
        <v>9</v>
      </c>
      <c r="H1992" s="2">
        <v>10.305</v>
      </c>
      <c r="I1992" s="3">
        <v>1.8089999999999999</v>
      </c>
      <c r="J1992" s="3">
        <v>2.0750000000000002</v>
      </c>
      <c r="K1992">
        <f t="shared" si="110"/>
        <v>3.555441114739875</v>
      </c>
      <c r="L1992" s="2" t="s">
        <v>32</v>
      </c>
      <c r="M1992" t="s">
        <v>25</v>
      </c>
      <c r="N1992" s="2" t="s">
        <v>26</v>
      </c>
      <c r="O1992" s="2" t="s">
        <v>720</v>
      </c>
      <c r="P1992" s="2"/>
      <c r="Q1992" s="2" t="s">
        <v>764</v>
      </c>
      <c r="R1992" s="2"/>
      <c r="T1992" t="s">
        <v>766</v>
      </c>
      <c r="U1992">
        <f t="shared" si="108"/>
        <v>10.305</v>
      </c>
      <c r="V1992">
        <f t="shared" si="109"/>
        <v>10.305</v>
      </c>
      <c r="W1992" s="2" t="s">
        <v>721</v>
      </c>
      <c r="Y1992" t="s">
        <v>826</v>
      </c>
      <c r="Z1992" t="s">
        <v>826</v>
      </c>
      <c r="AA1992" t="s">
        <v>826</v>
      </c>
      <c r="AB1992" t="str">
        <f t="shared" ref="AB1992:AB2055" si="111">IF(AND(Y1992="check",T1992="yolk.vol"),"remove","")</f>
        <v/>
      </c>
    </row>
    <row r="1993" spans="1:28" x14ac:dyDescent="0.2">
      <c r="A1993" s="2"/>
      <c r="B1993" s="2" t="s">
        <v>21</v>
      </c>
      <c r="C1993" s="2" t="s">
        <v>711</v>
      </c>
      <c r="D1993" s="2" t="s">
        <v>22</v>
      </c>
      <c r="E1993" s="2" t="s">
        <v>81</v>
      </c>
      <c r="F1993" s="2">
        <v>10</v>
      </c>
      <c r="G1993" s="2">
        <v>10</v>
      </c>
      <c r="H1993" s="2">
        <v>8.2810000000000006</v>
      </c>
      <c r="I1993" s="3">
        <v>1.3440000000000001</v>
      </c>
      <c r="J1993" s="3">
        <v>1.835</v>
      </c>
      <c r="K1993">
        <f t="shared" si="110"/>
        <v>1.7355329424383998</v>
      </c>
      <c r="L1993" s="2" t="s">
        <v>32</v>
      </c>
      <c r="M1993" t="s">
        <v>25</v>
      </c>
      <c r="N1993" s="2" t="s">
        <v>26</v>
      </c>
      <c r="O1993" s="2" t="s">
        <v>720</v>
      </c>
      <c r="P1993" s="2"/>
      <c r="Q1993" s="2" t="s">
        <v>764</v>
      </c>
      <c r="R1993" s="2"/>
      <c r="T1993" t="s">
        <v>766</v>
      </c>
      <c r="U1993">
        <f t="shared" si="108"/>
        <v>8.2810000000000006</v>
      </c>
      <c r="V1993">
        <f t="shared" si="109"/>
        <v>8.2810000000000006</v>
      </c>
      <c r="W1993" s="2" t="s">
        <v>721</v>
      </c>
      <c r="Y1993" t="s">
        <v>826</v>
      </c>
      <c r="Z1993" t="s">
        <v>826</v>
      </c>
      <c r="AA1993" t="s">
        <v>826</v>
      </c>
      <c r="AB1993" t="str">
        <f t="shared" si="111"/>
        <v/>
      </c>
    </row>
    <row r="1994" spans="1:28" x14ac:dyDescent="0.2">
      <c r="A1994" s="2"/>
      <c r="B1994" s="2" t="s">
        <v>21</v>
      </c>
      <c r="C1994" s="2" t="s">
        <v>711</v>
      </c>
      <c r="D1994" s="2" t="s">
        <v>22</v>
      </c>
      <c r="E1994" s="2" t="s">
        <v>83</v>
      </c>
      <c r="F1994" s="2">
        <v>1</v>
      </c>
      <c r="G1994" s="2">
        <v>1</v>
      </c>
      <c r="H1994" s="2">
        <v>11.741</v>
      </c>
      <c r="I1994" s="3">
        <v>1.645</v>
      </c>
      <c r="J1994" s="3">
        <v>1.8220000000000001</v>
      </c>
      <c r="K1994">
        <f t="shared" si="110"/>
        <v>2.581537467884083</v>
      </c>
      <c r="L1994" s="2" t="s">
        <v>32</v>
      </c>
      <c r="M1994" t="s">
        <v>25</v>
      </c>
      <c r="N1994" s="2" t="s">
        <v>26</v>
      </c>
      <c r="O1994" s="2" t="s">
        <v>714</v>
      </c>
      <c r="P1994" s="2"/>
      <c r="Q1994" s="2" t="s">
        <v>764</v>
      </c>
      <c r="R1994" s="2"/>
      <c r="T1994" t="s">
        <v>766</v>
      </c>
      <c r="U1994">
        <f t="shared" si="108"/>
        <v>11.741</v>
      </c>
      <c r="V1994">
        <f t="shared" si="109"/>
        <v>11.741</v>
      </c>
      <c r="W1994" s="2" t="s">
        <v>715</v>
      </c>
      <c r="Y1994" t="s">
        <v>826</v>
      </c>
      <c r="Z1994" t="s">
        <v>826</v>
      </c>
      <c r="AA1994" t="s">
        <v>826</v>
      </c>
      <c r="AB1994" t="str">
        <f t="shared" si="111"/>
        <v/>
      </c>
    </row>
    <row r="1995" spans="1:28" x14ac:dyDescent="0.2">
      <c r="A1995" s="2"/>
      <c r="B1995" s="2" t="s">
        <v>21</v>
      </c>
      <c r="C1995" s="2" t="s">
        <v>711</v>
      </c>
      <c r="D1995" s="2" t="s">
        <v>22</v>
      </c>
      <c r="E1995" s="2" t="s">
        <v>83</v>
      </c>
      <c r="F1995" s="2">
        <v>2</v>
      </c>
      <c r="G1995" s="2">
        <v>2</v>
      </c>
      <c r="H1995" s="2">
        <v>11.172000000000001</v>
      </c>
      <c r="I1995" s="3">
        <v>1.3819999999999999</v>
      </c>
      <c r="J1995" s="3">
        <v>1.889</v>
      </c>
      <c r="K1995">
        <f t="shared" si="110"/>
        <v>1.8890623808122062</v>
      </c>
      <c r="L1995" s="2" t="s">
        <v>32</v>
      </c>
      <c r="M1995" t="s">
        <v>25</v>
      </c>
      <c r="N1995" s="2" t="s">
        <v>26</v>
      </c>
      <c r="O1995" s="2" t="s">
        <v>714</v>
      </c>
      <c r="P1995" s="2"/>
      <c r="Q1995" s="2" t="s">
        <v>764</v>
      </c>
      <c r="R1995" s="2"/>
      <c r="T1995" t="s">
        <v>766</v>
      </c>
      <c r="U1995">
        <f t="shared" si="108"/>
        <v>11.172000000000001</v>
      </c>
      <c r="V1995">
        <f t="shared" si="109"/>
        <v>11.172000000000001</v>
      </c>
      <c r="W1995" s="2" t="s">
        <v>715</v>
      </c>
      <c r="Y1995" t="s">
        <v>826</v>
      </c>
      <c r="Z1995" t="s">
        <v>826</v>
      </c>
      <c r="AA1995" t="s">
        <v>826</v>
      </c>
      <c r="AB1995" t="str">
        <f t="shared" si="111"/>
        <v/>
      </c>
    </row>
    <row r="1996" spans="1:28" x14ac:dyDescent="0.2">
      <c r="A1996" s="2"/>
      <c r="B1996" s="2" t="s">
        <v>21</v>
      </c>
      <c r="C1996" s="2" t="s">
        <v>711</v>
      </c>
      <c r="D1996" s="2" t="s">
        <v>22</v>
      </c>
      <c r="E1996" s="2" t="s">
        <v>83</v>
      </c>
      <c r="F1996" s="2">
        <v>3</v>
      </c>
      <c r="G1996" s="2">
        <v>3</v>
      </c>
      <c r="H1996" s="2">
        <v>11.134</v>
      </c>
      <c r="I1996" s="3">
        <v>1.762</v>
      </c>
      <c r="J1996" s="3">
        <v>2.395</v>
      </c>
      <c r="K1996">
        <f t="shared" si="110"/>
        <v>3.8932794854640327</v>
      </c>
      <c r="L1996" s="2" t="s">
        <v>32</v>
      </c>
      <c r="M1996" t="s">
        <v>25</v>
      </c>
      <c r="N1996" s="2" t="s">
        <v>26</v>
      </c>
      <c r="O1996" s="2" t="s">
        <v>714</v>
      </c>
      <c r="P1996" s="2"/>
      <c r="Q1996" s="2" t="s">
        <v>764</v>
      </c>
      <c r="R1996" s="2"/>
      <c r="T1996" t="s">
        <v>766</v>
      </c>
      <c r="U1996">
        <f t="shared" si="108"/>
        <v>11.134</v>
      </c>
      <c r="V1996">
        <f t="shared" si="109"/>
        <v>11.134</v>
      </c>
      <c r="W1996" s="2" t="s">
        <v>715</v>
      </c>
      <c r="Y1996" t="s">
        <v>826</v>
      </c>
      <c r="Z1996" t="s">
        <v>826</v>
      </c>
      <c r="AA1996" t="s">
        <v>826</v>
      </c>
      <c r="AB1996" t="str">
        <f t="shared" si="111"/>
        <v/>
      </c>
    </row>
    <row r="1997" spans="1:28" x14ac:dyDescent="0.2">
      <c r="A1997" s="2"/>
      <c r="B1997" s="2" t="s">
        <v>21</v>
      </c>
      <c r="C1997" s="2" t="s">
        <v>711</v>
      </c>
      <c r="D1997" s="2" t="s">
        <v>22</v>
      </c>
      <c r="E1997" s="2" t="s">
        <v>83</v>
      </c>
      <c r="F1997" s="2">
        <v>4</v>
      </c>
      <c r="G1997" s="2">
        <v>4</v>
      </c>
      <c r="H1997" s="2">
        <v>9.391</v>
      </c>
      <c r="I1997" s="3">
        <v>2.008</v>
      </c>
      <c r="J1997" s="3">
        <v>2.069</v>
      </c>
      <c r="K1997">
        <f t="shared" si="110"/>
        <v>4.3680355379169065</v>
      </c>
      <c r="L1997" s="2" t="s">
        <v>32</v>
      </c>
      <c r="M1997" t="s">
        <v>25</v>
      </c>
      <c r="N1997" s="2" t="s">
        <v>26</v>
      </c>
      <c r="O1997" s="2" t="s">
        <v>714</v>
      </c>
      <c r="P1997" s="2"/>
      <c r="Q1997" s="2" t="s">
        <v>764</v>
      </c>
      <c r="R1997" s="2"/>
      <c r="T1997" t="s">
        <v>766</v>
      </c>
      <c r="U1997">
        <f t="shared" si="108"/>
        <v>9.391</v>
      </c>
      <c r="V1997">
        <f t="shared" si="109"/>
        <v>9.391</v>
      </c>
      <c r="W1997" s="2" t="s">
        <v>715</v>
      </c>
      <c r="Y1997" t="s">
        <v>826</v>
      </c>
      <c r="Z1997" t="s">
        <v>826</v>
      </c>
      <c r="AA1997" t="s">
        <v>826</v>
      </c>
      <c r="AB1997" t="str">
        <f t="shared" si="111"/>
        <v/>
      </c>
    </row>
    <row r="1998" spans="1:28" x14ac:dyDescent="0.2">
      <c r="A1998" s="2"/>
      <c r="B1998" s="2" t="s">
        <v>21</v>
      </c>
      <c r="C1998" s="2" t="s">
        <v>711</v>
      </c>
      <c r="D1998" s="2" t="s">
        <v>22</v>
      </c>
      <c r="E1998" s="2" t="s">
        <v>83</v>
      </c>
      <c r="F1998" s="2">
        <v>5</v>
      </c>
      <c r="G1998" s="2">
        <v>5</v>
      </c>
      <c r="H1998" s="2">
        <v>11.51</v>
      </c>
      <c r="I1998" s="3">
        <v>1.488</v>
      </c>
      <c r="J1998" s="3">
        <v>1.9359999999999999</v>
      </c>
      <c r="K1998">
        <f t="shared" si="110"/>
        <v>2.2444476013977597</v>
      </c>
      <c r="L1998" s="2" t="s">
        <v>32</v>
      </c>
      <c r="M1998" t="s">
        <v>25</v>
      </c>
      <c r="N1998" s="2" t="s">
        <v>26</v>
      </c>
      <c r="O1998" s="2" t="s">
        <v>714</v>
      </c>
      <c r="P1998" s="2"/>
      <c r="Q1998" s="2" t="s">
        <v>764</v>
      </c>
      <c r="R1998" s="2"/>
      <c r="T1998" t="s">
        <v>766</v>
      </c>
      <c r="U1998">
        <f t="shared" si="108"/>
        <v>11.51</v>
      </c>
      <c r="V1998">
        <f t="shared" si="109"/>
        <v>11.51</v>
      </c>
      <c r="W1998" s="2" t="s">
        <v>715</v>
      </c>
      <c r="Y1998" t="s">
        <v>826</v>
      </c>
      <c r="Z1998" t="s">
        <v>826</v>
      </c>
      <c r="AA1998" t="s">
        <v>826</v>
      </c>
      <c r="AB1998" t="str">
        <f t="shared" si="111"/>
        <v/>
      </c>
    </row>
    <row r="1999" spans="1:28" x14ac:dyDescent="0.2">
      <c r="A1999" s="2"/>
      <c r="B1999" s="2" t="s">
        <v>21</v>
      </c>
      <c r="C1999" s="2" t="s">
        <v>711</v>
      </c>
      <c r="D1999" s="2" t="s">
        <v>22</v>
      </c>
      <c r="E1999" s="2" t="s">
        <v>83</v>
      </c>
      <c r="F1999" s="2">
        <v>6</v>
      </c>
      <c r="G1999" s="2">
        <v>6</v>
      </c>
      <c r="H1999" s="2">
        <v>11.496</v>
      </c>
      <c r="I1999" s="3">
        <v>1.5089999999999999</v>
      </c>
      <c r="J1999" s="3">
        <v>1.8779999999999999</v>
      </c>
      <c r="K1999">
        <f t="shared" si="110"/>
        <v>2.2390939833212693</v>
      </c>
      <c r="L1999" s="2" t="s">
        <v>32</v>
      </c>
      <c r="M1999" t="s">
        <v>25</v>
      </c>
      <c r="N1999" s="2" t="s">
        <v>26</v>
      </c>
      <c r="O1999" s="2" t="s">
        <v>714</v>
      </c>
      <c r="P1999" s="2"/>
      <c r="Q1999" s="2" t="s">
        <v>764</v>
      </c>
      <c r="R1999" s="2"/>
      <c r="T1999" t="s">
        <v>766</v>
      </c>
      <c r="U1999">
        <f t="shared" si="108"/>
        <v>11.496</v>
      </c>
      <c r="V1999">
        <f t="shared" si="109"/>
        <v>11.496</v>
      </c>
      <c r="W1999" s="2" t="s">
        <v>715</v>
      </c>
      <c r="Y1999" t="s">
        <v>826</v>
      </c>
      <c r="Z1999" t="s">
        <v>826</v>
      </c>
      <c r="AA1999" t="s">
        <v>826</v>
      </c>
      <c r="AB1999" t="str">
        <f t="shared" si="111"/>
        <v/>
      </c>
    </row>
    <row r="2000" spans="1:28" x14ac:dyDescent="0.2">
      <c r="A2000" s="2"/>
      <c r="B2000" s="2" t="s">
        <v>21</v>
      </c>
      <c r="C2000" s="2" t="s">
        <v>711</v>
      </c>
      <c r="D2000" s="2" t="s">
        <v>22</v>
      </c>
      <c r="E2000" s="2" t="s">
        <v>83</v>
      </c>
      <c r="F2000" s="2">
        <v>7</v>
      </c>
      <c r="G2000" s="2">
        <v>7</v>
      </c>
      <c r="H2000" s="2">
        <v>11.18</v>
      </c>
      <c r="I2000" s="3">
        <v>1.2230000000000001</v>
      </c>
      <c r="J2000" s="3">
        <v>1.7110000000000001</v>
      </c>
      <c r="K2000">
        <f t="shared" si="110"/>
        <v>1.3399888329078684</v>
      </c>
      <c r="L2000" s="2" t="s">
        <v>32</v>
      </c>
      <c r="M2000" t="s">
        <v>25</v>
      </c>
      <c r="N2000" s="2" t="s">
        <v>26</v>
      </c>
      <c r="O2000" s="2" t="s">
        <v>714</v>
      </c>
      <c r="P2000" s="2"/>
      <c r="Q2000" s="2" t="s">
        <v>764</v>
      </c>
      <c r="R2000" s="2"/>
      <c r="T2000" t="s">
        <v>766</v>
      </c>
      <c r="U2000">
        <f t="shared" si="108"/>
        <v>11.18</v>
      </c>
      <c r="V2000">
        <f t="shared" si="109"/>
        <v>11.18</v>
      </c>
      <c r="W2000" s="2" t="s">
        <v>715</v>
      </c>
      <c r="Y2000" t="s">
        <v>826</v>
      </c>
      <c r="Z2000" t="s">
        <v>826</v>
      </c>
      <c r="AA2000" t="s">
        <v>826</v>
      </c>
      <c r="AB2000" t="str">
        <f t="shared" si="111"/>
        <v/>
      </c>
    </row>
    <row r="2001" spans="1:28" x14ac:dyDescent="0.2">
      <c r="A2001" s="2"/>
      <c r="B2001" s="2" t="s">
        <v>21</v>
      </c>
      <c r="C2001" s="2" t="s">
        <v>711</v>
      </c>
      <c r="D2001" s="2" t="s">
        <v>22</v>
      </c>
      <c r="E2001" s="2" t="s">
        <v>83</v>
      </c>
      <c r="F2001" s="2">
        <v>8</v>
      </c>
      <c r="G2001" s="2">
        <v>8</v>
      </c>
      <c r="H2001" s="2">
        <v>10.929</v>
      </c>
      <c r="I2001" s="3">
        <v>1.4430000000000001</v>
      </c>
      <c r="J2001" s="3">
        <v>2.1280000000000001</v>
      </c>
      <c r="K2001">
        <f t="shared" si="110"/>
        <v>2.3200777615360799</v>
      </c>
      <c r="L2001" s="2" t="s">
        <v>32</v>
      </c>
      <c r="M2001" t="s">
        <v>25</v>
      </c>
      <c r="N2001" s="2" t="s">
        <v>26</v>
      </c>
      <c r="O2001" s="2" t="s">
        <v>714</v>
      </c>
      <c r="P2001" s="2"/>
      <c r="Q2001" s="2" t="s">
        <v>764</v>
      </c>
      <c r="R2001" s="2"/>
      <c r="T2001" t="s">
        <v>766</v>
      </c>
      <c r="U2001">
        <f t="shared" si="108"/>
        <v>10.929</v>
      </c>
      <c r="V2001">
        <f t="shared" si="109"/>
        <v>10.929</v>
      </c>
      <c r="W2001" s="2" t="s">
        <v>715</v>
      </c>
      <c r="Y2001" t="s">
        <v>826</v>
      </c>
      <c r="Z2001" t="s">
        <v>826</v>
      </c>
      <c r="AA2001" t="s">
        <v>826</v>
      </c>
      <c r="AB2001" t="str">
        <f t="shared" si="111"/>
        <v/>
      </c>
    </row>
    <row r="2002" spans="1:28" x14ac:dyDescent="0.2">
      <c r="A2002" s="2"/>
      <c r="B2002" s="2" t="s">
        <v>21</v>
      </c>
      <c r="C2002" s="2" t="s">
        <v>711</v>
      </c>
      <c r="D2002" s="2" t="s">
        <v>22</v>
      </c>
      <c r="E2002" s="2" t="s">
        <v>83</v>
      </c>
      <c r="F2002" s="2">
        <v>9</v>
      </c>
      <c r="G2002" s="2">
        <v>9</v>
      </c>
      <c r="H2002" s="2">
        <v>11.308999999999999</v>
      </c>
      <c r="I2002" s="3">
        <v>1.26</v>
      </c>
      <c r="J2002" s="3">
        <v>1.9039999999999999</v>
      </c>
      <c r="K2002">
        <f t="shared" si="110"/>
        <v>1.5827280154559997</v>
      </c>
      <c r="L2002" s="2" t="s">
        <v>32</v>
      </c>
      <c r="M2002" t="s">
        <v>25</v>
      </c>
      <c r="N2002" s="2" t="s">
        <v>26</v>
      </c>
      <c r="O2002" s="2" t="s">
        <v>714</v>
      </c>
      <c r="P2002" s="2"/>
      <c r="Q2002" s="2" t="s">
        <v>764</v>
      </c>
      <c r="R2002" s="2"/>
      <c r="T2002" t="s">
        <v>766</v>
      </c>
      <c r="U2002">
        <f t="shared" si="108"/>
        <v>11.308999999999999</v>
      </c>
      <c r="V2002">
        <f t="shared" si="109"/>
        <v>11.308999999999999</v>
      </c>
      <c r="W2002" s="2" t="s">
        <v>715</v>
      </c>
      <c r="Y2002" t="s">
        <v>826</v>
      </c>
      <c r="Z2002" t="s">
        <v>826</v>
      </c>
      <c r="AA2002" t="s">
        <v>826</v>
      </c>
      <c r="AB2002" t="str">
        <f t="shared" si="111"/>
        <v/>
      </c>
    </row>
    <row r="2003" spans="1:28" x14ac:dyDescent="0.2">
      <c r="A2003" s="2"/>
      <c r="B2003" s="2" t="s">
        <v>21</v>
      </c>
      <c r="C2003" s="2" t="s">
        <v>711</v>
      </c>
      <c r="D2003" s="2" t="s">
        <v>22</v>
      </c>
      <c r="E2003" s="2" t="s">
        <v>83</v>
      </c>
      <c r="F2003" s="2">
        <v>10</v>
      </c>
      <c r="G2003" s="2">
        <v>10</v>
      </c>
      <c r="H2003" s="2">
        <v>11.356999999999999</v>
      </c>
      <c r="I2003" s="3">
        <v>1.3939999999999999</v>
      </c>
      <c r="J2003" s="3">
        <v>1.9179999999999999</v>
      </c>
      <c r="K2003">
        <f t="shared" si="110"/>
        <v>1.9515173010150526</v>
      </c>
      <c r="L2003" s="2" t="s">
        <v>32</v>
      </c>
      <c r="M2003" t="s">
        <v>25</v>
      </c>
      <c r="N2003" s="2" t="s">
        <v>26</v>
      </c>
      <c r="O2003" s="2" t="s">
        <v>714</v>
      </c>
      <c r="P2003" s="2"/>
      <c r="Q2003" s="2" t="s">
        <v>764</v>
      </c>
      <c r="R2003" s="2"/>
      <c r="T2003" t="s">
        <v>766</v>
      </c>
      <c r="U2003">
        <f t="shared" si="108"/>
        <v>11.356999999999999</v>
      </c>
      <c r="V2003">
        <f t="shared" si="109"/>
        <v>11.356999999999999</v>
      </c>
      <c r="W2003" s="2" t="s">
        <v>715</v>
      </c>
      <c r="Y2003" t="s">
        <v>826</v>
      </c>
      <c r="Z2003" t="s">
        <v>826</v>
      </c>
      <c r="AA2003" t="s">
        <v>826</v>
      </c>
      <c r="AB2003" t="str">
        <f t="shared" si="111"/>
        <v/>
      </c>
    </row>
    <row r="2004" spans="1:28" x14ac:dyDescent="0.2">
      <c r="A2004" s="2"/>
      <c r="B2004" s="2" t="s">
        <v>21</v>
      </c>
      <c r="C2004" s="2" t="s">
        <v>711</v>
      </c>
      <c r="D2004" s="2" t="s">
        <v>22</v>
      </c>
      <c r="E2004" s="2" t="s">
        <v>86</v>
      </c>
      <c r="F2004" s="2">
        <v>1</v>
      </c>
      <c r="G2004" s="2">
        <v>1</v>
      </c>
      <c r="H2004" s="2">
        <v>12.307</v>
      </c>
      <c r="I2004" s="3">
        <v>1.9530000000000001</v>
      </c>
      <c r="J2004" s="3">
        <v>2.3149999999999999</v>
      </c>
      <c r="K2004">
        <f t="shared" si="110"/>
        <v>4.6233176955162749</v>
      </c>
      <c r="L2004" s="2" t="s">
        <v>32</v>
      </c>
      <c r="M2004" t="s">
        <v>25</v>
      </c>
      <c r="N2004" s="2" t="s">
        <v>26</v>
      </c>
      <c r="O2004" s="2" t="s">
        <v>716</v>
      </c>
      <c r="P2004" s="2"/>
      <c r="Q2004" s="2" t="s">
        <v>764</v>
      </c>
      <c r="R2004" s="2"/>
      <c r="T2004" t="s">
        <v>766</v>
      </c>
      <c r="U2004">
        <f t="shared" si="108"/>
        <v>12.307</v>
      </c>
      <c r="V2004">
        <f t="shared" si="109"/>
        <v>12.307</v>
      </c>
      <c r="W2004" s="2" t="s">
        <v>717</v>
      </c>
      <c r="Y2004" t="s">
        <v>826</v>
      </c>
      <c r="Z2004" t="s">
        <v>826</v>
      </c>
      <c r="AA2004" t="s">
        <v>826</v>
      </c>
      <c r="AB2004" t="str">
        <f t="shared" si="111"/>
        <v/>
      </c>
    </row>
    <row r="2005" spans="1:28" x14ac:dyDescent="0.2">
      <c r="A2005" s="2"/>
      <c r="B2005" s="2" t="s">
        <v>21</v>
      </c>
      <c r="C2005" s="2" t="s">
        <v>711</v>
      </c>
      <c r="D2005" s="2" t="s">
        <v>22</v>
      </c>
      <c r="E2005" s="2" t="s">
        <v>86</v>
      </c>
      <c r="F2005" s="2">
        <v>2</v>
      </c>
      <c r="G2005" s="2">
        <v>2</v>
      </c>
      <c r="H2005" s="2">
        <v>11.279</v>
      </c>
      <c r="I2005" s="3">
        <v>1.425</v>
      </c>
      <c r="J2005" s="3">
        <v>2.2410000000000001</v>
      </c>
      <c r="K2005">
        <f t="shared" si="110"/>
        <v>2.3827026108656248</v>
      </c>
      <c r="L2005" s="2" t="s">
        <v>32</v>
      </c>
      <c r="M2005" t="s">
        <v>25</v>
      </c>
      <c r="N2005" s="2" t="s">
        <v>26</v>
      </c>
      <c r="O2005" s="2" t="s">
        <v>716</v>
      </c>
      <c r="P2005" s="2"/>
      <c r="Q2005" s="2" t="s">
        <v>764</v>
      </c>
      <c r="R2005" s="2"/>
      <c r="T2005" t="s">
        <v>766</v>
      </c>
      <c r="U2005">
        <f t="shared" si="108"/>
        <v>11.279</v>
      </c>
      <c r="V2005">
        <f t="shared" si="109"/>
        <v>11.279</v>
      </c>
      <c r="W2005" s="2" t="s">
        <v>717</v>
      </c>
      <c r="Y2005" t="s">
        <v>826</v>
      </c>
      <c r="Z2005" t="s">
        <v>826</v>
      </c>
      <c r="AA2005" t="s">
        <v>826</v>
      </c>
      <c r="AB2005" t="str">
        <f t="shared" si="111"/>
        <v/>
      </c>
    </row>
    <row r="2006" spans="1:28" x14ac:dyDescent="0.2">
      <c r="A2006" s="2"/>
      <c r="B2006" s="2" t="s">
        <v>21</v>
      </c>
      <c r="C2006" s="2" t="s">
        <v>711</v>
      </c>
      <c r="D2006" s="2" t="s">
        <v>22</v>
      </c>
      <c r="E2006" s="2" t="s">
        <v>86</v>
      </c>
      <c r="F2006" s="2">
        <v>3</v>
      </c>
      <c r="G2006" s="2">
        <v>3</v>
      </c>
      <c r="H2006" s="2">
        <v>11.893000000000001</v>
      </c>
      <c r="I2006" s="3">
        <v>1.7290000000000001</v>
      </c>
      <c r="J2006" s="3">
        <v>2.3330000000000002</v>
      </c>
      <c r="K2006">
        <f t="shared" si="110"/>
        <v>3.6517663366877118</v>
      </c>
      <c r="L2006" s="2" t="s">
        <v>32</v>
      </c>
      <c r="M2006" t="s">
        <v>25</v>
      </c>
      <c r="N2006" s="2" t="s">
        <v>26</v>
      </c>
      <c r="O2006" s="2" t="s">
        <v>716</v>
      </c>
      <c r="P2006" s="2"/>
      <c r="Q2006" s="2" t="s">
        <v>764</v>
      </c>
      <c r="R2006" s="2"/>
      <c r="T2006" t="s">
        <v>766</v>
      </c>
      <c r="U2006">
        <f t="shared" si="108"/>
        <v>11.893000000000001</v>
      </c>
      <c r="V2006">
        <f t="shared" si="109"/>
        <v>11.893000000000001</v>
      </c>
      <c r="W2006" s="2" t="s">
        <v>717</v>
      </c>
      <c r="Y2006" t="s">
        <v>826</v>
      </c>
      <c r="Z2006" t="s">
        <v>826</v>
      </c>
      <c r="AA2006" t="s">
        <v>826</v>
      </c>
      <c r="AB2006" t="str">
        <f t="shared" si="111"/>
        <v/>
      </c>
    </row>
    <row r="2007" spans="1:28" x14ac:dyDescent="0.2">
      <c r="A2007" s="2"/>
      <c r="B2007" s="2" t="s">
        <v>21</v>
      </c>
      <c r="C2007" s="2" t="s">
        <v>711</v>
      </c>
      <c r="D2007" s="2" t="s">
        <v>22</v>
      </c>
      <c r="E2007" s="2" t="s">
        <v>86</v>
      </c>
      <c r="F2007" s="2">
        <v>4</v>
      </c>
      <c r="G2007" s="2">
        <v>4</v>
      </c>
      <c r="H2007" s="2">
        <v>11.358000000000001</v>
      </c>
      <c r="I2007" s="3">
        <v>1.7250000000000001</v>
      </c>
      <c r="J2007" s="3">
        <v>2.3620000000000001</v>
      </c>
      <c r="K2007">
        <f t="shared" si="110"/>
        <v>3.6800722704562503</v>
      </c>
      <c r="L2007" s="2" t="s">
        <v>32</v>
      </c>
      <c r="M2007" t="s">
        <v>25</v>
      </c>
      <c r="N2007" s="2" t="s">
        <v>26</v>
      </c>
      <c r="O2007" s="2" t="s">
        <v>716</v>
      </c>
      <c r="P2007" s="2"/>
      <c r="Q2007" s="2" t="s">
        <v>764</v>
      </c>
      <c r="R2007" s="2"/>
      <c r="T2007" t="s">
        <v>766</v>
      </c>
      <c r="U2007">
        <f t="shared" si="108"/>
        <v>11.358000000000001</v>
      </c>
      <c r="V2007">
        <f t="shared" si="109"/>
        <v>11.358000000000001</v>
      </c>
      <c r="W2007" s="2" t="s">
        <v>717</v>
      </c>
      <c r="Y2007" t="s">
        <v>826</v>
      </c>
      <c r="Z2007" t="s">
        <v>826</v>
      </c>
      <c r="AA2007" t="s">
        <v>826</v>
      </c>
      <c r="AB2007" t="str">
        <f t="shared" si="111"/>
        <v/>
      </c>
    </row>
    <row r="2008" spans="1:28" x14ac:dyDescent="0.2">
      <c r="A2008" s="2"/>
      <c r="B2008" s="2" t="s">
        <v>21</v>
      </c>
      <c r="C2008" s="2" t="s">
        <v>711</v>
      </c>
      <c r="D2008" s="2" t="s">
        <v>22</v>
      </c>
      <c r="E2008" s="2" t="s">
        <v>86</v>
      </c>
      <c r="F2008" s="2">
        <v>5</v>
      </c>
      <c r="G2008" s="2">
        <v>5</v>
      </c>
      <c r="H2008" s="2">
        <v>10.971</v>
      </c>
      <c r="I2008" s="3">
        <v>1.9570000000000001</v>
      </c>
      <c r="J2008" s="3">
        <v>2.2349999999999999</v>
      </c>
      <c r="K2008">
        <f t="shared" si="110"/>
        <v>4.481851206666474</v>
      </c>
      <c r="L2008" s="2" t="s">
        <v>32</v>
      </c>
      <c r="M2008" t="s">
        <v>25</v>
      </c>
      <c r="N2008" s="2" t="s">
        <v>26</v>
      </c>
      <c r="O2008" s="2" t="s">
        <v>716</v>
      </c>
      <c r="P2008" s="2"/>
      <c r="Q2008" s="2" t="s">
        <v>764</v>
      </c>
      <c r="R2008" s="2"/>
      <c r="T2008" t="s">
        <v>766</v>
      </c>
      <c r="U2008">
        <f t="shared" si="108"/>
        <v>10.971</v>
      </c>
      <c r="V2008">
        <f t="shared" si="109"/>
        <v>10.971</v>
      </c>
      <c r="W2008" s="2" t="s">
        <v>717</v>
      </c>
      <c r="Y2008" t="s">
        <v>826</v>
      </c>
      <c r="Z2008" t="s">
        <v>826</v>
      </c>
      <c r="AA2008" t="s">
        <v>826</v>
      </c>
      <c r="AB2008" t="str">
        <f t="shared" si="111"/>
        <v/>
      </c>
    </row>
    <row r="2009" spans="1:28" x14ac:dyDescent="0.2">
      <c r="A2009" s="2"/>
      <c r="B2009" s="2" t="s">
        <v>21</v>
      </c>
      <c r="C2009" s="2" t="s">
        <v>711</v>
      </c>
      <c r="D2009" s="2" t="s">
        <v>22</v>
      </c>
      <c r="E2009" s="2" t="s">
        <v>86</v>
      </c>
      <c r="F2009" s="2">
        <v>6</v>
      </c>
      <c r="G2009" s="2">
        <v>6</v>
      </c>
      <c r="H2009" s="2">
        <v>11.249000000000001</v>
      </c>
      <c r="I2009" s="3">
        <v>1.8009999999999999</v>
      </c>
      <c r="J2009" s="3">
        <v>2.3519999999999999</v>
      </c>
      <c r="K2009">
        <f t="shared" si="110"/>
        <v>3.9945052705112793</v>
      </c>
      <c r="L2009" s="2" t="s">
        <v>32</v>
      </c>
      <c r="M2009" t="s">
        <v>25</v>
      </c>
      <c r="N2009" s="2" t="s">
        <v>26</v>
      </c>
      <c r="O2009" s="2" t="s">
        <v>716</v>
      </c>
      <c r="P2009" s="2"/>
      <c r="Q2009" s="2" t="s">
        <v>764</v>
      </c>
      <c r="R2009" s="2"/>
      <c r="T2009" t="s">
        <v>766</v>
      </c>
      <c r="U2009">
        <f t="shared" si="108"/>
        <v>11.249000000000001</v>
      </c>
      <c r="V2009">
        <f t="shared" si="109"/>
        <v>11.249000000000001</v>
      </c>
      <c r="W2009" s="2" t="s">
        <v>717</v>
      </c>
      <c r="Y2009" t="s">
        <v>826</v>
      </c>
      <c r="Z2009" t="s">
        <v>826</v>
      </c>
      <c r="AA2009" t="s">
        <v>826</v>
      </c>
      <c r="AB2009" t="str">
        <f t="shared" si="111"/>
        <v/>
      </c>
    </row>
    <row r="2010" spans="1:28" x14ac:dyDescent="0.2">
      <c r="A2010" s="2"/>
      <c r="B2010" s="2" t="s">
        <v>21</v>
      </c>
      <c r="C2010" s="2" t="s">
        <v>711</v>
      </c>
      <c r="D2010" s="2" t="s">
        <v>22</v>
      </c>
      <c r="E2010" s="2" t="s">
        <v>86</v>
      </c>
      <c r="F2010" s="2">
        <v>7</v>
      </c>
      <c r="G2010" s="2">
        <v>7</v>
      </c>
      <c r="H2010" s="2">
        <v>11.586</v>
      </c>
      <c r="I2010" s="3">
        <v>1.51</v>
      </c>
      <c r="J2010" s="3">
        <v>2.4180000000000001</v>
      </c>
      <c r="K2010">
        <f t="shared" si="110"/>
        <v>2.8867451616770001</v>
      </c>
      <c r="L2010" s="2" t="s">
        <v>32</v>
      </c>
      <c r="M2010" t="s">
        <v>25</v>
      </c>
      <c r="N2010" s="2" t="s">
        <v>26</v>
      </c>
      <c r="O2010" s="2" t="s">
        <v>716</v>
      </c>
      <c r="P2010" s="2"/>
      <c r="Q2010" s="2" t="s">
        <v>764</v>
      </c>
      <c r="R2010" s="2"/>
      <c r="T2010" t="s">
        <v>766</v>
      </c>
      <c r="U2010">
        <f t="shared" si="108"/>
        <v>11.586</v>
      </c>
      <c r="V2010">
        <f t="shared" si="109"/>
        <v>11.586</v>
      </c>
      <c r="W2010" s="2" t="s">
        <v>717</v>
      </c>
      <c r="Y2010" t="s">
        <v>826</v>
      </c>
      <c r="Z2010" t="s">
        <v>826</v>
      </c>
      <c r="AA2010" t="s">
        <v>826</v>
      </c>
      <c r="AB2010" t="str">
        <f t="shared" si="111"/>
        <v/>
      </c>
    </row>
    <row r="2011" spans="1:28" x14ac:dyDescent="0.2">
      <c r="A2011" s="2"/>
      <c r="B2011" s="2" t="s">
        <v>21</v>
      </c>
      <c r="C2011" s="2" t="s">
        <v>711</v>
      </c>
      <c r="D2011" s="2" t="s">
        <v>22</v>
      </c>
      <c r="E2011" s="2" t="s">
        <v>86</v>
      </c>
      <c r="F2011" s="2">
        <v>8</v>
      </c>
      <c r="G2011" s="2">
        <v>8</v>
      </c>
      <c r="H2011" s="2">
        <v>9.4960000000000004</v>
      </c>
      <c r="I2011" s="3">
        <v>1.5369999999999999</v>
      </c>
      <c r="J2011" s="3">
        <v>2.0859999999999999</v>
      </c>
      <c r="K2011">
        <f t="shared" si="110"/>
        <v>2.5802411347528427</v>
      </c>
      <c r="L2011" s="2" t="s">
        <v>32</v>
      </c>
      <c r="M2011" t="s">
        <v>25</v>
      </c>
      <c r="N2011" s="2" t="s">
        <v>26</v>
      </c>
      <c r="O2011" s="2" t="s">
        <v>716</v>
      </c>
      <c r="P2011" s="2"/>
      <c r="Q2011" s="2" t="s">
        <v>764</v>
      </c>
      <c r="R2011" s="2"/>
      <c r="T2011" t="s">
        <v>766</v>
      </c>
      <c r="U2011">
        <f t="shared" si="108"/>
        <v>9.4960000000000004</v>
      </c>
      <c r="V2011">
        <f t="shared" si="109"/>
        <v>9.4960000000000004</v>
      </c>
      <c r="W2011" s="2" t="s">
        <v>717</v>
      </c>
      <c r="Y2011" t="s">
        <v>826</v>
      </c>
      <c r="Z2011" t="s">
        <v>826</v>
      </c>
      <c r="AA2011" t="s">
        <v>826</v>
      </c>
      <c r="AB2011" t="str">
        <f t="shared" si="111"/>
        <v/>
      </c>
    </row>
    <row r="2012" spans="1:28" x14ac:dyDescent="0.2">
      <c r="A2012" s="2"/>
      <c r="B2012" s="2" t="s">
        <v>21</v>
      </c>
      <c r="C2012" s="2" t="s">
        <v>711</v>
      </c>
      <c r="D2012" s="2" t="s">
        <v>22</v>
      </c>
      <c r="E2012" s="2" t="s">
        <v>86</v>
      </c>
      <c r="F2012" s="2">
        <v>9</v>
      </c>
      <c r="G2012" s="2">
        <v>9</v>
      </c>
      <c r="H2012" s="2">
        <v>11.537000000000001</v>
      </c>
      <c r="I2012" s="3">
        <v>1.518</v>
      </c>
      <c r="J2012" s="3">
        <v>2.2570000000000001</v>
      </c>
      <c r="K2012">
        <f t="shared" si="110"/>
        <v>2.7231612446260205</v>
      </c>
      <c r="L2012" s="2" t="s">
        <v>32</v>
      </c>
      <c r="M2012" t="s">
        <v>25</v>
      </c>
      <c r="N2012" s="2" t="s">
        <v>26</v>
      </c>
      <c r="O2012" s="2" t="s">
        <v>716</v>
      </c>
      <c r="P2012" s="2"/>
      <c r="Q2012" s="2" t="s">
        <v>764</v>
      </c>
      <c r="R2012" s="2"/>
      <c r="T2012" t="s">
        <v>766</v>
      </c>
      <c r="U2012">
        <f t="shared" si="108"/>
        <v>11.537000000000001</v>
      </c>
      <c r="V2012">
        <f t="shared" si="109"/>
        <v>11.537000000000001</v>
      </c>
      <c r="W2012" s="2" t="s">
        <v>717</v>
      </c>
      <c r="Y2012" t="s">
        <v>826</v>
      </c>
      <c r="Z2012" t="s">
        <v>826</v>
      </c>
      <c r="AA2012" t="s">
        <v>826</v>
      </c>
      <c r="AB2012" t="str">
        <f t="shared" si="111"/>
        <v/>
      </c>
    </row>
    <row r="2013" spans="1:28" x14ac:dyDescent="0.2">
      <c r="A2013" s="2"/>
      <c r="B2013" s="2" t="s">
        <v>21</v>
      </c>
      <c r="C2013" s="2" t="s">
        <v>711</v>
      </c>
      <c r="D2013" s="2" t="s">
        <v>22</v>
      </c>
      <c r="E2013" s="2" t="s">
        <v>86</v>
      </c>
      <c r="F2013" s="2">
        <v>10</v>
      </c>
      <c r="G2013" s="2">
        <v>10</v>
      </c>
      <c r="H2013" s="2">
        <v>10.78</v>
      </c>
      <c r="I2013" s="3">
        <v>1.885</v>
      </c>
      <c r="J2013" s="3">
        <v>2.3580000000000001</v>
      </c>
      <c r="K2013">
        <f t="shared" si="110"/>
        <v>4.3869710182057498</v>
      </c>
      <c r="L2013" s="2" t="s">
        <v>32</v>
      </c>
      <c r="M2013" t="s">
        <v>25</v>
      </c>
      <c r="N2013" s="2" t="s">
        <v>26</v>
      </c>
      <c r="O2013" s="2" t="s">
        <v>716</v>
      </c>
      <c r="P2013" s="2"/>
      <c r="Q2013" s="2" t="s">
        <v>764</v>
      </c>
      <c r="R2013" s="2"/>
      <c r="T2013" t="s">
        <v>766</v>
      </c>
      <c r="U2013">
        <f t="shared" si="108"/>
        <v>10.78</v>
      </c>
      <c r="V2013">
        <f t="shared" si="109"/>
        <v>10.78</v>
      </c>
      <c r="W2013" s="2" t="s">
        <v>717</v>
      </c>
      <c r="Y2013" t="s">
        <v>826</v>
      </c>
      <c r="Z2013" t="s">
        <v>826</v>
      </c>
      <c r="AA2013" t="s">
        <v>826</v>
      </c>
      <c r="AB2013" t="str">
        <f t="shared" si="111"/>
        <v/>
      </c>
    </row>
    <row r="2014" spans="1:28" x14ac:dyDescent="0.2">
      <c r="A2014" s="2"/>
      <c r="B2014" s="2" t="s">
        <v>21</v>
      </c>
      <c r="C2014" s="2" t="s">
        <v>711</v>
      </c>
      <c r="D2014" s="2" t="s">
        <v>22</v>
      </c>
      <c r="E2014" s="2" t="s">
        <v>89</v>
      </c>
      <c r="F2014" s="2">
        <v>1</v>
      </c>
      <c r="G2014" s="2">
        <v>1</v>
      </c>
      <c r="H2014" s="2">
        <v>10.920999999999999</v>
      </c>
      <c r="I2014" s="3">
        <v>1.845</v>
      </c>
      <c r="J2014" s="3">
        <v>2.1429999999999998</v>
      </c>
      <c r="K2014">
        <f t="shared" si="110"/>
        <v>3.8195585130273741</v>
      </c>
      <c r="L2014" s="2" t="s">
        <v>32</v>
      </c>
      <c r="M2014" t="s">
        <v>25</v>
      </c>
      <c r="N2014" s="2" t="s">
        <v>26</v>
      </c>
      <c r="O2014" s="2" t="s">
        <v>718</v>
      </c>
      <c r="P2014" s="2"/>
      <c r="Q2014" s="2" t="s">
        <v>764</v>
      </c>
      <c r="R2014" s="2"/>
      <c r="T2014" t="s">
        <v>766</v>
      </c>
      <c r="U2014">
        <f t="shared" si="108"/>
        <v>10.920999999999999</v>
      </c>
      <c r="V2014">
        <f t="shared" si="109"/>
        <v>10.920999999999999</v>
      </c>
      <c r="W2014" s="2" t="s">
        <v>719</v>
      </c>
      <c r="Y2014" t="s">
        <v>826</v>
      </c>
      <c r="Z2014" t="s">
        <v>826</v>
      </c>
      <c r="AA2014" t="s">
        <v>826</v>
      </c>
      <c r="AB2014" t="str">
        <f t="shared" si="111"/>
        <v/>
      </c>
    </row>
    <row r="2015" spans="1:28" x14ac:dyDescent="0.2">
      <c r="A2015" s="2"/>
      <c r="B2015" s="2" t="s">
        <v>21</v>
      </c>
      <c r="C2015" s="2" t="s">
        <v>711</v>
      </c>
      <c r="D2015" s="2" t="s">
        <v>22</v>
      </c>
      <c r="E2015" s="2" t="s">
        <v>89</v>
      </c>
      <c r="F2015" s="2">
        <v>2</v>
      </c>
      <c r="G2015" s="2">
        <v>2</v>
      </c>
      <c r="H2015" s="2">
        <v>10.085000000000001</v>
      </c>
      <c r="I2015" s="3">
        <v>2.2040000000000002</v>
      </c>
      <c r="J2015" s="3">
        <v>2.4790000000000001</v>
      </c>
      <c r="K2015">
        <f t="shared" si="110"/>
        <v>6.3051868714602941</v>
      </c>
      <c r="L2015" s="2" t="s">
        <v>32</v>
      </c>
      <c r="M2015" t="s">
        <v>25</v>
      </c>
      <c r="N2015" s="2" t="s">
        <v>26</v>
      </c>
      <c r="O2015" s="2" t="s">
        <v>718</v>
      </c>
      <c r="P2015" s="2"/>
      <c r="Q2015" s="2" t="s">
        <v>764</v>
      </c>
      <c r="R2015" s="2"/>
      <c r="T2015" t="s">
        <v>766</v>
      </c>
      <c r="U2015">
        <f t="shared" si="108"/>
        <v>10.085000000000001</v>
      </c>
      <c r="V2015">
        <f t="shared" si="109"/>
        <v>10.085000000000001</v>
      </c>
      <c r="W2015" s="2" t="s">
        <v>719</v>
      </c>
      <c r="Y2015" t="s">
        <v>826</v>
      </c>
      <c r="Z2015" t="s">
        <v>826</v>
      </c>
      <c r="AA2015" t="s">
        <v>826</v>
      </c>
      <c r="AB2015" t="str">
        <f t="shared" si="111"/>
        <v/>
      </c>
    </row>
    <row r="2016" spans="1:28" x14ac:dyDescent="0.2">
      <c r="A2016" s="2"/>
      <c r="B2016" s="2" t="s">
        <v>21</v>
      </c>
      <c r="C2016" s="2" t="s">
        <v>711</v>
      </c>
      <c r="D2016" s="2" t="s">
        <v>22</v>
      </c>
      <c r="E2016" s="2" t="s">
        <v>89</v>
      </c>
      <c r="F2016" s="2">
        <v>3</v>
      </c>
      <c r="G2016" s="2">
        <v>3</v>
      </c>
      <c r="H2016" s="2">
        <v>9.6579999999999995</v>
      </c>
      <c r="I2016" s="3">
        <v>1.823</v>
      </c>
      <c r="J2016" s="3">
        <v>2.371</v>
      </c>
      <c r="K2016">
        <f t="shared" si="110"/>
        <v>4.1257522650039675</v>
      </c>
      <c r="L2016" s="2" t="s">
        <v>32</v>
      </c>
      <c r="M2016" t="s">
        <v>25</v>
      </c>
      <c r="N2016" s="2" t="s">
        <v>26</v>
      </c>
      <c r="O2016" s="2" t="s">
        <v>718</v>
      </c>
      <c r="P2016" s="2"/>
      <c r="Q2016" s="2" t="s">
        <v>764</v>
      </c>
      <c r="R2016" s="2"/>
      <c r="T2016" t="s">
        <v>766</v>
      </c>
      <c r="U2016">
        <f t="shared" si="108"/>
        <v>9.6579999999999995</v>
      </c>
      <c r="V2016">
        <f t="shared" si="109"/>
        <v>9.6579999999999995</v>
      </c>
      <c r="W2016" s="2" t="s">
        <v>719</v>
      </c>
      <c r="Y2016" t="s">
        <v>826</v>
      </c>
      <c r="Z2016" t="s">
        <v>826</v>
      </c>
      <c r="AA2016" t="s">
        <v>826</v>
      </c>
      <c r="AB2016" t="str">
        <f t="shared" si="111"/>
        <v/>
      </c>
    </row>
    <row r="2017" spans="1:28" x14ac:dyDescent="0.2">
      <c r="A2017" s="2"/>
      <c r="B2017" s="2" t="s">
        <v>21</v>
      </c>
      <c r="C2017" s="2" t="s">
        <v>711</v>
      </c>
      <c r="D2017" s="2" t="s">
        <v>22</v>
      </c>
      <c r="E2017" s="2" t="s">
        <v>89</v>
      </c>
      <c r="F2017" s="2">
        <v>4</v>
      </c>
      <c r="G2017" s="2">
        <v>4</v>
      </c>
      <c r="H2017" s="2">
        <v>11.448</v>
      </c>
      <c r="I2017" s="3">
        <v>1.8</v>
      </c>
      <c r="J2017" s="3">
        <v>2.56</v>
      </c>
      <c r="K2017">
        <f t="shared" si="110"/>
        <v>4.3429340160000001</v>
      </c>
      <c r="L2017" s="2" t="s">
        <v>32</v>
      </c>
      <c r="M2017" t="s">
        <v>25</v>
      </c>
      <c r="N2017" s="2" t="s">
        <v>26</v>
      </c>
      <c r="O2017" s="2" t="s">
        <v>718</v>
      </c>
      <c r="P2017" s="2"/>
      <c r="Q2017" s="2" t="s">
        <v>764</v>
      </c>
      <c r="R2017" s="2"/>
      <c r="T2017" t="s">
        <v>766</v>
      </c>
      <c r="U2017">
        <f t="shared" si="108"/>
        <v>11.448</v>
      </c>
      <c r="V2017">
        <f t="shared" si="109"/>
        <v>11.448</v>
      </c>
      <c r="W2017" s="2" t="s">
        <v>719</v>
      </c>
      <c r="Y2017" t="s">
        <v>826</v>
      </c>
      <c r="Z2017" t="s">
        <v>826</v>
      </c>
      <c r="AA2017" t="s">
        <v>826</v>
      </c>
      <c r="AB2017" t="str">
        <f t="shared" si="111"/>
        <v/>
      </c>
    </row>
    <row r="2018" spans="1:28" x14ac:dyDescent="0.2">
      <c r="A2018" s="2"/>
      <c r="B2018" s="2" t="s">
        <v>21</v>
      </c>
      <c r="C2018" s="2" t="s">
        <v>711</v>
      </c>
      <c r="D2018" s="2" t="s">
        <v>22</v>
      </c>
      <c r="E2018" s="2" t="s">
        <v>89</v>
      </c>
      <c r="F2018" s="2">
        <v>5</v>
      </c>
      <c r="G2018" s="2">
        <v>5</v>
      </c>
      <c r="H2018" s="2">
        <v>10.648</v>
      </c>
      <c r="I2018" s="3">
        <v>1.748</v>
      </c>
      <c r="J2018" s="3">
        <v>2.6070000000000002</v>
      </c>
      <c r="K2018">
        <f t="shared" si="110"/>
        <v>4.1708266825359201</v>
      </c>
      <c r="L2018" s="2" t="s">
        <v>32</v>
      </c>
      <c r="M2018" t="s">
        <v>25</v>
      </c>
      <c r="N2018" s="2" t="s">
        <v>26</v>
      </c>
      <c r="O2018" s="2" t="s">
        <v>718</v>
      </c>
      <c r="P2018" s="2"/>
      <c r="Q2018" s="2" t="s">
        <v>764</v>
      </c>
      <c r="R2018" s="2"/>
      <c r="T2018" t="s">
        <v>766</v>
      </c>
      <c r="U2018">
        <f t="shared" si="108"/>
        <v>10.648</v>
      </c>
      <c r="V2018">
        <f t="shared" si="109"/>
        <v>10.648</v>
      </c>
      <c r="W2018" s="2" t="s">
        <v>719</v>
      </c>
      <c r="Y2018" t="s">
        <v>826</v>
      </c>
      <c r="Z2018" t="s">
        <v>826</v>
      </c>
      <c r="AA2018" t="s">
        <v>826</v>
      </c>
      <c r="AB2018" t="str">
        <f t="shared" si="111"/>
        <v/>
      </c>
    </row>
    <row r="2019" spans="1:28" x14ac:dyDescent="0.2">
      <c r="A2019" s="2"/>
      <c r="B2019" s="2" t="s">
        <v>21</v>
      </c>
      <c r="C2019" s="2" t="s">
        <v>711</v>
      </c>
      <c r="D2019" s="2" t="s">
        <v>22</v>
      </c>
      <c r="E2019" s="2" t="s">
        <v>89</v>
      </c>
      <c r="F2019" s="2">
        <v>6</v>
      </c>
      <c r="G2019" s="2">
        <v>6</v>
      </c>
      <c r="H2019" s="2">
        <v>9.1890000000000001</v>
      </c>
      <c r="I2019" s="3">
        <v>1.7909999999999999</v>
      </c>
      <c r="J2019" s="3">
        <v>2.5179999999999998</v>
      </c>
      <c r="K2019">
        <f t="shared" si="110"/>
        <v>4.2290727193208681</v>
      </c>
      <c r="L2019" s="2" t="s">
        <v>32</v>
      </c>
      <c r="M2019" t="s">
        <v>25</v>
      </c>
      <c r="N2019" s="2" t="s">
        <v>26</v>
      </c>
      <c r="O2019" s="2" t="s">
        <v>718</v>
      </c>
      <c r="P2019" s="2"/>
      <c r="Q2019" s="2" t="s">
        <v>764</v>
      </c>
      <c r="R2019" s="2"/>
      <c r="T2019" t="s">
        <v>766</v>
      </c>
      <c r="U2019">
        <f t="shared" si="108"/>
        <v>9.1890000000000001</v>
      </c>
      <c r="V2019">
        <f t="shared" si="109"/>
        <v>9.1890000000000001</v>
      </c>
      <c r="W2019" s="2" t="s">
        <v>719</v>
      </c>
      <c r="Y2019" t="s">
        <v>826</v>
      </c>
      <c r="Z2019" t="s">
        <v>826</v>
      </c>
      <c r="AA2019" t="s">
        <v>826</v>
      </c>
      <c r="AB2019" t="str">
        <f t="shared" si="111"/>
        <v/>
      </c>
    </row>
    <row r="2020" spans="1:28" x14ac:dyDescent="0.2">
      <c r="A2020" s="2"/>
      <c r="B2020" s="2" t="s">
        <v>21</v>
      </c>
      <c r="C2020" s="2" t="s">
        <v>711</v>
      </c>
      <c r="D2020" s="2" t="s">
        <v>22</v>
      </c>
      <c r="E2020" s="2" t="s">
        <v>89</v>
      </c>
      <c r="F2020" s="2">
        <v>7</v>
      </c>
      <c r="G2020" s="2">
        <v>7</v>
      </c>
      <c r="H2020" s="2">
        <v>10.311999999999999</v>
      </c>
      <c r="I2020" s="3">
        <v>1.8160000000000001</v>
      </c>
      <c r="J2020" s="3">
        <v>2.4689999999999999</v>
      </c>
      <c r="K2020">
        <f t="shared" si="110"/>
        <v>4.2633504538729596</v>
      </c>
      <c r="L2020" s="2" t="s">
        <v>32</v>
      </c>
      <c r="M2020" t="s">
        <v>25</v>
      </c>
      <c r="N2020" s="2" t="s">
        <v>26</v>
      </c>
      <c r="O2020" s="2" t="s">
        <v>718</v>
      </c>
      <c r="P2020" s="2"/>
      <c r="Q2020" s="2" t="s">
        <v>764</v>
      </c>
      <c r="R2020" s="2"/>
      <c r="T2020" t="s">
        <v>766</v>
      </c>
      <c r="U2020">
        <f t="shared" si="108"/>
        <v>10.311999999999999</v>
      </c>
      <c r="V2020">
        <f t="shared" si="109"/>
        <v>10.311999999999999</v>
      </c>
      <c r="W2020" s="2" t="s">
        <v>719</v>
      </c>
      <c r="Y2020" t="s">
        <v>826</v>
      </c>
      <c r="Z2020" t="s">
        <v>826</v>
      </c>
      <c r="AA2020" t="s">
        <v>826</v>
      </c>
      <c r="AB2020" t="str">
        <f t="shared" si="111"/>
        <v/>
      </c>
    </row>
    <row r="2021" spans="1:28" x14ac:dyDescent="0.2">
      <c r="A2021" s="2"/>
      <c r="B2021" s="2" t="s">
        <v>21</v>
      </c>
      <c r="C2021" s="2" t="s">
        <v>711</v>
      </c>
      <c r="D2021" s="2" t="s">
        <v>22</v>
      </c>
      <c r="E2021" s="2" t="s">
        <v>89</v>
      </c>
      <c r="F2021" s="2">
        <v>8</v>
      </c>
      <c r="G2021" s="2">
        <v>8</v>
      </c>
      <c r="H2021" s="2">
        <v>11.218999999999999</v>
      </c>
      <c r="I2021" s="3">
        <v>1.643</v>
      </c>
      <c r="J2021" s="3">
        <v>2.367</v>
      </c>
      <c r="K2021">
        <f t="shared" si="110"/>
        <v>3.3455817026524945</v>
      </c>
      <c r="L2021" s="2" t="s">
        <v>32</v>
      </c>
      <c r="M2021" t="s">
        <v>25</v>
      </c>
      <c r="N2021" s="2" t="s">
        <v>26</v>
      </c>
      <c r="O2021" s="2" t="s">
        <v>718</v>
      </c>
      <c r="P2021" s="2"/>
      <c r="Q2021" s="2" t="s">
        <v>764</v>
      </c>
      <c r="R2021" s="2"/>
      <c r="T2021" t="s">
        <v>766</v>
      </c>
      <c r="U2021">
        <f t="shared" si="108"/>
        <v>11.218999999999999</v>
      </c>
      <c r="V2021">
        <f t="shared" si="109"/>
        <v>11.218999999999999</v>
      </c>
      <c r="W2021" s="2" t="s">
        <v>719</v>
      </c>
      <c r="Y2021" t="s">
        <v>826</v>
      </c>
      <c r="Z2021" t="s">
        <v>826</v>
      </c>
      <c r="AA2021" t="s">
        <v>826</v>
      </c>
      <c r="AB2021" t="str">
        <f t="shared" si="111"/>
        <v/>
      </c>
    </row>
    <row r="2022" spans="1:28" x14ac:dyDescent="0.2">
      <c r="A2022" s="2"/>
      <c r="B2022" s="2" t="s">
        <v>21</v>
      </c>
      <c r="C2022" s="2" t="s">
        <v>711</v>
      </c>
      <c r="D2022" s="2" t="s">
        <v>22</v>
      </c>
      <c r="E2022" s="2" t="s">
        <v>89</v>
      </c>
      <c r="F2022" s="2">
        <v>9</v>
      </c>
      <c r="G2022" s="2">
        <v>9</v>
      </c>
      <c r="H2022" s="2">
        <v>9.9949999999999992</v>
      </c>
      <c r="I2022" s="3">
        <v>1.8580000000000001</v>
      </c>
      <c r="J2022" s="3">
        <v>2.4889999999999999</v>
      </c>
      <c r="K2022">
        <f t="shared" si="110"/>
        <v>4.4989852714986061</v>
      </c>
      <c r="L2022" s="2" t="s">
        <v>32</v>
      </c>
      <c r="M2022" t="s">
        <v>25</v>
      </c>
      <c r="N2022" s="2" t="s">
        <v>26</v>
      </c>
      <c r="O2022" s="2" t="s">
        <v>718</v>
      </c>
      <c r="P2022" s="2"/>
      <c r="Q2022" s="2" t="s">
        <v>764</v>
      </c>
      <c r="R2022" s="2"/>
      <c r="T2022" t="s">
        <v>766</v>
      </c>
      <c r="U2022">
        <f t="shared" si="108"/>
        <v>9.9949999999999992</v>
      </c>
      <c r="V2022">
        <f t="shared" si="109"/>
        <v>9.9949999999999992</v>
      </c>
      <c r="W2022" s="2" t="s">
        <v>719</v>
      </c>
      <c r="Y2022" t="s">
        <v>826</v>
      </c>
      <c r="Z2022" t="s">
        <v>826</v>
      </c>
      <c r="AA2022" t="s">
        <v>826</v>
      </c>
      <c r="AB2022" t="str">
        <f t="shared" si="111"/>
        <v/>
      </c>
    </row>
    <row r="2023" spans="1:28" x14ac:dyDescent="0.2">
      <c r="A2023" s="2"/>
      <c r="B2023" s="2" t="s">
        <v>21</v>
      </c>
      <c r="C2023" s="2" t="s">
        <v>711</v>
      </c>
      <c r="D2023" s="2" t="s">
        <v>22</v>
      </c>
      <c r="E2023" s="2" t="s">
        <v>89</v>
      </c>
      <c r="F2023" s="2">
        <v>10</v>
      </c>
      <c r="G2023" s="2">
        <v>10</v>
      </c>
      <c r="H2023" s="2">
        <v>9.1709999999999994</v>
      </c>
      <c r="I2023" s="3">
        <v>1.7749999999999999</v>
      </c>
      <c r="J2023" s="3">
        <v>2.41</v>
      </c>
      <c r="K2023">
        <f t="shared" si="110"/>
        <v>3.9756854174895828</v>
      </c>
      <c r="L2023" s="2" t="s">
        <v>32</v>
      </c>
      <c r="M2023" t="s">
        <v>25</v>
      </c>
      <c r="N2023" s="2" t="s">
        <v>26</v>
      </c>
      <c r="O2023" s="2" t="s">
        <v>718</v>
      </c>
      <c r="P2023" s="2"/>
      <c r="Q2023" s="2" t="s">
        <v>764</v>
      </c>
      <c r="R2023" s="2"/>
      <c r="T2023" t="s">
        <v>766</v>
      </c>
      <c r="U2023">
        <f t="shared" si="108"/>
        <v>9.1709999999999994</v>
      </c>
      <c r="V2023">
        <f t="shared" si="109"/>
        <v>9.1709999999999994</v>
      </c>
      <c r="W2023" s="2" t="s">
        <v>719</v>
      </c>
      <c r="Y2023" t="s">
        <v>826</v>
      </c>
      <c r="Z2023" t="s">
        <v>826</v>
      </c>
      <c r="AA2023" t="s">
        <v>826</v>
      </c>
      <c r="AB2023" t="str">
        <f t="shared" si="111"/>
        <v/>
      </c>
    </row>
    <row r="2024" spans="1:28" x14ac:dyDescent="0.2">
      <c r="A2024" s="2"/>
      <c r="B2024" s="2" t="s">
        <v>21</v>
      </c>
      <c r="C2024" s="2" t="s">
        <v>711</v>
      </c>
      <c r="D2024" s="2" t="s">
        <v>22</v>
      </c>
      <c r="E2024" s="2" t="s">
        <v>23</v>
      </c>
      <c r="F2024" s="2">
        <v>1</v>
      </c>
      <c r="G2024" s="2">
        <v>1</v>
      </c>
      <c r="H2024" s="2">
        <v>9.7420000000000009</v>
      </c>
      <c r="I2024" s="3">
        <v>2.17</v>
      </c>
      <c r="J2024" s="3">
        <v>2.323</v>
      </c>
      <c r="K2024">
        <f t="shared" si="110"/>
        <v>5.7275242016288326</v>
      </c>
      <c r="L2024" s="2" t="s">
        <v>32</v>
      </c>
      <c r="M2024" t="s">
        <v>25</v>
      </c>
      <c r="N2024" s="2" t="s">
        <v>26</v>
      </c>
      <c r="O2024" s="2" t="s">
        <v>712</v>
      </c>
      <c r="P2024" s="2"/>
      <c r="Q2024" s="2" t="s">
        <v>764</v>
      </c>
      <c r="R2024" s="2"/>
      <c r="T2024" t="s">
        <v>766</v>
      </c>
      <c r="U2024">
        <f t="shared" si="108"/>
        <v>9.7420000000000009</v>
      </c>
      <c r="V2024">
        <f t="shared" si="109"/>
        <v>9.7420000000000009</v>
      </c>
      <c r="W2024" s="2" t="s">
        <v>713</v>
      </c>
      <c r="Y2024" t="s">
        <v>826</v>
      </c>
      <c r="Z2024" t="s">
        <v>826</v>
      </c>
      <c r="AA2024" t="s">
        <v>826</v>
      </c>
      <c r="AB2024" t="str">
        <f t="shared" si="111"/>
        <v/>
      </c>
    </row>
    <row r="2025" spans="1:28" x14ac:dyDescent="0.2">
      <c r="A2025" s="2"/>
      <c r="B2025" s="2" t="s">
        <v>21</v>
      </c>
      <c r="C2025" s="2" t="s">
        <v>711</v>
      </c>
      <c r="D2025" s="2" t="s">
        <v>22</v>
      </c>
      <c r="E2025" s="2" t="s">
        <v>23</v>
      </c>
      <c r="F2025" s="2">
        <v>2</v>
      </c>
      <c r="G2025" s="2">
        <v>2</v>
      </c>
      <c r="H2025" s="2">
        <v>9.4619999999999997</v>
      </c>
      <c r="I2025" s="3">
        <v>2.202</v>
      </c>
      <c r="J2025" s="3">
        <v>2.2919999999999998</v>
      </c>
      <c r="K2025">
        <f t="shared" si="110"/>
        <v>5.8189884884935177</v>
      </c>
      <c r="L2025" s="2" t="s">
        <v>32</v>
      </c>
      <c r="M2025" t="s">
        <v>25</v>
      </c>
      <c r="N2025" s="2" t="s">
        <v>26</v>
      </c>
      <c r="O2025" s="2" t="s">
        <v>712</v>
      </c>
      <c r="P2025" s="2"/>
      <c r="Q2025" s="2" t="s">
        <v>764</v>
      </c>
      <c r="R2025" s="2"/>
      <c r="T2025" t="s">
        <v>766</v>
      </c>
      <c r="U2025">
        <f t="shared" si="108"/>
        <v>9.4619999999999997</v>
      </c>
      <c r="V2025">
        <f t="shared" si="109"/>
        <v>9.4619999999999997</v>
      </c>
      <c r="W2025" s="2" t="s">
        <v>713</v>
      </c>
      <c r="Y2025" t="s">
        <v>826</v>
      </c>
      <c r="Z2025" t="s">
        <v>826</v>
      </c>
      <c r="AA2025" t="s">
        <v>826</v>
      </c>
      <c r="AB2025" t="str">
        <f t="shared" si="111"/>
        <v/>
      </c>
    </row>
    <row r="2026" spans="1:28" x14ac:dyDescent="0.2">
      <c r="A2026" s="2"/>
      <c r="B2026" s="2" t="s">
        <v>21</v>
      </c>
      <c r="C2026" s="2" t="s">
        <v>711</v>
      </c>
      <c r="D2026" s="2" t="s">
        <v>22</v>
      </c>
      <c r="E2026" s="2" t="s">
        <v>23</v>
      </c>
      <c r="F2026" s="2">
        <v>3</v>
      </c>
      <c r="G2026" s="2">
        <v>3</v>
      </c>
      <c r="H2026" s="2">
        <v>10.037000000000001</v>
      </c>
      <c r="I2026" s="3">
        <v>2.0859999999999999</v>
      </c>
      <c r="J2026" s="3">
        <v>2.375</v>
      </c>
      <c r="K2026">
        <f t="shared" si="110"/>
        <v>5.4111612715241648</v>
      </c>
      <c r="L2026" s="2" t="s">
        <v>32</v>
      </c>
      <c r="M2026" t="s">
        <v>25</v>
      </c>
      <c r="N2026" s="2" t="s">
        <v>26</v>
      </c>
      <c r="O2026" s="2" t="s">
        <v>712</v>
      </c>
      <c r="P2026" s="2"/>
      <c r="Q2026" s="2" t="s">
        <v>764</v>
      </c>
      <c r="R2026" s="2"/>
      <c r="T2026" t="s">
        <v>766</v>
      </c>
      <c r="U2026">
        <f t="shared" si="108"/>
        <v>10.037000000000001</v>
      </c>
      <c r="V2026">
        <f t="shared" si="109"/>
        <v>10.037000000000001</v>
      </c>
      <c r="W2026" s="2" t="s">
        <v>713</v>
      </c>
      <c r="Y2026" t="s">
        <v>826</v>
      </c>
      <c r="Z2026" t="s">
        <v>826</v>
      </c>
      <c r="AA2026" t="s">
        <v>826</v>
      </c>
      <c r="AB2026" t="str">
        <f t="shared" si="111"/>
        <v/>
      </c>
    </row>
    <row r="2027" spans="1:28" x14ac:dyDescent="0.2">
      <c r="A2027" s="2"/>
      <c r="B2027" s="2" t="s">
        <v>21</v>
      </c>
      <c r="C2027" s="2" t="s">
        <v>711</v>
      </c>
      <c r="D2027" s="2" t="s">
        <v>22</v>
      </c>
      <c r="E2027" s="2" t="s">
        <v>23</v>
      </c>
      <c r="F2027" s="2">
        <v>4</v>
      </c>
      <c r="G2027" s="2">
        <v>4</v>
      </c>
      <c r="H2027" s="2">
        <v>9.4930000000000003</v>
      </c>
      <c r="I2027" s="3">
        <v>1.8009999999999999</v>
      </c>
      <c r="J2027" s="3">
        <v>2.246</v>
      </c>
      <c r="K2027">
        <f t="shared" si="110"/>
        <v>3.8144807982858562</v>
      </c>
      <c r="L2027" s="2" t="s">
        <v>32</v>
      </c>
      <c r="M2027" t="s">
        <v>25</v>
      </c>
      <c r="N2027" s="2" t="s">
        <v>26</v>
      </c>
      <c r="O2027" s="2" t="s">
        <v>712</v>
      </c>
      <c r="P2027" s="2"/>
      <c r="Q2027" s="2" t="s">
        <v>764</v>
      </c>
      <c r="R2027" s="2"/>
      <c r="T2027" t="s">
        <v>766</v>
      </c>
      <c r="U2027">
        <f t="shared" si="108"/>
        <v>9.4930000000000003</v>
      </c>
      <c r="V2027">
        <f t="shared" si="109"/>
        <v>9.4930000000000003</v>
      </c>
      <c r="W2027" s="2" t="s">
        <v>713</v>
      </c>
      <c r="Y2027" t="s">
        <v>826</v>
      </c>
      <c r="Z2027" t="s">
        <v>826</v>
      </c>
      <c r="AA2027" t="s">
        <v>826</v>
      </c>
      <c r="AB2027" t="str">
        <f t="shared" si="111"/>
        <v/>
      </c>
    </row>
    <row r="2028" spans="1:28" x14ac:dyDescent="0.2">
      <c r="A2028" s="2"/>
      <c r="B2028" s="2" t="s">
        <v>21</v>
      </c>
      <c r="C2028" s="2" t="s">
        <v>711</v>
      </c>
      <c r="D2028" s="2" t="s">
        <v>22</v>
      </c>
      <c r="E2028" s="2" t="s">
        <v>23</v>
      </c>
      <c r="F2028" s="2">
        <v>5</v>
      </c>
      <c r="G2028" s="2">
        <v>5</v>
      </c>
      <c r="H2028" s="2">
        <v>9.7170000000000005</v>
      </c>
      <c r="I2028" s="3">
        <v>1.972</v>
      </c>
      <c r="J2028" s="3">
        <v>2.4729999999999999</v>
      </c>
      <c r="K2028">
        <f t="shared" si="110"/>
        <v>5.0354257105638123</v>
      </c>
      <c r="L2028" s="2" t="s">
        <v>32</v>
      </c>
      <c r="M2028" t="s">
        <v>25</v>
      </c>
      <c r="N2028" s="2" t="s">
        <v>26</v>
      </c>
      <c r="O2028" s="2" t="s">
        <v>712</v>
      </c>
      <c r="P2028" s="2"/>
      <c r="Q2028" s="2" t="s">
        <v>764</v>
      </c>
      <c r="R2028" s="2"/>
      <c r="T2028" t="s">
        <v>766</v>
      </c>
      <c r="U2028">
        <f t="shared" si="108"/>
        <v>9.7170000000000005</v>
      </c>
      <c r="V2028">
        <f t="shared" si="109"/>
        <v>9.7170000000000005</v>
      </c>
      <c r="W2028" s="2" t="s">
        <v>713</v>
      </c>
      <c r="Y2028" t="s">
        <v>826</v>
      </c>
      <c r="Z2028" t="s">
        <v>826</v>
      </c>
      <c r="AA2028" t="s">
        <v>826</v>
      </c>
      <c r="AB2028" t="str">
        <f t="shared" si="111"/>
        <v/>
      </c>
    </row>
    <row r="2029" spans="1:28" x14ac:dyDescent="0.2">
      <c r="A2029" s="2"/>
      <c r="B2029" s="2" t="s">
        <v>21</v>
      </c>
      <c r="C2029" s="2" t="s">
        <v>711</v>
      </c>
      <c r="D2029" s="2" t="s">
        <v>22</v>
      </c>
      <c r="E2029" s="2" t="s">
        <v>23</v>
      </c>
      <c r="F2029" s="2">
        <v>6</v>
      </c>
      <c r="G2029" s="2">
        <v>6</v>
      </c>
      <c r="H2029" s="2">
        <v>8.8149999999999995</v>
      </c>
      <c r="I2029" s="3">
        <v>1.669</v>
      </c>
      <c r="J2029" s="3">
        <v>2.1150000000000002</v>
      </c>
      <c r="K2029">
        <f t="shared" si="110"/>
        <v>3.0847594301514749</v>
      </c>
      <c r="L2029" s="2" t="s">
        <v>32</v>
      </c>
      <c r="M2029" t="s">
        <v>25</v>
      </c>
      <c r="N2029" s="2" t="s">
        <v>26</v>
      </c>
      <c r="O2029" s="2" t="s">
        <v>712</v>
      </c>
      <c r="P2029" s="2"/>
      <c r="Q2029" s="2" t="s">
        <v>764</v>
      </c>
      <c r="R2029" s="2"/>
      <c r="T2029" t="s">
        <v>766</v>
      </c>
      <c r="U2029">
        <f t="shared" si="108"/>
        <v>8.8149999999999995</v>
      </c>
      <c r="V2029">
        <f t="shared" si="109"/>
        <v>8.8149999999999995</v>
      </c>
      <c r="W2029" s="2" t="s">
        <v>713</v>
      </c>
      <c r="Y2029" t="s">
        <v>826</v>
      </c>
      <c r="Z2029" t="s">
        <v>826</v>
      </c>
      <c r="AA2029" t="s">
        <v>826</v>
      </c>
      <c r="AB2029" t="str">
        <f t="shared" si="111"/>
        <v/>
      </c>
    </row>
    <row r="2030" spans="1:28" x14ac:dyDescent="0.2">
      <c r="A2030" s="2"/>
      <c r="B2030" s="2" t="s">
        <v>21</v>
      </c>
      <c r="C2030" s="2" t="s">
        <v>711</v>
      </c>
      <c r="D2030" s="2" t="s">
        <v>22</v>
      </c>
      <c r="E2030" s="2" t="s">
        <v>23</v>
      </c>
      <c r="F2030" s="2">
        <v>7</v>
      </c>
      <c r="G2030" s="2">
        <v>7</v>
      </c>
      <c r="H2030" s="2">
        <v>9.5969999999999995</v>
      </c>
      <c r="I2030" s="3">
        <v>1.823</v>
      </c>
      <c r="J2030" s="3">
        <v>2.4319999999999999</v>
      </c>
      <c r="K2030">
        <f t="shared" si="110"/>
        <v>4.2318977260605859</v>
      </c>
      <c r="L2030" s="2" t="s">
        <v>32</v>
      </c>
      <c r="M2030" t="s">
        <v>25</v>
      </c>
      <c r="N2030" s="2" t="s">
        <v>26</v>
      </c>
      <c r="O2030" s="2" t="s">
        <v>712</v>
      </c>
      <c r="P2030" s="2"/>
      <c r="Q2030" s="2" t="s">
        <v>764</v>
      </c>
      <c r="R2030" s="2"/>
      <c r="T2030" t="s">
        <v>766</v>
      </c>
      <c r="U2030">
        <f t="shared" si="108"/>
        <v>9.5969999999999995</v>
      </c>
      <c r="V2030">
        <f t="shared" si="109"/>
        <v>9.5969999999999995</v>
      </c>
      <c r="W2030" s="2" t="s">
        <v>713</v>
      </c>
      <c r="Y2030" t="s">
        <v>826</v>
      </c>
      <c r="Z2030" t="s">
        <v>826</v>
      </c>
      <c r="AA2030" t="s">
        <v>826</v>
      </c>
      <c r="AB2030" t="str">
        <f t="shared" si="111"/>
        <v/>
      </c>
    </row>
    <row r="2031" spans="1:28" x14ac:dyDescent="0.2">
      <c r="A2031" s="2"/>
      <c r="B2031" s="2" t="s">
        <v>21</v>
      </c>
      <c r="C2031" s="2" t="s">
        <v>711</v>
      </c>
      <c r="D2031" s="2" t="s">
        <v>22</v>
      </c>
      <c r="E2031" s="2" t="s">
        <v>23</v>
      </c>
      <c r="F2031" s="2">
        <v>8</v>
      </c>
      <c r="G2031" s="2">
        <v>8</v>
      </c>
      <c r="H2031" s="2">
        <v>9.8680000000000003</v>
      </c>
      <c r="I2031" s="3">
        <v>1.9219999999999999</v>
      </c>
      <c r="J2031" s="3">
        <v>2.411</v>
      </c>
      <c r="K2031">
        <f t="shared" si="110"/>
        <v>4.6633953199055265</v>
      </c>
      <c r="L2031" s="2" t="s">
        <v>32</v>
      </c>
      <c r="M2031" t="s">
        <v>25</v>
      </c>
      <c r="N2031" s="2" t="s">
        <v>26</v>
      </c>
      <c r="O2031" s="2" t="s">
        <v>712</v>
      </c>
      <c r="P2031" s="2"/>
      <c r="Q2031" s="2" t="s">
        <v>764</v>
      </c>
      <c r="R2031" s="2"/>
      <c r="T2031" t="s">
        <v>766</v>
      </c>
      <c r="U2031">
        <f t="shared" si="108"/>
        <v>9.8680000000000003</v>
      </c>
      <c r="V2031">
        <f t="shared" si="109"/>
        <v>9.8680000000000003</v>
      </c>
      <c r="W2031" s="2" t="s">
        <v>713</v>
      </c>
      <c r="Y2031" t="s">
        <v>826</v>
      </c>
      <c r="Z2031" t="s">
        <v>826</v>
      </c>
      <c r="AA2031" t="s">
        <v>826</v>
      </c>
      <c r="AB2031" t="str">
        <f t="shared" si="111"/>
        <v/>
      </c>
    </row>
    <row r="2032" spans="1:28" x14ac:dyDescent="0.2">
      <c r="A2032" s="2"/>
      <c r="B2032" s="2" t="s">
        <v>21</v>
      </c>
      <c r="C2032" s="2" t="s">
        <v>711</v>
      </c>
      <c r="D2032" s="2" t="s">
        <v>22</v>
      </c>
      <c r="E2032" s="2" t="s">
        <v>23</v>
      </c>
      <c r="F2032" s="2">
        <v>9</v>
      </c>
      <c r="G2032" s="2">
        <v>9</v>
      </c>
      <c r="H2032" s="2">
        <v>9.2230000000000008</v>
      </c>
      <c r="I2032" s="3">
        <v>2.0030000000000001</v>
      </c>
      <c r="J2032" s="3">
        <v>2.2090000000000001</v>
      </c>
      <c r="K2032">
        <f t="shared" si="110"/>
        <v>4.6404048276117988</v>
      </c>
      <c r="L2032" s="2" t="s">
        <v>32</v>
      </c>
      <c r="M2032" t="s">
        <v>25</v>
      </c>
      <c r="N2032" s="2" t="s">
        <v>26</v>
      </c>
      <c r="O2032" s="2" t="s">
        <v>712</v>
      </c>
      <c r="P2032" s="2"/>
      <c r="Q2032" s="2" t="s">
        <v>764</v>
      </c>
      <c r="R2032" s="2"/>
      <c r="T2032" t="s">
        <v>766</v>
      </c>
      <c r="U2032">
        <f t="shared" si="108"/>
        <v>9.2230000000000008</v>
      </c>
      <c r="V2032">
        <f t="shared" si="109"/>
        <v>9.2230000000000008</v>
      </c>
      <c r="W2032" s="2" t="s">
        <v>713</v>
      </c>
      <c r="Y2032" t="s">
        <v>826</v>
      </c>
      <c r="Z2032" t="s">
        <v>826</v>
      </c>
      <c r="AA2032" t="s">
        <v>826</v>
      </c>
      <c r="AB2032" t="str">
        <f t="shared" si="111"/>
        <v/>
      </c>
    </row>
    <row r="2033" spans="1:28" x14ac:dyDescent="0.2">
      <c r="A2033" s="2"/>
      <c r="B2033" s="2" t="s">
        <v>21</v>
      </c>
      <c r="C2033" s="2" t="s">
        <v>711</v>
      </c>
      <c r="D2033" s="2" t="s">
        <v>22</v>
      </c>
      <c r="E2033" s="2" t="s">
        <v>23</v>
      </c>
      <c r="F2033" s="2">
        <v>10</v>
      </c>
      <c r="G2033" s="2">
        <v>10</v>
      </c>
      <c r="H2033" s="2">
        <v>9.4440000000000008</v>
      </c>
      <c r="I2033" s="3">
        <v>1.911</v>
      </c>
      <c r="J2033" s="3">
        <v>2.399</v>
      </c>
      <c r="K2033">
        <f t="shared" si="110"/>
        <v>4.5872232580069348</v>
      </c>
      <c r="L2033" s="2" t="s">
        <v>32</v>
      </c>
      <c r="M2033" t="s">
        <v>25</v>
      </c>
      <c r="N2033" s="2" t="s">
        <v>26</v>
      </c>
      <c r="O2033" s="2" t="s">
        <v>712</v>
      </c>
      <c r="P2033" s="2"/>
      <c r="Q2033" s="2" t="s">
        <v>764</v>
      </c>
      <c r="R2033" s="2"/>
      <c r="T2033" t="s">
        <v>766</v>
      </c>
      <c r="U2033">
        <f t="shared" si="108"/>
        <v>9.4440000000000008</v>
      </c>
      <c r="V2033">
        <f t="shared" si="109"/>
        <v>9.4440000000000008</v>
      </c>
      <c r="W2033" s="2" t="s">
        <v>713</v>
      </c>
      <c r="Y2033" t="s">
        <v>826</v>
      </c>
      <c r="Z2033" t="s">
        <v>826</v>
      </c>
      <c r="AA2033" t="s">
        <v>826</v>
      </c>
      <c r="AB2033" t="str">
        <f t="shared" si="111"/>
        <v/>
      </c>
    </row>
    <row r="2034" spans="1:28" x14ac:dyDescent="0.2">
      <c r="A2034" s="2"/>
      <c r="B2034" s="2" t="s">
        <v>21</v>
      </c>
      <c r="C2034" s="2" t="s">
        <v>711</v>
      </c>
      <c r="D2034" s="2" t="s">
        <v>22</v>
      </c>
      <c r="E2034" s="2" t="s">
        <v>94</v>
      </c>
      <c r="F2034" s="2">
        <v>1</v>
      </c>
      <c r="G2034" s="2">
        <v>1</v>
      </c>
      <c r="H2034" s="2">
        <v>11.393000000000001</v>
      </c>
      <c r="I2034" s="3">
        <v>1.518</v>
      </c>
      <c r="J2034" s="3">
        <v>2.0939999999999999</v>
      </c>
      <c r="K2034">
        <f t="shared" si="110"/>
        <v>2.5264951910708402</v>
      </c>
      <c r="L2034" s="2" t="s">
        <v>32</v>
      </c>
      <c r="M2034" t="s">
        <v>25</v>
      </c>
      <c r="N2034" s="2" t="s">
        <v>26</v>
      </c>
      <c r="O2034" s="2" t="s">
        <v>737</v>
      </c>
      <c r="P2034" s="2"/>
      <c r="Q2034" s="2" t="s">
        <v>764</v>
      </c>
      <c r="R2034" s="2"/>
      <c r="T2034" t="s">
        <v>766</v>
      </c>
      <c r="U2034">
        <f t="shared" si="108"/>
        <v>11.393000000000001</v>
      </c>
      <c r="V2034">
        <f t="shared" si="109"/>
        <v>11.393000000000001</v>
      </c>
      <c r="W2034" s="2" t="s">
        <v>738</v>
      </c>
      <c r="Y2034" t="s">
        <v>826</v>
      </c>
      <c r="Z2034" t="s">
        <v>826</v>
      </c>
      <c r="AA2034" t="s">
        <v>826</v>
      </c>
      <c r="AB2034" t="str">
        <f t="shared" si="111"/>
        <v/>
      </c>
    </row>
    <row r="2035" spans="1:28" x14ac:dyDescent="0.2">
      <c r="A2035" s="2"/>
      <c r="B2035" s="2" t="s">
        <v>21</v>
      </c>
      <c r="C2035" s="2" t="s">
        <v>711</v>
      </c>
      <c r="D2035" s="2" t="s">
        <v>22</v>
      </c>
      <c r="E2035" s="2" t="s">
        <v>94</v>
      </c>
      <c r="F2035" s="2">
        <v>2</v>
      </c>
      <c r="G2035" s="2">
        <v>2</v>
      </c>
      <c r="H2035" s="2">
        <v>9.0809999999999995</v>
      </c>
      <c r="I2035" s="3">
        <v>2.0310000000000001</v>
      </c>
      <c r="J2035" s="3">
        <v>2.37</v>
      </c>
      <c r="K2035">
        <f t="shared" si="110"/>
        <v>5.1187798100560506</v>
      </c>
      <c r="L2035" s="2" t="s">
        <v>32</v>
      </c>
      <c r="M2035" t="s">
        <v>25</v>
      </c>
      <c r="N2035" s="2" t="s">
        <v>26</v>
      </c>
      <c r="O2035" s="2" t="s">
        <v>737</v>
      </c>
      <c r="P2035" s="2"/>
      <c r="Q2035" s="2" t="s">
        <v>764</v>
      </c>
      <c r="R2035" s="2"/>
      <c r="T2035" t="s">
        <v>766</v>
      </c>
      <c r="U2035">
        <f t="shared" si="108"/>
        <v>9.0809999999999995</v>
      </c>
      <c r="V2035">
        <f t="shared" si="109"/>
        <v>9.0809999999999995</v>
      </c>
      <c r="W2035" s="2" t="s">
        <v>738</v>
      </c>
      <c r="Y2035" t="s">
        <v>826</v>
      </c>
      <c r="Z2035" t="s">
        <v>826</v>
      </c>
      <c r="AA2035" t="s">
        <v>826</v>
      </c>
      <c r="AB2035" t="str">
        <f t="shared" si="111"/>
        <v/>
      </c>
    </row>
    <row r="2036" spans="1:28" x14ac:dyDescent="0.2">
      <c r="A2036" s="2"/>
      <c r="B2036" s="2" t="s">
        <v>21</v>
      </c>
      <c r="C2036" s="2" t="s">
        <v>711</v>
      </c>
      <c r="D2036" s="2" t="s">
        <v>22</v>
      </c>
      <c r="E2036" s="2" t="s">
        <v>94</v>
      </c>
      <c r="F2036" s="2">
        <v>3</v>
      </c>
      <c r="G2036" s="2">
        <v>3</v>
      </c>
      <c r="H2036" s="2">
        <v>9.9740000000000002</v>
      </c>
      <c r="I2036" s="3">
        <v>1.6990000000000001</v>
      </c>
      <c r="J2036" s="3">
        <v>2.1440000000000001</v>
      </c>
      <c r="K2036">
        <f t="shared" si="110"/>
        <v>3.2404833492508267</v>
      </c>
      <c r="L2036" s="2" t="s">
        <v>32</v>
      </c>
      <c r="M2036" t="s">
        <v>25</v>
      </c>
      <c r="N2036" s="2" t="s">
        <v>26</v>
      </c>
      <c r="O2036" s="2" t="s">
        <v>737</v>
      </c>
      <c r="P2036" s="2"/>
      <c r="Q2036" s="2" t="s">
        <v>764</v>
      </c>
      <c r="R2036" s="2"/>
      <c r="T2036" t="s">
        <v>766</v>
      </c>
      <c r="U2036">
        <f t="shared" si="108"/>
        <v>9.9740000000000002</v>
      </c>
      <c r="V2036">
        <f t="shared" si="109"/>
        <v>9.9740000000000002</v>
      </c>
      <c r="W2036" s="2" t="s">
        <v>738</v>
      </c>
      <c r="Y2036" t="s">
        <v>826</v>
      </c>
      <c r="Z2036" t="s">
        <v>826</v>
      </c>
      <c r="AA2036" t="s">
        <v>826</v>
      </c>
      <c r="AB2036" t="str">
        <f t="shared" si="111"/>
        <v/>
      </c>
    </row>
    <row r="2037" spans="1:28" x14ac:dyDescent="0.2">
      <c r="A2037" s="2"/>
      <c r="B2037" s="2" t="s">
        <v>21</v>
      </c>
      <c r="C2037" s="2" t="s">
        <v>711</v>
      </c>
      <c r="D2037" s="2" t="s">
        <v>22</v>
      </c>
      <c r="E2037" s="2" t="s">
        <v>94</v>
      </c>
      <c r="F2037" s="2">
        <v>4</v>
      </c>
      <c r="G2037" s="2">
        <v>4</v>
      </c>
      <c r="H2037" s="2">
        <v>10.260999999999999</v>
      </c>
      <c r="I2037" s="3">
        <v>1.601</v>
      </c>
      <c r="J2037" s="3">
        <v>2.1459999999999999</v>
      </c>
      <c r="K2037">
        <f t="shared" si="110"/>
        <v>2.8801203578500227</v>
      </c>
      <c r="L2037" s="2" t="s">
        <v>32</v>
      </c>
      <c r="M2037" t="s">
        <v>25</v>
      </c>
      <c r="N2037" s="2" t="s">
        <v>26</v>
      </c>
      <c r="O2037" s="2" t="s">
        <v>737</v>
      </c>
      <c r="P2037" s="2"/>
      <c r="Q2037" s="2" t="s">
        <v>764</v>
      </c>
      <c r="R2037" s="2"/>
      <c r="T2037" t="s">
        <v>766</v>
      </c>
      <c r="U2037">
        <f t="shared" ref="U2037:U2100" si="112">IF(H2037&gt;0,IF(L2037="live",H2037*0.84,H2037),"")</f>
        <v>10.260999999999999</v>
      </c>
      <c r="V2037">
        <f t="shared" ref="V2037:V2100" si="113">IF(H2037&gt;0,IF(L2037="live",H2037*0.87,H2037),"")</f>
        <v>10.260999999999999</v>
      </c>
      <c r="W2037" s="2" t="s">
        <v>738</v>
      </c>
      <c r="Y2037" t="s">
        <v>826</v>
      </c>
      <c r="Z2037" t="s">
        <v>826</v>
      </c>
      <c r="AA2037" t="s">
        <v>826</v>
      </c>
      <c r="AB2037" t="str">
        <f t="shared" si="111"/>
        <v/>
      </c>
    </row>
    <row r="2038" spans="1:28" x14ac:dyDescent="0.2">
      <c r="A2038" s="2"/>
      <c r="B2038" s="2" t="s">
        <v>21</v>
      </c>
      <c r="C2038" s="2" t="s">
        <v>711</v>
      </c>
      <c r="D2038" s="2" t="s">
        <v>22</v>
      </c>
      <c r="E2038" s="2" t="s">
        <v>94</v>
      </c>
      <c r="F2038" s="2">
        <v>5</v>
      </c>
      <c r="G2038" s="2">
        <v>5</v>
      </c>
      <c r="H2038" s="2">
        <v>10.779</v>
      </c>
      <c r="I2038" s="3">
        <v>1.4670000000000001</v>
      </c>
      <c r="J2038" s="3">
        <v>2.2170000000000001</v>
      </c>
      <c r="K2038">
        <f t="shared" si="110"/>
        <v>2.498182583517945</v>
      </c>
      <c r="L2038" s="2" t="s">
        <v>32</v>
      </c>
      <c r="M2038" t="s">
        <v>25</v>
      </c>
      <c r="N2038" s="2" t="s">
        <v>26</v>
      </c>
      <c r="O2038" s="2" t="s">
        <v>737</v>
      </c>
      <c r="P2038" s="2"/>
      <c r="Q2038" s="2" t="s">
        <v>764</v>
      </c>
      <c r="R2038" s="2"/>
      <c r="T2038" t="s">
        <v>766</v>
      </c>
      <c r="U2038">
        <f t="shared" si="112"/>
        <v>10.779</v>
      </c>
      <c r="V2038">
        <f t="shared" si="113"/>
        <v>10.779</v>
      </c>
      <c r="W2038" s="2" t="s">
        <v>738</v>
      </c>
      <c r="Y2038" t="s">
        <v>826</v>
      </c>
      <c r="Z2038" t="s">
        <v>826</v>
      </c>
      <c r="AA2038" t="s">
        <v>826</v>
      </c>
      <c r="AB2038" t="str">
        <f t="shared" si="111"/>
        <v/>
      </c>
    </row>
    <row r="2039" spans="1:28" x14ac:dyDescent="0.2">
      <c r="A2039" s="2"/>
      <c r="B2039" s="2" t="s">
        <v>21</v>
      </c>
      <c r="C2039" s="2" t="s">
        <v>711</v>
      </c>
      <c r="D2039" s="2" t="s">
        <v>22</v>
      </c>
      <c r="E2039" s="2" t="s">
        <v>94</v>
      </c>
      <c r="F2039" s="2">
        <v>6</v>
      </c>
      <c r="G2039" s="2">
        <v>6</v>
      </c>
      <c r="H2039" s="2">
        <v>9.4890000000000008</v>
      </c>
      <c r="I2039" s="3">
        <v>1.9079999999999999</v>
      </c>
      <c r="J2039" s="3">
        <v>2.2639999999999998</v>
      </c>
      <c r="K2039">
        <f t="shared" si="110"/>
        <v>4.3155029590214387</v>
      </c>
      <c r="L2039" s="2" t="s">
        <v>32</v>
      </c>
      <c r="M2039" t="s">
        <v>25</v>
      </c>
      <c r="N2039" s="2" t="s">
        <v>26</v>
      </c>
      <c r="O2039" s="2" t="s">
        <v>737</v>
      </c>
      <c r="P2039" s="2"/>
      <c r="Q2039" s="2" t="s">
        <v>764</v>
      </c>
      <c r="R2039" s="2"/>
      <c r="T2039" t="s">
        <v>766</v>
      </c>
      <c r="U2039">
        <f t="shared" si="112"/>
        <v>9.4890000000000008</v>
      </c>
      <c r="V2039">
        <f t="shared" si="113"/>
        <v>9.4890000000000008</v>
      </c>
      <c r="W2039" s="2" t="s">
        <v>738</v>
      </c>
      <c r="Y2039" t="s">
        <v>826</v>
      </c>
      <c r="Z2039" t="s">
        <v>826</v>
      </c>
      <c r="AA2039" t="s">
        <v>826</v>
      </c>
      <c r="AB2039" t="str">
        <f t="shared" si="111"/>
        <v/>
      </c>
    </row>
    <row r="2040" spans="1:28" x14ac:dyDescent="0.2">
      <c r="A2040" s="2"/>
      <c r="B2040" s="2" t="s">
        <v>21</v>
      </c>
      <c r="C2040" s="2" t="s">
        <v>711</v>
      </c>
      <c r="D2040" s="2" t="s">
        <v>22</v>
      </c>
      <c r="E2040" s="2" t="s">
        <v>94</v>
      </c>
      <c r="F2040" s="2">
        <v>7</v>
      </c>
      <c r="G2040" s="2">
        <v>7</v>
      </c>
      <c r="H2040" s="2">
        <v>9.9179999999999993</v>
      </c>
      <c r="I2040" s="3">
        <v>1.7490000000000001</v>
      </c>
      <c r="J2040" s="3">
        <v>2.5</v>
      </c>
      <c r="K2040">
        <f t="shared" si="110"/>
        <v>4.0042195631624997</v>
      </c>
      <c r="L2040" s="2" t="s">
        <v>32</v>
      </c>
      <c r="M2040" t="s">
        <v>25</v>
      </c>
      <c r="N2040" s="2" t="s">
        <v>26</v>
      </c>
      <c r="O2040" s="2" t="s">
        <v>737</v>
      </c>
      <c r="P2040" s="2"/>
      <c r="Q2040" s="2" t="s">
        <v>764</v>
      </c>
      <c r="R2040" s="2"/>
      <c r="T2040" t="s">
        <v>766</v>
      </c>
      <c r="U2040">
        <f t="shared" si="112"/>
        <v>9.9179999999999993</v>
      </c>
      <c r="V2040">
        <f t="shared" si="113"/>
        <v>9.9179999999999993</v>
      </c>
      <c r="W2040" s="2" t="s">
        <v>738</v>
      </c>
      <c r="Y2040" t="s">
        <v>826</v>
      </c>
      <c r="Z2040" t="s">
        <v>826</v>
      </c>
      <c r="AA2040" t="s">
        <v>826</v>
      </c>
      <c r="AB2040" t="str">
        <f t="shared" si="111"/>
        <v/>
      </c>
    </row>
    <row r="2041" spans="1:28" x14ac:dyDescent="0.2">
      <c r="A2041" s="2"/>
      <c r="B2041" s="2" t="s">
        <v>21</v>
      </c>
      <c r="C2041" s="2" t="s">
        <v>711</v>
      </c>
      <c r="D2041" s="2" t="s">
        <v>22</v>
      </c>
      <c r="E2041" s="2" t="s">
        <v>94</v>
      </c>
      <c r="F2041" s="2">
        <v>8</v>
      </c>
      <c r="G2041" s="2">
        <v>8</v>
      </c>
      <c r="H2041" s="2">
        <v>10.045999999999999</v>
      </c>
      <c r="I2041" s="3"/>
      <c r="J2041" s="3"/>
      <c r="K2041" t="str">
        <f t="shared" si="110"/>
        <v/>
      </c>
      <c r="L2041" s="2" t="s">
        <v>32</v>
      </c>
      <c r="M2041" t="s">
        <v>25</v>
      </c>
      <c r="N2041" s="2" t="s">
        <v>26</v>
      </c>
      <c r="O2041" s="2" t="s">
        <v>737</v>
      </c>
      <c r="P2041" s="2"/>
      <c r="Q2041" s="2" t="s">
        <v>764</v>
      </c>
      <c r="R2041" s="2"/>
      <c r="T2041" t="s">
        <v>766</v>
      </c>
      <c r="U2041">
        <f t="shared" si="112"/>
        <v>10.045999999999999</v>
      </c>
      <c r="V2041">
        <f t="shared" si="113"/>
        <v>10.045999999999999</v>
      </c>
      <c r="W2041" s="2" t="s">
        <v>738</v>
      </c>
      <c r="Y2041" t="s">
        <v>826</v>
      </c>
      <c r="Z2041" t="s">
        <v>826</v>
      </c>
      <c r="AA2041" t="s">
        <v>826</v>
      </c>
      <c r="AB2041" t="str">
        <f t="shared" si="111"/>
        <v/>
      </c>
    </row>
    <row r="2042" spans="1:28" x14ac:dyDescent="0.2">
      <c r="A2042" s="2"/>
      <c r="B2042" s="2" t="s">
        <v>21</v>
      </c>
      <c r="C2042" s="2" t="s">
        <v>711</v>
      </c>
      <c r="D2042" s="2" t="s">
        <v>22</v>
      </c>
      <c r="E2042" s="2" t="s">
        <v>94</v>
      </c>
      <c r="F2042" s="2">
        <v>9</v>
      </c>
      <c r="G2042" s="2">
        <v>9</v>
      </c>
      <c r="H2042" s="2">
        <v>9.94</v>
      </c>
      <c r="I2042" s="3">
        <v>1.8620000000000001</v>
      </c>
      <c r="J2042" s="3">
        <v>2.3889999999999998</v>
      </c>
      <c r="K2042">
        <f t="shared" ref="K2042:K2105" si="114">IF(I2042&gt;0,(J2042*(I2042^2))*(3.14159/6),"")</f>
        <v>4.3368435809240724</v>
      </c>
      <c r="L2042" s="2" t="s">
        <v>32</v>
      </c>
      <c r="M2042" t="s">
        <v>25</v>
      </c>
      <c r="N2042" s="2" t="s">
        <v>26</v>
      </c>
      <c r="O2042" s="2" t="s">
        <v>737</v>
      </c>
      <c r="P2042" s="2"/>
      <c r="Q2042" s="2" t="s">
        <v>764</v>
      </c>
      <c r="R2042" s="2"/>
      <c r="T2042" t="s">
        <v>766</v>
      </c>
      <c r="U2042">
        <f t="shared" si="112"/>
        <v>9.94</v>
      </c>
      <c r="V2042">
        <f t="shared" si="113"/>
        <v>9.94</v>
      </c>
      <c r="W2042" s="2" t="s">
        <v>738</v>
      </c>
      <c r="Y2042" t="s">
        <v>827</v>
      </c>
      <c r="Z2042" t="s">
        <v>826</v>
      </c>
      <c r="AA2042" t="s">
        <v>826</v>
      </c>
      <c r="AB2042" t="str">
        <f t="shared" si="111"/>
        <v/>
      </c>
    </row>
    <row r="2043" spans="1:28" x14ac:dyDescent="0.2">
      <c r="A2043" s="2"/>
      <c r="B2043" s="2" t="s">
        <v>21</v>
      </c>
      <c r="C2043" s="2" t="s">
        <v>711</v>
      </c>
      <c r="D2043" s="2" t="s">
        <v>22</v>
      </c>
      <c r="E2043" s="2" t="s">
        <v>94</v>
      </c>
      <c r="F2043" s="2">
        <v>10</v>
      </c>
      <c r="G2043" s="2">
        <v>10</v>
      </c>
      <c r="H2043" s="2">
        <v>8.8829999999999991</v>
      </c>
      <c r="I2043" s="3">
        <v>1.8620000000000001</v>
      </c>
      <c r="J2043" s="3">
        <v>2.5819999999999999</v>
      </c>
      <c r="K2043">
        <f t="shared" si="114"/>
        <v>4.6872039037027866</v>
      </c>
      <c r="L2043" s="2" t="s">
        <v>32</v>
      </c>
      <c r="M2043" t="s">
        <v>25</v>
      </c>
      <c r="N2043" s="2" t="s">
        <v>26</v>
      </c>
      <c r="O2043" s="2" t="s">
        <v>737</v>
      </c>
      <c r="P2043" s="2"/>
      <c r="Q2043" s="2" t="s">
        <v>764</v>
      </c>
      <c r="R2043" s="2"/>
      <c r="T2043" t="s">
        <v>766</v>
      </c>
      <c r="U2043">
        <f t="shared" si="112"/>
        <v>8.8829999999999991</v>
      </c>
      <c r="V2043">
        <f t="shared" si="113"/>
        <v>8.8829999999999991</v>
      </c>
      <c r="W2043" s="2" t="s">
        <v>738</v>
      </c>
      <c r="Y2043" t="s">
        <v>826</v>
      </c>
      <c r="Z2043" t="s">
        <v>826</v>
      </c>
      <c r="AA2043" t="s">
        <v>826</v>
      </c>
      <c r="AB2043" t="str">
        <f t="shared" si="111"/>
        <v/>
      </c>
    </row>
    <row r="2044" spans="1:28" x14ac:dyDescent="0.2">
      <c r="A2044" s="2"/>
      <c r="B2044" s="2" t="s">
        <v>21</v>
      </c>
      <c r="C2044" s="2" t="s">
        <v>711</v>
      </c>
      <c r="D2044" s="2" t="s">
        <v>22</v>
      </c>
      <c r="E2044" s="2" t="s">
        <v>31</v>
      </c>
      <c r="F2044" s="2">
        <v>1</v>
      </c>
      <c r="G2044" s="2">
        <v>1</v>
      </c>
      <c r="H2044" s="2">
        <v>9.6709999999999994</v>
      </c>
      <c r="I2044" s="3">
        <v>1.7869999999999999</v>
      </c>
      <c r="J2044" s="3">
        <v>2.31</v>
      </c>
      <c r="K2044">
        <f t="shared" si="114"/>
        <v>3.8624186049333491</v>
      </c>
      <c r="L2044" s="2" t="s">
        <v>32</v>
      </c>
      <c r="M2044" t="s">
        <v>25</v>
      </c>
      <c r="N2044" s="2" t="s">
        <v>26</v>
      </c>
      <c r="O2044" s="2" t="s">
        <v>739</v>
      </c>
      <c r="P2044" s="2"/>
      <c r="Q2044" s="2" t="s">
        <v>764</v>
      </c>
      <c r="R2044" s="2"/>
      <c r="T2044" t="s">
        <v>766</v>
      </c>
      <c r="U2044">
        <f t="shared" si="112"/>
        <v>9.6709999999999994</v>
      </c>
      <c r="V2044">
        <f t="shared" si="113"/>
        <v>9.6709999999999994</v>
      </c>
      <c r="W2044" s="2" t="s">
        <v>740</v>
      </c>
      <c r="Y2044" t="s">
        <v>826</v>
      </c>
      <c r="Z2044" t="s">
        <v>826</v>
      </c>
      <c r="AA2044" t="s">
        <v>826</v>
      </c>
      <c r="AB2044" t="str">
        <f t="shared" si="111"/>
        <v/>
      </c>
    </row>
    <row r="2045" spans="1:28" x14ac:dyDescent="0.2">
      <c r="A2045" s="2"/>
      <c r="B2045" s="2" t="s">
        <v>21</v>
      </c>
      <c r="C2045" s="2" t="s">
        <v>711</v>
      </c>
      <c r="D2045" s="2" t="s">
        <v>22</v>
      </c>
      <c r="E2045" s="2" t="s">
        <v>31</v>
      </c>
      <c r="F2045" s="2">
        <v>2</v>
      </c>
      <c r="G2045" s="2">
        <v>2</v>
      </c>
      <c r="H2045" s="2">
        <v>10.346</v>
      </c>
      <c r="I2045" s="3">
        <v>1.863</v>
      </c>
      <c r="J2045" s="3">
        <v>2.42</v>
      </c>
      <c r="K2045">
        <f t="shared" si="114"/>
        <v>4.3978390503596989</v>
      </c>
      <c r="L2045" s="2" t="s">
        <v>32</v>
      </c>
      <c r="M2045" t="s">
        <v>25</v>
      </c>
      <c r="N2045" s="2" t="s">
        <v>26</v>
      </c>
      <c r="O2045" s="2" t="s">
        <v>739</v>
      </c>
      <c r="P2045" s="2"/>
      <c r="Q2045" s="2" t="s">
        <v>764</v>
      </c>
      <c r="R2045" s="2"/>
      <c r="T2045" t="s">
        <v>766</v>
      </c>
      <c r="U2045">
        <f t="shared" si="112"/>
        <v>10.346</v>
      </c>
      <c r="V2045">
        <f t="shared" si="113"/>
        <v>10.346</v>
      </c>
      <c r="W2045" s="2" t="s">
        <v>740</v>
      </c>
      <c r="Y2045" t="s">
        <v>826</v>
      </c>
      <c r="Z2045" t="s">
        <v>826</v>
      </c>
      <c r="AA2045" t="s">
        <v>826</v>
      </c>
      <c r="AB2045" t="str">
        <f t="shared" si="111"/>
        <v/>
      </c>
    </row>
    <row r="2046" spans="1:28" x14ac:dyDescent="0.2">
      <c r="A2046" s="2"/>
      <c r="B2046" s="2" t="s">
        <v>21</v>
      </c>
      <c r="C2046" s="2" t="s">
        <v>711</v>
      </c>
      <c r="D2046" s="2" t="s">
        <v>22</v>
      </c>
      <c r="E2046" s="2" t="s">
        <v>31</v>
      </c>
      <c r="F2046" s="2">
        <v>3</v>
      </c>
      <c r="G2046" s="2">
        <v>3</v>
      </c>
      <c r="H2046" s="2">
        <v>10.462</v>
      </c>
      <c r="I2046" s="3">
        <v>1.7769999999999999</v>
      </c>
      <c r="J2046" s="3">
        <v>2.4569999999999999</v>
      </c>
      <c r="K2046">
        <f t="shared" si="114"/>
        <v>4.0623586932105438</v>
      </c>
      <c r="L2046" s="2" t="s">
        <v>32</v>
      </c>
      <c r="M2046" t="s">
        <v>25</v>
      </c>
      <c r="N2046" s="2" t="s">
        <v>26</v>
      </c>
      <c r="O2046" s="2" t="s">
        <v>739</v>
      </c>
      <c r="P2046" s="2"/>
      <c r="Q2046" s="2" t="s">
        <v>764</v>
      </c>
      <c r="R2046" s="2"/>
      <c r="T2046" t="s">
        <v>766</v>
      </c>
      <c r="U2046">
        <f t="shared" si="112"/>
        <v>10.462</v>
      </c>
      <c r="V2046">
        <f t="shared" si="113"/>
        <v>10.462</v>
      </c>
      <c r="W2046" s="2" t="s">
        <v>740</v>
      </c>
      <c r="Y2046" t="s">
        <v>826</v>
      </c>
      <c r="Z2046" t="s">
        <v>826</v>
      </c>
      <c r="AA2046" t="s">
        <v>826</v>
      </c>
      <c r="AB2046" t="str">
        <f t="shared" si="111"/>
        <v/>
      </c>
    </row>
    <row r="2047" spans="1:28" x14ac:dyDescent="0.2">
      <c r="A2047" s="2"/>
      <c r="B2047" s="2" t="s">
        <v>21</v>
      </c>
      <c r="C2047" s="2" t="s">
        <v>711</v>
      </c>
      <c r="D2047" s="2" t="s">
        <v>22</v>
      </c>
      <c r="E2047" s="2" t="s">
        <v>31</v>
      </c>
      <c r="F2047" s="2">
        <v>4</v>
      </c>
      <c r="G2047" s="2">
        <v>4</v>
      </c>
      <c r="H2047" s="2">
        <v>10.814</v>
      </c>
      <c r="I2047" s="3">
        <v>1.9059999999999999</v>
      </c>
      <c r="J2047" s="3">
        <v>2.371</v>
      </c>
      <c r="K2047">
        <f t="shared" si="114"/>
        <v>4.5099902403246723</v>
      </c>
      <c r="L2047" s="2" t="s">
        <v>32</v>
      </c>
      <c r="M2047" t="s">
        <v>25</v>
      </c>
      <c r="N2047" s="2" t="s">
        <v>26</v>
      </c>
      <c r="O2047" s="2" t="s">
        <v>739</v>
      </c>
      <c r="P2047" s="2"/>
      <c r="Q2047" s="2" t="s">
        <v>764</v>
      </c>
      <c r="R2047" s="2"/>
      <c r="T2047" t="s">
        <v>766</v>
      </c>
      <c r="U2047">
        <f t="shared" si="112"/>
        <v>10.814</v>
      </c>
      <c r="V2047">
        <f t="shared" si="113"/>
        <v>10.814</v>
      </c>
      <c r="W2047" s="2" t="s">
        <v>740</v>
      </c>
      <c r="Y2047" t="s">
        <v>826</v>
      </c>
      <c r="Z2047" t="s">
        <v>826</v>
      </c>
      <c r="AA2047" t="s">
        <v>826</v>
      </c>
      <c r="AB2047" t="str">
        <f t="shared" si="111"/>
        <v/>
      </c>
    </row>
    <row r="2048" spans="1:28" x14ac:dyDescent="0.2">
      <c r="A2048" s="2"/>
      <c r="B2048" s="2" t="s">
        <v>21</v>
      </c>
      <c r="C2048" s="2" t="s">
        <v>711</v>
      </c>
      <c r="D2048" s="2" t="s">
        <v>22</v>
      </c>
      <c r="E2048" s="2" t="s">
        <v>31</v>
      </c>
      <c r="F2048" s="2">
        <v>5</v>
      </c>
      <c r="G2048" s="2">
        <v>5</v>
      </c>
      <c r="H2048" s="2">
        <v>10.885999999999999</v>
      </c>
      <c r="I2048" s="3">
        <v>1.8</v>
      </c>
      <c r="J2048" s="3">
        <v>2.2829999999999999</v>
      </c>
      <c r="K2048">
        <f t="shared" si="114"/>
        <v>3.8730149838000001</v>
      </c>
      <c r="L2048" s="2" t="s">
        <v>32</v>
      </c>
      <c r="M2048" t="s">
        <v>25</v>
      </c>
      <c r="N2048" s="2" t="s">
        <v>26</v>
      </c>
      <c r="O2048" s="2" t="s">
        <v>739</v>
      </c>
      <c r="P2048" s="2"/>
      <c r="Q2048" s="2" t="s">
        <v>764</v>
      </c>
      <c r="R2048" s="2"/>
      <c r="T2048" t="s">
        <v>766</v>
      </c>
      <c r="U2048">
        <f t="shared" si="112"/>
        <v>10.885999999999999</v>
      </c>
      <c r="V2048">
        <f t="shared" si="113"/>
        <v>10.885999999999999</v>
      </c>
      <c r="W2048" s="2" t="s">
        <v>740</v>
      </c>
      <c r="Y2048" t="s">
        <v>826</v>
      </c>
      <c r="Z2048" t="s">
        <v>826</v>
      </c>
      <c r="AA2048" t="s">
        <v>826</v>
      </c>
      <c r="AB2048" t="str">
        <f t="shared" si="111"/>
        <v/>
      </c>
    </row>
    <row r="2049" spans="1:28" x14ac:dyDescent="0.2">
      <c r="A2049" s="2"/>
      <c r="B2049" s="2" t="s">
        <v>21</v>
      </c>
      <c r="C2049" s="2" t="s">
        <v>711</v>
      </c>
      <c r="D2049" s="2" t="s">
        <v>22</v>
      </c>
      <c r="E2049" s="2" t="s">
        <v>31</v>
      </c>
      <c r="F2049" s="2">
        <v>6</v>
      </c>
      <c r="G2049" s="2">
        <v>6</v>
      </c>
      <c r="H2049" s="2">
        <v>10.9</v>
      </c>
      <c r="I2049" s="3">
        <v>1.8120000000000001</v>
      </c>
      <c r="J2049" s="3">
        <v>2.3530000000000002</v>
      </c>
      <c r="K2049">
        <f t="shared" si="114"/>
        <v>4.0451680588144798</v>
      </c>
      <c r="L2049" s="2" t="s">
        <v>32</v>
      </c>
      <c r="M2049" t="s">
        <v>25</v>
      </c>
      <c r="N2049" s="2" t="s">
        <v>26</v>
      </c>
      <c r="O2049" s="2" t="s">
        <v>739</v>
      </c>
      <c r="P2049" s="2"/>
      <c r="Q2049" s="2" t="s">
        <v>764</v>
      </c>
      <c r="R2049" s="2"/>
      <c r="T2049" t="s">
        <v>766</v>
      </c>
      <c r="U2049">
        <f t="shared" si="112"/>
        <v>10.9</v>
      </c>
      <c r="V2049">
        <f t="shared" si="113"/>
        <v>10.9</v>
      </c>
      <c r="W2049" s="2" t="s">
        <v>740</v>
      </c>
      <c r="Y2049" t="s">
        <v>826</v>
      </c>
      <c r="Z2049" t="s">
        <v>826</v>
      </c>
      <c r="AA2049" t="s">
        <v>826</v>
      </c>
      <c r="AB2049" t="str">
        <f t="shared" si="111"/>
        <v/>
      </c>
    </row>
    <row r="2050" spans="1:28" x14ac:dyDescent="0.2">
      <c r="A2050" s="2"/>
      <c r="B2050" s="2" t="s">
        <v>21</v>
      </c>
      <c r="C2050" s="2" t="s">
        <v>711</v>
      </c>
      <c r="D2050" s="2" t="s">
        <v>22</v>
      </c>
      <c r="E2050" s="2" t="s">
        <v>31</v>
      </c>
      <c r="F2050" s="2">
        <v>7</v>
      </c>
      <c r="G2050" s="2">
        <v>7</v>
      </c>
      <c r="H2050" s="2">
        <v>10.631</v>
      </c>
      <c r="I2050" s="3">
        <v>1.74</v>
      </c>
      <c r="J2050" s="3">
        <v>2.3759999999999999</v>
      </c>
      <c r="K2050">
        <f t="shared" si="114"/>
        <v>3.7665452420639998</v>
      </c>
      <c r="L2050" s="2" t="s">
        <v>32</v>
      </c>
      <c r="M2050" t="s">
        <v>25</v>
      </c>
      <c r="N2050" s="2" t="s">
        <v>26</v>
      </c>
      <c r="O2050" s="2" t="s">
        <v>739</v>
      </c>
      <c r="P2050" s="2"/>
      <c r="Q2050" s="2" t="s">
        <v>764</v>
      </c>
      <c r="R2050" s="2"/>
      <c r="T2050" t="s">
        <v>766</v>
      </c>
      <c r="U2050">
        <f t="shared" si="112"/>
        <v>10.631</v>
      </c>
      <c r="V2050">
        <f t="shared" si="113"/>
        <v>10.631</v>
      </c>
      <c r="W2050" s="2" t="s">
        <v>740</v>
      </c>
      <c r="Y2050" t="s">
        <v>826</v>
      </c>
      <c r="Z2050" t="s">
        <v>826</v>
      </c>
      <c r="AA2050" t="s">
        <v>826</v>
      </c>
      <c r="AB2050" t="str">
        <f t="shared" si="111"/>
        <v/>
      </c>
    </row>
    <row r="2051" spans="1:28" x14ac:dyDescent="0.2">
      <c r="A2051" s="2"/>
      <c r="B2051" s="2" t="s">
        <v>21</v>
      </c>
      <c r="C2051" s="2" t="s">
        <v>711</v>
      </c>
      <c r="D2051" s="2" t="s">
        <v>22</v>
      </c>
      <c r="E2051" s="2" t="s">
        <v>31</v>
      </c>
      <c r="F2051" s="2">
        <v>8</v>
      </c>
      <c r="G2051" s="2">
        <v>8</v>
      </c>
      <c r="H2051" s="2">
        <v>10.664</v>
      </c>
      <c r="I2051" s="3">
        <v>1.89</v>
      </c>
      <c r="J2051" s="3">
        <v>2.4420000000000002</v>
      </c>
      <c r="K2051">
        <f t="shared" si="114"/>
        <v>4.5673839710729993</v>
      </c>
      <c r="L2051" s="2" t="s">
        <v>32</v>
      </c>
      <c r="M2051" t="s">
        <v>25</v>
      </c>
      <c r="N2051" s="2" t="s">
        <v>26</v>
      </c>
      <c r="O2051" s="2" t="s">
        <v>739</v>
      </c>
      <c r="P2051" s="2"/>
      <c r="Q2051" s="2" t="s">
        <v>764</v>
      </c>
      <c r="R2051" s="2"/>
      <c r="T2051" t="s">
        <v>766</v>
      </c>
      <c r="U2051">
        <f t="shared" si="112"/>
        <v>10.664</v>
      </c>
      <c r="V2051">
        <f t="shared" si="113"/>
        <v>10.664</v>
      </c>
      <c r="W2051" s="2" t="s">
        <v>740</v>
      </c>
      <c r="Y2051" t="s">
        <v>826</v>
      </c>
      <c r="Z2051" t="s">
        <v>826</v>
      </c>
      <c r="AA2051" t="s">
        <v>826</v>
      </c>
      <c r="AB2051" t="str">
        <f t="shared" si="111"/>
        <v/>
      </c>
    </row>
    <row r="2052" spans="1:28" x14ac:dyDescent="0.2">
      <c r="A2052" s="2"/>
      <c r="B2052" s="2" t="s">
        <v>21</v>
      </c>
      <c r="C2052" s="2" t="s">
        <v>711</v>
      </c>
      <c r="D2052" s="2" t="s">
        <v>22</v>
      </c>
      <c r="E2052" s="2" t="s">
        <v>31</v>
      </c>
      <c r="F2052" s="2">
        <v>9</v>
      </c>
      <c r="G2052" s="2">
        <v>9</v>
      </c>
      <c r="H2052" s="2">
        <v>10.815</v>
      </c>
      <c r="I2052" s="3">
        <v>1.7509999999999999</v>
      </c>
      <c r="J2052" s="3">
        <v>2.3820000000000001</v>
      </c>
      <c r="K2052">
        <f t="shared" si="114"/>
        <v>3.823950878391229</v>
      </c>
      <c r="L2052" s="2" t="s">
        <v>32</v>
      </c>
      <c r="M2052" t="s">
        <v>25</v>
      </c>
      <c r="N2052" s="2" t="s">
        <v>26</v>
      </c>
      <c r="O2052" s="2" t="s">
        <v>739</v>
      </c>
      <c r="P2052" s="2"/>
      <c r="Q2052" s="2" t="s">
        <v>764</v>
      </c>
      <c r="R2052" s="2"/>
      <c r="T2052" t="s">
        <v>766</v>
      </c>
      <c r="U2052">
        <f t="shared" si="112"/>
        <v>10.815</v>
      </c>
      <c r="V2052">
        <f t="shared" si="113"/>
        <v>10.815</v>
      </c>
      <c r="W2052" s="2" t="s">
        <v>740</v>
      </c>
      <c r="Y2052" t="s">
        <v>826</v>
      </c>
      <c r="Z2052" t="s">
        <v>826</v>
      </c>
      <c r="AA2052" t="s">
        <v>826</v>
      </c>
      <c r="AB2052" t="str">
        <f t="shared" si="111"/>
        <v/>
      </c>
    </row>
    <row r="2053" spans="1:28" x14ac:dyDescent="0.2">
      <c r="A2053" s="2"/>
      <c r="B2053" s="2" t="s">
        <v>21</v>
      </c>
      <c r="C2053" s="2" t="s">
        <v>711</v>
      </c>
      <c r="D2053" s="2" t="s">
        <v>22</v>
      </c>
      <c r="E2053" s="2" t="s">
        <v>31</v>
      </c>
      <c r="F2053" s="2">
        <v>10</v>
      </c>
      <c r="G2053" s="2">
        <v>10</v>
      </c>
      <c r="H2053" s="2">
        <v>10.654999999999999</v>
      </c>
      <c r="I2053" s="3">
        <v>1.772</v>
      </c>
      <c r="J2053" s="3">
        <v>2.3180000000000001</v>
      </c>
      <c r="K2053">
        <f t="shared" si="114"/>
        <v>3.8110015219183464</v>
      </c>
      <c r="L2053" s="2" t="s">
        <v>32</v>
      </c>
      <c r="M2053" t="s">
        <v>25</v>
      </c>
      <c r="N2053" s="2" t="s">
        <v>26</v>
      </c>
      <c r="O2053" s="2" t="s">
        <v>739</v>
      </c>
      <c r="P2053" s="2"/>
      <c r="Q2053" s="2" t="s">
        <v>764</v>
      </c>
      <c r="R2053" s="2"/>
      <c r="T2053" t="s">
        <v>766</v>
      </c>
      <c r="U2053">
        <f t="shared" si="112"/>
        <v>10.654999999999999</v>
      </c>
      <c r="V2053">
        <f t="shared" si="113"/>
        <v>10.654999999999999</v>
      </c>
      <c r="W2053" s="2" t="s">
        <v>740</v>
      </c>
      <c r="Y2053" t="s">
        <v>826</v>
      </c>
      <c r="Z2053" t="s">
        <v>826</v>
      </c>
      <c r="AA2053" t="s">
        <v>826</v>
      </c>
      <c r="AB2053" t="str">
        <f t="shared" si="111"/>
        <v/>
      </c>
    </row>
    <row r="2054" spans="1:28" x14ac:dyDescent="0.2">
      <c r="A2054" s="2"/>
      <c r="B2054" s="2" t="s">
        <v>21</v>
      </c>
      <c r="C2054" s="2" t="s">
        <v>711</v>
      </c>
      <c r="D2054" s="2" t="s">
        <v>22</v>
      </c>
      <c r="E2054" s="2" t="s">
        <v>99</v>
      </c>
      <c r="F2054" s="2">
        <v>1</v>
      </c>
      <c r="G2054" s="2">
        <v>1</v>
      </c>
      <c r="H2054" s="2">
        <v>9.49</v>
      </c>
      <c r="I2054" s="3">
        <v>1.7030000000000001</v>
      </c>
      <c r="J2054" s="3">
        <v>2.145</v>
      </c>
      <c r="K2054">
        <f t="shared" si="114"/>
        <v>3.2572781642508248</v>
      </c>
      <c r="L2054" s="2" t="s">
        <v>32</v>
      </c>
      <c r="M2054" t="s">
        <v>25</v>
      </c>
      <c r="N2054" s="2" t="s">
        <v>26</v>
      </c>
      <c r="O2054" s="2" t="s">
        <v>733</v>
      </c>
      <c r="P2054" s="2"/>
      <c r="Q2054" s="2" t="s">
        <v>764</v>
      </c>
      <c r="R2054" s="2"/>
      <c r="T2054" t="s">
        <v>766</v>
      </c>
      <c r="U2054">
        <f t="shared" si="112"/>
        <v>9.49</v>
      </c>
      <c r="V2054">
        <f t="shared" si="113"/>
        <v>9.49</v>
      </c>
      <c r="W2054" s="2" t="s">
        <v>734</v>
      </c>
      <c r="Y2054" t="s">
        <v>826</v>
      </c>
      <c r="Z2054" t="s">
        <v>826</v>
      </c>
      <c r="AA2054" t="s">
        <v>826</v>
      </c>
      <c r="AB2054" t="str">
        <f t="shared" si="111"/>
        <v/>
      </c>
    </row>
    <row r="2055" spans="1:28" x14ac:dyDescent="0.2">
      <c r="A2055" s="2"/>
      <c r="B2055" s="2" t="s">
        <v>21</v>
      </c>
      <c r="C2055" s="2" t="s">
        <v>711</v>
      </c>
      <c r="D2055" s="2" t="s">
        <v>22</v>
      </c>
      <c r="E2055" s="2" t="s">
        <v>99</v>
      </c>
      <c r="F2055" s="2">
        <v>2</v>
      </c>
      <c r="G2055" s="2">
        <v>2</v>
      </c>
      <c r="H2055" s="2">
        <v>10.972</v>
      </c>
      <c r="I2055" s="3">
        <v>1.3919999999999999</v>
      </c>
      <c r="J2055" s="3">
        <v>2.093</v>
      </c>
      <c r="K2055">
        <f t="shared" si="114"/>
        <v>2.1234691425292795</v>
      </c>
      <c r="L2055" s="2" t="s">
        <v>32</v>
      </c>
      <c r="M2055" t="s">
        <v>25</v>
      </c>
      <c r="N2055" s="2" t="s">
        <v>26</v>
      </c>
      <c r="O2055" s="2" t="s">
        <v>733</v>
      </c>
      <c r="P2055" s="2"/>
      <c r="Q2055" s="2" t="s">
        <v>764</v>
      </c>
      <c r="R2055" s="2"/>
      <c r="T2055" t="s">
        <v>766</v>
      </c>
      <c r="U2055">
        <f t="shared" si="112"/>
        <v>10.972</v>
      </c>
      <c r="V2055">
        <f t="shared" si="113"/>
        <v>10.972</v>
      </c>
      <c r="W2055" s="2" t="s">
        <v>734</v>
      </c>
      <c r="Y2055" t="s">
        <v>826</v>
      </c>
      <c r="Z2055" t="s">
        <v>827</v>
      </c>
      <c r="AA2055" t="s">
        <v>826</v>
      </c>
      <c r="AB2055" t="str">
        <f t="shared" si="111"/>
        <v/>
      </c>
    </row>
    <row r="2056" spans="1:28" x14ac:dyDescent="0.2">
      <c r="A2056" s="2"/>
      <c r="B2056" s="2" t="s">
        <v>21</v>
      </c>
      <c r="C2056" s="2" t="s">
        <v>711</v>
      </c>
      <c r="D2056" s="2" t="s">
        <v>22</v>
      </c>
      <c r="E2056" s="2" t="s">
        <v>99</v>
      </c>
      <c r="F2056" s="2">
        <v>3</v>
      </c>
      <c r="G2056" s="2">
        <v>3</v>
      </c>
      <c r="H2056" s="2">
        <v>10.406000000000001</v>
      </c>
      <c r="I2056" s="3">
        <v>1.6240000000000001</v>
      </c>
      <c r="J2056" s="3">
        <v>2.093</v>
      </c>
      <c r="K2056">
        <f t="shared" si="114"/>
        <v>2.8902774439981864</v>
      </c>
      <c r="L2056" s="2" t="s">
        <v>32</v>
      </c>
      <c r="M2056" t="s">
        <v>25</v>
      </c>
      <c r="N2056" s="2" t="s">
        <v>26</v>
      </c>
      <c r="O2056" s="2" t="s">
        <v>733</v>
      </c>
      <c r="P2056" s="2"/>
      <c r="Q2056" s="2" t="s">
        <v>764</v>
      </c>
      <c r="R2056" s="2"/>
      <c r="T2056" t="s">
        <v>766</v>
      </c>
      <c r="U2056">
        <f t="shared" si="112"/>
        <v>10.406000000000001</v>
      </c>
      <c r="V2056">
        <f t="shared" si="113"/>
        <v>10.406000000000001</v>
      </c>
      <c r="W2056" s="2" t="s">
        <v>734</v>
      </c>
      <c r="Y2056" t="s">
        <v>826</v>
      </c>
      <c r="Z2056" t="s">
        <v>826</v>
      </c>
      <c r="AA2056" t="s">
        <v>826</v>
      </c>
      <c r="AB2056" t="str">
        <f t="shared" ref="AB2056:AB2119" si="115">IF(AND(Y2056="check",T2056="yolk.vol"),"remove","")</f>
        <v/>
      </c>
    </row>
    <row r="2057" spans="1:28" x14ac:dyDescent="0.2">
      <c r="A2057" s="2"/>
      <c r="B2057" s="2" t="s">
        <v>21</v>
      </c>
      <c r="C2057" s="2" t="s">
        <v>711</v>
      </c>
      <c r="D2057" s="2" t="s">
        <v>22</v>
      </c>
      <c r="E2057" s="2" t="s">
        <v>99</v>
      </c>
      <c r="F2057" s="2">
        <v>4</v>
      </c>
      <c r="G2057" s="2">
        <v>4</v>
      </c>
      <c r="H2057" s="2">
        <v>10.669</v>
      </c>
      <c r="I2057" s="3">
        <v>1.8129999999999999</v>
      </c>
      <c r="J2057" s="3">
        <v>2.1269999999999998</v>
      </c>
      <c r="K2057">
        <f t="shared" si="114"/>
        <v>3.6606765194816937</v>
      </c>
      <c r="L2057" s="2" t="s">
        <v>32</v>
      </c>
      <c r="M2057" t="s">
        <v>25</v>
      </c>
      <c r="N2057" s="2" t="s">
        <v>26</v>
      </c>
      <c r="O2057" s="2" t="s">
        <v>733</v>
      </c>
      <c r="P2057" s="2"/>
      <c r="Q2057" s="2" t="s">
        <v>764</v>
      </c>
      <c r="R2057" s="2"/>
      <c r="T2057" t="s">
        <v>766</v>
      </c>
      <c r="U2057">
        <f t="shared" si="112"/>
        <v>10.669</v>
      </c>
      <c r="V2057">
        <f t="shared" si="113"/>
        <v>10.669</v>
      </c>
      <c r="W2057" s="2" t="s">
        <v>734</v>
      </c>
      <c r="Y2057" t="s">
        <v>826</v>
      </c>
      <c r="Z2057" t="s">
        <v>826</v>
      </c>
      <c r="AA2057" t="s">
        <v>826</v>
      </c>
      <c r="AB2057" t="str">
        <f t="shared" si="115"/>
        <v/>
      </c>
    </row>
    <row r="2058" spans="1:28" x14ac:dyDescent="0.2">
      <c r="A2058" s="2"/>
      <c r="B2058" s="2" t="s">
        <v>21</v>
      </c>
      <c r="C2058" s="2" t="s">
        <v>711</v>
      </c>
      <c r="D2058" s="2" t="s">
        <v>22</v>
      </c>
      <c r="E2058" s="2" t="s">
        <v>99</v>
      </c>
      <c r="F2058" s="2">
        <v>5</v>
      </c>
      <c r="G2058" s="2">
        <v>5</v>
      </c>
      <c r="H2058" s="2">
        <v>10.875</v>
      </c>
      <c r="I2058" s="3">
        <v>1.276</v>
      </c>
      <c r="J2058" s="3">
        <v>2.2410000000000001</v>
      </c>
      <c r="K2058">
        <f t="shared" si="114"/>
        <v>1.9104754477802399</v>
      </c>
      <c r="L2058" s="2" t="s">
        <v>32</v>
      </c>
      <c r="M2058" t="s">
        <v>25</v>
      </c>
      <c r="N2058" s="2" t="s">
        <v>26</v>
      </c>
      <c r="O2058" s="2" t="s">
        <v>733</v>
      </c>
      <c r="P2058" s="2"/>
      <c r="Q2058" s="2" t="s">
        <v>764</v>
      </c>
      <c r="R2058" s="2"/>
      <c r="T2058" t="s">
        <v>766</v>
      </c>
      <c r="U2058">
        <f t="shared" si="112"/>
        <v>10.875</v>
      </c>
      <c r="V2058">
        <f t="shared" si="113"/>
        <v>10.875</v>
      </c>
      <c r="W2058" s="2" t="s">
        <v>734</v>
      </c>
      <c r="Y2058" t="s">
        <v>826</v>
      </c>
      <c r="Z2058" t="s">
        <v>826</v>
      </c>
      <c r="AA2058" t="s">
        <v>826</v>
      </c>
      <c r="AB2058" t="str">
        <f t="shared" si="115"/>
        <v/>
      </c>
    </row>
    <row r="2059" spans="1:28" x14ac:dyDescent="0.2">
      <c r="A2059" s="2"/>
      <c r="B2059" s="2" t="s">
        <v>21</v>
      </c>
      <c r="C2059" s="2" t="s">
        <v>711</v>
      </c>
      <c r="D2059" s="2" t="s">
        <v>22</v>
      </c>
      <c r="E2059" s="2" t="s">
        <v>99</v>
      </c>
      <c r="F2059" s="2">
        <v>6</v>
      </c>
      <c r="G2059" s="2">
        <v>6</v>
      </c>
      <c r="H2059" s="2">
        <v>9.7230000000000008</v>
      </c>
      <c r="I2059" s="3">
        <v>1.5940000000000001</v>
      </c>
      <c r="J2059" s="3">
        <v>2.59</v>
      </c>
      <c r="K2059">
        <f t="shared" si="114"/>
        <v>3.4456777117219328</v>
      </c>
      <c r="L2059" s="2" t="s">
        <v>32</v>
      </c>
      <c r="M2059" t="s">
        <v>25</v>
      </c>
      <c r="N2059" s="2" t="s">
        <v>26</v>
      </c>
      <c r="O2059" s="2" t="s">
        <v>733</v>
      </c>
      <c r="P2059" s="2"/>
      <c r="Q2059" s="2" t="s">
        <v>764</v>
      </c>
      <c r="R2059" s="2"/>
      <c r="T2059" t="s">
        <v>766</v>
      </c>
      <c r="U2059">
        <f t="shared" si="112"/>
        <v>9.7230000000000008</v>
      </c>
      <c r="V2059">
        <f t="shared" si="113"/>
        <v>9.7230000000000008</v>
      </c>
      <c r="W2059" s="2" t="s">
        <v>734</v>
      </c>
      <c r="Y2059" t="s">
        <v>826</v>
      </c>
      <c r="Z2059" t="s">
        <v>826</v>
      </c>
      <c r="AA2059" t="s">
        <v>826</v>
      </c>
      <c r="AB2059" t="str">
        <f t="shared" si="115"/>
        <v/>
      </c>
    </row>
    <row r="2060" spans="1:28" x14ac:dyDescent="0.2">
      <c r="A2060" s="2"/>
      <c r="B2060" s="2" t="s">
        <v>21</v>
      </c>
      <c r="C2060" s="2" t="s">
        <v>711</v>
      </c>
      <c r="D2060" s="2" t="s">
        <v>22</v>
      </c>
      <c r="E2060" s="2" t="s">
        <v>99</v>
      </c>
      <c r="F2060" s="2">
        <v>7</v>
      </c>
      <c r="G2060" s="2">
        <v>7</v>
      </c>
      <c r="H2060" s="2">
        <v>9.9830000000000005</v>
      </c>
      <c r="I2060" s="3">
        <v>1.752</v>
      </c>
      <c r="J2060" s="3">
        <v>2.0920000000000001</v>
      </c>
      <c r="K2060">
        <f t="shared" si="114"/>
        <v>3.3622355775475197</v>
      </c>
      <c r="L2060" s="2" t="s">
        <v>32</v>
      </c>
      <c r="M2060" t="s">
        <v>25</v>
      </c>
      <c r="N2060" s="2" t="s">
        <v>26</v>
      </c>
      <c r="O2060" s="2" t="s">
        <v>733</v>
      </c>
      <c r="P2060" s="2"/>
      <c r="Q2060" s="2" t="s">
        <v>764</v>
      </c>
      <c r="R2060" s="2"/>
      <c r="T2060" t="s">
        <v>766</v>
      </c>
      <c r="U2060">
        <f t="shared" si="112"/>
        <v>9.9830000000000005</v>
      </c>
      <c r="V2060">
        <f t="shared" si="113"/>
        <v>9.9830000000000005</v>
      </c>
      <c r="W2060" s="2" t="s">
        <v>734</v>
      </c>
      <c r="Y2060" t="s">
        <v>826</v>
      </c>
      <c r="Z2060" t="s">
        <v>826</v>
      </c>
      <c r="AA2060" t="s">
        <v>826</v>
      </c>
      <c r="AB2060" t="str">
        <f t="shared" si="115"/>
        <v/>
      </c>
    </row>
    <row r="2061" spans="1:28" x14ac:dyDescent="0.2">
      <c r="A2061" s="2"/>
      <c r="B2061" s="2" t="s">
        <v>21</v>
      </c>
      <c r="C2061" s="2" t="s">
        <v>711</v>
      </c>
      <c r="D2061" s="2" t="s">
        <v>22</v>
      </c>
      <c r="E2061" s="2" t="s">
        <v>99</v>
      </c>
      <c r="F2061" s="2">
        <v>8</v>
      </c>
      <c r="G2061" s="2">
        <v>8</v>
      </c>
      <c r="H2061" s="2">
        <v>9.827</v>
      </c>
      <c r="I2061" s="3">
        <v>1.7509999999999999</v>
      </c>
      <c r="J2061" s="3">
        <v>2.2509999999999999</v>
      </c>
      <c r="K2061">
        <f t="shared" si="114"/>
        <v>3.6136496336098474</v>
      </c>
      <c r="L2061" s="2" t="s">
        <v>32</v>
      </c>
      <c r="M2061" t="s">
        <v>25</v>
      </c>
      <c r="N2061" s="2" t="s">
        <v>26</v>
      </c>
      <c r="O2061" s="2" t="s">
        <v>733</v>
      </c>
      <c r="P2061" s="2"/>
      <c r="Q2061" s="2" t="s">
        <v>764</v>
      </c>
      <c r="R2061" s="2"/>
      <c r="T2061" t="s">
        <v>766</v>
      </c>
      <c r="U2061">
        <f t="shared" si="112"/>
        <v>9.827</v>
      </c>
      <c r="V2061">
        <f t="shared" si="113"/>
        <v>9.827</v>
      </c>
      <c r="W2061" s="2" t="s">
        <v>734</v>
      </c>
      <c r="Y2061" t="s">
        <v>826</v>
      </c>
      <c r="Z2061" t="s">
        <v>826</v>
      </c>
      <c r="AA2061" t="s">
        <v>826</v>
      </c>
      <c r="AB2061" t="str">
        <f t="shared" si="115"/>
        <v/>
      </c>
    </row>
    <row r="2062" spans="1:28" x14ac:dyDescent="0.2">
      <c r="A2062" s="2"/>
      <c r="B2062" s="2" t="s">
        <v>21</v>
      </c>
      <c r="C2062" s="2" t="s">
        <v>711</v>
      </c>
      <c r="D2062" s="2" t="s">
        <v>22</v>
      </c>
      <c r="E2062" s="2" t="s">
        <v>99</v>
      </c>
      <c r="F2062" s="2">
        <v>9</v>
      </c>
      <c r="G2062" s="2">
        <v>9</v>
      </c>
      <c r="H2062" s="2">
        <v>9.35</v>
      </c>
      <c r="I2062" s="3">
        <v>1.5529999999999999</v>
      </c>
      <c r="J2062" s="3">
        <v>2.093</v>
      </c>
      <c r="K2062">
        <f t="shared" si="114"/>
        <v>2.6430805284994712</v>
      </c>
      <c r="L2062" s="2" t="s">
        <v>32</v>
      </c>
      <c r="M2062" t="s">
        <v>25</v>
      </c>
      <c r="N2062" s="2" t="s">
        <v>26</v>
      </c>
      <c r="O2062" s="2" t="s">
        <v>733</v>
      </c>
      <c r="P2062" s="2"/>
      <c r="Q2062" s="2" t="s">
        <v>764</v>
      </c>
      <c r="R2062" s="2"/>
      <c r="T2062" t="s">
        <v>766</v>
      </c>
      <c r="U2062">
        <f t="shared" si="112"/>
        <v>9.35</v>
      </c>
      <c r="V2062">
        <f t="shared" si="113"/>
        <v>9.35</v>
      </c>
      <c r="W2062" s="2" t="s">
        <v>734</v>
      </c>
      <c r="Y2062" t="s">
        <v>826</v>
      </c>
      <c r="Z2062" t="s">
        <v>826</v>
      </c>
      <c r="AA2062" t="s">
        <v>826</v>
      </c>
      <c r="AB2062" t="str">
        <f t="shared" si="115"/>
        <v/>
      </c>
    </row>
    <row r="2063" spans="1:28" x14ac:dyDescent="0.2">
      <c r="A2063" s="2"/>
      <c r="B2063" s="2" t="s">
        <v>21</v>
      </c>
      <c r="C2063" s="2" t="s">
        <v>711</v>
      </c>
      <c r="D2063" s="2" t="s">
        <v>22</v>
      </c>
      <c r="E2063" s="2" t="s">
        <v>99</v>
      </c>
      <c r="F2063" s="2">
        <v>10</v>
      </c>
      <c r="G2063" s="2">
        <v>10</v>
      </c>
      <c r="H2063" s="2">
        <v>11.114000000000001</v>
      </c>
      <c r="I2063" s="3">
        <v>1.381</v>
      </c>
      <c r="J2063" s="3">
        <v>2.2669999999999999</v>
      </c>
      <c r="K2063">
        <f t="shared" si="114"/>
        <v>2.2637951897032216</v>
      </c>
      <c r="L2063" s="2" t="s">
        <v>32</v>
      </c>
      <c r="M2063" t="s">
        <v>25</v>
      </c>
      <c r="N2063" s="2" t="s">
        <v>26</v>
      </c>
      <c r="O2063" s="2" t="s">
        <v>733</v>
      </c>
      <c r="P2063" s="2"/>
      <c r="Q2063" s="2" t="s">
        <v>764</v>
      </c>
      <c r="R2063" s="2"/>
      <c r="T2063" t="s">
        <v>766</v>
      </c>
      <c r="U2063">
        <f t="shared" si="112"/>
        <v>11.114000000000001</v>
      </c>
      <c r="V2063">
        <f t="shared" si="113"/>
        <v>11.114000000000001</v>
      </c>
      <c r="W2063" s="2" t="s">
        <v>734</v>
      </c>
      <c r="Y2063" t="s">
        <v>826</v>
      </c>
      <c r="Z2063" t="s">
        <v>826</v>
      </c>
      <c r="AA2063" t="s">
        <v>826</v>
      </c>
      <c r="AB2063" t="str">
        <f t="shared" si="115"/>
        <v/>
      </c>
    </row>
    <row r="2064" spans="1:28" x14ac:dyDescent="0.2">
      <c r="A2064" s="2"/>
      <c r="B2064" s="2" t="s">
        <v>21</v>
      </c>
      <c r="C2064" s="2" t="s">
        <v>711</v>
      </c>
      <c r="D2064" s="2" t="s">
        <v>22</v>
      </c>
      <c r="E2064" s="2" t="s">
        <v>49</v>
      </c>
      <c r="F2064" s="2">
        <v>1</v>
      </c>
      <c r="G2064" s="2">
        <v>1</v>
      </c>
      <c r="H2064" s="2">
        <v>11.484</v>
      </c>
      <c r="I2064" s="3">
        <v>1.5589999999999999</v>
      </c>
      <c r="J2064" s="3">
        <v>2.1520000000000001</v>
      </c>
      <c r="K2064">
        <f t="shared" si="114"/>
        <v>2.7386261633180129</v>
      </c>
      <c r="L2064" s="2" t="s">
        <v>32</v>
      </c>
      <c r="M2064" t="s">
        <v>25</v>
      </c>
      <c r="N2064" s="2" t="s">
        <v>26</v>
      </c>
      <c r="O2064" s="2" t="s">
        <v>731</v>
      </c>
      <c r="P2064" s="2"/>
      <c r="Q2064" s="2" t="s">
        <v>764</v>
      </c>
      <c r="R2064" s="2"/>
      <c r="T2064" t="s">
        <v>766</v>
      </c>
      <c r="U2064">
        <f t="shared" si="112"/>
        <v>11.484</v>
      </c>
      <c r="V2064">
        <f t="shared" si="113"/>
        <v>11.484</v>
      </c>
      <c r="W2064" s="2" t="s">
        <v>732</v>
      </c>
      <c r="Y2064" t="s">
        <v>826</v>
      </c>
      <c r="Z2064" t="s">
        <v>826</v>
      </c>
      <c r="AA2064" t="s">
        <v>826</v>
      </c>
      <c r="AB2064" t="str">
        <f t="shared" si="115"/>
        <v/>
      </c>
    </row>
    <row r="2065" spans="1:28" x14ac:dyDescent="0.2">
      <c r="A2065" s="2"/>
      <c r="B2065" s="2" t="s">
        <v>21</v>
      </c>
      <c r="C2065" s="2" t="s">
        <v>711</v>
      </c>
      <c r="D2065" s="2" t="s">
        <v>22</v>
      </c>
      <c r="E2065" s="2" t="s">
        <v>49</v>
      </c>
      <c r="F2065" s="2">
        <v>2</v>
      </c>
      <c r="G2065" s="2">
        <v>2</v>
      </c>
      <c r="H2065" s="2">
        <v>10.238</v>
      </c>
      <c r="I2065" s="3">
        <v>1.962</v>
      </c>
      <c r="J2065" s="3">
        <v>2.14</v>
      </c>
      <c r="K2065">
        <f t="shared" si="114"/>
        <v>4.3133036700923997</v>
      </c>
      <c r="L2065" s="2" t="s">
        <v>32</v>
      </c>
      <c r="M2065" t="s">
        <v>25</v>
      </c>
      <c r="N2065" s="2" t="s">
        <v>26</v>
      </c>
      <c r="O2065" s="2" t="s">
        <v>731</v>
      </c>
      <c r="P2065" s="2"/>
      <c r="Q2065" s="2" t="s">
        <v>764</v>
      </c>
      <c r="R2065" s="2"/>
      <c r="T2065" t="s">
        <v>766</v>
      </c>
      <c r="U2065">
        <f t="shared" si="112"/>
        <v>10.238</v>
      </c>
      <c r="V2065">
        <f t="shared" si="113"/>
        <v>10.238</v>
      </c>
      <c r="W2065" s="2" t="s">
        <v>732</v>
      </c>
      <c r="Y2065" t="s">
        <v>826</v>
      </c>
      <c r="Z2065" t="s">
        <v>826</v>
      </c>
      <c r="AA2065" t="s">
        <v>826</v>
      </c>
      <c r="AB2065" t="str">
        <f t="shared" si="115"/>
        <v/>
      </c>
    </row>
    <row r="2066" spans="1:28" x14ac:dyDescent="0.2">
      <c r="A2066" s="2"/>
      <c r="B2066" s="2" t="s">
        <v>21</v>
      </c>
      <c r="C2066" s="2" t="s">
        <v>711</v>
      </c>
      <c r="D2066" s="2" t="s">
        <v>22</v>
      </c>
      <c r="E2066" s="2" t="s">
        <v>49</v>
      </c>
      <c r="F2066" s="2">
        <v>3</v>
      </c>
      <c r="G2066" s="2">
        <v>3</v>
      </c>
      <c r="H2066" s="2">
        <v>11.053000000000001</v>
      </c>
      <c r="I2066" s="3">
        <v>1.522</v>
      </c>
      <c r="J2066" s="3">
        <v>1.9750000000000001</v>
      </c>
      <c r="K2066">
        <f t="shared" si="114"/>
        <v>2.3954916441468335</v>
      </c>
      <c r="L2066" s="2" t="s">
        <v>32</v>
      </c>
      <c r="M2066" t="s">
        <v>25</v>
      </c>
      <c r="N2066" s="2" t="s">
        <v>26</v>
      </c>
      <c r="O2066" s="2" t="s">
        <v>731</v>
      </c>
      <c r="P2066" s="2"/>
      <c r="Q2066" s="2" t="s">
        <v>764</v>
      </c>
      <c r="R2066" s="2"/>
      <c r="T2066" t="s">
        <v>766</v>
      </c>
      <c r="U2066">
        <f t="shared" si="112"/>
        <v>11.053000000000001</v>
      </c>
      <c r="V2066">
        <f t="shared" si="113"/>
        <v>11.053000000000001</v>
      </c>
      <c r="W2066" s="2" t="s">
        <v>732</v>
      </c>
      <c r="Y2066" t="s">
        <v>826</v>
      </c>
      <c r="Z2066" t="s">
        <v>826</v>
      </c>
      <c r="AA2066" t="s">
        <v>826</v>
      </c>
      <c r="AB2066" t="str">
        <f t="shared" si="115"/>
        <v/>
      </c>
    </row>
    <row r="2067" spans="1:28" x14ac:dyDescent="0.2">
      <c r="A2067" s="2"/>
      <c r="B2067" s="2" t="s">
        <v>21</v>
      </c>
      <c r="C2067" s="2" t="s">
        <v>711</v>
      </c>
      <c r="D2067" s="2" t="s">
        <v>22</v>
      </c>
      <c r="E2067" s="2" t="s">
        <v>49</v>
      </c>
      <c r="F2067" s="2">
        <v>4</v>
      </c>
      <c r="G2067" s="2">
        <v>4</v>
      </c>
      <c r="H2067" s="2">
        <v>9.6240000000000006</v>
      </c>
      <c r="I2067" s="3">
        <v>1.829</v>
      </c>
      <c r="J2067" s="3">
        <v>2.3839999999999999</v>
      </c>
      <c r="K2067">
        <f t="shared" si="114"/>
        <v>4.1757252674808258</v>
      </c>
      <c r="L2067" s="2" t="s">
        <v>32</v>
      </c>
      <c r="M2067" t="s">
        <v>25</v>
      </c>
      <c r="N2067" s="2" t="s">
        <v>26</v>
      </c>
      <c r="O2067" s="2" t="s">
        <v>731</v>
      </c>
      <c r="P2067" s="2"/>
      <c r="Q2067" s="2" t="s">
        <v>764</v>
      </c>
      <c r="R2067" s="2"/>
      <c r="T2067" t="s">
        <v>766</v>
      </c>
      <c r="U2067">
        <f t="shared" si="112"/>
        <v>9.6240000000000006</v>
      </c>
      <c r="V2067">
        <f t="shared" si="113"/>
        <v>9.6240000000000006</v>
      </c>
      <c r="W2067" s="2" t="s">
        <v>732</v>
      </c>
      <c r="Y2067" t="s">
        <v>826</v>
      </c>
      <c r="Z2067" t="s">
        <v>826</v>
      </c>
      <c r="AA2067" t="s">
        <v>826</v>
      </c>
      <c r="AB2067" t="str">
        <f t="shared" si="115"/>
        <v/>
      </c>
    </row>
    <row r="2068" spans="1:28" x14ac:dyDescent="0.2">
      <c r="A2068" s="2"/>
      <c r="B2068" s="2" t="s">
        <v>21</v>
      </c>
      <c r="C2068" s="2" t="s">
        <v>711</v>
      </c>
      <c r="D2068" s="2" t="s">
        <v>22</v>
      </c>
      <c r="E2068" s="2" t="s">
        <v>49</v>
      </c>
      <c r="F2068" s="2">
        <v>5</v>
      </c>
      <c r="G2068" s="2">
        <v>5</v>
      </c>
      <c r="H2068" s="2">
        <v>9.3339999999999996</v>
      </c>
      <c r="I2068" s="3">
        <v>1.9259999999999999</v>
      </c>
      <c r="J2068" s="3">
        <v>2.11</v>
      </c>
      <c r="K2068">
        <f t="shared" si="114"/>
        <v>4.0982012019053986</v>
      </c>
      <c r="L2068" s="2" t="s">
        <v>32</v>
      </c>
      <c r="M2068" t="s">
        <v>25</v>
      </c>
      <c r="N2068" s="2" t="s">
        <v>26</v>
      </c>
      <c r="O2068" s="2" t="s">
        <v>731</v>
      </c>
      <c r="P2068" s="2"/>
      <c r="Q2068" s="2" t="s">
        <v>764</v>
      </c>
      <c r="R2068" s="2"/>
      <c r="T2068" t="s">
        <v>766</v>
      </c>
      <c r="U2068">
        <f t="shared" si="112"/>
        <v>9.3339999999999996</v>
      </c>
      <c r="V2068">
        <f t="shared" si="113"/>
        <v>9.3339999999999996</v>
      </c>
      <c r="W2068" s="2" t="s">
        <v>732</v>
      </c>
      <c r="Y2068" t="s">
        <v>826</v>
      </c>
      <c r="Z2068" t="s">
        <v>826</v>
      </c>
      <c r="AA2068" t="s">
        <v>826</v>
      </c>
      <c r="AB2068" t="str">
        <f t="shared" si="115"/>
        <v/>
      </c>
    </row>
    <row r="2069" spans="1:28" x14ac:dyDescent="0.2">
      <c r="A2069" s="2"/>
      <c r="B2069" s="2" t="s">
        <v>21</v>
      </c>
      <c r="C2069" s="2" t="s">
        <v>711</v>
      </c>
      <c r="D2069" s="2" t="s">
        <v>22</v>
      </c>
      <c r="E2069" s="2" t="s">
        <v>49</v>
      </c>
      <c r="F2069" s="2">
        <v>6</v>
      </c>
      <c r="G2069" s="2">
        <v>6</v>
      </c>
      <c r="H2069" s="2">
        <v>11.05</v>
      </c>
      <c r="I2069" s="3">
        <v>1.367</v>
      </c>
      <c r="J2069" s="3">
        <v>1.653</v>
      </c>
      <c r="K2069">
        <f t="shared" si="114"/>
        <v>1.6173653631030049</v>
      </c>
      <c r="L2069" s="2" t="s">
        <v>32</v>
      </c>
      <c r="M2069" t="s">
        <v>25</v>
      </c>
      <c r="N2069" s="2" t="s">
        <v>26</v>
      </c>
      <c r="O2069" s="2" t="s">
        <v>731</v>
      </c>
      <c r="P2069" s="2"/>
      <c r="Q2069" s="2" t="s">
        <v>764</v>
      </c>
      <c r="R2069" s="2"/>
      <c r="T2069" t="s">
        <v>766</v>
      </c>
      <c r="U2069">
        <f t="shared" si="112"/>
        <v>11.05</v>
      </c>
      <c r="V2069">
        <f t="shared" si="113"/>
        <v>11.05</v>
      </c>
      <c r="W2069" s="2" t="s">
        <v>732</v>
      </c>
      <c r="Y2069" t="s">
        <v>826</v>
      </c>
      <c r="Z2069" t="s">
        <v>826</v>
      </c>
      <c r="AA2069" t="s">
        <v>826</v>
      </c>
      <c r="AB2069" t="str">
        <f t="shared" si="115"/>
        <v/>
      </c>
    </row>
    <row r="2070" spans="1:28" x14ac:dyDescent="0.2">
      <c r="A2070" s="2"/>
      <c r="B2070" s="2" t="s">
        <v>21</v>
      </c>
      <c r="C2070" s="2" t="s">
        <v>711</v>
      </c>
      <c r="D2070" s="2" t="s">
        <v>22</v>
      </c>
      <c r="E2070" s="2" t="s">
        <v>49</v>
      </c>
      <c r="F2070" s="2">
        <v>7</v>
      </c>
      <c r="G2070" s="2">
        <v>7</v>
      </c>
      <c r="H2070" s="2">
        <v>10.978</v>
      </c>
      <c r="I2070" s="3">
        <v>1.3759999999999999</v>
      </c>
      <c r="J2070" s="3">
        <v>1.849</v>
      </c>
      <c r="K2070">
        <f t="shared" si="114"/>
        <v>1.8330403897326928</v>
      </c>
      <c r="L2070" s="2" t="s">
        <v>32</v>
      </c>
      <c r="M2070" t="s">
        <v>25</v>
      </c>
      <c r="N2070" s="2" t="s">
        <v>26</v>
      </c>
      <c r="O2070" s="2" t="s">
        <v>731</v>
      </c>
      <c r="P2070" s="2"/>
      <c r="Q2070" s="2" t="s">
        <v>764</v>
      </c>
      <c r="R2070" s="2"/>
      <c r="T2070" t="s">
        <v>766</v>
      </c>
      <c r="U2070">
        <f t="shared" si="112"/>
        <v>10.978</v>
      </c>
      <c r="V2070">
        <f t="shared" si="113"/>
        <v>10.978</v>
      </c>
      <c r="W2070" s="2" t="s">
        <v>732</v>
      </c>
      <c r="Y2070" t="s">
        <v>826</v>
      </c>
      <c r="Z2070" t="s">
        <v>826</v>
      </c>
      <c r="AA2070" t="s">
        <v>826</v>
      </c>
      <c r="AB2070" t="str">
        <f t="shared" si="115"/>
        <v/>
      </c>
    </row>
    <row r="2071" spans="1:28" x14ac:dyDescent="0.2">
      <c r="A2071" s="2"/>
      <c r="B2071" s="2" t="s">
        <v>21</v>
      </c>
      <c r="C2071" s="2" t="s">
        <v>711</v>
      </c>
      <c r="D2071" s="2" t="s">
        <v>22</v>
      </c>
      <c r="E2071" s="2" t="s">
        <v>49</v>
      </c>
      <c r="F2071" s="2">
        <v>8</v>
      </c>
      <c r="G2071" s="2">
        <v>8</v>
      </c>
      <c r="H2071" s="2">
        <v>9.9890000000000008</v>
      </c>
      <c r="I2071" s="3">
        <v>1.696</v>
      </c>
      <c r="J2071" s="3">
        <v>2.1949999999999998</v>
      </c>
      <c r="K2071">
        <f t="shared" si="114"/>
        <v>3.3058601387434661</v>
      </c>
      <c r="L2071" s="2" t="s">
        <v>32</v>
      </c>
      <c r="M2071" t="s">
        <v>25</v>
      </c>
      <c r="N2071" s="2" t="s">
        <v>26</v>
      </c>
      <c r="O2071" s="2" t="s">
        <v>731</v>
      </c>
      <c r="P2071" s="2"/>
      <c r="Q2071" s="2" t="s">
        <v>764</v>
      </c>
      <c r="R2071" s="2"/>
      <c r="T2071" t="s">
        <v>766</v>
      </c>
      <c r="U2071">
        <f t="shared" si="112"/>
        <v>9.9890000000000008</v>
      </c>
      <c r="V2071">
        <f t="shared" si="113"/>
        <v>9.9890000000000008</v>
      </c>
      <c r="W2071" s="2" t="s">
        <v>732</v>
      </c>
      <c r="Y2071" t="s">
        <v>826</v>
      </c>
      <c r="Z2071" t="s">
        <v>826</v>
      </c>
      <c r="AA2071" t="s">
        <v>826</v>
      </c>
      <c r="AB2071" t="str">
        <f t="shared" si="115"/>
        <v/>
      </c>
    </row>
    <row r="2072" spans="1:28" x14ac:dyDescent="0.2">
      <c r="A2072" s="2"/>
      <c r="B2072" s="2" t="s">
        <v>21</v>
      </c>
      <c r="C2072" s="2" t="s">
        <v>711</v>
      </c>
      <c r="D2072" s="2" t="s">
        <v>22</v>
      </c>
      <c r="E2072" s="2" t="s">
        <v>49</v>
      </c>
      <c r="F2072" s="2">
        <v>9</v>
      </c>
      <c r="G2072" s="2">
        <v>9</v>
      </c>
      <c r="H2072" s="2">
        <v>8.8889999999999993</v>
      </c>
      <c r="I2072" s="3">
        <v>1.599</v>
      </c>
      <c r="J2072" s="3">
        <v>2.3279999999999998</v>
      </c>
      <c r="K2072">
        <f t="shared" si="114"/>
        <v>3.1165791359929198</v>
      </c>
      <c r="L2072" s="2" t="s">
        <v>32</v>
      </c>
      <c r="M2072" t="s">
        <v>25</v>
      </c>
      <c r="N2072" s="2" t="s">
        <v>26</v>
      </c>
      <c r="O2072" s="2" t="s">
        <v>731</v>
      </c>
      <c r="P2072" s="2"/>
      <c r="Q2072" s="2" t="s">
        <v>764</v>
      </c>
      <c r="R2072" s="2"/>
      <c r="T2072" t="s">
        <v>766</v>
      </c>
      <c r="U2072">
        <f t="shared" si="112"/>
        <v>8.8889999999999993</v>
      </c>
      <c r="V2072">
        <f t="shared" si="113"/>
        <v>8.8889999999999993</v>
      </c>
      <c r="W2072" s="2" t="s">
        <v>732</v>
      </c>
      <c r="Y2072" t="s">
        <v>826</v>
      </c>
      <c r="Z2072" t="s">
        <v>826</v>
      </c>
      <c r="AA2072" t="s">
        <v>826</v>
      </c>
      <c r="AB2072" t="str">
        <f t="shared" si="115"/>
        <v/>
      </c>
    </row>
    <row r="2073" spans="1:28" x14ac:dyDescent="0.2">
      <c r="A2073" s="2"/>
      <c r="B2073" s="2" t="s">
        <v>21</v>
      </c>
      <c r="C2073" s="2" t="s">
        <v>711</v>
      </c>
      <c r="D2073" s="2" t="s">
        <v>22</v>
      </c>
      <c r="E2073" s="2" t="s">
        <v>104</v>
      </c>
      <c r="F2073" s="2">
        <v>1</v>
      </c>
      <c r="G2073" s="2">
        <v>1</v>
      </c>
      <c r="H2073" s="2">
        <v>9.7260000000000009</v>
      </c>
      <c r="I2073" s="3">
        <v>1.7010000000000001</v>
      </c>
      <c r="J2073" s="3">
        <v>1.869</v>
      </c>
      <c r="K2073">
        <f t="shared" si="114"/>
        <v>2.8314975102242848</v>
      </c>
      <c r="L2073" s="2" t="s">
        <v>32</v>
      </c>
      <c r="M2073" t="s">
        <v>25</v>
      </c>
      <c r="N2073" s="2" t="s">
        <v>26</v>
      </c>
      <c r="O2073" s="2" t="s">
        <v>729</v>
      </c>
      <c r="P2073" s="2"/>
      <c r="Q2073" s="2" t="s">
        <v>764</v>
      </c>
      <c r="R2073" s="2"/>
      <c r="T2073" t="s">
        <v>766</v>
      </c>
      <c r="U2073">
        <f t="shared" si="112"/>
        <v>9.7260000000000009</v>
      </c>
      <c r="V2073">
        <f t="shared" si="113"/>
        <v>9.7260000000000009</v>
      </c>
      <c r="W2073" s="2"/>
      <c r="Y2073" t="s">
        <v>826</v>
      </c>
      <c r="Z2073" t="s">
        <v>826</v>
      </c>
      <c r="AA2073" t="s">
        <v>826</v>
      </c>
      <c r="AB2073" t="str">
        <f t="shared" si="115"/>
        <v/>
      </c>
    </row>
    <row r="2074" spans="1:28" x14ac:dyDescent="0.2">
      <c r="A2074" s="2"/>
      <c r="B2074" s="2" t="s">
        <v>21</v>
      </c>
      <c r="C2074" s="2" t="s">
        <v>711</v>
      </c>
      <c r="D2074" s="2" t="s">
        <v>22</v>
      </c>
      <c r="E2074" s="2" t="s">
        <v>104</v>
      </c>
      <c r="F2074" s="2">
        <v>2</v>
      </c>
      <c r="G2074" s="2">
        <v>2</v>
      </c>
      <c r="H2074" s="2">
        <v>10.444000000000001</v>
      </c>
      <c r="I2074" s="3">
        <v>1.514</v>
      </c>
      <c r="J2074" s="3">
        <v>1.9379999999999999</v>
      </c>
      <c r="K2074">
        <f t="shared" si="114"/>
        <v>2.3259682302197198</v>
      </c>
      <c r="L2074" s="2" t="s">
        <v>32</v>
      </c>
      <c r="M2074" t="s">
        <v>25</v>
      </c>
      <c r="N2074" s="2" t="s">
        <v>26</v>
      </c>
      <c r="O2074" s="2" t="s">
        <v>729</v>
      </c>
      <c r="P2074" s="2"/>
      <c r="Q2074" s="2" t="s">
        <v>764</v>
      </c>
      <c r="R2074" s="2"/>
      <c r="T2074" t="s">
        <v>766</v>
      </c>
      <c r="U2074">
        <f t="shared" si="112"/>
        <v>10.444000000000001</v>
      </c>
      <c r="V2074">
        <f t="shared" si="113"/>
        <v>10.444000000000001</v>
      </c>
      <c r="W2074" s="2"/>
      <c r="Y2074" t="s">
        <v>826</v>
      </c>
      <c r="Z2074" t="s">
        <v>826</v>
      </c>
      <c r="AA2074" t="s">
        <v>826</v>
      </c>
      <c r="AB2074" t="str">
        <f t="shared" si="115"/>
        <v/>
      </c>
    </row>
    <row r="2075" spans="1:28" x14ac:dyDescent="0.2">
      <c r="A2075" s="2"/>
      <c r="B2075" s="2" t="s">
        <v>21</v>
      </c>
      <c r="C2075" s="2" t="s">
        <v>711</v>
      </c>
      <c r="D2075" s="2" t="s">
        <v>22</v>
      </c>
      <c r="E2075" s="2" t="s">
        <v>104</v>
      </c>
      <c r="F2075" s="2">
        <v>3</v>
      </c>
      <c r="G2075" s="2">
        <v>3</v>
      </c>
      <c r="H2075" s="2">
        <v>10.005000000000001</v>
      </c>
      <c r="I2075" s="3">
        <v>1.5009999999999999</v>
      </c>
      <c r="J2075" s="3">
        <v>2.387</v>
      </c>
      <c r="K2075">
        <f t="shared" si="114"/>
        <v>2.8158664862442211</v>
      </c>
      <c r="L2075" s="2" t="s">
        <v>32</v>
      </c>
      <c r="M2075" t="s">
        <v>25</v>
      </c>
      <c r="N2075" s="2" t="s">
        <v>26</v>
      </c>
      <c r="O2075" s="2" t="s">
        <v>729</v>
      </c>
      <c r="P2075" s="2"/>
      <c r="Q2075" s="2" t="s">
        <v>764</v>
      </c>
      <c r="R2075" s="2"/>
      <c r="T2075" t="s">
        <v>766</v>
      </c>
      <c r="U2075">
        <f t="shared" si="112"/>
        <v>10.005000000000001</v>
      </c>
      <c r="V2075">
        <f t="shared" si="113"/>
        <v>10.005000000000001</v>
      </c>
      <c r="W2075" s="2"/>
      <c r="Y2075" t="s">
        <v>826</v>
      </c>
      <c r="Z2075" t="s">
        <v>826</v>
      </c>
      <c r="AA2075" t="s">
        <v>826</v>
      </c>
      <c r="AB2075" t="str">
        <f t="shared" si="115"/>
        <v/>
      </c>
    </row>
    <row r="2076" spans="1:28" x14ac:dyDescent="0.2">
      <c r="A2076" s="2"/>
      <c r="B2076" s="2" t="s">
        <v>21</v>
      </c>
      <c r="C2076" s="2" t="s">
        <v>711</v>
      </c>
      <c r="D2076" s="2" t="s">
        <v>22</v>
      </c>
      <c r="E2076" s="2" t="s">
        <v>107</v>
      </c>
      <c r="F2076" s="2">
        <v>1</v>
      </c>
      <c r="G2076" s="2">
        <v>1</v>
      </c>
      <c r="H2076" s="2">
        <v>10.612</v>
      </c>
      <c r="I2076" s="3">
        <v>1.806</v>
      </c>
      <c r="J2076" s="3">
        <v>2.367</v>
      </c>
      <c r="K2076">
        <f t="shared" si="114"/>
        <v>4.0423322397691797</v>
      </c>
      <c r="L2076" s="2" t="s">
        <v>32</v>
      </c>
      <c r="M2076" t="s">
        <v>25</v>
      </c>
      <c r="N2076" s="2" t="s">
        <v>26</v>
      </c>
      <c r="O2076" s="2" t="s">
        <v>730</v>
      </c>
      <c r="P2076" s="2"/>
      <c r="Q2076" s="2" t="s">
        <v>764</v>
      </c>
      <c r="R2076" s="2"/>
      <c r="T2076" t="s">
        <v>766</v>
      </c>
      <c r="U2076">
        <f t="shared" si="112"/>
        <v>10.612</v>
      </c>
      <c r="V2076">
        <f t="shared" si="113"/>
        <v>10.612</v>
      </c>
      <c r="W2076" s="2"/>
      <c r="Y2076" t="s">
        <v>826</v>
      </c>
      <c r="Z2076" t="s">
        <v>826</v>
      </c>
      <c r="AA2076" t="s">
        <v>826</v>
      </c>
      <c r="AB2076" t="str">
        <f t="shared" si="115"/>
        <v/>
      </c>
    </row>
    <row r="2077" spans="1:28" x14ac:dyDescent="0.2">
      <c r="A2077" s="2"/>
      <c r="B2077" s="2" t="s">
        <v>21</v>
      </c>
      <c r="C2077" s="2" t="s">
        <v>711</v>
      </c>
      <c r="D2077" s="2" t="s">
        <v>22</v>
      </c>
      <c r="E2077" s="2" t="s">
        <v>107</v>
      </c>
      <c r="F2077" s="2">
        <v>2</v>
      </c>
      <c r="G2077" s="2">
        <v>2</v>
      </c>
      <c r="H2077" s="2">
        <v>10.615</v>
      </c>
      <c r="I2077" s="3">
        <v>1.6970000000000001</v>
      </c>
      <c r="J2077" s="3">
        <v>2.2999999999999998</v>
      </c>
      <c r="K2077">
        <f t="shared" si="114"/>
        <v>3.4680853432521666</v>
      </c>
      <c r="L2077" s="2" t="s">
        <v>32</v>
      </c>
      <c r="M2077" t="s">
        <v>25</v>
      </c>
      <c r="N2077" s="2" t="s">
        <v>26</v>
      </c>
      <c r="O2077" s="2" t="s">
        <v>730</v>
      </c>
      <c r="P2077" s="2"/>
      <c r="Q2077" s="2" t="s">
        <v>764</v>
      </c>
      <c r="R2077" s="2"/>
      <c r="T2077" t="s">
        <v>766</v>
      </c>
      <c r="U2077">
        <f t="shared" si="112"/>
        <v>10.615</v>
      </c>
      <c r="V2077">
        <f t="shared" si="113"/>
        <v>10.615</v>
      </c>
      <c r="W2077" s="2"/>
      <c r="Y2077" t="s">
        <v>826</v>
      </c>
      <c r="Z2077" t="s">
        <v>826</v>
      </c>
      <c r="AA2077" t="s">
        <v>826</v>
      </c>
      <c r="AB2077" t="str">
        <f t="shared" si="115"/>
        <v/>
      </c>
    </row>
    <row r="2078" spans="1:28" x14ac:dyDescent="0.2">
      <c r="A2078" s="2"/>
      <c r="B2078" s="2" t="s">
        <v>21</v>
      </c>
      <c r="C2078" s="2" t="s">
        <v>711</v>
      </c>
      <c r="D2078" s="2" t="s">
        <v>22</v>
      </c>
      <c r="E2078" s="2" t="s">
        <v>107</v>
      </c>
      <c r="F2078" s="2">
        <v>3</v>
      </c>
      <c r="G2078" s="2">
        <v>3</v>
      </c>
      <c r="H2078" s="2">
        <v>10.500999999999999</v>
      </c>
      <c r="I2078" s="3">
        <v>1.5229999999999999</v>
      </c>
      <c r="J2078" s="3">
        <v>2.1989999999999998</v>
      </c>
      <c r="K2078">
        <f t="shared" si="114"/>
        <v>2.6706888392218144</v>
      </c>
      <c r="L2078" s="2" t="s">
        <v>32</v>
      </c>
      <c r="M2078" t="s">
        <v>25</v>
      </c>
      <c r="N2078" s="2" t="s">
        <v>26</v>
      </c>
      <c r="O2078" s="2" t="s">
        <v>730</v>
      </c>
      <c r="P2078" s="2"/>
      <c r="Q2078" s="2" t="s">
        <v>764</v>
      </c>
      <c r="R2078" s="2"/>
      <c r="T2078" t="s">
        <v>766</v>
      </c>
      <c r="U2078">
        <f t="shared" si="112"/>
        <v>10.500999999999999</v>
      </c>
      <c r="V2078">
        <f t="shared" si="113"/>
        <v>10.500999999999999</v>
      </c>
      <c r="W2078" s="2"/>
      <c r="Y2078" t="s">
        <v>826</v>
      </c>
      <c r="Z2078" t="s">
        <v>826</v>
      </c>
      <c r="AA2078" t="s">
        <v>826</v>
      </c>
      <c r="AB2078" t="str">
        <f t="shared" si="115"/>
        <v/>
      </c>
    </row>
    <row r="2079" spans="1:28" x14ac:dyDescent="0.2">
      <c r="A2079" s="2"/>
      <c r="B2079" s="2" t="s">
        <v>21</v>
      </c>
      <c r="C2079" s="2" t="s">
        <v>711</v>
      </c>
      <c r="D2079" s="2" t="s">
        <v>22</v>
      </c>
      <c r="E2079" s="2" t="s">
        <v>107</v>
      </c>
      <c r="F2079" s="2">
        <v>4</v>
      </c>
      <c r="G2079" s="2">
        <v>4</v>
      </c>
      <c r="H2079" s="2">
        <v>10.205</v>
      </c>
      <c r="I2079" s="3">
        <v>1.9470000000000001</v>
      </c>
      <c r="J2079" s="3">
        <v>2.1259999999999999</v>
      </c>
      <c r="K2079">
        <f t="shared" si="114"/>
        <v>4.2198150693425092</v>
      </c>
      <c r="L2079" s="2" t="s">
        <v>32</v>
      </c>
      <c r="M2079" t="s">
        <v>25</v>
      </c>
      <c r="N2079" s="2" t="s">
        <v>26</v>
      </c>
      <c r="O2079" s="2" t="s">
        <v>730</v>
      </c>
      <c r="P2079" s="2"/>
      <c r="Q2079" s="2" t="s">
        <v>764</v>
      </c>
      <c r="R2079" s="2"/>
      <c r="T2079" t="s">
        <v>766</v>
      </c>
      <c r="U2079">
        <f t="shared" si="112"/>
        <v>10.205</v>
      </c>
      <c r="V2079">
        <f t="shared" si="113"/>
        <v>10.205</v>
      </c>
      <c r="W2079" s="2"/>
      <c r="Y2079" t="s">
        <v>826</v>
      </c>
      <c r="Z2079" t="s">
        <v>826</v>
      </c>
      <c r="AA2079" t="s">
        <v>826</v>
      </c>
      <c r="AB2079" t="str">
        <f t="shared" si="115"/>
        <v/>
      </c>
    </row>
    <row r="2080" spans="1:28" x14ac:dyDescent="0.2">
      <c r="A2080" s="2"/>
      <c r="B2080" s="2" t="s">
        <v>21</v>
      </c>
      <c r="C2080" s="2" t="s">
        <v>711</v>
      </c>
      <c r="D2080" s="2" t="s">
        <v>22</v>
      </c>
      <c r="E2080" s="2" t="s">
        <v>107</v>
      </c>
      <c r="F2080" s="2">
        <v>5</v>
      </c>
      <c r="G2080" s="2">
        <v>5</v>
      </c>
      <c r="H2080" s="2">
        <v>10.478999999999999</v>
      </c>
      <c r="I2080" s="3">
        <v>1.4910000000000001</v>
      </c>
      <c r="J2080" s="3">
        <v>2.31</v>
      </c>
      <c r="K2080">
        <f t="shared" si="114"/>
        <v>2.6888434799341505</v>
      </c>
      <c r="L2080" s="2" t="s">
        <v>32</v>
      </c>
      <c r="M2080" t="s">
        <v>25</v>
      </c>
      <c r="N2080" s="2" t="s">
        <v>26</v>
      </c>
      <c r="O2080" s="2" t="s">
        <v>730</v>
      </c>
      <c r="P2080" s="2"/>
      <c r="Q2080" s="2" t="s">
        <v>764</v>
      </c>
      <c r="R2080" s="2"/>
      <c r="T2080" t="s">
        <v>766</v>
      </c>
      <c r="U2080">
        <f t="shared" si="112"/>
        <v>10.478999999999999</v>
      </c>
      <c r="V2080">
        <f t="shared" si="113"/>
        <v>10.478999999999999</v>
      </c>
      <c r="W2080" s="2"/>
      <c r="Y2080" t="s">
        <v>826</v>
      </c>
      <c r="Z2080" t="s">
        <v>826</v>
      </c>
      <c r="AA2080" t="s">
        <v>826</v>
      </c>
      <c r="AB2080" t="str">
        <f t="shared" si="115"/>
        <v/>
      </c>
    </row>
    <row r="2081" spans="1:28" x14ac:dyDescent="0.2">
      <c r="A2081" s="2"/>
      <c r="B2081" s="2" t="s">
        <v>21</v>
      </c>
      <c r="C2081" s="2" t="s">
        <v>711</v>
      </c>
      <c r="D2081" s="2" t="s">
        <v>22</v>
      </c>
      <c r="E2081" s="2" t="s">
        <v>107</v>
      </c>
      <c r="F2081" s="2">
        <v>6</v>
      </c>
      <c r="G2081" s="2">
        <v>6</v>
      </c>
      <c r="H2081" s="2">
        <v>10.028</v>
      </c>
      <c r="I2081" s="3">
        <v>1.645</v>
      </c>
      <c r="J2081" s="3">
        <v>2.2360000000000002</v>
      </c>
      <c r="K2081">
        <f t="shared" si="114"/>
        <v>3.1681217223868332</v>
      </c>
      <c r="L2081" s="2" t="s">
        <v>32</v>
      </c>
      <c r="M2081" t="s">
        <v>25</v>
      </c>
      <c r="N2081" s="2" t="s">
        <v>26</v>
      </c>
      <c r="O2081" s="2" t="s">
        <v>730</v>
      </c>
      <c r="P2081" s="2"/>
      <c r="Q2081" s="2" t="s">
        <v>764</v>
      </c>
      <c r="R2081" s="2"/>
      <c r="T2081" t="s">
        <v>766</v>
      </c>
      <c r="U2081">
        <f t="shared" si="112"/>
        <v>10.028</v>
      </c>
      <c r="V2081">
        <f t="shared" si="113"/>
        <v>10.028</v>
      </c>
      <c r="W2081" s="2"/>
      <c r="Y2081" t="s">
        <v>826</v>
      </c>
      <c r="Z2081" t="s">
        <v>826</v>
      </c>
      <c r="AA2081" t="s">
        <v>826</v>
      </c>
      <c r="AB2081" t="str">
        <f t="shared" si="115"/>
        <v/>
      </c>
    </row>
    <row r="2082" spans="1:28" x14ac:dyDescent="0.2">
      <c r="A2082" s="2"/>
      <c r="B2082" s="2" t="s">
        <v>21</v>
      </c>
      <c r="C2082" s="2" t="s">
        <v>711</v>
      </c>
      <c r="D2082" s="2" t="s">
        <v>22</v>
      </c>
      <c r="E2082" s="2" t="s">
        <v>107</v>
      </c>
      <c r="F2082" s="2">
        <v>7</v>
      </c>
      <c r="G2082" s="2">
        <v>7</v>
      </c>
      <c r="H2082" s="2">
        <v>10.282</v>
      </c>
      <c r="I2082" s="3">
        <v>1.655</v>
      </c>
      <c r="J2082" s="3">
        <v>2.4009999999999998</v>
      </c>
      <c r="K2082">
        <f t="shared" si="114"/>
        <v>3.4433915688249579</v>
      </c>
      <c r="L2082" s="2" t="s">
        <v>32</v>
      </c>
      <c r="M2082" t="s">
        <v>25</v>
      </c>
      <c r="N2082" s="2" t="s">
        <v>26</v>
      </c>
      <c r="O2082" s="2" t="s">
        <v>730</v>
      </c>
      <c r="P2082" s="2"/>
      <c r="Q2082" s="2" t="s">
        <v>764</v>
      </c>
      <c r="R2082" s="2"/>
      <c r="T2082" t="s">
        <v>766</v>
      </c>
      <c r="U2082">
        <f t="shared" si="112"/>
        <v>10.282</v>
      </c>
      <c r="V2082">
        <f t="shared" si="113"/>
        <v>10.282</v>
      </c>
      <c r="W2082" s="2"/>
      <c r="Y2082" t="s">
        <v>826</v>
      </c>
      <c r="Z2082" t="s">
        <v>826</v>
      </c>
      <c r="AA2082" t="s">
        <v>826</v>
      </c>
      <c r="AB2082" t="str">
        <f t="shared" si="115"/>
        <v/>
      </c>
    </row>
    <row r="2083" spans="1:28" x14ac:dyDescent="0.2">
      <c r="A2083" s="2"/>
      <c r="B2083" s="2" t="s">
        <v>21</v>
      </c>
      <c r="C2083" s="2" t="s">
        <v>711</v>
      </c>
      <c r="D2083" s="2" t="s">
        <v>22</v>
      </c>
      <c r="E2083" s="2" t="s">
        <v>107</v>
      </c>
      <c r="F2083" s="2">
        <v>8</v>
      </c>
      <c r="G2083" s="2">
        <v>8</v>
      </c>
      <c r="H2083" s="2">
        <v>9.81</v>
      </c>
      <c r="I2083" s="3">
        <v>1.764</v>
      </c>
      <c r="J2083" s="3">
        <v>2.2690000000000001</v>
      </c>
      <c r="K2083">
        <f t="shared" si="114"/>
        <v>3.6968336866893603</v>
      </c>
      <c r="L2083" s="2" t="s">
        <v>32</v>
      </c>
      <c r="M2083" t="s">
        <v>25</v>
      </c>
      <c r="N2083" s="2" t="s">
        <v>26</v>
      </c>
      <c r="O2083" s="2" t="s">
        <v>730</v>
      </c>
      <c r="P2083" s="2"/>
      <c r="Q2083" s="2" t="s">
        <v>764</v>
      </c>
      <c r="R2083" s="2"/>
      <c r="T2083" t="s">
        <v>766</v>
      </c>
      <c r="U2083">
        <f t="shared" si="112"/>
        <v>9.81</v>
      </c>
      <c r="V2083">
        <f t="shared" si="113"/>
        <v>9.81</v>
      </c>
      <c r="W2083" s="2"/>
      <c r="Y2083" t="s">
        <v>826</v>
      </c>
      <c r="Z2083" t="s">
        <v>826</v>
      </c>
      <c r="AA2083" t="s">
        <v>826</v>
      </c>
      <c r="AB2083" t="str">
        <f t="shared" si="115"/>
        <v/>
      </c>
    </row>
    <row r="2084" spans="1:28" x14ac:dyDescent="0.2">
      <c r="A2084" s="2"/>
      <c r="B2084" s="2" t="s">
        <v>21</v>
      </c>
      <c r="C2084" s="2" t="s">
        <v>711</v>
      </c>
      <c r="D2084" s="2" t="s">
        <v>22</v>
      </c>
      <c r="E2084" s="2" t="s">
        <v>107</v>
      </c>
      <c r="F2084" s="2">
        <v>9</v>
      </c>
      <c r="G2084" s="2">
        <v>9</v>
      </c>
      <c r="H2084" s="2">
        <v>10.147</v>
      </c>
      <c r="I2084" s="3">
        <v>1.726</v>
      </c>
      <c r="J2084" s="3">
        <v>2.2280000000000002</v>
      </c>
      <c r="K2084">
        <f t="shared" si="114"/>
        <v>3.4753218010385867</v>
      </c>
      <c r="L2084" s="2" t="s">
        <v>32</v>
      </c>
      <c r="M2084" t="s">
        <v>25</v>
      </c>
      <c r="N2084" s="2" t="s">
        <v>26</v>
      </c>
      <c r="O2084" s="2" t="s">
        <v>730</v>
      </c>
      <c r="P2084" s="2"/>
      <c r="Q2084" s="2" t="s">
        <v>764</v>
      </c>
      <c r="R2084" s="2"/>
      <c r="T2084" t="s">
        <v>766</v>
      </c>
      <c r="U2084">
        <f t="shared" si="112"/>
        <v>10.147</v>
      </c>
      <c r="V2084">
        <f t="shared" si="113"/>
        <v>10.147</v>
      </c>
      <c r="W2084" s="2"/>
      <c r="Y2084" t="s">
        <v>826</v>
      </c>
      <c r="Z2084" t="s">
        <v>826</v>
      </c>
      <c r="AA2084" t="s">
        <v>826</v>
      </c>
      <c r="AB2084" t="str">
        <f t="shared" si="115"/>
        <v/>
      </c>
    </row>
    <row r="2085" spans="1:28" x14ac:dyDescent="0.2">
      <c r="A2085" s="2"/>
      <c r="B2085" s="2" t="s">
        <v>21</v>
      </c>
      <c r="C2085" s="2" t="s">
        <v>711</v>
      </c>
      <c r="D2085" s="2" t="s">
        <v>22</v>
      </c>
      <c r="E2085" s="2" t="s">
        <v>107</v>
      </c>
      <c r="F2085" s="2">
        <v>10</v>
      </c>
      <c r="G2085" s="2">
        <v>10</v>
      </c>
      <c r="H2085" s="2">
        <v>10.458</v>
      </c>
      <c r="I2085" s="3">
        <v>1.385</v>
      </c>
      <c r="J2085" s="3">
        <v>2.0859999999999999</v>
      </c>
      <c r="K2085">
        <f t="shared" si="114"/>
        <v>2.095135455431083</v>
      </c>
      <c r="L2085" s="2" t="s">
        <v>32</v>
      </c>
      <c r="M2085" t="s">
        <v>25</v>
      </c>
      <c r="N2085" s="2" t="s">
        <v>26</v>
      </c>
      <c r="O2085" s="2" t="s">
        <v>730</v>
      </c>
      <c r="P2085" s="2"/>
      <c r="Q2085" s="2" t="s">
        <v>764</v>
      </c>
      <c r="R2085" s="2"/>
      <c r="T2085" t="s">
        <v>766</v>
      </c>
      <c r="U2085">
        <f t="shared" si="112"/>
        <v>10.458</v>
      </c>
      <c r="V2085">
        <f t="shared" si="113"/>
        <v>10.458</v>
      </c>
      <c r="W2085" s="2"/>
      <c r="Y2085" t="s">
        <v>826</v>
      </c>
      <c r="Z2085" t="s">
        <v>826</v>
      </c>
      <c r="AA2085" t="s">
        <v>826</v>
      </c>
      <c r="AB2085" t="str">
        <f t="shared" si="115"/>
        <v/>
      </c>
    </row>
    <row r="2086" spans="1:28" x14ac:dyDescent="0.2">
      <c r="A2086" s="2"/>
      <c r="B2086" s="2" t="s">
        <v>21</v>
      </c>
      <c r="C2086" s="2" t="s">
        <v>711</v>
      </c>
      <c r="D2086" s="2" t="s">
        <v>22</v>
      </c>
      <c r="E2086" s="2" t="s">
        <v>107</v>
      </c>
      <c r="F2086" s="2">
        <v>11</v>
      </c>
      <c r="G2086" s="2">
        <v>11</v>
      </c>
      <c r="H2086" s="2">
        <v>10.122</v>
      </c>
      <c r="I2086" s="3">
        <v>1.5649999999999999</v>
      </c>
      <c r="J2086" s="3">
        <v>2.2789999999999999</v>
      </c>
      <c r="K2086">
        <f t="shared" si="114"/>
        <v>2.922612681617041</v>
      </c>
      <c r="L2086" s="2" t="s">
        <v>32</v>
      </c>
      <c r="M2086" t="s">
        <v>25</v>
      </c>
      <c r="N2086" s="2" t="s">
        <v>26</v>
      </c>
      <c r="O2086" s="2" t="s">
        <v>730</v>
      </c>
      <c r="P2086" s="2"/>
      <c r="Q2086" s="2" t="s">
        <v>764</v>
      </c>
      <c r="R2086" s="2"/>
      <c r="T2086" t="s">
        <v>766</v>
      </c>
      <c r="U2086">
        <f t="shared" si="112"/>
        <v>10.122</v>
      </c>
      <c r="V2086">
        <f t="shared" si="113"/>
        <v>10.122</v>
      </c>
      <c r="W2086" s="2"/>
      <c r="Y2086" t="s">
        <v>826</v>
      </c>
      <c r="Z2086" t="s">
        <v>826</v>
      </c>
      <c r="AA2086" t="s">
        <v>826</v>
      </c>
      <c r="AB2086" t="str">
        <f t="shared" si="115"/>
        <v/>
      </c>
    </row>
    <row r="2087" spans="1:28" x14ac:dyDescent="0.2">
      <c r="A2087" s="2"/>
      <c r="B2087" s="2" t="s">
        <v>21</v>
      </c>
      <c r="C2087" s="2" t="s">
        <v>711</v>
      </c>
      <c r="D2087" s="2" t="s">
        <v>22</v>
      </c>
      <c r="E2087" s="2" t="s">
        <v>39</v>
      </c>
      <c r="F2087" s="2">
        <v>1</v>
      </c>
      <c r="G2087" s="2">
        <v>1</v>
      </c>
      <c r="H2087" s="2">
        <v>10.837999999999999</v>
      </c>
      <c r="I2087" s="3">
        <v>2.0680000000000001</v>
      </c>
      <c r="J2087" s="3">
        <v>2.456</v>
      </c>
      <c r="K2087">
        <f t="shared" si="114"/>
        <v>5.4995567359908257</v>
      </c>
      <c r="L2087" s="2" t="s">
        <v>32</v>
      </c>
      <c r="M2087" t="s">
        <v>25</v>
      </c>
      <c r="N2087" s="2" t="s">
        <v>26</v>
      </c>
      <c r="O2087" s="2" t="s">
        <v>727</v>
      </c>
      <c r="P2087" s="2"/>
      <c r="Q2087" s="2" t="s">
        <v>764</v>
      </c>
      <c r="R2087" s="2"/>
      <c r="T2087" t="s">
        <v>766</v>
      </c>
      <c r="U2087">
        <f t="shared" si="112"/>
        <v>10.837999999999999</v>
      </c>
      <c r="V2087">
        <f t="shared" si="113"/>
        <v>10.837999999999999</v>
      </c>
      <c r="W2087" s="2" t="s">
        <v>728</v>
      </c>
      <c r="Y2087" t="s">
        <v>826</v>
      </c>
      <c r="Z2087" t="s">
        <v>826</v>
      </c>
      <c r="AA2087" t="s">
        <v>826</v>
      </c>
      <c r="AB2087" t="str">
        <f t="shared" si="115"/>
        <v/>
      </c>
    </row>
    <row r="2088" spans="1:28" x14ac:dyDescent="0.2">
      <c r="A2088" s="2"/>
      <c r="B2088" s="2" t="s">
        <v>21</v>
      </c>
      <c r="C2088" s="2" t="s">
        <v>711</v>
      </c>
      <c r="D2088" s="2" t="s">
        <v>22</v>
      </c>
      <c r="E2088" s="2" t="s">
        <v>39</v>
      </c>
      <c r="F2088" s="2">
        <v>2</v>
      </c>
      <c r="G2088" s="2">
        <v>2</v>
      </c>
      <c r="H2088" s="2">
        <v>10.377000000000001</v>
      </c>
      <c r="I2088" s="3">
        <v>2.129</v>
      </c>
      <c r="J2088" s="3">
        <v>2.6309999999999998</v>
      </c>
      <c r="K2088">
        <f t="shared" si="114"/>
        <v>6.2441082917848139</v>
      </c>
      <c r="L2088" s="2" t="s">
        <v>32</v>
      </c>
      <c r="M2088" t="s">
        <v>25</v>
      </c>
      <c r="N2088" s="2" t="s">
        <v>26</v>
      </c>
      <c r="O2088" s="2" t="s">
        <v>727</v>
      </c>
      <c r="P2088" s="2"/>
      <c r="Q2088" s="2" t="s">
        <v>764</v>
      </c>
      <c r="R2088" s="2"/>
      <c r="T2088" t="s">
        <v>766</v>
      </c>
      <c r="U2088">
        <f t="shared" si="112"/>
        <v>10.377000000000001</v>
      </c>
      <c r="V2088">
        <f t="shared" si="113"/>
        <v>10.377000000000001</v>
      </c>
      <c r="W2088" s="2" t="s">
        <v>728</v>
      </c>
      <c r="Y2088" t="s">
        <v>826</v>
      </c>
      <c r="Z2088" t="s">
        <v>826</v>
      </c>
      <c r="AA2088" t="s">
        <v>826</v>
      </c>
      <c r="AB2088" t="str">
        <f t="shared" si="115"/>
        <v/>
      </c>
    </row>
    <row r="2089" spans="1:28" x14ac:dyDescent="0.2">
      <c r="A2089" s="2"/>
      <c r="B2089" s="2" t="s">
        <v>21</v>
      </c>
      <c r="C2089" s="2" t="s">
        <v>711</v>
      </c>
      <c r="D2089" s="2" t="s">
        <v>22</v>
      </c>
      <c r="E2089" s="2" t="s">
        <v>39</v>
      </c>
      <c r="F2089" s="2">
        <v>3</v>
      </c>
      <c r="G2089" s="2">
        <v>3</v>
      </c>
      <c r="H2089" s="2">
        <v>10.74</v>
      </c>
      <c r="I2089" s="3">
        <v>1.8979999999999999</v>
      </c>
      <c r="J2089" s="3">
        <v>2.3730000000000002</v>
      </c>
      <c r="K2089">
        <f t="shared" si="114"/>
        <v>4.4759828092233791</v>
      </c>
      <c r="L2089" s="2" t="s">
        <v>32</v>
      </c>
      <c r="M2089" t="s">
        <v>25</v>
      </c>
      <c r="N2089" s="2" t="s">
        <v>26</v>
      </c>
      <c r="O2089" s="2" t="s">
        <v>727</v>
      </c>
      <c r="P2089" s="2"/>
      <c r="Q2089" s="2" t="s">
        <v>764</v>
      </c>
      <c r="R2089" s="2"/>
      <c r="T2089" t="s">
        <v>766</v>
      </c>
      <c r="U2089">
        <f t="shared" si="112"/>
        <v>10.74</v>
      </c>
      <c r="V2089">
        <f t="shared" si="113"/>
        <v>10.74</v>
      </c>
      <c r="W2089" s="2" t="s">
        <v>728</v>
      </c>
      <c r="Y2089" t="s">
        <v>826</v>
      </c>
      <c r="Z2089" t="s">
        <v>826</v>
      </c>
      <c r="AA2089" t="s">
        <v>826</v>
      </c>
      <c r="AB2089" t="str">
        <f t="shared" si="115"/>
        <v/>
      </c>
    </row>
    <row r="2090" spans="1:28" x14ac:dyDescent="0.2">
      <c r="A2090" s="2"/>
      <c r="B2090" s="2" t="s">
        <v>21</v>
      </c>
      <c r="C2090" s="2" t="s">
        <v>711</v>
      </c>
      <c r="D2090" s="2" t="s">
        <v>22</v>
      </c>
      <c r="E2090" s="2" t="s">
        <v>39</v>
      </c>
      <c r="F2090" s="2">
        <v>4</v>
      </c>
      <c r="G2090" s="2">
        <v>4</v>
      </c>
      <c r="H2090" s="2">
        <v>10.474</v>
      </c>
      <c r="I2090" s="3">
        <v>1.879</v>
      </c>
      <c r="J2090" s="3">
        <v>2.6509999999999998</v>
      </c>
      <c r="K2090">
        <f t="shared" si="114"/>
        <v>4.9007386572187803</v>
      </c>
      <c r="L2090" s="2" t="s">
        <v>32</v>
      </c>
      <c r="M2090" t="s">
        <v>25</v>
      </c>
      <c r="N2090" s="2" t="s">
        <v>26</v>
      </c>
      <c r="O2090" s="2" t="s">
        <v>727</v>
      </c>
      <c r="P2090" s="2"/>
      <c r="Q2090" s="2" t="s">
        <v>764</v>
      </c>
      <c r="R2090" s="2"/>
      <c r="T2090" t="s">
        <v>766</v>
      </c>
      <c r="U2090">
        <f t="shared" si="112"/>
        <v>10.474</v>
      </c>
      <c r="V2090">
        <f t="shared" si="113"/>
        <v>10.474</v>
      </c>
      <c r="W2090" s="2" t="s">
        <v>728</v>
      </c>
      <c r="Y2090" t="s">
        <v>826</v>
      </c>
      <c r="Z2090" t="s">
        <v>826</v>
      </c>
      <c r="AA2090" t="s">
        <v>826</v>
      </c>
      <c r="AB2090" t="str">
        <f t="shared" si="115"/>
        <v/>
      </c>
    </row>
    <row r="2091" spans="1:28" x14ac:dyDescent="0.2">
      <c r="A2091" s="2"/>
      <c r="B2091" s="2" t="s">
        <v>21</v>
      </c>
      <c r="C2091" s="2" t="s">
        <v>711</v>
      </c>
      <c r="D2091" s="2" t="s">
        <v>22</v>
      </c>
      <c r="E2091" s="2" t="s">
        <v>39</v>
      </c>
      <c r="F2091" s="2">
        <v>5</v>
      </c>
      <c r="G2091" s="2">
        <v>5</v>
      </c>
      <c r="H2091" s="2">
        <v>10.704000000000001</v>
      </c>
      <c r="I2091" s="3">
        <v>1.909</v>
      </c>
      <c r="J2091" s="3">
        <v>2.3740000000000001</v>
      </c>
      <c r="K2091">
        <f t="shared" si="114"/>
        <v>4.5299230728132436</v>
      </c>
      <c r="L2091" s="2" t="s">
        <v>32</v>
      </c>
      <c r="M2091" t="s">
        <v>25</v>
      </c>
      <c r="N2091" s="2" t="s">
        <v>26</v>
      </c>
      <c r="O2091" s="2" t="s">
        <v>727</v>
      </c>
      <c r="P2091" s="2"/>
      <c r="Q2091" s="2" t="s">
        <v>764</v>
      </c>
      <c r="R2091" s="2"/>
      <c r="T2091" t="s">
        <v>766</v>
      </c>
      <c r="U2091">
        <f t="shared" si="112"/>
        <v>10.704000000000001</v>
      </c>
      <c r="V2091">
        <f t="shared" si="113"/>
        <v>10.704000000000001</v>
      </c>
      <c r="W2091" s="2" t="s">
        <v>728</v>
      </c>
      <c r="Y2091" t="s">
        <v>826</v>
      </c>
      <c r="Z2091" t="s">
        <v>826</v>
      </c>
      <c r="AA2091" t="s">
        <v>826</v>
      </c>
      <c r="AB2091" t="str">
        <f t="shared" si="115"/>
        <v/>
      </c>
    </row>
    <row r="2092" spans="1:28" x14ac:dyDescent="0.2">
      <c r="A2092" s="2"/>
      <c r="B2092" s="2" t="s">
        <v>21</v>
      </c>
      <c r="C2092" s="2" t="s">
        <v>711</v>
      </c>
      <c r="D2092" s="2" t="s">
        <v>22</v>
      </c>
      <c r="E2092" s="2" t="s">
        <v>39</v>
      </c>
      <c r="F2092" s="2">
        <v>6</v>
      </c>
      <c r="G2092" s="2">
        <v>6</v>
      </c>
      <c r="H2092" s="2">
        <v>10.73</v>
      </c>
      <c r="I2092" s="3">
        <v>2.0939999999999999</v>
      </c>
      <c r="J2092" s="3">
        <v>2.5939999999999999</v>
      </c>
      <c r="K2092">
        <f t="shared" si="114"/>
        <v>5.955545979074758</v>
      </c>
      <c r="L2092" s="2" t="s">
        <v>32</v>
      </c>
      <c r="M2092" t="s">
        <v>25</v>
      </c>
      <c r="N2092" s="2" t="s">
        <v>26</v>
      </c>
      <c r="O2092" s="2" t="s">
        <v>727</v>
      </c>
      <c r="P2092" s="2"/>
      <c r="Q2092" s="2" t="s">
        <v>764</v>
      </c>
      <c r="R2092" s="2"/>
      <c r="T2092" t="s">
        <v>766</v>
      </c>
      <c r="U2092">
        <f t="shared" si="112"/>
        <v>10.73</v>
      </c>
      <c r="V2092">
        <f t="shared" si="113"/>
        <v>10.73</v>
      </c>
      <c r="W2092" s="2" t="s">
        <v>728</v>
      </c>
      <c r="Y2092" t="s">
        <v>826</v>
      </c>
      <c r="Z2092" t="s">
        <v>826</v>
      </c>
      <c r="AA2092" t="s">
        <v>826</v>
      </c>
      <c r="AB2092" t="str">
        <f t="shared" si="115"/>
        <v/>
      </c>
    </row>
    <row r="2093" spans="1:28" x14ac:dyDescent="0.2">
      <c r="A2093" s="2"/>
      <c r="B2093" s="2" t="s">
        <v>21</v>
      </c>
      <c r="C2093" s="2" t="s">
        <v>711</v>
      </c>
      <c r="D2093" s="2" t="s">
        <v>22</v>
      </c>
      <c r="E2093" s="2" t="s">
        <v>39</v>
      </c>
      <c r="F2093" s="2">
        <v>7</v>
      </c>
      <c r="G2093" s="2">
        <v>7</v>
      </c>
      <c r="H2093" s="2">
        <v>9.9570000000000007</v>
      </c>
      <c r="I2093" s="3">
        <v>2.077</v>
      </c>
      <c r="J2093" s="3">
        <v>2.4590000000000001</v>
      </c>
      <c r="K2093">
        <f t="shared" si="114"/>
        <v>5.5543056788805814</v>
      </c>
      <c r="L2093" s="2" t="s">
        <v>32</v>
      </c>
      <c r="M2093" t="s">
        <v>25</v>
      </c>
      <c r="N2093" s="2" t="s">
        <v>26</v>
      </c>
      <c r="O2093" s="2" t="s">
        <v>727</v>
      </c>
      <c r="P2093" s="2"/>
      <c r="Q2093" s="2" t="s">
        <v>764</v>
      </c>
      <c r="R2093" s="2"/>
      <c r="T2093" t="s">
        <v>766</v>
      </c>
      <c r="U2093">
        <f t="shared" si="112"/>
        <v>9.9570000000000007</v>
      </c>
      <c r="V2093">
        <f t="shared" si="113"/>
        <v>9.9570000000000007</v>
      </c>
      <c r="W2093" s="2" t="s">
        <v>728</v>
      </c>
      <c r="Y2093" t="s">
        <v>826</v>
      </c>
      <c r="Z2093" t="s">
        <v>826</v>
      </c>
      <c r="AA2093" t="s">
        <v>826</v>
      </c>
      <c r="AB2093" t="str">
        <f t="shared" si="115"/>
        <v/>
      </c>
    </row>
    <row r="2094" spans="1:28" x14ac:dyDescent="0.2">
      <c r="A2094" s="2"/>
      <c r="B2094" s="2" t="s">
        <v>21</v>
      </c>
      <c r="C2094" s="2" t="s">
        <v>711</v>
      </c>
      <c r="D2094" s="2" t="s">
        <v>22</v>
      </c>
      <c r="E2094" s="2" t="s">
        <v>39</v>
      </c>
      <c r="F2094" s="2">
        <v>8</v>
      </c>
      <c r="G2094" s="2">
        <v>8</v>
      </c>
      <c r="H2094" s="2">
        <v>10.247</v>
      </c>
      <c r="I2094" s="3">
        <v>1.8440000000000001</v>
      </c>
      <c r="J2094" s="3">
        <v>2.492</v>
      </c>
      <c r="K2094">
        <f t="shared" si="114"/>
        <v>4.4367823738343466</v>
      </c>
      <c r="L2094" s="2" t="s">
        <v>32</v>
      </c>
      <c r="M2094" t="s">
        <v>25</v>
      </c>
      <c r="N2094" s="2" t="s">
        <v>26</v>
      </c>
      <c r="O2094" s="2" t="s">
        <v>727</v>
      </c>
      <c r="P2094" s="2"/>
      <c r="Q2094" s="2" t="s">
        <v>764</v>
      </c>
      <c r="R2094" s="2"/>
      <c r="T2094" t="s">
        <v>766</v>
      </c>
      <c r="U2094">
        <f t="shared" si="112"/>
        <v>10.247</v>
      </c>
      <c r="V2094">
        <f t="shared" si="113"/>
        <v>10.247</v>
      </c>
      <c r="W2094" s="2" t="s">
        <v>728</v>
      </c>
      <c r="Y2094" t="s">
        <v>826</v>
      </c>
      <c r="Z2094" t="s">
        <v>826</v>
      </c>
      <c r="AA2094" t="s">
        <v>826</v>
      </c>
      <c r="AB2094" t="str">
        <f t="shared" si="115"/>
        <v/>
      </c>
    </row>
    <row r="2095" spans="1:28" x14ac:dyDescent="0.2">
      <c r="A2095" s="2"/>
      <c r="B2095" s="2" t="s">
        <v>21</v>
      </c>
      <c r="C2095" s="2" t="s">
        <v>711</v>
      </c>
      <c r="D2095" s="2" t="s">
        <v>22</v>
      </c>
      <c r="E2095" s="2" t="s">
        <v>39</v>
      </c>
      <c r="F2095" s="2">
        <v>9</v>
      </c>
      <c r="G2095" s="2">
        <v>9</v>
      </c>
      <c r="H2095" s="2">
        <v>10.138999999999999</v>
      </c>
      <c r="I2095" s="3">
        <v>1.927</v>
      </c>
      <c r="J2095" s="3">
        <v>2.5390000000000001</v>
      </c>
      <c r="K2095">
        <f t="shared" si="114"/>
        <v>4.9365596109410488</v>
      </c>
      <c r="L2095" s="2" t="s">
        <v>32</v>
      </c>
      <c r="M2095" t="s">
        <v>25</v>
      </c>
      <c r="N2095" s="2" t="s">
        <v>26</v>
      </c>
      <c r="O2095" s="2" t="s">
        <v>727</v>
      </c>
      <c r="P2095" s="2"/>
      <c r="Q2095" s="2" t="s">
        <v>764</v>
      </c>
      <c r="R2095" s="2"/>
      <c r="T2095" t="s">
        <v>766</v>
      </c>
      <c r="U2095">
        <f t="shared" si="112"/>
        <v>10.138999999999999</v>
      </c>
      <c r="V2095">
        <f t="shared" si="113"/>
        <v>10.138999999999999</v>
      </c>
      <c r="W2095" s="2" t="s">
        <v>728</v>
      </c>
      <c r="Y2095" t="s">
        <v>826</v>
      </c>
      <c r="Z2095" t="s">
        <v>826</v>
      </c>
      <c r="AA2095" t="s">
        <v>826</v>
      </c>
      <c r="AB2095" t="str">
        <f t="shared" si="115"/>
        <v/>
      </c>
    </row>
    <row r="2096" spans="1:28" x14ac:dyDescent="0.2">
      <c r="A2096" s="2"/>
      <c r="B2096" s="2" t="s">
        <v>21</v>
      </c>
      <c r="C2096" s="2" t="s">
        <v>711</v>
      </c>
      <c r="D2096" s="2" t="s">
        <v>22</v>
      </c>
      <c r="E2096" s="2" t="s">
        <v>39</v>
      </c>
      <c r="F2096" s="2">
        <v>10</v>
      </c>
      <c r="G2096" s="2">
        <v>10</v>
      </c>
      <c r="H2096" s="2">
        <v>10.289</v>
      </c>
      <c r="I2096" s="3">
        <v>1.82</v>
      </c>
      <c r="J2096" s="3">
        <v>2.5539999999999998</v>
      </c>
      <c r="K2096">
        <f t="shared" si="114"/>
        <v>4.4295736227773324</v>
      </c>
      <c r="L2096" s="2" t="s">
        <v>32</v>
      </c>
      <c r="M2096" t="s">
        <v>25</v>
      </c>
      <c r="N2096" s="2" t="s">
        <v>26</v>
      </c>
      <c r="O2096" s="2" t="s">
        <v>727</v>
      </c>
      <c r="P2096" s="2"/>
      <c r="Q2096" s="2" t="s">
        <v>764</v>
      </c>
      <c r="R2096" s="2"/>
      <c r="T2096" t="s">
        <v>766</v>
      </c>
      <c r="U2096">
        <f t="shared" si="112"/>
        <v>10.289</v>
      </c>
      <c r="V2096">
        <f t="shared" si="113"/>
        <v>10.289</v>
      </c>
      <c r="W2096" s="2" t="s">
        <v>728</v>
      </c>
      <c r="Y2096" t="s">
        <v>826</v>
      </c>
      <c r="Z2096" t="s">
        <v>826</v>
      </c>
      <c r="AA2096" t="s">
        <v>826</v>
      </c>
      <c r="AB2096" t="str">
        <f t="shared" si="115"/>
        <v/>
      </c>
    </row>
    <row r="2097" spans="1:28" x14ac:dyDescent="0.2">
      <c r="A2097" s="2"/>
      <c r="B2097" s="2" t="s">
        <v>21</v>
      </c>
      <c r="C2097" s="2" t="s">
        <v>711</v>
      </c>
      <c r="D2097" s="2" t="s">
        <v>22</v>
      </c>
      <c r="E2097" s="2" t="s">
        <v>112</v>
      </c>
      <c r="F2097" s="2">
        <v>1</v>
      </c>
      <c r="G2097" s="2">
        <v>1</v>
      </c>
      <c r="H2097" s="2">
        <v>10.143000000000001</v>
      </c>
      <c r="I2097" s="3">
        <v>2.0030000000000001</v>
      </c>
      <c r="J2097" s="3">
        <v>2.5830000000000002</v>
      </c>
      <c r="K2097">
        <f t="shared" si="114"/>
        <v>5.4260596060304556</v>
      </c>
      <c r="L2097" s="2" t="s">
        <v>32</v>
      </c>
      <c r="M2097" t="s">
        <v>25</v>
      </c>
      <c r="N2097" s="2" t="s">
        <v>26</v>
      </c>
      <c r="O2097" s="2" t="s">
        <v>725</v>
      </c>
      <c r="P2097" s="2"/>
      <c r="Q2097" s="2" t="s">
        <v>764</v>
      </c>
      <c r="R2097" s="2"/>
      <c r="T2097" t="s">
        <v>766</v>
      </c>
      <c r="U2097">
        <f t="shared" si="112"/>
        <v>10.143000000000001</v>
      </c>
      <c r="V2097">
        <f t="shared" si="113"/>
        <v>10.143000000000001</v>
      </c>
      <c r="W2097" s="2" t="s">
        <v>726</v>
      </c>
      <c r="Y2097" t="s">
        <v>826</v>
      </c>
      <c r="Z2097" t="s">
        <v>826</v>
      </c>
      <c r="AA2097" t="s">
        <v>826</v>
      </c>
      <c r="AB2097" t="str">
        <f t="shared" si="115"/>
        <v/>
      </c>
    </row>
    <row r="2098" spans="1:28" x14ac:dyDescent="0.2">
      <c r="A2098" s="2"/>
      <c r="B2098" s="2" t="s">
        <v>21</v>
      </c>
      <c r="C2098" s="2" t="s">
        <v>711</v>
      </c>
      <c r="D2098" s="2" t="s">
        <v>22</v>
      </c>
      <c r="E2098" s="2" t="s">
        <v>112</v>
      </c>
      <c r="F2098" s="2">
        <v>2</v>
      </c>
      <c r="G2098" s="2">
        <v>2</v>
      </c>
      <c r="H2098" s="2">
        <v>9.359</v>
      </c>
      <c r="I2098" s="3">
        <v>1.952</v>
      </c>
      <c r="J2098" s="3">
        <v>2.5150000000000001</v>
      </c>
      <c r="K2098">
        <f t="shared" si="114"/>
        <v>5.0175980920917329</v>
      </c>
      <c r="L2098" s="2" t="s">
        <v>32</v>
      </c>
      <c r="M2098" t="s">
        <v>25</v>
      </c>
      <c r="N2098" s="2" t="s">
        <v>26</v>
      </c>
      <c r="O2098" s="2" t="s">
        <v>725</v>
      </c>
      <c r="P2098" s="2"/>
      <c r="Q2098" s="2" t="s">
        <v>764</v>
      </c>
      <c r="R2098" s="2"/>
      <c r="T2098" t="s">
        <v>766</v>
      </c>
      <c r="U2098">
        <f t="shared" si="112"/>
        <v>9.359</v>
      </c>
      <c r="V2098">
        <f t="shared" si="113"/>
        <v>9.359</v>
      </c>
      <c r="W2098" s="2" t="s">
        <v>726</v>
      </c>
      <c r="Y2098" t="s">
        <v>826</v>
      </c>
      <c r="Z2098" t="s">
        <v>826</v>
      </c>
      <c r="AA2098" t="s">
        <v>826</v>
      </c>
      <c r="AB2098" t="str">
        <f t="shared" si="115"/>
        <v/>
      </c>
    </row>
    <row r="2099" spans="1:28" x14ac:dyDescent="0.2">
      <c r="A2099" s="2"/>
      <c r="B2099" s="2" t="s">
        <v>21</v>
      </c>
      <c r="C2099" s="2" t="s">
        <v>711</v>
      </c>
      <c r="D2099" s="2" t="s">
        <v>22</v>
      </c>
      <c r="E2099" s="2" t="s">
        <v>112</v>
      </c>
      <c r="F2099" s="2">
        <v>3</v>
      </c>
      <c r="G2099" s="2">
        <v>3</v>
      </c>
      <c r="H2099" s="2">
        <v>8.7550000000000008</v>
      </c>
      <c r="I2099" s="3">
        <v>1.762</v>
      </c>
      <c r="J2099" s="3">
        <v>2.3490000000000002</v>
      </c>
      <c r="K2099">
        <f t="shared" si="114"/>
        <v>3.8185025099603398</v>
      </c>
      <c r="L2099" s="2" t="s">
        <v>32</v>
      </c>
      <c r="M2099" t="s">
        <v>25</v>
      </c>
      <c r="N2099" s="2" t="s">
        <v>26</v>
      </c>
      <c r="O2099" s="2" t="s">
        <v>725</v>
      </c>
      <c r="P2099" s="2"/>
      <c r="Q2099" s="2" t="s">
        <v>764</v>
      </c>
      <c r="R2099" s="2"/>
      <c r="T2099" t="s">
        <v>766</v>
      </c>
      <c r="U2099">
        <f t="shared" si="112"/>
        <v>8.7550000000000008</v>
      </c>
      <c r="V2099">
        <f t="shared" si="113"/>
        <v>8.7550000000000008</v>
      </c>
      <c r="W2099" s="2" t="s">
        <v>726</v>
      </c>
      <c r="Y2099" t="s">
        <v>826</v>
      </c>
      <c r="Z2099" t="s">
        <v>826</v>
      </c>
      <c r="AA2099" t="s">
        <v>826</v>
      </c>
      <c r="AB2099" t="str">
        <f t="shared" si="115"/>
        <v/>
      </c>
    </row>
    <row r="2100" spans="1:28" x14ac:dyDescent="0.2">
      <c r="A2100" s="2"/>
      <c r="B2100" s="2" t="s">
        <v>21</v>
      </c>
      <c r="C2100" s="2" t="s">
        <v>711</v>
      </c>
      <c r="D2100" s="2" t="s">
        <v>22</v>
      </c>
      <c r="E2100" s="2" t="s">
        <v>112</v>
      </c>
      <c r="F2100" s="2">
        <v>4</v>
      </c>
      <c r="G2100" s="2">
        <v>4</v>
      </c>
      <c r="H2100" s="2">
        <v>8.9239999999999995</v>
      </c>
      <c r="I2100" s="3">
        <v>1.641</v>
      </c>
      <c r="J2100" s="3">
        <v>2.3069999999999999</v>
      </c>
      <c r="K2100">
        <f t="shared" si="114"/>
        <v>3.2528423239937543</v>
      </c>
      <c r="L2100" s="2" t="s">
        <v>32</v>
      </c>
      <c r="M2100" t="s">
        <v>25</v>
      </c>
      <c r="N2100" s="2" t="s">
        <v>26</v>
      </c>
      <c r="O2100" s="2" t="s">
        <v>725</v>
      </c>
      <c r="P2100" s="2"/>
      <c r="Q2100" s="2" t="s">
        <v>764</v>
      </c>
      <c r="R2100" s="2"/>
      <c r="T2100" t="s">
        <v>766</v>
      </c>
      <c r="U2100">
        <f t="shared" si="112"/>
        <v>8.9239999999999995</v>
      </c>
      <c r="V2100">
        <f t="shared" si="113"/>
        <v>8.9239999999999995</v>
      </c>
      <c r="W2100" s="2" t="s">
        <v>726</v>
      </c>
      <c r="Y2100" t="s">
        <v>826</v>
      </c>
      <c r="Z2100" t="s">
        <v>826</v>
      </c>
      <c r="AA2100" t="s">
        <v>826</v>
      </c>
      <c r="AB2100" t="str">
        <f t="shared" si="115"/>
        <v/>
      </c>
    </row>
    <row r="2101" spans="1:28" x14ac:dyDescent="0.2">
      <c r="A2101" s="2"/>
      <c r="B2101" s="2" t="s">
        <v>21</v>
      </c>
      <c r="C2101" s="2" t="s">
        <v>711</v>
      </c>
      <c r="D2101" s="2" t="s">
        <v>22</v>
      </c>
      <c r="E2101" s="2" t="s">
        <v>112</v>
      </c>
      <c r="F2101" s="2">
        <v>5</v>
      </c>
      <c r="G2101" s="2">
        <v>5</v>
      </c>
      <c r="H2101" s="2">
        <v>9.4719999999999995</v>
      </c>
      <c r="I2101" s="3">
        <v>1.6679999999999999</v>
      </c>
      <c r="J2101" s="3">
        <v>2.089</v>
      </c>
      <c r="K2101">
        <f t="shared" si="114"/>
        <v>3.0431880373130396</v>
      </c>
      <c r="L2101" s="2" t="s">
        <v>32</v>
      </c>
      <c r="M2101" t="s">
        <v>25</v>
      </c>
      <c r="N2101" s="2" t="s">
        <v>26</v>
      </c>
      <c r="O2101" s="2" t="s">
        <v>725</v>
      </c>
      <c r="P2101" s="2"/>
      <c r="Q2101" s="2" t="s">
        <v>764</v>
      </c>
      <c r="R2101" s="2"/>
      <c r="T2101" t="s">
        <v>766</v>
      </c>
      <c r="U2101">
        <f t="shared" ref="U2101:U2164" si="116">IF(H2101&gt;0,IF(L2101="live",H2101*0.84,H2101),"")</f>
        <v>9.4719999999999995</v>
      </c>
      <c r="V2101">
        <f t="shared" ref="V2101:V2164" si="117">IF(H2101&gt;0,IF(L2101="live",H2101*0.87,H2101),"")</f>
        <v>9.4719999999999995</v>
      </c>
      <c r="W2101" s="2" t="s">
        <v>726</v>
      </c>
      <c r="Y2101" t="s">
        <v>826</v>
      </c>
      <c r="Z2101" t="s">
        <v>826</v>
      </c>
      <c r="AA2101" t="s">
        <v>826</v>
      </c>
      <c r="AB2101" t="str">
        <f t="shared" si="115"/>
        <v/>
      </c>
    </row>
    <row r="2102" spans="1:28" x14ac:dyDescent="0.2">
      <c r="A2102" s="2"/>
      <c r="B2102" s="2" t="s">
        <v>21</v>
      </c>
      <c r="C2102" s="2" t="s">
        <v>711</v>
      </c>
      <c r="D2102" s="2" t="s">
        <v>22</v>
      </c>
      <c r="E2102" s="2" t="s">
        <v>112</v>
      </c>
      <c r="F2102" s="2">
        <v>6</v>
      </c>
      <c r="G2102" s="2">
        <v>6</v>
      </c>
      <c r="H2102" s="2">
        <v>10.177</v>
      </c>
      <c r="I2102" s="3">
        <v>1.722</v>
      </c>
      <c r="J2102" s="3">
        <v>2.367</v>
      </c>
      <c r="K2102">
        <f t="shared" si="114"/>
        <v>3.6750462385354199</v>
      </c>
      <c r="L2102" s="2" t="s">
        <v>32</v>
      </c>
      <c r="M2102" t="s">
        <v>25</v>
      </c>
      <c r="N2102" s="2" t="s">
        <v>26</v>
      </c>
      <c r="O2102" s="2" t="s">
        <v>725</v>
      </c>
      <c r="P2102" s="2"/>
      <c r="Q2102" s="2" t="s">
        <v>764</v>
      </c>
      <c r="R2102" s="2"/>
      <c r="T2102" t="s">
        <v>766</v>
      </c>
      <c r="U2102">
        <f t="shared" si="116"/>
        <v>10.177</v>
      </c>
      <c r="V2102">
        <f t="shared" si="117"/>
        <v>10.177</v>
      </c>
      <c r="W2102" s="2" t="s">
        <v>726</v>
      </c>
      <c r="Y2102" t="s">
        <v>826</v>
      </c>
      <c r="Z2102" t="s">
        <v>826</v>
      </c>
      <c r="AA2102" t="s">
        <v>826</v>
      </c>
      <c r="AB2102" t="str">
        <f t="shared" si="115"/>
        <v/>
      </c>
    </row>
    <row r="2103" spans="1:28" x14ac:dyDescent="0.2">
      <c r="A2103" s="2"/>
      <c r="B2103" s="2" t="s">
        <v>21</v>
      </c>
      <c r="C2103" s="2" t="s">
        <v>711</v>
      </c>
      <c r="D2103" s="2" t="s">
        <v>22</v>
      </c>
      <c r="E2103" s="2" t="s">
        <v>112</v>
      </c>
      <c r="F2103" s="2">
        <v>7</v>
      </c>
      <c r="G2103" s="2">
        <v>7</v>
      </c>
      <c r="H2103" s="2">
        <v>10.063000000000001</v>
      </c>
      <c r="I2103" s="3">
        <v>1.84</v>
      </c>
      <c r="J2103" s="3">
        <v>2.2010000000000001</v>
      </c>
      <c r="K2103">
        <f t="shared" si="114"/>
        <v>3.9017006326506665</v>
      </c>
      <c r="L2103" s="2" t="s">
        <v>32</v>
      </c>
      <c r="M2103" t="s">
        <v>25</v>
      </c>
      <c r="N2103" s="2" t="s">
        <v>26</v>
      </c>
      <c r="O2103" s="2" t="s">
        <v>725</v>
      </c>
      <c r="P2103" s="2"/>
      <c r="Q2103" s="2" t="s">
        <v>764</v>
      </c>
      <c r="R2103" s="2"/>
      <c r="T2103" t="s">
        <v>766</v>
      </c>
      <c r="U2103">
        <f t="shared" si="116"/>
        <v>10.063000000000001</v>
      </c>
      <c r="V2103">
        <f t="shared" si="117"/>
        <v>10.063000000000001</v>
      </c>
      <c r="W2103" s="2" t="s">
        <v>726</v>
      </c>
      <c r="Y2103" t="s">
        <v>826</v>
      </c>
      <c r="Z2103" t="s">
        <v>826</v>
      </c>
      <c r="AA2103" t="s">
        <v>826</v>
      </c>
      <c r="AB2103" t="str">
        <f t="shared" si="115"/>
        <v/>
      </c>
    </row>
    <row r="2104" spans="1:28" x14ac:dyDescent="0.2">
      <c r="A2104" s="2"/>
      <c r="B2104" s="2" t="s">
        <v>21</v>
      </c>
      <c r="C2104" s="2" t="s">
        <v>711</v>
      </c>
      <c r="D2104" s="2" t="s">
        <v>22</v>
      </c>
      <c r="E2104" s="2" t="s">
        <v>112</v>
      </c>
      <c r="F2104" s="2">
        <v>8</v>
      </c>
      <c r="G2104" s="2">
        <v>8</v>
      </c>
      <c r="H2104" s="2">
        <v>8.2579999999999991</v>
      </c>
      <c r="I2104" s="3">
        <v>1.722</v>
      </c>
      <c r="J2104" s="3">
        <v>2.2930000000000001</v>
      </c>
      <c r="K2104">
        <f t="shared" si="114"/>
        <v>3.5601525242761798</v>
      </c>
      <c r="L2104" s="2" t="s">
        <v>32</v>
      </c>
      <c r="M2104" t="s">
        <v>25</v>
      </c>
      <c r="N2104" s="2" t="s">
        <v>26</v>
      </c>
      <c r="O2104" s="2" t="s">
        <v>725</v>
      </c>
      <c r="P2104" s="2"/>
      <c r="Q2104" s="2" t="s">
        <v>764</v>
      </c>
      <c r="R2104" s="2"/>
      <c r="T2104" t="s">
        <v>766</v>
      </c>
      <c r="U2104">
        <f t="shared" si="116"/>
        <v>8.2579999999999991</v>
      </c>
      <c r="V2104">
        <f t="shared" si="117"/>
        <v>8.2579999999999991</v>
      </c>
      <c r="W2104" s="2" t="s">
        <v>726</v>
      </c>
      <c r="Y2104" t="s">
        <v>826</v>
      </c>
      <c r="Z2104" t="s">
        <v>826</v>
      </c>
      <c r="AA2104" t="s">
        <v>826</v>
      </c>
      <c r="AB2104" t="str">
        <f t="shared" si="115"/>
        <v/>
      </c>
    </row>
    <row r="2105" spans="1:28" x14ac:dyDescent="0.2">
      <c r="A2105" s="2"/>
      <c r="B2105" s="2" t="s">
        <v>21</v>
      </c>
      <c r="C2105" s="2" t="s">
        <v>711</v>
      </c>
      <c r="D2105" s="2" t="s">
        <v>22</v>
      </c>
      <c r="E2105" s="2" t="s">
        <v>112</v>
      </c>
      <c r="F2105" s="2">
        <v>9</v>
      </c>
      <c r="G2105" s="2">
        <v>9</v>
      </c>
      <c r="H2105" s="2">
        <v>8.27</v>
      </c>
      <c r="I2105" s="3">
        <v>1.653</v>
      </c>
      <c r="J2105" s="3">
        <v>2.4430000000000001</v>
      </c>
      <c r="K2105">
        <f t="shared" si="114"/>
        <v>3.4951629624545548</v>
      </c>
      <c r="L2105" s="2" t="s">
        <v>32</v>
      </c>
      <c r="M2105" t="s">
        <v>25</v>
      </c>
      <c r="N2105" s="2" t="s">
        <v>26</v>
      </c>
      <c r="O2105" s="2" t="s">
        <v>725</v>
      </c>
      <c r="P2105" s="2"/>
      <c r="Q2105" s="2" t="s">
        <v>764</v>
      </c>
      <c r="R2105" s="2"/>
      <c r="T2105" t="s">
        <v>766</v>
      </c>
      <c r="U2105">
        <f t="shared" si="116"/>
        <v>8.27</v>
      </c>
      <c r="V2105">
        <f t="shared" si="117"/>
        <v>8.27</v>
      </c>
      <c r="W2105" s="2" t="s">
        <v>726</v>
      </c>
      <c r="Y2105" t="s">
        <v>826</v>
      </c>
      <c r="Z2105" t="s">
        <v>826</v>
      </c>
      <c r="AA2105" t="s">
        <v>826</v>
      </c>
      <c r="AB2105" t="str">
        <f t="shared" si="115"/>
        <v/>
      </c>
    </row>
    <row r="2106" spans="1:28" x14ac:dyDescent="0.2">
      <c r="A2106" s="2"/>
      <c r="B2106" s="2" t="s">
        <v>21</v>
      </c>
      <c r="C2106" s="2" t="s">
        <v>711</v>
      </c>
      <c r="D2106" s="2" t="s">
        <v>22</v>
      </c>
      <c r="E2106" s="2" t="s">
        <v>112</v>
      </c>
      <c r="F2106" s="2">
        <v>10</v>
      </c>
      <c r="G2106" s="2">
        <v>10</v>
      </c>
      <c r="H2106" s="2">
        <v>7.8490000000000002</v>
      </c>
      <c r="I2106" s="3">
        <v>1.6819999999999999</v>
      </c>
      <c r="J2106" s="3">
        <v>2.3519999999999999</v>
      </c>
      <c r="K2106">
        <f t="shared" ref="K2106:K2169" si="118">IF(I2106&gt;0,(J2106*(I2106^2))*(3.14159/6),"")</f>
        <v>3.4840754855267191</v>
      </c>
      <c r="L2106" s="2" t="s">
        <v>32</v>
      </c>
      <c r="M2106" t="s">
        <v>25</v>
      </c>
      <c r="N2106" s="2" t="s">
        <v>26</v>
      </c>
      <c r="O2106" s="2" t="s">
        <v>725</v>
      </c>
      <c r="P2106" s="2"/>
      <c r="Q2106" s="2" t="s">
        <v>764</v>
      </c>
      <c r="R2106" s="2"/>
      <c r="T2106" t="s">
        <v>766</v>
      </c>
      <c r="U2106">
        <f t="shared" si="116"/>
        <v>7.8490000000000002</v>
      </c>
      <c r="V2106">
        <f t="shared" si="117"/>
        <v>7.8490000000000002</v>
      </c>
      <c r="W2106" s="2" t="s">
        <v>726</v>
      </c>
      <c r="Y2106" t="s">
        <v>826</v>
      </c>
      <c r="Z2106" t="s">
        <v>826</v>
      </c>
      <c r="AA2106" t="s">
        <v>826</v>
      </c>
      <c r="AB2106" t="str">
        <f t="shared" si="115"/>
        <v/>
      </c>
    </row>
    <row r="2107" spans="1:28" x14ac:dyDescent="0.2">
      <c r="A2107" s="2"/>
      <c r="B2107" s="2" t="s">
        <v>52</v>
      </c>
      <c r="C2107" s="2" t="s">
        <v>711</v>
      </c>
      <c r="D2107" s="2" t="s">
        <v>22</v>
      </c>
      <c r="E2107" s="2" t="s">
        <v>53</v>
      </c>
      <c r="F2107" s="2">
        <v>1</v>
      </c>
      <c r="G2107" s="2">
        <v>1</v>
      </c>
      <c r="H2107" s="2">
        <v>11.53</v>
      </c>
      <c r="I2107" s="3">
        <v>1.7370000000000001</v>
      </c>
      <c r="J2107" s="3">
        <v>2.5179999999999998</v>
      </c>
      <c r="K2107">
        <f t="shared" si="118"/>
        <v>3.9778977733386296</v>
      </c>
      <c r="L2107" s="2" t="s">
        <v>32</v>
      </c>
      <c r="M2107" t="s">
        <v>25</v>
      </c>
      <c r="N2107" s="2" t="s">
        <v>26</v>
      </c>
      <c r="O2107" s="2" t="s">
        <v>762</v>
      </c>
      <c r="P2107" s="2"/>
      <c r="Q2107" s="2" t="s">
        <v>764</v>
      </c>
      <c r="R2107" s="2"/>
      <c r="T2107" t="s">
        <v>766</v>
      </c>
      <c r="U2107">
        <f t="shared" si="116"/>
        <v>11.53</v>
      </c>
      <c r="V2107">
        <f t="shared" si="117"/>
        <v>11.53</v>
      </c>
      <c r="W2107" s="2" t="s">
        <v>763</v>
      </c>
      <c r="Y2107" t="s">
        <v>826</v>
      </c>
      <c r="Z2107" t="s">
        <v>826</v>
      </c>
      <c r="AA2107" t="s">
        <v>826</v>
      </c>
      <c r="AB2107" t="str">
        <f t="shared" si="115"/>
        <v/>
      </c>
    </row>
    <row r="2108" spans="1:28" x14ac:dyDescent="0.2">
      <c r="A2108" s="2"/>
      <c r="B2108" s="2" t="s">
        <v>52</v>
      </c>
      <c r="C2108" s="2" t="s">
        <v>711</v>
      </c>
      <c r="D2108" s="2" t="s">
        <v>22</v>
      </c>
      <c r="E2108" s="2" t="s">
        <v>53</v>
      </c>
      <c r="F2108" s="2">
        <v>2</v>
      </c>
      <c r="G2108" s="2">
        <v>2</v>
      </c>
      <c r="H2108" s="2">
        <v>11.427</v>
      </c>
      <c r="I2108" s="3">
        <v>1.766</v>
      </c>
      <c r="J2108" s="3">
        <v>2.327</v>
      </c>
      <c r="K2108">
        <f t="shared" si="118"/>
        <v>3.7999338574278463</v>
      </c>
      <c r="L2108" s="2" t="s">
        <v>32</v>
      </c>
      <c r="M2108" t="s">
        <v>25</v>
      </c>
      <c r="N2108" s="2" t="s">
        <v>26</v>
      </c>
      <c r="O2108" s="2" t="s">
        <v>762</v>
      </c>
      <c r="P2108" s="2"/>
      <c r="Q2108" s="2" t="s">
        <v>764</v>
      </c>
      <c r="R2108" s="2"/>
      <c r="T2108" t="s">
        <v>766</v>
      </c>
      <c r="U2108">
        <f t="shared" si="116"/>
        <v>11.427</v>
      </c>
      <c r="V2108">
        <f t="shared" si="117"/>
        <v>11.427</v>
      </c>
      <c r="W2108" s="2" t="s">
        <v>763</v>
      </c>
      <c r="Y2108" t="s">
        <v>826</v>
      </c>
      <c r="Z2108" t="s">
        <v>826</v>
      </c>
      <c r="AA2108" t="s">
        <v>826</v>
      </c>
      <c r="AB2108" t="str">
        <f t="shared" si="115"/>
        <v/>
      </c>
    </row>
    <row r="2109" spans="1:28" x14ac:dyDescent="0.2">
      <c r="A2109" s="2"/>
      <c r="B2109" s="2" t="s">
        <v>52</v>
      </c>
      <c r="C2109" s="2" t="s">
        <v>711</v>
      </c>
      <c r="D2109" s="2" t="s">
        <v>22</v>
      </c>
      <c r="E2109" s="2" t="s">
        <v>53</v>
      </c>
      <c r="F2109" s="2">
        <v>3</v>
      </c>
      <c r="G2109" s="2">
        <v>3</v>
      </c>
      <c r="H2109" s="2">
        <v>10.664</v>
      </c>
      <c r="I2109" s="3">
        <v>1.341</v>
      </c>
      <c r="J2109" s="3">
        <v>2.02</v>
      </c>
      <c r="K2109">
        <f t="shared" si="118"/>
        <v>1.9019854076192999</v>
      </c>
      <c r="L2109" s="2" t="s">
        <v>32</v>
      </c>
      <c r="M2109" t="s">
        <v>25</v>
      </c>
      <c r="N2109" s="2" t="s">
        <v>26</v>
      </c>
      <c r="O2109" s="2" t="s">
        <v>762</v>
      </c>
      <c r="P2109" s="2"/>
      <c r="Q2109" s="2" t="s">
        <v>764</v>
      </c>
      <c r="R2109" s="2"/>
      <c r="T2109" t="s">
        <v>766</v>
      </c>
      <c r="U2109">
        <f t="shared" si="116"/>
        <v>10.664</v>
      </c>
      <c r="V2109">
        <f t="shared" si="117"/>
        <v>10.664</v>
      </c>
      <c r="W2109" s="2" t="s">
        <v>763</v>
      </c>
      <c r="Y2109" t="s">
        <v>826</v>
      </c>
      <c r="Z2109" t="s">
        <v>826</v>
      </c>
      <c r="AA2109" t="s">
        <v>826</v>
      </c>
      <c r="AB2109" t="str">
        <f t="shared" si="115"/>
        <v/>
      </c>
    </row>
    <row r="2110" spans="1:28" x14ac:dyDescent="0.2">
      <c r="A2110" s="2"/>
      <c r="B2110" s="2" t="s">
        <v>52</v>
      </c>
      <c r="C2110" s="2" t="s">
        <v>711</v>
      </c>
      <c r="D2110" s="2" t="s">
        <v>22</v>
      </c>
      <c r="E2110" s="2" t="s">
        <v>53</v>
      </c>
      <c r="F2110" s="2">
        <v>4</v>
      </c>
      <c r="G2110" s="2">
        <v>4</v>
      </c>
      <c r="H2110" s="2">
        <v>9.3179999999999996</v>
      </c>
      <c r="I2110" s="3">
        <v>2.1030000000000002</v>
      </c>
      <c r="J2110" s="3">
        <v>2.6</v>
      </c>
      <c r="K2110">
        <f t="shared" si="118"/>
        <v>6.0207438236010002</v>
      </c>
      <c r="L2110" s="2" t="s">
        <v>32</v>
      </c>
      <c r="M2110" t="s">
        <v>25</v>
      </c>
      <c r="N2110" s="2" t="s">
        <v>26</v>
      </c>
      <c r="O2110" s="2" t="s">
        <v>762</v>
      </c>
      <c r="P2110" s="2"/>
      <c r="Q2110" s="2" t="s">
        <v>764</v>
      </c>
      <c r="R2110" s="2"/>
      <c r="T2110" t="s">
        <v>766</v>
      </c>
      <c r="U2110">
        <f t="shared" si="116"/>
        <v>9.3179999999999996</v>
      </c>
      <c r="V2110">
        <f t="shared" si="117"/>
        <v>9.3179999999999996</v>
      </c>
      <c r="W2110" s="2" t="s">
        <v>763</v>
      </c>
      <c r="Y2110" t="s">
        <v>826</v>
      </c>
      <c r="Z2110" t="s">
        <v>826</v>
      </c>
      <c r="AA2110" t="s">
        <v>826</v>
      </c>
      <c r="AB2110" t="str">
        <f t="shared" si="115"/>
        <v/>
      </c>
    </row>
    <row r="2111" spans="1:28" x14ac:dyDescent="0.2">
      <c r="A2111" s="2"/>
      <c r="B2111" s="2" t="s">
        <v>52</v>
      </c>
      <c r="C2111" s="2" t="s">
        <v>711</v>
      </c>
      <c r="D2111" s="2" t="s">
        <v>22</v>
      </c>
      <c r="E2111" s="2" t="s">
        <v>53</v>
      </c>
      <c r="F2111" s="2">
        <v>5</v>
      </c>
      <c r="G2111" s="2">
        <v>5</v>
      </c>
      <c r="H2111" s="2">
        <v>10.148</v>
      </c>
      <c r="I2111" s="3">
        <v>1.417</v>
      </c>
      <c r="J2111" s="3">
        <v>2.2810000000000001</v>
      </c>
      <c r="K2111">
        <f t="shared" si="118"/>
        <v>2.3980776486677184</v>
      </c>
      <c r="L2111" s="2" t="s">
        <v>32</v>
      </c>
      <c r="M2111" t="s">
        <v>25</v>
      </c>
      <c r="N2111" s="2" t="s">
        <v>26</v>
      </c>
      <c r="O2111" s="2" t="s">
        <v>762</v>
      </c>
      <c r="P2111" s="2"/>
      <c r="Q2111" s="2" t="s">
        <v>764</v>
      </c>
      <c r="R2111" s="2"/>
      <c r="T2111" t="s">
        <v>766</v>
      </c>
      <c r="U2111">
        <f t="shared" si="116"/>
        <v>10.148</v>
      </c>
      <c r="V2111">
        <f t="shared" si="117"/>
        <v>10.148</v>
      </c>
      <c r="W2111" s="2" t="s">
        <v>763</v>
      </c>
      <c r="Y2111" t="s">
        <v>826</v>
      </c>
      <c r="Z2111" t="s">
        <v>826</v>
      </c>
      <c r="AA2111" t="s">
        <v>826</v>
      </c>
      <c r="AB2111" t="str">
        <f t="shared" si="115"/>
        <v/>
      </c>
    </row>
    <row r="2112" spans="1:28" x14ac:dyDescent="0.2">
      <c r="A2112" s="2"/>
      <c r="B2112" s="2" t="s">
        <v>52</v>
      </c>
      <c r="C2112" s="2" t="s">
        <v>711</v>
      </c>
      <c r="D2112" s="2" t="s">
        <v>22</v>
      </c>
      <c r="E2112" s="2" t="s">
        <v>53</v>
      </c>
      <c r="F2112" s="2">
        <v>6</v>
      </c>
      <c r="G2112" s="2">
        <v>6</v>
      </c>
      <c r="H2112" s="2">
        <v>10.207000000000001</v>
      </c>
      <c r="I2112" s="3">
        <v>1.921</v>
      </c>
      <c r="J2112" s="3">
        <v>2.2570000000000001</v>
      </c>
      <c r="K2112">
        <f t="shared" si="118"/>
        <v>4.3609845119566382</v>
      </c>
      <c r="L2112" s="2" t="s">
        <v>32</v>
      </c>
      <c r="M2112" t="s">
        <v>25</v>
      </c>
      <c r="N2112" s="2" t="s">
        <v>26</v>
      </c>
      <c r="O2112" s="2" t="s">
        <v>762</v>
      </c>
      <c r="P2112" s="2"/>
      <c r="Q2112" s="2" t="s">
        <v>764</v>
      </c>
      <c r="R2112" s="2"/>
      <c r="T2112" t="s">
        <v>766</v>
      </c>
      <c r="U2112">
        <f t="shared" si="116"/>
        <v>10.207000000000001</v>
      </c>
      <c r="V2112">
        <f t="shared" si="117"/>
        <v>10.207000000000001</v>
      </c>
      <c r="W2112" s="2" t="s">
        <v>763</v>
      </c>
      <c r="Y2112" t="s">
        <v>826</v>
      </c>
      <c r="Z2112" t="s">
        <v>826</v>
      </c>
      <c r="AA2112" t="s">
        <v>826</v>
      </c>
      <c r="AB2112" t="str">
        <f t="shared" si="115"/>
        <v/>
      </c>
    </row>
    <row r="2113" spans="1:28" x14ac:dyDescent="0.2">
      <c r="A2113" s="2"/>
      <c r="B2113" s="2" t="s">
        <v>52</v>
      </c>
      <c r="C2113" s="2" t="s">
        <v>711</v>
      </c>
      <c r="D2113" s="2" t="s">
        <v>22</v>
      </c>
      <c r="E2113" s="2" t="s">
        <v>53</v>
      </c>
      <c r="F2113" s="2">
        <v>7</v>
      </c>
      <c r="G2113" s="2">
        <v>7</v>
      </c>
      <c r="H2113" s="2">
        <v>11.03</v>
      </c>
      <c r="I2113" s="3">
        <v>2.004</v>
      </c>
      <c r="J2113" s="3">
        <v>2.4790000000000001</v>
      </c>
      <c r="K2113">
        <f t="shared" si="118"/>
        <v>5.2127898456309589</v>
      </c>
      <c r="L2113" s="2" t="s">
        <v>32</v>
      </c>
      <c r="M2113" t="s">
        <v>25</v>
      </c>
      <c r="N2113" s="2" t="s">
        <v>26</v>
      </c>
      <c r="O2113" s="2" t="s">
        <v>762</v>
      </c>
      <c r="P2113" s="2"/>
      <c r="Q2113" s="2" t="s">
        <v>764</v>
      </c>
      <c r="R2113" s="2"/>
      <c r="T2113" t="s">
        <v>766</v>
      </c>
      <c r="U2113">
        <f t="shared" si="116"/>
        <v>11.03</v>
      </c>
      <c r="V2113">
        <f t="shared" si="117"/>
        <v>11.03</v>
      </c>
      <c r="W2113" s="2" t="s">
        <v>763</v>
      </c>
      <c r="Y2113" t="s">
        <v>826</v>
      </c>
      <c r="Z2113" t="s">
        <v>826</v>
      </c>
      <c r="AA2113" t="s">
        <v>826</v>
      </c>
      <c r="AB2113" t="str">
        <f t="shared" si="115"/>
        <v/>
      </c>
    </row>
    <row r="2114" spans="1:28" x14ac:dyDescent="0.2">
      <c r="A2114" s="2"/>
      <c r="B2114" s="2" t="s">
        <v>52</v>
      </c>
      <c r="C2114" s="2" t="s">
        <v>711</v>
      </c>
      <c r="D2114" s="2" t="s">
        <v>22</v>
      </c>
      <c r="E2114" s="2" t="s">
        <v>53</v>
      </c>
      <c r="F2114" s="2">
        <v>8</v>
      </c>
      <c r="G2114" s="2">
        <v>8</v>
      </c>
      <c r="H2114" s="2">
        <v>10.38</v>
      </c>
      <c r="I2114" s="3">
        <v>1.9</v>
      </c>
      <c r="J2114" s="3">
        <v>2.4079999999999999</v>
      </c>
      <c r="K2114">
        <f t="shared" si="118"/>
        <v>4.5515774798666655</v>
      </c>
      <c r="L2114" s="2" t="s">
        <v>32</v>
      </c>
      <c r="M2114" t="s">
        <v>25</v>
      </c>
      <c r="N2114" s="2" t="s">
        <v>26</v>
      </c>
      <c r="O2114" s="2" t="s">
        <v>762</v>
      </c>
      <c r="P2114" s="2"/>
      <c r="Q2114" s="2" t="s">
        <v>764</v>
      </c>
      <c r="R2114" s="2"/>
      <c r="T2114" t="s">
        <v>766</v>
      </c>
      <c r="U2114">
        <f t="shared" si="116"/>
        <v>10.38</v>
      </c>
      <c r="V2114">
        <f t="shared" si="117"/>
        <v>10.38</v>
      </c>
      <c r="W2114" s="2" t="s">
        <v>763</v>
      </c>
      <c r="Y2114" t="s">
        <v>826</v>
      </c>
      <c r="Z2114" t="s">
        <v>826</v>
      </c>
      <c r="AA2114" t="s">
        <v>826</v>
      </c>
      <c r="AB2114" t="str">
        <f t="shared" si="115"/>
        <v/>
      </c>
    </row>
    <row r="2115" spans="1:28" x14ac:dyDescent="0.2">
      <c r="A2115" s="2"/>
      <c r="B2115" s="2" t="s">
        <v>52</v>
      </c>
      <c r="C2115" s="2" t="s">
        <v>711</v>
      </c>
      <c r="D2115" s="2" t="s">
        <v>22</v>
      </c>
      <c r="E2115" s="2" t="s">
        <v>53</v>
      </c>
      <c r="F2115" s="2">
        <v>9</v>
      </c>
      <c r="G2115" s="2">
        <v>9</v>
      </c>
      <c r="H2115" s="2">
        <v>10.098000000000001</v>
      </c>
      <c r="I2115" s="3">
        <v>1.89</v>
      </c>
      <c r="J2115" s="3">
        <v>2.2360000000000002</v>
      </c>
      <c r="K2115">
        <f t="shared" si="118"/>
        <v>4.1820927761339997</v>
      </c>
      <c r="L2115" s="2" t="s">
        <v>32</v>
      </c>
      <c r="M2115" t="s">
        <v>25</v>
      </c>
      <c r="N2115" s="2" t="s">
        <v>26</v>
      </c>
      <c r="O2115" s="2" t="s">
        <v>762</v>
      </c>
      <c r="P2115" s="2"/>
      <c r="Q2115" s="2" t="s">
        <v>764</v>
      </c>
      <c r="R2115" s="2"/>
      <c r="T2115" t="s">
        <v>766</v>
      </c>
      <c r="U2115">
        <f t="shared" si="116"/>
        <v>10.098000000000001</v>
      </c>
      <c r="V2115">
        <f t="shared" si="117"/>
        <v>10.098000000000001</v>
      </c>
      <c r="W2115" s="2" t="s">
        <v>763</v>
      </c>
      <c r="Y2115" t="s">
        <v>826</v>
      </c>
      <c r="Z2115" t="s">
        <v>826</v>
      </c>
      <c r="AA2115" t="s">
        <v>826</v>
      </c>
      <c r="AB2115" t="str">
        <f t="shared" si="115"/>
        <v/>
      </c>
    </row>
    <row r="2116" spans="1:28" x14ac:dyDescent="0.2">
      <c r="A2116" s="2"/>
      <c r="B2116" s="2" t="s">
        <v>52</v>
      </c>
      <c r="C2116" s="2" t="s">
        <v>711</v>
      </c>
      <c r="D2116" s="2" t="s">
        <v>22</v>
      </c>
      <c r="E2116" s="2" t="s">
        <v>53</v>
      </c>
      <c r="F2116" s="2">
        <v>10</v>
      </c>
      <c r="G2116" s="2">
        <v>10</v>
      </c>
      <c r="H2116" s="2">
        <v>9.593</v>
      </c>
      <c r="I2116" s="3">
        <v>1.8520000000000001</v>
      </c>
      <c r="J2116" s="3">
        <v>2.4129999999999998</v>
      </c>
      <c r="K2116">
        <f t="shared" si="118"/>
        <v>4.3334874391766132</v>
      </c>
      <c r="L2116" s="2" t="s">
        <v>32</v>
      </c>
      <c r="M2116" t="s">
        <v>25</v>
      </c>
      <c r="N2116" s="2" t="s">
        <v>26</v>
      </c>
      <c r="O2116" s="2" t="s">
        <v>762</v>
      </c>
      <c r="P2116" s="2"/>
      <c r="Q2116" s="2" t="s">
        <v>764</v>
      </c>
      <c r="R2116" s="2"/>
      <c r="T2116" t="s">
        <v>766</v>
      </c>
      <c r="U2116">
        <f t="shared" si="116"/>
        <v>9.593</v>
      </c>
      <c r="V2116">
        <f t="shared" si="117"/>
        <v>9.593</v>
      </c>
      <c r="W2116" s="2" t="s">
        <v>763</v>
      </c>
      <c r="Y2116" t="s">
        <v>826</v>
      </c>
      <c r="Z2116" t="s">
        <v>826</v>
      </c>
      <c r="AA2116" t="s">
        <v>826</v>
      </c>
      <c r="AB2116" t="str">
        <f t="shared" si="115"/>
        <v/>
      </c>
    </row>
    <row r="2117" spans="1:28" x14ac:dyDescent="0.2">
      <c r="A2117" s="2"/>
      <c r="B2117" s="2" t="s">
        <v>52</v>
      </c>
      <c r="C2117" s="2" t="s">
        <v>711</v>
      </c>
      <c r="D2117" s="2" t="s">
        <v>22</v>
      </c>
      <c r="E2117" s="2" t="s">
        <v>55</v>
      </c>
      <c r="F2117" s="2">
        <v>1</v>
      </c>
      <c r="G2117" s="2">
        <v>1</v>
      </c>
      <c r="H2117" s="2">
        <v>10.444000000000001</v>
      </c>
      <c r="I2117" s="3">
        <v>1.6539999999999999</v>
      </c>
      <c r="J2117" s="3">
        <v>1.9810000000000001</v>
      </c>
      <c r="K2117">
        <f t="shared" si="118"/>
        <v>2.8376167657232729</v>
      </c>
      <c r="L2117" s="2" t="s">
        <v>32</v>
      </c>
      <c r="M2117" t="s">
        <v>25</v>
      </c>
      <c r="N2117" s="2" t="s">
        <v>26</v>
      </c>
      <c r="O2117" s="2" t="s">
        <v>784</v>
      </c>
      <c r="P2117" s="2"/>
      <c r="Q2117" s="2" t="s">
        <v>764</v>
      </c>
      <c r="R2117" s="2"/>
      <c r="S2117" s="2"/>
      <c r="T2117" t="s">
        <v>766</v>
      </c>
      <c r="U2117">
        <f t="shared" si="116"/>
        <v>10.444000000000001</v>
      </c>
      <c r="V2117">
        <f t="shared" si="117"/>
        <v>10.444000000000001</v>
      </c>
      <c r="W2117" s="2" t="s">
        <v>785</v>
      </c>
      <c r="Y2117" t="s">
        <v>826</v>
      </c>
      <c r="Z2117" t="s">
        <v>826</v>
      </c>
      <c r="AA2117" t="s">
        <v>826</v>
      </c>
      <c r="AB2117" t="str">
        <f t="shared" si="115"/>
        <v/>
      </c>
    </row>
    <row r="2118" spans="1:28" x14ac:dyDescent="0.2">
      <c r="A2118" s="2"/>
      <c r="B2118" s="2" t="s">
        <v>52</v>
      </c>
      <c r="C2118" s="2" t="s">
        <v>711</v>
      </c>
      <c r="D2118" s="2" t="s">
        <v>22</v>
      </c>
      <c r="E2118" s="2" t="s">
        <v>55</v>
      </c>
      <c r="F2118" s="2">
        <v>2</v>
      </c>
      <c r="G2118" s="2">
        <v>2</v>
      </c>
      <c r="H2118" s="2">
        <v>10.946999999999999</v>
      </c>
      <c r="I2118" s="3">
        <v>1.351</v>
      </c>
      <c r="J2118" s="3">
        <v>1.698</v>
      </c>
      <c r="K2118">
        <f t="shared" si="118"/>
        <v>1.6227313983139695</v>
      </c>
      <c r="L2118" s="2" t="s">
        <v>32</v>
      </c>
      <c r="M2118" t="s">
        <v>25</v>
      </c>
      <c r="N2118" s="2" t="s">
        <v>26</v>
      </c>
      <c r="O2118" s="2" t="s">
        <v>784</v>
      </c>
      <c r="P2118" s="2"/>
      <c r="Q2118" s="2" t="s">
        <v>764</v>
      </c>
      <c r="R2118" s="2"/>
      <c r="S2118" s="2"/>
      <c r="T2118" t="s">
        <v>766</v>
      </c>
      <c r="U2118">
        <f t="shared" si="116"/>
        <v>10.946999999999999</v>
      </c>
      <c r="V2118">
        <f t="shared" si="117"/>
        <v>10.946999999999999</v>
      </c>
      <c r="W2118" s="2" t="s">
        <v>785</v>
      </c>
      <c r="Y2118" t="s">
        <v>826</v>
      </c>
      <c r="Z2118" t="s">
        <v>826</v>
      </c>
      <c r="AA2118" t="s">
        <v>826</v>
      </c>
      <c r="AB2118" t="str">
        <f t="shared" si="115"/>
        <v/>
      </c>
    </row>
    <row r="2119" spans="1:28" x14ac:dyDescent="0.2">
      <c r="A2119" s="2"/>
      <c r="B2119" s="2" t="s">
        <v>52</v>
      </c>
      <c r="C2119" s="2" t="s">
        <v>711</v>
      </c>
      <c r="D2119" s="2" t="s">
        <v>22</v>
      </c>
      <c r="E2119" s="2" t="s">
        <v>55</v>
      </c>
      <c r="F2119" s="2">
        <v>3</v>
      </c>
      <c r="G2119" s="2">
        <v>3</v>
      </c>
      <c r="H2119" s="2">
        <v>10.494</v>
      </c>
      <c r="I2119" s="3">
        <v>1.44</v>
      </c>
      <c r="J2119" s="3">
        <v>2.31</v>
      </c>
      <c r="K2119">
        <f t="shared" si="118"/>
        <v>2.5080443942399997</v>
      </c>
      <c r="L2119" s="2" t="s">
        <v>32</v>
      </c>
      <c r="M2119" t="s">
        <v>25</v>
      </c>
      <c r="N2119" s="2" t="s">
        <v>26</v>
      </c>
      <c r="O2119" s="2" t="s">
        <v>784</v>
      </c>
      <c r="P2119" s="2"/>
      <c r="Q2119" s="2" t="s">
        <v>764</v>
      </c>
      <c r="R2119" s="2"/>
      <c r="S2119" s="2"/>
      <c r="T2119" t="s">
        <v>766</v>
      </c>
      <c r="U2119">
        <f t="shared" si="116"/>
        <v>10.494</v>
      </c>
      <c r="V2119">
        <f t="shared" si="117"/>
        <v>10.494</v>
      </c>
      <c r="W2119" s="2" t="s">
        <v>785</v>
      </c>
      <c r="Y2119" t="s">
        <v>826</v>
      </c>
      <c r="Z2119" t="s">
        <v>826</v>
      </c>
      <c r="AA2119" t="s">
        <v>826</v>
      </c>
      <c r="AB2119" t="str">
        <f t="shared" si="115"/>
        <v/>
      </c>
    </row>
    <row r="2120" spans="1:28" x14ac:dyDescent="0.2">
      <c r="A2120" s="2"/>
      <c r="B2120" s="2" t="s">
        <v>52</v>
      </c>
      <c r="C2120" s="2" t="s">
        <v>711</v>
      </c>
      <c r="D2120" s="2" t="s">
        <v>22</v>
      </c>
      <c r="E2120" s="2" t="s">
        <v>55</v>
      </c>
      <c r="F2120" s="2">
        <v>4</v>
      </c>
      <c r="G2120" s="2">
        <v>4</v>
      </c>
      <c r="H2120" s="2">
        <v>10.621</v>
      </c>
      <c r="I2120" s="3">
        <v>1.3720000000000001</v>
      </c>
      <c r="J2120" s="3">
        <v>2.0939999999999999</v>
      </c>
      <c r="K2120">
        <f t="shared" si="118"/>
        <v>2.06387388394544</v>
      </c>
      <c r="L2120" s="2" t="s">
        <v>32</v>
      </c>
      <c r="M2120" t="s">
        <v>25</v>
      </c>
      <c r="N2120" s="2" t="s">
        <v>26</v>
      </c>
      <c r="O2120" s="2" t="s">
        <v>784</v>
      </c>
      <c r="P2120" s="2"/>
      <c r="Q2120" s="2" t="s">
        <v>764</v>
      </c>
      <c r="R2120" s="2"/>
      <c r="S2120" s="2"/>
      <c r="T2120" t="s">
        <v>766</v>
      </c>
      <c r="U2120">
        <f t="shared" si="116"/>
        <v>10.621</v>
      </c>
      <c r="V2120">
        <f t="shared" si="117"/>
        <v>10.621</v>
      </c>
      <c r="W2120" s="2" t="s">
        <v>785</v>
      </c>
      <c r="Y2120" t="s">
        <v>826</v>
      </c>
      <c r="Z2120" t="s">
        <v>826</v>
      </c>
      <c r="AA2120" t="s">
        <v>826</v>
      </c>
      <c r="AB2120" t="str">
        <f t="shared" ref="AB2120:AB2183" si="119">IF(AND(Y2120="check",T2120="yolk.vol"),"remove","")</f>
        <v/>
      </c>
    </row>
    <row r="2121" spans="1:28" x14ac:dyDescent="0.2">
      <c r="A2121" s="2"/>
      <c r="B2121" s="2" t="s">
        <v>52</v>
      </c>
      <c r="C2121" s="2" t="s">
        <v>711</v>
      </c>
      <c r="D2121" s="2" t="s">
        <v>22</v>
      </c>
      <c r="E2121" s="2" t="s">
        <v>55</v>
      </c>
      <c r="F2121" s="2">
        <v>5</v>
      </c>
      <c r="G2121" s="2">
        <v>5</v>
      </c>
      <c r="H2121" s="2">
        <v>11.542999999999999</v>
      </c>
      <c r="I2121" s="3">
        <v>1.228</v>
      </c>
      <c r="J2121" s="3">
        <v>1.8149999999999999</v>
      </c>
      <c r="K2121">
        <f t="shared" si="118"/>
        <v>1.4330839050043997</v>
      </c>
      <c r="L2121" s="2" t="s">
        <v>32</v>
      </c>
      <c r="M2121" t="s">
        <v>25</v>
      </c>
      <c r="N2121" s="2" t="s">
        <v>26</v>
      </c>
      <c r="O2121" s="2" t="s">
        <v>784</v>
      </c>
      <c r="P2121" s="2"/>
      <c r="Q2121" s="2" t="s">
        <v>764</v>
      </c>
      <c r="R2121" s="2"/>
      <c r="S2121" s="2"/>
      <c r="T2121" t="s">
        <v>766</v>
      </c>
      <c r="U2121">
        <f t="shared" si="116"/>
        <v>11.542999999999999</v>
      </c>
      <c r="V2121">
        <f t="shared" si="117"/>
        <v>11.542999999999999</v>
      </c>
      <c r="W2121" s="2" t="s">
        <v>785</v>
      </c>
      <c r="Y2121" t="s">
        <v>826</v>
      </c>
      <c r="Z2121" t="s">
        <v>826</v>
      </c>
      <c r="AA2121" t="s">
        <v>826</v>
      </c>
      <c r="AB2121" t="str">
        <f t="shared" si="119"/>
        <v/>
      </c>
    </row>
    <row r="2122" spans="1:28" x14ac:dyDescent="0.2">
      <c r="A2122" s="2"/>
      <c r="B2122" s="2" t="s">
        <v>52</v>
      </c>
      <c r="C2122" s="2" t="s">
        <v>711</v>
      </c>
      <c r="D2122" s="2" t="s">
        <v>22</v>
      </c>
      <c r="E2122" s="2" t="s">
        <v>55</v>
      </c>
      <c r="F2122" s="2">
        <v>6</v>
      </c>
      <c r="G2122" s="2">
        <v>6</v>
      </c>
      <c r="H2122" s="2">
        <v>11.273</v>
      </c>
      <c r="I2122" s="3">
        <v>1.2</v>
      </c>
      <c r="J2122" s="3">
        <v>2.073</v>
      </c>
      <c r="K2122">
        <f t="shared" si="118"/>
        <v>1.5630038567999998</v>
      </c>
      <c r="L2122" s="2" t="s">
        <v>32</v>
      </c>
      <c r="M2122" t="s">
        <v>25</v>
      </c>
      <c r="N2122" s="2" t="s">
        <v>26</v>
      </c>
      <c r="O2122" s="2" t="s">
        <v>784</v>
      </c>
      <c r="P2122" s="2"/>
      <c r="Q2122" s="2" t="s">
        <v>764</v>
      </c>
      <c r="R2122" s="2"/>
      <c r="S2122" s="2"/>
      <c r="T2122" t="s">
        <v>766</v>
      </c>
      <c r="U2122">
        <f t="shared" si="116"/>
        <v>11.273</v>
      </c>
      <c r="V2122">
        <f t="shared" si="117"/>
        <v>11.273</v>
      </c>
      <c r="W2122" s="2" t="s">
        <v>785</v>
      </c>
      <c r="Y2122" t="s">
        <v>826</v>
      </c>
      <c r="Z2122" t="s">
        <v>826</v>
      </c>
      <c r="AA2122" t="s">
        <v>826</v>
      </c>
      <c r="AB2122" t="str">
        <f t="shared" si="119"/>
        <v/>
      </c>
    </row>
    <row r="2123" spans="1:28" x14ac:dyDescent="0.2">
      <c r="A2123" s="2"/>
      <c r="B2123" s="2" t="s">
        <v>52</v>
      </c>
      <c r="C2123" s="2" t="s">
        <v>711</v>
      </c>
      <c r="D2123" s="2" t="s">
        <v>22</v>
      </c>
      <c r="E2123" s="2" t="s">
        <v>55</v>
      </c>
      <c r="F2123" s="2">
        <v>7</v>
      </c>
      <c r="G2123" s="2">
        <v>7</v>
      </c>
      <c r="H2123" s="2">
        <v>10.997999999999999</v>
      </c>
      <c r="I2123" s="3">
        <v>1.3759999999999999</v>
      </c>
      <c r="J2123" s="3">
        <v>1.548</v>
      </c>
      <c r="K2123">
        <f t="shared" si="118"/>
        <v>1.5346384658227197</v>
      </c>
      <c r="L2123" s="2" t="s">
        <v>32</v>
      </c>
      <c r="M2123" t="s">
        <v>25</v>
      </c>
      <c r="N2123" s="2" t="s">
        <v>26</v>
      </c>
      <c r="O2123" s="2" t="s">
        <v>784</v>
      </c>
      <c r="P2123" s="2"/>
      <c r="Q2123" s="2" t="s">
        <v>764</v>
      </c>
      <c r="R2123" s="2"/>
      <c r="S2123" s="2"/>
      <c r="T2123" t="s">
        <v>766</v>
      </c>
      <c r="U2123">
        <f t="shared" si="116"/>
        <v>10.997999999999999</v>
      </c>
      <c r="V2123">
        <f t="shared" si="117"/>
        <v>10.997999999999999</v>
      </c>
      <c r="W2123" s="2" t="s">
        <v>785</v>
      </c>
      <c r="Y2123" t="s">
        <v>826</v>
      </c>
      <c r="Z2123" t="s">
        <v>826</v>
      </c>
      <c r="AA2123" t="s">
        <v>826</v>
      </c>
      <c r="AB2123" t="str">
        <f t="shared" si="119"/>
        <v/>
      </c>
    </row>
    <row r="2124" spans="1:28" x14ac:dyDescent="0.2">
      <c r="A2124" s="2"/>
      <c r="B2124" s="2" t="s">
        <v>52</v>
      </c>
      <c r="C2124" s="2" t="s">
        <v>711</v>
      </c>
      <c r="D2124" s="2" t="s">
        <v>22</v>
      </c>
      <c r="E2124" s="2" t="s">
        <v>55</v>
      </c>
      <c r="F2124" s="2">
        <v>8</v>
      </c>
      <c r="G2124" s="2">
        <v>8</v>
      </c>
      <c r="H2124" s="2">
        <v>10.903</v>
      </c>
      <c r="I2124" s="3">
        <v>1.48</v>
      </c>
      <c r="J2124" s="3">
        <v>1.8939999999999999</v>
      </c>
      <c r="K2124">
        <f t="shared" si="118"/>
        <v>2.1722092609973331</v>
      </c>
      <c r="L2124" s="2" t="s">
        <v>32</v>
      </c>
      <c r="M2124" t="s">
        <v>25</v>
      </c>
      <c r="N2124" s="2" t="s">
        <v>26</v>
      </c>
      <c r="O2124" s="2" t="s">
        <v>784</v>
      </c>
      <c r="P2124" s="2"/>
      <c r="Q2124" s="2" t="s">
        <v>764</v>
      </c>
      <c r="R2124" s="2"/>
      <c r="S2124" s="2"/>
      <c r="T2124" t="s">
        <v>766</v>
      </c>
      <c r="U2124">
        <f t="shared" si="116"/>
        <v>10.903</v>
      </c>
      <c r="V2124">
        <f t="shared" si="117"/>
        <v>10.903</v>
      </c>
      <c r="W2124" s="2" t="s">
        <v>785</v>
      </c>
      <c r="Y2124" t="s">
        <v>826</v>
      </c>
      <c r="Z2124" t="s">
        <v>826</v>
      </c>
      <c r="AA2124" t="s">
        <v>826</v>
      </c>
      <c r="AB2124" t="str">
        <f t="shared" si="119"/>
        <v/>
      </c>
    </row>
    <row r="2125" spans="1:28" x14ac:dyDescent="0.2">
      <c r="A2125" s="2"/>
      <c r="B2125" s="2" t="s">
        <v>52</v>
      </c>
      <c r="C2125" s="2" t="s">
        <v>711</v>
      </c>
      <c r="D2125" s="2" t="s">
        <v>22</v>
      </c>
      <c r="E2125" s="2" t="s">
        <v>55</v>
      </c>
      <c r="F2125" s="2">
        <v>9</v>
      </c>
      <c r="G2125" s="2">
        <v>9</v>
      </c>
      <c r="H2125" s="2">
        <v>10.582000000000001</v>
      </c>
      <c r="I2125" s="3">
        <v>1.4119999999999999</v>
      </c>
      <c r="J2125" s="3">
        <v>1.7729999999999999</v>
      </c>
      <c r="K2125">
        <f t="shared" si="118"/>
        <v>1.8508719959296793</v>
      </c>
      <c r="L2125" s="2" t="s">
        <v>32</v>
      </c>
      <c r="M2125" t="s">
        <v>25</v>
      </c>
      <c r="N2125" s="2" t="s">
        <v>26</v>
      </c>
      <c r="O2125" s="2" t="s">
        <v>784</v>
      </c>
      <c r="P2125" s="2"/>
      <c r="Q2125" s="2" t="s">
        <v>764</v>
      </c>
      <c r="R2125" s="2"/>
      <c r="S2125" s="2"/>
      <c r="T2125" t="s">
        <v>766</v>
      </c>
      <c r="U2125">
        <f t="shared" si="116"/>
        <v>10.582000000000001</v>
      </c>
      <c r="V2125">
        <f t="shared" si="117"/>
        <v>10.582000000000001</v>
      </c>
      <c r="W2125" s="2" t="s">
        <v>785</v>
      </c>
      <c r="Y2125" t="s">
        <v>826</v>
      </c>
      <c r="Z2125" t="s">
        <v>826</v>
      </c>
      <c r="AA2125" t="s">
        <v>826</v>
      </c>
      <c r="AB2125" t="str">
        <f t="shared" si="119"/>
        <v/>
      </c>
    </row>
    <row r="2126" spans="1:28" x14ac:dyDescent="0.2">
      <c r="A2126" s="2"/>
      <c r="B2126" s="2" t="s">
        <v>52</v>
      </c>
      <c r="C2126" s="2" t="s">
        <v>711</v>
      </c>
      <c r="D2126" s="2" t="s">
        <v>22</v>
      </c>
      <c r="E2126" s="2" t="s">
        <v>55</v>
      </c>
      <c r="F2126" s="2">
        <v>10</v>
      </c>
      <c r="G2126" s="2">
        <v>10</v>
      </c>
      <c r="H2126" s="2">
        <v>9.1519999999999992</v>
      </c>
      <c r="I2126" s="3">
        <v>1.5489999999999999</v>
      </c>
      <c r="J2126" s="3">
        <v>1.877</v>
      </c>
      <c r="K2126">
        <f t="shared" si="118"/>
        <v>2.358117078351071</v>
      </c>
      <c r="L2126" s="2" t="s">
        <v>32</v>
      </c>
      <c r="M2126" t="s">
        <v>25</v>
      </c>
      <c r="N2126" s="2" t="s">
        <v>26</v>
      </c>
      <c r="O2126" s="2" t="s">
        <v>784</v>
      </c>
      <c r="P2126" s="2"/>
      <c r="Q2126" s="2" t="s">
        <v>764</v>
      </c>
      <c r="R2126" s="2"/>
      <c r="S2126" s="2"/>
      <c r="T2126" t="s">
        <v>766</v>
      </c>
      <c r="U2126">
        <f t="shared" si="116"/>
        <v>9.1519999999999992</v>
      </c>
      <c r="V2126">
        <f t="shared" si="117"/>
        <v>9.1519999999999992</v>
      </c>
      <c r="W2126" s="2" t="s">
        <v>785</v>
      </c>
      <c r="Y2126" t="s">
        <v>826</v>
      </c>
      <c r="Z2126" t="s">
        <v>826</v>
      </c>
      <c r="AA2126" t="s">
        <v>826</v>
      </c>
      <c r="AB2126" t="str">
        <f t="shared" si="119"/>
        <v/>
      </c>
    </row>
    <row r="2127" spans="1:28" x14ac:dyDescent="0.2">
      <c r="A2127" s="2"/>
      <c r="B2127" s="2" t="s">
        <v>52</v>
      </c>
      <c r="C2127" s="2" t="s">
        <v>711</v>
      </c>
      <c r="D2127" s="2" t="s">
        <v>22</v>
      </c>
      <c r="E2127" s="2" t="s">
        <v>57</v>
      </c>
      <c r="F2127" s="2">
        <v>1</v>
      </c>
      <c r="G2127" s="2">
        <v>1</v>
      </c>
      <c r="H2127" s="2">
        <v>11.317</v>
      </c>
      <c r="I2127" s="3">
        <v>1.66</v>
      </c>
      <c r="J2127" s="3">
        <v>2.1640000000000001</v>
      </c>
      <c r="K2127">
        <f t="shared" si="118"/>
        <v>3.1222788557093328</v>
      </c>
      <c r="L2127" s="2" t="s">
        <v>32</v>
      </c>
      <c r="M2127" t="s">
        <v>25</v>
      </c>
      <c r="N2127" s="2" t="s">
        <v>26</v>
      </c>
      <c r="O2127" s="2" t="s">
        <v>767</v>
      </c>
      <c r="P2127" s="2"/>
      <c r="Q2127" s="2" t="s">
        <v>764</v>
      </c>
      <c r="R2127" s="2"/>
      <c r="S2127" s="2"/>
      <c r="T2127" t="s">
        <v>766</v>
      </c>
      <c r="U2127">
        <f t="shared" si="116"/>
        <v>11.317</v>
      </c>
      <c r="V2127">
        <f t="shared" si="117"/>
        <v>11.317</v>
      </c>
      <c r="W2127" s="2" t="s">
        <v>768</v>
      </c>
      <c r="Y2127" t="s">
        <v>826</v>
      </c>
      <c r="Z2127" t="s">
        <v>826</v>
      </c>
      <c r="AA2127" t="s">
        <v>826</v>
      </c>
      <c r="AB2127" t="str">
        <f t="shared" si="119"/>
        <v/>
      </c>
    </row>
    <row r="2128" spans="1:28" x14ac:dyDescent="0.2">
      <c r="A2128" s="2"/>
      <c r="B2128" s="2" t="s">
        <v>52</v>
      </c>
      <c r="C2128" s="2" t="s">
        <v>711</v>
      </c>
      <c r="D2128" s="2" t="s">
        <v>22</v>
      </c>
      <c r="E2128" s="2" t="s">
        <v>57</v>
      </c>
      <c r="F2128" s="2">
        <v>2</v>
      </c>
      <c r="G2128" s="2">
        <v>2</v>
      </c>
      <c r="H2128" s="2">
        <v>10.805999999999999</v>
      </c>
      <c r="I2128" s="3">
        <v>1.633</v>
      </c>
      <c r="J2128" s="3">
        <v>2.0299999999999998</v>
      </c>
      <c r="K2128">
        <f t="shared" si="118"/>
        <v>2.834436049314216</v>
      </c>
      <c r="L2128" s="2" t="s">
        <v>32</v>
      </c>
      <c r="M2128" t="s">
        <v>25</v>
      </c>
      <c r="N2128" s="2" t="s">
        <v>26</v>
      </c>
      <c r="O2128" s="2" t="s">
        <v>767</v>
      </c>
      <c r="P2128" s="2"/>
      <c r="Q2128" s="2" t="s">
        <v>764</v>
      </c>
      <c r="R2128" s="2"/>
      <c r="S2128" s="2"/>
      <c r="T2128" t="s">
        <v>766</v>
      </c>
      <c r="U2128">
        <f t="shared" si="116"/>
        <v>10.805999999999999</v>
      </c>
      <c r="V2128">
        <f t="shared" si="117"/>
        <v>10.805999999999999</v>
      </c>
      <c r="W2128" s="2" t="s">
        <v>768</v>
      </c>
      <c r="Y2128" t="s">
        <v>826</v>
      </c>
      <c r="Z2128" t="s">
        <v>826</v>
      </c>
      <c r="AA2128" t="s">
        <v>826</v>
      </c>
      <c r="AB2128" t="str">
        <f t="shared" si="119"/>
        <v/>
      </c>
    </row>
    <row r="2129" spans="1:28" x14ac:dyDescent="0.2">
      <c r="A2129" s="2"/>
      <c r="B2129" s="2" t="s">
        <v>52</v>
      </c>
      <c r="C2129" s="2" t="s">
        <v>711</v>
      </c>
      <c r="D2129" s="2" t="s">
        <v>22</v>
      </c>
      <c r="E2129" s="2" t="s">
        <v>57</v>
      </c>
      <c r="F2129" s="2">
        <v>3</v>
      </c>
      <c r="G2129" s="2">
        <v>3</v>
      </c>
      <c r="H2129" s="2">
        <v>10.047000000000001</v>
      </c>
      <c r="I2129" s="3">
        <v>1.8620000000000001</v>
      </c>
      <c r="J2129" s="3">
        <v>2.1819999999999999</v>
      </c>
      <c r="K2129">
        <f t="shared" si="118"/>
        <v>3.9610685197054534</v>
      </c>
      <c r="L2129" s="2" t="s">
        <v>32</v>
      </c>
      <c r="M2129" t="s">
        <v>25</v>
      </c>
      <c r="N2129" s="2" t="s">
        <v>26</v>
      </c>
      <c r="O2129" s="2" t="s">
        <v>767</v>
      </c>
      <c r="P2129" s="2"/>
      <c r="Q2129" s="2" t="s">
        <v>764</v>
      </c>
      <c r="R2129" s="2"/>
      <c r="S2129" s="2"/>
      <c r="T2129" t="s">
        <v>766</v>
      </c>
      <c r="U2129">
        <f t="shared" si="116"/>
        <v>10.047000000000001</v>
      </c>
      <c r="V2129">
        <f t="shared" si="117"/>
        <v>10.047000000000001</v>
      </c>
      <c r="W2129" s="2" t="s">
        <v>768</v>
      </c>
      <c r="Y2129" t="s">
        <v>826</v>
      </c>
      <c r="Z2129" t="s">
        <v>826</v>
      </c>
      <c r="AA2129" t="s">
        <v>826</v>
      </c>
      <c r="AB2129" t="str">
        <f t="shared" si="119"/>
        <v/>
      </c>
    </row>
    <row r="2130" spans="1:28" x14ac:dyDescent="0.2">
      <c r="A2130" s="2"/>
      <c r="B2130" s="2" t="s">
        <v>52</v>
      </c>
      <c r="C2130" s="2" t="s">
        <v>711</v>
      </c>
      <c r="D2130" s="2" t="s">
        <v>22</v>
      </c>
      <c r="E2130" s="2" t="s">
        <v>57</v>
      </c>
      <c r="F2130" s="2">
        <v>4</v>
      </c>
      <c r="G2130" s="2">
        <v>4</v>
      </c>
      <c r="H2130" s="2">
        <v>10.798999999999999</v>
      </c>
      <c r="I2130" s="3">
        <v>1.6120000000000001</v>
      </c>
      <c r="J2130" s="3">
        <v>1.837</v>
      </c>
      <c r="K2130">
        <f t="shared" si="118"/>
        <v>2.4994099058652535</v>
      </c>
      <c r="L2130" s="2" t="s">
        <v>32</v>
      </c>
      <c r="M2130" t="s">
        <v>25</v>
      </c>
      <c r="N2130" s="2" t="s">
        <v>26</v>
      </c>
      <c r="O2130" s="2" t="s">
        <v>767</v>
      </c>
      <c r="P2130" s="2"/>
      <c r="Q2130" s="2" t="s">
        <v>764</v>
      </c>
      <c r="R2130" s="2"/>
      <c r="S2130" s="2"/>
      <c r="T2130" t="s">
        <v>766</v>
      </c>
      <c r="U2130">
        <f t="shared" si="116"/>
        <v>10.798999999999999</v>
      </c>
      <c r="V2130">
        <f t="shared" si="117"/>
        <v>10.798999999999999</v>
      </c>
      <c r="W2130" s="2" t="s">
        <v>768</v>
      </c>
      <c r="Y2130" t="s">
        <v>826</v>
      </c>
      <c r="Z2130" t="s">
        <v>826</v>
      </c>
      <c r="AA2130" t="s">
        <v>826</v>
      </c>
      <c r="AB2130" t="str">
        <f t="shared" si="119"/>
        <v/>
      </c>
    </row>
    <row r="2131" spans="1:28" x14ac:dyDescent="0.2">
      <c r="A2131" s="2"/>
      <c r="B2131" s="2" t="s">
        <v>52</v>
      </c>
      <c r="C2131" s="2" t="s">
        <v>711</v>
      </c>
      <c r="D2131" s="2" t="s">
        <v>22</v>
      </c>
      <c r="E2131" s="2" t="s">
        <v>57</v>
      </c>
      <c r="F2131" s="2">
        <v>5</v>
      </c>
      <c r="G2131" s="2">
        <v>5</v>
      </c>
      <c r="H2131" s="2">
        <v>10.747999999999999</v>
      </c>
      <c r="I2131" s="3">
        <v>1.5580000000000001</v>
      </c>
      <c r="J2131" s="3">
        <v>1.776</v>
      </c>
      <c r="K2131">
        <f t="shared" si="118"/>
        <v>2.2572316107529602</v>
      </c>
      <c r="L2131" s="2" t="s">
        <v>32</v>
      </c>
      <c r="M2131" t="s">
        <v>25</v>
      </c>
      <c r="N2131" s="2" t="s">
        <v>26</v>
      </c>
      <c r="O2131" s="2" t="s">
        <v>767</v>
      </c>
      <c r="P2131" s="2"/>
      <c r="Q2131" s="2" t="s">
        <v>764</v>
      </c>
      <c r="R2131" s="2"/>
      <c r="S2131" s="2"/>
      <c r="T2131" t="s">
        <v>766</v>
      </c>
      <c r="U2131">
        <f t="shared" si="116"/>
        <v>10.747999999999999</v>
      </c>
      <c r="V2131">
        <f t="shared" si="117"/>
        <v>10.747999999999999</v>
      </c>
      <c r="W2131" s="2" t="s">
        <v>768</v>
      </c>
      <c r="Y2131" t="s">
        <v>826</v>
      </c>
      <c r="Z2131" t="s">
        <v>826</v>
      </c>
      <c r="AA2131" t="s">
        <v>826</v>
      </c>
      <c r="AB2131" t="str">
        <f t="shared" si="119"/>
        <v/>
      </c>
    </row>
    <row r="2132" spans="1:28" x14ac:dyDescent="0.2">
      <c r="A2132" s="2"/>
      <c r="B2132" s="2" t="s">
        <v>52</v>
      </c>
      <c r="C2132" s="2" t="s">
        <v>711</v>
      </c>
      <c r="D2132" s="2" t="s">
        <v>22</v>
      </c>
      <c r="E2132" s="2" t="s">
        <v>57</v>
      </c>
      <c r="F2132" s="2">
        <v>6</v>
      </c>
      <c r="G2132" s="2">
        <v>6</v>
      </c>
      <c r="H2132" s="2">
        <v>9.5649999999999995</v>
      </c>
      <c r="I2132" s="3">
        <v>1.8160000000000001</v>
      </c>
      <c r="J2132" s="3">
        <v>2.238</v>
      </c>
      <c r="K2132">
        <f t="shared" si="118"/>
        <v>3.8644707637779203</v>
      </c>
      <c r="L2132" s="2" t="s">
        <v>32</v>
      </c>
      <c r="M2132" t="s">
        <v>25</v>
      </c>
      <c r="N2132" s="2" t="s">
        <v>26</v>
      </c>
      <c r="O2132" s="2" t="s">
        <v>767</v>
      </c>
      <c r="P2132" s="2"/>
      <c r="Q2132" s="2" t="s">
        <v>764</v>
      </c>
      <c r="R2132" s="2"/>
      <c r="S2132" s="2"/>
      <c r="T2132" t="s">
        <v>766</v>
      </c>
      <c r="U2132">
        <f t="shared" si="116"/>
        <v>9.5649999999999995</v>
      </c>
      <c r="V2132">
        <f t="shared" si="117"/>
        <v>9.5649999999999995</v>
      </c>
      <c r="W2132" s="2" t="s">
        <v>768</v>
      </c>
      <c r="Y2132" t="s">
        <v>826</v>
      </c>
      <c r="Z2132" t="s">
        <v>826</v>
      </c>
      <c r="AA2132" t="s">
        <v>826</v>
      </c>
      <c r="AB2132" t="str">
        <f t="shared" si="119"/>
        <v/>
      </c>
    </row>
    <row r="2133" spans="1:28" x14ac:dyDescent="0.2">
      <c r="A2133" s="2"/>
      <c r="B2133" s="2" t="s">
        <v>52</v>
      </c>
      <c r="C2133" s="2" t="s">
        <v>711</v>
      </c>
      <c r="D2133" s="2" t="s">
        <v>22</v>
      </c>
      <c r="E2133" s="2" t="s">
        <v>57</v>
      </c>
      <c r="F2133" s="2">
        <v>7</v>
      </c>
      <c r="G2133" s="2">
        <v>7</v>
      </c>
      <c r="H2133" s="2">
        <v>10.461</v>
      </c>
      <c r="I2133" s="3">
        <v>1.609</v>
      </c>
      <c r="J2133" s="3">
        <v>1.641</v>
      </c>
      <c r="K2133">
        <f t="shared" si="118"/>
        <v>2.2244309277260648</v>
      </c>
      <c r="L2133" s="2" t="s">
        <v>32</v>
      </c>
      <c r="M2133" t="s">
        <v>25</v>
      </c>
      <c r="N2133" s="2" t="s">
        <v>26</v>
      </c>
      <c r="O2133" s="2" t="s">
        <v>767</v>
      </c>
      <c r="P2133" s="2"/>
      <c r="Q2133" s="2" t="s">
        <v>764</v>
      </c>
      <c r="R2133" s="2"/>
      <c r="S2133" s="2"/>
      <c r="T2133" t="s">
        <v>766</v>
      </c>
      <c r="U2133">
        <f t="shared" si="116"/>
        <v>10.461</v>
      </c>
      <c r="V2133">
        <f t="shared" si="117"/>
        <v>10.461</v>
      </c>
      <c r="W2133" s="2" t="s">
        <v>768</v>
      </c>
      <c r="Y2133" t="s">
        <v>826</v>
      </c>
      <c r="Z2133" t="s">
        <v>826</v>
      </c>
      <c r="AA2133" t="s">
        <v>826</v>
      </c>
      <c r="AB2133" t="str">
        <f t="shared" si="119"/>
        <v/>
      </c>
    </row>
    <row r="2134" spans="1:28" x14ac:dyDescent="0.2">
      <c r="A2134" s="2"/>
      <c r="B2134" s="2" t="s">
        <v>52</v>
      </c>
      <c r="C2134" s="2" t="s">
        <v>711</v>
      </c>
      <c r="D2134" s="2" t="s">
        <v>22</v>
      </c>
      <c r="E2134" s="2" t="s">
        <v>57</v>
      </c>
      <c r="F2134" s="2">
        <v>8</v>
      </c>
      <c r="G2134" s="2">
        <v>8</v>
      </c>
      <c r="H2134" s="2">
        <v>10.935</v>
      </c>
      <c r="I2134" s="3">
        <v>1.3620000000000001</v>
      </c>
      <c r="J2134" s="3">
        <v>1.9810000000000001</v>
      </c>
      <c r="K2134">
        <f t="shared" si="118"/>
        <v>1.9241412323334603</v>
      </c>
      <c r="L2134" s="2" t="s">
        <v>32</v>
      </c>
      <c r="M2134" t="s">
        <v>25</v>
      </c>
      <c r="N2134" s="2" t="s">
        <v>26</v>
      </c>
      <c r="O2134" s="2" t="s">
        <v>767</v>
      </c>
      <c r="P2134" s="2"/>
      <c r="Q2134" s="2" t="s">
        <v>764</v>
      </c>
      <c r="R2134" s="2"/>
      <c r="S2134" s="2"/>
      <c r="T2134" t="s">
        <v>766</v>
      </c>
      <c r="U2134">
        <f t="shared" si="116"/>
        <v>10.935</v>
      </c>
      <c r="V2134">
        <f t="shared" si="117"/>
        <v>10.935</v>
      </c>
      <c r="W2134" s="2" t="s">
        <v>768</v>
      </c>
      <c r="Y2134" t="s">
        <v>827</v>
      </c>
      <c r="Z2134" t="s">
        <v>826</v>
      </c>
      <c r="AA2134" t="s">
        <v>826</v>
      </c>
      <c r="AB2134" t="str">
        <f t="shared" si="119"/>
        <v/>
      </c>
    </row>
    <row r="2135" spans="1:28" x14ac:dyDescent="0.2">
      <c r="A2135" s="2"/>
      <c r="B2135" s="2" t="s">
        <v>52</v>
      </c>
      <c r="C2135" s="2" t="s">
        <v>711</v>
      </c>
      <c r="D2135" s="2" t="s">
        <v>22</v>
      </c>
      <c r="E2135" s="2" t="s">
        <v>57</v>
      </c>
      <c r="F2135" s="2">
        <v>9</v>
      </c>
      <c r="G2135" s="2">
        <v>9</v>
      </c>
      <c r="H2135" s="2">
        <v>10.102</v>
      </c>
      <c r="I2135" s="3">
        <v>1.3620000000000001</v>
      </c>
      <c r="J2135" s="3">
        <v>2.278</v>
      </c>
      <c r="K2135">
        <f t="shared" si="118"/>
        <v>2.2126167224914801</v>
      </c>
      <c r="L2135" s="2" t="s">
        <v>32</v>
      </c>
      <c r="M2135" t="s">
        <v>25</v>
      </c>
      <c r="N2135" s="2" t="s">
        <v>26</v>
      </c>
      <c r="O2135" s="2" t="s">
        <v>767</v>
      </c>
      <c r="P2135" s="2"/>
      <c r="Q2135" s="2" t="s">
        <v>764</v>
      </c>
      <c r="R2135" s="2"/>
      <c r="S2135" s="2"/>
      <c r="T2135" t="s">
        <v>766</v>
      </c>
      <c r="U2135">
        <f t="shared" si="116"/>
        <v>10.102</v>
      </c>
      <c r="V2135">
        <f t="shared" si="117"/>
        <v>10.102</v>
      </c>
      <c r="W2135" s="2" t="s">
        <v>768</v>
      </c>
      <c r="Y2135" t="s">
        <v>826</v>
      </c>
      <c r="Z2135" t="s">
        <v>826</v>
      </c>
      <c r="AA2135" t="s">
        <v>826</v>
      </c>
      <c r="AB2135" t="str">
        <f t="shared" si="119"/>
        <v/>
      </c>
    </row>
    <row r="2136" spans="1:28" x14ac:dyDescent="0.2">
      <c r="A2136" s="2"/>
      <c r="B2136" s="2" t="s">
        <v>52</v>
      </c>
      <c r="C2136" s="2" t="s">
        <v>711</v>
      </c>
      <c r="D2136" s="2" t="s">
        <v>22</v>
      </c>
      <c r="E2136" s="2" t="s">
        <v>57</v>
      </c>
      <c r="F2136" s="2">
        <v>10</v>
      </c>
      <c r="G2136" s="2">
        <v>10</v>
      </c>
      <c r="H2136" s="2">
        <v>10.394</v>
      </c>
      <c r="I2136" s="3">
        <v>1.5549999999999999</v>
      </c>
      <c r="J2136" s="3">
        <v>2.0840000000000001</v>
      </c>
      <c r="K2136">
        <f t="shared" si="118"/>
        <v>2.6384979241531661</v>
      </c>
      <c r="L2136" s="2" t="s">
        <v>32</v>
      </c>
      <c r="M2136" t="s">
        <v>25</v>
      </c>
      <c r="N2136" s="2" t="s">
        <v>26</v>
      </c>
      <c r="O2136" s="2" t="s">
        <v>767</v>
      </c>
      <c r="P2136" s="2"/>
      <c r="Q2136" s="2" t="s">
        <v>764</v>
      </c>
      <c r="R2136" s="2"/>
      <c r="S2136" s="2"/>
      <c r="T2136" t="s">
        <v>766</v>
      </c>
      <c r="U2136">
        <f t="shared" si="116"/>
        <v>10.394</v>
      </c>
      <c r="V2136">
        <f t="shared" si="117"/>
        <v>10.394</v>
      </c>
      <c r="W2136" s="2" t="s">
        <v>768</v>
      </c>
      <c r="Y2136" t="s">
        <v>826</v>
      </c>
      <c r="Z2136" t="s">
        <v>826</v>
      </c>
      <c r="AA2136" t="s">
        <v>826</v>
      </c>
      <c r="AB2136" t="str">
        <f t="shared" si="119"/>
        <v/>
      </c>
    </row>
    <row r="2137" spans="1:28" x14ac:dyDescent="0.2">
      <c r="A2137" s="2"/>
      <c r="B2137" s="2" t="s">
        <v>52</v>
      </c>
      <c r="C2137" s="2" t="s">
        <v>711</v>
      </c>
      <c r="D2137" s="2" t="s">
        <v>22</v>
      </c>
      <c r="E2137" s="2" t="s">
        <v>59</v>
      </c>
      <c r="F2137" s="2">
        <v>1</v>
      </c>
      <c r="G2137" s="2">
        <v>1</v>
      </c>
      <c r="H2137" s="2">
        <v>11.997</v>
      </c>
      <c r="I2137" s="3">
        <v>1.028</v>
      </c>
      <c r="J2137" s="3">
        <v>1.4790000000000001</v>
      </c>
      <c r="K2137">
        <f t="shared" si="118"/>
        <v>0.8183755744770399</v>
      </c>
      <c r="L2137" s="2" t="s">
        <v>32</v>
      </c>
      <c r="M2137" t="s">
        <v>25</v>
      </c>
      <c r="N2137" s="2" t="s">
        <v>26</v>
      </c>
      <c r="O2137" s="2" t="s">
        <v>769</v>
      </c>
      <c r="P2137" s="2"/>
      <c r="Q2137" s="2" t="s">
        <v>764</v>
      </c>
      <c r="R2137" s="2"/>
      <c r="S2137" s="2"/>
      <c r="T2137" t="s">
        <v>766</v>
      </c>
      <c r="U2137">
        <f t="shared" si="116"/>
        <v>11.997</v>
      </c>
      <c r="V2137">
        <f t="shared" si="117"/>
        <v>11.997</v>
      </c>
      <c r="W2137" s="2" t="s">
        <v>770</v>
      </c>
      <c r="Y2137" t="s">
        <v>826</v>
      </c>
      <c r="Z2137" t="s">
        <v>826</v>
      </c>
      <c r="AA2137" t="s">
        <v>826</v>
      </c>
      <c r="AB2137" t="str">
        <f t="shared" si="119"/>
        <v/>
      </c>
    </row>
    <row r="2138" spans="1:28" x14ac:dyDescent="0.2">
      <c r="A2138" s="2"/>
      <c r="B2138" s="2" t="s">
        <v>52</v>
      </c>
      <c r="C2138" s="2" t="s">
        <v>711</v>
      </c>
      <c r="D2138" s="2" t="s">
        <v>22</v>
      </c>
      <c r="E2138" s="2" t="s">
        <v>59</v>
      </c>
      <c r="F2138" s="2">
        <v>2</v>
      </c>
      <c r="G2138" s="2">
        <v>2</v>
      </c>
      <c r="H2138" s="2">
        <v>11.882999999999999</v>
      </c>
      <c r="I2138" s="3">
        <v>0.92200000000000004</v>
      </c>
      <c r="J2138" s="3">
        <v>1.3680000000000001</v>
      </c>
      <c r="K2138">
        <f t="shared" si="118"/>
        <v>0.60890030973168008</v>
      </c>
      <c r="L2138" s="2" t="s">
        <v>32</v>
      </c>
      <c r="M2138" t="s">
        <v>25</v>
      </c>
      <c r="N2138" s="2" t="s">
        <v>26</v>
      </c>
      <c r="O2138" s="2" t="s">
        <v>769</v>
      </c>
      <c r="P2138" s="2"/>
      <c r="Q2138" s="2" t="s">
        <v>764</v>
      </c>
      <c r="R2138" s="2"/>
      <c r="S2138" s="2"/>
      <c r="T2138" t="s">
        <v>766</v>
      </c>
      <c r="U2138">
        <f t="shared" si="116"/>
        <v>11.882999999999999</v>
      </c>
      <c r="V2138">
        <f t="shared" si="117"/>
        <v>11.882999999999999</v>
      </c>
      <c r="W2138" s="2" t="s">
        <v>770</v>
      </c>
      <c r="Y2138" t="s">
        <v>826</v>
      </c>
      <c r="Z2138" t="s">
        <v>826</v>
      </c>
      <c r="AA2138" t="s">
        <v>826</v>
      </c>
      <c r="AB2138" t="str">
        <f t="shared" si="119"/>
        <v/>
      </c>
    </row>
    <row r="2139" spans="1:28" x14ac:dyDescent="0.2">
      <c r="A2139" s="2"/>
      <c r="B2139" s="2" t="s">
        <v>52</v>
      </c>
      <c r="C2139" s="2" t="s">
        <v>711</v>
      </c>
      <c r="D2139" s="2" t="s">
        <v>22</v>
      </c>
      <c r="E2139" s="2" t="s">
        <v>59</v>
      </c>
      <c r="F2139" s="2">
        <v>3</v>
      </c>
      <c r="G2139" s="2">
        <v>3</v>
      </c>
      <c r="H2139" s="2">
        <v>11.045999999999999</v>
      </c>
      <c r="I2139" s="3">
        <v>1.0680000000000001</v>
      </c>
      <c r="J2139" s="3">
        <v>1.528</v>
      </c>
      <c r="K2139">
        <f t="shared" si="118"/>
        <v>0.91256564515007998</v>
      </c>
      <c r="L2139" s="2" t="s">
        <v>32</v>
      </c>
      <c r="M2139" t="s">
        <v>25</v>
      </c>
      <c r="N2139" s="2" t="s">
        <v>26</v>
      </c>
      <c r="O2139" s="2" t="s">
        <v>769</v>
      </c>
      <c r="P2139" s="2"/>
      <c r="Q2139" s="2" t="s">
        <v>764</v>
      </c>
      <c r="R2139" s="2"/>
      <c r="S2139" s="2"/>
      <c r="T2139" t="s">
        <v>766</v>
      </c>
      <c r="U2139">
        <f t="shared" si="116"/>
        <v>11.045999999999999</v>
      </c>
      <c r="V2139">
        <f t="shared" si="117"/>
        <v>11.045999999999999</v>
      </c>
      <c r="W2139" s="2" t="s">
        <v>770</v>
      </c>
      <c r="Y2139" t="s">
        <v>826</v>
      </c>
      <c r="Z2139" t="s">
        <v>826</v>
      </c>
      <c r="AA2139" t="s">
        <v>826</v>
      </c>
      <c r="AB2139" t="str">
        <f t="shared" si="119"/>
        <v/>
      </c>
    </row>
    <row r="2140" spans="1:28" x14ac:dyDescent="0.2">
      <c r="A2140" s="2"/>
      <c r="B2140" s="2" t="s">
        <v>52</v>
      </c>
      <c r="C2140" s="2" t="s">
        <v>711</v>
      </c>
      <c r="D2140" s="2" t="s">
        <v>22</v>
      </c>
      <c r="E2140" s="2" t="s">
        <v>59</v>
      </c>
      <c r="F2140" s="2">
        <v>4</v>
      </c>
      <c r="G2140" s="2">
        <v>4</v>
      </c>
      <c r="H2140" s="2">
        <v>11.666</v>
      </c>
      <c r="I2140" s="3">
        <v>0.82</v>
      </c>
      <c r="J2140" s="3">
        <v>1.359</v>
      </c>
      <c r="K2140">
        <f t="shared" si="118"/>
        <v>0.47845975877399988</v>
      </c>
      <c r="L2140" s="2" t="s">
        <v>32</v>
      </c>
      <c r="M2140" t="s">
        <v>25</v>
      </c>
      <c r="N2140" s="2" t="s">
        <v>26</v>
      </c>
      <c r="O2140" s="2" t="s">
        <v>769</v>
      </c>
      <c r="P2140" s="2"/>
      <c r="Q2140" s="2" t="s">
        <v>764</v>
      </c>
      <c r="R2140" s="2"/>
      <c r="S2140" s="2"/>
      <c r="T2140" t="s">
        <v>766</v>
      </c>
      <c r="U2140">
        <f t="shared" si="116"/>
        <v>11.666</v>
      </c>
      <c r="V2140">
        <f t="shared" si="117"/>
        <v>11.666</v>
      </c>
      <c r="W2140" s="2" t="s">
        <v>770</v>
      </c>
      <c r="Y2140" t="s">
        <v>826</v>
      </c>
      <c r="Z2140" t="s">
        <v>826</v>
      </c>
      <c r="AA2140" t="s">
        <v>826</v>
      </c>
      <c r="AB2140" t="str">
        <f t="shared" si="119"/>
        <v/>
      </c>
    </row>
    <row r="2141" spans="1:28" x14ac:dyDescent="0.2">
      <c r="A2141" s="2"/>
      <c r="B2141" s="2" t="s">
        <v>52</v>
      </c>
      <c r="C2141" s="2" t="s">
        <v>711</v>
      </c>
      <c r="D2141" s="2" t="s">
        <v>22</v>
      </c>
      <c r="E2141" s="2" t="s">
        <v>59</v>
      </c>
      <c r="F2141" s="2">
        <v>5</v>
      </c>
      <c r="G2141" s="2">
        <v>5</v>
      </c>
      <c r="H2141" s="2">
        <v>11.704000000000001</v>
      </c>
      <c r="I2141" s="3">
        <v>0.85499999999999998</v>
      </c>
      <c r="J2141" s="3">
        <v>1.798</v>
      </c>
      <c r="K2141">
        <f t="shared" si="118"/>
        <v>0.68820872198174987</v>
      </c>
      <c r="L2141" s="2" t="s">
        <v>32</v>
      </c>
      <c r="M2141" t="s">
        <v>25</v>
      </c>
      <c r="N2141" s="2" t="s">
        <v>26</v>
      </c>
      <c r="O2141" s="2" t="s">
        <v>769</v>
      </c>
      <c r="P2141" s="2"/>
      <c r="Q2141" s="2" t="s">
        <v>764</v>
      </c>
      <c r="R2141" s="2"/>
      <c r="S2141" s="2"/>
      <c r="T2141" t="s">
        <v>766</v>
      </c>
      <c r="U2141">
        <f t="shared" si="116"/>
        <v>11.704000000000001</v>
      </c>
      <c r="V2141">
        <f t="shared" si="117"/>
        <v>11.704000000000001</v>
      </c>
      <c r="W2141" s="2" t="s">
        <v>770</v>
      </c>
      <c r="Y2141" t="s">
        <v>826</v>
      </c>
      <c r="Z2141" t="s">
        <v>826</v>
      </c>
      <c r="AA2141" t="s">
        <v>826</v>
      </c>
      <c r="AB2141" t="str">
        <f t="shared" si="119"/>
        <v/>
      </c>
    </row>
    <row r="2142" spans="1:28" x14ac:dyDescent="0.2">
      <c r="A2142" s="2"/>
      <c r="B2142" s="2" t="s">
        <v>52</v>
      </c>
      <c r="C2142" s="2" t="s">
        <v>711</v>
      </c>
      <c r="D2142" s="2" t="s">
        <v>22</v>
      </c>
      <c r="E2142" s="2" t="s">
        <v>59</v>
      </c>
      <c r="F2142" s="2">
        <v>6</v>
      </c>
      <c r="G2142" s="2">
        <v>6</v>
      </c>
      <c r="H2142" s="2">
        <v>11.201000000000001</v>
      </c>
      <c r="I2142" s="3">
        <v>1.3480000000000001</v>
      </c>
      <c r="J2142" s="3">
        <v>2.13</v>
      </c>
      <c r="K2142">
        <f t="shared" si="118"/>
        <v>2.0265514931527999</v>
      </c>
      <c r="L2142" s="2" t="s">
        <v>32</v>
      </c>
      <c r="M2142" t="s">
        <v>25</v>
      </c>
      <c r="N2142" s="2" t="s">
        <v>26</v>
      </c>
      <c r="O2142" s="2" t="s">
        <v>769</v>
      </c>
      <c r="P2142" s="2"/>
      <c r="Q2142" s="2" t="s">
        <v>764</v>
      </c>
      <c r="R2142" s="2"/>
      <c r="S2142" s="2"/>
      <c r="T2142" t="s">
        <v>766</v>
      </c>
      <c r="U2142">
        <f t="shared" si="116"/>
        <v>11.201000000000001</v>
      </c>
      <c r="V2142">
        <f t="shared" si="117"/>
        <v>11.201000000000001</v>
      </c>
      <c r="W2142" s="2" t="s">
        <v>770</v>
      </c>
      <c r="Y2142" t="s">
        <v>826</v>
      </c>
      <c r="Z2142" t="s">
        <v>826</v>
      </c>
      <c r="AA2142" t="s">
        <v>826</v>
      </c>
      <c r="AB2142" t="str">
        <f t="shared" si="119"/>
        <v/>
      </c>
    </row>
    <row r="2143" spans="1:28" x14ac:dyDescent="0.2">
      <c r="A2143" s="2"/>
      <c r="B2143" s="2" t="s">
        <v>52</v>
      </c>
      <c r="C2143" s="2" t="s">
        <v>711</v>
      </c>
      <c r="D2143" s="2" t="s">
        <v>22</v>
      </c>
      <c r="E2143" s="2" t="s">
        <v>59</v>
      </c>
      <c r="F2143" s="2">
        <v>7</v>
      </c>
      <c r="G2143" s="2">
        <v>7</v>
      </c>
      <c r="H2143" s="2">
        <v>10.821</v>
      </c>
      <c r="I2143" s="3">
        <v>1.069</v>
      </c>
      <c r="J2143" s="3">
        <v>1.6259999999999999</v>
      </c>
      <c r="K2143">
        <f t="shared" si="118"/>
        <v>0.97291344962728976</v>
      </c>
      <c r="L2143" s="2" t="s">
        <v>32</v>
      </c>
      <c r="M2143" t="s">
        <v>25</v>
      </c>
      <c r="N2143" s="2" t="s">
        <v>26</v>
      </c>
      <c r="O2143" s="2" t="s">
        <v>769</v>
      </c>
      <c r="P2143" s="2"/>
      <c r="Q2143" s="2" t="s">
        <v>764</v>
      </c>
      <c r="R2143" s="2"/>
      <c r="S2143" s="2"/>
      <c r="T2143" t="s">
        <v>766</v>
      </c>
      <c r="U2143">
        <f t="shared" si="116"/>
        <v>10.821</v>
      </c>
      <c r="V2143">
        <f t="shared" si="117"/>
        <v>10.821</v>
      </c>
      <c r="W2143" s="2" t="s">
        <v>770</v>
      </c>
      <c r="Y2143" t="s">
        <v>826</v>
      </c>
      <c r="Z2143" t="s">
        <v>826</v>
      </c>
      <c r="AA2143" t="s">
        <v>826</v>
      </c>
      <c r="AB2143" t="str">
        <f t="shared" si="119"/>
        <v/>
      </c>
    </row>
    <row r="2144" spans="1:28" x14ac:dyDescent="0.2">
      <c r="A2144" s="2"/>
      <c r="B2144" s="2" t="s">
        <v>52</v>
      </c>
      <c r="C2144" s="2" t="s">
        <v>711</v>
      </c>
      <c r="D2144" s="2" t="s">
        <v>22</v>
      </c>
      <c r="E2144" s="2" t="s">
        <v>59</v>
      </c>
      <c r="F2144" s="2">
        <v>8</v>
      </c>
      <c r="G2144" s="2">
        <v>8</v>
      </c>
      <c r="H2144" s="2">
        <v>11.601000000000001</v>
      </c>
      <c r="I2144" s="3">
        <v>0.68</v>
      </c>
      <c r="J2144" s="3">
        <v>1.595</v>
      </c>
      <c r="K2144">
        <f t="shared" si="118"/>
        <v>0.38616843158666669</v>
      </c>
      <c r="L2144" s="2" t="s">
        <v>32</v>
      </c>
      <c r="M2144" t="s">
        <v>25</v>
      </c>
      <c r="N2144" s="2" t="s">
        <v>26</v>
      </c>
      <c r="O2144" s="2" t="s">
        <v>769</v>
      </c>
      <c r="P2144" s="2"/>
      <c r="Q2144" s="2" t="s">
        <v>764</v>
      </c>
      <c r="R2144" s="2"/>
      <c r="S2144" s="2"/>
      <c r="T2144" t="s">
        <v>766</v>
      </c>
      <c r="U2144">
        <f t="shared" si="116"/>
        <v>11.601000000000001</v>
      </c>
      <c r="V2144">
        <f t="shared" si="117"/>
        <v>11.601000000000001</v>
      </c>
      <c r="W2144" s="2" t="s">
        <v>770</v>
      </c>
      <c r="Y2144" t="s">
        <v>826</v>
      </c>
      <c r="Z2144" t="s">
        <v>826</v>
      </c>
      <c r="AA2144" t="s">
        <v>826</v>
      </c>
      <c r="AB2144" t="str">
        <f t="shared" si="119"/>
        <v/>
      </c>
    </row>
    <row r="2145" spans="1:28" x14ac:dyDescent="0.2">
      <c r="A2145" s="2"/>
      <c r="B2145" s="2" t="s">
        <v>52</v>
      </c>
      <c r="C2145" s="2" t="s">
        <v>711</v>
      </c>
      <c r="D2145" s="2" t="s">
        <v>22</v>
      </c>
      <c r="E2145" s="2" t="s">
        <v>59</v>
      </c>
      <c r="F2145" s="2">
        <v>9</v>
      </c>
      <c r="G2145" s="2">
        <v>9</v>
      </c>
      <c r="H2145" s="2">
        <v>11.183999999999999</v>
      </c>
      <c r="I2145" s="3">
        <v>1.0369999999999999</v>
      </c>
      <c r="J2145" s="3">
        <v>1.7450000000000001</v>
      </c>
      <c r="K2145">
        <f t="shared" si="118"/>
        <v>0.98254217112649145</v>
      </c>
      <c r="L2145" s="2" t="s">
        <v>32</v>
      </c>
      <c r="M2145" t="s">
        <v>25</v>
      </c>
      <c r="N2145" s="2" t="s">
        <v>26</v>
      </c>
      <c r="O2145" s="2" t="s">
        <v>769</v>
      </c>
      <c r="P2145" s="2"/>
      <c r="Q2145" s="2" t="s">
        <v>764</v>
      </c>
      <c r="R2145" s="2"/>
      <c r="S2145" s="2"/>
      <c r="T2145" t="s">
        <v>766</v>
      </c>
      <c r="U2145">
        <f t="shared" si="116"/>
        <v>11.183999999999999</v>
      </c>
      <c r="V2145">
        <f t="shared" si="117"/>
        <v>11.183999999999999</v>
      </c>
      <c r="W2145" s="2" t="s">
        <v>770</v>
      </c>
      <c r="Y2145" t="s">
        <v>826</v>
      </c>
      <c r="Z2145" t="s">
        <v>826</v>
      </c>
      <c r="AA2145" t="s">
        <v>826</v>
      </c>
      <c r="AB2145" t="str">
        <f t="shared" si="119"/>
        <v/>
      </c>
    </row>
    <row r="2146" spans="1:28" x14ac:dyDescent="0.2">
      <c r="A2146" s="2"/>
      <c r="B2146" s="2" t="s">
        <v>21</v>
      </c>
      <c r="C2146" s="2" t="s">
        <v>649</v>
      </c>
      <c r="D2146" s="2" t="s">
        <v>22</v>
      </c>
      <c r="E2146" s="2" t="s">
        <v>43</v>
      </c>
      <c r="F2146" s="2">
        <v>1</v>
      </c>
      <c r="G2146" s="2">
        <v>1</v>
      </c>
      <c r="H2146" s="2">
        <v>12.36</v>
      </c>
      <c r="I2146" s="3">
        <v>1.0049999999999999</v>
      </c>
      <c r="J2146" s="3">
        <v>2.0409999999999999</v>
      </c>
      <c r="K2146">
        <f t="shared" si="118"/>
        <v>1.0793775569216246</v>
      </c>
      <c r="L2146" s="2" t="s">
        <v>32</v>
      </c>
      <c r="M2146" t="s">
        <v>25</v>
      </c>
      <c r="N2146" s="2" t="s">
        <v>26</v>
      </c>
      <c r="O2146" s="2" t="s">
        <v>690</v>
      </c>
      <c r="P2146" s="2"/>
      <c r="Q2146" s="2" t="s">
        <v>764</v>
      </c>
      <c r="R2146" s="2"/>
      <c r="T2146" t="s">
        <v>765</v>
      </c>
      <c r="U2146">
        <f t="shared" si="116"/>
        <v>12.36</v>
      </c>
      <c r="V2146">
        <f t="shared" si="117"/>
        <v>12.36</v>
      </c>
      <c r="W2146" s="2" t="s">
        <v>689</v>
      </c>
      <c r="Y2146" t="s">
        <v>826</v>
      </c>
      <c r="Z2146" t="s">
        <v>826</v>
      </c>
      <c r="AA2146" t="s">
        <v>826</v>
      </c>
      <c r="AB2146" t="str">
        <f t="shared" si="119"/>
        <v/>
      </c>
    </row>
    <row r="2147" spans="1:28" x14ac:dyDescent="0.2">
      <c r="A2147" s="2"/>
      <c r="B2147" s="2" t="s">
        <v>21</v>
      </c>
      <c r="C2147" s="2" t="s">
        <v>649</v>
      </c>
      <c r="D2147" s="2" t="s">
        <v>22</v>
      </c>
      <c r="E2147" s="2" t="s">
        <v>43</v>
      </c>
      <c r="F2147" s="2">
        <v>2</v>
      </c>
      <c r="G2147" s="2">
        <v>2</v>
      </c>
      <c r="H2147" s="2">
        <v>12.336</v>
      </c>
      <c r="I2147" s="3">
        <v>1.2370000000000001</v>
      </c>
      <c r="J2147" s="3">
        <v>1.879</v>
      </c>
      <c r="K2147">
        <f t="shared" si="118"/>
        <v>1.5054434097243485</v>
      </c>
      <c r="L2147" s="2" t="s">
        <v>32</v>
      </c>
      <c r="M2147" t="s">
        <v>25</v>
      </c>
      <c r="N2147" s="2" t="s">
        <v>26</v>
      </c>
      <c r="O2147" s="2" t="s">
        <v>690</v>
      </c>
      <c r="P2147" s="2"/>
      <c r="Q2147" s="2" t="s">
        <v>764</v>
      </c>
      <c r="R2147" s="2"/>
      <c r="T2147" t="s">
        <v>765</v>
      </c>
      <c r="U2147">
        <f t="shared" si="116"/>
        <v>12.336</v>
      </c>
      <c r="V2147">
        <f t="shared" si="117"/>
        <v>12.336</v>
      </c>
      <c r="W2147" s="2" t="s">
        <v>689</v>
      </c>
      <c r="Y2147" t="s">
        <v>826</v>
      </c>
      <c r="Z2147" t="s">
        <v>826</v>
      </c>
      <c r="AA2147" t="s">
        <v>826</v>
      </c>
      <c r="AB2147" t="str">
        <f t="shared" si="119"/>
        <v/>
      </c>
    </row>
    <row r="2148" spans="1:28" x14ac:dyDescent="0.2">
      <c r="A2148" s="2"/>
      <c r="B2148" s="2" t="s">
        <v>21</v>
      </c>
      <c r="C2148" s="2" t="s">
        <v>649</v>
      </c>
      <c r="D2148" s="2" t="s">
        <v>22</v>
      </c>
      <c r="E2148" s="2" t="s">
        <v>43</v>
      </c>
      <c r="F2148" s="2">
        <v>3</v>
      </c>
      <c r="G2148" s="2">
        <v>3</v>
      </c>
      <c r="H2148" s="2">
        <v>12.058</v>
      </c>
      <c r="I2148" s="3">
        <v>1.3160000000000001</v>
      </c>
      <c r="J2148" s="3">
        <v>2.069</v>
      </c>
      <c r="K2148">
        <f t="shared" si="118"/>
        <v>1.8761628174936265</v>
      </c>
      <c r="L2148" s="2" t="s">
        <v>32</v>
      </c>
      <c r="M2148" t="s">
        <v>25</v>
      </c>
      <c r="N2148" s="2" t="s">
        <v>26</v>
      </c>
      <c r="O2148" s="2" t="s">
        <v>690</v>
      </c>
      <c r="P2148" s="2"/>
      <c r="Q2148" s="2" t="s">
        <v>764</v>
      </c>
      <c r="R2148" s="2"/>
      <c r="T2148" t="s">
        <v>765</v>
      </c>
      <c r="U2148">
        <f t="shared" si="116"/>
        <v>12.058</v>
      </c>
      <c r="V2148">
        <f t="shared" si="117"/>
        <v>12.058</v>
      </c>
      <c r="W2148" s="2" t="s">
        <v>689</v>
      </c>
      <c r="Y2148" t="s">
        <v>826</v>
      </c>
      <c r="Z2148" t="s">
        <v>826</v>
      </c>
      <c r="AA2148" t="s">
        <v>826</v>
      </c>
      <c r="AB2148" t="str">
        <f t="shared" si="119"/>
        <v/>
      </c>
    </row>
    <row r="2149" spans="1:28" x14ac:dyDescent="0.2">
      <c r="A2149" s="2"/>
      <c r="B2149" s="2" t="s">
        <v>21</v>
      </c>
      <c r="C2149" s="2" t="s">
        <v>649</v>
      </c>
      <c r="D2149" s="2" t="s">
        <v>22</v>
      </c>
      <c r="E2149" s="2" t="s">
        <v>43</v>
      </c>
      <c r="F2149" s="2">
        <v>4</v>
      </c>
      <c r="G2149" s="2">
        <v>4</v>
      </c>
      <c r="H2149" s="2">
        <v>12.397</v>
      </c>
      <c r="I2149" s="3">
        <v>1.333</v>
      </c>
      <c r="J2149" s="3">
        <v>2.0819999999999999</v>
      </c>
      <c r="K2149">
        <f t="shared" si="118"/>
        <v>1.9370430795879694</v>
      </c>
      <c r="L2149" s="2" t="s">
        <v>32</v>
      </c>
      <c r="M2149" t="s">
        <v>25</v>
      </c>
      <c r="N2149" s="2" t="s">
        <v>26</v>
      </c>
      <c r="O2149" s="2" t="s">
        <v>690</v>
      </c>
      <c r="P2149" s="2"/>
      <c r="Q2149" s="2" t="s">
        <v>764</v>
      </c>
      <c r="R2149" s="2"/>
      <c r="T2149" t="s">
        <v>765</v>
      </c>
      <c r="U2149">
        <f t="shared" si="116"/>
        <v>12.397</v>
      </c>
      <c r="V2149">
        <f t="shared" si="117"/>
        <v>12.397</v>
      </c>
      <c r="W2149" s="2" t="s">
        <v>689</v>
      </c>
      <c r="Y2149" t="s">
        <v>826</v>
      </c>
      <c r="Z2149" t="s">
        <v>826</v>
      </c>
      <c r="AA2149" t="s">
        <v>826</v>
      </c>
      <c r="AB2149" t="str">
        <f t="shared" si="119"/>
        <v/>
      </c>
    </row>
    <row r="2150" spans="1:28" x14ac:dyDescent="0.2">
      <c r="A2150" s="2"/>
      <c r="B2150" s="2" t="s">
        <v>21</v>
      </c>
      <c r="C2150" s="2" t="s">
        <v>649</v>
      </c>
      <c r="D2150" s="2" t="s">
        <v>22</v>
      </c>
      <c r="E2150" s="2" t="s">
        <v>43</v>
      </c>
      <c r="F2150" s="2">
        <v>5</v>
      </c>
      <c r="G2150" s="2">
        <v>5</v>
      </c>
      <c r="H2150" s="2">
        <v>12.443</v>
      </c>
      <c r="I2150" s="3">
        <v>1.022</v>
      </c>
      <c r="J2150" s="3">
        <v>1.641</v>
      </c>
      <c r="K2150">
        <f t="shared" si="118"/>
        <v>0.8974466238946599</v>
      </c>
      <c r="L2150" s="2" t="s">
        <v>32</v>
      </c>
      <c r="M2150" t="s">
        <v>25</v>
      </c>
      <c r="N2150" s="2" t="s">
        <v>26</v>
      </c>
      <c r="O2150" s="2" t="s">
        <v>690</v>
      </c>
      <c r="P2150" s="2"/>
      <c r="Q2150" s="2" t="s">
        <v>764</v>
      </c>
      <c r="R2150" s="2"/>
      <c r="T2150" t="s">
        <v>765</v>
      </c>
      <c r="U2150">
        <f t="shared" si="116"/>
        <v>12.443</v>
      </c>
      <c r="V2150">
        <f t="shared" si="117"/>
        <v>12.443</v>
      </c>
      <c r="W2150" s="2" t="s">
        <v>689</v>
      </c>
      <c r="Y2150" t="s">
        <v>826</v>
      </c>
      <c r="Z2150" t="s">
        <v>826</v>
      </c>
      <c r="AA2150" t="s">
        <v>826</v>
      </c>
      <c r="AB2150" t="str">
        <f t="shared" si="119"/>
        <v/>
      </c>
    </row>
    <row r="2151" spans="1:28" x14ac:dyDescent="0.2">
      <c r="A2151" s="2"/>
      <c r="B2151" s="2" t="s">
        <v>21</v>
      </c>
      <c r="C2151" s="2" t="s">
        <v>649</v>
      </c>
      <c r="D2151" s="2" t="s">
        <v>22</v>
      </c>
      <c r="E2151" s="2" t="s">
        <v>43</v>
      </c>
      <c r="F2151" s="2">
        <v>6</v>
      </c>
      <c r="G2151" s="2">
        <v>6</v>
      </c>
      <c r="H2151" s="2">
        <v>12.180999999999999</v>
      </c>
      <c r="I2151" s="3">
        <v>1.2070000000000001</v>
      </c>
      <c r="J2151" s="3">
        <v>1.917</v>
      </c>
      <c r="K2151">
        <f t="shared" si="118"/>
        <v>1.462294708846245</v>
      </c>
      <c r="L2151" s="2" t="s">
        <v>32</v>
      </c>
      <c r="M2151" t="s">
        <v>25</v>
      </c>
      <c r="N2151" s="2" t="s">
        <v>26</v>
      </c>
      <c r="O2151" s="2" t="s">
        <v>690</v>
      </c>
      <c r="P2151" s="2"/>
      <c r="Q2151" s="2" t="s">
        <v>764</v>
      </c>
      <c r="R2151" s="2"/>
      <c r="T2151" t="s">
        <v>765</v>
      </c>
      <c r="U2151">
        <f t="shared" si="116"/>
        <v>12.180999999999999</v>
      </c>
      <c r="V2151">
        <f t="shared" si="117"/>
        <v>12.180999999999999</v>
      </c>
      <c r="W2151" s="2" t="s">
        <v>689</v>
      </c>
      <c r="Y2151" t="s">
        <v>826</v>
      </c>
      <c r="Z2151" t="s">
        <v>826</v>
      </c>
      <c r="AA2151" t="s">
        <v>826</v>
      </c>
      <c r="AB2151" t="str">
        <f t="shared" si="119"/>
        <v/>
      </c>
    </row>
    <row r="2152" spans="1:28" x14ac:dyDescent="0.2">
      <c r="A2152" s="2"/>
      <c r="B2152" s="2" t="s">
        <v>21</v>
      </c>
      <c r="C2152" s="2" t="s">
        <v>649</v>
      </c>
      <c r="D2152" s="2" t="s">
        <v>22</v>
      </c>
      <c r="E2152" s="2" t="s">
        <v>43</v>
      </c>
      <c r="F2152" s="2">
        <v>7</v>
      </c>
      <c r="G2152" s="2">
        <v>7</v>
      </c>
      <c r="H2152" s="2">
        <v>11.756</v>
      </c>
      <c r="I2152" s="3">
        <v>1.0249999999999999</v>
      </c>
      <c r="J2152" s="3">
        <v>1.8540000000000001</v>
      </c>
      <c r="K2152">
        <f t="shared" si="118"/>
        <v>1.0198955950687498</v>
      </c>
      <c r="L2152" s="2" t="s">
        <v>32</v>
      </c>
      <c r="M2152" t="s">
        <v>25</v>
      </c>
      <c r="N2152" s="2" t="s">
        <v>26</v>
      </c>
      <c r="O2152" s="2" t="s">
        <v>690</v>
      </c>
      <c r="P2152" s="2"/>
      <c r="Q2152" s="2" t="s">
        <v>764</v>
      </c>
      <c r="R2152" s="2"/>
      <c r="T2152" t="s">
        <v>765</v>
      </c>
      <c r="U2152">
        <f t="shared" si="116"/>
        <v>11.756</v>
      </c>
      <c r="V2152">
        <f t="shared" si="117"/>
        <v>11.756</v>
      </c>
      <c r="W2152" s="2" t="s">
        <v>689</v>
      </c>
      <c r="Y2152" t="s">
        <v>826</v>
      </c>
      <c r="Z2152" t="s">
        <v>826</v>
      </c>
      <c r="AA2152" t="s">
        <v>826</v>
      </c>
      <c r="AB2152" t="str">
        <f t="shared" si="119"/>
        <v/>
      </c>
    </row>
    <row r="2153" spans="1:28" x14ac:dyDescent="0.2">
      <c r="A2153" s="2"/>
      <c r="B2153" s="2" t="s">
        <v>21</v>
      </c>
      <c r="C2153" s="2" t="s">
        <v>649</v>
      </c>
      <c r="D2153" s="2" t="s">
        <v>22</v>
      </c>
      <c r="E2153" s="2" t="s">
        <v>43</v>
      </c>
      <c r="F2153" s="2">
        <v>8</v>
      </c>
      <c r="G2153" s="2">
        <v>8</v>
      </c>
      <c r="H2153" s="2">
        <v>12.000999999999999</v>
      </c>
      <c r="I2153" s="3">
        <v>1.028</v>
      </c>
      <c r="J2153" s="3">
        <v>1.9890000000000001</v>
      </c>
      <c r="K2153">
        <f t="shared" si="118"/>
        <v>1.1005740484346398</v>
      </c>
      <c r="L2153" s="2" t="s">
        <v>32</v>
      </c>
      <c r="M2153" t="s">
        <v>25</v>
      </c>
      <c r="N2153" s="2" t="s">
        <v>26</v>
      </c>
      <c r="O2153" s="2" t="s">
        <v>690</v>
      </c>
      <c r="P2153" s="2"/>
      <c r="Q2153" s="2" t="s">
        <v>764</v>
      </c>
      <c r="R2153" s="2"/>
      <c r="T2153" t="s">
        <v>765</v>
      </c>
      <c r="U2153">
        <f t="shared" si="116"/>
        <v>12.000999999999999</v>
      </c>
      <c r="V2153">
        <f t="shared" si="117"/>
        <v>12.000999999999999</v>
      </c>
      <c r="W2153" s="2" t="s">
        <v>689</v>
      </c>
      <c r="Y2153" t="s">
        <v>826</v>
      </c>
      <c r="Z2153" t="s">
        <v>826</v>
      </c>
      <c r="AA2153" t="s">
        <v>826</v>
      </c>
      <c r="AB2153" t="str">
        <f t="shared" si="119"/>
        <v/>
      </c>
    </row>
    <row r="2154" spans="1:28" x14ac:dyDescent="0.2">
      <c r="A2154" s="2"/>
      <c r="B2154" s="2" t="s">
        <v>21</v>
      </c>
      <c r="C2154" s="2" t="s">
        <v>649</v>
      </c>
      <c r="D2154" s="2" t="s">
        <v>22</v>
      </c>
      <c r="E2154" s="2" t="s">
        <v>43</v>
      </c>
      <c r="F2154" s="2">
        <v>9</v>
      </c>
      <c r="G2154" s="2">
        <v>9</v>
      </c>
      <c r="H2154" s="2">
        <v>12.333</v>
      </c>
      <c r="I2154" s="3">
        <v>0.85</v>
      </c>
      <c r="J2154" s="3">
        <v>2.0449999999999999</v>
      </c>
      <c r="K2154">
        <f t="shared" si="118"/>
        <v>0.77362308247916645</v>
      </c>
      <c r="L2154" s="2" t="s">
        <v>32</v>
      </c>
      <c r="M2154" t="s">
        <v>25</v>
      </c>
      <c r="N2154" s="2" t="s">
        <v>26</v>
      </c>
      <c r="O2154" s="2" t="s">
        <v>690</v>
      </c>
      <c r="P2154" s="2"/>
      <c r="Q2154" s="2" t="s">
        <v>764</v>
      </c>
      <c r="R2154" s="2"/>
      <c r="T2154" t="s">
        <v>765</v>
      </c>
      <c r="U2154">
        <f t="shared" si="116"/>
        <v>12.333</v>
      </c>
      <c r="V2154">
        <f t="shared" si="117"/>
        <v>12.333</v>
      </c>
      <c r="W2154" s="2" t="s">
        <v>689</v>
      </c>
      <c r="Y2154" t="s">
        <v>826</v>
      </c>
      <c r="Z2154" t="s">
        <v>826</v>
      </c>
      <c r="AA2154" t="s">
        <v>826</v>
      </c>
      <c r="AB2154" t="str">
        <f t="shared" si="119"/>
        <v/>
      </c>
    </row>
    <row r="2155" spans="1:28" x14ac:dyDescent="0.2">
      <c r="A2155" s="2"/>
      <c r="B2155" s="2" t="s">
        <v>21</v>
      </c>
      <c r="C2155" s="2" t="s">
        <v>649</v>
      </c>
      <c r="D2155" s="2" t="s">
        <v>22</v>
      </c>
      <c r="E2155" s="2" t="s">
        <v>43</v>
      </c>
      <c r="F2155" s="2">
        <v>10</v>
      </c>
      <c r="G2155" s="2">
        <v>10</v>
      </c>
      <c r="H2155" s="2">
        <v>11.443</v>
      </c>
      <c r="I2155" s="3">
        <v>1.1499999999999999</v>
      </c>
      <c r="J2155" s="3">
        <v>2.044</v>
      </c>
      <c r="K2155">
        <f t="shared" si="118"/>
        <v>1.415385778683333</v>
      </c>
      <c r="L2155" s="2" t="s">
        <v>32</v>
      </c>
      <c r="M2155" t="s">
        <v>25</v>
      </c>
      <c r="N2155" s="2" t="s">
        <v>26</v>
      </c>
      <c r="O2155" s="2" t="s">
        <v>690</v>
      </c>
      <c r="P2155" s="2"/>
      <c r="Q2155" s="2" t="s">
        <v>764</v>
      </c>
      <c r="R2155" s="2"/>
      <c r="T2155" t="s">
        <v>765</v>
      </c>
      <c r="U2155">
        <f t="shared" si="116"/>
        <v>11.443</v>
      </c>
      <c r="V2155">
        <f t="shared" si="117"/>
        <v>11.443</v>
      </c>
      <c r="W2155" s="2" t="s">
        <v>689</v>
      </c>
      <c r="Y2155" t="s">
        <v>826</v>
      </c>
      <c r="Z2155" t="s">
        <v>826</v>
      </c>
      <c r="AA2155" t="s">
        <v>826</v>
      </c>
      <c r="AB2155" t="str">
        <f t="shared" si="119"/>
        <v/>
      </c>
    </row>
    <row r="2156" spans="1:28" x14ac:dyDescent="0.2">
      <c r="A2156" s="2"/>
      <c r="B2156" s="2" t="s">
        <v>21</v>
      </c>
      <c r="C2156" s="2" t="s">
        <v>649</v>
      </c>
      <c r="D2156" s="2" t="s">
        <v>22</v>
      </c>
      <c r="E2156" s="2" t="s">
        <v>75</v>
      </c>
      <c r="F2156" s="2">
        <v>1</v>
      </c>
      <c r="G2156" s="2">
        <v>1</v>
      </c>
      <c r="H2156" s="2">
        <v>11.881</v>
      </c>
      <c r="I2156" s="3">
        <v>1.226</v>
      </c>
      <c r="J2156" s="3">
        <v>1.9430000000000001</v>
      </c>
      <c r="K2156">
        <f t="shared" si="118"/>
        <v>1.5291567159036863</v>
      </c>
      <c r="L2156" s="2" t="s">
        <v>32</v>
      </c>
      <c r="M2156" t="s">
        <v>25</v>
      </c>
      <c r="N2156" s="2" t="s">
        <v>26</v>
      </c>
      <c r="O2156" s="2" t="s">
        <v>702</v>
      </c>
      <c r="P2156" s="2"/>
      <c r="Q2156" s="2" t="s">
        <v>764</v>
      </c>
      <c r="R2156" s="2"/>
      <c r="T2156" t="s">
        <v>765</v>
      </c>
      <c r="U2156">
        <f t="shared" si="116"/>
        <v>11.881</v>
      </c>
      <c r="V2156">
        <f t="shared" si="117"/>
        <v>11.881</v>
      </c>
      <c r="W2156" s="2" t="s">
        <v>697</v>
      </c>
      <c r="Y2156" t="s">
        <v>826</v>
      </c>
      <c r="Z2156" t="s">
        <v>826</v>
      </c>
      <c r="AA2156" t="s">
        <v>826</v>
      </c>
      <c r="AB2156" t="str">
        <f t="shared" si="119"/>
        <v/>
      </c>
    </row>
    <row r="2157" spans="1:28" x14ac:dyDescent="0.2">
      <c r="A2157" s="2"/>
      <c r="B2157" s="2" t="s">
        <v>21</v>
      </c>
      <c r="C2157" s="2" t="s">
        <v>649</v>
      </c>
      <c r="D2157" s="2" t="s">
        <v>22</v>
      </c>
      <c r="E2157" s="2" t="s">
        <v>75</v>
      </c>
      <c r="F2157" s="2">
        <v>2</v>
      </c>
      <c r="G2157" s="2">
        <v>2</v>
      </c>
      <c r="H2157" s="2">
        <v>11.73</v>
      </c>
      <c r="I2157" s="3">
        <v>1.129</v>
      </c>
      <c r="J2157" s="3">
        <v>1.6830000000000001</v>
      </c>
      <c r="K2157">
        <f t="shared" si="118"/>
        <v>1.1232340370827949</v>
      </c>
      <c r="L2157" s="2" t="s">
        <v>32</v>
      </c>
      <c r="M2157" t="s">
        <v>25</v>
      </c>
      <c r="N2157" s="2" t="s">
        <v>26</v>
      </c>
      <c r="O2157" s="2" t="s">
        <v>702</v>
      </c>
      <c r="P2157" s="2"/>
      <c r="Q2157" s="2" t="s">
        <v>764</v>
      </c>
      <c r="R2157" s="2"/>
      <c r="T2157" t="s">
        <v>765</v>
      </c>
      <c r="U2157">
        <f t="shared" si="116"/>
        <v>11.73</v>
      </c>
      <c r="V2157">
        <f t="shared" si="117"/>
        <v>11.73</v>
      </c>
      <c r="W2157" s="2" t="s">
        <v>697</v>
      </c>
      <c r="Y2157" t="s">
        <v>826</v>
      </c>
      <c r="Z2157" t="s">
        <v>826</v>
      </c>
      <c r="AA2157" t="s">
        <v>826</v>
      </c>
      <c r="AB2157" t="str">
        <f t="shared" si="119"/>
        <v/>
      </c>
    </row>
    <row r="2158" spans="1:28" x14ac:dyDescent="0.2">
      <c r="A2158" s="2"/>
      <c r="B2158" s="2" t="s">
        <v>21</v>
      </c>
      <c r="C2158" s="2" t="s">
        <v>649</v>
      </c>
      <c r="D2158" s="2" t="s">
        <v>22</v>
      </c>
      <c r="E2158" s="2" t="s">
        <v>75</v>
      </c>
      <c r="F2158" s="2">
        <v>3</v>
      </c>
      <c r="G2158" s="2">
        <v>3</v>
      </c>
      <c r="H2158" s="2">
        <v>12.269</v>
      </c>
      <c r="I2158" s="3">
        <v>1.2829999999999999</v>
      </c>
      <c r="J2158" s="3">
        <v>1.8959999999999999</v>
      </c>
      <c r="K2158">
        <f t="shared" si="118"/>
        <v>1.6341424103171596</v>
      </c>
      <c r="L2158" s="2" t="s">
        <v>32</v>
      </c>
      <c r="M2158" t="s">
        <v>25</v>
      </c>
      <c r="N2158" s="2" t="s">
        <v>26</v>
      </c>
      <c r="O2158" s="2" t="s">
        <v>702</v>
      </c>
      <c r="P2158" s="2"/>
      <c r="Q2158" s="2" t="s">
        <v>764</v>
      </c>
      <c r="R2158" s="2"/>
      <c r="T2158" t="s">
        <v>765</v>
      </c>
      <c r="U2158">
        <f t="shared" si="116"/>
        <v>12.269</v>
      </c>
      <c r="V2158">
        <f t="shared" si="117"/>
        <v>12.269</v>
      </c>
      <c r="W2158" s="2" t="s">
        <v>697</v>
      </c>
      <c r="Y2158" t="s">
        <v>826</v>
      </c>
      <c r="Z2158" t="s">
        <v>826</v>
      </c>
      <c r="AA2158" t="s">
        <v>826</v>
      </c>
      <c r="AB2158" t="str">
        <f t="shared" si="119"/>
        <v/>
      </c>
    </row>
    <row r="2159" spans="1:28" x14ac:dyDescent="0.2">
      <c r="A2159" s="2"/>
      <c r="B2159" s="2" t="s">
        <v>21</v>
      </c>
      <c r="C2159" s="2" t="s">
        <v>649</v>
      </c>
      <c r="D2159" s="2" t="s">
        <v>22</v>
      </c>
      <c r="E2159" s="2" t="s">
        <v>75</v>
      </c>
      <c r="F2159" s="2">
        <v>4</v>
      </c>
      <c r="G2159" s="2">
        <v>4</v>
      </c>
      <c r="H2159" s="2">
        <v>11.811</v>
      </c>
      <c r="I2159" s="3">
        <v>1.2330000000000001</v>
      </c>
      <c r="J2159" s="3">
        <v>1.804</v>
      </c>
      <c r="K2159">
        <f t="shared" si="118"/>
        <v>1.4360214989993403</v>
      </c>
      <c r="L2159" s="2" t="s">
        <v>32</v>
      </c>
      <c r="M2159" t="s">
        <v>25</v>
      </c>
      <c r="N2159" s="2" t="s">
        <v>26</v>
      </c>
      <c r="O2159" s="2" t="s">
        <v>702</v>
      </c>
      <c r="P2159" s="2"/>
      <c r="Q2159" s="2" t="s">
        <v>764</v>
      </c>
      <c r="R2159" s="2"/>
      <c r="T2159" t="s">
        <v>765</v>
      </c>
      <c r="U2159">
        <f t="shared" si="116"/>
        <v>11.811</v>
      </c>
      <c r="V2159">
        <f t="shared" si="117"/>
        <v>11.811</v>
      </c>
      <c r="W2159" s="2" t="s">
        <v>697</v>
      </c>
      <c r="Y2159" t="s">
        <v>826</v>
      </c>
      <c r="Z2159" t="s">
        <v>826</v>
      </c>
      <c r="AA2159" t="s">
        <v>826</v>
      </c>
      <c r="AB2159" t="str">
        <f t="shared" si="119"/>
        <v/>
      </c>
    </row>
    <row r="2160" spans="1:28" x14ac:dyDescent="0.2">
      <c r="A2160" s="2"/>
      <c r="B2160" s="2" t="s">
        <v>21</v>
      </c>
      <c r="C2160" s="2" t="s">
        <v>649</v>
      </c>
      <c r="D2160" s="2" t="s">
        <v>22</v>
      </c>
      <c r="E2160" s="2" t="s">
        <v>75</v>
      </c>
      <c r="F2160" s="2">
        <v>5</v>
      </c>
      <c r="G2160" s="2">
        <v>5</v>
      </c>
      <c r="H2160" s="2">
        <v>11.615</v>
      </c>
      <c r="I2160" s="3">
        <v>1.0409999999999999</v>
      </c>
      <c r="J2160" s="3">
        <v>1.746</v>
      </c>
      <c r="K2160">
        <f t="shared" si="118"/>
        <v>0.9907040853018898</v>
      </c>
      <c r="L2160" s="2" t="s">
        <v>32</v>
      </c>
      <c r="M2160" t="s">
        <v>25</v>
      </c>
      <c r="N2160" s="2" t="s">
        <v>26</v>
      </c>
      <c r="O2160" s="2" t="s">
        <v>702</v>
      </c>
      <c r="P2160" s="2"/>
      <c r="Q2160" s="2" t="s">
        <v>764</v>
      </c>
      <c r="R2160" s="2"/>
      <c r="T2160" t="s">
        <v>765</v>
      </c>
      <c r="U2160">
        <f t="shared" si="116"/>
        <v>11.615</v>
      </c>
      <c r="V2160">
        <f t="shared" si="117"/>
        <v>11.615</v>
      </c>
      <c r="W2160" s="2" t="s">
        <v>697</v>
      </c>
      <c r="Y2160" t="s">
        <v>826</v>
      </c>
      <c r="Z2160" t="s">
        <v>826</v>
      </c>
      <c r="AA2160" t="s">
        <v>826</v>
      </c>
      <c r="AB2160" t="str">
        <f t="shared" si="119"/>
        <v/>
      </c>
    </row>
    <row r="2161" spans="1:28" x14ac:dyDescent="0.2">
      <c r="A2161" s="2"/>
      <c r="B2161" s="2" t="s">
        <v>21</v>
      </c>
      <c r="C2161" s="2" t="s">
        <v>649</v>
      </c>
      <c r="D2161" s="2" t="s">
        <v>22</v>
      </c>
      <c r="E2161" s="2" t="s">
        <v>75</v>
      </c>
      <c r="F2161" s="2">
        <v>6</v>
      </c>
      <c r="G2161" s="2">
        <v>6</v>
      </c>
      <c r="H2161" s="2">
        <v>12.04</v>
      </c>
      <c r="I2161" s="3">
        <v>1.056</v>
      </c>
      <c r="J2161" s="3">
        <v>1.9350000000000001</v>
      </c>
      <c r="K2161">
        <f t="shared" si="118"/>
        <v>1.1298142842624002</v>
      </c>
      <c r="L2161" s="2" t="s">
        <v>32</v>
      </c>
      <c r="M2161" t="s">
        <v>25</v>
      </c>
      <c r="N2161" s="2" t="s">
        <v>26</v>
      </c>
      <c r="O2161" s="2" t="s">
        <v>702</v>
      </c>
      <c r="P2161" s="2"/>
      <c r="Q2161" s="2" t="s">
        <v>764</v>
      </c>
      <c r="R2161" s="2"/>
      <c r="T2161" t="s">
        <v>765</v>
      </c>
      <c r="U2161">
        <f t="shared" si="116"/>
        <v>12.04</v>
      </c>
      <c r="V2161">
        <f t="shared" si="117"/>
        <v>12.04</v>
      </c>
      <c r="W2161" s="2" t="s">
        <v>697</v>
      </c>
      <c r="Y2161" t="s">
        <v>826</v>
      </c>
      <c r="Z2161" t="s">
        <v>826</v>
      </c>
      <c r="AA2161" t="s">
        <v>826</v>
      </c>
      <c r="AB2161" t="str">
        <f t="shared" si="119"/>
        <v/>
      </c>
    </row>
    <row r="2162" spans="1:28" x14ac:dyDescent="0.2">
      <c r="A2162" s="2"/>
      <c r="B2162" s="2" t="s">
        <v>21</v>
      </c>
      <c r="C2162" s="2" t="s">
        <v>649</v>
      </c>
      <c r="D2162" s="2" t="s">
        <v>22</v>
      </c>
      <c r="E2162" s="2" t="s">
        <v>75</v>
      </c>
      <c r="F2162" s="2">
        <v>7</v>
      </c>
      <c r="G2162" s="2">
        <v>7</v>
      </c>
      <c r="H2162" s="2">
        <v>11.058999999999999</v>
      </c>
      <c r="I2162" s="3">
        <v>1.1040000000000001</v>
      </c>
      <c r="J2162" s="3">
        <v>1.786</v>
      </c>
      <c r="K2162">
        <f t="shared" si="118"/>
        <v>1.13977166686464</v>
      </c>
      <c r="L2162" s="2" t="s">
        <v>32</v>
      </c>
      <c r="M2162" t="s">
        <v>25</v>
      </c>
      <c r="N2162" s="2" t="s">
        <v>26</v>
      </c>
      <c r="O2162" s="2" t="s">
        <v>702</v>
      </c>
      <c r="P2162" s="2"/>
      <c r="Q2162" s="2" t="s">
        <v>764</v>
      </c>
      <c r="R2162" s="2"/>
      <c r="T2162" t="s">
        <v>765</v>
      </c>
      <c r="U2162">
        <f t="shared" si="116"/>
        <v>11.058999999999999</v>
      </c>
      <c r="V2162">
        <f t="shared" si="117"/>
        <v>11.058999999999999</v>
      </c>
      <c r="W2162" s="2" t="s">
        <v>697</v>
      </c>
      <c r="Y2162" t="s">
        <v>826</v>
      </c>
      <c r="Z2162" t="s">
        <v>826</v>
      </c>
      <c r="AA2162" t="s">
        <v>826</v>
      </c>
      <c r="AB2162" t="str">
        <f t="shared" si="119"/>
        <v/>
      </c>
    </row>
    <row r="2163" spans="1:28" x14ac:dyDescent="0.2">
      <c r="A2163" s="2"/>
      <c r="B2163" s="2" t="s">
        <v>21</v>
      </c>
      <c r="C2163" s="2" t="s">
        <v>649</v>
      </c>
      <c r="D2163" s="2" t="s">
        <v>22</v>
      </c>
      <c r="E2163" s="2" t="s">
        <v>75</v>
      </c>
      <c r="F2163" s="2">
        <v>8</v>
      </c>
      <c r="G2163" s="2">
        <v>8</v>
      </c>
      <c r="H2163" s="2">
        <v>10.94</v>
      </c>
      <c r="I2163" s="3">
        <v>1.0620000000000001</v>
      </c>
      <c r="J2163" s="3">
        <v>1.554</v>
      </c>
      <c r="K2163">
        <f t="shared" si="118"/>
        <v>0.91769486887763996</v>
      </c>
      <c r="L2163" s="2" t="s">
        <v>32</v>
      </c>
      <c r="M2163" t="s">
        <v>25</v>
      </c>
      <c r="N2163" s="2" t="s">
        <v>26</v>
      </c>
      <c r="O2163" s="2" t="s">
        <v>702</v>
      </c>
      <c r="P2163" s="2"/>
      <c r="Q2163" s="2" t="s">
        <v>764</v>
      </c>
      <c r="R2163" s="2"/>
      <c r="T2163" t="s">
        <v>765</v>
      </c>
      <c r="U2163">
        <f t="shared" si="116"/>
        <v>10.94</v>
      </c>
      <c r="V2163">
        <f t="shared" si="117"/>
        <v>10.94</v>
      </c>
      <c r="W2163" s="2" t="s">
        <v>697</v>
      </c>
      <c r="Y2163" t="s">
        <v>826</v>
      </c>
      <c r="Z2163" t="s">
        <v>826</v>
      </c>
      <c r="AA2163" t="s">
        <v>826</v>
      </c>
      <c r="AB2163" t="str">
        <f t="shared" si="119"/>
        <v/>
      </c>
    </row>
    <row r="2164" spans="1:28" x14ac:dyDescent="0.2">
      <c r="A2164" s="2"/>
      <c r="B2164" s="2" t="s">
        <v>21</v>
      </c>
      <c r="C2164" s="2" t="s">
        <v>649</v>
      </c>
      <c r="D2164" s="2" t="s">
        <v>22</v>
      </c>
      <c r="E2164" s="2" t="s">
        <v>75</v>
      </c>
      <c r="F2164" s="2">
        <v>9</v>
      </c>
      <c r="G2164" s="2">
        <v>9</v>
      </c>
      <c r="H2164" s="2">
        <v>10.864000000000001</v>
      </c>
      <c r="I2164" s="3">
        <v>0.90400000000000003</v>
      </c>
      <c r="J2164" s="3">
        <v>1.8220000000000001</v>
      </c>
      <c r="K2164">
        <f t="shared" si="118"/>
        <v>0.7796209286146133</v>
      </c>
      <c r="L2164" s="2" t="s">
        <v>32</v>
      </c>
      <c r="M2164" t="s">
        <v>25</v>
      </c>
      <c r="N2164" s="2" t="s">
        <v>26</v>
      </c>
      <c r="O2164" s="2" t="s">
        <v>702</v>
      </c>
      <c r="P2164" s="2"/>
      <c r="Q2164" s="2" t="s">
        <v>764</v>
      </c>
      <c r="R2164" s="2"/>
      <c r="T2164" t="s">
        <v>765</v>
      </c>
      <c r="U2164">
        <f t="shared" si="116"/>
        <v>10.864000000000001</v>
      </c>
      <c r="V2164">
        <f t="shared" si="117"/>
        <v>10.864000000000001</v>
      </c>
      <c r="W2164" s="2" t="s">
        <v>697</v>
      </c>
      <c r="Y2164" t="s">
        <v>826</v>
      </c>
      <c r="Z2164" t="s">
        <v>826</v>
      </c>
      <c r="AA2164" t="s">
        <v>826</v>
      </c>
      <c r="AB2164" t="str">
        <f t="shared" si="119"/>
        <v/>
      </c>
    </row>
    <row r="2165" spans="1:28" x14ac:dyDescent="0.2">
      <c r="A2165" s="2"/>
      <c r="B2165" s="2" t="s">
        <v>21</v>
      </c>
      <c r="C2165" s="2" t="s">
        <v>649</v>
      </c>
      <c r="D2165" s="2" t="s">
        <v>22</v>
      </c>
      <c r="E2165" s="2" t="s">
        <v>75</v>
      </c>
      <c r="F2165" s="2">
        <v>10</v>
      </c>
      <c r="G2165" s="2">
        <v>10</v>
      </c>
      <c r="H2165" s="2">
        <v>11.952</v>
      </c>
      <c r="I2165" s="3">
        <v>0.92200000000000004</v>
      </c>
      <c r="J2165" s="3">
        <v>2.0270000000000001</v>
      </c>
      <c r="K2165">
        <f t="shared" si="118"/>
        <v>0.90222290045768672</v>
      </c>
      <c r="L2165" s="2" t="s">
        <v>32</v>
      </c>
      <c r="M2165" t="s">
        <v>25</v>
      </c>
      <c r="N2165" s="2" t="s">
        <v>26</v>
      </c>
      <c r="O2165" s="2" t="s">
        <v>702</v>
      </c>
      <c r="P2165" s="2"/>
      <c r="Q2165" s="2" t="s">
        <v>764</v>
      </c>
      <c r="R2165" s="2"/>
      <c r="T2165" t="s">
        <v>765</v>
      </c>
      <c r="U2165">
        <f t="shared" ref="U2165:U2228" si="120">IF(H2165&gt;0,IF(L2165="live",H2165*0.84,H2165),"")</f>
        <v>11.952</v>
      </c>
      <c r="V2165">
        <f t="shared" ref="V2165:V2228" si="121">IF(H2165&gt;0,IF(L2165="live",H2165*0.87,H2165),"")</f>
        <v>11.952</v>
      </c>
      <c r="W2165" s="2" t="s">
        <v>697</v>
      </c>
      <c r="Y2165" t="s">
        <v>826</v>
      </c>
      <c r="Z2165" t="s">
        <v>826</v>
      </c>
      <c r="AA2165" t="s">
        <v>826</v>
      </c>
      <c r="AB2165" t="str">
        <f t="shared" si="119"/>
        <v/>
      </c>
    </row>
    <row r="2166" spans="1:28" x14ac:dyDescent="0.2">
      <c r="A2166" s="2"/>
      <c r="B2166" s="2" t="s">
        <v>21</v>
      </c>
      <c r="C2166" s="2" t="s">
        <v>649</v>
      </c>
      <c r="D2166" s="2" t="s">
        <v>22</v>
      </c>
      <c r="E2166" s="2" t="s">
        <v>78</v>
      </c>
      <c r="F2166" s="2">
        <v>1</v>
      </c>
      <c r="G2166" s="2">
        <v>1</v>
      </c>
      <c r="H2166" s="2">
        <v>12.061</v>
      </c>
      <c r="I2166">
        <v>0.97</v>
      </c>
      <c r="J2166">
        <v>1.4990000000000001</v>
      </c>
      <c r="K2166">
        <f t="shared" si="118"/>
        <v>0.73848785407816664</v>
      </c>
      <c r="L2166" s="2" t="s">
        <v>32</v>
      </c>
      <c r="M2166" t="s">
        <v>25</v>
      </c>
      <c r="N2166" s="2" t="s">
        <v>26</v>
      </c>
      <c r="O2166" s="2" t="s">
        <v>685</v>
      </c>
      <c r="P2166" s="2"/>
      <c r="Q2166" s="2" t="s">
        <v>829</v>
      </c>
      <c r="R2166" s="2"/>
      <c r="T2166" t="s">
        <v>765</v>
      </c>
      <c r="U2166">
        <f t="shared" si="120"/>
        <v>12.061</v>
      </c>
      <c r="V2166">
        <f t="shared" si="121"/>
        <v>12.061</v>
      </c>
      <c r="W2166" s="2" t="s">
        <v>686</v>
      </c>
      <c r="Y2166" t="s">
        <v>827</v>
      </c>
      <c r="Z2166" t="s">
        <v>827</v>
      </c>
      <c r="AA2166" t="s">
        <v>826</v>
      </c>
      <c r="AB2166" t="str">
        <f t="shared" si="119"/>
        <v/>
      </c>
    </row>
    <row r="2167" spans="1:28" x14ac:dyDescent="0.2">
      <c r="A2167" s="2"/>
      <c r="B2167" s="2" t="s">
        <v>21</v>
      </c>
      <c r="C2167" s="2" t="s">
        <v>649</v>
      </c>
      <c r="D2167" s="2" t="s">
        <v>22</v>
      </c>
      <c r="E2167" s="2" t="s">
        <v>78</v>
      </c>
      <c r="F2167" s="2">
        <v>2</v>
      </c>
      <c r="G2167" s="2">
        <v>2</v>
      </c>
      <c r="H2167" s="2">
        <v>12.178000000000001</v>
      </c>
      <c r="I2167">
        <v>0.76300000000000001</v>
      </c>
      <c r="J2167">
        <v>1.36</v>
      </c>
      <c r="K2167">
        <f t="shared" si="118"/>
        <v>0.41455889664093337</v>
      </c>
      <c r="L2167" s="2" t="s">
        <v>32</v>
      </c>
      <c r="M2167" t="s">
        <v>25</v>
      </c>
      <c r="N2167" s="2" t="s">
        <v>26</v>
      </c>
      <c r="O2167" s="2" t="s">
        <v>685</v>
      </c>
      <c r="P2167" s="2"/>
      <c r="Q2167" s="2" t="s">
        <v>829</v>
      </c>
      <c r="R2167" s="2"/>
      <c r="T2167" t="s">
        <v>765</v>
      </c>
      <c r="U2167">
        <f t="shared" si="120"/>
        <v>12.178000000000001</v>
      </c>
      <c r="V2167">
        <f t="shared" si="121"/>
        <v>12.178000000000001</v>
      </c>
      <c r="W2167" s="2" t="s">
        <v>686</v>
      </c>
      <c r="Y2167" t="s">
        <v>827</v>
      </c>
      <c r="Z2167" t="s">
        <v>827</v>
      </c>
      <c r="AA2167" t="s">
        <v>826</v>
      </c>
      <c r="AB2167" t="str">
        <f t="shared" si="119"/>
        <v/>
      </c>
    </row>
    <row r="2168" spans="1:28" x14ac:dyDescent="0.2">
      <c r="A2168" s="2"/>
      <c r="B2168" s="2" t="s">
        <v>21</v>
      </c>
      <c r="C2168" s="2" t="s">
        <v>649</v>
      </c>
      <c r="D2168" s="2" t="s">
        <v>22</v>
      </c>
      <c r="E2168" s="2" t="s">
        <v>78</v>
      </c>
      <c r="F2168" s="2">
        <v>3</v>
      </c>
      <c r="G2168" s="2">
        <v>3</v>
      </c>
      <c r="H2168" s="2">
        <v>12.356999999999999</v>
      </c>
      <c r="I2168">
        <v>1.01</v>
      </c>
      <c r="J2168">
        <v>1.2490000000000001</v>
      </c>
      <c r="K2168">
        <f t="shared" si="118"/>
        <v>0.6671192021318334</v>
      </c>
      <c r="L2168" s="2" t="s">
        <v>32</v>
      </c>
      <c r="M2168" t="s">
        <v>25</v>
      </c>
      <c r="N2168" s="2" t="s">
        <v>26</v>
      </c>
      <c r="O2168" s="2" t="s">
        <v>685</v>
      </c>
      <c r="P2168" s="2"/>
      <c r="Q2168" s="2" t="s">
        <v>829</v>
      </c>
      <c r="R2168" s="2"/>
      <c r="T2168" t="s">
        <v>765</v>
      </c>
      <c r="U2168">
        <f t="shared" si="120"/>
        <v>12.356999999999999</v>
      </c>
      <c r="V2168">
        <f t="shared" si="121"/>
        <v>12.356999999999999</v>
      </c>
      <c r="W2168" s="2" t="s">
        <v>686</v>
      </c>
      <c r="Y2168" t="s">
        <v>827</v>
      </c>
      <c r="Z2168" t="s">
        <v>827</v>
      </c>
      <c r="AA2168" t="s">
        <v>826</v>
      </c>
      <c r="AB2168" t="str">
        <f t="shared" si="119"/>
        <v/>
      </c>
    </row>
    <row r="2169" spans="1:28" x14ac:dyDescent="0.2">
      <c r="A2169" s="2"/>
      <c r="B2169" s="2" t="s">
        <v>21</v>
      </c>
      <c r="C2169" s="2" t="s">
        <v>649</v>
      </c>
      <c r="D2169" s="2" t="s">
        <v>22</v>
      </c>
      <c r="E2169" s="2" t="s">
        <v>78</v>
      </c>
      <c r="F2169" s="2">
        <v>4</v>
      </c>
      <c r="G2169" s="2">
        <v>4</v>
      </c>
      <c r="H2169" s="2">
        <v>11.178000000000001</v>
      </c>
      <c r="I2169">
        <v>0.97399999999999998</v>
      </c>
      <c r="J2169">
        <v>1.2809999999999999</v>
      </c>
      <c r="K2169">
        <f t="shared" si="118"/>
        <v>0.63630494593833986</v>
      </c>
      <c r="L2169" s="2" t="s">
        <v>32</v>
      </c>
      <c r="M2169" t="s">
        <v>25</v>
      </c>
      <c r="N2169" s="2" t="s">
        <v>26</v>
      </c>
      <c r="O2169" s="2" t="s">
        <v>685</v>
      </c>
      <c r="P2169" s="2"/>
      <c r="Q2169" s="2" t="s">
        <v>829</v>
      </c>
      <c r="R2169" s="2"/>
      <c r="T2169" t="s">
        <v>765</v>
      </c>
      <c r="U2169">
        <f t="shared" si="120"/>
        <v>11.178000000000001</v>
      </c>
      <c r="V2169">
        <f t="shared" si="121"/>
        <v>11.178000000000001</v>
      </c>
      <c r="W2169" s="2" t="s">
        <v>686</v>
      </c>
      <c r="Y2169" t="s">
        <v>827</v>
      </c>
      <c r="Z2169" t="s">
        <v>827</v>
      </c>
      <c r="AA2169" t="s">
        <v>826</v>
      </c>
      <c r="AB2169" t="str">
        <f t="shared" si="119"/>
        <v/>
      </c>
    </row>
    <row r="2170" spans="1:28" x14ac:dyDescent="0.2">
      <c r="A2170" s="2"/>
      <c r="B2170" s="2" t="s">
        <v>21</v>
      </c>
      <c r="C2170" s="2" t="s">
        <v>649</v>
      </c>
      <c r="D2170" s="2" t="s">
        <v>22</v>
      </c>
      <c r="E2170" s="2" t="s">
        <v>78</v>
      </c>
      <c r="F2170" s="2">
        <v>5</v>
      </c>
      <c r="G2170" s="2">
        <v>5</v>
      </c>
      <c r="H2170" s="2">
        <v>11.714</v>
      </c>
      <c r="I2170">
        <v>1.008</v>
      </c>
      <c r="J2170">
        <v>1.2949999999999999</v>
      </c>
      <c r="K2170">
        <f t="shared" ref="K2170:K2233" si="122">IF(I2170&gt;0,(J2170*(I2170^2))*(3.14159/6),"")</f>
        <v>0.68895219496320004</v>
      </c>
      <c r="L2170" s="2" t="s">
        <v>32</v>
      </c>
      <c r="M2170" t="s">
        <v>25</v>
      </c>
      <c r="N2170" s="2" t="s">
        <v>26</v>
      </c>
      <c r="O2170" s="2" t="s">
        <v>685</v>
      </c>
      <c r="P2170" s="2"/>
      <c r="Q2170" s="2" t="s">
        <v>829</v>
      </c>
      <c r="R2170" s="2"/>
      <c r="T2170" t="s">
        <v>765</v>
      </c>
      <c r="U2170">
        <f t="shared" si="120"/>
        <v>11.714</v>
      </c>
      <c r="V2170">
        <f t="shared" si="121"/>
        <v>11.714</v>
      </c>
      <c r="W2170" s="2" t="s">
        <v>686</v>
      </c>
      <c r="Y2170" t="s">
        <v>827</v>
      </c>
      <c r="Z2170" t="s">
        <v>827</v>
      </c>
      <c r="AA2170" t="s">
        <v>826</v>
      </c>
      <c r="AB2170" t="str">
        <f t="shared" si="119"/>
        <v/>
      </c>
    </row>
    <row r="2171" spans="1:28" x14ac:dyDescent="0.2">
      <c r="A2171" s="2"/>
      <c r="B2171" s="2" t="s">
        <v>21</v>
      </c>
      <c r="C2171" s="2" t="s">
        <v>649</v>
      </c>
      <c r="D2171" s="2" t="s">
        <v>22</v>
      </c>
      <c r="E2171" s="2" t="s">
        <v>78</v>
      </c>
      <c r="F2171" s="2">
        <v>6</v>
      </c>
      <c r="G2171" s="2">
        <v>6</v>
      </c>
      <c r="H2171" s="2">
        <v>12.606</v>
      </c>
      <c r="I2171">
        <v>0.76500000000000001</v>
      </c>
      <c r="J2171">
        <v>1.175</v>
      </c>
      <c r="K2171">
        <f t="shared" si="122"/>
        <v>0.36004683068437499</v>
      </c>
      <c r="L2171" s="2" t="s">
        <v>32</v>
      </c>
      <c r="M2171" t="s">
        <v>25</v>
      </c>
      <c r="N2171" s="2" t="s">
        <v>26</v>
      </c>
      <c r="O2171" s="2" t="s">
        <v>685</v>
      </c>
      <c r="P2171" s="2"/>
      <c r="Q2171" s="2" t="s">
        <v>829</v>
      </c>
      <c r="R2171" s="2"/>
      <c r="T2171" t="s">
        <v>765</v>
      </c>
      <c r="U2171">
        <f t="shared" si="120"/>
        <v>12.606</v>
      </c>
      <c r="V2171">
        <f t="shared" si="121"/>
        <v>12.606</v>
      </c>
      <c r="W2171" s="2" t="s">
        <v>686</v>
      </c>
      <c r="Y2171" t="s">
        <v>827</v>
      </c>
      <c r="Z2171" t="s">
        <v>827</v>
      </c>
      <c r="AA2171" t="s">
        <v>826</v>
      </c>
      <c r="AB2171" t="str">
        <f t="shared" si="119"/>
        <v/>
      </c>
    </row>
    <row r="2172" spans="1:28" x14ac:dyDescent="0.2">
      <c r="A2172" s="2"/>
      <c r="B2172" s="2" t="s">
        <v>21</v>
      </c>
      <c r="C2172" s="2" t="s">
        <v>649</v>
      </c>
      <c r="D2172" s="2" t="s">
        <v>22</v>
      </c>
      <c r="E2172" s="2" t="s">
        <v>78</v>
      </c>
      <c r="F2172" s="2">
        <v>7</v>
      </c>
      <c r="G2172" s="2">
        <v>7</v>
      </c>
      <c r="H2172" s="2">
        <v>11.113</v>
      </c>
      <c r="I2172">
        <v>0.77200000000000002</v>
      </c>
      <c r="J2172">
        <v>1.4450000000000001</v>
      </c>
      <c r="K2172">
        <f t="shared" si="122"/>
        <v>0.45092125103986669</v>
      </c>
      <c r="L2172" s="2" t="s">
        <v>32</v>
      </c>
      <c r="M2172" t="s">
        <v>25</v>
      </c>
      <c r="N2172" s="2" t="s">
        <v>26</v>
      </c>
      <c r="O2172" s="2" t="s">
        <v>685</v>
      </c>
      <c r="P2172" s="2"/>
      <c r="Q2172" s="2" t="s">
        <v>829</v>
      </c>
      <c r="R2172" s="2"/>
      <c r="T2172" t="s">
        <v>765</v>
      </c>
      <c r="U2172">
        <f t="shared" si="120"/>
        <v>11.113</v>
      </c>
      <c r="V2172">
        <f t="shared" si="121"/>
        <v>11.113</v>
      </c>
      <c r="W2172" s="2" t="s">
        <v>686</v>
      </c>
      <c r="Y2172" t="s">
        <v>827</v>
      </c>
      <c r="Z2172" t="s">
        <v>827</v>
      </c>
      <c r="AA2172" t="s">
        <v>826</v>
      </c>
      <c r="AB2172" t="str">
        <f t="shared" si="119"/>
        <v/>
      </c>
    </row>
    <row r="2173" spans="1:28" x14ac:dyDescent="0.2">
      <c r="A2173" s="2"/>
      <c r="B2173" s="2" t="s">
        <v>21</v>
      </c>
      <c r="C2173" s="2" t="s">
        <v>649</v>
      </c>
      <c r="D2173" s="2" t="s">
        <v>22</v>
      </c>
      <c r="E2173" s="2" t="s">
        <v>78</v>
      </c>
      <c r="F2173" s="2">
        <v>8</v>
      </c>
      <c r="G2173" s="2">
        <v>8</v>
      </c>
      <c r="H2173" s="2">
        <v>11.448</v>
      </c>
      <c r="I2173">
        <v>0.96899999999999997</v>
      </c>
      <c r="J2173">
        <v>1.774</v>
      </c>
      <c r="K2173">
        <f t="shared" si="122"/>
        <v>0.87216654761570978</v>
      </c>
      <c r="L2173" s="2" t="s">
        <v>32</v>
      </c>
      <c r="M2173" t="s">
        <v>25</v>
      </c>
      <c r="N2173" s="2" t="s">
        <v>26</v>
      </c>
      <c r="O2173" s="2" t="s">
        <v>685</v>
      </c>
      <c r="P2173" s="2"/>
      <c r="Q2173" s="2" t="s">
        <v>829</v>
      </c>
      <c r="R2173" s="2"/>
      <c r="T2173" t="s">
        <v>765</v>
      </c>
      <c r="U2173">
        <f t="shared" si="120"/>
        <v>11.448</v>
      </c>
      <c r="V2173">
        <f t="shared" si="121"/>
        <v>11.448</v>
      </c>
      <c r="W2173" s="2" t="s">
        <v>686</v>
      </c>
      <c r="Y2173" t="s">
        <v>827</v>
      </c>
      <c r="Z2173" t="s">
        <v>827</v>
      </c>
      <c r="AA2173" t="s">
        <v>826</v>
      </c>
      <c r="AB2173" t="str">
        <f t="shared" si="119"/>
        <v/>
      </c>
    </row>
    <row r="2174" spans="1:28" x14ac:dyDescent="0.2">
      <c r="A2174" s="2"/>
      <c r="B2174" s="2" t="s">
        <v>21</v>
      </c>
      <c r="C2174" s="2" t="s">
        <v>649</v>
      </c>
      <c r="D2174" s="2" t="s">
        <v>22</v>
      </c>
      <c r="E2174" s="2" t="s">
        <v>78</v>
      </c>
      <c r="F2174" s="2">
        <v>9</v>
      </c>
      <c r="G2174" s="2">
        <v>9</v>
      </c>
      <c r="H2174" s="2">
        <v>12.244</v>
      </c>
      <c r="I2174">
        <v>0.88500000000000001</v>
      </c>
      <c r="J2174">
        <v>1.4570000000000001</v>
      </c>
      <c r="K2174">
        <f t="shared" si="122"/>
        <v>0.59750885883862503</v>
      </c>
      <c r="L2174" s="2" t="s">
        <v>32</v>
      </c>
      <c r="M2174" t="s">
        <v>25</v>
      </c>
      <c r="N2174" s="2" t="s">
        <v>26</v>
      </c>
      <c r="O2174" s="2" t="s">
        <v>685</v>
      </c>
      <c r="P2174" s="2"/>
      <c r="Q2174" s="2" t="s">
        <v>829</v>
      </c>
      <c r="R2174" s="2"/>
      <c r="T2174" t="s">
        <v>765</v>
      </c>
      <c r="U2174">
        <f t="shared" si="120"/>
        <v>12.244</v>
      </c>
      <c r="V2174">
        <f t="shared" si="121"/>
        <v>12.244</v>
      </c>
      <c r="W2174" s="2" t="s">
        <v>686</v>
      </c>
      <c r="Y2174" t="s">
        <v>827</v>
      </c>
      <c r="Z2174" t="s">
        <v>827</v>
      </c>
      <c r="AA2174" t="s">
        <v>826</v>
      </c>
      <c r="AB2174" t="str">
        <f t="shared" si="119"/>
        <v/>
      </c>
    </row>
    <row r="2175" spans="1:28" x14ac:dyDescent="0.2">
      <c r="A2175" s="2"/>
      <c r="B2175" s="2" t="s">
        <v>21</v>
      </c>
      <c r="C2175" s="2" t="s">
        <v>649</v>
      </c>
      <c r="D2175" s="2" t="s">
        <v>22</v>
      </c>
      <c r="E2175" s="2" t="s">
        <v>78</v>
      </c>
      <c r="F2175" s="2">
        <v>10</v>
      </c>
      <c r="G2175" s="2">
        <v>10</v>
      </c>
      <c r="H2175" s="2">
        <v>11.012</v>
      </c>
      <c r="I2175">
        <v>0.80900000000000005</v>
      </c>
      <c r="J2175">
        <v>1.492</v>
      </c>
      <c r="K2175">
        <f t="shared" si="122"/>
        <v>0.51128625991111332</v>
      </c>
      <c r="L2175" s="2" t="s">
        <v>32</v>
      </c>
      <c r="M2175" t="s">
        <v>25</v>
      </c>
      <c r="N2175" s="2" t="s">
        <v>26</v>
      </c>
      <c r="O2175" s="2" t="s">
        <v>685</v>
      </c>
      <c r="P2175" s="2"/>
      <c r="Q2175" s="2" t="s">
        <v>829</v>
      </c>
      <c r="R2175" s="2"/>
      <c r="T2175" t="s">
        <v>765</v>
      </c>
      <c r="U2175">
        <f t="shared" si="120"/>
        <v>11.012</v>
      </c>
      <c r="V2175">
        <f t="shared" si="121"/>
        <v>11.012</v>
      </c>
      <c r="W2175" s="2" t="s">
        <v>686</v>
      </c>
      <c r="Y2175" t="s">
        <v>826</v>
      </c>
      <c r="Z2175" t="s">
        <v>826</v>
      </c>
      <c r="AA2175" t="s">
        <v>826</v>
      </c>
      <c r="AB2175" t="str">
        <f t="shared" si="119"/>
        <v/>
      </c>
    </row>
    <row r="2176" spans="1:28" x14ac:dyDescent="0.2">
      <c r="A2176" s="2"/>
      <c r="B2176" s="2" t="s">
        <v>21</v>
      </c>
      <c r="C2176" s="2" t="s">
        <v>649</v>
      </c>
      <c r="D2176" s="2" t="s">
        <v>22</v>
      </c>
      <c r="E2176" s="2" t="s">
        <v>81</v>
      </c>
      <c r="F2176" s="2">
        <v>1</v>
      </c>
      <c r="G2176" s="2">
        <v>1</v>
      </c>
      <c r="H2176" s="2">
        <v>11.766999999999999</v>
      </c>
      <c r="I2176" s="3">
        <v>1.0720000000000001</v>
      </c>
      <c r="J2176" s="3">
        <v>1.7569999999999999</v>
      </c>
      <c r="K2176">
        <f t="shared" si="122"/>
        <v>1.0572059232029867</v>
      </c>
      <c r="L2176" s="2" t="s">
        <v>32</v>
      </c>
      <c r="M2176" t="s">
        <v>25</v>
      </c>
      <c r="N2176" s="2" t="s">
        <v>26</v>
      </c>
      <c r="O2176" s="2" t="s">
        <v>705</v>
      </c>
      <c r="P2176" s="2"/>
      <c r="Q2176" s="2" t="s">
        <v>764</v>
      </c>
      <c r="R2176" s="2"/>
      <c r="T2176" t="s">
        <v>765</v>
      </c>
      <c r="U2176">
        <f t="shared" si="120"/>
        <v>11.766999999999999</v>
      </c>
      <c r="V2176">
        <f t="shared" si="121"/>
        <v>11.766999999999999</v>
      </c>
      <c r="W2176" s="2" t="s">
        <v>689</v>
      </c>
      <c r="Y2176" t="s">
        <v>826</v>
      </c>
      <c r="Z2176" t="s">
        <v>826</v>
      </c>
      <c r="AA2176" t="s">
        <v>826</v>
      </c>
      <c r="AB2176" t="str">
        <f t="shared" si="119"/>
        <v/>
      </c>
    </row>
    <row r="2177" spans="1:28" x14ac:dyDescent="0.2">
      <c r="A2177" s="2"/>
      <c r="B2177" s="2" t="s">
        <v>21</v>
      </c>
      <c r="C2177" s="2" t="s">
        <v>649</v>
      </c>
      <c r="D2177" s="2" t="s">
        <v>22</v>
      </c>
      <c r="E2177" s="2" t="s">
        <v>81</v>
      </c>
      <c r="F2177" s="2">
        <v>2</v>
      </c>
      <c r="G2177" s="2">
        <v>2</v>
      </c>
      <c r="H2177" s="2">
        <v>11.379</v>
      </c>
      <c r="I2177" s="3">
        <v>1.0960000000000001</v>
      </c>
      <c r="J2177" s="3">
        <v>1.7949999999999999</v>
      </c>
      <c r="K2177">
        <f t="shared" si="122"/>
        <v>1.1289736785541333</v>
      </c>
      <c r="L2177" s="2" t="s">
        <v>32</v>
      </c>
      <c r="M2177" t="s">
        <v>25</v>
      </c>
      <c r="N2177" s="2" t="s">
        <v>26</v>
      </c>
      <c r="O2177" s="2" t="s">
        <v>705</v>
      </c>
      <c r="P2177" s="2"/>
      <c r="Q2177" s="2" t="s">
        <v>764</v>
      </c>
      <c r="R2177" s="2"/>
      <c r="T2177" t="s">
        <v>765</v>
      </c>
      <c r="U2177">
        <f t="shared" si="120"/>
        <v>11.379</v>
      </c>
      <c r="V2177">
        <f t="shared" si="121"/>
        <v>11.379</v>
      </c>
      <c r="W2177" s="2" t="s">
        <v>689</v>
      </c>
      <c r="Y2177" t="s">
        <v>826</v>
      </c>
      <c r="Z2177" t="s">
        <v>826</v>
      </c>
      <c r="AA2177" t="s">
        <v>826</v>
      </c>
      <c r="AB2177" t="str">
        <f t="shared" si="119"/>
        <v/>
      </c>
    </row>
    <row r="2178" spans="1:28" x14ac:dyDescent="0.2">
      <c r="A2178" s="2"/>
      <c r="B2178" s="2" t="s">
        <v>21</v>
      </c>
      <c r="C2178" s="2" t="s">
        <v>649</v>
      </c>
      <c r="D2178" s="2" t="s">
        <v>22</v>
      </c>
      <c r="E2178" s="2" t="s">
        <v>81</v>
      </c>
      <c r="F2178" s="2">
        <v>3</v>
      </c>
      <c r="G2178" s="2">
        <v>3</v>
      </c>
      <c r="H2178" s="2">
        <v>11.765000000000001</v>
      </c>
      <c r="I2178" s="3">
        <v>1.069</v>
      </c>
      <c r="J2178" s="3">
        <v>1.875</v>
      </c>
      <c r="K2178">
        <f t="shared" si="122"/>
        <v>1.1219020406218747</v>
      </c>
      <c r="L2178" s="2" t="s">
        <v>32</v>
      </c>
      <c r="M2178" t="s">
        <v>25</v>
      </c>
      <c r="N2178" s="2" t="s">
        <v>26</v>
      </c>
      <c r="O2178" s="2" t="s">
        <v>705</v>
      </c>
      <c r="P2178" s="2"/>
      <c r="Q2178" s="2" t="s">
        <v>764</v>
      </c>
      <c r="R2178" s="2"/>
      <c r="T2178" t="s">
        <v>765</v>
      </c>
      <c r="U2178">
        <f t="shared" si="120"/>
        <v>11.765000000000001</v>
      </c>
      <c r="V2178">
        <f t="shared" si="121"/>
        <v>11.765000000000001</v>
      </c>
      <c r="W2178" s="2" t="s">
        <v>689</v>
      </c>
      <c r="Y2178" t="s">
        <v>826</v>
      </c>
      <c r="Z2178" t="s">
        <v>826</v>
      </c>
      <c r="AA2178" t="s">
        <v>826</v>
      </c>
      <c r="AB2178" t="str">
        <f t="shared" si="119"/>
        <v/>
      </c>
    </row>
    <row r="2179" spans="1:28" x14ac:dyDescent="0.2">
      <c r="A2179" s="2"/>
      <c r="B2179" s="2" t="s">
        <v>21</v>
      </c>
      <c r="C2179" s="2" t="s">
        <v>649</v>
      </c>
      <c r="D2179" s="2" t="s">
        <v>22</v>
      </c>
      <c r="E2179" s="2" t="s">
        <v>81</v>
      </c>
      <c r="F2179" s="2">
        <v>4</v>
      </c>
      <c r="G2179" s="2">
        <v>4</v>
      </c>
      <c r="H2179" s="2">
        <v>11.749000000000001</v>
      </c>
      <c r="I2179" s="3">
        <v>1.0649999999999999</v>
      </c>
      <c r="J2179" s="3">
        <v>1.6359999999999999</v>
      </c>
      <c r="K2179">
        <f t="shared" si="122"/>
        <v>0.97158493090649967</v>
      </c>
      <c r="L2179" s="2" t="s">
        <v>32</v>
      </c>
      <c r="M2179" t="s">
        <v>25</v>
      </c>
      <c r="N2179" s="2" t="s">
        <v>26</v>
      </c>
      <c r="O2179" s="2" t="s">
        <v>705</v>
      </c>
      <c r="P2179" s="2"/>
      <c r="Q2179" s="2" t="s">
        <v>764</v>
      </c>
      <c r="R2179" s="2"/>
      <c r="T2179" t="s">
        <v>765</v>
      </c>
      <c r="U2179">
        <f t="shared" si="120"/>
        <v>11.749000000000001</v>
      </c>
      <c r="V2179">
        <f t="shared" si="121"/>
        <v>11.749000000000001</v>
      </c>
      <c r="W2179" s="2" t="s">
        <v>689</v>
      </c>
      <c r="Y2179" t="s">
        <v>826</v>
      </c>
      <c r="Z2179" t="s">
        <v>826</v>
      </c>
      <c r="AA2179" t="s">
        <v>826</v>
      </c>
      <c r="AB2179" t="str">
        <f t="shared" si="119"/>
        <v/>
      </c>
    </row>
    <row r="2180" spans="1:28" x14ac:dyDescent="0.2">
      <c r="A2180" s="2"/>
      <c r="B2180" s="2" t="s">
        <v>21</v>
      </c>
      <c r="C2180" s="2" t="s">
        <v>649</v>
      </c>
      <c r="D2180" s="2" t="s">
        <v>22</v>
      </c>
      <c r="E2180" s="2" t="s">
        <v>81</v>
      </c>
      <c r="F2180" s="2">
        <v>5</v>
      </c>
      <c r="G2180" s="2">
        <v>5</v>
      </c>
      <c r="H2180" s="2">
        <v>11.582000000000001</v>
      </c>
      <c r="I2180" s="3">
        <v>0.77100000000000002</v>
      </c>
      <c r="J2180" s="3">
        <v>1.4790000000000001</v>
      </c>
      <c r="K2180">
        <f t="shared" si="122"/>
        <v>0.46033626064333494</v>
      </c>
      <c r="L2180" s="2" t="s">
        <v>32</v>
      </c>
      <c r="M2180" t="s">
        <v>25</v>
      </c>
      <c r="N2180" s="2" t="s">
        <v>26</v>
      </c>
      <c r="O2180" s="2" t="s">
        <v>705</v>
      </c>
      <c r="P2180" s="2"/>
      <c r="Q2180" s="2" t="s">
        <v>764</v>
      </c>
      <c r="R2180" s="2"/>
      <c r="T2180" t="s">
        <v>765</v>
      </c>
      <c r="U2180">
        <f t="shared" si="120"/>
        <v>11.582000000000001</v>
      </c>
      <c r="V2180">
        <f t="shared" si="121"/>
        <v>11.582000000000001</v>
      </c>
      <c r="W2180" s="2" t="s">
        <v>689</v>
      </c>
      <c r="Y2180" t="s">
        <v>826</v>
      </c>
      <c r="Z2180" t="s">
        <v>826</v>
      </c>
      <c r="AA2180" t="s">
        <v>826</v>
      </c>
      <c r="AB2180" t="str">
        <f t="shared" si="119"/>
        <v/>
      </c>
    </row>
    <row r="2181" spans="1:28" x14ac:dyDescent="0.2">
      <c r="A2181" s="2"/>
      <c r="B2181" s="2" t="s">
        <v>21</v>
      </c>
      <c r="C2181" s="2" t="s">
        <v>649</v>
      </c>
      <c r="D2181" s="2" t="s">
        <v>22</v>
      </c>
      <c r="E2181" s="2" t="s">
        <v>81</v>
      </c>
      <c r="F2181" s="2">
        <v>6</v>
      </c>
      <c r="G2181" s="2">
        <v>6</v>
      </c>
      <c r="H2181" s="2">
        <v>11.228</v>
      </c>
      <c r="I2181" s="3">
        <v>1.157</v>
      </c>
      <c r="J2181" s="3">
        <v>1.8140000000000001</v>
      </c>
      <c r="K2181">
        <f t="shared" si="122"/>
        <v>1.2714586949674567</v>
      </c>
      <c r="L2181" s="2" t="s">
        <v>32</v>
      </c>
      <c r="M2181" t="s">
        <v>25</v>
      </c>
      <c r="N2181" s="2" t="s">
        <v>26</v>
      </c>
      <c r="O2181" s="2" t="s">
        <v>705</v>
      </c>
      <c r="P2181" s="2"/>
      <c r="Q2181" s="2" t="s">
        <v>764</v>
      </c>
      <c r="R2181" s="2"/>
      <c r="T2181" t="s">
        <v>765</v>
      </c>
      <c r="U2181">
        <f t="shared" si="120"/>
        <v>11.228</v>
      </c>
      <c r="V2181">
        <f t="shared" si="121"/>
        <v>11.228</v>
      </c>
      <c r="W2181" s="2" t="s">
        <v>689</v>
      </c>
      <c r="Y2181" t="s">
        <v>826</v>
      </c>
      <c r="Z2181" t="s">
        <v>826</v>
      </c>
      <c r="AA2181" t="s">
        <v>826</v>
      </c>
      <c r="AB2181" t="str">
        <f t="shared" si="119"/>
        <v/>
      </c>
    </row>
    <row r="2182" spans="1:28" x14ac:dyDescent="0.2">
      <c r="A2182" s="2"/>
      <c r="B2182" s="2" t="s">
        <v>21</v>
      </c>
      <c r="C2182" s="2" t="s">
        <v>649</v>
      </c>
      <c r="D2182" s="2" t="s">
        <v>22</v>
      </c>
      <c r="E2182" s="2" t="s">
        <v>81</v>
      </c>
      <c r="F2182" s="2">
        <v>7</v>
      </c>
      <c r="G2182" s="2">
        <v>7</v>
      </c>
      <c r="H2182" s="2">
        <v>11.696999999999999</v>
      </c>
      <c r="I2182" s="3">
        <v>0.90400000000000003</v>
      </c>
      <c r="J2182" s="3">
        <v>1.746</v>
      </c>
      <c r="K2182">
        <f t="shared" si="122"/>
        <v>0.74710106551103994</v>
      </c>
      <c r="L2182" s="2" t="s">
        <v>32</v>
      </c>
      <c r="M2182" t="s">
        <v>25</v>
      </c>
      <c r="N2182" s="2" t="s">
        <v>26</v>
      </c>
      <c r="O2182" s="2" t="s">
        <v>705</v>
      </c>
      <c r="P2182" s="2"/>
      <c r="Q2182" s="2" t="s">
        <v>764</v>
      </c>
      <c r="R2182" s="2"/>
      <c r="T2182" t="s">
        <v>765</v>
      </c>
      <c r="U2182">
        <f t="shared" si="120"/>
        <v>11.696999999999999</v>
      </c>
      <c r="V2182">
        <f t="shared" si="121"/>
        <v>11.696999999999999</v>
      </c>
      <c r="W2182" s="2" t="s">
        <v>689</v>
      </c>
      <c r="Y2182" t="s">
        <v>826</v>
      </c>
      <c r="Z2182" t="s">
        <v>826</v>
      </c>
      <c r="AA2182" t="s">
        <v>826</v>
      </c>
      <c r="AB2182" t="str">
        <f t="shared" si="119"/>
        <v/>
      </c>
    </row>
    <row r="2183" spans="1:28" x14ac:dyDescent="0.2">
      <c r="A2183" s="2"/>
      <c r="B2183" s="2" t="s">
        <v>21</v>
      </c>
      <c r="C2183" s="2" t="s">
        <v>649</v>
      </c>
      <c r="D2183" s="2" t="s">
        <v>22</v>
      </c>
      <c r="E2183" s="2" t="s">
        <v>81</v>
      </c>
      <c r="F2183" s="2">
        <v>8</v>
      </c>
      <c r="G2183" s="2">
        <v>8</v>
      </c>
      <c r="H2183" s="2">
        <v>10.452</v>
      </c>
      <c r="I2183" s="3">
        <v>0.85499999999999998</v>
      </c>
      <c r="J2183" s="3">
        <v>1.8160000000000001</v>
      </c>
      <c r="K2183">
        <f t="shared" si="122"/>
        <v>0.69509846447099988</v>
      </c>
      <c r="L2183" s="2" t="s">
        <v>32</v>
      </c>
      <c r="M2183" t="s">
        <v>25</v>
      </c>
      <c r="N2183" s="2" t="s">
        <v>26</v>
      </c>
      <c r="O2183" s="2" t="s">
        <v>705</v>
      </c>
      <c r="P2183" s="2"/>
      <c r="Q2183" s="2" t="s">
        <v>764</v>
      </c>
      <c r="R2183" s="2"/>
      <c r="T2183" t="s">
        <v>765</v>
      </c>
      <c r="U2183">
        <f t="shared" si="120"/>
        <v>10.452</v>
      </c>
      <c r="V2183">
        <f t="shared" si="121"/>
        <v>10.452</v>
      </c>
      <c r="W2183" s="2" t="s">
        <v>689</v>
      </c>
      <c r="Y2183" t="s">
        <v>826</v>
      </c>
      <c r="Z2183" t="s">
        <v>826</v>
      </c>
      <c r="AA2183" t="s">
        <v>826</v>
      </c>
      <c r="AB2183" t="str">
        <f t="shared" si="119"/>
        <v/>
      </c>
    </row>
    <row r="2184" spans="1:28" x14ac:dyDescent="0.2">
      <c r="A2184" s="2"/>
      <c r="B2184" s="2" t="s">
        <v>21</v>
      </c>
      <c r="C2184" s="2" t="s">
        <v>649</v>
      </c>
      <c r="D2184" s="2" t="s">
        <v>22</v>
      </c>
      <c r="E2184" s="2" t="s">
        <v>81</v>
      </c>
      <c r="F2184" s="2">
        <v>9</v>
      </c>
      <c r="G2184" s="2">
        <v>9</v>
      </c>
      <c r="H2184" s="2">
        <v>11.337999999999999</v>
      </c>
      <c r="I2184" s="3">
        <v>0.82399999999999995</v>
      </c>
      <c r="J2184" s="3">
        <v>1.9550000000000001</v>
      </c>
      <c r="K2184">
        <f t="shared" si="122"/>
        <v>0.69502342235786652</v>
      </c>
      <c r="L2184" s="2" t="s">
        <v>32</v>
      </c>
      <c r="M2184" t="s">
        <v>25</v>
      </c>
      <c r="N2184" s="2" t="s">
        <v>26</v>
      </c>
      <c r="O2184" s="2" t="s">
        <v>705</v>
      </c>
      <c r="P2184" s="2"/>
      <c r="Q2184" s="2" t="s">
        <v>764</v>
      </c>
      <c r="R2184" s="2"/>
      <c r="T2184" t="s">
        <v>765</v>
      </c>
      <c r="U2184">
        <f t="shared" si="120"/>
        <v>11.337999999999999</v>
      </c>
      <c r="V2184">
        <f t="shared" si="121"/>
        <v>11.337999999999999</v>
      </c>
      <c r="W2184" s="2" t="s">
        <v>689</v>
      </c>
      <c r="Y2184" t="s">
        <v>826</v>
      </c>
      <c r="Z2184" t="s">
        <v>826</v>
      </c>
      <c r="AA2184" t="s">
        <v>826</v>
      </c>
      <c r="AB2184" t="str">
        <f t="shared" ref="AB2184:AB2247" si="123">IF(AND(Y2184="check",T2184="yolk.vol"),"remove","")</f>
        <v/>
      </c>
    </row>
    <row r="2185" spans="1:28" x14ac:dyDescent="0.2">
      <c r="A2185" s="2"/>
      <c r="B2185" s="2" t="s">
        <v>21</v>
      </c>
      <c r="C2185" s="2" t="s">
        <v>649</v>
      </c>
      <c r="D2185" s="2" t="s">
        <v>22</v>
      </c>
      <c r="E2185" s="2" t="s">
        <v>81</v>
      </c>
      <c r="F2185" s="2">
        <v>10</v>
      </c>
      <c r="G2185" s="2">
        <v>10</v>
      </c>
      <c r="H2185" s="2">
        <v>11.753</v>
      </c>
      <c r="I2185" s="3">
        <v>0.81599999999999995</v>
      </c>
      <c r="J2185" s="3">
        <v>1.7649999999999999</v>
      </c>
      <c r="K2185">
        <f t="shared" si="122"/>
        <v>0.61535152709759988</v>
      </c>
      <c r="L2185" s="2" t="s">
        <v>32</v>
      </c>
      <c r="M2185" t="s">
        <v>25</v>
      </c>
      <c r="N2185" s="2" t="s">
        <v>26</v>
      </c>
      <c r="O2185" s="2" t="s">
        <v>705</v>
      </c>
      <c r="P2185" s="2"/>
      <c r="Q2185" s="2" t="s">
        <v>764</v>
      </c>
      <c r="R2185" s="2"/>
      <c r="T2185" t="s">
        <v>765</v>
      </c>
      <c r="U2185">
        <f t="shared" si="120"/>
        <v>11.753</v>
      </c>
      <c r="V2185">
        <f t="shared" si="121"/>
        <v>11.753</v>
      </c>
      <c r="W2185" s="2" t="s">
        <v>689</v>
      </c>
      <c r="Y2185" t="s">
        <v>826</v>
      </c>
      <c r="Z2185" t="s">
        <v>826</v>
      </c>
      <c r="AA2185" t="s">
        <v>826</v>
      </c>
      <c r="AB2185" t="str">
        <f t="shared" si="123"/>
        <v/>
      </c>
    </row>
    <row r="2186" spans="1:28" x14ac:dyDescent="0.2">
      <c r="A2186" s="2"/>
      <c r="B2186" s="2" t="s">
        <v>21</v>
      </c>
      <c r="C2186" s="2" t="s">
        <v>649</v>
      </c>
      <c r="D2186" s="2" t="s">
        <v>22</v>
      </c>
      <c r="E2186" s="2" t="s">
        <v>83</v>
      </c>
      <c r="F2186" s="2">
        <v>1</v>
      </c>
      <c r="G2186" s="2">
        <v>1</v>
      </c>
      <c r="H2186" s="2">
        <v>12.254</v>
      </c>
      <c r="I2186" s="3">
        <v>1.212</v>
      </c>
      <c r="J2186" s="3">
        <v>1.7070000000000001</v>
      </c>
      <c r="K2186">
        <f t="shared" si="122"/>
        <v>1.3129162276831199</v>
      </c>
      <c r="L2186" s="2" t="s">
        <v>32</v>
      </c>
      <c r="M2186" t="s">
        <v>25</v>
      </c>
      <c r="N2186" s="2" t="s">
        <v>26</v>
      </c>
      <c r="O2186" s="2" t="s">
        <v>688</v>
      </c>
      <c r="P2186" s="2"/>
      <c r="Q2186" s="2" t="s">
        <v>764</v>
      </c>
      <c r="R2186" s="2"/>
      <c r="T2186" t="s">
        <v>765</v>
      </c>
      <c r="U2186">
        <f t="shared" si="120"/>
        <v>12.254</v>
      </c>
      <c r="V2186">
        <f t="shared" si="121"/>
        <v>12.254</v>
      </c>
      <c r="W2186" s="2" t="s">
        <v>689</v>
      </c>
      <c r="Y2186" t="s">
        <v>826</v>
      </c>
      <c r="Z2186" t="s">
        <v>826</v>
      </c>
      <c r="AA2186" t="s">
        <v>826</v>
      </c>
      <c r="AB2186" t="str">
        <f t="shared" si="123"/>
        <v/>
      </c>
    </row>
    <row r="2187" spans="1:28" x14ac:dyDescent="0.2">
      <c r="A2187" s="2"/>
      <c r="B2187" s="2" t="s">
        <v>21</v>
      </c>
      <c r="C2187" s="2" t="s">
        <v>649</v>
      </c>
      <c r="D2187" s="2" t="s">
        <v>22</v>
      </c>
      <c r="E2187" s="2" t="s">
        <v>83</v>
      </c>
      <c r="F2187" s="2">
        <v>2</v>
      </c>
      <c r="G2187" s="2">
        <v>2</v>
      </c>
      <c r="H2187" s="2">
        <v>11.734999999999999</v>
      </c>
      <c r="I2187" s="3">
        <v>1.101</v>
      </c>
      <c r="J2187" s="3">
        <v>1.4990000000000001</v>
      </c>
      <c r="K2187">
        <f t="shared" si="122"/>
        <v>0.95142492847423477</v>
      </c>
      <c r="L2187" s="2" t="s">
        <v>32</v>
      </c>
      <c r="M2187" t="s">
        <v>25</v>
      </c>
      <c r="N2187" s="2" t="s">
        <v>26</v>
      </c>
      <c r="O2187" s="2" t="s">
        <v>688</v>
      </c>
      <c r="P2187" s="2"/>
      <c r="Q2187" s="2" t="s">
        <v>764</v>
      </c>
      <c r="R2187" s="2"/>
      <c r="T2187" t="s">
        <v>765</v>
      </c>
      <c r="U2187">
        <f t="shared" si="120"/>
        <v>11.734999999999999</v>
      </c>
      <c r="V2187">
        <f t="shared" si="121"/>
        <v>11.734999999999999</v>
      </c>
      <c r="W2187" s="2" t="s">
        <v>689</v>
      </c>
      <c r="Y2187" t="s">
        <v>826</v>
      </c>
      <c r="Z2187" t="s">
        <v>826</v>
      </c>
      <c r="AA2187" t="s">
        <v>826</v>
      </c>
      <c r="AB2187" t="str">
        <f t="shared" si="123"/>
        <v/>
      </c>
    </row>
    <row r="2188" spans="1:28" x14ac:dyDescent="0.2">
      <c r="A2188" s="2"/>
      <c r="B2188" s="2" t="s">
        <v>21</v>
      </c>
      <c r="C2188" s="2" t="s">
        <v>649</v>
      </c>
      <c r="D2188" s="2" t="s">
        <v>22</v>
      </c>
      <c r="E2188" s="2" t="s">
        <v>83</v>
      </c>
      <c r="F2188" s="2">
        <v>3</v>
      </c>
      <c r="G2188" s="2">
        <v>3</v>
      </c>
      <c r="H2188" s="2">
        <v>12.032</v>
      </c>
      <c r="I2188" s="3">
        <v>1.202</v>
      </c>
      <c r="J2188" s="3">
        <v>1.82</v>
      </c>
      <c r="K2188">
        <f t="shared" si="122"/>
        <v>1.3768244788358666</v>
      </c>
      <c r="L2188" s="2" t="s">
        <v>32</v>
      </c>
      <c r="M2188" t="s">
        <v>25</v>
      </c>
      <c r="N2188" s="2" t="s">
        <v>26</v>
      </c>
      <c r="O2188" s="2" t="s">
        <v>688</v>
      </c>
      <c r="P2188" s="2"/>
      <c r="Q2188" s="2" t="s">
        <v>764</v>
      </c>
      <c r="R2188" s="2"/>
      <c r="T2188" t="s">
        <v>765</v>
      </c>
      <c r="U2188">
        <f t="shared" si="120"/>
        <v>12.032</v>
      </c>
      <c r="V2188">
        <f t="shared" si="121"/>
        <v>12.032</v>
      </c>
      <c r="W2188" s="2" t="s">
        <v>689</v>
      </c>
      <c r="Y2188" t="s">
        <v>826</v>
      </c>
      <c r="Z2188" t="s">
        <v>826</v>
      </c>
      <c r="AA2188" t="s">
        <v>826</v>
      </c>
      <c r="AB2188" t="str">
        <f t="shared" si="123"/>
        <v/>
      </c>
    </row>
    <row r="2189" spans="1:28" x14ac:dyDescent="0.2">
      <c r="A2189" s="2"/>
      <c r="B2189" s="2" t="s">
        <v>21</v>
      </c>
      <c r="C2189" s="2" t="s">
        <v>649</v>
      </c>
      <c r="D2189" s="2" t="s">
        <v>22</v>
      </c>
      <c r="E2189" s="2" t="s">
        <v>83</v>
      </c>
      <c r="F2189" s="2">
        <v>4</v>
      </c>
      <c r="G2189" s="2">
        <v>4</v>
      </c>
      <c r="H2189" s="2">
        <v>12.222</v>
      </c>
      <c r="I2189" s="3">
        <v>1.1259999999999999</v>
      </c>
      <c r="J2189" s="3">
        <v>1.7130000000000001</v>
      </c>
      <c r="K2189">
        <f t="shared" si="122"/>
        <v>1.1371883436908197</v>
      </c>
      <c r="L2189" s="2" t="s">
        <v>32</v>
      </c>
      <c r="M2189" t="s">
        <v>25</v>
      </c>
      <c r="N2189" s="2" t="s">
        <v>26</v>
      </c>
      <c r="O2189" s="2" t="s">
        <v>688</v>
      </c>
      <c r="P2189" s="2"/>
      <c r="Q2189" s="2" t="s">
        <v>764</v>
      </c>
      <c r="R2189" s="2"/>
      <c r="T2189" t="s">
        <v>765</v>
      </c>
      <c r="U2189">
        <f t="shared" si="120"/>
        <v>12.222</v>
      </c>
      <c r="V2189">
        <f t="shared" si="121"/>
        <v>12.222</v>
      </c>
      <c r="W2189" s="2" t="s">
        <v>689</v>
      </c>
      <c r="Y2189" t="s">
        <v>826</v>
      </c>
      <c r="Z2189" t="s">
        <v>826</v>
      </c>
      <c r="AA2189" t="s">
        <v>826</v>
      </c>
      <c r="AB2189" t="str">
        <f t="shared" si="123"/>
        <v/>
      </c>
    </row>
    <row r="2190" spans="1:28" x14ac:dyDescent="0.2">
      <c r="A2190" s="2"/>
      <c r="B2190" s="2" t="s">
        <v>21</v>
      </c>
      <c r="C2190" s="2" t="s">
        <v>649</v>
      </c>
      <c r="D2190" s="2" t="s">
        <v>22</v>
      </c>
      <c r="E2190" s="2" t="s">
        <v>83</v>
      </c>
      <c r="F2190" s="2">
        <v>5</v>
      </c>
      <c r="G2190" s="2">
        <v>5</v>
      </c>
      <c r="H2190" s="2">
        <v>11.523999999999999</v>
      </c>
      <c r="I2190" s="3">
        <v>1.03</v>
      </c>
      <c r="J2190" s="3">
        <v>1.677</v>
      </c>
      <c r="K2190">
        <f t="shared" si="122"/>
        <v>0.93154913626449987</v>
      </c>
      <c r="L2190" s="2" t="s">
        <v>32</v>
      </c>
      <c r="M2190" t="s">
        <v>25</v>
      </c>
      <c r="N2190" s="2" t="s">
        <v>26</v>
      </c>
      <c r="O2190" s="2" t="s">
        <v>688</v>
      </c>
      <c r="P2190" s="2"/>
      <c r="Q2190" s="2" t="s">
        <v>764</v>
      </c>
      <c r="R2190" s="2"/>
      <c r="T2190" t="s">
        <v>765</v>
      </c>
      <c r="U2190">
        <f t="shared" si="120"/>
        <v>11.523999999999999</v>
      </c>
      <c r="V2190">
        <f t="shared" si="121"/>
        <v>11.523999999999999</v>
      </c>
      <c r="W2190" s="2" t="s">
        <v>689</v>
      </c>
      <c r="Y2190" t="s">
        <v>826</v>
      </c>
      <c r="Z2190" t="s">
        <v>826</v>
      </c>
      <c r="AA2190" t="s">
        <v>826</v>
      </c>
      <c r="AB2190" t="str">
        <f t="shared" si="123"/>
        <v/>
      </c>
    </row>
    <row r="2191" spans="1:28" x14ac:dyDescent="0.2">
      <c r="A2191" s="2"/>
      <c r="B2191" s="2" t="s">
        <v>21</v>
      </c>
      <c r="C2191" s="2" t="s">
        <v>649</v>
      </c>
      <c r="D2191" s="2" t="s">
        <v>22</v>
      </c>
      <c r="E2191" s="2" t="s">
        <v>83</v>
      </c>
      <c r="F2191" s="2">
        <v>6</v>
      </c>
      <c r="G2191" s="2">
        <v>6</v>
      </c>
      <c r="H2191" s="2">
        <v>11.949</v>
      </c>
      <c r="I2191" s="3">
        <v>1.0469999999999999</v>
      </c>
      <c r="J2191" s="3">
        <v>1.7210000000000001</v>
      </c>
      <c r="K2191">
        <f t="shared" si="122"/>
        <v>0.98780788646758466</v>
      </c>
      <c r="L2191" s="2" t="s">
        <v>32</v>
      </c>
      <c r="M2191" t="s">
        <v>25</v>
      </c>
      <c r="N2191" s="2" t="s">
        <v>26</v>
      </c>
      <c r="O2191" s="2" t="s">
        <v>688</v>
      </c>
      <c r="P2191" s="2"/>
      <c r="Q2191" s="2" t="s">
        <v>764</v>
      </c>
      <c r="R2191" s="2"/>
      <c r="T2191" t="s">
        <v>765</v>
      </c>
      <c r="U2191">
        <f t="shared" si="120"/>
        <v>11.949</v>
      </c>
      <c r="V2191">
        <f t="shared" si="121"/>
        <v>11.949</v>
      </c>
      <c r="W2191" s="2" t="s">
        <v>689</v>
      </c>
      <c r="Y2191" t="s">
        <v>826</v>
      </c>
      <c r="Z2191" t="s">
        <v>826</v>
      </c>
      <c r="AA2191" t="s">
        <v>826</v>
      </c>
      <c r="AB2191" t="str">
        <f t="shared" si="123"/>
        <v/>
      </c>
    </row>
    <row r="2192" spans="1:28" x14ac:dyDescent="0.2">
      <c r="A2192" s="2"/>
      <c r="B2192" s="2" t="s">
        <v>21</v>
      </c>
      <c r="C2192" s="2" t="s">
        <v>649</v>
      </c>
      <c r="D2192" s="2" t="s">
        <v>22</v>
      </c>
      <c r="E2192" s="2" t="s">
        <v>83</v>
      </c>
      <c r="F2192" s="2">
        <v>7</v>
      </c>
      <c r="G2192" s="2">
        <v>7</v>
      </c>
      <c r="H2192" s="2">
        <v>11.734</v>
      </c>
      <c r="I2192" s="3">
        <v>1.014</v>
      </c>
      <c r="J2192" s="3">
        <v>1.7190000000000001</v>
      </c>
      <c r="K2192">
        <f t="shared" si="122"/>
        <v>0.92544378282486006</v>
      </c>
      <c r="L2192" s="2" t="s">
        <v>32</v>
      </c>
      <c r="M2192" t="s">
        <v>25</v>
      </c>
      <c r="N2192" s="2" t="s">
        <v>26</v>
      </c>
      <c r="O2192" s="2" t="s">
        <v>688</v>
      </c>
      <c r="P2192" s="2"/>
      <c r="Q2192" s="2" t="s">
        <v>764</v>
      </c>
      <c r="R2192" s="2"/>
      <c r="T2192" t="s">
        <v>765</v>
      </c>
      <c r="U2192">
        <f t="shared" si="120"/>
        <v>11.734</v>
      </c>
      <c r="V2192">
        <f t="shared" si="121"/>
        <v>11.734</v>
      </c>
      <c r="W2192" s="2" t="s">
        <v>689</v>
      </c>
      <c r="Y2192" t="s">
        <v>826</v>
      </c>
      <c r="Z2192" t="s">
        <v>826</v>
      </c>
      <c r="AA2192" t="s">
        <v>826</v>
      </c>
      <c r="AB2192" t="str">
        <f t="shared" si="123"/>
        <v/>
      </c>
    </row>
    <row r="2193" spans="1:28" x14ac:dyDescent="0.2">
      <c r="A2193" s="2"/>
      <c r="B2193" s="2" t="s">
        <v>21</v>
      </c>
      <c r="C2193" s="2" t="s">
        <v>649</v>
      </c>
      <c r="D2193" s="2" t="s">
        <v>22</v>
      </c>
      <c r="E2193" s="2" t="s">
        <v>83</v>
      </c>
      <c r="F2193" s="2">
        <v>8</v>
      </c>
      <c r="G2193" s="2">
        <v>8</v>
      </c>
      <c r="H2193" s="2">
        <v>12.76</v>
      </c>
      <c r="I2193" s="3">
        <v>1.036</v>
      </c>
      <c r="J2193" s="3">
        <v>1.89</v>
      </c>
      <c r="K2193">
        <f t="shared" si="122"/>
        <v>1.0621346339015998</v>
      </c>
      <c r="L2193" s="2" t="s">
        <v>32</v>
      </c>
      <c r="M2193" t="s">
        <v>25</v>
      </c>
      <c r="N2193" s="2" t="s">
        <v>26</v>
      </c>
      <c r="O2193" s="2" t="s">
        <v>688</v>
      </c>
      <c r="P2193" s="2"/>
      <c r="Q2193" s="2" t="s">
        <v>764</v>
      </c>
      <c r="R2193" s="2"/>
      <c r="T2193" t="s">
        <v>765</v>
      </c>
      <c r="U2193">
        <f t="shared" si="120"/>
        <v>12.76</v>
      </c>
      <c r="V2193">
        <f t="shared" si="121"/>
        <v>12.76</v>
      </c>
      <c r="W2193" s="2" t="s">
        <v>689</v>
      </c>
      <c r="Y2193" t="s">
        <v>826</v>
      </c>
      <c r="Z2193" t="s">
        <v>826</v>
      </c>
      <c r="AA2193" t="s">
        <v>826</v>
      </c>
      <c r="AB2193" t="str">
        <f t="shared" si="123"/>
        <v/>
      </c>
    </row>
    <row r="2194" spans="1:28" x14ac:dyDescent="0.2">
      <c r="A2194" s="2"/>
      <c r="B2194" s="2" t="s">
        <v>21</v>
      </c>
      <c r="C2194" s="2" t="s">
        <v>649</v>
      </c>
      <c r="D2194" s="2" t="s">
        <v>22</v>
      </c>
      <c r="E2194" s="2" t="s">
        <v>83</v>
      </c>
      <c r="F2194" s="2">
        <v>9</v>
      </c>
      <c r="G2194" s="2">
        <v>9</v>
      </c>
      <c r="H2194" s="2">
        <v>12.146000000000001</v>
      </c>
      <c r="I2194" s="3">
        <v>0.89900000000000002</v>
      </c>
      <c r="J2194" s="3">
        <v>1.494</v>
      </c>
      <c r="K2194">
        <f t="shared" si="122"/>
        <v>0.63222000871790995</v>
      </c>
      <c r="L2194" s="2" t="s">
        <v>32</v>
      </c>
      <c r="M2194" t="s">
        <v>25</v>
      </c>
      <c r="N2194" s="2" t="s">
        <v>26</v>
      </c>
      <c r="O2194" s="2" t="s">
        <v>688</v>
      </c>
      <c r="P2194" s="2"/>
      <c r="Q2194" s="2" t="s">
        <v>764</v>
      </c>
      <c r="R2194" s="2"/>
      <c r="T2194" t="s">
        <v>765</v>
      </c>
      <c r="U2194">
        <f t="shared" si="120"/>
        <v>12.146000000000001</v>
      </c>
      <c r="V2194">
        <f t="shared" si="121"/>
        <v>12.146000000000001</v>
      </c>
      <c r="W2194" s="2" t="s">
        <v>689</v>
      </c>
      <c r="Y2194" t="s">
        <v>826</v>
      </c>
      <c r="Z2194" t="s">
        <v>826</v>
      </c>
      <c r="AA2194" t="s">
        <v>826</v>
      </c>
      <c r="AB2194" t="str">
        <f t="shared" si="123"/>
        <v/>
      </c>
    </row>
    <row r="2195" spans="1:28" x14ac:dyDescent="0.2">
      <c r="A2195" s="2"/>
      <c r="B2195" s="2" t="s">
        <v>21</v>
      </c>
      <c r="C2195" s="2" t="s">
        <v>649</v>
      </c>
      <c r="D2195" s="2" t="s">
        <v>22</v>
      </c>
      <c r="E2195" s="2" t="s">
        <v>83</v>
      </c>
      <c r="F2195" s="2">
        <v>10</v>
      </c>
      <c r="G2195" s="2">
        <v>10</v>
      </c>
      <c r="H2195" s="2">
        <v>11.506</v>
      </c>
      <c r="I2195" s="3">
        <v>1.071</v>
      </c>
      <c r="J2195" s="3">
        <v>2.0209999999999999</v>
      </c>
      <c r="K2195">
        <f t="shared" si="122"/>
        <v>1.2137898756031649</v>
      </c>
      <c r="L2195" s="2" t="s">
        <v>32</v>
      </c>
      <c r="M2195" t="s">
        <v>25</v>
      </c>
      <c r="N2195" s="2" t="s">
        <v>26</v>
      </c>
      <c r="O2195" s="2" t="s">
        <v>688</v>
      </c>
      <c r="P2195" s="2"/>
      <c r="Q2195" s="2" t="s">
        <v>764</v>
      </c>
      <c r="R2195" s="2"/>
      <c r="T2195" t="s">
        <v>765</v>
      </c>
      <c r="U2195">
        <f t="shared" si="120"/>
        <v>11.506</v>
      </c>
      <c r="V2195">
        <f t="shared" si="121"/>
        <v>11.506</v>
      </c>
      <c r="W2195" s="2" t="s">
        <v>689</v>
      </c>
      <c r="Y2195" t="s">
        <v>826</v>
      </c>
      <c r="Z2195" t="s">
        <v>826</v>
      </c>
      <c r="AA2195" t="s">
        <v>826</v>
      </c>
      <c r="AB2195" t="str">
        <f t="shared" si="123"/>
        <v/>
      </c>
    </row>
    <row r="2196" spans="1:28" x14ac:dyDescent="0.2">
      <c r="A2196" s="2"/>
      <c r="B2196" s="2" t="s">
        <v>21</v>
      </c>
      <c r="C2196" s="2" t="s">
        <v>649</v>
      </c>
      <c r="D2196" s="2" t="s">
        <v>22</v>
      </c>
      <c r="E2196" s="2" t="s">
        <v>86</v>
      </c>
      <c r="F2196" s="2">
        <v>1</v>
      </c>
      <c r="G2196" s="2">
        <v>1</v>
      </c>
      <c r="H2196" s="2">
        <v>12.239000000000001</v>
      </c>
      <c r="I2196" s="3">
        <v>1.3720000000000001</v>
      </c>
      <c r="J2196" s="3">
        <v>2.0350000000000001</v>
      </c>
      <c r="K2196">
        <f t="shared" si="122"/>
        <v>2.0057227095649335</v>
      </c>
      <c r="L2196" s="2" t="s">
        <v>32</v>
      </c>
      <c r="M2196" t="s">
        <v>25</v>
      </c>
      <c r="N2196" s="2" t="s">
        <v>26</v>
      </c>
      <c r="O2196" s="2" t="s">
        <v>693</v>
      </c>
      <c r="P2196" s="2"/>
      <c r="Q2196" s="2" t="s">
        <v>764</v>
      </c>
      <c r="R2196" s="2"/>
      <c r="T2196" t="s">
        <v>765</v>
      </c>
      <c r="U2196">
        <f t="shared" si="120"/>
        <v>12.239000000000001</v>
      </c>
      <c r="V2196">
        <f t="shared" si="121"/>
        <v>12.239000000000001</v>
      </c>
      <c r="W2196" s="2" t="s">
        <v>689</v>
      </c>
      <c r="Y2196" t="s">
        <v>826</v>
      </c>
      <c r="Z2196" t="s">
        <v>826</v>
      </c>
      <c r="AA2196" t="s">
        <v>826</v>
      </c>
      <c r="AB2196" t="str">
        <f t="shared" si="123"/>
        <v/>
      </c>
    </row>
    <row r="2197" spans="1:28" x14ac:dyDescent="0.2">
      <c r="A2197" s="2"/>
      <c r="B2197" s="2" t="s">
        <v>21</v>
      </c>
      <c r="C2197" s="2" t="s">
        <v>649</v>
      </c>
      <c r="D2197" s="2" t="s">
        <v>22</v>
      </c>
      <c r="E2197" s="2" t="s">
        <v>86</v>
      </c>
      <c r="F2197" s="2">
        <v>2</v>
      </c>
      <c r="G2197" s="2">
        <v>2</v>
      </c>
      <c r="H2197" s="2">
        <v>12.441000000000001</v>
      </c>
      <c r="I2197" s="3">
        <v>1.23</v>
      </c>
      <c r="J2197" s="3">
        <v>1.9119999999999999</v>
      </c>
      <c r="K2197">
        <f t="shared" si="122"/>
        <v>1.5145944681719998</v>
      </c>
      <c r="L2197" s="2" t="s">
        <v>32</v>
      </c>
      <c r="M2197" t="s">
        <v>25</v>
      </c>
      <c r="N2197" s="2" t="s">
        <v>26</v>
      </c>
      <c r="O2197" s="2" t="s">
        <v>693</v>
      </c>
      <c r="P2197" s="2"/>
      <c r="Q2197" s="2" t="s">
        <v>764</v>
      </c>
      <c r="R2197" s="2"/>
      <c r="T2197" t="s">
        <v>765</v>
      </c>
      <c r="U2197">
        <f t="shared" si="120"/>
        <v>12.441000000000001</v>
      </c>
      <c r="V2197">
        <f t="shared" si="121"/>
        <v>12.441000000000001</v>
      </c>
      <c r="W2197" s="2" t="s">
        <v>689</v>
      </c>
      <c r="Y2197" t="s">
        <v>826</v>
      </c>
      <c r="Z2197" t="s">
        <v>826</v>
      </c>
      <c r="AA2197" t="s">
        <v>826</v>
      </c>
      <c r="AB2197" t="str">
        <f t="shared" si="123"/>
        <v/>
      </c>
    </row>
    <row r="2198" spans="1:28" x14ac:dyDescent="0.2">
      <c r="A2198" s="2"/>
      <c r="B2198" s="2" t="s">
        <v>21</v>
      </c>
      <c r="C2198" s="2" t="s">
        <v>649</v>
      </c>
      <c r="D2198" s="2" t="s">
        <v>22</v>
      </c>
      <c r="E2198" s="2" t="s">
        <v>86</v>
      </c>
      <c r="F2198" s="2">
        <v>3</v>
      </c>
      <c r="G2198" s="2">
        <v>3</v>
      </c>
      <c r="H2198" s="2">
        <v>12.891</v>
      </c>
      <c r="I2198" s="3">
        <v>1.2290000000000001</v>
      </c>
      <c r="J2198" s="3">
        <v>2.1419999999999999</v>
      </c>
      <c r="K2198">
        <f t="shared" si="122"/>
        <v>1.6940315238048298</v>
      </c>
      <c r="L2198" s="2" t="s">
        <v>32</v>
      </c>
      <c r="M2198" t="s">
        <v>25</v>
      </c>
      <c r="N2198" s="2" t="s">
        <v>26</v>
      </c>
      <c r="O2198" s="2" t="s">
        <v>693</v>
      </c>
      <c r="P2198" s="2"/>
      <c r="Q2198" s="2" t="s">
        <v>764</v>
      </c>
      <c r="R2198" s="2"/>
      <c r="T2198" t="s">
        <v>765</v>
      </c>
      <c r="U2198">
        <f t="shared" si="120"/>
        <v>12.891</v>
      </c>
      <c r="V2198">
        <f t="shared" si="121"/>
        <v>12.891</v>
      </c>
      <c r="W2198" s="2" t="s">
        <v>689</v>
      </c>
      <c r="Y2198" t="s">
        <v>826</v>
      </c>
      <c r="Z2198" t="s">
        <v>826</v>
      </c>
      <c r="AA2198" t="s">
        <v>826</v>
      </c>
      <c r="AB2198" t="str">
        <f t="shared" si="123"/>
        <v/>
      </c>
    </row>
    <row r="2199" spans="1:28" x14ac:dyDescent="0.2">
      <c r="A2199" s="2"/>
      <c r="B2199" s="2" t="s">
        <v>21</v>
      </c>
      <c r="C2199" s="2" t="s">
        <v>649</v>
      </c>
      <c r="D2199" s="2" t="s">
        <v>22</v>
      </c>
      <c r="E2199" s="2" t="s">
        <v>86</v>
      </c>
      <c r="F2199" s="2">
        <v>4</v>
      </c>
      <c r="G2199" s="2">
        <v>4</v>
      </c>
      <c r="H2199" s="2">
        <v>12.933</v>
      </c>
      <c r="I2199" s="3">
        <v>1.4139999999999999</v>
      </c>
      <c r="J2199" s="3">
        <v>2.024</v>
      </c>
      <c r="K2199">
        <f t="shared" si="122"/>
        <v>2.1188859564652263</v>
      </c>
      <c r="L2199" s="2" t="s">
        <v>32</v>
      </c>
      <c r="M2199" t="s">
        <v>25</v>
      </c>
      <c r="N2199" s="2" t="s">
        <v>26</v>
      </c>
      <c r="O2199" s="2" t="s">
        <v>693</v>
      </c>
      <c r="P2199" s="2"/>
      <c r="Q2199" s="2" t="s">
        <v>764</v>
      </c>
      <c r="R2199" s="2"/>
      <c r="T2199" t="s">
        <v>765</v>
      </c>
      <c r="U2199">
        <f t="shared" si="120"/>
        <v>12.933</v>
      </c>
      <c r="V2199">
        <f t="shared" si="121"/>
        <v>12.933</v>
      </c>
      <c r="W2199" s="2" t="s">
        <v>689</v>
      </c>
      <c r="Y2199" t="s">
        <v>826</v>
      </c>
      <c r="Z2199" t="s">
        <v>826</v>
      </c>
      <c r="AA2199" t="s">
        <v>826</v>
      </c>
      <c r="AB2199" t="str">
        <f t="shared" si="123"/>
        <v/>
      </c>
    </row>
    <row r="2200" spans="1:28" x14ac:dyDescent="0.2">
      <c r="A2200" s="2"/>
      <c r="B2200" s="2" t="s">
        <v>21</v>
      </c>
      <c r="C2200" s="2" t="s">
        <v>649</v>
      </c>
      <c r="D2200" s="2" t="s">
        <v>22</v>
      </c>
      <c r="E2200" s="2" t="s">
        <v>86</v>
      </c>
      <c r="F2200" s="2">
        <v>5</v>
      </c>
      <c r="G2200" s="2">
        <v>5</v>
      </c>
      <c r="H2200" s="2">
        <v>12.638</v>
      </c>
      <c r="I2200" s="3">
        <v>1.1639999999999999</v>
      </c>
      <c r="J2200" s="3">
        <v>1.919</v>
      </c>
      <c r="K2200">
        <f t="shared" si="122"/>
        <v>1.3613794505973598</v>
      </c>
      <c r="L2200" s="2" t="s">
        <v>32</v>
      </c>
      <c r="M2200" t="s">
        <v>25</v>
      </c>
      <c r="N2200" s="2" t="s">
        <v>26</v>
      </c>
      <c r="O2200" s="2" t="s">
        <v>693</v>
      </c>
      <c r="P2200" s="2"/>
      <c r="Q2200" s="2" t="s">
        <v>764</v>
      </c>
      <c r="R2200" s="2"/>
      <c r="T2200" t="s">
        <v>765</v>
      </c>
      <c r="U2200">
        <f t="shared" si="120"/>
        <v>12.638</v>
      </c>
      <c r="V2200">
        <f t="shared" si="121"/>
        <v>12.638</v>
      </c>
      <c r="W2200" s="2" t="s">
        <v>689</v>
      </c>
      <c r="Y2200" t="s">
        <v>826</v>
      </c>
      <c r="Z2200" t="s">
        <v>826</v>
      </c>
      <c r="AA2200" t="s">
        <v>826</v>
      </c>
      <c r="AB2200" t="str">
        <f t="shared" si="123"/>
        <v/>
      </c>
    </row>
    <row r="2201" spans="1:28" x14ac:dyDescent="0.2">
      <c r="A2201" s="2"/>
      <c r="B2201" s="2" t="s">
        <v>21</v>
      </c>
      <c r="C2201" s="2" t="s">
        <v>649</v>
      </c>
      <c r="D2201" s="2" t="s">
        <v>22</v>
      </c>
      <c r="E2201" s="2" t="s">
        <v>86</v>
      </c>
      <c r="F2201" s="2">
        <v>6</v>
      </c>
      <c r="G2201" s="2">
        <v>6</v>
      </c>
      <c r="H2201" s="2">
        <v>12.698</v>
      </c>
      <c r="I2201" s="3">
        <v>1.0629999999999999</v>
      </c>
      <c r="J2201" s="3">
        <v>2.16</v>
      </c>
      <c r="K2201">
        <f t="shared" si="122"/>
        <v>1.2779637518555997</v>
      </c>
      <c r="L2201" s="2" t="s">
        <v>32</v>
      </c>
      <c r="M2201" t="s">
        <v>25</v>
      </c>
      <c r="N2201" s="2" t="s">
        <v>26</v>
      </c>
      <c r="O2201" s="2" t="s">
        <v>693</v>
      </c>
      <c r="P2201" s="2"/>
      <c r="Q2201" s="2" t="s">
        <v>764</v>
      </c>
      <c r="R2201" s="2"/>
      <c r="T2201" t="s">
        <v>765</v>
      </c>
      <c r="U2201">
        <f t="shared" si="120"/>
        <v>12.698</v>
      </c>
      <c r="V2201">
        <f t="shared" si="121"/>
        <v>12.698</v>
      </c>
      <c r="W2201" s="2" t="s">
        <v>689</v>
      </c>
      <c r="Y2201" t="s">
        <v>826</v>
      </c>
      <c r="Z2201" t="s">
        <v>826</v>
      </c>
      <c r="AA2201" t="s">
        <v>826</v>
      </c>
      <c r="AB2201" t="str">
        <f t="shared" si="123"/>
        <v/>
      </c>
    </row>
    <row r="2202" spans="1:28" x14ac:dyDescent="0.2">
      <c r="A2202" s="2"/>
      <c r="B2202" s="2" t="s">
        <v>21</v>
      </c>
      <c r="C2202" s="2" t="s">
        <v>649</v>
      </c>
      <c r="D2202" s="2" t="s">
        <v>22</v>
      </c>
      <c r="E2202" s="2" t="s">
        <v>86</v>
      </c>
      <c r="F2202" s="2">
        <v>7</v>
      </c>
      <c r="G2202" s="2">
        <v>7</v>
      </c>
      <c r="H2202" s="2">
        <v>12.52</v>
      </c>
      <c r="I2202" s="3">
        <v>0.93100000000000005</v>
      </c>
      <c r="J2202" s="3">
        <v>2.194</v>
      </c>
      <c r="K2202">
        <f t="shared" si="122"/>
        <v>0.99571314530634336</v>
      </c>
      <c r="L2202" s="2" t="s">
        <v>32</v>
      </c>
      <c r="M2202" t="s">
        <v>25</v>
      </c>
      <c r="N2202" s="2" t="s">
        <v>26</v>
      </c>
      <c r="O2202" s="2" t="s">
        <v>693</v>
      </c>
      <c r="P2202" s="2"/>
      <c r="Q2202" s="2" t="s">
        <v>764</v>
      </c>
      <c r="R2202" s="2"/>
      <c r="T2202" t="s">
        <v>765</v>
      </c>
      <c r="U2202">
        <f t="shared" si="120"/>
        <v>12.52</v>
      </c>
      <c r="V2202">
        <f t="shared" si="121"/>
        <v>12.52</v>
      </c>
      <c r="W2202" s="2" t="s">
        <v>689</v>
      </c>
      <c r="Y2202" t="s">
        <v>826</v>
      </c>
      <c r="Z2202" t="s">
        <v>826</v>
      </c>
      <c r="AA2202" t="s">
        <v>826</v>
      </c>
      <c r="AB2202" t="str">
        <f t="shared" si="123"/>
        <v/>
      </c>
    </row>
    <row r="2203" spans="1:28" x14ac:dyDescent="0.2">
      <c r="A2203" s="2"/>
      <c r="B2203" s="2" t="s">
        <v>21</v>
      </c>
      <c r="C2203" s="2" t="s">
        <v>649</v>
      </c>
      <c r="D2203" s="2" t="s">
        <v>22</v>
      </c>
      <c r="E2203" s="2" t="s">
        <v>86</v>
      </c>
      <c r="F2203" s="2">
        <v>8</v>
      </c>
      <c r="G2203" s="2">
        <v>8</v>
      </c>
      <c r="H2203" s="2">
        <v>12.207000000000001</v>
      </c>
      <c r="I2203" s="3">
        <v>1.26</v>
      </c>
      <c r="J2203" s="3">
        <v>2.056</v>
      </c>
      <c r="K2203">
        <f t="shared" si="122"/>
        <v>1.7090802519839998</v>
      </c>
      <c r="L2203" s="2" t="s">
        <v>32</v>
      </c>
      <c r="M2203" t="s">
        <v>25</v>
      </c>
      <c r="N2203" s="2" t="s">
        <v>26</v>
      </c>
      <c r="O2203" s="2" t="s">
        <v>693</v>
      </c>
      <c r="P2203" s="2"/>
      <c r="Q2203" s="2" t="s">
        <v>764</v>
      </c>
      <c r="R2203" s="2"/>
      <c r="T2203" t="s">
        <v>765</v>
      </c>
      <c r="U2203">
        <f t="shared" si="120"/>
        <v>12.207000000000001</v>
      </c>
      <c r="V2203">
        <f t="shared" si="121"/>
        <v>12.207000000000001</v>
      </c>
      <c r="W2203" s="2" t="s">
        <v>689</v>
      </c>
      <c r="Y2203" t="s">
        <v>826</v>
      </c>
      <c r="Z2203" t="s">
        <v>826</v>
      </c>
      <c r="AA2203" t="s">
        <v>826</v>
      </c>
      <c r="AB2203" t="str">
        <f t="shared" si="123"/>
        <v/>
      </c>
    </row>
    <row r="2204" spans="1:28" x14ac:dyDescent="0.2">
      <c r="A2204" s="2"/>
      <c r="B2204" s="2" t="s">
        <v>21</v>
      </c>
      <c r="C2204" s="2" t="s">
        <v>649</v>
      </c>
      <c r="D2204" s="2" t="s">
        <v>22</v>
      </c>
      <c r="E2204" s="2" t="s">
        <v>86</v>
      </c>
      <c r="F2204" s="2">
        <v>9</v>
      </c>
      <c r="G2204" s="2">
        <v>9</v>
      </c>
      <c r="H2204" s="2">
        <v>12.000999999999999</v>
      </c>
      <c r="I2204" s="3">
        <v>1.085</v>
      </c>
      <c r="J2204" s="3">
        <v>1.988</v>
      </c>
      <c r="K2204">
        <f t="shared" si="122"/>
        <v>1.2253893793411665</v>
      </c>
      <c r="L2204" s="2" t="s">
        <v>32</v>
      </c>
      <c r="M2204" t="s">
        <v>25</v>
      </c>
      <c r="N2204" s="2" t="s">
        <v>26</v>
      </c>
      <c r="O2204" s="2" t="s">
        <v>693</v>
      </c>
      <c r="P2204" s="2"/>
      <c r="Q2204" s="2" t="s">
        <v>764</v>
      </c>
      <c r="R2204" s="2"/>
      <c r="T2204" t="s">
        <v>765</v>
      </c>
      <c r="U2204">
        <f t="shared" si="120"/>
        <v>12.000999999999999</v>
      </c>
      <c r="V2204">
        <f t="shared" si="121"/>
        <v>12.000999999999999</v>
      </c>
      <c r="W2204" s="2" t="s">
        <v>689</v>
      </c>
      <c r="Y2204" t="s">
        <v>826</v>
      </c>
      <c r="Z2204" t="s">
        <v>826</v>
      </c>
      <c r="AA2204" t="s">
        <v>826</v>
      </c>
      <c r="AB2204" t="str">
        <f t="shared" si="123"/>
        <v/>
      </c>
    </row>
    <row r="2205" spans="1:28" x14ac:dyDescent="0.2">
      <c r="A2205" s="2"/>
      <c r="B2205" s="2" t="s">
        <v>21</v>
      </c>
      <c r="C2205" s="2" t="s">
        <v>649</v>
      </c>
      <c r="D2205" s="2" t="s">
        <v>22</v>
      </c>
      <c r="E2205" s="2" t="s">
        <v>86</v>
      </c>
      <c r="F2205" s="2">
        <v>10</v>
      </c>
      <c r="G2205" s="2">
        <v>10</v>
      </c>
      <c r="H2205" s="2">
        <v>12.475</v>
      </c>
      <c r="I2205" s="3">
        <v>1.179</v>
      </c>
      <c r="J2205" s="3">
        <v>2.1680000000000001</v>
      </c>
      <c r="K2205">
        <f t="shared" si="122"/>
        <v>1.57792059107532</v>
      </c>
      <c r="L2205" s="2" t="s">
        <v>32</v>
      </c>
      <c r="M2205" t="s">
        <v>25</v>
      </c>
      <c r="N2205" s="2" t="s">
        <v>26</v>
      </c>
      <c r="O2205" s="2" t="s">
        <v>693</v>
      </c>
      <c r="P2205" s="2"/>
      <c r="Q2205" s="2" t="s">
        <v>764</v>
      </c>
      <c r="R2205" s="2"/>
      <c r="T2205" t="s">
        <v>765</v>
      </c>
      <c r="U2205">
        <f t="shared" si="120"/>
        <v>12.475</v>
      </c>
      <c r="V2205">
        <f t="shared" si="121"/>
        <v>12.475</v>
      </c>
      <c r="W2205" s="2" t="s">
        <v>689</v>
      </c>
      <c r="Y2205" t="s">
        <v>826</v>
      </c>
      <c r="Z2205" t="s">
        <v>826</v>
      </c>
      <c r="AA2205" t="s">
        <v>826</v>
      </c>
      <c r="AB2205" t="str">
        <f t="shared" si="123"/>
        <v/>
      </c>
    </row>
    <row r="2206" spans="1:28" x14ac:dyDescent="0.2">
      <c r="A2206" s="2"/>
      <c r="B2206" s="2" t="s">
        <v>21</v>
      </c>
      <c r="C2206" s="2" t="s">
        <v>649</v>
      </c>
      <c r="D2206" s="2" t="s">
        <v>22</v>
      </c>
      <c r="E2206" s="2" t="s">
        <v>89</v>
      </c>
      <c r="F2206" s="2">
        <v>1</v>
      </c>
      <c r="G2206" s="2">
        <v>1</v>
      </c>
      <c r="H2206" s="2">
        <v>12.358000000000001</v>
      </c>
      <c r="I2206" s="3">
        <v>1.3520000000000001</v>
      </c>
      <c r="J2206" s="3">
        <v>2.077</v>
      </c>
      <c r="K2206">
        <f t="shared" si="122"/>
        <v>1.9878707123544532</v>
      </c>
      <c r="L2206" s="2" t="s">
        <v>32</v>
      </c>
      <c r="M2206" t="s">
        <v>25</v>
      </c>
      <c r="N2206" s="2" t="s">
        <v>26</v>
      </c>
      <c r="O2206" s="2" t="s">
        <v>700</v>
      </c>
      <c r="P2206" s="2"/>
      <c r="Q2206" s="2" t="s">
        <v>764</v>
      </c>
      <c r="R2206" s="2"/>
      <c r="T2206" t="s">
        <v>765</v>
      </c>
      <c r="U2206">
        <f t="shared" si="120"/>
        <v>12.358000000000001</v>
      </c>
      <c r="V2206">
        <f t="shared" si="121"/>
        <v>12.358000000000001</v>
      </c>
      <c r="W2206" s="2" t="s">
        <v>701</v>
      </c>
      <c r="Y2206" t="s">
        <v>826</v>
      </c>
      <c r="Z2206" t="s">
        <v>826</v>
      </c>
      <c r="AA2206" t="s">
        <v>826</v>
      </c>
      <c r="AB2206" t="str">
        <f t="shared" si="123"/>
        <v/>
      </c>
    </row>
    <row r="2207" spans="1:28" x14ac:dyDescent="0.2">
      <c r="A2207" s="2"/>
      <c r="B2207" s="2" t="s">
        <v>21</v>
      </c>
      <c r="C2207" s="2" t="s">
        <v>649</v>
      </c>
      <c r="D2207" s="2" t="s">
        <v>22</v>
      </c>
      <c r="E2207" s="2" t="s">
        <v>89</v>
      </c>
      <c r="F2207" s="2">
        <v>2</v>
      </c>
      <c r="G2207" s="2">
        <v>2</v>
      </c>
      <c r="H2207" s="2">
        <v>12.58</v>
      </c>
      <c r="I2207" s="3">
        <v>1.4930000000000001</v>
      </c>
      <c r="J2207" s="3">
        <v>2.2839999999999998</v>
      </c>
      <c r="K2207">
        <f t="shared" si="122"/>
        <v>2.6657165635710736</v>
      </c>
      <c r="L2207" s="2" t="s">
        <v>32</v>
      </c>
      <c r="M2207" t="s">
        <v>25</v>
      </c>
      <c r="N2207" s="2" t="s">
        <v>26</v>
      </c>
      <c r="O2207" s="2" t="s">
        <v>700</v>
      </c>
      <c r="P2207" s="2"/>
      <c r="Q2207" s="2" t="s">
        <v>764</v>
      </c>
      <c r="R2207" s="2"/>
      <c r="T2207" t="s">
        <v>765</v>
      </c>
      <c r="U2207">
        <f t="shared" si="120"/>
        <v>12.58</v>
      </c>
      <c r="V2207">
        <f t="shared" si="121"/>
        <v>12.58</v>
      </c>
      <c r="W2207" s="2" t="s">
        <v>701</v>
      </c>
      <c r="Y2207" t="s">
        <v>826</v>
      </c>
      <c r="Z2207" t="s">
        <v>826</v>
      </c>
      <c r="AA2207" t="s">
        <v>826</v>
      </c>
      <c r="AB2207" t="str">
        <f t="shared" si="123"/>
        <v/>
      </c>
    </row>
    <row r="2208" spans="1:28" x14ac:dyDescent="0.2">
      <c r="A2208" s="2"/>
      <c r="B2208" s="2" t="s">
        <v>21</v>
      </c>
      <c r="C2208" s="2" t="s">
        <v>649</v>
      </c>
      <c r="D2208" s="2" t="s">
        <v>22</v>
      </c>
      <c r="E2208" s="2" t="s">
        <v>89</v>
      </c>
      <c r="F2208" s="2">
        <v>3</v>
      </c>
      <c r="G2208" s="2">
        <v>3</v>
      </c>
      <c r="H2208" s="2">
        <v>12.151999999999999</v>
      </c>
      <c r="I2208" s="3">
        <v>1.4830000000000001</v>
      </c>
      <c r="J2208" s="3">
        <v>2.2869999999999999</v>
      </c>
      <c r="K2208">
        <f t="shared" si="122"/>
        <v>2.6335812535982281</v>
      </c>
      <c r="L2208" s="2" t="s">
        <v>32</v>
      </c>
      <c r="M2208" t="s">
        <v>25</v>
      </c>
      <c r="N2208" s="2" t="s">
        <v>26</v>
      </c>
      <c r="O2208" s="2" t="s">
        <v>700</v>
      </c>
      <c r="P2208" s="2"/>
      <c r="Q2208" s="2" t="s">
        <v>764</v>
      </c>
      <c r="R2208" s="2"/>
      <c r="T2208" t="s">
        <v>765</v>
      </c>
      <c r="U2208">
        <f t="shared" si="120"/>
        <v>12.151999999999999</v>
      </c>
      <c r="V2208">
        <f t="shared" si="121"/>
        <v>12.151999999999999</v>
      </c>
      <c r="W2208" s="2" t="s">
        <v>701</v>
      </c>
      <c r="Y2208" t="s">
        <v>826</v>
      </c>
      <c r="Z2208" t="s">
        <v>826</v>
      </c>
      <c r="AA2208" t="s">
        <v>826</v>
      </c>
      <c r="AB2208" t="str">
        <f t="shared" si="123"/>
        <v/>
      </c>
    </row>
    <row r="2209" spans="1:28" x14ac:dyDescent="0.2">
      <c r="A2209" s="2"/>
      <c r="B2209" s="2" t="s">
        <v>21</v>
      </c>
      <c r="C2209" s="2" t="s">
        <v>649</v>
      </c>
      <c r="D2209" s="2" t="s">
        <v>22</v>
      </c>
      <c r="E2209" s="2" t="s">
        <v>89</v>
      </c>
      <c r="F2209" s="2">
        <v>4</v>
      </c>
      <c r="G2209" s="2">
        <v>4</v>
      </c>
      <c r="H2209" s="2">
        <v>12.837999999999999</v>
      </c>
      <c r="I2209" s="3">
        <v>1.02</v>
      </c>
      <c r="J2209" s="3">
        <v>2.2759999999999998</v>
      </c>
      <c r="K2209">
        <f t="shared" si="122"/>
        <v>1.2398548828559997</v>
      </c>
      <c r="L2209" s="2" t="s">
        <v>32</v>
      </c>
      <c r="M2209" t="s">
        <v>25</v>
      </c>
      <c r="N2209" s="2" t="s">
        <v>26</v>
      </c>
      <c r="O2209" s="2" t="s">
        <v>700</v>
      </c>
      <c r="P2209" s="2"/>
      <c r="Q2209" s="2" t="s">
        <v>764</v>
      </c>
      <c r="R2209" s="2"/>
      <c r="T2209" t="s">
        <v>765</v>
      </c>
      <c r="U2209">
        <f t="shared" si="120"/>
        <v>12.837999999999999</v>
      </c>
      <c r="V2209">
        <f t="shared" si="121"/>
        <v>12.837999999999999</v>
      </c>
      <c r="W2209" s="2" t="s">
        <v>701</v>
      </c>
      <c r="Y2209" t="s">
        <v>826</v>
      </c>
      <c r="Z2209" t="s">
        <v>826</v>
      </c>
      <c r="AA2209" t="s">
        <v>826</v>
      </c>
      <c r="AB2209" t="str">
        <f t="shared" si="123"/>
        <v/>
      </c>
    </row>
    <row r="2210" spans="1:28" x14ac:dyDescent="0.2">
      <c r="A2210" s="2"/>
      <c r="B2210" s="2" t="s">
        <v>21</v>
      </c>
      <c r="C2210" s="2" t="s">
        <v>649</v>
      </c>
      <c r="D2210" s="2" t="s">
        <v>22</v>
      </c>
      <c r="E2210" s="2" t="s">
        <v>89</v>
      </c>
      <c r="F2210" s="2">
        <v>5</v>
      </c>
      <c r="G2210" s="2">
        <v>5</v>
      </c>
      <c r="H2210" s="2">
        <v>11.599</v>
      </c>
      <c r="I2210" s="3">
        <v>0.96</v>
      </c>
      <c r="J2210" s="3">
        <v>2.254</v>
      </c>
      <c r="K2210">
        <f t="shared" si="122"/>
        <v>1.0876636968959998</v>
      </c>
      <c r="L2210" s="2" t="s">
        <v>32</v>
      </c>
      <c r="M2210" t="s">
        <v>25</v>
      </c>
      <c r="N2210" s="2" t="s">
        <v>26</v>
      </c>
      <c r="O2210" s="2" t="s">
        <v>700</v>
      </c>
      <c r="P2210" s="2"/>
      <c r="Q2210" s="2" t="s">
        <v>764</v>
      </c>
      <c r="R2210" s="2"/>
      <c r="T2210" t="s">
        <v>765</v>
      </c>
      <c r="U2210">
        <f t="shared" si="120"/>
        <v>11.599</v>
      </c>
      <c r="V2210">
        <f t="shared" si="121"/>
        <v>11.599</v>
      </c>
      <c r="W2210" s="2" t="s">
        <v>701</v>
      </c>
      <c r="Y2210" t="s">
        <v>826</v>
      </c>
      <c r="Z2210" t="s">
        <v>826</v>
      </c>
      <c r="AA2210" t="s">
        <v>826</v>
      </c>
      <c r="AB2210" t="str">
        <f t="shared" si="123"/>
        <v/>
      </c>
    </row>
    <row r="2211" spans="1:28" x14ac:dyDescent="0.2">
      <c r="A2211" s="2"/>
      <c r="B2211" s="2" t="s">
        <v>21</v>
      </c>
      <c r="C2211" s="2" t="s">
        <v>649</v>
      </c>
      <c r="D2211" s="2" t="s">
        <v>22</v>
      </c>
      <c r="E2211" s="2" t="s">
        <v>89</v>
      </c>
      <c r="F2211" s="2">
        <v>6</v>
      </c>
      <c r="G2211" s="2">
        <v>6</v>
      </c>
      <c r="H2211" s="2">
        <v>11.705</v>
      </c>
      <c r="I2211" s="3">
        <v>1.272</v>
      </c>
      <c r="J2211" s="3">
        <v>2.4180000000000001</v>
      </c>
      <c r="K2211">
        <f t="shared" si="122"/>
        <v>2.0484660688876799</v>
      </c>
      <c r="L2211" s="2" t="s">
        <v>32</v>
      </c>
      <c r="M2211" t="s">
        <v>25</v>
      </c>
      <c r="N2211" s="2" t="s">
        <v>26</v>
      </c>
      <c r="O2211" s="2" t="s">
        <v>700</v>
      </c>
      <c r="P2211" s="2"/>
      <c r="Q2211" s="2" t="s">
        <v>764</v>
      </c>
      <c r="R2211" s="2"/>
      <c r="T2211" t="s">
        <v>765</v>
      </c>
      <c r="U2211">
        <f t="shared" si="120"/>
        <v>11.705</v>
      </c>
      <c r="V2211">
        <f t="shared" si="121"/>
        <v>11.705</v>
      </c>
      <c r="W2211" s="2" t="s">
        <v>701</v>
      </c>
      <c r="Y2211" t="s">
        <v>826</v>
      </c>
      <c r="Z2211" t="s">
        <v>826</v>
      </c>
      <c r="AA2211" t="s">
        <v>826</v>
      </c>
      <c r="AB2211" t="str">
        <f t="shared" si="123"/>
        <v/>
      </c>
    </row>
    <row r="2212" spans="1:28" x14ac:dyDescent="0.2">
      <c r="A2212" s="2"/>
      <c r="B2212" s="2" t="s">
        <v>21</v>
      </c>
      <c r="C2212" s="2" t="s">
        <v>649</v>
      </c>
      <c r="D2212" s="2" t="s">
        <v>22</v>
      </c>
      <c r="E2212" s="2" t="s">
        <v>89</v>
      </c>
      <c r="F2212" s="2">
        <v>7</v>
      </c>
      <c r="G2212" s="2">
        <v>7</v>
      </c>
      <c r="H2212" s="2">
        <v>12.157</v>
      </c>
      <c r="I2212" s="3">
        <v>0.84099999999999997</v>
      </c>
      <c r="J2212" s="3">
        <v>2.6019999999999999</v>
      </c>
      <c r="K2212">
        <f t="shared" si="122"/>
        <v>0.96360165958126309</v>
      </c>
      <c r="L2212" s="2" t="s">
        <v>32</v>
      </c>
      <c r="M2212" t="s">
        <v>25</v>
      </c>
      <c r="N2212" s="2" t="s">
        <v>26</v>
      </c>
      <c r="O2212" s="2" t="s">
        <v>700</v>
      </c>
      <c r="P2212" s="2"/>
      <c r="Q2212" s="2" t="s">
        <v>764</v>
      </c>
      <c r="R2212" s="2"/>
      <c r="T2212" t="s">
        <v>765</v>
      </c>
      <c r="U2212">
        <f t="shared" si="120"/>
        <v>12.157</v>
      </c>
      <c r="V2212">
        <f t="shared" si="121"/>
        <v>12.157</v>
      </c>
      <c r="W2212" s="2" t="s">
        <v>701</v>
      </c>
      <c r="Y2212" t="s">
        <v>826</v>
      </c>
      <c r="Z2212" t="s">
        <v>826</v>
      </c>
      <c r="AA2212" t="s">
        <v>826</v>
      </c>
      <c r="AB2212" t="str">
        <f t="shared" si="123"/>
        <v/>
      </c>
    </row>
    <row r="2213" spans="1:28" x14ac:dyDescent="0.2">
      <c r="A2213" s="2"/>
      <c r="B2213" s="2" t="s">
        <v>21</v>
      </c>
      <c r="C2213" s="2" t="s">
        <v>649</v>
      </c>
      <c r="D2213" s="2" t="s">
        <v>22</v>
      </c>
      <c r="E2213" s="2" t="s">
        <v>89</v>
      </c>
      <c r="F2213" s="2">
        <v>8</v>
      </c>
      <c r="G2213" s="2">
        <v>8</v>
      </c>
      <c r="H2213" s="2">
        <v>12.391</v>
      </c>
      <c r="I2213" s="3">
        <v>1.333</v>
      </c>
      <c r="J2213" s="3">
        <v>2.367</v>
      </c>
      <c r="K2213">
        <f t="shared" si="122"/>
        <v>2.2022002734796944</v>
      </c>
      <c r="L2213" s="2" t="s">
        <v>32</v>
      </c>
      <c r="M2213" t="s">
        <v>25</v>
      </c>
      <c r="N2213" s="2" t="s">
        <v>26</v>
      </c>
      <c r="O2213" s="2" t="s">
        <v>700</v>
      </c>
      <c r="P2213" s="2"/>
      <c r="Q2213" s="2" t="s">
        <v>764</v>
      </c>
      <c r="R2213" s="2"/>
      <c r="T2213" t="s">
        <v>765</v>
      </c>
      <c r="U2213">
        <f t="shared" si="120"/>
        <v>12.391</v>
      </c>
      <c r="V2213">
        <f t="shared" si="121"/>
        <v>12.391</v>
      </c>
      <c r="W2213" s="2" t="s">
        <v>701</v>
      </c>
      <c r="Y2213" t="s">
        <v>826</v>
      </c>
      <c r="Z2213" t="s">
        <v>826</v>
      </c>
      <c r="AA2213" t="s">
        <v>826</v>
      </c>
      <c r="AB2213" t="str">
        <f t="shared" si="123"/>
        <v/>
      </c>
    </row>
    <row r="2214" spans="1:28" x14ac:dyDescent="0.2">
      <c r="A2214" s="2"/>
      <c r="B2214" s="2" t="s">
        <v>21</v>
      </c>
      <c r="C2214" s="2" t="s">
        <v>649</v>
      </c>
      <c r="D2214" s="2" t="s">
        <v>22</v>
      </c>
      <c r="E2214" s="2" t="s">
        <v>89</v>
      </c>
      <c r="F2214" s="2">
        <v>9</v>
      </c>
      <c r="G2214" s="2">
        <v>9</v>
      </c>
      <c r="H2214" s="2">
        <v>10.831</v>
      </c>
      <c r="I2214" s="3">
        <v>1.2989999999999999</v>
      </c>
      <c r="J2214" s="3">
        <v>1.9810000000000001</v>
      </c>
      <c r="K2214">
        <f t="shared" si="122"/>
        <v>1.7502538158559648</v>
      </c>
      <c r="L2214" s="2" t="s">
        <v>32</v>
      </c>
      <c r="M2214" t="s">
        <v>25</v>
      </c>
      <c r="N2214" s="2" t="s">
        <v>26</v>
      </c>
      <c r="O2214" s="2" t="s">
        <v>700</v>
      </c>
      <c r="P2214" s="2"/>
      <c r="Q2214" s="2" t="s">
        <v>764</v>
      </c>
      <c r="R2214" s="2"/>
      <c r="T2214" t="s">
        <v>765</v>
      </c>
      <c r="U2214">
        <f t="shared" si="120"/>
        <v>10.831</v>
      </c>
      <c r="V2214">
        <f t="shared" si="121"/>
        <v>10.831</v>
      </c>
      <c r="W2214" s="2" t="s">
        <v>701</v>
      </c>
      <c r="Y2214" t="s">
        <v>826</v>
      </c>
      <c r="Z2214" t="s">
        <v>826</v>
      </c>
      <c r="AA2214" t="s">
        <v>826</v>
      </c>
      <c r="AB2214" t="str">
        <f t="shared" si="123"/>
        <v/>
      </c>
    </row>
    <row r="2215" spans="1:28" x14ac:dyDescent="0.2">
      <c r="A2215" s="2"/>
      <c r="B2215" s="2" t="s">
        <v>21</v>
      </c>
      <c r="C2215" s="2" t="s">
        <v>649</v>
      </c>
      <c r="D2215" s="2" t="s">
        <v>22</v>
      </c>
      <c r="E2215" s="2" t="s">
        <v>23</v>
      </c>
      <c r="F2215" s="2">
        <v>1</v>
      </c>
      <c r="G2215" s="2">
        <v>1</v>
      </c>
      <c r="H2215" s="2">
        <v>12.381</v>
      </c>
      <c r="I2215" s="3">
        <v>1.1220000000000001</v>
      </c>
      <c r="J2215" s="3">
        <v>1.8180000000000001</v>
      </c>
      <c r="K2215">
        <f t="shared" si="122"/>
        <v>1.1983339078246802</v>
      </c>
      <c r="L2215" s="2" t="s">
        <v>32</v>
      </c>
      <c r="M2215" t="s">
        <v>25</v>
      </c>
      <c r="N2215" s="2" t="s">
        <v>26</v>
      </c>
      <c r="O2215" s="2" t="s">
        <v>691</v>
      </c>
      <c r="P2215" s="2"/>
      <c r="Q2215" s="2" t="s">
        <v>764</v>
      </c>
      <c r="R2215" s="2"/>
      <c r="T2215" t="s">
        <v>765</v>
      </c>
      <c r="U2215">
        <f t="shared" si="120"/>
        <v>12.381</v>
      </c>
      <c r="V2215">
        <f t="shared" si="121"/>
        <v>12.381</v>
      </c>
      <c r="W2215" s="2" t="s">
        <v>692</v>
      </c>
      <c r="Y2215" t="s">
        <v>826</v>
      </c>
      <c r="Z2215" t="s">
        <v>826</v>
      </c>
      <c r="AA2215" t="s">
        <v>826</v>
      </c>
      <c r="AB2215" t="str">
        <f t="shared" si="123"/>
        <v/>
      </c>
    </row>
    <row r="2216" spans="1:28" x14ac:dyDescent="0.2">
      <c r="A2216" s="2"/>
      <c r="B2216" s="2" t="s">
        <v>21</v>
      </c>
      <c r="C2216" s="2" t="s">
        <v>649</v>
      </c>
      <c r="D2216" s="2" t="s">
        <v>22</v>
      </c>
      <c r="E2216" s="2" t="s">
        <v>23</v>
      </c>
      <c r="F2216" s="2">
        <v>2</v>
      </c>
      <c r="G2216" s="2">
        <v>2</v>
      </c>
      <c r="H2216" s="2">
        <v>12.412000000000001</v>
      </c>
      <c r="I2216" s="3">
        <v>1.08</v>
      </c>
      <c r="J2216" s="3">
        <v>1.6870000000000001</v>
      </c>
      <c r="K2216">
        <f t="shared" si="122"/>
        <v>1.0302932369519999</v>
      </c>
      <c r="L2216" s="2" t="s">
        <v>32</v>
      </c>
      <c r="M2216" t="s">
        <v>25</v>
      </c>
      <c r="N2216" s="2" t="s">
        <v>26</v>
      </c>
      <c r="O2216" s="2" t="s">
        <v>691</v>
      </c>
      <c r="P2216" s="2"/>
      <c r="Q2216" s="2" t="s">
        <v>764</v>
      </c>
      <c r="R2216" s="2"/>
      <c r="T2216" t="s">
        <v>765</v>
      </c>
      <c r="U2216">
        <f t="shared" si="120"/>
        <v>12.412000000000001</v>
      </c>
      <c r="V2216">
        <f t="shared" si="121"/>
        <v>12.412000000000001</v>
      </c>
      <c r="W2216" s="2" t="s">
        <v>692</v>
      </c>
      <c r="Y2216" t="s">
        <v>826</v>
      </c>
      <c r="Z2216" t="s">
        <v>826</v>
      </c>
      <c r="AA2216" t="s">
        <v>826</v>
      </c>
      <c r="AB2216" t="str">
        <f t="shared" si="123"/>
        <v/>
      </c>
    </row>
    <row r="2217" spans="1:28" x14ac:dyDescent="0.2">
      <c r="A2217" s="2"/>
      <c r="B2217" s="2" t="s">
        <v>21</v>
      </c>
      <c r="C2217" s="2" t="s">
        <v>649</v>
      </c>
      <c r="D2217" s="2" t="s">
        <v>22</v>
      </c>
      <c r="E2217" s="2" t="s">
        <v>23</v>
      </c>
      <c r="F2217" s="2">
        <v>3</v>
      </c>
      <c r="G2217" s="2">
        <v>3</v>
      </c>
      <c r="H2217" s="2">
        <v>12.339</v>
      </c>
      <c r="I2217" s="3">
        <v>0.88900000000000001</v>
      </c>
      <c r="J2217" s="3">
        <v>1.3520000000000001</v>
      </c>
      <c r="K2217">
        <f t="shared" si="122"/>
        <v>0.5594721453545467</v>
      </c>
      <c r="L2217" s="2" t="s">
        <v>32</v>
      </c>
      <c r="M2217" t="s">
        <v>25</v>
      </c>
      <c r="N2217" s="2" t="s">
        <v>26</v>
      </c>
      <c r="O2217" s="2" t="s">
        <v>691</v>
      </c>
      <c r="P2217" s="2"/>
      <c r="Q2217" s="2" t="s">
        <v>764</v>
      </c>
      <c r="R2217" s="2"/>
      <c r="T2217" t="s">
        <v>765</v>
      </c>
      <c r="U2217">
        <f t="shared" si="120"/>
        <v>12.339</v>
      </c>
      <c r="V2217">
        <f t="shared" si="121"/>
        <v>12.339</v>
      </c>
      <c r="W2217" s="2" t="s">
        <v>692</v>
      </c>
      <c r="Y2217" t="s">
        <v>826</v>
      </c>
      <c r="Z2217" t="s">
        <v>826</v>
      </c>
      <c r="AA2217" t="s">
        <v>826</v>
      </c>
      <c r="AB2217" t="str">
        <f t="shared" si="123"/>
        <v/>
      </c>
    </row>
    <row r="2218" spans="1:28" x14ac:dyDescent="0.2">
      <c r="A2218" s="2"/>
      <c r="B2218" s="2" t="s">
        <v>21</v>
      </c>
      <c r="C2218" s="2" t="s">
        <v>649</v>
      </c>
      <c r="D2218" s="2" t="s">
        <v>22</v>
      </c>
      <c r="E2218" s="2" t="s">
        <v>23</v>
      </c>
      <c r="F2218" s="2">
        <v>4</v>
      </c>
      <c r="G2218" s="2">
        <v>4</v>
      </c>
      <c r="H2218" s="2">
        <v>12.22</v>
      </c>
      <c r="I2218" s="3">
        <v>1.1100000000000001</v>
      </c>
      <c r="J2218" s="3">
        <v>1.7450000000000001</v>
      </c>
      <c r="K2218">
        <f t="shared" si="122"/>
        <v>1.1257440088425001</v>
      </c>
      <c r="L2218" s="2" t="s">
        <v>32</v>
      </c>
      <c r="M2218" t="s">
        <v>25</v>
      </c>
      <c r="N2218" s="2" t="s">
        <v>26</v>
      </c>
      <c r="O2218" s="2" t="s">
        <v>691</v>
      </c>
      <c r="P2218" s="2"/>
      <c r="Q2218" s="2" t="s">
        <v>764</v>
      </c>
      <c r="R2218" s="2"/>
      <c r="T2218" t="s">
        <v>765</v>
      </c>
      <c r="U2218">
        <f t="shared" si="120"/>
        <v>12.22</v>
      </c>
      <c r="V2218">
        <f t="shared" si="121"/>
        <v>12.22</v>
      </c>
      <c r="W2218" s="2" t="s">
        <v>692</v>
      </c>
      <c r="Y2218" t="s">
        <v>826</v>
      </c>
      <c r="Z2218" t="s">
        <v>826</v>
      </c>
      <c r="AA2218" t="s">
        <v>826</v>
      </c>
      <c r="AB2218" t="str">
        <f t="shared" si="123"/>
        <v/>
      </c>
    </row>
    <row r="2219" spans="1:28" x14ac:dyDescent="0.2">
      <c r="A2219" s="2"/>
      <c r="B2219" s="2" t="s">
        <v>21</v>
      </c>
      <c r="C2219" s="2" t="s">
        <v>649</v>
      </c>
      <c r="D2219" s="2" t="s">
        <v>22</v>
      </c>
      <c r="E2219" s="2" t="s">
        <v>23</v>
      </c>
      <c r="F2219" s="2">
        <v>5</v>
      </c>
      <c r="G2219" s="2">
        <v>5</v>
      </c>
      <c r="H2219" s="2">
        <v>12.507999999999999</v>
      </c>
      <c r="I2219" s="3">
        <v>0.95599999999999996</v>
      </c>
      <c r="J2219" s="3">
        <v>1.548</v>
      </c>
      <c r="K2219">
        <f t="shared" si="122"/>
        <v>0.74077274714592001</v>
      </c>
      <c r="L2219" s="2" t="s">
        <v>32</v>
      </c>
      <c r="M2219" t="s">
        <v>25</v>
      </c>
      <c r="N2219" s="2" t="s">
        <v>26</v>
      </c>
      <c r="O2219" s="2" t="s">
        <v>691</v>
      </c>
      <c r="P2219" s="2"/>
      <c r="Q2219" s="2" t="s">
        <v>764</v>
      </c>
      <c r="R2219" s="2"/>
      <c r="T2219" t="s">
        <v>765</v>
      </c>
      <c r="U2219">
        <f t="shared" si="120"/>
        <v>12.507999999999999</v>
      </c>
      <c r="V2219">
        <f t="shared" si="121"/>
        <v>12.507999999999999</v>
      </c>
      <c r="W2219" s="2" t="s">
        <v>692</v>
      </c>
      <c r="Y2219" t="s">
        <v>826</v>
      </c>
      <c r="Z2219" t="s">
        <v>826</v>
      </c>
      <c r="AA2219" t="s">
        <v>826</v>
      </c>
      <c r="AB2219" t="str">
        <f t="shared" si="123"/>
        <v/>
      </c>
    </row>
    <row r="2220" spans="1:28" x14ac:dyDescent="0.2">
      <c r="A2220" s="2"/>
      <c r="B2220" s="2" t="s">
        <v>21</v>
      </c>
      <c r="C2220" s="2" t="s">
        <v>649</v>
      </c>
      <c r="D2220" s="2" t="s">
        <v>22</v>
      </c>
      <c r="E2220" s="2" t="s">
        <v>23</v>
      </c>
      <c r="F2220" s="2">
        <v>6</v>
      </c>
      <c r="G2220" s="2">
        <v>6</v>
      </c>
      <c r="H2220" s="2">
        <v>12.315</v>
      </c>
      <c r="I2220" s="3">
        <v>0.82799999999999996</v>
      </c>
      <c r="J2220" s="3">
        <v>1.671</v>
      </c>
      <c r="K2220">
        <f t="shared" si="122"/>
        <v>0.59983993903895994</v>
      </c>
      <c r="L2220" s="2" t="s">
        <v>32</v>
      </c>
      <c r="M2220" t="s">
        <v>25</v>
      </c>
      <c r="N2220" s="2" t="s">
        <v>26</v>
      </c>
      <c r="O2220" s="2" t="s">
        <v>691</v>
      </c>
      <c r="P2220" s="2"/>
      <c r="Q2220" s="2" t="s">
        <v>764</v>
      </c>
      <c r="R2220" s="2"/>
      <c r="T2220" t="s">
        <v>765</v>
      </c>
      <c r="U2220">
        <f t="shared" si="120"/>
        <v>12.315</v>
      </c>
      <c r="V2220">
        <f t="shared" si="121"/>
        <v>12.315</v>
      </c>
      <c r="W2220" s="2" t="s">
        <v>692</v>
      </c>
      <c r="Y2220" t="s">
        <v>826</v>
      </c>
      <c r="Z2220" t="s">
        <v>826</v>
      </c>
      <c r="AA2220" t="s">
        <v>826</v>
      </c>
      <c r="AB2220" t="str">
        <f t="shared" si="123"/>
        <v/>
      </c>
    </row>
    <row r="2221" spans="1:28" x14ac:dyDescent="0.2">
      <c r="A2221" s="2"/>
      <c r="B2221" s="2" t="s">
        <v>21</v>
      </c>
      <c r="C2221" s="2" t="s">
        <v>649</v>
      </c>
      <c r="D2221" s="2" t="s">
        <v>22</v>
      </c>
      <c r="E2221" s="2" t="s">
        <v>23</v>
      </c>
      <c r="F2221" s="2">
        <v>7</v>
      </c>
      <c r="G2221" s="2">
        <v>7</v>
      </c>
      <c r="H2221" s="2">
        <v>12.087</v>
      </c>
      <c r="I2221" s="3">
        <v>0.71599999999999997</v>
      </c>
      <c r="J2221" s="3">
        <v>1.7569999999999999</v>
      </c>
      <c r="K2221">
        <f t="shared" si="122"/>
        <v>0.47162417834354664</v>
      </c>
      <c r="L2221" s="2" t="s">
        <v>32</v>
      </c>
      <c r="M2221" t="s">
        <v>25</v>
      </c>
      <c r="N2221" s="2" t="s">
        <v>26</v>
      </c>
      <c r="O2221" s="2" t="s">
        <v>691</v>
      </c>
      <c r="P2221" s="2"/>
      <c r="Q2221" s="2" t="s">
        <v>764</v>
      </c>
      <c r="R2221" s="2"/>
      <c r="T2221" t="s">
        <v>765</v>
      </c>
      <c r="U2221">
        <f t="shared" si="120"/>
        <v>12.087</v>
      </c>
      <c r="V2221">
        <f t="shared" si="121"/>
        <v>12.087</v>
      </c>
      <c r="W2221" s="2" t="s">
        <v>692</v>
      </c>
      <c r="Y2221" t="s">
        <v>826</v>
      </c>
      <c r="Z2221" t="s">
        <v>826</v>
      </c>
      <c r="AA2221" t="s">
        <v>826</v>
      </c>
      <c r="AB2221" t="str">
        <f t="shared" si="123"/>
        <v/>
      </c>
    </row>
    <row r="2222" spans="1:28" x14ac:dyDescent="0.2">
      <c r="A2222" s="2"/>
      <c r="B2222" s="2" t="s">
        <v>21</v>
      </c>
      <c r="C2222" s="2" t="s">
        <v>649</v>
      </c>
      <c r="D2222" s="2" t="s">
        <v>22</v>
      </c>
      <c r="E2222" s="2" t="s">
        <v>23</v>
      </c>
      <c r="F2222" s="2">
        <v>8</v>
      </c>
      <c r="G2222" s="2">
        <v>8</v>
      </c>
      <c r="H2222" s="2">
        <v>12.084</v>
      </c>
      <c r="I2222" s="3">
        <v>1.0960000000000001</v>
      </c>
      <c r="J2222" s="3">
        <v>1.827</v>
      </c>
      <c r="K2222">
        <f t="shared" si="122"/>
        <v>1.1491002288124801</v>
      </c>
      <c r="L2222" s="2" t="s">
        <v>32</v>
      </c>
      <c r="M2222" t="s">
        <v>25</v>
      </c>
      <c r="N2222" s="2" t="s">
        <v>26</v>
      </c>
      <c r="O2222" s="2" t="s">
        <v>691</v>
      </c>
      <c r="P2222" s="2"/>
      <c r="Q2222" s="2" t="s">
        <v>764</v>
      </c>
      <c r="R2222" s="2"/>
      <c r="T2222" t="s">
        <v>765</v>
      </c>
      <c r="U2222">
        <f t="shared" si="120"/>
        <v>12.084</v>
      </c>
      <c r="V2222">
        <f t="shared" si="121"/>
        <v>12.084</v>
      </c>
      <c r="W2222" s="2" t="s">
        <v>692</v>
      </c>
      <c r="Y2222" t="s">
        <v>826</v>
      </c>
      <c r="Z2222" t="s">
        <v>826</v>
      </c>
      <c r="AA2222" t="s">
        <v>826</v>
      </c>
      <c r="AB2222" t="str">
        <f t="shared" si="123"/>
        <v/>
      </c>
    </row>
    <row r="2223" spans="1:28" x14ac:dyDescent="0.2">
      <c r="A2223" s="2"/>
      <c r="B2223" s="2" t="s">
        <v>21</v>
      </c>
      <c r="C2223" s="2" t="s">
        <v>649</v>
      </c>
      <c r="D2223" s="2" t="s">
        <v>22</v>
      </c>
      <c r="E2223" s="2" t="s">
        <v>23</v>
      </c>
      <c r="F2223" s="2">
        <v>9</v>
      </c>
      <c r="G2223" s="2">
        <v>9</v>
      </c>
      <c r="H2223" s="2">
        <v>12.016999999999999</v>
      </c>
      <c r="I2223" s="3">
        <v>0.97499999999999998</v>
      </c>
      <c r="J2223" s="3">
        <v>1.7110000000000001</v>
      </c>
      <c r="K2223">
        <f t="shared" si="122"/>
        <v>0.85164283388437489</v>
      </c>
      <c r="L2223" s="2" t="s">
        <v>32</v>
      </c>
      <c r="M2223" t="s">
        <v>25</v>
      </c>
      <c r="N2223" s="2" t="s">
        <v>26</v>
      </c>
      <c r="O2223" s="2" t="s">
        <v>691</v>
      </c>
      <c r="P2223" s="2"/>
      <c r="Q2223" s="2" t="s">
        <v>764</v>
      </c>
      <c r="R2223" s="2"/>
      <c r="T2223" t="s">
        <v>765</v>
      </c>
      <c r="U2223">
        <f t="shared" si="120"/>
        <v>12.016999999999999</v>
      </c>
      <c r="V2223">
        <f t="shared" si="121"/>
        <v>12.016999999999999</v>
      </c>
      <c r="W2223" s="2" t="s">
        <v>692</v>
      </c>
      <c r="Y2223" t="s">
        <v>826</v>
      </c>
      <c r="Z2223" t="s">
        <v>826</v>
      </c>
      <c r="AA2223" t="s">
        <v>826</v>
      </c>
      <c r="AB2223" t="str">
        <f t="shared" si="123"/>
        <v/>
      </c>
    </row>
    <row r="2224" spans="1:28" x14ac:dyDescent="0.2">
      <c r="A2224" s="2"/>
      <c r="B2224" s="2" t="s">
        <v>21</v>
      </c>
      <c r="C2224" s="2" t="s">
        <v>649</v>
      </c>
      <c r="D2224" s="2" t="s">
        <v>22</v>
      </c>
      <c r="E2224" s="2" t="s">
        <v>23</v>
      </c>
      <c r="F2224" s="2">
        <v>10</v>
      </c>
      <c r="G2224" s="2">
        <v>10</v>
      </c>
      <c r="H2224" s="2">
        <v>11.884</v>
      </c>
      <c r="I2224" s="3">
        <v>0.93400000000000005</v>
      </c>
      <c r="J2224" s="3">
        <v>1.5449999999999999</v>
      </c>
      <c r="K2224">
        <f t="shared" si="122"/>
        <v>0.7057006081553</v>
      </c>
      <c r="L2224" s="2" t="s">
        <v>32</v>
      </c>
      <c r="M2224" t="s">
        <v>25</v>
      </c>
      <c r="N2224" s="2" t="s">
        <v>26</v>
      </c>
      <c r="O2224" s="2" t="s">
        <v>691</v>
      </c>
      <c r="P2224" s="2"/>
      <c r="Q2224" s="2" t="s">
        <v>764</v>
      </c>
      <c r="R2224" s="2"/>
      <c r="T2224" t="s">
        <v>765</v>
      </c>
      <c r="U2224">
        <f t="shared" si="120"/>
        <v>11.884</v>
      </c>
      <c r="V2224">
        <f t="shared" si="121"/>
        <v>11.884</v>
      </c>
      <c r="W2224" s="2" t="s">
        <v>692</v>
      </c>
      <c r="Y2224" t="s">
        <v>826</v>
      </c>
      <c r="Z2224" t="s">
        <v>826</v>
      </c>
      <c r="AA2224" t="s">
        <v>826</v>
      </c>
      <c r="AB2224" t="str">
        <f t="shared" si="123"/>
        <v/>
      </c>
    </row>
    <row r="2225" spans="1:28" x14ac:dyDescent="0.2">
      <c r="A2225" s="2"/>
      <c r="B2225" s="2" t="s">
        <v>21</v>
      </c>
      <c r="C2225" s="2" t="s">
        <v>649</v>
      </c>
      <c r="D2225" s="2" t="s">
        <v>22</v>
      </c>
      <c r="E2225" s="2" t="s">
        <v>94</v>
      </c>
      <c r="F2225" s="2">
        <v>1</v>
      </c>
      <c r="G2225" s="2">
        <v>1</v>
      </c>
      <c r="H2225" s="2">
        <v>12.317</v>
      </c>
      <c r="I2225" s="3">
        <v>1.169</v>
      </c>
      <c r="J2225" s="3">
        <v>1.754</v>
      </c>
      <c r="K2225">
        <f t="shared" si="122"/>
        <v>1.2550379747450766</v>
      </c>
      <c r="L2225" s="2" t="s">
        <v>32</v>
      </c>
      <c r="M2225" t="s">
        <v>25</v>
      </c>
      <c r="N2225" s="2" t="s">
        <v>26</v>
      </c>
      <c r="O2225" s="2" t="s">
        <v>694</v>
      </c>
      <c r="P2225" s="2"/>
      <c r="Q2225" s="2" t="s">
        <v>764</v>
      </c>
      <c r="R2225" s="2"/>
      <c r="T2225" t="s">
        <v>765</v>
      </c>
      <c r="U2225">
        <f t="shared" si="120"/>
        <v>12.317</v>
      </c>
      <c r="V2225">
        <f t="shared" si="121"/>
        <v>12.317</v>
      </c>
      <c r="W2225" s="2" t="s">
        <v>695</v>
      </c>
      <c r="Y2225" t="s">
        <v>826</v>
      </c>
      <c r="Z2225" t="s">
        <v>826</v>
      </c>
      <c r="AA2225" t="s">
        <v>826</v>
      </c>
      <c r="AB2225" t="str">
        <f t="shared" si="123"/>
        <v/>
      </c>
    </row>
    <row r="2226" spans="1:28" x14ac:dyDescent="0.2">
      <c r="A2226" s="2"/>
      <c r="B2226" s="2" t="s">
        <v>21</v>
      </c>
      <c r="C2226" s="2" t="s">
        <v>649</v>
      </c>
      <c r="D2226" s="2" t="s">
        <v>22</v>
      </c>
      <c r="E2226" s="2" t="s">
        <v>94</v>
      </c>
      <c r="F2226" s="2">
        <v>2</v>
      </c>
      <c r="G2226" s="2">
        <v>2</v>
      </c>
      <c r="H2226" s="2">
        <v>11.201000000000001</v>
      </c>
      <c r="I2226" s="3">
        <v>1.33</v>
      </c>
      <c r="J2226" s="3">
        <v>1.81</v>
      </c>
      <c r="K2226">
        <f t="shared" si="122"/>
        <v>1.6764094962183331</v>
      </c>
      <c r="L2226" s="2" t="s">
        <v>32</v>
      </c>
      <c r="M2226" t="s">
        <v>25</v>
      </c>
      <c r="N2226" s="2" t="s">
        <v>26</v>
      </c>
      <c r="O2226" s="2" t="s">
        <v>694</v>
      </c>
      <c r="P2226" s="2"/>
      <c r="Q2226" s="2" t="s">
        <v>764</v>
      </c>
      <c r="R2226" s="2"/>
      <c r="T2226" t="s">
        <v>765</v>
      </c>
      <c r="U2226">
        <f t="shared" si="120"/>
        <v>11.201000000000001</v>
      </c>
      <c r="V2226">
        <f t="shared" si="121"/>
        <v>11.201000000000001</v>
      </c>
      <c r="W2226" s="2" t="s">
        <v>695</v>
      </c>
      <c r="Y2226" t="s">
        <v>826</v>
      </c>
      <c r="Z2226" t="s">
        <v>826</v>
      </c>
      <c r="AA2226" t="s">
        <v>826</v>
      </c>
      <c r="AB2226" t="str">
        <f t="shared" si="123"/>
        <v/>
      </c>
    </row>
    <row r="2227" spans="1:28" x14ac:dyDescent="0.2">
      <c r="A2227" s="2"/>
      <c r="B2227" s="2" t="s">
        <v>21</v>
      </c>
      <c r="C2227" s="2" t="s">
        <v>649</v>
      </c>
      <c r="D2227" s="2" t="s">
        <v>22</v>
      </c>
      <c r="E2227" s="2" t="s">
        <v>94</v>
      </c>
      <c r="F2227" s="2">
        <v>3</v>
      </c>
      <c r="G2227" s="2">
        <v>3</v>
      </c>
      <c r="H2227" s="2">
        <v>11.989000000000001</v>
      </c>
      <c r="I2227" s="3">
        <v>1.1830000000000001</v>
      </c>
      <c r="J2227" s="3">
        <v>1.7649999999999999</v>
      </c>
      <c r="K2227">
        <f t="shared" si="122"/>
        <v>1.2933392404758581</v>
      </c>
      <c r="L2227" s="2" t="s">
        <v>32</v>
      </c>
      <c r="M2227" t="s">
        <v>25</v>
      </c>
      <c r="N2227" s="2" t="s">
        <v>26</v>
      </c>
      <c r="O2227" s="2" t="s">
        <v>694</v>
      </c>
      <c r="P2227" s="2"/>
      <c r="Q2227" s="2" t="s">
        <v>764</v>
      </c>
      <c r="R2227" s="2"/>
      <c r="T2227" t="s">
        <v>765</v>
      </c>
      <c r="U2227">
        <f t="shared" si="120"/>
        <v>11.989000000000001</v>
      </c>
      <c r="V2227">
        <f t="shared" si="121"/>
        <v>11.989000000000001</v>
      </c>
      <c r="W2227" s="2" t="s">
        <v>695</v>
      </c>
      <c r="Y2227" t="s">
        <v>826</v>
      </c>
      <c r="Z2227" t="s">
        <v>826</v>
      </c>
      <c r="AA2227" t="s">
        <v>826</v>
      </c>
      <c r="AB2227" t="str">
        <f t="shared" si="123"/>
        <v/>
      </c>
    </row>
    <row r="2228" spans="1:28" x14ac:dyDescent="0.2">
      <c r="A2228" s="2"/>
      <c r="B2228" s="2" t="s">
        <v>21</v>
      </c>
      <c r="C2228" s="2" t="s">
        <v>649</v>
      </c>
      <c r="D2228" s="2" t="s">
        <v>22</v>
      </c>
      <c r="E2228" s="2" t="s">
        <v>94</v>
      </c>
      <c r="F2228" s="2">
        <v>4</v>
      </c>
      <c r="G2228" s="2">
        <v>4</v>
      </c>
      <c r="H2228" s="2">
        <v>11.603999999999999</v>
      </c>
      <c r="I2228" s="3">
        <v>1.0469999999999999</v>
      </c>
      <c r="J2228" s="3">
        <v>1.6259999999999999</v>
      </c>
      <c r="K2228">
        <f t="shared" si="122"/>
        <v>0.93328043195600963</v>
      </c>
      <c r="L2228" s="2" t="s">
        <v>32</v>
      </c>
      <c r="M2228" t="s">
        <v>25</v>
      </c>
      <c r="N2228" s="2" t="s">
        <v>26</v>
      </c>
      <c r="O2228" s="2" t="s">
        <v>694</v>
      </c>
      <c r="P2228" s="2"/>
      <c r="Q2228" s="2" t="s">
        <v>764</v>
      </c>
      <c r="R2228" s="2"/>
      <c r="T2228" t="s">
        <v>765</v>
      </c>
      <c r="U2228">
        <f t="shared" si="120"/>
        <v>11.603999999999999</v>
      </c>
      <c r="V2228">
        <f t="shared" si="121"/>
        <v>11.603999999999999</v>
      </c>
      <c r="W2228" s="2" t="s">
        <v>695</v>
      </c>
      <c r="Y2228" t="s">
        <v>826</v>
      </c>
      <c r="Z2228" t="s">
        <v>826</v>
      </c>
      <c r="AA2228" t="s">
        <v>826</v>
      </c>
      <c r="AB2228" t="str">
        <f t="shared" si="123"/>
        <v/>
      </c>
    </row>
    <row r="2229" spans="1:28" x14ac:dyDescent="0.2">
      <c r="A2229" s="2"/>
      <c r="B2229" s="2" t="s">
        <v>21</v>
      </c>
      <c r="C2229" s="2" t="s">
        <v>649</v>
      </c>
      <c r="D2229" s="2" t="s">
        <v>22</v>
      </c>
      <c r="E2229" s="2" t="s">
        <v>94</v>
      </c>
      <c r="F2229" s="2">
        <v>5</v>
      </c>
      <c r="G2229" s="2">
        <v>5</v>
      </c>
      <c r="H2229" s="2">
        <v>11.488</v>
      </c>
      <c r="I2229" s="3">
        <v>1.1519999999999999</v>
      </c>
      <c r="J2229" s="3">
        <v>1.827</v>
      </c>
      <c r="K2229">
        <f t="shared" si="122"/>
        <v>1.2695264715571197</v>
      </c>
      <c r="L2229" s="2" t="s">
        <v>32</v>
      </c>
      <c r="M2229" t="s">
        <v>25</v>
      </c>
      <c r="N2229" s="2" t="s">
        <v>26</v>
      </c>
      <c r="O2229" s="2" t="s">
        <v>694</v>
      </c>
      <c r="P2229" s="2"/>
      <c r="Q2229" s="2" t="s">
        <v>764</v>
      </c>
      <c r="R2229" s="2"/>
      <c r="T2229" t="s">
        <v>765</v>
      </c>
      <c r="U2229">
        <f t="shared" ref="U2229:U2292" si="124">IF(H2229&gt;0,IF(L2229="live",H2229*0.84,H2229),"")</f>
        <v>11.488</v>
      </c>
      <c r="V2229">
        <f t="shared" ref="V2229:V2292" si="125">IF(H2229&gt;0,IF(L2229="live",H2229*0.87,H2229),"")</f>
        <v>11.488</v>
      </c>
      <c r="W2229" s="2" t="s">
        <v>695</v>
      </c>
      <c r="Y2229" t="s">
        <v>826</v>
      </c>
      <c r="Z2229" t="s">
        <v>826</v>
      </c>
      <c r="AA2229" t="s">
        <v>826</v>
      </c>
      <c r="AB2229" t="str">
        <f t="shared" si="123"/>
        <v/>
      </c>
    </row>
    <row r="2230" spans="1:28" x14ac:dyDescent="0.2">
      <c r="A2230" s="2"/>
      <c r="B2230" s="2" t="s">
        <v>21</v>
      </c>
      <c r="C2230" s="2" t="s">
        <v>649</v>
      </c>
      <c r="D2230" s="2" t="s">
        <v>22</v>
      </c>
      <c r="E2230" s="2" t="s">
        <v>94</v>
      </c>
      <c r="F2230" s="2">
        <v>6</v>
      </c>
      <c r="G2230" s="2">
        <v>6</v>
      </c>
      <c r="H2230" s="2">
        <v>11.872999999999999</v>
      </c>
      <c r="I2230" s="3">
        <v>1.056</v>
      </c>
      <c r="J2230" s="3">
        <v>1.6579999999999999</v>
      </c>
      <c r="K2230">
        <f t="shared" si="122"/>
        <v>0.96807859602432</v>
      </c>
      <c r="L2230" s="2" t="s">
        <v>32</v>
      </c>
      <c r="M2230" t="s">
        <v>25</v>
      </c>
      <c r="N2230" s="2" t="s">
        <v>26</v>
      </c>
      <c r="O2230" s="2" t="s">
        <v>694</v>
      </c>
      <c r="P2230" s="2"/>
      <c r="Q2230" s="2" t="s">
        <v>764</v>
      </c>
      <c r="R2230" s="2"/>
      <c r="T2230" t="s">
        <v>765</v>
      </c>
      <c r="U2230">
        <f t="shared" si="124"/>
        <v>11.872999999999999</v>
      </c>
      <c r="V2230">
        <f t="shared" si="125"/>
        <v>11.872999999999999</v>
      </c>
      <c r="W2230" s="2" t="s">
        <v>695</v>
      </c>
      <c r="Y2230" t="s">
        <v>826</v>
      </c>
      <c r="Z2230" t="s">
        <v>826</v>
      </c>
      <c r="AA2230" t="s">
        <v>826</v>
      </c>
      <c r="AB2230" t="str">
        <f t="shared" si="123"/>
        <v/>
      </c>
    </row>
    <row r="2231" spans="1:28" x14ac:dyDescent="0.2">
      <c r="A2231" s="2"/>
      <c r="B2231" s="2" t="s">
        <v>21</v>
      </c>
      <c r="C2231" s="2" t="s">
        <v>649</v>
      </c>
      <c r="D2231" s="2" t="s">
        <v>22</v>
      </c>
      <c r="E2231" s="2" t="s">
        <v>94</v>
      </c>
      <c r="F2231" s="2">
        <v>7</v>
      </c>
      <c r="G2231" s="2">
        <v>7</v>
      </c>
      <c r="H2231" s="2">
        <v>12.038</v>
      </c>
      <c r="I2231" s="3">
        <v>0.96799999999999997</v>
      </c>
      <c r="J2231" s="3">
        <v>1.635</v>
      </c>
      <c r="K2231">
        <f t="shared" si="122"/>
        <v>0.80217057467359987</v>
      </c>
      <c r="L2231" s="2" t="s">
        <v>32</v>
      </c>
      <c r="M2231" t="s">
        <v>25</v>
      </c>
      <c r="N2231" s="2" t="s">
        <v>26</v>
      </c>
      <c r="O2231" s="2" t="s">
        <v>694</v>
      </c>
      <c r="P2231" s="2"/>
      <c r="Q2231" s="2" t="s">
        <v>764</v>
      </c>
      <c r="R2231" s="2"/>
      <c r="T2231" t="s">
        <v>765</v>
      </c>
      <c r="U2231">
        <f t="shared" si="124"/>
        <v>12.038</v>
      </c>
      <c r="V2231">
        <f t="shared" si="125"/>
        <v>12.038</v>
      </c>
      <c r="W2231" s="2" t="s">
        <v>695</v>
      </c>
      <c r="Y2231" t="s">
        <v>826</v>
      </c>
      <c r="Z2231" t="s">
        <v>826</v>
      </c>
      <c r="AA2231" t="s">
        <v>826</v>
      </c>
      <c r="AB2231" t="str">
        <f t="shared" si="123"/>
        <v/>
      </c>
    </row>
    <row r="2232" spans="1:28" x14ac:dyDescent="0.2">
      <c r="A2232" s="2"/>
      <c r="B2232" s="2" t="s">
        <v>21</v>
      </c>
      <c r="C2232" s="2" t="s">
        <v>649</v>
      </c>
      <c r="D2232" s="2" t="s">
        <v>22</v>
      </c>
      <c r="E2232" s="2" t="s">
        <v>94</v>
      </c>
      <c r="F2232" s="2">
        <v>8</v>
      </c>
      <c r="G2232" s="2">
        <v>8</v>
      </c>
      <c r="H2232" s="2">
        <v>11.616</v>
      </c>
      <c r="I2232" s="3">
        <v>0.873</v>
      </c>
      <c r="J2232" s="3">
        <v>1.81</v>
      </c>
      <c r="K2232">
        <f t="shared" si="122"/>
        <v>0.72227954827484986</v>
      </c>
      <c r="L2232" s="2" t="s">
        <v>32</v>
      </c>
      <c r="M2232" t="s">
        <v>25</v>
      </c>
      <c r="N2232" s="2" t="s">
        <v>26</v>
      </c>
      <c r="O2232" s="2" t="s">
        <v>694</v>
      </c>
      <c r="P2232" s="2"/>
      <c r="Q2232" s="2" t="s">
        <v>764</v>
      </c>
      <c r="R2232" s="2"/>
      <c r="T2232" t="s">
        <v>765</v>
      </c>
      <c r="U2232">
        <f t="shared" si="124"/>
        <v>11.616</v>
      </c>
      <c r="V2232">
        <f t="shared" si="125"/>
        <v>11.616</v>
      </c>
      <c r="W2232" s="2" t="s">
        <v>695</v>
      </c>
      <c r="Y2232" t="s">
        <v>826</v>
      </c>
      <c r="Z2232" t="s">
        <v>826</v>
      </c>
      <c r="AA2232" t="s">
        <v>826</v>
      </c>
      <c r="AB2232" t="str">
        <f t="shared" si="123"/>
        <v/>
      </c>
    </row>
    <row r="2233" spans="1:28" x14ac:dyDescent="0.2">
      <c r="A2233" s="2"/>
      <c r="B2233" s="2" t="s">
        <v>21</v>
      </c>
      <c r="C2233" s="2" t="s">
        <v>649</v>
      </c>
      <c r="D2233" s="2" t="s">
        <v>22</v>
      </c>
      <c r="E2233" s="2" t="s">
        <v>94</v>
      </c>
      <c r="F2233" s="2">
        <v>9</v>
      </c>
      <c r="G2233" s="2">
        <v>9</v>
      </c>
      <c r="H2233" s="2">
        <v>11.94</v>
      </c>
      <c r="I2233" s="3">
        <v>1.1379999999999999</v>
      </c>
      <c r="J2233" s="3">
        <v>1.9810000000000001</v>
      </c>
      <c r="K2233">
        <f t="shared" si="122"/>
        <v>1.3432821852667933</v>
      </c>
      <c r="L2233" s="2" t="s">
        <v>32</v>
      </c>
      <c r="M2233" t="s">
        <v>25</v>
      </c>
      <c r="N2233" s="2" t="s">
        <v>26</v>
      </c>
      <c r="O2233" s="2" t="s">
        <v>694</v>
      </c>
      <c r="P2233" s="2"/>
      <c r="Q2233" s="2" t="s">
        <v>764</v>
      </c>
      <c r="R2233" s="2"/>
      <c r="T2233" t="s">
        <v>765</v>
      </c>
      <c r="U2233">
        <f t="shared" si="124"/>
        <v>11.94</v>
      </c>
      <c r="V2233">
        <f t="shared" si="125"/>
        <v>11.94</v>
      </c>
      <c r="W2233" s="2" t="s">
        <v>695</v>
      </c>
      <c r="Y2233" t="s">
        <v>826</v>
      </c>
      <c r="Z2233" t="s">
        <v>826</v>
      </c>
      <c r="AA2233" t="s">
        <v>826</v>
      </c>
      <c r="AB2233" t="str">
        <f t="shared" si="123"/>
        <v/>
      </c>
    </row>
    <row r="2234" spans="1:28" x14ac:dyDescent="0.2">
      <c r="A2234" s="2"/>
      <c r="B2234" s="2" t="s">
        <v>21</v>
      </c>
      <c r="C2234" s="2" t="s">
        <v>649</v>
      </c>
      <c r="D2234" s="2" t="s">
        <v>22</v>
      </c>
      <c r="E2234" s="2" t="s">
        <v>94</v>
      </c>
      <c r="F2234" s="2">
        <v>10</v>
      </c>
      <c r="G2234" s="2">
        <v>10</v>
      </c>
      <c r="H2234" s="2">
        <v>12.2</v>
      </c>
      <c r="I2234" s="3">
        <v>0.91300000000000003</v>
      </c>
      <c r="J2234" s="3">
        <v>1.9359999999999999</v>
      </c>
      <c r="K2234">
        <f t="shared" ref="K2234:K2297" si="126">IF(I2234&gt;0,(J2234*(I2234^2))*(3.14159/6),"")</f>
        <v>0.84497753653309338</v>
      </c>
      <c r="L2234" s="2" t="s">
        <v>32</v>
      </c>
      <c r="M2234" t="s">
        <v>25</v>
      </c>
      <c r="N2234" s="2" t="s">
        <v>26</v>
      </c>
      <c r="O2234" s="2" t="s">
        <v>694</v>
      </c>
      <c r="P2234" s="2"/>
      <c r="Q2234" s="2" t="s">
        <v>764</v>
      </c>
      <c r="R2234" s="2"/>
      <c r="T2234" t="s">
        <v>765</v>
      </c>
      <c r="U2234">
        <f t="shared" si="124"/>
        <v>12.2</v>
      </c>
      <c r="V2234">
        <f t="shared" si="125"/>
        <v>12.2</v>
      </c>
      <c r="W2234" s="2" t="s">
        <v>695</v>
      </c>
      <c r="Y2234" t="s">
        <v>826</v>
      </c>
      <c r="Z2234" t="s">
        <v>826</v>
      </c>
      <c r="AA2234" t="s">
        <v>826</v>
      </c>
      <c r="AB2234" t="str">
        <f t="shared" si="123"/>
        <v/>
      </c>
    </row>
    <row r="2235" spans="1:28" x14ac:dyDescent="0.2">
      <c r="A2235" s="2"/>
      <c r="B2235" s="2" t="s">
        <v>21</v>
      </c>
      <c r="C2235" s="2" t="s">
        <v>649</v>
      </c>
      <c r="D2235" s="2" t="s">
        <v>22</v>
      </c>
      <c r="E2235" s="2" t="s">
        <v>31</v>
      </c>
      <c r="F2235" s="2">
        <v>1</v>
      </c>
      <c r="G2235" s="2">
        <v>1</v>
      </c>
      <c r="H2235" s="2">
        <v>12.856999999999999</v>
      </c>
      <c r="I2235" s="8">
        <v>1.2629999999999999</v>
      </c>
      <c r="J2235" s="8">
        <v>1.976</v>
      </c>
      <c r="K2235">
        <f t="shared" si="126"/>
        <v>1.6504101916551595</v>
      </c>
      <c r="L2235" s="2" t="s">
        <v>32</v>
      </c>
      <c r="M2235" t="s">
        <v>25</v>
      </c>
      <c r="N2235" s="2" t="s">
        <v>26</v>
      </c>
      <c r="O2235" s="2" t="s">
        <v>707</v>
      </c>
      <c r="P2235" s="2"/>
      <c r="Q2235" s="2" t="s">
        <v>764</v>
      </c>
      <c r="R2235" s="2"/>
      <c r="T2235" t="s">
        <v>765</v>
      </c>
      <c r="U2235">
        <f t="shared" si="124"/>
        <v>12.856999999999999</v>
      </c>
      <c r="V2235">
        <f t="shared" si="125"/>
        <v>12.856999999999999</v>
      </c>
      <c r="W2235" s="2" t="s">
        <v>704</v>
      </c>
      <c r="Y2235" t="s">
        <v>826</v>
      </c>
      <c r="Z2235" t="s">
        <v>826</v>
      </c>
      <c r="AA2235" t="s">
        <v>826</v>
      </c>
      <c r="AB2235" t="str">
        <f t="shared" si="123"/>
        <v/>
      </c>
    </row>
    <row r="2236" spans="1:28" x14ac:dyDescent="0.2">
      <c r="A2236" s="2"/>
      <c r="B2236" s="2" t="s">
        <v>21</v>
      </c>
      <c r="C2236" s="2" t="s">
        <v>649</v>
      </c>
      <c r="D2236" s="2" t="s">
        <v>22</v>
      </c>
      <c r="E2236" s="2" t="s">
        <v>31</v>
      </c>
      <c r="F2236" s="2">
        <v>2</v>
      </c>
      <c r="G2236" s="2">
        <v>2</v>
      </c>
      <c r="H2236" s="2">
        <v>12.456</v>
      </c>
      <c r="I2236" s="8">
        <v>1.169</v>
      </c>
      <c r="J2236" s="8">
        <v>1.8</v>
      </c>
      <c r="K2236">
        <f t="shared" si="126"/>
        <v>1.287952311597</v>
      </c>
      <c r="L2236" s="2" t="s">
        <v>32</v>
      </c>
      <c r="M2236" t="s">
        <v>25</v>
      </c>
      <c r="N2236" s="2" t="s">
        <v>26</v>
      </c>
      <c r="O2236" s="2" t="s">
        <v>707</v>
      </c>
      <c r="P2236" s="2"/>
      <c r="Q2236" s="2" t="s">
        <v>764</v>
      </c>
      <c r="R2236" s="2"/>
      <c r="T2236" t="s">
        <v>765</v>
      </c>
      <c r="U2236">
        <f t="shared" si="124"/>
        <v>12.456</v>
      </c>
      <c r="V2236">
        <f t="shared" si="125"/>
        <v>12.456</v>
      </c>
      <c r="W2236" s="2" t="s">
        <v>704</v>
      </c>
      <c r="Y2236" t="s">
        <v>826</v>
      </c>
      <c r="Z2236" t="s">
        <v>826</v>
      </c>
      <c r="AA2236" t="s">
        <v>826</v>
      </c>
      <c r="AB2236" t="str">
        <f t="shared" si="123"/>
        <v/>
      </c>
    </row>
    <row r="2237" spans="1:28" x14ac:dyDescent="0.2">
      <c r="A2237" s="2"/>
      <c r="B2237" s="2" t="s">
        <v>21</v>
      </c>
      <c r="C2237" s="2" t="s">
        <v>649</v>
      </c>
      <c r="D2237" s="2" t="s">
        <v>22</v>
      </c>
      <c r="E2237" s="2" t="s">
        <v>31</v>
      </c>
      <c r="F2237" s="2">
        <v>3</v>
      </c>
      <c r="G2237" s="2">
        <v>3</v>
      </c>
      <c r="H2237" s="2">
        <v>13.688000000000001</v>
      </c>
      <c r="I2237" s="8">
        <v>0.85399999999999998</v>
      </c>
      <c r="J2237" s="8">
        <v>1.5469999999999999</v>
      </c>
      <c r="K2237">
        <f t="shared" si="126"/>
        <v>0.59075078928744662</v>
      </c>
      <c r="L2237" s="2" t="s">
        <v>32</v>
      </c>
      <c r="M2237" t="s">
        <v>25</v>
      </c>
      <c r="N2237" s="2" t="s">
        <v>26</v>
      </c>
      <c r="O2237" s="2" t="s">
        <v>707</v>
      </c>
      <c r="P2237" s="2"/>
      <c r="Q2237" s="2" t="s">
        <v>764</v>
      </c>
      <c r="R2237" s="2"/>
      <c r="T2237" t="s">
        <v>765</v>
      </c>
      <c r="U2237">
        <f t="shared" si="124"/>
        <v>13.688000000000001</v>
      </c>
      <c r="V2237">
        <f t="shared" si="125"/>
        <v>13.688000000000001</v>
      </c>
      <c r="W2237" s="2" t="s">
        <v>704</v>
      </c>
      <c r="Y2237" t="s">
        <v>826</v>
      </c>
      <c r="Z2237" t="s">
        <v>826</v>
      </c>
      <c r="AA2237" t="s">
        <v>826</v>
      </c>
      <c r="AB2237" t="str">
        <f t="shared" si="123"/>
        <v/>
      </c>
    </row>
    <row r="2238" spans="1:28" x14ac:dyDescent="0.2">
      <c r="A2238" s="2"/>
      <c r="B2238" s="2" t="s">
        <v>21</v>
      </c>
      <c r="C2238" s="2" t="s">
        <v>649</v>
      </c>
      <c r="D2238" s="2" t="s">
        <v>22</v>
      </c>
      <c r="E2238" s="2" t="s">
        <v>31</v>
      </c>
      <c r="F2238" s="2">
        <v>4</v>
      </c>
      <c r="G2238" s="2">
        <v>4</v>
      </c>
      <c r="H2238" s="2">
        <v>12.401999999999999</v>
      </c>
      <c r="I2238" s="8">
        <v>1.032</v>
      </c>
      <c r="J2238" s="8">
        <v>1.649</v>
      </c>
      <c r="K2238">
        <f t="shared" si="126"/>
        <v>0.91955626095263987</v>
      </c>
      <c r="L2238" s="2" t="s">
        <v>32</v>
      </c>
      <c r="M2238" t="s">
        <v>25</v>
      </c>
      <c r="N2238" s="2" t="s">
        <v>26</v>
      </c>
      <c r="O2238" s="2" t="s">
        <v>707</v>
      </c>
      <c r="P2238" s="2"/>
      <c r="Q2238" s="2" t="s">
        <v>764</v>
      </c>
      <c r="R2238" s="2"/>
      <c r="T2238" t="s">
        <v>765</v>
      </c>
      <c r="U2238">
        <f t="shared" si="124"/>
        <v>12.401999999999999</v>
      </c>
      <c r="V2238">
        <f t="shared" si="125"/>
        <v>12.401999999999999</v>
      </c>
      <c r="W2238" s="2" t="s">
        <v>704</v>
      </c>
      <c r="Y2238" t="s">
        <v>826</v>
      </c>
      <c r="Z2238" t="s">
        <v>826</v>
      </c>
      <c r="AA2238" t="s">
        <v>826</v>
      </c>
      <c r="AB2238" t="str">
        <f t="shared" si="123"/>
        <v/>
      </c>
    </row>
    <row r="2239" spans="1:28" x14ac:dyDescent="0.2">
      <c r="A2239" s="2"/>
      <c r="B2239" s="2" t="s">
        <v>21</v>
      </c>
      <c r="C2239" s="2" t="s">
        <v>649</v>
      </c>
      <c r="D2239" s="2" t="s">
        <v>22</v>
      </c>
      <c r="E2239" s="2" t="s">
        <v>31</v>
      </c>
      <c r="F2239" s="2">
        <v>5</v>
      </c>
      <c r="G2239" s="2">
        <v>5</v>
      </c>
      <c r="H2239" s="2">
        <v>12.186</v>
      </c>
      <c r="I2239" s="8">
        <v>0.78600000000000003</v>
      </c>
      <c r="J2239" s="8">
        <v>1.79</v>
      </c>
      <c r="K2239">
        <f t="shared" si="126"/>
        <v>0.57902375113259996</v>
      </c>
      <c r="L2239" s="2" t="s">
        <v>32</v>
      </c>
      <c r="M2239" t="s">
        <v>25</v>
      </c>
      <c r="N2239" s="2" t="s">
        <v>26</v>
      </c>
      <c r="O2239" s="2" t="s">
        <v>707</v>
      </c>
      <c r="P2239" s="2"/>
      <c r="Q2239" s="2" t="s">
        <v>764</v>
      </c>
      <c r="R2239" s="2"/>
      <c r="T2239" t="s">
        <v>765</v>
      </c>
      <c r="U2239">
        <f t="shared" si="124"/>
        <v>12.186</v>
      </c>
      <c r="V2239">
        <f t="shared" si="125"/>
        <v>12.186</v>
      </c>
      <c r="W2239" s="2" t="s">
        <v>704</v>
      </c>
      <c r="Y2239" t="s">
        <v>826</v>
      </c>
      <c r="Z2239" t="s">
        <v>826</v>
      </c>
      <c r="AA2239" t="s">
        <v>826</v>
      </c>
      <c r="AB2239" t="str">
        <f t="shared" si="123"/>
        <v/>
      </c>
    </row>
    <row r="2240" spans="1:28" x14ac:dyDescent="0.2">
      <c r="A2240" s="2"/>
      <c r="B2240" s="2" t="s">
        <v>21</v>
      </c>
      <c r="C2240" s="2" t="s">
        <v>649</v>
      </c>
      <c r="D2240" s="2" t="s">
        <v>22</v>
      </c>
      <c r="E2240" s="2" t="s">
        <v>31</v>
      </c>
      <c r="F2240" s="2">
        <v>6</v>
      </c>
      <c r="G2240" s="2">
        <v>6</v>
      </c>
      <c r="H2240" s="2">
        <v>12.257999999999999</v>
      </c>
      <c r="I2240" s="8">
        <v>1.113</v>
      </c>
      <c r="J2240" s="8">
        <v>1.9790000000000001</v>
      </c>
      <c r="K2240">
        <f t="shared" si="126"/>
        <v>1.283613802510515</v>
      </c>
      <c r="L2240" s="2" t="s">
        <v>32</v>
      </c>
      <c r="M2240" t="s">
        <v>25</v>
      </c>
      <c r="N2240" s="2" t="s">
        <v>26</v>
      </c>
      <c r="O2240" s="2" t="s">
        <v>707</v>
      </c>
      <c r="P2240" s="2"/>
      <c r="Q2240" s="2" t="s">
        <v>764</v>
      </c>
      <c r="R2240" s="2"/>
      <c r="T2240" t="s">
        <v>765</v>
      </c>
      <c r="U2240">
        <f t="shared" si="124"/>
        <v>12.257999999999999</v>
      </c>
      <c r="V2240">
        <f t="shared" si="125"/>
        <v>12.257999999999999</v>
      </c>
      <c r="W2240" s="2" t="s">
        <v>704</v>
      </c>
      <c r="Y2240" t="s">
        <v>826</v>
      </c>
      <c r="Z2240" t="s">
        <v>826</v>
      </c>
      <c r="AA2240" t="s">
        <v>826</v>
      </c>
      <c r="AB2240" t="str">
        <f t="shared" si="123"/>
        <v/>
      </c>
    </row>
    <row r="2241" spans="1:28" x14ac:dyDescent="0.2">
      <c r="A2241" s="2"/>
      <c r="B2241" s="2" t="s">
        <v>21</v>
      </c>
      <c r="C2241" s="2" t="s">
        <v>649</v>
      </c>
      <c r="D2241" s="2" t="s">
        <v>22</v>
      </c>
      <c r="E2241" s="2" t="s">
        <v>31</v>
      </c>
      <c r="F2241" s="2">
        <v>7</v>
      </c>
      <c r="G2241" s="2">
        <v>7</v>
      </c>
      <c r="H2241" s="2">
        <v>11.978</v>
      </c>
      <c r="I2241" s="8">
        <v>1.0069999999999999</v>
      </c>
      <c r="J2241" s="8">
        <v>1.4139999999999999</v>
      </c>
      <c r="K2241">
        <f t="shared" si="126"/>
        <v>0.75076947397412308</v>
      </c>
      <c r="L2241" s="2" t="s">
        <v>32</v>
      </c>
      <c r="M2241" t="s">
        <v>25</v>
      </c>
      <c r="N2241" s="2" t="s">
        <v>26</v>
      </c>
      <c r="O2241" s="2" t="s">
        <v>707</v>
      </c>
      <c r="P2241" s="2"/>
      <c r="Q2241" s="2" t="s">
        <v>764</v>
      </c>
      <c r="R2241" s="2"/>
      <c r="T2241" t="s">
        <v>765</v>
      </c>
      <c r="U2241">
        <f t="shared" si="124"/>
        <v>11.978</v>
      </c>
      <c r="V2241">
        <f t="shared" si="125"/>
        <v>11.978</v>
      </c>
      <c r="W2241" s="2" t="s">
        <v>704</v>
      </c>
      <c r="Y2241" t="s">
        <v>826</v>
      </c>
      <c r="Z2241" t="s">
        <v>826</v>
      </c>
      <c r="AA2241" t="s">
        <v>826</v>
      </c>
      <c r="AB2241" t="str">
        <f t="shared" si="123"/>
        <v/>
      </c>
    </row>
    <row r="2242" spans="1:28" x14ac:dyDescent="0.2">
      <c r="A2242" s="2"/>
      <c r="B2242" s="2" t="s">
        <v>21</v>
      </c>
      <c r="C2242" s="2" t="s">
        <v>649</v>
      </c>
      <c r="D2242" s="2" t="s">
        <v>22</v>
      </c>
      <c r="E2242" s="2" t="s">
        <v>31</v>
      </c>
      <c r="F2242" s="2">
        <v>8</v>
      </c>
      <c r="G2242" s="2">
        <v>8</v>
      </c>
      <c r="H2242" s="2">
        <v>12.38</v>
      </c>
      <c r="I2242" s="8">
        <v>0.84</v>
      </c>
      <c r="J2242" s="8">
        <v>1.891</v>
      </c>
      <c r="K2242">
        <f t="shared" si="126"/>
        <v>0.69863181074399983</v>
      </c>
      <c r="L2242" s="2" t="s">
        <v>32</v>
      </c>
      <c r="M2242" t="s">
        <v>25</v>
      </c>
      <c r="N2242" s="2" t="s">
        <v>26</v>
      </c>
      <c r="O2242" s="2" t="s">
        <v>707</v>
      </c>
      <c r="P2242" s="2"/>
      <c r="Q2242" s="2" t="s">
        <v>764</v>
      </c>
      <c r="R2242" s="2"/>
      <c r="T2242" t="s">
        <v>765</v>
      </c>
      <c r="U2242">
        <f t="shared" si="124"/>
        <v>12.38</v>
      </c>
      <c r="V2242">
        <f t="shared" si="125"/>
        <v>12.38</v>
      </c>
      <c r="W2242" s="2" t="s">
        <v>704</v>
      </c>
      <c r="Y2242" t="s">
        <v>826</v>
      </c>
      <c r="Z2242" t="s">
        <v>826</v>
      </c>
      <c r="AA2242" t="s">
        <v>826</v>
      </c>
      <c r="AB2242" t="str">
        <f t="shared" si="123"/>
        <v/>
      </c>
    </row>
    <row r="2243" spans="1:28" x14ac:dyDescent="0.2">
      <c r="A2243" s="2"/>
      <c r="B2243" s="2" t="s">
        <v>21</v>
      </c>
      <c r="C2243" s="2" t="s">
        <v>649</v>
      </c>
      <c r="D2243" s="2" t="s">
        <v>22</v>
      </c>
      <c r="E2243" s="2" t="s">
        <v>31</v>
      </c>
      <c r="F2243" s="2">
        <v>9</v>
      </c>
      <c r="G2243" s="2">
        <v>9</v>
      </c>
      <c r="H2243" s="2">
        <v>13.076000000000001</v>
      </c>
      <c r="I2243" s="8">
        <v>0.89700000000000002</v>
      </c>
      <c r="J2243" s="8">
        <v>1.8959999999999999</v>
      </c>
      <c r="K2243">
        <f t="shared" si="126"/>
        <v>0.79876950190595986</v>
      </c>
      <c r="L2243" s="2" t="s">
        <v>32</v>
      </c>
      <c r="M2243" t="s">
        <v>25</v>
      </c>
      <c r="N2243" s="2" t="s">
        <v>26</v>
      </c>
      <c r="O2243" s="2" t="s">
        <v>707</v>
      </c>
      <c r="P2243" s="2"/>
      <c r="Q2243" s="2" t="s">
        <v>764</v>
      </c>
      <c r="R2243" s="2"/>
      <c r="T2243" t="s">
        <v>765</v>
      </c>
      <c r="U2243">
        <f t="shared" si="124"/>
        <v>13.076000000000001</v>
      </c>
      <c r="V2243">
        <f t="shared" si="125"/>
        <v>13.076000000000001</v>
      </c>
      <c r="W2243" s="2" t="s">
        <v>704</v>
      </c>
      <c r="Y2243" t="s">
        <v>826</v>
      </c>
      <c r="Z2243" t="s">
        <v>826</v>
      </c>
      <c r="AA2243" t="s">
        <v>826</v>
      </c>
      <c r="AB2243" t="str">
        <f t="shared" si="123"/>
        <v/>
      </c>
    </row>
    <row r="2244" spans="1:28" x14ac:dyDescent="0.2">
      <c r="A2244" s="2"/>
      <c r="B2244" s="2" t="s">
        <v>21</v>
      </c>
      <c r="C2244" s="2" t="s">
        <v>649</v>
      </c>
      <c r="D2244" s="2" t="s">
        <v>22</v>
      </c>
      <c r="E2244" s="2" t="s">
        <v>31</v>
      </c>
      <c r="F2244" s="2">
        <v>10</v>
      </c>
      <c r="G2244" s="2">
        <v>10</v>
      </c>
      <c r="H2244" s="2">
        <v>12.422000000000001</v>
      </c>
      <c r="I2244" s="3">
        <v>0.93600000000000005</v>
      </c>
      <c r="J2244" s="3">
        <v>1.7809999999999999</v>
      </c>
      <c r="K2244">
        <f t="shared" si="126"/>
        <v>0.81698460408863993</v>
      </c>
      <c r="L2244" s="2" t="s">
        <v>32</v>
      </c>
      <c r="M2244" t="s">
        <v>25</v>
      </c>
      <c r="N2244" s="2" t="s">
        <v>26</v>
      </c>
      <c r="O2244" s="2" t="s">
        <v>707</v>
      </c>
      <c r="P2244" s="2"/>
      <c r="Q2244" s="2" t="s">
        <v>764</v>
      </c>
      <c r="R2244" s="2"/>
      <c r="T2244" t="s">
        <v>765</v>
      </c>
      <c r="U2244">
        <f t="shared" si="124"/>
        <v>12.422000000000001</v>
      </c>
      <c r="V2244">
        <f t="shared" si="125"/>
        <v>12.422000000000001</v>
      </c>
      <c r="W2244" s="2" t="s">
        <v>704</v>
      </c>
      <c r="Y2244" t="s">
        <v>826</v>
      </c>
      <c r="Z2244" t="s">
        <v>826</v>
      </c>
      <c r="AA2244" t="s">
        <v>826</v>
      </c>
      <c r="AB2244" t="str">
        <f t="shared" si="123"/>
        <v/>
      </c>
    </row>
    <row r="2245" spans="1:28" x14ac:dyDescent="0.2">
      <c r="A2245" s="2"/>
      <c r="B2245" s="2" t="s">
        <v>21</v>
      </c>
      <c r="C2245" s="2" t="s">
        <v>649</v>
      </c>
      <c r="D2245" s="2" t="s">
        <v>22</v>
      </c>
      <c r="E2245" s="2" t="s">
        <v>31</v>
      </c>
      <c r="F2245" s="2">
        <v>11</v>
      </c>
      <c r="G2245" s="2">
        <v>11</v>
      </c>
      <c r="H2245" s="2">
        <v>12.933999999999999</v>
      </c>
      <c r="I2245" s="3">
        <v>0.72499999999999998</v>
      </c>
      <c r="J2245" s="3">
        <v>2.2469999999999999</v>
      </c>
      <c r="K2245">
        <f t="shared" si="126"/>
        <v>0.61841119228437491</v>
      </c>
      <c r="L2245" s="2" t="s">
        <v>32</v>
      </c>
      <c r="M2245" t="s">
        <v>25</v>
      </c>
      <c r="N2245" s="2" t="s">
        <v>26</v>
      </c>
      <c r="O2245" s="2" t="s">
        <v>707</v>
      </c>
      <c r="P2245" s="2"/>
      <c r="Q2245" s="2" t="s">
        <v>764</v>
      </c>
      <c r="R2245" s="2"/>
      <c r="T2245" t="s">
        <v>765</v>
      </c>
      <c r="U2245">
        <f t="shared" si="124"/>
        <v>12.933999999999999</v>
      </c>
      <c r="V2245">
        <f t="shared" si="125"/>
        <v>12.933999999999999</v>
      </c>
      <c r="W2245" s="2" t="s">
        <v>704</v>
      </c>
      <c r="Y2245" t="s">
        <v>826</v>
      </c>
      <c r="Z2245" t="s">
        <v>826</v>
      </c>
      <c r="AA2245" t="s">
        <v>826</v>
      </c>
      <c r="AB2245" t="str">
        <f t="shared" si="123"/>
        <v/>
      </c>
    </row>
    <row r="2246" spans="1:28" x14ac:dyDescent="0.2">
      <c r="A2246" s="2"/>
      <c r="B2246" s="2" t="s">
        <v>21</v>
      </c>
      <c r="C2246" s="2" t="s">
        <v>649</v>
      </c>
      <c r="D2246" s="2" t="s">
        <v>22</v>
      </c>
      <c r="E2246" s="2" t="s">
        <v>49</v>
      </c>
      <c r="F2246" s="2">
        <v>1</v>
      </c>
      <c r="G2246" s="2">
        <v>1</v>
      </c>
      <c r="H2246" s="2">
        <v>12.273</v>
      </c>
      <c r="I2246">
        <v>0.81799999999999995</v>
      </c>
      <c r="J2246">
        <v>1.0329999999999999</v>
      </c>
      <c r="K2246">
        <f t="shared" si="126"/>
        <v>0.36191383416271322</v>
      </c>
      <c r="L2246" s="2" t="s">
        <v>32</v>
      </c>
      <c r="M2246" t="s">
        <v>25</v>
      </c>
      <c r="N2246" s="2" t="s">
        <v>26</v>
      </c>
      <c r="O2246" s="2" t="s">
        <v>708</v>
      </c>
      <c r="P2246" s="2"/>
      <c r="Q2246" s="2" t="s">
        <v>829</v>
      </c>
      <c r="R2246" s="2"/>
      <c r="T2246" t="s">
        <v>765</v>
      </c>
      <c r="U2246">
        <f t="shared" si="124"/>
        <v>12.273</v>
      </c>
      <c r="V2246">
        <f t="shared" si="125"/>
        <v>12.273</v>
      </c>
      <c r="W2246" s="2" t="s">
        <v>697</v>
      </c>
      <c r="Y2246" t="s">
        <v>827</v>
      </c>
      <c r="Z2246" t="s">
        <v>827</v>
      </c>
      <c r="AA2246" t="s">
        <v>826</v>
      </c>
      <c r="AB2246" t="str">
        <f t="shared" si="123"/>
        <v/>
      </c>
    </row>
    <row r="2247" spans="1:28" x14ac:dyDescent="0.2">
      <c r="A2247" s="2"/>
      <c r="B2247" s="2" t="s">
        <v>21</v>
      </c>
      <c r="C2247" s="2" t="s">
        <v>649</v>
      </c>
      <c r="D2247" s="2" t="s">
        <v>22</v>
      </c>
      <c r="E2247" s="2" t="s">
        <v>49</v>
      </c>
      <c r="F2247" s="2">
        <v>2</v>
      </c>
      <c r="G2247" s="2">
        <v>2</v>
      </c>
      <c r="H2247" s="2">
        <v>12.045</v>
      </c>
      <c r="I2247">
        <v>1.147</v>
      </c>
      <c r="J2247">
        <v>1.5169999999999999</v>
      </c>
      <c r="K2247">
        <f t="shared" si="126"/>
        <v>1.0449864811327116</v>
      </c>
      <c r="L2247" s="2" t="s">
        <v>32</v>
      </c>
      <c r="M2247" t="s">
        <v>25</v>
      </c>
      <c r="N2247" s="2" t="s">
        <v>26</v>
      </c>
      <c r="O2247" s="2" t="s">
        <v>708</v>
      </c>
      <c r="P2247" s="2"/>
      <c r="Q2247" s="2" t="s">
        <v>829</v>
      </c>
      <c r="R2247" s="2"/>
      <c r="T2247" t="s">
        <v>765</v>
      </c>
      <c r="U2247">
        <f t="shared" si="124"/>
        <v>12.045</v>
      </c>
      <c r="V2247">
        <f t="shared" si="125"/>
        <v>12.045</v>
      </c>
      <c r="W2247" s="2" t="s">
        <v>697</v>
      </c>
      <c r="Y2247" t="s">
        <v>827</v>
      </c>
      <c r="Z2247" t="s">
        <v>827</v>
      </c>
      <c r="AA2247" t="s">
        <v>826</v>
      </c>
      <c r="AB2247" t="str">
        <f t="shared" si="123"/>
        <v/>
      </c>
    </row>
    <row r="2248" spans="1:28" x14ac:dyDescent="0.2">
      <c r="A2248" s="2"/>
      <c r="B2248" s="2" t="s">
        <v>21</v>
      </c>
      <c r="C2248" s="2" t="s">
        <v>649</v>
      </c>
      <c r="D2248" s="2" t="s">
        <v>22</v>
      </c>
      <c r="E2248" s="2" t="s">
        <v>49</v>
      </c>
      <c r="F2248" s="2">
        <v>3</v>
      </c>
      <c r="G2248" s="2">
        <v>3</v>
      </c>
      <c r="H2248" s="2">
        <v>12.746</v>
      </c>
      <c r="I2248">
        <v>0.78100000000000003</v>
      </c>
      <c r="J2248">
        <v>1.5580000000000001</v>
      </c>
      <c r="K2248">
        <f t="shared" si="126"/>
        <v>0.4975855691514034</v>
      </c>
      <c r="L2248" s="2" t="s">
        <v>32</v>
      </c>
      <c r="M2248" t="s">
        <v>25</v>
      </c>
      <c r="N2248" s="2" t="s">
        <v>26</v>
      </c>
      <c r="O2248" s="2" t="s">
        <v>708</v>
      </c>
      <c r="P2248" s="2"/>
      <c r="Q2248" s="2" t="s">
        <v>829</v>
      </c>
      <c r="R2248" s="2"/>
      <c r="T2248" t="s">
        <v>765</v>
      </c>
      <c r="U2248">
        <f t="shared" si="124"/>
        <v>12.746</v>
      </c>
      <c r="V2248">
        <f t="shared" si="125"/>
        <v>12.746</v>
      </c>
      <c r="W2248" s="2" t="s">
        <v>697</v>
      </c>
      <c r="Y2248" t="s">
        <v>827</v>
      </c>
      <c r="Z2248" t="s">
        <v>827</v>
      </c>
      <c r="AA2248" t="s">
        <v>826</v>
      </c>
      <c r="AB2248" t="str">
        <f t="shared" ref="AB2248:AB2311" si="127">IF(AND(Y2248="check",T2248="yolk.vol"),"remove","")</f>
        <v/>
      </c>
    </row>
    <row r="2249" spans="1:28" x14ac:dyDescent="0.2">
      <c r="A2249" s="2"/>
      <c r="B2249" s="2" t="s">
        <v>21</v>
      </c>
      <c r="C2249" s="2" t="s">
        <v>649</v>
      </c>
      <c r="D2249" s="2" t="s">
        <v>22</v>
      </c>
      <c r="E2249" s="2" t="s">
        <v>49</v>
      </c>
      <c r="F2249" s="2">
        <v>4</v>
      </c>
      <c r="G2249" s="2">
        <v>4</v>
      </c>
      <c r="H2249" s="2">
        <v>12.205</v>
      </c>
      <c r="I2249">
        <v>0.82299999999999995</v>
      </c>
      <c r="J2249">
        <v>1.639</v>
      </c>
      <c r="K2249">
        <f t="shared" si="126"/>
        <v>0.58126862191454831</v>
      </c>
      <c r="L2249" s="2" t="s">
        <v>32</v>
      </c>
      <c r="M2249" t="s">
        <v>25</v>
      </c>
      <c r="N2249" s="2" t="s">
        <v>26</v>
      </c>
      <c r="O2249" s="2" t="s">
        <v>708</v>
      </c>
      <c r="P2249" s="2"/>
      <c r="Q2249" s="2" t="s">
        <v>829</v>
      </c>
      <c r="R2249" s="2"/>
      <c r="T2249" t="s">
        <v>765</v>
      </c>
      <c r="U2249">
        <f t="shared" si="124"/>
        <v>12.205</v>
      </c>
      <c r="V2249">
        <f t="shared" si="125"/>
        <v>12.205</v>
      </c>
      <c r="W2249" s="2" t="s">
        <v>697</v>
      </c>
      <c r="Y2249" t="s">
        <v>827</v>
      </c>
      <c r="Z2249" t="s">
        <v>827</v>
      </c>
      <c r="AA2249" t="s">
        <v>826</v>
      </c>
      <c r="AB2249" t="str">
        <f t="shared" si="127"/>
        <v/>
      </c>
    </row>
    <row r="2250" spans="1:28" x14ac:dyDescent="0.2">
      <c r="A2250" s="2"/>
      <c r="B2250" s="2" t="s">
        <v>21</v>
      </c>
      <c r="C2250" s="2" t="s">
        <v>649</v>
      </c>
      <c r="D2250" s="2" t="s">
        <v>22</v>
      </c>
      <c r="E2250" s="2" t="s">
        <v>49</v>
      </c>
      <c r="F2250" s="2">
        <v>5</v>
      </c>
      <c r="G2250" s="2">
        <v>5</v>
      </c>
      <c r="H2250" s="2">
        <v>12.565</v>
      </c>
      <c r="I2250">
        <v>0.70399999999999996</v>
      </c>
      <c r="J2250">
        <v>1.5069999999999999</v>
      </c>
      <c r="K2250">
        <f t="shared" si="126"/>
        <v>0.39107209334101323</v>
      </c>
      <c r="L2250" s="2" t="s">
        <v>32</v>
      </c>
      <c r="M2250" t="s">
        <v>25</v>
      </c>
      <c r="N2250" s="2" t="s">
        <v>26</v>
      </c>
      <c r="O2250" s="2" t="s">
        <v>708</v>
      </c>
      <c r="P2250" s="2"/>
      <c r="Q2250" s="2" t="s">
        <v>829</v>
      </c>
      <c r="R2250" s="2"/>
      <c r="T2250" t="s">
        <v>765</v>
      </c>
      <c r="U2250">
        <f t="shared" si="124"/>
        <v>12.565</v>
      </c>
      <c r="V2250">
        <f t="shared" si="125"/>
        <v>12.565</v>
      </c>
      <c r="W2250" s="2" t="s">
        <v>697</v>
      </c>
      <c r="Y2250" t="s">
        <v>827</v>
      </c>
      <c r="Z2250" t="s">
        <v>827</v>
      </c>
      <c r="AA2250" t="s">
        <v>826</v>
      </c>
      <c r="AB2250" t="str">
        <f t="shared" si="127"/>
        <v/>
      </c>
    </row>
    <row r="2251" spans="1:28" x14ac:dyDescent="0.2">
      <c r="A2251" s="2"/>
      <c r="B2251" s="2" t="s">
        <v>21</v>
      </c>
      <c r="C2251" s="2" t="s">
        <v>649</v>
      </c>
      <c r="D2251" s="2" t="s">
        <v>22</v>
      </c>
      <c r="E2251" s="2" t="s">
        <v>49</v>
      </c>
      <c r="F2251" s="2">
        <v>6</v>
      </c>
      <c r="G2251" s="2">
        <v>6</v>
      </c>
      <c r="H2251" s="2">
        <v>12.278</v>
      </c>
      <c r="I2251">
        <v>0.65500000000000003</v>
      </c>
      <c r="J2251">
        <v>1.472</v>
      </c>
      <c r="K2251">
        <f t="shared" si="126"/>
        <v>0.33066533273866666</v>
      </c>
      <c r="L2251" s="2" t="s">
        <v>32</v>
      </c>
      <c r="M2251" t="s">
        <v>25</v>
      </c>
      <c r="N2251" s="2" t="s">
        <v>26</v>
      </c>
      <c r="O2251" s="2" t="s">
        <v>708</v>
      </c>
      <c r="P2251" s="2"/>
      <c r="Q2251" s="2" t="s">
        <v>829</v>
      </c>
      <c r="R2251" s="2"/>
      <c r="T2251" t="s">
        <v>765</v>
      </c>
      <c r="U2251">
        <f t="shared" si="124"/>
        <v>12.278</v>
      </c>
      <c r="V2251">
        <f t="shared" si="125"/>
        <v>12.278</v>
      </c>
      <c r="W2251" s="2" t="s">
        <v>697</v>
      </c>
      <c r="Y2251" t="s">
        <v>827</v>
      </c>
      <c r="Z2251" t="s">
        <v>827</v>
      </c>
      <c r="AA2251" t="s">
        <v>826</v>
      </c>
      <c r="AB2251" t="str">
        <f t="shared" si="127"/>
        <v/>
      </c>
    </row>
    <row r="2252" spans="1:28" x14ac:dyDescent="0.2">
      <c r="A2252" s="2"/>
      <c r="B2252" s="2" t="s">
        <v>21</v>
      </c>
      <c r="C2252" s="2" t="s">
        <v>649</v>
      </c>
      <c r="D2252" s="2" t="s">
        <v>22</v>
      </c>
      <c r="E2252" s="2" t="s">
        <v>49</v>
      </c>
      <c r="F2252" s="2">
        <v>7</v>
      </c>
      <c r="G2252" s="2">
        <v>7</v>
      </c>
      <c r="H2252" s="2">
        <v>12.138</v>
      </c>
      <c r="I2252">
        <v>0.41399999999999998</v>
      </c>
      <c r="J2252">
        <v>0.71199999999999997</v>
      </c>
      <c r="K2252">
        <f t="shared" si="126"/>
        <v>6.3896773877279989E-2</v>
      </c>
      <c r="L2252" s="2" t="s">
        <v>32</v>
      </c>
      <c r="M2252" t="s">
        <v>25</v>
      </c>
      <c r="N2252" s="2" t="s">
        <v>26</v>
      </c>
      <c r="O2252" s="2" t="s">
        <v>708</v>
      </c>
      <c r="P2252" s="2"/>
      <c r="Q2252" s="2" t="s">
        <v>829</v>
      </c>
      <c r="R2252" s="2"/>
      <c r="T2252" t="s">
        <v>765</v>
      </c>
      <c r="U2252">
        <f t="shared" si="124"/>
        <v>12.138</v>
      </c>
      <c r="V2252">
        <f t="shared" si="125"/>
        <v>12.138</v>
      </c>
      <c r="W2252" s="2" t="s">
        <v>697</v>
      </c>
      <c r="Y2252" t="s">
        <v>827</v>
      </c>
      <c r="Z2252" t="s">
        <v>827</v>
      </c>
      <c r="AA2252" t="s">
        <v>826</v>
      </c>
      <c r="AB2252" t="str">
        <f t="shared" si="127"/>
        <v/>
      </c>
    </row>
    <row r="2253" spans="1:28" x14ac:dyDescent="0.2">
      <c r="A2253" s="2"/>
      <c r="B2253" s="2" t="s">
        <v>21</v>
      </c>
      <c r="C2253" s="2" t="s">
        <v>649</v>
      </c>
      <c r="D2253" s="2" t="s">
        <v>22</v>
      </c>
      <c r="E2253" s="2" t="s">
        <v>49</v>
      </c>
      <c r="F2253" s="2">
        <v>8</v>
      </c>
      <c r="G2253" s="2">
        <v>8</v>
      </c>
      <c r="H2253" s="2">
        <v>12.302</v>
      </c>
      <c r="I2253">
        <v>0.73899999999999999</v>
      </c>
      <c r="J2253">
        <v>1.4379999999999999</v>
      </c>
      <c r="K2253">
        <f t="shared" si="126"/>
        <v>0.41119328928280324</v>
      </c>
      <c r="L2253" s="2" t="s">
        <v>32</v>
      </c>
      <c r="M2253" t="s">
        <v>25</v>
      </c>
      <c r="N2253" s="2" t="s">
        <v>26</v>
      </c>
      <c r="O2253" s="2" t="s">
        <v>708</v>
      </c>
      <c r="P2253" s="2"/>
      <c r="Q2253" s="2" t="s">
        <v>829</v>
      </c>
      <c r="R2253" s="2"/>
      <c r="T2253" t="s">
        <v>765</v>
      </c>
      <c r="U2253">
        <f t="shared" si="124"/>
        <v>12.302</v>
      </c>
      <c r="V2253">
        <f t="shared" si="125"/>
        <v>12.302</v>
      </c>
      <c r="W2253" s="2" t="s">
        <v>697</v>
      </c>
      <c r="Y2253" t="s">
        <v>827</v>
      </c>
      <c r="Z2253" t="s">
        <v>827</v>
      </c>
      <c r="AA2253" t="s">
        <v>826</v>
      </c>
      <c r="AB2253" t="str">
        <f t="shared" si="127"/>
        <v/>
      </c>
    </row>
    <row r="2254" spans="1:28" x14ac:dyDescent="0.2">
      <c r="A2254" s="2"/>
      <c r="B2254" s="2" t="s">
        <v>21</v>
      </c>
      <c r="C2254" s="2" t="s">
        <v>649</v>
      </c>
      <c r="D2254" s="2" t="s">
        <v>22</v>
      </c>
      <c r="E2254" s="2" t="s">
        <v>49</v>
      </c>
      <c r="F2254" s="2">
        <v>9</v>
      </c>
      <c r="G2254" s="2">
        <v>9</v>
      </c>
      <c r="H2254" s="2">
        <v>12.266</v>
      </c>
      <c r="I2254">
        <v>0.78300000000000003</v>
      </c>
      <c r="J2254">
        <v>1.238</v>
      </c>
      <c r="K2254">
        <f t="shared" si="126"/>
        <v>0.39741332468822993</v>
      </c>
      <c r="L2254" s="2" t="s">
        <v>32</v>
      </c>
      <c r="M2254" t="s">
        <v>25</v>
      </c>
      <c r="N2254" s="2" t="s">
        <v>26</v>
      </c>
      <c r="O2254" s="2" t="s">
        <v>708</v>
      </c>
      <c r="P2254" s="2"/>
      <c r="Q2254" s="2" t="s">
        <v>829</v>
      </c>
      <c r="R2254" s="2"/>
      <c r="T2254" t="s">
        <v>765</v>
      </c>
      <c r="U2254">
        <f t="shared" si="124"/>
        <v>12.266</v>
      </c>
      <c r="V2254">
        <f t="shared" si="125"/>
        <v>12.266</v>
      </c>
      <c r="W2254" s="2" t="s">
        <v>697</v>
      </c>
      <c r="Y2254" t="s">
        <v>827</v>
      </c>
      <c r="Z2254" t="s">
        <v>827</v>
      </c>
      <c r="AA2254" t="s">
        <v>826</v>
      </c>
      <c r="AB2254" t="str">
        <f t="shared" si="127"/>
        <v/>
      </c>
    </row>
    <row r="2255" spans="1:28" x14ac:dyDescent="0.2">
      <c r="A2255" s="2"/>
      <c r="B2255" s="2" t="s">
        <v>21</v>
      </c>
      <c r="C2255" s="2" t="s">
        <v>649</v>
      </c>
      <c r="D2255" s="2" t="s">
        <v>22</v>
      </c>
      <c r="E2255" s="2" t="s">
        <v>49</v>
      </c>
      <c r="F2255" s="2">
        <v>10</v>
      </c>
      <c r="G2255" s="2">
        <v>10</v>
      </c>
      <c r="H2255" s="2">
        <v>12.773999999999999</v>
      </c>
      <c r="I2255">
        <v>0.78200000000000003</v>
      </c>
      <c r="J2255">
        <v>1.32</v>
      </c>
      <c r="K2255">
        <f t="shared" si="126"/>
        <v>0.42265469029520003</v>
      </c>
      <c r="L2255" s="2" t="s">
        <v>32</v>
      </c>
      <c r="M2255" t="s">
        <v>25</v>
      </c>
      <c r="N2255" s="2" t="s">
        <v>26</v>
      </c>
      <c r="O2255" s="2" t="s">
        <v>708</v>
      </c>
      <c r="P2255" s="2"/>
      <c r="Q2255" s="2" t="s">
        <v>829</v>
      </c>
      <c r="R2255" s="2"/>
      <c r="T2255" t="s">
        <v>765</v>
      </c>
      <c r="U2255">
        <f t="shared" si="124"/>
        <v>12.773999999999999</v>
      </c>
      <c r="V2255">
        <f t="shared" si="125"/>
        <v>12.773999999999999</v>
      </c>
      <c r="W2255" s="2" t="s">
        <v>697</v>
      </c>
      <c r="Y2255" t="s">
        <v>826</v>
      </c>
      <c r="Z2255" t="s">
        <v>826</v>
      </c>
      <c r="AA2255" t="s">
        <v>826</v>
      </c>
      <c r="AB2255" t="str">
        <f t="shared" si="127"/>
        <v/>
      </c>
    </row>
    <row r="2256" spans="1:28" x14ac:dyDescent="0.2">
      <c r="A2256" s="2"/>
      <c r="B2256" s="2" t="s">
        <v>21</v>
      </c>
      <c r="C2256" s="2" t="s">
        <v>649</v>
      </c>
      <c r="D2256" s="2" t="s">
        <v>22</v>
      </c>
      <c r="E2256" s="2" t="s">
        <v>107</v>
      </c>
      <c r="F2256" s="2">
        <v>1</v>
      </c>
      <c r="G2256" s="2">
        <v>1</v>
      </c>
      <c r="H2256" s="2">
        <v>12.782999999999999</v>
      </c>
      <c r="I2256" s="3">
        <v>1.143</v>
      </c>
      <c r="J2256" s="3">
        <v>2.1539999999999999</v>
      </c>
      <c r="K2256">
        <f t="shared" si="126"/>
        <v>1.4734534338936898</v>
      </c>
      <c r="L2256" s="2" t="s">
        <v>32</v>
      </c>
      <c r="M2256" t="s">
        <v>25</v>
      </c>
      <c r="N2256" s="2" t="s">
        <v>26</v>
      </c>
      <c r="O2256" s="2" t="s">
        <v>703</v>
      </c>
      <c r="P2256" s="2"/>
      <c r="Q2256" s="2" t="s">
        <v>764</v>
      </c>
      <c r="R2256" s="2"/>
      <c r="T2256" t="s">
        <v>765</v>
      </c>
      <c r="U2256">
        <f t="shared" si="124"/>
        <v>12.782999999999999</v>
      </c>
      <c r="V2256">
        <f t="shared" si="125"/>
        <v>12.782999999999999</v>
      </c>
      <c r="W2256" s="2" t="s">
        <v>704</v>
      </c>
      <c r="Y2256" t="s">
        <v>826</v>
      </c>
      <c r="Z2256" t="s">
        <v>826</v>
      </c>
      <c r="AA2256" t="s">
        <v>826</v>
      </c>
      <c r="AB2256" t="str">
        <f t="shared" si="127"/>
        <v/>
      </c>
    </row>
    <row r="2257" spans="1:28" x14ac:dyDescent="0.2">
      <c r="A2257" s="2"/>
      <c r="B2257" s="2" t="s">
        <v>21</v>
      </c>
      <c r="C2257" s="2" t="s">
        <v>649</v>
      </c>
      <c r="D2257" s="2" t="s">
        <v>22</v>
      </c>
      <c r="E2257" s="2" t="s">
        <v>107</v>
      </c>
      <c r="F2257" s="2">
        <v>2</v>
      </c>
      <c r="G2257" s="2">
        <v>2</v>
      </c>
      <c r="H2257" s="2">
        <v>12.500999999999999</v>
      </c>
      <c r="I2257" s="3">
        <v>1.129</v>
      </c>
      <c r="J2257" s="3">
        <v>2.15</v>
      </c>
      <c r="K2257">
        <f t="shared" si="126"/>
        <v>1.4349097918764162</v>
      </c>
      <c r="L2257" s="2" t="s">
        <v>32</v>
      </c>
      <c r="M2257" t="s">
        <v>25</v>
      </c>
      <c r="N2257" s="2" t="s">
        <v>26</v>
      </c>
      <c r="O2257" s="2" t="s">
        <v>703</v>
      </c>
      <c r="P2257" s="2"/>
      <c r="Q2257" s="2" t="s">
        <v>764</v>
      </c>
      <c r="R2257" s="2"/>
      <c r="T2257" t="s">
        <v>765</v>
      </c>
      <c r="U2257">
        <f t="shared" si="124"/>
        <v>12.500999999999999</v>
      </c>
      <c r="V2257">
        <f t="shared" si="125"/>
        <v>12.500999999999999</v>
      </c>
      <c r="W2257" s="2" t="s">
        <v>704</v>
      </c>
      <c r="Y2257" t="s">
        <v>826</v>
      </c>
      <c r="Z2257" t="s">
        <v>826</v>
      </c>
      <c r="AA2257" t="s">
        <v>826</v>
      </c>
      <c r="AB2257" t="str">
        <f t="shared" si="127"/>
        <v/>
      </c>
    </row>
    <row r="2258" spans="1:28" x14ac:dyDescent="0.2">
      <c r="A2258" s="2"/>
      <c r="B2258" s="2" t="s">
        <v>21</v>
      </c>
      <c r="C2258" s="2" t="s">
        <v>649</v>
      </c>
      <c r="D2258" s="2" t="s">
        <v>22</v>
      </c>
      <c r="E2258" s="2" t="s">
        <v>107</v>
      </c>
      <c r="F2258" s="2">
        <v>3</v>
      </c>
      <c r="G2258" s="2">
        <v>3</v>
      </c>
      <c r="H2258" s="2">
        <v>12.273</v>
      </c>
      <c r="I2258" s="3">
        <v>0.75</v>
      </c>
      <c r="J2258" s="3">
        <v>1.9339999999999999</v>
      </c>
      <c r="K2258">
        <f t="shared" si="126"/>
        <v>0.56960953687499993</v>
      </c>
      <c r="L2258" s="2" t="s">
        <v>32</v>
      </c>
      <c r="M2258" t="s">
        <v>25</v>
      </c>
      <c r="N2258" s="2" t="s">
        <v>26</v>
      </c>
      <c r="O2258" s="2" t="s">
        <v>703</v>
      </c>
      <c r="P2258" s="2"/>
      <c r="Q2258" s="2" t="s">
        <v>764</v>
      </c>
      <c r="R2258" s="2"/>
      <c r="T2258" t="s">
        <v>765</v>
      </c>
      <c r="U2258">
        <f t="shared" si="124"/>
        <v>12.273</v>
      </c>
      <c r="V2258">
        <f t="shared" si="125"/>
        <v>12.273</v>
      </c>
      <c r="W2258" s="2" t="s">
        <v>704</v>
      </c>
      <c r="Y2258" t="s">
        <v>826</v>
      </c>
      <c r="Z2258" t="s">
        <v>826</v>
      </c>
      <c r="AA2258" t="s">
        <v>826</v>
      </c>
      <c r="AB2258" t="str">
        <f t="shared" si="127"/>
        <v/>
      </c>
    </row>
    <row r="2259" spans="1:28" x14ac:dyDescent="0.2">
      <c r="A2259" s="2"/>
      <c r="B2259" s="2" t="s">
        <v>21</v>
      </c>
      <c r="C2259" s="2" t="s">
        <v>649</v>
      </c>
      <c r="D2259" s="2" t="s">
        <v>22</v>
      </c>
      <c r="E2259" s="2" t="s">
        <v>107</v>
      </c>
      <c r="F2259" s="2">
        <v>4</v>
      </c>
      <c r="G2259" s="2">
        <v>4</v>
      </c>
      <c r="H2259" s="2">
        <v>12.548</v>
      </c>
      <c r="I2259" s="3">
        <v>1.141</v>
      </c>
      <c r="J2259" s="3">
        <v>2.1040000000000001</v>
      </c>
      <c r="K2259">
        <f t="shared" si="126"/>
        <v>1.4342183666636932</v>
      </c>
      <c r="L2259" s="2" t="s">
        <v>32</v>
      </c>
      <c r="M2259" t="s">
        <v>25</v>
      </c>
      <c r="N2259" s="2" t="s">
        <v>26</v>
      </c>
      <c r="O2259" s="2" t="s">
        <v>703</v>
      </c>
      <c r="P2259" s="2"/>
      <c r="Q2259" s="2" t="s">
        <v>764</v>
      </c>
      <c r="R2259" s="2"/>
      <c r="T2259" t="s">
        <v>765</v>
      </c>
      <c r="U2259">
        <f t="shared" si="124"/>
        <v>12.548</v>
      </c>
      <c r="V2259">
        <f t="shared" si="125"/>
        <v>12.548</v>
      </c>
      <c r="W2259" s="2" t="s">
        <v>704</v>
      </c>
      <c r="Y2259" t="s">
        <v>826</v>
      </c>
      <c r="Z2259" t="s">
        <v>826</v>
      </c>
      <c r="AA2259" t="s">
        <v>826</v>
      </c>
      <c r="AB2259" t="str">
        <f t="shared" si="127"/>
        <v/>
      </c>
    </row>
    <row r="2260" spans="1:28" x14ac:dyDescent="0.2">
      <c r="A2260" s="2"/>
      <c r="B2260" s="2" t="s">
        <v>21</v>
      </c>
      <c r="C2260" s="2" t="s">
        <v>649</v>
      </c>
      <c r="D2260" s="2" t="s">
        <v>22</v>
      </c>
      <c r="E2260" s="2" t="s">
        <v>107</v>
      </c>
      <c r="F2260" s="2">
        <v>5</v>
      </c>
      <c r="G2260" s="2">
        <v>5</v>
      </c>
      <c r="H2260" s="2">
        <v>11.833</v>
      </c>
      <c r="I2260" s="3">
        <v>1.0640000000000001</v>
      </c>
      <c r="J2260" s="3">
        <v>1.8919999999999999</v>
      </c>
      <c r="K2260">
        <f t="shared" si="126"/>
        <v>1.1215086910391467</v>
      </c>
      <c r="L2260" s="2" t="s">
        <v>32</v>
      </c>
      <c r="M2260" t="s">
        <v>25</v>
      </c>
      <c r="N2260" s="2" t="s">
        <v>26</v>
      </c>
      <c r="O2260" s="2" t="s">
        <v>703</v>
      </c>
      <c r="P2260" s="2"/>
      <c r="Q2260" s="2" t="s">
        <v>764</v>
      </c>
      <c r="R2260" s="2"/>
      <c r="T2260" t="s">
        <v>765</v>
      </c>
      <c r="U2260">
        <f t="shared" si="124"/>
        <v>11.833</v>
      </c>
      <c r="V2260">
        <f t="shared" si="125"/>
        <v>11.833</v>
      </c>
      <c r="W2260" s="2" t="s">
        <v>704</v>
      </c>
      <c r="Y2260" t="s">
        <v>826</v>
      </c>
      <c r="Z2260" t="s">
        <v>826</v>
      </c>
      <c r="AA2260" t="s">
        <v>826</v>
      </c>
      <c r="AB2260" t="str">
        <f t="shared" si="127"/>
        <v/>
      </c>
    </row>
    <row r="2261" spans="1:28" x14ac:dyDescent="0.2">
      <c r="A2261" s="2"/>
      <c r="B2261" s="2" t="s">
        <v>21</v>
      </c>
      <c r="C2261" s="2" t="s">
        <v>649</v>
      </c>
      <c r="D2261" s="2" t="s">
        <v>22</v>
      </c>
      <c r="E2261" s="2" t="s">
        <v>107</v>
      </c>
      <c r="F2261" s="2">
        <v>6</v>
      </c>
      <c r="G2261" s="2">
        <v>6</v>
      </c>
      <c r="H2261" s="2">
        <v>12.179</v>
      </c>
      <c r="I2261" s="3">
        <v>1.129</v>
      </c>
      <c r="J2261" s="3">
        <v>1.8340000000000001</v>
      </c>
      <c r="K2261">
        <f t="shared" si="126"/>
        <v>1.224011422465743</v>
      </c>
      <c r="L2261" s="2" t="s">
        <v>32</v>
      </c>
      <c r="M2261" t="s">
        <v>25</v>
      </c>
      <c r="N2261" s="2" t="s">
        <v>26</v>
      </c>
      <c r="O2261" s="2" t="s">
        <v>703</v>
      </c>
      <c r="P2261" s="2"/>
      <c r="Q2261" s="2" t="s">
        <v>764</v>
      </c>
      <c r="R2261" s="2"/>
      <c r="T2261" t="s">
        <v>765</v>
      </c>
      <c r="U2261">
        <f t="shared" si="124"/>
        <v>12.179</v>
      </c>
      <c r="V2261">
        <f t="shared" si="125"/>
        <v>12.179</v>
      </c>
      <c r="W2261" s="2" t="s">
        <v>704</v>
      </c>
      <c r="Y2261" t="s">
        <v>826</v>
      </c>
      <c r="Z2261" t="s">
        <v>826</v>
      </c>
      <c r="AA2261" t="s">
        <v>826</v>
      </c>
      <c r="AB2261" t="str">
        <f t="shared" si="127"/>
        <v/>
      </c>
    </row>
    <row r="2262" spans="1:28" x14ac:dyDescent="0.2">
      <c r="A2262" s="2"/>
      <c r="B2262" s="2" t="s">
        <v>21</v>
      </c>
      <c r="C2262" s="2" t="s">
        <v>649</v>
      </c>
      <c r="D2262" s="2" t="s">
        <v>22</v>
      </c>
      <c r="E2262" s="2" t="s">
        <v>107</v>
      </c>
      <c r="F2262" s="2">
        <v>7</v>
      </c>
      <c r="G2262" s="2">
        <v>7</v>
      </c>
      <c r="H2262" s="2">
        <v>11.618</v>
      </c>
      <c r="I2262" s="3">
        <v>1.0880000000000001</v>
      </c>
      <c r="J2262" s="3">
        <v>1.9750000000000001</v>
      </c>
      <c r="K2262">
        <f t="shared" si="126"/>
        <v>1.2241176113493333</v>
      </c>
      <c r="L2262" s="2" t="s">
        <v>32</v>
      </c>
      <c r="M2262" t="s">
        <v>25</v>
      </c>
      <c r="N2262" s="2" t="s">
        <v>26</v>
      </c>
      <c r="O2262" s="2" t="s">
        <v>703</v>
      </c>
      <c r="P2262" s="2"/>
      <c r="Q2262" s="2" t="s">
        <v>764</v>
      </c>
      <c r="R2262" s="2"/>
      <c r="T2262" t="s">
        <v>765</v>
      </c>
      <c r="U2262">
        <f t="shared" si="124"/>
        <v>11.618</v>
      </c>
      <c r="V2262">
        <f t="shared" si="125"/>
        <v>11.618</v>
      </c>
      <c r="W2262" s="2" t="s">
        <v>704</v>
      </c>
      <c r="Y2262" t="s">
        <v>826</v>
      </c>
      <c r="Z2262" t="s">
        <v>826</v>
      </c>
      <c r="AA2262" t="s">
        <v>826</v>
      </c>
      <c r="AB2262" t="str">
        <f t="shared" si="127"/>
        <v/>
      </c>
    </row>
    <row r="2263" spans="1:28" x14ac:dyDescent="0.2">
      <c r="A2263" s="2"/>
      <c r="B2263" s="2" t="s">
        <v>21</v>
      </c>
      <c r="C2263" s="2" t="s">
        <v>649</v>
      </c>
      <c r="D2263" s="2" t="s">
        <v>22</v>
      </c>
      <c r="E2263" s="2" t="s">
        <v>107</v>
      </c>
      <c r="F2263" s="2">
        <v>8</v>
      </c>
      <c r="G2263" s="2">
        <v>8</v>
      </c>
      <c r="H2263" s="2">
        <v>11.89</v>
      </c>
      <c r="I2263" s="3">
        <v>1.163</v>
      </c>
      <c r="J2263" s="3">
        <v>2.0110000000000001</v>
      </c>
      <c r="K2263">
        <f t="shared" si="126"/>
        <v>1.4241959798519683</v>
      </c>
      <c r="L2263" s="2" t="s">
        <v>32</v>
      </c>
      <c r="M2263" t="s">
        <v>25</v>
      </c>
      <c r="N2263" s="2" t="s">
        <v>26</v>
      </c>
      <c r="O2263" s="2" t="s">
        <v>703</v>
      </c>
      <c r="P2263" s="2"/>
      <c r="Q2263" s="2" t="s">
        <v>764</v>
      </c>
      <c r="R2263" s="2"/>
      <c r="T2263" t="s">
        <v>765</v>
      </c>
      <c r="U2263">
        <f t="shared" si="124"/>
        <v>11.89</v>
      </c>
      <c r="V2263">
        <f t="shared" si="125"/>
        <v>11.89</v>
      </c>
      <c r="W2263" s="2" t="s">
        <v>704</v>
      </c>
      <c r="Y2263" t="s">
        <v>826</v>
      </c>
      <c r="Z2263" t="s">
        <v>826</v>
      </c>
      <c r="AA2263" t="s">
        <v>826</v>
      </c>
      <c r="AB2263" t="str">
        <f t="shared" si="127"/>
        <v/>
      </c>
    </row>
    <row r="2264" spans="1:28" x14ac:dyDescent="0.2">
      <c r="A2264" s="2"/>
      <c r="B2264" s="2" t="s">
        <v>21</v>
      </c>
      <c r="C2264" s="2" t="s">
        <v>649</v>
      </c>
      <c r="D2264" s="2" t="s">
        <v>22</v>
      </c>
      <c r="E2264" s="2" t="s">
        <v>107</v>
      </c>
      <c r="F2264" s="2">
        <v>9</v>
      </c>
      <c r="G2264" s="2">
        <v>9</v>
      </c>
      <c r="H2264" s="2">
        <v>12.237</v>
      </c>
      <c r="I2264" s="3">
        <v>1.1299999999999999</v>
      </c>
      <c r="J2264" s="3">
        <v>2.0760000000000001</v>
      </c>
      <c r="K2264">
        <f t="shared" si="126"/>
        <v>1.3879777097659995</v>
      </c>
      <c r="L2264" s="2" t="s">
        <v>32</v>
      </c>
      <c r="M2264" t="s">
        <v>25</v>
      </c>
      <c r="N2264" s="2" t="s">
        <v>26</v>
      </c>
      <c r="O2264" s="2" t="s">
        <v>703</v>
      </c>
      <c r="P2264" s="2"/>
      <c r="Q2264" s="2" t="s">
        <v>764</v>
      </c>
      <c r="R2264" s="2"/>
      <c r="T2264" t="s">
        <v>765</v>
      </c>
      <c r="U2264">
        <f t="shared" si="124"/>
        <v>12.237</v>
      </c>
      <c r="V2264">
        <f t="shared" si="125"/>
        <v>12.237</v>
      </c>
      <c r="W2264" s="2" t="s">
        <v>704</v>
      </c>
      <c r="Y2264" t="s">
        <v>826</v>
      </c>
      <c r="Z2264" t="s">
        <v>826</v>
      </c>
      <c r="AA2264" t="s">
        <v>826</v>
      </c>
      <c r="AB2264" t="str">
        <f t="shared" si="127"/>
        <v/>
      </c>
    </row>
    <row r="2265" spans="1:28" x14ac:dyDescent="0.2">
      <c r="A2265" s="2"/>
      <c r="B2265" s="2" t="s">
        <v>21</v>
      </c>
      <c r="C2265" s="2" t="s">
        <v>649</v>
      </c>
      <c r="D2265" s="2" t="s">
        <v>22</v>
      </c>
      <c r="E2265" s="2" t="s">
        <v>107</v>
      </c>
      <c r="F2265" s="2">
        <v>10</v>
      </c>
      <c r="G2265" s="2">
        <v>10</v>
      </c>
      <c r="H2265" s="2">
        <v>11.617000000000001</v>
      </c>
      <c r="I2265" s="3">
        <v>0.97299999999999998</v>
      </c>
      <c r="J2265" s="3">
        <v>1.869</v>
      </c>
      <c r="K2265">
        <f t="shared" si="126"/>
        <v>0.92647400286276482</v>
      </c>
      <c r="L2265" s="2" t="s">
        <v>32</v>
      </c>
      <c r="M2265" t="s">
        <v>25</v>
      </c>
      <c r="N2265" s="2" t="s">
        <v>26</v>
      </c>
      <c r="O2265" s="2" t="s">
        <v>703</v>
      </c>
      <c r="P2265" s="2"/>
      <c r="Q2265" s="2" t="s">
        <v>764</v>
      </c>
      <c r="R2265" s="2"/>
      <c r="T2265" t="s">
        <v>765</v>
      </c>
      <c r="U2265">
        <f t="shared" si="124"/>
        <v>11.617000000000001</v>
      </c>
      <c r="V2265">
        <f t="shared" si="125"/>
        <v>11.617000000000001</v>
      </c>
      <c r="W2265" s="2" t="s">
        <v>704</v>
      </c>
      <c r="Y2265" t="s">
        <v>826</v>
      </c>
      <c r="Z2265" t="s">
        <v>826</v>
      </c>
      <c r="AA2265" t="s">
        <v>826</v>
      </c>
      <c r="AB2265" t="str">
        <f t="shared" si="127"/>
        <v/>
      </c>
    </row>
    <row r="2266" spans="1:28" x14ac:dyDescent="0.2">
      <c r="A2266" s="2"/>
      <c r="B2266" s="2" t="s">
        <v>21</v>
      </c>
      <c r="C2266" s="2" t="s">
        <v>649</v>
      </c>
      <c r="D2266" s="2" t="s">
        <v>22</v>
      </c>
      <c r="E2266" s="2" t="s">
        <v>107</v>
      </c>
      <c r="F2266" s="2">
        <v>11</v>
      </c>
      <c r="G2266" s="2">
        <v>11</v>
      </c>
      <c r="H2266" s="2">
        <v>12.445</v>
      </c>
      <c r="I2266" s="3">
        <v>1.073</v>
      </c>
      <c r="J2266" s="3">
        <v>1.893</v>
      </c>
      <c r="K2266">
        <f t="shared" si="126"/>
        <v>1.1411646588662048</v>
      </c>
      <c r="L2266" s="2" t="s">
        <v>32</v>
      </c>
      <c r="M2266" t="s">
        <v>25</v>
      </c>
      <c r="N2266" s="2" t="s">
        <v>26</v>
      </c>
      <c r="O2266" s="2" t="s">
        <v>703</v>
      </c>
      <c r="P2266" s="2"/>
      <c r="Q2266" s="2" t="s">
        <v>764</v>
      </c>
      <c r="R2266" s="2"/>
      <c r="T2266" t="s">
        <v>765</v>
      </c>
      <c r="U2266">
        <f t="shared" si="124"/>
        <v>12.445</v>
      </c>
      <c r="V2266">
        <f t="shared" si="125"/>
        <v>12.445</v>
      </c>
      <c r="W2266" s="2" t="s">
        <v>704</v>
      </c>
      <c r="Y2266" t="s">
        <v>826</v>
      </c>
      <c r="Z2266" t="s">
        <v>826</v>
      </c>
      <c r="AA2266" t="s">
        <v>826</v>
      </c>
      <c r="AB2266" t="str">
        <f t="shared" si="127"/>
        <v/>
      </c>
    </row>
    <row r="2267" spans="1:28" x14ac:dyDescent="0.2">
      <c r="A2267" s="2"/>
      <c r="B2267" s="2" t="s">
        <v>21</v>
      </c>
      <c r="C2267" s="2" t="s">
        <v>649</v>
      </c>
      <c r="D2267" s="2" t="s">
        <v>22</v>
      </c>
      <c r="E2267" s="2" t="s">
        <v>39</v>
      </c>
      <c r="F2267" s="2">
        <v>1</v>
      </c>
      <c r="G2267" s="2">
        <v>1</v>
      </c>
      <c r="H2267" s="2">
        <v>12.986000000000001</v>
      </c>
      <c r="I2267" s="3">
        <v>1.167</v>
      </c>
      <c r="J2267" s="3">
        <v>2.1360000000000001</v>
      </c>
      <c r="K2267">
        <f t="shared" si="126"/>
        <v>1.52314488340956</v>
      </c>
      <c r="L2267" s="2" t="s">
        <v>32</v>
      </c>
      <c r="M2267" t="s">
        <v>25</v>
      </c>
      <c r="N2267" s="2" t="s">
        <v>26</v>
      </c>
      <c r="O2267" s="2" t="s">
        <v>710</v>
      </c>
      <c r="P2267" s="2"/>
      <c r="Q2267" s="2" t="s">
        <v>764</v>
      </c>
      <c r="R2267" s="2"/>
      <c r="T2267" t="s">
        <v>765</v>
      </c>
      <c r="U2267">
        <f t="shared" si="124"/>
        <v>12.986000000000001</v>
      </c>
      <c r="V2267">
        <f t="shared" si="125"/>
        <v>12.986000000000001</v>
      </c>
      <c r="W2267" s="2" t="s">
        <v>697</v>
      </c>
      <c r="Y2267" t="s">
        <v>826</v>
      </c>
      <c r="Z2267" t="s">
        <v>826</v>
      </c>
      <c r="AA2267" t="s">
        <v>826</v>
      </c>
      <c r="AB2267" t="str">
        <f t="shared" si="127"/>
        <v/>
      </c>
    </row>
    <row r="2268" spans="1:28" x14ac:dyDescent="0.2">
      <c r="A2268" s="2"/>
      <c r="B2268" s="2" t="s">
        <v>21</v>
      </c>
      <c r="C2268" s="2" t="s">
        <v>649</v>
      </c>
      <c r="D2268" s="2" t="s">
        <v>22</v>
      </c>
      <c r="E2268" s="2" t="s">
        <v>39</v>
      </c>
      <c r="F2268" s="2">
        <v>2</v>
      </c>
      <c r="G2268" s="2">
        <v>2</v>
      </c>
      <c r="H2268" s="2">
        <v>12.47</v>
      </c>
      <c r="I2268" s="3">
        <v>1.133</v>
      </c>
      <c r="J2268" s="3">
        <v>2.1419999999999999</v>
      </c>
      <c r="K2268">
        <f t="shared" si="126"/>
        <v>1.4397183556070698</v>
      </c>
      <c r="L2268" s="2" t="s">
        <v>32</v>
      </c>
      <c r="M2268" t="s">
        <v>25</v>
      </c>
      <c r="N2268" s="2" t="s">
        <v>26</v>
      </c>
      <c r="O2268" s="2" t="s">
        <v>710</v>
      </c>
      <c r="P2268" s="2"/>
      <c r="Q2268" s="2" t="s">
        <v>764</v>
      </c>
      <c r="R2268" s="2"/>
      <c r="T2268" t="s">
        <v>765</v>
      </c>
      <c r="U2268">
        <f t="shared" si="124"/>
        <v>12.47</v>
      </c>
      <c r="V2268">
        <f t="shared" si="125"/>
        <v>12.47</v>
      </c>
      <c r="W2268" s="2" t="s">
        <v>697</v>
      </c>
      <c r="Y2268" t="s">
        <v>826</v>
      </c>
      <c r="Z2268" t="s">
        <v>826</v>
      </c>
      <c r="AA2268" t="s">
        <v>826</v>
      </c>
      <c r="AB2268" t="str">
        <f t="shared" si="127"/>
        <v/>
      </c>
    </row>
    <row r="2269" spans="1:28" x14ac:dyDescent="0.2">
      <c r="A2269" s="2"/>
      <c r="B2269" s="2" t="s">
        <v>21</v>
      </c>
      <c r="C2269" s="2" t="s">
        <v>649</v>
      </c>
      <c r="D2269" s="2" t="s">
        <v>22</v>
      </c>
      <c r="E2269" s="2" t="s">
        <v>39</v>
      </c>
      <c r="F2269" s="2">
        <v>3</v>
      </c>
      <c r="G2269" s="2">
        <v>3</v>
      </c>
      <c r="H2269" s="2">
        <v>12.617000000000001</v>
      </c>
      <c r="I2269" s="3">
        <v>1.1830000000000001</v>
      </c>
      <c r="J2269" s="3">
        <v>1.869</v>
      </c>
      <c r="K2269">
        <f t="shared" si="126"/>
        <v>1.3695473316993649</v>
      </c>
      <c r="L2269" s="2" t="s">
        <v>32</v>
      </c>
      <c r="M2269" t="s">
        <v>25</v>
      </c>
      <c r="N2269" s="2" t="s">
        <v>26</v>
      </c>
      <c r="O2269" s="2" t="s">
        <v>710</v>
      </c>
      <c r="P2269" s="2"/>
      <c r="Q2269" s="2" t="s">
        <v>764</v>
      </c>
      <c r="R2269" s="2"/>
      <c r="T2269" t="s">
        <v>765</v>
      </c>
      <c r="U2269">
        <f t="shared" si="124"/>
        <v>12.617000000000001</v>
      </c>
      <c r="V2269">
        <f t="shared" si="125"/>
        <v>12.617000000000001</v>
      </c>
      <c r="W2269" s="2" t="s">
        <v>697</v>
      </c>
      <c r="Y2269" t="s">
        <v>826</v>
      </c>
      <c r="Z2269" t="s">
        <v>826</v>
      </c>
      <c r="AA2269" t="s">
        <v>826</v>
      </c>
      <c r="AB2269" t="str">
        <f t="shared" si="127"/>
        <v/>
      </c>
    </row>
    <row r="2270" spans="1:28" x14ac:dyDescent="0.2">
      <c r="A2270" s="2"/>
      <c r="B2270" s="2" t="s">
        <v>21</v>
      </c>
      <c r="C2270" s="2" t="s">
        <v>649</v>
      </c>
      <c r="D2270" s="2" t="s">
        <v>22</v>
      </c>
      <c r="E2270" s="2" t="s">
        <v>39</v>
      </c>
      <c r="F2270" s="2">
        <v>4</v>
      </c>
      <c r="G2270" s="2">
        <v>4</v>
      </c>
      <c r="H2270" s="2">
        <v>12.432</v>
      </c>
      <c r="I2270" s="3">
        <v>1.2290000000000001</v>
      </c>
      <c r="J2270" s="3">
        <v>1.8009999999999999</v>
      </c>
      <c r="K2270">
        <f t="shared" si="126"/>
        <v>1.4243467667471983</v>
      </c>
      <c r="L2270" s="2" t="s">
        <v>32</v>
      </c>
      <c r="M2270" t="s">
        <v>25</v>
      </c>
      <c r="N2270" s="2" t="s">
        <v>26</v>
      </c>
      <c r="O2270" s="2" t="s">
        <v>710</v>
      </c>
      <c r="P2270" s="2"/>
      <c r="Q2270" s="2" t="s">
        <v>764</v>
      </c>
      <c r="R2270" s="2"/>
      <c r="T2270" t="s">
        <v>765</v>
      </c>
      <c r="U2270">
        <f t="shared" si="124"/>
        <v>12.432</v>
      </c>
      <c r="V2270">
        <f t="shared" si="125"/>
        <v>12.432</v>
      </c>
      <c r="W2270" s="2" t="s">
        <v>697</v>
      </c>
      <c r="Y2270" t="s">
        <v>826</v>
      </c>
      <c r="Z2270" t="s">
        <v>826</v>
      </c>
      <c r="AA2270" t="s">
        <v>826</v>
      </c>
      <c r="AB2270" t="str">
        <f t="shared" si="127"/>
        <v/>
      </c>
    </row>
    <row r="2271" spans="1:28" x14ac:dyDescent="0.2">
      <c r="A2271" s="2"/>
      <c r="B2271" s="2" t="s">
        <v>21</v>
      </c>
      <c r="C2271" s="2" t="s">
        <v>649</v>
      </c>
      <c r="D2271" s="2" t="s">
        <v>22</v>
      </c>
      <c r="E2271" s="2" t="s">
        <v>39</v>
      </c>
      <c r="F2271" s="2">
        <v>5</v>
      </c>
      <c r="G2271" s="2">
        <v>5</v>
      </c>
      <c r="H2271" s="2">
        <v>12.976000000000001</v>
      </c>
      <c r="I2271" s="3">
        <v>1.1619999999999999</v>
      </c>
      <c r="J2271" s="3">
        <v>2.0030000000000001</v>
      </c>
      <c r="K2271">
        <f t="shared" si="126"/>
        <v>1.4160919725106462</v>
      </c>
      <c r="L2271" s="2" t="s">
        <v>32</v>
      </c>
      <c r="M2271" t="s">
        <v>25</v>
      </c>
      <c r="N2271" s="2" t="s">
        <v>26</v>
      </c>
      <c r="O2271" s="2" t="s">
        <v>710</v>
      </c>
      <c r="P2271" s="2"/>
      <c r="Q2271" s="2" t="s">
        <v>764</v>
      </c>
      <c r="R2271" s="2"/>
      <c r="T2271" t="s">
        <v>765</v>
      </c>
      <c r="U2271">
        <f t="shared" si="124"/>
        <v>12.976000000000001</v>
      </c>
      <c r="V2271">
        <f t="shared" si="125"/>
        <v>12.976000000000001</v>
      </c>
      <c r="W2271" s="2" t="s">
        <v>697</v>
      </c>
      <c r="Y2271" t="s">
        <v>826</v>
      </c>
      <c r="Z2271" t="s">
        <v>826</v>
      </c>
      <c r="AA2271" t="s">
        <v>826</v>
      </c>
      <c r="AB2271" t="str">
        <f t="shared" si="127"/>
        <v/>
      </c>
    </row>
    <row r="2272" spans="1:28" x14ac:dyDescent="0.2">
      <c r="A2272" s="2"/>
      <c r="B2272" s="2" t="s">
        <v>21</v>
      </c>
      <c r="C2272" s="2" t="s">
        <v>649</v>
      </c>
      <c r="D2272" s="2" t="s">
        <v>22</v>
      </c>
      <c r="E2272" s="2" t="s">
        <v>39</v>
      </c>
      <c r="F2272" s="2">
        <v>6</v>
      </c>
      <c r="G2272" s="2">
        <v>6</v>
      </c>
      <c r="H2272" s="2">
        <v>12.271000000000001</v>
      </c>
      <c r="I2272" s="3">
        <v>1.0069999999999999</v>
      </c>
      <c r="J2272" s="3">
        <v>1.5680000000000001</v>
      </c>
      <c r="K2272">
        <f t="shared" si="126"/>
        <v>0.83253644638714641</v>
      </c>
      <c r="L2272" s="2" t="s">
        <v>32</v>
      </c>
      <c r="M2272" t="s">
        <v>25</v>
      </c>
      <c r="N2272" s="2" t="s">
        <v>26</v>
      </c>
      <c r="O2272" s="2" t="s">
        <v>710</v>
      </c>
      <c r="P2272" s="2"/>
      <c r="Q2272" s="2" t="s">
        <v>764</v>
      </c>
      <c r="R2272" s="2"/>
      <c r="T2272" t="s">
        <v>765</v>
      </c>
      <c r="U2272">
        <f t="shared" si="124"/>
        <v>12.271000000000001</v>
      </c>
      <c r="V2272">
        <f t="shared" si="125"/>
        <v>12.271000000000001</v>
      </c>
      <c r="W2272" s="2" t="s">
        <v>697</v>
      </c>
      <c r="Y2272" t="s">
        <v>826</v>
      </c>
      <c r="Z2272" t="s">
        <v>826</v>
      </c>
      <c r="AA2272" t="s">
        <v>826</v>
      </c>
      <c r="AB2272" t="str">
        <f t="shared" si="127"/>
        <v/>
      </c>
    </row>
    <row r="2273" spans="1:28" x14ac:dyDescent="0.2">
      <c r="A2273" s="2"/>
      <c r="B2273" s="2" t="s">
        <v>21</v>
      </c>
      <c r="C2273" s="2" t="s">
        <v>649</v>
      </c>
      <c r="D2273" s="2" t="s">
        <v>22</v>
      </c>
      <c r="E2273" s="2" t="s">
        <v>39</v>
      </c>
      <c r="F2273" s="2">
        <v>7</v>
      </c>
      <c r="G2273" s="2">
        <v>7</v>
      </c>
      <c r="H2273" s="2">
        <v>12.417999999999999</v>
      </c>
      <c r="I2273" s="3">
        <v>1.0409999999999999</v>
      </c>
      <c r="J2273" s="3">
        <v>1.839</v>
      </c>
      <c r="K2273">
        <f t="shared" si="126"/>
        <v>1.0434735468901348</v>
      </c>
      <c r="L2273" s="2" t="s">
        <v>32</v>
      </c>
      <c r="M2273" t="s">
        <v>25</v>
      </c>
      <c r="N2273" s="2" t="s">
        <v>26</v>
      </c>
      <c r="O2273" s="2" t="s">
        <v>710</v>
      </c>
      <c r="P2273" s="2"/>
      <c r="Q2273" s="2" t="s">
        <v>764</v>
      </c>
      <c r="R2273" s="2"/>
      <c r="T2273" t="s">
        <v>765</v>
      </c>
      <c r="U2273">
        <f t="shared" si="124"/>
        <v>12.417999999999999</v>
      </c>
      <c r="V2273">
        <f t="shared" si="125"/>
        <v>12.417999999999999</v>
      </c>
      <c r="W2273" s="2" t="s">
        <v>697</v>
      </c>
      <c r="Y2273" t="s">
        <v>826</v>
      </c>
      <c r="Z2273" t="s">
        <v>826</v>
      </c>
      <c r="AA2273" t="s">
        <v>826</v>
      </c>
      <c r="AB2273" t="str">
        <f t="shared" si="127"/>
        <v/>
      </c>
    </row>
    <row r="2274" spans="1:28" x14ac:dyDescent="0.2">
      <c r="A2274" s="2"/>
      <c r="B2274" s="2" t="s">
        <v>21</v>
      </c>
      <c r="C2274" s="2" t="s">
        <v>649</v>
      </c>
      <c r="D2274" s="2" t="s">
        <v>22</v>
      </c>
      <c r="E2274" s="2" t="s">
        <v>39</v>
      </c>
      <c r="F2274" s="2">
        <v>8</v>
      </c>
      <c r="G2274" s="2">
        <v>8</v>
      </c>
      <c r="H2274" s="2">
        <v>12.478</v>
      </c>
      <c r="I2274" s="3">
        <v>0.88100000000000001</v>
      </c>
      <c r="J2274" s="3">
        <v>2.286</v>
      </c>
      <c r="K2274">
        <f t="shared" si="126"/>
        <v>0.92902264131218981</v>
      </c>
      <c r="L2274" s="2" t="s">
        <v>32</v>
      </c>
      <c r="M2274" t="s">
        <v>25</v>
      </c>
      <c r="N2274" s="2" t="s">
        <v>26</v>
      </c>
      <c r="O2274" s="2" t="s">
        <v>710</v>
      </c>
      <c r="P2274" s="2"/>
      <c r="Q2274" s="2" t="s">
        <v>764</v>
      </c>
      <c r="R2274" s="2"/>
      <c r="T2274" t="s">
        <v>765</v>
      </c>
      <c r="U2274">
        <f t="shared" si="124"/>
        <v>12.478</v>
      </c>
      <c r="V2274">
        <f t="shared" si="125"/>
        <v>12.478</v>
      </c>
      <c r="W2274" s="2" t="s">
        <v>697</v>
      </c>
      <c r="Y2274" t="s">
        <v>826</v>
      </c>
      <c r="Z2274" t="s">
        <v>826</v>
      </c>
      <c r="AA2274" t="s">
        <v>826</v>
      </c>
      <c r="AB2274" t="str">
        <f t="shared" si="127"/>
        <v/>
      </c>
    </row>
    <row r="2275" spans="1:28" x14ac:dyDescent="0.2">
      <c r="A2275" s="2"/>
      <c r="B2275" s="2" t="s">
        <v>21</v>
      </c>
      <c r="C2275" s="2" t="s">
        <v>649</v>
      </c>
      <c r="D2275" s="2" t="s">
        <v>22</v>
      </c>
      <c r="E2275" s="2" t="s">
        <v>39</v>
      </c>
      <c r="F2275" s="2">
        <v>9</v>
      </c>
      <c r="G2275" s="2">
        <v>9</v>
      </c>
      <c r="H2275" s="2">
        <v>12.698</v>
      </c>
      <c r="I2275" s="3">
        <v>1.004</v>
      </c>
      <c r="J2275" s="3">
        <v>1.9379999999999999</v>
      </c>
      <c r="K2275">
        <f t="shared" si="126"/>
        <v>1.0228676742971199</v>
      </c>
      <c r="L2275" s="2" t="s">
        <v>32</v>
      </c>
      <c r="M2275" t="s">
        <v>25</v>
      </c>
      <c r="N2275" s="2" t="s">
        <v>26</v>
      </c>
      <c r="O2275" s="2" t="s">
        <v>710</v>
      </c>
      <c r="P2275" s="2"/>
      <c r="Q2275" s="2" t="s">
        <v>764</v>
      </c>
      <c r="R2275" s="2"/>
      <c r="T2275" t="s">
        <v>765</v>
      </c>
      <c r="U2275">
        <f t="shared" si="124"/>
        <v>12.698</v>
      </c>
      <c r="V2275">
        <f t="shared" si="125"/>
        <v>12.698</v>
      </c>
      <c r="W2275" s="2" t="s">
        <v>697</v>
      </c>
      <c r="Y2275" t="s">
        <v>826</v>
      </c>
      <c r="Z2275" t="s">
        <v>826</v>
      </c>
      <c r="AA2275" t="s">
        <v>826</v>
      </c>
      <c r="AB2275" t="str">
        <f t="shared" si="127"/>
        <v/>
      </c>
    </row>
    <row r="2276" spans="1:28" x14ac:dyDescent="0.2">
      <c r="A2276" s="2"/>
      <c r="B2276" s="2" t="s">
        <v>21</v>
      </c>
      <c r="C2276" s="2" t="s">
        <v>649</v>
      </c>
      <c r="D2276" s="2" t="s">
        <v>22</v>
      </c>
      <c r="E2276" s="2" t="s">
        <v>39</v>
      </c>
      <c r="F2276" s="2">
        <v>10</v>
      </c>
      <c r="G2276" s="2">
        <v>10</v>
      </c>
      <c r="H2276" s="2">
        <v>12.420999999999999</v>
      </c>
      <c r="I2276" s="3">
        <v>0.89700000000000002</v>
      </c>
      <c r="J2276" s="3">
        <v>1.8360000000000001</v>
      </c>
      <c r="K2276">
        <f t="shared" si="126"/>
        <v>0.77349198602285996</v>
      </c>
      <c r="L2276" s="2" t="s">
        <v>32</v>
      </c>
      <c r="M2276" t="s">
        <v>25</v>
      </c>
      <c r="N2276" s="2" t="s">
        <v>26</v>
      </c>
      <c r="O2276" s="2" t="s">
        <v>710</v>
      </c>
      <c r="P2276" s="2"/>
      <c r="Q2276" s="2" t="s">
        <v>764</v>
      </c>
      <c r="R2276" s="2"/>
      <c r="T2276" t="s">
        <v>765</v>
      </c>
      <c r="U2276">
        <f t="shared" si="124"/>
        <v>12.420999999999999</v>
      </c>
      <c r="V2276">
        <f t="shared" si="125"/>
        <v>12.420999999999999</v>
      </c>
      <c r="W2276" s="2" t="s">
        <v>697</v>
      </c>
      <c r="Y2276" t="s">
        <v>826</v>
      </c>
      <c r="Z2276" t="s">
        <v>826</v>
      </c>
      <c r="AA2276" t="s">
        <v>826</v>
      </c>
      <c r="AB2276" t="str">
        <f t="shared" si="127"/>
        <v/>
      </c>
    </row>
    <row r="2277" spans="1:28" x14ac:dyDescent="0.2">
      <c r="A2277" s="2"/>
      <c r="B2277" s="2" t="s">
        <v>21</v>
      </c>
      <c r="C2277" s="2" t="s">
        <v>649</v>
      </c>
      <c r="D2277" s="2" t="s">
        <v>22</v>
      </c>
      <c r="E2277" s="2" t="s">
        <v>112</v>
      </c>
      <c r="F2277" s="2">
        <v>1</v>
      </c>
      <c r="G2277" s="2">
        <v>1</v>
      </c>
      <c r="H2277" s="2">
        <v>12.574</v>
      </c>
      <c r="I2277" s="3">
        <v>1.2589999999999999</v>
      </c>
      <c r="J2277" s="3">
        <v>2.133</v>
      </c>
      <c r="K2277">
        <f t="shared" si="126"/>
        <v>1.7702743269798444</v>
      </c>
      <c r="L2277" s="2" t="s">
        <v>32</v>
      </c>
      <c r="M2277" t="s">
        <v>25</v>
      </c>
      <c r="N2277" s="2" t="s">
        <v>26</v>
      </c>
      <c r="O2277" s="2" t="s">
        <v>706</v>
      </c>
      <c r="P2277" s="2"/>
      <c r="Q2277" s="2" t="s">
        <v>764</v>
      </c>
      <c r="R2277" s="2"/>
      <c r="T2277" t="s">
        <v>765</v>
      </c>
      <c r="U2277">
        <f t="shared" si="124"/>
        <v>12.574</v>
      </c>
      <c r="V2277">
        <f t="shared" si="125"/>
        <v>12.574</v>
      </c>
      <c r="W2277" s="2" t="s">
        <v>697</v>
      </c>
      <c r="Y2277" t="s">
        <v>826</v>
      </c>
      <c r="Z2277" t="s">
        <v>826</v>
      </c>
      <c r="AA2277" t="s">
        <v>826</v>
      </c>
      <c r="AB2277" t="str">
        <f t="shared" si="127"/>
        <v/>
      </c>
    </row>
    <row r="2278" spans="1:28" x14ac:dyDescent="0.2">
      <c r="A2278" s="2"/>
      <c r="B2278" s="2" t="s">
        <v>21</v>
      </c>
      <c r="C2278" s="2" t="s">
        <v>649</v>
      </c>
      <c r="D2278" s="2" t="s">
        <v>22</v>
      </c>
      <c r="E2278" s="2" t="s">
        <v>112</v>
      </c>
      <c r="F2278" s="2">
        <v>2</v>
      </c>
      <c r="G2278" s="2">
        <v>2</v>
      </c>
      <c r="H2278" s="2">
        <v>11.641</v>
      </c>
      <c r="I2278" s="3"/>
      <c r="J2278" s="3"/>
      <c r="K2278" t="str">
        <f t="shared" si="126"/>
        <v/>
      </c>
      <c r="L2278" s="2" t="s">
        <v>32</v>
      </c>
      <c r="M2278" t="s">
        <v>25</v>
      </c>
      <c r="N2278" s="2" t="s">
        <v>26</v>
      </c>
      <c r="O2278" s="2" t="s">
        <v>706</v>
      </c>
      <c r="P2278" s="2"/>
      <c r="Q2278" s="2" t="s">
        <v>764</v>
      </c>
      <c r="R2278" s="2"/>
      <c r="T2278" t="s">
        <v>765</v>
      </c>
      <c r="U2278">
        <f t="shared" si="124"/>
        <v>11.641</v>
      </c>
      <c r="V2278">
        <f t="shared" si="125"/>
        <v>11.641</v>
      </c>
      <c r="W2278" s="2" t="s">
        <v>697</v>
      </c>
      <c r="Y2278" t="s">
        <v>826</v>
      </c>
      <c r="Z2278" t="s">
        <v>826</v>
      </c>
      <c r="AA2278" t="s">
        <v>826</v>
      </c>
      <c r="AB2278" t="str">
        <f t="shared" si="127"/>
        <v/>
      </c>
    </row>
    <row r="2279" spans="1:28" x14ac:dyDescent="0.2">
      <c r="A2279" s="2"/>
      <c r="B2279" s="2" t="s">
        <v>21</v>
      </c>
      <c r="C2279" s="2" t="s">
        <v>649</v>
      </c>
      <c r="D2279" s="2" t="s">
        <v>22</v>
      </c>
      <c r="E2279" s="2" t="s">
        <v>112</v>
      </c>
      <c r="F2279" s="2">
        <v>3</v>
      </c>
      <c r="G2279" s="2">
        <v>3</v>
      </c>
      <c r="H2279" s="2">
        <v>11.698</v>
      </c>
      <c r="I2279" s="3">
        <v>0.96799999999999997</v>
      </c>
      <c r="J2279" s="3">
        <v>1.823</v>
      </c>
      <c r="K2279">
        <f t="shared" si="126"/>
        <v>0.89440792515594647</v>
      </c>
      <c r="L2279" s="2" t="s">
        <v>32</v>
      </c>
      <c r="M2279" t="s">
        <v>25</v>
      </c>
      <c r="N2279" s="2" t="s">
        <v>26</v>
      </c>
      <c r="O2279" s="2" t="s">
        <v>706</v>
      </c>
      <c r="P2279" s="2"/>
      <c r="Q2279" s="2" t="s">
        <v>764</v>
      </c>
      <c r="R2279" s="2"/>
      <c r="T2279" t="s">
        <v>765</v>
      </c>
      <c r="U2279">
        <f t="shared" si="124"/>
        <v>11.698</v>
      </c>
      <c r="V2279">
        <f t="shared" si="125"/>
        <v>11.698</v>
      </c>
      <c r="W2279" s="2" t="s">
        <v>697</v>
      </c>
      <c r="Y2279" t="s">
        <v>826</v>
      </c>
      <c r="Z2279" t="s">
        <v>826</v>
      </c>
      <c r="AA2279" t="s">
        <v>826</v>
      </c>
      <c r="AB2279" t="str">
        <f t="shared" si="127"/>
        <v/>
      </c>
    </row>
    <row r="2280" spans="1:28" x14ac:dyDescent="0.2">
      <c r="A2280" s="2"/>
      <c r="B2280" s="2" t="s">
        <v>21</v>
      </c>
      <c r="C2280" s="2" t="s">
        <v>649</v>
      </c>
      <c r="D2280" s="2" t="s">
        <v>22</v>
      </c>
      <c r="E2280" s="2" t="s">
        <v>112</v>
      </c>
      <c r="F2280" s="2">
        <v>4</v>
      </c>
      <c r="G2280" s="2">
        <v>4</v>
      </c>
      <c r="H2280" s="2">
        <v>12.295999999999999</v>
      </c>
      <c r="I2280" s="3">
        <v>1.0149999999999999</v>
      </c>
      <c r="J2280" s="3">
        <v>1.8109999999999999</v>
      </c>
      <c r="K2280">
        <f t="shared" si="126"/>
        <v>0.97689703234754133</v>
      </c>
      <c r="L2280" s="2" t="s">
        <v>32</v>
      </c>
      <c r="M2280" t="s">
        <v>25</v>
      </c>
      <c r="N2280" s="2" t="s">
        <v>26</v>
      </c>
      <c r="O2280" s="2" t="s">
        <v>706</v>
      </c>
      <c r="P2280" s="2"/>
      <c r="Q2280" s="2" t="s">
        <v>764</v>
      </c>
      <c r="R2280" s="2"/>
      <c r="T2280" t="s">
        <v>765</v>
      </c>
      <c r="U2280">
        <f t="shared" si="124"/>
        <v>12.295999999999999</v>
      </c>
      <c r="V2280">
        <f t="shared" si="125"/>
        <v>12.295999999999999</v>
      </c>
      <c r="W2280" s="2" t="s">
        <v>697</v>
      </c>
      <c r="Y2280" t="s">
        <v>826</v>
      </c>
      <c r="Z2280" t="s">
        <v>826</v>
      </c>
      <c r="AA2280" t="s">
        <v>826</v>
      </c>
      <c r="AB2280" t="str">
        <f t="shared" si="127"/>
        <v/>
      </c>
    </row>
    <row r="2281" spans="1:28" x14ac:dyDescent="0.2">
      <c r="A2281" s="2"/>
      <c r="B2281" s="2" t="s">
        <v>21</v>
      </c>
      <c r="C2281" s="2" t="s">
        <v>649</v>
      </c>
      <c r="D2281" s="2" t="s">
        <v>22</v>
      </c>
      <c r="E2281" s="2" t="s">
        <v>112</v>
      </c>
      <c r="F2281" s="2">
        <v>5</v>
      </c>
      <c r="G2281" s="2">
        <v>5</v>
      </c>
      <c r="H2281" s="2">
        <v>12.048999999999999</v>
      </c>
      <c r="I2281" s="3">
        <v>1.1080000000000001</v>
      </c>
      <c r="J2281" s="3">
        <v>1.8480000000000001</v>
      </c>
      <c r="K2281">
        <f t="shared" si="126"/>
        <v>1.1878996192940803</v>
      </c>
      <c r="L2281" s="2" t="s">
        <v>32</v>
      </c>
      <c r="M2281" t="s">
        <v>25</v>
      </c>
      <c r="N2281" s="2" t="s">
        <v>26</v>
      </c>
      <c r="O2281" s="2" t="s">
        <v>706</v>
      </c>
      <c r="P2281" s="2"/>
      <c r="Q2281" s="2" t="s">
        <v>764</v>
      </c>
      <c r="R2281" s="2"/>
      <c r="T2281" t="s">
        <v>765</v>
      </c>
      <c r="U2281">
        <f t="shared" si="124"/>
        <v>12.048999999999999</v>
      </c>
      <c r="V2281">
        <f t="shared" si="125"/>
        <v>12.048999999999999</v>
      </c>
      <c r="W2281" s="2" t="s">
        <v>697</v>
      </c>
      <c r="Y2281" t="s">
        <v>826</v>
      </c>
      <c r="Z2281" t="s">
        <v>826</v>
      </c>
      <c r="AA2281" t="s">
        <v>826</v>
      </c>
      <c r="AB2281" t="str">
        <f t="shared" si="127"/>
        <v/>
      </c>
    </row>
    <row r="2282" spans="1:28" x14ac:dyDescent="0.2">
      <c r="A2282" s="2"/>
      <c r="B2282" s="2" t="s">
        <v>21</v>
      </c>
      <c r="C2282" s="2" t="s">
        <v>649</v>
      </c>
      <c r="D2282" s="2" t="s">
        <v>22</v>
      </c>
      <c r="E2282" s="2" t="s">
        <v>112</v>
      </c>
      <c r="F2282" s="2">
        <v>6</v>
      </c>
      <c r="G2282" s="2">
        <v>6</v>
      </c>
      <c r="H2282" s="2">
        <v>11.38</v>
      </c>
      <c r="I2282" s="3">
        <v>1.1579999999999999</v>
      </c>
      <c r="J2282" s="3">
        <v>2.0390000000000001</v>
      </c>
      <c r="K2282">
        <f t="shared" si="126"/>
        <v>1.4316359650229398</v>
      </c>
      <c r="L2282" s="2" t="s">
        <v>32</v>
      </c>
      <c r="M2282" t="s">
        <v>25</v>
      </c>
      <c r="N2282" s="2" t="s">
        <v>26</v>
      </c>
      <c r="O2282" s="2" t="s">
        <v>706</v>
      </c>
      <c r="P2282" s="2"/>
      <c r="Q2282" s="2" t="s">
        <v>764</v>
      </c>
      <c r="R2282" s="2"/>
      <c r="T2282" t="s">
        <v>765</v>
      </c>
      <c r="U2282">
        <f t="shared" si="124"/>
        <v>11.38</v>
      </c>
      <c r="V2282">
        <f t="shared" si="125"/>
        <v>11.38</v>
      </c>
      <c r="W2282" s="2" t="s">
        <v>697</v>
      </c>
      <c r="Y2282" t="s">
        <v>826</v>
      </c>
      <c r="Z2282" t="s">
        <v>826</v>
      </c>
      <c r="AA2282" t="s">
        <v>826</v>
      </c>
      <c r="AB2282" t="str">
        <f t="shared" si="127"/>
        <v/>
      </c>
    </row>
    <row r="2283" spans="1:28" x14ac:dyDescent="0.2">
      <c r="A2283" s="2"/>
      <c r="B2283" s="2" t="s">
        <v>21</v>
      </c>
      <c r="C2283" s="2" t="s">
        <v>649</v>
      </c>
      <c r="D2283" s="2" t="s">
        <v>22</v>
      </c>
      <c r="E2283" s="2" t="s">
        <v>112</v>
      </c>
      <c r="F2283" s="2">
        <v>7</v>
      </c>
      <c r="G2283" s="2">
        <v>7</v>
      </c>
      <c r="H2283" s="2">
        <v>11.632</v>
      </c>
      <c r="I2283" s="3">
        <v>1.071</v>
      </c>
      <c r="J2283" s="3">
        <v>1.696</v>
      </c>
      <c r="K2283">
        <f t="shared" si="126"/>
        <v>1.0185985299470399</v>
      </c>
      <c r="L2283" s="2" t="s">
        <v>32</v>
      </c>
      <c r="M2283" t="s">
        <v>25</v>
      </c>
      <c r="N2283" s="2" t="s">
        <v>26</v>
      </c>
      <c r="O2283" s="2" t="s">
        <v>706</v>
      </c>
      <c r="P2283" s="2"/>
      <c r="Q2283" s="2" t="s">
        <v>764</v>
      </c>
      <c r="R2283" s="2"/>
      <c r="T2283" t="s">
        <v>765</v>
      </c>
      <c r="U2283">
        <f t="shared" si="124"/>
        <v>11.632</v>
      </c>
      <c r="V2283">
        <f t="shared" si="125"/>
        <v>11.632</v>
      </c>
      <c r="W2283" s="2" t="s">
        <v>697</v>
      </c>
      <c r="Y2283" t="s">
        <v>826</v>
      </c>
      <c r="Z2283" t="s">
        <v>826</v>
      </c>
      <c r="AA2283" t="s">
        <v>826</v>
      </c>
      <c r="AB2283" t="str">
        <f t="shared" si="127"/>
        <v/>
      </c>
    </row>
    <row r="2284" spans="1:28" x14ac:dyDescent="0.2">
      <c r="A2284" s="2"/>
      <c r="B2284" s="2" t="s">
        <v>21</v>
      </c>
      <c r="C2284" s="2" t="s">
        <v>649</v>
      </c>
      <c r="D2284" s="2" t="s">
        <v>22</v>
      </c>
      <c r="E2284" s="2" t="s">
        <v>112</v>
      </c>
      <c r="F2284" s="2">
        <v>8</v>
      </c>
      <c r="G2284" s="2">
        <v>8</v>
      </c>
      <c r="H2284" s="2">
        <v>11.191000000000001</v>
      </c>
      <c r="I2284" s="3">
        <v>1.0089999999999999</v>
      </c>
      <c r="J2284" s="3">
        <v>1.9730000000000001</v>
      </c>
      <c r="K2284">
        <f t="shared" si="126"/>
        <v>1.0517382606971113</v>
      </c>
      <c r="L2284" s="2" t="s">
        <v>32</v>
      </c>
      <c r="M2284" t="s">
        <v>25</v>
      </c>
      <c r="N2284" s="2" t="s">
        <v>26</v>
      </c>
      <c r="O2284" s="2" t="s">
        <v>706</v>
      </c>
      <c r="P2284" s="2"/>
      <c r="Q2284" s="2" t="s">
        <v>764</v>
      </c>
      <c r="R2284" s="2"/>
      <c r="T2284" t="s">
        <v>765</v>
      </c>
      <c r="U2284">
        <f t="shared" si="124"/>
        <v>11.191000000000001</v>
      </c>
      <c r="V2284">
        <f t="shared" si="125"/>
        <v>11.191000000000001</v>
      </c>
      <c r="W2284" s="2" t="s">
        <v>697</v>
      </c>
      <c r="Y2284" t="s">
        <v>826</v>
      </c>
      <c r="Z2284" t="s">
        <v>826</v>
      </c>
      <c r="AA2284" t="s">
        <v>826</v>
      </c>
      <c r="AB2284" t="str">
        <f t="shared" si="127"/>
        <v/>
      </c>
    </row>
    <row r="2285" spans="1:28" x14ac:dyDescent="0.2">
      <c r="A2285" s="2"/>
      <c r="B2285" s="2" t="s">
        <v>21</v>
      </c>
      <c r="C2285" s="2" t="s">
        <v>649</v>
      </c>
      <c r="D2285" s="2" t="s">
        <v>22</v>
      </c>
      <c r="E2285" s="2" t="s">
        <v>112</v>
      </c>
      <c r="F2285" s="2">
        <v>9</v>
      </c>
      <c r="G2285" s="2">
        <v>9</v>
      </c>
      <c r="H2285" s="2">
        <v>11.429</v>
      </c>
      <c r="I2285" s="3">
        <v>0.997</v>
      </c>
      <c r="J2285" s="3">
        <v>1.873</v>
      </c>
      <c r="K2285">
        <f t="shared" si="126"/>
        <v>0.97482430656043828</v>
      </c>
      <c r="L2285" s="2" t="s">
        <v>32</v>
      </c>
      <c r="M2285" t="s">
        <v>25</v>
      </c>
      <c r="N2285" s="2" t="s">
        <v>26</v>
      </c>
      <c r="O2285" s="2" t="s">
        <v>706</v>
      </c>
      <c r="P2285" s="2"/>
      <c r="Q2285" s="2" t="s">
        <v>764</v>
      </c>
      <c r="R2285" s="2"/>
      <c r="T2285" t="s">
        <v>765</v>
      </c>
      <c r="U2285">
        <f t="shared" si="124"/>
        <v>11.429</v>
      </c>
      <c r="V2285">
        <f t="shared" si="125"/>
        <v>11.429</v>
      </c>
      <c r="W2285" s="2" t="s">
        <v>697</v>
      </c>
      <c r="Y2285" t="s">
        <v>826</v>
      </c>
      <c r="Z2285" t="s">
        <v>826</v>
      </c>
      <c r="AA2285" t="s">
        <v>826</v>
      </c>
      <c r="AB2285" t="str">
        <f t="shared" si="127"/>
        <v/>
      </c>
    </row>
    <row r="2286" spans="1:28" x14ac:dyDescent="0.2">
      <c r="A2286" s="2"/>
      <c r="B2286" s="2" t="s">
        <v>21</v>
      </c>
      <c r="C2286" s="2" t="s">
        <v>649</v>
      </c>
      <c r="D2286" s="2" t="s">
        <v>22</v>
      </c>
      <c r="E2286" s="2" t="s">
        <v>112</v>
      </c>
      <c r="F2286" s="2">
        <v>10</v>
      </c>
      <c r="G2286" s="2">
        <v>10</v>
      </c>
      <c r="H2286" s="2">
        <v>11.193</v>
      </c>
      <c r="I2286" s="3">
        <v>1.0940000000000001</v>
      </c>
      <c r="J2286" s="3">
        <v>1.7190000000000001</v>
      </c>
      <c r="K2286">
        <f t="shared" si="126"/>
        <v>1.0772308346472601</v>
      </c>
      <c r="L2286" s="2" t="s">
        <v>32</v>
      </c>
      <c r="M2286" t="s">
        <v>25</v>
      </c>
      <c r="N2286" s="2" t="s">
        <v>26</v>
      </c>
      <c r="O2286" s="2" t="s">
        <v>706</v>
      </c>
      <c r="P2286" s="2"/>
      <c r="Q2286" s="2" t="s">
        <v>764</v>
      </c>
      <c r="R2286" s="2"/>
      <c r="T2286" t="s">
        <v>765</v>
      </c>
      <c r="U2286">
        <f t="shared" si="124"/>
        <v>11.193</v>
      </c>
      <c r="V2286">
        <f t="shared" si="125"/>
        <v>11.193</v>
      </c>
      <c r="W2286" s="2" t="s">
        <v>697</v>
      </c>
      <c r="Y2286" t="s">
        <v>826</v>
      </c>
      <c r="Z2286" t="s">
        <v>826</v>
      </c>
      <c r="AA2286" t="s">
        <v>826</v>
      </c>
      <c r="AB2286" t="str">
        <f t="shared" si="127"/>
        <v/>
      </c>
    </row>
    <row r="2287" spans="1:28" x14ac:dyDescent="0.2">
      <c r="A2287" s="2"/>
      <c r="B2287" s="2" t="s">
        <v>52</v>
      </c>
      <c r="C2287" s="2" t="s">
        <v>649</v>
      </c>
      <c r="D2287" s="2" t="s">
        <v>22</v>
      </c>
      <c r="E2287" s="2" t="s">
        <v>53</v>
      </c>
      <c r="F2287" s="2">
        <v>1</v>
      </c>
      <c r="G2287" s="2">
        <v>1</v>
      </c>
      <c r="H2287" s="2">
        <v>13.053000000000001</v>
      </c>
      <c r="I2287" s="3">
        <v>0.94499999999999995</v>
      </c>
      <c r="J2287" s="3">
        <v>1.806</v>
      </c>
      <c r="K2287">
        <f t="shared" si="126"/>
        <v>0.84446104133474986</v>
      </c>
      <c r="L2287" s="2" t="s">
        <v>32</v>
      </c>
      <c r="M2287" t="s">
        <v>25</v>
      </c>
      <c r="N2287" s="2" t="s">
        <v>26</v>
      </c>
      <c r="O2287" s="2" t="s">
        <v>696</v>
      </c>
      <c r="P2287" s="2"/>
      <c r="Q2287" s="2" t="s">
        <v>764</v>
      </c>
      <c r="R2287" s="2"/>
      <c r="T2287" t="s">
        <v>765</v>
      </c>
      <c r="U2287">
        <f t="shared" si="124"/>
        <v>13.053000000000001</v>
      </c>
      <c r="V2287">
        <f t="shared" si="125"/>
        <v>13.053000000000001</v>
      </c>
      <c r="W2287" s="2" t="s">
        <v>697</v>
      </c>
      <c r="Y2287" t="s">
        <v>826</v>
      </c>
      <c r="Z2287" t="s">
        <v>826</v>
      </c>
      <c r="AA2287" t="s">
        <v>826</v>
      </c>
      <c r="AB2287" t="str">
        <f t="shared" si="127"/>
        <v/>
      </c>
    </row>
    <row r="2288" spans="1:28" x14ac:dyDescent="0.2">
      <c r="A2288" s="2"/>
      <c r="B2288" s="2" t="s">
        <v>52</v>
      </c>
      <c r="C2288" s="2" t="s">
        <v>649</v>
      </c>
      <c r="D2288" s="2" t="s">
        <v>22</v>
      </c>
      <c r="E2288" s="2" t="s">
        <v>53</v>
      </c>
      <c r="F2288" s="2">
        <v>2</v>
      </c>
      <c r="G2288" s="2">
        <v>2</v>
      </c>
      <c r="H2288" s="2">
        <v>12.589</v>
      </c>
      <c r="I2288" s="3">
        <v>1.157</v>
      </c>
      <c r="J2288" s="3">
        <v>2.0449999999999999</v>
      </c>
      <c r="K2288">
        <f t="shared" si="126"/>
        <v>1.4333699179759913</v>
      </c>
      <c r="L2288" s="2" t="s">
        <v>32</v>
      </c>
      <c r="M2288" t="s">
        <v>25</v>
      </c>
      <c r="N2288" s="2" t="s">
        <v>26</v>
      </c>
      <c r="O2288" s="2" t="s">
        <v>696</v>
      </c>
      <c r="P2288" s="2"/>
      <c r="Q2288" s="2" t="s">
        <v>764</v>
      </c>
      <c r="R2288" s="2"/>
      <c r="T2288" t="s">
        <v>765</v>
      </c>
      <c r="U2288">
        <f t="shared" si="124"/>
        <v>12.589</v>
      </c>
      <c r="V2288">
        <f t="shared" si="125"/>
        <v>12.589</v>
      </c>
      <c r="W2288" s="2" t="s">
        <v>697</v>
      </c>
      <c r="Y2288" t="s">
        <v>826</v>
      </c>
      <c r="Z2288" t="s">
        <v>826</v>
      </c>
      <c r="AA2288" t="s">
        <v>826</v>
      </c>
      <c r="AB2288" t="str">
        <f t="shared" si="127"/>
        <v/>
      </c>
    </row>
    <row r="2289" spans="1:28" x14ac:dyDescent="0.2">
      <c r="A2289" s="2"/>
      <c r="B2289" s="2" t="s">
        <v>52</v>
      </c>
      <c r="C2289" s="2" t="s">
        <v>649</v>
      </c>
      <c r="D2289" s="2" t="s">
        <v>22</v>
      </c>
      <c r="E2289" s="2" t="s">
        <v>53</v>
      </c>
      <c r="F2289" s="2">
        <v>3</v>
      </c>
      <c r="G2289" s="2">
        <v>3</v>
      </c>
      <c r="H2289" s="2">
        <v>13.061</v>
      </c>
      <c r="I2289" s="3">
        <v>1.0609999999999999</v>
      </c>
      <c r="J2289" s="3">
        <v>1.8939999999999999</v>
      </c>
      <c r="K2289">
        <f t="shared" si="126"/>
        <v>1.1163721610204431</v>
      </c>
      <c r="L2289" s="2" t="s">
        <v>32</v>
      </c>
      <c r="M2289" t="s">
        <v>25</v>
      </c>
      <c r="N2289" s="2" t="s">
        <v>26</v>
      </c>
      <c r="O2289" s="2" t="s">
        <v>696</v>
      </c>
      <c r="P2289" s="2"/>
      <c r="Q2289" s="2" t="s">
        <v>764</v>
      </c>
      <c r="R2289" s="2"/>
      <c r="T2289" t="s">
        <v>765</v>
      </c>
      <c r="U2289">
        <f t="shared" si="124"/>
        <v>13.061</v>
      </c>
      <c r="V2289">
        <f t="shared" si="125"/>
        <v>13.061</v>
      </c>
      <c r="W2289" s="2" t="s">
        <v>697</v>
      </c>
      <c r="Y2289" t="s">
        <v>826</v>
      </c>
      <c r="Z2289" t="s">
        <v>826</v>
      </c>
      <c r="AA2289" t="s">
        <v>826</v>
      </c>
      <c r="AB2289" t="str">
        <f t="shared" si="127"/>
        <v/>
      </c>
    </row>
    <row r="2290" spans="1:28" x14ac:dyDescent="0.2">
      <c r="A2290" s="2"/>
      <c r="B2290" s="2" t="s">
        <v>52</v>
      </c>
      <c r="C2290" s="2" t="s">
        <v>649</v>
      </c>
      <c r="D2290" s="2" t="s">
        <v>22</v>
      </c>
      <c r="E2290" s="2" t="s">
        <v>53</v>
      </c>
      <c r="F2290" s="2">
        <v>4</v>
      </c>
      <c r="G2290" s="2">
        <v>4</v>
      </c>
      <c r="H2290" s="2">
        <v>12.855</v>
      </c>
      <c r="I2290" s="3">
        <v>1.048</v>
      </c>
      <c r="J2290" s="3">
        <v>2.0960000000000001</v>
      </c>
      <c r="K2290">
        <f t="shared" si="126"/>
        <v>1.2053470216004267</v>
      </c>
      <c r="L2290" s="2" t="s">
        <v>32</v>
      </c>
      <c r="M2290" t="s">
        <v>25</v>
      </c>
      <c r="N2290" s="2" t="s">
        <v>26</v>
      </c>
      <c r="O2290" s="2" t="s">
        <v>696</v>
      </c>
      <c r="P2290" s="2"/>
      <c r="Q2290" s="2" t="s">
        <v>764</v>
      </c>
      <c r="R2290" s="2"/>
      <c r="T2290" t="s">
        <v>765</v>
      </c>
      <c r="U2290">
        <f t="shared" si="124"/>
        <v>12.855</v>
      </c>
      <c r="V2290">
        <f t="shared" si="125"/>
        <v>12.855</v>
      </c>
      <c r="W2290" s="2" t="s">
        <v>697</v>
      </c>
      <c r="Y2290" t="s">
        <v>826</v>
      </c>
      <c r="Z2290" t="s">
        <v>826</v>
      </c>
      <c r="AA2290" t="s">
        <v>826</v>
      </c>
      <c r="AB2290" t="str">
        <f t="shared" si="127"/>
        <v/>
      </c>
    </row>
    <row r="2291" spans="1:28" x14ac:dyDescent="0.2">
      <c r="A2291" s="2"/>
      <c r="B2291" s="2" t="s">
        <v>52</v>
      </c>
      <c r="C2291" s="2" t="s">
        <v>649</v>
      </c>
      <c r="D2291" s="2" t="s">
        <v>22</v>
      </c>
      <c r="E2291" s="2" t="s">
        <v>53</v>
      </c>
      <c r="F2291" s="2">
        <v>5</v>
      </c>
      <c r="G2291" s="2">
        <v>5</v>
      </c>
      <c r="H2291" s="2">
        <v>12.878</v>
      </c>
      <c r="I2291" s="3">
        <v>1.149</v>
      </c>
      <c r="J2291" s="3">
        <v>1.9339999999999999</v>
      </c>
      <c r="K2291">
        <f t="shared" si="126"/>
        <v>1.3368872536745098</v>
      </c>
      <c r="L2291" s="2" t="s">
        <v>32</v>
      </c>
      <c r="M2291" t="s">
        <v>25</v>
      </c>
      <c r="N2291" s="2" t="s">
        <v>26</v>
      </c>
      <c r="O2291" s="2" t="s">
        <v>696</v>
      </c>
      <c r="P2291" s="2"/>
      <c r="Q2291" s="2" t="s">
        <v>764</v>
      </c>
      <c r="R2291" s="2"/>
      <c r="T2291" t="s">
        <v>765</v>
      </c>
      <c r="U2291">
        <f t="shared" si="124"/>
        <v>12.878</v>
      </c>
      <c r="V2291">
        <f t="shared" si="125"/>
        <v>12.878</v>
      </c>
      <c r="W2291" s="2" t="s">
        <v>697</v>
      </c>
      <c r="Y2291" t="s">
        <v>826</v>
      </c>
      <c r="Z2291" t="s">
        <v>826</v>
      </c>
      <c r="AA2291" t="s">
        <v>826</v>
      </c>
      <c r="AB2291" t="str">
        <f t="shared" si="127"/>
        <v/>
      </c>
    </row>
    <row r="2292" spans="1:28" x14ac:dyDescent="0.2">
      <c r="A2292" s="2"/>
      <c r="B2292" s="2" t="s">
        <v>52</v>
      </c>
      <c r="C2292" s="2" t="s">
        <v>649</v>
      </c>
      <c r="D2292" s="2" t="s">
        <v>22</v>
      </c>
      <c r="E2292" s="2" t="s">
        <v>53</v>
      </c>
      <c r="F2292" s="2">
        <v>6</v>
      </c>
      <c r="G2292" s="2">
        <v>6</v>
      </c>
      <c r="H2292" s="2">
        <v>12.701000000000001</v>
      </c>
      <c r="I2292" s="3">
        <v>0.90100000000000002</v>
      </c>
      <c r="J2292" s="3">
        <v>1.8859999999999999</v>
      </c>
      <c r="K2292">
        <f t="shared" si="126"/>
        <v>0.80165872902845647</v>
      </c>
      <c r="L2292" s="2" t="s">
        <v>32</v>
      </c>
      <c r="M2292" t="s">
        <v>25</v>
      </c>
      <c r="N2292" s="2" t="s">
        <v>26</v>
      </c>
      <c r="O2292" s="2" t="s">
        <v>696</v>
      </c>
      <c r="P2292" s="2"/>
      <c r="Q2292" s="2" t="s">
        <v>764</v>
      </c>
      <c r="R2292" s="2"/>
      <c r="T2292" t="s">
        <v>765</v>
      </c>
      <c r="U2292">
        <f t="shared" si="124"/>
        <v>12.701000000000001</v>
      </c>
      <c r="V2292">
        <f t="shared" si="125"/>
        <v>12.701000000000001</v>
      </c>
      <c r="W2292" s="2" t="s">
        <v>697</v>
      </c>
      <c r="Y2292" t="s">
        <v>826</v>
      </c>
      <c r="Z2292" t="s">
        <v>826</v>
      </c>
      <c r="AA2292" t="s">
        <v>826</v>
      </c>
      <c r="AB2292" t="str">
        <f t="shared" si="127"/>
        <v/>
      </c>
    </row>
    <row r="2293" spans="1:28" x14ac:dyDescent="0.2">
      <c r="A2293" s="2"/>
      <c r="B2293" s="2" t="s">
        <v>52</v>
      </c>
      <c r="C2293" s="2" t="s">
        <v>649</v>
      </c>
      <c r="D2293" s="2" t="s">
        <v>22</v>
      </c>
      <c r="E2293" s="2" t="s">
        <v>53</v>
      </c>
      <c r="F2293" s="2">
        <v>7</v>
      </c>
      <c r="G2293" s="2">
        <v>7</v>
      </c>
      <c r="H2293" s="2">
        <v>12.978</v>
      </c>
      <c r="I2293" s="3">
        <v>1.1339999999999999</v>
      </c>
      <c r="J2293" s="3">
        <v>1.873</v>
      </c>
      <c r="K2293">
        <f t="shared" si="126"/>
        <v>1.2611366355508198</v>
      </c>
      <c r="L2293" s="2" t="s">
        <v>32</v>
      </c>
      <c r="M2293" t="s">
        <v>25</v>
      </c>
      <c r="N2293" s="2" t="s">
        <v>26</v>
      </c>
      <c r="O2293" s="2" t="s">
        <v>696</v>
      </c>
      <c r="P2293" s="2"/>
      <c r="Q2293" s="2" t="s">
        <v>764</v>
      </c>
      <c r="R2293" s="2"/>
      <c r="T2293" t="s">
        <v>765</v>
      </c>
      <c r="U2293">
        <f t="shared" ref="U2293:U2307" si="128">IF(H2293&gt;0,IF(L2293="live",H2293*0.84,H2293),"")</f>
        <v>12.978</v>
      </c>
      <c r="V2293">
        <f t="shared" ref="V2293:V2307" si="129">IF(H2293&gt;0,IF(L2293="live",H2293*0.87,H2293),"")</f>
        <v>12.978</v>
      </c>
      <c r="W2293" s="2" t="s">
        <v>697</v>
      </c>
      <c r="Y2293" t="s">
        <v>826</v>
      </c>
      <c r="Z2293" t="s">
        <v>826</v>
      </c>
      <c r="AA2293" t="s">
        <v>826</v>
      </c>
      <c r="AB2293" t="str">
        <f t="shared" si="127"/>
        <v/>
      </c>
    </row>
    <row r="2294" spans="1:28" x14ac:dyDescent="0.2">
      <c r="A2294" s="2"/>
      <c r="B2294" s="2" t="s">
        <v>52</v>
      </c>
      <c r="C2294" s="2" t="s">
        <v>649</v>
      </c>
      <c r="D2294" s="2" t="s">
        <v>22</v>
      </c>
      <c r="E2294" s="2" t="s">
        <v>53</v>
      </c>
      <c r="F2294" s="2">
        <v>8</v>
      </c>
      <c r="G2294" s="2">
        <v>8</v>
      </c>
      <c r="H2294" s="2">
        <v>13.068</v>
      </c>
      <c r="I2294" s="3">
        <v>0.76900000000000002</v>
      </c>
      <c r="J2294" s="3">
        <v>1.8740000000000001</v>
      </c>
      <c r="K2294">
        <f t="shared" si="126"/>
        <v>0.58025717811287658</v>
      </c>
      <c r="L2294" s="2" t="s">
        <v>32</v>
      </c>
      <c r="M2294" t="s">
        <v>25</v>
      </c>
      <c r="N2294" s="2" t="s">
        <v>26</v>
      </c>
      <c r="O2294" s="2" t="s">
        <v>696</v>
      </c>
      <c r="P2294" s="2"/>
      <c r="Q2294" s="2" t="s">
        <v>764</v>
      </c>
      <c r="R2294" s="2"/>
      <c r="T2294" t="s">
        <v>765</v>
      </c>
      <c r="U2294">
        <f t="shared" si="128"/>
        <v>13.068</v>
      </c>
      <c r="V2294">
        <f t="shared" si="129"/>
        <v>13.068</v>
      </c>
      <c r="W2294" s="2" t="s">
        <v>697</v>
      </c>
      <c r="Y2294" t="s">
        <v>826</v>
      </c>
      <c r="Z2294" t="s">
        <v>826</v>
      </c>
      <c r="AA2294" t="s">
        <v>826</v>
      </c>
      <c r="AB2294" t="str">
        <f t="shared" si="127"/>
        <v/>
      </c>
    </row>
    <row r="2295" spans="1:28" x14ac:dyDescent="0.2">
      <c r="A2295" s="2"/>
      <c r="B2295" s="2" t="s">
        <v>52</v>
      </c>
      <c r="C2295" s="2" t="s">
        <v>649</v>
      </c>
      <c r="D2295" s="2" t="s">
        <v>22</v>
      </c>
      <c r="E2295" s="2" t="s">
        <v>53</v>
      </c>
      <c r="F2295" s="2">
        <v>9</v>
      </c>
      <c r="G2295" s="2">
        <v>9</v>
      </c>
      <c r="H2295" s="2">
        <v>12.75</v>
      </c>
      <c r="I2295" s="3">
        <v>0.97199999999999998</v>
      </c>
      <c r="J2295" s="3">
        <v>1.732</v>
      </c>
      <c r="K2295">
        <f t="shared" si="126"/>
        <v>0.85679845168031976</v>
      </c>
      <c r="L2295" s="2" t="s">
        <v>32</v>
      </c>
      <c r="M2295" t="s">
        <v>25</v>
      </c>
      <c r="N2295" s="2" t="s">
        <v>26</v>
      </c>
      <c r="O2295" s="2" t="s">
        <v>696</v>
      </c>
      <c r="P2295" s="2"/>
      <c r="Q2295" s="2" t="s">
        <v>764</v>
      </c>
      <c r="R2295" s="2"/>
      <c r="T2295" t="s">
        <v>765</v>
      </c>
      <c r="U2295">
        <f t="shared" si="128"/>
        <v>12.75</v>
      </c>
      <c r="V2295">
        <f t="shared" si="129"/>
        <v>12.75</v>
      </c>
      <c r="W2295" s="2" t="s">
        <v>697</v>
      </c>
      <c r="Y2295" t="s">
        <v>826</v>
      </c>
      <c r="Z2295" t="s">
        <v>826</v>
      </c>
      <c r="AA2295" t="s">
        <v>826</v>
      </c>
      <c r="AB2295" t="str">
        <f t="shared" si="127"/>
        <v/>
      </c>
    </row>
    <row r="2296" spans="1:28" x14ac:dyDescent="0.2">
      <c r="A2296" s="2"/>
      <c r="B2296" s="2" t="s">
        <v>52</v>
      </c>
      <c r="C2296" s="2" t="s">
        <v>649</v>
      </c>
      <c r="D2296" s="2" t="s">
        <v>22</v>
      </c>
      <c r="E2296" s="2" t="s">
        <v>53</v>
      </c>
      <c r="F2296" s="2">
        <v>10</v>
      </c>
      <c r="G2296" s="2">
        <v>10</v>
      </c>
      <c r="H2296" s="2">
        <v>12.366</v>
      </c>
      <c r="I2296" s="3">
        <v>1.04</v>
      </c>
      <c r="J2296" s="3">
        <v>2.1560000000000001</v>
      </c>
      <c r="K2296">
        <f t="shared" si="126"/>
        <v>1.2209944520106668</v>
      </c>
      <c r="L2296" s="2" t="s">
        <v>32</v>
      </c>
      <c r="M2296" t="s">
        <v>25</v>
      </c>
      <c r="N2296" s="2" t="s">
        <v>26</v>
      </c>
      <c r="O2296" s="2" t="s">
        <v>696</v>
      </c>
      <c r="P2296" s="2"/>
      <c r="Q2296" s="2" t="s">
        <v>764</v>
      </c>
      <c r="R2296" s="2"/>
      <c r="T2296" t="s">
        <v>765</v>
      </c>
      <c r="U2296">
        <f t="shared" si="128"/>
        <v>12.366</v>
      </c>
      <c r="V2296">
        <f t="shared" si="129"/>
        <v>12.366</v>
      </c>
      <c r="W2296" s="2" t="s">
        <v>697</v>
      </c>
      <c r="Y2296" t="s">
        <v>826</v>
      </c>
      <c r="Z2296" t="s">
        <v>826</v>
      </c>
      <c r="AA2296" t="s">
        <v>826</v>
      </c>
      <c r="AB2296" t="str">
        <f t="shared" si="127"/>
        <v/>
      </c>
    </row>
    <row r="2297" spans="1:28" x14ac:dyDescent="0.2">
      <c r="A2297" s="2"/>
      <c r="B2297" s="2" t="s">
        <v>52</v>
      </c>
      <c r="C2297" s="2" t="s">
        <v>649</v>
      </c>
      <c r="D2297" s="2" t="s">
        <v>22</v>
      </c>
      <c r="E2297" s="2" t="s">
        <v>55</v>
      </c>
      <c r="F2297" s="2">
        <v>1</v>
      </c>
      <c r="G2297" s="2">
        <v>1</v>
      </c>
      <c r="H2297" s="2">
        <v>11.779</v>
      </c>
      <c r="I2297">
        <v>1.109</v>
      </c>
      <c r="J2297">
        <v>1.68</v>
      </c>
      <c r="K2297">
        <f t="shared" si="126"/>
        <v>1.0818589182211997</v>
      </c>
      <c r="L2297" s="2" t="s">
        <v>32</v>
      </c>
      <c r="M2297" t="s">
        <v>25</v>
      </c>
      <c r="N2297" s="2" t="s">
        <v>26</v>
      </c>
      <c r="O2297" s="2" t="s">
        <v>709</v>
      </c>
      <c r="P2297" s="2"/>
      <c r="Q2297" s="2" t="s">
        <v>829</v>
      </c>
      <c r="R2297" s="2"/>
      <c r="T2297" t="s">
        <v>765</v>
      </c>
      <c r="U2297">
        <f t="shared" si="128"/>
        <v>11.779</v>
      </c>
      <c r="V2297">
        <f t="shared" si="129"/>
        <v>11.779</v>
      </c>
      <c r="W2297" s="2" t="s">
        <v>697</v>
      </c>
      <c r="Y2297" t="s">
        <v>827</v>
      </c>
      <c r="Z2297" t="s">
        <v>827</v>
      </c>
      <c r="AA2297" t="s">
        <v>826</v>
      </c>
    </row>
    <row r="2298" spans="1:28" x14ac:dyDescent="0.2">
      <c r="A2298" s="2"/>
      <c r="B2298" s="2" t="s">
        <v>52</v>
      </c>
      <c r="C2298" s="2" t="s">
        <v>649</v>
      </c>
      <c r="D2298" s="2" t="s">
        <v>22</v>
      </c>
      <c r="E2298" s="2" t="s">
        <v>55</v>
      </c>
      <c r="F2298" s="2">
        <v>2</v>
      </c>
      <c r="G2298" s="2">
        <v>2</v>
      </c>
      <c r="H2298" s="2">
        <v>12.145</v>
      </c>
      <c r="I2298">
        <v>0.98199999999999998</v>
      </c>
      <c r="J2298">
        <v>1.6990000000000001</v>
      </c>
      <c r="K2298">
        <f t="shared" ref="K2298:K2361" si="130">IF(I2298&gt;0,(J2298*(I2298^2))*(3.14159/6),"")</f>
        <v>0.85785642818947327</v>
      </c>
      <c r="L2298" s="2" t="s">
        <v>32</v>
      </c>
      <c r="M2298" t="s">
        <v>25</v>
      </c>
      <c r="N2298" s="2" t="s">
        <v>26</v>
      </c>
      <c r="O2298" s="2" t="s">
        <v>709</v>
      </c>
      <c r="P2298" s="2"/>
      <c r="Q2298" s="2" t="s">
        <v>829</v>
      </c>
      <c r="R2298" s="2"/>
      <c r="T2298" t="s">
        <v>765</v>
      </c>
      <c r="U2298">
        <f t="shared" si="128"/>
        <v>12.145</v>
      </c>
      <c r="V2298">
        <f t="shared" si="129"/>
        <v>12.145</v>
      </c>
      <c r="W2298" s="2" t="s">
        <v>697</v>
      </c>
      <c r="Y2298" t="s">
        <v>827</v>
      </c>
      <c r="Z2298" t="s">
        <v>827</v>
      </c>
      <c r="AA2298" t="s">
        <v>826</v>
      </c>
    </row>
    <row r="2299" spans="1:28" x14ac:dyDescent="0.2">
      <c r="A2299" s="2"/>
      <c r="B2299" s="2" t="s">
        <v>52</v>
      </c>
      <c r="C2299" s="2" t="s">
        <v>649</v>
      </c>
      <c r="D2299" s="2" t="s">
        <v>22</v>
      </c>
      <c r="E2299" s="2" t="s">
        <v>55</v>
      </c>
      <c r="F2299" s="2">
        <v>3</v>
      </c>
      <c r="G2299" s="2">
        <v>3</v>
      </c>
      <c r="H2299" s="2">
        <v>12.348000000000001</v>
      </c>
      <c r="I2299">
        <v>0.90600000000000003</v>
      </c>
      <c r="J2299">
        <v>1.3220000000000001</v>
      </c>
      <c r="K2299">
        <f t="shared" si="130"/>
        <v>0.56818021395588003</v>
      </c>
      <c r="L2299" s="2" t="s">
        <v>32</v>
      </c>
      <c r="M2299" t="s">
        <v>25</v>
      </c>
      <c r="N2299" s="2" t="s">
        <v>26</v>
      </c>
      <c r="O2299" s="2" t="s">
        <v>709</v>
      </c>
      <c r="P2299" s="2"/>
      <c r="Q2299" s="2" t="s">
        <v>829</v>
      </c>
      <c r="R2299" s="2"/>
      <c r="T2299" t="s">
        <v>765</v>
      </c>
      <c r="U2299">
        <f t="shared" si="128"/>
        <v>12.348000000000001</v>
      </c>
      <c r="V2299">
        <f t="shared" si="129"/>
        <v>12.348000000000001</v>
      </c>
      <c r="W2299" s="2" t="s">
        <v>697</v>
      </c>
      <c r="Y2299" t="s">
        <v>827</v>
      </c>
      <c r="Z2299" t="s">
        <v>827</v>
      </c>
      <c r="AA2299" t="s">
        <v>826</v>
      </c>
    </row>
    <row r="2300" spans="1:28" x14ac:dyDescent="0.2">
      <c r="A2300" s="2"/>
      <c r="B2300" s="2" t="s">
        <v>52</v>
      </c>
      <c r="C2300" s="2" t="s">
        <v>649</v>
      </c>
      <c r="D2300" s="2" t="s">
        <v>22</v>
      </c>
      <c r="E2300" s="2" t="s">
        <v>55</v>
      </c>
      <c r="F2300" s="2">
        <v>4</v>
      </c>
      <c r="G2300" s="2">
        <v>4</v>
      </c>
      <c r="H2300" s="2">
        <v>11.611000000000001</v>
      </c>
      <c r="I2300">
        <v>1.103</v>
      </c>
      <c r="J2300">
        <v>1.518</v>
      </c>
      <c r="K2300">
        <f t="shared" si="130"/>
        <v>0.96698792708242998</v>
      </c>
      <c r="L2300" s="2" t="s">
        <v>32</v>
      </c>
      <c r="M2300" t="s">
        <v>25</v>
      </c>
      <c r="N2300" s="2" t="s">
        <v>26</v>
      </c>
      <c r="O2300" s="2" t="s">
        <v>709</v>
      </c>
      <c r="P2300" s="2"/>
      <c r="Q2300" s="2" t="s">
        <v>829</v>
      </c>
      <c r="R2300" s="2"/>
      <c r="T2300" t="s">
        <v>765</v>
      </c>
      <c r="U2300">
        <f t="shared" si="128"/>
        <v>11.611000000000001</v>
      </c>
      <c r="V2300">
        <f t="shared" si="129"/>
        <v>11.611000000000001</v>
      </c>
      <c r="W2300" s="2" t="s">
        <v>697</v>
      </c>
      <c r="Y2300" t="s">
        <v>827</v>
      </c>
      <c r="Z2300" t="s">
        <v>827</v>
      </c>
      <c r="AA2300" t="s">
        <v>826</v>
      </c>
    </row>
    <row r="2301" spans="1:28" x14ac:dyDescent="0.2">
      <c r="A2301" s="2"/>
      <c r="B2301" s="2" t="s">
        <v>52</v>
      </c>
      <c r="C2301" s="2" t="s">
        <v>649</v>
      </c>
      <c r="D2301" s="2" t="s">
        <v>22</v>
      </c>
      <c r="E2301" s="2" t="s">
        <v>55</v>
      </c>
      <c r="F2301" s="2">
        <v>5</v>
      </c>
      <c r="G2301" s="2">
        <v>5</v>
      </c>
      <c r="H2301" s="2">
        <v>12.03</v>
      </c>
      <c r="I2301">
        <v>0.86299999999999999</v>
      </c>
      <c r="J2301">
        <v>1.6359999999999999</v>
      </c>
      <c r="K2301">
        <f t="shared" si="130"/>
        <v>0.63797424444559314</v>
      </c>
      <c r="L2301" s="2" t="s">
        <v>32</v>
      </c>
      <c r="M2301" t="s">
        <v>25</v>
      </c>
      <c r="N2301" s="2" t="s">
        <v>26</v>
      </c>
      <c r="O2301" s="2" t="s">
        <v>709</v>
      </c>
      <c r="P2301" s="2"/>
      <c r="Q2301" s="2" t="s">
        <v>829</v>
      </c>
      <c r="R2301" s="2"/>
      <c r="T2301" t="s">
        <v>765</v>
      </c>
      <c r="U2301">
        <f t="shared" si="128"/>
        <v>12.03</v>
      </c>
      <c r="V2301">
        <f t="shared" si="129"/>
        <v>12.03</v>
      </c>
      <c r="W2301" s="2" t="s">
        <v>697</v>
      </c>
      <c r="Y2301" t="s">
        <v>827</v>
      </c>
      <c r="Z2301" t="s">
        <v>827</v>
      </c>
      <c r="AA2301" t="s">
        <v>826</v>
      </c>
    </row>
    <row r="2302" spans="1:28" x14ac:dyDescent="0.2">
      <c r="A2302" s="2"/>
      <c r="B2302" s="2" t="s">
        <v>52</v>
      </c>
      <c r="C2302" s="2" t="s">
        <v>649</v>
      </c>
      <c r="D2302" s="2" t="s">
        <v>22</v>
      </c>
      <c r="E2302" s="2" t="s">
        <v>55</v>
      </c>
      <c r="F2302" s="2">
        <v>6</v>
      </c>
      <c r="G2302" s="2">
        <v>6</v>
      </c>
      <c r="H2302" s="2">
        <v>12.379</v>
      </c>
      <c r="I2302">
        <v>0.87</v>
      </c>
      <c r="J2302">
        <v>1.4430000000000001</v>
      </c>
      <c r="K2302">
        <f t="shared" si="130"/>
        <v>0.5718776077754999</v>
      </c>
      <c r="L2302" s="2" t="s">
        <v>32</v>
      </c>
      <c r="M2302" t="s">
        <v>25</v>
      </c>
      <c r="N2302" s="2" t="s">
        <v>26</v>
      </c>
      <c r="O2302" s="2" t="s">
        <v>709</v>
      </c>
      <c r="P2302" s="2"/>
      <c r="Q2302" s="2" t="s">
        <v>829</v>
      </c>
      <c r="R2302" s="2"/>
      <c r="T2302" t="s">
        <v>765</v>
      </c>
      <c r="U2302">
        <f t="shared" si="128"/>
        <v>12.379</v>
      </c>
      <c r="V2302">
        <f t="shared" si="129"/>
        <v>12.379</v>
      </c>
      <c r="W2302" s="2" t="s">
        <v>697</v>
      </c>
      <c r="Y2302" t="s">
        <v>827</v>
      </c>
      <c r="Z2302" t="s">
        <v>827</v>
      </c>
      <c r="AA2302" t="s">
        <v>826</v>
      </c>
    </row>
    <row r="2303" spans="1:28" x14ac:dyDescent="0.2">
      <c r="A2303" s="2"/>
      <c r="B2303" s="2" t="s">
        <v>52</v>
      </c>
      <c r="C2303" s="2" t="s">
        <v>649</v>
      </c>
      <c r="D2303" s="2" t="s">
        <v>22</v>
      </c>
      <c r="E2303" s="2" t="s">
        <v>55</v>
      </c>
      <c r="F2303" s="2">
        <v>7</v>
      </c>
      <c r="G2303" s="2">
        <v>7</v>
      </c>
      <c r="H2303" s="2">
        <v>12.064</v>
      </c>
      <c r="I2303">
        <v>0.86499999999999999</v>
      </c>
      <c r="J2303">
        <v>1.5669999999999999</v>
      </c>
      <c r="K2303">
        <f t="shared" si="130"/>
        <v>0.61390259175570816</v>
      </c>
      <c r="L2303" s="2" t="s">
        <v>32</v>
      </c>
      <c r="M2303" t="s">
        <v>25</v>
      </c>
      <c r="N2303" s="2" t="s">
        <v>26</v>
      </c>
      <c r="O2303" s="2" t="s">
        <v>709</v>
      </c>
      <c r="P2303" s="2"/>
      <c r="Q2303" s="2" t="s">
        <v>829</v>
      </c>
      <c r="R2303" s="2"/>
      <c r="T2303" t="s">
        <v>765</v>
      </c>
      <c r="U2303">
        <f t="shared" si="128"/>
        <v>12.064</v>
      </c>
      <c r="V2303">
        <f t="shared" si="129"/>
        <v>12.064</v>
      </c>
      <c r="W2303" s="2" t="s">
        <v>697</v>
      </c>
      <c r="Y2303" t="s">
        <v>827</v>
      </c>
      <c r="Z2303" t="s">
        <v>827</v>
      </c>
      <c r="AA2303" t="s">
        <v>826</v>
      </c>
    </row>
    <row r="2304" spans="1:28" x14ac:dyDescent="0.2">
      <c r="A2304" s="2"/>
      <c r="B2304" s="2" t="s">
        <v>52</v>
      </c>
      <c r="C2304" s="2" t="s">
        <v>649</v>
      </c>
      <c r="D2304" s="2" t="s">
        <v>22</v>
      </c>
      <c r="E2304" s="2" t="s">
        <v>55</v>
      </c>
      <c r="F2304" s="2">
        <v>8</v>
      </c>
      <c r="G2304" s="2">
        <v>8</v>
      </c>
      <c r="H2304" s="2">
        <v>12.574999999999999</v>
      </c>
      <c r="I2304">
        <v>0.45300000000000001</v>
      </c>
      <c r="J2304">
        <v>1.0669999999999999</v>
      </c>
      <c r="K2304">
        <f t="shared" si="130"/>
        <v>0.11464604544079499</v>
      </c>
      <c r="L2304" s="2" t="s">
        <v>32</v>
      </c>
      <c r="M2304" t="s">
        <v>25</v>
      </c>
      <c r="N2304" s="2" t="s">
        <v>26</v>
      </c>
      <c r="O2304" s="2" t="s">
        <v>709</v>
      </c>
      <c r="P2304" s="2"/>
      <c r="Q2304" s="2" t="s">
        <v>829</v>
      </c>
      <c r="R2304" s="2"/>
      <c r="T2304" t="s">
        <v>765</v>
      </c>
      <c r="U2304">
        <f t="shared" si="128"/>
        <v>12.574999999999999</v>
      </c>
      <c r="V2304">
        <f t="shared" si="129"/>
        <v>12.574999999999999</v>
      </c>
      <c r="W2304" s="2" t="s">
        <v>697</v>
      </c>
      <c r="Y2304" t="s">
        <v>827</v>
      </c>
      <c r="Z2304" t="s">
        <v>827</v>
      </c>
      <c r="AA2304" t="s">
        <v>826</v>
      </c>
    </row>
    <row r="2305" spans="1:28" x14ac:dyDescent="0.2">
      <c r="A2305" s="2"/>
      <c r="B2305" s="2" t="s">
        <v>52</v>
      </c>
      <c r="C2305" s="2" t="s">
        <v>649</v>
      </c>
      <c r="D2305" s="2" t="s">
        <v>22</v>
      </c>
      <c r="E2305" s="2" t="s">
        <v>55</v>
      </c>
      <c r="F2305" s="2">
        <v>9</v>
      </c>
      <c r="G2305" s="2">
        <v>9</v>
      </c>
      <c r="H2305" s="2">
        <v>11.972</v>
      </c>
      <c r="I2305">
        <v>0.81599999999999995</v>
      </c>
      <c r="J2305">
        <v>1.1639999999999999</v>
      </c>
      <c r="K2305">
        <f t="shared" si="130"/>
        <v>0.40581823090175989</v>
      </c>
      <c r="L2305" s="2" t="s">
        <v>32</v>
      </c>
      <c r="M2305" t="s">
        <v>25</v>
      </c>
      <c r="N2305" s="2" t="s">
        <v>26</v>
      </c>
      <c r="O2305" s="2" t="s">
        <v>709</v>
      </c>
      <c r="P2305" s="2"/>
      <c r="Q2305" s="2" t="s">
        <v>829</v>
      </c>
      <c r="R2305" s="2"/>
      <c r="T2305" t="s">
        <v>765</v>
      </c>
      <c r="U2305">
        <f t="shared" si="128"/>
        <v>11.972</v>
      </c>
      <c r="V2305">
        <f t="shared" si="129"/>
        <v>11.972</v>
      </c>
      <c r="W2305" s="2" t="s">
        <v>697</v>
      </c>
      <c r="Y2305" t="s">
        <v>827</v>
      </c>
      <c r="Z2305" t="s">
        <v>827</v>
      </c>
      <c r="AA2305" t="s">
        <v>826</v>
      </c>
    </row>
    <row r="2306" spans="1:28" x14ac:dyDescent="0.2">
      <c r="A2306" s="2"/>
      <c r="B2306" s="2" t="s">
        <v>52</v>
      </c>
      <c r="C2306" s="2" t="s">
        <v>649</v>
      </c>
      <c r="D2306" s="2" t="s">
        <v>22</v>
      </c>
      <c r="E2306" s="2" t="s">
        <v>55</v>
      </c>
      <c r="F2306" s="2">
        <v>10</v>
      </c>
      <c r="G2306" s="2">
        <v>10</v>
      </c>
      <c r="H2306" s="2">
        <v>12.051</v>
      </c>
      <c r="I2306">
        <v>0.69799999999999995</v>
      </c>
      <c r="J2306">
        <v>1.1000000000000001</v>
      </c>
      <c r="K2306">
        <f t="shared" si="130"/>
        <v>0.28060912263266663</v>
      </c>
      <c r="L2306" s="2" t="s">
        <v>32</v>
      </c>
      <c r="M2306" t="s">
        <v>25</v>
      </c>
      <c r="N2306" s="2" t="s">
        <v>26</v>
      </c>
      <c r="O2306" s="2" t="s">
        <v>709</v>
      </c>
      <c r="P2306" s="2"/>
      <c r="Q2306" s="2" t="s">
        <v>829</v>
      </c>
      <c r="R2306" s="2"/>
      <c r="T2306" t="s">
        <v>765</v>
      </c>
      <c r="U2306">
        <f t="shared" si="128"/>
        <v>12.051</v>
      </c>
      <c r="V2306">
        <f t="shared" si="129"/>
        <v>12.051</v>
      </c>
      <c r="W2306" s="2" t="s">
        <v>697</v>
      </c>
      <c r="Y2306" t="s">
        <v>827</v>
      </c>
      <c r="Z2306" t="s">
        <v>827</v>
      </c>
      <c r="AA2306" t="s">
        <v>826</v>
      </c>
    </row>
    <row r="2307" spans="1:28" x14ac:dyDescent="0.2">
      <c r="A2307" s="2"/>
      <c r="B2307" s="2" t="s">
        <v>52</v>
      </c>
      <c r="C2307" s="2" t="s">
        <v>649</v>
      </c>
      <c r="D2307" s="2" t="s">
        <v>22</v>
      </c>
      <c r="E2307" s="2" t="s">
        <v>57</v>
      </c>
      <c r="F2307" s="2">
        <v>1</v>
      </c>
      <c r="G2307" s="2">
        <v>1</v>
      </c>
      <c r="H2307" s="2">
        <v>11.584</v>
      </c>
      <c r="I2307">
        <v>0.98299999999999998</v>
      </c>
      <c r="J2307">
        <v>1.835</v>
      </c>
      <c r="K2307">
        <f t="shared" si="130"/>
        <v>0.92841331370014146</v>
      </c>
      <c r="L2307" s="2" t="s">
        <v>32</v>
      </c>
      <c r="M2307" t="s">
        <v>25</v>
      </c>
      <c r="N2307" s="2" t="s">
        <v>26</v>
      </c>
      <c r="O2307" s="2" t="s">
        <v>698</v>
      </c>
      <c r="P2307" s="2"/>
      <c r="Q2307" s="2" t="s">
        <v>829</v>
      </c>
      <c r="R2307" s="2"/>
      <c r="T2307" t="s">
        <v>765</v>
      </c>
      <c r="U2307">
        <f t="shared" si="128"/>
        <v>11.584</v>
      </c>
      <c r="V2307">
        <f t="shared" si="129"/>
        <v>11.584</v>
      </c>
      <c r="W2307" s="2" t="s">
        <v>699</v>
      </c>
      <c r="Y2307" t="s">
        <v>826</v>
      </c>
      <c r="Z2307" t="s">
        <v>826</v>
      </c>
      <c r="AA2307" t="s">
        <v>826</v>
      </c>
    </row>
    <row r="2308" spans="1:28" x14ac:dyDescent="0.2">
      <c r="A2308" s="10"/>
      <c r="B2308" s="10" t="s">
        <v>21</v>
      </c>
      <c r="C2308" s="10">
        <v>5</v>
      </c>
      <c r="D2308" s="10" t="s">
        <v>30</v>
      </c>
      <c r="E2308" s="10" t="s">
        <v>43</v>
      </c>
      <c r="F2308" s="10">
        <v>1</v>
      </c>
      <c r="G2308" s="10">
        <v>1</v>
      </c>
      <c r="H2308" s="10"/>
      <c r="I2308" s="10">
        <v>3.21</v>
      </c>
      <c r="J2308" s="10">
        <v>3.601</v>
      </c>
      <c r="K2308">
        <f t="shared" si="130"/>
        <v>19.428149720986497</v>
      </c>
      <c r="L2308" s="10" t="s">
        <v>32</v>
      </c>
      <c r="M2308" t="s">
        <v>25</v>
      </c>
      <c r="N2308" s="10" t="s">
        <v>26</v>
      </c>
      <c r="O2308" s="10" t="str">
        <f t="shared" ref="O2308:O2371" si="131">"CG_D"&amp;C2308&amp;"_"&amp;D2308&amp;"_"&amp;E2308&amp;".jpg"</f>
        <v>CG_D5_T2_K1.jpg</v>
      </c>
      <c r="P2308" s="10"/>
      <c r="Q2308" s="2" t="s">
        <v>764</v>
      </c>
      <c r="R2308" s="10"/>
      <c r="S2308" s="10"/>
      <c r="T2308" t="s">
        <v>813</v>
      </c>
      <c r="W2308" s="10"/>
      <c r="Y2308" t="s">
        <v>826</v>
      </c>
      <c r="Z2308" t="s">
        <v>826</v>
      </c>
      <c r="AA2308" t="s">
        <v>826</v>
      </c>
      <c r="AB2308" t="str">
        <f t="shared" si="127"/>
        <v/>
      </c>
    </row>
    <row r="2309" spans="1:28" x14ac:dyDescent="0.2">
      <c r="A2309" s="10"/>
      <c r="B2309" s="10" t="s">
        <v>21</v>
      </c>
      <c r="C2309" s="10">
        <v>5</v>
      </c>
      <c r="D2309" s="10" t="s">
        <v>30</v>
      </c>
      <c r="E2309" s="10" t="s">
        <v>43</v>
      </c>
      <c r="F2309" s="10">
        <v>2</v>
      </c>
      <c r="G2309" s="10">
        <v>2</v>
      </c>
      <c r="H2309" s="10"/>
      <c r="I2309" s="10">
        <v>3.17</v>
      </c>
      <c r="J2309" s="10">
        <v>3.5840000000000001</v>
      </c>
      <c r="K2309">
        <f t="shared" si="130"/>
        <v>18.857528853930663</v>
      </c>
      <c r="L2309" s="10" t="s">
        <v>32</v>
      </c>
      <c r="M2309" t="s">
        <v>25</v>
      </c>
      <c r="N2309" s="10" t="s">
        <v>26</v>
      </c>
      <c r="O2309" s="10" t="str">
        <f t="shared" si="131"/>
        <v>CG_D5_T2_K1.jpg</v>
      </c>
      <c r="P2309" s="10"/>
      <c r="Q2309" s="2" t="s">
        <v>764</v>
      </c>
      <c r="R2309" s="10"/>
      <c r="S2309" s="10"/>
      <c r="T2309" t="s">
        <v>813</v>
      </c>
      <c r="W2309" s="10"/>
      <c r="Y2309" t="s">
        <v>826</v>
      </c>
      <c r="Z2309" t="s">
        <v>826</v>
      </c>
      <c r="AA2309" t="s">
        <v>826</v>
      </c>
      <c r="AB2309" t="str">
        <f t="shared" si="127"/>
        <v/>
      </c>
    </row>
    <row r="2310" spans="1:28" x14ac:dyDescent="0.2">
      <c r="A2310" s="10"/>
      <c r="B2310" s="10" t="s">
        <v>21</v>
      </c>
      <c r="C2310" s="10">
        <v>5</v>
      </c>
      <c r="D2310" s="10" t="s">
        <v>30</v>
      </c>
      <c r="E2310" s="10" t="s">
        <v>43</v>
      </c>
      <c r="F2310" s="10">
        <v>3</v>
      </c>
      <c r="G2310" s="10">
        <v>3</v>
      </c>
      <c r="H2310" s="10"/>
      <c r="I2310" s="10">
        <v>3.194</v>
      </c>
      <c r="J2310" s="10">
        <v>3.379</v>
      </c>
      <c r="K2310">
        <f t="shared" si="130"/>
        <v>18.049129911624988</v>
      </c>
      <c r="L2310" s="10" t="s">
        <v>32</v>
      </c>
      <c r="M2310" t="s">
        <v>25</v>
      </c>
      <c r="N2310" s="10" t="s">
        <v>26</v>
      </c>
      <c r="O2310" s="10" t="str">
        <f t="shared" si="131"/>
        <v>CG_D5_T2_K1.jpg</v>
      </c>
      <c r="P2310" s="10"/>
      <c r="Q2310" s="2" t="s">
        <v>764</v>
      </c>
      <c r="R2310" s="10"/>
      <c r="S2310" s="10"/>
      <c r="T2310" t="s">
        <v>813</v>
      </c>
      <c r="W2310" s="10"/>
      <c r="Y2310" t="s">
        <v>826</v>
      </c>
      <c r="Z2310" t="s">
        <v>826</v>
      </c>
      <c r="AA2310" t="s">
        <v>826</v>
      </c>
      <c r="AB2310" t="str">
        <f t="shared" si="127"/>
        <v/>
      </c>
    </row>
    <row r="2311" spans="1:28" x14ac:dyDescent="0.2">
      <c r="A2311" s="10"/>
      <c r="B2311" s="10" t="s">
        <v>21</v>
      </c>
      <c r="C2311" s="10">
        <v>5</v>
      </c>
      <c r="D2311" s="10" t="s">
        <v>30</v>
      </c>
      <c r="E2311" s="10" t="s">
        <v>43</v>
      </c>
      <c r="F2311" s="10">
        <v>4</v>
      </c>
      <c r="G2311" s="10">
        <v>4</v>
      </c>
      <c r="H2311" s="10"/>
      <c r="I2311" s="10">
        <v>3.048</v>
      </c>
      <c r="J2311" s="10">
        <v>3.3650000000000002</v>
      </c>
      <c r="K2311">
        <f t="shared" si="130"/>
        <v>16.3686645787344</v>
      </c>
      <c r="L2311" s="10" t="s">
        <v>32</v>
      </c>
      <c r="M2311" t="s">
        <v>25</v>
      </c>
      <c r="N2311" s="10" t="s">
        <v>26</v>
      </c>
      <c r="O2311" s="10" t="str">
        <f t="shared" si="131"/>
        <v>CG_D5_T2_K1.jpg</v>
      </c>
      <c r="P2311" s="10"/>
      <c r="Q2311" s="2" t="s">
        <v>764</v>
      </c>
      <c r="R2311" s="10"/>
      <c r="S2311" s="10"/>
      <c r="T2311" t="s">
        <v>813</v>
      </c>
      <c r="W2311" s="10"/>
      <c r="Y2311" t="s">
        <v>826</v>
      </c>
      <c r="Z2311" t="s">
        <v>826</v>
      </c>
      <c r="AA2311" t="s">
        <v>826</v>
      </c>
      <c r="AB2311" t="str">
        <f t="shared" si="127"/>
        <v/>
      </c>
    </row>
    <row r="2312" spans="1:28" x14ac:dyDescent="0.2">
      <c r="A2312" s="10"/>
      <c r="B2312" s="10" t="s">
        <v>21</v>
      </c>
      <c r="C2312" s="10">
        <v>5</v>
      </c>
      <c r="D2312" s="10" t="s">
        <v>30</v>
      </c>
      <c r="E2312" s="10" t="s">
        <v>43</v>
      </c>
      <c r="F2312" s="10">
        <v>5</v>
      </c>
      <c r="G2312" s="10">
        <v>5</v>
      </c>
      <c r="H2312" s="10"/>
      <c r="I2312" s="10">
        <v>2.95</v>
      </c>
      <c r="J2312" s="10">
        <v>3.1709999999999998</v>
      </c>
      <c r="K2312">
        <f t="shared" si="130"/>
        <v>14.449024566287498</v>
      </c>
      <c r="L2312" s="10" t="s">
        <v>32</v>
      </c>
      <c r="M2312" t="s">
        <v>25</v>
      </c>
      <c r="N2312" s="10" t="s">
        <v>26</v>
      </c>
      <c r="O2312" s="10" t="str">
        <f t="shared" si="131"/>
        <v>CG_D5_T2_K1.jpg</v>
      </c>
      <c r="P2312" s="10"/>
      <c r="Q2312" s="2" t="s">
        <v>764</v>
      </c>
      <c r="R2312" s="10"/>
      <c r="S2312" s="10"/>
      <c r="T2312" t="s">
        <v>813</v>
      </c>
      <c r="W2312" s="10"/>
      <c r="Y2312" t="s">
        <v>826</v>
      </c>
      <c r="Z2312" t="s">
        <v>826</v>
      </c>
      <c r="AA2312" t="s">
        <v>826</v>
      </c>
      <c r="AB2312" t="str">
        <f t="shared" ref="AB2312:AB2375" si="132">IF(AND(Y2312="check",T2312="yolk.vol"),"remove","")</f>
        <v/>
      </c>
    </row>
    <row r="2313" spans="1:28" x14ac:dyDescent="0.2">
      <c r="A2313" s="10"/>
      <c r="B2313" s="10" t="s">
        <v>21</v>
      </c>
      <c r="C2313" s="10">
        <v>5</v>
      </c>
      <c r="D2313" s="10" t="s">
        <v>30</v>
      </c>
      <c r="E2313" s="10" t="s">
        <v>43</v>
      </c>
      <c r="F2313" s="10">
        <v>6</v>
      </c>
      <c r="G2313" s="10">
        <v>6</v>
      </c>
      <c r="H2313" s="10"/>
      <c r="I2313" s="10">
        <v>3.13</v>
      </c>
      <c r="J2313" s="10">
        <v>3.2959999999999998</v>
      </c>
      <c r="K2313">
        <f t="shared" si="130"/>
        <v>16.907295127002662</v>
      </c>
      <c r="L2313" s="10" t="s">
        <v>32</v>
      </c>
      <c r="M2313" t="s">
        <v>25</v>
      </c>
      <c r="N2313" s="10" t="s">
        <v>26</v>
      </c>
      <c r="O2313" s="10" t="str">
        <f t="shared" si="131"/>
        <v>CG_D5_T2_K1.jpg</v>
      </c>
      <c r="P2313" s="10"/>
      <c r="Q2313" s="2" t="s">
        <v>764</v>
      </c>
      <c r="R2313" s="10"/>
      <c r="S2313" s="10"/>
      <c r="T2313" t="s">
        <v>813</v>
      </c>
      <c r="W2313" s="10"/>
      <c r="Y2313" t="s">
        <v>826</v>
      </c>
      <c r="Z2313" t="s">
        <v>826</v>
      </c>
      <c r="AA2313" t="s">
        <v>826</v>
      </c>
      <c r="AB2313" t="str">
        <f t="shared" si="132"/>
        <v/>
      </c>
    </row>
    <row r="2314" spans="1:28" x14ac:dyDescent="0.2">
      <c r="A2314" s="10"/>
      <c r="B2314" s="10" t="s">
        <v>21</v>
      </c>
      <c r="C2314" s="10">
        <v>5</v>
      </c>
      <c r="D2314" s="10" t="s">
        <v>30</v>
      </c>
      <c r="E2314" s="10" t="s">
        <v>43</v>
      </c>
      <c r="F2314" s="10">
        <v>7</v>
      </c>
      <c r="G2314" s="10">
        <v>7</v>
      </c>
      <c r="H2314" s="10"/>
      <c r="I2314" s="10">
        <v>3.3210000000000002</v>
      </c>
      <c r="J2314" s="10">
        <v>3.5990000000000002</v>
      </c>
      <c r="K2314">
        <f t="shared" si="130"/>
        <v>20.783460161628135</v>
      </c>
      <c r="L2314" s="10" t="s">
        <v>32</v>
      </c>
      <c r="M2314" t="s">
        <v>25</v>
      </c>
      <c r="N2314" s="10" t="s">
        <v>26</v>
      </c>
      <c r="O2314" s="10" t="str">
        <f t="shared" si="131"/>
        <v>CG_D5_T2_K1.jpg</v>
      </c>
      <c r="P2314" s="10"/>
      <c r="Q2314" s="2" t="s">
        <v>764</v>
      </c>
      <c r="R2314" s="10"/>
      <c r="S2314" s="10"/>
      <c r="T2314" t="s">
        <v>813</v>
      </c>
      <c r="W2314" s="10"/>
      <c r="Y2314" t="s">
        <v>826</v>
      </c>
      <c r="Z2314" t="s">
        <v>826</v>
      </c>
      <c r="AA2314" t="s">
        <v>826</v>
      </c>
      <c r="AB2314" t="str">
        <f t="shared" si="132"/>
        <v/>
      </c>
    </row>
    <row r="2315" spans="1:28" x14ac:dyDescent="0.2">
      <c r="A2315" s="10"/>
      <c r="B2315" s="10" t="s">
        <v>21</v>
      </c>
      <c r="C2315" s="10">
        <v>5</v>
      </c>
      <c r="D2315" s="10" t="s">
        <v>30</v>
      </c>
      <c r="E2315" s="10" t="s">
        <v>43</v>
      </c>
      <c r="F2315" s="10">
        <v>8</v>
      </c>
      <c r="G2315" s="10">
        <v>8</v>
      </c>
      <c r="H2315" s="10"/>
      <c r="I2315" s="10">
        <v>2.6110000000000002</v>
      </c>
      <c r="J2315" s="10">
        <v>3.0329999999999999</v>
      </c>
      <c r="K2315">
        <f t="shared" si="130"/>
        <v>10.826408491337148</v>
      </c>
      <c r="L2315" s="10" t="s">
        <v>32</v>
      </c>
      <c r="M2315" t="s">
        <v>25</v>
      </c>
      <c r="N2315" s="10" t="s">
        <v>26</v>
      </c>
      <c r="O2315" s="10" t="str">
        <f t="shared" si="131"/>
        <v>CG_D5_T2_K1.jpg</v>
      </c>
      <c r="P2315" s="10"/>
      <c r="Q2315" s="2" t="s">
        <v>764</v>
      </c>
      <c r="R2315" s="10"/>
      <c r="S2315" s="10"/>
      <c r="T2315" t="s">
        <v>813</v>
      </c>
      <c r="W2315" s="10"/>
      <c r="Y2315" t="s">
        <v>826</v>
      </c>
      <c r="Z2315" t="s">
        <v>826</v>
      </c>
      <c r="AA2315" t="s">
        <v>826</v>
      </c>
      <c r="AB2315" t="str">
        <f t="shared" si="132"/>
        <v/>
      </c>
    </row>
    <row r="2316" spans="1:28" x14ac:dyDescent="0.2">
      <c r="A2316" s="10"/>
      <c r="B2316" s="10" t="s">
        <v>21</v>
      </c>
      <c r="C2316" s="10">
        <v>5</v>
      </c>
      <c r="D2316" s="10" t="s">
        <v>30</v>
      </c>
      <c r="E2316" s="10" t="s">
        <v>43</v>
      </c>
      <c r="F2316" s="10">
        <v>9</v>
      </c>
      <c r="G2316" s="10">
        <v>9</v>
      </c>
      <c r="H2316" s="10"/>
      <c r="I2316" s="10">
        <v>3.2440000000000002</v>
      </c>
      <c r="J2316" s="10">
        <v>3.3860000000000001</v>
      </c>
      <c r="K2316">
        <f t="shared" si="130"/>
        <v>18.657218612524108</v>
      </c>
      <c r="L2316" s="10" t="s">
        <v>32</v>
      </c>
      <c r="M2316" t="s">
        <v>25</v>
      </c>
      <c r="N2316" s="10" t="s">
        <v>26</v>
      </c>
      <c r="O2316" s="10" t="str">
        <f t="shared" si="131"/>
        <v>CG_D5_T2_K1.jpg</v>
      </c>
      <c r="P2316" s="10"/>
      <c r="Q2316" s="2" t="s">
        <v>764</v>
      </c>
      <c r="R2316" s="10"/>
      <c r="S2316" s="10"/>
      <c r="T2316" t="s">
        <v>813</v>
      </c>
      <c r="W2316" s="10"/>
      <c r="Y2316" t="s">
        <v>826</v>
      </c>
      <c r="Z2316" t="s">
        <v>826</v>
      </c>
      <c r="AA2316" t="s">
        <v>826</v>
      </c>
      <c r="AB2316" t="str">
        <f t="shared" si="132"/>
        <v/>
      </c>
    </row>
    <row r="2317" spans="1:28" x14ac:dyDescent="0.2">
      <c r="B2317" s="3" t="s">
        <v>21</v>
      </c>
      <c r="C2317" s="3">
        <v>5</v>
      </c>
      <c r="D2317" s="3" t="s">
        <v>30</v>
      </c>
      <c r="E2317" s="3" t="s">
        <v>75</v>
      </c>
      <c r="F2317" s="3">
        <v>1</v>
      </c>
      <c r="G2317" s="3">
        <v>1</v>
      </c>
      <c r="H2317" s="3"/>
      <c r="I2317" s="3">
        <v>2.4620000000000002</v>
      </c>
      <c r="J2317" s="3">
        <v>2.7559999999999998</v>
      </c>
      <c r="K2317">
        <f t="shared" si="130"/>
        <v>8.7468880058376257</v>
      </c>
      <c r="L2317" s="3" t="s">
        <v>32</v>
      </c>
      <c r="M2317" t="s">
        <v>25</v>
      </c>
      <c r="N2317" s="3" t="s">
        <v>26</v>
      </c>
      <c r="O2317" t="str">
        <f t="shared" si="131"/>
        <v>CG_D5_T2_K10.jpg</v>
      </c>
      <c r="Q2317" s="2" t="s">
        <v>764</v>
      </c>
      <c r="T2317" s="3" t="s">
        <v>807</v>
      </c>
      <c r="U2317" t="str">
        <f>IF(H2317&gt;0,IF(L2317="live",H2317*0.84,H2317),"")</f>
        <v/>
      </c>
      <c r="V2317" t="str">
        <f>IF(H2317&gt;0,IF(L2317="live",H2317*0.87,H2317),"")</f>
        <v/>
      </c>
      <c r="W2317" s="3" t="s">
        <v>802</v>
      </c>
      <c r="Y2317" t="s">
        <v>827</v>
      </c>
      <c r="Z2317" t="s">
        <v>827</v>
      </c>
      <c r="AA2317" t="s">
        <v>826</v>
      </c>
      <c r="AB2317" t="str">
        <f t="shared" si="132"/>
        <v>remove</v>
      </c>
    </row>
    <row r="2318" spans="1:28" x14ac:dyDescent="0.2">
      <c r="A2318" s="10"/>
      <c r="B2318" s="10" t="s">
        <v>21</v>
      </c>
      <c r="C2318" s="10">
        <v>5</v>
      </c>
      <c r="D2318" s="10" t="s">
        <v>30</v>
      </c>
      <c r="E2318" s="10" t="s">
        <v>75</v>
      </c>
      <c r="F2318" s="10">
        <v>1</v>
      </c>
      <c r="G2318" s="10">
        <v>1</v>
      </c>
      <c r="H2318" s="10"/>
      <c r="I2318" s="10">
        <v>2.4620000000000002</v>
      </c>
      <c r="J2318" s="10">
        <v>2.7559999999999998</v>
      </c>
      <c r="K2318">
        <f t="shared" si="130"/>
        <v>8.7468880058376257</v>
      </c>
      <c r="L2318" s="10" t="s">
        <v>32</v>
      </c>
      <c r="M2318" t="s">
        <v>25</v>
      </c>
      <c r="N2318" s="10" t="s">
        <v>26</v>
      </c>
      <c r="O2318" s="10" t="str">
        <f t="shared" si="131"/>
        <v>CG_D5_T2_K10.jpg</v>
      </c>
      <c r="P2318" s="10"/>
      <c r="Q2318" s="2" t="s">
        <v>764</v>
      </c>
      <c r="R2318" s="10"/>
      <c r="S2318" s="10"/>
      <c r="T2318" t="s">
        <v>813</v>
      </c>
      <c r="W2318" s="10" t="s">
        <v>802</v>
      </c>
      <c r="Y2318" t="s">
        <v>826</v>
      </c>
      <c r="Z2318" t="s">
        <v>826</v>
      </c>
      <c r="AA2318" t="s">
        <v>826</v>
      </c>
      <c r="AB2318" t="str">
        <f t="shared" si="132"/>
        <v/>
      </c>
    </row>
    <row r="2319" spans="1:28" x14ac:dyDescent="0.2">
      <c r="B2319" s="3" t="s">
        <v>21</v>
      </c>
      <c r="C2319" s="3">
        <v>5</v>
      </c>
      <c r="D2319" s="3" t="s">
        <v>30</v>
      </c>
      <c r="E2319" s="3" t="s">
        <v>75</v>
      </c>
      <c r="F2319" s="3">
        <v>2</v>
      </c>
      <c r="G2319" s="3">
        <v>2</v>
      </c>
      <c r="H2319" s="3"/>
      <c r="I2319" s="3">
        <v>2.6230000000000002</v>
      </c>
      <c r="J2319" s="3">
        <v>2.7930000000000001</v>
      </c>
      <c r="K2319">
        <f t="shared" si="130"/>
        <v>10.061570448508705</v>
      </c>
      <c r="L2319" s="3" t="s">
        <v>32</v>
      </c>
      <c r="M2319" t="s">
        <v>25</v>
      </c>
      <c r="N2319" s="3" t="s">
        <v>26</v>
      </c>
      <c r="O2319" t="str">
        <f t="shared" si="131"/>
        <v>CG_D5_T2_K10.jpg</v>
      </c>
      <c r="Q2319" s="2" t="s">
        <v>764</v>
      </c>
      <c r="T2319" s="3" t="s">
        <v>807</v>
      </c>
      <c r="U2319" t="str">
        <f>IF(H2319&gt;0,IF(L2319="live",H2319*0.84,H2319),"")</f>
        <v/>
      </c>
      <c r="V2319" t="str">
        <f>IF(H2319&gt;0,IF(L2319="live",H2319*0.87,H2319),"")</f>
        <v/>
      </c>
      <c r="W2319" s="3" t="s">
        <v>802</v>
      </c>
      <c r="Y2319" t="s">
        <v>827</v>
      </c>
      <c r="Z2319" t="s">
        <v>827</v>
      </c>
      <c r="AA2319" t="s">
        <v>826</v>
      </c>
      <c r="AB2319" t="str">
        <f t="shared" si="132"/>
        <v>remove</v>
      </c>
    </row>
    <row r="2320" spans="1:28" x14ac:dyDescent="0.2">
      <c r="A2320" s="10"/>
      <c r="B2320" s="10" t="s">
        <v>21</v>
      </c>
      <c r="C2320" s="10">
        <v>5</v>
      </c>
      <c r="D2320" s="10" t="s">
        <v>30</v>
      </c>
      <c r="E2320" s="10" t="s">
        <v>75</v>
      </c>
      <c r="F2320" s="10">
        <v>2</v>
      </c>
      <c r="G2320" s="10">
        <v>2</v>
      </c>
      <c r="H2320" s="10"/>
      <c r="I2320" s="10">
        <v>2.6230000000000002</v>
      </c>
      <c r="J2320" s="10">
        <v>2.7930000000000001</v>
      </c>
      <c r="K2320">
        <f t="shared" si="130"/>
        <v>10.061570448508705</v>
      </c>
      <c r="L2320" s="10" t="s">
        <v>32</v>
      </c>
      <c r="M2320" t="s">
        <v>25</v>
      </c>
      <c r="N2320" s="10" t="s">
        <v>26</v>
      </c>
      <c r="O2320" s="10" t="str">
        <f t="shared" si="131"/>
        <v>CG_D5_T2_K10.jpg</v>
      </c>
      <c r="P2320" s="10"/>
      <c r="Q2320" s="2" t="s">
        <v>764</v>
      </c>
      <c r="R2320" s="10"/>
      <c r="S2320" s="10"/>
      <c r="T2320" t="s">
        <v>813</v>
      </c>
      <c r="W2320" s="10" t="s">
        <v>802</v>
      </c>
      <c r="Y2320" t="s">
        <v>826</v>
      </c>
      <c r="Z2320" t="s">
        <v>826</v>
      </c>
      <c r="AA2320" t="s">
        <v>826</v>
      </c>
      <c r="AB2320" t="str">
        <f t="shared" si="132"/>
        <v/>
      </c>
    </row>
    <row r="2321" spans="1:28" x14ac:dyDescent="0.2">
      <c r="B2321" s="3" t="s">
        <v>21</v>
      </c>
      <c r="C2321" s="3">
        <v>5</v>
      </c>
      <c r="D2321" s="3" t="s">
        <v>30</v>
      </c>
      <c r="E2321" s="3" t="s">
        <v>75</v>
      </c>
      <c r="F2321" s="3">
        <v>3</v>
      </c>
      <c r="G2321" s="3">
        <v>3</v>
      </c>
      <c r="H2321" s="3"/>
      <c r="I2321" s="3">
        <v>3.1920000000000002</v>
      </c>
      <c r="J2321" s="3">
        <v>3.3109999999999999</v>
      </c>
      <c r="K2321">
        <f t="shared" si="130"/>
        <v>17.66376188386656</v>
      </c>
      <c r="L2321" s="3" t="s">
        <v>32</v>
      </c>
      <c r="M2321" t="s">
        <v>25</v>
      </c>
      <c r="N2321" s="3" t="s">
        <v>26</v>
      </c>
      <c r="O2321" t="str">
        <f t="shared" si="131"/>
        <v>CG_D5_T2_K10.jpg</v>
      </c>
      <c r="Q2321" s="2" t="s">
        <v>764</v>
      </c>
      <c r="T2321" s="3" t="s">
        <v>807</v>
      </c>
      <c r="U2321" t="str">
        <f>IF(H2321&gt;0,IF(L2321="live",H2321*0.84,H2321),"")</f>
        <v/>
      </c>
      <c r="V2321" t="str">
        <f>IF(H2321&gt;0,IF(L2321="live",H2321*0.87,H2321),"")</f>
        <v/>
      </c>
      <c r="W2321" s="3" t="s">
        <v>802</v>
      </c>
      <c r="Y2321" t="s">
        <v>827</v>
      </c>
      <c r="Z2321" t="s">
        <v>827</v>
      </c>
      <c r="AA2321" t="s">
        <v>826</v>
      </c>
      <c r="AB2321" t="str">
        <f t="shared" si="132"/>
        <v>remove</v>
      </c>
    </row>
    <row r="2322" spans="1:28" x14ac:dyDescent="0.2">
      <c r="A2322" s="10"/>
      <c r="B2322" s="10" t="s">
        <v>21</v>
      </c>
      <c r="C2322" s="10">
        <v>5</v>
      </c>
      <c r="D2322" s="10" t="s">
        <v>30</v>
      </c>
      <c r="E2322" s="10" t="s">
        <v>75</v>
      </c>
      <c r="F2322" s="10">
        <v>3</v>
      </c>
      <c r="G2322" s="10">
        <v>3</v>
      </c>
      <c r="H2322" s="10"/>
      <c r="I2322" s="10">
        <v>3.1920000000000002</v>
      </c>
      <c r="J2322" s="10">
        <v>3.3109999999999999</v>
      </c>
      <c r="K2322">
        <f t="shared" si="130"/>
        <v>17.66376188386656</v>
      </c>
      <c r="L2322" s="10" t="s">
        <v>32</v>
      </c>
      <c r="M2322" t="s">
        <v>25</v>
      </c>
      <c r="N2322" s="10" t="s">
        <v>26</v>
      </c>
      <c r="O2322" s="10" t="str">
        <f t="shared" si="131"/>
        <v>CG_D5_T2_K10.jpg</v>
      </c>
      <c r="P2322" s="10"/>
      <c r="Q2322" s="2" t="s">
        <v>764</v>
      </c>
      <c r="R2322" s="10"/>
      <c r="S2322" s="10"/>
      <c r="T2322" t="s">
        <v>813</v>
      </c>
      <c r="W2322" s="10" t="s">
        <v>802</v>
      </c>
      <c r="Y2322" t="s">
        <v>826</v>
      </c>
      <c r="Z2322" t="s">
        <v>826</v>
      </c>
      <c r="AA2322" t="s">
        <v>826</v>
      </c>
      <c r="AB2322" t="str">
        <f t="shared" si="132"/>
        <v/>
      </c>
    </row>
    <row r="2323" spans="1:28" x14ac:dyDescent="0.2">
      <c r="B2323" s="3" t="s">
        <v>21</v>
      </c>
      <c r="C2323" s="3">
        <v>5</v>
      </c>
      <c r="D2323" s="3" t="s">
        <v>30</v>
      </c>
      <c r="E2323" s="3" t="s">
        <v>75</v>
      </c>
      <c r="F2323" s="3">
        <v>4</v>
      </c>
      <c r="G2323" s="3">
        <v>4</v>
      </c>
      <c r="H2323" s="3"/>
      <c r="I2323" s="3">
        <v>2.9129999999999998</v>
      </c>
      <c r="J2323" s="3">
        <v>3.7090000000000001</v>
      </c>
      <c r="K2323">
        <f t="shared" si="130"/>
        <v>16.47919747547656</v>
      </c>
      <c r="L2323" s="3" t="s">
        <v>32</v>
      </c>
      <c r="M2323" t="s">
        <v>25</v>
      </c>
      <c r="N2323" s="3" t="s">
        <v>26</v>
      </c>
      <c r="O2323" t="str">
        <f t="shared" si="131"/>
        <v>CG_D5_T2_K10.jpg</v>
      </c>
      <c r="Q2323" s="2" t="s">
        <v>764</v>
      </c>
      <c r="T2323" s="3" t="s">
        <v>807</v>
      </c>
      <c r="U2323" t="str">
        <f>IF(H2323&gt;0,IF(L2323="live",H2323*0.84,H2323),"")</f>
        <v/>
      </c>
      <c r="V2323" t="str">
        <f>IF(H2323&gt;0,IF(L2323="live",H2323*0.87,H2323),"")</f>
        <v/>
      </c>
      <c r="W2323" s="3" t="s">
        <v>802</v>
      </c>
      <c r="Y2323" t="s">
        <v>827</v>
      </c>
      <c r="Z2323" t="s">
        <v>827</v>
      </c>
      <c r="AA2323" t="s">
        <v>826</v>
      </c>
      <c r="AB2323" t="str">
        <f t="shared" si="132"/>
        <v>remove</v>
      </c>
    </row>
    <row r="2324" spans="1:28" x14ac:dyDescent="0.2">
      <c r="A2324" s="10"/>
      <c r="B2324" s="10" t="s">
        <v>21</v>
      </c>
      <c r="C2324" s="10">
        <v>5</v>
      </c>
      <c r="D2324" s="10" t="s">
        <v>30</v>
      </c>
      <c r="E2324" s="10" t="s">
        <v>75</v>
      </c>
      <c r="F2324" s="10">
        <v>4</v>
      </c>
      <c r="G2324" s="10">
        <v>4</v>
      </c>
      <c r="H2324" s="10"/>
      <c r="I2324" s="10">
        <v>2.9129999999999998</v>
      </c>
      <c r="J2324" s="10">
        <v>3.7090000000000001</v>
      </c>
      <c r="K2324">
        <f t="shared" si="130"/>
        <v>16.47919747547656</v>
      </c>
      <c r="L2324" s="10" t="s">
        <v>32</v>
      </c>
      <c r="M2324" t="s">
        <v>25</v>
      </c>
      <c r="N2324" s="10" t="s">
        <v>26</v>
      </c>
      <c r="O2324" s="10" t="str">
        <f t="shared" si="131"/>
        <v>CG_D5_T2_K10.jpg</v>
      </c>
      <c r="P2324" s="10"/>
      <c r="Q2324" s="2" t="s">
        <v>764</v>
      </c>
      <c r="R2324" s="10"/>
      <c r="S2324" s="10"/>
      <c r="T2324" t="s">
        <v>813</v>
      </c>
      <c r="W2324" s="10" t="s">
        <v>802</v>
      </c>
      <c r="Y2324" t="s">
        <v>826</v>
      </c>
      <c r="Z2324" t="s">
        <v>826</v>
      </c>
      <c r="AA2324" t="s">
        <v>826</v>
      </c>
      <c r="AB2324" t="str">
        <f t="shared" si="132"/>
        <v/>
      </c>
    </row>
    <row r="2325" spans="1:28" x14ac:dyDescent="0.2">
      <c r="B2325" s="3" t="s">
        <v>21</v>
      </c>
      <c r="C2325" s="3">
        <v>5</v>
      </c>
      <c r="D2325" s="3" t="s">
        <v>30</v>
      </c>
      <c r="E2325" s="3" t="s">
        <v>75</v>
      </c>
      <c r="F2325" s="3">
        <v>5</v>
      </c>
      <c r="G2325" s="3">
        <v>5</v>
      </c>
      <c r="H2325" s="3"/>
      <c r="I2325" s="3">
        <v>2.3519999999999999</v>
      </c>
      <c r="J2325" s="3">
        <v>2.5369999999999999</v>
      </c>
      <c r="K2325">
        <f t="shared" si="130"/>
        <v>7.3484096278387181</v>
      </c>
      <c r="L2325" s="3" t="s">
        <v>32</v>
      </c>
      <c r="M2325" t="s">
        <v>25</v>
      </c>
      <c r="N2325" s="3" t="s">
        <v>26</v>
      </c>
      <c r="O2325" t="str">
        <f t="shared" si="131"/>
        <v>CG_D5_T2_K10.jpg</v>
      </c>
      <c r="Q2325" s="2" t="s">
        <v>764</v>
      </c>
      <c r="T2325" s="3" t="s">
        <v>807</v>
      </c>
      <c r="U2325" t="str">
        <f>IF(H2325&gt;0,IF(L2325="live",H2325*0.84,H2325),"")</f>
        <v/>
      </c>
      <c r="V2325" t="str">
        <f>IF(H2325&gt;0,IF(L2325="live",H2325*0.87,H2325),"")</f>
        <v/>
      </c>
      <c r="W2325" s="3" t="s">
        <v>802</v>
      </c>
      <c r="Y2325" t="s">
        <v>827</v>
      </c>
      <c r="Z2325" t="s">
        <v>827</v>
      </c>
      <c r="AA2325" t="s">
        <v>826</v>
      </c>
      <c r="AB2325" t="str">
        <f t="shared" si="132"/>
        <v>remove</v>
      </c>
    </row>
    <row r="2326" spans="1:28" x14ac:dyDescent="0.2">
      <c r="A2326" s="10"/>
      <c r="B2326" s="10" t="s">
        <v>21</v>
      </c>
      <c r="C2326" s="10">
        <v>5</v>
      </c>
      <c r="D2326" s="10" t="s">
        <v>30</v>
      </c>
      <c r="E2326" s="10" t="s">
        <v>75</v>
      </c>
      <c r="F2326" s="10">
        <v>5</v>
      </c>
      <c r="G2326" s="10">
        <v>5</v>
      </c>
      <c r="H2326" s="10"/>
      <c r="I2326" s="10">
        <v>2.3519999999999999</v>
      </c>
      <c r="J2326" s="10">
        <v>2.5369999999999999</v>
      </c>
      <c r="K2326">
        <f t="shared" si="130"/>
        <v>7.3484096278387181</v>
      </c>
      <c r="L2326" s="10" t="s">
        <v>32</v>
      </c>
      <c r="M2326" t="s">
        <v>25</v>
      </c>
      <c r="N2326" s="10" t="s">
        <v>26</v>
      </c>
      <c r="O2326" s="10" t="str">
        <f t="shared" si="131"/>
        <v>CG_D5_T2_K10.jpg</v>
      </c>
      <c r="P2326" s="10"/>
      <c r="Q2326" s="2" t="s">
        <v>764</v>
      </c>
      <c r="R2326" s="10"/>
      <c r="S2326" s="10"/>
      <c r="T2326" t="s">
        <v>813</v>
      </c>
      <c r="W2326" s="10" t="s">
        <v>802</v>
      </c>
      <c r="Y2326" t="s">
        <v>826</v>
      </c>
      <c r="Z2326" t="s">
        <v>826</v>
      </c>
      <c r="AA2326" t="s">
        <v>826</v>
      </c>
      <c r="AB2326" t="str">
        <f t="shared" si="132"/>
        <v/>
      </c>
    </row>
    <row r="2327" spans="1:28" x14ac:dyDescent="0.2">
      <c r="A2327" s="10"/>
      <c r="B2327" s="10" t="s">
        <v>21</v>
      </c>
      <c r="C2327" s="10">
        <v>5</v>
      </c>
      <c r="D2327" s="10" t="s">
        <v>30</v>
      </c>
      <c r="E2327" s="10" t="s">
        <v>78</v>
      </c>
      <c r="F2327" s="10">
        <v>1</v>
      </c>
      <c r="G2327" s="10">
        <v>1</v>
      </c>
      <c r="H2327" s="10"/>
      <c r="I2327" s="10">
        <v>2.214</v>
      </c>
      <c r="J2327" s="10">
        <v>2.4260000000000002</v>
      </c>
      <c r="K2327">
        <f t="shared" si="130"/>
        <v>6.2265041958704401</v>
      </c>
      <c r="L2327" s="10" t="s">
        <v>32</v>
      </c>
      <c r="M2327" t="s">
        <v>25</v>
      </c>
      <c r="N2327" s="10" t="s">
        <v>26</v>
      </c>
      <c r="O2327" s="10" t="str">
        <f t="shared" si="131"/>
        <v>CG_D5_T2_K11.jpg</v>
      </c>
      <c r="P2327" s="10"/>
      <c r="Q2327" s="2" t="s">
        <v>764</v>
      </c>
      <c r="R2327" s="10"/>
      <c r="S2327" s="10"/>
      <c r="T2327" t="s">
        <v>813</v>
      </c>
      <c r="W2327" s="10"/>
      <c r="Y2327" t="s">
        <v>826</v>
      </c>
      <c r="Z2327" t="s">
        <v>826</v>
      </c>
      <c r="AA2327" t="s">
        <v>826</v>
      </c>
      <c r="AB2327" t="str">
        <f t="shared" si="132"/>
        <v/>
      </c>
    </row>
    <row r="2328" spans="1:28" x14ac:dyDescent="0.2">
      <c r="A2328" s="10"/>
      <c r="B2328" s="10" t="s">
        <v>21</v>
      </c>
      <c r="C2328" s="10">
        <v>5</v>
      </c>
      <c r="D2328" s="10" t="s">
        <v>30</v>
      </c>
      <c r="E2328" s="10" t="s">
        <v>78</v>
      </c>
      <c r="F2328" s="10">
        <v>2</v>
      </c>
      <c r="G2328" s="10">
        <v>2</v>
      </c>
      <c r="H2328" s="10"/>
      <c r="I2328" s="10">
        <v>2.7040000000000002</v>
      </c>
      <c r="J2328" s="10">
        <v>3.39</v>
      </c>
      <c r="K2328">
        <f t="shared" si="130"/>
        <v>12.978106335833601</v>
      </c>
      <c r="L2328" s="10" t="s">
        <v>32</v>
      </c>
      <c r="M2328" t="s">
        <v>25</v>
      </c>
      <c r="N2328" s="10" t="s">
        <v>26</v>
      </c>
      <c r="O2328" s="10" t="str">
        <f t="shared" si="131"/>
        <v>CG_D5_T2_K11.jpg</v>
      </c>
      <c r="P2328" s="10"/>
      <c r="Q2328" s="2" t="s">
        <v>764</v>
      </c>
      <c r="R2328" s="10"/>
      <c r="S2328" s="10"/>
      <c r="T2328" t="s">
        <v>813</v>
      </c>
      <c r="W2328" s="10"/>
      <c r="Y2328" t="s">
        <v>826</v>
      </c>
      <c r="Z2328" t="s">
        <v>826</v>
      </c>
      <c r="AA2328" t="s">
        <v>826</v>
      </c>
      <c r="AB2328" t="str">
        <f t="shared" si="132"/>
        <v/>
      </c>
    </row>
    <row r="2329" spans="1:28" x14ac:dyDescent="0.2">
      <c r="A2329" s="10"/>
      <c r="B2329" s="10" t="s">
        <v>21</v>
      </c>
      <c r="C2329" s="10">
        <v>5</v>
      </c>
      <c r="D2329" s="10" t="s">
        <v>30</v>
      </c>
      <c r="E2329" s="10" t="s">
        <v>78</v>
      </c>
      <c r="F2329" s="10">
        <v>3</v>
      </c>
      <c r="G2329" s="10">
        <v>3</v>
      </c>
      <c r="H2329" s="10"/>
      <c r="I2329" s="10">
        <v>2.726</v>
      </c>
      <c r="J2329" s="10">
        <v>3.3180000000000001</v>
      </c>
      <c r="K2329">
        <f t="shared" si="130"/>
        <v>12.910002910114519</v>
      </c>
      <c r="L2329" s="10" t="s">
        <v>32</v>
      </c>
      <c r="M2329" t="s">
        <v>25</v>
      </c>
      <c r="N2329" s="10" t="s">
        <v>26</v>
      </c>
      <c r="O2329" s="10" t="str">
        <f t="shared" si="131"/>
        <v>CG_D5_T2_K11.jpg</v>
      </c>
      <c r="P2329" s="10"/>
      <c r="Q2329" s="2" t="s">
        <v>764</v>
      </c>
      <c r="R2329" s="10"/>
      <c r="S2329" s="10"/>
      <c r="T2329" t="s">
        <v>813</v>
      </c>
      <c r="W2329" s="10"/>
      <c r="Y2329" t="s">
        <v>826</v>
      </c>
      <c r="Z2329" t="s">
        <v>826</v>
      </c>
      <c r="AA2329" t="s">
        <v>826</v>
      </c>
      <c r="AB2329" t="str">
        <f t="shared" si="132"/>
        <v/>
      </c>
    </row>
    <row r="2330" spans="1:28" x14ac:dyDescent="0.2">
      <c r="A2330" s="10"/>
      <c r="B2330" s="10" t="s">
        <v>21</v>
      </c>
      <c r="C2330" s="10">
        <v>5</v>
      </c>
      <c r="D2330" s="10" t="s">
        <v>30</v>
      </c>
      <c r="E2330" s="10" t="s">
        <v>78</v>
      </c>
      <c r="F2330" s="10">
        <v>4</v>
      </c>
      <c r="G2330" s="10">
        <v>4</v>
      </c>
      <c r="H2330" s="10"/>
      <c r="I2330" s="10">
        <v>1.905</v>
      </c>
      <c r="J2330" s="10">
        <v>2.3359999999999999</v>
      </c>
      <c r="K2330">
        <f t="shared" si="130"/>
        <v>4.4387537676359994</v>
      </c>
      <c r="L2330" s="10" t="s">
        <v>32</v>
      </c>
      <c r="M2330" t="s">
        <v>25</v>
      </c>
      <c r="N2330" s="10" t="s">
        <v>26</v>
      </c>
      <c r="O2330" s="10" t="str">
        <f t="shared" si="131"/>
        <v>CG_D5_T2_K11.jpg</v>
      </c>
      <c r="P2330" s="10"/>
      <c r="Q2330" s="2" t="s">
        <v>764</v>
      </c>
      <c r="R2330" s="10"/>
      <c r="S2330" s="10"/>
      <c r="T2330" t="s">
        <v>813</v>
      </c>
      <c r="W2330" s="10"/>
      <c r="Y2330" t="s">
        <v>826</v>
      </c>
      <c r="Z2330" t="s">
        <v>826</v>
      </c>
      <c r="AA2330" t="s">
        <v>826</v>
      </c>
      <c r="AB2330" t="str">
        <f t="shared" si="132"/>
        <v/>
      </c>
    </row>
    <row r="2331" spans="1:28" x14ac:dyDescent="0.2">
      <c r="A2331" s="10"/>
      <c r="B2331" s="10" t="s">
        <v>21</v>
      </c>
      <c r="C2331" s="10">
        <v>5</v>
      </c>
      <c r="D2331" s="10" t="s">
        <v>30</v>
      </c>
      <c r="E2331" s="10" t="s">
        <v>78</v>
      </c>
      <c r="F2331" s="10">
        <v>5</v>
      </c>
      <c r="G2331" s="10">
        <v>5</v>
      </c>
      <c r="H2331" s="10"/>
      <c r="I2331" s="10">
        <v>2.5409999999999999</v>
      </c>
      <c r="J2331" s="10">
        <v>3.0819999999999999</v>
      </c>
      <c r="K2331">
        <f t="shared" si="130"/>
        <v>10.419340239053128</v>
      </c>
      <c r="L2331" s="10" t="s">
        <v>32</v>
      </c>
      <c r="M2331" t="s">
        <v>25</v>
      </c>
      <c r="N2331" s="10" t="s">
        <v>26</v>
      </c>
      <c r="O2331" s="10" t="str">
        <f t="shared" si="131"/>
        <v>CG_D5_T2_K11.jpg</v>
      </c>
      <c r="P2331" s="10"/>
      <c r="Q2331" s="2" t="s">
        <v>764</v>
      </c>
      <c r="R2331" s="10"/>
      <c r="S2331" s="10"/>
      <c r="T2331" t="s">
        <v>813</v>
      </c>
      <c r="W2331" s="10"/>
      <c r="Y2331" t="s">
        <v>826</v>
      </c>
      <c r="Z2331" t="s">
        <v>826</v>
      </c>
      <c r="AA2331" t="s">
        <v>826</v>
      </c>
      <c r="AB2331" t="str">
        <f t="shared" si="132"/>
        <v/>
      </c>
    </row>
    <row r="2332" spans="1:28" x14ac:dyDescent="0.2">
      <c r="B2332" s="3" t="s">
        <v>21</v>
      </c>
      <c r="C2332" s="3">
        <v>5</v>
      </c>
      <c r="D2332" s="3" t="s">
        <v>30</v>
      </c>
      <c r="E2332" s="3" t="s">
        <v>81</v>
      </c>
      <c r="F2332" s="3">
        <v>1</v>
      </c>
      <c r="G2332" s="3">
        <v>1</v>
      </c>
      <c r="H2332" s="3"/>
      <c r="I2332" s="3">
        <v>2.9039999999999999</v>
      </c>
      <c r="J2332" s="3">
        <v>3.6160000000000001</v>
      </c>
      <c r="K2332">
        <f t="shared" si="130"/>
        <v>15.96687411753984</v>
      </c>
      <c r="L2332" s="3" t="s">
        <v>32</v>
      </c>
      <c r="M2332" t="s">
        <v>25</v>
      </c>
      <c r="N2332" s="3" t="s">
        <v>26</v>
      </c>
      <c r="O2332" t="str">
        <f t="shared" si="131"/>
        <v>CG_D5_T2_K12.jpg</v>
      </c>
      <c r="Q2332" s="2" t="s">
        <v>764</v>
      </c>
      <c r="T2332" s="3" t="s">
        <v>807</v>
      </c>
      <c r="U2332" t="str">
        <f>IF(H2332&gt;0,IF(L2332="live",H2332*0.84,H2332),"")</f>
        <v/>
      </c>
      <c r="V2332" t="str">
        <f>IF(H2332&gt;0,IF(L2332="live",H2332*0.87,H2332),"")</f>
        <v/>
      </c>
      <c r="W2332" s="3" t="s">
        <v>802</v>
      </c>
      <c r="Y2332" t="s">
        <v>827</v>
      </c>
      <c r="Z2332" t="s">
        <v>827</v>
      </c>
      <c r="AA2332" t="s">
        <v>826</v>
      </c>
      <c r="AB2332" t="str">
        <f t="shared" si="132"/>
        <v>remove</v>
      </c>
    </row>
    <row r="2333" spans="1:28" x14ac:dyDescent="0.2">
      <c r="A2333" s="10"/>
      <c r="B2333" s="10" t="s">
        <v>21</v>
      </c>
      <c r="C2333" s="10">
        <v>5</v>
      </c>
      <c r="D2333" s="10" t="s">
        <v>30</v>
      </c>
      <c r="E2333" s="10" t="s">
        <v>81</v>
      </c>
      <c r="F2333" s="10">
        <v>1</v>
      </c>
      <c r="G2333" s="10">
        <v>1</v>
      </c>
      <c r="H2333" s="10"/>
      <c r="I2333" s="10">
        <v>2.9039999999999999</v>
      </c>
      <c r="J2333" s="10">
        <v>3.6160000000000001</v>
      </c>
      <c r="K2333">
        <f t="shared" si="130"/>
        <v>15.96687411753984</v>
      </c>
      <c r="L2333" s="10" t="s">
        <v>32</v>
      </c>
      <c r="M2333" t="s">
        <v>25</v>
      </c>
      <c r="N2333" s="10" t="s">
        <v>26</v>
      </c>
      <c r="O2333" s="10" t="str">
        <f t="shared" si="131"/>
        <v>CG_D5_T2_K12.jpg</v>
      </c>
      <c r="P2333" s="10"/>
      <c r="Q2333" s="2" t="s">
        <v>764</v>
      </c>
      <c r="R2333" s="10"/>
      <c r="S2333" s="10"/>
      <c r="T2333" t="s">
        <v>813</v>
      </c>
      <c r="W2333" s="10" t="s">
        <v>802</v>
      </c>
      <c r="Y2333" t="s">
        <v>826</v>
      </c>
      <c r="Z2333" t="s">
        <v>826</v>
      </c>
      <c r="AA2333" t="s">
        <v>826</v>
      </c>
      <c r="AB2333" t="str">
        <f t="shared" si="132"/>
        <v/>
      </c>
    </row>
    <row r="2334" spans="1:28" x14ac:dyDescent="0.2">
      <c r="B2334" s="3" t="s">
        <v>21</v>
      </c>
      <c r="C2334" s="3">
        <v>5</v>
      </c>
      <c r="D2334" s="3" t="s">
        <v>30</v>
      </c>
      <c r="E2334" s="3" t="s">
        <v>81</v>
      </c>
      <c r="F2334" s="3">
        <v>2</v>
      </c>
      <c r="G2334" s="3">
        <v>2</v>
      </c>
      <c r="H2334" s="3"/>
      <c r="I2334" s="3">
        <v>2.4260000000000002</v>
      </c>
      <c r="J2334" s="3">
        <v>3.2509999999999999</v>
      </c>
      <c r="K2334">
        <f t="shared" si="130"/>
        <v>10.018364254962806</v>
      </c>
      <c r="L2334" s="3" t="s">
        <v>32</v>
      </c>
      <c r="M2334" t="s">
        <v>25</v>
      </c>
      <c r="N2334" s="3" t="s">
        <v>26</v>
      </c>
      <c r="O2334" t="str">
        <f t="shared" si="131"/>
        <v>CG_D5_T2_K12.jpg</v>
      </c>
      <c r="Q2334" s="2" t="s">
        <v>764</v>
      </c>
      <c r="T2334" s="3" t="s">
        <v>807</v>
      </c>
      <c r="U2334" t="str">
        <f>IF(H2334&gt;0,IF(L2334="live",H2334*0.84,H2334),"")</f>
        <v/>
      </c>
      <c r="V2334" t="str">
        <f>IF(H2334&gt;0,IF(L2334="live",H2334*0.87,H2334),"")</f>
        <v/>
      </c>
      <c r="W2334" s="3" t="s">
        <v>802</v>
      </c>
      <c r="Y2334" t="s">
        <v>827</v>
      </c>
      <c r="Z2334" t="s">
        <v>827</v>
      </c>
      <c r="AA2334" t="s">
        <v>826</v>
      </c>
      <c r="AB2334" t="str">
        <f t="shared" si="132"/>
        <v>remove</v>
      </c>
    </row>
    <row r="2335" spans="1:28" x14ac:dyDescent="0.2">
      <c r="A2335" s="10"/>
      <c r="B2335" s="10" t="s">
        <v>21</v>
      </c>
      <c r="C2335" s="10">
        <v>5</v>
      </c>
      <c r="D2335" s="10" t="s">
        <v>30</v>
      </c>
      <c r="E2335" s="10" t="s">
        <v>81</v>
      </c>
      <c r="F2335" s="10">
        <v>2</v>
      </c>
      <c r="G2335" s="10">
        <v>2</v>
      </c>
      <c r="H2335" s="10"/>
      <c r="I2335" s="10">
        <v>2.4260000000000002</v>
      </c>
      <c r="J2335" s="10">
        <v>3.2509999999999999</v>
      </c>
      <c r="K2335">
        <f t="shared" si="130"/>
        <v>10.018364254962806</v>
      </c>
      <c r="L2335" s="10" t="s">
        <v>32</v>
      </c>
      <c r="M2335" t="s">
        <v>25</v>
      </c>
      <c r="N2335" s="10" t="s">
        <v>26</v>
      </c>
      <c r="O2335" s="10" t="str">
        <f t="shared" si="131"/>
        <v>CG_D5_T2_K12.jpg</v>
      </c>
      <c r="P2335" s="10"/>
      <c r="Q2335" s="2" t="s">
        <v>764</v>
      </c>
      <c r="R2335" s="10"/>
      <c r="S2335" s="10"/>
      <c r="T2335" t="s">
        <v>813</v>
      </c>
      <c r="W2335" s="10" t="s">
        <v>802</v>
      </c>
      <c r="Y2335" t="s">
        <v>826</v>
      </c>
      <c r="Z2335" t="s">
        <v>826</v>
      </c>
      <c r="AA2335" t="s">
        <v>826</v>
      </c>
      <c r="AB2335" t="str">
        <f t="shared" si="132"/>
        <v/>
      </c>
    </row>
    <row r="2336" spans="1:28" x14ac:dyDescent="0.2">
      <c r="B2336" s="3" t="s">
        <v>21</v>
      </c>
      <c r="C2336" s="3">
        <v>5</v>
      </c>
      <c r="D2336" s="3" t="s">
        <v>30</v>
      </c>
      <c r="E2336" s="3" t="s">
        <v>81</v>
      </c>
      <c r="F2336" s="3">
        <v>3</v>
      </c>
      <c r="G2336" s="3">
        <v>3</v>
      </c>
      <c r="H2336" s="3"/>
      <c r="I2336" s="3">
        <v>2.395</v>
      </c>
      <c r="J2336" s="3">
        <v>2.9860000000000002</v>
      </c>
      <c r="K2336">
        <f t="shared" si="130"/>
        <v>8.9680721660555811</v>
      </c>
      <c r="L2336" s="3" t="s">
        <v>32</v>
      </c>
      <c r="M2336" t="s">
        <v>25</v>
      </c>
      <c r="N2336" s="3" t="s">
        <v>26</v>
      </c>
      <c r="O2336" t="str">
        <f t="shared" si="131"/>
        <v>CG_D5_T2_K12.jpg</v>
      </c>
      <c r="Q2336" s="2" t="s">
        <v>764</v>
      </c>
      <c r="T2336" s="3" t="s">
        <v>807</v>
      </c>
      <c r="U2336" t="str">
        <f>IF(H2336&gt;0,IF(L2336="live",H2336*0.84,H2336),"")</f>
        <v/>
      </c>
      <c r="V2336" t="str">
        <f>IF(H2336&gt;0,IF(L2336="live",H2336*0.87,H2336),"")</f>
        <v/>
      </c>
      <c r="W2336" s="3" t="s">
        <v>802</v>
      </c>
      <c r="Y2336" t="s">
        <v>827</v>
      </c>
      <c r="Z2336" t="s">
        <v>827</v>
      </c>
      <c r="AA2336" t="s">
        <v>826</v>
      </c>
      <c r="AB2336" t="str">
        <f t="shared" si="132"/>
        <v>remove</v>
      </c>
    </row>
    <row r="2337" spans="1:28" x14ac:dyDescent="0.2">
      <c r="A2337" s="10"/>
      <c r="B2337" s="10" t="s">
        <v>21</v>
      </c>
      <c r="C2337" s="10">
        <v>5</v>
      </c>
      <c r="D2337" s="10" t="s">
        <v>30</v>
      </c>
      <c r="E2337" s="10" t="s">
        <v>81</v>
      </c>
      <c r="F2337" s="10">
        <v>3</v>
      </c>
      <c r="G2337" s="10">
        <v>3</v>
      </c>
      <c r="H2337" s="10"/>
      <c r="I2337" s="10">
        <v>2.395</v>
      </c>
      <c r="J2337" s="10">
        <v>2.9860000000000002</v>
      </c>
      <c r="K2337">
        <f t="shared" si="130"/>
        <v>8.9680721660555811</v>
      </c>
      <c r="L2337" s="10" t="s">
        <v>32</v>
      </c>
      <c r="M2337" t="s">
        <v>25</v>
      </c>
      <c r="N2337" s="10" t="s">
        <v>26</v>
      </c>
      <c r="O2337" s="10" t="str">
        <f t="shared" si="131"/>
        <v>CG_D5_T2_K12.jpg</v>
      </c>
      <c r="P2337" s="10"/>
      <c r="Q2337" s="2" t="s">
        <v>764</v>
      </c>
      <c r="R2337" s="10"/>
      <c r="S2337" s="10"/>
      <c r="T2337" t="s">
        <v>813</v>
      </c>
      <c r="W2337" s="10" t="s">
        <v>802</v>
      </c>
      <c r="Y2337" t="s">
        <v>826</v>
      </c>
      <c r="Z2337" t="s">
        <v>826</v>
      </c>
      <c r="AA2337" t="s">
        <v>826</v>
      </c>
      <c r="AB2337" t="str">
        <f t="shared" si="132"/>
        <v/>
      </c>
    </row>
    <row r="2338" spans="1:28" x14ac:dyDescent="0.2">
      <c r="B2338" s="3" t="s">
        <v>21</v>
      </c>
      <c r="C2338" s="3">
        <v>5</v>
      </c>
      <c r="D2338" s="3" t="s">
        <v>30</v>
      </c>
      <c r="E2338" s="3" t="s">
        <v>81</v>
      </c>
      <c r="F2338" s="3">
        <v>4</v>
      </c>
      <c r="G2338" s="3">
        <v>4</v>
      </c>
      <c r="H2338" s="3"/>
      <c r="I2338" s="3">
        <v>2.339</v>
      </c>
      <c r="J2338" s="3">
        <v>2.6749999999999998</v>
      </c>
      <c r="K2338">
        <f t="shared" si="130"/>
        <v>7.66271168904054</v>
      </c>
      <c r="L2338" s="3" t="s">
        <v>32</v>
      </c>
      <c r="M2338" t="s">
        <v>25</v>
      </c>
      <c r="N2338" s="3" t="s">
        <v>26</v>
      </c>
      <c r="O2338" t="str">
        <f t="shared" si="131"/>
        <v>CG_D5_T2_K12.jpg</v>
      </c>
      <c r="Q2338" s="2" t="s">
        <v>764</v>
      </c>
      <c r="T2338" s="3" t="s">
        <v>807</v>
      </c>
      <c r="U2338" t="str">
        <f>IF(H2338&gt;0,IF(L2338="live",H2338*0.84,H2338),"")</f>
        <v/>
      </c>
      <c r="V2338" t="str">
        <f>IF(H2338&gt;0,IF(L2338="live",H2338*0.87,H2338),"")</f>
        <v/>
      </c>
      <c r="W2338" s="3" t="s">
        <v>802</v>
      </c>
      <c r="Y2338" t="s">
        <v>827</v>
      </c>
      <c r="Z2338" t="s">
        <v>827</v>
      </c>
      <c r="AA2338" t="s">
        <v>826</v>
      </c>
      <c r="AB2338" t="str">
        <f t="shared" si="132"/>
        <v>remove</v>
      </c>
    </row>
    <row r="2339" spans="1:28" x14ac:dyDescent="0.2">
      <c r="A2339" s="10"/>
      <c r="B2339" s="10" t="s">
        <v>21</v>
      </c>
      <c r="C2339" s="10">
        <v>5</v>
      </c>
      <c r="D2339" s="10" t="s">
        <v>30</v>
      </c>
      <c r="E2339" s="10" t="s">
        <v>81</v>
      </c>
      <c r="F2339" s="10">
        <v>4</v>
      </c>
      <c r="G2339" s="10">
        <v>4</v>
      </c>
      <c r="H2339" s="10"/>
      <c r="I2339" s="10">
        <v>2.339</v>
      </c>
      <c r="J2339" s="10">
        <v>2.6749999999999998</v>
      </c>
      <c r="K2339">
        <f t="shared" si="130"/>
        <v>7.66271168904054</v>
      </c>
      <c r="L2339" s="10" t="s">
        <v>32</v>
      </c>
      <c r="M2339" t="s">
        <v>25</v>
      </c>
      <c r="N2339" s="10" t="s">
        <v>26</v>
      </c>
      <c r="O2339" s="10" t="str">
        <f t="shared" si="131"/>
        <v>CG_D5_T2_K12.jpg</v>
      </c>
      <c r="P2339" s="10"/>
      <c r="Q2339" s="2" t="s">
        <v>764</v>
      </c>
      <c r="R2339" s="10"/>
      <c r="S2339" s="10"/>
      <c r="T2339" t="s">
        <v>813</v>
      </c>
      <c r="W2339" s="10" t="s">
        <v>802</v>
      </c>
      <c r="Y2339" t="s">
        <v>826</v>
      </c>
      <c r="Z2339" t="s">
        <v>826</v>
      </c>
      <c r="AA2339" t="s">
        <v>826</v>
      </c>
      <c r="AB2339" t="str">
        <f t="shared" si="132"/>
        <v/>
      </c>
    </row>
    <row r="2340" spans="1:28" x14ac:dyDescent="0.2">
      <c r="B2340" s="3" t="s">
        <v>21</v>
      </c>
      <c r="C2340" s="3">
        <v>5</v>
      </c>
      <c r="D2340" s="3" t="s">
        <v>30</v>
      </c>
      <c r="E2340" s="3" t="s">
        <v>81</v>
      </c>
      <c r="F2340" s="3">
        <v>5</v>
      </c>
      <c r="G2340" s="3">
        <v>5</v>
      </c>
      <c r="H2340" s="3"/>
      <c r="I2340" s="3">
        <v>3.1019999999999999</v>
      </c>
      <c r="J2340" s="3">
        <v>3.4870000000000001</v>
      </c>
      <c r="K2340">
        <f t="shared" si="130"/>
        <v>17.56846386864822</v>
      </c>
      <c r="L2340" s="3" t="s">
        <v>32</v>
      </c>
      <c r="M2340" t="s">
        <v>25</v>
      </c>
      <c r="N2340" s="3" t="s">
        <v>26</v>
      </c>
      <c r="O2340" t="str">
        <f t="shared" si="131"/>
        <v>CG_D5_T2_K12.jpg</v>
      </c>
      <c r="Q2340" s="2" t="s">
        <v>764</v>
      </c>
      <c r="T2340" s="3" t="s">
        <v>807</v>
      </c>
      <c r="U2340" t="str">
        <f>IF(H2340&gt;0,IF(L2340="live",H2340*0.84,H2340),"")</f>
        <v/>
      </c>
      <c r="V2340" t="str">
        <f>IF(H2340&gt;0,IF(L2340="live",H2340*0.87,H2340),"")</f>
        <v/>
      </c>
      <c r="W2340" s="3" t="s">
        <v>802</v>
      </c>
      <c r="Y2340" t="s">
        <v>827</v>
      </c>
      <c r="Z2340" t="s">
        <v>827</v>
      </c>
      <c r="AA2340" t="s">
        <v>826</v>
      </c>
      <c r="AB2340" t="str">
        <f t="shared" si="132"/>
        <v>remove</v>
      </c>
    </row>
    <row r="2341" spans="1:28" x14ac:dyDescent="0.2">
      <c r="A2341" s="10"/>
      <c r="B2341" s="10" t="s">
        <v>21</v>
      </c>
      <c r="C2341" s="10">
        <v>5</v>
      </c>
      <c r="D2341" s="10" t="s">
        <v>30</v>
      </c>
      <c r="E2341" s="10" t="s">
        <v>81</v>
      </c>
      <c r="F2341" s="10">
        <v>5</v>
      </c>
      <c r="G2341" s="10">
        <v>5</v>
      </c>
      <c r="H2341" s="10"/>
      <c r="I2341" s="10">
        <v>3.1019999999999999</v>
      </c>
      <c r="J2341" s="10">
        <v>3.4870000000000001</v>
      </c>
      <c r="K2341">
        <f t="shared" si="130"/>
        <v>17.56846386864822</v>
      </c>
      <c r="L2341" s="10" t="s">
        <v>32</v>
      </c>
      <c r="M2341" t="s">
        <v>25</v>
      </c>
      <c r="N2341" s="10" t="s">
        <v>26</v>
      </c>
      <c r="O2341" s="10" t="str">
        <f t="shared" si="131"/>
        <v>CG_D5_T2_K12.jpg</v>
      </c>
      <c r="P2341" s="10"/>
      <c r="Q2341" s="2" t="s">
        <v>764</v>
      </c>
      <c r="R2341" s="10"/>
      <c r="S2341" s="10"/>
      <c r="T2341" t="s">
        <v>813</v>
      </c>
      <c r="W2341" s="10" t="s">
        <v>802</v>
      </c>
      <c r="Y2341" t="s">
        <v>826</v>
      </c>
      <c r="Z2341" t="s">
        <v>826</v>
      </c>
      <c r="AA2341" t="s">
        <v>826</v>
      </c>
      <c r="AB2341" t="str">
        <f t="shared" si="132"/>
        <v/>
      </c>
    </row>
    <row r="2342" spans="1:28" x14ac:dyDescent="0.2">
      <c r="B2342" s="3" t="s">
        <v>21</v>
      </c>
      <c r="C2342" s="3">
        <v>5</v>
      </c>
      <c r="D2342" s="3" t="s">
        <v>30</v>
      </c>
      <c r="E2342" s="3" t="s">
        <v>83</v>
      </c>
      <c r="F2342" s="3">
        <v>1</v>
      </c>
      <c r="G2342" s="3">
        <v>1</v>
      </c>
      <c r="H2342" s="3"/>
      <c r="I2342" s="3">
        <v>3.0430000000000001</v>
      </c>
      <c r="J2342" s="3">
        <v>3.371</v>
      </c>
      <c r="K2342">
        <f t="shared" si="130"/>
        <v>16.344096307686101</v>
      </c>
      <c r="L2342" s="3" t="s">
        <v>32</v>
      </c>
      <c r="M2342" t="s">
        <v>25</v>
      </c>
      <c r="N2342" s="3" t="s">
        <v>26</v>
      </c>
      <c r="O2342" t="str">
        <f t="shared" si="131"/>
        <v>CG_D5_T2_K13.jpg</v>
      </c>
      <c r="Q2342" s="2" t="s">
        <v>764</v>
      </c>
      <c r="T2342" s="3" t="s">
        <v>807</v>
      </c>
      <c r="U2342" t="str">
        <f>IF(H2342&gt;0,IF(L2342="live",H2342*0.84,H2342),"")</f>
        <v/>
      </c>
      <c r="V2342" t="str">
        <f>IF(H2342&gt;0,IF(L2342="live",H2342*0.87,H2342),"")</f>
        <v/>
      </c>
      <c r="W2342" s="3" t="s">
        <v>802</v>
      </c>
      <c r="Y2342" t="s">
        <v>827</v>
      </c>
      <c r="Z2342" t="s">
        <v>827</v>
      </c>
      <c r="AA2342" t="s">
        <v>826</v>
      </c>
      <c r="AB2342" t="str">
        <f t="shared" si="132"/>
        <v>remove</v>
      </c>
    </row>
    <row r="2343" spans="1:28" x14ac:dyDescent="0.2">
      <c r="A2343" s="10"/>
      <c r="B2343" s="10" t="s">
        <v>21</v>
      </c>
      <c r="C2343" s="10">
        <v>5</v>
      </c>
      <c r="D2343" s="10" t="s">
        <v>30</v>
      </c>
      <c r="E2343" s="10" t="s">
        <v>83</v>
      </c>
      <c r="F2343" s="10">
        <v>1</v>
      </c>
      <c r="G2343" s="10">
        <v>1</v>
      </c>
      <c r="H2343" s="10"/>
      <c r="I2343" s="10">
        <v>3.0430000000000001</v>
      </c>
      <c r="J2343" s="10">
        <v>3.371</v>
      </c>
      <c r="K2343">
        <f t="shared" si="130"/>
        <v>16.344096307686101</v>
      </c>
      <c r="L2343" s="10" t="s">
        <v>32</v>
      </c>
      <c r="M2343" t="s">
        <v>25</v>
      </c>
      <c r="N2343" s="10" t="s">
        <v>26</v>
      </c>
      <c r="O2343" s="10" t="str">
        <f t="shared" si="131"/>
        <v>CG_D5_T2_K13.jpg</v>
      </c>
      <c r="P2343" s="10"/>
      <c r="Q2343" s="2" t="s">
        <v>764</v>
      </c>
      <c r="R2343" s="10"/>
      <c r="S2343" s="10"/>
      <c r="T2343" t="s">
        <v>813</v>
      </c>
      <c r="W2343" s="10" t="s">
        <v>802</v>
      </c>
      <c r="Y2343" t="s">
        <v>826</v>
      </c>
      <c r="Z2343" t="s">
        <v>826</v>
      </c>
      <c r="AA2343" t="s">
        <v>826</v>
      </c>
      <c r="AB2343" t="str">
        <f t="shared" si="132"/>
        <v/>
      </c>
    </row>
    <row r="2344" spans="1:28" x14ac:dyDescent="0.2">
      <c r="B2344" s="3" t="s">
        <v>21</v>
      </c>
      <c r="C2344" s="3">
        <v>5</v>
      </c>
      <c r="D2344" s="3" t="s">
        <v>30</v>
      </c>
      <c r="E2344" s="3" t="s">
        <v>83</v>
      </c>
      <c r="F2344" s="3">
        <v>2</v>
      </c>
      <c r="G2344" s="3">
        <v>2</v>
      </c>
      <c r="H2344" s="3"/>
      <c r="I2344" s="3">
        <v>2.4079999999999999</v>
      </c>
      <c r="J2344" s="3">
        <v>2.835</v>
      </c>
      <c r="K2344">
        <f t="shared" si="130"/>
        <v>8.6072473546415988</v>
      </c>
      <c r="L2344" s="3" t="s">
        <v>32</v>
      </c>
      <c r="M2344" t="s">
        <v>25</v>
      </c>
      <c r="N2344" s="3" t="s">
        <v>26</v>
      </c>
      <c r="O2344" t="str">
        <f t="shared" si="131"/>
        <v>CG_D5_T2_K13.jpg</v>
      </c>
      <c r="Q2344" s="2" t="s">
        <v>764</v>
      </c>
      <c r="T2344" s="3" t="s">
        <v>807</v>
      </c>
      <c r="U2344" t="str">
        <f>IF(H2344&gt;0,IF(L2344="live",H2344*0.84,H2344),"")</f>
        <v/>
      </c>
      <c r="V2344" t="str">
        <f>IF(H2344&gt;0,IF(L2344="live",H2344*0.87,H2344),"")</f>
        <v/>
      </c>
      <c r="W2344" s="3" t="s">
        <v>802</v>
      </c>
      <c r="Y2344" t="s">
        <v>827</v>
      </c>
      <c r="Z2344" t="s">
        <v>827</v>
      </c>
      <c r="AA2344" t="s">
        <v>826</v>
      </c>
      <c r="AB2344" t="str">
        <f t="shared" si="132"/>
        <v>remove</v>
      </c>
    </row>
    <row r="2345" spans="1:28" x14ac:dyDescent="0.2">
      <c r="A2345" s="10"/>
      <c r="B2345" s="10" t="s">
        <v>21</v>
      </c>
      <c r="C2345" s="10">
        <v>5</v>
      </c>
      <c r="D2345" s="10" t="s">
        <v>30</v>
      </c>
      <c r="E2345" s="10" t="s">
        <v>83</v>
      </c>
      <c r="F2345" s="10">
        <v>2</v>
      </c>
      <c r="G2345" s="10">
        <v>2</v>
      </c>
      <c r="H2345" s="10"/>
      <c r="I2345" s="10">
        <v>2.4079999999999999</v>
      </c>
      <c r="J2345" s="10">
        <v>2.835</v>
      </c>
      <c r="K2345">
        <f t="shared" si="130"/>
        <v>8.6072473546415988</v>
      </c>
      <c r="L2345" s="10" t="s">
        <v>32</v>
      </c>
      <c r="M2345" t="s">
        <v>25</v>
      </c>
      <c r="N2345" s="10" t="s">
        <v>26</v>
      </c>
      <c r="O2345" s="10" t="str">
        <f t="shared" si="131"/>
        <v>CG_D5_T2_K13.jpg</v>
      </c>
      <c r="P2345" s="10"/>
      <c r="Q2345" s="2" t="s">
        <v>764</v>
      </c>
      <c r="R2345" s="10"/>
      <c r="S2345" s="10"/>
      <c r="T2345" t="s">
        <v>813</v>
      </c>
      <c r="W2345" s="10" t="s">
        <v>802</v>
      </c>
      <c r="Y2345" t="s">
        <v>826</v>
      </c>
      <c r="Z2345" t="s">
        <v>826</v>
      </c>
      <c r="AA2345" t="s">
        <v>826</v>
      </c>
      <c r="AB2345" t="str">
        <f t="shared" si="132"/>
        <v/>
      </c>
    </row>
    <row r="2346" spans="1:28" x14ac:dyDescent="0.2">
      <c r="B2346" s="3" t="s">
        <v>21</v>
      </c>
      <c r="C2346" s="3">
        <v>5</v>
      </c>
      <c r="D2346" s="3" t="s">
        <v>30</v>
      </c>
      <c r="E2346" s="3" t="s">
        <v>83</v>
      </c>
      <c r="F2346" s="3">
        <v>3</v>
      </c>
      <c r="G2346" s="3">
        <v>3</v>
      </c>
      <c r="H2346" s="3"/>
      <c r="I2346" s="3">
        <v>2.6019999999999999</v>
      </c>
      <c r="J2346" s="3">
        <v>2.9870000000000001</v>
      </c>
      <c r="K2346">
        <f t="shared" si="130"/>
        <v>10.588832111924885</v>
      </c>
      <c r="L2346" s="3" t="s">
        <v>32</v>
      </c>
      <c r="M2346" t="s">
        <v>25</v>
      </c>
      <c r="N2346" s="3" t="s">
        <v>26</v>
      </c>
      <c r="O2346" t="str">
        <f t="shared" si="131"/>
        <v>CG_D5_T2_K13.jpg</v>
      </c>
      <c r="Q2346" s="2" t="s">
        <v>764</v>
      </c>
      <c r="T2346" s="3" t="s">
        <v>807</v>
      </c>
      <c r="U2346" t="str">
        <f>IF(H2346&gt;0,IF(L2346="live",H2346*0.84,H2346),"")</f>
        <v/>
      </c>
      <c r="V2346" t="str">
        <f>IF(H2346&gt;0,IF(L2346="live",H2346*0.87,H2346),"")</f>
        <v/>
      </c>
      <c r="W2346" s="3" t="s">
        <v>802</v>
      </c>
      <c r="Y2346" t="s">
        <v>827</v>
      </c>
      <c r="Z2346" t="s">
        <v>827</v>
      </c>
      <c r="AA2346" t="s">
        <v>826</v>
      </c>
      <c r="AB2346" t="str">
        <f t="shared" si="132"/>
        <v>remove</v>
      </c>
    </row>
    <row r="2347" spans="1:28" x14ac:dyDescent="0.2">
      <c r="A2347" s="10"/>
      <c r="B2347" s="10" t="s">
        <v>21</v>
      </c>
      <c r="C2347" s="10">
        <v>5</v>
      </c>
      <c r="D2347" s="10" t="s">
        <v>30</v>
      </c>
      <c r="E2347" s="10" t="s">
        <v>83</v>
      </c>
      <c r="F2347" s="10">
        <v>3</v>
      </c>
      <c r="G2347" s="10">
        <v>3</v>
      </c>
      <c r="H2347" s="10"/>
      <c r="I2347" s="10">
        <v>2.6019999999999999</v>
      </c>
      <c r="J2347" s="10">
        <v>2.9870000000000001</v>
      </c>
      <c r="K2347">
        <f t="shared" si="130"/>
        <v>10.588832111924885</v>
      </c>
      <c r="L2347" s="10" t="s">
        <v>32</v>
      </c>
      <c r="M2347" t="s">
        <v>25</v>
      </c>
      <c r="N2347" s="10" t="s">
        <v>26</v>
      </c>
      <c r="O2347" s="10" t="str">
        <f t="shared" si="131"/>
        <v>CG_D5_T2_K13.jpg</v>
      </c>
      <c r="P2347" s="10"/>
      <c r="Q2347" s="2" t="s">
        <v>764</v>
      </c>
      <c r="R2347" s="10"/>
      <c r="S2347" s="10"/>
      <c r="T2347" t="s">
        <v>813</v>
      </c>
      <c r="W2347" s="10" t="s">
        <v>802</v>
      </c>
      <c r="Y2347" t="s">
        <v>826</v>
      </c>
      <c r="Z2347" t="s">
        <v>826</v>
      </c>
      <c r="AA2347" t="s">
        <v>826</v>
      </c>
      <c r="AB2347" t="str">
        <f t="shared" si="132"/>
        <v/>
      </c>
    </row>
    <row r="2348" spans="1:28" x14ac:dyDescent="0.2">
      <c r="B2348" s="3" t="s">
        <v>21</v>
      </c>
      <c r="C2348" s="3">
        <v>5</v>
      </c>
      <c r="D2348" s="3" t="s">
        <v>30</v>
      </c>
      <c r="E2348" s="3" t="s">
        <v>83</v>
      </c>
      <c r="F2348" s="3">
        <v>4</v>
      </c>
      <c r="G2348" s="3">
        <v>4</v>
      </c>
      <c r="H2348" s="3"/>
      <c r="I2348" s="3">
        <v>2.5150000000000001</v>
      </c>
      <c r="J2348" s="3">
        <v>2.919</v>
      </c>
      <c r="K2348">
        <f t="shared" si="130"/>
        <v>9.6673697451703742</v>
      </c>
      <c r="L2348" s="3" t="s">
        <v>32</v>
      </c>
      <c r="M2348" t="s">
        <v>25</v>
      </c>
      <c r="N2348" s="3" t="s">
        <v>26</v>
      </c>
      <c r="O2348" t="str">
        <f t="shared" si="131"/>
        <v>CG_D5_T2_K13.jpg</v>
      </c>
      <c r="Q2348" s="2" t="s">
        <v>764</v>
      </c>
      <c r="T2348" s="3" t="s">
        <v>807</v>
      </c>
      <c r="U2348" t="str">
        <f>IF(H2348&gt;0,IF(L2348="live",H2348*0.84,H2348),"")</f>
        <v/>
      </c>
      <c r="V2348" t="str">
        <f>IF(H2348&gt;0,IF(L2348="live",H2348*0.87,H2348),"")</f>
        <v/>
      </c>
      <c r="W2348" s="3" t="s">
        <v>802</v>
      </c>
      <c r="Y2348" t="s">
        <v>827</v>
      </c>
      <c r="Z2348" t="s">
        <v>827</v>
      </c>
      <c r="AA2348" t="s">
        <v>826</v>
      </c>
      <c r="AB2348" t="str">
        <f t="shared" si="132"/>
        <v>remove</v>
      </c>
    </row>
    <row r="2349" spans="1:28" x14ac:dyDescent="0.2">
      <c r="A2349" s="10"/>
      <c r="B2349" s="10" t="s">
        <v>21</v>
      </c>
      <c r="C2349" s="10">
        <v>5</v>
      </c>
      <c r="D2349" s="10" t="s">
        <v>30</v>
      </c>
      <c r="E2349" s="10" t="s">
        <v>83</v>
      </c>
      <c r="F2349" s="10">
        <v>4</v>
      </c>
      <c r="G2349" s="10">
        <v>4</v>
      </c>
      <c r="H2349" s="10"/>
      <c r="I2349" s="10">
        <v>2.5150000000000001</v>
      </c>
      <c r="J2349" s="10">
        <v>2.919</v>
      </c>
      <c r="K2349">
        <f t="shared" si="130"/>
        <v>9.6673697451703742</v>
      </c>
      <c r="L2349" s="10" t="s">
        <v>32</v>
      </c>
      <c r="M2349" t="s">
        <v>25</v>
      </c>
      <c r="N2349" s="10" t="s">
        <v>26</v>
      </c>
      <c r="O2349" s="10" t="str">
        <f t="shared" si="131"/>
        <v>CG_D5_T2_K13.jpg</v>
      </c>
      <c r="P2349" s="10"/>
      <c r="Q2349" s="2" t="s">
        <v>764</v>
      </c>
      <c r="R2349" s="10"/>
      <c r="S2349" s="10"/>
      <c r="T2349" t="s">
        <v>813</v>
      </c>
      <c r="W2349" s="10" t="s">
        <v>802</v>
      </c>
      <c r="Y2349" t="s">
        <v>826</v>
      </c>
      <c r="Z2349" t="s">
        <v>826</v>
      </c>
      <c r="AA2349" t="s">
        <v>826</v>
      </c>
      <c r="AB2349" t="str">
        <f t="shared" si="132"/>
        <v/>
      </c>
    </row>
    <row r="2350" spans="1:28" x14ac:dyDescent="0.2">
      <c r="B2350" s="3" t="s">
        <v>21</v>
      </c>
      <c r="C2350" s="3">
        <v>5</v>
      </c>
      <c r="D2350" s="3" t="s">
        <v>30</v>
      </c>
      <c r="E2350" s="3" t="s">
        <v>83</v>
      </c>
      <c r="F2350" s="3">
        <v>5</v>
      </c>
      <c r="G2350" s="3">
        <v>5</v>
      </c>
      <c r="H2350" s="3"/>
      <c r="I2350" s="3">
        <v>2.6429999999999998</v>
      </c>
      <c r="J2350" s="3">
        <v>3.274</v>
      </c>
      <c r="K2350">
        <f t="shared" si="130"/>
        <v>11.974882392346887</v>
      </c>
      <c r="L2350" s="3" t="s">
        <v>32</v>
      </c>
      <c r="M2350" t="s">
        <v>25</v>
      </c>
      <c r="N2350" s="3" t="s">
        <v>26</v>
      </c>
      <c r="O2350" t="str">
        <f t="shared" si="131"/>
        <v>CG_D5_T2_K13.jpg</v>
      </c>
      <c r="Q2350" s="2" t="s">
        <v>764</v>
      </c>
      <c r="T2350" s="3" t="s">
        <v>807</v>
      </c>
      <c r="U2350" t="str">
        <f>IF(H2350&gt;0,IF(L2350="live",H2350*0.84,H2350),"")</f>
        <v/>
      </c>
      <c r="V2350" t="str">
        <f>IF(H2350&gt;0,IF(L2350="live",H2350*0.87,H2350),"")</f>
        <v/>
      </c>
      <c r="W2350" s="3" t="s">
        <v>802</v>
      </c>
      <c r="Y2350" t="s">
        <v>827</v>
      </c>
      <c r="Z2350" t="s">
        <v>827</v>
      </c>
      <c r="AA2350" t="s">
        <v>826</v>
      </c>
      <c r="AB2350" t="str">
        <f t="shared" si="132"/>
        <v>remove</v>
      </c>
    </row>
    <row r="2351" spans="1:28" x14ac:dyDescent="0.2">
      <c r="A2351" s="10"/>
      <c r="B2351" s="10" t="s">
        <v>21</v>
      </c>
      <c r="C2351" s="10">
        <v>5</v>
      </c>
      <c r="D2351" s="10" t="s">
        <v>30</v>
      </c>
      <c r="E2351" s="10" t="s">
        <v>83</v>
      </c>
      <c r="F2351" s="10">
        <v>5</v>
      </c>
      <c r="G2351" s="10">
        <v>5</v>
      </c>
      <c r="H2351" s="10"/>
      <c r="I2351" s="10">
        <v>2.6429999999999998</v>
      </c>
      <c r="J2351" s="10">
        <v>3.274</v>
      </c>
      <c r="K2351">
        <f t="shared" si="130"/>
        <v>11.974882392346887</v>
      </c>
      <c r="L2351" s="10" t="s">
        <v>32</v>
      </c>
      <c r="M2351" t="s">
        <v>25</v>
      </c>
      <c r="N2351" s="10" t="s">
        <v>26</v>
      </c>
      <c r="O2351" s="10" t="str">
        <f t="shared" si="131"/>
        <v>CG_D5_T2_K13.jpg</v>
      </c>
      <c r="P2351" s="10"/>
      <c r="Q2351" s="2" t="s">
        <v>764</v>
      </c>
      <c r="R2351" s="10"/>
      <c r="S2351" s="10"/>
      <c r="T2351" t="s">
        <v>813</v>
      </c>
      <c r="W2351" s="10" t="s">
        <v>802</v>
      </c>
      <c r="Y2351" t="s">
        <v>826</v>
      </c>
      <c r="Z2351" t="s">
        <v>826</v>
      </c>
      <c r="AA2351" t="s">
        <v>826</v>
      </c>
      <c r="AB2351" t="str">
        <f t="shared" si="132"/>
        <v/>
      </c>
    </row>
    <row r="2352" spans="1:28" x14ac:dyDescent="0.2">
      <c r="A2352" s="10"/>
      <c r="B2352" s="10" t="s">
        <v>21</v>
      </c>
      <c r="C2352" s="10">
        <v>5</v>
      </c>
      <c r="D2352" s="10" t="s">
        <v>30</v>
      </c>
      <c r="E2352" s="10" t="s">
        <v>86</v>
      </c>
      <c r="F2352" s="10">
        <v>1</v>
      </c>
      <c r="G2352" s="10">
        <v>1</v>
      </c>
      <c r="H2352" s="10"/>
      <c r="I2352" s="10">
        <v>2.4009999999999998</v>
      </c>
      <c r="J2352" s="10">
        <v>3.6869999999999998</v>
      </c>
      <c r="K2352">
        <f t="shared" si="130"/>
        <v>11.128989001171051</v>
      </c>
      <c r="L2352" s="10" t="s">
        <v>32</v>
      </c>
      <c r="M2352" t="s">
        <v>25</v>
      </c>
      <c r="N2352" s="10" t="s">
        <v>26</v>
      </c>
      <c r="O2352" s="10" t="str">
        <f t="shared" si="131"/>
        <v>CG_D5_T2_K14.jpg</v>
      </c>
      <c r="P2352" s="10"/>
      <c r="Q2352" s="2" t="s">
        <v>764</v>
      </c>
      <c r="R2352" s="10"/>
      <c r="S2352" s="10"/>
      <c r="T2352" t="s">
        <v>813</v>
      </c>
      <c r="W2352" s="10"/>
      <c r="Y2352" t="s">
        <v>826</v>
      </c>
      <c r="Z2352" t="s">
        <v>826</v>
      </c>
      <c r="AA2352" t="s">
        <v>826</v>
      </c>
      <c r="AB2352" t="str">
        <f t="shared" si="132"/>
        <v/>
      </c>
    </row>
    <row r="2353" spans="1:28" x14ac:dyDescent="0.2">
      <c r="A2353" s="10"/>
      <c r="B2353" s="10" t="s">
        <v>21</v>
      </c>
      <c r="C2353" s="10">
        <v>5</v>
      </c>
      <c r="D2353" s="10" t="s">
        <v>30</v>
      </c>
      <c r="E2353" s="10" t="s">
        <v>86</v>
      </c>
      <c r="F2353" s="10">
        <v>2</v>
      </c>
      <c r="G2353" s="10">
        <v>2</v>
      </c>
      <c r="H2353" s="10"/>
      <c r="I2353" s="10">
        <v>3.06</v>
      </c>
      <c r="J2353" s="10">
        <v>3.5779999999999998</v>
      </c>
      <c r="K2353">
        <f t="shared" si="130"/>
        <v>17.542094436611997</v>
      </c>
      <c r="L2353" s="10" t="s">
        <v>32</v>
      </c>
      <c r="M2353" t="s">
        <v>25</v>
      </c>
      <c r="N2353" s="10" t="s">
        <v>26</v>
      </c>
      <c r="O2353" s="10" t="str">
        <f t="shared" si="131"/>
        <v>CG_D5_T2_K14.jpg</v>
      </c>
      <c r="P2353" s="10"/>
      <c r="Q2353" s="2" t="s">
        <v>764</v>
      </c>
      <c r="R2353" s="10"/>
      <c r="S2353" s="10"/>
      <c r="T2353" t="s">
        <v>813</v>
      </c>
      <c r="W2353" s="10"/>
      <c r="Y2353" t="s">
        <v>826</v>
      </c>
      <c r="Z2353" t="s">
        <v>826</v>
      </c>
      <c r="AA2353" t="s">
        <v>826</v>
      </c>
      <c r="AB2353" t="str">
        <f t="shared" si="132"/>
        <v/>
      </c>
    </row>
    <row r="2354" spans="1:28" x14ac:dyDescent="0.2">
      <c r="A2354" s="10"/>
      <c r="B2354" s="10" t="s">
        <v>21</v>
      </c>
      <c r="C2354" s="10">
        <v>5</v>
      </c>
      <c r="D2354" s="10" t="s">
        <v>30</v>
      </c>
      <c r="E2354" s="10" t="s">
        <v>86</v>
      </c>
      <c r="F2354" s="10">
        <v>3</v>
      </c>
      <c r="G2354" s="10">
        <v>3</v>
      </c>
      <c r="H2354" s="10"/>
      <c r="I2354" s="10">
        <v>3.0139999999999998</v>
      </c>
      <c r="J2354" s="10">
        <v>3.7959999999999998</v>
      </c>
      <c r="K2354">
        <f t="shared" si="130"/>
        <v>18.055559684497567</v>
      </c>
      <c r="L2354" s="10" t="s">
        <v>32</v>
      </c>
      <c r="M2354" t="s">
        <v>25</v>
      </c>
      <c r="N2354" s="10" t="s">
        <v>26</v>
      </c>
      <c r="O2354" s="10" t="str">
        <f t="shared" si="131"/>
        <v>CG_D5_T2_K14.jpg</v>
      </c>
      <c r="P2354" s="10"/>
      <c r="Q2354" s="2" t="s">
        <v>764</v>
      </c>
      <c r="R2354" s="10"/>
      <c r="S2354" s="10"/>
      <c r="T2354" t="s">
        <v>813</v>
      </c>
      <c r="W2354" s="10"/>
      <c r="Y2354" t="s">
        <v>826</v>
      </c>
      <c r="Z2354" t="s">
        <v>826</v>
      </c>
      <c r="AA2354" t="s">
        <v>826</v>
      </c>
      <c r="AB2354" t="str">
        <f t="shared" si="132"/>
        <v/>
      </c>
    </row>
    <row r="2355" spans="1:28" x14ac:dyDescent="0.2">
      <c r="A2355" s="10"/>
      <c r="B2355" s="10" t="s">
        <v>21</v>
      </c>
      <c r="C2355" s="10">
        <v>5</v>
      </c>
      <c r="D2355" s="10" t="s">
        <v>30</v>
      </c>
      <c r="E2355" s="10" t="s">
        <v>86</v>
      </c>
      <c r="F2355" s="10">
        <v>4</v>
      </c>
      <c r="G2355" s="10">
        <v>4</v>
      </c>
      <c r="H2355" s="10"/>
      <c r="I2355" s="10">
        <v>2.6659999999999999</v>
      </c>
      <c r="J2355" s="10">
        <v>3.3580000000000001</v>
      </c>
      <c r="K2355">
        <f t="shared" si="130"/>
        <v>12.496812029311053</v>
      </c>
      <c r="L2355" s="10" t="s">
        <v>32</v>
      </c>
      <c r="M2355" t="s">
        <v>25</v>
      </c>
      <c r="N2355" s="10" t="s">
        <v>26</v>
      </c>
      <c r="O2355" s="10" t="str">
        <f t="shared" si="131"/>
        <v>CG_D5_T2_K14.jpg</v>
      </c>
      <c r="P2355" s="10"/>
      <c r="Q2355" s="2" t="s">
        <v>764</v>
      </c>
      <c r="R2355" s="10"/>
      <c r="S2355" s="10"/>
      <c r="T2355" t="s">
        <v>813</v>
      </c>
      <c r="W2355" s="10"/>
      <c r="Y2355" t="s">
        <v>826</v>
      </c>
      <c r="Z2355" t="s">
        <v>826</v>
      </c>
      <c r="AA2355" t="s">
        <v>826</v>
      </c>
      <c r="AB2355" t="str">
        <f t="shared" si="132"/>
        <v/>
      </c>
    </row>
    <row r="2356" spans="1:28" x14ac:dyDescent="0.2">
      <c r="A2356" s="10"/>
      <c r="B2356" s="10" t="s">
        <v>21</v>
      </c>
      <c r="C2356" s="10">
        <v>5</v>
      </c>
      <c r="D2356" s="10" t="s">
        <v>30</v>
      </c>
      <c r="E2356" s="10" t="s">
        <v>86</v>
      </c>
      <c r="F2356" s="10">
        <v>5</v>
      </c>
      <c r="G2356" s="10">
        <v>5</v>
      </c>
      <c r="H2356" s="10"/>
      <c r="I2356" s="10">
        <v>2.6589999999999998</v>
      </c>
      <c r="J2356" s="10">
        <v>3.2570000000000001</v>
      </c>
      <c r="K2356">
        <f t="shared" si="130"/>
        <v>12.057372791779169</v>
      </c>
      <c r="L2356" s="10" t="s">
        <v>32</v>
      </c>
      <c r="M2356" t="s">
        <v>25</v>
      </c>
      <c r="N2356" s="10" t="s">
        <v>26</v>
      </c>
      <c r="O2356" s="10" t="str">
        <f t="shared" si="131"/>
        <v>CG_D5_T2_K14.jpg</v>
      </c>
      <c r="P2356" s="10"/>
      <c r="Q2356" s="2" t="s">
        <v>764</v>
      </c>
      <c r="R2356" s="10"/>
      <c r="S2356" s="10"/>
      <c r="T2356" t="s">
        <v>813</v>
      </c>
      <c r="W2356" s="10"/>
      <c r="Y2356" t="s">
        <v>826</v>
      </c>
      <c r="Z2356" t="s">
        <v>826</v>
      </c>
      <c r="AA2356" t="s">
        <v>826</v>
      </c>
      <c r="AB2356" t="str">
        <f t="shared" si="132"/>
        <v/>
      </c>
    </row>
    <row r="2357" spans="1:28" x14ac:dyDescent="0.2">
      <c r="B2357" s="3" t="s">
        <v>21</v>
      </c>
      <c r="C2357" s="3">
        <v>5</v>
      </c>
      <c r="D2357" s="3" t="s">
        <v>30</v>
      </c>
      <c r="E2357" s="3" t="s">
        <v>89</v>
      </c>
      <c r="F2357" s="3">
        <v>1</v>
      </c>
      <c r="G2357" s="3">
        <v>1</v>
      </c>
      <c r="H2357" s="3"/>
      <c r="I2357" s="3">
        <v>3.2530000000000001</v>
      </c>
      <c r="J2357" s="3">
        <v>3.9660000000000002</v>
      </c>
      <c r="K2357">
        <f t="shared" si="130"/>
        <v>21.97450454549891</v>
      </c>
      <c r="L2357" s="3" t="s">
        <v>32</v>
      </c>
      <c r="M2357" t="s">
        <v>25</v>
      </c>
      <c r="N2357" s="3" t="s">
        <v>26</v>
      </c>
      <c r="O2357" t="str">
        <f t="shared" si="131"/>
        <v>CG_D5_T2_K15.jpg</v>
      </c>
      <c r="Q2357" s="2" t="s">
        <v>764</v>
      </c>
      <c r="T2357" s="3" t="s">
        <v>807</v>
      </c>
      <c r="U2357" t="str">
        <f>IF(H2357&gt;0,IF(L2357="live",H2357*0.84,H2357),"")</f>
        <v/>
      </c>
      <c r="V2357" t="str">
        <f>IF(H2357&gt;0,IF(L2357="live",H2357*0.87,H2357),"")</f>
        <v/>
      </c>
      <c r="W2357" s="3" t="s">
        <v>802</v>
      </c>
      <c r="Y2357" t="s">
        <v>827</v>
      </c>
      <c r="Z2357" t="s">
        <v>827</v>
      </c>
      <c r="AA2357" t="s">
        <v>826</v>
      </c>
      <c r="AB2357" t="str">
        <f t="shared" si="132"/>
        <v>remove</v>
      </c>
    </row>
    <row r="2358" spans="1:28" x14ac:dyDescent="0.2">
      <c r="A2358" s="10"/>
      <c r="B2358" s="10" t="s">
        <v>21</v>
      </c>
      <c r="C2358" s="10">
        <v>5</v>
      </c>
      <c r="D2358" s="10" t="s">
        <v>30</v>
      </c>
      <c r="E2358" s="10" t="s">
        <v>89</v>
      </c>
      <c r="F2358" s="10">
        <v>1</v>
      </c>
      <c r="G2358" s="10">
        <v>1</v>
      </c>
      <c r="H2358" s="10"/>
      <c r="I2358" s="10">
        <v>3.2530000000000001</v>
      </c>
      <c r="J2358" s="10">
        <v>3.9660000000000002</v>
      </c>
      <c r="K2358">
        <f t="shared" si="130"/>
        <v>21.97450454549891</v>
      </c>
      <c r="L2358" s="10" t="s">
        <v>32</v>
      </c>
      <c r="M2358" t="s">
        <v>25</v>
      </c>
      <c r="N2358" s="10" t="s">
        <v>26</v>
      </c>
      <c r="O2358" s="10" t="str">
        <f t="shared" si="131"/>
        <v>CG_D5_T2_K15.jpg</v>
      </c>
      <c r="P2358" s="10"/>
      <c r="Q2358" s="2" t="s">
        <v>764</v>
      </c>
      <c r="R2358" s="10"/>
      <c r="S2358" s="10"/>
      <c r="T2358" t="s">
        <v>813</v>
      </c>
      <c r="W2358" s="10" t="s">
        <v>802</v>
      </c>
      <c r="Y2358" t="s">
        <v>826</v>
      </c>
      <c r="Z2358" t="s">
        <v>826</v>
      </c>
      <c r="AA2358" t="s">
        <v>826</v>
      </c>
      <c r="AB2358" t="str">
        <f t="shared" si="132"/>
        <v/>
      </c>
    </row>
    <row r="2359" spans="1:28" x14ac:dyDescent="0.2">
      <c r="B2359" s="3" t="s">
        <v>21</v>
      </c>
      <c r="C2359" s="3">
        <v>5</v>
      </c>
      <c r="D2359" s="3" t="s">
        <v>30</v>
      </c>
      <c r="E2359" s="3" t="s">
        <v>89</v>
      </c>
      <c r="F2359" s="3">
        <v>2</v>
      </c>
      <c r="G2359" s="3">
        <v>2</v>
      </c>
      <c r="H2359" s="3"/>
      <c r="I2359" s="3">
        <v>2.8719999999999999</v>
      </c>
      <c r="J2359" s="3">
        <v>3.577</v>
      </c>
      <c r="K2359">
        <f t="shared" si="130"/>
        <v>15.448491091688851</v>
      </c>
      <c r="L2359" s="3" t="s">
        <v>32</v>
      </c>
      <c r="M2359" t="s">
        <v>25</v>
      </c>
      <c r="N2359" s="3" t="s">
        <v>26</v>
      </c>
      <c r="O2359" t="str">
        <f t="shared" si="131"/>
        <v>CG_D5_T2_K15.jpg</v>
      </c>
      <c r="Q2359" s="2" t="s">
        <v>764</v>
      </c>
      <c r="T2359" s="3" t="s">
        <v>807</v>
      </c>
      <c r="U2359" t="str">
        <f>IF(H2359&gt;0,IF(L2359="live",H2359*0.84,H2359),"")</f>
        <v/>
      </c>
      <c r="V2359" t="str">
        <f>IF(H2359&gt;0,IF(L2359="live",H2359*0.87,H2359),"")</f>
        <v/>
      </c>
      <c r="W2359" s="3" t="s">
        <v>802</v>
      </c>
      <c r="Y2359" t="s">
        <v>827</v>
      </c>
      <c r="Z2359" t="s">
        <v>827</v>
      </c>
      <c r="AA2359" t="s">
        <v>826</v>
      </c>
      <c r="AB2359" t="str">
        <f t="shared" si="132"/>
        <v>remove</v>
      </c>
    </row>
    <row r="2360" spans="1:28" x14ac:dyDescent="0.2">
      <c r="A2360" s="10"/>
      <c r="B2360" s="10" t="s">
        <v>21</v>
      </c>
      <c r="C2360" s="10">
        <v>5</v>
      </c>
      <c r="D2360" s="10" t="s">
        <v>30</v>
      </c>
      <c r="E2360" s="10" t="s">
        <v>89</v>
      </c>
      <c r="F2360" s="10">
        <v>2</v>
      </c>
      <c r="G2360" s="10">
        <v>2</v>
      </c>
      <c r="H2360" s="10"/>
      <c r="I2360" s="10">
        <v>2.8719999999999999</v>
      </c>
      <c r="J2360" s="10">
        <v>3.577</v>
      </c>
      <c r="K2360">
        <f t="shared" si="130"/>
        <v>15.448491091688851</v>
      </c>
      <c r="L2360" s="10" t="s">
        <v>32</v>
      </c>
      <c r="M2360" t="s">
        <v>25</v>
      </c>
      <c r="N2360" s="10" t="s">
        <v>26</v>
      </c>
      <c r="O2360" s="10" t="str">
        <f t="shared" si="131"/>
        <v>CG_D5_T2_K15.jpg</v>
      </c>
      <c r="P2360" s="10"/>
      <c r="Q2360" s="2" t="s">
        <v>764</v>
      </c>
      <c r="R2360" s="10"/>
      <c r="S2360" s="10"/>
      <c r="T2360" t="s">
        <v>813</v>
      </c>
      <c r="W2360" s="10" t="s">
        <v>802</v>
      </c>
      <c r="Y2360" t="s">
        <v>826</v>
      </c>
      <c r="Z2360" t="s">
        <v>826</v>
      </c>
      <c r="AA2360" t="s">
        <v>826</v>
      </c>
      <c r="AB2360" t="str">
        <f t="shared" si="132"/>
        <v/>
      </c>
    </row>
    <row r="2361" spans="1:28" x14ac:dyDescent="0.2">
      <c r="B2361" s="3" t="s">
        <v>21</v>
      </c>
      <c r="C2361" s="3">
        <v>5</v>
      </c>
      <c r="D2361" s="3" t="s">
        <v>30</v>
      </c>
      <c r="E2361" s="3" t="s">
        <v>89</v>
      </c>
      <c r="F2361" s="3">
        <v>3</v>
      </c>
      <c r="G2361" s="3">
        <v>3</v>
      </c>
      <c r="H2361" s="3"/>
      <c r="I2361" s="3">
        <v>3.2189999999999999</v>
      </c>
      <c r="J2361" s="3">
        <v>3.7850000000000001</v>
      </c>
      <c r="K2361">
        <f t="shared" si="130"/>
        <v>20.535538354082021</v>
      </c>
      <c r="L2361" s="3" t="s">
        <v>32</v>
      </c>
      <c r="M2361" t="s">
        <v>25</v>
      </c>
      <c r="N2361" s="3" t="s">
        <v>26</v>
      </c>
      <c r="O2361" t="str">
        <f t="shared" si="131"/>
        <v>CG_D5_T2_K15.jpg</v>
      </c>
      <c r="Q2361" s="2" t="s">
        <v>764</v>
      </c>
      <c r="T2361" s="3" t="s">
        <v>807</v>
      </c>
      <c r="U2361" t="str">
        <f>IF(H2361&gt;0,IF(L2361="live",H2361*0.84,H2361),"")</f>
        <v/>
      </c>
      <c r="V2361" t="str">
        <f>IF(H2361&gt;0,IF(L2361="live",H2361*0.87,H2361),"")</f>
        <v/>
      </c>
      <c r="W2361" s="3" t="s">
        <v>802</v>
      </c>
      <c r="Y2361" t="s">
        <v>827</v>
      </c>
      <c r="Z2361" t="s">
        <v>827</v>
      </c>
      <c r="AA2361" t="s">
        <v>826</v>
      </c>
      <c r="AB2361" t="str">
        <f t="shared" si="132"/>
        <v>remove</v>
      </c>
    </row>
    <row r="2362" spans="1:28" x14ac:dyDescent="0.2">
      <c r="A2362" s="10"/>
      <c r="B2362" s="10" t="s">
        <v>21</v>
      </c>
      <c r="C2362" s="10">
        <v>5</v>
      </c>
      <c r="D2362" s="10" t="s">
        <v>30</v>
      </c>
      <c r="E2362" s="10" t="s">
        <v>89</v>
      </c>
      <c r="F2362" s="10">
        <v>3</v>
      </c>
      <c r="G2362" s="10">
        <v>3</v>
      </c>
      <c r="H2362" s="10"/>
      <c r="I2362" s="10">
        <v>3.2189999999999999</v>
      </c>
      <c r="J2362" s="10">
        <v>3.7850000000000001</v>
      </c>
      <c r="K2362">
        <f t="shared" ref="K2362:K2425" si="133">IF(I2362&gt;0,(J2362*(I2362^2))*(3.14159/6),"")</f>
        <v>20.535538354082021</v>
      </c>
      <c r="L2362" s="10" t="s">
        <v>32</v>
      </c>
      <c r="M2362" t="s">
        <v>25</v>
      </c>
      <c r="N2362" s="10" t="s">
        <v>26</v>
      </c>
      <c r="O2362" s="10" t="str">
        <f t="shared" si="131"/>
        <v>CG_D5_T2_K15.jpg</v>
      </c>
      <c r="P2362" s="10"/>
      <c r="Q2362" s="2" t="s">
        <v>764</v>
      </c>
      <c r="R2362" s="10"/>
      <c r="S2362" s="10"/>
      <c r="T2362" t="s">
        <v>813</v>
      </c>
      <c r="W2362" s="10" t="s">
        <v>802</v>
      </c>
      <c r="Y2362" t="s">
        <v>826</v>
      </c>
      <c r="Z2362" t="s">
        <v>826</v>
      </c>
      <c r="AA2362" t="s">
        <v>826</v>
      </c>
      <c r="AB2362" t="str">
        <f t="shared" si="132"/>
        <v/>
      </c>
    </row>
    <row r="2363" spans="1:28" x14ac:dyDescent="0.2">
      <c r="B2363" s="3" t="s">
        <v>21</v>
      </c>
      <c r="C2363" s="3">
        <v>5</v>
      </c>
      <c r="D2363" s="3" t="s">
        <v>30</v>
      </c>
      <c r="E2363" s="3" t="s">
        <v>89</v>
      </c>
      <c r="F2363" s="3">
        <v>4</v>
      </c>
      <c r="G2363" s="3">
        <v>4</v>
      </c>
      <c r="H2363" s="3"/>
      <c r="I2363" s="3">
        <v>3.173</v>
      </c>
      <c r="J2363" s="3">
        <v>3.8050000000000002</v>
      </c>
      <c r="K2363">
        <f t="shared" si="133"/>
        <v>20.058250963392254</v>
      </c>
      <c r="L2363" s="3" t="s">
        <v>32</v>
      </c>
      <c r="M2363" t="s">
        <v>25</v>
      </c>
      <c r="N2363" s="3" t="s">
        <v>26</v>
      </c>
      <c r="O2363" t="str">
        <f t="shared" si="131"/>
        <v>CG_D5_T2_K15.jpg</v>
      </c>
      <c r="Q2363" s="2" t="s">
        <v>764</v>
      </c>
      <c r="T2363" s="3" t="s">
        <v>807</v>
      </c>
      <c r="U2363" t="str">
        <f>IF(H2363&gt;0,IF(L2363="live",H2363*0.84,H2363),"")</f>
        <v/>
      </c>
      <c r="V2363" t="str">
        <f>IF(H2363&gt;0,IF(L2363="live",H2363*0.87,H2363),"")</f>
        <v/>
      </c>
      <c r="W2363" s="3" t="s">
        <v>802</v>
      </c>
      <c r="Y2363" t="s">
        <v>827</v>
      </c>
      <c r="Z2363" t="s">
        <v>827</v>
      </c>
      <c r="AA2363" t="s">
        <v>826</v>
      </c>
      <c r="AB2363" t="str">
        <f t="shared" si="132"/>
        <v>remove</v>
      </c>
    </row>
    <row r="2364" spans="1:28" x14ac:dyDescent="0.2">
      <c r="A2364" s="10"/>
      <c r="B2364" s="10" t="s">
        <v>21</v>
      </c>
      <c r="C2364" s="10">
        <v>5</v>
      </c>
      <c r="D2364" s="10" t="s">
        <v>30</v>
      </c>
      <c r="E2364" s="10" t="s">
        <v>89</v>
      </c>
      <c r="F2364" s="10">
        <v>4</v>
      </c>
      <c r="G2364" s="10">
        <v>4</v>
      </c>
      <c r="H2364" s="10"/>
      <c r="I2364" s="10">
        <v>3.173</v>
      </c>
      <c r="J2364" s="10">
        <v>3.8050000000000002</v>
      </c>
      <c r="K2364">
        <f t="shared" si="133"/>
        <v>20.058250963392254</v>
      </c>
      <c r="L2364" s="10" t="s">
        <v>32</v>
      </c>
      <c r="M2364" t="s">
        <v>25</v>
      </c>
      <c r="N2364" s="10" t="s">
        <v>26</v>
      </c>
      <c r="O2364" s="10" t="str">
        <f t="shared" si="131"/>
        <v>CG_D5_T2_K15.jpg</v>
      </c>
      <c r="P2364" s="10"/>
      <c r="Q2364" s="2" t="s">
        <v>764</v>
      </c>
      <c r="R2364" s="10"/>
      <c r="S2364" s="10"/>
      <c r="T2364" t="s">
        <v>813</v>
      </c>
      <c r="W2364" s="10" t="s">
        <v>802</v>
      </c>
      <c r="Y2364" t="s">
        <v>826</v>
      </c>
      <c r="Z2364" t="s">
        <v>826</v>
      </c>
      <c r="AA2364" t="s">
        <v>826</v>
      </c>
      <c r="AB2364" t="str">
        <f t="shared" si="132"/>
        <v/>
      </c>
    </row>
    <row r="2365" spans="1:28" x14ac:dyDescent="0.2">
      <c r="B2365" s="3" t="s">
        <v>21</v>
      </c>
      <c r="C2365" s="3">
        <v>5</v>
      </c>
      <c r="D2365" s="3" t="s">
        <v>30</v>
      </c>
      <c r="E2365" s="3" t="s">
        <v>89</v>
      </c>
      <c r="F2365" s="3">
        <v>5</v>
      </c>
      <c r="G2365" s="3">
        <v>5</v>
      </c>
      <c r="H2365" s="3"/>
      <c r="I2365" s="3">
        <v>2.9449999999999998</v>
      </c>
      <c r="J2365" s="3">
        <v>3.323</v>
      </c>
      <c r="K2365">
        <f t="shared" si="133"/>
        <v>15.090345908366539</v>
      </c>
      <c r="L2365" s="3" t="s">
        <v>32</v>
      </c>
      <c r="M2365" t="s">
        <v>25</v>
      </c>
      <c r="N2365" s="3" t="s">
        <v>26</v>
      </c>
      <c r="O2365" t="str">
        <f t="shared" si="131"/>
        <v>CG_D5_T2_K15.jpg</v>
      </c>
      <c r="Q2365" s="2" t="s">
        <v>764</v>
      </c>
      <c r="T2365" s="3" t="s">
        <v>807</v>
      </c>
      <c r="U2365" t="str">
        <f>IF(H2365&gt;0,IF(L2365="live",H2365*0.84,H2365),"")</f>
        <v/>
      </c>
      <c r="V2365" t="str">
        <f>IF(H2365&gt;0,IF(L2365="live",H2365*0.87,H2365),"")</f>
        <v/>
      </c>
      <c r="W2365" s="3" t="s">
        <v>802</v>
      </c>
      <c r="Y2365" t="s">
        <v>827</v>
      </c>
      <c r="Z2365" t="s">
        <v>827</v>
      </c>
      <c r="AA2365" t="s">
        <v>826</v>
      </c>
      <c r="AB2365" t="str">
        <f t="shared" si="132"/>
        <v>remove</v>
      </c>
    </row>
    <row r="2366" spans="1:28" x14ac:dyDescent="0.2">
      <c r="A2366" s="10"/>
      <c r="B2366" s="10" t="s">
        <v>21</v>
      </c>
      <c r="C2366" s="10">
        <v>5</v>
      </c>
      <c r="D2366" s="10" t="s">
        <v>30</v>
      </c>
      <c r="E2366" s="10" t="s">
        <v>89</v>
      </c>
      <c r="F2366" s="10">
        <v>5</v>
      </c>
      <c r="G2366" s="10">
        <v>5</v>
      </c>
      <c r="H2366" s="10"/>
      <c r="I2366" s="10">
        <v>2.9449999999999998</v>
      </c>
      <c r="J2366" s="10">
        <v>3.323</v>
      </c>
      <c r="K2366">
        <f t="shared" si="133"/>
        <v>15.090345908366539</v>
      </c>
      <c r="L2366" s="10" t="s">
        <v>32</v>
      </c>
      <c r="M2366" t="s">
        <v>25</v>
      </c>
      <c r="N2366" s="10" t="s">
        <v>26</v>
      </c>
      <c r="O2366" s="10" t="str">
        <f t="shared" si="131"/>
        <v>CG_D5_T2_K15.jpg</v>
      </c>
      <c r="P2366" s="10"/>
      <c r="Q2366" s="2" t="s">
        <v>764</v>
      </c>
      <c r="R2366" s="10"/>
      <c r="S2366" s="10"/>
      <c r="T2366" t="s">
        <v>813</v>
      </c>
      <c r="W2366" s="10" t="s">
        <v>802</v>
      </c>
      <c r="Y2366" t="s">
        <v>826</v>
      </c>
      <c r="Z2366" t="s">
        <v>826</v>
      </c>
      <c r="AA2366" t="s">
        <v>826</v>
      </c>
      <c r="AB2366" t="str">
        <f t="shared" si="132"/>
        <v/>
      </c>
    </row>
    <row r="2367" spans="1:28" x14ac:dyDescent="0.2">
      <c r="B2367" s="3" t="s">
        <v>21</v>
      </c>
      <c r="C2367" s="3">
        <v>5</v>
      </c>
      <c r="D2367" s="3" t="s">
        <v>30</v>
      </c>
      <c r="E2367" s="3" t="s">
        <v>23</v>
      </c>
      <c r="F2367" s="3">
        <v>1</v>
      </c>
      <c r="G2367" s="3">
        <v>1</v>
      </c>
      <c r="H2367" s="3"/>
      <c r="I2367" s="3">
        <v>2.4849999999999999</v>
      </c>
      <c r="J2367" s="3">
        <v>3.0430000000000001</v>
      </c>
      <c r="K2367">
        <f t="shared" si="133"/>
        <v>9.8390460671472066</v>
      </c>
      <c r="L2367" s="3" t="s">
        <v>32</v>
      </c>
      <c r="M2367" t="s">
        <v>25</v>
      </c>
      <c r="N2367" s="3" t="s">
        <v>26</v>
      </c>
      <c r="O2367" t="str">
        <f t="shared" si="131"/>
        <v>CG_D5_T2_K16.jpg</v>
      </c>
      <c r="Q2367" s="2" t="s">
        <v>764</v>
      </c>
      <c r="T2367" s="3" t="s">
        <v>807</v>
      </c>
      <c r="U2367" t="str">
        <f>IF(H2367&gt;0,IF(L2367="live",H2367*0.84,H2367),"")</f>
        <v/>
      </c>
      <c r="V2367" t="str">
        <f>IF(H2367&gt;0,IF(L2367="live",H2367*0.87,H2367),"")</f>
        <v/>
      </c>
      <c r="W2367" s="3" t="s">
        <v>802</v>
      </c>
      <c r="Y2367" t="s">
        <v>827</v>
      </c>
      <c r="Z2367" t="s">
        <v>827</v>
      </c>
      <c r="AA2367" t="s">
        <v>826</v>
      </c>
      <c r="AB2367" t="str">
        <f t="shared" si="132"/>
        <v>remove</v>
      </c>
    </row>
    <row r="2368" spans="1:28" x14ac:dyDescent="0.2">
      <c r="A2368" s="10"/>
      <c r="B2368" s="10" t="s">
        <v>21</v>
      </c>
      <c r="C2368" s="10">
        <v>5</v>
      </c>
      <c r="D2368" s="10" t="s">
        <v>30</v>
      </c>
      <c r="E2368" s="10" t="s">
        <v>23</v>
      </c>
      <c r="F2368" s="10">
        <v>1</v>
      </c>
      <c r="G2368" s="10">
        <v>1</v>
      </c>
      <c r="H2368" s="10"/>
      <c r="I2368" s="10">
        <v>2.4849999999999999</v>
      </c>
      <c r="J2368" s="10">
        <v>3.0430000000000001</v>
      </c>
      <c r="K2368">
        <f t="shared" si="133"/>
        <v>9.8390460671472066</v>
      </c>
      <c r="L2368" s="10" t="s">
        <v>32</v>
      </c>
      <c r="M2368" t="s">
        <v>25</v>
      </c>
      <c r="N2368" s="10" t="s">
        <v>26</v>
      </c>
      <c r="O2368" s="10" t="str">
        <f t="shared" si="131"/>
        <v>CG_D5_T2_K16.jpg</v>
      </c>
      <c r="P2368" s="10"/>
      <c r="Q2368" s="2" t="s">
        <v>764</v>
      </c>
      <c r="R2368" s="10"/>
      <c r="S2368" s="10"/>
      <c r="T2368" t="s">
        <v>813</v>
      </c>
      <c r="W2368" s="10" t="s">
        <v>802</v>
      </c>
      <c r="Y2368" t="s">
        <v>826</v>
      </c>
      <c r="Z2368" t="s">
        <v>826</v>
      </c>
      <c r="AA2368" t="s">
        <v>826</v>
      </c>
      <c r="AB2368" t="str">
        <f t="shared" si="132"/>
        <v/>
      </c>
    </row>
    <row r="2369" spans="1:28" x14ac:dyDescent="0.2">
      <c r="B2369" s="3" t="s">
        <v>21</v>
      </c>
      <c r="C2369" s="3">
        <v>5</v>
      </c>
      <c r="D2369" s="3" t="s">
        <v>30</v>
      </c>
      <c r="E2369" s="3" t="s">
        <v>23</v>
      </c>
      <c r="F2369" s="3">
        <v>2</v>
      </c>
      <c r="G2369" s="3">
        <v>2</v>
      </c>
      <c r="H2369" s="3"/>
      <c r="I2369" s="3">
        <v>3.0489999999999999</v>
      </c>
      <c r="J2369" s="3">
        <v>3.1859999999999999</v>
      </c>
      <c r="K2369">
        <f t="shared" si="133"/>
        <v>15.508110101740288</v>
      </c>
      <c r="L2369" s="3" t="s">
        <v>32</v>
      </c>
      <c r="M2369" t="s">
        <v>25</v>
      </c>
      <c r="N2369" s="3" t="s">
        <v>26</v>
      </c>
      <c r="O2369" t="str">
        <f t="shared" si="131"/>
        <v>CG_D5_T2_K16.jpg</v>
      </c>
      <c r="Q2369" s="2" t="s">
        <v>764</v>
      </c>
      <c r="T2369" s="3" t="s">
        <v>807</v>
      </c>
      <c r="U2369" t="str">
        <f>IF(H2369&gt;0,IF(L2369="live",H2369*0.84,H2369),"")</f>
        <v/>
      </c>
      <c r="V2369" t="str">
        <f>IF(H2369&gt;0,IF(L2369="live",H2369*0.87,H2369),"")</f>
        <v/>
      </c>
      <c r="W2369" s="3" t="s">
        <v>802</v>
      </c>
      <c r="Y2369" t="s">
        <v>827</v>
      </c>
      <c r="Z2369" t="s">
        <v>827</v>
      </c>
      <c r="AA2369" t="s">
        <v>826</v>
      </c>
      <c r="AB2369" t="str">
        <f t="shared" si="132"/>
        <v>remove</v>
      </c>
    </row>
    <row r="2370" spans="1:28" x14ac:dyDescent="0.2">
      <c r="A2370" s="10"/>
      <c r="B2370" s="10" t="s">
        <v>21</v>
      </c>
      <c r="C2370" s="10">
        <v>5</v>
      </c>
      <c r="D2370" s="10" t="s">
        <v>30</v>
      </c>
      <c r="E2370" s="10" t="s">
        <v>23</v>
      </c>
      <c r="F2370" s="10">
        <v>2</v>
      </c>
      <c r="G2370" s="10">
        <v>2</v>
      </c>
      <c r="H2370" s="10"/>
      <c r="I2370" s="10">
        <v>3.0489999999999999</v>
      </c>
      <c r="J2370" s="10">
        <v>3.1859999999999999</v>
      </c>
      <c r="K2370">
        <f t="shared" si="133"/>
        <v>15.508110101740288</v>
      </c>
      <c r="L2370" s="10" t="s">
        <v>32</v>
      </c>
      <c r="M2370" t="s">
        <v>25</v>
      </c>
      <c r="N2370" s="10" t="s">
        <v>26</v>
      </c>
      <c r="O2370" s="10" t="str">
        <f t="shared" si="131"/>
        <v>CG_D5_T2_K16.jpg</v>
      </c>
      <c r="P2370" s="10"/>
      <c r="Q2370" s="2" t="s">
        <v>764</v>
      </c>
      <c r="R2370" s="10"/>
      <c r="S2370" s="10"/>
      <c r="T2370" t="s">
        <v>813</v>
      </c>
      <c r="W2370" s="10" t="s">
        <v>802</v>
      </c>
      <c r="Y2370" t="s">
        <v>826</v>
      </c>
      <c r="Z2370" t="s">
        <v>826</v>
      </c>
      <c r="AA2370" t="s">
        <v>826</v>
      </c>
      <c r="AB2370" t="str">
        <f t="shared" si="132"/>
        <v/>
      </c>
    </row>
    <row r="2371" spans="1:28" x14ac:dyDescent="0.2">
      <c r="B2371" s="3" t="s">
        <v>21</v>
      </c>
      <c r="C2371" s="3">
        <v>5</v>
      </c>
      <c r="D2371" s="3" t="s">
        <v>30</v>
      </c>
      <c r="E2371" s="3" t="s">
        <v>23</v>
      </c>
      <c r="F2371" s="3">
        <v>3</v>
      </c>
      <c r="G2371" s="3">
        <v>3</v>
      </c>
      <c r="H2371" s="3"/>
      <c r="I2371" s="3">
        <v>2.92</v>
      </c>
      <c r="J2371" s="3">
        <v>2.968</v>
      </c>
      <c r="K2371">
        <f t="shared" si="133"/>
        <v>13.250365405461329</v>
      </c>
      <c r="L2371" s="3" t="s">
        <v>32</v>
      </c>
      <c r="M2371" t="s">
        <v>25</v>
      </c>
      <c r="N2371" s="3" t="s">
        <v>26</v>
      </c>
      <c r="O2371" t="str">
        <f t="shared" si="131"/>
        <v>CG_D5_T2_K16.jpg</v>
      </c>
      <c r="Q2371" s="2" t="s">
        <v>764</v>
      </c>
      <c r="T2371" s="3" t="s">
        <v>807</v>
      </c>
      <c r="U2371" t="str">
        <f>IF(H2371&gt;0,IF(L2371="live",H2371*0.84,H2371),"")</f>
        <v/>
      </c>
      <c r="V2371" t="str">
        <f>IF(H2371&gt;0,IF(L2371="live",H2371*0.87,H2371),"")</f>
        <v/>
      </c>
      <c r="W2371" s="3" t="s">
        <v>802</v>
      </c>
      <c r="Y2371" t="s">
        <v>827</v>
      </c>
      <c r="Z2371" t="s">
        <v>827</v>
      </c>
      <c r="AA2371" t="s">
        <v>826</v>
      </c>
      <c r="AB2371" t="str">
        <f t="shared" si="132"/>
        <v>remove</v>
      </c>
    </row>
    <row r="2372" spans="1:28" x14ac:dyDescent="0.2">
      <c r="A2372" s="10"/>
      <c r="B2372" s="10" t="s">
        <v>21</v>
      </c>
      <c r="C2372" s="10">
        <v>5</v>
      </c>
      <c r="D2372" s="10" t="s">
        <v>30</v>
      </c>
      <c r="E2372" s="10" t="s">
        <v>23</v>
      </c>
      <c r="F2372" s="10">
        <v>3</v>
      </c>
      <c r="G2372" s="10">
        <v>3</v>
      </c>
      <c r="H2372" s="10"/>
      <c r="I2372" s="10">
        <v>2.92</v>
      </c>
      <c r="J2372" s="10">
        <v>2.968</v>
      </c>
      <c r="K2372">
        <f t="shared" si="133"/>
        <v>13.250365405461329</v>
      </c>
      <c r="L2372" s="10" t="s">
        <v>32</v>
      </c>
      <c r="M2372" t="s">
        <v>25</v>
      </c>
      <c r="N2372" s="10" t="s">
        <v>26</v>
      </c>
      <c r="O2372" s="10" t="str">
        <f t="shared" ref="O2372:O2435" si="134">"CG_D"&amp;C2372&amp;"_"&amp;D2372&amp;"_"&amp;E2372&amp;".jpg"</f>
        <v>CG_D5_T2_K16.jpg</v>
      </c>
      <c r="P2372" s="10"/>
      <c r="Q2372" s="2" t="s">
        <v>764</v>
      </c>
      <c r="R2372" s="10"/>
      <c r="S2372" s="10"/>
      <c r="T2372" t="s">
        <v>813</v>
      </c>
      <c r="W2372" s="10" t="s">
        <v>802</v>
      </c>
      <c r="Y2372" t="s">
        <v>826</v>
      </c>
      <c r="Z2372" t="s">
        <v>826</v>
      </c>
      <c r="AA2372" t="s">
        <v>826</v>
      </c>
      <c r="AB2372" t="str">
        <f t="shared" si="132"/>
        <v/>
      </c>
    </row>
    <row r="2373" spans="1:28" x14ac:dyDescent="0.2">
      <c r="B2373" s="3" t="s">
        <v>21</v>
      </c>
      <c r="C2373" s="3">
        <v>5</v>
      </c>
      <c r="D2373" s="3" t="s">
        <v>30</v>
      </c>
      <c r="E2373" s="3" t="s">
        <v>23</v>
      </c>
      <c r="F2373" s="3">
        <v>4</v>
      </c>
      <c r="G2373" s="3">
        <v>4</v>
      </c>
      <c r="H2373" s="3"/>
      <c r="I2373" s="3">
        <v>2.536</v>
      </c>
      <c r="J2373" s="3">
        <v>3.3980000000000001</v>
      </c>
      <c r="K2373">
        <f t="shared" si="133"/>
        <v>11.442479115295786</v>
      </c>
      <c r="L2373" s="3" t="s">
        <v>32</v>
      </c>
      <c r="M2373" t="s">
        <v>25</v>
      </c>
      <c r="N2373" s="3" t="s">
        <v>26</v>
      </c>
      <c r="O2373" t="str">
        <f t="shared" si="134"/>
        <v>CG_D5_T2_K16.jpg</v>
      </c>
      <c r="Q2373" s="2" t="s">
        <v>764</v>
      </c>
      <c r="T2373" s="3" t="s">
        <v>807</v>
      </c>
      <c r="U2373" t="str">
        <f>IF(H2373&gt;0,IF(L2373="live",H2373*0.84,H2373),"")</f>
        <v/>
      </c>
      <c r="V2373" t="str">
        <f>IF(H2373&gt;0,IF(L2373="live",H2373*0.87,H2373),"")</f>
        <v/>
      </c>
      <c r="W2373" s="3" t="s">
        <v>802</v>
      </c>
      <c r="Y2373" t="s">
        <v>827</v>
      </c>
      <c r="Z2373" t="s">
        <v>827</v>
      </c>
      <c r="AA2373" t="s">
        <v>826</v>
      </c>
      <c r="AB2373" t="str">
        <f t="shared" si="132"/>
        <v>remove</v>
      </c>
    </row>
    <row r="2374" spans="1:28" x14ac:dyDescent="0.2">
      <c r="A2374" s="10"/>
      <c r="B2374" s="10" t="s">
        <v>21</v>
      </c>
      <c r="C2374" s="10">
        <v>5</v>
      </c>
      <c r="D2374" s="10" t="s">
        <v>30</v>
      </c>
      <c r="E2374" s="10" t="s">
        <v>23</v>
      </c>
      <c r="F2374" s="10">
        <v>4</v>
      </c>
      <c r="G2374" s="10">
        <v>4</v>
      </c>
      <c r="H2374" s="10"/>
      <c r="I2374" s="10">
        <v>2.536</v>
      </c>
      <c r="J2374" s="10">
        <v>3.3980000000000001</v>
      </c>
      <c r="K2374">
        <f t="shared" si="133"/>
        <v>11.442479115295786</v>
      </c>
      <c r="L2374" s="10" t="s">
        <v>32</v>
      </c>
      <c r="M2374" t="s">
        <v>25</v>
      </c>
      <c r="N2374" s="10" t="s">
        <v>26</v>
      </c>
      <c r="O2374" s="10" t="str">
        <f t="shared" si="134"/>
        <v>CG_D5_T2_K16.jpg</v>
      </c>
      <c r="P2374" s="10"/>
      <c r="Q2374" s="2" t="s">
        <v>764</v>
      </c>
      <c r="R2374" s="10"/>
      <c r="S2374" s="10"/>
      <c r="T2374" t="s">
        <v>813</v>
      </c>
      <c r="W2374" s="10" t="s">
        <v>802</v>
      </c>
      <c r="Y2374" t="s">
        <v>826</v>
      </c>
      <c r="Z2374" t="s">
        <v>826</v>
      </c>
      <c r="AA2374" t="s">
        <v>826</v>
      </c>
      <c r="AB2374" t="str">
        <f t="shared" si="132"/>
        <v/>
      </c>
    </row>
    <row r="2375" spans="1:28" x14ac:dyDescent="0.2">
      <c r="B2375" s="3" t="s">
        <v>21</v>
      </c>
      <c r="C2375" s="3">
        <v>5</v>
      </c>
      <c r="D2375" s="3" t="s">
        <v>30</v>
      </c>
      <c r="E2375" s="3" t="s">
        <v>23</v>
      </c>
      <c r="F2375" s="3">
        <v>5</v>
      </c>
      <c r="G2375" s="3">
        <v>5</v>
      </c>
      <c r="H2375" s="3"/>
      <c r="I2375" s="3">
        <v>2.3820000000000001</v>
      </c>
      <c r="J2375" s="3">
        <v>3.3479999999999999</v>
      </c>
      <c r="K2375">
        <f t="shared" si="133"/>
        <v>9.9464297377312789</v>
      </c>
      <c r="L2375" s="3" t="s">
        <v>32</v>
      </c>
      <c r="M2375" t="s">
        <v>25</v>
      </c>
      <c r="N2375" s="3" t="s">
        <v>26</v>
      </c>
      <c r="O2375" t="str">
        <f t="shared" si="134"/>
        <v>CG_D5_T2_K16.jpg</v>
      </c>
      <c r="Q2375" s="2" t="s">
        <v>764</v>
      </c>
      <c r="T2375" s="3" t="s">
        <v>807</v>
      </c>
      <c r="U2375" t="str">
        <f>IF(H2375&gt;0,IF(L2375="live",H2375*0.84,H2375),"")</f>
        <v/>
      </c>
      <c r="V2375" t="str">
        <f>IF(H2375&gt;0,IF(L2375="live",H2375*0.87,H2375),"")</f>
        <v/>
      </c>
      <c r="W2375" s="3" t="s">
        <v>802</v>
      </c>
      <c r="Y2375" t="s">
        <v>827</v>
      </c>
      <c r="Z2375" t="s">
        <v>827</v>
      </c>
      <c r="AA2375" t="s">
        <v>826</v>
      </c>
      <c r="AB2375" t="str">
        <f t="shared" si="132"/>
        <v>remove</v>
      </c>
    </row>
    <row r="2376" spans="1:28" x14ac:dyDescent="0.2">
      <c r="A2376" s="10"/>
      <c r="B2376" s="10" t="s">
        <v>21</v>
      </c>
      <c r="C2376" s="10">
        <v>5</v>
      </c>
      <c r="D2376" s="10" t="s">
        <v>30</v>
      </c>
      <c r="E2376" s="10" t="s">
        <v>23</v>
      </c>
      <c r="F2376" s="10">
        <v>5</v>
      </c>
      <c r="G2376" s="10">
        <v>5</v>
      </c>
      <c r="H2376" s="10"/>
      <c r="I2376" s="10">
        <v>2.3820000000000001</v>
      </c>
      <c r="J2376" s="10">
        <v>3.3479999999999999</v>
      </c>
      <c r="K2376">
        <f t="shared" si="133"/>
        <v>9.9464297377312789</v>
      </c>
      <c r="L2376" s="10" t="s">
        <v>32</v>
      </c>
      <c r="M2376" t="s">
        <v>25</v>
      </c>
      <c r="N2376" s="10" t="s">
        <v>26</v>
      </c>
      <c r="O2376" s="10" t="str">
        <f t="shared" si="134"/>
        <v>CG_D5_T2_K16.jpg</v>
      </c>
      <c r="P2376" s="10"/>
      <c r="Q2376" s="2" t="s">
        <v>764</v>
      </c>
      <c r="R2376" s="10"/>
      <c r="S2376" s="10"/>
      <c r="T2376" t="s">
        <v>813</v>
      </c>
      <c r="W2376" s="10" t="s">
        <v>802</v>
      </c>
      <c r="Y2376" t="s">
        <v>826</v>
      </c>
      <c r="Z2376" t="s">
        <v>826</v>
      </c>
      <c r="AA2376" t="s">
        <v>826</v>
      </c>
      <c r="AB2376" t="str">
        <f t="shared" ref="AB2376:AB2439" si="135">IF(AND(Y2376="check",T2376="yolk.vol"),"remove","")</f>
        <v/>
      </c>
    </row>
    <row r="2377" spans="1:28" x14ac:dyDescent="0.2">
      <c r="A2377" s="10"/>
      <c r="B2377" s="10" t="s">
        <v>21</v>
      </c>
      <c r="C2377" s="10">
        <v>5</v>
      </c>
      <c r="D2377" s="10" t="s">
        <v>30</v>
      </c>
      <c r="E2377" s="10" t="s">
        <v>94</v>
      </c>
      <c r="F2377" s="10">
        <v>1</v>
      </c>
      <c r="G2377" s="10">
        <v>1</v>
      </c>
      <c r="H2377" s="10"/>
      <c r="I2377" s="10">
        <v>2.5950000000000002</v>
      </c>
      <c r="J2377" s="10">
        <v>3.036</v>
      </c>
      <c r="K2377">
        <f t="shared" si="133"/>
        <v>10.704706073473501</v>
      </c>
      <c r="L2377" s="10" t="s">
        <v>32</v>
      </c>
      <c r="M2377" t="s">
        <v>25</v>
      </c>
      <c r="N2377" s="10" t="s">
        <v>26</v>
      </c>
      <c r="O2377" s="10" t="str">
        <f t="shared" si="134"/>
        <v>CG_D5_T2_K2.jpg</v>
      </c>
      <c r="P2377" s="10"/>
      <c r="Q2377" s="2" t="s">
        <v>764</v>
      </c>
      <c r="R2377" s="10"/>
      <c r="S2377" s="10"/>
      <c r="T2377" t="s">
        <v>813</v>
      </c>
      <c r="W2377" s="10"/>
      <c r="Y2377" t="s">
        <v>826</v>
      </c>
      <c r="Z2377" t="s">
        <v>826</v>
      </c>
      <c r="AA2377" t="s">
        <v>826</v>
      </c>
      <c r="AB2377" t="str">
        <f t="shared" si="135"/>
        <v/>
      </c>
    </row>
    <row r="2378" spans="1:28" x14ac:dyDescent="0.2">
      <c r="A2378" s="10"/>
      <c r="B2378" s="10" t="s">
        <v>21</v>
      </c>
      <c r="C2378" s="10">
        <v>5</v>
      </c>
      <c r="D2378" s="10" t="s">
        <v>30</v>
      </c>
      <c r="E2378" s="10" t="s">
        <v>94</v>
      </c>
      <c r="F2378" s="10">
        <v>2</v>
      </c>
      <c r="G2378" s="10">
        <v>2</v>
      </c>
      <c r="H2378" s="10"/>
      <c r="I2378" s="10">
        <v>2.827</v>
      </c>
      <c r="J2378" s="10">
        <v>3.16</v>
      </c>
      <c r="K2378">
        <f t="shared" si="133"/>
        <v>13.223211826277932</v>
      </c>
      <c r="L2378" s="10" t="s">
        <v>32</v>
      </c>
      <c r="M2378" t="s">
        <v>25</v>
      </c>
      <c r="N2378" s="10" t="s">
        <v>26</v>
      </c>
      <c r="O2378" s="10" t="str">
        <f t="shared" si="134"/>
        <v>CG_D5_T2_K2.jpg</v>
      </c>
      <c r="P2378" s="10"/>
      <c r="Q2378" s="2" t="s">
        <v>764</v>
      </c>
      <c r="R2378" s="10"/>
      <c r="S2378" s="10"/>
      <c r="T2378" t="s">
        <v>813</v>
      </c>
      <c r="W2378" s="10"/>
      <c r="Y2378" t="s">
        <v>826</v>
      </c>
      <c r="Z2378" t="s">
        <v>826</v>
      </c>
      <c r="AA2378" t="s">
        <v>826</v>
      </c>
      <c r="AB2378" t="str">
        <f t="shared" si="135"/>
        <v/>
      </c>
    </row>
    <row r="2379" spans="1:28" x14ac:dyDescent="0.2">
      <c r="A2379" s="10"/>
      <c r="B2379" s="10" t="s">
        <v>21</v>
      </c>
      <c r="C2379" s="10">
        <v>5</v>
      </c>
      <c r="D2379" s="10" t="s">
        <v>30</v>
      </c>
      <c r="E2379" s="10" t="s">
        <v>94</v>
      </c>
      <c r="F2379" s="10">
        <v>3</v>
      </c>
      <c r="G2379" s="10">
        <v>3</v>
      </c>
      <c r="H2379" s="10"/>
      <c r="I2379" s="10">
        <v>2.7410000000000001</v>
      </c>
      <c r="J2379" s="10">
        <v>3.593</v>
      </c>
      <c r="K2379">
        <f t="shared" si="133"/>
        <v>14.134275226445411</v>
      </c>
      <c r="L2379" s="10" t="s">
        <v>32</v>
      </c>
      <c r="M2379" t="s">
        <v>25</v>
      </c>
      <c r="N2379" s="10" t="s">
        <v>26</v>
      </c>
      <c r="O2379" s="10" t="str">
        <f t="shared" si="134"/>
        <v>CG_D5_T2_K2.jpg</v>
      </c>
      <c r="P2379" s="10"/>
      <c r="Q2379" s="2" t="s">
        <v>764</v>
      </c>
      <c r="R2379" s="10"/>
      <c r="S2379" s="10"/>
      <c r="T2379" t="s">
        <v>813</v>
      </c>
      <c r="W2379" s="10"/>
      <c r="Y2379" t="s">
        <v>826</v>
      </c>
      <c r="Z2379" t="s">
        <v>826</v>
      </c>
      <c r="AA2379" t="s">
        <v>826</v>
      </c>
      <c r="AB2379" t="str">
        <f t="shared" si="135"/>
        <v/>
      </c>
    </row>
    <row r="2380" spans="1:28" x14ac:dyDescent="0.2">
      <c r="A2380" s="10"/>
      <c r="B2380" s="10" t="s">
        <v>21</v>
      </c>
      <c r="C2380" s="10">
        <v>5</v>
      </c>
      <c r="D2380" s="10" t="s">
        <v>30</v>
      </c>
      <c r="E2380" s="10" t="s">
        <v>94</v>
      </c>
      <c r="F2380" s="10">
        <v>4</v>
      </c>
      <c r="G2380" s="10">
        <v>4</v>
      </c>
      <c r="H2380" s="10"/>
      <c r="I2380" s="10">
        <v>2.7810000000000001</v>
      </c>
      <c r="J2380" s="10">
        <v>3.1259999999999999</v>
      </c>
      <c r="K2380">
        <f t="shared" si="133"/>
        <v>12.658702894292789</v>
      </c>
      <c r="L2380" s="10" t="s">
        <v>32</v>
      </c>
      <c r="M2380" t="s">
        <v>25</v>
      </c>
      <c r="N2380" s="10" t="s">
        <v>26</v>
      </c>
      <c r="O2380" s="10" t="str">
        <f t="shared" si="134"/>
        <v>CG_D5_T2_K2.jpg</v>
      </c>
      <c r="P2380" s="10"/>
      <c r="Q2380" s="2" t="s">
        <v>764</v>
      </c>
      <c r="R2380" s="10"/>
      <c r="S2380" s="10"/>
      <c r="T2380" t="s">
        <v>813</v>
      </c>
      <c r="W2380" s="10"/>
      <c r="Y2380" t="s">
        <v>826</v>
      </c>
      <c r="Z2380" t="s">
        <v>826</v>
      </c>
      <c r="AA2380" t="s">
        <v>826</v>
      </c>
      <c r="AB2380" t="str">
        <f t="shared" si="135"/>
        <v/>
      </c>
    </row>
    <row r="2381" spans="1:28" x14ac:dyDescent="0.2">
      <c r="A2381" s="10"/>
      <c r="B2381" s="10" t="s">
        <v>21</v>
      </c>
      <c r="C2381" s="10">
        <v>5</v>
      </c>
      <c r="D2381" s="10" t="s">
        <v>30</v>
      </c>
      <c r="E2381" s="10" t="s">
        <v>94</v>
      </c>
      <c r="F2381" s="10">
        <v>5</v>
      </c>
      <c r="G2381" s="10">
        <v>5</v>
      </c>
      <c r="H2381" s="10"/>
      <c r="I2381" s="10">
        <v>3.2229999999999999</v>
      </c>
      <c r="J2381" s="10">
        <v>3.895</v>
      </c>
      <c r="K2381">
        <f t="shared" si="133"/>
        <v>21.184895618963903</v>
      </c>
      <c r="L2381" s="10" t="s">
        <v>32</v>
      </c>
      <c r="M2381" t="s">
        <v>25</v>
      </c>
      <c r="N2381" s="10" t="s">
        <v>26</v>
      </c>
      <c r="O2381" s="10" t="str">
        <f t="shared" si="134"/>
        <v>CG_D5_T2_K2.jpg</v>
      </c>
      <c r="P2381" s="10"/>
      <c r="Q2381" s="2" t="s">
        <v>764</v>
      </c>
      <c r="R2381" s="10"/>
      <c r="S2381" s="10"/>
      <c r="T2381" t="s">
        <v>813</v>
      </c>
      <c r="W2381" s="10"/>
      <c r="Y2381" t="s">
        <v>826</v>
      </c>
      <c r="Z2381" t="s">
        <v>826</v>
      </c>
      <c r="AA2381" t="s">
        <v>826</v>
      </c>
      <c r="AB2381" t="str">
        <f t="shared" si="135"/>
        <v/>
      </c>
    </row>
    <row r="2382" spans="1:28" x14ac:dyDescent="0.2">
      <c r="A2382" s="10"/>
      <c r="B2382" s="10" t="s">
        <v>21</v>
      </c>
      <c r="C2382" s="10">
        <v>5</v>
      </c>
      <c r="D2382" s="10" t="s">
        <v>30</v>
      </c>
      <c r="E2382" s="10" t="s">
        <v>94</v>
      </c>
      <c r="F2382" s="10">
        <v>6</v>
      </c>
      <c r="G2382" s="10">
        <v>6</v>
      </c>
      <c r="H2382" s="10"/>
      <c r="I2382" s="10">
        <v>2.85</v>
      </c>
      <c r="J2382" s="10">
        <v>2.8969999999999998</v>
      </c>
      <c r="K2382">
        <f t="shared" si="133"/>
        <v>12.320730858862499</v>
      </c>
      <c r="L2382" s="10" t="s">
        <v>32</v>
      </c>
      <c r="M2382" t="s">
        <v>25</v>
      </c>
      <c r="N2382" s="10" t="s">
        <v>26</v>
      </c>
      <c r="O2382" s="10" t="str">
        <f t="shared" si="134"/>
        <v>CG_D5_T2_K2.jpg</v>
      </c>
      <c r="P2382" s="10"/>
      <c r="Q2382" s="2" t="s">
        <v>764</v>
      </c>
      <c r="R2382" s="10"/>
      <c r="S2382" s="10"/>
      <c r="T2382" t="s">
        <v>813</v>
      </c>
      <c r="W2382" s="10"/>
      <c r="Y2382" t="s">
        <v>826</v>
      </c>
      <c r="Z2382" t="s">
        <v>826</v>
      </c>
      <c r="AA2382" t="s">
        <v>826</v>
      </c>
      <c r="AB2382" t="str">
        <f t="shared" si="135"/>
        <v/>
      </c>
    </row>
    <row r="2383" spans="1:28" x14ac:dyDescent="0.2">
      <c r="A2383" s="10"/>
      <c r="B2383" s="10" t="s">
        <v>21</v>
      </c>
      <c r="C2383" s="10">
        <v>5</v>
      </c>
      <c r="D2383" s="10" t="s">
        <v>30</v>
      </c>
      <c r="E2383" s="10" t="s">
        <v>94</v>
      </c>
      <c r="F2383" s="10">
        <v>7</v>
      </c>
      <c r="G2383" s="10">
        <v>7</v>
      </c>
      <c r="H2383" s="10"/>
      <c r="I2383" s="10">
        <v>2.6019999999999999</v>
      </c>
      <c r="J2383" s="10">
        <v>2.8540000000000001</v>
      </c>
      <c r="K2383">
        <f t="shared" si="133"/>
        <v>10.117350802622571</v>
      </c>
      <c r="L2383" s="10" t="s">
        <v>32</v>
      </c>
      <c r="M2383" t="s">
        <v>25</v>
      </c>
      <c r="N2383" s="10" t="s">
        <v>26</v>
      </c>
      <c r="O2383" s="10" t="str">
        <f t="shared" si="134"/>
        <v>CG_D5_T2_K2.jpg</v>
      </c>
      <c r="P2383" s="10"/>
      <c r="Q2383" s="2" t="s">
        <v>764</v>
      </c>
      <c r="R2383" s="10"/>
      <c r="S2383" s="10"/>
      <c r="T2383" t="s">
        <v>813</v>
      </c>
      <c r="W2383" s="10"/>
      <c r="Y2383" t="s">
        <v>826</v>
      </c>
      <c r="Z2383" t="s">
        <v>826</v>
      </c>
      <c r="AA2383" t="s">
        <v>826</v>
      </c>
      <c r="AB2383" t="str">
        <f t="shared" si="135"/>
        <v/>
      </c>
    </row>
    <row r="2384" spans="1:28" x14ac:dyDescent="0.2">
      <c r="A2384" s="10"/>
      <c r="B2384" s="10" t="s">
        <v>21</v>
      </c>
      <c r="C2384" s="10">
        <v>5</v>
      </c>
      <c r="D2384" s="10" t="s">
        <v>30</v>
      </c>
      <c r="E2384" s="10" t="s">
        <v>94</v>
      </c>
      <c r="F2384" s="10">
        <v>8</v>
      </c>
      <c r="G2384" s="10">
        <v>8</v>
      </c>
      <c r="H2384" s="10"/>
      <c r="I2384" s="10">
        <v>2.589</v>
      </c>
      <c r="J2384" s="10">
        <v>2.7490000000000001</v>
      </c>
      <c r="K2384">
        <f t="shared" si="133"/>
        <v>9.6479955879146839</v>
      </c>
      <c r="L2384" s="10" t="s">
        <v>32</v>
      </c>
      <c r="M2384" t="s">
        <v>25</v>
      </c>
      <c r="N2384" s="10" t="s">
        <v>26</v>
      </c>
      <c r="O2384" s="10" t="str">
        <f t="shared" si="134"/>
        <v>CG_D5_T2_K2.jpg</v>
      </c>
      <c r="P2384" s="10"/>
      <c r="Q2384" s="2" t="s">
        <v>764</v>
      </c>
      <c r="R2384" s="10"/>
      <c r="S2384" s="10"/>
      <c r="T2384" t="s">
        <v>813</v>
      </c>
      <c r="W2384" s="10"/>
      <c r="Y2384" t="s">
        <v>826</v>
      </c>
      <c r="Z2384" t="s">
        <v>826</v>
      </c>
      <c r="AA2384" t="s">
        <v>826</v>
      </c>
      <c r="AB2384" t="str">
        <f t="shared" si="135"/>
        <v/>
      </c>
    </row>
    <row r="2385" spans="1:28" x14ac:dyDescent="0.2">
      <c r="A2385" s="10"/>
      <c r="B2385" s="10" t="s">
        <v>21</v>
      </c>
      <c r="C2385" s="10">
        <v>5</v>
      </c>
      <c r="D2385" s="10" t="s">
        <v>30</v>
      </c>
      <c r="E2385" s="10" t="s">
        <v>94</v>
      </c>
      <c r="F2385" s="10">
        <v>9</v>
      </c>
      <c r="G2385" s="10">
        <v>9</v>
      </c>
      <c r="H2385" s="10"/>
      <c r="I2385" s="10">
        <v>2.698</v>
      </c>
      <c r="J2385" s="10">
        <v>3.0750000000000002</v>
      </c>
      <c r="K2385">
        <f t="shared" si="133"/>
        <v>11.719990678359499</v>
      </c>
      <c r="L2385" s="10" t="s">
        <v>32</v>
      </c>
      <c r="M2385" t="s">
        <v>25</v>
      </c>
      <c r="N2385" s="10" t="s">
        <v>26</v>
      </c>
      <c r="O2385" s="10" t="str">
        <f t="shared" si="134"/>
        <v>CG_D5_T2_K2.jpg</v>
      </c>
      <c r="P2385" s="10"/>
      <c r="Q2385" s="2" t="s">
        <v>764</v>
      </c>
      <c r="R2385" s="10"/>
      <c r="S2385" s="10"/>
      <c r="T2385" t="s">
        <v>813</v>
      </c>
      <c r="W2385" s="10"/>
      <c r="Y2385" t="s">
        <v>826</v>
      </c>
      <c r="Z2385" t="s">
        <v>826</v>
      </c>
      <c r="AA2385" t="s">
        <v>826</v>
      </c>
      <c r="AB2385" t="str">
        <f t="shared" si="135"/>
        <v/>
      </c>
    </row>
    <row r="2386" spans="1:28" x14ac:dyDescent="0.2">
      <c r="A2386" s="10"/>
      <c r="B2386" s="10" t="s">
        <v>21</v>
      </c>
      <c r="C2386" s="10">
        <v>5</v>
      </c>
      <c r="D2386" s="10" t="s">
        <v>30</v>
      </c>
      <c r="E2386" s="10" t="s">
        <v>94</v>
      </c>
      <c r="F2386" s="10">
        <v>10</v>
      </c>
      <c r="G2386" s="10">
        <v>10</v>
      </c>
      <c r="H2386" s="10"/>
      <c r="I2386" s="10">
        <v>2.5099999999999998</v>
      </c>
      <c r="J2386" s="10">
        <v>2.907</v>
      </c>
      <c r="K2386">
        <f t="shared" si="133"/>
        <v>9.5893844465354974</v>
      </c>
      <c r="L2386" s="10" t="s">
        <v>32</v>
      </c>
      <c r="M2386" t="s">
        <v>25</v>
      </c>
      <c r="N2386" s="10" t="s">
        <v>26</v>
      </c>
      <c r="O2386" s="10" t="str">
        <f t="shared" si="134"/>
        <v>CG_D5_T2_K2.jpg</v>
      </c>
      <c r="P2386" s="10"/>
      <c r="Q2386" s="2" t="s">
        <v>764</v>
      </c>
      <c r="R2386" s="10"/>
      <c r="S2386" s="10"/>
      <c r="T2386" t="s">
        <v>813</v>
      </c>
      <c r="W2386" s="10"/>
      <c r="Y2386" t="s">
        <v>826</v>
      </c>
      <c r="Z2386" t="s">
        <v>826</v>
      </c>
      <c r="AA2386" t="s">
        <v>826</v>
      </c>
      <c r="AB2386" t="str">
        <f t="shared" si="135"/>
        <v/>
      </c>
    </row>
    <row r="2387" spans="1:28" x14ac:dyDescent="0.2">
      <c r="A2387" s="10"/>
      <c r="B2387" s="10" t="s">
        <v>21</v>
      </c>
      <c r="C2387" s="10">
        <v>5</v>
      </c>
      <c r="D2387" s="10" t="s">
        <v>30</v>
      </c>
      <c r="E2387" s="10" t="s">
        <v>31</v>
      </c>
      <c r="F2387" s="10">
        <v>1</v>
      </c>
      <c r="G2387" s="10">
        <v>1</v>
      </c>
      <c r="H2387" s="10"/>
      <c r="I2387" s="10">
        <v>2.7069999999999999</v>
      </c>
      <c r="J2387" s="10">
        <v>3.254</v>
      </c>
      <c r="K2387">
        <f t="shared" si="133"/>
        <v>12.485108348877855</v>
      </c>
      <c r="L2387" s="10" t="s">
        <v>32</v>
      </c>
      <c r="M2387" t="s">
        <v>25</v>
      </c>
      <c r="N2387" s="10" t="s">
        <v>26</v>
      </c>
      <c r="O2387" s="10" t="str">
        <f t="shared" si="134"/>
        <v>CG_D5_T2_K3.jpg</v>
      </c>
      <c r="P2387" s="10"/>
      <c r="Q2387" s="2" t="s">
        <v>764</v>
      </c>
      <c r="R2387" s="10"/>
      <c r="S2387" s="10"/>
      <c r="T2387" t="s">
        <v>813</v>
      </c>
      <c r="W2387" s="10"/>
      <c r="Y2387" t="s">
        <v>826</v>
      </c>
      <c r="Z2387" t="s">
        <v>826</v>
      </c>
      <c r="AA2387" t="s">
        <v>826</v>
      </c>
      <c r="AB2387" t="str">
        <f t="shared" si="135"/>
        <v/>
      </c>
    </row>
    <row r="2388" spans="1:28" x14ac:dyDescent="0.2">
      <c r="A2388" s="10"/>
      <c r="B2388" s="10" t="s">
        <v>21</v>
      </c>
      <c r="C2388" s="10">
        <v>5</v>
      </c>
      <c r="D2388" s="10" t="s">
        <v>30</v>
      </c>
      <c r="E2388" s="10" t="s">
        <v>31</v>
      </c>
      <c r="F2388" s="10">
        <v>2</v>
      </c>
      <c r="G2388" s="10">
        <v>2</v>
      </c>
      <c r="H2388" s="10"/>
      <c r="I2388" s="10">
        <v>2.8210000000000002</v>
      </c>
      <c r="J2388" s="10">
        <v>3.6179999999999999</v>
      </c>
      <c r="K2388">
        <f t="shared" si="133"/>
        <v>15.075543921189569</v>
      </c>
      <c r="L2388" s="10" t="s">
        <v>32</v>
      </c>
      <c r="M2388" t="s">
        <v>25</v>
      </c>
      <c r="N2388" s="10" t="s">
        <v>26</v>
      </c>
      <c r="O2388" s="10" t="str">
        <f t="shared" si="134"/>
        <v>CG_D5_T2_K3.jpg</v>
      </c>
      <c r="P2388" s="10"/>
      <c r="Q2388" s="2" t="s">
        <v>764</v>
      </c>
      <c r="R2388" s="10"/>
      <c r="S2388" s="10"/>
      <c r="T2388" t="s">
        <v>813</v>
      </c>
      <c r="W2388" s="10"/>
      <c r="Y2388" t="s">
        <v>826</v>
      </c>
      <c r="Z2388" t="s">
        <v>826</v>
      </c>
      <c r="AA2388" t="s">
        <v>826</v>
      </c>
      <c r="AB2388" t="str">
        <f t="shared" si="135"/>
        <v/>
      </c>
    </row>
    <row r="2389" spans="1:28" x14ac:dyDescent="0.2">
      <c r="A2389" s="10"/>
      <c r="B2389" s="10" t="s">
        <v>21</v>
      </c>
      <c r="C2389" s="10">
        <v>5</v>
      </c>
      <c r="D2389" s="10" t="s">
        <v>30</v>
      </c>
      <c r="E2389" s="10" t="s">
        <v>31</v>
      </c>
      <c r="F2389" s="10">
        <v>3</v>
      </c>
      <c r="G2389" s="10">
        <v>3</v>
      </c>
      <c r="H2389" s="10"/>
      <c r="I2389" s="10">
        <v>3.1619999999999999</v>
      </c>
      <c r="J2389" s="10">
        <v>3.98</v>
      </c>
      <c r="K2389">
        <f t="shared" si="133"/>
        <v>20.835554300746796</v>
      </c>
      <c r="L2389" s="10" t="s">
        <v>32</v>
      </c>
      <c r="M2389" t="s">
        <v>25</v>
      </c>
      <c r="N2389" s="10" t="s">
        <v>26</v>
      </c>
      <c r="O2389" s="10" t="str">
        <f t="shared" si="134"/>
        <v>CG_D5_T2_K3.jpg</v>
      </c>
      <c r="P2389" s="10"/>
      <c r="Q2389" s="2" t="s">
        <v>764</v>
      </c>
      <c r="R2389" s="10"/>
      <c r="S2389" s="10"/>
      <c r="T2389" t="s">
        <v>813</v>
      </c>
      <c r="W2389" s="10"/>
      <c r="Y2389" t="s">
        <v>826</v>
      </c>
      <c r="Z2389" t="s">
        <v>826</v>
      </c>
      <c r="AA2389" t="s">
        <v>826</v>
      </c>
      <c r="AB2389" t="str">
        <f t="shared" si="135"/>
        <v/>
      </c>
    </row>
    <row r="2390" spans="1:28" x14ac:dyDescent="0.2">
      <c r="A2390" s="10"/>
      <c r="B2390" s="10" t="s">
        <v>21</v>
      </c>
      <c r="C2390" s="10">
        <v>5</v>
      </c>
      <c r="D2390" s="10" t="s">
        <v>30</v>
      </c>
      <c r="E2390" s="10" t="s">
        <v>31</v>
      </c>
      <c r="F2390" s="10">
        <v>4</v>
      </c>
      <c r="G2390" s="10">
        <v>4</v>
      </c>
      <c r="H2390" s="10"/>
      <c r="I2390" s="10">
        <v>2.9209999999999998</v>
      </c>
      <c r="J2390" s="10">
        <v>3.5150000000000001</v>
      </c>
      <c r="K2390">
        <f t="shared" si="133"/>
        <v>15.703147092702139</v>
      </c>
      <c r="L2390" s="10" t="s">
        <v>32</v>
      </c>
      <c r="M2390" t="s">
        <v>25</v>
      </c>
      <c r="N2390" s="10" t="s">
        <v>26</v>
      </c>
      <c r="O2390" s="10" t="str">
        <f t="shared" si="134"/>
        <v>CG_D5_T2_K3.jpg</v>
      </c>
      <c r="P2390" s="10"/>
      <c r="Q2390" s="2" t="s">
        <v>764</v>
      </c>
      <c r="R2390" s="10"/>
      <c r="S2390" s="10"/>
      <c r="T2390" t="s">
        <v>813</v>
      </c>
      <c r="W2390" s="10"/>
      <c r="Y2390" t="s">
        <v>826</v>
      </c>
      <c r="Z2390" t="s">
        <v>826</v>
      </c>
      <c r="AA2390" t="s">
        <v>826</v>
      </c>
      <c r="AB2390" t="str">
        <f t="shared" si="135"/>
        <v/>
      </c>
    </row>
    <row r="2391" spans="1:28" x14ac:dyDescent="0.2">
      <c r="A2391" s="10"/>
      <c r="B2391" s="10" t="s">
        <v>21</v>
      </c>
      <c r="C2391" s="10">
        <v>5</v>
      </c>
      <c r="D2391" s="10" t="s">
        <v>30</v>
      </c>
      <c r="E2391" s="10" t="s">
        <v>31</v>
      </c>
      <c r="F2391" s="10">
        <v>5</v>
      </c>
      <c r="G2391" s="10">
        <v>5</v>
      </c>
      <c r="H2391" s="10"/>
      <c r="I2391" s="10">
        <v>2.6059999999999999</v>
      </c>
      <c r="J2391" s="10">
        <v>3.3420000000000001</v>
      </c>
      <c r="K2391">
        <f t="shared" si="133"/>
        <v>11.883750461618678</v>
      </c>
      <c r="L2391" s="10" t="s">
        <v>32</v>
      </c>
      <c r="M2391" t="s">
        <v>25</v>
      </c>
      <c r="N2391" s="10" t="s">
        <v>26</v>
      </c>
      <c r="O2391" s="10" t="str">
        <f t="shared" si="134"/>
        <v>CG_D5_T2_K3.jpg</v>
      </c>
      <c r="P2391" s="10"/>
      <c r="Q2391" s="2" t="s">
        <v>764</v>
      </c>
      <c r="R2391" s="10"/>
      <c r="S2391" s="10"/>
      <c r="T2391" t="s">
        <v>813</v>
      </c>
      <c r="W2391" s="10"/>
      <c r="Y2391" t="s">
        <v>826</v>
      </c>
      <c r="Z2391" t="s">
        <v>826</v>
      </c>
      <c r="AA2391" t="s">
        <v>826</v>
      </c>
      <c r="AB2391" t="str">
        <f t="shared" si="135"/>
        <v/>
      </c>
    </row>
    <row r="2392" spans="1:28" x14ac:dyDescent="0.2">
      <c r="A2392" s="10"/>
      <c r="B2392" s="10" t="s">
        <v>21</v>
      </c>
      <c r="C2392" s="10">
        <v>5</v>
      </c>
      <c r="D2392" s="10" t="s">
        <v>30</v>
      </c>
      <c r="E2392" s="10" t="s">
        <v>31</v>
      </c>
      <c r="F2392" s="10">
        <v>6</v>
      </c>
      <c r="G2392" s="10">
        <v>6</v>
      </c>
      <c r="H2392" s="10"/>
      <c r="I2392" s="10">
        <v>2.8519999999999999</v>
      </c>
      <c r="J2392" s="10">
        <v>3.254</v>
      </c>
      <c r="K2392">
        <f t="shared" si="133"/>
        <v>13.858455972464904</v>
      </c>
      <c r="L2392" s="10" t="s">
        <v>32</v>
      </c>
      <c r="M2392" t="s">
        <v>25</v>
      </c>
      <c r="N2392" s="10" t="s">
        <v>26</v>
      </c>
      <c r="O2392" s="10" t="str">
        <f t="shared" si="134"/>
        <v>CG_D5_T2_K3.jpg</v>
      </c>
      <c r="P2392" s="10"/>
      <c r="Q2392" s="2" t="s">
        <v>764</v>
      </c>
      <c r="R2392" s="10"/>
      <c r="S2392" s="10"/>
      <c r="T2392" t="s">
        <v>813</v>
      </c>
      <c r="W2392" s="10"/>
      <c r="Y2392" t="s">
        <v>826</v>
      </c>
      <c r="Z2392" t="s">
        <v>826</v>
      </c>
      <c r="AA2392" t="s">
        <v>826</v>
      </c>
      <c r="AB2392" t="str">
        <f t="shared" si="135"/>
        <v/>
      </c>
    </row>
    <row r="2393" spans="1:28" x14ac:dyDescent="0.2">
      <c r="A2393" s="10"/>
      <c r="B2393" s="10" t="s">
        <v>21</v>
      </c>
      <c r="C2393" s="10">
        <v>5</v>
      </c>
      <c r="D2393" s="10" t="s">
        <v>30</v>
      </c>
      <c r="E2393" s="10" t="s">
        <v>31</v>
      </c>
      <c r="F2393" s="10">
        <v>7</v>
      </c>
      <c r="G2393" s="10">
        <v>7</v>
      </c>
      <c r="H2393" s="10"/>
      <c r="I2393" s="10">
        <v>2.4910000000000001</v>
      </c>
      <c r="J2393" s="10">
        <v>3.01</v>
      </c>
      <c r="K2393">
        <f t="shared" si="133"/>
        <v>9.7793999100929838</v>
      </c>
      <c r="L2393" s="10" t="s">
        <v>32</v>
      </c>
      <c r="M2393" t="s">
        <v>25</v>
      </c>
      <c r="N2393" s="10" t="s">
        <v>26</v>
      </c>
      <c r="O2393" s="10" t="str">
        <f t="shared" si="134"/>
        <v>CG_D5_T2_K3.jpg</v>
      </c>
      <c r="P2393" s="10"/>
      <c r="Q2393" s="2" t="s">
        <v>764</v>
      </c>
      <c r="R2393" s="10"/>
      <c r="S2393" s="10"/>
      <c r="T2393" t="s">
        <v>813</v>
      </c>
      <c r="W2393" s="10"/>
      <c r="Y2393" t="s">
        <v>826</v>
      </c>
      <c r="Z2393" t="s">
        <v>826</v>
      </c>
      <c r="AA2393" t="s">
        <v>826</v>
      </c>
      <c r="AB2393" t="str">
        <f t="shared" si="135"/>
        <v/>
      </c>
    </row>
    <row r="2394" spans="1:28" x14ac:dyDescent="0.2">
      <c r="A2394" s="10"/>
      <c r="B2394" s="10" t="s">
        <v>21</v>
      </c>
      <c r="C2394" s="10">
        <v>5</v>
      </c>
      <c r="D2394" s="10" t="s">
        <v>30</v>
      </c>
      <c r="E2394" s="10" t="s">
        <v>31</v>
      </c>
      <c r="F2394" s="10">
        <v>8</v>
      </c>
      <c r="G2394" s="10">
        <v>8</v>
      </c>
      <c r="H2394" s="10"/>
      <c r="I2394" s="10">
        <v>3.3370000000000002</v>
      </c>
      <c r="J2394" s="10">
        <v>3.7829999999999999</v>
      </c>
      <c r="K2394">
        <f t="shared" si="133"/>
        <v>22.057028791374655</v>
      </c>
      <c r="L2394" s="10" t="s">
        <v>32</v>
      </c>
      <c r="M2394" t="s">
        <v>25</v>
      </c>
      <c r="N2394" s="10" t="s">
        <v>26</v>
      </c>
      <c r="O2394" s="10" t="str">
        <f t="shared" si="134"/>
        <v>CG_D5_T2_K3.jpg</v>
      </c>
      <c r="P2394" s="10"/>
      <c r="Q2394" s="2" t="s">
        <v>764</v>
      </c>
      <c r="R2394" s="10"/>
      <c r="S2394" s="10"/>
      <c r="T2394" t="s">
        <v>813</v>
      </c>
      <c r="W2394" s="10"/>
      <c r="Y2394" t="s">
        <v>826</v>
      </c>
      <c r="Z2394" t="s">
        <v>826</v>
      </c>
      <c r="AA2394" t="s">
        <v>826</v>
      </c>
      <c r="AB2394" t="str">
        <f t="shared" si="135"/>
        <v/>
      </c>
    </row>
    <row r="2395" spans="1:28" x14ac:dyDescent="0.2">
      <c r="A2395" s="10"/>
      <c r="B2395" s="10" t="s">
        <v>21</v>
      </c>
      <c r="C2395" s="10">
        <v>5</v>
      </c>
      <c r="D2395" s="10" t="s">
        <v>30</v>
      </c>
      <c r="E2395" s="10" t="s">
        <v>31</v>
      </c>
      <c r="F2395" s="10">
        <v>9</v>
      </c>
      <c r="G2395" s="10">
        <v>9</v>
      </c>
      <c r="H2395" s="10"/>
      <c r="I2395" s="10">
        <v>2.5939999999999999</v>
      </c>
      <c r="J2395" s="10">
        <v>3.661</v>
      </c>
      <c r="K2395">
        <f t="shared" si="133"/>
        <v>12.898461979751271</v>
      </c>
      <c r="L2395" s="10" t="s">
        <v>32</v>
      </c>
      <c r="M2395" t="s">
        <v>25</v>
      </c>
      <c r="N2395" s="10" t="s">
        <v>26</v>
      </c>
      <c r="O2395" s="10" t="str">
        <f t="shared" si="134"/>
        <v>CG_D5_T2_K3.jpg</v>
      </c>
      <c r="P2395" s="10"/>
      <c r="Q2395" s="2" t="s">
        <v>764</v>
      </c>
      <c r="R2395" s="10"/>
      <c r="S2395" s="10"/>
      <c r="T2395" t="s">
        <v>813</v>
      </c>
      <c r="W2395" s="10"/>
      <c r="Y2395" t="s">
        <v>826</v>
      </c>
      <c r="Z2395" t="s">
        <v>826</v>
      </c>
      <c r="AA2395" t="s">
        <v>826</v>
      </c>
      <c r="AB2395" t="str">
        <f t="shared" si="135"/>
        <v/>
      </c>
    </row>
    <row r="2396" spans="1:28" x14ac:dyDescent="0.2">
      <c r="A2396" s="10"/>
      <c r="B2396" s="10" t="s">
        <v>21</v>
      </c>
      <c r="C2396" s="10">
        <v>5</v>
      </c>
      <c r="D2396" s="10" t="s">
        <v>30</v>
      </c>
      <c r="E2396" s="10" t="s">
        <v>31</v>
      </c>
      <c r="F2396" s="10">
        <v>10</v>
      </c>
      <c r="G2396" s="10">
        <v>10</v>
      </c>
      <c r="H2396" s="10"/>
      <c r="I2396" s="10">
        <v>3.1230000000000002</v>
      </c>
      <c r="J2396" s="10">
        <v>3.754</v>
      </c>
      <c r="K2396">
        <f t="shared" si="133"/>
        <v>19.170634722800489</v>
      </c>
      <c r="L2396" s="10" t="s">
        <v>32</v>
      </c>
      <c r="M2396" t="s">
        <v>25</v>
      </c>
      <c r="N2396" s="10" t="s">
        <v>26</v>
      </c>
      <c r="O2396" s="10" t="str">
        <f t="shared" si="134"/>
        <v>CG_D5_T2_K3.jpg</v>
      </c>
      <c r="P2396" s="10"/>
      <c r="Q2396" s="2" t="s">
        <v>764</v>
      </c>
      <c r="R2396" s="10"/>
      <c r="S2396" s="10"/>
      <c r="T2396" t="s">
        <v>813</v>
      </c>
      <c r="W2396" s="10"/>
      <c r="Y2396" t="s">
        <v>826</v>
      </c>
      <c r="Z2396" t="s">
        <v>826</v>
      </c>
      <c r="AA2396" t="s">
        <v>826</v>
      </c>
      <c r="AB2396" t="str">
        <f t="shared" si="135"/>
        <v/>
      </c>
    </row>
    <row r="2397" spans="1:28" x14ac:dyDescent="0.2">
      <c r="A2397" s="10"/>
      <c r="B2397" s="10" t="s">
        <v>21</v>
      </c>
      <c r="C2397" s="10">
        <v>5</v>
      </c>
      <c r="D2397" s="10" t="s">
        <v>30</v>
      </c>
      <c r="E2397" s="10" t="s">
        <v>99</v>
      </c>
      <c r="F2397" s="10">
        <v>1</v>
      </c>
      <c r="G2397" s="10">
        <v>1</v>
      </c>
      <c r="H2397" s="10"/>
      <c r="I2397" s="10">
        <v>2.6669999999999998</v>
      </c>
      <c r="J2397" s="10">
        <v>3.0990000000000002</v>
      </c>
      <c r="K2397">
        <f t="shared" si="133"/>
        <v>11.541595862487913</v>
      </c>
      <c r="L2397" s="10" t="s">
        <v>32</v>
      </c>
      <c r="M2397" t="s">
        <v>25</v>
      </c>
      <c r="N2397" s="10" t="s">
        <v>26</v>
      </c>
      <c r="O2397" s="10" t="str">
        <f t="shared" si="134"/>
        <v>CG_D5_T2_K4.jpg</v>
      </c>
      <c r="P2397" s="10"/>
      <c r="Q2397" s="2" t="s">
        <v>764</v>
      </c>
      <c r="R2397" s="10"/>
      <c r="S2397" s="10"/>
      <c r="T2397" t="s">
        <v>813</v>
      </c>
      <c r="W2397" s="10"/>
      <c r="Y2397" t="s">
        <v>826</v>
      </c>
      <c r="Z2397" t="s">
        <v>826</v>
      </c>
      <c r="AA2397" t="s">
        <v>826</v>
      </c>
      <c r="AB2397" t="str">
        <f t="shared" si="135"/>
        <v/>
      </c>
    </row>
    <row r="2398" spans="1:28" x14ac:dyDescent="0.2">
      <c r="A2398" s="10"/>
      <c r="B2398" s="10" t="s">
        <v>21</v>
      </c>
      <c r="C2398" s="10">
        <v>5</v>
      </c>
      <c r="D2398" s="10" t="s">
        <v>30</v>
      </c>
      <c r="E2398" s="10" t="s">
        <v>99</v>
      </c>
      <c r="F2398" s="10">
        <v>2</v>
      </c>
      <c r="G2398" s="10">
        <v>2</v>
      </c>
      <c r="H2398" s="10"/>
      <c r="I2398" s="10">
        <v>2.2290000000000001</v>
      </c>
      <c r="J2398" s="10">
        <v>2.65</v>
      </c>
      <c r="K2398">
        <f t="shared" si="133"/>
        <v>6.8938886811922497</v>
      </c>
      <c r="L2398" s="10" t="s">
        <v>32</v>
      </c>
      <c r="M2398" t="s">
        <v>25</v>
      </c>
      <c r="N2398" s="10" t="s">
        <v>26</v>
      </c>
      <c r="O2398" s="10" t="str">
        <f t="shared" si="134"/>
        <v>CG_D5_T2_K4.jpg</v>
      </c>
      <c r="P2398" s="10"/>
      <c r="Q2398" s="2" t="s">
        <v>764</v>
      </c>
      <c r="R2398" s="10"/>
      <c r="S2398" s="10"/>
      <c r="T2398" t="s">
        <v>813</v>
      </c>
      <c r="W2398" s="10"/>
      <c r="Y2398" t="s">
        <v>826</v>
      </c>
      <c r="Z2398" t="s">
        <v>826</v>
      </c>
      <c r="AA2398" t="s">
        <v>826</v>
      </c>
      <c r="AB2398" t="str">
        <f t="shared" si="135"/>
        <v/>
      </c>
    </row>
    <row r="2399" spans="1:28" x14ac:dyDescent="0.2">
      <c r="A2399" s="10"/>
      <c r="B2399" s="10" t="s">
        <v>21</v>
      </c>
      <c r="C2399" s="10">
        <v>5</v>
      </c>
      <c r="D2399" s="10" t="s">
        <v>30</v>
      </c>
      <c r="E2399" s="10" t="s">
        <v>99</v>
      </c>
      <c r="F2399" s="10">
        <v>3</v>
      </c>
      <c r="G2399" s="10">
        <v>3</v>
      </c>
      <c r="H2399" s="10"/>
      <c r="I2399" s="10">
        <v>2.387</v>
      </c>
      <c r="J2399" s="10">
        <v>2.6779999999999999</v>
      </c>
      <c r="K2399">
        <f t="shared" si="133"/>
        <v>7.9893908189728959</v>
      </c>
      <c r="L2399" s="10" t="s">
        <v>32</v>
      </c>
      <c r="M2399" t="s">
        <v>25</v>
      </c>
      <c r="N2399" s="10" t="s">
        <v>26</v>
      </c>
      <c r="O2399" s="10" t="str">
        <f t="shared" si="134"/>
        <v>CG_D5_T2_K4.jpg</v>
      </c>
      <c r="P2399" s="10"/>
      <c r="Q2399" s="2" t="s">
        <v>764</v>
      </c>
      <c r="R2399" s="10"/>
      <c r="S2399" s="10"/>
      <c r="T2399" t="s">
        <v>813</v>
      </c>
      <c r="W2399" s="10"/>
      <c r="Y2399" t="s">
        <v>826</v>
      </c>
      <c r="Z2399" t="s">
        <v>826</v>
      </c>
      <c r="AA2399" t="s">
        <v>826</v>
      </c>
      <c r="AB2399" t="str">
        <f t="shared" si="135"/>
        <v/>
      </c>
    </row>
    <row r="2400" spans="1:28" x14ac:dyDescent="0.2">
      <c r="A2400" s="10"/>
      <c r="B2400" s="10" t="s">
        <v>21</v>
      </c>
      <c r="C2400" s="10">
        <v>5</v>
      </c>
      <c r="D2400" s="10" t="s">
        <v>30</v>
      </c>
      <c r="E2400" s="10" t="s">
        <v>99</v>
      </c>
      <c r="F2400" s="10">
        <v>4</v>
      </c>
      <c r="G2400" s="10">
        <v>4</v>
      </c>
      <c r="H2400" s="10"/>
      <c r="I2400" s="10">
        <v>2.827</v>
      </c>
      <c r="J2400" s="10">
        <v>3.1070000000000002</v>
      </c>
      <c r="K2400">
        <f t="shared" si="133"/>
        <v>13.001430108938461</v>
      </c>
      <c r="L2400" s="10" t="s">
        <v>32</v>
      </c>
      <c r="M2400" t="s">
        <v>25</v>
      </c>
      <c r="N2400" s="10" t="s">
        <v>26</v>
      </c>
      <c r="O2400" s="10" t="str">
        <f t="shared" si="134"/>
        <v>CG_D5_T2_K4.jpg</v>
      </c>
      <c r="P2400" s="10"/>
      <c r="Q2400" s="2" t="s">
        <v>764</v>
      </c>
      <c r="R2400" s="10"/>
      <c r="S2400" s="10"/>
      <c r="T2400" t="s">
        <v>813</v>
      </c>
      <c r="W2400" s="10"/>
      <c r="Y2400" t="s">
        <v>826</v>
      </c>
      <c r="Z2400" t="s">
        <v>826</v>
      </c>
      <c r="AA2400" t="s">
        <v>826</v>
      </c>
      <c r="AB2400" t="str">
        <f t="shared" si="135"/>
        <v/>
      </c>
    </row>
    <row r="2401" spans="1:28" x14ac:dyDescent="0.2">
      <c r="A2401" s="10"/>
      <c r="B2401" s="10" t="s">
        <v>21</v>
      </c>
      <c r="C2401" s="10">
        <v>5</v>
      </c>
      <c r="D2401" s="10" t="s">
        <v>30</v>
      </c>
      <c r="E2401" s="10" t="s">
        <v>99</v>
      </c>
      <c r="F2401" s="10">
        <v>5</v>
      </c>
      <c r="G2401" s="10">
        <v>5</v>
      </c>
      <c r="H2401" s="10"/>
      <c r="I2401" s="10">
        <v>2.8149999999999999</v>
      </c>
      <c r="J2401" s="10">
        <v>3.2930000000000001</v>
      </c>
      <c r="K2401">
        <f t="shared" si="133"/>
        <v>13.663022532741792</v>
      </c>
      <c r="L2401" s="10" t="s">
        <v>32</v>
      </c>
      <c r="M2401" t="s">
        <v>25</v>
      </c>
      <c r="N2401" s="10" t="s">
        <v>26</v>
      </c>
      <c r="O2401" s="10" t="str">
        <f t="shared" si="134"/>
        <v>CG_D5_T2_K4.jpg</v>
      </c>
      <c r="P2401" s="10"/>
      <c r="Q2401" s="2" t="s">
        <v>764</v>
      </c>
      <c r="R2401" s="10"/>
      <c r="S2401" s="10"/>
      <c r="T2401" t="s">
        <v>813</v>
      </c>
      <c r="W2401" s="10"/>
      <c r="Y2401" t="s">
        <v>826</v>
      </c>
      <c r="Z2401" t="s">
        <v>826</v>
      </c>
      <c r="AA2401" t="s">
        <v>826</v>
      </c>
      <c r="AB2401" t="str">
        <f t="shared" si="135"/>
        <v/>
      </c>
    </row>
    <row r="2402" spans="1:28" x14ac:dyDescent="0.2">
      <c r="A2402" s="10"/>
      <c r="B2402" s="10" t="s">
        <v>21</v>
      </c>
      <c r="C2402" s="10">
        <v>5</v>
      </c>
      <c r="D2402" s="10" t="s">
        <v>30</v>
      </c>
      <c r="E2402" s="10" t="s">
        <v>99</v>
      </c>
      <c r="F2402" s="10">
        <v>6</v>
      </c>
      <c r="G2402" s="10">
        <v>6</v>
      </c>
      <c r="H2402" s="10"/>
      <c r="I2402" s="10">
        <v>2.4409999999999998</v>
      </c>
      <c r="J2402" s="10">
        <v>2.7109999999999999</v>
      </c>
      <c r="K2402">
        <f t="shared" si="133"/>
        <v>8.4579153040842794</v>
      </c>
      <c r="L2402" s="10" t="s">
        <v>32</v>
      </c>
      <c r="M2402" t="s">
        <v>25</v>
      </c>
      <c r="N2402" s="10" t="s">
        <v>26</v>
      </c>
      <c r="O2402" s="10" t="str">
        <f t="shared" si="134"/>
        <v>CG_D5_T2_K4.jpg</v>
      </c>
      <c r="P2402" s="10"/>
      <c r="Q2402" s="2" t="s">
        <v>764</v>
      </c>
      <c r="R2402" s="10"/>
      <c r="S2402" s="10"/>
      <c r="T2402" t="s">
        <v>813</v>
      </c>
      <c r="W2402" s="10"/>
      <c r="Y2402" t="s">
        <v>826</v>
      </c>
      <c r="Z2402" t="s">
        <v>826</v>
      </c>
      <c r="AA2402" t="s">
        <v>826</v>
      </c>
      <c r="AB2402" t="str">
        <f t="shared" si="135"/>
        <v/>
      </c>
    </row>
    <row r="2403" spans="1:28" x14ac:dyDescent="0.2">
      <c r="A2403" s="10"/>
      <c r="B2403" s="10" t="s">
        <v>21</v>
      </c>
      <c r="C2403" s="10">
        <v>5</v>
      </c>
      <c r="D2403" s="10" t="s">
        <v>30</v>
      </c>
      <c r="E2403" s="10" t="s">
        <v>99</v>
      </c>
      <c r="F2403" s="10">
        <v>7</v>
      </c>
      <c r="G2403" s="10">
        <v>7</v>
      </c>
      <c r="H2403" s="10"/>
      <c r="I2403" s="10">
        <v>3.15</v>
      </c>
      <c r="J2403" s="10">
        <v>3.2829999999999999</v>
      </c>
      <c r="K2403">
        <f t="shared" si="133"/>
        <v>17.056512850387499</v>
      </c>
      <c r="L2403" s="10" t="s">
        <v>32</v>
      </c>
      <c r="M2403" t="s">
        <v>25</v>
      </c>
      <c r="N2403" s="10" t="s">
        <v>26</v>
      </c>
      <c r="O2403" s="10" t="str">
        <f t="shared" si="134"/>
        <v>CG_D5_T2_K4.jpg</v>
      </c>
      <c r="P2403" s="10"/>
      <c r="Q2403" s="2" t="s">
        <v>764</v>
      </c>
      <c r="R2403" s="10"/>
      <c r="S2403" s="10"/>
      <c r="T2403" t="s">
        <v>813</v>
      </c>
      <c r="W2403" s="10"/>
      <c r="Y2403" t="s">
        <v>826</v>
      </c>
      <c r="Z2403" t="s">
        <v>826</v>
      </c>
      <c r="AA2403" t="s">
        <v>826</v>
      </c>
      <c r="AB2403" t="str">
        <f t="shared" si="135"/>
        <v/>
      </c>
    </row>
    <row r="2404" spans="1:28" x14ac:dyDescent="0.2">
      <c r="A2404" s="10"/>
      <c r="B2404" s="10" t="s">
        <v>21</v>
      </c>
      <c r="C2404" s="10">
        <v>5</v>
      </c>
      <c r="D2404" s="10" t="s">
        <v>30</v>
      </c>
      <c r="E2404" s="10" t="s">
        <v>99</v>
      </c>
      <c r="F2404" s="10">
        <v>8</v>
      </c>
      <c r="G2404" s="10">
        <v>8</v>
      </c>
      <c r="H2404" s="10"/>
      <c r="I2404" s="10">
        <v>2.899</v>
      </c>
      <c r="J2404" s="10">
        <v>3.1190000000000002</v>
      </c>
      <c r="K2404">
        <f t="shared" si="133"/>
        <v>13.724927560550201</v>
      </c>
      <c r="L2404" s="10" t="s">
        <v>32</v>
      </c>
      <c r="M2404" t="s">
        <v>25</v>
      </c>
      <c r="N2404" s="10" t="s">
        <v>26</v>
      </c>
      <c r="O2404" s="10" t="str">
        <f t="shared" si="134"/>
        <v>CG_D5_T2_K4.jpg</v>
      </c>
      <c r="P2404" s="10"/>
      <c r="Q2404" s="2" t="s">
        <v>764</v>
      </c>
      <c r="R2404" s="10"/>
      <c r="S2404" s="10"/>
      <c r="T2404" t="s">
        <v>813</v>
      </c>
      <c r="W2404" s="10"/>
      <c r="Y2404" t="s">
        <v>826</v>
      </c>
      <c r="Z2404" t="s">
        <v>826</v>
      </c>
      <c r="AA2404" t="s">
        <v>826</v>
      </c>
      <c r="AB2404" t="str">
        <f t="shared" si="135"/>
        <v/>
      </c>
    </row>
    <row r="2405" spans="1:28" x14ac:dyDescent="0.2">
      <c r="A2405" s="10"/>
      <c r="B2405" s="10" t="s">
        <v>21</v>
      </c>
      <c r="C2405" s="10">
        <v>5</v>
      </c>
      <c r="D2405" s="10" t="s">
        <v>30</v>
      </c>
      <c r="E2405" s="10" t="s">
        <v>99</v>
      </c>
      <c r="F2405" s="10">
        <v>9</v>
      </c>
      <c r="G2405" s="10">
        <v>9</v>
      </c>
      <c r="H2405" s="10"/>
      <c r="I2405" s="10">
        <v>2.4239999999999999</v>
      </c>
      <c r="J2405" s="10">
        <v>2.948</v>
      </c>
      <c r="K2405">
        <f t="shared" si="133"/>
        <v>9.069659142846719</v>
      </c>
      <c r="L2405" s="10" t="s">
        <v>32</v>
      </c>
      <c r="M2405" t="s">
        <v>25</v>
      </c>
      <c r="N2405" s="10" t="s">
        <v>26</v>
      </c>
      <c r="O2405" s="10" t="str">
        <f t="shared" si="134"/>
        <v>CG_D5_T2_K4.jpg</v>
      </c>
      <c r="P2405" s="10"/>
      <c r="Q2405" s="2" t="s">
        <v>764</v>
      </c>
      <c r="R2405" s="10"/>
      <c r="S2405" s="10"/>
      <c r="T2405" t="s">
        <v>813</v>
      </c>
      <c r="W2405" s="10"/>
      <c r="Y2405" t="s">
        <v>826</v>
      </c>
      <c r="Z2405" t="s">
        <v>826</v>
      </c>
      <c r="AA2405" t="s">
        <v>826</v>
      </c>
      <c r="AB2405" t="str">
        <f t="shared" si="135"/>
        <v/>
      </c>
    </row>
    <row r="2406" spans="1:28" x14ac:dyDescent="0.2">
      <c r="A2406" s="10"/>
      <c r="B2406" s="10" t="s">
        <v>21</v>
      </c>
      <c r="C2406" s="10">
        <v>5</v>
      </c>
      <c r="D2406" s="10" t="s">
        <v>30</v>
      </c>
      <c r="E2406" s="10" t="s">
        <v>99</v>
      </c>
      <c r="F2406" s="10">
        <v>10</v>
      </c>
      <c r="G2406" s="10">
        <v>10</v>
      </c>
      <c r="H2406" s="10"/>
      <c r="I2406" s="10">
        <v>2.39</v>
      </c>
      <c r="J2406" s="10">
        <v>2.8140000000000001</v>
      </c>
      <c r="K2406">
        <f t="shared" si="133"/>
        <v>8.4162407560909998</v>
      </c>
      <c r="L2406" s="10" t="s">
        <v>32</v>
      </c>
      <c r="M2406" t="s">
        <v>25</v>
      </c>
      <c r="N2406" s="10" t="s">
        <v>26</v>
      </c>
      <c r="O2406" s="10" t="str">
        <f t="shared" si="134"/>
        <v>CG_D5_T2_K4.jpg</v>
      </c>
      <c r="P2406" s="10"/>
      <c r="Q2406" s="2" t="s">
        <v>764</v>
      </c>
      <c r="R2406" s="10"/>
      <c r="S2406" s="10"/>
      <c r="T2406" t="s">
        <v>813</v>
      </c>
      <c r="W2406" s="10"/>
      <c r="Y2406" t="s">
        <v>826</v>
      </c>
      <c r="Z2406" t="s">
        <v>826</v>
      </c>
      <c r="AA2406" t="s">
        <v>826</v>
      </c>
      <c r="AB2406" t="str">
        <f t="shared" si="135"/>
        <v/>
      </c>
    </row>
    <row r="2407" spans="1:28" x14ac:dyDescent="0.2">
      <c r="A2407" s="10"/>
      <c r="B2407" s="10" t="s">
        <v>21</v>
      </c>
      <c r="C2407" s="10">
        <v>5</v>
      </c>
      <c r="D2407" s="10" t="s">
        <v>30</v>
      </c>
      <c r="E2407" s="10" t="s">
        <v>49</v>
      </c>
      <c r="F2407" s="10">
        <v>1</v>
      </c>
      <c r="G2407" s="10">
        <v>1</v>
      </c>
      <c r="H2407" s="10"/>
      <c r="I2407" s="10">
        <v>2.78</v>
      </c>
      <c r="J2407" s="10">
        <v>3.3679999999999999</v>
      </c>
      <c r="K2407">
        <f t="shared" si="133"/>
        <v>13.628872546234662</v>
      </c>
      <c r="L2407" s="10" t="s">
        <v>32</v>
      </c>
      <c r="M2407" t="s">
        <v>25</v>
      </c>
      <c r="N2407" s="10" t="s">
        <v>26</v>
      </c>
      <c r="O2407" s="10" t="str">
        <f t="shared" si="134"/>
        <v>CG_D5_T2_K5.jpg</v>
      </c>
      <c r="P2407" s="10"/>
      <c r="Q2407" s="2" t="s">
        <v>764</v>
      </c>
      <c r="R2407" s="10"/>
      <c r="S2407" s="10"/>
      <c r="T2407" t="s">
        <v>813</v>
      </c>
      <c r="W2407" s="10"/>
      <c r="Y2407" t="s">
        <v>826</v>
      </c>
      <c r="Z2407" t="s">
        <v>826</v>
      </c>
      <c r="AA2407" t="s">
        <v>826</v>
      </c>
      <c r="AB2407" t="str">
        <f t="shared" si="135"/>
        <v/>
      </c>
    </row>
    <row r="2408" spans="1:28" x14ac:dyDescent="0.2">
      <c r="A2408" s="10"/>
      <c r="B2408" s="10" t="s">
        <v>21</v>
      </c>
      <c r="C2408" s="10">
        <v>5</v>
      </c>
      <c r="D2408" s="10" t="s">
        <v>30</v>
      </c>
      <c r="E2408" s="10" t="s">
        <v>49</v>
      </c>
      <c r="F2408" s="10">
        <v>2</v>
      </c>
      <c r="G2408" s="10">
        <v>2</v>
      </c>
      <c r="H2408" s="10"/>
      <c r="I2408" s="10">
        <v>3.3530000000000002</v>
      </c>
      <c r="J2408" s="10">
        <v>3.6970000000000001</v>
      </c>
      <c r="K2408">
        <f t="shared" si="133"/>
        <v>21.76280210445368</v>
      </c>
      <c r="L2408" s="10" t="s">
        <v>32</v>
      </c>
      <c r="M2408" t="s">
        <v>25</v>
      </c>
      <c r="N2408" s="10" t="s">
        <v>26</v>
      </c>
      <c r="O2408" s="10" t="str">
        <f t="shared" si="134"/>
        <v>CG_D5_T2_K5.jpg</v>
      </c>
      <c r="P2408" s="10"/>
      <c r="Q2408" s="2" t="s">
        <v>764</v>
      </c>
      <c r="R2408" s="10"/>
      <c r="S2408" s="10"/>
      <c r="T2408" t="s">
        <v>813</v>
      </c>
      <c r="W2408" s="10"/>
      <c r="Y2408" t="s">
        <v>826</v>
      </c>
      <c r="Z2408" t="s">
        <v>826</v>
      </c>
      <c r="AA2408" t="s">
        <v>826</v>
      </c>
      <c r="AB2408" t="str">
        <f t="shared" si="135"/>
        <v/>
      </c>
    </row>
    <row r="2409" spans="1:28" x14ac:dyDescent="0.2">
      <c r="A2409" s="10"/>
      <c r="B2409" s="10" t="s">
        <v>21</v>
      </c>
      <c r="C2409" s="10">
        <v>5</v>
      </c>
      <c r="D2409" s="10" t="s">
        <v>30</v>
      </c>
      <c r="E2409" s="10" t="s">
        <v>49</v>
      </c>
      <c r="F2409" s="10">
        <v>3</v>
      </c>
      <c r="G2409" s="10">
        <v>3</v>
      </c>
      <c r="H2409" s="10"/>
      <c r="I2409" s="10">
        <v>2.8050000000000002</v>
      </c>
      <c r="J2409" s="10">
        <v>3.7869999999999999</v>
      </c>
      <c r="K2409">
        <f t="shared" si="133"/>
        <v>15.601246249078876</v>
      </c>
      <c r="L2409" s="10" t="s">
        <v>32</v>
      </c>
      <c r="M2409" t="s">
        <v>25</v>
      </c>
      <c r="N2409" s="10" t="s">
        <v>26</v>
      </c>
      <c r="O2409" s="10" t="str">
        <f t="shared" si="134"/>
        <v>CG_D5_T2_K5.jpg</v>
      </c>
      <c r="P2409" s="10"/>
      <c r="Q2409" s="2" t="s">
        <v>764</v>
      </c>
      <c r="R2409" s="10"/>
      <c r="S2409" s="10"/>
      <c r="T2409" t="s">
        <v>813</v>
      </c>
      <c r="W2409" s="10"/>
      <c r="Y2409" t="s">
        <v>826</v>
      </c>
      <c r="Z2409" t="s">
        <v>826</v>
      </c>
      <c r="AA2409" t="s">
        <v>826</v>
      </c>
      <c r="AB2409" t="str">
        <f t="shared" si="135"/>
        <v/>
      </c>
    </row>
    <row r="2410" spans="1:28" x14ac:dyDescent="0.2">
      <c r="A2410" s="10"/>
      <c r="B2410" s="10" t="s">
        <v>21</v>
      </c>
      <c r="C2410" s="10">
        <v>5</v>
      </c>
      <c r="D2410" s="10" t="s">
        <v>30</v>
      </c>
      <c r="E2410" s="10" t="s">
        <v>49</v>
      </c>
      <c r="F2410" s="10">
        <v>4</v>
      </c>
      <c r="G2410" s="10">
        <v>4</v>
      </c>
      <c r="H2410" s="10"/>
      <c r="I2410" s="10">
        <v>3.3940000000000001</v>
      </c>
      <c r="J2410" s="10">
        <v>3.7160000000000002</v>
      </c>
      <c r="K2410">
        <f t="shared" si="133"/>
        <v>22.412878496565305</v>
      </c>
      <c r="L2410" s="10" t="s">
        <v>32</v>
      </c>
      <c r="M2410" t="s">
        <v>25</v>
      </c>
      <c r="N2410" s="10" t="s">
        <v>26</v>
      </c>
      <c r="O2410" s="10" t="str">
        <f t="shared" si="134"/>
        <v>CG_D5_T2_K5.jpg</v>
      </c>
      <c r="P2410" s="10"/>
      <c r="Q2410" s="2" t="s">
        <v>764</v>
      </c>
      <c r="R2410" s="10"/>
      <c r="S2410" s="10"/>
      <c r="T2410" t="s">
        <v>813</v>
      </c>
      <c r="W2410" s="10"/>
      <c r="Y2410" t="s">
        <v>826</v>
      </c>
      <c r="Z2410" t="s">
        <v>826</v>
      </c>
      <c r="AA2410" t="s">
        <v>826</v>
      </c>
      <c r="AB2410" t="str">
        <f t="shared" si="135"/>
        <v/>
      </c>
    </row>
    <row r="2411" spans="1:28" x14ac:dyDescent="0.2">
      <c r="A2411" s="10"/>
      <c r="B2411" s="10" t="s">
        <v>21</v>
      </c>
      <c r="C2411" s="10">
        <v>5</v>
      </c>
      <c r="D2411" s="10" t="s">
        <v>30</v>
      </c>
      <c r="E2411" s="10" t="s">
        <v>49</v>
      </c>
      <c r="F2411" s="10">
        <v>5</v>
      </c>
      <c r="G2411" s="10">
        <v>5</v>
      </c>
      <c r="H2411" s="10"/>
      <c r="I2411" s="10">
        <v>3.3279999999999998</v>
      </c>
      <c r="J2411" s="10">
        <v>3.5859999999999999</v>
      </c>
      <c r="K2411">
        <f t="shared" si="133"/>
        <v>20.795778160612691</v>
      </c>
      <c r="L2411" s="10" t="s">
        <v>32</v>
      </c>
      <c r="M2411" t="s">
        <v>25</v>
      </c>
      <c r="N2411" s="10" t="s">
        <v>26</v>
      </c>
      <c r="O2411" s="10" t="str">
        <f t="shared" si="134"/>
        <v>CG_D5_T2_K5.jpg</v>
      </c>
      <c r="P2411" s="10"/>
      <c r="Q2411" s="2" t="s">
        <v>764</v>
      </c>
      <c r="R2411" s="10"/>
      <c r="S2411" s="10"/>
      <c r="T2411" t="s">
        <v>813</v>
      </c>
      <c r="W2411" s="10"/>
      <c r="Y2411" t="s">
        <v>826</v>
      </c>
      <c r="Z2411" t="s">
        <v>826</v>
      </c>
      <c r="AA2411" t="s">
        <v>826</v>
      </c>
      <c r="AB2411" t="str">
        <f t="shared" si="135"/>
        <v/>
      </c>
    </row>
    <row r="2412" spans="1:28" x14ac:dyDescent="0.2">
      <c r="B2412" s="3" t="s">
        <v>21</v>
      </c>
      <c r="C2412" s="3">
        <v>5</v>
      </c>
      <c r="D2412" s="3" t="s">
        <v>30</v>
      </c>
      <c r="E2412" s="3" t="s">
        <v>104</v>
      </c>
      <c r="F2412" s="3">
        <v>1</v>
      </c>
      <c r="G2412" s="3">
        <v>1</v>
      </c>
      <c r="H2412" s="3"/>
      <c r="I2412" s="3">
        <v>2.9860000000000002</v>
      </c>
      <c r="J2412" s="3">
        <v>3.4060000000000001</v>
      </c>
      <c r="K2412">
        <f t="shared" si="133"/>
        <v>15.900929274120974</v>
      </c>
      <c r="L2412" s="3" t="s">
        <v>32</v>
      </c>
      <c r="M2412" t="s">
        <v>25</v>
      </c>
      <c r="N2412" s="3" t="s">
        <v>26</v>
      </c>
      <c r="O2412" t="str">
        <f t="shared" si="134"/>
        <v>CG_D5_T2_K6.jpg</v>
      </c>
      <c r="Q2412" s="2" t="s">
        <v>764</v>
      </c>
      <c r="T2412" s="3" t="s">
        <v>807</v>
      </c>
      <c r="U2412" t="str">
        <f>IF(H2412&gt;0,IF(L2412="live",H2412*0.84,H2412),"")</f>
        <v/>
      </c>
      <c r="V2412" t="str">
        <f>IF(H2412&gt;0,IF(L2412="live",H2412*0.87,H2412),"")</f>
        <v/>
      </c>
      <c r="W2412" s="3" t="s">
        <v>802</v>
      </c>
      <c r="Y2412" t="s">
        <v>827</v>
      </c>
      <c r="Z2412" t="s">
        <v>827</v>
      </c>
      <c r="AA2412" t="s">
        <v>826</v>
      </c>
      <c r="AB2412" t="str">
        <f t="shared" si="135"/>
        <v>remove</v>
      </c>
    </row>
    <row r="2413" spans="1:28" x14ac:dyDescent="0.2">
      <c r="A2413" s="10"/>
      <c r="B2413" s="10" t="s">
        <v>21</v>
      </c>
      <c r="C2413" s="10">
        <v>5</v>
      </c>
      <c r="D2413" s="10" t="s">
        <v>30</v>
      </c>
      <c r="E2413" s="10" t="s">
        <v>104</v>
      </c>
      <c r="F2413" s="10">
        <v>1</v>
      </c>
      <c r="G2413" s="10">
        <v>1</v>
      </c>
      <c r="H2413" s="10"/>
      <c r="I2413" s="10">
        <v>2.9860000000000002</v>
      </c>
      <c r="J2413" s="10">
        <v>3.4060000000000001</v>
      </c>
      <c r="K2413">
        <f t="shared" si="133"/>
        <v>15.900929274120974</v>
      </c>
      <c r="L2413" s="10" t="s">
        <v>32</v>
      </c>
      <c r="M2413" t="s">
        <v>25</v>
      </c>
      <c r="N2413" s="10" t="s">
        <v>26</v>
      </c>
      <c r="O2413" s="10" t="str">
        <f t="shared" si="134"/>
        <v>CG_D5_T2_K6.jpg</v>
      </c>
      <c r="P2413" s="10"/>
      <c r="Q2413" s="2" t="s">
        <v>764</v>
      </c>
      <c r="R2413" s="10"/>
      <c r="S2413" s="10"/>
      <c r="T2413" t="s">
        <v>813</v>
      </c>
      <c r="W2413" s="10" t="s">
        <v>802</v>
      </c>
      <c r="Y2413" t="s">
        <v>826</v>
      </c>
      <c r="Z2413" t="s">
        <v>826</v>
      </c>
      <c r="AA2413" t="s">
        <v>826</v>
      </c>
      <c r="AB2413" t="str">
        <f t="shared" si="135"/>
        <v/>
      </c>
    </row>
    <row r="2414" spans="1:28" x14ac:dyDescent="0.2">
      <c r="B2414" s="3" t="s">
        <v>21</v>
      </c>
      <c r="C2414" s="3">
        <v>5</v>
      </c>
      <c r="D2414" s="3" t="s">
        <v>30</v>
      </c>
      <c r="E2414" s="3" t="s">
        <v>104</v>
      </c>
      <c r="F2414" s="3">
        <v>2</v>
      </c>
      <c r="G2414" s="3">
        <v>2</v>
      </c>
      <c r="H2414" s="3"/>
      <c r="I2414" s="3">
        <v>2.645</v>
      </c>
      <c r="J2414" s="3">
        <v>2.9820000000000002</v>
      </c>
      <c r="K2414">
        <f t="shared" si="133"/>
        <v>10.92338516333575</v>
      </c>
      <c r="L2414" s="3" t="s">
        <v>32</v>
      </c>
      <c r="M2414" t="s">
        <v>25</v>
      </c>
      <c r="N2414" s="3" t="s">
        <v>26</v>
      </c>
      <c r="O2414" t="str">
        <f t="shared" si="134"/>
        <v>CG_D5_T2_K6.jpg</v>
      </c>
      <c r="Q2414" s="2" t="s">
        <v>764</v>
      </c>
      <c r="T2414" s="3" t="s">
        <v>807</v>
      </c>
      <c r="U2414" t="str">
        <f>IF(H2414&gt;0,IF(L2414="live",H2414*0.84,H2414),"")</f>
        <v/>
      </c>
      <c r="V2414" t="str">
        <f>IF(H2414&gt;0,IF(L2414="live",H2414*0.87,H2414),"")</f>
        <v/>
      </c>
      <c r="W2414" s="3" t="s">
        <v>802</v>
      </c>
      <c r="Y2414" t="s">
        <v>827</v>
      </c>
      <c r="Z2414" t="s">
        <v>827</v>
      </c>
      <c r="AA2414" t="s">
        <v>826</v>
      </c>
      <c r="AB2414" t="str">
        <f t="shared" si="135"/>
        <v>remove</v>
      </c>
    </row>
    <row r="2415" spans="1:28" x14ac:dyDescent="0.2">
      <c r="A2415" s="10"/>
      <c r="B2415" s="10" t="s">
        <v>21</v>
      </c>
      <c r="C2415" s="10">
        <v>5</v>
      </c>
      <c r="D2415" s="10" t="s">
        <v>30</v>
      </c>
      <c r="E2415" s="10" t="s">
        <v>104</v>
      </c>
      <c r="F2415" s="10">
        <v>2</v>
      </c>
      <c r="G2415" s="10">
        <v>2</v>
      </c>
      <c r="H2415" s="10"/>
      <c r="I2415" s="10">
        <v>2.645</v>
      </c>
      <c r="J2415" s="10">
        <v>2.9820000000000002</v>
      </c>
      <c r="K2415">
        <f t="shared" si="133"/>
        <v>10.92338516333575</v>
      </c>
      <c r="L2415" s="10" t="s">
        <v>32</v>
      </c>
      <c r="M2415" t="s">
        <v>25</v>
      </c>
      <c r="N2415" s="10" t="s">
        <v>26</v>
      </c>
      <c r="O2415" s="10" t="str">
        <f t="shared" si="134"/>
        <v>CG_D5_T2_K6.jpg</v>
      </c>
      <c r="P2415" s="10"/>
      <c r="Q2415" s="2" t="s">
        <v>764</v>
      </c>
      <c r="R2415" s="10"/>
      <c r="S2415" s="10"/>
      <c r="T2415" t="s">
        <v>813</v>
      </c>
      <c r="W2415" s="10" t="s">
        <v>802</v>
      </c>
      <c r="Y2415" t="s">
        <v>826</v>
      </c>
      <c r="Z2415" t="s">
        <v>826</v>
      </c>
      <c r="AA2415" t="s">
        <v>826</v>
      </c>
      <c r="AB2415" t="str">
        <f t="shared" si="135"/>
        <v/>
      </c>
    </row>
    <row r="2416" spans="1:28" x14ac:dyDescent="0.2">
      <c r="B2416" s="3" t="s">
        <v>21</v>
      </c>
      <c r="C2416" s="3">
        <v>5</v>
      </c>
      <c r="D2416" s="3" t="s">
        <v>30</v>
      </c>
      <c r="E2416" s="3" t="s">
        <v>107</v>
      </c>
      <c r="F2416" s="3">
        <v>1</v>
      </c>
      <c r="G2416" s="3">
        <v>1</v>
      </c>
      <c r="H2416" s="3"/>
      <c r="I2416" s="3">
        <v>2.2909999999999999</v>
      </c>
      <c r="J2416" s="3">
        <v>3.121</v>
      </c>
      <c r="K2416">
        <f t="shared" si="133"/>
        <v>8.577134146874597</v>
      </c>
      <c r="L2416" s="3" t="s">
        <v>32</v>
      </c>
      <c r="M2416" t="s">
        <v>25</v>
      </c>
      <c r="N2416" s="3" t="s">
        <v>26</v>
      </c>
      <c r="O2416" t="str">
        <f t="shared" si="134"/>
        <v>CG_D5_T2_K7.jpg</v>
      </c>
      <c r="Q2416" s="2" t="s">
        <v>764</v>
      </c>
      <c r="T2416" s="3" t="s">
        <v>807</v>
      </c>
      <c r="U2416" t="str">
        <f>IF(H2416&gt;0,IF(L2416="live",H2416*0.84,H2416),"")</f>
        <v/>
      </c>
      <c r="V2416" t="str">
        <f>IF(H2416&gt;0,IF(L2416="live",H2416*0.87,H2416),"")</f>
        <v/>
      </c>
      <c r="W2416" s="3" t="s">
        <v>802</v>
      </c>
      <c r="Y2416" t="s">
        <v>827</v>
      </c>
      <c r="Z2416" t="s">
        <v>827</v>
      </c>
      <c r="AA2416" t="s">
        <v>826</v>
      </c>
      <c r="AB2416" t="str">
        <f t="shared" si="135"/>
        <v>remove</v>
      </c>
    </row>
    <row r="2417" spans="1:28" x14ac:dyDescent="0.2">
      <c r="A2417" s="10"/>
      <c r="B2417" s="10" t="s">
        <v>21</v>
      </c>
      <c r="C2417" s="10">
        <v>5</v>
      </c>
      <c r="D2417" s="10" t="s">
        <v>30</v>
      </c>
      <c r="E2417" s="10" t="s">
        <v>107</v>
      </c>
      <c r="F2417" s="10">
        <v>1</v>
      </c>
      <c r="G2417" s="10">
        <v>1</v>
      </c>
      <c r="H2417" s="10"/>
      <c r="I2417" s="10">
        <v>2.2909999999999999</v>
      </c>
      <c r="J2417" s="10">
        <v>3.121</v>
      </c>
      <c r="K2417">
        <f t="shared" si="133"/>
        <v>8.577134146874597</v>
      </c>
      <c r="L2417" s="10" t="s">
        <v>32</v>
      </c>
      <c r="M2417" t="s">
        <v>25</v>
      </c>
      <c r="N2417" s="10" t="s">
        <v>26</v>
      </c>
      <c r="O2417" s="10" t="str">
        <f t="shared" si="134"/>
        <v>CG_D5_T2_K7.jpg</v>
      </c>
      <c r="P2417" s="10"/>
      <c r="Q2417" s="2" t="s">
        <v>764</v>
      </c>
      <c r="R2417" s="10"/>
      <c r="S2417" s="10"/>
      <c r="T2417" t="s">
        <v>813</v>
      </c>
      <c r="W2417" s="10" t="s">
        <v>802</v>
      </c>
      <c r="Y2417" t="s">
        <v>826</v>
      </c>
      <c r="Z2417" t="s">
        <v>826</v>
      </c>
      <c r="AA2417" t="s">
        <v>826</v>
      </c>
      <c r="AB2417" t="str">
        <f t="shared" si="135"/>
        <v/>
      </c>
    </row>
    <row r="2418" spans="1:28" x14ac:dyDescent="0.2">
      <c r="B2418" s="3" t="s">
        <v>21</v>
      </c>
      <c r="C2418" s="3">
        <v>5</v>
      </c>
      <c r="D2418" s="3" t="s">
        <v>30</v>
      </c>
      <c r="E2418" s="3" t="s">
        <v>107</v>
      </c>
      <c r="F2418" s="3">
        <v>2</v>
      </c>
      <c r="G2418" s="3">
        <v>2</v>
      </c>
      <c r="H2418" s="3"/>
      <c r="I2418" s="3">
        <v>2.681</v>
      </c>
      <c r="J2418" s="3">
        <v>2.93</v>
      </c>
      <c r="K2418">
        <f t="shared" si="133"/>
        <v>11.027054062395116</v>
      </c>
      <c r="L2418" s="3" t="s">
        <v>32</v>
      </c>
      <c r="M2418" t="s">
        <v>25</v>
      </c>
      <c r="N2418" s="3" t="s">
        <v>26</v>
      </c>
      <c r="O2418" t="str">
        <f t="shared" si="134"/>
        <v>CG_D5_T2_K7.jpg</v>
      </c>
      <c r="Q2418" s="2" t="s">
        <v>764</v>
      </c>
      <c r="T2418" s="3" t="s">
        <v>807</v>
      </c>
      <c r="U2418" t="str">
        <f>IF(H2418&gt;0,IF(L2418="live",H2418*0.84,H2418),"")</f>
        <v/>
      </c>
      <c r="V2418" t="str">
        <f>IF(H2418&gt;0,IF(L2418="live",H2418*0.87,H2418),"")</f>
        <v/>
      </c>
      <c r="W2418" s="3" t="s">
        <v>802</v>
      </c>
      <c r="Y2418" t="s">
        <v>827</v>
      </c>
      <c r="Z2418" t="s">
        <v>827</v>
      </c>
      <c r="AA2418" t="s">
        <v>826</v>
      </c>
      <c r="AB2418" t="str">
        <f t="shared" si="135"/>
        <v>remove</v>
      </c>
    </row>
    <row r="2419" spans="1:28" x14ac:dyDescent="0.2">
      <c r="A2419" s="10"/>
      <c r="B2419" s="10" t="s">
        <v>21</v>
      </c>
      <c r="C2419" s="10">
        <v>5</v>
      </c>
      <c r="D2419" s="10" t="s">
        <v>30</v>
      </c>
      <c r="E2419" s="10" t="s">
        <v>107</v>
      </c>
      <c r="F2419" s="10">
        <v>2</v>
      </c>
      <c r="G2419" s="10">
        <v>2</v>
      </c>
      <c r="H2419" s="10"/>
      <c r="I2419" s="10">
        <v>2.681</v>
      </c>
      <c r="J2419" s="10">
        <v>2.93</v>
      </c>
      <c r="K2419">
        <f t="shared" si="133"/>
        <v>11.027054062395116</v>
      </c>
      <c r="L2419" s="10" t="s">
        <v>32</v>
      </c>
      <c r="M2419" t="s">
        <v>25</v>
      </c>
      <c r="N2419" s="10" t="s">
        <v>26</v>
      </c>
      <c r="O2419" s="10" t="str">
        <f t="shared" si="134"/>
        <v>CG_D5_T2_K7.jpg</v>
      </c>
      <c r="P2419" s="10"/>
      <c r="Q2419" s="2" t="s">
        <v>764</v>
      </c>
      <c r="R2419" s="10"/>
      <c r="S2419" s="10"/>
      <c r="T2419" t="s">
        <v>813</v>
      </c>
      <c r="W2419" s="10" t="s">
        <v>802</v>
      </c>
      <c r="Y2419" t="s">
        <v>826</v>
      </c>
      <c r="Z2419" t="s">
        <v>826</v>
      </c>
      <c r="AA2419" t="s">
        <v>826</v>
      </c>
      <c r="AB2419" t="str">
        <f t="shared" si="135"/>
        <v/>
      </c>
    </row>
    <row r="2420" spans="1:28" x14ac:dyDescent="0.2">
      <c r="B2420" s="3" t="s">
        <v>21</v>
      </c>
      <c r="C2420" s="3">
        <v>5</v>
      </c>
      <c r="D2420" s="3" t="s">
        <v>30</v>
      </c>
      <c r="E2420" s="3" t="s">
        <v>107</v>
      </c>
      <c r="F2420" s="3">
        <v>3</v>
      </c>
      <c r="G2420" s="3">
        <v>3</v>
      </c>
      <c r="H2420" s="3"/>
      <c r="I2420" s="3">
        <v>2.3010000000000002</v>
      </c>
      <c r="J2420" s="3">
        <v>2.6459999999999999</v>
      </c>
      <c r="K2420">
        <f t="shared" si="133"/>
        <v>7.3353583100151898</v>
      </c>
      <c r="L2420" s="3" t="s">
        <v>32</v>
      </c>
      <c r="M2420" t="s">
        <v>25</v>
      </c>
      <c r="N2420" s="3" t="s">
        <v>26</v>
      </c>
      <c r="O2420" t="str">
        <f t="shared" si="134"/>
        <v>CG_D5_T2_K7.jpg</v>
      </c>
      <c r="Q2420" s="2" t="s">
        <v>764</v>
      </c>
      <c r="T2420" s="3" t="s">
        <v>807</v>
      </c>
      <c r="U2420" t="str">
        <f>IF(H2420&gt;0,IF(L2420="live",H2420*0.84,H2420),"")</f>
        <v/>
      </c>
      <c r="V2420" t="str">
        <f>IF(H2420&gt;0,IF(L2420="live",H2420*0.87,H2420),"")</f>
        <v/>
      </c>
      <c r="W2420" s="3" t="s">
        <v>802</v>
      </c>
      <c r="Y2420" t="s">
        <v>827</v>
      </c>
      <c r="Z2420" t="s">
        <v>827</v>
      </c>
      <c r="AA2420" t="s">
        <v>826</v>
      </c>
      <c r="AB2420" t="str">
        <f t="shared" si="135"/>
        <v>remove</v>
      </c>
    </row>
    <row r="2421" spans="1:28" x14ac:dyDescent="0.2">
      <c r="A2421" s="10"/>
      <c r="B2421" s="10" t="s">
        <v>21</v>
      </c>
      <c r="C2421" s="10">
        <v>5</v>
      </c>
      <c r="D2421" s="10" t="s">
        <v>30</v>
      </c>
      <c r="E2421" s="10" t="s">
        <v>107</v>
      </c>
      <c r="F2421" s="10">
        <v>3</v>
      </c>
      <c r="G2421" s="10">
        <v>3</v>
      </c>
      <c r="H2421" s="10"/>
      <c r="I2421" s="10">
        <v>2.3010000000000002</v>
      </c>
      <c r="J2421" s="10">
        <v>2.6459999999999999</v>
      </c>
      <c r="K2421">
        <f t="shared" si="133"/>
        <v>7.3353583100151898</v>
      </c>
      <c r="L2421" s="10" t="s">
        <v>32</v>
      </c>
      <c r="M2421" t="s">
        <v>25</v>
      </c>
      <c r="N2421" s="10" t="s">
        <v>26</v>
      </c>
      <c r="O2421" s="10" t="str">
        <f t="shared" si="134"/>
        <v>CG_D5_T2_K7.jpg</v>
      </c>
      <c r="P2421" s="10"/>
      <c r="Q2421" s="2" t="s">
        <v>764</v>
      </c>
      <c r="R2421" s="10"/>
      <c r="S2421" s="10"/>
      <c r="T2421" t="s">
        <v>813</v>
      </c>
      <c r="W2421" s="10" t="s">
        <v>802</v>
      </c>
      <c r="Y2421" t="s">
        <v>826</v>
      </c>
      <c r="Z2421" t="s">
        <v>826</v>
      </c>
      <c r="AA2421" t="s">
        <v>826</v>
      </c>
      <c r="AB2421" t="str">
        <f t="shared" si="135"/>
        <v/>
      </c>
    </row>
    <row r="2422" spans="1:28" x14ac:dyDescent="0.2">
      <c r="B2422" s="3" t="s">
        <v>21</v>
      </c>
      <c r="C2422" s="3">
        <v>5</v>
      </c>
      <c r="D2422" s="3" t="s">
        <v>30</v>
      </c>
      <c r="E2422" s="3" t="s">
        <v>107</v>
      </c>
      <c r="F2422" s="3">
        <v>4</v>
      </c>
      <c r="G2422" s="3">
        <v>4</v>
      </c>
      <c r="H2422" s="3"/>
      <c r="I2422" s="3">
        <v>2.9020000000000001</v>
      </c>
      <c r="J2422" s="3">
        <v>3.7290000000000001</v>
      </c>
      <c r="K2422">
        <f t="shared" si="133"/>
        <v>16.44316652478874</v>
      </c>
      <c r="L2422" s="3" t="s">
        <v>32</v>
      </c>
      <c r="M2422" t="s">
        <v>25</v>
      </c>
      <c r="N2422" s="3" t="s">
        <v>26</v>
      </c>
      <c r="O2422" t="str">
        <f t="shared" si="134"/>
        <v>CG_D5_T2_K7.jpg</v>
      </c>
      <c r="Q2422" s="2" t="s">
        <v>764</v>
      </c>
      <c r="T2422" s="3" t="s">
        <v>807</v>
      </c>
      <c r="U2422" t="str">
        <f>IF(H2422&gt;0,IF(L2422="live",H2422*0.84,H2422),"")</f>
        <v/>
      </c>
      <c r="V2422" t="str">
        <f>IF(H2422&gt;0,IF(L2422="live",H2422*0.87,H2422),"")</f>
        <v/>
      </c>
      <c r="W2422" s="3" t="s">
        <v>802</v>
      </c>
      <c r="Y2422" t="s">
        <v>827</v>
      </c>
      <c r="Z2422" t="s">
        <v>827</v>
      </c>
      <c r="AA2422" t="s">
        <v>826</v>
      </c>
      <c r="AB2422" t="str">
        <f t="shared" si="135"/>
        <v>remove</v>
      </c>
    </row>
    <row r="2423" spans="1:28" x14ac:dyDescent="0.2">
      <c r="A2423" s="10"/>
      <c r="B2423" s="10" t="s">
        <v>21</v>
      </c>
      <c r="C2423" s="10">
        <v>5</v>
      </c>
      <c r="D2423" s="10" t="s">
        <v>30</v>
      </c>
      <c r="E2423" s="10" t="s">
        <v>107</v>
      </c>
      <c r="F2423" s="10">
        <v>4</v>
      </c>
      <c r="G2423" s="10">
        <v>4</v>
      </c>
      <c r="H2423" s="10"/>
      <c r="I2423" s="10">
        <v>2.9020000000000001</v>
      </c>
      <c r="J2423" s="10">
        <v>3.7290000000000001</v>
      </c>
      <c r="K2423">
        <f t="shared" si="133"/>
        <v>16.44316652478874</v>
      </c>
      <c r="L2423" s="10" t="s">
        <v>32</v>
      </c>
      <c r="M2423" t="s">
        <v>25</v>
      </c>
      <c r="N2423" s="10" t="s">
        <v>26</v>
      </c>
      <c r="O2423" s="10" t="str">
        <f t="shared" si="134"/>
        <v>CG_D5_T2_K7.jpg</v>
      </c>
      <c r="P2423" s="10"/>
      <c r="Q2423" s="2" t="s">
        <v>764</v>
      </c>
      <c r="R2423" s="10"/>
      <c r="S2423" s="10"/>
      <c r="T2423" t="s">
        <v>813</v>
      </c>
      <c r="W2423" s="10" t="s">
        <v>802</v>
      </c>
      <c r="Y2423" t="s">
        <v>826</v>
      </c>
      <c r="Z2423" t="s">
        <v>826</v>
      </c>
      <c r="AA2423" t="s">
        <v>826</v>
      </c>
      <c r="AB2423" t="str">
        <f t="shared" si="135"/>
        <v/>
      </c>
    </row>
    <row r="2424" spans="1:28" x14ac:dyDescent="0.2">
      <c r="B2424" s="3" t="s">
        <v>21</v>
      </c>
      <c r="C2424" s="3">
        <v>5</v>
      </c>
      <c r="D2424" s="3" t="s">
        <v>30</v>
      </c>
      <c r="E2424" s="3" t="s">
        <v>107</v>
      </c>
      <c r="F2424" s="3">
        <v>5</v>
      </c>
      <c r="G2424" s="3">
        <v>5</v>
      </c>
      <c r="H2424" s="3"/>
      <c r="I2424" s="3">
        <v>2.56</v>
      </c>
      <c r="J2424" s="3">
        <v>2.681</v>
      </c>
      <c r="K2424">
        <f t="shared" si="133"/>
        <v>9.1997282740906652</v>
      </c>
      <c r="L2424" s="3" t="s">
        <v>32</v>
      </c>
      <c r="M2424" t="s">
        <v>25</v>
      </c>
      <c r="N2424" s="3" t="s">
        <v>26</v>
      </c>
      <c r="O2424" t="str">
        <f t="shared" si="134"/>
        <v>CG_D5_T2_K7.jpg</v>
      </c>
      <c r="Q2424" s="2" t="s">
        <v>764</v>
      </c>
      <c r="T2424" s="3" t="s">
        <v>807</v>
      </c>
      <c r="U2424" t="str">
        <f>IF(H2424&gt;0,IF(L2424="live",H2424*0.84,H2424),"")</f>
        <v/>
      </c>
      <c r="V2424" t="str">
        <f>IF(H2424&gt;0,IF(L2424="live",H2424*0.87,H2424),"")</f>
        <v/>
      </c>
      <c r="W2424" s="3" t="s">
        <v>802</v>
      </c>
      <c r="Y2424" t="s">
        <v>827</v>
      </c>
      <c r="Z2424" t="s">
        <v>827</v>
      </c>
      <c r="AA2424" t="s">
        <v>826</v>
      </c>
      <c r="AB2424" t="str">
        <f t="shared" si="135"/>
        <v>remove</v>
      </c>
    </row>
    <row r="2425" spans="1:28" x14ac:dyDescent="0.2">
      <c r="A2425" s="10"/>
      <c r="B2425" s="10" t="s">
        <v>21</v>
      </c>
      <c r="C2425" s="10">
        <v>5</v>
      </c>
      <c r="D2425" s="10" t="s">
        <v>30</v>
      </c>
      <c r="E2425" s="10" t="s">
        <v>107</v>
      </c>
      <c r="F2425" s="10">
        <v>5</v>
      </c>
      <c r="G2425" s="10">
        <v>5</v>
      </c>
      <c r="H2425" s="10"/>
      <c r="I2425" s="10">
        <v>2.56</v>
      </c>
      <c r="J2425" s="10">
        <v>2.681</v>
      </c>
      <c r="K2425">
        <f t="shared" si="133"/>
        <v>9.1997282740906652</v>
      </c>
      <c r="L2425" s="10" t="s">
        <v>32</v>
      </c>
      <c r="M2425" t="s">
        <v>25</v>
      </c>
      <c r="N2425" s="10" t="s">
        <v>26</v>
      </c>
      <c r="O2425" s="10" t="str">
        <f t="shared" si="134"/>
        <v>CG_D5_T2_K7.jpg</v>
      </c>
      <c r="P2425" s="10"/>
      <c r="Q2425" s="2" t="s">
        <v>764</v>
      </c>
      <c r="R2425" s="10"/>
      <c r="S2425" s="10"/>
      <c r="T2425" t="s">
        <v>813</v>
      </c>
      <c r="W2425" s="10" t="s">
        <v>802</v>
      </c>
      <c r="Y2425" t="s">
        <v>826</v>
      </c>
      <c r="Z2425" t="s">
        <v>826</v>
      </c>
      <c r="AA2425" t="s">
        <v>826</v>
      </c>
      <c r="AB2425" t="str">
        <f t="shared" si="135"/>
        <v/>
      </c>
    </row>
    <row r="2426" spans="1:28" x14ac:dyDescent="0.2">
      <c r="B2426" s="3" t="s">
        <v>21</v>
      </c>
      <c r="C2426" s="3">
        <v>5</v>
      </c>
      <c r="D2426" s="3" t="s">
        <v>30</v>
      </c>
      <c r="E2426" s="3" t="s">
        <v>39</v>
      </c>
      <c r="F2426" s="3">
        <v>1</v>
      </c>
      <c r="G2426" s="3">
        <v>1</v>
      </c>
      <c r="H2426" s="3"/>
      <c r="I2426" s="3">
        <v>2.855</v>
      </c>
      <c r="J2426" s="3">
        <v>3.3319999999999999</v>
      </c>
      <c r="K2426">
        <f t="shared" ref="K2426:K2489" si="136">IF(I2426&gt;0,(J2426*(I2426^2))*(3.14159/6),"")</f>
        <v>14.220519865721165</v>
      </c>
      <c r="L2426" s="3" t="s">
        <v>32</v>
      </c>
      <c r="M2426" t="s">
        <v>25</v>
      </c>
      <c r="N2426" s="3" t="s">
        <v>26</v>
      </c>
      <c r="O2426" t="str">
        <f t="shared" si="134"/>
        <v>CG_D5_T2_K8.jpg</v>
      </c>
      <c r="Q2426" s="2" t="s">
        <v>764</v>
      </c>
      <c r="T2426" s="3" t="s">
        <v>807</v>
      </c>
      <c r="U2426" t="str">
        <f>IF(H2426&gt;0,IF(L2426="live",H2426*0.84,H2426),"")</f>
        <v/>
      </c>
      <c r="V2426" t="str">
        <f>IF(H2426&gt;0,IF(L2426="live",H2426*0.87,H2426),"")</f>
        <v/>
      </c>
      <c r="W2426" s="3" t="s">
        <v>802</v>
      </c>
      <c r="Y2426" t="s">
        <v>827</v>
      </c>
      <c r="Z2426" t="s">
        <v>827</v>
      </c>
      <c r="AA2426" t="s">
        <v>826</v>
      </c>
      <c r="AB2426" t="str">
        <f t="shared" si="135"/>
        <v>remove</v>
      </c>
    </row>
    <row r="2427" spans="1:28" x14ac:dyDescent="0.2">
      <c r="A2427" s="10"/>
      <c r="B2427" s="10" t="s">
        <v>21</v>
      </c>
      <c r="C2427" s="10">
        <v>5</v>
      </c>
      <c r="D2427" s="10" t="s">
        <v>30</v>
      </c>
      <c r="E2427" s="10" t="s">
        <v>39</v>
      </c>
      <c r="F2427" s="10">
        <v>1</v>
      </c>
      <c r="G2427" s="10">
        <v>1</v>
      </c>
      <c r="H2427" s="10"/>
      <c r="I2427" s="10">
        <v>2.855</v>
      </c>
      <c r="J2427" s="10">
        <v>3.3319999999999999</v>
      </c>
      <c r="K2427">
        <f t="shared" si="136"/>
        <v>14.220519865721165</v>
      </c>
      <c r="L2427" s="10" t="s">
        <v>32</v>
      </c>
      <c r="M2427" t="s">
        <v>25</v>
      </c>
      <c r="N2427" s="10" t="s">
        <v>26</v>
      </c>
      <c r="O2427" s="10" t="str">
        <f t="shared" si="134"/>
        <v>CG_D5_T2_K8.jpg</v>
      </c>
      <c r="P2427" s="10"/>
      <c r="Q2427" s="2" t="s">
        <v>764</v>
      </c>
      <c r="R2427" s="10"/>
      <c r="S2427" s="10"/>
      <c r="T2427" t="s">
        <v>813</v>
      </c>
      <c r="W2427" s="10" t="s">
        <v>802</v>
      </c>
      <c r="Y2427" t="s">
        <v>826</v>
      </c>
      <c r="Z2427" t="s">
        <v>826</v>
      </c>
      <c r="AA2427" t="s">
        <v>826</v>
      </c>
      <c r="AB2427" t="str">
        <f t="shared" si="135"/>
        <v/>
      </c>
    </row>
    <row r="2428" spans="1:28" x14ac:dyDescent="0.2">
      <c r="B2428" s="3" t="s">
        <v>21</v>
      </c>
      <c r="C2428" s="3">
        <v>5</v>
      </c>
      <c r="D2428" s="3" t="s">
        <v>30</v>
      </c>
      <c r="E2428" s="3" t="s">
        <v>39</v>
      </c>
      <c r="F2428" s="3">
        <v>2</v>
      </c>
      <c r="G2428" s="3">
        <v>2</v>
      </c>
      <c r="H2428" s="3"/>
      <c r="I2428" s="3">
        <v>3.2240000000000002</v>
      </c>
      <c r="J2428" s="3">
        <v>3.8769999999999998</v>
      </c>
      <c r="K2428">
        <f t="shared" si="136"/>
        <v>21.100081012606612</v>
      </c>
      <c r="L2428" s="3" t="s">
        <v>32</v>
      </c>
      <c r="M2428" t="s">
        <v>25</v>
      </c>
      <c r="N2428" s="3" t="s">
        <v>26</v>
      </c>
      <c r="O2428" t="str">
        <f t="shared" si="134"/>
        <v>CG_D5_T2_K8.jpg</v>
      </c>
      <c r="Q2428" s="2" t="s">
        <v>764</v>
      </c>
      <c r="T2428" s="3" t="s">
        <v>807</v>
      </c>
      <c r="U2428" t="str">
        <f>IF(H2428&gt;0,IF(L2428="live",H2428*0.84,H2428),"")</f>
        <v/>
      </c>
      <c r="V2428" t="str">
        <f>IF(H2428&gt;0,IF(L2428="live",H2428*0.87,H2428),"")</f>
        <v/>
      </c>
      <c r="W2428" s="3" t="s">
        <v>802</v>
      </c>
      <c r="Y2428" t="s">
        <v>827</v>
      </c>
      <c r="Z2428" t="s">
        <v>827</v>
      </c>
      <c r="AA2428" t="s">
        <v>826</v>
      </c>
      <c r="AB2428" t="str">
        <f t="shared" si="135"/>
        <v>remove</v>
      </c>
    </row>
    <row r="2429" spans="1:28" x14ac:dyDescent="0.2">
      <c r="A2429" s="10"/>
      <c r="B2429" s="10" t="s">
        <v>21</v>
      </c>
      <c r="C2429" s="10">
        <v>5</v>
      </c>
      <c r="D2429" s="10" t="s">
        <v>30</v>
      </c>
      <c r="E2429" s="10" t="s">
        <v>39</v>
      </c>
      <c r="F2429" s="10">
        <v>2</v>
      </c>
      <c r="G2429" s="10">
        <v>2</v>
      </c>
      <c r="H2429" s="10"/>
      <c r="I2429" s="10">
        <v>3.2240000000000002</v>
      </c>
      <c r="J2429" s="10">
        <v>3.8769999999999998</v>
      </c>
      <c r="K2429">
        <f t="shared" si="136"/>
        <v>21.100081012606612</v>
      </c>
      <c r="L2429" s="10" t="s">
        <v>32</v>
      </c>
      <c r="M2429" t="s">
        <v>25</v>
      </c>
      <c r="N2429" s="10" t="s">
        <v>26</v>
      </c>
      <c r="O2429" s="10" t="str">
        <f t="shared" si="134"/>
        <v>CG_D5_T2_K8.jpg</v>
      </c>
      <c r="P2429" s="10"/>
      <c r="Q2429" s="2" t="s">
        <v>764</v>
      </c>
      <c r="R2429" s="10"/>
      <c r="S2429" s="10"/>
      <c r="T2429" t="s">
        <v>813</v>
      </c>
      <c r="W2429" s="10" t="s">
        <v>802</v>
      </c>
      <c r="Y2429" t="s">
        <v>826</v>
      </c>
      <c r="Z2429" t="s">
        <v>826</v>
      </c>
      <c r="AA2429" t="s">
        <v>826</v>
      </c>
      <c r="AB2429" t="str">
        <f t="shared" si="135"/>
        <v/>
      </c>
    </row>
    <row r="2430" spans="1:28" x14ac:dyDescent="0.2">
      <c r="B2430" s="3" t="s">
        <v>21</v>
      </c>
      <c r="C2430" s="3">
        <v>5</v>
      </c>
      <c r="D2430" s="3" t="s">
        <v>30</v>
      </c>
      <c r="E2430" s="3" t="s">
        <v>39</v>
      </c>
      <c r="F2430" s="3">
        <v>3</v>
      </c>
      <c r="G2430" s="3">
        <v>3</v>
      </c>
      <c r="H2430" s="3"/>
      <c r="I2430" s="3">
        <v>2.702</v>
      </c>
      <c r="J2430" s="3">
        <v>2.98</v>
      </c>
      <c r="K2430">
        <f t="shared" si="136"/>
        <v>11.391612643052131</v>
      </c>
      <c r="L2430" s="3" t="s">
        <v>32</v>
      </c>
      <c r="M2430" t="s">
        <v>25</v>
      </c>
      <c r="N2430" s="3" t="s">
        <v>26</v>
      </c>
      <c r="O2430" t="str">
        <f t="shared" si="134"/>
        <v>CG_D5_T2_K8.jpg</v>
      </c>
      <c r="Q2430" s="2" t="s">
        <v>764</v>
      </c>
      <c r="T2430" s="3" t="s">
        <v>807</v>
      </c>
      <c r="U2430" t="str">
        <f>IF(H2430&gt;0,IF(L2430="live",H2430*0.84,H2430),"")</f>
        <v/>
      </c>
      <c r="V2430" t="str">
        <f>IF(H2430&gt;0,IF(L2430="live",H2430*0.87,H2430),"")</f>
        <v/>
      </c>
      <c r="W2430" s="3" t="s">
        <v>802</v>
      </c>
      <c r="Y2430" t="s">
        <v>827</v>
      </c>
      <c r="Z2430" t="s">
        <v>827</v>
      </c>
      <c r="AA2430" t="s">
        <v>826</v>
      </c>
      <c r="AB2430" t="str">
        <f t="shared" si="135"/>
        <v>remove</v>
      </c>
    </row>
    <row r="2431" spans="1:28" x14ac:dyDescent="0.2">
      <c r="A2431" s="10"/>
      <c r="B2431" s="10" t="s">
        <v>21</v>
      </c>
      <c r="C2431" s="10">
        <v>5</v>
      </c>
      <c r="D2431" s="10" t="s">
        <v>30</v>
      </c>
      <c r="E2431" s="10" t="s">
        <v>39</v>
      </c>
      <c r="F2431" s="10">
        <v>3</v>
      </c>
      <c r="G2431" s="10">
        <v>3</v>
      </c>
      <c r="H2431" s="10"/>
      <c r="I2431" s="10">
        <v>2.702</v>
      </c>
      <c r="J2431" s="10">
        <v>2.98</v>
      </c>
      <c r="K2431">
        <f t="shared" si="136"/>
        <v>11.391612643052131</v>
      </c>
      <c r="L2431" s="10" t="s">
        <v>32</v>
      </c>
      <c r="M2431" t="s">
        <v>25</v>
      </c>
      <c r="N2431" s="10" t="s">
        <v>26</v>
      </c>
      <c r="O2431" s="10" t="str">
        <f t="shared" si="134"/>
        <v>CG_D5_T2_K8.jpg</v>
      </c>
      <c r="P2431" s="10"/>
      <c r="Q2431" s="2" t="s">
        <v>764</v>
      </c>
      <c r="R2431" s="10"/>
      <c r="S2431" s="10"/>
      <c r="T2431" t="s">
        <v>813</v>
      </c>
      <c r="W2431" s="10" t="s">
        <v>802</v>
      </c>
      <c r="Y2431" t="s">
        <v>826</v>
      </c>
      <c r="Z2431" t="s">
        <v>826</v>
      </c>
      <c r="AA2431" t="s">
        <v>826</v>
      </c>
      <c r="AB2431" t="str">
        <f t="shared" si="135"/>
        <v/>
      </c>
    </row>
    <row r="2432" spans="1:28" x14ac:dyDescent="0.2">
      <c r="B2432" s="3" t="s">
        <v>21</v>
      </c>
      <c r="C2432" s="3">
        <v>5</v>
      </c>
      <c r="D2432" s="3" t="s">
        <v>30</v>
      </c>
      <c r="E2432" s="3" t="s">
        <v>39</v>
      </c>
      <c r="F2432" s="3">
        <v>4</v>
      </c>
      <c r="G2432" s="3">
        <v>4</v>
      </c>
      <c r="H2432" s="3"/>
      <c r="I2432" s="3">
        <v>2.6920000000000002</v>
      </c>
      <c r="J2432" s="3">
        <v>3.028</v>
      </c>
      <c r="K2432">
        <f t="shared" si="136"/>
        <v>11.489582222424213</v>
      </c>
      <c r="L2432" s="3" t="s">
        <v>32</v>
      </c>
      <c r="M2432" t="s">
        <v>25</v>
      </c>
      <c r="N2432" s="3" t="s">
        <v>26</v>
      </c>
      <c r="O2432" t="str">
        <f t="shared" si="134"/>
        <v>CG_D5_T2_K8.jpg</v>
      </c>
      <c r="Q2432" s="2" t="s">
        <v>764</v>
      </c>
      <c r="T2432" s="3" t="s">
        <v>807</v>
      </c>
      <c r="U2432" t="str">
        <f>IF(H2432&gt;0,IF(L2432="live",H2432*0.84,H2432),"")</f>
        <v/>
      </c>
      <c r="V2432" t="str">
        <f>IF(H2432&gt;0,IF(L2432="live",H2432*0.87,H2432),"")</f>
        <v/>
      </c>
      <c r="W2432" s="3" t="s">
        <v>802</v>
      </c>
      <c r="Y2432" t="s">
        <v>827</v>
      </c>
      <c r="Z2432" t="s">
        <v>827</v>
      </c>
      <c r="AA2432" t="s">
        <v>826</v>
      </c>
      <c r="AB2432" t="str">
        <f t="shared" si="135"/>
        <v>remove</v>
      </c>
    </row>
    <row r="2433" spans="1:28" x14ac:dyDescent="0.2">
      <c r="A2433" s="10"/>
      <c r="B2433" s="10" t="s">
        <v>21</v>
      </c>
      <c r="C2433" s="10">
        <v>5</v>
      </c>
      <c r="D2433" s="10" t="s">
        <v>30</v>
      </c>
      <c r="E2433" s="10" t="s">
        <v>39</v>
      </c>
      <c r="F2433" s="10">
        <v>4</v>
      </c>
      <c r="G2433" s="10">
        <v>4</v>
      </c>
      <c r="H2433" s="10"/>
      <c r="I2433" s="10">
        <v>2.6920000000000002</v>
      </c>
      <c r="J2433" s="10">
        <v>3.028</v>
      </c>
      <c r="K2433">
        <f t="shared" si="136"/>
        <v>11.489582222424213</v>
      </c>
      <c r="L2433" s="10" t="s">
        <v>32</v>
      </c>
      <c r="M2433" t="s">
        <v>25</v>
      </c>
      <c r="N2433" s="10" t="s">
        <v>26</v>
      </c>
      <c r="O2433" s="10" t="str">
        <f t="shared" si="134"/>
        <v>CG_D5_T2_K8.jpg</v>
      </c>
      <c r="P2433" s="10"/>
      <c r="Q2433" s="2" t="s">
        <v>764</v>
      </c>
      <c r="R2433" s="10"/>
      <c r="S2433" s="10"/>
      <c r="T2433" t="s">
        <v>813</v>
      </c>
      <c r="W2433" s="10" t="s">
        <v>802</v>
      </c>
      <c r="Y2433" t="s">
        <v>826</v>
      </c>
      <c r="Z2433" t="s">
        <v>826</v>
      </c>
      <c r="AA2433" t="s">
        <v>826</v>
      </c>
      <c r="AB2433" t="str">
        <f t="shared" si="135"/>
        <v/>
      </c>
    </row>
    <row r="2434" spans="1:28" x14ac:dyDescent="0.2">
      <c r="B2434" s="3" t="s">
        <v>21</v>
      </c>
      <c r="C2434" s="3">
        <v>5</v>
      </c>
      <c r="D2434" s="3" t="s">
        <v>30</v>
      </c>
      <c r="E2434" s="3" t="s">
        <v>39</v>
      </c>
      <c r="F2434" s="3">
        <v>5</v>
      </c>
      <c r="G2434" s="3">
        <v>5</v>
      </c>
      <c r="H2434" s="3"/>
      <c r="I2434" s="3">
        <v>2.7650000000000001</v>
      </c>
      <c r="J2434" s="3">
        <v>3.625</v>
      </c>
      <c r="K2434">
        <f t="shared" si="136"/>
        <v>14.510973121348957</v>
      </c>
      <c r="L2434" s="3" t="s">
        <v>32</v>
      </c>
      <c r="M2434" t="s">
        <v>25</v>
      </c>
      <c r="N2434" s="3" t="s">
        <v>26</v>
      </c>
      <c r="O2434" t="str">
        <f t="shared" si="134"/>
        <v>CG_D5_T2_K8.jpg</v>
      </c>
      <c r="Q2434" s="2" t="s">
        <v>764</v>
      </c>
      <c r="T2434" s="3" t="s">
        <v>807</v>
      </c>
      <c r="U2434" t="str">
        <f>IF(H2434&gt;0,IF(L2434="live",H2434*0.84,H2434),"")</f>
        <v/>
      </c>
      <c r="V2434" t="str">
        <f>IF(H2434&gt;0,IF(L2434="live",H2434*0.87,H2434),"")</f>
        <v/>
      </c>
      <c r="W2434" s="3" t="s">
        <v>802</v>
      </c>
      <c r="Y2434" t="s">
        <v>827</v>
      </c>
      <c r="Z2434" t="s">
        <v>827</v>
      </c>
      <c r="AA2434" t="s">
        <v>826</v>
      </c>
      <c r="AB2434" t="str">
        <f t="shared" si="135"/>
        <v>remove</v>
      </c>
    </row>
    <row r="2435" spans="1:28" x14ac:dyDescent="0.2">
      <c r="A2435" s="10"/>
      <c r="B2435" s="10" t="s">
        <v>21</v>
      </c>
      <c r="C2435" s="10">
        <v>5</v>
      </c>
      <c r="D2435" s="10" t="s">
        <v>30</v>
      </c>
      <c r="E2435" s="10" t="s">
        <v>39</v>
      </c>
      <c r="F2435" s="10">
        <v>5</v>
      </c>
      <c r="G2435" s="10">
        <v>5</v>
      </c>
      <c r="H2435" s="10"/>
      <c r="I2435" s="10">
        <v>2.7650000000000001</v>
      </c>
      <c r="J2435" s="10">
        <v>3.625</v>
      </c>
      <c r="K2435">
        <f t="shared" si="136"/>
        <v>14.510973121348957</v>
      </c>
      <c r="L2435" s="10" t="s">
        <v>32</v>
      </c>
      <c r="M2435" t="s">
        <v>25</v>
      </c>
      <c r="N2435" s="10" t="s">
        <v>26</v>
      </c>
      <c r="O2435" s="10" t="str">
        <f t="shared" si="134"/>
        <v>CG_D5_T2_K8.jpg</v>
      </c>
      <c r="P2435" s="10"/>
      <c r="Q2435" s="2" t="s">
        <v>764</v>
      </c>
      <c r="R2435" s="10"/>
      <c r="S2435" s="10"/>
      <c r="T2435" t="s">
        <v>813</v>
      </c>
      <c r="W2435" s="10" t="s">
        <v>802</v>
      </c>
      <c r="Y2435" t="s">
        <v>826</v>
      </c>
      <c r="Z2435" t="s">
        <v>826</v>
      </c>
      <c r="AA2435" t="s">
        <v>826</v>
      </c>
      <c r="AB2435" t="str">
        <f t="shared" si="135"/>
        <v/>
      </c>
    </row>
    <row r="2436" spans="1:28" x14ac:dyDescent="0.2">
      <c r="B2436" s="3" t="s">
        <v>21</v>
      </c>
      <c r="C2436" s="3">
        <v>5</v>
      </c>
      <c r="D2436" s="3" t="s">
        <v>30</v>
      </c>
      <c r="E2436" s="3" t="s">
        <v>112</v>
      </c>
      <c r="F2436" s="3">
        <v>1</v>
      </c>
      <c r="G2436" s="3">
        <v>1</v>
      </c>
      <c r="H2436" s="3"/>
      <c r="I2436" s="3">
        <v>3.0609999999999999</v>
      </c>
      <c r="J2436" s="3">
        <v>3.1070000000000002</v>
      </c>
      <c r="K2436">
        <f t="shared" si="136"/>
        <v>15.242849720230621</v>
      </c>
      <c r="L2436" s="3" t="s">
        <v>32</v>
      </c>
      <c r="M2436" t="s">
        <v>25</v>
      </c>
      <c r="N2436" s="3" t="s">
        <v>26</v>
      </c>
      <c r="O2436" t="str">
        <f t="shared" ref="O2436:O2499" si="137">"CG_D"&amp;C2436&amp;"_"&amp;D2436&amp;"_"&amp;E2436&amp;".jpg"</f>
        <v>CG_D5_T2_K9.jpg</v>
      </c>
      <c r="Q2436" s="2" t="s">
        <v>764</v>
      </c>
      <c r="T2436" s="3" t="s">
        <v>807</v>
      </c>
      <c r="U2436" t="str">
        <f>IF(H2436&gt;0,IF(L2436="live",H2436*0.84,H2436),"")</f>
        <v/>
      </c>
      <c r="V2436" t="str">
        <f>IF(H2436&gt;0,IF(L2436="live",H2436*0.87,H2436),"")</f>
        <v/>
      </c>
      <c r="W2436" s="3" t="s">
        <v>802</v>
      </c>
      <c r="Y2436" t="s">
        <v>827</v>
      </c>
      <c r="Z2436" t="s">
        <v>827</v>
      </c>
      <c r="AA2436" t="s">
        <v>826</v>
      </c>
      <c r="AB2436" t="str">
        <f t="shared" si="135"/>
        <v>remove</v>
      </c>
    </row>
    <row r="2437" spans="1:28" x14ac:dyDescent="0.2">
      <c r="A2437" s="10"/>
      <c r="B2437" s="10" t="s">
        <v>21</v>
      </c>
      <c r="C2437" s="10">
        <v>5</v>
      </c>
      <c r="D2437" s="10" t="s">
        <v>30</v>
      </c>
      <c r="E2437" s="10" t="s">
        <v>112</v>
      </c>
      <c r="F2437" s="10">
        <v>1</v>
      </c>
      <c r="G2437" s="10">
        <v>1</v>
      </c>
      <c r="H2437" s="10"/>
      <c r="I2437" s="10">
        <v>3.0609999999999999</v>
      </c>
      <c r="J2437" s="10">
        <v>3.1070000000000002</v>
      </c>
      <c r="K2437">
        <f t="shared" si="136"/>
        <v>15.242849720230621</v>
      </c>
      <c r="L2437" s="10" t="s">
        <v>32</v>
      </c>
      <c r="M2437" t="s">
        <v>25</v>
      </c>
      <c r="N2437" s="10" t="s">
        <v>26</v>
      </c>
      <c r="O2437" s="10" t="str">
        <f t="shared" si="137"/>
        <v>CG_D5_T2_K9.jpg</v>
      </c>
      <c r="P2437" s="10"/>
      <c r="Q2437" s="2" t="s">
        <v>764</v>
      </c>
      <c r="R2437" s="10"/>
      <c r="S2437" s="10"/>
      <c r="T2437" t="s">
        <v>813</v>
      </c>
      <c r="W2437" s="10" t="s">
        <v>802</v>
      </c>
      <c r="Y2437" t="s">
        <v>826</v>
      </c>
      <c r="Z2437" t="s">
        <v>826</v>
      </c>
      <c r="AA2437" t="s">
        <v>826</v>
      </c>
      <c r="AB2437" t="str">
        <f t="shared" si="135"/>
        <v/>
      </c>
    </row>
    <row r="2438" spans="1:28" x14ac:dyDescent="0.2">
      <c r="B2438" s="3" t="s">
        <v>21</v>
      </c>
      <c r="C2438" s="3">
        <v>5</v>
      </c>
      <c r="D2438" s="3" t="s">
        <v>30</v>
      </c>
      <c r="E2438" s="3" t="s">
        <v>112</v>
      </c>
      <c r="F2438" s="3">
        <v>2</v>
      </c>
      <c r="G2438" s="3">
        <v>2</v>
      </c>
      <c r="H2438" s="3"/>
      <c r="I2438" s="3">
        <v>3.3860000000000001</v>
      </c>
      <c r="J2438" s="3">
        <v>3.5870000000000002</v>
      </c>
      <c r="K2438">
        <f t="shared" si="136"/>
        <v>21.532950383819447</v>
      </c>
      <c r="L2438" s="3" t="s">
        <v>32</v>
      </c>
      <c r="M2438" t="s">
        <v>25</v>
      </c>
      <c r="N2438" s="3" t="s">
        <v>26</v>
      </c>
      <c r="O2438" t="str">
        <f t="shared" si="137"/>
        <v>CG_D5_T2_K9.jpg</v>
      </c>
      <c r="Q2438" s="2" t="s">
        <v>764</v>
      </c>
      <c r="T2438" s="3" t="s">
        <v>807</v>
      </c>
      <c r="U2438" t="str">
        <f>IF(H2438&gt;0,IF(L2438="live",H2438*0.84,H2438),"")</f>
        <v/>
      </c>
      <c r="V2438" t="str">
        <f>IF(H2438&gt;0,IF(L2438="live",H2438*0.87,H2438),"")</f>
        <v/>
      </c>
      <c r="W2438" s="3" t="s">
        <v>802</v>
      </c>
      <c r="Y2438" t="s">
        <v>827</v>
      </c>
      <c r="Z2438" t="s">
        <v>827</v>
      </c>
      <c r="AA2438" t="s">
        <v>826</v>
      </c>
      <c r="AB2438" t="str">
        <f t="shared" si="135"/>
        <v>remove</v>
      </c>
    </row>
    <row r="2439" spans="1:28" x14ac:dyDescent="0.2">
      <c r="A2439" s="10"/>
      <c r="B2439" s="10" t="s">
        <v>21</v>
      </c>
      <c r="C2439" s="10">
        <v>5</v>
      </c>
      <c r="D2439" s="10" t="s">
        <v>30</v>
      </c>
      <c r="E2439" s="10" t="s">
        <v>112</v>
      </c>
      <c r="F2439" s="10">
        <v>2</v>
      </c>
      <c r="G2439" s="10">
        <v>2</v>
      </c>
      <c r="H2439" s="10"/>
      <c r="I2439" s="10">
        <v>3.3860000000000001</v>
      </c>
      <c r="J2439" s="10">
        <v>3.5870000000000002</v>
      </c>
      <c r="K2439">
        <f t="shared" si="136"/>
        <v>21.532950383819447</v>
      </c>
      <c r="L2439" s="10" t="s">
        <v>32</v>
      </c>
      <c r="M2439" t="s">
        <v>25</v>
      </c>
      <c r="N2439" s="10" t="s">
        <v>26</v>
      </c>
      <c r="O2439" s="10" t="str">
        <f t="shared" si="137"/>
        <v>CG_D5_T2_K9.jpg</v>
      </c>
      <c r="P2439" s="10"/>
      <c r="Q2439" s="2" t="s">
        <v>764</v>
      </c>
      <c r="R2439" s="10"/>
      <c r="S2439" s="10"/>
      <c r="T2439" t="s">
        <v>813</v>
      </c>
      <c r="W2439" s="10" t="s">
        <v>802</v>
      </c>
      <c r="Y2439" t="s">
        <v>826</v>
      </c>
      <c r="Z2439" t="s">
        <v>826</v>
      </c>
      <c r="AA2439" t="s">
        <v>826</v>
      </c>
      <c r="AB2439" t="str">
        <f t="shared" si="135"/>
        <v/>
      </c>
    </row>
    <row r="2440" spans="1:28" x14ac:dyDescent="0.2">
      <c r="B2440" s="3" t="s">
        <v>21</v>
      </c>
      <c r="C2440" s="3">
        <v>5</v>
      </c>
      <c r="D2440" s="3" t="s">
        <v>30</v>
      </c>
      <c r="E2440" s="3" t="s">
        <v>112</v>
      </c>
      <c r="F2440" s="3">
        <v>3</v>
      </c>
      <c r="G2440" s="3">
        <v>3</v>
      </c>
      <c r="H2440" s="3"/>
      <c r="I2440" s="3">
        <v>2.9860000000000002</v>
      </c>
      <c r="J2440" s="3">
        <v>3.3540000000000001</v>
      </c>
      <c r="K2440">
        <f t="shared" si="136"/>
        <v>15.658166995126761</v>
      </c>
      <c r="L2440" s="3" t="s">
        <v>32</v>
      </c>
      <c r="M2440" t="s">
        <v>25</v>
      </c>
      <c r="N2440" s="3" t="s">
        <v>26</v>
      </c>
      <c r="O2440" t="str">
        <f t="shared" si="137"/>
        <v>CG_D5_T2_K9.jpg</v>
      </c>
      <c r="Q2440" s="2" t="s">
        <v>764</v>
      </c>
      <c r="T2440" s="3" t="s">
        <v>807</v>
      </c>
      <c r="U2440" t="str">
        <f>IF(H2440&gt;0,IF(L2440="live",H2440*0.84,H2440),"")</f>
        <v/>
      </c>
      <c r="V2440" t="str">
        <f>IF(H2440&gt;0,IF(L2440="live",H2440*0.87,H2440),"")</f>
        <v/>
      </c>
      <c r="W2440" s="3" t="s">
        <v>802</v>
      </c>
      <c r="Y2440" t="s">
        <v>827</v>
      </c>
      <c r="Z2440" t="s">
        <v>827</v>
      </c>
      <c r="AA2440" t="s">
        <v>826</v>
      </c>
      <c r="AB2440" t="str">
        <f t="shared" ref="AB2440:AB2503" si="138">IF(AND(Y2440="check",T2440="yolk.vol"),"remove","")</f>
        <v>remove</v>
      </c>
    </row>
    <row r="2441" spans="1:28" x14ac:dyDescent="0.2">
      <c r="A2441" s="10"/>
      <c r="B2441" s="10" t="s">
        <v>21</v>
      </c>
      <c r="C2441" s="10">
        <v>5</v>
      </c>
      <c r="D2441" s="10" t="s">
        <v>30</v>
      </c>
      <c r="E2441" s="10" t="s">
        <v>112</v>
      </c>
      <c r="F2441" s="10">
        <v>3</v>
      </c>
      <c r="G2441" s="10">
        <v>3</v>
      </c>
      <c r="H2441" s="10"/>
      <c r="I2441" s="10">
        <v>2.9860000000000002</v>
      </c>
      <c r="J2441" s="10">
        <v>3.3540000000000001</v>
      </c>
      <c r="K2441">
        <f t="shared" si="136"/>
        <v>15.658166995126761</v>
      </c>
      <c r="L2441" s="10" t="s">
        <v>32</v>
      </c>
      <c r="M2441" t="s">
        <v>25</v>
      </c>
      <c r="N2441" s="10" t="s">
        <v>26</v>
      </c>
      <c r="O2441" s="10" t="str">
        <f t="shared" si="137"/>
        <v>CG_D5_T2_K9.jpg</v>
      </c>
      <c r="P2441" s="10"/>
      <c r="Q2441" s="2" t="s">
        <v>764</v>
      </c>
      <c r="R2441" s="10"/>
      <c r="S2441" s="10"/>
      <c r="T2441" t="s">
        <v>813</v>
      </c>
      <c r="W2441" s="10" t="s">
        <v>802</v>
      </c>
      <c r="Y2441" t="s">
        <v>826</v>
      </c>
      <c r="Z2441" t="s">
        <v>826</v>
      </c>
      <c r="AA2441" t="s">
        <v>826</v>
      </c>
      <c r="AB2441" t="str">
        <f t="shared" si="138"/>
        <v/>
      </c>
    </row>
    <row r="2442" spans="1:28" x14ac:dyDescent="0.2">
      <c r="B2442" s="3" t="s">
        <v>21</v>
      </c>
      <c r="C2442" s="3">
        <v>5</v>
      </c>
      <c r="D2442" s="3" t="s">
        <v>30</v>
      </c>
      <c r="E2442" s="3" t="s">
        <v>112</v>
      </c>
      <c r="F2442" s="3">
        <v>4</v>
      </c>
      <c r="G2442" s="3">
        <v>4</v>
      </c>
      <c r="H2442" s="3"/>
      <c r="I2442" s="3">
        <v>2.5190000000000001</v>
      </c>
      <c r="J2442" s="3">
        <v>2.93</v>
      </c>
      <c r="K2442">
        <f t="shared" si="136"/>
        <v>9.7346919009151165</v>
      </c>
      <c r="L2442" s="3" t="s">
        <v>32</v>
      </c>
      <c r="M2442" t="s">
        <v>25</v>
      </c>
      <c r="N2442" s="3" t="s">
        <v>26</v>
      </c>
      <c r="O2442" t="str">
        <f t="shared" si="137"/>
        <v>CG_D5_T2_K9.jpg</v>
      </c>
      <c r="Q2442" s="2" t="s">
        <v>764</v>
      </c>
      <c r="T2442" s="3" t="s">
        <v>807</v>
      </c>
      <c r="U2442" t="str">
        <f>IF(H2442&gt;0,IF(L2442="live",H2442*0.84,H2442),"")</f>
        <v/>
      </c>
      <c r="V2442" t="str">
        <f>IF(H2442&gt;0,IF(L2442="live",H2442*0.87,H2442),"")</f>
        <v/>
      </c>
      <c r="W2442" s="3" t="s">
        <v>802</v>
      </c>
      <c r="Y2442" t="s">
        <v>827</v>
      </c>
      <c r="Z2442" t="s">
        <v>827</v>
      </c>
      <c r="AA2442" t="s">
        <v>826</v>
      </c>
      <c r="AB2442" t="str">
        <f t="shared" si="138"/>
        <v>remove</v>
      </c>
    </row>
    <row r="2443" spans="1:28" x14ac:dyDescent="0.2">
      <c r="A2443" s="10"/>
      <c r="B2443" s="10" t="s">
        <v>21</v>
      </c>
      <c r="C2443" s="10">
        <v>5</v>
      </c>
      <c r="D2443" s="10" t="s">
        <v>30</v>
      </c>
      <c r="E2443" s="10" t="s">
        <v>112</v>
      </c>
      <c r="F2443" s="10">
        <v>4</v>
      </c>
      <c r="G2443" s="10">
        <v>4</v>
      </c>
      <c r="H2443" s="10"/>
      <c r="I2443" s="10">
        <v>2.5190000000000001</v>
      </c>
      <c r="J2443" s="10">
        <v>2.93</v>
      </c>
      <c r="K2443">
        <f t="shared" si="136"/>
        <v>9.7346919009151165</v>
      </c>
      <c r="L2443" s="10" t="s">
        <v>32</v>
      </c>
      <c r="M2443" t="s">
        <v>25</v>
      </c>
      <c r="N2443" s="10" t="s">
        <v>26</v>
      </c>
      <c r="O2443" s="10" t="str">
        <f t="shared" si="137"/>
        <v>CG_D5_T2_K9.jpg</v>
      </c>
      <c r="P2443" s="10"/>
      <c r="Q2443" s="2" t="s">
        <v>764</v>
      </c>
      <c r="R2443" s="10"/>
      <c r="S2443" s="10"/>
      <c r="T2443" t="s">
        <v>813</v>
      </c>
      <c r="W2443" s="10" t="s">
        <v>802</v>
      </c>
      <c r="Y2443" t="s">
        <v>826</v>
      </c>
      <c r="Z2443" t="s">
        <v>826</v>
      </c>
      <c r="AA2443" t="s">
        <v>826</v>
      </c>
      <c r="AB2443" t="str">
        <f t="shared" si="138"/>
        <v/>
      </c>
    </row>
    <row r="2444" spans="1:28" x14ac:dyDescent="0.2">
      <c r="B2444" s="3" t="s">
        <v>21</v>
      </c>
      <c r="C2444" s="3">
        <v>5</v>
      </c>
      <c r="D2444" s="3" t="s">
        <v>30</v>
      </c>
      <c r="E2444" s="3" t="s">
        <v>112</v>
      </c>
      <c r="F2444" s="3">
        <v>5</v>
      </c>
      <c r="G2444" s="3">
        <v>5</v>
      </c>
      <c r="H2444" s="3"/>
      <c r="I2444" s="3">
        <v>3</v>
      </c>
      <c r="J2444" s="3">
        <v>3.9460000000000002</v>
      </c>
      <c r="K2444">
        <f t="shared" si="136"/>
        <v>18.59507121</v>
      </c>
      <c r="L2444" s="3" t="s">
        <v>32</v>
      </c>
      <c r="M2444" t="s">
        <v>25</v>
      </c>
      <c r="N2444" s="3" t="s">
        <v>26</v>
      </c>
      <c r="O2444" t="str">
        <f t="shared" si="137"/>
        <v>CG_D5_T2_K9.jpg</v>
      </c>
      <c r="Q2444" s="2" t="s">
        <v>764</v>
      </c>
      <c r="T2444" s="3" t="s">
        <v>807</v>
      </c>
      <c r="U2444" t="str">
        <f>IF(H2444&gt;0,IF(L2444="live",H2444*0.84,H2444),"")</f>
        <v/>
      </c>
      <c r="V2444" t="str">
        <f>IF(H2444&gt;0,IF(L2444="live",H2444*0.87,H2444),"")</f>
        <v/>
      </c>
      <c r="W2444" s="3" t="s">
        <v>802</v>
      </c>
      <c r="Y2444" t="s">
        <v>827</v>
      </c>
      <c r="Z2444" t="s">
        <v>827</v>
      </c>
      <c r="AA2444" t="s">
        <v>826</v>
      </c>
      <c r="AB2444" t="str">
        <f t="shared" si="138"/>
        <v>remove</v>
      </c>
    </row>
    <row r="2445" spans="1:28" x14ac:dyDescent="0.2">
      <c r="A2445" s="10"/>
      <c r="B2445" s="10" t="s">
        <v>21</v>
      </c>
      <c r="C2445" s="10">
        <v>5</v>
      </c>
      <c r="D2445" s="10" t="s">
        <v>30</v>
      </c>
      <c r="E2445" s="10" t="s">
        <v>112</v>
      </c>
      <c r="F2445" s="10">
        <v>5</v>
      </c>
      <c r="G2445" s="10">
        <v>5</v>
      </c>
      <c r="H2445" s="10"/>
      <c r="I2445" s="10">
        <v>3</v>
      </c>
      <c r="J2445" s="10">
        <v>3.9460000000000002</v>
      </c>
      <c r="K2445">
        <f t="shared" si="136"/>
        <v>18.59507121</v>
      </c>
      <c r="L2445" s="10" t="s">
        <v>32</v>
      </c>
      <c r="M2445" t="s">
        <v>25</v>
      </c>
      <c r="N2445" s="10" t="s">
        <v>26</v>
      </c>
      <c r="O2445" s="10" t="str">
        <f t="shared" si="137"/>
        <v>CG_D5_T2_K9.jpg</v>
      </c>
      <c r="P2445" s="10"/>
      <c r="Q2445" s="2" t="s">
        <v>764</v>
      </c>
      <c r="R2445" s="10"/>
      <c r="S2445" s="10"/>
      <c r="T2445" t="s">
        <v>813</v>
      </c>
      <c r="W2445" s="10" t="s">
        <v>802</v>
      </c>
      <c r="Y2445" t="s">
        <v>826</v>
      </c>
      <c r="Z2445" t="s">
        <v>826</v>
      </c>
      <c r="AA2445" t="s">
        <v>826</v>
      </c>
      <c r="AB2445" t="str">
        <f t="shared" si="138"/>
        <v/>
      </c>
    </row>
    <row r="2446" spans="1:28" x14ac:dyDescent="0.2">
      <c r="B2446" s="3" t="s">
        <v>52</v>
      </c>
      <c r="C2446" s="3">
        <v>5</v>
      </c>
      <c r="D2446" s="3" t="s">
        <v>30</v>
      </c>
      <c r="E2446" s="3" t="s">
        <v>53</v>
      </c>
      <c r="F2446" s="3">
        <v>1</v>
      </c>
      <c r="G2446" s="3">
        <v>1</v>
      </c>
      <c r="H2446" s="3"/>
      <c r="I2446" s="3">
        <v>2.9</v>
      </c>
      <c r="J2446" s="3">
        <v>3.7890000000000001</v>
      </c>
      <c r="K2446">
        <f t="shared" si="136"/>
        <v>16.684717454849999</v>
      </c>
      <c r="L2446" s="3" t="s">
        <v>32</v>
      </c>
      <c r="M2446" t="s">
        <v>25</v>
      </c>
      <c r="N2446" s="3" t="s">
        <v>26</v>
      </c>
      <c r="O2446" t="str">
        <f t="shared" si="137"/>
        <v>CG_D5_T2_O1.jpg</v>
      </c>
      <c r="Q2446" s="2" t="s">
        <v>764</v>
      </c>
      <c r="T2446" s="3" t="s">
        <v>807</v>
      </c>
      <c r="U2446" t="str">
        <f>IF(H2446&gt;0,IF(L2446="live",H2446*0.84,H2446),"")</f>
        <v/>
      </c>
      <c r="V2446" t="str">
        <f>IF(H2446&gt;0,IF(L2446="live",H2446*0.87,H2446),"")</f>
        <v/>
      </c>
      <c r="W2446" s="3" t="s">
        <v>802</v>
      </c>
      <c r="Y2446" t="s">
        <v>827</v>
      </c>
      <c r="Z2446" t="s">
        <v>827</v>
      </c>
      <c r="AA2446" t="s">
        <v>826</v>
      </c>
      <c r="AB2446" t="str">
        <f t="shared" si="138"/>
        <v>remove</v>
      </c>
    </row>
    <row r="2447" spans="1:28" x14ac:dyDescent="0.2">
      <c r="A2447" s="10"/>
      <c r="B2447" s="10" t="s">
        <v>52</v>
      </c>
      <c r="C2447" s="10">
        <v>5</v>
      </c>
      <c r="D2447" s="10" t="s">
        <v>30</v>
      </c>
      <c r="E2447" s="10" t="s">
        <v>53</v>
      </c>
      <c r="F2447" s="10">
        <v>1</v>
      </c>
      <c r="G2447" s="10">
        <v>1</v>
      </c>
      <c r="H2447" s="10"/>
      <c r="I2447" s="10">
        <v>2.9</v>
      </c>
      <c r="J2447" s="10">
        <v>3.7890000000000001</v>
      </c>
      <c r="K2447">
        <f t="shared" si="136"/>
        <v>16.684717454849999</v>
      </c>
      <c r="L2447" s="10" t="s">
        <v>32</v>
      </c>
      <c r="M2447" t="s">
        <v>25</v>
      </c>
      <c r="N2447" s="10" t="s">
        <v>26</v>
      </c>
      <c r="O2447" s="10" t="str">
        <f t="shared" si="137"/>
        <v>CG_D5_T2_O1.jpg</v>
      </c>
      <c r="P2447" s="10"/>
      <c r="Q2447" s="2" t="s">
        <v>764</v>
      </c>
      <c r="R2447" s="10"/>
      <c r="S2447" s="10"/>
      <c r="T2447" t="s">
        <v>813</v>
      </c>
      <c r="W2447" s="10" t="s">
        <v>802</v>
      </c>
      <c r="Y2447" t="s">
        <v>826</v>
      </c>
      <c r="Z2447" t="s">
        <v>826</v>
      </c>
      <c r="AA2447" t="s">
        <v>826</v>
      </c>
      <c r="AB2447" t="str">
        <f t="shared" si="138"/>
        <v/>
      </c>
    </row>
    <row r="2448" spans="1:28" x14ac:dyDescent="0.2">
      <c r="B2448" s="3" t="s">
        <v>52</v>
      </c>
      <c r="C2448" s="3">
        <v>5</v>
      </c>
      <c r="D2448" s="3" t="s">
        <v>30</v>
      </c>
      <c r="E2448" s="3" t="s">
        <v>53</v>
      </c>
      <c r="F2448" s="3">
        <v>2</v>
      </c>
      <c r="G2448" s="3">
        <v>2</v>
      </c>
      <c r="H2448" s="3"/>
      <c r="I2448" s="3">
        <v>2.875</v>
      </c>
      <c r="J2448" s="3">
        <v>3.76</v>
      </c>
      <c r="K2448">
        <f t="shared" si="136"/>
        <v>16.272781702083332</v>
      </c>
      <c r="L2448" s="3" t="s">
        <v>32</v>
      </c>
      <c r="M2448" t="s">
        <v>25</v>
      </c>
      <c r="N2448" s="3" t="s">
        <v>26</v>
      </c>
      <c r="O2448" t="str">
        <f t="shared" si="137"/>
        <v>CG_D5_T2_O1.jpg</v>
      </c>
      <c r="Q2448" s="2" t="s">
        <v>764</v>
      </c>
      <c r="T2448" s="3" t="s">
        <v>807</v>
      </c>
      <c r="U2448" t="str">
        <f>IF(H2448&gt;0,IF(L2448="live",H2448*0.84,H2448),"")</f>
        <v/>
      </c>
      <c r="V2448" t="str">
        <f>IF(H2448&gt;0,IF(L2448="live",H2448*0.87,H2448),"")</f>
        <v/>
      </c>
      <c r="W2448" s="3" t="s">
        <v>802</v>
      </c>
      <c r="Y2448" t="s">
        <v>827</v>
      </c>
      <c r="Z2448" t="s">
        <v>827</v>
      </c>
      <c r="AA2448" t="s">
        <v>826</v>
      </c>
      <c r="AB2448" t="str">
        <f t="shared" si="138"/>
        <v>remove</v>
      </c>
    </row>
    <row r="2449" spans="1:28" x14ac:dyDescent="0.2">
      <c r="A2449" s="10"/>
      <c r="B2449" s="10" t="s">
        <v>52</v>
      </c>
      <c r="C2449" s="10">
        <v>5</v>
      </c>
      <c r="D2449" s="10" t="s">
        <v>30</v>
      </c>
      <c r="E2449" s="10" t="s">
        <v>53</v>
      </c>
      <c r="F2449" s="10">
        <v>2</v>
      </c>
      <c r="G2449" s="10">
        <v>2</v>
      </c>
      <c r="H2449" s="10"/>
      <c r="I2449" s="10">
        <v>2.875</v>
      </c>
      <c r="J2449" s="10">
        <v>3.76</v>
      </c>
      <c r="K2449">
        <f t="shared" si="136"/>
        <v>16.272781702083332</v>
      </c>
      <c r="L2449" s="10" t="s">
        <v>32</v>
      </c>
      <c r="M2449" t="s">
        <v>25</v>
      </c>
      <c r="N2449" s="10" t="s">
        <v>26</v>
      </c>
      <c r="O2449" s="10" t="str">
        <f t="shared" si="137"/>
        <v>CG_D5_T2_O1.jpg</v>
      </c>
      <c r="P2449" s="10"/>
      <c r="Q2449" s="2" t="s">
        <v>764</v>
      </c>
      <c r="R2449" s="10"/>
      <c r="S2449" s="10"/>
      <c r="T2449" t="s">
        <v>813</v>
      </c>
      <c r="W2449" s="10" t="s">
        <v>802</v>
      </c>
      <c r="Y2449" t="s">
        <v>826</v>
      </c>
      <c r="Z2449" t="s">
        <v>826</v>
      </c>
      <c r="AA2449" t="s">
        <v>826</v>
      </c>
      <c r="AB2449" t="str">
        <f t="shared" si="138"/>
        <v/>
      </c>
    </row>
    <row r="2450" spans="1:28" x14ac:dyDescent="0.2">
      <c r="B2450" s="3" t="s">
        <v>52</v>
      </c>
      <c r="C2450" s="3">
        <v>5</v>
      </c>
      <c r="D2450" s="3" t="s">
        <v>30</v>
      </c>
      <c r="E2450" s="3" t="s">
        <v>53</v>
      </c>
      <c r="F2450" s="3">
        <v>3</v>
      </c>
      <c r="G2450" s="3">
        <v>3</v>
      </c>
      <c r="H2450" s="3"/>
      <c r="I2450" s="3">
        <v>2.738</v>
      </c>
      <c r="J2450" s="3">
        <v>3.464</v>
      </c>
      <c r="K2450">
        <f t="shared" si="136"/>
        <v>13.596997773032905</v>
      </c>
      <c r="L2450" s="3" t="s">
        <v>32</v>
      </c>
      <c r="M2450" t="s">
        <v>25</v>
      </c>
      <c r="N2450" s="3" t="s">
        <v>26</v>
      </c>
      <c r="O2450" t="str">
        <f t="shared" si="137"/>
        <v>CG_D5_T2_O1.jpg</v>
      </c>
      <c r="Q2450" s="2" t="s">
        <v>764</v>
      </c>
      <c r="T2450" s="3" t="s">
        <v>807</v>
      </c>
      <c r="U2450" t="str">
        <f>IF(H2450&gt;0,IF(L2450="live",H2450*0.84,H2450),"")</f>
        <v/>
      </c>
      <c r="V2450" t="str">
        <f>IF(H2450&gt;0,IF(L2450="live",H2450*0.87,H2450),"")</f>
        <v/>
      </c>
      <c r="W2450" s="3" t="s">
        <v>802</v>
      </c>
      <c r="Y2450" t="s">
        <v>827</v>
      </c>
      <c r="Z2450" t="s">
        <v>827</v>
      </c>
      <c r="AA2450" t="s">
        <v>826</v>
      </c>
      <c r="AB2450" t="str">
        <f t="shared" si="138"/>
        <v>remove</v>
      </c>
    </row>
    <row r="2451" spans="1:28" x14ac:dyDescent="0.2">
      <c r="A2451" s="10"/>
      <c r="B2451" s="10" t="s">
        <v>52</v>
      </c>
      <c r="C2451" s="10">
        <v>5</v>
      </c>
      <c r="D2451" s="10" t="s">
        <v>30</v>
      </c>
      <c r="E2451" s="10" t="s">
        <v>53</v>
      </c>
      <c r="F2451" s="10">
        <v>3</v>
      </c>
      <c r="G2451" s="10">
        <v>3</v>
      </c>
      <c r="H2451" s="10"/>
      <c r="I2451" s="10">
        <v>2.738</v>
      </c>
      <c r="J2451" s="10">
        <v>3.464</v>
      </c>
      <c r="K2451">
        <f t="shared" si="136"/>
        <v>13.596997773032905</v>
      </c>
      <c r="L2451" s="10" t="s">
        <v>32</v>
      </c>
      <c r="M2451" t="s">
        <v>25</v>
      </c>
      <c r="N2451" s="10" t="s">
        <v>26</v>
      </c>
      <c r="O2451" s="10" t="str">
        <f t="shared" si="137"/>
        <v>CG_D5_T2_O1.jpg</v>
      </c>
      <c r="P2451" s="10"/>
      <c r="Q2451" s="2" t="s">
        <v>764</v>
      </c>
      <c r="R2451" s="10"/>
      <c r="S2451" s="10"/>
      <c r="T2451" t="s">
        <v>813</v>
      </c>
      <c r="W2451" s="10" t="s">
        <v>802</v>
      </c>
      <c r="Y2451" t="s">
        <v>826</v>
      </c>
      <c r="Z2451" t="s">
        <v>826</v>
      </c>
      <c r="AA2451" t="s">
        <v>826</v>
      </c>
      <c r="AB2451" t="str">
        <f t="shared" si="138"/>
        <v/>
      </c>
    </row>
    <row r="2452" spans="1:28" x14ac:dyDescent="0.2">
      <c r="B2452" s="3" t="s">
        <v>52</v>
      </c>
      <c r="C2452" s="3">
        <v>5</v>
      </c>
      <c r="D2452" s="3" t="s">
        <v>30</v>
      </c>
      <c r="E2452" s="3" t="s">
        <v>53</v>
      </c>
      <c r="F2452" s="3">
        <v>4</v>
      </c>
      <c r="G2452" s="3">
        <v>4</v>
      </c>
      <c r="H2452" s="3"/>
      <c r="I2452" s="3">
        <v>2.8679999999999999</v>
      </c>
      <c r="J2452" s="3">
        <v>3.51</v>
      </c>
      <c r="K2452">
        <f t="shared" si="136"/>
        <v>15.116932223733595</v>
      </c>
      <c r="L2452" s="3" t="s">
        <v>32</v>
      </c>
      <c r="M2452" t="s">
        <v>25</v>
      </c>
      <c r="N2452" s="3" t="s">
        <v>26</v>
      </c>
      <c r="O2452" t="str">
        <f t="shared" si="137"/>
        <v>CG_D5_T2_O1.jpg</v>
      </c>
      <c r="Q2452" s="2" t="s">
        <v>764</v>
      </c>
      <c r="T2452" s="3" t="s">
        <v>807</v>
      </c>
      <c r="U2452" t="str">
        <f>IF(H2452&gt;0,IF(L2452="live",H2452*0.84,H2452),"")</f>
        <v/>
      </c>
      <c r="V2452" t="str">
        <f>IF(H2452&gt;0,IF(L2452="live",H2452*0.87,H2452),"")</f>
        <v/>
      </c>
      <c r="W2452" s="3" t="s">
        <v>802</v>
      </c>
      <c r="Y2452" t="s">
        <v>827</v>
      </c>
      <c r="Z2452" t="s">
        <v>827</v>
      </c>
      <c r="AA2452" t="s">
        <v>826</v>
      </c>
      <c r="AB2452" t="str">
        <f t="shared" si="138"/>
        <v>remove</v>
      </c>
    </row>
    <row r="2453" spans="1:28" x14ac:dyDescent="0.2">
      <c r="A2453" s="10"/>
      <c r="B2453" s="10" t="s">
        <v>52</v>
      </c>
      <c r="C2453" s="10">
        <v>5</v>
      </c>
      <c r="D2453" s="10" t="s">
        <v>30</v>
      </c>
      <c r="E2453" s="10" t="s">
        <v>53</v>
      </c>
      <c r="F2453" s="10">
        <v>4</v>
      </c>
      <c r="G2453" s="10">
        <v>4</v>
      </c>
      <c r="H2453" s="10"/>
      <c r="I2453" s="10">
        <v>2.8679999999999999</v>
      </c>
      <c r="J2453" s="10">
        <v>3.51</v>
      </c>
      <c r="K2453">
        <f t="shared" si="136"/>
        <v>15.116932223733595</v>
      </c>
      <c r="L2453" s="10" t="s">
        <v>32</v>
      </c>
      <c r="M2453" t="s">
        <v>25</v>
      </c>
      <c r="N2453" s="10" t="s">
        <v>26</v>
      </c>
      <c r="O2453" s="10" t="str">
        <f t="shared" si="137"/>
        <v>CG_D5_T2_O1.jpg</v>
      </c>
      <c r="P2453" s="10"/>
      <c r="Q2453" s="2" t="s">
        <v>764</v>
      </c>
      <c r="R2453" s="10"/>
      <c r="S2453" s="10"/>
      <c r="T2453" t="s">
        <v>813</v>
      </c>
      <c r="W2453" s="10" t="s">
        <v>802</v>
      </c>
      <c r="Y2453" t="s">
        <v>826</v>
      </c>
      <c r="Z2453" t="s">
        <v>826</v>
      </c>
      <c r="AA2453" t="s">
        <v>826</v>
      </c>
      <c r="AB2453" t="str">
        <f t="shared" si="138"/>
        <v/>
      </c>
    </row>
    <row r="2454" spans="1:28" x14ac:dyDescent="0.2">
      <c r="B2454" s="3" t="s">
        <v>52</v>
      </c>
      <c r="C2454" s="3">
        <v>5</v>
      </c>
      <c r="D2454" s="3" t="s">
        <v>30</v>
      </c>
      <c r="E2454" s="3" t="s">
        <v>53</v>
      </c>
      <c r="F2454" s="3">
        <v>5</v>
      </c>
      <c r="G2454" s="3">
        <v>5</v>
      </c>
      <c r="H2454" s="3"/>
      <c r="I2454" s="3">
        <v>2.9620000000000002</v>
      </c>
      <c r="J2454" s="3">
        <v>3.488</v>
      </c>
      <c r="K2454">
        <f t="shared" si="136"/>
        <v>16.023037168104747</v>
      </c>
      <c r="L2454" s="3" t="s">
        <v>32</v>
      </c>
      <c r="M2454" t="s">
        <v>25</v>
      </c>
      <c r="N2454" s="3" t="s">
        <v>26</v>
      </c>
      <c r="O2454" t="str">
        <f t="shared" si="137"/>
        <v>CG_D5_T2_O1.jpg</v>
      </c>
      <c r="Q2454" s="2" t="s">
        <v>764</v>
      </c>
      <c r="T2454" s="3" t="s">
        <v>807</v>
      </c>
      <c r="U2454" t="str">
        <f>IF(H2454&gt;0,IF(L2454="live",H2454*0.84,H2454),"")</f>
        <v/>
      </c>
      <c r="V2454" t="str">
        <f>IF(H2454&gt;0,IF(L2454="live",H2454*0.87,H2454),"")</f>
        <v/>
      </c>
      <c r="W2454" s="3" t="s">
        <v>802</v>
      </c>
      <c r="Y2454" t="s">
        <v>827</v>
      </c>
      <c r="Z2454" t="s">
        <v>827</v>
      </c>
      <c r="AA2454" t="s">
        <v>826</v>
      </c>
      <c r="AB2454" t="str">
        <f t="shared" si="138"/>
        <v>remove</v>
      </c>
    </row>
    <row r="2455" spans="1:28" x14ac:dyDescent="0.2">
      <c r="A2455" s="10"/>
      <c r="B2455" s="10" t="s">
        <v>52</v>
      </c>
      <c r="C2455" s="10">
        <v>5</v>
      </c>
      <c r="D2455" s="10" t="s">
        <v>30</v>
      </c>
      <c r="E2455" s="10" t="s">
        <v>53</v>
      </c>
      <c r="F2455" s="10">
        <v>5</v>
      </c>
      <c r="G2455" s="10">
        <v>5</v>
      </c>
      <c r="H2455" s="10"/>
      <c r="I2455" s="10">
        <v>2.9620000000000002</v>
      </c>
      <c r="J2455" s="10">
        <v>3.488</v>
      </c>
      <c r="K2455">
        <f t="shared" si="136"/>
        <v>16.023037168104747</v>
      </c>
      <c r="L2455" s="10" t="s">
        <v>32</v>
      </c>
      <c r="M2455" t="s">
        <v>25</v>
      </c>
      <c r="N2455" s="10" t="s">
        <v>26</v>
      </c>
      <c r="O2455" s="10" t="str">
        <f t="shared" si="137"/>
        <v>CG_D5_T2_O1.jpg</v>
      </c>
      <c r="P2455" s="10"/>
      <c r="Q2455" s="2" t="s">
        <v>764</v>
      </c>
      <c r="R2455" s="10"/>
      <c r="S2455" s="10"/>
      <c r="T2455" t="s">
        <v>813</v>
      </c>
      <c r="W2455" s="10" t="s">
        <v>802</v>
      </c>
      <c r="Y2455" t="s">
        <v>826</v>
      </c>
      <c r="Z2455" t="s">
        <v>826</v>
      </c>
      <c r="AA2455" t="s">
        <v>826</v>
      </c>
      <c r="AB2455" t="str">
        <f t="shared" si="138"/>
        <v/>
      </c>
    </row>
    <row r="2456" spans="1:28" x14ac:dyDescent="0.2">
      <c r="B2456" s="3" t="s">
        <v>52</v>
      </c>
      <c r="C2456" s="3">
        <v>5</v>
      </c>
      <c r="D2456" s="3" t="s">
        <v>30</v>
      </c>
      <c r="E2456" s="3" t="s">
        <v>55</v>
      </c>
      <c r="F2456" s="3">
        <v>1</v>
      </c>
      <c r="G2456" s="3">
        <v>1</v>
      </c>
      <c r="H2456" s="3"/>
      <c r="I2456" s="3">
        <v>2.6850000000000001</v>
      </c>
      <c r="J2456" s="3">
        <v>3.484</v>
      </c>
      <c r="K2456">
        <f t="shared" si="136"/>
        <v>13.151187870073498</v>
      </c>
      <c r="L2456" s="3" t="s">
        <v>32</v>
      </c>
      <c r="M2456" t="s">
        <v>25</v>
      </c>
      <c r="N2456" s="3" t="s">
        <v>26</v>
      </c>
      <c r="O2456" t="str">
        <f t="shared" si="137"/>
        <v>CG_D5_T2_O2.jpg</v>
      </c>
      <c r="Q2456" s="2" t="s">
        <v>764</v>
      </c>
      <c r="T2456" s="3" t="s">
        <v>807</v>
      </c>
      <c r="U2456" t="str">
        <f>IF(H2456&gt;0,IF(L2456="live",H2456*0.84,H2456),"")</f>
        <v/>
      </c>
      <c r="V2456" t="str">
        <f>IF(H2456&gt;0,IF(L2456="live",H2456*0.87,H2456),"")</f>
        <v/>
      </c>
      <c r="W2456" s="3" t="s">
        <v>802</v>
      </c>
      <c r="Y2456" t="s">
        <v>827</v>
      </c>
      <c r="Z2456" t="s">
        <v>827</v>
      </c>
      <c r="AA2456" t="s">
        <v>826</v>
      </c>
      <c r="AB2456" t="str">
        <f t="shared" si="138"/>
        <v>remove</v>
      </c>
    </row>
    <row r="2457" spans="1:28" x14ac:dyDescent="0.2">
      <c r="A2457" s="10"/>
      <c r="B2457" s="10" t="s">
        <v>52</v>
      </c>
      <c r="C2457" s="10">
        <v>5</v>
      </c>
      <c r="D2457" s="10" t="s">
        <v>30</v>
      </c>
      <c r="E2457" s="10" t="s">
        <v>55</v>
      </c>
      <c r="F2457" s="10">
        <v>1</v>
      </c>
      <c r="G2457" s="10">
        <v>1</v>
      </c>
      <c r="H2457" s="10"/>
      <c r="I2457" s="10">
        <v>2.6850000000000001</v>
      </c>
      <c r="J2457" s="10">
        <v>3.484</v>
      </c>
      <c r="K2457">
        <f t="shared" si="136"/>
        <v>13.151187870073498</v>
      </c>
      <c r="L2457" s="10" t="s">
        <v>32</v>
      </c>
      <c r="M2457" t="s">
        <v>25</v>
      </c>
      <c r="N2457" s="10" t="s">
        <v>26</v>
      </c>
      <c r="O2457" s="10" t="str">
        <f t="shared" si="137"/>
        <v>CG_D5_T2_O2.jpg</v>
      </c>
      <c r="P2457" s="10"/>
      <c r="Q2457" s="2" t="s">
        <v>764</v>
      </c>
      <c r="R2457" s="10"/>
      <c r="S2457" s="10"/>
      <c r="T2457" t="s">
        <v>813</v>
      </c>
      <c r="W2457" s="10" t="s">
        <v>802</v>
      </c>
      <c r="Y2457" t="s">
        <v>826</v>
      </c>
      <c r="Z2457" t="s">
        <v>826</v>
      </c>
      <c r="AA2457" t="s">
        <v>826</v>
      </c>
      <c r="AB2457" t="str">
        <f t="shared" si="138"/>
        <v/>
      </c>
    </row>
    <row r="2458" spans="1:28" x14ac:dyDescent="0.2">
      <c r="B2458" s="3" t="s">
        <v>52</v>
      </c>
      <c r="C2458" s="3">
        <v>5</v>
      </c>
      <c r="D2458" s="3" t="s">
        <v>30</v>
      </c>
      <c r="E2458" s="3" t="s">
        <v>55</v>
      </c>
      <c r="F2458" s="3">
        <v>2</v>
      </c>
      <c r="G2458" s="3">
        <v>2</v>
      </c>
      <c r="H2458" s="3"/>
      <c r="I2458" s="3">
        <v>2.3879999999999999</v>
      </c>
      <c r="J2458" s="3">
        <v>2.8719999999999999</v>
      </c>
      <c r="K2458">
        <f t="shared" si="136"/>
        <v>8.5753397581075177</v>
      </c>
      <c r="L2458" s="3" t="s">
        <v>32</v>
      </c>
      <c r="M2458" t="s">
        <v>25</v>
      </c>
      <c r="N2458" s="3" t="s">
        <v>26</v>
      </c>
      <c r="O2458" t="str">
        <f t="shared" si="137"/>
        <v>CG_D5_T2_O2.jpg</v>
      </c>
      <c r="Q2458" s="2" t="s">
        <v>764</v>
      </c>
      <c r="T2458" s="3" t="s">
        <v>807</v>
      </c>
      <c r="U2458" t="str">
        <f>IF(H2458&gt;0,IF(L2458="live",H2458*0.84,H2458),"")</f>
        <v/>
      </c>
      <c r="V2458" t="str">
        <f>IF(H2458&gt;0,IF(L2458="live",H2458*0.87,H2458),"")</f>
        <v/>
      </c>
      <c r="W2458" s="3" t="s">
        <v>802</v>
      </c>
      <c r="Y2458" t="s">
        <v>827</v>
      </c>
      <c r="Z2458" t="s">
        <v>827</v>
      </c>
      <c r="AA2458" t="s">
        <v>826</v>
      </c>
      <c r="AB2458" t="str">
        <f t="shared" si="138"/>
        <v>remove</v>
      </c>
    </row>
    <row r="2459" spans="1:28" x14ac:dyDescent="0.2">
      <c r="A2459" s="10"/>
      <c r="B2459" s="10" t="s">
        <v>52</v>
      </c>
      <c r="C2459" s="10">
        <v>5</v>
      </c>
      <c r="D2459" s="10" t="s">
        <v>30</v>
      </c>
      <c r="E2459" s="10" t="s">
        <v>55</v>
      </c>
      <c r="F2459" s="10">
        <v>2</v>
      </c>
      <c r="G2459" s="10">
        <v>2</v>
      </c>
      <c r="H2459" s="10"/>
      <c r="I2459" s="10">
        <v>2.3879999999999999</v>
      </c>
      <c r="J2459" s="10">
        <v>2.8719999999999999</v>
      </c>
      <c r="K2459">
        <f t="shared" si="136"/>
        <v>8.5753397581075177</v>
      </c>
      <c r="L2459" s="10" t="s">
        <v>32</v>
      </c>
      <c r="M2459" t="s">
        <v>25</v>
      </c>
      <c r="N2459" s="10" t="s">
        <v>26</v>
      </c>
      <c r="O2459" s="10" t="str">
        <f t="shared" si="137"/>
        <v>CG_D5_T2_O2.jpg</v>
      </c>
      <c r="P2459" s="10"/>
      <c r="Q2459" s="2" t="s">
        <v>764</v>
      </c>
      <c r="R2459" s="10"/>
      <c r="S2459" s="10"/>
      <c r="T2459" t="s">
        <v>813</v>
      </c>
      <c r="W2459" s="10" t="s">
        <v>802</v>
      </c>
      <c r="Y2459" t="s">
        <v>826</v>
      </c>
      <c r="Z2459" t="s">
        <v>826</v>
      </c>
      <c r="AA2459" t="s">
        <v>826</v>
      </c>
      <c r="AB2459" t="str">
        <f t="shared" si="138"/>
        <v/>
      </c>
    </row>
    <row r="2460" spans="1:28" x14ac:dyDescent="0.2">
      <c r="B2460" s="3" t="s">
        <v>52</v>
      </c>
      <c r="C2460" s="3">
        <v>5</v>
      </c>
      <c r="D2460" s="3" t="s">
        <v>30</v>
      </c>
      <c r="E2460" s="3" t="s">
        <v>55</v>
      </c>
      <c r="F2460" s="3">
        <v>3</v>
      </c>
      <c r="G2460" s="3">
        <v>3</v>
      </c>
      <c r="H2460" s="3"/>
      <c r="I2460" s="3">
        <v>2.3940000000000001</v>
      </c>
      <c r="J2460" s="3">
        <v>2.4750000000000001</v>
      </c>
      <c r="K2460">
        <f t="shared" si="136"/>
        <v>7.4271424034115006</v>
      </c>
      <c r="L2460" s="3" t="s">
        <v>32</v>
      </c>
      <c r="M2460" t="s">
        <v>25</v>
      </c>
      <c r="N2460" s="3" t="s">
        <v>26</v>
      </c>
      <c r="O2460" t="str">
        <f t="shared" si="137"/>
        <v>CG_D5_T2_O2.jpg</v>
      </c>
      <c r="Q2460" s="2" t="s">
        <v>764</v>
      </c>
      <c r="T2460" s="3" t="s">
        <v>807</v>
      </c>
      <c r="U2460" t="str">
        <f>IF(H2460&gt;0,IF(L2460="live",H2460*0.84,H2460),"")</f>
        <v/>
      </c>
      <c r="V2460" t="str">
        <f>IF(H2460&gt;0,IF(L2460="live",H2460*0.87,H2460),"")</f>
        <v/>
      </c>
      <c r="W2460" s="3" t="s">
        <v>802</v>
      </c>
      <c r="Y2460" t="s">
        <v>827</v>
      </c>
      <c r="Z2460" t="s">
        <v>827</v>
      </c>
      <c r="AA2460" t="s">
        <v>826</v>
      </c>
      <c r="AB2460" t="str">
        <f t="shared" si="138"/>
        <v>remove</v>
      </c>
    </row>
    <row r="2461" spans="1:28" x14ac:dyDescent="0.2">
      <c r="A2461" s="10"/>
      <c r="B2461" s="10" t="s">
        <v>52</v>
      </c>
      <c r="C2461" s="10">
        <v>5</v>
      </c>
      <c r="D2461" s="10" t="s">
        <v>30</v>
      </c>
      <c r="E2461" s="10" t="s">
        <v>55</v>
      </c>
      <c r="F2461" s="10">
        <v>3</v>
      </c>
      <c r="G2461" s="10">
        <v>3</v>
      </c>
      <c r="H2461" s="10"/>
      <c r="I2461" s="10">
        <v>2.3940000000000001</v>
      </c>
      <c r="J2461" s="10">
        <v>2.4750000000000001</v>
      </c>
      <c r="K2461">
        <f t="shared" si="136"/>
        <v>7.4271424034115006</v>
      </c>
      <c r="L2461" s="10" t="s">
        <v>32</v>
      </c>
      <c r="M2461" t="s">
        <v>25</v>
      </c>
      <c r="N2461" s="10" t="s">
        <v>26</v>
      </c>
      <c r="O2461" s="10" t="str">
        <f t="shared" si="137"/>
        <v>CG_D5_T2_O2.jpg</v>
      </c>
      <c r="P2461" s="10"/>
      <c r="Q2461" s="2" t="s">
        <v>764</v>
      </c>
      <c r="R2461" s="10"/>
      <c r="S2461" s="10"/>
      <c r="T2461" t="s">
        <v>813</v>
      </c>
      <c r="W2461" s="10" t="s">
        <v>802</v>
      </c>
      <c r="Y2461" t="s">
        <v>826</v>
      </c>
      <c r="Z2461" t="s">
        <v>826</v>
      </c>
      <c r="AA2461" t="s">
        <v>826</v>
      </c>
      <c r="AB2461" t="str">
        <f t="shared" si="138"/>
        <v/>
      </c>
    </row>
    <row r="2462" spans="1:28" x14ac:dyDescent="0.2">
      <c r="B2462" s="3" t="s">
        <v>52</v>
      </c>
      <c r="C2462" s="3">
        <v>5</v>
      </c>
      <c r="D2462" s="3" t="s">
        <v>30</v>
      </c>
      <c r="E2462" s="3" t="s">
        <v>55</v>
      </c>
      <c r="F2462" s="3">
        <v>4</v>
      </c>
      <c r="G2462" s="3">
        <v>4</v>
      </c>
      <c r="H2462" s="3"/>
      <c r="I2462" s="3">
        <v>2.5009999999999999</v>
      </c>
      <c r="J2462" s="3">
        <v>2.9689999999999999</v>
      </c>
      <c r="K2462">
        <f t="shared" si="136"/>
        <v>9.7237959447384483</v>
      </c>
      <c r="L2462" s="3" t="s">
        <v>32</v>
      </c>
      <c r="M2462" t="s">
        <v>25</v>
      </c>
      <c r="N2462" s="3" t="s">
        <v>26</v>
      </c>
      <c r="O2462" t="str">
        <f t="shared" si="137"/>
        <v>CG_D5_T2_O2.jpg</v>
      </c>
      <c r="Q2462" s="2" t="s">
        <v>764</v>
      </c>
      <c r="T2462" s="3" t="s">
        <v>807</v>
      </c>
      <c r="U2462" t="str">
        <f>IF(H2462&gt;0,IF(L2462="live",H2462*0.84,H2462),"")</f>
        <v/>
      </c>
      <c r="V2462" t="str">
        <f>IF(H2462&gt;0,IF(L2462="live",H2462*0.87,H2462),"")</f>
        <v/>
      </c>
      <c r="W2462" s="3" t="s">
        <v>802</v>
      </c>
      <c r="Y2462" t="s">
        <v>827</v>
      </c>
      <c r="Z2462" t="s">
        <v>827</v>
      </c>
      <c r="AA2462" t="s">
        <v>826</v>
      </c>
      <c r="AB2462" t="str">
        <f t="shared" si="138"/>
        <v>remove</v>
      </c>
    </row>
    <row r="2463" spans="1:28" x14ac:dyDescent="0.2">
      <c r="A2463" s="10"/>
      <c r="B2463" s="10" t="s">
        <v>52</v>
      </c>
      <c r="C2463" s="10">
        <v>5</v>
      </c>
      <c r="D2463" s="10" t="s">
        <v>30</v>
      </c>
      <c r="E2463" s="10" t="s">
        <v>55</v>
      </c>
      <c r="F2463" s="10">
        <v>4</v>
      </c>
      <c r="G2463" s="10">
        <v>4</v>
      </c>
      <c r="H2463" s="10"/>
      <c r="I2463" s="10">
        <v>2.5009999999999999</v>
      </c>
      <c r="J2463" s="10">
        <v>2.9689999999999999</v>
      </c>
      <c r="K2463">
        <f t="shared" si="136"/>
        <v>9.7237959447384483</v>
      </c>
      <c r="L2463" s="10" t="s">
        <v>32</v>
      </c>
      <c r="M2463" t="s">
        <v>25</v>
      </c>
      <c r="N2463" s="10" t="s">
        <v>26</v>
      </c>
      <c r="O2463" s="10" t="str">
        <f t="shared" si="137"/>
        <v>CG_D5_T2_O2.jpg</v>
      </c>
      <c r="P2463" s="10"/>
      <c r="Q2463" s="2" t="s">
        <v>764</v>
      </c>
      <c r="R2463" s="10"/>
      <c r="S2463" s="10"/>
      <c r="T2463" t="s">
        <v>813</v>
      </c>
      <c r="W2463" s="10" t="s">
        <v>802</v>
      </c>
      <c r="Y2463" t="s">
        <v>826</v>
      </c>
      <c r="Z2463" t="s">
        <v>826</v>
      </c>
      <c r="AA2463" t="s">
        <v>826</v>
      </c>
      <c r="AB2463" t="str">
        <f t="shared" si="138"/>
        <v/>
      </c>
    </row>
    <row r="2464" spans="1:28" x14ac:dyDescent="0.2">
      <c r="B2464" s="3" t="s">
        <v>52</v>
      </c>
      <c r="C2464" s="3">
        <v>5</v>
      </c>
      <c r="D2464" s="3" t="s">
        <v>30</v>
      </c>
      <c r="E2464" s="3" t="s">
        <v>55</v>
      </c>
      <c r="F2464" s="3">
        <v>5</v>
      </c>
      <c r="G2464" s="3">
        <v>5</v>
      </c>
      <c r="H2464" s="3"/>
      <c r="I2464" s="3">
        <v>2.923</v>
      </c>
      <c r="J2464" s="3">
        <v>3.1779999999999999</v>
      </c>
      <c r="K2464">
        <f t="shared" si="136"/>
        <v>14.217059436799262</v>
      </c>
      <c r="L2464" s="3" t="s">
        <v>32</v>
      </c>
      <c r="M2464" t="s">
        <v>25</v>
      </c>
      <c r="N2464" s="3" t="s">
        <v>26</v>
      </c>
      <c r="O2464" t="str">
        <f t="shared" si="137"/>
        <v>CG_D5_T2_O2.jpg</v>
      </c>
      <c r="Q2464" s="2" t="s">
        <v>764</v>
      </c>
      <c r="T2464" s="3" t="s">
        <v>807</v>
      </c>
      <c r="U2464" t="str">
        <f>IF(H2464&gt;0,IF(L2464="live",H2464*0.84,H2464),"")</f>
        <v/>
      </c>
      <c r="V2464" t="str">
        <f>IF(H2464&gt;0,IF(L2464="live",H2464*0.87,H2464),"")</f>
        <v/>
      </c>
      <c r="W2464" s="3" t="s">
        <v>802</v>
      </c>
      <c r="Y2464" t="s">
        <v>827</v>
      </c>
      <c r="Z2464" t="s">
        <v>827</v>
      </c>
      <c r="AA2464" t="s">
        <v>826</v>
      </c>
      <c r="AB2464" t="str">
        <f t="shared" si="138"/>
        <v>remove</v>
      </c>
    </row>
    <row r="2465" spans="1:28" x14ac:dyDescent="0.2">
      <c r="A2465" s="10"/>
      <c r="B2465" s="10" t="s">
        <v>52</v>
      </c>
      <c r="C2465" s="10">
        <v>5</v>
      </c>
      <c r="D2465" s="10" t="s">
        <v>30</v>
      </c>
      <c r="E2465" s="10" t="s">
        <v>55</v>
      </c>
      <c r="F2465" s="10">
        <v>5</v>
      </c>
      <c r="G2465" s="10">
        <v>5</v>
      </c>
      <c r="H2465" s="10"/>
      <c r="I2465" s="10">
        <v>2.923</v>
      </c>
      <c r="J2465" s="10">
        <v>3.1779999999999999</v>
      </c>
      <c r="K2465">
        <f t="shared" si="136"/>
        <v>14.217059436799262</v>
      </c>
      <c r="L2465" s="10" t="s">
        <v>32</v>
      </c>
      <c r="M2465" t="s">
        <v>25</v>
      </c>
      <c r="N2465" s="10" t="s">
        <v>26</v>
      </c>
      <c r="O2465" s="10" t="str">
        <f t="shared" si="137"/>
        <v>CG_D5_T2_O2.jpg</v>
      </c>
      <c r="P2465" s="10"/>
      <c r="Q2465" s="2" t="s">
        <v>764</v>
      </c>
      <c r="R2465" s="10"/>
      <c r="S2465" s="10"/>
      <c r="T2465" t="s">
        <v>813</v>
      </c>
      <c r="W2465" s="10" t="s">
        <v>802</v>
      </c>
      <c r="Y2465" t="s">
        <v>826</v>
      </c>
      <c r="Z2465" t="s">
        <v>826</v>
      </c>
      <c r="AA2465" t="s">
        <v>826</v>
      </c>
      <c r="AB2465" t="str">
        <f t="shared" si="138"/>
        <v/>
      </c>
    </row>
    <row r="2466" spans="1:28" x14ac:dyDescent="0.2">
      <c r="B2466" s="3" t="s">
        <v>52</v>
      </c>
      <c r="C2466" s="3">
        <v>5</v>
      </c>
      <c r="D2466" s="3" t="s">
        <v>30</v>
      </c>
      <c r="E2466" s="3" t="s">
        <v>57</v>
      </c>
      <c r="F2466" s="3">
        <v>1</v>
      </c>
      <c r="G2466" s="3">
        <v>1</v>
      </c>
      <c r="H2466" s="3"/>
      <c r="I2466" s="3">
        <v>2.387</v>
      </c>
      <c r="J2466" s="3">
        <v>3.2490000000000001</v>
      </c>
      <c r="K2466">
        <f t="shared" si="136"/>
        <v>9.6928793020324644</v>
      </c>
      <c r="L2466" s="3" t="s">
        <v>32</v>
      </c>
      <c r="M2466" t="s">
        <v>25</v>
      </c>
      <c r="N2466" s="3" t="s">
        <v>26</v>
      </c>
      <c r="O2466" t="str">
        <f t="shared" si="137"/>
        <v>CG_D5_T2_O4.jpg</v>
      </c>
      <c r="Q2466" s="2" t="s">
        <v>764</v>
      </c>
      <c r="T2466" s="3" t="s">
        <v>807</v>
      </c>
      <c r="U2466" t="str">
        <f>IF(H2466&gt;0,IF(L2466="live",H2466*0.84,H2466),"")</f>
        <v/>
      </c>
      <c r="V2466" t="str">
        <f>IF(H2466&gt;0,IF(L2466="live",H2466*0.87,H2466),"")</f>
        <v/>
      </c>
      <c r="W2466" s="3" t="s">
        <v>802</v>
      </c>
      <c r="Y2466" t="s">
        <v>827</v>
      </c>
      <c r="Z2466" t="s">
        <v>827</v>
      </c>
      <c r="AA2466" t="s">
        <v>826</v>
      </c>
      <c r="AB2466" t="str">
        <f t="shared" si="138"/>
        <v>remove</v>
      </c>
    </row>
    <row r="2467" spans="1:28" x14ac:dyDescent="0.2">
      <c r="A2467" s="10"/>
      <c r="B2467" s="10" t="s">
        <v>52</v>
      </c>
      <c r="C2467" s="10">
        <v>5</v>
      </c>
      <c r="D2467" s="10" t="s">
        <v>30</v>
      </c>
      <c r="E2467" s="10" t="s">
        <v>57</v>
      </c>
      <c r="F2467" s="10">
        <v>1</v>
      </c>
      <c r="G2467" s="10">
        <v>1</v>
      </c>
      <c r="H2467" s="10"/>
      <c r="I2467" s="10">
        <v>2.387</v>
      </c>
      <c r="J2467" s="10">
        <v>3.2490000000000001</v>
      </c>
      <c r="K2467">
        <f t="shared" si="136"/>
        <v>9.6928793020324644</v>
      </c>
      <c r="L2467" s="10" t="s">
        <v>32</v>
      </c>
      <c r="M2467" t="s">
        <v>25</v>
      </c>
      <c r="N2467" s="10" t="s">
        <v>26</v>
      </c>
      <c r="O2467" s="10" t="str">
        <f t="shared" si="137"/>
        <v>CG_D5_T2_O4.jpg</v>
      </c>
      <c r="P2467" s="10"/>
      <c r="Q2467" s="2" t="s">
        <v>764</v>
      </c>
      <c r="R2467" s="10"/>
      <c r="S2467" s="10"/>
      <c r="T2467" t="s">
        <v>813</v>
      </c>
      <c r="W2467" s="10" t="s">
        <v>802</v>
      </c>
      <c r="Y2467" t="s">
        <v>826</v>
      </c>
      <c r="Z2467" t="s">
        <v>826</v>
      </c>
      <c r="AA2467" t="s">
        <v>826</v>
      </c>
      <c r="AB2467" t="str">
        <f t="shared" si="138"/>
        <v/>
      </c>
    </row>
    <row r="2468" spans="1:28" x14ac:dyDescent="0.2">
      <c r="B2468" s="3" t="s">
        <v>52</v>
      </c>
      <c r="C2468" s="3">
        <v>5</v>
      </c>
      <c r="D2468" s="3" t="s">
        <v>30</v>
      </c>
      <c r="E2468" s="3" t="s">
        <v>57</v>
      </c>
      <c r="F2468" s="3">
        <v>2</v>
      </c>
      <c r="G2468" s="3">
        <v>2</v>
      </c>
      <c r="H2468" s="3"/>
      <c r="I2468" s="3">
        <v>2.9129999999999998</v>
      </c>
      <c r="J2468" s="3">
        <v>3.173</v>
      </c>
      <c r="K2468">
        <f t="shared" si="136"/>
        <v>14.0977335102958</v>
      </c>
      <c r="L2468" s="3" t="s">
        <v>32</v>
      </c>
      <c r="M2468" t="s">
        <v>25</v>
      </c>
      <c r="N2468" s="3" t="s">
        <v>26</v>
      </c>
      <c r="O2468" t="str">
        <f t="shared" si="137"/>
        <v>CG_D5_T2_O4.jpg</v>
      </c>
      <c r="Q2468" s="2" t="s">
        <v>764</v>
      </c>
      <c r="T2468" s="3" t="s">
        <v>807</v>
      </c>
      <c r="U2468" t="str">
        <f>IF(H2468&gt;0,IF(L2468="live",H2468*0.84,H2468),"")</f>
        <v/>
      </c>
      <c r="V2468" t="str">
        <f>IF(H2468&gt;0,IF(L2468="live",H2468*0.87,H2468),"")</f>
        <v/>
      </c>
      <c r="W2468" s="3" t="s">
        <v>802</v>
      </c>
      <c r="Y2468" t="s">
        <v>827</v>
      </c>
      <c r="Z2468" t="s">
        <v>827</v>
      </c>
      <c r="AA2468" t="s">
        <v>826</v>
      </c>
      <c r="AB2468" t="str">
        <f t="shared" si="138"/>
        <v>remove</v>
      </c>
    </row>
    <row r="2469" spans="1:28" x14ac:dyDescent="0.2">
      <c r="A2469" s="10"/>
      <c r="B2469" s="10" t="s">
        <v>52</v>
      </c>
      <c r="C2469" s="10">
        <v>5</v>
      </c>
      <c r="D2469" s="10" t="s">
        <v>30</v>
      </c>
      <c r="E2469" s="10" t="s">
        <v>57</v>
      </c>
      <c r="F2469" s="10">
        <v>2</v>
      </c>
      <c r="G2469" s="10">
        <v>2</v>
      </c>
      <c r="H2469" s="10"/>
      <c r="I2469" s="10">
        <v>2.9129999999999998</v>
      </c>
      <c r="J2469" s="10">
        <v>3.173</v>
      </c>
      <c r="K2469">
        <f t="shared" si="136"/>
        <v>14.0977335102958</v>
      </c>
      <c r="L2469" s="10" t="s">
        <v>32</v>
      </c>
      <c r="M2469" t="s">
        <v>25</v>
      </c>
      <c r="N2469" s="10" t="s">
        <v>26</v>
      </c>
      <c r="O2469" s="10" t="str">
        <f t="shared" si="137"/>
        <v>CG_D5_T2_O4.jpg</v>
      </c>
      <c r="P2469" s="10"/>
      <c r="Q2469" s="2" t="s">
        <v>764</v>
      </c>
      <c r="R2469" s="10"/>
      <c r="S2469" s="10"/>
      <c r="T2469" t="s">
        <v>813</v>
      </c>
      <c r="W2469" s="10" t="s">
        <v>802</v>
      </c>
      <c r="Y2469" t="s">
        <v>826</v>
      </c>
      <c r="Z2469" t="s">
        <v>826</v>
      </c>
      <c r="AA2469" t="s">
        <v>826</v>
      </c>
      <c r="AB2469" t="str">
        <f t="shared" si="138"/>
        <v/>
      </c>
    </row>
    <row r="2470" spans="1:28" x14ac:dyDescent="0.2">
      <c r="B2470" s="3" t="s">
        <v>52</v>
      </c>
      <c r="C2470" s="3">
        <v>5</v>
      </c>
      <c r="D2470" s="3" t="s">
        <v>30</v>
      </c>
      <c r="E2470" s="3" t="s">
        <v>57</v>
      </c>
      <c r="F2470" s="3">
        <v>3</v>
      </c>
      <c r="G2470" s="3">
        <v>3</v>
      </c>
      <c r="H2470" s="3"/>
      <c r="I2470" s="3">
        <v>2.637</v>
      </c>
      <c r="J2470" s="3">
        <v>3.0670000000000002</v>
      </c>
      <c r="K2470">
        <f t="shared" si="136"/>
        <v>11.166891360893594</v>
      </c>
      <c r="L2470" s="3" t="s">
        <v>32</v>
      </c>
      <c r="M2470" t="s">
        <v>25</v>
      </c>
      <c r="N2470" s="3" t="s">
        <v>26</v>
      </c>
      <c r="O2470" t="str">
        <f t="shared" si="137"/>
        <v>CG_D5_T2_O4.jpg</v>
      </c>
      <c r="Q2470" s="2" t="s">
        <v>764</v>
      </c>
      <c r="T2470" s="3" t="s">
        <v>807</v>
      </c>
      <c r="U2470" t="str">
        <f>IF(H2470&gt;0,IF(L2470="live",H2470*0.84,H2470),"")</f>
        <v/>
      </c>
      <c r="V2470" t="str">
        <f>IF(H2470&gt;0,IF(L2470="live",H2470*0.87,H2470),"")</f>
        <v/>
      </c>
      <c r="W2470" s="3" t="s">
        <v>802</v>
      </c>
      <c r="Y2470" t="s">
        <v>827</v>
      </c>
      <c r="Z2470" t="s">
        <v>827</v>
      </c>
      <c r="AA2470" t="s">
        <v>826</v>
      </c>
      <c r="AB2470" t="str">
        <f t="shared" si="138"/>
        <v>remove</v>
      </c>
    </row>
    <row r="2471" spans="1:28" x14ac:dyDescent="0.2">
      <c r="A2471" s="10"/>
      <c r="B2471" s="10" t="s">
        <v>52</v>
      </c>
      <c r="C2471" s="10">
        <v>5</v>
      </c>
      <c r="D2471" s="10" t="s">
        <v>30</v>
      </c>
      <c r="E2471" s="10" t="s">
        <v>57</v>
      </c>
      <c r="F2471" s="10">
        <v>3</v>
      </c>
      <c r="G2471" s="10">
        <v>3</v>
      </c>
      <c r="H2471" s="10"/>
      <c r="I2471" s="10">
        <v>2.637</v>
      </c>
      <c r="J2471" s="10">
        <v>3.0670000000000002</v>
      </c>
      <c r="K2471">
        <f t="shared" si="136"/>
        <v>11.166891360893594</v>
      </c>
      <c r="L2471" s="10" t="s">
        <v>32</v>
      </c>
      <c r="M2471" t="s">
        <v>25</v>
      </c>
      <c r="N2471" s="10" t="s">
        <v>26</v>
      </c>
      <c r="O2471" s="10" t="str">
        <f t="shared" si="137"/>
        <v>CG_D5_T2_O4.jpg</v>
      </c>
      <c r="P2471" s="10"/>
      <c r="Q2471" s="2" t="s">
        <v>764</v>
      </c>
      <c r="R2471" s="10"/>
      <c r="S2471" s="10"/>
      <c r="T2471" t="s">
        <v>813</v>
      </c>
      <c r="W2471" s="10" t="s">
        <v>802</v>
      </c>
      <c r="Y2471" t="s">
        <v>826</v>
      </c>
      <c r="Z2471" t="s">
        <v>826</v>
      </c>
      <c r="AA2471" t="s">
        <v>826</v>
      </c>
      <c r="AB2471" t="str">
        <f t="shared" si="138"/>
        <v/>
      </c>
    </row>
    <row r="2472" spans="1:28" x14ac:dyDescent="0.2">
      <c r="B2472" s="3" t="s">
        <v>52</v>
      </c>
      <c r="C2472" s="3">
        <v>5</v>
      </c>
      <c r="D2472" s="3" t="s">
        <v>30</v>
      </c>
      <c r="E2472" s="3" t="s">
        <v>57</v>
      </c>
      <c r="F2472" s="3">
        <v>4</v>
      </c>
      <c r="G2472" s="3">
        <v>4</v>
      </c>
      <c r="H2472" s="3"/>
      <c r="I2472" s="3">
        <v>2.6869999999999998</v>
      </c>
      <c r="J2472" s="3">
        <v>2.944</v>
      </c>
      <c r="K2472">
        <f t="shared" si="136"/>
        <v>11.129390836188371</v>
      </c>
      <c r="L2472" s="3" t="s">
        <v>32</v>
      </c>
      <c r="M2472" t="s">
        <v>25</v>
      </c>
      <c r="N2472" s="3" t="s">
        <v>26</v>
      </c>
      <c r="O2472" t="str">
        <f t="shared" si="137"/>
        <v>CG_D5_T2_O4.jpg</v>
      </c>
      <c r="Q2472" s="2" t="s">
        <v>764</v>
      </c>
      <c r="T2472" s="3" t="s">
        <v>807</v>
      </c>
      <c r="U2472" t="str">
        <f>IF(H2472&gt;0,IF(L2472="live",H2472*0.84,H2472),"")</f>
        <v/>
      </c>
      <c r="V2472" t="str">
        <f>IF(H2472&gt;0,IF(L2472="live",H2472*0.87,H2472),"")</f>
        <v/>
      </c>
      <c r="W2472" s="3" t="s">
        <v>802</v>
      </c>
      <c r="Y2472" t="s">
        <v>827</v>
      </c>
      <c r="Z2472" t="s">
        <v>827</v>
      </c>
      <c r="AA2472" t="s">
        <v>826</v>
      </c>
      <c r="AB2472" t="str">
        <f t="shared" si="138"/>
        <v>remove</v>
      </c>
    </row>
    <row r="2473" spans="1:28" x14ac:dyDescent="0.2">
      <c r="A2473" s="10"/>
      <c r="B2473" s="10" t="s">
        <v>52</v>
      </c>
      <c r="C2473" s="10">
        <v>5</v>
      </c>
      <c r="D2473" s="10" t="s">
        <v>30</v>
      </c>
      <c r="E2473" s="10" t="s">
        <v>57</v>
      </c>
      <c r="F2473" s="10">
        <v>4</v>
      </c>
      <c r="G2473" s="10">
        <v>4</v>
      </c>
      <c r="H2473" s="10"/>
      <c r="I2473" s="10">
        <v>2.6869999999999998</v>
      </c>
      <c r="J2473" s="10">
        <v>2.944</v>
      </c>
      <c r="K2473">
        <f t="shared" si="136"/>
        <v>11.129390836188371</v>
      </c>
      <c r="L2473" s="10" t="s">
        <v>32</v>
      </c>
      <c r="M2473" t="s">
        <v>25</v>
      </c>
      <c r="N2473" s="10" t="s">
        <v>26</v>
      </c>
      <c r="O2473" s="10" t="str">
        <f t="shared" si="137"/>
        <v>CG_D5_T2_O4.jpg</v>
      </c>
      <c r="P2473" s="10"/>
      <c r="Q2473" s="2" t="s">
        <v>764</v>
      </c>
      <c r="R2473" s="10"/>
      <c r="S2473" s="10"/>
      <c r="T2473" t="s">
        <v>813</v>
      </c>
      <c r="W2473" s="10" t="s">
        <v>802</v>
      </c>
      <c r="Y2473" t="s">
        <v>826</v>
      </c>
      <c r="Z2473" t="s">
        <v>826</v>
      </c>
      <c r="AA2473" t="s">
        <v>826</v>
      </c>
      <c r="AB2473" t="str">
        <f t="shared" si="138"/>
        <v/>
      </c>
    </row>
    <row r="2474" spans="1:28" x14ac:dyDescent="0.2">
      <c r="B2474" s="3" t="s">
        <v>52</v>
      </c>
      <c r="C2474" s="3">
        <v>5</v>
      </c>
      <c r="D2474" s="3" t="s">
        <v>30</v>
      </c>
      <c r="E2474" s="3" t="s">
        <v>57</v>
      </c>
      <c r="F2474" s="3">
        <v>5</v>
      </c>
      <c r="G2474" s="3">
        <v>5</v>
      </c>
      <c r="H2474" s="3"/>
      <c r="I2474" s="3">
        <v>2.7959999999999998</v>
      </c>
      <c r="J2474" s="3">
        <v>3.0659999999999998</v>
      </c>
      <c r="K2474">
        <f t="shared" si="136"/>
        <v>12.550029311463836</v>
      </c>
      <c r="L2474" s="3" t="s">
        <v>32</v>
      </c>
      <c r="M2474" t="s">
        <v>25</v>
      </c>
      <c r="N2474" s="3" t="s">
        <v>26</v>
      </c>
      <c r="O2474" t="str">
        <f t="shared" si="137"/>
        <v>CG_D5_T2_O4.jpg</v>
      </c>
      <c r="Q2474" s="2" t="s">
        <v>764</v>
      </c>
      <c r="T2474" s="3" t="s">
        <v>807</v>
      </c>
      <c r="U2474" t="str">
        <f>IF(H2474&gt;0,IF(L2474="live",H2474*0.84,H2474),"")</f>
        <v/>
      </c>
      <c r="V2474" t="str">
        <f>IF(H2474&gt;0,IF(L2474="live",H2474*0.87,H2474),"")</f>
        <v/>
      </c>
      <c r="W2474" s="3" t="s">
        <v>802</v>
      </c>
      <c r="Y2474" t="s">
        <v>827</v>
      </c>
      <c r="Z2474" t="s">
        <v>827</v>
      </c>
      <c r="AA2474" t="s">
        <v>826</v>
      </c>
      <c r="AB2474" t="str">
        <f t="shared" si="138"/>
        <v>remove</v>
      </c>
    </row>
    <row r="2475" spans="1:28" x14ac:dyDescent="0.2">
      <c r="A2475" s="10"/>
      <c r="B2475" s="10" t="s">
        <v>52</v>
      </c>
      <c r="C2475" s="10">
        <v>5</v>
      </c>
      <c r="D2475" s="10" t="s">
        <v>30</v>
      </c>
      <c r="E2475" s="10" t="s">
        <v>57</v>
      </c>
      <c r="F2475" s="10">
        <v>5</v>
      </c>
      <c r="G2475" s="10">
        <v>5</v>
      </c>
      <c r="H2475" s="10"/>
      <c r="I2475" s="10">
        <v>2.7959999999999998</v>
      </c>
      <c r="J2475" s="10">
        <v>3.0659999999999998</v>
      </c>
      <c r="K2475">
        <f t="shared" si="136"/>
        <v>12.550029311463836</v>
      </c>
      <c r="L2475" s="10" t="s">
        <v>32</v>
      </c>
      <c r="M2475" t="s">
        <v>25</v>
      </c>
      <c r="N2475" s="10" t="s">
        <v>26</v>
      </c>
      <c r="O2475" s="10" t="str">
        <f t="shared" si="137"/>
        <v>CG_D5_T2_O4.jpg</v>
      </c>
      <c r="P2475" s="10"/>
      <c r="Q2475" s="2" t="s">
        <v>764</v>
      </c>
      <c r="R2475" s="10"/>
      <c r="S2475" s="10"/>
      <c r="T2475" t="s">
        <v>813</v>
      </c>
      <c r="W2475" s="10" t="s">
        <v>802</v>
      </c>
      <c r="Y2475" t="s">
        <v>826</v>
      </c>
      <c r="Z2475" t="s">
        <v>826</v>
      </c>
      <c r="AA2475" t="s">
        <v>826</v>
      </c>
      <c r="AB2475" t="str">
        <f t="shared" si="138"/>
        <v/>
      </c>
    </row>
    <row r="2476" spans="1:28" x14ac:dyDescent="0.2">
      <c r="B2476" s="3" t="s">
        <v>52</v>
      </c>
      <c r="C2476" s="3">
        <v>5</v>
      </c>
      <c r="D2476" s="3" t="s">
        <v>30</v>
      </c>
      <c r="E2476" s="3" t="s">
        <v>166</v>
      </c>
      <c r="F2476" s="3">
        <v>1</v>
      </c>
      <c r="G2476" s="3">
        <v>1</v>
      </c>
      <c r="H2476" s="3"/>
      <c r="I2476" s="3">
        <v>2.3690000000000002</v>
      </c>
      <c r="J2476" s="3">
        <v>2.9649999999999999</v>
      </c>
      <c r="K2476">
        <f t="shared" si="136"/>
        <v>8.71270630288506</v>
      </c>
      <c r="L2476" s="3" t="s">
        <v>32</v>
      </c>
      <c r="M2476" t="s">
        <v>25</v>
      </c>
      <c r="N2476" s="3" t="s">
        <v>26</v>
      </c>
      <c r="O2476" t="str">
        <f t="shared" si="137"/>
        <v>CG_D5_T2_O5.jpg</v>
      </c>
      <c r="Q2476" s="2" t="s">
        <v>764</v>
      </c>
      <c r="T2476" s="3" t="s">
        <v>807</v>
      </c>
      <c r="U2476" t="str">
        <f>IF(H2476&gt;0,IF(L2476="live",H2476*0.84,H2476),"")</f>
        <v/>
      </c>
      <c r="V2476" t="str">
        <f>IF(H2476&gt;0,IF(L2476="live",H2476*0.87,H2476),"")</f>
        <v/>
      </c>
      <c r="W2476" s="3" t="s">
        <v>802</v>
      </c>
      <c r="Y2476" t="s">
        <v>827</v>
      </c>
      <c r="Z2476" t="s">
        <v>827</v>
      </c>
      <c r="AA2476" t="s">
        <v>826</v>
      </c>
      <c r="AB2476" t="str">
        <f t="shared" si="138"/>
        <v>remove</v>
      </c>
    </row>
    <row r="2477" spans="1:28" x14ac:dyDescent="0.2">
      <c r="A2477" s="10"/>
      <c r="B2477" s="10" t="s">
        <v>52</v>
      </c>
      <c r="C2477" s="10">
        <v>5</v>
      </c>
      <c r="D2477" s="10" t="s">
        <v>30</v>
      </c>
      <c r="E2477" s="10" t="s">
        <v>166</v>
      </c>
      <c r="F2477" s="10">
        <v>1</v>
      </c>
      <c r="G2477" s="10">
        <v>1</v>
      </c>
      <c r="H2477" s="10"/>
      <c r="I2477" s="10">
        <v>2.3690000000000002</v>
      </c>
      <c r="J2477" s="10">
        <v>2.9649999999999999</v>
      </c>
      <c r="K2477">
        <f t="shared" si="136"/>
        <v>8.71270630288506</v>
      </c>
      <c r="L2477" s="10" t="s">
        <v>32</v>
      </c>
      <c r="M2477" t="s">
        <v>25</v>
      </c>
      <c r="N2477" s="10" t="s">
        <v>26</v>
      </c>
      <c r="O2477" s="10" t="str">
        <f t="shared" si="137"/>
        <v>CG_D5_T2_O5.jpg</v>
      </c>
      <c r="P2477" s="10"/>
      <c r="Q2477" s="2" t="s">
        <v>764</v>
      </c>
      <c r="R2477" s="10"/>
      <c r="S2477" s="10"/>
      <c r="T2477" t="s">
        <v>813</v>
      </c>
      <c r="W2477" s="10" t="s">
        <v>802</v>
      </c>
      <c r="Y2477" t="s">
        <v>826</v>
      </c>
      <c r="Z2477" t="s">
        <v>826</v>
      </c>
      <c r="AA2477" t="s">
        <v>826</v>
      </c>
      <c r="AB2477" t="str">
        <f t="shared" si="138"/>
        <v/>
      </c>
    </row>
    <row r="2478" spans="1:28" x14ac:dyDescent="0.2">
      <c r="B2478" s="3" t="s">
        <v>52</v>
      </c>
      <c r="C2478" s="3">
        <v>5</v>
      </c>
      <c r="D2478" s="3" t="s">
        <v>30</v>
      </c>
      <c r="E2478" s="3" t="s">
        <v>166</v>
      </c>
      <c r="F2478" s="3">
        <v>2</v>
      </c>
      <c r="G2478" s="3">
        <v>2</v>
      </c>
      <c r="H2478" s="3"/>
      <c r="I2478" s="3">
        <v>2.2610000000000001</v>
      </c>
      <c r="J2478" s="3">
        <v>2.996</v>
      </c>
      <c r="K2478">
        <f t="shared" si="136"/>
        <v>8.0193873140534055</v>
      </c>
      <c r="L2478" s="3" t="s">
        <v>32</v>
      </c>
      <c r="M2478" t="s">
        <v>25</v>
      </c>
      <c r="N2478" s="3" t="s">
        <v>26</v>
      </c>
      <c r="O2478" t="str">
        <f t="shared" si="137"/>
        <v>CG_D5_T2_O5.jpg</v>
      </c>
      <c r="Q2478" s="2" t="s">
        <v>764</v>
      </c>
      <c r="T2478" s="3" t="s">
        <v>807</v>
      </c>
      <c r="U2478" t="str">
        <f>IF(H2478&gt;0,IF(L2478="live",H2478*0.84,H2478),"")</f>
        <v/>
      </c>
      <c r="V2478" t="str">
        <f>IF(H2478&gt;0,IF(L2478="live",H2478*0.87,H2478),"")</f>
        <v/>
      </c>
      <c r="W2478" s="3" t="s">
        <v>802</v>
      </c>
      <c r="Y2478" t="s">
        <v>827</v>
      </c>
      <c r="Z2478" t="s">
        <v>827</v>
      </c>
      <c r="AA2478" t="s">
        <v>826</v>
      </c>
      <c r="AB2478" t="str">
        <f t="shared" si="138"/>
        <v>remove</v>
      </c>
    </row>
    <row r="2479" spans="1:28" x14ac:dyDescent="0.2">
      <c r="A2479" s="10"/>
      <c r="B2479" s="10" t="s">
        <v>52</v>
      </c>
      <c r="C2479" s="10">
        <v>5</v>
      </c>
      <c r="D2479" s="10" t="s">
        <v>30</v>
      </c>
      <c r="E2479" s="10" t="s">
        <v>166</v>
      </c>
      <c r="F2479" s="10">
        <v>2</v>
      </c>
      <c r="G2479" s="10">
        <v>2</v>
      </c>
      <c r="H2479" s="10"/>
      <c r="I2479" s="10">
        <v>2.2610000000000001</v>
      </c>
      <c r="J2479" s="10">
        <v>2.996</v>
      </c>
      <c r="K2479">
        <f t="shared" si="136"/>
        <v>8.0193873140534055</v>
      </c>
      <c r="L2479" s="10" t="s">
        <v>32</v>
      </c>
      <c r="M2479" t="s">
        <v>25</v>
      </c>
      <c r="N2479" s="10" t="s">
        <v>26</v>
      </c>
      <c r="O2479" s="10" t="str">
        <f t="shared" si="137"/>
        <v>CG_D5_T2_O5.jpg</v>
      </c>
      <c r="P2479" s="10"/>
      <c r="Q2479" s="2" t="s">
        <v>764</v>
      </c>
      <c r="R2479" s="10"/>
      <c r="S2479" s="10"/>
      <c r="T2479" t="s">
        <v>813</v>
      </c>
      <c r="W2479" s="10" t="s">
        <v>802</v>
      </c>
      <c r="Y2479" t="s">
        <v>826</v>
      </c>
      <c r="Z2479" t="s">
        <v>826</v>
      </c>
      <c r="AA2479" t="s">
        <v>826</v>
      </c>
      <c r="AB2479" t="str">
        <f t="shared" si="138"/>
        <v/>
      </c>
    </row>
    <row r="2480" spans="1:28" x14ac:dyDescent="0.2">
      <c r="B2480" s="3" t="s">
        <v>52</v>
      </c>
      <c r="C2480" s="3">
        <v>5</v>
      </c>
      <c r="D2480" s="3" t="s">
        <v>30</v>
      </c>
      <c r="E2480" s="3" t="s">
        <v>59</v>
      </c>
      <c r="F2480" s="3">
        <v>1</v>
      </c>
      <c r="G2480" s="3">
        <v>1</v>
      </c>
      <c r="H2480" s="3"/>
      <c r="I2480" s="3">
        <v>3.1269999999999998</v>
      </c>
      <c r="J2480" s="3">
        <v>3.6059999999999999</v>
      </c>
      <c r="K2480">
        <f t="shared" si="136"/>
        <v>18.462042243351103</v>
      </c>
      <c r="L2480" s="3" t="s">
        <v>32</v>
      </c>
      <c r="M2480" t="s">
        <v>25</v>
      </c>
      <c r="N2480" s="3" t="s">
        <v>26</v>
      </c>
      <c r="O2480" t="str">
        <f t="shared" si="137"/>
        <v>CG_D5_T2_O6.jpg</v>
      </c>
      <c r="Q2480" s="2" t="s">
        <v>764</v>
      </c>
      <c r="T2480" s="3" t="s">
        <v>807</v>
      </c>
      <c r="U2480" t="str">
        <f>IF(H2480&gt;0,IF(L2480="live",H2480*0.84,H2480),"")</f>
        <v/>
      </c>
      <c r="V2480" t="str">
        <f>IF(H2480&gt;0,IF(L2480="live",H2480*0.87,H2480),"")</f>
        <v/>
      </c>
      <c r="W2480" s="3" t="s">
        <v>802</v>
      </c>
      <c r="Y2480" t="s">
        <v>827</v>
      </c>
      <c r="Z2480" t="s">
        <v>827</v>
      </c>
      <c r="AA2480" t="s">
        <v>826</v>
      </c>
      <c r="AB2480" t="str">
        <f t="shared" si="138"/>
        <v>remove</v>
      </c>
    </row>
    <row r="2481" spans="1:28" x14ac:dyDescent="0.2">
      <c r="A2481" s="10"/>
      <c r="B2481" s="10" t="s">
        <v>52</v>
      </c>
      <c r="C2481" s="10">
        <v>5</v>
      </c>
      <c r="D2481" s="10" t="s">
        <v>30</v>
      </c>
      <c r="E2481" s="10" t="s">
        <v>59</v>
      </c>
      <c r="F2481" s="10">
        <v>1</v>
      </c>
      <c r="G2481" s="10">
        <v>1</v>
      </c>
      <c r="H2481" s="10"/>
      <c r="I2481" s="10">
        <v>3.1269999999999998</v>
      </c>
      <c r="J2481" s="10">
        <v>3.6059999999999999</v>
      </c>
      <c r="K2481">
        <f t="shared" si="136"/>
        <v>18.462042243351103</v>
      </c>
      <c r="L2481" s="10" t="s">
        <v>32</v>
      </c>
      <c r="M2481" t="s">
        <v>25</v>
      </c>
      <c r="N2481" s="10" t="s">
        <v>26</v>
      </c>
      <c r="O2481" s="10" t="str">
        <f t="shared" si="137"/>
        <v>CG_D5_T2_O6.jpg</v>
      </c>
      <c r="P2481" s="10"/>
      <c r="Q2481" s="2" t="s">
        <v>764</v>
      </c>
      <c r="R2481" s="10"/>
      <c r="S2481" s="10"/>
      <c r="T2481" t="s">
        <v>813</v>
      </c>
      <c r="W2481" s="10" t="s">
        <v>802</v>
      </c>
      <c r="Y2481" t="s">
        <v>826</v>
      </c>
      <c r="Z2481" t="s">
        <v>826</v>
      </c>
      <c r="AA2481" t="s">
        <v>826</v>
      </c>
      <c r="AB2481" t="str">
        <f t="shared" si="138"/>
        <v/>
      </c>
    </row>
    <row r="2482" spans="1:28" x14ac:dyDescent="0.2">
      <c r="B2482" s="3" t="s">
        <v>52</v>
      </c>
      <c r="C2482" s="3">
        <v>5</v>
      </c>
      <c r="D2482" s="3" t="s">
        <v>30</v>
      </c>
      <c r="E2482" s="3" t="s">
        <v>59</v>
      </c>
      <c r="F2482" s="3">
        <v>2</v>
      </c>
      <c r="G2482" s="3">
        <v>2</v>
      </c>
      <c r="H2482" s="3"/>
      <c r="I2482" s="3">
        <v>2.3159999999999998</v>
      </c>
      <c r="J2482" s="3">
        <v>3.1669999999999998</v>
      </c>
      <c r="K2482">
        <f t="shared" si="136"/>
        <v>8.8945386978472776</v>
      </c>
      <c r="L2482" s="3" t="s">
        <v>32</v>
      </c>
      <c r="M2482" t="s">
        <v>25</v>
      </c>
      <c r="N2482" s="3" t="s">
        <v>26</v>
      </c>
      <c r="O2482" t="str">
        <f t="shared" si="137"/>
        <v>CG_D5_T2_O6.jpg</v>
      </c>
      <c r="Q2482" s="2" t="s">
        <v>764</v>
      </c>
      <c r="T2482" s="3" t="s">
        <v>807</v>
      </c>
      <c r="U2482" t="str">
        <f>IF(H2482&gt;0,IF(L2482="live",H2482*0.84,H2482),"")</f>
        <v/>
      </c>
      <c r="V2482" t="str">
        <f>IF(H2482&gt;0,IF(L2482="live",H2482*0.87,H2482),"")</f>
        <v/>
      </c>
      <c r="W2482" s="3" t="s">
        <v>802</v>
      </c>
      <c r="Y2482" t="s">
        <v>827</v>
      </c>
      <c r="Z2482" t="s">
        <v>827</v>
      </c>
      <c r="AA2482" t="s">
        <v>826</v>
      </c>
      <c r="AB2482" t="str">
        <f t="shared" si="138"/>
        <v>remove</v>
      </c>
    </row>
    <row r="2483" spans="1:28" x14ac:dyDescent="0.2">
      <c r="A2483" s="10"/>
      <c r="B2483" s="10" t="s">
        <v>52</v>
      </c>
      <c r="C2483" s="10">
        <v>5</v>
      </c>
      <c r="D2483" s="10" t="s">
        <v>30</v>
      </c>
      <c r="E2483" s="10" t="s">
        <v>59</v>
      </c>
      <c r="F2483" s="10">
        <v>2</v>
      </c>
      <c r="G2483" s="10">
        <v>2</v>
      </c>
      <c r="H2483" s="10"/>
      <c r="I2483" s="10">
        <v>2.3159999999999998</v>
      </c>
      <c r="J2483" s="10">
        <v>3.1669999999999998</v>
      </c>
      <c r="K2483">
        <f t="shared" si="136"/>
        <v>8.8945386978472776</v>
      </c>
      <c r="L2483" s="10" t="s">
        <v>32</v>
      </c>
      <c r="M2483" t="s">
        <v>25</v>
      </c>
      <c r="N2483" s="10" t="s">
        <v>26</v>
      </c>
      <c r="O2483" s="10" t="str">
        <f t="shared" si="137"/>
        <v>CG_D5_T2_O6.jpg</v>
      </c>
      <c r="P2483" s="10"/>
      <c r="Q2483" s="2" t="s">
        <v>764</v>
      </c>
      <c r="R2483" s="10"/>
      <c r="S2483" s="10"/>
      <c r="T2483" t="s">
        <v>813</v>
      </c>
      <c r="W2483" s="10" t="s">
        <v>802</v>
      </c>
      <c r="Y2483" t="s">
        <v>826</v>
      </c>
      <c r="Z2483" t="s">
        <v>826</v>
      </c>
      <c r="AA2483" t="s">
        <v>826</v>
      </c>
      <c r="AB2483" t="str">
        <f t="shared" si="138"/>
        <v/>
      </c>
    </row>
    <row r="2484" spans="1:28" x14ac:dyDescent="0.2">
      <c r="B2484" s="3" t="s">
        <v>52</v>
      </c>
      <c r="C2484" s="3">
        <v>5</v>
      </c>
      <c r="D2484" s="3" t="s">
        <v>30</v>
      </c>
      <c r="E2484" s="3" t="s">
        <v>59</v>
      </c>
      <c r="F2484" s="3">
        <v>3</v>
      </c>
      <c r="G2484" s="3">
        <v>3</v>
      </c>
      <c r="H2484" s="3"/>
      <c r="I2484" s="3">
        <v>2.536</v>
      </c>
      <c r="J2484" s="3">
        <v>3.2650000000000001</v>
      </c>
      <c r="K2484">
        <f t="shared" si="136"/>
        <v>10.994612805014935</v>
      </c>
      <c r="L2484" s="3" t="s">
        <v>32</v>
      </c>
      <c r="M2484" t="s">
        <v>25</v>
      </c>
      <c r="N2484" s="3" t="s">
        <v>26</v>
      </c>
      <c r="O2484" t="str">
        <f t="shared" si="137"/>
        <v>CG_D5_T2_O6.jpg</v>
      </c>
      <c r="Q2484" s="2" t="s">
        <v>764</v>
      </c>
      <c r="T2484" s="3" t="s">
        <v>807</v>
      </c>
      <c r="U2484" t="str">
        <f>IF(H2484&gt;0,IF(L2484="live",H2484*0.84,H2484),"")</f>
        <v/>
      </c>
      <c r="V2484" t="str">
        <f>IF(H2484&gt;0,IF(L2484="live",H2484*0.87,H2484),"")</f>
        <v/>
      </c>
      <c r="W2484" s="3" t="s">
        <v>802</v>
      </c>
      <c r="Y2484" t="s">
        <v>827</v>
      </c>
      <c r="Z2484" t="s">
        <v>827</v>
      </c>
      <c r="AA2484" t="s">
        <v>826</v>
      </c>
      <c r="AB2484" t="str">
        <f t="shared" si="138"/>
        <v>remove</v>
      </c>
    </row>
    <row r="2485" spans="1:28" x14ac:dyDescent="0.2">
      <c r="A2485" s="10"/>
      <c r="B2485" s="10" t="s">
        <v>52</v>
      </c>
      <c r="C2485" s="10">
        <v>5</v>
      </c>
      <c r="D2485" s="10" t="s">
        <v>30</v>
      </c>
      <c r="E2485" s="10" t="s">
        <v>59</v>
      </c>
      <c r="F2485" s="10">
        <v>3</v>
      </c>
      <c r="G2485" s="10">
        <v>3</v>
      </c>
      <c r="H2485" s="10"/>
      <c r="I2485" s="10">
        <v>2.536</v>
      </c>
      <c r="J2485" s="10">
        <v>3.2650000000000001</v>
      </c>
      <c r="K2485">
        <f t="shared" si="136"/>
        <v>10.994612805014935</v>
      </c>
      <c r="L2485" s="10" t="s">
        <v>32</v>
      </c>
      <c r="M2485" t="s">
        <v>25</v>
      </c>
      <c r="N2485" s="10" t="s">
        <v>26</v>
      </c>
      <c r="O2485" s="10" t="str">
        <f t="shared" si="137"/>
        <v>CG_D5_T2_O6.jpg</v>
      </c>
      <c r="P2485" s="10"/>
      <c r="Q2485" s="2" t="s">
        <v>764</v>
      </c>
      <c r="R2485" s="10"/>
      <c r="S2485" s="10"/>
      <c r="T2485" t="s">
        <v>813</v>
      </c>
      <c r="W2485" s="10" t="s">
        <v>802</v>
      </c>
      <c r="Y2485" t="s">
        <v>826</v>
      </c>
      <c r="Z2485" t="s">
        <v>826</v>
      </c>
      <c r="AA2485" t="s">
        <v>826</v>
      </c>
      <c r="AB2485" t="str">
        <f t="shared" si="138"/>
        <v/>
      </c>
    </row>
    <row r="2486" spans="1:28" x14ac:dyDescent="0.2">
      <c r="B2486" s="3" t="s">
        <v>52</v>
      </c>
      <c r="C2486" s="3">
        <v>5</v>
      </c>
      <c r="D2486" s="3" t="s">
        <v>30</v>
      </c>
      <c r="E2486" s="3" t="s">
        <v>59</v>
      </c>
      <c r="F2486" s="3">
        <v>4</v>
      </c>
      <c r="G2486" s="3">
        <v>4</v>
      </c>
      <c r="H2486" s="3"/>
      <c r="I2486" s="3">
        <v>2.2959999999999998</v>
      </c>
      <c r="J2486" s="3">
        <v>3.0059999999999998</v>
      </c>
      <c r="K2486">
        <f t="shared" si="136"/>
        <v>8.2971893108294363</v>
      </c>
      <c r="L2486" s="3" t="s">
        <v>32</v>
      </c>
      <c r="M2486" t="s">
        <v>25</v>
      </c>
      <c r="N2486" s="3" t="s">
        <v>26</v>
      </c>
      <c r="O2486" t="str">
        <f t="shared" si="137"/>
        <v>CG_D5_T2_O6.jpg</v>
      </c>
      <c r="Q2486" s="2" t="s">
        <v>764</v>
      </c>
      <c r="T2486" s="3" t="s">
        <v>807</v>
      </c>
      <c r="U2486" t="str">
        <f>IF(H2486&gt;0,IF(L2486="live",H2486*0.84,H2486),"")</f>
        <v/>
      </c>
      <c r="V2486" t="str">
        <f>IF(H2486&gt;0,IF(L2486="live",H2486*0.87,H2486),"")</f>
        <v/>
      </c>
      <c r="W2486" s="3" t="s">
        <v>802</v>
      </c>
      <c r="Y2486" t="s">
        <v>827</v>
      </c>
      <c r="Z2486" t="s">
        <v>827</v>
      </c>
      <c r="AA2486" t="s">
        <v>826</v>
      </c>
      <c r="AB2486" t="str">
        <f t="shared" si="138"/>
        <v>remove</v>
      </c>
    </row>
    <row r="2487" spans="1:28" x14ac:dyDescent="0.2">
      <c r="A2487" s="10"/>
      <c r="B2487" s="10" t="s">
        <v>52</v>
      </c>
      <c r="C2487" s="10">
        <v>5</v>
      </c>
      <c r="D2487" s="10" t="s">
        <v>30</v>
      </c>
      <c r="E2487" s="10" t="s">
        <v>59</v>
      </c>
      <c r="F2487" s="10">
        <v>4</v>
      </c>
      <c r="G2487" s="10">
        <v>4</v>
      </c>
      <c r="H2487" s="10"/>
      <c r="I2487" s="10">
        <v>2.2959999999999998</v>
      </c>
      <c r="J2487" s="10">
        <v>3.0059999999999998</v>
      </c>
      <c r="K2487">
        <f t="shared" si="136"/>
        <v>8.2971893108294363</v>
      </c>
      <c r="L2487" s="10" t="s">
        <v>32</v>
      </c>
      <c r="M2487" t="s">
        <v>25</v>
      </c>
      <c r="N2487" s="10" t="s">
        <v>26</v>
      </c>
      <c r="O2487" s="10" t="str">
        <f t="shared" si="137"/>
        <v>CG_D5_T2_O6.jpg</v>
      </c>
      <c r="P2487" s="10"/>
      <c r="Q2487" s="2" t="s">
        <v>764</v>
      </c>
      <c r="R2487" s="10"/>
      <c r="S2487" s="10"/>
      <c r="T2487" t="s">
        <v>813</v>
      </c>
      <c r="W2487" s="10" t="s">
        <v>802</v>
      </c>
      <c r="Y2487" t="s">
        <v>826</v>
      </c>
      <c r="Z2487" t="s">
        <v>826</v>
      </c>
      <c r="AA2487" t="s">
        <v>826</v>
      </c>
      <c r="AB2487" t="str">
        <f t="shared" si="138"/>
        <v/>
      </c>
    </row>
    <row r="2488" spans="1:28" x14ac:dyDescent="0.2">
      <c r="B2488" s="3" t="s">
        <v>52</v>
      </c>
      <c r="C2488" s="3">
        <v>5</v>
      </c>
      <c r="D2488" s="3" t="s">
        <v>30</v>
      </c>
      <c r="E2488" s="3" t="s">
        <v>59</v>
      </c>
      <c r="F2488" s="3">
        <v>5</v>
      </c>
      <c r="G2488" s="3">
        <v>5</v>
      </c>
      <c r="H2488" s="3"/>
      <c r="I2488" s="3">
        <v>2.23</v>
      </c>
      <c r="J2488" s="3">
        <v>3.052</v>
      </c>
      <c r="K2488">
        <f t="shared" si="136"/>
        <v>7.9468041673953325</v>
      </c>
      <c r="L2488" s="3" t="s">
        <v>32</v>
      </c>
      <c r="M2488" t="s">
        <v>25</v>
      </c>
      <c r="N2488" s="3" t="s">
        <v>26</v>
      </c>
      <c r="O2488" t="str">
        <f t="shared" si="137"/>
        <v>CG_D5_T2_O6.jpg</v>
      </c>
      <c r="Q2488" s="2" t="s">
        <v>764</v>
      </c>
      <c r="T2488" s="3" t="s">
        <v>807</v>
      </c>
      <c r="U2488" t="str">
        <f>IF(H2488&gt;0,IF(L2488="live",H2488*0.84,H2488),"")</f>
        <v/>
      </c>
      <c r="V2488" t="str">
        <f>IF(H2488&gt;0,IF(L2488="live",H2488*0.87,H2488),"")</f>
        <v/>
      </c>
      <c r="W2488" s="3" t="s">
        <v>802</v>
      </c>
      <c r="Y2488" t="s">
        <v>827</v>
      </c>
      <c r="Z2488" t="s">
        <v>827</v>
      </c>
      <c r="AA2488" t="s">
        <v>826</v>
      </c>
      <c r="AB2488" t="str">
        <f t="shared" si="138"/>
        <v>remove</v>
      </c>
    </row>
    <row r="2489" spans="1:28" x14ac:dyDescent="0.2">
      <c r="A2489" s="10"/>
      <c r="B2489" s="10" t="s">
        <v>52</v>
      </c>
      <c r="C2489" s="10">
        <v>5</v>
      </c>
      <c r="D2489" s="10" t="s">
        <v>30</v>
      </c>
      <c r="E2489" s="10" t="s">
        <v>59</v>
      </c>
      <c r="F2489" s="10">
        <v>5</v>
      </c>
      <c r="G2489" s="10">
        <v>5</v>
      </c>
      <c r="H2489" s="10"/>
      <c r="I2489" s="10">
        <v>2.23</v>
      </c>
      <c r="J2489" s="10">
        <v>3.052</v>
      </c>
      <c r="K2489">
        <f t="shared" si="136"/>
        <v>7.9468041673953325</v>
      </c>
      <c r="L2489" s="10" t="s">
        <v>32</v>
      </c>
      <c r="M2489" t="s">
        <v>25</v>
      </c>
      <c r="N2489" s="10" t="s">
        <v>26</v>
      </c>
      <c r="O2489" s="10" t="str">
        <f t="shared" si="137"/>
        <v>CG_D5_T2_O6.jpg</v>
      </c>
      <c r="P2489" s="10"/>
      <c r="Q2489" s="2" t="s">
        <v>764</v>
      </c>
      <c r="R2489" s="10"/>
      <c r="S2489" s="10"/>
      <c r="T2489" t="s">
        <v>813</v>
      </c>
      <c r="W2489" s="10" t="s">
        <v>802</v>
      </c>
      <c r="Y2489" t="s">
        <v>826</v>
      </c>
      <c r="Z2489" t="s">
        <v>826</v>
      </c>
      <c r="AA2489" t="s">
        <v>826</v>
      </c>
      <c r="AB2489" t="str">
        <f t="shared" si="138"/>
        <v/>
      </c>
    </row>
    <row r="2490" spans="1:28" x14ac:dyDescent="0.2">
      <c r="B2490" s="3" t="s">
        <v>21</v>
      </c>
      <c r="C2490" s="3">
        <v>10</v>
      </c>
      <c r="D2490" s="3" t="s">
        <v>30</v>
      </c>
      <c r="E2490" s="3" t="s">
        <v>43</v>
      </c>
      <c r="F2490" s="3">
        <v>1</v>
      </c>
      <c r="G2490" s="3">
        <v>1</v>
      </c>
      <c r="H2490" s="3"/>
      <c r="I2490" s="3">
        <v>2.6909999999999998</v>
      </c>
      <c r="J2490" s="3">
        <v>3.0339999999999998</v>
      </c>
      <c r="K2490">
        <f t="shared" ref="K2490:K2553" si="139">IF(I2490&gt;0,(J2490*(I2490^2))*(3.14159/6),"")</f>
        <v>11.503797478398807</v>
      </c>
      <c r="L2490" s="3" t="s">
        <v>32</v>
      </c>
      <c r="M2490" t="s">
        <v>25</v>
      </c>
      <c r="N2490" s="3" t="s">
        <v>26</v>
      </c>
      <c r="O2490" t="str">
        <f t="shared" si="137"/>
        <v>CG_D10_T2_K1.jpg</v>
      </c>
      <c r="Q2490" s="2" t="s">
        <v>764</v>
      </c>
      <c r="T2490" s="3" t="s">
        <v>807</v>
      </c>
      <c r="U2490" t="str">
        <f>IF(H2490&gt;0,IF(L2490="live",H2490*0.84,H2490),"")</f>
        <v/>
      </c>
      <c r="V2490" t="str">
        <f>IF(H2490&gt;0,IF(L2490="live",H2490*0.87,H2490),"")</f>
        <v/>
      </c>
      <c r="W2490" s="3" t="s">
        <v>801</v>
      </c>
      <c r="Y2490" t="s">
        <v>827</v>
      </c>
      <c r="Z2490" t="s">
        <v>827</v>
      </c>
      <c r="AA2490" t="s">
        <v>826</v>
      </c>
      <c r="AB2490" t="str">
        <f t="shared" si="138"/>
        <v>remove</v>
      </c>
    </row>
    <row r="2491" spans="1:28" x14ac:dyDescent="0.2">
      <c r="A2491" s="10"/>
      <c r="B2491" s="10" t="s">
        <v>21</v>
      </c>
      <c r="C2491" s="10">
        <v>10</v>
      </c>
      <c r="D2491" s="10" t="s">
        <v>30</v>
      </c>
      <c r="E2491" s="10" t="s">
        <v>43</v>
      </c>
      <c r="F2491" s="10">
        <v>1</v>
      </c>
      <c r="G2491" s="10">
        <v>1</v>
      </c>
      <c r="H2491" s="10"/>
      <c r="I2491" s="10">
        <v>2.6909999999999998</v>
      </c>
      <c r="J2491" s="10">
        <v>3.0339999999999998</v>
      </c>
      <c r="K2491">
        <f t="shared" si="139"/>
        <v>11.503797478398807</v>
      </c>
      <c r="L2491" s="10" t="s">
        <v>32</v>
      </c>
      <c r="M2491" t="s">
        <v>25</v>
      </c>
      <c r="N2491" s="10" t="s">
        <v>26</v>
      </c>
      <c r="O2491" s="10" t="str">
        <f t="shared" si="137"/>
        <v>CG_D10_T2_K1.jpg</v>
      </c>
      <c r="P2491" s="10"/>
      <c r="Q2491" s="2" t="s">
        <v>764</v>
      </c>
      <c r="R2491" s="10"/>
      <c r="S2491" s="10"/>
      <c r="T2491" t="s">
        <v>813</v>
      </c>
      <c r="W2491" s="10" t="s">
        <v>801</v>
      </c>
      <c r="Y2491" t="s">
        <v>826</v>
      </c>
      <c r="Z2491" t="s">
        <v>826</v>
      </c>
      <c r="AA2491" t="s">
        <v>826</v>
      </c>
      <c r="AB2491" t="str">
        <f t="shared" si="138"/>
        <v/>
      </c>
    </row>
    <row r="2492" spans="1:28" x14ac:dyDescent="0.2">
      <c r="B2492" s="3" t="s">
        <v>21</v>
      </c>
      <c r="C2492" s="3">
        <v>10</v>
      </c>
      <c r="D2492" s="3" t="s">
        <v>30</v>
      </c>
      <c r="E2492" s="3" t="s">
        <v>43</v>
      </c>
      <c r="F2492" s="3">
        <v>2</v>
      </c>
      <c r="G2492" s="3">
        <v>2</v>
      </c>
      <c r="H2492" s="3"/>
      <c r="I2492" s="3">
        <v>2.3090000000000002</v>
      </c>
      <c r="J2492" s="3">
        <v>2.8039999999999998</v>
      </c>
      <c r="K2492">
        <f t="shared" si="139"/>
        <v>7.8275190024985264</v>
      </c>
      <c r="L2492" s="3" t="s">
        <v>32</v>
      </c>
      <c r="M2492" t="s">
        <v>25</v>
      </c>
      <c r="N2492" s="3" t="s">
        <v>26</v>
      </c>
      <c r="O2492" t="str">
        <f t="shared" si="137"/>
        <v>CG_D10_T2_K1.jpg</v>
      </c>
      <c r="Q2492" s="2" t="s">
        <v>764</v>
      </c>
      <c r="T2492" s="3" t="s">
        <v>807</v>
      </c>
      <c r="U2492" t="str">
        <f>IF(H2492&gt;0,IF(L2492="live",H2492*0.84,H2492),"")</f>
        <v/>
      </c>
      <c r="V2492" t="str">
        <f>IF(H2492&gt;0,IF(L2492="live",H2492*0.87,H2492),"")</f>
        <v/>
      </c>
      <c r="W2492" s="3" t="s">
        <v>801</v>
      </c>
      <c r="Y2492" t="s">
        <v>827</v>
      </c>
      <c r="Z2492" t="s">
        <v>827</v>
      </c>
      <c r="AA2492" t="s">
        <v>826</v>
      </c>
      <c r="AB2492" t="str">
        <f t="shared" si="138"/>
        <v>remove</v>
      </c>
    </row>
    <row r="2493" spans="1:28" x14ac:dyDescent="0.2">
      <c r="A2493" s="10"/>
      <c r="B2493" s="10" t="s">
        <v>21</v>
      </c>
      <c r="C2493" s="10">
        <v>10</v>
      </c>
      <c r="D2493" s="10" t="s">
        <v>30</v>
      </c>
      <c r="E2493" s="10" t="s">
        <v>43</v>
      </c>
      <c r="F2493" s="10">
        <v>2</v>
      </c>
      <c r="G2493" s="10">
        <v>2</v>
      </c>
      <c r="H2493" s="10"/>
      <c r="I2493" s="10">
        <v>2.3090000000000002</v>
      </c>
      <c r="J2493" s="10">
        <v>2.8039999999999998</v>
      </c>
      <c r="K2493">
        <f t="shared" si="139"/>
        <v>7.8275190024985264</v>
      </c>
      <c r="L2493" s="10" t="s">
        <v>32</v>
      </c>
      <c r="M2493" t="s">
        <v>25</v>
      </c>
      <c r="N2493" s="10" t="s">
        <v>26</v>
      </c>
      <c r="O2493" s="10" t="str">
        <f t="shared" si="137"/>
        <v>CG_D10_T2_K1.jpg</v>
      </c>
      <c r="P2493" s="10"/>
      <c r="Q2493" s="2" t="s">
        <v>764</v>
      </c>
      <c r="R2493" s="10"/>
      <c r="S2493" s="10"/>
      <c r="T2493" t="s">
        <v>813</v>
      </c>
      <c r="W2493" s="10" t="s">
        <v>801</v>
      </c>
      <c r="Y2493" t="s">
        <v>826</v>
      </c>
      <c r="Z2493" t="s">
        <v>826</v>
      </c>
      <c r="AA2493" t="s">
        <v>826</v>
      </c>
      <c r="AB2493" t="str">
        <f t="shared" si="138"/>
        <v/>
      </c>
    </row>
    <row r="2494" spans="1:28" x14ac:dyDescent="0.2">
      <c r="B2494" s="3" t="s">
        <v>21</v>
      </c>
      <c r="C2494" s="3">
        <v>10</v>
      </c>
      <c r="D2494" s="3" t="s">
        <v>30</v>
      </c>
      <c r="E2494" s="3" t="s">
        <v>43</v>
      </c>
      <c r="F2494" s="3">
        <v>3</v>
      </c>
      <c r="G2494" s="3">
        <v>3</v>
      </c>
      <c r="H2494" s="3"/>
      <c r="I2494" s="3">
        <v>3.0579999999999998</v>
      </c>
      <c r="J2494" s="3">
        <v>3.484</v>
      </c>
      <c r="K2494">
        <f t="shared" si="139"/>
        <v>17.058913379099966</v>
      </c>
      <c r="L2494" s="3" t="s">
        <v>32</v>
      </c>
      <c r="M2494" t="s">
        <v>25</v>
      </c>
      <c r="N2494" s="3" t="s">
        <v>26</v>
      </c>
      <c r="O2494" t="str">
        <f t="shared" si="137"/>
        <v>CG_D10_T2_K1.jpg</v>
      </c>
      <c r="Q2494" s="2" t="s">
        <v>764</v>
      </c>
      <c r="T2494" s="3" t="s">
        <v>807</v>
      </c>
      <c r="U2494" t="str">
        <f>IF(H2494&gt;0,IF(L2494="live",H2494*0.84,H2494),"")</f>
        <v/>
      </c>
      <c r="V2494" t="str">
        <f>IF(H2494&gt;0,IF(L2494="live",H2494*0.87,H2494),"")</f>
        <v/>
      </c>
      <c r="W2494" s="3" t="s">
        <v>802</v>
      </c>
      <c r="Y2494" t="s">
        <v>827</v>
      </c>
      <c r="Z2494" t="s">
        <v>827</v>
      </c>
      <c r="AA2494" t="s">
        <v>826</v>
      </c>
      <c r="AB2494" t="str">
        <f t="shared" si="138"/>
        <v>remove</v>
      </c>
    </row>
    <row r="2495" spans="1:28" x14ac:dyDescent="0.2">
      <c r="A2495" s="10"/>
      <c r="B2495" s="10" t="s">
        <v>21</v>
      </c>
      <c r="C2495" s="10">
        <v>10</v>
      </c>
      <c r="D2495" s="10" t="s">
        <v>30</v>
      </c>
      <c r="E2495" s="10" t="s">
        <v>43</v>
      </c>
      <c r="F2495" s="10">
        <v>3</v>
      </c>
      <c r="G2495" s="10">
        <v>3</v>
      </c>
      <c r="H2495" s="10"/>
      <c r="I2495" s="10">
        <v>3.0579999999999998</v>
      </c>
      <c r="J2495" s="10">
        <v>3.484</v>
      </c>
      <c r="K2495">
        <f t="shared" si="139"/>
        <v>17.058913379099966</v>
      </c>
      <c r="L2495" s="10" t="s">
        <v>32</v>
      </c>
      <c r="M2495" t="s">
        <v>25</v>
      </c>
      <c r="N2495" s="10" t="s">
        <v>26</v>
      </c>
      <c r="O2495" s="10" t="str">
        <f t="shared" si="137"/>
        <v>CG_D10_T2_K1.jpg</v>
      </c>
      <c r="P2495" s="10"/>
      <c r="Q2495" s="2" t="s">
        <v>764</v>
      </c>
      <c r="R2495" s="10"/>
      <c r="S2495" s="10"/>
      <c r="T2495" t="s">
        <v>813</v>
      </c>
      <c r="W2495" s="10" t="s">
        <v>802</v>
      </c>
      <c r="Y2495" t="s">
        <v>826</v>
      </c>
      <c r="Z2495" t="s">
        <v>826</v>
      </c>
      <c r="AA2495" t="s">
        <v>826</v>
      </c>
      <c r="AB2495" t="str">
        <f t="shared" si="138"/>
        <v/>
      </c>
    </row>
    <row r="2496" spans="1:28" x14ac:dyDescent="0.2">
      <c r="B2496" s="3" t="s">
        <v>21</v>
      </c>
      <c r="C2496" s="3">
        <v>10</v>
      </c>
      <c r="D2496" s="3" t="s">
        <v>30</v>
      </c>
      <c r="E2496" s="3" t="s">
        <v>43</v>
      </c>
      <c r="F2496" s="3">
        <v>4</v>
      </c>
      <c r="G2496" s="3">
        <v>4</v>
      </c>
      <c r="H2496" s="3"/>
      <c r="I2496" s="3">
        <v>2.819</v>
      </c>
      <c r="J2496" s="3">
        <v>2.9529999999999998</v>
      </c>
      <c r="K2496">
        <f t="shared" si="139"/>
        <v>12.287169636690075</v>
      </c>
      <c r="L2496" s="3" t="s">
        <v>32</v>
      </c>
      <c r="M2496" t="s">
        <v>25</v>
      </c>
      <c r="N2496" s="3" t="s">
        <v>26</v>
      </c>
      <c r="O2496" t="str">
        <f t="shared" si="137"/>
        <v>CG_D10_T2_K1.jpg</v>
      </c>
      <c r="Q2496" s="2" t="s">
        <v>764</v>
      </c>
      <c r="T2496" s="3" t="s">
        <v>807</v>
      </c>
      <c r="U2496" t="str">
        <f>IF(H2496&gt;0,IF(L2496="live",H2496*0.84,H2496),"")</f>
        <v/>
      </c>
      <c r="V2496" t="str">
        <f>IF(H2496&gt;0,IF(L2496="live",H2496*0.87,H2496),"")</f>
        <v/>
      </c>
      <c r="W2496" s="3" t="s">
        <v>801</v>
      </c>
      <c r="Y2496" t="s">
        <v>827</v>
      </c>
      <c r="Z2496" t="s">
        <v>827</v>
      </c>
      <c r="AA2496" t="s">
        <v>826</v>
      </c>
      <c r="AB2496" t="str">
        <f t="shared" si="138"/>
        <v>remove</v>
      </c>
    </row>
    <row r="2497" spans="1:28" x14ac:dyDescent="0.2">
      <c r="A2497" s="10"/>
      <c r="B2497" s="10" t="s">
        <v>21</v>
      </c>
      <c r="C2497" s="10">
        <v>10</v>
      </c>
      <c r="D2497" s="10" t="s">
        <v>30</v>
      </c>
      <c r="E2497" s="10" t="s">
        <v>43</v>
      </c>
      <c r="F2497" s="10">
        <v>4</v>
      </c>
      <c r="G2497" s="10">
        <v>4</v>
      </c>
      <c r="H2497" s="10"/>
      <c r="I2497" s="10">
        <v>2.819</v>
      </c>
      <c r="J2497" s="10">
        <v>2.9529999999999998</v>
      </c>
      <c r="K2497">
        <f t="shared" si="139"/>
        <v>12.287169636690075</v>
      </c>
      <c r="L2497" s="10" t="s">
        <v>32</v>
      </c>
      <c r="M2497" t="s">
        <v>25</v>
      </c>
      <c r="N2497" s="10" t="s">
        <v>26</v>
      </c>
      <c r="O2497" s="10" t="str">
        <f t="shared" si="137"/>
        <v>CG_D10_T2_K1.jpg</v>
      </c>
      <c r="P2497" s="10"/>
      <c r="Q2497" s="2" t="s">
        <v>764</v>
      </c>
      <c r="R2497" s="10"/>
      <c r="S2497" s="10"/>
      <c r="T2497" t="s">
        <v>813</v>
      </c>
      <c r="W2497" s="10" t="s">
        <v>801</v>
      </c>
      <c r="Y2497" t="s">
        <v>826</v>
      </c>
      <c r="Z2497" t="s">
        <v>826</v>
      </c>
      <c r="AA2497" t="s">
        <v>826</v>
      </c>
      <c r="AB2497" t="str">
        <f t="shared" si="138"/>
        <v/>
      </c>
    </row>
    <row r="2498" spans="1:28" x14ac:dyDescent="0.2">
      <c r="B2498" s="3" t="s">
        <v>21</v>
      </c>
      <c r="C2498" s="3">
        <v>10</v>
      </c>
      <c r="D2498" s="3" t="s">
        <v>30</v>
      </c>
      <c r="E2498" s="3" t="s">
        <v>43</v>
      </c>
      <c r="F2498" s="3">
        <v>5</v>
      </c>
      <c r="G2498" s="3">
        <v>5</v>
      </c>
      <c r="H2498" s="3"/>
      <c r="I2498" s="3">
        <v>2.3639999999999999</v>
      </c>
      <c r="J2498" s="3">
        <v>2.6720000000000002</v>
      </c>
      <c r="K2498">
        <f t="shared" si="139"/>
        <v>7.8186118555276787</v>
      </c>
      <c r="L2498" s="3" t="s">
        <v>32</v>
      </c>
      <c r="M2498" t="s">
        <v>25</v>
      </c>
      <c r="N2498" s="3" t="s">
        <v>26</v>
      </c>
      <c r="O2498" t="str">
        <f t="shared" si="137"/>
        <v>CG_D10_T2_K1.jpg</v>
      </c>
      <c r="Q2498" s="2" t="s">
        <v>764</v>
      </c>
      <c r="T2498" s="3" t="s">
        <v>807</v>
      </c>
      <c r="U2498" t="str">
        <f>IF(H2498&gt;0,IF(L2498="live",H2498*0.84,H2498),"")</f>
        <v/>
      </c>
      <c r="V2498" t="str">
        <f>IF(H2498&gt;0,IF(L2498="live",H2498*0.87,H2498),"")</f>
        <v/>
      </c>
      <c r="W2498" s="3" t="s">
        <v>801</v>
      </c>
      <c r="Y2498" t="s">
        <v>827</v>
      </c>
      <c r="Z2498" t="s">
        <v>827</v>
      </c>
      <c r="AA2498" t="s">
        <v>826</v>
      </c>
      <c r="AB2498" t="str">
        <f t="shared" si="138"/>
        <v>remove</v>
      </c>
    </row>
    <row r="2499" spans="1:28" x14ac:dyDescent="0.2">
      <c r="A2499" s="10"/>
      <c r="B2499" s="10" t="s">
        <v>21</v>
      </c>
      <c r="C2499" s="10">
        <v>10</v>
      </c>
      <c r="D2499" s="10" t="s">
        <v>30</v>
      </c>
      <c r="E2499" s="10" t="s">
        <v>43</v>
      </c>
      <c r="F2499" s="10">
        <v>5</v>
      </c>
      <c r="G2499" s="10">
        <v>5</v>
      </c>
      <c r="H2499" s="10"/>
      <c r="I2499" s="10">
        <v>2.3639999999999999</v>
      </c>
      <c r="J2499" s="10">
        <v>2.6720000000000002</v>
      </c>
      <c r="K2499">
        <f t="shared" si="139"/>
        <v>7.8186118555276787</v>
      </c>
      <c r="L2499" s="10" t="s">
        <v>32</v>
      </c>
      <c r="M2499" t="s">
        <v>25</v>
      </c>
      <c r="N2499" s="10" t="s">
        <v>26</v>
      </c>
      <c r="O2499" s="10" t="str">
        <f t="shared" si="137"/>
        <v>CG_D10_T2_K1.jpg</v>
      </c>
      <c r="P2499" s="10"/>
      <c r="Q2499" s="2" t="s">
        <v>764</v>
      </c>
      <c r="R2499" s="10"/>
      <c r="S2499" s="10"/>
      <c r="T2499" t="s">
        <v>813</v>
      </c>
      <c r="W2499" s="10" t="s">
        <v>801</v>
      </c>
      <c r="Y2499" t="s">
        <v>826</v>
      </c>
      <c r="Z2499" t="s">
        <v>826</v>
      </c>
      <c r="AA2499" t="s">
        <v>826</v>
      </c>
      <c r="AB2499" t="str">
        <f t="shared" si="138"/>
        <v/>
      </c>
    </row>
    <row r="2500" spans="1:28" x14ac:dyDescent="0.2">
      <c r="B2500" s="3" t="s">
        <v>21</v>
      </c>
      <c r="C2500" s="3">
        <v>10</v>
      </c>
      <c r="D2500" s="3" t="s">
        <v>30</v>
      </c>
      <c r="E2500" s="3" t="s">
        <v>43</v>
      </c>
      <c r="F2500" s="3">
        <v>6</v>
      </c>
      <c r="G2500" s="3">
        <v>6</v>
      </c>
      <c r="H2500" s="3"/>
      <c r="I2500" s="3">
        <v>2.637</v>
      </c>
      <c r="J2500" s="3">
        <v>3.81</v>
      </c>
      <c r="K2500">
        <f t="shared" si="139"/>
        <v>13.87214088197085</v>
      </c>
      <c r="L2500" s="3" t="s">
        <v>32</v>
      </c>
      <c r="M2500" t="s">
        <v>25</v>
      </c>
      <c r="N2500" s="3" t="s">
        <v>26</v>
      </c>
      <c r="O2500" t="str">
        <f t="shared" ref="O2500:O2563" si="140">"CG_D"&amp;C2500&amp;"_"&amp;D2500&amp;"_"&amp;E2500&amp;".jpg"</f>
        <v>CG_D10_T2_K1.jpg</v>
      </c>
      <c r="Q2500" s="2" t="s">
        <v>764</v>
      </c>
      <c r="T2500" s="3" t="s">
        <v>807</v>
      </c>
      <c r="U2500" t="str">
        <f>IF(H2500&gt;0,IF(L2500="live",H2500*0.84,H2500),"")</f>
        <v/>
      </c>
      <c r="V2500" t="str">
        <f>IF(H2500&gt;0,IF(L2500="live",H2500*0.87,H2500),"")</f>
        <v/>
      </c>
      <c r="W2500" s="3" t="s">
        <v>802</v>
      </c>
      <c r="Y2500" t="s">
        <v>827</v>
      </c>
      <c r="Z2500" t="s">
        <v>827</v>
      </c>
      <c r="AA2500" t="s">
        <v>826</v>
      </c>
      <c r="AB2500" t="str">
        <f t="shared" si="138"/>
        <v>remove</v>
      </c>
    </row>
    <row r="2501" spans="1:28" x14ac:dyDescent="0.2">
      <c r="A2501" s="10"/>
      <c r="B2501" s="10" t="s">
        <v>21</v>
      </c>
      <c r="C2501" s="10">
        <v>10</v>
      </c>
      <c r="D2501" s="10" t="s">
        <v>30</v>
      </c>
      <c r="E2501" s="10" t="s">
        <v>43</v>
      </c>
      <c r="F2501" s="10">
        <v>6</v>
      </c>
      <c r="G2501" s="10">
        <v>6</v>
      </c>
      <c r="H2501" s="10"/>
      <c r="I2501" s="10">
        <v>2.637</v>
      </c>
      <c r="J2501" s="10">
        <v>3.81</v>
      </c>
      <c r="K2501">
        <f t="shared" si="139"/>
        <v>13.87214088197085</v>
      </c>
      <c r="L2501" s="10" t="s">
        <v>32</v>
      </c>
      <c r="M2501" t="s">
        <v>25</v>
      </c>
      <c r="N2501" s="10" t="s">
        <v>26</v>
      </c>
      <c r="O2501" s="10" t="str">
        <f t="shared" si="140"/>
        <v>CG_D10_T2_K1.jpg</v>
      </c>
      <c r="P2501" s="10"/>
      <c r="Q2501" s="2" t="s">
        <v>764</v>
      </c>
      <c r="R2501" s="10"/>
      <c r="S2501" s="10"/>
      <c r="T2501" t="s">
        <v>813</v>
      </c>
      <c r="W2501" s="10" t="s">
        <v>802</v>
      </c>
      <c r="Y2501" t="s">
        <v>826</v>
      </c>
      <c r="Z2501" t="s">
        <v>826</v>
      </c>
      <c r="AA2501" t="s">
        <v>826</v>
      </c>
      <c r="AB2501" t="str">
        <f t="shared" si="138"/>
        <v/>
      </c>
    </row>
    <row r="2502" spans="1:28" x14ac:dyDescent="0.2">
      <c r="B2502" s="3" t="s">
        <v>21</v>
      </c>
      <c r="C2502" s="3">
        <v>10</v>
      </c>
      <c r="D2502" s="3" t="s">
        <v>30</v>
      </c>
      <c r="E2502" s="3" t="s">
        <v>43</v>
      </c>
      <c r="F2502" s="3">
        <v>7</v>
      </c>
      <c r="G2502" s="3">
        <v>7</v>
      </c>
      <c r="H2502" s="3"/>
      <c r="I2502" s="3">
        <v>2.2309999999999999</v>
      </c>
      <c r="J2502" s="3">
        <v>2.3679999999999999</v>
      </c>
      <c r="K2502">
        <f t="shared" si="139"/>
        <v>6.1713346040280515</v>
      </c>
      <c r="L2502" s="3" t="s">
        <v>32</v>
      </c>
      <c r="M2502" t="s">
        <v>25</v>
      </c>
      <c r="N2502" s="3" t="s">
        <v>26</v>
      </c>
      <c r="O2502" t="str">
        <f t="shared" si="140"/>
        <v>CG_D10_T2_K1.jpg</v>
      </c>
      <c r="Q2502" s="2" t="s">
        <v>764</v>
      </c>
      <c r="T2502" s="3" t="s">
        <v>807</v>
      </c>
      <c r="U2502" t="str">
        <f>IF(H2502&gt;0,IF(L2502="live",H2502*0.84,H2502),"")</f>
        <v/>
      </c>
      <c r="V2502" t="str">
        <f>IF(H2502&gt;0,IF(L2502="live",H2502*0.87,H2502),"")</f>
        <v/>
      </c>
      <c r="W2502" s="3" t="s">
        <v>801</v>
      </c>
      <c r="Y2502" t="s">
        <v>827</v>
      </c>
      <c r="Z2502" t="s">
        <v>827</v>
      </c>
      <c r="AA2502" t="s">
        <v>826</v>
      </c>
      <c r="AB2502" t="str">
        <f t="shared" si="138"/>
        <v>remove</v>
      </c>
    </row>
    <row r="2503" spans="1:28" x14ac:dyDescent="0.2">
      <c r="A2503" s="10"/>
      <c r="B2503" s="10" t="s">
        <v>21</v>
      </c>
      <c r="C2503" s="10">
        <v>10</v>
      </c>
      <c r="D2503" s="10" t="s">
        <v>30</v>
      </c>
      <c r="E2503" s="10" t="s">
        <v>43</v>
      </c>
      <c r="F2503" s="10">
        <v>7</v>
      </c>
      <c r="G2503" s="10">
        <v>7</v>
      </c>
      <c r="H2503" s="10"/>
      <c r="I2503" s="10">
        <v>2.2309999999999999</v>
      </c>
      <c r="J2503" s="10">
        <v>2.3679999999999999</v>
      </c>
      <c r="K2503">
        <f t="shared" si="139"/>
        <v>6.1713346040280515</v>
      </c>
      <c r="L2503" s="10" t="s">
        <v>32</v>
      </c>
      <c r="M2503" t="s">
        <v>25</v>
      </c>
      <c r="N2503" s="10" t="s">
        <v>26</v>
      </c>
      <c r="O2503" s="10" t="str">
        <f t="shared" si="140"/>
        <v>CG_D10_T2_K1.jpg</v>
      </c>
      <c r="P2503" s="10"/>
      <c r="Q2503" s="2" t="s">
        <v>764</v>
      </c>
      <c r="R2503" s="10"/>
      <c r="S2503" s="10"/>
      <c r="T2503" t="s">
        <v>813</v>
      </c>
      <c r="W2503" s="10" t="s">
        <v>801</v>
      </c>
      <c r="Y2503" t="s">
        <v>826</v>
      </c>
      <c r="Z2503" t="s">
        <v>826</v>
      </c>
      <c r="AA2503" t="s">
        <v>826</v>
      </c>
      <c r="AB2503" t="str">
        <f t="shared" si="138"/>
        <v/>
      </c>
    </row>
    <row r="2504" spans="1:28" x14ac:dyDescent="0.2">
      <c r="B2504" s="3" t="s">
        <v>21</v>
      </c>
      <c r="C2504" s="3">
        <v>10</v>
      </c>
      <c r="D2504" s="3" t="s">
        <v>30</v>
      </c>
      <c r="E2504" s="3" t="s">
        <v>43</v>
      </c>
      <c r="F2504" s="3">
        <v>8</v>
      </c>
      <c r="G2504" s="3">
        <v>8</v>
      </c>
      <c r="H2504" s="3"/>
      <c r="I2504" s="3">
        <v>2.2440000000000002</v>
      </c>
      <c r="J2504" s="3">
        <v>2.5409999999999999</v>
      </c>
      <c r="K2504">
        <f t="shared" si="139"/>
        <v>6.6995961711386407</v>
      </c>
      <c r="L2504" s="3" t="s">
        <v>32</v>
      </c>
      <c r="M2504" t="s">
        <v>25</v>
      </c>
      <c r="N2504" s="3" t="s">
        <v>26</v>
      </c>
      <c r="O2504" t="str">
        <f t="shared" si="140"/>
        <v>CG_D10_T2_K1.jpg</v>
      </c>
      <c r="Q2504" s="2" t="s">
        <v>764</v>
      </c>
      <c r="T2504" s="3" t="s">
        <v>807</v>
      </c>
      <c r="U2504" t="str">
        <f>IF(H2504&gt;0,IF(L2504="live",H2504*0.84,H2504),"")</f>
        <v/>
      </c>
      <c r="V2504" t="str">
        <f>IF(H2504&gt;0,IF(L2504="live",H2504*0.87,H2504),"")</f>
        <v/>
      </c>
      <c r="W2504" s="3" t="s">
        <v>801</v>
      </c>
      <c r="Y2504" t="s">
        <v>827</v>
      </c>
      <c r="Z2504" t="s">
        <v>827</v>
      </c>
      <c r="AA2504" t="s">
        <v>826</v>
      </c>
      <c r="AB2504" t="str">
        <f t="shared" ref="AB2504:AB2567" si="141">IF(AND(Y2504="check",T2504="yolk.vol"),"remove","")</f>
        <v>remove</v>
      </c>
    </row>
    <row r="2505" spans="1:28" x14ac:dyDescent="0.2">
      <c r="A2505" s="10"/>
      <c r="B2505" s="10" t="s">
        <v>21</v>
      </c>
      <c r="C2505" s="10">
        <v>10</v>
      </c>
      <c r="D2505" s="10" t="s">
        <v>30</v>
      </c>
      <c r="E2505" s="10" t="s">
        <v>43</v>
      </c>
      <c r="F2505" s="10">
        <v>8</v>
      </c>
      <c r="G2505" s="10">
        <v>8</v>
      </c>
      <c r="H2505" s="10"/>
      <c r="I2505" s="10">
        <v>2.2440000000000002</v>
      </c>
      <c r="J2505" s="10">
        <v>2.5409999999999999</v>
      </c>
      <c r="K2505">
        <f t="shared" si="139"/>
        <v>6.6995961711386407</v>
      </c>
      <c r="L2505" s="10" t="s">
        <v>32</v>
      </c>
      <c r="M2505" t="s">
        <v>25</v>
      </c>
      <c r="N2505" s="10" t="s">
        <v>26</v>
      </c>
      <c r="O2505" s="10" t="str">
        <f t="shared" si="140"/>
        <v>CG_D10_T2_K1.jpg</v>
      </c>
      <c r="P2505" s="10"/>
      <c r="Q2505" s="2" t="s">
        <v>764</v>
      </c>
      <c r="R2505" s="10"/>
      <c r="S2505" s="10"/>
      <c r="T2505" t="s">
        <v>813</v>
      </c>
      <c r="W2505" s="10" t="s">
        <v>801</v>
      </c>
      <c r="Y2505" t="s">
        <v>826</v>
      </c>
      <c r="Z2505" t="s">
        <v>826</v>
      </c>
      <c r="AA2505" t="s">
        <v>826</v>
      </c>
      <c r="AB2505" t="str">
        <f t="shared" si="141"/>
        <v/>
      </c>
    </row>
    <row r="2506" spans="1:28" x14ac:dyDescent="0.2">
      <c r="B2506" s="3" t="s">
        <v>21</v>
      </c>
      <c r="C2506" s="3">
        <v>10</v>
      </c>
      <c r="D2506" s="3" t="s">
        <v>30</v>
      </c>
      <c r="E2506" s="3" t="s">
        <v>43</v>
      </c>
      <c r="F2506" s="3">
        <v>9</v>
      </c>
      <c r="G2506" s="3">
        <v>9</v>
      </c>
      <c r="H2506" s="3"/>
      <c r="I2506" s="3">
        <v>2.278</v>
      </c>
      <c r="J2506" s="3">
        <v>2.7450000000000001</v>
      </c>
      <c r="K2506">
        <f t="shared" si="139"/>
        <v>7.4584407451136991</v>
      </c>
      <c r="L2506" s="3" t="s">
        <v>32</v>
      </c>
      <c r="M2506" t="s">
        <v>25</v>
      </c>
      <c r="N2506" s="3" t="s">
        <v>26</v>
      </c>
      <c r="O2506" t="str">
        <f t="shared" si="140"/>
        <v>CG_D10_T2_K1.jpg</v>
      </c>
      <c r="Q2506" s="2" t="s">
        <v>764</v>
      </c>
      <c r="T2506" s="3" t="s">
        <v>807</v>
      </c>
      <c r="U2506" t="str">
        <f>IF(H2506&gt;0,IF(L2506="live",H2506*0.84,H2506),"")</f>
        <v/>
      </c>
      <c r="V2506" t="str">
        <f>IF(H2506&gt;0,IF(L2506="live",H2506*0.87,H2506),"")</f>
        <v/>
      </c>
      <c r="W2506" s="3" t="s">
        <v>801</v>
      </c>
      <c r="Y2506" t="s">
        <v>827</v>
      </c>
      <c r="Z2506" t="s">
        <v>827</v>
      </c>
      <c r="AA2506" t="s">
        <v>826</v>
      </c>
      <c r="AB2506" t="str">
        <f t="shared" si="141"/>
        <v>remove</v>
      </c>
    </row>
    <row r="2507" spans="1:28" x14ac:dyDescent="0.2">
      <c r="A2507" s="10"/>
      <c r="B2507" s="10" t="s">
        <v>21</v>
      </c>
      <c r="C2507" s="10">
        <v>10</v>
      </c>
      <c r="D2507" s="10" t="s">
        <v>30</v>
      </c>
      <c r="E2507" s="10" t="s">
        <v>43</v>
      </c>
      <c r="F2507" s="10">
        <v>9</v>
      </c>
      <c r="G2507" s="10">
        <v>9</v>
      </c>
      <c r="H2507" s="10"/>
      <c r="I2507" s="10">
        <v>2.278</v>
      </c>
      <c r="J2507" s="10">
        <v>2.7450000000000001</v>
      </c>
      <c r="K2507">
        <f t="shared" si="139"/>
        <v>7.4584407451136991</v>
      </c>
      <c r="L2507" s="10" t="s">
        <v>32</v>
      </c>
      <c r="M2507" t="s">
        <v>25</v>
      </c>
      <c r="N2507" s="10" t="s">
        <v>26</v>
      </c>
      <c r="O2507" s="10" t="str">
        <f t="shared" si="140"/>
        <v>CG_D10_T2_K1.jpg</v>
      </c>
      <c r="P2507" s="10"/>
      <c r="Q2507" s="2" t="s">
        <v>764</v>
      </c>
      <c r="R2507" s="10"/>
      <c r="S2507" s="10"/>
      <c r="T2507" t="s">
        <v>813</v>
      </c>
      <c r="W2507" s="10" t="s">
        <v>801</v>
      </c>
      <c r="Y2507" t="s">
        <v>826</v>
      </c>
      <c r="Z2507" t="s">
        <v>826</v>
      </c>
      <c r="AA2507" t="s">
        <v>826</v>
      </c>
      <c r="AB2507" t="str">
        <f t="shared" si="141"/>
        <v/>
      </c>
    </row>
    <row r="2508" spans="1:28" x14ac:dyDescent="0.2">
      <c r="B2508" s="3" t="s">
        <v>21</v>
      </c>
      <c r="C2508" s="3">
        <v>10</v>
      </c>
      <c r="D2508" s="3" t="s">
        <v>30</v>
      </c>
      <c r="E2508" s="3" t="s">
        <v>75</v>
      </c>
      <c r="F2508" s="3">
        <v>1</v>
      </c>
      <c r="G2508" s="3">
        <v>1</v>
      </c>
      <c r="H2508" s="3"/>
      <c r="I2508" s="3">
        <v>2.403</v>
      </c>
      <c r="J2508" s="3">
        <v>2.6219999999999999</v>
      </c>
      <c r="K2508">
        <f t="shared" si="139"/>
        <v>7.9275407742254691</v>
      </c>
      <c r="L2508" s="3" t="s">
        <v>32</v>
      </c>
      <c r="M2508" t="s">
        <v>25</v>
      </c>
      <c r="N2508" s="3" t="s">
        <v>26</v>
      </c>
      <c r="O2508" t="str">
        <f t="shared" si="140"/>
        <v>CG_D10_T2_K10.jpg</v>
      </c>
      <c r="Q2508" s="2" t="s">
        <v>764</v>
      </c>
      <c r="T2508" s="3" t="s">
        <v>807</v>
      </c>
      <c r="U2508" t="str">
        <f>IF(H2508&gt;0,IF(L2508="live",H2508*0.84,H2508),"")</f>
        <v/>
      </c>
      <c r="V2508" t="str">
        <f>IF(H2508&gt;0,IF(L2508="live",H2508*0.87,H2508),"")</f>
        <v/>
      </c>
      <c r="W2508" s="3" t="s">
        <v>801</v>
      </c>
      <c r="Y2508" t="s">
        <v>827</v>
      </c>
      <c r="Z2508" t="s">
        <v>827</v>
      </c>
      <c r="AA2508" t="s">
        <v>826</v>
      </c>
      <c r="AB2508" t="str">
        <f t="shared" si="141"/>
        <v>remove</v>
      </c>
    </row>
    <row r="2509" spans="1:28" x14ac:dyDescent="0.2">
      <c r="A2509" s="10"/>
      <c r="B2509" s="10" t="s">
        <v>21</v>
      </c>
      <c r="C2509" s="10">
        <v>10</v>
      </c>
      <c r="D2509" s="10" t="s">
        <v>30</v>
      </c>
      <c r="E2509" s="10" t="s">
        <v>75</v>
      </c>
      <c r="F2509" s="10">
        <v>1</v>
      </c>
      <c r="G2509" s="10">
        <v>1</v>
      </c>
      <c r="H2509" s="10"/>
      <c r="I2509" s="10">
        <v>2.403</v>
      </c>
      <c r="J2509" s="10">
        <v>2.6219999999999999</v>
      </c>
      <c r="K2509">
        <f t="shared" si="139"/>
        <v>7.9275407742254691</v>
      </c>
      <c r="L2509" s="10" t="s">
        <v>32</v>
      </c>
      <c r="M2509" t="s">
        <v>25</v>
      </c>
      <c r="N2509" s="10" t="s">
        <v>26</v>
      </c>
      <c r="O2509" s="10" t="str">
        <f t="shared" si="140"/>
        <v>CG_D10_T2_K10.jpg</v>
      </c>
      <c r="P2509" s="10"/>
      <c r="Q2509" s="2" t="s">
        <v>764</v>
      </c>
      <c r="R2509" s="10"/>
      <c r="S2509" s="10"/>
      <c r="T2509" t="s">
        <v>813</v>
      </c>
      <c r="W2509" s="10" t="s">
        <v>801</v>
      </c>
      <c r="Y2509" t="s">
        <v>826</v>
      </c>
      <c r="Z2509" t="s">
        <v>826</v>
      </c>
      <c r="AA2509" t="s">
        <v>826</v>
      </c>
      <c r="AB2509" t="str">
        <f t="shared" si="141"/>
        <v/>
      </c>
    </row>
    <row r="2510" spans="1:28" x14ac:dyDescent="0.2">
      <c r="B2510" s="3" t="s">
        <v>21</v>
      </c>
      <c r="C2510" s="3">
        <v>10</v>
      </c>
      <c r="D2510" s="3" t="s">
        <v>30</v>
      </c>
      <c r="E2510" s="3" t="s">
        <v>75</v>
      </c>
      <c r="F2510" s="3">
        <v>2</v>
      </c>
      <c r="G2510" s="3">
        <v>2</v>
      </c>
      <c r="H2510" s="3"/>
      <c r="I2510" s="3">
        <v>2.11</v>
      </c>
      <c r="J2510" s="3">
        <v>2.4540000000000002</v>
      </c>
      <c r="K2510">
        <f t="shared" si="139"/>
        <v>5.7205491911509991</v>
      </c>
      <c r="L2510" s="3" t="s">
        <v>32</v>
      </c>
      <c r="M2510" t="s">
        <v>25</v>
      </c>
      <c r="N2510" s="3" t="s">
        <v>26</v>
      </c>
      <c r="O2510" t="str">
        <f t="shared" si="140"/>
        <v>CG_D10_T2_K10.jpg</v>
      </c>
      <c r="Q2510" s="2" t="s">
        <v>764</v>
      </c>
      <c r="T2510" s="3" t="s">
        <v>807</v>
      </c>
      <c r="U2510" t="str">
        <f>IF(H2510&gt;0,IF(L2510="live",H2510*0.84,H2510),"")</f>
        <v/>
      </c>
      <c r="V2510" t="str">
        <f>IF(H2510&gt;0,IF(L2510="live",H2510*0.87,H2510),"")</f>
        <v/>
      </c>
      <c r="W2510" s="3" t="s">
        <v>801</v>
      </c>
      <c r="Y2510" t="s">
        <v>827</v>
      </c>
      <c r="Z2510" t="s">
        <v>827</v>
      </c>
      <c r="AA2510" t="s">
        <v>826</v>
      </c>
      <c r="AB2510" t="str">
        <f t="shared" si="141"/>
        <v>remove</v>
      </c>
    </row>
    <row r="2511" spans="1:28" x14ac:dyDescent="0.2">
      <c r="A2511" s="10"/>
      <c r="B2511" s="10" t="s">
        <v>21</v>
      </c>
      <c r="C2511" s="10">
        <v>10</v>
      </c>
      <c r="D2511" s="10" t="s">
        <v>30</v>
      </c>
      <c r="E2511" s="10" t="s">
        <v>75</v>
      </c>
      <c r="F2511" s="10">
        <v>2</v>
      </c>
      <c r="G2511" s="10">
        <v>2</v>
      </c>
      <c r="H2511" s="10"/>
      <c r="I2511" s="10">
        <v>2.11</v>
      </c>
      <c r="J2511" s="10">
        <v>2.4540000000000002</v>
      </c>
      <c r="K2511">
        <f t="shared" si="139"/>
        <v>5.7205491911509991</v>
      </c>
      <c r="L2511" s="10" t="s">
        <v>32</v>
      </c>
      <c r="M2511" t="s">
        <v>25</v>
      </c>
      <c r="N2511" s="10" t="s">
        <v>26</v>
      </c>
      <c r="O2511" s="10" t="str">
        <f t="shared" si="140"/>
        <v>CG_D10_T2_K10.jpg</v>
      </c>
      <c r="P2511" s="10"/>
      <c r="Q2511" s="2" t="s">
        <v>764</v>
      </c>
      <c r="R2511" s="10"/>
      <c r="S2511" s="10"/>
      <c r="T2511" t="s">
        <v>813</v>
      </c>
      <c r="W2511" s="10" t="s">
        <v>801</v>
      </c>
      <c r="Y2511" t="s">
        <v>826</v>
      </c>
      <c r="Z2511" t="s">
        <v>826</v>
      </c>
      <c r="AA2511" t="s">
        <v>826</v>
      </c>
      <c r="AB2511" t="str">
        <f t="shared" si="141"/>
        <v/>
      </c>
    </row>
    <row r="2512" spans="1:28" x14ac:dyDescent="0.2">
      <c r="B2512" s="3" t="s">
        <v>21</v>
      </c>
      <c r="C2512" s="3">
        <v>10</v>
      </c>
      <c r="D2512" s="3" t="s">
        <v>30</v>
      </c>
      <c r="E2512" s="3" t="s">
        <v>75</v>
      </c>
      <c r="F2512" s="3">
        <v>3</v>
      </c>
      <c r="G2512" s="3">
        <v>3</v>
      </c>
      <c r="H2512" s="3"/>
      <c r="I2512" s="3">
        <v>2.63</v>
      </c>
      <c r="J2512" s="3">
        <v>3.4769999999999999</v>
      </c>
      <c r="K2512">
        <f t="shared" si="139"/>
        <v>12.592572013244496</v>
      </c>
      <c r="L2512" s="3" t="s">
        <v>32</v>
      </c>
      <c r="M2512" t="s">
        <v>25</v>
      </c>
      <c r="N2512" s="3" t="s">
        <v>26</v>
      </c>
      <c r="O2512" t="str">
        <f t="shared" si="140"/>
        <v>CG_D10_T2_K10.jpg</v>
      </c>
      <c r="Q2512" s="2" t="s">
        <v>764</v>
      </c>
      <c r="T2512" s="3" t="s">
        <v>807</v>
      </c>
      <c r="U2512" t="str">
        <f>IF(H2512&gt;0,IF(L2512="live",H2512*0.84,H2512),"")</f>
        <v/>
      </c>
      <c r="V2512" t="str">
        <f>IF(H2512&gt;0,IF(L2512="live",H2512*0.87,H2512),"")</f>
        <v/>
      </c>
      <c r="W2512" s="3" t="s">
        <v>801</v>
      </c>
      <c r="Y2512" t="s">
        <v>827</v>
      </c>
      <c r="Z2512" t="s">
        <v>827</v>
      </c>
      <c r="AA2512" t="s">
        <v>826</v>
      </c>
      <c r="AB2512" t="str">
        <f t="shared" si="141"/>
        <v>remove</v>
      </c>
    </row>
    <row r="2513" spans="1:28" x14ac:dyDescent="0.2">
      <c r="A2513" s="10"/>
      <c r="B2513" s="10" t="s">
        <v>21</v>
      </c>
      <c r="C2513" s="10">
        <v>10</v>
      </c>
      <c r="D2513" s="10" t="s">
        <v>30</v>
      </c>
      <c r="E2513" s="10" t="s">
        <v>75</v>
      </c>
      <c r="F2513" s="10">
        <v>3</v>
      </c>
      <c r="G2513" s="10">
        <v>3</v>
      </c>
      <c r="H2513" s="10"/>
      <c r="I2513" s="10">
        <v>2.63</v>
      </c>
      <c r="J2513" s="10">
        <v>3.4769999999999999</v>
      </c>
      <c r="K2513">
        <f t="shared" si="139"/>
        <v>12.592572013244496</v>
      </c>
      <c r="L2513" s="10" t="s">
        <v>32</v>
      </c>
      <c r="M2513" t="s">
        <v>25</v>
      </c>
      <c r="N2513" s="10" t="s">
        <v>26</v>
      </c>
      <c r="O2513" s="10" t="str">
        <f t="shared" si="140"/>
        <v>CG_D10_T2_K10.jpg</v>
      </c>
      <c r="P2513" s="10"/>
      <c r="Q2513" s="2" t="s">
        <v>764</v>
      </c>
      <c r="R2513" s="10"/>
      <c r="S2513" s="10"/>
      <c r="T2513" t="s">
        <v>813</v>
      </c>
      <c r="W2513" s="10" t="s">
        <v>801</v>
      </c>
      <c r="Y2513" t="s">
        <v>826</v>
      </c>
      <c r="Z2513" t="s">
        <v>826</v>
      </c>
      <c r="AA2513" t="s">
        <v>826</v>
      </c>
      <c r="AB2513" t="str">
        <f t="shared" si="141"/>
        <v/>
      </c>
    </row>
    <row r="2514" spans="1:28" x14ac:dyDescent="0.2">
      <c r="B2514" s="3" t="s">
        <v>21</v>
      </c>
      <c r="C2514" s="3">
        <v>10</v>
      </c>
      <c r="D2514" s="3" t="s">
        <v>30</v>
      </c>
      <c r="E2514" s="3" t="s">
        <v>75</v>
      </c>
      <c r="F2514" s="3">
        <v>4</v>
      </c>
      <c r="G2514" s="3">
        <v>4</v>
      </c>
      <c r="H2514" s="3"/>
      <c r="I2514" s="3">
        <v>2.3050000000000002</v>
      </c>
      <c r="J2514" s="3">
        <v>2.33</v>
      </c>
      <c r="K2514">
        <f t="shared" si="139"/>
        <v>6.4818061114529169</v>
      </c>
      <c r="L2514" s="3" t="s">
        <v>32</v>
      </c>
      <c r="M2514" t="s">
        <v>25</v>
      </c>
      <c r="N2514" s="3" t="s">
        <v>26</v>
      </c>
      <c r="O2514" t="str">
        <f t="shared" si="140"/>
        <v>CG_D10_T2_K10.jpg</v>
      </c>
      <c r="Q2514" s="2" t="s">
        <v>764</v>
      </c>
      <c r="T2514" s="3" t="s">
        <v>807</v>
      </c>
      <c r="U2514" t="str">
        <f>IF(H2514&gt;0,IF(L2514="live",H2514*0.84,H2514),"")</f>
        <v/>
      </c>
      <c r="V2514" t="str">
        <f>IF(H2514&gt;0,IF(L2514="live",H2514*0.87,H2514),"")</f>
        <v/>
      </c>
      <c r="W2514" s="3" t="s">
        <v>801</v>
      </c>
      <c r="Y2514" t="s">
        <v>827</v>
      </c>
      <c r="Z2514" t="s">
        <v>827</v>
      </c>
      <c r="AA2514" t="s">
        <v>826</v>
      </c>
      <c r="AB2514" t="str">
        <f t="shared" si="141"/>
        <v>remove</v>
      </c>
    </row>
    <row r="2515" spans="1:28" x14ac:dyDescent="0.2">
      <c r="A2515" s="10"/>
      <c r="B2515" s="10" t="s">
        <v>21</v>
      </c>
      <c r="C2515" s="10">
        <v>10</v>
      </c>
      <c r="D2515" s="10" t="s">
        <v>30</v>
      </c>
      <c r="E2515" s="10" t="s">
        <v>75</v>
      </c>
      <c r="F2515" s="10">
        <v>4</v>
      </c>
      <c r="G2515" s="10">
        <v>4</v>
      </c>
      <c r="H2515" s="10"/>
      <c r="I2515" s="10">
        <v>2.3050000000000002</v>
      </c>
      <c r="J2515" s="10">
        <v>2.33</v>
      </c>
      <c r="K2515">
        <f t="shared" si="139"/>
        <v>6.4818061114529169</v>
      </c>
      <c r="L2515" s="10" t="s">
        <v>32</v>
      </c>
      <c r="M2515" t="s">
        <v>25</v>
      </c>
      <c r="N2515" s="10" t="s">
        <v>26</v>
      </c>
      <c r="O2515" s="10" t="str">
        <f t="shared" si="140"/>
        <v>CG_D10_T2_K10.jpg</v>
      </c>
      <c r="P2515" s="10"/>
      <c r="Q2515" s="2" t="s">
        <v>764</v>
      </c>
      <c r="R2515" s="10"/>
      <c r="S2515" s="10"/>
      <c r="T2515" t="s">
        <v>813</v>
      </c>
      <c r="W2515" s="10" t="s">
        <v>801</v>
      </c>
      <c r="Y2515" t="s">
        <v>826</v>
      </c>
      <c r="Z2515" t="s">
        <v>826</v>
      </c>
      <c r="AA2515" t="s">
        <v>826</v>
      </c>
      <c r="AB2515" t="str">
        <f t="shared" si="141"/>
        <v/>
      </c>
    </row>
    <row r="2516" spans="1:28" x14ac:dyDescent="0.2">
      <c r="B2516" s="3" t="s">
        <v>21</v>
      </c>
      <c r="C2516" s="3">
        <v>10</v>
      </c>
      <c r="D2516" s="3" t="s">
        <v>30</v>
      </c>
      <c r="E2516" s="3" t="s">
        <v>75</v>
      </c>
      <c r="F2516" s="3">
        <v>5</v>
      </c>
      <c r="G2516" s="3">
        <v>5</v>
      </c>
      <c r="H2516" s="3"/>
      <c r="I2516" s="3">
        <v>1.7989999999999999</v>
      </c>
      <c r="J2516" s="3">
        <v>2.4340000000000002</v>
      </c>
      <c r="K2516">
        <f t="shared" si="139"/>
        <v>4.1245935288023432</v>
      </c>
      <c r="L2516" s="3" t="s">
        <v>32</v>
      </c>
      <c r="M2516" t="s">
        <v>25</v>
      </c>
      <c r="N2516" s="3" t="s">
        <v>26</v>
      </c>
      <c r="O2516" t="str">
        <f t="shared" si="140"/>
        <v>CG_D10_T2_K10.jpg</v>
      </c>
      <c r="Q2516" s="2" t="s">
        <v>764</v>
      </c>
      <c r="T2516" s="3" t="s">
        <v>807</v>
      </c>
      <c r="U2516" t="str">
        <f>IF(H2516&gt;0,IF(L2516="live",H2516*0.84,H2516),"")</f>
        <v/>
      </c>
      <c r="V2516" t="str">
        <f>IF(H2516&gt;0,IF(L2516="live",H2516*0.87,H2516),"")</f>
        <v/>
      </c>
      <c r="W2516" s="3" t="s">
        <v>801</v>
      </c>
      <c r="Y2516" t="s">
        <v>827</v>
      </c>
      <c r="Z2516" t="s">
        <v>827</v>
      </c>
      <c r="AA2516" t="s">
        <v>826</v>
      </c>
      <c r="AB2516" t="str">
        <f t="shared" si="141"/>
        <v>remove</v>
      </c>
    </row>
    <row r="2517" spans="1:28" x14ac:dyDescent="0.2">
      <c r="A2517" s="10"/>
      <c r="B2517" s="10" t="s">
        <v>21</v>
      </c>
      <c r="C2517" s="10">
        <v>10</v>
      </c>
      <c r="D2517" s="10" t="s">
        <v>30</v>
      </c>
      <c r="E2517" s="10" t="s">
        <v>75</v>
      </c>
      <c r="F2517" s="10">
        <v>5</v>
      </c>
      <c r="G2517" s="10">
        <v>5</v>
      </c>
      <c r="H2517" s="10"/>
      <c r="I2517" s="10">
        <v>1.7989999999999999</v>
      </c>
      <c r="J2517" s="10">
        <v>2.4340000000000002</v>
      </c>
      <c r="K2517">
        <f t="shared" si="139"/>
        <v>4.1245935288023432</v>
      </c>
      <c r="L2517" s="10" t="s">
        <v>32</v>
      </c>
      <c r="M2517" t="s">
        <v>25</v>
      </c>
      <c r="N2517" s="10" t="s">
        <v>26</v>
      </c>
      <c r="O2517" s="10" t="str">
        <f t="shared" si="140"/>
        <v>CG_D10_T2_K10.jpg</v>
      </c>
      <c r="P2517" s="10"/>
      <c r="Q2517" s="2" t="s">
        <v>764</v>
      </c>
      <c r="R2517" s="10"/>
      <c r="S2517" s="10"/>
      <c r="T2517" t="s">
        <v>813</v>
      </c>
      <c r="W2517" s="10" t="s">
        <v>801</v>
      </c>
      <c r="Y2517" t="s">
        <v>826</v>
      </c>
      <c r="Z2517" t="s">
        <v>826</v>
      </c>
      <c r="AA2517" t="s">
        <v>826</v>
      </c>
      <c r="AB2517" t="str">
        <f t="shared" si="141"/>
        <v/>
      </c>
    </row>
    <row r="2518" spans="1:28" x14ac:dyDescent="0.2">
      <c r="B2518" s="3" t="s">
        <v>21</v>
      </c>
      <c r="C2518" s="3">
        <v>10</v>
      </c>
      <c r="D2518" s="3" t="s">
        <v>30</v>
      </c>
      <c r="E2518" s="3" t="s">
        <v>75</v>
      </c>
      <c r="F2518" s="3">
        <v>6</v>
      </c>
      <c r="G2518" s="3">
        <v>6</v>
      </c>
      <c r="H2518" s="3"/>
      <c r="I2518" s="3">
        <v>2.2679999999999998</v>
      </c>
      <c r="J2518" s="3">
        <v>2.36</v>
      </c>
      <c r="K2518">
        <f t="shared" si="139"/>
        <v>6.3561825091295985</v>
      </c>
      <c r="L2518" s="3" t="s">
        <v>32</v>
      </c>
      <c r="M2518" t="s">
        <v>25</v>
      </c>
      <c r="N2518" s="3" t="s">
        <v>26</v>
      </c>
      <c r="O2518" t="str">
        <f t="shared" si="140"/>
        <v>CG_D10_T2_K10.jpg</v>
      </c>
      <c r="Q2518" s="2" t="s">
        <v>764</v>
      </c>
      <c r="T2518" s="3" t="s">
        <v>807</v>
      </c>
      <c r="U2518" t="str">
        <f>IF(H2518&gt;0,IF(L2518="live",H2518*0.84,H2518),"")</f>
        <v/>
      </c>
      <c r="V2518" t="str">
        <f>IF(H2518&gt;0,IF(L2518="live",H2518*0.87,H2518),"")</f>
        <v/>
      </c>
      <c r="W2518" s="3" t="s">
        <v>801</v>
      </c>
      <c r="Y2518" t="s">
        <v>827</v>
      </c>
      <c r="Z2518" t="s">
        <v>827</v>
      </c>
      <c r="AA2518" t="s">
        <v>826</v>
      </c>
      <c r="AB2518" t="str">
        <f t="shared" si="141"/>
        <v>remove</v>
      </c>
    </row>
    <row r="2519" spans="1:28" x14ac:dyDescent="0.2">
      <c r="A2519" s="10"/>
      <c r="B2519" s="10" t="s">
        <v>21</v>
      </c>
      <c r="C2519" s="10">
        <v>10</v>
      </c>
      <c r="D2519" s="10" t="s">
        <v>30</v>
      </c>
      <c r="E2519" s="10" t="s">
        <v>75</v>
      </c>
      <c r="F2519" s="10">
        <v>6</v>
      </c>
      <c r="G2519" s="10">
        <v>6</v>
      </c>
      <c r="H2519" s="10"/>
      <c r="I2519" s="10">
        <v>2.2679999999999998</v>
      </c>
      <c r="J2519" s="10">
        <v>2.36</v>
      </c>
      <c r="K2519">
        <f t="shared" si="139"/>
        <v>6.3561825091295985</v>
      </c>
      <c r="L2519" s="10" t="s">
        <v>32</v>
      </c>
      <c r="M2519" t="s">
        <v>25</v>
      </c>
      <c r="N2519" s="10" t="s">
        <v>26</v>
      </c>
      <c r="O2519" s="10" t="str">
        <f t="shared" si="140"/>
        <v>CG_D10_T2_K10.jpg</v>
      </c>
      <c r="P2519" s="10"/>
      <c r="Q2519" s="2" t="s">
        <v>764</v>
      </c>
      <c r="R2519" s="10"/>
      <c r="S2519" s="10"/>
      <c r="T2519" t="s">
        <v>813</v>
      </c>
      <c r="W2519" s="10" t="s">
        <v>801</v>
      </c>
      <c r="Y2519" t="s">
        <v>826</v>
      </c>
      <c r="Z2519" t="s">
        <v>826</v>
      </c>
      <c r="AA2519" t="s">
        <v>826</v>
      </c>
      <c r="AB2519" t="str">
        <f t="shared" si="141"/>
        <v/>
      </c>
    </row>
    <row r="2520" spans="1:28" x14ac:dyDescent="0.2">
      <c r="B2520" s="3" t="s">
        <v>21</v>
      </c>
      <c r="C2520" s="3">
        <v>10</v>
      </c>
      <c r="D2520" s="3" t="s">
        <v>30</v>
      </c>
      <c r="E2520" s="3" t="s">
        <v>75</v>
      </c>
      <c r="F2520" s="3">
        <v>7</v>
      </c>
      <c r="G2520" s="3">
        <v>7</v>
      </c>
      <c r="H2520" s="3"/>
      <c r="I2520" s="3">
        <v>2.302</v>
      </c>
      <c r="J2520" s="3">
        <v>2.5390000000000001</v>
      </c>
      <c r="K2520">
        <f t="shared" si="139"/>
        <v>7.044847476896674</v>
      </c>
      <c r="L2520" s="3" t="s">
        <v>32</v>
      </c>
      <c r="M2520" t="s">
        <v>25</v>
      </c>
      <c r="N2520" s="3" t="s">
        <v>26</v>
      </c>
      <c r="O2520" t="str">
        <f t="shared" si="140"/>
        <v>CG_D10_T2_K10.jpg</v>
      </c>
      <c r="Q2520" s="2" t="s">
        <v>764</v>
      </c>
      <c r="T2520" s="3" t="s">
        <v>807</v>
      </c>
      <c r="U2520" t="str">
        <f>IF(H2520&gt;0,IF(L2520="live",H2520*0.84,H2520),"")</f>
        <v/>
      </c>
      <c r="V2520" t="str">
        <f>IF(H2520&gt;0,IF(L2520="live",H2520*0.87,H2520),"")</f>
        <v/>
      </c>
      <c r="W2520" s="3" t="s">
        <v>801</v>
      </c>
      <c r="Y2520" t="s">
        <v>827</v>
      </c>
      <c r="Z2520" t="s">
        <v>827</v>
      </c>
      <c r="AA2520" t="s">
        <v>826</v>
      </c>
      <c r="AB2520" t="str">
        <f t="shared" si="141"/>
        <v>remove</v>
      </c>
    </row>
    <row r="2521" spans="1:28" x14ac:dyDescent="0.2">
      <c r="A2521" s="10"/>
      <c r="B2521" s="10" t="s">
        <v>21</v>
      </c>
      <c r="C2521" s="10">
        <v>10</v>
      </c>
      <c r="D2521" s="10" t="s">
        <v>30</v>
      </c>
      <c r="E2521" s="10" t="s">
        <v>75</v>
      </c>
      <c r="F2521" s="10">
        <v>7</v>
      </c>
      <c r="G2521" s="10">
        <v>7</v>
      </c>
      <c r="H2521" s="10"/>
      <c r="I2521" s="10">
        <v>2.302</v>
      </c>
      <c r="J2521" s="10">
        <v>2.5390000000000001</v>
      </c>
      <c r="K2521">
        <f t="shared" si="139"/>
        <v>7.044847476896674</v>
      </c>
      <c r="L2521" s="10" t="s">
        <v>32</v>
      </c>
      <c r="M2521" t="s">
        <v>25</v>
      </c>
      <c r="N2521" s="10" t="s">
        <v>26</v>
      </c>
      <c r="O2521" s="10" t="str">
        <f t="shared" si="140"/>
        <v>CG_D10_T2_K10.jpg</v>
      </c>
      <c r="P2521" s="10"/>
      <c r="Q2521" s="2" t="s">
        <v>764</v>
      </c>
      <c r="R2521" s="10"/>
      <c r="S2521" s="10"/>
      <c r="T2521" t="s">
        <v>813</v>
      </c>
      <c r="W2521" s="10" t="s">
        <v>801</v>
      </c>
      <c r="Y2521" t="s">
        <v>826</v>
      </c>
      <c r="Z2521" t="s">
        <v>826</v>
      </c>
      <c r="AA2521" t="s">
        <v>826</v>
      </c>
      <c r="AB2521" t="str">
        <f t="shared" si="141"/>
        <v/>
      </c>
    </row>
    <row r="2522" spans="1:28" x14ac:dyDescent="0.2">
      <c r="B2522" s="3" t="s">
        <v>21</v>
      </c>
      <c r="C2522" s="3">
        <v>10</v>
      </c>
      <c r="D2522" s="3" t="s">
        <v>30</v>
      </c>
      <c r="E2522" s="3" t="s">
        <v>75</v>
      </c>
      <c r="F2522" s="3">
        <v>8</v>
      </c>
      <c r="G2522" s="3">
        <v>8</v>
      </c>
      <c r="H2522" s="3"/>
      <c r="I2522" s="3">
        <v>2.2149999999999999</v>
      </c>
      <c r="J2522" s="3">
        <v>2.3140000000000001</v>
      </c>
      <c r="K2522">
        <f t="shared" si="139"/>
        <v>5.9444143130655824</v>
      </c>
      <c r="L2522" s="3" t="s">
        <v>32</v>
      </c>
      <c r="M2522" t="s">
        <v>25</v>
      </c>
      <c r="N2522" s="3" t="s">
        <v>26</v>
      </c>
      <c r="O2522" t="str">
        <f t="shared" si="140"/>
        <v>CG_D10_T2_K10.jpg</v>
      </c>
      <c r="Q2522" s="2" t="s">
        <v>764</v>
      </c>
      <c r="T2522" s="3" t="s">
        <v>807</v>
      </c>
      <c r="U2522" t="str">
        <f>IF(H2522&gt;0,IF(L2522="live",H2522*0.84,H2522),"")</f>
        <v/>
      </c>
      <c r="V2522" t="str">
        <f>IF(H2522&gt;0,IF(L2522="live",H2522*0.87,H2522),"")</f>
        <v/>
      </c>
      <c r="W2522" s="3" t="s">
        <v>801</v>
      </c>
      <c r="Y2522" t="s">
        <v>827</v>
      </c>
      <c r="Z2522" t="s">
        <v>827</v>
      </c>
      <c r="AA2522" t="s">
        <v>826</v>
      </c>
      <c r="AB2522" t="str">
        <f t="shared" si="141"/>
        <v>remove</v>
      </c>
    </row>
    <row r="2523" spans="1:28" x14ac:dyDescent="0.2">
      <c r="A2523" s="10"/>
      <c r="B2523" s="10" t="s">
        <v>21</v>
      </c>
      <c r="C2523" s="10">
        <v>10</v>
      </c>
      <c r="D2523" s="10" t="s">
        <v>30</v>
      </c>
      <c r="E2523" s="10" t="s">
        <v>75</v>
      </c>
      <c r="F2523" s="10">
        <v>8</v>
      </c>
      <c r="G2523" s="10">
        <v>8</v>
      </c>
      <c r="H2523" s="10"/>
      <c r="I2523" s="10">
        <v>2.2149999999999999</v>
      </c>
      <c r="J2523" s="10">
        <v>2.3140000000000001</v>
      </c>
      <c r="K2523">
        <f t="shared" si="139"/>
        <v>5.9444143130655824</v>
      </c>
      <c r="L2523" s="10" t="s">
        <v>32</v>
      </c>
      <c r="M2523" t="s">
        <v>25</v>
      </c>
      <c r="N2523" s="10" t="s">
        <v>26</v>
      </c>
      <c r="O2523" s="10" t="str">
        <f t="shared" si="140"/>
        <v>CG_D10_T2_K10.jpg</v>
      </c>
      <c r="P2523" s="10"/>
      <c r="Q2523" s="2" t="s">
        <v>764</v>
      </c>
      <c r="R2523" s="10"/>
      <c r="S2523" s="10"/>
      <c r="T2523" t="s">
        <v>813</v>
      </c>
      <c r="W2523" s="10" t="s">
        <v>801</v>
      </c>
      <c r="Y2523" t="s">
        <v>826</v>
      </c>
      <c r="Z2523" t="s">
        <v>826</v>
      </c>
      <c r="AA2523" t="s">
        <v>826</v>
      </c>
      <c r="AB2523" t="str">
        <f t="shared" si="141"/>
        <v/>
      </c>
    </row>
    <row r="2524" spans="1:28" x14ac:dyDescent="0.2">
      <c r="B2524" s="3" t="s">
        <v>21</v>
      </c>
      <c r="C2524" s="3">
        <v>10</v>
      </c>
      <c r="D2524" s="3" t="s">
        <v>30</v>
      </c>
      <c r="E2524" s="3" t="s">
        <v>75</v>
      </c>
      <c r="F2524" s="3">
        <v>9</v>
      </c>
      <c r="G2524" s="3">
        <v>9</v>
      </c>
      <c r="H2524" s="3"/>
      <c r="I2524" s="3">
        <v>2.0779999999999998</v>
      </c>
      <c r="J2524" s="3">
        <v>2.4420000000000002</v>
      </c>
      <c r="K2524">
        <f t="shared" si="139"/>
        <v>5.5212193520189183</v>
      </c>
      <c r="L2524" s="3" t="s">
        <v>32</v>
      </c>
      <c r="M2524" t="s">
        <v>25</v>
      </c>
      <c r="N2524" s="3" t="s">
        <v>26</v>
      </c>
      <c r="O2524" t="str">
        <f t="shared" si="140"/>
        <v>CG_D10_T2_K10.jpg</v>
      </c>
      <c r="Q2524" s="2" t="s">
        <v>764</v>
      </c>
      <c r="T2524" s="3" t="s">
        <v>807</v>
      </c>
      <c r="U2524" t="str">
        <f>IF(H2524&gt;0,IF(L2524="live",H2524*0.84,H2524),"")</f>
        <v/>
      </c>
      <c r="V2524" t="str">
        <f>IF(H2524&gt;0,IF(L2524="live",H2524*0.87,H2524),"")</f>
        <v/>
      </c>
      <c r="W2524" s="3" t="s">
        <v>801</v>
      </c>
      <c r="Y2524" t="s">
        <v>827</v>
      </c>
      <c r="Z2524" t="s">
        <v>827</v>
      </c>
      <c r="AA2524" t="s">
        <v>826</v>
      </c>
      <c r="AB2524" t="str">
        <f t="shared" si="141"/>
        <v>remove</v>
      </c>
    </row>
    <row r="2525" spans="1:28" x14ac:dyDescent="0.2">
      <c r="A2525" s="10"/>
      <c r="B2525" s="10" t="s">
        <v>21</v>
      </c>
      <c r="C2525" s="10">
        <v>10</v>
      </c>
      <c r="D2525" s="10" t="s">
        <v>30</v>
      </c>
      <c r="E2525" s="10" t="s">
        <v>75</v>
      </c>
      <c r="F2525" s="10">
        <v>9</v>
      </c>
      <c r="G2525" s="10">
        <v>9</v>
      </c>
      <c r="H2525" s="10"/>
      <c r="I2525" s="10">
        <v>2.0779999999999998</v>
      </c>
      <c r="J2525" s="10">
        <v>2.4420000000000002</v>
      </c>
      <c r="K2525">
        <f t="shared" si="139"/>
        <v>5.5212193520189183</v>
      </c>
      <c r="L2525" s="10" t="s">
        <v>32</v>
      </c>
      <c r="M2525" t="s">
        <v>25</v>
      </c>
      <c r="N2525" s="10" t="s">
        <v>26</v>
      </c>
      <c r="O2525" s="10" t="str">
        <f t="shared" si="140"/>
        <v>CG_D10_T2_K10.jpg</v>
      </c>
      <c r="P2525" s="10"/>
      <c r="Q2525" s="2" t="s">
        <v>764</v>
      </c>
      <c r="R2525" s="10"/>
      <c r="S2525" s="10"/>
      <c r="T2525" t="s">
        <v>813</v>
      </c>
      <c r="W2525" s="10" t="s">
        <v>801</v>
      </c>
      <c r="Y2525" t="s">
        <v>826</v>
      </c>
      <c r="Z2525" t="s">
        <v>826</v>
      </c>
      <c r="AA2525" t="s">
        <v>826</v>
      </c>
      <c r="AB2525" t="str">
        <f t="shared" si="141"/>
        <v/>
      </c>
    </row>
    <row r="2526" spans="1:28" x14ac:dyDescent="0.2">
      <c r="B2526" s="3" t="s">
        <v>21</v>
      </c>
      <c r="C2526" s="3">
        <v>10</v>
      </c>
      <c r="D2526" s="3" t="s">
        <v>30</v>
      </c>
      <c r="E2526" s="3" t="s">
        <v>75</v>
      </c>
      <c r="F2526" s="3">
        <v>10</v>
      </c>
      <c r="G2526" s="3">
        <v>10</v>
      </c>
      <c r="H2526" s="3"/>
      <c r="I2526" s="3">
        <v>2.2210000000000001</v>
      </c>
      <c r="J2526" s="3">
        <v>2.427</v>
      </c>
      <c r="K2526">
        <f t="shared" si="139"/>
        <v>6.2685219206833551</v>
      </c>
      <c r="L2526" s="3" t="s">
        <v>32</v>
      </c>
      <c r="M2526" t="s">
        <v>25</v>
      </c>
      <c r="N2526" s="3" t="s">
        <v>26</v>
      </c>
      <c r="O2526" t="str">
        <f t="shared" si="140"/>
        <v>CG_D10_T2_K10.jpg</v>
      </c>
      <c r="Q2526" s="2" t="s">
        <v>764</v>
      </c>
      <c r="T2526" s="3" t="s">
        <v>807</v>
      </c>
      <c r="U2526" t="str">
        <f>IF(H2526&gt;0,IF(L2526="live",H2526*0.84,H2526),"")</f>
        <v/>
      </c>
      <c r="V2526" t="str">
        <f>IF(H2526&gt;0,IF(L2526="live",H2526*0.87,H2526),"")</f>
        <v/>
      </c>
      <c r="W2526" s="3" t="s">
        <v>801</v>
      </c>
      <c r="Y2526" t="s">
        <v>827</v>
      </c>
      <c r="Z2526" t="s">
        <v>827</v>
      </c>
      <c r="AA2526" t="s">
        <v>826</v>
      </c>
      <c r="AB2526" t="str">
        <f t="shared" si="141"/>
        <v>remove</v>
      </c>
    </row>
    <row r="2527" spans="1:28" x14ac:dyDescent="0.2">
      <c r="A2527" s="10"/>
      <c r="B2527" s="10" t="s">
        <v>21</v>
      </c>
      <c r="C2527" s="10">
        <v>10</v>
      </c>
      <c r="D2527" s="10" t="s">
        <v>30</v>
      </c>
      <c r="E2527" s="10" t="s">
        <v>75</v>
      </c>
      <c r="F2527" s="10">
        <v>10</v>
      </c>
      <c r="G2527" s="10">
        <v>10</v>
      </c>
      <c r="H2527" s="10"/>
      <c r="I2527" s="10">
        <v>2.2210000000000001</v>
      </c>
      <c r="J2527" s="10">
        <v>2.427</v>
      </c>
      <c r="K2527">
        <f t="shared" si="139"/>
        <v>6.2685219206833551</v>
      </c>
      <c r="L2527" s="10" t="s">
        <v>32</v>
      </c>
      <c r="M2527" t="s">
        <v>25</v>
      </c>
      <c r="N2527" s="10" t="s">
        <v>26</v>
      </c>
      <c r="O2527" s="10" t="str">
        <f t="shared" si="140"/>
        <v>CG_D10_T2_K10.jpg</v>
      </c>
      <c r="P2527" s="10"/>
      <c r="Q2527" s="2" t="s">
        <v>764</v>
      </c>
      <c r="R2527" s="10"/>
      <c r="S2527" s="10"/>
      <c r="T2527" t="s">
        <v>813</v>
      </c>
      <c r="W2527" s="10" t="s">
        <v>801</v>
      </c>
      <c r="Y2527" t="s">
        <v>826</v>
      </c>
      <c r="Z2527" t="s">
        <v>826</v>
      </c>
      <c r="AA2527" t="s">
        <v>826</v>
      </c>
      <c r="AB2527" t="str">
        <f t="shared" si="141"/>
        <v/>
      </c>
    </row>
    <row r="2528" spans="1:28" x14ac:dyDescent="0.2">
      <c r="B2528" s="3" t="s">
        <v>21</v>
      </c>
      <c r="C2528" s="3">
        <v>10</v>
      </c>
      <c r="D2528" s="3" t="s">
        <v>30</v>
      </c>
      <c r="E2528" s="3" t="s">
        <v>78</v>
      </c>
      <c r="F2528" s="3">
        <v>1</v>
      </c>
      <c r="G2528" s="3">
        <v>1</v>
      </c>
      <c r="H2528" s="3"/>
      <c r="I2528" s="3">
        <v>2.3439999999999999</v>
      </c>
      <c r="J2528" s="3">
        <v>2.5630000000000002</v>
      </c>
      <c r="K2528">
        <f t="shared" si="139"/>
        <v>7.373302916792853</v>
      </c>
      <c r="L2528" s="3" t="s">
        <v>32</v>
      </c>
      <c r="M2528" t="s">
        <v>25</v>
      </c>
      <c r="N2528" s="3" t="s">
        <v>26</v>
      </c>
      <c r="O2528" t="str">
        <f t="shared" si="140"/>
        <v>CG_D10_T2_K11.jpg</v>
      </c>
      <c r="Q2528" s="2" t="s">
        <v>764</v>
      </c>
      <c r="T2528" s="3" t="s">
        <v>807</v>
      </c>
      <c r="U2528" t="str">
        <f>IF(H2528&gt;0,IF(L2528="live",H2528*0.84,H2528),"")</f>
        <v/>
      </c>
      <c r="V2528" t="str">
        <f>IF(H2528&gt;0,IF(L2528="live",H2528*0.87,H2528),"")</f>
        <v/>
      </c>
      <c r="W2528" s="3" t="s">
        <v>801</v>
      </c>
      <c r="Y2528" t="s">
        <v>827</v>
      </c>
      <c r="Z2528" t="s">
        <v>827</v>
      </c>
      <c r="AA2528" t="s">
        <v>826</v>
      </c>
      <c r="AB2528" t="str">
        <f t="shared" si="141"/>
        <v>remove</v>
      </c>
    </row>
    <row r="2529" spans="1:28" x14ac:dyDescent="0.2">
      <c r="A2529" s="10"/>
      <c r="B2529" s="10" t="s">
        <v>21</v>
      </c>
      <c r="C2529" s="10">
        <v>10</v>
      </c>
      <c r="D2529" s="10" t="s">
        <v>30</v>
      </c>
      <c r="E2529" s="10" t="s">
        <v>78</v>
      </c>
      <c r="F2529" s="10">
        <v>1</v>
      </c>
      <c r="G2529" s="10">
        <v>1</v>
      </c>
      <c r="H2529" s="10"/>
      <c r="I2529" s="10">
        <v>2.3439999999999999</v>
      </c>
      <c r="J2529" s="10">
        <v>2.5630000000000002</v>
      </c>
      <c r="K2529">
        <f t="shared" si="139"/>
        <v>7.373302916792853</v>
      </c>
      <c r="L2529" s="10" t="s">
        <v>32</v>
      </c>
      <c r="M2529" t="s">
        <v>25</v>
      </c>
      <c r="N2529" s="10" t="s">
        <v>26</v>
      </c>
      <c r="O2529" s="10" t="str">
        <f t="shared" si="140"/>
        <v>CG_D10_T2_K11.jpg</v>
      </c>
      <c r="P2529" s="10"/>
      <c r="Q2529" s="2" t="s">
        <v>764</v>
      </c>
      <c r="R2529" s="10"/>
      <c r="S2529" s="10"/>
      <c r="T2529" t="s">
        <v>813</v>
      </c>
      <c r="W2529" s="10" t="s">
        <v>801</v>
      </c>
      <c r="Y2529" t="s">
        <v>826</v>
      </c>
      <c r="Z2529" t="s">
        <v>826</v>
      </c>
      <c r="AA2529" t="s">
        <v>826</v>
      </c>
      <c r="AB2529" t="str">
        <f t="shared" si="141"/>
        <v/>
      </c>
    </row>
    <row r="2530" spans="1:28" x14ac:dyDescent="0.2">
      <c r="B2530" s="3" t="s">
        <v>21</v>
      </c>
      <c r="C2530" s="3">
        <v>10</v>
      </c>
      <c r="D2530" s="3" t="s">
        <v>30</v>
      </c>
      <c r="E2530" s="3" t="s">
        <v>78</v>
      </c>
      <c r="F2530" s="3">
        <v>2</v>
      </c>
      <c r="G2530" s="3">
        <v>2</v>
      </c>
      <c r="H2530" s="3"/>
      <c r="I2530" s="3">
        <v>2.181</v>
      </c>
      <c r="J2530" s="3">
        <v>2.3610000000000002</v>
      </c>
      <c r="K2530">
        <f t="shared" si="139"/>
        <v>5.880382462861065</v>
      </c>
      <c r="L2530" s="3" t="s">
        <v>32</v>
      </c>
      <c r="M2530" t="s">
        <v>25</v>
      </c>
      <c r="N2530" s="3" t="s">
        <v>26</v>
      </c>
      <c r="O2530" t="str">
        <f t="shared" si="140"/>
        <v>CG_D10_T2_K11.jpg</v>
      </c>
      <c r="Q2530" s="2" t="s">
        <v>764</v>
      </c>
      <c r="T2530" s="3" t="s">
        <v>807</v>
      </c>
      <c r="U2530" t="str">
        <f>IF(H2530&gt;0,IF(L2530="live",H2530*0.84,H2530),"")</f>
        <v/>
      </c>
      <c r="V2530" t="str">
        <f>IF(H2530&gt;0,IF(L2530="live",H2530*0.87,H2530),"")</f>
        <v/>
      </c>
      <c r="W2530" s="3" t="s">
        <v>801</v>
      </c>
      <c r="Y2530" t="s">
        <v>827</v>
      </c>
      <c r="Z2530" t="s">
        <v>827</v>
      </c>
      <c r="AA2530" t="s">
        <v>826</v>
      </c>
      <c r="AB2530" t="str">
        <f t="shared" si="141"/>
        <v>remove</v>
      </c>
    </row>
    <row r="2531" spans="1:28" x14ac:dyDescent="0.2">
      <c r="A2531" s="10"/>
      <c r="B2531" s="10" t="s">
        <v>21</v>
      </c>
      <c r="C2531" s="10">
        <v>10</v>
      </c>
      <c r="D2531" s="10" t="s">
        <v>30</v>
      </c>
      <c r="E2531" s="10" t="s">
        <v>78</v>
      </c>
      <c r="F2531" s="10">
        <v>2</v>
      </c>
      <c r="G2531" s="10">
        <v>2</v>
      </c>
      <c r="H2531" s="10"/>
      <c r="I2531" s="10">
        <v>2.181</v>
      </c>
      <c r="J2531" s="10">
        <v>2.3610000000000002</v>
      </c>
      <c r="K2531">
        <f t="shared" si="139"/>
        <v>5.880382462861065</v>
      </c>
      <c r="L2531" s="10" t="s">
        <v>32</v>
      </c>
      <c r="M2531" t="s">
        <v>25</v>
      </c>
      <c r="N2531" s="10" t="s">
        <v>26</v>
      </c>
      <c r="O2531" s="10" t="str">
        <f t="shared" si="140"/>
        <v>CG_D10_T2_K11.jpg</v>
      </c>
      <c r="P2531" s="10"/>
      <c r="Q2531" s="2" t="s">
        <v>764</v>
      </c>
      <c r="R2531" s="10"/>
      <c r="S2531" s="10"/>
      <c r="T2531" t="s">
        <v>813</v>
      </c>
      <c r="W2531" s="10" t="s">
        <v>801</v>
      </c>
      <c r="Y2531" t="s">
        <v>826</v>
      </c>
      <c r="Z2531" t="s">
        <v>826</v>
      </c>
      <c r="AA2531" t="s">
        <v>826</v>
      </c>
      <c r="AB2531" t="str">
        <f t="shared" si="141"/>
        <v/>
      </c>
    </row>
    <row r="2532" spans="1:28" x14ac:dyDescent="0.2">
      <c r="B2532" s="3" t="s">
        <v>21</v>
      </c>
      <c r="C2532" s="3">
        <v>10</v>
      </c>
      <c r="D2532" s="3" t="s">
        <v>30</v>
      </c>
      <c r="E2532" s="3" t="s">
        <v>78</v>
      </c>
      <c r="F2532" s="3">
        <v>3</v>
      </c>
      <c r="G2532" s="3">
        <v>3</v>
      </c>
      <c r="H2532" s="3"/>
      <c r="I2532" s="3">
        <v>2.214</v>
      </c>
      <c r="J2532" s="3">
        <v>2.5009999999999999</v>
      </c>
      <c r="K2532">
        <f t="shared" si="139"/>
        <v>6.4189971120659388</v>
      </c>
      <c r="L2532" s="3" t="s">
        <v>32</v>
      </c>
      <c r="M2532" t="s">
        <v>25</v>
      </c>
      <c r="N2532" s="3" t="s">
        <v>26</v>
      </c>
      <c r="O2532" t="str">
        <f t="shared" si="140"/>
        <v>CG_D10_T2_K11.jpg</v>
      </c>
      <c r="Q2532" s="2" t="s">
        <v>764</v>
      </c>
      <c r="T2532" s="3" t="s">
        <v>807</v>
      </c>
      <c r="U2532" t="str">
        <f>IF(H2532&gt;0,IF(L2532="live",H2532*0.84,H2532),"")</f>
        <v/>
      </c>
      <c r="V2532" t="str">
        <f>IF(H2532&gt;0,IF(L2532="live",H2532*0.87,H2532),"")</f>
        <v/>
      </c>
      <c r="W2532" s="3" t="s">
        <v>801</v>
      </c>
      <c r="Y2532" t="s">
        <v>827</v>
      </c>
      <c r="Z2532" t="s">
        <v>827</v>
      </c>
      <c r="AA2532" t="s">
        <v>826</v>
      </c>
      <c r="AB2532" t="str">
        <f t="shared" si="141"/>
        <v>remove</v>
      </c>
    </row>
    <row r="2533" spans="1:28" x14ac:dyDescent="0.2">
      <c r="A2533" s="10"/>
      <c r="B2533" s="10" t="s">
        <v>21</v>
      </c>
      <c r="C2533" s="10">
        <v>10</v>
      </c>
      <c r="D2533" s="10" t="s">
        <v>30</v>
      </c>
      <c r="E2533" s="10" t="s">
        <v>78</v>
      </c>
      <c r="F2533" s="10">
        <v>3</v>
      </c>
      <c r="G2533" s="10">
        <v>3</v>
      </c>
      <c r="H2533" s="10"/>
      <c r="I2533" s="10">
        <v>2.214</v>
      </c>
      <c r="J2533" s="10">
        <v>2.5009999999999999</v>
      </c>
      <c r="K2533">
        <f t="shared" si="139"/>
        <v>6.4189971120659388</v>
      </c>
      <c r="L2533" s="10" t="s">
        <v>32</v>
      </c>
      <c r="M2533" t="s">
        <v>25</v>
      </c>
      <c r="N2533" s="10" t="s">
        <v>26</v>
      </c>
      <c r="O2533" s="10" t="str">
        <f t="shared" si="140"/>
        <v>CG_D10_T2_K11.jpg</v>
      </c>
      <c r="P2533" s="10"/>
      <c r="Q2533" s="2" t="s">
        <v>764</v>
      </c>
      <c r="R2533" s="10"/>
      <c r="S2533" s="10"/>
      <c r="T2533" t="s">
        <v>813</v>
      </c>
      <c r="W2533" s="10" t="s">
        <v>801</v>
      </c>
      <c r="Y2533" t="s">
        <v>826</v>
      </c>
      <c r="Z2533" t="s">
        <v>826</v>
      </c>
      <c r="AA2533" t="s">
        <v>826</v>
      </c>
      <c r="AB2533" t="str">
        <f t="shared" si="141"/>
        <v/>
      </c>
    </row>
    <row r="2534" spans="1:28" x14ac:dyDescent="0.2">
      <c r="B2534" s="3" t="s">
        <v>21</v>
      </c>
      <c r="C2534" s="3">
        <v>10</v>
      </c>
      <c r="D2534" s="3" t="s">
        <v>30</v>
      </c>
      <c r="E2534" s="3" t="s">
        <v>78</v>
      </c>
      <c r="F2534" s="3">
        <v>4</v>
      </c>
      <c r="G2534" s="3">
        <v>4</v>
      </c>
      <c r="H2534" s="3"/>
      <c r="I2534" s="3">
        <v>2.754</v>
      </c>
      <c r="J2534" s="3">
        <v>3.4329999999999998</v>
      </c>
      <c r="K2534">
        <f t="shared" si="139"/>
        <v>13.633266702828418</v>
      </c>
      <c r="L2534" s="3" t="s">
        <v>32</v>
      </c>
      <c r="M2534" t="s">
        <v>25</v>
      </c>
      <c r="N2534" s="3" t="s">
        <v>26</v>
      </c>
      <c r="O2534" t="str">
        <f t="shared" si="140"/>
        <v>CG_D10_T2_K11.jpg</v>
      </c>
      <c r="Q2534" s="2" t="s">
        <v>764</v>
      </c>
      <c r="T2534" s="3" t="s">
        <v>807</v>
      </c>
      <c r="U2534" t="str">
        <f>IF(H2534&gt;0,IF(L2534="live",H2534*0.84,H2534),"")</f>
        <v/>
      </c>
      <c r="V2534" t="str">
        <f>IF(H2534&gt;0,IF(L2534="live",H2534*0.87,H2534),"")</f>
        <v/>
      </c>
      <c r="W2534" s="3" t="s">
        <v>801</v>
      </c>
      <c r="Y2534" t="s">
        <v>827</v>
      </c>
      <c r="Z2534" t="s">
        <v>827</v>
      </c>
      <c r="AA2534" t="s">
        <v>826</v>
      </c>
      <c r="AB2534" t="str">
        <f t="shared" si="141"/>
        <v>remove</v>
      </c>
    </row>
    <row r="2535" spans="1:28" x14ac:dyDescent="0.2">
      <c r="A2535" s="10"/>
      <c r="B2535" s="10" t="s">
        <v>21</v>
      </c>
      <c r="C2535" s="10">
        <v>10</v>
      </c>
      <c r="D2535" s="10" t="s">
        <v>30</v>
      </c>
      <c r="E2535" s="10" t="s">
        <v>78</v>
      </c>
      <c r="F2535" s="10">
        <v>4</v>
      </c>
      <c r="G2535" s="10">
        <v>4</v>
      </c>
      <c r="H2535" s="10"/>
      <c r="I2535" s="10">
        <v>2.754</v>
      </c>
      <c r="J2535" s="10">
        <v>3.4329999999999998</v>
      </c>
      <c r="K2535">
        <f t="shared" si="139"/>
        <v>13.633266702828418</v>
      </c>
      <c r="L2535" s="10" t="s">
        <v>32</v>
      </c>
      <c r="M2535" t="s">
        <v>25</v>
      </c>
      <c r="N2535" s="10" t="s">
        <v>26</v>
      </c>
      <c r="O2535" s="10" t="str">
        <f t="shared" si="140"/>
        <v>CG_D10_T2_K11.jpg</v>
      </c>
      <c r="P2535" s="10"/>
      <c r="Q2535" s="2" t="s">
        <v>764</v>
      </c>
      <c r="R2535" s="10"/>
      <c r="S2535" s="10"/>
      <c r="T2535" t="s">
        <v>813</v>
      </c>
      <c r="W2535" s="10" t="s">
        <v>801</v>
      </c>
      <c r="Y2535" t="s">
        <v>826</v>
      </c>
      <c r="Z2535" t="s">
        <v>826</v>
      </c>
      <c r="AA2535" t="s">
        <v>826</v>
      </c>
      <c r="AB2535" t="str">
        <f t="shared" si="141"/>
        <v/>
      </c>
    </row>
    <row r="2536" spans="1:28" x14ac:dyDescent="0.2">
      <c r="B2536" s="3" t="s">
        <v>21</v>
      </c>
      <c r="C2536" s="3">
        <v>10</v>
      </c>
      <c r="D2536" s="3" t="s">
        <v>30</v>
      </c>
      <c r="E2536" s="3" t="s">
        <v>78</v>
      </c>
      <c r="F2536" s="3">
        <v>5</v>
      </c>
      <c r="G2536" s="3">
        <v>5</v>
      </c>
      <c r="H2536" s="3"/>
      <c r="I2536" s="3">
        <v>2.665</v>
      </c>
      <c r="J2536" s="3">
        <v>2.7040000000000002</v>
      </c>
      <c r="K2536">
        <f t="shared" si="139"/>
        <v>10.055400419679332</v>
      </c>
      <c r="L2536" s="3" t="s">
        <v>32</v>
      </c>
      <c r="M2536" t="s">
        <v>25</v>
      </c>
      <c r="N2536" s="3" t="s">
        <v>26</v>
      </c>
      <c r="O2536" t="str">
        <f t="shared" si="140"/>
        <v>CG_D10_T2_K11.jpg</v>
      </c>
      <c r="Q2536" s="2" t="s">
        <v>764</v>
      </c>
      <c r="T2536" s="3" t="s">
        <v>807</v>
      </c>
      <c r="U2536" t="str">
        <f>IF(H2536&gt;0,IF(L2536="live",H2536*0.84,H2536),"")</f>
        <v/>
      </c>
      <c r="V2536" t="str">
        <f>IF(H2536&gt;0,IF(L2536="live",H2536*0.87,H2536),"")</f>
        <v/>
      </c>
      <c r="W2536" s="3" t="s">
        <v>802</v>
      </c>
      <c r="Y2536" t="s">
        <v>827</v>
      </c>
      <c r="Z2536" t="s">
        <v>827</v>
      </c>
      <c r="AA2536" t="s">
        <v>826</v>
      </c>
      <c r="AB2536" t="str">
        <f t="shared" si="141"/>
        <v>remove</v>
      </c>
    </row>
    <row r="2537" spans="1:28" x14ac:dyDescent="0.2">
      <c r="A2537" s="10"/>
      <c r="B2537" s="10" t="s">
        <v>21</v>
      </c>
      <c r="C2537" s="10">
        <v>10</v>
      </c>
      <c r="D2537" s="10" t="s">
        <v>30</v>
      </c>
      <c r="E2537" s="10" t="s">
        <v>78</v>
      </c>
      <c r="F2537" s="10">
        <v>5</v>
      </c>
      <c r="G2537" s="10">
        <v>5</v>
      </c>
      <c r="H2537" s="10"/>
      <c r="I2537" s="10">
        <v>2.665</v>
      </c>
      <c r="J2537" s="10">
        <v>2.7040000000000002</v>
      </c>
      <c r="K2537">
        <f t="shared" si="139"/>
        <v>10.055400419679332</v>
      </c>
      <c r="L2537" s="10" t="s">
        <v>32</v>
      </c>
      <c r="M2537" t="s">
        <v>25</v>
      </c>
      <c r="N2537" s="10" t="s">
        <v>26</v>
      </c>
      <c r="O2537" s="10" t="str">
        <f t="shared" si="140"/>
        <v>CG_D10_T2_K11.jpg</v>
      </c>
      <c r="P2537" s="10"/>
      <c r="Q2537" s="2" t="s">
        <v>764</v>
      </c>
      <c r="R2537" s="10"/>
      <c r="S2537" s="10"/>
      <c r="T2537" t="s">
        <v>813</v>
      </c>
      <c r="W2537" s="10" t="s">
        <v>802</v>
      </c>
      <c r="Y2537" t="s">
        <v>826</v>
      </c>
      <c r="Z2537" t="s">
        <v>826</v>
      </c>
      <c r="AA2537" t="s">
        <v>826</v>
      </c>
      <c r="AB2537" t="str">
        <f t="shared" si="141"/>
        <v/>
      </c>
    </row>
    <row r="2538" spans="1:28" x14ac:dyDescent="0.2">
      <c r="B2538" s="3" t="s">
        <v>21</v>
      </c>
      <c r="C2538" s="3">
        <v>10</v>
      </c>
      <c r="D2538" s="3" t="s">
        <v>30</v>
      </c>
      <c r="E2538" s="3" t="s">
        <v>78</v>
      </c>
      <c r="F2538" s="3">
        <v>6</v>
      </c>
      <c r="G2538" s="3">
        <v>6</v>
      </c>
      <c r="H2538" s="3"/>
      <c r="I2538" s="3">
        <v>2.113</v>
      </c>
      <c r="J2538" s="3">
        <v>2.3370000000000002</v>
      </c>
      <c r="K2538">
        <f t="shared" si="139"/>
        <v>5.463311483835545</v>
      </c>
      <c r="L2538" s="3" t="s">
        <v>32</v>
      </c>
      <c r="M2538" t="s">
        <v>25</v>
      </c>
      <c r="N2538" s="3" t="s">
        <v>26</v>
      </c>
      <c r="O2538" t="str">
        <f t="shared" si="140"/>
        <v>CG_D10_T2_K11.jpg</v>
      </c>
      <c r="Q2538" s="2" t="s">
        <v>764</v>
      </c>
      <c r="T2538" s="3" t="s">
        <v>807</v>
      </c>
      <c r="U2538" t="str">
        <f>IF(H2538&gt;0,IF(L2538="live",H2538*0.84,H2538),"")</f>
        <v/>
      </c>
      <c r="V2538" t="str">
        <f>IF(H2538&gt;0,IF(L2538="live",H2538*0.87,H2538),"")</f>
        <v/>
      </c>
      <c r="W2538" s="3" t="s">
        <v>801</v>
      </c>
      <c r="Y2538" t="s">
        <v>827</v>
      </c>
      <c r="Z2538" t="s">
        <v>827</v>
      </c>
      <c r="AA2538" t="s">
        <v>826</v>
      </c>
      <c r="AB2538" t="str">
        <f t="shared" si="141"/>
        <v>remove</v>
      </c>
    </row>
    <row r="2539" spans="1:28" x14ac:dyDescent="0.2">
      <c r="A2539" s="10"/>
      <c r="B2539" s="10" t="s">
        <v>21</v>
      </c>
      <c r="C2539" s="10">
        <v>10</v>
      </c>
      <c r="D2539" s="10" t="s">
        <v>30</v>
      </c>
      <c r="E2539" s="10" t="s">
        <v>78</v>
      </c>
      <c r="F2539" s="10">
        <v>6</v>
      </c>
      <c r="G2539" s="10">
        <v>6</v>
      </c>
      <c r="H2539" s="10"/>
      <c r="I2539" s="10">
        <v>2.113</v>
      </c>
      <c r="J2539" s="10">
        <v>2.3370000000000002</v>
      </c>
      <c r="K2539">
        <f t="shared" si="139"/>
        <v>5.463311483835545</v>
      </c>
      <c r="L2539" s="10" t="s">
        <v>32</v>
      </c>
      <c r="M2539" t="s">
        <v>25</v>
      </c>
      <c r="N2539" s="10" t="s">
        <v>26</v>
      </c>
      <c r="O2539" s="10" t="str">
        <f t="shared" si="140"/>
        <v>CG_D10_T2_K11.jpg</v>
      </c>
      <c r="P2539" s="10"/>
      <c r="Q2539" s="2" t="s">
        <v>764</v>
      </c>
      <c r="R2539" s="10"/>
      <c r="S2539" s="10"/>
      <c r="T2539" t="s">
        <v>813</v>
      </c>
      <c r="W2539" s="10" t="s">
        <v>801</v>
      </c>
      <c r="Y2539" t="s">
        <v>826</v>
      </c>
      <c r="Z2539" t="s">
        <v>826</v>
      </c>
      <c r="AA2539" t="s">
        <v>826</v>
      </c>
      <c r="AB2539" t="str">
        <f t="shared" si="141"/>
        <v/>
      </c>
    </row>
    <row r="2540" spans="1:28" x14ac:dyDescent="0.2">
      <c r="B2540" s="3" t="s">
        <v>21</v>
      </c>
      <c r="C2540" s="3">
        <v>10</v>
      </c>
      <c r="D2540" s="3" t="s">
        <v>30</v>
      </c>
      <c r="E2540" s="3" t="s">
        <v>78</v>
      </c>
      <c r="F2540" s="3">
        <v>7</v>
      </c>
      <c r="G2540" s="3">
        <v>7</v>
      </c>
      <c r="H2540" s="3"/>
      <c r="I2540" s="3">
        <v>2.23</v>
      </c>
      <c r="J2540" s="3">
        <v>2.3879999999999999</v>
      </c>
      <c r="K2540">
        <f t="shared" si="139"/>
        <v>6.2178795385779999</v>
      </c>
      <c r="L2540" s="3" t="s">
        <v>32</v>
      </c>
      <c r="M2540" t="s">
        <v>25</v>
      </c>
      <c r="N2540" s="3" t="s">
        <v>26</v>
      </c>
      <c r="O2540" t="str">
        <f t="shared" si="140"/>
        <v>CG_D10_T2_K11.jpg</v>
      </c>
      <c r="Q2540" s="2" t="s">
        <v>764</v>
      </c>
      <c r="T2540" s="3" t="s">
        <v>807</v>
      </c>
      <c r="U2540" t="str">
        <f>IF(H2540&gt;0,IF(L2540="live",H2540*0.84,H2540),"")</f>
        <v/>
      </c>
      <c r="V2540" t="str">
        <f>IF(H2540&gt;0,IF(L2540="live",H2540*0.87,H2540),"")</f>
        <v/>
      </c>
      <c r="W2540" s="3" t="s">
        <v>801</v>
      </c>
      <c r="Y2540" t="s">
        <v>827</v>
      </c>
      <c r="Z2540" t="s">
        <v>827</v>
      </c>
      <c r="AA2540" t="s">
        <v>826</v>
      </c>
      <c r="AB2540" t="str">
        <f t="shared" si="141"/>
        <v>remove</v>
      </c>
    </row>
    <row r="2541" spans="1:28" x14ac:dyDescent="0.2">
      <c r="A2541" s="10"/>
      <c r="B2541" s="10" t="s">
        <v>21</v>
      </c>
      <c r="C2541" s="10">
        <v>10</v>
      </c>
      <c r="D2541" s="10" t="s">
        <v>30</v>
      </c>
      <c r="E2541" s="10" t="s">
        <v>78</v>
      </c>
      <c r="F2541" s="10">
        <v>7</v>
      </c>
      <c r="G2541" s="10">
        <v>7</v>
      </c>
      <c r="H2541" s="10"/>
      <c r="I2541" s="10">
        <v>2.23</v>
      </c>
      <c r="J2541" s="10">
        <v>2.3879999999999999</v>
      </c>
      <c r="K2541">
        <f t="shared" si="139"/>
        <v>6.2178795385779999</v>
      </c>
      <c r="L2541" s="10" t="s">
        <v>32</v>
      </c>
      <c r="M2541" t="s">
        <v>25</v>
      </c>
      <c r="N2541" s="10" t="s">
        <v>26</v>
      </c>
      <c r="O2541" s="10" t="str">
        <f t="shared" si="140"/>
        <v>CG_D10_T2_K11.jpg</v>
      </c>
      <c r="P2541" s="10"/>
      <c r="Q2541" s="2" t="s">
        <v>764</v>
      </c>
      <c r="R2541" s="10"/>
      <c r="S2541" s="10"/>
      <c r="T2541" t="s">
        <v>813</v>
      </c>
      <c r="W2541" s="10" t="s">
        <v>801</v>
      </c>
      <c r="Y2541" t="s">
        <v>826</v>
      </c>
      <c r="Z2541" t="s">
        <v>826</v>
      </c>
      <c r="AA2541" t="s">
        <v>826</v>
      </c>
      <c r="AB2541" t="str">
        <f t="shared" si="141"/>
        <v/>
      </c>
    </row>
    <row r="2542" spans="1:28" x14ac:dyDescent="0.2">
      <c r="B2542" s="3" t="s">
        <v>21</v>
      </c>
      <c r="C2542" s="3">
        <v>10</v>
      </c>
      <c r="D2542" s="3" t="s">
        <v>30</v>
      </c>
      <c r="E2542" s="3" t="s">
        <v>78</v>
      </c>
      <c r="F2542" s="3">
        <v>8</v>
      </c>
      <c r="G2542" s="3">
        <v>8</v>
      </c>
      <c r="H2542" s="3"/>
      <c r="I2542" s="3">
        <v>2.0129999999999999</v>
      </c>
      <c r="J2542" s="3">
        <v>2.2909999999999999</v>
      </c>
      <c r="K2542">
        <f t="shared" si="139"/>
        <v>4.8608351695924332</v>
      </c>
      <c r="L2542" s="3" t="s">
        <v>32</v>
      </c>
      <c r="M2542" t="s">
        <v>25</v>
      </c>
      <c r="N2542" s="3" t="s">
        <v>26</v>
      </c>
      <c r="O2542" t="str">
        <f t="shared" si="140"/>
        <v>CG_D10_T2_K11.jpg</v>
      </c>
      <c r="Q2542" s="2" t="s">
        <v>764</v>
      </c>
      <c r="T2542" s="3" t="s">
        <v>807</v>
      </c>
      <c r="U2542" t="str">
        <f>IF(H2542&gt;0,IF(L2542="live",H2542*0.84,H2542),"")</f>
        <v/>
      </c>
      <c r="V2542" t="str">
        <f>IF(H2542&gt;0,IF(L2542="live",H2542*0.87,H2542),"")</f>
        <v/>
      </c>
      <c r="W2542" s="3" t="s">
        <v>801</v>
      </c>
      <c r="Y2542" t="s">
        <v>827</v>
      </c>
      <c r="Z2542" t="s">
        <v>827</v>
      </c>
      <c r="AA2542" t="s">
        <v>826</v>
      </c>
      <c r="AB2542" t="str">
        <f t="shared" si="141"/>
        <v>remove</v>
      </c>
    </row>
    <row r="2543" spans="1:28" x14ac:dyDescent="0.2">
      <c r="A2543" s="10"/>
      <c r="B2543" s="10" t="s">
        <v>21</v>
      </c>
      <c r="C2543" s="10">
        <v>10</v>
      </c>
      <c r="D2543" s="10" t="s">
        <v>30</v>
      </c>
      <c r="E2543" s="10" t="s">
        <v>78</v>
      </c>
      <c r="F2543" s="10">
        <v>8</v>
      </c>
      <c r="G2543" s="10">
        <v>8</v>
      </c>
      <c r="H2543" s="10"/>
      <c r="I2543" s="10">
        <v>2.0129999999999999</v>
      </c>
      <c r="J2543" s="10">
        <v>2.2909999999999999</v>
      </c>
      <c r="K2543">
        <f t="shared" si="139"/>
        <v>4.8608351695924332</v>
      </c>
      <c r="L2543" s="10" t="s">
        <v>32</v>
      </c>
      <c r="M2543" t="s">
        <v>25</v>
      </c>
      <c r="N2543" s="10" t="s">
        <v>26</v>
      </c>
      <c r="O2543" s="10" t="str">
        <f t="shared" si="140"/>
        <v>CG_D10_T2_K11.jpg</v>
      </c>
      <c r="P2543" s="10"/>
      <c r="Q2543" s="2" t="s">
        <v>764</v>
      </c>
      <c r="R2543" s="10"/>
      <c r="S2543" s="10"/>
      <c r="T2543" t="s">
        <v>813</v>
      </c>
      <c r="W2543" s="10" t="s">
        <v>801</v>
      </c>
      <c r="Y2543" t="s">
        <v>826</v>
      </c>
      <c r="Z2543" t="s">
        <v>826</v>
      </c>
      <c r="AA2543" t="s">
        <v>826</v>
      </c>
      <c r="AB2543" t="str">
        <f t="shared" si="141"/>
        <v/>
      </c>
    </row>
    <row r="2544" spans="1:28" x14ac:dyDescent="0.2">
      <c r="B2544" s="3" t="s">
        <v>21</v>
      </c>
      <c r="C2544" s="3">
        <v>10</v>
      </c>
      <c r="D2544" s="3" t="s">
        <v>30</v>
      </c>
      <c r="E2544" s="3" t="s">
        <v>78</v>
      </c>
      <c r="F2544" s="3">
        <v>9</v>
      </c>
      <c r="G2544" s="3">
        <v>9</v>
      </c>
      <c r="H2544" s="3"/>
      <c r="I2544" s="3">
        <v>2.032</v>
      </c>
      <c r="J2544" s="3">
        <v>2.2959999999999998</v>
      </c>
      <c r="K2544">
        <f t="shared" si="139"/>
        <v>4.9638373944558936</v>
      </c>
      <c r="L2544" s="3" t="s">
        <v>32</v>
      </c>
      <c r="M2544" t="s">
        <v>25</v>
      </c>
      <c r="N2544" s="3" t="s">
        <v>26</v>
      </c>
      <c r="O2544" t="str">
        <f t="shared" si="140"/>
        <v>CG_D10_T2_K11.jpg</v>
      </c>
      <c r="Q2544" s="2" t="s">
        <v>764</v>
      </c>
      <c r="T2544" s="3" t="s">
        <v>807</v>
      </c>
      <c r="U2544" t="str">
        <f>IF(H2544&gt;0,IF(L2544="live",H2544*0.84,H2544),"")</f>
        <v/>
      </c>
      <c r="V2544" t="str">
        <f>IF(H2544&gt;0,IF(L2544="live",H2544*0.87,H2544),"")</f>
        <v/>
      </c>
      <c r="W2544" s="3" t="s">
        <v>801</v>
      </c>
      <c r="Y2544" t="s">
        <v>827</v>
      </c>
      <c r="Z2544" t="s">
        <v>827</v>
      </c>
      <c r="AA2544" t="s">
        <v>826</v>
      </c>
      <c r="AB2544" t="str">
        <f t="shared" si="141"/>
        <v>remove</v>
      </c>
    </row>
    <row r="2545" spans="1:28" x14ac:dyDescent="0.2">
      <c r="A2545" s="10"/>
      <c r="B2545" s="10" t="s">
        <v>21</v>
      </c>
      <c r="C2545" s="10">
        <v>10</v>
      </c>
      <c r="D2545" s="10" t="s">
        <v>30</v>
      </c>
      <c r="E2545" s="10" t="s">
        <v>78</v>
      </c>
      <c r="F2545" s="10">
        <v>9</v>
      </c>
      <c r="G2545" s="10">
        <v>9</v>
      </c>
      <c r="H2545" s="10"/>
      <c r="I2545" s="10">
        <v>2.032</v>
      </c>
      <c r="J2545" s="10">
        <v>2.2959999999999998</v>
      </c>
      <c r="K2545">
        <f t="shared" si="139"/>
        <v>4.9638373944558936</v>
      </c>
      <c r="L2545" s="10" t="s">
        <v>32</v>
      </c>
      <c r="M2545" t="s">
        <v>25</v>
      </c>
      <c r="N2545" s="10" t="s">
        <v>26</v>
      </c>
      <c r="O2545" s="10" t="str">
        <f t="shared" si="140"/>
        <v>CG_D10_T2_K11.jpg</v>
      </c>
      <c r="P2545" s="10"/>
      <c r="Q2545" s="2" t="s">
        <v>764</v>
      </c>
      <c r="R2545" s="10"/>
      <c r="S2545" s="10"/>
      <c r="T2545" t="s">
        <v>813</v>
      </c>
      <c r="W2545" s="10" t="s">
        <v>801</v>
      </c>
      <c r="Y2545" t="s">
        <v>826</v>
      </c>
      <c r="Z2545" t="s">
        <v>826</v>
      </c>
      <c r="AA2545" t="s">
        <v>826</v>
      </c>
      <c r="AB2545" t="str">
        <f t="shared" si="141"/>
        <v/>
      </c>
    </row>
    <row r="2546" spans="1:28" x14ac:dyDescent="0.2">
      <c r="B2546" s="3" t="s">
        <v>21</v>
      </c>
      <c r="C2546" s="3">
        <v>10</v>
      </c>
      <c r="D2546" s="3" t="s">
        <v>30</v>
      </c>
      <c r="E2546" s="3" t="s">
        <v>78</v>
      </c>
      <c r="F2546" s="3">
        <v>10</v>
      </c>
      <c r="G2546" s="3">
        <v>10</v>
      </c>
      <c r="H2546" s="3"/>
      <c r="I2546" s="3">
        <v>2.1139999999999999</v>
      </c>
      <c r="J2546" s="3">
        <v>2.383</v>
      </c>
      <c r="K2546">
        <f t="shared" si="139"/>
        <v>5.5761219568823526</v>
      </c>
      <c r="L2546" s="3" t="s">
        <v>32</v>
      </c>
      <c r="M2546" t="s">
        <v>25</v>
      </c>
      <c r="N2546" s="3" t="s">
        <v>26</v>
      </c>
      <c r="O2546" t="str">
        <f t="shared" si="140"/>
        <v>CG_D10_T2_K11.jpg</v>
      </c>
      <c r="Q2546" s="2" t="s">
        <v>764</v>
      </c>
      <c r="T2546" s="3" t="s">
        <v>807</v>
      </c>
      <c r="U2546" t="str">
        <f>IF(H2546&gt;0,IF(L2546="live",H2546*0.84,H2546),"")</f>
        <v/>
      </c>
      <c r="V2546" t="str">
        <f>IF(H2546&gt;0,IF(L2546="live",H2546*0.87,H2546),"")</f>
        <v/>
      </c>
      <c r="W2546" s="3" t="s">
        <v>801</v>
      </c>
      <c r="Y2546" t="s">
        <v>827</v>
      </c>
      <c r="Z2546" t="s">
        <v>827</v>
      </c>
      <c r="AA2546" t="s">
        <v>826</v>
      </c>
      <c r="AB2546" t="str">
        <f t="shared" si="141"/>
        <v>remove</v>
      </c>
    </row>
    <row r="2547" spans="1:28" x14ac:dyDescent="0.2">
      <c r="A2547" s="10"/>
      <c r="B2547" s="10" t="s">
        <v>21</v>
      </c>
      <c r="C2547" s="10">
        <v>10</v>
      </c>
      <c r="D2547" s="10" t="s">
        <v>30</v>
      </c>
      <c r="E2547" s="10" t="s">
        <v>78</v>
      </c>
      <c r="F2547" s="10">
        <v>10</v>
      </c>
      <c r="G2547" s="10">
        <v>10</v>
      </c>
      <c r="H2547" s="10"/>
      <c r="I2547" s="10">
        <v>2.1139999999999999</v>
      </c>
      <c r="J2547" s="10">
        <v>2.383</v>
      </c>
      <c r="K2547">
        <f t="shared" si="139"/>
        <v>5.5761219568823526</v>
      </c>
      <c r="L2547" s="10" t="s">
        <v>32</v>
      </c>
      <c r="M2547" t="s">
        <v>25</v>
      </c>
      <c r="N2547" s="10" t="s">
        <v>26</v>
      </c>
      <c r="O2547" s="10" t="str">
        <f t="shared" si="140"/>
        <v>CG_D10_T2_K11.jpg</v>
      </c>
      <c r="P2547" s="10"/>
      <c r="Q2547" s="2" t="s">
        <v>764</v>
      </c>
      <c r="R2547" s="10"/>
      <c r="S2547" s="10"/>
      <c r="T2547" t="s">
        <v>813</v>
      </c>
      <c r="W2547" s="10" t="s">
        <v>801</v>
      </c>
      <c r="Y2547" t="s">
        <v>826</v>
      </c>
      <c r="Z2547" t="s">
        <v>826</v>
      </c>
      <c r="AA2547" t="s">
        <v>826</v>
      </c>
      <c r="AB2547" t="str">
        <f t="shared" si="141"/>
        <v/>
      </c>
    </row>
    <row r="2548" spans="1:28" x14ac:dyDescent="0.2">
      <c r="B2548" s="3" t="s">
        <v>21</v>
      </c>
      <c r="C2548" s="3">
        <v>10</v>
      </c>
      <c r="D2548" s="3" t="s">
        <v>30</v>
      </c>
      <c r="E2548" s="3" t="s">
        <v>81</v>
      </c>
      <c r="F2548" s="3">
        <v>1</v>
      </c>
      <c r="G2548" s="3">
        <v>1</v>
      </c>
      <c r="H2548" s="3"/>
      <c r="I2548" s="3">
        <v>1.847</v>
      </c>
      <c r="J2548" s="3">
        <v>2.5019999999999998</v>
      </c>
      <c r="K2548">
        <f t="shared" si="139"/>
        <v>4.4690925829292691</v>
      </c>
      <c r="L2548" s="3" t="s">
        <v>32</v>
      </c>
      <c r="M2548" t="s">
        <v>25</v>
      </c>
      <c r="N2548" s="3" t="s">
        <v>26</v>
      </c>
      <c r="O2548" t="str">
        <f t="shared" si="140"/>
        <v>CG_D10_T2_K12.jpg</v>
      </c>
      <c r="Q2548" s="2" t="s">
        <v>764</v>
      </c>
      <c r="T2548" s="3" t="s">
        <v>807</v>
      </c>
      <c r="U2548" t="str">
        <f>IF(H2548&gt;0,IF(L2548="live",H2548*0.84,H2548),"")</f>
        <v/>
      </c>
      <c r="V2548" t="str">
        <f>IF(H2548&gt;0,IF(L2548="live",H2548*0.87,H2548),"")</f>
        <v/>
      </c>
      <c r="W2548" s="3" t="s">
        <v>801</v>
      </c>
      <c r="Y2548" t="s">
        <v>827</v>
      </c>
      <c r="Z2548" t="s">
        <v>827</v>
      </c>
      <c r="AA2548" t="s">
        <v>826</v>
      </c>
      <c r="AB2548" t="str">
        <f t="shared" si="141"/>
        <v>remove</v>
      </c>
    </row>
    <row r="2549" spans="1:28" x14ac:dyDescent="0.2">
      <c r="A2549" s="10"/>
      <c r="B2549" s="10" t="s">
        <v>21</v>
      </c>
      <c r="C2549" s="10">
        <v>10</v>
      </c>
      <c r="D2549" s="10" t="s">
        <v>30</v>
      </c>
      <c r="E2549" s="10" t="s">
        <v>81</v>
      </c>
      <c r="F2549" s="10">
        <v>1</v>
      </c>
      <c r="G2549" s="10">
        <v>1</v>
      </c>
      <c r="H2549" s="10"/>
      <c r="I2549" s="10">
        <v>1.847</v>
      </c>
      <c r="J2549" s="10">
        <v>2.5019999999999998</v>
      </c>
      <c r="K2549">
        <f t="shared" si="139"/>
        <v>4.4690925829292691</v>
      </c>
      <c r="L2549" s="10" t="s">
        <v>32</v>
      </c>
      <c r="M2549" t="s">
        <v>25</v>
      </c>
      <c r="N2549" s="10" t="s">
        <v>26</v>
      </c>
      <c r="O2549" s="10" t="str">
        <f t="shared" si="140"/>
        <v>CG_D10_T2_K12.jpg</v>
      </c>
      <c r="P2549" s="10"/>
      <c r="Q2549" s="2" t="s">
        <v>764</v>
      </c>
      <c r="R2549" s="10"/>
      <c r="S2549" s="10"/>
      <c r="T2549" t="s">
        <v>813</v>
      </c>
      <c r="W2549" s="10" t="s">
        <v>801</v>
      </c>
      <c r="Y2549" t="s">
        <v>826</v>
      </c>
      <c r="Z2549" t="s">
        <v>826</v>
      </c>
      <c r="AA2549" t="s">
        <v>826</v>
      </c>
      <c r="AB2549" t="str">
        <f t="shared" si="141"/>
        <v/>
      </c>
    </row>
    <row r="2550" spans="1:28" x14ac:dyDescent="0.2">
      <c r="B2550" s="3" t="s">
        <v>21</v>
      </c>
      <c r="C2550" s="3">
        <v>10</v>
      </c>
      <c r="D2550" s="3" t="s">
        <v>30</v>
      </c>
      <c r="E2550" s="3" t="s">
        <v>81</v>
      </c>
      <c r="F2550" s="3">
        <v>2</v>
      </c>
      <c r="G2550" s="3">
        <v>2</v>
      </c>
      <c r="H2550" s="3"/>
      <c r="I2550" s="3">
        <v>2.1480000000000001</v>
      </c>
      <c r="J2550" s="3">
        <v>2.581</v>
      </c>
      <c r="K2550">
        <f t="shared" si="139"/>
        <v>6.2352635394093596</v>
      </c>
      <c r="L2550" s="3" t="s">
        <v>32</v>
      </c>
      <c r="M2550" t="s">
        <v>25</v>
      </c>
      <c r="N2550" s="3" t="s">
        <v>26</v>
      </c>
      <c r="O2550" t="str">
        <f t="shared" si="140"/>
        <v>CG_D10_T2_K12.jpg</v>
      </c>
      <c r="Q2550" s="2" t="s">
        <v>764</v>
      </c>
      <c r="T2550" s="3" t="s">
        <v>807</v>
      </c>
      <c r="U2550" t="str">
        <f>IF(H2550&gt;0,IF(L2550="live",H2550*0.84,H2550),"")</f>
        <v/>
      </c>
      <c r="V2550" t="str">
        <f>IF(H2550&gt;0,IF(L2550="live",H2550*0.87,H2550),"")</f>
        <v/>
      </c>
      <c r="W2550" s="3" t="s">
        <v>801</v>
      </c>
      <c r="Y2550" t="s">
        <v>827</v>
      </c>
      <c r="Z2550" t="s">
        <v>827</v>
      </c>
      <c r="AA2550" t="s">
        <v>826</v>
      </c>
      <c r="AB2550" t="str">
        <f t="shared" si="141"/>
        <v>remove</v>
      </c>
    </row>
    <row r="2551" spans="1:28" x14ac:dyDescent="0.2">
      <c r="A2551" s="10"/>
      <c r="B2551" s="10" t="s">
        <v>21</v>
      </c>
      <c r="C2551" s="10">
        <v>10</v>
      </c>
      <c r="D2551" s="10" t="s">
        <v>30</v>
      </c>
      <c r="E2551" s="10" t="s">
        <v>81</v>
      </c>
      <c r="F2551" s="10">
        <v>2</v>
      </c>
      <c r="G2551" s="10">
        <v>2</v>
      </c>
      <c r="H2551" s="10"/>
      <c r="I2551" s="10">
        <v>2.1480000000000001</v>
      </c>
      <c r="J2551" s="10">
        <v>2.581</v>
      </c>
      <c r="K2551">
        <f t="shared" si="139"/>
        <v>6.2352635394093596</v>
      </c>
      <c r="L2551" s="10" t="s">
        <v>32</v>
      </c>
      <c r="M2551" t="s">
        <v>25</v>
      </c>
      <c r="N2551" s="10" t="s">
        <v>26</v>
      </c>
      <c r="O2551" s="10" t="str">
        <f t="shared" si="140"/>
        <v>CG_D10_T2_K12.jpg</v>
      </c>
      <c r="P2551" s="10"/>
      <c r="Q2551" s="2" t="s">
        <v>764</v>
      </c>
      <c r="R2551" s="10"/>
      <c r="S2551" s="10"/>
      <c r="T2551" t="s">
        <v>813</v>
      </c>
      <c r="W2551" s="10" t="s">
        <v>801</v>
      </c>
      <c r="Y2551" t="s">
        <v>826</v>
      </c>
      <c r="Z2551" t="s">
        <v>826</v>
      </c>
      <c r="AA2551" t="s">
        <v>826</v>
      </c>
      <c r="AB2551" t="str">
        <f t="shared" si="141"/>
        <v/>
      </c>
    </row>
    <row r="2552" spans="1:28" x14ac:dyDescent="0.2">
      <c r="B2552" s="3" t="s">
        <v>21</v>
      </c>
      <c r="C2552" s="3">
        <v>10</v>
      </c>
      <c r="D2552" s="3" t="s">
        <v>30</v>
      </c>
      <c r="E2552" s="3" t="s">
        <v>81</v>
      </c>
      <c r="F2552" s="3">
        <v>3</v>
      </c>
      <c r="G2552" s="3">
        <v>3</v>
      </c>
      <c r="H2552" s="3"/>
      <c r="I2552" s="3">
        <v>2.2989999999999999</v>
      </c>
      <c r="J2552" s="3">
        <v>2.452</v>
      </c>
      <c r="K2552">
        <f t="shared" si="139"/>
        <v>6.7857313830751123</v>
      </c>
      <c r="L2552" s="3" t="s">
        <v>32</v>
      </c>
      <c r="M2552" t="s">
        <v>25</v>
      </c>
      <c r="N2552" s="3" t="s">
        <v>26</v>
      </c>
      <c r="O2552" t="str">
        <f t="shared" si="140"/>
        <v>CG_D10_T2_K12.jpg</v>
      </c>
      <c r="Q2552" s="2" t="s">
        <v>764</v>
      </c>
      <c r="T2552" s="3" t="s">
        <v>807</v>
      </c>
      <c r="U2552" t="str">
        <f>IF(H2552&gt;0,IF(L2552="live",H2552*0.84,H2552),"")</f>
        <v/>
      </c>
      <c r="V2552" t="str">
        <f>IF(H2552&gt;0,IF(L2552="live",H2552*0.87,H2552),"")</f>
        <v/>
      </c>
      <c r="W2552" s="3" t="s">
        <v>801</v>
      </c>
      <c r="Y2552" t="s">
        <v>827</v>
      </c>
      <c r="Z2552" t="s">
        <v>827</v>
      </c>
      <c r="AA2552" t="s">
        <v>826</v>
      </c>
      <c r="AB2552" t="str">
        <f t="shared" si="141"/>
        <v>remove</v>
      </c>
    </row>
    <row r="2553" spans="1:28" x14ac:dyDescent="0.2">
      <c r="A2553" s="10"/>
      <c r="B2553" s="10" t="s">
        <v>21</v>
      </c>
      <c r="C2553" s="10">
        <v>10</v>
      </c>
      <c r="D2553" s="10" t="s">
        <v>30</v>
      </c>
      <c r="E2553" s="10" t="s">
        <v>81</v>
      </c>
      <c r="F2553" s="10">
        <v>3</v>
      </c>
      <c r="G2553" s="10">
        <v>3</v>
      </c>
      <c r="H2553" s="10"/>
      <c r="I2553" s="10">
        <v>2.2989999999999999</v>
      </c>
      <c r="J2553" s="10">
        <v>2.452</v>
      </c>
      <c r="K2553">
        <f t="shared" si="139"/>
        <v>6.7857313830751123</v>
      </c>
      <c r="L2553" s="10" t="s">
        <v>32</v>
      </c>
      <c r="M2553" t="s">
        <v>25</v>
      </c>
      <c r="N2553" s="10" t="s">
        <v>26</v>
      </c>
      <c r="O2553" s="10" t="str">
        <f t="shared" si="140"/>
        <v>CG_D10_T2_K12.jpg</v>
      </c>
      <c r="P2553" s="10"/>
      <c r="Q2553" s="2" t="s">
        <v>764</v>
      </c>
      <c r="R2553" s="10"/>
      <c r="S2553" s="10"/>
      <c r="T2553" t="s">
        <v>813</v>
      </c>
      <c r="W2553" s="10" t="s">
        <v>801</v>
      </c>
      <c r="Y2553" t="s">
        <v>826</v>
      </c>
      <c r="Z2553" t="s">
        <v>826</v>
      </c>
      <c r="AA2553" t="s">
        <v>826</v>
      </c>
      <c r="AB2553" t="str">
        <f t="shared" si="141"/>
        <v/>
      </c>
    </row>
    <row r="2554" spans="1:28" x14ac:dyDescent="0.2">
      <c r="B2554" s="3" t="s">
        <v>21</v>
      </c>
      <c r="C2554" s="3">
        <v>10</v>
      </c>
      <c r="D2554" s="3" t="s">
        <v>30</v>
      </c>
      <c r="E2554" s="3" t="s">
        <v>81</v>
      </c>
      <c r="F2554" s="3">
        <v>4</v>
      </c>
      <c r="G2554" s="3">
        <v>4</v>
      </c>
      <c r="H2554" s="3"/>
      <c r="I2554" s="3">
        <v>2.3370000000000002</v>
      </c>
      <c r="J2554" s="3">
        <v>2.419</v>
      </c>
      <c r="K2554">
        <f t="shared" ref="K2554:K2617" si="142">IF(I2554&gt;0,(J2554*(I2554^2))*(3.14159/6),"")</f>
        <v>6.9175379219739153</v>
      </c>
      <c r="L2554" s="3" t="s">
        <v>32</v>
      </c>
      <c r="M2554" t="s">
        <v>25</v>
      </c>
      <c r="N2554" s="3" t="s">
        <v>26</v>
      </c>
      <c r="O2554" t="str">
        <f t="shared" si="140"/>
        <v>CG_D10_T2_K12.jpg</v>
      </c>
      <c r="Q2554" s="2" t="s">
        <v>764</v>
      </c>
      <c r="T2554" s="3" t="s">
        <v>807</v>
      </c>
      <c r="U2554" t="str">
        <f>IF(H2554&gt;0,IF(L2554="live",H2554*0.84,H2554),"")</f>
        <v/>
      </c>
      <c r="V2554" t="str">
        <f>IF(H2554&gt;0,IF(L2554="live",H2554*0.87,H2554),"")</f>
        <v/>
      </c>
      <c r="W2554" s="3" t="s">
        <v>801</v>
      </c>
      <c r="Y2554" t="s">
        <v>827</v>
      </c>
      <c r="Z2554" t="s">
        <v>827</v>
      </c>
      <c r="AA2554" t="s">
        <v>826</v>
      </c>
      <c r="AB2554" t="str">
        <f t="shared" si="141"/>
        <v>remove</v>
      </c>
    </row>
    <row r="2555" spans="1:28" x14ac:dyDescent="0.2">
      <c r="A2555" s="10"/>
      <c r="B2555" s="10" t="s">
        <v>21</v>
      </c>
      <c r="C2555" s="10">
        <v>10</v>
      </c>
      <c r="D2555" s="10" t="s">
        <v>30</v>
      </c>
      <c r="E2555" s="10" t="s">
        <v>81</v>
      </c>
      <c r="F2555" s="10">
        <v>4</v>
      </c>
      <c r="G2555" s="10">
        <v>4</v>
      </c>
      <c r="H2555" s="10"/>
      <c r="I2555" s="10">
        <v>2.3370000000000002</v>
      </c>
      <c r="J2555" s="10">
        <v>2.419</v>
      </c>
      <c r="K2555">
        <f t="shared" si="142"/>
        <v>6.9175379219739153</v>
      </c>
      <c r="L2555" s="10" t="s">
        <v>32</v>
      </c>
      <c r="M2555" t="s">
        <v>25</v>
      </c>
      <c r="N2555" s="10" t="s">
        <v>26</v>
      </c>
      <c r="O2555" s="10" t="str">
        <f t="shared" si="140"/>
        <v>CG_D10_T2_K12.jpg</v>
      </c>
      <c r="P2555" s="10"/>
      <c r="Q2555" s="2" t="s">
        <v>764</v>
      </c>
      <c r="R2555" s="10"/>
      <c r="S2555" s="10"/>
      <c r="T2555" t="s">
        <v>813</v>
      </c>
      <c r="W2555" s="10" t="s">
        <v>801</v>
      </c>
      <c r="Y2555" t="s">
        <v>826</v>
      </c>
      <c r="Z2555" t="s">
        <v>826</v>
      </c>
      <c r="AA2555" t="s">
        <v>826</v>
      </c>
      <c r="AB2555" t="str">
        <f t="shared" si="141"/>
        <v/>
      </c>
    </row>
    <row r="2556" spans="1:28" x14ac:dyDescent="0.2">
      <c r="B2556" s="3" t="s">
        <v>21</v>
      </c>
      <c r="C2556" s="3">
        <v>10</v>
      </c>
      <c r="D2556" s="3" t="s">
        <v>30</v>
      </c>
      <c r="E2556" s="3" t="s">
        <v>81</v>
      </c>
      <c r="F2556" s="3">
        <v>5</v>
      </c>
      <c r="G2556" s="3">
        <v>5</v>
      </c>
      <c r="H2556" s="3"/>
      <c r="I2556" s="3">
        <v>2.0920000000000001</v>
      </c>
      <c r="J2556" s="3">
        <v>2.379</v>
      </c>
      <c r="K2556">
        <f t="shared" si="142"/>
        <v>5.4515005207218401</v>
      </c>
      <c r="L2556" s="3" t="s">
        <v>32</v>
      </c>
      <c r="M2556" t="s">
        <v>25</v>
      </c>
      <c r="N2556" s="3" t="s">
        <v>26</v>
      </c>
      <c r="O2556" t="str">
        <f t="shared" si="140"/>
        <v>CG_D10_T2_K12.jpg</v>
      </c>
      <c r="Q2556" s="2" t="s">
        <v>764</v>
      </c>
      <c r="T2556" s="3" t="s">
        <v>807</v>
      </c>
      <c r="U2556" t="str">
        <f>IF(H2556&gt;0,IF(L2556="live",H2556*0.84,H2556),"")</f>
        <v/>
      </c>
      <c r="V2556" t="str">
        <f>IF(H2556&gt;0,IF(L2556="live",H2556*0.87,H2556),"")</f>
        <v/>
      </c>
      <c r="W2556" s="3" t="s">
        <v>801</v>
      </c>
      <c r="Y2556" t="s">
        <v>827</v>
      </c>
      <c r="Z2556" t="s">
        <v>827</v>
      </c>
      <c r="AA2556" t="s">
        <v>826</v>
      </c>
      <c r="AB2556" t="str">
        <f t="shared" si="141"/>
        <v>remove</v>
      </c>
    </row>
    <row r="2557" spans="1:28" x14ac:dyDescent="0.2">
      <c r="A2557" s="10"/>
      <c r="B2557" s="10" t="s">
        <v>21</v>
      </c>
      <c r="C2557" s="10">
        <v>10</v>
      </c>
      <c r="D2557" s="10" t="s">
        <v>30</v>
      </c>
      <c r="E2557" s="10" t="s">
        <v>81</v>
      </c>
      <c r="F2557" s="10">
        <v>5</v>
      </c>
      <c r="G2557" s="10">
        <v>5</v>
      </c>
      <c r="H2557" s="10"/>
      <c r="I2557" s="10">
        <v>2.0920000000000001</v>
      </c>
      <c r="J2557" s="10">
        <v>2.379</v>
      </c>
      <c r="K2557">
        <f t="shared" si="142"/>
        <v>5.4515005207218401</v>
      </c>
      <c r="L2557" s="10" t="s">
        <v>32</v>
      </c>
      <c r="M2557" t="s">
        <v>25</v>
      </c>
      <c r="N2557" s="10" t="s">
        <v>26</v>
      </c>
      <c r="O2557" s="10" t="str">
        <f t="shared" si="140"/>
        <v>CG_D10_T2_K12.jpg</v>
      </c>
      <c r="P2557" s="10"/>
      <c r="Q2557" s="2" t="s">
        <v>764</v>
      </c>
      <c r="R2557" s="10"/>
      <c r="S2557" s="10"/>
      <c r="T2557" t="s">
        <v>813</v>
      </c>
      <c r="W2557" s="10" t="s">
        <v>801</v>
      </c>
      <c r="Y2557" t="s">
        <v>826</v>
      </c>
      <c r="Z2557" t="s">
        <v>826</v>
      </c>
      <c r="AA2557" t="s">
        <v>826</v>
      </c>
      <c r="AB2557" t="str">
        <f t="shared" si="141"/>
        <v/>
      </c>
    </row>
    <row r="2558" spans="1:28" x14ac:dyDescent="0.2">
      <c r="B2558" s="3" t="s">
        <v>21</v>
      </c>
      <c r="C2558" s="3">
        <v>10</v>
      </c>
      <c r="D2558" s="3" t="s">
        <v>30</v>
      </c>
      <c r="E2558" s="3" t="s">
        <v>81</v>
      </c>
      <c r="F2558" s="3">
        <v>6</v>
      </c>
      <c r="G2558" s="3">
        <v>6</v>
      </c>
      <c r="H2558" s="3"/>
      <c r="I2558" s="3">
        <v>2.3140000000000001</v>
      </c>
      <c r="J2558" s="3">
        <v>2.58</v>
      </c>
      <c r="K2558">
        <f t="shared" si="142"/>
        <v>7.2334364564851992</v>
      </c>
      <c r="L2558" s="3" t="s">
        <v>32</v>
      </c>
      <c r="M2558" t="s">
        <v>25</v>
      </c>
      <c r="N2558" s="3" t="s">
        <v>26</v>
      </c>
      <c r="O2558" t="str">
        <f t="shared" si="140"/>
        <v>CG_D10_T2_K12.jpg</v>
      </c>
      <c r="Q2558" s="2" t="s">
        <v>764</v>
      </c>
      <c r="T2558" s="3" t="s">
        <v>807</v>
      </c>
      <c r="U2558" t="str">
        <f>IF(H2558&gt;0,IF(L2558="live",H2558*0.84,H2558),"")</f>
        <v/>
      </c>
      <c r="V2558" t="str">
        <f>IF(H2558&gt;0,IF(L2558="live",H2558*0.87,H2558),"")</f>
        <v/>
      </c>
      <c r="W2558" s="3" t="s">
        <v>801</v>
      </c>
      <c r="Y2558" t="s">
        <v>827</v>
      </c>
      <c r="Z2558" t="s">
        <v>827</v>
      </c>
      <c r="AA2558" t="s">
        <v>826</v>
      </c>
      <c r="AB2558" t="str">
        <f t="shared" si="141"/>
        <v>remove</v>
      </c>
    </row>
    <row r="2559" spans="1:28" x14ac:dyDescent="0.2">
      <c r="A2559" s="10"/>
      <c r="B2559" s="10" t="s">
        <v>21</v>
      </c>
      <c r="C2559" s="10">
        <v>10</v>
      </c>
      <c r="D2559" s="10" t="s">
        <v>30</v>
      </c>
      <c r="E2559" s="10" t="s">
        <v>81</v>
      </c>
      <c r="F2559" s="10">
        <v>6</v>
      </c>
      <c r="G2559" s="10">
        <v>6</v>
      </c>
      <c r="H2559" s="10"/>
      <c r="I2559" s="10">
        <v>2.3140000000000001</v>
      </c>
      <c r="J2559" s="10">
        <v>2.58</v>
      </c>
      <c r="K2559">
        <f t="shared" si="142"/>
        <v>7.2334364564851992</v>
      </c>
      <c r="L2559" s="10" t="s">
        <v>32</v>
      </c>
      <c r="M2559" t="s">
        <v>25</v>
      </c>
      <c r="N2559" s="10" t="s">
        <v>26</v>
      </c>
      <c r="O2559" s="10" t="str">
        <f t="shared" si="140"/>
        <v>CG_D10_T2_K12.jpg</v>
      </c>
      <c r="P2559" s="10"/>
      <c r="Q2559" s="2" t="s">
        <v>764</v>
      </c>
      <c r="R2559" s="10"/>
      <c r="S2559" s="10"/>
      <c r="T2559" t="s">
        <v>813</v>
      </c>
      <c r="W2559" s="10" t="s">
        <v>801</v>
      </c>
      <c r="Y2559" t="s">
        <v>826</v>
      </c>
      <c r="Z2559" t="s">
        <v>826</v>
      </c>
      <c r="AA2559" t="s">
        <v>826</v>
      </c>
      <c r="AB2559" t="str">
        <f t="shared" si="141"/>
        <v/>
      </c>
    </row>
    <row r="2560" spans="1:28" x14ac:dyDescent="0.2">
      <c r="B2560" s="3" t="s">
        <v>21</v>
      </c>
      <c r="C2560" s="3">
        <v>10</v>
      </c>
      <c r="D2560" s="3" t="s">
        <v>30</v>
      </c>
      <c r="E2560" s="3" t="s">
        <v>81</v>
      </c>
      <c r="F2560" s="3">
        <v>7</v>
      </c>
      <c r="G2560" s="3">
        <v>7</v>
      </c>
      <c r="H2560" s="3"/>
      <c r="I2560" s="3">
        <v>2.129</v>
      </c>
      <c r="J2560" s="3">
        <v>2.2160000000000002</v>
      </c>
      <c r="K2560">
        <f t="shared" si="142"/>
        <v>5.2591957334075063</v>
      </c>
      <c r="L2560" s="3" t="s">
        <v>32</v>
      </c>
      <c r="M2560" t="s">
        <v>25</v>
      </c>
      <c r="N2560" s="3" t="s">
        <v>26</v>
      </c>
      <c r="O2560" t="str">
        <f t="shared" si="140"/>
        <v>CG_D10_T2_K12.jpg</v>
      </c>
      <c r="Q2560" s="2" t="s">
        <v>764</v>
      </c>
      <c r="T2560" s="3" t="s">
        <v>807</v>
      </c>
      <c r="U2560" t="str">
        <f>IF(H2560&gt;0,IF(L2560="live",H2560*0.84,H2560),"")</f>
        <v/>
      </c>
      <c r="V2560" t="str">
        <f>IF(H2560&gt;0,IF(L2560="live",H2560*0.87,H2560),"")</f>
        <v/>
      </c>
      <c r="W2560" s="3" t="s">
        <v>801</v>
      </c>
      <c r="Y2560" t="s">
        <v>827</v>
      </c>
      <c r="Z2560" t="s">
        <v>827</v>
      </c>
      <c r="AA2560" t="s">
        <v>826</v>
      </c>
      <c r="AB2560" t="str">
        <f t="shared" si="141"/>
        <v>remove</v>
      </c>
    </row>
    <row r="2561" spans="1:28" x14ac:dyDescent="0.2">
      <c r="A2561" s="10"/>
      <c r="B2561" s="10" t="s">
        <v>21</v>
      </c>
      <c r="C2561" s="10">
        <v>10</v>
      </c>
      <c r="D2561" s="10" t="s">
        <v>30</v>
      </c>
      <c r="E2561" s="10" t="s">
        <v>81</v>
      </c>
      <c r="F2561" s="10">
        <v>7</v>
      </c>
      <c r="G2561" s="10">
        <v>7</v>
      </c>
      <c r="H2561" s="10"/>
      <c r="I2561" s="10">
        <v>2.129</v>
      </c>
      <c r="J2561" s="10">
        <v>2.2160000000000002</v>
      </c>
      <c r="K2561">
        <f t="shared" si="142"/>
        <v>5.2591957334075063</v>
      </c>
      <c r="L2561" s="10" t="s">
        <v>32</v>
      </c>
      <c r="M2561" t="s">
        <v>25</v>
      </c>
      <c r="N2561" s="10" t="s">
        <v>26</v>
      </c>
      <c r="O2561" s="10" t="str">
        <f t="shared" si="140"/>
        <v>CG_D10_T2_K12.jpg</v>
      </c>
      <c r="P2561" s="10"/>
      <c r="Q2561" s="2" t="s">
        <v>764</v>
      </c>
      <c r="R2561" s="10"/>
      <c r="S2561" s="10"/>
      <c r="T2561" t="s">
        <v>813</v>
      </c>
      <c r="W2561" s="10" t="s">
        <v>801</v>
      </c>
      <c r="Y2561" t="s">
        <v>826</v>
      </c>
      <c r="Z2561" t="s">
        <v>826</v>
      </c>
      <c r="AA2561" t="s">
        <v>826</v>
      </c>
      <c r="AB2561" t="str">
        <f t="shared" si="141"/>
        <v/>
      </c>
    </row>
    <row r="2562" spans="1:28" x14ac:dyDescent="0.2">
      <c r="B2562" s="3" t="s">
        <v>21</v>
      </c>
      <c r="C2562" s="3">
        <v>10</v>
      </c>
      <c r="D2562" s="3" t="s">
        <v>30</v>
      </c>
      <c r="E2562" s="3" t="s">
        <v>81</v>
      </c>
      <c r="F2562" s="3">
        <v>8</v>
      </c>
      <c r="G2562" s="3">
        <v>8</v>
      </c>
      <c r="H2562" s="3"/>
      <c r="I2562" s="3">
        <v>2.3279999999999998</v>
      </c>
      <c r="J2562" s="3">
        <v>2.4510000000000001</v>
      </c>
      <c r="K2562">
        <f t="shared" si="142"/>
        <v>6.955166302061758</v>
      </c>
      <c r="L2562" s="3" t="s">
        <v>32</v>
      </c>
      <c r="M2562" t="s">
        <v>25</v>
      </c>
      <c r="N2562" s="3" t="s">
        <v>26</v>
      </c>
      <c r="O2562" t="str">
        <f t="shared" si="140"/>
        <v>CG_D10_T2_K12.jpg</v>
      </c>
      <c r="Q2562" s="2" t="s">
        <v>764</v>
      </c>
      <c r="T2562" s="3" t="s">
        <v>807</v>
      </c>
      <c r="U2562" t="str">
        <f>IF(H2562&gt;0,IF(L2562="live",H2562*0.84,H2562),"")</f>
        <v/>
      </c>
      <c r="V2562" t="str">
        <f>IF(H2562&gt;0,IF(L2562="live",H2562*0.87,H2562),"")</f>
        <v/>
      </c>
      <c r="W2562" s="3" t="s">
        <v>801</v>
      </c>
      <c r="Y2562" t="s">
        <v>827</v>
      </c>
      <c r="Z2562" t="s">
        <v>827</v>
      </c>
      <c r="AA2562" t="s">
        <v>826</v>
      </c>
      <c r="AB2562" t="str">
        <f t="shared" si="141"/>
        <v>remove</v>
      </c>
    </row>
    <row r="2563" spans="1:28" x14ac:dyDescent="0.2">
      <c r="A2563" s="10"/>
      <c r="B2563" s="10" t="s">
        <v>21</v>
      </c>
      <c r="C2563" s="10">
        <v>10</v>
      </c>
      <c r="D2563" s="10" t="s">
        <v>30</v>
      </c>
      <c r="E2563" s="10" t="s">
        <v>81</v>
      </c>
      <c r="F2563" s="10">
        <v>8</v>
      </c>
      <c r="G2563" s="10">
        <v>8</v>
      </c>
      <c r="H2563" s="10"/>
      <c r="I2563" s="10">
        <v>2.3279999999999998</v>
      </c>
      <c r="J2563" s="10">
        <v>2.4510000000000001</v>
      </c>
      <c r="K2563">
        <f t="shared" si="142"/>
        <v>6.955166302061758</v>
      </c>
      <c r="L2563" s="10" t="s">
        <v>32</v>
      </c>
      <c r="M2563" t="s">
        <v>25</v>
      </c>
      <c r="N2563" s="10" t="s">
        <v>26</v>
      </c>
      <c r="O2563" s="10" t="str">
        <f t="shared" si="140"/>
        <v>CG_D10_T2_K12.jpg</v>
      </c>
      <c r="P2563" s="10"/>
      <c r="Q2563" s="2" t="s">
        <v>764</v>
      </c>
      <c r="R2563" s="10"/>
      <c r="S2563" s="10"/>
      <c r="T2563" t="s">
        <v>813</v>
      </c>
      <c r="W2563" s="10" t="s">
        <v>801</v>
      </c>
      <c r="Y2563" t="s">
        <v>826</v>
      </c>
      <c r="Z2563" t="s">
        <v>826</v>
      </c>
      <c r="AA2563" t="s">
        <v>826</v>
      </c>
      <c r="AB2563" t="str">
        <f t="shared" si="141"/>
        <v/>
      </c>
    </row>
    <row r="2564" spans="1:28" x14ac:dyDescent="0.2">
      <c r="B2564" s="3" t="s">
        <v>21</v>
      </c>
      <c r="C2564" s="3">
        <v>10</v>
      </c>
      <c r="D2564" s="3" t="s">
        <v>30</v>
      </c>
      <c r="E2564" s="3" t="s">
        <v>81</v>
      </c>
      <c r="F2564" s="3">
        <v>9</v>
      </c>
      <c r="G2564" s="3">
        <v>9</v>
      </c>
      <c r="H2564" s="3"/>
      <c r="I2564" s="3">
        <v>1.869</v>
      </c>
      <c r="J2564" s="3">
        <v>2.3199999999999998</v>
      </c>
      <c r="K2564">
        <f t="shared" si="142"/>
        <v>4.2433108041827996</v>
      </c>
      <c r="L2564" s="3" t="s">
        <v>32</v>
      </c>
      <c r="M2564" t="s">
        <v>25</v>
      </c>
      <c r="N2564" s="3" t="s">
        <v>26</v>
      </c>
      <c r="O2564" t="str">
        <f t="shared" ref="O2564:O2627" si="143">"CG_D"&amp;C2564&amp;"_"&amp;D2564&amp;"_"&amp;E2564&amp;".jpg"</f>
        <v>CG_D10_T2_K12.jpg</v>
      </c>
      <c r="Q2564" s="2" t="s">
        <v>764</v>
      </c>
      <c r="T2564" s="3" t="s">
        <v>807</v>
      </c>
      <c r="U2564" t="str">
        <f>IF(H2564&gt;0,IF(L2564="live",H2564*0.84,H2564),"")</f>
        <v/>
      </c>
      <c r="V2564" t="str">
        <f>IF(H2564&gt;0,IF(L2564="live",H2564*0.87,H2564),"")</f>
        <v/>
      </c>
      <c r="W2564" s="3" t="s">
        <v>801</v>
      </c>
      <c r="Y2564" t="s">
        <v>827</v>
      </c>
      <c r="Z2564" t="s">
        <v>827</v>
      </c>
      <c r="AA2564" t="s">
        <v>826</v>
      </c>
      <c r="AB2564" t="str">
        <f t="shared" si="141"/>
        <v>remove</v>
      </c>
    </row>
    <row r="2565" spans="1:28" x14ac:dyDescent="0.2">
      <c r="A2565" s="10"/>
      <c r="B2565" s="10" t="s">
        <v>21</v>
      </c>
      <c r="C2565" s="10">
        <v>10</v>
      </c>
      <c r="D2565" s="10" t="s">
        <v>30</v>
      </c>
      <c r="E2565" s="10" t="s">
        <v>81</v>
      </c>
      <c r="F2565" s="10">
        <v>9</v>
      </c>
      <c r="G2565" s="10">
        <v>9</v>
      </c>
      <c r="H2565" s="10"/>
      <c r="I2565" s="10">
        <v>1.869</v>
      </c>
      <c r="J2565" s="10">
        <v>2.3199999999999998</v>
      </c>
      <c r="K2565">
        <f t="shared" si="142"/>
        <v>4.2433108041827996</v>
      </c>
      <c r="L2565" s="10" t="s">
        <v>32</v>
      </c>
      <c r="M2565" t="s">
        <v>25</v>
      </c>
      <c r="N2565" s="10" t="s">
        <v>26</v>
      </c>
      <c r="O2565" s="10" t="str">
        <f t="shared" si="143"/>
        <v>CG_D10_T2_K12.jpg</v>
      </c>
      <c r="P2565" s="10"/>
      <c r="Q2565" s="2" t="s">
        <v>764</v>
      </c>
      <c r="R2565" s="10"/>
      <c r="S2565" s="10"/>
      <c r="T2565" t="s">
        <v>813</v>
      </c>
      <c r="W2565" s="10" t="s">
        <v>801</v>
      </c>
      <c r="Y2565" t="s">
        <v>826</v>
      </c>
      <c r="Z2565" t="s">
        <v>826</v>
      </c>
      <c r="AA2565" t="s">
        <v>826</v>
      </c>
      <c r="AB2565" t="str">
        <f t="shared" si="141"/>
        <v/>
      </c>
    </row>
    <row r="2566" spans="1:28" x14ac:dyDescent="0.2">
      <c r="B2566" s="3" t="s">
        <v>21</v>
      </c>
      <c r="C2566" s="3">
        <v>10</v>
      </c>
      <c r="D2566" s="3" t="s">
        <v>30</v>
      </c>
      <c r="E2566" s="3" t="s">
        <v>81</v>
      </c>
      <c r="F2566" s="3">
        <v>10</v>
      </c>
      <c r="G2566" s="3">
        <v>10</v>
      </c>
      <c r="H2566" s="3"/>
      <c r="I2566" s="3">
        <v>1.9119999999999999</v>
      </c>
      <c r="J2566" s="3">
        <v>2.3050000000000002</v>
      </c>
      <c r="K2566">
        <f t="shared" si="142"/>
        <v>4.4120960779621328</v>
      </c>
      <c r="L2566" s="3" t="s">
        <v>32</v>
      </c>
      <c r="M2566" t="s">
        <v>25</v>
      </c>
      <c r="N2566" s="3" t="s">
        <v>26</v>
      </c>
      <c r="O2566" t="str">
        <f t="shared" si="143"/>
        <v>CG_D10_T2_K12.jpg</v>
      </c>
      <c r="Q2566" s="2" t="s">
        <v>764</v>
      </c>
      <c r="T2566" s="3" t="s">
        <v>807</v>
      </c>
      <c r="U2566" t="str">
        <f>IF(H2566&gt;0,IF(L2566="live",H2566*0.84,H2566),"")</f>
        <v/>
      </c>
      <c r="V2566" t="str">
        <f>IF(H2566&gt;0,IF(L2566="live",H2566*0.87,H2566),"")</f>
        <v/>
      </c>
      <c r="W2566" s="3" t="s">
        <v>801</v>
      </c>
      <c r="Y2566" t="s">
        <v>827</v>
      </c>
      <c r="Z2566" t="s">
        <v>827</v>
      </c>
      <c r="AA2566" t="s">
        <v>826</v>
      </c>
      <c r="AB2566" t="str">
        <f t="shared" si="141"/>
        <v>remove</v>
      </c>
    </row>
    <row r="2567" spans="1:28" x14ac:dyDescent="0.2">
      <c r="A2567" s="10"/>
      <c r="B2567" s="10" t="s">
        <v>21</v>
      </c>
      <c r="C2567" s="10">
        <v>10</v>
      </c>
      <c r="D2567" s="10" t="s">
        <v>30</v>
      </c>
      <c r="E2567" s="10" t="s">
        <v>81</v>
      </c>
      <c r="F2567" s="10">
        <v>10</v>
      </c>
      <c r="G2567" s="10">
        <v>10</v>
      </c>
      <c r="H2567" s="10"/>
      <c r="I2567" s="10">
        <v>1.9119999999999999</v>
      </c>
      <c r="J2567" s="10">
        <v>2.3050000000000002</v>
      </c>
      <c r="K2567">
        <f t="shared" si="142"/>
        <v>4.4120960779621328</v>
      </c>
      <c r="L2567" s="10" t="s">
        <v>32</v>
      </c>
      <c r="M2567" t="s">
        <v>25</v>
      </c>
      <c r="N2567" s="10" t="s">
        <v>26</v>
      </c>
      <c r="O2567" s="10" t="str">
        <f t="shared" si="143"/>
        <v>CG_D10_T2_K12.jpg</v>
      </c>
      <c r="P2567" s="10"/>
      <c r="Q2567" s="2" t="s">
        <v>764</v>
      </c>
      <c r="R2567" s="10"/>
      <c r="S2567" s="10"/>
      <c r="T2567" t="s">
        <v>813</v>
      </c>
      <c r="W2567" s="10" t="s">
        <v>801</v>
      </c>
      <c r="Y2567" t="s">
        <v>826</v>
      </c>
      <c r="Z2567" t="s">
        <v>826</v>
      </c>
      <c r="AA2567" t="s">
        <v>826</v>
      </c>
      <c r="AB2567" t="str">
        <f t="shared" si="141"/>
        <v/>
      </c>
    </row>
    <row r="2568" spans="1:28" x14ac:dyDescent="0.2">
      <c r="B2568" s="3" t="s">
        <v>21</v>
      </c>
      <c r="C2568" s="3">
        <v>10</v>
      </c>
      <c r="D2568" s="3" t="s">
        <v>30</v>
      </c>
      <c r="E2568" s="3" t="s">
        <v>83</v>
      </c>
      <c r="F2568" s="3">
        <v>1</v>
      </c>
      <c r="G2568" s="3">
        <v>1</v>
      </c>
      <c r="H2568" s="3"/>
      <c r="I2568" s="3">
        <v>2.3290000000000002</v>
      </c>
      <c r="J2568" s="3">
        <v>2.7650000000000001</v>
      </c>
      <c r="K2568">
        <f t="shared" si="142"/>
        <v>7.8529416080033929</v>
      </c>
      <c r="L2568" s="3" t="s">
        <v>32</v>
      </c>
      <c r="M2568" t="s">
        <v>25</v>
      </c>
      <c r="N2568" s="3" t="s">
        <v>26</v>
      </c>
      <c r="O2568" t="str">
        <f t="shared" si="143"/>
        <v>CG_D10_T2_K13.jpg</v>
      </c>
      <c r="Q2568" s="2" t="s">
        <v>764</v>
      </c>
      <c r="T2568" s="3" t="s">
        <v>807</v>
      </c>
      <c r="U2568" t="str">
        <f>IF(H2568&gt;0,IF(L2568="live",H2568*0.84,H2568),"")</f>
        <v/>
      </c>
      <c r="V2568" t="str">
        <f>IF(H2568&gt;0,IF(L2568="live",H2568*0.87,H2568),"")</f>
        <v/>
      </c>
      <c r="W2568" s="3" t="s">
        <v>801</v>
      </c>
      <c r="Y2568" t="s">
        <v>827</v>
      </c>
      <c r="Z2568" t="s">
        <v>827</v>
      </c>
      <c r="AA2568" t="s">
        <v>826</v>
      </c>
      <c r="AB2568" t="str">
        <f t="shared" ref="AB2568:AB2631" si="144">IF(AND(Y2568="check",T2568="yolk.vol"),"remove","")</f>
        <v>remove</v>
      </c>
    </row>
    <row r="2569" spans="1:28" x14ac:dyDescent="0.2">
      <c r="A2569" s="10"/>
      <c r="B2569" s="10" t="s">
        <v>21</v>
      </c>
      <c r="C2569" s="10">
        <v>10</v>
      </c>
      <c r="D2569" s="10" t="s">
        <v>30</v>
      </c>
      <c r="E2569" s="10" t="s">
        <v>83</v>
      </c>
      <c r="F2569" s="10">
        <v>1</v>
      </c>
      <c r="G2569" s="10">
        <v>1</v>
      </c>
      <c r="H2569" s="10"/>
      <c r="I2569" s="10">
        <v>2.3290000000000002</v>
      </c>
      <c r="J2569" s="10">
        <v>2.7650000000000001</v>
      </c>
      <c r="K2569">
        <f t="shared" si="142"/>
        <v>7.8529416080033929</v>
      </c>
      <c r="L2569" s="10" t="s">
        <v>32</v>
      </c>
      <c r="M2569" t="s">
        <v>25</v>
      </c>
      <c r="N2569" s="10" t="s">
        <v>26</v>
      </c>
      <c r="O2569" s="10" t="str">
        <f t="shared" si="143"/>
        <v>CG_D10_T2_K13.jpg</v>
      </c>
      <c r="P2569" s="10"/>
      <c r="Q2569" s="2" t="s">
        <v>764</v>
      </c>
      <c r="R2569" s="10"/>
      <c r="S2569" s="10"/>
      <c r="T2569" t="s">
        <v>813</v>
      </c>
      <c r="W2569" s="10" t="s">
        <v>801</v>
      </c>
      <c r="Y2569" t="s">
        <v>826</v>
      </c>
      <c r="Z2569" t="s">
        <v>826</v>
      </c>
      <c r="AA2569" t="s">
        <v>826</v>
      </c>
      <c r="AB2569" t="str">
        <f t="shared" si="144"/>
        <v/>
      </c>
    </row>
    <row r="2570" spans="1:28" x14ac:dyDescent="0.2">
      <c r="B2570" s="3" t="s">
        <v>21</v>
      </c>
      <c r="C2570" s="3">
        <v>10</v>
      </c>
      <c r="D2570" s="3" t="s">
        <v>30</v>
      </c>
      <c r="E2570" s="3" t="s">
        <v>83</v>
      </c>
      <c r="F2570" s="3">
        <v>2</v>
      </c>
      <c r="G2570" s="3">
        <v>2</v>
      </c>
      <c r="H2570" s="3"/>
      <c r="I2570" s="3">
        <v>2.5390000000000001</v>
      </c>
      <c r="J2570" s="3">
        <v>2.6240000000000001</v>
      </c>
      <c r="K2570">
        <f t="shared" si="142"/>
        <v>8.8570171972692258</v>
      </c>
      <c r="L2570" s="3" t="s">
        <v>32</v>
      </c>
      <c r="M2570" t="s">
        <v>25</v>
      </c>
      <c r="N2570" s="3" t="s">
        <v>26</v>
      </c>
      <c r="O2570" t="str">
        <f t="shared" si="143"/>
        <v>CG_D10_T2_K13.jpg</v>
      </c>
      <c r="Q2570" s="2" t="s">
        <v>764</v>
      </c>
      <c r="T2570" s="3" t="s">
        <v>807</v>
      </c>
      <c r="U2570" t="str">
        <f>IF(H2570&gt;0,IF(L2570="live",H2570*0.84,H2570),"")</f>
        <v/>
      </c>
      <c r="V2570" t="str">
        <f>IF(H2570&gt;0,IF(L2570="live",H2570*0.87,H2570),"")</f>
        <v/>
      </c>
      <c r="W2570" s="3" t="s">
        <v>801</v>
      </c>
      <c r="Y2570" t="s">
        <v>827</v>
      </c>
      <c r="Z2570" t="s">
        <v>827</v>
      </c>
      <c r="AA2570" t="s">
        <v>826</v>
      </c>
      <c r="AB2570" t="str">
        <f t="shared" si="144"/>
        <v>remove</v>
      </c>
    </row>
    <row r="2571" spans="1:28" x14ac:dyDescent="0.2">
      <c r="A2571" s="10"/>
      <c r="B2571" s="10" t="s">
        <v>21</v>
      </c>
      <c r="C2571" s="10">
        <v>10</v>
      </c>
      <c r="D2571" s="10" t="s">
        <v>30</v>
      </c>
      <c r="E2571" s="10" t="s">
        <v>83</v>
      </c>
      <c r="F2571" s="10">
        <v>2</v>
      </c>
      <c r="G2571" s="10">
        <v>2</v>
      </c>
      <c r="H2571" s="10"/>
      <c r="I2571" s="10">
        <v>2.5390000000000001</v>
      </c>
      <c r="J2571" s="10">
        <v>2.6240000000000001</v>
      </c>
      <c r="K2571">
        <f t="shared" si="142"/>
        <v>8.8570171972692258</v>
      </c>
      <c r="L2571" s="10" t="s">
        <v>32</v>
      </c>
      <c r="M2571" t="s">
        <v>25</v>
      </c>
      <c r="N2571" s="10" t="s">
        <v>26</v>
      </c>
      <c r="O2571" s="10" t="str">
        <f t="shared" si="143"/>
        <v>CG_D10_T2_K13.jpg</v>
      </c>
      <c r="P2571" s="10"/>
      <c r="Q2571" s="2" t="s">
        <v>764</v>
      </c>
      <c r="R2571" s="10"/>
      <c r="S2571" s="10"/>
      <c r="T2571" t="s">
        <v>813</v>
      </c>
      <c r="W2571" s="10" t="s">
        <v>801</v>
      </c>
      <c r="Y2571" t="s">
        <v>826</v>
      </c>
      <c r="Z2571" t="s">
        <v>826</v>
      </c>
      <c r="AA2571" t="s">
        <v>826</v>
      </c>
      <c r="AB2571" t="str">
        <f t="shared" si="144"/>
        <v/>
      </c>
    </row>
    <row r="2572" spans="1:28" x14ac:dyDescent="0.2">
      <c r="B2572" s="3" t="s">
        <v>21</v>
      </c>
      <c r="C2572" s="3">
        <v>10</v>
      </c>
      <c r="D2572" s="3" t="s">
        <v>30</v>
      </c>
      <c r="E2572" s="3" t="s">
        <v>83</v>
      </c>
      <c r="F2572" s="3">
        <v>3</v>
      </c>
      <c r="G2572" s="3">
        <v>3</v>
      </c>
      <c r="H2572" s="3"/>
      <c r="I2572" s="3">
        <v>1.9570000000000001</v>
      </c>
      <c r="J2572" s="3">
        <v>2.5960000000000001</v>
      </c>
      <c r="K2572">
        <f t="shared" si="142"/>
        <v>5.2057654284143933</v>
      </c>
      <c r="L2572" s="3" t="s">
        <v>32</v>
      </c>
      <c r="M2572" t="s">
        <v>25</v>
      </c>
      <c r="N2572" s="3" t="s">
        <v>26</v>
      </c>
      <c r="O2572" t="str">
        <f t="shared" si="143"/>
        <v>CG_D10_T2_K13.jpg</v>
      </c>
      <c r="Q2572" s="2" t="s">
        <v>764</v>
      </c>
      <c r="T2572" s="3" t="s">
        <v>807</v>
      </c>
      <c r="U2572" t="str">
        <f>IF(H2572&gt;0,IF(L2572="live",H2572*0.84,H2572),"")</f>
        <v/>
      </c>
      <c r="V2572" t="str">
        <f>IF(H2572&gt;0,IF(L2572="live",H2572*0.87,H2572),"")</f>
        <v/>
      </c>
      <c r="W2572" s="3" t="s">
        <v>801</v>
      </c>
      <c r="Y2572" t="s">
        <v>827</v>
      </c>
      <c r="Z2572" t="s">
        <v>827</v>
      </c>
      <c r="AA2572" t="s">
        <v>826</v>
      </c>
      <c r="AB2572" t="str">
        <f t="shared" si="144"/>
        <v>remove</v>
      </c>
    </row>
    <row r="2573" spans="1:28" x14ac:dyDescent="0.2">
      <c r="A2573" s="10"/>
      <c r="B2573" s="10" t="s">
        <v>21</v>
      </c>
      <c r="C2573" s="10">
        <v>10</v>
      </c>
      <c r="D2573" s="10" t="s">
        <v>30</v>
      </c>
      <c r="E2573" s="10" t="s">
        <v>83</v>
      </c>
      <c r="F2573" s="10">
        <v>3</v>
      </c>
      <c r="G2573" s="10">
        <v>3</v>
      </c>
      <c r="H2573" s="10"/>
      <c r="I2573" s="10">
        <v>1.9570000000000001</v>
      </c>
      <c r="J2573" s="10">
        <v>2.5960000000000001</v>
      </c>
      <c r="K2573">
        <f t="shared" si="142"/>
        <v>5.2057654284143933</v>
      </c>
      <c r="L2573" s="10" t="s">
        <v>32</v>
      </c>
      <c r="M2573" t="s">
        <v>25</v>
      </c>
      <c r="N2573" s="10" t="s">
        <v>26</v>
      </c>
      <c r="O2573" s="10" t="str">
        <f t="shared" si="143"/>
        <v>CG_D10_T2_K13.jpg</v>
      </c>
      <c r="P2573" s="10"/>
      <c r="Q2573" s="2" t="s">
        <v>764</v>
      </c>
      <c r="R2573" s="10"/>
      <c r="S2573" s="10"/>
      <c r="T2573" t="s">
        <v>813</v>
      </c>
      <c r="W2573" s="10" t="s">
        <v>801</v>
      </c>
      <c r="Y2573" t="s">
        <v>826</v>
      </c>
      <c r="Z2573" t="s">
        <v>826</v>
      </c>
      <c r="AA2573" t="s">
        <v>826</v>
      </c>
      <c r="AB2573" t="str">
        <f t="shared" si="144"/>
        <v/>
      </c>
    </row>
    <row r="2574" spans="1:28" x14ac:dyDescent="0.2">
      <c r="B2574" s="3" t="s">
        <v>21</v>
      </c>
      <c r="C2574" s="3">
        <v>10</v>
      </c>
      <c r="D2574" s="3" t="s">
        <v>30</v>
      </c>
      <c r="E2574" s="3" t="s">
        <v>83</v>
      </c>
      <c r="F2574" s="3">
        <v>4</v>
      </c>
      <c r="G2574" s="3">
        <v>4</v>
      </c>
      <c r="H2574" s="3"/>
      <c r="I2574" s="3">
        <v>2.226</v>
      </c>
      <c r="J2574" s="3">
        <v>2.5350000000000001</v>
      </c>
      <c r="K2574">
        <f t="shared" si="142"/>
        <v>6.5769802715798997</v>
      </c>
      <c r="L2574" s="3" t="s">
        <v>32</v>
      </c>
      <c r="M2574" t="s">
        <v>25</v>
      </c>
      <c r="N2574" s="3" t="s">
        <v>26</v>
      </c>
      <c r="O2574" t="str">
        <f t="shared" si="143"/>
        <v>CG_D10_T2_K13.jpg</v>
      </c>
      <c r="Q2574" s="2" t="s">
        <v>764</v>
      </c>
      <c r="T2574" s="3" t="s">
        <v>807</v>
      </c>
      <c r="U2574" t="str">
        <f>IF(H2574&gt;0,IF(L2574="live",H2574*0.84,H2574),"")</f>
        <v/>
      </c>
      <c r="V2574" t="str">
        <f>IF(H2574&gt;0,IF(L2574="live",H2574*0.87,H2574),"")</f>
        <v/>
      </c>
      <c r="W2574" s="3" t="s">
        <v>801</v>
      </c>
      <c r="Y2574" t="s">
        <v>827</v>
      </c>
      <c r="Z2574" t="s">
        <v>827</v>
      </c>
      <c r="AA2574" t="s">
        <v>826</v>
      </c>
      <c r="AB2574" t="str">
        <f t="shared" si="144"/>
        <v>remove</v>
      </c>
    </row>
    <row r="2575" spans="1:28" x14ac:dyDescent="0.2">
      <c r="A2575" s="10"/>
      <c r="B2575" s="10" t="s">
        <v>21</v>
      </c>
      <c r="C2575" s="10">
        <v>10</v>
      </c>
      <c r="D2575" s="10" t="s">
        <v>30</v>
      </c>
      <c r="E2575" s="10" t="s">
        <v>83</v>
      </c>
      <c r="F2575" s="10">
        <v>4</v>
      </c>
      <c r="G2575" s="10">
        <v>4</v>
      </c>
      <c r="H2575" s="10"/>
      <c r="I2575" s="10">
        <v>2.226</v>
      </c>
      <c r="J2575" s="10">
        <v>2.5350000000000001</v>
      </c>
      <c r="K2575">
        <f t="shared" si="142"/>
        <v>6.5769802715798997</v>
      </c>
      <c r="L2575" s="10" t="s">
        <v>32</v>
      </c>
      <c r="M2575" t="s">
        <v>25</v>
      </c>
      <c r="N2575" s="10" t="s">
        <v>26</v>
      </c>
      <c r="O2575" s="10" t="str">
        <f t="shared" si="143"/>
        <v>CG_D10_T2_K13.jpg</v>
      </c>
      <c r="P2575" s="10"/>
      <c r="Q2575" s="2" t="s">
        <v>764</v>
      </c>
      <c r="R2575" s="10"/>
      <c r="S2575" s="10"/>
      <c r="T2575" t="s">
        <v>813</v>
      </c>
      <c r="W2575" s="10" t="s">
        <v>801</v>
      </c>
      <c r="Y2575" t="s">
        <v>826</v>
      </c>
      <c r="Z2575" t="s">
        <v>826</v>
      </c>
      <c r="AA2575" t="s">
        <v>826</v>
      </c>
      <c r="AB2575" t="str">
        <f t="shared" si="144"/>
        <v/>
      </c>
    </row>
    <row r="2576" spans="1:28" x14ac:dyDescent="0.2">
      <c r="B2576" s="3" t="s">
        <v>21</v>
      </c>
      <c r="C2576" s="3">
        <v>10</v>
      </c>
      <c r="D2576" s="3" t="s">
        <v>30</v>
      </c>
      <c r="E2576" s="3" t="s">
        <v>83</v>
      </c>
      <c r="F2576" s="3">
        <v>5</v>
      </c>
      <c r="G2576" s="3">
        <v>5</v>
      </c>
      <c r="H2576" s="3"/>
      <c r="I2576" s="3">
        <v>2.2349999999999999</v>
      </c>
      <c r="J2576" s="3">
        <v>2.3530000000000002</v>
      </c>
      <c r="K2576">
        <f t="shared" si="142"/>
        <v>6.1542514633226242</v>
      </c>
      <c r="L2576" s="3" t="s">
        <v>32</v>
      </c>
      <c r="M2576" t="s">
        <v>25</v>
      </c>
      <c r="N2576" s="3" t="s">
        <v>26</v>
      </c>
      <c r="O2576" t="str">
        <f t="shared" si="143"/>
        <v>CG_D10_T2_K13.jpg</v>
      </c>
      <c r="Q2576" s="2" t="s">
        <v>764</v>
      </c>
      <c r="T2576" s="3" t="s">
        <v>807</v>
      </c>
      <c r="U2576" t="str">
        <f>IF(H2576&gt;0,IF(L2576="live",H2576*0.84,H2576),"")</f>
        <v/>
      </c>
      <c r="V2576" t="str">
        <f>IF(H2576&gt;0,IF(L2576="live",H2576*0.87,H2576),"")</f>
        <v/>
      </c>
      <c r="W2576" s="3" t="s">
        <v>801</v>
      </c>
      <c r="Y2576" t="s">
        <v>827</v>
      </c>
      <c r="Z2576" t="s">
        <v>827</v>
      </c>
      <c r="AA2576" t="s">
        <v>826</v>
      </c>
      <c r="AB2576" t="str">
        <f t="shared" si="144"/>
        <v>remove</v>
      </c>
    </row>
    <row r="2577" spans="1:28" x14ac:dyDescent="0.2">
      <c r="A2577" s="10"/>
      <c r="B2577" s="10" t="s">
        <v>21</v>
      </c>
      <c r="C2577" s="10">
        <v>10</v>
      </c>
      <c r="D2577" s="10" t="s">
        <v>30</v>
      </c>
      <c r="E2577" s="10" t="s">
        <v>83</v>
      </c>
      <c r="F2577" s="10">
        <v>5</v>
      </c>
      <c r="G2577" s="10">
        <v>5</v>
      </c>
      <c r="H2577" s="10"/>
      <c r="I2577" s="10">
        <v>2.2349999999999999</v>
      </c>
      <c r="J2577" s="10">
        <v>2.3530000000000002</v>
      </c>
      <c r="K2577">
        <f t="shared" si="142"/>
        <v>6.1542514633226242</v>
      </c>
      <c r="L2577" s="10" t="s">
        <v>32</v>
      </c>
      <c r="M2577" t="s">
        <v>25</v>
      </c>
      <c r="N2577" s="10" t="s">
        <v>26</v>
      </c>
      <c r="O2577" s="10" t="str">
        <f t="shared" si="143"/>
        <v>CG_D10_T2_K13.jpg</v>
      </c>
      <c r="P2577" s="10"/>
      <c r="Q2577" s="2" t="s">
        <v>764</v>
      </c>
      <c r="R2577" s="10"/>
      <c r="S2577" s="10"/>
      <c r="T2577" t="s">
        <v>813</v>
      </c>
      <c r="W2577" s="10" t="s">
        <v>801</v>
      </c>
      <c r="Y2577" t="s">
        <v>826</v>
      </c>
      <c r="Z2577" t="s">
        <v>826</v>
      </c>
      <c r="AA2577" t="s">
        <v>826</v>
      </c>
      <c r="AB2577" t="str">
        <f t="shared" si="144"/>
        <v/>
      </c>
    </row>
    <row r="2578" spans="1:28" x14ac:dyDescent="0.2">
      <c r="B2578" s="3" t="s">
        <v>21</v>
      </c>
      <c r="C2578" s="3">
        <v>10</v>
      </c>
      <c r="D2578" s="3" t="s">
        <v>30</v>
      </c>
      <c r="E2578" s="3" t="s">
        <v>83</v>
      </c>
      <c r="F2578" s="3">
        <v>6</v>
      </c>
      <c r="G2578" s="3">
        <v>6</v>
      </c>
      <c r="H2578" s="3"/>
      <c r="I2578" s="3">
        <v>1.863</v>
      </c>
      <c r="J2578" s="3">
        <v>2.2410000000000001</v>
      </c>
      <c r="K2578">
        <f t="shared" si="142"/>
        <v>4.0725443437421847</v>
      </c>
      <c r="L2578" s="3" t="s">
        <v>32</v>
      </c>
      <c r="M2578" t="s">
        <v>25</v>
      </c>
      <c r="N2578" s="3" t="s">
        <v>26</v>
      </c>
      <c r="O2578" t="str">
        <f t="shared" si="143"/>
        <v>CG_D10_T2_K13.jpg</v>
      </c>
      <c r="Q2578" s="2" t="s">
        <v>764</v>
      </c>
      <c r="T2578" s="3" t="s">
        <v>807</v>
      </c>
      <c r="U2578" t="str">
        <f>IF(H2578&gt;0,IF(L2578="live",H2578*0.84,H2578),"")</f>
        <v/>
      </c>
      <c r="V2578" t="str">
        <f>IF(H2578&gt;0,IF(L2578="live",H2578*0.87,H2578),"")</f>
        <v/>
      </c>
      <c r="W2578" s="3" t="s">
        <v>801</v>
      </c>
      <c r="Y2578" t="s">
        <v>827</v>
      </c>
      <c r="Z2578" t="s">
        <v>827</v>
      </c>
      <c r="AA2578" t="s">
        <v>826</v>
      </c>
      <c r="AB2578" t="str">
        <f t="shared" si="144"/>
        <v>remove</v>
      </c>
    </row>
    <row r="2579" spans="1:28" x14ac:dyDescent="0.2">
      <c r="A2579" s="10"/>
      <c r="B2579" s="10" t="s">
        <v>21</v>
      </c>
      <c r="C2579" s="10">
        <v>10</v>
      </c>
      <c r="D2579" s="10" t="s">
        <v>30</v>
      </c>
      <c r="E2579" s="10" t="s">
        <v>83</v>
      </c>
      <c r="F2579" s="10">
        <v>6</v>
      </c>
      <c r="G2579" s="10">
        <v>6</v>
      </c>
      <c r="H2579" s="10"/>
      <c r="I2579" s="10">
        <v>1.863</v>
      </c>
      <c r="J2579" s="10">
        <v>2.2410000000000001</v>
      </c>
      <c r="K2579">
        <f t="shared" si="142"/>
        <v>4.0725443437421847</v>
      </c>
      <c r="L2579" s="10" t="s">
        <v>32</v>
      </c>
      <c r="M2579" t="s">
        <v>25</v>
      </c>
      <c r="N2579" s="10" t="s">
        <v>26</v>
      </c>
      <c r="O2579" s="10" t="str">
        <f t="shared" si="143"/>
        <v>CG_D10_T2_K13.jpg</v>
      </c>
      <c r="P2579" s="10"/>
      <c r="Q2579" s="2" t="s">
        <v>764</v>
      </c>
      <c r="R2579" s="10"/>
      <c r="S2579" s="10"/>
      <c r="T2579" t="s">
        <v>813</v>
      </c>
      <c r="W2579" s="10" t="s">
        <v>801</v>
      </c>
      <c r="Y2579" t="s">
        <v>826</v>
      </c>
      <c r="Z2579" t="s">
        <v>826</v>
      </c>
      <c r="AA2579" t="s">
        <v>826</v>
      </c>
      <c r="AB2579" t="str">
        <f t="shared" si="144"/>
        <v/>
      </c>
    </row>
    <row r="2580" spans="1:28" x14ac:dyDescent="0.2">
      <c r="B2580" s="3" t="s">
        <v>21</v>
      </c>
      <c r="C2580" s="3">
        <v>10</v>
      </c>
      <c r="D2580" s="3" t="s">
        <v>30</v>
      </c>
      <c r="E2580" s="3" t="s">
        <v>83</v>
      </c>
      <c r="F2580" s="3">
        <v>7</v>
      </c>
      <c r="G2580" s="3">
        <v>7</v>
      </c>
      <c r="H2580" s="3"/>
      <c r="I2580" s="3">
        <v>2.1190000000000002</v>
      </c>
      <c r="J2580" s="3">
        <v>2.5259999999999998</v>
      </c>
      <c r="K2580">
        <f t="shared" si="142"/>
        <v>5.9387291012117895</v>
      </c>
      <c r="L2580" s="3" t="s">
        <v>32</v>
      </c>
      <c r="M2580" t="s">
        <v>25</v>
      </c>
      <c r="N2580" s="3" t="s">
        <v>26</v>
      </c>
      <c r="O2580" t="str">
        <f t="shared" si="143"/>
        <v>CG_D10_T2_K13.jpg</v>
      </c>
      <c r="Q2580" s="2" t="s">
        <v>764</v>
      </c>
      <c r="T2580" s="3" t="s">
        <v>807</v>
      </c>
      <c r="U2580" t="str">
        <f>IF(H2580&gt;0,IF(L2580="live",H2580*0.84,H2580),"")</f>
        <v/>
      </c>
      <c r="V2580" t="str">
        <f>IF(H2580&gt;0,IF(L2580="live",H2580*0.87,H2580),"")</f>
        <v/>
      </c>
      <c r="W2580" s="3" t="s">
        <v>801</v>
      </c>
      <c r="Y2580" t="s">
        <v>827</v>
      </c>
      <c r="Z2580" t="s">
        <v>827</v>
      </c>
      <c r="AA2580" t="s">
        <v>826</v>
      </c>
      <c r="AB2580" t="str">
        <f t="shared" si="144"/>
        <v>remove</v>
      </c>
    </row>
    <row r="2581" spans="1:28" x14ac:dyDescent="0.2">
      <c r="A2581" s="10"/>
      <c r="B2581" s="10" t="s">
        <v>21</v>
      </c>
      <c r="C2581" s="10">
        <v>10</v>
      </c>
      <c r="D2581" s="10" t="s">
        <v>30</v>
      </c>
      <c r="E2581" s="10" t="s">
        <v>83</v>
      </c>
      <c r="F2581" s="10">
        <v>7</v>
      </c>
      <c r="G2581" s="10">
        <v>7</v>
      </c>
      <c r="H2581" s="10"/>
      <c r="I2581" s="10">
        <v>2.1190000000000002</v>
      </c>
      <c r="J2581" s="10">
        <v>2.5259999999999998</v>
      </c>
      <c r="K2581">
        <f t="shared" si="142"/>
        <v>5.9387291012117895</v>
      </c>
      <c r="L2581" s="10" t="s">
        <v>32</v>
      </c>
      <c r="M2581" t="s">
        <v>25</v>
      </c>
      <c r="N2581" s="10" t="s">
        <v>26</v>
      </c>
      <c r="O2581" s="10" t="str">
        <f t="shared" si="143"/>
        <v>CG_D10_T2_K13.jpg</v>
      </c>
      <c r="P2581" s="10"/>
      <c r="Q2581" s="2" t="s">
        <v>764</v>
      </c>
      <c r="R2581" s="10"/>
      <c r="S2581" s="10"/>
      <c r="T2581" t="s">
        <v>813</v>
      </c>
      <c r="W2581" s="10" t="s">
        <v>801</v>
      </c>
      <c r="Y2581" t="s">
        <v>826</v>
      </c>
      <c r="Z2581" t="s">
        <v>826</v>
      </c>
      <c r="AA2581" t="s">
        <v>826</v>
      </c>
      <c r="AB2581" t="str">
        <f t="shared" si="144"/>
        <v/>
      </c>
    </row>
    <row r="2582" spans="1:28" x14ac:dyDescent="0.2">
      <c r="B2582" s="3" t="s">
        <v>21</v>
      </c>
      <c r="C2582" s="3">
        <v>10</v>
      </c>
      <c r="D2582" s="3" t="s">
        <v>30</v>
      </c>
      <c r="E2582" s="3" t="s">
        <v>83</v>
      </c>
      <c r="F2582" s="3">
        <v>8</v>
      </c>
      <c r="G2582" s="3">
        <v>8</v>
      </c>
      <c r="H2582" s="3"/>
      <c r="I2582" s="3">
        <v>2.6240000000000001</v>
      </c>
      <c r="J2582" s="3">
        <v>3.11</v>
      </c>
      <c r="K2582">
        <f t="shared" si="142"/>
        <v>11.212083047697067</v>
      </c>
      <c r="L2582" s="3" t="s">
        <v>32</v>
      </c>
      <c r="M2582" t="s">
        <v>25</v>
      </c>
      <c r="N2582" s="3" t="s">
        <v>26</v>
      </c>
      <c r="O2582" t="str">
        <f t="shared" si="143"/>
        <v>CG_D10_T2_K13.jpg</v>
      </c>
      <c r="Q2582" s="2" t="s">
        <v>764</v>
      </c>
      <c r="T2582" s="3" t="s">
        <v>807</v>
      </c>
      <c r="U2582" t="str">
        <f>IF(H2582&gt;0,IF(L2582="live",H2582*0.84,H2582),"")</f>
        <v/>
      </c>
      <c r="V2582" t="str">
        <f>IF(H2582&gt;0,IF(L2582="live",H2582*0.87,H2582),"")</f>
        <v/>
      </c>
      <c r="W2582" s="3" t="s">
        <v>801</v>
      </c>
      <c r="Y2582" t="s">
        <v>827</v>
      </c>
      <c r="Z2582" t="s">
        <v>827</v>
      </c>
      <c r="AA2582" t="s">
        <v>826</v>
      </c>
      <c r="AB2582" t="str">
        <f t="shared" si="144"/>
        <v>remove</v>
      </c>
    </row>
    <row r="2583" spans="1:28" x14ac:dyDescent="0.2">
      <c r="A2583" s="10"/>
      <c r="B2583" s="10" t="s">
        <v>21</v>
      </c>
      <c r="C2583" s="10">
        <v>10</v>
      </c>
      <c r="D2583" s="10" t="s">
        <v>30</v>
      </c>
      <c r="E2583" s="10" t="s">
        <v>83</v>
      </c>
      <c r="F2583" s="10">
        <v>8</v>
      </c>
      <c r="G2583" s="10">
        <v>8</v>
      </c>
      <c r="H2583" s="10"/>
      <c r="I2583" s="10">
        <v>2.6240000000000001</v>
      </c>
      <c r="J2583" s="10">
        <v>3.11</v>
      </c>
      <c r="K2583">
        <f t="shared" si="142"/>
        <v>11.212083047697067</v>
      </c>
      <c r="L2583" s="10" t="s">
        <v>32</v>
      </c>
      <c r="M2583" t="s">
        <v>25</v>
      </c>
      <c r="N2583" s="10" t="s">
        <v>26</v>
      </c>
      <c r="O2583" s="10" t="str">
        <f t="shared" si="143"/>
        <v>CG_D10_T2_K13.jpg</v>
      </c>
      <c r="P2583" s="10"/>
      <c r="Q2583" s="2" t="s">
        <v>764</v>
      </c>
      <c r="R2583" s="10"/>
      <c r="S2583" s="10"/>
      <c r="T2583" t="s">
        <v>813</v>
      </c>
      <c r="W2583" s="10" t="s">
        <v>801</v>
      </c>
      <c r="Y2583" t="s">
        <v>826</v>
      </c>
      <c r="Z2583" t="s">
        <v>826</v>
      </c>
      <c r="AA2583" t="s">
        <v>826</v>
      </c>
      <c r="AB2583" t="str">
        <f t="shared" si="144"/>
        <v/>
      </c>
    </row>
    <row r="2584" spans="1:28" x14ac:dyDescent="0.2">
      <c r="B2584" s="3" t="s">
        <v>21</v>
      </c>
      <c r="C2584" s="3">
        <v>10</v>
      </c>
      <c r="D2584" s="3" t="s">
        <v>30</v>
      </c>
      <c r="E2584" s="3" t="s">
        <v>83</v>
      </c>
      <c r="F2584" s="3">
        <v>9</v>
      </c>
      <c r="G2584" s="3">
        <v>9</v>
      </c>
      <c r="H2584" s="3"/>
      <c r="I2584" s="3">
        <v>2.0489999999999999</v>
      </c>
      <c r="J2584" s="3">
        <v>2.4769999999999999</v>
      </c>
      <c r="K2584">
        <f t="shared" si="142"/>
        <v>5.4451290730384043</v>
      </c>
      <c r="L2584" s="3" t="s">
        <v>32</v>
      </c>
      <c r="M2584" t="s">
        <v>25</v>
      </c>
      <c r="N2584" s="3" t="s">
        <v>26</v>
      </c>
      <c r="O2584" t="str">
        <f t="shared" si="143"/>
        <v>CG_D10_T2_K13.jpg</v>
      </c>
      <c r="Q2584" s="2" t="s">
        <v>764</v>
      </c>
      <c r="T2584" s="3" t="s">
        <v>807</v>
      </c>
      <c r="U2584" t="str">
        <f>IF(H2584&gt;0,IF(L2584="live",H2584*0.84,H2584),"")</f>
        <v/>
      </c>
      <c r="V2584" t="str">
        <f>IF(H2584&gt;0,IF(L2584="live",H2584*0.87,H2584),"")</f>
        <v/>
      </c>
      <c r="W2584" s="3" t="s">
        <v>801</v>
      </c>
      <c r="Y2584" t="s">
        <v>827</v>
      </c>
      <c r="Z2584" t="s">
        <v>827</v>
      </c>
      <c r="AA2584" t="s">
        <v>826</v>
      </c>
      <c r="AB2584" t="str">
        <f t="shared" si="144"/>
        <v>remove</v>
      </c>
    </row>
    <row r="2585" spans="1:28" x14ac:dyDescent="0.2">
      <c r="A2585" s="10"/>
      <c r="B2585" s="10" t="s">
        <v>21</v>
      </c>
      <c r="C2585" s="10">
        <v>10</v>
      </c>
      <c r="D2585" s="10" t="s">
        <v>30</v>
      </c>
      <c r="E2585" s="10" t="s">
        <v>83</v>
      </c>
      <c r="F2585" s="10">
        <v>9</v>
      </c>
      <c r="G2585" s="10">
        <v>9</v>
      </c>
      <c r="H2585" s="10"/>
      <c r="I2585" s="10">
        <v>2.0489999999999999</v>
      </c>
      <c r="J2585" s="10">
        <v>2.4769999999999999</v>
      </c>
      <c r="K2585">
        <f t="shared" si="142"/>
        <v>5.4451290730384043</v>
      </c>
      <c r="L2585" s="10" t="s">
        <v>32</v>
      </c>
      <c r="M2585" t="s">
        <v>25</v>
      </c>
      <c r="N2585" s="10" t="s">
        <v>26</v>
      </c>
      <c r="O2585" s="10" t="str">
        <f t="shared" si="143"/>
        <v>CG_D10_T2_K13.jpg</v>
      </c>
      <c r="P2585" s="10"/>
      <c r="Q2585" s="2" t="s">
        <v>764</v>
      </c>
      <c r="R2585" s="10"/>
      <c r="S2585" s="10"/>
      <c r="T2585" t="s">
        <v>813</v>
      </c>
      <c r="W2585" s="10" t="s">
        <v>801</v>
      </c>
      <c r="Y2585" t="s">
        <v>826</v>
      </c>
      <c r="Z2585" t="s">
        <v>826</v>
      </c>
      <c r="AA2585" t="s">
        <v>826</v>
      </c>
      <c r="AB2585" t="str">
        <f t="shared" si="144"/>
        <v/>
      </c>
    </row>
    <row r="2586" spans="1:28" x14ac:dyDescent="0.2">
      <c r="B2586" s="3" t="s">
        <v>21</v>
      </c>
      <c r="C2586" s="3">
        <v>10</v>
      </c>
      <c r="D2586" s="3" t="s">
        <v>30</v>
      </c>
      <c r="E2586" s="3" t="s">
        <v>83</v>
      </c>
      <c r="F2586" s="3">
        <v>10</v>
      </c>
      <c r="G2586" s="3">
        <v>10</v>
      </c>
      <c r="H2586" s="3"/>
      <c r="I2586" s="3">
        <v>2.3809999999999998</v>
      </c>
      <c r="J2586" s="3">
        <v>2.492</v>
      </c>
      <c r="K2586">
        <f t="shared" si="142"/>
        <v>7.3971612214878446</v>
      </c>
      <c r="L2586" s="3" t="s">
        <v>32</v>
      </c>
      <c r="M2586" t="s">
        <v>25</v>
      </c>
      <c r="N2586" s="3" t="s">
        <v>26</v>
      </c>
      <c r="O2586" t="str">
        <f t="shared" si="143"/>
        <v>CG_D10_T2_K13.jpg</v>
      </c>
      <c r="Q2586" s="2" t="s">
        <v>764</v>
      </c>
      <c r="T2586" s="3" t="s">
        <v>807</v>
      </c>
      <c r="U2586" t="str">
        <f>IF(H2586&gt;0,IF(L2586="live",H2586*0.84,H2586),"")</f>
        <v/>
      </c>
      <c r="V2586" t="str">
        <f>IF(H2586&gt;0,IF(L2586="live",H2586*0.87,H2586),"")</f>
        <v/>
      </c>
      <c r="W2586" s="3" t="s">
        <v>801</v>
      </c>
      <c r="Y2586" t="s">
        <v>827</v>
      </c>
      <c r="Z2586" t="s">
        <v>827</v>
      </c>
      <c r="AA2586" t="s">
        <v>826</v>
      </c>
      <c r="AB2586" t="str">
        <f t="shared" si="144"/>
        <v>remove</v>
      </c>
    </row>
    <row r="2587" spans="1:28" x14ac:dyDescent="0.2">
      <c r="A2587" s="10"/>
      <c r="B2587" s="10" t="s">
        <v>21</v>
      </c>
      <c r="C2587" s="10">
        <v>10</v>
      </c>
      <c r="D2587" s="10" t="s">
        <v>30</v>
      </c>
      <c r="E2587" s="10" t="s">
        <v>83</v>
      </c>
      <c r="F2587" s="10">
        <v>10</v>
      </c>
      <c r="G2587" s="10">
        <v>10</v>
      </c>
      <c r="H2587" s="10"/>
      <c r="I2587" s="10">
        <v>2.3809999999999998</v>
      </c>
      <c r="J2587" s="10">
        <v>2.492</v>
      </c>
      <c r="K2587">
        <f t="shared" si="142"/>
        <v>7.3971612214878446</v>
      </c>
      <c r="L2587" s="10" t="s">
        <v>32</v>
      </c>
      <c r="M2587" t="s">
        <v>25</v>
      </c>
      <c r="N2587" s="10" t="s">
        <v>26</v>
      </c>
      <c r="O2587" s="10" t="str">
        <f t="shared" si="143"/>
        <v>CG_D10_T2_K13.jpg</v>
      </c>
      <c r="P2587" s="10"/>
      <c r="Q2587" s="2" t="s">
        <v>764</v>
      </c>
      <c r="R2587" s="10"/>
      <c r="S2587" s="10"/>
      <c r="T2587" t="s">
        <v>813</v>
      </c>
      <c r="W2587" s="10" t="s">
        <v>801</v>
      </c>
      <c r="Y2587" t="s">
        <v>826</v>
      </c>
      <c r="Z2587" t="s">
        <v>826</v>
      </c>
      <c r="AA2587" t="s">
        <v>826</v>
      </c>
      <c r="AB2587" t="str">
        <f t="shared" si="144"/>
        <v/>
      </c>
    </row>
    <row r="2588" spans="1:28" x14ac:dyDescent="0.2">
      <c r="B2588" s="3" t="s">
        <v>21</v>
      </c>
      <c r="C2588" s="3">
        <v>10</v>
      </c>
      <c r="D2588" s="3" t="s">
        <v>30</v>
      </c>
      <c r="E2588" s="3" t="s">
        <v>86</v>
      </c>
      <c r="F2588" s="3">
        <v>1</v>
      </c>
      <c r="G2588" s="3">
        <v>1</v>
      </c>
      <c r="H2588" s="3"/>
      <c r="I2588" s="3">
        <v>2.5409999999999999</v>
      </c>
      <c r="J2588" s="3">
        <v>2.9710000000000001</v>
      </c>
      <c r="K2588">
        <f t="shared" si="142"/>
        <v>10.044081716491513</v>
      </c>
      <c r="L2588" s="3" t="s">
        <v>32</v>
      </c>
      <c r="M2588" t="s">
        <v>25</v>
      </c>
      <c r="N2588" s="3" t="s">
        <v>26</v>
      </c>
      <c r="O2588" t="str">
        <f t="shared" si="143"/>
        <v>CG_D10_T2_K14.jpg</v>
      </c>
      <c r="Q2588" s="2" t="s">
        <v>764</v>
      </c>
      <c r="T2588" s="3" t="s">
        <v>807</v>
      </c>
      <c r="U2588" t="str">
        <f>IF(H2588&gt;0,IF(L2588="live",H2588*0.84,H2588),"")</f>
        <v/>
      </c>
      <c r="V2588" t="str">
        <f>IF(H2588&gt;0,IF(L2588="live",H2588*0.87,H2588),"")</f>
        <v/>
      </c>
      <c r="W2588" s="3" t="s">
        <v>801</v>
      </c>
      <c r="Y2588" t="s">
        <v>827</v>
      </c>
      <c r="Z2588" t="s">
        <v>827</v>
      </c>
      <c r="AA2588" t="s">
        <v>826</v>
      </c>
      <c r="AB2588" t="str">
        <f t="shared" si="144"/>
        <v>remove</v>
      </c>
    </row>
    <row r="2589" spans="1:28" x14ac:dyDescent="0.2">
      <c r="A2589" s="10"/>
      <c r="B2589" s="10" t="s">
        <v>21</v>
      </c>
      <c r="C2589" s="10">
        <v>10</v>
      </c>
      <c r="D2589" s="10" t="s">
        <v>30</v>
      </c>
      <c r="E2589" s="10" t="s">
        <v>86</v>
      </c>
      <c r="F2589" s="10">
        <v>1</v>
      </c>
      <c r="G2589" s="10">
        <v>1</v>
      </c>
      <c r="H2589" s="10"/>
      <c r="I2589" s="10">
        <v>2.5409999999999999</v>
      </c>
      <c r="J2589" s="10">
        <v>2.9710000000000001</v>
      </c>
      <c r="K2589">
        <f t="shared" si="142"/>
        <v>10.044081716491513</v>
      </c>
      <c r="L2589" s="10" t="s">
        <v>32</v>
      </c>
      <c r="M2589" t="s">
        <v>25</v>
      </c>
      <c r="N2589" s="10" t="s">
        <v>26</v>
      </c>
      <c r="O2589" s="10" t="str">
        <f t="shared" si="143"/>
        <v>CG_D10_T2_K14.jpg</v>
      </c>
      <c r="P2589" s="10"/>
      <c r="Q2589" s="2" t="s">
        <v>764</v>
      </c>
      <c r="R2589" s="10"/>
      <c r="S2589" s="10"/>
      <c r="T2589" t="s">
        <v>813</v>
      </c>
      <c r="W2589" s="10" t="s">
        <v>801</v>
      </c>
      <c r="Y2589" t="s">
        <v>826</v>
      </c>
      <c r="Z2589" t="s">
        <v>826</v>
      </c>
      <c r="AA2589" t="s">
        <v>826</v>
      </c>
      <c r="AB2589" t="str">
        <f t="shared" si="144"/>
        <v/>
      </c>
    </row>
    <row r="2590" spans="1:28" x14ac:dyDescent="0.2">
      <c r="B2590" s="3" t="s">
        <v>21</v>
      </c>
      <c r="C2590" s="3">
        <v>10</v>
      </c>
      <c r="D2590" s="3" t="s">
        <v>30</v>
      </c>
      <c r="E2590" s="3" t="s">
        <v>86</v>
      </c>
      <c r="F2590" s="3">
        <v>2</v>
      </c>
      <c r="G2590" s="3">
        <v>2</v>
      </c>
      <c r="H2590" s="3"/>
      <c r="I2590" s="3">
        <v>2.476</v>
      </c>
      <c r="J2590" s="3">
        <v>3.0350000000000001</v>
      </c>
      <c r="K2590">
        <f t="shared" si="142"/>
        <v>9.7422267060790642</v>
      </c>
      <c r="L2590" s="3" t="s">
        <v>32</v>
      </c>
      <c r="M2590" t="s">
        <v>25</v>
      </c>
      <c r="N2590" s="3" t="s">
        <v>26</v>
      </c>
      <c r="O2590" t="str">
        <f t="shared" si="143"/>
        <v>CG_D10_T2_K14.jpg</v>
      </c>
      <c r="Q2590" s="2" t="s">
        <v>764</v>
      </c>
      <c r="T2590" s="3" t="s">
        <v>807</v>
      </c>
      <c r="U2590" t="str">
        <f>IF(H2590&gt;0,IF(L2590="live",H2590*0.84,H2590),"")</f>
        <v/>
      </c>
      <c r="V2590" t="str">
        <f>IF(H2590&gt;0,IF(L2590="live",H2590*0.87,H2590),"")</f>
        <v/>
      </c>
      <c r="W2590" s="3" t="s">
        <v>801</v>
      </c>
      <c r="Y2590" t="s">
        <v>827</v>
      </c>
      <c r="Z2590" t="s">
        <v>827</v>
      </c>
      <c r="AA2590" t="s">
        <v>826</v>
      </c>
      <c r="AB2590" t="str">
        <f t="shared" si="144"/>
        <v>remove</v>
      </c>
    </row>
    <row r="2591" spans="1:28" x14ac:dyDescent="0.2">
      <c r="A2591" s="10"/>
      <c r="B2591" s="10" t="s">
        <v>21</v>
      </c>
      <c r="C2591" s="10">
        <v>10</v>
      </c>
      <c r="D2591" s="10" t="s">
        <v>30</v>
      </c>
      <c r="E2591" s="10" t="s">
        <v>86</v>
      </c>
      <c r="F2591" s="10">
        <v>2</v>
      </c>
      <c r="G2591" s="10">
        <v>2</v>
      </c>
      <c r="H2591" s="10"/>
      <c r="I2591" s="10">
        <v>2.476</v>
      </c>
      <c r="J2591" s="10">
        <v>3.0350000000000001</v>
      </c>
      <c r="K2591">
        <f t="shared" si="142"/>
        <v>9.7422267060790642</v>
      </c>
      <c r="L2591" s="10" t="s">
        <v>32</v>
      </c>
      <c r="M2591" t="s">
        <v>25</v>
      </c>
      <c r="N2591" s="10" t="s">
        <v>26</v>
      </c>
      <c r="O2591" s="10" t="str">
        <f t="shared" si="143"/>
        <v>CG_D10_T2_K14.jpg</v>
      </c>
      <c r="P2591" s="10"/>
      <c r="Q2591" s="2" t="s">
        <v>764</v>
      </c>
      <c r="R2591" s="10"/>
      <c r="S2591" s="10"/>
      <c r="T2591" t="s">
        <v>813</v>
      </c>
      <c r="W2591" s="10" t="s">
        <v>801</v>
      </c>
      <c r="Y2591" t="s">
        <v>826</v>
      </c>
      <c r="Z2591" t="s">
        <v>826</v>
      </c>
      <c r="AA2591" t="s">
        <v>826</v>
      </c>
      <c r="AB2591" t="str">
        <f t="shared" si="144"/>
        <v/>
      </c>
    </row>
    <row r="2592" spans="1:28" x14ac:dyDescent="0.2">
      <c r="B2592" s="3" t="s">
        <v>21</v>
      </c>
      <c r="C2592" s="3">
        <v>10</v>
      </c>
      <c r="D2592" s="3" t="s">
        <v>30</v>
      </c>
      <c r="E2592" s="3" t="s">
        <v>86</v>
      </c>
      <c r="F2592" s="3">
        <v>3</v>
      </c>
      <c r="G2592" s="3">
        <v>3</v>
      </c>
      <c r="H2592" s="3"/>
      <c r="I2592" s="3">
        <v>2.6829999999999998</v>
      </c>
      <c r="J2592" s="3">
        <v>3.331</v>
      </c>
      <c r="K2592">
        <f t="shared" si="142"/>
        <v>12.554928203760966</v>
      </c>
      <c r="L2592" s="3" t="s">
        <v>32</v>
      </c>
      <c r="M2592" t="s">
        <v>25</v>
      </c>
      <c r="N2592" s="3" t="s">
        <v>26</v>
      </c>
      <c r="O2592" t="str">
        <f t="shared" si="143"/>
        <v>CG_D10_T2_K14.jpg</v>
      </c>
      <c r="Q2592" s="2" t="s">
        <v>764</v>
      </c>
      <c r="T2592" s="3" t="s">
        <v>807</v>
      </c>
      <c r="U2592" t="str">
        <f>IF(H2592&gt;0,IF(L2592="live",H2592*0.84,H2592),"")</f>
        <v/>
      </c>
      <c r="V2592" t="str">
        <f>IF(H2592&gt;0,IF(L2592="live",H2592*0.87,H2592),"")</f>
        <v/>
      </c>
      <c r="W2592" s="3" t="s">
        <v>801</v>
      </c>
      <c r="Y2592" t="s">
        <v>827</v>
      </c>
      <c r="Z2592" t="s">
        <v>827</v>
      </c>
      <c r="AA2592" t="s">
        <v>826</v>
      </c>
      <c r="AB2592" t="str">
        <f t="shared" si="144"/>
        <v>remove</v>
      </c>
    </row>
    <row r="2593" spans="1:28" x14ac:dyDescent="0.2">
      <c r="A2593" s="10"/>
      <c r="B2593" s="10" t="s">
        <v>21</v>
      </c>
      <c r="C2593" s="10">
        <v>10</v>
      </c>
      <c r="D2593" s="10" t="s">
        <v>30</v>
      </c>
      <c r="E2593" s="10" t="s">
        <v>86</v>
      </c>
      <c r="F2593" s="10">
        <v>3</v>
      </c>
      <c r="G2593" s="10">
        <v>3</v>
      </c>
      <c r="H2593" s="10"/>
      <c r="I2593" s="10">
        <v>2.6829999999999998</v>
      </c>
      <c r="J2593" s="10">
        <v>3.331</v>
      </c>
      <c r="K2593">
        <f t="shared" si="142"/>
        <v>12.554928203760966</v>
      </c>
      <c r="L2593" s="10" t="s">
        <v>32</v>
      </c>
      <c r="M2593" t="s">
        <v>25</v>
      </c>
      <c r="N2593" s="10" t="s">
        <v>26</v>
      </c>
      <c r="O2593" s="10" t="str">
        <f t="shared" si="143"/>
        <v>CG_D10_T2_K14.jpg</v>
      </c>
      <c r="P2593" s="10"/>
      <c r="Q2593" s="2" t="s">
        <v>764</v>
      </c>
      <c r="R2593" s="10"/>
      <c r="S2593" s="10"/>
      <c r="T2593" t="s">
        <v>813</v>
      </c>
      <c r="W2593" s="10" t="s">
        <v>801</v>
      </c>
      <c r="Y2593" t="s">
        <v>826</v>
      </c>
      <c r="Z2593" t="s">
        <v>826</v>
      </c>
      <c r="AA2593" t="s">
        <v>826</v>
      </c>
      <c r="AB2593" t="str">
        <f t="shared" si="144"/>
        <v/>
      </c>
    </row>
    <row r="2594" spans="1:28" x14ac:dyDescent="0.2">
      <c r="B2594" s="3" t="s">
        <v>21</v>
      </c>
      <c r="C2594" s="3">
        <v>10</v>
      </c>
      <c r="D2594" s="3" t="s">
        <v>30</v>
      </c>
      <c r="E2594" s="3" t="s">
        <v>86</v>
      </c>
      <c r="F2594" s="3">
        <v>4</v>
      </c>
      <c r="G2594" s="3">
        <v>4</v>
      </c>
      <c r="H2594" s="3"/>
      <c r="I2594" s="3">
        <v>2.677</v>
      </c>
      <c r="J2594" s="3">
        <v>2.7719999999999998</v>
      </c>
      <c r="K2594">
        <f t="shared" si="142"/>
        <v>10.401314395676819</v>
      </c>
      <c r="L2594" s="3" t="s">
        <v>32</v>
      </c>
      <c r="M2594" t="s">
        <v>25</v>
      </c>
      <c r="N2594" s="3" t="s">
        <v>26</v>
      </c>
      <c r="O2594" t="str">
        <f t="shared" si="143"/>
        <v>CG_D10_T2_K14.jpg</v>
      </c>
      <c r="Q2594" s="2" t="s">
        <v>764</v>
      </c>
      <c r="T2594" s="3" t="s">
        <v>807</v>
      </c>
      <c r="U2594" t="str">
        <f>IF(H2594&gt;0,IF(L2594="live",H2594*0.84,H2594),"")</f>
        <v/>
      </c>
      <c r="V2594" t="str">
        <f>IF(H2594&gt;0,IF(L2594="live",H2594*0.87,H2594),"")</f>
        <v/>
      </c>
      <c r="W2594" s="3" t="s">
        <v>801</v>
      </c>
      <c r="Y2594" t="s">
        <v>827</v>
      </c>
      <c r="Z2594" t="s">
        <v>827</v>
      </c>
      <c r="AA2594" t="s">
        <v>826</v>
      </c>
      <c r="AB2594" t="str">
        <f t="shared" si="144"/>
        <v>remove</v>
      </c>
    </row>
    <row r="2595" spans="1:28" x14ac:dyDescent="0.2">
      <c r="A2595" s="10"/>
      <c r="B2595" s="10" t="s">
        <v>21</v>
      </c>
      <c r="C2595" s="10">
        <v>10</v>
      </c>
      <c r="D2595" s="10" t="s">
        <v>30</v>
      </c>
      <c r="E2595" s="10" t="s">
        <v>86</v>
      </c>
      <c r="F2595" s="10">
        <v>4</v>
      </c>
      <c r="G2595" s="10">
        <v>4</v>
      </c>
      <c r="H2595" s="10"/>
      <c r="I2595" s="10">
        <v>2.677</v>
      </c>
      <c r="J2595" s="10">
        <v>2.7719999999999998</v>
      </c>
      <c r="K2595">
        <f t="shared" si="142"/>
        <v>10.401314395676819</v>
      </c>
      <c r="L2595" s="10" t="s">
        <v>32</v>
      </c>
      <c r="M2595" t="s">
        <v>25</v>
      </c>
      <c r="N2595" s="10" t="s">
        <v>26</v>
      </c>
      <c r="O2595" s="10" t="str">
        <f t="shared" si="143"/>
        <v>CG_D10_T2_K14.jpg</v>
      </c>
      <c r="P2595" s="10"/>
      <c r="Q2595" s="2" t="s">
        <v>764</v>
      </c>
      <c r="R2595" s="10"/>
      <c r="S2595" s="10"/>
      <c r="T2595" t="s">
        <v>813</v>
      </c>
      <c r="W2595" s="10" t="s">
        <v>801</v>
      </c>
      <c r="Y2595" t="s">
        <v>826</v>
      </c>
      <c r="Z2595" t="s">
        <v>826</v>
      </c>
      <c r="AA2595" t="s">
        <v>826</v>
      </c>
      <c r="AB2595" t="str">
        <f t="shared" si="144"/>
        <v/>
      </c>
    </row>
    <row r="2596" spans="1:28" x14ac:dyDescent="0.2">
      <c r="B2596" s="3" t="s">
        <v>21</v>
      </c>
      <c r="C2596" s="3">
        <v>10</v>
      </c>
      <c r="D2596" s="3" t="s">
        <v>30</v>
      </c>
      <c r="E2596" s="3" t="s">
        <v>86</v>
      </c>
      <c r="F2596" s="3">
        <v>5</v>
      </c>
      <c r="G2596" s="3">
        <v>5</v>
      </c>
      <c r="H2596" s="3"/>
      <c r="I2596" s="3">
        <v>2.4289999999999998</v>
      </c>
      <c r="J2596" s="3">
        <v>2.847</v>
      </c>
      <c r="K2596">
        <f t="shared" si="142"/>
        <v>8.7950994025626539</v>
      </c>
      <c r="L2596" s="3" t="s">
        <v>32</v>
      </c>
      <c r="M2596" t="s">
        <v>25</v>
      </c>
      <c r="N2596" s="3" t="s">
        <v>26</v>
      </c>
      <c r="O2596" t="str">
        <f t="shared" si="143"/>
        <v>CG_D10_T2_K14.jpg</v>
      </c>
      <c r="Q2596" s="2" t="s">
        <v>764</v>
      </c>
      <c r="T2596" s="3" t="s">
        <v>807</v>
      </c>
      <c r="U2596" t="str">
        <f>IF(H2596&gt;0,IF(L2596="live",H2596*0.84,H2596),"")</f>
        <v/>
      </c>
      <c r="V2596" t="str">
        <f>IF(H2596&gt;0,IF(L2596="live",H2596*0.87,H2596),"")</f>
        <v/>
      </c>
      <c r="W2596" s="3" t="s">
        <v>801</v>
      </c>
      <c r="Y2596" t="s">
        <v>827</v>
      </c>
      <c r="Z2596" t="s">
        <v>827</v>
      </c>
      <c r="AA2596" t="s">
        <v>826</v>
      </c>
      <c r="AB2596" t="str">
        <f t="shared" si="144"/>
        <v>remove</v>
      </c>
    </row>
    <row r="2597" spans="1:28" x14ac:dyDescent="0.2">
      <c r="A2597" s="10"/>
      <c r="B2597" s="10" t="s">
        <v>21</v>
      </c>
      <c r="C2597" s="10">
        <v>10</v>
      </c>
      <c r="D2597" s="10" t="s">
        <v>30</v>
      </c>
      <c r="E2597" s="10" t="s">
        <v>86</v>
      </c>
      <c r="F2597" s="10">
        <v>5</v>
      </c>
      <c r="G2597" s="10">
        <v>5</v>
      </c>
      <c r="H2597" s="10"/>
      <c r="I2597" s="10">
        <v>2.4289999999999998</v>
      </c>
      <c r="J2597" s="10">
        <v>2.847</v>
      </c>
      <c r="K2597">
        <f t="shared" si="142"/>
        <v>8.7950994025626539</v>
      </c>
      <c r="L2597" s="10" t="s">
        <v>32</v>
      </c>
      <c r="M2597" t="s">
        <v>25</v>
      </c>
      <c r="N2597" s="10" t="s">
        <v>26</v>
      </c>
      <c r="O2597" s="10" t="str">
        <f t="shared" si="143"/>
        <v>CG_D10_T2_K14.jpg</v>
      </c>
      <c r="P2597" s="10"/>
      <c r="Q2597" s="2" t="s">
        <v>764</v>
      </c>
      <c r="R2597" s="10"/>
      <c r="S2597" s="10"/>
      <c r="T2597" t="s">
        <v>813</v>
      </c>
      <c r="W2597" s="10" t="s">
        <v>801</v>
      </c>
      <c r="Y2597" t="s">
        <v>826</v>
      </c>
      <c r="Z2597" t="s">
        <v>826</v>
      </c>
      <c r="AA2597" t="s">
        <v>826</v>
      </c>
      <c r="AB2597" t="str">
        <f t="shared" si="144"/>
        <v/>
      </c>
    </row>
    <row r="2598" spans="1:28" x14ac:dyDescent="0.2">
      <c r="B2598" s="3" t="s">
        <v>21</v>
      </c>
      <c r="C2598" s="3">
        <v>10</v>
      </c>
      <c r="D2598" s="3" t="s">
        <v>30</v>
      </c>
      <c r="E2598" s="3" t="s">
        <v>86</v>
      </c>
      <c r="F2598" s="3">
        <v>6</v>
      </c>
      <c r="G2598" s="3">
        <v>6</v>
      </c>
      <c r="H2598" s="3"/>
      <c r="I2598" s="3">
        <v>2.8</v>
      </c>
      <c r="J2598" s="3">
        <v>3.17</v>
      </c>
      <c r="K2598">
        <f t="shared" si="142"/>
        <v>13.012884658666662</v>
      </c>
      <c r="L2598" s="3" t="s">
        <v>32</v>
      </c>
      <c r="M2598" t="s">
        <v>25</v>
      </c>
      <c r="N2598" s="3" t="s">
        <v>26</v>
      </c>
      <c r="O2598" t="str">
        <f t="shared" si="143"/>
        <v>CG_D10_T2_K14.jpg</v>
      </c>
      <c r="Q2598" s="2" t="s">
        <v>764</v>
      </c>
      <c r="T2598" s="3" t="s">
        <v>807</v>
      </c>
      <c r="U2598" t="str">
        <f>IF(H2598&gt;0,IF(L2598="live",H2598*0.84,H2598),"")</f>
        <v/>
      </c>
      <c r="V2598" t="str">
        <f>IF(H2598&gt;0,IF(L2598="live",H2598*0.87,H2598),"")</f>
        <v/>
      </c>
      <c r="W2598" s="3" t="s">
        <v>801</v>
      </c>
      <c r="Y2598" t="s">
        <v>827</v>
      </c>
      <c r="Z2598" t="s">
        <v>827</v>
      </c>
      <c r="AA2598" t="s">
        <v>826</v>
      </c>
      <c r="AB2598" t="str">
        <f t="shared" si="144"/>
        <v>remove</v>
      </c>
    </row>
    <row r="2599" spans="1:28" x14ac:dyDescent="0.2">
      <c r="A2599" s="10"/>
      <c r="B2599" s="10" t="s">
        <v>21</v>
      </c>
      <c r="C2599" s="10">
        <v>10</v>
      </c>
      <c r="D2599" s="10" t="s">
        <v>30</v>
      </c>
      <c r="E2599" s="10" t="s">
        <v>86</v>
      </c>
      <c r="F2599" s="10">
        <v>6</v>
      </c>
      <c r="G2599" s="10">
        <v>6</v>
      </c>
      <c r="H2599" s="10"/>
      <c r="I2599" s="10">
        <v>2.8</v>
      </c>
      <c r="J2599" s="10">
        <v>3.17</v>
      </c>
      <c r="K2599">
        <f t="shared" si="142"/>
        <v>13.012884658666662</v>
      </c>
      <c r="L2599" s="10" t="s">
        <v>32</v>
      </c>
      <c r="M2599" t="s">
        <v>25</v>
      </c>
      <c r="N2599" s="10" t="s">
        <v>26</v>
      </c>
      <c r="O2599" s="10" t="str">
        <f t="shared" si="143"/>
        <v>CG_D10_T2_K14.jpg</v>
      </c>
      <c r="P2599" s="10"/>
      <c r="Q2599" s="2" t="s">
        <v>764</v>
      </c>
      <c r="R2599" s="10"/>
      <c r="S2599" s="10"/>
      <c r="T2599" t="s">
        <v>813</v>
      </c>
      <c r="W2599" s="10" t="s">
        <v>801</v>
      </c>
      <c r="Y2599" t="s">
        <v>826</v>
      </c>
      <c r="Z2599" t="s">
        <v>826</v>
      </c>
      <c r="AA2599" t="s">
        <v>826</v>
      </c>
      <c r="AB2599" t="str">
        <f t="shared" si="144"/>
        <v/>
      </c>
    </row>
    <row r="2600" spans="1:28" x14ac:dyDescent="0.2">
      <c r="B2600" s="3" t="s">
        <v>21</v>
      </c>
      <c r="C2600" s="3">
        <v>10</v>
      </c>
      <c r="D2600" s="3" t="s">
        <v>30</v>
      </c>
      <c r="E2600" s="3" t="s">
        <v>86</v>
      </c>
      <c r="F2600" s="3">
        <v>7</v>
      </c>
      <c r="G2600" s="3">
        <v>7</v>
      </c>
      <c r="H2600" s="3"/>
      <c r="I2600" s="3">
        <v>2.4660000000000002</v>
      </c>
      <c r="J2600" s="3">
        <v>2.6619999999999999</v>
      </c>
      <c r="K2600">
        <f t="shared" si="142"/>
        <v>8.4760293355570813</v>
      </c>
      <c r="L2600" s="3" t="s">
        <v>32</v>
      </c>
      <c r="M2600" t="s">
        <v>25</v>
      </c>
      <c r="N2600" s="3" t="s">
        <v>26</v>
      </c>
      <c r="O2600" t="str">
        <f t="shared" si="143"/>
        <v>CG_D10_T2_K14.jpg</v>
      </c>
      <c r="Q2600" s="2" t="s">
        <v>764</v>
      </c>
      <c r="T2600" s="3" t="s">
        <v>807</v>
      </c>
      <c r="U2600" t="str">
        <f>IF(H2600&gt;0,IF(L2600="live",H2600*0.84,H2600),"")</f>
        <v/>
      </c>
      <c r="V2600" t="str">
        <f>IF(H2600&gt;0,IF(L2600="live",H2600*0.87,H2600),"")</f>
        <v/>
      </c>
      <c r="W2600" s="3" t="s">
        <v>801</v>
      </c>
      <c r="Y2600" t="s">
        <v>827</v>
      </c>
      <c r="Z2600" t="s">
        <v>827</v>
      </c>
      <c r="AA2600" t="s">
        <v>826</v>
      </c>
      <c r="AB2600" t="str">
        <f t="shared" si="144"/>
        <v>remove</v>
      </c>
    </row>
    <row r="2601" spans="1:28" x14ac:dyDescent="0.2">
      <c r="A2601" s="10"/>
      <c r="B2601" s="10" t="s">
        <v>21</v>
      </c>
      <c r="C2601" s="10">
        <v>10</v>
      </c>
      <c r="D2601" s="10" t="s">
        <v>30</v>
      </c>
      <c r="E2601" s="10" t="s">
        <v>86</v>
      </c>
      <c r="F2601" s="10">
        <v>7</v>
      </c>
      <c r="G2601" s="10">
        <v>7</v>
      </c>
      <c r="H2601" s="10"/>
      <c r="I2601" s="10">
        <v>2.4660000000000002</v>
      </c>
      <c r="J2601" s="10">
        <v>2.6619999999999999</v>
      </c>
      <c r="K2601">
        <f t="shared" si="142"/>
        <v>8.4760293355570813</v>
      </c>
      <c r="L2601" s="10" t="s">
        <v>32</v>
      </c>
      <c r="M2601" t="s">
        <v>25</v>
      </c>
      <c r="N2601" s="10" t="s">
        <v>26</v>
      </c>
      <c r="O2601" s="10" t="str">
        <f t="shared" si="143"/>
        <v>CG_D10_T2_K14.jpg</v>
      </c>
      <c r="P2601" s="10"/>
      <c r="Q2601" s="2" t="s">
        <v>764</v>
      </c>
      <c r="R2601" s="10"/>
      <c r="S2601" s="10"/>
      <c r="T2601" t="s">
        <v>813</v>
      </c>
      <c r="W2601" s="10" t="s">
        <v>801</v>
      </c>
      <c r="Y2601" t="s">
        <v>826</v>
      </c>
      <c r="Z2601" t="s">
        <v>826</v>
      </c>
      <c r="AA2601" t="s">
        <v>826</v>
      </c>
      <c r="AB2601" t="str">
        <f t="shared" si="144"/>
        <v/>
      </c>
    </row>
    <row r="2602" spans="1:28" x14ac:dyDescent="0.2">
      <c r="B2602" s="3" t="s">
        <v>21</v>
      </c>
      <c r="C2602" s="3">
        <v>10</v>
      </c>
      <c r="D2602" s="3" t="s">
        <v>30</v>
      </c>
      <c r="E2602" s="3" t="s">
        <v>86</v>
      </c>
      <c r="F2602" s="3">
        <v>8</v>
      </c>
      <c r="G2602" s="3">
        <v>8</v>
      </c>
      <c r="H2602" s="3"/>
      <c r="I2602" s="3">
        <v>2.319</v>
      </c>
      <c r="J2602" s="3">
        <v>2.468</v>
      </c>
      <c r="K2602">
        <f t="shared" si="142"/>
        <v>6.9493615673692188</v>
      </c>
      <c r="L2602" s="3" t="s">
        <v>32</v>
      </c>
      <c r="M2602" t="s">
        <v>25</v>
      </c>
      <c r="N2602" s="3" t="s">
        <v>26</v>
      </c>
      <c r="O2602" t="str">
        <f t="shared" si="143"/>
        <v>CG_D10_T2_K14.jpg</v>
      </c>
      <c r="Q2602" s="2" t="s">
        <v>764</v>
      </c>
      <c r="T2602" s="3" t="s">
        <v>807</v>
      </c>
      <c r="U2602" t="str">
        <f>IF(H2602&gt;0,IF(L2602="live",H2602*0.84,H2602),"")</f>
        <v/>
      </c>
      <c r="V2602" t="str">
        <f>IF(H2602&gt;0,IF(L2602="live",H2602*0.87,H2602),"")</f>
        <v/>
      </c>
      <c r="W2602" s="3" t="s">
        <v>801</v>
      </c>
      <c r="Y2602" t="s">
        <v>827</v>
      </c>
      <c r="Z2602" t="s">
        <v>827</v>
      </c>
      <c r="AA2602" t="s">
        <v>826</v>
      </c>
      <c r="AB2602" t="str">
        <f t="shared" si="144"/>
        <v>remove</v>
      </c>
    </row>
    <row r="2603" spans="1:28" x14ac:dyDescent="0.2">
      <c r="A2603" s="10"/>
      <c r="B2603" s="10" t="s">
        <v>21</v>
      </c>
      <c r="C2603" s="10">
        <v>10</v>
      </c>
      <c r="D2603" s="10" t="s">
        <v>30</v>
      </c>
      <c r="E2603" s="10" t="s">
        <v>86</v>
      </c>
      <c r="F2603" s="10">
        <v>8</v>
      </c>
      <c r="G2603" s="10">
        <v>8</v>
      </c>
      <c r="H2603" s="10"/>
      <c r="I2603" s="10">
        <v>2.319</v>
      </c>
      <c r="J2603" s="10">
        <v>2.468</v>
      </c>
      <c r="K2603">
        <f t="shared" si="142"/>
        <v>6.9493615673692188</v>
      </c>
      <c r="L2603" s="10" t="s">
        <v>32</v>
      </c>
      <c r="M2603" t="s">
        <v>25</v>
      </c>
      <c r="N2603" s="10" t="s">
        <v>26</v>
      </c>
      <c r="O2603" s="10" t="str">
        <f t="shared" si="143"/>
        <v>CG_D10_T2_K14.jpg</v>
      </c>
      <c r="P2603" s="10"/>
      <c r="Q2603" s="2" t="s">
        <v>764</v>
      </c>
      <c r="R2603" s="10"/>
      <c r="S2603" s="10"/>
      <c r="T2603" t="s">
        <v>813</v>
      </c>
      <c r="W2603" s="10" t="s">
        <v>801</v>
      </c>
      <c r="Y2603" t="s">
        <v>826</v>
      </c>
      <c r="Z2603" t="s">
        <v>826</v>
      </c>
      <c r="AA2603" t="s">
        <v>826</v>
      </c>
      <c r="AB2603" t="str">
        <f t="shared" si="144"/>
        <v/>
      </c>
    </row>
    <row r="2604" spans="1:28" x14ac:dyDescent="0.2">
      <c r="B2604" s="3" t="s">
        <v>21</v>
      </c>
      <c r="C2604" s="3">
        <v>10</v>
      </c>
      <c r="D2604" s="3" t="s">
        <v>30</v>
      </c>
      <c r="E2604" s="3" t="s">
        <v>86</v>
      </c>
      <c r="F2604" s="3">
        <v>9</v>
      </c>
      <c r="G2604" s="3">
        <v>9</v>
      </c>
      <c r="H2604" s="3"/>
      <c r="I2604" s="3">
        <v>2.3919999999999999</v>
      </c>
      <c r="J2604" s="3">
        <v>2.6440000000000001</v>
      </c>
      <c r="K2604">
        <f t="shared" si="142"/>
        <v>7.9210372734715717</v>
      </c>
      <c r="L2604" s="3" t="s">
        <v>32</v>
      </c>
      <c r="M2604" t="s">
        <v>25</v>
      </c>
      <c r="N2604" s="3" t="s">
        <v>26</v>
      </c>
      <c r="O2604" t="str">
        <f t="shared" si="143"/>
        <v>CG_D10_T2_K14.jpg</v>
      </c>
      <c r="Q2604" s="2" t="s">
        <v>764</v>
      </c>
      <c r="T2604" s="3" t="s">
        <v>807</v>
      </c>
      <c r="U2604" t="str">
        <f>IF(H2604&gt;0,IF(L2604="live",H2604*0.84,H2604),"")</f>
        <v/>
      </c>
      <c r="V2604" t="str">
        <f>IF(H2604&gt;0,IF(L2604="live",H2604*0.87,H2604),"")</f>
        <v/>
      </c>
      <c r="W2604" s="3" t="s">
        <v>801</v>
      </c>
      <c r="Y2604" t="s">
        <v>827</v>
      </c>
      <c r="Z2604" t="s">
        <v>827</v>
      </c>
      <c r="AA2604" t="s">
        <v>826</v>
      </c>
      <c r="AB2604" t="str">
        <f t="shared" si="144"/>
        <v>remove</v>
      </c>
    </row>
    <row r="2605" spans="1:28" x14ac:dyDescent="0.2">
      <c r="A2605" s="10"/>
      <c r="B2605" s="10" t="s">
        <v>21</v>
      </c>
      <c r="C2605" s="10">
        <v>10</v>
      </c>
      <c r="D2605" s="10" t="s">
        <v>30</v>
      </c>
      <c r="E2605" s="10" t="s">
        <v>86</v>
      </c>
      <c r="F2605" s="10">
        <v>9</v>
      </c>
      <c r="G2605" s="10">
        <v>9</v>
      </c>
      <c r="H2605" s="10"/>
      <c r="I2605" s="10">
        <v>2.3919999999999999</v>
      </c>
      <c r="J2605" s="10">
        <v>2.6440000000000001</v>
      </c>
      <c r="K2605">
        <f t="shared" si="142"/>
        <v>7.9210372734715717</v>
      </c>
      <c r="L2605" s="10" t="s">
        <v>32</v>
      </c>
      <c r="M2605" t="s">
        <v>25</v>
      </c>
      <c r="N2605" s="10" t="s">
        <v>26</v>
      </c>
      <c r="O2605" s="10" t="str">
        <f t="shared" si="143"/>
        <v>CG_D10_T2_K14.jpg</v>
      </c>
      <c r="P2605" s="10"/>
      <c r="Q2605" s="2" t="s">
        <v>764</v>
      </c>
      <c r="R2605" s="10"/>
      <c r="S2605" s="10"/>
      <c r="T2605" t="s">
        <v>813</v>
      </c>
      <c r="W2605" s="10" t="s">
        <v>801</v>
      </c>
      <c r="Y2605" t="s">
        <v>826</v>
      </c>
      <c r="Z2605" t="s">
        <v>826</v>
      </c>
      <c r="AA2605" t="s">
        <v>826</v>
      </c>
      <c r="AB2605" t="str">
        <f t="shared" si="144"/>
        <v/>
      </c>
    </row>
    <row r="2606" spans="1:28" x14ac:dyDescent="0.2">
      <c r="B2606" s="3" t="s">
        <v>21</v>
      </c>
      <c r="C2606" s="3">
        <v>10</v>
      </c>
      <c r="D2606" s="3" t="s">
        <v>30</v>
      </c>
      <c r="E2606" s="3" t="s">
        <v>86</v>
      </c>
      <c r="F2606" s="3">
        <v>10</v>
      </c>
      <c r="G2606" s="3">
        <v>10</v>
      </c>
      <c r="H2606" s="3"/>
      <c r="I2606" s="3">
        <v>2.617</v>
      </c>
      <c r="J2606" s="3">
        <v>2.665</v>
      </c>
      <c r="K2606">
        <f t="shared" si="142"/>
        <v>9.556589118872358</v>
      </c>
      <c r="L2606" s="3" t="s">
        <v>32</v>
      </c>
      <c r="M2606" t="s">
        <v>25</v>
      </c>
      <c r="N2606" s="3" t="s">
        <v>26</v>
      </c>
      <c r="O2606" t="str">
        <f t="shared" si="143"/>
        <v>CG_D10_T2_K14.jpg</v>
      </c>
      <c r="Q2606" s="2" t="s">
        <v>764</v>
      </c>
      <c r="T2606" s="3" t="s">
        <v>807</v>
      </c>
      <c r="U2606" t="str">
        <f>IF(H2606&gt;0,IF(L2606="live",H2606*0.84,H2606),"")</f>
        <v/>
      </c>
      <c r="V2606" t="str">
        <f>IF(H2606&gt;0,IF(L2606="live",H2606*0.87,H2606),"")</f>
        <v/>
      </c>
      <c r="W2606" s="3" t="s">
        <v>801</v>
      </c>
      <c r="Y2606" t="s">
        <v>827</v>
      </c>
      <c r="Z2606" t="s">
        <v>827</v>
      </c>
      <c r="AA2606" t="s">
        <v>826</v>
      </c>
      <c r="AB2606" t="str">
        <f t="shared" si="144"/>
        <v>remove</v>
      </c>
    </row>
    <row r="2607" spans="1:28" x14ac:dyDescent="0.2">
      <c r="A2607" s="10"/>
      <c r="B2607" s="10" t="s">
        <v>21</v>
      </c>
      <c r="C2607" s="10">
        <v>10</v>
      </c>
      <c r="D2607" s="10" t="s">
        <v>30</v>
      </c>
      <c r="E2607" s="10" t="s">
        <v>86</v>
      </c>
      <c r="F2607" s="10">
        <v>10</v>
      </c>
      <c r="G2607" s="10">
        <v>10</v>
      </c>
      <c r="H2607" s="10"/>
      <c r="I2607" s="10">
        <v>2.617</v>
      </c>
      <c r="J2607" s="10">
        <v>2.665</v>
      </c>
      <c r="K2607">
        <f t="shared" si="142"/>
        <v>9.556589118872358</v>
      </c>
      <c r="L2607" s="10" t="s">
        <v>32</v>
      </c>
      <c r="M2607" t="s">
        <v>25</v>
      </c>
      <c r="N2607" s="10" t="s">
        <v>26</v>
      </c>
      <c r="O2607" s="10" t="str">
        <f t="shared" si="143"/>
        <v>CG_D10_T2_K14.jpg</v>
      </c>
      <c r="P2607" s="10"/>
      <c r="Q2607" s="2" t="s">
        <v>764</v>
      </c>
      <c r="R2607" s="10"/>
      <c r="S2607" s="10"/>
      <c r="T2607" t="s">
        <v>813</v>
      </c>
      <c r="W2607" s="10" t="s">
        <v>801</v>
      </c>
      <c r="Y2607" t="s">
        <v>826</v>
      </c>
      <c r="Z2607" t="s">
        <v>826</v>
      </c>
      <c r="AA2607" t="s">
        <v>826</v>
      </c>
      <c r="AB2607" t="str">
        <f t="shared" si="144"/>
        <v/>
      </c>
    </row>
    <row r="2608" spans="1:28" x14ac:dyDescent="0.2">
      <c r="B2608" s="3" t="s">
        <v>21</v>
      </c>
      <c r="C2608" s="3">
        <v>10</v>
      </c>
      <c r="D2608" s="3" t="s">
        <v>30</v>
      </c>
      <c r="E2608" s="3" t="s">
        <v>89</v>
      </c>
      <c r="F2608" s="3">
        <v>1</v>
      </c>
      <c r="G2608" s="3">
        <v>1</v>
      </c>
      <c r="H2608" s="3"/>
      <c r="I2608" s="3">
        <v>2.766</v>
      </c>
      <c r="J2608" s="3">
        <v>3.0129999999999999</v>
      </c>
      <c r="K2608">
        <f t="shared" si="142"/>
        <v>12.06984627119442</v>
      </c>
      <c r="L2608" s="3" t="s">
        <v>32</v>
      </c>
      <c r="M2608" t="s">
        <v>25</v>
      </c>
      <c r="N2608" s="3" t="s">
        <v>26</v>
      </c>
      <c r="O2608" t="str">
        <f t="shared" si="143"/>
        <v>CG_D10_T2_K15.jpg</v>
      </c>
      <c r="Q2608" s="2" t="s">
        <v>764</v>
      </c>
      <c r="T2608" s="3" t="s">
        <v>807</v>
      </c>
      <c r="U2608" t="str">
        <f>IF(H2608&gt;0,IF(L2608="live",H2608*0.84,H2608),"")</f>
        <v/>
      </c>
      <c r="V2608" t="str">
        <f>IF(H2608&gt;0,IF(L2608="live",H2608*0.87,H2608),"")</f>
        <v/>
      </c>
      <c r="W2608" s="3" t="s">
        <v>801</v>
      </c>
      <c r="Y2608" t="s">
        <v>827</v>
      </c>
      <c r="Z2608" t="s">
        <v>827</v>
      </c>
      <c r="AA2608" t="s">
        <v>826</v>
      </c>
      <c r="AB2608" t="str">
        <f t="shared" si="144"/>
        <v>remove</v>
      </c>
    </row>
    <row r="2609" spans="1:28" x14ac:dyDescent="0.2">
      <c r="A2609" s="10"/>
      <c r="B2609" s="10" t="s">
        <v>21</v>
      </c>
      <c r="C2609" s="10">
        <v>10</v>
      </c>
      <c r="D2609" s="10" t="s">
        <v>30</v>
      </c>
      <c r="E2609" s="10" t="s">
        <v>89</v>
      </c>
      <c r="F2609" s="10">
        <v>1</v>
      </c>
      <c r="G2609" s="10">
        <v>1</v>
      </c>
      <c r="H2609" s="10"/>
      <c r="I2609" s="10">
        <v>2.766</v>
      </c>
      <c r="J2609" s="10">
        <v>3.0129999999999999</v>
      </c>
      <c r="K2609">
        <f t="shared" si="142"/>
        <v>12.06984627119442</v>
      </c>
      <c r="L2609" s="10" t="s">
        <v>32</v>
      </c>
      <c r="M2609" t="s">
        <v>25</v>
      </c>
      <c r="N2609" s="10" t="s">
        <v>26</v>
      </c>
      <c r="O2609" s="10" t="str">
        <f t="shared" si="143"/>
        <v>CG_D10_T2_K15.jpg</v>
      </c>
      <c r="P2609" s="10"/>
      <c r="Q2609" s="2" t="s">
        <v>764</v>
      </c>
      <c r="R2609" s="10"/>
      <c r="S2609" s="10"/>
      <c r="T2609" t="s">
        <v>813</v>
      </c>
      <c r="W2609" s="10" t="s">
        <v>801</v>
      </c>
      <c r="Y2609" t="s">
        <v>826</v>
      </c>
      <c r="Z2609" t="s">
        <v>826</v>
      </c>
      <c r="AA2609" t="s">
        <v>826</v>
      </c>
      <c r="AB2609" t="str">
        <f t="shared" si="144"/>
        <v/>
      </c>
    </row>
    <row r="2610" spans="1:28" x14ac:dyDescent="0.2">
      <c r="B2610" s="3" t="s">
        <v>21</v>
      </c>
      <c r="C2610" s="3">
        <v>10</v>
      </c>
      <c r="D2610" s="3" t="s">
        <v>30</v>
      </c>
      <c r="E2610" s="3" t="s">
        <v>89</v>
      </c>
      <c r="F2610" s="3">
        <v>2</v>
      </c>
      <c r="G2610" s="3">
        <v>2</v>
      </c>
      <c r="H2610" s="3"/>
      <c r="I2610" s="3">
        <v>2.4300000000000002</v>
      </c>
      <c r="J2610" s="3">
        <v>2.9870000000000001</v>
      </c>
      <c r="K2610">
        <f t="shared" si="142"/>
        <v>9.2351940501195013</v>
      </c>
      <c r="L2610" s="3" t="s">
        <v>32</v>
      </c>
      <c r="M2610" t="s">
        <v>25</v>
      </c>
      <c r="N2610" s="3" t="s">
        <v>26</v>
      </c>
      <c r="O2610" t="str">
        <f t="shared" si="143"/>
        <v>CG_D10_T2_K15.jpg</v>
      </c>
      <c r="Q2610" s="2" t="s">
        <v>764</v>
      </c>
      <c r="T2610" s="3" t="s">
        <v>807</v>
      </c>
      <c r="U2610" t="str">
        <f>IF(H2610&gt;0,IF(L2610="live",H2610*0.84,H2610),"")</f>
        <v/>
      </c>
      <c r="V2610" t="str">
        <f>IF(H2610&gt;0,IF(L2610="live",H2610*0.87,H2610),"")</f>
        <v/>
      </c>
      <c r="W2610" s="3" t="s">
        <v>801</v>
      </c>
      <c r="Y2610" t="s">
        <v>827</v>
      </c>
      <c r="Z2610" t="s">
        <v>827</v>
      </c>
      <c r="AA2610" t="s">
        <v>826</v>
      </c>
      <c r="AB2610" t="str">
        <f t="shared" si="144"/>
        <v>remove</v>
      </c>
    </row>
    <row r="2611" spans="1:28" x14ac:dyDescent="0.2">
      <c r="A2611" s="10"/>
      <c r="B2611" s="10" t="s">
        <v>21</v>
      </c>
      <c r="C2611" s="10">
        <v>10</v>
      </c>
      <c r="D2611" s="10" t="s">
        <v>30</v>
      </c>
      <c r="E2611" s="10" t="s">
        <v>89</v>
      </c>
      <c r="F2611" s="10">
        <v>2</v>
      </c>
      <c r="G2611" s="10">
        <v>2</v>
      </c>
      <c r="H2611" s="10"/>
      <c r="I2611" s="10">
        <v>2.4300000000000002</v>
      </c>
      <c r="J2611" s="10">
        <v>2.9870000000000001</v>
      </c>
      <c r="K2611">
        <f t="shared" si="142"/>
        <v>9.2351940501195013</v>
      </c>
      <c r="L2611" s="10" t="s">
        <v>32</v>
      </c>
      <c r="M2611" t="s">
        <v>25</v>
      </c>
      <c r="N2611" s="10" t="s">
        <v>26</v>
      </c>
      <c r="O2611" s="10" t="str">
        <f t="shared" si="143"/>
        <v>CG_D10_T2_K15.jpg</v>
      </c>
      <c r="P2611" s="10"/>
      <c r="Q2611" s="2" t="s">
        <v>764</v>
      </c>
      <c r="R2611" s="10"/>
      <c r="S2611" s="10"/>
      <c r="T2611" t="s">
        <v>813</v>
      </c>
      <c r="W2611" s="10" t="s">
        <v>801</v>
      </c>
      <c r="Y2611" t="s">
        <v>826</v>
      </c>
      <c r="Z2611" t="s">
        <v>826</v>
      </c>
      <c r="AA2611" t="s">
        <v>826</v>
      </c>
      <c r="AB2611" t="str">
        <f t="shared" si="144"/>
        <v/>
      </c>
    </row>
    <row r="2612" spans="1:28" x14ac:dyDescent="0.2">
      <c r="B2612" s="3" t="s">
        <v>21</v>
      </c>
      <c r="C2612" s="3">
        <v>10</v>
      </c>
      <c r="D2612" s="3" t="s">
        <v>30</v>
      </c>
      <c r="E2612" s="3" t="s">
        <v>89</v>
      </c>
      <c r="F2612" s="3">
        <v>3</v>
      </c>
      <c r="G2612" s="3">
        <v>3</v>
      </c>
      <c r="H2612" s="3"/>
      <c r="I2612" s="3">
        <v>2.5659999999999998</v>
      </c>
      <c r="J2612" s="3">
        <v>2.8279999999999998</v>
      </c>
      <c r="K2612">
        <f t="shared" si="142"/>
        <v>9.7496935366601836</v>
      </c>
      <c r="L2612" s="3" t="s">
        <v>32</v>
      </c>
      <c r="M2612" t="s">
        <v>25</v>
      </c>
      <c r="N2612" s="3" t="s">
        <v>26</v>
      </c>
      <c r="O2612" t="str">
        <f t="shared" si="143"/>
        <v>CG_D10_T2_K15.jpg</v>
      </c>
      <c r="Q2612" s="2" t="s">
        <v>764</v>
      </c>
      <c r="T2612" s="3" t="s">
        <v>807</v>
      </c>
      <c r="U2612" t="str">
        <f>IF(H2612&gt;0,IF(L2612="live",H2612*0.84,H2612),"")</f>
        <v/>
      </c>
      <c r="V2612" t="str">
        <f>IF(H2612&gt;0,IF(L2612="live",H2612*0.87,H2612),"")</f>
        <v/>
      </c>
      <c r="W2612" s="3" t="s">
        <v>801</v>
      </c>
      <c r="Y2612" t="s">
        <v>827</v>
      </c>
      <c r="Z2612" t="s">
        <v>827</v>
      </c>
      <c r="AA2612" t="s">
        <v>826</v>
      </c>
      <c r="AB2612" t="str">
        <f t="shared" si="144"/>
        <v>remove</v>
      </c>
    </row>
    <row r="2613" spans="1:28" x14ac:dyDescent="0.2">
      <c r="A2613" s="10"/>
      <c r="B2613" s="10" t="s">
        <v>21</v>
      </c>
      <c r="C2613" s="10">
        <v>10</v>
      </c>
      <c r="D2613" s="10" t="s">
        <v>30</v>
      </c>
      <c r="E2613" s="10" t="s">
        <v>89</v>
      </c>
      <c r="F2613" s="10">
        <v>3</v>
      </c>
      <c r="G2613" s="10">
        <v>3</v>
      </c>
      <c r="H2613" s="10"/>
      <c r="I2613" s="10">
        <v>2.5659999999999998</v>
      </c>
      <c r="J2613" s="10">
        <v>2.8279999999999998</v>
      </c>
      <c r="K2613">
        <f t="shared" si="142"/>
        <v>9.7496935366601836</v>
      </c>
      <c r="L2613" s="10" t="s">
        <v>32</v>
      </c>
      <c r="M2613" t="s">
        <v>25</v>
      </c>
      <c r="N2613" s="10" t="s">
        <v>26</v>
      </c>
      <c r="O2613" s="10" t="str">
        <f t="shared" si="143"/>
        <v>CG_D10_T2_K15.jpg</v>
      </c>
      <c r="P2613" s="10"/>
      <c r="Q2613" s="2" t="s">
        <v>764</v>
      </c>
      <c r="R2613" s="10"/>
      <c r="S2613" s="10"/>
      <c r="T2613" t="s">
        <v>813</v>
      </c>
      <c r="W2613" s="10" t="s">
        <v>801</v>
      </c>
      <c r="Y2613" t="s">
        <v>826</v>
      </c>
      <c r="Z2613" t="s">
        <v>826</v>
      </c>
      <c r="AA2613" t="s">
        <v>826</v>
      </c>
      <c r="AB2613" t="str">
        <f t="shared" si="144"/>
        <v/>
      </c>
    </row>
    <row r="2614" spans="1:28" x14ac:dyDescent="0.2">
      <c r="B2614" s="3" t="s">
        <v>21</v>
      </c>
      <c r="C2614" s="3">
        <v>10</v>
      </c>
      <c r="D2614" s="3" t="s">
        <v>30</v>
      </c>
      <c r="E2614" s="3" t="s">
        <v>89</v>
      </c>
      <c r="F2614" s="3">
        <v>4</v>
      </c>
      <c r="G2614" s="3">
        <v>4</v>
      </c>
      <c r="H2614" s="3"/>
      <c r="I2614" s="3">
        <v>2.698</v>
      </c>
      <c r="J2614" s="3">
        <v>2.847</v>
      </c>
      <c r="K2614">
        <f t="shared" si="142"/>
        <v>10.85099624757382</v>
      </c>
      <c r="L2614" s="3" t="s">
        <v>32</v>
      </c>
      <c r="M2614" t="s">
        <v>25</v>
      </c>
      <c r="N2614" s="3" t="s">
        <v>26</v>
      </c>
      <c r="O2614" t="str">
        <f t="shared" si="143"/>
        <v>CG_D10_T2_K15.jpg</v>
      </c>
      <c r="Q2614" s="2" t="s">
        <v>764</v>
      </c>
      <c r="T2614" s="3" t="s">
        <v>807</v>
      </c>
      <c r="U2614" t="str">
        <f>IF(H2614&gt;0,IF(L2614="live",H2614*0.84,H2614),"")</f>
        <v/>
      </c>
      <c r="V2614" t="str">
        <f>IF(H2614&gt;0,IF(L2614="live",H2614*0.87,H2614),"")</f>
        <v/>
      </c>
      <c r="W2614" s="3" t="s">
        <v>801</v>
      </c>
      <c r="Y2614" t="s">
        <v>827</v>
      </c>
      <c r="Z2614" t="s">
        <v>827</v>
      </c>
      <c r="AA2614" t="s">
        <v>826</v>
      </c>
      <c r="AB2614" t="str">
        <f t="shared" si="144"/>
        <v>remove</v>
      </c>
    </row>
    <row r="2615" spans="1:28" x14ac:dyDescent="0.2">
      <c r="A2615" s="10"/>
      <c r="B2615" s="10" t="s">
        <v>21</v>
      </c>
      <c r="C2615" s="10">
        <v>10</v>
      </c>
      <c r="D2615" s="10" t="s">
        <v>30</v>
      </c>
      <c r="E2615" s="10" t="s">
        <v>89</v>
      </c>
      <c r="F2615" s="10">
        <v>4</v>
      </c>
      <c r="G2615" s="10">
        <v>4</v>
      </c>
      <c r="H2615" s="10"/>
      <c r="I2615" s="10">
        <v>2.698</v>
      </c>
      <c r="J2615" s="10">
        <v>2.847</v>
      </c>
      <c r="K2615">
        <f t="shared" si="142"/>
        <v>10.85099624757382</v>
      </c>
      <c r="L2615" s="10" t="s">
        <v>32</v>
      </c>
      <c r="M2615" t="s">
        <v>25</v>
      </c>
      <c r="N2615" s="10" t="s">
        <v>26</v>
      </c>
      <c r="O2615" s="10" t="str">
        <f t="shared" si="143"/>
        <v>CG_D10_T2_K15.jpg</v>
      </c>
      <c r="P2615" s="10"/>
      <c r="Q2615" s="2" t="s">
        <v>764</v>
      </c>
      <c r="R2615" s="10"/>
      <c r="S2615" s="10"/>
      <c r="T2615" t="s">
        <v>813</v>
      </c>
      <c r="W2615" s="10" t="s">
        <v>801</v>
      </c>
      <c r="Y2615" t="s">
        <v>826</v>
      </c>
      <c r="Z2615" t="s">
        <v>826</v>
      </c>
      <c r="AA2615" t="s">
        <v>826</v>
      </c>
      <c r="AB2615" t="str">
        <f t="shared" si="144"/>
        <v/>
      </c>
    </row>
    <row r="2616" spans="1:28" x14ac:dyDescent="0.2">
      <c r="B2616" s="3" t="s">
        <v>21</v>
      </c>
      <c r="C2616" s="3">
        <v>10</v>
      </c>
      <c r="D2616" s="3" t="s">
        <v>30</v>
      </c>
      <c r="E2616" s="3" t="s">
        <v>89</v>
      </c>
      <c r="F2616" s="3">
        <v>5</v>
      </c>
      <c r="G2616" s="3">
        <v>5</v>
      </c>
      <c r="H2616" s="3"/>
      <c r="I2616" s="3">
        <v>2.552</v>
      </c>
      <c r="J2616" s="3">
        <v>2.8</v>
      </c>
      <c r="K2616">
        <f t="shared" si="142"/>
        <v>9.5481146877013323</v>
      </c>
      <c r="L2616" s="3" t="s">
        <v>32</v>
      </c>
      <c r="M2616" t="s">
        <v>25</v>
      </c>
      <c r="N2616" s="3" t="s">
        <v>26</v>
      </c>
      <c r="O2616" t="str">
        <f t="shared" si="143"/>
        <v>CG_D10_T2_K15.jpg</v>
      </c>
      <c r="Q2616" s="2" t="s">
        <v>764</v>
      </c>
      <c r="T2616" s="3" t="s">
        <v>807</v>
      </c>
      <c r="U2616" t="str">
        <f>IF(H2616&gt;0,IF(L2616="live",H2616*0.84,H2616),"")</f>
        <v/>
      </c>
      <c r="V2616" t="str">
        <f>IF(H2616&gt;0,IF(L2616="live",H2616*0.87,H2616),"")</f>
        <v/>
      </c>
      <c r="W2616" s="3" t="s">
        <v>801</v>
      </c>
      <c r="Y2616" t="s">
        <v>827</v>
      </c>
      <c r="Z2616" t="s">
        <v>827</v>
      </c>
      <c r="AA2616" t="s">
        <v>826</v>
      </c>
      <c r="AB2616" t="str">
        <f t="shared" si="144"/>
        <v>remove</v>
      </c>
    </row>
    <row r="2617" spans="1:28" x14ac:dyDescent="0.2">
      <c r="A2617" s="10"/>
      <c r="B2617" s="10" t="s">
        <v>21</v>
      </c>
      <c r="C2617" s="10">
        <v>10</v>
      </c>
      <c r="D2617" s="10" t="s">
        <v>30</v>
      </c>
      <c r="E2617" s="10" t="s">
        <v>89</v>
      </c>
      <c r="F2617" s="10">
        <v>5</v>
      </c>
      <c r="G2617" s="10">
        <v>5</v>
      </c>
      <c r="H2617" s="10"/>
      <c r="I2617" s="10">
        <v>2.552</v>
      </c>
      <c r="J2617" s="10">
        <v>2.8</v>
      </c>
      <c r="K2617">
        <f t="shared" si="142"/>
        <v>9.5481146877013323</v>
      </c>
      <c r="L2617" s="10" t="s">
        <v>32</v>
      </c>
      <c r="M2617" t="s">
        <v>25</v>
      </c>
      <c r="N2617" s="10" t="s">
        <v>26</v>
      </c>
      <c r="O2617" s="10" t="str">
        <f t="shared" si="143"/>
        <v>CG_D10_T2_K15.jpg</v>
      </c>
      <c r="P2617" s="10"/>
      <c r="Q2617" s="2" t="s">
        <v>764</v>
      </c>
      <c r="R2617" s="10"/>
      <c r="S2617" s="10"/>
      <c r="T2617" t="s">
        <v>813</v>
      </c>
      <c r="W2617" s="10" t="s">
        <v>801</v>
      </c>
      <c r="Y2617" t="s">
        <v>826</v>
      </c>
      <c r="Z2617" t="s">
        <v>826</v>
      </c>
      <c r="AA2617" t="s">
        <v>826</v>
      </c>
      <c r="AB2617" t="str">
        <f t="shared" si="144"/>
        <v/>
      </c>
    </row>
    <row r="2618" spans="1:28" x14ac:dyDescent="0.2">
      <c r="B2618" s="3" t="s">
        <v>21</v>
      </c>
      <c r="C2618" s="3">
        <v>10</v>
      </c>
      <c r="D2618" s="3" t="s">
        <v>30</v>
      </c>
      <c r="E2618" s="3" t="s">
        <v>89</v>
      </c>
      <c r="F2618" s="3">
        <v>6</v>
      </c>
      <c r="G2618" s="3">
        <v>6</v>
      </c>
      <c r="H2618" s="3"/>
      <c r="I2618" s="3">
        <v>2.8490000000000002</v>
      </c>
      <c r="J2618" s="3">
        <v>3.2109999999999999</v>
      </c>
      <c r="K2618">
        <f t="shared" ref="K2618:K2681" si="145">IF(I2618&gt;0,(J2618*(I2618^2))*(3.14159/6),"")</f>
        <v>13.646568500146246</v>
      </c>
      <c r="L2618" s="3" t="s">
        <v>32</v>
      </c>
      <c r="M2618" t="s">
        <v>25</v>
      </c>
      <c r="N2618" s="3" t="s">
        <v>26</v>
      </c>
      <c r="O2618" t="str">
        <f t="shared" si="143"/>
        <v>CG_D10_T2_K15.jpg</v>
      </c>
      <c r="Q2618" s="2" t="s">
        <v>764</v>
      </c>
      <c r="T2618" s="3" t="s">
        <v>807</v>
      </c>
      <c r="U2618" t="str">
        <f>IF(H2618&gt;0,IF(L2618="live",H2618*0.84,H2618),"")</f>
        <v/>
      </c>
      <c r="V2618" t="str">
        <f>IF(H2618&gt;0,IF(L2618="live",H2618*0.87,H2618),"")</f>
        <v/>
      </c>
      <c r="W2618" s="3" t="s">
        <v>802</v>
      </c>
      <c r="Y2618" t="s">
        <v>827</v>
      </c>
      <c r="Z2618" t="s">
        <v>827</v>
      </c>
      <c r="AA2618" t="s">
        <v>826</v>
      </c>
      <c r="AB2618" t="str">
        <f t="shared" si="144"/>
        <v>remove</v>
      </c>
    </row>
    <row r="2619" spans="1:28" x14ac:dyDescent="0.2">
      <c r="A2619" s="10"/>
      <c r="B2619" s="10" t="s">
        <v>21</v>
      </c>
      <c r="C2619" s="10">
        <v>10</v>
      </c>
      <c r="D2619" s="10" t="s">
        <v>30</v>
      </c>
      <c r="E2619" s="10" t="s">
        <v>89</v>
      </c>
      <c r="F2619" s="10">
        <v>6</v>
      </c>
      <c r="G2619" s="10">
        <v>6</v>
      </c>
      <c r="H2619" s="10"/>
      <c r="I2619" s="10">
        <v>2.8490000000000002</v>
      </c>
      <c r="J2619" s="10">
        <v>3.2109999999999999</v>
      </c>
      <c r="K2619">
        <f t="shared" si="145"/>
        <v>13.646568500146246</v>
      </c>
      <c r="L2619" s="10" t="s">
        <v>32</v>
      </c>
      <c r="M2619" t="s">
        <v>25</v>
      </c>
      <c r="N2619" s="10" t="s">
        <v>26</v>
      </c>
      <c r="O2619" s="10" t="str">
        <f t="shared" si="143"/>
        <v>CG_D10_T2_K15.jpg</v>
      </c>
      <c r="P2619" s="10"/>
      <c r="Q2619" s="2" t="s">
        <v>764</v>
      </c>
      <c r="R2619" s="10"/>
      <c r="S2619" s="10"/>
      <c r="T2619" t="s">
        <v>813</v>
      </c>
      <c r="W2619" s="10" t="s">
        <v>802</v>
      </c>
      <c r="Y2619" t="s">
        <v>826</v>
      </c>
      <c r="Z2619" t="s">
        <v>826</v>
      </c>
      <c r="AA2619" t="s">
        <v>826</v>
      </c>
      <c r="AB2619" t="str">
        <f t="shared" si="144"/>
        <v/>
      </c>
    </row>
    <row r="2620" spans="1:28" x14ac:dyDescent="0.2">
      <c r="B2620" s="3" t="s">
        <v>21</v>
      </c>
      <c r="C2620" s="3">
        <v>10</v>
      </c>
      <c r="D2620" s="3" t="s">
        <v>30</v>
      </c>
      <c r="E2620" s="3" t="s">
        <v>89</v>
      </c>
      <c r="F2620" s="3">
        <v>7</v>
      </c>
      <c r="G2620" s="3">
        <v>7</v>
      </c>
      <c r="H2620" s="3"/>
      <c r="I2620" s="3">
        <v>2.5910000000000002</v>
      </c>
      <c r="J2620" s="3">
        <v>2.6829999999999998</v>
      </c>
      <c r="K2620">
        <f t="shared" si="145"/>
        <v>9.4309133389279278</v>
      </c>
      <c r="L2620" s="3" t="s">
        <v>32</v>
      </c>
      <c r="M2620" t="s">
        <v>25</v>
      </c>
      <c r="N2620" s="3" t="s">
        <v>26</v>
      </c>
      <c r="O2620" t="str">
        <f t="shared" si="143"/>
        <v>CG_D10_T2_K15.jpg</v>
      </c>
      <c r="Q2620" s="2" t="s">
        <v>764</v>
      </c>
      <c r="T2620" s="3" t="s">
        <v>807</v>
      </c>
      <c r="U2620" t="str">
        <f>IF(H2620&gt;0,IF(L2620="live",H2620*0.84,H2620),"")</f>
        <v/>
      </c>
      <c r="V2620" t="str">
        <f>IF(H2620&gt;0,IF(L2620="live",H2620*0.87,H2620),"")</f>
        <v/>
      </c>
      <c r="W2620" s="3" t="s">
        <v>801</v>
      </c>
      <c r="Y2620" t="s">
        <v>827</v>
      </c>
      <c r="Z2620" t="s">
        <v>827</v>
      </c>
      <c r="AA2620" t="s">
        <v>826</v>
      </c>
      <c r="AB2620" t="str">
        <f t="shared" si="144"/>
        <v>remove</v>
      </c>
    </row>
    <row r="2621" spans="1:28" x14ac:dyDescent="0.2">
      <c r="A2621" s="10"/>
      <c r="B2621" s="10" t="s">
        <v>21</v>
      </c>
      <c r="C2621" s="10">
        <v>10</v>
      </c>
      <c r="D2621" s="10" t="s">
        <v>30</v>
      </c>
      <c r="E2621" s="10" t="s">
        <v>89</v>
      </c>
      <c r="F2621" s="10">
        <v>7</v>
      </c>
      <c r="G2621" s="10">
        <v>7</v>
      </c>
      <c r="H2621" s="10"/>
      <c r="I2621" s="10">
        <v>2.5910000000000002</v>
      </c>
      <c r="J2621" s="10">
        <v>2.6829999999999998</v>
      </c>
      <c r="K2621">
        <f t="shared" si="145"/>
        <v>9.4309133389279278</v>
      </c>
      <c r="L2621" s="10" t="s">
        <v>32</v>
      </c>
      <c r="M2621" t="s">
        <v>25</v>
      </c>
      <c r="N2621" s="10" t="s">
        <v>26</v>
      </c>
      <c r="O2621" s="10" t="str">
        <f t="shared" si="143"/>
        <v>CG_D10_T2_K15.jpg</v>
      </c>
      <c r="P2621" s="10"/>
      <c r="Q2621" s="2" t="s">
        <v>764</v>
      </c>
      <c r="R2621" s="10"/>
      <c r="S2621" s="10"/>
      <c r="T2621" t="s">
        <v>813</v>
      </c>
      <c r="W2621" s="10" t="s">
        <v>801</v>
      </c>
      <c r="Y2621" t="s">
        <v>826</v>
      </c>
      <c r="Z2621" t="s">
        <v>826</v>
      </c>
      <c r="AA2621" t="s">
        <v>826</v>
      </c>
      <c r="AB2621" t="str">
        <f t="shared" si="144"/>
        <v/>
      </c>
    </row>
    <row r="2622" spans="1:28" x14ac:dyDescent="0.2">
      <c r="B2622" s="3" t="s">
        <v>21</v>
      </c>
      <c r="C2622" s="3">
        <v>10</v>
      </c>
      <c r="D2622" s="3" t="s">
        <v>30</v>
      </c>
      <c r="E2622" s="3" t="s">
        <v>89</v>
      </c>
      <c r="F2622" s="3">
        <v>8</v>
      </c>
      <c r="G2622" s="3">
        <v>8</v>
      </c>
      <c r="H2622" s="3"/>
      <c r="I2622" s="3">
        <v>2.5019999999999998</v>
      </c>
      <c r="J2622" s="3">
        <v>2.746</v>
      </c>
      <c r="K2622">
        <f t="shared" si="145"/>
        <v>9.0006401572707571</v>
      </c>
      <c r="L2622" s="3" t="s">
        <v>32</v>
      </c>
      <c r="M2622" t="s">
        <v>25</v>
      </c>
      <c r="N2622" s="3" t="s">
        <v>26</v>
      </c>
      <c r="O2622" t="str">
        <f t="shared" si="143"/>
        <v>CG_D10_T2_K15.jpg</v>
      </c>
      <c r="Q2622" s="2" t="s">
        <v>764</v>
      </c>
      <c r="T2622" s="3" t="s">
        <v>807</v>
      </c>
      <c r="U2622" t="str">
        <f>IF(H2622&gt;0,IF(L2622="live",H2622*0.84,H2622),"")</f>
        <v/>
      </c>
      <c r="V2622" t="str">
        <f>IF(H2622&gt;0,IF(L2622="live",H2622*0.87,H2622),"")</f>
        <v/>
      </c>
      <c r="W2622" s="3" t="s">
        <v>801</v>
      </c>
      <c r="Y2622" t="s">
        <v>827</v>
      </c>
      <c r="Z2622" t="s">
        <v>827</v>
      </c>
      <c r="AA2622" t="s">
        <v>826</v>
      </c>
      <c r="AB2622" t="str">
        <f t="shared" si="144"/>
        <v>remove</v>
      </c>
    </row>
    <row r="2623" spans="1:28" x14ac:dyDescent="0.2">
      <c r="A2623" s="10"/>
      <c r="B2623" s="10" t="s">
        <v>21</v>
      </c>
      <c r="C2623" s="10">
        <v>10</v>
      </c>
      <c r="D2623" s="10" t="s">
        <v>30</v>
      </c>
      <c r="E2623" s="10" t="s">
        <v>89</v>
      </c>
      <c r="F2623" s="10">
        <v>8</v>
      </c>
      <c r="G2623" s="10">
        <v>8</v>
      </c>
      <c r="H2623" s="10"/>
      <c r="I2623" s="10">
        <v>2.5019999999999998</v>
      </c>
      <c r="J2623" s="10">
        <v>2.746</v>
      </c>
      <c r="K2623">
        <f t="shared" si="145"/>
        <v>9.0006401572707571</v>
      </c>
      <c r="L2623" s="10" t="s">
        <v>32</v>
      </c>
      <c r="M2623" t="s">
        <v>25</v>
      </c>
      <c r="N2623" s="10" t="s">
        <v>26</v>
      </c>
      <c r="O2623" s="10" t="str">
        <f t="shared" si="143"/>
        <v>CG_D10_T2_K15.jpg</v>
      </c>
      <c r="P2623" s="10"/>
      <c r="Q2623" s="2" t="s">
        <v>764</v>
      </c>
      <c r="R2623" s="10"/>
      <c r="S2623" s="10"/>
      <c r="T2623" t="s">
        <v>813</v>
      </c>
      <c r="W2623" s="10" t="s">
        <v>801</v>
      </c>
      <c r="Y2623" t="s">
        <v>826</v>
      </c>
      <c r="Z2623" t="s">
        <v>826</v>
      </c>
      <c r="AA2623" t="s">
        <v>826</v>
      </c>
      <c r="AB2623" t="str">
        <f t="shared" si="144"/>
        <v/>
      </c>
    </row>
    <row r="2624" spans="1:28" x14ac:dyDescent="0.2">
      <c r="B2624" s="3" t="s">
        <v>21</v>
      </c>
      <c r="C2624" s="3">
        <v>10</v>
      </c>
      <c r="D2624" s="3" t="s">
        <v>30</v>
      </c>
      <c r="E2624" s="3" t="s">
        <v>89</v>
      </c>
      <c r="F2624" s="3">
        <v>9</v>
      </c>
      <c r="G2624" s="3">
        <v>9</v>
      </c>
      <c r="H2624" s="3"/>
      <c r="I2624" s="3">
        <v>2.3410000000000002</v>
      </c>
      <c r="J2624" s="3">
        <v>2.72</v>
      </c>
      <c r="K2624">
        <f t="shared" si="145"/>
        <v>7.8049475140114675</v>
      </c>
      <c r="L2624" s="3" t="s">
        <v>32</v>
      </c>
      <c r="M2624" t="s">
        <v>25</v>
      </c>
      <c r="N2624" s="3" t="s">
        <v>26</v>
      </c>
      <c r="O2624" t="str">
        <f t="shared" si="143"/>
        <v>CG_D10_T2_K15.jpg</v>
      </c>
      <c r="Q2624" s="2" t="s">
        <v>764</v>
      </c>
      <c r="T2624" s="3" t="s">
        <v>807</v>
      </c>
      <c r="U2624" t="str">
        <f>IF(H2624&gt;0,IF(L2624="live",H2624*0.84,H2624),"")</f>
        <v/>
      </c>
      <c r="V2624" t="str">
        <f>IF(H2624&gt;0,IF(L2624="live",H2624*0.87,H2624),"")</f>
        <v/>
      </c>
      <c r="W2624" s="3" t="s">
        <v>801</v>
      </c>
      <c r="Y2624" t="s">
        <v>827</v>
      </c>
      <c r="Z2624" t="s">
        <v>827</v>
      </c>
      <c r="AA2624" t="s">
        <v>826</v>
      </c>
      <c r="AB2624" t="str">
        <f t="shared" si="144"/>
        <v>remove</v>
      </c>
    </row>
    <row r="2625" spans="1:28" x14ac:dyDescent="0.2">
      <c r="A2625" s="10"/>
      <c r="B2625" s="10" t="s">
        <v>21</v>
      </c>
      <c r="C2625" s="10">
        <v>10</v>
      </c>
      <c r="D2625" s="10" t="s">
        <v>30</v>
      </c>
      <c r="E2625" s="10" t="s">
        <v>89</v>
      </c>
      <c r="F2625" s="10">
        <v>9</v>
      </c>
      <c r="G2625" s="10">
        <v>9</v>
      </c>
      <c r="H2625" s="10"/>
      <c r="I2625" s="10">
        <v>2.3410000000000002</v>
      </c>
      <c r="J2625" s="10">
        <v>2.72</v>
      </c>
      <c r="K2625">
        <f t="shared" si="145"/>
        <v>7.8049475140114675</v>
      </c>
      <c r="L2625" s="10" t="s">
        <v>32</v>
      </c>
      <c r="M2625" t="s">
        <v>25</v>
      </c>
      <c r="N2625" s="10" t="s">
        <v>26</v>
      </c>
      <c r="O2625" s="10" t="str">
        <f t="shared" si="143"/>
        <v>CG_D10_T2_K15.jpg</v>
      </c>
      <c r="P2625" s="10"/>
      <c r="Q2625" s="2" t="s">
        <v>764</v>
      </c>
      <c r="R2625" s="10"/>
      <c r="S2625" s="10"/>
      <c r="T2625" t="s">
        <v>813</v>
      </c>
      <c r="W2625" s="10" t="s">
        <v>801</v>
      </c>
      <c r="Y2625" t="s">
        <v>826</v>
      </c>
      <c r="Z2625" t="s">
        <v>826</v>
      </c>
      <c r="AA2625" t="s">
        <v>826</v>
      </c>
      <c r="AB2625" t="str">
        <f t="shared" si="144"/>
        <v/>
      </c>
    </row>
    <row r="2626" spans="1:28" x14ac:dyDescent="0.2">
      <c r="B2626" s="3" t="s">
        <v>21</v>
      </c>
      <c r="C2626" s="3">
        <v>10</v>
      </c>
      <c r="D2626" s="3" t="s">
        <v>30</v>
      </c>
      <c r="E2626" s="3" t="s">
        <v>89</v>
      </c>
      <c r="F2626" s="3">
        <v>10</v>
      </c>
      <c r="G2626" s="3">
        <v>10</v>
      </c>
      <c r="H2626" s="3"/>
      <c r="I2626" s="3">
        <v>2.7959999999999998</v>
      </c>
      <c r="J2626" s="3">
        <v>2.891</v>
      </c>
      <c r="K2626">
        <f t="shared" si="145"/>
        <v>11.833703437521837</v>
      </c>
      <c r="L2626" s="3" t="s">
        <v>32</v>
      </c>
      <c r="M2626" t="s">
        <v>25</v>
      </c>
      <c r="N2626" s="3" t="s">
        <v>26</v>
      </c>
      <c r="O2626" t="str">
        <f t="shared" si="143"/>
        <v>CG_D10_T2_K15.jpg</v>
      </c>
      <c r="Q2626" s="2" t="s">
        <v>764</v>
      </c>
      <c r="T2626" s="3" t="s">
        <v>807</v>
      </c>
      <c r="U2626" t="str">
        <f>IF(H2626&gt;0,IF(L2626="live",H2626*0.84,H2626),"")</f>
        <v/>
      </c>
      <c r="V2626" t="str">
        <f>IF(H2626&gt;0,IF(L2626="live",H2626*0.87,H2626),"")</f>
        <v/>
      </c>
      <c r="W2626" s="3" t="s">
        <v>801</v>
      </c>
      <c r="Y2626" t="s">
        <v>827</v>
      </c>
      <c r="Z2626" t="s">
        <v>827</v>
      </c>
      <c r="AA2626" t="s">
        <v>826</v>
      </c>
      <c r="AB2626" t="str">
        <f t="shared" si="144"/>
        <v>remove</v>
      </c>
    </row>
    <row r="2627" spans="1:28" x14ac:dyDescent="0.2">
      <c r="A2627" s="10"/>
      <c r="B2627" s="10" t="s">
        <v>21</v>
      </c>
      <c r="C2627" s="10">
        <v>10</v>
      </c>
      <c r="D2627" s="10" t="s">
        <v>30</v>
      </c>
      <c r="E2627" s="10" t="s">
        <v>89</v>
      </c>
      <c r="F2627" s="10">
        <v>10</v>
      </c>
      <c r="G2627" s="10">
        <v>10</v>
      </c>
      <c r="H2627" s="10"/>
      <c r="I2627" s="10">
        <v>2.7959999999999998</v>
      </c>
      <c r="J2627" s="10">
        <v>2.891</v>
      </c>
      <c r="K2627">
        <f t="shared" si="145"/>
        <v>11.833703437521837</v>
      </c>
      <c r="L2627" s="10" t="s">
        <v>32</v>
      </c>
      <c r="M2627" t="s">
        <v>25</v>
      </c>
      <c r="N2627" s="10" t="s">
        <v>26</v>
      </c>
      <c r="O2627" s="10" t="str">
        <f t="shared" si="143"/>
        <v>CG_D10_T2_K15.jpg</v>
      </c>
      <c r="P2627" s="10"/>
      <c r="Q2627" s="2" t="s">
        <v>764</v>
      </c>
      <c r="R2627" s="10"/>
      <c r="S2627" s="10"/>
      <c r="T2627" t="s">
        <v>813</v>
      </c>
      <c r="W2627" s="10" t="s">
        <v>801</v>
      </c>
      <c r="Y2627" t="s">
        <v>826</v>
      </c>
      <c r="Z2627" t="s">
        <v>826</v>
      </c>
      <c r="AA2627" t="s">
        <v>826</v>
      </c>
      <c r="AB2627" t="str">
        <f t="shared" si="144"/>
        <v/>
      </c>
    </row>
    <row r="2628" spans="1:28" x14ac:dyDescent="0.2">
      <c r="B2628" s="3" t="s">
        <v>21</v>
      </c>
      <c r="C2628" s="3">
        <v>10</v>
      </c>
      <c r="D2628" s="3" t="s">
        <v>30</v>
      </c>
      <c r="E2628" s="3" t="s">
        <v>23</v>
      </c>
      <c r="F2628" s="3">
        <v>1</v>
      </c>
      <c r="G2628" s="3">
        <v>1</v>
      </c>
      <c r="H2628" s="3"/>
      <c r="I2628" s="3">
        <v>2.1440000000000001</v>
      </c>
      <c r="J2628" s="3">
        <v>2.4790000000000001</v>
      </c>
      <c r="K2628">
        <f t="shared" si="145"/>
        <v>5.9665645614574938</v>
      </c>
      <c r="L2628" s="3" t="s">
        <v>32</v>
      </c>
      <c r="M2628" t="s">
        <v>25</v>
      </c>
      <c r="N2628" s="3" t="s">
        <v>26</v>
      </c>
      <c r="O2628" t="str">
        <f t="shared" ref="O2628:O2691" si="146">"CG_D"&amp;C2628&amp;"_"&amp;D2628&amp;"_"&amp;E2628&amp;".jpg"</f>
        <v>CG_D10_T2_K16.jpg</v>
      </c>
      <c r="Q2628" s="2" t="s">
        <v>764</v>
      </c>
      <c r="T2628" s="3" t="s">
        <v>807</v>
      </c>
      <c r="U2628" t="str">
        <f>IF(H2628&gt;0,IF(L2628="live",H2628*0.84,H2628),"")</f>
        <v/>
      </c>
      <c r="V2628" t="str">
        <f>IF(H2628&gt;0,IF(L2628="live",H2628*0.87,H2628),"")</f>
        <v/>
      </c>
      <c r="W2628" s="3" t="s">
        <v>801</v>
      </c>
      <c r="Y2628" t="s">
        <v>827</v>
      </c>
      <c r="Z2628" t="s">
        <v>827</v>
      </c>
      <c r="AA2628" t="s">
        <v>826</v>
      </c>
      <c r="AB2628" t="str">
        <f t="shared" si="144"/>
        <v>remove</v>
      </c>
    </row>
    <row r="2629" spans="1:28" x14ac:dyDescent="0.2">
      <c r="A2629" s="10"/>
      <c r="B2629" s="10" t="s">
        <v>21</v>
      </c>
      <c r="C2629" s="10">
        <v>10</v>
      </c>
      <c r="D2629" s="10" t="s">
        <v>30</v>
      </c>
      <c r="E2629" s="10" t="s">
        <v>23</v>
      </c>
      <c r="F2629" s="10">
        <v>1</v>
      </c>
      <c r="G2629" s="10">
        <v>1</v>
      </c>
      <c r="H2629" s="10"/>
      <c r="I2629" s="10">
        <v>2.1440000000000001</v>
      </c>
      <c r="J2629" s="10">
        <v>2.4790000000000001</v>
      </c>
      <c r="K2629">
        <f t="shared" si="145"/>
        <v>5.9665645614574938</v>
      </c>
      <c r="L2629" s="10" t="s">
        <v>32</v>
      </c>
      <c r="M2629" t="s">
        <v>25</v>
      </c>
      <c r="N2629" s="10" t="s">
        <v>26</v>
      </c>
      <c r="O2629" s="10" t="str">
        <f t="shared" si="146"/>
        <v>CG_D10_T2_K16.jpg</v>
      </c>
      <c r="P2629" s="10"/>
      <c r="Q2629" s="2" t="s">
        <v>764</v>
      </c>
      <c r="R2629" s="10"/>
      <c r="S2629" s="10"/>
      <c r="T2629" t="s">
        <v>813</v>
      </c>
      <c r="W2629" s="10" t="s">
        <v>801</v>
      </c>
      <c r="Y2629" t="s">
        <v>826</v>
      </c>
      <c r="Z2629" t="s">
        <v>826</v>
      </c>
      <c r="AA2629" t="s">
        <v>826</v>
      </c>
      <c r="AB2629" t="str">
        <f t="shared" si="144"/>
        <v/>
      </c>
    </row>
    <row r="2630" spans="1:28" x14ac:dyDescent="0.2">
      <c r="B2630" s="3" t="s">
        <v>21</v>
      </c>
      <c r="C2630" s="3">
        <v>10</v>
      </c>
      <c r="D2630" s="3" t="s">
        <v>30</v>
      </c>
      <c r="E2630" s="3" t="s">
        <v>23</v>
      </c>
      <c r="F2630" s="3">
        <v>2</v>
      </c>
      <c r="G2630" s="3">
        <v>2</v>
      </c>
      <c r="H2630" s="3"/>
      <c r="I2630" s="3">
        <v>2.2799999999999998</v>
      </c>
      <c r="J2630" s="3">
        <v>2.581</v>
      </c>
      <c r="K2630">
        <f t="shared" si="145"/>
        <v>7.0251556996559987</v>
      </c>
      <c r="L2630" s="3" t="s">
        <v>32</v>
      </c>
      <c r="M2630" t="s">
        <v>25</v>
      </c>
      <c r="N2630" s="3" t="s">
        <v>26</v>
      </c>
      <c r="O2630" t="str">
        <f t="shared" si="146"/>
        <v>CG_D10_T2_K16.jpg</v>
      </c>
      <c r="Q2630" s="2" t="s">
        <v>764</v>
      </c>
      <c r="T2630" s="3" t="s">
        <v>807</v>
      </c>
      <c r="U2630" t="str">
        <f>IF(H2630&gt;0,IF(L2630="live",H2630*0.84,H2630),"")</f>
        <v/>
      </c>
      <c r="V2630" t="str">
        <f>IF(H2630&gt;0,IF(L2630="live",H2630*0.87,H2630),"")</f>
        <v/>
      </c>
      <c r="W2630" s="3" t="s">
        <v>801</v>
      </c>
      <c r="Y2630" t="s">
        <v>827</v>
      </c>
      <c r="Z2630" t="s">
        <v>827</v>
      </c>
      <c r="AA2630" t="s">
        <v>826</v>
      </c>
      <c r="AB2630" t="str">
        <f t="shared" si="144"/>
        <v>remove</v>
      </c>
    </row>
    <row r="2631" spans="1:28" x14ac:dyDescent="0.2">
      <c r="A2631" s="10"/>
      <c r="B2631" s="10" t="s">
        <v>21</v>
      </c>
      <c r="C2631" s="10">
        <v>10</v>
      </c>
      <c r="D2631" s="10" t="s">
        <v>30</v>
      </c>
      <c r="E2631" s="10" t="s">
        <v>23</v>
      </c>
      <c r="F2631" s="10">
        <v>2</v>
      </c>
      <c r="G2631" s="10">
        <v>2</v>
      </c>
      <c r="H2631" s="10"/>
      <c r="I2631" s="10">
        <v>2.2799999999999998</v>
      </c>
      <c r="J2631" s="10">
        <v>2.581</v>
      </c>
      <c r="K2631">
        <f t="shared" si="145"/>
        <v>7.0251556996559987</v>
      </c>
      <c r="L2631" s="10" t="s">
        <v>32</v>
      </c>
      <c r="M2631" t="s">
        <v>25</v>
      </c>
      <c r="N2631" s="10" t="s">
        <v>26</v>
      </c>
      <c r="O2631" s="10" t="str">
        <f t="shared" si="146"/>
        <v>CG_D10_T2_K16.jpg</v>
      </c>
      <c r="P2631" s="10"/>
      <c r="Q2631" s="2" t="s">
        <v>764</v>
      </c>
      <c r="R2631" s="10"/>
      <c r="S2631" s="10"/>
      <c r="T2631" t="s">
        <v>813</v>
      </c>
      <c r="W2631" s="10" t="s">
        <v>801</v>
      </c>
      <c r="Y2631" t="s">
        <v>826</v>
      </c>
      <c r="Z2631" t="s">
        <v>826</v>
      </c>
      <c r="AA2631" t="s">
        <v>826</v>
      </c>
      <c r="AB2631" t="str">
        <f t="shared" si="144"/>
        <v/>
      </c>
    </row>
    <row r="2632" spans="1:28" x14ac:dyDescent="0.2">
      <c r="B2632" s="3" t="s">
        <v>21</v>
      </c>
      <c r="C2632" s="3">
        <v>10</v>
      </c>
      <c r="D2632" s="3" t="s">
        <v>30</v>
      </c>
      <c r="E2632" s="3" t="s">
        <v>23</v>
      </c>
      <c r="F2632" s="3">
        <v>3</v>
      </c>
      <c r="G2632" s="3">
        <v>3</v>
      </c>
      <c r="H2632" s="3"/>
      <c r="I2632" s="3">
        <v>2.41</v>
      </c>
      <c r="J2632" s="3">
        <v>2.8580000000000001</v>
      </c>
      <c r="K2632">
        <f t="shared" si="145"/>
        <v>8.6914966093636661</v>
      </c>
      <c r="L2632" s="3" t="s">
        <v>32</v>
      </c>
      <c r="M2632" t="s">
        <v>25</v>
      </c>
      <c r="N2632" s="3" t="s">
        <v>26</v>
      </c>
      <c r="O2632" t="str">
        <f t="shared" si="146"/>
        <v>CG_D10_T2_K16.jpg</v>
      </c>
      <c r="Q2632" s="2" t="s">
        <v>764</v>
      </c>
      <c r="T2632" s="3" t="s">
        <v>807</v>
      </c>
      <c r="U2632" t="str">
        <f>IF(H2632&gt;0,IF(L2632="live",H2632*0.84,H2632),"")</f>
        <v/>
      </c>
      <c r="V2632" t="str">
        <f>IF(H2632&gt;0,IF(L2632="live",H2632*0.87,H2632),"")</f>
        <v/>
      </c>
      <c r="W2632" s="3" t="s">
        <v>801</v>
      </c>
      <c r="Y2632" t="s">
        <v>827</v>
      </c>
      <c r="Z2632" t="s">
        <v>827</v>
      </c>
      <c r="AA2632" t="s">
        <v>826</v>
      </c>
      <c r="AB2632" t="str">
        <f t="shared" ref="AB2632:AB2695" si="147">IF(AND(Y2632="check",T2632="yolk.vol"),"remove","")</f>
        <v>remove</v>
      </c>
    </row>
    <row r="2633" spans="1:28" x14ac:dyDescent="0.2">
      <c r="A2633" s="10"/>
      <c r="B2633" s="10" t="s">
        <v>21</v>
      </c>
      <c r="C2633" s="10">
        <v>10</v>
      </c>
      <c r="D2633" s="10" t="s">
        <v>30</v>
      </c>
      <c r="E2633" s="10" t="s">
        <v>23</v>
      </c>
      <c r="F2633" s="10">
        <v>3</v>
      </c>
      <c r="G2633" s="10">
        <v>3</v>
      </c>
      <c r="H2633" s="10"/>
      <c r="I2633" s="10">
        <v>2.41</v>
      </c>
      <c r="J2633" s="10">
        <v>2.8580000000000001</v>
      </c>
      <c r="K2633">
        <f t="shared" si="145"/>
        <v>8.6914966093636661</v>
      </c>
      <c r="L2633" s="10" t="s">
        <v>32</v>
      </c>
      <c r="M2633" t="s">
        <v>25</v>
      </c>
      <c r="N2633" s="10" t="s">
        <v>26</v>
      </c>
      <c r="O2633" s="10" t="str">
        <f t="shared" si="146"/>
        <v>CG_D10_T2_K16.jpg</v>
      </c>
      <c r="P2633" s="10"/>
      <c r="Q2633" s="2" t="s">
        <v>764</v>
      </c>
      <c r="R2633" s="10"/>
      <c r="S2633" s="10"/>
      <c r="T2633" t="s">
        <v>813</v>
      </c>
      <c r="W2633" s="10" t="s">
        <v>801</v>
      </c>
      <c r="Y2633" t="s">
        <v>826</v>
      </c>
      <c r="Z2633" t="s">
        <v>826</v>
      </c>
      <c r="AA2633" t="s">
        <v>826</v>
      </c>
      <c r="AB2633" t="str">
        <f t="shared" si="147"/>
        <v/>
      </c>
    </row>
    <row r="2634" spans="1:28" x14ac:dyDescent="0.2">
      <c r="B2634" s="3" t="s">
        <v>21</v>
      </c>
      <c r="C2634" s="3">
        <v>10</v>
      </c>
      <c r="D2634" s="3" t="s">
        <v>30</v>
      </c>
      <c r="E2634" s="3" t="s">
        <v>23</v>
      </c>
      <c r="F2634" s="3">
        <v>4</v>
      </c>
      <c r="G2634" s="3">
        <v>4</v>
      </c>
      <c r="H2634" s="3"/>
      <c r="I2634" s="3">
        <v>2.2629999999999999</v>
      </c>
      <c r="J2634" s="3">
        <v>2.52</v>
      </c>
      <c r="K2634">
        <f t="shared" si="145"/>
        <v>6.7572175938581989</v>
      </c>
      <c r="L2634" s="3" t="s">
        <v>32</v>
      </c>
      <c r="M2634" t="s">
        <v>25</v>
      </c>
      <c r="N2634" s="3" t="s">
        <v>26</v>
      </c>
      <c r="O2634" t="str">
        <f t="shared" si="146"/>
        <v>CG_D10_T2_K16.jpg</v>
      </c>
      <c r="Q2634" s="2" t="s">
        <v>764</v>
      </c>
      <c r="T2634" s="3" t="s">
        <v>807</v>
      </c>
      <c r="U2634" t="str">
        <f>IF(H2634&gt;0,IF(L2634="live",H2634*0.84,H2634),"")</f>
        <v/>
      </c>
      <c r="V2634" t="str">
        <f>IF(H2634&gt;0,IF(L2634="live",H2634*0.87,H2634),"")</f>
        <v/>
      </c>
      <c r="W2634" s="3" t="s">
        <v>801</v>
      </c>
      <c r="Y2634" t="s">
        <v>827</v>
      </c>
      <c r="Z2634" t="s">
        <v>827</v>
      </c>
      <c r="AA2634" t="s">
        <v>826</v>
      </c>
      <c r="AB2634" t="str">
        <f t="shared" si="147"/>
        <v>remove</v>
      </c>
    </row>
    <row r="2635" spans="1:28" x14ac:dyDescent="0.2">
      <c r="A2635" s="10"/>
      <c r="B2635" s="10" t="s">
        <v>21</v>
      </c>
      <c r="C2635" s="10">
        <v>10</v>
      </c>
      <c r="D2635" s="10" t="s">
        <v>30</v>
      </c>
      <c r="E2635" s="10" t="s">
        <v>23</v>
      </c>
      <c r="F2635" s="10">
        <v>4</v>
      </c>
      <c r="G2635" s="10">
        <v>4</v>
      </c>
      <c r="H2635" s="10"/>
      <c r="I2635" s="10">
        <v>2.2629999999999999</v>
      </c>
      <c r="J2635" s="10">
        <v>2.52</v>
      </c>
      <c r="K2635">
        <f t="shared" si="145"/>
        <v>6.7572175938581989</v>
      </c>
      <c r="L2635" s="10" t="s">
        <v>32</v>
      </c>
      <c r="M2635" t="s">
        <v>25</v>
      </c>
      <c r="N2635" s="10" t="s">
        <v>26</v>
      </c>
      <c r="O2635" s="10" t="str">
        <f t="shared" si="146"/>
        <v>CG_D10_T2_K16.jpg</v>
      </c>
      <c r="P2635" s="10"/>
      <c r="Q2635" s="2" t="s">
        <v>764</v>
      </c>
      <c r="R2635" s="10"/>
      <c r="S2635" s="10"/>
      <c r="T2635" t="s">
        <v>813</v>
      </c>
      <c r="W2635" s="10" t="s">
        <v>801</v>
      </c>
      <c r="Y2635" t="s">
        <v>826</v>
      </c>
      <c r="Z2635" t="s">
        <v>826</v>
      </c>
      <c r="AA2635" t="s">
        <v>826</v>
      </c>
      <c r="AB2635" t="str">
        <f t="shared" si="147"/>
        <v/>
      </c>
    </row>
    <row r="2636" spans="1:28" x14ac:dyDescent="0.2">
      <c r="B2636" s="3" t="s">
        <v>21</v>
      </c>
      <c r="C2636" s="3">
        <v>10</v>
      </c>
      <c r="D2636" s="3" t="s">
        <v>30</v>
      </c>
      <c r="E2636" s="3" t="s">
        <v>23</v>
      </c>
      <c r="F2636" s="3">
        <v>5</v>
      </c>
      <c r="G2636" s="3">
        <v>5</v>
      </c>
      <c r="H2636" s="3"/>
      <c r="I2636" s="3">
        <v>2.181</v>
      </c>
      <c r="J2636" s="3">
        <v>2.4060000000000001</v>
      </c>
      <c r="K2636">
        <f t="shared" si="145"/>
        <v>5.9924609087859899</v>
      </c>
      <c r="L2636" s="3" t="s">
        <v>32</v>
      </c>
      <c r="M2636" t="s">
        <v>25</v>
      </c>
      <c r="N2636" s="3" t="s">
        <v>26</v>
      </c>
      <c r="O2636" t="str">
        <f t="shared" si="146"/>
        <v>CG_D10_T2_K16.jpg</v>
      </c>
      <c r="Q2636" s="2" t="s">
        <v>764</v>
      </c>
      <c r="T2636" s="3" t="s">
        <v>807</v>
      </c>
      <c r="U2636" t="str">
        <f>IF(H2636&gt;0,IF(L2636="live",H2636*0.84,H2636),"")</f>
        <v/>
      </c>
      <c r="V2636" t="str">
        <f>IF(H2636&gt;0,IF(L2636="live",H2636*0.87,H2636),"")</f>
        <v/>
      </c>
      <c r="W2636" s="3" t="s">
        <v>801</v>
      </c>
      <c r="Y2636" t="s">
        <v>827</v>
      </c>
      <c r="Z2636" t="s">
        <v>827</v>
      </c>
      <c r="AA2636" t="s">
        <v>826</v>
      </c>
      <c r="AB2636" t="str">
        <f t="shared" si="147"/>
        <v>remove</v>
      </c>
    </row>
    <row r="2637" spans="1:28" x14ac:dyDescent="0.2">
      <c r="A2637" s="10"/>
      <c r="B2637" s="10" t="s">
        <v>21</v>
      </c>
      <c r="C2637" s="10">
        <v>10</v>
      </c>
      <c r="D2637" s="10" t="s">
        <v>30</v>
      </c>
      <c r="E2637" s="10" t="s">
        <v>23</v>
      </c>
      <c r="F2637" s="10">
        <v>5</v>
      </c>
      <c r="G2637" s="10">
        <v>5</v>
      </c>
      <c r="H2637" s="10"/>
      <c r="I2637" s="10">
        <v>2.181</v>
      </c>
      <c r="J2637" s="10">
        <v>2.4060000000000001</v>
      </c>
      <c r="K2637">
        <f t="shared" si="145"/>
        <v>5.9924609087859899</v>
      </c>
      <c r="L2637" s="10" t="s">
        <v>32</v>
      </c>
      <c r="M2637" t="s">
        <v>25</v>
      </c>
      <c r="N2637" s="10" t="s">
        <v>26</v>
      </c>
      <c r="O2637" s="10" t="str">
        <f t="shared" si="146"/>
        <v>CG_D10_T2_K16.jpg</v>
      </c>
      <c r="P2637" s="10"/>
      <c r="Q2637" s="2" t="s">
        <v>764</v>
      </c>
      <c r="R2637" s="10"/>
      <c r="S2637" s="10"/>
      <c r="T2637" t="s">
        <v>813</v>
      </c>
      <c r="W2637" s="10" t="s">
        <v>801</v>
      </c>
      <c r="Y2637" t="s">
        <v>826</v>
      </c>
      <c r="Z2637" t="s">
        <v>826</v>
      </c>
      <c r="AA2637" t="s">
        <v>826</v>
      </c>
      <c r="AB2637" t="str">
        <f t="shared" si="147"/>
        <v/>
      </c>
    </row>
    <row r="2638" spans="1:28" x14ac:dyDescent="0.2">
      <c r="B2638" s="3" t="s">
        <v>21</v>
      </c>
      <c r="C2638" s="3">
        <v>10</v>
      </c>
      <c r="D2638" s="3" t="s">
        <v>30</v>
      </c>
      <c r="E2638" s="3" t="s">
        <v>23</v>
      </c>
      <c r="F2638" s="3">
        <v>6</v>
      </c>
      <c r="G2638" s="3">
        <v>6</v>
      </c>
      <c r="H2638" s="3"/>
      <c r="I2638" s="3">
        <v>2.11</v>
      </c>
      <c r="J2638" s="3">
        <v>2.323</v>
      </c>
      <c r="K2638">
        <f t="shared" si="145"/>
        <v>5.4151735008328323</v>
      </c>
      <c r="L2638" s="3" t="s">
        <v>32</v>
      </c>
      <c r="M2638" t="s">
        <v>25</v>
      </c>
      <c r="N2638" s="3" t="s">
        <v>26</v>
      </c>
      <c r="O2638" t="str">
        <f t="shared" si="146"/>
        <v>CG_D10_T2_K16.jpg</v>
      </c>
      <c r="Q2638" s="2" t="s">
        <v>764</v>
      </c>
      <c r="T2638" s="3" t="s">
        <v>807</v>
      </c>
      <c r="U2638" t="str">
        <f>IF(H2638&gt;0,IF(L2638="live",H2638*0.84,H2638),"")</f>
        <v/>
      </c>
      <c r="V2638" t="str">
        <f>IF(H2638&gt;0,IF(L2638="live",H2638*0.87,H2638),"")</f>
        <v/>
      </c>
      <c r="W2638" s="3" t="s">
        <v>801</v>
      </c>
      <c r="Y2638" t="s">
        <v>827</v>
      </c>
      <c r="Z2638" t="s">
        <v>827</v>
      </c>
      <c r="AA2638" t="s">
        <v>826</v>
      </c>
      <c r="AB2638" t="str">
        <f t="shared" si="147"/>
        <v>remove</v>
      </c>
    </row>
    <row r="2639" spans="1:28" x14ac:dyDescent="0.2">
      <c r="A2639" s="10"/>
      <c r="B2639" s="10" t="s">
        <v>21</v>
      </c>
      <c r="C2639" s="10">
        <v>10</v>
      </c>
      <c r="D2639" s="10" t="s">
        <v>30</v>
      </c>
      <c r="E2639" s="10" t="s">
        <v>23</v>
      </c>
      <c r="F2639" s="10">
        <v>6</v>
      </c>
      <c r="G2639" s="10">
        <v>6</v>
      </c>
      <c r="H2639" s="10"/>
      <c r="I2639" s="10">
        <v>2.11</v>
      </c>
      <c r="J2639" s="10">
        <v>2.323</v>
      </c>
      <c r="K2639">
        <f t="shared" si="145"/>
        <v>5.4151735008328323</v>
      </c>
      <c r="L2639" s="10" t="s">
        <v>32</v>
      </c>
      <c r="M2639" t="s">
        <v>25</v>
      </c>
      <c r="N2639" s="10" t="s">
        <v>26</v>
      </c>
      <c r="O2639" s="10" t="str">
        <f t="shared" si="146"/>
        <v>CG_D10_T2_K16.jpg</v>
      </c>
      <c r="P2639" s="10"/>
      <c r="Q2639" s="2" t="s">
        <v>764</v>
      </c>
      <c r="R2639" s="10"/>
      <c r="S2639" s="10"/>
      <c r="T2639" t="s">
        <v>813</v>
      </c>
      <c r="W2639" s="10" t="s">
        <v>801</v>
      </c>
      <c r="Y2639" t="s">
        <v>826</v>
      </c>
      <c r="Z2639" t="s">
        <v>826</v>
      </c>
      <c r="AA2639" t="s">
        <v>826</v>
      </c>
      <c r="AB2639" t="str">
        <f t="shared" si="147"/>
        <v/>
      </c>
    </row>
    <row r="2640" spans="1:28" x14ac:dyDescent="0.2">
      <c r="B2640" s="3" t="s">
        <v>21</v>
      </c>
      <c r="C2640" s="3">
        <v>10</v>
      </c>
      <c r="D2640" s="3" t="s">
        <v>30</v>
      </c>
      <c r="E2640" s="3" t="s">
        <v>23</v>
      </c>
      <c r="F2640" s="3">
        <v>7</v>
      </c>
      <c r="G2640" s="3">
        <v>7</v>
      </c>
      <c r="H2640" s="3"/>
      <c r="I2640" s="3">
        <v>2.2010000000000001</v>
      </c>
      <c r="J2640" s="3">
        <v>2.4260000000000002</v>
      </c>
      <c r="K2640">
        <f t="shared" si="145"/>
        <v>6.1535982225655577</v>
      </c>
      <c r="L2640" s="3" t="s">
        <v>32</v>
      </c>
      <c r="M2640" t="s">
        <v>25</v>
      </c>
      <c r="N2640" s="3" t="s">
        <v>26</v>
      </c>
      <c r="O2640" t="str">
        <f t="shared" si="146"/>
        <v>CG_D10_T2_K16.jpg</v>
      </c>
      <c r="Q2640" s="2" t="s">
        <v>764</v>
      </c>
      <c r="T2640" s="3" t="s">
        <v>807</v>
      </c>
      <c r="U2640" t="str">
        <f>IF(H2640&gt;0,IF(L2640="live",H2640*0.84,H2640),"")</f>
        <v/>
      </c>
      <c r="V2640" t="str">
        <f>IF(H2640&gt;0,IF(L2640="live",H2640*0.87,H2640),"")</f>
        <v/>
      </c>
      <c r="W2640" s="3" t="s">
        <v>801</v>
      </c>
      <c r="Y2640" t="s">
        <v>827</v>
      </c>
      <c r="Z2640" t="s">
        <v>827</v>
      </c>
      <c r="AA2640" t="s">
        <v>826</v>
      </c>
      <c r="AB2640" t="str">
        <f t="shared" si="147"/>
        <v>remove</v>
      </c>
    </row>
    <row r="2641" spans="1:28" x14ac:dyDescent="0.2">
      <c r="A2641" s="10"/>
      <c r="B2641" s="10" t="s">
        <v>21</v>
      </c>
      <c r="C2641" s="10">
        <v>10</v>
      </c>
      <c r="D2641" s="10" t="s">
        <v>30</v>
      </c>
      <c r="E2641" s="10" t="s">
        <v>23</v>
      </c>
      <c r="F2641" s="10">
        <v>7</v>
      </c>
      <c r="G2641" s="10">
        <v>7</v>
      </c>
      <c r="H2641" s="10"/>
      <c r="I2641" s="10">
        <v>2.2010000000000001</v>
      </c>
      <c r="J2641" s="10">
        <v>2.4260000000000002</v>
      </c>
      <c r="K2641">
        <f t="shared" si="145"/>
        <v>6.1535982225655577</v>
      </c>
      <c r="L2641" s="10" t="s">
        <v>32</v>
      </c>
      <c r="M2641" t="s">
        <v>25</v>
      </c>
      <c r="N2641" s="10" t="s">
        <v>26</v>
      </c>
      <c r="O2641" s="10" t="str">
        <f t="shared" si="146"/>
        <v>CG_D10_T2_K16.jpg</v>
      </c>
      <c r="P2641" s="10"/>
      <c r="Q2641" s="2" t="s">
        <v>764</v>
      </c>
      <c r="R2641" s="10"/>
      <c r="S2641" s="10"/>
      <c r="T2641" t="s">
        <v>813</v>
      </c>
      <c r="W2641" s="10" t="s">
        <v>801</v>
      </c>
      <c r="Y2641" t="s">
        <v>826</v>
      </c>
      <c r="Z2641" t="s">
        <v>826</v>
      </c>
      <c r="AA2641" t="s">
        <v>826</v>
      </c>
      <c r="AB2641" t="str">
        <f t="shared" si="147"/>
        <v/>
      </c>
    </row>
    <row r="2642" spans="1:28" x14ac:dyDescent="0.2">
      <c r="B2642" s="3" t="s">
        <v>21</v>
      </c>
      <c r="C2642" s="3">
        <v>10</v>
      </c>
      <c r="D2642" s="3" t="s">
        <v>30</v>
      </c>
      <c r="E2642" s="3" t="s">
        <v>23</v>
      </c>
      <c r="F2642" s="3">
        <v>8</v>
      </c>
      <c r="G2642" s="3">
        <v>8</v>
      </c>
      <c r="H2642" s="3"/>
      <c r="I2642" s="3">
        <v>2.08</v>
      </c>
      <c r="J2642" s="3">
        <v>2.4769999999999999</v>
      </c>
      <c r="K2642">
        <f t="shared" si="145"/>
        <v>5.6111377692586668</v>
      </c>
      <c r="L2642" s="3" t="s">
        <v>32</v>
      </c>
      <c r="M2642" t="s">
        <v>25</v>
      </c>
      <c r="N2642" s="3" t="s">
        <v>26</v>
      </c>
      <c r="O2642" t="str">
        <f t="shared" si="146"/>
        <v>CG_D10_T2_K16.jpg</v>
      </c>
      <c r="Q2642" s="2" t="s">
        <v>764</v>
      </c>
      <c r="T2642" s="3" t="s">
        <v>807</v>
      </c>
      <c r="U2642" t="str">
        <f>IF(H2642&gt;0,IF(L2642="live",H2642*0.84,H2642),"")</f>
        <v/>
      </c>
      <c r="V2642" t="str">
        <f>IF(H2642&gt;0,IF(L2642="live",H2642*0.87,H2642),"")</f>
        <v/>
      </c>
      <c r="W2642" s="3" t="s">
        <v>801</v>
      </c>
      <c r="Y2642" t="s">
        <v>827</v>
      </c>
      <c r="Z2642" t="s">
        <v>827</v>
      </c>
      <c r="AA2642" t="s">
        <v>826</v>
      </c>
      <c r="AB2642" t="str">
        <f t="shared" si="147"/>
        <v>remove</v>
      </c>
    </row>
    <row r="2643" spans="1:28" x14ac:dyDescent="0.2">
      <c r="A2643" s="10"/>
      <c r="B2643" s="10" t="s">
        <v>21</v>
      </c>
      <c r="C2643" s="10">
        <v>10</v>
      </c>
      <c r="D2643" s="10" t="s">
        <v>30</v>
      </c>
      <c r="E2643" s="10" t="s">
        <v>23</v>
      </c>
      <c r="F2643" s="10">
        <v>8</v>
      </c>
      <c r="G2643" s="10">
        <v>8</v>
      </c>
      <c r="H2643" s="10"/>
      <c r="I2643" s="10">
        <v>2.08</v>
      </c>
      <c r="J2643" s="10">
        <v>2.4769999999999999</v>
      </c>
      <c r="K2643">
        <f t="shared" si="145"/>
        <v>5.6111377692586668</v>
      </c>
      <c r="L2643" s="10" t="s">
        <v>32</v>
      </c>
      <c r="M2643" t="s">
        <v>25</v>
      </c>
      <c r="N2643" s="10" t="s">
        <v>26</v>
      </c>
      <c r="O2643" s="10" t="str">
        <f t="shared" si="146"/>
        <v>CG_D10_T2_K16.jpg</v>
      </c>
      <c r="P2643" s="10"/>
      <c r="Q2643" s="2" t="s">
        <v>764</v>
      </c>
      <c r="R2643" s="10"/>
      <c r="S2643" s="10"/>
      <c r="T2643" t="s">
        <v>813</v>
      </c>
      <c r="W2643" s="10" t="s">
        <v>801</v>
      </c>
      <c r="Y2643" t="s">
        <v>826</v>
      </c>
      <c r="Z2643" t="s">
        <v>826</v>
      </c>
      <c r="AA2643" t="s">
        <v>826</v>
      </c>
      <c r="AB2643" t="str">
        <f t="shared" si="147"/>
        <v/>
      </c>
    </row>
    <row r="2644" spans="1:28" x14ac:dyDescent="0.2">
      <c r="B2644" s="3" t="s">
        <v>21</v>
      </c>
      <c r="C2644" s="3">
        <v>10</v>
      </c>
      <c r="D2644" s="3" t="s">
        <v>30</v>
      </c>
      <c r="E2644" s="3" t="s">
        <v>23</v>
      </c>
      <c r="F2644" s="3">
        <v>9</v>
      </c>
      <c r="G2644" s="3">
        <v>9</v>
      </c>
      <c r="H2644" s="3"/>
      <c r="I2644" s="3">
        <v>2.4609999999999999</v>
      </c>
      <c r="J2644" s="3">
        <v>2.891</v>
      </c>
      <c r="K2644">
        <f t="shared" si="145"/>
        <v>9.1678938153425786</v>
      </c>
      <c r="L2644" s="3" t="s">
        <v>32</v>
      </c>
      <c r="M2644" t="s">
        <v>25</v>
      </c>
      <c r="N2644" s="3" t="s">
        <v>26</v>
      </c>
      <c r="O2644" t="str">
        <f t="shared" si="146"/>
        <v>CG_D10_T2_K16.jpg</v>
      </c>
      <c r="Q2644" s="2" t="s">
        <v>764</v>
      </c>
      <c r="T2644" s="3" t="s">
        <v>807</v>
      </c>
      <c r="U2644" t="str">
        <f>IF(H2644&gt;0,IF(L2644="live",H2644*0.84,H2644),"")</f>
        <v/>
      </c>
      <c r="V2644" t="str">
        <f>IF(H2644&gt;0,IF(L2644="live",H2644*0.87,H2644),"")</f>
        <v/>
      </c>
      <c r="W2644" s="3" t="s">
        <v>801</v>
      </c>
      <c r="Y2644" t="s">
        <v>827</v>
      </c>
      <c r="Z2644" t="s">
        <v>827</v>
      </c>
      <c r="AA2644" t="s">
        <v>826</v>
      </c>
      <c r="AB2644" t="str">
        <f t="shared" si="147"/>
        <v>remove</v>
      </c>
    </row>
    <row r="2645" spans="1:28" x14ac:dyDescent="0.2">
      <c r="A2645" s="10"/>
      <c r="B2645" s="10" t="s">
        <v>21</v>
      </c>
      <c r="C2645" s="10">
        <v>10</v>
      </c>
      <c r="D2645" s="10" t="s">
        <v>30</v>
      </c>
      <c r="E2645" s="10" t="s">
        <v>23</v>
      </c>
      <c r="F2645" s="10">
        <v>9</v>
      </c>
      <c r="G2645" s="10">
        <v>9</v>
      </c>
      <c r="H2645" s="10"/>
      <c r="I2645" s="10">
        <v>2.4609999999999999</v>
      </c>
      <c r="J2645" s="10">
        <v>2.891</v>
      </c>
      <c r="K2645">
        <f t="shared" si="145"/>
        <v>9.1678938153425786</v>
      </c>
      <c r="L2645" s="10" t="s">
        <v>32</v>
      </c>
      <c r="M2645" t="s">
        <v>25</v>
      </c>
      <c r="N2645" s="10" t="s">
        <v>26</v>
      </c>
      <c r="O2645" s="10" t="str">
        <f t="shared" si="146"/>
        <v>CG_D10_T2_K16.jpg</v>
      </c>
      <c r="P2645" s="10"/>
      <c r="Q2645" s="2" t="s">
        <v>764</v>
      </c>
      <c r="R2645" s="10"/>
      <c r="S2645" s="10"/>
      <c r="T2645" t="s">
        <v>813</v>
      </c>
      <c r="W2645" s="10" t="s">
        <v>801</v>
      </c>
      <c r="Y2645" t="s">
        <v>826</v>
      </c>
      <c r="Z2645" t="s">
        <v>826</v>
      </c>
      <c r="AA2645" t="s">
        <v>826</v>
      </c>
      <c r="AB2645" t="str">
        <f t="shared" si="147"/>
        <v/>
      </c>
    </row>
    <row r="2646" spans="1:28" x14ac:dyDescent="0.2">
      <c r="B2646" s="3" t="s">
        <v>21</v>
      </c>
      <c r="C2646" s="3">
        <v>10</v>
      </c>
      <c r="D2646" s="3" t="s">
        <v>30</v>
      </c>
      <c r="E2646" s="3" t="s">
        <v>23</v>
      </c>
      <c r="F2646" s="3">
        <v>10</v>
      </c>
      <c r="G2646" s="3">
        <v>10</v>
      </c>
      <c r="H2646" s="3"/>
      <c r="I2646" s="3">
        <v>2.59</v>
      </c>
      <c r="J2646" s="3">
        <v>2.992</v>
      </c>
      <c r="K2646">
        <f t="shared" si="145"/>
        <v>10.508951139661331</v>
      </c>
      <c r="L2646" s="3" t="s">
        <v>32</v>
      </c>
      <c r="M2646" t="s">
        <v>25</v>
      </c>
      <c r="N2646" s="3" t="s">
        <v>26</v>
      </c>
      <c r="O2646" t="str">
        <f t="shared" si="146"/>
        <v>CG_D10_T2_K16.jpg</v>
      </c>
      <c r="Q2646" s="2" t="s">
        <v>764</v>
      </c>
      <c r="T2646" s="3" t="s">
        <v>807</v>
      </c>
      <c r="U2646" t="str">
        <f>IF(H2646&gt;0,IF(L2646="live",H2646*0.84,H2646),"")</f>
        <v/>
      </c>
      <c r="V2646" t="str">
        <f>IF(H2646&gt;0,IF(L2646="live",H2646*0.87,H2646),"")</f>
        <v/>
      </c>
      <c r="W2646" s="3" t="s">
        <v>801</v>
      </c>
      <c r="Y2646" t="s">
        <v>827</v>
      </c>
      <c r="Z2646" t="s">
        <v>827</v>
      </c>
      <c r="AA2646" t="s">
        <v>826</v>
      </c>
      <c r="AB2646" t="str">
        <f t="shared" si="147"/>
        <v>remove</v>
      </c>
    </row>
    <row r="2647" spans="1:28" x14ac:dyDescent="0.2">
      <c r="A2647" s="10"/>
      <c r="B2647" s="10" t="s">
        <v>21</v>
      </c>
      <c r="C2647" s="10">
        <v>10</v>
      </c>
      <c r="D2647" s="10" t="s">
        <v>30</v>
      </c>
      <c r="E2647" s="10" t="s">
        <v>23</v>
      </c>
      <c r="F2647" s="10">
        <v>10</v>
      </c>
      <c r="G2647" s="10">
        <v>10</v>
      </c>
      <c r="H2647" s="10"/>
      <c r="I2647" s="10">
        <v>2.59</v>
      </c>
      <c r="J2647" s="10">
        <v>2.992</v>
      </c>
      <c r="K2647">
        <f t="shared" si="145"/>
        <v>10.508951139661331</v>
      </c>
      <c r="L2647" s="10" t="s">
        <v>32</v>
      </c>
      <c r="M2647" t="s">
        <v>25</v>
      </c>
      <c r="N2647" s="10" t="s">
        <v>26</v>
      </c>
      <c r="O2647" s="10" t="str">
        <f t="shared" si="146"/>
        <v>CG_D10_T2_K16.jpg</v>
      </c>
      <c r="P2647" s="10"/>
      <c r="Q2647" s="2" t="s">
        <v>764</v>
      </c>
      <c r="R2647" s="10"/>
      <c r="S2647" s="10"/>
      <c r="T2647" t="s">
        <v>813</v>
      </c>
      <c r="W2647" s="10" t="s">
        <v>801</v>
      </c>
      <c r="Y2647" t="s">
        <v>826</v>
      </c>
      <c r="Z2647" t="s">
        <v>826</v>
      </c>
      <c r="AA2647" t="s">
        <v>826</v>
      </c>
      <c r="AB2647" t="str">
        <f t="shared" si="147"/>
        <v/>
      </c>
    </row>
    <row r="2648" spans="1:28" x14ac:dyDescent="0.2">
      <c r="B2648" s="3" t="s">
        <v>21</v>
      </c>
      <c r="C2648" s="3">
        <v>10</v>
      </c>
      <c r="D2648" s="3" t="s">
        <v>30</v>
      </c>
      <c r="E2648" s="3" t="s">
        <v>94</v>
      </c>
      <c r="F2648" s="3">
        <v>1</v>
      </c>
      <c r="G2648" s="3">
        <v>1</v>
      </c>
      <c r="H2648" s="3"/>
      <c r="I2648" s="3">
        <v>2.359</v>
      </c>
      <c r="J2648" s="3">
        <v>2.4529999999999998</v>
      </c>
      <c r="K2648">
        <f t="shared" si="145"/>
        <v>7.1474592084063104</v>
      </c>
      <c r="L2648" s="3" t="s">
        <v>32</v>
      </c>
      <c r="M2648" t="s">
        <v>25</v>
      </c>
      <c r="N2648" s="3" t="s">
        <v>26</v>
      </c>
      <c r="O2648" t="str">
        <f t="shared" si="146"/>
        <v>CG_D10_T2_K2.jpg</v>
      </c>
      <c r="Q2648" s="2" t="s">
        <v>764</v>
      </c>
      <c r="T2648" s="3" t="s">
        <v>807</v>
      </c>
      <c r="U2648" t="str">
        <f>IF(H2648&gt;0,IF(L2648="live",H2648*0.84,H2648),"")</f>
        <v/>
      </c>
      <c r="V2648" t="str">
        <f>IF(H2648&gt;0,IF(L2648="live",H2648*0.87,H2648),"")</f>
        <v/>
      </c>
      <c r="W2648" s="3" t="s">
        <v>801</v>
      </c>
      <c r="Y2648" t="s">
        <v>827</v>
      </c>
      <c r="Z2648" t="s">
        <v>827</v>
      </c>
      <c r="AA2648" t="s">
        <v>826</v>
      </c>
      <c r="AB2648" t="str">
        <f t="shared" si="147"/>
        <v>remove</v>
      </c>
    </row>
    <row r="2649" spans="1:28" x14ac:dyDescent="0.2">
      <c r="A2649" s="10"/>
      <c r="B2649" s="10" t="s">
        <v>21</v>
      </c>
      <c r="C2649" s="10">
        <v>10</v>
      </c>
      <c r="D2649" s="10" t="s">
        <v>30</v>
      </c>
      <c r="E2649" s="10" t="s">
        <v>94</v>
      </c>
      <c r="F2649" s="10">
        <v>1</v>
      </c>
      <c r="G2649" s="10">
        <v>1</v>
      </c>
      <c r="H2649" s="10"/>
      <c r="I2649" s="10">
        <v>2.359</v>
      </c>
      <c r="J2649" s="10">
        <v>2.4529999999999998</v>
      </c>
      <c r="K2649">
        <f t="shared" si="145"/>
        <v>7.1474592084063104</v>
      </c>
      <c r="L2649" s="10" t="s">
        <v>32</v>
      </c>
      <c r="M2649" t="s">
        <v>25</v>
      </c>
      <c r="N2649" s="10" t="s">
        <v>26</v>
      </c>
      <c r="O2649" s="10" t="str">
        <f t="shared" si="146"/>
        <v>CG_D10_T2_K2.jpg</v>
      </c>
      <c r="P2649" s="10"/>
      <c r="Q2649" s="2" t="s">
        <v>764</v>
      </c>
      <c r="R2649" s="10"/>
      <c r="S2649" s="10"/>
      <c r="T2649" t="s">
        <v>813</v>
      </c>
      <c r="W2649" s="10" t="s">
        <v>801</v>
      </c>
      <c r="Y2649" t="s">
        <v>826</v>
      </c>
      <c r="Z2649" t="s">
        <v>826</v>
      </c>
      <c r="AA2649" t="s">
        <v>826</v>
      </c>
      <c r="AB2649" t="str">
        <f t="shared" si="147"/>
        <v/>
      </c>
    </row>
    <row r="2650" spans="1:28" x14ac:dyDescent="0.2">
      <c r="B2650" s="3" t="s">
        <v>21</v>
      </c>
      <c r="C2650" s="3">
        <v>10</v>
      </c>
      <c r="D2650" s="3" t="s">
        <v>30</v>
      </c>
      <c r="E2650" s="3" t="s">
        <v>94</v>
      </c>
      <c r="F2650" s="3">
        <v>2</v>
      </c>
      <c r="G2650" s="3">
        <v>2</v>
      </c>
      <c r="H2650" s="3"/>
      <c r="I2650" s="3">
        <v>2.4319999999999999</v>
      </c>
      <c r="J2650" s="3">
        <v>2.5299999999999998</v>
      </c>
      <c r="K2650">
        <f t="shared" si="145"/>
        <v>7.8351247897941318</v>
      </c>
      <c r="L2650" s="3" t="s">
        <v>32</v>
      </c>
      <c r="M2650" t="s">
        <v>25</v>
      </c>
      <c r="N2650" s="3" t="s">
        <v>26</v>
      </c>
      <c r="O2650" t="str">
        <f t="shared" si="146"/>
        <v>CG_D10_T2_K2.jpg</v>
      </c>
      <c r="Q2650" s="2" t="s">
        <v>764</v>
      </c>
      <c r="T2650" s="3" t="s">
        <v>807</v>
      </c>
      <c r="U2650" t="str">
        <f>IF(H2650&gt;0,IF(L2650="live",H2650*0.84,H2650),"")</f>
        <v/>
      </c>
      <c r="V2650" t="str">
        <f>IF(H2650&gt;0,IF(L2650="live",H2650*0.87,H2650),"")</f>
        <v/>
      </c>
      <c r="W2650" s="3" t="s">
        <v>801</v>
      </c>
      <c r="Y2650" t="s">
        <v>827</v>
      </c>
      <c r="Z2650" t="s">
        <v>827</v>
      </c>
      <c r="AA2650" t="s">
        <v>826</v>
      </c>
      <c r="AB2650" t="str">
        <f t="shared" si="147"/>
        <v>remove</v>
      </c>
    </row>
    <row r="2651" spans="1:28" x14ac:dyDescent="0.2">
      <c r="A2651" s="10"/>
      <c r="B2651" s="10" t="s">
        <v>21</v>
      </c>
      <c r="C2651" s="10">
        <v>10</v>
      </c>
      <c r="D2651" s="10" t="s">
        <v>30</v>
      </c>
      <c r="E2651" s="10" t="s">
        <v>94</v>
      </c>
      <c r="F2651" s="10">
        <v>2</v>
      </c>
      <c r="G2651" s="10">
        <v>2</v>
      </c>
      <c r="H2651" s="10"/>
      <c r="I2651" s="10">
        <v>2.4319999999999999</v>
      </c>
      <c r="J2651" s="10">
        <v>2.5299999999999998</v>
      </c>
      <c r="K2651">
        <f t="shared" si="145"/>
        <v>7.8351247897941318</v>
      </c>
      <c r="L2651" s="10" t="s">
        <v>32</v>
      </c>
      <c r="M2651" t="s">
        <v>25</v>
      </c>
      <c r="N2651" s="10" t="s">
        <v>26</v>
      </c>
      <c r="O2651" s="10" t="str">
        <f t="shared" si="146"/>
        <v>CG_D10_T2_K2.jpg</v>
      </c>
      <c r="P2651" s="10"/>
      <c r="Q2651" s="2" t="s">
        <v>764</v>
      </c>
      <c r="R2651" s="10"/>
      <c r="S2651" s="10"/>
      <c r="T2651" t="s">
        <v>813</v>
      </c>
      <c r="W2651" s="10" t="s">
        <v>801</v>
      </c>
      <c r="Y2651" t="s">
        <v>826</v>
      </c>
      <c r="Z2651" t="s">
        <v>826</v>
      </c>
      <c r="AA2651" t="s">
        <v>826</v>
      </c>
      <c r="AB2651" t="str">
        <f t="shared" si="147"/>
        <v/>
      </c>
    </row>
    <row r="2652" spans="1:28" x14ac:dyDescent="0.2">
      <c r="B2652" s="3" t="s">
        <v>21</v>
      </c>
      <c r="C2652" s="3">
        <v>10</v>
      </c>
      <c r="D2652" s="3" t="s">
        <v>30</v>
      </c>
      <c r="E2652" s="3" t="s">
        <v>94</v>
      </c>
      <c r="F2652" s="3">
        <v>3</v>
      </c>
      <c r="G2652" s="3">
        <v>3</v>
      </c>
      <c r="H2652" s="3"/>
      <c r="I2652" s="3">
        <v>2.1429999999999998</v>
      </c>
      <c r="J2652" s="3">
        <v>2.4430000000000001</v>
      </c>
      <c r="K2652">
        <f t="shared" si="145"/>
        <v>5.8744344831836877</v>
      </c>
      <c r="L2652" s="3" t="s">
        <v>32</v>
      </c>
      <c r="M2652" t="s">
        <v>25</v>
      </c>
      <c r="N2652" s="3" t="s">
        <v>26</v>
      </c>
      <c r="O2652" t="str">
        <f t="shared" si="146"/>
        <v>CG_D10_T2_K2.jpg</v>
      </c>
      <c r="Q2652" s="2" t="s">
        <v>764</v>
      </c>
      <c r="T2652" s="3" t="s">
        <v>807</v>
      </c>
      <c r="U2652" t="str">
        <f>IF(H2652&gt;0,IF(L2652="live",H2652*0.84,H2652),"")</f>
        <v/>
      </c>
      <c r="V2652" t="str">
        <f>IF(H2652&gt;0,IF(L2652="live",H2652*0.87,H2652),"")</f>
        <v/>
      </c>
      <c r="W2652" s="3" t="s">
        <v>801</v>
      </c>
      <c r="Y2652" t="s">
        <v>827</v>
      </c>
      <c r="Z2652" t="s">
        <v>827</v>
      </c>
      <c r="AA2652" t="s">
        <v>826</v>
      </c>
      <c r="AB2652" t="str">
        <f t="shared" si="147"/>
        <v>remove</v>
      </c>
    </row>
    <row r="2653" spans="1:28" x14ac:dyDescent="0.2">
      <c r="A2653" s="10"/>
      <c r="B2653" s="10" t="s">
        <v>21</v>
      </c>
      <c r="C2653" s="10">
        <v>10</v>
      </c>
      <c r="D2653" s="10" t="s">
        <v>30</v>
      </c>
      <c r="E2653" s="10" t="s">
        <v>94</v>
      </c>
      <c r="F2653" s="10">
        <v>3</v>
      </c>
      <c r="G2653" s="10">
        <v>3</v>
      </c>
      <c r="H2653" s="10"/>
      <c r="I2653" s="10">
        <v>2.1429999999999998</v>
      </c>
      <c r="J2653" s="10">
        <v>2.4430000000000001</v>
      </c>
      <c r="K2653">
        <f t="shared" si="145"/>
        <v>5.8744344831836877</v>
      </c>
      <c r="L2653" s="10" t="s">
        <v>32</v>
      </c>
      <c r="M2653" t="s">
        <v>25</v>
      </c>
      <c r="N2653" s="10" t="s">
        <v>26</v>
      </c>
      <c r="O2653" s="10" t="str">
        <f t="shared" si="146"/>
        <v>CG_D10_T2_K2.jpg</v>
      </c>
      <c r="P2653" s="10"/>
      <c r="Q2653" s="2" t="s">
        <v>764</v>
      </c>
      <c r="R2653" s="10"/>
      <c r="S2653" s="10"/>
      <c r="T2653" t="s">
        <v>813</v>
      </c>
      <c r="W2653" s="10" t="s">
        <v>801</v>
      </c>
      <c r="Y2653" t="s">
        <v>826</v>
      </c>
      <c r="Z2653" t="s">
        <v>826</v>
      </c>
      <c r="AA2653" t="s">
        <v>826</v>
      </c>
      <c r="AB2653" t="str">
        <f t="shared" si="147"/>
        <v/>
      </c>
    </row>
    <row r="2654" spans="1:28" x14ac:dyDescent="0.2">
      <c r="B2654" s="3" t="s">
        <v>21</v>
      </c>
      <c r="C2654" s="3">
        <v>10</v>
      </c>
      <c r="D2654" s="3" t="s">
        <v>30</v>
      </c>
      <c r="E2654" s="3" t="s">
        <v>94</v>
      </c>
      <c r="F2654" s="3">
        <v>4</v>
      </c>
      <c r="G2654" s="3">
        <v>4</v>
      </c>
      <c r="H2654" s="3"/>
      <c r="I2654" s="3">
        <v>2</v>
      </c>
      <c r="J2654" s="3">
        <v>2.5299999999999998</v>
      </c>
      <c r="K2654">
        <f t="shared" si="145"/>
        <v>5.2988151333333322</v>
      </c>
      <c r="L2654" s="3" t="s">
        <v>32</v>
      </c>
      <c r="M2654" t="s">
        <v>25</v>
      </c>
      <c r="N2654" s="3" t="s">
        <v>26</v>
      </c>
      <c r="O2654" t="str">
        <f t="shared" si="146"/>
        <v>CG_D10_T2_K2.jpg</v>
      </c>
      <c r="Q2654" s="2" t="s">
        <v>764</v>
      </c>
      <c r="T2654" s="3" t="s">
        <v>807</v>
      </c>
      <c r="U2654" t="str">
        <f>IF(H2654&gt;0,IF(L2654="live",H2654*0.84,H2654),"")</f>
        <v/>
      </c>
      <c r="V2654" t="str">
        <f>IF(H2654&gt;0,IF(L2654="live",H2654*0.87,H2654),"")</f>
        <v/>
      </c>
      <c r="W2654" s="3" t="s">
        <v>801</v>
      </c>
      <c r="Y2654" t="s">
        <v>827</v>
      </c>
      <c r="Z2654" t="s">
        <v>827</v>
      </c>
      <c r="AA2654" t="s">
        <v>826</v>
      </c>
      <c r="AB2654" t="str">
        <f t="shared" si="147"/>
        <v>remove</v>
      </c>
    </row>
    <row r="2655" spans="1:28" x14ac:dyDescent="0.2">
      <c r="A2655" s="10"/>
      <c r="B2655" s="10" t="s">
        <v>21</v>
      </c>
      <c r="C2655" s="10">
        <v>10</v>
      </c>
      <c r="D2655" s="10" t="s">
        <v>30</v>
      </c>
      <c r="E2655" s="10" t="s">
        <v>94</v>
      </c>
      <c r="F2655" s="10">
        <v>4</v>
      </c>
      <c r="G2655" s="10">
        <v>4</v>
      </c>
      <c r="H2655" s="10"/>
      <c r="I2655" s="10">
        <v>2</v>
      </c>
      <c r="J2655" s="10">
        <v>2.5299999999999998</v>
      </c>
      <c r="K2655">
        <f t="shared" si="145"/>
        <v>5.2988151333333322</v>
      </c>
      <c r="L2655" s="10" t="s">
        <v>32</v>
      </c>
      <c r="M2655" t="s">
        <v>25</v>
      </c>
      <c r="N2655" s="10" t="s">
        <v>26</v>
      </c>
      <c r="O2655" s="10" t="str">
        <f t="shared" si="146"/>
        <v>CG_D10_T2_K2.jpg</v>
      </c>
      <c r="P2655" s="10"/>
      <c r="Q2655" s="2" t="s">
        <v>764</v>
      </c>
      <c r="R2655" s="10"/>
      <c r="S2655" s="10"/>
      <c r="T2655" t="s">
        <v>813</v>
      </c>
      <c r="W2655" s="10" t="s">
        <v>801</v>
      </c>
      <c r="Y2655" t="s">
        <v>826</v>
      </c>
      <c r="Z2655" t="s">
        <v>826</v>
      </c>
      <c r="AA2655" t="s">
        <v>826</v>
      </c>
      <c r="AB2655" t="str">
        <f t="shared" si="147"/>
        <v/>
      </c>
    </row>
    <row r="2656" spans="1:28" x14ac:dyDescent="0.2">
      <c r="B2656" s="3" t="s">
        <v>21</v>
      </c>
      <c r="C2656" s="3">
        <v>10</v>
      </c>
      <c r="D2656" s="3" t="s">
        <v>30</v>
      </c>
      <c r="E2656" s="3" t="s">
        <v>94</v>
      </c>
      <c r="F2656" s="3">
        <v>5</v>
      </c>
      <c r="G2656" s="3">
        <v>5</v>
      </c>
      <c r="H2656" s="3"/>
      <c r="I2656" s="3">
        <v>2.1869999999999998</v>
      </c>
      <c r="J2656" s="3">
        <v>2.4140000000000001</v>
      </c>
      <c r="K2656">
        <f t="shared" si="145"/>
        <v>6.0455119966389894</v>
      </c>
      <c r="L2656" s="3" t="s">
        <v>32</v>
      </c>
      <c r="M2656" t="s">
        <v>25</v>
      </c>
      <c r="N2656" s="3" t="s">
        <v>26</v>
      </c>
      <c r="O2656" t="str">
        <f t="shared" si="146"/>
        <v>CG_D10_T2_K2.jpg</v>
      </c>
      <c r="Q2656" s="2" t="s">
        <v>764</v>
      </c>
      <c r="T2656" s="3" t="s">
        <v>807</v>
      </c>
      <c r="U2656" t="str">
        <f>IF(H2656&gt;0,IF(L2656="live",H2656*0.84,H2656),"")</f>
        <v/>
      </c>
      <c r="V2656" t="str">
        <f>IF(H2656&gt;0,IF(L2656="live",H2656*0.87,H2656),"")</f>
        <v/>
      </c>
      <c r="W2656" s="3" t="s">
        <v>801</v>
      </c>
      <c r="Y2656" t="s">
        <v>827</v>
      </c>
      <c r="Z2656" t="s">
        <v>827</v>
      </c>
      <c r="AA2656" t="s">
        <v>826</v>
      </c>
      <c r="AB2656" t="str">
        <f t="shared" si="147"/>
        <v>remove</v>
      </c>
    </row>
    <row r="2657" spans="1:28" x14ac:dyDescent="0.2">
      <c r="A2657" s="10"/>
      <c r="B2657" s="10" t="s">
        <v>21</v>
      </c>
      <c r="C2657" s="10">
        <v>10</v>
      </c>
      <c r="D2657" s="10" t="s">
        <v>30</v>
      </c>
      <c r="E2657" s="10" t="s">
        <v>94</v>
      </c>
      <c r="F2657" s="10">
        <v>5</v>
      </c>
      <c r="G2657" s="10">
        <v>5</v>
      </c>
      <c r="H2657" s="10"/>
      <c r="I2657" s="10">
        <v>2.1869999999999998</v>
      </c>
      <c r="J2657" s="10">
        <v>2.4140000000000001</v>
      </c>
      <c r="K2657">
        <f t="shared" si="145"/>
        <v>6.0455119966389894</v>
      </c>
      <c r="L2657" s="10" t="s">
        <v>32</v>
      </c>
      <c r="M2657" t="s">
        <v>25</v>
      </c>
      <c r="N2657" s="10" t="s">
        <v>26</v>
      </c>
      <c r="O2657" s="10" t="str">
        <f t="shared" si="146"/>
        <v>CG_D10_T2_K2.jpg</v>
      </c>
      <c r="P2657" s="10"/>
      <c r="Q2657" s="2" t="s">
        <v>764</v>
      </c>
      <c r="R2657" s="10"/>
      <c r="S2657" s="10"/>
      <c r="T2657" t="s">
        <v>813</v>
      </c>
      <c r="W2657" s="10" t="s">
        <v>801</v>
      </c>
      <c r="Y2657" t="s">
        <v>826</v>
      </c>
      <c r="Z2657" t="s">
        <v>826</v>
      </c>
      <c r="AA2657" t="s">
        <v>826</v>
      </c>
      <c r="AB2657" t="str">
        <f t="shared" si="147"/>
        <v/>
      </c>
    </row>
    <row r="2658" spans="1:28" x14ac:dyDescent="0.2">
      <c r="B2658" s="3" t="s">
        <v>21</v>
      </c>
      <c r="C2658" s="3">
        <v>10</v>
      </c>
      <c r="D2658" s="3" t="s">
        <v>30</v>
      </c>
      <c r="E2658" s="3" t="s">
        <v>94</v>
      </c>
      <c r="F2658" s="3">
        <v>6</v>
      </c>
      <c r="G2658" s="3">
        <v>6</v>
      </c>
      <c r="H2658" s="3"/>
      <c r="I2658" s="3">
        <v>2.2709999999999999</v>
      </c>
      <c r="J2658" s="3">
        <v>2.5009999999999999</v>
      </c>
      <c r="K2658">
        <f t="shared" si="145"/>
        <v>6.7537692071743631</v>
      </c>
      <c r="L2658" s="3" t="s">
        <v>32</v>
      </c>
      <c r="M2658" t="s">
        <v>25</v>
      </c>
      <c r="N2658" s="3" t="s">
        <v>26</v>
      </c>
      <c r="O2658" t="str">
        <f t="shared" si="146"/>
        <v>CG_D10_T2_K2.jpg</v>
      </c>
      <c r="Q2658" s="2" t="s">
        <v>764</v>
      </c>
      <c r="T2658" s="3" t="s">
        <v>807</v>
      </c>
      <c r="U2658" t="str">
        <f>IF(H2658&gt;0,IF(L2658="live",H2658*0.84,H2658),"")</f>
        <v/>
      </c>
      <c r="V2658" t="str">
        <f>IF(H2658&gt;0,IF(L2658="live",H2658*0.87,H2658),"")</f>
        <v/>
      </c>
      <c r="W2658" s="3" t="s">
        <v>801</v>
      </c>
      <c r="Y2658" t="s">
        <v>827</v>
      </c>
      <c r="Z2658" t="s">
        <v>827</v>
      </c>
      <c r="AA2658" t="s">
        <v>826</v>
      </c>
      <c r="AB2658" t="str">
        <f t="shared" si="147"/>
        <v>remove</v>
      </c>
    </row>
    <row r="2659" spans="1:28" x14ac:dyDescent="0.2">
      <c r="A2659" s="10"/>
      <c r="B2659" s="10" t="s">
        <v>21</v>
      </c>
      <c r="C2659" s="10">
        <v>10</v>
      </c>
      <c r="D2659" s="10" t="s">
        <v>30</v>
      </c>
      <c r="E2659" s="10" t="s">
        <v>94</v>
      </c>
      <c r="F2659" s="10">
        <v>6</v>
      </c>
      <c r="G2659" s="10">
        <v>6</v>
      </c>
      <c r="H2659" s="10"/>
      <c r="I2659" s="10">
        <v>2.2709999999999999</v>
      </c>
      <c r="J2659" s="10">
        <v>2.5009999999999999</v>
      </c>
      <c r="K2659">
        <f t="shared" si="145"/>
        <v>6.7537692071743631</v>
      </c>
      <c r="L2659" s="10" t="s">
        <v>32</v>
      </c>
      <c r="M2659" t="s">
        <v>25</v>
      </c>
      <c r="N2659" s="10" t="s">
        <v>26</v>
      </c>
      <c r="O2659" s="10" t="str">
        <f t="shared" si="146"/>
        <v>CG_D10_T2_K2.jpg</v>
      </c>
      <c r="P2659" s="10"/>
      <c r="Q2659" s="2" t="s">
        <v>764</v>
      </c>
      <c r="R2659" s="10"/>
      <c r="S2659" s="10"/>
      <c r="T2659" t="s">
        <v>813</v>
      </c>
      <c r="W2659" s="10" t="s">
        <v>801</v>
      </c>
      <c r="Y2659" t="s">
        <v>826</v>
      </c>
      <c r="Z2659" t="s">
        <v>826</v>
      </c>
      <c r="AA2659" t="s">
        <v>826</v>
      </c>
      <c r="AB2659" t="str">
        <f t="shared" si="147"/>
        <v/>
      </c>
    </row>
    <row r="2660" spans="1:28" x14ac:dyDescent="0.2">
      <c r="B2660" s="3" t="s">
        <v>21</v>
      </c>
      <c r="C2660" s="3">
        <v>10</v>
      </c>
      <c r="D2660" s="3" t="s">
        <v>30</v>
      </c>
      <c r="E2660" s="3" t="s">
        <v>94</v>
      </c>
      <c r="F2660" s="3">
        <v>7</v>
      </c>
      <c r="G2660" s="3">
        <v>7</v>
      </c>
      <c r="H2660" s="3"/>
      <c r="I2660" s="3">
        <v>2.145</v>
      </c>
      <c r="J2660" s="3">
        <v>2.2839999999999998</v>
      </c>
      <c r="K2660">
        <f t="shared" si="145"/>
        <v>5.5023593253914989</v>
      </c>
      <c r="L2660" s="3" t="s">
        <v>32</v>
      </c>
      <c r="M2660" t="s">
        <v>25</v>
      </c>
      <c r="N2660" s="3" t="s">
        <v>26</v>
      </c>
      <c r="O2660" t="str">
        <f t="shared" si="146"/>
        <v>CG_D10_T2_K2.jpg</v>
      </c>
      <c r="Q2660" s="2" t="s">
        <v>764</v>
      </c>
      <c r="T2660" s="3" t="s">
        <v>807</v>
      </c>
      <c r="U2660" t="str">
        <f>IF(H2660&gt;0,IF(L2660="live",H2660*0.84,H2660),"")</f>
        <v/>
      </c>
      <c r="V2660" t="str">
        <f>IF(H2660&gt;0,IF(L2660="live",H2660*0.87,H2660),"")</f>
        <v/>
      </c>
      <c r="W2660" s="3" t="s">
        <v>801</v>
      </c>
      <c r="Y2660" t="s">
        <v>827</v>
      </c>
      <c r="Z2660" t="s">
        <v>827</v>
      </c>
      <c r="AA2660" t="s">
        <v>826</v>
      </c>
      <c r="AB2660" t="str">
        <f t="shared" si="147"/>
        <v>remove</v>
      </c>
    </row>
    <row r="2661" spans="1:28" x14ac:dyDescent="0.2">
      <c r="A2661" s="10"/>
      <c r="B2661" s="10" t="s">
        <v>21</v>
      </c>
      <c r="C2661" s="10">
        <v>10</v>
      </c>
      <c r="D2661" s="10" t="s">
        <v>30</v>
      </c>
      <c r="E2661" s="10" t="s">
        <v>94</v>
      </c>
      <c r="F2661" s="10">
        <v>7</v>
      </c>
      <c r="G2661" s="10">
        <v>7</v>
      </c>
      <c r="H2661" s="10"/>
      <c r="I2661" s="10">
        <v>2.145</v>
      </c>
      <c r="J2661" s="10">
        <v>2.2839999999999998</v>
      </c>
      <c r="K2661">
        <f t="shared" si="145"/>
        <v>5.5023593253914989</v>
      </c>
      <c r="L2661" s="10" t="s">
        <v>32</v>
      </c>
      <c r="M2661" t="s">
        <v>25</v>
      </c>
      <c r="N2661" s="10" t="s">
        <v>26</v>
      </c>
      <c r="O2661" s="10" t="str">
        <f t="shared" si="146"/>
        <v>CG_D10_T2_K2.jpg</v>
      </c>
      <c r="P2661" s="10"/>
      <c r="Q2661" s="2" t="s">
        <v>764</v>
      </c>
      <c r="R2661" s="10"/>
      <c r="S2661" s="10"/>
      <c r="T2661" t="s">
        <v>813</v>
      </c>
      <c r="W2661" s="10" t="s">
        <v>801</v>
      </c>
      <c r="Y2661" t="s">
        <v>826</v>
      </c>
      <c r="Z2661" t="s">
        <v>826</v>
      </c>
      <c r="AA2661" t="s">
        <v>826</v>
      </c>
      <c r="AB2661" t="str">
        <f t="shared" si="147"/>
        <v/>
      </c>
    </row>
    <row r="2662" spans="1:28" x14ac:dyDescent="0.2">
      <c r="B2662" s="3" t="s">
        <v>21</v>
      </c>
      <c r="C2662" s="3">
        <v>10</v>
      </c>
      <c r="D2662" s="3" t="s">
        <v>30</v>
      </c>
      <c r="E2662" s="3" t="s">
        <v>94</v>
      </c>
      <c r="F2662" s="3">
        <v>8</v>
      </c>
      <c r="G2662" s="3">
        <v>8</v>
      </c>
      <c r="H2662" s="3"/>
      <c r="I2662" s="3">
        <v>2.3580000000000001</v>
      </c>
      <c r="J2662" s="3">
        <v>2.4830000000000001</v>
      </c>
      <c r="K2662">
        <f t="shared" si="145"/>
        <v>7.2287395343911802</v>
      </c>
      <c r="L2662" s="3" t="s">
        <v>32</v>
      </c>
      <c r="M2662" t="s">
        <v>25</v>
      </c>
      <c r="N2662" s="3" t="s">
        <v>26</v>
      </c>
      <c r="O2662" t="str">
        <f t="shared" si="146"/>
        <v>CG_D10_T2_K2.jpg</v>
      </c>
      <c r="Q2662" s="2" t="s">
        <v>764</v>
      </c>
      <c r="T2662" s="3" t="s">
        <v>807</v>
      </c>
      <c r="U2662" t="str">
        <f>IF(H2662&gt;0,IF(L2662="live",H2662*0.84,H2662),"")</f>
        <v/>
      </c>
      <c r="V2662" t="str">
        <f>IF(H2662&gt;0,IF(L2662="live",H2662*0.87,H2662),"")</f>
        <v/>
      </c>
      <c r="W2662" s="3" t="s">
        <v>801</v>
      </c>
      <c r="Y2662" t="s">
        <v>827</v>
      </c>
      <c r="Z2662" t="s">
        <v>827</v>
      </c>
      <c r="AA2662" t="s">
        <v>826</v>
      </c>
      <c r="AB2662" t="str">
        <f t="shared" si="147"/>
        <v>remove</v>
      </c>
    </row>
    <row r="2663" spans="1:28" x14ac:dyDescent="0.2">
      <c r="A2663" s="10"/>
      <c r="B2663" s="10" t="s">
        <v>21</v>
      </c>
      <c r="C2663" s="10">
        <v>10</v>
      </c>
      <c r="D2663" s="10" t="s">
        <v>30</v>
      </c>
      <c r="E2663" s="10" t="s">
        <v>94</v>
      </c>
      <c r="F2663" s="10">
        <v>8</v>
      </c>
      <c r="G2663" s="10">
        <v>8</v>
      </c>
      <c r="H2663" s="10"/>
      <c r="I2663" s="10">
        <v>2.3580000000000001</v>
      </c>
      <c r="J2663" s="10">
        <v>2.4830000000000001</v>
      </c>
      <c r="K2663">
        <f t="shared" si="145"/>
        <v>7.2287395343911802</v>
      </c>
      <c r="L2663" s="10" t="s">
        <v>32</v>
      </c>
      <c r="M2663" t="s">
        <v>25</v>
      </c>
      <c r="N2663" s="10" t="s">
        <v>26</v>
      </c>
      <c r="O2663" s="10" t="str">
        <f t="shared" si="146"/>
        <v>CG_D10_T2_K2.jpg</v>
      </c>
      <c r="P2663" s="10"/>
      <c r="Q2663" s="2" t="s">
        <v>764</v>
      </c>
      <c r="R2663" s="10"/>
      <c r="S2663" s="10"/>
      <c r="T2663" t="s">
        <v>813</v>
      </c>
      <c r="W2663" s="10" t="s">
        <v>801</v>
      </c>
      <c r="Y2663" t="s">
        <v>826</v>
      </c>
      <c r="Z2663" t="s">
        <v>826</v>
      </c>
      <c r="AA2663" t="s">
        <v>826</v>
      </c>
      <c r="AB2663" t="str">
        <f t="shared" si="147"/>
        <v/>
      </c>
    </row>
    <row r="2664" spans="1:28" x14ac:dyDescent="0.2">
      <c r="B2664" s="3" t="s">
        <v>21</v>
      </c>
      <c r="C2664" s="3">
        <v>10</v>
      </c>
      <c r="D2664" s="3" t="s">
        <v>30</v>
      </c>
      <c r="E2664" s="3" t="s">
        <v>94</v>
      </c>
      <c r="F2664" s="3">
        <v>9</v>
      </c>
      <c r="G2664" s="3">
        <v>9</v>
      </c>
      <c r="H2664" s="3"/>
      <c r="I2664" s="3">
        <v>2.258</v>
      </c>
      <c r="J2664" s="3">
        <v>2.419</v>
      </c>
      <c r="K2664">
        <f t="shared" si="145"/>
        <v>6.4577614633470724</v>
      </c>
      <c r="L2664" s="3" t="s">
        <v>32</v>
      </c>
      <c r="M2664" t="s">
        <v>25</v>
      </c>
      <c r="N2664" s="3" t="s">
        <v>26</v>
      </c>
      <c r="O2664" t="str">
        <f t="shared" si="146"/>
        <v>CG_D10_T2_K2.jpg</v>
      </c>
      <c r="Q2664" s="2" t="s">
        <v>764</v>
      </c>
      <c r="T2664" s="3" t="s">
        <v>807</v>
      </c>
      <c r="U2664" t="str">
        <f>IF(H2664&gt;0,IF(L2664="live",H2664*0.84,H2664),"")</f>
        <v/>
      </c>
      <c r="V2664" t="str">
        <f>IF(H2664&gt;0,IF(L2664="live",H2664*0.87,H2664),"")</f>
        <v/>
      </c>
      <c r="W2664" s="3" t="s">
        <v>801</v>
      </c>
      <c r="Y2664" t="s">
        <v>827</v>
      </c>
      <c r="Z2664" t="s">
        <v>827</v>
      </c>
      <c r="AA2664" t="s">
        <v>826</v>
      </c>
      <c r="AB2664" t="str">
        <f t="shared" si="147"/>
        <v>remove</v>
      </c>
    </row>
    <row r="2665" spans="1:28" x14ac:dyDescent="0.2">
      <c r="A2665" s="10"/>
      <c r="B2665" s="10" t="s">
        <v>21</v>
      </c>
      <c r="C2665" s="10">
        <v>10</v>
      </c>
      <c r="D2665" s="10" t="s">
        <v>30</v>
      </c>
      <c r="E2665" s="10" t="s">
        <v>94</v>
      </c>
      <c r="F2665" s="10">
        <v>9</v>
      </c>
      <c r="G2665" s="10">
        <v>9</v>
      </c>
      <c r="H2665" s="10"/>
      <c r="I2665" s="10">
        <v>2.258</v>
      </c>
      <c r="J2665" s="10">
        <v>2.419</v>
      </c>
      <c r="K2665">
        <f t="shared" si="145"/>
        <v>6.4577614633470724</v>
      </c>
      <c r="L2665" s="10" t="s">
        <v>32</v>
      </c>
      <c r="M2665" t="s">
        <v>25</v>
      </c>
      <c r="N2665" s="10" t="s">
        <v>26</v>
      </c>
      <c r="O2665" s="10" t="str">
        <f t="shared" si="146"/>
        <v>CG_D10_T2_K2.jpg</v>
      </c>
      <c r="P2665" s="10"/>
      <c r="Q2665" s="2" t="s">
        <v>764</v>
      </c>
      <c r="R2665" s="10"/>
      <c r="S2665" s="10"/>
      <c r="T2665" t="s">
        <v>813</v>
      </c>
      <c r="W2665" s="10" t="s">
        <v>801</v>
      </c>
      <c r="Y2665" t="s">
        <v>826</v>
      </c>
      <c r="Z2665" t="s">
        <v>826</v>
      </c>
      <c r="AA2665" t="s">
        <v>826</v>
      </c>
      <c r="AB2665" t="str">
        <f t="shared" si="147"/>
        <v/>
      </c>
    </row>
    <row r="2666" spans="1:28" x14ac:dyDescent="0.2">
      <c r="B2666" s="3" t="s">
        <v>21</v>
      </c>
      <c r="C2666" s="3">
        <v>10</v>
      </c>
      <c r="D2666" s="3" t="s">
        <v>30</v>
      </c>
      <c r="E2666" s="3" t="s">
        <v>31</v>
      </c>
      <c r="F2666" s="3">
        <v>1</v>
      </c>
      <c r="G2666" s="3">
        <v>1</v>
      </c>
      <c r="H2666" s="3"/>
      <c r="I2666" s="3">
        <v>2.528</v>
      </c>
      <c r="J2666" s="3">
        <v>2.7959999999999998</v>
      </c>
      <c r="K2666">
        <f t="shared" si="145"/>
        <v>9.3559859676569594</v>
      </c>
      <c r="L2666" s="3" t="s">
        <v>32</v>
      </c>
      <c r="M2666" t="s">
        <v>25</v>
      </c>
      <c r="N2666" s="3" t="s">
        <v>26</v>
      </c>
      <c r="O2666" t="str">
        <f t="shared" si="146"/>
        <v>CG_D10_T2_K3.jpg</v>
      </c>
      <c r="Q2666" s="2" t="s">
        <v>764</v>
      </c>
      <c r="T2666" s="3" t="s">
        <v>807</v>
      </c>
      <c r="U2666" t="str">
        <f>IF(H2666&gt;0,IF(L2666="live",H2666*0.84,H2666),"")</f>
        <v/>
      </c>
      <c r="V2666" t="str">
        <f>IF(H2666&gt;0,IF(L2666="live",H2666*0.87,H2666),"")</f>
        <v/>
      </c>
      <c r="W2666" s="3" t="s">
        <v>801</v>
      </c>
      <c r="Y2666" t="s">
        <v>827</v>
      </c>
      <c r="Z2666" t="s">
        <v>827</v>
      </c>
      <c r="AA2666" t="s">
        <v>826</v>
      </c>
      <c r="AB2666" t="str">
        <f t="shared" si="147"/>
        <v>remove</v>
      </c>
    </row>
    <row r="2667" spans="1:28" x14ac:dyDescent="0.2">
      <c r="A2667" s="10"/>
      <c r="B2667" s="10" t="s">
        <v>21</v>
      </c>
      <c r="C2667" s="10">
        <v>10</v>
      </c>
      <c r="D2667" s="10" t="s">
        <v>30</v>
      </c>
      <c r="E2667" s="10" t="s">
        <v>31</v>
      </c>
      <c r="F2667" s="10">
        <v>1</v>
      </c>
      <c r="G2667" s="10">
        <v>1</v>
      </c>
      <c r="H2667" s="10"/>
      <c r="I2667" s="10">
        <v>2.528</v>
      </c>
      <c r="J2667" s="10">
        <v>2.7959999999999998</v>
      </c>
      <c r="K2667">
        <f t="shared" si="145"/>
        <v>9.3559859676569594</v>
      </c>
      <c r="L2667" s="10" t="s">
        <v>32</v>
      </c>
      <c r="M2667" t="s">
        <v>25</v>
      </c>
      <c r="N2667" s="10" t="s">
        <v>26</v>
      </c>
      <c r="O2667" s="10" t="str">
        <f t="shared" si="146"/>
        <v>CG_D10_T2_K3.jpg</v>
      </c>
      <c r="P2667" s="10"/>
      <c r="Q2667" s="2" t="s">
        <v>764</v>
      </c>
      <c r="R2667" s="10"/>
      <c r="S2667" s="10"/>
      <c r="T2667" t="s">
        <v>813</v>
      </c>
      <c r="W2667" s="10" t="s">
        <v>801</v>
      </c>
      <c r="Y2667" t="s">
        <v>826</v>
      </c>
      <c r="Z2667" t="s">
        <v>826</v>
      </c>
      <c r="AA2667" t="s">
        <v>826</v>
      </c>
      <c r="AB2667" t="str">
        <f t="shared" si="147"/>
        <v/>
      </c>
    </row>
    <row r="2668" spans="1:28" x14ac:dyDescent="0.2">
      <c r="B2668" s="3" t="s">
        <v>21</v>
      </c>
      <c r="C2668" s="3">
        <v>10</v>
      </c>
      <c r="D2668" s="3" t="s">
        <v>30</v>
      </c>
      <c r="E2668" s="3" t="s">
        <v>31</v>
      </c>
      <c r="F2668" s="3">
        <v>2</v>
      </c>
      <c r="G2668" s="3">
        <v>2</v>
      </c>
      <c r="H2668" s="3"/>
      <c r="I2668" s="3">
        <v>2.399</v>
      </c>
      <c r="J2668" s="3">
        <v>2.738</v>
      </c>
      <c r="K2668">
        <f t="shared" si="145"/>
        <v>8.250726578076236</v>
      </c>
      <c r="L2668" s="3" t="s">
        <v>32</v>
      </c>
      <c r="M2668" t="s">
        <v>25</v>
      </c>
      <c r="N2668" s="3" t="s">
        <v>26</v>
      </c>
      <c r="O2668" t="str">
        <f t="shared" si="146"/>
        <v>CG_D10_T2_K3.jpg</v>
      </c>
      <c r="Q2668" s="2" t="s">
        <v>764</v>
      </c>
      <c r="T2668" s="3" t="s">
        <v>807</v>
      </c>
      <c r="U2668" t="str">
        <f>IF(H2668&gt;0,IF(L2668="live",H2668*0.84,H2668),"")</f>
        <v/>
      </c>
      <c r="V2668" t="str">
        <f>IF(H2668&gt;0,IF(L2668="live",H2668*0.87,H2668),"")</f>
        <v/>
      </c>
      <c r="W2668" s="3" t="s">
        <v>801</v>
      </c>
      <c r="Y2668" t="s">
        <v>827</v>
      </c>
      <c r="Z2668" t="s">
        <v>827</v>
      </c>
      <c r="AA2668" t="s">
        <v>826</v>
      </c>
      <c r="AB2668" t="str">
        <f t="shared" si="147"/>
        <v>remove</v>
      </c>
    </row>
    <row r="2669" spans="1:28" x14ac:dyDescent="0.2">
      <c r="A2669" s="10"/>
      <c r="B2669" s="10" t="s">
        <v>21</v>
      </c>
      <c r="C2669" s="10">
        <v>10</v>
      </c>
      <c r="D2669" s="10" t="s">
        <v>30</v>
      </c>
      <c r="E2669" s="10" t="s">
        <v>31</v>
      </c>
      <c r="F2669" s="10">
        <v>2</v>
      </c>
      <c r="G2669" s="10">
        <v>2</v>
      </c>
      <c r="H2669" s="10"/>
      <c r="I2669" s="10">
        <v>2.399</v>
      </c>
      <c r="J2669" s="10">
        <v>2.738</v>
      </c>
      <c r="K2669">
        <f t="shared" si="145"/>
        <v>8.250726578076236</v>
      </c>
      <c r="L2669" s="10" t="s">
        <v>32</v>
      </c>
      <c r="M2669" t="s">
        <v>25</v>
      </c>
      <c r="N2669" s="10" t="s">
        <v>26</v>
      </c>
      <c r="O2669" s="10" t="str">
        <f t="shared" si="146"/>
        <v>CG_D10_T2_K3.jpg</v>
      </c>
      <c r="P2669" s="10"/>
      <c r="Q2669" s="2" t="s">
        <v>764</v>
      </c>
      <c r="R2669" s="10"/>
      <c r="S2669" s="10"/>
      <c r="T2669" t="s">
        <v>813</v>
      </c>
      <c r="W2669" s="10" t="s">
        <v>801</v>
      </c>
      <c r="Y2669" t="s">
        <v>826</v>
      </c>
      <c r="Z2669" t="s">
        <v>826</v>
      </c>
      <c r="AA2669" t="s">
        <v>826</v>
      </c>
      <c r="AB2669" t="str">
        <f t="shared" si="147"/>
        <v/>
      </c>
    </row>
    <row r="2670" spans="1:28" x14ac:dyDescent="0.2">
      <c r="B2670" s="3" t="s">
        <v>21</v>
      </c>
      <c r="C2670" s="3">
        <v>10</v>
      </c>
      <c r="D2670" s="3" t="s">
        <v>30</v>
      </c>
      <c r="E2670" s="3" t="s">
        <v>31</v>
      </c>
      <c r="F2670" s="3">
        <v>3</v>
      </c>
      <c r="G2670" s="3">
        <v>3</v>
      </c>
      <c r="H2670" s="3"/>
      <c r="I2670" s="3">
        <v>2.5070000000000001</v>
      </c>
      <c r="J2670" s="3">
        <v>2.56</v>
      </c>
      <c r="K2670">
        <f t="shared" si="145"/>
        <v>8.4245534241749329</v>
      </c>
      <c r="L2670" s="3" t="s">
        <v>32</v>
      </c>
      <c r="M2670" t="s">
        <v>25</v>
      </c>
      <c r="N2670" s="3" t="s">
        <v>26</v>
      </c>
      <c r="O2670" t="str">
        <f t="shared" si="146"/>
        <v>CG_D10_T2_K3.jpg</v>
      </c>
      <c r="Q2670" s="2" t="s">
        <v>764</v>
      </c>
      <c r="T2670" s="3" t="s">
        <v>807</v>
      </c>
      <c r="U2670" t="str">
        <f>IF(H2670&gt;0,IF(L2670="live",H2670*0.84,H2670),"")</f>
        <v/>
      </c>
      <c r="V2670" t="str">
        <f>IF(H2670&gt;0,IF(L2670="live",H2670*0.87,H2670),"")</f>
        <v/>
      </c>
      <c r="W2670" s="3" t="s">
        <v>801</v>
      </c>
      <c r="Y2670" t="s">
        <v>827</v>
      </c>
      <c r="Z2670" t="s">
        <v>827</v>
      </c>
      <c r="AA2670" t="s">
        <v>826</v>
      </c>
      <c r="AB2670" t="str">
        <f t="shared" si="147"/>
        <v>remove</v>
      </c>
    </row>
    <row r="2671" spans="1:28" x14ac:dyDescent="0.2">
      <c r="A2671" s="10"/>
      <c r="B2671" s="10" t="s">
        <v>21</v>
      </c>
      <c r="C2671" s="10">
        <v>10</v>
      </c>
      <c r="D2671" s="10" t="s">
        <v>30</v>
      </c>
      <c r="E2671" s="10" t="s">
        <v>31</v>
      </c>
      <c r="F2671" s="10">
        <v>3</v>
      </c>
      <c r="G2671" s="10">
        <v>3</v>
      </c>
      <c r="H2671" s="10"/>
      <c r="I2671" s="10">
        <v>2.5070000000000001</v>
      </c>
      <c r="J2671" s="10">
        <v>2.56</v>
      </c>
      <c r="K2671">
        <f t="shared" si="145"/>
        <v>8.4245534241749329</v>
      </c>
      <c r="L2671" s="10" t="s">
        <v>32</v>
      </c>
      <c r="M2671" t="s">
        <v>25</v>
      </c>
      <c r="N2671" s="10" t="s">
        <v>26</v>
      </c>
      <c r="O2671" s="10" t="str">
        <f t="shared" si="146"/>
        <v>CG_D10_T2_K3.jpg</v>
      </c>
      <c r="P2671" s="10"/>
      <c r="Q2671" s="2" t="s">
        <v>764</v>
      </c>
      <c r="R2671" s="10"/>
      <c r="S2671" s="10"/>
      <c r="T2671" t="s">
        <v>813</v>
      </c>
      <c r="W2671" s="10" t="s">
        <v>801</v>
      </c>
      <c r="Y2671" t="s">
        <v>826</v>
      </c>
      <c r="Z2671" t="s">
        <v>826</v>
      </c>
      <c r="AA2671" t="s">
        <v>826</v>
      </c>
      <c r="AB2671" t="str">
        <f t="shared" si="147"/>
        <v/>
      </c>
    </row>
    <row r="2672" spans="1:28" x14ac:dyDescent="0.2">
      <c r="B2672" s="3" t="s">
        <v>21</v>
      </c>
      <c r="C2672" s="3">
        <v>10</v>
      </c>
      <c r="D2672" s="3" t="s">
        <v>30</v>
      </c>
      <c r="E2672" s="3" t="s">
        <v>31</v>
      </c>
      <c r="F2672" s="3">
        <v>4</v>
      </c>
      <c r="G2672" s="3">
        <v>4</v>
      </c>
      <c r="H2672" s="3"/>
      <c r="I2672" s="3">
        <v>2.4889999999999999</v>
      </c>
      <c r="J2672" s="3">
        <v>2.5230000000000001</v>
      </c>
      <c r="K2672">
        <f t="shared" si="145"/>
        <v>8.1839939416949932</v>
      </c>
      <c r="L2672" s="3" t="s">
        <v>32</v>
      </c>
      <c r="M2672" t="s">
        <v>25</v>
      </c>
      <c r="N2672" s="3" t="s">
        <v>26</v>
      </c>
      <c r="O2672" t="str">
        <f t="shared" si="146"/>
        <v>CG_D10_T2_K3.jpg</v>
      </c>
      <c r="Q2672" s="2" t="s">
        <v>764</v>
      </c>
      <c r="T2672" s="3" t="s">
        <v>807</v>
      </c>
      <c r="U2672" t="str">
        <f>IF(H2672&gt;0,IF(L2672="live",H2672*0.84,H2672),"")</f>
        <v/>
      </c>
      <c r="V2672" t="str">
        <f>IF(H2672&gt;0,IF(L2672="live",H2672*0.87,H2672),"")</f>
        <v/>
      </c>
      <c r="W2672" s="3" t="s">
        <v>801</v>
      </c>
      <c r="Y2672" t="s">
        <v>827</v>
      </c>
      <c r="Z2672" t="s">
        <v>827</v>
      </c>
      <c r="AA2672" t="s">
        <v>826</v>
      </c>
      <c r="AB2672" t="str">
        <f t="shared" si="147"/>
        <v>remove</v>
      </c>
    </row>
    <row r="2673" spans="1:28" x14ac:dyDescent="0.2">
      <c r="A2673" s="10"/>
      <c r="B2673" s="10" t="s">
        <v>21</v>
      </c>
      <c r="C2673" s="10">
        <v>10</v>
      </c>
      <c r="D2673" s="10" t="s">
        <v>30</v>
      </c>
      <c r="E2673" s="10" t="s">
        <v>31</v>
      </c>
      <c r="F2673" s="10">
        <v>4</v>
      </c>
      <c r="G2673" s="10">
        <v>4</v>
      </c>
      <c r="H2673" s="10"/>
      <c r="I2673" s="10">
        <v>2.4889999999999999</v>
      </c>
      <c r="J2673" s="10">
        <v>2.5230000000000001</v>
      </c>
      <c r="K2673">
        <f t="shared" si="145"/>
        <v>8.1839939416949932</v>
      </c>
      <c r="L2673" s="10" t="s">
        <v>32</v>
      </c>
      <c r="M2673" t="s">
        <v>25</v>
      </c>
      <c r="N2673" s="10" t="s">
        <v>26</v>
      </c>
      <c r="O2673" s="10" t="str">
        <f t="shared" si="146"/>
        <v>CG_D10_T2_K3.jpg</v>
      </c>
      <c r="P2673" s="10"/>
      <c r="Q2673" s="2" t="s">
        <v>764</v>
      </c>
      <c r="R2673" s="10"/>
      <c r="S2673" s="10"/>
      <c r="T2673" t="s">
        <v>813</v>
      </c>
      <c r="W2673" s="10" t="s">
        <v>801</v>
      </c>
      <c r="Y2673" t="s">
        <v>826</v>
      </c>
      <c r="Z2673" t="s">
        <v>826</v>
      </c>
      <c r="AA2673" t="s">
        <v>826</v>
      </c>
      <c r="AB2673" t="str">
        <f t="shared" si="147"/>
        <v/>
      </c>
    </row>
    <row r="2674" spans="1:28" x14ac:dyDescent="0.2">
      <c r="B2674" s="3" t="s">
        <v>21</v>
      </c>
      <c r="C2674" s="3">
        <v>10</v>
      </c>
      <c r="D2674" s="3" t="s">
        <v>30</v>
      </c>
      <c r="E2674" s="3" t="s">
        <v>31</v>
      </c>
      <c r="F2674" s="3">
        <v>5</v>
      </c>
      <c r="G2674" s="3">
        <v>5</v>
      </c>
      <c r="H2674" s="3"/>
      <c r="I2674" s="3">
        <v>2.48</v>
      </c>
      <c r="J2674" s="3">
        <v>2.633</v>
      </c>
      <c r="K2674">
        <f t="shared" si="145"/>
        <v>8.4791530855146657</v>
      </c>
      <c r="L2674" s="3" t="s">
        <v>32</v>
      </c>
      <c r="M2674" t="s">
        <v>25</v>
      </c>
      <c r="N2674" s="3" t="s">
        <v>26</v>
      </c>
      <c r="O2674" t="str">
        <f t="shared" si="146"/>
        <v>CG_D10_T2_K3.jpg</v>
      </c>
      <c r="Q2674" s="2" t="s">
        <v>764</v>
      </c>
      <c r="T2674" s="3" t="s">
        <v>807</v>
      </c>
      <c r="U2674" t="str">
        <f>IF(H2674&gt;0,IF(L2674="live",H2674*0.84,H2674),"")</f>
        <v/>
      </c>
      <c r="V2674" t="str">
        <f>IF(H2674&gt;0,IF(L2674="live",H2674*0.87,H2674),"")</f>
        <v/>
      </c>
      <c r="W2674" s="3" t="s">
        <v>801</v>
      </c>
      <c r="Y2674" t="s">
        <v>827</v>
      </c>
      <c r="Z2674" t="s">
        <v>827</v>
      </c>
      <c r="AA2674" t="s">
        <v>826</v>
      </c>
      <c r="AB2674" t="str">
        <f t="shared" si="147"/>
        <v>remove</v>
      </c>
    </row>
    <row r="2675" spans="1:28" x14ac:dyDescent="0.2">
      <c r="A2675" s="10"/>
      <c r="B2675" s="10" t="s">
        <v>21</v>
      </c>
      <c r="C2675" s="10">
        <v>10</v>
      </c>
      <c r="D2675" s="10" t="s">
        <v>30</v>
      </c>
      <c r="E2675" s="10" t="s">
        <v>31</v>
      </c>
      <c r="F2675" s="10">
        <v>5</v>
      </c>
      <c r="G2675" s="10">
        <v>5</v>
      </c>
      <c r="H2675" s="10"/>
      <c r="I2675" s="10">
        <v>2.48</v>
      </c>
      <c r="J2675" s="10">
        <v>2.633</v>
      </c>
      <c r="K2675">
        <f t="shared" si="145"/>
        <v>8.4791530855146657</v>
      </c>
      <c r="L2675" s="10" t="s">
        <v>32</v>
      </c>
      <c r="M2675" t="s">
        <v>25</v>
      </c>
      <c r="N2675" s="10" t="s">
        <v>26</v>
      </c>
      <c r="O2675" s="10" t="str">
        <f t="shared" si="146"/>
        <v>CG_D10_T2_K3.jpg</v>
      </c>
      <c r="P2675" s="10"/>
      <c r="Q2675" s="2" t="s">
        <v>764</v>
      </c>
      <c r="R2675" s="10"/>
      <c r="S2675" s="10"/>
      <c r="T2675" t="s">
        <v>813</v>
      </c>
      <c r="W2675" s="10" t="s">
        <v>801</v>
      </c>
      <c r="Y2675" t="s">
        <v>826</v>
      </c>
      <c r="Z2675" t="s">
        <v>826</v>
      </c>
      <c r="AA2675" t="s">
        <v>826</v>
      </c>
      <c r="AB2675" t="str">
        <f t="shared" si="147"/>
        <v/>
      </c>
    </row>
    <row r="2676" spans="1:28" x14ac:dyDescent="0.2">
      <c r="B2676" s="3" t="s">
        <v>21</v>
      </c>
      <c r="C2676" s="3">
        <v>10</v>
      </c>
      <c r="D2676" s="3" t="s">
        <v>30</v>
      </c>
      <c r="E2676" s="3" t="s">
        <v>31</v>
      </c>
      <c r="F2676" s="3">
        <v>6</v>
      </c>
      <c r="G2676" s="3">
        <v>6</v>
      </c>
      <c r="H2676" s="3"/>
      <c r="I2676" s="3">
        <v>2.2029999999999998</v>
      </c>
      <c r="J2676" s="3">
        <v>2.556</v>
      </c>
      <c r="K2676">
        <f t="shared" si="145"/>
        <v>6.4951337593440588</v>
      </c>
      <c r="L2676" s="3" t="s">
        <v>32</v>
      </c>
      <c r="M2676" t="s">
        <v>25</v>
      </c>
      <c r="N2676" s="3" t="s">
        <v>26</v>
      </c>
      <c r="O2676" t="str">
        <f t="shared" si="146"/>
        <v>CG_D10_T2_K3.jpg</v>
      </c>
      <c r="Q2676" s="2" t="s">
        <v>764</v>
      </c>
      <c r="T2676" s="3" t="s">
        <v>807</v>
      </c>
      <c r="U2676" t="str">
        <f>IF(H2676&gt;0,IF(L2676="live",H2676*0.84,H2676),"")</f>
        <v/>
      </c>
      <c r="V2676" t="str">
        <f>IF(H2676&gt;0,IF(L2676="live",H2676*0.87,H2676),"")</f>
        <v/>
      </c>
      <c r="W2676" s="3" t="s">
        <v>801</v>
      </c>
      <c r="Y2676" t="s">
        <v>827</v>
      </c>
      <c r="Z2676" t="s">
        <v>827</v>
      </c>
      <c r="AA2676" t="s">
        <v>826</v>
      </c>
      <c r="AB2676" t="str">
        <f t="shared" si="147"/>
        <v>remove</v>
      </c>
    </row>
    <row r="2677" spans="1:28" x14ac:dyDescent="0.2">
      <c r="A2677" s="10"/>
      <c r="B2677" s="10" t="s">
        <v>21</v>
      </c>
      <c r="C2677" s="10">
        <v>10</v>
      </c>
      <c r="D2677" s="10" t="s">
        <v>30</v>
      </c>
      <c r="E2677" s="10" t="s">
        <v>31</v>
      </c>
      <c r="F2677" s="10">
        <v>6</v>
      </c>
      <c r="G2677" s="10">
        <v>6</v>
      </c>
      <c r="H2677" s="10"/>
      <c r="I2677" s="10">
        <v>2.2029999999999998</v>
      </c>
      <c r="J2677" s="10">
        <v>2.556</v>
      </c>
      <c r="K2677">
        <f t="shared" si="145"/>
        <v>6.4951337593440588</v>
      </c>
      <c r="L2677" s="10" t="s">
        <v>32</v>
      </c>
      <c r="M2677" t="s">
        <v>25</v>
      </c>
      <c r="N2677" s="10" t="s">
        <v>26</v>
      </c>
      <c r="O2677" s="10" t="str">
        <f t="shared" si="146"/>
        <v>CG_D10_T2_K3.jpg</v>
      </c>
      <c r="P2677" s="10"/>
      <c r="Q2677" s="2" t="s">
        <v>764</v>
      </c>
      <c r="R2677" s="10"/>
      <c r="S2677" s="10"/>
      <c r="T2677" t="s">
        <v>813</v>
      </c>
      <c r="W2677" s="10" t="s">
        <v>801</v>
      </c>
      <c r="Y2677" t="s">
        <v>826</v>
      </c>
      <c r="Z2677" t="s">
        <v>826</v>
      </c>
      <c r="AA2677" t="s">
        <v>826</v>
      </c>
      <c r="AB2677" t="str">
        <f t="shared" si="147"/>
        <v/>
      </c>
    </row>
    <row r="2678" spans="1:28" x14ac:dyDescent="0.2">
      <c r="B2678" s="3" t="s">
        <v>21</v>
      </c>
      <c r="C2678" s="3">
        <v>10</v>
      </c>
      <c r="D2678" s="3" t="s">
        <v>30</v>
      </c>
      <c r="E2678" s="3" t="s">
        <v>31</v>
      </c>
      <c r="F2678" s="3">
        <v>7</v>
      </c>
      <c r="G2678" s="3">
        <v>7</v>
      </c>
      <c r="H2678" s="3"/>
      <c r="I2678" s="3">
        <v>2.2810000000000001</v>
      </c>
      <c r="J2678" s="3">
        <v>2.5089999999999999</v>
      </c>
      <c r="K2678">
        <f t="shared" si="145"/>
        <v>6.8351726253678189</v>
      </c>
      <c r="L2678" s="3" t="s">
        <v>32</v>
      </c>
      <c r="M2678" t="s">
        <v>25</v>
      </c>
      <c r="N2678" s="3" t="s">
        <v>26</v>
      </c>
      <c r="O2678" t="str">
        <f t="shared" si="146"/>
        <v>CG_D10_T2_K3.jpg</v>
      </c>
      <c r="Q2678" s="2" t="s">
        <v>764</v>
      </c>
      <c r="T2678" s="3" t="s">
        <v>807</v>
      </c>
      <c r="U2678" t="str">
        <f>IF(H2678&gt;0,IF(L2678="live",H2678*0.84,H2678),"")</f>
        <v/>
      </c>
      <c r="V2678" t="str">
        <f>IF(H2678&gt;0,IF(L2678="live",H2678*0.87,H2678),"")</f>
        <v/>
      </c>
      <c r="W2678" s="3" t="s">
        <v>801</v>
      </c>
      <c r="Y2678" t="s">
        <v>827</v>
      </c>
      <c r="Z2678" t="s">
        <v>827</v>
      </c>
      <c r="AA2678" t="s">
        <v>826</v>
      </c>
      <c r="AB2678" t="str">
        <f t="shared" si="147"/>
        <v>remove</v>
      </c>
    </row>
    <row r="2679" spans="1:28" x14ac:dyDescent="0.2">
      <c r="A2679" s="10"/>
      <c r="B2679" s="10" t="s">
        <v>21</v>
      </c>
      <c r="C2679" s="10">
        <v>10</v>
      </c>
      <c r="D2679" s="10" t="s">
        <v>30</v>
      </c>
      <c r="E2679" s="10" t="s">
        <v>31</v>
      </c>
      <c r="F2679" s="10">
        <v>7</v>
      </c>
      <c r="G2679" s="10">
        <v>7</v>
      </c>
      <c r="H2679" s="10"/>
      <c r="I2679" s="10">
        <v>2.2810000000000001</v>
      </c>
      <c r="J2679" s="10">
        <v>2.5089999999999999</v>
      </c>
      <c r="K2679">
        <f t="shared" si="145"/>
        <v>6.8351726253678189</v>
      </c>
      <c r="L2679" s="10" t="s">
        <v>32</v>
      </c>
      <c r="M2679" t="s">
        <v>25</v>
      </c>
      <c r="N2679" s="10" t="s">
        <v>26</v>
      </c>
      <c r="O2679" s="10" t="str">
        <f t="shared" si="146"/>
        <v>CG_D10_T2_K3.jpg</v>
      </c>
      <c r="P2679" s="10"/>
      <c r="Q2679" s="2" t="s">
        <v>764</v>
      </c>
      <c r="R2679" s="10"/>
      <c r="S2679" s="10"/>
      <c r="T2679" t="s">
        <v>813</v>
      </c>
      <c r="W2679" s="10" t="s">
        <v>801</v>
      </c>
      <c r="Y2679" t="s">
        <v>826</v>
      </c>
      <c r="Z2679" t="s">
        <v>826</v>
      </c>
      <c r="AA2679" t="s">
        <v>826</v>
      </c>
      <c r="AB2679" t="str">
        <f t="shared" si="147"/>
        <v/>
      </c>
    </row>
    <row r="2680" spans="1:28" x14ac:dyDescent="0.2">
      <c r="B2680" s="3" t="s">
        <v>21</v>
      </c>
      <c r="C2680" s="3">
        <v>10</v>
      </c>
      <c r="D2680" s="3" t="s">
        <v>30</v>
      </c>
      <c r="E2680" s="3" t="s">
        <v>31</v>
      </c>
      <c r="F2680" s="3">
        <v>8</v>
      </c>
      <c r="G2680" s="3">
        <v>8</v>
      </c>
      <c r="H2680" s="3"/>
      <c r="I2680" s="3">
        <v>2.3919999999999999</v>
      </c>
      <c r="J2680" s="3">
        <v>2.56</v>
      </c>
      <c r="K2680">
        <f t="shared" si="145"/>
        <v>7.6693855597909319</v>
      </c>
      <c r="L2680" s="3" t="s">
        <v>32</v>
      </c>
      <c r="M2680" t="s">
        <v>25</v>
      </c>
      <c r="N2680" s="3" t="s">
        <v>26</v>
      </c>
      <c r="O2680" t="str">
        <f t="shared" si="146"/>
        <v>CG_D10_T2_K3.jpg</v>
      </c>
      <c r="Q2680" s="2" t="s">
        <v>764</v>
      </c>
      <c r="T2680" s="3" t="s">
        <v>807</v>
      </c>
      <c r="U2680" t="str">
        <f>IF(H2680&gt;0,IF(L2680="live",H2680*0.84,H2680),"")</f>
        <v/>
      </c>
      <c r="V2680" t="str">
        <f>IF(H2680&gt;0,IF(L2680="live",H2680*0.87,H2680),"")</f>
        <v/>
      </c>
      <c r="W2680" s="3" t="s">
        <v>801</v>
      </c>
      <c r="Y2680" t="s">
        <v>827</v>
      </c>
      <c r="Z2680" t="s">
        <v>827</v>
      </c>
      <c r="AA2680" t="s">
        <v>826</v>
      </c>
      <c r="AB2680" t="str">
        <f t="shared" si="147"/>
        <v>remove</v>
      </c>
    </row>
    <row r="2681" spans="1:28" x14ac:dyDescent="0.2">
      <c r="A2681" s="10"/>
      <c r="B2681" s="10" t="s">
        <v>21</v>
      </c>
      <c r="C2681" s="10">
        <v>10</v>
      </c>
      <c r="D2681" s="10" t="s">
        <v>30</v>
      </c>
      <c r="E2681" s="10" t="s">
        <v>31</v>
      </c>
      <c r="F2681" s="10">
        <v>8</v>
      </c>
      <c r="G2681" s="10">
        <v>8</v>
      </c>
      <c r="H2681" s="10"/>
      <c r="I2681" s="10">
        <v>2.3919999999999999</v>
      </c>
      <c r="J2681" s="10">
        <v>2.56</v>
      </c>
      <c r="K2681">
        <f t="shared" si="145"/>
        <v>7.6693855597909319</v>
      </c>
      <c r="L2681" s="10" t="s">
        <v>32</v>
      </c>
      <c r="M2681" t="s">
        <v>25</v>
      </c>
      <c r="N2681" s="10" t="s">
        <v>26</v>
      </c>
      <c r="O2681" s="10" t="str">
        <f t="shared" si="146"/>
        <v>CG_D10_T2_K3.jpg</v>
      </c>
      <c r="P2681" s="10"/>
      <c r="Q2681" s="2" t="s">
        <v>764</v>
      </c>
      <c r="R2681" s="10"/>
      <c r="S2681" s="10"/>
      <c r="T2681" t="s">
        <v>813</v>
      </c>
      <c r="W2681" s="10" t="s">
        <v>801</v>
      </c>
      <c r="Y2681" t="s">
        <v>826</v>
      </c>
      <c r="Z2681" t="s">
        <v>826</v>
      </c>
      <c r="AA2681" t="s">
        <v>826</v>
      </c>
      <c r="AB2681" t="str">
        <f t="shared" si="147"/>
        <v/>
      </c>
    </row>
    <row r="2682" spans="1:28" x14ac:dyDescent="0.2">
      <c r="B2682" s="3" t="s">
        <v>21</v>
      </c>
      <c r="C2682" s="3">
        <v>10</v>
      </c>
      <c r="D2682" s="3" t="s">
        <v>30</v>
      </c>
      <c r="E2682" s="3" t="s">
        <v>31</v>
      </c>
      <c r="F2682" s="3">
        <v>9</v>
      </c>
      <c r="G2682" s="3">
        <v>9</v>
      </c>
      <c r="H2682" s="3"/>
      <c r="I2682" s="3">
        <v>2.3250000000000002</v>
      </c>
      <c r="J2682" s="3">
        <v>2.746</v>
      </c>
      <c r="K2682">
        <f t="shared" ref="K2682:K2745" si="148">IF(I2682&gt;0,(J2682*(I2682^2))*(3.14159/6),"")</f>
        <v>7.7722131567562505</v>
      </c>
      <c r="L2682" s="3" t="s">
        <v>32</v>
      </c>
      <c r="M2682" t="s">
        <v>25</v>
      </c>
      <c r="N2682" s="3" t="s">
        <v>26</v>
      </c>
      <c r="O2682" t="str">
        <f t="shared" si="146"/>
        <v>CG_D10_T2_K3.jpg</v>
      </c>
      <c r="Q2682" s="2" t="s">
        <v>764</v>
      </c>
      <c r="T2682" s="3" t="s">
        <v>807</v>
      </c>
      <c r="U2682" t="str">
        <f>IF(H2682&gt;0,IF(L2682="live",H2682*0.84,H2682),"")</f>
        <v/>
      </c>
      <c r="V2682" t="str">
        <f>IF(H2682&gt;0,IF(L2682="live",H2682*0.87,H2682),"")</f>
        <v/>
      </c>
      <c r="W2682" s="3" t="s">
        <v>801</v>
      </c>
      <c r="Y2682" t="s">
        <v>827</v>
      </c>
      <c r="Z2682" t="s">
        <v>827</v>
      </c>
      <c r="AA2682" t="s">
        <v>826</v>
      </c>
      <c r="AB2682" t="str">
        <f t="shared" si="147"/>
        <v>remove</v>
      </c>
    </row>
    <row r="2683" spans="1:28" x14ac:dyDescent="0.2">
      <c r="A2683" s="10"/>
      <c r="B2683" s="10" t="s">
        <v>21</v>
      </c>
      <c r="C2683" s="10">
        <v>10</v>
      </c>
      <c r="D2683" s="10" t="s">
        <v>30</v>
      </c>
      <c r="E2683" s="10" t="s">
        <v>31</v>
      </c>
      <c r="F2683" s="10">
        <v>9</v>
      </c>
      <c r="G2683" s="10">
        <v>9</v>
      </c>
      <c r="H2683" s="10"/>
      <c r="I2683" s="10">
        <v>2.3250000000000002</v>
      </c>
      <c r="J2683" s="10">
        <v>2.746</v>
      </c>
      <c r="K2683">
        <f t="shared" si="148"/>
        <v>7.7722131567562505</v>
      </c>
      <c r="L2683" s="10" t="s">
        <v>32</v>
      </c>
      <c r="M2683" t="s">
        <v>25</v>
      </c>
      <c r="N2683" s="10" t="s">
        <v>26</v>
      </c>
      <c r="O2683" s="10" t="str">
        <f t="shared" si="146"/>
        <v>CG_D10_T2_K3.jpg</v>
      </c>
      <c r="P2683" s="10"/>
      <c r="Q2683" s="2" t="s">
        <v>764</v>
      </c>
      <c r="R2683" s="10"/>
      <c r="S2683" s="10"/>
      <c r="T2683" t="s">
        <v>813</v>
      </c>
      <c r="W2683" s="10" t="s">
        <v>801</v>
      </c>
      <c r="Y2683" t="s">
        <v>826</v>
      </c>
      <c r="Z2683" t="s">
        <v>826</v>
      </c>
      <c r="AA2683" t="s">
        <v>826</v>
      </c>
      <c r="AB2683" t="str">
        <f t="shared" si="147"/>
        <v/>
      </c>
    </row>
    <row r="2684" spans="1:28" x14ac:dyDescent="0.2">
      <c r="B2684" s="3" t="s">
        <v>21</v>
      </c>
      <c r="C2684" s="3">
        <v>10</v>
      </c>
      <c r="D2684" s="3" t="s">
        <v>30</v>
      </c>
      <c r="E2684" s="3" t="s">
        <v>31</v>
      </c>
      <c r="F2684" s="3">
        <v>10</v>
      </c>
      <c r="G2684" s="3">
        <v>10</v>
      </c>
      <c r="H2684" s="3"/>
      <c r="I2684" s="3">
        <v>2.2970000000000002</v>
      </c>
      <c r="J2684" s="3">
        <v>2.6760000000000002</v>
      </c>
      <c r="K2684">
        <f t="shared" si="148"/>
        <v>7.39275570281026</v>
      </c>
      <c r="L2684" s="3" t="s">
        <v>32</v>
      </c>
      <c r="M2684" t="s">
        <v>25</v>
      </c>
      <c r="N2684" s="3" t="s">
        <v>26</v>
      </c>
      <c r="O2684" t="str">
        <f t="shared" si="146"/>
        <v>CG_D10_T2_K3.jpg</v>
      </c>
      <c r="Q2684" s="2" t="s">
        <v>764</v>
      </c>
      <c r="T2684" s="3" t="s">
        <v>807</v>
      </c>
      <c r="U2684" t="str">
        <f>IF(H2684&gt;0,IF(L2684="live",H2684*0.84,H2684),"")</f>
        <v/>
      </c>
      <c r="V2684" t="str">
        <f>IF(H2684&gt;0,IF(L2684="live",H2684*0.87,H2684),"")</f>
        <v/>
      </c>
      <c r="W2684" s="3" t="s">
        <v>801</v>
      </c>
      <c r="Y2684" t="s">
        <v>827</v>
      </c>
      <c r="Z2684" t="s">
        <v>827</v>
      </c>
      <c r="AA2684" t="s">
        <v>826</v>
      </c>
      <c r="AB2684" t="str">
        <f t="shared" si="147"/>
        <v>remove</v>
      </c>
    </row>
    <row r="2685" spans="1:28" x14ac:dyDescent="0.2">
      <c r="A2685" s="10"/>
      <c r="B2685" s="10" t="s">
        <v>21</v>
      </c>
      <c r="C2685" s="10">
        <v>10</v>
      </c>
      <c r="D2685" s="10" t="s">
        <v>30</v>
      </c>
      <c r="E2685" s="10" t="s">
        <v>31</v>
      </c>
      <c r="F2685" s="10">
        <v>10</v>
      </c>
      <c r="G2685" s="10">
        <v>10</v>
      </c>
      <c r="H2685" s="10"/>
      <c r="I2685" s="10">
        <v>2.2970000000000002</v>
      </c>
      <c r="J2685" s="10">
        <v>2.6760000000000002</v>
      </c>
      <c r="K2685">
        <f t="shared" si="148"/>
        <v>7.39275570281026</v>
      </c>
      <c r="L2685" s="10" t="s">
        <v>32</v>
      </c>
      <c r="M2685" t="s">
        <v>25</v>
      </c>
      <c r="N2685" s="10" t="s">
        <v>26</v>
      </c>
      <c r="O2685" s="10" t="str">
        <f t="shared" si="146"/>
        <v>CG_D10_T2_K3.jpg</v>
      </c>
      <c r="P2685" s="10"/>
      <c r="Q2685" s="2" t="s">
        <v>764</v>
      </c>
      <c r="R2685" s="10"/>
      <c r="S2685" s="10"/>
      <c r="T2685" t="s">
        <v>813</v>
      </c>
      <c r="W2685" s="10" t="s">
        <v>801</v>
      </c>
      <c r="Y2685" t="s">
        <v>826</v>
      </c>
      <c r="Z2685" t="s">
        <v>826</v>
      </c>
      <c r="AA2685" t="s">
        <v>826</v>
      </c>
      <c r="AB2685" t="str">
        <f t="shared" si="147"/>
        <v/>
      </c>
    </row>
    <row r="2686" spans="1:28" x14ac:dyDescent="0.2">
      <c r="B2686" s="3" t="s">
        <v>21</v>
      </c>
      <c r="C2686" s="3">
        <v>10</v>
      </c>
      <c r="D2686" s="3" t="s">
        <v>30</v>
      </c>
      <c r="E2686" s="3" t="s">
        <v>99</v>
      </c>
      <c r="F2686" s="3">
        <v>1</v>
      </c>
      <c r="G2686" s="3">
        <v>1</v>
      </c>
      <c r="H2686" s="3"/>
      <c r="I2686" s="3">
        <v>2.08</v>
      </c>
      <c r="J2686" s="3">
        <v>2.4820000000000002</v>
      </c>
      <c r="K2686">
        <f t="shared" si="148"/>
        <v>5.6224642484053335</v>
      </c>
      <c r="L2686" s="3" t="s">
        <v>32</v>
      </c>
      <c r="M2686" t="s">
        <v>25</v>
      </c>
      <c r="N2686" s="3" t="s">
        <v>26</v>
      </c>
      <c r="O2686" t="str">
        <f t="shared" si="146"/>
        <v>CG_D10_T2_K4.jpg</v>
      </c>
      <c r="Q2686" s="2" t="s">
        <v>764</v>
      </c>
      <c r="T2686" s="3" t="s">
        <v>807</v>
      </c>
      <c r="U2686" t="str">
        <f>IF(H2686&gt;0,IF(L2686="live",H2686*0.84,H2686),"")</f>
        <v/>
      </c>
      <c r="V2686" t="str">
        <f>IF(H2686&gt;0,IF(L2686="live",H2686*0.87,H2686),"")</f>
        <v/>
      </c>
      <c r="W2686" s="3" t="s">
        <v>801</v>
      </c>
      <c r="Y2686" t="s">
        <v>827</v>
      </c>
      <c r="Z2686" t="s">
        <v>827</v>
      </c>
      <c r="AA2686" t="s">
        <v>826</v>
      </c>
      <c r="AB2686" t="str">
        <f t="shared" si="147"/>
        <v>remove</v>
      </c>
    </row>
    <row r="2687" spans="1:28" x14ac:dyDescent="0.2">
      <c r="A2687" s="10"/>
      <c r="B2687" s="10" t="s">
        <v>21</v>
      </c>
      <c r="C2687" s="10">
        <v>10</v>
      </c>
      <c r="D2687" s="10" t="s">
        <v>30</v>
      </c>
      <c r="E2687" s="10" t="s">
        <v>99</v>
      </c>
      <c r="F2687" s="10">
        <v>1</v>
      </c>
      <c r="G2687" s="10">
        <v>1</v>
      </c>
      <c r="H2687" s="10"/>
      <c r="I2687" s="10">
        <v>2.08</v>
      </c>
      <c r="J2687" s="10">
        <v>2.4820000000000002</v>
      </c>
      <c r="K2687">
        <f t="shared" si="148"/>
        <v>5.6224642484053335</v>
      </c>
      <c r="L2687" s="10" t="s">
        <v>32</v>
      </c>
      <c r="M2687" t="s">
        <v>25</v>
      </c>
      <c r="N2687" s="10" t="s">
        <v>26</v>
      </c>
      <c r="O2687" s="10" t="str">
        <f t="shared" si="146"/>
        <v>CG_D10_T2_K4.jpg</v>
      </c>
      <c r="P2687" s="10"/>
      <c r="Q2687" s="2" t="s">
        <v>764</v>
      </c>
      <c r="R2687" s="10"/>
      <c r="S2687" s="10"/>
      <c r="T2687" t="s">
        <v>813</v>
      </c>
      <c r="W2687" s="10" t="s">
        <v>801</v>
      </c>
      <c r="Y2687" t="s">
        <v>826</v>
      </c>
      <c r="Z2687" t="s">
        <v>826</v>
      </c>
      <c r="AA2687" t="s">
        <v>826</v>
      </c>
      <c r="AB2687" t="str">
        <f t="shared" si="147"/>
        <v/>
      </c>
    </row>
    <row r="2688" spans="1:28" x14ac:dyDescent="0.2">
      <c r="B2688" s="3" t="s">
        <v>21</v>
      </c>
      <c r="C2688" s="3">
        <v>10</v>
      </c>
      <c r="D2688" s="3" t="s">
        <v>30</v>
      </c>
      <c r="E2688" s="3" t="s">
        <v>99</v>
      </c>
      <c r="F2688" s="3">
        <v>2</v>
      </c>
      <c r="G2688" s="3">
        <v>2</v>
      </c>
      <c r="H2688" s="3"/>
      <c r="I2688" s="3">
        <v>2.2360000000000002</v>
      </c>
      <c r="J2688" s="3">
        <v>2.6589999999999998</v>
      </c>
      <c r="K2688">
        <f t="shared" si="148"/>
        <v>6.9608165982842936</v>
      </c>
      <c r="L2688" s="3" t="s">
        <v>32</v>
      </c>
      <c r="M2688" t="s">
        <v>25</v>
      </c>
      <c r="N2688" s="3" t="s">
        <v>26</v>
      </c>
      <c r="O2688" t="str">
        <f t="shared" si="146"/>
        <v>CG_D10_T2_K4.jpg</v>
      </c>
      <c r="Q2688" s="2" t="s">
        <v>764</v>
      </c>
      <c r="T2688" s="3" t="s">
        <v>807</v>
      </c>
      <c r="U2688" t="str">
        <f>IF(H2688&gt;0,IF(L2688="live",H2688*0.84,H2688),"")</f>
        <v/>
      </c>
      <c r="V2688" t="str">
        <f>IF(H2688&gt;0,IF(L2688="live",H2688*0.87,H2688),"")</f>
        <v/>
      </c>
      <c r="W2688" s="3" t="s">
        <v>801</v>
      </c>
      <c r="Y2688" t="s">
        <v>827</v>
      </c>
      <c r="Z2688" t="s">
        <v>827</v>
      </c>
      <c r="AA2688" t="s">
        <v>826</v>
      </c>
      <c r="AB2688" t="str">
        <f t="shared" si="147"/>
        <v>remove</v>
      </c>
    </row>
    <row r="2689" spans="1:28" x14ac:dyDescent="0.2">
      <c r="A2689" s="10"/>
      <c r="B2689" s="10" t="s">
        <v>21</v>
      </c>
      <c r="C2689" s="10">
        <v>10</v>
      </c>
      <c r="D2689" s="10" t="s">
        <v>30</v>
      </c>
      <c r="E2689" s="10" t="s">
        <v>99</v>
      </c>
      <c r="F2689" s="10">
        <v>2</v>
      </c>
      <c r="G2689" s="10">
        <v>2</v>
      </c>
      <c r="H2689" s="10"/>
      <c r="I2689" s="10">
        <v>2.2360000000000002</v>
      </c>
      <c r="J2689" s="10">
        <v>2.6589999999999998</v>
      </c>
      <c r="K2689">
        <f t="shared" si="148"/>
        <v>6.9608165982842936</v>
      </c>
      <c r="L2689" s="10" t="s">
        <v>32</v>
      </c>
      <c r="M2689" t="s">
        <v>25</v>
      </c>
      <c r="N2689" s="10" t="s">
        <v>26</v>
      </c>
      <c r="O2689" s="10" t="str">
        <f t="shared" si="146"/>
        <v>CG_D10_T2_K4.jpg</v>
      </c>
      <c r="P2689" s="10"/>
      <c r="Q2689" s="2" t="s">
        <v>764</v>
      </c>
      <c r="R2689" s="10"/>
      <c r="S2689" s="10"/>
      <c r="T2689" t="s">
        <v>813</v>
      </c>
      <c r="W2689" s="10" t="s">
        <v>801</v>
      </c>
      <c r="Y2689" t="s">
        <v>826</v>
      </c>
      <c r="Z2689" t="s">
        <v>826</v>
      </c>
      <c r="AA2689" t="s">
        <v>826</v>
      </c>
      <c r="AB2689" t="str">
        <f t="shared" si="147"/>
        <v/>
      </c>
    </row>
    <row r="2690" spans="1:28" x14ac:dyDescent="0.2">
      <c r="B2690" s="3" t="s">
        <v>21</v>
      </c>
      <c r="C2690" s="3">
        <v>10</v>
      </c>
      <c r="D2690" s="3" t="s">
        <v>30</v>
      </c>
      <c r="E2690" s="3" t="s">
        <v>99</v>
      </c>
      <c r="F2690" s="3">
        <v>3</v>
      </c>
      <c r="G2690" s="3">
        <v>3</v>
      </c>
      <c r="H2690" s="3"/>
      <c r="I2690" s="3">
        <v>2.274</v>
      </c>
      <c r="J2690" s="3">
        <v>2.423</v>
      </c>
      <c r="K2690">
        <f t="shared" si="148"/>
        <v>6.5604342961642192</v>
      </c>
      <c r="L2690" s="3" t="s">
        <v>32</v>
      </c>
      <c r="M2690" t="s">
        <v>25</v>
      </c>
      <c r="N2690" s="3" t="s">
        <v>26</v>
      </c>
      <c r="O2690" t="str">
        <f t="shared" si="146"/>
        <v>CG_D10_T2_K4.jpg</v>
      </c>
      <c r="Q2690" s="2" t="s">
        <v>764</v>
      </c>
      <c r="T2690" s="3" t="s">
        <v>807</v>
      </c>
      <c r="U2690" t="str">
        <f>IF(H2690&gt;0,IF(L2690="live",H2690*0.84,H2690),"")</f>
        <v/>
      </c>
      <c r="V2690" t="str">
        <f>IF(H2690&gt;0,IF(L2690="live",H2690*0.87,H2690),"")</f>
        <v/>
      </c>
      <c r="W2690" s="3" t="s">
        <v>801</v>
      </c>
      <c r="Y2690" t="s">
        <v>827</v>
      </c>
      <c r="Z2690" t="s">
        <v>827</v>
      </c>
      <c r="AA2690" t="s">
        <v>826</v>
      </c>
      <c r="AB2690" t="str">
        <f t="shared" si="147"/>
        <v>remove</v>
      </c>
    </row>
    <row r="2691" spans="1:28" x14ac:dyDescent="0.2">
      <c r="A2691" s="10"/>
      <c r="B2691" s="10" t="s">
        <v>21</v>
      </c>
      <c r="C2691" s="10">
        <v>10</v>
      </c>
      <c r="D2691" s="10" t="s">
        <v>30</v>
      </c>
      <c r="E2691" s="10" t="s">
        <v>99</v>
      </c>
      <c r="F2691" s="10">
        <v>3</v>
      </c>
      <c r="G2691" s="10">
        <v>3</v>
      </c>
      <c r="H2691" s="10"/>
      <c r="I2691" s="10">
        <v>2.274</v>
      </c>
      <c r="J2691" s="10">
        <v>2.423</v>
      </c>
      <c r="K2691">
        <f t="shared" si="148"/>
        <v>6.5604342961642192</v>
      </c>
      <c r="L2691" s="10" t="s">
        <v>32</v>
      </c>
      <c r="M2691" t="s">
        <v>25</v>
      </c>
      <c r="N2691" s="10" t="s">
        <v>26</v>
      </c>
      <c r="O2691" s="10" t="str">
        <f t="shared" si="146"/>
        <v>CG_D10_T2_K4.jpg</v>
      </c>
      <c r="P2691" s="10"/>
      <c r="Q2691" s="2" t="s">
        <v>764</v>
      </c>
      <c r="R2691" s="10"/>
      <c r="S2691" s="10"/>
      <c r="T2691" t="s">
        <v>813</v>
      </c>
      <c r="W2691" s="10" t="s">
        <v>801</v>
      </c>
      <c r="Y2691" t="s">
        <v>826</v>
      </c>
      <c r="Z2691" t="s">
        <v>826</v>
      </c>
      <c r="AA2691" t="s">
        <v>826</v>
      </c>
      <c r="AB2691" t="str">
        <f t="shared" si="147"/>
        <v/>
      </c>
    </row>
    <row r="2692" spans="1:28" x14ac:dyDescent="0.2">
      <c r="B2692" s="3" t="s">
        <v>21</v>
      </c>
      <c r="C2692" s="3">
        <v>10</v>
      </c>
      <c r="D2692" s="3" t="s">
        <v>30</v>
      </c>
      <c r="E2692" s="3" t="s">
        <v>99</v>
      </c>
      <c r="F2692" s="3">
        <v>4</v>
      </c>
      <c r="G2692" s="3">
        <v>4</v>
      </c>
      <c r="H2692" s="3"/>
      <c r="I2692" s="3">
        <v>2.1850000000000001</v>
      </c>
      <c r="J2692" s="3">
        <v>2.504</v>
      </c>
      <c r="K2692">
        <f t="shared" si="148"/>
        <v>6.259439737407666</v>
      </c>
      <c r="L2692" s="3" t="s">
        <v>32</v>
      </c>
      <c r="M2692" t="s">
        <v>25</v>
      </c>
      <c r="N2692" s="3" t="s">
        <v>26</v>
      </c>
      <c r="O2692" t="str">
        <f t="shared" ref="O2692:O2755" si="149">"CG_D"&amp;C2692&amp;"_"&amp;D2692&amp;"_"&amp;E2692&amp;".jpg"</f>
        <v>CG_D10_T2_K4.jpg</v>
      </c>
      <c r="Q2692" s="2" t="s">
        <v>764</v>
      </c>
      <c r="T2692" s="3" t="s">
        <v>807</v>
      </c>
      <c r="U2692" t="str">
        <f>IF(H2692&gt;0,IF(L2692="live",H2692*0.84,H2692),"")</f>
        <v/>
      </c>
      <c r="V2692" t="str">
        <f>IF(H2692&gt;0,IF(L2692="live",H2692*0.87,H2692),"")</f>
        <v/>
      </c>
      <c r="W2692" s="3" t="s">
        <v>801</v>
      </c>
      <c r="Y2692" t="s">
        <v>827</v>
      </c>
      <c r="Z2692" t="s">
        <v>827</v>
      </c>
      <c r="AA2692" t="s">
        <v>826</v>
      </c>
      <c r="AB2692" t="str">
        <f t="shared" si="147"/>
        <v>remove</v>
      </c>
    </row>
    <row r="2693" spans="1:28" x14ac:dyDescent="0.2">
      <c r="A2693" s="10"/>
      <c r="B2693" s="10" t="s">
        <v>21</v>
      </c>
      <c r="C2693" s="10">
        <v>10</v>
      </c>
      <c r="D2693" s="10" t="s">
        <v>30</v>
      </c>
      <c r="E2693" s="10" t="s">
        <v>99</v>
      </c>
      <c r="F2693" s="10">
        <v>4</v>
      </c>
      <c r="G2693" s="10">
        <v>4</v>
      </c>
      <c r="H2693" s="10"/>
      <c r="I2693" s="10">
        <v>2.1850000000000001</v>
      </c>
      <c r="J2693" s="10">
        <v>2.504</v>
      </c>
      <c r="K2693">
        <f t="shared" si="148"/>
        <v>6.259439737407666</v>
      </c>
      <c r="L2693" s="10" t="s">
        <v>32</v>
      </c>
      <c r="M2693" t="s">
        <v>25</v>
      </c>
      <c r="N2693" s="10" t="s">
        <v>26</v>
      </c>
      <c r="O2693" s="10" t="str">
        <f t="shared" si="149"/>
        <v>CG_D10_T2_K4.jpg</v>
      </c>
      <c r="P2693" s="10"/>
      <c r="Q2693" s="2" t="s">
        <v>764</v>
      </c>
      <c r="R2693" s="10"/>
      <c r="S2693" s="10"/>
      <c r="T2693" t="s">
        <v>813</v>
      </c>
      <c r="W2693" s="10" t="s">
        <v>801</v>
      </c>
      <c r="Y2693" t="s">
        <v>826</v>
      </c>
      <c r="Z2693" t="s">
        <v>826</v>
      </c>
      <c r="AA2693" t="s">
        <v>826</v>
      </c>
      <c r="AB2693" t="str">
        <f t="shared" si="147"/>
        <v/>
      </c>
    </row>
    <row r="2694" spans="1:28" x14ac:dyDescent="0.2">
      <c r="B2694" s="3" t="s">
        <v>21</v>
      </c>
      <c r="C2694" s="3">
        <v>10</v>
      </c>
      <c r="D2694" s="3" t="s">
        <v>30</v>
      </c>
      <c r="E2694" s="3" t="s">
        <v>99</v>
      </c>
      <c r="F2694" s="3">
        <v>5</v>
      </c>
      <c r="G2694" s="3">
        <v>5</v>
      </c>
      <c r="H2694" s="3"/>
      <c r="I2694" s="3">
        <v>2.1659999999999999</v>
      </c>
      <c r="J2694" s="3">
        <v>2.3170000000000002</v>
      </c>
      <c r="K2694">
        <f t="shared" si="148"/>
        <v>5.6916894207217794</v>
      </c>
      <c r="L2694" s="3" t="s">
        <v>32</v>
      </c>
      <c r="M2694" t="s">
        <v>25</v>
      </c>
      <c r="N2694" s="3" t="s">
        <v>26</v>
      </c>
      <c r="O2694" t="str">
        <f t="shared" si="149"/>
        <v>CG_D10_T2_K4.jpg</v>
      </c>
      <c r="Q2694" s="2" t="s">
        <v>764</v>
      </c>
      <c r="T2694" s="3" t="s">
        <v>807</v>
      </c>
      <c r="U2694" t="str">
        <f>IF(H2694&gt;0,IF(L2694="live",H2694*0.84,H2694),"")</f>
        <v/>
      </c>
      <c r="V2694" t="str">
        <f>IF(H2694&gt;0,IF(L2694="live",H2694*0.87,H2694),"")</f>
        <v/>
      </c>
      <c r="W2694" s="3" t="s">
        <v>801</v>
      </c>
      <c r="Y2694" t="s">
        <v>827</v>
      </c>
      <c r="Z2694" t="s">
        <v>827</v>
      </c>
      <c r="AA2694" t="s">
        <v>826</v>
      </c>
      <c r="AB2694" t="str">
        <f t="shared" si="147"/>
        <v>remove</v>
      </c>
    </row>
    <row r="2695" spans="1:28" x14ac:dyDescent="0.2">
      <c r="A2695" s="10"/>
      <c r="B2695" s="10" t="s">
        <v>21</v>
      </c>
      <c r="C2695" s="10">
        <v>10</v>
      </c>
      <c r="D2695" s="10" t="s">
        <v>30</v>
      </c>
      <c r="E2695" s="10" t="s">
        <v>99</v>
      </c>
      <c r="F2695" s="10">
        <v>5</v>
      </c>
      <c r="G2695" s="10">
        <v>5</v>
      </c>
      <c r="H2695" s="10"/>
      <c r="I2695" s="10">
        <v>2.1659999999999999</v>
      </c>
      <c r="J2695" s="10">
        <v>2.3170000000000002</v>
      </c>
      <c r="K2695">
        <f t="shared" si="148"/>
        <v>5.6916894207217794</v>
      </c>
      <c r="L2695" s="10" t="s">
        <v>32</v>
      </c>
      <c r="M2695" t="s">
        <v>25</v>
      </c>
      <c r="N2695" s="10" t="s">
        <v>26</v>
      </c>
      <c r="O2695" s="10" t="str">
        <f t="shared" si="149"/>
        <v>CG_D10_T2_K4.jpg</v>
      </c>
      <c r="P2695" s="10"/>
      <c r="Q2695" s="2" t="s">
        <v>764</v>
      </c>
      <c r="R2695" s="10"/>
      <c r="S2695" s="10"/>
      <c r="T2695" t="s">
        <v>813</v>
      </c>
      <c r="W2695" s="10" t="s">
        <v>801</v>
      </c>
      <c r="Y2695" t="s">
        <v>826</v>
      </c>
      <c r="Z2695" t="s">
        <v>826</v>
      </c>
      <c r="AA2695" t="s">
        <v>826</v>
      </c>
      <c r="AB2695" t="str">
        <f t="shared" si="147"/>
        <v/>
      </c>
    </row>
    <row r="2696" spans="1:28" x14ac:dyDescent="0.2">
      <c r="B2696" s="3" t="s">
        <v>21</v>
      </c>
      <c r="C2696" s="3">
        <v>10</v>
      </c>
      <c r="D2696" s="3" t="s">
        <v>30</v>
      </c>
      <c r="E2696" s="3" t="s">
        <v>99</v>
      </c>
      <c r="F2696" s="3">
        <v>6</v>
      </c>
      <c r="G2696" s="3">
        <v>6</v>
      </c>
      <c r="H2696" s="3"/>
      <c r="I2696" s="3">
        <v>2.282</v>
      </c>
      <c r="J2696" s="3">
        <v>2.4260000000000002</v>
      </c>
      <c r="K2696">
        <f t="shared" si="148"/>
        <v>6.614855052331027</v>
      </c>
      <c r="L2696" s="3" t="s">
        <v>32</v>
      </c>
      <c r="M2696" t="s">
        <v>25</v>
      </c>
      <c r="N2696" s="3" t="s">
        <v>26</v>
      </c>
      <c r="O2696" t="str">
        <f t="shared" si="149"/>
        <v>CG_D10_T2_K4.jpg</v>
      </c>
      <c r="Q2696" s="2" t="s">
        <v>764</v>
      </c>
      <c r="T2696" s="3" t="s">
        <v>807</v>
      </c>
      <c r="U2696" t="str">
        <f>IF(H2696&gt;0,IF(L2696="live",H2696*0.84,H2696),"")</f>
        <v/>
      </c>
      <c r="V2696" t="str">
        <f>IF(H2696&gt;0,IF(L2696="live",H2696*0.87,H2696),"")</f>
        <v/>
      </c>
      <c r="W2696" s="3" t="s">
        <v>801</v>
      </c>
      <c r="Y2696" t="s">
        <v>827</v>
      </c>
      <c r="Z2696" t="s">
        <v>827</v>
      </c>
      <c r="AA2696" t="s">
        <v>826</v>
      </c>
      <c r="AB2696" t="str">
        <f t="shared" ref="AB2696:AB2759" si="150">IF(AND(Y2696="check",T2696="yolk.vol"),"remove","")</f>
        <v>remove</v>
      </c>
    </row>
    <row r="2697" spans="1:28" x14ac:dyDescent="0.2">
      <c r="A2697" s="10"/>
      <c r="B2697" s="10" t="s">
        <v>21</v>
      </c>
      <c r="C2697" s="10">
        <v>10</v>
      </c>
      <c r="D2697" s="10" t="s">
        <v>30</v>
      </c>
      <c r="E2697" s="10" t="s">
        <v>99</v>
      </c>
      <c r="F2697" s="10">
        <v>6</v>
      </c>
      <c r="G2697" s="10">
        <v>6</v>
      </c>
      <c r="H2697" s="10"/>
      <c r="I2697" s="10">
        <v>2.282</v>
      </c>
      <c r="J2697" s="10">
        <v>2.4260000000000002</v>
      </c>
      <c r="K2697">
        <f t="shared" si="148"/>
        <v>6.614855052331027</v>
      </c>
      <c r="L2697" s="10" t="s">
        <v>32</v>
      </c>
      <c r="M2697" t="s">
        <v>25</v>
      </c>
      <c r="N2697" s="10" t="s">
        <v>26</v>
      </c>
      <c r="O2697" s="10" t="str">
        <f t="shared" si="149"/>
        <v>CG_D10_T2_K4.jpg</v>
      </c>
      <c r="P2697" s="10"/>
      <c r="Q2697" s="2" t="s">
        <v>764</v>
      </c>
      <c r="R2697" s="10"/>
      <c r="S2697" s="10"/>
      <c r="T2697" t="s">
        <v>813</v>
      </c>
      <c r="W2697" s="10" t="s">
        <v>801</v>
      </c>
      <c r="Y2697" t="s">
        <v>826</v>
      </c>
      <c r="Z2697" t="s">
        <v>826</v>
      </c>
      <c r="AA2697" t="s">
        <v>826</v>
      </c>
      <c r="AB2697" t="str">
        <f t="shared" si="150"/>
        <v/>
      </c>
    </row>
    <row r="2698" spans="1:28" x14ac:dyDescent="0.2">
      <c r="B2698" s="3" t="s">
        <v>21</v>
      </c>
      <c r="C2698" s="3">
        <v>10</v>
      </c>
      <c r="D2698" s="3" t="s">
        <v>30</v>
      </c>
      <c r="E2698" s="3" t="s">
        <v>99</v>
      </c>
      <c r="F2698" s="3">
        <v>7</v>
      </c>
      <c r="G2698" s="3">
        <v>7</v>
      </c>
      <c r="H2698" s="3"/>
      <c r="I2698" s="3">
        <v>2.0110000000000001</v>
      </c>
      <c r="J2698" s="3">
        <v>2.2589999999999999</v>
      </c>
      <c r="K2698">
        <f t="shared" si="148"/>
        <v>4.7834212397848352</v>
      </c>
      <c r="L2698" s="3" t="s">
        <v>32</v>
      </c>
      <c r="M2698" t="s">
        <v>25</v>
      </c>
      <c r="N2698" s="3" t="s">
        <v>26</v>
      </c>
      <c r="O2698" t="str">
        <f t="shared" si="149"/>
        <v>CG_D10_T2_K4.jpg</v>
      </c>
      <c r="Q2698" s="2" t="s">
        <v>764</v>
      </c>
      <c r="T2698" s="3" t="s">
        <v>807</v>
      </c>
      <c r="U2698" t="str">
        <f>IF(H2698&gt;0,IF(L2698="live",H2698*0.84,H2698),"")</f>
        <v/>
      </c>
      <c r="V2698" t="str">
        <f>IF(H2698&gt;0,IF(L2698="live",H2698*0.87,H2698),"")</f>
        <v/>
      </c>
      <c r="W2698" s="3" t="s">
        <v>801</v>
      </c>
      <c r="Y2698" t="s">
        <v>827</v>
      </c>
      <c r="Z2698" t="s">
        <v>827</v>
      </c>
      <c r="AA2698" t="s">
        <v>826</v>
      </c>
      <c r="AB2698" t="str">
        <f t="shared" si="150"/>
        <v>remove</v>
      </c>
    </row>
    <row r="2699" spans="1:28" x14ac:dyDescent="0.2">
      <c r="A2699" s="10"/>
      <c r="B2699" s="10" t="s">
        <v>21</v>
      </c>
      <c r="C2699" s="10">
        <v>10</v>
      </c>
      <c r="D2699" s="10" t="s">
        <v>30</v>
      </c>
      <c r="E2699" s="10" t="s">
        <v>99</v>
      </c>
      <c r="F2699" s="10">
        <v>7</v>
      </c>
      <c r="G2699" s="10">
        <v>7</v>
      </c>
      <c r="H2699" s="10"/>
      <c r="I2699" s="10">
        <v>2.0110000000000001</v>
      </c>
      <c r="J2699" s="10">
        <v>2.2589999999999999</v>
      </c>
      <c r="K2699">
        <f t="shared" si="148"/>
        <v>4.7834212397848352</v>
      </c>
      <c r="L2699" s="10" t="s">
        <v>32</v>
      </c>
      <c r="M2699" t="s">
        <v>25</v>
      </c>
      <c r="N2699" s="10" t="s">
        <v>26</v>
      </c>
      <c r="O2699" s="10" t="str">
        <f t="shared" si="149"/>
        <v>CG_D10_T2_K4.jpg</v>
      </c>
      <c r="P2699" s="10"/>
      <c r="Q2699" s="2" t="s">
        <v>764</v>
      </c>
      <c r="R2699" s="10"/>
      <c r="S2699" s="10"/>
      <c r="T2699" t="s">
        <v>813</v>
      </c>
      <c r="W2699" s="10" t="s">
        <v>801</v>
      </c>
      <c r="Y2699" t="s">
        <v>826</v>
      </c>
      <c r="Z2699" t="s">
        <v>826</v>
      </c>
      <c r="AA2699" t="s">
        <v>826</v>
      </c>
      <c r="AB2699" t="str">
        <f t="shared" si="150"/>
        <v/>
      </c>
    </row>
    <row r="2700" spans="1:28" x14ac:dyDescent="0.2">
      <c r="B2700" s="3" t="s">
        <v>21</v>
      </c>
      <c r="C2700" s="3">
        <v>10</v>
      </c>
      <c r="D2700" s="3" t="s">
        <v>30</v>
      </c>
      <c r="E2700" s="3" t="s">
        <v>99</v>
      </c>
      <c r="F2700" s="3">
        <v>8</v>
      </c>
      <c r="G2700" s="3">
        <v>8</v>
      </c>
      <c r="H2700" s="3"/>
      <c r="I2700" s="3">
        <v>2.1240000000000001</v>
      </c>
      <c r="J2700" s="3">
        <v>2.2610000000000001</v>
      </c>
      <c r="K2700">
        <f t="shared" si="148"/>
        <v>5.3408187864410399</v>
      </c>
      <c r="L2700" s="3" t="s">
        <v>32</v>
      </c>
      <c r="M2700" t="s">
        <v>25</v>
      </c>
      <c r="N2700" s="3" t="s">
        <v>26</v>
      </c>
      <c r="O2700" t="str">
        <f t="shared" si="149"/>
        <v>CG_D10_T2_K4.jpg</v>
      </c>
      <c r="Q2700" s="2" t="s">
        <v>764</v>
      </c>
      <c r="T2700" s="3" t="s">
        <v>807</v>
      </c>
      <c r="U2700" t="str">
        <f>IF(H2700&gt;0,IF(L2700="live",H2700*0.84,H2700),"")</f>
        <v/>
      </c>
      <c r="V2700" t="str">
        <f>IF(H2700&gt;0,IF(L2700="live",H2700*0.87,H2700),"")</f>
        <v/>
      </c>
      <c r="W2700" s="3" t="s">
        <v>801</v>
      </c>
      <c r="Y2700" t="s">
        <v>827</v>
      </c>
      <c r="Z2700" t="s">
        <v>827</v>
      </c>
      <c r="AA2700" t="s">
        <v>826</v>
      </c>
      <c r="AB2700" t="str">
        <f t="shared" si="150"/>
        <v>remove</v>
      </c>
    </row>
    <row r="2701" spans="1:28" x14ac:dyDescent="0.2">
      <c r="A2701" s="10"/>
      <c r="B2701" s="10" t="s">
        <v>21</v>
      </c>
      <c r="C2701" s="10">
        <v>10</v>
      </c>
      <c r="D2701" s="10" t="s">
        <v>30</v>
      </c>
      <c r="E2701" s="10" t="s">
        <v>99</v>
      </c>
      <c r="F2701" s="10">
        <v>8</v>
      </c>
      <c r="G2701" s="10">
        <v>8</v>
      </c>
      <c r="H2701" s="10"/>
      <c r="I2701" s="10">
        <v>2.1240000000000001</v>
      </c>
      <c r="J2701" s="10">
        <v>2.2610000000000001</v>
      </c>
      <c r="K2701">
        <f t="shared" si="148"/>
        <v>5.3408187864410399</v>
      </c>
      <c r="L2701" s="10" t="s">
        <v>32</v>
      </c>
      <c r="M2701" t="s">
        <v>25</v>
      </c>
      <c r="N2701" s="10" t="s">
        <v>26</v>
      </c>
      <c r="O2701" s="10" t="str">
        <f t="shared" si="149"/>
        <v>CG_D10_T2_K4.jpg</v>
      </c>
      <c r="P2701" s="10"/>
      <c r="Q2701" s="2" t="s">
        <v>764</v>
      </c>
      <c r="R2701" s="10"/>
      <c r="S2701" s="10"/>
      <c r="T2701" t="s">
        <v>813</v>
      </c>
      <c r="W2701" s="10" t="s">
        <v>801</v>
      </c>
      <c r="Y2701" t="s">
        <v>826</v>
      </c>
      <c r="Z2701" t="s">
        <v>826</v>
      </c>
      <c r="AA2701" t="s">
        <v>826</v>
      </c>
      <c r="AB2701" t="str">
        <f t="shared" si="150"/>
        <v/>
      </c>
    </row>
    <row r="2702" spans="1:28" x14ac:dyDescent="0.2">
      <c r="B2702" s="3" t="s">
        <v>21</v>
      </c>
      <c r="C2702" s="3">
        <v>10</v>
      </c>
      <c r="D2702" s="3" t="s">
        <v>30</v>
      </c>
      <c r="E2702" s="3" t="s">
        <v>99</v>
      </c>
      <c r="F2702" s="3">
        <v>9</v>
      </c>
      <c r="G2702" s="3">
        <v>9</v>
      </c>
      <c r="H2702" s="3"/>
      <c r="I2702" s="3">
        <v>2.1949999999999998</v>
      </c>
      <c r="J2702" s="3">
        <v>3.2149999999999999</v>
      </c>
      <c r="K2702">
        <f t="shared" si="148"/>
        <v>8.1105121997660401</v>
      </c>
      <c r="L2702" s="3" t="s">
        <v>32</v>
      </c>
      <c r="M2702" t="s">
        <v>25</v>
      </c>
      <c r="N2702" s="3" t="s">
        <v>26</v>
      </c>
      <c r="O2702" t="str">
        <f t="shared" si="149"/>
        <v>CG_D10_T2_K4.jpg</v>
      </c>
      <c r="Q2702" s="2" t="s">
        <v>764</v>
      </c>
      <c r="T2702" s="3" t="s">
        <v>807</v>
      </c>
      <c r="U2702" t="str">
        <f>IF(H2702&gt;0,IF(L2702="live",H2702*0.84,H2702),"")</f>
        <v/>
      </c>
      <c r="V2702" t="str">
        <f>IF(H2702&gt;0,IF(L2702="live",H2702*0.87,H2702),"")</f>
        <v/>
      </c>
      <c r="W2702" s="3" t="s">
        <v>802</v>
      </c>
      <c r="Y2702" t="s">
        <v>827</v>
      </c>
      <c r="Z2702" t="s">
        <v>827</v>
      </c>
      <c r="AA2702" t="s">
        <v>826</v>
      </c>
      <c r="AB2702" t="str">
        <f t="shared" si="150"/>
        <v>remove</v>
      </c>
    </row>
    <row r="2703" spans="1:28" x14ac:dyDescent="0.2">
      <c r="A2703" s="10"/>
      <c r="B2703" s="10" t="s">
        <v>21</v>
      </c>
      <c r="C2703" s="10">
        <v>10</v>
      </c>
      <c r="D2703" s="10" t="s">
        <v>30</v>
      </c>
      <c r="E2703" s="10" t="s">
        <v>99</v>
      </c>
      <c r="F2703" s="10">
        <v>9</v>
      </c>
      <c r="G2703" s="10">
        <v>9</v>
      </c>
      <c r="H2703" s="10"/>
      <c r="I2703" s="10">
        <v>2.1949999999999998</v>
      </c>
      <c r="J2703" s="10">
        <v>3.2149999999999999</v>
      </c>
      <c r="K2703">
        <f t="shared" si="148"/>
        <v>8.1105121997660401</v>
      </c>
      <c r="L2703" s="10" t="s">
        <v>32</v>
      </c>
      <c r="M2703" t="s">
        <v>25</v>
      </c>
      <c r="N2703" s="10" t="s">
        <v>26</v>
      </c>
      <c r="O2703" s="10" t="str">
        <f t="shared" si="149"/>
        <v>CG_D10_T2_K4.jpg</v>
      </c>
      <c r="P2703" s="10"/>
      <c r="Q2703" s="2" t="s">
        <v>764</v>
      </c>
      <c r="R2703" s="10"/>
      <c r="S2703" s="10"/>
      <c r="T2703" t="s">
        <v>813</v>
      </c>
      <c r="W2703" s="10" t="s">
        <v>802</v>
      </c>
      <c r="Y2703" t="s">
        <v>826</v>
      </c>
      <c r="Z2703" t="s">
        <v>826</v>
      </c>
      <c r="AA2703" t="s">
        <v>826</v>
      </c>
      <c r="AB2703" t="str">
        <f t="shared" si="150"/>
        <v/>
      </c>
    </row>
    <row r="2704" spans="1:28" x14ac:dyDescent="0.2">
      <c r="B2704" s="3" t="s">
        <v>21</v>
      </c>
      <c r="C2704" s="3">
        <v>10</v>
      </c>
      <c r="D2704" s="3" t="s">
        <v>30</v>
      </c>
      <c r="E2704" s="3" t="s">
        <v>99</v>
      </c>
      <c r="F2704" s="3">
        <v>10</v>
      </c>
      <c r="G2704" s="3">
        <v>10</v>
      </c>
      <c r="H2704" s="3"/>
      <c r="I2704" s="3">
        <v>2.387</v>
      </c>
      <c r="J2704" s="3">
        <v>2.4860000000000002</v>
      </c>
      <c r="K2704">
        <f t="shared" si="148"/>
        <v>7.4165890873661766</v>
      </c>
      <c r="L2704" s="3" t="s">
        <v>32</v>
      </c>
      <c r="M2704" t="s">
        <v>25</v>
      </c>
      <c r="N2704" s="3" t="s">
        <v>26</v>
      </c>
      <c r="O2704" t="str">
        <f t="shared" si="149"/>
        <v>CG_D10_T2_K4.jpg</v>
      </c>
      <c r="Q2704" s="2" t="s">
        <v>764</v>
      </c>
      <c r="T2704" s="3" t="s">
        <v>807</v>
      </c>
      <c r="U2704" t="str">
        <f>IF(H2704&gt;0,IF(L2704="live",H2704*0.84,H2704),"")</f>
        <v/>
      </c>
      <c r="V2704" t="str">
        <f>IF(H2704&gt;0,IF(L2704="live",H2704*0.87,H2704),"")</f>
        <v/>
      </c>
      <c r="W2704" s="3" t="s">
        <v>801</v>
      </c>
      <c r="Y2704" t="s">
        <v>827</v>
      </c>
      <c r="Z2704" t="s">
        <v>827</v>
      </c>
      <c r="AA2704" t="s">
        <v>826</v>
      </c>
      <c r="AB2704" t="str">
        <f t="shared" si="150"/>
        <v>remove</v>
      </c>
    </row>
    <row r="2705" spans="1:28" x14ac:dyDescent="0.2">
      <c r="A2705" s="10"/>
      <c r="B2705" s="10" t="s">
        <v>21</v>
      </c>
      <c r="C2705" s="10">
        <v>10</v>
      </c>
      <c r="D2705" s="10" t="s">
        <v>30</v>
      </c>
      <c r="E2705" s="10" t="s">
        <v>99</v>
      </c>
      <c r="F2705" s="10">
        <v>10</v>
      </c>
      <c r="G2705" s="10">
        <v>10</v>
      </c>
      <c r="H2705" s="10"/>
      <c r="I2705" s="10">
        <v>2.387</v>
      </c>
      <c r="J2705" s="10">
        <v>2.4860000000000002</v>
      </c>
      <c r="K2705">
        <f t="shared" si="148"/>
        <v>7.4165890873661766</v>
      </c>
      <c r="L2705" s="10" t="s">
        <v>32</v>
      </c>
      <c r="M2705" t="s">
        <v>25</v>
      </c>
      <c r="N2705" s="10" t="s">
        <v>26</v>
      </c>
      <c r="O2705" s="10" t="str">
        <f t="shared" si="149"/>
        <v>CG_D10_T2_K4.jpg</v>
      </c>
      <c r="P2705" s="10"/>
      <c r="Q2705" s="2" t="s">
        <v>764</v>
      </c>
      <c r="R2705" s="10"/>
      <c r="S2705" s="10"/>
      <c r="T2705" t="s">
        <v>813</v>
      </c>
      <c r="W2705" s="10" t="s">
        <v>801</v>
      </c>
      <c r="Y2705" t="s">
        <v>826</v>
      </c>
      <c r="Z2705" t="s">
        <v>826</v>
      </c>
      <c r="AA2705" t="s">
        <v>826</v>
      </c>
      <c r="AB2705" t="str">
        <f t="shared" si="150"/>
        <v/>
      </c>
    </row>
    <row r="2706" spans="1:28" x14ac:dyDescent="0.2">
      <c r="B2706" s="3" t="s">
        <v>21</v>
      </c>
      <c r="C2706" s="3">
        <v>10</v>
      </c>
      <c r="D2706" s="3" t="s">
        <v>30</v>
      </c>
      <c r="E2706" s="3" t="s">
        <v>99</v>
      </c>
      <c r="F2706" s="3">
        <v>11</v>
      </c>
      <c r="G2706" s="3">
        <v>11</v>
      </c>
      <c r="H2706" s="3"/>
      <c r="I2706" s="3">
        <v>2.0859999999999999</v>
      </c>
      <c r="J2706" s="3">
        <v>2.2759999999999998</v>
      </c>
      <c r="K2706">
        <f t="shared" si="148"/>
        <v>5.1856012858901046</v>
      </c>
      <c r="L2706" s="3" t="s">
        <v>32</v>
      </c>
      <c r="M2706" t="s">
        <v>25</v>
      </c>
      <c r="N2706" s="3" t="s">
        <v>26</v>
      </c>
      <c r="O2706" t="str">
        <f t="shared" si="149"/>
        <v>CG_D10_T2_K4.jpg</v>
      </c>
      <c r="Q2706" s="2" t="s">
        <v>764</v>
      </c>
      <c r="T2706" s="3" t="s">
        <v>807</v>
      </c>
      <c r="U2706" t="str">
        <f>IF(H2706&gt;0,IF(L2706="live",H2706*0.84,H2706),"")</f>
        <v/>
      </c>
      <c r="V2706" t="str">
        <f>IF(H2706&gt;0,IF(L2706="live",H2706*0.87,H2706),"")</f>
        <v/>
      </c>
      <c r="W2706" s="3" t="s">
        <v>801</v>
      </c>
      <c r="Y2706" t="s">
        <v>827</v>
      </c>
      <c r="Z2706" t="s">
        <v>827</v>
      </c>
      <c r="AA2706" t="s">
        <v>826</v>
      </c>
      <c r="AB2706" t="str">
        <f t="shared" si="150"/>
        <v>remove</v>
      </c>
    </row>
    <row r="2707" spans="1:28" x14ac:dyDescent="0.2">
      <c r="A2707" s="10"/>
      <c r="B2707" s="10" t="s">
        <v>21</v>
      </c>
      <c r="C2707" s="10">
        <v>10</v>
      </c>
      <c r="D2707" s="10" t="s">
        <v>30</v>
      </c>
      <c r="E2707" s="10" t="s">
        <v>99</v>
      </c>
      <c r="F2707" s="10">
        <v>11</v>
      </c>
      <c r="G2707" s="10">
        <v>11</v>
      </c>
      <c r="H2707" s="10"/>
      <c r="I2707" s="10">
        <v>2.0859999999999999</v>
      </c>
      <c r="J2707" s="10">
        <v>2.2759999999999998</v>
      </c>
      <c r="K2707">
        <f t="shared" si="148"/>
        <v>5.1856012858901046</v>
      </c>
      <c r="L2707" s="10" t="s">
        <v>32</v>
      </c>
      <c r="M2707" t="s">
        <v>25</v>
      </c>
      <c r="N2707" s="10" t="s">
        <v>26</v>
      </c>
      <c r="O2707" s="10" t="str">
        <f t="shared" si="149"/>
        <v>CG_D10_T2_K4.jpg</v>
      </c>
      <c r="P2707" s="10"/>
      <c r="Q2707" s="2" t="s">
        <v>764</v>
      </c>
      <c r="R2707" s="10"/>
      <c r="S2707" s="10"/>
      <c r="T2707" t="s">
        <v>813</v>
      </c>
      <c r="W2707" s="10" t="s">
        <v>801</v>
      </c>
      <c r="Y2707" t="s">
        <v>826</v>
      </c>
      <c r="Z2707" t="s">
        <v>826</v>
      </c>
      <c r="AA2707" t="s">
        <v>826</v>
      </c>
      <c r="AB2707" t="str">
        <f t="shared" si="150"/>
        <v/>
      </c>
    </row>
    <row r="2708" spans="1:28" x14ac:dyDescent="0.2">
      <c r="B2708" s="3" t="s">
        <v>21</v>
      </c>
      <c r="C2708" s="3">
        <v>10</v>
      </c>
      <c r="D2708" s="3" t="s">
        <v>30</v>
      </c>
      <c r="E2708" s="3" t="s">
        <v>49</v>
      </c>
      <c r="F2708" s="3">
        <v>1</v>
      </c>
      <c r="G2708" s="3">
        <v>1</v>
      </c>
      <c r="H2708" s="3"/>
      <c r="I2708" s="3">
        <v>2.3980000000000001</v>
      </c>
      <c r="J2708" s="3">
        <v>2.617</v>
      </c>
      <c r="K2708">
        <f t="shared" si="148"/>
        <v>7.879530404179353</v>
      </c>
      <c r="L2708" s="3" t="s">
        <v>32</v>
      </c>
      <c r="M2708" t="s">
        <v>25</v>
      </c>
      <c r="N2708" s="3" t="s">
        <v>26</v>
      </c>
      <c r="O2708" t="str">
        <f t="shared" si="149"/>
        <v>CG_D10_T2_K5.jpg</v>
      </c>
      <c r="Q2708" s="2" t="s">
        <v>764</v>
      </c>
      <c r="T2708" s="3" t="s">
        <v>807</v>
      </c>
      <c r="U2708" t="str">
        <f>IF(H2708&gt;0,IF(L2708="live",H2708*0.84,H2708),"")</f>
        <v/>
      </c>
      <c r="V2708" t="str">
        <f>IF(H2708&gt;0,IF(L2708="live",H2708*0.87,H2708),"")</f>
        <v/>
      </c>
      <c r="W2708" s="3" t="s">
        <v>801</v>
      </c>
      <c r="Y2708" t="s">
        <v>827</v>
      </c>
      <c r="Z2708" t="s">
        <v>827</v>
      </c>
      <c r="AA2708" t="s">
        <v>826</v>
      </c>
      <c r="AB2708" t="str">
        <f t="shared" si="150"/>
        <v>remove</v>
      </c>
    </row>
    <row r="2709" spans="1:28" x14ac:dyDescent="0.2">
      <c r="A2709" s="10"/>
      <c r="B2709" s="10" t="s">
        <v>21</v>
      </c>
      <c r="C2709" s="10">
        <v>10</v>
      </c>
      <c r="D2709" s="10" t="s">
        <v>30</v>
      </c>
      <c r="E2709" s="10" t="s">
        <v>49</v>
      </c>
      <c r="F2709" s="10">
        <v>1</v>
      </c>
      <c r="G2709" s="10">
        <v>1</v>
      </c>
      <c r="H2709" s="10"/>
      <c r="I2709" s="10">
        <v>2.3980000000000001</v>
      </c>
      <c r="J2709" s="10">
        <v>2.617</v>
      </c>
      <c r="K2709">
        <f t="shared" si="148"/>
        <v>7.879530404179353</v>
      </c>
      <c r="L2709" s="10" t="s">
        <v>32</v>
      </c>
      <c r="M2709" t="s">
        <v>25</v>
      </c>
      <c r="N2709" s="10" t="s">
        <v>26</v>
      </c>
      <c r="O2709" s="10" t="str">
        <f t="shared" si="149"/>
        <v>CG_D10_T2_K5.jpg</v>
      </c>
      <c r="P2709" s="10"/>
      <c r="Q2709" s="2" t="s">
        <v>764</v>
      </c>
      <c r="R2709" s="10"/>
      <c r="S2709" s="10"/>
      <c r="T2709" t="s">
        <v>813</v>
      </c>
      <c r="W2709" s="10" t="s">
        <v>801</v>
      </c>
      <c r="Y2709" t="s">
        <v>826</v>
      </c>
      <c r="Z2709" t="s">
        <v>826</v>
      </c>
      <c r="AA2709" t="s">
        <v>826</v>
      </c>
      <c r="AB2709" t="str">
        <f t="shared" si="150"/>
        <v/>
      </c>
    </row>
    <row r="2710" spans="1:28" x14ac:dyDescent="0.2">
      <c r="B2710" s="3" t="s">
        <v>21</v>
      </c>
      <c r="C2710" s="3">
        <v>10</v>
      </c>
      <c r="D2710" s="3" t="s">
        <v>30</v>
      </c>
      <c r="E2710" s="3" t="s">
        <v>49</v>
      </c>
      <c r="F2710" s="3">
        <v>2</v>
      </c>
      <c r="G2710" s="3">
        <v>2</v>
      </c>
      <c r="H2710" s="3"/>
      <c r="I2710" s="3">
        <v>2.2109999999999999</v>
      </c>
      <c r="J2710" s="3">
        <v>2.5049999999999999</v>
      </c>
      <c r="K2710">
        <f t="shared" si="148"/>
        <v>6.4118517274028228</v>
      </c>
      <c r="L2710" s="3" t="s">
        <v>32</v>
      </c>
      <c r="M2710" t="s">
        <v>25</v>
      </c>
      <c r="N2710" s="3" t="s">
        <v>26</v>
      </c>
      <c r="O2710" t="str">
        <f t="shared" si="149"/>
        <v>CG_D10_T2_K5.jpg</v>
      </c>
      <c r="Q2710" s="2" t="s">
        <v>764</v>
      </c>
      <c r="T2710" s="3" t="s">
        <v>807</v>
      </c>
      <c r="U2710" t="str">
        <f>IF(H2710&gt;0,IF(L2710="live",H2710*0.84,H2710),"")</f>
        <v/>
      </c>
      <c r="V2710" t="str">
        <f>IF(H2710&gt;0,IF(L2710="live",H2710*0.87,H2710),"")</f>
        <v/>
      </c>
      <c r="W2710" s="3" t="s">
        <v>801</v>
      </c>
      <c r="Y2710" t="s">
        <v>827</v>
      </c>
      <c r="Z2710" t="s">
        <v>827</v>
      </c>
      <c r="AA2710" t="s">
        <v>826</v>
      </c>
      <c r="AB2710" t="str">
        <f t="shared" si="150"/>
        <v>remove</v>
      </c>
    </row>
    <row r="2711" spans="1:28" x14ac:dyDescent="0.2">
      <c r="A2711" s="10"/>
      <c r="B2711" s="10" t="s">
        <v>21</v>
      </c>
      <c r="C2711" s="10">
        <v>10</v>
      </c>
      <c r="D2711" s="10" t="s">
        <v>30</v>
      </c>
      <c r="E2711" s="10" t="s">
        <v>49</v>
      </c>
      <c r="F2711" s="10">
        <v>2</v>
      </c>
      <c r="G2711" s="10">
        <v>2</v>
      </c>
      <c r="H2711" s="10"/>
      <c r="I2711" s="10">
        <v>2.2109999999999999</v>
      </c>
      <c r="J2711" s="10">
        <v>2.5049999999999999</v>
      </c>
      <c r="K2711">
        <f t="shared" si="148"/>
        <v>6.4118517274028228</v>
      </c>
      <c r="L2711" s="10" t="s">
        <v>32</v>
      </c>
      <c r="M2711" t="s">
        <v>25</v>
      </c>
      <c r="N2711" s="10" t="s">
        <v>26</v>
      </c>
      <c r="O2711" s="10" t="str">
        <f t="shared" si="149"/>
        <v>CG_D10_T2_K5.jpg</v>
      </c>
      <c r="P2711" s="10"/>
      <c r="Q2711" s="2" t="s">
        <v>764</v>
      </c>
      <c r="R2711" s="10"/>
      <c r="S2711" s="10"/>
      <c r="T2711" t="s">
        <v>813</v>
      </c>
      <c r="W2711" s="10" t="s">
        <v>801</v>
      </c>
      <c r="Y2711" t="s">
        <v>826</v>
      </c>
      <c r="Z2711" t="s">
        <v>826</v>
      </c>
      <c r="AA2711" t="s">
        <v>826</v>
      </c>
      <c r="AB2711" t="str">
        <f t="shared" si="150"/>
        <v/>
      </c>
    </row>
    <row r="2712" spans="1:28" x14ac:dyDescent="0.2">
      <c r="B2712" s="3" t="s">
        <v>21</v>
      </c>
      <c r="C2712" s="3">
        <v>10</v>
      </c>
      <c r="D2712" s="3" t="s">
        <v>30</v>
      </c>
      <c r="E2712" s="3" t="s">
        <v>49</v>
      </c>
      <c r="F2712" s="3">
        <v>3</v>
      </c>
      <c r="G2712" s="3">
        <v>3</v>
      </c>
      <c r="H2712" s="3"/>
      <c r="I2712" s="3">
        <v>2.1019999999999999</v>
      </c>
      <c r="J2712" s="3">
        <v>2.5449999999999999</v>
      </c>
      <c r="K2712">
        <f t="shared" si="148"/>
        <v>5.8877785296510323</v>
      </c>
      <c r="L2712" s="3" t="s">
        <v>32</v>
      </c>
      <c r="M2712" t="s">
        <v>25</v>
      </c>
      <c r="N2712" s="3" t="s">
        <v>26</v>
      </c>
      <c r="O2712" t="str">
        <f t="shared" si="149"/>
        <v>CG_D10_T2_K5.jpg</v>
      </c>
      <c r="Q2712" s="2" t="s">
        <v>764</v>
      </c>
      <c r="T2712" s="3" t="s">
        <v>807</v>
      </c>
      <c r="U2712" t="str">
        <f>IF(H2712&gt;0,IF(L2712="live",H2712*0.84,H2712),"")</f>
        <v/>
      </c>
      <c r="V2712" t="str">
        <f>IF(H2712&gt;0,IF(L2712="live",H2712*0.87,H2712),"")</f>
        <v/>
      </c>
      <c r="W2712" s="3" t="s">
        <v>801</v>
      </c>
      <c r="Y2712" t="s">
        <v>827</v>
      </c>
      <c r="Z2712" t="s">
        <v>827</v>
      </c>
      <c r="AA2712" t="s">
        <v>826</v>
      </c>
      <c r="AB2712" t="str">
        <f t="shared" si="150"/>
        <v>remove</v>
      </c>
    </row>
    <row r="2713" spans="1:28" x14ac:dyDescent="0.2">
      <c r="A2713" s="10"/>
      <c r="B2713" s="10" t="s">
        <v>21</v>
      </c>
      <c r="C2713" s="10">
        <v>10</v>
      </c>
      <c r="D2713" s="10" t="s">
        <v>30</v>
      </c>
      <c r="E2713" s="10" t="s">
        <v>49</v>
      </c>
      <c r="F2713" s="10">
        <v>3</v>
      </c>
      <c r="G2713" s="10">
        <v>3</v>
      </c>
      <c r="H2713" s="10"/>
      <c r="I2713" s="10">
        <v>2.1019999999999999</v>
      </c>
      <c r="J2713" s="10">
        <v>2.5449999999999999</v>
      </c>
      <c r="K2713">
        <f t="shared" si="148"/>
        <v>5.8877785296510323</v>
      </c>
      <c r="L2713" s="10" t="s">
        <v>32</v>
      </c>
      <c r="M2713" t="s">
        <v>25</v>
      </c>
      <c r="N2713" s="10" t="s">
        <v>26</v>
      </c>
      <c r="O2713" s="10" t="str">
        <f t="shared" si="149"/>
        <v>CG_D10_T2_K5.jpg</v>
      </c>
      <c r="P2713" s="10"/>
      <c r="Q2713" s="2" t="s">
        <v>764</v>
      </c>
      <c r="R2713" s="10"/>
      <c r="S2713" s="10"/>
      <c r="T2713" t="s">
        <v>813</v>
      </c>
      <c r="W2713" s="10" t="s">
        <v>801</v>
      </c>
      <c r="Y2713" t="s">
        <v>826</v>
      </c>
      <c r="Z2713" t="s">
        <v>826</v>
      </c>
      <c r="AA2713" t="s">
        <v>826</v>
      </c>
      <c r="AB2713" t="str">
        <f t="shared" si="150"/>
        <v/>
      </c>
    </row>
    <row r="2714" spans="1:28" x14ac:dyDescent="0.2">
      <c r="B2714" s="3" t="s">
        <v>21</v>
      </c>
      <c r="C2714" s="3">
        <v>10</v>
      </c>
      <c r="D2714" s="3" t="s">
        <v>30</v>
      </c>
      <c r="E2714" s="3" t="s">
        <v>49</v>
      </c>
      <c r="F2714" s="3">
        <v>4</v>
      </c>
      <c r="G2714" s="3">
        <v>4</v>
      </c>
      <c r="H2714" s="3"/>
      <c r="I2714" s="3">
        <v>2.2730000000000001</v>
      </c>
      <c r="J2714" s="3">
        <v>2.5270000000000001</v>
      </c>
      <c r="K2714">
        <f t="shared" si="148"/>
        <v>6.8360049550808295</v>
      </c>
      <c r="L2714" s="3" t="s">
        <v>32</v>
      </c>
      <c r="M2714" t="s">
        <v>25</v>
      </c>
      <c r="N2714" s="3" t="s">
        <v>26</v>
      </c>
      <c r="O2714" t="str">
        <f t="shared" si="149"/>
        <v>CG_D10_T2_K5.jpg</v>
      </c>
      <c r="Q2714" s="2" t="s">
        <v>764</v>
      </c>
      <c r="T2714" s="3" t="s">
        <v>807</v>
      </c>
      <c r="U2714" t="str">
        <f>IF(H2714&gt;0,IF(L2714="live",H2714*0.84,H2714),"")</f>
        <v/>
      </c>
      <c r="V2714" t="str">
        <f>IF(H2714&gt;0,IF(L2714="live",H2714*0.87,H2714),"")</f>
        <v/>
      </c>
      <c r="W2714" s="3" t="s">
        <v>801</v>
      </c>
      <c r="Y2714" t="s">
        <v>827</v>
      </c>
      <c r="Z2714" t="s">
        <v>827</v>
      </c>
      <c r="AA2714" t="s">
        <v>826</v>
      </c>
      <c r="AB2714" t="str">
        <f t="shared" si="150"/>
        <v>remove</v>
      </c>
    </row>
    <row r="2715" spans="1:28" x14ac:dyDescent="0.2">
      <c r="A2715" s="10"/>
      <c r="B2715" s="10" t="s">
        <v>21</v>
      </c>
      <c r="C2715" s="10">
        <v>10</v>
      </c>
      <c r="D2715" s="10" t="s">
        <v>30</v>
      </c>
      <c r="E2715" s="10" t="s">
        <v>49</v>
      </c>
      <c r="F2715" s="10">
        <v>4</v>
      </c>
      <c r="G2715" s="10">
        <v>4</v>
      </c>
      <c r="H2715" s="10"/>
      <c r="I2715" s="10">
        <v>2.2730000000000001</v>
      </c>
      <c r="J2715" s="10">
        <v>2.5270000000000001</v>
      </c>
      <c r="K2715">
        <f t="shared" si="148"/>
        <v>6.8360049550808295</v>
      </c>
      <c r="L2715" s="10" t="s">
        <v>32</v>
      </c>
      <c r="M2715" t="s">
        <v>25</v>
      </c>
      <c r="N2715" s="10" t="s">
        <v>26</v>
      </c>
      <c r="O2715" s="10" t="str">
        <f t="shared" si="149"/>
        <v>CG_D10_T2_K5.jpg</v>
      </c>
      <c r="P2715" s="10"/>
      <c r="Q2715" s="2" t="s">
        <v>764</v>
      </c>
      <c r="R2715" s="10"/>
      <c r="S2715" s="10"/>
      <c r="T2715" t="s">
        <v>813</v>
      </c>
      <c r="W2715" s="10" t="s">
        <v>801</v>
      </c>
      <c r="Y2715" t="s">
        <v>826</v>
      </c>
      <c r="Z2715" t="s">
        <v>826</v>
      </c>
      <c r="AA2715" t="s">
        <v>826</v>
      </c>
      <c r="AB2715" t="str">
        <f t="shared" si="150"/>
        <v/>
      </c>
    </row>
    <row r="2716" spans="1:28" x14ac:dyDescent="0.2">
      <c r="B2716" s="3" t="s">
        <v>21</v>
      </c>
      <c r="C2716" s="3">
        <v>10</v>
      </c>
      <c r="D2716" s="3" t="s">
        <v>30</v>
      </c>
      <c r="E2716" s="3" t="s">
        <v>49</v>
      </c>
      <c r="F2716" s="3">
        <v>5</v>
      </c>
      <c r="G2716" s="3">
        <v>5</v>
      </c>
      <c r="H2716" s="3"/>
      <c r="I2716" s="3">
        <v>2.1869999999999998</v>
      </c>
      <c r="J2716" s="3">
        <v>2.3620000000000001</v>
      </c>
      <c r="K2716">
        <f t="shared" si="148"/>
        <v>5.9152855576061691</v>
      </c>
      <c r="L2716" s="3" t="s">
        <v>32</v>
      </c>
      <c r="M2716" t="s">
        <v>25</v>
      </c>
      <c r="N2716" s="3" t="s">
        <v>26</v>
      </c>
      <c r="O2716" t="str">
        <f t="shared" si="149"/>
        <v>CG_D10_T2_K5.jpg</v>
      </c>
      <c r="Q2716" s="2" t="s">
        <v>764</v>
      </c>
      <c r="T2716" s="3" t="s">
        <v>807</v>
      </c>
      <c r="U2716" t="str">
        <f>IF(H2716&gt;0,IF(L2716="live",H2716*0.84,H2716),"")</f>
        <v/>
      </c>
      <c r="V2716" t="str">
        <f>IF(H2716&gt;0,IF(L2716="live",H2716*0.87,H2716),"")</f>
        <v/>
      </c>
      <c r="W2716" s="3" t="s">
        <v>801</v>
      </c>
      <c r="Y2716" t="s">
        <v>827</v>
      </c>
      <c r="Z2716" t="s">
        <v>827</v>
      </c>
      <c r="AA2716" t="s">
        <v>826</v>
      </c>
      <c r="AB2716" t="str">
        <f t="shared" si="150"/>
        <v>remove</v>
      </c>
    </row>
    <row r="2717" spans="1:28" x14ac:dyDescent="0.2">
      <c r="A2717" s="10"/>
      <c r="B2717" s="10" t="s">
        <v>21</v>
      </c>
      <c r="C2717" s="10">
        <v>10</v>
      </c>
      <c r="D2717" s="10" t="s">
        <v>30</v>
      </c>
      <c r="E2717" s="10" t="s">
        <v>49</v>
      </c>
      <c r="F2717" s="10">
        <v>5</v>
      </c>
      <c r="G2717" s="10">
        <v>5</v>
      </c>
      <c r="H2717" s="10"/>
      <c r="I2717" s="10">
        <v>2.1869999999999998</v>
      </c>
      <c r="J2717" s="10">
        <v>2.3620000000000001</v>
      </c>
      <c r="K2717">
        <f t="shared" si="148"/>
        <v>5.9152855576061691</v>
      </c>
      <c r="L2717" s="10" t="s">
        <v>32</v>
      </c>
      <c r="M2717" t="s">
        <v>25</v>
      </c>
      <c r="N2717" s="10" t="s">
        <v>26</v>
      </c>
      <c r="O2717" s="10" t="str">
        <f t="shared" si="149"/>
        <v>CG_D10_T2_K5.jpg</v>
      </c>
      <c r="P2717" s="10"/>
      <c r="Q2717" s="2" t="s">
        <v>764</v>
      </c>
      <c r="R2717" s="10"/>
      <c r="S2717" s="10"/>
      <c r="T2717" t="s">
        <v>813</v>
      </c>
      <c r="W2717" s="10" t="s">
        <v>801</v>
      </c>
      <c r="Y2717" t="s">
        <v>826</v>
      </c>
      <c r="Z2717" t="s">
        <v>826</v>
      </c>
      <c r="AA2717" t="s">
        <v>826</v>
      </c>
      <c r="AB2717" t="str">
        <f t="shared" si="150"/>
        <v/>
      </c>
    </row>
    <row r="2718" spans="1:28" x14ac:dyDescent="0.2">
      <c r="B2718" s="3" t="s">
        <v>21</v>
      </c>
      <c r="C2718" s="3">
        <v>10</v>
      </c>
      <c r="D2718" s="3" t="s">
        <v>30</v>
      </c>
      <c r="E2718" s="3" t="s">
        <v>49</v>
      </c>
      <c r="F2718" s="3">
        <v>6</v>
      </c>
      <c r="G2718" s="3">
        <v>6</v>
      </c>
      <c r="H2718" s="3"/>
      <c r="I2718" s="3">
        <v>2.0699999999999998</v>
      </c>
      <c r="J2718" s="3">
        <v>2.3919999999999999</v>
      </c>
      <c r="K2718">
        <f t="shared" si="148"/>
        <v>5.3666110644119991</v>
      </c>
      <c r="L2718" s="3" t="s">
        <v>32</v>
      </c>
      <c r="M2718" t="s">
        <v>25</v>
      </c>
      <c r="N2718" s="3" t="s">
        <v>26</v>
      </c>
      <c r="O2718" t="str">
        <f t="shared" si="149"/>
        <v>CG_D10_T2_K5.jpg</v>
      </c>
      <c r="Q2718" s="2" t="s">
        <v>764</v>
      </c>
      <c r="T2718" s="3" t="s">
        <v>807</v>
      </c>
      <c r="U2718" t="str">
        <f>IF(H2718&gt;0,IF(L2718="live",H2718*0.84,H2718),"")</f>
        <v/>
      </c>
      <c r="V2718" t="str">
        <f>IF(H2718&gt;0,IF(L2718="live",H2718*0.87,H2718),"")</f>
        <v/>
      </c>
      <c r="W2718" s="3" t="s">
        <v>801</v>
      </c>
      <c r="Y2718" t="s">
        <v>827</v>
      </c>
      <c r="Z2718" t="s">
        <v>827</v>
      </c>
      <c r="AA2718" t="s">
        <v>826</v>
      </c>
      <c r="AB2718" t="str">
        <f t="shared" si="150"/>
        <v>remove</v>
      </c>
    </row>
    <row r="2719" spans="1:28" x14ac:dyDescent="0.2">
      <c r="A2719" s="10"/>
      <c r="B2719" s="10" t="s">
        <v>21</v>
      </c>
      <c r="C2719" s="10">
        <v>10</v>
      </c>
      <c r="D2719" s="10" t="s">
        <v>30</v>
      </c>
      <c r="E2719" s="10" t="s">
        <v>49</v>
      </c>
      <c r="F2719" s="10">
        <v>6</v>
      </c>
      <c r="G2719" s="10">
        <v>6</v>
      </c>
      <c r="H2719" s="10"/>
      <c r="I2719" s="10">
        <v>2.0699999999999998</v>
      </c>
      <c r="J2719" s="10">
        <v>2.3919999999999999</v>
      </c>
      <c r="K2719">
        <f t="shared" si="148"/>
        <v>5.3666110644119991</v>
      </c>
      <c r="L2719" s="10" t="s">
        <v>32</v>
      </c>
      <c r="M2719" t="s">
        <v>25</v>
      </c>
      <c r="N2719" s="10" t="s">
        <v>26</v>
      </c>
      <c r="O2719" s="10" t="str">
        <f t="shared" si="149"/>
        <v>CG_D10_T2_K5.jpg</v>
      </c>
      <c r="P2719" s="10"/>
      <c r="Q2719" s="2" t="s">
        <v>764</v>
      </c>
      <c r="R2719" s="10"/>
      <c r="S2719" s="10"/>
      <c r="T2719" t="s">
        <v>813</v>
      </c>
      <c r="W2719" s="10" t="s">
        <v>801</v>
      </c>
      <c r="Y2719" t="s">
        <v>826</v>
      </c>
      <c r="Z2719" t="s">
        <v>826</v>
      </c>
      <c r="AA2719" t="s">
        <v>826</v>
      </c>
      <c r="AB2719" t="str">
        <f t="shared" si="150"/>
        <v/>
      </c>
    </row>
    <row r="2720" spans="1:28" x14ac:dyDescent="0.2">
      <c r="B2720" s="3" t="s">
        <v>21</v>
      </c>
      <c r="C2720" s="3">
        <v>10</v>
      </c>
      <c r="D2720" s="3" t="s">
        <v>30</v>
      </c>
      <c r="E2720" s="3" t="s">
        <v>49</v>
      </c>
      <c r="F2720" s="3">
        <v>7</v>
      </c>
      <c r="G2720" s="3">
        <v>7</v>
      </c>
      <c r="H2720" s="3"/>
      <c r="I2720" s="3">
        <v>2.2490000000000001</v>
      </c>
      <c r="J2720" s="3">
        <v>2.4809999999999999</v>
      </c>
      <c r="K2720">
        <f t="shared" si="148"/>
        <v>6.5705833770174653</v>
      </c>
      <c r="L2720" s="3" t="s">
        <v>32</v>
      </c>
      <c r="M2720" t="s">
        <v>25</v>
      </c>
      <c r="N2720" s="3" t="s">
        <v>26</v>
      </c>
      <c r="O2720" t="str">
        <f t="shared" si="149"/>
        <v>CG_D10_T2_K5.jpg</v>
      </c>
      <c r="Q2720" s="2" t="s">
        <v>764</v>
      </c>
      <c r="T2720" s="3" t="s">
        <v>807</v>
      </c>
      <c r="U2720" t="str">
        <f>IF(H2720&gt;0,IF(L2720="live",H2720*0.84,H2720),"")</f>
        <v/>
      </c>
      <c r="V2720" t="str">
        <f>IF(H2720&gt;0,IF(L2720="live",H2720*0.87,H2720),"")</f>
        <v/>
      </c>
      <c r="W2720" s="3" t="s">
        <v>801</v>
      </c>
      <c r="Y2720" t="s">
        <v>827</v>
      </c>
      <c r="Z2720" t="s">
        <v>827</v>
      </c>
      <c r="AA2720" t="s">
        <v>826</v>
      </c>
      <c r="AB2720" t="str">
        <f t="shared" si="150"/>
        <v>remove</v>
      </c>
    </row>
    <row r="2721" spans="1:28" x14ac:dyDescent="0.2">
      <c r="A2721" s="10"/>
      <c r="B2721" s="10" t="s">
        <v>21</v>
      </c>
      <c r="C2721" s="10">
        <v>10</v>
      </c>
      <c r="D2721" s="10" t="s">
        <v>30</v>
      </c>
      <c r="E2721" s="10" t="s">
        <v>49</v>
      </c>
      <c r="F2721" s="10">
        <v>7</v>
      </c>
      <c r="G2721" s="10">
        <v>7</v>
      </c>
      <c r="H2721" s="10"/>
      <c r="I2721" s="10">
        <v>2.2490000000000001</v>
      </c>
      <c r="J2721" s="10">
        <v>2.4809999999999999</v>
      </c>
      <c r="K2721">
        <f t="shared" si="148"/>
        <v>6.5705833770174653</v>
      </c>
      <c r="L2721" s="10" t="s">
        <v>32</v>
      </c>
      <c r="M2721" t="s">
        <v>25</v>
      </c>
      <c r="N2721" s="10" t="s">
        <v>26</v>
      </c>
      <c r="O2721" s="10" t="str">
        <f t="shared" si="149"/>
        <v>CG_D10_T2_K5.jpg</v>
      </c>
      <c r="P2721" s="10"/>
      <c r="Q2721" s="2" t="s">
        <v>764</v>
      </c>
      <c r="R2721" s="10"/>
      <c r="S2721" s="10"/>
      <c r="T2721" t="s">
        <v>813</v>
      </c>
      <c r="W2721" s="10" t="s">
        <v>801</v>
      </c>
      <c r="Y2721" t="s">
        <v>826</v>
      </c>
      <c r="Z2721" t="s">
        <v>826</v>
      </c>
      <c r="AA2721" t="s">
        <v>826</v>
      </c>
      <c r="AB2721" t="str">
        <f t="shared" si="150"/>
        <v/>
      </c>
    </row>
    <row r="2722" spans="1:28" x14ac:dyDescent="0.2">
      <c r="B2722" s="3" t="s">
        <v>21</v>
      </c>
      <c r="C2722" s="3">
        <v>10</v>
      </c>
      <c r="D2722" s="3" t="s">
        <v>30</v>
      </c>
      <c r="E2722" s="3" t="s">
        <v>49</v>
      </c>
      <c r="F2722" s="3">
        <v>8</v>
      </c>
      <c r="G2722" s="3">
        <v>8</v>
      </c>
      <c r="H2722" s="3"/>
      <c r="I2722" s="3">
        <v>2.0449999999999999</v>
      </c>
      <c r="J2722" s="3">
        <v>2.347</v>
      </c>
      <c r="K2722">
        <f t="shared" si="148"/>
        <v>5.1392289979422063</v>
      </c>
      <c r="L2722" s="3" t="s">
        <v>32</v>
      </c>
      <c r="M2722" t="s">
        <v>25</v>
      </c>
      <c r="N2722" s="3" t="s">
        <v>26</v>
      </c>
      <c r="O2722" t="str">
        <f t="shared" si="149"/>
        <v>CG_D10_T2_K5.jpg</v>
      </c>
      <c r="Q2722" s="2" t="s">
        <v>764</v>
      </c>
      <c r="T2722" s="3" t="s">
        <v>807</v>
      </c>
      <c r="U2722" t="str">
        <f>IF(H2722&gt;0,IF(L2722="live",H2722*0.84,H2722),"")</f>
        <v/>
      </c>
      <c r="V2722" t="str">
        <f>IF(H2722&gt;0,IF(L2722="live",H2722*0.87,H2722),"")</f>
        <v/>
      </c>
      <c r="W2722" s="3" t="s">
        <v>801</v>
      </c>
      <c r="Y2722" t="s">
        <v>827</v>
      </c>
      <c r="Z2722" t="s">
        <v>827</v>
      </c>
      <c r="AA2722" t="s">
        <v>826</v>
      </c>
      <c r="AB2722" t="str">
        <f t="shared" si="150"/>
        <v>remove</v>
      </c>
    </row>
    <row r="2723" spans="1:28" x14ac:dyDescent="0.2">
      <c r="A2723" s="10"/>
      <c r="B2723" s="10" t="s">
        <v>21</v>
      </c>
      <c r="C2723" s="10">
        <v>10</v>
      </c>
      <c r="D2723" s="10" t="s">
        <v>30</v>
      </c>
      <c r="E2723" s="10" t="s">
        <v>49</v>
      </c>
      <c r="F2723" s="10">
        <v>8</v>
      </c>
      <c r="G2723" s="10">
        <v>8</v>
      </c>
      <c r="H2723" s="10"/>
      <c r="I2723" s="10">
        <v>2.0449999999999999</v>
      </c>
      <c r="J2723" s="10">
        <v>2.347</v>
      </c>
      <c r="K2723">
        <f t="shared" si="148"/>
        <v>5.1392289979422063</v>
      </c>
      <c r="L2723" s="10" t="s">
        <v>32</v>
      </c>
      <c r="M2723" t="s">
        <v>25</v>
      </c>
      <c r="N2723" s="10" t="s">
        <v>26</v>
      </c>
      <c r="O2723" s="10" t="str">
        <f t="shared" si="149"/>
        <v>CG_D10_T2_K5.jpg</v>
      </c>
      <c r="P2723" s="10"/>
      <c r="Q2723" s="2" t="s">
        <v>764</v>
      </c>
      <c r="R2723" s="10"/>
      <c r="S2723" s="10"/>
      <c r="T2723" t="s">
        <v>813</v>
      </c>
      <c r="W2723" s="10" t="s">
        <v>801</v>
      </c>
      <c r="Y2723" t="s">
        <v>826</v>
      </c>
      <c r="Z2723" t="s">
        <v>826</v>
      </c>
      <c r="AA2723" t="s">
        <v>826</v>
      </c>
      <c r="AB2723" t="str">
        <f t="shared" si="150"/>
        <v/>
      </c>
    </row>
    <row r="2724" spans="1:28" x14ac:dyDescent="0.2">
      <c r="B2724" s="3" t="s">
        <v>21</v>
      </c>
      <c r="C2724" s="3">
        <v>10</v>
      </c>
      <c r="D2724" s="3" t="s">
        <v>30</v>
      </c>
      <c r="E2724" s="3" t="s">
        <v>49</v>
      </c>
      <c r="F2724" s="3">
        <v>9</v>
      </c>
      <c r="G2724" s="3">
        <v>9</v>
      </c>
      <c r="H2724" s="3"/>
      <c r="I2724" s="3">
        <v>2.1659999999999999</v>
      </c>
      <c r="J2724" s="3">
        <v>2.3079999999999998</v>
      </c>
      <c r="K2724">
        <f t="shared" si="148"/>
        <v>5.6695810026007178</v>
      </c>
      <c r="L2724" s="3" t="s">
        <v>32</v>
      </c>
      <c r="M2724" t="s">
        <v>25</v>
      </c>
      <c r="N2724" s="3" t="s">
        <v>26</v>
      </c>
      <c r="O2724" t="str">
        <f t="shared" si="149"/>
        <v>CG_D10_T2_K5.jpg</v>
      </c>
      <c r="Q2724" s="2" t="s">
        <v>764</v>
      </c>
      <c r="T2724" s="3" t="s">
        <v>807</v>
      </c>
      <c r="U2724" t="str">
        <f>IF(H2724&gt;0,IF(L2724="live",H2724*0.84,H2724),"")</f>
        <v/>
      </c>
      <c r="V2724" t="str">
        <f>IF(H2724&gt;0,IF(L2724="live",H2724*0.87,H2724),"")</f>
        <v/>
      </c>
      <c r="W2724" s="3" t="s">
        <v>801</v>
      </c>
      <c r="Y2724" t="s">
        <v>827</v>
      </c>
      <c r="Z2724" t="s">
        <v>827</v>
      </c>
      <c r="AA2724" t="s">
        <v>826</v>
      </c>
      <c r="AB2724" t="str">
        <f t="shared" si="150"/>
        <v>remove</v>
      </c>
    </row>
    <row r="2725" spans="1:28" x14ac:dyDescent="0.2">
      <c r="A2725" s="10"/>
      <c r="B2725" s="10" t="s">
        <v>21</v>
      </c>
      <c r="C2725" s="10">
        <v>10</v>
      </c>
      <c r="D2725" s="10" t="s">
        <v>30</v>
      </c>
      <c r="E2725" s="10" t="s">
        <v>49</v>
      </c>
      <c r="F2725" s="10">
        <v>9</v>
      </c>
      <c r="G2725" s="10">
        <v>9</v>
      </c>
      <c r="H2725" s="10"/>
      <c r="I2725" s="10">
        <v>2.1659999999999999</v>
      </c>
      <c r="J2725" s="10">
        <v>2.3079999999999998</v>
      </c>
      <c r="K2725">
        <f t="shared" si="148"/>
        <v>5.6695810026007178</v>
      </c>
      <c r="L2725" s="10" t="s">
        <v>32</v>
      </c>
      <c r="M2725" t="s">
        <v>25</v>
      </c>
      <c r="N2725" s="10" t="s">
        <v>26</v>
      </c>
      <c r="O2725" s="10" t="str">
        <f t="shared" si="149"/>
        <v>CG_D10_T2_K5.jpg</v>
      </c>
      <c r="P2725" s="10"/>
      <c r="Q2725" s="2" t="s">
        <v>764</v>
      </c>
      <c r="R2725" s="10"/>
      <c r="S2725" s="10"/>
      <c r="T2725" t="s">
        <v>813</v>
      </c>
      <c r="W2725" s="10" t="s">
        <v>801</v>
      </c>
      <c r="Y2725" t="s">
        <v>826</v>
      </c>
      <c r="Z2725" t="s">
        <v>826</v>
      </c>
      <c r="AA2725" t="s">
        <v>826</v>
      </c>
      <c r="AB2725" t="str">
        <f t="shared" si="150"/>
        <v/>
      </c>
    </row>
    <row r="2726" spans="1:28" x14ac:dyDescent="0.2">
      <c r="B2726" s="3" t="s">
        <v>21</v>
      </c>
      <c r="C2726" s="3">
        <v>10</v>
      </c>
      <c r="D2726" s="3" t="s">
        <v>30</v>
      </c>
      <c r="E2726" s="3" t="s">
        <v>49</v>
      </c>
      <c r="F2726" s="3">
        <v>10</v>
      </c>
      <c r="G2726" s="3">
        <v>10</v>
      </c>
      <c r="H2726" s="3"/>
      <c r="I2726" s="3">
        <v>2.6320000000000001</v>
      </c>
      <c r="J2726" s="3">
        <v>2.7749999999999999</v>
      </c>
      <c r="K2726">
        <f t="shared" si="148"/>
        <v>10.065445758423998</v>
      </c>
      <c r="L2726" s="3" t="s">
        <v>32</v>
      </c>
      <c r="M2726" t="s">
        <v>25</v>
      </c>
      <c r="N2726" s="3" t="s">
        <v>26</v>
      </c>
      <c r="O2726" t="str">
        <f t="shared" si="149"/>
        <v>CG_D10_T2_K5.jpg</v>
      </c>
      <c r="Q2726" s="2" t="s">
        <v>764</v>
      </c>
      <c r="T2726" s="3" t="s">
        <v>807</v>
      </c>
      <c r="U2726" t="str">
        <f>IF(H2726&gt;0,IF(L2726="live",H2726*0.84,H2726),"")</f>
        <v/>
      </c>
      <c r="V2726" t="str">
        <f>IF(H2726&gt;0,IF(L2726="live",H2726*0.87,H2726),"")</f>
        <v/>
      </c>
      <c r="W2726" s="3" t="s">
        <v>801</v>
      </c>
      <c r="Y2726" t="s">
        <v>827</v>
      </c>
      <c r="Z2726" t="s">
        <v>827</v>
      </c>
      <c r="AA2726" t="s">
        <v>826</v>
      </c>
      <c r="AB2726" t="str">
        <f t="shared" si="150"/>
        <v>remove</v>
      </c>
    </row>
    <row r="2727" spans="1:28" x14ac:dyDescent="0.2">
      <c r="A2727" s="10"/>
      <c r="B2727" s="10" t="s">
        <v>21</v>
      </c>
      <c r="C2727" s="10">
        <v>10</v>
      </c>
      <c r="D2727" s="10" t="s">
        <v>30</v>
      </c>
      <c r="E2727" s="10" t="s">
        <v>49</v>
      </c>
      <c r="F2727" s="10">
        <v>10</v>
      </c>
      <c r="G2727" s="10">
        <v>10</v>
      </c>
      <c r="H2727" s="10"/>
      <c r="I2727" s="10">
        <v>2.6320000000000001</v>
      </c>
      <c r="J2727" s="10">
        <v>2.7749999999999999</v>
      </c>
      <c r="K2727">
        <f t="shared" si="148"/>
        <v>10.065445758423998</v>
      </c>
      <c r="L2727" s="10" t="s">
        <v>32</v>
      </c>
      <c r="M2727" t="s">
        <v>25</v>
      </c>
      <c r="N2727" s="10" t="s">
        <v>26</v>
      </c>
      <c r="O2727" s="10" t="str">
        <f t="shared" si="149"/>
        <v>CG_D10_T2_K5.jpg</v>
      </c>
      <c r="P2727" s="10"/>
      <c r="Q2727" s="2" t="s">
        <v>764</v>
      </c>
      <c r="R2727" s="10"/>
      <c r="S2727" s="10"/>
      <c r="T2727" t="s">
        <v>813</v>
      </c>
      <c r="W2727" s="10" t="s">
        <v>801</v>
      </c>
      <c r="Y2727" t="s">
        <v>826</v>
      </c>
      <c r="Z2727" t="s">
        <v>826</v>
      </c>
      <c r="AA2727" t="s">
        <v>826</v>
      </c>
      <c r="AB2727" t="str">
        <f t="shared" si="150"/>
        <v/>
      </c>
    </row>
    <row r="2728" spans="1:28" x14ac:dyDescent="0.2">
      <c r="B2728" s="3" t="s">
        <v>21</v>
      </c>
      <c r="C2728" s="3">
        <v>10</v>
      </c>
      <c r="D2728" s="3" t="s">
        <v>30</v>
      </c>
      <c r="E2728" s="3" t="s">
        <v>104</v>
      </c>
      <c r="F2728" s="3">
        <v>1</v>
      </c>
      <c r="G2728" s="3">
        <v>1</v>
      </c>
      <c r="H2728" s="3"/>
      <c r="I2728" s="3">
        <v>2.3420000000000001</v>
      </c>
      <c r="J2728" s="3">
        <v>2.5760000000000001</v>
      </c>
      <c r="K2728">
        <f t="shared" si="148"/>
        <v>7.3980607906516269</v>
      </c>
      <c r="L2728" s="3" t="s">
        <v>32</v>
      </c>
      <c r="M2728" t="s">
        <v>25</v>
      </c>
      <c r="N2728" s="3" t="s">
        <v>26</v>
      </c>
      <c r="O2728" t="str">
        <f t="shared" si="149"/>
        <v>CG_D10_T2_K6.jpg</v>
      </c>
      <c r="Q2728" s="2" t="s">
        <v>764</v>
      </c>
      <c r="T2728" s="3" t="s">
        <v>807</v>
      </c>
      <c r="U2728" t="str">
        <f>IF(H2728&gt;0,IF(L2728="live",H2728*0.84,H2728),"")</f>
        <v/>
      </c>
      <c r="V2728" t="str">
        <f>IF(H2728&gt;0,IF(L2728="live",H2728*0.87,H2728),"")</f>
        <v/>
      </c>
      <c r="W2728" s="3" t="s">
        <v>801</v>
      </c>
      <c r="Y2728" t="s">
        <v>827</v>
      </c>
      <c r="Z2728" t="s">
        <v>827</v>
      </c>
      <c r="AA2728" t="s">
        <v>826</v>
      </c>
      <c r="AB2728" t="str">
        <f t="shared" si="150"/>
        <v>remove</v>
      </c>
    </row>
    <row r="2729" spans="1:28" x14ac:dyDescent="0.2">
      <c r="A2729" s="10"/>
      <c r="B2729" s="10" t="s">
        <v>21</v>
      </c>
      <c r="C2729" s="10">
        <v>10</v>
      </c>
      <c r="D2729" s="10" t="s">
        <v>30</v>
      </c>
      <c r="E2729" s="10" t="s">
        <v>104</v>
      </c>
      <c r="F2729" s="10">
        <v>1</v>
      </c>
      <c r="G2729" s="10">
        <v>1</v>
      </c>
      <c r="H2729" s="10"/>
      <c r="I2729" s="10">
        <v>2.3420000000000001</v>
      </c>
      <c r="J2729" s="10">
        <v>2.5760000000000001</v>
      </c>
      <c r="K2729">
        <f t="shared" si="148"/>
        <v>7.3980607906516269</v>
      </c>
      <c r="L2729" s="10" t="s">
        <v>32</v>
      </c>
      <c r="M2729" t="s">
        <v>25</v>
      </c>
      <c r="N2729" s="10" t="s">
        <v>26</v>
      </c>
      <c r="O2729" s="10" t="str">
        <f t="shared" si="149"/>
        <v>CG_D10_T2_K6.jpg</v>
      </c>
      <c r="P2729" s="10"/>
      <c r="Q2729" s="2" t="s">
        <v>764</v>
      </c>
      <c r="R2729" s="10"/>
      <c r="S2729" s="10"/>
      <c r="T2729" t="s">
        <v>813</v>
      </c>
      <c r="W2729" s="10" t="s">
        <v>801</v>
      </c>
      <c r="Y2729" t="s">
        <v>826</v>
      </c>
      <c r="Z2729" t="s">
        <v>826</v>
      </c>
      <c r="AA2729" t="s">
        <v>826</v>
      </c>
      <c r="AB2729" t="str">
        <f t="shared" si="150"/>
        <v/>
      </c>
    </row>
    <row r="2730" spans="1:28" x14ac:dyDescent="0.2">
      <c r="B2730" s="3" t="s">
        <v>21</v>
      </c>
      <c r="C2730" s="3">
        <v>10</v>
      </c>
      <c r="D2730" s="3" t="s">
        <v>30</v>
      </c>
      <c r="E2730" s="3" t="s">
        <v>104</v>
      </c>
      <c r="F2730" s="3">
        <v>2</v>
      </c>
      <c r="G2730" s="3">
        <v>2</v>
      </c>
      <c r="H2730" s="3"/>
      <c r="I2730" s="3">
        <v>2.294</v>
      </c>
      <c r="J2730" s="3">
        <v>2.327</v>
      </c>
      <c r="K2730">
        <f t="shared" si="148"/>
        <v>6.4118221268182465</v>
      </c>
      <c r="L2730" s="3" t="s">
        <v>32</v>
      </c>
      <c r="M2730" t="s">
        <v>25</v>
      </c>
      <c r="N2730" s="3" t="s">
        <v>26</v>
      </c>
      <c r="O2730" t="str">
        <f t="shared" si="149"/>
        <v>CG_D10_T2_K6.jpg</v>
      </c>
      <c r="Q2730" s="2" t="s">
        <v>764</v>
      </c>
      <c r="T2730" s="3" t="s">
        <v>807</v>
      </c>
      <c r="U2730" t="str">
        <f>IF(H2730&gt;0,IF(L2730="live",H2730*0.84,H2730),"")</f>
        <v/>
      </c>
      <c r="V2730" t="str">
        <f>IF(H2730&gt;0,IF(L2730="live",H2730*0.87,H2730),"")</f>
        <v/>
      </c>
      <c r="W2730" s="3" t="s">
        <v>801</v>
      </c>
      <c r="Y2730" t="s">
        <v>827</v>
      </c>
      <c r="Z2730" t="s">
        <v>827</v>
      </c>
      <c r="AA2730" t="s">
        <v>826</v>
      </c>
      <c r="AB2730" t="str">
        <f t="shared" si="150"/>
        <v>remove</v>
      </c>
    </row>
    <row r="2731" spans="1:28" x14ac:dyDescent="0.2">
      <c r="A2731" s="10"/>
      <c r="B2731" s="10" t="s">
        <v>21</v>
      </c>
      <c r="C2731" s="10">
        <v>10</v>
      </c>
      <c r="D2731" s="10" t="s">
        <v>30</v>
      </c>
      <c r="E2731" s="10" t="s">
        <v>104</v>
      </c>
      <c r="F2731" s="10">
        <v>2</v>
      </c>
      <c r="G2731" s="10">
        <v>2</v>
      </c>
      <c r="H2731" s="10"/>
      <c r="I2731" s="10">
        <v>2.294</v>
      </c>
      <c r="J2731" s="10">
        <v>2.327</v>
      </c>
      <c r="K2731">
        <f t="shared" si="148"/>
        <v>6.4118221268182465</v>
      </c>
      <c r="L2731" s="10" t="s">
        <v>32</v>
      </c>
      <c r="M2731" t="s">
        <v>25</v>
      </c>
      <c r="N2731" s="10" t="s">
        <v>26</v>
      </c>
      <c r="O2731" s="10" t="str">
        <f t="shared" si="149"/>
        <v>CG_D10_T2_K6.jpg</v>
      </c>
      <c r="P2731" s="10"/>
      <c r="Q2731" s="2" t="s">
        <v>764</v>
      </c>
      <c r="R2731" s="10"/>
      <c r="S2731" s="10"/>
      <c r="T2731" t="s">
        <v>813</v>
      </c>
      <c r="W2731" s="10" t="s">
        <v>801</v>
      </c>
      <c r="Y2731" t="s">
        <v>826</v>
      </c>
      <c r="Z2731" t="s">
        <v>826</v>
      </c>
      <c r="AA2731" t="s">
        <v>826</v>
      </c>
      <c r="AB2731" t="str">
        <f t="shared" si="150"/>
        <v/>
      </c>
    </row>
    <row r="2732" spans="1:28" x14ac:dyDescent="0.2">
      <c r="B2732" s="3" t="s">
        <v>21</v>
      </c>
      <c r="C2732" s="3">
        <v>10</v>
      </c>
      <c r="D2732" s="3" t="s">
        <v>30</v>
      </c>
      <c r="E2732" s="3" t="s">
        <v>104</v>
      </c>
      <c r="F2732" s="3">
        <v>3</v>
      </c>
      <c r="G2732" s="3">
        <v>3</v>
      </c>
      <c r="H2732" s="3"/>
      <c r="I2732" s="3">
        <v>2.5630000000000002</v>
      </c>
      <c r="J2732" s="3">
        <v>2.6890000000000001</v>
      </c>
      <c r="K2732">
        <f t="shared" si="148"/>
        <v>9.2488187808981994</v>
      </c>
      <c r="L2732" s="3" t="s">
        <v>32</v>
      </c>
      <c r="M2732" t="s">
        <v>25</v>
      </c>
      <c r="N2732" s="3" t="s">
        <v>26</v>
      </c>
      <c r="O2732" t="str">
        <f t="shared" si="149"/>
        <v>CG_D10_T2_K6.jpg</v>
      </c>
      <c r="Q2732" s="2" t="s">
        <v>764</v>
      </c>
      <c r="T2732" s="3" t="s">
        <v>807</v>
      </c>
      <c r="U2732" t="str">
        <f>IF(H2732&gt;0,IF(L2732="live",H2732*0.84,H2732),"")</f>
        <v/>
      </c>
      <c r="V2732" t="str">
        <f>IF(H2732&gt;0,IF(L2732="live",H2732*0.87,H2732),"")</f>
        <v/>
      </c>
      <c r="W2732" s="3" t="s">
        <v>801</v>
      </c>
      <c r="Y2732" t="s">
        <v>827</v>
      </c>
      <c r="Z2732" t="s">
        <v>827</v>
      </c>
      <c r="AA2732" t="s">
        <v>826</v>
      </c>
      <c r="AB2732" t="str">
        <f t="shared" si="150"/>
        <v>remove</v>
      </c>
    </row>
    <row r="2733" spans="1:28" x14ac:dyDescent="0.2">
      <c r="A2733" s="10"/>
      <c r="B2733" s="10" t="s">
        <v>21</v>
      </c>
      <c r="C2733" s="10">
        <v>10</v>
      </c>
      <c r="D2733" s="10" t="s">
        <v>30</v>
      </c>
      <c r="E2733" s="10" t="s">
        <v>104</v>
      </c>
      <c r="F2733" s="10">
        <v>3</v>
      </c>
      <c r="G2733" s="10">
        <v>3</v>
      </c>
      <c r="H2733" s="10"/>
      <c r="I2733" s="10">
        <v>2.5630000000000002</v>
      </c>
      <c r="J2733" s="10">
        <v>2.6890000000000001</v>
      </c>
      <c r="K2733">
        <f t="shared" si="148"/>
        <v>9.2488187808981994</v>
      </c>
      <c r="L2733" s="10" t="s">
        <v>32</v>
      </c>
      <c r="M2733" t="s">
        <v>25</v>
      </c>
      <c r="N2733" s="10" t="s">
        <v>26</v>
      </c>
      <c r="O2733" s="10" t="str">
        <f t="shared" si="149"/>
        <v>CG_D10_T2_K6.jpg</v>
      </c>
      <c r="P2733" s="10"/>
      <c r="Q2733" s="2" t="s">
        <v>764</v>
      </c>
      <c r="R2733" s="10"/>
      <c r="S2733" s="10"/>
      <c r="T2733" t="s">
        <v>813</v>
      </c>
      <c r="W2733" s="10" t="s">
        <v>801</v>
      </c>
      <c r="Y2733" t="s">
        <v>826</v>
      </c>
      <c r="Z2733" t="s">
        <v>826</v>
      </c>
      <c r="AA2733" t="s">
        <v>826</v>
      </c>
      <c r="AB2733" t="str">
        <f t="shared" si="150"/>
        <v/>
      </c>
    </row>
    <row r="2734" spans="1:28" x14ac:dyDescent="0.2">
      <c r="B2734" s="3" t="s">
        <v>21</v>
      </c>
      <c r="C2734" s="3">
        <v>10</v>
      </c>
      <c r="D2734" s="3" t="s">
        <v>30</v>
      </c>
      <c r="E2734" s="3" t="s">
        <v>104</v>
      </c>
      <c r="F2734" s="3">
        <v>4</v>
      </c>
      <c r="G2734" s="3">
        <v>4</v>
      </c>
      <c r="H2734" s="3"/>
      <c r="I2734" s="3">
        <v>2.2999999999999998</v>
      </c>
      <c r="J2734" s="3">
        <v>2.3610000000000002</v>
      </c>
      <c r="K2734">
        <f t="shared" si="148"/>
        <v>6.5395808678499989</v>
      </c>
      <c r="L2734" s="3" t="s">
        <v>32</v>
      </c>
      <c r="M2734" t="s">
        <v>25</v>
      </c>
      <c r="N2734" s="3" t="s">
        <v>26</v>
      </c>
      <c r="O2734" t="str">
        <f t="shared" si="149"/>
        <v>CG_D10_T2_K6.jpg</v>
      </c>
      <c r="Q2734" s="2" t="s">
        <v>764</v>
      </c>
      <c r="T2734" s="3" t="s">
        <v>807</v>
      </c>
      <c r="U2734" t="str">
        <f>IF(H2734&gt;0,IF(L2734="live",H2734*0.84,H2734),"")</f>
        <v/>
      </c>
      <c r="V2734" t="str">
        <f>IF(H2734&gt;0,IF(L2734="live",H2734*0.87,H2734),"")</f>
        <v/>
      </c>
      <c r="W2734" s="3" t="s">
        <v>801</v>
      </c>
      <c r="Y2734" t="s">
        <v>827</v>
      </c>
      <c r="Z2734" t="s">
        <v>827</v>
      </c>
      <c r="AA2734" t="s">
        <v>826</v>
      </c>
      <c r="AB2734" t="str">
        <f t="shared" si="150"/>
        <v>remove</v>
      </c>
    </row>
    <row r="2735" spans="1:28" x14ac:dyDescent="0.2">
      <c r="A2735" s="10"/>
      <c r="B2735" s="10" t="s">
        <v>21</v>
      </c>
      <c r="C2735" s="10">
        <v>10</v>
      </c>
      <c r="D2735" s="10" t="s">
        <v>30</v>
      </c>
      <c r="E2735" s="10" t="s">
        <v>104</v>
      </c>
      <c r="F2735" s="10">
        <v>4</v>
      </c>
      <c r="G2735" s="10">
        <v>4</v>
      </c>
      <c r="H2735" s="10"/>
      <c r="I2735" s="10">
        <v>2.2999999999999998</v>
      </c>
      <c r="J2735" s="10">
        <v>2.3610000000000002</v>
      </c>
      <c r="K2735">
        <f t="shared" si="148"/>
        <v>6.5395808678499989</v>
      </c>
      <c r="L2735" s="10" t="s">
        <v>32</v>
      </c>
      <c r="M2735" t="s">
        <v>25</v>
      </c>
      <c r="N2735" s="10" t="s">
        <v>26</v>
      </c>
      <c r="O2735" s="10" t="str">
        <f t="shared" si="149"/>
        <v>CG_D10_T2_K6.jpg</v>
      </c>
      <c r="P2735" s="10"/>
      <c r="Q2735" s="2" t="s">
        <v>764</v>
      </c>
      <c r="R2735" s="10"/>
      <c r="S2735" s="10"/>
      <c r="T2735" t="s">
        <v>813</v>
      </c>
      <c r="W2735" s="10" t="s">
        <v>801</v>
      </c>
      <c r="Y2735" t="s">
        <v>826</v>
      </c>
      <c r="Z2735" t="s">
        <v>826</v>
      </c>
      <c r="AA2735" t="s">
        <v>826</v>
      </c>
      <c r="AB2735" t="str">
        <f t="shared" si="150"/>
        <v/>
      </c>
    </row>
    <row r="2736" spans="1:28" x14ac:dyDescent="0.2">
      <c r="B2736" s="3" t="s">
        <v>21</v>
      </c>
      <c r="C2736" s="3">
        <v>10</v>
      </c>
      <c r="D2736" s="3" t="s">
        <v>30</v>
      </c>
      <c r="E2736" s="3" t="s">
        <v>104</v>
      </c>
      <c r="F2736" s="3">
        <v>5</v>
      </c>
      <c r="G2736" s="3">
        <v>5</v>
      </c>
      <c r="H2736" s="3"/>
      <c r="I2736" s="3">
        <v>2.1920000000000002</v>
      </c>
      <c r="J2736" s="3">
        <v>2.2509999999999999</v>
      </c>
      <c r="K2736">
        <f t="shared" si="148"/>
        <v>5.6631080789422938</v>
      </c>
      <c r="L2736" s="3" t="s">
        <v>32</v>
      </c>
      <c r="M2736" t="s">
        <v>25</v>
      </c>
      <c r="N2736" s="3" t="s">
        <v>26</v>
      </c>
      <c r="O2736" t="str">
        <f t="shared" si="149"/>
        <v>CG_D10_T2_K6.jpg</v>
      </c>
      <c r="Q2736" s="2" t="s">
        <v>764</v>
      </c>
      <c r="T2736" s="3" t="s">
        <v>807</v>
      </c>
      <c r="U2736" t="str">
        <f>IF(H2736&gt;0,IF(L2736="live",H2736*0.84,H2736),"")</f>
        <v/>
      </c>
      <c r="V2736" t="str">
        <f>IF(H2736&gt;0,IF(L2736="live",H2736*0.87,H2736),"")</f>
        <v/>
      </c>
      <c r="W2736" s="3" t="s">
        <v>801</v>
      </c>
      <c r="Y2736" t="s">
        <v>827</v>
      </c>
      <c r="Z2736" t="s">
        <v>827</v>
      </c>
      <c r="AA2736" t="s">
        <v>826</v>
      </c>
      <c r="AB2736" t="str">
        <f t="shared" si="150"/>
        <v>remove</v>
      </c>
    </row>
    <row r="2737" spans="1:28" x14ac:dyDescent="0.2">
      <c r="A2737" s="10"/>
      <c r="B2737" s="10" t="s">
        <v>21</v>
      </c>
      <c r="C2737" s="10">
        <v>10</v>
      </c>
      <c r="D2737" s="10" t="s">
        <v>30</v>
      </c>
      <c r="E2737" s="10" t="s">
        <v>104</v>
      </c>
      <c r="F2737" s="10">
        <v>5</v>
      </c>
      <c r="G2737" s="10">
        <v>5</v>
      </c>
      <c r="H2737" s="10"/>
      <c r="I2737" s="10">
        <v>2.1920000000000002</v>
      </c>
      <c r="J2737" s="10">
        <v>2.2509999999999999</v>
      </c>
      <c r="K2737">
        <f t="shared" si="148"/>
        <v>5.6631080789422938</v>
      </c>
      <c r="L2737" s="10" t="s">
        <v>32</v>
      </c>
      <c r="M2737" t="s">
        <v>25</v>
      </c>
      <c r="N2737" s="10" t="s">
        <v>26</v>
      </c>
      <c r="O2737" s="10" t="str">
        <f t="shared" si="149"/>
        <v>CG_D10_T2_K6.jpg</v>
      </c>
      <c r="P2737" s="10"/>
      <c r="Q2737" s="2" t="s">
        <v>764</v>
      </c>
      <c r="R2737" s="10"/>
      <c r="S2737" s="10"/>
      <c r="T2737" t="s">
        <v>813</v>
      </c>
      <c r="W2737" s="10" t="s">
        <v>801</v>
      </c>
      <c r="Y2737" t="s">
        <v>826</v>
      </c>
      <c r="Z2737" t="s">
        <v>826</v>
      </c>
      <c r="AA2737" t="s">
        <v>826</v>
      </c>
      <c r="AB2737" t="str">
        <f t="shared" si="150"/>
        <v/>
      </c>
    </row>
    <row r="2738" spans="1:28" x14ac:dyDescent="0.2">
      <c r="B2738" s="3" t="s">
        <v>21</v>
      </c>
      <c r="C2738" s="3">
        <v>10</v>
      </c>
      <c r="D2738" s="3" t="s">
        <v>30</v>
      </c>
      <c r="E2738" s="3" t="s">
        <v>107</v>
      </c>
      <c r="F2738" s="3">
        <v>1</v>
      </c>
      <c r="G2738" s="3">
        <v>1</v>
      </c>
      <c r="H2738" s="3"/>
      <c r="I2738" s="3">
        <v>2.11</v>
      </c>
      <c r="J2738" s="3">
        <v>2.621</v>
      </c>
      <c r="K2738">
        <f t="shared" si="148"/>
        <v>6.1098449185031658</v>
      </c>
      <c r="L2738" s="3" t="s">
        <v>32</v>
      </c>
      <c r="M2738" t="s">
        <v>25</v>
      </c>
      <c r="N2738" s="3" t="s">
        <v>26</v>
      </c>
      <c r="O2738" t="str">
        <f t="shared" si="149"/>
        <v>CG_D10_T2_K7.jpg</v>
      </c>
      <c r="Q2738" s="2" t="s">
        <v>764</v>
      </c>
      <c r="T2738" s="3" t="s">
        <v>807</v>
      </c>
      <c r="U2738" t="str">
        <f>IF(H2738&gt;0,IF(L2738="live",H2738*0.84,H2738),"")</f>
        <v/>
      </c>
      <c r="V2738" t="str">
        <f>IF(H2738&gt;0,IF(L2738="live",H2738*0.87,H2738),"")</f>
        <v/>
      </c>
      <c r="W2738" s="3" t="s">
        <v>801</v>
      </c>
      <c r="Y2738" t="s">
        <v>827</v>
      </c>
      <c r="Z2738" t="s">
        <v>827</v>
      </c>
      <c r="AA2738" t="s">
        <v>826</v>
      </c>
      <c r="AB2738" t="str">
        <f t="shared" si="150"/>
        <v>remove</v>
      </c>
    </row>
    <row r="2739" spans="1:28" x14ac:dyDescent="0.2">
      <c r="A2739" s="10"/>
      <c r="B2739" s="10" t="s">
        <v>21</v>
      </c>
      <c r="C2739" s="10">
        <v>10</v>
      </c>
      <c r="D2739" s="10" t="s">
        <v>30</v>
      </c>
      <c r="E2739" s="10" t="s">
        <v>107</v>
      </c>
      <c r="F2739" s="10">
        <v>1</v>
      </c>
      <c r="G2739" s="10">
        <v>1</v>
      </c>
      <c r="H2739" s="10"/>
      <c r="I2739" s="10">
        <v>2.11</v>
      </c>
      <c r="J2739" s="10">
        <v>2.621</v>
      </c>
      <c r="K2739">
        <f t="shared" si="148"/>
        <v>6.1098449185031658</v>
      </c>
      <c r="L2739" s="10" t="s">
        <v>32</v>
      </c>
      <c r="M2739" t="s">
        <v>25</v>
      </c>
      <c r="N2739" s="10" t="s">
        <v>26</v>
      </c>
      <c r="O2739" s="10" t="str">
        <f t="shared" si="149"/>
        <v>CG_D10_T2_K7.jpg</v>
      </c>
      <c r="P2739" s="10"/>
      <c r="Q2739" s="2" t="s">
        <v>764</v>
      </c>
      <c r="R2739" s="10"/>
      <c r="S2739" s="10"/>
      <c r="T2739" t="s">
        <v>813</v>
      </c>
      <c r="W2739" s="10" t="s">
        <v>801</v>
      </c>
      <c r="Y2739" t="s">
        <v>826</v>
      </c>
      <c r="Z2739" t="s">
        <v>826</v>
      </c>
      <c r="AA2739" t="s">
        <v>826</v>
      </c>
      <c r="AB2739" t="str">
        <f t="shared" si="150"/>
        <v/>
      </c>
    </row>
    <row r="2740" spans="1:28" x14ac:dyDescent="0.2">
      <c r="B2740" s="3" t="s">
        <v>21</v>
      </c>
      <c r="C2740" s="3">
        <v>10</v>
      </c>
      <c r="D2740" s="3" t="s">
        <v>30</v>
      </c>
      <c r="E2740" s="3" t="s">
        <v>107</v>
      </c>
      <c r="F2740" s="3">
        <v>2</v>
      </c>
      <c r="G2740" s="3">
        <v>2</v>
      </c>
      <c r="H2740" s="3"/>
      <c r="I2740" s="3">
        <v>2.2669999999999999</v>
      </c>
      <c r="J2740" s="3">
        <v>2.4980000000000002</v>
      </c>
      <c r="K2740">
        <f t="shared" si="148"/>
        <v>6.7219260409859967</v>
      </c>
      <c r="L2740" s="3" t="s">
        <v>32</v>
      </c>
      <c r="M2740" t="s">
        <v>25</v>
      </c>
      <c r="N2740" s="3" t="s">
        <v>26</v>
      </c>
      <c r="O2740" t="str">
        <f t="shared" si="149"/>
        <v>CG_D10_T2_K7.jpg</v>
      </c>
      <c r="Q2740" s="2" t="s">
        <v>764</v>
      </c>
      <c r="T2740" s="3" t="s">
        <v>807</v>
      </c>
      <c r="U2740" t="str">
        <f>IF(H2740&gt;0,IF(L2740="live",H2740*0.84,H2740),"")</f>
        <v/>
      </c>
      <c r="V2740" t="str">
        <f>IF(H2740&gt;0,IF(L2740="live",H2740*0.87,H2740),"")</f>
        <v/>
      </c>
      <c r="W2740" s="3" t="s">
        <v>801</v>
      </c>
      <c r="Y2740" t="s">
        <v>827</v>
      </c>
      <c r="Z2740" t="s">
        <v>827</v>
      </c>
      <c r="AA2740" t="s">
        <v>826</v>
      </c>
      <c r="AB2740" t="str">
        <f t="shared" si="150"/>
        <v>remove</v>
      </c>
    </row>
    <row r="2741" spans="1:28" x14ac:dyDescent="0.2">
      <c r="A2741" s="10"/>
      <c r="B2741" s="10" t="s">
        <v>21</v>
      </c>
      <c r="C2741" s="10">
        <v>10</v>
      </c>
      <c r="D2741" s="10" t="s">
        <v>30</v>
      </c>
      <c r="E2741" s="10" t="s">
        <v>107</v>
      </c>
      <c r="F2741" s="10">
        <v>2</v>
      </c>
      <c r="G2741" s="10">
        <v>2</v>
      </c>
      <c r="H2741" s="10"/>
      <c r="I2741" s="10">
        <v>2.2669999999999999</v>
      </c>
      <c r="J2741" s="10">
        <v>2.4980000000000002</v>
      </c>
      <c r="K2741">
        <f t="shared" si="148"/>
        <v>6.7219260409859967</v>
      </c>
      <c r="L2741" s="10" t="s">
        <v>32</v>
      </c>
      <c r="M2741" t="s">
        <v>25</v>
      </c>
      <c r="N2741" s="10" t="s">
        <v>26</v>
      </c>
      <c r="O2741" s="10" t="str">
        <f t="shared" si="149"/>
        <v>CG_D10_T2_K7.jpg</v>
      </c>
      <c r="P2741" s="10"/>
      <c r="Q2741" s="2" t="s">
        <v>764</v>
      </c>
      <c r="R2741" s="10"/>
      <c r="S2741" s="10"/>
      <c r="T2741" t="s">
        <v>813</v>
      </c>
      <c r="W2741" s="10" t="s">
        <v>801</v>
      </c>
      <c r="Y2741" t="s">
        <v>826</v>
      </c>
      <c r="Z2741" t="s">
        <v>826</v>
      </c>
      <c r="AA2741" t="s">
        <v>826</v>
      </c>
      <c r="AB2741" t="str">
        <f t="shared" si="150"/>
        <v/>
      </c>
    </row>
    <row r="2742" spans="1:28" x14ac:dyDescent="0.2">
      <c r="B2742" s="3" t="s">
        <v>21</v>
      </c>
      <c r="C2742" s="3">
        <v>10</v>
      </c>
      <c r="D2742" s="3" t="s">
        <v>30</v>
      </c>
      <c r="E2742" s="3" t="s">
        <v>107</v>
      </c>
      <c r="F2742" s="3">
        <v>3</v>
      </c>
      <c r="G2742" s="3">
        <v>3</v>
      </c>
      <c r="H2742" s="3"/>
      <c r="I2742" s="3">
        <v>2.4249999999999998</v>
      </c>
      <c r="J2742" s="3">
        <v>2.6440000000000001</v>
      </c>
      <c r="K2742">
        <f t="shared" si="148"/>
        <v>8.1411019270458329</v>
      </c>
      <c r="L2742" s="3" t="s">
        <v>32</v>
      </c>
      <c r="M2742" t="s">
        <v>25</v>
      </c>
      <c r="N2742" s="3" t="s">
        <v>26</v>
      </c>
      <c r="O2742" t="str">
        <f t="shared" si="149"/>
        <v>CG_D10_T2_K7.jpg</v>
      </c>
      <c r="Q2742" s="2" t="s">
        <v>764</v>
      </c>
      <c r="T2742" s="3" t="s">
        <v>807</v>
      </c>
      <c r="U2742" t="str">
        <f>IF(H2742&gt;0,IF(L2742="live",H2742*0.84,H2742),"")</f>
        <v/>
      </c>
      <c r="V2742" t="str">
        <f>IF(H2742&gt;0,IF(L2742="live",H2742*0.87,H2742),"")</f>
        <v/>
      </c>
      <c r="W2742" s="3" t="s">
        <v>801</v>
      </c>
      <c r="Y2742" t="s">
        <v>827</v>
      </c>
      <c r="Z2742" t="s">
        <v>827</v>
      </c>
      <c r="AA2742" t="s">
        <v>826</v>
      </c>
      <c r="AB2742" t="str">
        <f t="shared" si="150"/>
        <v>remove</v>
      </c>
    </row>
    <row r="2743" spans="1:28" x14ac:dyDescent="0.2">
      <c r="A2743" s="10"/>
      <c r="B2743" s="10" t="s">
        <v>21</v>
      </c>
      <c r="C2743" s="10">
        <v>10</v>
      </c>
      <c r="D2743" s="10" t="s">
        <v>30</v>
      </c>
      <c r="E2743" s="10" t="s">
        <v>107</v>
      </c>
      <c r="F2743" s="10">
        <v>3</v>
      </c>
      <c r="G2743" s="10">
        <v>3</v>
      </c>
      <c r="H2743" s="10"/>
      <c r="I2743" s="10">
        <v>2.4249999999999998</v>
      </c>
      <c r="J2743" s="10">
        <v>2.6440000000000001</v>
      </c>
      <c r="K2743">
        <f t="shared" si="148"/>
        <v>8.1411019270458329</v>
      </c>
      <c r="L2743" s="10" t="s">
        <v>32</v>
      </c>
      <c r="M2743" t="s">
        <v>25</v>
      </c>
      <c r="N2743" s="10" t="s">
        <v>26</v>
      </c>
      <c r="O2743" s="10" t="str">
        <f t="shared" si="149"/>
        <v>CG_D10_T2_K7.jpg</v>
      </c>
      <c r="P2743" s="10"/>
      <c r="Q2743" s="2" t="s">
        <v>764</v>
      </c>
      <c r="R2743" s="10"/>
      <c r="S2743" s="10"/>
      <c r="T2743" t="s">
        <v>813</v>
      </c>
      <c r="W2743" s="10" t="s">
        <v>801</v>
      </c>
      <c r="Y2743" t="s">
        <v>826</v>
      </c>
      <c r="Z2743" t="s">
        <v>826</v>
      </c>
      <c r="AA2743" t="s">
        <v>826</v>
      </c>
      <c r="AB2743" t="str">
        <f t="shared" si="150"/>
        <v/>
      </c>
    </row>
    <row r="2744" spans="1:28" x14ac:dyDescent="0.2">
      <c r="B2744" s="3" t="s">
        <v>21</v>
      </c>
      <c r="C2744" s="3">
        <v>10</v>
      </c>
      <c r="D2744" s="3" t="s">
        <v>30</v>
      </c>
      <c r="E2744" s="3" t="s">
        <v>107</v>
      </c>
      <c r="F2744" s="3">
        <v>4</v>
      </c>
      <c r="G2744" s="3">
        <v>4</v>
      </c>
      <c r="H2744" s="3"/>
      <c r="I2744" s="3">
        <v>2.31</v>
      </c>
      <c r="J2744" s="3">
        <v>2.5489999999999999</v>
      </c>
      <c r="K2744">
        <f t="shared" si="148"/>
        <v>7.1218373465084994</v>
      </c>
      <c r="L2744" s="3" t="s">
        <v>32</v>
      </c>
      <c r="M2744" t="s">
        <v>25</v>
      </c>
      <c r="N2744" s="3" t="s">
        <v>26</v>
      </c>
      <c r="O2744" t="str">
        <f t="shared" si="149"/>
        <v>CG_D10_T2_K7.jpg</v>
      </c>
      <c r="Q2744" s="2" t="s">
        <v>764</v>
      </c>
      <c r="T2744" s="3" t="s">
        <v>807</v>
      </c>
      <c r="U2744" t="str">
        <f>IF(H2744&gt;0,IF(L2744="live",H2744*0.84,H2744),"")</f>
        <v/>
      </c>
      <c r="V2744" t="str">
        <f>IF(H2744&gt;0,IF(L2744="live",H2744*0.87,H2744),"")</f>
        <v/>
      </c>
      <c r="W2744" s="3" t="s">
        <v>801</v>
      </c>
      <c r="Y2744" t="s">
        <v>827</v>
      </c>
      <c r="Z2744" t="s">
        <v>827</v>
      </c>
      <c r="AA2744" t="s">
        <v>826</v>
      </c>
      <c r="AB2744" t="str">
        <f t="shared" si="150"/>
        <v>remove</v>
      </c>
    </row>
    <row r="2745" spans="1:28" x14ac:dyDescent="0.2">
      <c r="A2745" s="10"/>
      <c r="B2745" s="10" t="s">
        <v>21</v>
      </c>
      <c r="C2745" s="10">
        <v>10</v>
      </c>
      <c r="D2745" s="10" t="s">
        <v>30</v>
      </c>
      <c r="E2745" s="10" t="s">
        <v>107</v>
      </c>
      <c r="F2745" s="10">
        <v>4</v>
      </c>
      <c r="G2745" s="10">
        <v>4</v>
      </c>
      <c r="H2745" s="10"/>
      <c r="I2745" s="10">
        <v>2.31</v>
      </c>
      <c r="J2745" s="10">
        <v>2.5489999999999999</v>
      </c>
      <c r="K2745">
        <f t="shared" si="148"/>
        <v>7.1218373465084994</v>
      </c>
      <c r="L2745" s="10" t="s">
        <v>32</v>
      </c>
      <c r="M2745" t="s">
        <v>25</v>
      </c>
      <c r="N2745" s="10" t="s">
        <v>26</v>
      </c>
      <c r="O2745" s="10" t="str">
        <f t="shared" si="149"/>
        <v>CG_D10_T2_K7.jpg</v>
      </c>
      <c r="P2745" s="10"/>
      <c r="Q2745" s="2" t="s">
        <v>764</v>
      </c>
      <c r="R2745" s="10"/>
      <c r="S2745" s="10"/>
      <c r="T2745" t="s">
        <v>813</v>
      </c>
      <c r="W2745" s="10" t="s">
        <v>801</v>
      </c>
      <c r="Y2745" t="s">
        <v>826</v>
      </c>
      <c r="Z2745" t="s">
        <v>826</v>
      </c>
      <c r="AA2745" t="s">
        <v>826</v>
      </c>
      <c r="AB2745" t="str">
        <f t="shared" si="150"/>
        <v/>
      </c>
    </row>
    <row r="2746" spans="1:28" x14ac:dyDescent="0.2">
      <c r="B2746" s="3" t="s">
        <v>21</v>
      </c>
      <c r="C2746" s="3">
        <v>10</v>
      </c>
      <c r="D2746" s="3" t="s">
        <v>30</v>
      </c>
      <c r="E2746" s="3" t="s">
        <v>107</v>
      </c>
      <c r="F2746" s="3">
        <v>5</v>
      </c>
      <c r="G2746" s="3">
        <v>5</v>
      </c>
      <c r="H2746" s="3"/>
      <c r="I2746" s="3">
        <v>1.9690000000000001</v>
      </c>
      <c r="J2746" s="3">
        <v>2.4169999999999998</v>
      </c>
      <c r="K2746">
        <f t="shared" ref="K2746:K2809" si="151">IF(I2746&gt;0,(J2746*(I2746^2))*(3.14159/6),"")</f>
        <v>4.9064382586019715</v>
      </c>
      <c r="L2746" s="3" t="s">
        <v>32</v>
      </c>
      <c r="M2746" t="s">
        <v>25</v>
      </c>
      <c r="N2746" s="3" t="s">
        <v>26</v>
      </c>
      <c r="O2746" t="str">
        <f t="shared" si="149"/>
        <v>CG_D10_T2_K7.jpg</v>
      </c>
      <c r="Q2746" s="2" t="s">
        <v>764</v>
      </c>
      <c r="T2746" s="3" t="s">
        <v>807</v>
      </c>
      <c r="U2746" t="str">
        <f>IF(H2746&gt;0,IF(L2746="live",H2746*0.84,H2746),"")</f>
        <v/>
      </c>
      <c r="V2746" t="str">
        <f>IF(H2746&gt;0,IF(L2746="live",H2746*0.87,H2746),"")</f>
        <v/>
      </c>
      <c r="W2746" s="3" t="s">
        <v>801</v>
      </c>
      <c r="Y2746" t="s">
        <v>827</v>
      </c>
      <c r="Z2746" t="s">
        <v>827</v>
      </c>
      <c r="AA2746" t="s">
        <v>826</v>
      </c>
      <c r="AB2746" t="str">
        <f t="shared" si="150"/>
        <v>remove</v>
      </c>
    </row>
    <row r="2747" spans="1:28" x14ac:dyDescent="0.2">
      <c r="A2747" s="10"/>
      <c r="B2747" s="10" t="s">
        <v>21</v>
      </c>
      <c r="C2747" s="10">
        <v>10</v>
      </c>
      <c r="D2747" s="10" t="s">
        <v>30</v>
      </c>
      <c r="E2747" s="10" t="s">
        <v>107</v>
      </c>
      <c r="F2747" s="10">
        <v>5</v>
      </c>
      <c r="G2747" s="10">
        <v>5</v>
      </c>
      <c r="H2747" s="10"/>
      <c r="I2747" s="10">
        <v>1.9690000000000001</v>
      </c>
      <c r="J2747" s="10">
        <v>2.4169999999999998</v>
      </c>
      <c r="K2747">
        <f t="shared" si="151"/>
        <v>4.9064382586019715</v>
      </c>
      <c r="L2747" s="10" t="s">
        <v>32</v>
      </c>
      <c r="M2747" t="s">
        <v>25</v>
      </c>
      <c r="N2747" s="10" t="s">
        <v>26</v>
      </c>
      <c r="O2747" s="10" t="str">
        <f t="shared" si="149"/>
        <v>CG_D10_T2_K7.jpg</v>
      </c>
      <c r="P2747" s="10"/>
      <c r="Q2747" s="2" t="s">
        <v>764</v>
      </c>
      <c r="R2747" s="10"/>
      <c r="S2747" s="10"/>
      <c r="T2747" t="s">
        <v>813</v>
      </c>
      <c r="W2747" s="10" t="s">
        <v>801</v>
      </c>
      <c r="Y2747" t="s">
        <v>826</v>
      </c>
      <c r="Z2747" t="s">
        <v>826</v>
      </c>
      <c r="AA2747" t="s">
        <v>826</v>
      </c>
      <c r="AB2747" t="str">
        <f t="shared" si="150"/>
        <v/>
      </c>
    </row>
    <row r="2748" spans="1:28" x14ac:dyDescent="0.2">
      <c r="B2748" s="3" t="s">
        <v>21</v>
      </c>
      <c r="C2748" s="3">
        <v>10</v>
      </c>
      <c r="D2748" s="3" t="s">
        <v>30</v>
      </c>
      <c r="E2748" s="3" t="s">
        <v>107</v>
      </c>
      <c r="F2748" s="3">
        <v>6</v>
      </c>
      <c r="G2748" s="3">
        <v>6</v>
      </c>
      <c r="H2748" s="3"/>
      <c r="I2748" s="3">
        <v>2.2490000000000001</v>
      </c>
      <c r="J2748" s="3">
        <v>2.5590000000000002</v>
      </c>
      <c r="K2748">
        <f t="shared" si="151"/>
        <v>6.7771555267181363</v>
      </c>
      <c r="L2748" s="3" t="s">
        <v>32</v>
      </c>
      <c r="M2748" t="s">
        <v>25</v>
      </c>
      <c r="N2748" s="3" t="s">
        <v>26</v>
      </c>
      <c r="O2748" t="str">
        <f t="shared" si="149"/>
        <v>CG_D10_T2_K7.jpg</v>
      </c>
      <c r="Q2748" s="2" t="s">
        <v>764</v>
      </c>
      <c r="T2748" s="3" t="s">
        <v>807</v>
      </c>
      <c r="U2748" t="str">
        <f>IF(H2748&gt;0,IF(L2748="live",H2748*0.84,H2748),"")</f>
        <v/>
      </c>
      <c r="V2748" t="str">
        <f>IF(H2748&gt;0,IF(L2748="live",H2748*0.87,H2748),"")</f>
        <v/>
      </c>
      <c r="W2748" s="3" t="s">
        <v>801</v>
      </c>
      <c r="Y2748" t="s">
        <v>827</v>
      </c>
      <c r="Z2748" t="s">
        <v>827</v>
      </c>
      <c r="AA2748" t="s">
        <v>826</v>
      </c>
      <c r="AB2748" t="str">
        <f t="shared" si="150"/>
        <v>remove</v>
      </c>
    </row>
    <row r="2749" spans="1:28" x14ac:dyDescent="0.2">
      <c r="A2749" s="10"/>
      <c r="B2749" s="10" t="s">
        <v>21</v>
      </c>
      <c r="C2749" s="10">
        <v>10</v>
      </c>
      <c r="D2749" s="10" t="s">
        <v>30</v>
      </c>
      <c r="E2749" s="10" t="s">
        <v>107</v>
      </c>
      <c r="F2749" s="10">
        <v>6</v>
      </c>
      <c r="G2749" s="10">
        <v>6</v>
      </c>
      <c r="H2749" s="10"/>
      <c r="I2749" s="10">
        <v>2.2490000000000001</v>
      </c>
      <c r="J2749" s="10">
        <v>2.5590000000000002</v>
      </c>
      <c r="K2749">
        <f t="shared" si="151"/>
        <v>6.7771555267181363</v>
      </c>
      <c r="L2749" s="10" t="s">
        <v>32</v>
      </c>
      <c r="M2749" t="s">
        <v>25</v>
      </c>
      <c r="N2749" s="10" t="s">
        <v>26</v>
      </c>
      <c r="O2749" s="10" t="str">
        <f t="shared" si="149"/>
        <v>CG_D10_T2_K7.jpg</v>
      </c>
      <c r="P2749" s="10"/>
      <c r="Q2749" s="2" t="s">
        <v>764</v>
      </c>
      <c r="R2749" s="10"/>
      <c r="S2749" s="10"/>
      <c r="T2749" t="s">
        <v>813</v>
      </c>
      <c r="W2749" s="10" t="s">
        <v>801</v>
      </c>
      <c r="Y2749" t="s">
        <v>826</v>
      </c>
      <c r="Z2749" t="s">
        <v>826</v>
      </c>
      <c r="AA2749" t="s">
        <v>826</v>
      </c>
      <c r="AB2749" t="str">
        <f t="shared" si="150"/>
        <v/>
      </c>
    </row>
    <row r="2750" spans="1:28" x14ac:dyDescent="0.2">
      <c r="B2750" s="3" t="s">
        <v>21</v>
      </c>
      <c r="C2750" s="3">
        <v>10</v>
      </c>
      <c r="D2750" s="3" t="s">
        <v>30</v>
      </c>
      <c r="E2750" s="3" t="s">
        <v>107</v>
      </c>
      <c r="F2750" s="3">
        <v>7</v>
      </c>
      <c r="G2750" s="3">
        <v>7</v>
      </c>
      <c r="H2750" s="3"/>
      <c r="I2750" s="3">
        <v>2.2149999999999999</v>
      </c>
      <c r="J2750" s="3">
        <v>3.105</v>
      </c>
      <c r="K2750">
        <f t="shared" si="151"/>
        <v>7.976407278335623</v>
      </c>
      <c r="L2750" s="3" t="s">
        <v>32</v>
      </c>
      <c r="M2750" t="s">
        <v>25</v>
      </c>
      <c r="N2750" s="3" t="s">
        <v>26</v>
      </c>
      <c r="O2750" t="str">
        <f t="shared" si="149"/>
        <v>CG_D10_T2_K7.jpg</v>
      </c>
      <c r="Q2750" s="2" t="s">
        <v>764</v>
      </c>
      <c r="T2750" s="3" t="s">
        <v>807</v>
      </c>
      <c r="U2750" t="str">
        <f>IF(H2750&gt;0,IF(L2750="live",H2750*0.84,H2750),"")</f>
        <v/>
      </c>
      <c r="V2750" t="str">
        <f>IF(H2750&gt;0,IF(L2750="live",H2750*0.87,H2750),"")</f>
        <v/>
      </c>
      <c r="W2750" s="3" t="s">
        <v>802</v>
      </c>
      <c r="Y2750" t="s">
        <v>827</v>
      </c>
      <c r="Z2750" t="s">
        <v>827</v>
      </c>
      <c r="AA2750" t="s">
        <v>826</v>
      </c>
      <c r="AB2750" t="str">
        <f t="shared" si="150"/>
        <v>remove</v>
      </c>
    </row>
    <row r="2751" spans="1:28" x14ac:dyDescent="0.2">
      <c r="A2751" s="10"/>
      <c r="B2751" s="10" t="s">
        <v>21</v>
      </c>
      <c r="C2751" s="10">
        <v>10</v>
      </c>
      <c r="D2751" s="10" t="s">
        <v>30</v>
      </c>
      <c r="E2751" s="10" t="s">
        <v>107</v>
      </c>
      <c r="F2751" s="10">
        <v>7</v>
      </c>
      <c r="G2751" s="10">
        <v>7</v>
      </c>
      <c r="H2751" s="10"/>
      <c r="I2751" s="10">
        <v>2.2149999999999999</v>
      </c>
      <c r="J2751" s="10">
        <v>3.105</v>
      </c>
      <c r="K2751">
        <f t="shared" si="151"/>
        <v>7.976407278335623</v>
      </c>
      <c r="L2751" s="10" t="s">
        <v>32</v>
      </c>
      <c r="M2751" t="s">
        <v>25</v>
      </c>
      <c r="N2751" s="10" t="s">
        <v>26</v>
      </c>
      <c r="O2751" s="10" t="str">
        <f t="shared" si="149"/>
        <v>CG_D10_T2_K7.jpg</v>
      </c>
      <c r="P2751" s="10"/>
      <c r="Q2751" s="2" t="s">
        <v>764</v>
      </c>
      <c r="R2751" s="10"/>
      <c r="S2751" s="10"/>
      <c r="T2751" t="s">
        <v>813</v>
      </c>
      <c r="W2751" s="10" t="s">
        <v>802</v>
      </c>
      <c r="Y2751" t="s">
        <v>826</v>
      </c>
      <c r="Z2751" t="s">
        <v>826</v>
      </c>
      <c r="AA2751" t="s">
        <v>826</v>
      </c>
      <c r="AB2751" t="str">
        <f t="shared" si="150"/>
        <v/>
      </c>
    </row>
    <row r="2752" spans="1:28" x14ac:dyDescent="0.2">
      <c r="B2752" s="3" t="s">
        <v>21</v>
      </c>
      <c r="C2752" s="3">
        <v>10</v>
      </c>
      <c r="D2752" s="3" t="s">
        <v>30</v>
      </c>
      <c r="E2752" s="3" t="s">
        <v>107</v>
      </c>
      <c r="F2752" s="3">
        <v>8</v>
      </c>
      <c r="G2752" s="3">
        <v>8</v>
      </c>
      <c r="H2752" s="3"/>
      <c r="I2752" s="3">
        <v>2.536</v>
      </c>
      <c r="J2752" s="3">
        <v>2.7149999999999999</v>
      </c>
      <c r="K2752">
        <f t="shared" si="151"/>
        <v>9.1425340782896001</v>
      </c>
      <c r="L2752" s="3" t="s">
        <v>32</v>
      </c>
      <c r="M2752" t="s">
        <v>25</v>
      </c>
      <c r="N2752" s="3" t="s">
        <v>26</v>
      </c>
      <c r="O2752" t="str">
        <f t="shared" si="149"/>
        <v>CG_D10_T2_K7.jpg</v>
      </c>
      <c r="Q2752" s="2" t="s">
        <v>764</v>
      </c>
      <c r="T2752" s="3" t="s">
        <v>807</v>
      </c>
      <c r="U2752" t="str">
        <f>IF(H2752&gt;0,IF(L2752="live",H2752*0.84,H2752),"")</f>
        <v/>
      </c>
      <c r="V2752" t="str">
        <f>IF(H2752&gt;0,IF(L2752="live",H2752*0.87,H2752),"")</f>
        <v/>
      </c>
      <c r="W2752" s="3" t="s">
        <v>801</v>
      </c>
      <c r="Y2752" t="s">
        <v>827</v>
      </c>
      <c r="Z2752" t="s">
        <v>827</v>
      </c>
      <c r="AA2752" t="s">
        <v>826</v>
      </c>
      <c r="AB2752" t="str">
        <f t="shared" si="150"/>
        <v>remove</v>
      </c>
    </row>
    <row r="2753" spans="1:28" x14ac:dyDescent="0.2">
      <c r="A2753" s="10"/>
      <c r="B2753" s="10" t="s">
        <v>21</v>
      </c>
      <c r="C2753" s="10">
        <v>10</v>
      </c>
      <c r="D2753" s="10" t="s">
        <v>30</v>
      </c>
      <c r="E2753" s="10" t="s">
        <v>107</v>
      </c>
      <c r="F2753" s="10">
        <v>8</v>
      </c>
      <c r="G2753" s="10">
        <v>8</v>
      </c>
      <c r="H2753" s="10"/>
      <c r="I2753" s="10">
        <v>2.536</v>
      </c>
      <c r="J2753" s="10">
        <v>2.7149999999999999</v>
      </c>
      <c r="K2753">
        <f t="shared" si="151"/>
        <v>9.1425340782896001</v>
      </c>
      <c r="L2753" s="10" t="s">
        <v>32</v>
      </c>
      <c r="M2753" t="s">
        <v>25</v>
      </c>
      <c r="N2753" s="10" t="s">
        <v>26</v>
      </c>
      <c r="O2753" s="10" t="str">
        <f t="shared" si="149"/>
        <v>CG_D10_T2_K7.jpg</v>
      </c>
      <c r="P2753" s="10"/>
      <c r="Q2753" s="2" t="s">
        <v>764</v>
      </c>
      <c r="R2753" s="10"/>
      <c r="S2753" s="10"/>
      <c r="T2753" t="s">
        <v>813</v>
      </c>
      <c r="W2753" s="10" t="s">
        <v>801</v>
      </c>
      <c r="Y2753" t="s">
        <v>826</v>
      </c>
      <c r="Z2753" t="s">
        <v>826</v>
      </c>
      <c r="AA2753" t="s">
        <v>826</v>
      </c>
      <c r="AB2753" t="str">
        <f t="shared" si="150"/>
        <v/>
      </c>
    </row>
    <row r="2754" spans="1:28" x14ac:dyDescent="0.2">
      <c r="B2754" s="3" t="s">
        <v>21</v>
      </c>
      <c r="C2754" s="3">
        <v>10</v>
      </c>
      <c r="D2754" s="3" t="s">
        <v>30</v>
      </c>
      <c r="E2754" s="3" t="s">
        <v>107</v>
      </c>
      <c r="F2754" s="3">
        <v>9</v>
      </c>
      <c r="G2754" s="3">
        <v>9</v>
      </c>
      <c r="H2754" s="3"/>
      <c r="I2754" s="3">
        <v>2.121</v>
      </c>
      <c r="J2754" s="3">
        <v>2.3839999999999999</v>
      </c>
      <c r="K2754">
        <f t="shared" si="151"/>
        <v>5.6154665367981593</v>
      </c>
      <c r="L2754" s="3" t="s">
        <v>32</v>
      </c>
      <c r="M2754" t="s">
        <v>25</v>
      </c>
      <c r="N2754" s="3" t="s">
        <v>26</v>
      </c>
      <c r="O2754" t="str">
        <f t="shared" si="149"/>
        <v>CG_D10_T2_K7.jpg</v>
      </c>
      <c r="Q2754" s="2" t="s">
        <v>764</v>
      </c>
      <c r="T2754" s="3" t="s">
        <v>807</v>
      </c>
      <c r="U2754" t="str">
        <f>IF(H2754&gt;0,IF(L2754="live",H2754*0.84,H2754),"")</f>
        <v/>
      </c>
      <c r="V2754" t="str">
        <f>IF(H2754&gt;0,IF(L2754="live",H2754*0.87,H2754),"")</f>
        <v/>
      </c>
      <c r="W2754" s="3" t="s">
        <v>801</v>
      </c>
      <c r="Y2754" t="s">
        <v>827</v>
      </c>
      <c r="Z2754" t="s">
        <v>827</v>
      </c>
      <c r="AA2754" t="s">
        <v>826</v>
      </c>
      <c r="AB2754" t="str">
        <f t="shared" si="150"/>
        <v>remove</v>
      </c>
    </row>
    <row r="2755" spans="1:28" x14ac:dyDescent="0.2">
      <c r="A2755" s="10"/>
      <c r="B2755" s="10" t="s">
        <v>21</v>
      </c>
      <c r="C2755" s="10">
        <v>10</v>
      </c>
      <c r="D2755" s="10" t="s">
        <v>30</v>
      </c>
      <c r="E2755" s="10" t="s">
        <v>107</v>
      </c>
      <c r="F2755" s="10">
        <v>9</v>
      </c>
      <c r="G2755" s="10">
        <v>9</v>
      </c>
      <c r="H2755" s="10"/>
      <c r="I2755" s="10">
        <v>2.121</v>
      </c>
      <c r="J2755" s="10">
        <v>2.3839999999999999</v>
      </c>
      <c r="K2755">
        <f t="shared" si="151"/>
        <v>5.6154665367981593</v>
      </c>
      <c r="L2755" s="10" t="s">
        <v>32</v>
      </c>
      <c r="M2755" t="s">
        <v>25</v>
      </c>
      <c r="N2755" s="10" t="s">
        <v>26</v>
      </c>
      <c r="O2755" s="10" t="str">
        <f t="shared" si="149"/>
        <v>CG_D10_T2_K7.jpg</v>
      </c>
      <c r="P2755" s="10"/>
      <c r="Q2755" s="2" t="s">
        <v>764</v>
      </c>
      <c r="R2755" s="10"/>
      <c r="S2755" s="10"/>
      <c r="T2755" t="s">
        <v>813</v>
      </c>
      <c r="W2755" s="10" t="s">
        <v>801</v>
      </c>
      <c r="Y2755" t="s">
        <v>826</v>
      </c>
      <c r="Z2755" t="s">
        <v>826</v>
      </c>
      <c r="AA2755" t="s">
        <v>826</v>
      </c>
      <c r="AB2755" t="str">
        <f t="shared" si="150"/>
        <v/>
      </c>
    </row>
    <row r="2756" spans="1:28" x14ac:dyDescent="0.2">
      <c r="B2756" s="3" t="s">
        <v>21</v>
      </c>
      <c r="C2756" s="3">
        <v>10</v>
      </c>
      <c r="D2756" s="3" t="s">
        <v>30</v>
      </c>
      <c r="E2756" s="3" t="s">
        <v>107</v>
      </c>
      <c r="F2756" s="3">
        <v>10</v>
      </c>
      <c r="G2756" s="3">
        <v>10</v>
      </c>
      <c r="H2756" s="3"/>
      <c r="I2756" s="3">
        <v>2.0350000000000001</v>
      </c>
      <c r="J2756" s="3">
        <v>2.4119999999999999</v>
      </c>
      <c r="K2756">
        <f t="shared" si="151"/>
        <v>5.2300324811954999</v>
      </c>
      <c r="L2756" s="3" t="s">
        <v>32</v>
      </c>
      <c r="M2756" t="s">
        <v>25</v>
      </c>
      <c r="N2756" s="3" t="s">
        <v>26</v>
      </c>
      <c r="O2756" t="str">
        <f t="shared" ref="O2756:O2819" si="152">"CG_D"&amp;C2756&amp;"_"&amp;D2756&amp;"_"&amp;E2756&amp;".jpg"</f>
        <v>CG_D10_T2_K7.jpg</v>
      </c>
      <c r="Q2756" s="2" t="s">
        <v>764</v>
      </c>
      <c r="T2756" s="3" t="s">
        <v>807</v>
      </c>
      <c r="U2756" t="str">
        <f>IF(H2756&gt;0,IF(L2756="live",H2756*0.84,H2756),"")</f>
        <v/>
      </c>
      <c r="V2756" t="str">
        <f>IF(H2756&gt;0,IF(L2756="live",H2756*0.87,H2756),"")</f>
        <v/>
      </c>
      <c r="W2756" s="3" t="s">
        <v>801</v>
      </c>
      <c r="Y2756" t="s">
        <v>827</v>
      </c>
      <c r="Z2756" t="s">
        <v>827</v>
      </c>
      <c r="AA2756" t="s">
        <v>826</v>
      </c>
      <c r="AB2756" t="str">
        <f t="shared" si="150"/>
        <v>remove</v>
      </c>
    </row>
    <row r="2757" spans="1:28" x14ac:dyDescent="0.2">
      <c r="A2757" s="10"/>
      <c r="B2757" s="10" t="s">
        <v>21</v>
      </c>
      <c r="C2757" s="10">
        <v>10</v>
      </c>
      <c r="D2757" s="10" t="s">
        <v>30</v>
      </c>
      <c r="E2757" s="10" t="s">
        <v>107</v>
      </c>
      <c r="F2757" s="10">
        <v>10</v>
      </c>
      <c r="G2757" s="10">
        <v>10</v>
      </c>
      <c r="H2757" s="10"/>
      <c r="I2757" s="10">
        <v>2.0350000000000001</v>
      </c>
      <c r="J2757" s="10">
        <v>2.4119999999999999</v>
      </c>
      <c r="K2757">
        <f t="shared" si="151"/>
        <v>5.2300324811954999</v>
      </c>
      <c r="L2757" s="10" t="s">
        <v>32</v>
      </c>
      <c r="M2757" t="s">
        <v>25</v>
      </c>
      <c r="N2757" s="10" t="s">
        <v>26</v>
      </c>
      <c r="O2757" s="10" t="str">
        <f t="shared" si="152"/>
        <v>CG_D10_T2_K7.jpg</v>
      </c>
      <c r="P2757" s="10"/>
      <c r="Q2757" s="2" t="s">
        <v>764</v>
      </c>
      <c r="R2757" s="10"/>
      <c r="S2757" s="10"/>
      <c r="T2757" t="s">
        <v>813</v>
      </c>
      <c r="W2757" s="10" t="s">
        <v>801</v>
      </c>
      <c r="Y2757" t="s">
        <v>826</v>
      </c>
      <c r="Z2757" t="s">
        <v>826</v>
      </c>
      <c r="AA2757" t="s">
        <v>826</v>
      </c>
      <c r="AB2757" t="str">
        <f t="shared" si="150"/>
        <v/>
      </c>
    </row>
    <row r="2758" spans="1:28" x14ac:dyDescent="0.2">
      <c r="B2758" s="3" t="s">
        <v>21</v>
      </c>
      <c r="C2758" s="3">
        <v>10</v>
      </c>
      <c r="D2758" s="3" t="s">
        <v>30</v>
      </c>
      <c r="E2758" s="3" t="s">
        <v>39</v>
      </c>
      <c r="F2758" s="3">
        <v>1</v>
      </c>
      <c r="G2758" s="3">
        <v>1</v>
      </c>
      <c r="H2758" s="3"/>
      <c r="I2758" s="3">
        <v>2.5139999999999998</v>
      </c>
      <c r="J2758" s="3">
        <v>2.8290000000000002</v>
      </c>
      <c r="K2758">
        <f t="shared" si="151"/>
        <v>9.3618515360982588</v>
      </c>
      <c r="L2758" s="3" t="s">
        <v>32</v>
      </c>
      <c r="M2758" t="s">
        <v>25</v>
      </c>
      <c r="N2758" s="3" t="s">
        <v>26</v>
      </c>
      <c r="O2758" t="str">
        <f t="shared" si="152"/>
        <v>CG_D10_T2_K8.jpg</v>
      </c>
      <c r="Q2758" s="2" t="s">
        <v>764</v>
      </c>
      <c r="T2758" s="3" t="s">
        <v>807</v>
      </c>
      <c r="U2758" t="str">
        <f>IF(H2758&gt;0,IF(L2758="live",H2758*0.84,H2758),"")</f>
        <v/>
      </c>
      <c r="V2758" t="str">
        <f>IF(H2758&gt;0,IF(L2758="live",H2758*0.87,H2758),"")</f>
        <v/>
      </c>
      <c r="W2758" s="3" t="s">
        <v>801</v>
      </c>
      <c r="Y2758" t="s">
        <v>827</v>
      </c>
      <c r="Z2758" t="s">
        <v>827</v>
      </c>
      <c r="AA2758" t="s">
        <v>826</v>
      </c>
      <c r="AB2758" t="str">
        <f t="shared" si="150"/>
        <v>remove</v>
      </c>
    </row>
    <row r="2759" spans="1:28" x14ac:dyDescent="0.2">
      <c r="A2759" s="10"/>
      <c r="B2759" s="10" t="s">
        <v>21</v>
      </c>
      <c r="C2759" s="10">
        <v>10</v>
      </c>
      <c r="D2759" s="10" t="s">
        <v>30</v>
      </c>
      <c r="E2759" s="10" t="s">
        <v>39</v>
      </c>
      <c r="F2759" s="10">
        <v>1</v>
      </c>
      <c r="G2759" s="10">
        <v>1</v>
      </c>
      <c r="H2759" s="10"/>
      <c r="I2759" s="10">
        <v>2.5139999999999998</v>
      </c>
      <c r="J2759" s="10">
        <v>2.8290000000000002</v>
      </c>
      <c r="K2759">
        <f t="shared" si="151"/>
        <v>9.3618515360982588</v>
      </c>
      <c r="L2759" s="10" t="s">
        <v>32</v>
      </c>
      <c r="M2759" t="s">
        <v>25</v>
      </c>
      <c r="N2759" s="10" t="s">
        <v>26</v>
      </c>
      <c r="O2759" s="10" t="str">
        <f t="shared" si="152"/>
        <v>CG_D10_T2_K8.jpg</v>
      </c>
      <c r="P2759" s="10"/>
      <c r="Q2759" s="2" t="s">
        <v>764</v>
      </c>
      <c r="R2759" s="10"/>
      <c r="S2759" s="10"/>
      <c r="T2759" t="s">
        <v>813</v>
      </c>
      <c r="W2759" s="10" t="s">
        <v>801</v>
      </c>
      <c r="Y2759" t="s">
        <v>826</v>
      </c>
      <c r="Z2759" t="s">
        <v>826</v>
      </c>
      <c r="AA2759" t="s">
        <v>826</v>
      </c>
      <c r="AB2759" t="str">
        <f t="shared" si="150"/>
        <v/>
      </c>
    </row>
    <row r="2760" spans="1:28" x14ac:dyDescent="0.2">
      <c r="B2760" s="3" t="s">
        <v>21</v>
      </c>
      <c r="C2760" s="3">
        <v>10</v>
      </c>
      <c r="D2760" s="3" t="s">
        <v>30</v>
      </c>
      <c r="E2760" s="3" t="s">
        <v>39</v>
      </c>
      <c r="F2760" s="3">
        <v>2</v>
      </c>
      <c r="G2760" s="3">
        <v>2</v>
      </c>
      <c r="H2760" s="3"/>
      <c r="I2760" s="3">
        <v>2.403</v>
      </c>
      <c r="J2760" s="3">
        <v>2.8580000000000001</v>
      </c>
      <c r="K2760">
        <f t="shared" si="151"/>
        <v>8.6410799133243312</v>
      </c>
      <c r="L2760" s="3" t="s">
        <v>32</v>
      </c>
      <c r="M2760" t="s">
        <v>25</v>
      </c>
      <c r="N2760" s="3" t="s">
        <v>26</v>
      </c>
      <c r="O2760" t="str">
        <f t="shared" si="152"/>
        <v>CG_D10_T2_K8.jpg</v>
      </c>
      <c r="Q2760" s="2" t="s">
        <v>764</v>
      </c>
      <c r="T2760" s="3" t="s">
        <v>807</v>
      </c>
      <c r="U2760" t="str">
        <f>IF(H2760&gt;0,IF(L2760="live",H2760*0.84,H2760),"")</f>
        <v/>
      </c>
      <c r="V2760" t="str">
        <f>IF(H2760&gt;0,IF(L2760="live",H2760*0.87,H2760),"")</f>
        <v/>
      </c>
      <c r="W2760" s="3" t="s">
        <v>801</v>
      </c>
      <c r="Y2760" t="s">
        <v>827</v>
      </c>
      <c r="Z2760" t="s">
        <v>827</v>
      </c>
      <c r="AA2760" t="s">
        <v>826</v>
      </c>
      <c r="AB2760" t="str">
        <f t="shared" ref="AB2760:AB2823" si="153">IF(AND(Y2760="check",T2760="yolk.vol"),"remove","")</f>
        <v>remove</v>
      </c>
    </row>
    <row r="2761" spans="1:28" x14ac:dyDescent="0.2">
      <c r="A2761" s="10"/>
      <c r="B2761" s="10" t="s">
        <v>21</v>
      </c>
      <c r="C2761" s="10">
        <v>10</v>
      </c>
      <c r="D2761" s="10" t="s">
        <v>30</v>
      </c>
      <c r="E2761" s="10" t="s">
        <v>39</v>
      </c>
      <c r="F2761" s="10">
        <v>2</v>
      </c>
      <c r="G2761" s="10">
        <v>2</v>
      </c>
      <c r="H2761" s="10"/>
      <c r="I2761" s="10">
        <v>2.403</v>
      </c>
      <c r="J2761" s="10">
        <v>2.8580000000000001</v>
      </c>
      <c r="K2761">
        <f t="shared" si="151"/>
        <v>8.6410799133243312</v>
      </c>
      <c r="L2761" s="10" t="s">
        <v>32</v>
      </c>
      <c r="M2761" t="s">
        <v>25</v>
      </c>
      <c r="N2761" s="10" t="s">
        <v>26</v>
      </c>
      <c r="O2761" s="10" t="str">
        <f t="shared" si="152"/>
        <v>CG_D10_T2_K8.jpg</v>
      </c>
      <c r="P2761" s="10"/>
      <c r="Q2761" s="2" t="s">
        <v>764</v>
      </c>
      <c r="R2761" s="10"/>
      <c r="S2761" s="10"/>
      <c r="T2761" t="s">
        <v>813</v>
      </c>
      <c r="W2761" s="10" t="s">
        <v>801</v>
      </c>
      <c r="Y2761" t="s">
        <v>826</v>
      </c>
      <c r="Z2761" t="s">
        <v>826</v>
      </c>
      <c r="AA2761" t="s">
        <v>826</v>
      </c>
      <c r="AB2761" t="str">
        <f t="shared" si="153"/>
        <v/>
      </c>
    </row>
    <row r="2762" spans="1:28" x14ac:dyDescent="0.2">
      <c r="B2762" s="3" t="s">
        <v>21</v>
      </c>
      <c r="C2762" s="3">
        <v>10</v>
      </c>
      <c r="D2762" s="3" t="s">
        <v>30</v>
      </c>
      <c r="E2762" s="3" t="s">
        <v>39</v>
      </c>
      <c r="F2762" s="3">
        <v>3</v>
      </c>
      <c r="G2762" s="3">
        <v>3</v>
      </c>
      <c r="H2762" s="3"/>
      <c r="I2762" s="3">
        <v>2.4279999999999999</v>
      </c>
      <c r="J2762" s="3">
        <v>2.6560000000000001</v>
      </c>
      <c r="K2762">
        <f t="shared" si="151"/>
        <v>8.1982978213998923</v>
      </c>
      <c r="L2762" s="3" t="s">
        <v>32</v>
      </c>
      <c r="M2762" t="s">
        <v>25</v>
      </c>
      <c r="N2762" s="3" t="s">
        <v>26</v>
      </c>
      <c r="O2762" t="str">
        <f t="shared" si="152"/>
        <v>CG_D10_T2_K8.jpg</v>
      </c>
      <c r="Q2762" s="2" t="s">
        <v>764</v>
      </c>
      <c r="T2762" s="3" t="s">
        <v>807</v>
      </c>
      <c r="U2762" t="str">
        <f>IF(H2762&gt;0,IF(L2762="live",H2762*0.84,H2762),"")</f>
        <v/>
      </c>
      <c r="V2762" t="str">
        <f>IF(H2762&gt;0,IF(L2762="live",H2762*0.87,H2762),"")</f>
        <v/>
      </c>
      <c r="W2762" s="3" t="s">
        <v>801</v>
      </c>
      <c r="Y2762" t="s">
        <v>827</v>
      </c>
      <c r="Z2762" t="s">
        <v>827</v>
      </c>
      <c r="AA2762" t="s">
        <v>826</v>
      </c>
      <c r="AB2762" t="str">
        <f t="shared" si="153"/>
        <v>remove</v>
      </c>
    </row>
    <row r="2763" spans="1:28" x14ac:dyDescent="0.2">
      <c r="A2763" s="10"/>
      <c r="B2763" s="10" t="s">
        <v>21</v>
      </c>
      <c r="C2763" s="10">
        <v>10</v>
      </c>
      <c r="D2763" s="10" t="s">
        <v>30</v>
      </c>
      <c r="E2763" s="10" t="s">
        <v>39</v>
      </c>
      <c r="F2763" s="10">
        <v>3</v>
      </c>
      <c r="G2763" s="10">
        <v>3</v>
      </c>
      <c r="H2763" s="10"/>
      <c r="I2763" s="10">
        <v>2.4279999999999999</v>
      </c>
      <c r="J2763" s="10">
        <v>2.6560000000000001</v>
      </c>
      <c r="K2763">
        <f t="shared" si="151"/>
        <v>8.1982978213998923</v>
      </c>
      <c r="L2763" s="10" t="s">
        <v>32</v>
      </c>
      <c r="M2763" t="s">
        <v>25</v>
      </c>
      <c r="N2763" s="10" t="s">
        <v>26</v>
      </c>
      <c r="O2763" s="10" t="str">
        <f t="shared" si="152"/>
        <v>CG_D10_T2_K8.jpg</v>
      </c>
      <c r="P2763" s="10"/>
      <c r="Q2763" s="2" t="s">
        <v>764</v>
      </c>
      <c r="R2763" s="10"/>
      <c r="S2763" s="10"/>
      <c r="T2763" t="s">
        <v>813</v>
      </c>
      <c r="W2763" s="10" t="s">
        <v>801</v>
      </c>
      <c r="Y2763" t="s">
        <v>826</v>
      </c>
      <c r="Z2763" t="s">
        <v>826</v>
      </c>
      <c r="AA2763" t="s">
        <v>826</v>
      </c>
      <c r="AB2763" t="str">
        <f t="shared" si="153"/>
        <v/>
      </c>
    </row>
    <row r="2764" spans="1:28" x14ac:dyDescent="0.2">
      <c r="B2764" s="3" t="s">
        <v>21</v>
      </c>
      <c r="C2764" s="3">
        <v>10</v>
      </c>
      <c r="D2764" s="3" t="s">
        <v>30</v>
      </c>
      <c r="E2764" s="3" t="s">
        <v>39</v>
      </c>
      <c r="F2764" s="3">
        <v>4</v>
      </c>
      <c r="G2764" s="3">
        <v>4</v>
      </c>
      <c r="H2764" s="3"/>
      <c r="I2764" s="3">
        <v>2.3010000000000002</v>
      </c>
      <c r="J2764" s="3">
        <v>2.7970000000000002</v>
      </c>
      <c r="K2764">
        <f t="shared" si="151"/>
        <v>7.7539671931642058</v>
      </c>
      <c r="L2764" s="3" t="s">
        <v>32</v>
      </c>
      <c r="M2764" t="s">
        <v>25</v>
      </c>
      <c r="N2764" s="3" t="s">
        <v>26</v>
      </c>
      <c r="O2764" t="str">
        <f t="shared" si="152"/>
        <v>CG_D10_T2_K8.jpg</v>
      </c>
      <c r="Q2764" s="2" t="s">
        <v>764</v>
      </c>
      <c r="T2764" s="3" t="s">
        <v>807</v>
      </c>
      <c r="U2764" t="str">
        <f>IF(H2764&gt;0,IF(L2764="live",H2764*0.84,H2764),"")</f>
        <v/>
      </c>
      <c r="V2764" t="str">
        <f>IF(H2764&gt;0,IF(L2764="live",H2764*0.87,H2764),"")</f>
        <v/>
      </c>
      <c r="W2764" s="3" t="s">
        <v>801</v>
      </c>
      <c r="Y2764" t="s">
        <v>827</v>
      </c>
      <c r="Z2764" t="s">
        <v>827</v>
      </c>
      <c r="AA2764" t="s">
        <v>826</v>
      </c>
      <c r="AB2764" t="str">
        <f t="shared" si="153"/>
        <v>remove</v>
      </c>
    </row>
    <row r="2765" spans="1:28" x14ac:dyDescent="0.2">
      <c r="A2765" s="10"/>
      <c r="B2765" s="10" t="s">
        <v>21</v>
      </c>
      <c r="C2765" s="10">
        <v>10</v>
      </c>
      <c r="D2765" s="10" t="s">
        <v>30</v>
      </c>
      <c r="E2765" s="10" t="s">
        <v>39</v>
      </c>
      <c r="F2765" s="10">
        <v>4</v>
      </c>
      <c r="G2765" s="10">
        <v>4</v>
      </c>
      <c r="H2765" s="10"/>
      <c r="I2765" s="10">
        <v>2.3010000000000002</v>
      </c>
      <c r="J2765" s="10">
        <v>2.7970000000000002</v>
      </c>
      <c r="K2765">
        <f t="shared" si="151"/>
        <v>7.7539671931642058</v>
      </c>
      <c r="L2765" s="10" t="s">
        <v>32</v>
      </c>
      <c r="M2765" t="s">
        <v>25</v>
      </c>
      <c r="N2765" s="10" t="s">
        <v>26</v>
      </c>
      <c r="O2765" s="10" t="str">
        <f t="shared" si="152"/>
        <v>CG_D10_T2_K8.jpg</v>
      </c>
      <c r="P2765" s="10"/>
      <c r="Q2765" s="2" t="s">
        <v>764</v>
      </c>
      <c r="R2765" s="10"/>
      <c r="S2765" s="10"/>
      <c r="T2765" t="s">
        <v>813</v>
      </c>
      <c r="W2765" s="10" t="s">
        <v>801</v>
      </c>
      <c r="Y2765" t="s">
        <v>826</v>
      </c>
      <c r="Z2765" t="s">
        <v>826</v>
      </c>
      <c r="AA2765" t="s">
        <v>826</v>
      </c>
      <c r="AB2765" t="str">
        <f t="shared" si="153"/>
        <v/>
      </c>
    </row>
    <row r="2766" spans="1:28" x14ac:dyDescent="0.2">
      <c r="B2766" s="3" t="s">
        <v>21</v>
      </c>
      <c r="C2766" s="3">
        <v>10</v>
      </c>
      <c r="D2766" s="3" t="s">
        <v>30</v>
      </c>
      <c r="E2766" s="3" t="s">
        <v>39</v>
      </c>
      <c r="F2766" s="3">
        <v>5</v>
      </c>
      <c r="G2766" s="3">
        <v>5</v>
      </c>
      <c r="H2766" s="3"/>
      <c r="I2766" s="3">
        <v>2.44</v>
      </c>
      <c r="J2766" s="3">
        <v>2.6920000000000002</v>
      </c>
      <c r="K2766">
        <f t="shared" si="151"/>
        <v>8.3917582405013338</v>
      </c>
      <c r="L2766" s="3" t="s">
        <v>32</v>
      </c>
      <c r="M2766" t="s">
        <v>25</v>
      </c>
      <c r="N2766" s="3" t="s">
        <v>26</v>
      </c>
      <c r="O2766" t="str">
        <f t="shared" si="152"/>
        <v>CG_D10_T2_K8.jpg</v>
      </c>
      <c r="Q2766" s="2" t="s">
        <v>764</v>
      </c>
      <c r="T2766" s="3" t="s">
        <v>807</v>
      </c>
      <c r="U2766" t="str">
        <f>IF(H2766&gt;0,IF(L2766="live",H2766*0.84,H2766),"")</f>
        <v/>
      </c>
      <c r="V2766" t="str">
        <f>IF(H2766&gt;0,IF(L2766="live",H2766*0.87,H2766),"")</f>
        <v/>
      </c>
      <c r="W2766" s="3" t="s">
        <v>801</v>
      </c>
      <c r="Y2766" t="s">
        <v>827</v>
      </c>
      <c r="Z2766" t="s">
        <v>827</v>
      </c>
      <c r="AA2766" t="s">
        <v>826</v>
      </c>
      <c r="AB2766" t="str">
        <f t="shared" si="153"/>
        <v>remove</v>
      </c>
    </row>
    <row r="2767" spans="1:28" x14ac:dyDescent="0.2">
      <c r="A2767" s="10"/>
      <c r="B2767" s="10" t="s">
        <v>21</v>
      </c>
      <c r="C2767" s="10">
        <v>10</v>
      </c>
      <c r="D2767" s="10" t="s">
        <v>30</v>
      </c>
      <c r="E2767" s="10" t="s">
        <v>39</v>
      </c>
      <c r="F2767" s="10">
        <v>5</v>
      </c>
      <c r="G2767" s="10">
        <v>5</v>
      </c>
      <c r="H2767" s="10"/>
      <c r="I2767" s="10">
        <v>2.44</v>
      </c>
      <c r="J2767" s="10">
        <v>2.6920000000000002</v>
      </c>
      <c r="K2767">
        <f t="shared" si="151"/>
        <v>8.3917582405013338</v>
      </c>
      <c r="L2767" s="10" t="s">
        <v>32</v>
      </c>
      <c r="M2767" t="s">
        <v>25</v>
      </c>
      <c r="N2767" s="10" t="s">
        <v>26</v>
      </c>
      <c r="O2767" s="10" t="str">
        <f t="shared" si="152"/>
        <v>CG_D10_T2_K8.jpg</v>
      </c>
      <c r="P2767" s="10"/>
      <c r="Q2767" s="2" t="s">
        <v>764</v>
      </c>
      <c r="R2767" s="10"/>
      <c r="S2767" s="10"/>
      <c r="T2767" t="s">
        <v>813</v>
      </c>
      <c r="W2767" s="10" t="s">
        <v>801</v>
      </c>
      <c r="Y2767" t="s">
        <v>826</v>
      </c>
      <c r="Z2767" t="s">
        <v>826</v>
      </c>
      <c r="AA2767" t="s">
        <v>826</v>
      </c>
      <c r="AB2767" t="str">
        <f t="shared" si="153"/>
        <v/>
      </c>
    </row>
    <row r="2768" spans="1:28" x14ac:dyDescent="0.2">
      <c r="B2768" s="3" t="s">
        <v>21</v>
      </c>
      <c r="C2768" s="3">
        <v>10</v>
      </c>
      <c r="D2768" s="3" t="s">
        <v>30</v>
      </c>
      <c r="E2768" s="3" t="s">
        <v>39</v>
      </c>
      <c r="F2768" s="3">
        <v>6</v>
      </c>
      <c r="G2768" s="3">
        <v>6</v>
      </c>
      <c r="H2768" s="3"/>
      <c r="I2768" s="3">
        <v>2.3130000000000002</v>
      </c>
      <c r="J2768" s="3">
        <v>2.8260000000000001</v>
      </c>
      <c r="K2768">
        <f t="shared" si="151"/>
        <v>7.9162896911444101</v>
      </c>
      <c r="L2768" s="3" t="s">
        <v>32</v>
      </c>
      <c r="M2768" t="s">
        <v>25</v>
      </c>
      <c r="N2768" s="3" t="s">
        <v>26</v>
      </c>
      <c r="O2768" t="str">
        <f t="shared" si="152"/>
        <v>CG_D10_T2_K8.jpg</v>
      </c>
      <c r="Q2768" s="2" t="s">
        <v>764</v>
      </c>
      <c r="T2768" s="3" t="s">
        <v>807</v>
      </c>
      <c r="U2768" t="str">
        <f>IF(H2768&gt;0,IF(L2768="live",H2768*0.84,H2768),"")</f>
        <v/>
      </c>
      <c r="V2768" t="str">
        <f>IF(H2768&gt;0,IF(L2768="live",H2768*0.87,H2768),"")</f>
        <v/>
      </c>
      <c r="W2768" s="3" t="s">
        <v>801</v>
      </c>
      <c r="Y2768" t="s">
        <v>827</v>
      </c>
      <c r="Z2768" t="s">
        <v>827</v>
      </c>
      <c r="AA2768" t="s">
        <v>826</v>
      </c>
      <c r="AB2768" t="str">
        <f t="shared" si="153"/>
        <v>remove</v>
      </c>
    </row>
    <row r="2769" spans="1:28" x14ac:dyDescent="0.2">
      <c r="A2769" s="10"/>
      <c r="B2769" s="10" t="s">
        <v>21</v>
      </c>
      <c r="C2769" s="10">
        <v>10</v>
      </c>
      <c r="D2769" s="10" t="s">
        <v>30</v>
      </c>
      <c r="E2769" s="10" t="s">
        <v>39</v>
      </c>
      <c r="F2769" s="10">
        <v>6</v>
      </c>
      <c r="G2769" s="10">
        <v>6</v>
      </c>
      <c r="H2769" s="10"/>
      <c r="I2769" s="10">
        <v>2.3130000000000002</v>
      </c>
      <c r="J2769" s="10">
        <v>2.8260000000000001</v>
      </c>
      <c r="K2769">
        <f t="shared" si="151"/>
        <v>7.9162896911444101</v>
      </c>
      <c r="L2769" s="10" t="s">
        <v>32</v>
      </c>
      <c r="M2769" t="s">
        <v>25</v>
      </c>
      <c r="N2769" s="10" t="s">
        <v>26</v>
      </c>
      <c r="O2769" s="10" t="str">
        <f t="shared" si="152"/>
        <v>CG_D10_T2_K8.jpg</v>
      </c>
      <c r="P2769" s="10"/>
      <c r="Q2769" s="2" t="s">
        <v>764</v>
      </c>
      <c r="R2769" s="10"/>
      <c r="S2769" s="10"/>
      <c r="T2769" t="s">
        <v>813</v>
      </c>
      <c r="W2769" s="10" t="s">
        <v>801</v>
      </c>
      <c r="Y2769" t="s">
        <v>826</v>
      </c>
      <c r="Z2769" t="s">
        <v>826</v>
      </c>
      <c r="AA2769" t="s">
        <v>826</v>
      </c>
      <c r="AB2769" t="str">
        <f t="shared" si="153"/>
        <v/>
      </c>
    </row>
    <row r="2770" spans="1:28" x14ac:dyDescent="0.2">
      <c r="B2770" s="3" t="s">
        <v>21</v>
      </c>
      <c r="C2770" s="3">
        <v>10</v>
      </c>
      <c r="D2770" s="3" t="s">
        <v>30</v>
      </c>
      <c r="E2770" s="3" t="s">
        <v>39</v>
      </c>
      <c r="F2770" s="3">
        <v>7</v>
      </c>
      <c r="G2770" s="3">
        <v>7</v>
      </c>
      <c r="H2770" s="3"/>
      <c r="I2770" s="3">
        <v>2.1989999999999998</v>
      </c>
      <c r="J2770" s="3">
        <v>2.7589999999999999</v>
      </c>
      <c r="K2770">
        <f t="shared" si="151"/>
        <v>6.9855469303471329</v>
      </c>
      <c r="L2770" s="3" t="s">
        <v>32</v>
      </c>
      <c r="M2770" t="s">
        <v>25</v>
      </c>
      <c r="N2770" s="3" t="s">
        <v>26</v>
      </c>
      <c r="O2770" t="str">
        <f t="shared" si="152"/>
        <v>CG_D10_T2_K8.jpg</v>
      </c>
      <c r="Q2770" s="2" t="s">
        <v>764</v>
      </c>
      <c r="T2770" s="3" t="s">
        <v>807</v>
      </c>
      <c r="U2770" t="str">
        <f>IF(H2770&gt;0,IF(L2770="live",H2770*0.84,H2770),"")</f>
        <v/>
      </c>
      <c r="V2770" t="str">
        <f>IF(H2770&gt;0,IF(L2770="live",H2770*0.87,H2770),"")</f>
        <v/>
      </c>
      <c r="W2770" s="3" t="s">
        <v>801</v>
      </c>
      <c r="Y2770" t="s">
        <v>827</v>
      </c>
      <c r="Z2770" t="s">
        <v>827</v>
      </c>
      <c r="AA2770" t="s">
        <v>826</v>
      </c>
      <c r="AB2770" t="str">
        <f t="shared" si="153"/>
        <v>remove</v>
      </c>
    </row>
    <row r="2771" spans="1:28" x14ac:dyDescent="0.2">
      <c r="A2771" s="10"/>
      <c r="B2771" s="10" t="s">
        <v>21</v>
      </c>
      <c r="C2771" s="10">
        <v>10</v>
      </c>
      <c r="D2771" s="10" t="s">
        <v>30</v>
      </c>
      <c r="E2771" s="10" t="s">
        <v>39</v>
      </c>
      <c r="F2771" s="10">
        <v>7</v>
      </c>
      <c r="G2771" s="10">
        <v>7</v>
      </c>
      <c r="H2771" s="10"/>
      <c r="I2771" s="10">
        <v>2.1989999999999998</v>
      </c>
      <c r="J2771" s="10">
        <v>2.7589999999999999</v>
      </c>
      <c r="K2771">
        <f t="shared" si="151"/>
        <v>6.9855469303471329</v>
      </c>
      <c r="L2771" s="10" t="s">
        <v>32</v>
      </c>
      <c r="M2771" t="s">
        <v>25</v>
      </c>
      <c r="N2771" s="10" t="s">
        <v>26</v>
      </c>
      <c r="O2771" s="10" t="str">
        <f t="shared" si="152"/>
        <v>CG_D10_T2_K8.jpg</v>
      </c>
      <c r="P2771" s="10"/>
      <c r="Q2771" s="2" t="s">
        <v>764</v>
      </c>
      <c r="R2771" s="10"/>
      <c r="S2771" s="10"/>
      <c r="T2771" t="s">
        <v>813</v>
      </c>
      <c r="W2771" s="10" t="s">
        <v>801</v>
      </c>
      <c r="Y2771" t="s">
        <v>826</v>
      </c>
      <c r="Z2771" t="s">
        <v>826</v>
      </c>
      <c r="AA2771" t="s">
        <v>826</v>
      </c>
      <c r="AB2771" t="str">
        <f t="shared" si="153"/>
        <v/>
      </c>
    </row>
    <row r="2772" spans="1:28" x14ac:dyDescent="0.2">
      <c r="B2772" s="3" t="s">
        <v>21</v>
      </c>
      <c r="C2772" s="3">
        <v>10</v>
      </c>
      <c r="D2772" s="3" t="s">
        <v>30</v>
      </c>
      <c r="E2772" s="3" t="s">
        <v>39</v>
      </c>
      <c r="F2772" s="3">
        <v>8</v>
      </c>
      <c r="G2772" s="3">
        <v>8</v>
      </c>
      <c r="H2772" s="3"/>
      <c r="I2772" s="3">
        <v>2.992</v>
      </c>
      <c r="J2772" s="3">
        <v>3.82</v>
      </c>
      <c r="K2772">
        <f t="shared" si="151"/>
        <v>17.905431718920532</v>
      </c>
      <c r="L2772" s="3" t="s">
        <v>32</v>
      </c>
      <c r="M2772" t="s">
        <v>25</v>
      </c>
      <c r="N2772" s="3" t="s">
        <v>26</v>
      </c>
      <c r="O2772" t="str">
        <f t="shared" si="152"/>
        <v>CG_D10_T2_K8.jpg</v>
      </c>
      <c r="Q2772" s="2" t="s">
        <v>764</v>
      </c>
      <c r="T2772" s="3" t="s">
        <v>807</v>
      </c>
      <c r="U2772" t="str">
        <f>IF(H2772&gt;0,IF(L2772="live",H2772*0.84,H2772),"")</f>
        <v/>
      </c>
      <c r="V2772" t="str">
        <f>IF(H2772&gt;0,IF(L2772="live",H2772*0.87,H2772),"")</f>
        <v/>
      </c>
      <c r="W2772" s="3" t="s">
        <v>802</v>
      </c>
      <c r="Y2772" t="s">
        <v>827</v>
      </c>
      <c r="Z2772" t="s">
        <v>827</v>
      </c>
      <c r="AA2772" t="s">
        <v>826</v>
      </c>
      <c r="AB2772" t="str">
        <f t="shared" si="153"/>
        <v>remove</v>
      </c>
    </row>
    <row r="2773" spans="1:28" x14ac:dyDescent="0.2">
      <c r="A2773" s="10"/>
      <c r="B2773" s="10" t="s">
        <v>21</v>
      </c>
      <c r="C2773" s="10">
        <v>10</v>
      </c>
      <c r="D2773" s="10" t="s">
        <v>30</v>
      </c>
      <c r="E2773" s="10" t="s">
        <v>39</v>
      </c>
      <c r="F2773" s="10">
        <v>8</v>
      </c>
      <c r="G2773" s="10">
        <v>8</v>
      </c>
      <c r="H2773" s="10"/>
      <c r="I2773" s="10">
        <v>2.992</v>
      </c>
      <c r="J2773" s="10">
        <v>3.82</v>
      </c>
      <c r="K2773">
        <f t="shared" si="151"/>
        <v>17.905431718920532</v>
      </c>
      <c r="L2773" s="10" t="s">
        <v>32</v>
      </c>
      <c r="M2773" t="s">
        <v>25</v>
      </c>
      <c r="N2773" s="10" t="s">
        <v>26</v>
      </c>
      <c r="O2773" s="10" t="str">
        <f t="shared" si="152"/>
        <v>CG_D10_T2_K8.jpg</v>
      </c>
      <c r="P2773" s="10"/>
      <c r="Q2773" s="2" t="s">
        <v>764</v>
      </c>
      <c r="R2773" s="10"/>
      <c r="S2773" s="10"/>
      <c r="T2773" t="s">
        <v>813</v>
      </c>
      <c r="W2773" s="10" t="s">
        <v>802</v>
      </c>
      <c r="Y2773" t="s">
        <v>826</v>
      </c>
      <c r="Z2773" t="s">
        <v>826</v>
      </c>
      <c r="AA2773" t="s">
        <v>826</v>
      </c>
      <c r="AB2773" t="str">
        <f t="shared" si="153"/>
        <v/>
      </c>
    </row>
    <row r="2774" spans="1:28" x14ac:dyDescent="0.2">
      <c r="B2774" s="3" t="s">
        <v>21</v>
      </c>
      <c r="C2774" s="3">
        <v>10</v>
      </c>
      <c r="D2774" s="3" t="s">
        <v>30</v>
      </c>
      <c r="E2774" s="3" t="s">
        <v>39</v>
      </c>
      <c r="F2774" s="3">
        <v>9</v>
      </c>
      <c r="G2774" s="3">
        <v>9</v>
      </c>
      <c r="H2774" s="3"/>
      <c r="I2774" s="3">
        <v>2.4470000000000001</v>
      </c>
      <c r="J2774" s="3">
        <v>2.6419999999999999</v>
      </c>
      <c r="K2774">
        <f t="shared" si="151"/>
        <v>8.2832163992018355</v>
      </c>
      <c r="L2774" s="3" t="s">
        <v>32</v>
      </c>
      <c r="M2774" t="s">
        <v>25</v>
      </c>
      <c r="N2774" s="3" t="s">
        <v>26</v>
      </c>
      <c r="O2774" t="str">
        <f t="shared" si="152"/>
        <v>CG_D10_T2_K8.jpg</v>
      </c>
      <c r="Q2774" s="2" t="s">
        <v>764</v>
      </c>
      <c r="T2774" s="3" t="s">
        <v>807</v>
      </c>
      <c r="U2774" t="str">
        <f>IF(H2774&gt;0,IF(L2774="live",H2774*0.84,H2774),"")</f>
        <v/>
      </c>
      <c r="V2774" t="str">
        <f>IF(H2774&gt;0,IF(L2774="live",H2774*0.87,H2774),"")</f>
        <v/>
      </c>
      <c r="W2774" s="3" t="s">
        <v>801</v>
      </c>
      <c r="Y2774" t="s">
        <v>827</v>
      </c>
      <c r="Z2774" t="s">
        <v>827</v>
      </c>
      <c r="AA2774" t="s">
        <v>826</v>
      </c>
      <c r="AB2774" t="str">
        <f t="shared" si="153"/>
        <v>remove</v>
      </c>
    </row>
    <row r="2775" spans="1:28" x14ac:dyDescent="0.2">
      <c r="A2775" s="10"/>
      <c r="B2775" s="10" t="s">
        <v>21</v>
      </c>
      <c r="C2775" s="10">
        <v>10</v>
      </c>
      <c r="D2775" s="10" t="s">
        <v>30</v>
      </c>
      <c r="E2775" s="10" t="s">
        <v>39</v>
      </c>
      <c r="F2775" s="10">
        <v>9</v>
      </c>
      <c r="G2775" s="10">
        <v>9</v>
      </c>
      <c r="H2775" s="10"/>
      <c r="I2775" s="10">
        <v>2.4470000000000001</v>
      </c>
      <c r="J2775" s="10">
        <v>2.6419999999999999</v>
      </c>
      <c r="K2775">
        <f t="shared" si="151"/>
        <v>8.2832163992018355</v>
      </c>
      <c r="L2775" s="10" t="s">
        <v>32</v>
      </c>
      <c r="M2775" t="s">
        <v>25</v>
      </c>
      <c r="N2775" s="10" t="s">
        <v>26</v>
      </c>
      <c r="O2775" s="10" t="str">
        <f t="shared" si="152"/>
        <v>CG_D10_T2_K8.jpg</v>
      </c>
      <c r="P2775" s="10"/>
      <c r="Q2775" s="2" t="s">
        <v>764</v>
      </c>
      <c r="R2775" s="10"/>
      <c r="S2775" s="10"/>
      <c r="T2775" t="s">
        <v>813</v>
      </c>
      <c r="W2775" s="10" t="s">
        <v>801</v>
      </c>
      <c r="Y2775" t="s">
        <v>826</v>
      </c>
      <c r="Z2775" t="s">
        <v>826</v>
      </c>
      <c r="AA2775" t="s">
        <v>826</v>
      </c>
      <c r="AB2775" t="str">
        <f t="shared" si="153"/>
        <v/>
      </c>
    </row>
    <row r="2776" spans="1:28" x14ac:dyDescent="0.2">
      <c r="B2776" s="3" t="s">
        <v>21</v>
      </c>
      <c r="C2776" s="3">
        <v>10</v>
      </c>
      <c r="D2776" s="3" t="s">
        <v>30</v>
      </c>
      <c r="E2776" s="3" t="s">
        <v>39</v>
      </c>
      <c r="F2776" s="3">
        <v>10</v>
      </c>
      <c r="G2776" s="3">
        <v>10</v>
      </c>
      <c r="H2776" s="3"/>
      <c r="I2776" s="3">
        <v>2.319</v>
      </c>
      <c r="J2776" s="3">
        <v>2.8330000000000002</v>
      </c>
      <c r="K2776">
        <f t="shared" si="151"/>
        <v>7.9771237116519442</v>
      </c>
      <c r="L2776" s="3" t="s">
        <v>32</v>
      </c>
      <c r="M2776" t="s">
        <v>25</v>
      </c>
      <c r="N2776" s="3" t="s">
        <v>26</v>
      </c>
      <c r="O2776" t="str">
        <f t="shared" si="152"/>
        <v>CG_D10_T2_K8.jpg</v>
      </c>
      <c r="Q2776" s="2" t="s">
        <v>764</v>
      </c>
      <c r="T2776" s="3" t="s">
        <v>807</v>
      </c>
      <c r="U2776" t="str">
        <f>IF(H2776&gt;0,IF(L2776="live",H2776*0.84,H2776),"")</f>
        <v/>
      </c>
      <c r="V2776" t="str">
        <f>IF(H2776&gt;0,IF(L2776="live",H2776*0.87,H2776),"")</f>
        <v/>
      </c>
      <c r="W2776" s="3" t="s">
        <v>801</v>
      </c>
      <c r="Y2776" t="s">
        <v>827</v>
      </c>
      <c r="Z2776" t="s">
        <v>827</v>
      </c>
      <c r="AA2776" t="s">
        <v>826</v>
      </c>
      <c r="AB2776" t="str">
        <f t="shared" si="153"/>
        <v>remove</v>
      </c>
    </row>
    <row r="2777" spans="1:28" x14ac:dyDescent="0.2">
      <c r="A2777" s="10"/>
      <c r="B2777" s="10" t="s">
        <v>21</v>
      </c>
      <c r="C2777" s="10">
        <v>10</v>
      </c>
      <c r="D2777" s="10" t="s">
        <v>30</v>
      </c>
      <c r="E2777" s="10" t="s">
        <v>39</v>
      </c>
      <c r="F2777" s="10">
        <v>10</v>
      </c>
      <c r="G2777" s="10">
        <v>10</v>
      </c>
      <c r="H2777" s="10"/>
      <c r="I2777" s="10">
        <v>2.319</v>
      </c>
      <c r="J2777" s="10">
        <v>2.8330000000000002</v>
      </c>
      <c r="K2777">
        <f t="shared" si="151"/>
        <v>7.9771237116519442</v>
      </c>
      <c r="L2777" s="10" t="s">
        <v>32</v>
      </c>
      <c r="M2777" t="s">
        <v>25</v>
      </c>
      <c r="N2777" s="10" t="s">
        <v>26</v>
      </c>
      <c r="O2777" s="10" t="str">
        <f t="shared" si="152"/>
        <v>CG_D10_T2_K8.jpg</v>
      </c>
      <c r="P2777" s="10"/>
      <c r="Q2777" s="2" t="s">
        <v>764</v>
      </c>
      <c r="R2777" s="10"/>
      <c r="S2777" s="10"/>
      <c r="T2777" t="s">
        <v>813</v>
      </c>
      <c r="W2777" s="10" t="s">
        <v>801</v>
      </c>
      <c r="Y2777" t="s">
        <v>826</v>
      </c>
      <c r="Z2777" t="s">
        <v>826</v>
      </c>
      <c r="AA2777" t="s">
        <v>826</v>
      </c>
      <c r="AB2777" t="str">
        <f t="shared" si="153"/>
        <v/>
      </c>
    </row>
    <row r="2778" spans="1:28" x14ac:dyDescent="0.2">
      <c r="B2778" s="3" t="s">
        <v>21</v>
      </c>
      <c r="C2778" s="3">
        <v>10</v>
      </c>
      <c r="D2778" s="3" t="s">
        <v>30</v>
      </c>
      <c r="E2778" s="3" t="s">
        <v>112</v>
      </c>
      <c r="F2778" s="3">
        <v>1</v>
      </c>
      <c r="G2778" s="3">
        <v>1</v>
      </c>
      <c r="H2778" s="3"/>
      <c r="I2778" s="3">
        <v>2.5310000000000001</v>
      </c>
      <c r="J2778" s="3">
        <v>2.7450000000000001</v>
      </c>
      <c r="K2778">
        <f t="shared" si="151"/>
        <v>9.2071431307304259</v>
      </c>
      <c r="L2778" s="3" t="s">
        <v>32</v>
      </c>
      <c r="M2778" t="s">
        <v>25</v>
      </c>
      <c r="N2778" s="3" t="s">
        <v>26</v>
      </c>
      <c r="O2778" t="str">
        <f t="shared" si="152"/>
        <v>CG_D10_T2_K9.jpg</v>
      </c>
      <c r="Q2778" s="2" t="s">
        <v>764</v>
      </c>
      <c r="T2778" s="3" t="s">
        <v>807</v>
      </c>
      <c r="U2778" t="str">
        <f>IF(H2778&gt;0,IF(L2778="live",H2778*0.84,H2778),"")</f>
        <v/>
      </c>
      <c r="V2778" t="str">
        <f>IF(H2778&gt;0,IF(L2778="live",H2778*0.87,H2778),"")</f>
        <v/>
      </c>
      <c r="W2778" s="3" t="s">
        <v>801</v>
      </c>
      <c r="Y2778" t="s">
        <v>827</v>
      </c>
      <c r="Z2778" t="s">
        <v>827</v>
      </c>
      <c r="AA2778" t="s">
        <v>826</v>
      </c>
      <c r="AB2778" t="str">
        <f t="shared" si="153"/>
        <v>remove</v>
      </c>
    </row>
    <row r="2779" spans="1:28" x14ac:dyDescent="0.2">
      <c r="A2779" s="10"/>
      <c r="B2779" s="10" t="s">
        <v>21</v>
      </c>
      <c r="C2779" s="10">
        <v>10</v>
      </c>
      <c r="D2779" s="10" t="s">
        <v>30</v>
      </c>
      <c r="E2779" s="10" t="s">
        <v>112</v>
      </c>
      <c r="F2779" s="10">
        <v>1</v>
      </c>
      <c r="G2779" s="10">
        <v>1</v>
      </c>
      <c r="H2779" s="10"/>
      <c r="I2779" s="10">
        <v>2.5310000000000001</v>
      </c>
      <c r="J2779" s="10">
        <v>2.7450000000000001</v>
      </c>
      <c r="K2779">
        <f t="shared" si="151"/>
        <v>9.2071431307304259</v>
      </c>
      <c r="L2779" s="10" t="s">
        <v>32</v>
      </c>
      <c r="M2779" t="s">
        <v>25</v>
      </c>
      <c r="N2779" s="10" t="s">
        <v>26</v>
      </c>
      <c r="O2779" s="10" t="str">
        <f t="shared" si="152"/>
        <v>CG_D10_T2_K9.jpg</v>
      </c>
      <c r="P2779" s="10"/>
      <c r="Q2779" s="2" t="s">
        <v>764</v>
      </c>
      <c r="R2779" s="10"/>
      <c r="S2779" s="10"/>
      <c r="T2779" t="s">
        <v>813</v>
      </c>
      <c r="W2779" s="10" t="s">
        <v>801</v>
      </c>
      <c r="Y2779" t="s">
        <v>826</v>
      </c>
      <c r="Z2779" t="s">
        <v>826</v>
      </c>
      <c r="AA2779" t="s">
        <v>826</v>
      </c>
      <c r="AB2779" t="str">
        <f t="shared" si="153"/>
        <v/>
      </c>
    </row>
    <row r="2780" spans="1:28" x14ac:dyDescent="0.2">
      <c r="B2780" s="3" t="s">
        <v>21</v>
      </c>
      <c r="C2780" s="3">
        <v>10</v>
      </c>
      <c r="D2780" s="3" t="s">
        <v>30</v>
      </c>
      <c r="E2780" s="3" t="s">
        <v>112</v>
      </c>
      <c r="F2780" s="3">
        <v>2</v>
      </c>
      <c r="G2780" s="3">
        <v>2</v>
      </c>
      <c r="H2780" s="3"/>
      <c r="I2780" s="3">
        <v>2.7160000000000002</v>
      </c>
      <c r="J2780" s="3">
        <v>2.7709999999999999</v>
      </c>
      <c r="K2780">
        <f t="shared" si="151"/>
        <v>10.702723665257308</v>
      </c>
      <c r="L2780" s="3" t="s">
        <v>32</v>
      </c>
      <c r="M2780" t="s">
        <v>25</v>
      </c>
      <c r="N2780" s="3" t="s">
        <v>26</v>
      </c>
      <c r="O2780" t="str">
        <f t="shared" si="152"/>
        <v>CG_D10_T2_K9.jpg</v>
      </c>
      <c r="Q2780" s="2" t="s">
        <v>764</v>
      </c>
      <c r="T2780" s="3" t="s">
        <v>807</v>
      </c>
      <c r="U2780" t="str">
        <f>IF(H2780&gt;0,IF(L2780="live",H2780*0.84,H2780),"")</f>
        <v/>
      </c>
      <c r="V2780" t="str">
        <f>IF(H2780&gt;0,IF(L2780="live",H2780*0.87,H2780),"")</f>
        <v/>
      </c>
      <c r="W2780" s="3" t="s">
        <v>801</v>
      </c>
      <c r="Y2780" t="s">
        <v>827</v>
      </c>
      <c r="Z2780" t="s">
        <v>827</v>
      </c>
      <c r="AA2780" t="s">
        <v>826</v>
      </c>
      <c r="AB2780" t="str">
        <f t="shared" si="153"/>
        <v>remove</v>
      </c>
    </row>
    <row r="2781" spans="1:28" x14ac:dyDescent="0.2">
      <c r="A2781" s="10"/>
      <c r="B2781" s="10" t="s">
        <v>21</v>
      </c>
      <c r="C2781" s="10">
        <v>10</v>
      </c>
      <c r="D2781" s="10" t="s">
        <v>30</v>
      </c>
      <c r="E2781" s="10" t="s">
        <v>112</v>
      </c>
      <c r="F2781" s="10">
        <v>2</v>
      </c>
      <c r="G2781" s="10">
        <v>2</v>
      </c>
      <c r="H2781" s="10"/>
      <c r="I2781" s="10">
        <v>2.7160000000000002</v>
      </c>
      <c r="J2781" s="10">
        <v>2.7709999999999999</v>
      </c>
      <c r="K2781">
        <f t="shared" si="151"/>
        <v>10.702723665257308</v>
      </c>
      <c r="L2781" s="10" t="s">
        <v>32</v>
      </c>
      <c r="M2781" t="s">
        <v>25</v>
      </c>
      <c r="N2781" s="10" t="s">
        <v>26</v>
      </c>
      <c r="O2781" s="10" t="str">
        <f t="shared" si="152"/>
        <v>CG_D10_T2_K9.jpg</v>
      </c>
      <c r="P2781" s="10"/>
      <c r="Q2781" s="2" t="s">
        <v>764</v>
      </c>
      <c r="R2781" s="10"/>
      <c r="S2781" s="10"/>
      <c r="T2781" t="s">
        <v>813</v>
      </c>
      <c r="W2781" s="10" t="s">
        <v>801</v>
      </c>
      <c r="Y2781" t="s">
        <v>826</v>
      </c>
      <c r="Z2781" t="s">
        <v>826</v>
      </c>
      <c r="AA2781" t="s">
        <v>826</v>
      </c>
      <c r="AB2781" t="str">
        <f t="shared" si="153"/>
        <v/>
      </c>
    </row>
    <row r="2782" spans="1:28" x14ac:dyDescent="0.2">
      <c r="B2782" s="3" t="s">
        <v>21</v>
      </c>
      <c r="C2782" s="3">
        <v>10</v>
      </c>
      <c r="D2782" s="3" t="s">
        <v>30</v>
      </c>
      <c r="E2782" s="3" t="s">
        <v>112</v>
      </c>
      <c r="F2782" s="3">
        <v>3</v>
      </c>
      <c r="G2782" s="3">
        <v>3</v>
      </c>
      <c r="H2782" s="3"/>
      <c r="I2782" s="3">
        <v>2.3730000000000002</v>
      </c>
      <c r="J2782" s="3">
        <v>2.605</v>
      </c>
      <c r="K2782">
        <f t="shared" si="151"/>
        <v>7.6807116226769256</v>
      </c>
      <c r="L2782" s="3" t="s">
        <v>32</v>
      </c>
      <c r="M2782" t="s">
        <v>25</v>
      </c>
      <c r="N2782" s="3" t="s">
        <v>26</v>
      </c>
      <c r="O2782" t="str">
        <f t="shared" si="152"/>
        <v>CG_D10_T2_K9.jpg</v>
      </c>
      <c r="Q2782" s="2" t="s">
        <v>764</v>
      </c>
      <c r="T2782" s="3" t="s">
        <v>807</v>
      </c>
      <c r="U2782" t="str">
        <f>IF(H2782&gt;0,IF(L2782="live",H2782*0.84,H2782),"")</f>
        <v/>
      </c>
      <c r="V2782" t="str">
        <f>IF(H2782&gt;0,IF(L2782="live",H2782*0.87,H2782),"")</f>
        <v/>
      </c>
      <c r="W2782" s="3" t="s">
        <v>801</v>
      </c>
      <c r="Y2782" t="s">
        <v>827</v>
      </c>
      <c r="Z2782" t="s">
        <v>827</v>
      </c>
      <c r="AA2782" t="s">
        <v>826</v>
      </c>
      <c r="AB2782" t="str">
        <f t="shared" si="153"/>
        <v>remove</v>
      </c>
    </row>
    <row r="2783" spans="1:28" x14ac:dyDescent="0.2">
      <c r="A2783" s="10"/>
      <c r="B2783" s="10" t="s">
        <v>21</v>
      </c>
      <c r="C2783" s="10">
        <v>10</v>
      </c>
      <c r="D2783" s="10" t="s">
        <v>30</v>
      </c>
      <c r="E2783" s="10" t="s">
        <v>112</v>
      </c>
      <c r="F2783" s="10">
        <v>3</v>
      </c>
      <c r="G2783" s="10">
        <v>3</v>
      </c>
      <c r="H2783" s="10"/>
      <c r="I2783" s="10">
        <v>2.3730000000000002</v>
      </c>
      <c r="J2783" s="10">
        <v>2.605</v>
      </c>
      <c r="K2783">
        <f t="shared" si="151"/>
        <v>7.6807116226769256</v>
      </c>
      <c r="L2783" s="10" t="s">
        <v>32</v>
      </c>
      <c r="M2783" t="s">
        <v>25</v>
      </c>
      <c r="N2783" s="10" t="s">
        <v>26</v>
      </c>
      <c r="O2783" s="10" t="str">
        <f t="shared" si="152"/>
        <v>CG_D10_T2_K9.jpg</v>
      </c>
      <c r="P2783" s="10"/>
      <c r="Q2783" s="2" t="s">
        <v>764</v>
      </c>
      <c r="R2783" s="10"/>
      <c r="S2783" s="10"/>
      <c r="T2783" t="s">
        <v>813</v>
      </c>
      <c r="W2783" s="10" t="s">
        <v>801</v>
      </c>
      <c r="Y2783" t="s">
        <v>826</v>
      </c>
      <c r="Z2783" t="s">
        <v>826</v>
      </c>
      <c r="AA2783" t="s">
        <v>826</v>
      </c>
      <c r="AB2783" t="str">
        <f t="shared" si="153"/>
        <v/>
      </c>
    </row>
    <row r="2784" spans="1:28" x14ac:dyDescent="0.2">
      <c r="B2784" s="3" t="s">
        <v>21</v>
      </c>
      <c r="C2784" s="3">
        <v>10</v>
      </c>
      <c r="D2784" s="3" t="s">
        <v>30</v>
      </c>
      <c r="E2784" s="3" t="s">
        <v>112</v>
      </c>
      <c r="F2784" s="3">
        <v>4</v>
      </c>
      <c r="G2784" s="3">
        <v>4</v>
      </c>
      <c r="H2784" s="3"/>
      <c r="I2784" s="3">
        <v>2.5190000000000001</v>
      </c>
      <c r="J2784" s="3">
        <v>2.823</v>
      </c>
      <c r="K2784">
        <f t="shared" si="151"/>
        <v>9.3791929134072944</v>
      </c>
      <c r="L2784" s="3" t="s">
        <v>32</v>
      </c>
      <c r="M2784" t="s">
        <v>25</v>
      </c>
      <c r="N2784" s="3" t="s">
        <v>26</v>
      </c>
      <c r="O2784" t="str">
        <f t="shared" si="152"/>
        <v>CG_D10_T2_K9.jpg</v>
      </c>
      <c r="Q2784" s="2" t="s">
        <v>764</v>
      </c>
      <c r="T2784" s="3" t="s">
        <v>807</v>
      </c>
      <c r="U2784" t="str">
        <f>IF(H2784&gt;0,IF(L2784="live",H2784*0.84,H2784),"")</f>
        <v/>
      </c>
      <c r="V2784" t="str">
        <f>IF(H2784&gt;0,IF(L2784="live",H2784*0.87,H2784),"")</f>
        <v/>
      </c>
      <c r="W2784" s="3" t="s">
        <v>801</v>
      </c>
      <c r="Y2784" t="s">
        <v>827</v>
      </c>
      <c r="Z2784" t="s">
        <v>827</v>
      </c>
      <c r="AA2784" t="s">
        <v>826</v>
      </c>
      <c r="AB2784" t="str">
        <f t="shared" si="153"/>
        <v>remove</v>
      </c>
    </row>
    <row r="2785" spans="1:28" x14ac:dyDescent="0.2">
      <c r="A2785" s="10"/>
      <c r="B2785" s="10" t="s">
        <v>21</v>
      </c>
      <c r="C2785" s="10">
        <v>10</v>
      </c>
      <c r="D2785" s="10" t="s">
        <v>30</v>
      </c>
      <c r="E2785" s="10" t="s">
        <v>112</v>
      </c>
      <c r="F2785" s="10">
        <v>4</v>
      </c>
      <c r="G2785" s="10">
        <v>4</v>
      </c>
      <c r="H2785" s="10"/>
      <c r="I2785" s="10">
        <v>2.5190000000000001</v>
      </c>
      <c r="J2785" s="10">
        <v>2.823</v>
      </c>
      <c r="K2785">
        <f t="shared" si="151"/>
        <v>9.3791929134072944</v>
      </c>
      <c r="L2785" s="10" t="s">
        <v>32</v>
      </c>
      <c r="M2785" t="s">
        <v>25</v>
      </c>
      <c r="N2785" s="10" t="s">
        <v>26</v>
      </c>
      <c r="O2785" s="10" t="str">
        <f t="shared" si="152"/>
        <v>CG_D10_T2_K9.jpg</v>
      </c>
      <c r="P2785" s="10"/>
      <c r="Q2785" s="2" t="s">
        <v>764</v>
      </c>
      <c r="R2785" s="10"/>
      <c r="S2785" s="10"/>
      <c r="T2785" t="s">
        <v>813</v>
      </c>
      <c r="W2785" s="10" t="s">
        <v>801</v>
      </c>
      <c r="Y2785" t="s">
        <v>826</v>
      </c>
      <c r="Z2785" t="s">
        <v>826</v>
      </c>
      <c r="AA2785" t="s">
        <v>826</v>
      </c>
      <c r="AB2785" t="str">
        <f t="shared" si="153"/>
        <v/>
      </c>
    </row>
    <row r="2786" spans="1:28" x14ac:dyDescent="0.2">
      <c r="B2786" s="3" t="s">
        <v>21</v>
      </c>
      <c r="C2786" s="3">
        <v>10</v>
      </c>
      <c r="D2786" s="3" t="s">
        <v>30</v>
      </c>
      <c r="E2786" s="3" t="s">
        <v>112</v>
      </c>
      <c r="F2786" s="3">
        <v>5</v>
      </c>
      <c r="G2786" s="3">
        <v>5</v>
      </c>
      <c r="H2786" s="3"/>
      <c r="I2786" s="3">
        <v>2.4660000000000002</v>
      </c>
      <c r="J2786" s="3">
        <v>2.8260000000000001</v>
      </c>
      <c r="K2786">
        <f t="shared" si="151"/>
        <v>8.9982189715568399</v>
      </c>
      <c r="L2786" s="3" t="s">
        <v>32</v>
      </c>
      <c r="M2786" t="s">
        <v>25</v>
      </c>
      <c r="N2786" s="3" t="s">
        <v>26</v>
      </c>
      <c r="O2786" t="str">
        <f t="shared" si="152"/>
        <v>CG_D10_T2_K9.jpg</v>
      </c>
      <c r="Q2786" s="2" t="s">
        <v>764</v>
      </c>
      <c r="T2786" s="3" t="s">
        <v>807</v>
      </c>
      <c r="U2786" t="str">
        <f>IF(H2786&gt;0,IF(L2786="live",H2786*0.84,H2786),"")</f>
        <v/>
      </c>
      <c r="V2786" t="str">
        <f>IF(H2786&gt;0,IF(L2786="live",H2786*0.87,H2786),"")</f>
        <v/>
      </c>
      <c r="W2786" s="3" t="s">
        <v>801</v>
      </c>
      <c r="Y2786" t="s">
        <v>827</v>
      </c>
      <c r="Z2786" t="s">
        <v>827</v>
      </c>
      <c r="AA2786" t="s">
        <v>826</v>
      </c>
      <c r="AB2786" t="str">
        <f t="shared" si="153"/>
        <v>remove</v>
      </c>
    </row>
    <row r="2787" spans="1:28" x14ac:dyDescent="0.2">
      <c r="A2787" s="10"/>
      <c r="B2787" s="10" t="s">
        <v>21</v>
      </c>
      <c r="C2787" s="10">
        <v>10</v>
      </c>
      <c r="D2787" s="10" t="s">
        <v>30</v>
      </c>
      <c r="E2787" s="10" t="s">
        <v>112</v>
      </c>
      <c r="F2787" s="10">
        <v>5</v>
      </c>
      <c r="G2787" s="10">
        <v>5</v>
      </c>
      <c r="H2787" s="10"/>
      <c r="I2787" s="10">
        <v>2.4660000000000002</v>
      </c>
      <c r="J2787" s="10">
        <v>2.8260000000000001</v>
      </c>
      <c r="K2787">
        <f t="shared" si="151"/>
        <v>8.9982189715568399</v>
      </c>
      <c r="L2787" s="10" t="s">
        <v>32</v>
      </c>
      <c r="M2787" t="s">
        <v>25</v>
      </c>
      <c r="N2787" s="10" t="s">
        <v>26</v>
      </c>
      <c r="O2787" s="10" t="str">
        <f t="shared" si="152"/>
        <v>CG_D10_T2_K9.jpg</v>
      </c>
      <c r="P2787" s="10"/>
      <c r="Q2787" s="2" t="s">
        <v>764</v>
      </c>
      <c r="R2787" s="10"/>
      <c r="S2787" s="10"/>
      <c r="T2787" t="s">
        <v>813</v>
      </c>
      <c r="W2787" s="10" t="s">
        <v>801</v>
      </c>
      <c r="Y2787" t="s">
        <v>826</v>
      </c>
      <c r="Z2787" t="s">
        <v>826</v>
      </c>
      <c r="AA2787" t="s">
        <v>826</v>
      </c>
      <c r="AB2787" t="str">
        <f t="shared" si="153"/>
        <v/>
      </c>
    </row>
    <row r="2788" spans="1:28" x14ac:dyDescent="0.2">
      <c r="B2788" s="3" t="s">
        <v>21</v>
      </c>
      <c r="C2788" s="3">
        <v>10</v>
      </c>
      <c r="D2788" s="3" t="s">
        <v>30</v>
      </c>
      <c r="E2788" s="3" t="s">
        <v>112</v>
      </c>
      <c r="F2788" s="3">
        <v>6</v>
      </c>
      <c r="G2788" s="3">
        <v>6</v>
      </c>
      <c r="H2788" s="3"/>
      <c r="I2788" s="3">
        <v>2.3180000000000001</v>
      </c>
      <c r="J2788" s="3">
        <v>2.7360000000000002</v>
      </c>
      <c r="K2788">
        <f t="shared" si="151"/>
        <v>7.6973495979849611</v>
      </c>
      <c r="L2788" s="3" t="s">
        <v>32</v>
      </c>
      <c r="M2788" t="s">
        <v>25</v>
      </c>
      <c r="N2788" s="3" t="s">
        <v>26</v>
      </c>
      <c r="O2788" t="str">
        <f t="shared" si="152"/>
        <v>CG_D10_T2_K9.jpg</v>
      </c>
      <c r="Q2788" s="2" t="s">
        <v>764</v>
      </c>
      <c r="T2788" s="3" t="s">
        <v>807</v>
      </c>
      <c r="U2788" t="str">
        <f>IF(H2788&gt;0,IF(L2788="live",H2788*0.84,H2788),"")</f>
        <v/>
      </c>
      <c r="V2788" t="str">
        <f>IF(H2788&gt;0,IF(L2788="live",H2788*0.87,H2788),"")</f>
        <v/>
      </c>
      <c r="W2788" s="3" t="s">
        <v>801</v>
      </c>
      <c r="Y2788" t="s">
        <v>827</v>
      </c>
      <c r="Z2788" t="s">
        <v>827</v>
      </c>
      <c r="AA2788" t="s">
        <v>826</v>
      </c>
      <c r="AB2788" t="str">
        <f t="shared" si="153"/>
        <v>remove</v>
      </c>
    </row>
    <row r="2789" spans="1:28" x14ac:dyDescent="0.2">
      <c r="A2789" s="10"/>
      <c r="B2789" s="10" t="s">
        <v>21</v>
      </c>
      <c r="C2789" s="10">
        <v>10</v>
      </c>
      <c r="D2789" s="10" t="s">
        <v>30</v>
      </c>
      <c r="E2789" s="10" t="s">
        <v>112</v>
      </c>
      <c r="F2789" s="10">
        <v>6</v>
      </c>
      <c r="G2789" s="10">
        <v>6</v>
      </c>
      <c r="H2789" s="10"/>
      <c r="I2789" s="10">
        <v>2.3180000000000001</v>
      </c>
      <c r="J2789" s="10">
        <v>2.7360000000000002</v>
      </c>
      <c r="K2789">
        <f t="shared" si="151"/>
        <v>7.6973495979849611</v>
      </c>
      <c r="L2789" s="10" t="s">
        <v>32</v>
      </c>
      <c r="M2789" t="s">
        <v>25</v>
      </c>
      <c r="N2789" s="10" t="s">
        <v>26</v>
      </c>
      <c r="O2789" s="10" t="str">
        <f t="shared" si="152"/>
        <v>CG_D10_T2_K9.jpg</v>
      </c>
      <c r="P2789" s="10"/>
      <c r="Q2789" s="2" t="s">
        <v>764</v>
      </c>
      <c r="R2789" s="10"/>
      <c r="S2789" s="10"/>
      <c r="T2789" t="s">
        <v>813</v>
      </c>
      <c r="W2789" s="10" t="s">
        <v>801</v>
      </c>
      <c r="Y2789" t="s">
        <v>826</v>
      </c>
      <c r="Z2789" t="s">
        <v>826</v>
      </c>
      <c r="AA2789" t="s">
        <v>826</v>
      </c>
      <c r="AB2789" t="str">
        <f t="shared" si="153"/>
        <v/>
      </c>
    </row>
    <row r="2790" spans="1:28" x14ac:dyDescent="0.2">
      <c r="B2790" s="3" t="s">
        <v>21</v>
      </c>
      <c r="C2790" s="3">
        <v>10</v>
      </c>
      <c r="D2790" s="3" t="s">
        <v>30</v>
      </c>
      <c r="E2790" s="3" t="s">
        <v>112</v>
      </c>
      <c r="F2790" s="3">
        <v>7</v>
      </c>
      <c r="G2790" s="3">
        <v>7</v>
      </c>
      <c r="H2790" s="3"/>
      <c r="I2790" s="3">
        <v>2.3490000000000002</v>
      </c>
      <c r="J2790" s="3">
        <v>2.367</v>
      </c>
      <c r="K2790">
        <f t="shared" si="151"/>
        <v>6.8385267009962556</v>
      </c>
      <c r="L2790" s="3" t="s">
        <v>32</v>
      </c>
      <c r="M2790" t="s">
        <v>25</v>
      </c>
      <c r="N2790" s="3" t="s">
        <v>26</v>
      </c>
      <c r="O2790" t="str">
        <f t="shared" si="152"/>
        <v>CG_D10_T2_K9.jpg</v>
      </c>
      <c r="Q2790" s="2" t="s">
        <v>764</v>
      </c>
      <c r="T2790" s="3" t="s">
        <v>807</v>
      </c>
      <c r="U2790" t="str">
        <f>IF(H2790&gt;0,IF(L2790="live",H2790*0.84,H2790),"")</f>
        <v/>
      </c>
      <c r="V2790" t="str">
        <f>IF(H2790&gt;0,IF(L2790="live",H2790*0.87,H2790),"")</f>
        <v/>
      </c>
      <c r="W2790" s="3" t="s">
        <v>801</v>
      </c>
      <c r="Y2790" t="s">
        <v>827</v>
      </c>
      <c r="Z2790" t="s">
        <v>827</v>
      </c>
      <c r="AA2790" t="s">
        <v>826</v>
      </c>
      <c r="AB2790" t="str">
        <f t="shared" si="153"/>
        <v>remove</v>
      </c>
    </row>
    <row r="2791" spans="1:28" x14ac:dyDescent="0.2">
      <c r="A2791" s="10"/>
      <c r="B2791" s="10" t="s">
        <v>21</v>
      </c>
      <c r="C2791" s="10">
        <v>10</v>
      </c>
      <c r="D2791" s="10" t="s">
        <v>30</v>
      </c>
      <c r="E2791" s="10" t="s">
        <v>112</v>
      </c>
      <c r="F2791" s="10">
        <v>7</v>
      </c>
      <c r="G2791" s="10">
        <v>7</v>
      </c>
      <c r="H2791" s="10"/>
      <c r="I2791" s="10">
        <v>2.3490000000000002</v>
      </c>
      <c r="J2791" s="10">
        <v>2.367</v>
      </c>
      <c r="K2791">
        <f t="shared" si="151"/>
        <v>6.8385267009962556</v>
      </c>
      <c r="L2791" s="10" t="s">
        <v>32</v>
      </c>
      <c r="M2791" t="s">
        <v>25</v>
      </c>
      <c r="N2791" s="10" t="s">
        <v>26</v>
      </c>
      <c r="O2791" s="10" t="str">
        <f t="shared" si="152"/>
        <v>CG_D10_T2_K9.jpg</v>
      </c>
      <c r="P2791" s="10"/>
      <c r="Q2791" s="2" t="s">
        <v>764</v>
      </c>
      <c r="R2791" s="10"/>
      <c r="S2791" s="10"/>
      <c r="T2791" t="s">
        <v>813</v>
      </c>
      <c r="W2791" s="10" t="s">
        <v>801</v>
      </c>
      <c r="Y2791" t="s">
        <v>826</v>
      </c>
      <c r="Z2791" t="s">
        <v>826</v>
      </c>
      <c r="AA2791" t="s">
        <v>826</v>
      </c>
      <c r="AB2791" t="str">
        <f t="shared" si="153"/>
        <v/>
      </c>
    </row>
    <row r="2792" spans="1:28" x14ac:dyDescent="0.2">
      <c r="B2792" s="3" t="s">
        <v>21</v>
      </c>
      <c r="C2792" s="3">
        <v>10</v>
      </c>
      <c r="D2792" s="3" t="s">
        <v>30</v>
      </c>
      <c r="E2792" s="3" t="s">
        <v>112</v>
      </c>
      <c r="F2792" s="3">
        <v>8</v>
      </c>
      <c r="G2792" s="3">
        <v>8</v>
      </c>
      <c r="H2792" s="3"/>
      <c r="I2792" s="3">
        <v>2.347</v>
      </c>
      <c r="J2792" s="3">
        <v>2.609</v>
      </c>
      <c r="K2792">
        <f t="shared" si="151"/>
        <v>7.5248615504131298</v>
      </c>
      <c r="L2792" s="3" t="s">
        <v>32</v>
      </c>
      <c r="M2792" t="s">
        <v>25</v>
      </c>
      <c r="N2792" s="3" t="s">
        <v>26</v>
      </c>
      <c r="O2792" t="str">
        <f t="shared" si="152"/>
        <v>CG_D10_T2_K9.jpg</v>
      </c>
      <c r="Q2792" s="2" t="s">
        <v>764</v>
      </c>
      <c r="T2792" s="3" t="s">
        <v>807</v>
      </c>
      <c r="U2792" t="str">
        <f>IF(H2792&gt;0,IF(L2792="live",H2792*0.84,H2792),"")</f>
        <v/>
      </c>
      <c r="V2792" t="str">
        <f>IF(H2792&gt;0,IF(L2792="live",H2792*0.87,H2792),"")</f>
        <v/>
      </c>
      <c r="W2792" s="3" t="s">
        <v>801</v>
      </c>
      <c r="Y2792" t="s">
        <v>827</v>
      </c>
      <c r="Z2792" t="s">
        <v>827</v>
      </c>
      <c r="AA2792" t="s">
        <v>826</v>
      </c>
      <c r="AB2792" t="str">
        <f t="shared" si="153"/>
        <v>remove</v>
      </c>
    </row>
    <row r="2793" spans="1:28" x14ac:dyDescent="0.2">
      <c r="A2793" s="10"/>
      <c r="B2793" s="10" t="s">
        <v>21</v>
      </c>
      <c r="C2793" s="10">
        <v>10</v>
      </c>
      <c r="D2793" s="10" t="s">
        <v>30</v>
      </c>
      <c r="E2793" s="10" t="s">
        <v>112</v>
      </c>
      <c r="F2793" s="10">
        <v>8</v>
      </c>
      <c r="G2793" s="10">
        <v>8</v>
      </c>
      <c r="H2793" s="10"/>
      <c r="I2793" s="10">
        <v>2.347</v>
      </c>
      <c r="J2793" s="10">
        <v>2.609</v>
      </c>
      <c r="K2793">
        <f t="shared" si="151"/>
        <v>7.5248615504131298</v>
      </c>
      <c r="L2793" s="10" t="s">
        <v>32</v>
      </c>
      <c r="M2793" t="s">
        <v>25</v>
      </c>
      <c r="N2793" s="10" t="s">
        <v>26</v>
      </c>
      <c r="O2793" s="10" t="str">
        <f t="shared" si="152"/>
        <v>CG_D10_T2_K9.jpg</v>
      </c>
      <c r="P2793" s="10"/>
      <c r="Q2793" s="2" t="s">
        <v>764</v>
      </c>
      <c r="R2793" s="10"/>
      <c r="S2793" s="10"/>
      <c r="T2793" t="s">
        <v>813</v>
      </c>
      <c r="W2793" s="10" t="s">
        <v>801</v>
      </c>
      <c r="Y2793" t="s">
        <v>826</v>
      </c>
      <c r="Z2793" t="s">
        <v>826</v>
      </c>
      <c r="AA2793" t="s">
        <v>826</v>
      </c>
      <c r="AB2793" t="str">
        <f t="shared" si="153"/>
        <v/>
      </c>
    </row>
    <row r="2794" spans="1:28" x14ac:dyDescent="0.2">
      <c r="B2794" s="3" t="s">
        <v>21</v>
      </c>
      <c r="C2794" s="3">
        <v>10</v>
      </c>
      <c r="D2794" s="3" t="s">
        <v>30</v>
      </c>
      <c r="E2794" s="3" t="s">
        <v>112</v>
      </c>
      <c r="F2794" s="3">
        <v>9</v>
      </c>
      <c r="G2794" s="3">
        <v>9</v>
      </c>
      <c r="H2794" s="3"/>
      <c r="I2794" s="3">
        <v>2.2679999999999998</v>
      </c>
      <c r="J2794" s="3">
        <v>2.5579999999999998</v>
      </c>
      <c r="K2794">
        <f t="shared" si="151"/>
        <v>6.8894554484548776</v>
      </c>
      <c r="L2794" s="3" t="s">
        <v>32</v>
      </c>
      <c r="M2794" t="s">
        <v>25</v>
      </c>
      <c r="N2794" s="3" t="s">
        <v>26</v>
      </c>
      <c r="O2794" t="str">
        <f t="shared" si="152"/>
        <v>CG_D10_T2_K9.jpg</v>
      </c>
      <c r="Q2794" s="2" t="s">
        <v>764</v>
      </c>
      <c r="T2794" s="3" t="s">
        <v>807</v>
      </c>
      <c r="U2794" t="str">
        <f>IF(H2794&gt;0,IF(L2794="live",H2794*0.84,H2794),"")</f>
        <v/>
      </c>
      <c r="V2794" t="str">
        <f>IF(H2794&gt;0,IF(L2794="live",H2794*0.87,H2794),"")</f>
        <v/>
      </c>
      <c r="W2794" s="3" t="s">
        <v>801</v>
      </c>
      <c r="Y2794" t="s">
        <v>827</v>
      </c>
      <c r="Z2794" t="s">
        <v>827</v>
      </c>
      <c r="AA2794" t="s">
        <v>826</v>
      </c>
      <c r="AB2794" t="str">
        <f t="shared" si="153"/>
        <v>remove</v>
      </c>
    </row>
    <row r="2795" spans="1:28" x14ac:dyDescent="0.2">
      <c r="A2795" s="10"/>
      <c r="B2795" s="10" t="s">
        <v>21</v>
      </c>
      <c r="C2795" s="10">
        <v>10</v>
      </c>
      <c r="D2795" s="10" t="s">
        <v>30</v>
      </c>
      <c r="E2795" s="10" t="s">
        <v>112</v>
      </c>
      <c r="F2795" s="10">
        <v>9</v>
      </c>
      <c r="G2795" s="10">
        <v>9</v>
      </c>
      <c r="H2795" s="10"/>
      <c r="I2795" s="10">
        <v>2.2679999999999998</v>
      </c>
      <c r="J2795" s="10">
        <v>2.5579999999999998</v>
      </c>
      <c r="K2795">
        <f t="shared" si="151"/>
        <v>6.8894554484548776</v>
      </c>
      <c r="L2795" s="10" t="s">
        <v>32</v>
      </c>
      <c r="M2795" t="s">
        <v>25</v>
      </c>
      <c r="N2795" s="10" t="s">
        <v>26</v>
      </c>
      <c r="O2795" s="10" t="str">
        <f t="shared" si="152"/>
        <v>CG_D10_T2_K9.jpg</v>
      </c>
      <c r="P2795" s="10"/>
      <c r="Q2795" s="2" t="s">
        <v>764</v>
      </c>
      <c r="R2795" s="10"/>
      <c r="S2795" s="10"/>
      <c r="T2795" t="s">
        <v>813</v>
      </c>
      <c r="W2795" s="10" t="s">
        <v>801</v>
      </c>
      <c r="Y2795" t="s">
        <v>826</v>
      </c>
      <c r="Z2795" t="s">
        <v>826</v>
      </c>
      <c r="AA2795" t="s">
        <v>826</v>
      </c>
      <c r="AB2795" t="str">
        <f t="shared" si="153"/>
        <v/>
      </c>
    </row>
    <row r="2796" spans="1:28" x14ac:dyDescent="0.2">
      <c r="B2796" s="3" t="s">
        <v>21</v>
      </c>
      <c r="C2796" s="3">
        <v>10</v>
      </c>
      <c r="D2796" s="3" t="s">
        <v>30</v>
      </c>
      <c r="E2796" s="3" t="s">
        <v>112</v>
      </c>
      <c r="F2796" s="3">
        <v>10</v>
      </c>
      <c r="G2796" s="3">
        <v>10</v>
      </c>
      <c r="H2796" s="3"/>
      <c r="I2796" s="3">
        <v>2.3620000000000001</v>
      </c>
      <c r="J2796" s="3">
        <v>2.7269999999999999</v>
      </c>
      <c r="K2796">
        <f t="shared" si="151"/>
        <v>7.9660527877618197</v>
      </c>
      <c r="L2796" s="3" t="s">
        <v>32</v>
      </c>
      <c r="M2796" t="s">
        <v>25</v>
      </c>
      <c r="N2796" s="3" t="s">
        <v>26</v>
      </c>
      <c r="O2796" t="str">
        <f t="shared" si="152"/>
        <v>CG_D10_T2_K9.jpg</v>
      </c>
      <c r="Q2796" s="2" t="s">
        <v>764</v>
      </c>
      <c r="T2796" s="3" t="s">
        <v>807</v>
      </c>
      <c r="U2796" t="str">
        <f>IF(H2796&gt;0,IF(L2796="live",H2796*0.84,H2796),"")</f>
        <v/>
      </c>
      <c r="V2796" t="str">
        <f>IF(H2796&gt;0,IF(L2796="live",H2796*0.87,H2796),"")</f>
        <v/>
      </c>
      <c r="W2796" s="3" t="s">
        <v>801</v>
      </c>
      <c r="Y2796" t="s">
        <v>827</v>
      </c>
      <c r="Z2796" t="s">
        <v>827</v>
      </c>
      <c r="AA2796" t="s">
        <v>826</v>
      </c>
      <c r="AB2796" t="str">
        <f t="shared" si="153"/>
        <v>remove</v>
      </c>
    </row>
    <row r="2797" spans="1:28" x14ac:dyDescent="0.2">
      <c r="A2797" s="10"/>
      <c r="B2797" s="10" t="s">
        <v>21</v>
      </c>
      <c r="C2797" s="10">
        <v>10</v>
      </c>
      <c r="D2797" s="10" t="s">
        <v>30</v>
      </c>
      <c r="E2797" s="10" t="s">
        <v>112</v>
      </c>
      <c r="F2797" s="10">
        <v>10</v>
      </c>
      <c r="G2797" s="10">
        <v>10</v>
      </c>
      <c r="H2797" s="10"/>
      <c r="I2797" s="10">
        <v>2.3620000000000001</v>
      </c>
      <c r="J2797" s="10">
        <v>2.7269999999999999</v>
      </c>
      <c r="K2797">
        <f t="shared" si="151"/>
        <v>7.9660527877618197</v>
      </c>
      <c r="L2797" s="10" t="s">
        <v>32</v>
      </c>
      <c r="M2797" t="s">
        <v>25</v>
      </c>
      <c r="N2797" s="10" t="s">
        <v>26</v>
      </c>
      <c r="O2797" s="10" t="str">
        <f t="shared" si="152"/>
        <v>CG_D10_T2_K9.jpg</v>
      </c>
      <c r="P2797" s="10"/>
      <c r="Q2797" s="2" t="s">
        <v>764</v>
      </c>
      <c r="R2797" s="10"/>
      <c r="S2797" s="10"/>
      <c r="T2797" t="s">
        <v>813</v>
      </c>
      <c r="W2797" s="10" t="s">
        <v>801</v>
      </c>
      <c r="Y2797" t="s">
        <v>826</v>
      </c>
      <c r="Z2797" t="s">
        <v>826</v>
      </c>
      <c r="AA2797" t="s">
        <v>826</v>
      </c>
      <c r="AB2797" t="str">
        <f t="shared" si="153"/>
        <v/>
      </c>
    </row>
    <row r="2798" spans="1:28" x14ac:dyDescent="0.2">
      <c r="B2798" s="3" t="s">
        <v>52</v>
      </c>
      <c r="C2798" s="3">
        <v>10</v>
      </c>
      <c r="D2798" s="3" t="s">
        <v>30</v>
      </c>
      <c r="E2798" s="3" t="s">
        <v>53</v>
      </c>
      <c r="F2798" s="3">
        <v>1</v>
      </c>
      <c r="G2798" s="3">
        <v>1</v>
      </c>
      <c r="H2798" s="3"/>
      <c r="I2798" s="3">
        <v>2.5099999999999998</v>
      </c>
      <c r="J2798" s="3">
        <v>2.742</v>
      </c>
      <c r="K2798">
        <f t="shared" si="151"/>
        <v>9.0450953396629963</v>
      </c>
      <c r="L2798" s="3" t="s">
        <v>32</v>
      </c>
      <c r="M2798" t="s">
        <v>25</v>
      </c>
      <c r="N2798" s="3" t="s">
        <v>26</v>
      </c>
      <c r="O2798" t="str">
        <f t="shared" si="152"/>
        <v>CG_D10_T2_O1.jpg</v>
      </c>
      <c r="Q2798" s="2" t="s">
        <v>764</v>
      </c>
      <c r="T2798" s="3" t="s">
        <v>807</v>
      </c>
      <c r="U2798" t="str">
        <f>IF(H2798&gt;0,IF(L2798="live",H2798*0.84,H2798),"")</f>
        <v/>
      </c>
      <c r="V2798" t="str">
        <f>IF(H2798&gt;0,IF(L2798="live",H2798*0.87,H2798),"")</f>
        <v/>
      </c>
      <c r="W2798" s="3" t="s">
        <v>801</v>
      </c>
      <c r="Y2798" t="s">
        <v>827</v>
      </c>
      <c r="Z2798" t="s">
        <v>827</v>
      </c>
      <c r="AA2798" t="s">
        <v>826</v>
      </c>
      <c r="AB2798" t="str">
        <f t="shared" si="153"/>
        <v>remove</v>
      </c>
    </row>
    <row r="2799" spans="1:28" x14ac:dyDescent="0.2">
      <c r="A2799" s="10"/>
      <c r="B2799" s="10" t="s">
        <v>52</v>
      </c>
      <c r="C2799" s="10">
        <v>10</v>
      </c>
      <c r="D2799" s="10" t="s">
        <v>30</v>
      </c>
      <c r="E2799" s="10" t="s">
        <v>53</v>
      </c>
      <c r="F2799" s="10">
        <v>1</v>
      </c>
      <c r="G2799" s="10">
        <v>1</v>
      </c>
      <c r="H2799" s="10"/>
      <c r="I2799" s="10">
        <v>2.5099999999999998</v>
      </c>
      <c r="J2799" s="10">
        <v>2.742</v>
      </c>
      <c r="K2799">
        <f t="shared" si="151"/>
        <v>9.0450953396629963</v>
      </c>
      <c r="L2799" s="10" t="s">
        <v>32</v>
      </c>
      <c r="M2799" t="s">
        <v>25</v>
      </c>
      <c r="N2799" s="10" t="s">
        <v>26</v>
      </c>
      <c r="O2799" s="10" t="str">
        <f t="shared" si="152"/>
        <v>CG_D10_T2_O1.jpg</v>
      </c>
      <c r="P2799" s="10"/>
      <c r="Q2799" s="2" t="s">
        <v>764</v>
      </c>
      <c r="R2799" s="10"/>
      <c r="S2799" s="10"/>
      <c r="T2799" t="s">
        <v>813</v>
      </c>
      <c r="W2799" s="10" t="s">
        <v>801</v>
      </c>
      <c r="Y2799" t="s">
        <v>826</v>
      </c>
      <c r="Z2799" t="s">
        <v>826</v>
      </c>
      <c r="AA2799" t="s">
        <v>826</v>
      </c>
      <c r="AB2799" t="str">
        <f t="shared" si="153"/>
        <v/>
      </c>
    </row>
    <row r="2800" spans="1:28" x14ac:dyDescent="0.2">
      <c r="B2800" s="3" t="s">
        <v>52</v>
      </c>
      <c r="C2800" s="3">
        <v>10</v>
      </c>
      <c r="D2800" s="3" t="s">
        <v>30</v>
      </c>
      <c r="E2800" s="3" t="s">
        <v>53</v>
      </c>
      <c r="F2800" s="3">
        <v>2</v>
      </c>
      <c r="G2800" s="3">
        <v>2</v>
      </c>
      <c r="H2800" s="3"/>
      <c r="I2800" s="3">
        <v>2.496</v>
      </c>
      <c r="J2800" s="3">
        <v>2.6659999999999999</v>
      </c>
      <c r="K2800">
        <f t="shared" si="151"/>
        <v>8.6965613006438396</v>
      </c>
      <c r="L2800" s="3" t="s">
        <v>32</v>
      </c>
      <c r="M2800" t="s">
        <v>25</v>
      </c>
      <c r="N2800" s="3" t="s">
        <v>26</v>
      </c>
      <c r="O2800" t="str">
        <f t="shared" si="152"/>
        <v>CG_D10_T2_O1.jpg</v>
      </c>
      <c r="Q2800" s="2" t="s">
        <v>764</v>
      </c>
      <c r="T2800" s="3" t="s">
        <v>807</v>
      </c>
      <c r="U2800" t="str">
        <f>IF(H2800&gt;0,IF(L2800="live",H2800*0.84,H2800),"")</f>
        <v/>
      </c>
      <c r="V2800" t="str">
        <f>IF(H2800&gt;0,IF(L2800="live",H2800*0.87,H2800),"")</f>
        <v/>
      </c>
      <c r="W2800" s="3" t="s">
        <v>801</v>
      </c>
      <c r="Y2800" t="s">
        <v>827</v>
      </c>
      <c r="Z2800" t="s">
        <v>827</v>
      </c>
      <c r="AA2800" t="s">
        <v>826</v>
      </c>
      <c r="AB2800" t="str">
        <f t="shared" si="153"/>
        <v>remove</v>
      </c>
    </row>
    <row r="2801" spans="1:28" x14ac:dyDescent="0.2">
      <c r="A2801" s="10"/>
      <c r="B2801" s="10" t="s">
        <v>52</v>
      </c>
      <c r="C2801" s="10">
        <v>10</v>
      </c>
      <c r="D2801" s="10" t="s">
        <v>30</v>
      </c>
      <c r="E2801" s="10" t="s">
        <v>53</v>
      </c>
      <c r="F2801" s="10">
        <v>2</v>
      </c>
      <c r="G2801" s="10">
        <v>2</v>
      </c>
      <c r="H2801" s="10"/>
      <c r="I2801" s="10">
        <v>2.496</v>
      </c>
      <c r="J2801" s="10">
        <v>2.6659999999999999</v>
      </c>
      <c r="K2801">
        <f t="shared" si="151"/>
        <v>8.6965613006438396</v>
      </c>
      <c r="L2801" s="10" t="s">
        <v>32</v>
      </c>
      <c r="M2801" t="s">
        <v>25</v>
      </c>
      <c r="N2801" s="10" t="s">
        <v>26</v>
      </c>
      <c r="O2801" s="10" t="str">
        <f t="shared" si="152"/>
        <v>CG_D10_T2_O1.jpg</v>
      </c>
      <c r="P2801" s="10"/>
      <c r="Q2801" s="2" t="s">
        <v>764</v>
      </c>
      <c r="R2801" s="10"/>
      <c r="S2801" s="10"/>
      <c r="T2801" t="s">
        <v>813</v>
      </c>
      <c r="W2801" s="10" t="s">
        <v>801</v>
      </c>
      <c r="Y2801" t="s">
        <v>826</v>
      </c>
      <c r="Z2801" t="s">
        <v>826</v>
      </c>
      <c r="AA2801" t="s">
        <v>826</v>
      </c>
      <c r="AB2801" t="str">
        <f t="shared" si="153"/>
        <v/>
      </c>
    </row>
    <row r="2802" spans="1:28" x14ac:dyDescent="0.2">
      <c r="B2802" s="3" t="s">
        <v>52</v>
      </c>
      <c r="C2802" s="3">
        <v>10</v>
      </c>
      <c r="D2802" s="3" t="s">
        <v>30</v>
      </c>
      <c r="E2802" s="3" t="s">
        <v>53</v>
      </c>
      <c r="F2802" s="3">
        <v>3</v>
      </c>
      <c r="G2802" s="3">
        <v>3</v>
      </c>
      <c r="H2802" s="3"/>
      <c r="I2802" s="3">
        <v>2.5619999999999998</v>
      </c>
      <c r="J2802" s="3">
        <v>2.7949999999999999</v>
      </c>
      <c r="K2802">
        <f t="shared" si="151"/>
        <v>9.6059056913546979</v>
      </c>
      <c r="L2802" s="3" t="s">
        <v>32</v>
      </c>
      <c r="M2802" t="s">
        <v>25</v>
      </c>
      <c r="N2802" s="3" t="s">
        <v>26</v>
      </c>
      <c r="O2802" t="str">
        <f t="shared" si="152"/>
        <v>CG_D10_T2_O1.jpg</v>
      </c>
      <c r="Q2802" s="2" t="s">
        <v>764</v>
      </c>
      <c r="T2802" s="3" t="s">
        <v>807</v>
      </c>
      <c r="U2802" t="str">
        <f>IF(H2802&gt;0,IF(L2802="live",H2802*0.84,H2802),"")</f>
        <v/>
      </c>
      <c r="V2802" t="str">
        <f>IF(H2802&gt;0,IF(L2802="live",H2802*0.87,H2802),"")</f>
        <v/>
      </c>
      <c r="W2802" s="3" t="s">
        <v>801</v>
      </c>
      <c r="Y2802" t="s">
        <v>827</v>
      </c>
      <c r="Z2802" t="s">
        <v>827</v>
      </c>
      <c r="AA2802" t="s">
        <v>826</v>
      </c>
      <c r="AB2802" t="str">
        <f t="shared" si="153"/>
        <v>remove</v>
      </c>
    </row>
    <row r="2803" spans="1:28" x14ac:dyDescent="0.2">
      <c r="A2803" s="10"/>
      <c r="B2803" s="10" t="s">
        <v>52</v>
      </c>
      <c r="C2803" s="10">
        <v>10</v>
      </c>
      <c r="D2803" s="10" t="s">
        <v>30</v>
      </c>
      <c r="E2803" s="10" t="s">
        <v>53</v>
      </c>
      <c r="F2803" s="10">
        <v>3</v>
      </c>
      <c r="G2803" s="10">
        <v>3</v>
      </c>
      <c r="H2803" s="10"/>
      <c r="I2803" s="10">
        <v>2.5619999999999998</v>
      </c>
      <c r="J2803" s="10">
        <v>2.7949999999999999</v>
      </c>
      <c r="K2803">
        <f t="shared" si="151"/>
        <v>9.6059056913546979</v>
      </c>
      <c r="L2803" s="10" t="s">
        <v>32</v>
      </c>
      <c r="M2803" t="s">
        <v>25</v>
      </c>
      <c r="N2803" s="10" t="s">
        <v>26</v>
      </c>
      <c r="O2803" s="10" t="str">
        <f t="shared" si="152"/>
        <v>CG_D10_T2_O1.jpg</v>
      </c>
      <c r="P2803" s="10"/>
      <c r="Q2803" s="2" t="s">
        <v>764</v>
      </c>
      <c r="R2803" s="10"/>
      <c r="S2803" s="10"/>
      <c r="T2803" t="s">
        <v>813</v>
      </c>
      <c r="W2803" s="10" t="s">
        <v>801</v>
      </c>
      <c r="Y2803" t="s">
        <v>826</v>
      </c>
      <c r="Z2803" t="s">
        <v>826</v>
      </c>
      <c r="AA2803" t="s">
        <v>826</v>
      </c>
      <c r="AB2803" t="str">
        <f t="shared" si="153"/>
        <v/>
      </c>
    </row>
    <row r="2804" spans="1:28" x14ac:dyDescent="0.2">
      <c r="B2804" s="3" t="s">
        <v>52</v>
      </c>
      <c r="C2804" s="3">
        <v>10</v>
      </c>
      <c r="D2804" s="3" t="s">
        <v>30</v>
      </c>
      <c r="E2804" s="3" t="s">
        <v>53</v>
      </c>
      <c r="F2804" s="3">
        <v>4</v>
      </c>
      <c r="G2804" s="3">
        <v>4</v>
      </c>
      <c r="H2804" s="3"/>
      <c r="I2804" s="3">
        <v>2.681</v>
      </c>
      <c r="J2804" s="3">
        <v>2.742</v>
      </c>
      <c r="K2804">
        <f t="shared" si="151"/>
        <v>10.319516122555429</v>
      </c>
      <c r="L2804" s="3" t="s">
        <v>32</v>
      </c>
      <c r="M2804" t="s">
        <v>25</v>
      </c>
      <c r="N2804" s="3" t="s">
        <v>26</v>
      </c>
      <c r="O2804" t="str">
        <f t="shared" si="152"/>
        <v>CG_D10_T2_O1.jpg</v>
      </c>
      <c r="Q2804" s="2" t="s">
        <v>764</v>
      </c>
      <c r="T2804" s="3" t="s">
        <v>807</v>
      </c>
      <c r="U2804" t="str">
        <f>IF(H2804&gt;0,IF(L2804="live",H2804*0.84,H2804),"")</f>
        <v/>
      </c>
      <c r="V2804" t="str">
        <f>IF(H2804&gt;0,IF(L2804="live",H2804*0.87,H2804),"")</f>
        <v/>
      </c>
      <c r="W2804" s="3" t="s">
        <v>801</v>
      </c>
      <c r="Y2804" t="s">
        <v>827</v>
      </c>
      <c r="Z2804" t="s">
        <v>827</v>
      </c>
      <c r="AA2804" t="s">
        <v>826</v>
      </c>
      <c r="AB2804" t="str">
        <f t="shared" si="153"/>
        <v>remove</v>
      </c>
    </row>
    <row r="2805" spans="1:28" x14ac:dyDescent="0.2">
      <c r="A2805" s="10"/>
      <c r="B2805" s="10" t="s">
        <v>52</v>
      </c>
      <c r="C2805" s="10">
        <v>10</v>
      </c>
      <c r="D2805" s="10" t="s">
        <v>30</v>
      </c>
      <c r="E2805" s="10" t="s">
        <v>53</v>
      </c>
      <c r="F2805" s="10">
        <v>4</v>
      </c>
      <c r="G2805" s="10">
        <v>4</v>
      </c>
      <c r="H2805" s="10"/>
      <c r="I2805" s="10">
        <v>2.681</v>
      </c>
      <c r="J2805" s="10">
        <v>2.742</v>
      </c>
      <c r="K2805">
        <f t="shared" si="151"/>
        <v>10.319516122555429</v>
      </c>
      <c r="L2805" s="10" t="s">
        <v>32</v>
      </c>
      <c r="M2805" t="s">
        <v>25</v>
      </c>
      <c r="N2805" s="10" t="s">
        <v>26</v>
      </c>
      <c r="O2805" s="10" t="str">
        <f t="shared" si="152"/>
        <v>CG_D10_T2_O1.jpg</v>
      </c>
      <c r="P2805" s="10"/>
      <c r="Q2805" s="2" t="s">
        <v>764</v>
      </c>
      <c r="R2805" s="10"/>
      <c r="S2805" s="10"/>
      <c r="T2805" t="s">
        <v>813</v>
      </c>
      <c r="W2805" s="10" t="s">
        <v>801</v>
      </c>
      <c r="Y2805" t="s">
        <v>826</v>
      </c>
      <c r="Z2805" t="s">
        <v>826</v>
      </c>
      <c r="AA2805" t="s">
        <v>826</v>
      </c>
      <c r="AB2805" t="str">
        <f t="shared" si="153"/>
        <v/>
      </c>
    </row>
    <row r="2806" spans="1:28" x14ac:dyDescent="0.2">
      <c r="B2806" s="3" t="s">
        <v>52</v>
      </c>
      <c r="C2806" s="3">
        <v>10</v>
      </c>
      <c r="D2806" s="3" t="s">
        <v>30</v>
      </c>
      <c r="E2806" s="3" t="s">
        <v>53</v>
      </c>
      <c r="F2806" s="3">
        <v>5</v>
      </c>
      <c r="G2806" s="3">
        <v>5</v>
      </c>
      <c r="H2806" s="3"/>
      <c r="I2806" s="3">
        <v>2.4580000000000002</v>
      </c>
      <c r="J2806" s="3">
        <v>2.7589999999999999</v>
      </c>
      <c r="K2806">
        <f t="shared" si="151"/>
        <v>8.7279794102288051</v>
      </c>
      <c r="L2806" s="3" t="s">
        <v>32</v>
      </c>
      <c r="M2806" t="s">
        <v>25</v>
      </c>
      <c r="N2806" s="3" t="s">
        <v>26</v>
      </c>
      <c r="O2806" t="str">
        <f t="shared" si="152"/>
        <v>CG_D10_T2_O1.jpg</v>
      </c>
      <c r="Q2806" s="2" t="s">
        <v>764</v>
      </c>
      <c r="T2806" s="3" t="s">
        <v>807</v>
      </c>
      <c r="U2806" t="str">
        <f>IF(H2806&gt;0,IF(L2806="live",H2806*0.84,H2806),"")</f>
        <v/>
      </c>
      <c r="V2806" t="str">
        <f>IF(H2806&gt;0,IF(L2806="live",H2806*0.87,H2806),"")</f>
        <v/>
      </c>
      <c r="W2806" s="3" t="s">
        <v>801</v>
      </c>
      <c r="Y2806" t="s">
        <v>827</v>
      </c>
      <c r="Z2806" t="s">
        <v>827</v>
      </c>
      <c r="AA2806" t="s">
        <v>826</v>
      </c>
      <c r="AB2806" t="str">
        <f t="shared" si="153"/>
        <v>remove</v>
      </c>
    </row>
    <row r="2807" spans="1:28" x14ac:dyDescent="0.2">
      <c r="A2807" s="10"/>
      <c r="B2807" s="10" t="s">
        <v>52</v>
      </c>
      <c r="C2807" s="10">
        <v>10</v>
      </c>
      <c r="D2807" s="10" t="s">
        <v>30</v>
      </c>
      <c r="E2807" s="10" t="s">
        <v>53</v>
      </c>
      <c r="F2807" s="10">
        <v>5</v>
      </c>
      <c r="G2807" s="10">
        <v>5</v>
      </c>
      <c r="H2807" s="10"/>
      <c r="I2807" s="10">
        <v>2.4580000000000002</v>
      </c>
      <c r="J2807" s="10">
        <v>2.7589999999999999</v>
      </c>
      <c r="K2807">
        <f t="shared" si="151"/>
        <v>8.7279794102288051</v>
      </c>
      <c r="L2807" s="10" t="s">
        <v>32</v>
      </c>
      <c r="M2807" t="s">
        <v>25</v>
      </c>
      <c r="N2807" s="10" t="s">
        <v>26</v>
      </c>
      <c r="O2807" s="10" t="str">
        <f t="shared" si="152"/>
        <v>CG_D10_T2_O1.jpg</v>
      </c>
      <c r="P2807" s="10"/>
      <c r="Q2807" s="2" t="s">
        <v>764</v>
      </c>
      <c r="R2807" s="10"/>
      <c r="S2807" s="10"/>
      <c r="T2807" t="s">
        <v>813</v>
      </c>
      <c r="W2807" s="10" t="s">
        <v>801</v>
      </c>
      <c r="Y2807" t="s">
        <v>826</v>
      </c>
      <c r="Z2807" t="s">
        <v>826</v>
      </c>
      <c r="AA2807" t="s">
        <v>826</v>
      </c>
      <c r="AB2807" t="str">
        <f t="shared" si="153"/>
        <v/>
      </c>
    </row>
    <row r="2808" spans="1:28" x14ac:dyDescent="0.2">
      <c r="B2808" s="3" t="s">
        <v>52</v>
      </c>
      <c r="C2808" s="3">
        <v>10</v>
      </c>
      <c r="D2808" s="3" t="s">
        <v>30</v>
      </c>
      <c r="E2808" s="3" t="s">
        <v>53</v>
      </c>
      <c r="F2808" s="3">
        <v>6</v>
      </c>
      <c r="G2808" s="3">
        <v>6</v>
      </c>
      <c r="H2808" s="3"/>
      <c r="I2808" s="3">
        <v>2.6859999999999999</v>
      </c>
      <c r="J2808" s="3">
        <v>2.96</v>
      </c>
      <c r="K2808">
        <f t="shared" si="151"/>
        <v>11.181549306169066</v>
      </c>
      <c r="L2808" s="3" t="s">
        <v>32</v>
      </c>
      <c r="M2808" t="s">
        <v>25</v>
      </c>
      <c r="N2808" s="3" t="s">
        <v>26</v>
      </c>
      <c r="O2808" t="str">
        <f t="shared" si="152"/>
        <v>CG_D10_T2_O1.jpg</v>
      </c>
      <c r="Q2808" s="2" t="s">
        <v>764</v>
      </c>
      <c r="T2808" s="3" t="s">
        <v>807</v>
      </c>
      <c r="U2808" t="str">
        <f>IF(H2808&gt;0,IF(L2808="live",H2808*0.84,H2808),"")</f>
        <v/>
      </c>
      <c r="V2808" t="str">
        <f>IF(H2808&gt;0,IF(L2808="live",H2808*0.87,H2808),"")</f>
        <v/>
      </c>
      <c r="W2808" s="3" t="s">
        <v>801</v>
      </c>
      <c r="Y2808" t="s">
        <v>827</v>
      </c>
      <c r="Z2808" t="s">
        <v>827</v>
      </c>
      <c r="AA2808" t="s">
        <v>826</v>
      </c>
      <c r="AB2808" t="str">
        <f t="shared" si="153"/>
        <v>remove</v>
      </c>
    </row>
    <row r="2809" spans="1:28" x14ac:dyDescent="0.2">
      <c r="A2809" s="10"/>
      <c r="B2809" s="10" t="s">
        <v>52</v>
      </c>
      <c r="C2809" s="10">
        <v>10</v>
      </c>
      <c r="D2809" s="10" t="s">
        <v>30</v>
      </c>
      <c r="E2809" s="10" t="s">
        <v>53</v>
      </c>
      <c r="F2809" s="10">
        <v>6</v>
      </c>
      <c r="G2809" s="10">
        <v>6</v>
      </c>
      <c r="H2809" s="10"/>
      <c r="I2809" s="10">
        <v>2.6859999999999999</v>
      </c>
      <c r="J2809" s="10">
        <v>2.96</v>
      </c>
      <c r="K2809">
        <f t="shared" si="151"/>
        <v>11.181549306169066</v>
      </c>
      <c r="L2809" s="10" t="s">
        <v>32</v>
      </c>
      <c r="M2809" t="s">
        <v>25</v>
      </c>
      <c r="N2809" s="10" t="s">
        <v>26</v>
      </c>
      <c r="O2809" s="10" t="str">
        <f t="shared" si="152"/>
        <v>CG_D10_T2_O1.jpg</v>
      </c>
      <c r="P2809" s="10"/>
      <c r="Q2809" s="2" t="s">
        <v>764</v>
      </c>
      <c r="R2809" s="10"/>
      <c r="S2809" s="10"/>
      <c r="T2809" t="s">
        <v>813</v>
      </c>
      <c r="W2809" s="10" t="s">
        <v>801</v>
      </c>
      <c r="Y2809" t="s">
        <v>826</v>
      </c>
      <c r="Z2809" t="s">
        <v>826</v>
      </c>
      <c r="AA2809" t="s">
        <v>826</v>
      </c>
      <c r="AB2809" t="str">
        <f t="shared" si="153"/>
        <v/>
      </c>
    </row>
    <row r="2810" spans="1:28" x14ac:dyDescent="0.2">
      <c r="B2810" s="3" t="s">
        <v>52</v>
      </c>
      <c r="C2810" s="3">
        <v>10</v>
      </c>
      <c r="D2810" s="3" t="s">
        <v>30</v>
      </c>
      <c r="E2810" s="3" t="s">
        <v>53</v>
      </c>
      <c r="F2810" s="3">
        <v>7</v>
      </c>
      <c r="G2810" s="3">
        <v>7</v>
      </c>
      <c r="H2810" s="3"/>
      <c r="I2810" s="3">
        <v>2.766</v>
      </c>
      <c r="J2810" s="3">
        <v>3.1419999999999999</v>
      </c>
      <c r="K2810">
        <f t="shared" ref="K2810:K2873" si="154">IF(I2810&gt;0,(J2810*(I2810^2))*(3.14159/6),"")</f>
        <v>12.58661034984828</v>
      </c>
      <c r="L2810" s="3" t="s">
        <v>32</v>
      </c>
      <c r="M2810" t="s">
        <v>25</v>
      </c>
      <c r="N2810" s="3" t="s">
        <v>26</v>
      </c>
      <c r="O2810" t="str">
        <f t="shared" si="152"/>
        <v>CG_D10_T2_O1.jpg</v>
      </c>
      <c r="Q2810" s="2" t="s">
        <v>764</v>
      </c>
      <c r="T2810" s="3" t="s">
        <v>807</v>
      </c>
      <c r="U2810" t="str">
        <f>IF(H2810&gt;0,IF(L2810="live",H2810*0.84,H2810),"")</f>
        <v/>
      </c>
      <c r="V2810" t="str">
        <f>IF(H2810&gt;0,IF(L2810="live",H2810*0.87,H2810),"")</f>
        <v/>
      </c>
      <c r="W2810" s="3" t="s">
        <v>801</v>
      </c>
      <c r="Y2810" t="s">
        <v>827</v>
      </c>
      <c r="Z2810" t="s">
        <v>827</v>
      </c>
      <c r="AA2810" t="s">
        <v>826</v>
      </c>
      <c r="AB2810" t="str">
        <f t="shared" si="153"/>
        <v>remove</v>
      </c>
    </row>
    <row r="2811" spans="1:28" x14ac:dyDescent="0.2">
      <c r="A2811" s="10"/>
      <c r="B2811" s="10" t="s">
        <v>52</v>
      </c>
      <c r="C2811" s="10">
        <v>10</v>
      </c>
      <c r="D2811" s="10" t="s">
        <v>30</v>
      </c>
      <c r="E2811" s="10" t="s">
        <v>53</v>
      </c>
      <c r="F2811" s="10">
        <v>7</v>
      </c>
      <c r="G2811" s="10">
        <v>7</v>
      </c>
      <c r="H2811" s="10"/>
      <c r="I2811" s="10">
        <v>2.766</v>
      </c>
      <c r="J2811" s="10">
        <v>3.1419999999999999</v>
      </c>
      <c r="K2811">
        <f t="shared" si="154"/>
        <v>12.58661034984828</v>
      </c>
      <c r="L2811" s="10" t="s">
        <v>32</v>
      </c>
      <c r="M2811" t="s">
        <v>25</v>
      </c>
      <c r="N2811" s="10" t="s">
        <v>26</v>
      </c>
      <c r="O2811" s="10" t="str">
        <f t="shared" si="152"/>
        <v>CG_D10_T2_O1.jpg</v>
      </c>
      <c r="P2811" s="10"/>
      <c r="Q2811" s="2" t="s">
        <v>764</v>
      </c>
      <c r="R2811" s="10"/>
      <c r="S2811" s="10"/>
      <c r="T2811" t="s">
        <v>813</v>
      </c>
      <c r="W2811" s="10" t="s">
        <v>801</v>
      </c>
      <c r="Y2811" t="s">
        <v>826</v>
      </c>
      <c r="Z2811" t="s">
        <v>826</v>
      </c>
      <c r="AA2811" t="s">
        <v>826</v>
      </c>
      <c r="AB2811" t="str">
        <f t="shared" si="153"/>
        <v/>
      </c>
    </row>
    <row r="2812" spans="1:28" x14ac:dyDescent="0.2">
      <c r="B2812" s="3" t="s">
        <v>52</v>
      </c>
      <c r="C2812" s="3">
        <v>10</v>
      </c>
      <c r="D2812" s="3" t="s">
        <v>30</v>
      </c>
      <c r="E2812" s="3" t="s">
        <v>53</v>
      </c>
      <c r="F2812" s="3">
        <v>8</v>
      </c>
      <c r="G2812" s="3">
        <v>8</v>
      </c>
      <c r="H2812" s="3"/>
      <c r="I2812" s="3">
        <v>2.359</v>
      </c>
      <c r="J2812" s="3">
        <v>2.9020000000000001</v>
      </c>
      <c r="K2812">
        <f t="shared" si="154"/>
        <v>8.4557385335487627</v>
      </c>
      <c r="L2812" s="3" t="s">
        <v>32</v>
      </c>
      <c r="M2812" t="s">
        <v>25</v>
      </c>
      <c r="N2812" s="3" t="s">
        <v>26</v>
      </c>
      <c r="O2812" t="str">
        <f t="shared" si="152"/>
        <v>CG_D10_T2_O1.jpg</v>
      </c>
      <c r="Q2812" s="2" t="s">
        <v>764</v>
      </c>
      <c r="T2812" s="3" t="s">
        <v>807</v>
      </c>
      <c r="U2812" t="str">
        <f>IF(H2812&gt;0,IF(L2812="live",H2812*0.84,H2812),"")</f>
        <v/>
      </c>
      <c r="V2812" t="str">
        <f>IF(H2812&gt;0,IF(L2812="live",H2812*0.87,H2812),"")</f>
        <v/>
      </c>
      <c r="W2812" s="3" t="s">
        <v>801</v>
      </c>
      <c r="Y2812" t="s">
        <v>827</v>
      </c>
      <c r="Z2812" t="s">
        <v>827</v>
      </c>
      <c r="AA2812" t="s">
        <v>826</v>
      </c>
      <c r="AB2812" t="str">
        <f t="shared" si="153"/>
        <v>remove</v>
      </c>
    </row>
    <row r="2813" spans="1:28" x14ac:dyDescent="0.2">
      <c r="A2813" s="10"/>
      <c r="B2813" s="10" t="s">
        <v>52</v>
      </c>
      <c r="C2813" s="10">
        <v>10</v>
      </c>
      <c r="D2813" s="10" t="s">
        <v>30</v>
      </c>
      <c r="E2813" s="10" t="s">
        <v>53</v>
      </c>
      <c r="F2813" s="10">
        <v>8</v>
      </c>
      <c r="G2813" s="10">
        <v>8</v>
      </c>
      <c r="H2813" s="10"/>
      <c r="I2813" s="10">
        <v>2.359</v>
      </c>
      <c r="J2813" s="10">
        <v>2.9020000000000001</v>
      </c>
      <c r="K2813">
        <f t="shared" si="154"/>
        <v>8.4557385335487627</v>
      </c>
      <c r="L2813" s="10" t="s">
        <v>32</v>
      </c>
      <c r="M2813" t="s">
        <v>25</v>
      </c>
      <c r="N2813" s="10" t="s">
        <v>26</v>
      </c>
      <c r="O2813" s="10" t="str">
        <f t="shared" si="152"/>
        <v>CG_D10_T2_O1.jpg</v>
      </c>
      <c r="P2813" s="10"/>
      <c r="Q2813" s="2" t="s">
        <v>764</v>
      </c>
      <c r="R2813" s="10"/>
      <c r="S2813" s="10"/>
      <c r="T2813" t="s">
        <v>813</v>
      </c>
      <c r="W2813" s="10" t="s">
        <v>801</v>
      </c>
      <c r="Y2813" t="s">
        <v>826</v>
      </c>
      <c r="Z2813" t="s">
        <v>826</v>
      </c>
      <c r="AA2813" t="s">
        <v>826</v>
      </c>
      <c r="AB2813" t="str">
        <f t="shared" si="153"/>
        <v/>
      </c>
    </row>
    <row r="2814" spans="1:28" x14ac:dyDescent="0.2">
      <c r="B2814" s="3" t="s">
        <v>52</v>
      </c>
      <c r="C2814" s="3">
        <v>10</v>
      </c>
      <c r="D2814" s="3" t="s">
        <v>30</v>
      </c>
      <c r="E2814" s="3" t="s">
        <v>53</v>
      </c>
      <c r="F2814" s="3">
        <v>9</v>
      </c>
      <c r="G2814" s="3">
        <v>9</v>
      </c>
      <c r="H2814" s="3"/>
      <c r="I2814" s="3">
        <v>2.621</v>
      </c>
      <c r="J2814" s="3">
        <v>2.6480000000000001</v>
      </c>
      <c r="K2814">
        <f t="shared" si="154"/>
        <v>9.5246774670691856</v>
      </c>
      <c r="L2814" s="3" t="s">
        <v>32</v>
      </c>
      <c r="M2814" t="s">
        <v>25</v>
      </c>
      <c r="N2814" s="3" t="s">
        <v>26</v>
      </c>
      <c r="O2814" t="str">
        <f t="shared" si="152"/>
        <v>CG_D10_T2_O1.jpg</v>
      </c>
      <c r="Q2814" s="2" t="s">
        <v>764</v>
      </c>
      <c r="T2814" s="3" t="s">
        <v>807</v>
      </c>
      <c r="U2814" t="str">
        <f>IF(H2814&gt;0,IF(L2814="live",H2814*0.84,H2814),"")</f>
        <v/>
      </c>
      <c r="V2814" t="str">
        <f>IF(H2814&gt;0,IF(L2814="live",H2814*0.87,H2814),"")</f>
        <v/>
      </c>
      <c r="W2814" s="3" t="s">
        <v>801</v>
      </c>
      <c r="Y2814" t="s">
        <v>827</v>
      </c>
      <c r="Z2814" t="s">
        <v>827</v>
      </c>
      <c r="AA2814" t="s">
        <v>826</v>
      </c>
      <c r="AB2814" t="str">
        <f t="shared" si="153"/>
        <v>remove</v>
      </c>
    </row>
    <row r="2815" spans="1:28" x14ac:dyDescent="0.2">
      <c r="A2815" s="10"/>
      <c r="B2815" s="10" t="s">
        <v>52</v>
      </c>
      <c r="C2815" s="10">
        <v>10</v>
      </c>
      <c r="D2815" s="10" t="s">
        <v>30</v>
      </c>
      <c r="E2815" s="10" t="s">
        <v>53</v>
      </c>
      <c r="F2815" s="10">
        <v>9</v>
      </c>
      <c r="G2815" s="10">
        <v>9</v>
      </c>
      <c r="H2815" s="10"/>
      <c r="I2815" s="10">
        <v>2.621</v>
      </c>
      <c r="J2815" s="10">
        <v>2.6480000000000001</v>
      </c>
      <c r="K2815">
        <f t="shared" si="154"/>
        <v>9.5246774670691856</v>
      </c>
      <c r="L2815" s="10" t="s">
        <v>32</v>
      </c>
      <c r="M2815" t="s">
        <v>25</v>
      </c>
      <c r="N2815" s="10" t="s">
        <v>26</v>
      </c>
      <c r="O2815" s="10" t="str">
        <f t="shared" si="152"/>
        <v>CG_D10_T2_O1.jpg</v>
      </c>
      <c r="P2815" s="10"/>
      <c r="Q2815" s="2" t="s">
        <v>764</v>
      </c>
      <c r="R2815" s="10"/>
      <c r="S2815" s="10"/>
      <c r="T2815" t="s">
        <v>813</v>
      </c>
      <c r="W2815" s="10" t="s">
        <v>801</v>
      </c>
      <c r="Y2815" t="s">
        <v>826</v>
      </c>
      <c r="Z2815" t="s">
        <v>826</v>
      </c>
      <c r="AA2815" t="s">
        <v>826</v>
      </c>
      <c r="AB2815" t="str">
        <f t="shared" si="153"/>
        <v/>
      </c>
    </row>
    <row r="2816" spans="1:28" x14ac:dyDescent="0.2">
      <c r="B2816" s="3" t="s">
        <v>52</v>
      </c>
      <c r="C2816" s="3">
        <v>10</v>
      </c>
      <c r="D2816" s="3" t="s">
        <v>30</v>
      </c>
      <c r="E2816" s="3" t="s">
        <v>53</v>
      </c>
      <c r="F2816" s="3">
        <v>10</v>
      </c>
      <c r="G2816" s="3">
        <v>10</v>
      </c>
      <c r="H2816" s="3"/>
      <c r="I2816" s="3">
        <v>2.5630000000000002</v>
      </c>
      <c r="J2816" s="3">
        <v>2.6110000000000002</v>
      </c>
      <c r="K2816">
        <f t="shared" si="154"/>
        <v>8.9805376857289705</v>
      </c>
      <c r="L2816" s="3" t="s">
        <v>32</v>
      </c>
      <c r="M2816" t="s">
        <v>25</v>
      </c>
      <c r="N2816" s="3" t="s">
        <v>26</v>
      </c>
      <c r="O2816" t="str">
        <f t="shared" si="152"/>
        <v>CG_D10_T2_O1.jpg</v>
      </c>
      <c r="Q2816" s="2" t="s">
        <v>764</v>
      </c>
      <c r="T2816" s="3" t="s">
        <v>807</v>
      </c>
      <c r="U2816" t="str">
        <f>IF(H2816&gt;0,IF(L2816="live",H2816*0.84,H2816),"")</f>
        <v/>
      </c>
      <c r="V2816" t="str">
        <f>IF(H2816&gt;0,IF(L2816="live",H2816*0.87,H2816),"")</f>
        <v/>
      </c>
      <c r="W2816" s="3" t="s">
        <v>801</v>
      </c>
      <c r="Y2816" t="s">
        <v>827</v>
      </c>
      <c r="Z2816" t="s">
        <v>827</v>
      </c>
      <c r="AA2816" t="s">
        <v>826</v>
      </c>
      <c r="AB2816" t="str">
        <f t="shared" si="153"/>
        <v>remove</v>
      </c>
    </row>
    <row r="2817" spans="1:28" x14ac:dyDescent="0.2">
      <c r="A2817" s="10"/>
      <c r="B2817" s="10" t="s">
        <v>52</v>
      </c>
      <c r="C2817" s="10">
        <v>10</v>
      </c>
      <c r="D2817" s="10" t="s">
        <v>30</v>
      </c>
      <c r="E2817" s="10" t="s">
        <v>53</v>
      </c>
      <c r="F2817" s="10">
        <v>10</v>
      </c>
      <c r="G2817" s="10">
        <v>10</v>
      </c>
      <c r="H2817" s="10"/>
      <c r="I2817" s="10">
        <v>2.5630000000000002</v>
      </c>
      <c r="J2817" s="10">
        <v>2.6110000000000002</v>
      </c>
      <c r="K2817">
        <f t="shared" si="154"/>
        <v>8.9805376857289705</v>
      </c>
      <c r="L2817" s="10" t="s">
        <v>32</v>
      </c>
      <c r="M2817" t="s">
        <v>25</v>
      </c>
      <c r="N2817" s="10" t="s">
        <v>26</v>
      </c>
      <c r="O2817" s="10" t="str">
        <f t="shared" si="152"/>
        <v>CG_D10_T2_O1.jpg</v>
      </c>
      <c r="P2817" s="10"/>
      <c r="Q2817" s="2" t="s">
        <v>764</v>
      </c>
      <c r="R2817" s="10"/>
      <c r="S2817" s="10"/>
      <c r="T2817" t="s">
        <v>813</v>
      </c>
      <c r="W2817" s="10" t="s">
        <v>801</v>
      </c>
      <c r="Y2817" t="s">
        <v>826</v>
      </c>
      <c r="Z2817" t="s">
        <v>826</v>
      </c>
      <c r="AA2817" t="s">
        <v>826</v>
      </c>
      <c r="AB2817" t="str">
        <f t="shared" si="153"/>
        <v/>
      </c>
    </row>
    <row r="2818" spans="1:28" x14ac:dyDescent="0.2">
      <c r="B2818" s="3" t="s">
        <v>52</v>
      </c>
      <c r="C2818" s="3">
        <v>10</v>
      </c>
      <c r="D2818" s="3" t="s">
        <v>30</v>
      </c>
      <c r="E2818" s="3" t="s">
        <v>55</v>
      </c>
      <c r="F2818" s="3">
        <v>1</v>
      </c>
      <c r="G2818" s="3">
        <v>1</v>
      </c>
      <c r="H2818" s="3"/>
      <c r="I2818" s="3">
        <v>2.2749999999999999</v>
      </c>
      <c r="J2818" s="3">
        <v>2.7029999999999998</v>
      </c>
      <c r="K2818">
        <f t="shared" si="154"/>
        <v>7.324991130559372</v>
      </c>
      <c r="L2818" s="3" t="s">
        <v>32</v>
      </c>
      <c r="M2818" t="s">
        <v>25</v>
      </c>
      <c r="N2818" s="3" t="s">
        <v>26</v>
      </c>
      <c r="O2818" t="str">
        <f t="shared" si="152"/>
        <v>CG_D10_T2_O2.jpg</v>
      </c>
      <c r="Q2818" s="2" t="s">
        <v>764</v>
      </c>
      <c r="T2818" s="3" t="s">
        <v>807</v>
      </c>
      <c r="U2818" t="str">
        <f>IF(H2818&gt;0,IF(L2818="live",H2818*0.84,H2818),"")</f>
        <v/>
      </c>
      <c r="V2818" t="str">
        <f>IF(H2818&gt;0,IF(L2818="live",H2818*0.87,H2818),"")</f>
        <v/>
      </c>
      <c r="W2818" s="3" t="s">
        <v>801</v>
      </c>
      <c r="Y2818" t="s">
        <v>827</v>
      </c>
      <c r="Z2818" t="s">
        <v>827</v>
      </c>
      <c r="AA2818" t="s">
        <v>826</v>
      </c>
      <c r="AB2818" t="str">
        <f t="shared" si="153"/>
        <v>remove</v>
      </c>
    </row>
    <row r="2819" spans="1:28" x14ac:dyDescent="0.2">
      <c r="A2819" s="10"/>
      <c r="B2819" s="10" t="s">
        <v>52</v>
      </c>
      <c r="C2819" s="10">
        <v>10</v>
      </c>
      <c r="D2819" s="10" t="s">
        <v>30</v>
      </c>
      <c r="E2819" s="10" t="s">
        <v>55</v>
      </c>
      <c r="F2819" s="10">
        <v>1</v>
      </c>
      <c r="G2819" s="10">
        <v>1</v>
      </c>
      <c r="H2819" s="10"/>
      <c r="I2819" s="10">
        <v>2.2749999999999999</v>
      </c>
      <c r="J2819" s="10">
        <v>2.7029999999999998</v>
      </c>
      <c r="K2819">
        <f t="shared" si="154"/>
        <v>7.324991130559372</v>
      </c>
      <c r="L2819" s="10" t="s">
        <v>32</v>
      </c>
      <c r="M2819" t="s">
        <v>25</v>
      </c>
      <c r="N2819" s="10" t="s">
        <v>26</v>
      </c>
      <c r="O2819" s="10" t="str">
        <f t="shared" si="152"/>
        <v>CG_D10_T2_O2.jpg</v>
      </c>
      <c r="P2819" s="10"/>
      <c r="Q2819" s="2" t="s">
        <v>764</v>
      </c>
      <c r="R2819" s="10"/>
      <c r="S2819" s="10"/>
      <c r="T2819" t="s">
        <v>813</v>
      </c>
      <c r="W2819" s="10" t="s">
        <v>801</v>
      </c>
      <c r="Y2819" t="s">
        <v>826</v>
      </c>
      <c r="Z2819" t="s">
        <v>826</v>
      </c>
      <c r="AA2819" t="s">
        <v>826</v>
      </c>
      <c r="AB2819" t="str">
        <f t="shared" si="153"/>
        <v/>
      </c>
    </row>
    <row r="2820" spans="1:28" x14ac:dyDescent="0.2">
      <c r="B2820" s="3" t="s">
        <v>52</v>
      </c>
      <c r="C2820" s="3">
        <v>10</v>
      </c>
      <c r="D2820" s="3" t="s">
        <v>30</v>
      </c>
      <c r="E2820" s="3" t="s">
        <v>55</v>
      </c>
      <c r="F2820" s="3">
        <v>2</v>
      </c>
      <c r="G2820" s="3">
        <v>2</v>
      </c>
      <c r="H2820" s="3"/>
      <c r="I2820" s="3">
        <v>2.2869999999999999</v>
      </c>
      <c r="J2820" s="3">
        <v>2.62</v>
      </c>
      <c r="K2820">
        <f t="shared" si="154"/>
        <v>7.1751647267300322</v>
      </c>
      <c r="L2820" s="3" t="s">
        <v>32</v>
      </c>
      <c r="M2820" t="s">
        <v>25</v>
      </c>
      <c r="N2820" s="3" t="s">
        <v>26</v>
      </c>
      <c r="O2820" t="str">
        <f t="shared" ref="O2820:O2883" si="155">"CG_D"&amp;C2820&amp;"_"&amp;D2820&amp;"_"&amp;E2820&amp;".jpg"</f>
        <v>CG_D10_T2_O2.jpg</v>
      </c>
      <c r="Q2820" s="2" t="s">
        <v>764</v>
      </c>
      <c r="T2820" s="3" t="s">
        <v>807</v>
      </c>
      <c r="U2820" t="str">
        <f>IF(H2820&gt;0,IF(L2820="live",H2820*0.84,H2820),"")</f>
        <v/>
      </c>
      <c r="V2820" t="str">
        <f>IF(H2820&gt;0,IF(L2820="live",H2820*0.87,H2820),"")</f>
        <v/>
      </c>
      <c r="W2820" s="3" t="s">
        <v>801</v>
      </c>
      <c r="Y2820" t="s">
        <v>827</v>
      </c>
      <c r="Z2820" t="s">
        <v>827</v>
      </c>
      <c r="AA2820" t="s">
        <v>826</v>
      </c>
      <c r="AB2820" t="str">
        <f t="shared" si="153"/>
        <v>remove</v>
      </c>
    </row>
    <row r="2821" spans="1:28" x14ac:dyDescent="0.2">
      <c r="A2821" s="10"/>
      <c r="B2821" s="10" t="s">
        <v>52</v>
      </c>
      <c r="C2821" s="10">
        <v>10</v>
      </c>
      <c r="D2821" s="10" t="s">
        <v>30</v>
      </c>
      <c r="E2821" s="10" t="s">
        <v>55</v>
      </c>
      <c r="F2821" s="10">
        <v>2</v>
      </c>
      <c r="G2821" s="10">
        <v>2</v>
      </c>
      <c r="H2821" s="10"/>
      <c r="I2821" s="10">
        <v>2.2869999999999999</v>
      </c>
      <c r="J2821" s="10">
        <v>2.62</v>
      </c>
      <c r="K2821">
        <f t="shared" si="154"/>
        <v>7.1751647267300322</v>
      </c>
      <c r="L2821" s="10" t="s">
        <v>32</v>
      </c>
      <c r="M2821" t="s">
        <v>25</v>
      </c>
      <c r="N2821" s="10" t="s">
        <v>26</v>
      </c>
      <c r="O2821" s="10" t="str">
        <f t="shared" si="155"/>
        <v>CG_D10_T2_O2.jpg</v>
      </c>
      <c r="P2821" s="10"/>
      <c r="Q2821" s="2" t="s">
        <v>764</v>
      </c>
      <c r="R2821" s="10"/>
      <c r="S2821" s="10"/>
      <c r="T2821" t="s">
        <v>813</v>
      </c>
      <c r="W2821" s="10" t="s">
        <v>801</v>
      </c>
      <c r="Y2821" t="s">
        <v>826</v>
      </c>
      <c r="Z2821" t="s">
        <v>826</v>
      </c>
      <c r="AA2821" t="s">
        <v>826</v>
      </c>
      <c r="AB2821" t="str">
        <f t="shared" si="153"/>
        <v/>
      </c>
    </row>
    <row r="2822" spans="1:28" x14ac:dyDescent="0.2">
      <c r="B2822" s="3" t="s">
        <v>52</v>
      </c>
      <c r="C2822" s="3">
        <v>10</v>
      </c>
      <c r="D2822" s="3" t="s">
        <v>30</v>
      </c>
      <c r="E2822" s="3" t="s">
        <v>55</v>
      </c>
      <c r="F2822" s="3">
        <v>3</v>
      </c>
      <c r="G2822" s="3">
        <v>3</v>
      </c>
      <c r="H2822" s="3"/>
      <c r="I2822" s="3">
        <v>2.1930000000000001</v>
      </c>
      <c r="J2822" s="3">
        <v>2.5680000000000001</v>
      </c>
      <c r="K2822">
        <f t="shared" si="154"/>
        <v>6.46651870620948</v>
      </c>
      <c r="L2822" s="3" t="s">
        <v>32</v>
      </c>
      <c r="M2822" t="s">
        <v>25</v>
      </c>
      <c r="N2822" s="3" t="s">
        <v>26</v>
      </c>
      <c r="O2822" t="str">
        <f t="shared" si="155"/>
        <v>CG_D10_T2_O2.jpg</v>
      </c>
      <c r="Q2822" s="2" t="s">
        <v>764</v>
      </c>
      <c r="T2822" s="3" t="s">
        <v>807</v>
      </c>
      <c r="U2822" t="str">
        <f>IF(H2822&gt;0,IF(L2822="live",H2822*0.84,H2822),"")</f>
        <v/>
      </c>
      <c r="V2822" t="str">
        <f>IF(H2822&gt;0,IF(L2822="live",H2822*0.87,H2822),"")</f>
        <v/>
      </c>
      <c r="W2822" s="3" t="s">
        <v>801</v>
      </c>
      <c r="Y2822" t="s">
        <v>827</v>
      </c>
      <c r="Z2822" t="s">
        <v>827</v>
      </c>
      <c r="AA2822" t="s">
        <v>826</v>
      </c>
      <c r="AB2822" t="str">
        <f t="shared" si="153"/>
        <v>remove</v>
      </c>
    </row>
    <row r="2823" spans="1:28" x14ac:dyDescent="0.2">
      <c r="A2823" s="10"/>
      <c r="B2823" s="10" t="s">
        <v>52</v>
      </c>
      <c r="C2823" s="10">
        <v>10</v>
      </c>
      <c r="D2823" s="10" t="s">
        <v>30</v>
      </c>
      <c r="E2823" s="10" t="s">
        <v>55</v>
      </c>
      <c r="F2823" s="10">
        <v>3</v>
      </c>
      <c r="G2823" s="10">
        <v>3</v>
      </c>
      <c r="H2823" s="10"/>
      <c r="I2823" s="10">
        <v>2.1930000000000001</v>
      </c>
      <c r="J2823" s="10">
        <v>2.5680000000000001</v>
      </c>
      <c r="K2823">
        <f t="shared" si="154"/>
        <v>6.46651870620948</v>
      </c>
      <c r="L2823" s="10" t="s">
        <v>32</v>
      </c>
      <c r="M2823" t="s">
        <v>25</v>
      </c>
      <c r="N2823" s="10" t="s">
        <v>26</v>
      </c>
      <c r="O2823" s="10" t="str">
        <f t="shared" si="155"/>
        <v>CG_D10_T2_O2.jpg</v>
      </c>
      <c r="P2823" s="10"/>
      <c r="Q2823" s="2" t="s">
        <v>764</v>
      </c>
      <c r="R2823" s="10"/>
      <c r="S2823" s="10"/>
      <c r="T2823" t="s">
        <v>813</v>
      </c>
      <c r="W2823" s="10" t="s">
        <v>801</v>
      </c>
      <c r="Y2823" t="s">
        <v>826</v>
      </c>
      <c r="Z2823" t="s">
        <v>826</v>
      </c>
      <c r="AA2823" t="s">
        <v>826</v>
      </c>
      <c r="AB2823" t="str">
        <f t="shared" si="153"/>
        <v/>
      </c>
    </row>
    <row r="2824" spans="1:28" x14ac:dyDescent="0.2">
      <c r="B2824" s="3" t="s">
        <v>52</v>
      </c>
      <c r="C2824" s="3">
        <v>10</v>
      </c>
      <c r="D2824" s="3" t="s">
        <v>30</v>
      </c>
      <c r="E2824" s="3" t="s">
        <v>55</v>
      </c>
      <c r="F2824" s="3">
        <v>4</v>
      </c>
      <c r="G2824" s="3">
        <v>4</v>
      </c>
      <c r="H2824" s="3"/>
      <c r="I2824" s="3">
        <v>2.665</v>
      </c>
      <c r="J2824" s="3">
        <v>2.7519999999999998</v>
      </c>
      <c r="K2824">
        <f t="shared" si="154"/>
        <v>10.233898651981331</v>
      </c>
      <c r="L2824" s="3" t="s">
        <v>32</v>
      </c>
      <c r="M2824" t="s">
        <v>25</v>
      </c>
      <c r="N2824" s="3" t="s">
        <v>26</v>
      </c>
      <c r="O2824" t="str">
        <f t="shared" si="155"/>
        <v>CG_D10_T2_O2.jpg</v>
      </c>
      <c r="Q2824" s="2" t="s">
        <v>764</v>
      </c>
      <c r="T2824" s="3" t="s">
        <v>807</v>
      </c>
      <c r="U2824" t="str">
        <f>IF(H2824&gt;0,IF(L2824="live",H2824*0.84,H2824),"")</f>
        <v/>
      </c>
      <c r="V2824" t="str">
        <f>IF(H2824&gt;0,IF(L2824="live",H2824*0.87,H2824),"")</f>
        <v/>
      </c>
      <c r="W2824" s="3" t="s">
        <v>801</v>
      </c>
      <c r="Y2824" t="s">
        <v>827</v>
      </c>
      <c r="Z2824" t="s">
        <v>827</v>
      </c>
      <c r="AA2824" t="s">
        <v>826</v>
      </c>
      <c r="AB2824" t="str">
        <f t="shared" ref="AB2824:AB2887" si="156">IF(AND(Y2824="check",T2824="yolk.vol"),"remove","")</f>
        <v>remove</v>
      </c>
    </row>
    <row r="2825" spans="1:28" x14ac:dyDescent="0.2">
      <c r="A2825" s="10"/>
      <c r="B2825" s="10" t="s">
        <v>52</v>
      </c>
      <c r="C2825" s="10">
        <v>10</v>
      </c>
      <c r="D2825" s="10" t="s">
        <v>30</v>
      </c>
      <c r="E2825" s="10" t="s">
        <v>55</v>
      </c>
      <c r="F2825" s="10">
        <v>4</v>
      </c>
      <c r="G2825" s="10">
        <v>4</v>
      </c>
      <c r="H2825" s="10"/>
      <c r="I2825" s="10">
        <v>2.665</v>
      </c>
      <c r="J2825" s="10">
        <v>2.7519999999999998</v>
      </c>
      <c r="K2825">
        <f t="shared" si="154"/>
        <v>10.233898651981331</v>
      </c>
      <c r="L2825" s="10" t="s">
        <v>32</v>
      </c>
      <c r="M2825" t="s">
        <v>25</v>
      </c>
      <c r="N2825" s="10" t="s">
        <v>26</v>
      </c>
      <c r="O2825" s="10" t="str">
        <f t="shared" si="155"/>
        <v>CG_D10_T2_O2.jpg</v>
      </c>
      <c r="P2825" s="10"/>
      <c r="Q2825" s="2" t="s">
        <v>764</v>
      </c>
      <c r="R2825" s="10"/>
      <c r="S2825" s="10"/>
      <c r="T2825" t="s">
        <v>813</v>
      </c>
      <c r="W2825" s="10" t="s">
        <v>801</v>
      </c>
      <c r="Y2825" t="s">
        <v>826</v>
      </c>
      <c r="Z2825" t="s">
        <v>826</v>
      </c>
      <c r="AA2825" t="s">
        <v>826</v>
      </c>
      <c r="AB2825" t="str">
        <f t="shared" si="156"/>
        <v/>
      </c>
    </row>
    <row r="2826" spans="1:28" x14ac:dyDescent="0.2">
      <c r="B2826" s="3" t="s">
        <v>52</v>
      </c>
      <c r="C2826" s="3">
        <v>10</v>
      </c>
      <c r="D2826" s="3" t="s">
        <v>30</v>
      </c>
      <c r="E2826" s="3" t="s">
        <v>55</v>
      </c>
      <c r="F2826" s="3">
        <v>5</v>
      </c>
      <c r="G2826" s="3">
        <v>5</v>
      </c>
      <c r="H2826" s="3"/>
      <c r="I2826" s="3">
        <v>2.0329999999999999</v>
      </c>
      <c r="J2826" s="3">
        <v>2.2879999999999998</v>
      </c>
      <c r="K2826">
        <f t="shared" si="154"/>
        <v>4.951411635269146</v>
      </c>
      <c r="L2826" s="3" t="s">
        <v>32</v>
      </c>
      <c r="M2826" t="s">
        <v>25</v>
      </c>
      <c r="N2826" s="3" t="s">
        <v>26</v>
      </c>
      <c r="O2826" t="str">
        <f t="shared" si="155"/>
        <v>CG_D10_T2_O2.jpg</v>
      </c>
      <c r="Q2826" s="2" t="s">
        <v>764</v>
      </c>
      <c r="T2826" s="3" t="s">
        <v>807</v>
      </c>
      <c r="U2826" t="str">
        <f>IF(H2826&gt;0,IF(L2826="live",H2826*0.84,H2826),"")</f>
        <v/>
      </c>
      <c r="V2826" t="str">
        <f>IF(H2826&gt;0,IF(L2826="live",H2826*0.87,H2826),"")</f>
        <v/>
      </c>
      <c r="W2826" s="3" t="s">
        <v>801</v>
      </c>
      <c r="Y2826" t="s">
        <v>827</v>
      </c>
      <c r="Z2826" t="s">
        <v>827</v>
      </c>
      <c r="AA2826" t="s">
        <v>826</v>
      </c>
      <c r="AB2826" t="str">
        <f t="shared" si="156"/>
        <v>remove</v>
      </c>
    </row>
    <row r="2827" spans="1:28" x14ac:dyDescent="0.2">
      <c r="A2827" s="10"/>
      <c r="B2827" s="10" t="s">
        <v>52</v>
      </c>
      <c r="C2827" s="10">
        <v>10</v>
      </c>
      <c r="D2827" s="10" t="s">
        <v>30</v>
      </c>
      <c r="E2827" s="10" t="s">
        <v>55</v>
      </c>
      <c r="F2827" s="10">
        <v>5</v>
      </c>
      <c r="G2827" s="10">
        <v>5</v>
      </c>
      <c r="H2827" s="10"/>
      <c r="I2827" s="10">
        <v>2.0329999999999999</v>
      </c>
      <c r="J2827" s="10">
        <v>2.2879999999999998</v>
      </c>
      <c r="K2827">
        <f t="shared" si="154"/>
        <v>4.951411635269146</v>
      </c>
      <c r="L2827" s="10" t="s">
        <v>32</v>
      </c>
      <c r="M2827" t="s">
        <v>25</v>
      </c>
      <c r="N2827" s="10" t="s">
        <v>26</v>
      </c>
      <c r="O2827" s="10" t="str">
        <f t="shared" si="155"/>
        <v>CG_D10_T2_O2.jpg</v>
      </c>
      <c r="P2827" s="10"/>
      <c r="Q2827" s="2" t="s">
        <v>764</v>
      </c>
      <c r="R2827" s="10"/>
      <c r="S2827" s="10"/>
      <c r="T2827" t="s">
        <v>813</v>
      </c>
      <c r="W2827" s="10" t="s">
        <v>801</v>
      </c>
      <c r="Y2827" t="s">
        <v>826</v>
      </c>
      <c r="Z2827" t="s">
        <v>826</v>
      </c>
      <c r="AA2827" t="s">
        <v>826</v>
      </c>
      <c r="AB2827" t="str">
        <f t="shared" si="156"/>
        <v/>
      </c>
    </row>
    <row r="2828" spans="1:28" x14ac:dyDescent="0.2">
      <c r="B2828" s="3" t="s">
        <v>52</v>
      </c>
      <c r="C2828" s="3">
        <v>10</v>
      </c>
      <c r="D2828" s="3" t="s">
        <v>30</v>
      </c>
      <c r="E2828" s="3" t="s">
        <v>55</v>
      </c>
      <c r="F2828" s="3">
        <v>6</v>
      </c>
      <c r="G2828" s="3">
        <v>6</v>
      </c>
      <c r="H2828" s="3"/>
      <c r="I2828" s="3">
        <v>2.1440000000000001</v>
      </c>
      <c r="J2828" s="3">
        <v>2.4500000000000002</v>
      </c>
      <c r="K2828">
        <f t="shared" si="154"/>
        <v>5.8967661055146676</v>
      </c>
      <c r="L2828" s="3" t="s">
        <v>32</v>
      </c>
      <c r="M2828" t="s">
        <v>25</v>
      </c>
      <c r="N2828" s="3" t="s">
        <v>26</v>
      </c>
      <c r="O2828" t="str">
        <f t="shared" si="155"/>
        <v>CG_D10_T2_O2.jpg</v>
      </c>
      <c r="Q2828" s="2" t="s">
        <v>764</v>
      </c>
      <c r="T2828" s="3" t="s">
        <v>807</v>
      </c>
      <c r="U2828" t="str">
        <f>IF(H2828&gt;0,IF(L2828="live",H2828*0.84,H2828),"")</f>
        <v/>
      </c>
      <c r="V2828" t="str">
        <f>IF(H2828&gt;0,IF(L2828="live",H2828*0.87,H2828),"")</f>
        <v/>
      </c>
      <c r="W2828" s="3" t="s">
        <v>801</v>
      </c>
      <c r="Y2828" t="s">
        <v>827</v>
      </c>
      <c r="Z2828" t="s">
        <v>827</v>
      </c>
      <c r="AA2828" t="s">
        <v>826</v>
      </c>
      <c r="AB2828" t="str">
        <f t="shared" si="156"/>
        <v>remove</v>
      </c>
    </row>
    <row r="2829" spans="1:28" x14ac:dyDescent="0.2">
      <c r="A2829" s="10"/>
      <c r="B2829" s="10" t="s">
        <v>52</v>
      </c>
      <c r="C2829" s="10">
        <v>10</v>
      </c>
      <c r="D2829" s="10" t="s">
        <v>30</v>
      </c>
      <c r="E2829" s="10" t="s">
        <v>55</v>
      </c>
      <c r="F2829" s="10">
        <v>6</v>
      </c>
      <c r="G2829" s="10">
        <v>6</v>
      </c>
      <c r="H2829" s="10"/>
      <c r="I2829" s="10">
        <v>2.1440000000000001</v>
      </c>
      <c r="J2829" s="10">
        <v>2.4500000000000002</v>
      </c>
      <c r="K2829">
        <f t="shared" si="154"/>
        <v>5.8967661055146676</v>
      </c>
      <c r="L2829" s="10" t="s">
        <v>32</v>
      </c>
      <c r="M2829" t="s">
        <v>25</v>
      </c>
      <c r="N2829" s="10" t="s">
        <v>26</v>
      </c>
      <c r="O2829" s="10" t="str">
        <f t="shared" si="155"/>
        <v>CG_D10_T2_O2.jpg</v>
      </c>
      <c r="P2829" s="10"/>
      <c r="Q2829" s="2" t="s">
        <v>764</v>
      </c>
      <c r="R2829" s="10"/>
      <c r="S2829" s="10"/>
      <c r="T2829" t="s">
        <v>813</v>
      </c>
      <c r="W2829" s="10" t="s">
        <v>801</v>
      </c>
      <c r="Y2829" t="s">
        <v>826</v>
      </c>
      <c r="Z2829" t="s">
        <v>826</v>
      </c>
      <c r="AA2829" t="s">
        <v>826</v>
      </c>
      <c r="AB2829" t="str">
        <f t="shared" si="156"/>
        <v/>
      </c>
    </row>
    <row r="2830" spans="1:28" x14ac:dyDescent="0.2">
      <c r="B2830" s="3" t="s">
        <v>52</v>
      </c>
      <c r="C2830" s="3">
        <v>10</v>
      </c>
      <c r="D2830" s="3" t="s">
        <v>30</v>
      </c>
      <c r="E2830" s="3" t="s">
        <v>55</v>
      </c>
      <c r="F2830" s="3">
        <v>7</v>
      </c>
      <c r="G2830" s="3">
        <v>7</v>
      </c>
      <c r="H2830" s="3"/>
      <c r="I2830" s="3">
        <v>2.0680000000000001</v>
      </c>
      <c r="J2830" s="3">
        <v>2.5390000000000001</v>
      </c>
      <c r="K2830">
        <f t="shared" si="154"/>
        <v>5.6854130914823733</v>
      </c>
      <c r="L2830" s="3" t="s">
        <v>32</v>
      </c>
      <c r="M2830" t="s">
        <v>25</v>
      </c>
      <c r="N2830" s="3" t="s">
        <v>26</v>
      </c>
      <c r="O2830" t="str">
        <f t="shared" si="155"/>
        <v>CG_D10_T2_O2.jpg</v>
      </c>
      <c r="Q2830" s="2" t="s">
        <v>764</v>
      </c>
      <c r="T2830" s="3" t="s">
        <v>807</v>
      </c>
      <c r="U2830" t="str">
        <f>IF(H2830&gt;0,IF(L2830="live",H2830*0.84,H2830),"")</f>
        <v/>
      </c>
      <c r="V2830" t="str">
        <f>IF(H2830&gt;0,IF(L2830="live",H2830*0.87,H2830),"")</f>
        <v/>
      </c>
      <c r="W2830" s="3" t="s">
        <v>802</v>
      </c>
      <c r="Y2830" t="s">
        <v>827</v>
      </c>
      <c r="Z2830" t="s">
        <v>827</v>
      </c>
      <c r="AA2830" t="s">
        <v>826</v>
      </c>
      <c r="AB2830" t="str">
        <f t="shared" si="156"/>
        <v>remove</v>
      </c>
    </row>
    <row r="2831" spans="1:28" x14ac:dyDescent="0.2">
      <c r="A2831" s="10"/>
      <c r="B2831" s="10" t="s">
        <v>52</v>
      </c>
      <c r="C2831" s="10">
        <v>10</v>
      </c>
      <c r="D2831" s="10" t="s">
        <v>30</v>
      </c>
      <c r="E2831" s="10" t="s">
        <v>55</v>
      </c>
      <c r="F2831" s="10">
        <v>7</v>
      </c>
      <c r="G2831" s="10">
        <v>7</v>
      </c>
      <c r="H2831" s="10"/>
      <c r="I2831" s="10">
        <v>2.0680000000000001</v>
      </c>
      <c r="J2831" s="10">
        <v>2.5390000000000001</v>
      </c>
      <c r="K2831">
        <f t="shared" si="154"/>
        <v>5.6854130914823733</v>
      </c>
      <c r="L2831" s="10" t="s">
        <v>32</v>
      </c>
      <c r="M2831" t="s">
        <v>25</v>
      </c>
      <c r="N2831" s="10" t="s">
        <v>26</v>
      </c>
      <c r="O2831" s="10" t="str">
        <f t="shared" si="155"/>
        <v>CG_D10_T2_O2.jpg</v>
      </c>
      <c r="P2831" s="10"/>
      <c r="Q2831" s="2" t="s">
        <v>764</v>
      </c>
      <c r="R2831" s="10"/>
      <c r="S2831" s="10"/>
      <c r="T2831" t="s">
        <v>813</v>
      </c>
      <c r="W2831" s="10" t="s">
        <v>802</v>
      </c>
      <c r="Y2831" t="s">
        <v>826</v>
      </c>
      <c r="Z2831" t="s">
        <v>826</v>
      </c>
      <c r="AA2831" t="s">
        <v>826</v>
      </c>
      <c r="AB2831" t="str">
        <f t="shared" si="156"/>
        <v/>
      </c>
    </row>
    <row r="2832" spans="1:28" x14ac:dyDescent="0.2">
      <c r="B2832" s="3" t="s">
        <v>52</v>
      </c>
      <c r="C2832" s="3">
        <v>10</v>
      </c>
      <c r="D2832" s="3" t="s">
        <v>30</v>
      </c>
      <c r="E2832" s="3" t="s">
        <v>55</v>
      </c>
      <c r="F2832" s="3">
        <v>8</v>
      </c>
      <c r="G2832" s="3">
        <v>8</v>
      </c>
      <c r="H2832" s="3"/>
      <c r="I2832" s="3">
        <v>2.1909999999999998</v>
      </c>
      <c r="J2832" s="3">
        <v>2.5049999999999999</v>
      </c>
      <c r="K2832">
        <f t="shared" si="154"/>
        <v>6.2963772462498238</v>
      </c>
      <c r="L2832" s="3" t="s">
        <v>32</v>
      </c>
      <c r="M2832" t="s">
        <v>25</v>
      </c>
      <c r="N2832" s="3" t="s">
        <v>26</v>
      </c>
      <c r="O2832" t="str">
        <f t="shared" si="155"/>
        <v>CG_D10_T2_O2.jpg</v>
      </c>
      <c r="Q2832" s="2" t="s">
        <v>764</v>
      </c>
      <c r="T2832" s="3" t="s">
        <v>807</v>
      </c>
      <c r="U2832" t="str">
        <f>IF(H2832&gt;0,IF(L2832="live",H2832*0.84,H2832),"")</f>
        <v/>
      </c>
      <c r="V2832" t="str">
        <f>IF(H2832&gt;0,IF(L2832="live",H2832*0.87,H2832),"")</f>
        <v/>
      </c>
      <c r="W2832" s="3" t="s">
        <v>801</v>
      </c>
      <c r="Y2832" t="s">
        <v>827</v>
      </c>
      <c r="Z2832" t="s">
        <v>827</v>
      </c>
      <c r="AA2832" t="s">
        <v>826</v>
      </c>
      <c r="AB2832" t="str">
        <f t="shared" si="156"/>
        <v>remove</v>
      </c>
    </row>
    <row r="2833" spans="1:28" x14ac:dyDescent="0.2">
      <c r="A2833" s="10"/>
      <c r="B2833" s="10" t="s">
        <v>52</v>
      </c>
      <c r="C2833" s="10">
        <v>10</v>
      </c>
      <c r="D2833" s="10" t="s">
        <v>30</v>
      </c>
      <c r="E2833" s="10" t="s">
        <v>55</v>
      </c>
      <c r="F2833" s="10">
        <v>8</v>
      </c>
      <c r="G2833" s="10">
        <v>8</v>
      </c>
      <c r="H2833" s="10"/>
      <c r="I2833" s="10">
        <v>2.1909999999999998</v>
      </c>
      <c r="J2833" s="10">
        <v>2.5049999999999999</v>
      </c>
      <c r="K2833">
        <f t="shared" si="154"/>
        <v>6.2963772462498238</v>
      </c>
      <c r="L2833" s="10" t="s">
        <v>32</v>
      </c>
      <c r="M2833" t="s">
        <v>25</v>
      </c>
      <c r="N2833" s="10" t="s">
        <v>26</v>
      </c>
      <c r="O2833" s="10" t="str">
        <f t="shared" si="155"/>
        <v>CG_D10_T2_O2.jpg</v>
      </c>
      <c r="P2833" s="10"/>
      <c r="Q2833" s="2" t="s">
        <v>764</v>
      </c>
      <c r="R2833" s="10"/>
      <c r="S2833" s="10"/>
      <c r="T2833" t="s">
        <v>813</v>
      </c>
      <c r="W2833" s="10" t="s">
        <v>801</v>
      </c>
      <c r="Y2833" t="s">
        <v>826</v>
      </c>
      <c r="Z2833" t="s">
        <v>826</v>
      </c>
      <c r="AA2833" t="s">
        <v>826</v>
      </c>
      <c r="AB2833" t="str">
        <f t="shared" si="156"/>
        <v/>
      </c>
    </row>
    <row r="2834" spans="1:28" x14ac:dyDescent="0.2">
      <c r="B2834" s="3" t="s">
        <v>52</v>
      </c>
      <c r="C2834" s="3">
        <v>10</v>
      </c>
      <c r="D2834" s="3" t="s">
        <v>30</v>
      </c>
      <c r="E2834" s="3" t="s">
        <v>55</v>
      </c>
      <c r="F2834" s="3">
        <v>9</v>
      </c>
      <c r="G2834" s="3">
        <v>9</v>
      </c>
      <c r="H2834" s="3"/>
      <c r="I2834" s="3">
        <v>2.1339999999999999</v>
      </c>
      <c r="J2834" s="3">
        <v>2.2469999999999999</v>
      </c>
      <c r="K2834">
        <f t="shared" si="154"/>
        <v>5.3578451549499793</v>
      </c>
      <c r="L2834" s="3" t="s">
        <v>32</v>
      </c>
      <c r="M2834" t="s">
        <v>25</v>
      </c>
      <c r="N2834" s="3" t="s">
        <v>26</v>
      </c>
      <c r="O2834" t="str">
        <f t="shared" si="155"/>
        <v>CG_D10_T2_O2.jpg</v>
      </c>
      <c r="Q2834" s="2" t="s">
        <v>764</v>
      </c>
      <c r="T2834" s="3" t="s">
        <v>807</v>
      </c>
      <c r="U2834" t="str">
        <f>IF(H2834&gt;0,IF(L2834="live",H2834*0.84,H2834),"")</f>
        <v/>
      </c>
      <c r="V2834" t="str">
        <f>IF(H2834&gt;0,IF(L2834="live",H2834*0.87,H2834),"")</f>
        <v/>
      </c>
      <c r="W2834" s="3" t="s">
        <v>801</v>
      </c>
      <c r="Y2834" t="s">
        <v>827</v>
      </c>
      <c r="Z2834" t="s">
        <v>827</v>
      </c>
      <c r="AA2834" t="s">
        <v>826</v>
      </c>
      <c r="AB2834" t="str">
        <f t="shared" si="156"/>
        <v>remove</v>
      </c>
    </row>
    <row r="2835" spans="1:28" x14ac:dyDescent="0.2">
      <c r="A2835" s="10"/>
      <c r="B2835" s="10" t="s">
        <v>52</v>
      </c>
      <c r="C2835" s="10">
        <v>10</v>
      </c>
      <c r="D2835" s="10" t="s">
        <v>30</v>
      </c>
      <c r="E2835" s="10" t="s">
        <v>55</v>
      </c>
      <c r="F2835" s="10">
        <v>9</v>
      </c>
      <c r="G2835" s="10">
        <v>9</v>
      </c>
      <c r="H2835" s="10"/>
      <c r="I2835" s="10">
        <v>2.1339999999999999</v>
      </c>
      <c r="J2835" s="10">
        <v>2.2469999999999999</v>
      </c>
      <c r="K2835">
        <f t="shared" si="154"/>
        <v>5.3578451549499793</v>
      </c>
      <c r="L2835" s="10" t="s">
        <v>32</v>
      </c>
      <c r="M2835" t="s">
        <v>25</v>
      </c>
      <c r="N2835" s="10" t="s">
        <v>26</v>
      </c>
      <c r="O2835" s="10" t="str">
        <f t="shared" si="155"/>
        <v>CG_D10_T2_O2.jpg</v>
      </c>
      <c r="P2835" s="10"/>
      <c r="Q2835" s="2" t="s">
        <v>764</v>
      </c>
      <c r="R2835" s="10"/>
      <c r="S2835" s="10"/>
      <c r="T2835" t="s">
        <v>813</v>
      </c>
      <c r="W2835" s="10" t="s">
        <v>801</v>
      </c>
      <c r="Y2835" t="s">
        <v>826</v>
      </c>
      <c r="Z2835" t="s">
        <v>826</v>
      </c>
      <c r="AA2835" t="s">
        <v>826</v>
      </c>
      <c r="AB2835" t="str">
        <f t="shared" si="156"/>
        <v/>
      </c>
    </row>
    <row r="2836" spans="1:28" x14ac:dyDescent="0.2">
      <c r="B2836" s="3" t="s">
        <v>52</v>
      </c>
      <c r="C2836" s="3">
        <v>10</v>
      </c>
      <c r="D2836" s="3" t="s">
        <v>30</v>
      </c>
      <c r="E2836" s="3" t="s">
        <v>55</v>
      </c>
      <c r="F2836" s="3">
        <v>10</v>
      </c>
      <c r="G2836" s="3">
        <v>10</v>
      </c>
      <c r="H2836" s="3"/>
      <c r="I2836" s="3">
        <v>2.1459999999999999</v>
      </c>
      <c r="J2836" s="3">
        <v>2.3730000000000002</v>
      </c>
      <c r="K2836">
        <f t="shared" si="154"/>
        <v>5.7220998108600192</v>
      </c>
      <c r="L2836" s="3" t="s">
        <v>32</v>
      </c>
      <c r="M2836" t="s">
        <v>25</v>
      </c>
      <c r="N2836" s="3" t="s">
        <v>26</v>
      </c>
      <c r="O2836" t="str">
        <f t="shared" si="155"/>
        <v>CG_D10_T2_O2.jpg</v>
      </c>
      <c r="Q2836" s="2" t="s">
        <v>764</v>
      </c>
      <c r="T2836" s="3" t="s">
        <v>807</v>
      </c>
      <c r="U2836" t="str">
        <f>IF(H2836&gt;0,IF(L2836="live",H2836*0.84,H2836),"")</f>
        <v/>
      </c>
      <c r="V2836" t="str">
        <f>IF(H2836&gt;0,IF(L2836="live",H2836*0.87,H2836),"")</f>
        <v/>
      </c>
      <c r="W2836" s="3" t="s">
        <v>801</v>
      </c>
      <c r="Y2836" t="s">
        <v>827</v>
      </c>
      <c r="Z2836" t="s">
        <v>827</v>
      </c>
      <c r="AA2836" t="s">
        <v>826</v>
      </c>
      <c r="AB2836" t="str">
        <f t="shared" si="156"/>
        <v>remove</v>
      </c>
    </row>
    <row r="2837" spans="1:28" x14ac:dyDescent="0.2">
      <c r="A2837" s="10"/>
      <c r="B2837" s="10" t="s">
        <v>52</v>
      </c>
      <c r="C2837" s="10">
        <v>10</v>
      </c>
      <c r="D2837" s="10" t="s">
        <v>30</v>
      </c>
      <c r="E2837" s="10" t="s">
        <v>55</v>
      </c>
      <c r="F2837" s="10">
        <v>10</v>
      </c>
      <c r="G2837" s="10">
        <v>10</v>
      </c>
      <c r="H2837" s="10"/>
      <c r="I2837" s="10">
        <v>2.1459999999999999</v>
      </c>
      <c r="J2837" s="10">
        <v>2.3730000000000002</v>
      </c>
      <c r="K2837">
        <f t="shared" si="154"/>
        <v>5.7220998108600192</v>
      </c>
      <c r="L2837" s="10" t="s">
        <v>32</v>
      </c>
      <c r="M2837" t="s">
        <v>25</v>
      </c>
      <c r="N2837" s="10" t="s">
        <v>26</v>
      </c>
      <c r="O2837" s="10" t="str">
        <f t="shared" si="155"/>
        <v>CG_D10_T2_O2.jpg</v>
      </c>
      <c r="P2837" s="10"/>
      <c r="Q2837" s="2" t="s">
        <v>764</v>
      </c>
      <c r="R2837" s="10"/>
      <c r="S2837" s="10"/>
      <c r="T2837" t="s">
        <v>813</v>
      </c>
      <c r="W2837" s="10" t="s">
        <v>801</v>
      </c>
      <c r="Y2837" t="s">
        <v>826</v>
      </c>
      <c r="Z2837" t="s">
        <v>826</v>
      </c>
      <c r="AA2837" t="s">
        <v>826</v>
      </c>
      <c r="AB2837" t="str">
        <f t="shared" si="156"/>
        <v/>
      </c>
    </row>
    <row r="2838" spans="1:28" x14ac:dyDescent="0.2">
      <c r="B2838" s="3" t="s">
        <v>52</v>
      </c>
      <c r="C2838" s="3">
        <v>10</v>
      </c>
      <c r="D2838" s="3" t="s">
        <v>30</v>
      </c>
      <c r="E2838" s="3" t="s">
        <v>57</v>
      </c>
      <c r="F2838" s="3">
        <v>1</v>
      </c>
      <c r="G2838" s="3">
        <v>1</v>
      </c>
      <c r="H2838" s="3"/>
      <c r="I2838" s="3">
        <v>2.048</v>
      </c>
      <c r="J2838" s="3">
        <v>2.9009999999999998</v>
      </c>
      <c r="K2838">
        <f t="shared" si="154"/>
        <v>6.3709748238745592</v>
      </c>
      <c r="L2838" s="3" t="s">
        <v>32</v>
      </c>
      <c r="M2838" t="s">
        <v>25</v>
      </c>
      <c r="N2838" s="3" t="s">
        <v>26</v>
      </c>
      <c r="O2838" t="str">
        <f t="shared" si="155"/>
        <v>CG_D10_T2_O4.jpg</v>
      </c>
      <c r="Q2838" s="2" t="s">
        <v>764</v>
      </c>
      <c r="T2838" s="3" t="s">
        <v>807</v>
      </c>
      <c r="U2838" t="str">
        <f>IF(H2838&gt;0,IF(L2838="live",H2838*0.84,H2838),"")</f>
        <v/>
      </c>
      <c r="V2838" t="str">
        <f>IF(H2838&gt;0,IF(L2838="live",H2838*0.87,H2838),"")</f>
        <v/>
      </c>
      <c r="W2838" s="3" t="s">
        <v>801</v>
      </c>
      <c r="Y2838" t="s">
        <v>827</v>
      </c>
      <c r="Z2838" t="s">
        <v>827</v>
      </c>
      <c r="AA2838" t="s">
        <v>826</v>
      </c>
      <c r="AB2838" t="str">
        <f t="shared" si="156"/>
        <v>remove</v>
      </c>
    </row>
    <row r="2839" spans="1:28" x14ac:dyDescent="0.2">
      <c r="A2839" s="10"/>
      <c r="B2839" s="10" t="s">
        <v>52</v>
      </c>
      <c r="C2839" s="10">
        <v>10</v>
      </c>
      <c r="D2839" s="10" t="s">
        <v>30</v>
      </c>
      <c r="E2839" s="10" t="s">
        <v>57</v>
      </c>
      <c r="F2839" s="10">
        <v>1</v>
      </c>
      <c r="G2839" s="10">
        <v>1</v>
      </c>
      <c r="H2839" s="10"/>
      <c r="I2839" s="10">
        <v>2.048</v>
      </c>
      <c r="J2839" s="10">
        <v>2.9009999999999998</v>
      </c>
      <c r="K2839">
        <f t="shared" si="154"/>
        <v>6.3709748238745592</v>
      </c>
      <c r="L2839" s="10" t="s">
        <v>32</v>
      </c>
      <c r="M2839" t="s">
        <v>25</v>
      </c>
      <c r="N2839" s="10" t="s">
        <v>26</v>
      </c>
      <c r="O2839" s="10" t="str">
        <f t="shared" si="155"/>
        <v>CG_D10_T2_O4.jpg</v>
      </c>
      <c r="P2839" s="10"/>
      <c r="Q2839" s="2" t="s">
        <v>764</v>
      </c>
      <c r="R2839" s="10"/>
      <c r="S2839" s="10"/>
      <c r="T2839" t="s">
        <v>813</v>
      </c>
      <c r="W2839" s="10" t="s">
        <v>801</v>
      </c>
      <c r="Y2839" t="s">
        <v>826</v>
      </c>
      <c r="Z2839" t="s">
        <v>826</v>
      </c>
      <c r="AA2839" t="s">
        <v>826</v>
      </c>
      <c r="AB2839" t="str">
        <f t="shared" si="156"/>
        <v/>
      </c>
    </row>
    <row r="2840" spans="1:28" x14ac:dyDescent="0.2">
      <c r="B2840" s="3" t="s">
        <v>52</v>
      </c>
      <c r="C2840" s="3">
        <v>10</v>
      </c>
      <c r="D2840" s="3" t="s">
        <v>30</v>
      </c>
      <c r="E2840" s="3" t="s">
        <v>57</v>
      </c>
      <c r="F2840" s="3">
        <v>2</v>
      </c>
      <c r="G2840" s="3">
        <v>2</v>
      </c>
      <c r="H2840" s="3"/>
      <c r="I2840" s="3">
        <v>2.597</v>
      </c>
      <c r="J2840" s="3">
        <v>2.758</v>
      </c>
      <c r="K2840">
        <f t="shared" si="154"/>
        <v>9.7394944977191624</v>
      </c>
      <c r="L2840" s="3" t="s">
        <v>32</v>
      </c>
      <c r="M2840" t="s">
        <v>25</v>
      </c>
      <c r="N2840" s="3" t="s">
        <v>26</v>
      </c>
      <c r="O2840" t="str">
        <f t="shared" si="155"/>
        <v>CG_D10_T2_O4.jpg</v>
      </c>
      <c r="Q2840" s="2" t="s">
        <v>764</v>
      </c>
      <c r="T2840" s="3" t="s">
        <v>807</v>
      </c>
      <c r="U2840" t="str">
        <f>IF(H2840&gt;0,IF(L2840="live",H2840*0.84,H2840),"")</f>
        <v/>
      </c>
      <c r="V2840" t="str">
        <f>IF(H2840&gt;0,IF(L2840="live",H2840*0.87,H2840),"")</f>
        <v/>
      </c>
      <c r="W2840" s="3" t="s">
        <v>801</v>
      </c>
      <c r="Y2840" t="s">
        <v>827</v>
      </c>
      <c r="Z2840" t="s">
        <v>827</v>
      </c>
      <c r="AA2840" t="s">
        <v>826</v>
      </c>
      <c r="AB2840" t="str">
        <f t="shared" si="156"/>
        <v>remove</v>
      </c>
    </row>
    <row r="2841" spans="1:28" x14ac:dyDescent="0.2">
      <c r="A2841" s="10"/>
      <c r="B2841" s="10" t="s">
        <v>52</v>
      </c>
      <c r="C2841" s="10">
        <v>10</v>
      </c>
      <c r="D2841" s="10" t="s">
        <v>30</v>
      </c>
      <c r="E2841" s="10" t="s">
        <v>57</v>
      </c>
      <c r="F2841" s="10">
        <v>2</v>
      </c>
      <c r="G2841" s="10">
        <v>2</v>
      </c>
      <c r="H2841" s="10"/>
      <c r="I2841" s="10">
        <v>2.597</v>
      </c>
      <c r="J2841" s="10">
        <v>2.758</v>
      </c>
      <c r="K2841">
        <f t="shared" si="154"/>
        <v>9.7394944977191624</v>
      </c>
      <c r="L2841" s="10" t="s">
        <v>32</v>
      </c>
      <c r="M2841" t="s">
        <v>25</v>
      </c>
      <c r="N2841" s="10" t="s">
        <v>26</v>
      </c>
      <c r="O2841" s="10" t="str">
        <f t="shared" si="155"/>
        <v>CG_D10_T2_O4.jpg</v>
      </c>
      <c r="P2841" s="10"/>
      <c r="Q2841" s="2" t="s">
        <v>764</v>
      </c>
      <c r="R2841" s="10"/>
      <c r="S2841" s="10"/>
      <c r="T2841" t="s">
        <v>813</v>
      </c>
      <c r="W2841" s="10" t="s">
        <v>801</v>
      </c>
      <c r="Y2841" t="s">
        <v>826</v>
      </c>
      <c r="Z2841" t="s">
        <v>826</v>
      </c>
      <c r="AA2841" t="s">
        <v>826</v>
      </c>
      <c r="AB2841" t="str">
        <f t="shared" si="156"/>
        <v/>
      </c>
    </row>
    <row r="2842" spans="1:28" x14ac:dyDescent="0.2">
      <c r="B2842" s="3" t="s">
        <v>52</v>
      </c>
      <c r="C2842" s="3">
        <v>10</v>
      </c>
      <c r="D2842" s="3" t="s">
        <v>30</v>
      </c>
      <c r="E2842" s="3" t="s">
        <v>57</v>
      </c>
      <c r="F2842" s="3">
        <v>3</v>
      </c>
      <c r="G2842" s="3">
        <v>3</v>
      </c>
      <c r="H2842" s="3"/>
      <c r="I2842" s="3">
        <v>2.8919999999999999</v>
      </c>
      <c r="J2842" s="3">
        <v>3.0449999999999999</v>
      </c>
      <c r="K2842">
        <f t="shared" si="154"/>
        <v>13.334665616773199</v>
      </c>
      <c r="L2842" s="3" t="s">
        <v>32</v>
      </c>
      <c r="M2842" t="s">
        <v>25</v>
      </c>
      <c r="N2842" s="3" t="s">
        <v>26</v>
      </c>
      <c r="O2842" t="str">
        <f t="shared" si="155"/>
        <v>CG_D10_T2_O4.jpg</v>
      </c>
      <c r="Q2842" s="2" t="s">
        <v>764</v>
      </c>
      <c r="T2842" s="3" t="s">
        <v>807</v>
      </c>
      <c r="U2842" t="str">
        <f>IF(H2842&gt;0,IF(L2842="live",H2842*0.84,H2842),"")</f>
        <v/>
      </c>
      <c r="V2842" t="str">
        <f>IF(H2842&gt;0,IF(L2842="live",H2842*0.87,H2842),"")</f>
        <v/>
      </c>
      <c r="W2842" s="3" t="s">
        <v>801</v>
      </c>
      <c r="Y2842" t="s">
        <v>827</v>
      </c>
      <c r="Z2842" t="s">
        <v>827</v>
      </c>
      <c r="AA2842" t="s">
        <v>826</v>
      </c>
      <c r="AB2842" t="str">
        <f t="shared" si="156"/>
        <v>remove</v>
      </c>
    </row>
    <row r="2843" spans="1:28" x14ac:dyDescent="0.2">
      <c r="A2843" s="10"/>
      <c r="B2843" s="10" t="s">
        <v>52</v>
      </c>
      <c r="C2843" s="10">
        <v>10</v>
      </c>
      <c r="D2843" s="10" t="s">
        <v>30</v>
      </c>
      <c r="E2843" s="10" t="s">
        <v>57</v>
      </c>
      <c r="F2843" s="10">
        <v>3</v>
      </c>
      <c r="G2843" s="10">
        <v>3</v>
      </c>
      <c r="H2843" s="10"/>
      <c r="I2843" s="10">
        <v>2.8919999999999999</v>
      </c>
      <c r="J2843" s="10">
        <v>3.0449999999999999</v>
      </c>
      <c r="K2843">
        <f t="shared" si="154"/>
        <v>13.334665616773199</v>
      </c>
      <c r="L2843" s="10" t="s">
        <v>32</v>
      </c>
      <c r="M2843" t="s">
        <v>25</v>
      </c>
      <c r="N2843" s="10" t="s">
        <v>26</v>
      </c>
      <c r="O2843" s="10" t="str">
        <f t="shared" si="155"/>
        <v>CG_D10_T2_O4.jpg</v>
      </c>
      <c r="P2843" s="10"/>
      <c r="Q2843" s="2" t="s">
        <v>764</v>
      </c>
      <c r="R2843" s="10"/>
      <c r="S2843" s="10"/>
      <c r="T2843" t="s">
        <v>813</v>
      </c>
      <c r="W2843" s="10" t="s">
        <v>801</v>
      </c>
      <c r="Y2843" t="s">
        <v>826</v>
      </c>
      <c r="Z2843" t="s">
        <v>826</v>
      </c>
      <c r="AA2843" t="s">
        <v>826</v>
      </c>
      <c r="AB2843" t="str">
        <f t="shared" si="156"/>
        <v/>
      </c>
    </row>
    <row r="2844" spans="1:28" x14ac:dyDescent="0.2">
      <c r="B2844" s="3" t="s">
        <v>52</v>
      </c>
      <c r="C2844" s="3">
        <v>10</v>
      </c>
      <c r="D2844" s="3" t="s">
        <v>30</v>
      </c>
      <c r="E2844" s="3" t="s">
        <v>57</v>
      </c>
      <c r="F2844" s="3">
        <v>4</v>
      </c>
      <c r="G2844" s="3">
        <v>4</v>
      </c>
      <c r="H2844" s="3"/>
      <c r="I2844" s="3">
        <v>2.238</v>
      </c>
      <c r="J2844" s="3">
        <v>2.4969999999999999</v>
      </c>
      <c r="K2844">
        <f t="shared" si="154"/>
        <v>6.5484265736980198</v>
      </c>
      <c r="L2844" s="3" t="s">
        <v>32</v>
      </c>
      <c r="M2844" t="s">
        <v>25</v>
      </c>
      <c r="N2844" s="3" t="s">
        <v>26</v>
      </c>
      <c r="O2844" t="str">
        <f t="shared" si="155"/>
        <v>CG_D10_T2_O4.jpg</v>
      </c>
      <c r="Q2844" s="2" t="s">
        <v>764</v>
      </c>
      <c r="T2844" s="3" t="s">
        <v>807</v>
      </c>
      <c r="U2844" t="str">
        <f>IF(H2844&gt;0,IF(L2844="live",H2844*0.84,H2844),"")</f>
        <v/>
      </c>
      <c r="V2844" t="str">
        <f>IF(H2844&gt;0,IF(L2844="live",H2844*0.87,H2844),"")</f>
        <v/>
      </c>
      <c r="W2844" s="3" t="s">
        <v>801</v>
      </c>
      <c r="Y2844" t="s">
        <v>827</v>
      </c>
      <c r="Z2844" t="s">
        <v>827</v>
      </c>
      <c r="AA2844" t="s">
        <v>826</v>
      </c>
      <c r="AB2844" t="str">
        <f t="shared" si="156"/>
        <v>remove</v>
      </c>
    </row>
    <row r="2845" spans="1:28" x14ac:dyDescent="0.2">
      <c r="A2845" s="10"/>
      <c r="B2845" s="10" t="s">
        <v>52</v>
      </c>
      <c r="C2845" s="10">
        <v>10</v>
      </c>
      <c r="D2845" s="10" t="s">
        <v>30</v>
      </c>
      <c r="E2845" s="10" t="s">
        <v>57</v>
      </c>
      <c r="F2845" s="10">
        <v>4</v>
      </c>
      <c r="G2845" s="10">
        <v>4</v>
      </c>
      <c r="H2845" s="10"/>
      <c r="I2845" s="10">
        <v>2.238</v>
      </c>
      <c r="J2845" s="10">
        <v>2.4969999999999999</v>
      </c>
      <c r="K2845">
        <f t="shared" si="154"/>
        <v>6.5484265736980198</v>
      </c>
      <c r="L2845" s="10" t="s">
        <v>32</v>
      </c>
      <c r="M2845" t="s">
        <v>25</v>
      </c>
      <c r="N2845" s="10" t="s">
        <v>26</v>
      </c>
      <c r="O2845" s="10" t="str">
        <f t="shared" si="155"/>
        <v>CG_D10_T2_O4.jpg</v>
      </c>
      <c r="P2845" s="10"/>
      <c r="Q2845" s="2" t="s">
        <v>764</v>
      </c>
      <c r="R2845" s="10"/>
      <c r="S2845" s="10"/>
      <c r="T2845" t="s">
        <v>813</v>
      </c>
      <c r="W2845" s="10" t="s">
        <v>801</v>
      </c>
      <c r="Y2845" t="s">
        <v>826</v>
      </c>
      <c r="Z2845" t="s">
        <v>826</v>
      </c>
      <c r="AA2845" t="s">
        <v>826</v>
      </c>
      <c r="AB2845" t="str">
        <f t="shared" si="156"/>
        <v/>
      </c>
    </row>
    <row r="2846" spans="1:28" x14ac:dyDescent="0.2">
      <c r="B2846" s="3" t="s">
        <v>52</v>
      </c>
      <c r="C2846" s="3">
        <v>10</v>
      </c>
      <c r="D2846" s="3" t="s">
        <v>30</v>
      </c>
      <c r="E2846" s="3" t="s">
        <v>57</v>
      </c>
      <c r="F2846" s="3">
        <v>5</v>
      </c>
      <c r="G2846" s="3">
        <v>5</v>
      </c>
      <c r="H2846" s="3"/>
      <c r="I2846" s="3">
        <v>2.7109999999999999</v>
      </c>
      <c r="J2846" s="3">
        <v>3.0649999999999999</v>
      </c>
      <c r="K2846">
        <f t="shared" si="154"/>
        <v>11.79472364071089</v>
      </c>
      <c r="L2846" s="3" t="s">
        <v>32</v>
      </c>
      <c r="M2846" t="s">
        <v>25</v>
      </c>
      <c r="N2846" s="3" t="s">
        <v>26</v>
      </c>
      <c r="O2846" t="str">
        <f t="shared" si="155"/>
        <v>CG_D10_T2_O4.jpg</v>
      </c>
      <c r="Q2846" s="2" t="s">
        <v>764</v>
      </c>
      <c r="T2846" s="3" t="s">
        <v>807</v>
      </c>
      <c r="U2846" t="str">
        <f>IF(H2846&gt;0,IF(L2846="live",H2846*0.84,H2846),"")</f>
        <v/>
      </c>
      <c r="V2846" t="str">
        <f>IF(H2846&gt;0,IF(L2846="live",H2846*0.87,H2846),"")</f>
        <v/>
      </c>
      <c r="W2846" s="3" t="s">
        <v>801</v>
      </c>
      <c r="Y2846" t="s">
        <v>827</v>
      </c>
      <c r="Z2846" t="s">
        <v>827</v>
      </c>
      <c r="AA2846" t="s">
        <v>826</v>
      </c>
      <c r="AB2846" t="str">
        <f t="shared" si="156"/>
        <v>remove</v>
      </c>
    </row>
    <row r="2847" spans="1:28" x14ac:dyDescent="0.2">
      <c r="A2847" s="10"/>
      <c r="B2847" s="10" t="s">
        <v>52</v>
      </c>
      <c r="C2847" s="10">
        <v>10</v>
      </c>
      <c r="D2847" s="10" t="s">
        <v>30</v>
      </c>
      <c r="E2847" s="10" t="s">
        <v>57</v>
      </c>
      <c r="F2847" s="10">
        <v>5</v>
      </c>
      <c r="G2847" s="10">
        <v>5</v>
      </c>
      <c r="H2847" s="10"/>
      <c r="I2847" s="10">
        <v>2.7109999999999999</v>
      </c>
      <c r="J2847" s="10">
        <v>3.0649999999999999</v>
      </c>
      <c r="K2847">
        <f t="shared" si="154"/>
        <v>11.79472364071089</v>
      </c>
      <c r="L2847" s="10" t="s">
        <v>32</v>
      </c>
      <c r="M2847" t="s">
        <v>25</v>
      </c>
      <c r="N2847" s="10" t="s">
        <v>26</v>
      </c>
      <c r="O2847" s="10" t="str">
        <f t="shared" si="155"/>
        <v>CG_D10_T2_O4.jpg</v>
      </c>
      <c r="P2847" s="10"/>
      <c r="Q2847" s="2" t="s">
        <v>764</v>
      </c>
      <c r="R2847" s="10"/>
      <c r="S2847" s="10"/>
      <c r="T2847" t="s">
        <v>813</v>
      </c>
      <c r="W2847" s="10" t="s">
        <v>801</v>
      </c>
      <c r="Y2847" t="s">
        <v>826</v>
      </c>
      <c r="Z2847" t="s">
        <v>826</v>
      </c>
      <c r="AA2847" t="s">
        <v>826</v>
      </c>
      <c r="AB2847" t="str">
        <f t="shared" si="156"/>
        <v/>
      </c>
    </row>
    <row r="2848" spans="1:28" x14ac:dyDescent="0.2">
      <c r="B2848" s="3" t="s">
        <v>52</v>
      </c>
      <c r="C2848" s="3">
        <v>10</v>
      </c>
      <c r="D2848" s="3" t="s">
        <v>30</v>
      </c>
      <c r="E2848" s="3" t="s">
        <v>166</v>
      </c>
      <c r="F2848" s="3">
        <v>1</v>
      </c>
      <c r="G2848" s="3">
        <v>1</v>
      </c>
      <c r="H2848" s="3"/>
      <c r="I2848" s="3">
        <v>2.2330000000000001</v>
      </c>
      <c r="J2848" s="3">
        <v>2.879</v>
      </c>
      <c r="K2848">
        <f t="shared" si="154"/>
        <v>7.5165295039548807</v>
      </c>
      <c r="L2848" s="3" t="s">
        <v>32</v>
      </c>
      <c r="M2848" t="s">
        <v>25</v>
      </c>
      <c r="N2848" s="3" t="s">
        <v>26</v>
      </c>
      <c r="O2848" t="str">
        <f t="shared" si="155"/>
        <v>CG_D10_T2_O5.jpg</v>
      </c>
      <c r="Q2848" s="2" t="s">
        <v>764</v>
      </c>
      <c r="T2848" s="3" t="s">
        <v>807</v>
      </c>
      <c r="U2848" t="str">
        <f>IF(H2848&gt;0,IF(L2848="live",H2848*0.84,H2848),"")</f>
        <v/>
      </c>
      <c r="V2848" t="str">
        <f>IF(H2848&gt;0,IF(L2848="live",H2848*0.87,H2848),"")</f>
        <v/>
      </c>
      <c r="W2848" s="3" t="s">
        <v>801</v>
      </c>
      <c r="Y2848" t="s">
        <v>827</v>
      </c>
      <c r="Z2848" t="s">
        <v>827</v>
      </c>
      <c r="AA2848" t="s">
        <v>826</v>
      </c>
      <c r="AB2848" t="str">
        <f t="shared" si="156"/>
        <v>remove</v>
      </c>
    </row>
    <row r="2849" spans="1:32" x14ac:dyDescent="0.2">
      <c r="A2849" s="10"/>
      <c r="B2849" s="10" t="s">
        <v>52</v>
      </c>
      <c r="C2849" s="10">
        <v>10</v>
      </c>
      <c r="D2849" s="10" t="s">
        <v>30</v>
      </c>
      <c r="E2849" s="10" t="s">
        <v>166</v>
      </c>
      <c r="F2849" s="10">
        <v>1</v>
      </c>
      <c r="G2849" s="10">
        <v>1</v>
      </c>
      <c r="H2849" s="10"/>
      <c r="I2849" s="10">
        <v>2.2330000000000001</v>
      </c>
      <c r="J2849" s="10">
        <v>2.879</v>
      </c>
      <c r="K2849">
        <f t="shared" si="154"/>
        <v>7.5165295039548807</v>
      </c>
      <c r="L2849" s="10" t="s">
        <v>32</v>
      </c>
      <c r="M2849" t="s">
        <v>25</v>
      </c>
      <c r="N2849" s="10" t="s">
        <v>26</v>
      </c>
      <c r="O2849" s="10" t="str">
        <f t="shared" si="155"/>
        <v>CG_D10_T2_O5.jpg</v>
      </c>
      <c r="P2849" s="10"/>
      <c r="Q2849" s="2" t="s">
        <v>764</v>
      </c>
      <c r="R2849" s="10"/>
      <c r="S2849" s="10"/>
      <c r="T2849" t="s">
        <v>813</v>
      </c>
      <c r="W2849" s="10" t="s">
        <v>801</v>
      </c>
      <c r="Y2849" t="s">
        <v>826</v>
      </c>
      <c r="Z2849" t="s">
        <v>826</v>
      </c>
      <c r="AA2849" t="s">
        <v>826</v>
      </c>
      <c r="AB2849" t="str">
        <f t="shared" si="156"/>
        <v/>
      </c>
    </row>
    <row r="2850" spans="1:32" s="5" customFormat="1" x14ac:dyDescent="0.2">
      <c r="A2850"/>
      <c r="B2850" s="3" t="s">
        <v>52</v>
      </c>
      <c r="C2850" s="3">
        <v>10</v>
      </c>
      <c r="D2850" s="3" t="s">
        <v>30</v>
      </c>
      <c r="E2850" s="3" t="s">
        <v>166</v>
      </c>
      <c r="F2850" s="3">
        <v>2</v>
      </c>
      <c r="G2850" s="3">
        <v>2</v>
      </c>
      <c r="H2850" s="3"/>
      <c r="I2850" s="3">
        <v>2.3450000000000002</v>
      </c>
      <c r="J2850" s="3">
        <v>3.0750000000000002</v>
      </c>
      <c r="K2850">
        <f t="shared" si="154"/>
        <v>8.8537869992468767</v>
      </c>
      <c r="L2850" s="3" t="s">
        <v>32</v>
      </c>
      <c r="M2850" t="s">
        <v>25</v>
      </c>
      <c r="N2850" s="3" t="s">
        <v>26</v>
      </c>
      <c r="O2850" t="str">
        <f t="shared" si="155"/>
        <v>CG_D10_T2_O5.jpg</v>
      </c>
      <c r="P2850"/>
      <c r="Q2850" s="2" t="s">
        <v>764</v>
      </c>
      <c r="R2850"/>
      <c r="S2850"/>
      <c r="T2850" s="3" t="s">
        <v>807</v>
      </c>
      <c r="U2850" t="str">
        <f>IF(H2850&gt;0,IF(L2850="live",H2850*0.84,H2850),"")</f>
        <v/>
      </c>
      <c r="V2850" t="str">
        <f>IF(H2850&gt;0,IF(L2850="live",H2850*0.87,H2850),"")</f>
        <v/>
      </c>
      <c r="W2850" s="3" t="s">
        <v>802</v>
      </c>
      <c r="X2850"/>
      <c r="Y2850" t="s">
        <v>827</v>
      </c>
      <c r="Z2850" t="s">
        <v>827</v>
      </c>
      <c r="AA2850" t="s">
        <v>826</v>
      </c>
      <c r="AB2850" t="str">
        <f t="shared" si="156"/>
        <v>remove</v>
      </c>
      <c r="AC2850"/>
      <c r="AD2850"/>
      <c r="AE2850"/>
      <c r="AF2850"/>
    </row>
    <row r="2851" spans="1:32" x14ac:dyDescent="0.2">
      <c r="A2851" s="10"/>
      <c r="B2851" s="10" t="s">
        <v>52</v>
      </c>
      <c r="C2851" s="10">
        <v>10</v>
      </c>
      <c r="D2851" s="10" t="s">
        <v>30</v>
      </c>
      <c r="E2851" s="10" t="s">
        <v>166</v>
      </c>
      <c r="F2851" s="10">
        <v>2</v>
      </c>
      <c r="G2851" s="10">
        <v>2</v>
      </c>
      <c r="H2851" s="10"/>
      <c r="I2851" s="10">
        <v>2.3450000000000002</v>
      </c>
      <c r="J2851" s="10">
        <v>3.0750000000000002</v>
      </c>
      <c r="K2851">
        <f t="shared" si="154"/>
        <v>8.8537869992468767</v>
      </c>
      <c r="L2851" s="10" t="s">
        <v>32</v>
      </c>
      <c r="M2851" t="s">
        <v>25</v>
      </c>
      <c r="N2851" s="10" t="s">
        <v>26</v>
      </c>
      <c r="O2851" s="10" t="str">
        <f t="shared" si="155"/>
        <v>CG_D10_T2_O5.jpg</v>
      </c>
      <c r="P2851" s="10"/>
      <c r="Q2851" s="2" t="s">
        <v>764</v>
      </c>
      <c r="R2851" s="10"/>
      <c r="S2851" s="10"/>
      <c r="T2851" t="s">
        <v>813</v>
      </c>
      <c r="W2851" s="10" t="s">
        <v>802</v>
      </c>
      <c r="Y2851" t="s">
        <v>826</v>
      </c>
      <c r="Z2851" t="s">
        <v>826</v>
      </c>
      <c r="AA2851" t="s">
        <v>826</v>
      </c>
      <c r="AB2851" t="str">
        <f t="shared" si="156"/>
        <v/>
      </c>
    </row>
    <row r="2852" spans="1:32" x14ac:dyDescent="0.2">
      <c r="B2852" s="3" t="s">
        <v>52</v>
      </c>
      <c r="C2852" s="3">
        <v>10</v>
      </c>
      <c r="D2852" s="3" t="s">
        <v>30</v>
      </c>
      <c r="E2852" s="3" t="s">
        <v>166</v>
      </c>
      <c r="F2852" s="3">
        <v>3</v>
      </c>
      <c r="G2852" s="3">
        <v>3</v>
      </c>
      <c r="H2852" s="3"/>
      <c r="I2852" s="3">
        <v>2.552</v>
      </c>
      <c r="J2852" s="3">
        <v>2.843</v>
      </c>
      <c r="K2852">
        <f t="shared" si="154"/>
        <v>9.6947464489767459</v>
      </c>
      <c r="L2852" s="3" t="s">
        <v>32</v>
      </c>
      <c r="M2852" t="s">
        <v>25</v>
      </c>
      <c r="N2852" s="3" t="s">
        <v>26</v>
      </c>
      <c r="O2852" t="str">
        <f t="shared" si="155"/>
        <v>CG_D10_T2_O5.jpg</v>
      </c>
      <c r="Q2852" s="2" t="s">
        <v>764</v>
      </c>
      <c r="T2852" s="3" t="s">
        <v>807</v>
      </c>
      <c r="U2852" t="str">
        <f>IF(H2852&gt;0,IF(L2852="live",H2852*0.84,H2852),"")</f>
        <v/>
      </c>
      <c r="V2852" t="str">
        <f>IF(H2852&gt;0,IF(L2852="live",H2852*0.87,H2852),"")</f>
        <v/>
      </c>
      <c r="W2852" s="3" t="s">
        <v>802</v>
      </c>
      <c r="Y2852" t="s">
        <v>827</v>
      </c>
      <c r="Z2852" t="s">
        <v>827</v>
      </c>
      <c r="AA2852" t="s">
        <v>826</v>
      </c>
      <c r="AB2852" t="str">
        <f t="shared" si="156"/>
        <v>remove</v>
      </c>
    </row>
    <row r="2853" spans="1:32" x14ac:dyDescent="0.2">
      <c r="A2853" s="10"/>
      <c r="B2853" s="10" t="s">
        <v>52</v>
      </c>
      <c r="C2853" s="10">
        <v>10</v>
      </c>
      <c r="D2853" s="10" t="s">
        <v>30</v>
      </c>
      <c r="E2853" s="10" t="s">
        <v>166</v>
      </c>
      <c r="F2853" s="10">
        <v>3</v>
      </c>
      <c r="G2853" s="10">
        <v>3</v>
      </c>
      <c r="H2853" s="10"/>
      <c r="I2853" s="10">
        <v>2.552</v>
      </c>
      <c r="J2853" s="10">
        <v>2.843</v>
      </c>
      <c r="K2853">
        <f t="shared" si="154"/>
        <v>9.6947464489767459</v>
      </c>
      <c r="L2853" s="10" t="s">
        <v>32</v>
      </c>
      <c r="M2853" t="s">
        <v>25</v>
      </c>
      <c r="N2853" s="10" t="s">
        <v>26</v>
      </c>
      <c r="O2853" s="10" t="str">
        <f t="shared" si="155"/>
        <v>CG_D10_T2_O5.jpg</v>
      </c>
      <c r="P2853" s="10"/>
      <c r="Q2853" s="2" t="s">
        <v>764</v>
      </c>
      <c r="R2853" s="10"/>
      <c r="S2853" s="10"/>
      <c r="T2853" t="s">
        <v>813</v>
      </c>
      <c r="W2853" s="10" t="s">
        <v>802</v>
      </c>
      <c r="Y2853" t="s">
        <v>826</v>
      </c>
      <c r="Z2853" t="s">
        <v>826</v>
      </c>
      <c r="AA2853" t="s">
        <v>826</v>
      </c>
      <c r="AB2853" t="str">
        <f t="shared" si="156"/>
        <v/>
      </c>
    </row>
    <row r="2854" spans="1:32" x14ac:dyDescent="0.2">
      <c r="B2854" s="3" t="s">
        <v>52</v>
      </c>
      <c r="C2854" s="3">
        <v>10</v>
      </c>
      <c r="D2854" s="3" t="s">
        <v>30</v>
      </c>
      <c r="E2854" s="3" t="s">
        <v>166</v>
      </c>
      <c r="F2854" s="3">
        <v>4</v>
      </c>
      <c r="G2854" s="3">
        <v>4</v>
      </c>
      <c r="H2854" s="3"/>
      <c r="I2854" s="3">
        <v>2.5670000000000002</v>
      </c>
      <c r="J2854" s="3">
        <v>3.0350000000000001</v>
      </c>
      <c r="K2854">
        <f t="shared" si="154"/>
        <v>10.471494964782142</v>
      </c>
      <c r="L2854" s="3" t="s">
        <v>32</v>
      </c>
      <c r="M2854" t="s">
        <v>25</v>
      </c>
      <c r="N2854" s="3" t="s">
        <v>26</v>
      </c>
      <c r="O2854" t="str">
        <f t="shared" si="155"/>
        <v>CG_D10_T2_O5.jpg</v>
      </c>
      <c r="Q2854" s="2" t="s">
        <v>764</v>
      </c>
      <c r="T2854" s="3" t="s">
        <v>807</v>
      </c>
      <c r="U2854" t="str">
        <f>IF(H2854&gt;0,IF(L2854="live",H2854*0.84,H2854),"")</f>
        <v/>
      </c>
      <c r="V2854" t="str">
        <f>IF(H2854&gt;0,IF(L2854="live",H2854*0.87,H2854),"")</f>
        <v/>
      </c>
      <c r="W2854" s="3" t="s">
        <v>802</v>
      </c>
      <c r="Y2854" t="s">
        <v>827</v>
      </c>
      <c r="Z2854" t="s">
        <v>827</v>
      </c>
      <c r="AA2854" t="s">
        <v>826</v>
      </c>
      <c r="AB2854" t="str">
        <f t="shared" si="156"/>
        <v>remove</v>
      </c>
    </row>
    <row r="2855" spans="1:32" x14ac:dyDescent="0.2">
      <c r="A2855" s="10"/>
      <c r="B2855" s="10" t="s">
        <v>52</v>
      </c>
      <c r="C2855" s="10">
        <v>10</v>
      </c>
      <c r="D2855" s="10" t="s">
        <v>30</v>
      </c>
      <c r="E2855" s="10" t="s">
        <v>166</v>
      </c>
      <c r="F2855" s="10">
        <v>4</v>
      </c>
      <c r="G2855" s="10">
        <v>4</v>
      </c>
      <c r="H2855" s="10"/>
      <c r="I2855" s="10">
        <v>2.5670000000000002</v>
      </c>
      <c r="J2855" s="10">
        <v>3.0350000000000001</v>
      </c>
      <c r="K2855">
        <f t="shared" si="154"/>
        <v>10.471494964782142</v>
      </c>
      <c r="L2855" s="10" t="s">
        <v>32</v>
      </c>
      <c r="M2855" t="s">
        <v>25</v>
      </c>
      <c r="N2855" s="10" t="s">
        <v>26</v>
      </c>
      <c r="O2855" s="10" t="str">
        <f t="shared" si="155"/>
        <v>CG_D10_T2_O5.jpg</v>
      </c>
      <c r="P2855" s="10"/>
      <c r="Q2855" s="2" t="s">
        <v>764</v>
      </c>
      <c r="R2855" s="10"/>
      <c r="S2855" s="10"/>
      <c r="T2855" t="s">
        <v>813</v>
      </c>
      <c r="W2855" s="10" t="s">
        <v>802</v>
      </c>
      <c r="Y2855" t="s">
        <v>826</v>
      </c>
      <c r="Z2855" t="s">
        <v>826</v>
      </c>
      <c r="AA2855" t="s">
        <v>826</v>
      </c>
      <c r="AB2855" t="str">
        <f t="shared" si="156"/>
        <v/>
      </c>
    </row>
    <row r="2856" spans="1:32" x14ac:dyDescent="0.2">
      <c r="B2856" s="3" t="s">
        <v>52</v>
      </c>
      <c r="C2856" s="3">
        <v>10</v>
      </c>
      <c r="D2856" s="3" t="s">
        <v>30</v>
      </c>
      <c r="E2856" s="3" t="s">
        <v>166</v>
      </c>
      <c r="F2856" s="3">
        <v>5</v>
      </c>
      <c r="G2856" s="3">
        <v>5</v>
      </c>
      <c r="H2856" s="3"/>
      <c r="I2856" s="3">
        <v>1.9370000000000001</v>
      </c>
      <c r="J2856" s="3">
        <v>2.2429999999999999</v>
      </c>
      <c r="K2856">
        <f t="shared" si="154"/>
        <v>4.4064289360104212</v>
      </c>
      <c r="L2856" s="3" t="s">
        <v>32</v>
      </c>
      <c r="M2856" t="s">
        <v>25</v>
      </c>
      <c r="N2856" s="3" t="s">
        <v>26</v>
      </c>
      <c r="O2856" t="str">
        <f t="shared" si="155"/>
        <v>CG_D10_T2_O5.jpg</v>
      </c>
      <c r="Q2856" s="2" t="s">
        <v>764</v>
      </c>
      <c r="T2856" s="3" t="s">
        <v>807</v>
      </c>
      <c r="U2856" t="str">
        <f>IF(H2856&gt;0,IF(L2856="live",H2856*0.84,H2856),"")</f>
        <v/>
      </c>
      <c r="V2856" t="str">
        <f>IF(H2856&gt;0,IF(L2856="live",H2856*0.87,H2856),"")</f>
        <v/>
      </c>
      <c r="W2856" s="3" t="s">
        <v>801</v>
      </c>
      <c r="Y2856" t="s">
        <v>827</v>
      </c>
      <c r="Z2856" t="s">
        <v>827</v>
      </c>
      <c r="AA2856" t="s">
        <v>826</v>
      </c>
      <c r="AB2856" t="str">
        <f t="shared" si="156"/>
        <v>remove</v>
      </c>
    </row>
    <row r="2857" spans="1:32" x14ac:dyDescent="0.2">
      <c r="A2857" s="10"/>
      <c r="B2857" s="10" t="s">
        <v>52</v>
      </c>
      <c r="C2857" s="10">
        <v>10</v>
      </c>
      <c r="D2857" s="10" t="s">
        <v>30</v>
      </c>
      <c r="E2857" s="10" t="s">
        <v>166</v>
      </c>
      <c r="F2857" s="10">
        <v>5</v>
      </c>
      <c r="G2857" s="10">
        <v>5</v>
      </c>
      <c r="H2857" s="10"/>
      <c r="I2857" s="10">
        <v>1.9370000000000001</v>
      </c>
      <c r="J2857" s="10">
        <v>2.2429999999999999</v>
      </c>
      <c r="K2857">
        <f t="shared" si="154"/>
        <v>4.4064289360104212</v>
      </c>
      <c r="L2857" s="10" t="s">
        <v>32</v>
      </c>
      <c r="M2857" t="s">
        <v>25</v>
      </c>
      <c r="N2857" s="10" t="s">
        <v>26</v>
      </c>
      <c r="O2857" s="10" t="str">
        <f t="shared" si="155"/>
        <v>CG_D10_T2_O5.jpg</v>
      </c>
      <c r="P2857" s="10"/>
      <c r="Q2857" s="2" t="s">
        <v>764</v>
      </c>
      <c r="R2857" s="10"/>
      <c r="S2857" s="10"/>
      <c r="T2857" t="s">
        <v>813</v>
      </c>
      <c r="W2857" s="10" t="s">
        <v>801</v>
      </c>
      <c r="Y2857" t="s">
        <v>826</v>
      </c>
      <c r="Z2857" t="s">
        <v>826</v>
      </c>
      <c r="AA2857" t="s">
        <v>826</v>
      </c>
      <c r="AB2857" t="str">
        <f t="shared" si="156"/>
        <v/>
      </c>
    </row>
    <row r="2858" spans="1:32" x14ac:dyDescent="0.2">
      <c r="B2858" s="3" t="s">
        <v>52</v>
      </c>
      <c r="C2858" s="3">
        <v>10</v>
      </c>
      <c r="D2858" s="3" t="s">
        <v>30</v>
      </c>
      <c r="E2858" s="3" t="s">
        <v>59</v>
      </c>
      <c r="F2858" s="3">
        <v>1</v>
      </c>
      <c r="G2858" s="3">
        <v>1</v>
      </c>
      <c r="H2858" s="3"/>
      <c r="I2858" s="3">
        <v>2.0720000000000001</v>
      </c>
      <c r="J2858" s="3">
        <v>2.472</v>
      </c>
      <c r="K2858">
        <f t="shared" si="154"/>
        <v>5.5568186560947197</v>
      </c>
      <c r="L2858" s="3" t="s">
        <v>32</v>
      </c>
      <c r="M2858" t="s">
        <v>25</v>
      </c>
      <c r="N2858" s="3" t="s">
        <v>26</v>
      </c>
      <c r="O2858" t="str">
        <f t="shared" si="155"/>
        <v>CG_D10_T2_O6.jpg</v>
      </c>
      <c r="Q2858" s="2" t="s">
        <v>764</v>
      </c>
      <c r="T2858" s="3" t="s">
        <v>807</v>
      </c>
      <c r="U2858" t="str">
        <f>IF(H2858&gt;0,IF(L2858="live",H2858*0.84,H2858),"")</f>
        <v/>
      </c>
      <c r="V2858" t="str">
        <f>IF(H2858&gt;0,IF(L2858="live",H2858*0.87,H2858),"")</f>
        <v/>
      </c>
      <c r="W2858" s="3" t="s">
        <v>801</v>
      </c>
      <c r="Y2858" t="s">
        <v>827</v>
      </c>
      <c r="Z2858" t="s">
        <v>827</v>
      </c>
      <c r="AA2858" t="s">
        <v>826</v>
      </c>
      <c r="AB2858" t="str">
        <f t="shared" si="156"/>
        <v>remove</v>
      </c>
    </row>
    <row r="2859" spans="1:32" x14ac:dyDescent="0.2">
      <c r="A2859" s="10"/>
      <c r="B2859" s="10" t="s">
        <v>52</v>
      </c>
      <c r="C2859" s="10">
        <v>10</v>
      </c>
      <c r="D2859" s="10" t="s">
        <v>30</v>
      </c>
      <c r="E2859" s="10" t="s">
        <v>59</v>
      </c>
      <c r="F2859" s="10">
        <v>1</v>
      </c>
      <c r="G2859" s="10">
        <v>1</v>
      </c>
      <c r="H2859" s="10"/>
      <c r="I2859" s="10">
        <v>2.0720000000000001</v>
      </c>
      <c r="J2859" s="10">
        <v>2.472</v>
      </c>
      <c r="K2859">
        <f t="shared" si="154"/>
        <v>5.5568186560947197</v>
      </c>
      <c r="L2859" s="10" t="s">
        <v>32</v>
      </c>
      <c r="M2859" t="s">
        <v>25</v>
      </c>
      <c r="N2859" s="10" t="s">
        <v>26</v>
      </c>
      <c r="O2859" s="10" t="str">
        <f t="shared" si="155"/>
        <v>CG_D10_T2_O6.jpg</v>
      </c>
      <c r="P2859" s="10"/>
      <c r="Q2859" s="2" t="s">
        <v>764</v>
      </c>
      <c r="R2859" s="10"/>
      <c r="S2859" s="10"/>
      <c r="T2859" t="s">
        <v>813</v>
      </c>
      <c r="W2859" s="10" t="s">
        <v>801</v>
      </c>
      <c r="Y2859" t="s">
        <v>826</v>
      </c>
      <c r="Z2859" t="s">
        <v>826</v>
      </c>
      <c r="AA2859" t="s">
        <v>826</v>
      </c>
      <c r="AB2859" t="str">
        <f t="shared" si="156"/>
        <v/>
      </c>
    </row>
    <row r="2860" spans="1:32" x14ac:dyDescent="0.2">
      <c r="B2860" s="3" t="s">
        <v>52</v>
      </c>
      <c r="C2860" s="3">
        <v>10</v>
      </c>
      <c r="D2860" s="3" t="s">
        <v>30</v>
      </c>
      <c r="E2860" s="3" t="s">
        <v>59</v>
      </c>
      <c r="F2860" s="3">
        <v>2</v>
      </c>
      <c r="G2860" s="3">
        <v>2</v>
      </c>
      <c r="H2860" s="3"/>
      <c r="I2860" s="3">
        <v>2.3879999999999999</v>
      </c>
      <c r="J2860" s="3">
        <v>2.9140000000000001</v>
      </c>
      <c r="K2860">
        <f t="shared" si="154"/>
        <v>8.700745144542239</v>
      </c>
      <c r="L2860" s="3" t="s">
        <v>32</v>
      </c>
      <c r="M2860" t="s">
        <v>25</v>
      </c>
      <c r="N2860" s="3" t="s">
        <v>26</v>
      </c>
      <c r="O2860" t="str">
        <f t="shared" si="155"/>
        <v>CG_D10_T2_O6.jpg</v>
      </c>
      <c r="Q2860" s="2" t="s">
        <v>764</v>
      </c>
      <c r="T2860" s="3" t="s">
        <v>807</v>
      </c>
      <c r="U2860" t="str">
        <f>IF(H2860&gt;0,IF(L2860="live",H2860*0.84,H2860),"")</f>
        <v/>
      </c>
      <c r="V2860" t="str">
        <f>IF(H2860&gt;0,IF(L2860="live",H2860*0.87,H2860),"")</f>
        <v/>
      </c>
      <c r="W2860" s="3" t="s">
        <v>802</v>
      </c>
      <c r="Y2860" t="s">
        <v>827</v>
      </c>
      <c r="Z2860" t="s">
        <v>827</v>
      </c>
      <c r="AA2860" t="s">
        <v>826</v>
      </c>
      <c r="AB2860" t="str">
        <f t="shared" si="156"/>
        <v>remove</v>
      </c>
    </row>
    <row r="2861" spans="1:32" x14ac:dyDescent="0.2">
      <c r="A2861" s="10"/>
      <c r="B2861" s="10" t="s">
        <v>52</v>
      </c>
      <c r="C2861" s="10">
        <v>10</v>
      </c>
      <c r="D2861" s="10" t="s">
        <v>30</v>
      </c>
      <c r="E2861" s="10" t="s">
        <v>59</v>
      </c>
      <c r="F2861" s="10">
        <v>2</v>
      </c>
      <c r="G2861" s="10">
        <v>2</v>
      </c>
      <c r="H2861" s="10"/>
      <c r="I2861" s="10">
        <v>2.3879999999999999</v>
      </c>
      <c r="J2861" s="10">
        <v>2.9140000000000001</v>
      </c>
      <c r="K2861">
        <f t="shared" si="154"/>
        <v>8.700745144542239</v>
      </c>
      <c r="L2861" s="10" t="s">
        <v>32</v>
      </c>
      <c r="M2861" t="s">
        <v>25</v>
      </c>
      <c r="N2861" s="10" t="s">
        <v>26</v>
      </c>
      <c r="O2861" s="10" t="str">
        <f t="shared" si="155"/>
        <v>CG_D10_T2_O6.jpg</v>
      </c>
      <c r="P2861" s="10"/>
      <c r="Q2861" s="2" t="s">
        <v>764</v>
      </c>
      <c r="R2861" s="10"/>
      <c r="S2861" s="10"/>
      <c r="T2861" t="s">
        <v>813</v>
      </c>
      <c r="W2861" s="10" t="s">
        <v>802</v>
      </c>
      <c r="Y2861" t="s">
        <v>826</v>
      </c>
      <c r="Z2861" t="s">
        <v>826</v>
      </c>
      <c r="AA2861" t="s">
        <v>826</v>
      </c>
      <c r="AB2861" t="str">
        <f t="shared" si="156"/>
        <v/>
      </c>
    </row>
    <row r="2862" spans="1:32" x14ac:dyDescent="0.2">
      <c r="B2862" s="3" t="s">
        <v>52</v>
      </c>
      <c r="C2862" s="3">
        <v>10</v>
      </c>
      <c r="D2862" s="3" t="s">
        <v>30</v>
      </c>
      <c r="E2862" s="3" t="s">
        <v>59</v>
      </c>
      <c r="F2862" s="3">
        <v>3</v>
      </c>
      <c r="G2862" s="3">
        <v>3</v>
      </c>
      <c r="H2862" s="3"/>
      <c r="I2862" s="3">
        <v>2.6560000000000001</v>
      </c>
      <c r="J2862" s="3">
        <v>2.7759999999999998</v>
      </c>
      <c r="K2862">
        <f t="shared" si="154"/>
        <v>10.253540676908372</v>
      </c>
      <c r="L2862" s="3" t="s">
        <v>32</v>
      </c>
      <c r="M2862" t="s">
        <v>25</v>
      </c>
      <c r="N2862" s="3" t="s">
        <v>26</v>
      </c>
      <c r="O2862" t="str">
        <f t="shared" si="155"/>
        <v>CG_D10_T2_O6.jpg</v>
      </c>
      <c r="Q2862" s="2" t="s">
        <v>764</v>
      </c>
      <c r="T2862" s="3" t="s">
        <v>807</v>
      </c>
      <c r="U2862" t="str">
        <f>IF(H2862&gt;0,IF(L2862="live",H2862*0.84,H2862),"")</f>
        <v/>
      </c>
      <c r="V2862" t="str">
        <f>IF(H2862&gt;0,IF(L2862="live",H2862*0.87,H2862),"")</f>
        <v/>
      </c>
      <c r="W2862" s="3" t="s">
        <v>802</v>
      </c>
      <c r="Y2862" t="s">
        <v>827</v>
      </c>
      <c r="Z2862" t="s">
        <v>827</v>
      </c>
      <c r="AA2862" t="s">
        <v>826</v>
      </c>
      <c r="AB2862" t="str">
        <f t="shared" si="156"/>
        <v>remove</v>
      </c>
    </row>
    <row r="2863" spans="1:32" x14ac:dyDescent="0.2">
      <c r="A2863" s="10"/>
      <c r="B2863" s="10" t="s">
        <v>52</v>
      </c>
      <c r="C2863" s="10">
        <v>10</v>
      </c>
      <c r="D2863" s="10" t="s">
        <v>30</v>
      </c>
      <c r="E2863" s="10" t="s">
        <v>59</v>
      </c>
      <c r="F2863" s="10">
        <v>3</v>
      </c>
      <c r="G2863" s="10">
        <v>3</v>
      </c>
      <c r="H2863" s="10"/>
      <c r="I2863" s="10">
        <v>2.6560000000000001</v>
      </c>
      <c r="J2863" s="10">
        <v>2.7759999999999998</v>
      </c>
      <c r="K2863">
        <f t="shared" si="154"/>
        <v>10.253540676908372</v>
      </c>
      <c r="L2863" s="10" t="s">
        <v>32</v>
      </c>
      <c r="M2863" t="s">
        <v>25</v>
      </c>
      <c r="N2863" s="10" t="s">
        <v>26</v>
      </c>
      <c r="O2863" s="10" t="str">
        <f t="shared" si="155"/>
        <v>CG_D10_T2_O6.jpg</v>
      </c>
      <c r="P2863" s="10"/>
      <c r="Q2863" s="2" t="s">
        <v>764</v>
      </c>
      <c r="R2863" s="10"/>
      <c r="S2863" s="10"/>
      <c r="T2863" t="s">
        <v>813</v>
      </c>
      <c r="W2863" s="10" t="s">
        <v>802</v>
      </c>
      <c r="Y2863" t="s">
        <v>826</v>
      </c>
      <c r="Z2863" t="s">
        <v>826</v>
      </c>
      <c r="AA2863" t="s">
        <v>826</v>
      </c>
      <c r="AB2863" t="str">
        <f t="shared" si="156"/>
        <v/>
      </c>
    </row>
    <row r="2864" spans="1:32" x14ac:dyDescent="0.2">
      <c r="B2864" s="3" t="s">
        <v>52</v>
      </c>
      <c r="C2864" s="3">
        <v>10</v>
      </c>
      <c r="D2864" s="3" t="s">
        <v>30</v>
      </c>
      <c r="E2864" s="3" t="s">
        <v>59</v>
      </c>
      <c r="F2864" s="3">
        <v>4</v>
      </c>
      <c r="G2864" s="3">
        <v>4</v>
      </c>
      <c r="H2864" s="3"/>
      <c r="I2864" s="3">
        <v>2.0209999999999999</v>
      </c>
      <c r="J2864" s="3">
        <v>2.359</v>
      </c>
      <c r="K2864">
        <f t="shared" si="154"/>
        <v>5.0449727339678683</v>
      </c>
      <c r="L2864" s="3" t="s">
        <v>32</v>
      </c>
      <c r="M2864" t="s">
        <v>25</v>
      </c>
      <c r="N2864" s="3" t="s">
        <v>26</v>
      </c>
      <c r="O2864" t="str">
        <f t="shared" si="155"/>
        <v>CG_D10_T2_O6.jpg</v>
      </c>
      <c r="Q2864" s="2" t="s">
        <v>764</v>
      </c>
      <c r="T2864" s="3" t="s">
        <v>807</v>
      </c>
      <c r="U2864" t="str">
        <f>IF(H2864&gt;0,IF(L2864="live",H2864*0.84,H2864),"")</f>
        <v/>
      </c>
      <c r="V2864" t="str">
        <f>IF(H2864&gt;0,IF(L2864="live",H2864*0.87,H2864),"")</f>
        <v/>
      </c>
      <c r="W2864" s="3" t="s">
        <v>801</v>
      </c>
      <c r="Y2864" t="s">
        <v>827</v>
      </c>
      <c r="Z2864" t="s">
        <v>827</v>
      </c>
      <c r="AA2864" t="s">
        <v>826</v>
      </c>
      <c r="AB2864" t="str">
        <f t="shared" si="156"/>
        <v>remove</v>
      </c>
    </row>
    <row r="2865" spans="1:28" x14ac:dyDescent="0.2">
      <c r="A2865" s="10"/>
      <c r="B2865" s="10" t="s">
        <v>52</v>
      </c>
      <c r="C2865" s="10">
        <v>10</v>
      </c>
      <c r="D2865" s="10" t="s">
        <v>30</v>
      </c>
      <c r="E2865" s="10" t="s">
        <v>59</v>
      </c>
      <c r="F2865" s="10">
        <v>4</v>
      </c>
      <c r="G2865" s="10">
        <v>4</v>
      </c>
      <c r="H2865" s="10"/>
      <c r="I2865" s="10">
        <v>2.0209999999999999</v>
      </c>
      <c r="J2865" s="10">
        <v>2.359</v>
      </c>
      <c r="K2865">
        <f t="shared" si="154"/>
        <v>5.0449727339678683</v>
      </c>
      <c r="L2865" s="10" t="s">
        <v>32</v>
      </c>
      <c r="M2865" t="s">
        <v>25</v>
      </c>
      <c r="N2865" s="10" t="s">
        <v>26</v>
      </c>
      <c r="O2865" s="10" t="str">
        <f t="shared" si="155"/>
        <v>CG_D10_T2_O6.jpg</v>
      </c>
      <c r="P2865" s="10"/>
      <c r="Q2865" s="2" t="s">
        <v>764</v>
      </c>
      <c r="R2865" s="10"/>
      <c r="S2865" s="10"/>
      <c r="T2865" t="s">
        <v>813</v>
      </c>
      <c r="W2865" s="10" t="s">
        <v>801</v>
      </c>
      <c r="Y2865" t="s">
        <v>826</v>
      </c>
      <c r="Z2865" t="s">
        <v>826</v>
      </c>
      <c r="AA2865" t="s">
        <v>826</v>
      </c>
      <c r="AB2865" t="str">
        <f t="shared" si="156"/>
        <v/>
      </c>
    </row>
    <row r="2866" spans="1:28" x14ac:dyDescent="0.2">
      <c r="B2866" s="3" t="s">
        <v>52</v>
      </c>
      <c r="C2866" s="3">
        <v>10</v>
      </c>
      <c r="D2866" s="3" t="s">
        <v>30</v>
      </c>
      <c r="E2866" s="3" t="s">
        <v>59</v>
      </c>
      <c r="F2866" s="3">
        <v>5</v>
      </c>
      <c r="G2866" s="3">
        <v>5</v>
      </c>
      <c r="H2866" s="3"/>
      <c r="I2866" s="3">
        <v>2.681</v>
      </c>
      <c r="J2866" s="3">
        <v>3.3620000000000001</v>
      </c>
      <c r="K2866">
        <f t="shared" si="154"/>
        <v>12.652885924154395</v>
      </c>
      <c r="L2866" s="3" t="s">
        <v>32</v>
      </c>
      <c r="M2866" t="s">
        <v>25</v>
      </c>
      <c r="N2866" s="3" t="s">
        <v>26</v>
      </c>
      <c r="O2866" t="str">
        <f t="shared" si="155"/>
        <v>CG_D10_T2_O6.jpg</v>
      </c>
      <c r="Q2866" s="2" t="s">
        <v>764</v>
      </c>
      <c r="T2866" s="3" t="s">
        <v>807</v>
      </c>
      <c r="U2866" t="str">
        <f>IF(H2866&gt;0,IF(L2866="live",H2866*0.84,H2866),"")</f>
        <v/>
      </c>
      <c r="V2866" t="str">
        <f>IF(H2866&gt;0,IF(L2866="live",H2866*0.87,H2866),"")</f>
        <v/>
      </c>
      <c r="W2866" s="3" t="s">
        <v>802</v>
      </c>
      <c r="Y2866" t="s">
        <v>827</v>
      </c>
      <c r="Z2866" t="s">
        <v>827</v>
      </c>
      <c r="AA2866" t="s">
        <v>826</v>
      </c>
      <c r="AB2866" t="str">
        <f t="shared" si="156"/>
        <v>remove</v>
      </c>
    </row>
    <row r="2867" spans="1:28" x14ac:dyDescent="0.2">
      <c r="A2867" s="10"/>
      <c r="B2867" s="10" t="s">
        <v>52</v>
      </c>
      <c r="C2867" s="10">
        <v>10</v>
      </c>
      <c r="D2867" s="10" t="s">
        <v>30</v>
      </c>
      <c r="E2867" s="10" t="s">
        <v>59</v>
      </c>
      <c r="F2867" s="10">
        <v>5</v>
      </c>
      <c r="G2867" s="10">
        <v>5</v>
      </c>
      <c r="H2867" s="10"/>
      <c r="I2867" s="10">
        <v>2.681</v>
      </c>
      <c r="J2867" s="10">
        <v>3.3620000000000001</v>
      </c>
      <c r="K2867">
        <f t="shared" si="154"/>
        <v>12.652885924154395</v>
      </c>
      <c r="L2867" s="10" t="s">
        <v>32</v>
      </c>
      <c r="M2867" t="s">
        <v>25</v>
      </c>
      <c r="N2867" s="10" t="s">
        <v>26</v>
      </c>
      <c r="O2867" s="10" t="str">
        <f t="shared" si="155"/>
        <v>CG_D10_T2_O6.jpg</v>
      </c>
      <c r="P2867" s="10"/>
      <c r="Q2867" s="2" t="s">
        <v>764</v>
      </c>
      <c r="R2867" s="10"/>
      <c r="S2867" s="10"/>
      <c r="T2867" t="s">
        <v>813</v>
      </c>
      <c r="W2867" s="10" t="s">
        <v>802</v>
      </c>
      <c r="Y2867" t="s">
        <v>826</v>
      </c>
      <c r="Z2867" t="s">
        <v>826</v>
      </c>
      <c r="AA2867" t="s">
        <v>826</v>
      </c>
      <c r="AB2867" t="str">
        <f t="shared" si="156"/>
        <v/>
      </c>
    </row>
    <row r="2868" spans="1:28" x14ac:dyDescent="0.2">
      <c r="B2868" s="3" t="s">
        <v>52</v>
      </c>
      <c r="C2868" s="3">
        <v>10</v>
      </c>
      <c r="D2868" s="3" t="s">
        <v>30</v>
      </c>
      <c r="E2868" s="3" t="s">
        <v>59</v>
      </c>
      <c r="F2868" s="3">
        <v>6</v>
      </c>
      <c r="G2868" s="3">
        <v>6</v>
      </c>
      <c r="H2868" s="3"/>
      <c r="I2868" s="3">
        <v>2.2370000000000001</v>
      </c>
      <c r="J2868" s="3">
        <v>2.7109999999999999</v>
      </c>
      <c r="K2868">
        <f t="shared" si="154"/>
        <v>7.1032931999488005</v>
      </c>
      <c r="L2868" s="3" t="s">
        <v>32</v>
      </c>
      <c r="M2868" t="s">
        <v>25</v>
      </c>
      <c r="N2868" s="3" t="s">
        <v>26</v>
      </c>
      <c r="O2868" t="str">
        <f t="shared" si="155"/>
        <v>CG_D10_T2_O6.jpg</v>
      </c>
      <c r="Q2868" s="2" t="s">
        <v>764</v>
      </c>
      <c r="T2868" s="3" t="s">
        <v>807</v>
      </c>
      <c r="U2868" t="str">
        <f>IF(H2868&gt;0,IF(L2868="live",H2868*0.84,H2868),"")</f>
        <v/>
      </c>
      <c r="V2868" t="str">
        <f>IF(H2868&gt;0,IF(L2868="live",H2868*0.87,H2868),"")</f>
        <v/>
      </c>
      <c r="W2868" s="3" t="s">
        <v>801</v>
      </c>
      <c r="Y2868" t="s">
        <v>827</v>
      </c>
      <c r="Z2868" t="s">
        <v>827</v>
      </c>
      <c r="AA2868" t="s">
        <v>826</v>
      </c>
      <c r="AB2868" t="str">
        <f t="shared" si="156"/>
        <v>remove</v>
      </c>
    </row>
    <row r="2869" spans="1:28" x14ac:dyDescent="0.2">
      <c r="A2869" s="10"/>
      <c r="B2869" s="10" t="s">
        <v>52</v>
      </c>
      <c r="C2869" s="10">
        <v>10</v>
      </c>
      <c r="D2869" s="10" t="s">
        <v>30</v>
      </c>
      <c r="E2869" s="10" t="s">
        <v>59</v>
      </c>
      <c r="F2869" s="10">
        <v>6</v>
      </c>
      <c r="G2869" s="10">
        <v>6</v>
      </c>
      <c r="H2869" s="10"/>
      <c r="I2869" s="10">
        <v>2.2370000000000001</v>
      </c>
      <c r="J2869" s="10">
        <v>2.7109999999999999</v>
      </c>
      <c r="K2869">
        <f t="shared" si="154"/>
        <v>7.1032931999488005</v>
      </c>
      <c r="L2869" s="10" t="s">
        <v>32</v>
      </c>
      <c r="M2869" t="s">
        <v>25</v>
      </c>
      <c r="N2869" s="10" t="s">
        <v>26</v>
      </c>
      <c r="O2869" s="10" t="str">
        <f t="shared" si="155"/>
        <v>CG_D10_T2_O6.jpg</v>
      </c>
      <c r="P2869" s="10"/>
      <c r="Q2869" s="2" t="s">
        <v>764</v>
      </c>
      <c r="R2869" s="10"/>
      <c r="S2869" s="10"/>
      <c r="T2869" t="s">
        <v>813</v>
      </c>
      <c r="W2869" s="10" t="s">
        <v>801</v>
      </c>
      <c r="Y2869" t="s">
        <v>826</v>
      </c>
      <c r="Z2869" t="s">
        <v>826</v>
      </c>
      <c r="AA2869" t="s">
        <v>826</v>
      </c>
      <c r="AB2869" t="str">
        <f t="shared" si="156"/>
        <v/>
      </c>
    </row>
    <row r="2870" spans="1:28" x14ac:dyDescent="0.2">
      <c r="B2870" s="3" t="s">
        <v>52</v>
      </c>
      <c r="C2870" s="3">
        <v>10</v>
      </c>
      <c r="D2870" s="3" t="s">
        <v>30</v>
      </c>
      <c r="E2870" s="3" t="s">
        <v>59</v>
      </c>
      <c r="F2870" s="3">
        <v>7</v>
      </c>
      <c r="G2870" s="3">
        <v>7</v>
      </c>
      <c r="H2870" s="3"/>
      <c r="I2870" s="3">
        <v>2.1760000000000002</v>
      </c>
      <c r="J2870" s="3">
        <v>3.19</v>
      </c>
      <c r="K2870">
        <f t="shared" si="154"/>
        <v>7.9087294788949327</v>
      </c>
      <c r="L2870" s="3" t="s">
        <v>32</v>
      </c>
      <c r="M2870" t="s">
        <v>25</v>
      </c>
      <c r="N2870" s="3" t="s">
        <v>26</v>
      </c>
      <c r="O2870" t="str">
        <f t="shared" si="155"/>
        <v>CG_D10_T2_O6.jpg</v>
      </c>
      <c r="Q2870" s="2" t="s">
        <v>764</v>
      </c>
      <c r="T2870" s="3" t="s">
        <v>807</v>
      </c>
      <c r="U2870" t="str">
        <f>IF(H2870&gt;0,IF(L2870="live",H2870*0.84,H2870),"")</f>
        <v/>
      </c>
      <c r="V2870" t="str">
        <f>IF(H2870&gt;0,IF(L2870="live",H2870*0.87,H2870),"")</f>
        <v/>
      </c>
      <c r="W2870" s="3" t="s">
        <v>802</v>
      </c>
      <c r="Y2870" t="s">
        <v>827</v>
      </c>
      <c r="Z2870" t="s">
        <v>827</v>
      </c>
      <c r="AA2870" t="s">
        <v>826</v>
      </c>
      <c r="AB2870" t="str">
        <f t="shared" si="156"/>
        <v>remove</v>
      </c>
    </row>
    <row r="2871" spans="1:28" x14ac:dyDescent="0.2">
      <c r="A2871" s="10"/>
      <c r="B2871" s="10" t="s">
        <v>52</v>
      </c>
      <c r="C2871" s="10">
        <v>10</v>
      </c>
      <c r="D2871" s="10" t="s">
        <v>30</v>
      </c>
      <c r="E2871" s="10" t="s">
        <v>59</v>
      </c>
      <c r="F2871" s="10">
        <v>7</v>
      </c>
      <c r="G2871" s="10">
        <v>7</v>
      </c>
      <c r="H2871" s="10"/>
      <c r="I2871" s="10">
        <v>2.1760000000000002</v>
      </c>
      <c r="J2871" s="10">
        <v>3.19</v>
      </c>
      <c r="K2871">
        <f t="shared" si="154"/>
        <v>7.9087294788949327</v>
      </c>
      <c r="L2871" s="10" t="s">
        <v>32</v>
      </c>
      <c r="M2871" t="s">
        <v>25</v>
      </c>
      <c r="N2871" s="10" t="s">
        <v>26</v>
      </c>
      <c r="O2871" s="10" t="str">
        <f t="shared" si="155"/>
        <v>CG_D10_T2_O6.jpg</v>
      </c>
      <c r="P2871" s="10"/>
      <c r="Q2871" s="2" t="s">
        <v>764</v>
      </c>
      <c r="R2871" s="10"/>
      <c r="S2871" s="10"/>
      <c r="T2871" t="s">
        <v>813</v>
      </c>
      <c r="W2871" s="10" t="s">
        <v>802</v>
      </c>
      <c r="Y2871" t="s">
        <v>826</v>
      </c>
      <c r="Z2871" t="s">
        <v>826</v>
      </c>
      <c r="AA2871" t="s">
        <v>826</v>
      </c>
      <c r="AB2871" t="str">
        <f t="shared" si="156"/>
        <v/>
      </c>
    </row>
    <row r="2872" spans="1:28" x14ac:dyDescent="0.2">
      <c r="B2872" s="3" t="s">
        <v>52</v>
      </c>
      <c r="C2872" s="3">
        <v>10</v>
      </c>
      <c r="D2872" s="3" t="s">
        <v>30</v>
      </c>
      <c r="E2872" s="3" t="s">
        <v>59</v>
      </c>
      <c r="F2872" s="3">
        <v>8</v>
      </c>
      <c r="G2872" s="3">
        <v>8</v>
      </c>
      <c r="H2872" s="3"/>
      <c r="I2872" s="3">
        <v>2.556</v>
      </c>
      <c r="J2872" s="3">
        <v>2.7690000000000001</v>
      </c>
      <c r="K2872">
        <f t="shared" si="154"/>
        <v>9.4720266261597583</v>
      </c>
      <c r="L2872" s="3" t="s">
        <v>32</v>
      </c>
      <c r="M2872" t="s">
        <v>25</v>
      </c>
      <c r="N2872" s="3" t="s">
        <v>26</v>
      </c>
      <c r="O2872" t="str">
        <f t="shared" si="155"/>
        <v>CG_D10_T2_O6.jpg</v>
      </c>
      <c r="Q2872" s="2" t="s">
        <v>764</v>
      </c>
      <c r="T2872" s="3" t="s">
        <v>807</v>
      </c>
      <c r="U2872" t="str">
        <f>IF(H2872&gt;0,IF(L2872="live",H2872*0.84,H2872),"")</f>
        <v/>
      </c>
      <c r="V2872" t="str">
        <f>IF(H2872&gt;0,IF(L2872="live",H2872*0.87,H2872),"")</f>
        <v/>
      </c>
      <c r="W2872" s="3" t="s">
        <v>802</v>
      </c>
      <c r="Y2872" t="s">
        <v>827</v>
      </c>
      <c r="Z2872" t="s">
        <v>827</v>
      </c>
      <c r="AA2872" t="s">
        <v>826</v>
      </c>
      <c r="AB2872" t="str">
        <f t="shared" si="156"/>
        <v>remove</v>
      </c>
    </row>
    <row r="2873" spans="1:28" x14ac:dyDescent="0.2">
      <c r="A2873" s="10"/>
      <c r="B2873" s="10" t="s">
        <v>52</v>
      </c>
      <c r="C2873" s="10">
        <v>10</v>
      </c>
      <c r="D2873" s="10" t="s">
        <v>30</v>
      </c>
      <c r="E2873" s="10" t="s">
        <v>59</v>
      </c>
      <c r="F2873" s="10">
        <v>8</v>
      </c>
      <c r="G2873" s="10">
        <v>8</v>
      </c>
      <c r="H2873" s="10"/>
      <c r="I2873" s="10">
        <v>2.556</v>
      </c>
      <c r="J2873" s="10">
        <v>2.7690000000000001</v>
      </c>
      <c r="K2873">
        <f t="shared" si="154"/>
        <v>9.4720266261597583</v>
      </c>
      <c r="L2873" s="10" t="s">
        <v>32</v>
      </c>
      <c r="M2873" t="s">
        <v>25</v>
      </c>
      <c r="N2873" s="10" t="s">
        <v>26</v>
      </c>
      <c r="O2873" s="10" t="str">
        <f t="shared" si="155"/>
        <v>CG_D10_T2_O6.jpg</v>
      </c>
      <c r="P2873" s="10"/>
      <c r="Q2873" s="2" t="s">
        <v>764</v>
      </c>
      <c r="R2873" s="10"/>
      <c r="S2873" s="10"/>
      <c r="T2873" t="s">
        <v>813</v>
      </c>
      <c r="W2873" s="10" t="s">
        <v>802</v>
      </c>
      <c r="Y2873" t="s">
        <v>826</v>
      </c>
      <c r="Z2873" t="s">
        <v>826</v>
      </c>
      <c r="AA2873" t="s">
        <v>826</v>
      </c>
      <c r="AB2873" t="str">
        <f t="shared" si="156"/>
        <v/>
      </c>
    </row>
    <row r="2874" spans="1:28" x14ac:dyDescent="0.2">
      <c r="B2874" s="3" t="s">
        <v>52</v>
      </c>
      <c r="C2874" s="3">
        <v>10</v>
      </c>
      <c r="D2874" s="3" t="s">
        <v>30</v>
      </c>
      <c r="E2874" s="3" t="s">
        <v>59</v>
      </c>
      <c r="F2874" s="3">
        <v>9</v>
      </c>
      <c r="G2874" s="3">
        <v>9</v>
      </c>
      <c r="H2874" s="3"/>
      <c r="I2874" s="3">
        <v>2.2679999999999998</v>
      </c>
      <c r="J2874" s="3">
        <v>2.35</v>
      </c>
      <c r="K2874">
        <f t="shared" ref="K2874:K2937" si="157">IF(I2874&gt;0,(J2874*(I2874^2))*(3.14159/6),"")</f>
        <v>6.3292495323959992</v>
      </c>
      <c r="L2874" s="3" t="s">
        <v>32</v>
      </c>
      <c r="M2874" t="s">
        <v>25</v>
      </c>
      <c r="N2874" s="3" t="s">
        <v>26</v>
      </c>
      <c r="O2874" t="str">
        <f t="shared" si="155"/>
        <v>CG_D10_T2_O6.jpg</v>
      </c>
      <c r="Q2874" s="2" t="s">
        <v>764</v>
      </c>
      <c r="T2874" s="3" t="s">
        <v>807</v>
      </c>
      <c r="U2874" t="str">
        <f>IF(H2874&gt;0,IF(L2874="live",H2874*0.84,H2874),"")</f>
        <v/>
      </c>
      <c r="V2874" t="str">
        <f>IF(H2874&gt;0,IF(L2874="live",H2874*0.87,H2874),"")</f>
        <v/>
      </c>
      <c r="W2874" s="3" t="s">
        <v>801</v>
      </c>
      <c r="Y2874" t="s">
        <v>827</v>
      </c>
      <c r="Z2874" t="s">
        <v>827</v>
      </c>
      <c r="AA2874" t="s">
        <v>826</v>
      </c>
      <c r="AB2874" t="str">
        <f t="shared" si="156"/>
        <v>remove</v>
      </c>
    </row>
    <row r="2875" spans="1:28" x14ac:dyDescent="0.2">
      <c r="A2875" s="10"/>
      <c r="B2875" s="10" t="s">
        <v>52</v>
      </c>
      <c r="C2875" s="10">
        <v>10</v>
      </c>
      <c r="D2875" s="10" t="s">
        <v>30</v>
      </c>
      <c r="E2875" s="10" t="s">
        <v>59</v>
      </c>
      <c r="F2875" s="10">
        <v>9</v>
      </c>
      <c r="G2875" s="10">
        <v>9</v>
      </c>
      <c r="H2875" s="10"/>
      <c r="I2875" s="10">
        <v>2.2679999999999998</v>
      </c>
      <c r="J2875" s="10">
        <v>2.35</v>
      </c>
      <c r="K2875">
        <f t="shared" si="157"/>
        <v>6.3292495323959992</v>
      </c>
      <c r="L2875" s="10" t="s">
        <v>32</v>
      </c>
      <c r="M2875" t="s">
        <v>25</v>
      </c>
      <c r="N2875" s="10" t="s">
        <v>26</v>
      </c>
      <c r="O2875" s="10" t="str">
        <f t="shared" si="155"/>
        <v>CG_D10_T2_O6.jpg</v>
      </c>
      <c r="P2875" s="10"/>
      <c r="Q2875" s="2" t="s">
        <v>764</v>
      </c>
      <c r="R2875" s="10"/>
      <c r="S2875" s="10"/>
      <c r="T2875" t="s">
        <v>813</v>
      </c>
      <c r="W2875" s="10" t="s">
        <v>801</v>
      </c>
      <c r="Y2875" t="s">
        <v>826</v>
      </c>
      <c r="Z2875" t="s">
        <v>826</v>
      </c>
      <c r="AA2875" t="s">
        <v>826</v>
      </c>
      <c r="AB2875" t="str">
        <f t="shared" si="156"/>
        <v/>
      </c>
    </row>
    <row r="2876" spans="1:28" x14ac:dyDescent="0.2">
      <c r="B2876" s="3" t="s">
        <v>52</v>
      </c>
      <c r="C2876" s="3">
        <v>10</v>
      </c>
      <c r="D2876" s="3" t="s">
        <v>30</v>
      </c>
      <c r="E2876" s="3" t="s">
        <v>59</v>
      </c>
      <c r="F2876" s="3">
        <v>10</v>
      </c>
      <c r="G2876" s="3">
        <v>10</v>
      </c>
      <c r="H2876" s="3"/>
      <c r="I2876" s="3">
        <v>2.1429999999999998</v>
      </c>
      <c r="J2876" s="3">
        <v>3.0230000000000001</v>
      </c>
      <c r="K2876">
        <f t="shared" si="157"/>
        <v>7.2691016957283203</v>
      </c>
      <c r="L2876" s="3" t="s">
        <v>32</v>
      </c>
      <c r="M2876" t="s">
        <v>25</v>
      </c>
      <c r="N2876" s="3" t="s">
        <v>26</v>
      </c>
      <c r="O2876" t="str">
        <f t="shared" si="155"/>
        <v>CG_D10_T2_O6.jpg</v>
      </c>
      <c r="Q2876" s="2" t="s">
        <v>764</v>
      </c>
      <c r="T2876" s="3" t="s">
        <v>807</v>
      </c>
      <c r="U2876" t="str">
        <f>IF(H2876&gt;0,IF(L2876="live",H2876*0.84,H2876),"")</f>
        <v/>
      </c>
      <c r="V2876" t="str">
        <f>IF(H2876&gt;0,IF(L2876="live",H2876*0.87,H2876),"")</f>
        <v/>
      </c>
      <c r="W2876" s="3" t="s">
        <v>802</v>
      </c>
      <c r="Y2876" t="s">
        <v>827</v>
      </c>
      <c r="Z2876" t="s">
        <v>827</v>
      </c>
      <c r="AA2876" t="s">
        <v>826</v>
      </c>
      <c r="AB2876" t="str">
        <f t="shared" si="156"/>
        <v>remove</v>
      </c>
    </row>
    <row r="2877" spans="1:28" x14ac:dyDescent="0.2">
      <c r="A2877" s="10"/>
      <c r="B2877" s="10" t="s">
        <v>52</v>
      </c>
      <c r="C2877" s="10">
        <v>10</v>
      </c>
      <c r="D2877" s="10" t="s">
        <v>30</v>
      </c>
      <c r="E2877" s="10" t="s">
        <v>59</v>
      </c>
      <c r="F2877" s="10">
        <v>10</v>
      </c>
      <c r="G2877" s="10">
        <v>10</v>
      </c>
      <c r="H2877" s="10"/>
      <c r="I2877" s="10">
        <v>2.1429999999999998</v>
      </c>
      <c r="J2877" s="10">
        <v>3.0230000000000001</v>
      </c>
      <c r="K2877">
        <f t="shared" si="157"/>
        <v>7.2691016957283203</v>
      </c>
      <c r="L2877" s="10" t="s">
        <v>32</v>
      </c>
      <c r="M2877" t="s">
        <v>25</v>
      </c>
      <c r="N2877" s="10" t="s">
        <v>26</v>
      </c>
      <c r="O2877" s="10" t="str">
        <f t="shared" si="155"/>
        <v>CG_D10_T2_O6.jpg</v>
      </c>
      <c r="P2877" s="10"/>
      <c r="Q2877" s="2" t="s">
        <v>764</v>
      </c>
      <c r="R2877" s="10"/>
      <c r="S2877" s="10"/>
      <c r="T2877" t="s">
        <v>813</v>
      </c>
      <c r="W2877" s="10" t="s">
        <v>802</v>
      </c>
      <c r="Y2877" t="s">
        <v>826</v>
      </c>
      <c r="Z2877" t="s">
        <v>826</v>
      </c>
      <c r="AA2877" t="s">
        <v>826</v>
      </c>
      <c r="AB2877" t="str">
        <f t="shared" si="156"/>
        <v/>
      </c>
    </row>
    <row r="2878" spans="1:28" x14ac:dyDescent="0.2">
      <c r="A2878" s="10"/>
      <c r="B2878" s="10" t="s">
        <v>21</v>
      </c>
      <c r="C2878" s="10">
        <v>15</v>
      </c>
      <c r="D2878" s="10" t="s">
        <v>30</v>
      </c>
      <c r="E2878" s="10" t="s">
        <v>43</v>
      </c>
      <c r="F2878" s="10">
        <v>1</v>
      </c>
      <c r="G2878" s="10">
        <v>1</v>
      </c>
      <c r="H2878" s="10"/>
      <c r="I2878" s="10">
        <v>0.93400000000000005</v>
      </c>
      <c r="J2878" s="10">
        <v>1.921</v>
      </c>
      <c r="K2878">
        <f t="shared" si="157"/>
        <v>0.87744392768047341</v>
      </c>
      <c r="L2878" s="10" t="s">
        <v>32</v>
      </c>
      <c r="M2878" t="s">
        <v>25</v>
      </c>
      <c r="N2878" s="10" t="s">
        <v>26</v>
      </c>
      <c r="O2878" s="10" t="str">
        <f t="shared" si="155"/>
        <v>CG_D15_T2_K1.jpg</v>
      </c>
      <c r="P2878" s="10"/>
      <c r="Q2878" s="2" t="s">
        <v>764</v>
      </c>
      <c r="R2878" s="10"/>
      <c r="S2878" s="10"/>
      <c r="T2878" t="s">
        <v>813</v>
      </c>
      <c r="W2878" s="10"/>
      <c r="Y2878" t="s">
        <v>826</v>
      </c>
      <c r="Z2878" t="s">
        <v>826</v>
      </c>
      <c r="AA2878" t="s">
        <v>826</v>
      </c>
      <c r="AB2878" t="str">
        <f t="shared" si="156"/>
        <v/>
      </c>
    </row>
    <row r="2879" spans="1:28" x14ac:dyDescent="0.2">
      <c r="A2879" s="10"/>
      <c r="B2879" s="10" t="s">
        <v>21</v>
      </c>
      <c r="C2879" s="10">
        <v>15</v>
      </c>
      <c r="D2879" s="10" t="s">
        <v>30</v>
      </c>
      <c r="E2879" s="10" t="s">
        <v>43</v>
      </c>
      <c r="F2879" s="10">
        <v>2</v>
      </c>
      <c r="G2879" s="10">
        <v>2</v>
      </c>
      <c r="H2879" s="10"/>
      <c r="I2879" s="10">
        <v>1.075</v>
      </c>
      <c r="J2879" s="10">
        <v>2.141</v>
      </c>
      <c r="K2879">
        <f t="shared" si="157"/>
        <v>1.2954833965947914</v>
      </c>
      <c r="L2879" s="10" t="s">
        <v>32</v>
      </c>
      <c r="M2879" t="s">
        <v>25</v>
      </c>
      <c r="N2879" s="10" t="s">
        <v>26</v>
      </c>
      <c r="O2879" s="10" t="str">
        <f t="shared" si="155"/>
        <v>CG_D15_T2_K1.jpg</v>
      </c>
      <c r="P2879" s="10"/>
      <c r="Q2879" s="2" t="s">
        <v>764</v>
      </c>
      <c r="R2879" s="10"/>
      <c r="S2879" s="10"/>
      <c r="T2879" t="s">
        <v>813</v>
      </c>
      <c r="W2879" s="10"/>
      <c r="Y2879" t="s">
        <v>826</v>
      </c>
      <c r="Z2879" t="s">
        <v>826</v>
      </c>
      <c r="AA2879" t="s">
        <v>826</v>
      </c>
      <c r="AB2879" t="str">
        <f t="shared" si="156"/>
        <v/>
      </c>
    </row>
    <row r="2880" spans="1:28" x14ac:dyDescent="0.2">
      <c r="A2880" s="10"/>
      <c r="B2880" s="10" t="s">
        <v>21</v>
      </c>
      <c r="C2880" s="10">
        <v>15</v>
      </c>
      <c r="D2880" s="10" t="s">
        <v>30</v>
      </c>
      <c r="E2880" s="10" t="s">
        <v>43</v>
      </c>
      <c r="F2880" s="10">
        <v>3</v>
      </c>
      <c r="G2880" s="10">
        <v>3</v>
      </c>
      <c r="H2880" s="10"/>
      <c r="I2880" s="10">
        <v>1.4530000000000001</v>
      </c>
      <c r="J2880" s="10">
        <v>2.0249999999999999</v>
      </c>
      <c r="K2880">
        <f t="shared" si="157"/>
        <v>2.2384866652796251</v>
      </c>
      <c r="L2880" s="10" t="s">
        <v>32</v>
      </c>
      <c r="M2880" t="s">
        <v>25</v>
      </c>
      <c r="N2880" s="10" t="s">
        <v>26</v>
      </c>
      <c r="O2880" s="10" t="str">
        <f t="shared" si="155"/>
        <v>CG_D15_T2_K1.jpg</v>
      </c>
      <c r="P2880" s="10"/>
      <c r="Q2880" s="2" t="s">
        <v>764</v>
      </c>
      <c r="R2880" s="10"/>
      <c r="S2880" s="10"/>
      <c r="T2880" t="s">
        <v>813</v>
      </c>
      <c r="W2880" s="10"/>
      <c r="Y2880" t="s">
        <v>826</v>
      </c>
      <c r="Z2880" t="s">
        <v>826</v>
      </c>
      <c r="AA2880" t="s">
        <v>826</v>
      </c>
      <c r="AB2880" t="str">
        <f t="shared" si="156"/>
        <v/>
      </c>
    </row>
    <row r="2881" spans="1:28" x14ac:dyDescent="0.2">
      <c r="A2881" s="10"/>
      <c r="B2881" s="10" t="s">
        <v>21</v>
      </c>
      <c r="C2881" s="10">
        <v>15</v>
      </c>
      <c r="D2881" s="10" t="s">
        <v>30</v>
      </c>
      <c r="E2881" s="10" t="s">
        <v>43</v>
      </c>
      <c r="F2881" s="10">
        <v>4</v>
      </c>
      <c r="G2881" s="10">
        <v>4</v>
      </c>
      <c r="H2881" s="10"/>
      <c r="I2881" s="10">
        <v>0.77200000000000002</v>
      </c>
      <c r="J2881" s="10">
        <v>1.7490000000000001</v>
      </c>
      <c r="K2881">
        <f t="shared" si="157"/>
        <v>0.54578634468424003</v>
      </c>
      <c r="L2881" s="10" t="s">
        <v>32</v>
      </c>
      <c r="M2881" t="s">
        <v>25</v>
      </c>
      <c r="N2881" s="10" t="s">
        <v>26</v>
      </c>
      <c r="O2881" s="10" t="str">
        <f t="shared" si="155"/>
        <v>CG_D15_T2_K1.jpg</v>
      </c>
      <c r="P2881" s="10"/>
      <c r="Q2881" s="2" t="s">
        <v>764</v>
      </c>
      <c r="R2881" s="10"/>
      <c r="S2881" s="10"/>
      <c r="T2881" t="s">
        <v>813</v>
      </c>
      <c r="W2881" s="10"/>
      <c r="Y2881" t="s">
        <v>826</v>
      </c>
      <c r="Z2881" t="s">
        <v>826</v>
      </c>
      <c r="AA2881" t="s">
        <v>826</v>
      </c>
      <c r="AB2881" t="str">
        <f t="shared" si="156"/>
        <v/>
      </c>
    </row>
    <row r="2882" spans="1:28" x14ac:dyDescent="0.2">
      <c r="A2882" s="10"/>
      <c r="B2882" s="10" t="s">
        <v>21</v>
      </c>
      <c r="C2882" s="10">
        <v>15</v>
      </c>
      <c r="D2882" s="10" t="s">
        <v>30</v>
      </c>
      <c r="E2882" s="10" t="s">
        <v>43</v>
      </c>
      <c r="F2882" s="10">
        <v>5</v>
      </c>
      <c r="G2882" s="10">
        <v>5</v>
      </c>
      <c r="H2882" s="10"/>
      <c r="I2882" s="10">
        <v>1.59</v>
      </c>
      <c r="J2882" s="10">
        <v>2.105</v>
      </c>
      <c r="K2882">
        <f t="shared" si="157"/>
        <v>2.7864073323824998</v>
      </c>
      <c r="L2882" s="10" t="s">
        <v>32</v>
      </c>
      <c r="M2882" t="s">
        <v>25</v>
      </c>
      <c r="N2882" s="10" t="s">
        <v>26</v>
      </c>
      <c r="O2882" s="10" t="str">
        <f t="shared" si="155"/>
        <v>CG_D15_T2_K1.jpg</v>
      </c>
      <c r="P2882" s="10"/>
      <c r="Q2882" s="2" t="s">
        <v>764</v>
      </c>
      <c r="R2882" s="10"/>
      <c r="S2882" s="10"/>
      <c r="T2882" t="s">
        <v>813</v>
      </c>
      <c r="W2882" s="10"/>
      <c r="Y2882" t="s">
        <v>826</v>
      </c>
      <c r="Z2882" t="s">
        <v>826</v>
      </c>
      <c r="AA2882" t="s">
        <v>826</v>
      </c>
      <c r="AB2882" t="str">
        <f t="shared" si="156"/>
        <v/>
      </c>
    </row>
    <row r="2883" spans="1:28" x14ac:dyDescent="0.2">
      <c r="A2883" s="10"/>
      <c r="B2883" s="10" t="s">
        <v>21</v>
      </c>
      <c r="C2883" s="10">
        <v>15</v>
      </c>
      <c r="D2883" s="10" t="s">
        <v>30</v>
      </c>
      <c r="E2883" s="10" t="s">
        <v>43</v>
      </c>
      <c r="F2883" s="10">
        <v>6</v>
      </c>
      <c r="G2883" s="10">
        <v>6</v>
      </c>
      <c r="H2883" s="10"/>
      <c r="I2883" s="10">
        <v>0.871</v>
      </c>
      <c r="J2883" s="10">
        <v>1.946</v>
      </c>
      <c r="K2883">
        <f t="shared" si="157"/>
        <v>0.77299627558395656</v>
      </c>
      <c r="L2883" s="10" t="s">
        <v>32</v>
      </c>
      <c r="M2883" t="s">
        <v>25</v>
      </c>
      <c r="N2883" s="10" t="s">
        <v>26</v>
      </c>
      <c r="O2883" s="10" t="str">
        <f t="shared" si="155"/>
        <v>CG_D15_T2_K1.jpg</v>
      </c>
      <c r="P2883" s="10"/>
      <c r="Q2883" s="2" t="s">
        <v>764</v>
      </c>
      <c r="R2883" s="10"/>
      <c r="S2883" s="10"/>
      <c r="T2883" t="s">
        <v>813</v>
      </c>
      <c r="W2883" s="10"/>
      <c r="Y2883" t="s">
        <v>826</v>
      </c>
      <c r="Z2883" t="s">
        <v>826</v>
      </c>
      <c r="AA2883" t="s">
        <v>826</v>
      </c>
      <c r="AB2883" t="str">
        <f t="shared" si="156"/>
        <v/>
      </c>
    </row>
    <row r="2884" spans="1:28" x14ac:dyDescent="0.2">
      <c r="A2884" s="10"/>
      <c r="B2884" s="10" t="s">
        <v>21</v>
      </c>
      <c r="C2884" s="10">
        <v>15</v>
      </c>
      <c r="D2884" s="10" t="s">
        <v>30</v>
      </c>
      <c r="E2884" s="10" t="s">
        <v>43</v>
      </c>
      <c r="F2884" s="10">
        <v>7</v>
      </c>
      <c r="G2884" s="10">
        <v>7</v>
      </c>
      <c r="H2884" s="10"/>
      <c r="I2884" s="10">
        <v>1.1950000000000001</v>
      </c>
      <c r="J2884" s="10">
        <v>1.7729999999999999</v>
      </c>
      <c r="K2884">
        <f t="shared" si="157"/>
        <v>1.325692507156125</v>
      </c>
      <c r="L2884" s="10" t="s">
        <v>32</v>
      </c>
      <c r="M2884" t="s">
        <v>25</v>
      </c>
      <c r="N2884" s="10" t="s">
        <v>26</v>
      </c>
      <c r="O2884" s="10" t="str">
        <f t="shared" ref="O2884:O2939" si="158">"CG_D"&amp;C2884&amp;"_"&amp;D2884&amp;"_"&amp;E2884&amp;".jpg"</f>
        <v>CG_D15_T2_K1.jpg</v>
      </c>
      <c r="P2884" s="10"/>
      <c r="Q2884" s="2" t="s">
        <v>764</v>
      </c>
      <c r="R2884" s="10"/>
      <c r="S2884" s="10"/>
      <c r="T2884" t="s">
        <v>813</v>
      </c>
      <c r="W2884" s="10"/>
      <c r="Y2884" t="s">
        <v>826</v>
      </c>
      <c r="Z2884" t="s">
        <v>826</v>
      </c>
      <c r="AA2884" t="s">
        <v>826</v>
      </c>
      <c r="AB2884" t="str">
        <f t="shared" si="156"/>
        <v/>
      </c>
    </row>
    <row r="2885" spans="1:28" x14ac:dyDescent="0.2">
      <c r="A2885" s="10"/>
      <c r="B2885" s="10" t="s">
        <v>21</v>
      </c>
      <c r="C2885" s="10">
        <v>15</v>
      </c>
      <c r="D2885" s="10" t="s">
        <v>30</v>
      </c>
      <c r="E2885" s="10" t="s">
        <v>43</v>
      </c>
      <c r="F2885" s="10">
        <v>8</v>
      </c>
      <c r="G2885" s="10">
        <v>8</v>
      </c>
      <c r="H2885" s="10"/>
      <c r="I2885" s="10">
        <v>1.3080000000000001</v>
      </c>
      <c r="J2885" s="10">
        <v>1.8480000000000001</v>
      </c>
      <c r="K2885">
        <f t="shared" si="157"/>
        <v>1.65544863599808</v>
      </c>
      <c r="L2885" s="10" t="s">
        <v>32</v>
      </c>
      <c r="M2885" t="s">
        <v>25</v>
      </c>
      <c r="N2885" s="10" t="s">
        <v>26</v>
      </c>
      <c r="O2885" s="10" t="str">
        <f t="shared" si="158"/>
        <v>CG_D15_T2_K1.jpg</v>
      </c>
      <c r="P2885" s="10"/>
      <c r="Q2885" s="2" t="s">
        <v>764</v>
      </c>
      <c r="R2885" s="10"/>
      <c r="S2885" s="10"/>
      <c r="T2885" t="s">
        <v>813</v>
      </c>
      <c r="W2885" s="10"/>
      <c r="Y2885" t="s">
        <v>826</v>
      </c>
      <c r="Z2885" t="s">
        <v>826</v>
      </c>
      <c r="AA2885" t="s">
        <v>826</v>
      </c>
      <c r="AB2885" t="str">
        <f t="shared" si="156"/>
        <v/>
      </c>
    </row>
    <row r="2886" spans="1:28" x14ac:dyDescent="0.2">
      <c r="A2886" s="10"/>
      <c r="B2886" s="10" t="s">
        <v>21</v>
      </c>
      <c r="C2886" s="10">
        <v>15</v>
      </c>
      <c r="D2886" s="10" t="s">
        <v>30</v>
      </c>
      <c r="E2886" s="10" t="s">
        <v>43</v>
      </c>
      <c r="F2886" s="10">
        <v>9</v>
      </c>
      <c r="G2886" s="10">
        <v>9</v>
      </c>
      <c r="H2886" s="10"/>
      <c r="I2886" s="10">
        <v>0.82899999999999996</v>
      </c>
      <c r="J2886" s="10">
        <v>1.6779999999999999</v>
      </c>
      <c r="K2886">
        <f t="shared" si="157"/>
        <v>0.6038085704088032</v>
      </c>
      <c r="L2886" s="10" t="s">
        <v>32</v>
      </c>
      <c r="M2886" t="s">
        <v>25</v>
      </c>
      <c r="N2886" s="10" t="s">
        <v>26</v>
      </c>
      <c r="O2886" s="10" t="str">
        <f t="shared" si="158"/>
        <v>CG_D15_T2_K1.jpg</v>
      </c>
      <c r="P2886" s="10"/>
      <c r="Q2886" s="2" t="s">
        <v>764</v>
      </c>
      <c r="R2886" s="10"/>
      <c r="S2886" s="10"/>
      <c r="T2886" t="s">
        <v>813</v>
      </c>
      <c r="W2886" s="10"/>
      <c r="Y2886" t="s">
        <v>826</v>
      </c>
      <c r="Z2886" t="s">
        <v>826</v>
      </c>
      <c r="AA2886" t="s">
        <v>826</v>
      </c>
      <c r="AB2886" t="str">
        <f t="shared" si="156"/>
        <v/>
      </c>
    </row>
    <row r="2887" spans="1:28" x14ac:dyDescent="0.2">
      <c r="A2887" s="10"/>
      <c r="B2887" s="10" t="s">
        <v>21</v>
      </c>
      <c r="C2887" s="10">
        <v>15</v>
      </c>
      <c r="D2887" s="10" t="s">
        <v>30</v>
      </c>
      <c r="E2887" s="10" t="s">
        <v>43</v>
      </c>
      <c r="F2887" s="10">
        <v>10</v>
      </c>
      <c r="G2887" s="10">
        <v>10</v>
      </c>
      <c r="H2887" s="10"/>
      <c r="I2887" s="10">
        <v>1.464</v>
      </c>
      <c r="J2887" s="10">
        <v>1.952</v>
      </c>
      <c r="K2887">
        <f t="shared" si="157"/>
        <v>2.1905855686348796</v>
      </c>
      <c r="L2887" s="10" t="s">
        <v>32</v>
      </c>
      <c r="M2887" t="s">
        <v>25</v>
      </c>
      <c r="N2887" s="10" t="s">
        <v>26</v>
      </c>
      <c r="O2887" s="10" t="str">
        <f t="shared" si="158"/>
        <v>CG_D15_T2_K1.jpg</v>
      </c>
      <c r="P2887" s="10"/>
      <c r="Q2887" s="2" t="s">
        <v>764</v>
      </c>
      <c r="R2887" s="10"/>
      <c r="S2887" s="10"/>
      <c r="T2887" t="s">
        <v>813</v>
      </c>
      <c r="W2887" s="10"/>
      <c r="Y2887" t="s">
        <v>826</v>
      </c>
      <c r="Z2887" t="s">
        <v>826</v>
      </c>
      <c r="AA2887" t="s">
        <v>826</v>
      </c>
      <c r="AB2887" t="str">
        <f t="shared" si="156"/>
        <v/>
      </c>
    </row>
    <row r="2888" spans="1:28" x14ac:dyDescent="0.2">
      <c r="A2888" s="10"/>
      <c r="B2888" s="10" t="s">
        <v>21</v>
      </c>
      <c r="C2888" s="10">
        <v>15</v>
      </c>
      <c r="D2888" s="10" t="s">
        <v>30</v>
      </c>
      <c r="E2888" s="10" t="s">
        <v>43</v>
      </c>
      <c r="F2888" s="10">
        <v>11</v>
      </c>
      <c r="G2888" s="10">
        <v>11</v>
      </c>
      <c r="H2888" s="10"/>
      <c r="I2888" s="10">
        <v>0.95899999999999996</v>
      </c>
      <c r="J2888" s="10">
        <v>2.0670000000000002</v>
      </c>
      <c r="K2888">
        <f t="shared" si="157"/>
        <v>0.99535028799615488</v>
      </c>
      <c r="L2888" s="10" t="s">
        <v>32</v>
      </c>
      <c r="M2888" t="s">
        <v>25</v>
      </c>
      <c r="N2888" s="10" t="s">
        <v>26</v>
      </c>
      <c r="O2888" s="10" t="str">
        <f t="shared" si="158"/>
        <v>CG_D15_T2_K1.jpg</v>
      </c>
      <c r="P2888" s="10"/>
      <c r="Q2888" s="2" t="s">
        <v>764</v>
      </c>
      <c r="R2888" s="10"/>
      <c r="S2888" s="10"/>
      <c r="T2888" t="s">
        <v>813</v>
      </c>
      <c r="W2888" s="10"/>
      <c r="Y2888" t="s">
        <v>826</v>
      </c>
      <c r="Z2888" t="s">
        <v>826</v>
      </c>
      <c r="AA2888" t="s">
        <v>826</v>
      </c>
      <c r="AB2888" t="str">
        <f t="shared" ref="AB2888:AB2951" si="159">IF(AND(Y2888="check",T2888="yolk.vol"),"remove","")</f>
        <v/>
      </c>
    </row>
    <row r="2889" spans="1:28" x14ac:dyDescent="0.2">
      <c r="A2889" s="10"/>
      <c r="B2889" s="10" t="s">
        <v>21</v>
      </c>
      <c r="C2889" s="10">
        <v>15</v>
      </c>
      <c r="D2889" s="10" t="s">
        <v>30</v>
      </c>
      <c r="E2889" s="10" t="s">
        <v>94</v>
      </c>
      <c r="F2889" s="10">
        <v>1</v>
      </c>
      <c r="G2889" s="10">
        <v>1</v>
      </c>
      <c r="H2889" s="10"/>
      <c r="I2889" s="10">
        <v>1.1020000000000001</v>
      </c>
      <c r="J2889" s="10">
        <v>1.6659999999999999</v>
      </c>
      <c r="K2889">
        <f t="shared" si="157"/>
        <v>1.0593426107152935</v>
      </c>
      <c r="L2889" s="10" t="s">
        <v>32</v>
      </c>
      <c r="M2889" t="s">
        <v>25</v>
      </c>
      <c r="N2889" s="10" t="s">
        <v>26</v>
      </c>
      <c r="O2889" s="10" t="str">
        <f t="shared" si="158"/>
        <v>CG_D15_T2_K2.jpg</v>
      </c>
      <c r="P2889" s="10"/>
      <c r="Q2889" s="2" t="s">
        <v>764</v>
      </c>
      <c r="R2889" s="10"/>
      <c r="S2889" s="10"/>
      <c r="T2889" t="s">
        <v>813</v>
      </c>
      <c r="W2889" s="10"/>
      <c r="Y2889" t="s">
        <v>826</v>
      </c>
      <c r="Z2889" t="s">
        <v>826</v>
      </c>
      <c r="AA2889" t="s">
        <v>826</v>
      </c>
      <c r="AB2889" t="str">
        <f t="shared" si="159"/>
        <v/>
      </c>
    </row>
    <row r="2890" spans="1:28" x14ac:dyDescent="0.2">
      <c r="A2890" s="10"/>
      <c r="B2890" s="10" t="s">
        <v>21</v>
      </c>
      <c r="C2890" s="10">
        <v>15</v>
      </c>
      <c r="D2890" s="10" t="s">
        <v>30</v>
      </c>
      <c r="E2890" s="10" t="s">
        <v>94</v>
      </c>
      <c r="F2890" s="10">
        <v>2</v>
      </c>
      <c r="G2890" s="10">
        <v>2</v>
      </c>
      <c r="H2890" s="10"/>
      <c r="I2890" s="10">
        <v>0.84699999999999998</v>
      </c>
      <c r="J2890" s="10">
        <v>1.375</v>
      </c>
      <c r="K2890">
        <f t="shared" si="157"/>
        <v>0.51649696548770829</v>
      </c>
      <c r="L2890" s="10" t="s">
        <v>32</v>
      </c>
      <c r="M2890" t="s">
        <v>25</v>
      </c>
      <c r="N2890" s="10" t="s">
        <v>26</v>
      </c>
      <c r="O2890" s="10" t="str">
        <f t="shared" si="158"/>
        <v>CG_D15_T2_K2.jpg</v>
      </c>
      <c r="P2890" s="10"/>
      <c r="Q2890" s="2" t="s">
        <v>764</v>
      </c>
      <c r="R2890" s="10"/>
      <c r="S2890" s="10"/>
      <c r="T2890" t="s">
        <v>813</v>
      </c>
      <c r="W2890" s="10"/>
      <c r="Y2890" t="s">
        <v>826</v>
      </c>
      <c r="Z2890" t="s">
        <v>826</v>
      </c>
      <c r="AA2890" t="s">
        <v>826</v>
      </c>
      <c r="AB2890" t="str">
        <f t="shared" si="159"/>
        <v/>
      </c>
    </row>
    <row r="2891" spans="1:28" x14ac:dyDescent="0.2">
      <c r="A2891" s="10"/>
      <c r="B2891" s="10" t="s">
        <v>21</v>
      </c>
      <c r="C2891" s="10">
        <v>15</v>
      </c>
      <c r="D2891" s="10" t="s">
        <v>30</v>
      </c>
      <c r="E2891" s="10" t="s">
        <v>94</v>
      </c>
      <c r="F2891" s="10">
        <v>3</v>
      </c>
      <c r="G2891" s="10">
        <v>3</v>
      </c>
      <c r="H2891" s="10"/>
      <c r="I2891" s="10">
        <v>0.55900000000000005</v>
      </c>
      <c r="J2891" s="10">
        <v>1.5529999999999999</v>
      </c>
      <c r="K2891">
        <f t="shared" si="157"/>
        <v>0.25409336632981172</v>
      </c>
      <c r="L2891" s="10" t="s">
        <v>32</v>
      </c>
      <c r="M2891" t="s">
        <v>25</v>
      </c>
      <c r="N2891" s="10" t="s">
        <v>26</v>
      </c>
      <c r="O2891" s="10" t="str">
        <f t="shared" si="158"/>
        <v>CG_D15_T2_K2.jpg</v>
      </c>
      <c r="P2891" s="10"/>
      <c r="Q2891" s="2" t="s">
        <v>764</v>
      </c>
      <c r="R2891" s="10"/>
      <c r="S2891" s="10"/>
      <c r="T2891" t="s">
        <v>813</v>
      </c>
      <c r="W2891" s="10"/>
      <c r="Y2891" t="s">
        <v>826</v>
      </c>
      <c r="Z2891" t="s">
        <v>826</v>
      </c>
      <c r="AA2891" t="s">
        <v>826</v>
      </c>
      <c r="AB2891" t="str">
        <f t="shared" si="159"/>
        <v/>
      </c>
    </row>
    <row r="2892" spans="1:28" x14ac:dyDescent="0.2">
      <c r="A2892" s="10"/>
      <c r="B2892" s="10" t="s">
        <v>21</v>
      </c>
      <c r="C2892" s="10">
        <v>15</v>
      </c>
      <c r="D2892" s="10" t="s">
        <v>30</v>
      </c>
      <c r="E2892" s="10" t="s">
        <v>94</v>
      </c>
      <c r="F2892" s="10">
        <v>4</v>
      </c>
      <c r="G2892" s="10">
        <v>4</v>
      </c>
      <c r="H2892" s="10"/>
      <c r="I2892" s="10">
        <v>0.83699999999999997</v>
      </c>
      <c r="J2892" s="10">
        <v>1.72</v>
      </c>
      <c r="K2892">
        <f t="shared" si="157"/>
        <v>0.63092482855019993</v>
      </c>
      <c r="L2892" s="10" t="s">
        <v>32</v>
      </c>
      <c r="M2892" t="s">
        <v>25</v>
      </c>
      <c r="N2892" s="10" t="s">
        <v>26</v>
      </c>
      <c r="O2892" s="10" t="str">
        <f t="shared" si="158"/>
        <v>CG_D15_T2_K2.jpg</v>
      </c>
      <c r="P2892" s="10"/>
      <c r="Q2892" s="2" t="s">
        <v>764</v>
      </c>
      <c r="R2892" s="10"/>
      <c r="S2892" s="10"/>
      <c r="T2892" t="s">
        <v>813</v>
      </c>
      <c r="W2892" s="10"/>
      <c r="Y2892" t="s">
        <v>826</v>
      </c>
      <c r="Z2892" t="s">
        <v>826</v>
      </c>
      <c r="AA2892" t="s">
        <v>826</v>
      </c>
      <c r="AB2892" t="str">
        <f t="shared" si="159"/>
        <v/>
      </c>
    </row>
    <row r="2893" spans="1:28" x14ac:dyDescent="0.2">
      <c r="A2893" s="10"/>
      <c r="B2893" s="10" t="s">
        <v>21</v>
      </c>
      <c r="C2893" s="10">
        <v>15</v>
      </c>
      <c r="D2893" s="10" t="s">
        <v>30</v>
      </c>
      <c r="E2893" s="10" t="s">
        <v>94</v>
      </c>
      <c r="F2893" s="10">
        <v>5</v>
      </c>
      <c r="G2893" s="10">
        <v>5</v>
      </c>
      <c r="H2893" s="10"/>
      <c r="I2893" s="10">
        <v>1.0409999999999999</v>
      </c>
      <c r="J2893" s="10">
        <v>1.4470000000000001</v>
      </c>
      <c r="K2893">
        <f t="shared" si="157"/>
        <v>0.8210474292278549</v>
      </c>
      <c r="L2893" s="10" t="s">
        <v>32</v>
      </c>
      <c r="M2893" t="s">
        <v>25</v>
      </c>
      <c r="N2893" s="10" t="s">
        <v>26</v>
      </c>
      <c r="O2893" s="10" t="str">
        <f t="shared" si="158"/>
        <v>CG_D15_T2_K2.jpg</v>
      </c>
      <c r="P2893" s="10"/>
      <c r="Q2893" s="2" t="s">
        <v>764</v>
      </c>
      <c r="R2893" s="10"/>
      <c r="S2893" s="10"/>
      <c r="T2893" t="s">
        <v>813</v>
      </c>
      <c r="W2893" s="10"/>
      <c r="Y2893" t="s">
        <v>826</v>
      </c>
      <c r="Z2893" t="s">
        <v>826</v>
      </c>
      <c r="AA2893" t="s">
        <v>826</v>
      </c>
      <c r="AB2893" t="str">
        <f t="shared" si="159"/>
        <v/>
      </c>
    </row>
    <row r="2894" spans="1:28" x14ac:dyDescent="0.2">
      <c r="A2894" s="10"/>
      <c r="B2894" s="10" t="s">
        <v>21</v>
      </c>
      <c r="C2894" s="10">
        <v>15</v>
      </c>
      <c r="D2894" s="10" t="s">
        <v>30</v>
      </c>
      <c r="E2894" s="10" t="s">
        <v>94</v>
      </c>
      <c r="F2894" s="10">
        <v>7</v>
      </c>
      <c r="G2894" s="10">
        <v>7</v>
      </c>
      <c r="H2894" s="10"/>
      <c r="I2894" s="10">
        <v>1.087</v>
      </c>
      <c r="J2894" s="10">
        <v>1.4610000000000001</v>
      </c>
      <c r="K2894">
        <f t="shared" si="157"/>
        <v>0.9038733038718848</v>
      </c>
      <c r="L2894" s="10" t="s">
        <v>32</v>
      </c>
      <c r="M2894" t="s">
        <v>25</v>
      </c>
      <c r="N2894" s="10" t="s">
        <v>26</v>
      </c>
      <c r="O2894" s="10" t="str">
        <f t="shared" si="158"/>
        <v>CG_D15_T2_K2.jpg</v>
      </c>
      <c r="P2894" s="10"/>
      <c r="Q2894" s="2" t="s">
        <v>764</v>
      </c>
      <c r="R2894" s="10"/>
      <c r="S2894" s="10"/>
      <c r="T2894" t="s">
        <v>813</v>
      </c>
      <c r="W2894" s="10"/>
      <c r="Y2894" t="s">
        <v>826</v>
      </c>
      <c r="Z2894" t="s">
        <v>826</v>
      </c>
      <c r="AA2894" t="s">
        <v>826</v>
      </c>
      <c r="AB2894" t="str">
        <f t="shared" si="159"/>
        <v/>
      </c>
    </row>
    <row r="2895" spans="1:28" x14ac:dyDescent="0.2">
      <c r="A2895" s="10"/>
      <c r="B2895" s="10" t="s">
        <v>21</v>
      </c>
      <c r="C2895" s="10">
        <v>15</v>
      </c>
      <c r="D2895" s="10" t="s">
        <v>30</v>
      </c>
      <c r="E2895" s="10" t="s">
        <v>94</v>
      </c>
      <c r="F2895" s="10">
        <v>8</v>
      </c>
      <c r="G2895" s="10">
        <v>8</v>
      </c>
      <c r="H2895" s="10"/>
      <c r="I2895" s="10">
        <v>0.84</v>
      </c>
      <c r="J2895" s="10">
        <v>1.58</v>
      </c>
      <c r="K2895">
        <f t="shared" si="157"/>
        <v>0.58373255471999985</v>
      </c>
      <c r="L2895" s="10" t="s">
        <v>32</v>
      </c>
      <c r="M2895" t="s">
        <v>25</v>
      </c>
      <c r="N2895" s="10" t="s">
        <v>26</v>
      </c>
      <c r="O2895" s="10" t="str">
        <f t="shared" si="158"/>
        <v>CG_D15_T2_K2.jpg</v>
      </c>
      <c r="P2895" s="10"/>
      <c r="Q2895" s="2" t="s">
        <v>764</v>
      </c>
      <c r="R2895" s="10"/>
      <c r="S2895" s="10"/>
      <c r="T2895" t="s">
        <v>813</v>
      </c>
      <c r="W2895" s="10"/>
      <c r="Y2895" t="s">
        <v>826</v>
      </c>
      <c r="Z2895" t="s">
        <v>826</v>
      </c>
      <c r="AA2895" t="s">
        <v>826</v>
      </c>
      <c r="AB2895" t="str">
        <f t="shared" si="159"/>
        <v/>
      </c>
    </row>
    <row r="2896" spans="1:28" x14ac:dyDescent="0.2">
      <c r="A2896" s="10"/>
      <c r="B2896" s="10" t="s">
        <v>21</v>
      </c>
      <c r="C2896" s="10">
        <v>15</v>
      </c>
      <c r="D2896" s="10" t="s">
        <v>30</v>
      </c>
      <c r="E2896" s="10" t="s">
        <v>94</v>
      </c>
      <c r="F2896" s="10">
        <v>9</v>
      </c>
      <c r="G2896" s="10">
        <v>9</v>
      </c>
      <c r="H2896" s="10"/>
      <c r="I2896" s="10">
        <v>0.80800000000000005</v>
      </c>
      <c r="J2896" s="10">
        <v>1.298</v>
      </c>
      <c r="K2896">
        <f t="shared" si="157"/>
        <v>0.44370637597674673</v>
      </c>
      <c r="L2896" s="10" t="s">
        <v>32</v>
      </c>
      <c r="M2896" t="s">
        <v>25</v>
      </c>
      <c r="N2896" s="10" t="s">
        <v>26</v>
      </c>
      <c r="O2896" s="10" t="str">
        <f t="shared" si="158"/>
        <v>CG_D15_T2_K2.jpg</v>
      </c>
      <c r="P2896" s="10"/>
      <c r="Q2896" s="2" t="s">
        <v>764</v>
      </c>
      <c r="R2896" s="10"/>
      <c r="S2896" s="10"/>
      <c r="T2896" t="s">
        <v>813</v>
      </c>
      <c r="W2896" s="10"/>
      <c r="Y2896" t="s">
        <v>826</v>
      </c>
      <c r="Z2896" t="s">
        <v>826</v>
      </c>
      <c r="AA2896" t="s">
        <v>826</v>
      </c>
      <c r="AB2896" t="str">
        <f t="shared" si="159"/>
        <v/>
      </c>
    </row>
    <row r="2897" spans="1:28" x14ac:dyDescent="0.2">
      <c r="A2897" s="10"/>
      <c r="B2897" s="10" t="s">
        <v>21</v>
      </c>
      <c r="C2897" s="10">
        <v>15</v>
      </c>
      <c r="D2897" s="10" t="s">
        <v>30</v>
      </c>
      <c r="E2897" s="10" t="s">
        <v>94</v>
      </c>
      <c r="F2897" s="10">
        <v>10</v>
      </c>
      <c r="G2897" s="10">
        <v>10</v>
      </c>
      <c r="H2897" s="10"/>
      <c r="I2897" s="10">
        <v>0.66200000000000003</v>
      </c>
      <c r="J2897" s="10">
        <v>1.4430000000000001</v>
      </c>
      <c r="K2897">
        <f t="shared" si="157"/>
        <v>0.33111630379438001</v>
      </c>
      <c r="L2897" s="10" t="s">
        <v>32</v>
      </c>
      <c r="M2897" t="s">
        <v>25</v>
      </c>
      <c r="N2897" s="10" t="s">
        <v>26</v>
      </c>
      <c r="O2897" s="10" t="str">
        <f t="shared" si="158"/>
        <v>CG_D15_T2_K2.jpg</v>
      </c>
      <c r="P2897" s="10"/>
      <c r="Q2897" s="2" t="s">
        <v>764</v>
      </c>
      <c r="R2897" s="10"/>
      <c r="S2897" s="10"/>
      <c r="T2897" t="s">
        <v>813</v>
      </c>
      <c r="W2897" s="10"/>
      <c r="Y2897" t="s">
        <v>826</v>
      </c>
      <c r="Z2897" t="s">
        <v>826</v>
      </c>
      <c r="AA2897" t="s">
        <v>826</v>
      </c>
      <c r="AB2897" t="str">
        <f t="shared" si="159"/>
        <v/>
      </c>
    </row>
    <row r="2898" spans="1:28" x14ac:dyDescent="0.2">
      <c r="A2898" s="10"/>
      <c r="B2898" s="10" t="s">
        <v>52</v>
      </c>
      <c r="C2898" s="10">
        <v>15</v>
      </c>
      <c r="D2898" s="10" t="s">
        <v>30</v>
      </c>
      <c r="E2898" s="10" t="s">
        <v>53</v>
      </c>
      <c r="F2898" s="10">
        <v>1</v>
      </c>
      <c r="G2898" s="10">
        <v>1</v>
      </c>
      <c r="H2898" s="10"/>
      <c r="I2898" s="10">
        <v>1.0680000000000001</v>
      </c>
      <c r="J2898" s="10">
        <v>2.157</v>
      </c>
      <c r="K2898">
        <f t="shared" si="157"/>
        <v>1.28822257630152</v>
      </c>
      <c r="L2898" s="10" t="s">
        <v>32</v>
      </c>
      <c r="M2898" t="s">
        <v>25</v>
      </c>
      <c r="N2898" s="10" t="s">
        <v>26</v>
      </c>
      <c r="O2898" s="10" t="str">
        <f t="shared" si="158"/>
        <v>CG_D15_T2_O1.jpg</v>
      </c>
      <c r="P2898" s="10"/>
      <c r="Q2898" s="2" t="s">
        <v>764</v>
      </c>
      <c r="R2898" s="10"/>
      <c r="S2898" s="10"/>
      <c r="T2898" t="s">
        <v>813</v>
      </c>
      <c r="W2898" s="10"/>
      <c r="Y2898" t="s">
        <v>826</v>
      </c>
      <c r="Z2898" t="s">
        <v>826</v>
      </c>
      <c r="AA2898" t="s">
        <v>826</v>
      </c>
      <c r="AB2898" t="str">
        <f t="shared" si="159"/>
        <v/>
      </c>
    </row>
    <row r="2899" spans="1:28" x14ac:dyDescent="0.2">
      <c r="A2899" s="10"/>
      <c r="B2899" s="10" t="s">
        <v>52</v>
      </c>
      <c r="C2899" s="10">
        <v>15</v>
      </c>
      <c r="D2899" s="10" t="s">
        <v>30</v>
      </c>
      <c r="E2899" s="10" t="s">
        <v>53</v>
      </c>
      <c r="F2899" s="10">
        <v>2</v>
      </c>
      <c r="G2899" s="10">
        <v>2</v>
      </c>
      <c r="H2899" s="10"/>
      <c r="I2899" s="10">
        <v>1.7090000000000001</v>
      </c>
      <c r="J2899" s="10">
        <v>2.2989999999999999</v>
      </c>
      <c r="K2899">
        <f t="shared" si="157"/>
        <v>3.5157772550323676</v>
      </c>
      <c r="L2899" s="10" t="s">
        <v>32</v>
      </c>
      <c r="M2899" t="s">
        <v>25</v>
      </c>
      <c r="N2899" s="10" t="s">
        <v>26</v>
      </c>
      <c r="O2899" s="10" t="str">
        <f t="shared" si="158"/>
        <v>CG_D15_T2_O1.jpg</v>
      </c>
      <c r="P2899" s="10"/>
      <c r="Q2899" s="2" t="s">
        <v>764</v>
      </c>
      <c r="R2899" s="10"/>
      <c r="S2899" s="10"/>
      <c r="T2899" t="s">
        <v>813</v>
      </c>
      <c r="W2899" s="10"/>
      <c r="Y2899" t="s">
        <v>826</v>
      </c>
      <c r="Z2899" t="s">
        <v>826</v>
      </c>
      <c r="AA2899" t="s">
        <v>826</v>
      </c>
      <c r="AB2899" t="str">
        <f t="shared" si="159"/>
        <v/>
      </c>
    </row>
    <row r="2900" spans="1:28" x14ac:dyDescent="0.2">
      <c r="A2900" s="10"/>
      <c r="B2900" s="10" t="s">
        <v>52</v>
      </c>
      <c r="C2900" s="10">
        <v>15</v>
      </c>
      <c r="D2900" s="10" t="s">
        <v>30</v>
      </c>
      <c r="E2900" s="10" t="s">
        <v>53</v>
      </c>
      <c r="F2900" s="10">
        <v>3</v>
      </c>
      <c r="G2900" s="10">
        <v>3</v>
      </c>
      <c r="H2900" s="10"/>
      <c r="I2900" s="10">
        <v>1.5029999999999999</v>
      </c>
      <c r="J2900" s="10">
        <v>2.1789999999999998</v>
      </c>
      <c r="K2900">
        <f t="shared" si="157"/>
        <v>2.5773502839519145</v>
      </c>
      <c r="L2900" s="10" t="s">
        <v>32</v>
      </c>
      <c r="M2900" t="s">
        <v>25</v>
      </c>
      <c r="N2900" s="10" t="s">
        <v>26</v>
      </c>
      <c r="O2900" s="10" t="str">
        <f t="shared" si="158"/>
        <v>CG_D15_T2_O1.jpg</v>
      </c>
      <c r="P2900" s="10"/>
      <c r="Q2900" s="2" t="s">
        <v>764</v>
      </c>
      <c r="R2900" s="10"/>
      <c r="S2900" s="10"/>
      <c r="T2900" t="s">
        <v>813</v>
      </c>
      <c r="W2900" s="10"/>
      <c r="Y2900" t="s">
        <v>826</v>
      </c>
      <c r="Z2900" t="s">
        <v>826</v>
      </c>
      <c r="AA2900" t="s">
        <v>826</v>
      </c>
      <c r="AB2900" t="str">
        <f t="shared" si="159"/>
        <v/>
      </c>
    </row>
    <row r="2901" spans="1:28" x14ac:dyDescent="0.2">
      <c r="A2901" s="10"/>
      <c r="B2901" s="10" t="s">
        <v>52</v>
      </c>
      <c r="C2901" s="10">
        <v>15</v>
      </c>
      <c r="D2901" s="10" t="s">
        <v>30</v>
      </c>
      <c r="E2901" s="10" t="s">
        <v>53</v>
      </c>
      <c r="F2901" s="10">
        <v>4</v>
      </c>
      <c r="G2901" s="10">
        <v>4</v>
      </c>
      <c r="H2901" s="10"/>
      <c r="I2901" s="10">
        <v>1.3620000000000001</v>
      </c>
      <c r="J2901" s="10">
        <v>2.202</v>
      </c>
      <c r="K2901">
        <f t="shared" si="157"/>
        <v>2.1387980785453204</v>
      </c>
      <c r="L2901" s="10" t="s">
        <v>32</v>
      </c>
      <c r="M2901" t="s">
        <v>25</v>
      </c>
      <c r="N2901" s="10" t="s">
        <v>26</v>
      </c>
      <c r="O2901" s="10" t="str">
        <f t="shared" si="158"/>
        <v>CG_D15_T2_O1.jpg</v>
      </c>
      <c r="P2901" s="10"/>
      <c r="Q2901" s="2" t="s">
        <v>764</v>
      </c>
      <c r="R2901" s="10"/>
      <c r="S2901" s="10"/>
      <c r="T2901" t="s">
        <v>813</v>
      </c>
      <c r="W2901" s="10"/>
      <c r="Y2901" t="s">
        <v>826</v>
      </c>
      <c r="Z2901" t="s">
        <v>826</v>
      </c>
      <c r="AA2901" t="s">
        <v>826</v>
      </c>
      <c r="AB2901" t="str">
        <f t="shared" si="159"/>
        <v/>
      </c>
    </row>
    <row r="2902" spans="1:28" x14ac:dyDescent="0.2">
      <c r="A2902" s="10"/>
      <c r="B2902" s="10" t="s">
        <v>52</v>
      </c>
      <c r="C2902" s="10">
        <v>15</v>
      </c>
      <c r="D2902" s="10" t="s">
        <v>30</v>
      </c>
      <c r="E2902" s="10" t="s">
        <v>53</v>
      </c>
      <c r="F2902" s="10">
        <v>5</v>
      </c>
      <c r="G2902" s="10">
        <v>5</v>
      </c>
      <c r="H2902" s="10"/>
      <c r="I2902" s="10">
        <v>1.407</v>
      </c>
      <c r="J2902" s="10">
        <v>2.133</v>
      </c>
      <c r="K2902">
        <f t="shared" si="157"/>
        <v>2.2109417759290046</v>
      </c>
      <c r="L2902" s="10" t="s">
        <v>32</v>
      </c>
      <c r="M2902" t="s">
        <v>25</v>
      </c>
      <c r="N2902" s="10" t="s">
        <v>26</v>
      </c>
      <c r="O2902" s="10" t="str">
        <f t="shared" si="158"/>
        <v>CG_D15_T2_O1.jpg</v>
      </c>
      <c r="P2902" s="10"/>
      <c r="Q2902" s="2" t="s">
        <v>764</v>
      </c>
      <c r="R2902" s="10"/>
      <c r="S2902" s="10"/>
      <c r="T2902" t="s">
        <v>813</v>
      </c>
      <c r="W2902" s="10"/>
      <c r="Y2902" t="s">
        <v>826</v>
      </c>
      <c r="Z2902" t="s">
        <v>826</v>
      </c>
      <c r="AA2902" t="s">
        <v>826</v>
      </c>
      <c r="AB2902" t="str">
        <f t="shared" si="159"/>
        <v/>
      </c>
    </row>
    <row r="2903" spans="1:28" x14ac:dyDescent="0.2">
      <c r="A2903" s="10"/>
      <c r="B2903" s="10" t="s">
        <v>52</v>
      </c>
      <c r="C2903" s="10">
        <v>15</v>
      </c>
      <c r="D2903" s="10" t="s">
        <v>30</v>
      </c>
      <c r="E2903" s="10" t="s">
        <v>53</v>
      </c>
      <c r="F2903" s="10">
        <v>6</v>
      </c>
      <c r="G2903" s="10">
        <v>6</v>
      </c>
      <c r="H2903" s="10"/>
      <c r="I2903" s="10">
        <v>1.5669999999999999</v>
      </c>
      <c r="J2903" s="10">
        <v>2.3260000000000001</v>
      </c>
      <c r="K2903">
        <f t="shared" si="157"/>
        <v>2.9905148188580433</v>
      </c>
      <c r="L2903" s="10" t="s">
        <v>32</v>
      </c>
      <c r="M2903" t="s">
        <v>25</v>
      </c>
      <c r="N2903" s="10" t="s">
        <v>26</v>
      </c>
      <c r="O2903" s="10" t="str">
        <f t="shared" si="158"/>
        <v>CG_D15_T2_O1.jpg</v>
      </c>
      <c r="P2903" s="10"/>
      <c r="Q2903" s="2" t="s">
        <v>764</v>
      </c>
      <c r="R2903" s="10"/>
      <c r="S2903" s="10"/>
      <c r="T2903" t="s">
        <v>813</v>
      </c>
      <c r="W2903" s="10"/>
      <c r="Y2903" t="s">
        <v>826</v>
      </c>
      <c r="Z2903" t="s">
        <v>826</v>
      </c>
      <c r="AA2903" t="s">
        <v>826</v>
      </c>
      <c r="AB2903" t="str">
        <f t="shared" si="159"/>
        <v/>
      </c>
    </row>
    <row r="2904" spans="1:28" x14ac:dyDescent="0.2">
      <c r="A2904" s="10"/>
      <c r="B2904" s="10" t="s">
        <v>52</v>
      </c>
      <c r="C2904" s="10">
        <v>15</v>
      </c>
      <c r="D2904" s="10" t="s">
        <v>30</v>
      </c>
      <c r="E2904" s="10" t="s">
        <v>53</v>
      </c>
      <c r="F2904" s="10">
        <v>7</v>
      </c>
      <c r="G2904" s="10">
        <v>7</v>
      </c>
      <c r="H2904" s="10"/>
      <c r="I2904" s="10">
        <v>1.5529999999999999</v>
      </c>
      <c r="J2904" s="10">
        <v>2.0720000000000001</v>
      </c>
      <c r="K2904">
        <f t="shared" si="157"/>
        <v>2.6165613258723863</v>
      </c>
      <c r="L2904" s="10" t="s">
        <v>32</v>
      </c>
      <c r="M2904" t="s">
        <v>25</v>
      </c>
      <c r="N2904" s="10" t="s">
        <v>26</v>
      </c>
      <c r="O2904" s="10" t="str">
        <f t="shared" si="158"/>
        <v>CG_D15_T2_O1.jpg</v>
      </c>
      <c r="P2904" s="10"/>
      <c r="Q2904" s="2" t="s">
        <v>764</v>
      </c>
      <c r="R2904" s="10"/>
      <c r="S2904" s="10"/>
      <c r="T2904" t="s">
        <v>813</v>
      </c>
      <c r="W2904" s="10"/>
      <c r="Y2904" t="s">
        <v>826</v>
      </c>
      <c r="Z2904" t="s">
        <v>826</v>
      </c>
      <c r="AA2904" t="s">
        <v>826</v>
      </c>
      <c r="AB2904" t="str">
        <f t="shared" si="159"/>
        <v/>
      </c>
    </row>
    <row r="2905" spans="1:28" x14ac:dyDescent="0.2">
      <c r="A2905" s="10"/>
      <c r="B2905" s="10" t="s">
        <v>52</v>
      </c>
      <c r="C2905" s="10">
        <v>15</v>
      </c>
      <c r="D2905" s="10" t="s">
        <v>30</v>
      </c>
      <c r="E2905" s="10" t="s">
        <v>53</v>
      </c>
      <c r="F2905" s="10">
        <v>8</v>
      </c>
      <c r="G2905" s="10">
        <v>8</v>
      </c>
      <c r="H2905" s="10"/>
      <c r="I2905" s="10">
        <v>1.375</v>
      </c>
      <c r="J2905" s="10">
        <v>2.1040000000000001</v>
      </c>
      <c r="K2905">
        <f t="shared" si="157"/>
        <v>2.082808720208333</v>
      </c>
      <c r="L2905" s="10" t="s">
        <v>32</v>
      </c>
      <c r="M2905" t="s">
        <v>25</v>
      </c>
      <c r="N2905" s="10" t="s">
        <v>26</v>
      </c>
      <c r="O2905" s="10" t="str">
        <f t="shared" si="158"/>
        <v>CG_D15_T2_O1.jpg</v>
      </c>
      <c r="P2905" s="10"/>
      <c r="Q2905" s="2" t="s">
        <v>764</v>
      </c>
      <c r="R2905" s="10"/>
      <c r="S2905" s="10"/>
      <c r="T2905" t="s">
        <v>813</v>
      </c>
      <c r="W2905" s="10"/>
      <c r="Y2905" t="s">
        <v>826</v>
      </c>
      <c r="Z2905" t="s">
        <v>826</v>
      </c>
      <c r="AA2905" t="s">
        <v>826</v>
      </c>
      <c r="AB2905" t="str">
        <f t="shared" si="159"/>
        <v/>
      </c>
    </row>
    <row r="2906" spans="1:28" x14ac:dyDescent="0.2">
      <c r="A2906" s="10"/>
      <c r="B2906" s="10" t="s">
        <v>52</v>
      </c>
      <c r="C2906" s="10">
        <v>15</v>
      </c>
      <c r="D2906" s="10" t="s">
        <v>30</v>
      </c>
      <c r="E2906" s="10" t="s">
        <v>53</v>
      </c>
      <c r="F2906" s="10">
        <v>9</v>
      </c>
      <c r="G2906" s="10">
        <v>9</v>
      </c>
      <c r="H2906" s="10"/>
      <c r="I2906" s="10">
        <v>1.2569999999999999</v>
      </c>
      <c r="J2906" s="10">
        <v>2.294</v>
      </c>
      <c r="K2906">
        <f t="shared" si="157"/>
        <v>1.8978514867275895</v>
      </c>
      <c r="L2906" s="10" t="s">
        <v>32</v>
      </c>
      <c r="M2906" t="s">
        <v>25</v>
      </c>
      <c r="N2906" s="10" t="s">
        <v>26</v>
      </c>
      <c r="O2906" s="10" t="str">
        <f t="shared" si="158"/>
        <v>CG_D15_T2_O1.jpg</v>
      </c>
      <c r="P2906" s="10"/>
      <c r="Q2906" s="2" t="s">
        <v>764</v>
      </c>
      <c r="R2906" s="10"/>
      <c r="S2906" s="10"/>
      <c r="T2906" t="s">
        <v>813</v>
      </c>
      <c r="W2906" s="10"/>
      <c r="Y2906" t="s">
        <v>826</v>
      </c>
      <c r="Z2906" t="s">
        <v>826</v>
      </c>
      <c r="AA2906" t="s">
        <v>826</v>
      </c>
      <c r="AB2906" t="str">
        <f t="shared" si="159"/>
        <v/>
      </c>
    </row>
    <row r="2907" spans="1:28" x14ac:dyDescent="0.2">
      <c r="A2907" s="10"/>
      <c r="B2907" s="10" t="s">
        <v>52</v>
      </c>
      <c r="C2907" s="10">
        <v>15</v>
      </c>
      <c r="D2907" s="10" t="s">
        <v>30</v>
      </c>
      <c r="E2907" s="10" t="s">
        <v>53</v>
      </c>
      <c r="F2907" s="10">
        <v>10</v>
      </c>
      <c r="G2907" s="10">
        <v>10</v>
      </c>
      <c r="H2907" s="10"/>
      <c r="I2907" s="10">
        <v>1.079</v>
      </c>
      <c r="J2907" s="10">
        <v>2.1440000000000001</v>
      </c>
      <c r="K2907">
        <f t="shared" si="157"/>
        <v>1.3069709235932265</v>
      </c>
      <c r="L2907" s="10" t="s">
        <v>32</v>
      </c>
      <c r="M2907" t="s">
        <v>25</v>
      </c>
      <c r="N2907" s="10" t="s">
        <v>26</v>
      </c>
      <c r="O2907" s="10" t="str">
        <f t="shared" si="158"/>
        <v>CG_D15_T2_O1.jpg</v>
      </c>
      <c r="P2907" s="10"/>
      <c r="Q2907" s="2" t="s">
        <v>764</v>
      </c>
      <c r="R2907" s="10"/>
      <c r="S2907" s="10"/>
      <c r="T2907" t="s">
        <v>813</v>
      </c>
      <c r="W2907" s="10"/>
      <c r="Y2907" t="s">
        <v>826</v>
      </c>
      <c r="Z2907" t="s">
        <v>826</v>
      </c>
      <c r="AA2907" t="s">
        <v>826</v>
      </c>
      <c r="AB2907" t="str">
        <f t="shared" si="159"/>
        <v/>
      </c>
    </row>
    <row r="2908" spans="1:28" x14ac:dyDescent="0.2">
      <c r="A2908" s="10"/>
      <c r="B2908" s="10" t="s">
        <v>52</v>
      </c>
      <c r="C2908" s="10">
        <v>15</v>
      </c>
      <c r="D2908" s="10" t="s">
        <v>30</v>
      </c>
      <c r="E2908" s="10" t="s">
        <v>55</v>
      </c>
      <c r="F2908" s="10">
        <v>1</v>
      </c>
      <c r="G2908" s="10">
        <v>1</v>
      </c>
      <c r="H2908" s="10"/>
      <c r="I2908" s="10">
        <v>1.0149999999999999</v>
      </c>
      <c r="J2908" s="10">
        <v>2.1800000000000002</v>
      </c>
      <c r="K2908">
        <f t="shared" si="157"/>
        <v>1.1759445226491663</v>
      </c>
      <c r="L2908" s="10" t="s">
        <v>32</v>
      </c>
      <c r="M2908" t="s">
        <v>25</v>
      </c>
      <c r="N2908" s="10" t="s">
        <v>26</v>
      </c>
      <c r="O2908" s="10" t="str">
        <f t="shared" si="158"/>
        <v>CG_D15_T2_O2.jpg</v>
      </c>
      <c r="P2908" s="10"/>
      <c r="Q2908" s="2" t="s">
        <v>764</v>
      </c>
      <c r="R2908" s="10"/>
      <c r="S2908" s="10"/>
      <c r="T2908" t="s">
        <v>813</v>
      </c>
      <c r="W2908" s="10"/>
      <c r="Y2908" t="s">
        <v>826</v>
      </c>
      <c r="Z2908" t="s">
        <v>826</v>
      </c>
      <c r="AA2908" t="s">
        <v>826</v>
      </c>
      <c r="AB2908" t="str">
        <f t="shared" si="159"/>
        <v/>
      </c>
    </row>
    <row r="2909" spans="1:28" x14ac:dyDescent="0.2">
      <c r="A2909" s="10"/>
      <c r="B2909" s="10" t="s">
        <v>52</v>
      </c>
      <c r="C2909" s="10">
        <v>15</v>
      </c>
      <c r="D2909" s="10" t="s">
        <v>30</v>
      </c>
      <c r="E2909" s="10" t="s">
        <v>55</v>
      </c>
      <c r="F2909" s="10">
        <v>2</v>
      </c>
      <c r="G2909" s="10">
        <v>2</v>
      </c>
      <c r="H2909" s="10"/>
      <c r="I2909" s="10">
        <v>0.86499999999999999</v>
      </c>
      <c r="J2909" s="10">
        <v>1.7709999999999999</v>
      </c>
      <c r="K2909">
        <f t="shared" si="157"/>
        <v>0.69382354179920824</v>
      </c>
      <c r="L2909" s="10" t="s">
        <v>32</v>
      </c>
      <c r="M2909" t="s">
        <v>25</v>
      </c>
      <c r="N2909" s="10" t="s">
        <v>26</v>
      </c>
      <c r="O2909" s="10" t="str">
        <f t="shared" si="158"/>
        <v>CG_D15_T2_O2.jpg</v>
      </c>
      <c r="P2909" s="10"/>
      <c r="Q2909" s="2" t="s">
        <v>764</v>
      </c>
      <c r="R2909" s="10"/>
      <c r="S2909" s="10"/>
      <c r="T2909" t="s">
        <v>813</v>
      </c>
      <c r="W2909" s="10"/>
      <c r="Y2909" t="s">
        <v>826</v>
      </c>
      <c r="Z2909" t="s">
        <v>826</v>
      </c>
      <c r="AA2909" t="s">
        <v>826</v>
      </c>
      <c r="AB2909" t="str">
        <f t="shared" si="159"/>
        <v/>
      </c>
    </row>
    <row r="2910" spans="1:28" x14ac:dyDescent="0.2">
      <c r="A2910" s="10"/>
      <c r="B2910" s="10" t="s">
        <v>52</v>
      </c>
      <c r="C2910" s="10">
        <v>15</v>
      </c>
      <c r="D2910" s="10" t="s">
        <v>30</v>
      </c>
      <c r="E2910" s="10" t="s">
        <v>55</v>
      </c>
      <c r="F2910" s="10">
        <v>3</v>
      </c>
      <c r="G2910" s="10">
        <v>3</v>
      </c>
      <c r="H2910" s="10"/>
      <c r="I2910" s="10">
        <v>1.3480000000000001</v>
      </c>
      <c r="J2910" s="10">
        <v>1.8919999999999999</v>
      </c>
      <c r="K2910">
        <f t="shared" si="157"/>
        <v>1.8001105281901866</v>
      </c>
      <c r="L2910" s="10" t="s">
        <v>32</v>
      </c>
      <c r="M2910" t="s">
        <v>25</v>
      </c>
      <c r="N2910" s="10" t="s">
        <v>26</v>
      </c>
      <c r="O2910" s="10" t="str">
        <f t="shared" si="158"/>
        <v>CG_D15_T2_O2.jpg</v>
      </c>
      <c r="P2910" s="10"/>
      <c r="Q2910" s="2" t="s">
        <v>764</v>
      </c>
      <c r="R2910" s="10"/>
      <c r="S2910" s="10"/>
      <c r="T2910" t="s">
        <v>813</v>
      </c>
      <c r="W2910" s="10"/>
      <c r="Y2910" t="s">
        <v>826</v>
      </c>
      <c r="Z2910" t="s">
        <v>826</v>
      </c>
      <c r="AA2910" t="s">
        <v>826</v>
      </c>
      <c r="AB2910" t="str">
        <f t="shared" si="159"/>
        <v/>
      </c>
    </row>
    <row r="2911" spans="1:28" x14ac:dyDescent="0.2">
      <c r="A2911" s="10"/>
      <c r="B2911" s="10" t="s">
        <v>52</v>
      </c>
      <c r="C2911" s="10">
        <v>15</v>
      </c>
      <c r="D2911" s="10" t="s">
        <v>30</v>
      </c>
      <c r="E2911" s="10" t="s">
        <v>55</v>
      </c>
      <c r="F2911" s="10">
        <v>4</v>
      </c>
      <c r="G2911" s="10">
        <v>4</v>
      </c>
      <c r="H2911" s="10"/>
      <c r="I2911" s="10">
        <v>1.0860000000000001</v>
      </c>
      <c r="J2911" s="10">
        <v>1.7450000000000001</v>
      </c>
      <c r="K2911">
        <f t="shared" si="157"/>
        <v>1.0775894659953</v>
      </c>
      <c r="L2911" s="10" t="s">
        <v>32</v>
      </c>
      <c r="M2911" t="s">
        <v>25</v>
      </c>
      <c r="N2911" s="10" t="s">
        <v>26</v>
      </c>
      <c r="O2911" s="10" t="str">
        <f t="shared" si="158"/>
        <v>CG_D15_T2_O2.jpg</v>
      </c>
      <c r="P2911" s="10"/>
      <c r="Q2911" s="2" t="s">
        <v>764</v>
      </c>
      <c r="R2911" s="10"/>
      <c r="S2911" s="10"/>
      <c r="T2911" t="s">
        <v>813</v>
      </c>
      <c r="W2911" s="10"/>
      <c r="Y2911" t="s">
        <v>826</v>
      </c>
      <c r="Z2911" t="s">
        <v>826</v>
      </c>
      <c r="AA2911" t="s">
        <v>826</v>
      </c>
      <c r="AB2911" t="str">
        <f t="shared" si="159"/>
        <v/>
      </c>
    </row>
    <row r="2912" spans="1:28" x14ac:dyDescent="0.2">
      <c r="A2912" s="10"/>
      <c r="B2912" s="10" t="s">
        <v>52</v>
      </c>
      <c r="C2912" s="10">
        <v>15</v>
      </c>
      <c r="D2912" s="10" t="s">
        <v>30</v>
      </c>
      <c r="E2912" s="10" t="s">
        <v>55</v>
      </c>
      <c r="F2912" s="10">
        <v>5</v>
      </c>
      <c r="G2912" s="10">
        <v>5</v>
      </c>
      <c r="H2912" s="10"/>
      <c r="I2912" s="10">
        <v>1.1659999999999999</v>
      </c>
      <c r="J2912" s="10">
        <v>1.8740000000000001</v>
      </c>
      <c r="K2912">
        <f t="shared" si="157"/>
        <v>1.3340279931318264</v>
      </c>
      <c r="L2912" s="10" t="s">
        <v>32</v>
      </c>
      <c r="M2912" t="s">
        <v>25</v>
      </c>
      <c r="N2912" s="10" t="s">
        <v>26</v>
      </c>
      <c r="O2912" s="10" t="str">
        <f t="shared" si="158"/>
        <v>CG_D15_T2_O2.jpg</v>
      </c>
      <c r="P2912" s="10"/>
      <c r="Q2912" s="2" t="s">
        <v>764</v>
      </c>
      <c r="R2912" s="10"/>
      <c r="S2912" s="10"/>
      <c r="T2912" t="s">
        <v>813</v>
      </c>
      <c r="W2912" s="10"/>
      <c r="Y2912" t="s">
        <v>826</v>
      </c>
      <c r="Z2912" t="s">
        <v>826</v>
      </c>
      <c r="AA2912" t="s">
        <v>826</v>
      </c>
      <c r="AB2912" t="str">
        <f t="shared" si="159"/>
        <v/>
      </c>
    </row>
    <row r="2913" spans="1:28" x14ac:dyDescent="0.2">
      <c r="A2913" s="10"/>
      <c r="B2913" s="10" t="s">
        <v>52</v>
      </c>
      <c r="C2913" s="10">
        <v>15</v>
      </c>
      <c r="D2913" s="10" t="s">
        <v>30</v>
      </c>
      <c r="E2913" s="10" t="s">
        <v>55</v>
      </c>
      <c r="F2913" s="10">
        <v>6</v>
      </c>
      <c r="G2913" s="10">
        <v>6</v>
      </c>
      <c r="H2913" s="10"/>
      <c r="I2913" s="10">
        <v>1.171</v>
      </c>
      <c r="J2913" s="10">
        <v>1.853</v>
      </c>
      <c r="K2913">
        <f t="shared" si="157"/>
        <v>1.3304160175735118</v>
      </c>
      <c r="L2913" s="10" t="s">
        <v>32</v>
      </c>
      <c r="M2913" t="s">
        <v>25</v>
      </c>
      <c r="N2913" s="10" t="s">
        <v>26</v>
      </c>
      <c r="O2913" s="10" t="str">
        <f t="shared" si="158"/>
        <v>CG_D15_T2_O2.jpg</v>
      </c>
      <c r="P2913" s="10"/>
      <c r="Q2913" s="2" t="s">
        <v>764</v>
      </c>
      <c r="R2913" s="10"/>
      <c r="S2913" s="10"/>
      <c r="T2913" t="s">
        <v>813</v>
      </c>
      <c r="W2913" s="10"/>
      <c r="Y2913" t="s">
        <v>826</v>
      </c>
      <c r="Z2913" t="s">
        <v>826</v>
      </c>
      <c r="AA2913" t="s">
        <v>826</v>
      </c>
      <c r="AB2913" t="str">
        <f t="shared" si="159"/>
        <v/>
      </c>
    </row>
    <row r="2914" spans="1:28" x14ac:dyDescent="0.2">
      <c r="A2914" s="10"/>
      <c r="B2914" s="10" t="s">
        <v>52</v>
      </c>
      <c r="C2914" s="10">
        <v>15</v>
      </c>
      <c r="D2914" s="10" t="s">
        <v>30</v>
      </c>
      <c r="E2914" s="10" t="s">
        <v>55</v>
      </c>
      <c r="F2914" s="10">
        <v>7</v>
      </c>
      <c r="G2914" s="10">
        <v>7</v>
      </c>
      <c r="H2914" s="10"/>
      <c r="I2914" s="10">
        <v>0.97399999999999998</v>
      </c>
      <c r="J2914" s="10">
        <v>1.712</v>
      </c>
      <c r="K2914">
        <f t="shared" si="157"/>
        <v>0.85039349527434649</v>
      </c>
      <c r="L2914" s="10" t="s">
        <v>32</v>
      </c>
      <c r="M2914" t="s">
        <v>25</v>
      </c>
      <c r="N2914" s="10" t="s">
        <v>26</v>
      </c>
      <c r="O2914" s="10" t="str">
        <f t="shared" si="158"/>
        <v>CG_D15_T2_O2.jpg</v>
      </c>
      <c r="P2914" s="10"/>
      <c r="Q2914" s="2" t="s">
        <v>764</v>
      </c>
      <c r="R2914" s="10"/>
      <c r="S2914" s="10"/>
      <c r="T2914" t="s">
        <v>813</v>
      </c>
      <c r="W2914" s="10"/>
      <c r="Y2914" t="s">
        <v>826</v>
      </c>
      <c r="Z2914" t="s">
        <v>826</v>
      </c>
      <c r="AA2914" t="s">
        <v>826</v>
      </c>
      <c r="AB2914" t="str">
        <f t="shared" si="159"/>
        <v/>
      </c>
    </row>
    <row r="2915" spans="1:28" x14ac:dyDescent="0.2">
      <c r="A2915" s="10"/>
      <c r="B2915" s="10" t="s">
        <v>52</v>
      </c>
      <c r="C2915" s="10">
        <v>15</v>
      </c>
      <c r="D2915" s="10" t="s">
        <v>30</v>
      </c>
      <c r="E2915" s="10" t="s">
        <v>55</v>
      </c>
      <c r="F2915" s="10">
        <v>8</v>
      </c>
      <c r="G2915" s="10">
        <v>8</v>
      </c>
      <c r="H2915" s="10"/>
      <c r="I2915" s="10">
        <v>1.421</v>
      </c>
      <c r="J2915" s="10">
        <v>2.0419999999999998</v>
      </c>
      <c r="K2915">
        <f t="shared" si="157"/>
        <v>2.1589478357289962</v>
      </c>
      <c r="L2915" s="10" t="s">
        <v>32</v>
      </c>
      <c r="M2915" t="s">
        <v>25</v>
      </c>
      <c r="N2915" s="10" t="s">
        <v>26</v>
      </c>
      <c r="O2915" s="10" t="str">
        <f t="shared" si="158"/>
        <v>CG_D15_T2_O2.jpg</v>
      </c>
      <c r="P2915" s="10"/>
      <c r="Q2915" s="2" t="s">
        <v>764</v>
      </c>
      <c r="R2915" s="10"/>
      <c r="S2915" s="10"/>
      <c r="T2915" t="s">
        <v>813</v>
      </c>
      <c r="W2915" s="10"/>
      <c r="Y2915" t="s">
        <v>826</v>
      </c>
      <c r="Z2915" t="s">
        <v>826</v>
      </c>
      <c r="AA2915" t="s">
        <v>826</v>
      </c>
      <c r="AB2915" t="str">
        <f t="shared" si="159"/>
        <v/>
      </c>
    </row>
    <row r="2916" spans="1:28" x14ac:dyDescent="0.2">
      <c r="A2916" s="10"/>
      <c r="B2916" s="10" t="s">
        <v>52</v>
      </c>
      <c r="C2916" s="10">
        <v>15</v>
      </c>
      <c r="D2916" s="10" t="s">
        <v>30</v>
      </c>
      <c r="E2916" s="10" t="s">
        <v>55</v>
      </c>
      <c r="F2916" s="10">
        <v>9</v>
      </c>
      <c r="G2916" s="10">
        <v>9</v>
      </c>
      <c r="H2916" s="10"/>
      <c r="I2916" s="10">
        <v>0.95199999999999996</v>
      </c>
      <c r="J2916" s="10">
        <v>1.92</v>
      </c>
      <c r="K2916">
        <f t="shared" si="157"/>
        <v>0.91111538667519976</v>
      </c>
      <c r="L2916" s="10" t="s">
        <v>32</v>
      </c>
      <c r="M2916" t="s">
        <v>25</v>
      </c>
      <c r="N2916" s="10" t="s">
        <v>26</v>
      </c>
      <c r="O2916" s="10" t="str">
        <f t="shared" si="158"/>
        <v>CG_D15_T2_O2.jpg</v>
      </c>
      <c r="P2916" s="10"/>
      <c r="Q2916" s="2" t="s">
        <v>764</v>
      </c>
      <c r="R2916" s="10"/>
      <c r="S2916" s="10"/>
      <c r="T2916" t="s">
        <v>813</v>
      </c>
      <c r="W2916" s="10"/>
      <c r="Y2916" t="s">
        <v>826</v>
      </c>
      <c r="Z2916" t="s">
        <v>826</v>
      </c>
      <c r="AA2916" t="s">
        <v>826</v>
      </c>
      <c r="AB2916" t="str">
        <f t="shared" si="159"/>
        <v/>
      </c>
    </row>
    <row r="2917" spans="1:28" x14ac:dyDescent="0.2">
      <c r="A2917" s="10"/>
      <c r="B2917" s="10" t="s">
        <v>52</v>
      </c>
      <c r="C2917" s="10">
        <v>15</v>
      </c>
      <c r="D2917" s="10" t="s">
        <v>30</v>
      </c>
      <c r="E2917" s="10" t="s">
        <v>55</v>
      </c>
      <c r="F2917" s="10">
        <v>10</v>
      </c>
      <c r="G2917" s="10">
        <v>10</v>
      </c>
      <c r="H2917" s="10"/>
      <c r="I2917" s="10">
        <v>0.81299999999999994</v>
      </c>
      <c r="J2917" s="10">
        <v>1.4179999999999999</v>
      </c>
      <c r="K2917">
        <f t="shared" si="157"/>
        <v>0.49074465430112985</v>
      </c>
      <c r="L2917" s="10" t="s">
        <v>32</v>
      </c>
      <c r="M2917" t="s">
        <v>25</v>
      </c>
      <c r="N2917" s="10" t="s">
        <v>26</v>
      </c>
      <c r="O2917" s="10" t="str">
        <f t="shared" si="158"/>
        <v>CG_D15_T2_O2.jpg</v>
      </c>
      <c r="P2917" s="10"/>
      <c r="Q2917" s="2" t="s">
        <v>764</v>
      </c>
      <c r="R2917" s="10"/>
      <c r="S2917" s="10"/>
      <c r="T2917" t="s">
        <v>813</v>
      </c>
      <c r="W2917" s="10"/>
      <c r="Y2917" t="s">
        <v>826</v>
      </c>
      <c r="Z2917" t="s">
        <v>826</v>
      </c>
      <c r="AA2917" t="s">
        <v>826</v>
      </c>
      <c r="AB2917" t="str">
        <f t="shared" si="159"/>
        <v/>
      </c>
    </row>
    <row r="2918" spans="1:28" x14ac:dyDescent="0.2">
      <c r="A2918" s="10"/>
      <c r="B2918" s="10" t="s">
        <v>52</v>
      </c>
      <c r="C2918" s="10">
        <v>15</v>
      </c>
      <c r="D2918" s="10" t="s">
        <v>30</v>
      </c>
      <c r="E2918" s="10" t="s">
        <v>57</v>
      </c>
      <c r="F2918" s="10">
        <v>1</v>
      </c>
      <c r="G2918" s="10">
        <v>1</v>
      </c>
      <c r="H2918" s="10"/>
      <c r="I2918" s="10">
        <v>1.125</v>
      </c>
      <c r="J2918" s="10">
        <v>1.877</v>
      </c>
      <c r="K2918">
        <f t="shared" si="157"/>
        <v>1.243848746953125</v>
      </c>
      <c r="L2918" s="10" t="s">
        <v>32</v>
      </c>
      <c r="M2918" t="s">
        <v>25</v>
      </c>
      <c r="N2918" s="10" t="s">
        <v>26</v>
      </c>
      <c r="O2918" s="10" t="str">
        <f t="shared" si="158"/>
        <v>CG_D15_T2_O4.jpg</v>
      </c>
      <c r="P2918" s="10"/>
      <c r="Q2918" s="2" t="s">
        <v>764</v>
      </c>
      <c r="R2918" s="10"/>
      <c r="S2918" s="10"/>
      <c r="T2918" t="s">
        <v>813</v>
      </c>
      <c r="W2918" s="10"/>
      <c r="Y2918" t="s">
        <v>826</v>
      </c>
      <c r="Z2918" t="s">
        <v>826</v>
      </c>
      <c r="AA2918" t="s">
        <v>826</v>
      </c>
      <c r="AB2918" t="str">
        <f t="shared" si="159"/>
        <v/>
      </c>
    </row>
    <row r="2919" spans="1:28" x14ac:dyDescent="0.2">
      <c r="A2919" s="10"/>
      <c r="B2919" s="10" t="s">
        <v>52</v>
      </c>
      <c r="C2919" s="10">
        <v>15</v>
      </c>
      <c r="D2919" s="10" t="s">
        <v>30</v>
      </c>
      <c r="E2919" s="10" t="s">
        <v>57</v>
      </c>
      <c r="F2919" s="10">
        <v>2</v>
      </c>
      <c r="G2919" s="10">
        <v>2</v>
      </c>
      <c r="H2919" s="10"/>
      <c r="I2919" s="10">
        <v>1.47</v>
      </c>
      <c r="J2919" s="10">
        <v>1.8420000000000001</v>
      </c>
      <c r="K2919">
        <f t="shared" si="157"/>
        <v>2.0841191821169995</v>
      </c>
      <c r="L2919" s="10" t="s">
        <v>32</v>
      </c>
      <c r="M2919" t="s">
        <v>25</v>
      </c>
      <c r="N2919" s="10" t="s">
        <v>26</v>
      </c>
      <c r="O2919" s="10" t="str">
        <f t="shared" si="158"/>
        <v>CG_D15_T2_O4.jpg</v>
      </c>
      <c r="P2919" s="10"/>
      <c r="Q2919" s="2" t="s">
        <v>764</v>
      </c>
      <c r="R2919" s="10"/>
      <c r="S2919" s="10"/>
      <c r="T2919" t="s">
        <v>813</v>
      </c>
      <c r="W2919" s="10"/>
      <c r="Y2919" t="s">
        <v>826</v>
      </c>
      <c r="Z2919" t="s">
        <v>826</v>
      </c>
      <c r="AA2919" t="s">
        <v>826</v>
      </c>
      <c r="AB2919" t="str">
        <f t="shared" si="159"/>
        <v/>
      </c>
    </row>
    <row r="2920" spans="1:28" x14ac:dyDescent="0.2">
      <c r="A2920" s="10"/>
      <c r="B2920" s="10" t="s">
        <v>52</v>
      </c>
      <c r="C2920" s="10">
        <v>15</v>
      </c>
      <c r="D2920" s="10" t="s">
        <v>30</v>
      </c>
      <c r="E2920" s="10" t="s">
        <v>57</v>
      </c>
      <c r="F2920" s="10">
        <v>3</v>
      </c>
      <c r="G2920" s="10">
        <v>3</v>
      </c>
      <c r="H2920" s="10"/>
      <c r="I2920" s="10">
        <v>1.071</v>
      </c>
      <c r="J2920" s="10">
        <v>1.835</v>
      </c>
      <c r="K2920">
        <f t="shared" si="157"/>
        <v>1.102080367012275</v>
      </c>
      <c r="L2920" s="10" t="s">
        <v>32</v>
      </c>
      <c r="M2920" t="s">
        <v>25</v>
      </c>
      <c r="N2920" s="10" t="s">
        <v>26</v>
      </c>
      <c r="O2920" s="10" t="str">
        <f t="shared" si="158"/>
        <v>CG_D15_T2_O4.jpg</v>
      </c>
      <c r="P2920" s="10"/>
      <c r="Q2920" s="2" t="s">
        <v>764</v>
      </c>
      <c r="R2920" s="10"/>
      <c r="S2920" s="10"/>
      <c r="T2920" t="s">
        <v>813</v>
      </c>
      <c r="W2920" s="10"/>
      <c r="Y2920" t="s">
        <v>826</v>
      </c>
      <c r="Z2920" t="s">
        <v>826</v>
      </c>
      <c r="AA2920" t="s">
        <v>826</v>
      </c>
      <c r="AB2920" t="str">
        <f t="shared" si="159"/>
        <v/>
      </c>
    </row>
    <row r="2921" spans="1:28" x14ac:dyDescent="0.2">
      <c r="A2921" s="10"/>
      <c r="B2921" s="10" t="s">
        <v>52</v>
      </c>
      <c r="C2921" s="10">
        <v>15</v>
      </c>
      <c r="D2921" s="10" t="s">
        <v>30</v>
      </c>
      <c r="E2921" s="10" t="s">
        <v>57</v>
      </c>
      <c r="F2921" s="10">
        <v>4</v>
      </c>
      <c r="G2921" s="10">
        <v>4</v>
      </c>
      <c r="H2921" s="10"/>
      <c r="I2921" s="10">
        <v>1.2030000000000001</v>
      </c>
      <c r="J2921" s="10">
        <v>1.9039999999999999</v>
      </c>
      <c r="K2921">
        <f t="shared" si="157"/>
        <v>1.44276784361304</v>
      </c>
      <c r="L2921" s="10" t="s">
        <v>32</v>
      </c>
      <c r="M2921" t="s">
        <v>25</v>
      </c>
      <c r="N2921" s="10" t="s">
        <v>26</v>
      </c>
      <c r="O2921" s="10" t="str">
        <f t="shared" si="158"/>
        <v>CG_D15_T2_O4.jpg</v>
      </c>
      <c r="P2921" s="10"/>
      <c r="Q2921" s="2" t="s">
        <v>764</v>
      </c>
      <c r="R2921" s="10"/>
      <c r="S2921" s="10"/>
      <c r="T2921" t="s">
        <v>813</v>
      </c>
      <c r="W2921" s="10"/>
      <c r="Y2921" t="s">
        <v>826</v>
      </c>
      <c r="Z2921" t="s">
        <v>826</v>
      </c>
      <c r="AA2921" t="s">
        <v>826</v>
      </c>
      <c r="AB2921" t="str">
        <f t="shared" si="159"/>
        <v/>
      </c>
    </row>
    <row r="2922" spans="1:28" x14ac:dyDescent="0.2">
      <c r="A2922" s="10"/>
      <c r="B2922" s="10" t="s">
        <v>52</v>
      </c>
      <c r="C2922" s="10">
        <v>15</v>
      </c>
      <c r="D2922" s="10" t="s">
        <v>30</v>
      </c>
      <c r="E2922" s="10" t="s">
        <v>57</v>
      </c>
      <c r="F2922" s="10">
        <v>5</v>
      </c>
      <c r="G2922" s="10">
        <v>5</v>
      </c>
      <c r="H2922" s="10"/>
      <c r="I2922" s="10">
        <v>1.2470000000000001</v>
      </c>
      <c r="J2922" s="10">
        <v>1.87</v>
      </c>
      <c r="K2922">
        <f t="shared" si="157"/>
        <v>1.5225542257432834</v>
      </c>
      <c r="L2922" s="10" t="s">
        <v>32</v>
      </c>
      <c r="M2922" t="s">
        <v>25</v>
      </c>
      <c r="N2922" s="10" t="s">
        <v>26</v>
      </c>
      <c r="O2922" s="10" t="str">
        <f t="shared" si="158"/>
        <v>CG_D15_T2_O4.jpg</v>
      </c>
      <c r="P2922" s="10"/>
      <c r="Q2922" s="2" t="s">
        <v>764</v>
      </c>
      <c r="R2922" s="10"/>
      <c r="S2922" s="10"/>
      <c r="T2922" t="s">
        <v>813</v>
      </c>
      <c r="W2922" s="10"/>
      <c r="Y2922" t="s">
        <v>826</v>
      </c>
      <c r="Z2922" t="s">
        <v>826</v>
      </c>
      <c r="AA2922" t="s">
        <v>826</v>
      </c>
      <c r="AB2922" t="str">
        <f t="shared" si="159"/>
        <v/>
      </c>
    </row>
    <row r="2923" spans="1:28" x14ac:dyDescent="0.2">
      <c r="A2923" s="10"/>
      <c r="B2923" s="10" t="s">
        <v>52</v>
      </c>
      <c r="C2923" s="10">
        <v>15</v>
      </c>
      <c r="D2923" s="10" t="s">
        <v>30</v>
      </c>
      <c r="E2923" s="10" t="s">
        <v>57</v>
      </c>
      <c r="F2923" s="10">
        <v>6</v>
      </c>
      <c r="G2923" s="10">
        <v>6</v>
      </c>
      <c r="H2923" s="10"/>
      <c r="I2923" s="10">
        <v>0.93500000000000005</v>
      </c>
      <c r="J2923" s="10">
        <v>2.048</v>
      </c>
      <c r="K2923">
        <f t="shared" si="157"/>
        <v>0.93745715805866681</v>
      </c>
      <c r="L2923" s="10" t="s">
        <v>32</v>
      </c>
      <c r="M2923" t="s">
        <v>25</v>
      </c>
      <c r="N2923" s="10" t="s">
        <v>26</v>
      </c>
      <c r="O2923" s="10" t="str">
        <f t="shared" si="158"/>
        <v>CG_D15_T2_O4.jpg</v>
      </c>
      <c r="P2923" s="10"/>
      <c r="Q2923" s="2" t="s">
        <v>764</v>
      </c>
      <c r="R2923" s="10"/>
      <c r="S2923" s="10"/>
      <c r="T2923" t="s">
        <v>813</v>
      </c>
      <c r="W2923" s="10"/>
      <c r="Y2923" t="s">
        <v>826</v>
      </c>
      <c r="Z2923" t="s">
        <v>826</v>
      </c>
      <c r="AA2923" t="s">
        <v>826</v>
      </c>
      <c r="AB2923" t="str">
        <f t="shared" si="159"/>
        <v/>
      </c>
    </row>
    <row r="2924" spans="1:28" x14ac:dyDescent="0.2">
      <c r="A2924" s="10"/>
      <c r="B2924" s="10" t="s">
        <v>52</v>
      </c>
      <c r="C2924" s="10">
        <v>15</v>
      </c>
      <c r="D2924" s="10" t="s">
        <v>30</v>
      </c>
      <c r="E2924" s="10" t="s">
        <v>57</v>
      </c>
      <c r="F2924" s="10">
        <v>7</v>
      </c>
      <c r="G2924" s="10">
        <v>7</v>
      </c>
      <c r="H2924" s="10"/>
      <c r="I2924" s="10">
        <v>1.2509999999999999</v>
      </c>
      <c r="J2924" s="10">
        <v>1.9059999999999999</v>
      </c>
      <c r="K2924">
        <f t="shared" si="157"/>
        <v>1.5618372304950894</v>
      </c>
      <c r="L2924" s="10" t="s">
        <v>32</v>
      </c>
      <c r="M2924" t="s">
        <v>25</v>
      </c>
      <c r="N2924" s="10" t="s">
        <v>26</v>
      </c>
      <c r="O2924" s="10" t="str">
        <f t="shared" si="158"/>
        <v>CG_D15_T2_O4.jpg</v>
      </c>
      <c r="P2924" s="10"/>
      <c r="Q2924" s="2" t="s">
        <v>764</v>
      </c>
      <c r="R2924" s="10"/>
      <c r="S2924" s="10"/>
      <c r="T2924" t="s">
        <v>813</v>
      </c>
      <c r="W2924" s="10"/>
      <c r="Y2924" t="s">
        <v>826</v>
      </c>
      <c r="Z2924" t="s">
        <v>826</v>
      </c>
      <c r="AA2924" t="s">
        <v>826</v>
      </c>
      <c r="AB2924" t="str">
        <f t="shared" si="159"/>
        <v/>
      </c>
    </row>
    <row r="2925" spans="1:28" x14ac:dyDescent="0.2">
      <c r="A2925" s="10"/>
      <c r="B2925" s="10" t="s">
        <v>52</v>
      </c>
      <c r="C2925" s="10">
        <v>15</v>
      </c>
      <c r="D2925" s="10" t="s">
        <v>30</v>
      </c>
      <c r="E2925" s="10" t="s">
        <v>57</v>
      </c>
      <c r="F2925" s="10">
        <v>8</v>
      </c>
      <c r="G2925" s="10">
        <v>8</v>
      </c>
      <c r="H2925" s="10"/>
      <c r="I2925" s="10">
        <v>1.012</v>
      </c>
      <c r="J2925" s="10">
        <v>1.696</v>
      </c>
      <c r="K2925">
        <f t="shared" si="157"/>
        <v>0.90946319517269314</v>
      </c>
      <c r="L2925" s="10" t="s">
        <v>32</v>
      </c>
      <c r="M2925" t="s">
        <v>25</v>
      </c>
      <c r="N2925" s="10" t="s">
        <v>26</v>
      </c>
      <c r="O2925" s="10" t="str">
        <f t="shared" si="158"/>
        <v>CG_D15_T2_O4.jpg</v>
      </c>
      <c r="P2925" s="10"/>
      <c r="Q2925" s="2" t="s">
        <v>764</v>
      </c>
      <c r="R2925" s="10"/>
      <c r="S2925" s="10"/>
      <c r="T2925" t="s">
        <v>813</v>
      </c>
      <c r="W2925" s="10"/>
      <c r="Y2925" t="s">
        <v>826</v>
      </c>
      <c r="Z2925" t="s">
        <v>826</v>
      </c>
      <c r="AA2925" t="s">
        <v>826</v>
      </c>
      <c r="AB2925" t="str">
        <f t="shared" si="159"/>
        <v/>
      </c>
    </row>
    <row r="2926" spans="1:28" x14ac:dyDescent="0.2">
      <c r="A2926" s="10"/>
      <c r="B2926" s="10" t="s">
        <v>52</v>
      </c>
      <c r="C2926" s="10">
        <v>15</v>
      </c>
      <c r="D2926" s="10" t="s">
        <v>30</v>
      </c>
      <c r="E2926" s="10" t="s">
        <v>57</v>
      </c>
      <c r="F2926" s="10">
        <v>9</v>
      </c>
      <c r="G2926" s="10">
        <v>9</v>
      </c>
      <c r="H2926" s="10"/>
      <c r="I2926" s="10">
        <v>1.042</v>
      </c>
      <c r="J2926" s="10">
        <v>1.7230000000000001</v>
      </c>
      <c r="K2926">
        <f t="shared" si="157"/>
        <v>0.97953277242691339</v>
      </c>
      <c r="L2926" s="10" t="s">
        <v>32</v>
      </c>
      <c r="M2926" t="s">
        <v>25</v>
      </c>
      <c r="N2926" s="10" t="s">
        <v>26</v>
      </c>
      <c r="O2926" s="10" t="str">
        <f t="shared" si="158"/>
        <v>CG_D15_T2_O4.jpg</v>
      </c>
      <c r="P2926" s="10"/>
      <c r="Q2926" s="2" t="s">
        <v>764</v>
      </c>
      <c r="R2926" s="10"/>
      <c r="S2926" s="10"/>
      <c r="T2926" t="s">
        <v>813</v>
      </c>
      <c r="W2926" s="10"/>
      <c r="Y2926" t="s">
        <v>826</v>
      </c>
      <c r="Z2926" t="s">
        <v>826</v>
      </c>
      <c r="AA2926" t="s">
        <v>826</v>
      </c>
      <c r="AB2926" t="str">
        <f t="shared" si="159"/>
        <v/>
      </c>
    </row>
    <row r="2927" spans="1:28" x14ac:dyDescent="0.2">
      <c r="A2927" s="10"/>
      <c r="B2927" s="10" t="s">
        <v>52</v>
      </c>
      <c r="C2927" s="10">
        <v>15</v>
      </c>
      <c r="D2927" s="10" t="s">
        <v>30</v>
      </c>
      <c r="E2927" s="10" t="s">
        <v>166</v>
      </c>
      <c r="F2927" s="10">
        <v>1</v>
      </c>
      <c r="G2927" s="10">
        <v>1</v>
      </c>
      <c r="H2927" s="10"/>
      <c r="I2927" s="10">
        <v>1.21</v>
      </c>
      <c r="J2927" s="10">
        <v>1.9390000000000001</v>
      </c>
      <c r="K2927">
        <f t="shared" si="157"/>
        <v>1.486438020156833</v>
      </c>
      <c r="L2927" s="10" t="s">
        <v>32</v>
      </c>
      <c r="M2927" t="s">
        <v>25</v>
      </c>
      <c r="N2927" s="10" t="s">
        <v>26</v>
      </c>
      <c r="O2927" s="10" t="str">
        <f t="shared" si="158"/>
        <v>CG_D15_T2_O5.jpg</v>
      </c>
      <c r="P2927" s="10"/>
      <c r="Q2927" s="2" t="s">
        <v>764</v>
      </c>
      <c r="R2927" s="10"/>
      <c r="S2927" s="10"/>
      <c r="T2927" t="s">
        <v>813</v>
      </c>
      <c r="W2927" s="10"/>
      <c r="Y2927" t="s">
        <v>826</v>
      </c>
      <c r="Z2927" t="s">
        <v>826</v>
      </c>
      <c r="AA2927" t="s">
        <v>826</v>
      </c>
      <c r="AB2927" t="str">
        <f t="shared" si="159"/>
        <v/>
      </c>
    </row>
    <row r="2928" spans="1:28" x14ac:dyDescent="0.2">
      <c r="A2928" s="10"/>
      <c r="B2928" s="10" t="s">
        <v>52</v>
      </c>
      <c r="C2928" s="10">
        <v>15</v>
      </c>
      <c r="D2928" s="10" t="s">
        <v>30</v>
      </c>
      <c r="E2928" s="10" t="s">
        <v>166</v>
      </c>
      <c r="F2928" s="10">
        <v>2</v>
      </c>
      <c r="G2928" s="10">
        <v>2</v>
      </c>
      <c r="H2928" s="10"/>
      <c r="I2928" s="10">
        <v>1.01</v>
      </c>
      <c r="J2928" s="10">
        <v>1.8149999999999999</v>
      </c>
      <c r="K2928">
        <f t="shared" si="157"/>
        <v>0.96943262759749993</v>
      </c>
      <c r="L2928" s="10" t="s">
        <v>32</v>
      </c>
      <c r="M2928" t="s">
        <v>25</v>
      </c>
      <c r="N2928" s="10" t="s">
        <v>26</v>
      </c>
      <c r="O2928" s="10" t="str">
        <f t="shared" si="158"/>
        <v>CG_D15_T2_O5.jpg</v>
      </c>
      <c r="P2928" s="10"/>
      <c r="Q2928" s="2" t="s">
        <v>764</v>
      </c>
      <c r="R2928" s="10"/>
      <c r="S2928" s="10"/>
      <c r="T2928" t="s">
        <v>813</v>
      </c>
      <c r="W2928" s="10"/>
      <c r="Y2928" t="s">
        <v>826</v>
      </c>
      <c r="Z2928" t="s">
        <v>826</v>
      </c>
      <c r="AA2928" t="s">
        <v>826</v>
      </c>
      <c r="AB2928" t="str">
        <f t="shared" si="159"/>
        <v/>
      </c>
    </row>
    <row r="2929" spans="1:28" x14ac:dyDescent="0.2">
      <c r="A2929" s="10"/>
      <c r="B2929" s="10" t="s">
        <v>52</v>
      </c>
      <c r="C2929" s="10">
        <v>15</v>
      </c>
      <c r="D2929" s="10" t="s">
        <v>30</v>
      </c>
      <c r="E2929" s="10" t="s">
        <v>166</v>
      </c>
      <c r="F2929" s="10">
        <v>3</v>
      </c>
      <c r="G2929" s="10">
        <v>3</v>
      </c>
      <c r="H2929" s="10"/>
      <c r="I2929" s="10">
        <v>1.5589999999999999</v>
      </c>
      <c r="J2929" s="10">
        <v>1.857</v>
      </c>
      <c r="K2929">
        <f t="shared" si="157"/>
        <v>2.3632104020825047</v>
      </c>
      <c r="L2929" s="10" t="s">
        <v>32</v>
      </c>
      <c r="M2929" t="s">
        <v>25</v>
      </c>
      <c r="N2929" s="10" t="s">
        <v>26</v>
      </c>
      <c r="O2929" s="10" t="str">
        <f t="shared" si="158"/>
        <v>CG_D15_T2_O5.jpg</v>
      </c>
      <c r="P2929" s="10"/>
      <c r="Q2929" s="2" t="s">
        <v>764</v>
      </c>
      <c r="R2929" s="10"/>
      <c r="S2929" s="10"/>
      <c r="T2929" t="s">
        <v>813</v>
      </c>
      <c r="W2929" s="10"/>
      <c r="Y2929" t="s">
        <v>826</v>
      </c>
      <c r="Z2929" t="s">
        <v>826</v>
      </c>
      <c r="AA2929" t="s">
        <v>826</v>
      </c>
      <c r="AB2929" t="str">
        <f t="shared" si="159"/>
        <v/>
      </c>
    </row>
    <row r="2930" spans="1:28" x14ac:dyDescent="0.2">
      <c r="A2930" s="10"/>
      <c r="B2930" s="10" t="s">
        <v>52</v>
      </c>
      <c r="C2930" s="10">
        <v>15</v>
      </c>
      <c r="D2930" s="10" t="s">
        <v>30</v>
      </c>
      <c r="E2930" s="10" t="s">
        <v>59</v>
      </c>
      <c r="F2930" s="10">
        <v>1</v>
      </c>
      <c r="G2930" s="10">
        <v>1</v>
      </c>
      <c r="H2930" s="10"/>
      <c r="I2930" s="10">
        <v>1.083</v>
      </c>
      <c r="J2930" s="10">
        <v>1.92</v>
      </c>
      <c r="K2930">
        <f t="shared" si="157"/>
        <v>1.1791156331231998</v>
      </c>
      <c r="L2930" s="10" t="s">
        <v>32</v>
      </c>
      <c r="M2930" t="s">
        <v>25</v>
      </c>
      <c r="N2930" s="10" t="s">
        <v>26</v>
      </c>
      <c r="O2930" s="10" t="str">
        <f t="shared" si="158"/>
        <v>CG_D15_T2_O6.jpg</v>
      </c>
      <c r="P2930" s="10"/>
      <c r="Q2930" s="2" t="s">
        <v>764</v>
      </c>
      <c r="R2930" s="10"/>
      <c r="S2930" s="10"/>
      <c r="T2930" t="s">
        <v>813</v>
      </c>
      <c r="W2930" s="10"/>
      <c r="Y2930" t="s">
        <v>826</v>
      </c>
      <c r="Z2930" t="s">
        <v>826</v>
      </c>
      <c r="AA2930" t="s">
        <v>826</v>
      </c>
      <c r="AB2930" t="str">
        <f t="shared" si="159"/>
        <v/>
      </c>
    </row>
    <row r="2931" spans="1:28" x14ac:dyDescent="0.2">
      <c r="A2931" s="10"/>
      <c r="B2931" s="10" t="s">
        <v>52</v>
      </c>
      <c r="C2931" s="10">
        <v>15</v>
      </c>
      <c r="D2931" s="10" t="s">
        <v>30</v>
      </c>
      <c r="E2931" s="10" t="s">
        <v>59</v>
      </c>
      <c r="F2931" s="10">
        <v>2</v>
      </c>
      <c r="G2931" s="10">
        <v>2</v>
      </c>
      <c r="H2931" s="10"/>
      <c r="I2931" s="10">
        <v>1.2949999999999999</v>
      </c>
      <c r="J2931" s="10">
        <v>1.877</v>
      </c>
      <c r="K2931">
        <f t="shared" si="157"/>
        <v>1.6481702280367911</v>
      </c>
      <c r="L2931" s="10" t="s">
        <v>32</v>
      </c>
      <c r="M2931" t="s">
        <v>25</v>
      </c>
      <c r="N2931" s="10" t="s">
        <v>26</v>
      </c>
      <c r="O2931" s="10" t="str">
        <f t="shared" si="158"/>
        <v>CG_D15_T2_O6.jpg</v>
      </c>
      <c r="P2931" s="10"/>
      <c r="Q2931" s="2" t="s">
        <v>764</v>
      </c>
      <c r="R2931" s="10"/>
      <c r="S2931" s="10"/>
      <c r="T2931" t="s">
        <v>813</v>
      </c>
      <c r="W2931" s="10"/>
      <c r="Y2931" t="s">
        <v>826</v>
      </c>
      <c r="Z2931" t="s">
        <v>826</v>
      </c>
      <c r="AA2931" t="s">
        <v>826</v>
      </c>
      <c r="AB2931" t="str">
        <f t="shared" si="159"/>
        <v/>
      </c>
    </row>
    <row r="2932" spans="1:28" x14ac:dyDescent="0.2">
      <c r="A2932" s="10"/>
      <c r="B2932" s="10" t="s">
        <v>52</v>
      </c>
      <c r="C2932" s="10">
        <v>15</v>
      </c>
      <c r="D2932" s="10" t="s">
        <v>30</v>
      </c>
      <c r="E2932" s="10" t="s">
        <v>59</v>
      </c>
      <c r="F2932" s="10">
        <v>3</v>
      </c>
      <c r="G2932" s="10">
        <v>3</v>
      </c>
      <c r="H2932" s="10"/>
      <c r="I2932" s="10">
        <v>1.2809999999999999</v>
      </c>
      <c r="J2932" s="10">
        <v>2.04</v>
      </c>
      <c r="K2932">
        <f t="shared" si="157"/>
        <v>1.7527770671165996</v>
      </c>
      <c r="L2932" s="10" t="s">
        <v>32</v>
      </c>
      <c r="M2932" t="s">
        <v>25</v>
      </c>
      <c r="N2932" s="10" t="s">
        <v>26</v>
      </c>
      <c r="O2932" s="10" t="str">
        <f t="shared" si="158"/>
        <v>CG_D15_T2_O6.jpg</v>
      </c>
      <c r="P2932" s="10"/>
      <c r="Q2932" s="2" t="s">
        <v>764</v>
      </c>
      <c r="R2932" s="10"/>
      <c r="S2932" s="10"/>
      <c r="T2932" t="s">
        <v>813</v>
      </c>
      <c r="W2932" s="10"/>
      <c r="Y2932" t="s">
        <v>826</v>
      </c>
      <c r="Z2932" t="s">
        <v>826</v>
      </c>
      <c r="AA2932" t="s">
        <v>826</v>
      </c>
      <c r="AB2932" t="str">
        <f t="shared" si="159"/>
        <v/>
      </c>
    </row>
    <row r="2933" spans="1:28" x14ac:dyDescent="0.2">
      <c r="A2933" s="10"/>
      <c r="B2933" s="10" t="s">
        <v>52</v>
      </c>
      <c r="C2933" s="10">
        <v>15</v>
      </c>
      <c r="D2933" s="10" t="s">
        <v>30</v>
      </c>
      <c r="E2933" s="10" t="s">
        <v>59</v>
      </c>
      <c r="F2933" s="10">
        <v>4</v>
      </c>
      <c r="G2933" s="10">
        <v>4</v>
      </c>
      <c r="H2933" s="10"/>
      <c r="I2933" s="10">
        <v>1.2490000000000001</v>
      </c>
      <c r="J2933" s="10">
        <v>2.0489999999999999</v>
      </c>
      <c r="K2933">
        <f t="shared" si="157"/>
        <v>1.6736517294529849</v>
      </c>
      <c r="L2933" s="10" t="s">
        <v>32</v>
      </c>
      <c r="M2933" t="s">
        <v>25</v>
      </c>
      <c r="N2933" s="10" t="s">
        <v>26</v>
      </c>
      <c r="O2933" s="10" t="str">
        <f t="shared" si="158"/>
        <v>CG_D15_T2_O6.jpg</v>
      </c>
      <c r="P2933" s="10"/>
      <c r="Q2933" s="2" t="s">
        <v>764</v>
      </c>
      <c r="R2933" s="10"/>
      <c r="S2933" s="10"/>
      <c r="T2933" t="s">
        <v>813</v>
      </c>
      <c r="W2933" s="10"/>
      <c r="Y2933" t="s">
        <v>826</v>
      </c>
      <c r="Z2933" t="s">
        <v>826</v>
      </c>
      <c r="AA2933" t="s">
        <v>826</v>
      </c>
      <c r="AB2933" t="str">
        <f t="shared" si="159"/>
        <v/>
      </c>
    </row>
    <row r="2934" spans="1:28" x14ac:dyDescent="0.2">
      <c r="A2934" s="10"/>
      <c r="B2934" s="10" t="s">
        <v>52</v>
      </c>
      <c r="C2934" s="10">
        <v>15</v>
      </c>
      <c r="D2934" s="10" t="s">
        <v>30</v>
      </c>
      <c r="E2934" s="10" t="s">
        <v>59</v>
      </c>
      <c r="F2934" s="10">
        <v>5</v>
      </c>
      <c r="G2934" s="10">
        <v>5</v>
      </c>
      <c r="H2934" s="10"/>
      <c r="I2934" s="10">
        <v>0.92700000000000005</v>
      </c>
      <c r="J2934" s="10">
        <v>1.968</v>
      </c>
      <c r="K2934">
        <f t="shared" si="157"/>
        <v>0.88548828094008003</v>
      </c>
      <c r="L2934" s="10" t="s">
        <v>32</v>
      </c>
      <c r="M2934" t="s">
        <v>25</v>
      </c>
      <c r="N2934" s="10" t="s">
        <v>26</v>
      </c>
      <c r="O2934" s="10" t="str">
        <f t="shared" si="158"/>
        <v>CG_D15_T2_O6.jpg</v>
      </c>
      <c r="P2934" s="10"/>
      <c r="Q2934" s="2" t="s">
        <v>764</v>
      </c>
      <c r="R2934" s="10"/>
      <c r="S2934" s="10"/>
      <c r="T2934" t="s">
        <v>813</v>
      </c>
      <c r="W2934" s="10"/>
      <c r="Y2934" t="s">
        <v>826</v>
      </c>
      <c r="Z2934" t="s">
        <v>826</v>
      </c>
      <c r="AA2934" t="s">
        <v>826</v>
      </c>
      <c r="AB2934" t="str">
        <f t="shared" si="159"/>
        <v/>
      </c>
    </row>
    <row r="2935" spans="1:28" x14ac:dyDescent="0.2">
      <c r="A2935" s="10"/>
      <c r="B2935" s="10" t="s">
        <v>52</v>
      </c>
      <c r="C2935" s="10">
        <v>15</v>
      </c>
      <c r="D2935" s="10" t="s">
        <v>30</v>
      </c>
      <c r="E2935" s="10" t="s">
        <v>59</v>
      </c>
      <c r="F2935" s="10">
        <v>6</v>
      </c>
      <c r="G2935" s="10">
        <v>6</v>
      </c>
      <c r="H2935" s="10"/>
      <c r="I2935" s="10">
        <v>0.92600000000000005</v>
      </c>
      <c r="J2935" s="10">
        <v>1.7390000000000001</v>
      </c>
      <c r="K2935">
        <f t="shared" si="157"/>
        <v>0.7807640547791268</v>
      </c>
      <c r="L2935" s="10" t="s">
        <v>32</v>
      </c>
      <c r="M2935" t="s">
        <v>25</v>
      </c>
      <c r="N2935" s="10" t="s">
        <v>26</v>
      </c>
      <c r="O2935" s="10" t="str">
        <f t="shared" si="158"/>
        <v>CG_D15_T2_O6.jpg</v>
      </c>
      <c r="P2935" s="10"/>
      <c r="Q2935" s="2" t="s">
        <v>764</v>
      </c>
      <c r="R2935" s="10"/>
      <c r="S2935" s="10"/>
      <c r="T2935" t="s">
        <v>813</v>
      </c>
      <c r="W2935" s="10"/>
      <c r="Y2935" t="s">
        <v>826</v>
      </c>
      <c r="Z2935" t="s">
        <v>826</v>
      </c>
      <c r="AA2935" t="s">
        <v>826</v>
      </c>
      <c r="AB2935" t="str">
        <f t="shared" si="159"/>
        <v/>
      </c>
    </row>
    <row r="2936" spans="1:28" x14ac:dyDescent="0.2">
      <c r="A2936" s="10"/>
      <c r="B2936" s="10" t="s">
        <v>52</v>
      </c>
      <c r="C2936" s="10">
        <v>15</v>
      </c>
      <c r="D2936" s="10" t="s">
        <v>30</v>
      </c>
      <c r="E2936" s="10" t="s">
        <v>59</v>
      </c>
      <c r="F2936" s="10">
        <v>7</v>
      </c>
      <c r="G2936" s="10">
        <v>7</v>
      </c>
      <c r="H2936" s="10"/>
      <c r="I2936" s="10">
        <v>1.2350000000000001</v>
      </c>
      <c r="J2936" s="10">
        <v>1.9279999999999999</v>
      </c>
      <c r="K2936">
        <f t="shared" si="157"/>
        <v>1.5397109566236669</v>
      </c>
      <c r="L2936" s="10" t="s">
        <v>32</v>
      </c>
      <c r="M2936" t="s">
        <v>25</v>
      </c>
      <c r="N2936" s="10" t="s">
        <v>26</v>
      </c>
      <c r="O2936" s="10" t="str">
        <f t="shared" si="158"/>
        <v>CG_D15_T2_O6.jpg</v>
      </c>
      <c r="P2936" s="10"/>
      <c r="Q2936" s="2" t="s">
        <v>764</v>
      </c>
      <c r="R2936" s="10"/>
      <c r="S2936" s="10"/>
      <c r="T2936" t="s">
        <v>813</v>
      </c>
      <c r="W2936" s="10"/>
      <c r="Y2936" t="s">
        <v>826</v>
      </c>
      <c r="Z2936" t="s">
        <v>826</v>
      </c>
      <c r="AA2936" t="s">
        <v>826</v>
      </c>
      <c r="AB2936" t="str">
        <f t="shared" si="159"/>
        <v/>
      </c>
    </row>
    <row r="2937" spans="1:28" x14ac:dyDescent="0.2">
      <c r="A2937" s="10"/>
      <c r="B2937" s="10" t="s">
        <v>52</v>
      </c>
      <c r="C2937" s="10">
        <v>15</v>
      </c>
      <c r="D2937" s="10" t="s">
        <v>30</v>
      </c>
      <c r="E2937" s="10" t="s">
        <v>59</v>
      </c>
      <c r="F2937" s="10">
        <v>8</v>
      </c>
      <c r="G2937" s="10">
        <v>8</v>
      </c>
      <c r="H2937" s="10"/>
      <c r="I2937" s="10">
        <v>1.202</v>
      </c>
      <c r="J2937" s="10">
        <v>1.851</v>
      </c>
      <c r="K2937">
        <f t="shared" si="157"/>
        <v>1.4002758847940597</v>
      </c>
      <c r="L2937" s="10" t="s">
        <v>32</v>
      </c>
      <c r="M2937" t="s">
        <v>25</v>
      </c>
      <c r="N2937" s="10" t="s">
        <v>26</v>
      </c>
      <c r="O2937" s="10" t="str">
        <f t="shared" si="158"/>
        <v>CG_D15_T2_O6.jpg</v>
      </c>
      <c r="P2937" s="10"/>
      <c r="Q2937" s="2" t="s">
        <v>764</v>
      </c>
      <c r="R2937" s="10"/>
      <c r="S2937" s="10"/>
      <c r="T2937" t="s">
        <v>813</v>
      </c>
      <c r="W2937" s="10"/>
      <c r="Y2937" t="s">
        <v>826</v>
      </c>
      <c r="Z2937" t="s">
        <v>826</v>
      </c>
      <c r="AA2937" t="s">
        <v>826</v>
      </c>
      <c r="AB2937" t="str">
        <f t="shared" si="159"/>
        <v/>
      </c>
    </row>
    <row r="2938" spans="1:28" x14ac:dyDescent="0.2">
      <c r="A2938" s="10"/>
      <c r="B2938" s="10" t="s">
        <v>52</v>
      </c>
      <c r="C2938" s="10">
        <v>15</v>
      </c>
      <c r="D2938" s="10" t="s">
        <v>30</v>
      </c>
      <c r="E2938" s="10" t="s">
        <v>59</v>
      </c>
      <c r="F2938" s="10">
        <v>9</v>
      </c>
      <c r="G2938" s="10">
        <v>9</v>
      </c>
      <c r="H2938" s="10"/>
      <c r="I2938" s="10">
        <v>1.282</v>
      </c>
      <c r="J2938" s="10">
        <v>2.0569999999999999</v>
      </c>
      <c r="K2938">
        <f t="shared" ref="K2938:K3001" si="160">IF(I2938&gt;0,(J2938*(I2938^2))*(3.14159/6),"")</f>
        <v>1.7701440007366864</v>
      </c>
      <c r="L2938" s="10" t="s">
        <v>32</v>
      </c>
      <c r="M2938" t="s">
        <v>25</v>
      </c>
      <c r="N2938" s="10" t="s">
        <v>26</v>
      </c>
      <c r="O2938" s="10" t="str">
        <f t="shared" si="158"/>
        <v>CG_D15_T2_O6.jpg</v>
      </c>
      <c r="P2938" s="10"/>
      <c r="Q2938" s="2" t="s">
        <v>764</v>
      </c>
      <c r="R2938" s="10"/>
      <c r="S2938" s="10"/>
      <c r="T2938" t="s">
        <v>813</v>
      </c>
      <c r="W2938" s="10"/>
      <c r="Y2938" t="s">
        <v>826</v>
      </c>
      <c r="Z2938" t="s">
        <v>826</v>
      </c>
      <c r="AA2938" t="s">
        <v>826</v>
      </c>
      <c r="AB2938" t="str">
        <f t="shared" si="159"/>
        <v/>
      </c>
    </row>
    <row r="2939" spans="1:28" x14ac:dyDescent="0.2">
      <c r="A2939" s="10"/>
      <c r="B2939" s="10" t="s">
        <v>52</v>
      </c>
      <c r="C2939" s="10">
        <v>15</v>
      </c>
      <c r="D2939" s="10" t="s">
        <v>30</v>
      </c>
      <c r="E2939" s="10" t="s">
        <v>59</v>
      </c>
      <c r="F2939" s="10">
        <v>10</v>
      </c>
      <c r="G2939" s="10">
        <v>10</v>
      </c>
      <c r="H2939" s="10"/>
      <c r="I2939" s="10">
        <v>1.1180000000000001</v>
      </c>
      <c r="J2939" s="10">
        <v>2.1</v>
      </c>
      <c r="K2939">
        <f t="shared" si="160"/>
        <v>1.3743620587060001</v>
      </c>
      <c r="L2939" s="10" t="s">
        <v>32</v>
      </c>
      <c r="M2939" t="s">
        <v>25</v>
      </c>
      <c r="N2939" s="10" t="s">
        <v>26</v>
      </c>
      <c r="O2939" s="10" t="str">
        <f t="shared" si="158"/>
        <v>CG_D15_T2_O6.jpg</v>
      </c>
      <c r="P2939" s="10"/>
      <c r="Q2939" s="2" t="s">
        <v>764</v>
      </c>
      <c r="R2939" s="10"/>
      <c r="S2939" s="10"/>
      <c r="T2939" t="s">
        <v>813</v>
      </c>
      <c r="W2939" s="10"/>
      <c r="Y2939" t="s">
        <v>826</v>
      </c>
      <c r="Z2939" t="s">
        <v>826</v>
      </c>
      <c r="AA2939" t="s">
        <v>826</v>
      </c>
      <c r="AB2939" t="str">
        <f t="shared" si="159"/>
        <v/>
      </c>
    </row>
    <row r="2940" spans="1:28" x14ac:dyDescent="0.2">
      <c r="A2940" s="1">
        <v>42919</v>
      </c>
      <c r="B2940" t="s">
        <v>21</v>
      </c>
      <c r="C2940">
        <v>20</v>
      </c>
      <c r="D2940" t="s">
        <v>30</v>
      </c>
      <c r="E2940" t="s">
        <v>43</v>
      </c>
      <c r="F2940">
        <v>1</v>
      </c>
      <c r="G2940">
        <v>1</v>
      </c>
      <c r="H2940">
        <v>14.718</v>
      </c>
      <c r="K2940" t="str">
        <f t="shared" si="160"/>
        <v/>
      </c>
      <c r="L2940" t="s">
        <v>32</v>
      </c>
      <c r="M2940" t="s">
        <v>25</v>
      </c>
      <c r="N2940" t="s">
        <v>26</v>
      </c>
      <c r="O2940" t="s">
        <v>627</v>
      </c>
      <c r="Q2940" t="s">
        <v>34</v>
      </c>
      <c r="T2940" t="s">
        <v>29</v>
      </c>
      <c r="U2940">
        <f t="shared" ref="U2940:U3003" si="161">IF(H2940&gt;0,IF(L2940="live",H2940*0.84,H2940),"")</f>
        <v>14.718</v>
      </c>
      <c r="V2940">
        <f t="shared" ref="V2940:V3003" si="162">IF(H2940&gt;0,IF(L2940="live",H2940*0.87,H2940),"")</f>
        <v>14.718</v>
      </c>
      <c r="Y2940" t="s">
        <v>827</v>
      </c>
      <c r="Z2940" t="s">
        <v>827</v>
      </c>
      <c r="AA2940" t="s">
        <v>826</v>
      </c>
      <c r="AB2940" t="str">
        <f t="shared" si="159"/>
        <v/>
      </c>
    </row>
    <row r="2941" spans="1:28" x14ac:dyDescent="0.2">
      <c r="A2941" s="1">
        <v>42919</v>
      </c>
      <c r="B2941" t="s">
        <v>21</v>
      </c>
      <c r="C2941">
        <v>20</v>
      </c>
      <c r="D2941" t="s">
        <v>30</v>
      </c>
      <c r="E2941" t="s">
        <v>43</v>
      </c>
      <c r="F2941">
        <v>2</v>
      </c>
      <c r="G2941">
        <v>2</v>
      </c>
      <c r="H2941">
        <v>14.804</v>
      </c>
      <c r="K2941" t="str">
        <f t="shared" si="160"/>
        <v/>
      </c>
      <c r="L2941" t="s">
        <v>32</v>
      </c>
      <c r="M2941" t="s">
        <v>25</v>
      </c>
      <c r="N2941" t="s">
        <v>26</v>
      </c>
      <c r="O2941" t="s">
        <v>627</v>
      </c>
      <c r="Q2941" t="s">
        <v>34</v>
      </c>
      <c r="T2941" t="s">
        <v>29</v>
      </c>
      <c r="U2941">
        <f t="shared" si="161"/>
        <v>14.804</v>
      </c>
      <c r="V2941">
        <f t="shared" si="162"/>
        <v>14.804</v>
      </c>
      <c r="Y2941" t="s">
        <v>827</v>
      </c>
      <c r="Z2941" t="s">
        <v>827</v>
      </c>
      <c r="AA2941" t="s">
        <v>826</v>
      </c>
      <c r="AB2941" t="str">
        <f t="shared" si="159"/>
        <v/>
      </c>
    </row>
    <row r="2942" spans="1:28" x14ac:dyDescent="0.2">
      <c r="A2942" s="1">
        <v>42919</v>
      </c>
      <c r="B2942" t="s">
        <v>21</v>
      </c>
      <c r="C2942">
        <v>20</v>
      </c>
      <c r="D2942" t="s">
        <v>30</v>
      </c>
      <c r="E2942" t="s">
        <v>43</v>
      </c>
      <c r="F2942">
        <v>3</v>
      </c>
      <c r="G2942">
        <v>3</v>
      </c>
      <c r="H2942">
        <v>15.260999999999999</v>
      </c>
      <c r="K2942" t="str">
        <f t="shared" si="160"/>
        <v/>
      </c>
      <c r="L2942" t="s">
        <v>32</v>
      </c>
      <c r="M2942" t="s">
        <v>25</v>
      </c>
      <c r="N2942" t="s">
        <v>26</v>
      </c>
      <c r="O2942" t="s">
        <v>627</v>
      </c>
      <c r="Q2942" t="s">
        <v>34</v>
      </c>
      <c r="T2942" t="s">
        <v>29</v>
      </c>
      <c r="U2942">
        <f t="shared" si="161"/>
        <v>15.260999999999999</v>
      </c>
      <c r="V2942">
        <f t="shared" si="162"/>
        <v>15.260999999999999</v>
      </c>
      <c r="Y2942" t="s">
        <v>827</v>
      </c>
      <c r="Z2942" t="s">
        <v>827</v>
      </c>
      <c r="AA2942" t="s">
        <v>826</v>
      </c>
      <c r="AB2942" t="str">
        <f t="shared" si="159"/>
        <v/>
      </c>
    </row>
    <row r="2943" spans="1:28" x14ac:dyDescent="0.2">
      <c r="A2943" s="1">
        <v>42919</v>
      </c>
      <c r="B2943" t="s">
        <v>21</v>
      </c>
      <c r="C2943">
        <v>20</v>
      </c>
      <c r="D2943" t="s">
        <v>30</v>
      </c>
      <c r="E2943" t="s">
        <v>43</v>
      </c>
      <c r="F2943">
        <v>4</v>
      </c>
      <c r="G2943">
        <v>4</v>
      </c>
      <c r="H2943">
        <v>14.691000000000001</v>
      </c>
      <c r="K2943" t="str">
        <f t="shared" si="160"/>
        <v/>
      </c>
      <c r="L2943" t="s">
        <v>32</v>
      </c>
      <c r="M2943" t="s">
        <v>25</v>
      </c>
      <c r="N2943" t="s">
        <v>26</v>
      </c>
      <c r="O2943" t="s">
        <v>627</v>
      </c>
      <c r="Q2943" t="s">
        <v>34</v>
      </c>
      <c r="T2943" t="s">
        <v>29</v>
      </c>
      <c r="U2943">
        <f t="shared" si="161"/>
        <v>14.691000000000001</v>
      </c>
      <c r="V2943">
        <f t="shared" si="162"/>
        <v>14.691000000000001</v>
      </c>
      <c r="Y2943" t="s">
        <v>827</v>
      </c>
      <c r="Z2943" t="s">
        <v>827</v>
      </c>
      <c r="AA2943" t="s">
        <v>826</v>
      </c>
      <c r="AB2943" t="str">
        <f t="shared" si="159"/>
        <v/>
      </c>
    </row>
    <row r="2944" spans="1:28" x14ac:dyDescent="0.2">
      <c r="A2944" s="1">
        <v>42919</v>
      </c>
      <c r="B2944" t="s">
        <v>21</v>
      </c>
      <c r="C2944">
        <v>20</v>
      </c>
      <c r="D2944" t="s">
        <v>30</v>
      </c>
      <c r="E2944" t="s">
        <v>43</v>
      </c>
      <c r="F2944">
        <v>5</v>
      </c>
      <c r="G2944">
        <v>5</v>
      </c>
      <c r="H2944">
        <v>14.863</v>
      </c>
      <c r="K2944" t="str">
        <f t="shared" si="160"/>
        <v/>
      </c>
      <c r="L2944" t="s">
        <v>32</v>
      </c>
      <c r="M2944" t="s">
        <v>25</v>
      </c>
      <c r="N2944" t="s">
        <v>26</v>
      </c>
      <c r="O2944" t="s">
        <v>627</v>
      </c>
      <c r="Q2944" t="s">
        <v>34</v>
      </c>
      <c r="T2944" t="s">
        <v>29</v>
      </c>
      <c r="U2944">
        <f t="shared" si="161"/>
        <v>14.863</v>
      </c>
      <c r="V2944">
        <f t="shared" si="162"/>
        <v>14.863</v>
      </c>
      <c r="Y2944" t="s">
        <v>827</v>
      </c>
      <c r="Z2944" t="s">
        <v>827</v>
      </c>
      <c r="AA2944" t="s">
        <v>826</v>
      </c>
      <c r="AB2944" t="str">
        <f t="shared" si="159"/>
        <v/>
      </c>
    </row>
    <row r="2945" spans="1:28" x14ac:dyDescent="0.2">
      <c r="A2945" s="1">
        <v>42919</v>
      </c>
      <c r="B2945" t="s">
        <v>21</v>
      </c>
      <c r="C2945">
        <v>20</v>
      </c>
      <c r="D2945" t="s">
        <v>30</v>
      </c>
      <c r="E2945" t="s">
        <v>43</v>
      </c>
      <c r="F2945">
        <v>6</v>
      </c>
      <c r="G2945">
        <v>6</v>
      </c>
      <c r="H2945">
        <v>14.893000000000001</v>
      </c>
      <c r="K2945" t="str">
        <f t="shared" si="160"/>
        <v/>
      </c>
      <c r="L2945" t="s">
        <v>32</v>
      </c>
      <c r="M2945" t="s">
        <v>25</v>
      </c>
      <c r="N2945" t="s">
        <v>26</v>
      </c>
      <c r="O2945" t="s">
        <v>627</v>
      </c>
      <c r="Q2945" t="s">
        <v>34</v>
      </c>
      <c r="T2945" t="s">
        <v>29</v>
      </c>
      <c r="U2945">
        <f t="shared" si="161"/>
        <v>14.893000000000001</v>
      </c>
      <c r="V2945">
        <f t="shared" si="162"/>
        <v>14.893000000000001</v>
      </c>
      <c r="Y2945" t="s">
        <v>827</v>
      </c>
      <c r="Z2945" t="s">
        <v>827</v>
      </c>
      <c r="AA2945" t="s">
        <v>826</v>
      </c>
      <c r="AB2945" t="str">
        <f t="shared" si="159"/>
        <v/>
      </c>
    </row>
    <row r="2946" spans="1:28" x14ac:dyDescent="0.2">
      <c r="A2946" s="1">
        <v>42919</v>
      </c>
      <c r="B2946" t="s">
        <v>21</v>
      </c>
      <c r="C2946">
        <v>20</v>
      </c>
      <c r="D2946" t="s">
        <v>30</v>
      </c>
      <c r="E2946" t="s">
        <v>43</v>
      </c>
      <c r="F2946">
        <v>7</v>
      </c>
      <c r="G2946">
        <v>7</v>
      </c>
      <c r="H2946">
        <v>14.811</v>
      </c>
      <c r="K2946" t="str">
        <f t="shared" si="160"/>
        <v/>
      </c>
      <c r="L2946" t="s">
        <v>32</v>
      </c>
      <c r="M2946" t="s">
        <v>25</v>
      </c>
      <c r="N2946" t="s">
        <v>26</v>
      </c>
      <c r="O2946" t="s">
        <v>627</v>
      </c>
      <c r="Q2946" t="s">
        <v>34</v>
      </c>
      <c r="T2946" t="s">
        <v>29</v>
      </c>
      <c r="U2946">
        <f t="shared" si="161"/>
        <v>14.811</v>
      </c>
      <c r="V2946">
        <f t="shared" si="162"/>
        <v>14.811</v>
      </c>
      <c r="Y2946" t="s">
        <v>827</v>
      </c>
      <c r="Z2946" t="s">
        <v>827</v>
      </c>
      <c r="AA2946" t="s">
        <v>826</v>
      </c>
      <c r="AB2946" t="str">
        <f t="shared" si="159"/>
        <v/>
      </c>
    </row>
    <row r="2947" spans="1:28" x14ac:dyDescent="0.2">
      <c r="A2947" s="1">
        <v>42919</v>
      </c>
      <c r="B2947" t="s">
        <v>21</v>
      </c>
      <c r="C2947">
        <v>20</v>
      </c>
      <c r="D2947" t="s">
        <v>30</v>
      </c>
      <c r="E2947" t="s">
        <v>43</v>
      </c>
      <c r="F2947">
        <v>8</v>
      </c>
      <c r="G2947">
        <v>8</v>
      </c>
      <c r="H2947">
        <v>15.387</v>
      </c>
      <c r="K2947" t="str">
        <f t="shared" si="160"/>
        <v/>
      </c>
      <c r="L2947" t="s">
        <v>32</v>
      </c>
      <c r="M2947" t="s">
        <v>25</v>
      </c>
      <c r="N2947" t="s">
        <v>26</v>
      </c>
      <c r="O2947" t="s">
        <v>627</v>
      </c>
      <c r="Q2947" t="s">
        <v>34</v>
      </c>
      <c r="T2947" t="s">
        <v>29</v>
      </c>
      <c r="U2947">
        <f t="shared" si="161"/>
        <v>15.387</v>
      </c>
      <c r="V2947">
        <f t="shared" si="162"/>
        <v>15.387</v>
      </c>
      <c r="Y2947" t="s">
        <v>827</v>
      </c>
      <c r="Z2947" t="s">
        <v>827</v>
      </c>
      <c r="AA2947" t="s">
        <v>826</v>
      </c>
      <c r="AB2947" t="str">
        <f t="shared" si="159"/>
        <v/>
      </c>
    </row>
    <row r="2948" spans="1:28" x14ac:dyDescent="0.2">
      <c r="A2948" s="1">
        <v>42919</v>
      </c>
      <c r="B2948" t="s">
        <v>21</v>
      </c>
      <c r="C2948">
        <v>20</v>
      </c>
      <c r="D2948" t="s">
        <v>30</v>
      </c>
      <c r="E2948" t="s">
        <v>43</v>
      </c>
      <c r="F2948">
        <v>9</v>
      </c>
      <c r="G2948">
        <v>9</v>
      </c>
      <c r="H2948">
        <v>15.053000000000001</v>
      </c>
      <c r="K2948" t="str">
        <f t="shared" si="160"/>
        <v/>
      </c>
      <c r="L2948" t="s">
        <v>32</v>
      </c>
      <c r="M2948" t="s">
        <v>25</v>
      </c>
      <c r="N2948" t="s">
        <v>26</v>
      </c>
      <c r="O2948" t="s">
        <v>627</v>
      </c>
      <c r="Q2948" t="s">
        <v>34</v>
      </c>
      <c r="T2948" t="s">
        <v>29</v>
      </c>
      <c r="U2948">
        <f t="shared" si="161"/>
        <v>15.053000000000001</v>
      </c>
      <c r="V2948">
        <f t="shared" si="162"/>
        <v>15.053000000000001</v>
      </c>
      <c r="Y2948" t="s">
        <v>827</v>
      </c>
      <c r="Z2948" t="s">
        <v>827</v>
      </c>
      <c r="AA2948" t="s">
        <v>826</v>
      </c>
      <c r="AB2948" t="str">
        <f t="shared" si="159"/>
        <v/>
      </c>
    </row>
    <row r="2949" spans="1:28" x14ac:dyDescent="0.2">
      <c r="A2949" s="1">
        <v>42919</v>
      </c>
      <c r="B2949" t="s">
        <v>21</v>
      </c>
      <c r="C2949">
        <v>20</v>
      </c>
      <c r="D2949" t="s">
        <v>30</v>
      </c>
      <c r="E2949" t="s">
        <v>43</v>
      </c>
      <c r="F2949">
        <v>10</v>
      </c>
      <c r="G2949">
        <v>10</v>
      </c>
      <c r="H2949">
        <v>14.307</v>
      </c>
      <c r="K2949" t="str">
        <f t="shared" si="160"/>
        <v/>
      </c>
      <c r="L2949" t="s">
        <v>32</v>
      </c>
      <c r="M2949" t="s">
        <v>25</v>
      </c>
      <c r="N2949" t="s">
        <v>26</v>
      </c>
      <c r="O2949" t="s">
        <v>627</v>
      </c>
      <c r="Q2949" t="s">
        <v>34</v>
      </c>
      <c r="T2949" t="s">
        <v>29</v>
      </c>
      <c r="U2949">
        <f t="shared" si="161"/>
        <v>14.307</v>
      </c>
      <c r="V2949">
        <f t="shared" si="162"/>
        <v>14.307</v>
      </c>
      <c r="Y2949" t="s">
        <v>827</v>
      </c>
      <c r="Z2949" t="s">
        <v>827</v>
      </c>
      <c r="AA2949" t="s">
        <v>826</v>
      </c>
      <c r="AB2949" t="str">
        <f t="shared" si="159"/>
        <v/>
      </c>
    </row>
    <row r="2950" spans="1:28" x14ac:dyDescent="0.2">
      <c r="A2950" s="1">
        <v>42919</v>
      </c>
      <c r="B2950" t="s">
        <v>21</v>
      </c>
      <c r="C2950">
        <v>20</v>
      </c>
      <c r="D2950" t="s">
        <v>30</v>
      </c>
      <c r="E2950" t="s">
        <v>75</v>
      </c>
      <c r="F2950">
        <v>1</v>
      </c>
      <c r="G2950">
        <v>1</v>
      </c>
      <c r="H2950">
        <v>14.452</v>
      </c>
      <c r="K2950" t="str">
        <f t="shared" si="160"/>
        <v/>
      </c>
      <c r="L2950" t="s">
        <v>32</v>
      </c>
      <c r="M2950" t="s">
        <v>25</v>
      </c>
      <c r="N2950" t="s">
        <v>26</v>
      </c>
      <c r="O2950" t="s">
        <v>631</v>
      </c>
      <c r="Q2950" t="s">
        <v>34</v>
      </c>
      <c r="T2950" t="s">
        <v>29</v>
      </c>
      <c r="U2950">
        <f t="shared" si="161"/>
        <v>14.452</v>
      </c>
      <c r="V2950">
        <f t="shared" si="162"/>
        <v>14.452</v>
      </c>
      <c r="Y2950" t="s">
        <v>827</v>
      </c>
      <c r="Z2950" t="s">
        <v>827</v>
      </c>
      <c r="AA2950" t="s">
        <v>826</v>
      </c>
      <c r="AB2950" t="str">
        <f t="shared" si="159"/>
        <v/>
      </c>
    </row>
    <row r="2951" spans="1:28" x14ac:dyDescent="0.2">
      <c r="A2951" s="1">
        <v>42919</v>
      </c>
      <c r="B2951" t="s">
        <v>21</v>
      </c>
      <c r="C2951">
        <v>20</v>
      </c>
      <c r="D2951" t="s">
        <v>30</v>
      </c>
      <c r="E2951" t="s">
        <v>75</v>
      </c>
      <c r="F2951">
        <v>2</v>
      </c>
      <c r="G2951">
        <v>2</v>
      </c>
      <c r="H2951">
        <v>14.47</v>
      </c>
      <c r="K2951" t="str">
        <f t="shared" si="160"/>
        <v/>
      </c>
      <c r="L2951" t="s">
        <v>32</v>
      </c>
      <c r="M2951" t="s">
        <v>25</v>
      </c>
      <c r="N2951" t="s">
        <v>26</v>
      </c>
      <c r="O2951" t="s">
        <v>631</v>
      </c>
      <c r="Q2951" t="s">
        <v>34</v>
      </c>
      <c r="T2951" t="s">
        <v>29</v>
      </c>
      <c r="U2951">
        <f t="shared" si="161"/>
        <v>14.47</v>
      </c>
      <c r="V2951">
        <f t="shared" si="162"/>
        <v>14.47</v>
      </c>
      <c r="Y2951" t="s">
        <v>827</v>
      </c>
      <c r="Z2951" t="s">
        <v>827</v>
      </c>
      <c r="AA2951" t="s">
        <v>826</v>
      </c>
      <c r="AB2951" t="str">
        <f t="shared" si="159"/>
        <v/>
      </c>
    </row>
    <row r="2952" spans="1:28" x14ac:dyDescent="0.2">
      <c r="A2952" s="1">
        <v>42919</v>
      </c>
      <c r="B2952" t="s">
        <v>21</v>
      </c>
      <c r="C2952">
        <v>20</v>
      </c>
      <c r="D2952" t="s">
        <v>30</v>
      </c>
      <c r="E2952" t="s">
        <v>75</v>
      </c>
      <c r="F2952">
        <v>3</v>
      </c>
      <c r="G2952">
        <v>3</v>
      </c>
      <c r="H2952">
        <v>14.736000000000001</v>
      </c>
      <c r="K2952" t="str">
        <f t="shared" si="160"/>
        <v/>
      </c>
      <c r="L2952" t="s">
        <v>32</v>
      </c>
      <c r="M2952" t="s">
        <v>25</v>
      </c>
      <c r="N2952" t="s">
        <v>26</v>
      </c>
      <c r="O2952" t="s">
        <v>631</v>
      </c>
      <c r="Q2952" t="s">
        <v>34</v>
      </c>
      <c r="T2952" t="s">
        <v>29</v>
      </c>
      <c r="U2952">
        <f t="shared" si="161"/>
        <v>14.736000000000001</v>
      </c>
      <c r="V2952">
        <f t="shared" si="162"/>
        <v>14.736000000000001</v>
      </c>
      <c r="Y2952" t="s">
        <v>827</v>
      </c>
      <c r="Z2952" t="s">
        <v>827</v>
      </c>
      <c r="AA2952" t="s">
        <v>826</v>
      </c>
      <c r="AB2952" t="str">
        <f t="shared" ref="AB2952:AB3015" si="163">IF(AND(Y2952="check",T2952="yolk.vol"),"remove","")</f>
        <v/>
      </c>
    </row>
    <row r="2953" spans="1:28" x14ac:dyDescent="0.2">
      <c r="A2953" s="1">
        <v>42919</v>
      </c>
      <c r="B2953" t="s">
        <v>21</v>
      </c>
      <c r="C2953">
        <v>20</v>
      </c>
      <c r="D2953" t="s">
        <v>30</v>
      </c>
      <c r="E2953" t="s">
        <v>75</v>
      </c>
      <c r="F2953">
        <v>4</v>
      </c>
      <c r="G2953">
        <v>4</v>
      </c>
      <c r="H2953">
        <v>14.502000000000001</v>
      </c>
      <c r="K2953" t="str">
        <f t="shared" si="160"/>
        <v/>
      </c>
      <c r="L2953" t="s">
        <v>32</v>
      </c>
      <c r="M2953" t="s">
        <v>25</v>
      </c>
      <c r="N2953" t="s">
        <v>26</v>
      </c>
      <c r="O2953" t="s">
        <v>631</v>
      </c>
      <c r="Q2953" t="s">
        <v>34</v>
      </c>
      <c r="T2953" t="s">
        <v>29</v>
      </c>
      <c r="U2953">
        <f t="shared" si="161"/>
        <v>14.502000000000001</v>
      </c>
      <c r="V2953">
        <f t="shared" si="162"/>
        <v>14.502000000000001</v>
      </c>
      <c r="Y2953" t="s">
        <v>827</v>
      </c>
      <c r="Z2953" t="s">
        <v>827</v>
      </c>
      <c r="AA2953" t="s">
        <v>826</v>
      </c>
      <c r="AB2953" t="str">
        <f t="shared" si="163"/>
        <v/>
      </c>
    </row>
    <row r="2954" spans="1:28" x14ac:dyDescent="0.2">
      <c r="A2954" s="1">
        <v>42919</v>
      </c>
      <c r="B2954" t="s">
        <v>21</v>
      </c>
      <c r="C2954">
        <v>20</v>
      </c>
      <c r="D2954" t="s">
        <v>30</v>
      </c>
      <c r="E2954" t="s">
        <v>75</v>
      </c>
      <c r="F2954">
        <v>5</v>
      </c>
      <c r="G2954">
        <v>5</v>
      </c>
      <c r="H2954">
        <v>14.010999999999999</v>
      </c>
      <c r="K2954" t="str">
        <f t="shared" si="160"/>
        <v/>
      </c>
      <c r="L2954" t="s">
        <v>32</v>
      </c>
      <c r="M2954" t="s">
        <v>25</v>
      </c>
      <c r="N2954" t="s">
        <v>26</v>
      </c>
      <c r="O2954" t="s">
        <v>631</v>
      </c>
      <c r="Q2954" t="s">
        <v>34</v>
      </c>
      <c r="T2954" t="s">
        <v>29</v>
      </c>
      <c r="U2954">
        <f t="shared" si="161"/>
        <v>14.010999999999999</v>
      </c>
      <c r="V2954">
        <f t="shared" si="162"/>
        <v>14.010999999999999</v>
      </c>
      <c r="Y2954" t="s">
        <v>827</v>
      </c>
      <c r="Z2954" t="s">
        <v>827</v>
      </c>
      <c r="AA2954" t="s">
        <v>826</v>
      </c>
      <c r="AB2954" t="str">
        <f t="shared" si="163"/>
        <v/>
      </c>
    </row>
    <row r="2955" spans="1:28" x14ac:dyDescent="0.2">
      <c r="A2955" s="1">
        <v>42919</v>
      </c>
      <c r="B2955" t="s">
        <v>21</v>
      </c>
      <c r="C2955">
        <v>20</v>
      </c>
      <c r="D2955" t="s">
        <v>30</v>
      </c>
      <c r="E2955" t="s">
        <v>75</v>
      </c>
      <c r="F2955">
        <v>6</v>
      </c>
      <c r="G2955">
        <v>6</v>
      </c>
      <c r="H2955">
        <v>13.878</v>
      </c>
      <c r="K2955" t="str">
        <f t="shared" si="160"/>
        <v/>
      </c>
      <c r="L2955" t="s">
        <v>32</v>
      </c>
      <c r="M2955" t="s">
        <v>25</v>
      </c>
      <c r="N2955" t="s">
        <v>26</v>
      </c>
      <c r="O2955" t="s">
        <v>631</v>
      </c>
      <c r="Q2955" t="s">
        <v>34</v>
      </c>
      <c r="T2955" t="s">
        <v>29</v>
      </c>
      <c r="U2955">
        <f t="shared" si="161"/>
        <v>13.878</v>
      </c>
      <c r="V2955">
        <f t="shared" si="162"/>
        <v>13.878</v>
      </c>
      <c r="Y2955" t="s">
        <v>827</v>
      </c>
      <c r="Z2955" t="s">
        <v>827</v>
      </c>
      <c r="AA2955" t="s">
        <v>826</v>
      </c>
      <c r="AB2955" t="str">
        <f t="shared" si="163"/>
        <v/>
      </c>
    </row>
    <row r="2956" spans="1:28" x14ac:dyDescent="0.2">
      <c r="A2956" s="1">
        <v>42919</v>
      </c>
      <c r="B2956" t="s">
        <v>21</v>
      </c>
      <c r="C2956">
        <v>20</v>
      </c>
      <c r="D2956" t="s">
        <v>30</v>
      </c>
      <c r="E2956" t="s">
        <v>75</v>
      </c>
      <c r="F2956">
        <v>7</v>
      </c>
      <c r="G2956">
        <v>7</v>
      </c>
      <c r="H2956">
        <v>14.313000000000001</v>
      </c>
      <c r="K2956" t="str">
        <f t="shared" si="160"/>
        <v/>
      </c>
      <c r="L2956" t="s">
        <v>32</v>
      </c>
      <c r="M2956" t="s">
        <v>25</v>
      </c>
      <c r="N2956" t="s">
        <v>26</v>
      </c>
      <c r="O2956" t="s">
        <v>631</v>
      </c>
      <c r="Q2956" t="s">
        <v>34</v>
      </c>
      <c r="T2956" t="s">
        <v>29</v>
      </c>
      <c r="U2956">
        <f t="shared" si="161"/>
        <v>14.313000000000001</v>
      </c>
      <c r="V2956">
        <f t="shared" si="162"/>
        <v>14.313000000000001</v>
      </c>
      <c r="Y2956" t="s">
        <v>827</v>
      </c>
      <c r="Z2956" t="s">
        <v>827</v>
      </c>
      <c r="AA2956" t="s">
        <v>826</v>
      </c>
      <c r="AB2956" t="str">
        <f t="shared" si="163"/>
        <v/>
      </c>
    </row>
    <row r="2957" spans="1:28" x14ac:dyDescent="0.2">
      <c r="A2957" s="1">
        <v>42919</v>
      </c>
      <c r="B2957" t="s">
        <v>21</v>
      </c>
      <c r="C2957">
        <v>20</v>
      </c>
      <c r="D2957" t="s">
        <v>30</v>
      </c>
      <c r="E2957" t="s">
        <v>75</v>
      </c>
      <c r="F2957">
        <v>8</v>
      </c>
      <c r="G2957">
        <v>8</v>
      </c>
      <c r="H2957">
        <v>14.862</v>
      </c>
      <c r="K2957" t="str">
        <f t="shared" si="160"/>
        <v/>
      </c>
      <c r="L2957" t="s">
        <v>32</v>
      </c>
      <c r="M2957" t="s">
        <v>25</v>
      </c>
      <c r="N2957" t="s">
        <v>26</v>
      </c>
      <c r="O2957" t="s">
        <v>631</v>
      </c>
      <c r="Q2957" t="s">
        <v>34</v>
      </c>
      <c r="T2957" t="s">
        <v>29</v>
      </c>
      <c r="U2957">
        <f t="shared" si="161"/>
        <v>14.862</v>
      </c>
      <c r="V2957">
        <f t="shared" si="162"/>
        <v>14.862</v>
      </c>
      <c r="Y2957" t="s">
        <v>827</v>
      </c>
      <c r="Z2957" t="s">
        <v>827</v>
      </c>
      <c r="AA2957" t="s">
        <v>826</v>
      </c>
      <c r="AB2957" t="str">
        <f t="shared" si="163"/>
        <v/>
      </c>
    </row>
    <row r="2958" spans="1:28" x14ac:dyDescent="0.2">
      <c r="A2958" s="1">
        <v>42919</v>
      </c>
      <c r="B2958" t="s">
        <v>21</v>
      </c>
      <c r="C2958">
        <v>20</v>
      </c>
      <c r="D2958" t="s">
        <v>30</v>
      </c>
      <c r="E2958" t="s">
        <v>75</v>
      </c>
      <c r="F2958">
        <v>9</v>
      </c>
      <c r="G2958">
        <v>9</v>
      </c>
      <c r="H2958">
        <v>14.74</v>
      </c>
      <c r="K2958" t="str">
        <f t="shared" si="160"/>
        <v/>
      </c>
      <c r="L2958" t="s">
        <v>32</v>
      </c>
      <c r="M2958" t="s">
        <v>25</v>
      </c>
      <c r="N2958" t="s">
        <v>26</v>
      </c>
      <c r="O2958" t="s">
        <v>631</v>
      </c>
      <c r="Q2958" t="s">
        <v>34</v>
      </c>
      <c r="T2958" t="s">
        <v>29</v>
      </c>
      <c r="U2958">
        <f t="shared" si="161"/>
        <v>14.74</v>
      </c>
      <c r="V2958">
        <f t="shared" si="162"/>
        <v>14.74</v>
      </c>
      <c r="Y2958" t="s">
        <v>827</v>
      </c>
      <c r="Z2958" t="s">
        <v>827</v>
      </c>
      <c r="AA2958" t="s">
        <v>826</v>
      </c>
      <c r="AB2958" t="str">
        <f t="shared" si="163"/>
        <v/>
      </c>
    </row>
    <row r="2959" spans="1:28" x14ac:dyDescent="0.2">
      <c r="A2959" s="1">
        <v>42919</v>
      </c>
      <c r="B2959" t="s">
        <v>21</v>
      </c>
      <c r="C2959">
        <v>20</v>
      </c>
      <c r="D2959" t="s">
        <v>30</v>
      </c>
      <c r="E2959" t="s">
        <v>75</v>
      </c>
      <c r="F2959">
        <v>10</v>
      </c>
      <c r="G2959">
        <v>10</v>
      </c>
      <c r="H2959">
        <v>15.064</v>
      </c>
      <c r="K2959" t="str">
        <f t="shared" si="160"/>
        <v/>
      </c>
      <c r="L2959" t="s">
        <v>32</v>
      </c>
      <c r="M2959" t="s">
        <v>25</v>
      </c>
      <c r="N2959" t="s">
        <v>26</v>
      </c>
      <c r="O2959" t="s">
        <v>631</v>
      </c>
      <c r="Q2959" t="s">
        <v>34</v>
      </c>
      <c r="T2959" t="s">
        <v>29</v>
      </c>
      <c r="U2959">
        <f t="shared" si="161"/>
        <v>15.064</v>
      </c>
      <c r="V2959">
        <f t="shared" si="162"/>
        <v>15.064</v>
      </c>
      <c r="Y2959" t="s">
        <v>827</v>
      </c>
      <c r="Z2959" t="s">
        <v>827</v>
      </c>
      <c r="AA2959" t="s">
        <v>826</v>
      </c>
      <c r="AB2959" t="str">
        <f t="shared" si="163"/>
        <v/>
      </c>
    </row>
    <row r="2960" spans="1:28" x14ac:dyDescent="0.2">
      <c r="A2960" s="1">
        <v>42919</v>
      </c>
      <c r="B2960" t="s">
        <v>21</v>
      </c>
      <c r="C2960">
        <v>20</v>
      </c>
      <c r="D2960" t="s">
        <v>30</v>
      </c>
      <c r="E2960" t="s">
        <v>78</v>
      </c>
      <c r="F2960">
        <v>1</v>
      </c>
      <c r="G2960">
        <v>1</v>
      </c>
      <c r="H2960">
        <v>13.86</v>
      </c>
      <c r="K2960" t="str">
        <f t="shared" si="160"/>
        <v/>
      </c>
      <c r="L2960" t="s">
        <v>32</v>
      </c>
      <c r="M2960" t="s">
        <v>25</v>
      </c>
      <c r="N2960" t="s">
        <v>26</v>
      </c>
      <c r="O2960" t="s">
        <v>625</v>
      </c>
      <c r="Q2960" t="s">
        <v>34</v>
      </c>
      <c r="T2960" t="s">
        <v>29</v>
      </c>
      <c r="U2960">
        <f t="shared" si="161"/>
        <v>13.86</v>
      </c>
      <c r="V2960">
        <f t="shared" si="162"/>
        <v>13.86</v>
      </c>
      <c r="Y2960" t="s">
        <v>827</v>
      </c>
      <c r="Z2960" t="s">
        <v>827</v>
      </c>
      <c r="AA2960" t="s">
        <v>826</v>
      </c>
      <c r="AB2960" t="str">
        <f t="shared" si="163"/>
        <v/>
      </c>
    </row>
    <row r="2961" spans="1:28" x14ac:dyDescent="0.2">
      <c r="A2961" s="1">
        <v>42919</v>
      </c>
      <c r="B2961" t="s">
        <v>21</v>
      </c>
      <c r="C2961">
        <v>20</v>
      </c>
      <c r="D2961" t="s">
        <v>30</v>
      </c>
      <c r="E2961" t="s">
        <v>78</v>
      </c>
      <c r="F2961">
        <v>2</v>
      </c>
      <c r="G2961">
        <v>2</v>
      </c>
      <c r="H2961">
        <v>13.914</v>
      </c>
      <c r="K2961" t="str">
        <f t="shared" si="160"/>
        <v/>
      </c>
      <c r="L2961" t="s">
        <v>32</v>
      </c>
      <c r="M2961" t="s">
        <v>25</v>
      </c>
      <c r="N2961" t="s">
        <v>26</v>
      </c>
      <c r="O2961" t="s">
        <v>625</v>
      </c>
      <c r="Q2961" t="s">
        <v>34</v>
      </c>
      <c r="T2961" t="s">
        <v>29</v>
      </c>
      <c r="U2961">
        <f t="shared" si="161"/>
        <v>13.914</v>
      </c>
      <c r="V2961">
        <f t="shared" si="162"/>
        <v>13.914</v>
      </c>
      <c r="Y2961" t="s">
        <v>827</v>
      </c>
      <c r="Z2961" t="s">
        <v>827</v>
      </c>
      <c r="AA2961" t="s">
        <v>826</v>
      </c>
      <c r="AB2961" t="str">
        <f t="shared" si="163"/>
        <v/>
      </c>
    </row>
    <row r="2962" spans="1:28" x14ac:dyDescent="0.2">
      <c r="A2962" s="1">
        <v>42919</v>
      </c>
      <c r="B2962" t="s">
        <v>21</v>
      </c>
      <c r="C2962">
        <v>20</v>
      </c>
      <c r="D2962" t="s">
        <v>30</v>
      </c>
      <c r="E2962" t="s">
        <v>78</v>
      </c>
      <c r="F2962">
        <v>3</v>
      </c>
      <c r="G2962">
        <v>3</v>
      </c>
      <c r="H2962">
        <v>13.971</v>
      </c>
      <c r="K2962" t="str">
        <f t="shared" si="160"/>
        <v/>
      </c>
      <c r="L2962" t="s">
        <v>32</v>
      </c>
      <c r="M2962" t="s">
        <v>25</v>
      </c>
      <c r="N2962" t="s">
        <v>26</v>
      </c>
      <c r="O2962" t="s">
        <v>625</v>
      </c>
      <c r="Q2962" t="s">
        <v>34</v>
      </c>
      <c r="T2962" t="s">
        <v>29</v>
      </c>
      <c r="U2962">
        <f t="shared" si="161"/>
        <v>13.971</v>
      </c>
      <c r="V2962">
        <f t="shared" si="162"/>
        <v>13.971</v>
      </c>
      <c r="Y2962" t="s">
        <v>827</v>
      </c>
      <c r="Z2962" t="s">
        <v>827</v>
      </c>
      <c r="AA2962" t="s">
        <v>826</v>
      </c>
      <c r="AB2962" t="str">
        <f t="shared" si="163"/>
        <v/>
      </c>
    </row>
    <row r="2963" spans="1:28" x14ac:dyDescent="0.2">
      <c r="A2963" s="1">
        <v>42919</v>
      </c>
      <c r="B2963" t="s">
        <v>21</v>
      </c>
      <c r="C2963">
        <v>20</v>
      </c>
      <c r="D2963" t="s">
        <v>30</v>
      </c>
      <c r="E2963" t="s">
        <v>78</v>
      </c>
      <c r="F2963">
        <v>4</v>
      </c>
      <c r="G2963">
        <v>4</v>
      </c>
      <c r="H2963">
        <v>14.571999999999999</v>
      </c>
      <c r="K2963" t="str">
        <f t="shared" si="160"/>
        <v/>
      </c>
      <c r="L2963" t="s">
        <v>32</v>
      </c>
      <c r="M2963" t="s">
        <v>25</v>
      </c>
      <c r="N2963" t="s">
        <v>26</v>
      </c>
      <c r="O2963" t="s">
        <v>625</v>
      </c>
      <c r="Q2963" t="s">
        <v>34</v>
      </c>
      <c r="T2963" t="s">
        <v>29</v>
      </c>
      <c r="U2963">
        <f t="shared" si="161"/>
        <v>14.571999999999999</v>
      </c>
      <c r="V2963">
        <f t="shared" si="162"/>
        <v>14.571999999999999</v>
      </c>
      <c r="Y2963" t="s">
        <v>827</v>
      </c>
      <c r="Z2963" t="s">
        <v>827</v>
      </c>
      <c r="AA2963" t="s">
        <v>826</v>
      </c>
      <c r="AB2963" t="str">
        <f t="shared" si="163"/>
        <v/>
      </c>
    </row>
    <row r="2964" spans="1:28" x14ac:dyDescent="0.2">
      <c r="A2964" s="1">
        <v>42919</v>
      </c>
      <c r="B2964" t="s">
        <v>21</v>
      </c>
      <c r="C2964">
        <v>20</v>
      </c>
      <c r="D2964" t="s">
        <v>30</v>
      </c>
      <c r="E2964" t="s">
        <v>78</v>
      </c>
      <c r="F2964">
        <v>5</v>
      </c>
      <c r="G2964">
        <v>5</v>
      </c>
      <c r="H2964">
        <v>15.016999999999999</v>
      </c>
      <c r="K2964" t="str">
        <f t="shared" si="160"/>
        <v/>
      </c>
      <c r="L2964" t="s">
        <v>32</v>
      </c>
      <c r="M2964" t="s">
        <v>25</v>
      </c>
      <c r="N2964" t="s">
        <v>26</v>
      </c>
      <c r="O2964" t="s">
        <v>625</v>
      </c>
      <c r="Q2964" t="s">
        <v>34</v>
      </c>
      <c r="T2964" t="s">
        <v>29</v>
      </c>
      <c r="U2964">
        <f t="shared" si="161"/>
        <v>15.016999999999999</v>
      </c>
      <c r="V2964">
        <f t="shared" si="162"/>
        <v>15.016999999999999</v>
      </c>
      <c r="Y2964" t="s">
        <v>827</v>
      </c>
      <c r="Z2964" t="s">
        <v>827</v>
      </c>
      <c r="AA2964" t="s">
        <v>826</v>
      </c>
      <c r="AB2964" t="str">
        <f t="shared" si="163"/>
        <v/>
      </c>
    </row>
    <row r="2965" spans="1:28" x14ac:dyDescent="0.2">
      <c r="A2965" s="1">
        <v>42919</v>
      </c>
      <c r="B2965" t="s">
        <v>21</v>
      </c>
      <c r="C2965">
        <v>20</v>
      </c>
      <c r="D2965" t="s">
        <v>30</v>
      </c>
      <c r="E2965" t="s">
        <v>78</v>
      </c>
      <c r="F2965">
        <v>6</v>
      </c>
      <c r="G2965">
        <v>6</v>
      </c>
      <c r="H2965">
        <v>13.627000000000001</v>
      </c>
      <c r="K2965" t="str">
        <f t="shared" si="160"/>
        <v/>
      </c>
      <c r="L2965" t="s">
        <v>32</v>
      </c>
      <c r="M2965" t="s">
        <v>25</v>
      </c>
      <c r="N2965" t="s">
        <v>26</v>
      </c>
      <c r="O2965" t="s">
        <v>625</v>
      </c>
      <c r="Q2965" t="s">
        <v>34</v>
      </c>
      <c r="T2965" t="s">
        <v>29</v>
      </c>
      <c r="U2965">
        <f t="shared" si="161"/>
        <v>13.627000000000001</v>
      </c>
      <c r="V2965">
        <f t="shared" si="162"/>
        <v>13.627000000000001</v>
      </c>
      <c r="Y2965" t="s">
        <v>827</v>
      </c>
      <c r="Z2965" t="s">
        <v>827</v>
      </c>
      <c r="AA2965" t="s">
        <v>826</v>
      </c>
      <c r="AB2965" t="str">
        <f t="shared" si="163"/>
        <v/>
      </c>
    </row>
    <row r="2966" spans="1:28" x14ac:dyDescent="0.2">
      <c r="A2966" s="1">
        <v>42919</v>
      </c>
      <c r="B2966" t="s">
        <v>21</v>
      </c>
      <c r="C2966">
        <v>20</v>
      </c>
      <c r="D2966" t="s">
        <v>30</v>
      </c>
      <c r="E2966" t="s">
        <v>78</v>
      </c>
      <c r="F2966">
        <v>7</v>
      </c>
      <c r="G2966">
        <v>7</v>
      </c>
      <c r="H2966">
        <v>14.506</v>
      </c>
      <c r="K2966" t="str">
        <f t="shared" si="160"/>
        <v/>
      </c>
      <c r="L2966" t="s">
        <v>32</v>
      </c>
      <c r="M2966" t="s">
        <v>25</v>
      </c>
      <c r="N2966" t="s">
        <v>26</v>
      </c>
      <c r="O2966" t="s">
        <v>625</v>
      </c>
      <c r="Q2966" t="s">
        <v>34</v>
      </c>
      <c r="T2966" t="s">
        <v>29</v>
      </c>
      <c r="U2966">
        <f t="shared" si="161"/>
        <v>14.506</v>
      </c>
      <c r="V2966">
        <f t="shared" si="162"/>
        <v>14.506</v>
      </c>
      <c r="Y2966" t="s">
        <v>827</v>
      </c>
      <c r="Z2966" t="s">
        <v>827</v>
      </c>
      <c r="AA2966" t="s">
        <v>826</v>
      </c>
      <c r="AB2966" t="str">
        <f t="shared" si="163"/>
        <v/>
      </c>
    </row>
    <row r="2967" spans="1:28" x14ac:dyDescent="0.2">
      <c r="A2967" s="1">
        <v>42919</v>
      </c>
      <c r="B2967" t="s">
        <v>21</v>
      </c>
      <c r="C2967">
        <v>20</v>
      </c>
      <c r="D2967" t="s">
        <v>30</v>
      </c>
      <c r="E2967" t="s">
        <v>78</v>
      </c>
      <c r="F2967">
        <v>8</v>
      </c>
      <c r="G2967">
        <v>8</v>
      </c>
      <c r="H2967">
        <v>14.581</v>
      </c>
      <c r="K2967" t="str">
        <f t="shared" si="160"/>
        <v/>
      </c>
      <c r="L2967" t="s">
        <v>32</v>
      </c>
      <c r="M2967" t="s">
        <v>25</v>
      </c>
      <c r="N2967" t="s">
        <v>26</v>
      </c>
      <c r="O2967" t="s">
        <v>625</v>
      </c>
      <c r="Q2967" t="s">
        <v>34</v>
      </c>
      <c r="T2967" t="s">
        <v>29</v>
      </c>
      <c r="U2967">
        <f t="shared" si="161"/>
        <v>14.581</v>
      </c>
      <c r="V2967">
        <f t="shared" si="162"/>
        <v>14.581</v>
      </c>
      <c r="Y2967" t="s">
        <v>827</v>
      </c>
      <c r="Z2967" t="s">
        <v>827</v>
      </c>
      <c r="AA2967" t="s">
        <v>826</v>
      </c>
      <c r="AB2967" t="str">
        <f t="shared" si="163"/>
        <v/>
      </c>
    </row>
    <row r="2968" spans="1:28" x14ac:dyDescent="0.2">
      <c r="A2968" s="1">
        <v>42919</v>
      </c>
      <c r="B2968" t="s">
        <v>21</v>
      </c>
      <c r="C2968">
        <v>20</v>
      </c>
      <c r="D2968" t="s">
        <v>30</v>
      </c>
      <c r="E2968" t="s">
        <v>78</v>
      </c>
      <c r="F2968">
        <v>9</v>
      </c>
      <c r="G2968">
        <v>9</v>
      </c>
      <c r="H2968">
        <v>14.170999999999999</v>
      </c>
      <c r="K2968" t="str">
        <f t="shared" si="160"/>
        <v/>
      </c>
      <c r="L2968" t="s">
        <v>32</v>
      </c>
      <c r="M2968" t="s">
        <v>25</v>
      </c>
      <c r="N2968" t="s">
        <v>26</v>
      </c>
      <c r="O2968" t="s">
        <v>625</v>
      </c>
      <c r="Q2968" t="s">
        <v>34</v>
      </c>
      <c r="T2968" t="s">
        <v>29</v>
      </c>
      <c r="U2968">
        <f t="shared" si="161"/>
        <v>14.170999999999999</v>
      </c>
      <c r="V2968">
        <f t="shared" si="162"/>
        <v>14.170999999999999</v>
      </c>
      <c r="Y2968" t="s">
        <v>827</v>
      </c>
      <c r="Z2968" t="s">
        <v>827</v>
      </c>
      <c r="AA2968" t="s">
        <v>826</v>
      </c>
      <c r="AB2968" t="str">
        <f t="shared" si="163"/>
        <v/>
      </c>
    </row>
    <row r="2969" spans="1:28" x14ac:dyDescent="0.2">
      <c r="A2969" s="1">
        <v>42919</v>
      </c>
      <c r="B2969" t="s">
        <v>21</v>
      </c>
      <c r="C2969">
        <v>20</v>
      </c>
      <c r="D2969" t="s">
        <v>30</v>
      </c>
      <c r="E2969" t="s">
        <v>81</v>
      </c>
      <c r="F2969">
        <v>1</v>
      </c>
      <c r="G2969">
        <v>1</v>
      </c>
      <c r="H2969">
        <v>14.378</v>
      </c>
      <c r="K2969" t="str">
        <f t="shared" si="160"/>
        <v/>
      </c>
      <c r="L2969" t="s">
        <v>32</v>
      </c>
      <c r="M2969" t="s">
        <v>25</v>
      </c>
      <c r="N2969" t="s">
        <v>26</v>
      </c>
      <c r="O2969" t="s">
        <v>622</v>
      </c>
      <c r="Q2969" t="s">
        <v>34</v>
      </c>
      <c r="T2969" t="s">
        <v>29</v>
      </c>
      <c r="U2969">
        <f t="shared" si="161"/>
        <v>14.378</v>
      </c>
      <c r="V2969">
        <f t="shared" si="162"/>
        <v>14.378</v>
      </c>
      <c r="Y2969" t="s">
        <v>827</v>
      </c>
      <c r="Z2969" t="s">
        <v>827</v>
      </c>
      <c r="AA2969" t="s">
        <v>826</v>
      </c>
      <c r="AB2969" t="str">
        <f t="shared" si="163"/>
        <v/>
      </c>
    </row>
    <row r="2970" spans="1:28" x14ac:dyDescent="0.2">
      <c r="A2970" s="1">
        <v>42919</v>
      </c>
      <c r="B2970" t="s">
        <v>21</v>
      </c>
      <c r="C2970">
        <v>20</v>
      </c>
      <c r="D2970" t="s">
        <v>30</v>
      </c>
      <c r="E2970" t="s">
        <v>81</v>
      </c>
      <c r="F2970">
        <v>2</v>
      </c>
      <c r="G2970">
        <v>2</v>
      </c>
      <c r="H2970">
        <v>13.842000000000001</v>
      </c>
      <c r="K2970" t="str">
        <f t="shared" si="160"/>
        <v/>
      </c>
      <c r="L2970" t="s">
        <v>32</v>
      </c>
      <c r="M2970" t="s">
        <v>25</v>
      </c>
      <c r="N2970" t="s">
        <v>26</v>
      </c>
      <c r="O2970" t="s">
        <v>622</v>
      </c>
      <c r="Q2970" t="s">
        <v>34</v>
      </c>
      <c r="T2970" t="s">
        <v>29</v>
      </c>
      <c r="U2970">
        <f t="shared" si="161"/>
        <v>13.842000000000001</v>
      </c>
      <c r="V2970">
        <f t="shared" si="162"/>
        <v>13.842000000000001</v>
      </c>
      <c r="Y2970" t="s">
        <v>827</v>
      </c>
      <c r="Z2970" t="s">
        <v>827</v>
      </c>
      <c r="AA2970" t="s">
        <v>826</v>
      </c>
      <c r="AB2970" t="str">
        <f t="shared" si="163"/>
        <v/>
      </c>
    </row>
    <row r="2971" spans="1:28" x14ac:dyDescent="0.2">
      <c r="A2971" s="1">
        <v>42919</v>
      </c>
      <c r="B2971" t="s">
        <v>21</v>
      </c>
      <c r="C2971">
        <v>20</v>
      </c>
      <c r="D2971" t="s">
        <v>30</v>
      </c>
      <c r="E2971" t="s">
        <v>81</v>
      </c>
      <c r="F2971">
        <v>3</v>
      </c>
      <c r="G2971">
        <v>3</v>
      </c>
      <c r="H2971">
        <v>14.022</v>
      </c>
      <c r="K2971" t="str">
        <f t="shared" si="160"/>
        <v/>
      </c>
      <c r="L2971" t="s">
        <v>32</v>
      </c>
      <c r="M2971" t="s">
        <v>25</v>
      </c>
      <c r="N2971" t="s">
        <v>26</v>
      </c>
      <c r="O2971" t="s">
        <v>622</v>
      </c>
      <c r="Q2971" t="s">
        <v>34</v>
      </c>
      <c r="T2971" t="s">
        <v>29</v>
      </c>
      <c r="U2971">
        <f t="shared" si="161"/>
        <v>14.022</v>
      </c>
      <c r="V2971">
        <f t="shared" si="162"/>
        <v>14.022</v>
      </c>
      <c r="Y2971" t="s">
        <v>827</v>
      </c>
      <c r="Z2971" t="s">
        <v>827</v>
      </c>
      <c r="AA2971" t="s">
        <v>826</v>
      </c>
      <c r="AB2971" t="str">
        <f t="shared" si="163"/>
        <v/>
      </c>
    </row>
    <row r="2972" spans="1:28" x14ac:dyDescent="0.2">
      <c r="A2972" s="1">
        <v>42919</v>
      </c>
      <c r="B2972" t="s">
        <v>21</v>
      </c>
      <c r="C2972">
        <v>20</v>
      </c>
      <c r="D2972" t="s">
        <v>30</v>
      </c>
      <c r="E2972" t="s">
        <v>81</v>
      </c>
      <c r="F2972">
        <v>4</v>
      </c>
      <c r="G2972">
        <v>4</v>
      </c>
      <c r="H2972">
        <v>14.202999999999999</v>
      </c>
      <c r="K2972" t="str">
        <f t="shared" si="160"/>
        <v/>
      </c>
      <c r="L2972" t="s">
        <v>32</v>
      </c>
      <c r="M2972" t="s">
        <v>25</v>
      </c>
      <c r="N2972" t="s">
        <v>26</v>
      </c>
      <c r="O2972" t="s">
        <v>622</v>
      </c>
      <c r="Q2972" t="s">
        <v>34</v>
      </c>
      <c r="T2972" t="s">
        <v>29</v>
      </c>
      <c r="U2972">
        <f t="shared" si="161"/>
        <v>14.202999999999999</v>
      </c>
      <c r="V2972">
        <f t="shared" si="162"/>
        <v>14.202999999999999</v>
      </c>
      <c r="Y2972" t="s">
        <v>827</v>
      </c>
      <c r="Z2972" t="s">
        <v>827</v>
      </c>
      <c r="AA2972" t="s">
        <v>826</v>
      </c>
      <c r="AB2972" t="str">
        <f t="shared" si="163"/>
        <v/>
      </c>
    </row>
    <row r="2973" spans="1:28" x14ac:dyDescent="0.2">
      <c r="A2973" s="1">
        <v>42919</v>
      </c>
      <c r="B2973" t="s">
        <v>21</v>
      </c>
      <c r="C2973">
        <v>20</v>
      </c>
      <c r="D2973" t="s">
        <v>30</v>
      </c>
      <c r="E2973" t="s">
        <v>81</v>
      </c>
      <c r="F2973">
        <v>5</v>
      </c>
      <c r="G2973">
        <v>5</v>
      </c>
      <c r="H2973">
        <v>14.435</v>
      </c>
      <c r="K2973" t="str">
        <f t="shared" si="160"/>
        <v/>
      </c>
      <c r="L2973" t="s">
        <v>32</v>
      </c>
      <c r="M2973" t="s">
        <v>25</v>
      </c>
      <c r="N2973" t="s">
        <v>26</v>
      </c>
      <c r="O2973" t="s">
        <v>622</v>
      </c>
      <c r="Q2973" t="s">
        <v>34</v>
      </c>
      <c r="T2973" t="s">
        <v>29</v>
      </c>
      <c r="U2973">
        <f t="shared" si="161"/>
        <v>14.435</v>
      </c>
      <c r="V2973">
        <f t="shared" si="162"/>
        <v>14.435</v>
      </c>
      <c r="Y2973" t="s">
        <v>827</v>
      </c>
      <c r="Z2973" t="s">
        <v>827</v>
      </c>
      <c r="AA2973" t="s">
        <v>826</v>
      </c>
      <c r="AB2973" t="str">
        <f t="shared" si="163"/>
        <v/>
      </c>
    </row>
    <row r="2974" spans="1:28" x14ac:dyDescent="0.2">
      <c r="A2974" s="1">
        <v>42919</v>
      </c>
      <c r="B2974" t="s">
        <v>21</v>
      </c>
      <c r="C2974">
        <v>20</v>
      </c>
      <c r="D2974" t="s">
        <v>30</v>
      </c>
      <c r="E2974" t="s">
        <v>81</v>
      </c>
      <c r="F2974">
        <v>6</v>
      </c>
      <c r="G2974">
        <v>6</v>
      </c>
      <c r="H2974">
        <v>13.912000000000001</v>
      </c>
      <c r="K2974" t="str">
        <f t="shared" si="160"/>
        <v/>
      </c>
      <c r="L2974" t="s">
        <v>32</v>
      </c>
      <c r="M2974" t="s">
        <v>25</v>
      </c>
      <c r="N2974" t="s">
        <v>26</v>
      </c>
      <c r="O2974" t="s">
        <v>622</v>
      </c>
      <c r="Q2974" t="s">
        <v>34</v>
      </c>
      <c r="T2974" t="s">
        <v>29</v>
      </c>
      <c r="U2974">
        <f t="shared" si="161"/>
        <v>13.912000000000001</v>
      </c>
      <c r="V2974">
        <f t="shared" si="162"/>
        <v>13.912000000000001</v>
      </c>
      <c r="Y2974" t="s">
        <v>827</v>
      </c>
      <c r="Z2974" t="s">
        <v>827</v>
      </c>
      <c r="AA2974" t="s">
        <v>826</v>
      </c>
      <c r="AB2974" t="str">
        <f t="shared" si="163"/>
        <v/>
      </c>
    </row>
    <row r="2975" spans="1:28" x14ac:dyDescent="0.2">
      <c r="A2975" s="1">
        <v>42919</v>
      </c>
      <c r="B2975" t="s">
        <v>21</v>
      </c>
      <c r="C2975">
        <v>20</v>
      </c>
      <c r="D2975" t="s">
        <v>30</v>
      </c>
      <c r="E2975" t="s">
        <v>81</v>
      </c>
      <c r="F2975">
        <v>7</v>
      </c>
      <c r="G2975">
        <v>7</v>
      </c>
      <c r="H2975">
        <v>14.548</v>
      </c>
      <c r="K2975" t="str">
        <f t="shared" si="160"/>
        <v/>
      </c>
      <c r="L2975" t="s">
        <v>32</v>
      </c>
      <c r="M2975" t="s">
        <v>25</v>
      </c>
      <c r="N2975" t="s">
        <v>26</v>
      </c>
      <c r="O2975" t="s">
        <v>622</v>
      </c>
      <c r="Q2975" t="s">
        <v>34</v>
      </c>
      <c r="T2975" t="s">
        <v>29</v>
      </c>
      <c r="U2975">
        <f t="shared" si="161"/>
        <v>14.548</v>
      </c>
      <c r="V2975">
        <f t="shared" si="162"/>
        <v>14.548</v>
      </c>
      <c r="Y2975" t="s">
        <v>827</v>
      </c>
      <c r="Z2975" t="s">
        <v>827</v>
      </c>
      <c r="AA2975" t="s">
        <v>826</v>
      </c>
      <c r="AB2975" t="str">
        <f t="shared" si="163"/>
        <v/>
      </c>
    </row>
    <row r="2976" spans="1:28" x14ac:dyDescent="0.2">
      <c r="A2976" s="1">
        <v>42919</v>
      </c>
      <c r="B2976" t="s">
        <v>21</v>
      </c>
      <c r="C2976">
        <v>20</v>
      </c>
      <c r="D2976" t="s">
        <v>30</v>
      </c>
      <c r="E2976" t="s">
        <v>81</v>
      </c>
      <c r="F2976">
        <v>8</v>
      </c>
      <c r="G2976">
        <v>8</v>
      </c>
      <c r="H2976">
        <v>14.455</v>
      </c>
      <c r="K2976" t="str">
        <f t="shared" si="160"/>
        <v/>
      </c>
      <c r="L2976" t="s">
        <v>32</v>
      </c>
      <c r="M2976" t="s">
        <v>25</v>
      </c>
      <c r="N2976" t="s">
        <v>26</v>
      </c>
      <c r="O2976" t="s">
        <v>622</v>
      </c>
      <c r="Q2976" t="s">
        <v>34</v>
      </c>
      <c r="T2976" t="s">
        <v>29</v>
      </c>
      <c r="U2976">
        <f t="shared" si="161"/>
        <v>14.455</v>
      </c>
      <c r="V2976">
        <f t="shared" si="162"/>
        <v>14.455</v>
      </c>
      <c r="Y2976" t="s">
        <v>827</v>
      </c>
      <c r="Z2976" t="s">
        <v>827</v>
      </c>
      <c r="AA2976" t="s">
        <v>826</v>
      </c>
      <c r="AB2976" t="str">
        <f t="shared" si="163"/>
        <v/>
      </c>
    </row>
    <row r="2977" spans="1:28" x14ac:dyDescent="0.2">
      <c r="A2977" s="1">
        <v>42919</v>
      </c>
      <c r="B2977" t="s">
        <v>21</v>
      </c>
      <c r="C2977">
        <v>20</v>
      </c>
      <c r="D2977" t="s">
        <v>30</v>
      </c>
      <c r="E2977" t="s">
        <v>81</v>
      </c>
      <c r="F2977">
        <v>9</v>
      </c>
      <c r="G2977">
        <v>9</v>
      </c>
      <c r="H2977">
        <v>14.497</v>
      </c>
      <c r="K2977" t="str">
        <f t="shared" si="160"/>
        <v/>
      </c>
      <c r="L2977" t="s">
        <v>32</v>
      </c>
      <c r="M2977" t="s">
        <v>25</v>
      </c>
      <c r="N2977" t="s">
        <v>26</v>
      </c>
      <c r="O2977" t="s">
        <v>622</v>
      </c>
      <c r="Q2977" t="s">
        <v>34</v>
      </c>
      <c r="T2977" t="s">
        <v>29</v>
      </c>
      <c r="U2977">
        <f t="shared" si="161"/>
        <v>14.497</v>
      </c>
      <c r="V2977">
        <f t="shared" si="162"/>
        <v>14.497</v>
      </c>
      <c r="Y2977" t="s">
        <v>827</v>
      </c>
      <c r="Z2977" t="s">
        <v>827</v>
      </c>
      <c r="AA2977" t="s">
        <v>826</v>
      </c>
      <c r="AB2977" t="str">
        <f t="shared" si="163"/>
        <v/>
      </c>
    </row>
    <row r="2978" spans="1:28" x14ac:dyDescent="0.2">
      <c r="A2978" s="1">
        <v>42919</v>
      </c>
      <c r="B2978" t="s">
        <v>21</v>
      </c>
      <c r="C2978">
        <v>20</v>
      </c>
      <c r="D2978" t="s">
        <v>30</v>
      </c>
      <c r="E2978" t="s">
        <v>81</v>
      </c>
      <c r="F2978">
        <v>10</v>
      </c>
      <c r="G2978">
        <v>10</v>
      </c>
      <c r="H2978">
        <v>14.076000000000001</v>
      </c>
      <c r="K2978" t="str">
        <f t="shared" si="160"/>
        <v/>
      </c>
      <c r="L2978" t="s">
        <v>32</v>
      </c>
      <c r="M2978" t="s">
        <v>25</v>
      </c>
      <c r="N2978" t="s">
        <v>26</v>
      </c>
      <c r="O2978" t="s">
        <v>622</v>
      </c>
      <c r="Q2978" t="s">
        <v>34</v>
      </c>
      <c r="T2978" t="s">
        <v>29</v>
      </c>
      <c r="U2978">
        <f t="shared" si="161"/>
        <v>14.076000000000001</v>
      </c>
      <c r="V2978">
        <f t="shared" si="162"/>
        <v>14.076000000000001</v>
      </c>
      <c r="Y2978" t="s">
        <v>827</v>
      </c>
      <c r="Z2978" t="s">
        <v>827</v>
      </c>
      <c r="AA2978" t="s">
        <v>826</v>
      </c>
      <c r="AB2978" t="str">
        <f t="shared" si="163"/>
        <v/>
      </c>
    </row>
    <row r="2979" spans="1:28" x14ac:dyDescent="0.2">
      <c r="A2979" s="1">
        <v>42919</v>
      </c>
      <c r="B2979" t="s">
        <v>21</v>
      </c>
      <c r="C2979">
        <v>20</v>
      </c>
      <c r="D2979" t="s">
        <v>30</v>
      </c>
      <c r="E2979" t="s">
        <v>83</v>
      </c>
      <c r="F2979">
        <v>1</v>
      </c>
      <c r="G2979">
        <v>1</v>
      </c>
      <c r="H2979">
        <v>14.712</v>
      </c>
      <c r="K2979" t="str">
        <f t="shared" si="160"/>
        <v/>
      </c>
      <c r="L2979" t="s">
        <v>32</v>
      </c>
      <c r="M2979" t="s">
        <v>25</v>
      </c>
      <c r="N2979" t="s">
        <v>26</v>
      </c>
      <c r="O2979" t="s">
        <v>620</v>
      </c>
      <c r="Q2979" t="s">
        <v>34</v>
      </c>
      <c r="T2979" t="s">
        <v>29</v>
      </c>
      <c r="U2979">
        <f t="shared" si="161"/>
        <v>14.712</v>
      </c>
      <c r="V2979">
        <f t="shared" si="162"/>
        <v>14.712</v>
      </c>
      <c r="Y2979" t="s">
        <v>827</v>
      </c>
      <c r="Z2979" t="s">
        <v>827</v>
      </c>
      <c r="AA2979" t="s">
        <v>826</v>
      </c>
      <c r="AB2979" t="str">
        <f t="shared" si="163"/>
        <v/>
      </c>
    </row>
    <row r="2980" spans="1:28" x14ac:dyDescent="0.2">
      <c r="A2980" s="1">
        <v>42919</v>
      </c>
      <c r="B2980" t="s">
        <v>21</v>
      </c>
      <c r="C2980">
        <v>20</v>
      </c>
      <c r="D2980" t="s">
        <v>30</v>
      </c>
      <c r="E2980" t="s">
        <v>83</v>
      </c>
      <c r="F2980">
        <v>2</v>
      </c>
      <c r="G2980">
        <v>2</v>
      </c>
      <c r="H2980">
        <v>14.385</v>
      </c>
      <c r="K2980" t="str">
        <f t="shared" si="160"/>
        <v/>
      </c>
      <c r="L2980" t="s">
        <v>32</v>
      </c>
      <c r="M2980" t="s">
        <v>25</v>
      </c>
      <c r="N2980" t="s">
        <v>26</v>
      </c>
      <c r="O2980" t="s">
        <v>620</v>
      </c>
      <c r="Q2980" t="s">
        <v>34</v>
      </c>
      <c r="T2980" t="s">
        <v>29</v>
      </c>
      <c r="U2980">
        <f t="shared" si="161"/>
        <v>14.385</v>
      </c>
      <c r="V2980">
        <f t="shared" si="162"/>
        <v>14.385</v>
      </c>
      <c r="Y2980" t="s">
        <v>827</v>
      </c>
      <c r="Z2980" t="s">
        <v>827</v>
      </c>
      <c r="AA2980" t="s">
        <v>826</v>
      </c>
      <c r="AB2980" t="str">
        <f t="shared" si="163"/>
        <v/>
      </c>
    </row>
    <row r="2981" spans="1:28" x14ac:dyDescent="0.2">
      <c r="A2981" s="1">
        <v>42919</v>
      </c>
      <c r="B2981" t="s">
        <v>21</v>
      </c>
      <c r="C2981">
        <v>20</v>
      </c>
      <c r="D2981" t="s">
        <v>30</v>
      </c>
      <c r="E2981" t="s">
        <v>83</v>
      </c>
      <c r="F2981">
        <v>3</v>
      </c>
      <c r="G2981">
        <v>3</v>
      </c>
      <c r="H2981">
        <v>14.717000000000001</v>
      </c>
      <c r="K2981" t="str">
        <f t="shared" si="160"/>
        <v/>
      </c>
      <c r="L2981" t="s">
        <v>32</v>
      </c>
      <c r="M2981" t="s">
        <v>25</v>
      </c>
      <c r="N2981" t="s">
        <v>26</v>
      </c>
      <c r="O2981" t="s">
        <v>620</v>
      </c>
      <c r="Q2981" t="s">
        <v>34</v>
      </c>
      <c r="T2981" t="s">
        <v>29</v>
      </c>
      <c r="U2981">
        <f t="shared" si="161"/>
        <v>14.717000000000001</v>
      </c>
      <c r="V2981">
        <f t="shared" si="162"/>
        <v>14.717000000000001</v>
      </c>
      <c r="Y2981" t="s">
        <v>827</v>
      </c>
      <c r="Z2981" t="s">
        <v>827</v>
      </c>
      <c r="AA2981" t="s">
        <v>826</v>
      </c>
      <c r="AB2981" t="str">
        <f t="shared" si="163"/>
        <v/>
      </c>
    </row>
    <row r="2982" spans="1:28" x14ac:dyDescent="0.2">
      <c r="A2982" s="1">
        <v>42919</v>
      </c>
      <c r="B2982" t="s">
        <v>21</v>
      </c>
      <c r="C2982">
        <v>20</v>
      </c>
      <c r="D2982" t="s">
        <v>30</v>
      </c>
      <c r="E2982" t="s">
        <v>83</v>
      </c>
      <c r="F2982">
        <v>4</v>
      </c>
      <c r="G2982">
        <v>4</v>
      </c>
      <c r="H2982">
        <v>13.948</v>
      </c>
      <c r="K2982" t="str">
        <f t="shared" si="160"/>
        <v/>
      </c>
      <c r="L2982" t="s">
        <v>32</v>
      </c>
      <c r="M2982" t="s">
        <v>25</v>
      </c>
      <c r="N2982" t="s">
        <v>26</v>
      </c>
      <c r="O2982" t="s">
        <v>620</v>
      </c>
      <c r="Q2982" t="s">
        <v>34</v>
      </c>
      <c r="T2982" t="s">
        <v>29</v>
      </c>
      <c r="U2982">
        <f t="shared" si="161"/>
        <v>13.948</v>
      </c>
      <c r="V2982">
        <f t="shared" si="162"/>
        <v>13.948</v>
      </c>
      <c r="Y2982" t="s">
        <v>827</v>
      </c>
      <c r="Z2982" t="s">
        <v>827</v>
      </c>
      <c r="AA2982" t="s">
        <v>826</v>
      </c>
      <c r="AB2982" t="str">
        <f t="shared" si="163"/>
        <v/>
      </c>
    </row>
    <row r="2983" spans="1:28" x14ac:dyDescent="0.2">
      <c r="A2983" s="1">
        <v>42919</v>
      </c>
      <c r="B2983" t="s">
        <v>21</v>
      </c>
      <c r="C2983">
        <v>20</v>
      </c>
      <c r="D2983" t="s">
        <v>30</v>
      </c>
      <c r="E2983" t="s">
        <v>83</v>
      </c>
      <c r="F2983">
        <v>5</v>
      </c>
      <c r="G2983">
        <v>5</v>
      </c>
      <c r="H2983">
        <v>14.76</v>
      </c>
      <c r="K2983" t="str">
        <f t="shared" si="160"/>
        <v/>
      </c>
      <c r="L2983" t="s">
        <v>32</v>
      </c>
      <c r="M2983" t="s">
        <v>25</v>
      </c>
      <c r="N2983" t="s">
        <v>26</v>
      </c>
      <c r="O2983" t="s">
        <v>620</v>
      </c>
      <c r="Q2983" t="s">
        <v>34</v>
      </c>
      <c r="T2983" t="s">
        <v>29</v>
      </c>
      <c r="U2983">
        <f t="shared" si="161"/>
        <v>14.76</v>
      </c>
      <c r="V2983">
        <f t="shared" si="162"/>
        <v>14.76</v>
      </c>
      <c r="Y2983" t="s">
        <v>827</v>
      </c>
      <c r="Z2983" t="s">
        <v>827</v>
      </c>
      <c r="AA2983" t="s">
        <v>826</v>
      </c>
      <c r="AB2983" t="str">
        <f t="shared" si="163"/>
        <v/>
      </c>
    </row>
    <row r="2984" spans="1:28" x14ac:dyDescent="0.2">
      <c r="A2984" s="1">
        <v>42919</v>
      </c>
      <c r="B2984" t="s">
        <v>21</v>
      </c>
      <c r="C2984">
        <v>20</v>
      </c>
      <c r="D2984" t="s">
        <v>30</v>
      </c>
      <c r="E2984" t="s">
        <v>83</v>
      </c>
      <c r="F2984">
        <v>6</v>
      </c>
      <c r="G2984">
        <v>6</v>
      </c>
      <c r="H2984">
        <v>14.188000000000001</v>
      </c>
      <c r="K2984" t="str">
        <f t="shared" si="160"/>
        <v/>
      </c>
      <c r="L2984" t="s">
        <v>32</v>
      </c>
      <c r="M2984" t="s">
        <v>25</v>
      </c>
      <c r="N2984" t="s">
        <v>26</v>
      </c>
      <c r="O2984" t="s">
        <v>620</v>
      </c>
      <c r="Q2984" t="s">
        <v>34</v>
      </c>
      <c r="T2984" t="s">
        <v>29</v>
      </c>
      <c r="U2984">
        <f t="shared" si="161"/>
        <v>14.188000000000001</v>
      </c>
      <c r="V2984">
        <f t="shared" si="162"/>
        <v>14.188000000000001</v>
      </c>
      <c r="Y2984" t="s">
        <v>827</v>
      </c>
      <c r="Z2984" t="s">
        <v>827</v>
      </c>
      <c r="AA2984" t="s">
        <v>826</v>
      </c>
      <c r="AB2984" t="str">
        <f t="shared" si="163"/>
        <v/>
      </c>
    </row>
    <row r="2985" spans="1:28" x14ac:dyDescent="0.2">
      <c r="A2985" s="1">
        <v>42919</v>
      </c>
      <c r="B2985" t="s">
        <v>21</v>
      </c>
      <c r="C2985">
        <v>20</v>
      </c>
      <c r="D2985" t="s">
        <v>30</v>
      </c>
      <c r="E2985" t="s">
        <v>83</v>
      </c>
      <c r="F2985">
        <v>7</v>
      </c>
      <c r="G2985">
        <v>7</v>
      </c>
      <c r="H2985">
        <v>13.981999999999999</v>
      </c>
      <c r="K2985" t="str">
        <f t="shared" si="160"/>
        <v/>
      </c>
      <c r="L2985" t="s">
        <v>32</v>
      </c>
      <c r="M2985" t="s">
        <v>25</v>
      </c>
      <c r="N2985" t="s">
        <v>26</v>
      </c>
      <c r="O2985" t="s">
        <v>620</v>
      </c>
      <c r="Q2985" t="s">
        <v>34</v>
      </c>
      <c r="T2985" t="s">
        <v>29</v>
      </c>
      <c r="U2985">
        <f t="shared" si="161"/>
        <v>13.981999999999999</v>
      </c>
      <c r="V2985">
        <f t="shared" si="162"/>
        <v>13.981999999999999</v>
      </c>
      <c r="Y2985" t="s">
        <v>827</v>
      </c>
      <c r="Z2985" t="s">
        <v>827</v>
      </c>
      <c r="AA2985" t="s">
        <v>826</v>
      </c>
      <c r="AB2985" t="str">
        <f t="shared" si="163"/>
        <v/>
      </c>
    </row>
    <row r="2986" spans="1:28" x14ac:dyDescent="0.2">
      <c r="A2986" s="1">
        <v>42919</v>
      </c>
      <c r="B2986" t="s">
        <v>21</v>
      </c>
      <c r="C2986">
        <v>20</v>
      </c>
      <c r="D2986" t="s">
        <v>30</v>
      </c>
      <c r="E2986" t="s">
        <v>83</v>
      </c>
      <c r="F2986">
        <v>8</v>
      </c>
      <c r="G2986">
        <v>8</v>
      </c>
      <c r="H2986">
        <v>14.307</v>
      </c>
      <c r="K2986" t="str">
        <f t="shared" si="160"/>
        <v/>
      </c>
      <c r="L2986" t="s">
        <v>32</v>
      </c>
      <c r="M2986" t="s">
        <v>25</v>
      </c>
      <c r="N2986" t="s">
        <v>26</v>
      </c>
      <c r="O2986" t="s">
        <v>620</v>
      </c>
      <c r="Q2986" t="s">
        <v>34</v>
      </c>
      <c r="T2986" t="s">
        <v>29</v>
      </c>
      <c r="U2986">
        <f t="shared" si="161"/>
        <v>14.307</v>
      </c>
      <c r="V2986">
        <f t="shared" si="162"/>
        <v>14.307</v>
      </c>
      <c r="Y2986" t="s">
        <v>827</v>
      </c>
      <c r="Z2986" t="s">
        <v>827</v>
      </c>
      <c r="AA2986" t="s">
        <v>826</v>
      </c>
      <c r="AB2986" t="str">
        <f t="shared" si="163"/>
        <v/>
      </c>
    </row>
    <row r="2987" spans="1:28" x14ac:dyDescent="0.2">
      <c r="A2987" s="1">
        <v>42919</v>
      </c>
      <c r="B2987" t="s">
        <v>21</v>
      </c>
      <c r="C2987">
        <v>20</v>
      </c>
      <c r="D2987" t="s">
        <v>30</v>
      </c>
      <c r="E2987" t="s">
        <v>83</v>
      </c>
      <c r="F2987">
        <v>9</v>
      </c>
      <c r="G2987">
        <v>9</v>
      </c>
      <c r="H2987">
        <v>14.042999999999999</v>
      </c>
      <c r="K2987" t="str">
        <f t="shared" si="160"/>
        <v/>
      </c>
      <c r="L2987" t="s">
        <v>32</v>
      </c>
      <c r="M2987" t="s">
        <v>25</v>
      </c>
      <c r="N2987" t="s">
        <v>26</v>
      </c>
      <c r="O2987" t="s">
        <v>620</v>
      </c>
      <c r="Q2987" t="s">
        <v>34</v>
      </c>
      <c r="T2987" t="s">
        <v>29</v>
      </c>
      <c r="U2987">
        <f t="shared" si="161"/>
        <v>14.042999999999999</v>
      </c>
      <c r="V2987">
        <f t="shared" si="162"/>
        <v>14.042999999999999</v>
      </c>
      <c r="Y2987" t="s">
        <v>827</v>
      </c>
      <c r="Z2987" t="s">
        <v>827</v>
      </c>
      <c r="AA2987" t="s">
        <v>826</v>
      </c>
      <c r="AB2987" t="str">
        <f t="shared" si="163"/>
        <v/>
      </c>
    </row>
    <row r="2988" spans="1:28" x14ac:dyDescent="0.2">
      <c r="A2988" s="1">
        <v>42919</v>
      </c>
      <c r="B2988" t="s">
        <v>21</v>
      </c>
      <c r="C2988">
        <v>20</v>
      </c>
      <c r="D2988" t="s">
        <v>30</v>
      </c>
      <c r="E2988" t="s">
        <v>83</v>
      </c>
      <c r="F2988">
        <v>10</v>
      </c>
      <c r="G2988">
        <v>10</v>
      </c>
      <c r="H2988">
        <v>13.891999999999999</v>
      </c>
      <c r="K2988" t="str">
        <f t="shared" si="160"/>
        <v/>
      </c>
      <c r="L2988" t="s">
        <v>32</v>
      </c>
      <c r="M2988" t="s">
        <v>25</v>
      </c>
      <c r="N2988" t="s">
        <v>26</v>
      </c>
      <c r="O2988" t="s">
        <v>620</v>
      </c>
      <c r="Q2988" t="s">
        <v>34</v>
      </c>
      <c r="T2988" t="s">
        <v>29</v>
      </c>
      <c r="U2988">
        <f t="shared" si="161"/>
        <v>13.891999999999999</v>
      </c>
      <c r="V2988">
        <f t="shared" si="162"/>
        <v>13.891999999999999</v>
      </c>
      <c r="Y2988" t="s">
        <v>827</v>
      </c>
      <c r="Z2988" t="s">
        <v>827</v>
      </c>
      <c r="AA2988" t="s">
        <v>826</v>
      </c>
      <c r="AB2988" t="str">
        <f t="shared" si="163"/>
        <v/>
      </c>
    </row>
    <row r="2989" spans="1:28" x14ac:dyDescent="0.2">
      <c r="A2989" s="1">
        <v>42919</v>
      </c>
      <c r="B2989" t="s">
        <v>21</v>
      </c>
      <c r="C2989">
        <v>20</v>
      </c>
      <c r="D2989" t="s">
        <v>30</v>
      </c>
      <c r="E2989" t="s">
        <v>86</v>
      </c>
      <c r="F2989">
        <v>1</v>
      </c>
      <c r="G2989">
        <v>1</v>
      </c>
      <c r="H2989">
        <v>15.374000000000001</v>
      </c>
      <c r="K2989" t="str">
        <f t="shared" si="160"/>
        <v/>
      </c>
      <c r="L2989" t="s">
        <v>32</v>
      </c>
      <c r="M2989" t="s">
        <v>25</v>
      </c>
      <c r="N2989" t="s">
        <v>26</v>
      </c>
      <c r="O2989" t="s">
        <v>628</v>
      </c>
      <c r="Q2989" t="s">
        <v>34</v>
      </c>
      <c r="T2989" t="s">
        <v>29</v>
      </c>
      <c r="U2989">
        <f t="shared" si="161"/>
        <v>15.374000000000001</v>
      </c>
      <c r="V2989">
        <f t="shared" si="162"/>
        <v>15.374000000000001</v>
      </c>
      <c r="Y2989" t="s">
        <v>827</v>
      </c>
      <c r="Z2989" t="s">
        <v>827</v>
      </c>
      <c r="AA2989" t="s">
        <v>826</v>
      </c>
      <c r="AB2989" t="str">
        <f t="shared" si="163"/>
        <v/>
      </c>
    </row>
    <row r="2990" spans="1:28" x14ac:dyDescent="0.2">
      <c r="A2990" s="1">
        <v>42919</v>
      </c>
      <c r="B2990" t="s">
        <v>21</v>
      </c>
      <c r="C2990">
        <v>20</v>
      </c>
      <c r="D2990" t="s">
        <v>30</v>
      </c>
      <c r="E2990" t="s">
        <v>86</v>
      </c>
      <c r="F2990">
        <v>2</v>
      </c>
      <c r="G2990">
        <v>2</v>
      </c>
      <c r="H2990">
        <v>14.693</v>
      </c>
      <c r="K2990" t="str">
        <f t="shared" si="160"/>
        <v/>
      </c>
      <c r="L2990" t="s">
        <v>32</v>
      </c>
      <c r="M2990" t="s">
        <v>25</v>
      </c>
      <c r="N2990" t="s">
        <v>26</v>
      </c>
      <c r="O2990" t="s">
        <v>628</v>
      </c>
      <c r="Q2990" t="s">
        <v>34</v>
      </c>
      <c r="T2990" t="s">
        <v>29</v>
      </c>
      <c r="U2990">
        <f t="shared" si="161"/>
        <v>14.693</v>
      </c>
      <c r="V2990">
        <f t="shared" si="162"/>
        <v>14.693</v>
      </c>
      <c r="Y2990" t="s">
        <v>827</v>
      </c>
      <c r="Z2990" t="s">
        <v>827</v>
      </c>
      <c r="AA2990" t="s">
        <v>826</v>
      </c>
      <c r="AB2990" t="str">
        <f t="shared" si="163"/>
        <v/>
      </c>
    </row>
    <row r="2991" spans="1:28" x14ac:dyDescent="0.2">
      <c r="A2991" s="1">
        <v>42919</v>
      </c>
      <c r="B2991" t="s">
        <v>21</v>
      </c>
      <c r="C2991">
        <v>20</v>
      </c>
      <c r="D2991" t="s">
        <v>30</v>
      </c>
      <c r="E2991" t="s">
        <v>86</v>
      </c>
      <c r="F2991">
        <v>3</v>
      </c>
      <c r="G2991">
        <v>3</v>
      </c>
      <c r="H2991">
        <v>15.018000000000001</v>
      </c>
      <c r="K2991" t="str">
        <f t="shared" si="160"/>
        <v/>
      </c>
      <c r="L2991" t="s">
        <v>32</v>
      </c>
      <c r="M2991" t="s">
        <v>25</v>
      </c>
      <c r="N2991" t="s">
        <v>26</v>
      </c>
      <c r="O2991" t="s">
        <v>628</v>
      </c>
      <c r="Q2991" t="s">
        <v>34</v>
      </c>
      <c r="T2991" t="s">
        <v>29</v>
      </c>
      <c r="U2991">
        <f t="shared" si="161"/>
        <v>15.018000000000001</v>
      </c>
      <c r="V2991">
        <f t="shared" si="162"/>
        <v>15.018000000000001</v>
      </c>
      <c r="Y2991" t="s">
        <v>827</v>
      </c>
      <c r="Z2991" t="s">
        <v>827</v>
      </c>
      <c r="AA2991" t="s">
        <v>826</v>
      </c>
      <c r="AB2991" t="str">
        <f t="shared" si="163"/>
        <v/>
      </c>
    </row>
    <row r="2992" spans="1:28" x14ac:dyDescent="0.2">
      <c r="A2992" s="1">
        <v>42919</v>
      </c>
      <c r="B2992" t="s">
        <v>21</v>
      </c>
      <c r="C2992">
        <v>20</v>
      </c>
      <c r="D2992" t="s">
        <v>30</v>
      </c>
      <c r="E2992" t="s">
        <v>86</v>
      </c>
      <c r="F2992">
        <v>4</v>
      </c>
      <c r="G2992">
        <v>4</v>
      </c>
      <c r="H2992">
        <v>15.336</v>
      </c>
      <c r="K2992" t="str">
        <f t="shared" si="160"/>
        <v/>
      </c>
      <c r="L2992" t="s">
        <v>32</v>
      </c>
      <c r="M2992" t="s">
        <v>25</v>
      </c>
      <c r="N2992" t="s">
        <v>26</v>
      </c>
      <c r="O2992" t="s">
        <v>628</v>
      </c>
      <c r="Q2992" t="s">
        <v>34</v>
      </c>
      <c r="T2992" t="s">
        <v>29</v>
      </c>
      <c r="U2992">
        <f t="shared" si="161"/>
        <v>15.336</v>
      </c>
      <c r="V2992">
        <f t="shared" si="162"/>
        <v>15.336</v>
      </c>
      <c r="Y2992" t="s">
        <v>827</v>
      </c>
      <c r="Z2992" t="s">
        <v>827</v>
      </c>
      <c r="AA2992" t="s">
        <v>826</v>
      </c>
      <c r="AB2992" t="str">
        <f t="shared" si="163"/>
        <v/>
      </c>
    </row>
    <row r="2993" spans="1:28" x14ac:dyDescent="0.2">
      <c r="A2993" s="1">
        <v>42919</v>
      </c>
      <c r="B2993" t="s">
        <v>21</v>
      </c>
      <c r="C2993">
        <v>20</v>
      </c>
      <c r="D2993" t="s">
        <v>30</v>
      </c>
      <c r="E2993" t="s">
        <v>86</v>
      </c>
      <c r="F2993">
        <v>5</v>
      </c>
      <c r="G2993">
        <v>5</v>
      </c>
      <c r="H2993">
        <v>14.308999999999999</v>
      </c>
      <c r="K2993" t="str">
        <f t="shared" si="160"/>
        <v/>
      </c>
      <c r="L2993" t="s">
        <v>32</v>
      </c>
      <c r="M2993" t="s">
        <v>25</v>
      </c>
      <c r="N2993" t="s">
        <v>26</v>
      </c>
      <c r="O2993" t="s">
        <v>628</v>
      </c>
      <c r="Q2993" t="s">
        <v>34</v>
      </c>
      <c r="T2993" t="s">
        <v>29</v>
      </c>
      <c r="U2993">
        <f t="shared" si="161"/>
        <v>14.308999999999999</v>
      </c>
      <c r="V2993">
        <f t="shared" si="162"/>
        <v>14.308999999999999</v>
      </c>
      <c r="Y2993" t="s">
        <v>827</v>
      </c>
      <c r="Z2993" t="s">
        <v>827</v>
      </c>
      <c r="AA2993" t="s">
        <v>826</v>
      </c>
      <c r="AB2993" t="str">
        <f t="shared" si="163"/>
        <v/>
      </c>
    </row>
    <row r="2994" spans="1:28" x14ac:dyDescent="0.2">
      <c r="A2994" s="1">
        <v>42919</v>
      </c>
      <c r="B2994" t="s">
        <v>21</v>
      </c>
      <c r="C2994">
        <v>20</v>
      </c>
      <c r="D2994" t="s">
        <v>30</v>
      </c>
      <c r="E2994" t="s">
        <v>86</v>
      </c>
      <c r="F2994">
        <v>6</v>
      </c>
      <c r="G2994">
        <v>6</v>
      </c>
      <c r="H2994">
        <v>14.881</v>
      </c>
      <c r="K2994" t="str">
        <f t="shared" si="160"/>
        <v/>
      </c>
      <c r="L2994" t="s">
        <v>32</v>
      </c>
      <c r="M2994" t="s">
        <v>25</v>
      </c>
      <c r="N2994" t="s">
        <v>26</v>
      </c>
      <c r="O2994" t="s">
        <v>628</v>
      </c>
      <c r="Q2994" t="s">
        <v>34</v>
      </c>
      <c r="T2994" t="s">
        <v>29</v>
      </c>
      <c r="U2994">
        <f t="shared" si="161"/>
        <v>14.881</v>
      </c>
      <c r="V2994">
        <f t="shared" si="162"/>
        <v>14.881</v>
      </c>
      <c r="Y2994" t="s">
        <v>827</v>
      </c>
      <c r="Z2994" t="s">
        <v>827</v>
      </c>
      <c r="AA2994" t="s">
        <v>826</v>
      </c>
      <c r="AB2994" t="str">
        <f t="shared" si="163"/>
        <v/>
      </c>
    </row>
    <row r="2995" spans="1:28" x14ac:dyDescent="0.2">
      <c r="A2995" s="1">
        <v>42919</v>
      </c>
      <c r="B2995" t="s">
        <v>21</v>
      </c>
      <c r="C2995">
        <v>20</v>
      </c>
      <c r="D2995" t="s">
        <v>30</v>
      </c>
      <c r="E2995" t="s">
        <v>86</v>
      </c>
      <c r="F2995">
        <v>7</v>
      </c>
      <c r="G2995">
        <v>7</v>
      </c>
      <c r="H2995">
        <v>15.128</v>
      </c>
      <c r="K2995" t="str">
        <f t="shared" si="160"/>
        <v/>
      </c>
      <c r="L2995" t="s">
        <v>32</v>
      </c>
      <c r="M2995" t="s">
        <v>25</v>
      </c>
      <c r="N2995" t="s">
        <v>26</v>
      </c>
      <c r="O2995" t="s">
        <v>628</v>
      </c>
      <c r="Q2995" t="s">
        <v>34</v>
      </c>
      <c r="T2995" t="s">
        <v>29</v>
      </c>
      <c r="U2995">
        <f t="shared" si="161"/>
        <v>15.128</v>
      </c>
      <c r="V2995">
        <f t="shared" si="162"/>
        <v>15.128</v>
      </c>
      <c r="Y2995" t="s">
        <v>827</v>
      </c>
      <c r="Z2995" t="s">
        <v>827</v>
      </c>
      <c r="AA2995" t="s">
        <v>826</v>
      </c>
      <c r="AB2995" t="str">
        <f t="shared" si="163"/>
        <v/>
      </c>
    </row>
    <row r="2996" spans="1:28" x14ac:dyDescent="0.2">
      <c r="A2996" s="1">
        <v>42919</v>
      </c>
      <c r="B2996" t="s">
        <v>21</v>
      </c>
      <c r="C2996">
        <v>20</v>
      </c>
      <c r="D2996" t="s">
        <v>30</v>
      </c>
      <c r="E2996" t="s">
        <v>86</v>
      </c>
      <c r="F2996">
        <v>8</v>
      </c>
      <c r="G2996">
        <v>8</v>
      </c>
      <c r="H2996">
        <v>14.336</v>
      </c>
      <c r="K2996" t="str">
        <f t="shared" si="160"/>
        <v/>
      </c>
      <c r="L2996" t="s">
        <v>32</v>
      </c>
      <c r="M2996" t="s">
        <v>25</v>
      </c>
      <c r="N2996" t="s">
        <v>26</v>
      </c>
      <c r="O2996" t="s">
        <v>628</v>
      </c>
      <c r="Q2996" t="s">
        <v>34</v>
      </c>
      <c r="T2996" t="s">
        <v>29</v>
      </c>
      <c r="U2996">
        <f t="shared" si="161"/>
        <v>14.336</v>
      </c>
      <c r="V2996">
        <f t="shared" si="162"/>
        <v>14.336</v>
      </c>
      <c r="Y2996" t="s">
        <v>827</v>
      </c>
      <c r="Z2996" t="s">
        <v>827</v>
      </c>
      <c r="AA2996" t="s">
        <v>826</v>
      </c>
      <c r="AB2996" t="str">
        <f t="shared" si="163"/>
        <v/>
      </c>
    </row>
    <row r="2997" spans="1:28" x14ac:dyDescent="0.2">
      <c r="A2997" s="1">
        <v>42919</v>
      </c>
      <c r="B2997" t="s">
        <v>21</v>
      </c>
      <c r="C2997">
        <v>20</v>
      </c>
      <c r="D2997" t="s">
        <v>30</v>
      </c>
      <c r="E2997" t="s">
        <v>86</v>
      </c>
      <c r="F2997">
        <v>9</v>
      </c>
      <c r="G2997">
        <v>9</v>
      </c>
      <c r="H2997">
        <v>14.996</v>
      </c>
      <c r="K2997" t="str">
        <f t="shared" si="160"/>
        <v/>
      </c>
      <c r="L2997" t="s">
        <v>32</v>
      </c>
      <c r="M2997" t="s">
        <v>25</v>
      </c>
      <c r="N2997" t="s">
        <v>26</v>
      </c>
      <c r="O2997" t="s">
        <v>628</v>
      </c>
      <c r="Q2997" t="s">
        <v>34</v>
      </c>
      <c r="T2997" t="s">
        <v>29</v>
      </c>
      <c r="U2997">
        <f t="shared" si="161"/>
        <v>14.996</v>
      </c>
      <c r="V2997">
        <f t="shared" si="162"/>
        <v>14.996</v>
      </c>
      <c r="Y2997" t="s">
        <v>827</v>
      </c>
      <c r="Z2997" t="s">
        <v>827</v>
      </c>
      <c r="AA2997" t="s">
        <v>826</v>
      </c>
      <c r="AB2997" t="str">
        <f t="shared" si="163"/>
        <v/>
      </c>
    </row>
    <row r="2998" spans="1:28" x14ac:dyDescent="0.2">
      <c r="A2998" s="1">
        <v>42919</v>
      </c>
      <c r="B2998" t="s">
        <v>21</v>
      </c>
      <c r="C2998">
        <v>20</v>
      </c>
      <c r="D2998" t="s">
        <v>30</v>
      </c>
      <c r="E2998" t="s">
        <v>86</v>
      </c>
      <c r="F2998">
        <v>10</v>
      </c>
      <c r="G2998">
        <v>10</v>
      </c>
      <c r="H2998">
        <v>14.154999999999999</v>
      </c>
      <c r="K2998" t="str">
        <f t="shared" si="160"/>
        <v/>
      </c>
      <c r="L2998" t="s">
        <v>32</v>
      </c>
      <c r="M2998" t="s">
        <v>25</v>
      </c>
      <c r="N2998" t="s">
        <v>26</v>
      </c>
      <c r="O2998" t="s">
        <v>628</v>
      </c>
      <c r="Q2998" t="s">
        <v>34</v>
      </c>
      <c r="T2998" t="s">
        <v>29</v>
      </c>
      <c r="U2998">
        <f t="shared" si="161"/>
        <v>14.154999999999999</v>
      </c>
      <c r="V2998">
        <f t="shared" si="162"/>
        <v>14.154999999999999</v>
      </c>
      <c r="Y2998" t="s">
        <v>827</v>
      </c>
      <c r="Z2998" t="s">
        <v>827</v>
      </c>
      <c r="AA2998" t="s">
        <v>826</v>
      </c>
      <c r="AB2998" t="str">
        <f t="shared" si="163"/>
        <v/>
      </c>
    </row>
    <row r="2999" spans="1:28" x14ac:dyDescent="0.2">
      <c r="A2999" s="1">
        <v>42919</v>
      </c>
      <c r="B2999" t="s">
        <v>21</v>
      </c>
      <c r="C2999">
        <v>20</v>
      </c>
      <c r="D2999" t="s">
        <v>30</v>
      </c>
      <c r="E2999" t="s">
        <v>89</v>
      </c>
      <c r="F2999">
        <v>1</v>
      </c>
      <c r="G2999">
        <v>1</v>
      </c>
      <c r="H2999">
        <v>15.118</v>
      </c>
      <c r="K2999" t="str">
        <f t="shared" si="160"/>
        <v/>
      </c>
      <c r="L2999" t="s">
        <v>32</v>
      </c>
      <c r="M2999" t="s">
        <v>25</v>
      </c>
      <c r="N2999" t="s">
        <v>26</v>
      </c>
      <c r="O2999" t="s">
        <v>629</v>
      </c>
      <c r="Q2999" t="s">
        <v>34</v>
      </c>
      <c r="T2999" t="s">
        <v>29</v>
      </c>
      <c r="U2999">
        <f t="shared" si="161"/>
        <v>15.118</v>
      </c>
      <c r="V2999">
        <f t="shared" si="162"/>
        <v>15.118</v>
      </c>
      <c r="Y2999" t="s">
        <v>827</v>
      </c>
      <c r="Z2999" t="s">
        <v>827</v>
      </c>
      <c r="AA2999" t="s">
        <v>826</v>
      </c>
      <c r="AB2999" t="str">
        <f t="shared" si="163"/>
        <v/>
      </c>
    </row>
    <row r="3000" spans="1:28" x14ac:dyDescent="0.2">
      <c r="A3000" s="1">
        <v>42919</v>
      </c>
      <c r="B3000" t="s">
        <v>21</v>
      </c>
      <c r="C3000">
        <v>20</v>
      </c>
      <c r="D3000" t="s">
        <v>30</v>
      </c>
      <c r="E3000" t="s">
        <v>89</v>
      </c>
      <c r="F3000">
        <v>2</v>
      </c>
      <c r="G3000">
        <v>2</v>
      </c>
      <c r="H3000">
        <v>15.398999999999999</v>
      </c>
      <c r="K3000" t="str">
        <f t="shared" si="160"/>
        <v/>
      </c>
      <c r="L3000" t="s">
        <v>32</v>
      </c>
      <c r="M3000" t="s">
        <v>25</v>
      </c>
      <c r="N3000" t="s">
        <v>26</v>
      </c>
      <c r="O3000" t="s">
        <v>629</v>
      </c>
      <c r="Q3000" t="s">
        <v>34</v>
      </c>
      <c r="T3000" t="s">
        <v>29</v>
      </c>
      <c r="U3000">
        <f t="shared" si="161"/>
        <v>15.398999999999999</v>
      </c>
      <c r="V3000">
        <f t="shared" si="162"/>
        <v>15.398999999999999</v>
      </c>
      <c r="Y3000" t="s">
        <v>827</v>
      </c>
      <c r="Z3000" t="s">
        <v>827</v>
      </c>
      <c r="AA3000" t="s">
        <v>826</v>
      </c>
      <c r="AB3000" t="str">
        <f t="shared" si="163"/>
        <v/>
      </c>
    </row>
    <row r="3001" spans="1:28" x14ac:dyDescent="0.2">
      <c r="A3001" s="1">
        <v>42919</v>
      </c>
      <c r="B3001" t="s">
        <v>21</v>
      </c>
      <c r="C3001">
        <v>20</v>
      </c>
      <c r="D3001" t="s">
        <v>30</v>
      </c>
      <c r="E3001" t="s">
        <v>89</v>
      </c>
      <c r="F3001">
        <v>3</v>
      </c>
      <c r="G3001">
        <v>3</v>
      </c>
      <c r="H3001">
        <v>14.896000000000001</v>
      </c>
      <c r="K3001" t="str">
        <f t="shared" si="160"/>
        <v/>
      </c>
      <c r="L3001" t="s">
        <v>32</v>
      </c>
      <c r="M3001" t="s">
        <v>25</v>
      </c>
      <c r="N3001" t="s">
        <v>26</v>
      </c>
      <c r="O3001" t="s">
        <v>629</v>
      </c>
      <c r="Q3001" t="s">
        <v>34</v>
      </c>
      <c r="T3001" t="s">
        <v>29</v>
      </c>
      <c r="U3001">
        <f t="shared" si="161"/>
        <v>14.896000000000001</v>
      </c>
      <c r="V3001">
        <f t="shared" si="162"/>
        <v>14.896000000000001</v>
      </c>
      <c r="Y3001" t="s">
        <v>827</v>
      </c>
      <c r="Z3001" t="s">
        <v>827</v>
      </c>
      <c r="AA3001" t="s">
        <v>826</v>
      </c>
      <c r="AB3001" t="str">
        <f t="shared" si="163"/>
        <v/>
      </c>
    </row>
    <row r="3002" spans="1:28" x14ac:dyDescent="0.2">
      <c r="A3002" s="1">
        <v>42919</v>
      </c>
      <c r="B3002" t="s">
        <v>21</v>
      </c>
      <c r="C3002">
        <v>20</v>
      </c>
      <c r="D3002" t="s">
        <v>30</v>
      </c>
      <c r="E3002" t="s">
        <v>89</v>
      </c>
      <c r="F3002">
        <v>4</v>
      </c>
      <c r="G3002">
        <v>4</v>
      </c>
      <c r="H3002">
        <v>15.269</v>
      </c>
      <c r="K3002" t="str">
        <f t="shared" ref="K3002:K3065" si="164">IF(I3002&gt;0,(J3002*(I3002^2))*(3.14159/6),"")</f>
        <v/>
      </c>
      <c r="L3002" t="s">
        <v>32</v>
      </c>
      <c r="M3002" t="s">
        <v>25</v>
      </c>
      <c r="N3002" t="s">
        <v>26</v>
      </c>
      <c r="O3002" t="s">
        <v>629</v>
      </c>
      <c r="Q3002" t="s">
        <v>34</v>
      </c>
      <c r="T3002" t="s">
        <v>29</v>
      </c>
      <c r="U3002">
        <f t="shared" si="161"/>
        <v>15.269</v>
      </c>
      <c r="V3002">
        <f t="shared" si="162"/>
        <v>15.269</v>
      </c>
      <c r="Y3002" t="s">
        <v>827</v>
      </c>
      <c r="Z3002" t="s">
        <v>827</v>
      </c>
      <c r="AA3002" t="s">
        <v>826</v>
      </c>
      <c r="AB3002" t="str">
        <f t="shared" si="163"/>
        <v/>
      </c>
    </row>
    <row r="3003" spans="1:28" x14ac:dyDescent="0.2">
      <c r="A3003" s="1">
        <v>42919</v>
      </c>
      <c r="B3003" t="s">
        <v>21</v>
      </c>
      <c r="C3003">
        <v>20</v>
      </c>
      <c r="D3003" t="s">
        <v>30</v>
      </c>
      <c r="E3003" t="s">
        <v>89</v>
      </c>
      <c r="F3003">
        <v>5</v>
      </c>
      <c r="G3003">
        <v>5</v>
      </c>
      <c r="H3003">
        <v>15.182</v>
      </c>
      <c r="K3003" t="str">
        <f t="shared" si="164"/>
        <v/>
      </c>
      <c r="L3003" t="s">
        <v>32</v>
      </c>
      <c r="M3003" t="s">
        <v>25</v>
      </c>
      <c r="N3003" t="s">
        <v>26</v>
      </c>
      <c r="O3003" t="s">
        <v>629</v>
      </c>
      <c r="Q3003" t="s">
        <v>34</v>
      </c>
      <c r="T3003" t="s">
        <v>29</v>
      </c>
      <c r="U3003">
        <f t="shared" si="161"/>
        <v>15.182</v>
      </c>
      <c r="V3003">
        <f t="shared" si="162"/>
        <v>15.182</v>
      </c>
      <c r="Y3003" t="s">
        <v>827</v>
      </c>
      <c r="Z3003" t="s">
        <v>827</v>
      </c>
      <c r="AA3003" t="s">
        <v>826</v>
      </c>
      <c r="AB3003" t="str">
        <f t="shared" si="163"/>
        <v/>
      </c>
    </row>
    <row r="3004" spans="1:28" x14ac:dyDescent="0.2">
      <c r="A3004" s="1">
        <v>42919</v>
      </c>
      <c r="B3004" t="s">
        <v>21</v>
      </c>
      <c r="C3004">
        <v>20</v>
      </c>
      <c r="D3004" t="s">
        <v>30</v>
      </c>
      <c r="E3004" t="s">
        <v>89</v>
      </c>
      <c r="F3004">
        <v>6</v>
      </c>
      <c r="G3004">
        <v>6</v>
      </c>
      <c r="H3004">
        <v>14.965</v>
      </c>
      <c r="K3004" t="str">
        <f t="shared" si="164"/>
        <v/>
      </c>
      <c r="L3004" t="s">
        <v>32</v>
      </c>
      <c r="M3004" t="s">
        <v>25</v>
      </c>
      <c r="N3004" t="s">
        <v>26</v>
      </c>
      <c r="O3004" t="s">
        <v>629</v>
      </c>
      <c r="Q3004" t="s">
        <v>34</v>
      </c>
      <c r="T3004" t="s">
        <v>29</v>
      </c>
      <c r="U3004">
        <f t="shared" ref="U3004:U3067" si="165">IF(H3004&gt;0,IF(L3004="live",H3004*0.84,H3004),"")</f>
        <v>14.965</v>
      </c>
      <c r="V3004">
        <f t="shared" ref="V3004:V3067" si="166">IF(H3004&gt;0,IF(L3004="live",H3004*0.87,H3004),"")</f>
        <v>14.965</v>
      </c>
      <c r="Y3004" t="s">
        <v>827</v>
      </c>
      <c r="Z3004" t="s">
        <v>827</v>
      </c>
      <c r="AA3004" t="s">
        <v>826</v>
      </c>
      <c r="AB3004" t="str">
        <f t="shared" si="163"/>
        <v/>
      </c>
    </row>
    <row r="3005" spans="1:28" x14ac:dyDescent="0.2">
      <c r="A3005" s="1">
        <v>42919</v>
      </c>
      <c r="B3005" t="s">
        <v>21</v>
      </c>
      <c r="C3005">
        <v>20</v>
      </c>
      <c r="D3005" t="s">
        <v>30</v>
      </c>
      <c r="E3005" t="s">
        <v>89</v>
      </c>
      <c r="F3005">
        <v>7</v>
      </c>
      <c r="G3005">
        <v>7</v>
      </c>
      <c r="H3005">
        <v>15.711</v>
      </c>
      <c r="K3005" t="str">
        <f t="shared" si="164"/>
        <v/>
      </c>
      <c r="L3005" t="s">
        <v>32</v>
      </c>
      <c r="M3005" t="s">
        <v>25</v>
      </c>
      <c r="N3005" t="s">
        <v>26</v>
      </c>
      <c r="O3005" t="s">
        <v>629</v>
      </c>
      <c r="Q3005" t="s">
        <v>34</v>
      </c>
      <c r="T3005" t="s">
        <v>29</v>
      </c>
      <c r="U3005">
        <f t="shared" si="165"/>
        <v>15.711</v>
      </c>
      <c r="V3005">
        <f t="shared" si="166"/>
        <v>15.711</v>
      </c>
      <c r="Y3005" t="s">
        <v>827</v>
      </c>
      <c r="Z3005" t="s">
        <v>827</v>
      </c>
      <c r="AA3005" t="s">
        <v>826</v>
      </c>
      <c r="AB3005" t="str">
        <f t="shared" si="163"/>
        <v/>
      </c>
    </row>
    <row r="3006" spans="1:28" x14ac:dyDescent="0.2">
      <c r="A3006" s="1">
        <v>42919</v>
      </c>
      <c r="B3006" t="s">
        <v>21</v>
      </c>
      <c r="C3006">
        <v>20</v>
      </c>
      <c r="D3006" t="s">
        <v>30</v>
      </c>
      <c r="E3006" t="s">
        <v>89</v>
      </c>
      <c r="F3006">
        <v>8</v>
      </c>
      <c r="G3006">
        <v>8</v>
      </c>
      <c r="H3006">
        <v>15.412000000000001</v>
      </c>
      <c r="K3006" t="str">
        <f t="shared" si="164"/>
        <v/>
      </c>
      <c r="L3006" t="s">
        <v>32</v>
      </c>
      <c r="M3006" t="s">
        <v>25</v>
      </c>
      <c r="N3006" t="s">
        <v>26</v>
      </c>
      <c r="O3006" t="s">
        <v>629</v>
      </c>
      <c r="Q3006" t="s">
        <v>34</v>
      </c>
      <c r="T3006" t="s">
        <v>29</v>
      </c>
      <c r="U3006">
        <f t="shared" si="165"/>
        <v>15.412000000000001</v>
      </c>
      <c r="V3006">
        <f t="shared" si="166"/>
        <v>15.412000000000001</v>
      </c>
      <c r="Y3006" t="s">
        <v>827</v>
      </c>
      <c r="Z3006" t="s">
        <v>827</v>
      </c>
      <c r="AA3006" t="s">
        <v>826</v>
      </c>
      <c r="AB3006" t="str">
        <f t="shared" si="163"/>
        <v/>
      </c>
    </row>
    <row r="3007" spans="1:28" x14ac:dyDescent="0.2">
      <c r="A3007" s="1">
        <v>42919</v>
      </c>
      <c r="B3007" t="s">
        <v>21</v>
      </c>
      <c r="C3007">
        <v>20</v>
      </c>
      <c r="D3007" t="s">
        <v>30</v>
      </c>
      <c r="E3007" t="s">
        <v>89</v>
      </c>
      <c r="F3007">
        <v>9</v>
      </c>
      <c r="G3007">
        <v>9</v>
      </c>
      <c r="H3007">
        <v>14.929</v>
      </c>
      <c r="K3007" t="str">
        <f t="shared" si="164"/>
        <v/>
      </c>
      <c r="L3007" t="s">
        <v>32</v>
      </c>
      <c r="M3007" t="s">
        <v>25</v>
      </c>
      <c r="N3007" t="s">
        <v>26</v>
      </c>
      <c r="O3007" t="s">
        <v>629</v>
      </c>
      <c r="Q3007" t="s">
        <v>34</v>
      </c>
      <c r="T3007" t="s">
        <v>29</v>
      </c>
      <c r="U3007">
        <f t="shared" si="165"/>
        <v>14.929</v>
      </c>
      <c r="V3007">
        <f t="shared" si="166"/>
        <v>14.929</v>
      </c>
      <c r="Y3007" t="s">
        <v>827</v>
      </c>
      <c r="Z3007" t="s">
        <v>827</v>
      </c>
      <c r="AA3007" t="s">
        <v>826</v>
      </c>
      <c r="AB3007" t="str">
        <f t="shared" si="163"/>
        <v/>
      </c>
    </row>
    <row r="3008" spans="1:28" x14ac:dyDescent="0.2">
      <c r="A3008" s="1">
        <v>42919</v>
      </c>
      <c r="B3008" t="s">
        <v>21</v>
      </c>
      <c r="C3008">
        <v>20</v>
      </c>
      <c r="D3008" t="s">
        <v>30</v>
      </c>
      <c r="E3008" t="s">
        <v>89</v>
      </c>
      <c r="F3008">
        <v>10</v>
      </c>
      <c r="G3008">
        <v>10</v>
      </c>
      <c r="H3008">
        <v>15.321999999999999</v>
      </c>
      <c r="K3008" t="str">
        <f t="shared" si="164"/>
        <v/>
      </c>
      <c r="L3008" t="s">
        <v>32</v>
      </c>
      <c r="M3008" t="s">
        <v>25</v>
      </c>
      <c r="N3008" t="s">
        <v>26</v>
      </c>
      <c r="O3008" t="s">
        <v>629</v>
      </c>
      <c r="Q3008" t="s">
        <v>34</v>
      </c>
      <c r="T3008" t="s">
        <v>29</v>
      </c>
      <c r="U3008">
        <f t="shared" si="165"/>
        <v>15.321999999999999</v>
      </c>
      <c r="V3008">
        <f t="shared" si="166"/>
        <v>15.321999999999999</v>
      </c>
      <c r="Y3008" t="s">
        <v>827</v>
      </c>
      <c r="Z3008" t="s">
        <v>827</v>
      </c>
      <c r="AA3008" t="s">
        <v>826</v>
      </c>
      <c r="AB3008" t="str">
        <f t="shared" si="163"/>
        <v/>
      </c>
    </row>
    <row r="3009" spans="1:28" x14ac:dyDescent="0.2">
      <c r="A3009" s="1">
        <v>42919</v>
      </c>
      <c r="B3009" t="s">
        <v>21</v>
      </c>
      <c r="C3009">
        <v>20</v>
      </c>
      <c r="D3009" t="s">
        <v>30</v>
      </c>
      <c r="E3009" t="s">
        <v>23</v>
      </c>
      <c r="F3009">
        <v>1</v>
      </c>
      <c r="G3009">
        <v>1</v>
      </c>
      <c r="H3009">
        <v>14.435</v>
      </c>
      <c r="K3009" t="str">
        <f t="shared" si="164"/>
        <v/>
      </c>
      <c r="L3009" t="s">
        <v>32</v>
      </c>
      <c r="M3009" t="s">
        <v>25</v>
      </c>
      <c r="N3009" t="s">
        <v>26</v>
      </c>
      <c r="O3009" t="s">
        <v>624</v>
      </c>
      <c r="Q3009" t="s">
        <v>34</v>
      </c>
      <c r="T3009" t="s">
        <v>29</v>
      </c>
      <c r="U3009">
        <f t="shared" si="165"/>
        <v>14.435</v>
      </c>
      <c r="V3009">
        <f t="shared" si="166"/>
        <v>14.435</v>
      </c>
      <c r="Y3009" t="s">
        <v>827</v>
      </c>
      <c r="Z3009" t="s">
        <v>827</v>
      </c>
      <c r="AA3009" t="s">
        <v>826</v>
      </c>
      <c r="AB3009" t="str">
        <f t="shared" si="163"/>
        <v/>
      </c>
    </row>
    <row r="3010" spans="1:28" x14ac:dyDescent="0.2">
      <c r="A3010" s="1">
        <v>42919</v>
      </c>
      <c r="B3010" t="s">
        <v>21</v>
      </c>
      <c r="C3010">
        <v>20</v>
      </c>
      <c r="D3010" t="s">
        <v>30</v>
      </c>
      <c r="E3010" t="s">
        <v>23</v>
      </c>
      <c r="F3010">
        <v>2</v>
      </c>
      <c r="G3010">
        <v>2</v>
      </c>
      <c r="H3010">
        <v>14.666</v>
      </c>
      <c r="K3010" t="str">
        <f t="shared" si="164"/>
        <v/>
      </c>
      <c r="L3010" t="s">
        <v>32</v>
      </c>
      <c r="M3010" t="s">
        <v>25</v>
      </c>
      <c r="N3010" t="s">
        <v>26</v>
      </c>
      <c r="O3010" t="s">
        <v>624</v>
      </c>
      <c r="Q3010" t="s">
        <v>34</v>
      </c>
      <c r="T3010" t="s">
        <v>29</v>
      </c>
      <c r="U3010">
        <f t="shared" si="165"/>
        <v>14.666</v>
      </c>
      <c r="V3010">
        <f t="shared" si="166"/>
        <v>14.666</v>
      </c>
      <c r="Y3010" t="s">
        <v>827</v>
      </c>
      <c r="Z3010" t="s">
        <v>827</v>
      </c>
      <c r="AA3010" t="s">
        <v>826</v>
      </c>
      <c r="AB3010" t="str">
        <f t="shared" si="163"/>
        <v/>
      </c>
    </row>
    <row r="3011" spans="1:28" x14ac:dyDescent="0.2">
      <c r="A3011" s="1">
        <v>42919</v>
      </c>
      <c r="B3011" t="s">
        <v>21</v>
      </c>
      <c r="C3011">
        <v>20</v>
      </c>
      <c r="D3011" t="s">
        <v>30</v>
      </c>
      <c r="E3011" t="s">
        <v>23</v>
      </c>
      <c r="F3011">
        <v>3</v>
      </c>
      <c r="G3011">
        <v>3</v>
      </c>
      <c r="H3011">
        <v>14.923999999999999</v>
      </c>
      <c r="K3011" t="str">
        <f t="shared" si="164"/>
        <v/>
      </c>
      <c r="L3011" t="s">
        <v>32</v>
      </c>
      <c r="M3011" t="s">
        <v>25</v>
      </c>
      <c r="N3011" t="s">
        <v>26</v>
      </c>
      <c r="O3011" t="s">
        <v>624</v>
      </c>
      <c r="Q3011" t="s">
        <v>34</v>
      </c>
      <c r="T3011" t="s">
        <v>29</v>
      </c>
      <c r="U3011">
        <f t="shared" si="165"/>
        <v>14.923999999999999</v>
      </c>
      <c r="V3011">
        <f t="shared" si="166"/>
        <v>14.923999999999999</v>
      </c>
      <c r="Y3011" t="s">
        <v>827</v>
      </c>
      <c r="Z3011" t="s">
        <v>827</v>
      </c>
      <c r="AA3011" t="s">
        <v>826</v>
      </c>
      <c r="AB3011" t="str">
        <f t="shared" si="163"/>
        <v/>
      </c>
    </row>
    <row r="3012" spans="1:28" x14ac:dyDescent="0.2">
      <c r="A3012" s="1">
        <v>42919</v>
      </c>
      <c r="B3012" t="s">
        <v>21</v>
      </c>
      <c r="C3012">
        <v>20</v>
      </c>
      <c r="D3012" t="s">
        <v>30</v>
      </c>
      <c r="E3012" t="s">
        <v>23</v>
      </c>
      <c r="F3012">
        <v>4</v>
      </c>
      <c r="G3012">
        <v>4</v>
      </c>
      <c r="H3012">
        <v>15.528</v>
      </c>
      <c r="K3012" t="str">
        <f t="shared" si="164"/>
        <v/>
      </c>
      <c r="L3012" t="s">
        <v>32</v>
      </c>
      <c r="M3012" t="s">
        <v>25</v>
      </c>
      <c r="N3012" t="s">
        <v>26</v>
      </c>
      <c r="O3012" t="s">
        <v>624</v>
      </c>
      <c r="Q3012" t="s">
        <v>34</v>
      </c>
      <c r="T3012" t="s">
        <v>29</v>
      </c>
      <c r="U3012">
        <f t="shared" si="165"/>
        <v>15.528</v>
      </c>
      <c r="V3012">
        <f t="shared" si="166"/>
        <v>15.528</v>
      </c>
      <c r="Y3012" t="s">
        <v>827</v>
      </c>
      <c r="Z3012" t="s">
        <v>827</v>
      </c>
      <c r="AA3012" t="s">
        <v>826</v>
      </c>
      <c r="AB3012" t="str">
        <f t="shared" si="163"/>
        <v/>
      </c>
    </row>
    <row r="3013" spans="1:28" x14ac:dyDescent="0.2">
      <c r="A3013" s="1">
        <v>42919</v>
      </c>
      <c r="B3013" t="s">
        <v>21</v>
      </c>
      <c r="C3013">
        <v>20</v>
      </c>
      <c r="D3013" t="s">
        <v>30</v>
      </c>
      <c r="E3013" t="s">
        <v>23</v>
      </c>
      <c r="F3013">
        <v>5</v>
      </c>
      <c r="G3013">
        <v>5</v>
      </c>
      <c r="H3013">
        <v>14.308</v>
      </c>
      <c r="K3013" t="str">
        <f t="shared" si="164"/>
        <v/>
      </c>
      <c r="L3013" t="s">
        <v>32</v>
      </c>
      <c r="M3013" t="s">
        <v>25</v>
      </c>
      <c r="N3013" t="s">
        <v>26</v>
      </c>
      <c r="O3013" t="s">
        <v>624</v>
      </c>
      <c r="Q3013" t="s">
        <v>34</v>
      </c>
      <c r="T3013" t="s">
        <v>29</v>
      </c>
      <c r="U3013">
        <f t="shared" si="165"/>
        <v>14.308</v>
      </c>
      <c r="V3013">
        <f t="shared" si="166"/>
        <v>14.308</v>
      </c>
      <c r="Y3013" t="s">
        <v>827</v>
      </c>
      <c r="Z3013" t="s">
        <v>827</v>
      </c>
      <c r="AA3013" t="s">
        <v>826</v>
      </c>
      <c r="AB3013" t="str">
        <f t="shared" si="163"/>
        <v/>
      </c>
    </row>
    <row r="3014" spans="1:28" x14ac:dyDescent="0.2">
      <c r="A3014" s="1">
        <v>42919</v>
      </c>
      <c r="B3014" t="s">
        <v>21</v>
      </c>
      <c r="C3014">
        <v>20</v>
      </c>
      <c r="D3014" t="s">
        <v>30</v>
      </c>
      <c r="E3014" t="s">
        <v>23</v>
      </c>
      <c r="F3014">
        <v>6</v>
      </c>
      <c r="G3014">
        <v>6</v>
      </c>
      <c r="H3014">
        <v>14.818</v>
      </c>
      <c r="K3014" t="str">
        <f t="shared" si="164"/>
        <v/>
      </c>
      <c r="L3014" t="s">
        <v>32</v>
      </c>
      <c r="M3014" t="s">
        <v>25</v>
      </c>
      <c r="N3014" t="s">
        <v>26</v>
      </c>
      <c r="O3014" t="s">
        <v>624</v>
      </c>
      <c r="Q3014" t="s">
        <v>34</v>
      </c>
      <c r="T3014" t="s">
        <v>29</v>
      </c>
      <c r="U3014">
        <f t="shared" si="165"/>
        <v>14.818</v>
      </c>
      <c r="V3014">
        <f t="shared" si="166"/>
        <v>14.818</v>
      </c>
      <c r="Y3014" t="s">
        <v>827</v>
      </c>
      <c r="Z3014" t="s">
        <v>827</v>
      </c>
      <c r="AA3014" t="s">
        <v>826</v>
      </c>
      <c r="AB3014" t="str">
        <f t="shared" si="163"/>
        <v/>
      </c>
    </row>
    <row r="3015" spans="1:28" x14ac:dyDescent="0.2">
      <c r="A3015" s="1">
        <v>42919</v>
      </c>
      <c r="B3015" t="s">
        <v>21</v>
      </c>
      <c r="C3015">
        <v>20</v>
      </c>
      <c r="D3015" t="s">
        <v>30</v>
      </c>
      <c r="E3015" t="s">
        <v>23</v>
      </c>
      <c r="F3015">
        <v>7</v>
      </c>
      <c r="G3015">
        <v>7</v>
      </c>
      <c r="H3015">
        <v>14.574999999999999</v>
      </c>
      <c r="K3015" t="str">
        <f t="shared" si="164"/>
        <v/>
      </c>
      <c r="L3015" t="s">
        <v>32</v>
      </c>
      <c r="M3015" t="s">
        <v>25</v>
      </c>
      <c r="N3015" t="s">
        <v>26</v>
      </c>
      <c r="O3015" t="s">
        <v>624</v>
      </c>
      <c r="Q3015" t="s">
        <v>34</v>
      </c>
      <c r="T3015" t="s">
        <v>29</v>
      </c>
      <c r="U3015">
        <f t="shared" si="165"/>
        <v>14.574999999999999</v>
      </c>
      <c r="V3015">
        <f t="shared" si="166"/>
        <v>14.574999999999999</v>
      </c>
      <c r="Y3015" t="s">
        <v>827</v>
      </c>
      <c r="Z3015" t="s">
        <v>827</v>
      </c>
      <c r="AA3015" t="s">
        <v>826</v>
      </c>
      <c r="AB3015" t="str">
        <f t="shared" si="163"/>
        <v/>
      </c>
    </row>
    <row r="3016" spans="1:28" x14ac:dyDescent="0.2">
      <c r="A3016" s="1">
        <v>42919</v>
      </c>
      <c r="B3016" t="s">
        <v>21</v>
      </c>
      <c r="C3016">
        <v>20</v>
      </c>
      <c r="D3016" t="s">
        <v>30</v>
      </c>
      <c r="E3016" t="s">
        <v>23</v>
      </c>
      <c r="F3016">
        <v>8</v>
      </c>
      <c r="G3016">
        <v>8</v>
      </c>
      <c r="H3016">
        <v>14.933</v>
      </c>
      <c r="K3016" t="str">
        <f t="shared" si="164"/>
        <v/>
      </c>
      <c r="L3016" t="s">
        <v>32</v>
      </c>
      <c r="M3016" t="s">
        <v>25</v>
      </c>
      <c r="N3016" t="s">
        <v>26</v>
      </c>
      <c r="O3016" t="s">
        <v>624</v>
      </c>
      <c r="Q3016" t="s">
        <v>34</v>
      </c>
      <c r="T3016" t="s">
        <v>29</v>
      </c>
      <c r="U3016">
        <f t="shared" si="165"/>
        <v>14.933</v>
      </c>
      <c r="V3016">
        <f t="shared" si="166"/>
        <v>14.933</v>
      </c>
      <c r="Y3016" t="s">
        <v>827</v>
      </c>
      <c r="Z3016" t="s">
        <v>827</v>
      </c>
      <c r="AA3016" t="s">
        <v>826</v>
      </c>
      <c r="AB3016" t="str">
        <f t="shared" ref="AB3016:AB3079" si="167">IF(AND(Y3016="check",T3016="yolk.vol"),"remove","")</f>
        <v/>
      </c>
    </row>
    <row r="3017" spans="1:28" x14ac:dyDescent="0.2">
      <c r="A3017" s="1">
        <v>42919</v>
      </c>
      <c r="B3017" t="s">
        <v>21</v>
      </c>
      <c r="C3017">
        <v>20</v>
      </c>
      <c r="D3017" t="s">
        <v>30</v>
      </c>
      <c r="E3017" t="s">
        <v>23</v>
      </c>
      <c r="F3017">
        <v>9</v>
      </c>
      <c r="G3017">
        <v>9</v>
      </c>
      <c r="H3017">
        <v>14.151</v>
      </c>
      <c r="K3017" t="str">
        <f t="shared" si="164"/>
        <v/>
      </c>
      <c r="L3017" t="s">
        <v>32</v>
      </c>
      <c r="M3017" t="s">
        <v>25</v>
      </c>
      <c r="N3017" t="s">
        <v>26</v>
      </c>
      <c r="O3017" t="s">
        <v>624</v>
      </c>
      <c r="Q3017" t="s">
        <v>34</v>
      </c>
      <c r="T3017" t="s">
        <v>29</v>
      </c>
      <c r="U3017">
        <f t="shared" si="165"/>
        <v>14.151</v>
      </c>
      <c r="V3017">
        <f t="shared" si="166"/>
        <v>14.151</v>
      </c>
      <c r="Y3017" t="s">
        <v>827</v>
      </c>
      <c r="Z3017" t="s">
        <v>827</v>
      </c>
      <c r="AA3017" t="s">
        <v>826</v>
      </c>
      <c r="AB3017" t="str">
        <f t="shared" si="167"/>
        <v/>
      </c>
    </row>
    <row r="3018" spans="1:28" x14ac:dyDescent="0.2">
      <c r="A3018" s="1">
        <v>42919</v>
      </c>
      <c r="B3018" t="s">
        <v>21</v>
      </c>
      <c r="C3018">
        <v>20</v>
      </c>
      <c r="D3018" t="s">
        <v>30</v>
      </c>
      <c r="E3018" t="s">
        <v>23</v>
      </c>
      <c r="F3018">
        <v>10</v>
      </c>
      <c r="G3018">
        <v>10</v>
      </c>
      <c r="H3018">
        <v>14.803000000000001</v>
      </c>
      <c r="K3018" t="str">
        <f t="shared" si="164"/>
        <v/>
      </c>
      <c r="L3018" t="s">
        <v>32</v>
      </c>
      <c r="M3018" t="s">
        <v>25</v>
      </c>
      <c r="N3018" t="s">
        <v>26</v>
      </c>
      <c r="O3018" t="s">
        <v>624</v>
      </c>
      <c r="Q3018" t="s">
        <v>34</v>
      </c>
      <c r="T3018" t="s">
        <v>29</v>
      </c>
      <c r="U3018">
        <f t="shared" si="165"/>
        <v>14.803000000000001</v>
      </c>
      <c r="V3018">
        <f t="shared" si="166"/>
        <v>14.803000000000001</v>
      </c>
      <c r="Y3018" t="s">
        <v>827</v>
      </c>
      <c r="Z3018" t="s">
        <v>827</v>
      </c>
      <c r="AA3018" t="s">
        <v>826</v>
      </c>
      <c r="AB3018" t="str">
        <f t="shared" si="167"/>
        <v/>
      </c>
    </row>
    <row r="3019" spans="1:28" x14ac:dyDescent="0.2">
      <c r="A3019" s="1">
        <v>42919</v>
      </c>
      <c r="B3019" t="s">
        <v>21</v>
      </c>
      <c r="C3019">
        <v>20</v>
      </c>
      <c r="D3019" t="s">
        <v>30</v>
      </c>
      <c r="E3019" t="s">
        <v>94</v>
      </c>
      <c r="F3019">
        <v>1</v>
      </c>
      <c r="G3019">
        <v>1</v>
      </c>
      <c r="H3019">
        <v>14.404</v>
      </c>
      <c r="K3019" t="str">
        <f t="shared" si="164"/>
        <v/>
      </c>
      <c r="L3019" t="s">
        <v>32</v>
      </c>
      <c r="M3019" t="s">
        <v>25</v>
      </c>
      <c r="N3019" t="s">
        <v>26</v>
      </c>
      <c r="O3019" t="s">
        <v>626</v>
      </c>
      <c r="Q3019" t="s">
        <v>34</v>
      </c>
      <c r="T3019" t="s">
        <v>29</v>
      </c>
      <c r="U3019">
        <f t="shared" si="165"/>
        <v>14.404</v>
      </c>
      <c r="V3019">
        <f t="shared" si="166"/>
        <v>14.404</v>
      </c>
      <c r="Y3019" t="s">
        <v>827</v>
      </c>
      <c r="Z3019" t="s">
        <v>827</v>
      </c>
      <c r="AA3019" t="s">
        <v>826</v>
      </c>
      <c r="AB3019" t="str">
        <f t="shared" si="167"/>
        <v/>
      </c>
    </row>
    <row r="3020" spans="1:28" x14ac:dyDescent="0.2">
      <c r="A3020" s="1">
        <v>42919</v>
      </c>
      <c r="B3020" t="s">
        <v>21</v>
      </c>
      <c r="C3020">
        <v>20</v>
      </c>
      <c r="D3020" t="s">
        <v>30</v>
      </c>
      <c r="E3020" t="s">
        <v>94</v>
      </c>
      <c r="F3020">
        <v>2</v>
      </c>
      <c r="G3020">
        <v>2</v>
      </c>
      <c r="H3020">
        <v>14.208</v>
      </c>
      <c r="K3020" t="str">
        <f t="shared" si="164"/>
        <v/>
      </c>
      <c r="L3020" t="s">
        <v>32</v>
      </c>
      <c r="M3020" t="s">
        <v>25</v>
      </c>
      <c r="N3020" t="s">
        <v>26</v>
      </c>
      <c r="O3020" t="s">
        <v>626</v>
      </c>
      <c r="Q3020" t="s">
        <v>34</v>
      </c>
      <c r="T3020" t="s">
        <v>29</v>
      </c>
      <c r="U3020">
        <f t="shared" si="165"/>
        <v>14.208</v>
      </c>
      <c r="V3020">
        <f t="shared" si="166"/>
        <v>14.208</v>
      </c>
      <c r="Y3020" t="s">
        <v>827</v>
      </c>
      <c r="Z3020" t="s">
        <v>827</v>
      </c>
      <c r="AA3020" t="s">
        <v>826</v>
      </c>
      <c r="AB3020" t="str">
        <f t="shared" si="167"/>
        <v/>
      </c>
    </row>
    <row r="3021" spans="1:28" x14ac:dyDescent="0.2">
      <c r="A3021" s="1">
        <v>42919</v>
      </c>
      <c r="B3021" t="s">
        <v>21</v>
      </c>
      <c r="C3021">
        <v>20</v>
      </c>
      <c r="D3021" t="s">
        <v>30</v>
      </c>
      <c r="E3021" t="s">
        <v>94</v>
      </c>
      <c r="F3021">
        <v>3</v>
      </c>
      <c r="G3021">
        <v>3</v>
      </c>
      <c r="H3021">
        <v>14.074999999999999</v>
      </c>
      <c r="K3021" t="str">
        <f t="shared" si="164"/>
        <v/>
      </c>
      <c r="L3021" t="s">
        <v>32</v>
      </c>
      <c r="M3021" t="s">
        <v>25</v>
      </c>
      <c r="N3021" t="s">
        <v>26</v>
      </c>
      <c r="O3021" t="s">
        <v>626</v>
      </c>
      <c r="Q3021" t="s">
        <v>34</v>
      </c>
      <c r="T3021" t="s">
        <v>29</v>
      </c>
      <c r="U3021">
        <f t="shared" si="165"/>
        <v>14.074999999999999</v>
      </c>
      <c r="V3021">
        <f t="shared" si="166"/>
        <v>14.074999999999999</v>
      </c>
      <c r="Y3021" t="s">
        <v>827</v>
      </c>
      <c r="Z3021" t="s">
        <v>827</v>
      </c>
      <c r="AA3021" t="s">
        <v>826</v>
      </c>
      <c r="AB3021" t="str">
        <f t="shared" si="167"/>
        <v/>
      </c>
    </row>
    <row r="3022" spans="1:28" x14ac:dyDescent="0.2">
      <c r="A3022" s="1">
        <v>42919</v>
      </c>
      <c r="B3022" t="s">
        <v>21</v>
      </c>
      <c r="C3022">
        <v>20</v>
      </c>
      <c r="D3022" t="s">
        <v>30</v>
      </c>
      <c r="E3022" t="s">
        <v>94</v>
      </c>
      <c r="F3022">
        <v>4</v>
      </c>
      <c r="G3022">
        <v>4</v>
      </c>
      <c r="H3022">
        <v>14.401</v>
      </c>
      <c r="K3022" t="str">
        <f t="shared" si="164"/>
        <v/>
      </c>
      <c r="L3022" t="s">
        <v>32</v>
      </c>
      <c r="M3022" t="s">
        <v>25</v>
      </c>
      <c r="N3022" t="s">
        <v>26</v>
      </c>
      <c r="O3022" t="s">
        <v>626</v>
      </c>
      <c r="Q3022" t="s">
        <v>34</v>
      </c>
      <c r="T3022" t="s">
        <v>29</v>
      </c>
      <c r="U3022">
        <f t="shared" si="165"/>
        <v>14.401</v>
      </c>
      <c r="V3022">
        <f t="shared" si="166"/>
        <v>14.401</v>
      </c>
      <c r="Y3022" t="s">
        <v>827</v>
      </c>
      <c r="Z3022" t="s">
        <v>827</v>
      </c>
      <c r="AA3022" t="s">
        <v>826</v>
      </c>
      <c r="AB3022" t="str">
        <f t="shared" si="167"/>
        <v/>
      </c>
    </row>
    <row r="3023" spans="1:28" x14ac:dyDescent="0.2">
      <c r="A3023" s="1">
        <v>42919</v>
      </c>
      <c r="B3023" t="s">
        <v>21</v>
      </c>
      <c r="C3023">
        <v>20</v>
      </c>
      <c r="D3023" t="s">
        <v>30</v>
      </c>
      <c r="E3023" t="s">
        <v>94</v>
      </c>
      <c r="F3023">
        <v>5</v>
      </c>
      <c r="G3023">
        <v>5</v>
      </c>
      <c r="H3023">
        <v>14.013999999999999</v>
      </c>
      <c r="K3023" t="str">
        <f t="shared" si="164"/>
        <v/>
      </c>
      <c r="L3023" t="s">
        <v>32</v>
      </c>
      <c r="M3023" t="s">
        <v>25</v>
      </c>
      <c r="N3023" t="s">
        <v>26</v>
      </c>
      <c r="O3023" t="s">
        <v>626</v>
      </c>
      <c r="Q3023" t="s">
        <v>34</v>
      </c>
      <c r="T3023" t="s">
        <v>29</v>
      </c>
      <c r="U3023">
        <f t="shared" si="165"/>
        <v>14.013999999999999</v>
      </c>
      <c r="V3023">
        <f t="shared" si="166"/>
        <v>14.013999999999999</v>
      </c>
      <c r="Y3023" t="s">
        <v>827</v>
      </c>
      <c r="Z3023" t="s">
        <v>827</v>
      </c>
      <c r="AA3023" t="s">
        <v>826</v>
      </c>
      <c r="AB3023" t="str">
        <f t="shared" si="167"/>
        <v/>
      </c>
    </row>
    <row r="3024" spans="1:28" x14ac:dyDescent="0.2">
      <c r="A3024" s="1">
        <v>42919</v>
      </c>
      <c r="B3024" t="s">
        <v>21</v>
      </c>
      <c r="C3024">
        <v>20</v>
      </c>
      <c r="D3024" t="s">
        <v>30</v>
      </c>
      <c r="E3024" t="s">
        <v>94</v>
      </c>
      <c r="F3024">
        <v>6</v>
      </c>
      <c r="G3024">
        <v>6</v>
      </c>
      <c r="H3024">
        <v>14.102</v>
      </c>
      <c r="K3024" t="str">
        <f t="shared" si="164"/>
        <v/>
      </c>
      <c r="L3024" t="s">
        <v>32</v>
      </c>
      <c r="M3024" t="s">
        <v>25</v>
      </c>
      <c r="N3024" t="s">
        <v>26</v>
      </c>
      <c r="O3024" t="s">
        <v>626</v>
      </c>
      <c r="Q3024" t="s">
        <v>34</v>
      </c>
      <c r="T3024" t="s">
        <v>29</v>
      </c>
      <c r="U3024">
        <f t="shared" si="165"/>
        <v>14.102</v>
      </c>
      <c r="V3024">
        <f t="shared" si="166"/>
        <v>14.102</v>
      </c>
      <c r="Y3024" t="s">
        <v>827</v>
      </c>
      <c r="Z3024" t="s">
        <v>827</v>
      </c>
      <c r="AA3024" t="s">
        <v>826</v>
      </c>
      <c r="AB3024" t="str">
        <f t="shared" si="167"/>
        <v/>
      </c>
    </row>
    <row r="3025" spans="1:28" x14ac:dyDescent="0.2">
      <c r="A3025" s="1">
        <v>42919</v>
      </c>
      <c r="B3025" t="s">
        <v>21</v>
      </c>
      <c r="C3025">
        <v>20</v>
      </c>
      <c r="D3025" t="s">
        <v>30</v>
      </c>
      <c r="E3025" t="s">
        <v>94</v>
      </c>
      <c r="F3025">
        <v>7</v>
      </c>
      <c r="G3025">
        <v>7</v>
      </c>
      <c r="H3025">
        <v>14.484</v>
      </c>
      <c r="K3025" t="str">
        <f t="shared" si="164"/>
        <v/>
      </c>
      <c r="L3025" t="s">
        <v>32</v>
      </c>
      <c r="M3025" t="s">
        <v>25</v>
      </c>
      <c r="N3025" t="s">
        <v>26</v>
      </c>
      <c r="O3025" t="s">
        <v>626</v>
      </c>
      <c r="Q3025" t="s">
        <v>34</v>
      </c>
      <c r="T3025" t="s">
        <v>29</v>
      </c>
      <c r="U3025">
        <f t="shared" si="165"/>
        <v>14.484</v>
      </c>
      <c r="V3025">
        <f t="shared" si="166"/>
        <v>14.484</v>
      </c>
      <c r="Y3025" t="s">
        <v>827</v>
      </c>
      <c r="Z3025" t="s">
        <v>827</v>
      </c>
      <c r="AA3025" t="s">
        <v>826</v>
      </c>
      <c r="AB3025" t="str">
        <f t="shared" si="167"/>
        <v/>
      </c>
    </row>
    <row r="3026" spans="1:28" x14ac:dyDescent="0.2">
      <c r="A3026" s="1">
        <v>42919</v>
      </c>
      <c r="B3026" t="s">
        <v>21</v>
      </c>
      <c r="C3026">
        <v>20</v>
      </c>
      <c r="D3026" t="s">
        <v>30</v>
      </c>
      <c r="E3026" t="s">
        <v>94</v>
      </c>
      <c r="F3026">
        <v>8</v>
      </c>
      <c r="G3026">
        <v>8</v>
      </c>
      <c r="H3026">
        <v>13.896000000000001</v>
      </c>
      <c r="K3026" t="str">
        <f t="shared" si="164"/>
        <v/>
      </c>
      <c r="L3026" t="s">
        <v>32</v>
      </c>
      <c r="M3026" t="s">
        <v>25</v>
      </c>
      <c r="N3026" t="s">
        <v>26</v>
      </c>
      <c r="O3026" t="s">
        <v>626</v>
      </c>
      <c r="Q3026" t="s">
        <v>34</v>
      </c>
      <c r="T3026" t="s">
        <v>29</v>
      </c>
      <c r="U3026">
        <f t="shared" si="165"/>
        <v>13.896000000000001</v>
      </c>
      <c r="V3026">
        <f t="shared" si="166"/>
        <v>13.896000000000001</v>
      </c>
      <c r="Y3026" t="s">
        <v>827</v>
      </c>
      <c r="Z3026" t="s">
        <v>827</v>
      </c>
      <c r="AA3026" t="s">
        <v>826</v>
      </c>
      <c r="AB3026" t="str">
        <f t="shared" si="167"/>
        <v/>
      </c>
    </row>
    <row r="3027" spans="1:28" x14ac:dyDescent="0.2">
      <c r="A3027" s="1">
        <v>42919</v>
      </c>
      <c r="B3027" t="s">
        <v>21</v>
      </c>
      <c r="C3027">
        <v>20</v>
      </c>
      <c r="D3027" t="s">
        <v>30</v>
      </c>
      <c r="E3027" t="s">
        <v>94</v>
      </c>
      <c r="F3027">
        <v>9</v>
      </c>
      <c r="G3027">
        <v>9</v>
      </c>
      <c r="H3027">
        <v>14.66</v>
      </c>
      <c r="K3027" t="str">
        <f t="shared" si="164"/>
        <v/>
      </c>
      <c r="L3027" t="s">
        <v>32</v>
      </c>
      <c r="M3027" t="s">
        <v>25</v>
      </c>
      <c r="N3027" t="s">
        <v>26</v>
      </c>
      <c r="O3027" t="s">
        <v>626</v>
      </c>
      <c r="Q3027" t="s">
        <v>34</v>
      </c>
      <c r="T3027" t="s">
        <v>29</v>
      </c>
      <c r="U3027">
        <f t="shared" si="165"/>
        <v>14.66</v>
      </c>
      <c r="V3027">
        <f t="shared" si="166"/>
        <v>14.66</v>
      </c>
      <c r="Y3027" t="s">
        <v>827</v>
      </c>
      <c r="Z3027" t="s">
        <v>827</v>
      </c>
      <c r="AA3027" t="s">
        <v>826</v>
      </c>
      <c r="AB3027" t="str">
        <f t="shared" si="167"/>
        <v/>
      </c>
    </row>
    <row r="3028" spans="1:28" x14ac:dyDescent="0.2">
      <c r="A3028" s="1">
        <v>42919</v>
      </c>
      <c r="B3028" t="s">
        <v>21</v>
      </c>
      <c r="C3028">
        <v>20</v>
      </c>
      <c r="D3028" t="s">
        <v>30</v>
      </c>
      <c r="E3028" t="s">
        <v>94</v>
      </c>
      <c r="F3028">
        <v>10</v>
      </c>
      <c r="G3028">
        <v>10</v>
      </c>
      <c r="H3028">
        <v>14.086</v>
      </c>
      <c r="K3028" t="str">
        <f t="shared" si="164"/>
        <v/>
      </c>
      <c r="L3028" t="s">
        <v>32</v>
      </c>
      <c r="M3028" t="s">
        <v>25</v>
      </c>
      <c r="N3028" t="s">
        <v>26</v>
      </c>
      <c r="O3028" t="s">
        <v>626</v>
      </c>
      <c r="Q3028" t="s">
        <v>34</v>
      </c>
      <c r="T3028" t="s">
        <v>29</v>
      </c>
      <c r="U3028">
        <f t="shared" si="165"/>
        <v>14.086</v>
      </c>
      <c r="V3028">
        <f t="shared" si="166"/>
        <v>14.086</v>
      </c>
      <c r="Y3028" t="s">
        <v>827</v>
      </c>
      <c r="Z3028" t="s">
        <v>827</v>
      </c>
      <c r="AA3028" t="s">
        <v>826</v>
      </c>
      <c r="AB3028" t="str">
        <f t="shared" si="167"/>
        <v/>
      </c>
    </row>
    <row r="3029" spans="1:28" x14ac:dyDescent="0.2">
      <c r="A3029" s="1">
        <v>42919</v>
      </c>
      <c r="B3029" t="s">
        <v>21</v>
      </c>
      <c r="C3029">
        <v>20</v>
      </c>
      <c r="D3029" t="s">
        <v>30</v>
      </c>
      <c r="E3029" t="s">
        <v>31</v>
      </c>
      <c r="F3029">
        <v>1</v>
      </c>
      <c r="G3029">
        <v>1</v>
      </c>
      <c r="H3029">
        <v>14.478</v>
      </c>
      <c r="K3029" t="str">
        <f t="shared" si="164"/>
        <v/>
      </c>
      <c r="L3029" t="s">
        <v>32</v>
      </c>
      <c r="M3029" t="s">
        <v>25</v>
      </c>
      <c r="N3029" t="s">
        <v>26</v>
      </c>
      <c r="O3029" t="s">
        <v>33</v>
      </c>
      <c r="Q3029" t="s">
        <v>34</v>
      </c>
      <c r="S3029" t="s">
        <v>35</v>
      </c>
      <c r="T3029" t="s">
        <v>29</v>
      </c>
      <c r="U3029">
        <f t="shared" si="165"/>
        <v>14.478</v>
      </c>
      <c r="V3029">
        <f t="shared" si="166"/>
        <v>14.478</v>
      </c>
      <c r="Y3029" t="s">
        <v>827</v>
      </c>
      <c r="Z3029" t="s">
        <v>827</v>
      </c>
      <c r="AA3029" t="s">
        <v>826</v>
      </c>
      <c r="AB3029" t="str">
        <f t="shared" si="167"/>
        <v/>
      </c>
    </row>
    <row r="3030" spans="1:28" x14ac:dyDescent="0.2">
      <c r="A3030" s="1">
        <v>42919</v>
      </c>
      <c r="B3030" t="s">
        <v>21</v>
      </c>
      <c r="C3030">
        <v>20</v>
      </c>
      <c r="D3030" t="s">
        <v>30</v>
      </c>
      <c r="E3030" t="s">
        <v>31</v>
      </c>
      <c r="F3030">
        <v>1</v>
      </c>
      <c r="H3030">
        <v>14.8</v>
      </c>
      <c r="K3030" t="str">
        <f t="shared" si="164"/>
        <v/>
      </c>
      <c r="L3030" t="s">
        <v>24</v>
      </c>
      <c r="M3030" t="s">
        <v>25</v>
      </c>
      <c r="N3030" t="s">
        <v>26</v>
      </c>
      <c r="O3030" t="s">
        <v>36</v>
      </c>
      <c r="P3030" t="s">
        <v>37</v>
      </c>
      <c r="Q3030" t="s">
        <v>34</v>
      </c>
      <c r="R3030" t="s">
        <v>38</v>
      </c>
      <c r="S3030" t="s">
        <v>35</v>
      </c>
      <c r="T3030" t="s">
        <v>29</v>
      </c>
      <c r="U3030">
        <f t="shared" si="165"/>
        <v>12.432</v>
      </c>
      <c r="V3030">
        <f t="shared" si="166"/>
        <v>12.876000000000001</v>
      </c>
      <c r="Y3030" t="s">
        <v>827</v>
      </c>
      <c r="Z3030" t="s">
        <v>827</v>
      </c>
      <c r="AA3030" t="s">
        <v>826</v>
      </c>
      <c r="AB3030" t="str">
        <f t="shared" si="167"/>
        <v/>
      </c>
    </row>
    <row r="3031" spans="1:28" x14ac:dyDescent="0.2">
      <c r="A3031" s="1">
        <v>42919</v>
      </c>
      <c r="B3031" t="s">
        <v>21</v>
      </c>
      <c r="C3031">
        <v>20</v>
      </c>
      <c r="D3031" t="s">
        <v>30</v>
      </c>
      <c r="E3031" t="s">
        <v>31</v>
      </c>
      <c r="F3031">
        <v>2</v>
      </c>
      <c r="G3031">
        <v>2</v>
      </c>
      <c r="H3031">
        <v>14.09</v>
      </c>
      <c r="K3031" t="str">
        <f t="shared" si="164"/>
        <v/>
      </c>
      <c r="L3031" t="s">
        <v>32</v>
      </c>
      <c r="M3031" t="s">
        <v>25</v>
      </c>
      <c r="N3031" t="s">
        <v>26</v>
      </c>
      <c r="O3031" t="s">
        <v>33</v>
      </c>
      <c r="Q3031" t="s">
        <v>34</v>
      </c>
      <c r="S3031" t="s">
        <v>35</v>
      </c>
      <c r="T3031" t="s">
        <v>29</v>
      </c>
      <c r="U3031">
        <f t="shared" si="165"/>
        <v>14.09</v>
      </c>
      <c r="V3031">
        <f t="shared" si="166"/>
        <v>14.09</v>
      </c>
      <c r="Y3031" t="s">
        <v>827</v>
      </c>
      <c r="Z3031" t="s">
        <v>827</v>
      </c>
      <c r="AA3031" t="s">
        <v>826</v>
      </c>
      <c r="AB3031" t="str">
        <f t="shared" si="167"/>
        <v/>
      </c>
    </row>
    <row r="3032" spans="1:28" x14ac:dyDescent="0.2">
      <c r="A3032" s="1">
        <v>42919</v>
      </c>
      <c r="B3032" t="s">
        <v>21</v>
      </c>
      <c r="C3032">
        <v>20</v>
      </c>
      <c r="D3032" t="s">
        <v>30</v>
      </c>
      <c r="E3032" t="s">
        <v>31</v>
      </c>
      <c r="F3032">
        <v>2</v>
      </c>
      <c r="H3032">
        <v>15.5</v>
      </c>
      <c r="K3032" t="str">
        <f t="shared" si="164"/>
        <v/>
      </c>
      <c r="L3032" t="s">
        <v>24</v>
      </c>
      <c r="M3032" t="s">
        <v>25</v>
      </c>
      <c r="N3032" t="s">
        <v>26</v>
      </c>
      <c r="O3032" t="s">
        <v>36</v>
      </c>
      <c r="P3032" t="s">
        <v>37</v>
      </c>
      <c r="Q3032" t="s">
        <v>34</v>
      </c>
      <c r="R3032" t="s">
        <v>38</v>
      </c>
      <c r="S3032" t="s">
        <v>35</v>
      </c>
      <c r="T3032" t="s">
        <v>29</v>
      </c>
      <c r="U3032">
        <f t="shared" si="165"/>
        <v>13.02</v>
      </c>
      <c r="V3032">
        <f t="shared" si="166"/>
        <v>13.484999999999999</v>
      </c>
      <c r="Y3032" t="s">
        <v>827</v>
      </c>
      <c r="Z3032" t="s">
        <v>827</v>
      </c>
      <c r="AA3032" t="s">
        <v>826</v>
      </c>
      <c r="AB3032" t="str">
        <f t="shared" si="167"/>
        <v/>
      </c>
    </row>
    <row r="3033" spans="1:28" x14ac:dyDescent="0.2">
      <c r="A3033" s="1">
        <v>42919</v>
      </c>
      <c r="B3033" t="s">
        <v>21</v>
      </c>
      <c r="C3033">
        <v>20</v>
      </c>
      <c r="D3033" t="s">
        <v>30</v>
      </c>
      <c r="E3033" t="s">
        <v>31</v>
      </c>
      <c r="F3033">
        <v>3</v>
      </c>
      <c r="G3033">
        <v>3</v>
      </c>
      <c r="H3033">
        <v>15.481999999999999</v>
      </c>
      <c r="K3033" t="str">
        <f t="shared" si="164"/>
        <v/>
      </c>
      <c r="L3033" t="s">
        <v>32</v>
      </c>
      <c r="M3033" t="s">
        <v>25</v>
      </c>
      <c r="N3033" t="s">
        <v>26</v>
      </c>
      <c r="O3033" t="s">
        <v>33</v>
      </c>
      <c r="Q3033" t="s">
        <v>34</v>
      </c>
      <c r="S3033" t="s">
        <v>35</v>
      </c>
      <c r="T3033" t="s">
        <v>29</v>
      </c>
      <c r="U3033">
        <f t="shared" si="165"/>
        <v>15.481999999999999</v>
      </c>
      <c r="V3033">
        <f t="shared" si="166"/>
        <v>15.481999999999999</v>
      </c>
      <c r="Y3033" t="s">
        <v>827</v>
      </c>
      <c r="Z3033" t="s">
        <v>827</v>
      </c>
      <c r="AA3033" t="s">
        <v>826</v>
      </c>
      <c r="AB3033" t="str">
        <f t="shared" si="167"/>
        <v/>
      </c>
    </row>
    <row r="3034" spans="1:28" x14ac:dyDescent="0.2">
      <c r="A3034" s="1">
        <v>42919</v>
      </c>
      <c r="B3034" t="s">
        <v>21</v>
      </c>
      <c r="C3034">
        <v>20</v>
      </c>
      <c r="D3034" t="s">
        <v>30</v>
      </c>
      <c r="E3034" t="s">
        <v>31</v>
      </c>
      <c r="F3034">
        <v>3</v>
      </c>
      <c r="H3034">
        <v>14.6</v>
      </c>
      <c r="K3034" t="str">
        <f t="shared" si="164"/>
        <v/>
      </c>
      <c r="L3034" t="s">
        <v>24</v>
      </c>
      <c r="M3034" t="s">
        <v>25</v>
      </c>
      <c r="N3034" t="s">
        <v>26</v>
      </c>
      <c r="O3034" t="s">
        <v>36</v>
      </c>
      <c r="P3034" t="s">
        <v>37</v>
      </c>
      <c r="Q3034" t="s">
        <v>34</v>
      </c>
      <c r="R3034" t="s">
        <v>38</v>
      </c>
      <c r="S3034" t="s">
        <v>35</v>
      </c>
      <c r="T3034" t="s">
        <v>29</v>
      </c>
      <c r="U3034">
        <f t="shared" si="165"/>
        <v>12.263999999999999</v>
      </c>
      <c r="V3034">
        <f t="shared" si="166"/>
        <v>12.702</v>
      </c>
      <c r="Y3034" t="s">
        <v>827</v>
      </c>
      <c r="Z3034" t="s">
        <v>827</v>
      </c>
      <c r="AA3034" t="s">
        <v>826</v>
      </c>
      <c r="AB3034" t="str">
        <f t="shared" si="167"/>
        <v/>
      </c>
    </row>
    <row r="3035" spans="1:28" x14ac:dyDescent="0.2">
      <c r="A3035" s="1">
        <v>42919</v>
      </c>
      <c r="B3035" t="s">
        <v>21</v>
      </c>
      <c r="C3035">
        <v>20</v>
      </c>
      <c r="D3035" t="s">
        <v>30</v>
      </c>
      <c r="E3035" t="s">
        <v>31</v>
      </c>
      <c r="F3035">
        <v>4</v>
      </c>
      <c r="G3035">
        <v>4</v>
      </c>
      <c r="H3035">
        <v>14.662000000000001</v>
      </c>
      <c r="K3035" t="str">
        <f t="shared" si="164"/>
        <v/>
      </c>
      <c r="L3035" t="s">
        <v>32</v>
      </c>
      <c r="M3035" t="s">
        <v>25</v>
      </c>
      <c r="N3035" t="s">
        <v>26</v>
      </c>
      <c r="O3035" t="s">
        <v>33</v>
      </c>
      <c r="Q3035" t="s">
        <v>34</v>
      </c>
      <c r="S3035" t="s">
        <v>35</v>
      </c>
      <c r="T3035" t="s">
        <v>29</v>
      </c>
      <c r="U3035">
        <f t="shared" si="165"/>
        <v>14.662000000000001</v>
      </c>
      <c r="V3035">
        <f t="shared" si="166"/>
        <v>14.662000000000001</v>
      </c>
      <c r="Y3035" t="s">
        <v>827</v>
      </c>
      <c r="Z3035" t="s">
        <v>827</v>
      </c>
      <c r="AA3035" t="s">
        <v>826</v>
      </c>
      <c r="AB3035" t="str">
        <f t="shared" si="167"/>
        <v/>
      </c>
    </row>
    <row r="3036" spans="1:28" x14ac:dyDescent="0.2">
      <c r="A3036" s="1">
        <v>42919</v>
      </c>
      <c r="B3036" t="s">
        <v>21</v>
      </c>
      <c r="C3036">
        <v>20</v>
      </c>
      <c r="D3036" t="s">
        <v>30</v>
      </c>
      <c r="E3036" t="s">
        <v>31</v>
      </c>
      <c r="F3036">
        <v>4</v>
      </c>
      <c r="H3036">
        <v>15.3</v>
      </c>
      <c r="K3036" t="str">
        <f t="shared" si="164"/>
        <v/>
      </c>
      <c r="L3036" t="s">
        <v>24</v>
      </c>
      <c r="M3036" t="s">
        <v>25</v>
      </c>
      <c r="N3036" t="s">
        <v>26</v>
      </c>
      <c r="O3036" t="s">
        <v>36</v>
      </c>
      <c r="P3036" t="s">
        <v>37</v>
      </c>
      <c r="Q3036" t="s">
        <v>34</v>
      </c>
      <c r="R3036" t="s">
        <v>38</v>
      </c>
      <c r="S3036" t="s">
        <v>35</v>
      </c>
      <c r="T3036" t="s">
        <v>29</v>
      </c>
      <c r="U3036">
        <f t="shared" si="165"/>
        <v>12.852</v>
      </c>
      <c r="V3036">
        <f t="shared" si="166"/>
        <v>13.311</v>
      </c>
      <c r="Y3036" t="s">
        <v>827</v>
      </c>
      <c r="Z3036" t="s">
        <v>827</v>
      </c>
      <c r="AA3036" t="s">
        <v>826</v>
      </c>
      <c r="AB3036" t="str">
        <f t="shared" si="167"/>
        <v/>
      </c>
    </row>
    <row r="3037" spans="1:28" x14ac:dyDescent="0.2">
      <c r="A3037" s="1">
        <v>42919</v>
      </c>
      <c r="B3037" t="s">
        <v>21</v>
      </c>
      <c r="C3037">
        <v>20</v>
      </c>
      <c r="D3037" t="s">
        <v>30</v>
      </c>
      <c r="E3037" t="s">
        <v>31</v>
      </c>
      <c r="F3037">
        <v>5</v>
      </c>
      <c r="G3037">
        <v>5</v>
      </c>
      <c r="H3037">
        <v>15.484</v>
      </c>
      <c r="K3037" t="str">
        <f t="shared" si="164"/>
        <v/>
      </c>
      <c r="L3037" t="s">
        <v>32</v>
      </c>
      <c r="M3037" t="s">
        <v>25</v>
      </c>
      <c r="N3037" t="s">
        <v>26</v>
      </c>
      <c r="O3037" t="s">
        <v>33</v>
      </c>
      <c r="Q3037" t="s">
        <v>34</v>
      </c>
      <c r="S3037" t="s">
        <v>35</v>
      </c>
      <c r="T3037" t="s">
        <v>29</v>
      </c>
      <c r="U3037">
        <f t="shared" si="165"/>
        <v>15.484</v>
      </c>
      <c r="V3037">
        <f t="shared" si="166"/>
        <v>15.484</v>
      </c>
      <c r="Y3037" t="s">
        <v>827</v>
      </c>
      <c r="Z3037" t="s">
        <v>827</v>
      </c>
      <c r="AA3037" t="s">
        <v>826</v>
      </c>
      <c r="AB3037" t="str">
        <f t="shared" si="167"/>
        <v/>
      </c>
    </row>
    <row r="3038" spans="1:28" x14ac:dyDescent="0.2">
      <c r="A3038" s="1">
        <v>42919</v>
      </c>
      <c r="B3038" t="s">
        <v>21</v>
      </c>
      <c r="C3038">
        <v>20</v>
      </c>
      <c r="D3038" t="s">
        <v>30</v>
      </c>
      <c r="E3038" t="s">
        <v>31</v>
      </c>
      <c r="F3038">
        <v>5</v>
      </c>
      <c r="H3038">
        <v>16</v>
      </c>
      <c r="K3038" t="str">
        <f t="shared" si="164"/>
        <v/>
      </c>
      <c r="L3038" t="s">
        <v>24</v>
      </c>
      <c r="M3038" t="s">
        <v>25</v>
      </c>
      <c r="N3038" t="s">
        <v>26</v>
      </c>
      <c r="O3038" t="s">
        <v>36</v>
      </c>
      <c r="P3038" t="s">
        <v>37</v>
      </c>
      <c r="Q3038" t="s">
        <v>28</v>
      </c>
      <c r="R3038" t="s">
        <v>38</v>
      </c>
      <c r="S3038" t="s">
        <v>35</v>
      </c>
      <c r="T3038" t="s">
        <v>29</v>
      </c>
      <c r="U3038">
        <f t="shared" si="165"/>
        <v>13.44</v>
      </c>
      <c r="V3038">
        <f t="shared" si="166"/>
        <v>13.92</v>
      </c>
      <c r="Y3038" t="s">
        <v>827</v>
      </c>
      <c r="Z3038" t="s">
        <v>827</v>
      </c>
      <c r="AA3038" t="s">
        <v>826</v>
      </c>
      <c r="AB3038" t="str">
        <f t="shared" si="167"/>
        <v/>
      </c>
    </row>
    <row r="3039" spans="1:28" x14ac:dyDescent="0.2">
      <c r="A3039" s="1">
        <v>42919</v>
      </c>
      <c r="B3039" t="s">
        <v>21</v>
      </c>
      <c r="C3039">
        <v>20</v>
      </c>
      <c r="D3039" t="s">
        <v>30</v>
      </c>
      <c r="E3039" t="s">
        <v>31</v>
      </c>
      <c r="F3039">
        <v>6</v>
      </c>
      <c r="G3039">
        <v>6</v>
      </c>
      <c r="H3039">
        <v>14.191000000000001</v>
      </c>
      <c r="K3039" t="str">
        <f t="shared" si="164"/>
        <v/>
      </c>
      <c r="L3039" t="s">
        <v>32</v>
      </c>
      <c r="M3039" t="s">
        <v>25</v>
      </c>
      <c r="N3039" t="s">
        <v>26</v>
      </c>
      <c r="O3039" t="s">
        <v>33</v>
      </c>
      <c r="Q3039" t="s">
        <v>34</v>
      </c>
      <c r="S3039" t="s">
        <v>35</v>
      </c>
      <c r="T3039" t="s">
        <v>29</v>
      </c>
      <c r="U3039">
        <f t="shared" si="165"/>
        <v>14.191000000000001</v>
      </c>
      <c r="V3039">
        <f t="shared" si="166"/>
        <v>14.191000000000001</v>
      </c>
      <c r="Y3039" t="s">
        <v>827</v>
      </c>
      <c r="Z3039" t="s">
        <v>827</v>
      </c>
      <c r="AA3039" t="s">
        <v>826</v>
      </c>
      <c r="AB3039" t="str">
        <f t="shared" si="167"/>
        <v/>
      </c>
    </row>
    <row r="3040" spans="1:28" x14ac:dyDescent="0.2">
      <c r="A3040" s="1">
        <v>42919</v>
      </c>
      <c r="B3040" t="s">
        <v>21</v>
      </c>
      <c r="C3040">
        <v>20</v>
      </c>
      <c r="D3040" t="s">
        <v>30</v>
      </c>
      <c r="E3040" t="s">
        <v>31</v>
      </c>
      <c r="F3040">
        <v>6</v>
      </c>
      <c r="H3040">
        <v>15.7</v>
      </c>
      <c r="K3040" t="str">
        <f t="shared" si="164"/>
        <v/>
      </c>
      <c r="L3040" t="s">
        <v>24</v>
      </c>
      <c r="M3040" t="s">
        <v>25</v>
      </c>
      <c r="N3040" t="s">
        <v>26</v>
      </c>
      <c r="O3040" t="s">
        <v>36</v>
      </c>
      <c r="P3040" t="s">
        <v>37</v>
      </c>
      <c r="Q3040" t="s">
        <v>28</v>
      </c>
      <c r="R3040" t="s">
        <v>38</v>
      </c>
      <c r="S3040" t="s">
        <v>35</v>
      </c>
      <c r="T3040" t="s">
        <v>29</v>
      </c>
      <c r="U3040">
        <f t="shared" si="165"/>
        <v>13.187999999999999</v>
      </c>
      <c r="V3040">
        <f t="shared" si="166"/>
        <v>13.658999999999999</v>
      </c>
      <c r="Y3040" t="s">
        <v>827</v>
      </c>
      <c r="Z3040" t="s">
        <v>827</v>
      </c>
      <c r="AA3040" t="s">
        <v>826</v>
      </c>
      <c r="AB3040" t="str">
        <f t="shared" si="167"/>
        <v/>
      </c>
    </row>
    <row r="3041" spans="1:28" x14ac:dyDescent="0.2">
      <c r="A3041" s="1">
        <v>42919</v>
      </c>
      <c r="B3041" t="s">
        <v>21</v>
      </c>
      <c r="C3041">
        <v>20</v>
      </c>
      <c r="D3041" t="s">
        <v>30</v>
      </c>
      <c r="E3041" t="s">
        <v>31</v>
      </c>
      <c r="F3041">
        <v>7</v>
      </c>
      <c r="G3041">
        <v>7</v>
      </c>
      <c r="H3041">
        <v>14.43</v>
      </c>
      <c r="K3041" t="str">
        <f t="shared" si="164"/>
        <v/>
      </c>
      <c r="L3041" t="s">
        <v>32</v>
      </c>
      <c r="M3041" t="s">
        <v>25</v>
      </c>
      <c r="N3041" t="s">
        <v>26</v>
      </c>
      <c r="O3041" t="s">
        <v>33</v>
      </c>
      <c r="Q3041" t="s">
        <v>34</v>
      </c>
      <c r="S3041" t="s">
        <v>35</v>
      </c>
      <c r="T3041" t="s">
        <v>29</v>
      </c>
      <c r="U3041">
        <f t="shared" si="165"/>
        <v>14.43</v>
      </c>
      <c r="V3041">
        <f t="shared" si="166"/>
        <v>14.43</v>
      </c>
      <c r="Y3041" t="s">
        <v>827</v>
      </c>
      <c r="Z3041" t="s">
        <v>827</v>
      </c>
      <c r="AA3041" t="s">
        <v>826</v>
      </c>
      <c r="AB3041" t="str">
        <f t="shared" si="167"/>
        <v/>
      </c>
    </row>
    <row r="3042" spans="1:28" x14ac:dyDescent="0.2">
      <c r="A3042" s="1">
        <v>42919</v>
      </c>
      <c r="B3042" t="s">
        <v>21</v>
      </c>
      <c r="C3042">
        <v>20</v>
      </c>
      <c r="D3042" t="s">
        <v>30</v>
      </c>
      <c r="E3042" t="s">
        <v>31</v>
      </c>
      <c r="F3042">
        <v>7</v>
      </c>
      <c r="H3042">
        <v>15.7</v>
      </c>
      <c r="K3042" t="str">
        <f t="shared" si="164"/>
        <v/>
      </c>
      <c r="L3042" t="s">
        <v>24</v>
      </c>
      <c r="M3042" t="s">
        <v>25</v>
      </c>
      <c r="N3042" t="s">
        <v>26</v>
      </c>
      <c r="O3042" t="s">
        <v>36</v>
      </c>
      <c r="P3042" t="s">
        <v>37</v>
      </c>
      <c r="Q3042" t="s">
        <v>28</v>
      </c>
      <c r="R3042" t="s">
        <v>38</v>
      </c>
      <c r="S3042" t="s">
        <v>35</v>
      </c>
      <c r="T3042" t="s">
        <v>29</v>
      </c>
      <c r="U3042">
        <f t="shared" si="165"/>
        <v>13.187999999999999</v>
      </c>
      <c r="V3042">
        <f t="shared" si="166"/>
        <v>13.658999999999999</v>
      </c>
      <c r="Y3042" t="s">
        <v>827</v>
      </c>
      <c r="Z3042" t="s">
        <v>827</v>
      </c>
      <c r="AA3042" t="s">
        <v>826</v>
      </c>
      <c r="AB3042" t="str">
        <f t="shared" si="167"/>
        <v/>
      </c>
    </row>
    <row r="3043" spans="1:28" x14ac:dyDescent="0.2">
      <c r="A3043" s="1">
        <v>42919</v>
      </c>
      <c r="B3043" t="s">
        <v>21</v>
      </c>
      <c r="C3043">
        <v>20</v>
      </c>
      <c r="D3043" t="s">
        <v>30</v>
      </c>
      <c r="E3043" t="s">
        <v>31</v>
      </c>
      <c r="F3043">
        <v>8</v>
      </c>
      <c r="G3043">
        <v>8</v>
      </c>
      <c r="H3043">
        <v>14.983000000000001</v>
      </c>
      <c r="K3043" t="str">
        <f t="shared" si="164"/>
        <v/>
      </c>
      <c r="L3043" t="s">
        <v>32</v>
      </c>
      <c r="M3043" t="s">
        <v>25</v>
      </c>
      <c r="N3043" t="s">
        <v>26</v>
      </c>
      <c r="O3043" t="s">
        <v>33</v>
      </c>
      <c r="Q3043" t="s">
        <v>34</v>
      </c>
      <c r="S3043" t="s">
        <v>35</v>
      </c>
      <c r="T3043" t="s">
        <v>29</v>
      </c>
      <c r="U3043">
        <f t="shared" si="165"/>
        <v>14.983000000000001</v>
      </c>
      <c r="V3043">
        <f t="shared" si="166"/>
        <v>14.983000000000001</v>
      </c>
      <c r="Y3043" t="s">
        <v>827</v>
      </c>
      <c r="Z3043" t="s">
        <v>827</v>
      </c>
      <c r="AA3043" t="s">
        <v>826</v>
      </c>
      <c r="AB3043" t="str">
        <f t="shared" si="167"/>
        <v/>
      </c>
    </row>
    <row r="3044" spans="1:28" x14ac:dyDescent="0.2">
      <c r="A3044" s="1">
        <v>42919</v>
      </c>
      <c r="B3044" t="s">
        <v>21</v>
      </c>
      <c r="C3044">
        <v>20</v>
      </c>
      <c r="D3044" t="s">
        <v>30</v>
      </c>
      <c r="E3044" t="s">
        <v>31</v>
      </c>
      <c r="F3044">
        <v>8</v>
      </c>
      <c r="H3044">
        <v>15.3</v>
      </c>
      <c r="K3044" t="str">
        <f t="shared" si="164"/>
        <v/>
      </c>
      <c r="L3044" t="s">
        <v>24</v>
      </c>
      <c r="M3044" t="s">
        <v>25</v>
      </c>
      <c r="N3044" t="s">
        <v>26</v>
      </c>
      <c r="O3044" t="s">
        <v>36</v>
      </c>
      <c r="P3044" t="s">
        <v>37</v>
      </c>
      <c r="Q3044" t="s">
        <v>28</v>
      </c>
      <c r="R3044" t="s">
        <v>38</v>
      </c>
      <c r="S3044" t="s">
        <v>35</v>
      </c>
      <c r="T3044" t="s">
        <v>29</v>
      </c>
      <c r="U3044">
        <f t="shared" si="165"/>
        <v>12.852</v>
      </c>
      <c r="V3044">
        <f t="shared" si="166"/>
        <v>13.311</v>
      </c>
      <c r="Y3044" t="s">
        <v>827</v>
      </c>
      <c r="Z3044" t="s">
        <v>827</v>
      </c>
      <c r="AA3044" t="s">
        <v>826</v>
      </c>
      <c r="AB3044" t="str">
        <f t="shared" si="167"/>
        <v/>
      </c>
    </row>
    <row r="3045" spans="1:28" x14ac:dyDescent="0.2">
      <c r="A3045" s="1">
        <v>42919</v>
      </c>
      <c r="B3045" t="s">
        <v>21</v>
      </c>
      <c r="C3045">
        <v>20</v>
      </c>
      <c r="D3045" t="s">
        <v>30</v>
      </c>
      <c r="E3045" t="s">
        <v>31</v>
      </c>
      <c r="F3045">
        <v>9</v>
      </c>
      <c r="G3045">
        <v>9</v>
      </c>
      <c r="H3045">
        <v>15.331</v>
      </c>
      <c r="K3045" t="str">
        <f t="shared" si="164"/>
        <v/>
      </c>
      <c r="L3045" t="s">
        <v>32</v>
      </c>
      <c r="M3045" t="s">
        <v>25</v>
      </c>
      <c r="N3045" t="s">
        <v>26</v>
      </c>
      <c r="O3045" t="s">
        <v>33</v>
      </c>
      <c r="Q3045" t="s">
        <v>34</v>
      </c>
      <c r="S3045" t="s">
        <v>35</v>
      </c>
      <c r="T3045" t="s">
        <v>29</v>
      </c>
      <c r="U3045">
        <f t="shared" si="165"/>
        <v>15.331</v>
      </c>
      <c r="V3045">
        <f t="shared" si="166"/>
        <v>15.331</v>
      </c>
      <c r="Y3045" t="s">
        <v>827</v>
      </c>
      <c r="Z3045" t="s">
        <v>827</v>
      </c>
      <c r="AA3045" t="s">
        <v>826</v>
      </c>
      <c r="AB3045" t="str">
        <f t="shared" si="167"/>
        <v/>
      </c>
    </row>
    <row r="3046" spans="1:28" x14ac:dyDescent="0.2">
      <c r="A3046" s="1">
        <v>42919</v>
      </c>
      <c r="B3046" t="s">
        <v>21</v>
      </c>
      <c r="C3046">
        <v>20</v>
      </c>
      <c r="D3046" t="s">
        <v>30</v>
      </c>
      <c r="E3046" t="s">
        <v>31</v>
      </c>
      <c r="F3046">
        <v>9</v>
      </c>
      <c r="H3046">
        <v>15.5</v>
      </c>
      <c r="K3046" t="str">
        <f t="shared" si="164"/>
        <v/>
      </c>
      <c r="L3046" t="s">
        <v>24</v>
      </c>
      <c r="M3046" t="s">
        <v>25</v>
      </c>
      <c r="N3046" t="s">
        <v>26</v>
      </c>
      <c r="O3046" t="s">
        <v>36</v>
      </c>
      <c r="P3046" t="s">
        <v>37</v>
      </c>
      <c r="Q3046" t="s">
        <v>28</v>
      </c>
      <c r="R3046" t="s">
        <v>38</v>
      </c>
      <c r="S3046" t="s">
        <v>35</v>
      </c>
      <c r="T3046" t="s">
        <v>29</v>
      </c>
      <c r="U3046">
        <f t="shared" si="165"/>
        <v>13.02</v>
      </c>
      <c r="V3046">
        <f t="shared" si="166"/>
        <v>13.484999999999999</v>
      </c>
      <c r="Y3046" t="s">
        <v>827</v>
      </c>
      <c r="Z3046" t="s">
        <v>827</v>
      </c>
      <c r="AA3046" t="s">
        <v>826</v>
      </c>
      <c r="AB3046" t="str">
        <f t="shared" si="167"/>
        <v/>
      </c>
    </row>
    <row r="3047" spans="1:28" x14ac:dyDescent="0.2">
      <c r="A3047" s="1">
        <v>42919</v>
      </c>
      <c r="B3047" t="s">
        <v>21</v>
      </c>
      <c r="C3047">
        <v>20</v>
      </c>
      <c r="D3047" t="s">
        <v>30</v>
      </c>
      <c r="E3047" t="s">
        <v>31</v>
      </c>
      <c r="F3047">
        <v>10</v>
      </c>
      <c r="G3047">
        <v>10</v>
      </c>
      <c r="H3047">
        <v>13.863</v>
      </c>
      <c r="K3047" t="str">
        <f t="shared" si="164"/>
        <v/>
      </c>
      <c r="L3047" t="s">
        <v>32</v>
      </c>
      <c r="M3047" t="s">
        <v>25</v>
      </c>
      <c r="N3047" t="s">
        <v>26</v>
      </c>
      <c r="O3047" t="s">
        <v>33</v>
      </c>
      <c r="Q3047" t="s">
        <v>34</v>
      </c>
      <c r="S3047" t="s">
        <v>35</v>
      </c>
      <c r="T3047" t="s">
        <v>29</v>
      </c>
      <c r="U3047">
        <f t="shared" si="165"/>
        <v>13.863</v>
      </c>
      <c r="V3047">
        <f t="shared" si="166"/>
        <v>13.863</v>
      </c>
      <c r="Y3047" t="s">
        <v>827</v>
      </c>
      <c r="Z3047" t="s">
        <v>827</v>
      </c>
      <c r="AA3047" t="s">
        <v>826</v>
      </c>
      <c r="AB3047" t="str">
        <f t="shared" si="167"/>
        <v/>
      </c>
    </row>
    <row r="3048" spans="1:28" x14ac:dyDescent="0.2">
      <c r="A3048" s="1">
        <v>42919</v>
      </c>
      <c r="B3048" t="s">
        <v>21</v>
      </c>
      <c r="C3048">
        <v>20</v>
      </c>
      <c r="D3048" t="s">
        <v>30</v>
      </c>
      <c r="E3048" t="s">
        <v>31</v>
      </c>
      <c r="F3048">
        <v>10</v>
      </c>
      <c r="H3048">
        <v>15.8</v>
      </c>
      <c r="K3048" t="str">
        <f t="shared" si="164"/>
        <v/>
      </c>
      <c r="L3048" t="s">
        <v>24</v>
      </c>
      <c r="M3048" t="s">
        <v>25</v>
      </c>
      <c r="N3048" t="s">
        <v>26</v>
      </c>
      <c r="O3048" t="s">
        <v>36</v>
      </c>
      <c r="P3048" t="s">
        <v>37</v>
      </c>
      <c r="Q3048" t="s">
        <v>28</v>
      </c>
      <c r="R3048" t="s">
        <v>38</v>
      </c>
      <c r="S3048" t="s">
        <v>35</v>
      </c>
      <c r="T3048" t="s">
        <v>29</v>
      </c>
      <c r="U3048">
        <f t="shared" si="165"/>
        <v>13.272</v>
      </c>
      <c r="V3048">
        <f t="shared" si="166"/>
        <v>13.746</v>
      </c>
      <c r="Y3048" t="s">
        <v>827</v>
      </c>
      <c r="Z3048" t="s">
        <v>827</v>
      </c>
      <c r="AA3048" t="s">
        <v>826</v>
      </c>
      <c r="AB3048" t="str">
        <f t="shared" si="167"/>
        <v/>
      </c>
    </row>
    <row r="3049" spans="1:28" x14ac:dyDescent="0.2">
      <c r="A3049" s="1">
        <v>42919</v>
      </c>
      <c r="B3049" t="s">
        <v>21</v>
      </c>
      <c r="C3049">
        <v>20</v>
      </c>
      <c r="D3049" t="s">
        <v>30</v>
      </c>
      <c r="E3049" t="s">
        <v>31</v>
      </c>
      <c r="F3049">
        <v>11</v>
      </c>
      <c r="G3049">
        <v>11</v>
      </c>
      <c r="H3049">
        <v>14.688000000000001</v>
      </c>
      <c r="K3049" t="str">
        <f t="shared" si="164"/>
        <v/>
      </c>
      <c r="L3049" t="s">
        <v>32</v>
      </c>
      <c r="M3049" t="s">
        <v>25</v>
      </c>
      <c r="N3049" t="s">
        <v>26</v>
      </c>
      <c r="O3049" t="s">
        <v>33</v>
      </c>
      <c r="Q3049" t="s">
        <v>34</v>
      </c>
      <c r="S3049" t="s">
        <v>35</v>
      </c>
      <c r="T3049" t="s">
        <v>29</v>
      </c>
      <c r="U3049">
        <f t="shared" si="165"/>
        <v>14.688000000000001</v>
      </c>
      <c r="V3049">
        <f t="shared" si="166"/>
        <v>14.688000000000001</v>
      </c>
      <c r="Y3049" t="s">
        <v>827</v>
      </c>
      <c r="Z3049" t="s">
        <v>827</v>
      </c>
      <c r="AA3049" t="s">
        <v>826</v>
      </c>
      <c r="AB3049" t="str">
        <f t="shared" si="167"/>
        <v/>
      </c>
    </row>
    <row r="3050" spans="1:28" x14ac:dyDescent="0.2">
      <c r="A3050" s="1">
        <v>42919</v>
      </c>
      <c r="B3050" t="s">
        <v>21</v>
      </c>
      <c r="C3050">
        <v>20</v>
      </c>
      <c r="D3050" t="s">
        <v>30</v>
      </c>
      <c r="E3050" t="s">
        <v>31</v>
      </c>
      <c r="F3050">
        <v>11</v>
      </c>
      <c r="H3050">
        <v>15</v>
      </c>
      <c r="K3050" t="str">
        <f t="shared" si="164"/>
        <v/>
      </c>
      <c r="L3050" t="s">
        <v>24</v>
      </c>
      <c r="M3050" t="s">
        <v>25</v>
      </c>
      <c r="N3050" t="s">
        <v>26</v>
      </c>
      <c r="O3050" t="s">
        <v>36</v>
      </c>
      <c r="P3050" t="s">
        <v>37</v>
      </c>
      <c r="Q3050" t="s">
        <v>28</v>
      </c>
      <c r="R3050" t="s">
        <v>38</v>
      </c>
      <c r="S3050" t="s">
        <v>35</v>
      </c>
      <c r="T3050" t="s">
        <v>29</v>
      </c>
      <c r="U3050">
        <f t="shared" si="165"/>
        <v>12.6</v>
      </c>
      <c r="V3050">
        <f t="shared" si="166"/>
        <v>13.05</v>
      </c>
      <c r="Y3050" t="s">
        <v>827</v>
      </c>
      <c r="Z3050" t="s">
        <v>827</v>
      </c>
      <c r="AA3050" t="s">
        <v>826</v>
      </c>
      <c r="AB3050" t="str">
        <f t="shared" si="167"/>
        <v/>
      </c>
    </row>
    <row r="3051" spans="1:28" x14ac:dyDescent="0.2">
      <c r="A3051" s="1">
        <v>42919</v>
      </c>
      <c r="B3051" t="s">
        <v>21</v>
      </c>
      <c r="C3051">
        <v>20</v>
      </c>
      <c r="D3051" t="s">
        <v>30</v>
      </c>
      <c r="E3051" t="s">
        <v>99</v>
      </c>
      <c r="F3051">
        <v>1</v>
      </c>
      <c r="G3051">
        <v>1</v>
      </c>
      <c r="H3051">
        <v>14.622</v>
      </c>
      <c r="K3051" t="str">
        <f t="shared" si="164"/>
        <v/>
      </c>
      <c r="L3051" t="s">
        <v>32</v>
      </c>
      <c r="M3051" t="s">
        <v>25</v>
      </c>
      <c r="N3051" t="s">
        <v>26</v>
      </c>
      <c r="O3051" t="s">
        <v>621</v>
      </c>
      <c r="Q3051" t="s">
        <v>34</v>
      </c>
      <c r="T3051" t="s">
        <v>29</v>
      </c>
      <c r="U3051">
        <f t="shared" si="165"/>
        <v>14.622</v>
      </c>
      <c r="V3051">
        <f t="shared" si="166"/>
        <v>14.622</v>
      </c>
      <c r="Y3051" t="s">
        <v>827</v>
      </c>
      <c r="Z3051" t="s">
        <v>827</v>
      </c>
      <c r="AA3051" t="s">
        <v>826</v>
      </c>
      <c r="AB3051" t="str">
        <f t="shared" si="167"/>
        <v/>
      </c>
    </row>
    <row r="3052" spans="1:28" x14ac:dyDescent="0.2">
      <c r="A3052" s="1">
        <v>42919</v>
      </c>
      <c r="B3052" t="s">
        <v>21</v>
      </c>
      <c r="C3052">
        <v>20</v>
      </c>
      <c r="D3052" t="s">
        <v>30</v>
      </c>
      <c r="E3052" t="s">
        <v>99</v>
      </c>
      <c r="F3052">
        <v>2</v>
      </c>
      <c r="G3052">
        <v>2</v>
      </c>
      <c r="H3052">
        <v>14.209</v>
      </c>
      <c r="K3052" t="str">
        <f t="shared" si="164"/>
        <v/>
      </c>
      <c r="L3052" t="s">
        <v>32</v>
      </c>
      <c r="M3052" t="s">
        <v>25</v>
      </c>
      <c r="N3052" t="s">
        <v>26</v>
      </c>
      <c r="O3052" t="s">
        <v>621</v>
      </c>
      <c r="Q3052" t="s">
        <v>34</v>
      </c>
      <c r="T3052" t="s">
        <v>29</v>
      </c>
      <c r="U3052">
        <f t="shared" si="165"/>
        <v>14.209</v>
      </c>
      <c r="V3052">
        <f t="shared" si="166"/>
        <v>14.209</v>
      </c>
      <c r="Y3052" t="s">
        <v>827</v>
      </c>
      <c r="Z3052" t="s">
        <v>827</v>
      </c>
      <c r="AA3052" t="s">
        <v>826</v>
      </c>
      <c r="AB3052" t="str">
        <f t="shared" si="167"/>
        <v/>
      </c>
    </row>
    <row r="3053" spans="1:28" x14ac:dyDescent="0.2">
      <c r="A3053" s="1">
        <v>42919</v>
      </c>
      <c r="B3053" t="s">
        <v>21</v>
      </c>
      <c r="C3053">
        <v>20</v>
      </c>
      <c r="D3053" t="s">
        <v>30</v>
      </c>
      <c r="E3053" t="s">
        <v>99</v>
      </c>
      <c r="F3053">
        <v>3</v>
      </c>
      <c r="G3053">
        <v>3</v>
      </c>
      <c r="H3053">
        <v>13.862</v>
      </c>
      <c r="K3053" t="str">
        <f t="shared" si="164"/>
        <v/>
      </c>
      <c r="L3053" t="s">
        <v>32</v>
      </c>
      <c r="M3053" t="s">
        <v>25</v>
      </c>
      <c r="N3053" t="s">
        <v>26</v>
      </c>
      <c r="O3053" t="s">
        <v>621</v>
      </c>
      <c r="Q3053" t="s">
        <v>34</v>
      </c>
      <c r="T3053" t="s">
        <v>29</v>
      </c>
      <c r="U3053">
        <f t="shared" si="165"/>
        <v>13.862</v>
      </c>
      <c r="V3053">
        <f t="shared" si="166"/>
        <v>13.862</v>
      </c>
      <c r="Y3053" t="s">
        <v>827</v>
      </c>
      <c r="Z3053" t="s">
        <v>827</v>
      </c>
      <c r="AA3053" t="s">
        <v>826</v>
      </c>
      <c r="AB3053" t="str">
        <f t="shared" si="167"/>
        <v/>
      </c>
    </row>
    <row r="3054" spans="1:28" x14ac:dyDescent="0.2">
      <c r="A3054" s="1">
        <v>42919</v>
      </c>
      <c r="B3054" t="s">
        <v>21</v>
      </c>
      <c r="C3054">
        <v>20</v>
      </c>
      <c r="D3054" t="s">
        <v>30</v>
      </c>
      <c r="E3054" t="s">
        <v>99</v>
      </c>
      <c r="F3054">
        <v>4</v>
      </c>
      <c r="G3054">
        <v>4</v>
      </c>
      <c r="H3054">
        <v>14.246</v>
      </c>
      <c r="K3054" t="str">
        <f t="shared" si="164"/>
        <v/>
      </c>
      <c r="L3054" t="s">
        <v>32</v>
      </c>
      <c r="M3054" t="s">
        <v>25</v>
      </c>
      <c r="N3054" t="s">
        <v>26</v>
      </c>
      <c r="O3054" t="s">
        <v>621</v>
      </c>
      <c r="Q3054" t="s">
        <v>34</v>
      </c>
      <c r="T3054" t="s">
        <v>29</v>
      </c>
      <c r="U3054">
        <f t="shared" si="165"/>
        <v>14.246</v>
      </c>
      <c r="V3054">
        <f t="shared" si="166"/>
        <v>14.246</v>
      </c>
      <c r="Y3054" t="s">
        <v>827</v>
      </c>
      <c r="Z3054" t="s">
        <v>827</v>
      </c>
      <c r="AA3054" t="s">
        <v>826</v>
      </c>
      <c r="AB3054" t="str">
        <f t="shared" si="167"/>
        <v/>
      </c>
    </row>
    <row r="3055" spans="1:28" x14ac:dyDescent="0.2">
      <c r="A3055" s="1">
        <v>42919</v>
      </c>
      <c r="B3055" t="s">
        <v>21</v>
      </c>
      <c r="C3055">
        <v>20</v>
      </c>
      <c r="D3055" t="s">
        <v>30</v>
      </c>
      <c r="E3055" t="s">
        <v>99</v>
      </c>
      <c r="F3055">
        <v>5</v>
      </c>
      <c r="G3055">
        <v>5</v>
      </c>
      <c r="H3055">
        <v>14.51</v>
      </c>
      <c r="K3055" t="str">
        <f t="shared" si="164"/>
        <v/>
      </c>
      <c r="L3055" t="s">
        <v>32</v>
      </c>
      <c r="M3055" t="s">
        <v>25</v>
      </c>
      <c r="N3055" t="s">
        <v>26</v>
      </c>
      <c r="O3055" t="s">
        <v>621</v>
      </c>
      <c r="Q3055" t="s">
        <v>34</v>
      </c>
      <c r="T3055" t="s">
        <v>29</v>
      </c>
      <c r="U3055">
        <f t="shared" si="165"/>
        <v>14.51</v>
      </c>
      <c r="V3055">
        <f t="shared" si="166"/>
        <v>14.51</v>
      </c>
      <c r="Y3055" t="s">
        <v>827</v>
      </c>
      <c r="Z3055" t="s">
        <v>827</v>
      </c>
      <c r="AA3055" t="s">
        <v>826</v>
      </c>
      <c r="AB3055" t="str">
        <f t="shared" si="167"/>
        <v/>
      </c>
    </row>
    <row r="3056" spans="1:28" x14ac:dyDescent="0.2">
      <c r="A3056" s="1">
        <v>42919</v>
      </c>
      <c r="B3056" t="s">
        <v>21</v>
      </c>
      <c r="C3056">
        <v>20</v>
      </c>
      <c r="D3056" t="s">
        <v>30</v>
      </c>
      <c r="E3056" t="s">
        <v>99</v>
      </c>
      <c r="F3056">
        <v>6</v>
      </c>
      <c r="G3056">
        <v>6</v>
      </c>
      <c r="H3056">
        <v>14.39</v>
      </c>
      <c r="K3056" t="str">
        <f t="shared" si="164"/>
        <v/>
      </c>
      <c r="L3056" t="s">
        <v>32</v>
      </c>
      <c r="M3056" t="s">
        <v>25</v>
      </c>
      <c r="N3056" t="s">
        <v>26</v>
      </c>
      <c r="O3056" t="s">
        <v>621</v>
      </c>
      <c r="Q3056" t="s">
        <v>34</v>
      </c>
      <c r="T3056" t="s">
        <v>29</v>
      </c>
      <c r="U3056">
        <f t="shared" si="165"/>
        <v>14.39</v>
      </c>
      <c r="V3056">
        <f t="shared" si="166"/>
        <v>14.39</v>
      </c>
      <c r="Y3056" t="s">
        <v>827</v>
      </c>
      <c r="Z3056" t="s">
        <v>827</v>
      </c>
      <c r="AA3056" t="s">
        <v>826</v>
      </c>
      <c r="AB3056" t="str">
        <f t="shared" si="167"/>
        <v/>
      </c>
    </row>
    <row r="3057" spans="1:28" x14ac:dyDescent="0.2">
      <c r="A3057" s="1">
        <v>42919</v>
      </c>
      <c r="B3057" t="s">
        <v>21</v>
      </c>
      <c r="C3057">
        <v>20</v>
      </c>
      <c r="D3057" t="s">
        <v>30</v>
      </c>
      <c r="E3057" t="s">
        <v>99</v>
      </c>
      <c r="F3057">
        <v>7</v>
      </c>
      <c r="G3057">
        <v>7</v>
      </c>
      <c r="H3057">
        <v>13.92</v>
      </c>
      <c r="K3057" t="str">
        <f t="shared" si="164"/>
        <v/>
      </c>
      <c r="L3057" t="s">
        <v>32</v>
      </c>
      <c r="M3057" t="s">
        <v>25</v>
      </c>
      <c r="N3057" t="s">
        <v>26</v>
      </c>
      <c r="O3057" t="s">
        <v>621</v>
      </c>
      <c r="Q3057" t="s">
        <v>34</v>
      </c>
      <c r="T3057" t="s">
        <v>29</v>
      </c>
      <c r="U3057">
        <f t="shared" si="165"/>
        <v>13.92</v>
      </c>
      <c r="V3057">
        <f t="shared" si="166"/>
        <v>13.92</v>
      </c>
      <c r="Y3057" t="s">
        <v>827</v>
      </c>
      <c r="Z3057" t="s">
        <v>827</v>
      </c>
      <c r="AA3057" t="s">
        <v>826</v>
      </c>
      <c r="AB3057" t="str">
        <f t="shared" si="167"/>
        <v/>
      </c>
    </row>
    <row r="3058" spans="1:28" x14ac:dyDescent="0.2">
      <c r="A3058" s="1">
        <v>42919</v>
      </c>
      <c r="B3058" t="s">
        <v>21</v>
      </c>
      <c r="C3058">
        <v>20</v>
      </c>
      <c r="D3058" t="s">
        <v>30</v>
      </c>
      <c r="E3058" t="s">
        <v>99</v>
      </c>
      <c r="F3058">
        <v>8</v>
      </c>
      <c r="G3058">
        <v>8</v>
      </c>
      <c r="H3058">
        <v>13.574</v>
      </c>
      <c r="K3058" t="str">
        <f t="shared" si="164"/>
        <v/>
      </c>
      <c r="L3058" t="s">
        <v>32</v>
      </c>
      <c r="M3058" t="s">
        <v>25</v>
      </c>
      <c r="N3058" t="s">
        <v>26</v>
      </c>
      <c r="O3058" t="s">
        <v>621</v>
      </c>
      <c r="Q3058" t="s">
        <v>34</v>
      </c>
      <c r="T3058" t="s">
        <v>29</v>
      </c>
      <c r="U3058">
        <f t="shared" si="165"/>
        <v>13.574</v>
      </c>
      <c r="V3058">
        <f t="shared" si="166"/>
        <v>13.574</v>
      </c>
      <c r="Y3058" t="s">
        <v>827</v>
      </c>
      <c r="Z3058" t="s">
        <v>827</v>
      </c>
      <c r="AA3058" t="s">
        <v>826</v>
      </c>
      <c r="AB3058" t="str">
        <f t="shared" si="167"/>
        <v/>
      </c>
    </row>
    <row r="3059" spans="1:28" x14ac:dyDescent="0.2">
      <c r="A3059" s="1">
        <v>42919</v>
      </c>
      <c r="B3059" t="s">
        <v>21</v>
      </c>
      <c r="C3059">
        <v>20</v>
      </c>
      <c r="D3059" t="s">
        <v>30</v>
      </c>
      <c r="E3059" t="s">
        <v>99</v>
      </c>
      <c r="F3059">
        <v>9</v>
      </c>
      <c r="G3059">
        <v>9</v>
      </c>
      <c r="H3059">
        <v>14.295</v>
      </c>
      <c r="K3059" t="str">
        <f t="shared" si="164"/>
        <v/>
      </c>
      <c r="L3059" t="s">
        <v>32</v>
      </c>
      <c r="M3059" t="s">
        <v>25</v>
      </c>
      <c r="N3059" t="s">
        <v>26</v>
      </c>
      <c r="O3059" t="s">
        <v>621</v>
      </c>
      <c r="Q3059" t="s">
        <v>34</v>
      </c>
      <c r="T3059" t="s">
        <v>29</v>
      </c>
      <c r="U3059">
        <f t="shared" si="165"/>
        <v>14.295</v>
      </c>
      <c r="V3059">
        <f t="shared" si="166"/>
        <v>14.295</v>
      </c>
      <c r="Y3059" t="s">
        <v>827</v>
      </c>
      <c r="Z3059" t="s">
        <v>827</v>
      </c>
      <c r="AA3059" t="s">
        <v>826</v>
      </c>
      <c r="AB3059" t="str">
        <f t="shared" si="167"/>
        <v/>
      </c>
    </row>
    <row r="3060" spans="1:28" x14ac:dyDescent="0.2">
      <c r="A3060" s="1">
        <v>42919</v>
      </c>
      <c r="B3060" t="s">
        <v>21</v>
      </c>
      <c r="C3060">
        <v>20</v>
      </c>
      <c r="D3060" t="s">
        <v>30</v>
      </c>
      <c r="E3060" t="s">
        <v>99</v>
      </c>
      <c r="F3060">
        <v>10</v>
      </c>
      <c r="G3060">
        <v>10</v>
      </c>
      <c r="H3060">
        <v>14.276</v>
      </c>
      <c r="K3060" t="str">
        <f t="shared" si="164"/>
        <v/>
      </c>
      <c r="L3060" t="s">
        <v>32</v>
      </c>
      <c r="M3060" t="s">
        <v>25</v>
      </c>
      <c r="N3060" t="s">
        <v>26</v>
      </c>
      <c r="O3060" t="s">
        <v>621</v>
      </c>
      <c r="Q3060" t="s">
        <v>34</v>
      </c>
      <c r="T3060" t="s">
        <v>29</v>
      </c>
      <c r="U3060">
        <f t="shared" si="165"/>
        <v>14.276</v>
      </c>
      <c r="V3060">
        <f t="shared" si="166"/>
        <v>14.276</v>
      </c>
      <c r="Y3060" t="s">
        <v>827</v>
      </c>
      <c r="Z3060" t="s">
        <v>827</v>
      </c>
      <c r="AA3060" t="s">
        <v>826</v>
      </c>
      <c r="AB3060" t="str">
        <f t="shared" si="167"/>
        <v/>
      </c>
    </row>
    <row r="3061" spans="1:28" x14ac:dyDescent="0.2">
      <c r="A3061" s="1">
        <v>42919</v>
      </c>
      <c r="B3061" t="s">
        <v>21</v>
      </c>
      <c r="C3061">
        <v>20</v>
      </c>
      <c r="D3061" t="s">
        <v>30</v>
      </c>
      <c r="E3061" t="s">
        <v>49</v>
      </c>
      <c r="F3061">
        <v>1</v>
      </c>
      <c r="G3061">
        <v>1</v>
      </c>
      <c r="H3061">
        <v>14.635</v>
      </c>
      <c r="K3061" t="str">
        <f t="shared" si="164"/>
        <v/>
      </c>
      <c r="L3061" t="s">
        <v>32</v>
      </c>
      <c r="M3061" t="s">
        <v>25</v>
      </c>
      <c r="N3061" t="s">
        <v>26</v>
      </c>
      <c r="O3061" t="s">
        <v>630</v>
      </c>
      <c r="Q3061" t="s">
        <v>34</v>
      </c>
      <c r="T3061" t="s">
        <v>29</v>
      </c>
      <c r="U3061">
        <f t="shared" si="165"/>
        <v>14.635</v>
      </c>
      <c r="V3061">
        <f t="shared" si="166"/>
        <v>14.635</v>
      </c>
      <c r="Y3061" t="s">
        <v>827</v>
      </c>
      <c r="Z3061" t="s">
        <v>827</v>
      </c>
      <c r="AA3061" t="s">
        <v>826</v>
      </c>
      <c r="AB3061" t="str">
        <f t="shared" si="167"/>
        <v/>
      </c>
    </row>
    <row r="3062" spans="1:28" x14ac:dyDescent="0.2">
      <c r="A3062" s="1">
        <v>42919</v>
      </c>
      <c r="B3062" t="s">
        <v>21</v>
      </c>
      <c r="C3062">
        <v>20</v>
      </c>
      <c r="D3062" t="s">
        <v>30</v>
      </c>
      <c r="E3062" t="s">
        <v>49</v>
      </c>
      <c r="F3062">
        <v>2</v>
      </c>
      <c r="G3062">
        <v>2</v>
      </c>
      <c r="H3062">
        <v>13.747999999999999</v>
      </c>
      <c r="K3062" t="str">
        <f t="shared" si="164"/>
        <v/>
      </c>
      <c r="L3062" t="s">
        <v>32</v>
      </c>
      <c r="M3062" t="s">
        <v>25</v>
      </c>
      <c r="N3062" t="s">
        <v>26</v>
      </c>
      <c r="O3062" t="s">
        <v>630</v>
      </c>
      <c r="Q3062" t="s">
        <v>34</v>
      </c>
      <c r="T3062" t="s">
        <v>29</v>
      </c>
      <c r="U3062">
        <f t="shared" si="165"/>
        <v>13.747999999999999</v>
      </c>
      <c r="V3062">
        <f t="shared" si="166"/>
        <v>13.747999999999999</v>
      </c>
      <c r="Y3062" t="s">
        <v>827</v>
      </c>
      <c r="Z3062" t="s">
        <v>827</v>
      </c>
      <c r="AA3062" t="s">
        <v>826</v>
      </c>
      <c r="AB3062" t="str">
        <f t="shared" si="167"/>
        <v/>
      </c>
    </row>
    <row r="3063" spans="1:28" x14ac:dyDescent="0.2">
      <c r="A3063" s="1">
        <v>42919</v>
      </c>
      <c r="B3063" t="s">
        <v>21</v>
      </c>
      <c r="C3063">
        <v>20</v>
      </c>
      <c r="D3063" t="s">
        <v>30</v>
      </c>
      <c r="E3063" t="s">
        <v>49</v>
      </c>
      <c r="F3063">
        <v>3</v>
      </c>
      <c r="G3063">
        <v>3</v>
      </c>
      <c r="H3063">
        <v>15.039</v>
      </c>
      <c r="K3063" t="str">
        <f t="shared" si="164"/>
        <v/>
      </c>
      <c r="L3063" t="s">
        <v>32</v>
      </c>
      <c r="M3063" t="s">
        <v>25</v>
      </c>
      <c r="N3063" t="s">
        <v>26</v>
      </c>
      <c r="O3063" t="s">
        <v>630</v>
      </c>
      <c r="Q3063" t="s">
        <v>34</v>
      </c>
      <c r="T3063" t="s">
        <v>29</v>
      </c>
      <c r="U3063">
        <f t="shared" si="165"/>
        <v>15.039</v>
      </c>
      <c r="V3063">
        <f t="shared" si="166"/>
        <v>15.039</v>
      </c>
      <c r="Y3063" t="s">
        <v>827</v>
      </c>
      <c r="Z3063" t="s">
        <v>827</v>
      </c>
      <c r="AA3063" t="s">
        <v>826</v>
      </c>
      <c r="AB3063" t="str">
        <f t="shared" si="167"/>
        <v/>
      </c>
    </row>
    <row r="3064" spans="1:28" x14ac:dyDescent="0.2">
      <c r="A3064" s="1">
        <v>42919</v>
      </c>
      <c r="B3064" t="s">
        <v>21</v>
      </c>
      <c r="C3064">
        <v>20</v>
      </c>
      <c r="D3064" t="s">
        <v>30</v>
      </c>
      <c r="E3064" t="s">
        <v>49</v>
      </c>
      <c r="F3064">
        <v>4</v>
      </c>
      <c r="G3064">
        <v>4</v>
      </c>
      <c r="H3064">
        <v>14.483000000000001</v>
      </c>
      <c r="K3064" t="str">
        <f t="shared" si="164"/>
        <v/>
      </c>
      <c r="L3064" t="s">
        <v>32</v>
      </c>
      <c r="M3064" t="s">
        <v>25</v>
      </c>
      <c r="N3064" t="s">
        <v>26</v>
      </c>
      <c r="O3064" t="s">
        <v>630</v>
      </c>
      <c r="Q3064" t="s">
        <v>34</v>
      </c>
      <c r="T3064" t="s">
        <v>29</v>
      </c>
      <c r="U3064">
        <f t="shared" si="165"/>
        <v>14.483000000000001</v>
      </c>
      <c r="V3064">
        <f t="shared" si="166"/>
        <v>14.483000000000001</v>
      </c>
      <c r="Y3064" t="s">
        <v>827</v>
      </c>
      <c r="Z3064" t="s">
        <v>827</v>
      </c>
      <c r="AA3064" t="s">
        <v>826</v>
      </c>
      <c r="AB3064" t="str">
        <f t="shared" si="167"/>
        <v/>
      </c>
    </row>
    <row r="3065" spans="1:28" x14ac:dyDescent="0.2">
      <c r="A3065" s="1">
        <v>42919</v>
      </c>
      <c r="B3065" t="s">
        <v>21</v>
      </c>
      <c r="C3065">
        <v>20</v>
      </c>
      <c r="D3065" t="s">
        <v>30</v>
      </c>
      <c r="E3065" t="s">
        <v>49</v>
      </c>
      <c r="F3065">
        <v>5</v>
      </c>
      <c r="G3065">
        <v>5</v>
      </c>
      <c r="H3065">
        <v>14.6</v>
      </c>
      <c r="K3065" t="str">
        <f t="shared" si="164"/>
        <v/>
      </c>
      <c r="L3065" t="s">
        <v>32</v>
      </c>
      <c r="M3065" t="s">
        <v>25</v>
      </c>
      <c r="N3065" t="s">
        <v>26</v>
      </c>
      <c r="O3065" t="s">
        <v>630</v>
      </c>
      <c r="Q3065" t="s">
        <v>34</v>
      </c>
      <c r="T3065" t="s">
        <v>29</v>
      </c>
      <c r="U3065">
        <f t="shared" si="165"/>
        <v>14.6</v>
      </c>
      <c r="V3065">
        <f t="shared" si="166"/>
        <v>14.6</v>
      </c>
      <c r="Y3065" t="s">
        <v>827</v>
      </c>
      <c r="Z3065" t="s">
        <v>827</v>
      </c>
      <c r="AA3065" t="s">
        <v>826</v>
      </c>
      <c r="AB3065" t="str">
        <f t="shared" si="167"/>
        <v/>
      </c>
    </row>
    <row r="3066" spans="1:28" x14ac:dyDescent="0.2">
      <c r="A3066" s="1">
        <v>42919</v>
      </c>
      <c r="B3066" t="s">
        <v>21</v>
      </c>
      <c r="C3066">
        <v>20</v>
      </c>
      <c r="D3066" t="s">
        <v>30</v>
      </c>
      <c r="E3066" t="s">
        <v>49</v>
      </c>
      <c r="F3066">
        <v>6</v>
      </c>
      <c r="G3066">
        <v>6</v>
      </c>
      <c r="H3066">
        <v>14.081</v>
      </c>
      <c r="K3066" t="str">
        <f t="shared" ref="K3066:K3129" si="168">IF(I3066&gt;0,(J3066*(I3066^2))*(3.14159/6),"")</f>
        <v/>
      </c>
      <c r="L3066" t="s">
        <v>32</v>
      </c>
      <c r="M3066" t="s">
        <v>25</v>
      </c>
      <c r="N3066" t="s">
        <v>26</v>
      </c>
      <c r="O3066" t="s">
        <v>630</v>
      </c>
      <c r="Q3066" t="s">
        <v>34</v>
      </c>
      <c r="T3066" t="s">
        <v>29</v>
      </c>
      <c r="U3066">
        <f t="shared" si="165"/>
        <v>14.081</v>
      </c>
      <c r="V3066">
        <f t="shared" si="166"/>
        <v>14.081</v>
      </c>
      <c r="Y3066" t="s">
        <v>827</v>
      </c>
      <c r="Z3066" t="s">
        <v>827</v>
      </c>
      <c r="AA3066" t="s">
        <v>826</v>
      </c>
      <c r="AB3066" t="str">
        <f t="shared" si="167"/>
        <v/>
      </c>
    </row>
    <row r="3067" spans="1:28" x14ac:dyDescent="0.2">
      <c r="A3067" s="1">
        <v>42919</v>
      </c>
      <c r="B3067" t="s">
        <v>21</v>
      </c>
      <c r="C3067">
        <v>20</v>
      </c>
      <c r="D3067" t="s">
        <v>30</v>
      </c>
      <c r="E3067" t="s">
        <v>49</v>
      </c>
      <c r="F3067">
        <v>7</v>
      </c>
      <c r="G3067">
        <v>7</v>
      </c>
      <c r="H3067">
        <v>14.632999999999999</v>
      </c>
      <c r="K3067" t="str">
        <f t="shared" si="168"/>
        <v/>
      </c>
      <c r="L3067" t="s">
        <v>32</v>
      </c>
      <c r="M3067" t="s">
        <v>25</v>
      </c>
      <c r="N3067" t="s">
        <v>26</v>
      </c>
      <c r="O3067" t="s">
        <v>630</v>
      </c>
      <c r="Q3067" t="s">
        <v>34</v>
      </c>
      <c r="T3067" t="s">
        <v>29</v>
      </c>
      <c r="U3067">
        <f t="shared" si="165"/>
        <v>14.632999999999999</v>
      </c>
      <c r="V3067">
        <f t="shared" si="166"/>
        <v>14.632999999999999</v>
      </c>
      <c r="Y3067" t="s">
        <v>827</v>
      </c>
      <c r="Z3067" t="s">
        <v>827</v>
      </c>
      <c r="AA3067" t="s">
        <v>826</v>
      </c>
      <c r="AB3067" t="str">
        <f t="shared" si="167"/>
        <v/>
      </c>
    </row>
    <row r="3068" spans="1:28" x14ac:dyDescent="0.2">
      <c r="A3068" s="1">
        <v>42919</v>
      </c>
      <c r="B3068" t="s">
        <v>21</v>
      </c>
      <c r="C3068">
        <v>20</v>
      </c>
      <c r="D3068" t="s">
        <v>30</v>
      </c>
      <c r="E3068" t="s">
        <v>49</v>
      </c>
      <c r="F3068">
        <v>8</v>
      </c>
      <c r="G3068">
        <v>8</v>
      </c>
      <c r="H3068">
        <v>14.077999999999999</v>
      </c>
      <c r="K3068" t="str">
        <f t="shared" si="168"/>
        <v/>
      </c>
      <c r="L3068" t="s">
        <v>32</v>
      </c>
      <c r="M3068" t="s">
        <v>25</v>
      </c>
      <c r="N3068" t="s">
        <v>26</v>
      </c>
      <c r="O3068" t="s">
        <v>630</v>
      </c>
      <c r="Q3068" t="s">
        <v>34</v>
      </c>
      <c r="T3068" t="s">
        <v>29</v>
      </c>
      <c r="U3068">
        <f t="shared" ref="U3068:U3131" si="169">IF(H3068&gt;0,IF(L3068="live",H3068*0.84,H3068),"")</f>
        <v>14.077999999999999</v>
      </c>
      <c r="V3068">
        <f t="shared" ref="V3068:V3131" si="170">IF(H3068&gt;0,IF(L3068="live",H3068*0.87,H3068),"")</f>
        <v>14.077999999999999</v>
      </c>
      <c r="Y3068" t="s">
        <v>827</v>
      </c>
      <c r="Z3068" t="s">
        <v>827</v>
      </c>
      <c r="AA3068" t="s">
        <v>826</v>
      </c>
      <c r="AB3068" t="str">
        <f t="shared" si="167"/>
        <v/>
      </c>
    </row>
    <row r="3069" spans="1:28" x14ac:dyDescent="0.2">
      <c r="A3069" s="1">
        <v>42919</v>
      </c>
      <c r="B3069" t="s">
        <v>21</v>
      </c>
      <c r="C3069">
        <v>20</v>
      </c>
      <c r="D3069" t="s">
        <v>30</v>
      </c>
      <c r="E3069" t="s">
        <v>49</v>
      </c>
      <c r="F3069">
        <v>9</v>
      </c>
      <c r="G3069">
        <v>9</v>
      </c>
      <c r="H3069">
        <v>13.864000000000001</v>
      </c>
      <c r="K3069" t="str">
        <f t="shared" si="168"/>
        <v/>
      </c>
      <c r="L3069" t="s">
        <v>32</v>
      </c>
      <c r="M3069" t="s">
        <v>25</v>
      </c>
      <c r="N3069" t="s">
        <v>26</v>
      </c>
      <c r="O3069" t="s">
        <v>630</v>
      </c>
      <c r="Q3069" t="s">
        <v>34</v>
      </c>
      <c r="T3069" t="s">
        <v>29</v>
      </c>
      <c r="U3069">
        <f t="shared" si="169"/>
        <v>13.864000000000001</v>
      </c>
      <c r="V3069">
        <f t="shared" si="170"/>
        <v>13.864000000000001</v>
      </c>
      <c r="Y3069" t="s">
        <v>827</v>
      </c>
      <c r="Z3069" t="s">
        <v>827</v>
      </c>
      <c r="AA3069" t="s">
        <v>826</v>
      </c>
      <c r="AB3069" t="str">
        <f t="shared" si="167"/>
        <v/>
      </c>
    </row>
    <row r="3070" spans="1:28" x14ac:dyDescent="0.2">
      <c r="A3070" s="1">
        <v>42919</v>
      </c>
      <c r="B3070" t="s">
        <v>21</v>
      </c>
      <c r="C3070">
        <v>20</v>
      </c>
      <c r="D3070" t="s">
        <v>30</v>
      </c>
      <c r="E3070" t="s">
        <v>49</v>
      </c>
      <c r="F3070">
        <v>10</v>
      </c>
      <c r="G3070">
        <v>10</v>
      </c>
      <c r="H3070">
        <v>13.282999999999999</v>
      </c>
      <c r="K3070" t="str">
        <f t="shared" si="168"/>
        <v/>
      </c>
      <c r="L3070" t="s">
        <v>32</v>
      </c>
      <c r="M3070" t="s">
        <v>25</v>
      </c>
      <c r="N3070" t="s">
        <v>26</v>
      </c>
      <c r="O3070" t="s">
        <v>630</v>
      </c>
      <c r="Q3070" t="s">
        <v>34</v>
      </c>
      <c r="T3070" t="s">
        <v>29</v>
      </c>
      <c r="U3070">
        <f t="shared" si="169"/>
        <v>13.282999999999999</v>
      </c>
      <c r="V3070">
        <f t="shared" si="170"/>
        <v>13.282999999999999</v>
      </c>
      <c r="Y3070" t="s">
        <v>827</v>
      </c>
      <c r="Z3070" t="s">
        <v>827</v>
      </c>
      <c r="AA3070" t="s">
        <v>826</v>
      </c>
      <c r="AB3070" t="str">
        <f t="shared" si="167"/>
        <v/>
      </c>
    </row>
    <row r="3071" spans="1:28" x14ac:dyDescent="0.2">
      <c r="A3071" s="1">
        <v>42919</v>
      </c>
      <c r="B3071" t="s">
        <v>21</v>
      </c>
      <c r="C3071">
        <v>20</v>
      </c>
      <c r="D3071" t="s">
        <v>30</v>
      </c>
      <c r="E3071" t="s">
        <v>107</v>
      </c>
      <c r="F3071">
        <v>1</v>
      </c>
      <c r="G3071">
        <v>1</v>
      </c>
      <c r="H3071">
        <v>15.135</v>
      </c>
      <c r="K3071" t="str">
        <f t="shared" si="168"/>
        <v/>
      </c>
      <c r="L3071" t="s">
        <v>32</v>
      </c>
      <c r="M3071" t="s">
        <v>25</v>
      </c>
      <c r="N3071" t="s">
        <v>26</v>
      </c>
      <c r="O3071" t="s">
        <v>632</v>
      </c>
      <c r="Q3071" t="s">
        <v>34</v>
      </c>
      <c r="T3071" t="s">
        <v>29</v>
      </c>
      <c r="U3071">
        <f t="shared" si="169"/>
        <v>15.135</v>
      </c>
      <c r="V3071">
        <f t="shared" si="170"/>
        <v>15.135</v>
      </c>
      <c r="Y3071" t="s">
        <v>827</v>
      </c>
      <c r="Z3071" t="s">
        <v>827</v>
      </c>
      <c r="AA3071" t="s">
        <v>826</v>
      </c>
      <c r="AB3071" t="str">
        <f t="shared" si="167"/>
        <v/>
      </c>
    </row>
    <row r="3072" spans="1:28" x14ac:dyDescent="0.2">
      <c r="A3072" s="1">
        <v>42919</v>
      </c>
      <c r="B3072" t="s">
        <v>21</v>
      </c>
      <c r="C3072">
        <v>20</v>
      </c>
      <c r="D3072" t="s">
        <v>30</v>
      </c>
      <c r="E3072" t="s">
        <v>107</v>
      </c>
      <c r="F3072">
        <v>2</v>
      </c>
      <c r="G3072">
        <v>2</v>
      </c>
      <c r="H3072">
        <v>14.377000000000001</v>
      </c>
      <c r="K3072" t="str">
        <f t="shared" si="168"/>
        <v/>
      </c>
      <c r="L3072" t="s">
        <v>32</v>
      </c>
      <c r="M3072" t="s">
        <v>25</v>
      </c>
      <c r="N3072" t="s">
        <v>26</v>
      </c>
      <c r="O3072" t="s">
        <v>632</v>
      </c>
      <c r="Q3072" t="s">
        <v>34</v>
      </c>
      <c r="T3072" t="s">
        <v>29</v>
      </c>
      <c r="U3072">
        <f t="shared" si="169"/>
        <v>14.377000000000001</v>
      </c>
      <c r="V3072">
        <f t="shared" si="170"/>
        <v>14.377000000000001</v>
      </c>
      <c r="Y3072" t="s">
        <v>827</v>
      </c>
      <c r="Z3072" t="s">
        <v>827</v>
      </c>
      <c r="AA3072" t="s">
        <v>826</v>
      </c>
      <c r="AB3072" t="str">
        <f t="shared" si="167"/>
        <v/>
      </c>
    </row>
    <row r="3073" spans="1:28" x14ac:dyDescent="0.2">
      <c r="A3073" s="1">
        <v>42919</v>
      </c>
      <c r="B3073" t="s">
        <v>21</v>
      </c>
      <c r="C3073">
        <v>20</v>
      </c>
      <c r="D3073" t="s">
        <v>30</v>
      </c>
      <c r="E3073" t="s">
        <v>107</v>
      </c>
      <c r="F3073">
        <v>3</v>
      </c>
      <c r="G3073">
        <v>3</v>
      </c>
      <c r="H3073">
        <v>15.378</v>
      </c>
      <c r="K3073" t="str">
        <f t="shared" si="168"/>
        <v/>
      </c>
      <c r="L3073" t="s">
        <v>32</v>
      </c>
      <c r="M3073" t="s">
        <v>25</v>
      </c>
      <c r="N3073" t="s">
        <v>26</v>
      </c>
      <c r="O3073" t="s">
        <v>632</v>
      </c>
      <c r="Q3073" t="s">
        <v>34</v>
      </c>
      <c r="T3073" t="s">
        <v>29</v>
      </c>
      <c r="U3073">
        <f t="shared" si="169"/>
        <v>15.378</v>
      </c>
      <c r="V3073">
        <f t="shared" si="170"/>
        <v>15.378</v>
      </c>
      <c r="Y3073" t="s">
        <v>827</v>
      </c>
      <c r="Z3073" t="s">
        <v>827</v>
      </c>
      <c r="AA3073" t="s">
        <v>826</v>
      </c>
      <c r="AB3073" t="str">
        <f t="shared" si="167"/>
        <v/>
      </c>
    </row>
    <row r="3074" spans="1:28" x14ac:dyDescent="0.2">
      <c r="A3074" s="1">
        <v>42919</v>
      </c>
      <c r="B3074" t="s">
        <v>21</v>
      </c>
      <c r="C3074">
        <v>20</v>
      </c>
      <c r="D3074" t="s">
        <v>30</v>
      </c>
      <c r="E3074" t="s">
        <v>107</v>
      </c>
      <c r="F3074">
        <v>4</v>
      </c>
      <c r="G3074">
        <v>4</v>
      </c>
      <c r="H3074">
        <v>14.667999999999999</v>
      </c>
      <c r="K3074" t="str">
        <f t="shared" si="168"/>
        <v/>
      </c>
      <c r="L3074" t="s">
        <v>32</v>
      </c>
      <c r="M3074" t="s">
        <v>25</v>
      </c>
      <c r="N3074" t="s">
        <v>26</v>
      </c>
      <c r="O3074" t="s">
        <v>632</v>
      </c>
      <c r="Q3074" t="s">
        <v>34</v>
      </c>
      <c r="T3074" t="s">
        <v>29</v>
      </c>
      <c r="U3074">
        <f t="shared" si="169"/>
        <v>14.667999999999999</v>
      </c>
      <c r="V3074">
        <f t="shared" si="170"/>
        <v>14.667999999999999</v>
      </c>
      <c r="Y3074" t="s">
        <v>827</v>
      </c>
      <c r="Z3074" t="s">
        <v>827</v>
      </c>
      <c r="AA3074" t="s">
        <v>826</v>
      </c>
      <c r="AB3074" t="str">
        <f t="shared" si="167"/>
        <v/>
      </c>
    </row>
    <row r="3075" spans="1:28" x14ac:dyDescent="0.2">
      <c r="A3075" s="1">
        <v>42919</v>
      </c>
      <c r="B3075" t="s">
        <v>21</v>
      </c>
      <c r="C3075">
        <v>20</v>
      </c>
      <c r="D3075" t="s">
        <v>30</v>
      </c>
      <c r="E3075" t="s">
        <v>107</v>
      </c>
      <c r="F3075">
        <v>5</v>
      </c>
      <c r="G3075">
        <v>5</v>
      </c>
      <c r="H3075">
        <v>15.039</v>
      </c>
      <c r="K3075" t="str">
        <f t="shared" si="168"/>
        <v/>
      </c>
      <c r="L3075" t="s">
        <v>32</v>
      </c>
      <c r="M3075" t="s">
        <v>25</v>
      </c>
      <c r="N3075" t="s">
        <v>26</v>
      </c>
      <c r="O3075" t="s">
        <v>632</v>
      </c>
      <c r="Q3075" t="s">
        <v>34</v>
      </c>
      <c r="T3075" t="s">
        <v>29</v>
      </c>
      <c r="U3075">
        <f t="shared" si="169"/>
        <v>15.039</v>
      </c>
      <c r="V3075">
        <f t="shared" si="170"/>
        <v>15.039</v>
      </c>
      <c r="Y3075" t="s">
        <v>827</v>
      </c>
      <c r="Z3075" t="s">
        <v>827</v>
      </c>
      <c r="AA3075" t="s">
        <v>826</v>
      </c>
      <c r="AB3075" t="str">
        <f t="shared" si="167"/>
        <v/>
      </c>
    </row>
    <row r="3076" spans="1:28" x14ac:dyDescent="0.2">
      <c r="A3076" s="1">
        <v>42919</v>
      </c>
      <c r="B3076" t="s">
        <v>21</v>
      </c>
      <c r="C3076">
        <v>20</v>
      </c>
      <c r="D3076" t="s">
        <v>30</v>
      </c>
      <c r="E3076" t="s">
        <v>107</v>
      </c>
      <c r="F3076">
        <v>6</v>
      </c>
      <c r="G3076">
        <v>6</v>
      </c>
      <c r="H3076">
        <v>14.6</v>
      </c>
      <c r="K3076" t="str">
        <f t="shared" si="168"/>
        <v/>
      </c>
      <c r="L3076" t="s">
        <v>32</v>
      </c>
      <c r="M3076" t="s">
        <v>25</v>
      </c>
      <c r="N3076" t="s">
        <v>26</v>
      </c>
      <c r="O3076" t="s">
        <v>632</v>
      </c>
      <c r="Q3076" t="s">
        <v>34</v>
      </c>
      <c r="T3076" t="s">
        <v>29</v>
      </c>
      <c r="U3076">
        <f t="shared" si="169"/>
        <v>14.6</v>
      </c>
      <c r="V3076">
        <f t="shared" si="170"/>
        <v>14.6</v>
      </c>
      <c r="Y3076" t="s">
        <v>827</v>
      </c>
      <c r="Z3076" t="s">
        <v>827</v>
      </c>
      <c r="AA3076" t="s">
        <v>826</v>
      </c>
      <c r="AB3076" t="str">
        <f t="shared" si="167"/>
        <v/>
      </c>
    </row>
    <row r="3077" spans="1:28" x14ac:dyDescent="0.2">
      <c r="A3077" s="1">
        <v>42919</v>
      </c>
      <c r="B3077" t="s">
        <v>21</v>
      </c>
      <c r="C3077">
        <v>20</v>
      </c>
      <c r="D3077" t="s">
        <v>30</v>
      </c>
      <c r="E3077" t="s">
        <v>107</v>
      </c>
      <c r="F3077">
        <v>7</v>
      </c>
      <c r="G3077">
        <v>7</v>
      </c>
      <c r="H3077">
        <v>14.305</v>
      </c>
      <c r="K3077" t="str">
        <f t="shared" si="168"/>
        <v/>
      </c>
      <c r="L3077" t="s">
        <v>32</v>
      </c>
      <c r="M3077" t="s">
        <v>25</v>
      </c>
      <c r="N3077" t="s">
        <v>26</v>
      </c>
      <c r="O3077" t="s">
        <v>632</v>
      </c>
      <c r="Q3077" t="s">
        <v>34</v>
      </c>
      <c r="T3077" t="s">
        <v>29</v>
      </c>
      <c r="U3077">
        <f t="shared" si="169"/>
        <v>14.305</v>
      </c>
      <c r="V3077">
        <f t="shared" si="170"/>
        <v>14.305</v>
      </c>
      <c r="Y3077" t="s">
        <v>827</v>
      </c>
      <c r="Z3077" t="s">
        <v>827</v>
      </c>
      <c r="AA3077" t="s">
        <v>826</v>
      </c>
      <c r="AB3077" t="str">
        <f t="shared" si="167"/>
        <v/>
      </c>
    </row>
    <row r="3078" spans="1:28" x14ac:dyDescent="0.2">
      <c r="A3078" s="1">
        <v>42919</v>
      </c>
      <c r="B3078" t="s">
        <v>21</v>
      </c>
      <c r="C3078">
        <v>20</v>
      </c>
      <c r="D3078" t="s">
        <v>30</v>
      </c>
      <c r="E3078" t="s">
        <v>107</v>
      </c>
      <c r="F3078">
        <v>8</v>
      </c>
      <c r="G3078">
        <v>8</v>
      </c>
      <c r="H3078">
        <v>14.744999999999999</v>
      </c>
      <c r="K3078" t="str">
        <f t="shared" si="168"/>
        <v/>
      </c>
      <c r="L3078" t="s">
        <v>32</v>
      </c>
      <c r="M3078" t="s">
        <v>25</v>
      </c>
      <c r="N3078" t="s">
        <v>26</v>
      </c>
      <c r="O3078" t="s">
        <v>632</v>
      </c>
      <c r="Q3078" t="s">
        <v>34</v>
      </c>
      <c r="T3078" t="s">
        <v>29</v>
      </c>
      <c r="U3078">
        <f t="shared" si="169"/>
        <v>14.744999999999999</v>
      </c>
      <c r="V3078">
        <f t="shared" si="170"/>
        <v>14.744999999999999</v>
      </c>
      <c r="Y3078" t="s">
        <v>827</v>
      </c>
      <c r="Z3078" t="s">
        <v>827</v>
      </c>
      <c r="AA3078" t="s">
        <v>826</v>
      </c>
      <c r="AB3078" t="str">
        <f t="shared" si="167"/>
        <v/>
      </c>
    </row>
    <row r="3079" spans="1:28" x14ac:dyDescent="0.2">
      <c r="A3079" s="1">
        <v>42919</v>
      </c>
      <c r="B3079" t="s">
        <v>21</v>
      </c>
      <c r="C3079">
        <v>20</v>
      </c>
      <c r="D3079" t="s">
        <v>30</v>
      </c>
      <c r="E3079" t="s">
        <v>107</v>
      </c>
      <c r="F3079">
        <v>9</v>
      </c>
      <c r="G3079">
        <v>9</v>
      </c>
      <c r="H3079">
        <v>14.387</v>
      </c>
      <c r="K3079" t="str">
        <f t="shared" si="168"/>
        <v/>
      </c>
      <c r="L3079" t="s">
        <v>32</v>
      </c>
      <c r="M3079" t="s">
        <v>25</v>
      </c>
      <c r="N3079" t="s">
        <v>26</v>
      </c>
      <c r="O3079" t="s">
        <v>632</v>
      </c>
      <c r="Q3079" t="s">
        <v>34</v>
      </c>
      <c r="T3079" t="s">
        <v>29</v>
      </c>
      <c r="U3079">
        <f t="shared" si="169"/>
        <v>14.387</v>
      </c>
      <c r="V3079">
        <f t="shared" si="170"/>
        <v>14.387</v>
      </c>
      <c r="Y3079" t="s">
        <v>827</v>
      </c>
      <c r="Z3079" t="s">
        <v>827</v>
      </c>
      <c r="AA3079" t="s">
        <v>826</v>
      </c>
      <c r="AB3079" t="str">
        <f t="shared" si="167"/>
        <v/>
      </c>
    </row>
    <row r="3080" spans="1:28" x14ac:dyDescent="0.2">
      <c r="A3080" s="1">
        <v>42919</v>
      </c>
      <c r="B3080" t="s">
        <v>21</v>
      </c>
      <c r="C3080">
        <v>20</v>
      </c>
      <c r="D3080" t="s">
        <v>30</v>
      </c>
      <c r="E3080" t="s">
        <v>107</v>
      </c>
      <c r="F3080">
        <v>10</v>
      </c>
      <c r="G3080">
        <v>10</v>
      </c>
      <c r="H3080">
        <v>14.662000000000001</v>
      </c>
      <c r="K3080" t="str">
        <f t="shared" si="168"/>
        <v/>
      </c>
      <c r="L3080" t="s">
        <v>32</v>
      </c>
      <c r="M3080" t="s">
        <v>25</v>
      </c>
      <c r="N3080" t="s">
        <v>26</v>
      </c>
      <c r="O3080" t="s">
        <v>632</v>
      </c>
      <c r="Q3080" t="s">
        <v>34</v>
      </c>
      <c r="T3080" t="s">
        <v>29</v>
      </c>
      <c r="U3080">
        <f t="shared" si="169"/>
        <v>14.662000000000001</v>
      </c>
      <c r="V3080">
        <f t="shared" si="170"/>
        <v>14.662000000000001</v>
      </c>
      <c r="Y3080" t="s">
        <v>827</v>
      </c>
      <c r="Z3080" t="s">
        <v>827</v>
      </c>
      <c r="AA3080" t="s">
        <v>826</v>
      </c>
      <c r="AB3080" t="str">
        <f t="shared" ref="AB3080:AB3143" si="171">IF(AND(Y3080="check",T3080="yolk.vol"),"remove","")</f>
        <v/>
      </c>
    </row>
    <row r="3081" spans="1:28" x14ac:dyDescent="0.2">
      <c r="A3081" s="1">
        <v>42919</v>
      </c>
      <c r="B3081" t="s">
        <v>21</v>
      </c>
      <c r="C3081">
        <v>20</v>
      </c>
      <c r="D3081" t="s">
        <v>30</v>
      </c>
      <c r="E3081" t="s">
        <v>39</v>
      </c>
      <c r="F3081">
        <v>1</v>
      </c>
      <c r="G3081">
        <v>1</v>
      </c>
      <c r="H3081">
        <v>15.065</v>
      </c>
      <c r="K3081" t="str">
        <f t="shared" si="168"/>
        <v/>
      </c>
      <c r="L3081" t="s">
        <v>32</v>
      </c>
      <c r="M3081" t="s">
        <v>25</v>
      </c>
      <c r="N3081" t="s">
        <v>26</v>
      </c>
      <c r="O3081" t="s">
        <v>40</v>
      </c>
      <c r="Q3081" t="s">
        <v>34</v>
      </c>
      <c r="S3081" t="s">
        <v>35</v>
      </c>
      <c r="T3081" t="s">
        <v>29</v>
      </c>
      <c r="U3081">
        <f t="shared" si="169"/>
        <v>15.065</v>
      </c>
      <c r="V3081">
        <f t="shared" si="170"/>
        <v>15.065</v>
      </c>
      <c r="Y3081" t="s">
        <v>827</v>
      </c>
      <c r="Z3081" t="s">
        <v>827</v>
      </c>
      <c r="AA3081" t="s">
        <v>826</v>
      </c>
      <c r="AB3081" t="str">
        <f t="shared" si="171"/>
        <v/>
      </c>
    </row>
    <row r="3082" spans="1:28" x14ac:dyDescent="0.2">
      <c r="A3082" s="1">
        <v>42919</v>
      </c>
      <c r="B3082" t="s">
        <v>21</v>
      </c>
      <c r="C3082">
        <v>20</v>
      </c>
      <c r="D3082" t="s">
        <v>30</v>
      </c>
      <c r="E3082" t="s">
        <v>39</v>
      </c>
      <c r="F3082">
        <v>1</v>
      </c>
      <c r="H3082">
        <v>15.4</v>
      </c>
      <c r="K3082" t="str">
        <f t="shared" si="168"/>
        <v/>
      </c>
      <c r="L3082" t="s">
        <v>24</v>
      </c>
      <c r="M3082" t="s">
        <v>25</v>
      </c>
      <c r="N3082" t="s">
        <v>26</v>
      </c>
      <c r="O3082" t="s">
        <v>41</v>
      </c>
      <c r="Q3082" t="s">
        <v>28</v>
      </c>
      <c r="R3082" t="s">
        <v>38</v>
      </c>
      <c r="S3082" t="s">
        <v>35</v>
      </c>
      <c r="T3082" t="s">
        <v>29</v>
      </c>
      <c r="U3082">
        <f t="shared" si="169"/>
        <v>12.936</v>
      </c>
      <c r="V3082">
        <f t="shared" si="170"/>
        <v>13.398</v>
      </c>
      <c r="Y3082" t="s">
        <v>827</v>
      </c>
      <c r="Z3082" t="s">
        <v>827</v>
      </c>
      <c r="AA3082" t="s">
        <v>826</v>
      </c>
      <c r="AB3082" t="str">
        <f t="shared" si="171"/>
        <v/>
      </c>
    </row>
    <row r="3083" spans="1:28" x14ac:dyDescent="0.2">
      <c r="A3083" s="1">
        <v>42919</v>
      </c>
      <c r="B3083" t="s">
        <v>21</v>
      </c>
      <c r="C3083">
        <v>20</v>
      </c>
      <c r="D3083" t="s">
        <v>30</v>
      </c>
      <c r="E3083" t="s">
        <v>39</v>
      </c>
      <c r="F3083">
        <v>2</v>
      </c>
      <c r="G3083">
        <v>2</v>
      </c>
      <c r="H3083">
        <v>14.571999999999999</v>
      </c>
      <c r="K3083" t="str">
        <f t="shared" si="168"/>
        <v/>
      </c>
      <c r="L3083" t="s">
        <v>32</v>
      </c>
      <c r="M3083" t="s">
        <v>25</v>
      </c>
      <c r="N3083" t="s">
        <v>26</v>
      </c>
      <c r="O3083" t="s">
        <v>40</v>
      </c>
      <c r="Q3083" t="s">
        <v>34</v>
      </c>
      <c r="S3083" t="s">
        <v>35</v>
      </c>
      <c r="T3083" t="s">
        <v>29</v>
      </c>
      <c r="U3083">
        <f t="shared" si="169"/>
        <v>14.571999999999999</v>
      </c>
      <c r="V3083">
        <f t="shared" si="170"/>
        <v>14.571999999999999</v>
      </c>
      <c r="Y3083" t="s">
        <v>827</v>
      </c>
      <c r="Z3083" t="s">
        <v>827</v>
      </c>
      <c r="AA3083" t="s">
        <v>826</v>
      </c>
      <c r="AB3083" t="str">
        <f t="shared" si="171"/>
        <v/>
      </c>
    </row>
    <row r="3084" spans="1:28" x14ac:dyDescent="0.2">
      <c r="A3084" s="1">
        <v>42919</v>
      </c>
      <c r="B3084" t="s">
        <v>21</v>
      </c>
      <c r="C3084">
        <v>20</v>
      </c>
      <c r="D3084" t="s">
        <v>30</v>
      </c>
      <c r="E3084" t="s">
        <v>39</v>
      </c>
      <c r="F3084">
        <v>2</v>
      </c>
      <c r="H3084">
        <v>15.6</v>
      </c>
      <c r="K3084" t="str">
        <f t="shared" si="168"/>
        <v/>
      </c>
      <c r="L3084" t="s">
        <v>24</v>
      </c>
      <c r="M3084" t="s">
        <v>25</v>
      </c>
      <c r="N3084" t="s">
        <v>26</v>
      </c>
      <c r="O3084" t="s">
        <v>41</v>
      </c>
      <c r="Q3084" t="s">
        <v>28</v>
      </c>
      <c r="R3084" t="s">
        <v>38</v>
      </c>
      <c r="S3084" t="s">
        <v>35</v>
      </c>
      <c r="T3084" t="s">
        <v>29</v>
      </c>
      <c r="U3084">
        <f t="shared" si="169"/>
        <v>13.103999999999999</v>
      </c>
      <c r="V3084">
        <f t="shared" si="170"/>
        <v>13.571999999999999</v>
      </c>
      <c r="Y3084" t="s">
        <v>827</v>
      </c>
      <c r="Z3084" t="s">
        <v>827</v>
      </c>
      <c r="AA3084" t="s">
        <v>826</v>
      </c>
      <c r="AB3084" t="str">
        <f t="shared" si="171"/>
        <v/>
      </c>
    </row>
    <row r="3085" spans="1:28" x14ac:dyDescent="0.2">
      <c r="A3085" s="1">
        <v>42919</v>
      </c>
      <c r="B3085" t="s">
        <v>21</v>
      </c>
      <c r="C3085">
        <v>20</v>
      </c>
      <c r="D3085" t="s">
        <v>30</v>
      </c>
      <c r="E3085" t="s">
        <v>39</v>
      </c>
      <c r="F3085">
        <v>3</v>
      </c>
      <c r="G3085">
        <v>3</v>
      </c>
      <c r="H3085">
        <v>13.85</v>
      </c>
      <c r="K3085" t="str">
        <f t="shared" si="168"/>
        <v/>
      </c>
      <c r="L3085" t="s">
        <v>32</v>
      </c>
      <c r="M3085" t="s">
        <v>25</v>
      </c>
      <c r="N3085" t="s">
        <v>26</v>
      </c>
      <c r="O3085" t="s">
        <v>40</v>
      </c>
      <c r="Q3085" t="s">
        <v>34</v>
      </c>
      <c r="S3085" t="s">
        <v>35</v>
      </c>
      <c r="T3085" t="s">
        <v>29</v>
      </c>
      <c r="U3085">
        <f t="shared" si="169"/>
        <v>13.85</v>
      </c>
      <c r="V3085">
        <f t="shared" si="170"/>
        <v>13.85</v>
      </c>
      <c r="Y3085" t="s">
        <v>827</v>
      </c>
      <c r="Z3085" t="s">
        <v>827</v>
      </c>
      <c r="AA3085" t="s">
        <v>826</v>
      </c>
      <c r="AB3085" t="str">
        <f t="shared" si="171"/>
        <v/>
      </c>
    </row>
    <row r="3086" spans="1:28" x14ac:dyDescent="0.2">
      <c r="A3086" s="1">
        <v>42919</v>
      </c>
      <c r="B3086" t="s">
        <v>21</v>
      </c>
      <c r="C3086">
        <v>20</v>
      </c>
      <c r="D3086" t="s">
        <v>30</v>
      </c>
      <c r="E3086" t="s">
        <v>39</v>
      </c>
      <c r="F3086">
        <v>3</v>
      </c>
      <c r="H3086">
        <v>16</v>
      </c>
      <c r="K3086" t="str">
        <f t="shared" si="168"/>
        <v/>
      </c>
      <c r="L3086" t="s">
        <v>24</v>
      </c>
      <c r="M3086" t="s">
        <v>25</v>
      </c>
      <c r="N3086" t="s">
        <v>26</v>
      </c>
      <c r="O3086" t="s">
        <v>41</v>
      </c>
      <c r="Q3086" t="s">
        <v>28</v>
      </c>
      <c r="R3086" t="s">
        <v>38</v>
      </c>
      <c r="S3086" t="s">
        <v>35</v>
      </c>
      <c r="T3086" t="s">
        <v>29</v>
      </c>
      <c r="U3086">
        <f t="shared" si="169"/>
        <v>13.44</v>
      </c>
      <c r="V3086">
        <f t="shared" si="170"/>
        <v>13.92</v>
      </c>
      <c r="Y3086" t="s">
        <v>827</v>
      </c>
      <c r="Z3086" t="s">
        <v>827</v>
      </c>
      <c r="AA3086" t="s">
        <v>826</v>
      </c>
      <c r="AB3086" t="str">
        <f t="shared" si="171"/>
        <v/>
      </c>
    </row>
    <row r="3087" spans="1:28" x14ac:dyDescent="0.2">
      <c r="A3087" s="1">
        <v>42919</v>
      </c>
      <c r="B3087" t="s">
        <v>21</v>
      </c>
      <c r="C3087">
        <v>20</v>
      </c>
      <c r="D3087" t="s">
        <v>30</v>
      </c>
      <c r="E3087" t="s">
        <v>39</v>
      </c>
      <c r="F3087">
        <v>4</v>
      </c>
      <c r="G3087">
        <v>4</v>
      </c>
      <c r="H3087">
        <v>14.773</v>
      </c>
      <c r="K3087" t="str">
        <f t="shared" si="168"/>
        <v/>
      </c>
      <c r="L3087" t="s">
        <v>32</v>
      </c>
      <c r="M3087" t="s">
        <v>25</v>
      </c>
      <c r="N3087" t="s">
        <v>26</v>
      </c>
      <c r="O3087" t="s">
        <v>40</v>
      </c>
      <c r="Q3087" t="s">
        <v>34</v>
      </c>
      <c r="S3087" t="s">
        <v>35</v>
      </c>
      <c r="T3087" t="s">
        <v>29</v>
      </c>
      <c r="U3087">
        <f t="shared" si="169"/>
        <v>14.773</v>
      </c>
      <c r="V3087">
        <f t="shared" si="170"/>
        <v>14.773</v>
      </c>
      <c r="Y3087" t="s">
        <v>827</v>
      </c>
      <c r="Z3087" t="s">
        <v>827</v>
      </c>
      <c r="AA3087" t="s">
        <v>826</v>
      </c>
      <c r="AB3087" t="str">
        <f t="shared" si="171"/>
        <v/>
      </c>
    </row>
    <row r="3088" spans="1:28" x14ac:dyDescent="0.2">
      <c r="A3088" s="1">
        <v>42919</v>
      </c>
      <c r="B3088" t="s">
        <v>21</v>
      </c>
      <c r="C3088">
        <v>20</v>
      </c>
      <c r="D3088" t="s">
        <v>30</v>
      </c>
      <c r="E3088" t="s">
        <v>39</v>
      </c>
      <c r="F3088">
        <v>4</v>
      </c>
      <c r="H3088">
        <v>15.2</v>
      </c>
      <c r="K3088" t="str">
        <f t="shared" si="168"/>
        <v/>
      </c>
      <c r="L3088" t="s">
        <v>24</v>
      </c>
      <c r="M3088" t="s">
        <v>25</v>
      </c>
      <c r="N3088" t="s">
        <v>26</v>
      </c>
      <c r="O3088" t="s">
        <v>41</v>
      </c>
      <c r="Q3088" t="s">
        <v>28</v>
      </c>
      <c r="R3088" t="s">
        <v>38</v>
      </c>
      <c r="S3088" t="s">
        <v>35</v>
      </c>
      <c r="T3088" t="s">
        <v>29</v>
      </c>
      <c r="U3088">
        <f t="shared" si="169"/>
        <v>12.767999999999999</v>
      </c>
      <c r="V3088">
        <f t="shared" si="170"/>
        <v>13.224</v>
      </c>
      <c r="Y3088" t="s">
        <v>827</v>
      </c>
      <c r="Z3088" t="s">
        <v>827</v>
      </c>
      <c r="AA3088" t="s">
        <v>826</v>
      </c>
      <c r="AB3088" t="str">
        <f t="shared" si="171"/>
        <v/>
      </c>
    </row>
    <row r="3089" spans="1:28" x14ac:dyDescent="0.2">
      <c r="A3089" s="1">
        <v>42919</v>
      </c>
      <c r="B3089" t="s">
        <v>21</v>
      </c>
      <c r="C3089">
        <v>20</v>
      </c>
      <c r="D3089" t="s">
        <v>30</v>
      </c>
      <c r="E3089" t="s">
        <v>39</v>
      </c>
      <c r="F3089">
        <v>5</v>
      </c>
      <c r="G3089">
        <v>5</v>
      </c>
      <c r="H3089">
        <v>14.718</v>
      </c>
      <c r="K3089" t="str">
        <f t="shared" si="168"/>
        <v/>
      </c>
      <c r="L3089" t="s">
        <v>32</v>
      </c>
      <c r="M3089" t="s">
        <v>25</v>
      </c>
      <c r="N3089" t="s">
        <v>26</v>
      </c>
      <c r="O3089" t="s">
        <v>40</v>
      </c>
      <c r="Q3089" t="s">
        <v>34</v>
      </c>
      <c r="S3089" t="s">
        <v>35</v>
      </c>
      <c r="T3089" t="s">
        <v>29</v>
      </c>
      <c r="U3089">
        <f t="shared" si="169"/>
        <v>14.718</v>
      </c>
      <c r="V3089">
        <f t="shared" si="170"/>
        <v>14.718</v>
      </c>
      <c r="Y3089" t="s">
        <v>827</v>
      </c>
      <c r="Z3089" t="s">
        <v>827</v>
      </c>
      <c r="AA3089" t="s">
        <v>826</v>
      </c>
      <c r="AB3089" t="str">
        <f t="shared" si="171"/>
        <v/>
      </c>
    </row>
    <row r="3090" spans="1:28" x14ac:dyDescent="0.2">
      <c r="A3090" s="1">
        <v>42919</v>
      </c>
      <c r="B3090" t="s">
        <v>21</v>
      </c>
      <c r="C3090">
        <v>20</v>
      </c>
      <c r="D3090" t="s">
        <v>30</v>
      </c>
      <c r="E3090" t="s">
        <v>39</v>
      </c>
      <c r="F3090">
        <v>5</v>
      </c>
      <c r="H3090">
        <v>15.1</v>
      </c>
      <c r="K3090" t="str">
        <f t="shared" si="168"/>
        <v/>
      </c>
      <c r="L3090" t="s">
        <v>24</v>
      </c>
      <c r="M3090" t="s">
        <v>25</v>
      </c>
      <c r="N3090" t="s">
        <v>26</v>
      </c>
      <c r="O3090" t="s">
        <v>41</v>
      </c>
      <c r="Q3090" t="s">
        <v>28</v>
      </c>
      <c r="R3090" t="s">
        <v>38</v>
      </c>
      <c r="S3090" t="s">
        <v>35</v>
      </c>
      <c r="T3090" t="s">
        <v>29</v>
      </c>
      <c r="U3090">
        <f t="shared" si="169"/>
        <v>12.683999999999999</v>
      </c>
      <c r="V3090">
        <f t="shared" si="170"/>
        <v>13.137</v>
      </c>
      <c r="Y3090" t="s">
        <v>827</v>
      </c>
      <c r="Z3090" t="s">
        <v>827</v>
      </c>
      <c r="AA3090" t="s">
        <v>826</v>
      </c>
      <c r="AB3090" t="str">
        <f t="shared" si="171"/>
        <v/>
      </c>
    </row>
    <row r="3091" spans="1:28" x14ac:dyDescent="0.2">
      <c r="A3091" s="1">
        <v>42919</v>
      </c>
      <c r="B3091" t="s">
        <v>21</v>
      </c>
      <c r="C3091">
        <v>20</v>
      </c>
      <c r="D3091" t="s">
        <v>30</v>
      </c>
      <c r="E3091" t="s">
        <v>39</v>
      </c>
      <c r="F3091">
        <v>6</v>
      </c>
      <c r="G3091">
        <v>6</v>
      </c>
      <c r="H3091">
        <v>15.169</v>
      </c>
      <c r="K3091" t="str">
        <f t="shared" si="168"/>
        <v/>
      </c>
      <c r="L3091" t="s">
        <v>32</v>
      </c>
      <c r="M3091" t="s">
        <v>25</v>
      </c>
      <c r="N3091" t="s">
        <v>26</v>
      </c>
      <c r="O3091" t="s">
        <v>40</v>
      </c>
      <c r="Q3091" t="s">
        <v>34</v>
      </c>
      <c r="S3091" t="s">
        <v>35</v>
      </c>
      <c r="T3091" t="s">
        <v>29</v>
      </c>
      <c r="U3091">
        <f t="shared" si="169"/>
        <v>15.169</v>
      </c>
      <c r="V3091">
        <f t="shared" si="170"/>
        <v>15.169</v>
      </c>
      <c r="Y3091" t="s">
        <v>827</v>
      </c>
      <c r="Z3091" t="s">
        <v>827</v>
      </c>
      <c r="AA3091" t="s">
        <v>826</v>
      </c>
      <c r="AB3091" t="str">
        <f t="shared" si="171"/>
        <v/>
      </c>
    </row>
    <row r="3092" spans="1:28" x14ac:dyDescent="0.2">
      <c r="A3092" s="1">
        <v>42919</v>
      </c>
      <c r="B3092" t="s">
        <v>21</v>
      </c>
      <c r="C3092">
        <v>20</v>
      </c>
      <c r="D3092" t="s">
        <v>30</v>
      </c>
      <c r="E3092" t="s">
        <v>39</v>
      </c>
      <c r="F3092">
        <v>6</v>
      </c>
      <c r="H3092">
        <v>15.1</v>
      </c>
      <c r="K3092" t="str">
        <f t="shared" si="168"/>
        <v/>
      </c>
      <c r="L3092" t="s">
        <v>24</v>
      </c>
      <c r="M3092" t="s">
        <v>25</v>
      </c>
      <c r="N3092" t="s">
        <v>26</v>
      </c>
      <c r="O3092" t="s">
        <v>41</v>
      </c>
      <c r="Q3092" t="s">
        <v>28</v>
      </c>
      <c r="R3092" t="s">
        <v>38</v>
      </c>
      <c r="S3092" t="s">
        <v>35</v>
      </c>
      <c r="T3092" t="s">
        <v>29</v>
      </c>
      <c r="U3092">
        <f t="shared" si="169"/>
        <v>12.683999999999999</v>
      </c>
      <c r="V3092">
        <f t="shared" si="170"/>
        <v>13.137</v>
      </c>
      <c r="Y3092" t="s">
        <v>827</v>
      </c>
      <c r="Z3092" t="s">
        <v>827</v>
      </c>
      <c r="AA3092" t="s">
        <v>826</v>
      </c>
      <c r="AB3092" t="str">
        <f t="shared" si="171"/>
        <v/>
      </c>
    </row>
    <row r="3093" spans="1:28" x14ac:dyDescent="0.2">
      <c r="A3093" s="1">
        <v>42919</v>
      </c>
      <c r="B3093" t="s">
        <v>21</v>
      </c>
      <c r="C3093">
        <v>20</v>
      </c>
      <c r="D3093" t="s">
        <v>30</v>
      </c>
      <c r="E3093" t="s">
        <v>39</v>
      </c>
      <c r="F3093">
        <v>7</v>
      </c>
      <c r="G3093">
        <v>7</v>
      </c>
      <c r="H3093">
        <v>14.625</v>
      </c>
      <c r="K3093" t="str">
        <f t="shared" si="168"/>
        <v/>
      </c>
      <c r="L3093" t="s">
        <v>32</v>
      </c>
      <c r="M3093" t="s">
        <v>25</v>
      </c>
      <c r="N3093" t="s">
        <v>26</v>
      </c>
      <c r="O3093" t="s">
        <v>40</v>
      </c>
      <c r="Q3093" t="s">
        <v>34</v>
      </c>
      <c r="S3093" t="s">
        <v>35</v>
      </c>
      <c r="T3093" t="s">
        <v>29</v>
      </c>
      <c r="U3093">
        <f t="shared" si="169"/>
        <v>14.625</v>
      </c>
      <c r="V3093">
        <f t="shared" si="170"/>
        <v>14.625</v>
      </c>
      <c r="Y3093" t="s">
        <v>827</v>
      </c>
      <c r="Z3093" t="s">
        <v>827</v>
      </c>
      <c r="AA3093" t="s">
        <v>826</v>
      </c>
      <c r="AB3093" t="str">
        <f t="shared" si="171"/>
        <v/>
      </c>
    </row>
    <row r="3094" spans="1:28" x14ac:dyDescent="0.2">
      <c r="A3094" s="1">
        <v>42919</v>
      </c>
      <c r="B3094" t="s">
        <v>21</v>
      </c>
      <c r="C3094">
        <v>20</v>
      </c>
      <c r="D3094" t="s">
        <v>30</v>
      </c>
      <c r="E3094" t="s">
        <v>39</v>
      </c>
      <c r="F3094">
        <v>7</v>
      </c>
      <c r="H3094">
        <v>15.7</v>
      </c>
      <c r="K3094" t="str">
        <f t="shared" si="168"/>
        <v/>
      </c>
      <c r="L3094" t="s">
        <v>24</v>
      </c>
      <c r="M3094" t="s">
        <v>25</v>
      </c>
      <c r="N3094" t="s">
        <v>26</v>
      </c>
      <c r="O3094" t="s">
        <v>41</v>
      </c>
      <c r="Q3094" t="s">
        <v>28</v>
      </c>
      <c r="R3094" t="s">
        <v>38</v>
      </c>
      <c r="S3094" t="s">
        <v>35</v>
      </c>
      <c r="T3094" t="s">
        <v>29</v>
      </c>
      <c r="U3094">
        <f t="shared" si="169"/>
        <v>13.187999999999999</v>
      </c>
      <c r="V3094">
        <f t="shared" si="170"/>
        <v>13.658999999999999</v>
      </c>
      <c r="Y3094" t="s">
        <v>827</v>
      </c>
      <c r="Z3094" t="s">
        <v>827</v>
      </c>
      <c r="AA3094" t="s">
        <v>826</v>
      </c>
      <c r="AB3094" t="str">
        <f t="shared" si="171"/>
        <v/>
      </c>
    </row>
    <row r="3095" spans="1:28" x14ac:dyDescent="0.2">
      <c r="A3095" s="1">
        <v>42919</v>
      </c>
      <c r="B3095" t="s">
        <v>21</v>
      </c>
      <c r="C3095">
        <v>20</v>
      </c>
      <c r="D3095" t="s">
        <v>30</v>
      </c>
      <c r="E3095" t="s">
        <v>39</v>
      </c>
      <c r="F3095">
        <v>8</v>
      </c>
      <c r="G3095">
        <v>8</v>
      </c>
      <c r="H3095">
        <v>15.327</v>
      </c>
      <c r="K3095" t="str">
        <f t="shared" si="168"/>
        <v/>
      </c>
      <c r="L3095" t="s">
        <v>32</v>
      </c>
      <c r="M3095" t="s">
        <v>25</v>
      </c>
      <c r="N3095" t="s">
        <v>26</v>
      </c>
      <c r="O3095" t="s">
        <v>40</v>
      </c>
      <c r="Q3095" t="s">
        <v>34</v>
      </c>
      <c r="S3095" t="s">
        <v>35</v>
      </c>
      <c r="T3095" t="s">
        <v>29</v>
      </c>
      <c r="U3095">
        <f t="shared" si="169"/>
        <v>15.327</v>
      </c>
      <c r="V3095">
        <f t="shared" si="170"/>
        <v>15.327</v>
      </c>
      <c r="Y3095" t="s">
        <v>827</v>
      </c>
      <c r="Z3095" t="s">
        <v>827</v>
      </c>
      <c r="AA3095" t="s">
        <v>826</v>
      </c>
      <c r="AB3095" t="str">
        <f t="shared" si="171"/>
        <v/>
      </c>
    </row>
    <row r="3096" spans="1:28" x14ac:dyDescent="0.2">
      <c r="A3096" s="1">
        <v>42919</v>
      </c>
      <c r="B3096" t="s">
        <v>21</v>
      </c>
      <c r="C3096">
        <v>20</v>
      </c>
      <c r="D3096" t="s">
        <v>30</v>
      </c>
      <c r="E3096" t="s">
        <v>39</v>
      </c>
      <c r="F3096">
        <v>8</v>
      </c>
      <c r="H3096">
        <v>15.2</v>
      </c>
      <c r="K3096" t="str">
        <f t="shared" si="168"/>
        <v/>
      </c>
      <c r="L3096" t="s">
        <v>24</v>
      </c>
      <c r="M3096" t="s">
        <v>25</v>
      </c>
      <c r="N3096" t="s">
        <v>26</v>
      </c>
      <c r="O3096" t="s">
        <v>41</v>
      </c>
      <c r="Q3096" t="s">
        <v>28</v>
      </c>
      <c r="R3096" t="s">
        <v>38</v>
      </c>
      <c r="S3096" t="s">
        <v>35</v>
      </c>
      <c r="T3096" t="s">
        <v>29</v>
      </c>
      <c r="U3096">
        <f t="shared" si="169"/>
        <v>12.767999999999999</v>
      </c>
      <c r="V3096">
        <f t="shared" si="170"/>
        <v>13.224</v>
      </c>
      <c r="Y3096" t="s">
        <v>827</v>
      </c>
      <c r="Z3096" t="s">
        <v>827</v>
      </c>
      <c r="AA3096" t="s">
        <v>826</v>
      </c>
      <c r="AB3096" t="str">
        <f t="shared" si="171"/>
        <v/>
      </c>
    </row>
    <row r="3097" spans="1:28" x14ac:dyDescent="0.2">
      <c r="A3097" s="1">
        <v>42919</v>
      </c>
      <c r="B3097" t="s">
        <v>21</v>
      </c>
      <c r="C3097">
        <v>20</v>
      </c>
      <c r="D3097" t="s">
        <v>30</v>
      </c>
      <c r="E3097" t="s">
        <v>39</v>
      </c>
      <c r="F3097">
        <v>9</v>
      </c>
      <c r="G3097">
        <v>9</v>
      </c>
      <c r="H3097">
        <v>14.773</v>
      </c>
      <c r="K3097" t="str">
        <f t="shared" si="168"/>
        <v/>
      </c>
      <c r="L3097" t="s">
        <v>32</v>
      </c>
      <c r="M3097" t="s">
        <v>25</v>
      </c>
      <c r="N3097" t="s">
        <v>26</v>
      </c>
      <c r="O3097" t="s">
        <v>40</v>
      </c>
      <c r="Q3097" t="s">
        <v>34</v>
      </c>
      <c r="S3097" t="s">
        <v>35</v>
      </c>
      <c r="T3097" t="s">
        <v>29</v>
      </c>
      <c r="U3097">
        <f t="shared" si="169"/>
        <v>14.773</v>
      </c>
      <c r="V3097">
        <f t="shared" si="170"/>
        <v>14.773</v>
      </c>
      <c r="Y3097" t="s">
        <v>827</v>
      </c>
      <c r="Z3097" t="s">
        <v>827</v>
      </c>
      <c r="AA3097" t="s">
        <v>826</v>
      </c>
      <c r="AB3097" t="str">
        <f t="shared" si="171"/>
        <v/>
      </c>
    </row>
    <row r="3098" spans="1:28" x14ac:dyDescent="0.2">
      <c r="A3098" s="1">
        <v>42919</v>
      </c>
      <c r="B3098" t="s">
        <v>21</v>
      </c>
      <c r="C3098">
        <v>20</v>
      </c>
      <c r="D3098" t="s">
        <v>30</v>
      </c>
      <c r="E3098" t="s">
        <v>39</v>
      </c>
      <c r="F3098">
        <v>9</v>
      </c>
      <c r="H3098">
        <v>15.5</v>
      </c>
      <c r="K3098" t="str">
        <f t="shared" si="168"/>
        <v/>
      </c>
      <c r="L3098" t="s">
        <v>24</v>
      </c>
      <c r="M3098" t="s">
        <v>25</v>
      </c>
      <c r="N3098" t="s">
        <v>26</v>
      </c>
      <c r="O3098" t="s">
        <v>41</v>
      </c>
      <c r="Q3098" t="s">
        <v>28</v>
      </c>
      <c r="R3098" t="s">
        <v>38</v>
      </c>
      <c r="S3098" t="s">
        <v>35</v>
      </c>
      <c r="T3098" t="s">
        <v>29</v>
      </c>
      <c r="U3098">
        <f t="shared" si="169"/>
        <v>13.02</v>
      </c>
      <c r="V3098">
        <f t="shared" si="170"/>
        <v>13.484999999999999</v>
      </c>
      <c r="Y3098" t="s">
        <v>827</v>
      </c>
      <c r="Z3098" t="s">
        <v>827</v>
      </c>
      <c r="AA3098" t="s">
        <v>826</v>
      </c>
      <c r="AB3098" t="str">
        <f t="shared" si="171"/>
        <v/>
      </c>
    </row>
    <row r="3099" spans="1:28" x14ac:dyDescent="0.2">
      <c r="A3099" s="1">
        <v>42919</v>
      </c>
      <c r="B3099" t="s">
        <v>21</v>
      </c>
      <c r="C3099">
        <v>20</v>
      </c>
      <c r="D3099" t="s">
        <v>30</v>
      </c>
      <c r="E3099" t="s">
        <v>39</v>
      </c>
      <c r="F3099">
        <v>10</v>
      </c>
      <c r="G3099">
        <v>10</v>
      </c>
      <c r="H3099">
        <v>14.199</v>
      </c>
      <c r="K3099" t="str">
        <f t="shared" si="168"/>
        <v/>
      </c>
      <c r="L3099" t="s">
        <v>32</v>
      </c>
      <c r="M3099" t="s">
        <v>25</v>
      </c>
      <c r="N3099" t="s">
        <v>26</v>
      </c>
      <c r="O3099" t="s">
        <v>40</v>
      </c>
      <c r="Q3099" t="s">
        <v>34</v>
      </c>
      <c r="S3099" t="s">
        <v>35</v>
      </c>
      <c r="T3099" t="s">
        <v>29</v>
      </c>
      <c r="U3099">
        <f t="shared" si="169"/>
        <v>14.199</v>
      </c>
      <c r="V3099">
        <f t="shared" si="170"/>
        <v>14.199</v>
      </c>
      <c r="Y3099" t="s">
        <v>827</v>
      </c>
      <c r="Z3099" t="s">
        <v>827</v>
      </c>
      <c r="AA3099" t="s">
        <v>826</v>
      </c>
      <c r="AB3099" t="str">
        <f t="shared" si="171"/>
        <v/>
      </c>
    </row>
    <row r="3100" spans="1:28" x14ac:dyDescent="0.2">
      <c r="A3100" s="1">
        <v>42919</v>
      </c>
      <c r="B3100" t="s">
        <v>21</v>
      </c>
      <c r="C3100">
        <v>20</v>
      </c>
      <c r="D3100" t="s">
        <v>30</v>
      </c>
      <c r="E3100" t="s">
        <v>112</v>
      </c>
      <c r="F3100">
        <v>1</v>
      </c>
      <c r="G3100">
        <v>1</v>
      </c>
      <c r="H3100">
        <v>14.663</v>
      </c>
      <c r="K3100" t="str">
        <f t="shared" si="168"/>
        <v/>
      </c>
      <c r="L3100" t="s">
        <v>32</v>
      </c>
      <c r="M3100" t="s">
        <v>25</v>
      </c>
      <c r="N3100" t="s">
        <v>26</v>
      </c>
      <c r="O3100" t="s">
        <v>623</v>
      </c>
      <c r="Q3100" t="s">
        <v>34</v>
      </c>
      <c r="T3100" t="s">
        <v>29</v>
      </c>
      <c r="U3100">
        <f t="shared" si="169"/>
        <v>14.663</v>
      </c>
      <c r="V3100">
        <f t="shared" si="170"/>
        <v>14.663</v>
      </c>
      <c r="Y3100" t="s">
        <v>827</v>
      </c>
      <c r="Z3100" t="s">
        <v>827</v>
      </c>
      <c r="AA3100" t="s">
        <v>826</v>
      </c>
      <c r="AB3100" t="str">
        <f t="shared" si="171"/>
        <v/>
      </c>
    </row>
    <row r="3101" spans="1:28" x14ac:dyDescent="0.2">
      <c r="A3101" s="1">
        <v>42919</v>
      </c>
      <c r="B3101" t="s">
        <v>21</v>
      </c>
      <c r="C3101">
        <v>20</v>
      </c>
      <c r="D3101" t="s">
        <v>30</v>
      </c>
      <c r="E3101" t="s">
        <v>112</v>
      </c>
      <c r="F3101">
        <v>2</v>
      </c>
      <c r="G3101">
        <v>2</v>
      </c>
      <c r="H3101">
        <v>14.69</v>
      </c>
      <c r="K3101" t="str">
        <f t="shared" si="168"/>
        <v/>
      </c>
      <c r="L3101" t="s">
        <v>32</v>
      </c>
      <c r="M3101" t="s">
        <v>25</v>
      </c>
      <c r="N3101" t="s">
        <v>26</v>
      </c>
      <c r="O3101" t="s">
        <v>623</v>
      </c>
      <c r="Q3101" t="s">
        <v>34</v>
      </c>
      <c r="T3101" t="s">
        <v>29</v>
      </c>
      <c r="U3101">
        <f t="shared" si="169"/>
        <v>14.69</v>
      </c>
      <c r="V3101">
        <f t="shared" si="170"/>
        <v>14.69</v>
      </c>
      <c r="Y3101" t="s">
        <v>827</v>
      </c>
      <c r="Z3101" t="s">
        <v>827</v>
      </c>
      <c r="AA3101" t="s">
        <v>826</v>
      </c>
      <c r="AB3101" t="str">
        <f t="shared" si="171"/>
        <v/>
      </c>
    </row>
    <row r="3102" spans="1:28" x14ac:dyDescent="0.2">
      <c r="A3102" s="1">
        <v>42919</v>
      </c>
      <c r="B3102" t="s">
        <v>21</v>
      </c>
      <c r="C3102">
        <v>20</v>
      </c>
      <c r="D3102" t="s">
        <v>30</v>
      </c>
      <c r="E3102" t="s">
        <v>112</v>
      </c>
      <c r="F3102">
        <v>3</v>
      </c>
      <c r="G3102">
        <v>3</v>
      </c>
      <c r="H3102">
        <v>15.002000000000001</v>
      </c>
      <c r="K3102" t="str">
        <f t="shared" si="168"/>
        <v/>
      </c>
      <c r="L3102" t="s">
        <v>32</v>
      </c>
      <c r="M3102" t="s">
        <v>25</v>
      </c>
      <c r="N3102" t="s">
        <v>26</v>
      </c>
      <c r="O3102" t="s">
        <v>623</v>
      </c>
      <c r="Q3102" t="s">
        <v>34</v>
      </c>
      <c r="T3102" t="s">
        <v>29</v>
      </c>
      <c r="U3102">
        <f t="shared" si="169"/>
        <v>15.002000000000001</v>
      </c>
      <c r="V3102">
        <f t="shared" si="170"/>
        <v>15.002000000000001</v>
      </c>
      <c r="Y3102" t="s">
        <v>827</v>
      </c>
      <c r="Z3102" t="s">
        <v>827</v>
      </c>
      <c r="AA3102" t="s">
        <v>826</v>
      </c>
      <c r="AB3102" t="str">
        <f t="shared" si="171"/>
        <v/>
      </c>
    </row>
    <row r="3103" spans="1:28" x14ac:dyDescent="0.2">
      <c r="A3103" s="1">
        <v>42919</v>
      </c>
      <c r="B3103" t="s">
        <v>21</v>
      </c>
      <c r="C3103">
        <v>20</v>
      </c>
      <c r="D3103" t="s">
        <v>30</v>
      </c>
      <c r="E3103" t="s">
        <v>112</v>
      </c>
      <c r="F3103">
        <v>4</v>
      </c>
      <c r="G3103">
        <v>4</v>
      </c>
      <c r="H3103">
        <v>14.407</v>
      </c>
      <c r="K3103" t="str">
        <f t="shared" si="168"/>
        <v/>
      </c>
      <c r="L3103" t="s">
        <v>32</v>
      </c>
      <c r="M3103" t="s">
        <v>25</v>
      </c>
      <c r="N3103" t="s">
        <v>26</v>
      </c>
      <c r="O3103" t="s">
        <v>623</v>
      </c>
      <c r="Q3103" t="s">
        <v>34</v>
      </c>
      <c r="T3103" t="s">
        <v>29</v>
      </c>
      <c r="U3103">
        <f t="shared" si="169"/>
        <v>14.407</v>
      </c>
      <c r="V3103">
        <f t="shared" si="170"/>
        <v>14.407</v>
      </c>
      <c r="Y3103" t="s">
        <v>827</v>
      </c>
      <c r="Z3103" t="s">
        <v>827</v>
      </c>
      <c r="AA3103" t="s">
        <v>826</v>
      </c>
      <c r="AB3103" t="str">
        <f t="shared" si="171"/>
        <v/>
      </c>
    </row>
    <row r="3104" spans="1:28" x14ac:dyDescent="0.2">
      <c r="A3104" s="1">
        <v>42919</v>
      </c>
      <c r="B3104" t="s">
        <v>21</v>
      </c>
      <c r="C3104">
        <v>20</v>
      </c>
      <c r="D3104" t="s">
        <v>30</v>
      </c>
      <c r="E3104" t="s">
        <v>112</v>
      </c>
      <c r="F3104">
        <v>5</v>
      </c>
      <c r="G3104">
        <v>5</v>
      </c>
      <c r="H3104">
        <v>15.333</v>
      </c>
      <c r="K3104" t="str">
        <f t="shared" si="168"/>
        <v/>
      </c>
      <c r="L3104" t="s">
        <v>32</v>
      </c>
      <c r="M3104" t="s">
        <v>25</v>
      </c>
      <c r="N3104" t="s">
        <v>26</v>
      </c>
      <c r="O3104" t="s">
        <v>623</v>
      </c>
      <c r="Q3104" t="s">
        <v>34</v>
      </c>
      <c r="T3104" t="s">
        <v>29</v>
      </c>
      <c r="U3104">
        <f t="shared" si="169"/>
        <v>15.333</v>
      </c>
      <c r="V3104">
        <f t="shared" si="170"/>
        <v>15.333</v>
      </c>
      <c r="Y3104" t="s">
        <v>827</v>
      </c>
      <c r="Z3104" t="s">
        <v>827</v>
      </c>
      <c r="AA3104" t="s">
        <v>826</v>
      </c>
      <c r="AB3104" t="str">
        <f t="shared" si="171"/>
        <v/>
      </c>
    </row>
    <row r="3105" spans="1:28" x14ac:dyDescent="0.2">
      <c r="A3105" s="1">
        <v>42919</v>
      </c>
      <c r="B3105" t="s">
        <v>21</v>
      </c>
      <c r="C3105">
        <v>20</v>
      </c>
      <c r="D3105" t="s">
        <v>30</v>
      </c>
      <c r="E3105" t="s">
        <v>112</v>
      </c>
      <c r="F3105">
        <v>6</v>
      </c>
      <c r="G3105">
        <v>6</v>
      </c>
      <c r="H3105">
        <v>14.565</v>
      </c>
      <c r="K3105" t="str">
        <f t="shared" si="168"/>
        <v/>
      </c>
      <c r="L3105" t="s">
        <v>32</v>
      </c>
      <c r="M3105" t="s">
        <v>25</v>
      </c>
      <c r="N3105" t="s">
        <v>26</v>
      </c>
      <c r="O3105" t="s">
        <v>623</v>
      </c>
      <c r="Q3105" t="s">
        <v>34</v>
      </c>
      <c r="T3105" t="s">
        <v>29</v>
      </c>
      <c r="U3105">
        <f t="shared" si="169"/>
        <v>14.565</v>
      </c>
      <c r="V3105">
        <f t="shared" si="170"/>
        <v>14.565</v>
      </c>
      <c r="Y3105" t="s">
        <v>827</v>
      </c>
      <c r="Z3105" t="s">
        <v>827</v>
      </c>
      <c r="AA3105" t="s">
        <v>826</v>
      </c>
      <c r="AB3105" t="str">
        <f t="shared" si="171"/>
        <v/>
      </c>
    </row>
    <row r="3106" spans="1:28" x14ac:dyDescent="0.2">
      <c r="A3106" s="1">
        <v>42919</v>
      </c>
      <c r="B3106" t="s">
        <v>21</v>
      </c>
      <c r="C3106">
        <v>20</v>
      </c>
      <c r="D3106" t="s">
        <v>30</v>
      </c>
      <c r="E3106" t="s">
        <v>112</v>
      </c>
      <c r="F3106">
        <v>7</v>
      </c>
      <c r="G3106">
        <v>7</v>
      </c>
      <c r="H3106">
        <v>14.159000000000001</v>
      </c>
      <c r="K3106" t="str">
        <f t="shared" si="168"/>
        <v/>
      </c>
      <c r="L3106" t="s">
        <v>32</v>
      </c>
      <c r="M3106" t="s">
        <v>25</v>
      </c>
      <c r="N3106" t="s">
        <v>26</v>
      </c>
      <c r="O3106" t="s">
        <v>623</v>
      </c>
      <c r="Q3106" t="s">
        <v>34</v>
      </c>
      <c r="T3106" t="s">
        <v>29</v>
      </c>
      <c r="U3106">
        <f t="shared" si="169"/>
        <v>14.159000000000001</v>
      </c>
      <c r="V3106">
        <f t="shared" si="170"/>
        <v>14.159000000000001</v>
      </c>
      <c r="Y3106" t="s">
        <v>827</v>
      </c>
      <c r="Z3106" t="s">
        <v>827</v>
      </c>
      <c r="AA3106" t="s">
        <v>826</v>
      </c>
      <c r="AB3106" t="str">
        <f t="shared" si="171"/>
        <v/>
      </c>
    </row>
    <row r="3107" spans="1:28" x14ac:dyDescent="0.2">
      <c r="A3107" s="1">
        <v>42919</v>
      </c>
      <c r="B3107" t="s">
        <v>21</v>
      </c>
      <c r="C3107">
        <v>20</v>
      </c>
      <c r="D3107" t="s">
        <v>30</v>
      </c>
      <c r="E3107" t="s">
        <v>112</v>
      </c>
      <c r="F3107">
        <v>8</v>
      </c>
      <c r="G3107">
        <v>8</v>
      </c>
      <c r="H3107">
        <v>14.814</v>
      </c>
      <c r="K3107" t="str">
        <f t="shared" si="168"/>
        <v/>
      </c>
      <c r="L3107" t="s">
        <v>32</v>
      </c>
      <c r="M3107" t="s">
        <v>25</v>
      </c>
      <c r="N3107" t="s">
        <v>26</v>
      </c>
      <c r="O3107" t="s">
        <v>623</v>
      </c>
      <c r="Q3107" t="s">
        <v>34</v>
      </c>
      <c r="T3107" t="s">
        <v>29</v>
      </c>
      <c r="U3107">
        <f t="shared" si="169"/>
        <v>14.814</v>
      </c>
      <c r="V3107">
        <f t="shared" si="170"/>
        <v>14.814</v>
      </c>
      <c r="Y3107" t="s">
        <v>827</v>
      </c>
      <c r="Z3107" t="s">
        <v>827</v>
      </c>
      <c r="AA3107" t="s">
        <v>826</v>
      </c>
      <c r="AB3107" t="str">
        <f t="shared" si="171"/>
        <v/>
      </c>
    </row>
    <row r="3108" spans="1:28" x14ac:dyDescent="0.2">
      <c r="A3108" s="1">
        <v>42919</v>
      </c>
      <c r="B3108" t="s">
        <v>21</v>
      </c>
      <c r="C3108">
        <v>20</v>
      </c>
      <c r="D3108" t="s">
        <v>30</v>
      </c>
      <c r="E3108" t="s">
        <v>112</v>
      </c>
      <c r="F3108">
        <v>9</v>
      </c>
      <c r="G3108">
        <v>9</v>
      </c>
      <c r="H3108">
        <v>14.864000000000001</v>
      </c>
      <c r="K3108" t="str">
        <f t="shared" si="168"/>
        <v/>
      </c>
      <c r="L3108" t="s">
        <v>32</v>
      </c>
      <c r="M3108" t="s">
        <v>25</v>
      </c>
      <c r="N3108" t="s">
        <v>26</v>
      </c>
      <c r="O3108" t="s">
        <v>623</v>
      </c>
      <c r="Q3108" t="s">
        <v>34</v>
      </c>
      <c r="T3108" t="s">
        <v>29</v>
      </c>
      <c r="U3108">
        <f t="shared" si="169"/>
        <v>14.864000000000001</v>
      </c>
      <c r="V3108">
        <f t="shared" si="170"/>
        <v>14.864000000000001</v>
      </c>
      <c r="Y3108" t="s">
        <v>827</v>
      </c>
      <c r="Z3108" t="s">
        <v>827</v>
      </c>
      <c r="AA3108" t="s">
        <v>826</v>
      </c>
      <c r="AB3108" t="str">
        <f t="shared" si="171"/>
        <v/>
      </c>
    </row>
    <row r="3109" spans="1:28" x14ac:dyDescent="0.2">
      <c r="A3109" s="1">
        <v>42919</v>
      </c>
      <c r="B3109" t="s">
        <v>21</v>
      </c>
      <c r="C3109">
        <v>20</v>
      </c>
      <c r="D3109" t="s">
        <v>30</v>
      </c>
      <c r="E3109" t="s">
        <v>112</v>
      </c>
      <c r="F3109">
        <v>10</v>
      </c>
      <c r="G3109">
        <v>10</v>
      </c>
      <c r="H3109">
        <v>13.948</v>
      </c>
      <c r="K3109" t="str">
        <f t="shared" si="168"/>
        <v/>
      </c>
      <c r="L3109" t="s">
        <v>32</v>
      </c>
      <c r="M3109" t="s">
        <v>25</v>
      </c>
      <c r="N3109" t="s">
        <v>26</v>
      </c>
      <c r="O3109" t="s">
        <v>623</v>
      </c>
      <c r="Q3109" t="s">
        <v>34</v>
      </c>
      <c r="T3109" t="s">
        <v>29</v>
      </c>
      <c r="U3109">
        <f t="shared" si="169"/>
        <v>13.948</v>
      </c>
      <c r="V3109">
        <f t="shared" si="170"/>
        <v>13.948</v>
      </c>
      <c r="Y3109" t="s">
        <v>827</v>
      </c>
      <c r="Z3109" t="s">
        <v>827</v>
      </c>
      <c r="AA3109" t="s">
        <v>826</v>
      </c>
      <c r="AB3109" t="str">
        <f t="shared" si="171"/>
        <v/>
      </c>
    </row>
    <row r="3110" spans="1:28" x14ac:dyDescent="0.2">
      <c r="A3110" s="1">
        <v>42919</v>
      </c>
      <c r="B3110" t="s">
        <v>52</v>
      </c>
      <c r="C3110">
        <v>20</v>
      </c>
      <c r="D3110" t="s">
        <v>30</v>
      </c>
      <c r="E3110" t="s">
        <v>53</v>
      </c>
      <c r="F3110">
        <v>1</v>
      </c>
      <c r="G3110">
        <v>1</v>
      </c>
      <c r="H3110">
        <v>14.192</v>
      </c>
      <c r="K3110" t="str">
        <f t="shared" si="168"/>
        <v/>
      </c>
      <c r="L3110" t="s">
        <v>32</v>
      </c>
      <c r="M3110" t="s">
        <v>25</v>
      </c>
      <c r="N3110" t="s">
        <v>26</v>
      </c>
      <c r="O3110" t="s">
        <v>54</v>
      </c>
      <c r="Q3110" t="s">
        <v>34</v>
      </c>
      <c r="T3110" t="s">
        <v>29</v>
      </c>
      <c r="U3110">
        <f t="shared" si="169"/>
        <v>14.192</v>
      </c>
      <c r="V3110">
        <f t="shared" si="170"/>
        <v>14.192</v>
      </c>
      <c r="Y3110" t="s">
        <v>827</v>
      </c>
      <c r="Z3110" t="s">
        <v>827</v>
      </c>
      <c r="AA3110" t="s">
        <v>826</v>
      </c>
      <c r="AB3110" t="str">
        <f t="shared" si="171"/>
        <v/>
      </c>
    </row>
    <row r="3111" spans="1:28" x14ac:dyDescent="0.2">
      <c r="A3111" s="1">
        <v>42919</v>
      </c>
      <c r="B3111" t="s">
        <v>52</v>
      </c>
      <c r="C3111">
        <v>20</v>
      </c>
      <c r="D3111" t="s">
        <v>30</v>
      </c>
      <c r="E3111" t="s">
        <v>53</v>
      </c>
      <c r="F3111">
        <v>2</v>
      </c>
      <c r="G3111">
        <v>2</v>
      </c>
      <c r="H3111">
        <v>12.398999999999999</v>
      </c>
      <c r="K3111" t="str">
        <f t="shared" si="168"/>
        <v/>
      </c>
      <c r="L3111" t="s">
        <v>32</v>
      </c>
      <c r="M3111" t="s">
        <v>25</v>
      </c>
      <c r="N3111" t="s">
        <v>26</v>
      </c>
      <c r="O3111" t="s">
        <v>54</v>
      </c>
      <c r="Q3111" t="s">
        <v>34</v>
      </c>
      <c r="T3111" t="s">
        <v>29</v>
      </c>
      <c r="U3111">
        <f t="shared" si="169"/>
        <v>12.398999999999999</v>
      </c>
      <c r="V3111">
        <f t="shared" si="170"/>
        <v>12.398999999999999</v>
      </c>
      <c r="Y3111" t="s">
        <v>827</v>
      </c>
      <c r="Z3111" t="s">
        <v>827</v>
      </c>
      <c r="AA3111" t="s">
        <v>826</v>
      </c>
      <c r="AB3111" t="str">
        <f t="shared" si="171"/>
        <v/>
      </c>
    </row>
    <row r="3112" spans="1:28" x14ac:dyDescent="0.2">
      <c r="A3112" s="1">
        <v>42919</v>
      </c>
      <c r="B3112" t="s">
        <v>52</v>
      </c>
      <c r="C3112">
        <v>20</v>
      </c>
      <c r="D3112" t="s">
        <v>30</v>
      </c>
      <c r="E3112" t="s">
        <v>53</v>
      </c>
      <c r="F3112">
        <v>3</v>
      </c>
      <c r="G3112">
        <v>3</v>
      </c>
      <c r="H3112">
        <v>13.786</v>
      </c>
      <c r="K3112" t="str">
        <f t="shared" si="168"/>
        <v/>
      </c>
      <c r="L3112" t="s">
        <v>32</v>
      </c>
      <c r="M3112" t="s">
        <v>25</v>
      </c>
      <c r="N3112" t="s">
        <v>26</v>
      </c>
      <c r="O3112" t="s">
        <v>54</v>
      </c>
      <c r="Q3112" t="s">
        <v>34</v>
      </c>
      <c r="T3112" t="s">
        <v>29</v>
      </c>
      <c r="U3112">
        <f t="shared" si="169"/>
        <v>13.786</v>
      </c>
      <c r="V3112">
        <f t="shared" si="170"/>
        <v>13.786</v>
      </c>
      <c r="Y3112" t="s">
        <v>827</v>
      </c>
      <c r="Z3112" t="s">
        <v>827</v>
      </c>
      <c r="AA3112" t="s">
        <v>826</v>
      </c>
      <c r="AB3112" t="str">
        <f t="shared" si="171"/>
        <v/>
      </c>
    </row>
    <row r="3113" spans="1:28" x14ac:dyDescent="0.2">
      <c r="A3113" s="1">
        <v>42919</v>
      </c>
      <c r="B3113" t="s">
        <v>52</v>
      </c>
      <c r="C3113">
        <v>20</v>
      </c>
      <c r="D3113" t="s">
        <v>30</v>
      </c>
      <c r="E3113" t="s">
        <v>53</v>
      </c>
      <c r="F3113">
        <v>4</v>
      </c>
      <c r="G3113">
        <v>4</v>
      </c>
      <c r="H3113">
        <v>14.709</v>
      </c>
      <c r="K3113" t="str">
        <f t="shared" si="168"/>
        <v/>
      </c>
      <c r="L3113" t="s">
        <v>32</v>
      </c>
      <c r="M3113" t="s">
        <v>25</v>
      </c>
      <c r="N3113" t="s">
        <v>26</v>
      </c>
      <c r="O3113" t="s">
        <v>54</v>
      </c>
      <c r="Q3113" t="s">
        <v>34</v>
      </c>
      <c r="T3113" t="s">
        <v>29</v>
      </c>
      <c r="U3113">
        <f t="shared" si="169"/>
        <v>14.709</v>
      </c>
      <c r="V3113">
        <f t="shared" si="170"/>
        <v>14.709</v>
      </c>
      <c r="Y3113" t="s">
        <v>827</v>
      </c>
      <c r="Z3113" t="s">
        <v>827</v>
      </c>
      <c r="AA3113" t="s">
        <v>826</v>
      </c>
      <c r="AB3113" t="str">
        <f t="shared" si="171"/>
        <v/>
      </c>
    </row>
    <row r="3114" spans="1:28" x14ac:dyDescent="0.2">
      <c r="A3114" s="1">
        <v>42919</v>
      </c>
      <c r="B3114" t="s">
        <v>52</v>
      </c>
      <c r="C3114">
        <v>20</v>
      </c>
      <c r="D3114" t="s">
        <v>30</v>
      </c>
      <c r="E3114" t="s">
        <v>53</v>
      </c>
      <c r="F3114">
        <v>5</v>
      </c>
      <c r="G3114">
        <v>5</v>
      </c>
      <c r="H3114">
        <v>14.795</v>
      </c>
      <c r="K3114" t="str">
        <f t="shared" si="168"/>
        <v/>
      </c>
      <c r="L3114" t="s">
        <v>32</v>
      </c>
      <c r="M3114" t="s">
        <v>25</v>
      </c>
      <c r="N3114" t="s">
        <v>26</v>
      </c>
      <c r="O3114" t="s">
        <v>54</v>
      </c>
      <c r="Q3114" t="s">
        <v>34</v>
      </c>
      <c r="T3114" t="s">
        <v>29</v>
      </c>
      <c r="U3114">
        <f t="shared" si="169"/>
        <v>14.795</v>
      </c>
      <c r="V3114">
        <f t="shared" si="170"/>
        <v>14.795</v>
      </c>
      <c r="Y3114" t="s">
        <v>827</v>
      </c>
      <c r="Z3114" t="s">
        <v>827</v>
      </c>
      <c r="AA3114" t="s">
        <v>826</v>
      </c>
      <c r="AB3114" t="str">
        <f t="shared" si="171"/>
        <v/>
      </c>
    </row>
    <row r="3115" spans="1:28" x14ac:dyDescent="0.2">
      <c r="A3115" s="1">
        <v>42919</v>
      </c>
      <c r="B3115" t="s">
        <v>52</v>
      </c>
      <c r="C3115">
        <v>20</v>
      </c>
      <c r="D3115" t="s">
        <v>30</v>
      </c>
      <c r="E3115" t="s">
        <v>53</v>
      </c>
      <c r="F3115">
        <v>6</v>
      </c>
      <c r="G3115">
        <v>6</v>
      </c>
      <c r="H3115">
        <v>14.641999999999999</v>
      </c>
      <c r="K3115" t="str">
        <f t="shared" si="168"/>
        <v/>
      </c>
      <c r="L3115" t="s">
        <v>32</v>
      </c>
      <c r="M3115" t="s">
        <v>25</v>
      </c>
      <c r="N3115" t="s">
        <v>26</v>
      </c>
      <c r="O3115" t="s">
        <v>54</v>
      </c>
      <c r="Q3115" t="s">
        <v>34</v>
      </c>
      <c r="T3115" t="s">
        <v>29</v>
      </c>
      <c r="U3115">
        <f t="shared" si="169"/>
        <v>14.641999999999999</v>
      </c>
      <c r="V3115">
        <f t="shared" si="170"/>
        <v>14.641999999999999</v>
      </c>
      <c r="Y3115" t="s">
        <v>827</v>
      </c>
      <c r="Z3115" t="s">
        <v>827</v>
      </c>
      <c r="AA3115" t="s">
        <v>826</v>
      </c>
      <c r="AB3115" t="str">
        <f t="shared" si="171"/>
        <v/>
      </c>
    </row>
    <row r="3116" spans="1:28" x14ac:dyDescent="0.2">
      <c r="A3116" s="1">
        <v>42919</v>
      </c>
      <c r="B3116" t="s">
        <v>52</v>
      </c>
      <c r="C3116">
        <v>20</v>
      </c>
      <c r="D3116" t="s">
        <v>30</v>
      </c>
      <c r="E3116" t="s">
        <v>53</v>
      </c>
      <c r="F3116">
        <v>7</v>
      </c>
      <c r="G3116">
        <v>7</v>
      </c>
      <c r="H3116">
        <v>14.603999999999999</v>
      </c>
      <c r="K3116" t="str">
        <f t="shared" si="168"/>
        <v/>
      </c>
      <c r="L3116" t="s">
        <v>32</v>
      </c>
      <c r="M3116" t="s">
        <v>25</v>
      </c>
      <c r="N3116" t="s">
        <v>26</v>
      </c>
      <c r="O3116" t="s">
        <v>54</v>
      </c>
      <c r="Q3116" t="s">
        <v>34</v>
      </c>
      <c r="T3116" t="s">
        <v>29</v>
      </c>
      <c r="U3116">
        <f t="shared" si="169"/>
        <v>14.603999999999999</v>
      </c>
      <c r="V3116">
        <f t="shared" si="170"/>
        <v>14.603999999999999</v>
      </c>
      <c r="Y3116" t="s">
        <v>827</v>
      </c>
      <c r="Z3116" t="s">
        <v>827</v>
      </c>
      <c r="AA3116" t="s">
        <v>826</v>
      </c>
      <c r="AB3116" t="str">
        <f t="shared" si="171"/>
        <v/>
      </c>
    </row>
    <row r="3117" spans="1:28" x14ac:dyDescent="0.2">
      <c r="A3117" s="1">
        <v>42919</v>
      </c>
      <c r="B3117" t="s">
        <v>52</v>
      </c>
      <c r="C3117">
        <v>20</v>
      </c>
      <c r="D3117" t="s">
        <v>30</v>
      </c>
      <c r="E3117" t="s">
        <v>53</v>
      </c>
      <c r="F3117">
        <v>8</v>
      </c>
      <c r="G3117">
        <v>8</v>
      </c>
      <c r="H3117">
        <v>14.113</v>
      </c>
      <c r="K3117" t="str">
        <f t="shared" si="168"/>
        <v/>
      </c>
      <c r="L3117" t="s">
        <v>32</v>
      </c>
      <c r="M3117" t="s">
        <v>25</v>
      </c>
      <c r="N3117" t="s">
        <v>26</v>
      </c>
      <c r="O3117" t="s">
        <v>54</v>
      </c>
      <c r="Q3117" t="s">
        <v>34</v>
      </c>
      <c r="T3117" t="s">
        <v>29</v>
      </c>
      <c r="U3117">
        <f t="shared" si="169"/>
        <v>14.113</v>
      </c>
      <c r="V3117">
        <f t="shared" si="170"/>
        <v>14.113</v>
      </c>
      <c r="Y3117" t="s">
        <v>827</v>
      </c>
      <c r="Z3117" t="s">
        <v>827</v>
      </c>
      <c r="AA3117" t="s">
        <v>826</v>
      </c>
      <c r="AB3117" t="str">
        <f t="shared" si="171"/>
        <v/>
      </c>
    </row>
    <row r="3118" spans="1:28" x14ac:dyDescent="0.2">
      <c r="A3118" s="1">
        <v>42919</v>
      </c>
      <c r="B3118" t="s">
        <v>52</v>
      </c>
      <c r="C3118">
        <v>20</v>
      </c>
      <c r="D3118" t="s">
        <v>30</v>
      </c>
      <c r="E3118" t="s">
        <v>53</v>
      </c>
      <c r="F3118">
        <v>9</v>
      </c>
      <c r="G3118">
        <v>9</v>
      </c>
      <c r="H3118">
        <v>14.677</v>
      </c>
      <c r="K3118" t="str">
        <f t="shared" si="168"/>
        <v/>
      </c>
      <c r="L3118" t="s">
        <v>32</v>
      </c>
      <c r="M3118" t="s">
        <v>25</v>
      </c>
      <c r="N3118" t="s">
        <v>26</v>
      </c>
      <c r="O3118" t="s">
        <v>54</v>
      </c>
      <c r="Q3118" t="s">
        <v>34</v>
      </c>
      <c r="T3118" t="s">
        <v>29</v>
      </c>
      <c r="U3118">
        <f t="shared" si="169"/>
        <v>14.677</v>
      </c>
      <c r="V3118">
        <f t="shared" si="170"/>
        <v>14.677</v>
      </c>
      <c r="Y3118" t="s">
        <v>827</v>
      </c>
      <c r="Z3118" t="s">
        <v>827</v>
      </c>
      <c r="AA3118" t="s">
        <v>826</v>
      </c>
      <c r="AB3118" t="str">
        <f t="shared" si="171"/>
        <v/>
      </c>
    </row>
    <row r="3119" spans="1:28" x14ac:dyDescent="0.2">
      <c r="A3119" s="1">
        <v>42919</v>
      </c>
      <c r="B3119" t="s">
        <v>52</v>
      </c>
      <c r="C3119">
        <v>20</v>
      </c>
      <c r="D3119" t="s">
        <v>30</v>
      </c>
      <c r="E3119" t="s">
        <v>53</v>
      </c>
      <c r="F3119">
        <v>10</v>
      </c>
      <c r="G3119">
        <v>10</v>
      </c>
      <c r="H3119">
        <v>14.407</v>
      </c>
      <c r="K3119" t="str">
        <f t="shared" si="168"/>
        <v/>
      </c>
      <c r="L3119" t="s">
        <v>32</v>
      </c>
      <c r="M3119" t="s">
        <v>25</v>
      </c>
      <c r="N3119" t="s">
        <v>26</v>
      </c>
      <c r="O3119" t="s">
        <v>54</v>
      </c>
      <c r="Q3119" t="s">
        <v>34</v>
      </c>
      <c r="T3119" t="s">
        <v>29</v>
      </c>
      <c r="U3119">
        <f t="shared" si="169"/>
        <v>14.407</v>
      </c>
      <c r="V3119">
        <f t="shared" si="170"/>
        <v>14.407</v>
      </c>
      <c r="Y3119" t="s">
        <v>827</v>
      </c>
      <c r="Z3119" t="s">
        <v>827</v>
      </c>
      <c r="AA3119" t="s">
        <v>826</v>
      </c>
      <c r="AB3119" t="str">
        <f t="shared" si="171"/>
        <v/>
      </c>
    </row>
    <row r="3120" spans="1:28" x14ac:dyDescent="0.2">
      <c r="A3120" s="1">
        <v>42919</v>
      </c>
      <c r="B3120" t="s">
        <v>52</v>
      </c>
      <c r="C3120">
        <v>20</v>
      </c>
      <c r="D3120" t="s">
        <v>30</v>
      </c>
      <c r="E3120" t="s">
        <v>55</v>
      </c>
      <c r="F3120">
        <v>1</v>
      </c>
      <c r="G3120">
        <v>1</v>
      </c>
      <c r="H3120">
        <v>13.571</v>
      </c>
      <c r="K3120" t="str">
        <f t="shared" si="168"/>
        <v/>
      </c>
      <c r="L3120" t="s">
        <v>32</v>
      </c>
      <c r="M3120" t="s">
        <v>25</v>
      </c>
      <c r="N3120" t="s">
        <v>26</v>
      </c>
      <c r="O3120" t="s">
        <v>56</v>
      </c>
      <c r="Q3120" t="s">
        <v>34</v>
      </c>
      <c r="T3120" t="s">
        <v>29</v>
      </c>
      <c r="U3120">
        <f t="shared" si="169"/>
        <v>13.571</v>
      </c>
      <c r="V3120">
        <f t="shared" si="170"/>
        <v>13.571</v>
      </c>
      <c r="Y3120" t="s">
        <v>827</v>
      </c>
      <c r="Z3120" t="s">
        <v>827</v>
      </c>
      <c r="AA3120" t="s">
        <v>826</v>
      </c>
      <c r="AB3120" t="str">
        <f t="shared" si="171"/>
        <v/>
      </c>
    </row>
    <row r="3121" spans="1:28" x14ac:dyDescent="0.2">
      <c r="A3121" s="1">
        <v>42919</v>
      </c>
      <c r="B3121" t="s">
        <v>52</v>
      </c>
      <c r="C3121">
        <v>20</v>
      </c>
      <c r="D3121" t="s">
        <v>30</v>
      </c>
      <c r="E3121" t="s">
        <v>55</v>
      </c>
      <c r="F3121">
        <v>2</v>
      </c>
      <c r="G3121">
        <v>2</v>
      </c>
      <c r="H3121">
        <v>13.651999999999999</v>
      </c>
      <c r="K3121" t="str">
        <f t="shared" si="168"/>
        <v/>
      </c>
      <c r="L3121" t="s">
        <v>32</v>
      </c>
      <c r="M3121" t="s">
        <v>25</v>
      </c>
      <c r="N3121" t="s">
        <v>26</v>
      </c>
      <c r="O3121" t="s">
        <v>56</v>
      </c>
      <c r="Q3121" t="s">
        <v>34</v>
      </c>
      <c r="T3121" t="s">
        <v>29</v>
      </c>
      <c r="U3121">
        <f t="shared" si="169"/>
        <v>13.651999999999999</v>
      </c>
      <c r="V3121">
        <f t="shared" si="170"/>
        <v>13.651999999999999</v>
      </c>
      <c r="Y3121" t="s">
        <v>827</v>
      </c>
      <c r="Z3121" t="s">
        <v>827</v>
      </c>
      <c r="AA3121" t="s">
        <v>826</v>
      </c>
      <c r="AB3121" t="str">
        <f t="shared" si="171"/>
        <v/>
      </c>
    </row>
    <row r="3122" spans="1:28" x14ac:dyDescent="0.2">
      <c r="A3122" s="1">
        <v>42919</v>
      </c>
      <c r="B3122" t="s">
        <v>52</v>
      </c>
      <c r="C3122">
        <v>20</v>
      </c>
      <c r="D3122" t="s">
        <v>30</v>
      </c>
      <c r="E3122" t="s">
        <v>55</v>
      </c>
      <c r="F3122">
        <v>3</v>
      </c>
      <c r="G3122">
        <v>3</v>
      </c>
      <c r="H3122">
        <v>14.226000000000001</v>
      </c>
      <c r="K3122" t="str">
        <f t="shared" si="168"/>
        <v/>
      </c>
      <c r="L3122" t="s">
        <v>32</v>
      </c>
      <c r="M3122" t="s">
        <v>25</v>
      </c>
      <c r="N3122" t="s">
        <v>26</v>
      </c>
      <c r="O3122" t="s">
        <v>56</v>
      </c>
      <c r="Q3122" t="s">
        <v>34</v>
      </c>
      <c r="T3122" t="s">
        <v>29</v>
      </c>
      <c r="U3122">
        <f t="shared" si="169"/>
        <v>14.226000000000001</v>
      </c>
      <c r="V3122">
        <f t="shared" si="170"/>
        <v>14.226000000000001</v>
      </c>
      <c r="Y3122" t="s">
        <v>827</v>
      </c>
      <c r="Z3122" t="s">
        <v>827</v>
      </c>
      <c r="AA3122" t="s">
        <v>826</v>
      </c>
      <c r="AB3122" t="str">
        <f t="shared" si="171"/>
        <v/>
      </c>
    </row>
    <row r="3123" spans="1:28" x14ac:dyDescent="0.2">
      <c r="A3123" s="1">
        <v>42919</v>
      </c>
      <c r="B3123" t="s">
        <v>52</v>
      </c>
      <c r="C3123">
        <v>20</v>
      </c>
      <c r="D3123" t="s">
        <v>30</v>
      </c>
      <c r="E3123" t="s">
        <v>55</v>
      </c>
      <c r="F3123">
        <v>4</v>
      </c>
      <c r="G3123">
        <v>4</v>
      </c>
      <c r="H3123">
        <v>13.781000000000001</v>
      </c>
      <c r="K3123" t="str">
        <f t="shared" si="168"/>
        <v/>
      </c>
      <c r="L3123" t="s">
        <v>32</v>
      </c>
      <c r="M3123" t="s">
        <v>25</v>
      </c>
      <c r="N3123" t="s">
        <v>26</v>
      </c>
      <c r="O3123" t="s">
        <v>56</v>
      </c>
      <c r="Q3123" t="s">
        <v>34</v>
      </c>
      <c r="T3123" t="s">
        <v>29</v>
      </c>
      <c r="U3123">
        <f t="shared" si="169"/>
        <v>13.781000000000001</v>
      </c>
      <c r="V3123">
        <f t="shared" si="170"/>
        <v>13.781000000000001</v>
      </c>
      <c r="Y3123" t="s">
        <v>827</v>
      </c>
      <c r="Z3123" t="s">
        <v>827</v>
      </c>
      <c r="AA3123" t="s">
        <v>826</v>
      </c>
      <c r="AB3123" t="str">
        <f t="shared" si="171"/>
        <v/>
      </c>
    </row>
    <row r="3124" spans="1:28" x14ac:dyDescent="0.2">
      <c r="A3124" s="1">
        <v>42919</v>
      </c>
      <c r="B3124" t="s">
        <v>52</v>
      </c>
      <c r="C3124">
        <v>20</v>
      </c>
      <c r="D3124" t="s">
        <v>30</v>
      </c>
      <c r="E3124" t="s">
        <v>55</v>
      </c>
      <c r="F3124">
        <v>5</v>
      </c>
      <c r="G3124">
        <v>5</v>
      </c>
      <c r="H3124">
        <v>14.055999999999999</v>
      </c>
      <c r="K3124" t="str">
        <f t="shared" si="168"/>
        <v/>
      </c>
      <c r="L3124" t="s">
        <v>32</v>
      </c>
      <c r="M3124" t="s">
        <v>25</v>
      </c>
      <c r="N3124" t="s">
        <v>26</v>
      </c>
      <c r="O3124" t="s">
        <v>56</v>
      </c>
      <c r="Q3124" t="s">
        <v>34</v>
      </c>
      <c r="T3124" t="s">
        <v>29</v>
      </c>
      <c r="U3124">
        <f t="shared" si="169"/>
        <v>14.055999999999999</v>
      </c>
      <c r="V3124">
        <f t="shared" si="170"/>
        <v>14.055999999999999</v>
      </c>
      <c r="Y3124" t="s">
        <v>827</v>
      </c>
      <c r="Z3124" t="s">
        <v>827</v>
      </c>
      <c r="AA3124" t="s">
        <v>826</v>
      </c>
      <c r="AB3124" t="str">
        <f t="shared" si="171"/>
        <v/>
      </c>
    </row>
    <row r="3125" spans="1:28" x14ac:dyDescent="0.2">
      <c r="A3125" s="1">
        <v>42919</v>
      </c>
      <c r="B3125" t="s">
        <v>52</v>
      </c>
      <c r="C3125">
        <v>20</v>
      </c>
      <c r="D3125" t="s">
        <v>30</v>
      </c>
      <c r="E3125" t="s">
        <v>55</v>
      </c>
      <c r="F3125">
        <v>6</v>
      </c>
      <c r="G3125">
        <v>6</v>
      </c>
      <c r="H3125">
        <v>13.984999999999999</v>
      </c>
      <c r="K3125" t="str">
        <f t="shared" si="168"/>
        <v/>
      </c>
      <c r="L3125" t="s">
        <v>32</v>
      </c>
      <c r="M3125" t="s">
        <v>25</v>
      </c>
      <c r="N3125" t="s">
        <v>26</v>
      </c>
      <c r="O3125" t="s">
        <v>56</v>
      </c>
      <c r="Q3125" t="s">
        <v>34</v>
      </c>
      <c r="T3125" t="s">
        <v>29</v>
      </c>
      <c r="U3125">
        <f t="shared" si="169"/>
        <v>13.984999999999999</v>
      </c>
      <c r="V3125">
        <f t="shared" si="170"/>
        <v>13.984999999999999</v>
      </c>
      <c r="Y3125" t="s">
        <v>827</v>
      </c>
      <c r="Z3125" t="s">
        <v>827</v>
      </c>
      <c r="AA3125" t="s">
        <v>826</v>
      </c>
      <c r="AB3125" t="str">
        <f t="shared" si="171"/>
        <v/>
      </c>
    </row>
    <row r="3126" spans="1:28" x14ac:dyDescent="0.2">
      <c r="A3126" s="1">
        <v>42919</v>
      </c>
      <c r="B3126" t="s">
        <v>52</v>
      </c>
      <c r="C3126">
        <v>20</v>
      </c>
      <c r="D3126" t="s">
        <v>30</v>
      </c>
      <c r="E3126" t="s">
        <v>55</v>
      </c>
      <c r="F3126">
        <v>7</v>
      </c>
      <c r="G3126">
        <v>7</v>
      </c>
      <c r="H3126">
        <v>14.46</v>
      </c>
      <c r="K3126" t="str">
        <f t="shared" si="168"/>
        <v/>
      </c>
      <c r="L3126" t="s">
        <v>32</v>
      </c>
      <c r="M3126" t="s">
        <v>25</v>
      </c>
      <c r="N3126" t="s">
        <v>26</v>
      </c>
      <c r="O3126" t="s">
        <v>56</v>
      </c>
      <c r="Q3126" t="s">
        <v>34</v>
      </c>
      <c r="T3126" t="s">
        <v>29</v>
      </c>
      <c r="U3126">
        <f t="shared" si="169"/>
        <v>14.46</v>
      </c>
      <c r="V3126">
        <f t="shared" si="170"/>
        <v>14.46</v>
      </c>
      <c r="Y3126" t="s">
        <v>827</v>
      </c>
      <c r="Z3126" t="s">
        <v>827</v>
      </c>
      <c r="AA3126" t="s">
        <v>826</v>
      </c>
      <c r="AB3126" t="str">
        <f t="shared" si="171"/>
        <v/>
      </c>
    </row>
    <row r="3127" spans="1:28" x14ac:dyDescent="0.2">
      <c r="A3127" s="1">
        <v>42919</v>
      </c>
      <c r="B3127" t="s">
        <v>52</v>
      </c>
      <c r="C3127">
        <v>20</v>
      </c>
      <c r="D3127" t="s">
        <v>30</v>
      </c>
      <c r="E3127" t="s">
        <v>55</v>
      </c>
      <c r="F3127">
        <v>8</v>
      </c>
      <c r="G3127">
        <v>8</v>
      </c>
      <c r="H3127">
        <v>14.125999999999999</v>
      </c>
      <c r="K3127" t="str">
        <f t="shared" si="168"/>
        <v/>
      </c>
      <c r="L3127" t="s">
        <v>32</v>
      </c>
      <c r="M3127" t="s">
        <v>25</v>
      </c>
      <c r="N3127" t="s">
        <v>26</v>
      </c>
      <c r="O3127" t="s">
        <v>56</v>
      </c>
      <c r="Q3127" t="s">
        <v>34</v>
      </c>
      <c r="T3127" t="s">
        <v>29</v>
      </c>
      <c r="U3127">
        <f t="shared" si="169"/>
        <v>14.125999999999999</v>
      </c>
      <c r="V3127">
        <f t="shared" si="170"/>
        <v>14.125999999999999</v>
      </c>
      <c r="Y3127" t="s">
        <v>827</v>
      </c>
      <c r="Z3127" t="s">
        <v>827</v>
      </c>
      <c r="AA3127" t="s">
        <v>826</v>
      </c>
      <c r="AB3127" t="str">
        <f t="shared" si="171"/>
        <v/>
      </c>
    </row>
    <row r="3128" spans="1:28" x14ac:dyDescent="0.2">
      <c r="A3128" s="1">
        <v>42919</v>
      </c>
      <c r="B3128" t="s">
        <v>52</v>
      </c>
      <c r="C3128">
        <v>20</v>
      </c>
      <c r="D3128" t="s">
        <v>30</v>
      </c>
      <c r="E3128" t="s">
        <v>55</v>
      </c>
      <c r="F3128">
        <v>9</v>
      </c>
      <c r="G3128">
        <v>9</v>
      </c>
      <c r="H3128">
        <v>13.097</v>
      </c>
      <c r="K3128" t="str">
        <f t="shared" si="168"/>
        <v/>
      </c>
      <c r="L3128" t="s">
        <v>32</v>
      </c>
      <c r="M3128" t="s">
        <v>25</v>
      </c>
      <c r="N3128" t="s">
        <v>26</v>
      </c>
      <c r="O3128" t="s">
        <v>56</v>
      </c>
      <c r="Q3128" t="s">
        <v>34</v>
      </c>
      <c r="T3128" t="s">
        <v>29</v>
      </c>
      <c r="U3128">
        <f t="shared" si="169"/>
        <v>13.097</v>
      </c>
      <c r="V3128">
        <f t="shared" si="170"/>
        <v>13.097</v>
      </c>
      <c r="Y3128" t="s">
        <v>827</v>
      </c>
      <c r="Z3128" t="s">
        <v>827</v>
      </c>
      <c r="AA3128" t="s">
        <v>826</v>
      </c>
      <c r="AB3128" t="str">
        <f t="shared" si="171"/>
        <v/>
      </c>
    </row>
    <row r="3129" spans="1:28" x14ac:dyDescent="0.2">
      <c r="A3129" s="1">
        <v>42919</v>
      </c>
      <c r="B3129" t="s">
        <v>52</v>
      </c>
      <c r="C3129">
        <v>20</v>
      </c>
      <c r="D3129" t="s">
        <v>30</v>
      </c>
      <c r="E3129" t="s">
        <v>55</v>
      </c>
      <c r="F3129">
        <v>10</v>
      </c>
      <c r="G3129">
        <v>10</v>
      </c>
      <c r="H3129">
        <v>12.891999999999999</v>
      </c>
      <c r="K3129" t="str">
        <f t="shared" si="168"/>
        <v/>
      </c>
      <c r="L3129" t="s">
        <v>32</v>
      </c>
      <c r="M3129" t="s">
        <v>25</v>
      </c>
      <c r="N3129" t="s">
        <v>26</v>
      </c>
      <c r="O3129" t="s">
        <v>56</v>
      </c>
      <c r="Q3129" t="s">
        <v>34</v>
      </c>
      <c r="T3129" t="s">
        <v>29</v>
      </c>
      <c r="U3129">
        <f t="shared" si="169"/>
        <v>12.891999999999999</v>
      </c>
      <c r="V3129">
        <f t="shared" si="170"/>
        <v>12.891999999999999</v>
      </c>
      <c r="Y3129" t="s">
        <v>827</v>
      </c>
      <c r="Z3129" t="s">
        <v>827</v>
      </c>
      <c r="AA3129" t="s">
        <v>826</v>
      </c>
      <c r="AB3129" t="str">
        <f t="shared" si="171"/>
        <v/>
      </c>
    </row>
    <row r="3130" spans="1:28" x14ac:dyDescent="0.2">
      <c r="A3130" s="1">
        <v>42919</v>
      </c>
      <c r="B3130" t="s">
        <v>52</v>
      </c>
      <c r="C3130">
        <v>20</v>
      </c>
      <c r="D3130" t="s">
        <v>30</v>
      </c>
      <c r="E3130" t="s">
        <v>57</v>
      </c>
      <c r="F3130">
        <v>1</v>
      </c>
      <c r="G3130">
        <v>1</v>
      </c>
      <c r="H3130">
        <v>14.621</v>
      </c>
      <c r="K3130" t="str">
        <f t="shared" ref="K3130:K3193" si="172">IF(I3130&gt;0,(J3130*(I3130^2))*(3.14159/6),"")</f>
        <v/>
      </c>
      <c r="L3130" t="s">
        <v>32</v>
      </c>
      <c r="M3130" t="s">
        <v>25</v>
      </c>
      <c r="N3130" t="s">
        <v>26</v>
      </c>
      <c r="O3130" t="s">
        <v>58</v>
      </c>
      <c r="Q3130" t="s">
        <v>34</v>
      </c>
      <c r="T3130" t="s">
        <v>29</v>
      </c>
      <c r="U3130">
        <f t="shared" si="169"/>
        <v>14.621</v>
      </c>
      <c r="V3130">
        <f t="shared" si="170"/>
        <v>14.621</v>
      </c>
      <c r="Y3130" t="s">
        <v>827</v>
      </c>
      <c r="Z3130" t="s">
        <v>827</v>
      </c>
      <c r="AA3130" t="s">
        <v>826</v>
      </c>
      <c r="AB3130" t="str">
        <f t="shared" si="171"/>
        <v/>
      </c>
    </row>
    <row r="3131" spans="1:28" x14ac:dyDescent="0.2">
      <c r="A3131" s="1">
        <v>42919</v>
      </c>
      <c r="B3131" t="s">
        <v>52</v>
      </c>
      <c r="C3131">
        <v>20</v>
      </c>
      <c r="D3131" t="s">
        <v>30</v>
      </c>
      <c r="E3131" t="s">
        <v>57</v>
      </c>
      <c r="F3131">
        <v>2</v>
      </c>
      <c r="G3131">
        <v>2</v>
      </c>
      <c r="H3131">
        <v>13.481999999999999</v>
      </c>
      <c r="K3131" t="str">
        <f t="shared" si="172"/>
        <v/>
      </c>
      <c r="L3131" t="s">
        <v>32</v>
      </c>
      <c r="M3131" t="s">
        <v>25</v>
      </c>
      <c r="N3131" t="s">
        <v>26</v>
      </c>
      <c r="O3131" t="s">
        <v>58</v>
      </c>
      <c r="Q3131" t="s">
        <v>34</v>
      </c>
      <c r="T3131" t="s">
        <v>29</v>
      </c>
      <c r="U3131">
        <f t="shared" si="169"/>
        <v>13.481999999999999</v>
      </c>
      <c r="V3131">
        <f t="shared" si="170"/>
        <v>13.481999999999999</v>
      </c>
      <c r="Y3131" t="s">
        <v>827</v>
      </c>
      <c r="Z3131" t="s">
        <v>827</v>
      </c>
      <c r="AA3131" t="s">
        <v>826</v>
      </c>
      <c r="AB3131" t="str">
        <f t="shared" si="171"/>
        <v/>
      </c>
    </row>
    <row r="3132" spans="1:28" x14ac:dyDescent="0.2">
      <c r="A3132" s="1">
        <v>42919</v>
      </c>
      <c r="B3132" t="s">
        <v>52</v>
      </c>
      <c r="C3132">
        <v>20</v>
      </c>
      <c r="D3132" t="s">
        <v>30</v>
      </c>
      <c r="E3132" t="s">
        <v>57</v>
      </c>
      <c r="F3132">
        <v>3</v>
      </c>
      <c r="G3132">
        <v>3</v>
      </c>
      <c r="H3132">
        <v>13.135</v>
      </c>
      <c r="K3132" t="str">
        <f t="shared" si="172"/>
        <v/>
      </c>
      <c r="L3132" t="s">
        <v>32</v>
      </c>
      <c r="M3132" t="s">
        <v>25</v>
      </c>
      <c r="N3132" t="s">
        <v>26</v>
      </c>
      <c r="O3132" t="s">
        <v>58</v>
      </c>
      <c r="Q3132" t="s">
        <v>34</v>
      </c>
      <c r="T3132" t="s">
        <v>29</v>
      </c>
      <c r="U3132">
        <f t="shared" ref="U3132:U3195" si="173">IF(H3132&gt;0,IF(L3132="live",H3132*0.84,H3132),"")</f>
        <v>13.135</v>
      </c>
      <c r="V3132">
        <f t="shared" ref="V3132:V3195" si="174">IF(H3132&gt;0,IF(L3132="live",H3132*0.87,H3132),"")</f>
        <v>13.135</v>
      </c>
      <c r="Y3132" t="s">
        <v>827</v>
      </c>
      <c r="Z3132" t="s">
        <v>827</v>
      </c>
      <c r="AA3132" t="s">
        <v>826</v>
      </c>
      <c r="AB3132" t="str">
        <f t="shared" si="171"/>
        <v/>
      </c>
    </row>
    <row r="3133" spans="1:28" x14ac:dyDescent="0.2">
      <c r="A3133" s="1">
        <v>42919</v>
      </c>
      <c r="B3133" t="s">
        <v>52</v>
      </c>
      <c r="C3133">
        <v>20</v>
      </c>
      <c r="D3133" t="s">
        <v>30</v>
      </c>
      <c r="E3133" t="s">
        <v>57</v>
      </c>
      <c r="F3133">
        <v>4</v>
      </c>
      <c r="G3133">
        <v>4</v>
      </c>
      <c r="H3133">
        <v>14.606</v>
      </c>
      <c r="K3133" t="str">
        <f t="shared" si="172"/>
        <v/>
      </c>
      <c r="L3133" t="s">
        <v>32</v>
      </c>
      <c r="M3133" t="s">
        <v>25</v>
      </c>
      <c r="N3133" t="s">
        <v>26</v>
      </c>
      <c r="O3133" t="s">
        <v>58</v>
      </c>
      <c r="Q3133" t="s">
        <v>34</v>
      </c>
      <c r="T3133" t="s">
        <v>29</v>
      </c>
      <c r="U3133">
        <f t="shared" si="173"/>
        <v>14.606</v>
      </c>
      <c r="V3133">
        <f t="shared" si="174"/>
        <v>14.606</v>
      </c>
      <c r="Y3133" t="s">
        <v>827</v>
      </c>
      <c r="Z3133" t="s">
        <v>827</v>
      </c>
      <c r="AA3133" t="s">
        <v>826</v>
      </c>
      <c r="AB3133" t="str">
        <f t="shared" si="171"/>
        <v/>
      </c>
    </row>
    <row r="3134" spans="1:28" x14ac:dyDescent="0.2">
      <c r="A3134" s="1">
        <v>42919</v>
      </c>
      <c r="B3134" t="s">
        <v>52</v>
      </c>
      <c r="C3134">
        <v>20</v>
      </c>
      <c r="D3134" t="s">
        <v>30</v>
      </c>
      <c r="E3134" t="s">
        <v>57</v>
      </c>
      <c r="F3134">
        <v>5</v>
      </c>
      <c r="G3134">
        <v>5</v>
      </c>
      <c r="H3134">
        <v>15.423999999999999</v>
      </c>
      <c r="K3134" t="str">
        <f t="shared" si="172"/>
        <v/>
      </c>
      <c r="L3134" t="s">
        <v>32</v>
      </c>
      <c r="M3134" t="s">
        <v>25</v>
      </c>
      <c r="N3134" t="s">
        <v>26</v>
      </c>
      <c r="O3134" t="s">
        <v>58</v>
      </c>
      <c r="Q3134" t="s">
        <v>34</v>
      </c>
      <c r="T3134" t="s">
        <v>29</v>
      </c>
      <c r="U3134">
        <f t="shared" si="173"/>
        <v>15.423999999999999</v>
      </c>
      <c r="V3134">
        <f t="shared" si="174"/>
        <v>15.423999999999999</v>
      </c>
      <c r="Y3134" t="s">
        <v>827</v>
      </c>
      <c r="Z3134" t="s">
        <v>827</v>
      </c>
      <c r="AA3134" t="s">
        <v>826</v>
      </c>
      <c r="AB3134" t="str">
        <f t="shared" si="171"/>
        <v/>
      </c>
    </row>
    <row r="3135" spans="1:28" x14ac:dyDescent="0.2">
      <c r="A3135" s="1">
        <v>42919</v>
      </c>
      <c r="B3135" t="s">
        <v>52</v>
      </c>
      <c r="C3135">
        <v>20</v>
      </c>
      <c r="D3135" t="s">
        <v>30</v>
      </c>
      <c r="E3135" t="s">
        <v>57</v>
      </c>
      <c r="F3135">
        <v>6</v>
      </c>
      <c r="G3135">
        <v>6</v>
      </c>
      <c r="H3135">
        <v>12.64</v>
      </c>
      <c r="K3135" t="str">
        <f t="shared" si="172"/>
        <v/>
      </c>
      <c r="L3135" t="s">
        <v>32</v>
      </c>
      <c r="M3135" t="s">
        <v>25</v>
      </c>
      <c r="N3135" t="s">
        <v>26</v>
      </c>
      <c r="O3135" t="s">
        <v>58</v>
      </c>
      <c r="Q3135" t="s">
        <v>34</v>
      </c>
      <c r="T3135" t="s">
        <v>29</v>
      </c>
      <c r="U3135">
        <f t="shared" si="173"/>
        <v>12.64</v>
      </c>
      <c r="V3135">
        <f t="shared" si="174"/>
        <v>12.64</v>
      </c>
      <c r="Y3135" t="s">
        <v>827</v>
      </c>
      <c r="Z3135" t="s">
        <v>827</v>
      </c>
      <c r="AA3135" t="s">
        <v>826</v>
      </c>
      <c r="AB3135" t="str">
        <f t="shared" si="171"/>
        <v/>
      </c>
    </row>
    <row r="3136" spans="1:28" x14ac:dyDescent="0.2">
      <c r="A3136" s="1">
        <v>42919</v>
      </c>
      <c r="B3136" t="s">
        <v>52</v>
      </c>
      <c r="C3136">
        <v>20</v>
      </c>
      <c r="D3136" t="s">
        <v>30</v>
      </c>
      <c r="E3136" t="s">
        <v>57</v>
      </c>
      <c r="F3136">
        <v>7</v>
      </c>
      <c r="G3136">
        <v>7</v>
      </c>
      <c r="H3136">
        <v>14.428000000000001</v>
      </c>
      <c r="K3136" t="str">
        <f t="shared" si="172"/>
        <v/>
      </c>
      <c r="L3136" t="s">
        <v>32</v>
      </c>
      <c r="M3136" t="s">
        <v>25</v>
      </c>
      <c r="N3136" t="s">
        <v>26</v>
      </c>
      <c r="O3136" t="s">
        <v>58</v>
      </c>
      <c r="Q3136" t="s">
        <v>34</v>
      </c>
      <c r="T3136" t="s">
        <v>29</v>
      </c>
      <c r="U3136">
        <f t="shared" si="173"/>
        <v>14.428000000000001</v>
      </c>
      <c r="V3136">
        <f t="shared" si="174"/>
        <v>14.428000000000001</v>
      </c>
      <c r="Y3136" t="s">
        <v>827</v>
      </c>
      <c r="Z3136" t="s">
        <v>827</v>
      </c>
      <c r="AA3136" t="s">
        <v>826</v>
      </c>
      <c r="AB3136" t="str">
        <f t="shared" si="171"/>
        <v/>
      </c>
    </row>
    <row r="3137" spans="1:28" x14ac:dyDescent="0.2">
      <c r="A3137" s="1">
        <v>42919</v>
      </c>
      <c r="B3137" t="s">
        <v>52</v>
      </c>
      <c r="C3137">
        <v>20</v>
      </c>
      <c r="D3137" t="s">
        <v>30</v>
      </c>
      <c r="E3137" t="s">
        <v>57</v>
      </c>
      <c r="F3137">
        <v>8</v>
      </c>
      <c r="G3137">
        <v>8</v>
      </c>
      <c r="H3137">
        <v>15.194000000000001</v>
      </c>
      <c r="K3137" t="str">
        <f t="shared" si="172"/>
        <v/>
      </c>
      <c r="L3137" t="s">
        <v>32</v>
      </c>
      <c r="M3137" t="s">
        <v>25</v>
      </c>
      <c r="N3137" t="s">
        <v>26</v>
      </c>
      <c r="O3137" t="s">
        <v>58</v>
      </c>
      <c r="Q3137" t="s">
        <v>34</v>
      </c>
      <c r="T3137" t="s">
        <v>29</v>
      </c>
      <c r="U3137">
        <f t="shared" si="173"/>
        <v>15.194000000000001</v>
      </c>
      <c r="V3137">
        <f t="shared" si="174"/>
        <v>15.194000000000001</v>
      </c>
      <c r="Y3137" t="s">
        <v>827</v>
      </c>
      <c r="Z3137" t="s">
        <v>827</v>
      </c>
      <c r="AA3137" t="s">
        <v>826</v>
      </c>
      <c r="AB3137" t="str">
        <f t="shared" si="171"/>
        <v/>
      </c>
    </row>
    <row r="3138" spans="1:28" x14ac:dyDescent="0.2">
      <c r="A3138" s="1">
        <v>42919</v>
      </c>
      <c r="B3138" t="s">
        <v>52</v>
      </c>
      <c r="C3138">
        <v>20</v>
      </c>
      <c r="D3138" t="s">
        <v>30</v>
      </c>
      <c r="E3138" t="s">
        <v>57</v>
      </c>
      <c r="F3138">
        <v>9</v>
      </c>
      <c r="G3138">
        <v>9</v>
      </c>
      <c r="H3138">
        <v>13.151999999999999</v>
      </c>
      <c r="K3138" t="str">
        <f t="shared" si="172"/>
        <v/>
      </c>
      <c r="L3138" t="s">
        <v>32</v>
      </c>
      <c r="M3138" t="s">
        <v>25</v>
      </c>
      <c r="N3138" t="s">
        <v>26</v>
      </c>
      <c r="O3138" t="s">
        <v>58</v>
      </c>
      <c r="Q3138" t="s">
        <v>34</v>
      </c>
      <c r="T3138" t="s">
        <v>29</v>
      </c>
      <c r="U3138">
        <f t="shared" si="173"/>
        <v>13.151999999999999</v>
      </c>
      <c r="V3138">
        <f t="shared" si="174"/>
        <v>13.151999999999999</v>
      </c>
      <c r="Y3138" t="s">
        <v>827</v>
      </c>
      <c r="Z3138" t="s">
        <v>827</v>
      </c>
      <c r="AA3138" t="s">
        <v>826</v>
      </c>
      <c r="AB3138" t="str">
        <f t="shared" si="171"/>
        <v/>
      </c>
    </row>
    <row r="3139" spans="1:28" x14ac:dyDescent="0.2">
      <c r="A3139" s="1">
        <v>42919</v>
      </c>
      <c r="B3139" t="s">
        <v>52</v>
      </c>
      <c r="C3139">
        <v>20</v>
      </c>
      <c r="D3139" t="s">
        <v>30</v>
      </c>
      <c r="E3139" t="s">
        <v>57</v>
      </c>
      <c r="F3139">
        <v>10</v>
      </c>
      <c r="G3139">
        <v>10</v>
      </c>
      <c r="H3139">
        <v>13.965999999999999</v>
      </c>
      <c r="K3139" t="str">
        <f t="shared" si="172"/>
        <v/>
      </c>
      <c r="L3139" t="s">
        <v>32</v>
      </c>
      <c r="M3139" t="s">
        <v>25</v>
      </c>
      <c r="N3139" t="s">
        <v>26</v>
      </c>
      <c r="O3139" t="s">
        <v>58</v>
      </c>
      <c r="Q3139" t="s">
        <v>34</v>
      </c>
      <c r="T3139" t="s">
        <v>29</v>
      </c>
      <c r="U3139">
        <f t="shared" si="173"/>
        <v>13.965999999999999</v>
      </c>
      <c r="V3139">
        <f t="shared" si="174"/>
        <v>13.965999999999999</v>
      </c>
      <c r="Y3139" t="s">
        <v>827</v>
      </c>
      <c r="Z3139" t="s">
        <v>827</v>
      </c>
      <c r="AA3139" t="s">
        <v>826</v>
      </c>
      <c r="AB3139" t="str">
        <f t="shared" si="171"/>
        <v/>
      </c>
    </row>
    <row r="3140" spans="1:28" x14ac:dyDescent="0.2">
      <c r="A3140" s="1">
        <v>42919</v>
      </c>
      <c r="B3140" t="s">
        <v>52</v>
      </c>
      <c r="C3140">
        <v>20</v>
      </c>
      <c r="D3140" t="s">
        <v>30</v>
      </c>
      <c r="E3140" t="s">
        <v>59</v>
      </c>
      <c r="F3140">
        <v>1</v>
      </c>
      <c r="G3140">
        <v>1</v>
      </c>
      <c r="H3140">
        <v>13.765000000000001</v>
      </c>
      <c r="K3140" t="str">
        <f t="shared" si="172"/>
        <v/>
      </c>
      <c r="L3140" t="s">
        <v>32</v>
      </c>
      <c r="M3140" t="s">
        <v>25</v>
      </c>
      <c r="N3140" t="s">
        <v>26</v>
      </c>
      <c r="O3140" t="s">
        <v>60</v>
      </c>
      <c r="Q3140" t="s">
        <v>34</v>
      </c>
      <c r="T3140" t="s">
        <v>29</v>
      </c>
      <c r="U3140">
        <f t="shared" si="173"/>
        <v>13.765000000000001</v>
      </c>
      <c r="V3140">
        <f t="shared" si="174"/>
        <v>13.765000000000001</v>
      </c>
      <c r="Y3140" t="s">
        <v>827</v>
      </c>
      <c r="Z3140" t="s">
        <v>827</v>
      </c>
      <c r="AA3140" t="s">
        <v>826</v>
      </c>
      <c r="AB3140" t="str">
        <f t="shared" si="171"/>
        <v/>
      </c>
    </row>
    <row r="3141" spans="1:28" x14ac:dyDescent="0.2">
      <c r="A3141" s="1">
        <v>42919</v>
      </c>
      <c r="B3141" t="s">
        <v>52</v>
      </c>
      <c r="C3141">
        <v>20</v>
      </c>
      <c r="D3141" t="s">
        <v>30</v>
      </c>
      <c r="E3141" t="s">
        <v>59</v>
      </c>
      <c r="F3141">
        <v>2</v>
      </c>
      <c r="G3141">
        <v>2</v>
      </c>
      <c r="H3141">
        <v>12.943</v>
      </c>
      <c r="K3141" t="str">
        <f t="shared" si="172"/>
        <v/>
      </c>
      <c r="L3141" t="s">
        <v>32</v>
      </c>
      <c r="M3141" t="s">
        <v>25</v>
      </c>
      <c r="N3141" t="s">
        <v>26</v>
      </c>
      <c r="O3141" t="s">
        <v>60</v>
      </c>
      <c r="Q3141" t="s">
        <v>34</v>
      </c>
      <c r="T3141" t="s">
        <v>29</v>
      </c>
      <c r="U3141">
        <f t="shared" si="173"/>
        <v>12.943</v>
      </c>
      <c r="V3141">
        <f t="shared" si="174"/>
        <v>12.943</v>
      </c>
      <c r="Y3141" t="s">
        <v>827</v>
      </c>
      <c r="Z3141" t="s">
        <v>827</v>
      </c>
      <c r="AA3141" t="s">
        <v>826</v>
      </c>
      <c r="AB3141" t="str">
        <f t="shared" si="171"/>
        <v/>
      </c>
    </row>
    <row r="3142" spans="1:28" x14ac:dyDescent="0.2">
      <c r="A3142" s="1">
        <v>42919</v>
      </c>
      <c r="B3142" t="s">
        <v>52</v>
      </c>
      <c r="C3142">
        <v>20</v>
      </c>
      <c r="D3142" t="s">
        <v>30</v>
      </c>
      <c r="E3142" t="s">
        <v>59</v>
      </c>
      <c r="F3142">
        <v>3</v>
      </c>
      <c r="G3142">
        <v>3</v>
      </c>
      <c r="H3142">
        <v>14.608000000000001</v>
      </c>
      <c r="K3142" t="str">
        <f t="shared" si="172"/>
        <v/>
      </c>
      <c r="L3142" t="s">
        <v>32</v>
      </c>
      <c r="M3142" t="s">
        <v>25</v>
      </c>
      <c r="N3142" t="s">
        <v>26</v>
      </c>
      <c r="O3142" t="s">
        <v>60</v>
      </c>
      <c r="Q3142" t="s">
        <v>34</v>
      </c>
      <c r="T3142" t="s">
        <v>29</v>
      </c>
      <c r="U3142">
        <f t="shared" si="173"/>
        <v>14.608000000000001</v>
      </c>
      <c r="V3142">
        <f t="shared" si="174"/>
        <v>14.608000000000001</v>
      </c>
      <c r="Y3142" t="s">
        <v>827</v>
      </c>
      <c r="Z3142" t="s">
        <v>827</v>
      </c>
      <c r="AA3142" t="s">
        <v>826</v>
      </c>
      <c r="AB3142" t="str">
        <f t="shared" si="171"/>
        <v/>
      </c>
    </row>
    <row r="3143" spans="1:28" x14ac:dyDescent="0.2">
      <c r="A3143" s="1">
        <v>42919</v>
      </c>
      <c r="B3143" t="s">
        <v>52</v>
      </c>
      <c r="C3143">
        <v>20</v>
      </c>
      <c r="D3143" t="s">
        <v>30</v>
      </c>
      <c r="E3143" t="s">
        <v>59</v>
      </c>
      <c r="F3143">
        <v>4</v>
      </c>
      <c r="G3143">
        <v>4</v>
      </c>
      <c r="H3143">
        <v>13.727</v>
      </c>
      <c r="K3143" t="str">
        <f t="shared" si="172"/>
        <v/>
      </c>
      <c r="L3143" t="s">
        <v>32</v>
      </c>
      <c r="M3143" t="s">
        <v>25</v>
      </c>
      <c r="N3143" t="s">
        <v>26</v>
      </c>
      <c r="O3143" t="s">
        <v>60</v>
      </c>
      <c r="Q3143" t="s">
        <v>34</v>
      </c>
      <c r="T3143" t="s">
        <v>29</v>
      </c>
      <c r="U3143">
        <f t="shared" si="173"/>
        <v>13.727</v>
      </c>
      <c r="V3143">
        <f t="shared" si="174"/>
        <v>13.727</v>
      </c>
      <c r="Y3143" t="s">
        <v>827</v>
      </c>
      <c r="Z3143" t="s">
        <v>827</v>
      </c>
      <c r="AA3143" t="s">
        <v>826</v>
      </c>
      <c r="AB3143" t="str">
        <f t="shared" si="171"/>
        <v/>
      </c>
    </row>
    <row r="3144" spans="1:28" x14ac:dyDescent="0.2">
      <c r="A3144" s="1">
        <v>42919</v>
      </c>
      <c r="B3144" t="s">
        <v>52</v>
      </c>
      <c r="C3144">
        <v>20</v>
      </c>
      <c r="D3144" t="s">
        <v>30</v>
      </c>
      <c r="E3144" t="s">
        <v>59</v>
      </c>
      <c r="F3144">
        <v>5</v>
      </c>
      <c r="G3144">
        <v>5</v>
      </c>
      <c r="H3144">
        <v>14.222</v>
      </c>
      <c r="K3144" t="str">
        <f t="shared" si="172"/>
        <v/>
      </c>
      <c r="L3144" t="s">
        <v>32</v>
      </c>
      <c r="M3144" t="s">
        <v>25</v>
      </c>
      <c r="N3144" t="s">
        <v>26</v>
      </c>
      <c r="O3144" t="s">
        <v>60</v>
      </c>
      <c r="Q3144" t="s">
        <v>34</v>
      </c>
      <c r="T3144" t="s">
        <v>29</v>
      </c>
      <c r="U3144">
        <f t="shared" si="173"/>
        <v>14.222</v>
      </c>
      <c r="V3144">
        <f t="shared" si="174"/>
        <v>14.222</v>
      </c>
      <c r="Y3144" t="s">
        <v>827</v>
      </c>
      <c r="Z3144" t="s">
        <v>827</v>
      </c>
      <c r="AA3144" t="s">
        <v>826</v>
      </c>
      <c r="AB3144" t="str">
        <f t="shared" ref="AB3144:AB3207" si="175">IF(AND(Y3144="check",T3144="yolk.vol"),"remove","")</f>
        <v/>
      </c>
    </row>
    <row r="3145" spans="1:28" x14ac:dyDescent="0.2">
      <c r="A3145" s="1">
        <v>42924</v>
      </c>
      <c r="B3145" t="s">
        <v>21</v>
      </c>
      <c r="C3145">
        <v>25</v>
      </c>
      <c r="D3145" t="s">
        <v>30</v>
      </c>
      <c r="E3145" t="s">
        <v>43</v>
      </c>
      <c r="F3145">
        <v>1</v>
      </c>
      <c r="G3145">
        <v>127</v>
      </c>
      <c r="H3145">
        <v>18.797000000000001</v>
      </c>
      <c r="K3145" t="str">
        <f t="shared" si="172"/>
        <v/>
      </c>
      <c r="L3145" t="s">
        <v>24</v>
      </c>
      <c r="M3145" t="s">
        <v>25</v>
      </c>
      <c r="N3145" t="s">
        <v>26</v>
      </c>
      <c r="O3145" t="s">
        <v>73</v>
      </c>
      <c r="P3145" t="s">
        <v>74</v>
      </c>
      <c r="T3145" t="s">
        <v>29</v>
      </c>
      <c r="U3145">
        <f t="shared" si="173"/>
        <v>15.789479999999999</v>
      </c>
      <c r="V3145">
        <f t="shared" si="174"/>
        <v>16.353390000000001</v>
      </c>
      <c r="Y3145" t="s">
        <v>827</v>
      </c>
      <c r="Z3145" t="s">
        <v>827</v>
      </c>
      <c r="AA3145" t="s">
        <v>826</v>
      </c>
      <c r="AB3145" t="str">
        <f t="shared" si="175"/>
        <v/>
      </c>
    </row>
    <row r="3146" spans="1:28" x14ac:dyDescent="0.2">
      <c r="A3146" s="1">
        <v>42924</v>
      </c>
      <c r="B3146" t="s">
        <v>21</v>
      </c>
      <c r="C3146">
        <v>25</v>
      </c>
      <c r="D3146" t="s">
        <v>30</v>
      </c>
      <c r="E3146" t="s">
        <v>43</v>
      </c>
      <c r="F3146">
        <v>2</v>
      </c>
      <c r="G3146">
        <v>128</v>
      </c>
      <c r="H3146">
        <v>17.193000000000001</v>
      </c>
      <c r="K3146" t="str">
        <f t="shared" si="172"/>
        <v/>
      </c>
      <c r="L3146" t="s">
        <v>24</v>
      </c>
      <c r="M3146" t="s">
        <v>25</v>
      </c>
      <c r="N3146" t="s">
        <v>26</v>
      </c>
      <c r="O3146" t="s">
        <v>73</v>
      </c>
      <c r="P3146" t="s">
        <v>74</v>
      </c>
      <c r="T3146" t="s">
        <v>29</v>
      </c>
      <c r="U3146">
        <f t="shared" si="173"/>
        <v>14.442120000000001</v>
      </c>
      <c r="V3146">
        <f t="shared" si="174"/>
        <v>14.957910000000002</v>
      </c>
      <c r="Y3146" t="s">
        <v>827</v>
      </c>
      <c r="Z3146" t="s">
        <v>827</v>
      </c>
      <c r="AA3146" t="s">
        <v>826</v>
      </c>
      <c r="AB3146" t="str">
        <f t="shared" si="175"/>
        <v/>
      </c>
    </row>
    <row r="3147" spans="1:28" x14ac:dyDescent="0.2">
      <c r="A3147" s="1">
        <v>42924</v>
      </c>
      <c r="B3147" t="s">
        <v>21</v>
      </c>
      <c r="C3147">
        <v>25</v>
      </c>
      <c r="D3147" t="s">
        <v>30</v>
      </c>
      <c r="E3147" t="s">
        <v>43</v>
      </c>
      <c r="F3147">
        <v>3</v>
      </c>
      <c r="G3147">
        <v>129</v>
      </c>
      <c r="H3147">
        <v>19.852</v>
      </c>
      <c r="K3147" t="str">
        <f t="shared" si="172"/>
        <v/>
      </c>
      <c r="L3147" t="s">
        <v>24</v>
      </c>
      <c r="M3147" t="s">
        <v>25</v>
      </c>
      <c r="N3147" t="s">
        <v>26</v>
      </c>
      <c r="O3147" t="s">
        <v>73</v>
      </c>
      <c r="P3147" t="s">
        <v>74</v>
      </c>
      <c r="T3147" t="s">
        <v>29</v>
      </c>
      <c r="U3147">
        <f t="shared" si="173"/>
        <v>16.67568</v>
      </c>
      <c r="V3147">
        <f t="shared" si="174"/>
        <v>17.271239999999999</v>
      </c>
      <c r="Y3147" t="s">
        <v>827</v>
      </c>
      <c r="Z3147" t="s">
        <v>827</v>
      </c>
      <c r="AA3147" t="s">
        <v>826</v>
      </c>
      <c r="AB3147" t="str">
        <f t="shared" si="175"/>
        <v/>
      </c>
    </row>
    <row r="3148" spans="1:28" x14ac:dyDescent="0.2">
      <c r="A3148" s="1">
        <v>42924</v>
      </c>
      <c r="B3148" t="s">
        <v>21</v>
      </c>
      <c r="C3148">
        <v>25</v>
      </c>
      <c r="D3148" t="s">
        <v>30</v>
      </c>
      <c r="E3148" t="s">
        <v>43</v>
      </c>
      <c r="F3148">
        <v>4</v>
      </c>
      <c r="G3148">
        <v>130</v>
      </c>
      <c r="H3148">
        <v>19.236999999999998</v>
      </c>
      <c r="K3148" t="str">
        <f t="shared" si="172"/>
        <v/>
      </c>
      <c r="L3148" t="s">
        <v>24</v>
      </c>
      <c r="M3148" t="s">
        <v>25</v>
      </c>
      <c r="N3148" t="s">
        <v>26</v>
      </c>
      <c r="O3148" t="s">
        <v>73</v>
      </c>
      <c r="P3148" t="s">
        <v>74</v>
      </c>
      <c r="T3148" t="s">
        <v>29</v>
      </c>
      <c r="U3148">
        <f t="shared" si="173"/>
        <v>16.159079999999999</v>
      </c>
      <c r="V3148">
        <f t="shared" si="174"/>
        <v>16.736189999999997</v>
      </c>
      <c r="Y3148" t="s">
        <v>827</v>
      </c>
      <c r="Z3148" t="s">
        <v>827</v>
      </c>
      <c r="AA3148" t="s">
        <v>826</v>
      </c>
      <c r="AB3148" t="str">
        <f t="shared" si="175"/>
        <v/>
      </c>
    </row>
    <row r="3149" spans="1:28" x14ac:dyDescent="0.2">
      <c r="A3149" s="1">
        <v>42924</v>
      </c>
      <c r="B3149" t="s">
        <v>21</v>
      </c>
      <c r="C3149">
        <v>25</v>
      </c>
      <c r="D3149" t="s">
        <v>30</v>
      </c>
      <c r="E3149" t="s">
        <v>43</v>
      </c>
      <c r="F3149">
        <v>5</v>
      </c>
      <c r="G3149">
        <v>131</v>
      </c>
      <c r="H3149">
        <v>19.387</v>
      </c>
      <c r="K3149" t="str">
        <f t="shared" si="172"/>
        <v/>
      </c>
      <c r="L3149" t="s">
        <v>24</v>
      </c>
      <c r="M3149" t="s">
        <v>25</v>
      </c>
      <c r="N3149" t="s">
        <v>26</v>
      </c>
      <c r="O3149" t="s">
        <v>73</v>
      </c>
      <c r="P3149" t="s">
        <v>74</v>
      </c>
      <c r="T3149" t="s">
        <v>29</v>
      </c>
      <c r="U3149">
        <f t="shared" si="173"/>
        <v>16.285080000000001</v>
      </c>
      <c r="V3149">
        <f t="shared" si="174"/>
        <v>16.866690000000002</v>
      </c>
      <c r="Y3149" t="s">
        <v>827</v>
      </c>
      <c r="Z3149" t="s">
        <v>827</v>
      </c>
      <c r="AA3149" t="s">
        <v>826</v>
      </c>
      <c r="AB3149" t="str">
        <f t="shared" si="175"/>
        <v/>
      </c>
    </row>
    <row r="3150" spans="1:28" x14ac:dyDescent="0.2">
      <c r="A3150" s="1">
        <v>42924</v>
      </c>
      <c r="B3150" t="s">
        <v>21</v>
      </c>
      <c r="C3150">
        <v>25</v>
      </c>
      <c r="D3150" t="s">
        <v>30</v>
      </c>
      <c r="E3150" t="s">
        <v>75</v>
      </c>
      <c r="F3150">
        <v>1</v>
      </c>
      <c r="G3150">
        <v>221</v>
      </c>
      <c r="H3150">
        <v>18.297000000000001</v>
      </c>
      <c r="K3150" t="str">
        <f t="shared" si="172"/>
        <v/>
      </c>
      <c r="L3150" t="s">
        <v>24</v>
      </c>
      <c r="M3150" t="s">
        <v>25</v>
      </c>
      <c r="N3150" t="s">
        <v>26</v>
      </c>
      <c r="O3150" t="s">
        <v>76</v>
      </c>
      <c r="P3150" t="s">
        <v>77</v>
      </c>
      <c r="T3150" t="s">
        <v>29</v>
      </c>
      <c r="U3150">
        <f t="shared" si="173"/>
        <v>15.369479999999999</v>
      </c>
      <c r="V3150">
        <f t="shared" si="174"/>
        <v>15.91839</v>
      </c>
      <c r="Y3150" t="s">
        <v>827</v>
      </c>
      <c r="Z3150" t="s">
        <v>827</v>
      </c>
      <c r="AA3150" t="s">
        <v>826</v>
      </c>
      <c r="AB3150" t="str">
        <f t="shared" si="175"/>
        <v/>
      </c>
    </row>
    <row r="3151" spans="1:28" x14ac:dyDescent="0.2">
      <c r="A3151" s="1">
        <v>42924</v>
      </c>
      <c r="B3151" t="s">
        <v>21</v>
      </c>
      <c r="C3151">
        <v>25</v>
      </c>
      <c r="D3151" t="s">
        <v>30</v>
      </c>
      <c r="E3151" t="s">
        <v>75</v>
      </c>
      <c r="F3151">
        <v>2</v>
      </c>
      <c r="G3151">
        <v>222</v>
      </c>
      <c r="H3151">
        <v>18.582999999999998</v>
      </c>
      <c r="K3151" t="str">
        <f t="shared" si="172"/>
        <v/>
      </c>
      <c r="L3151" t="s">
        <v>24</v>
      </c>
      <c r="M3151" t="s">
        <v>25</v>
      </c>
      <c r="N3151" t="s">
        <v>26</v>
      </c>
      <c r="O3151" t="s">
        <v>76</v>
      </c>
      <c r="P3151" t="s">
        <v>77</v>
      </c>
      <c r="T3151" t="s">
        <v>29</v>
      </c>
      <c r="U3151">
        <f t="shared" si="173"/>
        <v>15.609719999999998</v>
      </c>
      <c r="V3151">
        <f t="shared" si="174"/>
        <v>16.167209999999997</v>
      </c>
      <c r="Y3151" t="s">
        <v>827</v>
      </c>
      <c r="Z3151" t="s">
        <v>827</v>
      </c>
      <c r="AA3151" t="s">
        <v>826</v>
      </c>
      <c r="AB3151" t="str">
        <f t="shared" si="175"/>
        <v/>
      </c>
    </row>
    <row r="3152" spans="1:28" x14ac:dyDescent="0.2">
      <c r="A3152" s="1">
        <v>42924</v>
      </c>
      <c r="B3152" t="s">
        <v>21</v>
      </c>
      <c r="C3152">
        <v>25</v>
      </c>
      <c r="D3152" t="s">
        <v>30</v>
      </c>
      <c r="E3152" t="s">
        <v>75</v>
      </c>
      <c r="F3152">
        <v>3</v>
      </c>
      <c r="G3152">
        <v>223</v>
      </c>
      <c r="H3152">
        <v>19.247</v>
      </c>
      <c r="K3152" t="str">
        <f t="shared" si="172"/>
        <v/>
      </c>
      <c r="L3152" t="s">
        <v>24</v>
      </c>
      <c r="M3152" t="s">
        <v>25</v>
      </c>
      <c r="N3152" t="s">
        <v>26</v>
      </c>
      <c r="O3152" t="s">
        <v>76</v>
      </c>
      <c r="P3152" t="s">
        <v>77</v>
      </c>
      <c r="T3152" t="s">
        <v>29</v>
      </c>
      <c r="U3152">
        <f t="shared" si="173"/>
        <v>16.167479999999998</v>
      </c>
      <c r="V3152">
        <f t="shared" si="174"/>
        <v>16.744889999999998</v>
      </c>
      <c r="Y3152" t="s">
        <v>827</v>
      </c>
      <c r="Z3152" t="s">
        <v>827</v>
      </c>
      <c r="AA3152" t="s">
        <v>826</v>
      </c>
      <c r="AB3152" t="str">
        <f t="shared" si="175"/>
        <v/>
      </c>
    </row>
    <row r="3153" spans="1:28" x14ac:dyDescent="0.2">
      <c r="A3153" s="1">
        <v>42924</v>
      </c>
      <c r="B3153" t="s">
        <v>21</v>
      </c>
      <c r="C3153">
        <v>25</v>
      </c>
      <c r="D3153" t="s">
        <v>30</v>
      </c>
      <c r="E3153" t="s">
        <v>75</v>
      </c>
      <c r="F3153">
        <v>4</v>
      </c>
      <c r="G3153">
        <v>224</v>
      </c>
      <c r="H3153">
        <v>18.445</v>
      </c>
      <c r="K3153" t="str">
        <f t="shared" si="172"/>
        <v/>
      </c>
      <c r="L3153" t="s">
        <v>24</v>
      </c>
      <c r="M3153" t="s">
        <v>25</v>
      </c>
      <c r="N3153" t="s">
        <v>26</v>
      </c>
      <c r="O3153" t="s">
        <v>76</v>
      </c>
      <c r="P3153" t="s">
        <v>77</v>
      </c>
      <c r="T3153" t="s">
        <v>29</v>
      </c>
      <c r="U3153">
        <f t="shared" si="173"/>
        <v>15.4938</v>
      </c>
      <c r="V3153">
        <f t="shared" si="174"/>
        <v>16.047149999999998</v>
      </c>
      <c r="Y3153" t="s">
        <v>827</v>
      </c>
      <c r="Z3153" t="s">
        <v>827</v>
      </c>
      <c r="AA3153" t="s">
        <v>826</v>
      </c>
      <c r="AB3153" t="str">
        <f t="shared" si="175"/>
        <v/>
      </c>
    </row>
    <row r="3154" spans="1:28" x14ac:dyDescent="0.2">
      <c r="A3154" s="1">
        <v>42924</v>
      </c>
      <c r="B3154" t="s">
        <v>21</v>
      </c>
      <c r="C3154">
        <v>25</v>
      </c>
      <c r="D3154" t="s">
        <v>30</v>
      </c>
      <c r="E3154" t="s">
        <v>75</v>
      </c>
      <c r="F3154">
        <v>5</v>
      </c>
      <c r="G3154">
        <v>225</v>
      </c>
      <c r="H3154">
        <v>18.440999999999999</v>
      </c>
      <c r="K3154" t="str">
        <f t="shared" si="172"/>
        <v/>
      </c>
      <c r="L3154" t="s">
        <v>24</v>
      </c>
      <c r="M3154" t="s">
        <v>25</v>
      </c>
      <c r="N3154" t="s">
        <v>26</v>
      </c>
      <c r="O3154" t="s">
        <v>76</v>
      </c>
      <c r="P3154" t="s">
        <v>77</v>
      </c>
      <c r="T3154" t="s">
        <v>29</v>
      </c>
      <c r="U3154">
        <f t="shared" si="173"/>
        <v>15.490439999999998</v>
      </c>
      <c r="V3154">
        <f t="shared" si="174"/>
        <v>16.043669999999999</v>
      </c>
      <c r="Y3154" t="s">
        <v>827</v>
      </c>
      <c r="Z3154" t="s">
        <v>827</v>
      </c>
      <c r="AA3154" t="s">
        <v>826</v>
      </c>
      <c r="AB3154" t="str">
        <f t="shared" si="175"/>
        <v/>
      </c>
    </row>
    <row r="3155" spans="1:28" x14ac:dyDescent="0.2">
      <c r="A3155" s="1">
        <v>42924</v>
      </c>
      <c r="B3155" t="s">
        <v>21</v>
      </c>
      <c r="C3155">
        <v>25</v>
      </c>
      <c r="D3155" t="s">
        <v>30</v>
      </c>
      <c r="E3155" t="s">
        <v>75</v>
      </c>
      <c r="F3155">
        <v>6</v>
      </c>
      <c r="G3155">
        <v>226</v>
      </c>
      <c r="H3155">
        <v>18.491</v>
      </c>
      <c r="K3155" t="str">
        <f t="shared" si="172"/>
        <v/>
      </c>
      <c r="L3155" t="s">
        <v>24</v>
      </c>
      <c r="M3155" t="s">
        <v>25</v>
      </c>
      <c r="N3155" t="s">
        <v>26</v>
      </c>
      <c r="O3155" t="s">
        <v>76</v>
      </c>
      <c r="P3155" t="s">
        <v>77</v>
      </c>
      <c r="T3155" t="s">
        <v>29</v>
      </c>
      <c r="U3155">
        <f t="shared" si="173"/>
        <v>15.532439999999999</v>
      </c>
      <c r="V3155">
        <f t="shared" si="174"/>
        <v>16.08717</v>
      </c>
      <c r="Y3155" t="s">
        <v>827</v>
      </c>
      <c r="Z3155" t="s">
        <v>827</v>
      </c>
      <c r="AA3155" t="s">
        <v>826</v>
      </c>
      <c r="AB3155" t="str">
        <f t="shared" si="175"/>
        <v/>
      </c>
    </row>
    <row r="3156" spans="1:28" x14ac:dyDescent="0.2">
      <c r="A3156" s="1">
        <v>42924</v>
      </c>
      <c r="B3156" t="s">
        <v>21</v>
      </c>
      <c r="C3156">
        <v>25</v>
      </c>
      <c r="D3156" t="s">
        <v>30</v>
      </c>
      <c r="E3156" t="s">
        <v>78</v>
      </c>
      <c r="F3156">
        <v>1</v>
      </c>
      <c r="G3156">
        <v>227</v>
      </c>
      <c r="H3156">
        <v>17.283999999999999</v>
      </c>
      <c r="K3156" t="str">
        <f t="shared" si="172"/>
        <v/>
      </c>
      <c r="L3156" t="s">
        <v>24</v>
      </c>
      <c r="M3156" t="s">
        <v>25</v>
      </c>
      <c r="N3156" t="s">
        <v>26</v>
      </c>
      <c r="O3156" t="s">
        <v>79</v>
      </c>
      <c r="P3156" t="s">
        <v>80</v>
      </c>
      <c r="T3156" t="s">
        <v>29</v>
      </c>
      <c r="U3156">
        <f t="shared" si="173"/>
        <v>14.518559999999999</v>
      </c>
      <c r="V3156">
        <f t="shared" si="174"/>
        <v>15.03708</v>
      </c>
      <c r="Y3156" t="s">
        <v>827</v>
      </c>
      <c r="Z3156" t="s">
        <v>827</v>
      </c>
      <c r="AA3156" t="s">
        <v>826</v>
      </c>
      <c r="AB3156" t="str">
        <f t="shared" si="175"/>
        <v/>
      </c>
    </row>
    <row r="3157" spans="1:28" x14ac:dyDescent="0.2">
      <c r="A3157" s="1">
        <v>42924</v>
      </c>
      <c r="B3157" t="s">
        <v>21</v>
      </c>
      <c r="C3157">
        <v>25</v>
      </c>
      <c r="D3157" t="s">
        <v>30</v>
      </c>
      <c r="E3157" t="s">
        <v>78</v>
      </c>
      <c r="F3157">
        <v>2</v>
      </c>
      <c r="G3157">
        <v>228</v>
      </c>
      <c r="H3157">
        <v>16.451000000000001</v>
      </c>
      <c r="K3157" t="str">
        <f t="shared" si="172"/>
        <v/>
      </c>
      <c r="L3157" t="s">
        <v>24</v>
      </c>
      <c r="M3157" t="s">
        <v>25</v>
      </c>
      <c r="N3157" t="s">
        <v>26</v>
      </c>
      <c r="O3157" t="s">
        <v>79</v>
      </c>
      <c r="P3157" t="s">
        <v>80</v>
      </c>
      <c r="T3157" t="s">
        <v>29</v>
      </c>
      <c r="U3157">
        <f t="shared" si="173"/>
        <v>13.81884</v>
      </c>
      <c r="V3157">
        <f t="shared" si="174"/>
        <v>14.31237</v>
      </c>
      <c r="Y3157" t="s">
        <v>827</v>
      </c>
      <c r="Z3157" t="s">
        <v>827</v>
      </c>
      <c r="AA3157" t="s">
        <v>826</v>
      </c>
      <c r="AB3157" t="str">
        <f t="shared" si="175"/>
        <v/>
      </c>
    </row>
    <row r="3158" spans="1:28" x14ac:dyDescent="0.2">
      <c r="A3158" s="1">
        <v>42924</v>
      </c>
      <c r="B3158" t="s">
        <v>21</v>
      </c>
      <c r="C3158">
        <v>25</v>
      </c>
      <c r="D3158" t="s">
        <v>30</v>
      </c>
      <c r="E3158" t="s">
        <v>78</v>
      </c>
      <c r="F3158">
        <v>3</v>
      </c>
      <c r="G3158">
        <v>229</v>
      </c>
      <c r="H3158">
        <v>19.190000000000001</v>
      </c>
      <c r="K3158" t="str">
        <f t="shared" si="172"/>
        <v/>
      </c>
      <c r="L3158" t="s">
        <v>24</v>
      </c>
      <c r="M3158" t="s">
        <v>25</v>
      </c>
      <c r="N3158" t="s">
        <v>26</v>
      </c>
      <c r="O3158" t="s">
        <v>79</v>
      </c>
      <c r="P3158" t="s">
        <v>80</v>
      </c>
      <c r="T3158" t="s">
        <v>29</v>
      </c>
      <c r="U3158">
        <f t="shared" si="173"/>
        <v>16.119600000000002</v>
      </c>
      <c r="V3158">
        <f t="shared" si="174"/>
        <v>16.6953</v>
      </c>
      <c r="Y3158" t="s">
        <v>827</v>
      </c>
      <c r="Z3158" t="s">
        <v>827</v>
      </c>
      <c r="AA3158" t="s">
        <v>826</v>
      </c>
      <c r="AB3158" t="str">
        <f t="shared" si="175"/>
        <v/>
      </c>
    </row>
    <row r="3159" spans="1:28" x14ac:dyDescent="0.2">
      <c r="A3159" s="1">
        <v>42924</v>
      </c>
      <c r="B3159" t="s">
        <v>21</v>
      </c>
      <c r="C3159">
        <v>25</v>
      </c>
      <c r="D3159" t="s">
        <v>30</v>
      </c>
      <c r="E3159" t="s">
        <v>78</v>
      </c>
      <c r="F3159">
        <v>4</v>
      </c>
      <c r="G3159">
        <v>230</v>
      </c>
      <c r="H3159">
        <v>15.722</v>
      </c>
      <c r="K3159" t="str">
        <f t="shared" si="172"/>
        <v/>
      </c>
      <c r="L3159" t="s">
        <v>24</v>
      </c>
      <c r="M3159" t="s">
        <v>25</v>
      </c>
      <c r="N3159" t="s">
        <v>26</v>
      </c>
      <c r="O3159" t="s">
        <v>79</v>
      </c>
      <c r="P3159" t="s">
        <v>80</v>
      </c>
      <c r="T3159" t="s">
        <v>29</v>
      </c>
      <c r="U3159">
        <f t="shared" si="173"/>
        <v>13.206479999999999</v>
      </c>
      <c r="V3159">
        <f t="shared" si="174"/>
        <v>13.678139999999999</v>
      </c>
      <c r="Y3159" t="s">
        <v>827</v>
      </c>
      <c r="Z3159" t="s">
        <v>827</v>
      </c>
      <c r="AA3159" t="s">
        <v>826</v>
      </c>
      <c r="AB3159" t="str">
        <f t="shared" si="175"/>
        <v/>
      </c>
    </row>
    <row r="3160" spans="1:28" x14ac:dyDescent="0.2">
      <c r="A3160" s="1">
        <v>42924</v>
      </c>
      <c r="B3160" t="s">
        <v>21</v>
      </c>
      <c r="C3160">
        <v>25</v>
      </c>
      <c r="D3160" t="s">
        <v>30</v>
      </c>
      <c r="E3160" t="s">
        <v>78</v>
      </c>
      <c r="F3160">
        <v>5</v>
      </c>
      <c r="G3160">
        <v>231</v>
      </c>
      <c r="H3160">
        <v>17.091999999999999</v>
      </c>
      <c r="K3160" t="str">
        <f t="shared" si="172"/>
        <v/>
      </c>
      <c r="L3160" t="s">
        <v>24</v>
      </c>
      <c r="M3160" t="s">
        <v>25</v>
      </c>
      <c r="N3160" t="s">
        <v>26</v>
      </c>
      <c r="O3160" t="s">
        <v>79</v>
      </c>
      <c r="P3160" t="s">
        <v>80</v>
      </c>
      <c r="T3160" t="s">
        <v>29</v>
      </c>
      <c r="U3160">
        <f t="shared" si="173"/>
        <v>14.357279999999998</v>
      </c>
      <c r="V3160">
        <f t="shared" si="174"/>
        <v>14.870039999999999</v>
      </c>
      <c r="Y3160" t="s">
        <v>827</v>
      </c>
      <c r="Z3160" t="s">
        <v>827</v>
      </c>
      <c r="AA3160" t="s">
        <v>826</v>
      </c>
      <c r="AB3160" t="str">
        <f t="shared" si="175"/>
        <v/>
      </c>
    </row>
    <row r="3161" spans="1:28" x14ac:dyDescent="0.2">
      <c r="A3161" s="1">
        <v>42924</v>
      </c>
      <c r="B3161" t="s">
        <v>21</v>
      </c>
      <c r="C3161">
        <v>25</v>
      </c>
      <c r="D3161" t="s">
        <v>30</v>
      </c>
      <c r="E3161" t="s">
        <v>81</v>
      </c>
      <c r="F3161">
        <v>1</v>
      </c>
      <c r="G3161">
        <v>8</v>
      </c>
      <c r="H3161">
        <v>15.86</v>
      </c>
      <c r="K3161" t="str">
        <f t="shared" si="172"/>
        <v/>
      </c>
      <c r="L3161" t="s">
        <v>24</v>
      </c>
      <c r="M3161" t="s">
        <v>25</v>
      </c>
      <c r="N3161" t="s">
        <v>26</v>
      </c>
      <c r="O3161" t="s">
        <v>82</v>
      </c>
      <c r="T3161" t="s">
        <v>29</v>
      </c>
      <c r="U3161">
        <f t="shared" si="173"/>
        <v>13.322399999999998</v>
      </c>
      <c r="V3161">
        <f t="shared" si="174"/>
        <v>13.7982</v>
      </c>
      <c r="Y3161" t="s">
        <v>827</v>
      </c>
      <c r="Z3161" t="s">
        <v>827</v>
      </c>
      <c r="AA3161" t="s">
        <v>826</v>
      </c>
      <c r="AB3161" t="str">
        <f t="shared" si="175"/>
        <v/>
      </c>
    </row>
    <row r="3162" spans="1:28" x14ac:dyDescent="0.2">
      <c r="A3162" s="1">
        <v>42924</v>
      </c>
      <c r="B3162" t="s">
        <v>21</v>
      </c>
      <c r="C3162">
        <v>25</v>
      </c>
      <c r="D3162" t="s">
        <v>30</v>
      </c>
      <c r="E3162" t="s">
        <v>81</v>
      </c>
      <c r="F3162">
        <v>2</v>
      </c>
      <c r="G3162">
        <v>9</v>
      </c>
      <c r="H3162">
        <v>16.43</v>
      </c>
      <c r="K3162" t="str">
        <f t="shared" si="172"/>
        <v/>
      </c>
      <c r="L3162" t="s">
        <v>24</v>
      </c>
      <c r="M3162" t="s">
        <v>25</v>
      </c>
      <c r="N3162" t="s">
        <v>26</v>
      </c>
      <c r="O3162" t="s">
        <v>82</v>
      </c>
      <c r="T3162" t="s">
        <v>29</v>
      </c>
      <c r="U3162">
        <f t="shared" si="173"/>
        <v>13.8012</v>
      </c>
      <c r="V3162">
        <f t="shared" si="174"/>
        <v>14.2941</v>
      </c>
      <c r="Y3162" t="s">
        <v>827</v>
      </c>
      <c r="Z3162" t="s">
        <v>827</v>
      </c>
      <c r="AA3162" t="s">
        <v>826</v>
      </c>
      <c r="AB3162" t="str">
        <f t="shared" si="175"/>
        <v/>
      </c>
    </row>
    <row r="3163" spans="1:28" x14ac:dyDescent="0.2">
      <c r="A3163" s="1">
        <v>42924</v>
      </c>
      <c r="B3163" t="s">
        <v>21</v>
      </c>
      <c r="C3163">
        <v>25</v>
      </c>
      <c r="D3163" t="s">
        <v>30</v>
      </c>
      <c r="E3163" t="s">
        <v>81</v>
      </c>
      <c r="F3163">
        <v>3</v>
      </c>
      <c r="G3163">
        <v>10</v>
      </c>
      <c r="H3163">
        <v>17.329999999999998</v>
      </c>
      <c r="K3163" t="str">
        <f t="shared" si="172"/>
        <v/>
      </c>
      <c r="L3163" t="s">
        <v>24</v>
      </c>
      <c r="M3163" t="s">
        <v>25</v>
      </c>
      <c r="N3163" t="s">
        <v>26</v>
      </c>
      <c r="O3163" t="s">
        <v>82</v>
      </c>
      <c r="T3163" t="s">
        <v>29</v>
      </c>
      <c r="U3163">
        <f t="shared" si="173"/>
        <v>14.557199999999998</v>
      </c>
      <c r="V3163">
        <f t="shared" si="174"/>
        <v>15.077099999999998</v>
      </c>
      <c r="Y3163" t="s">
        <v>827</v>
      </c>
      <c r="Z3163" t="s">
        <v>827</v>
      </c>
      <c r="AA3163" t="s">
        <v>826</v>
      </c>
      <c r="AB3163" t="str">
        <f t="shared" si="175"/>
        <v/>
      </c>
    </row>
    <row r="3164" spans="1:28" x14ac:dyDescent="0.2">
      <c r="A3164" s="1">
        <v>42924</v>
      </c>
      <c r="B3164" t="s">
        <v>21</v>
      </c>
      <c r="C3164">
        <v>25</v>
      </c>
      <c r="D3164" t="s">
        <v>30</v>
      </c>
      <c r="E3164" t="s">
        <v>81</v>
      </c>
      <c r="F3164">
        <v>4</v>
      </c>
      <c r="G3164">
        <v>11</v>
      </c>
      <c r="H3164">
        <v>17.28</v>
      </c>
      <c r="K3164" t="str">
        <f t="shared" si="172"/>
        <v/>
      </c>
      <c r="L3164" t="s">
        <v>24</v>
      </c>
      <c r="M3164" t="s">
        <v>25</v>
      </c>
      <c r="N3164" t="s">
        <v>26</v>
      </c>
      <c r="O3164" t="s">
        <v>82</v>
      </c>
      <c r="T3164" t="s">
        <v>29</v>
      </c>
      <c r="U3164">
        <f t="shared" si="173"/>
        <v>14.5152</v>
      </c>
      <c r="V3164">
        <f t="shared" si="174"/>
        <v>15.033600000000002</v>
      </c>
      <c r="Y3164" t="s">
        <v>827</v>
      </c>
      <c r="Z3164" t="s">
        <v>827</v>
      </c>
      <c r="AA3164" t="s">
        <v>826</v>
      </c>
      <c r="AB3164" t="str">
        <f t="shared" si="175"/>
        <v/>
      </c>
    </row>
    <row r="3165" spans="1:28" x14ac:dyDescent="0.2">
      <c r="A3165" s="1">
        <v>42924</v>
      </c>
      <c r="B3165" t="s">
        <v>21</v>
      </c>
      <c r="C3165">
        <v>25</v>
      </c>
      <c r="D3165" t="s">
        <v>30</v>
      </c>
      <c r="E3165" t="s">
        <v>81</v>
      </c>
      <c r="F3165">
        <v>5</v>
      </c>
      <c r="G3165">
        <v>12</v>
      </c>
      <c r="H3165">
        <v>16.71</v>
      </c>
      <c r="K3165" t="str">
        <f t="shared" si="172"/>
        <v/>
      </c>
      <c r="L3165" t="s">
        <v>24</v>
      </c>
      <c r="M3165" t="s">
        <v>25</v>
      </c>
      <c r="N3165" t="s">
        <v>26</v>
      </c>
      <c r="O3165" t="s">
        <v>82</v>
      </c>
      <c r="T3165" t="s">
        <v>29</v>
      </c>
      <c r="U3165">
        <f t="shared" si="173"/>
        <v>14.0364</v>
      </c>
      <c r="V3165">
        <f t="shared" si="174"/>
        <v>14.537700000000001</v>
      </c>
      <c r="Y3165" t="s">
        <v>827</v>
      </c>
      <c r="Z3165" t="s">
        <v>827</v>
      </c>
      <c r="AA3165" t="s">
        <v>826</v>
      </c>
      <c r="AB3165" t="str">
        <f t="shared" si="175"/>
        <v/>
      </c>
    </row>
    <row r="3166" spans="1:28" x14ac:dyDescent="0.2">
      <c r="A3166" s="1">
        <v>42924</v>
      </c>
      <c r="B3166" t="s">
        <v>21</v>
      </c>
      <c r="C3166">
        <v>25</v>
      </c>
      <c r="D3166" t="s">
        <v>30</v>
      </c>
      <c r="E3166" t="s">
        <v>83</v>
      </c>
      <c r="F3166">
        <v>1</v>
      </c>
      <c r="G3166">
        <v>65</v>
      </c>
      <c r="H3166">
        <v>17.27</v>
      </c>
      <c r="K3166" t="str">
        <f t="shared" si="172"/>
        <v/>
      </c>
      <c r="L3166" t="s">
        <v>24</v>
      </c>
      <c r="M3166" t="s">
        <v>25</v>
      </c>
      <c r="N3166" t="s">
        <v>26</v>
      </c>
      <c r="O3166" t="s">
        <v>84</v>
      </c>
      <c r="T3166" t="s">
        <v>29</v>
      </c>
      <c r="U3166">
        <f t="shared" si="173"/>
        <v>14.506799999999998</v>
      </c>
      <c r="V3166">
        <f t="shared" si="174"/>
        <v>15.024899999999999</v>
      </c>
      <c r="Y3166" t="s">
        <v>827</v>
      </c>
      <c r="Z3166" t="s">
        <v>827</v>
      </c>
      <c r="AA3166" t="s">
        <v>826</v>
      </c>
      <c r="AB3166" t="str">
        <f t="shared" si="175"/>
        <v/>
      </c>
    </row>
    <row r="3167" spans="1:28" x14ac:dyDescent="0.2">
      <c r="A3167" s="1">
        <v>42924</v>
      </c>
      <c r="B3167" t="s">
        <v>21</v>
      </c>
      <c r="C3167">
        <v>25</v>
      </c>
      <c r="D3167" t="s">
        <v>30</v>
      </c>
      <c r="E3167" t="s">
        <v>83</v>
      </c>
      <c r="F3167">
        <v>1</v>
      </c>
      <c r="G3167">
        <v>21</v>
      </c>
      <c r="H3167">
        <v>17.286999999999999</v>
      </c>
      <c r="K3167" t="str">
        <f t="shared" si="172"/>
        <v/>
      </c>
      <c r="L3167" t="s">
        <v>24</v>
      </c>
      <c r="M3167" t="s">
        <v>25</v>
      </c>
      <c r="N3167" t="s">
        <v>26</v>
      </c>
      <c r="O3167" t="s">
        <v>84</v>
      </c>
      <c r="P3167" t="s">
        <v>85</v>
      </c>
      <c r="T3167" t="s">
        <v>29</v>
      </c>
      <c r="U3167">
        <f t="shared" si="173"/>
        <v>14.521079999999998</v>
      </c>
      <c r="V3167">
        <f t="shared" si="174"/>
        <v>15.039689999999998</v>
      </c>
      <c r="Y3167" t="s">
        <v>827</v>
      </c>
      <c r="Z3167" t="s">
        <v>827</v>
      </c>
      <c r="AA3167" t="s">
        <v>826</v>
      </c>
      <c r="AB3167" t="str">
        <f t="shared" si="175"/>
        <v/>
      </c>
    </row>
    <row r="3168" spans="1:28" x14ac:dyDescent="0.2">
      <c r="A3168" s="1">
        <v>42924</v>
      </c>
      <c r="B3168" t="s">
        <v>21</v>
      </c>
      <c r="C3168">
        <v>25</v>
      </c>
      <c r="D3168" t="s">
        <v>30</v>
      </c>
      <c r="E3168" t="s">
        <v>83</v>
      </c>
      <c r="F3168">
        <v>2</v>
      </c>
      <c r="G3168">
        <v>66</v>
      </c>
      <c r="H3168">
        <v>16.88</v>
      </c>
      <c r="K3168" t="str">
        <f t="shared" si="172"/>
        <v/>
      </c>
      <c r="L3168" t="s">
        <v>24</v>
      </c>
      <c r="M3168" t="s">
        <v>25</v>
      </c>
      <c r="N3168" t="s">
        <v>26</v>
      </c>
      <c r="O3168" t="s">
        <v>84</v>
      </c>
      <c r="T3168" t="s">
        <v>29</v>
      </c>
      <c r="U3168">
        <f t="shared" si="173"/>
        <v>14.179199999999998</v>
      </c>
      <c r="V3168">
        <f t="shared" si="174"/>
        <v>14.685599999999999</v>
      </c>
      <c r="Y3168" t="s">
        <v>827</v>
      </c>
      <c r="Z3168" t="s">
        <v>827</v>
      </c>
      <c r="AA3168" t="s">
        <v>826</v>
      </c>
      <c r="AB3168" t="str">
        <f t="shared" si="175"/>
        <v/>
      </c>
    </row>
    <row r="3169" spans="1:28" x14ac:dyDescent="0.2">
      <c r="A3169" s="1">
        <v>42924</v>
      </c>
      <c r="B3169" t="s">
        <v>21</v>
      </c>
      <c r="C3169">
        <v>25</v>
      </c>
      <c r="D3169" t="s">
        <v>30</v>
      </c>
      <c r="E3169" t="s">
        <v>83</v>
      </c>
      <c r="F3169">
        <v>2</v>
      </c>
      <c r="G3169">
        <v>22</v>
      </c>
      <c r="H3169">
        <v>17.321000000000002</v>
      </c>
      <c r="K3169" t="str">
        <f t="shared" si="172"/>
        <v/>
      </c>
      <c r="L3169" t="s">
        <v>24</v>
      </c>
      <c r="M3169" t="s">
        <v>25</v>
      </c>
      <c r="N3169" t="s">
        <v>26</v>
      </c>
      <c r="O3169" t="s">
        <v>84</v>
      </c>
      <c r="P3169" t="s">
        <v>85</v>
      </c>
      <c r="T3169" t="s">
        <v>29</v>
      </c>
      <c r="U3169">
        <f t="shared" si="173"/>
        <v>14.54964</v>
      </c>
      <c r="V3169">
        <f t="shared" si="174"/>
        <v>15.069270000000001</v>
      </c>
      <c r="Y3169" t="s">
        <v>827</v>
      </c>
      <c r="Z3169" t="s">
        <v>827</v>
      </c>
      <c r="AA3169" t="s">
        <v>826</v>
      </c>
      <c r="AB3169" t="str">
        <f t="shared" si="175"/>
        <v/>
      </c>
    </row>
    <row r="3170" spans="1:28" x14ac:dyDescent="0.2">
      <c r="A3170" s="1">
        <v>42924</v>
      </c>
      <c r="B3170" t="s">
        <v>21</v>
      </c>
      <c r="C3170">
        <v>25</v>
      </c>
      <c r="D3170" t="s">
        <v>30</v>
      </c>
      <c r="E3170" t="s">
        <v>83</v>
      </c>
      <c r="F3170">
        <v>3</v>
      </c>
      <c r="G3170">
        <v>67</v>
      </c>
      <c r="H3170">
        <v>18.02</v>
      </c>
      <c r="K3170" t="str">
        <f t="shared" si="172"/>
        <v/>
      </c>
      <c r="L3170" t="s">
        <v>24</v>
      </c>
      <c r="M3170" t="s">
        <v>25</v>
      </c>
      <c r="N3170" t="s">
        <v>26</v>
      </c>
      <c r="O3170" t="s">
        <v>84</v>
      </c>
      <c r="T3170" t="s">
        <v>29</v>
      </c>
      <c r="U3170">
        <f t="shared" si="173"/>
        <v>15.136799999999999</v>
      </c>
      <c r="V3170">
        <f t="shared" si="174"/>
        <v>15.677399999999999</v>
      </c>
      <c r="Y3170" t="s">
        <v>827</v>
      </c>
      <c r="Z3170" t="s">
        <v>827</v>
      </c>
      <c r="AA3170" t="s">
        <v>826</v>
      </c>
      <c r="AB3170" t="str">
        <f t="shared" si="175"/>
        <v/>
      </c>
    </row>
    <row r="3171" spans="1:28" x14ac:dyDescent="0.2">
      <c r="A3171" s="1">
        <v>42924</v>
      </c>
      <c r="B3171" t="s">
        <v>21</v>
      </c>
      <c r="C3171">
        <v>25</v>
      </c>
      <c r="D3171" t="s">
        <v>30</v>
      </c>
      <c r="E3171" t="s">
        <v>83</v>
      </c>
      <c r="F3171">
        <v>3</v>
      </c>
      <c r="G3171">
        <v>23</v>
      </c>
      <c r="H3171">
        <v>19.015000000000001</v>
      </c>
      <c r="K3171" t="str">
        <f t="shared" si="172"/>
        <v/>
      </c>
      <c r="L3171" t="s">
        <v>24</v>
      </c>
      <c r="M3171" t="s">
        <v>25</v>
      </c>
      <c r="N3171" t="s">
        <v>26</v>
      </c>
      <c r="O3171" t="s">
        <v>84</v>
      </c>
      <c r="P3171" t="s">
        <v>85</v>
      </c>
      <c r="T3171" t="s">
        <v>29</v>
      </c>
      <c r="U3171">
        <f t="shared" si="173"/>
        <v>15.9726</v>
      </c>
      <c r="V3171">
        <f t="shared" si="174"/>
        <v>16.543050000000001</v>
      </c>
      <c r="Y3171" t="s">
        <v>827</v>
      </c>
      <c r="Z3171" t="s">
        <v>827</v>
      </c>
      <c r="AA3171" t="s">
        <v>826</v>
      </c>
      <c r="AB3171" t="str">
        <f t="shared" si="175"/>
        <v/>
      </c>
    </row>
    <row r="3172" spans="1:28" x14ac:dyDescent="0.2">
      <c r="A3172" s="1">
        <v>42924</v>
      </c>
      <c r="B3172" t="s">
        <v>21</v>
      </c>
      <c r="C3172">
        <v>25</v>
      </c>
      <c r="D3172" t="s">
        <v>30</v>
      </c>
      <c r="E3172" t="s">
        <v>83</v>
      </c>
      <c r="F3172">
        <v>4</v>
      </c>
      <c r="G3172">
        <v>68</v>
      </c>
      <c r="H3172">
        <v>16.66</v>
      </c>
      <c r="K3172" t="str">
        <f t="shared" si="172"/>
        <v/>
      </c>
      <c r="L3172" t="s">
        <v>24</v>
      </c>
      <c r="M3172" t="s">
        <v>25</v>
      </c>
      <c r="N3172" t="s">
        <v>26</v>
      </c>
      <c r="O3172" t="s">
        <v>84</v>
      </c>
      <c r="T3172" t="s">
        <v>29</v>
      </c>
      <c r="U3172">
        <f t="shared" si="173"/>
        <v>13.994399999999999</v>
      </c>
      <c r="V3172">
        <f t="shared" si="174"/>
        <v>14.494199999999999</v>
      </c>
      <c r="Y3172" t="s">
        <v>827</v>
      </c>
      <c r="Z3172" t="s">
        <v>827</v>
      </c>
      <c r="AA3172" t="s">
        <v>826</v>
      </c>
      <c r="AB3172" t="str">
        <f t="shared" si="175"/>
        <v/>
      </c>
    </row>
    <row r="3173" spans="1:28" x14ac:dyDescent="0.2">
      <c r="A3173" s="1">
        <v>42924</v>
      </c>
      <c r="B3173" t="s">
        <v>21</v>
      </c>
      <c r="C3173">
        <v>25</v>
      </c>
      <c r="D3173" t="s">
        <v>30</v>
      </c>
      <c r="E3173" t="s">
        <v>83</v>
      </c>
      <c r="F3173">
        <v>4</v>
      </c>
      <c r="G3173">
        <v>24</v>
      </c>
      <c r="H3173">
        <v>17.472000000000001</v>
      </c>
      <c r="K3173" t="str">
        <f t="shared" si="172"/>
        <v/>
      </c>
      <c r="L3173" t="s">
        <v>24</v>
      </c>
      <c r="M3173" t="s">
        <v>25</v>
      </c>
      <c r="N3173" t="s">
        <v>26</v>
      </c>
      <c r="O3173" t="s">
        <v>84</v>
      </c>
      <c r="P3173" t="s">
        <v>85</v>
      </c>
      <c r="T3173" t="s">
        <v>29</v>
      </c>
      <c r="U3173">
        <f t="shared" si="173"/>
        <v>14.67648</v>
      </c>
      <c r="V3173">
        <f t="shared" si="174"/>
        <v>15.200640000000002</v>
      </c>
      <c r="Y3173" t="s">
        <v>827</v>
      </c>
      <c r="Z3173" t="s">
        <v>827</v>
      </c>
      <c r="AA3173" t="s">
        <v>826</v>
      </c>
      <c r="AB3173" t="str">
        <f t="shared" si="175"/>
        <v/>
      </c>
    </row>
    <row r="3174" spans="1:28" x14ac:dyDescent="0.2">
      <c r="A3174" s="1">
        <v>42924</v>
      </c>
      <c r="B3174" t="s">
        <v>21</v>
      </c>
      <c r="C3174">
        <v>25</v>
      </c>
      <c r="D3174" t="s">
        <v>30</v>
      </c>
      <c r="E3174" t="s">
        <v>83</v>
      </c>
      <c r="F3174">
        <v>5</v>
      </c>
      <c r="G3174">
        <v>69</v>
      </c>
      <c r="H3174">
        <v>16.32</v>
      </c>
      <c r="K3174" t="str">
        <f t="shared" si="172"/>
        <v/>
      </c>
      <c r="L3174" t="s">
        <v>24</v>
      </c>
      <c r="M3174" t="s">
        <v>25</v>
      </c>
      <c r="N3174" t="s">
        <v>26</v>
      </c>
      <c r="O3174" t="s">
        <v>84</v>
      </c>
      <c r="T3174" t="s">
        <v>29</v>
      </c>
      <c r="U3174">
        <f t="shared" si="173"/>
        <v>13.7088</v>
      </c>
      <c r="V3174">
        <f t="shared" si="174"/>
        <v>14.198399999999999</v>
      </c>
      <c r="Y3174" t="s">
        <v>827</v>
      </c>
      <c r="Z3174" t="s">
        <v>827</v>
      </c>
      <c r="AA3174" t="s">
        <v>826</v>
      </c>
      <c r="AB3174" t="str">
        <f t="shared" si="175"/>
        <v/>
      </c>
    </row>
    <row r="3175" spans="1:28" x14ac:dyDescent="0.2">
      <c r="A3175" s="1">
        <v>42924</v>
      </c>
      <c r="B3175" t="s">
        <v>21</v>
      </c>
      <c r="C3175">
        <v>25</v>
      </c>
      <c r="D3175" t="s">
        <v>30</v>
      </c>
      <c r="E3175" t="s">
        <v>83</v>
      </c>
      <c r="F3175">
        <v>5</v>
      </c>
      <c r="G3175">
        <v>25</v>
      </c>
      <c r="H3175">
        <v>17.623999999999999</v>
      </c>
      <c r="K3175" t="str">
        <f t="shared" si="172"/>
        <v/>
      </c>
      <c r="L3175" t="s">
        <v>24</v>
      </c>
      <c r="M3175" t="s">
        <v>25</v>
      </c>
      <c r="N3175" t="s">
        <v>26</v>
      </c>
      <c r="O3175" t="s">
        <v>84</v>
      </c>
      <c r="P3175" t="s">
        <v>85</v>
      </c>
      <c r="T3175" t="s">
        <v>29</v>
      </c>
      <c r="U3175">
        <f t="shared" si="173"/>
        <v>14.804159999999998</v>
      </c>
      <c r="V3175">
        <f t="shared" si="174"/>
        <v>15.332879999999999</v>
      </c>
      <c r="Y3175" t="s">
        <v>827</v>
      </c>
      <c r="Z3175" t="s">
        <v>827</v>
      </c>
      <c r="AA3175" t="s">
        <v>826</v>
      </c>
      <c r="AB3175" t="str">
        <f t="shared" si="175"/>
        <v/>
      </c>
    </row>
    <row r="3176" spans="1:28" x14ac:dyDescent="0.2">
      <c r="A3176" s="1">
        <v>42924</v>
      </c>
      <c r="B3176" t="s">
        <v>21</v>
      </c>
      <c r="C3176">
        <v>25</v>
      </c>
      <c r="D3176" t="s">
        <v>30</v>
      </c>
      <c r="E3176" t="s">
        <v>86</v>
      </c>
      <c r="F3176">
        <v>1</v>
      </c>
      <c r="G3176">
        <v>38</v>
      </c>
      <c r="H3176">
        <v>18.513999999999999</v>
      </c>
      <c r="K3176" t="str">
        <f t="shared" si="172"/>
        <v/>
      </c>
      <c r="L3176" t="s">
        <v>24</v>
      </c>
      <c r="M3176" t="s">
        <v>25</v>
      </c>
      <c r="N3176" t="s">
        <v>26</v>
      </c>
      <c r="O3176" t="s">
        <v>87</v>
      </c>
      <c r="P3176" t="s">
        <v>88</v>
      </c>
      <c r="T3176" t="s">
        <v>29</v>
      </c>
      <c r="U3176">
        <f t="shared" si="173"/>
        <v>15.551759999999998</v>
      </c>
      <c r="V3176">
        <f t="shared" si="174"/>
        <v>16.10718</v>
      </c>
      <c r="Y3176" t="s">
        <v>827</v>
      </c>
      <c r="Z3176" t="s">
        <v>827</v>
      </c>
      <c r="AA3176" t="s">
        <v>826</v>
      </c>
      <c r="AB3176" t="str">
        <f t="shared" si="175"/>
        <v/>
      </c>
    </row>
    <row r="3177" spans="1:28" x14ac:dyDescent="0.2">
      <c r="A3177" s="1">
        <v>42924</v>
      </c>
      <c r="B3177" t="s">
        <v>21</v>
      </c>
      <c r="C3177">
        <v>25</v>
      </c>
      <c r="D3177" t="s">
        <v>30</v>
      </c>
      <c r="E3177" t="s">
        <v>86</v>
      </c>
      <c r="F3177">
        <v>2</v>
      </c>
      <c r="G3177">
        <v>39</v>
      </c>
      <c r="H3177">
        <v>18.86</v>
      </c>
      <c r="K3177" t="str">
        <f t="shared" si="172"/>
        <v/>
      </c>
      <c r="L3177" t="s">
        <v>24</v>
      </c>
      <c r="M3177" t="s">
        <v>25</v>
      </c>
      <c r="N3177" t="s">
        <v>26</v>
      </c>
      <c r="O3177" t="s">
        <v>87</v>
      </c>
      <c r="P3177" t="s">
        <v>88</v>
      </c>
      <c r="T3177" t="s">
        <v>29</v>
      </c>
      <c r="U3177">
        <f t="shared" si="173"/>
        <v>15.8424</v>
      </c>
      <c r="V3177">
        <f t="shared" si="174"/>
        <v>16.408200000000001</v>
      </c>
      <c r="Y3177" t="s">
        <v>827</v>
      </c>
      <c r="Z3177" t="s">
        <v>827</v>
      </c>
      <c r="AA3177" t="s">
        <v>826</v>
      </c>
      <c r="AB3177" t="str">
        <f t="shared" si="175"/>
        <v/>
      </c>
    </row>
    <row r="3178" spans="1:28" x14ac:dyDescent="0.2">
      <c r="A3178" s="1">
        <v>42924</v>
      </c>
      <c r="B3178" t="s">
        <v>21</v>
      </c>
      <c r="C3178">
        <v>25</v>
      </c>
      <c r="D3178" t="s">
        <v>30</v>
      </c>
      <c r="E3178" t="s">
        <v>86</v>
      </c>
      <c r="F3178">
        <v>3</v>
      </c>
      <c r="G3178">
        <v>40</v>
      </c>
      <c r="H3178">
        <v>18.565999999999999</v>
      </c>
      <c r="K3178" t="str">
        <f t="shared" si="172"/>
        <v/>
      </c>
      <c r="L3178" t="s">
        <v>24</v>
      </c>
      <c r="M3178" t="s">
        <v>25</v>
      </c>
      <c r="N3178" t="s">
        <v>26</v>
      </c>
      <c r="O3178" t="s">
        <v>87</v>
      </c>
      <c r="P3178" t="s">
        <v>88</v>
      </c>
      <c r="T3178" t="s">
        <v>29</v>
      </c>
      <c r="U3178">
        <f t="shared" si="173"/>
        <v>15.595439999999998</v>
      </c>
      <c r="V3178">
        <f t="shared" si="174"/>
        <v>16.152419999999999</v>
      </c>
      <c r="Y3178" t="s">
        <v>827</v>
      </c>
      <c r="Z3178" t="s">
        <v>827</v>
      </c>
      <c r="AA3178" t="s">
        <v>826</v>
      </c>
      <c r="AB3178" t="str">
        <f t="shared" si="175"/>
        <v/>
      </c>
    </row>
    <row r="3179" spans="1:28" x14ac:dyDescent="0.2">
      <c r="A3179" s="1">
        <v>42924</v>
      </c>
      <c r="B3179" t="s">
        <v>21</v>
      </c>
      <c r="C3179">
        <v>25</v>
      </c>
      <c r="D3179" t="s">
        <v>30</v>
      </c>
      <c r="E3179" t="s">
        <v>86</v>
      </c>
      <c r="F3179">
        <v>4</v>
      </c>
      <c r="G3179">
        <v>41</v>
      </c>
      <c r="H3179">
        <v>18.501000000000001</v>
      </c>
      <c r="K3179" t="str">
        <f t="shared" si="172"/>
        <v/>
      </c>
      <c r="L3179" t="s">
        <v>24</v>
      </c>
      <c r="M3179" t="s">
        <v>25</v>
      </c>
      <c r="N3179" t="s">
        <v>26</v>
      </c>
      <c r="O3179" t="s">
        <v>87</v>
      </c>
      <c r="P3179" t="s">
        <v>88</v>
      </c>
      <c r="T3179" t="s">
        <v>29</v>
      </c>
      <c r="U3179">
        <f t="shared" si="173"/>
        <v>15.540840000000001</v>
      </c>
      <c r="V3179">
        <f t="shared" si="174"/>
        <v>16.095870000000001</v>
      </c>
      <c r="Y3179" t="s">
        <v>827</v>
      </c>
      <c r="Z3179" t="s">
        <v>827</v>
      </c>
      <c r="AA3179" t="s">
        <v>826</v>
      </c>
      <c r="AB3179" t="str">
        <f t="shared" si="175"/>
        <v/>
      </c>
    </row>
    <row r="3180" spans="1:28" x14ac:dyDescent="0.2">
      <c r="A3180" s="1">
        <v>42924</v>
      </c>
      <c r="B3180" t="s">
        <v>21</v>
      </c>
      <c r="C3180">
        <v>25</v>
      </c>
      <c r="D3180" t="s">
        <v>30</v>
      </c>
      <c r="E3180" t="s">
        <v>86</v>
      </c>
      <c r="F3180">
        <v>5</v>
      </c>
      <c r="G3180">
        <v>42</v>
      </c>
      <c r="H3180">
        <v>19.120999999999999</v>
      </c>
      <c r="K3180" t="str">
        <f t="shared" si="172"/>
        <v/>
      </c>
      <c r="L3180" t="s">
        <v>24</v>
      </c>
      <c r="M3180" t="s">
        <v>25</v>
      </c>
      <c r="N3180" t="s">
        <v>26</v>
      </c>
      <c r="O3180" t="s">
        <v>87</v>
      </c>
      <c r="P3180" t="s">
        <v>88</v>
      </c>
      <c r="T3180" t="s">
        <v>29</v>
      </c>
      <c r="U3180">
        <f t="shared" si="173"/>
        <v>16.061639999999997</v>
      </c>
      <c r="V3180">
        <f t="shared" si="174"/>
        <v>16.635269999999998</v>
      </c>
      <c r="Y3180" t="s">
        <v>827</v>
      </c>
      <c r="Z3180" t="s">
        <v>827</v>
      </c>
      <c r="AA3180" t="s">
        <v>826</v>
      </c>
      <c r="AB3180" t="str">
        <f t="shared" si="175"/>
        <v/>
      </c>
    </row>
    <row r="3181" spans="1:28" x14ac:dyDescent="0.2">
      <c r="A3181" s="1">
        <v>42924</v>
      </c>
      <c r="B3181" t="s">
        <v>21</v>
      </c>
      <c r="C3181">
        <v>25</v>
      </c>
      <c r="D3181" t="s">
        <v>30</v>
      </c>
      <c r="E3181" t="s">
        <v>86</v>
      </c>
      <c r="F3181">
        <v>6</v>
      </c>
      <c r="G3181">
        <v>43</v>
      </c>
      <c r="H3181">
        <v>17.925999999999998</v>
      </c>
      <c r="K3181" t="str">
        <f t="shared" si="172"/>
        <v/>
      </c>
      <c r="L3181" t="s">
        <v>24</v>
      </c>
      <c r="M3181" t="s">
        <v>25</v>
      </c>
      <c r="N3181" t="s">
        <v>26</v>
      </c>
      <c r="O3181" t="s">
        <v>87</v>
      </c>
      <c r="P3181" t="s">
        <v>88</v>
      </c>
      <c r="T3181" t="s">
        <v>29</v>
      </c>
      <c r="U3181">
        <f t="shared" si="173"/>
        <v>15.057839999999999</v>
      </c>
      <c r="V3181">
        <f t="shared" si="174"/>
        <v>15.595619999999998</v>
      </c>
      <c r="Y3181" t="s">
        <v>827</v>
      </c>
      <c r="Z3181" t="s">
        <v>827</v>
      </c>
      <c r="AA3181" t="s">
        <v>826</v>
      </c>
      <c r="AB3181" t="str">
        <f t="shared" si="175"/>
        <v/>
      </c>
    </row>
    <row r="3182" spans="1:28" x14ac:dyDescent="0.2">
      <c r="A3182" s="1">
        <v>42924</v>
      </c>
      <c r="B3182" t="s">
        <v>21</v>
      </c>
      <c r="C3182">
        <v>25</v>
      </c>
      <c r="D3182" t="s">
        <v>30</v>
      </c>
      <c r="E3182" t="s">
        <v>86</v>
      </c>
      <c r="F3182">
        <v>7</v>
      </c>
      <c r="G3182">
        <v>44</v>
      </c>
      <c r="H3182">
        <v>19.399000000000001</v>
      </c>
      <c r="K3182" t="str">
        <f t="shared" si="172"/>
        <v/>
      </c>
      <c r="L3182" t="s">
        <v>24</v>
      </c>
      <c r="M3182" t="s">
        <v>25</v>
      </c>
      <c r="N3182" t="s">
        <v>26</v>
      </c>
      <c r="O3182" t="s">
        <v>87</v>
      </c>
      <c r="P3182" t="s">
        <v>88</v>
      </c>
      <c r="T3182" t="s">
        <v>29</v>
      </c>
      <c r="U3182">
        <f t="shared" si="173"/>
        <v>16.295159999999999</v>
      </c>
      <c r="V3182">
        <f t="shared" si="174"/>
        <v>16.877130000000001</v>
      </c>
      <c r="Y3182" t="s">
        <v>827</v>
      </c>
      <c r="Z3182" t="s">
        <v>827</v>
      </c>
      <c r="AA3182" t="s">
        <v>826</v>
      </c>
      <c r="AB3182" t="str">
        <f t="shared" si="175"/>
        <v/>
      </c>
    </row>
    <row r="3183" spans="1:28" x14ac:dyDescent="0.2">
      <c r="A3183" s="1">
        <v>42924</v>
      </c>
      <c r="B3183" t="s">
        <v>21</v>
      </c>
      <c r="C3183">
        <v>25</v>
      </c>
      <c r="D3183" t="s">
        <v>30</v>
      </c>
      <c r="E3183" t="s">
        <v>86</v>
      </c>
      <c r="F3183">
        <v>8</v>
      </c>
      <c r="G3183">
        <v>45</v>
      </c>
      <c r="H3183">
        <v>19.11</v>
      </c>
      <c r="K3183" t="str">
        <f t="shared" si="172"/>
        <v/>
      </c>
      <c r="L3183" t="s">
        <v>24</v>
      </c>
      <c r="M3183" t="s">
        <v>25</v>
      </c>
      <c r="N3183" t="s">
        <v>26</v>
      </c>
      <c r="O3183" t="s">
        <v>87</v>
      </c>
      <c r="P3183" t="s">
        <v>88</v>
      </c>
      <c r="T3183" t="s">
        <v>29</v>
      </c>
      <c r="U3183">
        <f t="shared" si="173"/>
        <v>16.052399999999999</v>
      </c>
      <c r="V3183">
        <f t="shared" si="174"/>
        <v>16.625699999999998</v>
      </c>
      <c r="Y3183" t="s">
        <v>827</v>
      </c>
      <c r="Z3183" t="s">
        <v>827</v>
      </c>
      <c r="AA3183" t="s">
        <v>826</v>
      </c>
      <c r="AB3183" t="str">
        <f t="shared" si="175"/>
        <v/>
      </c>
    </row>
    <row r="3184" spans="1:28" x14ac:dyDescent="0.2">
      <c r="A3184" s="1">
        <v>42924</v>
      </c>
      <c r="B3184" t="s">
        <v>21</v>
      </c>
      <c r="C3184">
        <v>25</v>
      </c>
      <c r="D3184" t="s">
        <v>30</v>
      </c>
      <c r="E3184" t="s">
        <v>89</v>
      </c>
      <c r="F3184">
        <v>1</v>
      </c>
      <c r="G3184">
        <v>2</v>
      </c>
      <c r="H3184">
        <v>17.989999999999998</v>
      </c>
      <c r="K3184" t="str">
        <f t="shared" si="172"/>
        <v/>
      </c>
      <c r="L3184" t="s">
        <v>24</v>
      </c>
      <c r="M3184" t="s">
        <v>25</v>
      </c>
      <c r="N3184" t="s">
        <v>26</v>
      </c>
      <c r="O3184" t="s">
        <v>90</v>
      </c>
      <c r="T3184" t="s">
        <v>29</v>
      </c>
      <c r="U3184">
        <f t="shared" si="173"/>
        <v>15.111599999999997</v>
      </c>
      <c r="V3184">
        <f t="shared" si="174"/>
        <v>15.651299999999999</v>
      </c>
      <c r="Y3184" t="s">
        <v>827</v>
      </c>
      <c r="Z3184" t="s">
        <v>827</v>
      </c>
      <c r="AA3184" t="s">
        <v>826</v>
      </c>
      <c r="AB3184" t="str">
        <f t="shared" si="175"/>
        <v/>
      </c>
    </row>
    <row r="3185" spans="1:28" x14ac:dyDescent="0.2">
      <c r="A3185" s="1">
        <v>42924</v>
      </c>
      <c r="B3185" t="s">
        <v>21</v>
      </c>
      <c r="C3185">
        <v>25</v>
      </c>
      <c r="D3185" t="s">
        <v>30</v>
      </c>
      <c r="E3185" t="s">
        <v>89</v>
      </c>
      <c r="F3185">
        <v>2</v>
      </c>
      <c r="G3185">
        <v>3</v>
      </c>
      <c r="H3185">
        <v>18.61</v>
      </c>
      <c r="K3185" t="str">
        <f t="shared" si="172"/>
        <v/>
      </c>
      <c r="L3185" t="s">
        <v>24</v>
      </c>
      <c r="M3185" t="s">
        <v>25</v>
      </c>
      <c r="N3185" t="s">
        <v>26</v>
      </c>
      <c r="O3185" t="s">
        <v>90</v>
      </c>
      <c r="T3185" t="s">
        <v>29</v>
      </c>
      <c r="U3185">
        <f t="shared" si="173"/>
        <v>15.632399999999999</v>
      </c>
      <c r="V3185">
        <f t="shared" si="174"/>
        <v>16.1907</v>
      </c>
      <c r="Y3185" t="s">
        <v>827</v>
      </c>
      <c r="Z3185" t="s">
        <v>827</v>
      </c>
      <c r="AA3185" t="s">
        <v>826</v>
      </c>
      <c r="AB3185" t="str">
        <f t="shared" si="175"/>
        <v/>
      </c>
    </row>
    <row r="3186" spans="1:28" x14ac:dyDescent="0.2">
      <c r="A3186" s="1">
        <v>42924</v>
      </c>
      <c r="B3186" t="s">
        <v>21</v>
      </c>
      <c r="C3186">
        <v>25</v>
      </c>
      <c r="D3186" t="s">
        <v>30</v>
      </c>
      <c r="E3186" t="s">
        <v>89</v>
      </c>
      <c r="F3186">
        <v>3</v>
      </c>
      <c r="G3186">
        <v>4</v>
      </c>
      <c r="H3186">
        <v>18.87</v>
      </c>
      <c r="K3186" t="str">
        <f t="shared" si="172"/>
        <v/>
      </c>
      <c r="L3186" t="s">
        <v>24</v>
      </c>
      <c r="M3186" t="s">
        <v>25</v>
      </c>
      <c r="N3186" t="s">
        <v>26</v>
      </c>
      <c r="O3186" t="s">
        <v>90</v>
      </c>
      <c r="T3186" t="s">
        <v>29</v>
      </c>
      <c r="U3186">
        <f t="shared" si="173"/>
        <v>15.8508</v>
      </c>
      <c r="V3186">
        <f t="shared" si="174"/>
        <v>16.416900000000002</v>
      </c>
      <c r="Y3186" t="s">
        <v>827</v>
      </c>
      <c r="Z3186" t="s">
        <v>827</v>
      </c>
      <c r="AA3186" t="s">
        <v>826</v>
      </c>
      <c r="AB3186" t="str">
        <f t="shared" si="175"/>
        <v/>
      </c>
    </row>
    <row r="3187" spans="1:28" x14ac:dyDescent="0.2">
      <c r="A3187" s="1">
        <v>42924</v>
      </c>
      <c r="B3187" t="s">
        <v>21</v>
      </c>
      <c r="C3187">
        <v>25</v>
      </c>
      <c r="D3187" t="s">
        <v>30</v>
      </c>
      <c r="E3187" t="s">
        <v>89</v>
      </c>
      <c r="F3187">
        <v>4</v>
      </c>
      <c r="G3187">
        <v>5</v>
      </c>
      <c r="H3187">
        <v>18.02</v>
      </c>
      <c r="K3187" t="str">
        <f t="shared" si="172"/>
        <v/>
      </c>
      <c r="L3187" t="s">
        <v>24</v>
      </c>
      <c r="M3187" t="s">
        <v>25</v>
      </c>
      <c r="N3187" t="s">
        <v>26</v>
      </c>
      <c r="O3187" t="s">
        <v>90</v>
      </c>
      <c r="T3187" t="s">
        <v>29</v>
      </c>
      <c r="U3187">
        <f t="shared" si="173"/>
        <v>15.136799999999999</v>
      </c>
      <c r="V3187">
        <f t="shared" si="174"/>
        <v>15.677399999999999</v>
      </c>
      <c r="Y3187" t="s">
        <v>827</v>
      </c>
      <c r="Z3187" t="s">
        <v>827</v>
      </c>
      <c r="AA3187" t="s">
        <v>826</v>
      </c>
      <c r="AB3187" t="str">
        <f t="shared" si="175"/>
        <v/>
      </c>
    </row>
    <row r="3188" spans="1:28" x14ac:dyDescent="0.2">
      <c r="A3188" s="1">
        <v>42924</v>
      </c>
      <c r="B3188" t="s">
        <v>21</v>
      </c>
      <c r="C3188">
        <v>25</v>
      </c>
      <c r="D3188" t="s">
        <v>30</v>
      </c>
      <c r="E3188" t="s">
        <v>89</v>
      </c>
      <c r="F3188">
        <v>5</v>
      </c>
      <c r="G3188">
        <v>6</v>
      </c>
      <c r="H3188">
        <v>18.739999999999998</v>
      </c>
      <c r="K3188" t="str">
        <f t="shared" si="172"/>
        <v/>
      </c>
      <c r="L3188" t="s">
        <v>24</v>
      </c>
      <c r="M3188" t="s">
        <v>25</v>
      </c>
      <c r="N3188" t="s">
        <v>26</v>
      </c>
      <c r="O3188" t="s">
        <v>90</v>
      </c>
      <c r="T3188" t="s">
        <v>29</v>
      </c>
      <c r="U3188">
        <f t="shared" si="173"/>
        <v>15.741599999999998</v>
      </c>
      <c r="V3188">
        <f t="shared" si="174"/>
        <v>16.303799999999999</v>
      </c>
      <c r="Y3188" t="s">
        <v>827</v>
      </c>
      <c r="Z3188" t="s">
        <v>827</v>
      </c>
      <c r="AA3188" t="s">
        <v>826</v>
      </c>
      <c r="AB3188" t="str">
        <f t="shared" si="175"/>
        <v/>
      </c>
    </row>
    <row r="3189" spans="1:28" x14ac:dyDescent="0.2">
      <c r="A3189" s="1">
        <v>42924</v>
      </c>
      <c r="B3189" t="s">
        <v>21</v>
      </c>
      <c r="C3189">
        <v>25</v>
      </c>
      <c r="D3189" t="s">
        <v>30</v>
      </c>
      <c r="E3189" t="s">
        <v>23</v>
      </c>
      <c r="F3189">
        <v>1</v>
      </c>
      <c r="G3189">
        <v>11</v>
      </c>
      <c r="H3189">
        <v>18.542000000000002</v>
      </c>
      <c r="K3189" t="str">
        <f t="shared" si="172"/>
        <v/>
      </c>
      <c r="L3189" t="s">
        <v>24</v>
      </c>
      <c r="M3189" t="s">
        <v>25</v>
      </c>
      <c r="N3189" t="s">
        <v>26</v>
      </c>
      <c r="O3189" t="s">
        <v>91</v>
      </c>
      <c r="P3189" t="s">
        <v>92</v>
      </c>
      <c r="T3189" t="s">
        <v>29</v>
      </c>
      <c r="U3189">
        <f t="shared" si="173"/>
        <v>15.575280000000001</v>
      </c>
      <c r="V3189">
        <f t="shared" si="174"/>
        <v>16.131540000000001</v>
      </c>
      <c r="W3189" t="s">
        <v>93</v>
      </c>
      <c r="Y3189" t="s">
        <v>827</v>
      </c>
      <c r="Z3189" t="s">
        <v>827</v>
      </c>
      <c r="AA3189" t="s">
        <v>826</v>
      </c>
      <c r="AB3189" t="str">
        <f t="shared" si="175"/>
        <v/>
      </c>
    </row>
    <row r="3190" spans="1:28" x14ac:dyDescent="0.2">
      <c r="A3190" s="1">
        <v>42924</v>
      </c>
      <c r="B3190" t="s">
        <v>21</v>
      </c>
      <c r="C3190">
        <v>25</v>
      </c>
      <c r="D3190" t="s">
        <v>30</v>
      </c>
      <c r="E3190" t="s">
        <v>23</v>
      </c>
      <c r="F3190">
        <v>2</v>
      </c>
      <c r="G3190">
        <v>12</v>
      </c>
      <c r="H3190">
        <v>18.004999999999999</v>
      </c>
      <c r="K3190" t="str">
        <f t="shared" si="172"/>
        <v/>
      </c>
      <c r="L3190" t="s">
        <v>24</v>
      </c>
      <c r="M3190" t="s">
        <v>25</v>
      </c>
      <c r="N3190" t="s">
        <v>26</v>
      </c>
      <c r="O3190" t="s">
        <v>91</v>
      </c>
      <c r="P3190" t="s">
        <v>92</v>
      </c>
      <c r="T3190" t="s">
        <v>29</v>
      </c>
      <c r="U3190">
        <f t="shared" si="173"/>
        <v>15.124199999999998</v>
      </c>
      <c r="V3190">
        <f t="shared" si="174"/>
        <v>15.664349999999999</v>
      </c>
      <c r="W3190" t="s">
        <v>93</v>
      </c>
      <c r="Y3190" t="s">
        <v>827</v>
      </c>
      <c r="Z3190" t="s">
        <v>827</v>
      </c>
      <c r="AA3190" t="s">
        <v>826</v>
      </c>
      <c r="AB3190" t="str">
        <f t="shared" si="175"/>
        <v/>
      </c>
    </row>
    <row r="3191" spans="1:28" x14ac:dyDescent="0.2">
      <c r="A3191" s="1">
        <v>42924</v>
      </c>
      <c r="B3191" t="s">
        <v>21</v>
      </c>
      <c r="C3191">
        <v>25</v>
      </c>
      <c r="D3191" t="s">
        <v>30</v>
      </c>
      <c r="E3191" t="s">
        <v>23</v>
      </c>
      <c r="F3191">
        <v>3</v>
      </c>
      <c r="G3191">
        <v>13</v>
      </c>
      <c r="H3191">
        <v>16.722999999999999</v>
      </c>
      <c r="K3191" t="str">
        <f t="shared" si="172"/>
        <v/>
      </c>
      <c r="L3191" t="s">
        <v>24</v>
      </c>
      <c r="M3191" t="s">
        <v>25</v>
      </c>
      <c r="N3191" t="s">
        <v>26</v>
      </c>
      <c r="O3191" t="s">
        <v>91</v>
      </c>
      <c r="P3191" t="s">
        <v>92</v>
      </c>
      <c r="T3191" t="s">
        <v>29</v>
      </c>
      <c r="U3191">
        <f t="shared" si="173"/>
        <v>14.047319999999999</v>
      </c>
      <c r="V3191">
        <f t="shared" si="174"/>
        <v>14.549009999999999</v>
      </c>
      <c r="W3191" t="s">
        <v>93</v>
      </c>
      <c r="Y3191" t="s">
        <v>827</v>
      </c>
      <c r="Z3191" t="s">
        <v>827</v>
      </c>
      <c r="AA3191" t="s">
        <v>826</v>
      </c>
      <c r="AB3191" t="str">
        <f t="shared" si="175"/>
        <v/>
      </c>
    </row>
    <row r="3192" spans="1:28" x14ac:dyDescent="0.2">
      <c r="A3192" s="1">
        <v>42924</v>
      </c>
      <c r="B3192" t="s">
        <v>21</v>
      </c>
      <c r="C3192">
        <v>25</v>
      </c>
      <c r="D3192" t="s">
        <v>30</v>
      </c>
      <c r="E3192" t="s">
        <v>23</v>
      </c>
      <c r="F3192">
        <v>4</v>
      </c>
      <c r="G3192">
        <v>14</v>
      </c>
      <c r="H3192">
        <v>16.963000000000001</v>
      </c>
      <c r="K3192" t="str">
        <f t="shared" si="172"/>
        <v/>
      </c>
      <c r="L3192" t="s">
        <v>24</v>
      </c>
      <c r="M3192" t="s">
        <v>25</v>
      </c>
      <c r="N3192" t="s">
        <v>26</v>
      </c>
      <c r="O3192" t="s">
        <v>91</v>
      </c>
      <c r="P3192" t="s">
        <v>92</v>
      </c>
      <c r="T3192" t="s">
        <v>29</v>
      </c>
      <c r="U3192">
        <f t="shared" si="173"/>
        <v>14.24892</v>
      </c>
      <c r="V3192">
        <f t="shared" si="174"/>
        <v>14.757810000000001</v>
      </c>
      <c r="W3192" t="s">
        <v>93</v>
      </c>
      <c r="Y3192" t="s">
        <v>827</v>
      </c>
      <c r="Z3192" t="s">
        <v>827</v>
      </c>
      <c r="AA3192" t="s">
        <v>826</v>
      </c>
      <c r="AB3192" t="str">
        <f t="shared" si="175"/>
        <v/>
      </c>
    </row>
    <row r="3193" spans="1:28" x14ac:dyDescent="0.2">
      <c r="A3193" s="1">
        <v>42924</v>
      </c>
      <c r="B3193" t="s">
        <v>21</v>
      </c>
      <c r="C3193">
        <v>25</v>
      </c>
      <c r="D3193" t="s">
        <v>30</v>
      </c>
      <c r="E3193" t="s">
        <v>23</v>
      </c>
      <c r="F3193">
        <v>5</v>
      </c>
      <c r="G3193">
        <v>15</v>
      </c>
      <c r="H3193">
        <v>17.111000000000001</v>
      </c>
      <c r="K3193" t="str">
        <f t="shared" si="172"/>
        <v/>
      </c>
      <c r="L3193" t="s">
        <v>24</v>
      </c>
      <c r="M3193" t="s">
        <v>25</v>
      </c>
      <c r="N3193" t="s">
        <v>26</v>
      </c>
      <c r="O3193" t="s">
        <v>91</v>
      </c>
      <c r="P3193" t="s">
        <v>92</v>
      </c>
      <c r="T3193" t="s">
        <v>29</v>
      </c>
      <c r="U3193">
        <f t="shared" si="173"/>
        <v>14.373240000000001</v>
      </c>
      <c r="V3193">
        <f t="shared" si="174"/>
        <v>14.886570000000001</v>
      </c>
      <c r="W3193" t="s">
        <v>93</v>
      </c>
      <c r="Y3193" t="s">
        <v>827</v>
      </c>
      <c r="Z3193" t="s">
        <v>827</v>
      </c>
      <c r="AA3193" t="s">
        <v>826</v>
      </c>
      <c r="AB3193" t="str">
        <f t="shared" si="175"/>
        <v/>
      </c>
    </row>
    <row r="3194" spans="1:28" x14ac:dyDescent="0.2">
      <c r="A3194" s="1">
        <v>42924</v>
      </c>
      <c r="B3194" t="s">
        <v>21</v>
      </c>
      <c r="C3194">
        <v>25</v>
      </c>
      <c r="D3194" t="s">
        <v>30</v>
      </c>
      <c r="E3194" t="s">
        <v>94</v>
      </c>
      <c r="F3194">
        <v>1</v>
      </c>
      <c r="G3194">
        <v>132</v>
      </c>
      <c r="H3194">
        <v>19.152000000000001</v>
      </c>
      <c r="K3194" t="str">
        <f t="shared" ref="K3194:K3257" si="176">IF(I3194&gt;0,(J3194*(I3194^2))*(3.14159/6),"")</f>
        <v/>
      </c>
      <c r="L3194" t="s">
        <v>24</v>
      </c>
      <c r="M3194" t="s">
        <v>25</v>
      </c>
      <c r="N3194" t="s">
        <v>26</v>
      </c>
      <c r="O3194" t="s">
        <v>95</v>
      </c>
      <c r="P3194" t="s">
        <v>96</v>
      </c>
      <c r="T3194" t="s">
        <v>29</v>
      </c>
      <c r="U3194">
        <f t="shared" si="173"/>
        <v>16.087679999999999</v>
      </c>
      <c r="V3194">
        <f t="shared" si="174"/>
        <v>16.662240000000001</v>
      </c>
      <c r="Y3194" t="s">
        <v>827</v>
      </c>
      <c r="Z3194" t="s">
        <v>827</v>
      </c>
      <c r="AA3194" t="s">
        <v>826</v>
      </c>
      <c r="AB3194" t="str">
        <f t="shared" si="175"/>
        <v/>
      </c>
    </row>
    <row r="3195" spans="1:28" x14ac:dyDescent="0.2">
      <c r="A3195" s="1">
        <v>42924</v>
      </c>
      <c r="B3195" t="s">
        <v>21</v>
      </c>
      <c r="C3195">
        <v>25</v>
      </c>
      <c r="D3195" t="s">
        <v>30</v>
      </c>
      <c r="E3195" t="s">
        <v>94</v>
      </c>
      <c r="F3195">
        <v>2</v>
      </c>
      <c r="G3195">
        <v>133</v>
      </c>
      <c r="H3195">
        <v>18.972999999999999</v>
      </c>
      <c r="K3195" t="str">
        <f t="shared" si="176"/>
        <v/>
      </c>
      <c r="L3195" t="s">
        <v>24</v>
      </c>
      <c r="M3195" t="s">
        <v>25</v>
      </c>
      <c r="N3195" t="s">
        <v>26</v>
      </c>
      <c r="O3195" t="s">
        <v>95</v>
      </c>
      <c r="P3195" t="s">
        <v>96</v>
      </c>
      <c r="T3195" t="s">
        <v>29</v>
      </c>
      <c r="U3195">
        <f t="shared" si="173"/>
        <v>15.937319999999998</v>
      </c>
      <c r="V3195">
        <f t="shared" si="174"/>
        <v>16.506509999999999</v>
      </c>
      <c r="Y3195" t="s">
        <v>827</v>
      </c>
      <c r="Z3195" t="s">
        <v>827</v>
      </c>
      <c r="AA3195" t="s">
        <v>826</v>
      </c>
      <c r="AB3195" t="str">
        <f t="shared" si="175"/>
        <v/>
      </c>
    </row>
    <row r="3196" spans="1:28" x14ac:dyDescent="0.2">
      <c r="A3196" s="1">
        <v>42924</v>
      </c>
      <c r="B3196" t="s">
        <v>21</v>
      </c>
      <c r="C3196">
        <v>25</v>
      </c>
      <c r="D3196" t="s">
        <v>30</v>
      </c>
      <c r="E3196" t="s">
        <v>94</v>
      </c>
      <c r="F3196">
        <v>3</v>
      </c>
      <c r="G3196">
        <v>134</v>
      </c>
      <c r="H3196">
        <v>17.788</v>
      </c>
      <c r="K3196" t="str">
        <f t="shared" si="176"/>
        <v/>
      </c>
      <c r="L3196" t="s">
        <v>24</v>
      </c>
      <c r="M3196" t="s">
        <v>25</v>
      </c>
      <c r="N3196" t="s">
        <v>26</v>
      </c>
      <c r="O3196" t="s">
        <v>95</v>
      </c>
      <c r="P3196" t="s">
        <v>96</v>
      </c>
      <c r="T3196" t="s">
        <v>29</v>
      </c>
      <c r="U3196">
        <f t="shared" ref="U3196:U3259" si="177">IF(H3196&gt;0,IF(L3196="live",H3196*0.84,H3196),"")</f>
        <v>14.94192</v>
      </c>
      <c r="V3196">
        <f t="shared" ref="V3196:V3259" si="178">IF(H3196&gt;0,IF(L3196="live",H3196*0.87,H3196),"")</f>
        <v>15.47556</v>
      </c>
      <c r="Y3196" t="s">
        <v>827</v>
      </c>
      <c r="Z3196" t="s">
        <v>827</v>
      </c>
      <c r="AA3196" t="s">
        <v>826</v>
      </c>
      <c r="AB3196" t="str">
        <f t="shared" si="175"/>
        <v/>
      </c>
    </row>
    <row r="3197" spans="1:28" x14ac:dyDescent="0.2">
      <c r="A3197" s="1">
        <v>42924</v>
      </c>
      <c r="B3197" t="s">
        <v>21</v>
      </c>
      <c r="C3197">
        <v>25</v>
      </c>
      <c r="D3197" t="s">
        <v>30</v>
      </c>
      <c r="E3197" t="s">
        <v>94</v>
      </c>
      <c r="F3197">
        <v>4</v>
      </c>
      <c r="G3197">
        <v>135</v>
      </c>
      <c r="H3197">
        <v>19.797000000000001</v>
      </c>
      <c r="K3197" t="str">
        <f t="shared" si="176"/>
        <v/>
      </c>
      <c r="L3197" t="s">
        <v>24</v>
      </c>
      <c r="M3197" t="s">
        <v>25</v>
      </c>
      <c r="N3197" t="s">
        <v>26</v>
      </c>
      <c r="O3197" t="s">
        <v>95</v>
      </c>
      <c r="P3197" t="s">
        <v>96</v>
      </c>
      <c r="T3197" t="s">
        <v>29</v>
      </c>
      <c r="U3197">
        <f t="shared" si="177"/>
        <v>16.629480000000001</v>
      </c>
      <c r="V3197">
        <f t="shared" si="178"/>
        <v>17.223390000000002</v>
      </c>
      <c r="Y3197" t="s">
        <v>827</v>
      </c>
      <c r="Z3197" t="s">
        <v>827</v>
      </c>
      <c r="AA3197" t="s">
        <v>826</v>
      </c>
      <c r="AB3197" t="str">
        <f t="shared" si="175"/>
        <v/>
      </c>
    </row>
    <row r="3198" spans="1:28" x14ac:dyDescent="0.2">
      <c r="A3198" s="1">
        <v>42924</v>
      </c>
      <c r="B3198" t="s">
        <v>21</v>
      </c>
      <c r="C3198">
        <v>25</v>
      </c>
      <c r="D3198" t="s">
        <v>30</v>
      </c>
      <c r="E3198" t="s">
        <v>94</v>
      </c>
      <c r="F3198">
        <v>5</v>
      </c>
      <c r="G3198">
        <v>136</v>
      </c>
      <c r="H3198">
        <v>18.273</v>
      </c>
      <c r="K3198" t="str">
        <f t="shared" si="176"/>
        <v/>
      </c>
      <c r="L3198" t="s">
        <v>24</v>
      </c>
      <c r="M3198" t="s">
        <v>25</v>
      </c>
      <c r="N3198" t="s">
        <v>26</v>
      </c>
      <c r="O3198" t="s">
        <v>95</v>
      </c>
      <c r="P3198" t="s">
        <v>96</v>
      </c>
      <c r="T3198" t="s">
        <v>29</v>
      </c>
      <c r="U3198">
        <f t="shared" si="177"/>
        <v>15.349319999999999</v>
      </c>
      <c r="V3198">
        <f t="shared" si="178"/>
        <v>15.89751</v>
      </c>
      <c r="Y3198" t="s">
        <v>827</v>
      </c>
      <c r="Z3198" t="s">
        <v>827</v>
      </c>
      <c r="AA3198" t="s">
        <v>826</v>
      </c>
      <c r="AB3198" t="str">
        <f t="shared" si="175"/>
        <v/>
      </c>
    </row>
    <row r="3199" spans="1:28" x14ac:dyDescent="0.2">
      <c r="A3199" s="1">
        <v>42924</v>
      </c>
      <c r="B3199" t="s">
        <v>21</v>
      </c>
      <c r="C3199">
        <v>25</v>
      </c>
      <c r="D3199" t="s">
        <v>30</v>
      </c>
      <c r="E3199" t="s">
        <v>31</v>
      </c>
      <c r="F3199">
        <v>1</v>
      </c>
      <c r="G3199">
        <v>137</v>
      </c>
      <c r="H3199">
        <v>18.225000000000001</v>
      </c>
      <c r="K3199" t="str">
        <f t="shared" si="176"/>
        <v/>
      </c>
      <c r="L3199" t="s">
        <v>24</v>
      </c>
      <c r="M3199" t="s">
        <v>25</v>
      </c>
      <c r="N3199" t="s">
        <v>26</v>
      </c>
      <c r="O3199" t="s">
        <v>97</v>
      </c>
      <c r="P3199" t="s">
        <v>98</v>
      </c>
      <c r="T3199" t="s">
        <v>29</v>
      </c>
      <c r="U3199">
        <f t="shared" si="177"/>
        <v>15.309000000000001</v>
      </c>
      <c r="V3199">
        <f t="shared" si="178"/>
        <v>15.85575</v>
      </c>
      <c r="Y3199" t="s">
        <v>827</v>
      </c>
      <c r="Z3199" t="s">
        <v>827</v>
      </c>
      <c r="AA3199" t="s">
        <v>826</v>
      </c>
      <c r="AB3199" t="str">
        <f t="shared" si="175"/>
        <v/>
      </c>
    </row>
    <row r="3200" spans="1:28" x14ac:dyDescent="0.2">
      <c r="A3200" s="1">
        <v>42924</v>
      </c>
      <c r="B3200" t="s">
        <v>21</v>
      </c>
      <c r="C3200">
        <v>25</v>
      </c>
      <c r="D3200" t="s">
        <v>30</v>
      </c>
      <c r="E3200" t="s">
        <v>31</v>
      </c>
      <c r="F3200">
        <v>2</v>
      </c>
      <c r="G3200">
        <v>138</v>
      </c>
      <c r="H3200">
        <v>19.696999999999999</v>
      </c>
      <c r="K3200" t="str">
        <f t="shared" si="176"/>
        <v/>
      </c>
      <c r="L3200" t="s">
        <v>24</v>
      </c>
      <c r="M3200" t="s">
        <v>25</v>
      </c>
      <c r="N3200" t="s">
        <v>26</v>
      </c>
      <c r="O3200" t="s">
        <v>97</v>
      </c>
      <c r="P3200" t="s">
        <v>98</v>
      </c>
      <c r="T3200" t="s">
        <v>29</v>
      </c>
      <c r="U3200">
        <f t="shared" si="177"/>
        <v>16.545479999999998</v>
      </c>
      <c r="V3200">
        <f t="shared" si="178"/>
        <v>17.136389999999999</v>
      </c>
      <c r="Y3200" t="s">
        <v>827</v>
      </c>
      <c r="Z3200" t="s">
        <v>827</v>
      </c>
      <c r="AA3200" t="s">
        <v>826</v>
      </c>
      <c r="AB3200" t="str">
        <f t="shared" si="175"/>
        <v/>
      </c>
    </row>
    <row r="3201" spans="1:28" x14ac:dyDescent="0.2">
      <c r="A3201" s="1">
        <v>42924</v>
      </c>
      <c r="B3201" t="s">
        <v>21</v>
      </c>
      <c r="C3201">
        <v>25</v>
      </c>
      <c r="D3201" t="s">
        <v>30</v>
      </c>
      <c r="E3201" t="s">
        <v>31</v>
      </c>
      <c r="F3201">
        <v>3</v>
      </c>
      <c r="G3201">
        <v>139</v>
      </c>
      <c r="H3201">
        <v>17.119</v>
      </c>
      <c r="K3201" t="str">
        <f t="shared" si="176"/>
        <v/>
      </c>
      <c r="L3201" t="s">
        <v>24</v>
      </c>
      <c r="M3201" t="s">
        <v>25</v>
      </c>
      <c r="N3201" t="s">
        <v>26</v>
      </c>
      <c r="O3201" t="s">
        <v>97</v>
      </c>
      <c r="P3201" t="s">
        <v>98</v>
      </c>
      <c r="T3201" t="s">
        <v>29</v>
      </c>
      <c r="U3201">
        <f t="shared" si="177"/>
        <v>14.379959999999999</v>
      </c>
      <c r="V3201">
        <f t="shared" si="178"/>
        <v>14.89353</v>
      </c>
      <c r="Y3201" t="s">
        <v>827</v>
      </c>
      <c r="Z3201" t="s">
        <v>827</v>
      </c>
      <c r="AA3201" t="s">
        <v>826</v>
      </c>
      <c r="AB3201" t="str">
        <f t="shared" si="175"/>
        <v/>
      </c>
    </row>
    <row r="3202" spans="1:28" x14ac:dyDescent="0.2">
      <c r="A3202" s="1">
        <v>42924</v>
      </c>
      <c r="B3202" t="s">
        <v>21</v>
      </c>
      <c r="C3202">
        <v>25</v>
      </c>
      <c r="D3202" t="s">
        <v>30</v>
      </c>
      <c r="E3202" t="s">
        <v>31</v>
      </c>
      <c r="F3202">
        <v>4</v>
      </c>
      <c r="G3202">
        <v>140</v>
      </c>
      <c r="H3202">
        <v>18.952999999999999</v>
      </c>
      <c r="K3202" t="str">
        <f t="shared" si="176"/>
        <v/>
      </c>
      <c r="L3202" t="s">
        <v>24</v>
      </c>
      <c r="M3202" t="s">
        <v>25</v>
      </c>
      <c r="N3202" t="s">
        <v>26</v>
      </c>
      <c r="O3202" t="s">
        <v>97</v>
      </c>
      <c r="P3202" t="s">
        <v>98</v>
      </c>
      <c r="T3202" t="s">
        <v>29</v>
      </c>
      <c r="U3202">
        <f t="shared" si="177"/>
        <v>15.92052</v>
      </c>
      <c r="V3202">
        <f t="shared" si="178"/>
        <v>16.48911</v>
      </c>
      <c r="Y3202" t="s">
        <v>827</v>
      </c>
      <c r="Z3202" t="s">
        <v>827</v>
      </c>
      <c r="AA3202" t="s">
        <v>826</v>
      </c>
      <c r="AB3202" t="str">
        <f t="shared" si="175"/>
        <v/>
      </c>
    </row>
    <row r="3203" spans="1:28" x14ac:dyDescent="0.2">
      <c r="A3203" s="1">
        <v>42924</v>
      </c>
      <c r="B3203" t="s">
        <v>21</v>
      </c>
      <c r="C3203">
        <v>25</v>
      </c>
      <c r="D3203" t="s">
        <v>30</v>
      </c>
      <c r="E3203" t="s">
        <v>31</v>
      </c>
      <c r="F3203">
        <v>5</v>
      </c>
      <c r="G3203">
        <v>141</v>
      </c>
      <c r="H3203">
        <v>15.398</v>
      </c>
      <c r="K3203" t="str">
        <f t="shared" si="176"/>
        <v/>
      </c>
      <c r="L3203" t="s">
        <v>24</v>
      </c>
      <c r="M3203" t="s">
        <v>25</v>
      </c>
      <c r="N3203" t="s">
        <v>26</v>
      </c>
      <c r="O3203" t="s">
        <v>97</v>
      </c>
      <c r="P3203" t="s">
        <v>98</v>
      </c>
      <c r="T3203" t="s">
        <v>29</v>
      </c>
      <c r="U3203">
        <f t="shared" si="177"/>
        <v>12.93432</v>
      </c>
      <c r="V3203">
        <f t="shared" si="178"/>
        <v>13.39626</v>
      </c>
      <c r="Y3203" t="s">
        <v>827</v>
      </c>
      <c r="Z3203" t="s">
        <v>827</v>
      </c>
      <c r="AA3203" t="s">
        <v>826</v>
      </c>
      <c r="AB3203" t="str">
        <f t="shared" si="175"/>
        <v/>
      </c>
    </row>
    <row r="3204" spans="1:28" x14ac:dyDescent="0.2">
      <c r="A3204" s="1">
        <v>42924</v>
      </c>
      <c r="B3204" t="s">
        <v>21</v>
      </c>
      <c r="C3204">
        <v>25</v>
      </c>
      <c r="D3204" t="s">
        <v>30</v>
      </c>
      <c r="E3204" t="s">
        <v>99</v>
      </c>
      <c r="F3204">
        <v>1</v>
      </c>
      <c r="G3204">
        <v>142</v>
      </c>
      <c r="H3204">
        <v>16.808</v>
      </c>
      <c r="K3204" t="str">
        <f t="shared" si="176"/>
        <v/>
      </c>
      <c r="L3204" t="s">
        <v>24</v>
      </c>
      <c r="M3204" t="s">
        <v>25</v>
      </c>
      <c r="N3204" t="s">
        <v>26</v>
      </c>
      <c r="O3204" t="s">
        <v>100</v>
      </c>
      <c r="P3204" t="s">
        <v>101</v>
      </c>
      <c r="T3204" t="s">
        <v>29</v>
      </c>
      <c r="U3204">
        <f t="shared" si="177"/>
        <v>14.11872</v>
      </c>
      <c r="V3204">
        <f t="shared" si="178"/>
        <v>14.622959999999999</v>
      </c>
      <c r="Y3204" t="s">
        <v>827</v>
      </c>
      <c r="Z3204" t="s">
        <v>827</v>
      </c>
      <c r="AA3204" t="s">
        <v>826</v>
      </c>
      <c r="AB3204" t="str">
        <f t="shared" si="175"/>
        <v/>
      </c>
    </row>
    <row r="3205" spans="1:28" x14ac:dyDescent="0.2">
      <c r="A3205" s="1">
        <v>42924</v>
      </c>
      <c r="B3205" t="s">
        <v>21</v>
      </c>
      <c r="C3205">
        <v>25</v>
      </c>
      <c r="D3205" t="s">
        <v>30</v>
      </c>
      <c r="E3205" t="s">
        <v>99</v>
      </c>
      <c r="F3205">
        <v>2</v>
      </c>
      <c r="G3205">
        <v>143</v>
      </c>
      <c r="H3205">
        <v>19.306000000000001</v>
      </c>
      <c r="K3205" t="str">
        <f t="shared" si="176"/>
        <v/>
      </c>
      <c r="L3205" t="s">
        <v>24</v>
      </c>
      <c r="M3205" t="s">
        <v>25</v>
      </c>
      <c r="N3205" t="s">
        <v>26</v>
      </c>
      <c r="O3205" t="s">
        <v>100</v>
      </c>
      <c r="P3205" t="s">
        <v>101</v>
      </c>
      <c r="T3205" t="s">
        <v>29</v>
      </c>
      <c r="U3205">
        <f t="shared" si="177"/>
        <v>16.217040000000001</v>
      </c>
      <c r="V3205">
        <f t="shared" si="178"/>
        <v>16.796220000000002</v>
      </c>
      <c r="Y3205" t="s">
        <v>827</v>
      </c>
      <c r="Z3205" t="s">
        <v>827</v>
      </c>
      <c r="AA3205" t="s">
        <v>826</v>
      </c>
      <c r="AB3205" t="str">
        <f t="shared" si="175"/>
        <v/>
      </c>
    </row>
    <row r="3206" spans="1:28" x14ac:dyDescent="0.2">
      <c r="A3206" s="1">
        <v>42924</v>
      </c>
      <c r="B3206" t="s">
        <v>21</v>
      </c>
      <c r="C3206">
        <v>25</v>
      </c>
      <c r="D3206" t="s">
        <v>30</v>
      </c>
      <c r="E3206" t="s">
        <v>99</v>
      </c>
      <c r="F3206">
        <v>3</v>
      </c>
      <c r="G3206">
        <v>144</v>
      </c>
      <c r="H3206">
        <v>18.03</v>
      </c>
      <c r="K3206" t="str">
        <f t="shared" si="176"/>
        <v/>
      </c>
      <c r="L3206" t="s">
        <v>24</v>
      </c>
      <c r="M3206" t="s">
        <v>25</v>
      </c>
      <c r="N3206" t="s">
        <v>26</v>
      </c>
      <c r="O3206" t="s">
        <v>100</v>
      </c>
      <c r="P3206" t="s">
        <v>101</v>
      </c>
      <c r="T3206" t="s">
        <v>29</v>
      </c>
      <c r="U3206">
        <f t="shared" si="177"/>
        <v>15.145200000000001</v>
      </c>
      <c r="V3206">
        <f t="shared" si="178"/>
        <v>15.686100000000001</v>
      </c>
      <c r="Y3206" t="s">
        <v>827</v>
      </c>
      <c r="Z3206" t="s">
        <v>827</v>
      </c>
      <c r="AA3206" t="s">
        <v>826</v>
      </c>
      <c r="AB3206" t="str">
        <f t="shared" si="175"/>
        <v/>
      </c>
    </row>
    <row r="3207" spans="1:28" x14ac:dyDescent="0.2">
      <c r="A3207" s="1">
        <v>42924</v>
      </c>
      <c r="B3207" t="s">
        <v>21</v>
      </c>
      <c r="C3207">
        <v>25</v>
      </c>
      <c r="D3207" t="s">
        <v>30</v>
      </c>
      <c r="E3207" t="s">
        <v>99</v>
      </c>
      <c r="F3207">
        <v>4</v>
      </c>
      <c r="G3207">
        <v>145</v>
      </c>
      <c r="H3207">
        <v>17.943000000000001</v>
      </c>
      <c r="K3207" t="str">
        <f t="shared" si="176"/>
        <v/>
      </c>
      <c r="L3207" t="s">
        <v>24</v>
      </c>
      <c r="M3207" t="s">
        <v>25</v>
      </c>
      <c r="N3207" t="s">
        <v>26</v>
      </c>
      <c r="O3207" t="s">
        <v>100</v>
      </c>
      <c r="P3207" t="s">
        <v>101</v>
      </c>
      <c r="T3207" t="s">
        <v>29</v>
      </c>
      <c r="U3207">
        <f t="shared" si="177"/>
        <v>15.07212</v>
      </c>
      <c r="V3207">
        <f t="shared" si="178"/>
        <v>15.610410000000002</v>
      </c>
      <c r="Y3207" t="s">
        <v>827</v>
      </c>
      <c r="Z3207" t="s">
        <v>827</v>
      </c>
      <c r="AA3207" t="s">
        <v>826</v>
      </c>
      <c r="AB3207" t="str">
        <f t="shared" si="175"/>
        <v/>
      </c>
    </row>
    <row r="3208" spans="1:28" x14ac:dyDescent="0.2">
      <c r="A3208" s="1">
        <v>42924</v>
      </c>
      <c r="B3208" t="s">
        <v>21</v>
      </c>
      <c r="C3208">
        <v>25</v>
      </c>
      <c r="D3208" t="s">
        <v>30</v>
      </c>
      <c r="E3208" t="s">
        <v>99</v>
      </c>
      <c r="F3208">
        <v>5</v>
      </c>
      <c r="G3208">
        <v>146</v>
      </c>
      <c r="H3208">
        <v>18.449000000000002</v>
      </c>
      <c r="K3208" t="str">
        <f t="shared" si="176"/>
        <v/>
      </c>
      <c r="L3208" t="s">
        <v>24</v>
      </c>
      <c r="M3208" t="s">
        <v>25</v>
      </c>
      <c r="N3208" t="s">
        <v>26</v>
      </c>
      <c r="O3208" t="s">
        <v>100</v>
      </c>
      <c r="P3208" t="s">
        <v>101</v>
      </c>
      <c r="T3208" t="s">
        <v>29</v>
      </c>
      <c r="U3208">
        <f t="shared" si="177"/>
        <v>15.497160000000001</v>
      </c>
      <c r="V3208">
        <f t="shared" si="178"/>
        <v>16.050630000000002</v>
      </c>
      <c r="Y3208" t="s">
        <v>827</v>
      </c>
      <c r="Z3208" t="s">
        <v>827</v>
      </c>
      <c r="AA3208" t="s">
        <v>826</v>
      </c>
      <c r="AB3208" t="str">
        <f t="shared" ref="AB3208:AB3271" si="179">IF(AND(Y3208="check",T3208="yolk.vol"),"remove","")</f>
        <v/>
      </c>
    </row>
    <row r="3209" spans="1:28" x14ac:dyDescent="0.2">
      <c r="A3209" s="1">
        <v>42924</v>
      </c>
      <c r="B3209" t="s">
        <v>21</v>
      </c>
      <c r="C3209">
        <v>25</v>
      </c>
      <c r="D3209" t="s">
        <v>30</v>
      </c>
      <c r="E3209" t="s">
        <v>49</v>
      </c>
      <c r="F3209">
        <v>1</v>
      </c>
      <c r="G3209">
        <v>171</v>
      </c>
      <c r="H3209">
        <v>17.905999999999999</v>
      </c>
      <c r="K3209" t="str">
        <f t="shared" si="176"/>
        <v/>
      </c>
      <c r="L3209" t="s">
        <v>24</v>
      </c>
      <c r="M3209" t="s">
        <v>25</v>
      </c>
      <c r="N3209" t="s">
        <v>26</v>
      </c>
      <c r="O3209" t="s">
        <v>102</v>
      </c>
      <c r="P3209" t="s">
        <v>103</v>
      </c>
      <c r="T3209" t="s">
        <v>29</v>
      </c>
      <c r="U3209">
        <f t="shared" si="177"/>
        <v>15.041039999999999</v>
      </c>
      <c r="V3209">
        <f t="shared" si="178"/>
        <v>15.578219999999998</v>
      </c>
      <c r="Y3209" t="s">
        <v>827</v>
      </c>
      <c r="Z3209" t="s">
        <v>827</v>
      </c>
      <c r="AA3209" t="s">
        <v>826</v>
      </c>
      <c r="AB3209" t="str">
        <f t="shared" si="179"/>
        <v/>
      </c>
    </row>
    <row r="3210" spans="1:28" x14ac:dyDescent="0.2">
      <c r="A3210" s="1">
        <v>42924</v>
      </c>
      <c r="B3210" t="s">
        <v>21</v>
      </c>
      <c r="C3210">
        <v>25</v>
      </c>
      <c r="D3210" t="s">
        <v>30</v>
      </c>
      <c r="E3210" t="s">
        <v>49</v>
      </c>
      <c r="F3210">
        <v>2</v>
      </c>
      <c r="G3210">
        <v>172</v>
      </c>
      <c r="H3210">
        <v>18.143000000000001</v>
      </c>
      <c r="K3210" t="str">
        <f t="shared" si="176"/>
        <v/>
      </c>
      <c r="L3210" t="s">
        <v>24</v>
      </c>
      <c r="M3210" t="s">
        <v>25</v>
      </c>
      <c r="N3210" t="s">
        <v>26</v>
      </c>
      <c r="O3210" t="s">
        <v>102</v>
      </c>
      <c r="P3210" t="s">
        <v>103</v>
      </c>
      <c r="T3210" t="s">
        <v>29</v>
      </c>
      <c r="U3210">
        <f t="shared" si="177"/>
        <v>15.240119999999999</v>
      </c>
      <c r="V3210">
        <f t="shared" si="178"/>
        <v>15.784410000000001</v>
      </c>
      <c r="Y3210" t="s">
        <v>827</v>
      </c>
      <c r="Z3210" t="s">
        <v>827</v>
      </c>
      <c r="AA3210" t="s">
        <v>826</v>
      </c>
      <c r="AB3210" t="str">
        <f t="shared" si="179"/>
        <v/>
      </c>
    </row>
    <row r="3211" spans="1:28" x14ac:dyDescent="0.2">
      <c r="A3211" s="1">
        <v>42924</v>
      </c>
      <c r="B3211" t="s">
        <v>21</v>
      </c>
      <c r="C3211">
        <v>25</v>
      </c>
      <c r="D3211" t="s">
        <v>30</v>
      </c>
      <c r="E3211" t="s">
        <v>49</v>
      </c>
      <c r="F3211">
        <v>3</v>
      </c>
      <c r="G3211">
        <v>173</v>
      </c>
      <c r="H3211">
        <v>18.670999999999999</v>
      </c>
      <c r="K3211" t="str">
        <f t="shared" si="176"/>
        <v/>
      </c>
      <c r="L3211" t="s">
        <v>24</v>
      </c>
      <c r="M3211" t="s">
        <v>25</v>
      </c>
      <c r="N3211" t="s">
        <v>26</v>
      </c>
      <c r="O3211" t="s">
        <v>102</v>
      </c>
      <c r="P3211" t="s">
        <v>103</v>
      </c>
      <c r="T3211" t="s">
        <v>29</v>
      </c>
      <c r="U3211">
        <f t="shared" si="177"/>
        <v>15.683639999999999</v>
      </c>
      <c r="V3211">
        <f t="shared" si="178"/>
        <v>16.243769999999998</v>
      </c>
      <c r="Y3211" t="s">
        <v>827</v>
      </c>
      <c r="Z3211" t="s">
        <v>827</v>
      </c>
      <c r="AA3211" t="s">
        <v>826</v>
      </c>
      <c r="AB3211" t="str">
        <f t="shared" si="179"/>
        <v/>
      </c>
    </row>
    <row r="3212" spans="1:28" x14ac:dyDescent="0.2">
      <c r="A3212" s="1">
        <v>42924</v>
      </c>
      <c r="B3212" t="s">
        <v>21</v>
      </c>
      <c r="C3212">
        <v>25</v>
      </c>
      <c r="D3212" t="s">
        <v>30</v>
      </c>
      <c r="E3212" t="s">
        <v>49</v>
      </c>
      <c r="F3212">
        <v>4</v>
      </c>
      <c r="G3212">
        <v>174</v>
      </c>
      <c r="H3212">
        <v>17.817</v>
      </c>
      <c r="K3212" t="str">
        <f t="shared" si="176"/>
        <v/>
      </c>
      <c r="L3212" t="s">
        <v>24</v>
      </c>
      <c r="M3212" t="s">
        <v>25</v>
      </c>
      <c r="N3212" t="s">
        <v>26</v>
      </c>
      <c r="O3212" t="s">
        <v>102</v>
      </c>
      <c r="P3212" t="s">
        <v>103</v>
      </c>
      <c r="T3212" t="s">
        <v>29</v>
      </c>
      <c r="U3212">
        <f t="shared" si="177"/>
        <v>14.966279999999999</v>
      </c>
      <c r="V3212">
        <f t="shared" si="178"/>
        <v>15.50079</v>
      </c>
      <c r="Y3212" t="s">
        <v>827</v>
      </c>
      <c r="Z3212" t="s">
        <v>827</v>
      </c>
      <c r="AA3212" t="s">
        <v>826</v>
      </c>
      <c r="AB3212" t="str">
        <f t="shared" si="179"/>
        <v/>
      </c>
    </row>
    <row r="3213" spans="1:28" x14ac:dyDescent="0.2">
      <c r="A3213" s="1">
        <v>42924</v>
      </c>
      <c r="B3213" t="s">
        <v>21</v>
      </c>
      <c r="C3213">
        <v>25</v>
      </c>
      <c r="D3213" t="s">
        <v>30</v>
      </c>
      <c r="E3213" t="s">
        <v>49</v>
      </c>
      <c r="F3213">
        <v>5</v>
      </c>
      <c r="G3213">
        <v>175</v>
      </c>
      <c r="H3213">
        <v>19.077000000000002</v>
      </c>
      <c r="K3213" t="str">
        <f t="shared" si="176"/>
        <v/>
      </c>
      <c r="L3213" t="s">
        <v>24</v>
      </c>
      <c r="M3213" t="s">
        <v>25</v>
      </c>
      <c r="N3213" t="s">
        <v>26</v>
      </c>
      <c r="O3213" t="s">
        <v>102</v>
      </c>
      <c r="P3213" t="s">
        <v>103</v>
      </c>
      <c r="T3213" t="s">
        <v>29</v>
      </c>
      <c r="U3213">
        <f t="shared" si="177"/>
        <v>16.02468</v>
      </c>
      <c r="V3213">
        <f t="shared" si="178"/>
        <v>16.596990000000002</v>
      </c>
      <c r="Y3213" t="s">
        <v>827</v>
      </c>
      <c r="Z3213" t="s">
        <v>827</v>
      </c>
      <c r="AA3213" t="s">
        <v>826</v>
      </c>
      <c r="AB3213" t="str">
        <f t="shared" si="179"/>
        <v/>
      </c>
    </row>
    <row r="3214" spans="1:28" x14ac:dyDescent="0.2">
      <c r="A3214" s="1">
        <v>42924</v>
      </c>
      <c r="B3214" t="s">
        <v>21</v>
      </c>
      <c r="C3214">
        <v>25</v>
      </c>
      <c r="D3214" t="s">
        <v>30</v>
      </c>
      <c r="E3214" t="s">
        <v>104</v>
      </c>
      <c r="F3214">
        <v>1</v>
      </c>
      <c r="G3214">
        <v>176</v>
      </c>
      <c r="H3214">
        <v>19.280999999999999</v>
      </c>
      <c r="K3214" t="str">
        <f t="shared" si="176"/>
        <v/>
      </c>
      <c r="L3214" t="s">
        <v>24</v>
      </c>
      <c r="M3214" t="s">
        <v>25</v>
      </c>
      <c r="N3214" t="s">
        <v>26</v>
      </c>
      <c r="O3214" t="s">
        <v>105</v>
      </c>
      <c r="P3214" t="s">
        <v>106</v>
      </c>
      <c r="T3214" t="s">
        <v>29</v>
      </c>
      <c r="U3214">
        <f t="shared" si="177"/>
        <v>16.19604</v>
      </c>
      <c r="V3214">
        <f t="shared" si="178"/>
        <v>16.774469999999997</v>
      </c>
      <c r="Y3214" t="s">
        <v>827</v>
      </c>
      <c r="Z3214" t="s">
        <v>827</v>
      </c>
      <c r="AA3214" t="s">
        <v>826</v>
      </c>
      <c r="AB3214" t="str">
        <f t="shared" si="179"/>
        <v/>
      </c>
    </row>
    <row r="3215" spans="1:28" x14ac:dyDescent="0.2">
      <c r="A3215" s="1">
        <v>42924</v>
      </c>
      <c r="B3215" t="s">
        <v>21</v>
      </c>
      <c r="C3215">
        <v>25</v>
      </c>
      <c r="D3215" t="s">
        <v>30</v>
      </c>
      <c r="E3215" t="s">
        <v>104</v>
      </c>
      <c r="F3215">
        <v>2</v>
      </c>
      <c r="G3215">
        <v>177</v>
      </c>
      <c r="H3215">
        <v>17.34</v>
      </c>
      <c r="K3215" t="str">
        <f t="shared" si="176"/>
        <v/>
      </c>
      <c r="L3215" t="s">
        <v>24</v>
      </c>
      <c r="M3215" t="s">
        <v>25</v>
      </c>
      <c r="N3215" t="s">
        <v>26</v>
      </c>
      <c r="O3215" t="s">
        <v>105</v>
      </c>
      <c r="P3215" t="s">
        <v>106</v>
      </c>
      <c r="T3215" t="s">
        <v>29</v>
      </c>
      <c r="U3215">
        <f t="shared" si="177"/>
        <v>14.5656</v>
      </c>
      <c r="V3215">
        <f t="shared" si="178"/>
        <v>15.085799999999999</v>
      </c>
      <c r="Y3215" t="s">
        <v>827</v>
      </c>
      <c r="Z3215" t="s">
        <v>827</v>
      </c>
      <c r="AA3215" t="s">
        <v>826</v>
      </c>
      <c r="AB3215" t="str">
        <f t="shared" si="179"/>
        <v/>
      </c>
    </row>
    <row r="3216" spans="1:28" x14ac:dyDescent="0.2">
      <c r="A3216" s="1">
        <v>42924</v>
      </c>
      <c r="B3216" t="s">
        <v>21</v>
      </c>
      <c r="C3216">
        <v>25</v>
      </c>
      <c r="D3216" t="s">
        <v>30</v>
      </c>
      <c r="E3216" t="s">
        <v>104</v>
      </c>
      <c r="F3216">
        <v>3</v>
      </c>
      <c r="G3216">
        <v>178</v>
      </c>
      <c r="H3216">
        <v>19.131</v>
      </c>
      <c r="K3216" t="str">
        <f t="shared" si="176"/>
        <v/>
      </c>
      <c r="L3216" t="s">
        <v>24</v>
      </c>
      <c r="M3216" t="s">
        <v>25</v>
      </c>
      <c r="N3216" t="s">
        <v>26</v>
      </c>
      <c r="O3216" t="s">
        <v>105</v>
      </c>
      <c r="P3216" t="s">
        <v>106</v>
      </c>
      <c r="T3216" t="s">
        <v>29</v>
      </c>
      <c r="U3216">
        <f t="shared" si="177"/>
        <v>16.070039999999999</v>
      </c>
      <c r="V3216">
        <f t="shared" si="178"/>
        <v>16.643969999999999</v>
      </c>
      <c r="Y3216" t="s">
        <v>827</v>
      </c>
      <c r="Z3216" t="s">
        <v>827</v>
      </c>
      <c r="AA3216" t="s">
        <v>826</v>
      </c>
      <c r="AB3216" t="str">
        <f t="shared" si="179"/>
        <v/>
      </c>
    </row>
    <row r="3217" spans="1:28" x14ac:dyDescent="0.2">
      <c r="A3217" s="1">
        <v>42924</v>
      </c>
      <c r="B3217" t="s">
        <v>21</v>
      </c>
      <c r="C3217">
        <v>25</v>
      </c>
      <c r="D3217" t="s">
        <v>30</v>
      </c>
      <c r="E3217" t="s">
        <v>104</v>
      </c>
      <c r="F3217">
        <v>4</v>
      </c>
      <c r="G3217">
        <v>179</v>
      </c>
      <c r="H3217">
        <v>18.957999999999998</v>
      </c>
      <c r="K3217" t="str">
        <f t="shared" si="176"/>
        <v/>
      </c>
      <c r="L3217" t="s">
        <v>24</v>
      </c>
      <c r="M3217" t="s">
        <v>25</v>
      </c>
      <c r="N3217" t="s">
        <v>26</v>
      </c>
      <c r="O3217" t="s">
        <v>105</v>
      </c>
      <c r="P3217" t="s">
        <v>106</v>
      </c>
      <c r="T3217" t="s">
        <v>29</v>
      </c>
      <c r="U3217">
        <f t="shared" si="177"/>
        <v>15.924719999999999</v>
      </c>
      <c r="V3217">
        <f t="shared" si="178"/>
        <v>16.493459999999999</v>
      </c>
      <c r="Y3217" t="s">
        <v>827</v>
      </c>
      <c r="Z3217" t="s">
        <v>827</v>
      </c>
      <c r="AA3217" t="s">
        <v>826</v>
      </c>
      <c r="AB3217" t="str">
        <f t="shared" si="179"/>
        <v/>
      </c>
    </row>
    <row r="3218" spans="1:28" x14ac:dyDescent="0.2">
      <c r="A3218" s="1">
        <v>42924</v>
      </c>
      <c r="B3218" t="s">
        <v>21</v>
      </c>
      <c r="C3218">
        <v>25</v>
      </c>
      <c r="D3218" t="s">
        <v>30</v>
      </c>
      <c r="E3218" t="s">
        <v>104</v>
      </c>
      <c r="F3218">
        <v>5</v>
      </c>
      <c r="G3218">
        <v>180</v>
      </c>
      <c r="H3218">
        <v>18.350000000000001</v>
      </c>
      <c r="K3218" t="str">
        <f t="shared" si="176"/>
        <v/>
      </c>
      <c r="L3218" t="s">
        <v>24</v>
      </c>
      <c r="M3218" t="s">
        <v>25</v>
      </c>
      <c r="N3218" t="s">
        <v>26</v>
      </c>
      <c r="O3218" t="s">
        <v>105</v>
      </c>
      <c r="P3218" t="s">
        <v>106</v>
      </c>
      <c r="T3218" t="s">
        <v>29</v>
      </c>
      <c r="U3218">
        <f t="shared" si="177"/>
        <v>15.414000000000001</v>
      </c>
      <c r="V3218">
        <f t="shared" si="178"/>
        <v>15.964500000000001</v>
      </c>
      <c r="Y3218" t="s">
        <v>827</v>
      </c>
      <c r="Z3218" t="s">
        <v>827</v>
      </c>
      <c r="AA3218" t="s">
        <v>826</v>
      </c>
      <c r="AB3218" t="str">
        <f t="shared" si="179"/>
        <v/>
      </c>
    </row>
    <row r="3219" spans="1:28" x14ac:dyDescent="0.2">
      <c r="A3219" s="1">
        <v>42924</v>
      </c>
      <c r="B3219" t="s">
        <v>21</v>
      </c>
      <c r="C3219">
        <v>25</v>
      </c>
      <c r="D3219" t="s">
        <v>30</v>
      </c>
      <c r="E3219" t="s">
        <v>107</v>
      </c>
      <c r="F3219">
        <v>1</v>
      </c>
      <c r="G3219">
        <v>181</v>
      </c>
      <c r="H3219">
        <v>19.097000000000001</v>
      </c>
      <c r="K3219" t="str">
        <f t="shared" si="176"/>
        <v/>
      </c>
      <c r="L3219" t="s">
        <v>24</v>
      </c>
      <c r="M3219" t="s">
        <v>25</v>
      </c>
      <c r="N3219" t="s">
        <v>26</v>
      </c>
      <c r="O3219" t="s">
        <v>108</v>
      </c>
      <c r="P3219" t="s">
        <v>109</v>
      </c>
      <c r="T3219" t="s">
        <v>29</v>
      </c>
      <c r="U3219">
        <f t="shared" si="177"/>
        <v>16.04148</v>
      </c>
      <c r="V3219">
        <f t="shared" si="178"/>
        <v>16.61439</v>
      </c>
      <c r="Y3219" t="s">
        <v>827</v>
      </c>
      <c r="Z3219" t="s">
        <v>827</v>
      </c>
      <c r="AA3219" t="s">
        <v>826</v>
      </c>
      <c r="AB3219" t="str">
        <f t="shared" si="179"/>
        <v/>
      </c>
    </row>
    <row r="3220" spans="1:28" x14ac:dyDescent="0.2">
      <c r="A3220" s="1">
        <v>42924</v>
      </c>
      <c r="B3220" t="s">
        <v>21</v>
      </c>
      <c r="C3220">
        <v>25</v>
      </c>
      <c r="D3220" t="s">
        <v>30</v>
      </c>
      <c r="E3220" t="s">
        <v>107</v>
      </c>
      <c r="F3220">
        <v>2</v>
      </c>
      <c r="G3220">
        <v>182</v>
      </c>
      <c r="H3220">
        <v>19.134</v>
      </c>
      <c r="K3220" t="str">
        <f t="shared" si="176"/>
        <v/>
      </c>
      <c r="L3220" t="s">
        <v>24</v>
      </c>
      <c r="M3220" t="s">
        <v>25</v>
      </c>
      <c r="N3220" t="s">
        <v>26</v>
      </c>
      <c r="O3220" t="s">
        <v>108</v>
      </c>
      <c r="P3220" t="s">
        <v>109</v>
      </c>
      <c r="T3220" t="s">
        <v>29</v>
      </c>
      <c r="U3220">
        <f t="shared" si="177"/>
        <v>16.072559999999999</v>
      </c>
      <c r="V3220">
        <f t="shared" si="178"/>
        <v>16.64658</v>
      </c>
      <c r="Y3220" t="s">
        <v>827</v>
      </c>
      <c r="Z3220" t="s">
        <v>827</v>
      </c>
      <c r="AA3220" t="s">
        <v>826</v>
      </c>
      <c r="AB3220" t="str">
        <f t="shared" si="179"/>
        <v/>
      </c>
    </row>
    <row r="3221" spans="1:28" x14ac:dyDescent="0.2">
      <c r="A3221" s="1">
        <v>42924</v>
      </c>
      <c r="B3221" t="s">
        <v>21</v>
      </c>
      <c r="C3221">
        <v>25</v>
      </c>
      <c r="D3221" t="s">
        <v>30</v>
      </c>
      <c r="E3221" t="s">
        <v>107</v>
      </c>
      <c r="F3221">
        <v>3</v>
      </c>
      <c r="G3221">
        <v>183</v>
      </c>
      <c r="H3221">
        <v>19.335999999999999</v>
      </c>
      <c r="K3221" t="str">
        <f t="shared" si="176"/>
        <v/>
      </c>
      <c r="L3221" t="s">
        <v>24</v>
      </c>
      <c r="M3221" t="s">
        <v>25</v>
      </c>
      <c r="N3221" t="s">
        <v>26</v>
      </c>
      <c r="O3221" t="s">
        <v>108</v>
      </c>
      <c r="P3221" t="s">
        <v>109</v>
      </c>
      <c r="T3221" t="s">
        <v>29</v>
      </c>
      <c r="U3221">
        <f t="shared" si="177"/>
        <v>16.242239999999999</v>
      </c>
      <c r="V3221">
        <f t="shared" si="178"/>
        <v>16.822319999999998</v>
      </c>
      <c r="Y3221" t="s">
        <v>827</v>
      </c>
      <c r="Z3221" t="s">
        <v>827</v>
      </c>
      <c r="AA3221" t="s">
        <v>826</v>
      </c>
      <c r="AB3221" t="str">
        <f t="shared" si="179"/>
        <v/>
      </c>
    </row>
    <row r="3222" spans="1:28" x14ac:dyDescent="0.2">
      <c r="A3222" s="1">
        <v>42924</v>
      </c>
      <c r="B3222" t="s">
        <v>21</v>
      </c>
      <c r="C3222">
        <v>25</v>
      </c>
      <c r="D3222" t="s">
        <v>30</v>
      </c>
      <c r="E3222" t="s">
        <v>107</v>
      </c>
      <c r="F3222">
        <v>4</v>
      </c>
      <c r="G3222">
        <v>184</v>
      </c>
      <c r="H3222">
        <v>18.850999999999999</v>
      </c>
      <c r="K3222" t="str">
        <f t="shared" si="176"/>
        <v/>
      </c>
      <c r="L3222" t="s">
        <v>24</v>
      </c>
      <c r="M3222" t="s">
        <v>25</v>
      </c>
      <c r="N3222" t="s">
        <v>26</v>
      </c>
      <c r="O3222" t="s">
        <v>108</v>
      </c>
      <c r="P3222" t="s">
        <v>109</v>
      </c>
      <c r="T3222" t="s">
        <v>29</v>
      </c>
      <c r="U3222">
        <f t="shared" si="177"/>
        <v>15.834839999999998</v>
      </c>
      <c r="V3222">
        <f t="shared" si="178"/>
        <v>16.400369999999999</v>
      </c>
      <c r="Y3222" t="s">
        <v>827</v>
      </c>
      <c r="Z3222" t="s">
        <v>827</v>
      </c>
      <c r="AA3222" t="s">
        <v>826</v>
      </c>
      <c r="AB3222" t="str">
        <f t="shared" si="179"/>
        <v/>
      </c>
    </row>
    <row r="3223" spans="1:28" x14ac:dyDescent="0.2">
      <c r="A3223" s="1">
        <v>42924</v>
      </c>
      <c r="B3223" t="s">
        <v>21</v>
      </c>
      <c r="C3223">
        <v>25</v>
      </c>
      <c r="D3223" t="s">
        <v>30</v>
      </c>
      <c r="E3223" t="s">
        <v>107</v>
      </c>
      <c r="F3223">
        <v>5</v>
      </c>
      <c r="G3223">
        <v>185</v>
      </c>
      <c r="H3223">
        <v>18.213999999999999</v>
      </c>
      <c r="K3223" t="str">
        <f t="shared" si="176"/>
        <v/>
      </c>
      <c r="L3223" t="s">
        <v>24</v>
      </c>
      <c r="M3223" t="s">
        <v>25</v>
      </c>
      <c r="N3223" t="s">
        <v>26</v>
      </c>
      <c r="O3223" t="s">
        <v>108</v>
      </c>
      <c r="P3223" t="s">
        <v>109</v>
      </c>
      <c r="T3223" t="s">
        <v>29</v>
      </c>
      <c r="U3223">
        <f t="shared" si="177"/>
        <v>15.299759999999999</v>
      </c>
      <c r="V3223">
        <f t="shared" si="178"/>
        <v>15.846179999999999</v>
      </c>
      <c r="Y3223" t="s">
        <v>827</v>
      </c>
      <c r="Z3223" t="s">
        <v>827</v>
      </c>
      <c r="AA3223" t="s">
        <v>826</v>
      </c>
      <c r="AB3223" t="str">
        <f t="shared" si="179"/>
        <v/>
      </c>
    </row>
    <row r="3224" spans="1:28" x14ac:dyDescent="0.2">
      <c r="A3224" s="1">
        <v>42924</v>
      </c>
      <c r="B3224" t="s">
        <v>21</v>
      </c>
      <c r="C3224">
        <v>25</v>
      </c>
      <c r="D3224" t="s">
        <v>30</v>
      </c>
      <c r="E3224" t="s">
        <v>39</v>
      </c>
      <c r="F3224">
        <v>1</v>
      </c>
      <c r="G3224">
        <v>186</v>
      </c>
      <c r="H3224">
        <v>19.146000000000001</v>
      </c>
      <c r="K3224" t="str">
        <f t="shared" si="176"/>
        <v/>
      </c>
      <c r="L3224" t="s">
        <v>24</v>
      </c>
      <c r="M3224" t="s">
        <v>25</v>
      </c>
      <c r="N3224" t="s">
        <v>26</v>
      </c>
      <c r="O3224" t="s">
        <v>110</v>
      </c>
      <c r="P3224" t="s">
        <v>111</v>
      </c>
      <c r="T3224" t="s">
        <v>29</v>
      </c>
      <c r="U3224">
        <f t="shared" si="177"/>
        <v>16.082640000000001</v>
      </c>
      <c r="V3224">
        <f t="shared" si="178"/>
        <v>16.657019999999999</v>
      </c>
      <c r="Y3224" t="s">
        <v>827</v>
      </c>
      <c r="Z3224" t="s">
        <v>827</v>
      </c>
      <c r="AA3224" t="s">
        <v>826</v>
      </c>
      <c r="AB3224" t="str">
        <f t="shared" si="179"/>
        <v/>
      </c>
    </row>
    <row r="3225" spans="1:28" x14ac:dyDescent="0.2">
      <c r="A3225" s="1">
        <v>42924</v>
      </c>
      <c r="B3225" t="s">
        <v>21</v>
      </c>
      <c r="C3225">
        <v>25</v>
      </c>
      <c r="D3225" t="s">
        <v>30</v>
      </c>
      <c r="E3225" t="s">
        <v>39</v>
      </c>
      <c r="F3225">
        <v>2</v>
      </c>
      <c r="G3225">
        <v>187</v>
      </c>
      <c r="H3225">
        <v>18.291</v>
      </c>
      <c r="K3225" t="str">
        <f t="shared" si="176"/>
        <v/>
      </c>
      <c r="L3225" t="s">
        <v>24</v>
      </c>
      <c r="M3225" t="s">
        <v>25</v>
      </c>
      <c r="N3225" t="s">
        <v>26</v>
      </c>
      <c r="O3225" t="s">
        <v>110</v>
      </c>
      <c r="P3225" t="s">
        <v>111</v>
      </c>
      <c r="T3225" t="s">
        <v>29</v>
      </c>
      <c r="U3225">
        <f t="shared" si="177"/>
        <v>15.36444</v>
      </c>
      <c r="V3225">
        <f t="shared" si="178"/>
        <v>15.913170000000001</v>
      </c>
      <c r="Y3225" t="s">
        <v>827</v>
      </c>
      <c r="Z3225" t="s">
        <v>827</v>
      </c>
      <c r="AA3225" t="s">
        <v>826</v>
      </c>
      <c r="AB3225" t="str">
        <f t="shared" si="179"/>
        <v/>
      </c>
    </row>
    <row r="3226" spans="1:28" x14ac:dyDescent="0.2">
      <c r="A3226" s="1">
        <v>42924</v>
      </c>
      <c r="B3226" t="s">
        <v>21</v>
      </c>
      <c r="C3226">
        <v>25</v>
      </c>
      <c r="D3226" t="s">
        <v>30</v>
      </c>
      <c r="E3226" t="s">
        <v>39</v>
      </c>
      <c r="F3226">
        <v>3</v>
      </c>
      <c r="G3226">
        <v>188</v>
      </c>
      <c r="H3226">
        <v>19.702000000000002</v>
      </c>
      <c r="K3226" t="str">
        <f t="shared" si="176"/>
        <v/>
      </c>
      <c r="L3226" t="s">
        <v>24</v>
      </c>
      <c r="M3226" t="s">
        <v>25</v>
      </c>
      <c r="N3226" t="s">
        <v>26</v>
      </c>
      <c r="O3226" t="s">
        <v>110</v>
      </c>
      <c r="P3226" t="s">
        <v>111</v>
      </c>
      <c r="T3226" t="s">
        <v>29</v>
      </c>
      <c r="U3226">
        <f t="shared" si="177"/>
        <v>16.549680000000002</v>
      </c>
      <c r="V3226">
        <f t="shared" si="178"/>
        <v>17.140740000000001</v>
      </c>
      <c r="Y3226" t="s">
        <v>827</v>
      </c>
      <c r="Z3226" t="s">
        <v>827</v>
      </c>
      <c r="AA3226" t="s">
        <v>826</v>
      </c>
      <c r="AB3226" t="str">
        <f t="shared" si="179"/>
        <v/>
      </c>
    </row>
    <row r="3227" spans="1:28" x14ac:dyDescent="0.2">
      <c r="A3227" s="1">
        <v>42924</v>
      </c>
      <c r="B3227" t="s">
        <v>21</v>
      </c>
      <c r="C3227">
        <v>25</v>
      </c>
      <c r="D3227" t="s">
        <v>30</v>
      </c>
      <c r="E3227" t="s">
        <v>39</v>
      </c>
      <c r="F3227">
        <v>4</v>
      </c>
      <c r="G3227">
        <v>189</v>
      </c>
      <c r="H3227">
        <v>18.295999999999999</v>
      </c>
      <c r="K3227" t="str">
        <f t="shared" si="176"/>
        <v/>
      </c>
      <c r="L3227" t="s">
        <v>24</v>
      </c>
      <c r="M3227" t="s">
        <v>25</v>
      </c>
      <c r="N3227" t="s">
        <v>26</v>
      </c>
      <c r="O3227" t="s">
        <v>110</v>
      </c>
      <c r="P3227" t="s">
        <v>111</v>
      </c>
      <c r="T3227" t="s">
        <v>29</v>
      </c>
      <c r="U3227">
        <f t="shared" si="177"/>
        <v>15.368639999999999</v>
      </c>
      <c r="V3227">
        <f t="shared" si="178"/>
        <v>15.91752</v>
      </c>
      <c r="Y3227" t="s">
        <v>827</v>
      </c>
      <c r="Z3227" t="s">
        <v>827</v>
      </c>
      <c r="AA3227" t="s">
        <v>826</v>
      </c>
      <c r="AB3227" t="str">
        <f t="shared" si="179"/>
        <v/>
      </c>
    </row>
    <row r="3228" spans="1:28" x14ac:dyDescent="0.2">
      <c r="A3228" s="1">
        <v>42924</v>
      </c>
      <c r="B3228" t="s">
        <v>21</v>
      </c>
      <c r="C3228">
        <v>25</v>
      </c>
      <c r="D3228" t="s">
        <v>30</v>
      </c>
      <c r="E3228" t="s">
        <v>39</v>
      </c>
      <c r="F3228">
        <v>5</v>
      </c>
      <c r="G3228">
        <v>190</v>
      </c>
      <c r="H3228">
        <v>17.966999999999999</v>
      </c>
      <c r="K3228" t="str">
        <f t="shared" si="176"/>
        <v/>
      </c>
      <c r="L3228" t="s">
        <v>24</v>
      </c>
      <c r="M3228" t="s">
        <v>25</v>
      </c>
      <c r="N3228" t="s">
        <v>26</v>
      </c>
      <c r="O3228" t="s">
        <v>110</v>
      </c>
      <c r="P3228" t="s">
        <v>111</v>
      </c>
      <c r="T3228" t="s">
        <v>29</v>
      </c>
      <c r="U3228">
        <f t="shared" si="177"/>
        <v>15.092279999999999</v>
      </c>
      <c r="V3228">
        <f t="shared" si="178"/>
        <v>15.631289999999998</v>
      </c>
      <c r="Y3228" t="s">
        <v>827</v>
      </c>
      <c r="Z3228" t="s">
        <v>827</v>
      </c>
      <c r="AA3228" t="s">
        <v>826</v>
      </c>
      <c r="AB3228" t="str">
        <f t="shared" si="179"/>
        <v/>
      </c>
    </row>
    <row r="3229" spans="1:28" x14ac:dyDescent="0.2">
      <c r="A3229" s="1">
        <v>42924</v>
      </c>
      <c r="B3229" t="s">
        <v>21</v>
      </c>
      <c r="C3229">
        <v>25</v>
      </c>
      <c r="D3229" t="s">
        <v>30</v>
      </c>
      <c r="E3229" t="s">
        <v>112</v>
      </c>
      <c r="F3229">
        <v>1</v>
      </c>
      <c r="G3229">
        <v>216</v>
      </c>
      <c r="H3229">
        <v>17.789000000000001</v>
      </c>
      <c r="K3229" t="str">
        <f t="shared" si="176"/>
        <v/>
      </c>
      <c r="L3229" t="s">
        <v>24</v>
      </c>
      <c r="M3229" t="s">
        <v>25</v>
      </c>
      <c r="N3229" t="s">
        <v>26</v>
      </c>
      <c r="O3229" t="s">
        <v>113</v>
      </c>
      <c r="P3229" t="s">
        <v>114</v>
      </c>
      <c r="T3229" t="s">
        <v>29</v>
      </c>
      <c r="U3229">
        <f t="shared" si="177"/>
        <v>14.94276</v>
      </c>
      <c r="V3229">
        <f t="shared" si="178"/>
        <v>15.476430000000001</v>
      </c>
      <c r="Y3229" t="s">
        <v>827</v>
      </c>
      <c r="Z3229" t="s">
        <v>827</v>
      </c>
      <c r="AA3229" t="s">
        <v>826</v>
      </c>
      <c r="AB3229" t="str">
        <f t="shared" si="179"/>
        <v/>
      </c>
    </row>
    <row r="3230" spans="1:28" x14ac:dyDescent="0.2">
      <c r="A3230" s="1">
        <v>42924</v>
      </c>
      <c r="B3230" t="s">
        <v>21</v>
      </c>
      <c r="C3230">
        <v>25</v>
      </c>
      <c r="D3230" t="s">
        <v>30</v>
      </c>
      <c r="E3230" t="s">
        <v>112</v>
      </c>
      <c r="F3230">
        <v>2</v>
      </c>
      <c r="G3230">
        <v>217</v>
      </c>
      <c r="H3230">
        <v>18.056999999999999</v>
      </c>
      <c r="K3230" t="str">
        <f t="shared" si="176"/>
        <v/>
      </c>
      <c r="L3230" t="s">
        <v>24</v>
      </c>
      <c r="M3230" t="s">
        <v>25</v>
      </c>
      <c r="N3230" t="s">
        <v>26</v>
      </c>
      <c r="O3230" t="s">
        <v>113</v>
      </c>
      <c r="P3230" t="s">
        <v>114</v>
      </c>
      <c r="T3230" t="s">
        <v>29</v>
      </c>
      <c r="U3230">
        <f t="shared" si="177"/>
        <v>15.167879999999998</v>
      </c>
      <c r="V3230">
        <f t="shared" si="178"/>
        <v>15.709589999999999</v>
      </c>
      <c r="Y3230" t="s">
        <v>827</v>
      </c>
      <c r="Z3230" t="s">
        <v>827</v>
      </c>
      <c r="AA3230" t="s">
        <v>826</v>
      </c>
      <c r="AB3230" t="str">
        <f t="shared" si="179"/>
        <v/>
      </c>
    </row>
    <row r="3231" spans="1:28" x14ac:dyDescent="0.2">
      <c r="A3231" s="1">
        <v>42924</v>
      </c>
      <c r="B3231" t="s">
        <v>21</v>
      </c>
      <c r="C3231">
        <v>25</v>
      </c>
      <c r="D3231" t="s">
        <v>30</v>
      </c>
      <c r="E3231" t="s">
        <v>112</v>
      </c>
      <c r="F3231">
        <v>3</v>
      </c>
      <c r="G3231">
        <v>218</v>
      </c>
      <c r="H3231">
        <v>17.289000000000001</v>
      </c>
      <c r="K3231" t="str">
        <f t="shared" si="176"/>
        <v/>
      </c>
      <c r="L3231" t="s">
        <v>24</v>
      </c>
      <c r="M3231" t="s">
        <v>25</v>
      </c>
      <c r="N3231" t="s">
        <v>26</v>
      </c>
      <c r="O3231" t="s">
        <v>113</v>
      </c>
      <c r="P3231" t="s">
        <v>114</v>
      </c>
      <c r="T3231" t="s">
        <v>29</v>
      </c>
      <c r="U3231">
        <f t="shared" si="177"/>
        <v>14.52276</v>
      </c>
      <c r="V3231">
        <f t="shared" si="178"/>
        <v>15.041430000000002</v>
      </c>
      <c r="Y3231" t="s">
        <v>827</v>
      </c>
      <c r="Z3231" t="s">
        <v>827</v>
      </c>
      <c r="AA3231" t="s">
        <v>826</v>
      </c>
      <c r="AB3231" t="str">
        <f t="shared" si="179"/>
        <v/>
      </c>
    </row>
    <row r="3232" spans="1:28" x14ac:dyDescent="0.2">
      <c r="A3232" s="1">
        <v>42924</v>
      </c>
      <c r="B3232" t="s">
        <v>21</v>
      </c>
      <c r="C3232">
        <v>25</v>
      </c>
      <c r="D3232" t="s">
        <v>30</v>
      </c>
      <c r="E3232" t="s">
        <v>112</v>
      </c>
      <c r="F3232">
        <v>4</v>
      </c>
      <c r="G3232">
        <v>219</v>
      </c>
      <c r="H3232">
        <v>18.837</v>
      </c>
      <c r="K3232" t="str">
        <f t="shared" si="176"/>
        <v/>
      </c>
      <c r="L3232" t="s">
        <v>24</v>
      </c>
      <c r="M3232" t="s">
        <v>25</v>
      </c>
      <c r="N3232" t="s">
        <v>26</v>
      </c>
      <c r="O3232" t="s">
        <v>113</v>
      </c>
      <c r="P3232" t="s">
        <v>114</v>
      </c>
      <c r="T3232" t="s">
        <v>29</v>
      </c>
      <c r="U3232">
        <f t="shared" si="177"/>
        <v>15.823079999999999</v>
      </c>
      <c r="V3232">
        <f t="shared" si="178"/>
        <v>16.388189999999998</v>
      </c>
      <c r="Y3232" t="s">
        <v>827</v>
      </c>
      <c r="Z3232" t="s">
        <v>827</v>
      </c>
      <c r="AA3232" t="s">
        <v>826</v>
      </c>
      <c r="AB3232" t="str">
        <f t="shared" si="179"/>
        <v/>
      </c>
    </row>
    <row r="3233" spans="1:28" x14ac:dyDescent="0.2">
      <c r="A3233" s="1">
        <v>42924</v>
      </c>
      <c r="B3233" t="s">
        <v>21</v>
      </c>
      <c r="C3233">
        <v>25</v>
      </c>
      <c r="D3233" t="s">
        <v>30</v>
      </c>
      <c r="E3233" t="s">
        <v>112</v>
      </c>
      <c r="F3233">
        <v>5</v>
      </c>
      <c r="G3233">
        <v>220</v>
      </c>
      <c r="H3233">
        <v>19.324999999999999</v>
      </c>
      <c r="K3233" t="str">
        <f t="shared" si="176"/>
        <v/>
      </c>
      <c r="L3233" t="s">
        <v>24</v>
      </c>
      <c r="M3233" t="s">
        <v>25</v>
      </c>
      <c r="N3233" t="s">
        <v>26</v>
      </c>
      <c r="O3233" t="s">
        <v>113</v>
      </c>
      <c r="P3233" t="s">
        <v>114</v>
      </c>
      <c r="T3233" t="s">
        <v>29</v>
      </c>
      <c r="U3233">
        <f t="shared" si="177"/>
        <v>16.233000000000001</v>
      </c>
      <c r="V3233">
        <f t="shared" si="178"/>
        <v>16.812749999999998</v>
      </c>
      <c r="Y3233" t="s">
        <v>827</v>
      </c>
      <c r="Z3233" t="s">
        <v>827</v>
      </c>
      <c r="AA3233" t="s">
        <v>826</v>
      </c>
      <c r="AB3233" t="str">
        <f t="shared" si="179"/>
        <v/>
      </c>
    </row>
    <row r="3234" spans="1:28" x14ac:dyDescent="0.2">
      <c r="A3234" s="1">
        <v>42924</v>
      </c>
      <c r="B3234" t="s">
        <v>52</v>
      </c>
      <c r="C3234">
        <v>25</v>
      </c>
      <c r="D3234" t="s">
        <v>30</v>
      </c>
      <c r="E3234" t="s">
        <v>53</v>
      </c>
      <c r="F3234">
        <v>1</v>
      </c>
      <c r="G3234">
        <v>161</v>
      </c>
      <c r="H3234">
        <v>18.212</v>
      </c>
      <c r="K3234" t="str">
        <f t="shared" si="176"/>
        <v/>
      </c>
      <c r="L3234" t="s">
        <v>24</v>
      </c>
      <c r="M3234" t="s">
        <v>25</v>
      </c>
      <c r="N3234" t="s">
        <v>26</v>
      </c>
      <c r="O3234" t="s">
        <v>161</v>
      </c>
      <c r="P3234" t="s">
        <v>162</v>
      </c>
      <c r="T3234" t="s">
        <v>29</v>
      </c>
      <c r="U3234">
        <f t="shared" si="177"/>
        <v>15.298079999999999</v>
      </c>
      <c r="V3234">
        <f t="shared" si="178"/>
        <v>15.844440000000001</v>
      </c>
      <c r="Y3234" t="s">
        <v>827</v>
      </c>
      <c r="Z3234" t="s">
        <v>827</v>
      </c>
      <c r="AA3234" t="s">
        <v>826</v>
      </c>
      <c r="AB3234" t="str">
        <f t="shared" si="179"/>
        <v/>
      </c>
    </row>
    <row r="3235" spans="1:28" x14ac:dyDescent="0.2">
      <c r="A3235" s="1">
        <v>42924</v>
      </c>
      <c r="B3235" t="s">
        <v>52</v>
      </c>
      <c r="C3235">
        <v>25</v>
      </c>
      <c r="D3235" t="s">
        <v>30</v>
      </c>
      <c r="E3235" t="s">
        <v>53</v>
      </c>
      <c r="F3235">
        <v>2</v>
      </c>
      <c r="G3235">
        <v>162</v>
      </c>
      <c r="H3235">
        <v>18.053000000000001</v>
      </c>
      <c r="K3235" t="str">
        <f t="shared" si="176"/>
        <v/>
      </c>
      <c r="L3235" t="s">
        <v>24</v>
      </c>
      <c r="M3235" t="s">
        <v>25</v>
      </c>
      <c r="N3235" t="s">
        <v>26</v>
      </c>
      <c r="O3235" t="s">
        <v>161</v>
      </c>
      <c r="P3235" t="s">
        <v>162</v>
      </c>
      <c r="T3235" t="s">
        <v>29</v>
      </c>
      <c r="U3235">
        <f t="shared" si="177"/>
        <v>15.16452</v>
      </c>
      <c r="V3235">
        <f t="shared" si="178"/>
        <v>15.706110000000001</v>
      </c>
      <c r="Y3235" t="s">
        <v>827</v>
      </c>
      <c r="Z3235" t="s">
        <v>827</v>
      </c>
      <c r="AA3235" t="s">
        <v>826</v>
      </c>
      <c r="AB3235" t="str">
        <f t="shared" si="179"/>
        <v/>
      </c>
    </row>
    <row r="3236" spans="1:28" x14ac:dyDescent="0.2">
      <c r="A3236" s="1">
        <v>42924</v>
      </c>
      <c r="B3236" t="s">
        <v>52</v>
      </c>
      <c r="C3236">
        <v>25</v>
      </c>
      <c r="D3236" t="s">
        <v>30</v>
      </c>
      <c r="E3236" t="s">
        <v>53</v>
      </c>
      <c r="F3236">
        <v>3</v>
      </c>
      <c r="G3236">
        <v>163</v>
      </c>
      <c r="H3236">
        <v>18.324999999999999</v>
      </c>
      <c r="K3236" t="str">
        <f t="shared" si="176"/>
        <v/>
      </c>
      <c r="L3236" t="s">
        <v>24</v>
      </c>
      <c r="M3236" t="s">
        <v>25</v>
      </c>
      <c r="N3236" t="s">
        <v>26</v>
      </c>
      <c r="O3236" t="s">
        <v>161</v>
      </c>
      <c r="P3236" t="s">
        <v>162</v>
      </c>
      <c r="T3236" t="s">
        <v>29</v>
      </c>
      <c r="U3236">
        <f t="shared" si="177"/>
        <v>15.392999999999999</v>
      </c>
      <c r="V3236">
        <f t="shared" si="178"/>
        <v>15.942749999999998</v>
      </c>
      <c r="Y3236" t="s">
        <v>827</v>
      </c>
      <c r="Z3236" t="s">
        <v>827</v>
      </c>
      <c r="AA3236" t="s">
        <v>826</v>
      </c>
      <c r="AB3236" t="str">
        <f t="shared" si="179"/>
        <v/>
      </c>
    </row>
    <row r="3237" spans="1:28" x14ac:dyDescent="0.2">
      <c r="A3237" s="1">
        <v>42924</v>
      </c>
      <c r="B3237" t="s">
        <v>52</v>
      </c>
      <c r="C3237">
        <v>25</v>
      </c>
      <c r="D3237" t="s">
        <v>30</v>
      </c>
      <c r="E3237" t="s">
        <v>53</v>
      </c>
      <c r="F3237">
        <v>4</v>
      </c>
      <c r="G3237">
        <v>164</v>
      </c>
      <c r="H3237">
        <v>17.152000000000001</v>
      </c>
      <c r="K3237" t="str">
        <f t="shared" si="176"/>
        <v/>
      </c>
      <c r="L3237" t="s">
        <v>24</v>
      </c>
      <c r="M3237" t="s">
        <v>25</v>
      </c>
      <c r="N3237" t="s">
        <v>26</v>
      </c>
      <c r="O3237" t="s">
        <v>161</v>
      </c>
      <c r="P3237" t="s">
        <v>162</v>
      </c>
      <c r="T3237" t="s">
        <v>29</v>
      </c>
      <c r="U3237">
        <f t="shared" si="177"/>
        <v>14.407680000000001</v>
      </c>
      <c r="V3237">
        <f t="shared" si="178"/>
        <v>14.92224</v>
      </c>
      <c r="Y3237" t="s">
        <v>827</v>
      </c>
      <c r="Z3237" t="s">
        <v>827</v>
      </c>
      <c r="AA3237" t="s">
        <v>826</v>
      </c>
      <c r="AB3237" t="str">
        <f t="shared" si="179"/>
        <v/>
      </c>
    </row>
    <row r="3238" spans="1:28" x14ac:dyDescent="0.2">
      <c r="A3238" s="1">
        <v>42924</v>
      </c>
      <c r="B3238" t="s">
        <v>52</v>
      </c>
      <c r="C3238">
        <v>25</v>
      </c>
      <c r="D3238" t="s">
        <v>30</v>
      </c>
      <c r="E3238" t="s">
        <v>53</v>
      </c>
      <c r="F3238">
        <v>5</v>
      </c>
      <c r="G3238">
        <v>165</v>
      </c>
      <c r="H3238">
        <v>17.329999999999998</v>
      </c>
      <c r="K3238" t="str">
        <f t="shared" si="176"/>
        <v/>
      </c>
      <c r="L3238" t="s">
        <v>24</v>
      </c>
      <c r="M3238" t="s">
        <v>25</v>
      </c>
      <c r="N3238" t="s">
        <v>26</v>
      </c>
      <c r="O3238" t="s">
        <v>161</v>
      </c>
      <c r="P3238" t="s">
        <v>162</v>
      </c>
      <c r="T3238" t="s">
        <v>29</v>
      </c>
      <c r="U3238">
        <f t="shared" si="177"/>
        <v>14.557199999999998</v>
      </c>
      <c r="V3238">
        <f t="shared" si="178"/>
        <v>15.077099999999998</v>
      </c>
      <c r="Y3238" t="s">
        <v>827</v>
      </c>
      <c r="Z3238" t="s">
        <v>827</v>
      </c>
      <c r="AA3238" t="s">
        <v>826</v>
      </c>
      <c r="AB3238" t="str">
        <f t="shared" si="179"/>
        <v/>
      </c>
    </row>
    <row r="3239" spans="1:28" x14ac:dyDescent="0.2">
      <c r="A3239" s="1">
        <v>42924</v>
      </c>
      <c r="B3239" t="s">
        <v>52</v>
      </c>
      <c r="C3239">
        <v>25</v>
      </c>
      <c r="D3239" t="s">
        <v>30</v>
      </c>
      <c r="E3239" t="s">
        <v>55</v>
      </c>
      <c r="F3239">
        <v>1</v>
      </c>
      <c r="G3239">
        <v>166</v>
      </c>
      <c r="H3239">
        <v>17.899999999999999</v>
      </c>
      <c r="K3239" t="str">
        <f t="shared" si="176"/>
        <v/>
      </c>
      <c r="L3239" t="s">
        <v>24</v>
      </c>
      <c r="M3239" t="s">
        <v>25</v>
      </c>
      <c r="N3239" t="s">
        <v>26</v>
      </c>
      <c r="O3239" t="s">
        <v>163</v>
      </c>
      <c r="P3239" t="s">
        <v>164</v>
      </c>
      <c r="T3239" t="s">
        <v>29</v>
      </c>
      <c r="U3239">
        <f t="shared" si="177"/>
        <v>15.035999999999998</v>
      </c>
      <c r="V3239">
        <f t="shared" si="178"/>
        <v>15.572999999999999</v>
      </c>
      <c r="Y3239" t="s">
        <v>827</v>
      </c>
      <c r="Z3239" t="s">
        <v>827</v>
      </c>
      <c r="AA3239" t="s">
        <v>826</v>
      </c>
      <c r="AB3239" t="str">
        <f t="shared" si="179"/>
        <v/>
      </c>
    </row>
    <row r="3240" spans="1:28" x14ac:dyDescent="0.2">
      <c r="A3240" s="1">
        <v>42924</v>
      </c>
      <c r="B3240" t="s">
        <v>52</v>
      </c>
      <c r="C3240">
        <v>25</v>
      </c>
      <c r="D3240" t="s">
        <v>30</v>
      </c>
      <c r="E3240" t="s">
        <v>55</v>
      </c>
      <c r="F3240">
        <v>2</v>
      </c>
      <c r="G3240">
        <v>167</v>
      </c>
      <c r="H3240">
        <v>17.472000000000001</v>
      </c>
      <c r="K3240" t="str">
        <f t="shared" si="176"/>
        <v/>
      </c>
      <c r="L3240" t="s">
        <v>24</v>
      </c>
      <c r="M3240" t="s">
        <v>25</v>
      </c>
      <c r="N3240" t="s">
        <v>26</v>
      </c>
      <c r="O3240" t="s">
        <v>163</v>
      </c>
      <c r="P3240" t="s">
        <v>164</v>
      </c>
      <c r="T3240" t="s">
        <v>29</v>
      </c>
      <c r="U3240">
        <f t="shared" si="177"/>
        <v>14.67648</v>
      </c>
      <c r="V3240">
        <f t="shared" si="178"/>
        <v>15.200640000000002</v>
      </c>
      <c r="Y3240" t="s">
        <v>827</v>
      </c>
      <c r="Z3240" t="s">
        <v>827</v>
      </c>
      <c r="AA3240" t="s">
        <v>826</v>
      </c>
      <c r="AB3240" t="str">
        <f t="shared" si="179"/>
        <v/>
      </c>
    </row>
    <row r="3241" spans="1:28" x14ac:dyDescent="0.2">
      <c r="A3241" s="1">
        <v>42924</v>
      </c>
      <c r="B3241" t="s">
        <v>52</v>
      </c>
      <c r="C3241">
        <v>25</v>
      </c>
      <c r="D3241" t="s">
        <v>30</v>
      </c>
      <c r="E3241" t="s">
        <v>55</v>
      </c>
      <c r="F3241">
        <v>3</v>
      </c>
      <c r="G3241">
        <v>168</v>
      </c>
      <c r="H3241">
        <v>15.02</v>
      </c>
      <c r="K3241" t="str">
        <f t="shared" si="176"/>
        <v/>
      </c>
      <c r="L3241" t="s">
        <v>24</v>
      </c>
      <c r="M3241" t="s">
        <v>25</v>
      </c>
      <c r="N3241" t="s">
        <v>26</v>
      </c>
      <c r="O3241" t="s">
        <v>163</v>
      </c>
      <c r="P3241" t="s">
        <v>164</v>
      </c>
      <c r="T3241" t="s">
        <v>29</v>
      </c>
      <c r="U3241">
        <f t="shared" si="177"/>
        <v>12.6168</v>
      </c>
      <c r="V3241">
        <f t="shared" si="178"/>
        <v>13.067399999999999</v>
      </c>
      <c r="Y3241" t="s">
        <v>827</v>
      </c>
      <c r="Z3241" t="s">
        <v>827</v>
      </c>
      <c r="AA3241" t="s">
        <v>826</v>
      </c>
      <c r="AB3241" t="str">
        <f t="shared" si="179"/>
        <v/>
      </c>
    </row>
    <row r="3242" spans="1:28" x14ac:dyDescent="0.2">
      <c r="A3242" s="1">
        <v>42924</v>
      </c>
      <c r="B3242" t="s">
        <v>52</v>
      </c>
      <c r="C3242">
        <v>25</v>
      </c>
      <c r="D3242" t="s">
        <v>30</v>
      </c>
      <c r="E3242" t="s">
        <v>55</v>
      </c>
      <c r="F3242">
        <v>4</v>
      </c>
      <c r="G3242">
        <v>169</v>
      </c>
      <c r="H3242">
        <v>18.341999999999999</v>
      </c>
      <c r="K3242" t="str">
        <f t="shared" si="176"/>
        <v/>
      </c>
      <c r="L3242" t="s">
        <v>24</v>
      </c>
      <c r="M3242" t="s">
        <v>25</v>
      </c>
      <c r="N3242" t="s">
        <v>26</v>
      </c>
      <c r="O3242" t="s">
        <v>163</v>
      </c>
      <c r="P3242" t="s">
        <v>164</v>
      </c>
      <c r="T3242" t="s">
        <v>29</v>
      </c>
      <c r="U3242">
        <f t="shared" si="177"/>
        <v>15.407279999999998</v>
      </c>
      <c r="V3242">
        <f t="shared" si="178"/>
        <v>15.957539999999998</v>
      </c>
      <c r="Y3242" t="s">
        <v>827</v>
      </c>
      <c r="Z3242" t="s">
        <v>827</v>
      </c>
      <c r="AA3242" t="s">
        <v>826</v>
      </c>
      <c r="AB3242" t="str">
        <f t="shared" si="179"/>
        <v/>
      </c>
    </row>
    <row r="3243" spans="1:28" x14ac:dyDescent="0.2">
      <c r="A3243" s="1">
        <v>42924</v>
      </c>
      <c r="B3243" t="s">
        <v>52</v>
      </c>
      <c r="C3243">
        <v>25</v>
      </c>
      <c r="D3243" t="s">
        <v>30</v>
      </c>
      <c r="E3243" t="s">
        <v>55</v>
      </c>
      <c r="F3243">
        <v>5</v>
      </c>
      <c r="G3243">
        <v>170</v>
      </c>
      <c r="H3243">
        <v>17.632000000000001</v>
      </c>
      <c r="K3243" t="str">
        <f t="shared" si="176"/>
        <v/>
      </c>
      <c r="L3243" t="s">
        <v>24</v>
      </c>
      <c r="M3243" t="s">
        <v>25</v>
      </c>
      <c r="N3243" t="s">
        <v>26</v>
      </c>
      <c r="O3243" t="s">
        <v>163</v>
      </c>
      <c r="P3243" t="s">
        <v>164</v>
      </c>
      <c r="T3243" t="s">
        <v>29</v>
      </c>
      <c r="U3243">
        <f t="shared" si="177"/>
        <v>14.810880000000001</v>
      </c>
      <c r="V3243">
        <f t="shared" si="178"/>
        <v>15.339840000000001</v>
      </c>
      <c r="Y3243" t="s">
        <v>827</v>
      </c>
      <c r="Z3243" t="s">
        <v>827</v>
      </c>
      <c r="AA3243" t="s">
        <v>826</v>
      </c>
      <c r="AB3243" t="str">
        <f t="shared" si="179"/>
        <v/>
      </c>
    </row>
    <row r="3244" spans="1:28" x14ac:dyDescent="0.2">
      <c r="A3244" s="1">
        <v>42924</v>
      </c>
      <c r="B3244" t="s">
        <v>52</v>
      </c>
      <c r="C3244">
        <v>25</v>
      </c>
      <c r="D3244" t="s">
        <v>30</v>
      </c>
      <c r="E3244" t="s">
        <v>57</v>
      </c>
      <c r="F3244">
        <v>1</v>
      </c>
      <c r="G3244">
        <v>43</v>
      </c>
      <c r="H3244">
        <v>17.86</v>
      </c>
      <c r="K3244" t="str">
        <f t="shared" si="176"/>
        <v/>
      </c>
      <c r="L3244" t="s">
        <v>24</v>
      </c>
      <c r="M3244" t="s">
        <v>25</v>
      </c>
      <c r="N3244" t="s">
        <v>26</v>
      </c>
      <c r="O3244" t="s">
        <v>165</v>
      </c>
      <c r="T3244" t="s">
        <v>29</v>
      </c>
      <c r="U3244">
        <f t="shared" si="177"/>
        <v>15.0024</v>
      </c>
      <c r="V3244">
        <f t="shared" si="178"/>
        <v>15.5382</v>
      </c>
      <c r="Y3244" t="s">
        <v>827</v>
      </c>
      <c r="Z3244" t="s">
        <v>827</v>
      </c>
      <c r="AA3244" t="s">
        <v>826</v>
      </c>
      <c r="AB3244" t="str">
        <f t="shared" si="179"/>
        <v/>
      </c>
    </row>
    <row r="3245" spans="1:28" x14ac:dyDescent="0.2">
      <c r="A3245" s="1">
        <v>42924</v>
      </c>
      <c r="B3245" t="s">
        <v>52</v>
      </c>
      <c r="C3245">
        <v>25</v>
      </c>
      <c r="D3245" t="s">
        <v>30</v>
      </c>
      <c r="E3245" t="s">
        <v>57</v>
      </c>
      <c r="F3245">
        <v>2</v>
      </c>
      <c r="G3245">
        <v>44</v>
      </c>
      <c r="H3245">
        <v>18.010000000000002</v>
      </c>
      <c r="K3245" t="str">
        <f t="shared" si="176"/>
        <v/>
      </c>
      <c r="L3245" t="s">
        <v>24</v>
      </c>
      <c r="M3245" t="s">
        <v>25</v>
      </c>
      <c r="N3245" t="s">
        <v>26</v>
      </c>
      <c r="O3245" t="s">
        <v>165</v>
      </c>
      <c r="T3245" t="s">
        <v>29</v>
      </c>
      <c r="U3245">
        <f t="shared" si="177"/>
        <v>15.128400000000001</v>
      </c>
      <c r="V3245">
        <f t="shared" si="178"/>
        <v>15.668700000000001</v>
      </c>
      <c r="Y3245" t="s">
        <v>827</v>
      </c>
      <c r="Z3245" t="s">
        <v>827</v>
      </c>
      <c r="AA3245" t="s">
        <v>826</v>
      </c>
      <c r="AB3245" t="str">
        <f t="shared" si="179"/>
        <v/>
      </c>
    </row>
    <row r="3246" spans="1:28" x14ac:dyDescent="0.2">
      <c r="A3246" s="1">
        <v>42924</v>
      </c>
      <c r="B3246" t="s">
        <v>52</v>
      </c>
      <c r="C3246">
        <v>25</v>
      </c>
      <c r="D3246" t="s">
        <v>30</v>
      </c>
      <c r="E3246" t="s">
        <v>57</v>
      </c>
      <c r="F3246">
        <v>3</v>
      </c>
      <c r="G3246">
        <v>45</v>
      </c>
      <c r="H3246">
        <v>15.66</v>
      </c>
      <c r="K3246" t="str">
        <f t="shared" si="176"/>
        <v/>
      </c>
      <c r="L3246" t="s">
        <v>24</v>
      </c>
      <c r="M3246" t="s">
        <v>25</v>
      </c>
      <c r="N3246" t="s">
        <v>26</v>
      </c>
      <c r="O3246" t="s">
        <v>165</v>
      </c>
      <c r="T3246" t="s">
        <v>29</v>
      </c>
      <c r="U3246">
        <f t="shared" si="177"/>
        <v>13.154399999999999</v>
      </c>
      <c r="V3246">
        <f t="shared" si="178"/>
        <v>13.6242</v>
      </c>
      <c r="Y3246" t="s">
        <v>827</v>
      </c>
      <c r="Z3246" t="s">
        <v>827</v>
      </c>
      <c r="AA3246" t="s">
        <v>826</v>
      </c>
      <c r="AB3246" t="str">
        <f t="shared" si="179"/>
        <v/>
      </c>
    </row>
    <row r="3247" spans="1:28" x14ac:dyDescent="0.2">
      <c r="A3247" s="1">
        <v>42924</v>
      </c>
      <c r="B3247" t="s">
        <v>52</v>
      </c>
      <c r="C3247">
        <v>25</v>
      </c>
      <c r="D3247" t="s">
        <v>30</v>
      </c>
      <c r="E3247" t="s">
        <v>57</v>
      </c>
      <c r="F3247">
        <v>4</v>
      </c>
      <c r="G3247">
        <v>46</v>
      </c>
      <c r="H3247">
        <v>17.93</v>
      </c>
      <c r="K3247" t="str">
        <f t="shared" si="176"/>
        <v/>
      </c>
      <c r="L3247" t="s">
        <v>24</v>
      </c>
      <c r="M3247" t="s">
        <v>25</v>
      </c>
      <c r="N3247" t="s">
        <v>26</v>
      </c>
      <c r="O3247" t="s">
        <v>165</v>
      </c>
      <c r="T3247" t="s">
        <v>29</v>
      </c>
      <c r="U3247">
        <f t="shared" si="177"/>
        <v>15.061199999999999</v>
      </c>
      <c r="V3247">
        <f t="shared" si="178"/>
        <v>15.5991</v>
      </c>
      <c r="Y3247" t="s">
        <v>827</v>
      </c>
      <c r="Z3247" t="s">
        <v>827</v>
      </c>
      <c r="AA3247" t="s">
        <v>826</v>
      </c>
      <c r="AB3247" t="str">
        <f t="shared" si="179"/>
        <v/>
      </c>
    </row>
    <row r="3248" spans="1:28" x14ac:dyDescent="0.2">
      <c r="A3248" s="1">
        <v>42924</v>
      </c>
      <c r="B3248" t="s">
        <v>52</v>
      </c>
      <c r="C3248">
        <v>25</v>
      </c>
      <c r="D3248" t="s">
        <v>30</v>
      </c>
      <c r="E3248" t="s">
        <v>57</v>
      </c>
      <c r="F3248">
        <v>5</v>
      </c>
      <c r="G3248">
        <v>47</v>
      </c>
      <c r="H3248">
        <v>15.63</v>
      </c>
      <c r="K3248" t="str">
        <f t="shared" si="176"/>
        <v/>
      </c>
      <c r="L3248" t="s">
        <v>24</v>
      </c>
      <c r="M3248" t="s">
        <v>25</v>
      </c>
      <c r="N3248" t="s">
        <v>26</v>
      </c>
      <c r="O3248" t="s">
        <v>165</v>
      </c>
      <c r="T3248" t="s">
        <v>29</v>
      </c>
      <c r="U3248">
        <f t="shared" si="177"/>
        <v>13.129200000000001</v>
      </c>
      <c r="V3248">
        <f t="shared" si="178"/>
        <v>13.598100000000001</v>
      </c>
      <c r="Y3248" t="s">
        <v>827</v>
      </c>
      <c r="Z3248" t="s">
        <v>827</v>
      </c>
      <c r="AA3248" t="s">
        <v>826</v>
      </c>
      <c r="AB3248" t="str">
        <f t="shared" si="179"/>
        <v/>
      </c>
    </row>
    <row r="3249" spans="1:28" x14ac:dyDescent="0.2">
      <c r="A3249" s="1">
        <v>42924</v>
      </c>
      <c r="B3249" t="s">
        <v>52</v>
      </c>
      <c r="C3249">
        <v>25</v>
      </c>
      <c r="D3249" t="s">
        <v>30</v>
      </c>
      <c r="E3249" t="s">
        <v>166</v>
      </c>
      <c r="F3249">
        <v>1</v>
      </c>
      <c r="G3249">
        <v>206</v>
      </c>
      <c r="H3249">
        <v>19.332000000000001</v>
      </c>
      <c r="K3249" t="str">
        <f t="shared" si="176"/>
        <v/>
      </c>
      <c r="L3249" t="s">
        <v>24</v>
      </c>
      <c r="M3249" t="s">
        <v>25</v>
      </c>
      <c r="N3249" t="s">
        <v>26</v>
      </c>
      <c r="O3249" t="s">
        <v>167</v>
      </c>
      <c r="P3249" t="s">
        <v>168</v>
      </c>
      <c r="T3249" t="s">
        <v>29</v>
      </c>
      <c r="U3249">
        <f t="shared" si="177"/>
        <v>16.238880000000002</v>
      </c>
      <c r="V3249">
        <f t="shared" si="178"/>
        <v>16.818840000000002</v>
      </c>
      <c r="Y3249" t="s">
        <v>827</v>
      </c>
      <c r="Z3249" t="s">
        <v>827</v>
      </c>
      <c r="AA3249" t="s">
        <v>826</v>
      </c>
      <c r="AB3249" t="str">
        <f t="shared" si="179"/>
        <v/>
      </c>
    </row>
    <row r="3250" spans="1:28" x14ac:dyDescent="0.2">
      <c r="A3250" s="1">
        <v>42924</v>
      </c>
      <c r="B3250" t="s">
        <v>52</v>
      </c>
      <c r="C3250">
        <v>25</v>
      </c>
      <c r="D3250" t="s">
        <v>30</v>
      </c>
      <c r="E3250" t="s">
        <v>166</v>
      </c>
      <c r="F3250">
        <v>2</v>
      </c>
      <c r="G3250">
        <v>207</v>
      </c>
      <c r="H3250">
        <v>18.719000000000001</v>
      </c>
      <c r="K3250" t="str">
        <f t="shared" si="176"/>
        <v/>
      </c>
      <c r="L3250" t="s">
        <v>24</v>
      </c>
      <c r="M3250" t="s">
        <v>25</v>
      </c>
      <c r="N3250" t="s">
        <v>26</v>
      </c>
      <c r="O3250" t="s">
        <v>167</v>
      </c>
      <c r="P3250" t="s">
        <v>168</v>
      </c>
      <c r="T3250" t="s">
        <v>29</v>
      </c>
      <c r="U3250">
        <f t="shared" si="177"/>
        <v>15.72396</v>
      </c>
      <c r="V3250">
        <f t="shared" si="178"/>
        <v>16.285530000000001</v>
      </c>
      <c r="Y3250" t="s">
        <v>827</v>
      </c>
      <c r="Z3250" t="s">
        <v>827</v>
      </c>
      <c r="AA3250" t="s">
        <v>826</v>
      </c>
      <c r="AB3250" t="str">
        <f t="shared" si="179"/>
        <v/>
      </c>
    </row>
    <row r="3251" spans="1:28" x14ac:dyDescent="0.2">
      <c r="A3251" s="1">
        <v>42924</v>
      </c>
      <c r="B3251" t="s">
        <v>52</v>
      </c>
      <c r="C3251">
        <v>25</v>
      </c>
      <c r="D3251" t="s">
        <v>30</v>
      </c>
      <c r="E3251" t="s">
        <v>166</v>
      </c>
      <c r="F3251">
        <v>3</v>
      </c>
      <c r="G3251">
        <v>208</v>
      </c>
      <c r="H3251">
        <v>20.274000000000001</v>
      </c>
      <c r="K3251" t="str">
        <f t="shared" si="176"/>
        <v/>
      </c>
      <c r="L3251" t="s">
        <v>24</v>
      </c>
      <c r="M3251" t="s">
        <v>25</v>
      </c>
      <c r="N3251" t="s">
        <v>26</v>
      </c>
      <c r="O3251" t="s">
        <v>167</v>
      </c>
      <c r="P3251" t="s">
        <v>168</v>
      </c>
      <c r="T3251" t="s">
        <v>29</v>
      </c>
      <c r="U3251">
        <f t="shared" si="177"/>
        <v>17.030159999999999</v>
      </c>
      <c r="V3251">
        <f t="shared" si="178"/>
        <v>17.638380000000002</v>
      </c>
      <c r="Y3251" t="s">
        <v>827</v>
      </c>
      <c r="Z3251" t="s">
        <v>827</v>
      </c>
      <c r="AA3251" t="s">
        <v>826</v>
      </c>
      <c r="AB3251" t="str">
        <f t="shared" si="179"/>
        <v/>
      </c>
    </row>
    <row r="3252" spans="1:28" x14ac:dyDescent="0.2">
      <c r="A3252" s="1">
        <v>42924</v>
      </c>
      <c r="B3252" t="s">
        <v>52</v>
      </c>
      <c r="C3252">
        <v>25</v>
      </c>
      <c r="D3252" t="s">
        <v>30</v>
      </c>
      <c r="E3252" t="s">
        <v>166</v>
      </c>
      <c r="F3252">
        <v>4</v>
      </c>
      <c r="G3252">
        <v>209</v>
      </c>
      <c r="H3252">
        <v>18.632000000000001</v>
      </c>
      <c r="K3252" t="str">
        <f t="shared" si="176"/>
        <v/>
      </c>
      <c r="L3252" t="s">
        <v>24</v>
      </c>
      <c r="M3252" t="s">
        <v>25</v>
      </c>
      <c r="N3252" t="s">
        <v>26</v>
      </c>
      <c r="O3252" t="s">
        <v>167</v>
      </c>
      <c r="P3252" t="s">
        <v>168</v>
      </c>
      <c r="T3252" t="s">
        <v>29</v>
      </c>
      <c r="U3252">
        <f t="shared" si="177"/>
        <v>15.650880000000001</v>
      </c>
      <c r="V3252">
        <f t="shared" si="178"/>
        <v>16.20984</v>
      </c>
      <c r="Y3252" t="s">
        <v>827</v>
      </c>
      <c r="Z3252" t="s">
        <v>827</v>
      </c>
      <c r="AA3252" t="s">
        <v>826</v>
      </c>
      <c r="AB3252" t="str">
        <f t="shared" si="179"/>
        <v/>
      </c>
    </row>
    <row r="3253" spans="1:28" x14ac:dyDescent="0.2">
      <c r="A3253" s="1">
        <v>42924</v>
      </c>
      <c r="B3253" t="s">
        <v>52</v>
      </c>
      <c r="C3253">
        <v>25</v>
      </c>
      <c r="D3253" t="s">
        <v>30</v>
      </c>
      <c r="E3253" t="s">
        <v>166</v>
      </c>
      <c r="F3253">
        <v>5</v>
      </c>
      <c r="G3253">
        <v>210</v>
      </c>
      <c r="H3253">
        <v>18.954999999999998</v>
      </c>
      <c r="K3253" t="str">
        <f t="shared" si="176"/>
        <v/>
      </c>
      <c r="L3253" t="s">
        <v>24</v>
      </c>
      <c r="M3253" t="s">
        <v>25</v>
      </c>
      <c r="N3253" t="s">
        <v>26</v>
      </c>
      <c r="O3253" t="s">
        <v>167</v>
      </c>
      <c r="P3253" t="s">
        <v>168</v>
      </c>
      <c r="T3253" t="s">
        <v>29</v>
      </c>
      <c r="U3253">
        <f t="shared" si="177"/>
        <v>15.922199999999998</v>
      </c>
      <c r="V3253">
        <f t="shared" si="178"/>
        <v>16.490849999999998</v>
      </c>
      <c r="Y3253" t="s">
        <v>827</v>
      </c>
      <c r="Z3253" t="s">
        <v>827</v>
      </c>
      <c r="AA3253" t="s">
        <v>826</v>
      </c>
      <c r="AB3253" t="str">
        <f t="shared" si="179"/>
        <v/>
      </c>
    </row>
    <row r="3254" spans="1:28" x14ac:dyDescent="0.2">
      <c r="A3254" s="1">
        <v>42924</v>
      </c>
      <c r="B3254" t="s">
        <v>52</v>
      </c>
      <c r="C3254">
        <v>25</v>
      </c>
      <c r="D3254" t="s">
        <v>30</v>
      </c>
      <c r="E3254" t="s">
        <v>59</v>
      </c>
      <c r="F3254">
        <v>1</v>
      </c>
      <c r="G3254">
        <v>211</v>
      </c>
      <c r="H3254">
        <v>18.326000000000001</v>
      </c>
      <c r="K3254" t="str">
        <f t="shared" si="176"/>
        <v/>
      </c>
      <c r="L3254" t="s">
        <v>24</v>
      </c>
      <c r="M3254" t="s">
        <v>25</v>
      </c>
      <c r="N3254" t="s">
        <v>26</v>
      </c>
      <c r="O3254" t="s">
        <v>169</v>
      </c>
      <c r="P3254" t="s">
        <v>170</v>
      </c>
      <c r="T3254" t="s">
        <v>29</v>
      </c>
      <c r="U3254">
        <f t="shared" si="177"/>
        <v>15.393839999999999</v>
      </c>
      <c r="V3254">
        <f t="shared" si="178"/>
        <v>15.943620000000001</v>
      </c>
      <c r="Y3254" t="s">
        <v>827</v>
      </c>
      <c r="Z3254" t="s">
        <v>827</v>
      </c>
      <c r="AA3254" t="s">
        <v>826</v>
      </c>
      <c r="AB3254" t="str">
        <f t="shared" si="179"/>
        <v/>
      </c>
    </row>
    <row r="3255" spans="1:28" x14ac:dyDescent="0.2">
      <c r="A3255" s="1">
        <v>42924</v>
      </c>
      <c r="B3255" t="s">
        <v>52</v>
      </c>
      <c r="C3255">
        <v>25</v>
      </c>
      <c r="D3255" t="s">
        <v>30</v>
      </c>
      <c r="E3255" t="s">
        <v>59</v>
      </c>
      <c r="F3255">
        <v>2</v>
      </c>
      <c r="G3255">
        <v>212</v>
      </c>
      <c r="H3255">
        <v>19.187000000000001</v>
      </c>
      <c r="K3255" t="str">
        <f t="shared" si="176"/>
        <v/>
      </c>
      <c r="L3255" t="s">
        <v>24</v>
      </c>
      <c r="M3255" t="s">
        <v>25</v>
      </c>
      <c r="N3255" t="s">
        <v>26</v>
      </c>
      <c r="O3255" t="s">
        <v>169</v>
      </c>
      <c r="P3255" t="s">
        <v>170</v>
      </c>
      <c r="T3255" t="s">
        <v>29</v>
      </c>
      <c r="U3255">
        <f t="shared" si="177"/>
        <v>16.117080000000001</v>
      </c>
      <c r="V3255">
        <f t="shared" si="178"/>
        <v>16.692690000000002</v>
      </c>
      <c r="Y3255" t="s">
        <v>827</v>
      </c>
      <c r="Z3255" t="s">
        <v>827</v>
      </c>
      <c r="AA3255" t="s">
        <v>826</v>
      </c>
      <c r="AB3255" t="str">
        <f t="shared" si="179"/>
        <v/>
      </c>
    </row>
    <row r="3256" spans="1:28" x14ac:dyDescent="0.2">
      <c r="A3256" s="1">
        <v>42924</v>
      </c>
      <c r="B3256" t="s">
        <v>52</v>
      </c>
      <c r="C3256">
        <v>25</v>
      </c>
      <c r="D3256" t="s">
        <v>30</v>
      </c>
      <c r="E3256" t="s">
        <v>59</v>
      </c>
      <c r="F3256">
        <v>3</v>
      </c>
      <c r="G3256">
        <v>213</v>
      </c>
      <c r="H3256">
        <v>18.521000000000001</v>
      </c>
      <c r="K3256" t="str">
        <f t="shared" si="176"/>
        <v/>
      </c>
      <c r="L3256" t="s">
        <v>24</v>
      </c>
      <c r="M3256" t="s">
        <v>25</v>
      </c>
      <c r="N3256" t="s">
        <v>26</v>
      </c>
      <c r="O3256" t="s">
        <v>169</v>
      </c>
      <c r="P3256" t="s">
        <v>170</v>
      </c>
      <c r="T3256" t="s">
        <v>29</v>
      </c>
      <c r="U3256">
        <f t="shared" si="177"/>
        <v>15.557639999999999</v>
      </c>
      <c r="V3256">
        <f t="shared" si="178"/>
        <v>16.11327</v>
      </c>
      <c r="Y3256" t="s">
        <v>827</v>
      </c>
      <c r="Z3256" t="s">
        <v>827</v>
      </c>
      <c r="AA3256" t="s">
        <v>826</v>
      </c>
      <c r="AB3256" t="str">
        <f t="shared" si="179"/>
        <v/>
      </c>
    </row>
    <row r="3257" spans="1:28" x14ac:dyDescent="0.2">
      <c r="A3257" s="1">
        <v>42924</v>
      </c>
      <c r="B3257" t="s">
        <v>52</v>
      </c>
      <c r="C3257">
        <v>25</v>
      </c>
      <c r="D3257" t="s">
        <v>30</v>
      </c>
      <c r="E3257" t="s">
        <v>59</v>
      </c>
      <c r="F3257">
        <v>4</v>
      </c>
      <c r="G3257">
        <v>214</v>
      </c>
      <c r="H3257">
        <v>17.963000000000001</v>
      </c>
      <c r="K3257" t="str">
        <f t="shared" si="176"/>
        <v/>
      </c>
      <c r="L3257" t="s">
        <v>24</v>
      </c>
      <c r="M3257" t="s">
        <v>25</v>
      </c>
      <c r="N3257" t="s">
        <v>26</v>
      </c>
      <c r="O3257" t="s">
        <v>169</v>
      </c>
      <c r="P3257" t="s">
        <v>170</v>
      </c>
      <c r="T3257" t="s">
        <v>29</v>
      </c>
      <c r="U3257">
        <f t="shared" si="177"/>
        <v>15.08892</v>
      </c>
      <c r="V3257">
        <f t="shared" si="178"/>
        <v>15.62781</v>
      </c>
      <c r="Y3257" t="s">
        <v>827</v>
      </c>
      <c r="Z3257" t="s">
        <v>827</v>
      </c>
      <c r="AA3257" t="s">
        <v>826</v>
      </c>
      <c r="AB3257" t="str">
        <f t="shared" si="179"/>
        <v/>
      </c>
    </row>
    <row r="3258" spans="1:28" x14ac:dyDescent="0.2">
      <c r="A3258" s="1">
        <v>42924</v>
      </c>
      <c r="B3258" t="s">
        <v>52</v>
      </c>
      <c r="C3258">
        <v>25</v>
      </c>
      <c r="D3258" t="s">
        <v>30</v>
      </c>
      <c r="E3258" t="s">
        <v>59</v>
      </c>
      <c r="F3258">
        <v>5</v>
      </c>
      <c r="G3258">
        <v>215</v>
      </c>
      <c r="H3258">
        <v>19.109000000000002</v>
      </c>
      <c r="K3258" t="str">
        <f t="shared" ref="K3258:K3321" si="180">IF(I3258&gt;0,(J3258*(I3258^2))*(3.14159/6),"")</f>
        <v/>
      </c>
      <c r="L3258" t="s">
        <v>24</v>
      </c>
      <c r="M3258" t="s">
        <v>25</v>
      </c>
      <c r="N3258" t="s">
        <v>26</v>
      </c>
      <c r="O3258" t="s">
        <v>169</v>
      </c>
      <c r="P3258" t="s">
        <v>170</v>
      </c>
      <c r="T3258" t="s">
        <v>29</v>
      </c>
      <c r="U3258">
        <f t="shared" si="177"/>
        <v>16.051560000000002</v>
      </c>
      <c r="V3258">
        <f t="shared" si="178"/>
        <v>16.624830000000003</v>
      </c>
      <c r="Y3258" t="s">
        <v>827</v>
      </c>
      <c r="Z3258" t="s">
        <v>827</v>
      </c>
      <c r="AA3258" t="s">
        <v>826</v>
      </c>
      <c r="AB3258" t="str">
        <f t="shared" si="179"/>
        <v/>
      </c>
    </row>
    <row r="3259" spans="1:28" x14ac:dyDescent="0.2">
      <c r="A3259" s="1">
        <v>42924</v>
      </c>
      <c r="B3259" t="s">
        <v>21</v>
      </c>
      <c r="C3259">
        <v>25</v>
      </c>
      <c r="D3259" t="s">
        <v>30</v>
      </c>
      <c r="E3259" t="s">
        <v>64</v>
      </c>
      <c r="F3259">
        <v>1</v>
      </c>
      <c r="G3259">
        <v>152</v>
      </c>
      <c r="H3259">
        <v>18.698</v>
      </c>
      <c r="K3259" t="str">
        <f t="shared" si="180"/>
        <v/>
      </c>
      <c r="L3259" t="s">
        <v>24</v>
      </c>
      <c r="M3259" t="s">
        <v>65</v>
      </c>
      <c r="N3259" t="s">
        <v>26</v>
      </c>
      <c r="O3259" t="s">
        <v>115</v>
      </c>
      <c r="P3259" t="s">
        <v>116</v>
      </c>
      <c r="T3259" t="s">
        <v>29</v>
      </c>
      <c r="U3259">
        <f t="shared" si="177"/>
        <v>15.70632</v>
      </c>
      <c r="V3259">
        <f t="shared" si="178"/>
        <v>16.26726</v>
      </c>
      <c r="Y3259" t="s">
        <v>827</v>
      </c>
      <c r="Z3259" t="s">
        <v>827</v>
      </c>
      <c r="AA3259" t="s">
        <v>826</v>
      </c>
      <c r="AB3259" t="str">
        <f t="shared" si="179"/>
        <v/>
      </c>
    </row>
    <row r="3260" spans="1:28" x14ac:dyDescent="0.2">
      <c r="A3260" s="1">
        <v>42924</v>
      </c>
      <c r="B3260" t="s">
        <v>21</v>
      </c>
      <c r="C3260">
        <v>25</v>
      </c>
      <c r="D3260" t="s">
        <v>30</v>
      </c>
      <c r="E3260" t="s">
        <v>64</v>
      </c>
      <c r="F3260">
        <v>2</v>
      </c>
      <c r="G3260">
        <v>153</v>
      </c>
      <c r="H3260">
        <v>21.666</v>
      </c>
      <c r="K3260" t="str">
        <f t="shared" si="180"/>
        <v/>
      </c>
      <c r="L3260" t="s">
        <v>24</v>
      </c>
      <c r="M3260" t="s">
        <v>65</v>
      </c>
      <c r="N3260" t="s">
        <v>26</v>
      </c>
      <c r="O3260" t="s">
        <v>115</v>
      </c>
      <c r="P3260" t="s">
        <v>116</v>
      </c>
      <c r="T3260" t="s">
        <v>29</v>
      </c>
      <c r="U3260">
        <f t="shared" ref="U3260:U3323" si="181">IF(H3260&gt;0,IF(L3260="live",H3260*0.84,H3260),"")</f>
        <v>18.199439999999999</v>
      </c>
      <c r="V3260">
        <f t="shared" ref="V3260:V3323" si="182">IF(H3260&gt;0,IF(L3260="live",H3260*0.87,H3260),"")</f>
        <v>18.849419999999999</v>
      </c>
      <c r="Y3260" t="s">
        <v>827</v>
      </c>
      <c r="Z3260" t="s">
        <v>827</v>
      </c>
      <c r="AA3260" t="s">
        <v>826</v>
      </c>
      <c r="AB3260" t="str">
        <f t="shared" si="179"/>
        <v/>
      </c>
    </row>
    <row r="3261" spans="1:28" x14ac:dyDescent="0.2">
      <c r="A3261" s="1">
        <v>42924</v>
      </c>
      <c r="B3261" t="s">
        <v>21</v>
      </c>
      <c r="C3261">
        <v>25</v>
      </c>
      <c r="D3261" t="s">
        <v>30</v>
      </c>
      <c r="E3261" t="s">
        <v>64</v>
      </c>
      <c r="F3261">
        <v>3</v>
      </c>
      <c r="G3261">
        <v>154</v>
      </c>
      <c r="H3261">
        <v>22.375</v>
      </c>
      <c r="K3261" t="str">
        <f t="shared" si="180"/>
        <v/>
      </c>
      <c r="L3261" t="s">
        <v>24</v>
      </c>
      <c r="M3261" t="s">
        <v>65</v>
      </c>
      <c r="N3261" t="s">
        <v>26</v>
      </c>
      <c r="O3261" t="s">
        <v>115</v>
      </c>
      <c r="P3261" t="s">
        <v>116</v>
      </c>
      <c r="T3261" t="s">
        <v>29</v>
      </c>
      <c r="U3261">
        <f t="shared" si="181"/>
        <v>18.794999999999998</v>
      </c>
      <c r="V3261">
        <f t="shared" si="182"/>
        <v>19.466249999999999</v>
      </c>
      <c r="Y3261" t="s">
        <v>827</v>
      </c>
      <c r="Z3261" t="s">
        <v>827</v>
      </c>
      <c r="AA3261" t="s">
        <v>826</v>
      </c>
      <c r="AB3261" t="str">
        <f t="shared" si="179"/>
        <v/>
      </c>
    </row>
    <row r="3262" spans="1:28" x14ac:dyDescent="0.2">
      <c r="A3262" s="1">
        <v>42924</v>
      </c>
      <c r="B3262" t="s">
        <v>21</v>
      </c>
      <c r="C3262">
        <v>25</v>
      </c>
      <c r="D3262" t="s">
        <v>30</v>
      </c>
      <c r="E3262" t="s">
        <v>64</v>
      </c>
      <c r="F3262">
        <v>4</v>
      </c>
      <c r="G3262">
        <v>155</v>
      </c>
      <c r="H3262">
        <v>22.201000000000001</v>
      </c>
      <c r="K3262" t="str">
        <f t="shared" si="180"/>
        <v/>
      </c>
      <c r="L3262" t="s">
        <v>24</v>
      </c>
      <c r="M3262" t="s">
        <v>65</v>
      </c>
      <c r="N3262" t="s">
        <v>26</v>
      </c>
      <c r="O3262" t="s">
        <v>115</v>
      </c>
      <c r="P3262" t="s">
        <v>116</v>
      </c>
      <c r="T3262" t="s">
        <v>29</v>
      </c>
      <c r="U3262">
        <f t="shared" si="181"/>
        <v>18.64884</v>
      </c>
      <c r="V3262">
        <f t="shared" si="182"/>
        <v>19.314869999999999</v>
      </c>
      <c r="Y3262" t="s">
        <v>827</v>
      </c>
      <c r="Z3262" t="s">
        <v>827</v>
      </c>
      <c r="AA3262" t="s">
        <v>826</v>
      </c>
      <c r="AB3262" t="str">
        <f t="shared" si="179"/>
        <v/>
      </c>
    </row>
    <row r="3263" spans="1:28" x14ac:dyDescent="0.2">
      <c r="A3263" s="1">
        <v>42924</v>
      </c>
      <c r="B3263" t="s">
        <v>21</v>
      </c>
      <c r="C3263">
        <v>25</v>
      </c>
      <c r="D3263" t="s">
        <v>30</v>
      </c>
      <c r="E3263" t="s">
        <v>67</v>
      </c>
      <c r="F3263">
        <v>1</v>
      </c>
      <c r="G3263">
        <v>196</v>
      </c>
      <c r="H3263">
        <v>17.454999999999998</v>
      </c>
      <c r="K3263" t="str">
        <f t="shared" si="180"/>
        <v/>
      </c>
      <c r="L3263" t="s">
        <v>24</v>
      </c>
      <c r="M3263" t="s">
        <v>65</v>
      </c>
      <c r="N3263" t="s">
        <v>26</v>
      </c>
      <c r="O3263" t="s">
        <v>117</v>
      </c>
      <c r="P3263" t="s">
        <v>118</v>
      </c>
      <c r="T3263" t="s">
        <v>29</v>
      </c>
      <c r="U3263">
        <f t="shared" si="181"/>
        <v>14.662199999999999</v>
      </c>
      <c r="V3263">
        <f t="shared" si="182"/>
        <v>15.185849999999999</v>
      </c>
      <c r="Y3263" t="s">
        <v>827</v>
      </c>
      <c r="Z3263" t="s">
        <v>827</v>
      </c>
      <c r="AA3263" t="s">
        <v>826</v>
      </c>
      <c r="AB3263" t="str">
        <f t="shared" si="179"/>
        <v/>
      </c>
    </row>
    <row r="3264" spans="1:28" x14ac:dyDescent="0.2">
      <c r="A3264" s="1">
        <v>42924</v>
      </c>
      <c r="B3264" t="s">
        <v>21</v>
      </c>
      <c r="C3264">
        <v>25</v>
      </c>
      <c r="D3264" t="s">
        <v>30</v>
      </c>
      <c r="E3264" t="s">
        <v>67</v>
      </c>
      <c r="F3264">
        <v>2</v>
      </c>
      <c r="G3264">
        <v>197</v>
      </c>
      <c r="H3264">
        <v>18.071999999999999</v>
      </c>
      <c r="K3264" t="str">
        <f t="shared" si="180"/>
        <v/>
      </c>
      <c r="L3264" t="s">
        <v>24</v>
      </c>
      <c r="M3264" t="s">
        <v>65</v>
      </c>
      <c r="N3264" t="s">
        <v>26</v>
      </c>
      <c r="O3264" t="s">
        <v>117</v>
      </c>
      <c r="P3264" t="s">
        <v>118</v>
      </c>
      <c r="T3264" t="s">
        <v>29</v>
      </c>
      <c r="U3264">
        <f t="shared" si="181"/>
        <v>15.180479999999999</v>
      </c>
      <c r="V3264">
        <f t="shared" si="182"/>
        <v>15.722639999999998</v>
      </c>
      <c r="Y3264" t="s">
        <v>827</v>
      </c>
      <c r="Z3264" t="s">
        <v>827</v>
      </c>
      <c r="AA3264" t="s">
        <v>826</v>
      </c>
      <c r="AB3264" t="str">
        <f t="shared" si="179"/>
        <v/>
      </c>
    </row>
    <row r="3265" spans="1:28" x14ac:dyDescent="0.2">
      <c r="A3265" s="1">
        <v>42924</v>
      </c>
      <c r="B3265" t="s">
        <v>21</v>
      </c>
      <c r="C3265">
        <v>25</v>
      </c>
      <c r="D3265" t="s">
        <v>30</v>
      </c>
      <c r="E3265" t="s">
        <v>67</v>
      </c>
      <c r="F3265">
        <v>3</v>
      </c>
      <c r="G3265">
        <v>198</v>
      </c>
      <c r="H3265">
        <v>18.79</v>
      </c>
      <c r="K3265" t="str">
        <f t="shared" si="180"/>
        <v/>
      </c>
      <c r="L3265" t="s">
        <v>24</v>
      </c>
      <c r="M3265" t="s">
        <v>65</v>
      </c>
      <c r="N3265" t="s">
        <v>26</v>
      </c>
      <c r="O3265" t="s">
        <v>117</v>
      </c>
      <c r="P3265" t="s">
        <v>118</v>
      </c>
      <c r="T3265" t="s">
        <v>29</v>
      </c>
      <c r="U3265">
        <f t="shared" si="181"/>
        <v>15.783599999999998</v>
      </c>
      <c r="V3265">
        <f t="shared" si="182"/>
        <v>16.347300000000001</v>
      </c>
      <c r="Y3265" t="s">
        <v>827</v>
      </c>
      <c r="Z3265" t="s">
        <v>827</v>
      </c>
      <c r="AA3265" t="s">
        <v>826</v>
      </c>
      <c r="AB3265" t="str">
        <f t="shared" si="179"/>
        <v/>
      </c>
    </row>
    <row r="3266" spans="1:28" x14ac:dyDescent="0.2">
      <c r="A3266" s="1">
        <v>42924</v>
      </c>
      <c r="B3266" t="s">
        <v>21</v>
      </c>
      <c r="C3266">
        <v>25</v>
      </c>
      <c r="D3266" t="s">
        <v>30</v>
      </c>
      <c r="E3266" t="s">
        <v>67</v>
      </c>
      <c r="F3266">
        <v>4</v>
      </c>
      <c r="G3266">
        <v>199</v>
      </c>
      <c r="H3266">
        <v>17.783000000000001</v>
      </c>
      <c r="K3266" t="str">
        <f t="shared" si="180"/>
        <v/>
      </c>
      <c r="L3266" t="s">
        <v>24</v>
      </c>
      <c r="M3266" t="s">
        <v>65</v>
      </c>
      <c r="N3266" t="s">
        <v>26</v>
      </c>
      <c r="O3266" t="s">
        <v>117</v>
      </c>
      <c r="P3266" t="s">
        <v>118</v>
      </c>
      <c r="T3266" t="s">
        <v>29</v>
      </c>
      <c r="U3266">
        <f t="shared" si="181"/>
        <v>14.937720000000001</v>
      </c>
      <c r="V3266">
        <f t="shared" si="182"/>
        <v>15.471210000000001</v>
      </c>
      <c r="Y3266" t="s">
        <v>827</v>
      </c>
      <c r="Z3266" t="s">
        <v>827</v>
      </c>
      <c r="AA3266" t="s">
        <v>826</v>
      </c>
      <c r="AB3266" t="str">
        <f t="shared" si="179"/>
        <v/>
      </c>
    </row>
    <row r="3267" spans="1:28" x14ac:dyDescent="0.2">
      <c r="A3267" s="1">
        <v>42924</v>
      </c>
      <c r="B3267" t="s">
        <v>21</v>
      </c>
      <c r="C3267">
        <v>25</v>
      </c>
      <c r="D3267" t="s">
        <v>30</v>
      </c>
      <c r="E3267" t="s">
        <v>67</v>
      </c>
      <c r="F3267">
        <v>5</v>
      </c>
      <c r="G3267">
        <v>200</v>
      </c>
      <c r="H3267">
        <v>18.561</v>
      </c>
      <c r="K3267" t="str">
        <f t="shared" si="180"/>
        <v/>
      </c>
      <c r="L3267" t="s">
        <v>24</v>
      </c>
      <c r="M3267" t="s">
        <v>65</v>
      </c>
      <c r="N3267" t="s">
        <v>26</v>
      </c>
      <c r="O3267" t="s">
        <v>117</v>
      </c>
      <c r="P3267" t="s">
        <v>118</v>
      </c>
      <c r="T3267" t="s">
        <v>29</v>
      </c>
      <c r="U3267">
        <f t="shared" si="181"/>
        <v>15.591239999999999</v>
      </c>
      <c r="V3267">
        <f t="shared" si="182"/>
        <v>16.148070000000001</v>
      </c>
      <c r="Y3267" t="s">
        <v>827</v>
      </c>
      <c r="Z3267" t="s">
        <v>827</v>
      </c>
      <c r="AA3267" t="s">
        <v>826</v>
      </c>
      <c r="AB3267" t="str">
        <f t="shared" si="179"/>
        <v/>
      </c>
    </row>
    <row r="3268" spans="1:28" x14ac:dyDescent="0.2">
      <c r="A3268" s="1">
        <v>43289</v>
      </c>
      <c r="B3268" t="s">
        <v>21</v>
      </c>
      <c r="C3268">
        <v>25</v>
      </c>
      <c r="D3268" t="s">
        <v>30</v>
      </c>
      <c r="E3268" t="s">
        <v>69</v>
      </c>
      <c r="F3268">
        <v>1</v>
      </c>
      <c r="G3268">
        <v>1</v>
      </c>
      <c r="H3268">
        <v>18.992000000000001</v>
      </c>
      <c r="K3268" t="str">
        <f t="shared" si="180"/>
        <v/>
      </c>
      <c r="L3268" t="s">
        <v>24</v>
      </c>
      <c r="M3268" t="s">
        <v>65</v>
      </c>
      <c r="N3268" t="s">
        <v>26</v>
      </c>
      <c r="O3268" t="s">
        <v>119</v>
      </c>
      <c r="T3268" t="s">
        <v>29</v>
      </c>
      <c r="U3268">
        <f t="shared" si="181"/>
        <v>15.953279999999999</v>
      </c>
      <c r="V3268">
        <f t="shared" si="182"/>
        <v>16.523040000000002</v>
      </c>
      <c r="Y3268" t="s">
        <v>827</v>
      </c>
      <c r="Z3268" t="s">
        <v>827</v>
      </c>
      <c r="AA3268" t="s">
        <v>826</v>
      </c>
      <c r="AB3268" t="str">
        <f t="shared" si="179"/>
        <v/>
      </c>
    </row>
    <row r="3269" spans="1:28" x14ac:dyDescent="0.2">
      <c r="A3269" s="1">
        <v>43289</v>
      </c>
      <c r="B3269" t="s">
        <v>21</v>
      </c>
      <c r="C3269">
        <v>25</v>
      </c>
      <c r="D3269" t="s">
        <v>30</v>
      </c>
      <c r="E3269" t="s">
        <v>69</v>
      </c>
      <c r="F3269">
        <v>2</v>
      </c>
      <c r="G3269">
        <v>2</v>
      </c>
      <c r="H3269">
        <v>19.151</v>
      </c>
      <c r="K3269" t="str">
        <f t="shared" si="180"/>
        <v/>
      </c>
      <c r="L3269" t="s">
        <v>24</v>
      </c>
      <c r="M3269" t="s">
        <v>65</v>
      </c>
      <c r="N3269" t="s">
        <v>26</v>
      </c>
      <c r="O3269" t="s">
        <v>119</v>
      </c>
      <c r="T3269" t="s">
        <v>29</v>
      </c>
      <c r="U3269">
        <f t="shared" si="181"/>
        <v>16.086839999999999</v>
      </c>
      <c r="V3269">
        <f t="shared" si="182"/>
        <v>16.661369999999998</v>
      </c>
      <c r="Y3269" t="s">
        <v>827</v>
      </c>
      <c r="Z3269" t="s">
        <v>827</v>
      </c>
      <c r="AA3269" t="s">
        <v>826</v>
      </c>
      <c r="AB3269" t="str">
        <f t="shared" si="179"/>
        <v/>
      </c>
    </row>
    <row r="3270" spans="1:28" x14ac:dyDescent="0.2">
      <c r="A3270" s="1">
        <v>43289</v>
      </c>
      <c r="B3270" t="s">
        <v>21</v>
      </c>
      <c r="C3270">
        <v>25</v>
      </c>
      <c r="D3270" t="s">
        <v>30</v>
      </c>
      <c r="E3270" t="s">
        <v>69</v>
      </c>
      <c r="F3270">
        <v>3</v>
      </c>
      <c r="G3270">
        <v>3</v>
      </c>
      <c r="H3270">
        <v>17.954000000000001</v>
      </c>
      <c r="K3270" t="str">
        <f t="shared" si="180"/>
        <v/>
      </c>
      <c r="L3270" t="s">
        <v>24</v>
      </c>
      <c r="M3270" t="s">
        <v>65</v>
      </c>
      <c r="N3270" t="s">
        <v>26</v>
      </c>
      <c r="O3270" t="s">
        <v>119</v>
      </c>
      <c r="T3270" t="s">
        <v>29</v>
      </c>
      <c r="U3270">
        <f t="shared" si="181"/>
        <v>15.08136</v>
      </c>
      <c r="V3270">
        <f t="shared" si="182"/>
        <v>15.61998</v>
      </c>
      <c r="Y3270" t="s">
        <v>827</v>
      </c>
      <c r="Z3270" t="s">
        <v>827</v>
      </c>
      <c r="AA3270" t="s">
        <v>826</v>
      </c>
      <c r="AB3270" t="str">
        <f t="shared" si="179"/>
        <v/>
      </c>
    </row>
    <row r="3271" spans="1:28" x14ac:dyDescent="0.2">
      <c r="A3271" s="1">
        <v>43289</v>
      </c>
      <c r="B3271" t="s">
        <v>21</v>
      </c>
      <c r="C3271">
        <v>25</v>
      </c>
      <c r="D3271" t="s">
        <v>30</v>
      </c>
      <c r="E3271" t="s">
        <v>69</v>
      </c>
      <c r="F3271">
        <v>4</v>
      </c>
      <c r="G3271">
        <v>4</v>
      </c>
      <c r="H3271">
        <v>17.626999999999999</v>
      </c>
      <c r="K3271" t="str">
        <f t="shared" si="180"/>
        <v/>
      </c>
      <c r="L3271" t="s">
        <v>24</v>
      </c>
      <c r="M3271" t="s">
        <v>65</v>
      </c>
      <c r="N3271" t="s">
        <v>26</v>
      </c>
      <c r="O3271" t="s">
        <v>119</v>
      </c>
      <c r="T3271" t="s">
        <v>29</v>
      </c>
      <c r="U3271">
        <f t="shared" si="181"/>
        <v>14.806679999999998</v>
      </c>
      <c r="V3271">
        <f t="shared" si="182"/>
        <v>15.335489999999998</v>
      </c>
      <c r="Y3271" t="s">
        <v>827</v>
      </c>
      <c r="Z3271" t="s">
        <v>827</v>
      </c>
      <c r="AA3271" t="s">
        <v>826</v>
      </c>
      <c r="AB3271" t="str">
        <f t="shared" si="179"/>
        <v/>
      </c>
    </row>
    <row r="3272" spans="1:28" x14ac:dyDescent="0.2">
      <c r="A3272" s="1">
        <v>43289</v>
      </c>
      <c r="B3272" t="s">
        <v>21</v>
      </c>
      <c r="C3272">
        <v>25</v>
      </c>
      <c r="D3272" t="s">
        <v>30</v>
      </c>
      <c r="E3272" t="s">
        <v>69</v>
      </c>
      <c r="F3272">
        <v>5</v>
      </c>
      <c r="G3272">
        <v>5</v>
      </c>
      <c r="H3272">
        <v>18.959</v>
      </c>
      <c r="K3272" t="str">
        <f t="shared" si="180"/>
        <v/>
      </c>
      <c r="L3272" t="s">
        <v>24</v>
      </c>
      <c r="M3272" t="s">
        <v>65</v>
      </c>
      <c r="N3272" t="s">
        <v>26</v>
      </c>
      <c r="O3272" t="s">
        <v>119</v>
      </c>
      <c r="T3272" t="s">
        <v>29</v>
      </c>
      <c r="U3272">
        <f t="shared" si="181"/>
        <v>15.925559999999999</v>
      </c>
      <c r="V3272">
        <f t="shared" si="182"/>
        <v>16.494329999999998</v>
      </c>
      <c r="Y3272" t="s">
        <v>827</v>
      </c>
      <c r="Z3272" t="s">
        <v>827</v>
      </c>
      <c r="AA3272" t="s">
        <v>826</v>
      </c>
      <c r="AB3272" t="str">
        <f t="shared" ref="AB3272:AB3335" si="183">IF(AND(Y3272="check",T3272="yolk.vol"),"remove","")</f>
        <v/>
      </c>
    </row>
    <row r="3273" spans="1:28" x14ac:dyDescent="0.2">
      <c r="A3273" s="1">
        <v>42924</v>
      </c>
      <c r="B3273" t="s">
        <v>21</v>
      </c>
      <c r="C3273">
        <v>25</v>
      </c>
      <c r="D3273" t="s">
        <v>30</v>
      </c>
      <c r="E3273" t="s">
        <v>71</v>
      </c>
      <c r="F3273">
        <v>1</v>
      </c>
      <c r="G3273">
        <v>51</v>
      </c>
      <c r="H3273">
        <v>19.835000000000001</v>
      </c>
      <c r="K3273" t="str">
        <f t="shared" si="180"/>
        <v/>
      </c>
      <c r="L3273" t="s">
        <v>24</v>
      </c>
      <c r="M3273" t="s">
        <v>65</v>
      </c>
      <c r="N3273" t="s">
        <v>26</v>
      </c>
      <c r="O3273" t="s">
        <v>120</v>
      </c>
      <c r="P3273" t="s">
        <v>121</v>
      </c>
      <c r="T3273" t="s">
        <v>29</v>
      </c>
      <c r="U3273">
        <f t="shared" si="181"/>
        <v>16.6614</v>
      </c>
      <c r="V3273">
        <f t="shared" si="182"/>
        <v>17.256450000000001</v>
      </c>
      <c r="Y3273" t="s">
        <v>827</v>
      </c>
      <c r="Z3273" t="s">
        <v>827</v>
      </c>
      <c r="AA3273" t="s">
        <v>826</v>
      </c>
      <c r="AB3273" t="str">
        <f t="shared" si="183"/>
        <v/>
      </c>
    </row>
    <row r="3274" spans="1:28" x14ac:dyDescent="0.2">
      <c r="A3274" s="1">
        <v>42924</v>
      </c>
      <c r="B3274" t="s">
        <v>21</v>
      </c>
      <c r="C3274">
        <v>25</v>
      </c>
      <c r="D3274" t="s">
        <v>30</v>
      </c>
      <c r="E3274" t="s">
        <v>71</v>
      </c>
      <c r="F3274">
        <v>2</v>
      </c>
      <c r="G3274">
        <v>52</v>
      </c>
      <c r="H3274">
        <v>17.108000000000001</v>
      </c>
      <c r="K3274" t="str">
        <f t="shared" si="180"/>
        <v/>
      </c>
      <c r="L3274" t="s">
        <v>24</v>
      </c>
      <c r="M3274" t="s">
        <v>65</v>
      </c>
      <c r="N3274" t="s">
        <v>26</v>
      </c>
      <c r="O3274" t="s">
        <v>120</v>
      </c>
      <c r="P3274" t="s">
        <v>121</v>
      </c>
      <c r="T3274" t="s">
        <v>29</v>
      </c>
      <c r="U3274">
        <f t="shared" si="181"/>
        <v>14.37072</v>
      </c>
      <c r="V3274">
        <f t="shared" si="182"/>
        <v>14.88396</v>
      </c>
      <c r="Y3274" t="s">
        <v>827</v>
      </c>
      <c r="Z3274" t="s">
        <v>827</v>
      </c>
      <c r="AA3274" t="s">
        <v>826</v>
      </c>
      <c r="AB3274" t="str">
        <f t="shared" si="183"/>
        <v/>
      </c>
    </row>
    <row r="3275" spans="1:28" x14ac:dyDescent="0.2">
      <c r="A3275" s="1">
        <v>42924</v>
      </c>
      <c r="B3275" t="s">
        <v>21</v>
      </c>
      <c r="C3275">
        <v>25</v>
      </c>
      <c r="D3275" t="s">
        <v>30</v>
      </c>
      <c r="E3275" t="s">
        <v>71</v>
      </c>
      <c r="F3275">
        <v>3</v>
      </c>
      <c r="G3275">
        <v>53</v>
      </c>
      <c r="H3275">
        <v>19.756</v>
      </c>
      <c r="K3275" t="str">
        <f t="shared" si="180"/>
        <v/>
      </c>
      <c r="L3275" t="s">
        <v>24</v>
      </c>
      <c r="M3275" t="s">
        <v>65</v>
      </c>
      <c r="N3275" t="s">
        <v>26</v>
      </c>
      <c r="O3275" t="s">
        <v>120</v>
      </c>
      <c r="P3275" t="s">
        <v>121</v>
      </c>
      <c r="T3275" t="s">
        <v>29</v>
      </c>
      <c r="U3275">
        <f t="shared" si="181"/>
        <v>16.595040000000001</v>
      </c>
      <c r="V3275">
        <f t="shared" si="182"/>
        <v>17.187719999999999</v>
      </c>
      <c r="Y3275" t="s">
        <v>827</v>
      </c>
      <c r="Z3275" t="s">
        <v>827</v>
      </c>
      <c r="AA3275" t="s">
        <v>826</v>
      </c>
      <c r="AB3275" t="str">
        <f t="shared" si="183"/>
        <v/>
      </c>
    </row>
    <row r="3276" spans="1:28" x14ac:dyDescent="0.2">
      <c r="A3276" s="1">
        <v>42924</v>
      </c>
      <c r="B3276" t="s">
        <v>21</v>
      </c>
      <c r="C3276">
        <v>25</v>
      </c>
      <c r="D3276" t="s">
        <v>30</v>
      </c>
      <c r="E3276" t="s">
        <v>71</v>
      </c>
      <c r="F3276">
        <v>4</v>
      </c>
      <c r="G3276">
        <v>54</v>
      </c>
      <c r="H3276">
        <v>17.32</v>
      </c>
      <c r="K3276" t="str">
        <f t="shared" si="180"/>
        <v/>
      </c>
      <c r="L3276" t="s">
        <v>24</v>
      </c>
      <c r="M3276" t="s">
        <v>65</v>
      </c>
      <c r="N3276" t="s">
        <v>26</v>
      </c>
      <c r="O3276" t="s">
        <v>120</v>
      </c>
      <c r="P3276" t="s">
        <v>121</v>
      </c>
      <c r="T3276" t="s">
        <v>29</v>
      </c>
      <c r="U3276">
        <f t="shared" si="181"/>
        <v>14.5488</v>
      </c>
      <c r="V3276">
        <f t="shared" si="182"/>
        <v>15.0684</v>
      </c>
      <c r="Y3276" t="s">
        <v>827</v>
      </c>
      <c r="Z3276" t="s">
        <v>827</v>
      </c>
      <c r="AA3276" t="s">
        <v>826</v>
      </c>
      <c r="AB3276" t="str">
        <f t="shared" si="183"/>
        <v/>
      </c>
    </row>
    <row r="3277" spans="1:28" x14ac:dyDescent="0.2">
      <c r="A3277" s="1">
        <v>42924</v>
      </c>
      <c r="B3277" t="s">
        <v>21</v>
      </c>
      <c r="C3277">
        <v>25</v>
      </c>
      <c r="D3277" t="s">
        <v>30</v>
      </c>
      <c r="E3277" t="s">
        <v>71</v>
      </c>
      <c r="F3277">
        <v>5</v>
      </c>
      <c r="G3277">
        <v>55</v>
      </c>
      <c r="H3277">
        <v>17.681000000000001</v>
      </c>
      <c r="K3277" t="str">
        <f t="shared" si="180"/>
        <v/>
      </c>
      <c r="L3277" t="s">
        <v>24</v>
      </c>
      <c r="M3277" t="s">
        <v>65</v>
      </c>
      <c r="N3277" t="s">
        <v>26</v>
      </c>
      <c r="O3277" t="s">
        <v>120</v>
      </c>
      <c r="P3277" t="s">
        <v>121</v>
      </c>
      <c r="T3277" t="s">
        <v>29</v>
      </c>
      <c r="U3277">
        <f t="shared" si="181"/>
        <v>14.852040000000001</v>
      </c>
      <c r="V3277">
        <f t="shared" si="182"/>
        <v>15.382470000000001</v>
      </c>
      <c r="Y3277" t="s">
        <v>827</v>
      </c>
      <c r="Z3277" t="s">
        <v>827</v>
      </c>
      <c r="AA3277" t="s">
        <v>826</v>
      </c>
      <c r="AB3277" t="str">
        <f t="shared" si="183"/>
        <v/>
      </c>
    </row>
    <row r="3278" spans="1:28" x14ac:dyDescent="0.2">
      <c r="A3278" s="1">
        <v>42924</v>
      </c>
      <c r="B3278" t="s">
        <v>21</v>
      </c>
      <c r="C3278">
        <v>25</v>
      </c>
      <c r="D3278" t="s">
        <v>30</v>
      </c>
      <c r="E3278" t="s">
        <v>122</v>
      </c>
      <c r="F3278">
        <v>1</v>
      </c>
      <c r="G3278">
        <v>2</v>
      </c>
      <c r="H3278">
        <v>19.29</v>
      </c>
      <c r="K3278" t="str">
        <f t="shared" si="180"/>
        <v/>
      </c>
      <c r="L3278" t="s">
        <v>24</v>
      </c>
      <c r="M3278" t="s">
        <v>65</v>
      </c>
      <c r="N3278" t="s">
        <v>26</v>
      </c>
      <c r="O3278" t="s">
        <v>123</v>
      </c>
      <c r="T3278" t="s">
        <v>29</v>
      </c>
      <c r="U3278">
        <f t="shared" si="181"/>
        <v>16.203599999999998</v>
      </c>
      <c r="V3278">
        <f t="shared" si="182"/>
        <v>16.782299999999999</v>
      </c>
      <c r="Y3278" t="s">
        <v>827</v>
      </c>
      <c r="Z3278" t="s">
        <v>827</v>
      </c>
      <c r="AA3278" t="s">
        <v>826</v>
      </c>
      <c r="AB3278" t="str">
        <f t="shared" si="183"/>
        <v/>
      </c>
    </row>
    <row r="3279" spans="1:28" x14ac:dyDescent="0.2">
      <c r="A3279" s="1">
        <v>42924</v>
      </c>
      <c r="B3279" t="s">
        <v>21</v>
      </c>
      <c r="C3279">
        <v>25</v>
      </c>
      <c r="D3279" t="s">
        <v>30</v>
      </c>
      <c r="E3279" t="s">
        <v>122</v>
      </c>
      <c r="F3279">
        <v>2</v>
      </c>
      <c r="G3279">
        <v>3</v>
      </c>
      <c r="H3279">
        <v>18.52</v>
      </c>
      <c r="K3279" t="str">
        <f t="shared" si="180"/>
        <v/>
      </c>
      <c r="L3279" t="s">
        <v>24</v>
      </c>
      <c r="M3279" t="s">
        <v>65</v>
      </c>
      <c r="N3279" t="s">
        <v>26</v>
      </c>
      <c r="O3279" t="s">
        <v>123</v>
      </c>
      <c r="T3279" t="s">
        <v>29</v>
      </c>
      <c r="U3279">
        <f t="shared" si="181"/>
        <v>15.556799999999999</v>
      </c>
      <c r="V3279">
        <f t="shared" si="182"/>
        <v>16.112400000000001</v>
      </c>
      <c r="Y3279" t="s">
        <v>827</v>
      </c>
      <c r="Z3279" t="s">
        <v>827</v>
      </c>
      <c r="AA3279" t="s">
        <v>826</v>
      </c>
      <c r="AB3279" t="str">
        <f t="shared" si="183"/>
        <v/>
      </c>
    </row>
    <row r="3280" spans="1:28" x14ac:dyDescent="0.2">
      <c r="A3280" s="1">
        <v>42924</v>
      </c>
      <c r="B3280" t="s">
        <v>21</v>
      </c>
      <c r="C3280">
        <v>25</v>
      </c>
      <c r="D3280" t="s">
        <v>30</v>
      </c>
      <c r="E3280" t="s">
        <v>122</v>
      </c>
      <c r="F3280">
        <v>3</v>
      </c>
      <c r="G3280">
        <v>4</v>
      </c>
      <c r="H3280">
        <v>18.28</v>
      </c>
      <c r="K3280" t="str">
        <f t="shared" si="180"/>
        <v/>
      </c>
      <c r="L3280" t="s">
        <v>24</v>
      </c>
      <c r="M3280" t="s">
        <v>65</v>
      </c>
      <c r="N3280" t="s">
        <v>26</v>
      </c>
      <c r="O3280" t="s">
        <v>123</v>
      </c>
      <c r="T3280" t="s">
        <v>29</v>
      </c>
      <c r="U3280">
        <f t="shared" si="181"/>
        <v>15.3552</v>
      </c>
      <c r="V3280">
        <f t="shared" si="182"/>
        <v>15.903600000000001</v>
      </c>
      <c r="Y3280" t="s">
        <v>827</v>
      </c>
      <c r="Z3280" t="s">
        <v>827</v>
      </c>
      <c r="AA3280" t="s">
        <v>826</v>
      </c>
      <c r="AB3280" t="str">
        <f t="shared" si="183"/>
        <v/>
      </c>
    </row>
    <row r="3281" spans="1:28" x14ac:dyDescent="0.2">
      <c r="A3281" s="1">
        <v>42924</v>
      </c>
      <c r="B3281" t="s">
        <v>21</v>
      </c>
      <c r="C3281">
        <v>25</v>
      </c>
      <c r="D3281" t="s">
        <v>30</v>
      </c>
      <c r="E3281" t="s">
        <v>122</v>
      </c>
      <c r="F3281">
        <v>4</v>
      </c>
      <c r="G3281">
        <v>5</v>
      </c>
      <c r="H3281">
        <v>19.3</v>
      </c>
      <c r="K3281" t="str">
        <f t="shared" si="180"/>
        <v/>
      </c>
      <c r="L3281" t="s">
        <v>24</v>
      </c>
      <c r="M3281" t="s">
        <v>65</v>
      </c>
      <c r="N3281" t="s">
        <v>26</v>
      </c>
      <c r="O3281" t="s">
        <v>123</v>
      </c>
      <c r="T3281" t="s">
        <v>29</v>
      </c>
      <c r="U3281">
        <f t="shared" si="181"/>
        <v>16.212</v>
      </c>
      <c r="V3281">
        <f t="shared" si="182"/>
        <v>16.791</v>
      </c>
      <c r="Y3281" t="s">
        <v>827</v>
      </c>
      <c r="Z3281" t="s">
        <v>827</v>
      </c>
      <c r="AA3281" t="s">
        <v>826</v>
      </c>
      <c r="AB3281" t="str">
        <f t="shared" si="183"/>
        <v/>
      </c>
    </row>
    <row r="3282" spans="1:28" x14ac:dyDescent="0.2">
      <c r="A3282" s="1">
        <v>42924</v>
      </c>
      <c r="B3282" t="s">
        <v>21</v>
      </c>
      <c r="C3282">
        <v>25</v>
      </c>
      <c r="D3282" t="s">
        <v>30</v>
      </c>
      <c r="E3282" t="s">
        <v>122</v>
      </c>
      <c r="F3282">
        <v>5</v>
      </c>
      <c r="G3282">
        <v>6</v>
      </c>
      <c r="H3282">
        <v>19.600000000000001</v>
      </c>
      <c r="K3282" t="str">
        <f t="shared" si="180"/>
        <v/>
      </c>
      <c r="L3282" t="s">
        <v>24</v>
      </c>
      <c r="M3282" t="s">
        <v>65</v>
      </c>
      <c r="N3282" t="s">
        <v>26</v>
      </c>
      <c r="O3282" t="s">
        <v>123</v>
      </c>
      <c r="T3282" t="s">
        <v>29</v>
      </c>
      <c r="U3282">
        <f t="shared" si="181"/>
        <v>16.464000000000002</v>
      </c>
      <c r="V3282">
        <f t="shared" si="182"/>
        <v>17.052</v>
      </c>
      <c r="Y3282" t="s">
        <v>827</v>
      </c>
      <c r="Z3282" t="s">
        <v>827</v>
      </c>
      <c r="AA3282" t="s">
        <v>826</v>
      </c>
      <c r="AB3282" t="str">
        <f t="shared" si="183"/>
        <v/>
      </c>
    </row>
    <row r="3283" spans="1:28" x14ac:dyDescent="0.2">
      <c r="A3283" s="1">
        <v>42924</v>
      </c>
      <c r="B3283" t="s">
        <v>52</v>
      </c>
      <c r="C3283">
        <v>25</v>
      </c>
      <c r="D3283" t="s">
        <v>30</v>
      </c>
      <c r="E3283" t="s">
        <v>147</v>
      </c>
      <c r="F3283">
        <v>1</v>
      </c>
      <c r="G3283">
        <v>156</v>
      </c>
      <c r="H3283">
        <v>16.936</v>
      </c>
      <c r="K3283" t="str">
        <f t="shared" si="180"/>
        <v/>
      </c>
      <c r="L3283" t="s">
        <v>24</v>
      </c>
      <c r="M3283" t="s">
        <v>65</v>
      </c>
      <c r="N3283" t="s">
        <v>26</v>
      </c>
      <c r="O3283" t="s">
        <v>171</v>
      </c>
      <c r="P3283" t="s">
        <v>172</v>
      </c>
      <c r="T3283" t="s">
        <v>29</v>
      </c>
      <c r="U3283">
        <f t="shared" si="181"/>
        <v>14.226239999999999</v>
      </c>
      <c r="V3283">
        <f t="shared" si="182"/>
        <v>14.73432</v>
      </c>
      <c r="Y3283" t="s">
        <v>827</v>
      </c>
      <c r="Z3283" t="s">
        <v>827</v>
      </c>
      <c r="AA3283" t="s">
        <v>826</v>
      </c>
      <c r="AB3283" t="str">
        <f t="shared" si="183"/>
        <v/>
      </c>
    </row>
    <row r="3284" spans="1:28" x14ac:dyDescent="0.2">
      <c r="A3284" s="1">
        <v>42924</v>
      </c>
      <c r="B3284" t="s">
        <v>52</v>
      </c>
      <c r="C3284">
        <v>25</v>
      </c>
      <c r="D3284" t="s">
        <v>30</v>
      </c>
      <c r="E3284" t="s">
        <v>147</v>
      </c>
      <c r="F3284">
        <v>2</v>
      </c>
      <c r="G3284">
        <v>157</v>
      </c>
      <c r="H3284">
        <v>18.7</v>
      </c>
      <c r="K3284" t="str">
        <f t="shared" si="180"/>
        <v/>
      </c>
      <c r="L3284" t="s">
        <v>24</v>
      </c>
      <c r="M3284" t="s">
        <v>65</v>
      </c>
      <c r="N3284" t="s">
        <v>26</v>
      </c>
      <c r="O3284" t="s">
        <v>171</v>
      </c>
      <c r="P3284" t="s">
        <v>172</v>
      </c>
      <c r="T3284" t="s">
        <v>29</v>
      </c>
      <c r="U3284">
        <f t="shared" si="181"/>
        <v>15.707999999999998</v>
      </c>
      <c r="V3284">
        <f t="shared" si="182"/>
        <v>16.268999999999998</v>
      </c>
      <c r="Y3284" t="s">
        <v>827</v>
      </c>
      <c r="Z3284" t="s">
        <v>827</v>
      </c>
      <c r="AA3284" t="s">
        <v>826</v>
      </c>
      <c r="AB3284" t="str">
        <f t="shared" si="183"/>
        <v/>
      </c>
    </row>
    <row r="3285" spans="1:28" x14ac:dyDescent="0.2">
      <c r="A3285" s="1">
        <v>42924</v>
      </c>
      <c r="B3285" t="s">
        <v>52</v>
      </c>
      <c r="C3285">
        <v>25</v>
      </c>
      <c r="D3285" t="s">
        <v>30</v>
      </c>
      <c r="E3285" t="s">
        <v>147</v>
      </c>
      <c r="F3285">
        <v>3</v>
      </c>
      <c r="G3285">
        <v>158</v>
      </c>
      <c r="H3285">
        <v>18.972000000000001</v>
      </c>
      <c r="K3285" t="str">
        <f t="shared" si="180"/>
        <v/>
      </c>
      <c r="L3285" t="s">
        <v>24</v>
      </c>
      <c r="M3285" t="s">
        <v>65</v>
      </c>
      <c r="N3285" t="s">
        <v>26</v>
      </c>
      <c r="O3285" t="s">
        <v>171</v>
      </c>
      <c r="P3285" t="s">
        <v>172</v>
      </c>
      <c r="T3285" t="s">
        <v>29</v>
      </c>
      <c r="U3285">
        <f t="shared" si="181"/>
        <v>15.936480000000001</v>
      </c>
      <c r="V3285">
        <f t="shared" si="182"/>
        <v>16.50564</v>
      </c>
      <c r="Y3285" t="s">
        <v>827</v>
      </c>
      <c r="Z3285" t="s">
        <v>827</v>
      </c>
      <c r="AA3285" t="s">
        <v>826</v>
      </c>
      <c r="AB3285" t="str">
        <f t="shared" si="183"/>
        <v/>
      </c>
    </row>
    <row r="3286" spans="1:28" x14ac:dyDescent="0.2">
      <c r="A3286" s="1">
        <v>42924</v>
      </c>
      <c r="B3286" t="s">
        <v>52</v>
      </c>
      <c r="C3286">
        <v>25</v>
      </c>
      <c r="D3286" t="s">
        <v>30</v>
      </c>
      <c r="E3286" t="s">
        <v>147</v>
      </c>
      <c r="F3286">
        <v>4</v>
      </c>
      <c r="G3286">
        <v>159</v>
      </c>
      <c r="H3286">
        <v>16.11</v>
      </c>
      <c r="K3286" t="str">
        <f t="shared" si="180"/>
        <v/>
      </c>
      <c r="L3286" t="s">
        <v>24</v>
      </c>
      <c r="M3286" t="s">
        <v>65</v>
      </c>
      <c r="N3286" t="s">
        <v>26</v>
      </c>
      <c r="O3286" t="s">
        <v>171</v>
      </c>
      <c r="P3286" t="s">
        <v>172</v>
      </c>
      <c r="T3286" t="s">
        <v>29</v>
      </c>
      <c r="U3286">
        <f t="shared" si="181"/>
        <v>13.532399999999999</v>
      </c>
      <c r="V3286">
        <f t="shared" si="182"/>
        <v>14.015699999999999</v>
      </c>
      <c r="Y3286" t="s">
        <v>827</v>
      </c>
      <c r="Z3286" t="s">
        <v>827</v>
      </c>
      <c r="AA3286" t="s">
        <v>826</v>
      </c>
      <c r="AB3286" t="str">
        <f t="shared" si="183"/>
        <v/>
      </c>
    </row>
    <row r="3287" spans="1:28" x14ac:dyDescent="0.2">
      <c r="A3287" s="1">
        <v>42924</v>
      </c>
      <c r="B3287" t="s">
        <v>52</v>
      </c>
      <c r="C3287">
        <v>25</v>
      </c>
      <c r="D3287" t="s">
        <v>30</v>
      </c>
      <c r="E3287" t="s">
        <v>147</v>
      </c>
      <c r="F3287">
        <v>5</v>
      </c>
      <c r="G3287">
        <v>160</v>
      </c>
      <c r="H3287">
        <v>19.059000000000001</v>
      </c>
      <c r="K3287" t="str">
        <f t="shared" si="180"/>
        <v/>
      </c>
      <c r="L3287" t="s">
        <v>24</v>
      </c>
      <c r="M3287" t="s">
        <v>65</v>
      </c>
      <c r="N3287" t="s">
        <v>26</v>
      </c>
      <c r="O3287" t="s">
        <v>171</v>
      </c>
      <c r="P3287" t="s">
        <v>172</v>
      </c>
      <c r="T3287" t="s">
        <v>29</v>
      </c>
      <c r="U3287">
        <f t="shared" si="181"/>
        <v>16.00956</v>
      </c>
      <c r="V3287">
        <f t="shared" si="182"/>
        <v>16.581330000000001</v>
      </c>
      <c r="Y3287" t="s">
        <v>827</v>
      </c>
      <c r="Z3287" t="s">
        <v>827</v>
      </c>
      <c r="AA3287" t="s">
        <v>826</v>
      </c>
      <c r="AB3287" t="str">
        <f t="shared" si="183"/>
        <v/>
      </c>
    </row>
    <row r="3288" spans="1:28" x14ac:dyDescent="0.2">
      <c r="A3288" s="1">
        <v>42924</v>
      </c>
      <c r="B3288" t="s">
        <v>52</v>
      </c>
      <c r="C3288">
        <v>25</v>
      </c>
      <c r="D3288" t="s">
        <v>30</v>
      </c>
      <c r="E3288" t="s">
        <v>150</v>
      </c>
      <c r="F3288">
        <v>1</v>
      </c>
      <c r="G3288">
        <v>201</v>
      </c>
      <c r="H3288">
        <v>18.399999999999999</v>
      </c>
      <c r="K3288" t="str">
        <f t="shared" si="180"/>
        <v/>
      </c>
      <c r="L3288" t="s">
        <v>24</v>
      </c>
      <c r="M3288" t="s">
        <v>65</v>
      </c>
      <c r="N3288" t="s">
        <v>26</v>
      </c>
      <c r="O3288" t="s">
        <v>173</v>
      </c>
      <c r="P3288" t="s">
        <v>174</v>
      </c>
      <c r="T3288" t="s">
        <v>29</v>
      </c>
      <c r="U3288">
        <f t="shared" si="181"/>
        <v>15.455999999999998</v>
      </c>
      <c r="V3288">
        <f t="shared" si="182"/>
        <v>16.007999999999999</v>
      </c>
      <c r="W3288" t="s">
        <v>175</v>
      </c>
      <c r="Y3288" t="s">
        <v>827</v>
      </c>
      <c r="Z3288" t="s">
        <v>827</v>
      </c>
      <c r="AA3288" t="s">
        <v>826</v>
      </c>
      <c r="AB3288" t="str">
        <f t="shared" si="183"/>
        <v/>
      </c>
    </row>
    <row r="3289" spans="1:28" x14ac:dyDescent="0.2">
      <c r="A3289" s="1">
        <v>42924</v>
      </c>
      <c r="B3289" t="s">
        <v>52</v>
      </c>
      <c r="C3289">
        <v>25</v>
      </c>
      <c r="D3289" t="s">
        <v>30</v>
      </c>
      <c r="E3289" t="s">
        <v>150</v>
      </c>
      <c r="F3289">
        <v>2</v>
      </c>
      <c r="G3289">
        <v>202</v>
      </c>
      <c r="H3289">
        <v>17.463999999999999</v>
      </c>
      <c r="K3289" t="str">
        <f t="shared" si="180"/>
        <v/>
      </c>
      <c r="L3289" t="s">
        <v>24</v>
      </c>
      <c r="M3289" t="s">
        <v>65</v>
      </c>
      <c r="N3289" t="s">
        <v>26</v>
      </c>
      <c r="O3289" t="s">
        <v>173</v>
      </c>
      <c r="P3289" t="s">
        <v>174</v>
      </c>
      <c r="T3289" t="s">
        <v>29</v>
      </c>
      <c r="U3289">
        <f t="shared" si="181"/>
        <v>14.669759999999998</v>
      </c>
      <c r="V3289">
        <f t="shared" si="182"/>
        <v>15.193679999999999</v>
      </c>
      <c r="W3289" t="s">
        <v>175</v>
      </c>
      <c r="Y3289" t="s">
        <v>827</v>
      </c>
      <c r="Z3289" t="s">
        <v>827</v>
      </c>
      <c r="AA3289" t="s">
        <v>826</v>
      </c>
      <c r="AB3289" t="str">
        <f t="shared" si="183"/>
        <v/>
      </c>
    </row>
    <row r="3290" spans="1:28" x14ac:dyDescent="0.2">
      <c r="A3290" s="1">
        <v>42924</v>
      </c>
      <c r="B3290" t="s">
        <v>52</v>
      </c>
      <c r="C3290">
        <v>25</v>
      </c>
      <c r="D3290" t="s">
        <v>30</v>
      </c>
      <c r="E3290" t="s">
        <v>150</v>
      </c>
      <c r="F3290">
        <v>3</v>
      </c>
      <c r="G3290">
        <v>203</v>
      </c>
      <c r="H3290">
        <v>18.891999999999999</v>
      </c>
      <c r="K3290" t="str">
        <f t="shared" si="180"/>
        <v/>
      </c>
      <c r="L3290" t="s">
        <v>24</v>
      </c>
      <c r="M3290" t="s">
        <v>65</v>
      </c>
      <c r="N3290" t="s">
        <v>26</v>
      </c>
      <c r="O3290" t="s">
        <v>173</v>
      </c>
      <c r="P3290" t="s">
        <v>174</v>
      </c>
      <c r="T3290" t="s">
        <v>29</v>
      </c>
      <c r="U3290">
        <f t="shared" si="181"/>
        <v>15.86928</v>
      </c>
      <c r="V3290">
        <f t="shared" si="182"/>
        <v>16.436039999999998</v>
      </c>
      <c r="W3290" t="s">
        <v>175</v>
      </c>
      <c r="Y3290" t="s">
        <v>827</v>
      </c>
      <c r="Z3290" t="s">
        <v>827</v>
      </c>
      <c r="AA3290" t="s">
        <v>826</v>
      </c>
      <c r="AB3290" t="str">
        <f t="shared" si="183"/>
        <v/>
      </c>
    </row>
    <row r="3291" spans="1:28" x14ac:dyDescent="0.2">
      <c r="A3291" s="1">
        <v>42924</v>
      </c>
      <c r="B3291" t="s">
        <v>52</v>
      </c>
      <c r="C3291">
        <v>25</v>
      </c>
      <c r="D3291" t="s">
        <v>30</v>
      </c>
      <c r="E3291" t="s">
        <v>150</v>
      </c>
      <c r="F3291">
        <v>4</v>
      </c>
      <c r="G3291">
        <v>204</v>
      </c>
      <c r="H3291">
        <v>18.082000000000001</v>
      </c>
      <c r="K3291" t="str">
        <f t="shared" si="180"/>
        <v/>
      </c>
      <c r="L3291" t="s">
        <v>24</v>
      </c>
      <c r="M3291" t="s">
        <v>65</v>
      </c>
      <c r="N3291" t="s">
        <v>26</v>
      </c>
      <c r="O3291" t="s">
        <v>173</v>
      </c>
      <c r="P3291" t="s">
        <v>174</v>
      </c>
      <c r="T3291" t="s">
        <v>29</v>
      </c>
      <c r="U3291">
        <f t="shared" si="181"/>
        <v>15.188879999999999</v>
      </c>
      <c r="V3291">
        <f t="shared" si="182"/>
        <v>15.731340000000001</v>
      </c>
      <c r="W3291" t="s">
        <v>175</v>
      </c>
      <c r="Y3291" t="s">
        <v>827</v>
      </c>
      <c r="Z3291" t="s">
        <v>827</v>
      </c>
      <c r="AA3291" t="s">
        <v>826</v>
      </c>
      <c r="AB3291" t="str">
        <f t="shared" si="183"/>
        <v/>
      </c>
    </row>
    <row r="3292" spans="1:28" x14ac:dyDescent="0.2">
      <c r="A3292" s="1">
        <v>42924</v>
      </c>
      <c r="B3292" t="s">
        <v>52</v>
      </c>
      <c r="C3292">
        <v>25</v>
      </c>
      <c r="D3292" t="s">
        <v>30</v>
      </c>
      <c r="E3292" t="s">
        <v>150</v>
      </c>
      <c r="F3292">
        <v>5</v>
      </c>
      <c r="G3292">
        <v>205</v>
      </c>
      <c r="H3292">
        <v>18.053999999999998</v>
      </c>
      <c r="K3292" t="str">
        <f t="shared" si="180"/>
        <v/>
      </c>
      <c r="L3292" t="s">
        <v>24</v>
      </c>
      <c r="M3292" t="s">
        <v>65</v>
      </c>
      <c r="N3292" t="s">
        <v>26</v>
      </c>
      <c r="O3292" t="s">
        <v>173</v>
      </c>
      <c r="P3292" t="s">
        <v>174</v>
      </c>
      <c r="T3292" t="s">
        <v>29</v>
      </c>
      <c r="U3292">
        <f t="shared" si="181"/>
        <v>15.165359999999998</v>
      </c>
      <c r="V3292">
        <f t="shared" si="182"/>
        <v>15.706979999999998</v>
      </c>
      <c r="W3292" t="s">
        <v>175</v>
      </c>
      <c r="Y3292" t="s">
        <v>827</v>
      </c>
      <c r="Z3292" t="s">
        <v>827</v>
      </c>
      <c r="AA3292" t="s">
        <v>826</v>
      </c>
      <c r="AB3292" t="str">
        <f t="shared" si="183"/>
        <v/>
      </c>
    </row>
    <row r="3293" spans="1:28" x14ac:dyDescent="0.2">
      <c r="A3293" s="1">
        <v>42924</v>
      </c>
      <c r="B3293" t="s">
        <v>52</v>
      </c>
      <c r="C3293">
        <v>25</v>
      </c>
      <c r="D3293" t="s">
        <v>30</v>
      </c>
      <c r="E3293" t="s">
        <v>153</v>
      </c>
      <c r="F3293">
        <v>1</v>
      </c>
      <c r="G3293">
        <v>60</v>
      </c>
      <c r="H3293">
        <v>16.420000000000002</v>
      </c>
      <c r="K3293" t="str">
        <f t="shared" si="180"/>
        <v/>
      </c>
      <c r="L3293" t="s">
        <v>24</v>
      </c>
      <c r="M3293" t="s">
        <v>65</v>
      </c>
      <c r="N3293" t="s">
        <v>26</v>
      </c>
      <c r="O3293" t="s">
        <v>176</v>
      </c>
      <c r="T3293" t="s">
        <v>29</v>
      </c>
      <c r="U3293">
        <f t="shared" si="181"/>
        <v>13.792800000000002</v>
      </c>
      <c r="V3293">
        <f t="shared" si="182"/>
        <v>14.285400000000001</v>
      </c>
      <c r="Y3293" t="s">
        <v>827</v>
      </c>
      <c r="Z3293" t="s">
        <v>827</v>
      </c>
      <c r="AA3293" t="s">
        <v>826</v>
      </c>
      <c r="AB3293" t="str">
        <f t="shared" si="183"/>
        <v/>
      </c>
    </row>
    <row r="3294" spans="1:28" x14ac:dyDescent="0.2">
      <c r="A3294" s="1">
        <v>42924</v>
      </c>
      <c r="B3294" t="s">
        <v>52</v>
      </c>
      <c r="C3294">
        <v>25</v>
      </c>
      <c r="D3294" t="s">
        <v>30</v>
      </c>
      <c r="E3294" t="s">
        <v>153</v>
      </c>
      <c r="F3294">
        <v>2</v>
      </c>
      <c r="G3294">
        <v>61</v>
      </c>
      <c r="H3294">
        <v>16.5</v>
      </c>
      <c r="K3294" t="str">
        <f t="shared" si="180"/>
        <v/>
      </c>
      <c r="L3294" t="s">
        <v>24</v>
      </c>
      <c r="M3294" t="s">
        <v>65</v>
      </c>
      <c r="N3294" t="s">
        <v>26</v>
      </c>
      <c r="O3294" t="s">
        <v>176</v>
      </c>
      <c r="T3294" t="s">
        <v>29</v>
      </c>
      <c r="U3294">
        <f t="shared" si="181"/>
        <v>13.86</v>
      </c>
      <c r="V3294">
        <f t="shared" si="182"/>
        <v>14.355</v>
      </c>
      <c r="Y3294" t="s">
        <v>827</v>
      </c>
      <c r="Z3294" t="s">
        <v>827</v>
      </c>
      <c r="AA3294" t="s">
        <v>826</v>
      </c>
      <c r="AB3294" t="str">
        <f t="shared" si="183"/>
        <v/>
      </c>
    </row>
    <row r="3295" spans="1:28" x14ac:dyDescent="0.2">
      <c r="A3295" s="1">
        <v>42924</v>
      </c>
      <c r="B3295" t="s">
        <v>52</v>
      </c>
      <c r="C3295">
        <v>25</v>
      </c>
      <c r="D3295" t="s">
        <v>30</v>
      </c>
      <c r="E3295" t="s">
        <v>153</v>
      </c>
      <c r="F3295">
        <v>3</v>
      </c>
      <c r="G3295">
        <v>62</v>
      </c>
      <c r="H3295">
        <v>15.72</v>
      </c>
      <c r="K3295" t="str">
        <f t="shared" si="180"/>
        <v/>
      </c>
      <c r="L3295" t="s">
        <v>24</v>
      </c>
      <c r="M3295" t="s">
        <v>65</v>
      </c>
      <c r="N3295" t="s">
        <v>26</v>
      </c>
      <c r="O3295" t="s">
        <v>176</v>
      </c>
      <c r="T3295" t="s">
        <v>29</v>
      </c>
      <c r="U3295">
        <f t="shared" si="181"/>
        <v>13.204800000000001</v>
      </c>
      <c r="V3295">
        <f t="shared" si="182"/>
        <v>13.676400000000001</v>
      </c>
      <c r="Y3295" t="s">
        <v>827</v>
      </c>
      <c r="Z3295" t="s">
        <v>827</v>
      </c>
      <c r="AA3295" t="s">
        <v>826</v>
      </c>
      <c r="AB3295" t="str">
        <f t="shared" si="183"/>
        <v/>
      </c>
    </row>
    <row r="3296" spans="1:28" x14ac:dyDescent="0.2">
      <c r="A3296" s="1">
        <v>42924</v>
      </c>
      <c r="B3296" t="s">
        <v>52</v>
      </c>
      <c r="C3296">
        <v>25</v>
      </c>
      <c r="D3296" t="s">
        <v>30</v>
      </c>
      <c r="E3296" t="s">
        <v>153</v>
      </c>
      <c r="F3296">
        <v>4</v>
      </c>
      <c r="G3296">
        <v>63</v>
      </c>
      <c r="H3296">
        <v>15.8</v>
      </c>
      <c r="K3296" t="str">
        <f t="shared" si="180"/>
        <v/>
      </c>
      <c r="L3296" t="s">
        <v>24</v>
      </c>
      <c r="M3296" t="s">
        <v>65</v>
      </c>
      <c r="N3296" t="s">
        <v>26</v>
      </c>
      <c r="O3296" t="s">
        <v>176</v>
      </c>
      <c r="T3296" t="s">
        <v>29</v>
      </c>
      <c r="U3296">
        <f t="shared" si="181"/>
        <v>13.272</v>
      </c>
      <c r="V3296">
        <f t="shared" si="182"/>
        <v>13.746</v>
      </c>
      <c r="Y3296" t="s">
        <v>827</v>
      </c>
      <c r="Z3296" t="s">
        <v>827</v>
      </c>
      <c r="AA3296" t="s">
        <v>826</v>
      </c>
      <c r="AB3296" t="str">
        <f t="shared" si="183"/>
        <v/>
      </c>
    </row>
    <row r="3297" spans="1:28" x14ac:dyDescent="0.2">
      <c r="A3297" s="1">
        <v>42924</v>
      </c>
      <c r="B3297" t="s">
        <v>52</v>
      </c>
      <c r="C3297">
        <v>25</v>
      </c>
      <c r="D3297" t="s">
        <v>30</v>
      </c>
      <c r="E3297" t="s">
        <v>153</v>
      </c>
      <c r="F3297">
        <v>5</v>
      </c>
      <c r="G3297">
        <v>64</v>
      </c>
      <c r="H3297">
        <v>15.89</v>
      </c>
      <c r="K3297" t="str">
        <f t="shared" si="180"/>
        <v/>
      </c>
      <c r="L3297" t="s">
        <v>24</v>
      </c>
      <c r="M3297" t="s">
        <v>65</v>
      </c>
      <c r="N3297" t="s">
        <v>26</v>
      </c>
      <c r="O3297" t="s">
        <v>176</v>
      </c>
      <c r="T3297" t="s">
        <v>29</v>
      </c>
      <c r="U3297">
        <f t="shared" si="181"/>
        <v>13.3476</v>
      </c>
      <c r="V3297">
        <f t="shared" si="182"/>
        <v>13.824300000000001</v>
      </c>
      <c r="Y3297" t="s">
        <v>827</v>
      </c>
      <c r="Z3297" t="s">
        <v>827</v>
      </c>
      <c r="AA3297" t="s">
        <v>826</v>
      </c>
      <c r="AB3297" t="str">
        <f t="shared" si="183"/>
        <v/>
      </c>
    </row>
    <row r="3298" spans="1:28" x14ac:dyDescent="0.2">
      <c r="A3298" s="1">
        <v>42924</v>
      </c>
      <c r="B3298" t="s">
        <v>52</v>
      </c>
      <c r="C3298">
        <v>25</v>
      </c>
      <c r="D3298" t="s">
        <v>30</v>
      </c>
      <c r="E3298" t="s">
        <v>155</v>
      </c>
      <c r="F3298">
        <v>1</v>
      </c>
      <c r="G3298">
        <v>15</v>
      </c>
      <c r="H3298">
        <v>15.62</v>
      </c>
      <c r="K3298" t="str">
        <f t="shared" si="180"/>
        <v/>
      </c>
      <c r="L3298" t="s">
        <v>24</v>
      </c>
      <c r="M3298" t="s">
        <v>65</v>
      </c>
      <c r="N3298" t="s">
        <v>26</v>
      </c>
      <c r="O3298" t="s">
        <v>177</v>
      </c>
      <c r="T3298" t="s">
        <v>29</v>
      </c>
      <c r="U3298">
        <f t="shared" si="181"/>
        <v>13.120799999999999</v>
      </c>
      <c r="V3298">
        <f t="shared" si="182"/>
        <v>13.589399999999999</v>
      </c>
      <c r="Y3298" t="s">
        <v>827</v>
      </c>
      <c r="Z3298" t="s">
        <v>827</v>
      </c>
      <c r="AA3298" t="s">
        <v>826</v>
      </c>
      <c r="AB3298" t="str">
        <f t="shared" si="183"/>
        <v/>
      </c>
    </row>
    <row r="3299" spans="1:28" x14ac:dyDescent="0.2">
      <c r="A3299" s="1">
        <v>42924</v>
      </c>
      <c r="B3299" t="s">
        <v>52</v>
      </c>
      <c r="C3299">
        <v>25</v>
      </c>
      <c r="D3299" t="s">
        <v>30</v>
      </c>
      <c r="E3299" t="s">
        <v>155</v>
      </c>
      <c r="F3299">
        <v>2</v>
      </c>
      <c r="G3299">
        <v>16</v>
      </c>
      <c r="H3299">
        <v>15.09</v>
      </c>
      <c r="K3299" t="str">
        <f t="shared" si="180"/>
        <v/>
      </c>
      <c r="L3299" t="s">
        <v>24</v>
      </c>
      <c r="M3299" t="s">
        <v>65</v>
      </c>
      <c r="N3299" t="s">
        <v>26</v>
      </c>
      <c r="O3299" t="s">
        <v>177</v>
      </c>
      <c r="T3299" t="s">
        <v>29</v>
      </c>
      <c r="U3299">
        <f t="shared" si="181"/>
        <v>12.675599999999999</v>
      </c>
      <c r="V3299">
        <f t="shared" si="182"/>
        <v>13.128299999999999</v>
      </c>
      <c r="Y3299" t="s">
        <v>827</v>
      </c>
      <c r="Z3299" t="s">
        <v>827</v>
      </c>
      <c r="AA3299" t="s">
        <v>826</v>
      </c>
      <c r="AB3299" t="str">
        <f t="shared" si="183"/>
        <v/>
      </c>
    </row>
    <row r="3300" spans="1:28" x14ac:dyDescent="0.2">
      <c r="A3300" s="1">
        <v>42924</v>
      </c>
      <c r="B3300" t="s">
        <v>52</v>
      </c>
      <c r="C3300">
        <v>25</v>
      </c>
      <c r="D3300" t="s">
        <v>30</v>
      </c>
      <c r="E3300" t="s">
        <v>155</v>
      </c>
      <c r="F3300">
        <v>3</v>
      </c>
      <c r="G3300">
        <v>17</v>
      </c>
      <c r="H3300">
        <v>17.079999999999998</v>
      </c>
      <c r="K3300" t="str">
        <f t="shared" si="180"/>
        <v/>
      </c>
      <c r="L3300" t="s">
        <v>24</v>
      </c>
      <c r="M3300" t="s">
        <v>65</v>
      </c>
      <c r="N3300" t="s">
        <v>26</v>
      </c>
      <c r="O3300" t="s">
        <v>177</v>
      </c>
      <c r="T3300" t="s">
        <v>29</v>
      </c>
      <c r="U3300">
        <f t="shared" si="181"/>
        <v>14.347199999999997</v>
      </c>
      <c r="V3300">
        <f t="shared" si="182"/>
        <v>14.859599999999999</v>
      </c>
      <c r="Y3300" t="s">
        <v>827</v>
      </c>
      <c r="Z3300" t="s">
        <v>827</v>
      </c>
      <c r="AA3300" t="s">
        <v>826</v>
      </c>
      <c r="AB3300" t="str">
        <f t="shared" si="183"/>
        <v/>
      </c>
    </row>
    <row r="3301" spans="1:28" x14ac:dyDescent="0.2">
      <c r="A3301" s="1">
        <v>42924</v>
      </c>
      <c r="B3301" t="s">
        <v>52</v>
      </c>
      <c r="C3301">
        <v>25</v>
      </c>
      <c r="D3301" t="s">
        <v>30</v>
      </c>
      <c r="E3301" t="s">
        <v>155</v>
      </c>
      <c r="F3301">
        <v>4</v>
      </c>
      <c r="G3301">
        <v>18</v>
      </c>
      <c r="H3301">
        <v>16.87</v>
      </c>
      <c r="K3301" t="str">
        <f t="shared" si="180"/>
        <v/>
      </c>
      <c r="L3301" t="s">
        <v>24</v>
      </c>
      <c r="M3301" t="s">
        <v>65</v>
      </c>
      <c r="N3301" t="s">
        <v>26</v>
      </c>
      <c r="O3301" t="s">
        <v>177</v>
      </c>
      <c r="T3301" t="s">
        <v>29</v>
      </c>
      <c r="U3301">
        <f t="shared" si="181"/>
        <v>14.1708</v>
      </c>
      <c r="V3301">
        <f t="shared" si="182"/>
        <v>14.676900000000002</v>
      </c>
      <c r="Y3301" t="s">
        <v>827</v>
      </c>
      <c r="Z3301" t="s">
        <v>827</v>
      </c>
      <c r="AA3301" t="s">
        <v>826</v>
      </c>
      <c r="AB3301" t="str">
        <f t="shared" si="183"/>
        <v/>
      </c>
    </row>
    <row r="3302" spans="1:28" x14ac:dyDescent="0.2">
      <c r="A3302" s="1">
        <v>42924</v>
      </c>
      <c r="B3302" t="s">
        <v>52</v>
      </c>
      <c r="C3302">
        <v>25</v>
      </c>
      <c r="D3302" t="s">
        <v>30</v>
      </c>
      <c r="E3302" t="s">
        <v>155</v>
      </c>
      <c r="F3302">
        <v>5</v>
      </c>
      <c r="G3302">
        <v>19</v>
      </c>
      <c r="H3302">
        <v>15.94</v>
      </c>
      <c r="K3302" t="str">
        <f t="shared" si="180"/>
        <v/>
      </c>
      <c r="L3302" t="s">
        <v>24</v>
      </c>
      <c r="M3302" t="s">
        <v>65</v>
      </c>
      <c r="N3302" t="s">
        <v>26</v>
      </c>
      <c r="O3302" t="s">
        <v>177</v>
      </c>
      <c r="T3302" t="s">
        <v>29</v>
      </c>
      <c r="U3302">
        <f t="shared" si="181"/>
        <v>13.3896</v>
      </c>
      <c r="V3302">
        <f t="shared" si="182"/>
        <v>13.867799999999999</v>
      </c>
      <c r="Y3302" t="s">
        <v>827</v>
      </c>
      <c r="Z3302" t="s">
        <v>827</v>
      </c>
      <c r="AA3302" t="s">
        <v>826</v>
      </c>
      <c r="AB3302" t="str">
        <f t="shared" si="183"/>
        <v/>
      </c>
    </row>
    <row r="3303" spans="1:28" x14ac:dyDescent="0.2">
      <c r="A3303" s="1">
        <v>42924</v>
      </c>
      <c r="B3303" t="s">
        <v>52</v>
      </c>
      <c r="C3303">
        <v>25</v>
      </c>
      <c r="D3303" t="s">
        <v>30</v>
      </c>
      <c r="E3303" t="s">
        <v>158</v>
      </c>
      <c r="F3303">
        <v>1</v>
      </c>
      <c r="G3303">
        <v>27</v>
      </c>
      <c r="H3303">
        <v>15.27</v>
      </c>
      <c r="K3303" t="str">
        <f t="shared" si="180"/>
        <v/>
      </c>
      <c r="L3303" t="s">
        <v>24</v>
      </c>
      <c r="M3303" t="s">
        <v>65</v>
      </c>
      <c r="N3303" t="s">
        <v>26</v>
      </c>
      <c r="O3303" t="s">
        <v>178</v>
      </c>
      <c r="T3303" t="s">
        <v>29</v>
      </c>
      <c r="U3303">
        <f t="shared" si="181"/>
        <v>12.826799999999999</v>
      </c>
      <c r="V3303">
        <f t="shared" si="182"/>
        <v>13.2849</v>
      </c>
      <c r="Y3303" t="s">
        <v>827</v>
      </c>
      <c r="Z3303" t="s">
        <v>827</v>
      </c>
      <c r="AA3303" t="s">
        <v>826</v>
      </c>
      <c r="AB3303" t="str">
        <f t="shared" si="183"/>
        <v/>
      </c>
    </row>
    <row r="3304" spans="1:28" x14ac:dyDescent="0.2">
      <c r="A3304" s="1">
        <v>43289</v>
      </c>
      <c r="B3304" t="s">
        <v>52</v>
      </c>
      <c r="C3304">
        <v>25</v>
      </c>
      <c r="D3304" t="s">
        <v>30</v>
      </c>
      <c r="E3304" t="s">
        <v>158</v>
      </c>
      <c r="F3304">
        <v>1</v>
      </c>
      <c r="G3304">
        <v>1</v>
      </c>
      <c r="H3304">
        <v>15.874000000000001</v>
      </c>
      <c r="K3304" t="str">
        <f t="shared" si="180"/>
        <v/>
      </c>
      <c r="L3304" t="s">
        <v>24</v>
      </c>
      <c r="M3304" t="s">
        <v>65</v>
      </c>
      <c r="N3304" t="s">
        <v>26</v>
      </c>
      <c r="O3304" t="s">
        <v>178</v>
      </c>
      <c r="T3304" t="s">
        <v>29</v>
      </c>
      <c r="U3304">
        <f t="shared" si="181"/>
        <v>13.334160000000001</v>
      </c>
      <c r="V3304">
        <f t="shared" si="182"/>
        <v>13.81038</v>
      </c>
      <c r="Y3304" t="s">
        <v>827</v>
      </c>
      <c r="Z3304" t="s">
        <v>827</v>
      </c>
      <c r="AA3304" t="s">
        <v>826</v>
      </c>
      <c r="AB3304" t="str">
        <f t="shared" si="183"/>
        <v/>
      </c>
    </row>
    <row r="3305" spans="1:28" x14ac:dyDescent="0.2">
      <c r="A3305" s="1">
        <v>42924</v>
      </c>
      <c r="B3305" t="s">
        <v>52</v>
      </c>
      <c r="C3305">
        <v>25</v>
      </c>
      <c r="D3305" t="s">
        <v>30</v>
      </c>
      <c r="E3305" t="s">
        <v>158</v>
      </c>
      <c r="F3305">
        <v>2</v>
      </c>
      <c r="G3305">
        <v>28</v>
      </c>
      <c r="H3305">
        <v>17.55</v>
      </c>
      <c r="K3305" t="str">
        <f t="shared" si="180"/>
        <v/>
      </c>
      <c r="L3305" t="s">
        <v>24</v>
      </c>
      <c r="M3305" t="s">
        <v>65</v>
      </c>
      <c r="N3305" t="s">
        <v>26</v>
      </c>
      <c r="O3305" t="s">
        <v>178</v>
      </c>
      <c r="T3305" t="s">
        <v>29</v>
      </c>
      <c r="U3305">
        <f t="shared" si="181"/>
        <v>14.742000000000001</v>
      </c>
      <c r="V3305">
        <f t="shared" si="182"/>
        <v>15.268500000000001</v>
      </c>
      <c r="Y3305" t="s">
        <v>827</v>
      </c>
      <c r="Z3305" t="s">
        <v>827</v>
      </c>
      <c r="AA3305" t="s">
        <v>826</v>
      </c>
      <c r="AB3305" t="str">
        <f t="shared" si="183"/>
        <v/>
      </c>
    </row>
    <row r="3306" spans="1:28" x14ac:dyDescent="0.2">
      <c r="A3306" s="1">
        <v>43289</v>
      </c>
      <c r="B3306" t="s">
        <v>52</v>
      </c>
      <c r="C3306">
        <v>25</v>
      </c>
      <c r="D3306" t="s">
        <v>30</v>
      </c>
      <c r="E3306" t="s">
        <v>158</v>
      </c>
      <c r="F3306">
        <v>2</v>
      </c>
      <c r="G3306">
        <v>2</v>
      </c>
      <c r="H3306">
        <v>15.999000000000001</v>
      </c>
      <c r="K3306" t="str">
        <f t="shared" si="180"/>
        <v/>
      </c>
      <c r="L3306" t="s">
        <v>24</v>
      </c>
      <c r="M3306" t="s">
        <v>65</v>
      </c>
      <c r="N3306" t="s">
        <v>26</v>
      </c>
      <c r="O3306" t="s">
        <v>178</v>
      </c>
      <c r="T3306" t="s">
        <v>29</v>
      </c>
      <c r="U3306">
        <f t="shared" si="181"/>
        <v>13.439159999999999</v>
      </c>
      <c r="V3306">
        <f t="shared" si="182"/>
        <v>13.919130000000001</v>
      </c>
      <c r="Y3306" t="s">
        <v>827</v>
      </c>
      <c r="Z3306" t="s">
        <v>827</v>
      </c>
      <c r="AA3306" t="s">
        <v>826</v>
      </c>
      <c r="AB3306" t="str">
        <f t="shared" si="183"/>
        <v/>
      </c>
    </row>
    <row r="3307" spans="1:28" x14ac:dyDescent="0.2">
      <c r="A3307" s="1">
        <v>42924</v>
      </c>
      <c r="B3307" t="s">
        <v>52</v>
      </c>
      <c r="C3307">
        <v>25</v>
      </c>
      <c r="D3307" t="s">
        <v>30</v>
      </c>
      <c r="E3307" t="s">
        <v>158</v>
      </c>
      <c r="F3307">
        <v>3</v>
      </c>
      <c r="G3307">
        <v>29</v>
      </c>
      <c r="H3307">
        <v>15.45</v>
      </c>
      <c r="K3307" t="str">
        <f t="shared" si="180"/>
        <v/>
      </c>
      <c r="L3307" t="s">
        <v>24</v>
      </c>
      <c r="M3307" t="s">
        <v>65</v>
      </c>
      <c r="N3307" t="s">
        <v>26</v>
      </c>
      <c r="O3307" t="s">
        <v>178</v>
      </c>
      <c r="T3307" t="s">
        <v>29</v>
      </c>
      <c r="U3307">
        <f t="shared" si="181"/>
        <v>12.978</v>
      </c>
      <c r="V3307">
        <f t="shared" si="182"/>
        <v>13.4415</v>
      </c>
      <c r="Y3307" t="s">
        <v>827</v>
      </c>
      <c r="Z3307" t="s">
        <v>827</v>
      </c>
      <c r="AA3307" t="s">
        <v>826</v>
      </c>
      <c r="AB3307" t="str">
        <f t="shared" si="183"/>
        <v/>
      </c>
    </row>
    <row r="3308" spans="1:28" x14ac:dyDescent="0.2">
      <c r="A3308" s="1">
        <v>43289</v>
      </c>
      <c r="B3308" t="s">
        <v>52</v>
      </c>
      <c r="C3308">
        <v>25</v>
      </c>
      <c r="D3308" t="s">
        <v>30</v>
      </c>
      <c r="E3308" t="s">
        <v>158</v>
      </c>
      <c r="F3308">
        <v>3</v>
      </c>
      <c r="G3308">
        <v>3</v>
      </c>
      <c r="H3308">
        <v>18.02</v>
      </c>
      <c r="K3308" t="str">
        <f t="shared" si="180"/>
        <v/>
      </c>
      <c r="L3308" t="s">
        <v>24</v>
      </c>
      <c r="M3308" t="s">
        <v>65</v>
      </c>
      <c r="N3308" t="s">
        <v>26</v>
      </c>
      <c r="O3308" t="s">
        <v>178</v>
      </c>
      <c r="T3308" t="s">
        <v>29</v>
      </c>
      <c r="U3308">
        <f t="shared" si="181"/>
        <v>15.136799999999999</v>
      </c>
      <c r="V3308">
        <f t="shared" si="182"/>
        <v>15.677399999999999</v>
      </c>
      <c r="Y3308" t="s">
        <v>827</v>
      </c>
      <c r="Z3308" t="s">
        <v>827</v>
      </c>
      <c r="AA3308" t="s">
        <v>826</v>
      </c>
      <c r="AB3308" t="str">
        <f t="shared" si="183"/>
        <v/>
      </c>
    </row>
    <row r="3309" spans="1:28" x14ac:dyDescent="0.2">
      <c r="A3309" s="1">
        <v>42924</v>
      </c>
      <c r="B3309" t="s">
        <v>52</v>
      </c>
      <c r="C3309">
        <v>25</v>
      </c>
      <c r="D3309" t="s">
        <v>30</v>
      </c>
      <c r="E3309" t="s">
        <v>158</v>
      </c>
      <c r="F3309">
        <v>4</v>
      </c>
      <c r="G3309">
        <v>30</v>
      </c>
      <c r="H3309">
        <v>15.49</v>
      </c>
      <c r="K3309" t="str">
        <f t="shared" si="180"/>
        <v/>
      </c>
      <c r="L3309" t="s">
        <v>24</v>
      </c>
      <c r="M3309" t="s">
        <v>65</v>
      </c>
      <c r="N3309" t="s">
        <v>26</v>
      </c>
      <c r="O3309" t="s">
        <v>178</v>
      </c>
      <c r="T3309" t="s">
        <v>29</v>
      </c>
      <c r="U3309">
        <f t="shared" si="181"/>
        <v>13.0116</v>
      </c>
      <c r="V3309">
        <f t="shared" si="182"/>
        <v>13.4763</v>
      </c>
      <c r="Y3309" t="s">
        <v>827</v>
      </c>
      <c r="Z3309" t="s">
        <v>827</v>
      </c>
      <c r="AA3309" t="s">
        <v>826</v>
      </c>
      <c r="AB3309" t="str">
        <f t="shared" si="183"/>
        <v/>
      </c>
    </row>
    <row r="3310" spans="1:28" x14ac:dyDescent="0.2">
      <c r="A3310" s="1">
        <v>43289</v>
      </c>
      <c r="B3310" t="s">
        <v>52</v>
      </c>
      <c r="C3310">
        <v>25</v>
      </c>
      <c r="D3310" t="s">
        <v>30</v>
      </c>
      <c r="E3310" t="s">
        <v>158</v>
      </c>
      <c r="F3310">
        <v>4</v>
      </c>
      <c r="G3310">
        <v>4</v>
      </c>
      <c r="H3310">
        <v>15.648</v>
      </c>
      <c r="K3310" t="str">
        <f t="shared" si="180"/>
        <v/>
      </c>
      <c r="L3310" t="s">
        <v>24</v>
      </c>
      <c r="M3310" t="s">
        <v>65</v>
      </c>
      <c r="N3310" t="s">
        <v>26</v>
      </c>
      <c r="O3310" t="s">
        <v>178</v>
      </c>
      <c r="T3310" t="s">
        <v>29</v>
      </c>
      <c r="U3310">
        <f t="shared" si="181"/>
        <v>13.144319999999999</v>
      </c>
      <c r="V3310">
        <f t="shared" si="182"/>
        <v>13.613759999999999</v>
      </c>
      <c r="Y3310" t="s">
        <v>827</v>
      </c>
      <c r="Z3310" t="s">
        <v>827</v>
      </c>
      <c r="AA3310" t="s">
        <v>826</v>
      </c>
      <c r="AB3310" t="str">
        <f t="shared" si="183"/>
        <v/>
      </c>
    </row>
    <row r="3311" spans="1:28" x14ac:dyDescent="0.2">
      <c r="A3311" s="1">
        <v>42924</v>
      </c>
      <c r="B3311" t="s">
        <v>52</v>
      </c>
      <c r="C3311">
        <v>25</v>
      </c>
      <c r="D3311" t="s">
        <v>30</v>
      </c>
      <c r="E3311" t="s">
        <v>158</v>
      </c>
      <c r="F3311">
        <v>5</v>
      </c>
      <c r="G3311">
        <v>31</v>
      </c>
      <c r="H3311">
        <v>15.86</v>
      </c>
      <c r="K3311" t="str">
        <f t="shared" si="180"/>
        <v/>
      </c>
      <c r="L3311" t="s">
        <v>24</v>
      </c>
      <c r="M3311" t="s">
        <v>65</v>
      </c>
      <c r="N3311" t="s">
        <v>26</v>
      </c>
      <c r="O3311" t="s">
        <v>178</v>
      </c>
      <c r="T3311" t="s">
        <v>29</v>
      </c>
      <c r="U3311">
        <f t="shared" si="181"/>
        <v>13.322399999999998</v>
      </c>
      <c r="V3311">
        <f t="shared" si="182"/>
        <v>13.7982</v>
      </c>
      <c r="Y3311" t="s">
        <v>827</v>
      </c>
      <c r="Z3311" t="s">
        <v>827</v>
      </c>
      <c r="AA3311" t="s">
        <v>826</v>
      </c>
      <c r="AB3311" t="str">
        <f t="shared" si="183"/>
        <v/>
      </c>
    </row>
    <row r="3312" spans="1:28" x14ac:dyDescent="0.2">
      <c r="A3312" s="1">
        <v>43289</v>
      </c>
      <c r="B3312" t="s">
        <v>52</v>
      </c>
      <c r="C3312">
        <v>25</v>
      </c>
      <c r="D3312" t="s">
        <v>30</v>
      </c>
      <c r="E3312" t="s">
        <v>158</v>
      </c>
      <c r="F3312">
        <v>5</v>
      </c>
      <c r="G3312">
        <v>5</v>
      </c>
      <c r="H3312">
        <v>15.904999999999999</v>
      </c>
      <c r="K3312" t="str">
        <f t="shared" si="180"/>
        <v/>
      </c>
      <c r="L3312" t="s">
        <v>24</v>
      </c>
      <c r="M3312" t="s">
        <v>65</v>
      </c>
      <c r="N3312" t="s">
        <v>26</v>
      </c>
      <c r="O3312" t="s">
        <v>178</v>
      </c>
      <c r="T3312" t="s">
        <v>29</v>
      </c>
      <c r="U3312">
        <f t="shared" si="181"/>
        <v>13.360199999999999</v>
      </c>
      <c r="V3312">
        <f t="shared" si="182"/>
        <v>13.837349999999999</v>
      </c>
      <c r="Y3312" t="s">
        <v>827</v>
      </c>
      <c r="Z3312" t="s">
        <v>827</v>
      </c>
      <c r="AA3312" t="s">
        <v>826</v>
      </c>
      <c r="AB3312" t="str">
        <f t="shared" si="183"/>
        <v/>
      </c>
    </row>
    <row r="3313" spans="1:28" x14ac:dyDescent="0.2">
      <c r="A3313" s="1">
        <v>42924</v>
      </c>
      <c r="B3313" t="s">
        <v>193</v>
      </c>
      <c r="C3313">
        <v>25</v>
      </c>
      <c r="D3313" t="s">
        <v>30</v>
      </c>
      <c r="E3313" t="s">
        <v>194</v>
      </c>
      <c r="F3313">
        <v>1</v>
      </c>
      <c r="G3313">
        <v>147</v>
      </c>
      <c r="H3313">
        <v>24.927</v>
      </c>
      <c r="K3313" t="str">
        <f t="shared" si="180"/>
        <v/>
      </c>
      <c r="L3313" t="s">
        <v>24</v>
      </c>
      <c r="M3313" t="s">
        <v>65</v>
      </c>
      <c r="N3313" t="s">
        <v>26</v>
      </c>
      <c r="O3313" t="s">
        <v>206</v>
      </c>
      <c r="P3313" t="s">
        <v>207</v>
      </c>
      <c r="T3313" t="s">
        <v>29</v>
      </c>
      <c r="U3313">
        <f t="shared" si="181"/>
        <v>20.938679999999998</v>
      </c>
      <c r="V3313">
        <f t="shared" si="182"/>
        <v>21.686489999999999</v>
      </c>
      <c r="Y3313" t="s">
        <v>827</v>
      </c>
      <c r="Z3313" t="s">
        <v>827</v>
      </c>
      <c r="AA3313" t="s">
        <v>826</v>
      </c>
      <c r="AB3313" t="str">
        <f t="shared" si="183"/>
        <v/>
      </c>
    </row>
    <row r="3314" spans="1:28" x14ac:dyDescent="0.2">
      <c r="A3314" s="1">
        <v>42924</v>
      </c>
      <c r="B3314" t="s">
        <v>193</v>
      </c>
      <c r="C3314">
        <v>25</v>
      </c>
      <c r="D3314" t="s">
        <v>30</v>
      </c>
      <c r="E3314" t="s">
        <v>194</v>
      </c>
      <c r="F3314">
        <v>2</v>
      </c>
      <c r="G3314">
        <v>148</v>
      </c>
      <c r="H3314">
        <v>26.507000000000001</v>
      </c>
      <c r="K3314" t="str">
        <f t="shared" si="180"/>
        <v/>
      </c>
      <c r="L3314" t="s">
        <v>24</v>
      </c>
      <c r="M3314" t="s">
        <v>65</v>
      </c>
      <c r="N3314" t="s">
        <v>26</v>
      </c>
      <c r="O3314" t="s">
        <v>206</v>
      </c>
      <c r="P3314" t="s">
        <v>207</v>
      </c>
      <c r="T3314" t="s">
        <v>29</v>
      </c>
      <c r="U3314">
        <f t="shared" si="181"/>
        <v>22.265879999999999</v>
      </c>
      <c r="V3314">
        <f t="shared" si="182"/>
        <v>23.06109</v>
      </c>
      <c r="Y3314" t="s">
        <v>827</v>
      </c>
      <c r="Z3314" t="s">
        <v>827</v>
      </c>
      <c r="AA3314" t="s">
        <v>826</v>
      </c>
      <c r="AB3314" t="str">
        <f t="shared" si="183"/>
        <v/>
      </c>
    </row>
    <row r="3315" spans="1:28" x14ac:dyDescent="0.2">
      <c r="A3315" s="1">
        <v>42924</v>
      </c>
      <c r="B3315" t="s">
        <v>193</v>
      </c>
      <c r="C3315">
        <v>25</v>
      </c>
      <c r="D3315" t="s">
        <v>30</v>
      </c>
      <c r="E3315" t="s">
        <v>194</v>
      </c>
      <c r="F3315">
        <v>3</v>
      </c>
      <c r="G3315">
        <v>149</v>
      </c>
      <c r="H3315">
        <v>26.55</v>
      </c>
      <c r="K3315" t="str">
        <f t="shared" si="180"/>
        <v/>
      </c>
      <c r="L3315" t="s">
        <v>24</v>
      </c>
      <c r="M3315" t="s">
        <v>65</v>
      </c>
      <c r="N3315" t="s">
        <v>26</v>
      </c>
      <c r="O3315" t="s">
        <v>206</v>
      </c>
      <c r="P3315" t="s">
        <v>207</v>
      </c>
      <c r="T3315" t="s">
        <v>29</v>
      </c>
      <c r="U3315">
        <f t="shared" si="181"/>
        <v>22.302</v>
      </c>
      <c r="V3315">
        <f t="shared" si="182"/>
        <v>23.098500000000001</v>
      </c>
      <c r="Y3315" t="s">
        <v>827</v>
      </c>
      <c r="Z3315" t="s">
        <v>827</v>
      </c>
      <c r="AA3315" t="s">
        <v>826</v>
      </c>
      <c r="AB3315" t="str">
        <f t="shared" si="183"/>
        <v/>
      </c>
    </row>
    <row r="3316" spans="1:28" x14ac:dyDescent="0.2">
      <c r="A3316" s="1">
        <v>42924</v>
      </c>
      <c r="B3316" t="s">
        <v>193</v>
      </c>
      <c r="C3316">
        <v>25</v>
      </c>
      <c r="D3316" t="s">
        <v>30</v>
      </c>
      <c r="E3316" t="s">
        <v>194</v>
      </c>
      <c r="F3316">
        <v>4</v>
      </c>
      <c r="G3316">
        <v>150</v>
      </c>
      <c r="H3316">
        <v>27.74</v>
      </c>
      <c r="K3316" t="str">
        <f t="shared" si="180"/>
        <v/>
      </c>
      <c r="L3316" t="s">
        <v>24</v>
      </c>
      <c r="M3316" t="s">
        <v>65</v>
      </c>
      <c r="N3316" t="s">
        <v>26</v>
      </c>
      <c r="O3316" t="s">
        <v>206</v>
      </c>
      <c r="P3316" t="s">
        <v>207</v>
      </c>
      <c r="T3316" t="s">
        <v>29</v>
      </c>
      <c r="U3316">
        <f t="shared" si="181"/>
        <v>23.301599999999997</v>
      </c>
      <c r="V3316">
        <f t="shared" si="182"/>
        <v>24.133799999999997</v>
      </c>
      <c r="Y3316" t="s">
        <v>827</v>
      </c>
      <c r="Z3316" t="s">
        <v>827</v>
      </c>
      <c r="AA3316" t="s">
        <v>826</v>
      </c>
      <c r="AB3316" t="str">
        <f t="shared" si="183"/>
        <v/>
      </c>
    </row>
    <row r="3317" spans="1:28" x14ac:dyDescent="0.2">
      <c r="A3317" s="1">
        <v>42924</v>
      </c>
      <c r="B3317" t="s">
        <v>193</v>
      </c>
      <c r="C3317">
        <v>25</v>
      </c>
      <c r="D3317" t="s">
        <v>30</v>
      </c>
      <c r="E3317" t="s">
        <v>194</v>
      </c>
      <c r="F3317">
        <v>5</v>
      </c>
      <c r="G3317">
        <v>151</v>
      </c>
      <c r="H3317">
        <v>24.256</v>
      </c>
      <c r="K3317" t="str">
        <f t="shared" si="180"/>
        <v/>
      </c>
      <c r="L3317" t="s">
        <v>24</v>
      </c>
      <c r="M3317" t="s">
        <v>65</v>
      </c>
      <c r="N3317" t="s">
        <v>26</v>
      </c>
      <c r="O3317" t="s">
        <v>206</v>
      </c>
      <c r="P3317" t="s">
        <v>207</v>
      </c>
      <c r="T3317" t="s">
        <v>29</v>
      </c>
      <c r="U3317">
        <f t="shared" si="181"/>
        <v>20.375039999999998</v>
      </c>
      <c r="V3317">
        <f t="shared" si="182"/>
        <v>21.102720000000001</v>
      </c>
      <c r="Y3317" t="s">
        <v>827</v>
      </c>
      <c r="Z3317" t="s">
        <v>827</v>
      </c>
      <c r="AA3317" t="s">
        <v>826</v>
      </c>
      <c r="AB3317" t="str">
        <f t="shared" si="183"/>
        <v/>
      </c>
    </row>
    <row r="3318" spans="1:28" x14ac:dyDescent="0.2">
      <c r="A3318" s="1">
        <v>42924</v>
      </c>
      <c r="B3318" t="s">
        <v>193</v>
      </c>
      <c r="C3318">
        <v>25</v>
      </c>
      <c r="D3318" t="s">
        <v>30</v>
      </c>
      <c r="E3318" t="s">
        <v>197</v>
      </c>
      <c r="F3318">
        <v>1</v>
      </c>
      <c r="G3318">
        <v>191</v>
      </c>
      <c r="H3318">
        <v>27.466999999999999</v>
      </c>
      <c r="K3318" t="str">
        <f t="shared" si="180"/>
        <v/>
      </c>
      <c r="L3318" t="s">
        <v>24</v>
      </c>
      <c r="M3318" t="s">
        <v>65</v>
      </c>
      <c r="N3318" t="s">
        <v>26</v>
      </c>
      <c r="O3318" t="s">
        <v>208</v>
      </c>
      <c r="P3318" t="s">
        <v>209</v>
      </c>
      <c r="T3318" t="s">
        <v>29</v>
      </c>
      <c r="U3318">
        <f t="shared" si="181"/>
        <v>23.072279999999999</v>
      </c>
      <c r="V3318">
        <f t="shared" si="182"/>
        <v>23.89629</v>
      </c>
      <c r="W3318" t="s">
        <v>210</v>
      </c>
      <c r="Y3318" t="s">
        <v>827</v>
      </c>
      <c r="Z3318" t="s">
        <v>827</v>
      </c>
      <c r="AA3318" t="s">
        <v>826</v>
      </c>
      <c r="AB3318" t="str">
        <f t="shared" si="183"/>
        <v/>
      </c>
    </row>
    <row r="3319" spans="1:28" x14ac:dyDescent="0.2">
      <c r="A3319" s="1">
        <v>42924</v>
      </c>
      <c r="B3319" t="s">
        <v>193</v>
      </c>
      <c r="C3319">
        <v>25</v>
      </c>
      <c r="D3319" t="s">
        <v>30</v>
      </c>
      <c r="E3319" t="s">
        <v>197</v>
      </c>
      <c r="F3319">
        <v>2</v>
      </c>
      <c r="G3319">
        <v>192</v>
      </c>
      <c r="H3319">
        <v>24.556000000000001</v>
      </c>
      <c r="K3319" t="str">
        <f t="shared" si="180"/>
        <v/>
      </c>
      <c r="L3319" t="s">
        <v>24</v>
      </c>
      <c r="M3319" t="s">
        <v>65</v>
      </c>
      <c r="N3319" t="s">
        <v>26</v>
      </c>
      <c r="O3319" t="s">
        <v>208</v>
      </c>
      <c r="P3319" t="s">
        <v>209</v>
      </c>
      <c r="T3319" t="s">
        <v>29</v>
      </c>
      <c r="U3319">
        <f t="shared" si="181"/>
        <v>20.627040000000001</v>
      </c>
      <c r="V3319">
        <f t="shared" si="182"/>
        <v>21.363720000000001</v>
      </c>
      <c r="W3319" t="s">
        <v>210</v>
      </c>
      <c r="Y3319" t="s">
        <v>827</v>
      </c>
      <c r="Z3319" t="s">
        <v>827</v>
      </c>
      <c r="AA3319" t="s">
        <v>826</v>
      </c>
      <c r="AB3319" t="str">
        <f t="shared" si="183"/>
        <v/>
      </c>
    </row>
    <row r="3320" spans="1:28" x14ac:dyDescent="0.2">
      <c r="A3320" s="1">
        <v>42924</v>
      </c>
      <c r="B3320" t="s">
        <v>193</v>
      </c>
      <c r="C3320">
        <v>25</v>
      </c>
      <c r="D3320" t="s">
        <v>30</v>
      </c>
      <c r="E3320" t="s">
        <v>197</v>
      </c>
      <c r="F3320">
        <v>3</v>
      </c>
      <c r="G3320">
        <v>193</v>
      </c>
      <c r="H3320">
        <v>27.108000000000001</v>
      </c>
      <c r="K3320" t="str">
        <f t="shared" si="180"/>
        <v/>
      </c>
      <c r="L3320" t="s">
        <v>24</v>
      </c>
      <c r="M3320" t="s">
        <v>65</v>
      </c>
      <c r="N3320" t="s">
        <v>26</v>
      </c>
      <c r="O3320" t="s">
        <v>208</v>
      </c>
      <c r="P3320" t="s">
        <v>209</v>
      </c>
      <c r="T3320" t="s">
        <v>29</v>
      </c>
      <c r="U3320">
        <f t="shared" si="181"/>
        <v>22.770720000000001</v>
      </c>
      <c r="V3320">
        <f t="shared" si="182"/>
        <v>23.583960000000001</v>
      </c>
      <c r="W3320" t="s">
        <v>210</v>
      </c>
      <c r="Y3320" t="s">
        <v>827</v>
      </c>
      <c r="Z3320" t="s">
        <v>827</v>
      </c>
      <c r="AA3320" t="s">
        <v>826</v>
      </c>
      <c r="AB3320" t="str">
        <f t="shared" si="183"/>
        <v/>
      </c>
    </row>
    <row r="3321" spans="1:28" x14ac:dyDescent="0.2">
      <c r="A3321" s="1">
        <v>42924</v>
      </c>
      <c r="B3321" t="s">
        <v>193</v>
      </c>
      <c r="C3321">
        <v>25</v>
      </c>
      <c r="D3321" t="s">
        <v>30</v>
      </c>
      <c r="E3321" t="s">
        <v>197</v>
      </c>
      <c r="F3321">
        <v>4</v>
      </c>
      <c r="G3321">
        <v>194</v>
      </c>
      <c r="H3321">
        <v>26.756</v>
      </c>
      <c r="K3321" t="str">
        <f t="shared" si="180"/>
        <v/>
      </c>
      <c r="L3321" t="s">
        <v>24</v>
      </c>
      <c r="M3321" t="s">
        <v>65</v>
      </c>
      <c r="N3321" t="s">
        <v>26</v>
      </c>
      <c r="O3321" t="s">
        <v>208</v>
      </c>
      <c r="P3321" t="s">
        <v>209</v>
      </c>
      <c r="T3321" t="s">
        <v>29</v>
      </c>
      <c r="U3321">
        <f t="shared" si="181"/>
        <v>22.47504</v>
      </c>
      <c r="V3321">
        <f t="shared" si="182"/>
        <v>23.277719999999999</v>
      </c>
      <c r="W3321" t="s">
        <v>210</v>
      </c>
      <c r="Y3321" t="s">
        <v>827</v>
      </c>
      <c r="Z3321" t="s">
        <v>827</v>
      </c>
      <c r="AA3321" t="s">
        <v>826</v>
      </c>
      <c r="AB3321" t="str">
        <f t="shared" si="183"/>
        <v/>
      </c>
    </row>
    <row r="3322" spans="1:28" x14ac:dyDescent="0.2">
      <c r="A3322" s="1">
        <v>42924</v>
      </c>
      <c r="B3322" t="s">
        <v>193</v>
      </c>
      <c r="C3322">
        <v>25</v>
      </c>
      <c r="D3322" t="s">
        <v>30</v>
      </c>
      <c r="E3322" t="s">
        <v>197</v>
      </c>
      <c r="F3322">
        <v>5</v>
      </c>
      <c r="G3322">
        <v>195</v>
      </c>
      <c r="H3322">
        <v>23.51</v>
      </c>
      <c r="K3322" t="str">
        <f t="shared" ref="K3322:K3385" si="184">IF(I3322&gt;0,(J3322*(I3322^2))*(3.14159/6),"")</f>
        <v/>
      </c>
      <c r="L3322" t="s">
        <v>24</v>
      </c>
      <c r="M3322" t="s">
        <v>65</v>
      </c>
      <c r="N3322" t="s">
        <v>26</v>
      </c>
      <c r="O3322" t="s">
        <v>208</v>
      </c>
      <c r="P3322" t="s">
        <v>209</v>
      </c>
      <c r="T3322" t="s">
        <v>29</v>
      </c>
      <c r="U3322">
        <f t="shared" si="181"/>
        <v>19.7484</v>
      </c>
      <c r="V3322">
        <f t="shared" si="182"/>
        <v>20.453700000000001</v>
      </c>
      <c r="W3322" t="s">
        <v>210</v>
      </c>
      <c r="Y3322" t="s">
        <v>827</v>
      </c>
      <c r="Z3322" t="s">
        <v>827</v>
      </c>
      <c r="AA3322" t="s">
        <v>826</v>
      </c>
      <c r="AB3322" t="str">
        <f t="shared" si="183"/>
        <v/>
      </c>
    </row>
    <row r="3323" spans="1:28" x14ac:dyDescent="0.2">
      <c r="A3323" s="1">
        <v>42924</v>
      </c>
      <c r="B3323" t="s">
        <v>193</v>
      </c>
      <c r="C3323">
        <v>25</v>
      </c>
      <c r="D3323" t="s">
        <v>30</v>
      </c>
      <c r="E3323" t="s">
        <v>199</v>
      </c>
      <c r="F3323">
        <v>1</v>
      </c>
      <c r="G3323">
        <v>16</v>
      </c>
      <c r="H3323">
        <v>25.161999999999999</v>
      </c>
      <c r="K3323" t="str">
        <f t="shared" si="184"/>
        <v/>
      </c>
      <c r="L3323" t="s">
        <v>24</v>
      </c>
      <c r="M3323" t="s">
        <v>65</v>
      </c>
      <c r="N3323" t="s">
        <v>26</v>
      </c>
      <c r="O3323" t="s">
        <v>211</v>
      </c>
      <c r="P3323" t="s">
        <v>212</v>
      </c>
      <c r="T3323" t="s">
        <v>29</v>
      </c>
      <c r="U3323">
        <f t="shared" si="181"/>
        <v>21.13608</v>
      </c>
      <c r="V3323">
        <f t="shared" si="182"/>
        <v>21.890940000000001</v>
      </c>
      <c r="W3323" t="s">
        <v>93</v>
      </c>
      <c r="Y3323" t="s">
        <v>827</v>
      </c>
      <c r="Z3323" t="s">
        <v>827</v>
      </c>
      <c r="AA3323" t="s">
        <v>826</v>
      </c>
      <c r="AB3323" t="str">
        <f t="shared" si="183"/>
        <v/>
      </c>
    </row>
    <row r="3324" spans="1:28" x14ac:dyDescent="0.2">
      <c r="A3324" s="1">
        <v>42924</v>
      </c>
      <c r="B3324" t="s">
        <v>193</v>
      </c>
      <c r="C3324">
        <v>25</v>
      </c>
      <c r="D3324" t="s">
        <v>30</v>
      </c>
      <c r="E3324" t="s">
        <v>199</v>
      </c>
      <c r="F3324">
        <v>2</v>
      </c>
      <c r="G3324">
        <v>17</v>
      </c>
      <c r="H3324">
        <v>26.442</v>
      </c>
      <c r="K3324" t="str">
        <f t="shared" si="184"/>
        <v/>
      </c>
      <c r="L3324" t="s">
        <v>24</v>
      </c>
      <c r="M3324" t="s">
        <v>65</v>
      </c>
      <c r="N3324" t="s">
        <v>26</v>
      </c>
      <c r="O3324" t="s">
        <v>211</v>
      </c>
      <c r="P3324" t="s">
        <v>212</v>
      </c>
      <c r="T3324" t="s">
        <v>29</v>
      </c>
      <c r="U3324">
        <f t="shared" ref="U3324:U3387" si="185">IF(H3324&gt;0,IF(L3324="live",H3324*0.84,H3324),"")</f>
        <v>22.211279999999999</v>
      </c>
      <c r="V3324">
        <f t="shared" ref="V3324:V3387" si="186">IF(H3324&gt;0,IF(L3324="live",H3324*0.87,H3324),"")</f>
        <v>23.004539999999999</v>
      </c>
      <c r="W3324" t="s">
        <v>93</v>
      </c>
      <c r="Y3324" t="s">
        <v>827</v>
      </c>
      <c r="Z3324" t="s">
        <v>827</v>
      </c>
      <c r="AA3324" t="s">
        <v>826</v>
      </c>
      <c r="AB3324" t="str">
        <f t="shared" si="183"/>
        <v/>
      </c>
    </row>
    <row r="3325" spans="1:28" x14ac:dyDescent="0.2">
      <c r="A3325" s="1">
        <v>42924</v>
      </c>
      <c r="B3325" t="s">
        <v>193</v>
      </c>
      <c r="C3325">
        <v>25</v>
      </c>
      <c r="D3325" t="s">
        <v>30</v>
      </c>
      <c r="E3325" t="s">
        <v>199</v>
      </c>
      <c r="F3325">
        <v>3</v>
      </c>
      <c r="G3325">
        <v>18</v>
      </c>
      <c r="H3325">
        <v>27.434000000000001</v>
      </c>
      <c r="K3325" t="str">
        <f t="shared" si="184"/>
        <v/>
      </c>
      <c r="L3325" t="s">
        <v>24</v>
      </c>
      <c r="M3325" t="s">
        <v>65</v>
      </c>
      <c r="N3325" t="s">
        <v>26</v>
      </c>
      <c r="O3325" t="s">
        <v>211</v>
      </c>
      <c r="P3325" t="s">
        <v>212</v>
      </c>
      <c r="T3325" t="s">
        <v>29</v>
      </c>
      <c r="U3325">
        <f t="shared" si="185"/>
        <v>23.044560000000001</v>
      </c>
      <c r="V3325">
        <f t="shared" si="186"/>
        <v>23.86758</v>
      </c>
      <c r="W3325" t="s">
        <v>93</v>
      </c>
      <c r="Y3325" t="s">
        <v>827</v>
      </c>
      <c r="Z3325" t="s">
        <v>827</v>
      </c>
      <c r="AA3325" t="s">
        <v>826</v>
      </c>
      <c r="AB3325" t="str">
        <f t="shared" si="183"/>
        <v/>
      </c>
    </row>
    <row r="3326" spans="1:28" x14ac:dyDescent="0.2">
      <c r="A3326" s="1">
        <v>42924</v>
      </c>
      <c r="B3326" t="s">
        <v>193</v>
      </c>
      <c r="C3326">
        <v>25</v>
      </c>
      <c r="D3326" t="s">
        <v>30</v>
      </c>
      <c r="E3326" t="s">
        <v>199</v>
      </c>
      <c r="F3326">
        <v>4</v>
      </c>
      <c r="G3326">
        <v>19</v>
      </c>
      <c r="H3326">
        <v>24.97</v>
      </c>
      <c r="K3326" t="str">
        <f t="shared" si="184"/>
        <v/>
      </c>
      <c r="L3326" t="s">
        <v>24</v>
      </c>
      <c r="M3326" t="s">
        <v>65</v>
      </c>
      <c r="N3326" t="s">
        <v>26</v>
      </c>
      <c r="O3326" t="s">
        <v>211</v>
      </c>
      <c r="P3326" t="s">
        <v>212</v>
      </c>
      <c r="T3326" t="s">
        <v>29</v>
      </c>
      <c r="U3326">
        <f t="shared" si="185"/>
        <v>20.974799999999998</v>
      </c>
      <c r="V3326">
        <f t="shared" si="186"/>
        <v>21.7239</v>
      </c>
      <c r="W3326" t="s">
        <v>93</v>
      </c>
      <c r="Y3326" t="s">
        <v>827</v>
      </c>
      <c r="Z3326" t="s">
        <v>827</v>
      </c>
      <c r="AA3326" t="s">
        <v>826</v>
      </c>
      <c r="AB3326" t="str">
        <f t="shared" si="183"/>
        <v/>
      </c>
    </row>
    <row r="3327" spans="1:28" x14ac:dyDescent="0.2">
      <c r="A3327" s="1">
        <v>42924</v>
      </c>
      <c r="B3327" t="s">
        <v>193</v>
      </c>
      <c r="C3327">
        <v>25</v>
      </c>
      <c r="D3327" t="s">
        <v>30</v>
      </c>
      <c r="E3327" t="s">
        <v>199</v>
      </c>
      <c r="F3327">
        <v>5</v>
      </c>
      <c r="G3327">
        <v>20</v>
      </c>
      <c r="H3327">
        <v>27.186</v>
      </c>
      <c r="K3327" t="str">
        <f t="shared" si="184"/>
        <v/>
      </c>
      <c r="L3327" t="s">
        <v>24</v>
      </c>
      <c r="M3327" t="s">
        <v>65</v>
      </c>
      <c r="N3327" t="s">
        <v>26</v>
      </c>
      <c r="O3327" t="s">
        <v>211</v>
      </c>
      <c r="P3327" t="s">
        <v>212</v>
      </c>
      <c r="T3327" t="s">
        <v>29</v>
      </c>
      <c r="U3327">
        <f t="shared" si="185"/>
        <v>22.83624</v>
      </c>
      <c r="V3327">
        <f t="shared" si="186"/>
        <v>23.651820000000001</v>
      </c>
      <c r="W3327" t="s">
        <v>93</v>
      </c>
      <c r="Y3327" t="s">
        <v>827</v>
      </c>
      <c r="Z3327" t="s">
        <v>827</v>
      </c>
      <c r="AA3327" t="s">
        <v>826</v>
      </c>
      <c r="AB3327" t="str">
        <f t="shared" si="183"/>
        <v/>
      </c>
    </row>
    <row r="3328" spans="1:28" x14ac:dyDescent="0.2">
      <c r="A3328" s="1">
        <v>42924</v>
      </c>
      <c r="B3328" t="s">
        <v>193</v>
      </c>
      <c r="C3328">
        <v>25</v>
      </c>
      <c r="D3328" t="s">
        <v>30</v>
      </c>
      <c r="E3328" t="s">
        <v>202</v>
      </c>
      <c r="F3328">
        <v>1</v>
      </c>
      <c r="G3328">
        <v>21</v>
      </c>
      <c r="H3328">
        <v>24.99</v>
      </c>
      <c r="K3328" t="str">
        <f t="shared" si="184"/>
        <v/>
      </c>
      <c r="L3328" t="s">
        <v>24</v>
      </c>
      <c r="M3328" t="s">
        <v>65</v>
      </c>
      <c r="N3328" t="s">
        <v>26</v>
      </c>
      <c r="O3328" t="s">
        <v>213</v>
      </c>
      <c r="T3328" t="s">
        <v>29</v>
      </c>
      <c r="U3328">
        <f t="shared" si="185"/>
        <v>20.991599999999998</v>
      </c>
      <c r="V3328">
        <f t="shared" si="186"/>
        <v>21.741299999999999</v>
      </c>
      <c r="Y3328" t="s">
        <v>827</v>
      </c>
      <c r="Z3328" t="s">
        <v>827</v>
      </c>
      <c r="AA3328" t="s">
        <v>826</v>
      </c>
      <c r="AB3328" t="str">
        <f t="shared" si="183"/>
        <v/>
      </c>
    </row>
    <row r="3329" spans="1:28" x14ac:dyDescent="0.2">
      <c r="A3329" s="1">
        <v>42924</v>
      </c>
      <c r="B3329" t="s">
        <v>193</v>
      </c>
      <c r="C3329">
        <v>25</v>
      </c>
      <c r="D3329" t="s">
        <v>30</v>
      </c>
      <c r="E3329" t="s">
        <v>202</v>
      </c>
      <c r="F3329">
        <v>2</v>
      </c>
      <c r="G3329">
        <v>22</v>
      </c>
      <c r="H3329">
        <v>26.07</v>
      </c>
      <c r="K3329" t="str">
        <f t="shared" si="184"/>
        <v/>
      </c>
      <c r="L3329" t="s">
        <v>24</v>
      </c>
      <c r="M3329" t="s">
        <v>65</v>
      </c>
      <c r="N3329" t="s">
        <v>26</v>
      </c>
      <c r="O3329" t="s">
        <v>213</v>
      </c>
      <c r="T3329" t="s">
        <v>29</v>
      </c>
      <c r="U3329">
        <f t="shared" si="185"/>
        <v>21.898799999999998</v>
      </c>
      <c r="V3329">
        <f t="shared" si="186"/>
        <v>22.680900000000001</v>
      </c>
      <c r="Y3329" t="s">
        <v>827</v>
      </c>
      <c r="Z3329" t="s">
        <v>827</v>
      </c>
      <c r="AA3329" t="s">
        <v>826</v>
      </c>
      <c r="AB3329" t="str">
        <f t="shared" si="183"/>
        <v/>
      </c>
    </row>
    <row r="3330" spans="1:28" x14ac:dyDescent="0.2">
      <c r="A3330" s="1">
        <v>42924</v>
      </c>
      <c r="B3330" t="s">
        <v>193</v>
      </c>
      <c r="C3330">
        <v>25</v>
      </c>
      <c r="D3330" t="s">
        <v>30</v>
      </c>
      <c r="E3330" t="s">
        <v>202</v>
      </c>
      <c r="F3330">
        <v>3</v>
      </c>
      <c r="G3330">
        <v>23</v>
      </c>
      <c r="H3330">
        <v>26.1</v>
      </c>
      <c r="K3330" t="str">
        <f t="shared" si="184"/>
        <v/>
      </c>
      <c r="L3330" t="s">
        <v>24</v>
      </c>
      <c r="M3330" t="s">
        <v>65</v>
      </c>
      <c r="N3330" t="s">
        <v>26</v>
      </c>
      <c r="O3330" t="s">
        <v>213</v>
      </c>
      <c r="T3330" t="s">
        <v>29</v>
      </c>
      <c r="U3330">
        <f t="shared" si="185"/>
        <v>21.923999999999999</v>
      </c>
      <c r="V3330">
        <f t="shared" si="186"/>
        <v>22.707000000000001</v>
      </c>
      <c r="Y3330" t="s">
        <v>827</v>
      </c>
      <c r="Z3330" t="s">
        <v>827</v>
      </c>
      <c r="AA3330" t="s">
        <v>826</v>
      </c>
      <c r="AB3330" t="str">
        <f t="shared" si="183"/>
        <v/>
      </c>
    </row>
    <row r="3331" spans="1:28" x14ac:dyDescent="0.2">
      <c r="A3331" s="1">
        <v>42924</v>
      </c>
      <c r="B3331" t="s">
        <v>193</v>
      </c>
      <c r="C3331">
        <v>25</v>
      </c>
      <c r="D3331" t="s">
        <v>30</v>
      </c>
      <c r="E3331" t="s">
        <v>202</v>
      </c>
      <c r="F3331">
        <v>4</v>
      </c>
      <c r="G3331">
        <v>24</v>
      </c>
      <c r="H3331">
        <v>27.12</v>
      </c>
      <c r="K3331" t="str">
        <f t="shared" si="184"/>
        <v/>
      </c>
      <c r="L3331" t="s">
        <v>24</v>
      </c>
      <c r="M3331" t="s">
        <v>65</v>
      </c>
      <c r="N3331" t="s">
        <v>26</v>
      </c>
      <c r="O3331" t="s">
        <v>213</v>
      </c>
      <c r="T3331" t="s">
        <v>29</v>
      </c>
      <c r="U3331">
        <f t="shared" si="185"/>
        <v>22.780799999999999</v>
      </c>
      <c r="V3331">
        <f t="shared" si="186"/>
        <v>23.5944</v>
      </c>
      <c r="Y3331" t="s">
        <v>827</v>
      </c>
      <c r="Z3331" t="s">
        <v>827</v>
      </c>
      <c r="AA3331" t="s">
        <v>826</v>
      </c>
      <c r="AB3331" t="str">
        <f t="shared" si="183"/>
        <v/>
      </c>
    </row>
    <row r="3332" spans="1:28" x14ac:dyDescent="0.2">
      <c r="A3332" s="1">
        <v>42924</v>
      </c>
      <c r="B3332" t="s">
        <v>193</v>
      </c>
      <c r="C3332">
        <v>25</v>
      </c>
      <c r="D3332" t="s">
        <v>30</v>
      </c>
      <c r="E3332" t="s">
        <v>202</v>
      </c>
      <c r="F3332">
        <v>5</v>
      </c>
      <c r="G3332">
        <v>25</v>
      </c>
      <c r="H3332">
        <v>25.26</v>
      </c>
      <c r="K3332" t="str">
        <f t="shared" si="184"/>
        <v/>
      </c>
      <c r="L3332" t="s">
        <v>24</v>
      </c>
      <c r="M3332" t="s">
        <v>65</v>
      </c>
      <c r="N3332" t="s">
        <v>26</v>
      </c>
      <c r="O3332" t="s">
        <v>213</v>
      </c>
      <c r="T3332" t="s">
        <v>29</v>
      </c>
      <c r="U3332">
        <f t="shared" si="185"/>
        <v>21.218399999999999</v>
      </c>
      <c r="V3332">
        <f t="shared" si="186"/>
        <v>21.976200000000002</v>
      </c>
      <c r="Y3332" t="s">
        <v>827</v>
      </c>
      <c r="Z3332" t="s">
        <v>827</v>
      </c>
      <c r="AA3332" t="s">
        <v>826</v>
      </c>
      <c r="AB3332" t="str">
        <f t="shared" si="183"/>
        <v/>
      </c>
    </row>
    <row r="3333" spans="1:28" x14ac:dyDescent="0.2">
      <c r="A3333" s="1">
        <v>42924</v>
      </c>
      <c r="B3333" t="s">
        <v>193</v>
      </c>
      <c r="C3333">
        <v>25</v>
      </c>
      <c r="D3333" t="s">
        <v>30</v>
      </c>
      <c r="E3333" t="s">
        <v>204</v>
      </c>
      <c r="F3333">
        <v>1</v>
      </c>
      <c r="G3333">
        <v>61</v>
      </c>
      <c r="H3333">
        <v>28.617999999999999</v>
      </c>
      <c r="K3333" t="str">
        <f t="shared" si="184"/>
        <v/>
      </c>
      <c r="L3333" t="s">
        <v>24</v>
      </c>
      <c r="M3333" t="s">
        <v>65</v>
      </c>
      <c r="N3333" t="s">
        <v>26</v>
      </c>
      <c r="O3333" t="s">
        <v>214</v>
      </c>
      <c r="P3333" t="s">
        <v>215</v>
      </c>
      <c r="T3333" t="s">
        <v>29</v>
      </c>
      <c r="U3333">
        <f t="shared" si="185"/>
        <v>24.039119999999997</v>
      </c>
      <c r="V3333">
        <f t="shared" si="186"/>
        <v>24.897659999999998</v>
      </c>
      <c r="Y3333" t="s">
        <v>827</v>
      </c>
      <c r="Z3333" t="s">
        <v>827</v>
      </c>
      <c r="AA3333" t="s">
        <v>826</v>
      </c>
      <c r="AB3333" t="str">
        <f t="shared" si="183"/>
        <v/>
      </c>
    </row>
    <row r="3334" spans="1:28" x14ac:dyDescent="0.2">
      <c r="A3334" s="1">
        <v>42924</v>
      </c>
      <c r="B3334" t="s">
        <v>193</v>
      </c>
      <c r="C3334">
        <v>25</v>
      </c>
      <c r="D3334" t="s">
        <v>30</v>
      </c>
      <c r="E3334" t="s">
        <v>204</v>
      </c>
      <c r="F3334">
        <v>2</v>
      </c>
      <c r="G3334">
        <v>62</v>
      </c>
      <c r="H3334">
        <v>28.105</v>
      </c>
      <c r="K3334" t="str">
        <f t="shared" si="184"/>
        <v/>
      </c>
      <c r="L3334" t="s">
        <v>24</v>
      </c>
      <c r="M3334" t="s">
        <v>65</v>
      </c>
      <c r="N3334" t="s">
        <v>26</v>
      </c>
      <c r="O3334" t="s">
        <v>214</v>
      </c>
      <c r="P3334" t="s">
        <v>215</v>
      </c>
      <c r="T3334" t="s">
        <v>29</v>
      </c>
      <c r="U3334">
        <f t="shared" si="185"/>
        <v>23.6082</v>
      </c>
      <c r="V3334">
        <f t="shared" si="186"/>
        <v>24.451350000000001</v>
      </c>
      <c r="Y3334" t="s">
        <v>827</v>
      </c>
      <c r="Z3334" t="s">
        <v>827</v>
      </c>
      <c r="AA3334" t="s">
        <v>826</v>
      </c>
      <c r="AB3334" t="str">
        <f t="shared" si="183"/>
        <v/>
      </c>
    </row>
    <row r="3335" spans="1:28" x14ac:dyDescent="0.2">
      <c r="A3335" s="1">
        <v>42924</v>
      </c>
      <c r="B3335" t="s">
        <v>193</v>
      </c>
      <c r="C3335">
        <v>25</v>
      </c>
      <c r="D3335" t="s">
        <v>30</v>
      </c>
      <c r="E3335" t="s">
        <v>204</v>
      </c>
      <c r="F3335">
        <v>3</v>
      </c>
      <c r="G3335">
        <v>63</v>
      </c>
      <c r="H3335">
        <v>27.789000000000001</v>
      </c>
      <c r="K3335" t="str">
        <f t="shared" si="184"/>
        <v/>
      </c>
      <c r="L3335" t="s">
        <v>24</v>
      </c>
      <c r="M3335" t="s">
        <v>65</v>
      </c>
      <c r="N3335" t="s">
        <v>26</v>
      </c>
      <c r="O3335" t="s">
        <v>214</v>
      </c>
      <c r="P3335" t="s">
        <v>215</v>
      </c>
      <c r="T3335" t="s">
        <v>29</v>
      </c>
      <c r="U3335">
        <f t="shared" si="185"/>
        <v>23.342760000000002</v>
      </c>
      <c r="V3335">
        <f t="shared" si="186"/>
        <v>24.17643</v>
      </c>
      <c r="Y3335" t="s">
        <v>827</v>
      </c>
      <c r="Z3335" t="s">
        <v>827</v>
      </c>
      <c r="AA3335" t="s">
        <v>826</v>
      </c>
      <c r="AB3335" t="str">
        <f t="shared" si="183"/>
        <v/>
      </c>
    </row>
    <row r="3336" spans="1:28" x14ac:dyDescent="0.2">
      <c r="B3336" t="s">
        <v>21</v>
      </c>
      <c r="C3336">
        <v>30</v>
      </c>
      <c r="D3336" t="s">
        <v>30</v>
      </c>
      <c r="E3336" t="s">
        <v>23</v>
      </c>
      <c r="F3336">
        <v>1</v>
      </c>
      <c r="G3336">
        <v>1</v>
      </c>
      <c r="H3336">
        <v>18.149000000000001</v>
      </c>
      <c r="K3336" t="str">
        <f t="shared" si="184"/>
        <v/>
      </c>
      <c r="L3336" t="s">
        <v>32</v>
      </c>
      <c r="M3336" t="s">
        <v>25</v>
      </c>
      <c r="N3336" t="s">
        <v>26</v>
      </c>
      <c r="O3336" t="s">
        <v>231</v>
      </c>
      <c r="T3336" t="s">
        <v>29</v>
      </c>
      <c r="U3336">
        <f t="shared" si="185"/>
        <v>18.149000000000001</v>
      </c>
      <c r="V3336">
        <f t="shared" si="186"/>
        <v>18.149000000000001</v>
      </c>
      <c r="Y3336" t="s">
        <v>827</v>
      </c>
      <c r="Z3336" t="s">
        <v>827</v>
      </c>
      <c r="AA3336" t="s">
        <v>826</v>
      </c>
      <c r="AB3336" t="str">
        <f t="shared" ref="AB3336:AB3399" si="187">IF(AND(Y3336="check",T3336="yolk.vol"),"remove","")</f>
        <v/>
      </c>
    </row>
    <row r="3337" spans="1:28" x14ac:dyDescent="0.2">
      <c r="B3337" t="s">
        <v>21</v>
      </c>
      <c r="C3337">
        <v>30</v>
      </c>
      <c r="D3337" t="s">
        <v>30</v>
      </c>
      <c r="E3337" t="s">
        <v>23</v>
      </c>
      <c r="F3337">
        <v>2</v>
      </c>
      <c r="G3337">
        <v>2</v>
      </c>
      <c r="H3337">
        <v>18.521000000000001</v>
      </c>
      <c r="K3337" t="str">
        <f t="shared" si="184"/>
        <v/>
      </c>
      <c r="L3337" t="s">
        <v>32</v>
      </c>
      <c r="M3337" t="s">
        <v>25</v>
      </c>
      <c r="N3337" t="s">
        <v>26</v>
      </c>
      <c r="O3337" t="s">
        <v>231</v>
      </c>
      <c r="T3337" t="s">
        <v>29</v>
      </c>
      <c r="U3337">
        <f t="shared" si="185"/>
        <v>18.521000000000001</v>
      </c>
      <c r="V3337">
        <f t="shared" si="186"/>
        <v>18.521000000000001</v>
      </c>
      <c r="Y3337" t="s">
        <v>827</v>
      </c>
      <c r="Z3337" t="s">
        <v>827</v>
      </c>
      <c r="AA3337" t="s">
        <v>826</v>
      </c>
      <c r="AB3337" t="str">
        <f t="shared" si="187"/>
        <v/>
      </c>
    </row>
    <row r="3338" spans="1:28" x14ac:dyDescent="0.2">
      <c r="B3338" t="s">
        <v>21</v>
      </c>
      <c r="C3338">
        <v>30</v>
      </c>
      <c r="D3338" t="s">
        <v>30</v>
      </c>
      <c r="E3338" t="s">
        <v>23</v>
      </c>
      <c r="F3338">
        <v>3</v>
      </c>
      <c r="G3338">
        <v>3</v>
      </c>
      <c r="H3338">
        <v>17.602</v>
      </c>
      <c r="K3338" t="str">
        <f t="shared" si="184"/>
        <v/>
      </c>
      <c r="L3338" t="s">
        <v>32</v>
      </c>
      <c r="M3338" t="s">
        <v>25</v>
      </c>
      <c r="N3338" t="s">
        <v>26</v>
      </c>
      <c r="O3338" t="s">
        <v>231</v>
      </c>
      <c r="T3338" t="s">
        <v>29</v>
      </c>
      <c r="U3338">
        <f t="shared" si="185"/>
        <v>17.602</v>
      </c>
      <c r="V3338">
        <f t="shared" si="186"/>
        <v>17.602</v>
      </c>
      <c r="Y3338" t="s">
        <v>827</v>
      </c>
      <c r="Z3338" t="s">
        <v>827</v>
      </c>
      <c r="AA3338" t="s">
        <v>826</v>
      </c>
      <c r="AB3338" t="str">
        <f t="shared" si="187"/>
        <v/>
      </c>
    </row>
    <row r="3339" spans="1:28" x14ac:dyDescent="0.2">
      <c r="B3339" t="s">
        <v>21</v>
      </c>
      <c r="C3339">
        <v>30</v>
      </c>
      <c r="D3339" t="s">
        <v>30</v>
      </c>
      <c r="E3339" t="s">
        <v>23</v>
      </c>
      <c r="F3339">
        <v>4</v>
      </c>
      <c r="G3339">
        <v>4</v>
      </c>
      <c r="H3339">
        <v>17.783000000000001</v>
      </c>
      <c r="K3339" t="str">
        <f t="shared" si="184"/>
        <v/>
      </c>
      <c r="L3339" t="s">
        <v>32</v>
      </c>
      <c r="M3339" t="s">
        <v>25</v>
      </c>
      <c r="N3339" t="s">
        <v>26</v>
      </c>
      <c r="O3339" t="s">
        <v>231</v>
      </c>
      <c r="T3339" t="s">
        <v>29</v>
      </c>
      <c r="U3339">
        <f t="shared" si="185"/>
        <v>17.783000000000001</v>
      </c>
      <c r="V3339">
        <f t="shared" si="186"/>
        <v>17.783000000000001</v>
      </c>
      <c r="Y3339" t="s">
        <v>827</v>
      </c>
      <c r="Z3339" t="s">
        <v>827</v>
      </c>
      <c r="AA3339" t="s">
        <v>826</v>
      </c>
      <c r="AB3339" t="str">
        <f t="shared" si="187"/>
        <v/>
      </c>
    </row>
    <row r="3340" spans="1:28" x14ac:dyDescent="0.2">
      <c r="B3340" t="s">
        <v>21</v>
      </c>
      <c r="C3340">
        <v>30</v>
      </c>
      <c r="D3340" t="s">
        <v>30</v>
      </c>
      <c r="E3340" t="s">
        <v>23</v>
      </c>
      <c r="F3340">
        <v>5</v>
      </c>
      <c r="G3340">
        <v>5</v>
      </c>
      <c r="H3340">
        <v>16.832000000000001</v>
      </c>
      <c r="K3340" t="str">
        <f t="shared" si="184"/>
        <v/>
      </c>
      <c r="L3340" t="s">
        <v>32</v>
      </c>
      <c r="M3340" t="s">
        <v>25</v>
      </c>
      <c r="N3340" t="s">
        <v>26</v>
      </c>
      <c r="O3340" t="s">
        <v>231</v>
      </c>
      <c r="T3340" t="s">
        <v>29</v>
      </c>
      <c r="U3340">
        <f t="shared" si="185"/>
        <v>16.832000000000001</v>
      </c>
      <c r="V3340">
        <f t="shared" si="186"/>
        <v>16.832000000000001</v>
      </c>
      <c r="Y3340" t="s">
        <v>827</v>
      </c>
      <c r="Z3340" t="s">
        <v>827</v>
      </c>
      <c r="AA3340" t="s">
        <v>826</v>
      </c>
      <c r="AB3340" t="str">
        <f t="shared" si="187"/>
        <v/>
      </c>
    </row>
    <row r="3341" spans="1:28" x14ac:dyDescent="0.2">
      <c r="B3341" t="s">
        <v>21</v>
      </c>
      <c r="C3341">
        <v>30</v>
      </c>
      <c r="D3341" t="s">
        <v>30</v>
      </c>
      <c r="E3341" t="s">
        <v>23</v>
      </c>
      <c r="F3341">
        <v>6</v>
      </c>
      <c r="G3341">
        <v>6</v>
      </c>
      <c r="H3341">
        <v>19.315000000000001</v>
      </c>
      <c r="K3341" t="str">
        <f t="shared" si="184"/>
        <v/>
      </c>
      <c r="L3341" t="s">
        <v>32</v>
      </c>
      <c r="M3341" t="s">
        <v>25</v>
      </c>
      <c r="N3341" t="s">
        <v>26</v>
      </c>
      <c r="O3341" t="s">
        <v>231</v>
      </c>
      <c r="T3341" t="s">
        <v>29</v>
      </c>
      <c r="U3341">
        <f t="shared" si="185"/>
        <v>19.315000000000001</v>
      </c>
      <c r="V3341">
        <f t="shared" si="186"/>
        <v>19.315000000000001</v>
      </c>
      <c r="Y3341" t="s">
        <v>827</v>
      </c>
      <c r="Z3341" t="s">
        <v>827</v>
      </c>
      <c r="AA3341" t="s">
        <v>826</v>
      </c>
      <c r="AB3341" t="str">
        <f t="shared" si="187"/>
        <v/>
      </c>
    </row>
    <row r="3342" spans="1:28" x14ac:dyDescent="0.2">
      <c r="B3342" t="s">
        <v>21</v>
      </c>
      <c r="C3342">
        <v>30</v>
      </c>
      <c r="D3342" t="s">
        <v>30</v>
      </c>
      <c r="E3342" t="s">
        <v>23</v>
      </c>
      <c r="F3342">
        <v>7</v>
      </c>
      <c r="G3342">
        <v>7</v>
      </c>
      <c r="H3342">
        <v>15.993</v>
      </c>
      <c r="K3342" t="str">
        <f t="shared" si="184"/>
        <v/>
      </c>
      <c r="L3342" t="s">
        <v>32</v>
      </c>
      <c r="M3342" t="s">
        <v>25</v>
      </c>
      <c r="N3342" t="s">
        <v>26</v>
      </c>
      <c r="O3342" t="s">
        <v>231</v>
      </c>
      <c r="T3342" t="s">
        <v>29</v>
      </c>
      <c r="U3342">
        <f t="shared" si="185"/>
        <v>15.993</v>
      </c>
      <c r="V3342">
        <f t="shared" si="186"/>
        <v>15.993</v>
      </c>
      <c r="Y3342" t="s">
        <v>827</v>
      </c>
      <c r="Z3342" t="s">
        <v>827</v>
      </c>
      <c r="AA3342" t="s">
        <v>826</v>
      </c>
      <c r="AB3342" t="str">
        <f t="shared" si="187"/>
        <v/>
      </c>
    </row>
    <row r="3343" spans="1:28" x14ac:dyDescent="0.2">
      <c r="B3343" t="s">
        <v>21</v>
      </c>
      <c r="C3343">
        <v>30</v>
      </c>
      <c r="D3343" t="s">
        <v>30</v>
      </c>
      <c r="E3343" t="s">
        <v>23</v>
      </c>
      <c r="F3343">
        <v>8</v>
      </c>
      <c r="G3343">
        <v>8</v>
      </c>
      <c r="H3343">
        <v>15.644</v>
      </c>
      <c r="K3343" t="str">
        <f t="shared" si="184"/>
        <v/>
      </c>
      <c r="L3343" t="s">
        <v>32</v>
      </c>
      <c r="M3343" t="s">
        <v>25</v>
      </c>
      <c r="N3343" t="s">
        <v>26</v>
      </c>
      <c r="O3343" t="s">
        <v>231</v>
      </c>
      <c r="T3343" t="s">
        <v>29</v>
      </c>
      <c r="U3343">
        <f t="shared" si="185"/>
        <v>15.644</v>
      </c>
      <c r="V3343">
        <f t="shared" si="186"/>
        <v>15.644</v>
      </c>
      <c r="Y3343" t="s">
        <v>827</v>
      </c>
      <c r="Z3343" t="s">
        <v>827</v>
      </c>
      <c r="AA3343" t="s">
        <v>826</v>
      </c>
      <c r="AB3343" t="str">
        <f t="shared" si="187"/>
        <v/>
      </c>
    </row>
    <row r="3344" spans="1:28" x14ac:dyDescent="0.2">
      <c r="B3344" t="s">
        <v>21</v>
      </c>
      <c r="C3344">
        <v>30</v>
      </c>
      <c r="D3344" t="s">
        <v>30</v>
      </c>
      <c r="E3344" t="s">
        <v>23</v>
      </c>
      <c r="F3344">
        <v>9</v>
      </c>
      <c r="G3344">
        <v>9</v>
      </c>
      <c r="H3344">
        <v>19.661000000000001</v>
      </c>
      <c r="K3344" t="str">
        <f t="shared" si="184"/>
        <v/>
      </c>
      <c r="L3344" t="s">
        <v>32</v>
      </c>
      <c r="M3344" t="s">
        <v>25</v>
      </c>
      <c r="N3344" t="s">
        <v>26</v>
      </c>
      <c r="O3344" t="s">
        <v>231</v>
      </c>
      <c r="T3344" t="s">
        <v>29</v>
      </c>
      <c r="U3344">
        <f t="shared" si="185"/>
        <v>19.661000000000001</v>
      </c>
      <c r="V3344">
        <f t="shared" si="186"/>
        <v>19.661000000000001</v>
      </c>
      <c r="Y3344" t="s">
        <v>827</v>
      </c>
      <c r="Z3344" t="s">
        <v>827</v>
      </c>
      <c r="AA3344" t="s">
        <v>826</v>
      </c>
      <c r="AB3344" t="str">
        <f t="shared" si="187"/>
        <v/>
      </c>
    </row>
    <row r="3345" spans="1:28" x14ac:dyDescent="0.2">
      <c r="B3345" t="s">
        <v>21</v>
      </c>
      <c r="C3345">
        <v>30</v>
      </c>
      <c r="D3345" t="s">
        <v>30</v>
      </c>
      <c r="E3345" t="s">
        <v>23</v>
      </c>
      <c r="F3345">
        <v>10</v>
      </c>
      <c r="G3345">
        <v>10</v>
      </c>
      <c r="H3345">
        <v>19.079000000000001</v>
      </c>
      <c r="K3345" t="str">
        <f t="shared" si="184"/>
        <v/>
      </c>
      <c r="L3345" t="s">
        <v>32</v>
      </c>
      <c r="M3345" t="s">
        <v>25</v>
      </c>
      <c r="N3345" t="s">
        <v>26</v>
      </c>
      <c r="O3345" t="s">
        <v>231</v>
      </c>
      <c r="T3345" t="s">
        <v>29</v>
      </c>
      <c r="U3345">
        <f t="shared" si="185"/>
        <v>19.079000000000001</v>
      </c>
      <c r="V3345">
        <f t="shared" si="186"/>
        <v>19.079000000000001</v>
      </c>
      <c r="Y3345" t="s">
        <v>827</v>
      </c>
      <c r="Z3345" t="s">
        <v>827</v>
      </c>
      <c r="AA3345" t="s">
        <v>826</v>
      </c>
      <c r="AB3345" t="str">
        <f t="shared" si="187"/>
        <v/>
      </c>
    </row>
    <row r="3346" spans="1:28" x14ac:dyDescent="0.2">
      <c r="A3346" s="1">
        <v>42930</v>
      </c>
      <c r="B3346" t="s">
        <v>21</v>
      </c>
      <c r="C3346">
        <v>30</v>
      </c>
      <c r="D3346" t="s">
        <v>30</v>
      </c>
      <c r="E3346" t="s">
        <v>104</v>
      </c>
      <c r="F3346">
        <v>1</v>
      </c>
      <c r="G3346">
        <v>251</v>
      </c>
      <c r="H3346">
        <v>18.568999999999999</v>
      </c>
      <c r="K3346" t="str">
        <f t="shared" si="184"/>
        <v/>
      </c>
      <c r="L3346" t="s">
        <v>24</v>
      </c>
      <c r="M3346" t="s">
        <v>25</v>
      </c>
      <c r="N3346" t="s">
        <v>26</v>
      </c>
      <c r="O3346" t="s">
        <v>232</v>
      </c>
      <c r="P3346" t="s">
        <v>233</v>
      </c>
      <c r="T3346" t="s">
        <v>29</v>
      </c>
      <c r="U3346">
        <f t="shared" si="185"/>
        <v>15.597959999999999</v>
      </c>
      <c r="V3346">
        <f t="shared" si="186"/>
        <v>16.15503</v>
      </c>
      <c r="W3346" t="s">
        <v>234</v>
      </c>
      <c r="Y3346" t="s">
        <v>827</v>
      </c>
      <c r="Z3346" t="s">
        <v>827</v>
      </c>
      <c r="AA3346" t="s">
        <v>826</v>
      </c>
      <c r="AB3346" t="str">
        <f t="shared" si="187"/>
        <v/>
      </c>
    </row>
    <row r="3347" spans="1:28" x14ac:dyDescent="0.2">
      <c r="A3347" s="1">
        <v>42930</v>
      </c>
      <c r="B3347" t="s">
        <v>21</v>
      </c>
      <c r="C3347">
        <v>30</v>
      </c>
      <c r="D3347" t="s">
        <v>30</v>
      </c>
      <c r="E3347" t="s">
        <v>104</v>
      </c>
      <c r="F3347">
        <v>2</v>
      </c>
      <c r="G3347">
        <v>252</v>
      </c>
      <c r="H3347">
        <v>17.992999999999999</v>
      </c>
      <c r="K3347" t="str">
        <f t="shared" si="184"/>
        <v/>
      </c>
      <c r="L3347" t="s">
        <v>24</v>
      </c>
      <c r="M3347" t="s">
        <v>25</v>
      </c>
      <c r="N3347" t="s">
        <v>26</v>
      </c>
      <c r="O3347" t="s">
        <v>232</v>
      </c>
      <c r="P3347" t="s">
        <v>233</v>
      </c>
      <c r="T3347" t="s">
        <v>29</v>
      </c>
      <c r="U3347">
        <f t="shared" si="185"/>
        <v>15.114119999999998</v>
      </c>
      <c r="V3347">
        <f t="shared" si="186"/>
        <v>15.653909999999998</v>
      </c>
      <c r="W3347" t="s">
        <v>234</v>
      </c>
      <c r="Y3347" t="s">
        <v>827</v>
      </c>
      <c r="Z3347" t="s">
        <v>827</v>
      </c>
      <c r="AA3347" t="s">
        <v>826</v>
      </c>
      <c r="AB3347" t="str">
        <f t="shared" si="187"/>
        <v/>
      </c>
    </row>
    <row r="3348" spans="1:28" x14ac:dyDescent="0.2">
      <c r="A3348" s="1">
        <v>42930</v>
      </c>
      <c r="B3348" t="s">
        <v>21</v>
      </c>
      <c r="C3348">
        <v>30</v>
      </c>
      <c r="D3348" t="s">
        <v>30</v>
      </c>
      <c r="E3348" t="s">
        <v>104</v>
      </c>
      <c r="F3348">
        <v>3</v>
      </c>
      <c r="G3348">
        <v>253</v>
      </c>
      <c r="H3348">
        <v>19.548999999999999</v>
      </c>
      <c r="K3348" t="str">
        <f t="shared" si="184"/>
        <v/>
      </c>
      <c r="L3348" t="s">
        <v>24</v>
      </c>
      <c r="M3348" t="s">
        <v>25</v>
      </c>
      <c r="N3348" t="s">
        <v>26</v>
      </c>
      <c r="O3348" t="s">
        <v>232</v>
      </c>
      <c r="P3348" t="s">
        <v>233</v>
      </c>
      <c r="T3348" t="s">
        <v>29</v>
      </c>
      <c r="U3348">
        <f t="shared" si="185"/>
        <v>16.42116</v>
      </c>
      <c r="V3348">
        <f t="shared" si="186"/>
        <v>17.007629999999999</v>
      </c>
      <c r="W3348" t="s">
        <v>234</v>
      </c>
      <c r="Y3348" t="s">
        <v>827</v>
      </c>
      <c r="Z3348" t="s">
        <v>827</v>
      </c>
      <c r="AA3348" t="s">
        <v>826</v>
      </c>
      <c r="AB3348" t="str">
        <f t="shared" si="187"/>
        <v/>
      </c>
    </row>
    <row r="3349" spans="1:28" x14ac:dyDescent="0.2">
      <c r="A3349" s="1">
        <v>42930</v>
      </c>
      <c r="B3349" t="s">
        <v>21</v>
      </c>
      <c r="C3349">
        <v>30</v>
      </c>
      <c r="D3349" t="s">
        <v>30</v>
      </c>
      <c r="E3349" t="s">
        <v>104</v>
      </c>
      <c r="F3349">
        <v>4</v>
      </c>
      <c r="G3349">
        <v>254</v>
      </c>
      <c r="H3349">
        <v>17.538</v>
      </c>
      <c r="K3349" t="str">
        <f t="shared" si="184"/>
        <v/>
      </c>
      <c r="L3349" t="s">
        <v>24</v>
      </c>
      <c r="M3349" t="s">
        <v>25</v>
      </c>
      <c r="N3349" t="s">
        <v>26</v>
      </c>
      <c r="O3349" t="s">
        <v>232</v>
      </c>
      <c r="P3349" t="s">
        <v>233</v>
      </c>
      <c r="T3349" t="s">
        <v>29</v>
      </c>
      <c r="U3349">
        <f t="shared" si="185"/>
        <v>14.731919999999999</v>
      </c>
      <c r="V3349">
        <f t="shared" si="186"/>
        <v>15.25806</v>
      </c>
      <c r="W3349" t="s">
        <v>234</v>
      </c>
      <c r="Y3349" t="s">
        <v>827</v>
      </c>
      <c r="Z3349" t="s">
        <v>827</v>
      </c>
      <c r="AA3349" t="s">
        <v>826</v>
      </c>
      <c r="AB3349" t="str">
        <f t="shared" si="187"/>
        <v/>
      </c>
    </row>
    <row r="3350" spans="1:28" x14ac:dyDescent="0.2">
      <c r="A3350" s="1">
        <v>42930</v>
      </c>
      <c r="B3350" t="s">
        <v>21</v>
      </c>
      <c r="C3350">
        <v>30</v>
      </c>
      <c r="D3350" t="s">
        <v>30</v>
      </c>
      <c r="E3350" t="s">
        <v>104</v>
      </c>
      <c r="F3350">
        <v>5</v>
      </c>
      <c r="G3350">
        <v>255</v>
      </c>
      <c r="H3350">
        <v>20.352</v>
      </c>
      <c r="K3350" t="str">
        <f t="shared" si="184"/>
        <v/>
      </c>
      <c r="L3350" t="s">
        <v>24</v>
      </c>
      <c r="M3350" t="s">
        <v>25</v>
      </c>
      <c r="N3350" t="s">
        <v>26</v>
      </c>
      <c r="O3350" t="s">
        <v>232</v>
      </c>
      <c r="P3350" t="s">
        <v>233</v>
      </c>
      <c r="T3350" t="s">
        <v>29</v>
      </c>
      <c r="U3350">
        <f t="shared" si="185"/>
        <v>17.095679999999998</v>
      </c>
      <c r="V3350">
        <f t="shared" si="186"/>
        <v>17.706240000000001</v>
      </c>
      <c r="W3350" t="s">
        <v>234</v>
      </c>
      <c r="Y3350" t="s">
        <v>827</v>
      </c>
      <c r="Z3350" t="s">
        <v>827</v>
      </c>
      <c r="AA3350" t="s">
        <v>826</v>
      </c>
      <c r="AB3350" t="str">
        <f t="shared" si="187"/>
        <v/>
      </c>
    </row>
    <row r="3351" spans="1:28" x14ac:dyDescent="0.2">
      <c r="A3351" s="1">
        <v>42930</v>
      </c>
      <c r="B3351" t="s">
        <v>52</v>
      </c>
      <c r="C3351">
        <v>30</v>
      </c>
      <c r="D3351" t="s">
        <v>30</v>
      </c>
      <c r="E3351" t="s">
        <v>57</v>
      </c>
      <c r="F3351">
        <v>1</v>
      </c>
      <c r="G3351">
        <v>27</v>
      </c>
      <c r="H3351">
        <v>22.939</v>
      </c>
      <c r="K3351" t="str">
        <f t="shared" si="184"/>
        <v/>
      </c>
      <c r="L3351" t="s">
        <v>24</v>
      </c>
      <c r="M3351" t="s">
        <v>25</v>
      </c>
      <c r="N3351" t="s">
        <v>26</v>
      </c>
      <c r="O3351" t="s">
        <v>249</v>
      </c>
      <c r="P3351" t="s">
        <v>250</v>
      </c>
      <c r="T3351" t="s">
        <v>29</v>
      </c>
      <c r="U3351">
        <f t="shared" si="185"/>
        <v>19.26876</v>
      </c>
      <c r="V3351">
        <f t="shared" si="186"/>
        <v>19.95693</v>
      </c>
      <c r="W3351" t="s">
        <v>251</v>
      </c>
      <c r="Y3351" t="s">
        <v>827</v>
      </c>
      <c r="Z3351" t="s">
        <v>827</v>
      </c>
      <c r="AA3351" t="s">
        <v>826</v>
      </c>
      <c r="AB3351" t="str">
        <f t="shared" si="187"/>
        <v/>
      </c>
    </row>
    <row r="3352" spans="1:28" x14ac:dyDescent="0.2">
      <c r="A3352" s="1">
        <v>42930</v>
      </c>
      <c r="B3352" t="s">
        <v>52</v>
      </c>
      <c r="C3352">
        <v>30</v>
      </c>
      <c r="D3352" t="s">
        <v>30</v>
      </c>
      <c r="E3352" t="s">
        <v>57</v>
      </c>
      <c r="F3352">
        <v>2</v>
      </c>
      <c r="G3352">
        <v>28</v>
      </c>
      <c r="H3352">
        <v>16.87</v>
      </c>
      <c r="K3352" t="str">
        <f t="shared" si="184"/>
        <v/>
      </c>
      <c r="L3352" t="s">
        <v>24</v>
      </c>
      <c r="M3352" t="s">
        <v>25</v>
      </c>
      <c r="N3352" t="s">
        <v>26</v>
      </c>
      <c r="O3352" t="s">
        <v>249</v>
      </c>
      <c r="P3352" t="s">
        <v>250</v>
      </c>
      <c r="T3352" t="s">
        <v>29</v>
      </c>
      <c r="U3352">
        <f t="shared" si="185"/>
        <v>14.1708</v>
      </c>
      <c r="V3352">
        <f t="shared" si="186"/>
        <v>14.676900000000002</v>
      </c>
      <c r="W3352" t="s">
        <v>251</v>
      </c>
      <c r="Y3352" t="s">
        <v>827</v>
      </c>
      <c r="Z3352" t="s">
        <v>827</v>
      </c>
      <c r="AA3352" t="s">
        <v>826</v>
      </c>
      <c r="AB3352" t="str">
        <f t="shared" si="187"/>
        <v/>
      </c>
    </row>
    <row r="3353" spans="1:28" x14ac:dyDescent="0.2">
      <c r="A3353" s="1">
        <v>42930</v>
      </c>
      <c r="B3353" t="s">
        <v>52</v>
      </c>
      <c r="C3353">
        <v>30</v>
      </c>
      <c r="D3353" t="s">
        <v>30</v>
      </c>
      <c r="E3353" t="s">
        <v>57</v>
      </c>
      <c r="F3353">
        <v>3</v>
      </c>
      <c r="G3353">
        <v>29</v>
      </c>
      <c r="H3353">
        <v>21.942</v>
      </c>
      <c r="K3353" t="str">
        <f t="shared" si="184"/>
        <v/>
      </c>
      <c r="L3353" t="s">
        <v>24</v>
      </c>
      <c r="M3353" t="s">
        <v>25</v>
      </c>
      <c r="N3353" t="s">
        <v>26</v>
      </c>
      <c r="O3353" t="s">
        <v>249</v>
      </c>
      <c r="P3353" t="s">
        <v>250</v>
      </c>
      <c r="T3353" t="s">
        <v>29</v>
      </c>
      <c r="U3353">
        <f t="shared" si="185"/>
        <v>18.431280000000001</v>
      </c>
      <c r="V3353">
        <f t="shared" si="186"/>
        <v>19.08954</v>
      </c>
      <c r="W3353" t="s">
        <v>251</v>
      </c>
      <c r="Y3353" t="s">
        <v>827</v>
      </c>
      <c r="Z3353" t="s">
        <v>827</v>
      </c>
      <c r="AA3353" t="s">
        <v>826</v>
      </c>
      <c r="AB3353" t="str">
        <f t="shared" si="187"/>
        <v/>
      </c>
    </row>
    <row r="3354" spans="1:28" x14ac:dyDescent="0.2">
      <c r="A3354" s="1">
        <v>42930</v>
      </c>
      <c r="B3354" t="s">
        <v>52</v>
      </c>
      <c r="C3354">
        <v>30</v>
      </c>
      <c r="D3354" t="s">
        <v>30</v>
      </c>
      <c r="E3354" t="s">
        <v>57</v>
      </c>
      <c r="F3354">
        <v>4</v>
      </c>
      <c r="G3354">
        <v>30</v>
      </c>
      <c r="H3354">
        <v>19.085999999999999</v>
      </c>
      <c r="K3354" t="str">
        <f t="shared" si="184"/>
        <v/>
      </c>
      <c r="L3354" t="s">
        <v>24</v>
      </c>
      <c r="M3354" t="s">
        <v>25</v>
      </c>
      <c r="N3354" t="s">
        <v>26</v>
      </c>
      <c r="O3354" t="s">
        <v>249</v>
      </c>
      <c r="P3354" t="s">
        <v>250</v>
      </c>
      <c r="T3354" t="s">
        <v>29</v>
      </c>
      <c r="U3354">
        <f t="shared" si="185"/>
        <v>16.032239999999998</v>
      </c>
      <c r="V3354">
        <f t="shared" si="186"/>
        <v>16.60482</v>
      </c>
      <c r="W3354" t="s">
        <v>251</v>
      </c>
      <c r="Y3354" t="s">
        <v>827</v>
      </c>
      <c r="Z3354" t="s">
        <v>827</v>
      </c>
      <c r="AA3354" t="s">
        <v>826</v>
      </c>
      <c r="AB3354" t="str">
        <f t="shared" si="187"/>
        <v/>
      </c>
    </row>
    <row r="3355" spans="1:28" x14ac:dyDescent="0.2">
      <c r="A3355" s="1">
        <v>42930</v>
      </c>
      <c r="B3355" t="s">
        <v>52</v>
      </c>
      <c r="C3355">
        <v>30</v>
      </c>
      <c r="D3355" t="s">
        <v>30</v>
      </c>
      <c r="E3355" t="s">
        <v>57</v>
      </c>
      <c r="F3355">
        <v>5</v>
      </c>
      <c r="G3355">
        <v>31</v>
      </c>
      <c r="H3355">
        <v>19.382000000000001</v>
      </c>
      <c r="K3355" t="str">
        <f t="shared" si="184"/>
        <v/>
      </c>
      <c r="L3355" t="s">
        <v>24</v>
      </c>
      <c r="M3355" t="s">
        <v>25</v>
      </c>
      <c r="N3355" t="s">
        <v>26</v>
      </c>
      <c r="O3355" t="s">
        <v>249</v>
      </c>
      <c r="P3355" t="s">
        <v>250</v>
      </c>
      <c r="T3355" t="s">
        <v>29</v>
      </c>
      <c r="U3355">
        <f t="shared" si="185"/>
        <v>16.28088</v>
      </c>
      <c r="V3355">
        <f t="shared" si="186"/>
        <v>16.86234</v>
      </c>
      <c r="W3355" t="s">
        <v>251</v>
      </c>
      <c r="Y3355" t="s">
        <v>827</v>
      </c>
      <c r="Z3355" t="s">
        <v>827</v>
      </c>
      <c r="AA3355" t="s">
        <v>826</v>
      </c>
      <c r="AB3355" t="str">
        <f t="shared" si="187"/>
        <v/>
      </c>
    </row>
    <row r="3356" spans="1:28" x14ac:dyDescent="0.2">
      <c r="A3356" s="1">
        <v>42930</v>
      </c>
      <c r="B3356" t="s">
        <v>52</v>
      </c>
      <c r="C3356">
        <v>30</v>
      </c>
      <c r="D3356" t="s">
        <v>30</v>
      </c>
      <c r="E3356" t="s">
        <v>166</v>
      </c>
      <c r="F3356">
        <v>1</v>
      </c>
      <c r="G3356">
        <v>16</v>
      </c>
      <c r="H3356">
        <v>23.61</v>
      </c>
      <c r="K3356" t="str">
        <f t="shared" si="184"/>
        <v/>
      </c>
      <c r="L3356" t="s">
        <v>24</v>
      </c>
      <c r="M3356" t="s">
        <v>25</v>
      </c>
      <c r="N3356" t="s">
        <v>26</v>
      </c>
      <c r="O3356" t="s">
        <v>252</v>
      </c>
      <c r="P3356" t="s">
        <v>253</v>
      </c>
      <c r="T3356" t="s">
        <v>29</v>
      </c>
      <c r="U3356">
        <f t="shared" si="185"/>
        <v>19.8324</v>
      </c>
      <c r="V3356">
        <f t="shared" si="186"/>
        <v>20.540700000000001</v>
      </c>
      <c r="Y3356" t="s">
        <v>827</v>
      </c>
      <c r="Z3356" t="s">
        <v>827</v>
      </c>
      <c r="AA3356" t="s">
        <v>826</v>
      </c>
      <c r="AB3356" t="str">
        <f t="shared" si="187"/>
        <v/>
      </c>
    </row>
    <row r="3357" spans="1:28" x14ac:dyDescent="0.2">
      <c r="A3357" s="1">
        <v>42930</v>
      </c>
      <c r="B3357" t="s">
        <v>52</v>
      </c>
      <c r="C3357">
        <v>30</v>
      </c>
      <c r="D3357" t="s">
        <v>30</v>
      </c>
      <c r="E3357" t="s">
        <v>166</v>
      </c>
      <c r="F3357">
        <v>2</v>
      </c>
      <c r="G3357">
        <v>17</v>
      </c>
      <c r="H3357">
        <v>25.120999999999999</v>
      </c>
      <c r="K3357" t="str">
        <f t="shared" si="184"/>
        <v/>
      </c>
      <c r="L3357" t="s">
        <v>24</v>
      </c>
      <c r="M3357" t="s">
        <v>25</v>
      </c>
      <c r="N3357" t="s">
        <v>26</v>
      </c>
      <c r="O3357" t="s">
        <v>252</v>
      </c>
      <c r="P3357" t="s">
        <v>253</v>
      </c>
      <c r="T3357" t="s">
        <v>29</v>
      </c>
      <c r="U3357">
        <f t="shared" si="185"/>
        <v>21.10164</v>
      </c>
      <c r="V3357">
        <f t="shared" si="186"/>
        <v>21.855269999999997</v>
      </c>
      <c r="Y3357" t="s">
        <v>827</v>
      </c>
      <c r="Z3357" t="s">
        <v>827</v>
      </c>
      <c r="AA3357" t="s">
        <v>826</v>
      </c>
      <c r="AB3357" t="str">
        <f t="shared" si="187"/>
        <v/>
      </c>
    </row>
    <row r="3358" spans="1:28" x14ac:dyDescent="0.2">
      <c r="A3358" s="1">
        <v>42930</v>
      </c>
      <c r="B3358" t="s">
        <v>52</v>
      </c>
      <c r="C3358">
        <v>30</v>
      </c>
      <c r="D3358" t="s">
        <v>30</v>
      </c>
      <c r="E3358" t="s">
        <v>166</v>
      </c>
      <c r="F3358">
        <v>3</v>
      </c>
      <c r="G3358">
        <v>18</v>
      </c>
      <c r="H3358">
        <v>20.928000000000001</v>
      </c>
      <c r="K3358" t="str">
        <f t="shared" si="184"/>
        <v/>
      </c>
      <c r="L3358" t="s">
        <v>24</v>
      </c>
      <c r="M3358" t="s">
        <v>25</v>
      </c>
      <c r="N3358" t="s">
        <v>26</v>
      </c>
      <c r="O3358" t="s">
        <v>252</v>
      </c>
      <c r="P3358" t="s">
        <v>253</v>
      </c>
      <c r="T3358" t="s">
        <v>29</v>
      </c>
      <c r="U3358">
        <f t="shared" si="185"/>
        <v>17.579519999999999</v>
      </c>
      <c r="V3358">
        <f t="shared" si="186"/>
        <v>18.207360000000001</v>
      </c>
      <c r="Y3358" t="s">
        <v>827</v>
      </c>
      <c r="Z3358" t="s">
        <v>827</v>
      </c>
      <c r="AA3358" t="s">
        <v>826</v>
      </c>
      <c r="AB3358" t="str">
        <f t="shared" si="187"/>
        <v/>
      </c>
    </row>
    <row r="3359" spans="1:28" x14ac:dyDescent="0.2">
      <c r="A3359" s="1">
        <v>42930</v>
      </c>
      <c r="B3359" t="s">
        <v>52</v>
      </c>
      <c r="C3359">
        <v>30</v>
      </c>
      <c r="D3359" t="s">
        <v>30</v>
      </c>
      <c r="E3359" t="s">
        <v>166</v>
      </c>
      <c r="F3359">
        <v>4</v>
      </c>
      <c r="G3359">
        <v>19</v>
      </c>
      <c r="H3359">
        <v>24.565999999999999</v>
      </c>
      <c r="K3359" t="str">
        <f t="shared" si="184"/>
        <v/>
      </c>
      <c r="L3359" t="s">
        <v>24</v>
      </c>
      <c r="M3359" t="s">
        <v>25</v>
      </c>
      <c r="N3359" t="s">
        <v>26</v>
      </c>
      <c r="O3359" t="s">
        <v>252</v>
      </c>
      <c r="P3359" t="s">
        <v>253</v>
      </c>
      <c r="T3359" t="s">
        <v>29</v>
      </c>
      <c r="U3359">
        <f t="shared" si="185"/>
        <v>20.635439999999999</v>
      </c>
      <c r="V3359">
        <f t="shared" si="186"/>
        <v>21.372419999999998</v>
      </c>
      <c r="Y3359" t="s">
        <v>827</v>
      </c>
      <c r="Z3359" t="s">
        <v>827</v>
      </c>
      <c r="AA3359" t="s">
        <v>826</v>
      </c>
      <c r="AB3359" t="str">
        <f t="shared" si="187"/>
        <v/>
      </c>
    </row>
    <row r="3360" spans="1:28" x14ac:dyDescent="0.2">
      <c r="A3360" s="1">
        <v>42930</v>
      </c>
      <c r="B3360" t="s">
        <v>52</v>
      </c>
      <c r="C3360">
        <v>30</v>
      </c>
      <c r="D3360" t="s">
        <v>30</v>
      </c>
      <c r="E3360" t="s">
        <v>166</v>
      </c>
      <c r="F3360">
        <v>5</v>
      </c>
      <c r="G3360">
        <v>20</v>
      </c>
      <c r="H3360">
        <v>24.925000000000001</v>
      </c>
      <c r="K3360" t="str">
        <f t="shared" si="184"/>
        <v/>
      </c>
      <c r="L3360" t="s">
        <v>24</v>
      </c>
      <c r="M3360" t="s">
        <v>25</v>
      </c>
      <c r="N3360" t="s">
        <v>26</v>
      </c>
      <c r="O3360" t="s">
        <v>252</v>
      </c>
      <c r="P3360" t="s">
        <v>253</v>
      </c>
      <c r="T3360" t="s">
        <v>29</v>
      </c>
      <c r="U3360">
        <f t="shared" si="185"/>
        <v>20.937000000000001</v>
      </c>
      <c r="V3360">
        <f t="shared" si="186"/>
        <v>21.684750000000001</v>
      </c>
      <c r="Y3360" t="s">
        <v>827</v>
      </c>
      <c r="Z3360" t="s">
        <v>827</v>
      </c>
      <c r="AA3360" t="s">
        <v>826</v>
      </c>
      <c r="AB3360" t="str">
        <f t="shared" si="187"/>
        <v/>
      </c>
    </row>
    <row r="3361" spans="1:28" x14ac:dyDescent="0.2">
      <c r="A3361" s="1">
        <v>42930</v>
      </c>
      <c r="B3361" t="s">
        <v>52</v>
      </c>
      <c r="C3361">
        <v>30</v>
      </c>
      <c r="D3361" t="s">
        <v>30</v>
      </c>
      <c r="E3361" t="s">
        <v>166</v>
      </c>
      <c r="F3361">
        <v>6</v>
      </c>
      <c r="G3361">
        <v>21</v>
      </c>
      <c r="H3361">
        <v>22.945</v>
      </c>
      <c r="K3361" t="str">
        <f t="shared" si="184"/>
        <v/>
      </c>
      <c r="L3361" t="s">
        <v>24</v>
      </c>
      <c r="M3361" t="s">
        <v>25</v>
      </c>
      <c r="N3361" t="s">
        <v>26</v>
      </c>
      <c r="O3361" t="s">
        <v>252</v>
      </c>
      <c r="P3361" t="s">
        <v>253</v>
      </c>
      <c r="T3361" t="s">
        <v>29</v>
      </c>
      <c r="U3361">
        <f t="shared" si="185"/>
        <v>19.273799999999998</v>
      </c>
      <c r="V3361">
        <f t="shared" si="186"/>
        <v>19.962150000000001</v>
      </c>
      <c r="Y3361" t="s">
        <v>827</v>
      </c>
      <c r="Z3361" t="s">
        <v>827</v>
      </c>
      <c r="AA3361" t="s">
        <v>826</v>
      </c>
      <c r="AB3361" t="str">
        <f t="shared" si="187"/>
        <v/>
      </c>
    </row>
    <row r="3362" spans="1:28" x14ac:dyDescent="0.2">
      <c r="B3362" t="s">
        <v>21</v>
      </c>
      <c r="C3362">
        <v>35</v>
      </c>
      <c r="D3362" t="s">
        <v>30</v>
      </c>
      <c r="E3362" t="s">
        <v>78</v>
      </c>
      <c r="F3362">
        <v>1</v>
      </c>
      <c r="G3362">
        <v>1</v>
      </c>
      <c r="H3362">
        <v>18.943000000000001</v>
      </c>
      <c r="K3362" t="str">
        <f t="shared" si="184"/>
        <v/>
      </c>
      <c r="L3362" t="s">
        <v>32</v>
      </c>
      <c r="M3362" t="s">
        <v>25</v>
      </c>
      <c r="N3362" t="s">
        <v>26</v>
      </c>
      <c r="O3362" t="s">
        <v>273</v>
      </c>
      <c r="T3362" t="s">
        <v>29</v>
      </c>
      <c r="U3362">
        <f t="shared" si="185"/>
        <v>18.943000000000001</v>
      </c>
      <c r="V3362">
        <f t="shared" si="186"/>
        <v>18.943000000000001</v>
      </c>
      <c r="Y3362" t="s">
        <v>827</v>
      </c>
      <c r="Z3362" t="s">
        <v>827</v>
      </c>
      <c r="AA3362" t="s">
        <v>826</v>
      </c>
      <c r="AB3362" t="str">
        <f t="shared" si="187"/>
        <v/>
      </c>
    </row>
    <row r="3363" spans="1:28" x14ac:dyDescent="0.2">
      <c r="B3363" t="s">
        <v>21</v>
      </c>
      <c r="C3363">
        <v>35</v>
      </c>
      <c r="D3363" t="s">
        <v>30</v>
      </c>
      <c r="E3363" t="s">
        <v>78</v>
      </c>
      <c r="F3363">
        <v>2</v>
      </c>
      <c r="G3363">
        <v>2</v>
      </c>
      <c r="H3363">
        <v>20.317</v>
      </c>
      <c r="K3363" t="str">
        <f t="shared" si="184"/>
        <v/>
      </c>
      <c r="L3363" t="s">
        <v>32</v>
      </c>
      <c r="M3363" t="s">
        <v>25</v>
      </c>
      <c r="N3363" t="s">
        <v>26</v>
      </c>
      <c r="O3363" t="s">
        <v>273</v>
      </c>
      <c r="T3363" t="s">
        <v>29</v>
      </c>
      <c r="U3363">
        <f t="shared" si="185"/>
        <v>20.317</v>
      </c>
      <c r="V3363">
        <f t="shared" si="186"/>
        <v>20.317</v>
      </c>
      <c r="Y3363" t="s">
        <v>827</v>
      </c>
      <c r="Z3363" t="s">
        <v>827</v>
      </c>
      <c r="AA3363" t="s">
        <v>826</v>
      </c>
      <c r="AB3363" t="str">
        <f t="shared" si="187"/>
        <v/>
      </c>
    </row>
    <row r="3364" spans="1:28" x14ac:dyDescent="0.2">
      <c r="B3364" t="s">
        <v>21</v>
      </c>
      <c r="C3364">
        <v>35</v>
      </c>
      <c r="D3364" t="s">
        <v>30</v>
      </c>
      <c r="E3364" t="s">
        <v>78</v>
      </c>
      <c r="F3364">
        <v>3</v>
      </c>
      <c r="G3364">
        <v>3</v>
      </c>
      <c r="H3364">
        <v>18.786999999999999</v>
      </c>
      <c r="K3364" t="str">
        <f t="shared" si="184"/>
        <v/>
      </c>
      <c r="L3364" t="s">
        <v>32</v>
      </c>
      <c r="M3364" t="s">
        <v>25</v>
      </c>
      <c r="N3364" t="s">
        <v>26</v>
      </c>
      <c r="O3364" t="s">
        <v>273</v>
      </c>
      <c r="T3364" t="s">
        <v>29</v>
      </c>
      <c r="U3364">
        <f t="shared" si="185"/>
        <v>18.786999999999999</v>
      </c>
      <c r="V3364">
        <f t="shared" si="186"/>
        <v>18.786999999999999</v>
      </c>
      <c r="Y3364" t="s">
        <v>827</v>
      </c>
      <c r="Z3364" t="s">
        <v>827</v>
      </c>
      <c r="AA3364" t="s">
        <v>826</v>
      </c>
      <c r="AB3364" t="str">
        <f t="shared" si="187"/>
        <v/>
      </c>
    </row>
    <row r="3365" spans="1:28" x14ac:dyDescent="0.2">
      <c r="B3365" t="s">
        <v>21</v>
      </c>
      <c r="C3365">
        <v>35</v>
      </c>
      <c r="D3365" t="s">
        <v>30</v>
      </c>
      <c r="E3365" t="s">
        <v>78</v>
      </c>
      <c r="F3365">
        <v>4</v>
      </c>
      <c r="G3365">
        <v>4</v>
      </c>
      <c r="H3365">
        <v>18.094999999999999</v>
      </c>
      <c r="K3365" t="str">
        <f t="shared" si="184"/>
        <v/>
      </c>
      <c r="L3365" t="s">
        <v>32</v>
      </c>
      <c r="M3365" t="s">
        <v>25</v>
      </c>
      <c r="N3365" t="s">
        <v>26</v>
      </c>
      <c r="O3365" t="s">
        <v>273</v>
      </c>
      <c r="T3365" t="s">
        <v>29</v>
      </c>
      <c r="U3365">
        <f t="shared" si="185"/>
        <v>18.094999999999999</v>
      </c>
      <c r="V3365">
        <f t="shared" si="186"/>
        <v>18.094999999999999</v>
      </c>
      <c r="Y3365" t="s">
        <v>827</v>
      </c>
      <c r="Z3365" t="s">
        <v>827</v>
      </c>
      <c r="AA3365" t="s">
        <v>826</v>
      </c>
      <c r="AB3365" t="str">
        <f t="shared" si="187"/>
        <v/>
      </c>
    </row>
    <row r="3366" spans="1:28" x14ac:dyDescent="0.2">
      <c r="B3366" t="s">
        <v>21</v>
      </c>
      <c r="C3366">
        <v>35</v>
      </c>
      <c r="D3366" t="s">
        <v>30</v>
      </c>
      <c r="E3366" t="s">
        <v>78</v>
      </c>
      <c r="F3366">
        <v>5</v>
      </c>
      <c r="G3366">
        <v>5</v>
      </c>
      <c r="H3366">
        <v>16.449000000000002</v>
      </c>
      <c r="K3366" t="str">
        <f t="shared" si="184"/>
        <v/>
      </c>
      <c r="L3366" t="s">
        <v>32</v>
      </c>
      <c r="M3366" t="s">
        <v>25</v>
      </c>
      <c r="N3366" t="s">
        <v>26</v>
      </c>
      <c r="O3366" t="s">
        <v>273</v>
      </c>
      <c r="T3366" t="s">
        <v>29</v>
      </c>
      <c r="U3366">
        <f t="shared" si="185"/>
        <v>16.449000000000002</v>
      </c>
      <c r="V3366">
        <f t="shared" si="186"/>
        <v>16.449000000000002</v>
      </c>
      <c r="Y3366" t="s">
        <v>827</v>
      </c>
      <c r="Z3366" t="s">
        <v>827</v>
      </c>
      <c r="AA3366" t="s">
        <v>826</v>
      </c>
      <c r="AB3366" t="str">
        <f t="shared" si="187"/>
        <v/>
      </c>
    </row>
    <row r="3367" spans="1:28" x14ac:dyDescent="0.2">
      <c r="B3367" t="s">
        <v>21</v>
      </c>
      <c r="C3367">
        <v>35</v>
      </c>
      <c r="D3367" t="s">
        <v>30</v>
      </c>
      <c r="E3367" t="s">
        <v>81</v>
      </c>
      <c r="F3367">
        <v>1</v>
      </c>
      <c r="G3367">
        <v>1</v>
      </c>
      <c r="H3367">
        <v>17.783000000000001</v>
      </c>
      <c r="K3367" t="str">
        <f t="shared" si="184"/>
        <v/>
      </c>
      <c r="L3367" t="s">
        <v>32</v>
      </c>
      <c r="M3367" t="s">
        <v>25</v>
      </c>
      <c r="N3367" t="s">
        <v>26</v>
      </c>
      <c r="O3367" t="s">
        <v>274</v>
      </c>
      <c r="T3367" t="s">
        <v>29</v>
      </c>
      <c r="U3367">
        <f t="shared" si="185"/>
        <v>17.783000000000001</v>
      </c>
      <c r="V3367">
        <f t="shared" si="186"/>
        <v>17.783000000000001</v>
      </c>
      <c r="Y3367" t="s">
        <v>827</v>
      </c>
      <c r="Z3367" t="s">
        <v>827</v>
      </c>
      <c r="AA3367" t="s">
        <v>826</v>
      </c>
      <c r="AB3367" t="str">
        <f t="shared" si="187"/>
        <v/>
      </c>
    </row>
    <row r="3368" spans="1:28" x14ac:dyDescent="0.2">
      <c r="B3368" t="s">
        <v>21</v>
      </c>
      <c r="C3368">
        <v>35</v>
      </c>
      <c r="D3368" t="s">
        <v>30</v>
      </c>
      <c r="E3368" t="s">
        <v>81</v>
      </c>
      <c r="F3368">
        <v>2</v>
      </c>
      <c r="G3368">
        <v>2</v>
      </c>
      <c r="H3368">
        <v>19.327999999999999</v>
      </c>
      <c r="K3368" t="str">
        <f t="shared" si="184"/>
        <v/>
      </c>
      <c r="L3368" t="s">
        <v>32</v>
      </c>
      <c r="M3368" t="s">
        <v>25</v>
      </c>
      <c r="N3368" t="s">
        <v>26</v>
      </c>
      <c r="O3368" t="s">
        <v>274</v>
      </c>
      <c r="T3368" t="s">
        <v>29</v>
      </c>
      <c r="U3368">
        <f t="shared" si="185"/>
        <v>19.327999999999999</v>
      </c>
      <c r="V3368">
        <f t="shared" si="186"/>
        <v>19.327999999999999</v>
      </c>
      <c r="Y3368" t="s">
        <v>827</v>
      </c>
      <c r="Z3368" t="s">
        <v>827</v>
      </c>
      <c r="AA3368" t="s">
        <v>826</v>
      </c>
      <c r="AB3368" t="str">
        <f t="shared" si="187"/>
        <v/>
      </c>
    </row>
    <row r="3369" spans="1:28" x14ac:dyDescent="0.2">
      <c r="B3369" t="s">
        <v>21</v>
      </c>
      <c r="C3369">
        <v>35</v>
      </c>
      <c r="D3369" t="s">
        <v>30</v>
      </c>
      <c r="E3369" t="s">
        <v>81</v>
      </c>
      <c r="F3369">
        <v>3</v>
      </c>
      <c r="G3369">
        <v>3</v>
      </c>
      <c r="H3369">
        <v>16.797999999999998</v>
      </c>
      <c r="K3369" t="str">
        <f t="shared" si="184"/>
        <v/>
      </c>
      <c r="L3369" t="s">
        <v>32</v>
      </c>
      <c r="M3369" t="s">
        <v>25</v>
      </c>
      <c r="N3369" t="s">
        <v>26</v>
      </c>
      <c r="O3369" t="s">
        <v>274</v>
      </c>
      <c r="T3369" t="s">
        <v>29</v>
      </c>
      <c r="U3369">
        <f t="shared" si="185"/>
        <v>16.797999999999998</v>
      </c>
      <c r="V3369">
        <f t="shared" si="186"/>
        <v>16.797999999999998</v>
      </c>
      <c r="Y3369" t="s">
        <v>827</v>
      </c>
      <c r="Z3369" t="s">
        <v>827</v>
      </c>
      <c r="AA3369" t="s">
        <v>826</v>
      </c>
      <c r="AB3369" t="str">
        <f t="shared" si="187"/>
        <v/>
      </c>
    </row>
    <row r="3370" spans="1:28" x14ac:dyDescent="0.2">
      <c r="B3370" t="s">
        <v>21</v>
      </c>
      <c r="C3370">
        <v>35</v>
      </c>
      <c r="D3370" t="s">
        <v>30</v>
      </c>
      <c r="E3370" t="s">
        <v>81</v>
      </c>
      <c r="F3370">
        <v>4</v>
      </c>
      <c r="G3370">
        <v>4</v>
      </c>
      <c r="H3370">
        <v>18.486999999999998</v>
      </c>
      <c r="K3370" t="str">
        <f t="shared" si="184"/>
        <v/>
      </c>
      <c r="L3370" t="s">
        <v>32</v>
      </c>
      <c r="M3370" t="s">
        <v>25</v>
      </c>
      <c r="N3370" t="s">
        <v>26</v>
      </c>
      <c r="O3370" t="s">
        <v>274</v>
      </c>
      <c r="T3370" t="s">
        <v>29</v>
      </c>
      <c r="U3370">
        <f t="shared" si="185"/>
        <v>18.486999999999998</v>
      </c>
      <c r="V3370">
        <f t="shared" si="186"/>
        <v>18.486999999999998</v>
      </c>
      <c r="Y3370" t="s">
        <v>827</v>
      </c>
      <c r="Z3370" t="s">
        <v>827</v>
      </c>
      <c r="AA3370" t="s">
        <v>826</v>
      </c>
      <c r="AB3370" t="str">
        <f t="shared" si="187"/>
        <v/>
      </c>
    </row>
    <row r="3371" spans="1:28" x14ac:dyDescent="0.2">
      <c r="B3371" t="s">
        <v>21</v>
      </c>
      <c r="C3371">
        <v>35</v>
      </c>
      <c r="D3371" t="s">
        <v>30</v>
      </c>
      <c r="E3371" t="s">
        <v>81</v>
      </c>
      <c r="F3371">
        <v>5</v>
      </c>
      <c r="G3371">
        <v>5</v>
      </c>
      <c r="H3371">
        <v>18.664000000000001</v>
      </c>
      <c r="K3371" t="str">
        <f t="shared" si="184"/>
        <v/>
      </c>
      <c r="L3371" t="s">
        <v>32</v>
      </c>
      <c r="M3371" t="s">
        <v>25</v>
      </c>
      <c r="N3371" t="s">
        <v>26</v>
      </c>
      <c r="O3371" t="s">
        <v>274</v>
      </c>
      <c r="T3371" t="s">
        <v>29</v>
      </c>
      <c r="U3371">
        <f t="shared" si="185"/>
        <v>18.664000000000001</v>
      </c>
      <c r="V3371">
        <f t="shared" si="186"/>
        <v>18.664000000000001</v>
      </c>
      <c r="Y3371" t="s">
        <v>827</v>
      </c>
      <c r="Z3371" t="s">
        <v>827</v>
      </c>
      <c r="AA3371" t="s">
        <v>826</v>
      </c>
      <c r="AB3371" t="str">
        <f t="shared" si="187"/>
        <v/>
      </c>
    </row>
    <row r="3372" spans="1:28" x14ac:dyDescent="0.2">
      <c r="B3372" t="s">
        <v>21</v>
      </c>
      <c r="C3372">
        <v>35</v>
      </c>
      <c r="D3372" t="s">
        <v>30</v>
      </c>
      <c r="E3372" t="s">
        <v>83</v>
      </c>
      <c r="F3372">
        <v>1</v>
      </c>
      <c r="G3372">
        <v>1</v>
      </c>
      <c r="H3372">
        <v>20.231999999999999</v>
      </c>
      <c r="K3372" t="str">
        <f t="shared" si="184"/>
        <v/>
      </c>
      <c r="L3372" t="s">
        <v>32</v>
      </c>
      <c r="M3372" t="s">
        <v>25</v>
      </c>
      <c r="N3372" t="s">
        <v>26</v>
      </c>
      <c r="O3372" t="s">
        <v>275</v>
      </c>
      <c r="T3372" t="s">
        <v>29</v>
      </c>
      <c r="U3372">
        <f t="shared" si="185"/>
        <v>20.231999999999999</v>
      </c>
      <c r="V3372">
        <f t="shared" si="186"/>
        <v>20.231999999999999</v>
      </c>
      <c r="Y3372" t="s">
        <v>827</v>
      </c>
      <c r="Z3372" t="s">
        <v>827</v>
      </c>
      <c r="AA3372" t="s">
        <v>826</v>
      </c>
      <c r="AB3372" t="str">
        <f t="shared" si="187"/>
        <v/>
      </c>
    </row>
    <row r="3373" spans="1:28" x14ac:dyDescent="0.2">
      <c r="B3373" t="s">
        <v>21</v>
      </c>
      <c r="C3373">
        <v>35</v>
      </c>
      <c r="D3373" t="s">
        <v>30</v>
      </c>
      <c r="E3373" t="s">
        <v>83</v>
      </c>
      <c r="F3373">
        <v>2</v>
      </c>
      <c r="G3373">
        <v>2</v>
      </c>
      <c r="H3373">
        <v>21.251999999999999</v>
      </c>
      <c r="K3373" t="str">
        <f t="shared" si="184"/>
        <v/>
      </c>
      <c r="L3373" t="s">
        <v>32</v>
      </c>
      <c r="M3373" t="s">
        <v>25</v>
      </c>
      <c r="N3373" t="s">
        <v>26</v>
      </c>
      <c r="O3373" t="s">
        <v>275</v>
      </c>
      <c r="T3373" t="s">
        <v>29</v>
      </c>
      <c r="U3373">
        <f t="shared" si="185"/>
        <v>21.251999999999999</v>
      </c>
      <c r="V3373">
        <f t="shared" si="186"/>
        <v>21.251999999999999</v>
      </c>
      <c r="Y3373" t="s">
        <v>827</v>
      </c>
      <c r="Z3373" t="s">
        <v>827</v>
      </c>
      <c r="AA3373" t="s">
        <v>826</v>
      </c>
      <c r="AB3373" t="str">
        <f t="shared" si="187"/>
        <v/>
      </c>
    </row>
    <row r="3374" spans="1:28" x14ac:dyDescent="0.2">
      <c r="B3374" t="s">
        <v>21</v>
      </c>
      <c r="C3374">
        <v>35</v>
      </c>
      <c r="D3374" t="s">
        <v>30</v>
      </c>
      <c r="E3374" t="s">
        <v>83</v>
      </c>
      <c r="F3374">
        <v>3</v>
      </c>
      <c r="G3374">
        <v>3</v>
      </c>
      <c r="H3374">
        <v>17.420999999999999</v>
      </c>
      <c r="K3374" t="str">
        <f t="shared" si="184"/>
        <v/>
      </c>
      <c r="L3374" t="s">
        <v>32</v>
      </c>
      <c r="M3374" t="s">
        <v>25</v>
      </c>
      <c r="N3374" t="s">
        <v>26</v>
      </c>
      <c r="O3374" t="s">
        <v>275</v>
      </c>
      <c r="T3374" t="s">
        <v>29</v>
      </c>
      <c r="U3374">
        <f t="shared" si="185"/>
        <v>17.420999999999999</v>
      </c>
      <c r="V3374">
        <f t="shared" si="186"/>
        <v>17.420999999999999</v>
      </c>
      <c r="Y3374" t="s">
        <v>827</v>
      </c>
      <c r="Z3374" t="s">
        <v>827</v>
      </c>
      <c r="AA3374" t="s">
        <v>826</v>
      </c>
      <c r="AB3374" t="str">
        <f t="shared" si="187"/>
        <v/>
      </c>
    </row>
    <row r="3375" spans="1:28" x14ac:dyDescent="0.2">
      <c r="B3375" t="s">
        <v>21</v>
      </c>
      <c r="C3375">
        <v>35</v>
      </c>
      <c r="D3375" t="s">
        <v>30</v>
      </c>
      <c r="E3375" t="s">
        <v>83</v>
      </c>
      <c r="F3375">
        <v>4</v>
      </c>
      <c r="G3375">
        <v>4</v>
      </c>
      <c r="H3375">
        <v>18.98</v>
      </c>
      <c r="K3375" t="str">
        <f t="shared" si="184"/>
        <v/>
      </c>
      <c r="L3375" t="s">
        <v>32</v>
      </c>
      <c r="M3375" t="s">
        <v>25</v>
      </c>
      <c r="N3375" t="s">
        <v>26</v>
      </c>
      <c r="O3375" t="s">
        <v>275</v>
      </c>
      <c r="T3375" t="s">
        <v>29</v>
      </c>
      <c r="U3375">
        <f t="shared" si="185"/>
        <v>18.98</v>
      </c>
      <c r="V3375">
        <f t="shared" si="186"/>
        <v>18.98</v>
      </c>
      <c r="Y3375" t="s">
        <v>827</v>
      </c>
      <c r="Z3375" t="s">
        <v>827</v>
      </c>
      <c r="AA3375" t="s">
        <v>826</v>
      </c>
      <c r="AB3375" t="str">
        <f t="shared" si="187"/>
        <v/>
      </c>
    </row>
    <row r="3376" spans="1:28" x14ac:dyDescent="0.2">
      <c r="B3376" t="s">
        <v>21</v>
      </c>
      <c r="C3376">
        <v>35</v>
      </c>
      <c r="D3376" t="s">
        <v>30</v>
      </c>
      <c r="E3376" t="s">
        <v>83</v>
      </c>
      <c r="F3376">
        <v>5</v>
      </c>
      <c r="G3376">
        <v>5</v>
      </c>
      <c r="H3376">
        <v>17.308</v>
      </c>
      <c r="K3376" t="str">
        <f t="shared" si="184"/>
        <v/>
      </c>
      <c r="L3376" t="s">
        <v>32</v>
      </c>
      <c r="M3376" t="s">
        <v>25</v>
      </c>
      <c r="N3376" t="s">
        <v>26</v>
      </c>
      <c r="O3376" t="s">
        <v>275</v>
      </c>
      <c r="T3376" t="s">
        <v>29</v>
      </c>
      <c r="U3376">
        <f t="shared" si="185"/>
        <v>17.308</v>
      </c>
      <c r="V3376">
        <f t="shared" si="186"/>
        <v>17.308</v>
      </c>
      <c r="Y3376" t="s">
        <v>827</v>
      </c>
      <c r="Z3376" t="s">
        <v>827</v>
      </c>
      <c r="AA3376" t="s">
        <v>826</v>
      </c>
      <c r="AB3376" t="str">
        <f t="shared" si="187"/>
        <v/>
      </c>
    </row>
    <row r="3377" spans="1:28" x14ac:dyDescent="0.2">
      <c r="B3377" t="s">
        <v>21</v>
      </c>
      <c r="C3377">
        <v>35</v>
      </c>
      <c r="D3377" t="s">
        <v>30</v>
      </c>
      <c r="E3377" t="s">
        <v>86</v>
      </c>
      <c r="F3377">
        <v>1</v>
      </c>
      <c r="G3377">
        <v>1</v>
      </c>
      <c r="H3377">
        <v>20.259</v>
      </c>
      <c r="K3377" t="str">
        <f t="shared" si="184"/>
        <v/>
      </c>
      <c r="L3377" t="s">
        <v>32</v>
      </c>
      <c r="M3377" t="s">
        <v>25</v>
      </c>
      <c r="N3377" t="s">
        <v>26</v>
      </c>
      <c r="O3377" t="s">
        <v>276</v>
      </c>
      <c r="T3377" t="s">
        <v>29</v>
      </c>
      <c r="U3377">
        <f t="shared" si="185"/>
        <v>20.259</v>
      </c>
      <c r="V3377">
        <f t="shared" si="186"/>
        <v>20.259</v>
      </c>
      <c r="Y3377" t="s">
        <v>827</v>
      </c>
      <c r="Z3377" t="s">
        <v>827</v>
      </c>
      <c r="AA3377" t="s">
        <v>826</v>
      </c>
      <c r="AB3377" t="str">
        <f t="shared" si="187"/>
        <v/>
      </c>
    </row>
    <row r="3378" spans="1:28" x14ac:dyDescent="0.2">
      <c r="B3378" t="s">
        <v>21</v>
      </c>
      <c r="C3378">
        <v>35</v>
      </c>
      <c r="D3378" t="s">
        <v>30</v>
      </c>
      <c r="E3378" t="s">
        <v>86</v>
      </c>
      <c r="F3378">
        <v>2</v>
      </c>
      <c r="G3378">
        <v>2</v>
      </c>
      <c r="H3378">
        <v>18.623000000000001</v>
      </c>
      <c r="K3378" t="str">
        <f t="shared" si="184"/>
        <v/>
      </c>
      <c r="L3378" t="s">
        <v>32</v>
      </c>
      <c r="M3378" t="s">
        <v>25</v>
      </c>
      <c r="N3378" t="s">
        <v>26</v>
      </c>
      <c r="O3378" t="s">
        <v>276</v>
      </c>
      <c r="T3378" t="s">
        <v>29</v>
      </c>
      <c r="U3378">
        <f t="shared" si="185"/>
        <v>18.623000000000001</v>
      </c>
      <c r="V3378">
        <f t="shared" si="186"/>
        <v>18.623000000000001</v>
      </c>
      <c r="Y3378" t="s">
        <v>827</v>
      </c>
      <c r="Z3378" t="s">
        <v>827</v>
      </c>
      <c r="AA3378" t="s">
        <v>826</v>
      </c>
      <c r="AB3378" t="str">
        <f t="shared" si="187"/>
        <v/>
      </c>
    </row>
    <row r="3379" spans="1:28" x14ac:dyDescent="0.2">
      <c r="B3379" t="s">
        <v>21</v>
      </c>
      <c r="C3379">
        <v>35</v>
      </c>
      <c r="D3379" t="s">
        <v>30</v>
      </c>
      <c r="E3379" t="s">
        <v>86</v>
      </c>
      <c r="F3379">
        <v>3</v>
      </c>
      <c r="G3379">
        <v>3</v>
      </c>
      <c r="H3379">
        <v>18.492999999999999</v>
      </c>
      <c r="K3379" t="str">
        <f t="shared" si="184"/>
        <v/>
      </c>
      <c r="L3379" t="s">
        <v>32</v>
      </c>
      <c r="M3379" t="s">
        <v>25</v>
      </c>
      <c r="N3379" t="s">
        <v>26</v>
      </c>
      <c r="O3379" t="s">
        <v>276</v>
      </c>
      <c r="T3379" t="s">
        <v>29</v>
      </c>
      <c r="U3379">
        <f t="shared" si="185"/>
        <v>18.492999999999999</v>
      </c>
      <c r="V3379">
        <f t="shared" si="186"/>
        <v>18.492999999999999</v>
      </c>
      <c r="Y3379" t="s">
        <v>827</v>
      </c>
      <c r="Z3379" t="s">
        <v>827</v>
      </c>
      <c r="AA3379" t="s">
        <v>826</v>
      </c>
      <c r="AB3379" t="str">
        <f t="shared" si="187"/>
        <v/>
      </c>
    </row>
    <row r="3380" spans="1:28" x14ac:dyDescent="0.2">
      <c r="B3380" t="s">
        <v>21</v>
      </c>
      <c r="C3380">
        <v>35</v>
      </c>
      <c r="D3380" t="s">
        <v>30</v>
      </c>
      <c r="E3380" t="s">
        <v>86</v>
      </c>
      <c r="F3380">
        <v>4</v>
      </c>
      <c r="G3380">
        <v>4</v>
      </c>
      <c r="H3380">
        <v>17.806000000000001</v>
      </c>
      <c r="K3380" t="str">
        <f t="shared" si="184"/>
        <v/>
      </c>
      <c r="L3380" t="s">
        <v>32</v>
      </c>
      <c r="M3380" t="s">
        <v>25</v>
      </c>
      <c r="N3380" t="s">
        <v>26</v>
      </c>
      <c r="O3380" t="s">
        <v>276</v>
      </c>
      <c r="T3380" t="s">
        <v>29</v>
      </c>
      <c r="U3380">
        <f t="shared" si="185"/>
        <v>17.806000000000001</v>
      </c>
      <c r="V3380">
        <f t="shared" si="186"/>
        <v>17.806000000000001</v>
      </c>
      <c r="Y3380" t="s">
        <v>827</v>
      </c>
      <c r="Z3380" t="s">
        <v>827</v>
      </c>
      <c r="AA3380" t="s">
        <v>826</v>
      </c>
      <c r="AB3380" t="str">
        <f t="shared" si="187"/>
        <v/>
      </c>
    </row>
    <row r="3381" spans="1:28" x14ac:dyDescent="0.2">
      <c r="B3381" t="s">
        <v>21</v>
      </c>
      <c r="C3381">
        <v>35</v>
      </c>
      <c r="D3381" t="s">
        <v>30</v>
      </c>
      <c r="E3381" t="s">
        <v>86</v>
      </c>
      <c r="F3381">
        <v>5</v>
      </c>
      <c r="G3381">
        <v>5</v>
      </c>
      <c r="H3381">
        <v>19.329000000000001</v>
      </c>
      <c r="K3381" t="str">
        <f t="shared" si="184"/>
        <v/>
      </c>
      <c r="L3381" t="s">
        <v>32</v>
      </c>
      <c r="M3381" t="s">
        <v>25</v>
      </c>
      <c r="N3381" t="s">
        <v>26</v>
      </c>
      <c r="O3381" t="s">
        <v>276</v>
      </c>
      <c r="T3381" t="s">
        <v>29</v>
      </c>
      <c r="U3381">
        <f t="shared" si="185"/>
        <v>19.329000000000001</v>
      </c>
      <c r="V3381">
        <f t="shared" si="186"/>
        <v>19.329000000000001</v>
      </c>
      <c r="Y3381" t="s">
        <v>827</v>
      </c>
      <c r="Z3381" t="s">
        <v>827</v>
      </c>
      <c r="AA3381" t="s">
        <v>826</v>
      </c>
      <c r="AB3381" t="str">
        <f t="shared" si="187"/>
        <v/>
      </c>
    </row>
    <row r="3382" spans="1:28" x14ac:dyDescent="0.2">
      <c r="B3382" t="s">
        <v>21</v>
      </c>
      <c r="C3382">
        <v>35</v>
      </c>
      <c r="D3382" t="s">
        <v>30</v>
      </c>
      <c r="E3382" t="s">
        <v>89</v>
      </c>
      <c r="F3382">
        <v>1</v>
      </c>
      <c r="G3382">
        <v>1</v>
      </c>
      <c r="H3382">
        <v>16.300999999999998</v>
      </c>
      <c r="K3382" t="str">
        <f t="shared" si="184"/>
        <v/>
      </c>
      <c r="L3382" t="s">
        <v>32</v>
      </c>
      <c r="M3382" t="s">
        <v>25</v>
      </c>
      <c r="N3382" t="s">
        <v>26</v>
      </c>
      <c r="O3382" t="s">
        <v>277</v>
      </c>
      <c r="T3382" t="s">
        <v>29</v>
      </c>
      <c r="U3382">
        <f t="shared" si="185"/>
        <v>16.300999999999998</v>
      </c>
      <c r="V3382">
        <f t="shared" si="186"/>
        <v>16.300999999999998</v>
      </c>
      <c r="W3382" t="s">
        <v>278</v>
      </c>
      <c r="Y3382" t="s">
        <v>827</v>
      </c>
      <c r="Z3382" t="s">
        <v>827</v>
      </c>
      <c r="AA3382" t="s">
        <v>826</v>
      </c>
      <c r="AB3382" t="str">
        <f t="shared" si="187"/>
        <v/>
      </c>
    </row>
    <row r="3383" spans="1:28" x14ac:dyDescent="0.2">
      <c r="B3383" t="s">
        <v>21</v>
      </c>
      <c r="C3383">
        <v>35</v>
      </c>
      <c r="D3383" t="s">
        <v>30</v>
      </c>
      <c r="E3383" t="s">
        <v>89</v>
      </c>
      <c r="F3383">
        <v>2</v>
      </c>
      <c r="G3383">
        <v>2</v>
      </c>
      <c r="H3383">
        <v>20.512</v>
      </c>
      <c r="K3383" t="str">
        <f t="shared" si="184"/>
        <v/>
      </c>
      <c r="L3383" t="s">
        <v>32</v>
      </c>
      <c r="M3383" t="s">
        <v>25</v>
      </c>
      <c r="N3383" t="s">
        <v>26</v>
      </c>
      <c r="O3383" t="s">
        <v>277</v>
      </c>
      <c r="T3383" t="s">
        <v>29</v>
      </c>
      <c r="U3383">
        <f t="shared" si="185"/>
        <v>20.512</v>
      </c>
      <c r="V3383">
        <f t="shared" si="186"/>
        <v>20.512</v>
      </c>
      <c r="W3383" t="s">
        <v>278</v>
      </c>
      <c r="Y3383" t="s">
        <v>827</v>
      </c>
      <c r="Z3383" t="s">
        <v>827</v>
      </c>
      <c r="AA3383" t="s">
        <v>826</v>
      </c>
      <c r="AB3383" t="str">
        <f t="shared" si="187"/>
        <v/>
      </c>
    </row>
    <row r="3384" spans="1:28" x14ac:dyDescent="0.2">
      <c r="B3384" t="s">
        <v>21</v>
      </c>
      <c r="C3384">
        <v>35</v>
      </c>
      <c r="D3384" t="s">
        <v>30</v>
      </c>
      <c r="E3384" t="s">
        <v>89</v>
      </c>
      <c r="F3384">
        <v>3</v>
      </c>
      <c r="G3384">
        <v>3</v>
      </c>
      <c r="H3384">
        <v>20.004000000000001</v>
      </c>
      <c r="K3384" t="str">
        <f t="shared" si="184"/>
        <v/>
      </c>
      <c r="L3384" t="s">
        <v>32</v>
      </c>
      <c r="M3384" t="s">
        <v>25</v>
      </c>
      <c r="N3384" t="s">
        <v>26</v>
      </c>
      <c r="O3384" t="s">
        <v>277</v>
      </c>
      <c r="T3384" t="s">
        <v>29</v>
      </c>
      <c r="U3384">
        <f t="shared" si="185"/>
        <v>20.004000000000001</v>
      </c>
      <c r="V3384">
        <f t="shared" si="186"/>
        <v>20.004000000000001</v>
      </c>
      <c r="W3384" t="s">
        <v>278</v>
      </c>
      <c r="Y3384" t="s">
        <v>827</v>
      </c>
      <c r="Z3384" t="s">
        <v>827</v>
      </c>
      <c r="AA3384" t="s">
        <v>826</v>
      </c>
      <c r="AB3384" t="str">
        <f t="shared" si="187"/>
        <v/>
      </c>
    </row>
    <row r="3385" spans="1:28" x14ac:dyDescent="0.2">
      <c r="B3385" t="s">
        <v>21</v>
      </c>
      <c r="C3385">
        <v>35</v>
      </c>
      <c r="D3385" t="s">
        <v>30</v>
      </c>
      <c r="E3385" t="s">
        <v>89</v>
      </c>
      <c r="F3385">
        <v>4</v>
      </c>
      <c r="G3385">
        <v>4</v>
      </c>
      <c r="H3385">
        <v>17.706</v>
      </c>
      <c r="K3385" t="str">
        <f t="shared" si="184"/>
        <v/>
      </c>
      <c r="L3385" t="s">
        <v>32</v>
      </c>
      <c r="M3385" t="s">
        <v>25</v>
      </c>
      <c r="N3385" t="s">
        <v>26</v>
      </c>
      <c r="O3385" t="s">
        <v>277</v>
      </c>
      <c r="T3385" t="s">
        <v>29</v>
      </c>
      <c r="U3385">
        <f t="shared" si="185"/>
        <v>17.706</v>
      </c>
      <c r="V3385">
        <f t="shared" si="186"/>
        <v>17.706</v>
      </c>
      <c r="W3385" t="s">
        <v>278</v>
      </c>
      <c r="Y3385" t="s">
        <v>827</v>
      </c>
      <c r="Z3385" t="s">
        <v>827</v>
      </c>
      <c r="AA3385" t="s">
        <v>826</v>
      </c>
      <c r="AB3385" t="str">
        <f t="shared" si="187"/>
        <v/>
      </c>
    </row>
    <row r="3386" spans="1:28" x14ac:dyDescent="0.2">
      <c r="B3386" t="s">
        <v>21</v>
      </c>
      <c r="C3386">
        <v>35</v>
      </c>
      <c r="D3386" t="s">
        <v>30</v>
      </c>
      <c r="E3386" t="s">
        <v>89</v>
      </c>
      <c r="F3386">
        <v>5</v>
      </c>
      <c r="G3386">
        <v>5</v>
      </c>
      <c r="H3386">
        <v>18.201000000000001</v>
      </c>
      <c r="K3386" t="str">
        <f t="shared" ref="K3386:K3449" si="188">IF(I3386&gt;0,(J3386*(I3386^2))*(3.14159/6),"")</f>
        <v/>
      </c>
      <c r="L3386" t="s">
        <v>32</v>
      </c>
      <c r="M3386" t="s">
        <v>25</v>
      </c>
      <c r="N3386" t="s">
        <v>26</v>
      </c>
      <c r="O3386" t="s">
        <v>277</v>
      </c>
      <c r="T3386" t="s">
        <v>29</v>
      </c>
      <c r="U3386">
        <f t="shared" si="185"/>
        <v>18.201000000000001</v>
      </c>
      <c r="V3386">
        <f t="shared" si="186"/>
        <v>18.201000000000001</v>
      </c>
      <c r="W3386" t="s">
        <v>278</v>
      </c>
      <c r="Y3386" t="s">
        <v>827</v>
      </c>
      <c r="Z3386" t="s">
        <v>827</v>
      </c>
      <c r="AA3386" t="s">
        <v>826</v>
      </c>
      <c r="AB3386" t="str">
        <f t="shared" si="187"/>
        <v/>
      </c>
    </row>
    <row r="3387" spans="1:28" x14ac:dyDescent="0.2">
      <c r="B3387" t="s">
        <v>21</v>
      </c>
      <c r="C3387">
        <v>35</v>
      </c>
      <c r="D3387" t="s">
        <v>30</v>
      </c>
      <c r="E3387" t="s">
        <v>23</v>
      </c>
      <c r="F3387">
        <v>1</v>
      </c>
      <c r="G3387">
        <v>1</v>
      </c>
      <c r="H3387">
        <v>21.245000000000001</v>
      </c>
      <c r="K3387" t="str">
        <f t="shared" si="188"/>
        <v/>
      </c>
      <c r="L3387" t="s">
        <v>32</v>
      </c>
      <c r="M3387" t="s">
        <v>25</v>
      </c>
      <c r="N3387" t="s">
        <v>26</v>
      </c>
      <c r="O3387" t="s">
        <v>279</v>
      </c>
      <c r="T3387" t="s">
        <v>29</v>
      </c>
      <c r="U3387">
        <f t="shared" si="185"/>
        <v>21.245000000000001</v>
      </c>
      <c r="V3387">
        <f t="shared" si="186"/>
        <v>21.245000000000001</v>
      </c>
      <c r="Y3387" t="s">
        <v>827</v>
      </c>
      <c r="Z3387" t="s">
        <v>827</v>
      </c>
      <c r="AA3387" t="s">
        <v>826</v>
      </c>
      <c r="AB3387" t="str">
        <f t="shared" si="187"/>
        <v/>
      </c>
    </row>
    <row r="3388" spans="1:28" x14ac:dyDescent="0.2">
      <c r="B3388" t="s">
        <v>21</v>
      </c>
      <c r="C3388">
        <v>35</v>
      </c>
      <c r="D3388" t="s">
        <v>30</v>
      </c>
      <c r="E3388" t="s">
        <v>23</v>
      </c>
      <c r="F3388">
        <v>2</v>
      </c>
      <c r="G3388">
        <v>2</v>
      </c>
      <c r="H3388">
        <v>19.306000000000001</v>
      </c>
      <c r="K3388" t="str">
        <f t="shared" si="188"/>
        <v/>
      </c>
      <c r="L3388" t="s">
        <v>32</v>
      </c>
      <c r="M3388" t="s">
        <v>25</v>
      </c>
      <c r="N3388" t="s">
        <v>26</v>
      </c>
      <c r="O3388" t="s">
        <v>279</v>
      </c>
      <c r="T3388" t="s">
        <v>29</v>
      </c>
      <c r="U3388">
        <f t="shared" ref="U3388:U3451" si="189">IF(H3388&gt;0,IF(L3388="live",H3388*0.84,H3388),"")</f>
        <v>19.306000000000001</v>
      </c>
      <c r="V3388">
        <f t="shared" ref="V3388:V3451" si="190">IF(H3388&gt;0,IF(L3388="live",H3388*0.87,H3388),"")</f>
        <v>19.306000000000001</v>
      </c>
      <c r="Y3388" t="s">
        <v>827</v>
      </c>
      <c r="Z3388" t="s">
        <v>827</v>
      </c>
      <c r="AA3388" t="s">
        <v>826</v>
      </c>
      <c r="AB3388" t="str">
        <f t="shared" si="187"/>
        <v/>
      </c>
    </row>
    <row r="3389" spans="1:28" x14ac:dyDescent="0.2">
      <c r="B3389" t="s">
        <v>21</v>
      </c>
      <c r="C3389">
        <v>35</v>
      </c>
      <c r="D3389" t="s">
        <v>30</v>
      </c>
      <c r="E3389" t="s">
        <v>23</v>
      </c>
      <c r="F3389">
        <v>3</v>
      </c>
      <c r="G3389">
        <v>3</v>
      </c>
      <c r="H3389">
        <v>22.25</v>
      </c>
      <c r="K3389" t="str">
        <f t="shared" si="188"/>
        <v/>
      </c>
      <c r="L3389" t="s">
        <v>32</v>
      </c>
      <c r="M3389" t="s">
        <v>25</v>
      </c>
      <c r="N3389" t="s">
        <v>26</v>
      </c>
      <c r="O3389" t="s">
        <v>279</v>
      </c>
      <c r="T3389" t="s">
        <v>29</v>
      </c>
      <c r="U3389">
        <f t="shared" si="189"/>
        <v>22.25</v>
      </c>
      <c r="V3389">
        <f t="shared" si="190"/>
        <v>22.25</v>
      </c>
      <c r="Y3389" t="s">
        <v>827</v>
      </c>
      <c r="Z3389" t="s">
        <v>827</v>
      </c>
      <c r="AA3389" t="s">
        <v>826</v>
      </c>
      <c r="AB3389" t="str">
        <f t="shared" si="187"/>
        <v/>
      </c>
    </row>
    <row r="3390" spans="1:28" x14ac:dyDescent="0.2">
      <c r="B3390" t="s">
        <v>21</v>
      </c>
      <c r="C3390">
        <v>35</v>
      </c>
      <c r="D3390" t="s">
        <v>30</v>
      </c>
      <c r="E3390" t="s">
        <v>23</v>
      </c>
      <c r="F3390">
        <v>4</v>
      </c>
      <c r="G3390">
        <v>4</v>
      </c>
      <c r="H3390">
        <v>19.210999999999999</v>
      </c>
      <c r="K3390" t="str">
        <f t="shared" si="188"/>
        <v/>
      </c>
      <c r="L3390" t="s">
        <v>32</v>
      </c>
      <c r="M3390" t="s">
        <v>25</v>
      </c>
      <c r="N3390" t="s">
        <v>26</v>
      </c>
      <c r="O3390" t="s">
        <v>279</v>
      </c>
      <c r="T3390" t="s">
        <v>29</v>
      </c>
      <c r="U3390">
        <f t="shared" si="189"/>
        <v>19.210999999999999</v>
      </c>
      <c r="V3390">
        <f t="shared" si="190"/>
        <v>19.210999999999999</v>
      </c>
      <c r="Y3390" t="s">
        <v>827</v>
      </c>
      <c r="Z3390" t="s">
        <v>827</v>
      </c>
      <c r="AA3390" t="s">
        <v>826</v>
      </c>
      <c r="AB3390" t="str">
        <f t="shared" si="187"/>
        <v/>
      </c>
    </row>
    <row r="3391" spans="1:28" x14ac:dyDescent="0.2">
      <c r="B3391" t="s">
        <v>21</v>
      </c>
      <c r="C3391">
        <v>35</v>
      </c>
      <c r="D3391" t="s">
        <v>30</v>
      </c>
      <c r="E3391" t="s">
        <v>23</v>
      </c>
      <c r="F3391">
        <v>5</v>
      </c>
      <c r="G3391">
        <v>5</v>
      </c>
      <c r="H3391">
        <v>20.818000000000001</v>
      </c>
      <c r="K3391" t="str">
        <f t="shared" si="188"/>
        <v/>
      </c>
      <c r="L3391" t="s">
        <v>32</v>
      </c>
      <c r="M3391" t="s">
        <v>25</v>
      </c>
      <c r="N3391" t="s">
        <v>26</v>
      </c>
      <c r="O3391" t="s">
        <v>279</v>
      </c>
      <c r="T3391" t="s">
        <v>29</v>
      </c>
      <c r="U3391">
        <f t="shared" si="189"/>
        <v>20.818000000000001</v>
      </c>
      <c r="V3391">
        <f t="shared" si="190"/>
        <v>20.818000000000001</v>
      </c>
      <c r="Y3391" t="s">
        <v>827</v>
      </c>
      <c r="Z3391" t="s">
        <v>827</v>
      </c>
      <c r="AA3391" t="s">
        <v>826</v>
      </c>
      <c r="AB3391" t="str">
        <f t="shared" si="187"/>
        <v/>
      </c>
    </row>
    <row r="3392" spans="1:28" x14ac:dyDescent="0.2">
      <c r="A3392" s="1">
        <v>42934</v>
      </c>
      <c r="B3392" t="s">
        <v>21</v>
      </c>
      <c r="C3392">
        <v>35</v>
      </c>
      <c r="D3392" t="s">
        <v>30</v>
      </c>
      <c r="E3392" t="s">
        <v>99</v>
      </c>
      <c r="F3392">
        <v>1</v>
      </c>
      <c r="G3392">
        <v>16</v>
      </c>
      <c r="H3392">
        <v>19.77</v>
      </c>
      <c r="K3392" t="str">
        <f t="shared" si="188"/>
        <v/>
      </c>
      <c r="L3392" t="s">
        <v>24</v>
      </c>
      <c r="M3392" t="s">
        <v>25</v>
      </c>
      <c r="N3392" t="s">
        <v>26</v>
      </c>
      <c r="O3392" t="s">
        <v>280</v>
      </c>
      <c r="T3392" t="s">
        <v>29</v>
      </c>
      <c r="U3392">
        <f t="shared" si="189"/>
        <v>16.6068</v>
      </c>
      <c r="V3392">
        <f t="shared" si="190"/>
        <v>17.1999</v>
      </c>
      <c r="Y3392" t="s">
        <v>827</v>
      </c>
      <c r="Z3392" t="s">
        <v>827</v>
      </c>
      <c r="AA3392" t="s">
        <v>826</v>
      </c>
      <c r="AB3392" t="str">
        <f t="shared" si="187"/>
        <v/>
      </c>
    </row>
    <row r="3393" spans="1:28" x14ac:dyDescent="0.2">
      <c r="A3393" s="1">
        <v>42934</v>
      </c>
      <c r="B3393" t="s">
        <v>21</v>
      </c>
      <c r="C3393">
        <v>35</v>
      </c>
      <c r="D3393" t="s">
        <v>30</v>
      </c>
      <c r="E3393" t="s">
        <v>99</v>
      </c>
      <c r="F3393">
        <v>2</v>
      </c>
      <c r="G3393">
        <v>17</v>
      </c>
      <c r="H3393">
        <v>22.14</v>
      </c>
      <c r="K3393" t="str">
        <f t="shared" si="188"/>
        <v/>
      </c>
      <c r="L3393" t="s">
        <v>24</v>
      </c>
      <c r="M3393" t="s">
        <v>25</v>
      </c>
      <c r="N3393" t="s">
        <v>26</v>
      </c>
      <c r="O3393" t="s">
        <v>280</v>
      </c>
      <c r="T3393" t="s">
        <v>29</v>
      </c>
      <c r="U3393">
        <f t="shared" si="189"/>
        <v>18.5976</v>
      </c>
      <c r="V3393">
        <f t="shared" si="190"/>
        <v>19.261800000000001</v>
      </c>
      <c r="Y3393" t="s">
        <v>827</v>
      </c>
      <c r="Z3393" t="s">
        <v>827</v>
      </c>
      <c r="AA3393" t="s">
        <v>826</v>
      </c>
      <c r="AB3393" t="str">
        <f t="shared" si="187"/>
        <v/>
      </c>
    </row>
    <row r="3394" spans="1:28" x14ac:dyDescent="0.2">
      <c r="A3394" s="1">
        <v>42934</v>
      </c>
      <c r="B3394" t="s">
        <v>21</v>
      </c>
      <c r="C3394">
        <v>35</v>
      </c>
      <c r="D3394" t="s">
        <v>30</v>
      </c>
      <c r="E3394" t="s">
        <v>99</v>
      </c>
      <c r="F3394">
        <v>3</v>
      </c>
      <c r="G3394">
        <v>18</v>
      </c>
      <c r="H3394">
        <v>21.83</v>
      </c>
      <c r="K3394" t="str">
        <f t="shared" si="188"/>
        <v/>
      </c>
      <c r="L3394" t="s">
        <v>24</v>
      </c>
      <c r="M3394" t="s">
        <v>25</v>
      </c>
      <c r="N3394" t="s">
        <v>26</v>
      </c>
      <c r="O3394" t="s">
        <v>280</v>
      </c>
      <c r="T3394" t="s">
        <v>29</v>
      </c>
      <c r="U3394">
        <f t="shared" si="189"/>
        <v>18.337199999999999</v>
      </c>
      <c r="V3394">
        <f t="shared" si="190"/>
        <v>18.992099999999997</v>
      </c>
      <c r="Y3394" t="s">
        <v>827</v>
      </c>
      <c r="Z3394" t="s">
        <v>827</v>
      </c>
      <c r="AA3394" t="s">
        <v>826</v>
      </c>
      <c r="AB3394" t="str">
        <f t="shared" si="187"/>
        <v/>
      </c>
    </row>
    <row r="3395" spans="1:28" x14ac:dyDescent="0.2">
      <c r="A3395" s="1">
        <v>42934</v>
      </c>
      <c r="B3395" t="s">
        <v>21</v>
      </c>
      <c r="C3395">
        <v>35</v>
      </c>
      <c r="D3395" t="s">
        <v>30</v>
      </c>
      <c r="E3395" t="s">
        <v>99</v>
      </c>
      <c r="F3395">
        <v>4</v>
      </c>
      <c r="G3395">
        <v>19</v>
      </c>
      <c r="H3395">
        <v>21.86</v>
      </c>
      <c r="K3395" t="str">
        <f t="shared" si="188"/>
        <v/>
      </c>
      <c r="L3395" t="s">
        <v>24</v>
      </c>
      <c r="M3395" t="s">
        <v>25</v>
      </c>
      <c r="N3395" t="s">
        <v>26</v>
      </c>
      <c r="O3395" t="s">
        <v>280</v>
      </c>
      <c r="T3395" t="s">
        <v>29</v>
      </c>
      <c r="U3395">
        <f t="shared" si="189"/>
        <v>18.362399999999997</v>
      </c>
      <c r="V3395">
        <f t="shared" si="190"/>
        <v>19.0182</v>
      </c>
      <c r="Y3395" t="s">
        <v>827</v>
      </c>
      <c r="Z3395" t="s">
        <v>827</v>
      </c>
      <c r="AA3395" t="s">
        <v>826</v>
      </c>
      <c r="AB3395" t="str">
        <f t="shared" si="187"/>
        <v/>
      </c>
    </row>
    <row r="3396" spans="1:28" x14ac:dyDescent="0.2">
      <c r="A3396" s="1">
        <v>42934</v>
      </c>
      <c r="B3396" t="s">
        <v>21</v>
      </c>
      <c r="C3396">
        <v>35</v>
      </c>
      <c r="D3396" t="s">
        <v>30</v>
      </c>
      <c r="E3396" t="s">
        <v>99</v>
      </c>
      <c r="F3396">
        <v>5</v>
      </c>
      <c r="G3396">
        <v>20</v>
      </c>
      <c r="H3396">
        <v>23.19</v>
      </c>
      <c r="K3396" t="str">
        <f t="shared" si="188"/>
        <v/>
      </c>
      <c r="L3396" t="s">
        <v>24</v>
      </c>
      <c r="M3396" t="s">
        <v>25</v>
      </c>
      <c r="N3396" t="s">
        <v>26</v>
      </c>
      <c r="O3396" t="s">
        <v>280</v>
      </c>
      <c r="T3396" t="s">
        <v>29</v>
      </c>
      <c r="U3396">
        <f t="shared" si="189"/>
        <v>19.479600000000001</v>
      </c>
      <c r="V3396">
        <f t="shared" si="190"/>
        <v>20.1753</v>
      </c>
      <c r="Y3396" t="s">
        <v>827</v>
      </c>
      <c r="Z3396" t="s">
        <v>827</v>
      </c>
      <c r="AA3396" t="s">
        <v>826</v>
      </c>
      <c r="AB3396" t="str">
        <f t="shared" si="187"/>
        <v/>
      </c>
    </row>
    <row r="3397" spans="1:28" x14ac:dyDescent="0.2">
      <c r="A3397" s="1">
        <v>42934</v>
      </c>
      <c r="B3397" t="s">
        <v>21</v>
      </c>
      <c r="C3397">
        <v>35</v>
      </c>
      <c r="D3397" t="s">
        <v>30</v>
      </c>
      <c r="E3397" t="s">
        <v>104</v>
      </c>
      <c r="F3397">
        <v>1</v>
      </c>
      <c r="G3397">
        <v>21</v>
      </c>
      <c r="H3397">
        <v>26.17</v>
      </c>
      <c r="K3397" t="str">
        <f t="shared" si="188"/>
        <v/>
      </c>
      <c r="L3397" t="s">
        <v>24</v>
      </c>
      <c r="M3397" t="s">
        <v>25</v>
      </c>
      <c r="N3397" t="s">
        <v>26</v>
      </c>
      <c r="O3397" t="s">
        <v>281</v>
      </c>
      <c r="T3397" t="s">
        <v>29</v>
      </c>
      <c r="U3397">
        <f t="shared" si="189"/>
        <v>21.982800000000001</v>
      </c>
      <c r="V3397">
        <f t="shared" si="190"/>
        <v>22.767900000000001</v>
      </c>
      <c r="Y3397" t="s">
        <v>827</v>
      </c>
      <c r="Z3397" t="s">
        <v>827</v>
      </c>
      <c r="AA3397" t="s">
        <v>826</v>
      </c>
      <c r="AB3397" t="str">
        <f t="shared" si="187"/>
        <v/>
      </c>
    </row>
    <row r="3398" spans="1:28" x14ac:dyDescent="0.2">
      <c r="A3398" s="1">
        <v>42934</v>
      </c>
      <c r="B3398" t="s">
        <v>21</v>
      </c>
      <c r="C3398">
        <v>35</v>
      </c>
      <c r="D3398" t="s">
        <v>30</v>
      </c>
      <c r="E3398" t="s">
        <v>104</v>
      </c>
      <c r="F3398">
        <v>2</v>
      </c>
      <c r="G3398">
        <v>22</v>
      </c>
      <c r="H3398">
        <v>18.96</v>
      </c>
      <c r="K3398" t="str">
        <f t="shared" si="188"/>
        <v/>
      </c>
      <c r="L3398" t="s">
        <v>24</v>
      </c>
      <c r="M3398" t="s">
        <v>25</v>
      </c>
      <c r="N3398" t="s">
        <v>26</v>
      </c>
      <c r="O3398" t="s">
        <v>281</v>
      </c>
      <c r="T3398" t="s">
        <v>29</v>
      </c>
      <c r="U3398">
        <f t="shared" si="189"/>
        <v>15.926400000000001</v>
      </c>
      <c r="V3398">
        <f t="shared" si="190"/>
        <v>16.495200000000001</v>
      </c>
      <c r="Y3398" t="s">
        <v>827</v>
      </c>
      <c r="Z3398" t="s">
        <v>827</v>
      </c>
      <c r="AA3398" t="s">
        <v>826</v>
      </c>
      <c r="AB3398" t="str">
        <f t="shared" si="187"/>
        <v/>
      </c>
    </row>
    <row r="3399" spans="1:28" x14ac:dyDescent="0.2">
      <c r="A3399" s="1">
        <v>42934</v>
      </c>
      <c r="B3399" t="s">
        <v>21</v>
      </c>
      <c r="C3399">
        <v>35</v>
      </c>
      <c r="D3399" t="s">
        <v>30</v>
      </c>
      <c r="E3399" t="s">
        <v>104</v>
      </c>
      <c r="F3399">
        <v>3</v>
      </c>
      <c r="G3399">
        <v>23</v>
      </c>
      <c r="H3399">
        <v>19.649999999999999</v>
      </c>
      <c r="K3399" t="str">
        <f t="shared" si="188"/>
        <v/>
      </c>
      <c r="L3399" t="s">
        <v>24</v>
      </c>
      <c r="M3399" t="s">
        <v>25</v>
      </c>
      <c r="N3399" t="s">
        <v>26</v>
      </c>
      <c r="O3399" t="s">
        <v>281</v>
      </c>
      <c r="T3399" t="s">
        <v>29</v>
      </c>
      <c r="U3399">
        <f t="shared" si="189"/>
        <v>16.505999999999997</v>
      </c>
      <c r="V3399">
        <f t="shared" si="190"/>
        <v>17.095499999999998</v>
      </c>
      <c r="Y3399" t="s">
        <v>827</v>
      </c>
      <c r="Z3399" t="s">
        <v>827</v>
      </c>
      <c r="AA3399" t="s">
        <v>826</v>
      </c>
      <c r="AB3399" t="str">
        <f t="shared" si="187"/>
        <v/>
      </c>
    </row>
    <row r="3400" spans="1:28" x14ac:dyDescent="0.2">
      <c r="A3400" s="1">
        <v>42934</v>
      </c>
      <c r="B3400" t="s">
        <v>21</v>
      </c>
      <c r="C3400">
        <v>35</v>
      </c>
      <c r="D3400" t="s">
        <v>30</v>
      </c>
      <c r="E3400" t="s">
        <v>104</v>
      </c>
      <c r="F3400">
        <v>4</v>
      </c>
      <c r="G3400">
        <v>24</v>
      </c>
      <c r="H3400">
        <v>21.35</v>
      </c>
      <c r="K3400" t="str">
        <f t="shared" si="188"/>
        <v/>
      </c>
      <c r="L3400" t="s">
        <v>24</v>
      </c>
      <c r="M3400" t="s">
        <v>25</v>
      </c>
      <c r="N3400" t="s">
        <v>26</v>
      </c>
      <c r="O3400" t="s">
        <v>281</v>
      </c>
      <c r="T3400" t="s">
        <v>29</v>
      </c>
      <c r="U3400">
        <f t="shared" si="189"/>
        <v>17.934000000000001</v>
      </c>
      <c r="V3400">
        <f t="shared" si="190"/>
        <v>18.5745</v>
      </c>
      <c r="Y3400" t="s">
        <v>827</v>
      </c>
      <c r="Z3400" t="s">
        <v>827</v>
      </c>
      <c r="AA3400" t="s">
        <v>826</v>
      </c>
      <c r="AB3400" t="str">
        <f t="shared" ref="AB3400:AB3463" si="191">IF(AND(Y3400="check",T3400="yolk.vol"),"remove","")</f>
        <v/>
      </c>
    </row>
    <row r="3401" spans="1:28" x14ac:dyDescent="0.2">
      <c r="A3401" s="1">
        <v>42934</v>
      </c>
      <c r="B3401" t="s">
        <v>21</v>
      </c>
      <c r="C3401">
        <v>35</v>
      </c>
      <c r="D3401" t="s">
        <v>30</v>
      </c>
      <c r="E3401" t="s">
        <v>107</v>
      </c>
      <c r="F3401">
        <v>1</v>
      </c>
      <c r="G3401">
        <v>1</v>
      </c>
      <c r="H3401">
        <v>19.16</v>
      </c>
      <c r="K3401" t="str">
        <f t="shared" si="188"/>
        <v/>
      </c>
      <c r="L3401" t="s">
        <v>32</v>
      </c>
      <c r="M3401" t="s">
        <v>25</v>
      </c>
      <c r="N3401" t="s">
        <v>26</v>
      </c>
      <c r="O3401" t="s">
        <v>282</v>
      </c>
      <c r="T3401" t="s">
        <v>29</v>
      </c>
      <c r="U3401">
        <f t="shared" si="189"/>
        <v>19.16</v>
      </c>
      <c r="V3401">
        <f t="shared" si="190"/>
        <v>19.16</v>
      </c>
      <c r="Y3401" t="s">
        <v>827</v>
      </c>
      <c r="Z3401" t="s">
        <v>827</v>
      </c>
      <c r="AA3401" t="s">
        <v>826</v>
      </c>
      <c r="AB3401" t="str">
        <f t="shared" si="191"/>
        <v/>
      </c>
    </row>
    <row r="3402" spans="1:28" x14ac:dyDescent="0.2">
      <c r="A3402" s="1">
        <v>42934</v>
      </c>
      <c r="B3402" t="s">
        <v>21</v>
      </c>
      <c r="C3402">
        <v>35</v>
      </c>
      <c r="D3402" t="s">
        <v>30</v>
      </c>
      <c r="E3402" t="s">
        <v>107</v>
      </c>
      <c r="F3402">
        <v>2</v>
      </c>
      <c r="G3402">
        <v>2</v>
      </c>
      <c r="H3402">
        <v>21.815000000000001</v>
      </c>
      <c r="K3402" t="str">
        <f t="shared" si="188"/>
        <v/>
      </c>
      <c r="L3402" t="s">
        <v>32</v>
      </c>
      <c r="M3402" t="s">
        <v>25</v>
      </c>
      <c r="N3402" t="s">
        <v>26</v>
      </c>
      <c r="O3402" t="s">
        <v>282</v>
      </c>
      <c r="T3402" t="s">
        <v>29</v>
      </c>
      <c r="U3402">
        <f t="shared" si="189"/>
        <v>21.815000000000001</v>
      </c>
      <c r="V3402">
        <f t="shared" si="190"/>
        <v>21.815000000000001</v>
      </c>
      <c r="Y3402" t="s">
        <v>827</v>
      </c>
      <c r="Z3402" t="s">
        <v>827</v>
      </c>
      <c r="AA3402" t="s">
        <v>826</v>
      </c>
      <c r="AB3402" t="str">
        <f t="shared" si="191"/>
        <v/>
      </c>
    </row>
    <row r="3403" spans="1:28" x14ac:dyDescent="0.2">
      <c r="A3403" s="1">
        <v>42934</v>
      </c>
      <c r="B3403" t="s">
        <v>21</v>
      </c>
      <c r="C3403">
        <v>35</v>
      </c>
      <c r="D3403" t="s">
        <v>30</v>
      </c>
      <c r="E3403" t="s">
        <v>107</v>
      </c>
      <c r="F3403">
        <v>3</v>
      </c>
      <c r="G3403">
        <v>3</v>
      </c>
      <c r="H3403">
        <v>18.829999999999998</v>
      </c>
      <c r="K3403" t="str">
        <f t="shared" si="188"/>
        <v/>
      </c>
      <c r="L3403" t="s">
        <v>32</v>
      </c>
      <c r="M3403" t="s">
        <v>25</v>
      </c>
      <c r="N3403" t="s">
        <v>26</v>
      </c>
      <c r="O3403" t="s">
        <v>282</v>
      </c>
      <c r="T3403" t="s">
        <v>29</v>
      </c>
      <c r="U3403">
        <f t="shared" si="189"/>
        <v>18.829999999999998</v>
      </c>
      <c r="V3403">
        <f t="shared" si="190"/>
        <v>18.829999999999998</v>
      </c>
      <c r="Y3403" t="s">
        <v>827</v>
      </c>
      <c r="Z3403" t="s">
        <v>827</v>
      </c>
      <c r="AA3403" t="s">
        <v>826</v>
      </c>
      <c r="AB3403" t="str">
        <f t="shared" si="191"/>
        <v/>
      </c>
    </row>
    <row r="3404" spans="1:28" x14ac:dyDescent="0.2">
      <c r="A3404" s="1">
        <v>42934</v>
      </c>
      <c r="B3404" t="s">
        <v>21</v>
      </c>
      <c r="C3404">
        <v>35</v>
      </c>
      <c r="D3404" t="s">
        <v>30</v>
      </c>
      <c r="E3404" t="s">
        <v>107</v>
      </c>
      <c r="F3404">
        <v>4</v>
      </c>
      <c r="G3404">
        <v>4</v>
      </c>
      <c r="H3404">
        <v>19.393999999999998</v>
      </c>
      <c r="K3404" t="str">
        <f t="shared" si="188"/>
        <v/>
      </c>
      <c r="L3404" t="s">
        <v>32</v>
      </c>
      <c r="M3404" t="s">
        <v>25</v>
      </c>
      <c r="N3404" t="s">
        <v>26</v>
      </c>
      <c r="O3404" t="s">
        <v>282</v>
      </c>
      <c r="T3404" t="s">
        <v>29</v>
      </c>
      <c r="U3404">
        <f t="shared" si="189"/>
        <v>19.393999999999998</v>
      </c>
      <c r="V3404">
        <f t="shared" si="190"/>
        <v>19.393999999999998</v>
      </c>
      <c r="Y3404" t="s">
        <v>827</v>
      </c>
      <c r="Z3404" t="s">
        <v>827</v>
      </c>
      <c r="AA3404" t="s">
        <v>826</v>
      </c>
      <c r="AB3404" t="str">
        <f t="shared" si="191"/>
        <v/>
      </c>
    </row>
    <row r="3405" spans="1:28" x14ac:dyDescent="0.2">
      <c r="A3405" s="1">
        <v>42934</v>
      </c>
      <c r="B3405" t="s">
        <v>21</v>
      </c>
      <c r="C3405">
        <v>35</v>
      </c>
      <c r="D3405" t="s">
        <v>30</v>
      </c>
      <c r="E3405" t="s">
        <v>107</v>
      </c>
      <c r="F3405">
        <v>5</v>
      </c>
      <c r="G3405">
        <v>5</v>
      </c>
      <c r="H3405">
        <v>18.916</v>
      </c>
      <c r="K3405" t="str">
        <f t="shared" si="188"/>
        <v/>
      </c>
      <c r="L3405" t="s">
        <v>32</v>
      </c>
      <c r="M3405" t="s">
        <v>25</v>
      </c>
      <c r="N3405" t="s">
        <v>26</v>
      </c>
      <c r="O3405" t="s">
        <v>282</v>
      </c>
      <c r="T3405" t="s">
        <v>29</v>
      </c>
      <c r="U3405">
        <f t="shared" si="189"/>
        <v>18.916</v>
      </c>
      <c r="V3405">
        <f t="shared" si="190"/>
        <v>18.916</v>
      </c>
      <c r="Y3405" t="s">
        <v>827</v>
      </c>
      <c r="Z3405" t="s">
        <v>827</v>
      </c>
      <c r="AA3405" t="s">
        <v>826</v>
      </c>
      <c r="AB3405" t="str">
        <f t="shared" si="191"/>
        <v/>
      </c>
    </row>
    <row r="3406" spans="1:28" x14ac:dyDescent="0.2">
      <c r="A3406" s="1">
        <v>42934</v>
      </c>
      <c r="B3406" t="s">
        <v>21</v>
      </c>
      <c r="C3406">
        <v>35</v>
      </c>
      <c r="D3406" t="s">
        <v>30</v>
      </c>
      <c r="E3406" t="s">
        <v>39</v>
      </c>
      <c r="F3406">
        <v>1</v>
      </c>
      <c r="G3406">
        <v>1</v>
      </c>
      <c r="H3406">
        <v>18.696000000000002</v>
      </c>
      <c r="K3406" t="str">
        <f t="shared" si="188"/>
        <v/>
      </c>
      <c r="L3406" t="s">
        <v>32</v>
      </c>
      <c r="M3406" t="s">
        <v>25</v>
      </c>
      <c r="N3406" t="s">
        <v>26</v>
      </c>
      <c r="O3406" t="s">
        <v>283</v>
      </c>
      <c r="T3406" t="s">
        <v>29</v>
      </c>
      <c r="U3406">
        <f t="shared" si="189"/>
        <v>18.696000000000002</v>
      </c>
      <c r="V3406">
        <f t="shared" si="190"/>
        <v>18.696000000000002</v>
      </c>
      <c r="Y3406" t="s">
        <v>827</v>
      </c>
      <c r="Z3406" t="s">
        <v>827</v>
      </c>
      <c r="AA3406" t="s">
        <v>826</v>
      </c>
      <c r="AB3406" t="str">
        <f t="shared" si="191"/>
        <v/>
      </c>
    </row>
    <row r="3407" spans="1:28" x14ac:dyDescent="0.2">
      <c r="A3407" s="1">
        <v>42934</v>
      </c>
      <c r="B3407" t="s">
        <v>21</v>
      </c>
      <c r="C3407">
        <v>35</v>
      </c>
      <c r="D3407" t="s">
        <v>30</v>
      </c>
      <c r="E3407" t="s">
        <v>39</v>
      </c>
      <c r="F3407">
        <v>1</v>
      </c>
      <c r="G3407">
        <v>1</v>
      </c>
      <c r="H3407">
        <v>22.928000000000001</v>
      </c>
      <c r="K3407" t="str">
        <f t="shared" si="188"/>
        <v/>
      </c>
      <c r="L3407" t="s">
        <v>32</v>
      </c>
      <c r="M3407" t="s">
        <v>25</v>
      </c>
      <c r="N3407" t="s">
        <v>26</v>
      </c>
      <c r="O3407" t="s">
        <v>284</v>
      </c>
      <c r="T3407" t="s">
        <v>29</v>
      </c>
      <c r="U3407">
        <f t="shared" si="189"/>
        <v>22.928000000000001</v>
      </c>
      <c r="V3407">
        <f t="shared" si="190"/>
        <v>22.928000000000001</v>
      </c>
      <c r="Y3407" t="s">
        <v>827</v>
      </c>
      <c r="Z3407" t="s">
        <v>827</v>
      </c>
      <c r="AA3407" t="s">
        <v>826</v>
      </c>
      <c r="AB3407" t="str">
        <f t="shared" si="191"/>
        <v/>
      </c>
    </row>
    <row r="3408" spans="1:28" x14ac:dyDescent="0.2">
      <c r="A3408" s="1">
        <v>42934</v>
      </c>
      <c r="B3408" t="s">
        <v>21</v>
      </c>
      <c r="C3408">
        <v>35</v>
      </c>
      <c r="D3408" t="s">
        <v>30</v>
      </c>
      <c r="E3408" t="s">
        <v>39</v>
      </c>
      <c r="F3408">
        <v>2</v>
      </c>
      <c r="G3408">
        <v>2</v>
      </c>
      <c r="H3408">
        <v>17.355</v>
      </c>
      <c r="K3408" t="str">
        <f t="shared" si="188"/>
        <v/>
      </c>
      <c r="L3408" t="s">
        <v>32</v>
      </c>
      <c r="M3408" t="s">
        <v>25</v>
      </c>
      <c r="N3408" t="s">
        <v>26</v>
      </c>
      <c r="O3408" t="s">
        <v>283</v>
      </c>
      <c r="T3408" t="s">
        <v>29</v>
      </c>
      <c r="U3408">
        <f t="shared" si="189"/>
        <v>17.355</v>
      </c>
      <c r="V3408">
        <f t="shared" si="190"/>
        <v>17.355</v>
      </c>
      <c r="Y3408" t="s">
        <v>827</v>
      </c>
      <c r="Z3408" t="s">
        <v>827</v>
      </c>
      <c r="AA3408" t="s">
        <v>826</v>
      </c>
      <c r="AB3408" t="str">
        <f t="shared" si="191"/>
        <v/>
      </c>
    </row>
    <row r="3409" spans="1:28" x14ac:dyDescent="0.2">
      <c r="A3409" s="1">
        <v>42934</v>
      </c>
      <c r="B3409" t="s">
        <v>21</v>
      </c>
      <c r="C3409">
        <v>35</v>
      </c>
      <c r="D3409" t="s">
        <v>30</v>
      </c>
      <c r="E3409" t="s">
        <v>39</v>
      </c>
      <c r="F3409">
        <v>2</v>
      </c>
      <c r="G3409">
        <v>2</v>
      </c>
      <c r="H3409">
        <v>21.850999999999999</v>
      </c>
      <c r="K3409" t="str">
        <f t="shared" si="188"/>
        <v/>
      </c>
      <c r="L3409" t="s">
        <v>32</v>
      </c>
      <c r="M3409" t="s">
        <v>25</v>
      </c>
      <c r="N3409" t="s">
        <v>26</v>
      </c>
      <c r="O3409" t="s">
        <v>284</v>
      </c>
      <c r="T3409" t="s">
        <v>29</v>
      </c>
      <c r="U3409">
        <f t="shared" si="189"/>
        <v>21.850999999999999</v>
      </c>
      <c r="V3409">
        <f t="shared" si="190"/>
        <v>21.850999999999999</v>
      </c>
      <c r="Y3409" t="s">
        <v>827</v>
      </c>
      <c r="Z3409" t="s">
        <v>827</v>
      </c>
      <c r="AA3409" t="s">
        <v>826</v>
      </c>
      <c r="AB3409" t="str">
        <f t="shared" si="191"/>
        <v/>
      </c>
    </row>
    <row r="3410" spans="1:28" x14ac:dyDescent="0.2">
      <c r="A3410" s="1">
        <v>42934</v>
      </c>
      <c r="B3410" t="s">
        <v>21</v>
      </c>
      <c r="C3410">
        <v>35</v>
      </c>
      <c r="D3410" t="s">
        <v>30</v>
      </c>
      <c r="E3410" t="s">
        <v>39</v>
      </c>
      <c r="F3410">
        <v>3</v>
      </c>
      <c r="G3410">
        <v>3</v>
      </c>
      <c r="H3410">
        <v>18.760999999999999</v>
      </c>
      <c r="K3410" t="str">
        <f t="shared" si="188"/>
        <v/>
      </c>
      <c r="L3410" t="s">
        <v>32</v>
      </c>
      <c r="M3410" t="s">
        <v>25</v>
      </c>
      <c r="N3410" t="s">
        <v>26</v>
      </c>
      <c r="O3410" t="s">
        <v>283</v>
      </c>
      <c r="T3410" t="s">
        <v>29</v>
      </c>
      <c r="U3410">
        <f t="shared" si="189"/>
        <v>18.760999999999999</v>
      </c>
      <c r="V3410">
        <f t="shared" si="190"/>
        <v>18.760999999999999</v>
      </c>
      <c r="Y3410" t="s">
        <v>827</v>
      </c>
      <c r="Z3410" t="s">
        <v>827</v>
      </c>
      <c r="AA3410" t="s">
        <v>826</v>
      </c>
      <c r="AB3410" t="str">
        <f t="shared" si="191"/>
        <v/>
      </c>
    </row>
    <row r="3411" spans="1:28" x14ac:dyDescent="0.2">
      <c r="A3411" s="1">
        <v>42934</v>
      </c>
      <c r="B3411" t="s">
        <v>21</v>
      </c>
      <c r="C3411">
        <v>35</v>
      </c>
      <c r="D3411" t="s">
        <v>30</v>
      </c>
      <c r="E3411" t="s">
        <v>39</v>
      </c>
      <c r="F3411">
        <v>3</v>
      </c>
      <c r="G3411">
        <v>3</v>
      </c>
      <c r="H3411">
        <v>23.76</v>
      </c>
      <c r="K3411" t="str">
        <f t="shared" si="188"/>
        <v/>
      </c>
      <c r="L3411" t="s">
        <v>32</v>
      </c>
      <c r="M3411" t="s">
        <v>25</v>
      </c>
      <c r="N3411" t="s">
        <v>26</v>
      </c>
      <c r="O3411" t="s">
        <v>284</v>
      </c>
      <c r="T3411" t="s">
        <v>29</v>
      </c>
      <c r="U3411">
        <f t="shared" si="189"/>
        <v>23.76</v>
      </c>
      <c r="V3411">
        <f t="shared" si="190"/>
        <v>23.76</v>
      </c>
      <c r="Y3411" t="s">
        <v>827</v>
      </c>
      <c r="Z3411" t="s">
        <v>827</v>
      </c>
      <c r="AA3411" t="s">
        <v>826</v>
      </c>
      <c r="AB3411" t="str">
        <f t="shared" si="191"/>
        <v/>
      </c>
    </row>
    <row r="3412" spans="1:28" x14ac:dyDescent="0.2">
      <c r="A3412" s="1">
        <v>42934</v>
      </c>
      <c r="B3412" t="s">
        <v>21</v>
      </c>
      <c r="C3412">
        <v>35</v>
      </c>
      <c r="D3412" t="s">
        <v>30</v>
      </c>
      <c r="E3412" t="s">
        <v>39</v>
      </c>
      <c r="F3412">
        <v>4</v>
      </c>
      <c r="G3412">
        <v>4</v>
      </c>
      <c r="H3412">
        <v>15.86</v>
      </c>
      <c r="K3412" t="str">
        <f t="shared" si="188"/>
        <v/>
      </c>
      <c r="L3412" t="s">
        <v>32</v>
      </c>
      <c r="M3412" t="s">
        <v>25</v>
      </c>
      <c r="N3412" t="s">
        <v>26</v>
      </c>
      <c r="O3412" t="s">
        <v>283</v>
      </c>
      <c r="T3412" t="s">
        <v>29</v>
      </c>
      <c r="U3412">
        <f t="shared" si="189"/>
        <v>15.86</v>
      </c>
      <c r="V3412">
        <f t="shared" si="190"/>
        <v>15.86</v>
      </c>
      <c r="Y3412" t="s">
        <v>827</v>
      </c>
      <c r="Z3412" t="s">
        <v>827</v>
      </c>
      <c r="AA3412" t="s">
        <v>826</v>
      </c>
      <c r="AB3412" t="str">
        <f t="shared" si="191"/>
        <v/>
      </c>
    </row>
    <row r="3413" spans="1:28" x14ac:dyDescent="0.2">
      <c r="A3413" s="1">
        <v>42934</v>
      </c>
      <c r="B3413" t="s">
        <v>21</v>
      </c>
      <c r="C3413">
        <v>35</v>
      </c>
      <c r="D3413" t="s">
        <v>30</v>
      </c>
      <c r="E3413" t="s">
        <v>39</v>
      </c>
      <c r="F3413">
        <v>4</v>
      </c>
      <c r="G3413">
        <v>4</v>
      </c>
      <c r="H3413">
        <v>20.033999999999999</v>
      </c>
      <c r="K3413" t="str">
        <f t="shared" si="188"/>
        <v/>
      </c>
      <c r="L3413" t="s">
        <v>32</v>
      </c>
      <c r="M3413" t="s">
        <v>25</v>
      </c>
      <c r="N3413" t="s">
        <v>26</v>
      </c>
      <c r="O3413" t="s">
        <v>284</v>
      </c>
      <c r="T3413" t="s">
        <v>29</v>
      </c>
      <c r="U3413">
        <f t="shared" si="189"/>
        <v>20.033999999999999</v>
      </c>
      <c r="V3413">
        <f t="shared" si="190"/>
        <v>20.033999999999999</v>
      </c>
      <c r="Y3413" t="s">
        <v>827</v>
      </c>
      <c r="Z3413" t="s">
        <v>827</v>
      </c>
      <c r="AA3413" t="s">
        <v>826</v>
      </c>
      <c r="AB3413" t="str">
        <f t="shared" si="191"/>
        <v/>
      </c>
    </row>
    <row r="3414" spans="1:28" x14ac:dyDescent="0.2">
      <c r="A3414" s="1">
        <v>42934</v>
      </c>
      <c r="B3414" t="s">
        <v>21</v>
      </c>
      <c r="C3414">
        <v>35</v>
      </c>
      <c r="D3414" t="s">
        <v>30</v>
      </c>
      <c r="E3414" t="s">
        <v>39</v>
      </c>
      <c r="F3414">
        <v>5</v>
      </c>
      <c r="G3414">
        <v>5</v>
      </c>
      <c r="H3414">
        <v>19.904</v>
      </c>
      <c r="K3414" t="str">
        <f t="shared" si="188"/>
        <v/>
      </c>
      <c r="L3414" t="s">
        <v>32</v>
      </c>
      <c r="M3414" t="s">
        <v>25</v>
      </c>
      <c r="N3414" t="s">
        <v>26</v>
      </c>
      <c r="O3414" t="s">
        <v>283</v>
      </c>
      <c r="T3414" t="s">
        <v>29</v>
      </c>
      <c r="U3414">
        <f t="shared" si="189"/>
        <v>19.904</v>
      </c>
      <c r="V3414">
        <f t="shared" si="190"/>
        <v>19.904</v>
      </c>
      <c r="Y3414" t="s">
        <v>827</v>
      </c>
      <c r="Z3414" t="s">
        <v>827</v>
      </c>
      <c r="AA3414" t="s">
        <v>826</v>
      </c>
      <c r="AB3414" t="str">
        <f t="shared" si="191"/>
        <v/>
      </c>
    </row>
    <row r="3415" spans="1:28" x14ac:dyDescent="0.2">
      <c r="A3415" s="1">
        <v>42934</v>
      </c>
      <c r="B3415" t="s">
        <v>21</v>
      </c>
      <c r="C3415">
        <v>35</v>
      </c>
      <c r="D3415" t="s">
        <v>30</v>
      </c>
      <c r="E3415" t="s">
        <v>39</v>
      </c>
      <c r="F3415">
        <v>5</v>
      </c>
      <c r="G3415">
        <v>5</v>
      </c>
      <c r="H3415">
        <v>18.407</v>
      </c>
      <c r="K3415" t="str">
        <f t="shared" si="188"/>
        <v/>
      </c>
      <c r="L3415" t="s">
        <v>32</v>
      </c>
      <c r="M3415" t="s">
        <v>25</v>
      </c>
      <c r="N3415" t="s">
        <v>26</v>
      </c>
      <c r="O3415" t="s">
        <v>284</v>
      </c>
      <c r="T3415" t="s">
        <v>29</v>
      </c>
      <c r="U3415">
        <f t="shared" si="189"/>
        <v>18.407</v>
      </c>
      <c r="V3415">
        <f t="shared" si="190"/>
        <v>18.407</v>
      </c>
      <c r="Y3415" t="s">
        <v>827</v>
      </c>
      <c r="Z3415" t="s">
        <v>827</v>
      </c>
      <c r="AA3415" t="s">
        <v>826</v>
      </c>
      <c r="AB3415" t="str">
        <f t="shared" si="191"/>
        <v/>
      </c>
    </row>
    <row r="3416" spans="1:28" x14ac:dyDescent="0.2">
      <c r="A3416" s="1">
        <v>42934</v>
      </c>
      <c r="B3416" t="s">
        <v>52</v>
      </c>
      <c r="C3416">
        <v>35</v>
      </c>
      <c r="D3416" t="s">
        <v>30</v>
      </c>
      <c r="E3416" t="s">
        <v>53</v>
      </c>
      <c r="F3416">
        <v>1</v>
      </c>
      <c r="G3416">
        <v>1</v>
      </c>
      <c r="H3416">
        <v>17.010999999999999</v>
      </c>
      <c r="K3416" t="str">
        <f t="shared" si="188"/>
        <v/>
      </c>
      <c r="L3416" t="s">
        <v>32</v>
      </c>
      <c r="M3416" t="s">
        <v>25</v>
      </c>
      <c r="N3416" t="s">
        <v>26</v>
      </c>
      <c r="O3416" t="s">
        <v>305</v>
      </c>
      <c r="Q3416" t="s">
        <v>34</v>
      </c>
      <c r="T3416" t="s">
        <v>29</v>
      </c>
      <c r="U3416">
        <f t="shared" si="189"/>
        <v>17.010999999999999</v>
      </c>
      <c r="V3416">
        <f t="shared" si="190"/>
        <v>17.010999999999999</v>
      </c>
      <c r="Y3416" t="s">
        <v>827</v>
      </c>
      <c r="Z3416" t="s">
        <v>827</v>
      </c>
      <c r="AA3416" t="s">
        <v>826</v>
      </c>
      <c r="AB3416" t="str">
        <f t="shared" si="191"/>
        <v/>
      </c>
    </row>
    <row r="3417" spans="1:28" x14ac:dyDescent="0.2">
      <c r="A3417" s="1">
        <v>42934</v>
      </c>
      <c r="B3417" t="s">
        <v>52</v>
      </c>
      <c r="C3417">
        <v>35</v>
      </c>
      <c r="D3417" t="s">
        <v>30</v>
      </c>
      <c r="E3417" t="s">
        <v>53</v>
      </c>
      <c r="F3417">
        <v>2</v>
      </c>
      <c r="G3417">
        <v>2</v>
      </c>
      <c r="H3417">
        <v>16.268999999999998</v>
      </c>
      <c r="K3417" t="str">
        <f t="shared" si="188"/>
        <v/>
      </c>
      <c r="L3417" t="s">
        <v>32</v>
      </c>
      <c r="M3417" t="s">
        <v>25</v>
      </c>
      <c r="N3417" t="s">
        <v>26</v>
      </c>
      <c r="O3417" t="s">
        <v>305</v>
      </c>
      <c r="Q3417" t="s">
        <v>34</v>
      </c>
      <c r="T3417" t="s">
        <v>29</v>
      </c>
      <c r="U3417">
        <f t="shared" si="189"/>
        <v>16.268999999999998</v>
      </c>
      <c r="V3417">
        <f t="shared" si="190"/>
        <v>16.268999999999998</v>
      </c>
      <c r="Y3417" t="s">
        <v>827</v>
      </c>
      <c r="Z3417" t="s">
        <v>827</v>
      </c>
      <c r="AA3417" t="s">
        <v>826</v>
      </c>
      <c r="AB3417" t="str">
        <f t="shared" si="191"/>
        <v/>
      </c>
    </row>
    <row r="3418" spans="1:28" x14ac:dyDescent="0.2">
      <c r="A3418" s="1">
        <v>42934</v>
      </c>
      <c r="B3418" t="s">
        <v>52</v>
      </c>
      <c r="C3418">
        <v>35</v>
      </c>
      <c r="D3418" t="s">
        <v>30</v>
      </c>
      <c r="E3418" t="s">
        <v>53</v>
      </c>
      <c r="F3418">
        <v>3</v>
      </c>
      <c r="G3418">
        <v>3</v>
      </c>
      <c r="H3418">
        <v>16.274999999999999</v>
      </c>
      <c r="K3418" t="str">
        <f t="shared" si="188"/>
        <v/>
      </c>
      <c r="L3418" t="s">
        <v>32</v>
      </c>
      <c r="M3418" t="s">
        <v>25</v>
      </c>
      <c r="N3418" t="s">
        <v>26</v>
      </c>
      <c r="O3418" t="s">
        <v>305</v>
      </c>
      <c r="Q3418" t="s">
        <v>34</v>
      </c>
      <c r="T3418" t="s">
        <v>29</v>
      </c>
      <c r="U3418">
        <f t="shared" si="189"/>
        <v>16.274999999999999</v>
      </c>
      <c r="V3418">
        <f t="shared" si="190"/>
        <v>16.274999999999999</v>
      </c>
      <c r="Y3418" t="s">
        <v>827</v>
      </c>
      <c r="Z3418" t="s">
        <v>827</v>
      </c>
      <c r="AA3418" t="s">
        <v>826</v>
      </c>
      <c r="AB3418" t="str">
        <f t="shared" si="191"/>
        <v/>
      </c>
    </row>
    <row r="3419" spans="1:28" x14ac:dyDescent="0.2">
      <c r="A3419" s="1">
        <v>42934</v>
      </c>
      <c r="B3419" t="s">
        <v>52</v>
      </c>
      <c r="C3419">
        <v>35</v>
      </c>
      <c r="D3419" t="s">
        <v>30</v>
      </c>
      <c r="E3419" t="s">
        <v>53</v>
      </c>
      <c r="F3419">
        <v>4</v>
      </c>
      <c r="G3419">
        <v>4</v>
      </c>
      <c r="H3419">
        <v>17.265999999999998</v>
      </c>
      <c r="K3419" t="str">
        <f t="shared" si="188"/>
        <v/>
      </c>
      <c r="L3419" t="s">
        <v>32</v>
      </c>
      <c r="M3419" t="s">
        <v>25</v>
      </c>
      <c r="N3419" t="s">
        <v>26</v>
      </c>
      <c r="O3419" t="s">
        <v>305</v>
      </c>
      <c r="Q3419" t="s">
        <v>34</v>
      </c>
      <c r="T3419" t="s">
        <v>29</v>
      </c>
      <c r="U3419">
        <f t="shared" si="189"/>
        <v>17.265999999999998</v>
      </c>
      <c r="V3419">
        <f t="shared" si="190"/>
        <v>17.265999999999998</v>
      </c>
      <c r="Y3419" t="s">
        <v>827</v>
      </c>
      <c r="Z3419" t="s">
        <v>827</v>
      </c>
      <c r="AA3419" t="s">
        <v>826</v>
      </c>
      <c r="AB3419" t="str">
        <f t="shared" si="191"/>
        <v/>
      </c>
    </row>
    <row r="3420" spans="1:28" x14ac:dyDescent="0.2">
      <c r="A3420" s="1">
        <v>42934</v>
      </c>
      <c r="B3420" t="s">
        <v>52</v>
      </c>
      <c r="C3420">
        <v>35</v>
      </c>
      <c r="D3420" t="s">
        <v>30</v>
      </c>
      <c r="E3420" t="s">
        <v>53</v>
      </c>
      <c r="F3420">
        <v>5</v>
      </c>
      <c r="G3420">
        <v>5</v>
      </c>
      <c r="H3420">
        <v>19.681000000000001</v>
      </c>
      <c r="K3420" t="str">
        <f t="shared" si="188"/>
        <v/>
      </c>
      <c r="L3420" t="s">
        <v>32</v>
      </c>
      <c r="M3420" t="s">
        <v>25</v>
      </c>
      <c r="N3420" t="s">
        <v>26</v>
      </c>
      <c r="O3420" t="s">
        <v>305</v>
      </c>
      <c r="Q3420" t="s">
        <v>34</v>
      </c>
      <c r="T3420" t="s">
        <v>29</v>
      </c>
      <c r="U3420">
        <f t="shared" si="189"/>
        <v>19.681000000000001</v>
      </c>
      <c r="V3420">
        <f t="shared" si="190"/>
        <v>19.681000000000001</v>
      </c>
      <c r="Y3420" t="s">
        <v>827</v>
      </c>
      <c r="Z3420" t="s">
        <v>827</v>
      </c>
      <c r="AA3420" t="s">
        <v>826</v>
      </c>
      <c r="AB3420" t="str">
        <f t="shared" si="191"/>
        <v/>
      </c>
    </row>
    <row r="3421" spans="1:28" x14ac:dyDescent="0.2">
      <c r="A3421" s="1">
        <v>42934</v>
      </c>
      <c r="B3421" t="s">
        <v>52</v>
      </c>
      <c r="C3421">
        <v>35</v>
      </c>
      <c r="D3421" t="s">
        <v>30</v>
      </c>
      <c r="E3421" t="s">
        <v>55</v>
      </c>
      <c r="F3421">
        <v>1</v>
      </c>
      <c r="G3421">
        <v>1</v>
      </c>
      <c r="H3421">
        <v>16.177</v>
      </c>
      <c r="K3421" t="str">
        <f t="shared" si="188"/>
        <v/>
      </c>
      <c r="L3421" t="s">
        <v>32</v>
      </c>
      <c r="M3421" t="s">
        <v>25</v>
      </c>
      <c r="N3421" t="s">
        <v>26</v>
      </c>
      <c r="O3421" t="s">
        <v>306</v>
      </c>
      <c r="Q3421" t="s">
        <v>34</v>
      </c>
      <c r="T3421" t="s">
        <v>29</v>
      </c>
      <c r="U3421">
        <f t="shared" si="189"/>
        <v>16.177</v>
      </c>
      <c r="V3421">
        <f t="shared" si="190"/>
        <v>16.177</v>
      </c>
      <c r="Y3421" t="s">
        <v>827</v>
      </c>
      <c r="Z3421" t="s">
        <v>827</v>
      </c>
      <c r="AA3421" t="s">
        <v>826</v>
      </c>
      <c r="AB3421" t="str">
        <f t="shared" si="191"/>
        <v/>
      </c>
    </row>
    <row r="3422" spans="1:28" x14ac:dyDescent="0.2">
      <c r="A3422" s="1">
        <v>42934</v>
      </c>
      <c r="B3422" t="s">
        <v>52</v>
      </c>
      <c r="C3422">
        <v>35</v>
      </c>
      <c r="D3422" t="s">
        <v>30</v>
      </c>
      <c r="E3422" t="s">
        <v>55</v>
      </c>
      <c r="F3422">
        <v>2</v>
      </c>
      <c r="G3422">
        <v>2</v>
      </c>
      <c r="H3422">
        <v>20.864999999999998</v>
      </c>
      <c r="K3422" t="str">
        <f t="shared" si="188"/>
        <v/>
      </c>
      <c r="L3422" t="s">
        <v>32</v>
      </c>
      <c r="M3422" t="s">
        <v>25</v>
      </c>
      <c r="N3422" t="s">
        <v>26</v>
      </c>
      <c r="O3422" t="s">
        <v>306</v>
      </c>
      <c r="Q3422" t="s">
        <v>34</v>
      </c>
      <c r="T3422" t="s">
        <v>29</v>
      </c>
      <c r="U3422">
        <f t="shared" si="189"/>
        <v>20.864999999999998</v>
      </c>
      <c r="V3422">
        <f t="shared" si="190"/>
        <v>20.864999999999998</v>
      </c>
      <c r="Y3422" t="s">
        <v>827</v>
      </c>
      <c r="Z3422" t="s">
        <v>827</v>
      </c>
      <c r="AA3422" t="s">
        <v>826</v>
      </c>
      <c r="AB3422" t="str">
        <f t="shared" si="191"/>
        <v/>
      </c>
    </row>
    <row r="3423" spans="1:28" x14ac:dyDescent="0.2">
      <c r="A3423" s="1">
        <v>42934</v>
      </c>
      <c r="B3423" t="s">
        <v>52</v>
      </c>
      <c r="C3423">
        <v>35</v>
      </c>
      <c r="D3423" t="s">
        <v>30</v>
      </c>
      <c r="E3423" t="s">
        <v>55</v>
      </c>
      <c r="F3423">
        <v>3</v>
      </c>
      <c r="G3423">
        <v>3</v>
      </c>
      <c r="H3423">
        <v>17.346</v>
      </c>
      <c r="K3423" t="str">
        <f t="shared" si="188"/>
        <v/>
      </c>
      <c r="L3423" t="s">
        <v>32</v>
      </c>
      <c r="M3423" t="s">
        <v>25</v>
      </c>
      <c r="N3423" t="s">
        <v>26</v>
      </c>
      <c r="O3423" t="s">
        <v>306</v>
      </c>
      <c r="Q3423" t="s">
        <v>34</v>
      </c>
      <c r="T3423" t="s">
        <v>29</v>
      </c>
      <c r="U3423">
        <f t="shared" si="189"/>
        <v>17.346</v>
      </c>
      <c r="V3423">
        <f t="shared" si="190"/>
        <v>17.346</v>
      </c>
      <c r="Y3423" t="s">
        <v>827</v>
      </c>
      <c r="Z3423" t="s">
        <v>827</v>
      </c>
      <c r="AA3423" t="s">
        <v>826</v>
      </c>
      <c r="AB3423" t="str">
        <f t="shared" si="191"/>
        <v/>
      </c>
    </row>
    <row r="3424" spans="1:28" x14ac:dyDescent="0.2">
      <c r="A3424" s="1">
        <v>42934</v>
      </c>
      <c r="B3424" t="s">
        <v>52</v>
      </c>
      <c r="C3424">
        <v>35</v>
      </c>
      <c r="D3424" t="s">
        <v>30</v>
      </c>
      <c r="E3424" t="s">
        <v>55</v>
      </c>
      <c r="F3424">
        <v>4</v>
      </c>
      <c r="G3424">
        <v>4</v>
      </c>
      <c r="H3424">
        <v>21.765999999999998</v>
      </c>
      <c r="K3424" t="str">
        <f t="shared" si="188"/>
        <v/>
      </c>
      <c r="L3424" t="s">
        <v>32</v>
      </c>
      <c r="M3424" t="s">
        <v>25</v>
      </c>
      <c r="N3424" t="s">
        <v>26</v>
      </c>
      <c r="O3424" t="s">
        <v>306</v>
      </c>
      <c r="Q3424" t="s">
        <v>34</v>
      </c>
      <c r="T3424" t="s">
        <v>29</v>
      </c>
      <c r="U3424">
        <f t="shared" si="189"/>
        <v>21.765999999999998</v>
      </c>
      <c r="V3424">
        <f t="shared" si="190"/>
        <v>21.765999999999998</v>
      </c>
      <c r="Y3424" t="s">
        <v>827</v>
      </c>
      <c r="Z3424" t="s">
        <v>827</v>
      </c>
      <c r="AA3424" t="s">
        <v>826</v>
      </c>
      <c r="AB3424" t="str">
        <f t="shared" si="191"/>
        <v/>
      </c>
    </row>
    <row r="3425" spans="1:28" x14ac:dyDescent="0.2">
      <c r="A3425" s="1">
        <v>42934</v>
      </c>
      <c r="B3425" t="s">
        <v>52</v>
      </c>
      <c r="C3425">
        <v>35</v>
      </c>
      <c r="D3425" t="s">
        <v>30</v>
      </c>
      <c r="E3425" t="s">
        <v>55</v>
      </c>
      <c r="F3425">
        <v>5</v>
      </c>
      <c r="G3425">
        <v>5</v>
      </c>
      <c r="H3425">
        <v>20.369</v>
      </c>
      <c r="K3425" t="str">
        <f t="shared" si="188"/>
        <v/>
      </c>
      <c r="L3425" t="s">
        <v>32</v>
      </c>
      <c r="M3425" t="s">
        <v>25</v>
      </c>
      <c r="N3425" t="s">
        <v>26</v>
      </c>
      <c r="O3425" t="s">
        <v>306</v>
      </c>
      <c r="Q3425" t="s">
        <v>34</v>
      </c>
      <c r="T3425" t="s">
        <v>29</v>
      </c>
      <c r="U3425">
        <f t="shared" si="189"/>
        <v>20.369</v>
      </c>
      <c r="V3425">
        <f t="shared" si="190"/>
        <v>20.369</v>
      </c>
      <c r="Y3425" t="s">
        <v>827</v>
      </c>
      <c r="Z3425" t="s">
        <v>827</v>
      </c>
      <c r="AA3425" t="s">
        <v>826</v>
      </c>
      <c r="AB3425" t="str">
        <f t="shared" si="191"/>
        <v/>
      </c>
    </row>
    <row r="3426" spans="1:28" x14ac:dyDescent="0.2">
      <c r="A3426" s="1">
        <v>42934</v>
      </c>
      <c r="B3426" t="s">
        <v>52</v>
      </c>
      <c r="C3426">
        <v>35</v>
      </c>
      <c r="D3426" t="s">
        <v>30</v>
      </c>
      <c r="E3426" t="s">
        <v>57</v>
      </c>
      <c r="F3426">
        <v>1</v>
      </c>
      <c r="G3426">
        <v>1</v>
      </c>
      <c r="H3426">
        <v>19.349</v>
      </c>
      <c r="K3426" t="str">
        <f t="shared" si="188"/>
        <v/>
      </c>
      <c r="L3426" t="s">
        <v>32</v>
      </c>
      <c r="M3426" t="s">
        <v>25</v>
      </c>
      <c r="N3426" t="s">
        <v>26</v>
      </c>
      <c r="O3426" t="s">
        <v>307</v>
      </c>
      <c r="Q3426" t="s">
        <v>34</v>
      </c>
      <c r="T3426" t="s">
        <v>29</v>
      </c>
      <c r="U3426">
        <f t="shared" si="189"/>
        <v>19.349</v>
      </c>
      <c r="V3426">
        <f t="shared" si="190"/>
        <v>19.349</v>
      </c>
      <c r="Y3426" t="s">
        <v>827</v>
      </c>
      <c r="Z3426" t="s">
        <v>827</v>
      </c>
      <c r="AA3426" t="s">
        <v>826</v>
      </c>
      <c r="AB3426" t="str">
        <f t="shared" si="191"/>
        <v/>
      </c>
    </row>
    <row r="3427" spans="1:28" x14ac:dyDescent="0.2">
      <c r="A3427" s="1">
        <v>42934</v>
      </c>
      <c r="B3427" t="s">
        <v>52</v>
      </c>
      <c r="C3427">
        <v>35</v>
      </c>
      <c r="D3427" t="s">
        <v>30</v>
      </c>
      <c r="E3427" t="s">
        <v>57</v>
      </c>
      <c r="F3427">
        <v>2</v>
      </c>
      <c r="G3427">
        <v>2</v>
      </c>
      <c r="H3427">
        <v>22.853000000000002</v>
      </c>
      <c r="K3427" t="str">
        <f t="shared" si="188"/>
        <v/>
      </c>
      <c r="L3427" t="s">
        <v>32</v>
      </c>
      <c r="M3427" t="s">
        <v>25</v>
      </c>
      <c r="N3427" t="s">
        <v>26</v>
      </c>
      <c r="O3427" t="s">
        <v>307</v>
      </c>
      <c r="Q3427" t="s">
        <v>34</v>
      </c>
      <c r="T3427" t="s">
        <v>29</v>
      </c>
      <c r="U3427">
        <f t="shared" si="189"/>
        <v>22.853000000000002</v>
      </c>
      <c r="V3427">
        <f t="shared" si="190"/>
        <v>22.853000000000002</v>
      </c>
      <c r="Y3427" t="s">
        <v>827</v>
      </c>
      <c r="Z3427" t="s">
        <v>827</v>
      </c>
      <c r="AA3427" t="s">
        <v>826</v>
      </c>
      <c r="AB3427" t="str">
        <f t="shared" si="191"/>
        <v/>
      </c>
    </row>
    <row r="3428" spans="1:28" x14ac:dyDescent="0.2">
      <c r="A3428" s="1">
        <v>42934</v>
      </c>
      <c r="B3428" t="s">
        <v>52</v>
      </c>
      <c r="C3428">
        <v>35</v>
      </c>
      <c r="D3428" t="s">
        <v>30</v>
      </c>
      <c r="E3428" t="s">
        <v>57</v>
      </c>
      <c r="F3428">
        <v>3</v>
      </c>
      <c r="G3428">
        <v>3</v>
      </c>
      <c r="H3428">
        <v>20.167000000000002</v>
      </c>
      <c r="K3428" t="str">
        <f t="shared" si="188"/>
        <v/>
      </c>
      <c r="L3428" t="s">
        <v>32</v>
      </c>
      <c r="M3428" t="s">
        <v>25</v>
      </c>
      <c r="N3428" t="s">
        <v>26</v>
      </c>
      <c r="O3428" t="s">
        <v>307</v>
      </c>
      <c r="Q3428" t="s">
        <v>34</v>
      </c>
      <c r="T3428" t="s">
        <v>29</v>
      </c>
      <c r="U3428">
        <f t="shared" si="189"/>
        <v>20.167000000000002</v>
      </c>
      <c r="V3428">
        <f t="shared" si="190"/>
        <v>20.167000000000002</v>
      </c>
      <c r="Y3428" t="s">
        <v>827</v>
      </c>
      <c r="Z3428" t="s">
        <v>827</v>
      </c>
      <c r="AA3428" t="s">
        <v>826</v>
      </c>
      <c r="AB3428" t="str">
        <f t="shared" si="191"/>
        <v/>
      </c>
    </row>
    <row r="3429" spans="1:28" x14ac:dyDescent="0.2">
      <c r="A3429" s="1">
        <v>42934</v>
      </c>
      <c r="B3429" t="s">
        <v>52</v>
      </c>
      <c r="C3429">
        <v>35</v>
      </c>
      <c r="D3429" t="s">
        <v>30</v>
      </c>
      <c r="E3429" t="s">
        <v>57</v>
      </c>
      <c r="F3429">
        <v>4</v>
      </c>
      <c r="G3429">
        <v>4</v>
      </c>
      <c r="H3429">
        <v>17.529</v>
      </c>
      <c r="K3429" t="str">
        <f t="shared" si="188"/>
        <v/>
      </c>
      <c r="L3429" t="s">
        <v>32</v>
      </c>
      <c r="M3429" t="s">
        <v>25</v>
      </c>
      <c r="N3429" t="s">
        <v>26</v>
      </c>
      <c r="O3429" t="s">
        <v>307</v>
      </c>
      <c r="Q3429" t="s">
        <v>34</v>
      </c>
      <c r="T3429" t="s">
        <v>29</v>
      </c>
      <c r="U3429">
        <f t="shared" si="189"/>
        <v>17.529</v>
      </c>
      <c r="V3429">
        <f t="shared" si="190"/>
        <v>17.529</v>
      </c>
      <c r="Y3429" t="s">
        <v>827</v>
      </c>
      <c r="Z3429" t="s">
        <v>827</v>
      </c>
      <c r="AA3429" t="s">
        <v>826</v>
      </c>
      <c r="AB3429" t="str">
        <f t="shared" si="191"/>
        <v/>
      </c>
    </row>
    <row r="3430" spans="1:28" x14ac:dyDescent="0.2">
      <c r="A3430" s="1">
        <v>42934</v>
      </c>
      <c r="B3430" t="s">
        <v>52</v>
      </c>
      <c r="C3430">
        <v>35</v>
      </c>
      <c r="D3430" t="s">
        <v>30</v>
      </c>
      <c r="E3430" t="s">
        <v>57</v>
      </c>
      <c r="F3430">
        <v>5</v>
      </c>
      <c r="G3430">
        <v>5</v>
      </c>
      <c r="H3430">
        <v>23.135999999999999</v>
      </c>
      <c r="K3430" t="str">
        <f t="shared" si="188"/>
        <v/>
      </c>
      <c r="L3430" t="s">
        <v>32</v>
      </c>
      <c r="M3430" t="s">
        <v>25</v>
      </c>
      <c r="N3430" t="s">
        <v>26</v>
      </c>
      <c r="O3430" t="s">
        <v>307</v>
      </c>
      <c r="Q3430" t="s">
        <v>34</v>
      </c>
      <c r="T3430" t="s">
        <v>29</v>
      </c>
      <c r="U3430">
        <f t="shared" si="189"/>
        <v>23.135999999999999</v>
      </c>
      <c r="V3430">
        <f t="shared" si="190"/>
        <v>23.135999999999999</v>
      </c>
      <c r="Y3430" t="s">
        <v>827</v>
      </c>
      <c r="Z3430" t="s">
        <v>827</v>
      </c>
      <c r="AA3430" t="s">
        <v>826</v>
      </c>
      <c r="AB3430" t="str">
        <f t="shared" si="191"/>
        <v/>
      </c>
    </row>
    <row r="3431" spans="1:28" x14ac:dyDescent="0.2">
      <c r="A3431" s="1">
        <v>42934</v>
      </c>
      <c r="B3431" t="s">
        <v>52</v>
      </c>
      <c r="C3431">
        <v>35</v>
      </c>
      <c r="D3431" t="s">
        <v>30</v>
      </c>
      <c r="E3431" t="s">
        <v>166</v>
      </c>
      <c r="F3431">
        <v>1</v>
      </c>
      <c r="G3431">
        <v>1</v>
      </c>
      <c r="H3431">
        <v>25.198</v>
      </c>
      <c r="K3431" t="str">
        <f t="shared" si="188"/>
        <v/>
      </c>
      <c r="L3431" t="s">
        <v>32</v>
      </c>
      <c r="M3431" t="s">
        <v>25</v>
      </c>
      <c r="N3431" t="s">
        <v>26</v>
      </c>
      <c r="O3431" t="s">
        <v>308</v>
      </c>
      <c r="Q3431" t="s">
        <v>34</v>
      </c>
      <c r="S3431" t="s">
        <v>35</v>
      </c>
      <c r="T3431" t="s">
        <v>29</v>
      </c>
      <c r="U3431">
        <f t="shared" si="189"/>
        <v>25.198</v>
      </c>
      <c r="V3431">
        <f t="shared" si="190"/>
        <v>25.198</v>
      </c>
      <c r="Y3431" t="s">
        <v>827</v>
      </c>
      <c r="Z3431" t="s">
        <v>827</v>
      </c>
      <c r="AA3431" t="s">
        <v>826</v>
      </c>
      <c r="AB3431" t="str">
        <f t="shared" si="191"/>
        <v/>
      </c>
    </row>
    <row r="3432" spans="1:28" x14ac:dyDescent="0.2">
      <c r="A3432" s="1">
        <v>42935</v>
      </c>
      <c r="B3432" t="s">
        <v>52</v>
      </c>
      <c r="C3432">
        <v>35</v>
      </c>
      <c r="D3432" t="s">
        <v>30</v>
      </c>
      <c r="E3432" t="s">
        <v>166</v>
      </c>
      <c r="F3432">
        <v>1</v>
      </c>
      <c r="G3432">
        <v>37</v>
      </c>
      <c r="H3432">
        <v>26.11</v>
      </c>
      <c r="K3432" t="str">
        <f t="shared" si="188"/>
        <v/>
      </c>
      <c r="L3432" t="s">
        <v>24</v>
      </c>
      <c r="M3432" t="s">
        <v>25</v>
      </c>
      <c r="N3432" t="s">
        <v>26</v>
      </c>
      <c r="O3432" t="s">
        <v>309</v>
      </c>
      <c r="S3432" t="s">
        <v>35</v>
      </c>
      <c r="T3432" t="s">
        <v>29</v>
      </c>
      <c r="U3432">
        <f t="shared" si="189"/>
        <v>21.932399999999998</v>
      </c>
      <c r="V3432">
        <f t="shared" si="190"/>
        <v>22.715699999999998</v>
      </c>
      <c r="Y3432" t="s">
        <v>827</v>
      </c>
      <c r="Z3432" t="s">
        <v>827</v>
      </c>
      <c r="AA3432" t="s">
        <v>826</v>
      </c>
      <c r="AB3432" t="str">
        <f t="shared" si="191"/>
        <v/>
      </c>
    </row>
    <row r="3433" spans="1:28" x14ac:dyDescent="0.2">
      <c r="A3433" s="1">
        <v>42935</v>
      </c>
      <c r="B3433" t="s">
        <v>52</v>
      </c>
      <c r="C3433">
        <v>35</v>
      </c>
      <c r="D3433" t="s">
        <v>30</v>
      </c>
      <c r="E3433" t="s">
        <v>166</v>
      </c>
      <c r="F3433">
        <v>2</v>
      </c>
      <c r="G3433">
        <v>38</v>
      </c>
      <c r="H3433">
        <v>27.57</v>
      </c>
      <c r="K3433" t="str">
        <f t="shared" si="188"/>
        <v/>
      </c>
      <c r="L3433" t="s">
        <v>24</v>
      </c>
      <c r="M3433" t="s">
        <v>25</v>
      </c>
      <c r="N3433" t="s">
        <v>26</v>
      </c>
      <c r="O3433" t="s">
        <v>309</v>
      </c>
      <c r="S3433" t="s">
        <v>35</v>
      </c>
      <c r="T3433" t="s">
        <v>29</v>
      </c>
      <c r="U3433">
        <f t="shared" si="189"/>
        <v>23.158799999999999</v>
      </c>
      <c r="V3433">
        <f t="shared" si="190"/>
        <v>23.985900000000001</v>
      </c>
      <c r="Y3433" t="s">
        <v>827</v>
      </c>
      <c r="Z3433" t="s">
        <v>827</v>
      </c>
      <c r="AA3433" t="s">
        <v>826</v>
      </c>
      <c r="AB3433" t="str">
        <f t="shared" si="191"/>
        <v/>
      </c>
    </row>
    <row r="3434" spans="1:28" x14ac:dyDescent="0.2">
      <c r="A3434" s="1">
        <v>42935</v>
      </c>
      <c r="B3434" t="s">
        <v>52</v>
      </c>
      <c r="C3434">
        <v>35</v>
      </c>
      <c r="D3434" t="s">
        <v>30</v>
      </c>
      <c r="E3434" t="s">
        <v>166</v>
      </c>
      <c r="F3434">
        <v>3</v>
      </c>
      <c r="G3434">
        <v>39</v>
      </c>
      <c r="H3434">
        <v>27.09</v>
      </c>
      <c r="K3434" t="str">
        <f t="shared" si="188"/>
        <v/>
      </c>
      <c r="L3434" t="s">
        <v>24</v>
      </c>
      <c r="M3434" t="s">
        <v>25</v>
      </c>
      <c r="N3434" t="s">
        <v>26</v>
      </c>
      <c r="O3434" t="s">
        <v>309</v>
      </c>
      <c r="S3434" t="s">
        <v>35</v>
      </c>
      <c r="T3434" t="s">
        <v>29</v>
      </c>
      <c r="U3434">
        <f t="shared" si="189"/>
        <v>22.755599999999998</v>
      </c>
      <c r="V3434">
        <f t="shared" si="190"/>
        <v>23.568300000000001</v>
      </c>
      <c r="Y3434" t="s">
        <v>827</v>
      </c>
      <c r="Z3434" t="s">
        <v>827</v>
      </c>
      <c r="AA3434" t="s">
        <v>826</v>
      </c>
      <c r="AB3434" t="str">
        <f t="shared" si="191"/>
        <v/>
      </c>
    </row>
    <row r="3435" spans="1:28" x14ac:dyDescent="0.2">
      <c r="A3435" s="1">
        <v>42935</v>
      </c>
      <c r="B3435" t="s">
        <v>52</v>
      </c>
      <c r="C3435">
        <v>35</v>
      </c>
      <c r="D3435" t="s">
        <v>30</v>
      </c>
      <c r="E3435" t="s">
        <v>166</v>
      </c>
      <c r="F3435">
        <v>4</v>
      </c>
      <c r="G3435">
        <v>40</v>
      </c>
      <c r="H3435">
        <v>22.86</v>
      </c>
      <c r="K3435" t="str">
        <f t="shared" si="188"/>
        <v/>
      </c>
      <c r="L3435" t="s">
        <v>24</v>
      </c>
      <c r="M3435" t="s">
        <v>25</v>
      </c>
      <c r="N3435" t="s">
        <v>26</v>
      </c>
      <c r="O3435" t="s">
        <v>309</v>
      </c>
      <c r="S3435" t="s">
        <v>35</v>
      </c>
      <c r="T3435" t="s">
        <v>29</v>
      </c>
      <c r="U3435">
        <f t="shared" si="189"/>
        <v>19.202399999999997</v>
      </c>
      <c r="V3435">
        <f t="shared" si="190"/>
        <v>19.888199999999998</v>
      </c>
      <c r="Y3435" t="s">
        <v>827</v>
      </c>
      <c r="Z3435" t="s">
        <v>827</v>
      </c>
      <c r="AA3435" t="s">
        <v>826</v>
      </c>
      <c r="AB3435" t="str">
        <f t="shared" si="191"/>
        <v/>
      </c>
    </row>
    <row r="3436" spans="1:28" x14ac:dyDescent="0.2">
      <c r="A3436" s="1">
        <v>42935</v>
      </c>
      <c r="B3436" t="s">
        <v>52</v>
      </c>
      <c r="C3436">
        <v>35</v>
      </c>
      <c r="D3436" t="s">
        <v>30</v>
      </c>
      <c r="E3436" t="s">
        <v>166</v>
      </c>
      <c r="F3436">
        <v>5</v>
      </c>
      <c r="G3436">
        <v>41</v>
      </c>
      <c r="H3436">
        <v>24.89</v>
      </c>
      <c r="K3436" t="str">
        <f t="shared" si="188"/>
        <v/>
      </c>
      <c r="L3436" t="s">
        <v>24</v>
      </c>
      <c r="M3436" t="s">
        <v>25</v>
      </c>
      <c r="N3436" t="s">
        <v>26</v>
      </c>
      <c r="O3436" t="s">
        <v>309</v>
      </c>
      <c r="S3436" t="s">
        <v>35</v>
      </c>
      <c r="T3436" t="s">
        <v>29</v>
      </c>
      <c r="U3436">
        <f t="shared" si="189"/>
        <v>20.907599999999999</v>
      </c>
      <c r="V3436">
        <f t="shared" si="190"/>
        <v>21.654299999999999</v>
      </c>
      <c r="Y3436" t="s">
        <v>827</v>
      </c>
      <c r="Z3436" t="s">
        <v>827</v>
      </c>
      <c r="AA3436" t="s">
        <v>826</v>
      </c>
      <c r="AB3436" t="str">
        <f t="shared" si="191"/>
        <v/>
      </c>
    </row>
    <row r="3437" spans="1:28" x14ac:dyDescent="0.2">
      <c r="A3437" s="1">
        <v>42935</v>
      </c>
      <c r="B3437" t="s">
        <v>52</v>
      </c>
      <c r="C3437">
        <v>35</v>
      </c>
      <c r="D3437" t="s">
        <v>30</v>
      </c>
      <c r="E3437" t="s">
        <v>59</v>
      </c>
      <c r="F3437">
        <v>1</v>
      </c>
      <c r="G3437">
        <v>1</v>
      </c>
      <c r="H3437">
        <v>20.378</v>
      </c>
      <c r="K3437" t="str">
        <f t="shared" si="188"/>
        <v/>
      </c>
      <c r="L3437" t="s">
        <v>32</v>
      </c>
      <c r="M3437" t="s">
        <v>25</v>
      </c>
      <c r="N3437" t="s">
        <v>26</v>
      </c>
      <c r="O3437" t="s">
        <v>310</v>
      </c>
      <c r="T3437" t="s">
        <v>29</v>
      </c>
      <c r="U3437">
        <f t="shared" si="189"/>
        <v>20.378</v>
      </c>
      <c r="V3437">
        <f t="shared" si="190"/>
        <v>20.378</v>
      </c>
      <c r="Y3437" t="s">
        <v>827</v>
      </c>
      <c r="Z3437" t="s">
        <v>827</v>
      </c>
      <c r="AA3437" t="s">
        <v>826</v>
      </c>
      <c r="AB3437" t="str">
        <f t="shared" si="191"/>
        <v/>
      </c>
    </row>
    <row r="3438" spans="1:28" x14ac:dyDescent="0.2">
      <c r="A3438" s="1">
        <v>42935</v>
      </c>
      <c r="B3438" t="s">
        <v>52</v>
      </c>
      <c r="C3438">
        <v>35</v>
      </c>
      <c r="D3438" t="s">
        <v>30</v>
      </c>
      <c r="E3438" t="s">
        <v>59</v>
      </c>
      <c r="F3438">
        <v>2</v>
      </c>
      <c r="G3438">
        <v>2</v>
      </c>
      <c r="H3438">
        <v>21.443999999999999</v>
      </c>
      <c r="K3438" t="str">
        <f t="shared" si="188"/>
        <v/>
      </c>
      <c r="L3438" t="s">
        <v>32</v>
      </c>
      <c r="M3438" t="s">
        <v>25</v>
      </c>
      <c r="N3438" t="s">
        <v>26</v>
      </c>
      <c r="O3438" t="s">
        <v>310</v>
      </c>
      <c r="T3438" t="s">
        <v>29</v>
      </c>
      <c r="U3438">
        <f t="shared" si="189"/>
        <v>21.443999999999999</v>
      </c>
      <c r="V3438">
        <f t="shared" si="190"/>
        <v>21.443999999999999</v>
      </c>
      <c r="Y3438" t="s">
        <v>827</v>
      </c>
      <c r="Z3438" t="s">
        <v>827</v>
      </c>
      <c r="AA3438" t="s">
        <v>826</v>
      </c>
      <c r="AB3438" t="str">
        <f t="shared" si="191"/>
        <v/>
      </c>
    </row>
    <row r="3439" spans="1:28" x14ac:dyDescent="0.2">
      <c r="A3439" s="1">
        <v>42935</v>
      </c>
      <c r="B3439" t="s">
        <v>52</v>
      </c>
      <c r="C3439">
        <v>35</v>
      </c>
      <c r="D3439" t="s">
        <v>30</v>
      </c>
      <c r="E3439" t="s">
        <v>59</v>
      </c>
      <c r="F3439">
        <v>3</v>
      </c>
      <c r="G3439">
        <v>3</v>
      </c>
      <c r="H3439">
        <v>20.402000000000001</v>
      </c>
      <c r="K3439" t="str">
        <f t="shared" si="188"/>
        <v/>
      </c>
      <c r="L3439" t="s">
        <v>32</v>
      </c>
      <c r="M3439" t="s">
        <v>25</v>
      </c>
      <c r="N3439" t="s">
        <v>26</v>
      </c>
      <c r="O3439" t="s">
        <v>310</v>
      </c>
      <c r="T3439" t="s">
        <v>29</v>
      </c>
      <c r="U3439">
        <f t="shared" si="189"/>
        <v>20.402000000000001</v>
      </c>
      <c r="V3439">
        <f t="shared" si="190"/>
        <v>20.402000000000001</v>
      </c>
      <c r="Y3439" t="s">
        <v>827</v>
      </c>
      <c r="Z3439" t="s">
        <v>827</v>
      </c>
      <c r="AA3439" t="s">
        <v>826</v>
      </c>
      <c r="AB3439" t="str">
        <f t="shared" si="191"/>
        <v/>
      </c>
    </row>
    <row r="3440" spans="1:28" x14ac:dyDescent="0.2">
      <c r="A3440" s="1">
        <v>42935</v>
      </c>
      <c r="B3440" t="s">
        <v>52</v>
      </c>
      <c r="C3440">
        <v>35</v>
      </c>
      <c r="D3440" t="s">
        <v>30</v>
      </c>
      <c r="E3440" t="s">
        <v>59</v>
      </c>
      <c r="F3440">
        <v>4</v>
      </c>
      <c r="G3440">
        <v>4</v>
      </c>
      <c r="H3440">
        <v>18.036999999999999</v>
      </c>
      <c r="K3440" t="str">
        <f t="shared" si="188"/>
        <v/>
      </c>
      <c r="L3440" t="s">
        <v>32</v>
      </c>
      <c r="M3440" t="s">
        <v>25</v>
      </c>
      <c r="N3440" t="s">
        <v>26</v>
      </c>
      <c r="O3440" t="s">
        <v>310</v>
      </c>
      <c r="T3440" t="s">
        <v>29</v>
      </c>
      <c r="U3440">
        <f t="shared" si="189"/>
        <v>18.036999999999999</v>
      </c>
      <c r="V3440">
        <f t="shared" si="190"/>
        <v>18.036999999999999</v>
      </c>
      <c r="Y3440" t="s">
        <v>827</v>
      </c>
      <c r="Z3440" t="s">
        <v>827</v>
      </c>
      <c r="AA3440" t="s">
        <v>826</v>
      </c>
      <c r="AB3440" t="str">
        <f t="shared" si="191"/>
        <v/>
      </c>
    </row>
    <row r="3441" spans="1:28" x14ac:dyDescent="0.2">
      <c r="A3441" s="1">
        <v>42935</v>
      </c>
      <c r="B3441" t="s">
        <v>52</v>
      </c>
      <c r="C3441">
        <v>35</v>
      </c>
      <c r="D3441" t="s">
        <v>30</v>
      </c>
      <c r="E3441" t="s">
        <v>59</v>
      </c>
      <c r="F3441">
        <v>5</v>
      </c>
      <c r="G3441">
        <v>5</v>
      </c>
      <c r="H3441">
        <v>19.437000000000001</v>
      </c>
      <c r="K3441" t="str">
        <f t="shared" si="188"/>
        <v/>
      </c>
      <c r="L3441" t="s">
        <v>32</v>
      </c>
      <c r="M3441" t="s">
        <v>25</v>
      </c>
      <c r="N3441" t="s">
        <v>26</v>
      </c>
      <c r="O3441" t="s">
        <v>310</v>
      </c>
      <c r="T3441" t="s">
        <v>29</v>
      </c>
      <c r="U3441">
        <f t="shared" si="189"/>
        <v>19.437000000000001</v>
      </c>
      <c r="V3441">
        <f t="shared" si="190"/>
        <v>19.437000000000001</v>
      </c>
      <c r="Y3441" t="s">
        <v>827</v>
      </c>
      <c r="Z3441" t="s">
        <v>827</v>
      </c>
      <c r="AA3441" t="s">
        <v>826</v>
      </c>
      <c r="AB3441" t="str">
        <f t="shared" si="191"/>
        <v/>
      </c>
    </row>
    <row r="3442" spans="1:28" x14ac:dyDescent="0.2">
      <c r="A3442" s="1">
        <v>42935</v>
      </c>
      <c r="B3442" t="s">
        <v>52</v>
      </c>
      <c r="C3442">
        <v>35</v>
      </c>
      <c r="D3442" t="s">
        <v>30</v>
      </c>
      <c r="E3442" t="s">
        <v>59</v>
      </c>
      <c r="F3442">
        <v>6</v>
      </c>
      <c r="G3442">
        <v>6</v>
      </c>
      <c r="H3442">
        <v>21.420999999999999</v>
      </c>
      <c r="K3442" t="str">
        <f t="shared" si="188"/>
        <v/>
      </c>
      <c r="L3442" t="s">
        <v>32</v>
      </c>
      <c r="M3442" t="s">
        <v>25</v>
      </c>
      <c r="N3442" t="s">
        <v>26</v>
      </c>
      <c r="O3442" t="s">
        <v>310</v>
      </c>
      <c r="T3442" t="s">
        <v>29</v>
      </c>
      <c r="U3442">
        <f t="shared" si="189"/>
        <v>21.420999999999999</v>
      </c>
      <c r="V3442">
        <f t="shared" si="190"/>
        <v>21.420999999999999</v>
      </c>
      <c r="Y3442" t="s">
        <v>827</v>
      </c>
      <c r="Z3442" t="s">
        <v>827</v>
      </c>
      <c r="AA3442" t="s">
        <v>826</v>
      </c>
      <c r="AB3442" t="str">
        <f t="shared" si="191"/>
        <v/>
      </c>
    </row>
    <row r="3443" spans="1:28" x14ac:dyDescent="0.2">
      <c r="A3443" s="1">
        <v>42935</v>
      </c>
      <c r="B3443" t="s">
        <v>52</v>
      </c>
      <c r="C3443">
        <v>35</v>
      </c>
      <c r="D3443" t="s">
        <v>30</v>
      </c>
      <c r="E3443" t="s">
        <v>59</v>
      </c>
      <c r="F3443">
        <v>7</v>
      </c>
      <c r="G3443">
        <v>7</v>
      </c>
      <c r="H3443">
        <v>22.462</v>
      </c>
      <c r="K3443" t="str">
        <f t="shared" si="188"/>
        <v/>
      </c>
      <c r="L3443" t="s">
        <v>32</v>
      </c>
      <c r="M3443" t="s">
        <v>25</v>
      </c>
      <c r="N3443" t="s">
        <v>26</v>
      </c>
      <c r="O3443" t="s">
        <v>310</v>
      </c>
      <c r="T3443" t="s">
        <v>29</v>
      </c>
      <c r="U3443">
        <f t="shared" si="189"/>
        <v>22.462</v>
      </c>
      <c r="V3443">
        <f t="shared" si="190"/>
        <v>22.462</v>
      </c>
      <c r="Y3443" t="s">
        <v>827</v>
      </c>
      <c r="Z3443" t="s">
        <v>827</v>
      </c>
      <c r="AA3443" t="s">
        <v>826</v>
      </c>
      <c r="AB3443" t="str">
        <f t="shared" si="191"/>
        <v/>
      </c>
    </row>
    <row r="3444" spans="1:28" x14ac:dyDescent="0.2">
      <c r="A3444" s="1">
        <v>42935</v>
      </c>
      <c r="B3444" t="s">
        <v>52</v>
      </c>
      <c r="C3444">
        <v>35</v>
      </c>
      <c r="D3444" t="s">
        <v>30</v>
      </c>
      <c r="E3444" t="s">
        <v>59</v>
      </c>
      <c r="F3444">
        <v>8</v>
      </c>
      <c r="G3444">
        <v>8</v>
      </c>
      <c r="H3444">
        <v>22.379000000000001</v>
      </c>
      <c r="K3444" t="str">
        <f t="shared" si="188"/>
        <v/>
      </c>
      <c r="L3444" t="s">
        <v>32</v>
      </c>
      <c r="M3444" t="s">
        <v>25</v>
      </c>
      <c r="N3444" t="s">
        <v>26</v>
      </c>
      <c r="O3444" t="s">
        <v>310</v>
      </c>
      <c r="T3444" t="s">
        <v>29</v>
      </c>
      <c r="U3444">
        <f t="shared" si="189"/>
        <v>22.379000000000001</v>
      </c>
      <c r="V3444">
        <f t="shared" si="190"/>
        <v>22.379000000000001</v>
      </c>
      <c r="Y3444" t="s">
        <v>827</v>
      </c>
      <c r="Z3444" t="s">
        <v>827</v>
      </c>
      <c r="AA3444" t="s">
        <v>826</v>
      </c>
      <c r="AB3444" t="str">
        <f t="shared" si="191"/>
        <v/>
      </c>
    </row>
    <row r="3445" spans="1:28" x14ac:dyDescent="0.2">
      <c r="A3445" s="1">
        <v>42935</v>
      </c>
      <c r="B3445" t="s">
        <v>52</v>
      </c>
      <c r="C3445">
        <v>35</v>
      </c>
      <c r="D3445" t="s">
        <v>30</v>
      </c>
      <c r="E3445" t="s">
        <v>59</v>
      </c>
      <c r="F3445">
        <v>9</v>
      </c>
      <c r="G3445">
        <v>9</v>
      </c>
      <c r="H3445">
        <v>16.905000000000001</v>
      </c>
      <c r="K3445" t="str">
        <f t="shared" si="188"/>
        <v/>
      </c>
      <c r="L3445" t="s">
        <v>32</v>
      </c>
      <c r="M3445" t="s">
        <v>25</v>
      </c>
      <c r="N3445" t="s">
        <v>26</v>
      </c>
      <c r="O3445" t="s">
        <v>310</v>
      </c>
      <c r="T3445" t="s">
        <v>29</v>
      </c>
      <c r="U3445">
        <f t="shared" si="189"/>
        <v>16.905000000000001</v>
      </c>
      <c r="V3445">
        <f t="shared" si="190"/>
        <v>16.905000000000001</v>
      </c>
      <c r="Y3445" t="s">
        <v>827</v>
      </c>
      <c r="Z3445" t="s">
        <v>827</v>
      </c>
      <c r="AA3445" t="s">
        <v>826</v>
      </c>
      <c r="AB3445" t="str">
        <f t="shared" si="191"/>
        <v/>
      </c>
    </row>
    <row r="3446" spans="1:28" x14ac:dyDescent="0.2">
      <c r="A3446" s="1">
        <v>42935</v>
      </c>
      <c r="B3446" t="s">
        <v>52</v>
      </c>
      <c r="C3446">
        <v>35</v>
      </c>
      <c r="D3446" t="s">
        <v>30</v>
      </c>
      <c r="E3446" t="s">
        <v>59</v>
      </c>
      <c r="F3446">
        <v>10</v>
      </c>
      <c r="G3446">
        <v>10</v>
      </c>
      <c r="H3446">
        <v>22.571999999999999</v>
      </c>
      <c r="K3446" t="str">
        <f t="shared" si="188"/>
        <v/>
      </c>
      <c r="L3446" t="s">
        <v>32</v>
      </c>
      <c r="M3446" t="s">
        <v>25</v>
      </c>
      <c r="N3446" t="s">
        <v>26</v>
      </c>
      <c r="O3446" t="s">
        <v>310</v>
      </c>
      <c r="T3446" t="s">
        <v>29</v>
      </c>
      <c r="U3446">
        <f t="shared" si="189"/>
        <v>22.571999999999999</v>
      </c>
      <c r="V3446">
        <f t="shared" si="190"/>
        <v>22.571999999999999</v>
      </c>
      <c r="Y3446" t="s">
        <v>827</v>
      </c>
      <c r="Z3446" t="s">
        <v>827</v>
      </c>
      <c r="AA3446" t="s">
        <v>826</v>
      </c>
      <c r="AB3446" t="str">
        <f t="shared" si="191"/>
        <v/>
      </c>
    </row>
    <row r="3447" spans="1:28" x14ac:dyDescent="0.2">
      <c r="A3447" s="1">
        <v>42939</v>
      </c>
      <c r="B3447" t="s">
        <v>21</v>
      </c>
      <c r="C3447">
        <v>40</v>
      </c>
      <c r="D3447" t="s">
        <v>30</v>
      </c>
      <c r="E3447" t="s">
        <v>43</v>
      </c>
      <c r="F3447">
        <v>1</v>
      </c>
      <c r="G3447">
        <v>1</v>
      </c>
      <c r="H3447">
        <v>22.919</v>
      </c>
      <c r="K3447" t="str">
        <f t="shared" si="188"/>
        <v/>
      </c>
      <c r="L3447" t="s">
        <v>32</v>
      </c>
      <c r="M3447" t="s">
        <v>25</v>
      </c>
      <c r="N3447" t="s">
        <v>26</v>
      </c>
      <c r="O3447" t="s">
        <v>342</v>
      </c>
      <c r="T3447" t="s">
        <v>29</v>
      </c>
      <c r="U3447">
        <f t="shared" si="189"/>
        <v>22.919</v>
      </c>
      <c r="V3447">
        <f t="shared" si="190"/>
        <v>22.919</v>
      </c>
      <c r="Y3447" t="s">
        <v>827</v>
      </c>
      <c r="Z3447" t="s">
        <v>827</v>
      </c>
      <c r="AA3447" t="s">
        <v>826</v>
      </c>
      <c r="AB3447" t="str">
        <f t="shared" si="191"/>
        <v/>
      </c>
    </row>
    <row r="3448" spans="1:28" x14ac:dyDescent="0.2">
      <c r="A3448" s="1">
        <v>42939</v>
      </c>
      <c r="B3448" t="s">
        <v>21</v>
      </c>
      <c r="C3448">
        <v>40</v>
      </c>
      <c r="D3448" t="s">
        <v>30</v>
      </c>
      <c r="E3448" t="s">
        <v>43</v>
      </c>
      <c r="F3448">
        <v>2</v>
      </c>
      <c r="G3448">
        <v>2</v>
      </c>
      <c r="H3448">
        <v>21.172999999999998</v>
      </c>
      <c r="K3448" t="str">
        <f t="shared" si="188"/>
        <v/>
      </c>
      <c r="L3448" t="s">
        <v>32</v>
      </c>
      <c r="M3448" t="s">
        <v>25</v>
      </c>
      <c r="N3448" t="s">
        <v>26</v>
      </c>
      <c r="O3448" t="s">
        <v>342</v>
      </c>
      <c r="T3448" t="s">
        <v>29</v>
      </c>
      <c r="U3448">
        <f t="shared" si="189"/>
        <v>21.172999999999998</v>
      </c>
      <c r="V3448">
        <f t="shared" si="190"/>
        <v>21.172999999999998</v>
      </c>
      <c r="Y3448" t="s">
        <v>827</v>
      </c>
      <c r="Z3448" t="s">
        <v>827</v>
      </c>
      <c r="AA3448" t="s">
        <v>826</v>
      </c>
      <c r="AB3448" t="str">
        <f t="shared" si="191"/>
        <v/>
      </c>
    </row>
    <row r="3449" spans="1:28" x14ac:dyDescent="0.2">
      <c r="A3449" s="1">
        <v>42939</v>
      </c>
      <c r="B3449" t="s">
        <v>21</v>
      </c>
      <c r="C3449">
        <v>40</v>
      </c>
      <c r="D3449" t="s">
        <v>30</v>
      </c>
      <c r="E3449" t="s">
        <v>43</v>
      </c>
      <c r="F3449">
        <v>3</v>
      </c>
      <c r="G3449">
        <v>3</v>
      </c>
      <c r="H3449">
        <v>20.745000000000001</v>
      </c>
      <c r="K3449" t="str">
        <f t="shared" si="188"/>
        <v/>
      </c>
      <c r="L3449" t="s">
        <v>32</v>
      </c>
      <c r="M3449" t="s">
        <v>25</v>
      </c>
      <c r="N3449" t="s">
        <v>26</v>
      </c>
      <c r="O3449" t="s">
        <v>342</v>
      </c>
      <c r="T3449" t="s">
        <v>29</v>
      </c>
      <c r="U3449">
        <f t="shared" si="189"/>
        <v>20.745000000000001</v>
      </c>
      <c r="V3449">
        <f t="shared" si="190"/>
        <v>20.745000000000001</v>
      </c>
      <c r="Y3449" t="s">
        <v>827</v>
      </c>
      <c r="Z3449" t="s">
        <v>827</v>
      </c>
      <c r="AA3449" t="s">
        <v>826</v>
      </c>
      <c r="AB3449" t="str">
        <f t="shared" si="191"/>
        <v/>
      </c>
    </row>
    <row r="3450" spans="1:28" x14ac:dyDescent="0.2">
      <c r="A3450" s="1">
        <v>42939</v>
      </c>
      <c r="B3450" t="s">
        <v>21</v>
      </c>
      <c r="C3450">
        <v>40</v>
      </c>
      <c r="D3450" t="s">
        <v>30</v>
      </c>
      <c r="E3450" t="s">
        <v>43</v>
      </c>
      <c r="F3450">
        <v>4</v>
      </c>
      <c r="G3450">
        <v>4</v>
      </c>
      <c r="H3450">
        <v>25.242999999999999</v>
      </c>
      <c r="K3450" t="str">
        <f t="shared" ref="K3450:K3513" si="192">IF(I3450&gt;0,(J3450*(I3450^2))*(3.14159/6),"")</f>
        <v/>
      </c>
      <c r="L3450" t="s">
        <v>32</v>
      </c>
      <c r="M3450" t="s">
        <v>25</v>
      </c>
      <c r="N3450" t="s">
        <v>26</v>
      </c>
      <c r="O3450" t="s">
        <v>342</v>
      </c>
      <c r="T3450" t="s">
        <v>29</v>
      </c>
      <c r="U3450">
        <f t="shared" si="189"/>
        <v>25.242999999999999</v>
      </c>
      <c r="V3450">
        <f t="shared" si="190"/>
        <v>25.242999999999999</v>
      </c>
      <c r="Y3450" t="s">
        <v>827</v>
      </c>
      <c r="Z3450" t="s">
        <v>827</v>
      </c>
      <c r="AA3450" t="s">
        <v>826</v>
      </c>
      <c r="AB3450" t="str">
        <f t="shared" si="191"/>
        <v/>
      </c>
    </row>
    <row r="3451" spans="1:28" x14ac:dyDescent="0.2">
      <c r="A3451" s="1">
        <v>42939</v>
      </c>
      <c r="B3451" t="s">
        <v>21</v>
      </c>
      <c r="C3451">
        <v>40</v>
      </c>
      <c r="D3451" t="s">
        <v>30</v>
      </c>
      <c r="E3451" t="s">
        <v>43</v>
      </c>
      <c r="F3451">
        <v>5</v>
      </c>
      <c r="G3451">
        <v>5</v>
      </c>
      <c r="H3451">
        <v>23.492999999999999</v>
      </c>
      <c r="K3451" t="str">
        <f t="shared" si="192"/>
        <v/>
      </c>
      <c r="L3451" t="s">
        <v>32</v>
      </c>
      <c r="M3451" t="s">
        <v>25</v>
      </c>
      <c r="N3451" t="s">
        <v>26</v>
      </c>
      <c r="O3451" t="s">
        <v>342</v>
      </c>
      <c r="T3451" t="s">
        <v>29</v>
      </c>
      <c r="U3451">
        <f t="shared" si="189"/>
        <v>23.492999999999999</v>
      </c>
      <c r="V3451">
        <f t="shared" si="190"/>
        <v>23.492999999999999</v>
      </c>
      <c r="Y3451" t="s">
        <v>827</v>
      </c>
      <c r="Z3451" t="s">
        <v>827</v>
      </c>
      <c r="AA3451" t="s">
        <v>826</v>
      </c>
      <c r="AB3451" t="str">
        <f t="shared" si="191"/>
        <v/>
      </c>
    </row>
    <row r="3452" spans="1:28" x14ac:dyDescent="0.2">
      <c r="A3452" s="1">
        <v>42939</v>
      </c>
      <c r="B3452" t="s">
        <v>21</v>
      </c>
      <c r="C3452">
        <v>40</v>
      </c>
      <c r="D3452" t="s">
        <v>30</v>
      </c>
      <c r="E3452" t="s">
        <v>78</v>
      </c>
      <c r="F3452">
        <v>1</v>
      </c>
      <c r="G3452">
        <v>1</v>
      </c>
      <c r="H3452">
        <v>17.145</v>
      </c>
      <c r="K3452" t="str">
        <f t="shared" si="192"/>
        <v/>
      </c>
      <c r="L3452" t="s">
        <v>32</v>
      </c>
      <c r="M3452" t="s">
        <v>25</v>
      </c>
      <c r="N3452" t="s">
        <v>26</v>
      </c>
      <c r="O3452" t="s">
        <v>343</v>
      </c>
      <c r="T3452" t="s">
        <v>29</v>
      </c>
      <c r="U3452">
        <f t="shared" ref="U3452:U3515" si="193">IF(H3452&gt;0,IF(L3452="live",H3452*0.84,H3452),"")</f>
        <v>17.145</v>
      </c>
      <c r="V3452">
        <f t="shared" ref="V3452:V3515" si="194">IF(H3452&gt;0,IF(L3452="live",H3452*0.87,H3452),"")</f>
        <v>17.145</v>
      </c>
      <c r="Y3452" t="s">
        <v>827</v>
      </c>
      <c r="Z3452" t="s">
        <v>827</v>
      </c>
      <c r="AA3452" t="s">
        <v>826</v>
      </c>
      <c r="AB3452" t="str">
        <f t="shared" si="191"/>
        <v/>
      </c>
    </row>
    <row r="3453" spans="1:28" x14ac:dyDescent="0.2">
      <c r="A3453" s="1">
        <v>42939</v>
      </c>
      <c r="B3453" t="s">
        <v>21</v>
      </c>
      <c r="C3453">
        <v>40</v>
      </c>
      <c r="D3453" t="s">
        <v>30</v>
      </c>
      <c r="E3453" t="s">
        <v>78</v>
      </c>
      <c r="F3453">
        <v>2</v>
      </c>
      <c r="G3453">
        <v>2</v>
      </c>
      <c r="H3453">
        <v>21.071999999999999</v>
      </c>
      <c r="K3453" t="str">
        <f t="shared" si="192"/>
        <v/>
      </c>
      <c r="L3453" t="s">
        <v>32</v>
      </c>
      <c r="M3453" t="s">
        <v>25</v>
      </c>
      <c r="N3453" t="s">
        <v>26</v>
      </c>
      <c r="O3453" t="s">
        <v>343</v>
      </c>
      <c r="T3453" t="s">
        <v>29</v>
      </c>
      <c r="U3453">
        <f t="shared" si="193"/>
        <v>21.071999999999999</v>
      </c>
      <c r="V3453">
        <f t="shared" si="194"/>
        <v>21.071999999999999</v>
      </c>
      <c r="Y3453" t="s">
        <v>827</v>
      </c>
      <c r="Z3453" t="s">
        <v>827</v>
      </c>
      <c r="AA3453" t="s">
        <v>826</v>
      </c>
      <c r="AB3453" t="str">
        <f t="shared" si="191"/>
        <v/>
      </c>
    </row>
    <row r="3454" spans="1:28" x14ac:dyDescent="0.2">
      <c r="A3454" s="1">
        <v>42939</v>
      </c>
      <c r="B3454" t="s">
        <v>21</v>
      </c>
      <c r="C3454">
        <v>40</v>
      </c>
      <c r="D3454" t="s">
        <v>30</v>
      </c>
      <c r="E3454" t="s">
        <v>78</v>
      </c>
      <c r="F3454">
        <v>3</v>
      </c>
      <c r="G3454">
        <v>3</v>
      </c>
      <c r="H3454">
        <v>23.634</v>
      </c>
      <c r="K3454" t="str">
        <f t="shared" si="192"/>
        <v/>
      </c>
      <c r="L3454" t="s">
        <v>32</v>
      </c>
      <c r="M3454" t="s">
        <v>25</v>
      </c>
      <c r="N3454" t="s">
        <v>26</v>
      </c>
      <c r="O3454" t="s">
        <v>343</v>
      </c>
      <c r="T3454" t="s">
        <v>29</v>
      </c>
      <c r="U3454">
        <f t="shared" si="193"/>
        <v>23.634</v>
      </c>
      <c r="V3454">
        <f t="shared" si="194"/>
        <v>23.634</v>
      </c>
      <c r="Y3454" t="s">
        <v>827</v>
      </c>
      <c r="Z3454" t="s">
        <v>827</v>
      </c>
      <c r="AA3454" t="s">
        <v>826</v>
      </c>
      <c r="AB3454" t="str">
        <f t="shared" si="191"/>
        <v/>
      </c>
    </row>
    <row r="3455" spans="1:28" x14ac:dyDescent="0.2">
      <c r="A3455" s="1">
        <v>42939</v>
      </c>
      <c r="B3455" t="s">
        <v>21</v>
      </c>
      <c r="C3455">
        <v>40</v>
      </c>
      <c r="D3455" t="s">
        <v>30</v>
      </c>
      <c r="E3455" t="s">
        <v>78</v>
      </c>
      <c r="F3455">
        <v>4</v>
      </c>
      <c r="G3455">
        <v>4</v>
      </c>
      <c r="H3455">
        <v>23.059000000000001</v>
      </c>
      <c r="K3455" t="str">
        <f t="shared" si="192"/>
        <v/>
      </c>
      <c r="L3455" t="s">
        <v>32</v>
      </c>
      <c r="M3455" t="s">
        <v>25</v>
      </c>
      <c r="N3455" t="s">
        <v>26</v>
      </c>
      <c r="O3455" t="s">
        <v>343</v>
      </c>
      <c r="T3455" t="s">
        <v>29</v>
      </c>
      <c r="U3455">
        <f t="shared" si="193"/>
        <v>23.059000000000001</v>
      </c>
      <c r="V3455">
        <f t="shared" si="194"/>
        <v>23.059000000000001</v>
      </c>
      <c r="Y3455" t="s">
        <v>827</v>
      </c>
      <c r="Z3455" t="s">
        <v>827</v>
      </c>
      <c r="AA3455" t="s">
        <v>826</v>
      </c>
      <c r="AB3455" t="str">
        <f t="shared" si="191"/>
        <v/>
      </c>
    </row>
    <row r="3456" spans="1:28" x14ac:dyDescent="0.2">
      <c r="A3456" s="1">
        <v>42939</v>
      </c>
      <c r="B3456" t="s">
        <v>21</v>
      </c>
      <c r="C3456">
        <v>40</v>
      </c>
      <c r="D3456" t="s">
        <v>30</v>
      </c>
      <c r="E3456" t="s">
        <v>78</v>
      </c>
      <c r="F3456">
        <v>5</v>
      </c>
      <c r="G3456">
        <v>5</v>
      </c>
      <c r="H3456">
        <v>23.747</v>
      </c>
      <c r="K3456" t="str">
        <f t="shared" si="192"/>
        <v/>
      </c>
      <c r="L3456" t="s">
        <v>32</v>
      </c>
      <c r="M3456" t="s">
        <v>25</v>
      </c>
      <c r="N3456" t="s">
        <v>26</v>
      </c>
      <c r="O3456" t="s">
        <v>343</v>
      </c>
      <c r="T3456" t="s">
        <v>29</v>
      </c>
      <c r="U3456">
        <f t="shared" si="193"/>
        <v>23.747</v>
      </c>
      <c r="V3456">
        <f t="shared" si="194"/>
        <v>23.747</v>
      </c>
      <c r="Y3456" t="s">
        <v>827</v>
      </c>
      <c r="Z3456" t="s">
        <v>827</v>
      </c>
      <c r="AA3456" t="s">
        <v>826</v>
      </c>
      <c r="AB3456" t="str">
        <f t="shared" si="191"/>
        <v/>
      </c>
    </row>
    <row r="3457" spans="1:28" x14ac:dyDescent="0.2">
      <c r="A3457" s="1">
        <v>42939</v>
      </c>
      <c r="B3457" t="s">
        <v>21</v>
      </c>
      <c r="C3457">
        <v>40</v>
      </c>
      <c r="D3457" t="s">
        <v>30</v>
      </c>
      <c r="E3457" t="s">
        <v>83</v>
      </c>
      <c r="F3457">
        <v>1</v>
      </c>
      <c r="G3457">
        <v>1</v>
      </c>
      <c r="H3457">
        <v>23.395</v>
      </c>
      <c r="K3457" t="str">
        <f t="shared" si="192"/>
        <v/>
      </c>
      <c r="L3457" t="s">
        <v>32</v>
      </c>
      <c r="M3457" t="s">
        <v>25</v>
      </c>
      <c r="N3457" t="s">
        <v>26</v>
      </c>
      <c r="O3457" t="s">
        <v>344</v>
      </c>
      <c r="T3457" t="s">
        <v>29</v>
      </c>
      <c r="U3457">
        <f t="shared" si="193"/>
        <v>23.395</v>
      </c>
      <c r="V3457">
        <f t="shared" si="194"/>
        <v>23.395</v>
      </c>
      <c r="Y3457" t="s">
        <v>827</v>
      </c>
      <c r="Z3457" t="s">
        <v>827</v>
      </c>
      <c r="AA3457" t="s">
        <v>826</v>
      </c>
      <c r="AB3457" t="str">
        <f t="shared" si="191"/>
        <v/>
      </c>
    </row>
    <row r="3458" spans="1:28" x14ac:dyDescent="0.2">
      <c r="A3458" s="1">
        <v>42939</v>
      </c>
      <c r="B3458" t="s">
        <v>21</v>
      </c>
      <c r="C3458">
        <v>40</v>
      </c>
      <c r="D3458" t="s">
        <v>30</v>
      </c>
      <c r="E3458" t="s">
        <v>83</v>
      </c>
      <c r="F3458">
        <v>2</v>
      </c>
      <c r="G3458">
        <v>2</v>
      </c>
      <c r="H3458">
        <v>23.312999999999999</v>
      </c>
      <c r="K3458" t="str">
        <f t="shared" si="192"/>
        <v/>
      </c>
      <c r="L3458" t="s">
        <v>32</v>
      </c>
      <c r="M3458" t="s">
        <v>25</v>
      </c>
      <c r="N3458" t="s">
        <v>26</v>
      </c>
      <c r="O3458" t="s">
        <v>344</v>
      </c>
      <c r="T3458" t="s">
        <v>29</v>
      </c>
      <c r="U3458">
        <f t="shared" si="193"/>
        <v>23.312999999999999</v>
      </c>
      <c r="V3458">
        <f t="shared" si="194"/>
        <v>23.312999999999999</v>
      </c>
      <c r="Y3458" t="s">
        <v>827</v>
      </c>
      <c r="Z3458" t="s">
        <v>827</v>
      </c>
      <c r="AA3458" t="s">
        <v>826</v>
      </c>
      <c r="AB3458" t="str">
        <f t="shared" si="191"/>
        <v/>
      </c>
    </row>
    <row r="3459" spans="1:28" x14ac:dyDescent="0.2">
      <c r="A3459" s="1">
        <v>42939</v>
      </c>
      <c r="B3459" t="s">
        <v>21</v>
      </c>
      <c r="C3459">
        <v>40</v>
      </c>
      <c r="D3459" t="s">
        <v>30</v>
      </c>
      <c r="E3459" t="s">
        <v>83</v>
      </c>
      <c r="F3459">
        <v>3</v>
      </c>
      <c r="G3459">
        <v>3</v>
      </c>
      <c r="H3459">
        <v>24.457999999999998</v>
      </c>
      <c r="K3459" t="str">
        <f t="shared" si="192"/>
        <v/>
      </c>
      <c r="L3459" t="s">
        <v>32</v>
      </c>
      <c r="M3459" t="s">
        <v>25</v>
      </c>
      <c r="N3459" t="s">
        <v>26</v>
      </c>
      <c r="O3459" t="s">
        <v>344</v>
      </c>
      <c r="T3459" t="s">
        <v>29</v>
      </c>
      <c r="U3459">
        <f t="shared" si="193"/>
        <v>24.457999999999998</v>
      </c>
      <c r="V3459">
        <f t="shared" si="194"/>
        <v>24.457999999999998</v>
      </c>
      <c r="Y3459" t="s">
        <v>827</v>
      </c>
      <c r="Z3459" t="s">
        <v>827</v>
      </c>
      <c r="AA3459" t="s">
        <v>826</v>
      </c>
      <c r="AB3459" t="str">
        <f t="shared" si="191"/>
        <v/>
      </c>
    </row>
    <row r="3460" spans="1:28" x14ac:dyDescent="0.2">
      <c r="A3460" s="1">
        <v>42939</v>
      </c>
      <c r="B3460" t="s">
        <v>21</v>
      </c>
      <c r="C3460">
        <v>40</v>
      </c>
      <c r="D3460" t="s">
        <v>30</v>
      </c>
      <c r="E3460" t="s">
        <v>83</v>
      </c>
      <c r="F3460">
        <v>4</v>
      </c>
      <c r="G3460">
        <v>4</v>
      </c>
      <c r="H3460">
        <v>23.190999999999999</v>
      </c>
      <c r="K3460" t="str">
        <f t="shared" si="192"/>
        <v/>
      </c>
      <c r="L3460" t="s">
        <v>32</v>
      </c>
      <c r="M3460" t="s">
        <v>25</v>
      </c>
      <c r="N3460" t="s">
        <v>26</v>
      </c>
      <c r="O3460" t="s">
        <v>344</v>
      </c>
      <c r="T3460" t="s">
        <v>29</v>
      </c>
      <c r="U3460">
        <f t="shared" si="193"/>
        <v>23.190999999999999</v>
      </c>
      <c r="V3460">
        <f t="shared" si="194"/>
        <v>23.190999999999999</v>
      </c>
      <c r="Y3460" t="s">
        <v>827</v>
      </c>
      <c r="Z3460" t="s">
        <v>827</v>
      </c>
      <c r="AA3460" t="s">
        <v>826</v>
      </c>
      <c r="AB3460" t="str">
        <f t="shared" si="191"/>
        <v/>
      </c>
    </row>
    <row r="3461" spans="1:28" x14ac:dyDescent="0.2">
      <c r="A3461" s="1">
        <v>42939</v>
      </c>
      <c r="B3461" t="s">
        <v>21</v>
      </c>
      <c r="C3461">
        <v>40</v>
      </c>
      <c r="D3461" t="s">
        <v>30</v>
      </c>
      <c r="E3461" t="s">
        <v>83</v>
      </c>
      <c r="F3461">
        <v>5</v>
      </c>
      <c r="G3461">
        <v>5</v>
      </c>
      <c r="H3461">
        <v>25.292000000000002</v>
      </c>
      <c r="K3461" t="str">
        <f t="shared" si="192"/>
        <v/>
      </c>
      <c r="L3461" t="s">
        <v>32</v>
      </c>
      <c r="M3461" t="s">
        <v>25</v>
      </c>
      <c r="N3461" t="s">
        <v>26</v>
      </c>
      <c r="O3461" t="s">
        <v>344</v>
      </c>
      <c r="T3461" t="s">
        <v>29</v>
      </c>
      <c r="U3461">
        <f t="shared" si="193"/>
        <v>25.292000000000002</v>
      </c>
      <c r="V3461">
        <f t="shared" si="194"/>
        <v>25.292000000000002</v>
      </c>
      <c r="Y3461" t="s">
        <v>827</v>
      </c>
      <c r="Z3461" t="s">
        <v>827</v>
      </c>
      <c r="AA3461" t="s">
        <v>826</v>
      </c>
      <c r="AB3461" t="str">
        <f t="shared" si="191"/>
        <v/>
      </c>
    </row>
    <row r="3462" spans="1:28" x14ac:dyDescent="0.2">
      <c r="A3462" s="1">
        <v>42939</v>
      </c>
      <c r="B3462" t="s">
        <v>21</v>
      </c>
      <c r="C3462">
        <v>40</v>
      </c>
      <c r="D3462" t="s">
        <v>30</v>
      </c>
      <c r="E3462" t="s">
        <v>86</v>
      </c>
      <c r="F3462">
        <v>1</v>
      </c>
      <c r="G3462">
        <v>1</v>
      </c>
      <c r="H3462">
        <v>25.556999999999999</v>
      </c>
      <c r="K3462" t="str">
        <f t="shared" si="192"/>
        <v/>
      </c>
      <c r="L3462" t="s">
        <v>32</v>
      </c>
      <c r="M3462" t="s">
        <v>25</v>
      </c>
      <c r="N3462" t="s">
        <v>26</v>
      </c>
      <c r="O3462" t="s">
        <v>345</v>
      </c>
      <c r="T3462" t="s">
        <v>29</v>
      </c>
      <c r="U3462">
        <f t="shared" si="193"/>
        <v>25.556999999999999</v>
      </c>
      <c r="V3462">
        <f t="shared" si="194"/>
        <v>25.556999999999999</v>
      </c>
      <c r="Y3462" t="s">
        <v>827</v>
      </c>
      <c r="Z3462" t="s">
        <v>827</v>
      </c>
      <c r="AA3462" t="s">
        <v>826</v>
      </c>
      <c r="AB3462" t="str">
        <f t="shared" si="191"/>
        <v/>
      </c>
    </row>
    <row r="3463" spans="1:28" x14ac:dyDescent="0.2">
      <c r="A3463" s="1">
        <v>42939</v>
      </c>
      <c r="B3463" t="s">
        <v>21</v>
      </c>
      <c r="C3463">
        <v>40</v>
      </c>
      <c r="D3463" t="s">
        <v>30</v>
      </c>
      <c r="E3463" t="s">
        <v>86</v>
      </c>
      <c r="F3463">
        <v>2</v>
      </c>
      <c r="G3463">
        <v>2</v>
      </c>
      <c r="H3463">
        <v>18.745000000000001</v>
      </c>
      <c r="K3463" t="str">
        <f t="shared" si="192"/>
        <v/>
      </c>
      <c r="L3463" t="s">
        <v>32</v>
      </c>
      <c r="M3463" t="s">
        <v>25</v>
      </c>
      <c r="N3463" t="s">
        <v>26</v>
      </c>
      <c r="O3463" t="s">
        <v>345</v>
      </c>
      <c r="T3463" t="s">
        <v>29</v>
      </c>
      <c r="U3463">
        <f t="shared" si="193"/>
        <v>18.745000000000001</v>
      </c>
      <c r="V3463">
        <f t="shared" si="194"/>
        <v>18.745000000000001</v>
      </c>
      <c r="Y3463" t="s">
        <v>827</v>
      </c>
      <c r="Z3463" t="s">
        <v>827</v>
      </c>
      <c r="AA3463" t="s">
        <v>826</v>
      </c>
      <c r="AB3463" t="str">
        <f t="shared" si="191"/>
        <v/>
      </c>
    </row>
    <row r="3464" spans="1:28" x14ac:dyDescent="0.2">
      <c r="A3464" s="1">
        <v>42939</v>
      </c>
      <c r="B3464" t="s">
        <v>21</v>
      </c>
      <c r="C3464">
        <v>40</v>
      </c>
      <c r="D3464" t="s">
        <v>30</v>
      </c>
      <c r="E3464" t="s">
        <v>86</v>
      </c>
      <c r="F3464">
        <v>3</v>
      </c>
      <c r="G3464">
        <v>3</v>
      </c>
      <c r="H3464">
        <v>23.722999999999999</v>
      </c>
      <c r="K3464" t="str">
        <f t="shared" si="192"/>
        <v/>
      </c>
      <c r="L3464" t="s">
        <v>32</v>
      </c>
      <c r="M3464" t="s">
        <v>25</v>
      </c>
      <c r="N3464" t="s">
        <v>26</v>
      </c>
      <c r="O3464" t="s">
        <v>345</v>
      </c>
      <c r="T3464" t="s">
        <v>29</v>
      </c>
      <c r="U3464">
        <f t="shared" si="193"/>
        <v>23.722999999999999</v>
      </c>
      <c r="V3464">
        <f t="shared" si="194"/>
        <v>23.722999999999999</v>
      </c>
      <c r="Y3464" t="s">
        <v>827</v>
      </c>
      <c r="Z3464" t="s">
        <v>827</v>
      </c>
      <c r="AA3464" t="s">
        <v>826</v>
      </c>
      <c r="AB3464" t="str">
        <f t="shared" ref="AB3464:AB3527" si="195">IF(AND(Y3464="check",T3464="yolk.vol"),"remove","")</f>
        <v/>
      </c>
    </row>
    <row r="3465" spans="1:28" x14ac:dyDescent="0.2">
      <c r="A3465" s="1">
        <v>42939</v>
      </c>
      <c r="B3465" t="s">
        <v>21</v>
      </c>
      <c r="C3465">
        <v>40</v>
      </c>
      <c r="D3465" t="s">
        <v>30</v>
      </c>
      <c r="E3465" t="s">
        <v>86</v>
      </c>
      <c r="F3465">
        <v>4</v>
      </c>
      <c r="G3465">
        <v>4</v>
      </c>
      <c r="H3465">
        <v>17.603000000000002</v>
      </c>
      <c r="K3465" t="str">
        <f t="shared" si="192"/>
        <v/>
      </c>
      <c r="L3465" t="s">
        <v>32</v>
      </c>
      <c r="M3465" t="s">
        <v>25</v>
      </c>
      <c r="N3465" t="s">
        <v>26</v>
      </c>
      <c r="O3465" t="s">
        <v>345</v>
      </c>
      <c r="T3465" t="s">
        <v>29</v>
      </c>
      <c r="U3465">
        <f t="shared" si="193"/>
        <v>17.603000000000002</v>
      </c>
      <c r="V3465">
        <f t="shared" si="194"/>
        <v>17.603000000000002</v>
      </c>
      <c r="Y3465" t="s">
        <v>827</v>
      </c>
      <c r="Z3465" t="s">
        <v>827</v>
      </c>
      <c r="AA3465" t="s">
        <v>826</v>
      </c>
      <c r="AB3465" t="str">
        <f t="shared" si="195"/>
        <v/>
      </c>
    </row>
    <row r="3466" spans="1:28" x14ac:dyDescent="0.2">
      <c r="A3466" s="1">
        <v>42939</v>
      </c>
      <c r="B3466" t="s">
        <v>21</v>
      </c>
      <c r="C3466">
        <v>40</v>
      </c>
      <c r="D3466" t="s">
        <v>30</v>
      </c>
      <c r="E3466" t="s">
        <v>86</v>
      </c>
      <c r="F3466">
        <v>5</v>
      </c>
      <c r="G3466">
        <v>5</v>
      </c>
      <c r="H3466">
        <v>25.294</v>
      </c>
      <c r="K3466" t="str">
        <f t="shared" si="192"/>
        <v/>
      </c>
      <c r="L3466" t="s">
        <v>32</v>
      </c>
      <c r="M3466" t="s">
        <v>25</v>
      </c>
      <c r="N3466" t="s">
        <v>26</v>
      </c>
      <c r="O3466" t="s">
        <v>345</v>
      </c>
      <c r="T3466" t="s">
        <v>29</v>
      </c>
      <c r="U3466">
        <f t="shared" si="193"/>
        <v>25.294</v>
      </c>
      <c r="V3466">
        <f t="shared" si="194"/>
        <v>25.294</v>
      </c>
      <c r="Y3466" t="s">
        <v>827</v>
      </c>
      <c r="Z3466" t="s">
        <v>827</v>
      </c>
      <c r="AA3466" t="s">
        <v>826</v>
      </c>
      <c r="AB3466" t="str">
        <f t="shared" si="195"/>
        <v/>
      </c>
    </row>
    <row r="3467" spans="1:28" x14ac:dyDescent="0.2">
      <c r="A3467" s="1">
        <v>42939</v>
      </c>
      <c r="B3467" t="s">
        <v>21</v>
      </c>
      <c r="C3467">
        <v>40</v>
      </c>
      <c r="D3467" t="s">
        <v>30</v>
      </c>
      <c r="E3467" t="s">
        <v>89</v>
      </c>
      <c r="F3467">
        <v>1</v>
      </c>
      <c r="G3467">
        <v>1</v>
      </c>
      <c r="H3467">
        <v>22.713000000000001</v>
      </c>
      <c r="K3467" t="str">
        <f t="shared" si="192"/>
        <v/>
      </c>
      <c r="L3467" t="s">
        <v>32</v>
      </c>
      <c r="M3467" t="s">
        <v>25</v>
      </c>
      <c r="N3467" t="s">
        <v>26</v>
      </c>
      <c r="O3467" t="s">
        <v>346</v>
      </c>
      <c r="T3467" t="s">
        <v>29</v>
      </c>
      <c r="U3467">
        <f t="shared" si="193"/>
        <v>22.713000000000001</v>
      </c>
      <c r="V3467">
        <f t="shared" si="194"/>
        <v>22.713000000000001</v>
      </c>
      <c r="Y3467" t="s">
        <v>827</v>
      </c>
      <c r="Z3467" t="s">
        <v>827</v>
      </c>
      <c r="AA3467" t="s">
        <v>826</v>
      </c>
      <c r="AB3467" t="str">
        <f t="shared" si="195"/>
        <v/>
      </c>
    </row>
    <row r="3468" spans="1:28" x14ac:dyDescent="0.2">
      <c r="A3468" s="1">
        <v>42939</v>
      </c>
      <c r="B3468" t="s">
        <v>21</v>
      </c>
      <c r="C3468">
        <v>40</v>
      </c>
      <c r="D3468" t="s">
        <v>30</v>
      </c>
      <c r="E3468" t="s">
        <v>89</v>
      </c>
      <c r="F3468">
        <v>2</v>
      </c>
      <c r="G3468">
        <v>2</v>
      </c>
      <c r="H3468">
        <v>17.428999999999998</v>
      </c>
      <c r="K3468" t="str">
        <f t="shared" si="192"/>
        <v/>
      </c>
      <c r="L3468" t="s">
        <v>32</v>
      </c>
      <c r="M3468" t="s">
        <v>25</v>
      </c>
      <c r="N3468" t="s">
        <v>26</v>
      </c>
      <c r="O3468" t="s">
        <v>346</v>
      </c>
      <c r="T3468" t="s">
        <v>29</v>
      </c>
      <c r="U3468">
        <f t="shared" si="193"/>
        <v>17.428999999999998</v>
      </c>
      <c r="V3468">
        <f t="shared" si="194"/>
        <v>17.428999999999998</v>
      </c>
      <c r="Y3468" t="s">
        <v>827</v>
      </c>
      <c r="Z3468" t="s">
        <v>827</v>
      </c>
      <c r="AA3468" t="s">
        <v>826</v>
      </c>
      <c r="AB3468" t="str">
        <f t="shared" si="195"/>
        <v/>
      </c>
    </row>
    <row r="3469" spans="1:28" x14ac:dyDescent="0.2">
      <c r="A3469" s="1">
        <v>42939</v>
      </c>
      <c r="B3469" t="s">
        <v>21</v>
      </c>
      <c r="C3469">
        <v>40</v>
      </c>
      <c r="D3469" t="s">
        <v>30</v>
      </c>
      <c r="E3469" t="s">
        <v>89</v>
      </c>
      <c r="F3469">
        <v>3</v>
      </c>
      <c r="G3469">
        <v>3</v>
      </c>
      <c r="H3469">
        <v>20.114000000000001</v>
      </c>
      <c r="K3469" t="str">
        <f t="shared" si="192"/>
        <v/>
      </c>
      <c r="L3469" t="s">
        <v>32</v>
      </c>
      <c r="M3469" t="s">
        <v>25</v>
      </c>
      <c r="N3469" t="s">
        <v>26</v>
      </c>
      <c r="O3469" t="s">
        <v>346</v>
      </c>
      <c r="T3469" t="s">
        <v>29</v>
      </c>
      <c r="U3469">
        <f t="shared" si="193"/>
        <v>20.114000000000001</v>
      </c>
      <c r="V3469">
        <f t="shared" si="194"/>
        <v>20.114000000000001</v>
      </c>
      <c r="Y3469" t="s">
        <v>827</v>
      </c>
      <c r="Z3469" t="s">
        <v>827</v>
      </c>
      <c r="AA3469" t="s">
        <v>826</v>
      </c>
      <c r="AB3469" t="str">
        <f t="shared" si="195"/>
        <v/>
      </c>
    </row>
    <row r="3470" spans="1:28" x14ac:dyDescent="0.2">
      <c r="A3470" s="1">
        <v>42939</v>
      </c>
      <c r="B3470" t="s">
        <v>21</v>
      </c>
      <c r="C3470">
        <v>40</v>
      </c>
      <c r="D3470" t="s">
        <v>30</v>
      </c>
      <c r="E3470" t="s">
        <v>89</v>
      </c>
      <c r="F3470">
        <v>4</v>
      </c>
      <c r="G3470">
        <v>4</v>
      </c>
      <c r="H3470">
        <v>20.087</v>
      </c>
      <c r="K3470" t="str">
        <f t="shared" si="192"/>
        <v/>
      </c>
      <c r="L3470" t="s">
        <v>32</v>
      </c>
      <c r="M3470" t="s">
        <v>25</v>
      </c>
      <c r="N3470" t="s">
        <v>26</v>
      </c>
      <c r="O3470" t="s">
        <v>346</v>
      </c>
      <c r="T3470" t="s">
        <v>29</v>
      </c>
      <c r="U3470">
        <f t="shared" si="193"/>
        <v>20.087</v>
      </c>
      <c r="V3470">
        <f t="shared" si="194"/>
        <v>20.087</v>
      </c>
      <c r="Y3470" t="s">
        <v>827</v>
      </c>
      <c r="Z3470" t="s">
        <v>827</v>
      </c>
      <c r="AA3470" t="s">
        <v>826</v>
      </c>
      <c r="AB3470" t="str">
        <f t="shared" si="195"/>
        <v/>
      </c>
    </row>
    <row r="3471" spans="1:28" x14ac:dyDescent="0.2">
      <c r="A3471" s="1">
        <v>42939</v>
      </c>
      <c r="B3471" t="s">
        <v>21</v>
      </c>
      <c r="C3471">
        <v>40</v>
      </c>
      <c r="D3471" t="s">
        <v>30</v>
      </c>
      <c r="E3471" t="s">
        <v>89</v>
      </c>
      <c r="F3471">
        <v>5</v>
      </c>
      <c r="G3471">
        <v>5</v>
      </c>
      <c r="H3471">
        <v>20.870999999999999</v>
      </c>
      <c r="K3471" t="str">
        <f t="shared" si="192"/>
        <v/>
      </c>
      <c r="L3471" t="s">
        <v>32</v>
      </c>
      <c r="M3471" t="s">
        <v>25</v>
      </c>
      <c r="N3471" t="s">
        <v>26</v>
      </c>
      <c r="O3471" t="s">
        <v>346</v>
      </c>
      <c r="T3471" t="s">
        <v>29</v>
      </c>
      <c r="U3471">
        <f t="shared" si="193"/>
        <v>20.870999999999999</v>
      </c>
      <c r="V3471">
        <f t="shared" si="194"/>
        <v>20.870999999999999</v>
      </c>
      <c r="Y3471" t="s">
        <v>827</v>
      </c>
      <c r="Z3471" t="s">
        <v>827</v>
      </c>
      <c r="AA3471" t="s">
        <v>826</v>
      </c>
      <c r="AB3471" t="str">
        <f t="shared" si="195"/>
        <v/>
      </c>
    </row>
    <row r="3472" spans="1:28" x14ac:dyDescent="0.2">
      <c r="A3472" s="1">
        <v>42939</v>
      </c>
      <c r="B3472" t="s">
        <v>21</v>
      </c>
      <c r="C3472">
        <v>40</v>
      </c>
      <c r="D3472" t="s">
        <v>30</v>
      </c>
      <c r="E3472" t="s">
        <v>23</v>
      </c>
      <c r="F3472">
        <v>1</v>
      </c>
      <c r="G3472">
        <v>1</v>
      </c>
      <c r="H3472">
        <v>19.5</v>
      </c>
      <c r="K3472" t="str">
        <f t="shared" si="192"/>
        <v/>
      </c>
      <c r="L3472" t="s">
        <v>32</v>
      </c>
      <c r="M3472" t="s">
        <v>25</v>
      </c>
      <c r="N3472" t="s">
        <v>26</v>
      </c>
      <c r="O3472" t="s">
        <v>347</v>
      </c>
      <c r="T3472" t="s">
        <v>29</v>
      </c>
      <c r="U3472">
        <f t="shared" si="193"/>
        <v>19.5</v>
      </c>
      <c r="V3472">
        <f t="shared" si="194"/>
        <v>19.5</v>
      </c>
      <c r="Y3472" t="s">
        <v>827</v>
      </c>
      <c r="Z3472" t="s">
        <v>827</v>
      </c>
      <c r="AA3472" t="s">
        <v>826</v>
      </c>
      <c r="AB3472" t="str">
        <f t="shared" si="195"/>
        <v/>
      </c>
    </row>
    <row r="3473" spans="1:28" x14ac:dyDescent="0.2">
      <c r="A3473" s="1">
        <v>42939</v>
      </c>
      <c r="B3473" t="s">
        <v>21</v>
      </c>
      <c r="C3473">
        <v>40</v>
      </c>
      <c r="D3473" t="s">
        <v>30</v>
      </c>
      <c r="E3473" t="s">
        <v>23</v>
      </c>
      <c r="F3473">
        <v>2</v>
      </c>
      <c r="G3473">
        <v>2</v>
      </c>
      <c r="H3473">
        <v>24.35</v>
      </c>
      <c r="K3473" t="str">
        <f t="shared" si="192"/>
        <v/>
      </c>
      <c r="L3473" t="s">
        <v>32</v>
      </c>
      <c r="M3473" t="s">
        <v>25</v>
      </c>
      <c r="N3473" t="s">
        <v>26</v>
      </c>
      <c r="O3473" t="s">
        <v>347</v>
      </c>
      <c r="T3473" t="s">
        <v>29</v>
      </c>
      <c r="U3473">
        <f t="shared" si="193"/>
        <v>24.35</v>
      </c>
      <c r="V3473">
        <f t="shared" si="194"/>
        <v>24.35</v>
      </c>
      <c r="Y3473" t="s">
        <v>827</v>
      </c>
      <c r="Z3473" t="s">
        <v>827</v>
      </c>
      <c r="AA3473" t="s">
        <v>826</v>
      </c>
      <c r="AB3473" t="str">
        <f t="shared" si="195"/>
        <v/>
      </c>
    </row>
    <row r="3474" spans="1:28" x14ac:dyDescent="0.2">
      <c r="A3474" s="1">
        <v>42939</v>
      </c>
      <c r="B3474" t="s">
        <v>21</v>
      </c>
      <c r="C3474">
        <v>40</v>
      </c>
      <c r="D3474" t="s">
        <v>30</v>
      </c>
      <c r="E3474" t="s">
        <v>23</v>
      </c>
      <c r="F3474">
        <v>3</v>
      </c>
      <c r="G3474">
        <v>3</v>
      </c>
      <c r="H3474">
        <v>22.422999999999998</v>
      </c>
      <c r="K3474" t="str">
        <f t="shared" si="192"/>
        <v/>
      </c>
      <c r="L3474" t="s">
        <v>32</v>
      </c>
      <c r="M3474" t="s">
        <v>25</v>
      </c>
      <c r="N3474" t="s">
        <v>26</v>
      </c>
      <c r="O3474" t="s">
        <v>347</v>
      </c>
      <c r="T3474" t="s">
        <v>29</v>
      </c>
      <c r="U3474">
        <f t="shared" si="193"/>
        <v>22.422999999999998</v>
      </c>
      <c r="V3474">
        <f t="shared" si="194"/>
        <v>22.422999999999998</v>
      </c>
      <c r="Y3474" t="s">
        <v>827</v>
      </c>
      <c r="Z3474" t="s">
        <v>827</v>
      </c>
      <c r="AA3474" t="s">
        <v>826</v>
      </c>
      <c r="AB3474" t="str">
        <f t="shared" si="195"/>
        <v/>
      </c>
    </row>
    <row r="3475" spans="1:28" x14ac:dyDescent="0.2">
      <c r="A3475" s="1">
        <v>42939</v>
      </c>
      <c r="B3475" t="s">
        <v>21</v>
      </c>
      <c r="C3475">
        <v>40</v>
      </c>
      <c r="D3475" t="s">
        <v>30</v>
      </c>
      <c r="E3475" t="s">
        <v>23</v>
      </c>
      <c r="F3475">
        <v>4</v>
      </c>
      <c r="G3475">
        <v>4</v>
      </c>
      <c r="H3475">
        <v>25.89</v>
      </c>
      <c r="K3475" t="str">
        <f t="shared" si="192"/>
        <v/>
      </c>
      <c r="L3475" t="s">
        <v>32</v>
      </c>
      <c r="M3475" t="s">
        <v>25</v>
      </c>
      <c r="N3475" t="s">
        <v>26</v>
      </c>
      <c r="O3475" t="s">
        <v>347</v>
      </c>
      <c r="T3475" t="s">
        <v>29</v>
      </c>
      <c r="U3475">
        <f t="shared" si="193"/>
        <v>25.89</v>
      </c>
      <c r="V3475">
        <f t="shared" si="194"/>
        <v>25.89</v>
      </c>
      <c r="Y3475" t="s">
        <v>827</v>
      </c>
      <c r="Z3475" t="s">
        <v>827</v>
      </c>
      <c r="AA3475" t="s">
        <v>826</v>
      </c>
      <c r="AB3475" t="str">
        <f t="shared" si="195"/>
        <v/>
      </c>
    </row>
    <row r="3476" spans="1:28" x14ac:dyDescent="0.2">
      <c r="A3476" s="1">
        <v>42939</v>
      </c>
      <c r="B3476" t="s">
        <v>21</v>
      </c>
      <c r="C3476">
        <v>40</v>
      </c>
      <c r="D3476" t="s">
        <v>30</v>
      </c>
      <c r="E3476" t="s">
        <v>23</v>
      </c>
      <c r="F3476">
        <v>5</v>
      </c>
      <c r="G3476">
        <v>5</v>
      </c>
      <c r="H3476">
        <v>22.166</v>
      </c>
      <c r="K3476" t="str">
        <f t="shared" si="192"/>
        <v/>
      </c>
      <c r="L3476" t="s">
        <v>32</v>
      </c>
      <c r="M3476" t="s">
        <v>25</v>
      </c>
      <c r="N3476" t="s">
        <v>26</v>
      </c>
      <c r="O3476" t="s">
        <v>347</v>
      </c>
      <c r="T3476" t="s">
        <v>29</v>
      </c>
      <c r="U3476">
        <f t="shared" si="193"/>
        <v>22.166</v>
      </c>
      <c r="V3476">
        <f t="shared" si="194"/>
        <v>22.166</v>
      </c>
      <c r="Y3476" t="s">
        <v>827</v>
      </c>
      <c r="Z3476" t="s">
        <v>827</v>
      </c>
      <c r="AA3476" t="s">
        <v>826</v>
      </c>
      <c r="AB3476" t="str">
        <f t="shared" si="195"/>
        <v/>
      </c>
    </row>
    <row r="3477" spans="1:28" x14ac:dyDescent="0.2">
      <c r="A3477" s="1">
        <v>42939</v>
      </c>
      <c r="B3477" t="s">
        <v>21</v>
      </c>
      <c r="C3477">
        <v>40</v>
      </c>
      <c r="D3477" t="s">
        <v>30</v>
      </c>
      <c r="E3477" t="s">
        <v>94</v>
      </c>
      <c r="F3477">
        <v>1</v>
      </c>
      <c r="G3477">
        <v>1</v>
      </c>
      <c r="H3477">
        <v>21.812999999999999</v>
      </c>
      <c r="K3477" t="str">
        <f t="shared" si="192"/>
        <v/>
      </c>
      <c r="L3477" t="s">
        <v>32</v>
      </c>
      <c r="M3477" t="s">
        <v>25</v>
      </c>
      <c r="N3477" t="s">
        <v>26</v>
      </c>
      <c r="O3477" t="s">
        <v>348</v>
      </c>
      <c r="T3477" t="s">
        <v>29</v>
      </c>
      <c r="U3477">
        <f t="shared" si="193"/>
        <v>21.812999999999999</v>
      </c>
      <c r="V3477">
        <f t="shared" si="194"/>
        <v>21.812999999999999</v>
      </c>
      <c r="Y3477" t="s">
        <v>827</v>
      </c>
      <c r="Z3477" t="s">
        <v>827</v>
      </c>
      <c r="AA3477" t="s">
        <v>826</v>
      </c>
      <c r="AB3477" t="str">
        <f t="shared" si="195"/>
        <v/>
      </c>
    </row>
    <row r="3478" spans="1:28" x14ac:dyDescent="0.2">
      <c r="A3478" s="1">
        <v>42939</v>
      </c>
      <c r="B3478" t="s">
        <v>21</v>
      </c>
      <c r="C3478">
        <v>40</v>
      </c>
      <c r="D3478" t="s">
        <v>30</v>
      </c>
      <c r="E3478" t="s">
        <v>94</v>
      </c>
      <c r="F3478">
        <v>2</v>
      </c>
      <c r="G3478">
        <v>2</v>
      </c>
      <c r="H3478">
        <v>24.402000000000001</v>
      </c>
      <c r="K3478" t="str">
        <f t="shared" si="192"/>
        <v/>
      </c>
      <c r="L3478" t="s">
        <v>32</v>
      </c>
      <c r="M3478" t="s">
        <v>25</v>
      </c>
      <c r="N3478" t="s">
        <v>26</v>
      </c>
      <c r="O3478" t="s">
        <v>348</v>
      </c>
      <c r="T3478" t="s">
        <v>29</v>
      </c>
      <c r="U3478">
        <f t="shared" si="193"/>
        <v>24.402000000000001</v>
      </c>
      <c r="V3478">
        <f t="shared" si="194"/>
        <v>24.402000000000001</v>
      </c>
      <c r="Y3478" t="s">
        <v>827</v>
      </c>
      <c r="Z3478" t="s">
        <v>827</v>
      </c>
      <c r="AA3478" t="s">
        <v>826</v>
      </c>
      <c r="AB3478" t="str">
        <f t="shared" si="195"/>
        <v/>
      </c>
    </row>
    <row r="3479" spans="1:28" x14ac:dyDescent="0.2">
      <c r="A3479" s="1">
        <v>42939</v>
      </c>
      <c r="B3479" t="s">
        <v>21</v>
      </c>
      <c r="C3479">
        <v>40</v>
      </c>
      <c r="D3479" t="s">
        <v>30</v>
      </c>
      <c r="E3479" t="s">
        <v>94</v>
      </c>
      <c r="F3479">
        <v>3</v>
      </c>
      <c r="G3479">
        <v>3</v>
      </c>
      <c r="H3479">
        <v>22.6</v>
      </c>
      <c r="K3479" t="str">
        <f t="shared" si="192"/>
        <v/>
      </c>
      <c r="L3479" t="s">
        <v>32</v>
      </c>
      <c r="M3479" t="s">
        <v>25</v>
      </c>
      <c r="N3479" t="s">
        <v>26</v>
      </c>
      <c r="O3479" t="s">
        <v>348</v>
      </c>
      <c r="T3479" t="s">
        <v>29</v>
      </c>
      <c r="U3479">
        <f t="shared" si="193"/>
        <v>22.6</v>
      </c>
      <c r="V3479">
        <f t="shared" si="194"/>
        <v>22.6</v>
      </c>
      <c r="Y3479" t="s">
        <v>827</v>
      </c>
      <c r="Z3479" t="s">
        <v>827</v>
      </c>
      <c r="AA3479" t="s">
        <v>826</v>
      </c>
      <c r="AB3479" t="str">
        <f t="shared" si="195"/>
        <v/>
      </c>
    </row>
    <row r="3480" spans="1:28" x14ac:dyDescent="0.2">
      <c r="A3480" s="1">
        <v>42939</v>
      </c>
      <c r="B3480" t="s">
        <v>21</v>
      </c>
      <c r="C3480">
        <v>40</v>
      </c>
      <c r="D3480" t="s">
        <v>30</v>
      </c>
      <c r="E3480" t="s">
        <v>94</v>
      </c>
      <c r="F3480">
        <v>4</v>
      </c>
      <c r="G3480">
        <v>4</v>
      </c>
      <c r="H3480">
        <v>26.616</v>
      </c>
      <c r="K3480" t="str">
        <f t="shared" si="192"/>
        <v/>
      </c>
      <c r="L3480" t="s">
        <v>32</v>
      </c>
      <c r="M3480" t="s">
        <v>25</v>
      </c>
      <c r="N3480" t="s">
        <v>26</v>
      </c>
      <c r="O3480" t="s">
        <v>348</v>
      </c>
      <c r="T3480" t="s">
        <v>29</v>
      </c>
      <c r="U3480">
        <f t="shared" si="193"/>
        <v>26.616</v>
      </c>
      <c r="V3480">
        <f t="shared" si="194"/>
        <v>26.616</v>
      </c>
      <c r="Y3480" t="s">
        <v>827</v>
      </c>
      <c r="Z3480" t="s">
        <v>827</v>
      </c>
      <c r="AA3480" t="s">
        <v>826</v>
      </c>
      <c r="AB3480" t="str">
        <f t="shared" si="195"/>
        <v/>
      </c>
    </row>
    <row r="3481" spans="1:28" x14ac:dyDescent="0.2">
      <c r="A3481" s="1">
        <v>42939</v>
      </c>
      <c r="B3481" t="s">
        <v>21</v>
      </c>
      <c r="C3481">
        <v>40</v>
      </c>
      <c r="D3481" t="s">
        <v>30</v>
      </c>
      <c r="E3481" t="s">
        <v>94</v>
      </c>
      <c r="F3481">
        <v>5</v>
      </c>
      <c r="G3481">
        <v>5</v>
      </c>
      <c r="H3481">
        <v>22.486000000000001</v>
      </c>
      <c r="K3481" t="str">
        <f t="shared" si="192"/>
        <v/>
      </c>
      <c r="L3481" t="s">
        <v>32</v>
      </c>
      <c r="M3481" t="s">
        <v>25</v>
      </c>
      <c r="N3481" t="s">
        <v>26</v>
      </c>
      <c r="O3481" t="s">
        <v>348</v>
      </c>
      <c r="T3481" t="s">
        <v>29</v>
      </c>
      <c r="U3481">
        <f t="shared" si="193"/>
        <v>22.486000000000001</v>
      </c>
      <c r="V3481">
        <f t="shared" si="194"/>
        <v>22.486000000000001</v>
      </c>
      <c r="Y3481" t="s">
        <v>827</v>
      </c>
      <c r="Z3481" t="s">
        <v>827</v>
      </c>
      <c r="AA3481" t="s">
        <v>826</v>
      </c>
      <c r="AB3481" t="str">
        <f t="shared" si="195"/>
        <v/>
      </c>
    </row>
    <row r="3482" spans="1:28" x14ac:dyDescent="0.2">
      <c r="A3482" s="1">
        <v>42939</v>
      </c>
      <c r="B3482" t="s">
        <v>21</v>
      </c>
      <c r="C3482">
        <v>40</v>
      </c>
      <c r="D3482" t="s">
        <v>30</v>
      </c>
      <c r="E3482" t="s">
        <v>94</v>
      </c>
      <c r="F3482">
        <v>6</v>
      </c>
      <c r="G3482">
        <v>6</v>
      </c>
      <c r="H3482">
        <v>18.39</v>
      </c>
      <c r="K3482" t="str">
        <f t="shared" si="192"/>
        <v/>
      </c>
      <c r="L3482" t="s">
        <v>32</v>
      </c>
      <c r="M3482" t="s">
        <v>25</v>
      </c>
      <c r="N3482" t="s">
        <v>26</v>
      </c>
      <c r="O3482" t="s">
        <v>348</v>
      </c>
      <c r="T3482" t="s">
        <v>29</v>
      </c>
      <c r="U3482">
        <f t="shared" si="193"/>
        <v>18.39</v>
      </c>
      <c r="V3482">
        <f t="shared" si="194"/>
        <v>18.39</v>
      </c>
      <c r="Y3482" t="s">
        <v>827</v>
      </c>
      <c r="Z3482" t="s">
        <v>827</v>
      </c>
      <c r="AA3482" t="s">
        <v>826</v>
      </c>
      <c r="AB3482" t="str">
        <f t="shared" si="195"/>
        <v/>
      </c>
    </row>
    <row r="3483" spans="1:28" x14ac:dyDescent="0.2">
      <c r="A3483" s="1">
        <v>42939</v>
      </c>
      <c r="B3483" t="s">
        <v>21</v>
      </c>
      <c r="C3483">
        <v>40</v>
      </c>
      <c r="D3483" t="s">
        <v>30</v>
      </c>
      <c r="E3483" t="s">
        <v>31</v>
      </c>
      <c r="F3483">
        <v>1</v>
      </c>
      <c r="G3483">
        <v>1</v>
      </c>
      <c r="H3483">
        <v>23.818000000000001</v>
      </c>
      <c r="K3483" t="str">
        <f t="shared" si="192"/>
        <v/>
      </c>
      <c r="L3483" t="s">
        <v>32</v>
      </c>
      <c r="M3483" t="s">
        <v>25</v>
      </c>
      <c r="N3483" t="s">
        <v>26</v>
      </c>
      <c r="O3483" t="s">
        <v>349</v>
      </c>
      <c r="T3483" t="s">
        <v>29</v>
      </c>
      <c r="U3483">
        <f t="shared" si="193"/>
        <v>23.818000000000001</v>
      </c>
      <c r="V3483">
        <f t="shared" si="194"/>
        <v>23.818000000000001</v>
      </c>
      <c r="Y3483" t="s">
        <v>827</v>
      </c>
      <c r="Z3483" t="s">
        <v>827</v>
      </c>
      <c r="AA3483" t="s">
        <v>826</v>
      </c>
      <c r="AB3483" t="str">
        <f t="shared" si="195"/>
        <v/>
      </c>
    </row>
    <row r="3484" spans="1:28" x14ac:dyDescent="0.2">
      <c r="A3484" s="1">
        <v>42939</v>
      </c>
      <c r="B3484" t="s">
        <v>21</v>
      </c>
      <c r="C3484">
        <v>40</v>
      </c>
      <c r="D3484" t="s">
        <v>30</v>
      </c>
      <c r="E3484" t="s">
        <v>31</v>
      </c>
      <c r="F3484">
        <v>2</v>
      </c>
      <c r="G3484">
        <v>2</v>
      </c>
      <c r="H3484">
        <v>25.52</v>
      </c>
      <c r="K3484" t="str">
        <f t="shared" si="192"/>
        <v/>
      </c>
      <c r="L3484" t="s">
        <v>32</v>
      </c>
      <c r="M3484" t="s">
        <v>25</v>
      </c>
      <c r="N3484" t="s">
        <v>26</v>
      </c>
      <c r="O3484" t="s">
        <v>349</v>
      </c>
      <c r="T3484" t="s">
        <v>29</v>
      </c>
      <c r="U3484">
        <f t="shared" si="193"/>
        <v>25.52</v>
      </c>
      <c r="V3484">
        <f t="shared" si="194"/>
        <v>25.52</v>
      </c>
      <c r="Y3484" t="s">
        <v>827</v>
      </c>
      <c r="Z3484" t="s">
        <v>827</v>
      </c>
      <c r="AA3484" t="s">
        <v>826</v>
      </c>
      <c r="AB3484" t="str">
        <f t="shared" si="195"/>
        <v/>
      </c>
    </row>
    <row r="3485" spans="1:28" x14ac:dyDescent="0.2">
      <c r="A3485" s="1">
        <v>42939</v>
      </c>
      <c r="B3485" t="s">
        <v>21</v>
      </c>
      <c r="C3485">
        <v>40</v>
      </c>
      <c r="D3485" t="s">
        <v>30</v>
      </c>
      <c r="E3485" t="s">
        <v>31</v>
      </c>
      <c r="F3485">
        <v>3</v>
      </c>
      <c r="G3485">
        <v>3</v>
      </c>
      <c r="H3485">
        <v>20.556000000000001</v>
      </c>
      <c r="K3485" t="str">
        <f t="shared" si="192"/>
        <v/>
      </c>
      <c r="L3485" t="s">
        <v>32</v>
      </c>
      <c r="M3485" t="s">
        <v>25</v>
      </c>
      <c r="N3485" t="s">
        <v>26</v>
      </c>
      <c r="O3485" t="s">
        <v>349</v>
      </c>
      <c r="T3485" t="s">
        <v>29</v>
      </c>
      <c r="U3485">
        <f t="shared" si="193"/>
        <v>20.556000000000001</v>
      </c>
      <c r="V3485">
        <f t="shared" si="194"/>
        <v>20.556000000000001</v>
      </c>
      <c r="Y3485" t="s">
        <v>827</v>
      </c>
      <c r="Z3485" t="s">
        <v>827</v>
      </c>
      <c r="AA3485" t="s">
        <v>826</v>
      </c>
      <c r="AB3485" t="str">
        <f t="shared" si="195"/>
        <v/>
      </c>
    </row>
    <row r="3486" spans="1:28" x14ac:dyDescent="0.2">
      <c r="A3486" s="1">
        <v>42939</v>
      </c>
      <c r="B3486" t="s">
        <v>21</v>
      </c>
      <c r="C3486">
        <v>40</v>
      </c>
      <c r="D3486" t="s">
        <v>30</v>
      </c>
      <c r="E3486" t="s">
        <v>31</v>
      </c>
      <c r="F3486">
        <v>4</v>
      </c>
      <c r="G3486">
        <v>4</v>
      </c>
      <c r="H3486">
        <v>21.081</v>
      </c>
      <c r="K3486" t="str">
        <f t="shared" si="192"/>
        <v/>
      </c>
      <c r="L3486" t="s">
        <v>32</v>
      </c>
      <c r="M3486" t="s">
        <v>25</v>
      </c>
      <c r="N3486" t="s">
        <v>26</v>
      </c>
      <c r="O3486" t="s">
        <v>349</v>
      </c>
      <c r="T3486" t="s">
        <v>29</v>
      </c>
      <c r="U3486">
        <f t="shared" si="193"/>
        <v>21.081</v>
      </c>
      <c r="V3486">
        <f t="shared" si="194"/>
        <v>21.081</v>
      </c>
      <c r="Y3486" t="s">
        <v>827</v>
      </c>
      <c r="Z3486" t="s">
        <v>827</v>
      </c>
      <c r="AA3486" t="s">
        <v>826</v>
      </c>
      <c r="AB3486" t="str">
        <f t="shared" si="195"/>
        <v/>
      </c>
    </row>
    <row r="3487" spans="1:28" x14ac:dyDescent="0.2">
      <c r="A3487" s="1">
        <v>42939</v>
      </c>
      <c r="B3487" t="s">
        <v>21</v>
      </c>
      <c r="C3487">
        <v>40</v>
      </c>
      <c r="D3487" t="s">
        <v>30</v>
      </c>
      <c r="E3487" t="s">
        <v>31</v>
      </c>
      <c r="F3487">
        <v>5</v>
      </c>
      <c r="G3487">
        <v>5</v>
      </c>
      <c r="H3487">
        <v>23.111999999999998</v>
      </c>
      <c r="K3487" t="str">
        <f t="shared" si="192"/>
        <v/>
      </c>
      <c r="L3487" t="s">
        <v>32</v>
      </c>
      <c r="M3487" t="s">
        <v>25</v>
      </c>
      <c r="N3487" t="s">
        <v>26</v>
      </c>
      <c r="O3487" t="s">
        <v>349</v>
      </c>
      <c r="T3487" t="s">
        <v>29</v>
      </c>
      <c r="U3487">
        <f t="shared" si="193"/>
        <v>23.111999999999998</v>
      </c>
      <c r="V3487">
        <f t="shared" si="194"/>
        <v>23.111999999999998</v>
      </c>
      <c r="Y3487" t="s">
        <v>827</v>
      </c>
      <c r="Z3487" t="s">
        <v>827</v>
      </c>
      <c r="AA3487" t="s">
        <v>826</v>
      </c>
      <c r="AB3487" t="str">
        <f t="shared" si="195"/>
        <v/>
      </c>
    </row>
    <row r="3488" spans="1:28" x14ac:dyDescent="0.2">
      <c r="A3488" s="1">
        <v>42939</v>
      </c>
      <c r="B3488" t="s">
        <v>21</v>
      </c>
      <c r="C3488">
        <v>40</v>
      </c>
      <c r="D3488" t="s">
        <v>30</v>
      </c>
      <c r="E3488" t="s">
        <v>99</v>
      </c>
      <c r="F3488">
        <v>1</v>
      </c>
      <c r="G3488">
        <v>1</v>
      </c>
      <c r="H3488">
        <v>22.824999999999999</v>
      </c>
      <c r="K3488" t="str">
        <f t="shared" si="192"/>
        <v/>
      </c>
      <c r="L3488" t="s">
        <v>32</v>
      </c>
      <c r="M3488" t="s">
        <v>25</v>
      </c>
      <c r="N3488" t="s">
        <v>26</v>
      </c>
      <c r="O3488" t="s">
        <v>350</v>
      </c>
      <c r="T3488" t="s">
        <v>29</v>
      </c>
      <c r="U3488">
        <f t="shared" si="193"/>
        <v>22.824999999999999</v>
      </c>
      <c r="V3488">
        <f t="shared" si="194"/>
        <v>22.824999999999999</v>
      </c>
      <c r="Y3488" t="s">
        <v>827</v>
      </c>
      <c r="Z3488" t="s">
        <v>827</v>
      </c>
      <c r="AA3488" t="s">
        <v>826</v>
      </c>
      <c r="AB3488" t="str">
        <f t="shared" si="195"/>
        <v/>
      </c>
    </row>
    <row r="3489" spans="1:28" x14ac:dyDescent="0.2">
      <c r="A3489" s="1">
        <v>42939</v>
      </c>
      <c r="B3489" t="s">
        <v>21</v>
      </c>
      <c r="C3489">
        <v>40</v>
      </c>
      <c r="D3489" t="s">
        <v>30</v>
      </c>
      <c r="E3489" t="s">
        <v>99</v>
      </c>
      <c r="F3489">
        <v>2</v>
      </c>
      <c r="G3489">
        <v>2</v>
      </c>
      <c r="H3489">
        <v>22.949000000000002</v>
      </c>
      <c r="K3489" t="str">
        <f t="shared" si="192"/>
        <v/>
      </c>
      <c r="L3489" t="s">
        <v>32</v>
      </c>
      <c r="M3489" t="s">
        <v>25</v>
      </c>
      <c r="N3489" t="s">
        <v>26</v>
      </c>
      <c r="O3489" t="s">
        <v>350</v>
      </c>
      <c r="T3489" t="s">
        <v>29</v>
      </c>
      <c r="U3489">
        <f t="shared" si="193"/>
        <v>22.949000000000002</v>
      </c>
      <c r="V3489">
        <f t="shared" si="194"/>
        <v>22.949000000000002</v>
      </c>
      <c r="Y3489" t="s">
        <v>827</v>
      </c>
      <c r="Z3489" t="s">
        <v>827</v>
      </c>
      <c r="AA3489" t="s">
        <v>826</v>
      </c>
      <c r="AB3489" t="str">
        <f t="shared" si="195"/>
        <v/>
      </c>
    </row>
    <row r="3490" spans="1:28" x14ac:dyDescent="0.2">
      <c r="A3490" s="1">
        <v>42939</v>
      </c>
      <c r="B3490" t="s">
        <v>21</v>
      </c>
      <c r="C3490">
        <v>40</v>
      </c>
      <c r="D3490" t="s">
        <v>30</v>
      </c>
      <c r="E3490" t="s">
        <v>99</v>
      </c>
      <c r="F3490">
        <v>3</v>
      </c>
      <c r="G3490">
        <v>3</v>
      </c>
      <c r="H3490">
        <v>21.373999999999999</v>
      </c>
      <c r="K3490" t="str">
        <f t="shared" si="192"/>
        <v/>
      </c>
      <c r="L3490" t="s">
        <v>32</v>
      </c>
      <c r="M3490" t="s">
        <v>25</v>
      </c>
      <c r="N3490" t="s">
        <v>26</v>
      </c>
      <c r="O3490" t="s">
        <v>350</v>
      </c>
      <c r="T3490" t="s">
        <v>29</v>
      </c>
      <c r="U3490">
        <f t="shared" si="193"/>
        <v>21.373999999999999</v>
      </c>
      <c r="V3490">
        <f t="shared" si="194"/>
        <v>21.373999999999999</v>
      </c>
      <c r="Y3490" t="s">
        <v>827</v>
      </c>
      <c r="Z3490" t="s">
        <v>827</v>
      </c>
      <c r="AA3490" t="s">
        <v>826</v>
      </c>
      <c r="AB3490" t="str">
        <f t="shared" si="195"/>
        <v/>
      </c>
    </row>
    <row r="3491" spans="1:28" x14ac:dyDescent="0.2">
      <c r="A3491" s="1">
        <v>42939</v>
      </c>
      <c r="B3491" t="s">
        <v>21</v>
      </c>
      <c r="C3491">
        <v>40</v>
      </c>
      <c r="D3491" t="s">
        <v>30</v>
      </c>
      <c r="E3491" t="s">
        <v>99</v>
      </c>
      <c r="F3491">
        <v>4</v>
      </c>
      <c r="G3491">
        <v>4</v>
      </c>
      <c r="H3491">
        <v>18.882999999999999</v>
      </c>
      <c r="K3491" t="str">
        <f t="shared" si="192"/>
        <v/>
      </c>
      <c r="L3491" t="s">
        <v>32</v>
      </c>
      <c r="M3491" t="s">
        <v>25</v>
      </c>
      <c r="N3491" t="s">
        <v>26</v>
      </c>
      <c r="O3491" t="s">
        <v>350</v>
      </c>
      <c r="T3491" t="s">
        <v>29</v>
      </c>
      <c r="U3491">
        <f t="shared" si="193"/>
        <v>18.882999999999999</v>
      </c>
      <c r="V3491">
        <f t="shared" si="194"/>
        <v>18.882999999999999</v>
      </c>
      <c r="Y3491" t="s">
        <v>827</v>
      </c>
      <c r="Z3491" t="s">
        <v>827</v>
      </c>
      <c r="AA3491" t="s">
        <v>826</v>
      </c>
      <c r="AB3491" t="str">
        <f t="shared" si="195"/>
        <v/>
      </c>
    </row>
    <row r="3492" spans="1:28" x14ac:dyDescent="0.2">
      <c r="A3492" s="1">
        <v>42939</v>
      </c>
      <c r="B3492" t="s">
        <v>21</v>
      </c>
      <c r="C3492">
        <v>40</v>
      </c>
      <c r="D3492" t="s">
        <v>30</v>
      </c>
      <c r="E3492" t="s">
        <v>99</v>
      </c>
      <c r="F3492">
        <v>5</v>
      </c>
      <c r="G3492">
        <v>5</v>
      </c>
      <c r="H3492">
        <v>18.158000000000001</v>
      </c>
      <c r="K3492" t="str">
        <f t="shared" si="192"/>
        <v/>
      </c>
      <c r="L3492" t="s">
        <v>32</v>
      </c>
      <c r="M3492" t="s">
        <v>25</v>
      </c>
      <c r="N3492" t="s">
        <v>26</v>
      </c>
      <c r="O3492" t="s">
        <v>350</v>
      </c>
      <c r="T3492" t="s">
        <v>29</v>
      </c>
      <c r="U3492">
        <f t="shared" si="193"/>
        <v>18.158000000000001</v>
      </c>
      <c r="V3492">
        <f t="shared" si="194"/>
        <v>18.158000000000001</v>
      </c>
      <c r="Y3492" t="s">
        <v>827</v>
      </c>
      <c r="Z3492" t="s">
        <v>827</v>
      </c>
      <c r="AA3492" t="s">
        <v>826</v>
      </c>
      <c r="AB3492" t="str">
        <f t="shared" si="195"/>
        <v/>
      </c>
    </row>
    <row r="3493" spans="1:28" x14ac:dyDescent="0.2">
      <c r="A3493" s="1">
        <v>42939</v>
      </c>
      <c r="B3493" t="s">
        <v>21</v>
      </c>
      <c r="C3493">
        <v>40</v>
      </c>
      <c r="D3493" t="s">
        <v>30</v>
      </c>
      <c r="E3493" t="s">
        <v>49</v>
      </c>
      <c r="F3493">
        <v>1</v>
      </c>
      <c r="G3493">
        <v>1</v>
      </c>
      <c r="H3493">
        <v>26.27</v>
      </c>
      <c r="K3493" t="str">
        <f t="shared" si="192"/>
        <v/>
      </c>
      <c r="L3493" t="s">
        <v>32</v>
      </c>
      <c r="M3493" t="s">
        <v>25</v>
      </c>
      <c r="N3493" t="s">
        <v>26</v>
      </c>
      <c r="O3493" t="s">
        <v>351</v>
      </c>
      <c r="T3493" t="s">
        <v>29</v>
      </c>
      <c r="U3493">
        <f t="shared" si="193"/>
        <v>26.27</v>
      </c>
      <c r="V3493">
        <f t="shared" si="194"/>
        <v>26.27</v>
      </c>
      <c r="Y3493" t="s">
        <v>827</v>
      </c>
      <c r="Z3493" t="s">
        <v>827</v>
      </c>
      <c r="AA3493" t="s">
        <v>826</v>
      </c>
      <c r="AB3493" t="str">
        <f t="shared" si="195"/>
        <v/>
      </c>
    </row>
    <row r="3494" spans="1:28" x14ac:dyDescent="0.2">
      <c r="A3494" s="1">
        <v>42939</v>
      </c>
      <c r="B3494" t="s">
        <v>21</v>
      </c>
      <c r="C3494">
        <v>40</v>
      </c>
      <c r="D3494" t="s">
        <v>30</v>
      </c>
      <c r="E3494" t="s">
        <v>49</v>
      </c>
      <c r="F3494">
        <v>2</v>
      </c>
      <c r="G3494">
        <v>2</v>
      </c>
      <c r="H3494">
        <v>18.007000000000001</v>
      </c>
      <c r="K3494" t="str">
        <f t="shared" si="192"/>
        <v/>
      </c>
      <c r="L3494" t="s">
        <v>32</v>
      </c>
      <c r="M3494" t="s">
        <v>25</v>
      </c>
      <c r="N3494" t="s">
        <v>26</v>
      </c>
      <c r="O3494" t="s">
        <v>351</v>
      </c>
      <c r="T3494" t="s">
        <v>29</v>
      </c>
      <c r="U3494">
        <f t="shared" si="193"/>
        <v>18.007000000000001</v>
      </c>
      <c r="V3494">
        <f t="shared" si="194"/>
        <v>18.007000000000001</v>
      </c>
      <c r="Y3494" t="s">
        <v>827</v>
      </c>
      <c r="Z3494" t="s">
        <v>827</v>
      </c>
      <c r="AA3494" t="s">
        <v>826</v>
      </c>
      <c r="AB3494" t="str">
        <f t="shared" si="195"/>
        <v/>
      </c>
    </row>
    <row r="3495" spans="1:28" x14ac:dyDescent="0.2">
      <c r="A3495" s="1">
        <v>42939</v>
      </c>
      <c r="B3495" t="s">
        <v>21</v>
      </c>
      <c r="C3495">
        <v>40</v>
      </c>
      <c r="D3495" t="s">
        <v>30</v>
      </c>
      <c r="E3495" t="s">
        <v>49</v>
      </c>
      <c r="F3495">
        <v>3</v>
      </c>
      <c r="G3495">
        <v>3</v>
      </c>
      <c r="H3495">
        <v>22.372</v>
      </c>
      <c r="K3495" t="str">
        <f t="shared" si="192"/>
        <v/>
      </c>
      <c r="L3495" t="s">
        <v>32</v>
      </c>
      <c r="M3495" t="s">
        <v>25</v>
      </c>
      <c r="N3495" t="s">
        <v>26</v>
      </c>
      <c r="O3495" t="s">
        <v>351</v>
      </c>
      <c r="T3495" t="s">
        <v>29</v>
      </c>
      <c r="U3495">
        <f t="shared" si="193"/>
        <v>22.372</v>
      </c>
      <c r="V3495">
        <f t="shared" si="194"/>
        <v>22.372</v>
      </c>
      <c r="Y3495" t="s">
        <v>827</v>
      </c>
      <c r="Z3495" t="s">
        <v>827</v>
      </c>
      <c r="AA3495" t="s">
        <v>826</v>
      </c>
      <c r="AB3495" t="str">
        <f t="shared" si="195"/>
        <v/>
      </c>
    </row>
    <row r="3496" spans="1:28" x14ac:dyDescent="0.2">
      <c r="A3496" s="1">
        <v>42939</v>
      </c>
      <c r="B3496" t="s">
        <v>21</v>
      </c>
      <c r="C3496">
        <v>40</v>
      </c>
      <c r="D3496" t="s">
        <v>30</v>
      </c>
      <c r="E3496" t="s">
        <v>49</v>
      </c>
      <c r="F3496">
        <v>4</v>
      </c>
      <c r="G3496">
        <v>4</v>
      </c>
      <c r="H3496">
        <v>24.795000000000002</v>
      </c>
      <c r="K3496" t="str">
        <f t="shared" si="192"/>
        <v/>
      </c>
      <c r="L3496" t="s">
        <v>32</v>
      </c>
      <c r="M3496" t="s">
        <v>25</v>
      </c>
      <c r="N3496" t="s">
        <v>26</v>
      </c>
      <c r="O3496" t="s">
        <v>351</v>
      </c>
      <c r="T3496" t="s">
        <v>29</v>
      </c>
      <c r="U3496">
        <f t="shared" si="193"/>
        <v>24.795000000000002</v>
      </c>
      <c r="V3496">
        <f t="shared" si="194"/>
        <v>24.795000000000002</v>
      </c>
      <c r="Y3496" t="s">
        <v>827</v>
      </c>
      <c r="Z3496" t="s">
        <v>827</v>
      </c>
      <c r="AA3496" t="s">
        <v>826</v>
      </c>
      <c r="AB3496" t="str">
        <f t="shared" si="195"/>
        <v/>
      </c>
    </row>
    <row r="3497" spans="1:28" x14ac:dyDescent="0.2">
      <c r="A3497" s="1">
        <v>42939</v>
      </c>
      <c r="B3497" t="s">
        <v>21</v>
      </c>
      <c r="C3497">
        <v>40</v>
      </c>
      <c r="D3497" t="s">
        <v>30</v>
      </c>
      <c r="E3497" t="s">
        <v>49</v>
      </c>
      <c r="F3497">
        <v>5</v>
      </c>
      <c r="G3497">
        <v>5</v>
      </c>
      <c r="H3497">
        <v>16.323</v>
      </c>
      <c r="K3497" t="str">
        <f t="shared" si="192"/>
        <v/>
      </c>
      <c r="L3497" t="s">
        <v>32</v>
      </c>
      <c r="M3497" t="s">
        <v>25</v>
      </c>
      <c r="N3497" t="s">
        <v>26</v>
      </c>
      <c r="O3497" t="s">
        <v>351</v>
      </c>
      <c r="T3497" t="s">
        <v>29</v>
      </c>
      <c r="U3497">
        <f t="shared" si="193"/>
        <v>16.323</v>
      </c>
      <c r="V3497">
        <f t="shared" si="194"/>
        <v>16.323</v>
      </c>
      <c r="Y3497" t="s">
        <v>827</v>
      </c>
      <c r="Z3497" t="s">
        <v>827</v>
      </c>
      <c r="AA3497" t="s">
        <v>826</v>
      </c>
      <c r="AB3497" t="str">
        <f t="shared" si="195"/>
        <v/>
      </c>
    </row>
    <row r="3498" spans="1:28" x14ac:dyDescent="0.2">
      <c r="A3498" s="1">
        <v>42939</v>
      </c>
      <c r="B3498" t="s">
        <v>21</v>
      </c>
      <c r="C3498">
        <v>40</v>
      </c>
      <c r="D3498" t="s">
        <v>30</v>
      </c>
      <c r="E3498" t="s">
        <v>107</v>
      </c>
      <c r="F3498">
        <v>1</v>
      </c>
      <c r="G3498">
        <v>1</v>
      </c>
      <c r="H3498">
        <v>25.535</v>
      </c>
      <c r="K3498" t="str">
        <f t="shared" si="192"/>
        <v/>
      </c>
      <c r="L3498" t="s">
        <v>32</v>
      </c>
      <c r="M3498" t="s">
        <v>25</v>
      </c>
      <c r="N3498" t="s">
        <v>26</v>
      </c>
      <c r="O3498" t="s">
        <v>352</v>
      </c>
      <c r="T3498" t="s">
        <v>29</v>
      </c>
      <c r="U3498">
        <f t="shared" si="193"/>
        <v>25.535</v>
      </c>
      <c r="V3498">
        <f t="shared" si="194"/>
        <v>25.535</v>
      </c>
      <c r="Y3498" t="s">
        <v>827</v>
      </c>
      <c r="Z3498" t="s">
        <v>827</v>
      </c>
      <c r="AA3498" t="s">
        <v>826</v>
      </c>
      <c r="AB3498" t="str">
        <f t="shared" si="195"/>
        <v/>
      </c>
    </row>
    <row r="3499" spans="1:28" x14ac:dyDescent="0.2">
      <c r="A3499" s="1">
        <v>42939</v>
      </c>
      <c r="B3499" t="s">
        <v>21</v>
      </c>
      <c r="C3499">
        <v>40</v>
      </c>
      <c r="D3499" t="s">
        <v>30</v>
      </c>
      <c r="E3499" t="s">
        <v>107</v>
      </c>
      <c r="F3499">
        <v>2</v>
      </c>
      <c r="G3499">
        <v>2</v>
      </c>
      <c r="H3499">
        <v>25.388999999999999</v>
      </c>
      <c r="K3499" t="str">
        <f t="shared" si="192"/>
        <v/>
      </c>
      <c r="L3499" t="s">
        <v>32</v>
      </c>
      <c r="M3499" t="s">
        <v>25</v>
      </c>
      <c r="N3499" t="s">
        <v>26</v>
      </c>
      <c r="O3499" t="s">
        <v>352</v>
      </c>
      <c r="T3499" t="s">
        <v>29</v>
      </c>
      <c r="U3499">
        <f t="shared" si="193"/>
        <v>25.388999999999999</v>
      </c>
      <c r="V3499">
        <f t="shared" si="194"/>
        <v>25.388999999999999</v>
      </c>
      <c r="Y3499" t="s">
        <v>827</v>
      </c>
      <c r="Z3499" t="s">
        <v>827</v>
      </c>
      <c r="AA3499" t="s">
        <v>826</v>
      </c>
      <c r="AB3499" t="str">
        <f t="shared" si="195"/>
        <v/>
      </c>
    </row>
    <row r="3500" spans="1:28" x14ac:dyDescent="0.2">
      <c r="A3500" s="1">
        <v>42939</v>
      </c>
      <c r="B3500" t="s">
        <v>21</v>
      </c>
      <c r="C3500">
        <v>40</v>
      </c>
      <c r="D3500" t="s">
        <v>30</v>
      </c>
      <c r="E3500" t="s">
        <v>107</v>
      </c>
      <c r="F3500">
        <v>3</v>
      </c>
      <c r="G3500">
        <v>3</v>
      </c>
      <c r="H3500">
        <v>25.463999999999999</v>
      </c>
      <c r="K3500" t="str">
        <f t="shared" si="192"/>
        <v/>
      </c>
      <c r="L3500" t="s">
        <v>32</v>
      </c>
      <c r="M3500" t="s">
        <v>25</v>
      </c>
      <c r="N3500" t="s">
        <v>26</v>
      </c>
      <c r="O3500" t="s">
        <v>352</v>
      </c>
      <c r="T3500" t="s">
        <v>29</v>
      </c>
      <c r="U3500">
        <f t="shared" si="193"/>
        <v>25.463999999999999</v>
      </c>
      <c r="V3500">
        <f t="shared" si="194"/>
        <v>25.463999999999999</v>
      </c>
      <c r="Y3500" t="s">
        <v>827</v>
      </c>
      <c r="Z3500" t="s">
        <v>827</v>
      </c>
      <c r="AA3500" t="s">
        <v>826</v>
      </c>
      <c r="AB3500" t="str">
        <f t="shared" si="195"/>
        <v/>
      </c>
    </row>
    <row r="3501" spans="1:28" x14ac:dyDescent="0.2">
      <c r="A3501" s="1">
        <v>42939</v>
      </c>
      <c r="B3501" t="s">
        <v>21</v>
      </c>
      <c r="C3501">
        <v>40</v>
      </c>
      <c r="D3501" t="s">
        <v>30</v>
      </c>
      <c r="E3501" t="s">
        <v>107</v>
      </c>
      <c r="F3501">
        <v>4</v>
      </c>
      <c r="G3501">
        <v>4</v>
      </c>
      <c r="H3501">
        <v>23.137</v>
      </c>
      <c r="K3501" t="str">
        <f t="shared" si="192"/>
        <v/>
      </c>
      <c r="L3501" t="s">
        <v>32</v>
      </c>
      <c r="M3501" t="s">
        <v>25</v>
      </c>
      <c r="N3501" t="s">
        <v>26</v>
      </c>
      <c r="O3501" t="s">
        <v>352</v>
      </c>
      <c r="T3501" t="s">
        <v>29</v>
      </c>
      <c r="U3501">
        <f t="shared" si="193"/>
        <v>23.137</v>
      </c>
      <c r="V3501">
        <f t="shared" si="194"/>
        <v>23.137</v>
      </c>
      <c r="Y3501" t="s">
        <v>827</v>
      </c>
      <c r="Z3501" t="s">
        <v>827</v>
      </c>
      <c r="AA3501" t="s">
        <v>826</v>
      </c>
      <c r="AB3501" t="str">
        <f t="shared" si="195"/>
        <v/>
      </c>
    </row>
    <row r="3502" spans="1:28" x14ac:dyDescent="0.2">
      <c r="A3502" s="1">
        <v>42939</v>
      </c>
      <c r="B3502" t="s">
        <v>21</v>
      </c>
      <c r="C3502">
        <v>40</v>
      </c>
      <c r="D3502" t="s">
        <v>30</v>
      </c>
      <c r="E3502" t="s">
        <v>107</v>
      </c>
      <c r="F3502">
        <v>5</v>
      </c>
      <c r="G3502">
        <v>5</v>
      </c>
      <c r="H3502">
        <v>22.081</v>
      </c>
      <c r="K3502" t="str">
        <f t="shared" si="192"/>
        <v/>
      </c>
      <c r="L3502" t="s">
        <v>32</v>
      </c>
      <c r="M3502" t="s">
        <v>25</v>
      </c>
      <c r="N3502" t="s">
        <v>26</v>
      </c>
      <c r="O3502" t="s">
        <v>352</v>
      </c>
      <c r="T3502" t="s">
        <v>29</v>
      </c>
      <c r="U3502">
        <f t="shared" si="193"/>
        <v>22.081</v>
      </c>
      <c r="V3502">
        <f t="shared" si="194"/>
        <v>22.081</v>
      </c>
      <c r="Y3502" t="s">
        <v>827</v>
      </c>
      <c r="Z3502" t="s">
        <v>827</v>
      </c>
      <c r="AA3502" t="s">
        <v>826</v>
      </c>
      <c r="AB3502" t="str">
        <f t="shared" si="195"/>
        <v/>
      </c>
    </row>
    <row r="3503" spans="1:28" x14ac:dyDescent="0.2">
      <c r="A3503" s="1">
        <v>42939</v>
      </c>
      <c r="B3503" t="s">
        <v>21</v>
      </c>
      <c r="C3503">
        <v>40</v>
      </c>
      <c r="D3503" t="s">
        <v>30</v>
      </c>
      <c r="E3503" t="s">
        <v>112</v>
      </c>
      <c r="F3503">
        <v>1</v>
      </c>
      <c r="G3503">
        <v>1</v>
      </c>
      <c r="H3503">
        <v>22.253</v>
      </c>
      <c r="K3503" t="str">
        <f t="shared" si="192"/>
        <v/>
      </c>
      <c r="L3503" t="s">
        <v>32</v>
      </c>
      <c r="M3503" t="s">
        <v>25</v>
      </c>
      <c r="N3503" t="s">
        <v>26</v>
      </c>
      <c r="O3503" t="s">
        <v>353</v>
      </c>
      <c r="T3503" t="s">
        <v>29</v>
      </c>
      <c r="U3503">
        <f t="shared" si="193"/>
        <v>22.253</v>
      </c>
      <c r="V3503">
        <f t="shared" si="194"/>
        <v>22.253</v>
      </c>
      <c r="Y3503" t="s">
        <v>827</v>
      </c>
      <c r="Z3503" t="s">
        <v>827</v>
      </c>
      <c r="AA3503" t="s">
        <v>826</v>
      </c>
      <c r="AB3503" t="str">
        <f t="shared" si="195"/>
        <v/>
      </c>
    </row>
    <row r="3504" spans="1:28" x14ac:dyDescent="0.2">
      <c r="A3504" s="1">
        <v>42939</v>
      </c>
      <c r="B3504" t="s">
        <v>21</v>
      </c>
      <c r="C3504">
        <v>40</v>
      </c>
      <c r="D3504" t="s">
        <v>30</v>
      </c>
      <c r="E3504" t="s">
        <v>112</v>
      </c>
      <c r="F3504">
        <v>2</v>
      </c>
      <c r="G3504">
        <v>2</v>
      </c>
      <c r="H3504">
        <v>18.375</v>
      </c>
      <c r="K3504" t="str">
        <f t="shared" si="192"/>
        <v/>
      </c>
      <c r="L3504" t="s">
        <v>32</v>
      </c>
      <c r="M3504" t="s">
        <v>25</v>
      </c>
      <c r="N3504" t="s">
        <v>26</v>
      </c>
      <c r="O3504" t="s">
        <v>353</v>
      </c>
      <c r="T3504" t="s">
        <v>29</v>
      </c>
      <c r="U3504">
        <f t="shared" si="193"/>
        <v>18.375</v>
      </c>
      <c r="V3504">
        <f t="shared" si="194"/>
        <v>18.375</v>
      </c>
      <c r="Y3504" t="s">
        <v>827</v>
      </c>
      <c r="Z3504" t="s">
        <v>827</v>
      </c>
      <c r="AA3504" t="s">
        <v>826</v>
      </c>
      <c r="AB3504" t="str">
        <f t="shared" si="195"/>
        <v/>
      </c>
    </row>
    <row r="3505" spans="1:28" x14ac:dyDescent="0.2">
      <c r="A3505" s="1">
        <v>42939</v>
      </c>
      <c r="B3505" t="s">
        <v>21</v>
      </c>
      <c r="C3505">
        <v>40</v>
      </c>
      <c r="D3505" t="s">
        <v>30</v>
      </c>
      <c r="E3505" t="s">
        <v>112</v>
      </c>
      <c r="F3505">
        <v>3</v>
      </c>
      <c r="G3505">
        <v>3</v>
      </c>
      <c r="H3505">
        <v>20.003</v>
      </c>
      <c r="K3505" t="str">
        <f t="shared" si="192"/>
        <v/>
      </c>
      <c r="L3505" t="s">
        <v>32</v>
      </c>
      <c r="M3505" t="s">
        <v>25</v>
      </c>
      <c r="N3505" t="s">
        <v>26</v>
      </c>
      <c r="O3505" t="s">
        <v>353</v>
      </c>
      <c r="T3505" t="s">
        <v>29</v>
      </c>
      <c r="U3505">
        <f t="shared" si="193"/>
        <v>20.003</v>
      </c>
      <c r="V3505">
        <f t="shared" si="194"/>
        <v>20.003</v>
      </c>
      <c r="Y3505" t="s">
        <v>827</v>
      </c>
      <c r="Z3505" t="s">
        <v>827</v>
      </c>
      <c r="AA3505" t="s">
        <v>826</v>
      </c>
      <c r="AB3505" t="str">
        <f t="shared" si="195"/>
        <v/>
      </c>
    </row>
    <row r="3506" spans="1:28" x14ac:dyDescent="0.2">
      <c r="A3506" s="1">
        <v>42939</v>
      </c>
      <c r="B3506" t="s">
        <v>21</v>
      </c>
      <c r="C3506">
        <v>40</v>
      </c>
      <c r="D3506" t="s">
        <v>30</v>
      </c>
      <c r="E3506" t="s">
        <v>112</v>
      </c>
      <c r="F3506">
        <v>4</v>
      </c>
      <c r="G3506">
        <v>4</v>
      </c>
      <c r="H3506">
        <v>21.084</v>
      </c>
      <c r="K3506" t="str">
        <f t="shared" si="192"/>
        <v/>
      </c>
      <c r="L3506" t="s">
        <v>32</v>
      </c>
      <c r="M3506" t="s">
        <v>25</v>
      </c>
      <c r="N3506" t="s">
        <v>26</v>
      </c>
      <c r="O3506" t="s">
        <v>353</v>
      </c>
      <c r="T3506" t="s">
        <v>29</v>
      </c>
      <c r="U3506">
        <f t="shared" si="193"/>
        <v>21.084</v>
      </c>
      <c r="V3506">
        <f t="shared" si="194"/>
        <v>21.084</v>
      </c>
      <c r="Y3506" t="s">
        <v>827</v>
      </c>
      <c r="Z3506" t="s">
        <v>827</v>
      </c>
      <c r="AA3506" t="s">
        <v>826</v>
      </c>
      <c r="AB3506" t="str">
        <f t="shared" si="195"/>
        <v/>
      </c>
    </row>
    <row r="3507" spans="1:28" x14ac:dyDescent="0.2">
      <c r="A3507" s="1">
        <v>42939</v>
      </c>
      <c r="B3507" t="s">
        <v>21</v>
      </c>
      <c r="C3507">
        <v>40</v>
      </c>
      <c r="D3507" t="s">
        <v>30</v>
      </c>
      <c r="E3507" t="s">
        <v>112</v>
      </c>
      <c r="F3507">
        <v>5</v>
      </c>
      <c r="G3507">
        <v>5</v>
      </c>
      <c r="H3507">
        <v>19.928999999999998</v>
      </c>
      <c r="K3507" t="str">
        <f t="shared" si="192"/>
        <v/>
      </c>
      <c r="L3507" t="s">
        <v>32</v>
      </c>
      <c r="M3507" t="s">
        <v>25</v>
      </c>
      <c r="N3507" t="s">
        <v>26</v>
      </c>
      <c r="O3507" t="s">
        <v>353</v>
      </c>
      <c r="T3507" t="s">
        <v>29</v>
      </c>
      <c r="U3507">
        <f t="shared" si="193"/>
        <v>19.928999999999998</v>
      </c>
      <c r="V3507">
        <f t="shared" si="194"/>
        <v>19.928999999999998</v>
      </c>
      <c r="Y3507" t="s">
        <v>827</v>
      </c>
      <c r="Z3507" t="s">
        <v>827</v>
      </c>
      <c r="AA3507" t="s">
        <v>826</v>
      </c>
      <c r="AB3507" t="str">
        <f t="shared" si="195"/>
        <v/>
      </c>
    </row>
    <row r="3508" spans="1:28" x14ac:dyDescent="0.2">
      <c r="A3508" s="1">
        <v>42940</v>
      </c>
      <c r="B3508" t="s">
        <v>52</v>
      </c>
      <c r="C3508">
        <v>40</v>
      </c>
      <c r="D3508" t="s">
        <v>30</v>
      </c>
      <c r="E3508" t="s">
        <v>53</v>
      </c>
      <c r="F3508">
        <v>1</v>
      </c>
      <c r="G3508">
        <v>1</v>
      </c>
      <c r="H3508">
        <v>23.952999999999999</v>
      </c>
      <c r="K3508" t="str">
        <f t="shared" si="192"/>
        <v/>
      </c>
      <c r="L3508" t="s">
        <v>32</v>
      </c>
      <c r="M3508" t="s">
        <v>25</v>
      </c>
      <c r="N3508" t="s">
        <v>26</v>
      </c>
      <c r="O3508" t="s">
        <v>358</v>
      </c>
      <c r="T3508" t="s">
        <v>29</v>
      </c>
      <c r="U3508">
        <f t="shared" si="193"/>
        <v>23.952999999999999</v>
      </c>
      <c r="V3508">
        <f t="shared" si="194"/>
        <v>23.952999999999999</v>
      </c>
      <c r="Y3508" t="s">
        <v>827</v>
      </c>
      <c r="Z3508" t="s">
        <v>827</v>
      </c>
      <c r="AA3508" t="s">
        <v>826</v>
      </c>
      <c r="AB3508" t="str">
        <f t="shared" si="195"/>
        <v/>
      </c>
    </row>
    <row r="3509" spans="1:28" x14ac:dyDescent="0.2">
      <c r="A3509" s="1">
        <v>42940</v>
      </c>
      <c r="B3509" t="s">
        <v>52</v>
      </c>
      <c r="C3509">
        <v>40</v>
      </c>
      <c r="D3509" t="s">
        <v>30</v>
      </c>
      <c r="E3509" t="s">
        <v>59</v>
      </c>
      <c r="F3509">
        <v>1</v>
      </c>
      <c r="G3509">
        <v>1</v>
      </c>
      <c r="H3509">
        <v>25.622</v>
      </c>
      <c r="K3509" t="str">
        <f t="shared" si="192"/>
        <v/>
      </c>
      <c r="L3509" t="s">
        <v>32</v>
      </c>
      <c r="M3509" t="s">
        <v>25</v>
      </c>
      <c r="N3509" t="s">
        <v>26</v>
      </c>
      <c r="O3509" t="s">
        <v>359</v>
      </c>
      <c r="T3509" t="s">
        <v>29</v>
      </c>
      <c r="U3509">
        <f t="shared" si="193"/>
        <v>25.622</v>
      </c>
      <c r="V3509">
        <f t="shared" si="194"/>
        <v>25.622</v>
      </c>
      <c r="Y3509" t="s">
        <v>827</v>
      </c>
      <c r="Z3509" t="s">
        <v>827</v>
      </c>
      <c r="AA3509" t="s">
        <v>826</v>
      </c>
      <c r="AB3509" t="str">
        <f t="shared" si="195"/>
        <v/>
      </c>
    </row>
    <row r="3510" spans="1:28" x14ac:dyDescent="0.2">
      <c r="A3510" s="1">
        <v>42940</v>
      </c>
      <c r="B3510" t="s">
        <v>52</v>
      </c>
      <c r="C3510">
        <v>40</v>
      </c>
      <c r="D3510" t="s">
        <v>30</v>
      </c>
      <c r="E3510" t="s">
        <v>59</v>
      </c>
      <c r="F3510">
        <v>2</v>
      </c>
      <c r="G3510">
        <v>2</v>
      </c>
      <c r="H3510">
        <v>23.948</v>
      </c>
      <c r="K3510" t="str">
        <f t="shared" si="192"/>
        <v/>
      </c>
      <c r="L3510" t="s">
        <v>32</v>
      </c>
      <c r="M3510" t="s">
        <v>25</v>
      </c>
      <c r="N3510" t="s">
        <v>26</v>
      </c>
      <c r="O3510" t="s">
        <v>359</v>
      </c>
      <c r="T3510" t="s">
        <v>29</v>
      </c>
      <c r="U3510">
        <f t="shared" si="193"/>
        <v>23.948</v>
      </c>
      <c r="V3510">
        <f t="shared" si="194"/>
        <v>23.948</v>
      </c>
      <c r="Y3510" t="s">
        <v>827</v>
      </c>
      <c r="Z3510" t="s">
        <v>827</v>
      </c>
      <c r="AA3510" t="s">
        <v>826</v>
      </c>
      <c r="AB3510" t="str">
        <f t="shared" si="195"/>
        <v/>
      </c>
    </row>
    <row r="3511" spans="1:28" x14ac:dyDescent="0.2">
      <c r="A3511" s="1">
        <v>42940</v>
      </c>
      <c r="B3511" t="s">
        <v>52</v>
      </c>
      <c r="C3511">
        <v>40</v>
      </c>
      <c r="D3511" t="s">
        <v>30</v>
      </c>
      <c r="E3511" t="s">
        <v>59</v>
      </c>
      <c r="F3511">
        <v>3</v>
      </c>
      <c r="G3511">
        <v>3</v>
      </c>
      <c r="H3511">
        <v>25.974</v>
      </c>
      <c r="K3511" t="str">
        <f t="shared" si="192"/>
        <v/>
      </c>
      <c r="L3511" t="s">
        <v>32</v>
      </c>
      <c r="M3511" t="s">
        <v>25</v>
      </c>
      <c r="N3511" t="s">
        <v>26</v>
      </c>
      <c r="O3511" t="s">
        <v>359</v>
      </c>
      <c r="T3511" t="s">
        <v>29</v>
      </c>
      <c r="U3511">
        <f t="shared" si="193"/>
        <v>25.974</v>
      </c>
      <c r="V3511">
        <f t="shared" si="194"/>
        <v>25.974</v>
      </c>
      <c r="Y3511" t="s">
        <v>827</v>
      </c>
      <c r="Z3511" t="s">
        <v>827</v>
      </c>
      <c r="AA3511" t="s">
        <v>826</v>
      </c>
      <c r="AB3511" t="str">
        <f t="shared" si="195"/>
        <v/>
      </c>
    </row>
    <row r="3512" spans="1:28" x14ac:dyDescent="0.2">
      <c r="A3512" s="1">
        <v>42940</v>
      </c>
      <c r="B3512" t="s">
        <v>52</v>
      </c>
      <c r="C3512">
        <v>40</v>
      </c>
      <c r="D3512" t="s">
        <v>30</v>
      </c>
      <c r="E3512" t="s">
        <v>59</v>
      </c>
      <c r="F3512">
        <v>4</v>
      </c>
      <c r="G3512">
        <v>4</v>
      </c>
      <c r="H3512">
        <v>24.661999999999999</v>
      </c>
      <c r="K3512" t="str">
        <f t="shared" si="192"/>
        <v/>
      </c>
      <c r="L3512" t="s">
        <v>32</v>
      </c>
      <c r="M3512" t="s">
        <v>25</v>
      </c>
      <c r="N3512" t="s">
        <v>26</v>
      </c>
      <c r="O3512" t="s">
        <v>359</v>
      </c>
      <c r="T3512" t="s">
        <v>29</v>
      </c>
      <c r="U3512">
        <f t="shared" si="193"/>
        <v>24.661999999999999</v>
      </c>
      <c r="V3512">
        <f t="shared" si="194"/>
        <v>24.661999999999999</v>
      </c>
      <c r="Y3512" t="s">
        <v>827</v>
      </c>
      <c r="Z3512" t="s">
        <v>827</v>
      </c>
      <c r="AA3512" t="s">
        <v>826</v>
      </c>
      <c r="AB3512" t="str">
        <f t="shared" si="195"/>
        <v/>
      </c>
    </row>
    <row r="3513" spans="1:28" x14ac:dyDescent="0.2">
      <c r="A3513" s="1">
        <v>42940</v>
      </c>
      <c r="B3513" t="s">
        <v>52</v>
      </c>
      <c r="C3513">
        <v>40</v>
      </c>
      <c r="D3513" t="s">
        <v>30</v>
      </c>
      <c r="E3513" t="s">
        <v>59</v>
      </c>
      <c r="F3513">
        <v>5</v>
      </c>
      <c r="G3513">
        <v>5</v>
      </c>
      <c r="H3513">
        <v>23.645</v>
      </c>
      <c r="K3513" t="str">
        <f t="shared" si="192"/>
        <v/>
      </c>
      <c r="L3513" t="s">
        <v>32</v>
      </c>
      <c r="M3513" t="s">
        <v>25</v>
      </c>
      <c r="N3513" t="s">
        <v>26</v>
      </c>
      <c r="O3513" t="s">
        <v>359</v>
      </c>
      <c r="T3513" t="s">
        <v>29</v>
      </c>
      <c r="U3513">
        <f t="shared" si="193"/>
        <v>23.645</v>
      </c>
      <c r="V3513">
        <f t="shared" si="194"/>
        <v>23.645</v>
      </c>
      <c r="Y3513" t="s">
        <v>827</v>
      </c>
      <c r="Z3513" t="s">
        <v>827</v>
      </c>
      <c r="AA3513" t="s">
        <v>826</v>
      </c>
      <c r="AB3513" t="str">
        <f t="shared" si="195"/>
        <v/>
      </c>
    </row>
    <row r="3514" spans="1:28" x14ac:dyDescent="0.2">
      <c r="A3514" s="1">
        <v>42954</v>
      </c>
      <c r="B3514" t="s">
        <v>21</v>
      </c>
      <c r="C3514">
        <v>54</v>
      </c>
      <c r="D3514" t="s">
        <v>30</v>
      </c>
      <c r="E3514" t="s">
        <v>107</v>
      </c>
      <c r="G3514">
        <v>12</v>
      </c>
      <c r="H3514">
        <v>33.97</v>
      </c>
      <c r="K3514" t="str">
        <f t="shared" ref="K3514:K3577" si="196">IF(I3514&gt;0,(J3514*(I3514^2))*(3.14159/6),"")</f>
        <v/>
      </c>
      <c r="L3514" t="s">
        <v>24</v>
      </c>
      <c r="M3514" t="s">
        <v>25</v>
      </c>
      <c r="N3514" t="s">
        <v>360</v>
      </c>
      <c r="T3514" t="s">
        <v>361</v>
      </c>
      <c r="U3514">
        <f t="shared" si="193"/>
        <v>28.534799999999997</v>
      </c>
      <c r="V3514">
        <f t="shared" si="194"/>
        <v>29.553899999999999</v>
      </c>
      <c r="W3514" t="s">
        <v>446</v>
      </c>
      <c r="X3514" t="s">
        <v>363</v>
      </c>
      <c r="Y3514" t="s">
        <v>827</v>
      </c>
      <c r="Z3514" t="s">
        <v>827</v>
      </c>
      <c r="AA3514" t="s">
        <v>826</v>
      </c>
      <c r="AB3514" t="str">
        <f t="shared" si="195"/>
        <v/>
      </c>
    </row>
    <row r="3515" spans="1:28" x14ac:dyDescent="0.2">
      <c r="A3515" s="1">
        <v>42954</v>
      </c>
      <c r="B3515" t="s">
        <v>21</v>
      </c>
      <c r="C3515">
        <v>54</v>
      </c>
      <c r="D3515" t="s">
        <v>30</v>
      </c>
      <c r="E3515" t="s">
        <v>39</v>
      </c>
      <c r="G3515">
        <v>12</v>
      </c>
      <c r="H3515">
        <v>33.35</v>
      </c>
      <c r="K3515" t="str">
        <f t="shared" si="196"/>
        <v/>
      </c>
      <c r="L3515" t="s">
        <v>24</v>
      </c>
      <c r="M3515" t="s">
        <v>25</v>
      </c>
      <c r="N3515" t="s">
        <v>360</v>
      </c>
      <c r="T3515" t="s">
        <v>361</v>
      </c>
      <c r="U3515">
        <f t="shared" si="193"/>
        <v>28.013999999999999</v>
      </c>
      <c r="V3515">
        <f t="shared" si="194"/>
        <v>29.014500000000002</v>
      </c>
      <c r="W3515" t="s">
        <v>536</v>
      </c>
      <c r="X3515" t="s">
        <v>363</v>
      </c>
      <c r="Y3515" t="s">
        <v>827</v>
      </c>
      <c r="Z3515" t="s">
        <v>827</v>
      </c>
      <c r="AA3515" t="s">
        <v>826</v>
      </c>
      <c r="AB3515" t="str">
        <f t="shared" si="195"/>
        <v/>
      </c>
    </row>
    <row r="3516" spans="1:28" x14ac:dyDescent="0.2">
      <c r="A3516" s="1">
        <v>42955</v>
      </c>
      <c r="B3516" t="s">
        <v>21</v>
      </c>
      <c r="C3516">
        <v>54</v>
      </c>
      <c r="D3516" t="s">
        <v>30</v>
      </c>
      <c r="E3516" t="s">
        <v>112</v>
      </c>
      <c r="G3516">
        <v>12</v>
      </c>
      <c r="H3516">
        <v>31.24</v>
      </c>
      <c r="K3516" t="str">
        <f t="shared" si="196"/>
        <v/>
      </c>
      <c r="L3516" t="s">
        <v>24</v>
      </c>
      <c r="M3516" t="s">
        <v>25</v>
      </c>
      <c r="N3516" t="s">
        <v>360</v>
      </c>
      <c r="T3516" t="s">
        <v>361</v>
      </c>
      <c r="U3516">
        <f t="shared" ref="U3516:U3579" si="197">IF(H3516&gt;0,IF(L3516="live",H3516*0.84,H3516),"")</f>
        <v>26.241599999999998</v>
      </c>
      <c r="V3516">
        <f t="shared" ref="V3516:V3579" si="198">IF(H3516&gt;0,IF(L3516="live",H3516*0.87,H3516),"")</f>
        <v>27.178799999999999</v>
      </c>
      <c r="W3516" t="s">
        <v>437</v>
      </c>
      <c r="X3516" t="s">
        <v>363</v>
      </c>
      <c r="Y3516" t="s">
        <v>827</v>
      </c>
      <c r="Z3516" t="s">
        <v>827</v>
      </c>
      <c r="AA3516" t="s">
        <v>826</v>
      </c>
      <c r="AB3516" t="str">
        <f t="shared" si="195"/>
        <v/>
      </c>
    </row>
    <row r="3517" spans="1:28" x14ac:dyDescent="0.2">
      <c r="A3517" s="1">
        <v>42954</v>
      </c>
      <c r="B3517" t="s">
        <v>21</v>
      </c>
      <c r="C3517">
        <v>55</v>
      </c>
      <c r="D3517" t="s">
        <v>30</v>
      </c>
      <c r="E3517" t="s">
        <v>49</v>
      </c>
      <c r="G3517">
        <v>12</v>
      </c>
      <c r="H3517">
        <v>33.01</v>
      </c>
      <c r="K3517" t="str">
        <f t="shared" si="196"/>
        <v/>
      </c>
      <c r="L3517" t="s">
        <v>24</v>
      </c>
      <c r="M3517" t="s">
        <v>25</v>
      </c>
      <c r="N3517" t="s">
        <v>360</v>
      </c>
      <c r="T3517" t="s">
        <v>361</v>
      </c>
      <c r="U3517">
        <f t="shared" si="197"/>
        <v>27.728399999999997</v>
      </c>
      <c r="V3517">
        <f t="shared" si="198"/>
        <v>28.718699999999998</v>
      </c>
      <c r="W3517" t="s">
        <v>558</v>
      </c>
      <c r="X3517" t="s">
        <v>363</v>
      </c>
      <c r="Y3517" t="s">
        <v>827</v>
      </c>
      <c r="Z3517" t="s">
        <v>827</v>
      </c>
      <c r="AA3517" t="s">
        <v>826</v>
      </c>
      <c r="AB3517" t="str">
        <f t="shared" si="195"/>
        <v/>
      </c>
    </row>
    <row r="3518" spans="1:28" x14ac:dyDescent="0.2">
      <c r="A3518" s="1">
        <v>42954</v>
      </c>
      <c r="B3518" t="s">
        <v>21</v>
      </c>
      <c r="C3518">
        <v>55</v>
      </c>
      <c r="D3518" t="s">
        <v>30</v>
      </c>
      <c r="E3518" t="s">
        <v>49</v>
      </c>
      <c r="G3518">
        <v>12</v>
      </c>
      <c r="H3518">
        <v>32.42</v>
      </c>
      <c r="K3518" t="str">
        <f t="shared" si="196"/>
        <v/>
      </c>
      <c r="L3518" t="s">
        <v>24</v>
      </c>
      <c r="M3518" t="s">
        <v>25</v>
      </c>
      <c r="N3518" t="s">
        <v>360</v>
      </c>
      <c r="T3518" t="s">
        <v>361</v>
      </c>
      <c r="U3518">
        <f t="shared" si="197"/>
        <v>27.232800000000001</v>
      </c>
      <c r="V3518">
        <f t="shared" si="198"/>
        <v>28.205400000000001</v>
      </c>
      <c r="W3518" t="s">
        <v>576</v>
      </c>
      <c r="X3518" t="s">
        <v>363</v>
      </c>
      <c r="Y3518" t="s">
        <v>827</v>
      </c>
      <c r="Z3518" t="s">
        <v>827</v>
      </c>
      <c r="AA3518" t="s">
        <v>826</v>
      </c>
      <c r="AB3518" t="str">
        <f t="shared" si="195"/>
        <v/>
      </c>
    </row>
    <row r="3519" spans="1:28" x14ac:dyDescent="0.2">
      <c r="A3519" s="1">
        <v>42953</v>
      </c>
      <c r="B3519" t="s">
        <v>21</v>
      </c>
      <c r="C3519">
        <v>55</v>
      </c>
      <c r="D3519" t="s">
        <v>30</v>
      </c>
      <c r="E3519" t="s">
        <v>39</v>
      </c>
      <c r="G3519">
        <v>12</v>
      </c>
      <c r="H3519">
        <v>33.840000000000003</v>
      </c>
      <c r="K3519" t="str">
        <f t="shared" si="196"/>
        <v/>
      </c>
      <c r="L3519" t="s">
        <v>24</v>
      </c>
      <c r="M3519" t="s">
        <v>25</v>
      </c>
      <c r="N3519" t="s">
        <v>360</v>
      </c>
      <c r="T3519" t="s">
        <v>361</v>
      </c>
      <c r="U3519">
        <f t="shared" si="197"/>
        <v>28.425600000000003</v>
      </c>
      <c r="V3519">
        <f t="shared" si="198"/>
        <v>29.440800000000003</v>
      </c>
      <c r="W3519" t="s">
        <v>564</v>
      </c>
      <c r="X3519" t="s">
        <v>363</v>
      </c>
      <c r="Y3519" t="s">
        <v>827</v>
      </c>
      <c r="Z3519" t="s">
        <v>827</v>
      </c>
      <c r="AA3519" t="s">
        <v>826</v>
      </c>
      <c r="AB3519" t="str">
        <f t="shared" si="195"/>
        <v/>
      </c>
    </row>
    <row r="3520" spans="1:28" x14ac:dyDescent="0.2">
      <c r="A3520" s="1">
        <v>42955</v>
      </c>
      <c r="B3520" t="s">
        <v>52</v>
      </c>
      <c r="C3520">
        <v>55</v>
      </c>
      <c r="D3520" t="s">
        <v>30</v>
      </c>
      <c r="E3520" t="s">
        <v>55</v>
      </c>
      <c r="G3520">
        <v>12</v>
      </c>
      <c r="H3520">
        <v>36</v>
      </c>
      <c r="K3520" t="str">
        <f t="shared" si="196"/>
        <v/>
      </c>
      <c r="L3520" t="s">
        <v>24</v>
      </c>
      <c r="M3520" t="s">
        <v>25</v>
      </c>
      <c r="N3520" t="s">
        <v>360</v>
      </c>
      <c r="T3520" t="s">
        <v>361</v>
      </c>
      <c r="U3520">
        <f t="shared" si="197"/>
        <v>30.24</v>
      </c>
      <c r="V3520">
        <f t="shared" si="198"/>
        <v>31.32</v>
      </c>
      <c r="W3520" t="s">
        <v>537</v>
      </c>
      <c r="X3520" t="s">
        <v>363</v>
      </c>
      <c r="Y3520" t="s">
        <v>827</v>
      </c>
      <c r="Z3520" t="s">
        <v>827</v>
      </c>
      <c r="AA3520" t="s">
        <v>826</v>
      </c>
      <c r="AB3520" t="str">
        <f t="shared" si="195"/>
        <v/>
      </c>
    </row>
    <row r="3521" spans="1:28" x14ac:dyDescent="0.2">
      <c r="A3521" s="1">
        <v>42953</v>
      </c>
      <c r="B3521" t="s">
        <v>52</v>
      </c>
      <c r="C3521">
        <v>55</v>
      </c>
      <c r="D3521" t="s">
        <v>30</v>
      </c>
      <c r="E3521" t="s">
        <v>57</v>
      </c>
      <c r="G3521">
        <v>12</v>
      </c>
      <c r="H3521">
        <v>31.91</v>
      </c>
      <c r="K3521" t="str">
        <f t="shared" si="196"/>
        <v/>
      </c>
      <c r="L3521" t="s">
        <v>24</v>
      </c>
      <c r="M3521" t="s">
        <v>25</v>
      </c>
      <c r="N3521" t="s">
        <v>360</v>
      </c>
      <c r="T3521" t="s">
        <v>361</v>
      </c>
      <c r="U3521">
        <f t="shared" si="197"/>
        <v>26.804399999999998</v>
      </c>
      <c r="V3521">
        <f t="shared" si="198"/>
        <v>27.761700000000001</v>
      </c>
      <c r="W3521" t="s">
        <v>436</v>
      </c>
      <c r="X3521" t="s">
        <v>363</v>
      </c>
      <c r="Y3521" t="s">
        <v>827</v>
      </c>
      <c r="Z3521" t="s">
        <v>827</v>
      </c>
      <c r="AA3521" t="s">
        <v>826</v>
      </c>
      <c r="AB3521" t="str">
        <f t="shared" si="195"/>
        <v/>
      </c>
    </row>
    <row r="3522" spans="1:28" x14ac:dyDescent="0.2">
      <c r="A3522" s="1">
        <v>42954</v>
      </c>
      <c r="B3522" t="s">
        <v>21</v>
      </c>
      <c r="C3522">
        <v>56</v>
      </c>
      <c r="D3522" t="s">
        <v>30</v>
      </c>
      <c r="E3522" t="s">
        <v>78</v>
      </c>
      <c r="G3522">
        <v>12</v>
      </c>
      <c r="H3522">
        <v>34.729999999999997</v>
      </c>
      <c r="K3522" t="str">
        <f t="shared" si="196"/>
        <v/>
      </c>
      <c r="L3522" t="s">
        <v>24</v>
      </c>
      <c r="M3522" t="s">
        <v>25</v>
      </c>
      <c r="N3522" t="s">
        <v>360</v>
      </c>
      <c r="T3522" t="s">
        <v>361</v>
      </c>
      <c r="U3522">
        <f t="shared" si="197"/>
        <v>29.173199999999998</v>
      </c>
      <c r="V3522">
        <f t="shared" si="198"/>
        <v>30.215099999999996</v>
      </c>
      <c r="W3522" t="s">
        <v>445</v>
      </c>
      <c r="X3522" t="s">
        <v>363</v>
      </c>
      <c r="Y3522" t="s">
        <v>827</v>
      </c>
      <c r="Z3522" t="s">
        <v>827</v>
      </c>
      <c r="AA3522" t="s">
        <v>826</v>
      </c>
      <c r="AB3522" t="str">
        <f t="shared" si="195"/>
        <v/>
      </c>
    </row>
    <row r="3523" spans="1:28" x14ac:dyDescent="0.2">
      <c r="A3523" s="1">
        <v>42954</v>
      </c>
      <c r="B3523" t="s">
        <v>21</v>
      </c>
      <c r="C3523">
        <v>56</v>
      </c>
      <c r="D3523" t="s">
        <v>30</v>
      </c>
      <c r="E3523" t="s">
        <v>89</v>
      </c>
      <c r="G3523">
        <v>12</v>
      </c>
      <c r="H3523">
        <v>33.229999999999997</v>
      </c>
      <c r="K3523" t="str">
        <f t="shared" si="196"/>
        <v/>
      </c>
      <c r="L3523" t="s">
        <v>24</v>
      </c>
      <c r="M3523" t="s">
        <v>25</v>
      </c>
      <c r="N3523" t="s">
        <v>360</v>
      </c>
      <c r="T3523" t="s">
        <v>361</v>
      </c>
      <c r="U3523">
        <f t="shared" si="197"/>
        <v>27.913199999999996</v>
      </c>
      <c r="V3523">
        <f t="shared" si="198"/>
        <v>28.910099999999996</v>
      </c>
      <c r="W3523" t="s">
        <v>512</v>
      </c>
      <c r="X3523" t="s">
        <v>363</v>
      </c>
      <c r="Y3523" t="s">
        <v>827</v>
      </c>
      <c r="Z3523" t="s">
        <v>827</v>
      </c>
      <c r="AA3523" t="s">
        <v>826</v>
      </c>
      <c r="AB3523" t="str">
        <f t="shared" si="195"/>
        <v/>
      </c>
    </row>
    <row r="3524" spans="1:28" x14ac:dyDescent="0.2">
      <c r="A3524" s="1">
        <v>42954</v>
      </c>
      <c r="B3524" t="s">
        <v>21</v>
      </c>
      <c r="C3524">
        <v>56</v>
      </c>
      <c r="D3524" t="s">
        <v>30</v>
      </c>
      <c r="E3524" t="s">
        <v>31</v>
      </c>
      <c r="G3524">
        <v>12</v>
      </c>
      <c r="H3524">
        <v>32.36</v>
      </c>
      <c r="K3524" t="str">
        <f t="shared" si="196"/>
        <v/>
      </c>
      <c r="L3524" t="s">
        <v>24</v>
      </c>
      <c r="M3524" t="s">
        <v>25</v>
      </c>
      <c r="N3524" t="s">
        <v>360</v>
      </c>
      <c r="T3524" t="s">
        <v>361</v>
      </c>
      <c r="U3524">
        <f t="shared" si="197"/>
        <v>27.182399999999998</v>
      </c>
      <c r="V3524">
        <f t="shared" si="198"/>
        <v>28.153199999999998</v>
      </c>
      <c r="W3524" t="s">
        <v>443</v>
      </c>
      <c r="X3524" t="s">
        <v>363</v>
      </c>
      <c r="Y3524" t="s">
        <v>827</v>
      </c>
      <c r="Z3524" t="s">
        <v>827</v>
      </c>
      <c r="AA3524" t="s">
        <v>826</v>
      </c>
      <c r="AB3524" t="str">
        <f t="shared" si="195"/>
        <v/>
      </c>
    </row>
    <row r="3525" spans="1:28" x14ac:dyDescent="0.2">
      <c r="A3525" s="1">
        <v>42955</v>
      </c>
      <c r="B3525" t="s">
        <v>52</v>
      </c>
      <c r="C3525">
        <v>56</v>
      </c>
      <c r="D3525" t="s">
        <v>30</v>
      </c>
      <c r="E3525" t="s">
        <v>55</v>
      </c>
      <c r="G3525">
        <v>12</v>
      </c>
      <c r="H3525">
        <v>35.799999999999997</v>
      </c>
      <c r="K3525" t="str">
        <f t="shared" si="196"/>
        <v/>
      </c>
      <c r="L3525" t="s">
        <v>24</v>
      </c>
      <c r="M3525" t="s">
        <v>25</v>
      </c>
      <c r="N3525" t="s">
        <v>360</v>
      </c>
      <c r="T3525" t="s">
        <v>361</v>
      </c>
      <c r="U3525">
        <f t="shared" si="197"/>
        <v>30.071999999999996</v>
      </c>
      <c r="V3525">
        <f t="shared" si="198"/>
        <v>31.145999999999997</v>
      </c>
      <c r="W3525" t="s">
        <v>565</v>
      </c>
      <c r="X3525" t="s">
        <v>363</v>
      </c>
      <c r="Y3525" t="s">
        <v>827</v>
      </c>
      <c r="Z3525" t="s">
        <v>827</v>
      </c>
      <c r="AA3525" t="s">
        <v>826</v>
      </c>
      <c r="AB3525" t="str">
        <f t="shared" si="195"/>
        <v/>
      </c>
    </row>
    <row r="3526" spans="1:28" x14ac:dyDescent="0.2">
      <c r="A3526" s="1">
        <v>42954</v>
      </c>
      <c r="B3526" t="s">
        <v>52</v>
      </c>
      <c r="C3526">
        <v>56</v>
      </c>
      <c r="D3526" t="s">
        <v>30</v>
      </c>
      <c r="E3526" t="s">
        <v>55</v>
      </c>
      <c r="G3526">
        <v>12</v>
      </c>
      <c r="H3526">
        <v>34.56</v>
      </c>
      <c r="K3526" t="str">
        <f t="shared" si="196"/>
        <v/>
      </c>
      <c r="L3526" t="s">
        <v>24</v>
      </c>
      <c r="M3526" t="s">
        <v>25</v>
      </c>
      <c r="N3526" t="s">
        <v>360</v>
      </c>
      <c r="T3526" t="s">
        <v>361</v>
      </c>
      <c r="U3526">
        <f t="shared" si="197"/>
        <v>29.0304</v>
      </c>
      <c r="V3526">
        <f t="shared" si="198"/>
        <v>30.067200000000003</v>
      </c>
      <c r="W3526" t="s">
        <v>577</v>
      </c>
      <c r="X3526" t="s">
        <v>363</v>
      </c>
      <c r="Y3526" t="s">
        <v>827</v>
      </c>
      <c r="Z3526" t="s">
        <v>827</v>
      </c>
      <c r="AA3526" t="s">
        <v>826</v>
      </c>
      <c r="AB3526" t="str">
        <f t="shared" si="195"/>
        <v/>
      </c>
    </row>
    <row r="3527" spans="1:28" x14ac:dyDescent="0.2">
      <c r="A3527" s="1">
        <v>42954</v>
      </c>
      <c r="B3527" t="s">
        <v>52</v>
      </c>
      <c r="C3527">
        <v>56</v>
      </c>
      <c r="D3527" t="s">
        <v>30</v>
      </c>
      <c r="E3527" t="s">
        <v>57</v>
      </c>
      <c r="G3527">
        <v>12</v>
      </c>
      <c r="H3527">
        <v>35.74</v>
      </c>
      <c r="K3527" t="str">
        <f t="shared" si="196"/>
        <v/>
      </c>
      <c r="L3527" t="s">
        <v>24</v>
      </c>
      <c r="M3527" t="s">
        <v>25</v>
      </c>
      <c r="N3527" t="s">
        <v>360</v>
      </c>
      <c r="T3527" t="s">
        <v>361</v>
      </c>
      <c r="U3527">
        <f t="shared" si="197"/>
        <v>30.021599999999999</v>
      </c>
      <c r="V3527">
        <f t="shared" si="198"/>
        <v>31.093800000000002</v>
      </c>
      <c r="W3527" t="s">
        <v>478</v>
      </c>
      <c r="X3527" t="s">
        <v>363</v>
      </c>
      <c r="Y3527" t="s">
        <v>827</v>
      </c>
      <c r="Z3527" t="s">
        <v>827</v>
      </c>
      <c r="AA3527" t="s">
        <v>826</v>
      </c>
      <c r="AB3527" t="str">
        <f t="shared" si="195"/>
        <v/>
      </c>
    </row>
    <row r="3528" spans="1:28" x14ac:dyDescent="0.2">
      <c r="A3528" s="1">
        <v>42954</v>
      </c>
      <c r="B3528" t="s">
        <v>52</v>
      </c>
      <c r="C3528">
        <v>56</v>
      </c>
      <c r="D3528" t="s">
        <v>30</v>
      </c>
      <c r="E3528" t="s">
        <v>57</v>
      </c>
      <c r="G3528">
        <v>12</v>
      </c>
      <c r="H3528">
        <v>34.020000000000003</v>
      </c>
      <c r="K3528" t="str">
        <f t="shared" si="196"/>
        <v/>
      </c>
      <c r="L3528" t="s">
        <v>24</v>
      </c>
      <c r="M3528" t="s">
        <v>25</v>
      </c>
      <c r="N3528" t="s">
        <v>360</v>
      </c>
      <c r="T3528" t="s">
        <v>361</v>
      </c>
      <c r="U3528">
        <f t="shared" si="197"/>
        <v>28.576800000000002</v>
      </c>
      <c r="V3528">
        <f t="shared" si="198"/>
        <v>29.597400000000004</v>
      </c>
      <c r="W3528" t="s">
        <v>504</v>
      </c>
      <c r="X3528" t="s">
        <v>363</v>
      </c>
      <c r="Y3528" t="s">
        <v>827</v>
      </c>
      <c r="Z3528" t="s">
        <v>827</v>
      </c>
      <c r="AA3528" t="s">
        <v>826</v>
      </c>
      <c r="AB3528" t="str">
        <f t="shared" ref="AB3528:AB3591" si="199">IF(AND(Y3528="check",T3528="yolk.vol"),"remove","")</f>
        <v/>
      </c>
    </row>
    <row r="3529" spans="1:28" x14ac:dyDescent="0.2">
      <c r="A3529" s="1">
        <v>42955</v>
      </c>
      <c r="B3529" t="s">
        <v>52</v>
      </c>
      <c r="C3529">
        <v>56</v>
      </c>
      <c r="D3529" t="s">
        <v>30</v>
      </c>
      <c r="E3529" t="s">
        <v>166</v>
      </c>
      <c r="G3529">
        <v>12</v>
      </c>
      <c r="H3529">
        <v>36.31</v>
      </c>
      <c r="K3529" t="str">
        <f t="shared" si="196"/>
        <v/>
      </c>
      <c r="L3529" t="s">
        <v>24</v>
      </c>
      <c r="M3529" t="s">
        <v>25</v>
      </c>
      <c r="N3529" t="s">
        <v>360</v>
      </c>
      <c r="T3529" t="s">
        <v>361</v>
      </c>
      <c r="U3529">
        <f t="shared" si="197"/>
        <v>30.500399999999999</v>
      </c>
      <c r="V3529">
        <f t="shared" si="198"/>
        <v>31.589700000000001</v>
      </c>
      <c r="W3529" t="s">
        <v>480</v>
      </c>
      <c r="X3529" t="s">
        <v>363</v>
      </c>
      <c r="Y3529" t="s">
        <v>827</v>
      </c>
      <c r="Z3529" t="s">
        <v>827</v>
      </c>
      <c r="AA3529" t="s">
        <v>826</v>
      </c>
      <c r="AB3529" t="str">
        <f t="shared" si="199"/>
        <v/>
      </c>
    </row>
    <row r="3530" spans="1:28" x14ac:dyDescent="0.2">
      <c r="A3530" s="1">
        <v>42954</v>
      </c>
      <c r="B3530" t="s">
        <v>52</v>
      </c>
      <c r="C3530">
        <v>56</v>
      </c>
      <c r="D3530" t="s">
        <v>30</v>
      </c>
      <c r="E3530" t="s">
        <v>59</v>
      </c>
      <c r="G3530">
        <v>12</v>
      </c>
      <c r="H3530">
        <v>33.5</v>
      </c>
      <c r="K3530" t="str">
        <f t="shared" si="196"/>
        <v/>
      </c>
      <c r="L3530" t="s">
        <v>24</v>
      </c>
      <c r="M3530" t="s">
        <v>25</v>
      </c>
      <c r="N3530" t="s">
        <v>360</v>
      </c>
      <c r="T3530" t="s">
        <v>361</v>
      </c>
      <c r="U3530">
        <f t="shared" si="197"/>
        <v>28.14</v>
      </c>
      <c r="V3530">
        <f t="shared" si="198"/>
        <v>29.145</v>
      </c>
      <c r="W3530" t="s">
        <v>503</v>
      </c>
      <c r="X3530" t="s">
        <v>363</v>
      </c>
      <c r="Y3530" t="s">
        <v>827</v>
      </c>
      <c r="Z3530" t="s">
        <v>827</v>
      </c>
      <c r="AA3530" t="s">
        <v>826</v>
      </c>
      <c r="AB3530" t="str">
        <f t="shared" si="199"/>
        <v/>
      </c>
    </row>
    <row r="3531" spans="1:28" x14ac:dyDescent="0.2">
      <c r="A3531" s="1">
        <v>42954</v>
      </c>
      <c r="B3531" t="s">
        <v>52</v>
      </c>
      <c r="C3531">
        <v>56</v>
      </c>
      <c r="D3531" t="s">
        <v>30</v>
      </c>
      <c r="E3531" t="s">
        <v>59</v>
      </c>
      <c r="G3531">
        <v>12</v>
      </c>
      <c r="H3531">
        <v>32.659999999999997</v>
      </c>
      <c r="K3531" t="str">
        <f t="shared" si="196"/>
        <v/>
      </c>
      <c r="L3531" t="s">
        <v>24</v>
      </c>
      <c r="M3531" t="s">
        <v>25</v>
      </c>
      <c r="N3531" t="s">
        <v>360</v>
      </c>
      <c r="T3531" t="s">
        <v>361</v>
      </c>
      <c r="U3531">
        <f t="shared" si="197"/>
        <v>27.434399999999997</v>
      </c>
      <c r="V3531">
        <f t="shared" si="198"/>
        <v>28.414199999999997</v>
      </c>
      <c r="W3531" t="s">
        <v>575</v>
      </c>
      <c r="X3531" t="s">
        <v>363</v>
      </c>
      <c r="Y3531" t="s">
        <v>827</v>
      </c>
      <c r="Z3531" t="s">
        <v>827</v>
      </c>
      <c r="AA3531" t="s">
        <v>826</v>
      </c>
      <c r="AB3531" t="str">
        <f t="shared" si="199"/>
        <v/>
      </c>
    </row>
    <row r="3532" spans="1:28" x14ac:dyDescent="0.2">
      <c r="A3532" s="1">
        <v>42954</v>
      </c>
      <c r="B3532" t="s">
        <v>52</v>
      </c>
      <c r="C3532">
        <v>57</v>
      </c>
      <c r="D3532" t="s">
        <v>30</v>
      </c>
      <c r="E3532" t="s">
        <v>55</v>
      </c>
      <c r="G3532">
        <v>12</v>
      </c>
      <c r="H3532">
        <v>34.94</v>
      </c>
      <c r="K3532" t="str">
        <f t="shared" si="196"/>
        <v/>
      </c>
      <c r="L3532" t="s">
        <v>24</v>
      </c>
      <c r="M3532" t="s">
        <v>25</v>
      </c>
      <c r="N3532" t="s">
        <v>360</v>
      </c>
      <c r="T3532" t="s">
        <v>361</v>
      </c>
      <c r="U3532">
        <f t="shared" si="197"/>
        <v>29.349599999999995</v>
      </c>
      <c r="V3532">
        <f t="shared" si="198"/>
        <v>30.397799999999997</v>
      </c>
      <c r="W3532" t="s">
        <v>438</v>
      </c>
      <c r="X3532" t="s">
        <v>363</v>
      </c>
      <c r="Y3532" t="s">
        <v>827</v>
      </c>
      <c r="Z3532" t="s">
        <v>827</v>
      </c>
      <c r="AA3532" t="s">
        <v>826</v>
      </c>
      <c r="AB3532" t="str">
        <f t="shared" si="199"/>
        <v/>
      </c>
    </row>
    <row r="3533" spans="1:28" x14ac:dyDescent="0.2">
      <c r="A3533" s="1">
        <v>42956</v>
      </c>
      <c r="B3533" t="s">
        <v>52</v>
      </c>
      <c r="C3533">
        <v>57</v>
      </c>
      <c r="D3533" t="s">
        <v>30</v>
      </c>
      <c r="E3533" t="s">
        <v>166</v>
      </c>
      <c r="G3533">
        <v>12</v>
      </c>
      <c r="H3533">
        <v>38.69</v>
      </c>
      <c r="K3533" t="str">
        <f t="shared" si="196"/>
        <v/>
      </c>
      <c r="L3533" t="s">
        <v>24</v>
      </c>
      <c r="M3533" t="s">
        <v>25</v>
      </c>
      <c r="N3533" t="s">
        <v>360</v>
      </c>
      <c r="T3533" t="s">
        <v>361</v>
      </c>
      <c r="U3533">
        <f t="shared" si="197"/>
        <v>32.499599999999994</v>
      </c>
      <c r="V3533">
        <f t="shared" si="198"/>
        <v>33.660299999999999</v>
      </c>
      <c r="W3533" t="s">
        <v>444</v>
      </c>
      <c r="X3533" t="s">
        <v>363</v>
      </c>
      <c r="Y3533" t="s">
        <v>827</v>
      </c>
      <c r="Z3533" t="s">
        <v>827</v>
      </c>
      <c r="AA3533" t="s">
        <v>826</v>
      </c>
      <c r="AB3533" t="str">
        <f t="shared" si="199"/>
        <v/>
      </c>
    </row>
    <row r="3534" spans="1:28" x14ac:dyDescent="0.2">
      <c r="A3534" s="1">
        <v>42954</v>
      </c>
      <c r="B3534" t="s">
        <v>52</v>
      </c>
      <c r="C3534">
        <v>57</v>
      </c>
      <c r="D3534" t="s">
        <v>30</v>
      </c>
      <c r="E3534" t="s">
        <v>59</v>
      </c>
      <c r="G3534">
        <v>12</v>
      </c>
      <c r="H3534">
        <v>33.26</v>
      </c>
      <c r="K3534" t="str">
        <f t="shared" si="196"/>
        <v/>
      </c>
      <c r="L3534" t="s">
        <v>24</v>
      </c>
      <c r="M3534" t="s">
        <v>25</v>
      </c>
      <c r="N3534" t="s">
        <v>360</v>
      </c>
      <c r="T3534" t="s">
        <v>361</v>
      </c>
      <c r="U3534">
        <f t="shared" si="197"/>
        <v>27.938399999999998</v>
      </c>
      <c r="V3534">
        <f t="shared" si="198"/>
        <v>28.936199999999999</v>
      </c>
      <c r="W3534" t="s">
        <v>442</v>
      </c>
      <c r="X3534" t="s">
        <v>363</v>
      </c>
      <c r="Y3534" t="s">
        <v>827</v>
      </c>
      <c r="Z3534" t="s">
        <v>827</v>
      </c>
      <c r="AA3534" t="s">
        <v>826</v>
      </c>
      <c r="AB3534" t="str">
        <f t="shared" si="199"/>
        <v/>
      </c>
    </row>
    <row r="3535" spans="1:28" x14ac:dyDescent="0.2">
      <c r="A3535" s="1">
        <v>42956</v>
      </c>
      <c r="B3535" t="s">
        <v>21</v>
      </c>
      <c r="C3535">
        <v>57</v>
      </c>
      <c r="D3535" t="s">
        <v>30</v>
      </c>
      <c r="E3535" t="s">
        <v>71</v>
      </c>
      <c r="G3535">
        <v>12</v>
      </c>
      <c r="H3535">
        <v>42.75</v>
      </c>
      <c r="K3535" t="str">
        <f t="shared" si="196"/>
        <v/>
      </c>
      <c r="L3535" t="s">
        <v>24</v>
      </c>
      <c r="M3535" t="s">
        <v>65</v>
      </c>
      <c r="N3535" t="s">
        <v>360</v>
      </c>
      <c r="T3535" t="s">
        <v>361</v>
      </c>
      <c r="U3535">
        <f t="shared" si="197"/>
        <v>35.909999999999997</v>
      </c>
      <c r="V3535">
        <f t="shared" si="198"/>
        <v>37.192500000000003</v>
      </c>
      <c r="W3535" t="s">
        <v>393</v>
      </c>
      <c r="X3535" t="s">
        <v>363</v>
      </c>
      <c r="Y3535" t="s">
        <v>827</v>
      </c>
      <c r="Z3535" t="s">
        <v>827</v>
      </c>
      <c r="AA3535" t="s">
        <v>826</v>
      </c>
      <c r="AB3535" t="str">
        <f t="shared" si="199"/>
        <v/>
      </c>
    </row>
    <row r="3536" spans="1:28" x14ac:dyDescent="0.2">
      <c r="A3536" s="1">
        <v>42954</v>
      </c>
      <c r="B3536" t="s">
        <v>21</v>
      </c>
      <c r="C3536">
        <v>58</v>
      </c>
      <c r="D3536" t="s">
        <v>30</v>
      </c>
      <c r="E3536" t="s">
        <v>43</v>
      </c>
      <c r="G3536">
        <v>12</v>
      </c>
      <c r="H3536">
        <v>32.200000000000003</v>
      </c>
      <c r="K3536" t="str">
        <f t="shared" si="196"/>
        <v/>
      </c>
      <c r="L3536" t="s">
        <v>24</v>
      </c>
      <c r="M3536" t="s">
        <v>25</v>
      </c>
      <c r="N3536" t="s">
        <v>360</v>
      </c>
      <c r="T3536" t="s">
        <v>361</v>
      </c>
      <c r="U3536">
        <f t="shared" si="197"/>
        <v>27.048000000000002</v>
      </c>
      <c r="V3536">
        <f t="shared" si="198"/>
        <v>28.014000000000003</v>
      </c>
      <c r="W3536" t="s">
        <v>364</v>
      </c>
      <c r="X3536" t="s">
        <v>363</v>
      </c>
      <c r="Y3536" t="s">
        <v>827</v>
      </c>
      <c r="Z3536" t="s">
        <v>827</v>
      </c>
      <c r="AA3536" t="s">
        <v>826</v>
      </c>
      <c r="AB3536" t="str">
        <f t="shared" si="199"/>
        <v/>
      </c>
    </row>
    <row r="3537" spans="1:28" x14ac:dyDescent="0.2">
      <c r="A3537" s="1">
        <v>42954</v>
      </c>
      <c r="B3537" t="s">
        <v>21</v>
      </c>
      <c r="C3537">
        <v>58</v>
      </c>
      <c r="D3537" t="s">
        <v>30</v>
      </c>
      <c r="E3537" t="s">
        <v>112</v>
      </c>
      <c r="G3537">
        <v>12</v>
      </c>
      <c r="H3537">
        <v>33.54</v>
      </c>
      <c r="K3537" t="str">
        <f t="shared" si="196"/>
        <v/>
      </c>
      <c r="L3537" t="s">
        <v>24</v>
      </c>
      <c r="M3537" t="s">
        <v>25</v>
      </c>
      <c r="N3537" t="s">
        <v>360</v>
      </c>
      <c r="T3537" t="s">
        <v>361</v>
      </c>
      <c r="U3537">
        <f t="shared" si="197"/>
        <v>28.173599999999997</v>
      </c>
      <c r="V3537">
        <f t="shared" si="198"/>
        <v>29.1798</v>
      </c>
      <c r="W3537" t="s">
        <v>513</v>
      </c>
      <c r="X3537" t="s">
        <v>363</v>
      </c>
      <c r="Y3537" t="s">
        <v>827</v>
      </c>
      <c r="Z3537" t="s">
        <v>827</v>
      </c>
      <c r="AA3537" t="s">
        <v>826</v>
      </c>
      <c r="AB3537" t="str">
        <f t="shared" si="199"/>
        <v/>
      </c>
    </row>
    <row r="3538" spans="1:28" x14ac:dyDescent="0.2">
      <c r="A3538" s="1">
        <v>42957</v>
      </c>
      <c r="B3538" t="s">
        <v>21</v>
      </c>
      <c r="C3538">
        <v>58</v>
      </c>
      <c r="D3538" t="s">
        <v>30</v>
      </c>
      <c r="E3538" t="s">
        <v>67</v>
      </c>
      <c r="G3538">
        <v>12</v>
      </c>
      <c r="H3538">
        <v>37.119999999999997</v>
      </c>
      <c r="K3538" t="str">
        <f t="shared" si="196"/>
        <v/>
      </c>
      <c r="L3538" t="s">
        <v>24</v>
      </c>
      <c r="M3538" t="s">
        <v>65</v>
      </c>
      <c r="N3538" t="s">
        <v>360</v>
      </c>
      <c r="T3538" t="s">
        <v>361</v>
      </c>
      <c r="U3538">
        <f t="shared" si="197"/>
        <v>31.180799999999998</v>
      </c>
      <c r="V3538">
        <f t="shared" si="198"/>
        <v>32.294399999999996</v>
      </c>
      <c r="W3538" t="s">
        <v>391</v>
      </c>
      <c r="X3538" t="s">
        <v>363</v>
      </c>
      <c r="Y3538" t="s">
        <v>827</v>
      </c>
      <c r="Z3538" t="s">
        <v>827</v>
      </c>
      <c r="AA3538" t="s">
        <v>826</v>
      </c>
      <c r="AB3538" t="str">
        <f t="shared" si="199"/>
        <v/>
      </c>
    </row>
    <row r="3539" spans="1:28" x14ac:dyDescent="0.2">
      <c r="A3539" s="1">
        <v>42956</v>
      </c>
      <c r="B3539" t="s">
        <v>21</v>
      </c>
      <c r="C3539">
        <v>58</v>
      </c>
      <c r="D3539" t="s">
        <v>30</v>
      </c>
      <c r="E3539" t="s">
        <v>67</v>
      </c>
      <c r="G3539">
        <v>12</v>
      </c>
      <c r="H3539">
        <v>36.68</v>
      </c>
      <c r="K3539" t="str">
        <f t="shared" si="196"/>
        <v/>
      </c>
      <c r="L3539" t="s">
        <v>24</v>
      </c>
      <c r="M3539" t="s">
        <v>65</v>
      </c>
      <c r="N3539" t="s">
        <v>360</v>
      </c>
      <c r="T3539" t="s">
        <v>361</v>
      </c>
      <c r="U3539">
        <f t="shared" si="197"/>
        <v>30.811199999999999</v>
      </c>
      <c r="V3539">
        <f t="shared" si="198"/>
        <v>31.9116</v>
      </c>
      <c r="W3539" t="s">
        <v>413</v>
      </c>
      <c r="X3539" t="s">
        <v>363</v>
      </c>
      <c r="Y3539" t="s">
        <v>827</v>
      </c>
      <c r="Z3539" t="s">
        <v>827</v>
      </c>
      <c r="AA3539" t="s">
        <v>826</v>
      </c>
      <c r="AB3539" t="str">
        <f t="shared" si="199"/>
        <v/>
      </c>
    </row>
    <row r="3540" spans="1:28" x14ac:dyDescent="0.2">
      <c r="A3540" s="1">
        <v>42954</v>
      </c>
      <c r="B3540" t="s">
        <v>21</v>
      </c>
      <c r="C3540">
        <v>58</v>
      </c>
      <c r="D3540" t="s">
        <v>30</v>
      </c>
      <c r="E3540" t="s">
        <v>67</v>
      </c>
      <c r="G3540">
        <v>12</v>
      </c>
      <c r="H3540">
        <v>32.619999999999997</v>
      </c>
      <c r="K3540" t="str">
        <f t="shared" si="196"/>
        <v/>
      </c>
      <c r="L3540" t="s">
        <v>24</v>
      </c>
      <c r="M3540" t="s">
        <v>65</v>
      </c>
      <c r="N3540" t="s">
        <v>360</v>
      </c>
      <c r="T3540" t="s">
        <v>361</v>
      </c>
      <c r="U3540">
        <f t="shared" si="197"/>
        <v>27.400799999999997</v>
      </c>
      <c r="V3540">
        <f t="shared" si="198"/>
        <v>28.379399999999997</v>
      </c>
      <c r="W3540" t="s">
        <v>414</v>
      </c>
      <c r="X3540" t="s">
        <v>363</v>
      </c>
      <c r="Y3540" t="s">
        <v>827</v>
      </c>
      <c r="Z3540" t="s">
        <v>827</v>
      </c>
      <c r="AA3540" t="s">
        <v>826</v>
      </c>
      <c r="AB3540" t="str">
        <f t="shared" si="199"/>
        <v/>
      </c>
    </row>
    <row r="3541" spans="1:28" x14ac:dyDescent="0.2">
      <c r="A3541" s="1">
        <v>42957</v>
      </c>
      <c r="B3541" t="s">
        <v>21</v>
      </c>
      <c r="C3541">
        <v>58</v>
      </c>
      <c r="D3541" t="s">
        <v>30</v>
      </c>
      <c r="E3541" t="s">
        <v>67</v>
      </c>
      <c r="G3541">
        <v>12</v>
      </c>
      <c r="H3541">
        <v>41.14</v>
      </c>
      <c r="K3541" t="str">
        <f t="shared" si="196"/>
        <v/>
      </c>
      <c r="L3541" t="s">
        <v>24</v>
      </c>
      <c r="M3541" t="s">
        <v>65</v>
      </c>
      <c r="N3541" t="s">
        <v>360</v>
      </c>
      <c r="T3541" t="s">
        <v>361</v>
      </c>
      <c r="U3541">
        <f t="shared" si="197"/>
        <v>34.557600000000001</v>
      </c>
      <c r="V3541">
        <f t="shared" si="198"/>
        <v>35.791800000000002</v>
      </c>
      <c r="W3541" t="s">
        <v>415</v>
      </c>
      <c r="X3541" t="s">
        <v>363</v>
      </c>
      <c r="Y3541" t="s">
        <v>827</v>
      </c>
      <c r="Z3541" t="s">
        <v>827</v>
      </c>
      <c r="AA3541" t="s">
        <v>826</v>
      </c>
      <c r="AB3541" t="str">
        <f t="shared" si="199"/>
        <v/>
      </c>
    </row>
    <row r="3542" spans="1:28" x14ac:dyDescent="0.2">
      <c r="A3542" s="1">
        <v>42954</v>
      </c>
      <c r="B3542" t="s">
        <v>52</v>
      </c>
      <c r="C3542">
        <v>58</v>
      </c>
      <c r="D3542" t="s">
        <v>30</v>
      </c>
      <c r="E3542" t="s">
        <v>147</v>
      </c>
      <c r="G3542">
        <v>12</v>
      </c>
      <c r="H3542">
        <v>34.409999999999997</v>
      </c>
      <c r="K3542" t="str">
        <f t="shared" si="196"/>
        <v/>
      </c>
      <c r="L3542" t="s">
        <v>24</v>
      </c>
      <c r="M3542" t="s">
        <v>65</v>
      </c>
      <c r="N3542" t="s">
        <v>360</v>
      </c>
      <c r="T3542" t="s">
        <v>361</v>
      </c>
      <c r="U3542">
        <f t="shared" si="197"/>
        <v>28.904399999999995</v>
      </c>
      <c r="V3542">
        <f t="shared" si="198"/>
        <v>29.936699999999998</v>
      </c>
      <c r="W3542" t="s">
        <v>387</v>
      </c>
      <c r="X3542" t="s">
        <v>363</v>
      </c>
      <c r="Y3542" t="s">
        <v>827</v>
      </c>
      <c r="Z3542" t="s">
        <v>827</v>
      </c>
      <c r="AA3542" t="s">
        <v>826</v>
      </c>
      <c r="AB3542" t="str">
        <f t="shared" si="199"/>
        <v/>
      </c>
    </row>
    <row r="3543" spans="1:28" x14ac:dyDescent="0.2">
      <c r="A3543" s="1">
        <v>42957</v>
      </c>
      <c r="B3543" t="s">
        <v>52</v>
      </c>
      <c r="C3543">
        <v>58</v>
      </c>
      <c r="D3543" t="s">
        <v>30</v>
      </c>
      <c r="E3543" t="s">
        <v>150</v>
      </c>
      <c r="G3543">
        <v>12</v>
      </c>
      <c r="H3543">
        <v>42.57</v>
      </c>
      <c r="K3543" t="str">
        <f t="shared" si="196"/>
        <v/>
      </c>
      <c r="L3543" t="s">
        <v>24</v>
      </c>
      <c r="M3543" t="s">
        <v>65</v>
      </c>
      <c r="N3543" t="s">
        <v>360</v>
      </c>
      <c r="T3543" t="s">
        <v>361</v>
      </c>
      <c r="U3543">
        <f t="shared" si="197"/>
        <v>35.758800000000001</v>
      </c>
      <c r="V3543">
        <f t="shared" si="198"/>
        <v>37.035899999999998</v>
      </c>
      <c r="W3543" t="s">
        <v>389</v>
      </c>
      <c r="X3543" t="s">
        <v>363</v>
      </c>
      <c r="Y3543" t="s">
        <v>827</v>
      </c>
      <c r="Z3543" t="s">
        <v>827</v>
      </c>
      <c r="AA3543" t="s">
        <v>826</v>
      </c>
      <c r="AB3543" t="str">
        <f t="shared" si="199"/>
        <v/>
      </c>
    </row>
    <row r="3544" spans="1:28" x14ac:dyDescent="0.2">
      <c r="A3544" s="1">
        <v>42954</v>
      </c>
      <c r="B3544" t="s">
        <v>52</v>
      </c>
      <c r="C3544">
        <v>58</v>
      </c>
      <c r="D3544" t="s">
        <v>30</v>
      </c>
      <c r="E3544" t="s">
        <v>153</v>
      </c>
      <c r="G3544">
        <v>12</v>
      </c>
      <c r="H3544">
        <v>35.79</v>
      </c>
      <c r="K3544" t="str">
        <f t="shared" si="196"/>
        <v/>
      </c>
      <c r="L3544" t="s">
        <v>24</v>
      </c>
      <c r="M3544" t="s">
        <v>65</v>
      </c>
      <c r="N3544" t="s">
        <v>360</v>
      </c>
      <c r="T3544" t="s">
        <v>361</v>
      </c>
      <c r="U3544">
        <f t="shared" si="197"/>
        <v>30.063599999999997</v>
      </c>
      <c r="V3544">
        <f t="shared" si="198"/>
        <v>31.1373</v>
      </c>
      <c r="W3544" t="s">
        <v>388</v>
      </c>
      <c r="X3544" t="s">
        <v>363</v>
      </c>
      <c r="Y3544" t="s">
        <v>827</v>
      </c>
      <c r="Z3544" t="s">
        <v>827</v>
      </c>
      <c r="AA3544" t="s">
        <v>826</v>
      </c>
      <c r="AB3544" t="str">
        <f t="shared" si="199"/>
        <v/>
      </c>
    </row>
    <row r="3545" spans="1:28" x14ac:dyDescent="0.2">
      <c r="A3545" s="1">
        <v>42955</v>
      </c>
      <c r="B3545" t="s">
        <v>52</v>
      </c>
      <c r="C3545">
        <v>58</v>
      </c>
      <c r="D3545" t="s">
        <v>30</v>
      </c>
      <c r="E3545" t="s">
        <v>153</v>
      </c>
      <c r="G3545">
        <v>12</v>
      </c>
      <c r="H3545">
        <v>36.11</v>
      </c>
      <c r="K3545" t="str">
        <f t="shared" si="196"/>
        <v/>
      </c>
      <c r="L3545" t="s">
        <v>24</v>
      </c>
      <c r="M3545" t="s">
        <v>65</v>
      </c>
      <c r="N3545" t="s">
        <v>360</v>
      </c>
      <c r="T3545" t="s">
        <v>361</v>
      </c>
      <c r="U3545">
        <f t="shared" si="197"/>
        <v>30.3324</v>
      </c>
      <c r="V3545">
        <f t="shared" si="198"/>
        <v>31.415700000000001</v>
      </c>
      <c r="W3545" t="s">
        <v>392</v>
      </c>
      <c r="X3545" t="s">
        <v>363</v>
      </c>
      <c r="Y3545" t="s">
        <v>827</v>
      </c>
      <c r="Z3545" t="s">
        <v>827</v>
      </c>
      <c r="AA3545" t="s">
        <v>826</v>
      </c>
      <c r="AB3545" t="str">
        <f t="shared" si="199"/>
        <v/>
      </c>
    </row>
    <row r="3546" spans="1:28" x14ac:dyDescent="0.2">
      <c r="A3546" s="1">
        <v>42954</v>
      </c>
      <c r="B3546" t="s">
        <v>52</v>
      </c>
      <c r="C3546">
        <v>58</v>
      </c>
      <c r="D3546" t="s">
        <v>30</v>
      </c>
      <c r="E3546" t="s">
        <v>155</v>
      </c>
      <c r="G3546">
        <v>12</v>
      </c>
      <c r="H3546">
        <v>35.4</v>
      </c>
      <c r="K3546" t="str">
        <f t="shared" si="196"/>
        <v/>
      </c>
      <c r="L3546" t="s">
        <v>24</v>
      </c>
      <c r="M3546" t="s">
        <v>65</v>
      </c>
      <c r="N3546" t="s">
        <v>360</v>
      </c>
      <c r="T3546" t="s">
        <v>361</v>
      </c>
      <c r="U3546">
        <f t="shared" si="197"/>
        <v>29.735999999999997</v>
      </c>
      <c r="V3546">
        <f t="shared" si="198"/>
        <v>30.797999999999998</v>
      </c>
      <c r="W3546" t="s">
        <v>390</v>
      </c>
      <c r="X3546" t="s">
        <v>363</v>
      </c>
      <c r="Y3546" t="s">
        <v>827</v>
      </c>
      <c r="Z3546" t="s">
        <v>827</v>
      </c>
      <c r="AA3546" t="s">
        <v>826</v>
      </c>
      <c r="AB3546" t="str">
        <f t="shared" si="199"/>
        <v/>
      </c>
    </row>
    <row r="3547" spans="1:28" x14ac:dyDescent="0.2">
      <c r="A3547" s="1">
        <v>42956</v>
      </c>
      <c r="B3547" t="s">
        <v>52</v>
      </c>
      <c r="C3547">
        <v>58</v>
      </c>
      <c r="D3547" t="s">
        <v>30</v>
      </c>
      <c r="E3547" t="s">
        <v>155</v>
      </c>
      <c r="G3547">
        <v>12</v>
      </c>
      <c r="H3547">
        <v>37.72</v>
      </c>
      <c r="K3547" t="str">
        <f t="shared" si="196"/>
        <v/>
      </c>
      <c r="L3547" t="s">
        <v>24</v>
      </c>
      <c r="M3547" t="s">
        <v>65</v>
      </c>
      <c r="N3547" t="s">
        <v>360</v>
      </c>
      <c r="T3547" t="s">
        <v>361</v>
      </c>
      <c r="U3547">
        <f t="shared" si="197"/>
        <v>31.684799999999999</v>
      </c>
      <c r="V3547">
        <f t="shared" si="198"/>
        <v>32.816400000000002</v>
      </c>
      <c r="W3547" t="s">
        <v>395</v>
      </c>
      <c r="X3547" t="s">
        <v>363</v>
      </c>
      <c r="Y3547" t="s">
        <v>827</v>
      </c>
      <c r="Z3547" t="s">
        <v>827</v>
      </c>
      <c r="AA3547" t="s">
        <v>826</v>
      </c>
      <c r="AB3547" t="str">
        <f t="shared" si="199"/>
        <v/>
      </c>
    </row>
    <row r="3548" spans="1:28" x14ac:dyDescent="0.2">
      <c r="A3548" s="1">
        <v>42954</v>
      </c>
      <c r="B3548" t="s">
        <v>52</v>
      </c>
      <c r="C3548">
        <v>59</v>
      </c>
      <c r="D3548" t="s">
        <v>30</v>
      </c>
      <c r="E3548" t="s">
        <v>57</v>
      </c>
      <c r="G3548">
        <v>12</v>
      </c>
      <c r="H3548">
        <v>32.450000000000003</v>
      </c>
      <c r="K3548" t="str">
        <f t="shared" si="196"/>
        <v/>
      </c>
      <c r="L3548" t="s">
        <v>24</v>
      </c>
      <c r="M3548" t="s">
        <v>25</v>
      </c>
      <c r="N3548" t="s">
        <v>360</v>
      </c>
      <c r="T3548" t="s">
        <v>361</v>
      </c>
      <c r="U3548">
        <f t="shared" si="197"/>
        <v>27.258000000000003</v>
      </c>
      <c r="V3548">
        <f t="shared" si="198"/>
        <v>28.231500000000004</v>
      </c>
      <c r="W3548" t="s">
        <v>463</v>
      </c>
      <c r="X3548" t="s">
        <v>363</v>
      </c>
      <c r="Y3548" t="s">
        <v>827</v>
      </c>
      <c r="Z3548" t="s">
        <v>827</v>
      </c>
      <c r="AA3548" t="s">
        <v>826</v>
      </c>
      <c r="AB3548" t="str">
        <f t="shared" si="199"/>
        <v/>
      </c>
    </row>
    <row r="3549" spans="1:28" x14ac:dyDescent="0.2">
      <c r="A3549" s="1">
        <v>42957</v>
      </c>
      <c r="B3549" t="s">
        <v>52</v>
      </c>
      <c r="C3549">
        <v>59</v>
      </c>
      <c r="D3549" t="s">
        <v>30</v>
      </c>
      <c r="E3549" t="s">
        <v>166</v>
      </c>
      <c r="G3549">
        <v>12</v>
      </c>
      <c r="H3549">
        <v>37.119999999999997</v>
      </c>
      <c r="K3549" t="str">
        <f t="shared" si="196"/>
        <v/>
      </c>
      <c r="L3549" t="s">
        <v>24</v>
      </c>
      <c r="M3549" t="s">
        <v>25</v>
      </c>
      <c r="N3549" t="s">
        <v>360</v>
      </c>
      <c r="T3549" t="s">
        <v>361</v>
      </c>
      <c r="U3549">
        <f t="shared" si="197"/>
        <v>31.180799999999998</v>
      </c>
      <c r="V3549">
        <f t="shared" si="198"/>
        <v>32.294399999999996</v>
      </c>
      <c r="W3549" t="s">
        <v>365</v>
      </c>
      <c r="X3549" t="s">
        <v>363</v>
      </c>
      <c r="Y3549" t="s">
        <v>827</v>
      </c>
      <c r="Z3549" t="s">
        <v>827</v>
      </c>
      <c r="AA3549" t="s">
        <v>826</v>
      </c>
      <c r="AB3549" t="str">
        <f t="shared" si="199"/>
        <v/>
      </c>
    </row>
    <row r="3550" spans="1:28" x14ac:dyDescent="0.2">
      <c r="A3550" s="1">
        <v>42954</v>
      </c>
      <c r="B3550" t="s">
        <v>52</v>
      </c>
      <c r="C3550">
        <v>59</v>
      </c>
      <c r="D3550" t="s">
        <v>30</v>
      </c>
      <c r="E3550" t="s">
        <v>59</v>
      </c>
      <c r="G3550">
        <v>12</v>
      </c>
      <c r="H3550">
        <v>34.159999999999997</v>
      </c>
      <c r="K3550" t="str">
        <f t="shared" si="196"/>
        <v/>
      </c>
      <c r="L3550" t="s">
        <v>24</v>
      </c>
      <c r="M3550" t="s">
        <v>25</v>
      </c>
      <c r="N3550" t="s">
        <v>360</v>
      </c>
      <c r="T3550" t="s">
        <v>361</v>
      </c>
      <c r="U3550">
        <f t="shared" si="197"/>
        <v>28.694399999999995</v>
      </c>
      <c r="V3550">
        <f t="shared" si="198"/>
        <v>29.719199999999997</v>
      </c>
      <c r="W3550" t="s">
        <v>514</v>
      </c>
      <c r="X3550" t="s">
        <v>363</v>
      </c>
      <c r="Y3550" t="s">
        <v>827</v>
      </c>
      <c r="Z3550" t="s">
        <v>827</v>
      </c>
      <c r="AA3550" t="s">
        <v>826</v>
      </c>
      <c r="AB3550" t="str">
        <f t="shared" si="199"/>
        <v/>
      </c>
    </row>
    <row r="3551" spans="1:28" x14ac:dyDescent="0.2">
      <c r="A3551" s="1">
        <v>42956</v>
      </c>
      <c r="B3551" t="s">
        <v>52</v>
      </c>
      <c r="C3551">
        <v>59</v>
      </c>
      <c r="D3551" t="s">
        <v>30</v>
      </c>
      <c r="E3551" t="s">
        <v>158</v>
      </c>
      <c r="G3551">
        <v>12</v>
      </c>
      <c r="H3551">
        <v>39.08</v>
      </c>
      <c r="K3551" t="str">
        <f t="shared" si="196"/>
        <v/>
      </c>
      <c r="L3551" t="s">
        <v>24</v>
      </c>
      <c r="M3551" t="s">
        <v>65</v>
      </c>
      <c r="N3551" t="s">
        <v>360</v>
      </c>
      <c r="T3551" t="s">
        <v>361</v>
      </c>
      <c r="U3551">
        <f t="shared" si="197"/>
        <v>32.827199999999998</v>
      </c>
      <c r="V3551">
        <f t="shared" si="198"/>
        <v>33.999600000000001</v>
      </c>
      <c r="W3551" t="s">
        <v>394</v>
      </c>
      <c r="X3551" t="s">
        <v>363</v>
      </c>
      <c r="Y3551" t="s">
        <v>827</v>
      </c>
      <c r="Z3551" t="s">
        <v>827</v>
      </c>
      <c r="AA3551" t="s">
        <v>826</v>
      </c>
      <c r="AB3551" t="str">
        <f t="shared" si="199"/>
        <v/>
      </c>
    </row>
    <row r="3552" spans="1:28" x14ac:dyDescent="0.2">
      <c r="A3552" s="1">
        <v>42957</v>
      </c>
      <c r="B3552" t="s">
        <v>193</v>
      </c>
      <c r="C3552">
        <v>59</v>
      </c>
      <c r="D3552" t="s">
        <v>30</v>
      </c>
      <c r="E3552" t="s">
        <v>194</v>
      </c>
      <c r="G3552">
        <v>12</v>
      </c>
      <c r="H3552">
        <v>45.01</v>
      </c>
      <c r="K3552" t="str">
        <f t="shared" si="196"/>
        <v/>
      </c>
      <c r="L3552" t="s">
        <v>24</v>
      </c>
      <c r="M3552" t="s">
        <v>65</v>
      </c>
      <c r="N3552" t="s">
        <v>360</v>
      </c>
      <c r="T3552" t="s">
        <v>361</v>
      </c>
      <c r="U3552">
        <f t="shared" si="197"/>
        <v>37.808399999999999</v>
      </c>
      <c r="V3552">
        <f t="shared" si="198"/>
        <v>39.158699999999996</v>
      </c>
      <c r="W3552" t="s">
        <v>412</v>
      </c>
      <c r="X3552" t="s">
        <v>363</v>
      </c>
      <c r="Y3552" t="s">
        <v>827</v>
      </c>
      <c r="Z3552" t="s">
        <v>827</v>
      </c>
      <c r="AA3552" t="s">
        <v>826</v>
      </c>
      <c r="AB3552" t="str">
        <f t="shared" si="199"/>
        <v/>
      </c>
    </row>
    <row r="3553" spans="1:28" x14ac:dyDescent="0.2">
      <c r="A3553" s="1">
        <v>42957</v>
      </c>
      <c r="B3553" t="s">
        <v>193</v>
      </c>
      <c r="C3553">
        <v>59</v>
      </c>
      <c r="D3553" t="s">
        <v>30</v>
      </c>
      <c r="E3553" t="s">
        <v>194</v>
      </c>
      <c r="G3553">
        <v>12</v>
      </c>
      <c r="H3553">
        <v>49.49</v>
      </c>
      <c r="K3553" t="str">
        <f t="shared" si="196"/>
        <v/>
      </c>
      <c r="L3553" t="s">
        <v>24</v>
      </c>
      <c r="M3553" t="s">
        <v>65</v>
      </c>
      <c r="N3553" t="s">
        <v>360</v>
      </c>
      <c r="T3553" t="s">
        <v>361</v>
      </c>
      <c r="U3553">
        <f t="shared" si="197"/>
        <v>41.571600000000004</v>
      </c>
      <c r="V3553">
        <f t="shared" si="198"/>
        <v>43.0563</v>
      </c>
      <c r="W3553" t="s">
        <v>424</v>
      </c>
      <c r="X3553" t="s">
        <v>363</v>
      </c>
      <c r="Y3553" t="s">
        <v>827</v>
      </c>
      <c r="Z3553" t="s">
        <v>827</v>
      </c>
      <c r="AA3553" t="s">
        <v>826</v>
      </c>
      <c r="AB3553" t="str">
        <f t="shared" si="199"/>
        <v/>
      </c>
    </row>
    <row r="3554" spans="1:28" x14ac:dyDescent="0.2">
      <c r="A3554" s="1">
        <v>42957</v>
      </c>
      <c r="B3554" t="s">
        <v>193</v>
      </c>
      <c r="C3554">
        <v>59</v>
      </c>
      <c r="D3554" t="s">
        <v>30</v>
      </c>
      <c r="E3554" t="s">
        <v>199</v>
      </c>
      <c r="G3554">
        <v>12</v>
      </c>
      <c r="H3554">
        <v>45.97</v>
      </c>
      <c r="K3554" t="str">
        <f t="shared" si="196"/>
        <v/>
      </c>
      <c r="L3554" t="s">
        <v>24</v>
      </c>
      <c r="M3554" t="s">
        <v>65</v>
      </c>
      <c r="N3554" t="s">
        <v>360</v>
      </c>
      <c r="T3554" t="s">
        <v>361</v>
      </c>
      <c r="U3554">
        <f t="shared" si="197"/>
        <v>38.614799999999995</v>
      </c>
      <c r="V3554">
        <f t="shared" si="198"/>
        <v>39.993899999999996</v>
      </c>
      <c r="W3554" t="s">
        <v>410</v>
      </c>
      <c r="X3554" t="s">
        <v>363</v>
      </c>
      <c r="Y3554" t="s">
        <v>827</v>
      </c>
      <c r="Z3554" t="s">
        <v>827</v>
      </c>
      <c r="AA3554" t="s">
        <v>826</v>
      </c>
      <c r="AB3554" t="str">
        <f t="shared" si="199"/>
        <v/>
      </c>
    </row>
    <row r="3555" spans="1:28" x14ac:dyDescent="0.2">
      <c r="A3555" s="1">
        <v>42957</v>
      </c>
      <c r="B3555" t="s">
        <v>193</v>
      </c>
      <c r="C3555">
        <v>59</v>
      </c>
      <c r="D3555" t="s">
        <v>30</v>
      </c>
      <c r="E3555" t="s">
        <v>199</v>
      </c>
      <c r="G3555">
        <v>12</v>
      </c>
      <c r="H3555">
        <v>46</v>
      </c>
      <c r="K3555" t="str">
        <f t="shared" si="196"/>
        <v/>
      </c>
      <c r="L3555" t="s">
        <v>24</v>
      </c>
      <c r="M3555" t="s">
        <v>65</v>
      </c>
      <c r="N3555" t="s">
        <v>360</v>
      </c>
      <c r="T3555" t="s">
        <v>361</v>
      </c>
      <c r="U3555">
        <f t="shared" si="197"/>
        <v>38.64</v>
      </c>
      <c r="V3555">
        <f t="shared" si="198"/>
        <v>40.020000000000003</v>
      </c>
      <c r="W3555" t="s">
        <v>422</v>
      </c>
      <c r="X3555" t="s">
        <v>363</v>
      </c>
      <c r="Y3555" t="s">
        <v>827</v>
      </c>
      <c r="Z3555" t="s">
        <v>827</v>
      </c>
      <c r="AA3555" t="s">
        <v>826</v>
      </c>
      <c r="AB3555" t="str">
        <f t="shared" si="199"/>
        <v/>
      </c>
    </row>
    <row r="3556" spans="1:28" x14ac:dyDescent="0.2">
      <c r="A3556" s="1">
        <v>42957</v>
      </c>
      <c r="B3556" t="s">
        <v>193</v>
      </c>
      <c r="C3556">
        <v>59</v>
      </c>
      <c r="D3556" t="s">
        <v>30</v>
      </c>
      <c r="E3556" t="s">
        <v>199</v>
      </c>
      <c r="G3556">
        <v>12</v>
      </c>
      <c r="H3556">
        <v>46.5</v>
      </c>
      <c r="K3556" t="str">
        <f t="shared" si="196"/>
        <v/>
      </c>
      <c r="L3556" t="s">
        <v>24</v>
      </c>
      <c r="M3556" t="s">
        <v>65</v>
      </c>
      <c r="N3556" t="s">
        <v>360</v>
      </c>
      <c r="T3556" t="s">
        <v>361</v>
      </c>
      <c r="U3556">
        <f t="shared" si="197"/>
        <v>39.059999999999995</v>
      </c>
      <c r="V3556">
        <f t="shared" si="198"/>
        <v>40.454999999999998</v>
      </c>
      <c r="W3556" t="s">
        <v>423</v>
      </c>
      <c r="X3556" t="s">
        <v>363</v>
      </c>
      <c r="Y3556" t="s">
        <v>827</v>
      </c>
      <c r="Z3556" t="s">
        <v>827</v>
      </c>
      <c r="AA3556" t="s">
        <v>826</v>
      </c>
      <c r="AB3556" t="str">
        <f t="shared" si="199"/>
        <v/>
      </c>
    </row>
    <row r="3557" spans="1:28" x14ac:dyDescent="0.2">
      <c r="A3557" s="1">
        <v>42956</v>
      </c>
      <c r="B3557" t="s">
        <v>193</v>
      </c>
      <c r="C3557">
        <v>59</v>
      </c>
      <c r="D3557" t="s">
        <v>30</v>
      </c>
      <c r="E3557" t="s">
        <v>199</v>
      </c>
      <c r="G3557">
        <v>12</v>
      </c>
      <c r="H3557">
        <v>41.98</v>
      </c>
      <c r="K3557" t="str">
        <f t="shared" si="196"/>
        <v/>
      </c>
      <c r="L3557" t="s">
        <v>24</v>
      </c>
      <c r="M3557" t="s">
        <v>65</v>
      </c>
      <c r="N3557" t="s">
        <v>360</v>
      </c>
      <c r="T3557" t="s">
        <v>361</v>
      </c>
      <c r="U3557">
        <f t="shared" si="197"/>
        <v>35.263199999999998</v>
      </c>
      <c r="V3557">
        <f t="shared" si="198"/>
        <v>36.522599999999997</v>
      </c>
      <c r="W3557" t="s">
        <v>425</v>
      </c>
      <c r="X3557" t="s">
        <v>363</v>
      </c>
      <c r="Y3557" t="s">
        <v>827</v>
      </c>
      <c r="Z3557" t="s">
        <v>827</v>
      </c>
      <c r="AA3557" t="s">
        <v>826</v>
      </c>
      <c r="AB3557" t="str">
        <f t="shared" si="199"/>
        <v/>
      </c>
    </row>
    <row r="3558" spans="1:28" x14ac:dyDescent="0.2">
      <c r="A3558" s="1">
        <v>42956</v>
      </c>
      <c r="B3558" t="s">
        <v>193</v>
      </c>
      <c r="C3558">
        <v>59</v>
      </c>
      <c r="D3558" t="s">
        <v>30</v>
      </c>
      <c r="E3558" t="s">
        <v>199</v>
      </c>
      <c r="G3558">
        <v>12</v>
      </c>
      <c r="H3558">
        <v>41.17</v>
      </c>
      <c r="K3558" t="str">
        <f t="shared" si="196"/>
        <v/>
      </c>
      <c r="L3558" t="s">
        <v>24</v>
      </c>
      <c r="M3558" t="s">
        <v>65</v>
      </c>
      <c r="N3558" t="s">
        <v>360</v>
      </c>
      <c r="T3558" t="s">
        <v>361</v>
      </c>
      <c r="U3558">
        <f t="shared" si="197"/>
        <v>34.582799999999999</v>
      </c>
      <c r="V3558">
        <f t="shared" si="198"/>
        <v>35.817900000000002</v>
      </c>
      <c r="W3558" t="s">
        <v>427</v>
      </c>
      <c r="X3558" t="s">
        <v>363</v>
      </c>
      <c r="Y3558" t="s">
        <v>827</v>
      </c>
      <c r="Z3558" t="s">
        <v>827</v>
      </c>
      <c r="AA3558" t="s">
        <v>826</v>
      </c>
      <c r="AB3558" t="str">
        <f t="shared" si="199"/>
        <v/>
      </c>
    </row>
    <row r="3559" spans="1:28" x14ac:dyDescent="0.2">
      <c r="A3559" s="1">
        <v>42956</v>
      </c>
      <c r="B3559" t="s">
        <v>193</v>
      </c>
      <c r="C3559">
        <v>59</v>
      </c>
      <c r="D3559" t="s">
        <v>30</v>
      </c>
      <c r="E3559" t="s">
        <v>202</v>
      </c>
      <c r="G3559">
        <v>12</v>
      </c>
      <c r="H3559">
        <v>44.35</v>
      </c>
      <c r="K3559" t="str">
        <f t="shared" si="196"/>
        <v/>
      </c>
      <c r="L3559" t="s">
        <v>24</v>
      </c>
      <c r="M3559" t="s">
        <v>65</v>
      </c>
      <c r="N3559" t="s">
        <v>360</v>
      </c>
      <c r="T3559" t="s">
        <v>361</v>
      </c>
      <c r="U3559">
        <f t="shared" si="197"/>
        <v>37.253999999999998</v>
      </c>
      <c r="V3559">
        <f t="shared" si="198"/>
        <v>38.584499999999998</v>
      </c>
      <c r="W3559" t="s">
        <v>411</v>
      </c>
      <c r="X3559" t="s">
        <v>363</v>
      </c>
      <c r="Y3559" t="s">
        <v>827</v>
      </c>
      <c r="Z3559" t="s">
        <v>827</v>
      </c>
      <c r="AA3559" t="s">
        <v>826</v>
      </c>
      <c r="AB3559" t="str">
        <f t="shared" si="199"/>
        <v/>
      </c>
    </row>
    <row r="3560" spans="1:28" x14ac:dyDescent="0.2">
      <c r="A3560" s="1">
        <v>42957</v>
      </c>
      <c r="B3560" t="s">
        <v>193</v>
      </c>
      <c r="C3560">
        <v>59</v>
      </c>
      <c r="D3560" t="s">
        <v>30</v>
      </c>
      <c r="E3560" t="s">
        <v>202</v>
      </c>
      <c r="G3560">
        <v>12</v>
      </c>
      <c r="H3560">
        <v>45.2</v>
      </c>
      <c r="K3560" t="str">
        <f t="shared" si="196"/>
        <v/>
      </c>
      <c r="L3560" t="s">
        <v>24</v>
      </c>
      <c r="M3560" t="s">
        <v>65</v>
      </c>
      <c r="N3560" t="s">
        <v>360</v>
      </c>
      <c r="T3560" t="s">
        <v>361</v>
      </c>
      <c r="U3560">
        <f t="shared" si="197"/>
        <v>37.968000000000004</v>
      </c>
      <c r="V3560">
        <f t="shared" si="198"/>
        <v>39.324000000000005</v>
      </c>
      <c r="W3560" t="s">
        <v>426</v>
      </c>
      <c r="X3560" t="s">
        <v>363</v>
      </c>
      <c r="Y3560" t="s">
        <v>827</v>
      </c>
      <c r="Z3560" t="s">
        <v>827</v>
      </c>
      <c r="AA3560" t="s">
        <v>826</v>
      </c>
      <c r="AB3560" t="str">
        <f t="shared" si="199"/>
        <v/>
      </c>
    </row>
    <row r="3561" spans="1:28" x14ac:dyDescent="0.2">
      <c r="A3561" s="2"/>
      <c r="B3561" s="2" t="s">
        <v>21</v>
      </c>
      <c r="C3561" s="2" t="s">
        <v>711</v>
      </c>
      <c r="D3561" s="2" t="s">
        <v>30</v>
      </c>
      <c r="E3561" s="2" t="s">
        <v>43</v>
      </c>
      <c r="F3561" s="2">
        <v>1</v>
      </c>
      <c r="G3561" s="2">
        <v>1</v>
      </c>
      <c r="H3561" s="2">
        <v>9.2959999999999994</v>
      </c>
      <c r="I3561" s="2"/>
      <c r="J3561" s="2"/>
      <c r="K3561" t="str">
        <f t="shared" si="196"/>
        <v/>
      </c>
      <c r="L3561" s="2" t="s">
        <v>794</v>
      </c>
      <c r="M3561" t="s">
        <v>25</v>
      </c>
      <c r="N3561" s="2" t="s">
        <v>26</v>
      </c>
      <c r="O3561" s="2" t="s">
        <v>795</v>
      </c>
      <c r="P3561" s="2"/>
      <c r="Q3561" s="2" t="s">
        <v>764</v>
      </c>
      <c r="R3561" s="2"/>
      <c r="S3561" s="2"/>
      <c r="T3561" t="s">
        <v>766</v>
      </c>
      <c r="U3561">
        <f t="shared" si="197"/>
        <v>9.2959999999999994</v>
      </c>
      <c r="V3561">
        <f t="shared" si="198"/>
        <v>9.2959999999999994</v>
      </c>
      <c r="W3561" s="2" t="s">
        <v>796</v>
      </c>
      <c r="Y3561" t="s">
        <v>827</v>
      </c>
      <c r="Z3561" t="s">
        <v>827</v>
      </c>
      <c r="AA3561" t="s">
        <v>826</v>
      </c>
      <c r="AB3561" t="str">
        <f t="shared" si="199"/>
        <v/>
      </c>
    </row>
    <row r="3562" spans="1:28" x14ac:dyDescent="0.2">
      <c r="A3562" s="2"/>
      <c r="B3562" s="2" t="s">
        <v>21</v>
      </c>
      <c r="C3562" s="2" t="s">
        <v>711</v>
      </c>
      <c r="D3562" s="2" t="s">
        <v>30</v>
      </c>
      <c r="E3562" s="2" t="s">
        <v>43</v>
      </c>
      <c r="F3562" s="2">
        <v>2</v>
      </c>
      <c r="G3562" s="2">
        <v>2</v>
      </c>
      <c r="H3562" s="2">
        <v>8.0660000000000007</v>
      </c>
      <c r="I3562" s="2"/>
      <c r="J3562" s="2"/>
      <c r="K3562" t="str">
        <f t="shared" si="196"/>
        <v/>
      </c>
      <c r="L3562" s="2" t="s">
        <v>794</v>
      </c>
      <c r="M3562" t="s">
        <v>25</v>
      </c>
      <c r="N3562" s="2" t="s">
        <v>26</v>
      </c>
      <c r="O3562" s="2" t="s">
        <v>795</v>
      </c>
      <c r="P3562" s="2"/>
      <c r="Q3562" s="2" t="s">
        <v>764</v>
      </c>
      <c r="R3562" s="2"/>
      <c r="S3562" s="2"/>
      <c r="T3562" t="s">
        <v>766</v>
      </c>
      <c r="U3562">
        <f t="shared" si="197"/>
        <v>8.0660000000000007</v>
      </c>
      <c r="V3562">
        <f t="shared" si="198"/>
        <v>8.0660000000000007</v>
      </c>
      <c r="W3562" s="2" t="s">
        <v>796</v>
      </c>
      <c r="Y3562" t="s">
        <v>827</v>
      </c>
      <c r="Z3562" t="s">
        <v>827</v>
      </c>
      <c r="AA3562" t="s">
        <v>826</v>
      </c>
      <c r="AB3562" t="str">
        <f t="shared" si="199"/>
        <v/>
      </c>
    </row>
    <row r="3563" spans="1:28" x14ac:dyDescent="0.2">
      <c r="A3563" s="2"/>
      <c r="B3563" s="2" t="s">
        <v>21</v>
      </c>
      <c r="C3563" s="2" t="s">
        <v>711</v>
      </c>
      <c r="D3563" s="2" t="s">
        <v>30</v>
      </c>
      <c r="E3563" s="2" t="s">
        <v>43</v>
      </c>
      <c r="F3563" s="2">
        <v>3</v>
      </c>
      <c r="G3563" s="2">
        <v>3</v>
      </c>
      <c r="H3563" s="2">
        <v>8.6530000000000005</v>
      </c>
      <c r="I3563" s="2"/>
      <c r="J3563" s="2"/>
      <c r="K3563" t="str">
        <f t="shared" si="196"/>
        <v/>
      </c>
      <c r="L3563" s="2" t="s">
        <v>794</v>
      </c>
      <c r="M3563" t="s">
        <v>25</v>
      </c>
      <c r="N3563" s="2" t="s">
        <v>26</v>
      </c>
      <c r="O3563" s="2" t="s">
        <v>795</v>
      </c>
      <c r="P3563" s="2"/>
      <c r="Q3563" s="2" t="s">
        <v>764</v>
      </c>
      <c r="R3563" s="2"/>
      <c r="S3563" s="2"/>
      <c r="T3563" t="s">
        <v>766</v>
      </c>
      <c r="U3563">
        <f t="shared" si="197"/>
        <v>8.6530000000000005</v>
      </c>
      <c r="V3563">
        <f t="shared" si="198"/>
        <v>8.6530000000000005</v>
      </c>
      <c r="W3563" s="2" t="s">
        <v>796</v>
      </c>
      <c r="Y3563" t="s">
        <v>827</v>
      </c>
      <c r="Z3563" t="s">
        <v>827</v>
      </c>
      <c r="AA3563" t="s">
        <v>826</v>
      </c>
      <c r="AB3563" t="str">
        <f t="shared" si="199"/>
        <v/>
      </c>
    </row>
    <row r="3564" spans="1:28" x14ac:dyDescent="0.2">
      <c r="A3564" s="2"/>
      <c r="B3564" s="2" t="s">
        <v>21</v>
      </c>
      <c r="C3564" s="2" t="s">
        <v>711</v>
      </c>
      <c r="D3564" s="2" t="s">
        <v>30</v>
      </c>
      <c r="E3564" s="2" t="s">
        <v>43</v>
      </c>
      <c r="F3564" s="2">
        <v>4</v>
      </c>
      <c r="G3564" s="2">
        <v>4</v>
      </c>
      <c r="H3564" s="2">
        <v>8.2530000000000001</v>
      </c>
      <c r="I3564" s="2"/>
      <c r="J3564" s="2"/>
      <c r="K3564" t="str">
        <f t="shared" si="196"/>
        <v/>
      </c>
      <c r="L3564" s="2" t="s">
        <v>794</v>
      </c>
      <c r="M3564" t="s">
        <v>25</v>
      </c>
      <c r="N3564" s="2" t="s">
        <v>26</v>
      </c>
      <c r="O3564" s="2" t="s">
        <v>795</v>
      </c>
      <c r="P3564" s="2"/>
      <c r="Q3564" s="2" t="s">
        <v>764</v>
      </c>
      <c r="R3564" s="2"/>
      <c r="S3564" s="2"/>
      <c r="T3564" t="s">
        <v>766</v>
      </c>
      <c r="U3564">
        <f t="shared" si="197"/>
        <v>8.2530000000000001</v>
      </c>
      <c r="V3564">
        <f t="shared" si="198"/>
        <v>8.2530000000000001</v>
      </c>
      <c r="W3564" s="2" t="s">
        <v>796</v>
      </c>
      <c r="Y3564" t="s">
        <v>827</v>
      </c>
      <c r="Z3564" t="s">
        <v>827</v>
      </c>
      <c r="AA3564" t="s">
        <v>826</v>
      </c>
      <c r="AB3564" t="str">
        <f t="shared" si="199"/>
        <v/>
      </c>
    </row>
    <row r="3565" spans="1:28" x14ac:dyDescent="0.2">
      <c r="A3565" s="2"/>
      <c r="B3565" s="2" t="s">
        <v>21</v>
      </c>
      <c r="C3565" s="2" t="s">
        <v>711</v>
      </c>
      <c r="D3565" s="2" t="s">
        <v>30</v>
      </c>
      <c r="E3565" s="2" t="s">
        <v>43</v>
      </c>
      <c r="F3565" s="2">
        <v>5</v>
      </c>
      <c r="G3565" s="2">
        <v>5</v>
      </c>
      <c r="H3565" s="2">
        <v>9.0920000000000005</v>
      </c>
      <c r="I3565" s="2"/>
      <c r="J3565" s="2"/>
      <c r="K3565" t="str">
        <f t="shared" si="196"/>
        <v/>
      </c>
      <c r="L3565" s="2" t="s">
        <v>794</v>
      </c>
      <c r="M3565" t="s">
        <v>25</v>
      </c>
      <c r="N3565" s="2" t="s">
        <v>26</v>
      </c>
      <c r="O3565" s="2" t="s">
        <v>795</v>
      </c>
      <c r="P3565" s="2"/>
      <c r="Q3565" s="2" t="s">
        <v>764</v>
      </c>
      <c r="R3565" s="2"/>
      <c r="S3565" s="2"/>
      <c r="T3565" t="s">
        <v>766</v>
      </c>
      <c r="U3565">
        <f t="shared" si="197"/>
        <v>9.0920000000000005</v>
      </c>
      <c r="V3565">
        <f t="shared" si="198"/>
        <v>9.0920000000000005</v>
      </c>
      <c r="W3565" s="2" t="s">
        <v>796</v>
      </c>
      <c r="Y3565" t="s">
        <v>827</v>
      </c>
      <c r="Z3565" t="s">
        <v>827</v>
      </c>
      <c r="AA3565" t="s">
        <v>826</v>
      </c>
      <c r="AB3565" t="str">
        <f t="shared" si="199"/>
        <v/>
      </c>
    </row>
    <row r="3566" spans="1:28" x14ac:dyDescent="0.2">
      <c r="A3566" s="2"/>
      <c r="B3566" s="2" t="s">
        <v>21</v>
      </c>
      <c r="C3566" s="2" t="s">
        <v>711</v>
      </c>
      <c r="D3566" s="2" t="s">
        <v>30</v>
      </c>
      <c r="E3566" s="2" t="s">
        <v>43</v>
      </c>
      <c r="F3566" s="2">
        <v>6</v>
      </c>
      <c r="G3566" s="2">
        <v>6</v>
      </c>
      <c r="H3566" s="2">
        <v>8.2289999999999992</v>
      </c>
      <c r="I3566" s="2"/>
      <c r="J3566" s="2"/>
      <c r="K3566" t="str">
        <f t="shared" si="196"/>
        <v/>
      </c>
      <c r="L3566" s="2" t="s">
        <v>794</v>
      </c>
      <c r="M3566" t="s">
        <v>25</v>
      </c>
      <c r="N3566" s="2" t="s">
        <v>26</v>
      </c>
      <c r="O3566" s="2" t="s">
        <v>795</v>
      </c>
      <c r="P3566" s="2"/>
      <c r="Q3566" s="2" t="s">
        <v>764</v>
      </c>
      <c r="R3566" s="2"/>
      <c r="S3566" s="2"/>
      <c r="T3566" t="s">
        <v>766</v>
      </c>
      <c r="U3566">
        <f t="shared" si="197"/>
        <v>8.2289999999999992</v>
      </c>
      <c r="V3566">
        <f t="shared" si="198"/>
        <v>8.2289999999999992</v>
      </c>
      <c r="W3566" s="2" t="s">
        <v>796</v>
      </c>
      <c r="Y3566" t="s">
        <v>827</v>
      </c>
      <c r="Z3566" t="s">
        <v>827</v>
      </c>
      <c r="AA3566" t="s">
        <v>826</v>
      </c>
      <c r="AB3566" t="str">
        <f t="shared" si="199"/>
        <v/>
      </c>
    </row>
    <row r="3567" spans="1:28" x14ac:dyDescent="0.2">
      <c r="A3567" s="2"/>
      <c r="B3567" s="2" t="s">
        <v>21</v>
      </c>
      <c r="C3567" s="2" t="s">
        <v>711</v>
      </c>
      <c r="D3567" s="2" t="s">
        <v>30</v>
      </c>
      <c r="E3567" s="2" t="s">
        <v>43</v>
      </c>
      <c r="F3567" s="2">
        <v>7</v>
      </c>
      <c r="G3567" s="2">
        <v>7</v>
      </c>
      <c r="H3567" s="2">
        <v>8.2870000000000008</v>
      </c>
      <c r="I3567" s="2"/>
      <c r="J3567" s="2"/>
      <c r="K3567" t="str">
        <f t="shared" si="196"/>
        <v/>
      </c>
      <c r="L3567" s="2" t="s">
        <v>794</v>
      </c>
      <c r="M3567" t="s">
        <v>25</v>
      </c>
      <c r="N3567" s="2" t="s">
        <v>26</v>
      </c>
      <c r="O3567" s="2" t="s">
        <v>795</v>
      </c>
      <c r="P3567" s="2"/>
      <c r="Q3567" s="2" t="s">
        <v>764</v>
      </c>
      <c r="R3567" s="2"/>
      <c r="S3567" s="2"/>
      <c r="T3567" t="s">
        <v>766</v>
      </c>
      <c r="U3567">
        <f t="shared" si="197"/>
        <v>8.2870000000000008</v>
      </c>
      <c r="V3567">
        <f t="shared" si="198"/>
        <v>8.2870000000000008</v>
      </c>
      <c r="W3567" s="2" t="s">
        <v>796</v>
      </c>
      <c r="Y3567" t="s">
        <v>827</v>
      </c>
      <c r="Z3567" t="s">
        <v>827</v>
      </c>
      <c r="AA3567" t="s">
        <v>826</v>
      </c>
      <c r="AB3567" t="str">
        <f t="shared" si="199"/>
        <v/>
      </c>
    </row>
    <row r="3568" spans="1:28" x14ac:dyDescent="0.2">
      <c r="A3568" s="2"/>
      <c r="B3568" s="2" t="s">
        <v>21</v>
      </c>
      <c r="C3568" s="2" t="s">
        <v>711</v>
      </c>
      <c r="D3568" s="2" t="s">
        <v>30</v>
      </c>
      <c r="E3568" s="2" t="s">
        <v>43</v>
      </c>
      <c r="F3568" s="2">
        <v>8</v>
      </c>
      <c r="G3568" s="2">
        <v>8</v>
      </c>
      <c r="H3568" s="2">
        <v>7.6950000000000003</v>
      </c>
      <c r="I3568" s="2"/>
      <c r="J3568" s="2"/>
      <c r="K3568" t="str">
        <f t="shared" si="196"/>
        <v/>
      </c>
      <c r="L3568" s="2" t="s">
        <v>794</v>
      </c>
      <c r="M3568" t="s">
        <v>25</v>
      </c>
      <c r="N3568" s="2" t="s">
        <v>26</v>
      </c>
      <c r="O3568" s="2" t="s">
        <v>795</v>
      </c>
      <c r="P3568" s="2"/>
      <c r="Q3568" s="2" t="s">
        <v>764</v>
      </c>
      <c r="R3568" s="2"/>
      <c r="S3568" s="2"/>
      <c r="T3568" t="s">
        <v>766</v>
      </c>
      <c r="U3568">
        <f t="shared" si="197"/>
        <v>7.6950000000000003</v>
      </c>
      <c r="V3568">
        <f t="shared" si="198"/>
        <v>7.6950000000000003</v>
      </c>
      <c r="W3568" s="2" t="s">
        <v>796</v>
      </c>
      <c r="Y3568" t="s">
        <v>827</v>
      </c>
      <c r="Z3568" t="s">
        <v>827</v>
      </c>
      <c r="AA3568" t="s">
        <v>826</v>
      </c>
      <c r="AB3568" t="str">
        <f t="shared" si="199"/>
        <v/>
      </c>
    </row>
    <row r="3569" spans="1:28" x14ac:dyDescent="0.2">
      <c r="A3569" s="2"/>
      <c r="B3569" s="2" t="s">
        <v>21</v>
      </c>
      <c r="C3569" s="2" t="s">
        <v>711</v>
      </c>
      <c r="D3569" s="2" t="s">
        <v>30</v>
      </c>
      <c r="E3569" s="2" t="s">
        <v>43</v>
      </c>
      <c r="F3569" s="2">
        <v>9</v>
      </c>
      <c r="G3569" s="2">
        <v>9</v>
      </c>
      <c r="H3569" s="2">
        <v>6.1189999999999998</v>
      </c>
      <c r="I3569" s="2"/>
      <c r="J3569" s="2"/>
      <c r="K3569" t="str">
        <f t="shared" si="196"/>
        <v/>
      </c>
      <c r="L3569" s="2" t="s">
        <v>794</v>
      </c>
      <c r="M3569" t="s">
        <v>25</v>
      </c>
      <c r="N3569" s="2" t="s">
        <v>26</v>
      </c>
      <c r="O3569" s="2" t="s">
        <v>795</v>
      </c>
      <c r="P3569" s="2"/>
      <c r="Q3569" s="2" t="s">
        <v>764</v>
      </c>
      <c r="R3569" s="2"/>
      <c r="S3569" s="2"/>
      <c r="T3569" t="s">
        <v>766</v>
      </c>
      <c r="U3569">
        <f t="shared" si="197"/>
        <v>6.1189999999999998</v>
      </c>
      <c r="V3569">
        <f t="shared" si="198"/>
        <v>6.1189999999999998</v>
      </c>
      <c r="W3569" s="2" t="s">
        <v>796</v>
      </c>
      <c r="Y3569" t="s">
        <v>827</v>
      </c>
      <c r="Z3569" t="s">
        <v>827</v>
      </c>
      <c r="AA3569" t="s">
        <v>826</v>
      </c>
      <c r="AB3569" t="str">
        <f t="shared" si="199"/>
        <v/>
      </c>
    </row>
    <row r="3570" spans="1:28" x14ac:dyDescent="0.2">
      <c r="A3570" s="2"/>
      <c r="B3570" s="2" t="s">
        <v>21</v>
      </c>
      <c r="C3570" s="2" t="s">
        <v>711</v>
      </c>
      <c r="D3570" s="2" t="s">
        <v>30</v>
      </c>
      <c r="E3570" s="2" t="s">
        <v>43</v>
      </c>
      <c r="F3570" s="2">
        <v>10</v>
      </c>
      <c r="G3570" s="2">
        <v>10</v>
      </c>
      <c r="H3570" s="2">
        <v>8.5630000000000006</v>
      </c>
      <c r="I3570" s="2"/>
      <c r="J3570" s="2"/>
      <c r="K3570" t="str">
        <f t="shared" si="196"/>
        <v/>
      </c>
      <c r="L3570" s="2" t="s">
        <v>794</v>
      </c>
      <c r="M3570" t="s">
        <v>25</v>
      </c>
      <c r="N3570" s="2" t="s">
        <v>26</v>
      </c>
      <c r="O3570" s="2" t="s">
        <v>795</v>
      </c>
      <c r="P3570" s="2"/>
      <c r="Q3570" s="2" t="s">
        <v>764</v>
      </c>
      <c r="R3570" s="2"/>
      <c r="S3570" s="2"/>
      <c r="T3570" t="s">
        <v>766</v>
      </c>
      <c r="U3570">
        <f t="shared" si="197"/>
        <v>8.5630000000000006</v>
      </c>
      <c r="V3570">
        <f t="shared" si="198"/>
        <v>8.5630000000000006</v>
      </c>
      <c r="W3570" s="2" t="s">
        <v>796</v>
      </c>
      <c r="Y3570" t="s">
        <v>826</v>
      </c>
      <c r="Z3570" t="s">
        <v>826</v>
      </c>
      <c r="AA3570" t="s">
        <v>826</v>
      </c>
      <c r="AB3570" t="str">
        <f t="shared" si="199"/>
        <v/>
      </c>
    </row>
    <row r="3571" spans="1:28" x14ac:dyDescent="0.2">
      <c r="A3571" s="2"/>
      <c r="B3571" s="2" t="s">
        <v>21</v>
      </c>
      <c r="C3571" s="2" t="s">
        <v>711</v>
      </c>
      <c r="D3571" s="2" t="s">
        <v>30</v>
      </c>
      <c r="E3571" s="2" t="s">
        <v>75</v>
      </c>
      <c r="F3571" s="2">
        <v>1</v>
      </c>
      <c r="G3571" s="2">
        <v>1</v>
      </c>
      <c r="H3571" s="2">
        <v>10.79</v>
      </c>
      <c r="I3571" s="3">
        <v>1.776</v>
      </c>
      <c r="J3571" s="3">
        <v>2.3809999999999998</v>
      </c>
      <c r="K3571">
        <f t="shared" si="196"/>
        <v>3.9322722072998393</v>
      </c>
      <c r="L3571" s="2" t="s">
        <v>32</v>
      </c>
      <c r="M3571" t="s">
        <v>25</v>
      </c>
      <c r="N3571" s="2" t="s">
        <v>26</v>
      </c>
      <c r="O3571" s="2" t="s">
        <v>753</v>
      </c>
      <c r="P3571" s="2"/>
      <c r="Q3571" s="2" t="s">
        <v>764</v>
      </c>
      <c r="R3571" s="2"/>
      <c r="T3571" t="s">
        <v>766</v>
      </c>
      <c r="U3571">
        <f t="shared" si="197"/>
        <v>10.79</v>
      </c>
      <c r="V3571">
        <f t="shared" si="198"/>
        <v>10.79</v>
      </c>
      <c r="W3571" s="2" t="s">
        <v>750</v>
      </c>
      <c r="Y3571" t="s">
        <v>826</v>
      </c>
      <c r="Z3571" t="s">
        <v>826</v>
      </c>
      <c r="AA3571" t="s">
        <v>826</v>
      </c>
      <c r="AB3571" t="str">
        <f t="shared" si="199"/>
        <v/>
      </c>
    </row>
    <row r="3572" spans="1:28" x14ac:dyDescent="0.2">
      <c r="A3572" s="2"/>
      <c r="B3572" s="2" t="s">
        <v>21</v>
      </c>
      <c r="C3572" s="2" t="s">
        <v>711</v>
      </c>
      <c r="D3572" s="2" t="s">
        <v>30</v>
      </c>
      <c r="E3572" s="2" t="s">
        <v>75</v>
      </c>
      <c r="F3572" s="2">
        <v>2</v>
      </c>
      <c r="G3572" s="2">
        <v>2</v>
      </c>
      <c r="H3572" s="2">
        <v>10.239000000000001</v>
      </c>
      <c r="I3572" s="3">
        <v>1.667</v>
      </c>
      <c r="J3572" s="3">
        <v>2.5880000000000001</v>
      </c>
      <c r="K3572">
        <f t="shared" si="196"/>
        <v>3.7655960274006466</v>
      </c>
      <c r="L3572" s="2" t="s">
        <v>32</v>
      </c>
      <c r="M3572" t="s">
        <v>25</v>
      </c>
      <c r="N3572" s="2" t="s">
        <v>26</v>
      </c>
      <c r="O3572" s="2" t="s">
        <v>753</v>
      </c>
      <c r="P3572" s="2"/>
      <c r="Q3572" s="2" t="s">
        <v>764</v>
      </c>
      <c r="R3572" s="2"/>
      <c r="T3572" t="s">
        <v>766</v>
      </c>
      <c r="U3572">
        <f t="shared" si="197"/>
        <v>10.239000000000001</v>
      </c>
      <c r="V3572">
        <f t="shared" si="198"/>
        <v>10.239000000000001</v>
      </c>
      <c r="W3572" s="2" t="s">
        <v>750</v>
      </c>
      <c r="Y3572" t="s">
        <v>826</v>
      </c>
      <c r="Z3572" t="s">
        <v>826</v>
      </c>
      <c r="AA3572" t="s">
        <v>826</v>
      </c>
      <c r="AB3572" t="str">
        <f t="shared" si="199"/>
        <v/>
      </c>
    </row>
    <row r="3573" spans="1:28" x14ac:dyDescent="0.2">
      <c r="A3573" s="2"/>
      <c r="B3573" s="2" t="s">
        <v>21</v>
      </c>
      <c r="C3573" s="2" t="s">
        <v>711</v>
      </c>
      <c r="D3573" s="2" t="s">
        <v>30</v>
      </c>
      <c r="E3573" s="2" t="s">
        <v>75</v>
      </c>
      <c r="F3573" s="2">
        <v>3</v>
      </c>
      <c r="G3573" s="2">
        <v>3</v>
      </c>
      <c r="H3573" s="2">
        <v>10.371</v>
      </c>
      <c r="I3573" s="3">
        <v>2.1349999999999998</v>
      </c>
      <c r="J3573" s="3">
        <v>2.2730000000000001</v>
      </c>
      <c r="K3573">
        <f t="shared" si="196"/>
        <v>5.4249213964542902</v>
      </c>
      <c r="L3573" s="2" t="s">
        <v>32</v>
      </c>
      <c r="M3573" t="s">
        <v>25</v>
      </c>
      <c r="N3573" s="2" t="s">
        <v>26</v>
      </c>
      <c r="O3573" s="2" t="s">
        <v>753</v>
      </c>
      <c r="P3573" s="2"/>
      <c r="Q3573" s="2" t="s">
        <v>764</v>
      </c>
      <c r="R3573" s="2"/>
      <c r="T3573" t="s">
        <v>766</v>
      </c>
      <c r="U3573">
        <f t="shared" si="197"/>
        <v>10.371</v>
      </c>
      <c r="V3573">
        <f t="shared" si="198"/>
        <v>10.371</v>
      </c>
      <c r="W3573" s="2" t="s">
        <v>750</v>
      </c>
      <c r="Y3573" t="s">
        <v>826</v>
      </c>
      <c r="Z3573" t="s">
        <v>826</v>
      </c>
      <c r="AA3573" t="s">
        <v>826</v>
      </c>
      <c r="AB3573" t="str">
        <f t="shared" si="199"/>
        <v/>
      </c>
    </row>
    <row r="3574" spans="1:28" x14ac:dyDescent="0.2">
      <c r="A3574" s="2"/>
      <c r="B3574" s="2" t="s">
        <v>21</v>
      </c>
      <c r="C3574" s="2" t="s">
        <v>711</v>
      </c>
      <c r="D3574" s="2" t="s">
        <v>30</v>
      </c>
      <c r="E3574" s="2" t="s">
        <v>75</v>
      </c>
      <c r="F3574" s="2">
        <v>4</v>
      </c>
      <c r="G3574" s="2">
        <v>4</v>
      </c>
      <c r="H3574" s="2">
        <v>10.706</v>
      </c>
      <c r="I3574" s="3">
        <v>1.6679999999999999</v>
      </c>
      <c r="J3574" s="3">
        <v>2.1960000000000002</v>
      </c>
      <c r="K3574">
        <f t="shared" si="196"/>
        <v>3.1990621971945599</v>
      </c>
      <c r="L3574" s="2" t="s">
        <v>32</v>
      </c>
      <c r="M3574" t="s">
        <v>25</v>
      </c>
      <c r="N3574" s="2" t="s">
        <v>26</v>
      </c>
      <c r="O3574" s="2" t="s">
        <v>753</v>
      </c>
      <c r="P3574" s="2"/>
      <c r="Q3574" s="2" t="s">
        <v>764</v>
      </c>
      <c r="R3574" s="2"/>
      <c r="T3574" t="s">
        <v>766</v>
      </c>
      <c r="U3574">
        <f t="shared" si="197"/>
        <v>10.706</v>
      </c>
      <c r="V3574">
        <f t="shared" si="198"/>
        <v>10.706</v>
      </c>
      <c r="W3574" s="2" t="s">
        <v>750</v>
      </c>
      <c r="Y3574" t="s">
        <v>826</v>
      </c>
      <c r="Z3574" t="s">
        <v>826</v>
      </c>
      <c r="AA3574" t="s">
        <v>826</v>
      </c>
      <c r="AB3574" t="str">
        <f t="shared" si="199"/>
        <v/>
      </c>
    </row>
    <row r="3575" spans="1:28" x14ac:dyDescent="0.2">
      <c r="A3575" s="2"/>
      <c r="B3575" s="2" t="s">
        <v>21</v>
      </c>
      <c r="C3575" s="2" t="s">
        <v>711</v>
      </c>
      <c r="D3575" s="2" t="s">
        <v>30</v>
      </c>
      <c r="E3575" s="2" t="s">
        <v>75</v>
      </c>
      <c r="F3575" s="2">
        <v>5</v>
      </c>
      <c r="G3575" s="2">
        <v>5</v>
      </c>
      <c r="H3575" s="2">
        <v>10.334</v>
      </c>
      <c r="I3575" s="3">
        <v>1.847</v>
      </c>
      <c r="J3575" s="3">
        <v>2.0649999999999999</v>
      </c>
      <c r="K3575">
        <f t="shared" si="196"/>
        <v>3.6885196577733579</v>
      </c>
      <c r="L3575" s="2" t="s">
        <v>32</v>
      </c>
      <c r="M3575" t="s">
        <v>25</v>
      </c>
      <c r="N3575" s="2" t="s">
        <v>26</v>
      </c>
      <c r="O3575" s="2" t="s">
        <v>753</v>
      </c>
      <c r="P3575" s="2"/>
      <c r="Q3575" s="2" t="s">
        <v>764</v>
      </c>
      <c r="R3575" s="2"/>
      <c r="T3575" t="s">
        <v>766</v>
      </c>
      <c r="U3575">
        <f t="shared" si="197"/>
        <v>10.334</v>
      </c>
      <c r="V3575">
        <f t="shared" si="198"/>
        <v>10.334</v>
      </c>
      <c r="W3575" s="2" t="s">
        <v>750</v>
      </c>
      <c r="Y3575" t="s">
        <v>826</v>
      </c>
      <c r="Z3575" t="s">
        <v>826</v>
      </c>
      <c r="AA3575" t="s">
        <v>826</v>
      </c>
      <c r="AB3575" t="str">
        <f t="shared" si="199"/>
        <v/>
      </c>
    </row>
    <row r="3576" spans="1:28" x14ac:dyDescent="0.2">
      <c r="A3576" s="2"/>
      <c r="B3576" s="2" t="s">
        <v>21</v>
      </c>
      <c r="C3576" s="2" t="s">
        <v>711</v>
      </c>
      <c r="D3576" s="2" t="s">
        <v>30</v>
      </c>
      <c r="E3576" s="2" t="s">
        <v>75</v>
      </c>
      <c r="F3576" s="2">
        <v>6</v>
      </c>
      <c r="G3576" s="2">
        <v>6</v>
      </c>
      <c r="H3576" s="2">
        <v>10.361000000000001</v>
      </c>
      <c r="I3576" s="3">
        <v>1.8069999999999999</v>
      </c>
      <c r="J3576" s="3">
        <v>2.246</v>
      </c>
      <c r="K3576">
        <f t="shared" si="196"/>
        <v>3.8399388864789761</v>
      </c>
      <c r="L3576" s="2" t="s">
        <v>32</v>
      </c>
      <c r="M3576" t="s">
        <v>25</v>
      </c>
      <c r="N3576" s="2" t="s">
        <v>26</v>
      </c>
      <c r="O3576" s="2" t="s">
        <v>753</v>
      </c>
      <c r="P3576" s="2"/>
      <c r="Q3576" s="2" t="s">
        <v>764</v>
      </c>
      <c r="R3576" s="2"/>
      <c r="T3576" t="s">
        <v>766</v>
      </c>
      <c r="U3576">
        <f t="shared" si="197"/>
        <v>10.361000000000001</v>
      </c>
      <c r="V3576">
        <f t="shared" si="198"/>
        <v>10.361000000000001</v>
      </c>
      <c r="W3576" s="2" t="s">
        <v>750</v>
      </c>
      <c r="Y3576" t="s">
        <v>826</v>
      </c>
      <c r="Z3576" t="s">
        <v>826</v>
      </c>
      <c r="AA3576" t="s">
        <v>826</v>
      </c>
      <c r="AB3576" t="str">
        <f t="shared" si="199"/>
        <v/>
      </c>
    </row>
    <row r="3577" spans="1:28" x14ac:dyDescent="0.2">
      <c r="A3577" s="2"/>
      <c r="B3577" s="2" t="s">
        <v>21</v>
      </c>
      <c r="C3577" s="2" t="s">
        <v>711</v>
      </c>
      <c r="D3577" s="2" t="s">
        <v>30</v>
      </c>
      <c r="E3577" s="2" t="s">
        <v>75</v>
      </c>
      <c r="F3577" s="2">
        <v>7</v>
      </c>
      <c r="G3577" s="2">
        <v>7</v>
      </c>
      <c r="H3577" s="2">
        <v>10.71</v>
      </c>
      <c r="I3577" s="3">
        <v>1.6759999999999999</v>
      </c>
      <c r="J3577" s="3">
        <v>2.4180000000000001</v>
      </c>
      <c r="K3577">
        <f t="shared" si="196"/>
        <v>3.5563343174715198</v>
      </c>
      <c r="L3577" s="2" t="s">
        <v>32</v>
      </c>
      <c r="M3577" t="s">
        <v>25</v>
      </c>
      <c r="N3577" s="2" t="s">
        <v>26</v>
      </c>
      <c r="O3577" s="2" t="s">
        <v>753</v>
      </c>
      <c r="P3577" s="2"/>
      <c r="Q3577" s="2" t="s">
        <v>764</v>
      </c>
      <c r="R3577" s="2"/>
      <c r="T3577" t="s">
        <v>766</v>
      </c>
      <c r="U3577">
        <f t="shared" si="197"/>
        <v>10.71</v>
      </c>
      <c r="V3577">
        <f t="shared" si="198"/>
        <v>10.71</v>
      </c>
      <c r="W3577" s="2" t="s">
        <v>750</v>
      </c>
      <c r="Y3577" t="s">
        <v>826</v>
      </c>
      <c r="Z3577" t="s">
        <v>826</v>
      </c>
      <c r="AA3577" t="s">
        <v>826</v>
      </c>
      <c r="AB3577" t="str">
        <f t="shared" si="199"/>
        <v/>
      </c>
    </row>
    <row r="3578" spans="1:28" x14ac:dyDescent="0.2">
      <c r="A3578" s="2"/>
      <c r="B3578" s="2" t="s">
        <v>21</v>
      </c>
      <c r="C3578" s="2" t="s">
        <v>711</v>
      </c>
      <c r="D3578" s="2" t="s">
        <v>30</v>
      </c>
      <c r="E3578" s="2" t="s">
        <v>75</v>
      </c>
      <c r="F3578" s="2">
        <v>8</v>
      </c>
      <c r="G3578" s="2">
        <v>8</v>
      </c>
      <c r="H3578" s="2">
        <v>10.641</v>
      </c>
      <c r="I3578" s="3">
        <v>1.74</v>
      </c>
      <c r="J3578" s="3">
        <v>2.6669999999999998</v>
      </c>
      <c r="K3578">
        <f t="shared" ref="K3578:K3641" si="200">IF(I3578&gt;0,(J3578*(I3578^2))*(3.14159/6),"")</f>
        <v>4.2278519194379989</v>
      </c>
      <c r="L3578" s="2" t="s">
        <v>32</v>
      </c>
      <c r="M3578" t="s">
        <v>25</v>
      </c>
      <c r="N3578" s="2" t="s">
        <v>26</v>
      </c>
      <c r="O3578" s="2" t="s">
        <v>753</v>
      </c>
      <c r="P3578" s="2"/>
      <c r="Q3578" s="2" t="s">
        <v>764</v>
      </c>
      <c r="R3578" s="2"/>
      <c r="T3578" t="s">
        <v>766</v>
      </c>
      <c r="U3578">
        <f t="shared" si="197"/>
        <v>10.641</v>
      </c>
      <c r="V3578">
        <f t="shared" si="198"/>
        <v>10.641</v>
      </c>
      <c r="W3578" s="2" t="s">
        <v>750</v>
      </c>
      <c r="Y3578" t="s">
        <v>826</v>
      </c>
      <c r="Z3578" t="s">
        <v>826</v>
      </c>
      <c r="AA3578" t="s">
        <v>826</v>
      </c>
      <c r="AB3578" t="str">
        <f t="shared" si="199"/>
        <v/>
      </c>
    </row>
    <row r="3579" spans="1:28" x14ac:dyDescent="0.2">
      <c r="A3579" s="2"/>
      <c r="B3579" s="2" t="s">
        <v>21</v>
      </c>
      <c r="C3579" s="2" t="s">
        <v>711</v>
      </c>
      <c r="D3579" s="2" t="s">
        <v>30</v>
      </c>
      <c r="E3579" s="2" t="s">
        <v>75</v>
      </c>
      <c r="F3579" s="2">
        <v>9</v>
      </c>
      <c r="G3579" s="2">
        <v>9</v>
      </c>
      <c r="H3579" s="2">
        <v>7.8140000000000001</v>
      </c>
      <c r="I3579" s="3">
        <v>2.0230000000000001</v>
      </c>
      <c r="J3579" s="3">
        <v>2.4689999999999999</v>
      </c>
      <c r="K3579">
        <f t="shared" si="200"/>
        <v>5.290675326526765</v>
      </c>
      <c r="L3579" s="2" t="s">
        <v>32</v>
      </c>
      <c r="M3579" t="s">
        <v>25</v>
      </c>
      <c r="N3579" s="2" t="s">
        <v>26</v>
      </c>
      <c r="O3579" s="2" t="s">
        <v>753</v>
      </c>
      <c r="P3579" s="2"/>
      <c r="Q3579" s="2" t="s">
        <v>764</v>
      </c>
      <c r="R3579" s="2"/>
      <c r="T3579" t="s">
        <v>766</v>
      </c>
      <c r="U3579">
        <f t="shared" si="197"/>
        <v>7.8140000000000001</v>
      </c>
      <c r="V3579">
        <f t="shared" si="198"/>
        <v>7.8140000000000001</v>
      </c>
      <c r="W3579" s="2" t="s">
        <v>750</v>
      </c>
      <c r="Y3579" t="s">
        <v>826</v>
      </c>
      <c r="Z3579" t="s">
        <v>826</v>
      </c>
      <c r="AA3579" t="s">
        <v>826</v>
      </c>
      <c r="AB3579" t="str">
        <f t="shared" si="199"/>
        <v/>
      </c>
    </row>
    <row r="3580" spans="1:28" x14ac:dyDescent="0.2">
      <c r="A3580" s="2"/>
      <c r="B3580" s="2" t="s">
        <v>21</v>
      </c>
      <c r="C3580" s="2" t="s">
        <v>711</v>
      </c>
      <c r="D3580" s="2" t="s">
        <v>30</v>
      </c>
      <c r="E3580" s="2" t="s">
        <v>75</v>
      </c>
      <c r="F3580" s="2">
        <v>10</v>
      </c>
      <c r="G3580" s="2">
        <v>10</v>
      </c>
      <c r="H3580" s="2">
        <v>9.3650000000000002</v>
      </c>
      <c r="I3580" s="3">
        <v>1.53</v>
      </c>
      <c r="J3580" s="3">
        <v>2.258</v>
      </c>
      <c r="K3580">
        <f t="shared" si="200"/>
        <v>2.7676110423329998</v>
      </c>
      <c r="L3580" s="2" t="s">
        <v>32</v>
      </c>
      <c r="M3580" t="s">
        <v>25</v>
      </c>
      <c r="N3580" s="2" t="s">
        <v>26</v>
      </c>
      <c r="O3580" s="2" t="s">
        <v>753</v>
      </c>
      <c r="P3580" s="2"/>
      <c r="Q3580" s="2" t="s">
        <v>764</v>
      </c>
      <c r="R3580" s="2"/>
      <c r="T3580" t="s">
        <v>766</v>
      </c>
      <c r="U3580">
        <f t="shared" ref="U3580:U3643" si="201">IF(H3580&gt;0,IF(L3580="live",H3580*0.84,H3580),"")</f>
        <v>9.3650000000000002</v>
      </c>
      <c r="V3580">
        <f t="shared" ref="V3580:V3643" si="202">IF(H3580&gt;0,IF(L3580="live",H3580*0.87,H3580),"")</f>
        <v>9.3650000000000002</v>
      </c>
      <c r="W3580" s="2" t="s">
        <v>750</v>
      </c>
      <c r="Y3580" t="s">
        <v>826</v>
      </c>
      <c r="Z3580" t="s">
        <v>826</v>
      </c>
      <c r="AA3580" t="s">
        <v>826</v>
      </c>
      <c r="AB3580" t="str">
        <f t="shared" si="199"/>
        <v/>
      </c>
    </row>
    <row r="3581" spans="1:28" x14ac:dyDescent="0.2">
      <c r="A3581" s="2"/>
      <c r="B3581" s="2" t="s">
        <v>21</v>
      </c>
      <c r="C3581" s="2" t="s">
        <v>711</v>
      </c>
      <c r="D3581" s="2" t="s">
        <v>30</v>
      </c>
      <c r="E3581" s="2" t="s">
        <v>78</v>
      </c>
      <c r="F3581" s="2">
        <v>1</v>
      </c>
      <c r="G3581" s="2">
        <v>1</v>
      </c>
      <c r="H3581" s="2">
        <v>11.169</v>
      </c>
      <c r="I3581" s="3">
        <v>1.641</v>
      </c>
      <c r="J3581" s="3">
        <v>2.1960000000000002</v>
      </c>
      <c r="K3581">
        <f t="shared" si="200"/>
        <v>3.0963336556091399</v>
      </c>
      <c r="L3581" s="2" t="s">
        <v>32</v>
      </c>
      <c r="M3581" t="s">
        <v>25</v>
      </c>
      <c r="N3581" s="2" t="s">
        <v>26</v>
      </c>
      <c r="O3581" s="2" t="s">
        <v>754</v>
      </c>
      <c r="P3581" s="2"/>
      <c r="Q3581" s="2" t="s">
        <v>764</v>
      </c>
      <c r="R3581" s="2"/>
      <c r="T3581" t="s">
        <v>766</v>
      </c>
      <c r="U3581">
        <f t="shared" si="201"/>
        <v>11.169</v>
      </c>
      <c r="V3581">
        <f t="shared" si="202"/>
        <v>11.169</v>
      </c>
      <c r="W3581" s="2" t="s">
        <v>750</v>
      </c>
      <c r="Y3581" t="s">
        <v>826</v>
      </c>
      <c r="Z3581" t="s">
        <v>826</v>
      </c>
      <c r="AA3581" t="s">
        <v>826</v>
      </c>
      <c r="AB3581" t="str">
        <f t="shared" si="199"/>
        <v/>
      </c>
    </row>
    <row r="3582" spans="1:28" x14ac:dyDescent="0.2">
      <c r="A3582" s="2"/>
      <c r="B3582" s="2" t="s">
        <v>21</v>
      </c>
      <c r="C3582" s="2" t="s">
        <v>711</v>
      </c>
      <c r="D3582" s="2" t="s">
        <v>30</v>
      </c>
      <c r="E3582" s="2" t="s">
        <v>78</v>
      </c>
      <c r="F3582" s="2">
        <v>2</v>
      </c>
      <c r="G3582" s="2">
        <v>2</v>
      </c>
      <c r="H3582" s="2">
        <v>10.554</v>
      </c>
      <c r="I3582" s="3">
        <v>1.8680000000000001</v>
      </c>
      <c r="J3582" s="3">
        <v>2.0550000000000002</v>
      </c>
      <c r="K3582">
        <f t="shared" si="200"/>
        <v>3.7546012938748006</v>
      </c>
      <c r="L3582" s="2" t="s">
        <v>32</v>
      </c>
      <c r="M3582" t="s">
        <v>25</v>
      </c>
      <c r="N3582" s="2" t="s">
        <v>26</v>
      </c>
      <c r="O3582" s="2" t="s">
        <v>754</v>
      </c>
      <c r="P3582" s="2"/>
      <c r="Q3582" s="2" t="s">
        <v>764</v>
      </c>
      <c r="R3582" s="2"/>
      <c r="T3582" t="s">
        <v>766</v>
      </c>
      <c r="U3582">
        <f t="shared" si="201"/>
        <v>10.554</v>
      </c>
      <c r="V3582">
        <f t="shared" si="202"/>
        <v>10.554</v>
      </c>
      <c r="W3582" s="2" t="s">
        <v>750</v>
      </c>
      <c r="Y3582" t="s">
        <v>826</v>
      </c>
      <c r="Z3582" t="s">
        <v>826</v>
      </c>
      <c r="AA3582" t="s">
        <v>826</v>
      </c>
      <c r="AB3582" t="str">
        <f t="shared" si="199"/>
        <v/>
      </c>
    </row>
    <row r="3583" spans="1:28" x14ac:dyDescent="0.2">
      <c r="A3583" s="2"/>
      <c r="B3583" s="2" t="s">
        <v>21</v>
      </c>
      <c r="C3583" s="2" t="s">
        <v>711</v>
      </c>
      <c r="D3583" s="2" t="s">
        <v>30</v>
      </c>
      <c r="E3583" s="2" t="s">
        <v>78</v>
      </c>
      <c r="F3583" s="2">
        <v>3</v>
      </c>
      <c r="G3583" s="2">
        <v>3</v>
      </c>
      <c r="H3583" s="2">
        <v>11.198</v>
      </c>
      <c r="I3583" s="3">
        <v>1.5780000000000001</v>
      </c>
      <c r="J3583" s="3">
        <v>2.0169999999999999</v>
      </c>
      <c r="K3583">
        <f t="shared" si="200"/>
        <v>2.6297723296684201</v>
      </c>
      <c r="L3583" s="2" t="s">
        <v>32</v>
      </c>
      <c r="M3583" t="s">
        <v>25</v>
      </c>
      <c r="N3583" s="2" t="s">
        <v>26</v>
      </c>
      <c r="O3583" s="2" t="s">
        <v>754</v>
      </c>
      <c r="P3583" s="2"/>
      <c r="Q3583" s="2" t="s">
        <v>764</v>
      </c>
      <c r="R3583" s="2"/>
      <c r="T3583" t="s">
        <v>766</v>
      </c>
      <c r="U3583">
        <f t="shared" si="201"/>
        <v>11.198</v>
      </c>
      <c r="V3583">
        <f t="shared" si="202"/>
        <v>11.198</v>
      </c>
      <c r="W3583" s="2" t="s">
        <v>750</v>
      </c>
      <c r="Y3583" t="s">
        <v>826</v>
      </c>
      <c r="Z3583" t="s">
        <v>826</v>
      </c>
      <c r="AA3583" t="s">
        <v>826</v>
      </c>
      <c r="AB3583" t="str">
        <f t="shared" si="199"/>
        <v/>
      </c>
    </row>
    <row r="3584" spans="1:28" x14ac:dyDescent="0.2">
      <c r="A3584" s="2"/>
      <c r="B3584" s="2" t="s">
        <v>21</v>
      </c>
      <c r="C3584" s="2" t="s">
        <v>711</v>
      </c>
      <c r="D3584" s="2" t="s">
        <v>30</v>
      </c>
      <c r="E3584" s="2" t="s">
        <v>78</v>
      </c>
      <c r="F3584" s="2">
        <v>4</v>
      </c>
      <c r="G3584" s="2">
        <v>4</v>
      </c>
      <c r="H3584" s="2">
        <v>10.340999999999999</v>
      </c>
      <c r="I3584" s="3">
        <v>1.631</v>
      </c>
      <c r="J3584" s="3">
        <v>1.968</v>
      </c>
      <c r="K3584">
        <f t="shared" si="200"/>
        <v>2.74114034428472</v>
      </c>
      <c r="L3584" s="2" t="s">
        <v>32</v>
      </c>
      <c r="M3584" t="s">
        <v>25</v>
      </c>
      <c r="N3584" s="2" t="s">
        <v>26</v>
      </c>
      <c r="O3584" s="2" t="s">
        <v>754</v>
      </c>
      <c r="P3584" s="2"/>
      <c r="Q3584" s="2" t="s">
        <v>764</v>
      </c>
      <c r="R3584" s="2"/>
      <c r="T3584" t="s">
        <v>766</v>
      </c>
      <c r="U3584">
        <f t="shared" si="201"/>
        <v>10.340999999999999</v>
      </c>
      <c r="V3584">
        <f t="shared" si="202"/>
        <v>10.340999999999999</v>
      </c>
      <c r="W3584" s="2" t="s">
        <v>750</v>
      </c>
      <c r="Y3584" t="s">
        <v>826</v>
      </c>
      <c r="Z3584" t="s">
        <v>826</v>
      </c>
      <c r="AA3584" t="s">
        <v>826</v>
      </c>
      <c r="AB3584" t="str">
        <f t="shared" si="199"/>
        <v/>
      </c>
    </row>
    <row r="3585" spans="1:28" x14ac:dyDescent="0.2">
      <c r="A3585" s="2"/>
      <c r="B3585" s="2" t="s">
        <v>21</v>
      </c>
      <c r="C3585" s="2" t="s">
        <v>711</v>
      </c>
      <c r="D3585" s="2" t="s">
        <v>30</v>
      </c>
      <c r="E3585" s="2" t="s">
        <v>78</v>
      </c>
      <c r="F3585" s="2">
        <v>5</v>
      </c>
      <c r="G3585" s="2">
        <v>5</v>
      </c>
      <c r="H3585" s="2">
        <v>10.917</v>
      </c>
      <c r="I3585" s="3">
        <v>1.5369999999999999</v>
      </c>
      <c r="J3585" s="3">
        <v>2.0459999999999998</v>
      </c>
      <c r="K3585">
        <f t="shared" si="200"/>
        <v>2.5307638359081093</v>
      </c>
      <c r="L3585" s="2" t="s">
        <v>32</v>
      </c>
      <c r="M3585" t="s">
        <v>25</v>
      </c>
      <c r="N3585" s="2" t="s">
        <v>26</v>
      </c>
      <c r="O3585" s="2" t="s">
        <v>754</v>
      </c>
      <c r="P3585" s="2"/>
      <c r="Q3585" s="2" t="s">
        <v>764</v>
      </c>
      <c r="R3585" s="2"/>
      <c r="T3585" t="s">
        <v>766</v>
      </c>
      <c r="U3585">
        <f t="shared" si="201"/>
        <v>10.917</v>
      </c>
      <c r="V3585">
        <f t="shared" si="202"/>
        <v>10.917</v>
      </c>
      <c r="W3585" s="2" t="s">
        <v>750</v>
      </c>
      <c r="Y3585" t="s">
        <v>826</v>
      </c>
      <c r="Z3585" t="s">
        <v>826</v>
      </c>
      <c r="AA3585" t="s">
        <v>826</v>
      </c>
      <c r="AB3585" t="str">
        <f t="shared" si="199"/>
        <v/>
      </c>
    </row>
    <row r="3586" spans="1:28" x14ac:dyDescent="0.2">
      <c r="A3586" s="2"/>
      <c r="B3586" s="2" t="s">
        <v>21</v>
      </c>
      <c r="C3586" s="2" t="s">
        <v>711</v>
      </c>
      <c r="D3586" s="2" t="s">
        <v>30</v>
      </c>
      <c r="E3586" s="2" t="s">
        <v>78</v>
      </c>
      <c r="F3586" s="2">
        <v>6</v>
      </c>
      <c r="G3586" s="2">
        <v>6</v>
      </c>
      <c r="H3586" s="2">
        <v>10.678000000000001</v>
      </c>
      <c r="I3586" s="3">
        <v>1.6080000000000001</v>
      </c>
      <c r="J3586" s="3">
        <v>1.9950000000000001</v>
      </c>
      <c r="K3586">
        <f t="shared" si="200"/>
        <v>2.7009294751152004</v>
      </c>
      <c r="L3586" s="2" t="s">
        <v>32</v>
      </c>
      <c r="M3586" t="s">
        <v>25</v>
      </c>
      <c r="N3586" s="2" t="s">
        <v>26</v>
      </c>
      <c r="O3586" s="2" t="s">
        <v>754</v>
      </c>
      <c r="P3586" s="2"/>
      <c r="Q3586" s="2" t="s">
        <v>764</v>
      </c>
      <c r="R3586" s="2"/>
      <c r="T3586" t="s">
        <v>766</v>
      </c>
      <c r="U3586">
        <f t="shared" si="201"/>
        <v>10.678000000000001</v>
      </c>
      <c r="V3586">
        <f t="shared" si="202"/>
        <v>10.678000000000001</v>
      </c>
      <c r="W3586" s="2" t="s">
        <v>750</v>
      </c>
      <c r="Y3586" t="s">
        <v>826</v>
      </c>
      <c r="Z3586" t="s">
        <v>826</v>
      </c>
      <c r="AA3586" t="s">
        <v>826</v>
      </c>
      <c r="AB3586" t="str">
        <f t="shared" si="199"/>
        <v/>
      </c>
    </row>
    <row r="3587" spans="1:28" x14ac:dyDescent="0.2">
      <c r="A3587" s="2"/>
      <c r="B3587" s="2" t="s">
        <v>21</v>
      </c>
      <c r="C3587" s="2" t="s">
        <v>711</v>
      </c>
      <c r="D3587" s="2" t="s">
        <v>30</v>
      </c>
      <c r="E3587" s="2" t="s">
        <v>78</v>
      </c>
      <c r="F3587" s="2">
        <v>7</v>
      </c>
      <c r="G3587" s="2">
        <v>7</v>
      </c>
      <c r="H3587" s="2">
        <v>10.423</v>
      </c>
      <c r="I3587" s="3">
        <v>1.5649999999999999</v>
      </c>
      <c r="J3587" s="3">
        <v>2.08</v>
      </c>
      <c r="K3587">
        <f t="shared" si="200"/>
        <v>2.6674130661533328</v>
      </c>
      <c r="L3587" s="2" t="s">
        <v>32</v>
      </c>
      <c r="M3587" t="s">
        <v>25</v>
      </c>
      <c r="N3587" s="2" t="s">
        <v>26</v>
      </c>
      <c r="O3587" s="2" t="s">
        <v>754</v>
      </c>
      <c r="P3587" s="2"/>
      <c r="Q3587" s="2" t="s">
        <v>764</v>
      </c>
      <c r="R3587" s="2"/>
      <c r="T3587" t="s">
        <v>766</v>
      </c>
      <c r="U3587">
        <f t="shared" si="201"/>
        <v>10.423</v>
      </c>
      <c r="V3587">
        <f t="shared" si="202"/>
        <v>10.423</v>
      </c>
      <c r="W3587" s="2" t="s">
        <v>750</v>
      </c>
      <c r="Y3587" t="s">
        <v>826</v>
      </c>
      <c r="Z3587" t="s">
        <v>826</v>
      </c>
      <c r="AA3587" t="s">
        <v>826</v>
      </c>
      <c r="AB3587" t="str">
        <f t="shared" si="199"/>
        <v/>
      </c>
    </row>
    <row r="3588" spans="1:28" x14ac:dyDescent="0.2">
      <c r="A3588" s="2"/>
      <c r="B3588" s="2" t="s">
        <v>21</v>
      </c>
      <c r="C3588" s="2" t="s">
        <v>711</v>
      </c>
      <c r="D3588" s="2" t="s">
        <v>30</v>
      </c>
      <c r="E3588" s="2" t="s">
        <v>78</v>
      </c>
      <c r="F3588" s="2">
        <v>8</v>
      </c>
      <c r="G3588" s="2">
        <v>8</v>
      </c>
      <c r="H3588" s="2">
        <v>10.531000000000001</v>
      </c>
      <c r="I3588" s="3">
        <v>1.526</v>
      </c>
      <c r="J3588" s="3">
        <v>2.0339999999999998</v>
      </c>
      <c r="K3588">
        <f t="shared" si="200"/>
        <v>2.4800376346107598</v>
      </c>
      <c r="L3588" s="2" t="s">
        <v>32</v>
      </c>
      <c r="M3588" t="s">
        <v>25</v>
      </c>
      <c r="N3588" s="2" t="s">
        <v>26</v>
      </c>
      <c r="O3588" s="2" t="s">
        <v>754</v>
      </c>
      <c r="P3588" s="2"/>
      <c r="Q3588" s="2" t="s">
        <v>764</v>
      </c>
      <c r="R3588" s="2"/>
      <c r="T3588" t="s">
        <v>766</v>
      </c>
      <c r="U3588">
        <f t="shared" si="201"/>
        <v>10.531000000000001</v>
      </c>
      <c r="V3588">
        <f t="shared" si="202"/>
        <v>10.531000000000001</v>
      </c>
      <c r="W3588" s="2" t="s">
        <v>750</v>
      </c>
      <c r="Y3588" t="s">
        <v>826</v>
      </c>
      <c r="Z3588" t="s">
        <v>826</v>
      </c>
      <c r="AA3588" t="s">
        <v>826</v>
      </c>
      <c r="AB3588" t="str">
        <f t="shared" si="199"/>
        <v/>
      </c>
    </row>
    <row r="3589" spans="1:28" x14ac:dyDescent="0.2">
      <c r="A3589" s="2"/>
      <c r="B3589" s="2" t="s">
        <v>21</v>
      </c>
      <c r="C3589" s="2" t="s">
        <v>711</v>
      </c>
      <c r="D3589" s="2" t="s">
        <v>30</v>
      </c>
      <c r="E3589" s="2" t="s">
        <v>78</v>
      </c>
      <c r="F3589" s="2">
        <v>9</v>
      </c>
      <c r="G3589" s="2">
        <v>9</v>
      </c>
      <c r="H3589" s="2">
        <v>10.137</v>
      </c>
      <c r="I3589" s="3">
        <v>1.57</v>
      </c>
      <c r="J3589" s="3">
        <v>2.1579999999999999</v>
      </c>
      <c r="K3589">
        <f t="shared" si="200"/>
        <v>2.7851526336963328</v>
      </c>
      <c r="L3589" s="2" t="s">
        <v>32</v>
      </c>
      <c r="M3589" t="s">
        <v>25</v>
      </c>
      <c r="N3589" s="2" t="s">
        <v>26</v>
      </c>
      <c r="O3589" s="2" t="s">
        <v>754</v>
      </c>
      <c r="P3589" s="2"/>
      <c r="Q3589" s="2" t="s">
        <v>764</v>
      </c>
      <c r="R3589" s="2"/>
      <c r="T3589" t="s">
        <v>766</v>
      </c>
      <c r="U3589">
        <f t="shared" si="201"/>
        <v>10.137</v>
      </c>
      <c r="V3589">
        <f t="shared" si="202"/>
        <v>10.137</v>
      </c>
      <c r="W3589" s="2" t="s">
        <v>750</v>
      </c>
      <c r="Y3589" t="s">
        <v>826</v>
      </c>
      <c r="Z3589" t="s">
        <v>826</v>
      </c>
      <c r="AA3589" t="s">
        <v>826</v>
      </c>
      <c r="AB3589" t="str">
        <f t="shared" si="199"/>
        <v/>
      </c>
    </row>
    <row r="3590" spans="1:28" x14ac:dyDescent="0.2">
      <c r="A3590" s="2"/>
      <c r="B3590" s="2" t="s">
        <v>21</v>
      </c>
      <c r="C3590" s="2" t="s">
        <v>711</v>
      </c>
      <c r="D3590" s="2" t="s">
        <v>30</v>
      </c>
      <c r="E3590" s="2" t="s">
        <v>78</v>
      </c>
      <c r="F3590" s="2">
        <v>10</v>
      </c>
      <c r="G3590" s="2">
        <v>10</v>
      </c>
      <c r="H3590" s="2">
        <v>10.661</v>
      </c>
      <c r="I3590" s="3">
        <v>1.601</v>
      </c>
      <c r="J3590" s="3">
        <v>2.121</v>
      </c>
      <c r="K3590">
        <f t="shared" si="200"/>
        <v>2.8465681635600641</v>
      </c>
      <c r="L3590" s="2" t="s">
        <v>32</v>
      </c>
      <c r="M3590" t="s">
        <v>25</v>
      </c>
      <c r="N3590" s="2" t="s">
        <v>26</v>
      </c>
      <c r="O3590" s="2" t="s">
        <v>754</v>
      </c>
      <c r="P3590" s="2"/>
      <c r="Q3590" s="2" t="s">
        <v>764</v>
      </c>
      <c r="R3590" s="2"/>
      <c r="T3590" t="s">
        <v>766</v>
      </c>
      <c r="U3590">
        <f t="shared" si="201"/>
        <v>10.661</v>
      </c>
      <c r="V3590">
        <f t="shared" si="202"/>
        <v>10.661</v>
      </c>
      <c r="W3590" s="2" t="s">
        <v>750</v>
      </c>
      <c r="Y3590" t="s">
        <v>826</v>
      </c>
      <c r="Z3590" t="s">
        <v>826</v>
      </c>
      <c r="AA3590" t="s">
        <v>826</v>
      </c>
      <c r="AB3590" t="str">
        <f t="shared" si="199"/>
        <v/>
      </c>
    </row>
    <row r="3591" spans="1:28" x14ac:dyDescent="0.2">
      <c r="A3591" s="2"/>
      <c r="B3591" s="2" t="s">
        <v>21</v>
      </c>
      <c r="C3591" s="2" t="s">
        <v>711</v>
      </c>
      <c r="D3591" s="2" t="s">
        <v>30</v>
      </c>
      <c r="E3591" s="2" t="s">
        <v>81</v>
      </c>
      <c r="F3591" s="2">
        <v>1</v>
      </c>
      <c r="G3591" s="2">
        <v>1</v>
      </c>
      <c r="H3591" s="2">
        <v>11.474</v>
      </c>
      <c r="I3591" s="3">
        <v>1.6659999999999999</v>
      </c>
      <c r="J3591" s="3">
        <v>2.2389999999999999</v>
      </c>
      <c r="K3591">
        <f t="shared" si="200"/>
        <v>3.253886073812593</v>
      </c>
      <c r="L3591" s="2" t="s">
        <v>32</v>
      </c>
      <c r="M3591" t="s">
        <v>25</v>
      </c>
      <c r="N3591" s="2" t="s">
        <v>26</v>
      </c>
      <c r="O3591" s="2" t="s">
        <v>755</v>
      </c>
      <c r="P3591" s="2"/>
      <c r="Q3591" s="2" t="s">
        <v>764</v>
      </c>
      <c r="R3591" s="2"/>
      <c r="T3591" t="s">
        <v>766</v>
      </c>
      <c r="U3591">
        <f t="shared" si="201"/>
        <v>11.474</v>
      </c>
      <c r="V3591">
        <f t="shared" si="202"/>
        <v>11.474</v>
      </c>
      <c r="W3591" s="2" t="s">
        <v>748</v>
      </c>
      <c r="Y3591" t="s">
        <v>826</v>
      </c>
      <c r="Z3591" t="s">
        <v>826</v>
      </c>
      <c r="AA3591" t="s">
        <v>826</v>
      </c>
      <c r="AB3591" t="str">
        <f t="shared" si="199"/>
        <v/>
      </c>
    </row>
    <row r="3592" spans="1:28" x14ac:dyDescent="0.2">
      <c r="A3592" s="2"/>
      <c r="B3592" s="2" t="s">
        <v>21</v>
      </c>
      <c r="C3592" s="2" t="s">
        <v>711</v>
      </c>
      <c r="D3592" s="2" t="s">
        <v>30</v>
      </c>
      <c r="E3592" s="2" t="s">
        <v>81</v>
      </c>
      <c r="F3592" s="2">
        <v>2</v>
      </c>
      <c r="G3592" s="2">
        <v>2</v>
      </c>
      <c r="H3592" s="2">
        <v>11.129</v>
      </c>
      <c r="I3592" s="3">
        <v>1.4530000000000001</v>
      </c>
      <c r="J3592" s="3">
        <v>2.3460000000000001</v>
      </c>
      <c r="K3592">
        <f t="shared" si="200"/>
        <v>2.5933282551832098</v>
      </c>
      <c r="L3592" s="2" t="s">
        <v>32</v>
      </c>
      <c r="M3592" t="s">
        <v>25</v>
      </c>
      <c r="N3592" s="2" t="s">
        <v>26</v>
      </c>
      <c r="O3592" s="2" t="s">
        <v>755</v>
      </c>
      <c r="P3592" s="2"/>
      <c r="Q3592" s="2" t="s">
        <v>764</v>
      </c>
      <c r="R3592" s="2"/>
      <c r="T3592" t="s">
        <v>766</v>
      </c>
      <c r="U3592">
        <f t="shared" si="201"/>
        <v>11.129</v>
      </c>
      <c r="V3592">
        <f t="shared" si="202"/>
        <v>11.129</v>
      </c>
      <c r="W3592" s="2" t="s">
        <v>748</v>
      </c>
      <c r="Y3592" t="s">
        <v>826</v>
      </c>
      <c r="Z3592" t="s">
        <v>826</v>
      </c>
      <c r="AA3592" t="s">
        <v>826</v>
      </c>
      <c r="AB3592" t="str">
        <f t="shared" ref="AB3592:AB3655" si="203">IF(AND(Y3592="check",T3592="yolk.vol"),"remove","")</f>
        <v/>
      </c>
    </row>
    <row r="3593" spans="1:28" x14ac:dyDescent="0.2">
      <c r="A3593" s="2"/>
      <c r="B3593" s="2" t="s">
        <v>21</v>
      </c>
      <c r="C3593" s="2" t="s">
        <v>711</v>
      </c>
      <c r="D3593" s="2" t="s">
        <v>30</v>
      </c>
      <c r="E3593" s="2" t="s">
        <v>81</v>
      </c>
      <c r="F3593" s="2">
        <v>3</v>
      </c>
      <c r="G3593" s="2">
        <v>3</v>
      </c>
      <c r="H3593" s="2">
        <v>11.554</v>
      </c>
      <c r="I3593" s="3">
        <v>1.601</v>
      </c>
      <c r="J3593" s="3">
        <v>2.2810000000000001</v>
      </c>
      <c r="K3593">
        <f t="shared" si="200"/>
        <v>3.0613022070157978</v>
      </c>
      <c r="L3593" s="2" t="s">
        <v>32</v>
      </c>
      <c r="M3593" t="s">
        <v>25</v>
      </c>
      <c r="N3593" s="2" t="s">
        <v>26</v>
      </c>
      <c r="O3593" s="2" t="s">
        <v>755</v>
      </c>
      <c r="P3593" s="2"/>
      <c r="Q3593" s="2" t="s">
        <v>764</v>
      </c>
      <c r="R3593" s="2"/>
      <c r="T3593" t="s">
        <v>766</v>
      </c>
      <c r="U3593">
        <f t="shared" si="201"/>
        <v>11.554</v>
      </c>
      <c r="V3593">
        <f t="shared" si="202"/>
        <v>11.554</v>
      </c>
      <c r="W3593" s="2" t="s">
        <v>748</v>
      </c>
      <c r="Y3593" t="s">
        <v>826</v>
      </c>
      <c r="Z3593" t="s">
        <v>826</v>
      </c>
      <c r="AA3593" t="s">
        <v>826</v>
      </c>
      <c r="AB3593" t="str">
        <f t="shared" si="203"/>
        <v/>
      </c>
    </row>
    <row r="3594" spans="1:28" x14ac:dyDescent="0.2">
      <c r="A3594" s="2"/>
      <c r="B3594" s="2" t="s">
        <v>21</v>
      </c>
      <c r="C3594" s="2" t="s">
        <v>711</v>
      </c>
      <c r="D3594" s="2" t="s">
        <v>30</v>
      </c>
      <c r="E3594" s="2" t="s">
        <v>81</v>
      </c>
      <c r="F3594" s="2">
        <v>4</v>
      </c>
      <c r="G3594" s="2">
        <v>4</v>
      </c>
      <c r="H3594" s="2">
        <v>11.428000000000001</v>
      </c>
      <c r="I3594" s="3">
        <v>1.339</v>
      </c>
      <c r="J3594" s="3">
        <v>2.19</v>
      </c>
      <c r="K3594">
        <f t="shared" si="200"/>
        <v>2.0559072798023497</v>
      </c>
      <c r="L3594" s="2" t="s">
        <v>32</v>
      </c>
      <c r="M3594" t="s">
        <v>25</v>
      </c>
      <c r="N3594" s="2" t="s">
        <v>26</v>
      </c>
      <c r="O3594" s="2" t="s">
        <v>755</v>
      </c>
      <c r="P3594" s="2"/>
      <c r="Q3594" s="2" t="s">
        <v>764</v>
      </c>
      <c r="R3594" s="2"/>
      <c r="T3594" t="s">
        <v>766</v>
      </c>
      <c r="U3594">
        <f t="shared" si="201"/>
        <v>11.428000000000001</v>
      </c>
      <c r="V3594">
        <f t="shared" si="202"/>
        <v>11.428000000000001</v>
      </c>
      <c r="W3594" s="2" t="s">
        <v>748</v>
      </c>
      <c r="Y3594" t="s">
        <v>826</v>
      </c>
      <c r="Z3594" t="s">
        <v>826</v>
      </c>
      <c r="AA3594" t="s">
        <v>826</v>
      </c>
      <c r="AB3594" t="str">
        <f t="shared" si="203"/>
        <v/>
      </c>
    </row>
    <row r="3595" spans="1:28" x14ac:dyDescent="0.2">
      <c r="A3595" s="2"/>
      <c r="B3595" s="2" t="s">
        <v>21</v>
      </c>
      <c r="C3595" s="2" t="s">
        <v>711</v>
      </c>
      <c r="D3595" s="2" t="s">
        <v>30</v>
      </c>
      <c r="E3595" s="2" t="s">
        <v>81</v>
      </c>
      <c r="F3595" s="2">
        <v>5</v>
      </c>
      <c r="G3595" s="2">
        <v>5</v>
      </c>
      <c r="H3595" s="2">
        <v>12.031000000000001</v>
      </c>
      <c r="I3595" s="3">
        <v>1.4550000000000001</v>
      </c>
      <c r="J3595" s="3">
        <v>2.2309999999999999</v>
      </c>
      <c r="K3595">
        <f t="shared" si="200"/>
        <v>2.4729982691853754</v>
      </c>
      <c r="L3595" s="2" t="s">
        <v>32</v>
      </c>
      <c r="M3595" t="s">
        <v>25</v>
      </c>
      <c r="N3595" s="2" t="s">
        <v>26</v>
      </c>
      <c r="O3595" s="2" t="s">
        <v>755</v>
      </c>
      <c r="P3595" s="2"/>
      <c r="Q3595" s="2" t="s">
        <v>764</v>
      </c>
      <c r="R3595" s="2"/>
      <c r="T3595" t="s">
        <v>766</v>
      </c>
      <c r="U3595">
        <f t="shared" si="201"/>
        <v>12.031000000000001</v>
      </c>
      <c r="V3595">
        <f t="shared" si="202"/>
        <v>12.031000000000001</v>
      </c>
      <c r="W3595" s="2" t="s">
        <v>748</v>
      </c>
      <c r="Y3595" t="s">
        <v>826</v>
      </c>
      <c r="Z3595" t="s">
        <v>826</v>
      </c>
      <c r="AA3595" t="s">
        <v>826</v>
      </c>
      <c r="AB3595" t="str">
        <f t="shared" si="203"/>
        <v/>
      </c>
    </row>
    <row r="3596" spans="1:28" x14ac:dyDescent="0.2">
      <c r="A3596" s="2"/>
      <c r="B3596" s="2" t="s">
        <v>21</v>
      </c>
      <c r="C3596" s="2" t="s">
        <v>711</v>
      </c>
      <c r="D3596" s="2" t="s">
        <v>30</v>
      </c>
      <c r="E3596" s="2" t="s">
        <v>81</v>
      </c>
      <c r="F3596" s="2">
        <v>6</v>
      </c>
      <c r="G3596" s="2">
        <v>6</v>
      </c>
      <c r="H3596" s="2">
        <v>11.606999999999999</v>
      </c>
      <c r="I3596" s="3">
        <v>1.4370000000000001</v>
      </c>
      <c r="J3596" s="3">
        <v>2.2440000000000002</v>
      </c>
      <c r="K3596">
        <f t="shared" si="200"/>
        <v>2.42624494930554</v>
      </c>
      <c r="L3596" s="2" t="s">
        <v>32</v>
      </c>
      <c r="M3596" t="s">
        <v>25</v>
      </c>
      <c r="N3596" s="2" t="s">
        <v>26</v>
      </c>
      <c r="O3596" s="2" t="s">
        <v>755</v>
      </c>
      <c r="P3596" s="2"/>
      <c r="Q3596" s="2" t="s">
        <v>764</v>
      </c>
      <c r="R3596" s="2"/>
      <c r="T3596" t="s">
        <v>766</v>
      </c>
      <c r="U3596">
        <f t="shared" si="201"/>
        <v>11.606999999999999</v>
      </c>
      <c r="V3596">
        <f t="shared" si="202"/>
        <v>11.606999999999999</v>
      </c>
      <c r="W3596" s="2" t="s">
        <v>748</v>
      </c>
      <c r="Y3596" t="s">
        <v>826</v>
      </c>
      <c r="Z3596" t="s">
        <v>826</v>
      </c>
      <c r="AA3596" t="s">
        <v>826</v>
      </c>
      <c r="AB3596" t="str">
        <f t="shared" si="203"/>
        <v/>
      </c>
    </row>
    <row r="3597" spans="1:28" x14ac:dyDescent="0.2">
      <c r="A3597" s="2"/>
      <c r="B3597" s="2" t="s">
        <v>21</v>
      </c>
      <c r="C3597" s="2" t="s">
        <v>711</v>
      </c>
      <c r="D3597" s="2" t="s">
        <v>30</v>
      </c>
      <c r="E3597" s="2" t="s">
        <v>81</v>
      </c>
      <c r="F3597" s="2">
        <v>7</v>
      </c>
      <c r="G3597" s="2">
        <v>7</v>
      </c>
      <c r="H3597" s="2">
        <v>11.381</v>
      </c>
      <c r="I3597" s="3">
        <v>1.238</v>
      </c>
      <c r="J3597" s="3">
        <v>2.1989999999999998</v>
      </c>
      <c r="K3597">
        <f t="shared" si="200"/>
        <v>1.7646751669413394</v>
      </c>
      <c r="L3597" s="2" t="s">
        <v>32</v>
      </c>
      <c r="M3597" t="s">
        <v>25</v>
      </c>
      <c r="N3597" s="2" t="s">
        <v>26</v>
      </c>
      <c r="O3597" s="2" t="s">
        <v>755</v>
      </c>
      <c r="P3597" s="2"/>
      <c r="Q3597" s="2" t="s">
        <v>764</v>
      </c>
      <c r="R3597" s="2"/>
      <c r="T3597" t="s">
        <v>766</v>
      </c>
      <c r="U3597">
        <f t="shared" si="201"/>
        <v>11.381</v>
      </c>
      <c r="V3597">
        <f t="shared" si="202"/>
        <v>11.381</v>
      </c>
      <c r="W3597" s="2" t="s">
        <v>748</v>
      </c>
      <c r="Y3597" t="s">
        <v>826</v>
      </c>
      <c r="Z3597" t="s">
        <v>826</v>
      </c>
      <c r="AA3597" t="s">
        <v>826</v>
      </c>
      <c r="AB3597" t="str">
        <f t="shared" si="203"/>
        <v/>
      </c>
    </row>
    <row r="3598" spans="1:28" x14ac:dyDescent="0.2">
      <c r="A3598" s="2"/>
      <c r="B3598" s="2" t="s">
        <v>21</v>
      </c>
      <c r="C3598" s="2" t="s">
        <v>711</v>
      </c>
      <c r="D3598" s="2" t="s">
        <v>30</v>
      </c>
      <c r="E3598" s="2" t="s">
        <v>81</v>
      </c>
      <c r="F3598" s="2">
        <v>8</v>
      </c>
      <c r="G3598" s="2">
        <v>8</v>
      </c>
      <c r="H3598" s="2">
        <v>11.757999999999999</v>
      </c>
      <c r="I3598" s="3">
        <v>1.228</v>
      </c>
      <c r="J3598" s="3">
        <v>2.3210000000000002</v>
      </c>
      <c r="K3598">
        <f t="shared" si="200"/>
        <v>1.8326103270056266</v>
      </c>
      <c r="L3598" s="2" t="s">
        <v>32</v>
      </c>
      <c r="M3598" t="s">
        <v>25</v>
      </c>
      <c r="N3598" s="2" t="s">
        <v>26</v>
      </c>
      <c r="O3598" s="2" t="s">
        <v>755</v>
      </c>
      <c r="P3598" s="2"/>
      <c r="Q3598" s="2" t="s">
        <v>764</v>
      </c>
      <c r="R3598" s="2"/>
      <c r="T3598" t="s">
        <v>766</v>
      </c>
      <c r="U3598">
        <f t="shared" si="201"/>
        <v>11.757999999999999</v>
      </c>
      <c r="V3598">
        <f t="shared" si="202"/>
        <v>11.757999999999999</v>
      </c>
      <c r="W3598" s="2" t="s">
        <v>748</v>
      </c>
      <c r="Y3598" t="s">
        <v>826</v>
      </c>
      <c r="Z3598" t="s">
        <v>826</v>
      </c>
      <c r="AA3598" t="s">
        <v>826</v>
      </c>
      <c r="AB3598" t="str">
        <f t="shared" si="203"/>
        <v/>
      </c>
    </row>
    <row r="3599" spans="1:28" x14ac:dyDescent="0.2">
      <c r="A3599" s="2"/>
      <c r="B3599" s="2" t="s">
        <v>21</v>
      </c>
      <c r="C3599" s="2" t="s">
        <v>711</v>
      </c>
      <c r="D3599" s="2" t="s">
        <v>30</v>
      </c>
      <c r="E3599" s="2" t="s">
        <v>81</v>
      </c>
      <c r="F3599" s="2">
        <v>9</v>
      </c>
      <c r="G3599" s="2">
        <v>9</v>
      </c>
      <c r="H3599" s="2">
        <v>11.263</v>
      </c>
      <c r="I3599" s="3">
        <v>1.3919999999999999</v>
      </c>
      <c r="J3599" s="3">
        <v>2.0910000000000002</v>
      </c>
      <c r="K3599">
        <f t="shared" si="200"/>
        <v>2.1214400272473597</v>
      </c>
      <c r="L3599" s="2" t="s">
        <v>32</v>
      </c>
      <c r="M3599" t="s">
        <v>25</v>
      </c>
      <c r="N3599" s="2" t="s">
        <v>26</v>
      </c>
      <c r="O3599" s="2" t="s">
        <v>755</v>
      </c>
      <c r="P3599" s="2"/>
      <c r="Q3599" s="2" t="s">
        <v>764</v>
      </c>
      <c r="R3599" s="2"/>
      <c r="T3599" t="s">
        <v>766</v>
      </c>
      <c r="U3599">
        <f t="shared" si="201"/>
        <v>11.263</v>
      </c>
      <c r="V3599">
        <f t="shared" si="202"/>
        <v>11.263</v>
      </c>
      <c r="W3599" s="2" t="s">
        <v>748</v>
      </c>
      <c r="Y3599" t="s">
        <v>826</v>
      </c>
      <c r="Z3599" t="s">
        <v>826</v>
      </c>
      <c r="AA3599" t="s">
        <v>826</v>
      </c>
      <c r="AB3599" t="str">
        <f t="shared" si="203"/>
        <v/>
      </c>
    </row>
    <row r="3600" spans="1:28" x14ac:dyDescent="0.2">
      <c r="A3600" s="2"/>
      <c r="B3600" s="2" t="s">
        <v>21</v>
      </c>
      <c r="C3600" s="2" t="s">
        <v>711</v>
      </c>
      <c r="D3600" s="2" t="s">
        <v>30</v>
      </c>
      <c r="E3600" s="2" t="s">
        <v>81</v>
      </c>
      <c r="F3600" s="2">
        <v>10</v>
      </c>
      <c r="G3600" s="2">
        <v>10</v>
      </c>
      <c r="H3600" s="2">
        <v>11.135999999999999</v>
      </c>
      <c r="I3600" s="3">
        <v>1.046</v>
      </c>
      <c r="J3600" s="3">
        <v>2.3570000000000002</v>
      </c>
      <c r="K3600">
        <f t="shared" si="200"/>
        <v>1.3502718292708467</v>
      </c>
      <c r="L3600" s="2" t="s">
        <v>32</v>
      </c>
      <c r="M3600" t="s">
        <v>25</v>
      </c>
      <c r="N3600" s="2" t="s">
        <v>26</v>
      </c>
      <c r="O3600" s="2" t="s">
        <v>755</v>
      </c>
      <c r="P3600" s="2"/>
      <c r="Q3600" s="2" t="s">
        <v>764</v>
      </c>
      <c r="R3600" s="2"/>
      <c r="T3600" t="s">
        <v>766</v>
      </c>
      <c r="U3600">
        <f t="shared" si="201"/>
        <v>11.135999999999999</v>
      </c>
      <c r="V3600">
        <f t="shared" si="202"/>
        <v>11.135999999999999</v>
      </c>
      <c r="W3600" s="2" t="s">
        <v>748</v>
      </c>
      <c r="Y3600" t="s">
        <v>826</v>
      </c>
      <c r="Z3600" t="s">
        <v>826</v>
      </c>
      <c r="AA3600" t="s">
        <v>826</v>
      </c>
      <c r="AB3600" t="str">
        <f t="shared" si="203"/>
        <v/>
      </c>
    </row>
    <row r="3601" spans="1:28" x14ac:dyDescent="0.2">
      <c r="A3601" s="2"/>
      <c r="B3601" s="2" t="s">
        <v>21</v>
      </c>
      <c r="C3601" s="2" t="s">
        <v>711</v>
      </c>
      <c r="D3601" s="2" t="s">
        <v>30</v>
      </c>
      <c r="E3601" s="2" t="s">
        <v>83</v>
      </c>
      <c r="F3601" s="2">
        <v>1</v>
      </c>
      <c r="G3601" s="2">
        <v>1</v>
      </c>
      <c r="H3601" s="2">
        <v>11.092000000000001</v>
      </c>
      <c r="I3601" s="3">
        <v>1.8240000000000001</v>
      </c>
      <c r="J3601" s="3">
        <v>2.4260000000000002</v>
      </c>
      <c r="K3601">
        <f t="shared" si="200"/>
        <v>4.2260897890406399</v>
      </c>
      <c r="L3601" s="2" t="s">
        <v>32</v>
      </c>
      <c r="M3601" t="s">
        <v>25</v>
      </c>
      <c r="N3601" s="2" t="s">
        <v>26</v>
      </c>
      <c r="O3601" s="2" t="s">
        <v>756</v>
      </c>
      <c r="P3601" s="2"/>
      <c r="Q3601" s="2" t="s">
        <v>764</v>
      </c>
      <c r="R3601" s="2"/>
      <c r="T3601" t="s">
        <v>766</v>
      </c>
      <c r="U3601">
        <f t="shared" si="201"/>
        <v>11.092000000000001</v>
      </c>
      <c r="V3601">
        <f t="shared" si="202"/>
        <v>11.092000000000001</v>
      </c>
      <c r="W3601" s="2" t="s">
        <v>750</v>
      </c>
      <c r="Y3601" t="s">
        <v>826</v>
      </c>
      <c r="Z3601" t="s">
        <v>826</v>
      </c>
      <c r="AA3601" t="s">
        <v>826</v>
      </c>
      <c r="AB3601" t="str">
        <f t="shared" si="203"/>
        <v/>
      </c>
    </row>
    <row r="3602" spans="1:28" x14ac:dyDescent="0.2">
      <c r="A3602" s="2"/>
      <c r="B3602" s="2" t="s">
        <v>21</v>
      </c>
      <c r="C3602" s="2" t="s">
        <v>711</v>
      </c>
      <c r="D3602" s="2" t="s">
        <v>30</v>
      </c>
      <c r="E3602" s="2" t="s">
        <v>83</v>
      </c>
      <c r="F3602" s="2">
        <v>2</v>
      </c>
      <c r="G3602" s="2">
        <v>2</v>
      </c>
      <c r="H3602" s="2">
        <v>11.031000000000001</v>
      </c>
      <c r="I3602" s="3">
        <v>1.669</v>
      </c>
      <c r="J3602" s="3">
        <v>2.2909999999999999</v>
      </c>
      <c r="K3602">
        <f t="shared" si="200"/>
        <v>3.3414580872231814</v>
      </c>
      <c r="L3602" s="2" t="s">
        <v>32</v>
      </c>
      <c r="M3602" t="s">
        <v>25</v>
      </c>
      <c r="N3602" s="2" t="s">
        <v>26</v>
      </c>
      <c r="O3602" s="2" t="s">
        <v>756</v>
      </c>
      <c r="P3602" s="2"/>
      <c r="Q3602" s="2" t="s">
        <v>764</v>
      </c>
      <c r="R3602" s="2"/>
      <c r="T3602" t="s">
        <v>766</v>
      </c>
      <c r="U3602">
        <f t="shared" si="201"/>
        <v>11.031000000000001</v>
      </c>
      <c r="V3602">
        <f t="shared" si="202"/>
        <v>11.031000000000001</v>
      </c>
      <c r="W3602" s="2" t="s">
        <v>750</v>
      </c>
      <c r="Y3602" t="s">
        <v>826</v>
      </c>
      <c r="Z3602" t="s">
        <v>826</v>
      </c>
      <c r="AA3602" t="s">
        <v>826</v>
      </c>
      <c r="AB3602" t="str">
        <f t="shared" si="203"/>
        <v/>
      </c>
    </row>
    <row r="3603" spans="1:28" x14ac:dyDescent="0.2">
      <c r="A3603" s="2"/>
      <c r="B3603" s="2" t="s">
        <v>21</v>
      </c>
      <c r="C3603" s="2" t="s">
        <v>711</v>
      </c>
      <c r="D3603" s="2" t="s">
        <v>30</v>
      </c>
      <c r="E3603" s="2" t="s">
        <v>83</v>
      </c>
      <c r="F3603" s="2">
        <v>3</v>
      </c>
      <c r="G3603" s="2">
        <v>3</v>
      </c>
      <c r="H3603" s="2">
        <v>11.381</v>
      </c>
      <c r="I3603" s="3">
        <v>1.649</v>
      </c>
      <c r="J3603" s="3">
        <v>2.331</v>
      </c>
      <c r="K3603">
        <f t="shared" si="200"/>
        <v>3.3188057991357143</v>
      </c>
      <c r="L3603" s="2" t="s">
        <v>32</v>
      </c>
      <c r="M3603" t="s">
        <v>25</v>
      </c>
      <c r="N3603" s="2" t="s">
        <v>26</v>
      </c>
      <c r="O3603" s="2" t="s">
        <v>756</v>
      </c>
      <c r="P3603" s="2"/>
      <c r="Q3603" s="2" t="s">
        <v>764</v>
      </c>
      <c r="R3603" s="2"/>
      <c r="T3603" t="s">
        <v>766</v>
      </c>
      <c r="U3603">
        <f t="shared" si="201"/>
        <v>11.381</v>
      </c>
      <c r="V3603">
        <f t="shared" si="202"/>
        <v>11.381</v>
      </c>
      <c r="W3603" s="2" t="s">
        <v>750</v>
      </c>
      <c r="Y3603" t="s">
        <v>826</v>
      </c>
      <c r="Z3603" t="s">
        <v>826</v>
      </c>
      <c r="AA3603" t="s">
        <v>826</v>
      </c>
      <c r="AB3603" t="str">
        <f t="shared" si="203"/>
        <v/>
      </c>
    </row>
    <row r="3604" spans="1:28" x14ac:dyDescent="0.2">
      <c r="A3604" s="2"/>
      <c r="B3604" s="2" t="s">
        <v>21</v>
      </c>
      <c r="C3604" s="2" t="s">
        <v>711</v>
      </c>
      <c r="D3604" s="2" t="s">
        <v>30</v>
      </c>
      <c r="E3604" s="2" t="s">
        <v>83</v>
      </c>
      <c r="F3604" s="2">
        <v>4</v>
      </c>
      <c r="G3604" s="2">
        <v>4</v>
      </c>
      <c r="H3604" s="2">
        <v>11.183</v>
      </c>
      <c r="I3604" s="3">
        <v>1.75</v>
      </c>
      <c r="J3604" s="3">
        <v>2.1819999999999999</v>
      </c>
      <c r="K3604">
        <f t="shared" si="200"/>
        <v>3.4988804127083326</v>
      </c>
      <c r="L3604" s="2" t="s">
        <v>32</v>
      </c>
      <c r="M3604" t="s">
        <v>25</v>
      </c>
      <c r="N3604" s="2" t="s">
        <v>26</v>
      </c>
      <c r="O3604" s="2" t="s">
        <v>756</v>
      </c>
      <c r="P3604" s="2"/>
      <c r="Q3604" s="2" t="s">
        <v>764</v>
      </c>
      <c r="R3604" s="2"/>
      <c r="T3604" t="s">
        <v>766</v>
      </c>
      <c r="U3604">
        <f t="shared" si="201"/>
        <v>11.183</v>
      </c>
      <c r="V3604">
        <f t="shared" si="202"/>
        <v>11.183</v>
      </c>
      <c r="W3604" s="2" t="s">
        <v>750</v>
      </c>
      <c r="Y3604" t="s">
        <v>826</v>
      </c>
      <c r="Z3604" t="s">
        <v>826</v>
      </c>
      <c r="AA3604" t="s">
        <v>826</v>
      </c>
      <c r="AB3604" t="str">
        <f t="shared" si="203"/>
        <v/>
      </c>
    </row>
    <row r="3605" spans="1:28" x14ac:dyDescent="0.2">
      <c r="A3605" s="2"/>
      <c r="B3605" s="2" t="s">
        <v>21</v>
      </c>
      <c r="C3605" s="2" t="s">
        <v>711</v>
      </c>
      <c r="D3605" s="2" t="s">
        <v>30</v>
      </c>
      <c r="E3605" s="2" t="s">
        <v>83</v>
      </c>
      <c r="F3605" s="2">
        <v>5</v>
      </c>
      <c r="G3605" s="2">
        <v>5</v>
      </c>
      <c r="H3605" s="2">
        <v>10.835000000000001</v>
      </c>
      <c r="I3605" s="3">
        <v>1.677</v>
      </c>
      <c r="J3605" s="3">
        <v>2.3109999999999999</v>
      </c>
      <c r="K3605">
        <f t="shared" si="200"/>
        <v>3.4030186260745348</v>
      </c>
      <c r="L3605" s="2" t="s">
        <v>32</v>
      </c>
      <c r="M3605" t="s">
        <v>25</v>
      </c>
      <c r="N3605" s="2" t="s">
        <v>26</v>
      </c>
      <c r="O3605" s="2" t="s">
        <v>756</v>
      </c>
      <c r="P3605" s="2"/>
      <c r="Q3605" s="2" t="s">
        <v>764</v>
      </c>
      <c r="R3605" s="2"/>
      <c r="T3605" t="s">
        <v>766</v>
      </c>
      <c r="U3605">
        <f t="shared" si="201"/>
        <v>10.835000000000001</v>
      </c>
      <c r="V3605">
        <f t="shared" si="202"/>
        <v>10.835000000000001</v>
      </c>
      <c r="W3605" s="2" t="s">
        <v>750</v>
      </c>
      <c r="Y3605" t="s">
        <v>826</v>
      </c>
      <c r="Z3605" t="s">
        <v>826</v>
      </c>
      <c r="AA3605" t="s">
        <v>826</v>
      </c>
      <c r="AB3605" t="str">
        <f t="shared" si="203"/>
        <v/>
      </c>
    </row>
    <row r="3606" spans="1:28" x14ac:dyDescent="0.2">
      <c r="A3606" s="2"/>
      <c r="B3606" s="2" t="s">
        <v>21</v>
      </c>
      <c r="C3606" s="2" t="s">
        <v>711</v>
      </c>
      <c r="D3606" s="2" t="s">
        <v>30</v>
      </c>
      <c r="E3606" s="2" t="s">
        <v>83</v>
      </c>
      <c r="F3606" s="2">
        <v>6</v>
      </c>
      <c r="G3606" s="2">
        <v>6</v>
      </c>
      <c r="H3606" s="2">
        <v>10.797000000000001</v>
      </c>
      <c r="I3606" s="3">
        <v>1.6319999999999999</v>
      </c>
      <c r="J3606" s="3">
        <v>2.153</v>
      </c>
      <c r="K3606">
        <f t="shared" si="200"/>
        <v>3.0024970829260793</v>
      </c>
      <c r="L3606" s="2" t="s">
        <v>32</v>
      </c>
      <c r="M3606" t="s">
        <v>25</v>
      </c>
      <c r="N3606" s="2" t="s">
        <v>26</v>
      </c>
      <c r="O3606" s="2" t="s">
        <v>756</v>
      </c>
      <c r="P3606" s="2"/>
      <c r="Q3606" s="2" t="s">
        <v>764</v>
      </c>
      <c r="R3606" s="2"/>
      <c r="T3606" t="s">
        <v>766</v>
      </c>
      <c r="U3606">
        <f t="shared" si="201"/>
        <v>10.797000000000001</v>
      </c>
      <c r="V3606">
        <f t="shared" si="202"/>
        <v>10.797000000000001</v>
      </c>
      <c r="W3606" s="2" t="s">
        <v>750</v>
      </c>
      <c r="Y3606" t="s">
        <v>826</v>
      </c>
      <c r="Z3606" t="s">
        <v>826</v>
      </c>
      <c r="AA3606" t="s">
        <v>826</v>
      </c>
      <c r="AB3606" t="str">
        <f t="shared" si="203"/>
        <v/>
      </c>
    </row>
    <row r="3607" spans="1:28" x14ac:dyDescent="0.2">
      <c r="A3607" s="2"/>
      <c r="B3607" s="2" t="s">
        <v>21</v>
      </c>
      <c r="C3607" s="2" t="s">
        <v>711</v>
      </c>
      <c r="D3607" s="2" t="s">
        <v>30</v>
      </c>
      <c r="E3607" s="2" t="s">
        <v>83</v>
      </c>
      <c r="F3607" s="2">
        <v>7</v>
      </c>
      <c r="G3607" s="2">
        <v>7</v>
      </c>
      <c r="H3607" s="2">
        <v>10.629</v>
      </c>
      <c r="I3607" s="3">
        <v>1.4390000000000001</v>
      </c>
      <c r="J3607" s="3">
        <v>2.3069999999999999</v>
      </c>
      <c r="K3607">
        <f t="shared" si="200"/>
        <v>2.5013095305669548</v>
      </c>
      <c r="L3607" s="2" t="s">
        <v>32</v>
      </c>
      <c r="M3607" t="s">
        <v>25</v>
      </c>
      <c r="N3607" s="2" t="s">
        <v>26</v>
      </c>
      <c r="O3607" s="2" t="s">
        <v>756</v>
      </c>
      <c r="P3607" s="2"/>
      <c r="Q3607" s="2" t="s">
        <v>764</v>
      </c>
      <c r="R3607" s="2"/>
      <c r="T3607" t="s">
        <v>766</v>
      </c>
      <c r="U3607">
        <f t="shared" si="201"/>
        <v>10.629</v>
      </c>
      <c r="V3607">
        <f t="shared" si="202"/>
        <v>10.629</v>
      </c>
      <c r="W3607" s="2" t="s">
        <v>750</v>
      </c>
      <c r="Y3607" t="s">
        <v>826</v>
      </c>
      <c r="Z3607" t="s">
        <v>826</v>
      </c>
      <c r="AA3607" t="s">
        <v>826</v>
      </c>
      <c r="AB3607" t="str">
        <f t="shared" si="203"/>
        <v/>
      </c>
    </row>
    <row r="3608" spans="1:28" x14ac:dyDescent="0.2">
      <c r="A3608" s="2"/>
      <c r="B3608" s="2" t="s">
        <v>21</v>
      </c>
      <c r="C3608" s="2" t="s">
        <v>711</v>
      </c>
      <c r="D3608" s="2" t="s">
        <v>30</v>
      </c>
      <c r="E3608" s="2" t="s">
        <v>83</v>
      </c>
      <c r="F3608" s="2">
        <v>8</v>
      </c>
      <c r="G3608" s="2">
        <v>8</v>
      </c>
      <c r="H3608" s="2">
        <v>10.069000000000001</v>
      </c>
      <c r="I3608" s="3">
        <v>1.8680000000000001</v>
      </c>
      <c r="J3608" s="3">
        <v>1.9450000000000001</v>
      </c>
      <c r="K3608">
        <f t="shared" si="200"/>
        <v>3.5536250688985334</v>
      </c>
      <c r="L3608" s="2" t="s">
        <v>32</v>
      </c>
      <c r="M3608" t="s">
        <v>25</v>
      </c>
      <c r="N3608" s="2" t="s">
        <v>26</v>
      </c>
      <c r="O3608" s="2" t="s">
        <v>756</v>
      </c>
      <c r="P3608" s="2"/>
      <c r="Q3608" s="2" t="s">
        <v>764</v>
      </c>
      <c r="R3608" s="2"/>
      <c r="T3608" t="s">
        <v>766</v>
      </c>
      <c r="U3608">
        <f t="shared" si="201"/>
        <v>10.069000000000001</v>
      </c>
      <c r="V3608">
        <f t="shared" si="202"/>
        <v>10.069000000000001</v>
      </c>
      <c r="W3608" s="2" t="s">
        <v>750</v>
      </c>
      <c r="Y3608" t="s">
        <v>826</v>
      </c>
      <c r="Z3608" t="s">
        <v>826</v>
      </c>
      <c r="AA3608" t="s">
        <v>826</v>
      </c>
      <c r="AB3608" t="str">
        <f t="shared" si="203"/>
        <v/>
      </c>
    </row>
    <row r="3609" spans="1:28" x14ac:dyDescent="0.2">
      <c r="A3609" s="2"/>
      <c r="B3609" s="2" t="s">
        <v>21</v>
      </c>
      <c r="C3609" s="2" t="s">
        <v>711</v>
      </c>
      <c r="D3609" s="2" t="s">
        <v>30</v>
      </c>
      <c r="E3609" s="2" t="s">
        <v>83</v>
      </c>
      <c r="F3609" s="2">
        <v>9</v>
      </c>
      <c r="G3609" s="2">
        <v>9</v>
      </c>
      <c r="H3609" s="2">
        <v>10.726000000000001</v>
      </c>
      <c r="I3609" s="3">
        <v>1.48</v>
      </c>
      <c r="J3609" s="3">
        <v>2.3039999999999998</v>
      </c>
      <c r="K3609">
        <f t="shared" si="200"/>
        <v>2.6424340746239996</v>
      </c>
      <c r="L3609" s="2" t="s">
        <v>32</v>
      </c>
      <c r="M3609" t="s">
        <v>25</v>
      </c>
      <c r="N3609" s="2" t="s">
        <v>26</v>
      </c>
      <c r="O3609" s="2" t="s">
        <v>756</v>
      </c>
      <c r="P3609" s="2"/>
      <c r="Q3609" s="2" t="s">
        <v>764</v>
      </c>
      <c r="R3609" s="2"/>
      <c r="T3609" t="s">
        <v>766</v>
      </c>
      <c r="U3609">
        <f t="shared" si="201"/>
        <v>10.726000000000001</v>
      </c>
      <c r="V3609">
        <f t="shared" si="202"/>
        <v>10.726000000000001</v>
      </c>
      <c r="W3609" s="2" t="s">
        <v>750</v>
      </c>
      <c r="Y3609" t="s">
        <v>826</v>
      </c>
      <c r="Z3609" t="s">
        <v>826</v>
      </c>
      <c r="AA3609" t="s">
        <v>826</v>
      </c>
      <c r="AB3609" t="str">
        <f t="shared" si="203"/>
        <v/>
      </c>
    </row>
    <row r="3610" spans="1:28" x14ac:dyDescent="0.2">
      <c r="A3610" s="2"/>
      <c r="B3610" s="2" t="s">
        <v>21</v>
      </c>
      <c r="C3610" s="2" t="s">
        <v>711</v>
      </c>
      <c r="D3610" s="2" t="s">
        <v>30</v>
      </c>
      <c r="E3610" s="2" t="s">
        <v>83</v>
      </c>
      <c r="F3610" s="2">
        <v>10</v>
      </c>
      <c r="G3610" s="2">
        <v>10</v>
      </c>
      <c r="H3610" s="2">
        <v>11.173</v>
      </c>
      <c r="I3610" s="3">
        <v>1.609</v>
      </c>
      <c r="J3610" s="3">
        <v>2.4209999999999998</v>
      </c>
      <c r="K3610">
        <f t="shared" si="200"/>
        <v>3.2817472736287638</v>
      </c>
      <c r="L3610" s="2" t="s">
        <v>32</v>
      </c>
      <c r="M3610" t="s">
        <v>25</v>
      </c>
      <c r="N3610" s="2" t="s">
        <v>26</v>
      </c>
      <c r="O3610" s="2" t="s">
        <v>756</v>
      </c>
      <c r="P3610" s="2"/>
      <c r="Q3610" s="2" t="s">
        <v>764</v>
      </c>
      <c r="R3610" s="2"/>
      <c r="T3610" t="s">
        <v>766</v>
      </c>
      <c r="U3610">
        <f t="shared" si="201"/>
        <v>11.173</v>
      </c>
      <c r="V3610">
        <f t="shared" si="202"/>
        <v>11.173</v>
      </c>
      <c r="W3610" s="2" t="s">
        <v>750</v>
      </c>
      <c r="Y3610" t="s">
        <v>826</v>
      </c>
      <c r="Z3610" t="s">
        <v>826</v>
      </c>
      <c r="AA3610" t="s">
        <v>826</v>
      </c>
      <c r="AB3610" t="str">
        <f t="shared" si="203"/>
        <v/>
      </c>
    </row>
    <row r="3611" spans="1:28" x14ac:dyDescent="0.2">
      <c r="A3611" s="2"/>
      <c r="B3611" s="2" t="s">
        <v>21</v>
      </c>
      <c r="C3611" s="2" t="s">
        <v>711</v>
      </c>
      <c r="D3611" s="2" t="s">
        <v>30</v>
      </c>
      <c r="E3611" s="2" t="s">
        <v>86</v>
      </c>
      <c r="F3611" s="2">
        <v>1</v>
      </c>
      <c r="G3611" s="2">
        <v>1</v>
      </c>
      <c r="H3611" s="2">
        <v>11.445</v>
      </c>
      <c r="I3611" s="3">
        <v>1.9470000000000001</v>
      </c>
      <c r="J3611" s="3">
        <v>2.57</v>
      </c>
      <c r="K3611">
        <f t="shared" si="200"/>
        <v>5.1010934751694492</v>
      </c>
      <c r="L3611" s="2" t="s">
        <v>32</v>
      </c>
      <c r="M3611" t="s">
        <v>25</v>
      </c>
      <c r="N3611" s="2" t="s">
        <v>26</v>
      </c>
      <c r="O3611" s="2" t="s">
        <v>757</v>
      </c>
      <c r="P3611" s="2"/>
      <c r="Q3611" s="2" t="s">
        <v>764</v>
      </c>
      <c r="R3611" s="2"/>
      <c r="T3611" t="s">
        <v>766</v>
      </c>
      <c r="U3611">
        <f t="shared" si="201"/>
        <v>11.445</v>
      </c>
      <c r="V3611">
        <f t="shared" si="202"/>
        <v>11.445</v>
      </c>
      <c r="W3611" s="2" t="s">
        <v>750</v>
      </c>
      <c r="Y3611" t="s">
        <v>826</v>
      </c>
      <c r="Z3611" t="s">
        <v>826</v>
      </c>
      <c r="AA3611" t="s">
        <v>826</v>
      </c>
      <c r="AB3611" t="str">
        <f t="shared" si="203"/>
        <v/>
      </c>
    </row>
    <row r="3612" spans="1:28" x14ac:dyDescent="0.2">
      <c r="A3612" s="2"/>
      <c r="B3612" s="2" t="s">
        <v>21</v>
      </c>
      <c r="C3612" s="2" t="s">
        <v>711</v>
      </c>
      <c r="D3612" s="2" t="s">
        <v>30</v>
      </c>
      <c r="E3612" s="2" t="s">
        <v>86</v>
      </c>
      <c r="F3612" s="2">
        <v>2</v>
      </c>
      <c r="G3612" s="2">
        <v>2</v>
      </c>
      <c r="H3612" s="2">
        <v>11.028</v>
      </c>
      <c r="I3612" s="3">
        <v>1.8979999999999999</v>
      </c>
      <c r="J3612" s="3">
        <v>2.569</v>
      </c>
      <c r="K3612">
        <f t="shared" si="200"/>
        <v>4.8456805043804723</v>
      </c>
      <c r="L3612" s="2" t="s">
        <v>32</v>
      </c>
      <c r="M3612" t="s">
        <v>25</v>
      </c>
      <c r="N3612" s="2" t="s">
        <v>26</v>
      </c>
      <c r="O3612" s="2" t="s">
        <v>757</v>
      </c>
      <c r="P3612" s="2"/>
      <c r="Q3612" s="2" t="s">
        <v>764</v>
      </c>
      <c r="R3612" s="2"/>
      <c r="T3612" t="s">
        <v>766</v>
      </c>
      <c r="U3612">
        <f t="shared" si="201"/>
        <v>11.028</v>
      </c>
      <c r="V3612">
        <f t="shared" si="202"/>
        <v>11.028</v>
      </c>
      <c r="W3612" s="2" t="s">
        <v>750</v>
      </c>
      <c r="Y3612" t="s">
        <v>826</v>
      </c>
      <c r="Z3612" t="s">
        <v>826</v>
      </c>
      <c r="AA3612" t="s">
        <v>826</v>
      </c>
      <c r="AB3612" t="str">
        <f t="shared" si="203"/>
        <v/>
      </c>
    </row>
    <row r="3613" spans="1:28" x14ac:dyDescent="0.2">
      <c r="A3613" s="2"/>
      <c r="B3613" s="2" t="s">
        <v>21</v>
      </c>
      <c r="C3613" s="2" t="s">
        <v>711</v>
      </c>
      <c r="D3613" s="2" t="s">
        <v>30</v>
      </c>
      <c r="E3613" s="2" t="s">
        <v>86</v>
      </c>
      <c r="F3613" s="2">
        <v>3</v>
      </c>
      <c r="G3613" s="2">
        <v>3</v>
      </c>
      <c r="H3613" s="2">
        <v>11.065</v>
      </c>
      <c r="I3613" s="3">
        <v>1.8440000000000001</v>
      </c>
      <c r="J3613" s="3">
        <v>2.714</v>
      </c>
      <c r="K3613">
        <f t="shared" si="200"/>
        <v>4.8320334520812267</v>
      </c>
      <c r="L3613" s="2" t="s">
        <v>32</v>
      </c>
      <c r="M3613" t="s">
        <v>25</v>
      </c>
      <c r="N3613" s="2" t="s">
        <v>26</v>
      </c>
      <c r="O3613" s="2" t="s">
        <v>757</v>
      </c>
      <c r="P3613" s="2"/>
      <c r="Q3613" s="2" t="s">
        <v>764</v>
      </c>
      <c r="R3613" s="2"/>
      <c r="T3613" t="s">
        <v>766</v>
      </c>
      <c r="U3613">
        <f t="shared" si="201"/>
        <v>11.065</v>
      </c>
      <c r="V3613">
        <f t="shared" si="202"/>
        <v>11.065</v>
      </c>
      <c r="W3613" s="2" t="s">
        <v>750</v>
      </c>
      <c r="Y3613" t="s">
        <v>826</v>
      </c>
      <c r="Z3613" t="s">
        <v>826</v>
      </c>
      <c r="AA3613" t="s">
        <v>826</v>
      </c>
      <c r="AB3613" t="str">
        <f t="shared" si="203"/>
        <v/>
      </c>
    </row>
    <row r="3614" spans="1:28" x14ac:dyDescent="0.2">
      <c r="A3614" s="2"/>
      <c r="B3614" s="2" t="s">
        <v>21</v>
      </c>
      <c r="C3614" s="2" t="s">
        <v>711</v>
      </c>
      <c r="D3614" s="2" t="s">
        <v>30</v>
      </c>
      <c r="E3614" s="2" t="s">
        <v>86</v>
      </c>
      <c r="F3614" s="2">
        <v>4</v>
      </c>
      <c r="G3614" s="2">
        <v>4</v>
      </c>
      <c r="H3614" s="2">
        <v>11.233000000000001</v>
      </c>
      <c r="I3614" s="3">
        <v>1.8979999999999999</v>
      </c>
      <c r="J3614" s="3">
        <v>2.61</v>
      </c>
      <c r="K3614">
        <f t="shared" si="200"/>
        <v>4.9230152263265978</v>
      </c>
      <c r="L3614" s="2" t="s">
        <v>32</v>
      </c>
      <c r="M3614" t="s">
        <v>25</v>
      </c>
      <c r="N3614" s="2" t="s">
        <v>26</v>
      </c>
      <c r="O3614" s="2" t="s">
        <v>757</v>
      </c>
      <c r="P3614" s="2"/>
      <c r="Q3614" s="2" t="s">
        <v>764</v>
      </c>
      <c r="R3614" s="2"/>
      <c r="T3614" t="s">
        <v>766</v>
      </c>
      <c r="U3614">
        <f t="shared" si="201"/>
        <v>11.233000000000001</v>
      </c>
      <c r="V3614">
        <f t="shared" si="202"/>
        <v>11.233000000000001</v>
      </c>
      <c r="W3614" s="2" t="s">
        <v>750</v>
      </c>
      <c r="Y3614" t="s">
        <v>826</v>
      </c>
      <c r="Z3614" t="s">
        <v>826</v>
      </c>
      <c r="AA3614" t="s">
        <v>826</v>
      </c>
      <c r="AB3614" t="str">
        <f t="shared" si="203"/>
        <v/>
      </c>
    </row>
    <row r="3615" spans="1:28" x14ac:dyDescent="0.2">
      <c r="A3615" s="2"/>
      <c r="B3615" s="2" t="s">
        <v>21</v>
      </c>
      <c r="C3615" s="2" t="s">
        <v>711</v>
      </c>
      <c r="D3615" s="2" t="s">
        <v>30</v>
      </c>
      <c r="E3615" s="2" t="s">
        <v>86</v>
      </c>
      <c r="F3615" s="2">
        <v>5</v>
      </c>
      <c r="G3615" s="2">
        <v>5</v>
      </c>
      <c r="H3615" s="2">
        <v>11.29</v>
      </c>
      <c r="I3615" s="3">
        <v>1.893</v>
      </c>
      <c r="J3615" s="3">
        <v>2.806</v>
      </c>
      <c r="K3615">
        <f t="shared" si="200"/>
        <v>5.2648639147019098</v>
      </c>
      <c r="L3615" s="2" t="s">
        <v>32</v>
      </c>
      <c r="M3615" t="s">
        <v>25</v>
      </c>
      <c r="N3615" s="2" t="s">
        <v>26</v>
      </c>
      <c r="O3615" s="2" t="s">
        <v>757</v>
      </c>
      <c r="P3615" s="2"/>
      <c r="Q3615" s="2" t="s">
        <v>764</v>
      </c>
      <c r="R3615" s="2"/>
      <c r="T3615" t="s">
        <v>766</v>
      </c>
      <c r="U3615">
        <f t="shared" si="201"/>
        <v>11.29</v>
      </c>
      <c r="V3615">
        <f t="shared" si="202"/>
        <v>11.29</v>
      </c>
      <c r="W3615" s="2" t="s">
        <v>750</v>
      </c>
      <c r="Y3615" t="s">
        <v>826</v>
      </c>
      <c r="Z3615" t="s">
        <v>826</v>
      </c>
      <c r="AA3615" t="s">
        <v>826</v>
      </c>
      <c r="AB3615" t="str">
        <f t="shared" si="203"/>
        <v/>
      </c>
    </row>
    <row r="3616" spans="1:28" x14ac:dyDescent="0.2">
      <c r="A3616" s="2"/>
      <c r="B3616" s="2" t="s">
        <v>21</v>
      </c>
      <c r="C3616" s="2" t="s">
        <v>711</v>
      </c>
      <c r="D3616" s="2" t="s">
        <v>30</v>
      </c>
      <c r="E3616" s="2" t="s">
        <v>86</v>
      </c>
      <c r="F3616" s="2">
        <v>6</v>
      </c>
      <c r="G3616" s="2">
        <v>6</v>
      </c>
      <c r="H3616" s="2">
        <v>11.036</v>
      </c>
      <c r="I3616" s="3">
        <v>1.946</v>
      </c>
      <c r="J3616" s="3">
        <v>2.5750000000000002</v>
      </c>
      <c r="K3616">
        <f t="shared" si="200"/>
        <v>5.105768983138832</v>
      </c>
      <c r="L3616" s="2" t="s">
        <v>32</v>
      </c>
      <c r="M3616" t="s">
        <v>25</v>
      </c>
      <c r="N3616" s="2" t="s">
        <v>26</v>
      </c>
      <c r="O3616" s="2" t="s">
        <v>757</v>
      </c>
      <c r="P3616" s="2"/>
      <c r="Q3616" s="2" t="s">
        <v>764</v>
      </c>
      <c r="R3616" s="2"/>
      <c r="T3616" t="s">
        <v>766</v>
      </c>
      <c r="U3616">
        <f t="shared" si="201"/>
        <v>11.036</v>
      </c>
      <c r="V3616">
        <f t="shared" si="202"/>
        <v>11.036</v>
      </c>
      <c r="W3616" s="2" t="s">
        <v>750</v>
      </c>
      <c r="Y3616" t="s">
        <v>826</v>
      </c>
      <c r="Z3616" t="s">
        <v>826</v>
      </c>
      <c r="AA3616" t="s">
        <v>826</v>
      </c>
      <c r="AB3616" t="str">
        <f t="shared" si="203"/>
        <v/>
      </c>
    </row>
    <row r="3617" spans="1:28" x14ac:dyDescent="0.2">
      <c r="A3617" s="2"/>
      <c r="B3617" s="2" t="s">
        <v>21</v>
      </c>
      <c r="C3617" s="2" t="s">
        <v>711</v>
      </c>
      <c r="D3617" s="2" t="s">
        <v>30</v>
      </c>
      <c r="E3617" s="2" t="s">
        <v>86</v>
      </c>
      <c r="F3617" s="2">
        <v>7</v>
      </c>
      <c r="G3617" s="2">
        <v>7</v>
      </c>
      <c r="H3617" s="2">
        <v>10.959</v>
      </c>
      <c r="I3617" s="3">
        <v>1.673</v>
      </c>
      <c r="J3617" s="3">
        <v>2.327</v>
      </c>
      <c r="K3617">
        <f t="shared" si="200"/>
        <v>3.4102523799991618</v>
      </c>
      <c r="L3617" s="2" t="s">
        <v>32</v>
      </c>
      <c r="M3617" t="s">
        <v>25</v>
      </c>
      <c r="N3617" s="2" t="s">
        <v>26</v>
      </c>
      <c r="O3617" s="2" t="s">
        <v>757</v>
      </c>
      <c r="P3617" s="2"/>
      <c r="Q3617" s="2" t="s">
        <v>764</v>
      </c>
      <c r="R3617" s="2"/>
      <c r="T3617" t="s">
        <v>766</v>
      </c>
      <c r="U3617">
        <f t="shared" si="201"/>
        <v>10.959</v>
      </c>
      <c r="V3617">
        <f t="shared" si="202"/>
        <v>10.959</v>
      </c>
      <c r="W3617" s="2" t="s">
        <v>750</v>
      </c>
      <c r="Y3617" t="s">
        <v>826</v>
      </c>
      <c r="Z3617" t="s">
        <v>826</v>
      </c>
      <c r="AA3617" t="s">
        <v>826</v>
      </c>
      <c r="AB3617" t="str">
        <f t="shared" si="203"/>
        <v/>
      </c>
    </row>
    <row r="3618" spans="1:28" x14ac:dyDescent="0.2">
      <c r="A3618" s="2"/>
      <c r="B3618" s="2" t="s">
        <v>21</v>
      </c>
      <c r="C3618" s="2" t="s">
        <v>711</v>
      </c>
      <c r="D3618" s="2" t="s">
        <v>30</v>
      </c>
      <c r="E3618" s="2" t="s">
        <v>86</v>
      </c>
      <c r="F3618" s="2">
        <v>8</v>
      </c>
      <c r="G3618" s="2">
        <v>8</v>
      </c>
      <c r="H3618" s="2">
        <v>11.109</v>
      </c>
      <c r="I3618" s="3">
        <v>1.895</v>
      </c>
      <c r="J3618" s="3">
        <v>2.6059999999999999</v>
      </c>
      <c r="K3618">
        <f t="shared" si="200"/>
        <v>4.8999437611214169</v>
      </c>
      <c r="L3618" s="2" t="s">
        <v>32</v>
      </c>
      <c r="M3618" t="s">
        <v>25</v>
      </c>
      <c r="N3618" s="2" t="s">
        <v>26</v>
      </c>
      <c r="O3618" s="2" t="s">
        <v>757</v>
      </c>
      <c r="P3618" s="2"/>
      <c r="Q3618" s="2" t="s">
        <v>764</v>
      </c>
      <c r="R3618" s="2"/>
      <c r="T3618" t="s">
        <v>766</v>
      </c>
      <c r="U3618">
        <f t="shared" si="201"/>
        <v>11.109</v>
      </c>
      <c r="V3618">
        <f t="shared" si="202"/>
        <v>11.109</v>
      </c>
      <c r="W3618" s="2" t="s">
        <v>750</v>
      </c>
      <c r="Y3618" t="s">
        <v>826</v>
      </c>
      <c r="Z3618" t="s">
        <v>826</v>
      </c>
      <c r="AA3618" t="s">
        <v>826</v>
      </c>
      <c r="AB3618" t="str">
        <f t="shared" si="203"/>
        <v/>
      </c>
    </row>
    <row r="3619" spans="1:28" x14ac:dyDescent="0.2">
      <c r="A3619" s="2"/>
      <c r="B3619" s="2" t="s">
        <v>21</v>
      </c>
      <c r="C3619" s="2" t="s">
        <v>711</v>
      </c>
      <c r="D3619" s="2" t="s">
        <v>30</v>
      </c>
      <c r="E3619" s="2" t="s">
        <v>86</v>
      </c>
      <c r="F3619" s="2">
        <v>9</v>
      </c>
      <c r="G3619" s="2">
        <v>9</v>
      </c>
      <c r="H3619" s="2">
        <v>11.087</v>
      </c>
      <c r="I3619" s="3">
        <v>1.6910000000000001</v>
      </c>
      <c r="J3619" s="3">
        <v>2.4329999999999998</v>
      </c>
      <c r="K3619">
        <f t="shared" si="200"/>
        <v>3.6427350089473443</v>
      </c>
      <c r="L3619" s="2" t="s">
        <v>32</v>
      </c>
      <c r="M3619" t="s">
        <v>25</v>
      </c>
      <c r="N3619" s="2" t="s">
        <v>26</v>
      </c>
      <c r="O3619" s="2" t="s">
        <v>757</v>
      </c>
      <c r="P3619" s="2"/>
      <c r="Q3619" s="2" t="s">
        <v>764</v>
      </c>
      <c r="R3619" s="2"/>
      <c r="T3619" t="s">
        <v>766</v>
      </c>
      <c r="U3619">
        <f t="shared" si="201"/>
        <v>11.087</v>
      </c>
      <c r="V3619">
        <f t="shared" si="202"/>
        <v>11.087</v>
      </c>
      <c r="W3619" s="2" t="s">
        <v>750</v>
      </c>
      <c r="Y3619" t="s">
        <v>826</v>
      </c>
      <c r="Z3619" t="s">
        <v>826</v>
      </c>
      <c r="AA3619" t="s">
        <v>826</v>
      </c>
      <c r="AB3619" t="str">
        <f t="shared" si="203"/>
        <v/>
      </c>
    </row>
    <row r="3620" spans="1:28" x14ac:dyDescent="0.2">
      <c r="A3620" s="2"/>
      <c r="B3620" s="2" t="s">
        <v>21</v>
      </c>
      <c r="C3620" s="2" t="s">
        <v>711</v>
      </c>
      <c r="D3620" s="2" t="s">
        <v>30</v>
      </c>
      <c r="E3620" s="2" t="s">
        <v>86</v>
      </c>
      <c r="F3620" s="2">
        <v>10</v>
      </c>
      <c r="G3620" s="2">
        <v>10</v>
      </c>
      <c r="H3620" s="2">
        <v>9.0350000000000001</v>
      </c>
      <c r="I3620" s="3">
        <v>2.286</v>
      </c>
      <c r="J3620" s="3">
        <v>2.6829999999999998</v>
      </c>
      <c r="K3620">
        <f t="shared" si="200"/>
        <v>7.3412730977470186</v>
      </c>
      <c r="L3620" s="2" t="s">
        <v>32</v>
      </c>
      <c r="M3620" t="s">
        <v>25</v>
      </c>
      <c r="N3620" s="2" t="s">
        <v>26</v>
      </c>
      <c r="O3620" s="2" t="s">
        <v>757</v>
      </c>
      <c r="P3620" s="2"/>
      <c r="Q3620" s="2" t="s">
        <v>764</v>
      </c>
      <c r="R3620" s="2"/>
      <c r="T3620" t="s">
        <v>766</v>
      </c>
      <c r="U3620">
        <f t="shared" si="201"/>
        <v>9.0350000000000001</v>
      </c>
      <c r="V3620">
        <f t="shared" si="202"/>
        <v>9.0350000000000001</v>
      </c>
      <c r="W3620" s="2" t="s">
        <v>750</v>
      </c>
      <c r="Y3620" t="s">
        <v>826</v>
      </c>
      <c r="Z3620" t="s">
        <v>826</v>
      </c>
      <c r="AA3620" t="s">
        <v>826</v>
      </c>
      <c r="AB3620" t="str">
        <f t="shared" si="203"/>
        <v/>
      </c>
    </row>
    <row r="3621" spans="1:28" x14ac:dyDescent="0.2">
      <c r="A3621" s="2"/>
      <c r="B3621" s="2" t="s">
        <v>21</v>
      </c>
      <c r="C3621" s="2" t="s">
        <v>711</v>
      </c>
      <c r="D3621" s="2" t="s">
        <v>30</v>
      </c>
      <c r="E3621" s="2" t="s">
        <v>89</v>
      </c>
      <c r="F3621" s="2">
        <v>1</v>
      </c>
      <c r="G3621" s="2">
        <v>1</v>
      </c>
      <c r="H3621" s="2">
        <v>11.66</v>
      </c>
      <c r="I3621" s="3">
        <v>2.0630000000000002</v>
      </c>
      <c r="J3621" s="3">
        <v>2.827</v>
      </c>
      <c r="K3621">
        <f t="shared" si="200"/>
        <v>6.2997384637595282</v>
      </c>
      <c r="L3621" s="2" t="s">
        <v>32</v>
      </c>
      <c r="M3621" t="s">
        <v>25</v>
      </c>
      <c r="N3621" s="2" t="s">
        <v>26</v>
      </c>
      <c r="O3621" s="2" t="s">
        <v>758</v>
      </c>
      <c r="P3621" s="2"/>
      <c r="Q3621" s="2" t="s">
        <v>764</v>
      </c>
      <c r="R3621" s="2"/>
      <c r="T3621" t="s">
        <v>766</v>
      </c>
      <c r="U3621">
        <f t="shared" si="201"/>
        <v>11.66</v>
      </c>
      <c r="V3621">
        <f t="shared" si="202"/>
        <v>11.66</v>
      </c>
      <c r="W3621" s="2" t="s">
        <v>750</v>
      </c>
      <c r="Y3621" t="s">
        <v>826</v>
      </c>
      <c r="Z3621" t="s">
        <v>826</v>
      </c>
      <c r="AA3621" t="s">
        <v>826</v>
      </c>
      <c r="AB3621" t="str">
        <f t="shared" si="203"/>
        <v/>
      </c>
    </row>
    <row r="3622" spans="1:28" x14ac:dyDescent="0.2">
      <c r="A3622" s="2"/>
      <c r="B3622" s="2" t="s">
        <v>21</v>
      </c>
      <c r="C3622" s="2" t="s">
        <v>711</v>
      </c>
      <c r="D3622" s="2" t="s">
        <v>30</v>
      </c>
      <c r="E3622" s="2" t="s">
        <v>89</v>
      </c>
      <c r="F3622" s="2">
        <v>2</v>
      </c>
      <c r="G3622" s="2">
        <v>2</v>
      </c>
      <c r="H3622" s="2">
        <v>10.939</v>
      </c>
      <c r="I3622" s="3">
        <v>2.1120000000000001</v>
      </c>
      <c r="J3622" s="3">
        <v>2.625</v>
      </c>
      <c r="K3622">
        <f t="shared" si="200"/>
        <v>6.1307751859200001</v>
      </c>
      <c r="L3622" s="2" t="s">
        <v>32</v>
      </c>
      <c r="M3622" t="s">
        <v>25</v>
      </c>
      <c r="N3622" s="2" t="s">
        <v>26</v>
      </c>
      <c r="O3622" s="2" t="s">
        <v>758</v>
      </c>
      <c r="P3622" s="2"/>
      <c r="Q3622" s="2" t="s">
        <v>764</v>
      </c>
      <c r="R3622" s="2"/>
      <c r="T3622" t="s">
        <v>766</v>
      </c>
      <c r="U3622">
        <f t="shared" si="201"/>
        <v>10.939</v>
      </c>
      <c r="V3622">
        <f t="shared" si="202"/>
        <v>10.939</v>
      </c>
      <c r="W3622" s="2" t="s">
        <v>750</v>
      </c>
      <c r="Y3622" t="s">
        <v>826</v>
      </c>
      <c r="Z3622" t="s">
        <v>826</v>
      </c>
      <c r="AA3622" t="s">
        <v>826</v>
      </c>
      <c r="AB3622" t="str">
        <f t="shared" si="203"/>
        <v/>
      </c>
    </row>
    <row r="3623" spans="1:28" x14ac:dyDescent="0.2">
      <c r="A3623" s="2"/>
      <c r="B3623" s="2" t="s">
        <v>21</v>
      </c>
      <c r="C3623" s="2" t="s">
        <v>711</v>
      </c>
      <c r="D3623" s="2" t="s">
        <v>30</v>
      </c>
      <c r="E3623" s="2" t="s">
        <v>89</v>
      </c>
      <c r="F3623" s="2">
        <v>3</v>
      </c>
      <c r="G3623" s="2">
        <v>3</v>
      </c>
      <c r="H3623" s="2">
        <v>10.778</v>
      </c>
      <c r="I3623" s="3">
        <v>2.0209999999999999</v>
      </c>
      <c r="J3623" s="3">
        <v>2.786</v>
      </c>
      <c r="K3623">
        <f t="shared" si="200"/>
        <v>5.9581577095525562</v>
      </c>
      <c r="L3623" s="2" t="s">
        <v>32</v>
      </c>
      <c r="M3623" t="s">
        <v>25</v>
      </c>
      <c r="N3623" s="2" t="s">
        <v>26</v>
      </c>
      <c r="O3623" s="2" t="s">
        <v>758</v>
      </c>
      <c r="P3623" s="2"/>
      <c r="Q3623" s="2" t="s">
        <v>764</v>
      </c>
      <c r="R3623" s="2"/>
      <c r="T3623" t="s">
        <v>766</v>
      </c>
      <c r="U3623">
        <f t="shared" si="201"/>
        <v>10.778</v>
      </c>
      <c r="V3623">
        <f t="shared" si="202"/>
        <v>10.778</v>
      </c>
      <c r="W3623" s="2" t="s">
        <v>750</v>
      </c>
      <c r="Y3623" t="s">
        <v>826</v>
      </c>
      <c r="Z3623" t="s">
        <v>826</v>
      </c>
      <c r="AA3623" t="s">
        <v>826</v>
      </c>
      <c r="AB3623" t="str">
        <f t="shared" si="203"/>
        <v/>
      </c>
    </row>
    <row r="3624" spans="1:28" x14ac:dyDescent="0.2">
      <c r="A3624" s="2"/>
      <c r="B3624" s="2" t="s">
        <v>21</v>
      </c>
      <c r="C3624" s="2" t="s">
        <v>711</v>
      </c>
      <c r="D3624" s="2" t="s">
        <v>30</v>
      </c>
      <c r="E3624" s="2" t="s">
        <v>89</v>
      </c>
      <c r="F3624" s="2">
        <v>4</v>
      </c>
      <c r="G3624" s="2">
        <v>4</v>
      </c>
      <c r="H3624" s="2">
        <v>11.21</v>
      </c>
      <c r="I3624" s="3">
        <v>2.0329999999999999</v>
      </c>
      <c r="J3624" s="3">
        <v>2.6720000000000002</v>
      </c>
      <c r="K3624">
        <f t="shared" si="200"/>
        <v>5.7824177838457862</v>
      </c>
      <c r="L3624" s="2" t="s">
        <v>32</v>
      </c>
      <c r="M3624" t="s">
        <v>25</v>
      </c>
      <c r="N3624" s="2" t="s">
        <v>26</v>
      </c>
      <c r="O3624" s="2" t="s">
        <v>758</v>
      </c>
      <c r="P3624" s="2"/>
      <c r="Q3624" s="2" t="s">
        <v>764</v>
      </c>
      <c r="R3624" s="2"/>
      <c r="T3624" t="s">
        <v>766</v>
      </c>
      <c r="U3624">
        <f t="shared" si="201"/>
        <v>11.21</v>
      </c>
      <c r="V3624">
        <f t="shared" si="202"/>
        <v>11.21</v>
      </c>
      <c r="W3624" s="2" t="s">
        <v>750</v>
      </c>
      <c r="Y3624" t="s">
        <v>826</v>
      </c>
      <c r="Z3624" t="s">
        <v>826</v>
      </c>
      <c r="AA3624" t="s">
        <v>826</v>
      </c>
      <c r="AB3624" t="str">
        <f t="shared" si="203"/>
        <v/>
      </c>
    </row>
    <row r="3625" spans="1:28" x14ac:dyDescent="0.2">
      <c r="A3625" s="2"/>
      <c r="B3625" s="2" t="s">
        <v>21</v>
      </c>
      <c r="C3625" s="2" t="s">
        <v>711</v>
      </c>
      <c r="D3625" s="2" t="s">
        <v>30</v>
      </c>
      <c r="E3625" s="2" t="s">
        <v>89</v>
      </c>
      <c r="F3625" s="2">
        <v>5</v>
      </c>
      <c r="G3625" s="2">
        <v>5</v>
      </c>
      <c r="H3625" s="2">
        <v>10.843</v>
      </c>
      <c r="I3625" s="3">
        <v>1.7789999999999999</v>
      </c>
      <c r="J3625" s="3">
        <v>2.7519999999999998</v>
      </c>
      <c r="K3625">
        <f t="shared" si="200"/>
        <v>4.5603542613244787</v>
      </c>
      <c r="L3625" s="2" t="s">
        <v>32</v>
      </c>
      <c r="M3625" t="s">
        <v>25</v>
      </c>
      <c r="N3625" s="2" t="s">
        <v>26</v>
      </c>
      <c r="O3625" s="2" t="s">
        <v>758</v>
      </c>
      <c r="P3625" s="2"/>
      <c r="Q3625" s="2" t="s">
        <v>764</v>
      </c>
      <c r="R3625" s="2"/>
      <c r="T3625" t="s">
        <v>766</v>
      </c>
      <c r="U3625">
        <f t="shared" si="201"/>
        <v>10.843</v>
      </c>
      <c r="V3625">
        <f t="shared" si="202"/>
        <v>10.843</v>
      </c>
      <c r="W3625" s="2" t="s">
        <v>750</v>
      </c>
      <c r="Y3625" t="s">
        <v>826</v>
      </c>
      <c r="Z3625" t="s">
        <v>826</v>
      </c>
      <c r="AA3625" t="s">
        <v>826</v>
      </c>
      <c r="AB3625" t="str">
        <f t="shared" si="203"/>
        <v/>
      </c>
    </row>
    <row r="3626" spans="1:28" x14ac:dyDescent="0.2">
      <c r="A3626" s="2"/>
      <c r="B3626" s="2" t="s">
        <v>21</v>
      </c>
      <c r="C3626" s="2" t="s">
        <v>711</v>
      </c>
      <c r="D3626" s="2" t="s">
        <v>30</v>
      </c>
      <c r="E3626" s="2" t="s">
        <v>89</v>
      </c>
      <c r="F3626" s="2">
        <v>6</v>
      </c>
      <c r="G3626" s="2">
        <v>6</v>
      </c>
      <c r="H3626" s="2">
        <v>10.692</v>
      </c>
      <c r="I3626" s="3">
        <v>1.8360000000000001</v>
      </c>
      <c r="J3626" s="3">
        <v>2.73</v>
      </c>
      <c r="K3626">
        <f t="shared" si="200"/>
        <v>4.818437789911199</v>
      </c>
      <c r="L3626" s="2" t="s">
        <v>32</v>
      </c>
      <c r="M3626" t="s">
        <v>25</v>
      </c>
      <c r="N3626" s="2" t="s">
        <v>26</v>
      </c>
      <c r="O3626" s="2" t="s">
        <v>758</v>
      </c>
      <c r="P3626" s="2"/>
      <c r="Q3626" s="2" t="s">
        <v>764</v>
      </c>
      <c r="R3626" s="2"/>
      <c r="T3626" t="s">
        <v>766</v>
      </c>
      <c r="U3626">
        <f t="shared" si="201"/>
        <v>10.692</v>
      </c>
      <c r="V3626">
        <f t="shared" si="202"/>
        <v>10.692</v>
      </c>
      <c r="W3626" s="2" t="s">
        <v>750</v>
      </c>
      <c r="Y3626" t="s">
        <v>826</v>
      </c>
      <c r="Z3626" t="s">
        <v>826</v>
      </c>
      <c r="AA3626" t="s">
        <v>826</v>
      </c>
      <c r="AB3626" t="str">
        <f t="shared" si="203"/>
        <v/>
      </c>
    </row>
    <row r="3627" spans="1:28" x14ac:dyDescent="0.2">
      <c r="A3627" s="2"/>
      <c r="B3627" s="2" t="s">
        <v>21</v>
      </c>
      <c r="C3627" s="2" t="s">
        <v>711</v>
      </c>
      <c r="D3627" s="2" t="s">
        <v>30</v>
      </c>
      <c r="E3627" s="2" t="s">
        <v>89</v>
      </c>
      <c r="F3627" s="2">
        <v>7</v>
      </c>
      <c r="G3627" s="2">
        <v>7</v>
      </c>
      <c r="H3627" s="2">
        <v>11.055</v>
      </c>
      <c r="I3627" s="3">
        <v>1.7350000000000001</v>
      </c>
      <c r="J3627" s="3">
        <v>2.6840000000000002</v>
      </c>
      <c r="K3627">
        <f t="shared" si="200"/>
        <v>4.2303833603001664</v>
      </c>
      <c r="L3627" s="2" t="s">
        <v>32</v>
      </c>
      <c r="M3627" t="s">
        <v>25</v>
      </c>
      <c r="N3627" s="2" t="s">
        <v>26</v>
      </c>
      <c r="O3627" s="2" t="s">
        <v>758</v>
      </c>
      <c r="P3627" s="2"/>
      <c r="Q3627" s="2" t="s">
        <v>764</v>
      </c>
      <c r="R3627" s="2"/>
      <c r="T3627" t="s">
        <v>766</v>
      </c>
      <c r="U3627">
        <f t="shared" si="201"/>
        <v>11.055</v>
      </c>
      <c r="V3627">
        <f t="shared" si="202"/>
        <v>11.055</v>
      </c>
      <c r="W3627" s="2" t="s">
        <v>750</v>
      </c>
      <c r="Y3627" t="s">
        <v>826</v>
      </c>
      <c r="Z3627" t="s">
        <v>826</v>
      </c>
      <c r="AA3627" t="s">
        <v>826</v>
      </c>
      <c r="AB3627" t="str">
        <f t="shared" si="203"/>
        <v/>
      </c>
    </row>
    <row r="3628" spans="1:28" x14ac:dyDescent="0.2">
      <c r="A3628" s="2"/>
      <c r="B3628" s="2" t="s">
        <v>21</v>
      </c>
      <c r="C3628" s="2" t="s">
        <v>711</v>
      </c>
      <c r="D3628" s="2" t="s">
        <v>30</v>
      </c>
      <c r="E3628" s="2" t="s">
        <v>89</v>
      </c>
      <c r="F3628" s="2">
        <v>8</v>
      </c>
      <c r="G3628" s="2">
        <v>8</v>
      </c>
      <c r="H3628" s="2">
        <v>10.593999999999999</v>
      </c>
      <c r="I3628" s="3">
        <v>1.8620000000000001</v>
      </c>
      <c r="J3628" s="3">
        <v>2.61</v>
      </c>
      <c r="K3628">
        <f t="shared" si="200"/>
        <v>4.7380333805825998</v>
      </c>
      <c r="L3628" s="2" t="s">
        <v>32</v>
      </c>
      <c r="M3628" t="s">
        <v>25</v>
      </c>
      <c r="N3628" s="2" t="s">
        <v>26</v>
      </c>
      <c r="O3628" s="2" t="s">
        <v>758</v>
      </c>
      <c r="P3628" s="2"/>
      <c r="Q3628" s="2" t="s">
        <v>764</v>
      </c>
      <c r="R3628" s="2"/>
      <c r="T3628" t="s">
        <v>766</v>
      </c>
      <c r="U3628">
        <f t="shared" si="201"/>
        <v>10.593999999999999</v>
      </c>
      <c r="V3628">
        <f t="shared" si="202"/>
        <v>10.593999999999999</v>
      </c>
      <c r="W3628" s="2" t="s">
        <v>750</v>
      </c>
      <c r="Y3628" t="s">
        <v>826</v>
      </c>
      <c r="Z3628" t="s">
        <v>826</v>
      </c>
      <c r="AA3628" t="s">
        <v>826</v>
      </c>
      <c r="AB3628" t="str">
        <f t="shared" si="203"/>
        <v/>
      </c>
    </row>
    <row r="3629" spans="1:28" x14ac:dyDescent="0.2">
      <c r="A3629" s="2"/>
      <c r="B3629" s="2" t="s">
        <v>21</v>
      </c>
      <c r="C3629" s="2" t="s">
        <v>711</v>
      </c>
      <c r="D3629" s="2" t="s">
        <v>30</v>
      </c>
      <c r="E3629" s="2" t="s">
        <v>89</v>
      </c>
      <c r="F3629" s="2">
        <v>9</v>
      </c>
      <c r="G3629" s="2">
        <v>9</v>
      </c>
      <c r="H3629" s="2">
        <v>10.07</v>
      </c>
      <c r="I3629" s="3">
        <v>2.1989999999999998</v>
      </c>
      <c r="J3629" s="3">
        <v>2.5609999999999999</v>
      </c>
      <c r="K3629">
        <f t="shared" si="200"/>
        <v>6.484228230742664</v>
      </c>
      <c r="L3629" s="2" t="s">
        <v>32</v>
      </c>
      <c r="M3629" t="s">
        <v>25</v>
      </c>
      <c r="N3629" s="2" t="s">
        <v>26</v>
      </c>
      <c r="O3629" s="2" t="s">
        <v>758</v>
      </c>
      <c r="P3629" s="2"/>
      <c r="Q3629" s="2" t="s">
        <v>764</v>
      </c>
      <c r="R3629" s="2"/>
      <c r="T3629" t="s">
        <v>766</v>
      </c>
      <c r="U3629">
        <f t="shared" si="201"/>
        <v>10.07</v>
      </c>
      <c r="V3629">
        <f t="shared" si="202"/>
        <v>10.07</v>
      </c>
      <c r="W3629" s="2" t="s">
        <v>750</v>
      </c>
      <c r="Y3629" t="s">
        <v>826</v>
      </c>
      <c r="Z3629" t="s">
        <v>826</v>
      </c>
      <c r="AA3629" t="s">
        <v>826</v>
      </c>
      <c r="AB3629" t="str">
        <f t="shared" si="203"/>
        <v/>
      </c>
    </row>
    <row r="3630" spans="1:28" x14ac:dyDescent="0.2">
      <c r="A3630" s="2"/>
      <c r="B3630" s="2" t="s">
        <v>21</v>
      </c>
      <c r="C3630" s="2" t="s">
        <v>711</v>
      </c>
      <c r="D3630" s="2" t="s">
        <v>30</v>
      </c>
      <c r="E3630" s="2" t="s">
        <v>89</v>
      </c>
      <c r="F3630" s="2">
        <v>10</v>
      </c>
      <c r="G3630" s="2">
        <v>10</v>
      </c>
      <c r="H3630" s="2">
        <v>10.936999999999999</v>
      </c>
      <c r="I3630" s="3">
        <v>1.9410000000000001</v>
      </c>
      <c r="J3630" s="3">
        <v>2.78</v>
      </c>
      <c r="K3630">
        <f t="shared" si="200"/>
        <v>5.4839580274526991</v>
      </c>
      <c r="L3630" s="2" t="s">
        <v>32</v>
      </c>
      <c r="M3630" t="s">
        <v>25</v>
      </c>
      <c r="N3630" s="2" t="s">
        <v>26</v>
      </c>
      <c r="O3630" s="2" t="s">
        <v>758</v>
      </c>
      <c r="P3630" s="2"/>
      <c r="Q3630" s="2" t="s">
        <v>764</v>
      </c>
      <c r="R3630" s="2"/>
      <c r="T3630" t="s">
        <v>766</v>
      </c>
      <c r="U3630">
        <f t="shared" si="201"/>
        <v>10.936999999999999</v>
      </c>
      <c r="V3630">
        <f t="shared" si="202"/>
        <v>10.936999999999999</v>
      </c>
      <c r="W3630" s="2" t="s">
        <v>750</v>
      </c>
      <c r="Y3630" t="s">
        <v>826</v>
      </c>
      <c r="Z3630" t="s">
        <v>826</v>
      </c>
      <c r="AA3630" t="s">
        <v>826</v>
      </c>
      <c r="AB3630" t="str">
        <f t="shared" si="203"/>
        <v/>
      </c>
    </row>
    <row r="3631" spans="1:28" x14ac:dyDescent="0.2">
      <c r="A3631" s="2"/>
      <c r="B3631" s="2" t="s">
        <v>21</v>
      </c>
      <c r="C3631" s="2" t="s">
        <v>711</v>
      </c>
      <c r="D3631" s="2" t="s">
        <v>30</v>
      </c>
      <c r="E3631" s="2" t="s">
        <v>23</v>
      </c>
      <c r="F3631" s="2">
        <v>1</v>
      </c>
      <c r="G3631" s="2">
        <v>1</v>
      </c>
      <c r="H3631" s="2">
        <v>10.65</v>
      </c>
      <c r="I3631" s="3">
        <v>1.5940000000000001</v>
      </c>
      <c r="J3631" s="3">
        <v>2.4900000000000002</v>
      </c>
      <c r="K3631">
        <f t="shared" si="200"/>
        <v>3.3126399622346003</v>
      </c>
      <c r="L3631" s="2" t="s">
        <v>32</v>
      </c>
      <c r="M3631" t="s">
        <v>25</v>
      </c>
      <c r="N3631" s="2" t="s">
        <v>26</v>
      </c>
      <c r="O3631" s="2" t="s">
        <v>759</v>
      </c>
      <c r="P3631" s="2"/>
      <c r="Q3631" s="2" t="s">
        <v>764</v>
      </c>
      <c r="R3631" s="2"/>
      <c r="T3631" t="s">
        <v>766</v>
      </c>
      <c r="U3631">
        <f t="shared" si="201"/>
        <v>10.65</v>
      </c>
      <c r="V3631">
        <f t="shared" si="202"/>
        <v>10.65</v>
      </c>
      <c r="W3631" s="2" t="s">
        <v>750</v>
      </c>
      <c r="Y3631" t="s">
        <v>826</v>
      </c>
      <c r="Z3631" t="s">
        <v>826</v>
      </c>
      <c r="AA3631" t="s">
        <v>826</v>
      </c>
      <c r="AB3631" t="str">
        <f t="shared" si="203"/>
        <v/>
      </c>
    </row>
    <row r="3632" spans="1:28" x14ac:dyDescent="0.2">
      <c r="A3632" s="2"/>
      <c r="B3632" s="2" t="s">
        <v>21</v>
      </c>
      <c r="C3632" s="2" t="s">
        <v>711</v>
      </c>
      <c r="D3632" s="2" t="s">
        <v>30</v>
      </c>
      <c r="E3632" s="2" t="s">
        <v>23</v>
      </c>
      <c r="F3632" s="2">
        <v>2</v>
      </c>
      <c r="G3632" s="2">
        <v>2</v>
      </c>
      <c r="H3632" s="2">
        <v>10.234999999999999</v>
      </c>
      <c r="I3632" s="3">
        <v>1.7330000000000001</v>
      </c>
      <c r="J3632" s="3">
        <v>2.1890000000000001</v>
      </c>
      <c r="K3632">
        <f t="shared" si="200"/>
        <v>3.442239964556232</v>
      </c>
      <c r="L3632" s="2" t="s">
        <v>32</v>
      </c>
      <c r="M3632" t="s">
        <v>25</v>
      </c>
      <c r="N3632" s="2" t="s">
        <v>26</v>
      </c>
      <c r="O3632" s="2" t="s">
        <v>759</v>
      </c>
      <c r="P3632" s="2"/>
      <c r="Q3632" s="2" t="s">
        <v>764</v>
      </c>
      <c r="R3632" s="2"/>
      <c r="T3632" t="s">
        <v>766</v>
      </c>
      <c r="U3632">
        <f t="shared" si="201"/>
        <v>10.234999999999999</v>
      </c>
      <c r="V3632">
        <f t="shared" si="202"/>
        <v>10.234999999999999</v>
      </c>
      <c r="W3632" s="2" t="s">
        <v>750</v>
      </c>
      <c r="Y3632" t="s">
        <v>826</v>
      </c>
      <c r="Z3632" t="s">
        <v>826</v>
      </c>
      <c r="AA3632" t="s">
        <v>826</v>
      </c>
      <c r="AB3632" t="str">
        <f t="shared" si="203"/>
        <v/>
      </c>
    </row>
    <row r="3633" spans="1:28" x14ac:dyDescent="0.2">
      <c r="A3633" s="2"/>
      <c r="B3633" s="2" t="s">
        <v>21</v>
      </c>
      <c r="C3633" s="2" t="s">
        <v>711</v>
      </c>
      <c r="D3633" s="2" t="s">
        <v>30</v>
      </c>
      <c r="E3633" s="2" t="s">
        <v>23</v>
      </c>
      <c r="F3633" s="2">
        <v>3</v>
      </c>
      <c r="G3633" s="2">
        <v>3</v>
      </c>
      <c r="H3633" s="2">
        <v>11.061</v>
      </c>
      <c r="I3633" s="3">
        <v>1.6859999999999999</v>
      </c>
      <c r="J3633" s="3">
        <v>2.3809999999999998</v>
      </c>
      <c r="K3633">
        <f t="shared" si="200"/>
        <v>3.5438292750251388</v>
      </c>
      <c r="L3633" s="2" t="s">
        <v>32</v>
      </c>
      <c r="M3633" t="s">
        <v>25</v>
      </c>
      <c r="N3633" s="2" t="s">
        <v>26</v>
      </c>
      <c r="O3633" s="2" t="s">
        <v>759</v>
      </c>
      <c r="P3633" s="2"/>
      <c r="Q3633" s="2" t="s">
        <v>764</v>
      </c>
      <c r="R3633" s="2"/>
      <c r="T3633" t="s">
        <v>766</v>
      </c>
      <c r="U3633">
        <f t="shared" si="201"/>
        <v>11.061</v>
      </c>
      <c r="V3633">
        <f t="shared" si="202"/>
        <v>11.061</v>
      </c>
      <c r="W3633" s="2" t="s">
        <v>750</v>
      </c>
      <c r="Y3633" t="s">
        <v>826</v>
      </c>
      <c r="Z3633" t="s">
        <v>826</v>
      </c>
      <c r="AA3633" t="s">
        <v>826</v>
      </c>
      <c r="AB3633" t="str">
        <f t="shared" si="203"/>
        <v/>
      </c>
    </row>
    <row r="3634" spans="1:28" x14ac:dyDescent="0.2">
      <c r="A3634" s="2"/>
      <c r="B3634" s="2" t="s">
        <v>21</v>
      </c>
      <c r="C3634" s="2" t="s">
        <v>711</v>
      </c>
      <c r="D3634" s="2" t="s">
        <v>30</v>
      </c>
      <c r="E3634" s="2" t="s">
        <v>23</v>
      </c>
      <c r="F3634" s="2">
        <v>4</v>
      </c>
      <c r="G3634" s="2">
        <v>4</v>
      </c>
      <c r="H3634" s="2">
        <v>10.425000000000001</v>
      </c>
      <c r="I3634" s="3">
        <v>1.64</v>
      </c>
      <c r="J3634" s="3">
        <v>2.5459999999999998</v>
      </c>
      <c r="K3634">
        <f t="shared" si="200"/>
        <v>3.5854556168906653</v>
      </c>
      <c r="L3634" s="2" t="s">
        <v>32</v>
      </c>
      <c r="M3634" t="s">
        <v>25</v>
      </c>
      <c r="N3634" s="2" t="s">
        <v>26</v>
      </c>
      <c r="O3634" s="2" t="s">
        <v>759</v>
      </c>
      <c r="P3634" s="2"/>
      <c r="Q3634" s="2" t="s">
        <v>764</v>
      </c>
      <c r="R3634" s="2"/>
      <c r="T3634" t="s">
        <v>766</v>
      </c>
      <c r="U3634">
        <f t="shared" si="201"/>
        <v>10.425000000000001</v>
      </c>
      <c r="V3634">
        <f t="shared" si="202"/>
        <v>10.425000000000001</v>
      </c>
      <c r="W3634" s="2" t="s">
        <v>750</v>
      </c>
      <c r="Y3634" t="s">
        <v>826</v>
      </c>
      <c r="Z3634" t="s">
        <v>826</v>
      </c>
      <c r="AA3634" t="s">
        <v>826</v>
      </c>
      <c r="AB3634" t="str">
        <f t="shared" si="203"/>
        <v/>
      </c>
    </row>
    <row r="3635" spans="1:28" x14ac:dyDescent="0.2">
      <c r="A3635" s="2"/>
      <c r="B3635" s="2" t="s">
        <v>21</v>
      </c>
      <c r="C3635" s="2" t="s">
        <v>711</v>
      </c>
      <c r="D3635" s="2" t="s">
        <v>30</v>
      </c>
      <c r="E3635" s="2" t="s">
        <v>23</v>
      </c>
      <c r="F3635" s="2">
        <v>5</v>
      </c>
      <c r="G3635" s="2">
        <v>5</v>
      </c>
      <c r="H3635" s="2">
        <v>10.646000000000001</v>
      </c>
      <c r="I3635" s="3">
        <v>1.647</v>
      </c>
      <c r="J3635" s="3">
        <v>2.3839999999999999</v>
      </c>
      <c r="K3635">
        <f t="shared" si="200"/>
        <v>3.3860370425018398</v>
      </c>
      <c r="L3635" s="2" t="s">
        <v>32</v>
      </c>
      <c r="M3635" t="s">
        <v>25</v>
      </c>
      <c r="N3635" s="2" t="s">
        <v>26</v>
      </c>
      <c r="O3635" s="2" t="s">
        <v>759</v>
      </c>
      <c r="P3635" s="2"/>
      <c r="Q3635" s="2" t="s">
        <v>764</v>
      </c>
      <c r="R3635" s="2"/>
      <c r="T3635" t="s">
        <v>766</v>
      </c>
      <c r="U3635">
        <f t="shared" si="201"/>
        <v>10.646000000000001</v>
      </c>
      <c r="V3635">
        <f t="shared" si="202"/>
        <v>10.646000000000001</v>
      </c>
      <c r="W3635" s="2" t="s">
        <v>750</v>
      </c>
      <c r="Y3635" t="s">
        <v>826</v>
      </c>
      <c r="Z3635" t="s">
        <v>826</v>
      </c>
      <c r="AA3635" t="s">
        <v>826</v>
      </c>
      <c r="AB3635" t="str">
        <f t="shared" si="203"/>
        <v/>
      </c>
    </row>
    <row r="3636" spans="1:28" x14ac:dyDescent="0.2">
      <c r="A3636" s="2"/>
      <c r="B3636" s="2" t="s">
        <v>21</v>
      </c>
      <c r="C3636" s="2" t="s">
        <v>711</v>
      </c>
      <c r="D3636" s="2" t="s">
        <v>30</v>
      </c>
      <c r="E3636" s="2" t="s">
        <v>23</v>
      </c>
      <c r="F3636" s="2">
        <v>6</v>
      </c>
      <c r="G3636" s="2">
        <v>6</v>
      </c>
      <c r="H3636" s="2">
        <v>10.571</v>
      </c>
      <c r="I3636" s="3">
        <v>1.7090000000000001</v>
      </c>
      <c r="J3636" s="3">
        <v>2.5430000000000001</v>
      </c>
      <c r="K3636">
        <f t="shared" si="200"/>
        <v>3.8889175987591615</v>
      </c>
      <c r="L3636" s="2" t="s">
        <v>32</v>
      </c>
      <c r="M3636" t="s">
        <v>25</v>
      </c>
      <c r="N3636" s="2" t="s">
        <v>26</v>
      </c>
      <c r="O3636" s="2" t="s">
        <v>759</v>
      </c>
      <c r="P3636" s="2"/>
      <c r="Q3636" s="2" t="s">
        <v>764</v>
      </c>
      <c r="R3636" s="2"/>
      <c r="T3636" t="s">
        <v>766</v>
      </c>
      <c r="U3636">
        <f t="shared" si="201"/>
        <v>10.571</v>
      </c>
      <c r="V3636">
        <f t="shared" si="202"/>
        <v>10.571</v>
      </c>
      <c r="W3636" s="2" t="s">
        <v>750</v>
      </c>
      <c r="Y3636" t="s">
        <v>826</v>
      </c>
      <c r="Z3636" t="s">
        <v>826</v>
      </c>
      <c r="AA3636" t="s">
        <v>826</v>
      </c>
      <c r="AB3636" t="str">
        <f t="shared" si="203"/>
        <v/>
      </c>
    </row>
    <row r="3637" spans="1:28" x14ac:dyDescent="0.2">
      <c r="A3637" s="2"/>
      <c r="B3637" s="2" t="s">
        <v>21</v>
      </c>
      <c r="C3637" s="2" t="s">
        <v>711</v>
      </c>
      <c r="D3637" s="2" t="s">
        <v>30</v>
      </c>
      <c r="E3637" s="2" t="s">
        <v>23</v>
      </c>
      <c r="F3637" s="2">
        <v>7</v>
      </c>
      <c r="G3637" s="2">
        <v>7</v>
      </c>
      <c r="H3637" s="2">
        <v>10.616</v>
      </c>
      <c r="I3637" s="3">
        <v>1.4530000000000001</v>
      </c>
      <c r="J3637" s="3">
        <v>2.3490000000000002</v>
      </c>
      <c r="K3637">
        <f t="shared" si="200"/>
        <v>2.5966445317243649</v>
      </c>
      <c r="L3637" s="2" t="s">
        <v>32</v>
      </c>
      <c r="M3637" t="s">
        <v>25</v>
      </c>
      <c r="N3637" s="2" t="s">
        <v>26</v>
      </c>
      <c r="O3637" s="2" t="s">
        <v>759</v>
      </c>
      <c r="P3637" s="2"/>
      <c r="Q3637" s="2" t="s">
        <v>764</v>
      </c>
      <c r="R3637" s="2"/>
      <c r="T3637" t="s">
        <v>766</v>
      </c>
      <c r="U3637">
        <f t="shared" si="201"/>
        <v>10.616</v>
      </c>
      <c r="V3637">
        <f t="shared" si="202"/>
        <v>10.616</v>
      </c>
      <c r="W3637" s="2" t="s">
        <v>750</v>
      </c>
      <c r="Y3637" t="s">
        <v>826</v>
      </c>
      <c r="Z3637" t="s">
        <v>826</v>
      </c>
      <c r="AA3637" t="s">
        <v>826</v>
      </c>
      <c r="AB3637" t="str">
        <f t="shared" si="203"/>
        <v/>
      </c>
    </row>
    <row r="3638" spans="1:28" x14ac:dyDescent="0.2">
      <c r="A3638" s="2"/>
      <c r="B3638" s="2" t="s">
        <v>21</v>
      </c>
      <c r="C3638" s="2" t="s">
        <v>711</v>
      </c>
      <c r="D3638" s="2" t="s">
        <v>30</v>
      </c>
      <c r="E3638" s="2" t="s">
        <v>23</v>
      </c>
      <c r="F3638" s="2">
        <v>8</v>
      </c>
      <c r="G3638" s="2">
        <v>8</v>
      </c>
      <c r="H3638" s="2">
        <v>10.465</v>
      </c>
      <c r="I3638" s="3">
        <v>1.4119999999999999</v>
      </c>
      <c r="J3638" s="3">
        <v>2.2360000000000002</v>
      </c>
      <c r="K3638">
        <f t="shared" si="200"/>
        <v>2.3342074353630928</v>
      </c>
      <c r="L3638" s="2" t="s">
        <v>32</v>
      </c>
      <c r="M3638" t="s">
        <v>25</v>
      </c>
      <c r="N3638" s="2" t="s">
        <v>26</v>
      </c>
      <c r="O3638" s="2" t="s">
        <v>759</v>
      </c>
      <c r="P3638" s="2"/>
      <c r="Q3638" s="2" t="s">
        <v>764</v>
      </c>
      <c r="R3638" s="2"/>
      <c r="T3638" t="s">
        <v>766</v>
      </c>
      <c r="U3638">
        <f t="shared" si="201"/>
        <v>10.465</v>
      </c>
      <c r="V3638">
        <f t="shared" si="202"/>
        <v>10.465</v>
      </c>
      <c r="W3638" s="2" t="s">
        <v>750</v>
      </c>
      <c r="Y3638" t="s">
        <v>826</v>
      </c>
      <c r="Z3638" t="s">
        <v>826</v>
      </c>
      <c r="AA3638" t="s">
        <v>826</v>
      </c>
      <c r="AB3638" t="str">
        <f t="shared" si="203"/>
        <v/>
      </c>
    </row>
    <row r="3639" spans="1:28" x14ac:dyDescent="0.2">
      <c r="A3639" s="2"/>
      <c r="B3639" s="2" t="s">
        <v>21</v>
      </c>
      <c r="C3639" s="2" t="s">
        <v>711</v>
      </c>
      <c r="D3639" s="2" t="s">
        <v>30</v>
      </c>
      <c r="E3639" s="2" t="s">
        <v>23</v>
      </c>
      <c r="F3639" s="2">
        <v>9</v>
      </c>
      <c r="G3639" s="2">
        <v>9</v>
      </c>
      <c r="H3639" s="2">
        <v>10.526</v>
      </c>
      <c r="I3639" s="3">
        <v>1.1879999999999999</v>
      </c>
      <c r="J3639" s="3">
        <v>2.0510000000000002</v>
      </c>
      <c r="K3639">
        <f t="shared" si="200"/>
        <v>1.5156425779941598</v>
      </c>
      <c r="L3639" s="2" t="s">
        <v>32</v>
      </c>
      <c r="M3639" t="s">
        <v>25</v>
      </c>
      <c r="N3639" s="2" t="s">
        <v>26</v>
      </c>
      <c r="O3639" s="2" t="s">
        <v>759</v>
      </c>
      <c r="P3639" s="2"/>
      <c r="Q3639" s="2" t="s">
        <v>764</v>
      </c>
      <c r="R3639" s="2"/>
      <c r="T3639" t="s">
        <v>766</v>
      </c>
      <c r="U3639">
        <f t="shared" si="201"/>
        <v>10.526</v>
      </c>
      <c r="V3639">
        <f t="shared" si="202"/>
        <v>10.526</v>
      </c>
      <c r="W3639" s="2" t="s">
        <v>750</v>
      </c>
      <c r="Y3639" t="s">
        <v>826</v>
      </c>
      <c r="Z3639" t="s">
        <v>826</v>
      </c>
      <c r="AA3639" t="s">
        <v>826</v>
      </c>
      <c r="AB3639" t="str">
        <f t="shared" si="203"/>
        <v/>
      </c>
    </row>
    <row r="3640" spans="1:28" x14ac:dyDescent="0.2">
      <c r="A3640" s="2"/>
      <c r="B3640" s="2" t="s">
        <v>21</v>
      </c>
      <c r="C3640" s="2" t="s">
        <v>711</v>
      </c>
      <c r="D3640" s="2" t="s">
        <v>30</v>
      </c>
      <c r="E3640" s="2" t="s">
        <v>23</v>
      </c>
      <c r="F3640" s="2">
        <v>10</v>
      </c>
      <c r="G3640" s="2">
        <v>10</v>
      </c>
      <c r="H3640" s="2">
        <v>11.239000000000001</v>
      </c>
      <c r="I3640" s="3">
        <v>1.5169999999999999</v>
      </c>
      <c r="J3640" s="3">
        <v>2.4089999999999998</v>
      </c>
      <c r="K3640">
        <f t="shared" si="200"/>
        <v>2.9027271635682639</v>
      </c>
      <c r="L3640" s="2" t="s">
        <v>32</v>
      </c>
      <c r="M3640" t="s">
        <v>25</v>
      </c>
      <c r="N3640" s="2" t="s">
        <v>26</v>
      </c>
      <c r="O3640" s="2" t="s">
        <v>759</v>
      </c>
      <c r="P3640" s="2"/>
      <c r="Q3640" s="2" t="s">
        <v>764</v>
      </c>
      <c r="R3640" s="2"/>
      <c r="T3640" t="s">
        <v>766</v>
      </c>
      <c r="U3640">
        <f t="shared" si="201"/>
        <v>11.239000000000001</v>
      </c>
      <c r="V3640">
        <f t="shared" si="202"/>
        <v>11.239000000000001</v>
      </c>
      <c r="W3640" s="2" t="s">
        <v>750</v>
      </c>
      <c r="Y3640" t="s">
        <v>826</v>
      </c>
      <c r="Z3640" t="s">
        <v>826</v>
      </c>
      <c r="AA3640" t="s">
        <v>826</v>
      </c>
      <c r="AB3640" t="str">
        <f t="shared" si="203"/>
        <v/>
      </c>
    </row>
    <row r="3641" spans="1:28" x14ac:dyDescent="0.2">
      <c r="A3641" s="2"/>
      <c r="B3641" s="2" t="s">
        <v>21</v>
      </c>
      <c r="C3641" s="2" t="s">
        <v>711</v>
      </c>
      <c r="D3641" s="2" t="s">
        <v>30</v>
      </c>
      <c r="E3641" s="2" t="s">
        <v>94</v>
      </c>
      <c r="F3641" s="2">
        <v>1</v>
      </c>
      <c r="G3641" s="2">
        <v>1</v>
      </c>
      <c r="H3641" s="2">
        <v>10.265000000000001</v>
      </c>
      <c r="I3641" s="3">
        <v>1.8939999999999999</v>
      </c>
      <c r="J3641" s="3">
        <v>2.2989999999999999</v>
      </c>
      <c r="K3641">
        <f t="shared" si="200"/>
        <v>4.3181445482177923</v>
      </c>
      <c r="L3641" s="2" t="s">
        <v>32</v>
      </c>
      <c r="M3641" t="s">
        <v>25</v>
      </c>
      <c r="N3641" s="2" t="s">
        <v>26</v>
      </c>
      <c r="O3641" s="2" t="s">
        <v>741</v>
      </c>
      <c r="P3641" s="2"/>
      <c r="Q3641" s="2" t="s">
        <v>764</v>
      </c>
      <c r="R3641" s="2"/>
      <c r="T3641" t="s">
        <v>766</v>
      </c>
      <c r="U3641">
        <f t="shared" si="201"/>
        <v>10.265000000000001</v>
      </c>
      <c r="V3641">
        <f t="shared" si="202"/>
        <v>10.265000000000001</v>
      </c>
      <c r="W3641" s="2" t="s">
        <v>651</v>
      </c>
      <c r="Y3641" t="s">
        <v>826</v>
      </c>
      <c r="Z3641" t="s">
        <v>826</v>
      </c>
      <c r="AA3641" t="s">
        <v>826</v>
      </c>
      <c r="AB3641" t="str">
        <f t="shared" si="203"/>
        <v/>
      </c>
    </row>
    <row r="3642" spans="1:28" x14ac:dyDescent="0.2">
      <c r="A3642" s="2"/>
      <c r="B3642" s="2" t="s">
        <v>21</v>
      </c>
      <c r="C3642" s="2" t="s">
        <v>711</v>
      </c>
      <c r="D3642" s="2" t="s">
        <v>30</v>
      </c>
      <c r="E3642" s="2" t="s">
        <v>94</v>
      </c>
      <c r="F3642" s="2">
        <v>2</v>
      </c>
      <c r="G3642" s="2">
        <v>2</v>
      </c>
      <c r="H3642" s="2">
        <v>9.7539999999999996</v>
      </c>
      <c r="I3642" s="3">
        <v>1.9470000000000001</v>
      </c>
      <c r="J3642" s="3">
        <v>2.4590000000000001</v>
      </c>
      <c r="K3642">
        <f t="shared" ref="K3642:K3705" si="204">IF(I3642&gt;0,(J3642*(I3642^2))*(3.14159/6),"")</f>
        <v>4.8807738737127151</v>
      </c>
      <c r="L3642" s="2" t="s">
        <v>32</v>
      </c>
      <c r="M3642" t="s">
        <v>25</v>
      </c>
      <c r="N3642" s="2" t="s">
        <v>26</v>
      </c>
      <c r="O3642" s="2" t="s">
        <v>741</v>
      </c>
      <c r="P3642" s="2"/>
      <c r="Q3642" s="2" t="s">
        <v>764</v>
      </c>
      <c r="R3642" s="2"/>
      <c r="T3642" t="s">
        <v>766</v>
      </c>
      <c r="U3642">
        <f t="shared" si="201"/>
        <v>9.7539999999999996</v>
      </c>
      <c r="V3642">
        <f t="shared" si="202"/>
        <v>9.7539999999999996</v>
      </c>
      <c r="W3642" s="2" t="s">
        <v>651</v>
      </c>
      <c r="Y3642" t="s">
        <v>826</v>
      </c>
      <c r="Z3642" t="s">
        <v>826</v>
      </c>
      <c r="AA3642" t="s">
        <v>826</v>
      </c>
      <c r="AB3642" t="str">
        <f t="shared" si="203"/>
        <v/>
      </c>
    </row>
    <row r="3643" spans="1:28" x14ac:dyDescent="0.2">
      <c r="A3643" s="2"/>
      <c r="B3643" s="2" t="s">
        <v>21</v>
      </c>
      <c r="C3643" s="2" t="s">
        <v>711</v>
      </c>
      <c r="D3643" s="2" t="s">
        <v>30</v>
      </c>
      <c r="E3643" s="2" t="s">
        <v>94</v>
      </c>
      <c r="F3643" s="2">
        <v>3</v>
      </c>
      <c r="G3643" s="2">
        <v>3</v>
      </c>
      <c r="H3643" s="2">
        <v>10.56</v>
      </c>
      <c r="I3643" s="3">
        <v>1.931</v>
      </c>
      <c r="J3643" s="3">
        <v>2.3340000000000001</v>
      </c>
      <c r="K3643">
        <f t="shared" si="204"/>
        <v>4.5568386870261097</v>
      </c>
      <c r="L3643" s="2" t="s">
        <v>32</v>
      </c>
      <c r="M3643" t="s">
        <v>25</v>
      </c>
      <c r="N3643" s="2" t="s">
        <v>26</v>
      </c>
      <c r="O3643" s="2" t="s">
        <v>741</v>
      </c>
      <c r="P3643" s="2"/>
      <c r="Q3643" s="2" t="s">
        <v>764</v>
      </c>
      <c r="R3643" s="2"/>
      <c r="T3643" t="s">
        <v>766</v>
      </c>
      <c r="U3643">
        <f t="shared" si="201"/>
        <v>10.56</v>
      </c>
      <c r="V3643">
        <f t="shared" si="202"/>
        <v>10.56</v>
      </c>
      <c r="W3643" s="2" t="s">
        <v>651</v>
      </c>
      <c r="Y3643" t="s">
        <v>826</v>
      </c>
      <c r="Z3643" t="s">
        <v>826</v>
      </c>
      <c r="AA3643" t="s">
        <v>826</v>
      </c>
      <c r="AB3643" t="str">
        <f t="shared" si="203"/>
        <v/>
      </c>
    </row>
    <row r="3644" spans="1:28" x14ac:dyDescent="0.2">
      <c r="A3644" s="2"/>
      <c r="B3644" s="2" t="s">
        <v>21</v>
      </c>
      <c r="C3644" s="2" t="s">
        <v>711</v>
      </c>
      <c r="D3644" s="2" t="s">
        <v>30</v>
      </c>
      <c r="E3644" s="2" t="s">
        <v>94</v>
      </c>
      <c r="F3644" s="2">
        <v>4</v>
      </c>
      <c r="G3644" s="2">
        <v>4</v>
      </c>
      <c r="H3644" s="2">
        <v>9.9109999999999996</v>
      </c>
      <c r="I3644" s="3">
        <v>2.0049999999999999</v>
      </c>
      <c r="J3644" s="3">
        <v>2.355</v>
      </c>
      <c r="K3644">
        <f t="shared" si="204"/>
        <v>4.9569886083518737</v>
      </c>
      <c r="L3644" s="2" t="s">
        <v>32</v>
      </c>
      <c r="M3644" t="s">
        <v>25</v>
      </c>
      <c r="N3644" s="2" t="s">
        <v>26</v>
      </c>
      <c r="O3644" s="2" t="s">
        <v>741</v>
      </c>
      <c r="P3644" s="2"/>
      <c r="Q3644" s="2" t="s">
        <v>764</v>
      </c>
      <c r="R3644" s="2"/>
      <c r="T3644" t="s">
        <v>766</v>
      </c>
      <c r="U3644">
        <f t="shared" ref="U3644:U3707" si="205">IF(H3644&gt;0,IF(L3644="live",H3644*0.84,H3644),"")</f>
        <v>9.9109999999999996</v>
      </c>
      <c r="V3644">
        <f t="shared" ref="V3644:V3707" si="206">IF(H3644&gt;0,IF(L3644="live",H3644*0.87,H3644),"")</f>
        <v>9.9109999999999996</v>
      </c>
      <c r="W3644" s="2" t="s">
        <v>651</v>
      </c>
      <c r="Y3644" t="s">
        <v>826</v>
      </c>
      <c r="Z3644" t="s">
        <v>826</v>
      </c>
      <c r="AA3644" t="s">
        <v>826</v>
      </c>
      <c r="AB3644" t="str">
        <f t="shared" si="203"/>
        <v/>
      </c>
    </row>
    <row r="3645" spans="1:28" x14ac:dyDescent="0.2">
      <c r="A3645" s="2"/>
      <c r="B3645" s="2" t="s">
        <v>21</v>
      </c>
      <c r="C3645" s="2" t="s">
        <v>711</v>
      </c>
      <c r="D3645" s="2" t="s">
        <v>30</v>
      </c>
      <c r="E3645" s="2" t="s">
        <v>94</v>
      </c>
      <c r="F3645" s="2">
        <v>5</v>
      </c>
      <c r="G3645" s="2">
        <v>5</v>
      </c>
      <c r="H3645" s="2">
        <v>10.134</v>
      </c>
      <c r="I3645" s="3">
        <v>1.792</v>
      </c>
      <c r="J3645" s="3">
        <v>2.19</v>
      </c>
      <c r="K3645">
        <f t="shared" si="204"/>
        <v>3.6822933274623999</v>
      </c>
      <c r="L3645" s="2" t="s">
        <v>32</v>
      </c>
      <c r="M3645" t="s">
        <v>25</v>
      </c>
      <c r="N3645" s="2" t="s">
        <v>26</v>
      </c>
      <c r="O3645" s="2" t="s">
        <v>741</v>
      </c>
      <c r="P3645" s="2"/>
      <c r="Q3645" s="2" t="s">
        <v>764</v>
      </c>
      <c r="R3645" s="2"/>
      <c r="T3645" t="s">
        <v>766</v>
      </c>
      <c r="U3645">
        <f t="shared" si="205"/>
        <v>10.134</v>
      </c>
      <c r="V3645">
        <f t="shared" si="206"/>
        <v>10.134</v>
      </c>
      <c r="W3645" s="2" t="s">
        <v>651</v>
      </c>
      <c r="Y3645" t="s">
        <v>826</v>
      </c>
      <c r="Z3645" t="s">
        <v>826</v>
      </c>
      <c r="AA3645" t="s">
        <v>826</v>
      </c>
      <c r="AB3645" t="str">
        <f t="shared" si="203"/>
        <v/>
      </c>
    </row>
    <row r="3646" spans="1:28" x14ac:dyDescent="0.2">
      <c r="A3646" s="2"/>
      <c r="B3646" s="2" t="s">
        <v>21</v>
      </c>
      <c r="C3646" s="2" t="s">
        <v>711</v>
      </c>
      <c r="D3646" s="2" t="s">
        <v>30</v>
      </c>
      <c r="E3646" s="2" t="s">
        <v>94</v>
      </c>
      <c r="F3646" s="2">
        <v>6</v>
      </c>
      <c r="G3646" s="2">
        <v>6</v>
      </c>
      <c r="H3646" s="2">
        <v>10.009</v>
      </c>
      <c r="I3646" s="3">
        <v>1.823</v>
      </c>
      <c r="J3646" s="3">
        <v>2.3759999999999999</v>
      </c>
      <c r="K3646">
        <f t="shared" si="204"/>
        <v>4.1344527126315587</v>
      </c>
      <c r="L3646" s="2" t="s">
        <v>32</v>
      </c>
      <c r="M3646" t="s">
        <v>25</v>
      </c>
      <c r="N3646" s="2" t="s">
        <v>26</v>
      </c>
      <c r="O3646" s="2" t="s">
        <v>741</v>
      </c>
      <c r="P3646" s="2"/>
      <c r="Q3646" s="2" t="s">
        <v>764</v>
      </c>
      <c r="R3646" s="2"/>
      <c r="T3646" t="s">
        <v>766</v>
      </c>
      <c r="U3646">
        <f t="shared" si="205"/>
        <v>10.009</v>
      </c>
      <c r="V3646">
        <f t="shared" si="206"/>
        <v>10.009</v>
      </c>
      <c r="W3646" s="2" t="s">
        <v>651</v>
      </c>
      <c r="Y3646" t="s">
        <v>826</v>
      </c>
      <c r="Z3646" t="s">
        <v>826</v>
      </c>
      <c r="AA3646" t="s">
        <v>826</v>
      </c>
      <c r="AB3646" t="str">
        <f t="shared" si="203"/>
        <v/>
      </c>
    </row>
    <row r="3647" spans="1:28" x14ac:dyDescent="0.2">
      <c r="A3647" s="2"/>
      <c r="B3647" s="2" t="s">
        <v>21</v>
      </c>
      <c r="C3647" s="2" t="s">
        <v>711</v>
      </c>
      <c r="D3647" s="2" t="s">
        <v>30</v>
      </c>
      <c r="E3647" s="2" t="s">
        <v>94</v>
      </c>
      <c r="F3647" s="2">
        <v>7</v>
      </c>
      <c r="G3647" s="2">
        <v>7</v>
      </c>
      <c r="H3647" s="2">
        <v>9.8510000000000009</v>
      </c>
      <c r="I3647" s="3">
        <v>1.722</v>
      </c>
      <c r="J3647" s="3">
        <v>2.3039999999999998</v>
      </c>
      <c r="K3647">
        <f t="shared" si="204"/>
        <v>3.5772313196390395</v>
      </c>
      <c r="L3647" s="2" t="s">
        <v>32</v>
      </c>
      <c r="M3647" t="s">
        <v>25</v>
      </c>
      <c r="N3647" s="2" t="s">
        <v>26</v>
      </c>
      <c r="O3647" s="2" t="s">
        <v>741</v>
      </c>
      <c r="P3647" s="2"/>
      <c r="Q3647" s="2" t="s">
        <v>764</v>
      </c>
      <c r="R3647" s="2"/>
      <c r="T3647" t="s">
        <v>766</v>
      </c>
      <c r="U3647">
        <f t="shared" si="205"/>
        <v>9.8510000000000009</v>
      </c>
      <c r="V3647">
        <f t="shared" si="206"/>
        <v>9.8510000000000009</v>
      </c>
      <c r="W3647" s="2" t="s">
        <v>651</v>
      </c>
      <c r="Y3647" t="s">
        <v>826</v>
      </c>
      <c r="Z3647" t="s">
        <v>826</v>
      </c>
      <c r="AA3647" t="s">
        <v>826</v>
      </c>
      <c r="AB3647" t="str">
        <f t="shared" si="203"/>
        <v/>
      </c>
    </row>
    <row r="3648" spans="1:28" x14ac:dyDescent="0.2">
      <c r="A3648" s="2"/>
      <c r="B3648" s="2" t="s">
        <v>21</v>
      </c>
      <c r="C3648" s="2" t="s">
        <v>711</v>
      </c>
      <c r="D3648" s="2" t="s">
        <v>30</v>
      </c>
      <c r="E3648" s="2" t="s">
        <v>94</v>
      </c>
      <c r="F3648" s="2">
        <v>8</v>
      </c>
      <c r="G3648" s="2">
        <v>8</v>
      </c>
      <c r="H3648" s="2">
        <v>9.8119999999999994</v>
      </c>
      <c r="I3648" s="3">
        <v>1.748</v>
      </c>
      <c r="J3648" s="3">
        <v>2.3130000000000002</v>
      </c>
      <c r="K3648">
        <f t="shared" si="204"/>
        <v>3.7004687827792799</v>
      </c>
      <c r="L3648" s="2" t="s">
        <v>32</v>
      </c>
      <c r="M3648" t="s">
        <v>25</v>
      </c>
      <c r="N3648" s="2" t="s">
        <v>26</v>
      </c>
      <c r="O3648" s="2" t="s">
        <v>741</v>
      </c>
      <c r="P3648" s="2"/>
      <c r="Q3648" s="2" t="s">
        <v>764</v>
      </c>
      <c r="R3648" s="2"/>
      <c r="T3648" t="s">
        <v>766</v>
      </c>
      <c r="U3648">
        <f t="shared" si="205"/>
        <v>9.8119999999999994</v>
      </c>
      <c r="V3648">
        <f t="shared" si="206"/>
        <v>9.8119999999999994</v>
      </c>
      <c r="W3648" s="2" t="s">
        <v>651</v>
      </c>
      <c r="Y3648" t="s">
        <v>826</v>
      </c>
      <c r="Z3648" t="s">
        <v>826</v>
      </c>
      <c r="AA3648" t="s">
        <v>826</v>
      </c>
      <c r="AB3648" t="str">
        <f t="shared" si="203"/>
        <v/>
      </c>
    </row>
    <row r="3649" spans="1:28" x14ac:dyDescent="0.2">
      <c r="A3649" s="2"/>
      <c r="B3649" s="2" t="s">
        <v>21</v>
      </c>
      <c r="C3649" s="2" t="s">
        <v>711</v>
      </c>
      <c r="D3649" s="2" t="s">
        <v>30</v>
      </c>
      <c r="E3649" s="2" t="s">
        <v>94</v>
      </c>
      <c r="F3649" s="2">
        <v>9</v>
      </c>
      <c r="G3649" s="2">
        <v>9</v>
      </c>
      <c r="H3649" s="2">
        <v>9.3629999999999995</v>
      </c>
      <c r="I3649" s="3">
        <v>1.8420000000000001</v>
      </c>
      <c r="J3649" s="3">
        <v>2.165</v>
      </c>
      <c r="K3649">
        <f t="shared" si="204"/>
        <v>3.8462313896708995</v>
      </c>
      <c r="L3649" s="2" t="s">
        <v>32</v>
      </c>
      <c r="M3649" t="s">
        <v>25</v>
      </c>
      <c r="N3649" s="2" t="s">
        <v>26</v>
      </c>
      <c r="O3649" s="2" t="s">
        <v>741</v>
      </c>
      <c r="P3649" s="2"/>
      <c r="Q3649" s="2" t="s">
        <v>764</v>
      </c>
      <c r="R3649" s="2"/>
      <c r="T3649" t="s">
        <v>766</v>
      </c>
      <c r="U3649">
        <f t="shared" si="205"/>
        <v>9.3629999999999995</v>
      </c>
      <c r="V3649">
        <f t="shared" si="206"/>
        <v>9.3629999999999995</v>
      </c>
      <c r="W3649" s="2" t="s">
        <v>651</v>
      </c>
      <c r="Y3649" t="s">
        <v>826</v>
      </c>
      <c r="Z3649" t="s">
        <v>826</v>
      </c>
      <c r="AA3649" t="s">
        <v>826</v>
      </c>
      <c r="AB3649" t="str">
        <f t="shared" si="203"/>
        <v/>
      </c>
    </row>
    <row r="3650" spans="1:28" x14ac:dyDescent="0.2">
      <c r="A3650" s="2"/>
      <c r="B3650" s="2" t="s">
        <v>21</v>
      </c>
      <c r="C3650" s="2" t="s">
        <v>711</v>
      </c>
      <c r="D3650" s="2" t="s">
        <v>30</v>
      </c>
      <c r="E3650" s="2" t="s">
        <v>94</v>
      </c>
      <c r="F3650" s="2">
        <v>10</v>
      </c>
      <c r="G3650" s="2">
        <v>10</v>
      </c>
      <c r="H3650" s="2">
        <v>9.6609999999999996</v>
      </c>
      <c r="I3650" s="3">
        <v>1.889</v>
      </c>
      <c r="J3650" s="3">
        <v>2.153</v>
      </c>
      <c r="K3650">
        <f t="shared" si="204"/>
        <v>4.0225939968416116</v>
      </c>
      <c r="L3650" s="2" t="s">
        <v>32</v>
      </c>
      <c r="M3650" t="s">
        <v>25</v>
      </c>
      <c r="N3650" s="2" t="s">
        <v>26</v>
      </c>
      <c r="O3650" s="2" t="s">
        <v>741</v>
      </c>
      <c r="P3650" s="2"/>
      <c r="Q3650" s="2" t="s">
        <v>764</v>
      </c>
      <c r="R3650" s="2"/>
      <c r="T3650" t="s">
        <v>766</v>
      </c>
      <c r="U3650">
        <f t="shared" si="205"/>
        <v>9.6609999999999996</v>
      </c>
      <c r="V3650">
        <f t="shared" si="206"/>
        <v>9.6609999999999996</v>
      </c>
      <c r="W3650" s="2" t="s">
        <v>651</v>
      </c>
      <c r="Y3650" t="s">
        <v>826</v>
      </c>
      <c r="Z3650" t="s">
        <v>826</v>
      </c>
      <c r="AA3650" t="s">
        <v>826</v>
      </c>
      <c r="AB3650" t="str">
        <f t="shared" si="203"/>
        <v/>
      </c>
    </row>
    <row r="3651" spans="1:28" x14ac:dyDescent="0.2">
      <c r="A3651" s="2"/>
      <c r="B3651" s="2" t="s">
        <v>21</v>
      </c>
      <c r="C3651" s="2" t="s">
        <v>711</v>
      </c>
      <c r="D3651" s="2" t="s">
        <v>30</v>
      </c>
      <c r="E3651" s="2" t="s">
        <v>31</v>
      </c>
      <c r="F3651" s="2">
        <v>1</v>
      </c>
      <c r="G3651" s="2">
        <v>1</v>
      </c>
      <c r="H3651" s="2">
        <v>11.051</v>
      </c>
      <c r="I3651" s="3">
        <v>2.0539999999999998</v>
      </c>
      <c r="J3651" s="3">
        <v>2.7759999999999998</v>
      </c>
      <c r="K3651">
        <f t="shared" si="204"/>
        <v>6.1322322637395708</v>
      </c>
      <c r="L3651" s="2" t="s">
        <v>32</v>
      </c>
      <c r="M3651" t="s">
        <v>25</v>
      </c>
      <c r="N3651" s="2" t="s">
        <v>26</v>
      </c>
      <c r="O3651" s="2" t="s">
        <v>742</v>
      </c>
      <c r="P3651" s="2"/>
      <c r="Q3651" s="2" t="s">
        <v>764</v>
      </c>
      <c r="R3651" s="2"/>
      <c r="T3651" t="s">
        <v>766</v>
      </c>
      <c r="U3651">
        <f t="shared" si="205"/>
        <v>11.051</v>
      </c>
      <c r="V3651">
        <f t="shared" si="206"/>
        <v>11.051</v>
      </c>
      <c r="W3651" s="2" t="s">
        <v>651</v>
      </c>
      <c r="Y3651" t="s">
        <v>826</v>
      </c>
      <c r="Z3651" t="s">
        <v>826</v>
      </c>
      <c r="AA3651" t="s">
        <v>826</v>
      </c>
      <c r="AB3651" t="str">
        <f t="shared" si="203"/>
        <v/>
      </c>
    </row>
    <row r="3652" spans="1:28" x14ac:dyDescent="0.2">
      <c r="A3652" s="2"/>
      <c r="B3652" s="2" t="s">
        <v>21</v>
      </c>
      <c r="C3652" s="2" t="s">
        <v>711</v>
      </c>
      <c r="D3652" s="2" t="s">
        <v>30</v>
      </c>
      <c r="E3652" s="2" t="s">
        <v>31</v>
      </c>
      <c r="F3652" s="2">
        <v>2</v>
      </c>
      <c r="G3652" s="2">
        <v>2</v>
      </c>
      <c r="H3652" s="2">
        <v>10.305</v>
      </c>
      <c r="I3652" s="3">
        <v>1.84</v>
      </c>
      <c r="J3652" s="3">
        <v>2.4430000000000001</v>
      </c>
      <c r="K3652">
        <f t="shared" si="204"/>
        <v>4.3306927058453333</v>
      </c>
      <c r="L3652" s="2" t="s">
        <v>32</v>
      </c>
      <c r="M3652" t="s">
        <v>25</v>
      </c>
      <c r="N3652" s="2" t="s">
        <v>26</v>
      </c>
      <c r="O3652" s="2" t="s">
        <v>742</v>
      </c>
      <c r="P3652" s="2"/>
      <c r="Q3652" s="2" t="s">
        <v>764</v>
      </c>
      <c r="R3652" s="2"/>
      <c r="T3652" t="s">
        <v>766</v>
      </c>
      <c r="U3652">
        <f t="shared" si="205"/>
        <v>10.305</v>
      </c>
      <c r="V3652">
        <f t="shared" si="206"/>
        <v>10.305</v>
      </c>
      <c r="W3652" s="2" t="s">
        <v>651</v>
      </c>
      <c r="Y3652" t="s">
        <v>826</v>
      </c>
      <c r="Z3652" t="s">
        <v>826</v>
      </c>
      <c r="AA3652" t="s">
        <v>826</v>
      </c>
      <c r="AB3652" t="str">
        <f t="shared" si="203"/>
        <v/>
      </c>
    </row>
    <row r="3653" spans="1:28" x14ac:dyDescent="0.2">
      <c r="A3653" s="2"/>
      <c r="B3653" s="2" t="s">
        <v>21</v>
      </c>
      <c r="C3653" s="2" t="s">
        <v>711</v>
      </c>
      <c r="D3653" s="2" t="s">
        <v>30</v>
      </c>
      <c r="E3653" s="2" t="s">
        <v>31</v>
      </c>
      <c r="F3653" s="2">
        <v>3</v>
      </c>
      <c r="G3653" s="2">
        <v>3</v>
      </c>
      <c r="H3653" s="2">
        <v>10.553000000000001</v>
      </c>
      <c r="I3653" s="3">
        <v>1.958</v>
      </c>
      <c r="J3653" s="3">
        <v>2.4910000000000001</v>
      </c>
      <c r="K3653">
        <f t="shared" si="204"/>
        <v>5.0003149300161924</v>
      </c>
      <c r="L3653" s="2" t="s">
        <v>32</v>
      </c>
      <c r="M3653" t="s">
        <v>25</v>
      </c>
      <c r="N3653" s="2" t="s">
        <v>26</v>
      </c>
      <c r="O3653" s="2" t="s">
        <v>742</v>
      </c>
      <c r="P3653" s="2"/>
      <c r="Q3653" s="2" t="s">
        <v>764</v>
      </c>
      <c r="R3653" s="2"/>
      <c r="T3653" t="s">
        <v>766</v>
      </c>
      <c r="U3653">
        <f t="shared" si="205"/>
        <v>10.553000000000001</v>
      </c>
      <c r="V3653">
        <f t="shared" si="206"/>
        <v>10.553000000000001</v>
      </c>
      <c r="W3653" s="2" t="s">
        <v>651</v>
      </c>
      <c r="Y3653" t="s">
        <v>826</v>
      </c>
      <c r="Z3653" t="s">
        <v>826</v>
      </c>
      <c r="AA3653" t="s">
        <v>826</v>
      </c>
      <c r="AB3653" t="str">
        <f t="shared" si="203"/>
        <v/>
      </c>
    </row>
    <row r="3654" spans="1:28" x14ac:dyDescent="0.2">
      <c r="A3654" s="2"/>
      <c r="B3654" s="2" t="s">
        <v>21</v>
      </c>
      <c r="C3654" s="2" t="s">
        <v>711</v>
      </c>
      <c r="D3654" s="2" t="s">
        <v>30</v>
      </c>
      <c r="E3654" s="2" t="s">
        <v>31</v>
      </c>
      <c r="F3654" s="2">
        <v>4</v>
      </c>
      <c r="G3654" s="2">
        <v>4</v>
      </c>
      <c r="H3654" s="2">
        <v>10.968999999999999</v>
      </c>
      <c r="I3654" s="3">
        <v>2.0129999999999999</v>
      </c>
      <c r="J3654" s="3">
        <v>2.5070000000000001</v>
      </c>
      <c r="K3654">
        <f t="shared" si="204"/>
        <v>5.3191242995059937</v>
      </c>
      <c r="L3654" s="2" t="s">
        <v>32</v>
      </c>
      <c r="M3654" t="s">
        <v>25</v>
      </c>
      <c r="N3654" s="2" t="s">
        <v>26</v>
      </c>
      <c r="O3654" s="2" t="s">
        <v>742</v>
      </c>
      <c r="P3654" s="2"/>
      <c r="Q3654" s="2" t="s">
        <v>764</v>
      </c>
      <c r="R3654" s="2"/>
      <c r="T3654" t="s">
        <v>766</v>
      </c>
      <c r="U3654">
        <f t="shared" si="205"/>
        <v>10.968999999999999</v>
      </c>
      <c r="V3654">
        <f t="shared" si="206"/>
        <v>10.968999999999999</v>
      </c>
      <c r="W3654" s="2" t="s">
        <v>651</v>
      </c>
      <c r="Y3654" t="s">
        <v>826</v>
      </c>
      <c r="Z3654" t="s">
        <v>826</v>
      </c>
      <c r="AA3654" t="s">
        <v>826</v>
      </c>
      <c r="AB3654" t="str">
        <f t="shared" si="203"/>
        <v/>
      </c>
    </row>
    <row r="3655" spans="1:28" x14ac:dyDescent="0.2">
      <c r="A3655" s="2"/>
      <c r="B3655" s="2" t="s">
        <v>21</v>
      </c>
      <c r="C3655" s="2" t="s">
        <v>711</v>
      </c>
      <c r="D3655" s="2" t="s">
        <v>30</v>
      </c>
      <c r="E3655" s="2" t="s">
        <v>31</v>
      </c>
      <c r="F3655" s="2">
        <v>5</v>
      </c>
      <c r="G3655" s="2">
        <v>5</v>
      </c>
      <c r="H3655" s="2">
        <v>10.173</v>
      </c>
      <c r="I3655" s="3">
        <v>2.0960000000000001</v>
      </c>
      <c r="J3655" s="3">
        <v>2.629</v>
      </c>
      <c r="K3655">
        <f t="shared" si="204"/>
        <v>6.0474376331822937</v>
      </c>
      <c r="L3655" s="2" t="s">
        <v>32</v>
      </c>
      <c r="M3655" t="s">
        <v>25</v>
      </c>
      <c r="N3655" s="2" t="s">
        <v>26</v>
      </c>
      <c r="O3655" s="2" t="s">
        <v>742</v>
      </c>
      <c r="P3655" s="2"/>
      <c r="Q3655" s="2" t="s">
        <v>764</v>
      </c>
      <c r="R3655" s="2"/>
      <c r="T3655" t="s">
        <v>766</v>
      </c>
      <c r="U3655">
        <f t="shared" si="205"/>
        <v>10.173</v>
      </c>
      <c r="V3655">
        <f t="shared" si="206"/>
        <v>10.173</v>
      </c>
      <c r="W3655" s="2" t="s">
        <v>651</v>
      </c>
      <c r="Y3655" t="s">
        <v>826</v>
      </c>
      <c r="Z3655" t="s">
        <v>826</v>
      </c>
      <c r="AA3655" t="s">
        <v>826</v>
      </c>
      <c r="AB3655" t="str">
        <f t="shared" si="203"/>
        <v/>
      </c>
    </row>
    <row r="3656" spans="1:28" x14ac:dyDescent="0.2">
      <c r="A3656" s="2"/>
      <c r="B3656" s="2" t="s">
        <v>21</v>
      </c>
      <c r="C3656" s="2" t="s">
        <v>711</v>
      </c>
      <c r="D3656" s="2" t="s">
        <v>30</v>
      </c>
      <c r="E3656" s="2" t="s">
        <v>31</v>
      </c>
      <c r="F3656" s="2">
        <v>6</v>
      </c>
      <c r="G3656" s="2">
        <v>6</v>
      </c>
      <c r="H3656" s="2">
        <v>10.294</v>
      </c>
      <c r="I3656" s="3">
        <v>1.992</v>
      </c>
      <c r="J3656" s="3">
        <v>2.6509999999999998</v>
      </c>
      <c r="K3656">
        <f t="shared" si="204"/>
        <v>5.5079076686409598</v>
      </c>
      <c r="L3656" s="2" t="s">
        <v>32</v>
      </c>
      <c r="M3656" t="s">
        <v>25</v>
      </c>
      <c r="N3656" s="2" t="s">
        <v>26</v>
      </c>
      <c r="O3656" s="2" t="s">
        <v>742</v>
      </c>
      <c r="P3656" s="2"/>
      <c r="Q3656" s="2" t="s">
        <v>764</v>
      </c>
      <c r="R3656" s="2"/>
      <c r="T3656" t="s">
        <v>766</v>
      </c>
      <c r="U3656">
        <f t="shared" si="205"/>
        <v>10.294</v>
      </c>
      <c r="V3656">
        <f t="shared" si="206"/>
        <v>10.294</v>
      </c>
      <c r="W3656" s="2" t="s">
        <v>651</v>
      </c>
      <c r="Y3656" t="s">
        <v>826</v>
      </c>
      <c r="Z3656" t="s">
        <v>826</v>
      </c>
      <c r="AA3656" t="s">
        <v>826</v>
      </c>
      <c r="AB3656" t="str">
        <f t="shared" ref="AB3656:AB3719" si="207">IF(AND(Y3656="check",T3656="yolk.vol"),"remove","")</f>
        <v/>
      </c>
    </row>
    <row r="3657" spans="1:28" x14ac:dyDescent="0.2">
      <c r="A3657" s="2"/>
      <c r="B3657" s="2" t="s">
        <v>21</v>
      </c>
      <c r="C3657" s="2" t="s">
        <v>711</v>
      </c>
      <c r="D3657" s="2" t="s">
        <v>30</v>
      </c>
      <c r="E3657" s="2" t="s">
        <v>31</v>
      </c>
      <c r="F3657" s="2">
        <v>7</v>
      </c>
      <c r="G3657" s="2">
        <v>7</v>
      </c>
      <c r="H3657" s="2">
        <v>10.464</v>
      </c>
      <c r="I3657" s="3">
        <v>1.7949999999999999</v>
      </c>
      <c r="J3657" s="3">
        <v>2.452</v>
      </c>
      <c r="K3657">
        <f t="shared" si="204"/>
        <v>4.136639047737833</v>
      </c>
      <c r="L3657" s="2" t="s">
        <v>32</v>
      </c>
      <c r="M3657" t="s">
        <v>25</v>
      </c>
      <c r="N3657" s="2" t="s">
        <v>26</v>
      </c>
      <c r="O3657" s="2" t="s">
        <v>742</v>
      </c>
      <c r="P3657" s="2"/>
      <c r="Q3657" s="2" t="s">
        <v>764</v>
      </c>
      <c r="R3657" s="2"/>
      <c r="T3657" t="s">
        <v>766</v>
      </c>
      <c r="U3657">
        <f t="shared" si="205"/>
        <v>10.464</v>
      </c>
      <c r="V3657">
        <f t="shared" si="206"/>
        <v>10.464</v>
      </c>
      <c r="W3657" s="2" t="s">
        <v>651</v>
      </c>
      <c r="Y3657" t="s">
        <v>826</v>
      </c>
      <c r="Z3657" t="s">
        <v>826</v>
      </c>
      <c r="AA3657" t="s">
        <v>826</v>
      </c>
      <c r="AB3657" t="str">
        <f t="shared" si="207"/>
        <v/>
      </c>
    </row>
    <row r="3658" spans="1:28" x14ac:dyDescent="0.2">
      <c r="A3658" s="2"/>
      <c r="B3658" s="2" t="s">
        <v>21</v>
      </c>
      <c r="C3658" s="2" t="s">
        <v>711</v>
      </c>
      <c r="D3658" s="2" t="s">
        <v>30</v>
      </c>
      <c r="E3658" s="2" t="s">
        <v>31</v>
      </c>
      <c r="F3658" s="2">
        <v>8</v>
      </c>
      <c r="G3658" s="2">
        <v>8</v>
      </c>
      <c r="H3658" s="2">
        <v>10.494</v>
      </c>
      <c r="I3658" s="3">
        <v>1.8640000000000001</v>
      </c>
      <c r="J3658" s="3">
        <v>2.504</v>
      </c>
      <c r="K3658">
        <f t="shared" si="204"/>
        <v>4.5553777481924271</v>
      </c>
      <c r="L3658" s="2" t="s">
        <v>32</v>
      </c>
      <c r="M3658" t="s">
        <v>25</v>
      </c>
      <c r="N3658" s="2" t="s">
        <v>26</v>
      </c>
      <c r="O3658" s="2" t="s">
        <v>742</v>
      </c>
      <c r="P3658" s="2"/>
      <c r="Q3658" s="2" t="s">
        <v>764</v>
      </c>
      <c r="R3658" s="2"/>
      <c r="T3658" t="s">
        <v>766</v>
      </c>
      <c r="U3658">
        <f t="shared" si="205"/>
        <v>10.494</v>
      </c>
      <c r="V3658">
        <f t="shared" si="206"/>
        <v>10.494</v>
      </c>
      <c r="W3658" s="2" t="s">
        <v>651</v>
      </c>
      <c r="Y3658" t="s">
        <v>826</v>
      </c>
      <c r="Z3658" t="s">
        <v>826</v>
      </c>
      <c r="AA3658" t="s">
        <v>826</v>
      </c>
      <c r="AB3658" t="str">
        <f t="shared" si="207"/>
        <v/>
      </c>
    </row>
    <row r="3659" spans="1:28" x14ac:dyDescent="0.2">
      <c r="A3659" s="2"/>
      <c r="B3659" s="2" t="s">
        <v>21</v>
      </c>
      <c r="C3659" s="2" t="s">
        <v>711</v>
      </c>
      <c r="D3659" s="2" t="s">
        <v>30</v>
      </c>
      <c r="E3659" s="2" t="s">
        <v>31</v>
      </c>
      <c r="F3659" s="2">
        <v>9</v>
      </c>
      <c r="G3659" s="2">
        <v>9</v>
      </c>
      <c r="H3659" s="2">
        <v>9.6630000000000003</v>
      </c>
      <c r="I3659" s="3">
        <v>1.7709999999999999</v>
      </c>
      <c r="J3659" s="3">
        <v>2.5009999999999999</v>
      </c>
      <c r="K3659">
        <f t="shared" si="204"/>
        <v>4.1072304357760308</v>
      </c>
      <c r="L3659" s="2" t="s">
        <v>32</v>
      </c>
      <c r="M3659" t="s">
        <v>25</v>
      </c>
      <c r="N3659" s="2" t="s">
        <v>26</v>
      </c>
      <c r="O3659" s="2" t="s">
        <v>742</v>
      </c>
      <c r="P3659" s="2"/>
      <c r="Q3659" s="2" t="s">
        <v>764</v>
      </c>
      <c r="R3659" s="2"/>
      <c r="T3659" t="s">
        <v>766</v>
      </c>
      <c r="U3659">
        <f t="shared" si="205"/>
        <v>9.6630000000000003</v>
      </c>
      <c r="V3659">
        <f t="shared" si="206"/>
        <v>9.6630000000000003</v>
      </c>
      <c r="W3659" s="2" t="s">
        <v>651</v>
      </c>
      <c r="Y3659" t="s">
        <v>826</v>
      </c>
      <c r="Z3659" t="s">
        <v>826</v>
      </c>
      <c r="AA3659" t="s">
        <v>826</v>
      </c>
      <c r="AB3659" t="str">
        <f t="shared" si="207"/>
        <v/>
      </c>
    </row>
    <row r="3660" spans="1:28" x14ac:dyDescent="0.2">
      <c r="A3660" s="2"/>
      <c r="B3660" s="2" t="s">
        <v>21</v>
      </c>
      <c r="C3660" s="2" t="s">
        <v>711</v>
      </c>
      <c r="D3660" s="2" t="s">
        <v>30</v>
      </c>
      <c r="E3660" s="2" t="s">
        <v>31</v>
      </c>
      <c r="F3660" s="2">
        <v>10</v>
      </c>
      <c r="G3660" s="2">
        <v>10</v>
      </c>
      <c r="H3660" s="2">
        <v>10.061</v>
      </c>
      <c r="I3660" s="3">
        <v>2.2160000000000002</v>
      </c>
      <c r="J3660" s="3">
        <v>2.6120000000000001</v>
      </c>
      <c r="K3660">
        <f t="shared" si="204"/>
        <v>6.7160039082167486</v>
      </c>
      <c r="L3660" s="2" t="s">
        <v>32</v>
      </c>
      <c r="M3660" t="s">
        <v>25</v>
      </c>
      <c r="N3660" s="2" t="s">
        <v>26</v>
      </c>
      <c r="O3660" s="2" t="s">
        <v>742</v>
      </c>
      <c r="P3660" s="2"/>
      <c r="Q3660" s="2" t="s">
        <v>764</v>
      </c>
      <c r="R3660" s="2"/>
      <c r="T3660" t="s">
        <v>766</v>
      </c>
      <c r="U3660">
        <f t="shared" si="205"/>
        <v>10.061</v>
      </c>
      <c r="V3660">
        <f t="shared" si="206"/>
        <v>10.061</v>
      </c>
      <c r="W3660" s="2" t="s">
        <v>651</v>
      </c>
      <c r="Y3660" t="s">
        <v>826</v>
      </c>
      <c r="Z3660" t="s">
        <v>826</v>
      </c>
      <c r="AA3660" t="s">
        <v>826</v>
      </c>
      <c r="AB3660" t="str">
        <f t="shared" si="207"/>
        <v/>
      </c>
    </row>
    <row r="3661" spans="1:28" x14ac:dyDescent="0.2">
      <c r="A3661" s="2"/>
      <c r="B3661" s="2" t="s">
        <v>21</v>
      </c>
      <c r="C3661" s="2" t="s">
        <v>711</v>
      </c>
      <c r="D3661" s="2" t="s">
        <v>30</v>
      </c>
      <c r="E3661" s="2" t="s">
        <v>99</v>
      </c>
      <c r="F3661" s="2">
        <v>1</v>
      </c>
      <c r="G3661" s="2">
        <v>1</v>
      </c>
      <c r="H3661" s="2">
        <v>10.666</v>
      </c>
      <c r="I3661" s="3">
        <v>1.591</v>
      </c>
      <c r="J3661" s="3">
        <v>2.097</v>
      </c>
      <c r="K3661">
        <f t="shared" si="204"/>
        <v>2.7793103533381047</v>
      </c>
      <c r="L3661" s="2" t="s">
        <v>32</v>
      </c>
      <c r="M3661" t="s">
        <v>25</v>
      </c>
      <c r="N3661" s="2" t="s">
        <v>26</v>
      </c>
      <c r="O3661" s="2" t="s">
        <v>743</v>
      </c>
      <c r="P3661" s="2"/>
      <c r="Q3661" s="2" t="s">
        <v>764</v>
      </c>
      <c r="R3661" s="2"/>
      <c r="T3661" t="s">
        <v>766</v>
      </c>
      <c r="U3661">
        <f t="shared" si="205"/>
        <v>10.666</v>
      </c>
      <c r="V3661">
        <f t="shared" si="206"/>
        <v>10.666</v>
      </c>
      <c r="W3661" s="2" t="s">
        <v>744</v>
      </c>
      <c r="Y3661" t="s">
        <v>826</v>
      </c>
      <c r="Z3661" t="s">
        <v>826</v>
      </c>
      <c r="AA3661" t="s">
        <v>826</v>
      </c>
      <c r="AB3661" t="str">
        <f t="shared" si="207"/>
        <v/>
      </c>
    </row>
    <row r="3662" spans="1:28" x14ac:dyDescent="0.2">
      <c r="A3662" s="2"/>
      <c r="B3662" s="2" t="s">
        <v>21</v>
      </c>
      <c r="C3662" s="2" t="s">
        <v>711</v>
      </c>
      <c r="D3662" s="2" t="s">
        <v>30</v>
      </c>
      <c r="E3662" s="2" t="s">
        <v>99</v>
      </c>
      <c r="F3662" s="2">
        <v>2</v>
      </c>
      <c r="G3662" s="2">
        <v>2</v>
      </c>
      <c r="H3662" s="2">
        <v>11.018000000000001</v>
      </c>
      <c r="I3662" s="3">
        <v>1.2969999999999999</v>
      </c>
      <c r="J3662" s="3">
        <v>2.109</v>
      </c>
      <c r="K3662">
        <f t="shared" si="204"/>
        <v>1.8576110567669646</v>
      </c>
      <c r="L3662" s="2" t="s">
        <v>32</v>
      </c>
      <c r="M3662" t="s">
        <v>25</v>
      </c>
      <c r="N3662" s="2" t="s">
        <v>26</v>
      </c>
      <c r="O3662" s="2" t="s">
        <v>743</v>
      </c>
      <c r="P3662" s="2"/>
      <c r="Q3662" s="2" t="s">
        <v>764</v>
      </c>
      <c r="R3662" s="2"/>
      <c r="T3662" t="s">
        <v>766</v>
      </c>
      <c r="U3662">
        <f t="shared" si="205"/>
        <v>11.018000000000001</v>
      </c>
      <c r="V3662">
        <f t="shared" si="206"/>
        <v>11.018000000000001</v>
      </c>
      <c r="W3662" s="2" t="s">
        <v>744</v>
      </c>
      <c r="Y3662" t="s">
        <v>826</v>
      </c>
      <c r="Z3662" t="s">
        <v>826</v>
      </c>
      <c r="AA3662" t="s">
        <v>826</v>
      </c>
      <c r="AB3662" t="str">
        <f t="shared" si="207"/>
        <v/>
      </c>
    </row>
    <row r="3663" spans="1:28" x14ac:dyDescent="0.2">
      <c r="A3663" s="2"/>
      <c r="B3663" s="2" t="s">
        <v>21</v>
      </c>
      <c r="C3663" s="2" t="s">
        <v>711</v>
      </c>
      <c r="D3663" s="2" t="s">
        <v>30</v>
      </c>
      <c r="E3663" s="2" t="s">
        <v>99</v>
      </c>
      <c r="F3663" s="2">
        <v>3</v>
      </c>
      <c r="G3663" s="2">
        <v>3</v>
      </c>
      <c r="H3663" s="2">
        <v>10.91</v>
      </c>
      <c r="I3663" s="3">
        <v>1.4770000000000001</v>
      </c>
      <c r="J3663" s="3">
        <v>2.077</v>
      </c>
      <c r="K3663">
        <f t="shared" si="204"/>
        <v>2.3724427580725784</v>
      </c>
      <c r="L3663" s="2" t="s">
        <v>32</v>
      </c>
      <c r="M3663" t="s">
        <v>25</v>
      </c>
      <c r="N3663" s="2" t="s">
        <v>26</v>
      </c>
      <c r="O3663" s="2" t="s">
        <v>743</v>
      </c>
      <c r="P3663" s="2"/>
      <c r="Q3663" s="2" t="s">
        <v>764</v>
      </c>
      <c r="R3663" s="2"/>
      <c r="T3663" t="s">
        <v>766</v>
      </c>
      <c r="U3663">
        <f t="shared" si="205"/>
        <v>10.91</v>
      </c>
      <c r="V3663">
        <f t="shared" si="206"/>
        <v>10.91</v>
      </c>
      <c r="W3663" s="2" t="s">
        <v>744</v>
      </c>
      <c r="Y3663" t="s">
        <v>826</v>
      </c>
      <c r="Z3663" t="s">
        <v>826</v>
      </c>
      <c r="AA3663" t="s">
        <v>826</v>
      </c>
      <c r="AB3663" t="str">
        <f t="shared" si="207"/>
        <v/>
      </c>
    </row>
    <row r="3664" spans="1:28" x14ac:dyDescent="0.2">
      <c r="A3664" s="2"/>
      <c r="B3664" s="2" t="s">
        <v>21</v>
      </c>
      <c r="C3664" s="2" t="s">
        <v>711</v>
      </c>
      <c r="D3664" s="2" t="s">
        <v>30</v>
      </c>
      <c r="E3664" s="2" t="s">
        <v>99</v>
      </c>
      <c r="F3664" s="2">
        <v>4</v>
      </c>
      <c r="G3664" s="2">
        <v>4</v>
      </c>
      <c r="H3664" s="2">
        <v>10.691000000000001</v>
      </c>
      <c r="I3664" s="3">
        <v>1.4139999999999999</v>
      </c>
      <c r="J3664" s="3">
        <v>2.1629999999999998</v>
      </c>
      <c r="K3664">
        <f t="shared" si="204"/>
        <v>2.2644023339102191</v>
      </c>
      <c r="L3664" s="2" t="s">
        <v>32</v>
      </c>
      <c r="M3664" t="s">
        <v>25</v>
      </c>
      <c r="N3664" s="2" t="s">
        <v>26</v>
      </c>
      <c r="O3664" s="2" t="s">
        <v>743</v>
      </c>
      <c r="P3664" s="2"/>
      <c r="Q3664" s="2" t="s">
        <v>764</v>
      </c>
      <c r="R3664" s="2"/>
      <c r="T3664" t="s">
        <v>766</v>
      </c>
      <c r="U3664">
        <f t="shared" si="205"/>
        <v>10.691000000000001</v>
      </c>
      <c r="V3664">
        <f t="shared" si="206"/>
        <v>10.691000000000001</v>
      </c>
      <c r="W3664" s="2" t="s">
        <v>744</v>
      </c>
      <c r="Y3664" t="s">
        <v>826</v>
      </c>
      <c r="Z3664" t="s">
        <v>826</v>
      </c>
      <c r="AA3664" t="s">
        <v>826</v>
      </c>
      <c r="AB3664" t="str">
        <f t="shared" si="207"/>
        <v/>
      </c>
    </row>
    <row r="3665" spans="1:28" x14ac:dyDescent="0.2">
      <c r="A3665" s="2"/>
      <c r="B3665" s="2" t="s">
        <v>21</v>
      </c>
      <c r="C3665" s="2" t="s">
        <v>711</v>
      </c>
      <c r="D3665" s="2" t="s">
        <v>30</v>
      </c>
      <c r="E3665" s="2" t="s">
        <v>99</v>
      </c>
      <c r="F3665" s="2">
        <v>5</v>
      </c>
      <c r="G3665" s="2">
        <v>5</v>
      </c>
      <c r="H3665" s="2">
        <v>11.254</v>
      </c>
      <c r="I3665" s="3">
        <v>1.244</v>
      </c>
      <c r="J3665" s="3">
        <v>1.9690000000000001</v>
      </c>
      <c r="K3665">
        <f t="shared" si="204"/>
        <v>1.5954556353650933</v>
      </c>
      <c r="L3665" s="2" t="s">
        <v>32</v>
      </c>
      <c r="M3665" t="s">
        <v>25</v>
      </c>
      <c r="N3665" s="2" t="s">
        <v>26</v>
      </c>
      <c r="O3665" s="2" t="s">
        <v>743</v>
      </c>
      <c r="P3665" s="2"/>
      <c r="Q3665" s="2" t="s">
        <v>764</v>
      </c>
      <c r="R3665" s="2"/>
      <c r="T3665" t="s">
        <v>766</v>
      </c>
      <c r="U3665">
        <f t="shared" si="205"/>
        <v>11.254</v>
      </c>
      <c r="V3665">
        <f t="shared" si="206"/>
        <v>11.254</v>
      </c>
      <c r="W3665" s="2" t="s">
        <v>744</v>
      </c>
      <c r="Y3665" t="s">
        <v>826</v>
      </c>
      <c r="Z3665" t="s">
        <v>826</v>
      </c>
      <c r="AA3665" t="s">
        <v>826</v>
      </c>
      <c r="AB3665" t="str">
        <f t="shared" si="207"/>
        <v/>
      </c>
    </row>
    <row r="3666" spans="1:28" x14ac:dyDescent="0.2">
      <c r="A3666" s="2"/>
      <c r="B3666" s="2" t="s">
        <v>21</v>
      </c>
      <c r="C3666" s="2" t="s">
        <v>711</v>
      </c>
      <c r="D3666" s="2" t="s">
        <v>30</v>
      </c>
      <c r="E3666" s="2" t="s">
        <v>99</v>
      </c>
      <c r="F3666" s="2">
        <v>6</v>
      </c>
      <c r="G3666" s="2">
        <v>6</v>
      </c>
      <c r="H3666" s="2">
        <v>9.4909999999999997</v>
      </c>
      <c r="I3666" s="3">
        <v>1.762</v>
      </c>
      <c r="J3666" s="3">
        <v>2.2770000000000001</v>
      </c>
      <c r="K3666">
        <f t="shared" si="204"/>
        <v>3.7014602874328197</v>
      </c>
      <c r="L3666" s="2" t="s">
        <v>32</v>
      </c>
      <c r="M3666" t="s">
        <v>25</v>
      </c>
      <c r="N3666" s="2" t="s">
        <v>26</v>
      </c>
      <c r="O3666" s="2" t="s">
        <v>743</v>
      </c>
      <c r="P3666" s="2"/>
      <c r="Q3666" s="2" t="s">
        <v>764</v>
      </c>
      <c r="R3666" s="2"/>
      <c r="T3666" t="s">
        <v>766</v>
      </c>
      <c r="U3666">
        <f t="shared" si="205"/>
        <v>9.4909999999999997</v>
      </c>
      <c r="V3666">
        <f t="shared" si="206"/>
        <v>9.4909999999999997</v>
      </c>
      <c r="W3666" s="2" t="s">
        <v>744</v>
      </c>
      <c r="Y3666" t="s">
        <v>826</v>
      </c>
      <c r="Z3666" t="s">
        <v>826</v>
      </c>
      <c r="AA3666" t="s">
        <v>826</v>
      </c>
      <c r="AB3666" t="str">
        <f t="shared" si="207"/>
        <v/>
      </c>
    </row>
    <row r="3667" spans="1:28" x14ac:dyDescent="0.2">
      <c r="A3667" s="2"/>
      <c r="B3667" s="2" t="s">
        <v>21</v>
      </c>
      <c r="C3667" s="2" t="s">
        <v>711</v>
      </c>
      <c r="D3667" s="2" t="s">
        <v>30</v>
      </c>
      <c r="E3667" s="2" t="s">
        <v>99</v>
      </c>
      <c r="F3667" s="2">
        <v>7</v>
      </c>
      <c r="G3667" s="2">
        <v>7</v>
      </c>
      <c r="H3667" s="2">
        <v>10.49</v>
      </c>
      <c r="I3667" s="3">
        <v>1.3480000000000001</v>
      </c>
      <c r="J3667" s="3">
        <v>2.0910000000000002</v>
      </c>
      <c r="K3667">
        <f t="shared" si="204"/>
        <v>1.9894456207429603</v>
      </c>
      <c r="L3667" s="2" t="s">
        <v>32</v>
      </c>
      <c r="M3667" t="s">
        <v>25</v>
      </c>
      <c r="N3667" s="2" t="s">
        <v>26</v>
      </c>
      <c r="O3667" s="2" t="s">
        <v>743</v>
      </c>
      <c r="P3667" s="2"/>
      <c r="Q3667" s="2" t="s">
        <v>764</v>
      </c>
      <c r="R3667" s="2"/>
      <c r="T3667" t="s">
        <v>766</v>
      </c>
      <c r="U3667">
        <f t="shared" si="205"/>
        <v>10.49</v>
      </c>
      <c r="V3667">
        <f t="shared" si="206"/>
        <v>10.49</v>
      </c>
      <c r="W3667" s="2" t="s">
        <v>744</v>
      </c>
      <c r="Y3667" t="s">
        <v>826</v>
      </c>
      <c r="Z3667" t="s">
        <v>826</v>
      </c>
      <c r="AA3667" t="s">
        <v>826</v>
      </c>
      <c r="AB3667" t="str">
        <f t="shared" si="207"/>
        <v/>
      </c>
    </row>
    <row r="3668" spans="1:28" x14ac:dyDescent="0.2">
      <c r="A3668" s="2"/>
      <c r="B3668" s="2" t="s">
        <v>21</v>
      </c>
      <c r="C3668" s="2" t="s">
        <v>711</v>
      </c>
      <c r="D3668" s="2" t="s">
        <v>30</v>
      </c>
      <c r="E3668" s="2" t="s">
        <v>99</v>
      </c>
      <c r="F3668" s="2">
        <v>8</v>
      </c>
      <c r="G3668" s="2">
        <v>8</v>
      </c>
      <c r="H3668" s="2">
        <v>11.475</v>
      </c>
      <c r="I3668" s="3">
        <v>1.39</v>
      </c>
      <c r="J3668" s="3">
        <v>1.97</v>
      </c>
      <c r="K3668">
        <f t="shared" si="204"/>
        <v>1.9929393494716661</v>
      </c>
      <c r="L3668" s="2" t="s">
        <v>32</v>
      </c>
      <c r="M3668" t="s">
        <v>25</v>
      </c>
      <c r="N3668" s="2" t="s">
        <v>26</v>
      </c>
      <c r="O3668" s="2" t="s">
        <v>743</v>
      </c>
      <c r="P3668" s="2"/>
      <c r="Q3668" s="2" t="s">
        <v>764</v>
      </c>
      <c r="R3668" s="2"/>
      <c r="T3668" t="s">
        <v>766</v>
      </c>
      <c r="U3668">
        <f t="shared" si="205"/>
        <v>11.475</v>
      </c>
      <c r="V3668">
        <f t="shared" si="206"/>
        <v>11.475</v>
      </c>
      <c r="W3668" s="2" t="s">
        <v>744</v>
      </c>
      <c r="Y3668" t="s">
        <v>826</v>
      </c>
      <c r="Z3668" t="s">
        <v>826</v>
      </c>
      <c r="AA3668" t="s">
        <v>826</v>
      </c>
      <c r="AB3668" t="str">
        <f t="shared" si="207"/>
        <v/>
      </c>
    </row>
    <row r="3669" spans="1:28" x14ac:dyDescent="0.2">
      <c r="A3669" s="2"/>
      <c r="B3669" s="2" t="s">
        <v>21</v>
      </c>
      <c r="C3669" s="2" t="s">
        <v>711</v>
      </c>
      <c r="D3669" s="2" t="s">
        <v>30</v>
      </c>
      <c r="E3669" s="2" t="s">
        <v>99</v>
      </c>
      <c r="F3669" s="2">
        <v>9</v>
      </c>
      <c r="G3669" s="2">
        <v>9</v>
      </c>
      <c r="H3669" s="2">
        <v>11.343</v>
      </c>
      <c r="I3669" s="3">
        <v>1.2849999999999999</v>
      </c>
      <c r="J3669" s="3">
        <v>2.1139999999999999</v>
      </c>
      <c r="K3669">
        <f t="shared" si="204"/>
        <v>1.8277192829239162</v>
      </c>
      <c r="L3669" s="2" t="s">
        <v>32</v>
      </c>
      <c r="M3669" t="s">
        <v>25</v>
      </c>
      <c r="N3669" s="2" t="s">
        <v>26</v>
      </c>
      <c r="O3669" s="2" t="s">
        <v>743</v>
      </c>
      <c r="P3669" s="2"/>
      <c r="Q3669" s="2" t="s">
        <v>764</v>
      </c>
      <c r="R3669" s="2"/>
      <c r="T3669" t="s">
        <v>766</v>
      </c>
      <c r="U3669">
        <f t="shared" si="205"/>
        <v>11.343</v>
      </c>
      <c r="V3669">
        <f t="shared" si="206"/>
        <v>11.343</v>
      </c>
      <c r="W3669" s="2" t="s">
        <v>744</v>
      </c>
      <c r="Y3669" t="s">
        <v>826</v>
      </c>
      <c r="Z3669" t="s">
        <v>826</v>
      </c>
      <c r="AA3669" t="s">
        <v>826</v>
      </c>
      <c r="AB3669" t="str">
        <f t="shared" si="207"/>
        <v/>
      </c>
    </row>
    <row r="3670" spans="1:28" x14ac:dyDescent="0.2">
      <c r="A3670" s="2"/>
      <c r="B3670" s="2" t="s">
        <v>21</v>
      </c>
      <c r="C3670" s="2" t="s">
        <v>711</v>
      </c>
      <c r="D3670" s="2" t="s">
        <v>30</v>
      </c>
      <c r="E3670" s="2" t="s">
        <v>99</v>
      </c>
      <c r="F3670" s="2">
        <v>10</v>
      </c>
      <c r="G3670" s="2">
        <v>10</v>
      </c>
      <c r="H3670" s="2">
        <v>11.093</v>
      </c>
      <c r="I3670" s="3">
        <v>1.407</v>
      </c>
      <c r="J3670" s="3">
        <v>2.1589999999999998</v>
      </c>
      <c r="K3670">
        <f t="shared" si="204"/>
        <v>2.2378918397706147</v>
      </c>
      <c r="L3670" s="2" t="s">
        <v>32</v>
      </c>
      <c r="M3670" t="s">
        <v>25</v>
      </c>
      <c r="N3670" s="2" t="s">
        <v>26</v>
      </c>
      <c r="O3670" s="2" t="s">
        <v>743</v>
      </c>
      <c r="P3670" s="2"/>
      <c r="Q3670" s="2" t="s">
        <v>764</v>
      </c>
      <c r="R3670" s="2"/>
      <c r="T3670" t="s">
        <v>766</v>
      </c>
      <c r="U3670">
        <f t="shared" si="205"/>
        <v>11.093</v>
      </c>
      <c r="V3670">
        <f t="shared" si="206"/>
        <v>11.093</v>
      </c>
      <c r="W3670" s="2" t="s">
        <v>744</v>
      </c>
      <c r="Y3670" t="s">
        <v>826</v>
      </c>
      <c r="Z3670" t="s">
        <v>826</v>
      </c>
      <c r="AA3670" t="s">
        <v>826</v>
      </c>
      <c r="AB3670" t="str">
        <f t="shared" si="207"/>
        <v/>
      </c>
    </row>
    <row r="3671" spans="1:28" x14ac:dyDescent="0.2">
      <c r="A3671" s="2"/>
      <c r="B3671" s="2" t="s">
        <v>21</v>
      </c>
      <c r="C3671" s="2" t="s">
        <v>711</v>
      </c>
      <c r="D3671" s="2" t="s">
        <v>30</v>
      </c>
      <c r="E3671" s="2" t="s">
        <v>49</v>
      </c>
      <c r="F3671" s="2">
        <v>1</v>
      </c>
      <c r="G3671" s="2">
        <v>1</v>
      </c>
      <c r="H3671" s="2">
        <v>10.047000000000001</v>
      </c>
      <c r="I3671" s="3">
        <v>2.133</v>
      </c>
      <c r="J3671" s="3">
        <v>2.504</v>
      </c>
      <c r="K3671">
        <f t="shared" si="204"/>
        <v>5.9650527822728394</v>
      </c>
      <c r="L3671" s="2" t="s">
        <v>32</v>
      </c>
      <c r="M3671" t="s">
        <v>25</v>
      </c>
      <c r="N3671" s="2" t="s">
        <v>26</v>
      </c>
      <c r="O3671" s="2" t="s">
        <v>745</v>
      </c>
      <c r="P3671" s="2"/>
      <c r="Q3671" s="2" t="s">
        <v>764</v>
      </c>
      <c r="R3671" s="2"/>
      <c r="T3671" t="s">
        <v>766</v>
      </c>
      <c r="U3671">
        <f t="shared" si="205"/>
        <v>10.047000000000001</v>
      </c>
      <c r="V3671">
        <f t="shared" si="206"/>
        <v>10.047000000000001</v>
      </c>
      <c r="W3671" s="2" t="s">
        <v>651</v>
      </c>
      <c r="Y3671" t="s">
        <v>826</v>
      </c>
      <c r="Z3671" t="s">
        <v>826</v>
      </c>
      <c r="AA3671" t="s">
        <v>826</v>
      </c>
      <c r="AB3671" t="str">
        <f t="shared" si="207"/>
        <v/>
      </c>
    </row>
    <row r="3672" spans="1:28" x14ac:dyDescent="0.2">
      <c r="A3672" s="2"/>
      <c r="B3672" s="2" t="s">
        <v>21</v>
      </c>
      <c r="C3672" s="2" t="s">
        <v>711</v>
      </c>
      <c r="D3672" s="2" t="s">
        <v>30</v>
      </c>
      <c r="E3672" s="2" t="s">
        <v>49</v>
      </c>
      <c r="F3672" s="2">
        <v>2</v>
      </c>
      <c r="G3672" s="2">
        <v>2</v>
      </c>
      <c r="H3672" s="2">
        <v>10.316000000000001</v>
      </c>
      <c r="I3672" s="3">
        <v>2.1019999999999999</v>
      </c>
      <c r="J3672" s="3">
        <v>2.2959999999999998</v>
      </c>
      <c r="K3672">
        <f t="shared" si="204"/>
        <v>5.311724756023092</v>
      </c>
      <c r="L3672" s="2" t="s">
        <v>32</v>
      </c>
      <c r="M3672" t="s">
        <v>25</v>
      </c>
      <c r="N3672" s="2" t="s">
        <v>26</v>
      </c>
      <c r="O3672" s="2" t="s">
        <v>745</v>
      </c>
      <c r="P3672" s="2"/>
      <c r="Q3672" s="2" t="s">
        <v>764</v>
      </c>
      <c r="R3672" s="2"/>
      <c r="T3672" t="s">
        <v>766</v>
      </c>
      <c r="U3672">
        <f t="shared" si="205"/>
        <v>10.316000000000001</v>
      </c>
      <c r="V3672">
        <f t="shared" si="206"/>
        <v>10.316000000000001</v>
      </c>
      <c r="W3672" s="2" t="s">
        <v>651</v>
      </c>
      <c r="Y3672" t="s">
        <v>826</v>
      </c>
      <c r="Z3672" t="s">
        <v>826</v>
      </c>
      <c r="AA3672" t="s">
        <v>826</v>
      </c>
      <c r="AB3672" t="str">
        <f t="shared" si="207"/>
        <v/>
      </c>
    </row>
    <row r="3673" spans="1:28" x14ac:dyDescent="0.2">
      <c r="A3673" s="2"/>
      <c r="B3673" s="2" t="s">
        <v>21</v>
      </c>
      <c r="C3673" s="2" t="s">
        <v>711</v>
      </c>
      <c r="D3673" s="2" t="s">
        <v>30</v>
      </c>
      <c r="E3673" s="2" t="s">
        <v>49</v>
      </c>
      <c r="F3673" s="2">
        <v>3</v>
      </c>
      <c r="G3673" s="2">
        <v>3</v>
      </c>
      <c r="H3673" s="2">
        <v>10.036</v>
      </c>
      <c r="I3673" s="3">
        <v>2.1190000000000002</v>
      </c>
      <c r="J3673" s="3">
        <v>2.4039999999999999</v>
      </c>
      <c r="K3673">
        <f t="shared" si="204"/>
        <v>5.651902121659993</v>
      </c>
      <c r="L3673" s="2" t="s">
        <v>32</v>
      </c>
      <c r="M3673" t="s">
        <v>25</v>
      </c>
      <c r="N3673" s="2" t="s">
        <v>26</v>
      </c>
      <c r="O3673" s="2" t="s">
        <v>745</v>
      </c>
      <c r="P3673" s="2"/>
      <c r="Q3673" s="2" t="s">
        <v>764</v>
      </c>
      <c r="R3673" s="2"/>
      <c r="T3673" t="s">
        <v>766</v>
      </c>
      <c r="U3673">
        <f t="shared" si="205"/>
        <v>10.036</v>
      </c>
      <c r="V3673">
        <f t="shared" si="206"/>
        <v>10.036</v>
      </c>
      <c r="W3673" s="2" t="s">
        <v>651</v>
      </c>
      <c r="Y3673" t="s">
        <v>826</v>
      </c>
      <c r="Z3673" t="s">
        <v>826</v>
      </c>
      <c r="AA3673" t="s">
        <v>826</v>
      </c>
      <c r="AB3673" t="str">
        <f t="shared" si="207"/>
        <v/>
      </c>
    </row>
    <row r="3674" spans="1:28" x14ac:dyDescent="0.2">
      <c r="A3674" s="2"/>
      <c r="B3674" s="2" t="s">
        <v>21</v>
      </c>
      <c r="C3674" s="2" t="s">
        <v>711</v>
      </c>
      <c r="D3674" s="2" t="s">
        <v>30</v>
      </c>
      <c r="E3674" s="2" t="s">
        <v>49</v>
      </c>
      <c r="F3674" s="2">
        <v>4</v>
      </c>
      <c r="G3674" s="2">
        <v>4</v>
      </c>
      <c r="H3674" s="2">
        <v>9.9290000000000003</v>
      </c>
      <c r="I3674" s="3">
        <v>1.804</v>
      </c>
      <c r="J3674" s="3">
        <v>2.448</v>
      </c>
      <c r="K3674">
        <f t="shared" si="204"/>
        <v>4.1714086306675195</v>
      </c>
      <c r="L3674" s="2" t="s">
        <v>32</v>
      </c>
      <c r="M3674" t="s">
        <v>25</v>
      </c>
      <c r="N3674" s="2" t="s">
        <v>26</v>
      </c>
      <c r="O3674" s="2" t="s">
        <v>745</v>
      </c>
      <c r="P3674" s="2"/>
      <c r="Q3674" s="2" t="s">
        <v>764</v>
      </c>
      <c r="R3674" s="2"/>
      <c r="T3674" t="s">
        <v>766</v>
      </c>
      <c r="U3674">
        <f t="shared" si="205"/>
        <v>9.9290000000000003</v>
      </c>
      <c r="V3674">
        <f t="shared" si="206"/>
        <v>9.9290000000000003</v>
      </c>
      <c r="W3674" s="2" t="s">
        <v>651</v>
      </c>
      <c r="Y3674" t="s">
        <v>826</v>
      </c>
      <c r="Z3674" t="s">
        <v>826</v>
      </c>
      <c r="AA3674" t="s">
        <v>826</v>
      </c>
      <c r="AB3674" t="str">
        <f t="shared" si="207"/>
        <v/>
      </c>
    </row>
    <row r="3675" spans="1:28" x14ac:dyDescent="0.2">
      <c r="A3675" s="2"/>
      <c r="B3675" s="2" t="s">
        <v>21</v>
      </c>
      <c r="C3675" s="2" t="s">
        <v>711</v>
      </c>
      <c r="D3675" s="2" t="s">
        <v>30</v>
      </c>
      <c r="E3675" s="2" t="s">
        <v>49</v>
      </c>
      <c r="F3675" s="2">
        <v>5</v>
      </c>
      <c r="G3675" s="2">
        <v>5</v>
      </c>
      <c r="H3675" s="2">
        <v>10.103</v>
      </c>
      <c r="I3675" s="3">
        <v>1.9079999999999999</v>
      </c>
      <c r="J3675" s="3">
        <v>2.456</v>
      </c>
      <c r="K3675">
        <f t="shared" si="204"/>
        <v>4.681482008549759</v>
      </c>
      <c r="L3675" s="2" t="s">
        <v>32</v>
      </c>
      <c r="M3675" t="s">
        <v>25</v>
      </c>
      <c r="N3675" s="2" t="s">
        <v>26</v>
      </c>
      <c r="O3675" s="2" t="s">
        <v>745</v>
      </c>
      <c r="P3675" s="2"/>
      <c r="Q3675" s="2" t="s">
        <v>764</v>
      </c>
      <c r="R3675" s="2"/>
      <c r="T3675" t="s">
        <v>766</v>
      </c>
      <c r="U3675">
        <f t="shared" si="205"/>
        <v>10.103</v>
      </c>
      <c r="V3675">
        <f t="shared" si="206"/>
        <v>10.103</v>
      </c>
      <c r="W3675" s="2" t="s">
        <v>651</v>
      </c>
      <c r="Y3675" t="s">
        <v>826</v>
      </c>
      <c r="Z3675" t="s">
        <v>826</v>
      </c>
      <c r="AA3675" t="s">
        <v>826</v>
      </c>
      <c r="AB3675" t="str">
        <f t="shared" si="207"/>
        <v/>
      </c>
    </row>
    <row r="3676" spans="1:28" x14ac:dyDescent="0.2">
      <c r="A3676" s="2"/>
      <c r="B3676" s="2" t="s">
        <v>21</v>
      </c>
      <c r="C3676" s="2" t="s">
        <v>711</v>
      </c>
      <c r="D3676" s="2" t="s">
        <v>30</v>
      </c>
      <c r="E3676" s="2" t="s">
        <v>49</v>
      </c>
      <c r="F3676" s="2">
        <v>6</v>
      </c>
      <c r="G3676" s="2">
        <v>6</v>
      </c>
      <c r="H3676" s="2">
        <v>9.5389999999999997</v>
      </c>
      <c r="I3676" s="3">
        <v>1.861</v>
      </c>
      <c r="J3676" s="3">
        <v>2.3170000000000002</v>
      </c>
      <c r="K3676">
        <f t="shared" si="204"/>
        <v>4.2016225525739381</v>
      </c>
      <c r="L3676" s="2" t="s">
        <v>32</v>
      </c>
      <c r="M3676" t="s">
        <v>25</v>
      </c>
      <c r="N3676" s="2" t="s">
        <v>26</v>
      </c>
      <c r="O3676" s="2" t="s">
        <v>745</v>
      </c>
      <c r="P3676" s="2"/>
      <c r="Q3676" s="2" t="s">
        <v>764</v>
      </c>
      <c r="R3676" s="2"/>
      <c r="T3676" t="s">
        <v>766</v>
      </c>
      <c r="U3676">
        <f t="shared" si="205"/>
        <v>9.5389999999999997</v>
      </c>
      <c r="V3676">
        <f t="shared" si="206"/>
        <v>9.5389999999999997</v>
      </c>
      <c r="W3676" s="2" t="s">
        <v>651</v>
      </c>
      <c r="Y3676" t="s">
        <v>826</v>
      </c>
      <c r="Z3676" t="s">
        <v>826</v>
      </c>
      <c r="AA3676" t="s">
        <v>826</v>
      </c>
      <c r="AB3676" t="str">
        <f t="shared" si="207"/>
        <v/>
      </c>
    </row>
    <row r="3677" spans="1:28" x14ac:dyDescent="0.2">
      <c r="A3677" s="2"/>
      <c r="B3677" s="2" t="s">
        <v>21</v>
      </c>
      <c r="C3677" s="2" t="s">
        <v>711</v>
      </c>
      <c r="D3677" s="2" t="s">
        <v>30</v>
      </c>
      <c r="E3677" s="2" t="s">
        <v>49</v>
      </c>
      <c r="F3677" s="2">
        <v>7</v>
      </c>
      <c r="G3677" s="2">
        <v>7</v>
      </c>
      <c r="H3677" s="2">
        <v>10.346</v>
      </c>
      <c r="I3677" s="3">
        <v>1.6539999999999999</v>
      </c>
      <c r="J3677" s="3">
        <v>2.2799999999999998</v>
      </c>
      <c r="K3677">
        <f t="shared" si="204"/>
        <v>3.2659092508071992</v>
      </c>
      <c r="L3677" s="2" t="s">
        <v>32</v>
      </c>
      <c r="M3677" t="s">
        <v>25</v>
      </c>
      <c r="N3677" s="2" t="s">
        <v>26</v>
      </c>
      <c r="O3677" s="2" t="s">
        <v>745</v>
      </c>
      <c r="P3677" s="2"/>
      <c r="Q3677" s="2" t="s">
        <v>764</v>
      </c>
      <c r="R3677" s="2"/>
      <c r="T3677" t="s">
        <v>766</v>
      </c>
      <c r="U3677">
        <f t="shared" si="205"/>
        <v>10.346</v>
      </c>
      <c r="V3677">
        <f t="shared" si="206"/>
        <v>10.346</v>
      </c>
      <c r="W3677" s="2" t="s">
        <v>651</v>
      </c>
      <c r="Y3677" t="s">
        <v>826</v>
      </c>
      <c r="Z3677" t="s">
        <v>826</v>
      </c>
      <c r="AA3677" t="s">
        <v>826</v>
      </c>
      <c r="AB3677" t="str">
        <f t="shared" si="207"/>
        <v/>
      </c>
    </row>
    <row r="3678" spans="1:28" x14ac:dyDescent="0.2">
      <c r="A3678" s="2"/>
      <c r="B3678" s="2" t="s">
        <v>21</v>
      </c>
      <c r="C3678" s="2" t="s">
        <v>711</v>
      </c>
      <c r="D3678" s="2" t="s">
        <v>30</v>
      </c>
      <c r="E3678" s="2" t="s">
        <v>49</v>
      </c>
      <c r="F3678" s="2">
        <v>8</v>
      </c>
      <c r="G3678" s="2">
        <v>8</v>
      </c>
      <c r="H3678" s="2">
        <v>10.145</v>
      </c>
      <c r="I3678" s="3">
        <v>1.706</v>
      </c>
      <c r="J3678" s="3">
        <v>2.157</v>
      </c>
      <c r="K3678">
        <f t="shared" si="204"/>
        <v>3.2870510896497795</v>
      </c>
      <c r="L3678" s="2" t="s">
        <v>32</v>
      </c>
      <c r="M3678" t="s">
        <v>25</v>
      </c>
      <c r="N3678" s="2" t="s">
        <v>26</v>
      </c>
      <c r="O3678" s="2" t="s">
        <v>745</v>
      </c>
      <c r="P3678" s="2"/>
      <c r="Q3678" s="2" t="s">
        <v>764</v>
      </c>
      <c r="R3678" s="2"/>
      <c r="T3678" t="s">
        <v>766</v>
      </c>
      <c r="U3678">
        <f t="shared" si="205"/>
        <v>10.145</v>
      </c>
      <c r="V3678">
        <f t="shared" si="206"/>
        <v>10.145</v>
      </c>
      <c r="W3678" s="2" t="s">
        <v>651</v>
      </c>
      <c r="Y3678" t="s">
        <v>826</v>
      </c>
      <c r="Z3678" t="s">
        <v>826</v>
      </c>
      <c r="AA3678" t="s">
        <v>826</v>
      </c>
      <c r="AB3678" t="str">
        <f t="shared" si="207"/>
        <v/>
      </c>
    </row>
    <row r="3679" spans="1:28" x14ac:dyDescent="0.2">
      <c r="A3679" s="2"/>
      <c r="B3679" s="2" t="s">
        <v>21</v>
      </c>
      <c r="C3679" s="2" t="s">
        <v>711</v>
      </c>
      <c r="D3679" s="2" t="s">
        <v>30</v>
      </c>
      <c r="E3679" s="2" t="s">
        <v>49</v>
      </c>
      <c r="F3679" s="2">
        <v>9</v>
      </c>
      <c r="G3679" s="2">
        <v>9</v>
      </c>
      <c r="H3679" s="2">
        <v>10.532999999999999</v>
      </c>
      <c r="I3679" s="3">
        <v>1.71</v>
      </c>
      <c r="J3679" s="3">
        <v>2.4550000000000001</v>
      </c>
      <c r="K3679">
        <f t="shared" si="204"/>
        <v>3.758737291357499</v>
      </c>
      <c r="L3679" s="2" t="s">
        <v>32</v>
      </c>
      <c r="M3679" t="s">
        <v>25</v>
      </c>
      <c r="N3679" s="2" t="s">
        <v>26</v>
      </c>
      <c r="O3679" s="2" t="s">
        <v>745</v>
      </c>
      <c r="P3679" s="2"/>
      <c r="Q3679" s="2" t="s">
        <v>764</v>
      </c>
      <c r="R3679" s="2"/>
      <c r="T3679" t="s">
        <v>766</v>
      </c>
      <c r="U3679">
        <f t="shared" si="205"/>
        <v>10.532999999999999</v>
      </c>
      <c r="V3679">
        <f t="shared" si="206"/>
        <v>10.532999999999999</v>
      </c>
      <c r="W3679" s="2" t="s">
        <v>651</v>
      </c>
      <c r="Y3679" t="s">
        <v>826</v>
      </c>
      <c r="Z3679" t="s">
        <v>826</v>
      </c>
      <c r="AA3679" t="s">
        <v>826</v>
      </c>
      <c r="AB3679" t="str">
        <f t="shared" si="207"/>
        <v/>
      </c>
    </row>
    <row r="3680" spans="1:28" x14ac:dyDescent="0.2">
      <c r="A3680" s="2"/>
      <c r="B3680" s="2" t="s">
        <v>21</v>
      </c>
      <c r="C3680" s="2" t="s">
        <v>711</v>
      </c>
      <c r="D3680" s="2" t="s">
        <v>30</v>
      </c>
      <c r="E3680" s="2" t="s">
        <v>49</v>
      </c>
      <c r="F3680" s="2">
        <v>10</v>
      </c>
      <c r="G3680" s="2">
        <v>10</v>
      </c>
      <c r="H3680" s="2">
        <v>10.537000000000001</v>
      </c>
      <c r="I3680" s="3">
        <v>1.8420000000000001</v>
      </c>
      <c r="J3680" s="3">
        <v>2.371</v>
      </c>
      <c r="K3680">
        <f t="shared" si="204"/>
        <v>4.2122007505356596</v>
      </c>
      <c r="L3680" s="2" t="s">
        <v>32</v>
      </c>
      <c r="M3680" t="s">
        <v>25</v>
      </c>
      <c r="N3680" s="2" t="s">
        <v>26</v>
      </c>
      <c r="O3680" s="2" t="s">
        <v>745</v>
      </c>
      <c r="P3680" s="2"/>
      <c r="Q3680" s="2" t="s">
        <v>764</v>
      </c>
      <c r="R3680" s="2"/>
      <c r="T3680" t="s">
        <v>766</v>
      </c>
      <c r="U3680">
        <f t="shared" si="205"/>
        <v>10.537000000000001</v>
      </c>
      <c r="V3680">
        <f t="shared" si="206"/>
        <v>10.537000000000001</v>
      </c>
      <c r="W3680" s="2" t="s">
        <v>651</v>
      </c>
      <c r="Y3680" t="s">
        <v>826</v>
      </c>
      <c r="Z3680" t="s">
        <v>826</v>
      </c>
      <c r="AA3680" t="s">
        <v>826</v>
      </c>
      <c r="AB3680" t="str">
        <f t="shared" si="207"/>
        <v/>
      </c>
    </row>
    <row r="3681" spans="1:28" x14ac:dyDescent="0.2">
      <c r="A3681" s="2"/>
      <c r="B3681" s="2" t="s">
        <v>21</v>
      </c>
      <c r="C3681" s="2" t="s">
        <v>711</v>
      </c>
      <c r="D3681" s="2" t="s">
        <v>30</v>
      </c>
      <c r="E3681" s="2" t="s">
        <v>104</v>
      </c>
      <c r="F3681" s="2">
        <v>1</v>
      </c>
      <c r="G3681" s="2">
        <v>1</v>
      </c>
      <c r="H3681" s="2">
        <v>10.273</v>
      </c>
      <c r="I3681" s="3">
        <v>1.778</v>
      </c>
      <c r="J3681" s="3">
        <v>2.0339999999999998</v>
      </c>
      <c r="K3681">
        <f t="shared" si="204"/>
        <v>3.3667643303288397</v>
      </c>
      <c r="L3681" s="2" t="s">
        <v>32</v>
      </c>
      <c r="M3681" t="s">
        <v>25</v>
      </c>
      <c r="N3681" s="2" t="s">
        <v>26</v>
      </c>
      <c r="O3681" s="2" t="s">
        <v>746</v>
      </c>
      <c r="P3681" s="2"/>
      <c r="Q3681" s="2" t="s">
        <v>764</v>
      </c>
      <c r="R3681" s="2"/>
      <c r="T3681" t="s">
        <v>766</v>
      </c>
      <c r="U3681">
        <f t="shared" si="205"/>
        <v>10.273</v>
      </c>
      <c r="V3681">
        <f t="shared" si="206"/>
        <v>10.273</v>
      </c>
      <c r="W3681" s="2" t="s">
        <v>747</v>
      </c>
      <c r="Y3681" t="s">
        <v>826</v>
      </c>
      <c r="Z3681" t="s">
        <v>826</v>
      </c>
      <c r="AA3681" t="s">
        <v>826</v>
      </c>
      <c r="AB3681" t="str">
        <f t="shared" si="207"/>
        <v/>
      </c>
    </row>
    <row r="3682" spans="1:28" x14ac:dyDescent="0.2">
      <c r="A3682" s="2"/>
      <c r="B3682" s="2" t="s">
        <v>21</v>
      </c>
      <c r="C3682" s="2" t="s">
        <v>711</v>
      </c>
      <c r="D3682" s="2" t="s">
        <v>30</v>
      </c>
      <c r="E3682" s="2" t="s">
        <v>104</v>
      </c>
      <c r="F3682" s="2">
        <v>1</v>
      </c>
      <c r="G3682" s="2">
        <v>1</v>
      </c>
      <c r="H3682" s="2">
        <v>12.194000000000001</v>
      </c>
      <c r="I3682" s="3">
        <v>1.819</v>
      </c>
      <c r="J3682" s="3">
        <v>2.1520000000000001</v>
      </c>
      <c r="K3682">
        <f t="shared" si="204"/>
        <v>3.7282576752364127</v>
      </c>
      <c r="L3682" s="2" t="s">
        <v>32</v>
      </c>
      <c r="M3682" t="s">
        <v>25</v>
      </c>
      <c r="N3682" s="2" t="s">
        <v>26</v>
      </c>
      <c r="O3682" s="2" t="s">
        <v>746</v>
      </c>
      <c r="P3682" s="2"/>
      <c r="Q3682" s="2" t="s">
        <v>764</v>
      </c>
      <c r="R3682" s="2"/>
      <c r="T3682" t="s">
        <v>766</v>
      </c>
      <c r="U3682">
        <f t="shared" si="205"/>
        <v>12.194000000000001</v>
      </c>
      <c r="V3682">
        <f t="shared" si="206"/>
        <v>12.194000000000001</v>
      </c>
      <c r="W3682" s="2" t="s">
        <v>748</v>
      </c>
      <c r="Y3682" t="s">
        <v>826</v>
      </c>
      <c r="Z3682" t="s">
        <v>826</v>
      </c>
      <c r="AA3682" t="s">
        <v>826</v>
      </c>
      <c r="AB3682" t="str">
        <f t="shared" si="207"/>
        <v/>
      </c>
    </row>
    <row r="3683" spans="1:28" x14ac:dyDescent="0.2">
      <c r="A3683" s="2"/>
      <c r="B3683" s="2" t="s">
        <v>21</v>
      </c>
      <c r="C3683" s="2" t="s">
        <v>711</v>
      </c>
      <c r="D3683" s="2" t="s">
        <v>30</v>
      </c>
      <c r="E3683" s="2" t="s">
        <v>104</v>
      </c>
      <c r="F3683" s="2">
        <v>2</v>
      </c>
      <c r="G3683" s="2">
        <v>2</v>
      </c>
      <c r="H3683" s="2">
        <v>9.1829999999999998</v>
      </c>
      <c r="I3683" s="3">
        <v>1.633</v>
      </c>
      <c r="J3683" s="3">
        <v>1.9119999999999999</v>
      </c>
      <c r="K3683">
        <f t="shared" si="204"/>
        <v>2.6696757272358531</v>
      </c>
      <c r="L3683" s="2" t="s">
        <v>32</v>
      </c>
      <c r="M3683" t="s">
        <v>25</v>
      </c>
      <c r="N3683" s="2" t="s">
        <v>26</v>
      </c>
      <c r="O3683" s="2" t="s">
        <v>746</v>
      </c>
      <c r="P3683" s="2"/>
      <c r="Q3683" s="2" t="s">
        <v>764</v>
      </c>
      <c r="R3683" s="2"/>
      <c r="T3683" t="s">
        <v>766</v>
      </c>
      <c r="U3683">
        <f t="shared" si="205"/>
        <v>9.1829999999999998</v>
      </c>
      <c r="V3683">
        <f t="shared" si="206"/>
        <v>9.1829999999999998</v>
      </c>
      <c r="W3683" s="2" t="s">
        <v>747</v>
      </c>
      <c r="Y3683" t="s">
        <v>826</v>
      </c>
      <c r="Z3683" t="s">
        <v>826</v>
      </c>
      <c r="AA3683" t="s">
        <v>826</v>
      </c>
      <c r="AB3683" t="str">
        <f t="shared" si="207"/>
        <v/>
      </c>
    </row>
    <row r="3684" spans="1:28" x14ac:dyDescent="0.2">
      <c r="A3684" s="2"/>
      <c r="B3684" s="2" t="s">
        <v>21</v>
      </c>
      <c r="C3684" s="2" t="s">
        <v>711</v>
      </c>
      <c r="D3684" s="2" t="s">
        <v>30</v>
      </c>
      <c r="E3684" s="2" t="s">
        <v>104</v>
      </c>
      <c r="F3684" s="2">
        <v>2</v>
      </c>
      <c r="G3684" s="2">
        <v>2</v>
      </c>
      <c r="H3684" s="2">
        <v>10.893000000000001</v>
      </c>
      <c r="I3684" s="3">
        <v>1.5720000000000001</v>
      </c>
      <c r="J3684" s="3">
        <v>2.1349999999999998</v>
      </c>
      <c r="K3684">
        <f t="shared" si="204"/>
        <v>2.7624932037275993</v>
      </c>
      <c r="L3684" s="2" t="s">
        <v>32</v>
      </c>
      <c r="M3684" t="s">
        <v>25</v>
      </c>
      <c r="N3684" s="2" t="s">
        <v>26</v>
      </c>
      <c r="O3684" s="2" t="s">
        <v>746</v>
      </c>
      <c r="P3684" s="2"/>
      <c r="Q3684" s="2" t="s">
        <v>764</v>
      </c>
      <c r="R3684" s="2"/>
      <c r="T3684" t="s">
        <v>766</v>
      </c>
      <c r="U3684">
        <f t="shared" si="205"/>
        <v>10.893000000000001</v>
      </c>
      <c r="V3684">
        <f t="shared" si="206"/>
        <v>10.893000000000001</v>
      </c>
      <c r="W3684" s="2" t="s">
        <v>748</v>
      </c>
      <c r="Y3684" t="s">
        <v>826</v>
      </c>
      <c r="Z3684" t="s">
        <v>826</v>
      </c>
      <c r="AA3684" t="s">
        <v>826</v>
      </c>
      <c r="AB3684" t="str">
        <f t="shared" si="207"/>
        <v/>
      </c>
    </row>
    <row r="3685" spans="1:28" x14ac:dyDescent="0.2">
      <c r="A3685" s="2"/>
      <c r="B3685" s="2" t="s">
        <v>21</v>
      </c>
      <c r="C3685" s="2" t="s">
        <v>711</v>
      </c>
      <c r="D3685" s="2" t="s">
        <v>30</v>
      </c>
      <c r="E3685" s="2" t="s">
        <v>104</v>
      </c>
      <c r="F3685" s="2">
        <v>3</v>
      </c>
      <c r="G3685" s="2">
        <v>3</v>
      </c>
      <c r="H3685" s="2">
        <v>9.6359999999999992</v>
      </c>
      <c r="I3685" s="3">
        <v>1.2070000000000001</v>
      </c>
      <c r="J3685" s="3">
        <v>2.258</v>
      </c>
      <c r="K3685">
        <f t="shared" si="204"/>
        <v>1.7224107733827967</v>
      </c>
      <c r="L3685" s="2" t="s">
        <v>32</v>
      </c>
      <c r="M3685" t="s">
        <v>25</v>
      </c>
      <c r="N3685" s="2" t="s">
        <v>26</v>
      </c>
      <c r="O3685" s="2" t="s">
        <v>746</v>
      </c>
      <c r="P3685" s="2"/>
      <c r="Q3685" s="2" t="s">
        <v>764</v>
      </c>
      <c r="R3685" s="2"/>
      <c r="T3685" t="s">
        <v>766</v>
      </c>
      <c r="U3685">
        <f t="shared" si="205"/>
        <v>9.6359999999999992</v>
      </c>
      <c r="V3685">
        <f t="shared" si="206"/>
        <v>9.6359999999999992</v>
      </c>
      <c r="W3685" s="2" t="s">
        <v>747</v>
      </c>
      <c r="Y3685" t="s">
        <v>826</v>
      </c>
      <c r="Z3685" t="s">
        <v>826</v>
      </c>
      <c r="AA3685" t="s">
        <v>826</v>
      </c>
      <c r="AB3685" t="str">
        <f t="shared" si="207"/>
        <v/>
      </c>
    </row>
    <row r="3686" spans="1:28" x14ac:dyDescent="0.2">
      <c r="A3686" s="2"/>
      <c r="B3686" s="2" t="s">
        <v>21</v>
      </c>
      <c r="C3686" s="2" t="s">
        <v>711</v>
      </c>
      <c r="D3686" s="2" t="s">
        <v>30</v>
      </c>
      <c r="E3686" s="2" t="s">
        <v>104</v>
      </c>
      <c r="F3686" s="2">
        <v>3</v>
      </c>
      <c r="G3686" s="2">
        <v>3</v>
      </c>
      <c r="H3686" s="2">
        <v>11.167</v>
      </c>
      <c r="I3686" s="3">
        <v>1.298</v>
      </c>
      <c r="J3686" s="3">
        <v>2.16</v>
      </c>
      <c r="K3686">
        <f t="shared" si="204"/>
        <v>1.9054668234096002</v>
      </c>
      <c r="L3686" s="2" t="s">
        <v>32</v>
      </c>
      <c r="M3686" t="s">
        <v>25</v>
      </c>
      <c r="N3686" s="2" t="s">
        <v>26</v>
      </c>
      <c r="O3686" s="2" t="s">
        <v>746</v>
      </c>
      <c r="P3686" s="2"/>
      <c r="Q3686" s="2" t="s">
        <v>764</v>
      </c>
      <c r="R3686" s="2"/>
      <c r="T3686" t="s">
        <v>766</v>
      </c>
      <c r="U3686">
        <f t="shared" si="205"/>
        <v>11.167</v>
      </c>
      <c r="V3686">
        <f t="shared" si="206"/>
        <v>11.167</v>
      </c>
      <c r="W3686" s="2" t="s">
        <v>748</v>
      </c>
      <c r="Y3686" t="s">
        <v>826</v>
      </c>
      <c r="Z3686" t="s">
        <v>826</v>
      </c>
      <c r="AA3686" t="s">
        <v>826</v>
      </c>
      <c r="AB3686" t="str">
        <f t="shared" si="207"/>
        <v/>
      </c>
    </row>
    <row r="3687" spans="1:28" x14ac:dyDescent="0.2">
      <c r="A3687" s="2"/>
      <c r="B3687" s="2" t="s">
        <v>21</v>
      </c>
      <c r="C3687" s="2" t="s">
        <v>711</v>
      </c>
      <c r="D3687" s="2" t="s">
        <v>30</v>
      </c>
      <c r="E3687" s="2" t="s">
        <v>104</v>
      </c>
      <c r="F3687" s="2">
        <v>4</v>
      </c>
      <c r="G3687" s="2">
        <v>4</v>
      </c>
      <c r="H3687" s="2">
        <v>9.6579999999999995</v>
      </c>
      <c r="I3687" s="3">
        <v>1.369</v>
      </c>
      <c r="J3687" s="3">
        <v>1.8879999999999999</v>
      </c>
      <c r="K3687">
        <f t="shared" si="204"/>
        <v>1.8527087034848531</v>
      </c>
      <c r="L3687" s="2" t="s">
        <v>32</v>
      </c>
      <c r="M3687" t="s">
        <v>25</v>
      </c>
      <c r="N3687" s="2" t="s">
        <v>26</v>
      </c>
      <c r="O3687" s="2" t="s">
        <v>746</v>
      </c>
      <c r="P3687" s="2"/>
      <c r="Q3687" s="2" t="s">
        <v>764</v>
      </c>
      <c r="R3687" s="2"/>
      <c r="T3687" t="s">
        <v>766</v>
      </c>
      <c r="U3687">
        <f t="shared" si="205"/>
        <v>9.6579999999999995</v>
      </c>
      <c r="V3687">
        <f t="shared" si="206"/>
        <v>9.6579999999999995</v>
      </c>
      <c r="W3687" s="2" t="s">
        <v>747</v>
      </c>
      <c r="Y3687" t="s">
        <v>826</v>
      </c>
      <c r="Z3687" t="s">
        <v>826</v>
      </c>
      <c r="AA3687" t="s">
        <v>826</v>
      </c>
      <c r="AB3687" t="str">
        <f t="shared" si="207"/>
        <v/>
      </c>
    </row>
    <row r="3688" spans="1:28" x14ac:dyDescent="0.2">
      <c r="A3688" s="2"/>
      <c r="B3688" s="2" t="s">
        <v>21</v>
      </c>
      <c r="C3688" s="2" t="s">
        <v>711</v>
      </c>
      <c r="D3688" s="2" t="s">
        <v>30</v>
      </c>
      <c r="E3688" s="2" t="s">
        <v>104</v>
      </c>
      <c r="F3688" s="2">
        <v>4</v>
      </c>
      <c r="G3688" s="2">
        <v>4</v>
      </c>
      <c r="H3688" s="2">
        <v>11.606</v>
      </c>
      <c r="I3688" s="3">
        <v>1.1379999999999999</v>
      </c>
      <c r="J3688" s="3">
        <v>1.929</v>
      </c>
      <c r="K3688">
        <f t="shared" si="204"/>
        <v>1.3080218755071398</v>
      </c>
      <c r="L3688" s="2" t="s">
        <v>32</v>
      </c>
      <c r="M3688" t="s">
        <v>25</v>
      </c>
      <c r="N3688" s="2" t="s">
        <v>26</v>
      </c>
      <c r="O3688" s="2" t="s">
        <v>746</v>
      </c>
      <c r="P3688" s="2"/>
      <c r="Q3688" s="2" t="s">
        <v>764</v>
      </c>
      <c r="R3688" s="2"/>
      <c r="T3688" t="s">
        <v>766</v>
      </c>
      <c r="U3688">
        <f t="shared" si="205"/>
        <v>11.606</v>
      </c>
      <c r="V3688">
        <f t="shared" si="206"/>
        <v>11.606</v>
      </c>
      <c r="W3688" s="2" t="s">
        <v>748</v>
      </c>
      <c r="Y3688" t="s">
        <v>826</v>
      </c>
      <c r="Z3688" t="s">
        <v>826</v>
      </c>
      <c r="AA3688" t="s">
        <v>826</v>
      </c>
      <c r="AB3688" t="str">
        <f t="shared" si="207"/>
        <v/>
      </c>
    </row>
    <row r="3689" spans="1:28" x14ac:dyDescent="0.2">
      <c r="A3689" s="2"/>
      <c r="B3689" s="2" t="s">
        <v>21</v>
      </c>
      <c r="C3689" s="2" t="s">
        <v>711</v>
      </c>
      <c r="D3689" s="2" t="s">
        <v>30</v>
      </c>
      <c r="E3689" s="2" t="s">
        <v>104</v>
      </c>
      <c r="F3689" s="2">
        <v>5</v>
      </c>
      <c r="G3689" s="2">
        <v>5</v>
      </c>
      <c r="H3689" s="2">
        <v>11.029</v>
      </c>
      <c r="I3689" s="3">
        <v>1.657</v>
      </c>
      <c r="J3689" s="3">
        <v>1.84</v>
      </c>
      <c r="K3689">
        <f t="shared" si="204"/>
        <v>2.6452157221857333</v>
      </c>
      <c r="L3689" s="2" t="s">
        <v>32</v>
      </c>
      <c r="M3689" t="s">
        <v>25</v>
      </c>
      <c r="N3689" s="2" t="s">
        <v>26</v>
      </c>
      <c r="O3689" s="2" t="s">
        <v>746</v>
      </c>
      <c r="P3689" s="2"/>
      <c r="Q3689" s="2" t="s">
        <v>764</v>
      </c>
      <c r="R3689" s="2"/>
      <c r="T3689" t="s">
        <v>766</v>
      </c>
      <c r="U3689">
        <f t="shared" si="205"/>
        <v>11.029</v>
      </c>
      <c r="V3689">
        <f t="shared" si="206"/>
        <v>11.029</v>
      </c>
      <c r="W3689" s="2" t="s">
        <v>748</v>
      </c>
      <c r="Y3689" t="s">
        <v>826</v>
      </c>
      <c r="Z3689" t="s">
        <v>826</v>
      </c>
      <c r="AA3689" t="s">
        <v>826</v>
      </c>
      <c r="AB3689" t="str">
        <f t="shared" si="207"/>
        <v/>
      </c>
    </row>
    <row r="3690" spans="1:28" x14ac:dyDescent="0.2">
      <c r="A3690" s="2"/>
      <c r="B3690" s="2" t="s">
        <v>21</v>
      </c>
      <c r="C3690" s="2" t="s">
        <v>711</v>
      </c>
      <c r="D3690" s="2" t="s">
        <v>30</v>
      </c>
      <c r="E3690" s="2" t="s">
        <v>104</v>
      </c>
      <c r="F3690" s="2">
        <v>6</v>
      </c>
      <c r="G3690" s="2">
        <v>6</v>
      </c>
      <c r="H3690" s="2">
        <v>10.606</v>
      </c>
      <c r="I3690" s="3">
        <v>1.42</v>
      </c>
      <c r="J3690" s="3">
        <v>2.2989999999999999</v>
      </c>
      <c r="K3690">
        <f t="shared" si="204"/>
        <v>2.4272466787873328</v>
      </c>
      <c r="L3690" s="2" t="s">
        <v>32</v>
      </c>
      <c r="M3690" t="s">
        <v>25</v>
      </c>
      <c r="N3690" s="2" t="s">
        <v>26</v>
      </c>
      <c r="O3690" s="2" t="s">
        <v>746</v>
      </c>
      <c r="P3690" s="2"/>
      <c r="Q3690" s="2" t="s">
        <v>764</v>
      </c>
      <c r="R3690" s="2"/>
      <c r="T3690" t="s">
        <v>766</v>
      </c>
      <c r="U3690">
        <f t="shared" si="205"/>
        <v>10.606</v>
      </c>
      <c r="V3690">
        <f t="shared" si="206"/>
        <v>10.606</v>
      </c>
      <c r="W3690" s="2" t="s">
        <v>748</v>
      </c>
      <c r="Y3690" t="s">
        <v>826</v>
      </c>
      <c r="Z3690" t="s">
        <v>826</v>
      </c>
      <c r="AA3690" t="s">
        <v>826</v>
      </c>
      <c r="AB3690" t="str">
        <f t="shared" si="207"/>
        <v/>
      </c>
    </row>
    <row r="3691" spans="1:28" x14ac:dyDescent="0.2">
      <c r="A3691" s="2"/>
      <c r="B3691" s="2" t="s">
        <v>21</v>
      </c>
      <c r="C3691" s="2" t="s">
        <v>711</v>
      </c>
      <c r="D3691" s="2" t="s">
        <v>30</v>
      </c>
      <c r="E3691" s="2" t="s">
        <v>104</v>
      </c>
      <c r="F3691" s="2">
        <v>7</v>
      </c>
      <c r="G3691" s="2">
        <v>7</v>
      </c>
      <c r="H3691" s="2">
        <v>9.8989999999999991</v>
      </c>
      <c r="I3691" s="3">
        <v>1.2909999999999999</v>
      </c>
      <c r="J3691" s="3">
        <v>1.8149999999999999</v>
      </c>
      <c r="K3691">
        <f t="shared" si="204"/>
        <v>1.5838985797439746</v>
      </c>
      <c r="L3691" s="2" t="s">
        <v>32</v>
      </c>
      <c r="M3691" t="s">
        <v>25</v>
      </c>
      <c r="N3691" s="2" t="s">
        <v>26</v>
      </c>
      <c r="O3691" s="2" t="s">
        <v>746</v>
      </c>
      <c r="P3691" s="2"/>
      <c r="Q3691" s="2" t="s">
        <v>764</v>
      </c>
      <c r="R3691" s="2"/>
      <c r="T3691" t="s">
        <v>766</v>
      </c>
      <c r="U3691">
        <f t="shared" si="205"/>
        <v>9.8989999999999991</v>
      </c>
      <c r="V3691">
        <f t="shared" si="206"/>
        <v>9.8989999999999991</v>
      </c>
      <c r="W3691" s="2" t="s">
        <v>748</v>
      </c>
      <c r="Y3691" t="s">
        <v>826</v>
      </c>
      <c r="Z3691" t="s">
        <v>826</v>
      </c>
      <c r="AA3691" t="s">
        <v>826</v>
      </c>
      <c r="AB3691" t="str">
        <f t="shared" si="207"/>
        <v/>
      </c>
    </row>
    <row r="3692" spans="1:28" x14ac:dyDescent="0.2">
      <c r="A3692" s="2"/>
      <c r="B3692" s="2" t="s">
        <v>21</v>
      </c>
      <c r="C3692" s="2" t="s">
        <v>711</v>
      </c>
      <c r="D3692" s="2" t="s">
        <v>30</v>
      </c>
      <c r="E3692" s="2" t="s">
        <v>104</v>
      </c>
      <c r="F3692" s="2">
        <v>8</v>
      </c>
      <c r="G3692" s="2">
        <v>8</v>
      </c>
      <c r="H3692" s="2">
        <v>10.872999999999999</v>
      </c>
      <c r="I3692" s="3">
        <v>1.319</v>
      </c>
      <c r="J3692" s="3">
        <v>2.089</v>
      </c>
      <c r="K3692">
        <f t="shared" si="204"/>
        <v>1.9029452204365178</v>
      </c>
      <c r="L3692" s="2" t="s">
        <v>32</v>
      </c>
      <c r="M3692" t="s">
        <v>25</v>
      </c>
      <c r="N3692" s="2" t="s">
        <v>26</v>
      </c>
      <c r="O3692" s="2" t="s">
        <v>746</v>
      </c>
      <c r="P3692" s="2"/>
      <c r="Q3692" s="2" t="s">
        <v>764</v>
      </c>
      <c r="R3692" s="2"/>
      <c r="T3692" t="s">
        <v>766</v>
      </c>
      <c r="U3692">
        <f t="shared" si="205"/>
        <v>10.872999999999999</v>
      </c>
      <c r="V3692">
        <f t="shared" si="206"/>
        <v>10.872999999999999</v>
      </c>
      <c r="W3692" s="2" t="s">
        <v>748</v>
      </c>
      <c r="Y3692" t="s">
        <v>826</v>
      </c>
      <c r="Z3692" t="s">
        <v>826</v>
      </c>
      <c r="AA3692" t="s">
        <v>826</v>
      </c>
      <c r="AB3692" t="str">
        <f t="shared" si="207"/>
        <v/>
      </c>
    </row>
    <row r="3693" spans="1:28" x14ac:dyDescent="0.2">
      <c r="A3693" s="2"/>
      <c r="B3693" s="2" t="s">
        <v>21</v>
      </c>
      <c r="C3693" s="2" t="s">
        <v>711</v>
      </c>
      <c r="D3693" s="2" t="s">
        <v>30</v>
      </c>
      <c r="E3693" s="2" t="s">
        <v>104</v>
      </c>
      <c r="F3693" s="2">
        <v>9</v>
      </c>
      <c r="G3693" s="2">
        <v>9</v>
      </c>
      <c r="H3693" s="2">
        <v>10.811999999999999</v>
      </c>
      <c r="I3693" s="3">
        <v>1.0049999999999999</v>
      </c>
      <c r="J3693" s="3">
        <v>2.1480000000000001</v>
      </c>
      <c r="K3693">
        <f t="shared" si="204"/>
        <v>1.1359642294304997</v>
      </c>
      <c r="L3693" s="2" t="s">
        <v>32</v>
      </c>
      <c r="M3693" t="s">
        <v>25</v>
      </c>
      <c r="N3693" s="2" t="s">
        <v>26</v>
      </c>
      <c r="O3693" s="2" t="s">
        <v>746</v>
      </c>
      <c r="P3693" s="2"/>
      <c r="Q3693" s="2" t="s">
        <v>764</v>
      </c>
      <c r="R3693" s="2"/>
      <c r="T3693" t="s">
        <v>766</v>
      </c>
      <c r="U3693">
        <f t="shared" si="205"/>
        <v>10.811999999999999</v>
      </c>
      <c r="V3693">
        <f t="shared" si="206"/>
        <v>10.811999999999999</v>
      </c>
      <c r="W3693" s="2" t="s">
        <v>748</v>
      </c>
      <c r="Y3693" t="s">
        <v>826</v>
      </c>
      <c r="Z3693" t="s">
        <v>826</v>
      </c>
      <c r="AA3693" t="s">
        <v>826</v>
      </c>
      <c r="AB3693" t="str">
        <f t="shared" si="207"/>
        <v/>
      </c>
    </row>
    <row r="3694" spans="1:28" x14ac:dyDescent="0.2">
      <c r="A3694" s="2"/>
      <c r="B3694" s="2" t="s">
        <v>21</v>
      </c>
      <c r="C3694" s="2" t="s">
        <v>711</v>
      </c>
      <c r="D3694" s="2" t="s">
        <v>30</v>
      </c>
      <c r="E3694" s="2" t="s">
        <v>104</v>
      </c>
      <c r="F3694" s="2">
        <v>10</v>
      </c>
      <c r="G3694" s="2">
        <v>10</v>
      </c>
      <c r="H3694" s="2">
        <v>11.026</v>
      </c>
      <c r="I3694" s="3">
        <v>1.099</v>
      </c>
      <c r="J3694" s="3">
        <v>2.363</v>
      </c>
      <c r="K3694">
        <f t="shared" si="204"/>
        <v>1.4943673215838615</v>
      </c>
      <c r="L3694" s="2" t="s">
        <v>32</v>
      </c>
      <c r="M3694" t="s">
        <v>25</v>
      </c>
      <c r="N3694" s="2" t="s">
        <v>26</v>
      </c>
      <c r="O3694" s="2" t="s">
        <v>746</v>
      </c>
      <c r="P3694" s="2"/>
      <c r="Q3694" s="2" t="s">
        <v>764</v>
      </c>
      <c r="R3694" s="2"/>
      <c r="T3694" t="s">
        <v>766</v>
      </c>
      <c r="U3694">
        <f t="shared" si="205"/>
        <v>11.026</v>
      </c>
      <c r="V3694">
        <f t="shared" si="206"/>
        <v>11.026</v>
      </c>
      <c r="W3694" s="2" t="s">
        <v>748</v>
      </c>
      <c r="Y3694" t="s">
        <v>826</v>
      </c>
      <c r="Z3694" t="s">
        <v>826</v>
      </c>
      <c r="AA3694" t="s">
        <v>826</v>
      </c>
      <c r="AB3694" t="str">
        <f t="shared" si="207"/>
        <v/>
      </c>
    </row>
    <row r="3695" spans="1:28" x14ac:dyDescent="0.2">
      <c r="A3695" s="2"/>
      <c r="B3695" s="2" t="s">
        <v>21</v>
      </c>
      <c r="C3695" s="2" t="s">
        <v>711</v>
      </c>
      <c r="D3695" s="2" t="s">
        <v>30</v>
      </c>
      <c r="E3695" s="2" t="s">
        <v>107</v>
      </c>
      <c r="F3695" s="2">
        <v>1</v>
      </c>
      <c r="G3695" s="2">
        <v>1</v>
      </c>
      <c r="H3695" s="2">
        <v>10.816000000000001</v>
      </c>
      <c r="I3695" s="3">
        <v>1.6220000000000001</v>
      </c>
      <c r="J3695" s="3">
        <v>2.4929999999999999</v>
      </c>
      <c r="K3695">
        <f t="shared" si="204"/>
        <v>3.4341735086401801</v>
      </c>
      <c r="L3695" s="2" t="s">
        <v>32</v>
      </c>
      <c r="M3695" t="s">
        <v>25</v>
      </c>
      <c r="N3695" s="2" t="s">
        <v>26</v>
      </c>
      <c r="O3695" s="2" t="s">
        <v>749</v>
      </c>
      <c r="P3695" s="2"/>
      <c r="Q3695" s="2" t="s">
        <v>764</v>
      </c>
      <c r="R3695" s="2"/>
      <c r="T3695" t="s">
        <v>766</v>
      </c>
      <c r="U3695">
        <f t="shared" si="205"/>
        <v>10.816000000000001</v>
      </c>
      <c r="V3695">
        <f t="shared" si="206"/>
        <v>10.816000000000001</v>
      </c>
      <c r="W3695" s="2" t="s">
        <v>750</v>
      </c>
      <c r="Y3695" t="s">
        <v>826</v>
      </c>
      <c r="Z3695" t="s">
        <v>826</v>
      </c>
      <c r="AA3695" t="s">
        <v>826</v>
      </c>
      <c r="AB3695" t="str">
        <f t="shared" si="207"/>
        <v/>
      </c>
    </row>
    <row r="3696" spans="1:28" x14ac:dyDescent="0.2">
      <c r="A3696" s="2"/>
      <c r="B3696" s="2" t="s">
        <v>21</v>
      </c>
      <c r="C3696" s="2" t="s">
        <v>711</v>
      </c>
      <c r="D3696" s="2" t="s">
        <v>30</v>
      </c>
      <c r="E3696" s="2" t="s">
        <v>107</v>
      </c>
      <c r="F3696" s="2">
        <v>2</v>
      </c>
      <c r="G3696" s="2">
        <v>2</v>
      </c>
      <c r="H3696" s="2">
        <v>10.782999999999999</v>
      </c>
      <c r="I3696" s="3">
        <v>1.7430000000000001</v>
      </c>
      <c r="J3696" s="3">
        <v>2.3719999999999999</v>
      </c>
      <c r="K3696">
        <f t="shared" si="204"/>
        <v>3.7731816561604199</v>
      </c>
      <c r="L3696" s="2" t="s">
        <v>32</v>
      </c>
      <c r="M3696" t="s">
        <v>25</v>
      </c>
      <c r="N3696" s="2" t="s">
        <v>26</v>
      </c>
      <c r="O3696" s="2" t="s">
        <v>749</v>
      </c>
      <c r="P3696" s="2"/>
      <c r="Q3696" s="2" t="s">
        <v>764</v>
      </c>
      <c r="R3696" s="2"/>
      <c r="T3696" t="s">
        <v>766</v>
      </c>
      <c r="U3696">
        <f t="shared" si="205"/>
        <v>10.782999999999999</v>
      </c>
      <c r="V3696">
        <f t="shared" si="206"/>
        <v>10.782999999999999</v>
      </c>
      <c r="W3696" s="2" t="s">
        <v>750</v>
      </c>
      <c r="Y3696" t="s">
        <v>826</v>
      </c>
      <c r="Z3696" t="s">
        <v>826</v>
      </c>
      <c r="AA3696" t="s">
        <v>826</v>
      </c>
      <c r="AB3696" t="str">
        <f t="shared" si="207"/>
        <v/>
      </c>
    </row>
    <row r="3697" spans="1:28" x14ac:dyDescent="0.2">
      <c r="A3697" s="2"/>
      <c r="B3697" s="2" t="s">
        <v>21</v>
      </c>
      <c r="C3697" s="2" t="s">
        <v>711</v>
      </c>
      <c r="D3697" s="2" t="s">
        <v>30</v>
      </c>
      <c r="E3697" s="2" t="s">
        <v>107</v>
      </c>
      <c r="F3697" s="2">
        <v>3</v>
      </c>
      <c r="G3697" s="2">
        <v>3</v>
      </c>
      <c r="H3697" s="2">
        <v>11.061999999999999</v>
      </c>
      <c r="I3697" s="3">
        <v>1.7929999999999999</v>
      </c>
      <c r="J3697" s="3">
        <v>2.5880000000000001</v>
      </c>
      <c r="K3697">
        <f t="shared" si="204"/>
        <v>4.3563534286878456</v>
      </c>
      <c r="L3697" s="2" t="s">
        <v>32</v>
      </c>
      <c r="M3697" t="s">
        <v>25</v>
      </c>
      <c r="N3697" s="2" t="s">
        <v>26</v>
      </c>
      <c r="O3697" s="2" t="s">
        <v>749</v>
      </c>
      <c r="P3697" s="2"/>
      <c r="Q3697" s="2" t="s">
        <v>764</v>
      </c>
      <c r="R3697" s="2"/>
      <c r="T3697" t="s">
        <v>766</v>
      </c>
      <c r="U3697">
        <f t="shared" si="205"/>
        <v>11.061999999999999</v>
      </c>
      <c r="V3697">
        <f t="shared" si="206"/>
        <v>11.061999999999999</v>
      </c>
      <c r="W3697" s="2" t="s">
        <v>750</v>
      </c>
      <c r="Y3697" t="s">
        <v>826</v>
      </c>
      <c r="Z3697" t="s">
        <v>826</v>
      </c>
      <c r="AA3697" t="s">
        <v>826</v>
      </c>
      <c r="AB3697" t="str">
        <f t="shared" si="207"/>
        <v/>
      </c>
    </row>
    <row r="3698" spans="1:28" x14ac:dyDescent="0.2">
      <c r="A3698" s="2"/>
      <c r="B3698" s="2" t="s">
        <v>21</v>
      </c>
      <c r="C3698" s="2" t="s">
        <v>711</v>
      </c>
      <c r="D3698" s="2" t="s">
        <v>30</v>
      </c>
      <c r="E3698" s="2" t="s">
        <v>107</v>
      </c>
      <c r="F3698" s="2">
        <v>4</v>
      </c>
      <c r="G3698" s="2">
        <v>4</v>
      </c>
      <c r="H3698" s="2">
        <v>10.425000000000001</v>
      </c>
      <c r="I3698" s="3">
        <v>1.651</v>
      </c>
      <c r="J3698" s="3">
        <v>2.633</v>
      </c>
      <c r="K3698">
        <f t="shared" si="204"/>
        <v>3.7578830579554112</v>
      </c>
      <c r="L3698" s="2" t="s">
        <v>32</v>
      </c>
      <c r="M3698" t="s">
        <v>25</v>
      </c>
      <c r="N3698" s="2" t="s">
        <v>26</v>
      </c>
      <c r="O3698" s="2" t="s">
        <v>749</v>
      </c>
      <c r="P3698" s="2"/>
      <c r="Q3698" s="2" t="s">
        <v>764</v>
      </c>
      <c r="R3698" s="2"/>
      <c r="T3698" t="s">
        <v>766</v>
      </c>
      <c r="U3698">
        <f t="shared" si="205"/>
        <v>10.425000000000001</v>
      </c>
      <c r="V3698">
        <f t="shared" si="206"/>
        <v>10.425000000000001</v>
      </c>
      <c r="W3698" s="2" t="s">
        <v>750</v>
      </c>
      <c r="Y3698" t="s">
        <v>826</v>
      </c>
      <c r="Z3698" t="s">
        <v>826</v>
      </c>
      <c r="AA3698" t="s">
        <v>826</v>
      </c>
      <c r="AB3698" t="str">
        <f t="shared" si="207"/>
        <v/>
      </c>
    </row>
    <row r="3699" spans="1:28" x14ac:dyDescent="0.2">
      <c r="A3699" s="2"/>
      <c r="B3699" s="2" t="s">
        <v>21</v>
      </c>
      <c r="C3699" s="2" t="s">
        <v>711</v>
      </c>
      <c r="D3699" s="2" t="s">
        <v>30</v>
      </c>
      <c r="E3699" s="2" t="s">
        <v>107</v>
      </c>
      <c r="F3699" s="2">
        <v>5</v>
      </c>
      <c r="G3699" s="2">
        <v>5</v>
      </c>
      <c r="H3699" s="2">
        <v>10.635</v>
      </c>
      <c r="I3699" s="3">
        <v>1.669</v>
      </c>
      <c r="J3699" s="3">
        <v>2.242</v>
      </c>
      <c r="K3699">
        <f t="shared" si="204"/>
        <v>3.2699908474702628</v>
      </c>
      <c r="L3699" s="2" t="s">
        <v>32</v>
      </c>
      <c r="M3699" t="s">
        <v>25</v>
      </c>
      <c r="N3699" s="2" t="s">
        <v>26</v>
      </c>
      <c r="O3699" s="2" t="s">
        <v>749</v>
      </c>
      <c r="P3699" s="2"/>
      <c r="Q3699" s="2" t="s">
        <v>764</v>
      </c>
      <c r="R3699" s="2"/>
      <c r="T3699" t="s">
        <v>766</v>
      </c>
      <c r="U3699">
        <f t="shared" si="205"/>
        <v>10.635</v>
      </c>
      <c r="V3699">
        <f t="shared" si="206"/>
        <v>10.635</v>
      </c>
      <c r="W3699" s="2" t="s">
        <v>750</v>
      </c>
      <c r="Y3699" t="s">
        <v>826</v>
      </c>
      <c r="Z3699" t="s">
        <v>826</v>
      </c>
      <c r="AA3699" t="s">
        <v>826</v>
      </c>
      <c r="AB3699" t="str">
        <f t="shared" si="207"/>
        <v/>
      </c>
    </row>
    <row r="3700" spans="1:28" x14ac:dyDescent="0.2">
      <c r="A3700" s="2"/>
      <c r="B3700" s="2" t="s">
        <v>21</v>
      </c>
      <c r="C3700" s="2" t="s">
        <v>711</v>
      </c>
      <c r="D3700" s="2" t="s">
        <v>30</v>
      </c>
      <c r="E3700" s="2" t="s">
        <v>107</v>
      </c>
      <c r="F3700" s="2">
        <v>6</v>
      </c>
      <c r="G3700" s="2">
        <v>6</v>
      </c>
      <c r="H3700" s="2">
        <v>10.361000000000001</v>
      </c>
      <c r="I3700" s="3">
        <v>1.3839999999999999</v>
      </c>
      <c r="J3700" s="3">
        <v>2.081</v>
      </c>
      <c r="K3700">
        <f t="shared" si="204"/>
        <v>2.0870964334497062</v>
      </c>
      <c r="L3700" s="2" t="s">
        <v>32</v>
      </c>
      <c r="M3700" t="s">
        <v>25</v>
      </c>
      <c r="N3700" s="2" t="s">
        <v>26</v>
      </c>
      <c r="O3700" s="2" t="s">
        <v>749</v>
      </c>
      <c r="P3700" s="2"/>
      <c r="Q3700" s="2" t="s">
        <v>764</v>
      </c>
      <c r="R3700" s="2"/>
      <c r="T3700" t="s">
        <v>766</v>
      </c>
      <c r="U3700">
        <f t="shared" si="205"/>
        <v>10.361000000000001</v>
      </c>
      <c r="V3700">
        <f t="shared" si="206"/>
        <v>10.361000000000001</v>
      </c>
      <c r="W3700" s="2" t="s">
        <v>750</v>
      </c>
      <c r="Y3700" t="s">
        <v>826</v>
      </c>
      <c r="Z3700" t="s">
        <v>826</v>
      </c>
      <c r="AA3700" t="s">
        <v>826</v>
      </c>
      <c r="AB3700" t="str">
        <f t="shared" si="207"/>
        <v/>
      </c>
    </row>
    <row r="3701" spans="1:28" x14ac:dyDescent="0.2">
      <c r="A3701" s="2"/>
      <c r="B3701" s="2" t="s">
        <v>21</v>
      </c>
      <c r="C3701" s="2" t="s">
        <v>711</v>
      </c>
      <c r="D3701" s="2" t="s">
        <v>30</v>
      </c>
      <c r="E3701" s="2" t="s">
        <v>107</v>
      </c>
      <c r="F3701" s="2">
        <v>7</v>
      </c>
      <c r="G3701" s="2">
        <v>7</v>
      </c>
      <c r="H3701" s="2">
        <v>11.096</v>
      </c>
      <c r="I3701" s="3">
        <v>1.4470000000000001</v>
      </c>
      <c r="J3701" s="3">
        <v>2.3170000000000002</v>
      </c>
      <c r="K3701">
        <f t="shared" si="204"/>
        <v>2.5401616295983787</v>
      </c>
      <c r="L3701" s="2" t="s">
        <v>32</v>
      </c>
      <c r="M3701" t="s">
        <v>25</v>
      </c>
      <c r="N3701" s="2" t="s">
        <v>26</v>
      </c>
      <c r="O3701" s="2" t="s">
        <v>749</v>
      </c>
      <c r="P3701" s="2"/>
      <c r="Q3701" s="2" t="s">
        <v>764</v>
      </c>
      <c r="R3701" s="2"/>
      <c r="T3701" t="s">
        <v>766</v>
      </c>
      <c r="U3701">
        <f t="shared" si="205"/>
        <v>11.096</v>
      </c>
      <c r="V3701">
        <f t="shared" si="206"/>
        <v>11.096</v>
      </c>
      <c r="W3701" s="2" t="s">
        <v>750</v>
      </c>
      <c r="Y3701" t="s">
        <v>826</v>
      </c>
      <c r="Z3701" t="s">
        <v>826</v>
      </c>
      <c r="AA3701" t="s">
        <v>826</v>
      </c>
      <c r="AB3701" t="str">
        <f t="shared" si="207"/>
        <v/>
      </c>
    </row>
    <row r="3702" spans="1:28" x14ac:dyDescent="0.2">
      <c r="A3702" s="2"/>
      <c r="B3702" s="2" t="s">
        <v>21</v>
      </c>
      <c r="C3702" s="2" t="s">
        <v>711</v>
      </c>
      <c r="D3702" s="2" t="s">
        <v>30</v>
      </c>
      <c r="E3702" s="2" t="s">
        <v>107</v>
      </c>
      <c r="F3702" s="2">
        <v>8</v>
      </c>
      <c r="G3702" s="2">
        <v>8</v>
      </c>
      <c r="H3702" s="2">
        <v>10.538</v>
      </c>
      <c r="I3702" s="3">
        <v>1.5780000000000001</v>
      </c>
      <c r="J3702" s="3">
        <v>2.2629999999999999</v>
      </c>
      <c r="K3702">
        <f t="shared" si="204"/>
        <v>2.95050807240438</v>
      </c>
      <c r="L3702" s="2" t="s">
        <v>32</v>
      </c>
      <c r="M3702" t="s">
        <v>25</v>
      </c>
      <c r="N3702" s="2" t="s">
        <v>26</v>
      </c>
      <c r="O3702" s="2" t="s">
        <v>749</v>
      </c>
      <c r="P3702" s="2"/>
      <c r="Q3702" s="2" t="s">
        <v>764</v>
      </c>
      <c r="R3702" s="2"/>
      <c r="T3702" t="s">
        <v>766</v>
      </c>
      <c r="U3702">
        <f t="shared" si="205"/>
        <v>10.538</v>
      </c>
      <c r="V3702">
        <f t="shared" si="206"/>
        <v>10.538</v>
      </c>
      <c r="W3702" s="2" t="s">
        <v>750</v>
      </c>
      <c r="Y3702" t="s">
        <v>826</v>
      </c>
      <c r="Z3702" t="s">
        <v>826</v>
      </c>
      <c r="AA3702" t="s">
        <v>826</v>
      </c>
      <c r="AB3702" t="str">
        <f t="shared" si="207"/>
        <v/>
      </c>
    </row>
    <row r="3703" spans="1:28" x14ac:dyDescent="0.2">
      <c r="A3703" s="2"/>
      <c r="B3703" s="2" t="s">
        <v>21</v>
      </c>
      <c r="C3703" s="2" t="s">
        <v>711</v>
      </c>
      <c r="D3703" s="2" t="s">
        <v>30</v>
      </c>
      <c r="E3703" s="2" t="s">
        <v>107</v>
      </c>
      <c r="F3703" s="2">
        <v>9</v>
      </c>
      <c r="G3703" s="2">
        <v>9</v>
      </c>
      <c r="H3703" s="2">
        <v>10.012</v>
      </c>
      <c r="I3703" s="3">
        <v>1.6859999999999999</v>
      </c>
      <c r="J3703" s="3">
        <v>2.093</v>
      </c>
      <c r="K3703">
        <f t="shared" si="204"/>
        <v>3.1151762589784195</v>
      </c>
      <c r="L3703" s="2" t="s">
        <v>32</v>
      </c>
      <c r="M3703" t="s">
        <v>25</v>
      </c>
      <c r="N3703" s="2" t="s">
        <v>26</v>
      </c>
      <c r="O3703" s="2" t="s">
        <v>749</v>
      </c>
      <c r="P3703" s="2"/>
      <c r="Q3703" s="2" t="s">
        <v>764</v>
      </c>
      <c r="R3703" s="2"/>
      <c r="T3703" t="s">
        <v>766</v>
      </c>
      <c r="U3703">
        <f t="shared" si="205"/>
        <v>10.012</v>
      </c>
      <c r="V3703">
        <f t="shared" si="206"/>
        <v>10.012</v>
      </c>
      <c r="W3703" s="2" t="s">
        <v>750</v>
      </c>
      <c r="Y3703" t="s">
        <v>826</v>
      </c>
      <c r="Z3703" t="s">
        <v>826</v>
      </c>
      <c r="AA3703" t="s">
        <v>826</v>
      </c>
      <c r="AB3703" t="str">
        <f t="shared" si="207"/>
        <v/>
      </c>
    </row>
    <row r="3704" spans="1:28" x14ac:dyDescent="0.2">
      <c r="A3704" s="2"/>
      <c r="B3704" s="2" t="s">
        <v>21</v>
      </c>
      <c r="C3704" s="2" t="s">
        <v>711</v>
      </c>
      <c r="D3704" s="2" t="s">
        <v>30</v>
      </c>
      <c r="E3704" s="2" t="s">
        <v>107</v>
      </c>
      <c r="F3704" s="2">
        <v>10</v>
      </c>
      <c r="G3704" s="2">
        <v>10</v>
      </c>
      <c r="H3704" s="2">
        <v>10.977</v>
      </c>
      <c r="I3704" s="3">
        <v>1.5449999999999999</v>
      </c>
      <c r="J3704" s="3">
        <v>2.403</v>
      </c>
      <c r="K3704">
        <f t="shared" si="204"/>
        <v>3.0033710748348748</v>
      </c>
      <c r="L3704" s="2" t="s">
        <v>32</v>
      </c>
      <c r="M3704" t="s">
        <v>25</v>
      </c>
      <c r="N3704" s="2" t="s">
        <v>26</v>
      </c>
      <c r="O3704" s="2" t="s">
        <v>749</v>
      </c>
      <c r="P3704" s="2"/>
      <c r="Q3704" s="2" t="s">
        <v>764</v>
      </c>
      <c r="R3704" s="2"/>
      <c r="T3704" t="s">
        <v>766</v>
      </c>
      <c r="U3704">
        <f t="shared" si="205"/>
        <v>10.977</v>
      </c>
      <c r="V3704">
        <f t="shared" si="206"/>
        <v>10.977</v>
      </c>
      <c r="W3704" s="2" t="s">
        <v>750</v>
      </c>
      <c r="Y3704" t="s">
        <v>826</v>
      </c>
      <c r="Z3704" t="s">
        <v>826</v>
      </c>
      <c r="AA3704" t="s">
        <v>826</v>
      </c>
      <c r="AB3704" t="str">
        <f t="shared" si="207"/>
        <v/>
      </c>
    </row>
    <row r="3705" spans="1:28" x14ac:dyDescent="0.2">
      <c r="A3705" s="2"/>
      <c r="B3705" s="2" t="s">
        <v>21</v>
      </c>
      <c r="C3705" s="2" t="s">
        <v>711</v>
      </c>
      <c r="D3705" s="2" t="s">
        <v>30</v>
      </c>
      <c r="E3705" s="2" t="s">
        <v>39</v>
      </c>
      <c r="F3705" s="2">
        <v>1</v>
      </c>
      <c r="G3705" s="2">
        <v>1</v>
      </c>
      <c r="H3705" s="2">
        <v>10.664999999999999</v>
      </c>
      <c r="I3705" s="3">
        <v>1.8069999999999999</v>
      </c>
      <c r="J3705" s="3">
        <v>2.2850000000000001</v>
      </c>
      <c r="K3705">
        <f t="shared" si="204"/>
        <v>3.9066163649173911</v>
      </c>
      <c r="L3705" s="2" t="s">
        <v>32</v>
      </c>
      <c r="M3705" t="s">
        <v>25</v>
      </c>
      <c r="N3705" s="2" t="s">
        <v>26</v>
      </c>
      <c r="O3705" s="2" t="s">
        <v>751</v>
      </c>
      <c r="P3705" s="2"/>
      <c r="Q3705" s="2" t="s">
        <v>764</v>
      </c>
      <c r="R3705" s="2"/>
      <c r="T3705" t="s">
        <v>766</v>
      </c>
      <c r="U3705">
        <f t="shared" si="205"/>
        <v>10.664999999999999</v>
      </c>
      <c r="V3705">
        <f t="shared" si="206"/>
        <v>10.664999999999999</v>
      </c>
      <c r="W3705" s="2" t="s">
        <v>750</v>
      </c>
      <c r="Y3705" t="s">
        <v>826</v>
      </c>
      <c r="Z3705" t="s">
        <v>826</v>
      </c>
      <c r="AA3705" t="s">
        <v>826</v>
      </c>
      <c r="AB3705" t="str">
        <f t="shared" si="207"/>
        <v/>
      </c>
    </row>
    <row r="3706" spans="1:28" x14ac:dyDescent="0.2">
      <c r="A3706" s="2"/>
      <c r="B3706" s="2" t="s">
        <v>21</v>
      </c>
      <c r="C3706" s="2" t="s">
        <v>711</v>
      </c>
      <c r="D3706" s="2" t="s">
        <v>30</v>
      </c>
      <c r="E3706" s="2" t="s">
        <v>39</v>
      </c>
      <c r="F3706" s="2">
        <v>2</v>
      </c>
      <c r="G3706" s="2">
        <v>2</v>
      </c>
      <c r="H3706" s="2">
        <v>11.05</v>
      </c>
      <c r="I3706" s="3">
        <v>1.867</v>
      </c>
      <c r="J3706" s="3">
        <v>2.4420000000000002</v>
      </c>
      <c r="K3706">
        <f t="shared" ref="K3706:K3769" si="208">IF(I3706&gt;0,(J3706*(I3706^2))*(3.14159/6),"")</f>
        <v>4.4568965221425696</v>
      </c>
      <c r="L3706" s="2" t="s">
        <v>32</v>
      </c>
      <c r="M3706" t="s">
        <v>25</v>
      </c>
      <c r="N3706" s="2" t="s">
        <v>26</v>
      </c>
      <c r="O3706" s="2" t="s">
        <v>751</v>
      </c>
      <c r="P3706" s="2"/>
      <c r="Q3706" s="2" t="s">
        <v>764</v>
      </c>
      <c r="R3706" s="2"/>
      <c r="T3706" t="s">
        <v>766</v>
      </c>
      <c r="U3706">
        <f t="shared" si="205"/>
        <v>11.05</v>
      </c>
      <c r="V3706">
        <f t="shared" si="206"/>
        <v>11.05</v>
      </c>
      <c r="W3706" s="2" t="s">
        <v>750</v>
      </c>
      <c r="Y3706" t="s">
        <v>826</v>
      </c>
      <c r="Z3706" t="s">
        <v>826</v>
      </c>
      <c r="AA3706" t="s">
        <v>826</v>
      </c>
      <c r="AB3706" t="str">
        <f t="shared" si="207"/>
        <v/>
      </c>
    </row>
    <row r="3707" spans="1:28" x14ac:dyDescent="0.2">
      <c r="A3707" s="2"/>
      <c r="B3707" s="2" t="s">
        <v>21</v>
      </c>
      <c r="C3707" s="2" t="s">
        <v>711</v>
      </c>
      <c r="D3707" s="2" t="s">
        <v>30</v>
      </c>
      <c r="E3707" s="2" t="s">
        <v>39</v>
      </c>
      <c r="F3707" s="2">
        <v>3</v>
      </c>
      <c r="G3707" s="2">
        <v>3</v>
      </c>
      <c r="H3707" s="2">
        <v>10.393000000000001</v>
      </c>
      <c r="I3707" s="3">
        <v>2.0960000000000001</v>
      </c>
      <c r="J3707" s="3">
        <v>2.383</v>
      </c>
      <c r="K3707">
        <f t="shared" si="208"/>
        <v>5.4815686115912534</v>
      </c>
      <c r="L3707" s="2" t="s">
        <v>32</v>
      </c>
      <c r="M3707" t="s">
        <v>25</v>
      </c>
      <c r="N3707" s="2" t="s">
        <v>26</v>
      </c>
      <c r="O3707" s="2" t="s">
        <v>751</v>
      </c>
      <c r="P3707" s="2"/>
      <c r="Q3707" s="2" t="s">
        <v>764</v>
      </c>
      <c r="R3707" s="2"/>
      <c r="T3707" t="s">
        <v>766</v>
      </c>
      <c r="U3707">
        <f t="shared" si="205"/>
        <v>10.393000000000001</v>
      </c>
      <c r="V3707">
        <f t="shared" si="206"/>
        <v>10.393000000000001</v>
      </c>
      <c r="W3707" s="2" t="s">
        <v>750</v>
      </c>
      <c r="Y3707" t="s">
        <v>826</v>
      </c>
      <c r="Z3707" t="s">
        <v>826</v>
      </c>
      <c r="AA3707" t="s">
        <v>826</v>
      </c>
      <c r="AB3707" t="str">
        <f t="shared" si="207"/>
        <v/>
      </c>
    </row>
    <row r="3708" spans="1:28" x14ac:dyDescent="0.2">
      <c r="A3708" s="2"/>
      <c r="B3708" s="2" t="s">
        <v>21</v>
      </c>
      <c r="C3708" s="2" t="s">
        <v>711</v>
      </c>
      <c r="D3708" s="2" t="s">
        <v>30</v>
      </c>
      <c r="E3708" s="2" t="s">
        <v>39</v>
      </c>
      <c r="F3708" s="2">
        <v>4</v>
      </c>
      <c r="G3708" s="2">
        <v>4</v>
      </c>
      <c r="H3708" s="2">
        <v>10.696999999999999</v>
      </c>
      <c r="I3708" s="3">
        <v>1.9410000000000001</v>
      </c>
      <c r="J3708" s="3">
        <v>2.399</v>
      </c>
      <c r="K3708">
        <f t="shared" si="208"/>
        <v>4.7323796071435353</v>
      </c>
      <c r="L3708" s="2" t="s">
        <v>32</v>
      </c>
      <c r="M3708" t="s">
        <v>25</v>
      </c>
      <c r="N3708" s="2" t="s">
        <v>26</v>
      </c>
      <c r="O3708" s="2" t="s">
        <v>751</v>
      </c>
      <c r="P3708" s="2"/>
      <c r="Q3708" s="2" t="s">
        <v>764</v>
      </c>
      <c r="R3708" s="2"/>
      <c r="T3708" t="s">
        <v>766</v>
      </c>
      <c r="U3708">
        <f t="shared" ref="U3708:U3771" si="209">IF(H3708&gt;0,IF(L3708="live",H3708*0.84,H3708),"")</f>
        <v>10.696999999999999</v>
      </c>
      <c r="V3708">
        <f t="shared" ref="V3708:V3771" si="210">IF(H3708&gt;0,IF(L3708="live",H3708*0.87,H3708),"")</f>
        <v>10.696999999999999</v>
      </c>
      <c r="W3708" s="2" t="s">
        <v>750</v>
      </c>
      <c r="Y3708" t="s">
        <v>826</v>
      </c>
      <c r="Z3708" t="s">
        <v>826</v>
      </c>
      <c r="AA3708" t="s">
        <v>826</v>
      </c>
      <c r="AB3708" t="str">
        <f t="shared" si="207"/>
        <v/>
      </c>
    </row>
    <row r="3709" spans="1:28" x14ac:dyDescent="0.2">
      <c r="A3709" s="2"/>
      <c r="B3709" s="2" t="s">
        <v>21</v>
      </c>
      <c r="C3709" s="2" t="s">
        <v>711</v>
      </c>
      <c r="D3709" s="2" t="s">
        <v>30</v>
      </c>
      <c r="E3709" s="2" t="s">
        <v>39</v>
      </c>
      <c r="F3709" s="2">
        <v>5</v>
      </c>
      <c r="G3709" s="2">
        <v>5</v>
      </c>
      <c r="H3709" s="2">
        <v>10.226000000000001</v>
      </c>
      <c r="I3709" s="3">
        <v>1.756</v>
      </c>
      <c r="J3709" s="3">
        <v>2.5289999999999999</v>
      </c>
      <c r="K3709">
        <f t="shared" si="208"/>
        <v>4.0831572709341595</v>
      </c>
      <c r="L3709" s="2" t="s">
        <v>32</v>
      </c>
      <c r="M3709" t="s">
        <v>25</v>
      </c>
      <c r="N3709" s="2" t="s">
        <v>26</v>
      </c>
      <c r="O3709" s="2" t="s">
        <v>751</v>
      </c>
      <c r="P3709" s="2"/>
      <c r="Q3709" s="2" t="s">
        <v>764</v>
      </c>
      <c r="R3709" s="2"/>
      <c r="T3709" t="s">
        <v>766</v>
      </c>
      <c r="U3709">
        <f t="shared" si="209"/>
        <v>10.226000000000001</v>
      </c>
      <c r="V3709">
        <f t="shared" si="210"/>
        <v>10.226000000000001</v>
      </c>
      <c r="W3709" s="2" t="s">
        <v>750</v>
      </c>
      <c r="Y3709" t="s">
        <v>826</v>
      </c>
      <c r="Z3709" t="s">
        <v>826</v>
      </c>
      <c r="AA3709" t="s">
        <v>826</v>
      </c>
      <c r="AB3709" t="str">
        <f t="shared" si="207"/>
        <v/>
      </c>
    </row>
    <row r="3710" spans="1:28" x14ac:dyDescent="0.2">
      <c r="A3710" s="2"/>
      <c r="B3710" s="2" t="s">
        <v>21</v>
      </c>
      <c r="C3710" s="2" t="s">
        <v>711</v>
      </c>
      <c r="D3710" s="2" t="s">
        <v>30</v>
      </c>
      <c r="E3710" s="2" t="s">
        <v>39</v>
      </c>
      <c r="F3710" s="2">
        <v>6</v>
      </c>
      <c r="G3710" s="2">
        <v>6</v>
      </c>
      <c r="H3710" s="2">
        <v>10.589</v>
      </c>
      <c r="I3710" s="3">
        <v>1.6870000000000001</v>
      </c>
      <c r="J3710" s="3">
        <v>2.5550000000000002</v>
      </c>
      <c r="K3710">
        <f t="shared" si="208"/>
        <v>3.8073195171773415</v>
      </c>
      <c r="L3710" s="2" t="s">
        <v>32</v>
      </c>
      <c r="M3710" t="s">
        <v>25</v>
      </c>
      <c r="N3710" s="2" t="s">
        <v>26</v>
      </c>
      <c r="O3710" s="2" t="s">
        <v>751</v>
      </c>
      <c r="P3710" s="2"/>
      <c r="Q3710" s="2" t="s">
        <v>764</v>
      </c>
      <c r="R3710" s="2"/>
      <c r="T3710" t="s">
        <v>766</v>
      </c>
      <c r="U3710">
        <f t="shared" si="209"/>
        <v>10.589</v>
      </c>
      <c r="V3710">
        <f t="shared" si="210"/>
        <v>10.589</v>
      </c>
      <c r="W3710" s="2" t="s">
        <v>750</v>
      </c>
      <c r="Y3710" t="s">
        <v>826</v>
      </c>
      <c r="Z3710" t="s">
        <v>826</v>
      </c>
      <c r="AA3710" t="s">
        <v>826</v>
      </c>
      <c r="AB3710" t="str">
        <f t="shared" si="207"/>
        <v/>
      </c>
    </row>
    <row r="3711" spans="1:28" x14ac:dyDescent="0.2">
      <c r="A3711" s="2"/>
      <c r="B3711" s="2" t="s">
        <v>21</v>
      </c>
      <c r="C3711" s="2" t="s">
        <v>711</v>
      </c>
      <c r="D3711" s="2" t="s">
        <v>30</v>
      </c>
      <c r="E3711" s="2" t="s">
        <v>39</v>
      </c>
      <c r="F3711" s="2">
        <v>7</v>
      </c>
      <c r="G3711" s="2">
        <v>7</v>
      </c>
      <c r="H3711" s="2">
        <v>10.602</v>
      </c>
      <c r="I3711" s="3">
        <v>1.54</v>
      </c>
      <c r="J3711" s="3">
        <v>2.363</v>
      </c>
      <c r="K3711">
        <f t="shared" si="208"/>
        <v>2.9342926027286662</v>
      </c>
      <c r="L3711" s="2" t="s">
        <v>32</v>
      </c>
      <c r="M3711" t="s">
        <v>25</v>
      </c>
      <c r="N3711" s="2" t="s">
        <v>26</v>
      </c>
      <c r="O3711" s="2" t="s">
        <v>751</v>
      </c>
      <c r="P3711" s="2"/>
      <c r="Q3711" s="2" t="s">
        <v>764</v>
      </c>
      <c r="R3711" s="2"/>
      <c r="T3711" t="s">
        <v>766</v>
      </c>
      <c r="U3711">
        <f t="shared" si="209"/>
        <v>10.602</v>
      </c>
      <c r="V3711">
        <f t="shared" si="210"/>
        <v>10.602</v>
      </c>
      <c r="W3711" s="2" t="s">
        <v>750</v>
      </c>
      <c r="Y3711" t="s">
        <v>826</v>
      </c>
      <c r="Z3711" t="s">
        <v>826</v>
      </c>
      <c r="AA3711" t="s">
        <v>826</v>
      </c>
      <c r="AB3711" t="str">
        <f t="shared" si="207"/>
        <v/>
      </c>
    </row>
    <row r="3712" spans="1:28" x14ac:dyDescent="0.2">
      <c r="A3712" s="2"/>
      <c r="B3712" s="2" t="s">
        <v>21</v>
      </c>
      <c r="C3712" s="2" t="s">
        <v>711</v>
      </c>
      <c r="D3712" s="2" t="s">
        <v>30</v>
      </c>
      <c r="E3712" s="2" t="s">
        <v>39</v>
      </c>
      <c r="F3712" s="2">
        <v>8</v>
      </c>
      <c r="G3712" s="2">
        <v>8</v>
      </c>
      <c r="H3712" s="2">
        <v>10.927</v>
      </c>
      <c r="I3712" s="3">
        <v>1.6</v>
      </c>
      <c r="J3712" s="3">
        <v>2.34</v>
      </c>
      <c r="K3712">
        <f t="shared" si="208"/>
        <v>3.1365634560000002</v>
      </c>
      <c r="L3712" s="2" t="s">
        <v>32</v>
      </c>
      <c r="M3712" t="s">
        <v>25</v>
      </c>
      <c r="N3712" s="2" t="s">
        <v>26</v>
      </c>
      <c r="O3712" s="2" t="s">
        <v>751</v>
      </c>
      <c r="P3712" s="2"/>
      <c r="Q3712" s="2" t="s">
        <v>764</v>
      </c>
      <c r="R3712" s="2"/>
      <c r="T3712" t="s">
        <v>766</v>
      </c>
      <c r="U3712">
        <f t="shared" si="209"/>
        <v>10.927</v>
      </c>
      <c r="V3712">
        <f t="shared" si="210"/>
        <v>10.927</v>
      </c>
      <c r="W3712" s="2" t="s">
        <v>750</v>
      </c>
      <c r="Y3712" t="s">
        <v>826</v>
      </c>
      <c r="Z3712" t="s">
        <v>826</v>
      </c>
      <c r="AA3712" t="s">
        <v>826</v>
      </c>
      <c r="AB3712" t="str">
        <f t="shared" si="207"/>
        <v/>
      </c>
    </row>
    <row r="3713" spans="1:28" x14ac:dyDescent="0.2">
      <c r="A3713" s="2"/>
      <c r="B3713" s="2" t="s">
        <v>21</v>
      </c>
      <c r="C3713" s="2" t="s">
        <v>711</v>
      </c>
      <c r="D3713" s="2" t="s">
        <v>30</v>
      </c>
      <c r="E3713" s="2" t="s">
        <v>39</v>
      </c>
      <c r="F3713" s="2">
        <v>9</v>
      </c>
      <c r="G3713" s="2">
        <v>9</v>
      </c>
      <c r="H3713" s="2">
        <v>10.62</v>
      </c>
      <c r="I3713" s="3">
        <v>1.673</v>
      </c>
      <c r="J3713" s="3">
        <v>2.593</v>
      </c>
      <c r="K3713">
        <f t="shared" si="208"/>
        <v>3.8000792528310381</v>
      </c>
      <c r="L3713" s="2" t="s">
        <v>32</v>
      </c>
      <c r="M3713" t="s">
        <v>25</v>
      </c>
      <c r="N3713" s="2" t="s">
        <v>26</v>
      </c>
      <c r="O3713" s="2" t="s">
        <v>751</v>
      </c>
      <c r="P3713" s="2"/>
      <c r="Q3713" s="2" t="s">
        <v>764</v>
      </c>
      <c r="R3713" s="2"/>
      <c r="T3713" t="s">
        <v>766</v>
      </c>
      <c r="U3713">
        <f t="shared" si="209"/>
        <v>10.62</v>
      </c>
      <c r="V3713">
        <f t="shared" si="210"/>
        <v>10.62</v>
      </c>
      <c r="W3713" s="2" t="s">
        <v>750</v>
      </c>
      <c r="Y3713" t="s">
        <v>826</v>
      </c>
      <c r="Z3713" t="s">
        <v>826</v>
      </c>
      <c r="AA3713" t="s">
        <v>826</v>
      </c>
      <c r="AB3713" t="str">
        <f t="shared" si="207"/>
        <v/>
      </c>
    </row>
    <row r="3714" spans="1:28" x14ac:dyDescent="0.2">
      <c r="A3714" s="2"/>
      <c r="B3714" s="2" t="s">
        <v>21</v>
      </c>
      <c r="C3714" s="2" t="s">
        <v>711</v>
      </c>
      <c r="D3714" s="2" t="s">
        <v>30</v>
      </c>
      <c r="E3714" s="2" t="s">
        <v>39</v>
      </c>
      <c r="F3714" s="2">
        <v>10</v>
      </c>
      <c r="G3714" s="2">
        <v>10</v>
      </c>
      <c r="H3714" s="2">
        <v>10.888999999999999</v>
      </c>
      <c r="I3714" s="3">
        <v>1.7629999999999999</v>
      </c>
      <c r="J3714" s="3">
        <v>2.4820000000000002</v>
      </c>
      <c r="K3714">
        <f t="shared" si="208"/>
        <v>4.0392864923497029</v>
      </c>
      <c r="L3714" s="2" t="s">
        <v>32</v>
      </c>
      <c r="M3714" t="s">
        <v>25</v>
      </c>
      <c r="N3714" s="2" t="s">
        <v>26</v>
      </c>
      <c r="O3714" s="2" t="s">
        <v>751</v>
      </c>
      <c r="P3714" s="2"/>
      <c r="Q3714" s="2" t="s">
        <v>764</v>
      </c>
      <c r="R3714" s="2"/>
      <c r="T3714" t="s">
        <v>766</v>
      </c>
      <c r="U3714">
        <f t="shared" si="209"/>
        <v>10.888999999999999</v>
      </c>
      <c r="V3714">
        <f t="shared" si="210"/>
        <v>10.888999999999999</v>
      </c>
      <c r="W3714" s="2" t="s">
        <v>750</v>
      </c>
      <c r="Y3714" t="s">
        <v>826</v>
      </c>
      <c r="Z3714" t="s">
        <v>826</v>
      </c>
      <c r="AA3714" t="s">
        <v>826</v>
      </c>
      <c r="AB3714" t="str">
        <f t="shared" si="207"/>
        <v/>
      </c>
    </row>
    <row r="3715" spans="1:28" x14ac:dyDescent="0.2">
      <c r="A3715" s="2"/>
      <c r="B3715" s="2" t="s">
        <v>21</v>
      </c>
      <c r="C3715" s="2" t="s">
        <v>711</v>
      </c>
      <c r="D3715" s="2" t="s">
        <v>30</v>
      </c>
      <c r="E3715" s="2" t="s">
        <v>112</v>
      </c>
      <c r="F3715" s="2">
        <v>1</v>
      </c>
      <c r="G3715" s="2">
        <v>1</v>
      </c>
      <c r="H3715" s="2">
        <v>10.552</v>
      </c>
      <c r="I3715" s="3">
        <v>2.0409999999999999</v>
      </c>
      <c r="J3715" s="3">
        <v>2.661</v>
      </c>
      <c r="K3715">
        <f t="shared" si="208"/>
        <v>5.8040231962323636</v>
      </c>
      <c r="L3715" s="2" t="s">
        <v>32</v>
      </c>
      <c r="M3715" t="s">
        <v>25</v>
      </c>
      <c r="N3715" s="2" t="s">
        <v>26</v>
      </c>
      <c r="O3715" s="2" t="s">
        <v>752</v>
      </c>
      <c r="P3715" s="2"/>
      <c r="Q3715" s="2" t="s">
        <v>764</v>
      </c>
      <c r="R3715" s="2"/>
      <c r="T3715" t="s">
        <v>766</v>
      </c>
      <c r="U3715">
        <f t="shared" si="209"/>
        <v>10.552</v>
      </c>
      <c r="V3715">
        <f t="shared" si="210"/>
        <v>10.552</v>
      </c>
      <c r="W3715" s="2" t="s">
        <v>651</v>
      </c>
      <c r="Y3715" t="s">
        <v>826</v>
      </c>
      <c r="Z3715" t="s">
        <v>826</v>
      </c>
      <c r="AA3715" t="s">
        <v>826</v>
      </c>
      <c r="AB3715" t="str">
        <f t="shared" si="207"/>
        <v/>
      </c>
    </row>
    <row r="3716" spans="1:28" x14ac:dyDescent="0.2">
      <c r="A3716" s="2"/>
      <c r="B3716" s="2" t="s">
        <v>21</v>
      </c>
      <c r="C3716" s="2" t="s">
        <v>711</v>
      </c>
      <c r="D3716" s="2" t="s">
        <v>30</v>
      </c>
      <c r="E3716" s="2" t="s">
        <v>112</v>
      </c>
      <c r="F3716" s="2">
        <v>1</v>
      </c>
      <c r="G3716" s="2">
        <v>1</v>
      </c>
      <c r="H3716" s="2">
        <v>10.957000000000001</v>
      </c>
      <c r="I3716" s="3">
        <v>2.1320000000000001</v>
      </c>
      <c r="J3716" s="3">
        <v>2.5499999999999998</v>
      </c>
      <c r="K3716">
        <f t="shared" si="208"/>
        <v>6.0689398982679998</v>
      </c>
      <c r="L3716" s="2" t="s">
        <v>32</v>
      </c>
      <c r="M3716" t="s">
        <v>25</v>
      </c>
      <c r="N3716" s="2" t="s">
        <v>26</v>
      </c>
      <c r="O3716" s="2" t="s">
        <v>752</v>
      </c>
      <c r="P3716" s="2"/>
      <c r="Q3716" s="2" t="s">
        <v>764</v>
      </c>
      <c r="R3716" s="2"/>
      <c r="T3716" t="s">
        <v>766</v>
      </c>
      <c r="U3716">
        <f t="shared" si="209"/>
        <v>10.957000000000001</v>
      </c>
      <c r="V3716">
        <f t="shared" si="210"/>
        <v>10.957000000000001</v>
      </c>
      <c r="W3716" s="2" t="s">
        <v>750</v>
      </c>
      <c r="Y3716" t="s">
        <v>826</v>
      </c>
      <c r="Z3716" t="s">
        <v>826</v>
      </c>
      <c r="AA3716" t="s">
        <v>826</v>
      </c>
      <c r="AB3716" t="str">
        <f t="shared" si="207"/>
        <v/>
      </c>
    </row>
    <row r="3717" spans="1:28" x14ac:dyDescent="0.2">
      <c r="A3717" s="2"/>
      <c r="B3717" s="2" t="s">
        <v>21</v>
      </c>
      <c r="C3717" s="2" t="s">
        <v>711</v>
      </c>
      <c r="D3717" s="2" t="s">
        <v>30</v>
      </c>
      <c r="E3717" s="2" t="s">
        <v>112</v>
      </c>
      <c r="F3717" s="2">
        <v>2</v>
      </c>
      <c r="G3717" s="2">
        <v>2</v>
      </c>
      <c r="H3717" s="2">
        <v>9.9480000000000004</v>
      </c>
      <c r="I3717" s="3">
        <v>1.804</v>
      </c>
      <c r="J3717" s="3">
        <v>2.4630000000000001</v>
      </c>
      <c r="K3717">
        <f t="shared" si="208"/>
        <v>4.1969687325711194</v>
      </c>
      <c r="L3717" s="2" t="s">
        <v>32</v>
      </c>
      <c r="M3717" t="s">
        <v>25</v>
      </c>
      <c r="N3717" s="2" t="s">
        <v>26</v>
      </c>
      <c r="O3717" s="2" t="s">
        <v>752</v>
      </c>
      <c r="P3717" s="2"/>
      <c r="Q3717" s="2" t="s">
        <v>764</v>
      </c>
      <c r="R3717" s="2"/>
      <c r="T3717" t="s">
        <v>766</v>
      </c>
      <c r="U3717">
        <f t="shared" si="209"/>
        <v>9.9480000000000004</v>
      </c>
      <c r="V3717">
        <f t="shared" si="210"/>
        <v>9.9480000000000004</v>
      </c>
      <c r="W3717" s="2" t="s">
        <v>651</v>
      </c>
      <c r="Y3717" t="s">
        <v>826</v>
      </c>
      <c r="Z3717" t="s">
        <v>826</v>
      </c>
      <c r="AA3717" t="s">
        <v>826</v>
      </c>
      <c r="AB3717" t="str">
        <f t="shared" si="207"/>
        <v/>
      </c>
    </row>
    <row r="3718" spans="1:28" x14ac:dyDescent="0.2">
      <c r="A3718" s="2"/>
      <c r="B3718" s="2" t="s">
        <v>21</v>
      </c>
      <c r="C3718" s="2" t="s">
        <v>711</v>
      </c>
      <c r="D3718" s="2" t="s">
        <v>30</v>
      </c>
      <c r="E3718" s="2" t="s">
        <v>112</v>
      </c>
      <c r="F3718" s="2">
        <v>2</v>
      </c>
      <c r="G3718" s="2">
        <v>2</v>
      </c>
      <c r="H3718" s="2">
        <v>10.417999999999999</v>
      </c>
      <c r="I3718" s="3">
        <v>2.1349999999999998</v>
      </c>
      <c r="J3718" s="3">
        <v>2.649</v>
      </c>
      <c r="K3718">
        <f t="shared" si="208"/>
        <v>6.3223127053266239</v>
      </c>
      <c r="L3718" s="2" t="s">
        <v>32</v>
      </c>
      <c r="M3718" t="s">
        <v>25</v>
      </c>
      <c r="N3718" s="2" t="s">
        <v>26</v>
      </c>
      <c r="O3718" s="2" t="s">
        <v>752</v>
      </c>
      <c r="P3718" s="2"/>
      <c r="Q3718" s="2" t="s">
        <v>764</v>
      </c>
      <c r="R3718" s="2"/>
      <c r="T3718" t="s">
        <v>766</v>
      </c>
      <c r="U3718">
        <f t="shared" si="209"/>
        <v>10.417999999999999</v>
      </c>
      <c r="V3718">
        <f t="shared" si="210"/>
        <v>10.417999999999999</v>
      </c>
      <c r="W3718" s="2" t="s">
        <v>750</v>
      </c>
      <c r="Y3718" t="s">
        <v>826</v>
      </c>
      <c r="Z3718" t="s">
        <v>826</v>
      </c>
      <c r="AA3718" t="s">
        <v>826</v>
      </c>
      <c r="AB3718" t="str">
        <f t="shared" si="207"/>
        <v/>
      </c>
    </row>
    <row r="3719" spans="1:28" x14ac:dyDescent="0.2">
      <c r="A3719" s="2"/>
      <c r="B3719" s="2" t="s">
        <v>21</v>
      </c>
      <c r="C3719" s="2" t="s">
        <v>711</v>
      </c>
      <c r="D3719" s="2" t="s">
        <v>30</v>
      </c>
      <c r="E3719" s="2" t="s">
        <v>112</v>
      </c>
      <c r="F3719" s="2">
        <v>3</v>
      </c>
      <c r="G3719" s="2">
        <v>3</v>
      </c>
      <c r="H3719" s="2">
        <v>10.518000000000001</v>
      </c>
      <c r="I3719" s="3">
        <v>1.9319999999999999</v>
      </c>
      <c r="J3719" s="3">
        <v>2.5310000000000001</v>
      </c>
      <c r="K3719">
        <f t="shared" si="208"/>
        <v>4.94657553026616</v>
      </c>
      <c r="L3719" s="2" t="s">
        <v>32</v>
      </c>
      <c r="M3719" t="s">
        <v>25</v>
      </c>
      <c r="N3719" s="2" t="s">
        <v>26</v>
      </c>
      <c r="O3719" s="2" t="s">
        <v>752</v>
      </c>
      <c r="P3719" s="2"/>
      <c r="Q3719" s="2" t="s">
        <v>764</v>
      </c>
      <c r="R3719" s="2"/>
      <c r="T3719" t="s">
        <v>766</v>
      </c>
      <c r="U3719">
        <f t="shared" si="209"/>
        <v>10.518000000000001</v>
      </c>
      <c r="V3719">
        <f t="shared" si="210"/>
        <v>10.518000000000001</v>
      </c>
      <c r="W3719" s="2" t="s">
        <v>651</v>
      </c>
      <c r="Y3719" t="s">
        <v>826</v>
      </c>
      <c r="Z3719" t="s">
        <v>826</v>
      </c>
      <c r="AA3719" t="s">
        <v>826</v>
      </c>
      <c r="AB3719" t="str">
        <f t="shared" si="207"/>
        <v/>
      </c>
    </row>
    <row r="3720" spans="1:28" x14ac:dyDescent="0.2">
      <c r="A3720" s="2"/>
      <c r="B3720" s="2" t="s">
        <v>21</v>
      </c>
      <c r="C3720" s="2" t="s">
        <v>711</v>
      </c>
      <c r="D3720" s="2" t="s">
        <v>30</v>
      </c>
      <c r="E3720" s="2" t="s">
        <v>112</v>
      </c>
      <c r="F3720" s="2">
        <v>3</v>
      </c>
      <c r="G3720" s="2">
        <v>3</v>
      </c>
      <c r="H3720" s="2">
        <v>11.081</v>
      </c>
      <c r="I3720" s="3">
        <v>2.036</v>
      </c>
      <c r="J3720" s="3">
        <v>2.375</v>
      </c>
      <c r="K3720">
        <f t="shared" si="208"/>
        <v>5.1548664323366662</v>
      </c>
      <c r="L3720" s="2" t="s">
        <v>32</v>
      </c>
      <c r="M3720" t="s">
        <v>25</v>
      </c>
      <c r="N3720" s="2" t="s">
        <v>26</v>
      </c>
      <c r="O3720" s="2" t="s">
        <v>752</v>
      </c>
      <c r="P3720" s="2"/>
      <c r="Q3720" s="2" t="s">
        <v>764</v>
      </c>
      <c r="R3720" s="2"/>
      <c r="T3720" t="s">
        <v>766</v>
      </c>
      <c r="U3720">
        <f t="shared" si="209"/>
        <v>11.081</v>
      </c>
      <c r="V3720">
        <f t="shared" si="210"/>
        <v>11.081</v>
      </c>
      <c r="W3720" s="2" t="s">
        <v>750</v>
      </c>
      <c r="Y3720" t="s">
        <v>826</v>
      </c>
      <c r="Z3720" t="s">
        <v>826</v>
      </c>
      <c r="AA3720" t="s">
        <v>826</v>
      </c>
      <c r="AB3720" t="str">
        <f t="shared" ref="AB3720:AB3783" si="211">IF(AND(Y3720="check",T3720="yolk.vol"),"remove","")</f>
        <v/>
      </c>
    </row>
    <row r="3721" spans="1:28" x14ac:dyDescent="0.2">
      <c r="A3721" s="2"/>
      <c r="B3721" s="2" t="s">
        <v>21</v>
      </c>
      <c r="C3721" s="2" t="s">
        <v>711</v>
      </c>
      <c r="D3721" s="2" t="s">
        <v>30</v>
      </c>
      <c r="E3721" s="2" t="s">
        <v>112</v>
      </c>
      <c r="F3721" s="2">
        <v>4</v>
      </c>
      <c r="G3721" s="2">
        <v>4</v>
      </c>
      <c r="H3721" s="2">
        <v>10.224</v>
      </c>
      <c r="I3721" s="3">
        <v>2.052</v>
      </c>
      <c r="J3721" s="3">
        <v>2.4590000000000001</v>
      </c>
      <c r="K3721">
        <f t="shared" si="208"/>
        <v>5.4214005699410395</v>
      </c>
      <c r="L3721" s="2" t="s">
        <v>32</v>
      </c>
      <c r="M3721" t="s">
        <v>25</v>
      </c>
      <c r="N3721" s="2" t="s">
        <v>26</v>
      </c>
      <c r="O3721" s="2" t="s">
        <v>752</v>
      </c>
      <c r="P3721" s="2"/>
      <c r="Q3721" s="2" t="s">
        <v>764</v>
      </c>
      <c r="R3721" s="2"/>
      <c r="T3721" t="s">
        <v>766</v>
      </c>
      <c r="U3721">
        <f t="shared" si="209"/>
        <v>10.224</v>
      </c>
      <c r="V3721">
        <f t="shared" si="210"/>
        <v>10.224</v>
      </c>
      <c r="W3721" s="2" t="s">
        <v>651</v>
      </c>
      <c r="Y3721" t="s">
        <v>826</v>
      </c>
      <c r="Z3721" t="s">
        <v>826</v>
      </c>
      <c r="AA3721" t="s">
        <v>826</v>
      </c>
      <c r="AB3721" t="str">
        <f t="shared" si="211"/>
        <v/>
      </c>
    </row>
    <row r="3722" spans="1:28" x14ac:dyDescent="0.2">
      <c r="A3722" s="2"/>
      <c r="B3722" s="2" t="s">
        <v>21</v>
      </c>
      <c r="C3722" s="2" t="s">
        <v>711</v>
      </c>
      <c r="D3722" s="2" t="s">
        <v>30</v>
      </c>
      <c r="E3722" s="2" t="s">
        <v>112</v>
      </c>
      <c r="F3722" s="2">
        <v>4</v>
      </c>
      <c r="G3722" s="2">
        <v>4</v>
      </c>
      <c r="H3722" s="2">
        <v>10.801</v>
      </c>
      <c r="I3722" s="3">
        <v>1.917</v>
      </c>
      <c r="J3722" s="3">
        <v>2.5819999999999999</v>
      </c>
      <c r="K3722">
        <f t="shared" si="208"/>
        <v>4.9681959809204699</v>
      </c>
      <c r="L3722" s="2" t="s">
        <v>32</v>
      </c>
      <c r="M3722" t="s">
        <v>25</v>
      </c>
      <c r="N3722" s="2" t="s">
        <v>26</v>
      </c>
      <c r="O3722" s="2" t="s">
        <v>752</v>
      </c>
      <c r="P3722" s="2"/>
      <c r="Q3722" s="2" t="s">
        <v>764</v>
      </c>
      <c r="R3722" s="2"/>
      <c r="T3722" t="s">
        <v>766</v>
      </c>
      <c r="U3722">
        <f t="shared" si="209"/>
        <v>10.801</v>
      </c>
      <c r="V3722">
        <f t="shared" si="210"/>
        <v>10.801</v>
      </c>
      <c r="W3722" s="2" t="s">
        <v>750</v>
      </c>
      <c r="Y3722" t="s">
        <v>826</v>
      </c>
      <c r="Z3722" t="s">
        <v>826</v>
      </c>
      <c r="AA3722" t="s">
        <v>826</v>
      </c>
      <c r="AB3722" t="str">
        <f t="shared" si="211"/>
        <v/>
      </c>
    </row>
    <row r="3723" spans="1:28" x14ac:dyDescent="0.2">
      <c r="A3723" s="2"/>
      <c r="B3723" s="2" t="s">
        <v>21</v>
      </c>
      <c r="C3723" s="2" t="s">
        <v>711</v>
      </c>
      <c r="D3723" s="2" t="s">
        <v>30</v>
      </c>
      <c r="E3723" s="2" t="s">
        <v>112</v>
      </c>
      <c r="F3723" s="2">
        <v>5</v>
      </c>
      <c r="G3723" s="2">
        <v>5</v>
      </c>
      <c r="H3723" s="2">
        <v>10.45</v>
      </c>
      <c r="I3723" s="3">
        <v>1.8759999999999999</v>
      </c>
      <c r="J3723" s="3">
        <v>2.69</v>
      </c>
      <c r="K3723">
        <f t="shared" si="208"/>
        <v>4.9569690074482651</v>
      </c>
      <c r="L3723" s="2" t="s">
        <v>32</v>
      </c>
      <c r="M3723" t="s">
        <v>25</v>
      </c>
      <c r="N3723" s="2" t="s">
        <v>26</v>
      </c>
      <c r="O3723" s="2" t="s">
        <v>752</v>
      </c>
      <c r="P3723" s="2"/>
      <c r="Q3723" s="2" t="s">
        <v>764</v>
      </c>
      <c r="R3723" s="2"/>
      <c r="T3723" t="s">
        <v>766</v>
      </c>
      <c r="U3723">
        <f t="shared" si="209"/>
        <v>10.45</v>
      </c>
      <c r="V3723">
        <f t="shared" si="210"/>
        <v>10.45</v>
      </c>
      <c r="W3723" s="2" t="s">
        <v>651</v>
      </c>
      <c r="Y3723" t="s">
        <v>826</v>
      </c>
      <c r="Z3723" t="s">
        <v>826</v>
      </c>
      <c r="AA3723" t="s">
        <v>826</v>
      </c>
      <c r="AB3723" t="str">
        <f t="shared" si="211"/>
        <v/>
      </c>
    </row>
    <row r="3724" spans="1:28" x14ac:dyDescent="0.2">
      <c r="A3724" s="2"/>
      <c r="B3724" s="2" t="s">
        <v>21</v>
      </c>
      <c r="C3724" s="2" t="s">
        <v>711</v>
      </c>
      <c r="D3724" s="2" t="s">
        <v>30</v>
      </c>
      <c r="E3724" s="2" t="s">
        <v>112</v>
      </c>
      <c r="F3724" s="2">
        <v>5</v>
      </c>
      <c r="G3724" s="2">
        <v>5</v>
      </c>
      <c r="H3724" s="2">
        <v>11.101000000000001</v>
      </c>
      <c r="I3724" s="3">
        <v>1.885</v>
      </c>
      <c r="J3724" s="3">
        <v>2.5790000000000002</v>
      </c>
      <c r="K3724">
        <f t="shared" si="208"/>
        <v>4.7981332722445407</v>
      </c>
      <c r="L3724" s="2" t="s">
        <v>32</v>
      </c>
      <c r="M3724" t="s">
        <v>25</v>
      </c>
      <c r="N3724" s="2" t="s">
        <v>26</v>
      </c>
      <c r="O3724" s="2" t="s">
        <v>752</v>
      </c>
      <c r="P3724" s="2"/>
      <c r="Q3724" s="2" t="s">
        <v>764</v>
      </c>
      <c r="R3724" s="2"/>
      <c r="T3724" t="s">
        <v>766</v>
      </c>
      <c r="U3724">
        <f t="shared" si="209"/>
        <v>11.101000000000001</v>
      </c>
      <c r="V3724">
        <f t="shared" si="210"/>
        <v>11.101000000000001</v>
      </c>
      <c r="W3724" s="2" t="s">
        <v>750</v>
      </c>
      <c r="Y3724" t="s">
        <v>826</v>
      </c>
      <c r="Z3724" t="s">
        <v>826</v>
      </c>
      <c r="AA3724" t="s">
        <v>826</v>
      </c>
      <c r="AB3724" t="str">
        <f t="shared" si="211"/>
        <v/>
      </c>
    </row>
    <row r="3725" spans="1:28" x14ac:dyDescent="0.2">
      <c r="A3725" s="2"/>
      <c r="B3725" s="2" t="s">
        <v>21</v>
      </c>
      <c r="C3725" s="2" t="s">
        <v>711</v>
      </c>
      <c r="D3725" s="2" t="s">
        <v>30</v>
      </c>
      <c r="E3725" s="2" t="s">
        <v>112</v>
      </c>
      <c r="F3725" s="2">
        <v>6</v>
      </c>
      <c r="G3725" s="2">
        <v>6</v>
      </c>
      <c r="H3725" s="2">
        <v>10.401999999999999</v>
      </c>
      <c r="I3725" s="3">
        <v>1.9159999999999999</v>
      </c>
      <c r="J3725" s="3">
        <v>2.4580000000000002</v>
      </c>
      <c r="K3725">
        <f t="shared" si="208"/>
        <v>4.7246663382000529</v>
      </c>
      <c r="L3725" s="2" t="s">
        <v>32</v>
      </c>
      <c r="M3725" t="s">
        <v>25</v>
      </c>
      <c r="N3725" s="2" t="s">
        <v>26</v>
      </c>
      <c r="O3725" s="2" t="s">
        <v>752</v>
      </c>
      <c r="P3725" s="2"/>
      <c r="Q3725" s="2" t="s">
        <v>764</v>
      </c>
      <c r="R3725" s="2"/>
      <c r="T3725" t="s">
        <v>766</v>
      </c>
      <c r="U3725">
        <f t="shared" si="209"/>
        <v>10.401999999999999</v>
      </c>
      <c r="V3725">
        <f t="shared" si="210"/>
        <v>10.401999999999999</v>
      </c>
      <c r="W3725" s="2" t="s">
        <v>651</v>
      </c>
      <c r="Y3725" t="s">
        <v>826</v>
      </c>
      <c r="Z3725" t="s">
        <v>826</v>
      </c>
      <c r="AA3725" t="s">
        <v>826</v>
      </c>
      <c r="AB3725" t="str">
        <f t="shared" si="211"/>
        <v/>
      </c>
    </row>
    <row r="3726" spans="1:28" x14ac:dyDescent="0.2">
      <c r="A3726" s="2"/>
      <c r="B3726" s="2" t="s">
        <v>21</v>
      </c>
      <c r="C3726" s="2" t="s">
        <v>711</v>
      </c>
      <c r="D3726" s="2" t="s">
        <v>30</v>
      </c>
      <c r="E3726" s="2" t="s">
        <v>112</v>
      </c>
      <c r="F3726" s="2">
        <v>6</v>
      </c>
      <c r="G3726" s="2">
        <v>6</v>
      </c>
      <c r="H3726" s="2">
        <v>10.363</v>
      </c>
      <c r="I3726" s="3">
        <v>1.857</v>
      </c>
      <c r="J3726" s="3">
        <v>2.2309999999999999</v>
      </c>
      <c r="K3726">
        <f t="shared" si="208"/>
        <v>4.0282983943855344</v>
      </c>
      <c r="L3726" s="2" t="s">
        <v>32</v>
      </c>
      <c r="M3726" t="s">
        <v>25</v>
      </c>
      <c r="N3726" s="2" t="s">
        <v>26</v>
      </c>
      <c r="O3726" s="2" t="s">
        <v>752</v>
      </c>
      <c r="P3726" s="2"/>
      <c r="Q3726" s="2" t="s">
        <v>764</v>
      </c>
      <c r="R3726" s="2"/>
      <c r="T3726" t="s">
        <v>766</v>
      </c>
      <c r="U3726">
        <f t="shared" si="209"/>
        <v>10.363</v>
      </c>
      <c r="V3726">
        <f t="shared" si="210"/>
        <v>10.363</v>
      </c>
      <c r="W3726" s="2" t="s">
        <v>750</v>
      </c>
      <c r="Y3726" t="s">
        <v>826</v>
      </c>
      <c r="Z3726" t="s">
        <v>826</v>
      </c>
      <c r="AA3726" t="s">
        <v>826</v>
      </c>
      <c r="AB3726" t="str">
        <f t="shared" si="211"/>
        <v/>
      </c>
    </row>
    <row r="3727" spans="1:28" x14ac:dyDescent="0.2">
      <c r="A3727" s="2"/>
      <c r="B3727" s="2" t="s">
        <v>21</v>
      </c>
      <c r="C3727" s="2" t="s">
        <v>711</v>
      </c>
      <c r="D3727" s="2" t="s">
        <v>30</v>
      </c>
      <c r="E3727" s="2" t="s">
        <v>112</v>
      </c>
      <c r="F3727" s="2">
        <v>7</v>
      </c>
      <c r="G3727" s="2">
        <v>7</v>
      </c>
      <c r="H3727" s="2">
        <v>10.131</v>
      </c>
      <c r="I3727" s="3">
        <v>1.575</v>
      </c>
      <c r="J3727" s="3">
        <v>2.468</v>
      </c>
      <c r="K3727">
        <f t="shared" si="208"/>
        <v>3.2055645533624992</v>
      </c>
      <c r="L3727" s="2" t="s">
        <v>32</v>
      </c>
      <c r="M3727" t="s">
        <v>25</v>
      </c>
      <c r="N3727" s="2" t="s">
        <v>26</v>
      </c>
      <c r="O3727" s="2" t="s">
        <v>752</v>
      </c>
      <c r="P3727" s="2"/>
      <c r="Q3727" s="2" t="s">
        <v>764</v>
      </c>
      <c r="R3727" s="2"/>
      <c r="T3727" t="s">
        <v>766</v>
      </c>
      <c r="U3727">
        <f t="shared" si="209"/>
        <v>10.131</v>
      </c>
      <c r="V3727">
        <f t="shared" si="210"/>
        <v>10.131</v>
      </c>
      <c r="W3727" s="2" t="s">
        <v>651</v>
      </c>
      <c r="Y3727" t="s">
        <v>826</v>
      </c>
      <c r="Z3727" t="s">
        <v>826</v>
      </c>
      <c r="AA3727" t="s">
        <v>826</v>
      </c>
      <c r="AB3727" t="str">
        <f t="shared" si="211"/>
        <v/>
      </c>
    </row>
    <row r="3728" spans="1:28" x14ac:dyDescent="0.2">
      <c r="A3728" s="2"/>
      <c r="B3728" s="2" t="s">
        <v>21</v>
      </c>
      <c r="C3728" s="2" t="s">
        <v>711</v>
      </c>
      <c r="D3728" s="2" t="s">
        <v>30</v>
      </c>
      <c r="E3728" s="2" t="s">
        <v>112</v>
      </c>
      <c r="F3728" s="2">
        <v>7</v>
      </c>
      <c r="G3728" s="2">
        <v>7</v>
      </c>
      <c r="H3728" s="2">
        <v>10.409000000000001</v>
      </c>
      <c r="I3728" s="3">
        <v>1.764</v>
      </c>
      <c r="J3728" s="3">
        <v>2.4380000000000002</v>
      </c>
      <c r="K3728">
        <f t="shared" si="208"/>
        <v>3.9721818105547197</v>
      </c>
      <c r="L3728" s="2" t="s">
        <v>32</v>
      </c>
      <c r="M3728" t="s">
        <v>25</v>
      </c>
      <c r="N3728" s="2" t="s">
        <v>26</v>
      </c>
      <c r="O3728" s="2" t="s">
        <v>752</v>
      </c>
      <c r="P3728" s="2"/>
      <c r="Q3728" s="2" t="s">
        <v>764</v>
      </c>
      <c r="R3728" s="2"/>
      <c r="T3728" t="s">
        <v>766</v>
      </c>
      <c r="U3728">
        <f t="shared" si="209"/>
        <v>10.409000000000001</v>
      </c>
      <c r="V3728">
        <f t="shared" si="210"/>
        <v>10.409000000000001</v>
      </c>
      <c r="W3728" s="2" t="s">
        <v>750</v>
      </c>
      <c r="Y3728" t="s">
        <v>826</v>
      </c>
      <c r="Z3728" t="s">
        <v>826</v>
      </c>
      <c r="AA3728" t="s">
        <v>826</v>
      </c>
      <c r="AB3728" t="str">
        <f t="shared" si="211"/>
        <v/>
      </c>
    </row>
    <row r="3729" spans="1:28" x14ac:dyDescent="0.2">
      <c r="A3729" s="2"/>
      <c r="B3729" s="2" t="s">
        <v>21</v>
      </c>
      <c r="C3729" s="2" t="s">
        <v>711</v>
      </c>
      <c r="D3729" s="2" t="s">
        <v>30</v>
      </c>
      <c r="E3729" s="2" t="s">
        <v>112</v>
      </c>
      <c r="F3729" s="2">
        <v>8</v>
      </c>
      <c r="G3729" s="2">
        <v>8</v>
      </c>
      <c r="H3729" s="2">
        <v>10.273</v>
      </c>
      <c r="I3729" s="3">
        <v>1.704</v>
      </c>
      <c r="J3729" s="3">
        <v>2.1629999999999998</v>
      </c>
      <c r="K3729">
        <f t="shared" si="208"/>
        <v>3.2884705416931195</v>
      </c>
      <c r="L3729" s="2" t="s">
        <v>32</v>
      </c>
      <c r="M3729" t="s">
        <v>25</v>
      </c>
      <c r="N3729" s="2" t="s">
        <v>26</v>
      </c>
      <c r="O3729" s="2" t="s">
        <v>752</v>
      </c>
      <c r="P3729" s="2"/>
      <c r="Q3729" s="2" t="s">
        <v>764</v>
      </c>
      <c r="R3729" s="2"/>
      <c r="T3729" t="s">
        <v>766</v>
      </c>
      <c r="U3729">
        <f t="shared" si="209"/>
        <v>10.273</v>
      </c>
      <c r="V3729">
        <f t="shared" si="210"/>
        <v>10.273</v>
      </c>
      <c r="W3729" s="2" t="s">
        <v>651</v>
      </c>
      <c r="Y3729" t="s">
        <v>826</v>
      </c>
      <c r="Z3729" t="s">
        <v>826</v>
      </c>
      <c r="AA3729" t="s">
        <v>826</v>
      </c>
      <c r="AB3729" t="str">
        <f t="shared" si="211"/>
        <v/>
      </c>
    </row>
    <row r="3730" spans="1:28" x14ac:dyDescent="0.2">
      <c r="A3730" s="2"/>
      <c r="B3730" s="2" t="s">
        <v>21</v>
      </c>
      <c r="C3730" s="2" t="s">
        <v>711</v>
      </c>
      <c r="D3730" s="2" t="s">
        <v>30</v>
      </c>
      <c r="E3730" s="2" t="s">
        <v>112</v>
      </c>
      <c r="F3730" s="2">
        <v>8</v>
      </c>
      <c r="G3730" s="2">
        <v>8</v>
      </c>
      <c r="H3730" s="2">
        <v>10.331</v>
      </c>
      <c r="I3730" s="3">
        <v>1.847</v>
      </c>
      <c r="J3730" s="3">
        <v>2.3839999999999999</v>
      </c>
      <c r="K3730">
        <f t="shared" si="208"/>
        <v>4.2583200310565061</v>
      </c>
      <c r="L3730" s="2" t="s">
        <v>32</v>
      </c>
      <c r="M3730" t="s">
        <v>25</v>
      </c>
      <c r="N3730" s="2" t="s">
        <v>26</v>
      </c>
      <c r="O3730" s="2" t="s">
        <v>752</v>
      </c>
      <c r="P3730" s="2"/>
      <c r="Q3730" s="2" t="s">
        <v>764</v>
      </c>
      <c r="R3730" s="2"/>
      <c r="T3730" t="s">
        <v>766</v>
      </c>
      <c r="U3730">
        <f t="shared" si="209"/>
        <v>10.331</v>
      </c>
      <c r="V3730">
        <f t="shared" si="210"/>
        <v>10.331</v>
      </c>
      <c r="W3730" s="2" t="s">
        <v>750</v>
      </c>
      <c r="Y3730" t="s">
        <v>826</v>
      </c>
      <c r="Z3730" t="s">
        <v>826</v>
      </c>
      <c r="AA3730" t="s">
        <v>826</v>
      </c>
      <c r="AB3730" t="str">
        <f t="shared" si="211"/>
        <v/>
      </c>
    </row>
    <row r="3731" spans="1:28" x14ac:dyDescent="0.2">
      <c r="A3731" s="2"/>
      <c r="B3731" s="2" t="s">
        <v>21</v>
      </c>
      <c r="C3731" s="2" t="s">
        <v>711</v>
      </c>
      <c r="D3731" s="2" t="s">
        <v>30</v>
      </c>
      <c r="E3731" s="2" t="s">
        <v>112</v>
      </c>
      <c r="F3731" s="2">
        <v>9</v>
      </c>
      <c r="G3731" s="2">
        <v>9</v>
      </c>
      <c r="H3731" s="2">
        <v>10.012</v>
      </c>
      <c r="I3731" s="3">
        <v>1.8080000000000001</v>
      </c>
      <c r="J3731" s="3">
        <v>2.3239999999999998</v>
      </c>
      <c r="K3731">
        <f t="shared" si="208"/>
        <v>3.9776927290897062</v>
      </c>
      <c r="L3731" s="2" t="s">
        <v>32</v>
      </c>
      <c r="M3731" t="s">
        <v>25</v>
      </c>
      <c r="N3731" s="2" t="s">
        <v>26</v>
      </c>
      <c r="O3731" s="2" t="s">
        <v>752</v>
      </c>
      <c r="P3731" s="2"/>
      <c r="Q3731" s="2" t="s">
        <v>764</v>
      </c>
      <c r="R3731" s="2"/>
      <c r="T3731" t="s">
        <v>766</v>
      </c>
      <c r="U3731">
        <f t="shared" si="209"/>
        <v>10.012</v>
      </c>
      <c r="V3731">
        <f t="shared" si="210"/>
        <v>10.012</v>
      </c>
      <c r="W3731" s="2" t="s">
        <v>651</v>
      </c>
      <c r="Y3731" t="s">
        <v>826</v>
      </c>
      <c r="Z3731" t="s">
        <v>826</v>
      </c>
      <c r="AA3731" t="s">
        <v>826</v>
      </c>
      <c r="AB3731" t="str">
        <f t="shared" si="211"/>
        <v/>
      </c>
    </row>
    <row r="3732" spans="1:28" x14ac:dyDescent="0.2">
      <c r="A3732" s="2"/>
      <c r="B3732" s="2" t="s">
        <v>21</v>
      </c>
      <c r="C3732" s="2" t="s">
        <v>711</v>
      </c>
      <c r="D3732" s="2" t="s">
        <v>30</v>
      </c>
      <c r="E3732" s="2" t="s">
        <v>112</v>
      </c>
      <c r="F3732" s="2">
        <v>9</v>
      </c>
      <c r="G3732" s="2">
        <v>9</v>
      </c>
      <c r="H3732" s="2">
        <v>10.691000000000001</v>
      </c>
      <c r="I3732" s="3">
        <v>1.7050000000000001</v>
      </c>
      <c r="J3732" s="3">
        <v>2.09</v>
      </c>
      <c r="K3732">
        <f t="shared" si="208"/>
        <v>3.1812170999629168</v>
      </c>
      <c r="L3732" s="2" t="s">
        <v>32</v>
      </c>
      <c r="M3732" t="s">
        <v>25</v>
      </c>
      <c r="N3732" s="2" t="s">
        <v>26</v>
      </c>
      <c r="O3732" s="2" t="s">
        <v>752</v>
      </c>
      <c r="P3732" s="2"/>
      <c r="Q3732" s="2" t="s">
        <v>764</v>
      </c>
      <c r="R3732" s="2"/>
      <c r="T3732" t="s">
        <v>766</v>
      </c>
      <c r="U3732">
        <f t="shared" si="209"/>
        <v>10.691000000000001</v>
      </c>
      <c r="V3732">
        <f t="shared" si="210"/>
        <v>10.691000000000001</v>
      </c>
      <c r="W3732" s="2" t="s">
        <v>750</v>
      </c>
      <c r="Y3732" t="s">
        <v>826</v>
      </c>
      <c r="Z3732" t="s">
        <v>826</v>
      </c>
      <c r="AA3732" t="s">
        <v>826</v>
      </c>
      <c r="AB3732" t="str">
        <f t="shared" si="211"/>
        <v/>
      </c>
    </row>
    <row r="3733" spans="1:28" x14ac:dyDescent="0.2">
      <c r="A3733" s="2"/>
      <c r="B3733" s="2" t="s">
        <v>21</v>
      </c>
      <c r="C3733" s="2" t="s">
        <v>711</v>
      </c>
      <c r="D3733" s="2" t="s">
        <v>30</v>
      </c>
      <c r="E3733" s="2" t="s">
        <v>112</v>
      </c>
      <c r="F3733" s="2">
        <v>10</v>
      </c>
      <c r="G3733" s="2">
        <v>10</v>
      </c>
      <c r="H3733" s="2">
        <v>10.768000000000001</v>
      </c>
      <c r="I3733" s="3">
        <v>1.81</v>
      </c>
      <c r="J3733" s="3">
        <v>2.4620000000000002</v>
      </c>
      <c r="K3733">
        <f t="shared" si="208"/>
        <v>4.2232175505896672</v>
      </c>
      <c r="L3733" s="2" t="s">
        <v>32</v>
      </c>
      <c r="M3733" t="s">
        <v>25</v>
      </c>
      <c r="N3733" s="2" t="s">
        <v>26</v>
      </c>
      <c r="O3733" s="2" t="s">
        <v>752</v>
      </c>
      <c r="P3733" s="2"/>
      <c r="Q3733" s="2" t="s">
        <v>764</v>
      </c>
      <c r="R3733" s="2"/>
      <c r="T3733" t="s">
        <v>766</v>
      </c>
      <c r="U3733">
        <f t="shared" si="209"/>
        <v>10.768000000000001</v>
      </c>
      <c r="V3733">
        <f t="shared" si="210"/>
        <v>10.768000000000001</v>
      </c>
      <c r="W3733" s="2" t="s">
        <v>651</v>
      </c>
      <c r="Y3733" t="s">
        <v>826</v>
      </c>
      <c r="Z3733" t="s">
        <v>826</v>
      </c>
      <c r="AA3733" t="s">
        <v>826</v>
      </c>
      <c r="AB3733" t="str">
        <f t="shared" si="211"/>
        <v/>
      </c>
    </row>
    <row r="3734" spans="1:28" x14ac:dyDescent="0.2">
      <c r="A3734" s="2"/>
      <c r="B3734" s="2" t="s">
        <v>21</v>
      </c>
      <c r="C3734" s="2" t="s">
        <v>711</v>
      </c>
      <c r="D3734" s="2" t="s">
        <v>30</v>
      </c>
      <c r="E3734" s="2" t="s">
        <v>112</v>
      </c>
      <c r="F3734" s="2">
        <v>10</v>
      </c>
      <c r="G3734" s="2">
        <v>10</v>
      </c>
      <c r="H3734" s="2">
        <v>10.59</v>
      </c>
      <c r="I3734" s="3">
        <v>1.8089999999999999</v>
      </c>
      <c r="J3734" s="3">
        <v>2.2349999999999999</v>
      </c>
      <c r="K3734">
        <f t="shared" si="208"/>
        <v>3.8295956103342745</v>
      </c>
      <c r="L3734" s="2" t="s">
        <v>32</v>
      </c>
      <c r="M3734" t="s">
        <v>25</v>
      </c>
      <c r="N3734" s="2" t="s">
        <v>26</v>
      </c>
      <c r="O3734" s="2" t="s">
        <v>752</v>
      </c>
      <c r="P3734" s="2"/>
      <c r="Q3734" s="2" t="s">
        <v>764</v>
      </c>
      <c r="R3734" s="2"/>
      <c r="T3734" t="s">
        <v>766</v>
      </c>
      <c r="U3734">
        <f t="shared" si="209"/>
        <v>10.59</v>
      </c>
      <c r="V3734">
        <f t="shared" si="210"/>
        <v>10.59</v>
      </c>
      <c r="W3734" s="2" t="s">
        <v>750</v>
      </c>
      <c r="Y3734" t="s">
        <v>826</v>
      </c>
      <c r="Z3734" t="s">
        <v>826</v>
      </c>
      <c r="AA3734" t="s">
        <v>826</v>
      </c>
      <c r="AB3734" t="str">
        <f t="shared" si="211"/>
        <v/>
      </c>
    </row>
    <row r="3735" spans="1:28" x14ac:dyDescent="0.2">
      <c r="A3735" s="2"/>
      <c r="B3735" s="2" t="s">
        <v>52</v>
      </c>
      <c r="C3735" s="2" t="s">
        <v>711</v>
      </c>
      <c r="D3735" s="2" t="s">
        <v>30</v>
      </c>
      <c r="E3735" s="2" t="s">
        <v>53</v>
      </c>
      <c r="F3735" s="2">
        <v>1</v>
      </c>
      <c r="G3735" s="2">
        <v>1</v>
      </c>
      <c r="H3735" s="2">
        <v>10.596</v>
      </c>
      <c r="I3735" s="3">
        <v>1.8620000000000001</v>
      </c>
      <c r="J3735" s="3">
        <v>2.9249999999999998</v>
      </c>
      <c r="K3735">
        <f t="shared" si="208"/>
        <v>5.3098649954804999</v>
      </c>
      <c r="L3735" s="2" t="s">
        <v>32</v>
      </c>
      <c r="M3735" t="s">
        <v>25</v>
      </c>
      <c r="N3735" s="2" t="s">
        <v>26</v>
      </c>
      <c r="O3735" s="2" t="s">
        <v>786</v>
      </c>
      <c r="P3735" s="2"/>
      <c r="Q3735" s="2" t="s">
        <v>764</v>
      </c>
      <c r="R3735" s="2"/>
      <c r="S3735" s="2"/>
      <c r="T3735" t="s">
        <v>766</v>
      </c>
      <c r="U3735">
        <f t="shared" si="209"/>
        <v>10.596</v>
      </c>
      <c r="V3735">
        <f t="shared" si="210"/>
        <v>10.596</v>
      </c>
      <c r="W3735" s="2" t="s">
        <v>748</v>
      </c>
      <c r="Y3735" t="s">
        <v>826</v>
      </c>
      <c r="Z3735" t="s">
        <v>826</v>
      </c>
      <c r="AA3735" t="s">
        <v>826</v>
      </c>
      <c r="AB3735" t="str">
        <f t="shared" si="211"/>
        <v/>
      </c>
    </row>
    <row r="3736" spans="1:28" x14ac:dyDescent="0.2">
      <c r="A3736" s="2"/>
      <c r="B3736" s="2" t="s">
        <v>52</v>
      </c>
      <c r="C3736" s="2" t="s">
        <v>711</v>
      </c>
      <c r="D3736" s="2" t="s">
        <v>30</v>
      </c>
      <c r="E3736" s="2" t="s">
        <v>53</v>
      </c>
      <c r="F3736" s="2">
        <v>2</v>
      </c>
      <c r="G3736" s="2">
        <v>2</v>
      </c>
      <c r="H3736" s="2">
        <v>10.169</v>
      </c>
      <c r="I3736" s="3">
        <v>1.996</v>
      </c>
      <c r="J3736" s="3">
        <v>2.8439999999999999</v>
      </c>
      <c r="K3736">
        <f t="shared" si="208"/>
        <v>5.9326526472585588</v>
      </c>
      <c r="L3736" s="2" t="s">
        <v>32</v>
      </c>
      <c r="M3736" t="s">
        <v>25</v>
      </c>
      <c r="N3736" s="2" t="s">
        <v>26</v>
      </c>
      <c r="O3736" s="2" t="s">
        <v>786</v>
      </c>
      <c r="P3736" s="2"/>
      <c r="Q3736" s="2" t="s">
        <v>764</v>
      </c>
      <c r="R3736" s="2"/>
      <c r="S3736" s="2"/>
      <c r="T3736" t="s">
        <v>766</v>
      </c>
      <c r="U3736">
        <f t="shared" si="209"/>
        <v>10.169</v>
      </c>
      <c r="V3736">
        <f t="shared" si="210"/>
        <v>10.169</v>
      </c>
      <c r="W3736" s="2" t="s">
        <v>748</v>
      </c>
      <c r="Y3736" t="s">
        <v>826</v>
      </c>
      <c r="Z3736" t="s">
        <v>826</v>
      </c>
      <c r="AA3736" t="s">
        <v>826</v>
      </c>
      <c r="AB3736" t="str">
        <f t="shared" si="211"/>
        <v/>
      </c>
    </row>
    <row r="3737" spans="1:28" x14ac:dyDescent="0.2">
      <c r="A3737" s="2"/>
      <c r="B3737" s="2" t="s">
        <v>52</v>
      </c>
      <c r="C3737" s="2" t="s">
        <v>711</v>
      </c>
      <c r="D3737" s="2" t="s">
        <v>30</v>
      </c>
      <c r="E3737" s="2" t="s">
        <v>53</v>
      </c>
      <c r="F3737" s="2">
        <v>3</v>
      </c>
      <c r="G3737" s="2">
        <v>3</v>
      </c>
      <c r="H3737" s="2">
        <v>10.263999999999999</v>
      </c>
      <c r="I3737" s="3">
        <v>2.0230000000000001</v>
      </c>
      <c r="J3737" s="3">
        <v>2.6150000000000002</v>
      </c>
      <c r="K3737">
        <f t="shared" si="208"/>
        <v>5.6035301656004419</v>
      </c>
      <c r="L3737" s="2" t="s">
        <v>32</v>
      </c>
      <c r="M3737" t="s">
        <v>25</v>
      </c>
      <c r="N3737" s="2" t="s">
        <v>26</v>
      </c>
      <c r="O3737" s="2" t="s">
        <v>786</v>
      </c>
      <c r="P3737" s="2"/>
      <c r="Q3737" s="2" t="s">
        <v>764</v>
      </c>
      <c r="R3737" s="2"/>
      <c r="S3737" s="2"/>
      <c r="T3737" t="s">
        <v>766</v>
      </c>
      <c r="U3737">
        <f t="shared" si="209"/>
        <v>10.263999999999999</v>
      </c>
      <c r="V3737">
        <f t="shared" si="210"/>
        <v>10.263999999999999</v>
      </c>
      <c r="W3737" s="2" t="s">
        <v>748</v>
      </c>
      <c r="Y3737" t="s">
        <v>826</v>
      </c>
      <c r="Z3737" t="s">
        <v>826</v>
      </c>
      <c r="AA3737" t="s">
        <v>826</v>
      </c>
      <c r="AB3737" t="str">
        <f t="shared" si="211"/>
        <v/>
      </c>
    </row>
    <row r="3738" spans="1:28" x14ac:dyDescent="0.2">
      <c r="A3738" s="2"/>
      <c r="B3738" s="2" t="s">
        <v>52</v>
      </c>
      <c r="C3738" s="2" t="s">
        <v>711</v>
      </c>
      <c r="D3738" s="2" t="s">
        <v>30</v>
      </c>
      <c r="E3738" s="2" t="s">
        <v>53</v>
      </c>
      <c r="F3738" s="2">
        <v>4</v>
      </c>
      <c r="G3738" s="2">
        <v>4</v>
      </c>
      <c r="H3738" s="2">
        <v>10.204000000000001</v>
      </c>
      <c r="I3738" s="3">
        <v>1.8180000000000001</v>
      </c>
      <c r="J3738" s="3">
        <v>2.8039999999999998</v>
      </c>
      <c r="K3738">
        <f t="shared" si="208"/>
        <v>4.8524829996794399</v>
      </c>
      <c r="L3738" s="2" t="s">
        <v>32</v>
      </c>
      <c r="M3738" t="s">
        <v>25</v>
      </c>
      <c r="N3738" s="2" t="s">
        <v>26</v>
      </c>
      <c r="O3738" s="2" t="s">
        <v>786</v>
      </c>
      <c r="P3738" s="2"/>
      <c r="Q3738" s="2" t="s">
        <v>764</v>
      </c>
      <c r="R3738" s="2"/>
      <c r="S3738" s="2"/>
      <c r="T3738" t="s">
        <v>766</v>
      </c>
      <c r="U3738">
        <f t="shared" si="209"/>
        <v>10.204000000000001</v>
      </c>
      <c r="V3738">
        <f t="shared" si="210"/>
        <v>10.204000000000001</v>
      </c>
      <c r="W3738" s="2" t="s">
        <v>748</v>
      </c>
      <c r="Y3738" t="s">
        <v>826</v>
      </c>
      <c r="Z3738" t="s">
        <v>826</v>
      </c>
      <c r="AA3738" t="s">
        <v>826</v>
      </c>
      <c r="AB3738" t="str">
        <f t="shared" si="211"/>
        <v/>
      </c>
    </row>
    <row r="3739" spans="1:28" x14ac:dyDescent="0.2">
      <c r="A3739" s="2"/>
      <c r="B3739" s="2" t="s">
        <v>52</v>
      </c>
      <c r="C3739" s="2" t="s">
        <v>711</v>
      </c>
      <c r="D3739" s="2" t="s">
        <v>30</v>
      </c>
      <c r="E3739" s="2" t="s">
        <v>53</v>
      </c>
      <c r="F3739" s="2">
        <v>5</v>
      </c>
      <c r="G3739" s="2">
        <v>5</v>
      </c>
      <c r="H3739" s="2">
        <v>10.282</v>
      </c>
      <c r="I3739" s="3">
        <v>2.0169999999999999</v>
      </c>
      <c r="J3739" s="3">
        <v>2.73</v>
      </c>
      <c r="K3739">
        <f t="shared" si="208"/>
        <v>5.8153076979770493</v>
      </c>
      <c r="L3739" s="2" t="s">
        <v>32</v>
      </c>
      <c r="M3739" t="s">
        <v>25</v>
      </c>
      <c r="N3739" s="2" t="s">
        <v>26</v>
      </c>
      <c r="O3739" s="2" t="s">
        <v>786</v>
      </c>
      <c r="P3739" s="2"/>
      <c r="Q3739" s="2" t="s">
        <v>764</v>
      </c>
      <c r="R3739" s="2"/>
      <c r="S3739" s="2"/>
      <c r="T3739" t="s">
        <v>766</v>
      </c>
      <c r="U3739">
        <f t="shared" si="209"/>
        <v>10.282</v>
      </c>
      <c r="V3739">
        <f t="shared" si="210"/>
        <v>10.282</v>
      </c>
      <c r="W3739" s="2" t="s">
        <v>748</v>
      </c>
      <c r="Y3739" t="s">
        <v>826</v>
      </c>
      <c r="Z3739" t="s">
        <v>826</v>
      </c>
      <c r="AA3739" t="s">
        <v>826</v>
      </c>
      <c r="AB3739" t="str">
        <f t="shared" si="211"/>
        <v/>
      </c>
    </row>
    <row r="3740" spans="1:28" x14ac:dyDescent="0.2">
      <c r="A3740" s="2"/>
      <c r="B3740" s="2" t="s">
        <v>52</v>
      </c>
      <c r="C3740" s="2" t="s">
        <v>711</v>
      </c>
      <c r="D3740" s="2" t="s">
        <v>30</v>
      </c>
      <c r="E3740" s="2" t="s">
        <v>53</v>
      </c>
      <c r="F3740" s="2">
        <v>6</v>
      </c>
      <c r="G3740" s="2">
        <v>6</v>
      </c>
      <c r="H3740" s="2">
        <v>10.465</v>
      </c>
      <c r="I3740" s="3">
        <v>1.867</v>
      </c>
      <c r="J3740" s="3">
        <v>2.669</v>
      </c>
      <c r="K3740">
        <f t="shared" si="208"/>
        <v>4.871194438001031</v>
      </c>
      <c r="L3740" s="2" t="s">
        <v>32</v>
      </c>
      <c r="M3740" t="s">
        <v>25</v>
      </c>
      <c r="N3740" s="2" t="s">
        <v>26</v>
      </c>
      <c r="O3740" s="2" t="s">
        <v>786</v>
      </c>
      <c r="P3740" s="2"/>
      <c r="Q3740" s="2" t="s">
        <v>764</v>
      </c>
      <c r="R3740" s="2"/>
      <c r="S3740" s="2"/>
      <c r="T3740" t="s">
        <v>766</v>
      </c>
      <c r="U3740">
        <f t="shared" si="209"/>
        <v>10.465</v>
      </c>
      <c r="V3740">
        <f t="shared" si="210"/>
        <v>10.465</v>
      </c>
      <c r="W3740" s="2" t="s">
        <v>748</v>
      </c>
      <c r="Y3740" t="s">
        <v>826</v>
      </c>
      <c r="Z3740" t="s">
        <v>826</v>
      </c>
      <c r="AA3740" t="s">
        <v>826</v>
      </c>
      <c r="AB3740" t="str">
        <f t="shared" si="211"/>
        <v/>
      </c>
    </row>
    <row r="3741" spans="1:28" x14ac:dyDescent="0.2">
      <c r="A3741" s="2"/>
      <c r="B3741" s="2" t="s">
        <v>52</v>
      </c>
      <c r="C3741" s="2" t="s">
        <v>711</v>
      </c>
      <c r="D3741" s="2" t="s">
        <v>30</v>
      </c>
      <c r="E3741" s="2" t="s">
        <v>53</v>
      </c>
      <c r="F3741" s="2">
        <v>7</v>
      </c>
      <c r="G3741" s="2">
        <v>7</v>
      </c>
      <c r="H3741" s="2">
        <v>10.242000000000001</v>
      </c>
      <c r="I3741" s="3">
        <v>1.8819999999999999</v>
      </c>
      <c r="J3741" s="3">
        <v>2.5609999999999999</v>
      </c>
      <c r="K3741">
        <f t="shared" si="208"/>
        <v>4.7494910336781251</v>
      </c>
      <c r="L3741" s="2" t="s">
        <v>32</v>
      </c>
      <c r="M3741" t="s">
        <v>25</v>
      </c>
      <c r="N3741" s="2" t="s">
        <v>26</v>
      </c>
      <c r="O3741" s="2" t="s">
        <v>786</v>
      </c>
      <c r="P3741" s="2"/>
      <c r="Q3741" s="2" t="s">
        <v>764</v>
      </c>
      <c r="R3741" s="2"/>
      <c r="S3741" s="2"/>
      <c r="T3741" t="s">
        <v>766</v>
      </c>
      <c r="U3741">
        <f t="shared" si="209"/>
        <v>10.242000000000001</v>
      </c>
      <c r="V3741">
        <f t="shared" si="210"/>
        <v>10.242000000000001</v>
      </c>
      <c r="W3741" s="2" t="s">
        <v>748</v>
      </c>
      <c r="Y3741" t="s">
        <v>826</v>
      </c>
      <c r="Z3741" t="s">
        <v>826</v>
      </c>
      <c r="AA3741" t="s">
        <v>826</v>
      </c>
      <c r="AB3741" t="str">
        <f t="shared" si="211"/>
        <v/>
      </c>
    </row>
    <row r="3742" spans="1:28" x14ac:dyDescent="0.2">
      <c r="A3742" s="2"/>
      <c r="B3742" s="2" t="s">
        <v>52</v>
      </c>
      <c r="C3742" s="2" t="s">
        <v>711</v>
      </c>
      <c r="D3742" s="2" t="s">
        <v>30</v>
      </c>
      <c r="E3742" s="2" t="s">
        <v>53</v>
      </c>
      <c r="F3742" s="2">
        <v>8</v>
      </c>
      <c r="G3742" s="2">
        <v>8</v>
      </c>
      <c r="H3742" s="2">
        <v>10.709</v>
      </c>
      <c r="I3742" s="3">
        <v>1.732</v>
      </c>
      <c r="J3742" s="3">
        <v>2.7</v>
      </c>
      <c r="K3742">
        <f t="shared" si="208"/>
        <v>4.2408976860719996</v>
      </c>
      <c r="L3742" s="2" t="s">
        <v>32</v>
      </c>
      <c r="M3742" t="s">
        <v>25</v>
      </c>
      <c r="N3742" s="2" t="s">
        <v>26</v>
      </c>
      <c r="O3742" s="2" t="s">
        <v>786</v>
      </c>
      <c r="P3742" s="2"/>
      <c r="Q3742" s="2" t="s">
        <v>764</v>
      </c>
      <c r="R3742" s="2"/>
      <c r="S3742" s="2"/>
      <c r="T3742" t="s">
        <v>766</v>
      </c>
      <c r="U3742">
        <f t="shared" si="209"/>
        <v>10.709</v>
      </c>
      <c r="V3742">
        <f t="shared" si="210"/>
        <v>10.709</v>
      </c>
      <c r="W3742" s="2" t="s">
        <v>748</v>
      </c>
      <c r="Y3742" t="s">
        <v>827</v>
      </c>
      <c r="Z3742" t="s">
        <v>826</v>
      </c>
      <c r="AA3742" t="s">
        <v>826</v>
      </c>
      <c r="AB3742" t="str">
        <f t="shared" si="211"/>
        <v/>
      </c>
    </row>
    <row r="3743" spans="1:28" x14ac:dyDescent="0.2">
      <c r="A3743" s="2"/>
      <c r="B3743" s="2" t="s">
        <v>52</v>
      </c>
      <c r="C3743" s="2" t="s">
        <v>711</v>
      </c>
      <c r="D3743" s="2" t="s">
        <v>30</v>
      </c>
      <c r="E3743" s="2" t="s">
        <v>53</v>
      </c>
      <c r="F3743" s="2">
        <v>9</v>
      </c>
      <c r="G3743" s="2">
        <v>9</v>
      </c>
      <c r="H3743" s="2">
        <v>10.122</v>
      </c>
      <c r="I3743" s="3">
        <v>1.732</v>
      </c>
      <c r="J3743" s="3">
        <v>2.5840000000000001</v>
      </c>
      <c r="K3743">
        <f t="shared" si="208"/>
        <v>4.0586961558555723</v>
      </c>
      <c r="L3743" s="2" t="s">
        <v>32</v>
      </c>
      <c r="M3743" t="s">
        <v>25</v>
      </c>
      <c r="N3743" s="2" t="s">
        <v>26</v>
      </c>
      <c r="O3743" s="2" t="s">
        <v>786</v>
      </c>
      <c r="P3743" s="2"/>
      <c r="Q3743" s="2" t="s">
        <v>764</v>
      </c>
      <c r="R3743" s="2"/>
      <c r="S3743" s="2"/>
      <c r="T3743" t="s">
        <v>766</v>
      </c>
      <c r="U3743">
        <f t="shared" si="209"/>
        <v>10.122</v>
      </c>
      <c r="V3743">
        <f t="shared" si="210"/>
        <v>10.122</v>
      </c>
      <c r="W3743" s="2" t="s">
        <v>748</v>
      </c>
      <c r="Y3743" t="s">
        <v>826</v>
      </c>
      <c r="Z3743" t="s">
        <v>826</v>
      </c>
      <c r="AA3743" t="s">
        <v>826</v>
      </c>
      <c r="AB3743" t="str">
        <f t="shared" si="211"/>
        <v/>
      </c>
    </row>
    <row r="3744" spans="1:28" x14ac:dyDescent="0.2">
      <c r="A3744" s="2"/>
      <c r="B3744" s="2" t="s">
        <v>52</v>
      </c>
      <c r="C3744" s="2" t="s">
        <v>711</v>
      </c>
      <c r="D3744" s="2" t="s">
        <v>30</v>
      </c>
      <c r="E3744" s="2" t="s">
        <v>53</v>
      </c>
      <c r="F3744" s="2">
        <v>10</v>
      </c>
      <c r="G3744" s="2">
        <v>10</v>
      </c>
      <c r="H3744" s="2">
        <v>10.244</v>
      </c>
      <c r="I3744" s="3">
        <v>1.6950000000000001</v>
      </c>
      <c r="J3744" s="3">
        <v>2.6339999999999999</v>
      </c>
      <c r="K3744">
        <f t="shared" si="208"/>
        <v>3.9623554416802498</v>
      </c>
      <c r="L3744" s="2" t="s">
        <v>32</v>
      </c>
      <c r="M3744" t="s">
        <v>25</v>
      </c>
      <c r="N3744" s="2" t="s">
        <v>26</v>
      </c>
      <c r="O3744" s="2" t="s">
        <v>786</v>
      </c>
      <c r="P3744" s="2"/>
      <c r="Q3744" s="2" t="s">
        <v>764</v>
      </c>
      <c r="R3744" s="2"/>
      <c r="S3744" s="2"/>
      <c r="T3744" t="s">
        <v>766</v>
      </c>
      <c r="U3744">
        <f t="shared" si="209"/>
        <v>10.244</v>
      </c>
      <c r="V3744">
        <f t="shared" si="210"/>
        <v>10.244</v>
      </c>
      <c r="W3744" s="2" t="s">
        <v>748</v>
      </c>
      <c r="Y3744" t="s">
        <v>826</v>
      </c>
      <c r="Z3744" t="s">
        <v>826</v>
      </c>
      <c r="AA3744" t="s">
        <v>826</v>
      </c>
      <c r="AB3744" t="str">
        <f t="shared" si="211"/>
        <v/>
      </c>
    </row>
    <row r="3745" spans="1:28" x14ac:dyDescent="0.2">
      <c r="A3745" s="2"/>
      <c r="B3745" s="2" t="s">
        <v>52</v>
      </c>
      <c r="C3745" s="2" t="s">
        <v>711</v>
      </c>
      <c r="D3745" s="2" t="s">
        <v>30</v>
      </c>
      <c r="E3745" s="2" t="s">
        <v>53</v>
      </c>
      <c r="F3745" s="2">
        <v>11</v>
      </c>
      <c r="G3745" s="2">
        <v>11</v>
      </c>
      <c r="H3745" s="2">
        <v>10.297000000000001</v>
      </c>
      <c r="I3745" s="3">
        <v>1.726</v>
      </c>
      <c r="J3745" s="3">
        <v>2.7610000000000001</v>
      </c>
      <c r="K3745">
        <f t="shared" si="208"/>
        <v>4.3067161098148734</v>
      </c>
      <c r="L3745" s="2" t="s">
        <v>32</v>
      </c>
      <c r="M3745" t="s">
        <v>25</v>
      </c>
      <c r="N3745" s="2" t="s">
        <v>26</v>
      </c>
      <c r="O3745" s="2" t="s">
        <v>786</v>
      </c>
      <c r="P3745" s="2"/>
      <c r="Q3745" s="2" t="s">
        <v>764</v>
      </c>
      <c r="R3745" s="2"/>
      <c r="S3745" s="2"/>
      <c r="T3745" t="s">
        <v>766</v>
      </c>
      <c r="U3745">
        <f t="shared" si="209"/>
        <v>10.297000000000001</v>
      </c>
      <c r="V3745">
        <f t="shared" si="210"/>
        <v>10.297000000000001</v>
      </c>
      <c r="W3745" s="2" t="s">
        <v>748</v>
      </c>
      <c r="Y3745" t="s">
        <v>826</v>
      </c>
      <c r="Z3745" t="s">
        <v>826</v>
      </c>
      <c r="AA3745" t="s">
        <v>826</v>
      </c>
      <c r="AB3745" t="str">
        <f t="shared" si="211"/>
        <v/>
      </c>
    </row>
    <row r="3746" spans="1:28" x14ac:dyDescent="0.2">
      <c r="A3746" s="2"/>
      <c r="B3746" s="2" t="s">
        <v>52</v>
      </c>
      <c r="C3746" s="2" t="s">
        <v>711</v>
      </c>
      <c r="D3746" s="2" t="s">
        <v>30</v>
      </c>
      <c r="E3746" s="2" t="s">
        <v>55</v>
      </c>
      <c r="F3746" s="2">
        <v>1</v>
      </c>
      <c r="G3746" s="2">
        <v>1</v>
      </c>
      <c r="H3746" s="2">
        <v>11.981999999999999</v>
      </c>
      <c r="I3746" s="3">
        <v>1.073</v>
      </c>
      <c r="J3746" s="3">
        <v>1.792</v>
      </c>
      <c r="K3746">
        <f t="shared" si="208"/>
        <v>1.0802784303688531</v>
      </c>
      <c r="L3746" s="2" t="s">
        <v>32</v>
      </c>
      <c r="M3746" t="s">
        <v>25</v>
      </c>
      <c r="N3746" s="2" t="s">
        <v>26</v>
      </c>
      <c r="O3746" s="2" t="s">
        <v>783</v>
      </c>
      <c r="P3746" s="2"/>
      <c r="Q3746" s="2" t="s">
        <v>764</v>
      </c>
      <c r="R3746" s="2"/>
      <c r="S3746" s="2"/>
      <c r="T3746" t="s">
        <v>766</v>
      </c>
      <c r="U3746">
        <f t="shared" si="209"/>
        <v>11.981999999999999</v>
      </c>
      <c r="V3746">
        <f t="shared" si="210"/>
        <v>11.981999999999999</v>
      </c>
      <c r="W3746" s="2" t="s">
        <v>672</v>
      </c>
      <c r="Y3746" t="s">
        <v>826</v>
      </c>
      <c r="Z3746" t="s">
        <v>826</v>
      </c>
      <c r="AA3746" t="s">
        <v>826</v>
      </c>
      <c r="AB3746" t="str">
        <f t="shared" si="211"/>
        <v/>
      </c>
    </row>
    <row r="3747" spans="1:28" x14ac:dyDescent="0.2">
      <c r="A3747" s="2"/>
      <c r="B3747" s="2" t="s">
        <v>52</v>
      </c>
      <c r="C3747" s="2" t="s">
        <v>711</v>
      </c>
      <c r="D3747" s="2" t="s">
        <v>30</v>
      </c>
      <c r="E3747" s="2" t="s">
        <v>55</v>
      </c>
      <c r="F3747" s="2">
        <v>2</v>
      </c>
      <c r="G3747" s="2">
        <v>2</v>
      </c>
      <c r="H3747" s="2">
        <v>11.494999999999999</v>
      </c>
      <c r="I3747" s="3">
        <v>1.214</v>
      </c>
      <c r="J3747" s="3">
        <v>2.097</v>
      </c>
      <c r="K3747">
        <f t="shared" si="208"/>
        <v>1.6182069400861796</v>
      </c>
      <c r="L3747" s="2" t="s">
        <v>32</v>
      </c>
      <c r="M3747" t="s">
        <v>25</v>
      </c>
      <c r="N3747" s="2" t="s">
        <v>26</v>
      </c>
      <c r="O3747" s="2" t="s">
        <v>783</v>
      </c>
      <c r="P3747" s="2"/>
      <c r="Q3747" s="2" t="s">
        <v>764</v>
      </c>
      <c r="R3747" s="2"/>
      <c r="S3747" s="2"/>
      <c r="T3747" t="s">
        <v>766</v>
      </c>
      <c r="U3747">
        <f t="shared" si="209"/>
        <v>11.494999999999999</v>
      </c>
      <c r="V3747">
        <f t="shared" si="210"/>
        <v>11.494999999999999</v>
      </c>
      <c r="W3747" s="2" t="s">
        <v>672</v>
      </c>
      <c r="Y3747" t="s">
        <v>826</v>
      </c>
      <c r="Z3747" t="s">
        <v>826</v>
      </c>
      <c r="AA3747" t="s">
        <v>826</v>
      </c>
      <c r="AB3747" t="str">
        <f t="shared" si="211"/>
        <v/>
      </c>
    </row>
    <row r="3748" spans="1:28" x14ac:dyDescent="0.2">
      <c r="A3748" s="2"/>
      <c r="B3748" s="2" t="s">
        <v>52</v>
      </c>
      <c r="C3748" s="2" t="s">
        <v>711</v>
      </c>
      <c r="D3748" s="2" t="s">
        <v>30</v>
      </c>
      <c r="E3748" s="2" t="s">
        <v>55</v>
      </c>
      <c r="F3748" s="2">
        <v>3</v>
      </c>
      <c r="G3748" s="2">
        <v>3</v>
      </c>
      <c r="H3748" s="2">
        <v>12.268000000000001</v>
      </c>
      <c r="I3748" s="3">
        <v>1.081</v>
      </c>
      <c r="J3748" s="3">
        <v>1.613</v>
      </c>
      <c r="K3748">
        <f t="shared" si="208"/>
        <v>0.98692468289331148</v>
      </c>
      <c r="L3748" s="2" t="s">
        <v>32</v>
      </c>
      <c r="M3748" t="s">
        <v>25</v>
      </c>
      <c r="N3748" s="2" t="s">
        <v>26</v>
      </c>
      <c r="O3748" s="2" t="s">
        <v>783</v>
      </c>
      <c r="P3748" s="2"/>
      <c r="Q3748" s="2" t="s">
        <v>764</v>
      </c>
      <c r="R3748" s="2"/>
      <c r="S3748" s="2"/>
      <c r="T3748" t="s">
        <v>766</v>
      </c>
      <c r="U3748">
        <f t="shared" si="209"/>
        <v>12.268000000000001</v>
      </c>
      <c r="V3748">
        <f t="shared" si="210"/>
        <v>12.268000000000001</v>
      </c>
      <c r="W3748" s="2" t="s">
        <v>672</v>
      </c>
      <c r="Y3748" t="s">
        <v>826</v>
      </c>
      <c r="Z3748" t="s">
        <v>826</v>
      </c>
      <c r="AA3748" t="s">
        <v>826</v>
      </c>
      <c r="AB3748" t="str">
        <f t="shared" si="211"/>
        <v/>
      </c>
    </row>
    <row r="3749" spans="1:28" x14ac:dyDescent="0.2">
      <c r="A3749" s="2"/>
      <c r="B3749" s="2" t="s">
        <v>52</v>
      </c>
      <c r="C3749" s="2" t="s">
        <v>711</v>
      </c>
      <c r="D3749" s="2" t="s">
        <v>30</v>
      </c>
      <c r="E3749" s="2" t="s">
        <v>55</v>
      </c>
      <c r="F3749" s="2">
        <v>4</v>
      </c>
      <c r="G3749" s="2">
        <v>4</v>
      </c>
      <c r="H3749" s="2">
        <v>11.523999999999999</v>
      </c>
      <c r="I3749" s="3">
        <v>1.127</v>
      </c>
      <c r="J3749" s="3">
        <v>1.835</v>
      </c>
      <c r="K3749">
        <f t="shared" si="208"/>
        <v>1.2203436794961415</v>
      </c>
      <c r="L3749" s="2" t="s">
        <v>32</v>
      </c>
      <c r="M3749" t="s">
        <v>25</v>
      </c>
      <c r="N3749" s="2" t="s">
        <v>26</v>
      </c>
      <c r="O3749" s="2" t="s">
        <v>783</v>
      </c>
      <c r="P3749" s="2"/>
      <c r="Q3749" s="2" t="s">
        <v>764</v>
      </c>
      <c r="R3749" s="2"/>
      <c r="S3749" s="2"/>
      <c r="T3749" t="s">
        <v>766</v>
      </c>
      <c r="U3749">
        <f t="shared" si="209"/>
        <v>11.523999999999999</v>
      </c>
      <c r="V3749">
        <f t="shared" si="210"/>
        <v>11.523999999999999</v>
      </c>
      <c r="W3749" s="2" t="s">
        <v>672</v>
      </c>
      <c r="Y3749" t="s">
        <v>826</v>
      </c>
      <c r="Z3749" t="s">
        <v>826</v>
      </c>
      <c r="AA3749" t="s">
        <v>826</v>
      </c>
      <c r="AB3749" t="str">
        <f t="shared" si="211"/>
        <v/>
      </c>
    </row>
    <row r="3750" spans="1:28" x14ac:dyDescent="0.2">
      <c r="A3750" s="2"/>
      <c r="B3750" s="2" t="s">
        <v>52</v>
      </c>
      <c r="C3750" s="2" t="s">
        <v>711</v>
      </c>
      <c r="D3750" s="2" t="s">
        <v>30</v>
      </c>
      <c r="E3750" s="2" t="s">
        <v>55</v>
      </c>
      <c r="F3750" s="2">
        <v>5</v>
      </c>
      <c r="G3750" s="2">
        <v>5</v>
      </c>
      <c r="H3750" s="2">
        <v>12.238</v>
      </c>
      <c r="I3750" s="3">
        <v>0.70799999999999996</v>
      </c>
      <c r="J3750" s="3">
        <v>1.516</v>
      </c>
      <c r="K3750">
        <f t="shared" si="208"/>
        <v>0.39789086835935994</v>
      </c>
      <c r="L3750" s="2" t="s">
        <v>32</v>
      </c>
      <c r="M3750" t="s">
        <v>25</v>
      </c>
      <c r="N3750" s="2" t="s">
        <v>26</v>
      </c>
      <c r="O3750" s="2" t="s">
        <v>783</v>
      </c>
      <c r="P3750" s="2"/>
      <c r="Q3750" s="2" t="s">
        <v>764</v>
      </c>
      <c r="R3750" s="2"/>
      <c r="S3750" s="2"/>
      <c r="T3750" t="s">
        <v>766</v>
      </c>
      <c r="U3750">
        <f t="shared" si="209"/>
        <v>12.238</v>
      </c>
      <c r="V3750">
        <f t="shared" si="210"/>
        <v>12.238</v>
      </c>
      <c r="W3750" s="2" t="s">
        <v>672</v>
      </c>
      <c r="Y3750" t="s">
        <v>826</v>
      </c>
      <c r="Z3750" t="s">
        <v>826</v>
      </c>
      <c r="AA3750" t="s">
        <v>826</v>
      </c>
      <c r="AB3750" t="str">
        <f t="shared" si="211"/>
        <v/>
      </c>
    </row>
    <row r="3751" spans="1:28" x14ac:dyDescent="0.2">
      <c r="A3751" s="2"/>
      <c r="B3751" s="2" t="s">
        <v>52</v>
      </c>
      <c r="C3751" s="2" t="s">
        <v>711</v>
      </c>
      <c r="D3751" s="2" t="s">
        <v>30</v>
      </c>
      <c r="E3751" s="2" t="s">
        <v>55</v>
      </c>
      <c r="F3751" s="2">
        <v>6</v>
      </c>
      <c r="G3751" s="2">
        <v>6</v>
      </c>
      <c r="H3751" s="2">
        <v>12.167999999999999</v>
      </c>
      <c r="I3751" s="3">
        <v>0.80400000000000005</v>
      </c>
      <c r="J3751" s="3">
        <v>1.88</v>
      </c>
      <c r="K3751">
        <f t="shared" si="208"/>
        <v>0.63630919965119992</v>
      </c>
      <c r="L3751" s="2" t="s">
        <v>32</v>
      </c>
      <c r="M3751" t="s">
        <v>25</v>
      </c>
      <c r="N3751" s="2" t="s">
        <v>26</v>
      </c>
      <c r="O3751" s="2" t="s">
        <v>783</v>
      </c>
      <c r="P3751" s="2"/>
      <c r="Q3751" s="2" t="s">
        <v>764</v>
      </c>
      <c r="R3751" s="2"/>
      <c r="S3751" s="2"/>
      <c r="T3751" t="s">
        <v>766</v>
      </c>
      <c r="U3751">
        <f t="shared" si="209"/>
        <v>12.167999999999999</v>
      </c>
      <c r="V3751">
        <f t="shared" si="210"/>
        <v>12.167999999999999</v>
      </c>
      <c r="W3751" s="2" t="s">
        <v>672</v>
      </c>
      <c r="Y3751" t="s">
        <v>826</v>
      </c>
      <c r="Z3751" t="s">
        <v>826</v>
      </c>
      <c r="AA3751" t="s">
        <v>826</v>
      </c>
      <c r="AB3751" t="str">
        <f t="shared" si="211"/>
        <v/>
      </c>
    </row>
    <row r="3752" spans="1:28" x14ac:dyDescent="0.2">
      <c r="A3752" s="2"/>
      <c r="B3752" s="2" t="s">
        <v>52</v>
      </c>
      <c r="C3752" s="2" t="s">
        <v>711</v>
      </c>
      <c r="D3752" s="2" t="s">
        <v>30</v>
      </c>
      <c r="E3752" s="2" t="s">
        <v>55</v>
      </c>
      <c r="F3752" s="2">
        <v>7</v>
      </c>
      <c r="G3752" s="2">
        <v>7</v>
      </c>
      <c r="H3752" s="2">
        <v>12.118</v>
      </c>
      <c r="I3752" s="3">
        <v>0.67</v>
      </c>
      <c r="J3752" s="3">
        <v>1.548</v>
      </c>
      <c r="K3752">
        <f t="shared" si="208"/>
        <v>0.36384701575799999</v>
      </c>
      <c r="L3752" s="2" t="s">
        <v>32</v>
      </c>
      <c r="M3752" t="s">
        <v>25</v>
      </c>
      <c r="N3752" s="2" t="s">
        <v>26</v>
      </c>
      <c r="O3752" s="2" t="s">
        <v>783</v>
      </c>
      <c r="P3752" s="2"/>
      <c r="Q3752" s="2" t="s">
        <v>764</v>
      </c>
      <c r="R3752" s="2"/>
      <c r="S3752" s="2"/>
      <c r="T3752" t="s">
        <v>766</v>
      </c>
      <c r="U3752">
        <f t="shared" si="209"/>
        <v>12.118</v>
      </c>
      <c r="V3752">
        <f t="shared" si="210"/>
        <v>12.118</v>
      </c>
      <c r="W3752" s="2" t="s">
        <v>672</v>
      </c>
      <c r="Y3752" t="s">
        <v>826</v>
      </c>
      <c r="Z3752" t="s">
        <v>826</v>
      </c>
      <c r="AA3752" t="s">
        <v>826</v>
      </c>
      <c r="AB3752" t="str">
        <f t="shared" si="211"/>
        <v/>
      </c>
    </row>
    <row r="3753" spans="1:28" x14ac:dyDescent="0.2">
      <c r="A3753" s="2"/>
      <c r="B3753" s="2" t="s">
        <v>52</v>
      </c>
      <c r="C3753" s="2" t="s">
        <v>711</v>
      </c>
      <c r="D3753" s="2" t="s">
        <v>30</v>
      </c>
      <c r="E3753" s="2" t="s">
        <v>55</v>
      </c>
      <c r="F3753" s="2">
        <v>8</v>
      </c>
      <c r="G3753" s="2">
        <v>8</v>
      </c>
      <c r="H3753" s="2">
        <v>12.144</v>
      </c>
      <c r="I3753" s="3">
        <v>0.85899999999999999</v>
      </c>
      <c r="J3753" s="3">
        <v>1.42</v>
      </c>
      <c r="K3753">
        <f t="shared" si="208"/>
        <v>0.54862163175363332</v>
      </c>
      <c r="L3753" s="2" t="s">
        <v>32</v>
      </c>
      <c r="M3753" t="s">
        <v>25</v>
      </c>
      <c r="N3753" s="2" t="s">
        <v>26</v>
      </c>
      <c r="O3753" s="2" t="s">
        <v>783</v>
      </c>
      <c r="P3753" s="2"/>
      <c r="Q3753" s="2" t="s">
        <v>764</v>
      </c>
      <c r="R3753" s="2"/>
      <c r="S3753" s="2"/>
      <c r="T3753" t="s">
        <v>766</v>
      </c>
      <c r="U3753">
        <f t="shared" si="209"/>
        <v>12.144</v>
      </c>
      <c r="V3753">
        <f t="shared" si="210"/>
        <v>12.144</v>
      </c>
      <c r="W3753" s="2" t="s">
        <v>672</v>
      </c>
      <c r="Y3753" t="s">
        <v>826</v>
      </c>
      <c r="Z3753" t="s">
        <v>826</v>
      </c>
      <c r="AA3753" t="s">
        <v>826</v>
      </c>
      <c r="AB3753" t="str">
        <f t="shared" si="211"/>
        <v/>
      </c>
    </row>
    <row r="3754" spans="1:28" x14ac:dyDescent="0.2">
      <c r="A3754" s="2"/>
      <c r="B3754" s="2" t="s">
        <v>52</v>
      </c>
      <c r="C3754" s="2" t="s">
        <v>711</v>
      </c>
      <c r="D3754" s="2" t="s">
        <v>30</v>
      </c>
      <c r="E3754" s="2" t="s">
        <v>55</v>
      </c>
      <c r="F3754" s="2">
        <v>9</v>
      </c>
      <c r="G3754" s="2">
        <v>9</v>
      </c>
      <c r="H3754" s="2">
        <v>12.128</v>
      </c>
      <c r="I3754" s="3">
        <v>0.91100000000000003</v>
      </c>
      <c r="J3754" s="3">
        <v>1.421</v>
      </c>
      <c r="K3754">
        <f t="shared" si="208"/>
        <v>0.6174888036580316</v>
      </c>
      <c r="L3754" s="2" t="s">
        <v>32</v>
      </c>
      <c r="M3754" t="s">
        <v>25</v>
      </c>
      <c r="N3754" s="2" t="s">
        <v>26</v>
      </c>
      <c r="O3754" s="2" t="s">
        <v>783</v>
      </c>
      <c r="P3754" s="2"/>
      <c r="Q3754" s="2" t="s">
        <v>764</v>
      </c>
      <c r="R3754" s="2"/>
      <c r="S3754" s="2"/>
      <c r="T3754" t="s">
        <v>766</v>
      </c>
      <c r="U3754">
        <f t="shared" si="209"/>
        <v>12.128</v>
      </c>
      <c r="V3754">
        <f t="shared" si="210"/>
        <v>12.128</v>
      </c>
      <c r="W3754" s="2" t="s">
        <v>672</v>
      </c>
      <c r="Y3754" t="s">
        <v>826</v>
      </c>
      <c r="Z3754" t="s">
        <v>826</v>
      </c>
      <c r="AA3754" t="s">
        <v>826</v>
      </c>
      <c r="AB3754" t="str">
        <f t="shared" si="211"/>
        <v/>
      </c>
    </row>
    <row r="3755" spans="1:28" x14ac:dyDescent="0.2">
      <c r="A3755" s="2"/>
      <c r="B3755" s="2" t="s">
        <v>52</v>
      </c>
      <c r="C3755" s="2" t="s">
        <v>711</v>
      </c>
      <c r="D3755" s="2" t="s">
        <v>30</v>
      </c>
      <c r="E3755" s="2" t="s">
        <v>55</v>
      </c>
      <c r="F3755" s="2">
        <v>10</v>
      </c>
      <c r="G3755" s="2">
        <v>10</v>
      </c>
      <c r="H3755" s="2">
        <v>10.981</v>
      </c>
      <c r="I3755" s="3">
        <v>1.1319999999999999</v>
      </c>
      <c r="J3755" s="3">
        <v>1.6339999999999999</v>
      </c>
      <c r="K3755">
        <f t="shared" si="208"/>
        <v>1.096334703112906</v>
      </c>
      <c r="L3755" s="2" t="s">
        <v>32</v>
      </c>
      <c r="M3755" t="s">
        <v>25</v>
      </c>
      <c r="N3755" s="2" t="s">
        <v>26</v>
      </c>
      <c r="O3755" s="2" t="s">
        <v>783</v>
      </c>
      <c r="P3755" s="2"/>
      <c r="Q3755" s="2" t="s">
        <v>764</v>
      </c>
      <c r="R3755" s="2"/>
      <c r="S3755" s="2"/>
      <c r="T3755" t="s">
        <v>766</v>
      </c>
      <c r="U3755">
        <f t="shared" si="209"/>
        <v>10.981</v>
      </c>
      <c r="V3755">
        <f t="shared" si="210"/>
        <v>10.981</v>
      </c>
      <c r="W3755" s="2" t="s">
        <v>672</v>
      </c>
      <c r="Y3755" t="s">
        <v>826</v>
      </c>
      <c r="Z3755" t="s">
        <v>826</v>
      </c>
      <c r="AA3755" t="s">
        <v>826</v>
      </c>
      <c r="AB3755" t="str">
        <f t="shared" si="211"/>
        <v/>
      </c>
    </row>
    <row r="3756" spans="1:28" x14ac:dyDescent="0.2">
      <c r="A3756" s="2"/>
      <c r="B3756" s="2" t="s">
        <v>52</v>
      </c>
      <c r="C3756" s="2" t="s">
        <v>711</v>
      </c>
      <c r="D3756" s="2" t="s">
        <v>30</v>
      </c>
      <c r="E3756" s="2" t="s">
        <v>166</v>
      </c>
      <c r="F3756" s="2">
        <v>1</v>
      </c>
      <c r="G3756" s="2">
        <v>1</v>
      </c>
      <c r="H3756" s="2">
        <v>10.682</v>
      </c>
      <c r="I3756" s="3">
        <v>1.597</v>
      </c>
      <c r="J3756" s="3">
        <v>2.1970000000000001</v>
      </c>
      <c r="K3756">
        <f t="shared" si="208"/>
        <v>2.9338516140751776</v>
      </c>
      <c r="L3756" s="2" t="s">
        <v>32</v>
      </c>
      <c r="M3756" t="s">
        <v>25</v>
      </c>
      <c r="N3756" s="2" t="s">
        <v>26</v>
      </c>
      <c r="O3756" s="2" t="s">
        <v>792</v>
      </c>
      <c r="P3756" s="2"/>
      <c r="Q3756" s="2" t="s">
        <v>764</v>
      </c>
      <c r="R3756" s="2"/>
      <c r="S3756" s="2"/>
      <c r="T3756" t="s">
        <v>766</v>
      </c>
      <c r="U3756">
        <f t="shared" si="209"/>
        <v>10.682</v>
      </c>
      <c r="V3756">
        <f t="shared" si="210"/>
        <v>10.682</v>
      </c>
      <c r="W3756" s="2" t="s">
        <v>793</v>
      </c>
      <c r="Y3756" t="s">
        <v>826</v>
      </c>
      <c r="Z3756" t="s">
        <v>826</v>
      </c>
      <c r="AA3756" t="s">
        <v>826</v>
      </c>
      <c r="AB3756" t="str">
        <f t="shared" si="211"/>
        <v/>
      </c>
    </row>
    <row r="3757" spans="1:28" x14ac:dyDescent="0.2">
      <c r="A3757" s="2"/>
      <c r="B3757" s="2" t="s">
        <v>52</v>
      </c>
      <c r="C3757" s="2" t="s">
        <v>711</v>
      </c>
      <c r="D3757" s="2" t="s">
        <v>30</v>
      </c>
      <c r="E3757" s="2" t="s">
        <v>166</v>
      </c>
      <c r="F3757" s="2">
        <v>2</v>
      </c>
      <c r="G3757" s="2">
        <v>2</v>
      </c>
      <c r="H3757" s="2">
        <v>9.8859999999999992</v>
      </c>
      <c r="I3757" s="3">
        <v>1.8129999999999999</v>
      </c>
      <c r="J3757" s="3">
        <v>2.3940000000000001</v>
      </c>
      <c r="K3757">
        <f t="shared" si="208"/>
        <v>4.1201972673432889</v>
      </c>
      <c r="L3757" s="2" t="s">
        <v>32</v>
      </c>
      <c r="M3757" t="s">
        <v>25</v>
      </c>
      <c r="N3757" s="2" t="s">
        <v>26</v>
      </c>
      <c r="O3757" s="2" t="s">
        <v>792</v>
      </c>
      <c r="P3757" s="2"/>
      <c r="Q3757" s="2" t="s">
        <v>764</v>
      </c>
      <c r="R3757" s="2"/>
      <c r="S3757" s="2"/>
      <c r="T3757" t="s">
        <v>766</v>
      </c>
      <c r="U3757">
        <f t="shared" si="209"/>
        <v>9.8859999999999992</v>
      </c>
      <c r="V3757">
        <f t="shared" si="210"/>
        <v>9.8859999999999992</v>
      </c>
      <c r="W3757" s="2" t="s">
        <v>793</v>
      </c>
      <c r="Y3757" t="s">
        <v>826</v>
      </c>
      <c r="Z3757" t="s">
        <v>826</v>
      </c>
      <c r="AA3757" t="s">
        <v>826</v>
      </c>
      <c r="AB3757" t="str">
        <f t="shared" si="211"/>
        <v/>
      </c>
    </row>
    <row r="3758" spans="1:28" x14ac:dyDescent="0.2">
      <c r="A3758" s="2"/>
      <c r="B3758" s="2" t="s">
        <v>52</v>
      </c>
      <c r="C3758" s="2" t="s">
        <v>711</v>
      </c>
      <c r="D3758" s="2" t="s">
        <v>30</v>
      </c>
      <c r="E3758" s="2" t="s">
        <v>166</v>
      </c>
      <c r="F3758" s="2">
        <v>3</v>
      </c>
      <c r="G3758" s="2">
        <v>3</v>
      </c>
      <c r="H3758" s="2">
        <v>10.926</v>
      </c>
      <c r="I3758" s="3">
        <v>1.5069999999999999</v>
      </c>
      <c r="J3758" s="3">
        <v>2.3570000000000002</v>
      </c>
      <c r="K3758">
        <f t="shared" si="208"/>
        <v>2.8027498798973114</v>
      </c>
      <c r="L3758" s="2" t="s">
        <v>32</v>
      </c>
      <c r="M3758" t="s">
        <v>25</v>
      </c>
      <c r="N3758" s="2" t="s">
        <v>26</v>
      </c>
      <c r="O3758" s="2" t="s">
        <v>792</v>
      </c>
      <c r="P3758" s="2"/>
      <c r="Q3758" s="2" t="s">
        <v>764</v>
      </c>
      <c r="R3758" s="2"/>
      <c r="S3758" s="2"/>
      <c r="T3758" t="s">
        <v>766</v>
      </c>
      <c r="U3758">
        <f t="shared" si="209"/>
        <v>10.926</v>
      </c>
      <c r="V3758">
        <f t="shared" si="210"/>
        <v>10.926</v>
      </c>
      <c r="W3758" s="2" t="s">
        <v>793</v>
      </c>
      <c r="Y3758" t="s">
        <v>826</v>
      </c>
      <c r="Z3758" t="s">
        <v>826</v>
      </c>
      <c r="AA3758" t="s">
        <v>826</v>
      </c>
      <c r="AB3758" t="str">
        <f t="shared" si="211"/>
        <v/>
      </c>
    </row>
    <row r="3759" spans="1:28" x14ac:dyDescent="0.2">
      <c r="A3759" s="2"/>
      <c r="B3759" s="2" t="s">
        <v>52</v>
      </c>
      <c r="C3759" s="2" t="s">
        <v>711</v>
      </c>
      <c r="D3759" s="2" t="s">
        <v>30</v>
      </c>
      <c r="E3759" s="2" t="s">
        <v>166</v>
      </c>
      <c r="F3759" s="2">
        <v>4</v>
      </c>
      <c r="G3759" s="2">
        <v>4</v>
      </c>
      <c r="H3759" s="2">
        <v>10.64</v>
      </c>
      <c r="I3759" s="3">
        <v>1.5309999999999999</v>
      </c>
      <c r="J3759" s="3">
        <v>2.411</v>
      </c>
      <c r="K3759">
        <f t="shared" si="208"/>
        <v>2.9590060099989812</v>
      </c>
      <c r="L3759" s="2" t="s">
        <v>32</v>
      </c>
      <c r="M3759" t="s">
        <v>25</v>
      </c>
      <c r="N3759" s="2" t="s">
        <v>26</v>
      </c>
      <c r="O3759" s="2" t="s">
        <v>792</v>
      </c>
      <c r="P3759" s="2"/>
      <c r="Q3759" s="2" t="s">
        <v>764</v>
      </c>
      <c r="R3759" s="2"/>
      <c r="S3759" s="2"/>
      <c r="T3759" t="s">
        <v>766</v>
      </c>
      <c r="U3759">
        <f t="shared" si="209"/>
        <v>10.64</v>
      </c>
      <c r="V3759">
        <f t="shared" si="210"/>
        <v>10.64</v>
      </c>
      <c r="W3759" s="2" t="s">
        <v>793</v>
      </c>
      <c r="Y3759" t="s">
        <v>826</v>
      </c>
      <c r="Z3759" t="s">
        <v>826</v>
      </c>
      <c r="AA3759" t="s">
        <v>826</v>
      </c>
      <c r="AB3759" t="str">
        <f t="shared" si="211"/>
        <v/>
      </c>
    </row>
    <row r="3760" spans="1:28" x14ac:dyDescent="0.2">
      <c r="A3760" s="2"/>
      <c r="B3760" s="2" t="s">
        <v>52</v>
      </c>
      <c r="C3760" s="2" t="s">
        <v>711</v>
      </c>
      <c r="D3760" s="2" t="s">
        <v>30</v>
      </c>
      <c r="E3760" s="2" t="s">
        <v>166</v>
      </c>
      <c r="F3760" s="2">
        <v>5</v>
      </c>
      <c r="G3760" s="2">
        <v>5</v>
      </c>
      <c r="H3760" s="2">
        <v>10.69</v>
      </c>
      <c r="I3760" s="3">
        <v>1.397</v>
      </c>
      <c r="J3760" s="3">
        <v>2.2599999999999998</v>
      </c>
      <c r="K3760">
        <f t="shared" si="208"/>
        <v>2.309401836563433</v>
      </c>
      <c r="L3760" s="2" t="s">
        <v>32</v>
      </c>
      <c r="M3760" t="s">
        <v>25</v>
      </c>
      <c r="N3760" s="2" t="s">
        <v>26</v>
      </c>
      <c r="O3760" s="2" t="s">
        <v>792</v>
      </c>
      <c r="P3760" s="2"/>
      <c r="Q3760" s="2" t="s">
        <v>764</v>
      </c>
      <c r="R3760" s="2"/>
      <c r="S3760" s="2"/>
      <c r="T3760" t="s">
        <v>766</v>
      </c>
      <c r="U3760">
        <f t="shared" si="209"/>
        <v>10.69</v>
      </c>
      <c r="V3760">
        <f t="shared" si="210"/>
        <v>10.69</v>
      </c>
      <c r="W3760" s="2" t="s">
        <v>793</v>
      </c>
      <c r="Y3760" t="s">
        <v>826</v>
      </c>
      <c r="Z3760" t="s">
        <v>826</v>
      </c>
      <c r="AA3760" t="s">
        <v>826</v>
      </c>
      <c r="AB3760" t="str">
        <f t="shared" si="211"/>
        <v/>
      </c>
    </row>
    <row r="3761" spans="1:28" x14ac:dyDescent="0.2">
      <c r="A3761" s="2"/>
      <c r="B3761" s="2" t="s">
        <v>52</v>
      </c>
      <c r="C3761" s="2" t="s">
        <v>711</v>
      </c>
      <c r="D3761" s="2" t="s">
        <v>30</v>
      </c>
      <c r="E3761" s="2" t="s">
        <v>59</v>
      </c>
      <c r="F3761" s="2">
        <v>1</v>
      </c>
      <c r="G3761" s="2">
        <v>1</v>
      </c>
      <c r="H3761" s="2">
        <v>10.961</v>
      </c>
      <c r="I3761" s="3">
        <v>1.45</v>
      </c>
      <c r="J3761" s="3">
        <v>2.3460000000000001</v>
      </c>
      <c r="K3761">
        <f t="shared" si="208"/>
        <v>2.5826304532250002</v>
      </c>
      <c r="L3761" s="2" t="s">
        <v>32</v>
      </c>
      <c r="M3761" t="s">
        <v>25</v>
      </c>
      <c r="N3761" s="2" t="s">
        <v>26</v>
      </c>
      <c r="O3761" s="2" t="s">
        <v>787</v>
      </c>
      <c r="P3761" s="2"/>
      <c r="Q3761" s="2" t="s">
        <v>764</v>
      </c>
      <c r="R3761" s="2"/>
      <c r="S3761" s="2"/>
      <c r="T3761" t="s">
        <v>766</v>
      </c>
      <c r="U3761">
        <f t="shared" si="209"/>
        <v>10.961</v>
      </c>
      <c r="V3761">
        <f t="shared" si="210"/>
        <v>10.961</v>
      </c>
      <c r="W3761" s="2" t="s">
        <v>664</v>
      </c>
      <c r="Y3761" t="s">
        <v>826</v>
      </c>
      <c r="Z3761" t="s">
        <v>826</v>
      </c>
      <c r="AA3761" t="s">
        <v>826</v>
      </c>
      <c r="AB3761" t="str">
        <f t="shared" si="211"/>
        <v/>
      </c>
    </row>
    <row r="3762" spans="1:28" x14ac:dyDescent="0.2">
      <c r="A3762" s="2"/>
      <c r="B3762" s="2" t="s">
        <v>52</v>
      </c>
      <c r="C3762" s="2" t="s">
        <v>711</v>
      </c>
      <c r="D3762" s="2" t="s">
        <v>30</v>
      </c>
      <c r="E3762" s="2" t="s">
        <v>59</v>
      </c>
      <c r="F3762" s="2">
        <v>2</v>
      </c>
      <c r="G3762" s="2">
        <v>2</v>
      </c>
      <c r="H3762" s="2">
        <v>10.885999999999999</v>
      </c>
      <c r="I3762" s="3">
        <v>1.5640000000000001</v>
      </c>
      <c r="J3762" s="3">
        <v>2.4660000000000002</v>
      </c>
      <c r="K3762">
        <f t="shared" si="208"/>
        <v>3.1583832311150402</v>
      </c>
      <c r="L3762" s="2" t="s">
        <v>32</v>
      </c>
      <c r="M3762" t="s">
        <v>25</v>
      </c>
      <c r="N3762" s="2" t="s">
        <v>26</v>
      </c>
      <c r="O3762" s="2" t="s">
        <v>787</v>
      </c>
      <c r="P3762" s="2"/>
      <c r="Q3762" s="2" t="s">
        <v>764</v>
      </c>
      <c r="R3762" s="2"/>
      <c r="S3762" s="2"/>
      <c r="T3762" t="s">
        <v>766</v>
      </c>
      <c r="U3762">
        <f t="shared" si="209"/>
        <v>10.885999999999999</v>
      </c>
      <c r="V3762">
        <f t="shared" si="210"/>
        <v>10.885999999999999</v>
      </c>
      <c r="W3762" s="2" t="s">
        <v>664</v>
      </c>
      <c r="Y3762" t="s">
        <v>826</v>
      </c>
      <c r="Z3762" t="s">
        <v>826</v>
      </c>
      <c r="AA3762" t="s">
        <v>826</v>
      </c>
      <c r="AB3762" t="str">
        <f t="shared" si="211"/>
        <v/>
      </c>
    </row>
    <row r="3763" spans="1:28" x14ac:dyDescent="0.2">
      <c r="A3763" s="2"/>
      <c r="B3763" s="2" t="s">
        <v>52</v>
      </c>
      <c r="C3763" s="2" t="s">
        <v>711</v>
      </c>
      <c r="D3763" s="2" t="s">
        <v>30</v>
      </c>
      <c r="E3763" s="2" t="s">
        <v>59</v>
      </c>
      <c r="F3763" s="2">
        <v>3</v>
      </c>
      <c r="G3763" s="2">
        <v>3</v>
      </c>
      <c r="H3763" s="2">
        <v>11.089</v>
      </c>
      <c r="I3763" s="3">
        <v>1.5169999999999999</v>
      </c>
      <c r="J3763" s="3">
        <v>2.403</v>
      </c>
      <c r="K3763">
        <f t="shared" si="208"/>
        <v>2.8954974570587542</v>
      </c>
      <c r="L3763" s="2" t="s">
        <v>32</v>
      </c>
      <c r="M3763" t="s">
        <v>25</v>
      </c>
      <c r="N3763" s="2" t="s">
        <v>26</v>
      </c>
      <c r="O3763" s="2" t="s">
        <v>787</v>
      </c>
      <c r="P3763" s="2"/>
      <c r="Q3763" s="2" t="s">
        <v>764</v>
      </c>
      <c r="R3763" s="2"/>
      <c r="S3763" s="2"/>
      <c r="T3763" t="s">
        <v>766</v>
      </c>
      <c r="U3763">
        <f t="shared" si="209"/>
        <v>11.089</v>
      </c>
      <c r="V3763">
        <f t="shared" si="210"/>
        <v>11.089</v>
      </c>
      <c r="W3763" s="2" t="s">
        <v>664</v>
      </c>
      <c r="Y3763" t="s">
        <v>826</v>
      </c>
      <c r="Z3763" t="s">
        <v>826</v>
      </c>
      <c r="AA3763" t="s">
        <v>826</v>
      </c>
      <c r="AB3763" t="str">
        <f t="shared" si="211"/>
        <v/>
      </c>
    </row>
    <row r="3764" spans="1:28" x14ac:dyDescent="0.2">
      <c r="A3764" s="2"/>
      <c r="B3764" s="2" t="s">
        <v>52</v>
      </c>
      <c r="C3764" s="2" t="s">
        <v>711</v>
      </c>
      <c r="D3764" s="2" t="s">
        <v>30</v>
      </c>
      <c r="E3764" s="2" t="s">
        <v>59</v>
      </c>
      <c r="F3764" s="2">
        <v>4</v>
      </c>
      <c r="G3764" s="2">
        <v>4</v>
      </c>
      <c r="H3764" s="2">
        <v>11.061999999999999</v>
      </c>
      <c r="I3764" s="3">
        <v>1.375</v>
      </c>
      <c r="J3764" s="3">
        <v>2.484</v>
      </c>
      <c r="K3764">
        <f t="shared" si="208"/>
        <v>2.4589813978124999</v>
      </c>
      <c r="L3764" s="2" t="s">
        <v>32</v>
      </c>
      <c r="M3764" t="s">
        <v>25</v>
      </c>
      <c r="N3764" s="2" t="s">
        <v>26</v>
      </c>
      <c r="O3764" s="2" t="s">
        <v>787</v>
      </c>
      <c r="P3764" s="2"/>
      <c r="Q3764" s="2" t="s">
        <v>764</v>
      </c>
      <c r="R3764" s="2"/>
      <c r="S3764" s="2"/>
      <c r="T3764" t="s">
        <v>766</v>
      </c>
      <c r="U3764">
        <f t="shared" si="209"/>
        <v>11.061999999999999</v>
      </c>
      <c r="V3764">
        <f t="shared" si="210"/>
        <v>11.061999999999999</v>
      </c>
      <c r="W3764" s="2" t="s">
        <v>664</v>
      </c>
      <c r="Y3764" t="s">
        <v>826</v>
      </c>
      <c r="Z3764" t="s">
        <v>826</v>
      </c>
      <c r="AA3764" t="s">
        <v>826</v>
      </c>
      <c r="AB3764" t="str">
        <f t="shared" si="211"/>
        <v/>
      </c>
    </row>
    <row r="3765" spans="1:28" x14ac:dyDescent="0.2">
      <c r="A3765" s="2"/>
      <c r="B3765" s="2" t="s">
        <v>52</v>
      </c>
      <c r="C3765" s="2" t="s">
        <v>711</v>
      </c>
      <c r="D3765" s="2" t="s">
        <v>30</v>
      </c>
      <c r="E3765" s="2" t="s">
        <v>59</v>
      </c>
      <c r="F3765" s="2">
        <v>5</v>
      </c>
      <c r="G3765" s="2">
        <v>5</v>
      </c>
      <c r="H3765" s="2">
        <v>11.225</v>
      </c>
      <c r="I3765" s="3">
        <v>1.4359999999999999</v>
      </c>
      <c r="J3765" s="3">
        <v>2.331</v>
      </c>
      <c r="K3765">
        <f t="shared" si="208"/>
        <v>2.5168040770706397</v>
      </c>
      <c r="L3765" s="2" t="s">
        <v>32</v>
      </c>
      <c r="M3765" t="s">
        <v>25</v>
      </c>
      <c r="N3765" s="2" t="s">
        <v>26</v>
      </c>
      <c r="O3765" s="2" t="s">
        <v>787</v>
      </c>
      <c r="P3765" s="2"/>
      <c r="Q3765" s="2" t="s">
        <v>764</v>
      </c>
      <c r="R3765" s="2"/>
      <c r="S3765" s="2"/>
      <c r="T3765" t="s">
        <v>766</v>
      </c>
      <c r="U3765">
        <f t="shared" si="209"/>
        <v>11.225</v>
      </c>
      <c r="V3765">
        <f t="shared" si="210"/>
        <v>11.225</v>
      </c>
      <c r="W3765" s="2" t="s">
        <v>664</v>
      </c>
      <c r="Y3765" t="s">
        <v>826</v>
      </c>
      <c r="Z3765" t="s">
        <v>826</v>
      </c>
      <c r="AA3765" t="s">
        <v>826</v>
      </c>
      <c r="AB3765" t="str">
        <f t="shared" si="211"/>
        <v/>
      </c>
    </row>
    <row r="3766" spans="1:28" x14ac:dyDescent="0.2">
      <c r="A3766" s="2"/>
      <c r="B3766" s="2" t="s">
        <v>52</v>
      </c>
      <c r="C3766" s="2" t="s">
        <v>711</v>
      </c>
      <c r="D3766" s="2" t="s">
        <v>30</v>
      </c>
      <c r="E3766" s="2" t="s">
        <v>59</v>
      </c>
      <c r="F3766" s="2">
        <v>6</v>
      </c>
      <c r="G3766" s="2">
        <v>6</v>
      </c>
      <c r="H3766" s="2">
        <v>10.742000000000001</v>
      </c>
      <c r="I3766" s="3">
        <v>1.4530000000000001</v>
      </c>
      <c r="J3766" s="3">
        <v>2.3769999999999998</v>
      </c>
      <c r="K3766">
        <f t="shared" si="208"/>
        <v>2.6275964461084778</v>
      </c>
      <c r="L3766" s="2" t="s">
        <v>32</v>
      </c>
      <c r="M3766" t="s">
        <v>25</v>
      </c>
      <c r="N3766" s="2" t="s">
        <v>26</v>
      </c>
      <c r="O3766" s="2" t="s">
        <v>787</v>
      </c>
      <c r="P3766" s="2"/>
      <c r="Q3766" s="2" t="s">
        <v>764</v>
      </c>
      <c r="R3766" s="2"/>
      <c r="S3766" s="2"/>
      <c r="T3766" t="s">
        <v>766</v>
      </c>
      <c r="U3766">
        <f t="shared" si="209"/>
        <v>10.742000000000001</v>
      </c>
      <c r="V3766">
        <f t="shared" si="210"/>
        <v>10.742000000000001</v>
      </c>
      <c r="W3766" s="2" t="s">
        <v>664</v>
      </c>
      <c r="Y3766" t="s">
        <v>826</v>
      </c>
      <c r="Z3766" t="s">
        <v>826</v>
      </c>
      <c r="AA3766" t="s">
        <v>826</v>
      </c>
      <c r="AB3766" t="str">
        <f t="shared" si="211"/>
        <v/>
      </c>
    </row>
    <row r="3767" spans="1:28" x14ac:dyDescent="0.2">
      <c r="A3767" s="2"/>
      <c r="B3767" s="2" t="s">
        <v>52</v>
      </c>
      <c r="C3767" s="2" t="s">
        <v>711</v>
      </c>
      <c r="D3767" s="2" t="s">
        <v>30</v>
      </c>
      <c r="E3767" s="2" t="s">
        <v>59</v>
      </c>
      <c r="F3767" s="2">
        <v>7</v>
      </c>
      <c r="G3767" s="2">
        <v>7</v>
      </c>
      <c r="H3767" s="2">
        <v>11.114000000000001</v>
      </c>
      <c r="I3767" s="3">
        <v>1.2609999999999999</v>
      </c>
      <c r="J3767" s="3">
        <v>2.2450000000000001</v>
      </c>
      <c r="K3767">
        <f t="shared" si="208"/>
        <v>1.8691526636192577</v>
      </c>
      <c r="L3767" s="2" t="s">
        <v>32</v>
      </c>
      <c r="M3767" t="s">
        <v>25</v>
      </c>
      <c r="N3767" s="2" t="s">
        <v>26</v>
      </c>
      <c r="O3767" s="2" t="s">
        <v>787</v>
      </c>
      <c r="P3767" s="2"/>
      <c r="Q3767" s="2" t="s">
        <v>764</v>
      </c>
      <c r="R3767" s="2"/>
      <c r="S3767" s="2"/>
      <c r="T3767" t="s">
        <v>766</v>
      </c>
      <c r="U3767">
        <f t="shared" si="209"/>
        <v>11.114000000000001</v>
      </c>
      <c r="V3767">
        <f t="shared" si="210"/>
        <v>11.114000000000001</v>
      </c>
      <c r="W3767" s="2" t="s">
        <v>664</v>
      </c>
      <c r="Y3767" t="s">
        <v>826</v>
      </c>
      <c r="Z3767" t="s">
        <v>826</v>
      </c>
      <c r="AA3767" t="s">
        <v>826</v>
      </c>
      <c r="AB3767" t="str">
        <f t="shared" si="211"/>
        <v/>
      </c>
    </row>
    <row r="3768" spans="1:28" x14ac:dyDescent="0.2">
      <c r="A3768" s="2"/>
      <c r="B3768" s="2" t="s">
        <v>52</v>
      </c>
      <c r="C3768" s="2" t="s">
        <v>711</v>
      </c>
      <c r="D3768" s="2" t="s">
        <v>30</v>
      </c>
      <c r="E3768" s="2" t="s">
        <v>59</v>
      </c>
      <c r="F3768" s="2">
        <v>8</v>
      </c>
      <c r="G3768" s="2">
        <v>8</v>
      </c>
      <c r="H3768" s="2">
        <v>10.93</v>
      </c>
      <c r="I3768" s="3">
        <v>1.421</v>
      </c>
      <c r="J3768" s="3">
        <v>2.4729999999999999</v>
      </c>
      <c r="K3768">
        <f t="shared" si="208"/>
        <v>2.6146317324964778</v>
      </c>
      <c r="L3768" s="2" t="s">
        <v>32</v>
      </c>
      <c r="M3768" t="s">
        <v>25</v>
      </c>
      <c r="N3768" s="2" t="s">
        <v>26</v>
      </c>
      <c r="O3768" s="2" t="s">
        <v>787</v>
      </c>
      <c r="P3768" s="2"/>
      <c r="Q3768" s="2" t="s">
        <v>764</v>
      </c>
      <c r="R3768" s="2"/>
      <c r="S3768" s="2"/>
      <c r="T3768" t="s">
        <v>766</v>
      </c>
      <c r="U3768">
        <f t="shared" si="209"/>
        <v>10.93</v>
      </c>
      <c r="V3768">
        <f t="shared" si="210"/>
        <v>10.93</v>
      </c>
      <c r="W3768" s="2" t="s">
        <v>664</v>
      </c>
      <c r="Y3768" t="s">
        <v>826</v>
      </c>
      <c r="Z3768" t="s">
        <v>826</v>
      </c>
      <c r="AA3768" t="s">
        <v>826</v>
      </c>
      <c r="AB3768" t="str">
        <f t="shared" si="211"/>
        <v/>
      </c>
    </row>
    <row r="3769" spans="1:28" x14ac:dyDescent="0.2">
      <c r="A3769" s="2"/>
      <c r="B3769" s="2" t="s">
        <v>52</v>
      </c>
      <c r="C3769" s="2" t="s">
        <v>711</v>
      </c>
      <c r="D3769" s="2" t="s">
        <v>30</v>
      </c>
      <c r="E3769" s="2" t="s">
        <v>59</v>
      </c>
      <c r="F3769" s="2">
        <v>9</v>
      </c>
      <c r="G3769" s="2">
        <v>9</v>
      </c>
      <c r="H3769" s="2">
        <v>10.992000000000001</v>
      </c>
      <c r="I3769" s="3">
        <v>1.306</v>
      </c>
      <c r="J3769" s="3">
        <v>2.4159999999999999</v>
      </c>
      <c r="K3769">
        <f t="shared" si="208"/>
        <v>2.157652691165973</v>
      </c>
      <c r="L3769" s="2" t="s">
        <v>32</v>
      </c>
      <c r="M3769" t="s">
        <v>25</v>
      </c>
      <c r="N3769" s="2" t="s">
        <v>26</v>
      </c>
      <c r="O3769" s="2" t="s">
        <v>787</v>
      </c>
      <c r="P3769" s="2"/>
      <c r="Q3769" s="2" t="s">
        <v>764</v>
      </c>
      <c r="R3769" s="2"/>
      <c r="S3769" s="2"/>
      <c r="T3769" t="s">
        <v>766</v>
      </c>
      <c r="U3769">
        <f t="shared" si="209"/>
        <v>10.992000000000001</v>
      </c>
      <c r="V3769">
        <f t="shared" si="210"/>
        <v>10.992000000000001</v>
      </c>
      <c r="W3769" s="2" t="s">
        <v>664</v>
      </c>
      <c r="Y3769" t="s">
        <v>826</v>
      </c>
      <c r="Z3769" t="s">
        <v>826</v>
      </c>
      <c r="AA3769" t="s">
        <v>826</v>
      </c>
      <c r="AB3769" t="str">
        <f t="shared" si="211"/>
        <v/>
      </c>
    </row>
    <row r="3770" spans="1:28" x14ac:dyDescent="0.2">
      <c r="A3770" s="2"/>
      <c r="B3770" s="2" t="s">
        <v>52</v>
      </c>
      <c r="C3770" s="2" t="s">
        <v>711</v>
      </c>
      <c r="D3770" s="2" t="s">
        <v>30</v>
      </c>
      <c r="E3770" s="2" t="s">
        <v>59</v>
      </c>
      <c r="F3770" s="2">
        <v>10</v>
      </c>
      <c r="G3770" s="2">
        <v>10</v>
      </c>
      <c r="H3770" s="2">
        <v>10.566000000000001</v>
      </c>
      <c r="I3770" s="3">
        <v>1.44</v>
      </c>
      <c r="J3770" s="3">
        <v>2.5209999999999999</v>
      </c>
      <c r="K3770">
        <f t="shared" ref="K3770:K3833" si="212">IF(I3770&gt;0,(J3770*(I3770^2))*(3.14159/6),"")</f>
        <v>2.7371341635839994</v>
      </c>
      <c r="L3770" s="2" t="s">
        <v>32</v>
      </c>
      <c r="M3770" t="s">
        <v>25</v>
      </c>
      <c r="N3770" s="2" t="s">
        <v>26</v>
      </c>
      <c r="O3770" s="2" t="s">
        <v>787</v>
      </c>
      <c r="P3770" s="2"/>
      <c r="Q3770" s="2" t="s">
        <v>764</v>
      </c>
      <c r="R3770" s="2"/>
      <c r="S3770" s="2"/>
      <c r="T3770" t="s">
        <v>766</v>
      </c>
      <c r="U3770">
        <f t="shared" si="209"/>
        <v>10.566000000000001</v>
      </c>
      <c r="V3770">
        <f t="shared" si="210"/>
        <v>10.566000000000001</v>
      </c>
      <c r="W3770" s="2" t="s">
        <v>664</v>
      </c>
      <c r="Y3770" t="s">
        <v>826</v>
      </c>
      <c r="Z3770" t="s">
        <v>826</v>
      </c>
      <c r="AA3770" t="s">
        <v>826</v>
      </c>
      <c r="AB3770" t="str">
        <f t="shared" si="211"/>
        <v/>
      </c>
    </row>
    <row r="3771" spans="1:28" x14ac:dyDescent="0.2">
      <c r="A3771" s="2"/>
      <c r="B3771" s="2" t="s">
        <v>21</v>
      </c>
      <c r="C3771" s="2" t="s">
        <v>649</v>
      </c>
      <c r="D3771" s="2" t="s">
        <v>30</v>
      </c>
      <c r="E3771" s="2" t="s">
        <v>43</v>
      </c>
      <c r="F3771" s="2">
        <v>1</v>
      </c>
      <c r="G3771" s="2">
        <v>1</v>
      </c>
      <c r="H3771" s="2">
        <v>11.994</v>
      </c>
      <c r="I3771" s="2"/>
      <c r="J3771" s="2"/>
      <c r="K3771" t="str">
        <f t="shared" si="212"/>
        <v/>
      </c>
      <c r="L3771" s="2" t="s">
        <v>32</v>
      </c>
      <c r="M3771" t="s">
        <v>25</v>
      </c>
      <c r="N3771" s="2" t="s">
        <v>26</v>
      </c>
      <c r="O3771" s="2" t="s">
        <v>674</v>
      </c>
      <c r="P3771" s="2"/>
      <c r="Q3771" s="2" t="s">
        <v>764</v>
      </c>
      <c r="R3771" s="2"/>
      <c r="T3771" t="s">
        <v>765</v>
      </c>
      <c r="U3771">
        <f t="shared" si="209"/>
        <v>11.994</v>
      </c>
      <c r="V3771">
        <f t="shared" si="210"/>
        <v>11.994</v>
      </c>
      <c r="W3771" s="2" t="s">
        <v>672</v>
      </c>
      <c r="Y3771" t="s">
        <v>827</v>
      </c>
      <c r="Z3771" t="s">
        <v>827</v>
      </c>
      <c r="AA3771" t="s">
        <v>826</v>
      </c>
      <c r="AB3771" t="str">
        <f t="shared" si="211"/>
        <v/>
      </c>
    </row>
    <row r="3772" spans="1:28" x14ac:dyDescent="0.2">
      <c r="A3772" s="2"/>
      <c r="B3772" s="2" t="s">
        <v>21</v>
      </c>
      <c r="C3772" s="2" t="s">
        <v>649</v>
      </c>
      <c r="D3772" s="2" t="s">
        <v>30</v>
      </c>
      <c r="E3772" s="2" t="s">
        <v>43</v>
      </c>
      <c r="F3772" s="2">
        <v>2</v>
      </c>
      <c r="G3772" s="2">
        <v>2</v>
      </c>
      <c r="H3772" s="2">
        <v>11.62</v>
      </c>
      <c r="I3772" s="2"/>
      <c r="J3772" s="2"/>
      <c r="K3772" t="str">
        <f t="shared" si="212"/>
        <v/>
      </c>
      <c r="L3772" s="2" t="s">
        <v>32</v>
      </c>
      <c r="M3772" t="s">
        <v>25</v>
      </c>
      <c r="N3772" s="2" t="s">
        <v>26</v>
      </c>
      <c r="O3772" s="2" t="s">
        <v>674</v>
      </c>
      <c r="P3772" s="2"/>
      <c r="Q3772" s="2" t="s">
        <v>764</v>
      </c>
      <c r="R3772" s="2"/>
      <c r="T3772" t="s">
        <v>765</v>
      </c>
      <c r="U3772">
        <f t="shared" ref="U3772:U3835" si="213">IF(H3772&gt;0,IF(L3772="live",H3772*0.84,H3772),"")</f>
        <v>11.62</v>
      </c>
      <c r="V3772">
        <f t="shared" ref="V3772:V3835" si="214">IF(H3772&gt;0,IF(L3772="live",H3772*0.87,H3772),"")</f>
        <v>11.62</v>
      </c>
      <c r="W3772" s="2" t="s">
        <v>672</v>
      </c>
      <c r="Y3772" t="s">
        <v>827</v>
      </c>
      <c r="Z3772" t="s">
        <v>827</v>
      </c>
      <c r="AA3772" t="s">
        <v>826</v>
      </c>
      <c r="AB3772" t="str">
        <f t="shared" si="211"/>
        <v/>
      </c>
    </row>
    <row r="3773" spans="1:28" x14ac:dyDescent="0.2">
      <c r="A3773" s="2"/>
      <c r="B3773" s="2" t="s">
        <v>21</v>
      </c>
      <c r="C3773" s="2" t="s">
        <v>649</v>
      </c>
      <c r="D3773" s="2" t="s">
        <v>30</v>
      </c>
      <c r="E3773" s="2" t="s">
        <v>43</v>
      </c>
      <c r="F3773" s="2">
        <v>3</v>
      </c>
      <c r="G3773" s="2">
        <v>3</v>
      </c>
      <c r="H3773" s="2">
        <v>13.381</v>
      </c>
      <c r="I3773" s="2"/>
      <c r="J3773" s="2"/>
      <c r="K3773" t="str">
        <f t="shared" si="212"/>
        <v/>
      </c>
      <c r="L3773" s="2" t="s">
        <v>32</v>
      </c>
      <c r="M3773" t="s">
        <v>25</v>
      </c>
      <c r="N3773" s="2" t="s">
        <v>26</v>
      </c>
      <c r="O3773" s="2" t="s">
        <v>674</v>
      </c>
      <c r="P3773" s="2"/>
      <c r="Q3773" s="2" t="s">
        <v>764</v>
      </c>
      <c r="R3773" s="2"/>
      <c r="T3773" t="s">
        <v>765</v>
      </c>
      <c r="U3773">
        <f t="shared" si="213"/>
        <v>13.381</v>
      </c>
      <c r="V3773">
        <f t="shared" si="214"/>
        <v>13.381</v>
      </c>
      <c r="W3773" s="2" t="s">
        <v>672</v>
      </c>
      <c r="Y3773" t="s">
        <v>827</v>
      </c>
      <c r="Z3773" t="s">
        <v>827</v>
      </c>
      <c r="AA3773" t="s">
        <v>826</v>
      </c>
      <c r="AB3773" t="str">
        <f t="shared" si="211"/>
        <v/>
      </c>
    </row>
    <row r="3774" spans="1:28" x14ac:dyDescent="0.2">
      <c r="A3774" s="2"/>
      <c r="B3774" s="2" t="s">
        <v>21</v>
      </c>
      <c r="C3774" s="2" t="s">
        <v>649</v>
      </c>
      <c r="D3774" s="2" t="s">
        <v>30</v>
      </c>
      <c r="E3774" s="2" t="s">
        <v>43</v>
      </c>
      <c r="F3774" s="2">
        <v>4</v>
      </c>
      <c r="G3774" s="2">
        <v>4</v>
      </c>
      <c r="H3774" s="2">
        <v>13.089</v>
      </c>
      <c r="I3774" s="2"/>
      <c r="J3774" s="2"/>
      <c r="K3774" t="str">
        <f t="shared" si="212"/>
        <v/>
      </c>
      <c r="L3774" s="2" t="s">
        <v>32</v>
      </c>
      <c r="M3774" t="s">
        <v>25</v>
      </c>
      <c r="N3774" s="2" t="s">
        <v>26</v>
      </c>
      <c r="O3774" s="2" t="s">
        <v>674</v>
      </c>
      <c r="P3774" s="2"/>
      <c r="Q3774" s="2" t="s">
        <v>764</v>
      </c>
      <c r="R3774" s="2"/>
      <c r="T3774" t="s">
        <v>765</v>
      </c>
      <c r="U3774">
        <f t="shared" si="213"/>
        <v>13.089</v>
      </c>
      <c r="V3774">
        <f t="shared" si="214"/>
        <v>13.089</v>
      </c>
      <c r="W3774" s="2" t="s">
        <v>672</v>
      </c>
      <c r="Y3774" t="s">
        <v>827</v>
      </c>
      <c r="Z3774" t="s">
        <v>827</v>
      </c>
      <c r="AA3774" t="s">
        <v>826</v>
      </c>
      <c r="AB3774" t="str">
        <f t="shared" si="211"/>
        <v/>
      </c>
    </row>
    <row r="3775" spans="1:28" x14ac:dyDescent="0.2">
      <c r="A3775" s="2"/>
      <c r="B3775" s="2" t="s">
        <v>21</v>
      </c>
      <c r="C3775" s="2" t="s">
        <v>649</v>
      </c>
      <c r="D3775" s="2" t="s">
        <v>30</v>
      </c>
      <c r="E3775" s="2" t="s">
        <v>43</v>
      </c>
      <c r="F3775" s="2">
        <v>5</v>
      </c>
      <c r="G3775" s="2">
        <v>5</v>
      </c>
      <c r="H3775" s="2">
        <v>12.788</v>
      </c>
      <c r="I3775" s="2"/>
      <c r="J3775" s="2"/>
      <c r="K3775" t="str">
        <f t="shared" si="212"/>
        <v/>
      </c>
      <c r="L3775" s="2" t="s">
        <v>32</v>
      </c>
      <c r="M3775" t="s">
        <v>25</v>
      </c>
      <c r="N3775" s="2" t="s">
        <v>26</v>
      </c>
      <c r="O3775" s="2" t="s">
        <v>674</v>
      </c>
      <c r="P3775" s="2"/>
      <c r="Q3775" s="2" t="s">
        <v>764</v>
      </c>
      <c r="R3775" s="2"/>
      <c r="T3775" t="s">
        <v>765</v>
      </c>
      <c r="U3775">
        <f t="shared" si="213"/>
        <v>12.788</v>
      </c>
      <c r="V3775">
        <f t="shared" si="214"/>
        <v>12.788</v>
      </c>
      <c r="W3775" s="2" t="s">
        <v>672</v>
      </c>
      <c r="Y3775" t="s">
        <v>827</v>
      </c>
      <c r="Z3775" t="s">
        <v>827</v>
      </c>
      <c r="AA3775" t="s">
        <v>826</v>
      </c>
      <c r="AB3775" t="str">
        <f t="shared" si="211"/>
        <v/>
      </c>
    </row>
    <row r="3776" spans="1:28" x14ac:dyDescent="0.2">
      <c r="A3776" s="2"/>
      <c r="B3776" s="2" t="s">
        <v>21</v>
      </c>
      <c r="C3776" s="2" t="s">
        <v>649</v>
      </c>
      <c r="D3776" s="2" t="s">
        <v>30</v>
      </c>
      <c r="E3776" s="2" t="s">
        <v>43</v>
      </c>
      <c r="F3776" s="2">
        <v>6</v>
      </c>
      <c r="G3776" s="2">
        <v>6</v>
      </c>
      <c r="H3776" s="2">
        <v>12.962999999999999</v>
      </c>
      <c r="I3776" s="2"/>
      <c r="J3776" s="2"/>
      <c r="K3776" t="str">
        <f t="shared" si="212"/>
        <v/>
      </c>
      <c r="L3776" s="2" t="s">
        <v>32</v>
      </c>
      <c r="M3776" t="s">
        <v>25</v>
      </c>
      <c r="N3776" s="2" t="s">
        <v>26</v>
      </c>
      <c r="O3776" s="2" t="s">
        <v>674</v>
      </c>
      <c r="P3776" s="2"/>
      <c r="Q3776" s="2" t="s">
        <v>764</v>
      </c>
      <c r="R3776" s="2"/>
      <c r="T3776" t="s">
        <v>765</v>
      </c>
      <c r="U3776">
        <f t="shared" si="213"/>
        <v>12.962999999999999</v>
      </c>
      <c r="V3776">
        <f t="shared" si="214"/>
        <v>12.962999999999999</v>
      </c>
      <c r="W3776" s="2" t="s">
        <v>672</v>
      </c>
      <c r="Y3776" t="s">
        <v>827</v>
      </c>
      <c r="Z3776" t="s">
        <v>827</v>
      </c>
      <c r="AA3776" t="s">
        <v>826</v>
      </c>
      <c r="AB3776" t="str">
        <f t="shared" si="211"/>
        <v/>
      </c>
    </row>
    <row r="3777" spans="1:28" x14ac:dyDescent="0.2">
      <c r="A3777" s="2"/>
      <c r="B3777" s="2" t="s">
        <v>21</v>
      </c>
      <c r="C3777" s="2" t="s">
        <v>649</v>
      </c>
      <c r="D3777" s="2" t="s">
        <v>30</v>
      </c>
      <c r="E3777" s="2" t="s">
        <v>43</v>
      </c>
      <c r="F3777" s="2">
        <v>7</v>
      </c>
      <c r="G3777" s="2">
        <v>7</v>
      </c>
      <c r="H3777" s="2">
        <v>13.38</v>
      </c>
      <c r="I3777" s="2"/>
      <c r="J3777" s="2"/>
      <c r="K3777" t="str">
        <f t="shared" si="212"/>
        <v/>
      </c>
      <c r="L3777" s="2" t="s">
        <v>32</v>
      </c>
      <c r="M3777" t="s">
        <v>25</v>
      </c>
      <c r="N3777" s="2" t="s">
        <v>26</v>
      </c>
      <c r="O3777" s="2" t="s">
        <v>674</v>
      </c>
      <c r="P3777" s="2"/>
      <c r="Q3777" s="2" t="s">
        <v>764</v>
      </c>
      <c r="R3777" s="2"/>
      <c r="T3777" t="s">
        <v>765</v>
      </c>
      <c r="U3777">
        <f t="shared" si="213"/>
        <v>13.38</v>
      </c>
      <c r="V3777">
        <f t="shared" si="214"/>
        <v>13.38</v>
      </c>
      <c r="W3777" s="2" t="s">
        <v>672</v>
      </c>
      <c r="Y3777" t="s">
        <v>827</v>
      </c>
      <c r="Z3777" t="s">
        <v>827</v>
      </c>
      <c r="AA3777" t="s">
        <v>826</v>
      </c>
      <c r="AB3777" t="str">
        <f t="shared" si="211"/>
        <v/>
      </c>
    </row>
    <row r="3778" spans="1:28" x14ac:dyDescent="0.2">
      <c r="A3778" s="2"/>
      <c r="B3778" s="2" t="s">
        <v>21</v>
      </c>
      <c r="C3778" s="2" t="s">
        <v>649</v>
      </c>
      <c r="D3778" s="2" t="s">
        <v>30</v>
      </c>
      <c r="E3778" s="2" t="s">
        <v>43</v>
      </c>
      <c r="F3778" s="2">
        <v>8</v>
      </c>
      <c r="G3778" s="2">
        <v>8</v>
      </c>
      <c r="H3778" s="2">
        <v>12.417999999999999</v>
      </c>
      <c r="I3778" s="2"/>
      <c r="J3778" s="2"/>
      <c r="K3778" t="str">
        <f t="shared" si="212"/>
        <v/>
      </c>
      <c r="L3778" s="2" t="s">
        <v>32</v>
      </c>
      <c r="M3778" t="s">
        <v>25</v>
      </c>
      <c r="N3778" s="2" t="s">
        <v>26</v>
      </c>
      <c r="O3778" s="2" t="s">
        <v>674</v>
      </c>
      <c r="P3778" s="2"/>
      <c r="Q3778" s="2" t="s">
        <v>764</v>
      </c>
      <c r="R3778" s="2"/>
      <c r="T3778" t="s">
        <v>765</v>
      </c>
      <c r="U3778">
        <f t="shared" si="213"/>
        <v>12.417999999999999</v>
      </c>
      <c r="V3778">
        <f t="shared" si="214"/>
        <v>12.417999999999999</v>
      </c>
      <c r="W3778" s="2" t="s">
        <v>672</v>
      </c>
      <c r="Y3778" t="s">
        <v>827</v>
      </c>
      <c r="Z3778" t="s">
        <v>827</v>
      </c>
      <c r="AA3778" t="s">
        <v>826</v>
      </c>
      <c r="AB3778" t="str">
        <f t="shared" si="211"/>
        <v/>
      </c>
    </row>
    <row r="3779" spans="1:28" x14ac:dyDescent="0.2">
      <c r="A3779" s="2"/>
      <c r="B3779" s="2" t="s">
        <v>21</v>
      </c>
      <c r="C3779" s="2" t="s">
        <v>649</v>
      </c>
      <c r="D3779" s="2" t="s">
        <v>30</v>
      </c>
      <c r="E3779" s="2" t="s">
        <v>43</v>
      </c>
      <c r="F3779" s="2">
        <v>9</v>
      </c>
      <c r="G3779" s="2">
        <v>9</v>
      </c>
      <c r="H3779" s="2">
        <v>13.138999999999999</v>
      </c>
      <c r="I3779" s="2"/>
      <c r="J3779" s="2"/>
      <c r="K3779" t="str">
        <f t="shared" si="212"/>
        <v/>
      </c>
      <c r="L3779" s="2" t="s">
        <v>32</v>
      </c>
      <c r="M3779" t="s">
        <v>25</v>
      </c>
      <c r="N3779" s="2" t="s">
        <v>26</v>
      </c>
      <c r="O3779" s="2" t="s">
        <v>674</v>
      </c>
      <c r="P3779" s="2"/>
      <c r="Q3779" s="2" t="s">
        <v>764</v>
      </c>
      <c r="R3779" s="2"/>
      <c r="T3779" t="s">
        <v>765</v>
      </c>
      <c r="U3779">
        <f t="shared" si="213"/>
        <v>13.138999999999999</v>
      </c>
      <c r="V3779">
        <f t="shared" si="214"/>
        <v>13.138999999999999</v>
      </c>
      <c r="W3779" s="2" t="s">
        <v>672</v>
      </c>
      <c r="Y3779" t="s">
        <v>827</v>
      </c>
      <c r="Z3779" t="s">
        <v>827</v>
      </c>
      <c r="AA3779" t="s">
        <v>826</v>
      </c>
      <c r="AB3779" t="str">
        <f t="shared" si="211"/>
        <v/>
      </c>
    </row>
    <row r="3780" spans="1:28" x14ac:dyDescent="0.2">
      <c r="A3780" s="2"/>
      <c r="B3780" s="2" t="s">
        <v>21</v>
      </c>
      <c r="C3780" s="2" t="s">
        <v>649</v>
      </c>
      <c r="D3780" s="2" t="s">
        <v>30</v>
      </c>
      <c r="E3780" s="2" t="s">
        <v>43</v>
      </c>
      <c r="F3780" s="2">
        <v>10</v>
      </c>
      <c r="G3780" s="2">
        <v>10</v>
      </c>
      <c r="H3780" s="2">
        <v>13.413</v>
      </c>
      <c r="I3780" s="2"/>
      <c r="J3780" s="2"/>
      <c r="K3780" t="str">
        <f t="shared" si="212"/>
        <v/>
      </c>
      <c r="L3780" s="2" t="s">
        <v>32</v>
      </c>
      <c r="M3780" t="s">
        <v>25</v>
      </c>
      <c r="N3780" s="2" t="s">
        <v>26</v>
      </c>
      <c r="O3780" s="2" t="s">
        <v>674</v>
      </c>
      <c r="P3780" s="2"/>
      <c r="Q3780" s="2" t="s">
        <v>764</v>
      </c>
      <c r="R3780" s="2"/>
      <c r="T3780" t="s">
        <v>765</v>
      </c>
      <c r="U3780">
        <f t="shared" si="213"/>
        <v>13.413</v>
      </c>
      <c r="V3780">
        <f t="shared" si="214"/>
        <v>13.413</v>
      </c>
      <c r="W3780" s="2" t="s">
        <v>672</v>
      </c>
      <c r="Y3780" t="s">
        <v>826</v>
      </c>
      <c r="Z3780" t="s">
        <v>826</v>
      </c>
      <c r="AA3780" t="s">
        <v>826</v>
      </c>
      <c r="AB3780" t="str">
        <f t="shared" si="211"/>
        <v/>
      </c>
    </row>
    <row r="3781" spans="1:28" x14ac:dyDescent="0.2">
      <c r="A3781" s="2"/>
      <c r="B3781" s="2" t="s">
        <v>21</v>
      </c>
      <c r="C3781" s="2" t="s">
        <v>649</v>
      </c>
      <c r="D3781" s="2" t="s">
        <v>30</v>
      </c>
      <c r="E3781" s="2" t="s">
        <v>75</v>
      </c>
      <c r="F3781" s="2">
        <v>1</v>
      </c>
      <c r="G3781" s="2">
        <v>1</v>
      </c>
      <c r="H3781" s="2">
        <v>12.224</v>
      </c>
      <c r="I3781" s="3">
        <v>1.373</v>
      </c>
      <c r="J3781" s="3">
        <v>2.08</v>
      </c>
      <c r="K3781">
        <f t="shared" si="212"/>
        <v>2.053064837238133</v>
      </c>
      <c r="L3781" s="2" t="s">
        <v>32</v>
      </c>
      <c r="M3781" t="s">
        <v>25</v>
      </c>
      <c r="N3781" s="2" t="s">
        <v>26</v>
      </c>
      <c r="O3781" s="2" t="s">
        <v>681</v>
      </c>
      <c r="P3781" s="2"/>
      <c r="Q3781" s="2" t="s">
        <v>764</v>
      </c>
      <c r="R3781" s="2"/>
      <c r="T3781" t="s">
        <v>765</v>
      </c>
      <c r="U3781">
        <f t="shared" si="213"/>
        <v>12.224</v>
      </c>
      <c r="V3781">
        <f t="shared" si="214"/>
        <v>12.224</v>
      </c>
      <c r="W3781" s="2" t="s">
        <v>664</v>
      </c>
      <c r="Y3781" t="s">
        <v>826</v>
      </c>
      <c r="Z3781" t="s">
        <v>826</v>
      </c>
      <c r="AA3781" t="s">
        <v>826</v>
      </c>
      <c r="AB3781" t="str">
        <f t="shared" si="211"/>
        <v/>
      </c>
    </row>
    <row r="3782" spans="1:28" x14ac:dyDescent="0.2">
      <c r="A3782" s="2"/>
      <c r="B3782" s="2" t="s">
        <v>21</v>
      </c>
      <c r="C3782" s="2" t="s">
        <v>649</v>
      </c>
      <c r="D3782" s="2" t="s">
        <v>30</v>
      </c>
      <c r="E3782" s="2" t="s">
        <v>75</v>
      </c>
      <c r="F3782" s="2">
        <v>2</v>
      </c>
      <c r="G3782" s="2">
        <v>2</v>
      </c>
      <c r="H3782" s="2">
        <v>11.903</v>
      </c>
      <c r="I3782" s="3">
        <v>1.464</v>
      </c>
      <c r="J3782" s="3">
        <v>1.9419999999999999</v>
      </c>
      <c r="K3782">
        <f t="shared" si="212"/>
        <v>2.1793633065004796</v>
      </c>
      <c r="L3782" s="2" t="s">
        <v>32</v>
      </c>
      <c r="M3782" t="s">
        <v>25</v>
      </c>
      <c r="N3782" s="2" t="s">
        <v>26</v>
      </c>
      <c r="O3782" s="2" t="s">
        <v>681</v>
      </c>
      <c r="P3782" s="2"/>
      <c r="Q3782" s="2" t="s">
        <v>764</v>
      </c>
      <c r="R3782" s="2"/>
      <c r="T3782" t="s">
        <v>765</v>
      </c>
      <c r="U3782">
        <f t="shared" si="213"/>
        <v>11.903</v>
      </c>
      <c r="V3782">
        <f t="shared" si="214"/>
        <v>11.903</v>
      </c>
      <c r="W3782" s="2" t="s">
        <v>664</v>
      </c>
      <c r="Y3782" t="s">
        <v>826</v>
      </c>
      <c r="Z3782" t="s">
        <v>826</v>
      </c>
      <c r="AA3782" t="s">
        <v>826</v>
      </c>
      <c r="AB3782" t="str">
        <f t="shared" si="211"/>
        <v/>
      </c>
    </row>
    <row r="3783" spans="1:28" x14ac:dyDescent="0.2">
      <c r="A3783" s="2"/>
      <c r="B3783" s="2" t="s">
        <v>21</v>
      </c>
      <c r="C3783" s="2" t="s">
        <v>649</v>
      </c>
      <c r="D3783" s="2" t="s">
        <v>30</v>
      </c>
      <c r="E3783" s="2" t="s">
        <v>75</v>
      </c>
      <c r="F3783" s="2">
        <v>3</v>
      </c>
      <c r="G3783" s="2">
        <v>3</v>
      </c>
      <c r="H3783" s="2">
        <v>11.569000000000001</v>
      </c>
      <c r="I3783" s="3">
        <v>1.639</v>
      </c>
      <c r="J3783" s="3">
        <v>2.1749999999999998</v>
      </c>
      <c r="K3783">
        <f t="shared" si="212"/>
        <v>3.0592532065163747</v>
      </c>
      <c r="L3783" s="2" t="s">
        <v>32</v>
      </c>
      <c r="M3783" t="s">
        <v>25</v>
      </c>
      <c r="N3783" s="2" t="s">
        <v>26</v>
      </c>
      <c r="O3783" s="2" t="s">
        <v>681</v>
      </c>
      <c r="P3783" s="2"/>
      <c r="Q3783" s="2" t="s">
        <v>764</v>
      </c>
      <c r="R3783" s="2"/>
      <c r="T3783" t="s">
        <v>765</v>
      </c>
      <c r="U3783">
        <f t="shared" si="213"/>
        <v>11.569000000000001</v>
      </c>
      <c r="V3783">
        <f t="shared" si="214"/>
        <v>11.569000000000001</v>
      </c>
      <c r="W3783" s="2" t="s">
        <v>664</v>
      </c>
      <c r="Y3783" t="s">
        <v>826</v>
      </c>
      <c r="Z3783" t="s">
        <v>826</v>
      </c>
      <c r="AA3783" t="s">
        <v>826</v>
      </c>
      <c r="AB3783" t="str">
        <f t="shared" si="211"/>
        <v/>
      </c>
    </row>
    <row r="3784" spans="1:28" x14ac:dyDescent="0.2">
      <c r="A3784" s="2"/>
      <c r="B3784" s="2" t="s">
        <v>21</v>
      </c>
      <c r="C3784" s="2" t="s">
        <v>649</v>
      </c>
      <c r="D3784" s="2" t="s">
        <v>30</v>
      </c>
      <c r="E3784" s="2" t="s">
        <v>75</v>
      </c>
      <c r="F3784" s="2">
        <v>4</v>
      </c>
      <c r="G3784" s="2">
        <v>4</v>
      </c>
      <c r="H3784" s="2">
        <v>11.755000000000001</v>
      </c>
      <c r="I3784" s="3">
        <v>1.32</v>
      </c>
      <c r="J3784" s="3">
        <v>2.02</v>
      </c>
      <c r="K3784">
        <f t="shared" si="212"/>
        <v>1.84288182672</v>
      </c>
      <c r="L3784" s="2" t="s">
        <v>32</v>
      </c>
      <c r="M3784" t="s">
        <v>25</v>
      </c>
      <c r="N3784" s="2" t="s">
        <v>26</v>
      </c>
      <c r="O3784" s="2" t="s">
        <v>681</v>
      </c>
      <c r="P3784" s="2"/>
      <c r="Q3784" s="2" t="s">
        <v>764</v>
      </c>
      <c r="R3784" s="2"/>
      <c r="T3784" t="s">
        <v>765</v>
      </c>
      <c r="U3784">
        <f t="shared" si="213"/>
        <v>11.755000000000001</v>
      </c>
      <c r="V3784">
        <f t="shared" si="214"/>
        <v>11.755000000000001</v>
      </c>
      <c r="W3784" s="2" t="s">
        <v>664</v>
      </c>
      <c r="Y3784" t="s">
        <v>826</v>
      </c>
      <c r="Z3784" t="s">
        <v>826</v>
      </c>
      <c r="AA3784" t="s">
        <v>826</v>
      </c>
      <c r="AB3784" t="str">
        <f t="shared" ref="AB3784:AB3847" si="215">IF(AND(Y3784="check",T3784="yolk.vol"),"remove","")</f>
        <v/>
      </c>
    </row>
    <row r="3785" spans="1:28" x14ac:dyDescent="0.2">
      <c r="A3785" s="2"/>
      <c r="B3785" s="2" t="s">
        <v>21</v>
      </c>
      <c r="C3785" s="2" t="s">
        <v>649</v>
      </c>
      <c r="D3785" s="2" t="s">
        <v>30</v>
      </c>
      <c r="E3785" s="2" t="s">
        <v>75</v>
      </c>
      <c r="F3785" s="2">
        <v>5</v>
      </c>
      <c r="G3785" s="2">
        <v>5</v>
      </c>
      <c r="H3785" s="2">
        <v>12.452999999999999</v>
      </c>
      <c r="I3785" s="3">
        <v>1.1359999999999999</v>
      </c>
      <c r="J3785" s="3">
        <v>1.796</v>
      </c>
      <c r="K3785">
        <f t="shared" si="212"/>
        <v>1.2135599923729063</v>
      </c>
      <c r="L3785" s="2" t="s">
        <v>32</v>
      </c>
      <c r="M3785" t="s">
        <v>25</v>
      </c>
      <c r="N3785" s="2" t="s">
        <v>26</v>
      </c>
      <c r="O3785" s="2" t="s">
        <v>681</v>
      </c>
      <c r="P3785" s="2"/>
      <c r="Q3785" s="2" t="s">
        <v>764</v>
      </c>
      <c r="R3785" s="2"/>
      <c r="T3785" t="s">
        <v>765</v>
      </c>
      <c r="U3785">
        <f t="shared" si="213"/>
        <v>12.452999999999999</v>
      </c>
      <c r="V3785">
        <f t="shared" si="214"/>
        <v>12.452999999999999</v>
      </c>
      <c r="W3785" s="2" t="s">
        <v>664</v>
      </c>
      <c r="Y3785" t="s">
        <v>826</v>
      </c>
      <c r="Z3785" t="s">
        <v>826</v>
      </c>
      <c r="AA3785" t="s">
        <v>826</v>
      </c>
      <c r="AB3785" t="str">
        <f t="shared" si="215"/>
        <v/>
      </c>
    </row>
    <row r="3786" spans="1:28" x14ac:dyDescent="0.2">
      <c r="A3786" s="2"/>
      <c r="B3786" s="2" t="s">
        <v>21</v>
      </c>
      <c r="C3786" s="2" t="s">
        <v>649</v>
      </c>
      <c r="D3786" s="2" t="s">
        <v>30</v>
      </c>
      <c r="E3786" s="2" t="s">
        <v>75</v>
      </c>
      <c r="F3786" s="2">
        <v>6</v>
      </c>
      <c r="G3786" s="2">
        <v>6</v>
      </c>
      <c r="H3786" s="2">
        <v>11.603</v>
      </c>
      <c r="I3786" s="3">
        <v>1.2949999999999999</v>
      </c>
      <c r="J3786" s="3">
        <v>2.2869999999999999</v>
      </c>
      <c r="K3786">
        <f t="shared" si="212"/>
        <v>2.008186100969708</v>
      </c>
      <c r="L3786" s="2" t="s">
        <v>32</v>
      </c>
      <c r="M3786" t="s">
        <v>25</v>
      </c>
      <c r="N3786" s="2" t="s">
        <v>26</v>
      </c>
      <c r="O3786" s="2" t="s">
        <v>681</v>
      </c>
      <c r="P3786" s="2"/>
      <c r="Q3786" s="2" t="s">
        <v>764</v>
      </c>
      <c r="R3786" s="2"/>
      <c r="T3786" t="s">
        <v>765</v>
      </c>
      <c r="U3786">
        <f t="shared" si="213"/>
        <v>11.603</v>
      </c>
      <c r="V3786">
        <f t="shared" si="214"/>
        <v>11.603</v>
      </c>
      <c r="W3786" s="2" t="s">
        <v>664</v>
      </c>
      <c r="Y3786" t="s">
        <v>826</v>
      </c>
      <c r="Z3786" t="s">
        <v>826</v>
      </c>
      <c r="AA3786" t="s">
        <v>826</v>
      </c>
      <c r="AB3786" t="str">
        <f t="shared" si="215"/>
        <v/>
      </c>
    </row>
    <row r="3787" spans="1:28" x14ac:dyDescent="0.2">
      <c r="A3787" s="2"/>
      <c r="B3787" s="2" t="s">
        <v>21</v>
      </c>
      <c r="C3787" s="2" t="s">
        <v>649</v>
      </c>
      <c r="D3787" s="2" t="s">
        <v>30</v>
      </c>
      <c r="E3787" s="2" t="s">
        <v>75</v>
      </c>
      <c r="F3787" s="2">
        <v>7</v>
      </c>
      <c r="G3787" s="2">
        <v>7</v>
      </c>
      <c r="H3787" s="2">
        <v>12.013</v>
      </c>
      <c r="I3787" s="3">
        <v>1.34</v>
      </c>
      <c r="J3787" s="3">
        <v>1.9570000000000001</v>
      </c>
      <c r="K3787">
        <f t="shared" si="212"/>
        <v>1.8399188884713333</v>
      </c>
      <c r="L3787" s="2" t="s">
        <v>32</v>
      </c>
      <c r="M3787" t="s">
        <v>25</v>
      </c>
      <c r="N3787" s="2" t="s">
        <v>26</v>
      </c>
      <c r="O3787" s="2" t="s">
        <v>681</v>
      </c>
      <c r="P3787" s="2"/>
      <c r="Q3787" s="2" t="s">
        <v>764</v>
      </c>
      <c r="R3787" s="2"/>
      <c r="T3787" t="s">
        <v>765</v>
      </c>
      <c r="U3787">
        <f t="shared" si="213"/>
        <v>12.013</v>
      </c>
      <c r="V3787">
        <f t="shared" si="214"/>
        <v>12.013</v>
      </c>
      <c r="W3787" s="2" t="s">
        <v>664</v>
      </c>
      <c r="Y3787" t="s">
        <v>826</v>
      </c>
      <c r="Z3787" t="s">
        <v>826</v>
      </c>
      <c r="AA3787" t="s">
        <v>826</v>
      </c>
      <c r="AB3787" t="str">
        <f t="shared" si="215"/>
        <v/>
      </c>
    </row>
    <row r="3788" spans="1:28" x14ac:dyDescent="0.2">
      <c r="A3788" s="2"/>
      <c r="B3788" s="2" t="s">
        <v>21</v>
      </c>
      <c r="C3788" s="2" t="s">
        <v>649</v>
      </c>
      <c r="D3788" s="2" t="s">
        <v>30</v>
      </c>
      <c r="E3788" s="2" t="s">
        <v>75</v>
      </c>
      <c r="F3788" s="2">
        <v>8</v>
      </c>
      <c r="G3788" s="2">
        <v>8</v>
      </c>
      <c r="H3788" s="2">
        <v>12.045</v>
      </c>
      <c r="I3788" s="3">
        <v>1.3819999999999999</v>
      </c>
      <c r="J3788" s="3">
        <v>1.9770000000000001</v>
      </c>
      <c r="K3788">
        <f t="shared" si="212"/>
        <v>1.9770652868532197</v>
      </c>
      <c r="L3788" s="2" t="s">
        <v>32</v>
      </c>
      <c r="M3788" t="s">
        <v>25</v>
      </c>
      <c r="N3788" s="2" t="s">
        <v>26</v>
      </c>
      <c r="O3788" s="2" t="s">
        <v>681</v>
      </c>
      <c r="P3788" s="2"/>
      <c r="Q3788" s="2" t="s">
        <v>764</v>
      </c>
      <c r="R3788" s="2"/>
      <c r="T3788" t="s">
        <v>765</v>
      </c>
      <c r="U3788">
        <f t="shared" si="213"/>
        <v>12.045</v>
      </c>
      <c r="V3788">
        <f t="shared" si="214"/>
        <v>12.045</v>
      </c>
      <c r="W3788" s="2" t="s">
        <v>664</v>
      </c>
      <c r="Y3788" t="s">
        <v>826</v>
      </c>
      <c r="Z3788" t="s">
        <v>826</v>
      </c>
      <c r="AA3788" t="s">
        <v>826</v>
      </c>
      <c r="AB3788" t="str">
        <f t="shared" si="215"/>
        <v/>
      </c>
    </row>
    <row r="3789" spans="1:28" x14ac:dyDescent="0.2">
      <c r="A3789" s="2"/>
      <c r="B3789" s="2" t="s">
        <v>21</v>
      </c>
      <c r="C3789" s="2" t="s">
        <v>649</v>
      </c>
      <c r="D3789" s="2" t="s">
        <v>30</v>
      </c>
      <c r="E3789" s="2" t="s">
        <v>75</v>
      </c>
      <c r="F3789" s="2">
        <v>9</v>
      </c>
      <c r="G3789" s="2">
        <v>9</v>
      </c>
      <c r="H3789" s="2">
        <v>12.289</v>
      </c>
      <c r="I3789" s="3">
        <v>1.173</v>
      </c>
      <c r="J3789" s="3">
        <v>1.9510000000000001</v>
      </c>
      <c r="K3789">
        <f t="shared" si="212"/>
        <v>1.4055669899419352</v>
      </c>
      <c r="L3789" s="2" t="s">
        <v>32</v>
      </c>
      <c r="M3789" t="s">
        <v>25</v>
      </c>
      <c r="N3789" s="2" t="s">
        <v>26</v>
      </c>
      <c r="O3789" s="2" t="s">
        <v>681</v>
      </c>
      <c r="P3789" s="2"/>
      <c r="Q3789" s="2" t="s">
        <v>764</v>
      </c>
      <c r="R3789" s="2"/>
      <c r="T3789" t="s">
        <v>765</v>
      </c>
      <c r="U3789">
        <f t="shared" si="213"/>
        <v>12.289</v>
      </c>
      <c r="V3789">
        <f t="shared" si="214"/>
        <v>12.289</v>
      </c>
      <c r="W3789" s="2" t="s">
        <v>664</v>
      </c>
      <c r="Y3789" t="s">
        <v>826</v>
      </c>
      <c r="Z3789" t="s">
        <v>826</v>
      </c>
      <c r="AA3789" t="s">
        <v>826</v>
      </c>
      <c r="AB3789" t="str">
        <f t="shared" si="215"/>
        <v/>
      </c>
    </row>
    <row r="3790" spans="1:28" x14ac:dyDescent="0.2">
      <c r="A3790" s="2"/>
      <c r="B3790" s="2" t="s">
        <v>21</v>
      </c>
      <c r="C3790" s="2" t="s">
        <v>649</v>
      </c>
      <c r="D3790" s="2" t="s">
        <v>30</v>
      </c>
      <c r="E3790" s="2" t="s">
        <v>75</v>
      </c>
      <c r="F3790" s="2">
        <v>10</v>
      </c>
      <c r="G3790" s="2">
        <v>10</v>
      </c>
      <c r="H3790" s="2">
        <v>12.111000000000001</v>
      </c>
      <c r="I3790" s="3">
        <v>1.1100000000000001</v>
      </c>
      <c r="J3790" s="3">
        <v>1.867</v>
      </c>
      <c r="K3790">
        <f t="shared" si="212"/>
        <v>1.2044493206355</v>
      </c>
      <c r="L3790" s="2" t="s">
        <v>32</v>
      </c>
      <c r="M3790" t="s">
        <v>25</v>
      </c>
      <c r="N3790" s="2" t="s">
        <v>26</v>
      </c>
      <c r="O3790" s="2" t="s">
        <v>681</v>
      </c>
      <c r="P3790" s="2"/>
      <c r="Q3790" s="2" t="s">
        <v>764</v>
      </c>
      <c r="R3790" s="2"/>
      <c r="T3790" t="s">
        <v>765</v>
      </c>
      <c r="U3790">
        <f t="shared" si="213"/>
        <v>12.111000000000001</v>
      </c>
      <c r="V3790">
        <f t="shared" si="214"/>
        <v>12.111000000000001</v>
      </c>
      <c r="W3790" s="2" t="s">
        <v>664</v>
      </c>
      <c r="Y3790" t="s">
        <v>826</v>
      </c>
      <c r="Z3790" t="s">
        <v>826</v>
      </c>
      <c r="AA3790" t="s">
        <v>826</v>
      </c>
      <c r="AB3790" t="str">
        <f t="shared" si="215"/>
        <v/>
      </c>
    </row>
    <row r="3791" spans="1:28" x14ac:dyDescent="0.2">
      <c r="A3791" s="2"/>
      <c r="B3791" s="2" t="s">
        <v>21</v>
      </c>
      <c r="C3791" s="2" t="s">
        <v>649</v>
      </c>
      <c r="D3791" s="2" t="s">
        <v>30</v>
      </c>
      <c r="E3791" s="2" t="s">
        <v>78</v>
      </c>
      <c r="F3791" s="2">
        <v>1</v>
      </c>
      <c r="G3791" s="2">
        <v>1</v>
      </c>
      <c r="H3791" s="2">
        <v>12.113</v>
      </c>
      <c r="I3791" s="3">
        <v>1.19</v>
      </c>
      <c r="J3791" s="3">
        <v>1.794</v>
      </c>
      <c r="K3791">
        <f t="shared" si="212"/>
        <v>1.3301928741009998</v>
      </c>
      <c r="L3791" s="2" t="s">
        <v>32</v>
      </c>
      <c r="M3791" t="s">
        <v>25</v>
      </c>
      <c r="N3791" s="2" t="s">
        <v>26</v>
      </c>
      <c r="O3791" s="2" t="s">
        <v>680</v>
      </c>
      <c r="P3791" s="2"/>
      <c r="Q3791" s="2" t="s">
        <v>764</v>
      </c>
      <c r="R3791" s="2"/>
      <c r="T3791" t="s">
        <v>765</v>
      </c>
      <c r="U3791">
        <f t="shared" si="213"/>
        <v>12.113</v>
      </c>
      <c r="V3791">
        <f t="shared" si="214"/>
        <v>12.113</v>
      </c>
      <c r="W3791" s="2" t="s">
        <v>664</v>
      </c>
      <c r="Y3791" t="s">
        <v>826</v>
      </c>
      <c r="Z3791" t="s">
        <v>826</v>
      </c>
      <c r="AA3791" t="s">
        <v>826</v>
      </c>
      <c r="AB3791" t="str">
        <f t="shared" si="215"/>
        <v/>
      </c>
    </row>
    <row r="3792" spans="1:28" x14ac:dyDescent="0.2">
      <c r="A3792" s="2"/>
      <c r="B3792" s="2" t="s">
        <v>21</v>
      </c>
      <c r="C3792" s="2" t="s">
        <v>649</v>
      </c>
      <c r="D3792" s="2" t="s">
        <v>30</v>
      </c>
      <c r="E3792" s="2" t="s">
        <v>78</v>
      </c>
      <c r="F3792" s="2">
        <v>2</v>
      </c>
      <c r="G3792" s="2">
        <v>2</v>
      </c>
      <c r="H3792" s="2">
        <v>11.743</v>
      </c>
      <c r="I3792" s="3">
        <v>1.337</v>
      </c>
      <c r="J3792" s="3">
        <v>1.8819999999999999</v>
      </c>
      <c r="K3792">
        <f t="shared" si="212"/>
        <v>1.7614920566407031</v>
      </c>
      <c r="L3792" s="2" t="s">
        <v>32</v>
      </c>
      <c r="M3792" t="s">
        <v>25</v>
      </c>
      <c r="N3792" s="2" t="s">
        <v>26</v>
      </c>
      <c r="O3792" s="2" t="s">
        <v>680</v>
      </c>
      <c r="P3792" s="2"/>
      <c r="Q3792" s="2" t="s">
        <v>764</v>
      </c>
      <c r="R3792" s="2"/>
      <c r="T3792" t="s">
        <v>765</v>
      </c>
      <c r="U3792">
        <f t="shared" si="213"/>
        <v>11.743</v>
      </c>
      <c r="V3792">
        <f t="shared" si="214"/>
        <v>11.743</v>
      </c>
      <c r="W3792" s="2" t="s">
        <v>664</v>
      </c>
      <c r="Y3792" t="s">
        <v>826</v>
      </c>
      <c r="Z3792" t="s">
        <v>826</v>
      </c>
      <c r="AA3792" t="s">
        <v>826</v>
      </c>
      <c r="AB3792" t="str">
        <f t="shared" si="215"/>
        <v/>
      </c>
    </row>
    <row r="3793" spans="1:28" x14ac:dyDescent="0.2">
      <c r="A3793" s="2"/>
      <c r="B3793" s="2" t="s">
        <v>21</v>
      </c>
      <c r="C3793" s="2" t="s">
        <v>649</v>
      </c>
      <c r="D3793" s="2" t="s">
        <v>30</v>
      </c>
      <c r="E3793" s="2" t="s">
        <v>78</v>
      </c>
      <c r="F3793" s="2">
        <v>3</v>
      </c>
      <c r="G3793" s="2">
        <v>3</v>
      </c>
      <c r="H3793" s="2">
        <v>12.019</v>
      </c>
      <c r="I3793" s="3">
        <v>1.2430000000000001</v>
      </c>
      <c r="J3793" s="3">
        <v>2.0990000000000002</v>
      </c>
      <c r="K3793">
        <f t="shared" si="212"/>
        <v>1.6980596856871819</v>
      </c>
      <c r="L3793" s="2" t="s">
        <v>32</v>
      </c>
      <c r="M3793" t="s">
        <v>25</v>
      </c>
      <c r="N3793" s="2" t="s">
        <v>26</v>
      </c>
      <c r="O3793" s="2" t="s">
        <v>680</v>
      </c>
      <c r="P3793" s="2"/>
      <c r="Q3793" s="2" t="s">
        <v>764</v>
      </c>
      <c r="R3793" s="2"/>
      <c r="T3793" t="s">
        <v>765</v>
      </c>
      <c r="U3793">
        <f t="shared" si="213"/>
        <v>12.019</v>
      </c>
      <c r="V3793">
        <f t="shared" si="214"/>
        <v>12.019</v>
      </c>
      <c r="W3793" s="2" t="s">
        <v>664</v>
      </c>
      <c r="Y3793" t="s">
        <v>826</v>
      </c>
      <c r="Z3793" t="s">
        <v>826</v>
      </c>
      <c r="AA3793" t="s">
        <v>826</v>
      </c>
      <c r="AB3793" t="str">
        <f t="shared" si="215"/>
        <v/>
      </c>
    </row>
    <row r="3794" spans="1:28" x14ac:dyDescent="0.2">
      <c r="A3794" s="2"/>
      <c r="B3794" s="2" t="s">
        <v>21</v>
      </c>
      <c r="C3794" s="2" t="s">
        <v>649</v>
      </c>
      <c r="D3794" s="2" t="s">
        <v>30</v>
      </c>
      <c r="E3794" s="2" t="s">
        <v>78</v>
      </c>
      <c r="F3794" s="2">
        <v>4</v>
      </c>
      <c r="G3794" s="2">
        <v>4</v>
      </c>
      <c r="H3794" s="2">
        <v>11.984</v>
      </c>
      <c r="I3794" s="3">
        <v>1.202</v>
      </c>
      <c r="J3794" s="3">
        <v>1.794</v>
      </c>
      <c r="K3794">
        <f t="shared" si="212"/>
        <v>1.3571555577096399</v>
      </c>
      <c r="L3794" s="2" t="s">
        <v>32</v>
      </c>
      <c r="M3794" t="s">
        <v>25</v>
      </c>
      <c r="N3794" s="2" t="s">
        <v>26</v>
      </c>
      <c r="O3794" s="2" t="s">
        <v>680</v>
      </c>
      <c r="P3794" s="2"/>
      <c r="Q3794" s="2" t="s">
        <v>764</v>
      </c>
      <c r="R3794" s="2"/>
      <c r="T3794" t="s">
        <v>765</v>
      </c>
      <c r="U3794">
        <f t="shared" si="213"/>
        <v>11.984</v>
      </c>
      <c r="V3794">
        <f t="shared" si="214"/>
        <v>11.984</v>
      </c>
      <c r="W3794" s="2" t="s">
        <v>664</v>
      </c>
      <c r="Y3794" t="s">
        <v>826</v>
      </c>
      <c r="Z3794" t="s">
        <v>826</v>
      </c>
      <c r="AA3794" t="s">
        <v>826</v>
      </c>
      <c r="AB3794" t="str">
        <f t="shared" si="215"/>
        <v/>
      </c>
    </row>
    <row r="3795" spans="1:28" x14ac:dyDescent="0.2">
      <c r="A3795" s="2"/>
      <c r="B3795" s="2" t="s">
        <v>21</v>
      </c>
      <c r="C3795" s="2" t="s">
        <v>649</v>
      </c>
      <c r="D3795" s="2" t="s">
        <v>30</v>
      </c>
      <c r="E3795" s="2" t="s">
        <v>78</v>
      </c>
      <c r="F3795" s="2">
        <v>5</v>
      </c>
      <c r="G3795" s="2">
        <v>5</v>
      </c>
      <c r="H3795" s="2">
        <v>11.326000000000001</v>
      </c>
      <c r="I3795" s="3">
        <v>1.089</v>
      </c>
      <c r="J3795" s="3">
        <v>1.6539999999999999</v>
      </c>
      <c r="K3795">
        <f t="shared" si="212"/>
        <v>1.0270451124935098</v>
      </c>
      <c r="L3795" s="2" t="s">
        <v>32</v>
      </c>
      <c r="M3795" t="s">
        <v>25</v>
      </c>
      <c r="N3795" s="2" t="s">
        <v>26</v>
      </c>
      <c r="O3795" s="2" t="s">
        <v>680</v>
      </c>
      <c r="P3795" s="2"/>
      <c r="Q3795" s="2" t="s">
        <v>764</v>
      </c>
      <c r="R3795" s="2"/>
      <c r="T3795" t="s">
        <v>765</v>
      </c>
      <c r="U3795">
        <f t="shared" si="213"/>
        <v>11.326000000000001</v>
      </c>
      <c r="V3795">
        <f t="shared" si="214"/>
        <v>11.326000000000001</v>
      </c>
      <c r="W3795" s="2" t="s">
        <v>664</v>
      </c>
      <c r="Y3795" t="s">
        <v>826</v>
      </c>
      <c r="Z3795" t="s">
        <v>826</v>
      </c>
      <c r="AA3795" t="s">
        <v>826</v>
      </c>
      <c r="AB3795" t="str">
        <f t="shared" si="215"/>
        <v/>
      </c>
    </row>
    <row r="3796" spans="1:28" x14ac:dyDescent="0.2">
      <c r="A3796" s="2"/>
      <c r="B3796" s="2" t="s">
        <v>21</v>
      </c>
      <c r="C3796" s="2" t="s">
        <v>649</v>
      </c>
      <c r="D3796" s="2" t="s">
        <v>30</v>
      </c>
      <c r="E3796" s="2" t="s">
        <v>78</v>
      </c>
      <c r="F3796" s="2">
        <v>6</v>
      </c>
      <c r="G3796" s="2">
        <v>6</v>
      </c>
      <c r="H3796" s="2">
        <v>11.763999999999999</v>
      </c>
      <c r="I3796" s="3">
        <v>1.119</v>
      </c>
      <c r="J3796" s="3">
        <v>2.008</v>
      </c>
      <c r="K3796">
        <f t="shared" si="212"/>
        <v>1.3165038606313197</v>
      </c>
      <c r="L3796" s="2" t="s">
        <v>32</v>
      </c>
      <c r="M3796" t="s">
        <v>25</v>
      </c>
      <c r="N3796" s="2" t="s">
        <v>26</v>
      </c>
      <c r="O3796" s="2" t="s">
        <v>680</v>
      </c>
      <c r="P3796" s="2"/>
      <c r="Q3796" s="2" t="s">
        <v>764</v>
      </c>
      <c r="R3796" s="2"/>
      <c r="T3796" t="s">
        <v>765</v>
      </c>
      <c r="U3796">
        <f t="shared" si="213"/>
        <v>11.763999999999999</v>
      </c>
      <c r="V3796">
        <f t="shared" si="214"/>
        <v>11.763999999999999</v>
      </c>
      <c r="W3796" s="2" t="s">
        <v>664</v>
      </c>
      <c r="Y3796" t="s">
        <v>826</v>
      </c>
      <c r="Z3796" t="s">
        <v>826</v>
      </c>
      <c r="AA3796" t="s">
        <v>826</v>
      </c>
      <c r="AB3796" t="str">
        <f t="shared" si="215"/>
        <v/>
      </c>
    </row>
    <row r="3797" spans="1:28" x14ac:dyDescent="0.2">
      <c r="A3797" s="2"/>
      <c r="B3797" s="2" t="s">
        <v>21</v>
      </c>
      <c r="C3797" s="2" t="s">
        <v>649</v>
      </c>
      <c r="D3797" s="2" t="s">
        <v>30</v>
      </c>
      <c r="E3797" s="2" t="s">
        <v>78</v>
      </c>
      <c r="F3797" s="2">
        <v>7</v>
      </c>
      <c r="G3797" s="2">
        <v>7</v>
      </c>
      <c r="H3797" s="2">
        <v>11.898</v>
      </c>
      <c r="I3797" s="3">
        <v>1.1140000000000001</v>
      </c>
      <c r="J3797" s="3">
        <v>1.6839999999999999</v>
      </c>
      <c r="K3797">
        <f t="shared" si="212"/>
        <v>1.0942353083682934</v>
      </c>
      <c r="L3797" s="2" t="s">
        <v>32</v>
      </c>
      <c r="M3797" t="s">
        <v>25</v>
      </c>
      <c r="N3797" s="2" t="s">
        <v>26</v>
      </c>
      <c r="O3797" s="2" t="s">
        <v>680</v>
      </c>
      <c r="P3797" s="2"/>
      <c r="Q3797" s="2" t="s">
        <v>764</v>
      </c>
      <c r="R3797" s="2"/>
      <c r="T3797" t="s">
        <v>765</v>
      </c>
      <c r="U3797">
        <f t="shared" si="213"/>
        <v>11.898</v>
      </c>
      <c r="V3797">
        <f t="shared" si="214"/>
        <v>11.898</v>
      </c>
      <c r="W3797" s="2" t="s">
        <v>664</v>
      </c>
      <c r="Y3797" t="s">
        <v>826</v>
      </c>
      <c r="Z3797" t="s">
        <v>826</v>
      </c>
      <c r="AA3797" t="s">
        <v>826</v>
      </c>
      <c r="AB3797" t="str">
        <f t="shared" si="215"/>
        <v/>
      </c>
    </row>
    <row r="3798" spans="1:28" x14ac:dyDescent="0.2">
      <c r="A3798" s="2"/>
      <c r="B3798" s="2" t="s">
        <v>21</v>
      </c>
      <c r="C3798" s="2" t="s">
        <v>649</v>
      </c>
      <c r="D3798" s="2" t="s">
        <v>30</v>
      </c>
      <c r="E3798" s="2" t="s">
        <v>78</v>
      </c>
      <c r="F3798" s="2">
        <v>8</v>
      </c>
      <c r="G3798" s="2">
        <v>8</v>
      </c>
      <c r="H3798" s="2">
        <v>12.087</v>
      </c>
      <c r="I3798" s="3">
        <v>1.1120000000000001</v>
      </c>
      <c r="J3798" s="3">
        <v>1.744</v>
      </c>
      <c r="K3798">
        <f t="shared" si="212"/>
        <v>1.1291569463483735</v>
      </c>
      <c r="L3798" s="2" t="s">
        <v>32</v>
      </c>
      <c r="M3798" t="s">
        <v>25</v>
      </c>
      <c r="N3798" s="2" t="s">
        <v>26</v>
      </c>
      <c r="O3798" s="2" t="s">
        <v>680</v>
      </c>
      <c r="P3798" s="2"/>
      <c r="Q3798" s="2" t="s">
        <v>764</v>
      </c>
      <c r="R3798" s="2"/>
      <c r="T3798" t="s">
        <v>765</v>
      </c>
      <c r="U3798">
        <f t="shared" si="213"/>
        <v>12.087</v>
      </c>
      <c r="V3798">
        <f t="shared" si="214"/>
        <v>12.087</v>
      </c>
      <c r="W3798" s="2" t="s">
        <v>664</v>
      </c>
      <c r="Y3798" t="s">
        <v>826</v>
      </c>
      <c r="Z3798" t="s">
        <v>826</v>
      </c>
      <c r="AA3798" t="s">
        <v>826</v>
      </c>
      <c r="AB3798" t="str">
        <f t="shared" si="215"/>
        <v/>
      </c>
    </row>
    <row r="3799" spans="1:28" x14ac:dyDescent="0.2">
      <c r="A3799" s="2"/>
      <c r="B3799" s="2" t="s">
        <v>21</v>
      </c>
      <c r="C3799" s="2" t="s">
        <v>649</v>
      </c>
      <c r="D3799" s="2" t="s">
        <v>30</v>
      </c>
      <c r="E3799" s="2" t="s">
        <v>78</v>
      </c>
      <c r="F3799" s="2">
        <v>9</v>
      </c>
      <c r="G3799" s="2">
        <v>9</v>
      </c>
      <c r="H3799" s="2">
        <v>11.707000000000001</v>
      </c>
      <c r="I3799" s="3">
        <v>1.052</v>
      </c>
      <c r="J3799" s="3">
        <v>1.8440000000000001</v>
      </c>
      <c r="K3799">
        <f t="shared" si="212"/>
        <v>1.0685396740833066</v>
      </c>
      <c r="L3799" s="2" t="s">
        <v>32</v>
      </c>
      <c r="M3799" t="s">
        <v>25</v>
      </c>
      <c r="N3799" s="2" t="s">
        <v>26</v>
      </c>
      <c r="O3799" s="2" t="s">
        <v>680</v>
      </c>
      <c r="P3799" s="2"/>
      <c r="Q3799" s="2" t="s">
        <v>764</v>
      </c>
      <c r="R3799" s="2"/>
      <c r="T3799" t="s">
        <v>765</v>
      </c>
      <c r="U3799">
        <f t="shared" si="213"/>
        <v>11.707000000000001</v>
      </c>
      <c r="V3799">
        <f t="shared" si="214"/>
        <v>11.707000000000001</v>
      </c>
      <c r="W3799" s="2" t="s">
        <v>664</v>
      </c>
      <c r="Y3799" t="s">
        <v>826</v>
      </c>
      <c r="Z3799" t="s">
        <v>826</v>
      </c>
      <c r="AA3799" t="s">
        <v>826</v>
      </c>
      <c r="AB3799" t="str">
        <f t="shared" si="215"/>
        <v/>
      </c>
    </row>
    <row r="3800" spans="1:28" x14ac:dyDescent="0.2">
      <c r="A3800" s="2"/>
      <c r="B3800" s="2" t="s">
        <v>21</v>
      </c>
      <c r="C3800" s="2" t="s">
        <v>649</v>
      </c>
      <c r="D3800" s="2" t="s">
        <v>30</v>
      </c>
      <c r="E3800" s="2" t="s">
        <v>78</v>
      </c>
      <c r="F3800" s="2">
        <v>10</v>
      </c>
      <c r="G3800" s="2">
        <v>10</v>
      </c>
      <c r="H3800" s="2">
        <v>12.101000000000001</v>
      </c>
      <c r="I3800" s="3">
        <v>1.054</v>
      </c>
      <c r="J3800" s="3">
        <v>1.9630000000000001</v>
      </c>
      <c r="K3800">
        <f t="shared" si="212"/>
        <v>1.1418256028019533</v>
      </c>
      <c r="L3800" s="2" t="s">
        <v>32</v>
      </c>
      <c r="M3800" t="s">
        <v>25</v>
      </c>
      <c r="N3800" s="2" t="s">
        <v>26</v>
      </c>
      <c r="O3800" s="2" t="s">
        <v>680</v>
      </c>
      <c r="P3800" s="2"/>
      <c r="Q3800" s="2" t="s">
        <v>764</v>
      </c>
      <c r="R3800" s="2"/>
      <c r="T3800" t="s">
        <v>765</v>
      </c>
      <c r="U3800">
        <f t="shared" si="213"/>
        <v>12.101000000000001</v>
      </c>
      <c r="V3800">
        <f t="shared" si="214"/>
        <v>12.101000000000001</v>
      </c>
      <c r="W3800" s="2" t="s">
        <v>664</v>
      </c>
      <c r="Y3800" t="s">
        <v>826</v>
      </c>
      <c r="Z3800" t="s">
        <v>826</v>
      </c>
      <c r="AA3800" t="s">
        <v>826</v>
      </c>
      <c r="AB3800" t="str">
        <f t="shared" si="215"/>
        <v/>
      </c>
    </row>
    <row r="3801" spans="1:28" x14ac:dyDescent="0.2">
      <c r="A3801" s="2"/>
      <c r="B3801" s="2" t="s">
        <v>21</v>
      </c>
      <c r="C3801" s="2" t="s">
        <v>649</v>
      </c>
      <c r="D3801" s="2" t="s">
        <v>30</v>
      </c>
      <c r="E3801" s="2" t="s">
        <v>81</v>
      </c>
      <c r="F3801" s="2">
        <v>1</v>
      </c>
      <c r="G3801" s="2">
        <v>1</v>
      </c>
      <c r="H3801" s="2">
        <v>11.759</v>
      </c>
      <c r="I3801" s="3">
        <v>1.23</v>
      </c>
      <c r="J3801" s="3">
        <v>2.2029999999999998</v>
      </c>
      <c r="K3801">
        <f t="shared" si="212"/>
        <v>1.7451106764554996</v>
      </c>
      <c r="L3801" s="2" t="s">
        <v>32</v>
      </c>
      <c r="M3801" t="s">
        <v>25</v>
      </c>
      <c r="N3801" s="2" t="s">
        <v>26</v>
      </c>
      <c r="O3801" s="2" t="s">
        <v>673</v>
      </c>
      <c r="P3801" s="2"/>
      <c r="Q3801" s="2" t="s">
        <v>764</v>
      </c>
      <c r="R3801" s="2"/>
      <c r="T3801" t="s">
        <v>765</v>
      </c>
      <c r="U3801">
        <f t="shared" si="213"/>
        <v>11.759</v>
      </c>
      <c r="V3801">
        <f t="shared" si="214"/>
        <v>11.759</v>
      </c>
      <c r="W3801" s="2" t="s">
        <v>664</v>
      </c>
      <c r="Y3801" t="s">
        <v>826</v>
      </c>
      <c r="Z3801" t="s">
        <v>826</v>
      </c>
      <c r="AA3801" t="s">
        <v>826</v>
      </c>
      <c r="AB3801" t="str">
        <f t="shared" si="215"/>
        <v/>
      </c>
    </row>
    <row r="3802" spans="1:28" x14ac:dyDescent="0.2">
      <c r="A3802" s="2"/>
      <c r="B3802" s="2" t="s">
        <v>21</v>
      </c>
      <c r="C3802" s="2" t="s">
        <v>649</v>
      </c>
      <c r="D3802" s="2" t="s">
        <v>30</v>
      </c>
      <c r="E3802" s="2" t="s">
        <v>81</v>
      </c>
      <c r="F3802" s="2">
        <v>2</v>
      </c>
      <c r="G3802" s="2">
        <v>2</v>
      </c>
      <c r="H3802" s="2">
        <v>12.045999999999999</v>
      </c>
      <c r="I3802" s="3">
        <v>1.244</v>
      </c>
      <c r="J3802" s="3">
        <v>1.919</v>
      </c>
      <c r="K3802">
        <f t="shared" si="212"/>
        <v>1.5549412718464266</v>
      </c>
      <c r="L3802" s="2" t="s">
        <v>32</v>
      </c>
      <c r="M3802" t="s">
        <v>25</v>
      </c>
      <c r="N3802" s="2" t="s">
        <v>26</v>
      </c>
      <c r="O3802" s="2" t="s">
        <v>673</v>
      </c>
      <c r="P3802" s="2"/>
      <c r="Q3802" s="2" t="s">
        <v>764</v>
      </c>
      <c r="R3802" s="2"/>
      <c r="T3802" t="s">
        <v>765</v>
      </c>
      <c r="U3802">
        <f t="shared" si="213"/>
        <v>12.045999999999999</v>
      </c>
      <c r="V3802">
        <f t="shared" si="214"/>
        <v>12.045999999999999</v>
      </c>
      <c r="W3802" s="2" t="s">
        <v>664</v>
      </c>
      <c r="Y3802" t="s">
        <v>826</v>
      </c>
      <c r="Z3802" t="s">
        <v>826</v>
      </c>
      <c r="AA3802" t="s">
        <v>826</v>
      </c>
      <c r="AB3802" t="str">
        <f t="shared" si="215"/>
        <v/>
      </c>
    </row>
    <row r="3803" spans="1:28" x14ac:dyDescent="0.2">
      <c r="A3803" s="2"/>
      <c r="B3803" s="2" t="s">
        <v>21</v>
      </c>
      <c r="C3803" s="2" t="s">
        <v>649</v>
      </c>
      <c r="D3803" s="2" t="s">
        <v>30</v>
      </c>
      <c r="E3803" s="2" t="s">
        <v>81</v>
      </c>
      <c r="F3803" s="2">
        <v>3</v>
      </c>
      <c r="G3803" s="2">
        <v>3</v>
      </c>
      <c r="H3803" s="2">
        <v>12.124000000000001</v>
      </c>
      <c r="I3803" s="3">
        <v>1.36</v>
      </c>
      <c r="J3803" s="3">
        <v>2.0230000000000001</v>
      </c>
      <c r="K3803">
        <f t="shared" si="212"/>
        <v>1.9591692466453337</v>
      </c>
      <c r="L3803" s="2" t="s">
        <v>32</v>
      </c>
      <c r="M3803" t="s">
        <v>25</v>
      </c>
      <c r="N3803" s="2" t="s">
        <v>26</v>
      </c>
      <c r="O3803" s="2" t="s">
        <v>673</v>
      </c>
      <c r="P3803" s="2"/>
      <c r="Q3803" s="2" t="s">
        <v>764</v>
      </c>
      <c r="R3803" s="2"/>
      <c r="T3803" t="s">
        <v>765</v>
      </c>
      <c r="U3803">
        <f t="shared" si="213"/>
        <v>12.124000000000001</v>
      </c>
      <c r="V3803">
        <f t="shared" si="214"/>
        <v>12.124000000000001</v>
      </c>
      <c r="W3803" s="2" t="s">
        <v>664</v>
      </c>
      <c r="Y3803" t="s">
        <v>826</v>
      </c>
      <c r="Z3803" t="s">
        <v>826</v>
      </c>
      <c r="AA3803" t="s">
        <v>826</v>
      </c>
      <c r="AB3803" t="str">
        <f t="shared" si="215"/>
        <v/>
      </c>
    </row>
    <row r="3804" spans="1:28" x14ac:dyDescent="0.2">
      <c r="A3804" s="2"/>
      <c r="B3804" s="2" t="s">
        <v>21</v>
      </c>
      <c r="C3804" s="2" t="s">
        <v>649</v>
      </c>
      <c r="D3804" s="2" t="s">
        <v>30</v>
      </c>
      <c r="E3804" s="2" t="s">
        <v>81</v>
      </c>
      <c r="F3804" s="2">
        <v>4</v>
      </c>
      <c r="G3804" s="2">
        <v>4</v>
      </c>
      <c r="H3804" s="2">
        <v>12.055999999999999</v>
      </c>
      <c r="I3804" s="3">
        <v>1.4330000000000001</v>
      </c>
      <c r="J3804" s="3">
        <v>2.1240000000000001</v>
      </c>
      <c r="K3804">
        <f t="shared" si="212"/>
        <v>2.2837320596585404</v>
      </c>
      <c r="L3804" s="2" t="s">
        <v>32</v>
      </c>
      <c r="M3804" t="s">
        <v>25</v>
      </c>
      <c r="N3804" s="2" t="s">
        <v>26</v>
      </c>
      <c r="O3804" s="2" t="s">
        <v>673</v>
      </c>
      <c r="P3804" s="2"/>
      <c r="Q3804" s="2" t="s">
        <v>764</v>
      </c>
      <c r="R3804" s="2"/>
      <c r="T3804" t="s">
        <v>765</v>
      </c>
      <c r="U3804">
        <f t="shared" si="213"/>
        <v>12.055999999999999</v>
      </c>
      <c r="V3804">
        <f t="shared" si="214"/>
        <v>12.055999999999999</v>
      </c>
      <c r="W3804" s="2" t="s">
        <v>664</v>
      </c>
      <c r="Y3804" t="s">
        <v>826</v>
      </c>
      <c r="Z3804" t="s">
        <v>826</v>
      </c>
      <c r="AA3804" t="s">
        <v>826</v>
      </c>
      <c r="AB3804" t="str">
        <f t="shared" si="215"/>
        <v/>
      </c>
    </row>
    <row r="3805" spans="1:28" x14ac:dyDescent="0.2">
      <c r="A3805" s="2"/>
      <c r="B3805" s="2" t="s">
        <v>21</v>
      </c>
      <c r="C3805" s="2" t="s">
        <v>649</v>
      </c>
      <c r="D3805" s="2" t="s">
        <v>30</v>
      </c>
      <c r="E3805" s="2" t="s">
        <v>81</v>
      </c>
      <c r="F3805" s="2">
        <v>5</v>
      </c>
      <c r="G3805" s="2">
        <v>5</v>
      </c>
      <c r="H3805" s="2">
        <v>11.954000000000001</v>
      </c>
      <c r="I3805" s="3">
        <v>1.351</v>
      </c>
      <c r="J3805" s="3">
        <v>2.02</v>
      </c>
      <c r="K3805">
        <f t="shared" si="212"/>
        <v>1.9304578472286331</v>
      </c>
      <c r="L3805" s="2" t="s">
        <v>32</v>
      </c>
      <c r="M3805" t="s">
        <v>25</v>
      </c>
      <c r="N3805" s="2" t="s">
        <v>26</v>
      </c>
      <c r="O3805" s="2" t="s">
        <v>673</v>
      </c>
      <c r="P3805" s="2"/>
      <c r="Q3805" s="2" t="s">
        <v>764</v>
      </c>
      <c r="R3805" s="2"/>
      <c r="T3805" t="s">
        <v>765</v>
      </c>
      <c r="U3805">
        <f t="shared" si="213"/>
        <v>11.954000000000001</v>
      </c>
      <c r="V3805">
        <f t="shared" si="214"/>
        <v>11.954000000000001</v>
      </c>
      <c r="W3805" s="2" t="s">
        <v>664</v>
      </c>
      <c r="Y3805" t="s">
        <v>826</v>
      </c>
      <c r="Z3805" t="s">
        <v>826</v>
      </c>
      <c r="AA3805" t="s">
        <v>826</v>
      </c>
      <c r="AB3805" t="str">
        <f t="shared" si="215"/>
        <v/>
      </c>
    </row>
    <row r="3806" spans="1:28" x14ac:dyDescent="0.2">
      <c r="A3806" s="2"/>
      <c r="B3806" s="2" t="s">
        <v>21</v>
      </c>
      <c r="C3806" s="2" t="s">
        <v>649</v>
      </c>
      <c r="D3806" s="2" t="s">
        <v>30</v>
      </c>
      <c r="E3806" s="2" t="s">
        <v>81</v>
      </c>
      <c r="F3806" s="2">
        <v>6</v>
      </c>
      <c r="G3806" s="2">
        <v>6</v>
      </c>
      <c r="H3806" s="2">
        <v>12.212999999999999</v>
      </c>
      <c r="I3806" s="3">
        <v>1.29</v>
      </c>
      <c r="J3806" s="3">
        <v>1.9870000000000001</v>
      </c>
      <c r="K3806">
        <f t="shared" si="212"/>
        <v>1.7313128131755</v>
      </c>
      <c r="L3806" s="2" t="s">
        <v>32</v>
      </c>
      <c r="M3806" t="s">
        <v>25</v>
      </c>
      <c r="N3806" s="2" t="s">
        <v>26</v>
      </c>
      <c r="O3806" s="2" t="s">
        <v>673</v>
      </c>
      <c r="P3806" s="2"/>
      <c r="Q3806" s="2" t="s">
        <v>764</v>
      </c>
      <c r="R3806" s="2"/>
      <c r="T3806" t="s">
        <v>765</v>
      </c>
      <c r="U3806">
        <f t="shared" si="213"/>
        <v>12.212999999999999</v>
      </c>
      <c r="V3806">
        <f t="shared" si="214"/>
        <v>12.212999999999999</v>
      </c>
      <c r="W3806" s="2" t="s">
        <v>664</v>
      </c>
      <c r="Y3806" t="s">
        <v>826</v>
      </c>
      <c r="Z3806" t="s">
        <v>826</v>
      </c>
      <c r="AA3806" t="s">
        <v>826</v>
      </c>
      <c r="AB3806" t="str">
        <f t="shared" si="215"/>
        <v/>
      </c>
    </row>
    <row r="3807" spans="1:28" x14ac:dyDescent="0.2">
      <c r="A3807" s="2"/>
      <c r="B3807" s="2" t="s">
        <v>21</v>
      </c>
      <c r="C3807" s="2" t="s">
        <v>649</v>
      </c>
      <c r="D3807" s="2" t="s">
        <v>30</v>
      </c>
      <c r="E3807" s="2" t="s">
        <v>81</v>
      </c>
      <c r="F3807" s="2">
        <v>7</v>
      </c>
      <c r="G3807" s="2">
        <v>7</v>
      </c>
      <c r="H3807" s="2">
        <v>11.97</v>
      </c>
      <c r="I3807" s="3">
        <v>1.0309999999999999</v>
      </c>
      <c r="J3807" s="3">
        <v>1.871</v>
      </c>
      <c r="K3807">
        <f t="shared" si="212"/>
        <v>1.0413323815648814</v>
      </c>
      <c r="L3807" s="2" t="s">
        <v>32</v>
      </c>
      <c r="M3807" t="s">
        <v>25</v>
      </c>
      <c r="N3807" s="2" t="s">
        <v>26</v>
      </c>
      <c r="O3807" s="2" t="s">
        <v>673</v>
      </c>
      <c r="P3807" s="2"/>
      <c r="Q3807" s="2" t="s">
        <v>764</v>
      </c>
      <c r="R3807" s="2"/>
      <c r="T3807" t="s">
        <v>765</v>
      </c>
      <c r="U3807">
        <f t="shared" si="213"/>
        <v>11.97</v>
      </c>
      <c r="V3807">
        <f t="shared" si="214"/>
        <v>11.97</v>
      </c>
      <c r="W3807" s="2" t="s">
        <v>664</v>
      </c>
      <c r="Y3807" t="s">
        <v>826</v>
      </c>
      <c r="Z3807" t="s">
        <v>826</v>
      </c>
      <c r="AA3807" t="s">
        <v>826</v>
      </c>
      <c r="AB3807" t="str">
        <f t="shared" si="215"/>
        <v/>
      </c>
    </row>
    <row r="3808" spans="1:28" x14ac:dyDescent="0.2">
      <c r="A3808" s="2"/>
      <c r="B3808" s="2" t="s">
        <v>21</v>
      </c>
      <c r="C3808" s="2" t="s">
        <v>649</v>
      </c>
      <c r="D3808" s="2" t="s">
        <v>30</v>
      </c>
      <c r="E3808" s="2" t="s">
        <v>81</v>
      </c>
      <c r="F3808" s="2">
        <v>8</v>
      </c>
      <c r="G3808" s="2">
        <v>8</v>
      </c>
      <c r="H3808" s="2">
        <v>12.186999999999999</v>
      </c>
      <c r="I3808" s="3">
        <v>1.1879999999999999</v>
      </c>
      <c r="J3808" s="3">
        <v>1.9710000000000001</v>
      </c>
      <c r="K3808">
        <f t="shared" si="212"/>
        <v>1.4565243887013597</v>
      </c>
      <c r="L3808" s="2" t="s">
        <v>32</v>
      </c>
      <c r="M3808" t="s">
        <v>25</v>
      </c>
      <c r="N3808" s="2" t="s">
        <v>26</v>
      </c>
      <c r="O3808" s="2" t="s">
        <v>673</v>
      </c>
      <c r="P3808" s="2"/>
      <c r="Q3808" s="2" t="s">
        <v>764</v>
      </c>
      <c r="R3808" s="2"/>
      <c r="T3808" t="s">
        <v>765</v>
      </c>
      <c r="U3808">
        <f t="shared" si="213"/>
        <v>12.186999999999999</v>
      </c>
      <c r="V3808">
        <f t="shared" si="214"/>
        <v>12.186999999999999</v>
      </c>
      <c r="W3808" s="2" t="s">
        <v>664</v>
      </c>
      <c r="Y3808" t="s">
        <v>826</v>
      </c>
      <c r="Z3808" t="s">
        <v>826</v>
      </c>
      <c r="AA3808" t="s">
        <v>826</v>
      </c>
      <c r="AB3808" t="str">
        <f t="shared" si="215"/>
        <v/>
      </c>
    </row>
    <row r="3809" spans="1:28" x14ac:dyDescent="0.2">
      <c r="A3809" s="2"/>
      <c r="B3809" s="2" t="s">
        <v>21</v>
      </c>
      <c r="C3809" s="2" t="s">
        <v>649</v>
      </c>
      <c r="D3809" s="2" t="s">
        <v>30</v>
      </c>
      <c r="E3809" s="2" t="s">
        <v>81</v>
      </c>
      <c r="F3809" s="2">
        <v>9</v>
      </c>
      <c r="G3809" s="2">
        <v>9</v>
      </c>
      <c r="H3809" s="2">
        <v>11.58</v>
      </c>
      <c r="I3809" s="3">
        <v>0.76100000000000001</v>
      </c>
      <c r="J3809" s="3">
        <v>1.9410000000000001</v>
      </c>
      <c r="K3809">
        <f t="shared" si="212"/>
        <v>0.58856320016316499</v>
      </c>
      <c r="L3809" s="2" t="s">
        <v>32</v>
      </c>
      <c r="M3809" t="s">
        <v>25</v>
      </c>
      <c r="N3809" s="2" t="s">
        <v>26</v>
      </c>
      <c r="O3809" s="2" t="s">
        <v>673</v>
      </c>
      <c r="P3809" s="2"/>
      <c r="Q3809" s="2" t="s">
        <v>764</v>
      </c>
      <c r="R3809" s="2"/>
      <c r="T3809" t="s">
        <v>765</v>
      </c>
      <c r="U3809">
        <f t="shared" si="213"/>
        <v>11.58</v>
      </c>
      <c r="V3809">
        <f t="shared" si="214"/>
        <v>11.58</v>
      </c>
      <c r="W3809" s="2" t="s">
        <v>664</v>
      </c>
      <c r="Y3809" t="s">
        <v>826</v>
      </c>
      <c r="Z3809" t="s">
        <v>826</v>
      </c>
      <c r="AA3809" t="s">
        <v>826</v>
      </c>
      <c r="AB3809" t="str">
        <f t="shared" si="215"/>
        <v/>
      </c>
    </row>
    <row r="3810" spans="1:28" x14ac:dyDescent="0.2">
      <c r="A3810" s="2"/>
      <c r="B3810" s="2" t="s">
        <v>21</v>
      </c>
      <c r="C3810" s="2" t="s">
        <v>649</v>
      </c>
      <c r="D3810" s="2" t="s">
        <v>30</v>
      </c>
      <c r="E3810" s="2" t="s">
        <v>81</v>
      </c>
      <c r="F3810" s="2">
        <v>10</v>
      </c>
      <c r="G3810" s="2">
        <v>10</v>
      </c>
      <c r="H3810" s="2">
        <v>12.304</v>
      </c>
      <c r="I3810" s="3">
        <v>1.2030000000000001</v>
      </c>
      <c r="J3810" s="3">
        <v>2.1920000000000002</v>
      </c>
      <c r="K3810">
        <f t="shared" si="212"/>
        <v>1.6610016350839203</v>
      </c>
      <c r="L3810" s="2" t="s">
        <v>32</v>
      </c>
      <c r="M3810" t="s">
        <v>25</v>
      </c>
      <c r="N3810" s="2" t="s">
        <v>26</v>
      </c>
      <c r="O3810" s="2" t="s">
        <v>673</v>
      </c>
      <c r="P3810" s="2"/>
      <c r="Q3810" s="2" t="s">
        <v>764</v>
      </c>
      <c r="R3810" s="2"/>
      <c r="T3810" t="s">
        <v>765</v>
      </c>
      <c r="U3810">
        <f t="shared" si="213"/>
        <v>12.304</v>
      </c>
      <c r="V3810">
        <f t="shared" si="214"/>
        <v>12.304</v>
      </c>
      <c r="W3810" s="2" t="s">
        <v>664</v>
      </c>
      <c r="Y3810" t="s">
        <v>826</v>
      </c>
      <c r="Z3810" t="s">
        <v>826</v>
      </c>
      <c r="AA3810" t="s">
        <v>826</v>
      </c>
      <c r="AB3810" t="str">
        <f t="shared" si="215"/>
        <v/>
      </c>
    </row>
    <row r="3811" spans="1:28" x14ac:dyDescent="0.2">
      <c r="A3811" s="2"/>
      <c r="B3811" s="2" t="s">
        <v>21</v>
      </c>
      <c r="C3811" s="2" t="s">
        <v>649</v>
      </c>
      <c r="D3811" s="2" t="s">
        <v>30</v>
      </c>
      <c r="E3811" s="2" t="s">
        <v>83</v>
      </c>
      <c r="F3811" s="2">
        <v>1</v>
      </c>
      <c r="G3811" s="2">
        <v>1</v>
      </c>
      <c r="H3811" s="2">
        <v>12.211</v>
      </c>
      <c r="I3811" s="8">
        <v>1.325</v>
      </c>
      <c r="J3811" s="8">
        <v>2.262</v>
      </c>
      <c r="K3811">
        <f t="shared" si="212"/>
        <v>2.0793261367937497</v>
      </c>
      <c r="L3811" s="2" t="s">
        <v>32</v>
      </c>
      <c r="M3811" t="s">
        <v>25</v>
      </c>
      <c r="N3811" s="2" t="s">
        <v>26</v>
      </c>
      <c r="O3811" s="2" t="s">
        <v>675</v>
      </c>
      <c r="P3811" s="2"/>
      <c r="Q3811" s="2" t="s">
        <v>764</v>
      </c>
      <c r="R3811" s="2"/>
      <c r="T3811" t="s">
        <v>765</v>
      </c>
      <c r="U3811">
        <f t="shared" si="213"/>
        <v>12.211</v>
      </c>
      <c r="V3811">
        <f t="shared" si="214"/>
        <v>12.211</v>
      </c>
      <c r="W3811" s="2" t="s">
        <v>664</v>
      </c>
      <c r="Y3811" t="s">
        <v>826</v>
      </c>
      <c r="Z3811" t="s">
        <v>826</v>
      </c>
      <c r="AA3811" t="s">
        <v>826</v>
      </c>
      <c r="AB3811" t="str">
        <f t="shared" si="215"/>
        <v/>
      </c>
    </row>
    <row r="3812" spans="1:28" x14ac:dyDescent="0.2">
      <c r="A3812" s="2"/>
      <c r="B3812" s="2" t="s">
        <v>21</v>
      </c>
      <c r="C3812" s="2" t="s">
        <v>649</v>
      </c>
      <c r="D3812" s="2" t="s">
        <v>30</v>
      </c>
      <c r="E3812" s="2" t="s">
        <v>83</v>
      </c>
      <c r="F3812" s="2">
        <v>2</v>
      </c>
      <c r="G3812" s="2">
        <v>2</v>
      </c>
      <c r="H3812" s="2">
        <v>12.079000000000001</v>
      </c>
      <c r="I3812" s="8">
        <v>1.2849999999999999</v>
      </c>
      <c r="J3812" s="8">
        <v>1.7430000000000001</v>
      </c>
      <c r="K3812">
        <f t="shared" si="212"/>
        <v>1.5069606008213747</v>
      </c>
      <c r="L3812" s="2" t="s">
        <v>32</v>
      </c>
      <c r="M3812" t="s">
        <v>25</v>
      </c>
      <c r="N3812" s="2" t="s">
        <v>26</v>
      </c>
      <c r="O3812" s="2" t="s">
        <v>675</v>
      </c>
      <c r="P3812" s="2"/>
      <c r="Q3812" s="2" t="s">
        <v>764</v>
      </c>
      <c r="R3812" s="2"/>
      <c r="T3812" t="s">
        <v>765</v>
      </c>
      <c r="U3812">
        <f t="shared" si="213"/>
        <v>12.079000000000001</v>
      </c>
      <c r="V3812">
        <f t="shared" si="214"/>
        <v>12.079000000000001</v>
      </c>
      <c r="W3812" s="2" t="s">
        <v>664</v>
      </c>
      <c r="Y3812" t="s">
        <v>826</v>
      </c>
      <c r="Z3812" t="s">
        <v>826</v>
      </c>
      <c r="AA3812" t="s">
        <v>826</v>
      </c>
      <c r="AB3812" t="str">
        <f t="shared" si="215"/>
        <v/>
      </c>
    </row>
    <row r="3813" spans="1:28" x14ac:dyDescent="0.2">
      <c r="A3813" s="2"/>
      <c r="B3813" s="2" t="s">
        <v>21</v>
      </c>
      <c r="C3813" s="2" t="s">
        <v>649</v>
      </c>
      <c r="D3813" s="2" t="s">
        <v>30</v>
      </c>
      <c r="E3813" s="2" t="s">
        <v>83</v>
      </c>
      <c r="F3813" s="2">
        <v>3</v>
      </c>
      <c r="G3813" s="2">
        <v>3</v>
      </c>
      <c r="H3813" s="2">
        <v>12.4</v>
      </c>
      <c r="I3813" s="8">
        <v>1.1779999999999999</v>
      </c>
      <c r="J3813" s="8">
        <v>1.982</v>
      </c>
      <c r="K3813">
        <f t="shared" si="212"/>
        <v>1.4400994566539864</v>
      </c>
      <c r="L3813" s="2" t="s">
        <v>32</v>
      </c>
      <c r="M3813" t="s">
        <v>25</v>
      </c>
      <c r="N3813" s="2" t="s">
        <v>26</v>
      </c>
      <c r="O3813" s="2" t="s">
        <v>675</v>
      </c>
      <c r="P3813" s="2"/>
      <c r="Q3813" s="2" t="s">
        <v>764</v>
      </c>
      <c r="R3813" s="2"/>
      <c r="T3813" t="s">
        <v>765</v>
      </c>
      <c r="U3813">
        <f t="shared" si="213"/>
        <v>12.4</v>
      </c>
      <c r="V3813">
        <f t="shared" si="214"/>
        <v>12.4</v>
      </c>
      <c r="W3813" s="2" t="s">
        <v>664</v>
      </c>
      <c r="Y3813" t="s">
        <v>826</v>
      </c>
      <c r="Z3813" t="s">
        <v>826</v>
      </c>
      <c r="AA3813" t="s">
        <v>826</v>
      </c>
      <c r="AB3813" t="str">
        <f t="shared" si="215"/>
        <v/>
      </c>
    </row>
    <row r="3814" spans="1:28" x14ac:dyDescent="0.2">
      <c r="A3814" s="2"/>
      <c r="B3814" s="2" t="s">
        <v>21</v>
      </c>
      <c r="C3814" s="2" t="s">
        <v>649</v>
      </c>
      <c r="D3814" s="2" t="s">
        <v>30</v>
      </c>
      <c r="E3814" s="2" t="s">
        <v>83</v>
      </c>
      <c r="F3814" s="2">
        <v>4</v>
      </c>
      <c r="G3814" s="2">
        <v>4</v>
      </c>
      <c r="H3814" s="2">
        <v>12.076000000000001</v>
      </c>
      <c r="I3814" s="8">
        <v>1.2450000000000001</v>
      </c>
      <c r="J3814" s="8">
        <v>1.9179999999999999</v>
      </c>
      <c r="K3814">
        <f t="shared" si="212"/>
        <v>1.55663059170675</v>
      </c>
      <c r="L3814" s="2" t="s">
        <v>32</v>
      </c>
      <c r="M3814" t="s">
        <v>25</v>
      </c>
      <c r="N3814" s="2" t="s">
        <v>26</v>
      </c>
      <c r="O3814" s="2" t="s">
        <v>675</v>
      </c>
      <c r="P3814" s="2"/>
      <c r="Q3814" s="2" t="s">
        <v>764</v>
      </c>
      <c r="R3814" s="2"/>
      <c r="T3814" t="s">
        <v>765</v>
      </c>
      <c r="U3814">
        <f t="shared" si="213"/>
        <v>12.076000000000001</v>
      </c>
      <c r="V3814">
        <f t="shared" si="214"/>
        <v>12.076000000000001</v>
      </c>
      <c r="W3814" s="2" t="s">
        <v>664</v>
      </c>
      <c r="Y3814" t="s">
        <v>826</v>
      </c>
      <c r="Z3814" t="s">
        <v>826</v>
      </c>
      <c r="AA3814" t="s">
        <v>826</v>
      </c>
      <c r="AB3814" t="str">
        <f t="shared" si="215"/>
        <v/>
      </c>
    </row>
    <row r="3815" spans="1:28" x14ac:dyDescent="0.2">
      <c r="A3815" s="2"/>
      <c r="B3815" s="2" t="s">
        <v>21</v>
      </c>
      <c r="C3815" s="2" t="s">
        <v>649</v>
      </c>
      <c r="D3815" s="2" t="s">
        <v>30</v>
      </c>
      <c r="E3815" s="2" t="s">
        <v>83</v>
      </c>
      <c r="F3815" s="2">
        <v>5</v>
      </c>
      <c r="G3815" s="2">
        <v>5</v>
      </c>
      <c r="H3815" s="2">
        <v>12.138</v>
      </c>
      <c r="I3815" s="8">
        <v>1.2250000000000001</v>
      </c>
      <c r="J3815" s="8">
        <v>1.7470000000000001</v>
      </c>
      <c r="K3815">
        <f t="shared" si="212"/>
        <v>1.3726611364302086</v>
      </c>
      <c r="L3815" s="2" t="s">
        <v>32</v>
      </c>
      <c r="M3815" t="s">
        <v>25</v>
      </c>
      <c r="N3815" s="2" t="s">
        <v>26</v>
      </c>
      <c r="O3815" s="2" t="s">
        <v>675</v>
      </c>
      <c r="P3815" s="2"/>
      <c r="Q3815" s="2" t="s">
        <v>764</v>
      </c>
      <c r="R3815" s="2"/>
      <c r="T3815" t="s">
        <v>765</v>
      </c>
      <c r="U3815">
        <f t="shared" si="213"/>
        <v>12.138</v>
      </c>
      <c r="V3815">
        <f t="shared" si="214"/>
        <v>12.138</v>
      </c>
      <c r="W3815" s="2" t="s">
        <v>664</v>
      </c>
      <c r="Y3815" t="s">
        <v>826</v>
      </c>
      <c r="Z3815" t="s">
        <v>826</v>
      </c>
      <c r="AA3815" t="s">
        <v>826</v>
      </c>
      <c r="AB3815" t="str">
        <f t="shared" si="215"/>
        <v/>
      </c>
    </row>
    <row r="3816" spans="1:28" x14ac:dyDescent="0.2">
      <c r="A3816" s="2"/>
      <c r="B3816" s="2" t="s">
        <v>21</v>
      </c>
      <c r="C3816" s="2" t="s">
        <v>649</v>
      </c>
      <c r="D3816" s="2" t="s">
        <v>30</v>
      </c>
      <c r="E3816" s="2" t="s">
        <v>83</v>
      </c>
      <c r="F3816" s="2">
        <v>6</v>
      </c>
      <c r="G3816" s="2">
        <v>6</v>
      </c>
      <c r="H3816" s="2">
        <v>12.465999999999999</v>
      </c>
      <c r="I3816" s="8">
        <v>1.028</v>
      </c>
      <c r="J3816" s="8">
        <v>1.571</v>
      </c>
      <c r="K3816">
        <f t="shared" si="212"/>
        <v>0.86928196585762652</v>
      </c>
      <c r="L3816" s="2" t="s">
        <v>32</v>
      </c>
      <c r="M3816" t="s">
        <v>25</v>
      </c>
      <c r="N3816" s="2" t="s">
        <v>26</v>
      </c>
      <c r="O3816" s="2" t="s">
        <v>675</v>
      </c>
      <c r="P3816" s="2"/>
      <c r="Q3816" s="2" t="s">
        <v>764</v>
      </c>
      <c r="R3816" s="2"/>
      <c r="T3816" t="s">
        <v>765</v>
      </c>
      <c r="U3816">
        <f t="shared" si="213"/>
        <v>12.465999999999999</v>
      </c>
      <c r="V3816">
        <f t="shared" si="214"/>
        <v>12.465999999999999</v>
      </c>
      <c r="W3816" s="2" t="s">
        <v>664</v>
      </c>
      <c r="Y3816" t="s">
        <v>826</v>
      </c>
      <c r="Z3816" t="s">
        <v>826</v>
      </c>
      <c r="AA3816" t="s">
        <v>826</v>
      </c>
      <c r="AB3816" t="str">
        <f t="shared" si="215"/>
        <v/>
      </c>
    </row>
    <row r="3817" spans="1:28" x14ac:dyDescent="0.2">
      <c r="A3817" s="2"/>
      <c r="B3817" s="2" t="s">
        <v>21</v>
      </c>
      <c r="C3817" s="2" t="s">
        <v>649</v>
      </c>
      <c r="D3817" s="2" t="s">
        <v>30</v>
      </c>
      <c r="E3817" s="2" t="s">
        <v>83</v>
      </c>
      <c r="F3817" s="2">
        <v>7</v>
      </c>
      <c r="G3817" s="2">
        <v>7</v>
      </c>
      <c r="H3817" s="2">
        <v>11.523</v>
      </c>
      <c r="I3817" s="8">
        <v>1.125</v>
      </c>
      <c r="J3817" s="8">
        <v>1.78</v>
      </c>
      <c r="K3817">
        <f t="shared" si="212"/>
        <v>1.1795688703125</v>
      </c>
      <c r="L3817" s="2" t="s">
        <v>32</v>
      </c>
      <c r="M3817" t="s">
        <v>25</v>
      </c>
      <c r="N3817" s="2" t="s">
        <v>26</v>
      </c>
      <c r="O3817" s="2" t="s">
        <v>675</v>
      </c>
      <c r="P3817" s="2"/>
      <c r="Q3817" s="2" t="s">
        <v>764</v>
      </c>
      <c r="R3817" s="2"/>
      <c r="T3817" t="s">
        <v>765</v>
      </c>
      <c r="U3817">
        <f t="shared" si="213"/>
        <v>11.523</v>
      </c>
      <c r="V3817">
        <f t="shared" si="214"/>
        <v>11.523</v>
      </c>
      <c r="W3817" s="2" t="s">
        <v>664</v>
      </c>
      <c r="Y3817" t="s">
        <v>826</v>
      </c>
      <c r="Z3817" t="s">
        <v>826</v>
      </c>
      <c r="AA3817" t="s">
        <v>826</v>
      </c>
      <c r="AB3817" t="str">
        <f t="shared" si="215"/>
        <v/>
      </c>
    </row>
    <row r="3818" spans="1:28" x14ac:dyDescent="0.2">
      <c r="A3818" s="2"/>
      <c r="B3818" s="2" t="s">
        <v>21</v>
      </c>
      <c r="C3818" s="2" t="s">
        <v>649</v>
      </c>
      <c r="D3818" s="2" t="s">
        <v>30</v>
      </c>
      <c r="E3818" s="2" t="s">
        <v>83</v>
      </c>
      <c r="F3818" s="2">
        <v>8</v>
      </c>
      <c r="G3818" s="2">
        <v>8</v>
      </c>
      <c r="H3818" s="2">
        <v>11.494</v>
      </c>
      <c r="I3818" s="8">
        <v>1.248</v>
      </c>
      <c r="J3818" s="8">
        <v>1.8280000000000001</v>
      </c>
      <c r="K3818">
        <f t="shared" si="212"/>
        <v>1.4907458793676798</v>
      </c>
      <c r="L3818" s="2" t="s">
        <v>32</v>
      </c>
      <c r="M3818" t="s">
        <v>25</v>
      </c>
      <c r="N3818" s="2" t="s">
        <v>26</v>
      </c>
      <c r="O3818" s="2" t="s">
        <v>675</v>
      </c>
      <c r="P3818" s="2"/>
      <c r="Q3818" s="2" t="s">
        <v>764</v>
      </c>
      <c r="R3818" s="2"/>
      <c r="T3818" t="s">
        <v>765</v>
      </c>
      <c r="U3818">
        <f t="shared" si="213"/>
        <v>11.494</v>
      </c>
      <c r="V3818">
        <f t="shared" si="214"/>
        <v>11.494</v>
      </c>
      <c r="W3818" s="2" t="s">
        <v>664</v>
      </c>
      <c r="Y3818" t="s">
        <v>826</v>
      </c>
      <c r="Z3818" t="s">
        <v>826</v>
      </c>
      <c r="AA3818" t="s">
        <v>826</v>
      </c>
      <c r="AB3818" t="str">
        <f t="shared" si="215"/>
        <v/>
      </c>
    </row>
    <row r="3819" spans="1:28" x14ac:dyDescent="0.2">
      <c r="A3819" s="2"/>
      <c r="B3819" s="2" t="s">
        <v>21</v>
      </c>
      <c r="C3819" s="2" t="s">
        <v>649</v>
      </c>
      <c r="D3819" s="2" t="s">
        <v>30</v>
      </c>
      <c r="E3819" s="2" t="s">
        <v>83</v>
      </c>
      <c r="F3819" s="2">
        <v>9</v>
      </c>
      <c r="G3819" s="2">
        <v>9</v>
      </c>
      <c r="H3819" s="2">
        <v>12.170999999999999</v>
      </c>
      <c r="I3819" s="8">
        <v>1.0920000000000001</v>
      </c>
      <c r="J3819" s="8">
        <v>1.782</v>
      </c>
      <c r="K3819">
        <f t="shared" si="212"/>
        <v>1.11263119439472</v>
      </c>
      <c r="L3819" s="2" t="s">
        <v>32</v>
      </c>
      <c r="M3819" t="s">
        <v>25</v>
      </c>
      <c r="N3819" s="2" t="s">
        <v>26</v>
      </c>
      <c r="O3819" s="2" t="s">
        <v>675</v>
      </c>
      <c r="P3819" s="2"/>
      <c r="Q3819" s="2" t="s">
        <v>764</v>
      </c>
      <c r="R3819" s="2"/>
      <c r="T3819" t="s">
        <v>765</v>
      </c>
      <c r="U3819">
        <f t="shared" si="213"/>
        <v>12.170999999999999</v>
      </c>
      <c r="V3819">
        <f t="shared" si="214"/>
        <v>12.170999999999999</v>
      </c>
      <c r="W3819" s="2" t="s">
        <v>664</v>
      </c>
      <c r="Y3819" t="s">
        <v>826</v>
      </c>
      <c r="Z3819" t="s">
        <v>826</v>
      </c>
      <c r="AA3819" t="s">
        <v>826</v>
      </c>
      <c r="AB3819" t="str">
        <f t="shared" si="215"/>
        <v/>
      </c>
    </row>
    <row r="3820" spans="1:28" x14ac:dyDescent="0.2">
      <c r="A3820" s="2"/>
      <c r="B3820" s="2" t="s">
        <v>21</v>
      </c>
      <c r="C3820" s="2" t="s">
        <v>649</v>
      </c>
      <c r="D3820" s="2" t="s">
        <v>30</v>
      </c>
      <c r="E3820" s="2" t="s">
        <v>83</v>
      </c>
      <c r="F3820" s="2">
        <v>10</v>
      </c>
      <c r="G3820" s="2">
        <v>10</v>
      </c>
      <c r="H3820" s="2">
        <v>11.877000000000001</v>
      </c>
      <c r="I3820" s="8">
        <v>1.1579999999999999</v>
      </c>
      <c r="J3820" s="8">
        <v>1.7370000000000001</v>
      </c>
      <c r="K3820">
        <f t="shared" si="212"/>
        <v>1.2195937573540199</v>
      </c>
      <c r="L3820" s="2" t="s">
        <v>32</v>
      </c>
      <c r="M3820" t="s">
        <v>25</v>
      </c>
      <c r="N3820" s="2" t="s">
        <v>26</v>
      </c>
      <c r="O3820" s="2" t="s">
        <v>675</v>
      </c>
      <c r="P3820" s="2"/>
      <c r="Q3820" s="2" t="s">
        <v>764</v>
      </c>
      <c r="R3820" s="2"/>
      <c r="T3820" t="s">
        <v>765</v>
      </c>
      <c r="U3820">
        <f t="shared" si="213"/>
        <v>11.877000000000001</v>
      </c>
      <c r="V3820">
        <f t="shared" si="214"/>
        <v>11.877000000000001</v>
      </c>
      <c r="W3820" s="2" t="s">
        <v>664</v>
      </c>
      <c r="Y3820" t="s">
        <v>826</v>
      </c>
      <c r="Z3820" t="s">
        <v>826</v>
      </c>
      <c r="AA3820" t="s">
        <v>826</v>
      </c>
      <c r="AB3820" t="str">
        <f t="shared" si="215"/>
        <v/>
      </c>
    </row>
    <row r="3821" spans="1:28" x14ac:dyDescent="0.2">
      <c r="A3821" s="2"/>
      <c r="B3821" s="2" t="s">
        <v>21</v>
      </c>
      <c r="C3821" s="2" t="s">
        <v>649</v>
      </c>
      <c r="D3821" s="2" t="s">
        <v>30</v>
      </c>
      <c r="E3821" s="2" t="s">
        <v>86</v>
      </c>
      <c r="F3821" s="2">
        <v>1</v>
      </c>
      <c r="G3821" s="2">
        <v>1</v>
      </c>
      <c r="H3821" s="2">
        <v>12.576000000000001</v>
      </c>
      <c r="I3821" s="3">
        <v>1.282</v>
      </c>
      <c r="J3821" s="3">
        <v>2.2450000000000001</v>
      </c>
      <c r="K3821">
        <f t="shared" si="212"/>
        <v>1.9319267290490334</v>
      </c>
      <c r="L3821" s="2" t="s">
        <v>32</v>
      </c>
      <c r="M3821" t="s">
        <v>25</v>
      </c>
      <c r="N3821" s="2" t="s">
        <v>26</v>
      </c>
      <c r="O3821" s="2" t="s">
        <v>678</v>
      </c>
      <c r="P3821" s="2"/>
      <c r="Q3821" s="2" t="s">
        <v>764</v>
      </c>
      <c r="R3821" s="2"/>
      <c r="T3821" t="s">
        <v>765</v>
      </c>
      <c r="U3821">
        <f t="shared" si="213"/>
        <v>12.576000000000001</v>
      </c>
      <c r="V3821">
        <f t="shared" si="214"/>
        <v>12.576000000000001</v>
      </c>
      <c r="W3821" s="2" t="s">
        <v>664</v>
      </c>
      <c r="Y3821" t="s">
        <v>826</v>
      </c>
      <c r="Z3821" t="s">
        <v>826</v>
      </c>
      <c r="AA3821" t="s">
        <v>826</v>
      </c>
      <c r="AB3821" t="str">
        <f t="shared" si="215"/>
        <v/>
      </c>
    </row>
    <row r="3822" spans="1:28" x14ac:dyDescent="0.2">
      <c r="A3822" s="2"/>
      <c r="B3822" s="2" t="s">
        <v>21</v>
      </c>
      <c r="C3822" s="2" t="s">
        <v>649</v>
      </c>
      <c r="D3822" s="2" t="s">
        <v>30</v>
      </c>
      <c r="E3822" s="2" t="s">
        <v>86</v>
      </c>
      <c r="F3822" s="2">
        <v>2</v>
      </c>
      <c r="G3822" s="2">
        <v>2</v>
      </c>
      <c r="H3822" s="2">
        <v>12.039</v>
      </c>
      <c r="I3822" s="3">
        <v>1.222</v>
      </c>
      <c r="J3822" s="3">
        <v>2.1240000000000001</v>
      </c>
      <c r="K3822">
        <f t="shared" si="212"/>
        <v>1.6607152728722396</v>
      </c>
      <c r="L3822" s="2" t="s">
        <v>32</v>
      </c>
      <c r="M3822" t="s">
        <v>25</v>
      </c>
      <c r="N3822" s="2" t="s">
        <v>26</v>
      </c>
      <c r="O3822" s="2" t="s">
        <v>678</v>
      </c>
      <c r="P3822" s="2"/>
      <c r="Q3822" s="2" t="s">
        <v>764</v>
      </c>
      <c r="R3822" s="2"/>
      <c r="T3822" t="s">
        <v>765</v>
      </c>
      <c r="U3822">
        <f t="shared" si="213"/>
        <v>12.039</v>
      </c>
      <c r="V3822">
        <f t="shared" si="214"/>
        <v>12.039</v>
      </c>
      <c r="W3822" s="2" t="s">
        <v>664</v>
      </c>
      <c r="Y3822" t="s">
        <v>826</v>
      </c>
      <c r="Z3822" t="s">
        <v>826</v>
      </c>
      <c r="AA3822" t="s">
        <v>826</v>
      </c>
      <c r="AB3822" t="str">
        <f t="shared" si="215"/>
        <v/>
      </c>
    </row>
    <row r="3823" spans="1:28" x14ac:dyDescent="0.2">
      <c r="A3823" s="2"/>
      <c r="B3823" s="2" t="s">
        <v>21</v>
      </c>
      <c r="C3823" s="2" t="s">
        <v>649</v>
      </c>
      <c r="D3823" s="2" t="s">
        <v>30</v>
      </c>
      <c r="E3823" s="2" t="s">
        <v>86</v>
      </c>
      <c r="F3823" s="2">
        <v>3</v>
      </c>
      <c r="G3823" s="2">
        <v>3</v>
      </c>
      <c r="H3823" s="2">
        <v>12.362</v>
      </c>
      <c r="I3823" s="3">
        <v>1.448</v>
      </c>
      <c r="J3823" s="3">
        <v>2.2210000000000001</v>
      </c>
      <c r="K3823">
        <f t="shared" si="212"/>
        <v>2.4382820288830929</v>
      </c>
      <c r="L3823" s="2" t="s">
        <v>32</v>
      </c>
      <c r="M3823" t="s">
        <v>25</v>
      </c>
      <c r="N3823" s="2" t="s">
        <v>26</v>
      </c>
      <c r="O3823" s="2" t="s">
        <v>678</v>
      </c>
      <c r="P3823" s="2"/>
      <c r="Q3823" s="2" t="s">
        <v>764</v>
      </c>
      <c r="R3823" s="2"/>
      <c r="T3823" t="s">
        <v>765</v>
      </c>
      <c r="U3823">
        <f t="shared" si="213"/>
        <v>12.362</v>
      </c>
      <c r="V3823">
        <f t="shared" si="214"/>
        <v>12.362</v>
      </c>
      <c r="W3823" s="2" t="s">
        <v>664</v>
      </c>
      <c r="Y3823" t="s">
        <v>826</v>
      </c>
      <c r="Z3823" t="s">
        <v>826</v>
      </c>
      <c r="AA3823" t="s">
        <v>826</v>
      </c>
      <c r="AB3823" t="str">
        <f t="shared" si="215"/>
        <v/>
      </c>
    </row>
    <row r="3824" spans="1:28" x14ac:dyDescent="0.2">
      <c r="A3824" s="2"/>
      <c r="B3824" s="2" t="s">
        <v>21</v>
      </c>
      <c r="C3824" s="2" t="s">
        <v>649</v>
      </c>
      <c r="D3824" s="2" t="s">
        <v>30</v>
      </c>
      <c r="E3824" s="2" t="s">
        <v>86</v>
      </c>
      <c r="F3824" s="2">
        <v>4</v>
      </c>
      <c r="G3824" s="2">
        <v>4</v>
      </c>
      <c r="H3824" s="2">
        <v>12.134</v>
      </c>
      <c r="I3824" s="3">
        <v>1.321</v>
      </c>
      <c r="J3824" s="3">
        <v>2.1230000000000002</v>
      </c>
      <c r="K3824">
        <f t="shared" si="212"/>
        <v>1.9397862871780613</v>
      </c>
      <c r="L3824" s="2" t="s">
        <v>32</v>
      </c>
      <c r="M3824" t="s">
        <v>25</v>
      </c>
      <c r="N3824" s="2" t="s">
        <v>26</v>
      </c>
      <c r="O3824" s="2" t="s">
        <v>678</v>
      </c>
      <c r="P3824" s="2"/>
      <c r="Q3824" s="2" t="s">
        <v>764</v>
      </c>
      <c r="R3824" s="2"/>
      <c r="T3824" t="s">
        <v>765</v>
      </c>
      <c r="U3824">
        <f t="shared" si="213"/>
        <v>12.134</v>
      </c>
      <c r="V3824">
        <f t="shared" si="214"/>
        <v>12.134</v>
      </c>
      <c r="W3824" s="2" t="s">
        <v>664</v>
      </c>
      <c r="Y3824" t="s">
        <v>826</v>
      </c>
      <c r="Z3824" t="s">
        <v>826</v>
      </c>
      <c r="AA3824" t="s">
        <v>826</v>
      </c>
      <c r="AB3824" t="str">
        <f t="shared" si="215"/>
        <v/>
      </c>
    </row>
    <row r="3825" spans="1:28" x14ac:dyDescent="0.2">
      <c r="A3825" s="2"/>
      <c r="B3825" s="2" t="s">
        <v>21</v>
      </c>
      <c r="C3825" s="2" t="s">
        <v>649</v>
      </c>
      <c r="D3825" s="2" t="s">
        <v>30</v>
      </c>
      <c r="E3825" s="2" t="s">
        <v>86</v>
      </c>
      <c r="F3825" s="2">
        <v>5</v>
      </c>
      <c r="G3825" s="2">
        <v>5</v>
      </c>
      <c r="H3825" s="2">
        <v>12.382999999999999</v>
      </c>
      <c r="I3825" s="3">
        <v>1.288</v>
      </c>
      <c r="J3825" s="3">
        <v>2.0619999999999998</v>
      </c>
      <c r="K3825">
        <f t="shared" si="212"/>
        <v>1.7910950864232533</v>
      </c>
      <c r="L3825" s="2" t="s">
        <v>32</v>
      </c>
      <c r="M3825" t="s">
        <v>25</v>
      </c>
      <c r="N3825" s="2" t="s">
        <v>26</v>
      </c>
      <c r="O3825" s="2" t="s">
        <v>678</v>
      </c>
      <c r="P3825" s="2"/>
      <c r="Q3825" s="2" t="s">
        <v>764</v>
      </c>
      <c r="R3825" s="2"/>
      <c r="T3825" t="s">
        <v>765</v>
      </c>
      <c r="U3825">
        <f t="shared" si="213"/>
        <v>12.382999999999999</v>
      </c>
      <c r="V3825">
        <f t="shared" si="214"/>
        <v>12.382999999999999</v>
      </c>
      <c r="W3825" s="2" t="s">
        <v>664</v>
      </c>
      <c r="Y3825" t="s">
        <v>826</v>
      </c>
      <c r="Z3825" t="s">
        <v>826</v>
      </c>
      <c r="AA3825" t="s">
        <v>826</v>
      </c>
      <c r="AB3825" t="str">
        <f t="shared" si="215"/>
        <v/>
      </c>
    </row>
    <row r="3826" spans="1:28" x14ac:dyDescent="0.2">
      <c r="A3826" s="2"/>
      <c r="B3826" s="2" t="s">
        <v>21</v>
      </c>
      <c r="C3826" s="2" t="s">
        <v>649</v>
      </c>
      <c r="D3826" s="2" t="s">
        <v>30</v>
      </c>
      <c r="E3826" s="2" t="s">
        <v>86</v>
      </c>
      <c r="F3826" s="2">
        <v>6</v>
      </c>
      <c r="G3826" s="2">
        <v>6</v>
      </c>
      <c r="H3826" s="2">
        <v>11.789</v>
      </c>
      <c r="I3826" s="3">
        <v>1.1279999999999999</v>
      </c>
      <c r="J3826" s="3">
        <v>1.913</v>
      </c>
      <c r="K3826">
        <f t="shared" si="212"/>
        <v>1.2744753051868796</v>
      </c>
      <c r="L3826" s="2" t="s">
        <v>32</v>
      </c>
      <c r="M3826" t="s">
        <v>25</v>
      </c>
      <c r="N3826" s="2" t="s">
        <v>26</v>
      </c>
      <c r="O3826" s="2" t="s">
        <v>678</v>
      </c>
      <c r="P3826" s="2"/>
      <c r="Q3826" s="2" t="s">
        <v>764</v>
      </c>
      <c r="R3826" s="2"/>
      <c r="T3826" t="s">
        <v>765</v>
      </c>
      <c r="U3826">
        <f t="shared" si="213"/>
        <v>11.789</v>
      </c>
      <c r="V3826">
        <f t="shared" si="214"/>
        <v>11.789</v>
      </c>
      <c r="W3826" s="2" t="s">
        <v>664</v>
      </c>
      <c r="Y3826" t="s">
        <v>826</v>
      </c>
      <c r="Z3826" t="s">
        <v>826</v>
      </c>
      <c r="AA3826" t="s">
        <v>826</v>
      </c>
      <c r="AB3826" t="str">
        <f t="shared" si="215"/>
        <v/>
      </c>
    </row>
    <row r="3827" spans="1:28" x14ac:dyDescent="0.2">
      <c r="A3827" s="2"/>
      <c r="B3827" s="2" t="s">
        <v>21</v>
      </c>
      <c r="C3827" s="2" t="s">
        <v>649</v>
      </c>
      <c r="D3827" s="2" t="s">
        <v>30</v>
      </c>
      <c r="E3827" s="2" t="s">
        <v>86</v>
      </c>
      <c r="F3827" s="2">
        <v>7</v>
      </c>
      <c r="G3827" s="2">
        <v>7</v>
      </c>
      <c r="H3827" s="2">
        <v>11.882</v>
      </c>
      <c r="I3827" s="3">
        <v>1.2829999999999999</v>
      </c>
      <c r="J3827" s="3">
        <v>2.0329999999999999</v>
      </c>
      <c r="K3827">
        <f t="shared" si="212"/>
        <v>1.7522212659149712</v>
      </c>
      <c r="L3827" s="2" t="s">
        <v>32</v>
      </c>
      <c r="M3827" t="s">
        <v>25</v>
      </c>
      <c r="N3827" s="2" t="s">
        <v>26</v>
      </c>
      <c r="O3827" s="2" t="s">
        <v>678</v>
      </c>
      <c r="P3827" s="2"/>
      <c r="Q3827" s="2" t="s">
        <v>764</v>
      </c>
      <c r="R3827" s="2"/>
      <c r="T3827" t="s">
        <v>765</v>
      </c>
      <c r="U3827">
        <f t="shared" si="213"/>
        <v>11.882</v>
      </c>
      <c r="V3827">
        <f t="shared" si="214"/>
        <v>11.882</v>
      </c>
      <c r="W3827" s="2" t="s">
        <v>664</v>
      </c>
      <c r="Y3827" t="s">
        <v>826</v>
      </c>
      <c r="Z3827" t="s">
        <v>826</v>
      </c>
      <c r="AA3827" t="s">
        <v>826</v>
      </c>
      <c r="AB3827" t="str">
        <f t="shared" si="215"/>
        <v/>
      </c>
    </row>
    <row r="3828" spans="1:28" x14ac:dyDescent="0.2">
      <c r="A3828" s="2"/>
      <c r="B3828" s="2" t="s">
        <v>21</v>
      </c>
      <c r="C3828" s="2" t="s">
        <v>649</v>
      </c>
      <c r="D3828" s="2" t="s">
        <v>30</v>
      </c>
      <c r="E3828" s="2" t="s">
        <v>86</v>
      </c>
      <c r="F3828" s="2">
        <v>8</v>
      </c>
      <c r="G3828" s="2">
        <v>8</v>
      </c>
      <c r="H3828" s="2">
        <v>12.452999999999999</v>
      </c>
      <c r="I3828" s="3">
        <v>1.1879999999999999</v>
      </c>
      <c r="J3828" s="3">
        <v>2.238</v>
      </c>
      <c r="K3828">
        <f t="shared" si="212"/>
        <v>1.6538313454660798</v>
      </c>
      <c r="L3828" s="2" t="s">
        <v>32</v>
      </c>
      <c r="M3828" t="s">
        <v>25</v>
      </c>
      <c r="N3828" s="2" t="s">
        <v>26</v>
      </c>
      <c r="O3828" s="2" t="s">
        <v>678</v>
      </c>
      <c r="P3828" s="2"/>
      <c r="Q3828" s="2" t="s">
        <v>764</v>
      </c>
      <c r="R3828" s="2"/>
      <c r="T3828" t="s">
        <v>765</v>
      </c>
      <c r="U3828">
        <f t="shared" si="213"/>
        <v>12.452999999999999</v>
      </c>
      <c r="V3828">
        <f t="shared" si="214"/>
        <v>12.452999999999999</v>
      </c>
      <c r="W3828" s="2" t="s">
        <v>664</v>
      </c>
      <c r="Y3828" t="s">
        <v>826</v>
      </c>
      <c r="Z3828" t="s">
        <v>826</v>
      </c>
      <c r="AA3828" t="s">
        <v>826</v>
      </c>
      <c r="AB3828" t="str">
        <f t="shared" si="215"/>
        <v/>
      </c>
    </row>
    <row r="3829" spans="1:28" x14ac:dyDescent="0.2">
      <c r="A3829" s="2"/>
      <c r="B3829" s="2" t="s">
        <v>21</v>
      </c>
      <c r="C3829" s="2" t="s">
        <v>649</v>
      </c>
      <c r="D3829" s="2" t="s">
        <v>30</v>
      </c>
      <c r="E3829" s="2" t="s">
        <v>86</v>
      </c>
      <c r="F3829" s="2">
        <v>9</v>
      </c>
      <c r="G3829" s="2">
        <v>9</v>
      </c>
      <c r="H3829" s="2">
        <v>12.516</v>
      </c>
      <c r="I3829" s="3">
        <v>0.86099999999999999</v>
      </c>
      <c r="J3829" s="3">
        <v>2.0529999999999999</v>
      </c>
      <c r="K3829">
        <f t="shared" si="212"/>
        <v>0.79688106545344495</v>
      </c>
      <c r="L3829" s="2" t="s">
        <v>32</v>
      </c>
      <c r="M3829" t="s">
        <v>25</v>
      </c>
      <c r="N3829" s="2" t="s">
        <v>26</v>
      </c>
      <c r="O3829" s="2" t="s">
        <v>678</v>
      </c>
      <c r="P3829" s="2"/>
      <c r="Q3829" s="2" t="s">
        <v>764</v>
      </c>
      <c r="R3829" s="2"/>
      <c r="T3829" t="s">
        <v>765</v>
      </c>
      <c r="U3829">
        <f t="shared" si="213"/>
        <v>12.516</v>
      </c>
      <c r="V3829">
        <f t="shared" si="214"/>
        <v>12.516</v>
      </c>
      <c r="W3829" s="2" t="s">
        <v>664</v>
      </c>
      <c r="Y3829" t="s">
        <v>826</v>
      </c>
      <c r="Z3829" t="s">
        <v>826</v>
      </c>
      <c r="AA3829" t="s">
        <v>826</v>
      </c>
      <c r="AB3829" t="str">
        <f t="shared" si="215"/>
        <v/>
      </c>
    </row>
    <row r="3830" spans="1:28" x14ac:dyDescent="0.2">
      <c r="A3830" s="2"/>
      <c r="B3830" s="2" t="s">
        <v>21</v>
      </c>
      <c r="C3830" s="2" t="s">
        <v>649</v>
      </c>
      <c r="D3830" s="2" t="s">
        <v>30</v>
      </c>
      <c r="E3830" s="2" t="s">
        <v>86</v>
      </c>
      <c r="F3830" s="2">
        <v>10</v>
      </c>
      <c r="G3830" s="2">
        <v>10</v>
      </c>
      <c r="H3830" s="2">
        <v>12.529</v>
      </c>
      <c r="I3830" s="3">
        <v>1.2689999999999999</v>
      </c>
      <c r="J3830" s="3">
        <v>2.1669999999999998</v>
      </c>
      <c r="K3830">
        <f t="shared" si="212"/>
        <v>1.8271761213860542</v>
      </c>
      <c r="L3830" s="2" t="s">
        <v>32</v>
      </c>
      <c r="M3830" t="s">
        <v>25</v>
      </c>
      <c r="N3830" s="2" t="s">
        <v>26</v>
      </c>
      <c r="O3830" s="2" t="s">
        <v>678</v>
      </c>
      <c r="P3830" s="2"/>
      <c r="Q3830" s="2" t="s">
        <v>764</v>
      </c>
      <c r="R3830" s="2"/>
      <c r="T3830" t="s">
        <v>765</v>
      </c>
      <c r="U3830">
        <f t="shared" si="213"/>
        <v>12.529</v>
      </c>
      <c r="V3830">
        <f t="shared" si="214"/>
        <v>12.529</v>
      </c>
      <c r="W3830" s="2" t="s">
        <v>664</v>
      </c>
      <c r="Y3830" t="s">
        <v>826</v>
      </c>
      <c r="Z3830" t="s">
        <v>826</v>
      </c>
      <c r="AA3830" t="s">
        <v>826</v>
      </c>
      <c r="AB3830" t="str">
        <f t="shared" si="215"/>
        <v/>
      </c>
    </row>
    <row r="3831" spans="1:28" x14ac:dyDescent="0.2">
      <c r="A3831" s="2"/>
      <c r="B3831" s="2" t="s">
        <v>21</v>
      </c>
      <c r="C3831" s="2" t="s">
        <v>649</v>
      </c>
      <c r="D3831" s="2" t="s">
        <v>30</v>
      </c>
      <c r="E3831" s="2" t="s">
        <v>89</v>
      </c>
      <c r="F3831" s="2">
        <v>1</v>
      </c>
      <c r="G3831" s="2">
        <v>1</v>
      </c>
      <c r="H3831" s="2">
        <v>12.173999999999999</v>
      </c>
      <c r="I3831" s="3">
        <v>1.554</v>
      </c>
      <c r="J3831" s="3">
        <v>2.3039999999999998</v>
      </c>
      <c r="K3831">
        <f t="shared" si="212"/>
        <v>2.9132835672729596</v>
      </c>
      <c r="L3831" s="2" t="s">
        <v>32</v>
      </c>
      <c r="M3831" t="s">
        <v>25</v>
      </c>
      <c r="N3831" s="2" t="s">
        <v>26</v>
      </c>
      <c r="O3831" s="2" t="s">
        <v>682</v>
      </c>
      <c r="P3831" s="2"/>
      <c r="Q3831" s="2" t="s">
        <v>764</v>
      </c>
      <c r="R3831" s="2"/>
      <c r="T3831" t="s">
        <v>765</v>
      </c>
      <c r="U3831">
        <f t="shared" si="213"/>
        <v>12.173999999999999</v>
      </c>
      <c r="V3831">
        <f t="shared" si="214"/>
        <v>12.173999999999999</v>
      </c>
      <c r="W3831" s="2" t="s">
        <v>664</v>
      </c>
      <c r="Y3831" t="s">
        <v>826</v>
      </c>
      <c r="Z3831" t="s">
        <v>826</v>
      </c>
      <c r="AA3831" t="s">
        <v>826</v>
      </c>
      <c r="AB3831" t="str">
        <f t="shared" si="215"/>
        <v/>
      </c>
    </row>
    <row r="3832" spans="1:28" x14ac:dyDescent="0.2">
      <c r="A3832" s="2"/>
      <c r="B3832" s="2" t="s">
        <v>21</v>
      </c>
      <c r="C3832" s="2" t="s">
        <v>649</v>
      </c>
      <c r="D3832" s="2" t="s">
        <v>30</v>
      </c>
      <c r="E3832" s="2" t="s">
        <v>89</v>
      </c>
      <c r="F3832" s="2">
        <v>2</v>
      </c>
      <c r="G3832" s="2">
        <v>2</v>
      </c>
      <c r="H3832" s="2">
        <v>11.923999999999999</v>
      </c>
      <c r="I3832" s="3">
        <v>1.4790000000000001</v>
      </c>
      <c r="J3832" s="3">
        <v>2.1739999999999999</v>
      </c>
      <c r="K3832">
        <f t="shared" si="212"/>
        <v>2.48997016409451</v>
      </c>
      <c r="L3832" s="2" t="s">
        <v>32</v>
      </c>
      <c r="M3832" t="s">
        <v>25</v>
      </c>
      <c r="N3832" s="2" t="s">
        <v>26</v>
      </c>
      <c r="O3832" s="2" t="s">
        <v>682</v>
      </c>
      <c r="P3832" s="2"/>
      <c r="Q3832" s="2" t="s">
        <v>764</v>
      </c>
      <c r="R3832" s="2"/>
      <c r="T3832" t="s">
        <v>765</v>
      </c>
      <c r="U3832">
        <f t="shared" si="213"/>
        <v>11.923999999999999</v>
      </c>
      <c r="V3832">
        <f t="shared" si="214"/>
        <v>11.923999999999999</v>
      </c>
      <c r="W3832" s="2" t="s">
        <v>664</v>
      </c>
      <c r="Y3832" t="s">
        <v>826</v>
      </c>
      <c r="Z3832" t="s">
        <v>826</v>
      </c>
      <c r="AA3832" t="s">
        <v>826</v>
      </c>
      <c r="AB3832" t="str">
        <f t="shared" si="215"/>
        <v/>
      </c>
    </row>
    <row r="3833" spans="1:28" x14ac:dyDescent="0.2">
      <c r="A3833" s="2"/>
      <c r="B3833" s="2" t="s">
        <v>21</v>
      </c>
      <c r="C3833" s="2" t="s">
        <v>649</v>
      </c>
      <c r="D3833" s="2" t="s">
        <v>30</v>
      </c>
      <c r="E3833" s="2" t="s">
        <v>89</v>
      </c>
      <c r="F3833" s="2">
        <v>3</v>
      </c>
      <c r="G3833" s="2">
        <v>3</v>
      </c>
      <c r="H3833" s="2">
        <v>12.38</v>
      </c>
      <c r="I3833" s="3">
        <v>1.2949999999999999</v>
      </c>
      <c r="J3833" s="3">
        <v>2.2090000000000001</v>
      </c>
      <c r="K3833">
        <f t="shared" si="212"/>
        <v>1.9396952763629578</v>
      </c>
      <c r="L3833" s="2" t="s">
        <v>32</v>
      </c>
      <c r="M3833" t="s">
        <v>25</v>
      </c>
      <c r="N3833" s="2" t="s">
        <v>26</v>
      </c>
      <c r="O3833" s="2" t="s">
        <v>682</v>
      </c>
      <c r="P3833" s="2"/>
      <c r="Q3833" s="2" t="s">
        <v>764</v>
      </c>
      <c r="R3833" s="2"/>
      <c r="T3833" t="s">
        <v>765</v>
      </c>
      <c r="U3833">
        <f t="shared" si="213"/>
        <v>12.38</v>
      </c>
      <c r="V3833">
        <f t="shared" si="214"/>
        <v>12.38</v>
      </c>
      <c r="W3833" s="2" t="s">
        <v>664</v>
      </c>
      <c r="Y3833" t="s">
        <v>826</v>
      </c>
      <c r="Z3833" t="s">
        <v>826</v>
      </c>
      <c r="AA3833" t="s">
        <v>826</v>
      </c>
      <c r="AB3833" t="str">
        <f t="shared" si="215"/>
        <v/>
      </c>
    </row>
    <row r="3834" spans="1:28" x14ac:dyDescent="0.2">
      <c r="A3834" s="2"/>
      <c r="B3834" s="2" t="s">
        <v>21</v>
      </c>
      <c r="C3834" s="2" t="s">
        <v>649</v>
      </c>
      <c r="D3834" s="2" t="s">
        <v>30</v>
      </c>
      <c r="E3834" s="2" t="s">
        <v>89</v>
      </c>
      <c r="F3834" s="2">
        <v>4</v>
      </c>
      <c r="G3834" s="2">
        <v>4</v>
      </c>
      <c r="H3834" s="2">
        <v>12.343999999999999</v>
      </c>
      <c r="I3834" s="3">
        <v>1.5089999999999999</v>
      </c>
      <c r="J3834" s="3">
        <v>2.4569999999999999</v>
      </c>
      <c r="K3834">
        <f t="shared" ref="K3834:K3897" si="216">IF(I3834&gt;0,(J3834*(I3834^2))*(3.14159/6),"")</f>
        <v>2.9294216810545044</v>
      </c>
      <c r="L3834" s="2" t="s">
        <v>32</v>
      </c>
      <c r="M3834" t="s">
        <v>25</v>
      </c>
      <c r="N3834" s="2" t="s">
        <v>26</v>
      </c>
      <c r="O3834" s="2" t="s">
        <v>682</v>
      </c>
      <c r="P3834" s="2"/>
      <c r="Q3834" s="2" t="s">
        <v>764</v>
      </c>
      <c r="R3834" s="2"/>
      <c r="T3834" t="s">
        <v>765</v>
      </c>
      <c r="U3834">
        <f t="shared" si="213"/>
        <v>12.343999999999999</v>
      </c>
      <c r="V3834">
        <f t="shared" si="214"/>
        <v>12.343999999999999</v>
      </c>
      <c r="W3834" s="2" t="s">
        <v>664</v>
      </c>
      <c r="Y3834" t="s">
        <v>826</v>
      </c>
      <c r="Z3834" t="s">
        <v>826</v>
      </c>
      <c r="AA3834" t="s">
        <v>826</v>
      </c>
      <c r="AB3834" t="str">
        <f t="shared" si="215"/>
        <v/>
      </c>
    </row>
    <row r="3835" spans="1:28" x14ac:dyDescent="0.2">
      <c r="A3835" s="2"/>
      <c r="B3835" s="2" t="s">
        <v>21</v>
      </c>
      <c r="C3835" s="2" t="s">
        <v>649</v>
      </c>
      <c r="D3835" s="2" t="s">
        <v>30</v>
      </c>
      <c r="E3835" s="2" t="s">
        <v>89</v>
      </c>
      <c r="F3835" s="2">
        <v>5</v>
      </c>
      <c r="G3835" s="2">
        <v>5</v>
      </c>
      <c r="H3835" s="2">
        <v>12.054</v>
      </c>
      <c r="I3835" s="3">
        <v>1.55</v>
      </c>
      <c r="J3835" s="3">
        <v>2.5110000000000001</v>
      </c>
      <c r="K3835">
        <f t="shared" si="216"/>
        <v>3.1586998845375001</v>
      </c>
      <c r="L3835" s="2" t="s">
        <v>32</v>
      </c>
      <c r="M3835" t="s">
        <v>25</v>
      </c>
      <c r="N3835" s="2" t="s">
        <v>26</v>
      </c>
      <c r="O3835" s="2" t="s">
        <v>682</v>
      </c>
      <c r="P3835" s="2"/>
      <c r="Q3835" s="2" t="s">
        <v>764</v>
      </c>
      <c r="R3835" s="2"/>
      <c r="T3835" t="s">
        <v>765</v>
      </c>
      <c r="U3835">
        <f t="shared" si="213"/>
        <v>12.054</v>
      </c>
      <c r="V3835">
        <f t="shared" si="214"/>
        <v>12.054</v>
      </c>
      <c r="W3835" s="2" t="s">
        <v>664</v>
      </c>
      <c r="Y3835" t="s">
        <v>826</v>
      </c>
      <c r="Z3835" t="s">
        <v>826</v>
      </c>
      <c r="AA3835" t="s">
        <v>826</v>
      </c>
      <c r="AB3835" t="str">
        <f t="shared" si="215"/>
        <v/>
      </c>
    </row>
    <row r="3836" spans="1:28" x14ac:dyDescent="0.2">
      <c r="A3836" s="2"/>
      <c r="B3836" s="2" t="s">
        <v>21</v>
      </c>
      <c r="C3836" s="2" t="s">
        <v>649</v>
      </c>
      <c r="D3836" s="2" t="s">
        <v>30</v>
      </c>
      <c r="E3836" s="2" t="s">
        <v>89</v>
      </c>
      <c r="F3836" s="2">
        <v>6</v>
      </c>
      <c r="G3836" s="2">
        <v>6</v>
      </c>
      <c r="H3836" s="2">
        <v>12.109</v>
      </c>
      <c r="I3836" s="3">
        <v>1.556</v>
      </c>
      <c r="J3836" s="3">
        <v>2.4889999999999999</v>
      </c>
      <c r="K3836">
        <f t="shared" si="216"/>
        <v>3.1553122054152265</v>
      </c>
      <c r="L3836" s="2" t="s">
        <v>32</v>
      </c>
      <c r="M3836" t="s">
        <v>25</v>
      </c>
      <c r="N3836" s="2" t="s">
        <v>26</v>
      </c>
      <c r="O3836" s="2" t="s">
        <v>682</v>
      </c>
      <c r="P3836" s="2"/>
      <c r="Q3836" s="2" t="s">
        <v>764</v>
      </c>
      <c r="R3836" s="2"/>
      <c r="T3836" t="s">
        <v>765</v>
      </c>
      <c r="U3836">
        <f t="shared" ref="U3836:U3899" si="217">IF(H3836&gt;0,IF(L3836="live",H3836*0.84,H3836),"")</f>
        <v>12.109</v>
      </c>
      <c r="V3836">
        <f t="shared" ref="V3836:V3899" si="218">IF(H3836&gt;0,IF(L3836="live",H3836*0.87,H3836),"")</f>
        <v>12.109</v>
      </c>
      <c r="W3836" s="2" t="s">
        <v>664</v>
      </c>
      <c r="Y3836" t="s">
        <v>826</v>
      </c>
      <c r="Z3836" t="s">
        <v>826</v>
      </c>
      <c r="AA3836" t="s">
        <v>826</v>
      </c>
      <c r="AB3836" t="str">
        <f t="shared" si="215"/>
        <v/>
      </c>
    </row>
    <row r="3837" spans="1:28" x14ac:dyDescent="0.2">
      <c r="A3837" s="2"/>
      <c r="B3837" s="2" t="s">
        <v>21</v>
      </c>
      <c r="C3837" s="2" t="s">
        <v>649</v>
      </c>
      <c r="D3837" s="2" t="s">
        <v>30</v>
      </c>
      <c r="E3837" s="2" t="s">
        <v>89</v>
      </c>
      <c r="F3837" s="2">
        <v>7</v>
      </c>
      <c r="G3837" s="2">
        <v>7</v>
      </c>
      <c r="H3837" s="2">
        <v>11.814</v>
      </c>
      <c r="I3837" s="3">
        <v>1.488</v>
      </c>
      <c r="J3837" s="3">
        <v>2.3879999999999999</v>
      </c>
      <c r="K3837">
        <f t="shared" si="216"/>
        <v>2.76846119428608</v>
      </c>
      <c r="L3837" s="2" t="s">
        <v>32</v>
      </c>
      <c r="M3837" t="s">
        <v>25</v>
      </c>
      <c r="N3837" s="2" t="s">
        <v>26</v>
      </c>
      <c r="O3837" s="2" t="s">
        <v>682</v>
      </c>
      <c r="P3837" s="2"/>
      <c r="Q3837" s="2" t="s">
        <v>764</v>
      </c>
      <c r="R3837" s="2"/>
      <c r="T3837" t="s">
        <v>765</v>
      </c>
      <c r="U3837">
        <f t="shared" si="217"/>
        <v>11.814</v>
      </c>
      <c r="V3837">
        <f t="shared" si="218"/>
        <v>11.814</v>
      </c>
      <c r="W3837" s="2" t="s">
        <v>664</v>
      </c>
      <c r="Y3837" t="s">
        <v>826</v>
      </c>
      <c r="Z3837" t="s">
        <v>826</v>
      </c>
      <c r="AA3837" t="s">
        <v>826</v>
      </c>
      <c r="AB3837" t="str">
        <f t="shared" si="215"/>
        <v/>
      </c>
    </row>
    <row r="3838" spans="1:28" x14ac:dyDescent="0.2">
      <c r="A3838" s="2"/>
      <c r="B3838" s="2" t="s">
        <v>21</v>
      </c>
      <c r="C3838" s="2" t="s">
        <v>649</v>
      </c>
      <c r="D3838" s="2" t="s">
        <v>30</v>
      </c>
      <c r="E3838" s="2" t="s">
        <v>89</v>
      </c>
      <c r="F3838" s="2">
        <v>8</v>
      </c>
      <c r="G3838" s="2">
        <v>8</v>
      </c>
      <c r="H3838" s="2">
        <v>12.326000000000001</v>
      </c>
      <c r="I3838" s="3">
        <v>1.4390000000000001</v>
      </c>
      <c r="J3838" s="3">
        <v>2.4729999999999999</v>
      </c>
      <c r="K3838">
        <f t="shared" si="216"/>
        <v>2.6812910572570785</v>
      </c>
      <c r="L3838" s="2" t="s">
        <v>32</v>
      </c>
      <c r="M3838" t="s">
        <v>25</v>
      </c>
      <c r="N3838" s="2" t="s">
        <v>26</v>
      </c>
      <c r="O3838" s="2" t="s">
        <v>682</v>
      </c>
      <c r="P3838" s="2"/>
      <c r="Q3838" s="2" t="s">
        <v>764</v>
      </c>
      <c r="R3838" s="2"/>
      <c r="T3838" t="s">
        <v>765</v>
      </c>
      <c r="U3838">
        <f t="shared" si="217"/>
        <v>12.326000000000001</v>
      </c>
      <c r="V3838">
        <f t="shared" si="218"/>
        <v>12.326000000000001</v>
      </c>
      <c r="W3838" s="2" t="s">
        <v>664</v>
      </c>
      <c r="Y3838" t="s">
        <v>826</v>
      </c>
      <c r="Z3838" t="s">
        <v>826</v>
      </c>
      <c r="AA3838" t="s">
        <v>826</v>
      </c>
      <c r="AB3838" t="str">
        <f t="shared" si="215"/>
        <v/>
      </c>
    </row>
    <row r="3839" spans="1:28" x14ac:dyDescent="0.2">
      <c r="A3839" s="2"/>
      <c r="B3839" s="2" t="s">
        <v>21</v>
      </c>
      <c r="C3839" s="2" t="s">
        <v>649</v>
      </c>
      <c r="D3839" s="2" t="s">
        <v>30</v>
      </c>
      <c r="E3839" s="2" t="s">
        <v>89</v>
      </c>
      <c r="F3839" s="2">
        <v>9</v>
      </c>
      <c r="G3839" s="2">
        <v>9</v>
      </c>
      <c r="H3839" s="2">
        <v>11.694000000000001</v>
      </c>
      <c r="I3839" s="3">
        <v>1.423</v>
      </c>
      <c r="J3839" s="3">
        <v>2.2130000000000001</v>
      </c>
      <c r="K3839">
        <f t="shared" si="216"/>
        <v>2.3463320317840717</v>
      </c>
      <c r="L3839" s="2" t="s">
        <v>32</v>
      </c>
      <c r="M3839" t="s">
        <v>25</v>
      </c>
      <c r="N3839" s="2" t="s">
        <v>26</v>
      </c>
      <c r="O3839" s="2" t="s">
        <v>682</v>
      </c>
      <c r="P3839" s="2"/>
      <c r="Q3839" s="2" t="s">
        <v>764</v>
      </c>
      <c r="R3839" s="2"/>
      <c r="T3839" t="s">
        <v>765</v>
      </c>
      <c r="U3839">
        <f t="shared" si="217"/>
        <v>11.694000000000001</v>
      </c>
      <c r="V3839">
        <f t="shared" si="218"/>
        <v>11.694000000000001</v>
      </c>
      <c r="W3839" s="2" t="s">
        <v>664</v>
      </c>
      <c r="Y3839" t="s">
        <v>826</v>
      </c>
      <c r="Z3839" t="s">
        <v>826</v>
      </c>
      <c r="AA3839" t="s">
        <v>826</v>
      </c>
      <c r="AB3839" t="str">
        <f t="shared" si="215"/>
        <v/>
      </c>
    </row>
    <row r="3840" spans="1:28" x14ac:dyDescent="0.2">
      <c r="A3840" s="2"/>
      <c r="B3840" s="2" t="s">
        <v>21</v>
      </c>
      <c r="C3840" s="2" t="s">
        <v>649</v>
      </c>
      <c r="D3840" s="2" t="s">
        <v>30</v>
      </c>
      <c r="E3840" s="2" t="s">
        <v>89</v>
      </c>
      <c r="F3840" s="2">
        <v>10</v>
      </c>
      <c r="G3840" s="2">
        <v>10</v>
      </c>
      <c r="H3840" s="2">
        <v>12.196</v>
      </c>
      <c r="I3840" s="3">
        <v>1.252</v>
      </c>
      <c r="J3840" s="3">
        <v>2.3220000000000001</v>
      </c>
      <c r="K3840">
        <f t="shared" si="216"/>
        <v>1.9057640429563198</v>
      </c>
      <c r="L3840" s="2" t="s">
        <v>32</v>
      </c>
      <c r="M3840" t="s">
        <v>25</v>
      </c>
      <c r="N3840" s="2" t="s">
        <v>26</v>
      </c>
      <c r="O3840" s="2" t="s">
        <v>682</v>
      </c>
      <c r="P3840" s="2"/>
      <c r="Q3840" s="2" t="s">
        <v>764</v>
      </c>
      <c r="R3840" s="2"/>
      <c r="T3840" t="s">
        <v>765</v>
      </c>
      <c r="U3840">
        <f t="shared" si="217"/>
        <v>12.196</v>
      </c>
      <c r="V3840">
        <f t="shared" si="218"/>
        <v>12.196</v>
      </c>
      <c r="W3840" s="2" t="s">
        <v>664</v>
      </c>
      <c r="Y3840" t="s">
        <v>826</v>
      </c>
      <c r="Z3840" t="s">
        <v>826</v>
      </c>
      <c r="AA3840" t="s">
        <v>826</v>
      </c>
      <c r="AB3840" t="str">
        <f t="shared" si="215"/>
        <v/>
      </c>
    </row>
    <row r="3841" spans="1:28" x14ac:dyDescent="0.2">
      <c r="A3841" s="2"/>
      <c r="B3841" s="2" t="s">
        <v>21</v>
      </c>
      <c r="C3841" s="2" t="s">
        <v>649</v>
      </c>
      <c r="D3841" s="2" t="s">
        <v>30</v>
      </c>
      <c r="E3841" s="2" t="s">
        <v>23</v>
      </c>
      <c r="F3841" s="2">
        <v>1</v>
      </c>
      <c r="G3841" s="2">
        <v>1</v>
      </c>
      <c r="H3841" s="2">
        <v>12.186999999999999</v>
      </c>
      <c r="I3841" s="3">
        <v>1.282</v>
      </c>
      <c r="J3841" s="3">
        <v>2.0920000000000001</v>
      </c>
      <c r="K3841">
        <f t="shared" si="216"/>
        <v>1.8002631256884531</v>
      </c>
      <c r="L3841" s="2" t="s">
        <v>32</v>
      </c>
      <c r="M3841" t="s">
        <v>25</v>
      </c>
      <c r="N3841" s="2" t="s">
        <v>26</v>
      </c>
      <c r="O3841" s="2" t="s">
        <v>679</v>
      </c>
      <c r="P3841" s="2"/>
      <c r="Q3841" s="2" t="s">
        <v>764</v>
      </c>
      <c r="R3841" s="2"/>
      <c r="T3841" t="s">
        <v>765</v>
      </c>
      <c r="U3841">
        <f t="shared" si="217"/>
        <v>12.186999999999999</v>
      </c>
      <c r="V3841">
        <f t="shared" si="218"/>
        <v>12.186999999999999</v>
      </c>
      <c r="W3841" s="2" t="s">
        <v>664</v>
      </c>
      <c r="Y3841" t="s">
        <v>826</v>
      </c>
      <c r="Z3841" t="s">
        <v>826</v>
      </c>
      <c r="AA3841" t="s">
        <v>826</v>
      </c>
      <c r="AB3841" t="str">
        <f t="shared" si="215"/>
        <v/>
      </c>
    </row>
    <row r="3842" spans="1:28" x14ac:dyDescent="0.2">
      <c r="A3842" s="2"/>
      <c r="B3842" s="2" t="s">
        <v>21</v>
      </c>
      <c r="C3842" s="2" t="s">
        <v>649</v>
      </c>
      <c r="D3842" s="2" t="s">
        <v>30</v>
      </c>
      <c r="E3842" s="2" t="s">
        <v>23</v>
      </c>
      <c r="F3842" s="2">
        <v>2</v>
      </c>
      <c r="G3842" s="2">
        <v>2</v>
      </c>
      <c r="H3842" s="2">
        <v>12.073</v>
      </c>
      <c r="I3842" s="3">
        <v>1.37</v>
      </c>
      <c r="J3842" s="3">
        <v>2.1389999999999998</v>
      </c>
      <c r="K3842">
        <f t="shared" si="216"/>
        <v>2.1020845216114998</v>
      </c>
      <c r="L3842" s="2" t="s">
        <v>32</v>
      </c>
      <c r="M3842" t="s">
        <v>25</v>
      </c>
      <c r="N3842" s="2" t="s">
        <v>26</v>
      </c>
      <c r="O3842" s="2" t="s">
        <v>679</v>
      </c>
      <c r="P3842" s="2"/>
      <c r="Q3842" s="2" t="s">
        <v>764</v>
      </c>
      <c r="R3842" s="2"/>
      <c r="T3842" t="s">
        <v>765</v>
      </c>
      <c r="U3842">
        <f t="shared" si="217"/>
        <v>12.073</v>
      </c>
      <c r="V3842">
        <f t="shared" si="218"/>
        <v>12.073</v>
      </c>
      <c r="W3842" s="2" t="s">
        <v>664</v>
      </c>
      <c r="Y3842" t="s">
        <v>826</v>
      </c>
      <c r="Z3842" t="s">
        <v>826</v>
      </c>
      <c r="AA3842" t="s">
        <v>826</v>
      </c>
      <c r="AB3842" t="str">
        <f t="shared" si="215"/>
        <v/>
      </c>
    </row>
    <row r="3843" spans="1:28" x14ac:dyDescent="0.2">
      <c r="A3843" s="2"/>
      <c r="B3843" s="2" t="s">
        <v>21</v>
      </c>
      <c r="C3843" s="2" t="s">
        <v>649</v>
      </c>
      <c r="D3843" s="2" t="s">
        <v>30</v>
      </c>
      <c r="E3843" s="2" t="s">
        <v>23</v>
      </c>
      <c r="F3843" s="2">
        <v>3</v>
      </c>
      <c r="G3843" s="2">
        <v>3</v>
      </c>
      <c r="H3843" s="2">
        <v>12.193</v>
      </c>
      <c r="I3843" s="3">
        <v>1.5760000000000001</v>
      </c>
      <c r="J3843" s="3">
        <v>2.2210000000000001</v>
      </c>
      <c r="K3843">
        <f t="shared" si="216"/>
        <v>2.8884126631947731</v>
      </c>
      <c r="L3843" s="2" t="s">
        <v>32</v>
      </c>
      <c r="M3843" t="s">
        <v>25</v>
      </c>
      <c r="N3843" s="2" t="s">
        <v>26</v>
      </c>
      <c r="O3843" s="2" t="s">
        <v>679</v>
      </c>
      <c r="P3843" s="2"/>
      <c r="Q3843" s="2" t="s">
        <v>764</v>
      </c>
      <c r="R3843" s="2"/>
      <c r="T3843" t="s">
        <v>765</v>
      </c>
      <c r="U3843">
        <f t="shared" si="217"/>
        <v>12.193</v>
      </c>
      <c r="V3843">
        <f t="shared" si="218"/>
        <v>12.193</v>
      </c>
      <c r="W3843" s="2" t="s">
        <v>664</v>
      </c>
      <c r="Y3843" t="s">
        <v>826</v>
      </c>
      <c r="Z3843" t="s">
        <v>826</v>
      </c>
      <c r="AA3843" t="s">
        <v>826</v>
      </c>
      <c r="AB3843" t="str">
        <f t="shared" si="215"/>
        <v/>
      </c>
    </row>
    <row r="3844" spans="1:28" x14ac:dyDescent="0.2">
      <c r="A3844" s="2"/>
      <c r="B3844" s="2" t="s">
        <v>21</v>
      </c>
      <c r="C3844" s="2" t="s">
        <v>649</v>
      </c>
      <c r="D3844" s="2" t="s">
        <v>30</v>
      </c>
      <c r="E3844" s="2" t="s">
        <v>23</v>
      </c>
      <c r="F3844" s="2">
        <v>4</v>
      </c>
      <c r="G3844" s="2">
        <v>4</v>
      </c>
      <c r="H3844" s="2">
        <v>12.452</v>
      </c>
      <c r="I3844" s="3">
        <v>1.4219999999999999</v>
      </c>
      <c r="J3844" s="3">
        <v>2.1619999999999999</v>
      </c>
      <c r="K3844">
        <f t="shared" si="216"/>
        <v>2.2890387141061193</v>
      </c>
      <c r="L3844" s="2" t="s">
        <v>32</v>
      </c>
      <c r="M3844" t="s">
        <v>25</v>
      </c>
      <c r="N3844" s="2" t="s">
        <v>26</v>
      </c>
      <c r="O3844" s="2" t="s">
        <v>679</v>
      </c>
      <c r="P3844" s="2"/>
      <c r="Q3844" s="2" t="s">
        <v>764</v>
      </c>
      <c r="R3844" s="2"/>
      <c r="T3844" t="s">
        <v>765</v>
      </c>
      <c r="U3844">
        <f t="shared" si="217"/>
        <v>12.452</v>
      </c>
      <c r="V3844">
        <f t="shared" si="218"/>
        <v>12.452</v>
      </c>
      <c r="W3844" s="2" t="s">
        <v>664</v>
      </c>
      <c r="Y3844" t="s">
        <v>826</v>
      </c>
      <c r="Z3844" t="s">
        <v>826</v>
      </c>
      <c r="AA3844" t="s">
        <v>826</v>
      </c>
      <c r="AB3844" t="str">
        <f t="shared" si="215"/>
        <v/>
      </c>
    </row>
    <row r="3845" spans="1:28" x14ac:dyDescent="0.2">
      <c r="A3845" s="2"/>
      <c r="B3845" s="2" t="s">
        <v>21</v>
      </c>
      <c r="C3845" s="2" t="s">
        <v>649</v>
      </c>
      <c r="D3845" s="2" t="s">
        <v>30</v>
      </c>
      <c r="E3845" s="2" t="s">
        <v>23</v>
      </c>
      <c r="F3845" s="2">
        <v>5</v>
      </c>
      <c r="G3845" s="2">
        <v>5</v>
      </c>
      <c r="H3845" s="2">
        <v>11.917999999999999</v>
      </c>
      <c r="I3845" s="3">
        <v>0.90300000000000002</v>
      </c>
      <c r="J3845" s="3">
        <v>1.6850000000000001</v>
      </c>
      <c r="K3845">
        <f t="shared" si="216"/>
        <v>0.71940534685372493</v>
      </c>
      <c r="L3845" s="2" t="s">
        <v>32</v>
      </c>
      <c r="M3845" t="s">
        <v>25</v>
      </c>
      <c r="N3845" s="2" t="s">
        <v>26</v>
      </c>
      <c r="O3845" s="2" t="s">
        <v>679</v>
      </c>
      <c r="P3845" s="2"/>
      <c r="Q3845" s="2" t="s">
        <v>764</v>
      </c>
      <c r="R3845" s="2"/>
      <c r="T3845" t="s">
        <v>765</v>
      </c>
      <c r="U3845">
        <f t="shared" si="217"/>
        <v>11.917999999999999</v>
      </c>
      <c r="V3845">
        <f t="shared" si="218"/>
        <v>11.917999999999999</v>
      </c>
      <c r="W3845" s="2" t="s">
        <v>664</v>
      </c>
      <c r="Y3845" t="s">
        <v>826</v>
      </c>
      <c r="Z3845" t="s">
        <v>826</v>
      </c>
      <c r="AA3845" t="s">
        <v>826</v>
      </c>
      <c r="AB3845" t="str">
        <f t="shared" si="215"/>
        <v/>
      </c>
    </row>
    <row r="3846" spans="1:28" x14ac:dyDescent="0.2">
      <c r="A3846" s="2"/>
      <c r="B3846" s="2" t="s">
        <v>21</v>
      </c>
      <c r="C3846" s="2" t="s">
        <v>649</v>
      </c>
      <c r="D3846" s="2" t="s">
        <v>30</v>
      </c>
      <c r="E3846" s="2" t="s">
        <v>23</v>
      </c>
      <c r="F3846" s="2">
        <v>6</v>
      </c>
      <c r="G3846" s="2">
        <v>6</v>
      </c>
      <c r="H3846" s="2">
        <v>11.78</v>
      </c>
      <c r="I3846" s="3">
        <v>1.1639999999999999</v>
      </c>
      <c r="J3846" s="3">
        <v>2.0950000000000002</v>
      </c>
      <c r="K3846">
        <f t="shared" si="216"/>
        <v>1.4862375971867998</v>
      </c>
      <c r="L3846" s="2" t="s">
        <v>32</v>
      </c>
      <c r="M3846" t="s">
        <v>25</v>
      </c>
      <c r="N3846" s="2" t="s">
        <v>26</v>
      </c>
      <c r="O3846" s="2" t="s">
        <v>679</v>
      </c>
      <c r="P3846" s="2"/>
      <c r="Q3846" s="2" t="s">
        <v>764</v>
      </c>
      <c r="R3846" s="2"/>
      <c r="T3846" t="s">
        <v>765</v>
      </c>
      <c r="U3846">
        <f t="shared" si="217"/>
        <v>11.78</v>
      </c>
      <c r="V3846">
        <f t="shared" si="218"/>
        <v>11.78</v>
      </c>
      <c r="W3846" s="2" t="s">
        <v>664</v>
      </c>
      <c r="Y3846" t="s">
        <v>826</v>
      </c>
      <c r="Z3846" t="s">
        <v>826</v>
      </c>
      <c r="AA3846" t="s">
        <v>826</v>
      </c>
      <c r="AB3846" t="str">
        <f t="shared" si="215"/>
        <v/>
      </c>
    </row>
    <row r="3847" spans="1:28" x14ac:dyDescent="0.2">
      <c r="A3847" s="2"/>
      <c r="B3847" s="2" t="s">
        <v>21</v>
      </c>
      <c r="C3847" s="2" t="s">
        <v>649</v>
      </c>
      <c r="D3847" s="2" t="s">
        <v>30</v>
      </c>
      <c r="E3847" s="2" t="s">
        <v>23</v>
      </c>
      <c r="F3847" s="2">
        <v>7</v>
      </c>
      <c r="G3847" s="2">
        <v>7</v>
      </c>
      <c r="H3847" s="2">
        <v>11.218999999999999</v>
      </c>
      <c r="I3847" s="3">
        <v>0.93200000000000005</v>
      </c>
      <c r="J3847" s="3">
        <v>2.0659999999999998</v>
      </c>
      <c r="K3847">
        <f t="shared" si="216"/>
        <v>0.9396376225804266</v>
      </c>
      <c r="L3847" s="2" t="s">
        <v>32</v>
      </c>
      <c r="M3847" t="s">
        <v>25</v>
      </c>
      <c r="N3847" s="2" t="s">
        <v>26</v>
      </c>
      <c r="O3847" s="2" t="s">
        <v>679</v>
      </c>
      <c r="P3847" s="2"/>
      <c r="Q3847" s="2" t="s">
        <v>764</v>
      </c>
      <c r="R3847" s="2"/>
      <c r="T3847" t="s">
        <v>765</v>
      </c>
      <c r="U3847">
        <f t="shared" si="217"/>
        <v>11.218999999999999</v>
      </c>
      <c r="V3847">
        <f t="shared" si="218"/>
        <v>11.218999999999999</v>
      </c>
      <c r="W3847" s="2" t="s">
        <v>664</v>
      </c>
      <c r="Y3847" t="s">
        <v>826</v>
      </c>
      <c r="Z3847" t="s">
        <v>826</v>
      </c>
      <c r="AA3847" t="s">
        <v>826</v>
      </c>
      <c r="AB3847" t="str">
        <f t="shared" si="215"/>
        <v/>
      </c>
    </row>
    <row r="3848" spans="1:28" x14ac:dyDescent="0.2">
      <c r="A3848" s="2"/>
      <c r="B3848" s="2" t="s">
        <v>21</v>
      </c>
      <c r="C3848" s="2" t="s">
        <v>649</v>
      </c>
      <c r="D3848" s="2" t="s">
        <v>30</v>
      </c>
      <c r="E3848" s="2" t="s">
        <v>23</v>
      </c>
      <c r="F3848" s="2">
        <v>8</v>
      </c>
      <c r="G3848" s="2">
        <v>8</v>
      </c>
      <c r="H3848" s="2">
        <v>11.759</v>
      </c>
      <c r="I3848" s="3">
        <v>1.0409999999999999</v>
      </c>
      <c r="J3848" s="3">
        <v>1.8720000000000001</v>
      </c>
      <c r="K3848">
        <f t="shared" si="216"/>
        <v>1.0621981945504797</v>
      </c>
      <c r="L3848" s="2" t="s">
        <v>32</v>
      </c>
      <c r="M3848" t="s">
        <v>25</v>
      </c>
      <c r="N3848" s="2" t="s">
        <v>26</v>
      </c>
      <c r="O3848" s="2" t="s">
        <v>679</v>
      </c>
      <c r="P3848" s="2"/>
      <c r="Q3848" s="2" t="s">
        <v>764</v>
      </c>
      <c r="R3848" s="2"/>
      <c r="T3848" t="s">
        <v>765</v>
      </c>
      <c r="U3848">
        <f t="shared" si="217"/>
        <v>11.759</v>
      </c>
      <c r="V3848">
        <f t="shared" si="218"/>
        <v>11.759</v>
      </c>
      <c r="W3848" s="2" t="s">
        <v>664</v>
      </c>
      <c r="Y3848" t="s">
        <v>826</v>
      </c>
      <c r="Z3848" t="s">
        <v>826</v>
      </c>
      <c r="AA3848" t="s">
        <v>826</v>
      </c>
      <c r="AB3848" t="str">
        <f t="shared" ref="AB3848:AB3911" si="219">IF(AND(Y3848="check",T3848="yolk.vol"),"remove","")</f>
        <v/>
      </c>
    </row>
    <row r="3849" spans="1:28" x14ac:dyDescent="0.2">
      <c r="A3849" s="2"/>
      <c r="B3849" s="2" t="s">
        <v>21</v>
      </c>
      <c r="C3849" s="2" t="s">
        <v>649</v>
      </c>
      <c r="D3849" s="2" t="s">
        <v>30</v>
      </c>
      <c r="E3849" s="2" t="s">
        <v>23</v>
      </c>
      <c r="F3849" s="2">
        <v>9</v>
      </c>
      <c r="G3849" s="2">
        <v>9</v>
      </c>
      <c r="H3849" s="2">
        <v>11.919</v>
      </c>
      <c r="I3849" s="3">
        <v>0.98199999999999998</v>
      </c>
      <c r="J3849" s="3">
        <v>1.841</v>
      </c>
      <c r="K3849">
        <f t="shared" si="216"/>
        <v>0.92955484655492648</v>
      </c>
      <c r="L3849" s="2" t="s">
        <v>32</v>
      </c>
      <c r="M3849" t="s">
        <v>25</v>
      </c>
      <c r="N3849" s="2" t="s">
        <v>26</v>
      </c>
      <c r="O3849" s="2" t="s">
        <v>679</v>
      </c>
      <c r="P3849" s="2"/>
      <c r="Q3849" s="2" t="s">
        <v>764</v>
      </c>
      <c r="R3849" s="2"/>
      <c r="T3849" t="s">
        <v>765</v>
      </c>
      <c r="U3849">
        <f t="shared" si="217"/>
        <v>11.919</v>
      </c>
      <c r="V3849">
        <f t="shared" si="218"/>
        <v>11.919</v>
      </c>
      <c r="W3849" s="2" t="s">
        <v>664</v>
      </c>
      <c r="Y3849" t="s">
        <v>826</v>
      </c>
      <c r="Z3849" t="s">
        <v>826</v>
      </c>
      <c r="AA3849" t="s">
        <v>826</v>
      </c>
      <c r="AB3849" t="str">
        <f t="shared" si="219"/>
        <v/>
      </c>
    </row>
    <row r="3850" spans="1:28" x14ac:dyDescent="0.2">
      <c r="A3850" s="2"/>
      <c r="B3850" s="2" t="s">
        <v>21</v>
      </c>
      <c r="C3850" s="2" t="s">
        <v>649</v>
      </c>
      <c r="D3850" s="2" t="s">
        <v>30</v>
      </c>
      <c r="E3850" s="2" t="s">
        <v>23</v>
      </c>
      <c r="F3850" s="2">
        <v>10</v>
      </c>
      <c r="G3850" s="2">
        <v>10</v>
      </c>
      <c r="H3850" s="2">
        <v>12.146000000000001</v>
      </c>
      <c r="I3850" s="3">
        <v>0.89200000000000002</v>
      </c>
      <c r="J3850" s="3">
        <v>1.93</v>
      </c>
      <c r="K3850">
        <f t="shared" si="216"/>
        <v>0.80405410448613324</v>
      </c>
      <c r="L3850" s="2" t="s">
        <v>32</v>
      </c>
      <c r="M3850" t="s">
        <v>25</v>
      </c>
      <c r="N3850" s="2" t="s">
        <v>26</v>
      </c>
      <c r="O3850" s="2" t="s">
        <v>679</v>
      </c>
      <c r="P3850" s="2"/>
      <c r="Q3850" s="2" t="s">
        <v>764</v>
      </c>
      <c r="R3850" s="2"/>
      <c r="T3850" t="s">
        <v>765</v>
      </c>
      <c r="U3850">
        <f t="shared" si="217"/>
        <v>12.146000000000001</v>
      </c>
      <c r="V3850">
        <f t="shared" si="218"/>
        <v>12.146000000000001</v>
      </c>
      <c r="W3850" s="2" t="s">
        <v>664</v>
      </c>
      <c r="Y3850" t="s">
        <v>826</v>
      </c>
      <c r="Z3850" t="s">
        <v>826</v>
      </c>
      <c r="AA3850" t="s">
        <v>826</v>
      </c>
      <c r="AB3850" t="str">
        <f t="shared" si="219"/>
        <v/>
      </c>
    </row>
    <row r="3851" spans="1:28" x14ac:dyDescent="0.2">
      <c r="A3851" s="2"/>
      <c r="B3851" s="2" t="s">
        <v>21</v>
      </c>
      <c r="C3851" s="2" t="s">
        <v>649</v>
      </c>
      <c r="D3851" s="2" t="s">
        <v>30</v>
      </c>
      <c r="E3851" s="2" t="s">
        <v>94</v>
      </c>
      <c r="F3851" s="2">
        <v>1</v>
      </c>
      <c r="G3851" s="2">
        <v>1</v>
      </c>
      <c r="H3851" s="2">
        <v>11.872</v>
      </c>
      <c r="I3851" s="3">
        <v>1.46</v>
      </c>
      <c r="J3851" s="3">
        <v>2.0139999999999998</v>
      </c>
      <c r="K3851">
        <f t="shared" si="216"/>
        <v>2.2478298455693326</v>
      </c>
      <c r="L3851" s="2" t="s">
        <v>32</v>
      </c>
      <c r="M3851" t="s">
        <v>25</v>
      </c>
      <c r="N3851" s="2" t="s">
        <v>26</v>
      </c>
      <c r="O3851" s="2" t="s">
        <v>669</v>
      </c>
      <c r="P3851" s="2"/>
      <c r="Q3851" s="2" t="s">
        <v>764</v>
      </c>
      <c r="R3851" s="2"/>
      <c r="T3851" t="s">
        <v>765</v>
      </c>
      <c r="U3851">
        <f t="shared" si="217"/>
        <v>11.872</v>
      </c>
      <c r="V3851">
        <f t="shared" si="218"/>
        <v>11.872</v>
      </c>
      <c r="W3851" s="2" t="s">
        <v>664</v>
      </c>
      <c r="Y3851" t="s">
        <v>826</v>
      </c>
      <c r="Z3851" t="s">
        <v>826</v>
      </c>
      <c r="AA3851" t="s">
        <v>826</v>
      </c>
      <c r="AB3851" t="str">
        <f t="shared" si="219"/>
        <v/>
      </c>
    </row>
    <row r="3852" spans="1:28" x14ac:dyDescent="0.2">
      <c r="A3852" s="2"/>
      <c r="B3852" s="2" t="s">
        <v>21</v>
      </c>
      <c r="C3852" s="2" t="s">
        <v>649</v>
      </c>
      <c r="D3852" s="2" t="s">
        <v>30</v>
      </c>
      <c r="E3852" s="2" t="s">
        <v>94</v>
      </c>
      <c r="F3852" s="2">
        <v>2</v>
      </c>
      <c r="G3852" s="2">
        <v>2</v>
      </c>
      <c r="H3852" s="2">
        <v>11.14</v>
      </c>
      <c r="I3852" s="3">
        <v>1.339</v>
      </c>
      <c r="J3852" s="3">
        <v>2.1640000000000001</v>
      </c>
      <c r="K3852">
        <f t="shared" si="216"/>
        <v>2.0314992481699932</v>
      </c>
      <c r="L3852" s="2" t="s">
        <v>32</v>
      </c>
      <c r="M3852" t="s">
        <v>25</v>
      </c>
      <c r="N3852" s="2" t="s">
        <v>26</v>
      </c>
      <c r="O3852" s="2" t="s">
        <v>669</v>
      </c>
      <c r="P3852" s="2"/>
      <c r="Q3852" s="2" t="s">
        <v>764</v>
      </c>
      <c r="R3852" s="2"/>
      <c r="T3852" t="s">
        <v>765</v>
      </c>
      <c r="U3852">
        <f t="shared" si="217"/>
        <v>11.14</v>
      </c>
      <c r="V3852">
        <f t="shared" si="218"/>
        <v>11.14</v>
      </c>
      <c r="W3852" s="2" t="s">
        <v>664</v>
      </c>
      <c r="Y3852" t="s">
        <v>826</v>
      </c>
      <c r="Z3852" t="s">
        <v>826</v>
      </c>
      <c r="AA3852" t="s">
        <v>826</v>
      </c>
      <c r="AB3852" t="str">
        <f t="shared" si="219"/>
        <v/>
      </c>
    </row>
    <row r="3853" spans="1:28" x14ac:dyDescent="0.2">
      <c r="A3853" s="2"/>
      <c r="B3853" s="2" t="s">
        <v>21</v>
      </c>
      <c r="C3853" s="2" t="s">
        <v>649</v>
      </c>
      <c r="D3853" s="2" t="s">
        <v>30</v>
      </c>
      <c r="E3853" s="2" t="s">
        <v>94</v>
      </c>
      <c r="F3853" s="2">
        <v>3</v>
      </c>
      <c r="G3853" s="2">
        <v>3</v>
      </c>
      <c r="H3853" s="2">
        <v>11.954000000000001</v>
      </c>
      <c r="I3853" s="3">
        <v>1.238</v>
      </c>
      <c r="J3853" s="3">
        <v>2.016</v>
      </c>
      <c r="K3853">
        <f t="shared" si="216"/>
        <v>1.6178195254905596</v>
      </c>
      <c r="L3853" s="2" t="s">
        <v>32</v>
      </c>
      <c r="M3853" t="s">
        <v>25</v>
      </c>
      <c r="N3853" s="2" t="s">
        <v>26</v>
      </c>
      <c r="O3853" s="2" t="s">
        <v>669</v>
      </c>
      <c r="P3853" s="2"/>
      <c r="Q3853" s="2" t="s">
        <v>764</v>
      </c>
      <c r="R3853" s="2"/>
      <c r="T3853" t="s">
        <v>765</v>
      </c>
      <c r="U3853">
        <f t="shared" si="217"/>
        <v>11.954000000000001</v>
      </c>
      <c r="V3853">
        <f t="shared" si="218"/>
        <v>11.954000000000001</v>
      </c>
      <c r="W3853" s="2" t="s">
        <v>664</v>
      </c>
      <c r="Y3853" t="s">
        <v>826</v>
      </c>
      <c r="Z3853" t="s">
        <v>826</v>
      </c>
      <c r="AA3853" t="s">
        <v>826</v>
      </c>
      <c r="AB3853" t="str">
        <f t="shared" si="219"/>
        <v/>
      </c>
    </row>
    <row r="3854" spans="1:28" x14ac:dyDescent="0.2">
      <c r="A3854" s="2"/>
      <c r="B3854" s="2" t="s">
        <v>21</v>
      </c>
      <c r="C3854" s="2" t="s">
        <v>649</v>
      </c>
      <c r="D3854" s="2" t="s">
        <v>30</v>
      </c>
      <c r="E3854" s="2" t="s">
        <v>94</v>
      </c>
      <c r="F3854" s="2">
        <v>4</v>
      </c>
      <c r="G3854" s="2">
        <v>4</v>
      </c>
      <c r="H3854" s="2">
        <v>11.51</v>
      </c>
      <c r="I3854" s="3">
        <v>1.323</v>
      </c>
      <c r="J3854" s="3">
        <v>2.169</v>
      </c>
      <c r="K3854">
        <f t="shared" si="216"/>
        <v>1.9878220140442646</v>
      </c>
      <c r="L3854" s="2" t="s">
        <v>32</v>
      </c>
      <c r="M3854" t="s">
        <v>25</v>
      </c>
      <c r="N3854" s="2" t="s">
        <v>26</v>
      </c>
      <c r="O3854" s="2" t="s">
        <v>669</v>
      </c>
      <c r="P3854" s="2"/>
      <c r="Q3854" s="2" t="s">
        <v>764</v>
      </c>
      <c r="R3854" s="2"/>
      <c r="T3854" t="s">
        <v>765</v>
      </c>
      <c r="U3854">
        <f t="shared" si="217"/>
        <v>11.51</v>
      </c>
      <c r="V3854">
        <f t="shared" si="218"/>
        <v>11.51</v>
      </c>
      <c r="W3854" s="2" t="s">
        <v>664</v>
      </c>
      <c r="Y3854" t="s">
        <v>826</v>
      </c>
      <c r="Z3854" t="s">
        <v>826</v>
      </c>
      <c r="AA3854" t="s">
        <v>826</v>
      </c>
      <c r="AB3854" t="str">
        <f t="shared" si="219"/>
        <v/>
      </c>
    </row>
    <row r="3855" spans="1:28" x14ac:dyDescent="0.2">
      <c r="A3855" s="2"/>
      <c r="B3855" s="2" t="s">
        <v>21</v>
      </c>
      <c r="C3855" s="2" t="s">
        <v>649</v>
      </c>
      <c r="D3855" s="2" t="s">
        <v>30</v>
      </c>
      <c r="E3855" s="2" t="s">
        <v>94</v>
      </c>
      <c r="F3855" s="2">
        <v>5</v>
      </c>
      <c r="G3855" s="2">
        <v>5</v>
      </c>
      <c r="H3855" s="2">
        <v>12.286</v>
      </c>
      <c r="I3855" s="3">
        <v>1.1399999999999999</v>
      </c>
      <c r="J3855" s="3">
        <v>1.677</v>
      </c>
      <c r="K3855">
        <f t="shared" si="216"/>
        <v>1.1411454967379999</v>
      </c>
      <c r="L3855" s="2" t="s">
        <v>32</v>
      </c>
      <c r="M3855" t="s">
        <v>25</v>
      </c>
      <c r="N3855" s="2" t="s">
        <v>26</v>
      </c>
      <c r="O3855" s="2" t="s">
        <v>669</v>
      </c>
      <c r="P3855" s="2"/>
      <c r="Q3855" s="2" t="s">
        <v>764</v>
      </c>
      <c r="R3855" s="2"/>
      <c r="T3855" t="s">
        <v>765</v>
      </c>
      <c r="U3855">
        <f t="shared" si="217"/>
        <v>12.286</v>
      </c>
      <c r="V3855">
        <f t="shared" si="218"/>
        <v>12.286</v>
      </c>
      <c r="W3855" s="2" t="s">
        <v>664</v>
      </c>
      <c r="Y3855" t="s">
        <v>826</v>
      </c>
      <c r="Z3855" t="s">
        <v>826</v>
      </c>
      <c r="AA3855" t="s">
        <v>826</v>
      </c>
      <c r="AB3855" t="str">
        <f t="shared" si="219"/>
        <v/>
      </c>
    </row>
    <row r="3856" spans="1:28" x14ac:dyDescent="0.2">
      <c r="A3856" s="2"/>
      <c r="B3856" s="2" t="s">
        <v>21</v>
      </c>
      <c r="C3856" s="2" t="s">
        <v>649</v>
      </c>
      <c r="D3856" s="2" t="s">
        <v>30</v>
      </c>
      <c r="E3856" s="2" t="s">
        <v>94</v>
      </c>
      <c r="F3856" s="2">
        <v>6</v>
      </c>
      <c r="G3856" s="2">
        <v>6</v>
      </c>
      <c r="H3856" s="2">
        <v>11.837</v>
      </c>
      <c r="I3856" s="3">
        <v>1.3220000000000001</v>
      </c>
      <c r="J3856" s="3">
        <v>2.2210000000000001</v>
      </c>
      <c r="K3856">
        <f t="shared" si="216"/>
        <v>2.0324025181267937</v>
      </c>
      <c r="L3856" s="2" t="s">
        <v>32</v>
      </c>
      <c r="M3856" t="s">
        <v>25</v>
      </c>
      <c r="N3856" s="2" t="s">
        <v>26</v>
      </c>
      <c r="O3856" s="2" t="s">
        <v>669</v>
      </c>
      <c r="P3856" s="2"/>
      <c r="Q3856" s="2" t="s">
        <v>764</v>
      </c>
      <c r="R3856" s="2"/>
      <c r="T3856" t="s">
        <v>765</v>
      </c>
      <c r="U3856">
        <f t="shared" si="217"/>
        <v>11.837</v>
      </c>
      <c r="V3856">
        <f t="shared" si="218"/>
        <v>11.837</v>
      </c>
      <c r="W3856" s="2" t="s">
        <v>664</v>
      </c>
      <c r="Y3856" t="s">
        <v>826</v>
      </c>
      <c r="Z3856" t="s">
        <v>826</v>
      </c>
      <c r="AA3856" t="s">
        <v>826</v>
      </c>
      <c r="AB3856" t="str">
        <f t="shared" si="219"/>
        <v/>
      </c>
    </row>
    <row r="3857" spans="1:28" x14ac:dyDescent="0.2">
      <c r="A3857" s="2"/>
      <c r="B3857" s="2" t="s">
        <v>21</v>
      </c>
      <c r="C3857" s="2" t="s">
        <v>649</v>
      </c>
      <c r="D3857" s="2" t="s">
        <v>30</v>
      </c>
      <c r="E3857" s="2" t="s">
        <v>94</v>
      </c>
      <c r="F3857" s="2">
        <v>7</v>
      </c>
      <c r="G3857" s="2">
        <v>7</v>
      </c>
      <c r="H3857" s="2">
        <v>11.879</v>
      </c>
      <c r="I3857" s="3">
        <v>1.202</v>
      </c>
      <c r="J3857" s="3">
        <v>1.748</v>
      </c>
      <c r="K3857">
        <f t="shared" si="216"/>
        <v>1.3223566972555465</v>
      </c>
      <c r="L3857" s="2" t="s">
        <v>32</v>
      </c>
      <c r="M3857" t="s">
        <v>25</v>
      </c>
      <c r="N3857" s="2" t="s">
        <v>26</v>
      </c>
      <c r="O3857" s="2" t="s">
        <v>669</v>
      </c>
      <c r="P3857" s="2"/>
      <c r="Q3857" s="2" t="s">
        <v>764</v>
      </c>
      <c r="R3857" s="2"/>
      <c r="T3857" t="s">
        <v>765</v>
      </c>
      <c r="U3857">
        <f t="shared" si="217"/>
        <v>11.879</v>
      </c>
      <c r="V3857">
        <f t="shared" si="218"/>
        <v>11.879</v>
      </c>
      <c r="W3857" s="2" t="s">
        <v>664</v>
      </c>
      <c r="Y3857" t="s">
        <v>826</v>
      </c>
      <c r="Z3857" t="s">
        <v>826</v>
      </c>
      <c r="AA3857" t="s">
        <v>826</v>
      </c>
      <c r="AB3857" t="str">
        <f t="shared" si="219"/>
        <v/>
      </c>
    </row>
    <row r="3858" spans="1:28" x14ac:dyDescent="0.2">
      <c r="A3858" s="2"/>
      <c r="B3858" s="2" t="s">
        <v>21</v>
      </c>
      <c r="C3858" s="2" t="s">
        <v>649</v>
      </c>
      <c r="D3858" s="2" t="s">
        <v>30</v>
      </c>
      <c r="E3858" s="2" t="s">
        <v>94</v>
      </c>
      <c r="F3858" s="2">
        <v>8</v>
      </c>
      <c r="G3858" s="2">
        <v>8</v>
      </c>
      <c r="H3858" s="2">
        <v>11.647</v>
      </c>
      <c r="I3858" s="3">
        <v>1.2170000000000001</v>
      </c>
      <c r="J3858" s="3">
        <v>1.9550000000000001</v>
      </c>
      <c r="K3858">
        <f t="shared" si="216"/>
        <v>1.5160941559003416</v>
      </c>
      <c r="L3858" s="2" t="s">
        <v>32</v>
      </c>
      <c r="M3858" t="s">
        <v>25</v>
      </c>
      <c r="N3858" s="2" t="s">
        <v>26</v>
      </c>
      <c r="O3858" s="2" t="s">
        <v>669</v>
      </c>
      <c r="P3858" s="2"/>
      <c r="Q3858" s="2" t="s">
        <v>764</v>
      </c>
      <c r="R3858" s="2"/>
      <c r="T3858" t="s">
        <v>765</v>
      </c>
      <c r="U3858">
        <f t="shared" si="217"/>
        <v>11.647</v>
      </c>
      <c r="V3858">
        <f t="shared" si="218"/>
        <v>11.647</v>
      </c>
      <c r="W3858" s="2" t="s">
        <v>664</v>
      </c>
      <c r="Y3858" t="s">
        <v>826</v>
      </c>
      <c r="Z3858" t="s">
        <v>826</v>
      </c>
      <c r="AA3858" t="s">
        <v>826</v>
      </c>
      <c r="AB3858" t="str">
        <f t="shared" si="219"/>
        <v/>
      </c>
    </row>
    <row r="3859" spans="1:28" x14ac:dyDescent="0.2">
      <c r="A3859" s="2"/>
      <c r="B3859" s="2" t="s">
        <v>21</v>
      </c>
      <c r="C3859" s="2" t="s">
        <v>649</v>
      </c>
      <c r="D3859" s="2" t="s">
        <v>30</v>
      </c>
      <c r="E3859" s="2" t="s">
        <v>94</v>
      </c>
      <c r="F3859" s="2">
        <v>9</v>
      </c>
      <c r="G3859" s="2">
        <v>9</v>
      </c>
      <c r="H3859" s="2">
        <v>11.539</v>
      </c>
      <c r="I3859" s="3">
        <v>1.1930000000000001</v>
      </c>
      <c r="J3859" s="3">
        <v>1.925</v>
      </c>
      <c r="K3859">
        <f t="shared" si="216"/>
        <v>1.4345307983127917</v>
      </c>
      <c r="L3859" s="2" t="s">
        <v>32</v>
      </c>
      <c r="M3859" t="s">
        <v>25</v>
      </c>
      <c r="N3859" s="2" t="s">
        <v>26</v>
      </c>
      <c r="O3859" s="2" t="s">
        <v>669</v>
      </c>
      <c r="P3859" s="2"/>
      <c r="Q3859" s="2" t="s">
        <v>764</v>
      </c>
      <c r="R3859" s="2"/>
      <c r="T3859" t="s">
        <v>765</v>
      </c>
      <c r="U3859">
        <f t="shared" si="217"/>
        <v>11.539</v>
      </c>
      <c r="V3859">
        <f t="shared" si="218"/>
        <v>11.539</v>
      </c>
      <c r="W3859" s="2" t="s">
        <v>664</v>
      </c>
      <c r="Y3859" t="s">
        <v>826</v>
      </c>
      <c r="Z3859" t="s">
        <v>826</v>
      </c>
      <c r="AA3859" t="s">
        <v>826</v>
      </c>
      <c r="AB3859" t="str">
        <f t="shared" si="219"/>
        <v/>
      </c>
    </row>
    <row r="3860" spans="1:28" x14ac:dyDescent="0.2">
      <c r="A3860" s="2"/>
      <c r="B3860" s="2" t="s">
        <v>21</v>
      </c>
      <c r="C3860" s="2" t="s">
        <v>649</v>
      </c>
      <c r="D3860" s="2" t="s">
        <v>30</v>
      </c>
      <c r="E3860" s="2" t="s">
        <v>94</v>
      </c>
      <c r="F3860" s="2">
        <v>10</v>
      </c>
      <c r="G3860" s="2">
        <v>10</v>
      </c>
      <c r="H3860" s="2">
        <v>11.206</v>
      </c>
      <c r="I3860" s="3">
        <v>1.1579999999999999</v>
      </c>
      <c r="J3860" s="3">
        <v>2.1829999999999998</v>
      </c>
      <c r="K3860">
        <f t="shared" si="216"/>
        <v>1.5327421832491797</v>
      </c>
      <c r="L3860" s="2" t="s">
        <v>32</v>
      </c>
      <c r="M3860" t="s">
        <v>25</v>
      </c>
      <c r="N3860" s="2" t="s">
        <v>26</v>
      </c>
      <c r="O3860" s="2" t="s">
        <v>669</v>
      </c>
      <c r="P3860" s="2"/>
      <c r="Q3860" s="2" t="s">
        <v>764</v>
      </c>
      <c r="R3860" s="2"/>
      <c r="T3860" t="s">
        <v>765</v>
      </c>
      <c r="U3860">
        <f t="shared" si="217"/>
        <v>11.206</v>
      </c>
      <c r="V3860">
        <f t="shared" si="218"/>
        <v>11.206</v>
      </c>
      <c r="W3860" s="2" t="s">
        <v>664</v>
      </c>
      <c r="Y3860" t="s">
        <v>826</v>
      </c>
      <c r="Z3860" t="s">
        <v>826</v>
      </c>
      <c r="AA3860" t="s">
        <v>826</v>
      </c>
      <c r="AB3860" t="str">
        <f t="shared" si="219"/>
        <v/>
      </c>
    </row>
    <row r="3861" spans="1:28" x14ac:dyDescent="0.2">
      <c r="A3861" s="2"/>
      <c r="B3861" s="2" t="s">
        <v>21</v>
      </c>
      <c r="C3861" s="2" t="s">
        <v>649</v>
      </c>
      <c r="D3861" s="2" t="s">
        <v>30</v>
      </c>
      <c r="E3861" s="2" t="s">
        <v>31</v>
      </c>
      <c r="F3861" s="2">
        <v>1</v>
      </c>
      <c r="G3861" s="2">
        <v>1</v>
      </c>
      <c r="H3861" s="2">
        <v>12.531000000000001</v>
      </c>
      <c r="I3861" s="3">
        <v>1.389</v>
      </c>
      <c r="J3861" s="3">
        <v>2.347</v>
      </c>
      <c r="K3861">
        <f t="shared" si="216"/>
        <v>2.3709141933725548</v>
      </c>
      <c r="L3861" s="2" t="s">
        <v>32</v>
      </c>
      <c r="M3861" t="s">
        <v>25</v>
      </c>
      <c r="N3861" s="2" t="s">
        <v>26</v>
      </c>
      <c r="O3861" s="2" t="s">
        <v>670</v>
      </c>
      <c r="P3861" s="2"/>
      <c r="Q3861" s="2" t="s">
        <v>764</v>
      </c>
      <c r="R3861" s="2"/>
      <c r="T3861" t="s">
        <v>765</v>
      </c>
      <c r="U3861">
        <f t="shared" si="217"/>
        <v>12.531000000000001</v>
      </c>
      <c r="V3861">
        <f t="shared" si="218"/>
        <v>12.531000000000001</v>
      </c>
      <c r="W3861" s="2" t="s">
        <v>664</v>
      </c>
      <c r="Y3861" t="s">
        <v>826</v>
      </c>
      <c r="Z3861" t="s">
        <v>826</v>
      </c>
      <c r="AA3861" t="s">
        <v>826</v>
      </c>
      <c r="AB3861" t="str">
        <f t="shared" si="219"/>
        <v/>
      </c>
    </row>
    <row r="3862" spans="1:28" x14ac:dyDescent="0.2">
      <c r="A3862" s="2"/>
      <c r="B3862" s="2" t="s">
        <v>21</v>
      </c>
      <c r="C3862" s="2" t="s">
        <v>649</v>
      </c>
      <c r="D3862" s="2" t="s">
        <v>30</v>
      </c>
      <c r="E3862" s="2" t="s">
        <v>31</v>
      </c>
      <c r="F3862" s="2">
        <v>2</v>
      </c>
      <c r="G3862" s="2">
        <v>2</v>
      </c>
      <c r="H3862" s="2">
        <v>11.938000000000001</v>
      </c>
      <c r="I3862" s="3">
        <v>1.45</v>
      </c>
      <c r="J3862" s="3">
        <v>2.234</v>
      </c>
      <c r="K3862">
        <f t="shared" si="216"/>
        <v>2.4593335176916664</v>
      </c>
      <c r="L3862" s="2" t="s">
        <v>32</v>
      </c>
      <c r="M3862" t="s">
        <v>25</v>
      </c>
      <c r="N3862" s="2" t="s">
        <v>26</v>
      </c>
      <c r="O3862" s="2" t="s">
        <v>670</v>
      </c>
      <c r="P3862" s="2"/>
      <c r="Q3862" s="2" t="s">
        <v>764</v>
      </c>
      <c r="R3862" s="2"/>
      <c r="T3862" t="s">
        <v>765</v>
      </c>
      <c r="U3862">
        <f t="shared" si="217"/>
        <v>11.938000000000001</v>
      </c>
      <c r="V3862">
        <f t="shared" si="218"/>
        <v>11.938000000000001</v>
      </c>
      <c r="W3862" s="2" t="s">
        <v>664</v>
      </c>
      <c r="Y3862" t="s">
        <v>826</v>
      </c>
      <c r="Z3862" t="s">
        <v>826</v>
      </c>
      <c r="AA3862" t="s">
        <v>826</v>
      </c>
      <c r="AB3862" t="str">
        <f t="shared" si="219"/>
        <v/>
      </c>
    </row>
    <row r="3863" spans="1:28" x14ac:dyDescent="0.2">
      <c r="A3863" s="2"/>
      <c r="B3863" s="2" t="s">
        <v>21</v>
      </c>
      <c r="C3863" s="2" t="s">
        <v>649</v>
      </c>
      <c r="D3863" s="2" t="s">
        <v>30</v>
      </c>
      <c r="E3863" s="2" t="s">
        <v>31</v>
      </c>
      <c r="F3863" s="2">
        <v>3</v>
      </c>
      <c r="G3863" s="2">
        <v>3</v>
      </c>
      <c r="H3863" s="2">
        <v>12.909000000000001</v>
      </c>
      <c r="I3863" s="3">
        <v>1.093</v>
      </c>
      <c r="J3863" s="3">
        <v>2.472</v>
      </c>
      <c r="K3863">
        <f t="shared" si="216"/>
        <v>1.5462761089869195</v>
      </c>
      <c r="L3863" s="2" t="s">
        <v>32</v>
      </c>
      <c r="M3863" t="s">
        <v>25</v>
      </c>
      <c r="N3863" s="2" t="s">
        <v>26</v>
      </c>
      <c r="O3863" s="2" t="s">
        <v>670</v>
      </c>
      <c r="P3863" s="2"/>
      <c r="Q3863" s="2" t="s">
        <v>764</v>
      </c>
      <c r="R3863" s="2"/>
      <c r="T3863" t="s">
        <v>765</v>
      </c>
      <c r="U3863">
        <f t="shared" si="217"/>
        <v>12.909000000000001</v>
      </c>
      <c r="V3863">
        <f t="shared" si="218"/>
        <v>12.909000000000001</v>
      </c>
      <c r="W3863" s="2" t="s">
        <v>664</v>
      </c>
      <c r="Y3863" t="s">
        <v>826</v>
      </c>
      <c r="Z3863" t="s">
        <v>826</v>
      </c>
      <c r="AA3863" t="s">
        <v>826</v>
      </c>
      <c r="AB3863" t="str">
        <f t="shared" si="219"/>
        <v/>
      </c>
    </row>
    <row r="3864" spans="1:28" x14ac:dyDescent="0.2">
      <c r="A3864" s="2"/>
      <c r="B3864" s="2" t="s">
        <v>21</v>
      </c>
      <c r="C3864" s="2" t="s">
        <v>649</v>
      </c>
      <c r="D3864" s="2" t="s">
        <v>30</v>
      </c>
      <c r="E3864" s="2" t="s">
        <v>31</v>
      </c>
      <c r="F3864" s="2">
        <v>4</v>
      </c>
      <c r="G3864" s="2">
        <v>4</v>
      </c>
      <c r="H3864" s="2">
        <v>12.378</v>
      </c>
      <c r="I3864" s="3">
        <v>1.3660000000000001</v>
      </c>
      <c r="J3864" s="3">
        <v>2.1720000000000002</v>
      </c>
      <c r="K3864">
        <f t="shared" si="216"/>
        <v>2.1220688730344803</v>
      </c>
      <c r="L3864" s="2" t="s">
        <v>32</v>
      </c>
      <c r="M3864" t="s">
        <v>25</v>
      </c>
      <c r="N3864" s="2" t="s">
        <v>26</v>
      </c>
      <c r="O3864" s="2" t="s">
        <v>670</v>
      </c>
      <c r="P3864" s="2"/>
      <c r="Q3864" s="2" t="s">
        <v>764</v>
      </c>
      <c r="R3864" s="2"/>
      <c r="T3864" t="s">
        <v>765</v>
      </c>
      <c r="U3864">
        <f t="shared" si="217"/>
        <v>12.378</v>
      </c>
      <c r="V3864">
        <f t="shared" si="218"/>
        <v>12.378</v>
      </c>
      <c r="W3864" s="2" t="s">
        <v>664</v>
      </c>
      <c r="Y3864" t="s">
        <v>826</v>
      </c>
      <c r="Z3864" t="s">
        <v>826</v>
      </c>
      <c r="AA3864" t="s">
        <v>826</v>
      </c>
      <c r="AB3864" t="str">
        <f t="shared" si="219"/>
        <v/>
      </c>
    </row>
    <row r="3865" spans="1:28" x14ac:dyDescent="0.2">
      <c r="A3865" s="2"/>
      <c r="B3865" s="2" t="s">
        <v>21</v>
      </c>
      <c r="C3865" s="2" t="s">
        <v>649</v>
      </c>
      <c r="D3865" s="2" t="s">
        <v>30</v>
      </c>
      <c r="E3865" s="2" t="s">
        <v>31</v>
      </c>
      <c r="F3865" s="2">
        <v>5</v>
      </c>
      <c r="G3865" s="2">
        <v>5</v>
      </c>
      <c r="H3865" s="2">
        <v>12.532999999999999</v>
      </c>
      <c r="I3865" s="3">
        <v>1.2250000000000001</v>
      </c>
      <c r="J3865" s="3">
        <v>2.1659999999999999</v>
      </c>
      <c r="K3865">
        <f t="shared" si="216"/>
        <v>1.7018798062437499</v>
      </c>
      <c r="L3865" s="2" t="s">
        <v>32</v>
      </c>
      <c r="M3865" t="s">
        <v>25</v>
      </c>
      <c r="N3865" s="2" t="s">
        <v>26</v>
      </c>
      <c r="O3865" s="2" t="s">
        <v>670</v>
      </c>
      <c r="P3865" s="2"/>
      <c r="Q3865" s="2" t="s">
        <v>764</v>
      </c>
      <c r="R3865" s="2"/>
      <c r="T3865" t="s">
        <v>765</v>
      </c>
      <c r="U3865">
        <f t="shared" si="217"/>
        <v>12.532999999999999</v>
      </c>
      <c r="V3865">
        <f t="shared" si="218"/>
        <v>12.532999999999999</v>
      </c>
      <c r="W3865" s="2" t="s">
        <v>664</v>
      </c>
      <c r="Y3865" t="s">
        <v>826</v>
      </c>
      <c r="Z3865" t="s">
        <v>826</v>
      </c>
      <c r="AA3865" t="s">
        <v>826</v>
      </c>
      <c r="AB3865" t="str">
        <f t="shared" si="219"/>
        <v/>
      </c>
    </row>
    <row r="3866" spans="1:28" x14ac:dyDescent="0.2">
      <c r="A3866" s="2"/>
      <c r="B3866" s="2" t="s">
        <v>21</v>
      </c>
      <c r="C3866" s="2" t="s">
        <v>649</v>
      </c>
      <c r="D3866" s="2" t="s">
        <v>30</v>
      </c>
      <c r="E3866" s="2" t="s">
        <v>31</v>
      </c>
      <c r="F3866" s="2">
        <v>6</v>
      </c>
      <c r="G3866" s="2">
        <v>6</v>
      </c>
      <c r="H3866" s="2">
        <v>11.865</v>
      </c>
      <c r="I3866" s="3">
        <v>1.415</v>
      </c>
      <c r="J3866" s="3">
        <v>2.5310000000000001</v>
      </c>
      <c r="K3866">
        <f t="shared" si="216"/>
        <v>2.6534033942575417</v>
      </c>
      <c r="L3866" s="2" t="s">
        <v>32</v>
      </c>
      <c r="M3866" t="s">
        <v>25</v>
      </c>
      <c r="N3866" s="2" t="s">
        <v>26</v>
      </c>
      <c r="O3866" s="2" t="s">
        <v>670</v>
      </c>
      <c r="P3866" s="2"/>
      <c r="Q3866" s="2" t="s">
        <v>764</v>
      </c>
      <c r="R3866" s="2"/>
      <c r="T3866" t="s">
        <v>765</v>
      </c>
      <c r="U3866">
        <f t="shared" si="217"/>
        <v>11.865</v>
      </c>
      <c r="V3866">
        <f t="shared" si="218"/>
        <v>11.865</v>
      </c>
      <c r="W3866" s="2" t="s">
        <v>664</v>
      </c>
      <c r="Y3866" t="s">
        <v>826</v>
      </c>
      <c r="Z3866" t="s">
        <v>826</v>
      </c>
      <c r="AA3866" t="s">
        <v>826</v>
      </c>
      <c r="AB3866" t="str">
        <f t="shared" si="219"/>
        <v/>
      </c>
    </row>
    <row r="3867" spans="1:28" x14ac:dyDescent="0.2">
      <c r="A3867" s="2"/>
      <c r="B3867" s="2" t="s">
        <v>21</v>
      </c>
      <c r="C3867" s="2" t="s">
        <v>649</v>
      </c>
      <c r="D3867" s="2" t="s">
        <v>30</v>
      </c>
      <c r="E3867" s="2" t="s">
        <v>31</v>
      </c>
      <c r="F3867" s="2">
        <v>7</v>
      </c>
      <c r="G3867" s="2">
        <v>7</v>
      </c>
      <c r="H3867" s="2">
        <v>12.973000000000001</v>
      </c>
      <c r="I3867" s="3">
        <v>1.0620000000000001</v>
      </c>
      <c r="J3867" s="3">
        <v>1.6870000000000001</v>
      </c>
      <c r="K3867">
        <f t="shared" si="216"/>
        <v>0.99623632161942</v>
      </c>
      <c r="L3867" s="2" t="s">
        <v>32</v>
      </c>
      <c r="M3867" t="s">
        <v>25</v>
      </c>
      <c r="N3867" s="2" t="s">
        <v>26</v>
      </c>
      <c r="O3867" s="2" t="s">
        <v>670</v>
      </c>
      <c r="P3867" s="2"/>
      <c r="Q3867" s="2" t="s">
        <v>764</v>
      </c>
      <c r="R3867" s="2"/>
      <c r="T3867" t="s">
        <v>765</v>
      </c>
      <c r="U3867">
        <f t="shared" si="217"/>
        <v>12.973000000000001</v>
      </c>
      <c r="V3867">
        <f t="shared" si="218"/>
        <v>12.973000000000001</v>
      </c>
      <c r="W3867" s="2" t="s">
        <v>664</v>
      </c>
      <c r="Y3867" t="s">
        <v>826</v>
      </c>
      <c r="Z3867" t="s">
        <v>826</v>
      </c>
      <c r="AA3867" t="s">
        <v>826</v>
      </c>
      <c r="AB3867" t="str">
        <f t="shared" si="219"/>
        <v/>
      </c>
    </row>
    <row r="3868" spans="1:28" x14ac:dyDescent="0.2">
      <c r="A3868" s="2"/>
      <c r="B3868" s="2" t="s">
        <v>21</v>
      </c>
      <c r="C3868" s="2" t="s">
        <v>649</v>
      </c>
      <c r="D3868" s="2" t="s">
        <v>30</v>
      </c>
      <c r="E3868" s="2" t="s">
        <v>31</v>
      </c>
      <c r="F3868" s="2">
        <v>8</v>
      </c>
      <c r="G3868" s="2">
        <v>8</v>
      </c>
      <c r="H3868" s="2">
        <v>12.367000000000001</v>
      </c>
      <c r="I3868" s="3">
        <v>1.3919999999999999</v>
      </c>
      <c r="J3868" s="3">
        <v>2.4990000000000001</v>
      </c>
      <c r="K3868">
        <f t="shared" si="216"/>
        <v>2.5353795447590395</v>
      </c>
      <c r="L3868" s="2" t="s">
        <v>32</v>
      </c>
      <c r="M3868" t="s">
        <v>25</v>
      </c>
      <c r="N3868" s="2" t="s">
        <v>26</v>
      </c>
      <c r="O3868" s="2" t="s">
        <v>670</v>
      </c>
      <c r="P3868" s="2"/>
      <c r="Q3868" s="2" t="s">
        <v>764</v>
      </c>
      <c r="R3868" s="2"/>
      <c r="T3868" t="s">
        <v>765</v>
      </c>
      <c r="U3868">
        <f t="shared" si="217"/>
        <v>12.367000000000001</v>
      </c>
      <c r="V3868">
        <f t="shared" si="218"/>
        <v>12.367000000000001</v>
      </c>
      <c r="W3868" s="2" t="s">
        <v>664</v>
      </c>
      <c r="Y3868" t="s">
        <v>826</v>
      </c>
      <c r="Z3868" t="s">
        <v>826</v>
      </c>
      <c r="AA3868" t="s">
        <v>826</v>
      </c>
      <c r="AB3868" t="str">
        <f t="shared" si="219"/>
        <v/>
      </c>
    </row>
    <row r="3869" spans="1:28" x14ac:dyDescent="0.2">
      <c r="A3869" s="2"/>
      <c r="B3869" s="2" t="s">
        <v>21</v>
      </c>
      <c r="C3869" s="2" t="s">
        <v>649</v>
      </c>
      <c r="D3869" s="2" t="s">
        <v>30</v>
      </c>
      <c r="E3869" s="2" t="s">
        <v>31</v>
      </c>
      <c r="F3869" s="2">
        <v>9</v>
      </c>
      <c r="G3869" s="2">
        <v>9</v>
      </c>
      <c r="H3869" s="2">
        <v>12.039</v>
      </c>
      <c r="I3869" s="3">
        <v>1.1739999999999999</v>
      </c>
      <c r="J3869" s="3">
        <v>1.889</v>
      </c>
      <c r="K3869">
        <f t="shared" si="216"/>
        <v>1.3632214381181265</v>
      </c>
      <c r="L3869" s="2" t="s">
        <v>32</v>
      </c>
      <c r="M3869" t="s">
        <v>25</v>
      </c>
      <c r="N3869" s="2" t="s">
        <v>26</v>
      </c>
      <c r="O3869" s="2" t="s">
        <v>670</v>
      </c>
      <c r="P3869" s="2"/>
      <c r="Q3869" s="2" t="s">
        <v>764</v>
      </c>
      <c r="R3869" s="2"/>
      <c r="T3869" t="s">
        <v>765</v>
      </c>
      <c r="U3869">
        <f t="shared" si="217"/>
        <v>12.039</v>
      </c>
      <c r="V3869">
        <f t="shared" si="218"/>
        <v>12.039</v>
      </c>
      <c r="W3869" s="2" t="s">
        <v>664</v>
      </c>
      <c r="Y3869" t="s">
        <v>826</v>
      </c>
      <c r="Z3869" t="s">
        <v>826</v>
      </c>
      <c r="AA3869" t="s">
        <v>826</v>
      </c>
      <c r="AB3869" t="str">
        <f t="shared" si="219"/>
        <v/>
      </c>
    </row>
    <row r="3870" spans="1:28" x14ac:dyDescent="0.2">
      <c r="A3870" s="2"/>
      <c r="B3870" s="2" t="s">
        <v>21</v>
      </c>
      <c r="C3870" s="2" t="s">
        <v>649</v>
      </c>
      <c r="D3870" s="2" t="s">
        <v>30</v>
      </c>
      <c r="E3870" s="2" t="s">
        <v>31</v>
      </c>
      <c r="F3870" s="2">
        <v>10</v>
      </c>
      <c r="G3870" s="2">
        <v>10</v>
      </c>
      <c r="H3870" s="2">
        <v>12.382</v>
      </c>
      <c r="I3870" s="3">
        <v>1.333</v>
      </c>
      <c r="J3870" s="3">
        <v>2.17</v>
      </c>
      <c r="K3870">
        <f t="shared" si="216"/>
        <v>2.0189161780527831</v>
      </c>
      <c r="L3870" s="2" t="s">
        <v>32</v>
      </c>
      <c r="M3870" t="s">
        <v>25</v>
      </c>
      <c r="N3870" s="2" t="s">
        <v>26</v>
      </c>
      <c r="O3870" s="2" t="s">
        <v>670</v>
      </c>
      <c r="P3870" s="2"/>
      <c r="Q3870" s="2" t="s">
        <v>764</v>
      </c>
      <c r="R3870" s="2"/>
      <c r="T3870" t="s">
        <v>765</v>
      </c>
      <c r="U3870">
        <f t="shared" si="217"/>
        <v>12.382</v>
      </c>
      <c r="V3870">
        <f t="shared" si="218"/>
        <v>12.382</v>
      </c>
      <c r="W3870" s="2" t="s">
        <v>664</v>
      </c>
      <c r="Y3870" t="s">
        <v>826</v>
      </c>
      <c r="Z3870" t="s">
        <v>826</v>
      </c>
      <c r="AA3870" t="s">
        <v>826</v>
      </c>
      <c r="AB3870" t="str">
        <f t="shared" si="219"/>
        <v/>
      </c>
    </row>
    <row r="3871" spans="1:28" x14ac:dyDescent="0.2">
      <c r="A3871" s="2"/>
      <c r="B3871" s="2" t="s">
        <v>21</v>
      </c>
      <c r="C3871" s="2" t="s">
        <v>649</v>
      </c>
      <c r="D3871" s="2" t="s">
        <v>30</v>
      </c>
      <c r="E3871" s="2" t="s">
        <v>99</v>
      </c>
      <c r="F3871" s="2">
        <v>1</v>
      </c>
      <c r="G3871" s="2">
        <v>1</v>
      </c>
      <c r="H3871" s="2">
        <v>12.010999999999999</v>
      </c>
      <c r="I3871" s="3">
        <v>1.294</v>
      </c>
      <c r="J3871" s="3">
        <v>2.21</v>
      </c>
      <c r="K3871">
        <f t="shared" si="216"/>
        <v>1.9375774965100665</v>
      </c>
      <c r="L3871" s="2" t="s">
        <v>32</v>
      </c>
      <c r="M3871" t="s">
        <v>25</v>
      </c>
      <c r="N3871" s="2" t="s">
        <v>26</v>
      </c>
      <c r="O3871" s="2" t="s">
        <v>668</v>
      </c>
      <c r="P3871" s="2"/>
      <c r="Q3871" s="2" t="s">
        <v>764</v>
      </c>
      <c r="R3871" s="2"/>
      <c r="T3871" t="s">
        <v>765</v>
      </c>
      <c r="U3871">
        <f t="shared" si="217"/>
        <v>12.010999999999999</v>
      </c>
      <c r="V3871">
        <f t="shared" si="218"/>
        <v>12.010999999999999</v>
      </c>
      <c r="W3871" s="2" t="s">
        <v>664</v>
      </c>
      <c r="Y3871" t="s">
        <v>826</v>
      </c>
      <c r="Z3871" t="s">
        <v>826</v>
      </c>
      <c r="AA3871" t="s">
        <v>826</v>
      </c>
      <c r="AB3871" t="str">
        <f t="shared" si="219"/>
        <v/>
      </c>
    </row>
    <row r="3872" spans="1:28" x14ac:dyDescent="0.2">
      <c r="A3872" s="2"/>
      <c r="B3872" s="2" t="s">
        <v>21</v>
      </c>
      <c r="C3872" s="2" t="s">
        <v>649</v>
      </c>
      <c r="D3872" s="2" t="s">
        <v>30</v>
      </c>
      <c r="E3872" s="2" t="s">
        <v>99</v>
      </c>
      <c r="F3872" s="2">
        <v>2</v>
      </c>
      <c r="G3872" s="2">
        <v>2</v>
      </c>
      <c r="H3872" s="2">
        <v>11.862</v>
      </c>
      <c r="I3872" s="3">
        <v>1.1160000000000001</v>
      </c>
      <c r="J3872" s="3">
        <v>2.1629999999999998</v>
      </c>
      <c r="K3872">
        <f t="shared" si="216"/>
        <v>1.4105327174719202</v>
      </c>
      <c r="L3872" s="2" t="s">
        <v>32</v>
      </c>
      <c r="M3872" t="s">
        <v>25</v>
      </c>
      <c r="N3872" s="2" t="s">
        <v>26</v>
      </c>
      <c r="O3872" s="2" t="s">
        <v>668</v>
      </c>
      <c r="P3872" s="2"/>
      <c r="Q3872" s="2" t="s">
        <v>764</v>
      </c>
      <c r="R3872" s="2"/>
      <c r="T3872" t="s">
        <v>765</v>
      </c>
      <c r="U3872">
        <f t="shared" si="217"/>
        <v>11.862</v>
      </c>
      <c r="V3872">
        <f t="shared" si="218"/>
        <v>11.862</v>
      </c>
      <c r="W3872" s="2" t="s">
        <v>664</v>
      </c>
      <c r="Y3872" t="s">
        <v>826</v>
      </c>
      <c r="Z3872" t="s">
        <v>826</v>
      </c>
      <c r="AA3872" t="s">
        <v>826</v>
      </c>
      <c r="AB3872" t="str">
        <f t="shared" si="219"/>
        <v/>
      </c>
    </row>
    <row r="3873" spans="1:28" x14ac:dyDescent="0.2">
      <c r="A3873" s="2"/>
      <c r="B3873" s="2" t="s">
        <v>21</v>
      </c>
      <c r="C3873" s="2" t="s">
        <v>649</v>
      </c>
      <c r="D3873" s="2" t="s">
        <v>30</v>
      </c>
      <c r="E3873" s="2" t="s">
        <v>99</v>
      </c>
      <c r="F3873" s="2">
        <v>3</v>
      </c>
      <c r="G3873" s="2">
        <v>3</v>
      </c>
      <c r="H3873" s="2">
        <v>12.074999999999999</v>
      </c>
      <c r="I3873" s="3">
        <v>1.173</v>
      </c>
      <c r="J3873" s="3">
        <v>1.7629999999999999</v>
      </c>
      <c r="K3873">
        <f t="shared" si="216"/>
        <v>1.2701253732791551</v>
      </c>
      <c r="L3873" s="2" t="s">
        <v>32</v>
      </c>
      <c r="M3873" t="s">
        <v>25</v>
      </c>
      <c r="N3873" s="2" t="s">
        <v>26</v>
      </c>
      <c r="O3873" s="2" t="s">
        <v>668</v>
      </c>
      <c r="P3873" s="2"/>
      <c r="Q3873" s="2" t="s">
        <v>764</v>
      </c>
      <c r="R3873" s="2"/>
      <c r="T3873" t="s">
        <v>765</v>
      </c>
      <c r="U3873">
        <f t="shared" si="217"/>
        <v>12.074999999999999</v>
      </c>
      <c r="V3873">
        <f t="shared" si="218"/>
        <v>12.074999999999999</v>
      </c>
      <c r="W3873" s="2" t="s">
        <v>664</v>
      </c>
      <c r="Y3873" t="s">
        <v>826</v>
      </c>
      <c r="Z3873" t="s">
        <v>826</v>
      </c>
      <c r="AA3873" t="s">
        <v>826</v>
      </c>
      <c r="AB3873" t="str">
        <f t="shared" si="219"/>
        <v/>
      </c>
    </row>
    <row r="3874" spans="1:28" x14ac:dyDescent="0.2">
      <c r="A3874" s="2"/>
      <c r="B3874" s="2" t="s">
        <v>21</v>
      </c>
      <c r="C3874" s="2" t="s">
        <v>649</v>
      </c>
      <c r="D3874" s="2" t="s">
        <v>30</v>
      </c>
      <c r="E3874" s="2" t="s">
        <v>99</v>
      </c>
      <c r="F3874" s="2">
        <v>4</v>
      </c>
      <c r="G3874" s="2">
        <v>4</v>
      </c>
      <c r="H3874" s="2">
        <v>12.096</v>
      </c>
      <c r="I3874" s="3">
        <v>1.325</v>
      </c>
      <c r="J3874" s="3">
        <v>1.889</v>
      </c>
      <c r="K3874">
        <f t="shared" si="216"/>
        <v>1.7364487499572916</v>
      </c>
      <c r="L3874" s="2" t="s">
        <v>32</v>
      </c>
      <c r="M3874" t="s">
        <v>25</v>
      </c>
      <c r="N3874" s="2" t="s">
        <v>26</v>
      </c>
      <c r="O3874" s="2" t="s">
        <v>668</v>
      </c>
      <c r="P3874" s="2"/>
      <c r="Q3874" s="2" t="s">
        <v>764</v>
      </c>
      <c r="R3874" s="2"/>
      <c r="T3874" t="s">
        <v>765</v>
      </c>
      <c r="U3874">
        <f t="shared" si="217"/>
        <v>12.096</v>
      </c>
      <c r="V3874">
        <f t="shared" si="218"/>
        <v>12.096</v>
      </c>
      <c r="W3874" s="2" t="s">
        <v>664</v>
      </c>
      <c r="Y3874" t="s">
        <v>826</v>
      </c>
      <c r="Z3874" t="s">
        <v>826</v>
      </c>
      <c r="AA3874" t="s">
        <v>826</v>
      </c>
      <c r="AB3874" t="str">
        <f t="shared" si="219"/>
        <v/>
      </c>
    </row>
    <row r="3875" spans="1:28" x14ac:dyDescent="0.2">
      <c r="A3875" s="2"/>
      <c r="B3875" s="2" t="s">
        <v>21</v>
      </c>
      <c r="C3875" s="2" t="s">
        <v>649</v>
      </c>
      <c r="D3875" s="2" t="s">
        <v>30</v>
      </c>
      <c r="E3875" s="2" t="s">
        <v>99</v>
      </c>
      <c r="F3875" s="2">
        <v>5</v>
      </c>
      <c r="G3875" s="2">
        <v>5</v>
      </c>
      <c r="H3875" s="2">
        <v>12.497999999999999</v>
      </c>
      <c r="I3875" s="3">
        <v>1.0900000000000001</v>
      </c>
      <c r="J3875" s="3">
        <v>1.7230000000000001</v>
      </c>
      <c r="K3875">
        <f t="shared" si="216"/>
        <v>1.0718562108528333</v>
      </c>
      <c r="L3875" s="2" t="s">
        <v>32</v>
      </c>
      <c r="M3875" t="s">
        <v>25</v>
      </c>
      <c r="N3875" s="2" t="s">
        <v>26</v>
      </c>
      <c r="O3875" s="2" t="s">
        <v>668</v>
      </c>
      <c r="P3875" s="2"/>
      <c r="Q3875" s="2" t="s">
        <v>764</v>
      </c>
      <c r="R3875" s="2"/>
      <c r="T3875" t="s">
        <v>765</v>
      </c>
      <c r="U3875">
        <f t="shared" si="217"/>
        <v>12.497999999999999</v>
      </c>
      <c r="V3875">
        <f t="shared" si="218"/>
        <v>12.497999999999999</v>
      </c>
      <c r="W3875" s="2" t="s">
        <v>664</v>
      </c>
      <c r="Y3875" t="s">
        <v>826</v>
      </c>
      <c r="Z3875" t="s">
        <v>826</v>
      </c>
      <c r="AA3875" t="s">
        <v>826</v>
      </c>
      <c r="AB3875" t="str">
        <f t="shared" si="219"/>
        <v/>
      </c>
    </row>
    <row r="3876" spans="1:28" x14ac:dyDescent="0.2">
      <c r="A3876" s="2"/>
      <c r="B3876" s="2" t="s">
        <v>21</v>
      </c>
      <c r="C3876" s="2" t="s">
        <v>649</v>
      </c>
      <c r="D3876" s="2" t="s">
        <v>30</v>
      </c>
      <c r="E3876" s="2" t="s">
        <v>99</v>
      </c>
      <c r="F3876" s="2">
        <v>6</v>
      </c>
      <c r="G3876" s="2">
        <v>6</v>
      </c>
      <c r="H3876" s="2">
        <v>12.048999999999999</v>
      </c>
      <c r="I3876" s="3">
        <v>1.1259999999999999</v>
      </c>
      <c r="J3876" s="3">
        <v>1.9550000000000001</v>
      </c>
      <c r="K3876">
        <f t="shared" si="216"/>
        <v>1.2978419217253663</v>
      </c>
      <c r="L3876" s="2" t="s">
        <v>32</v>
      </c>
      <c r="M3876" t="s">
        <v>25</v>
      </c>
      <c r="N3876" s="2" t="s">
        <v>26</v>
      </c>
      <c r="O3876" s="2" t="s">
        <v>668</v>
      </c>
      <c r="P3876" s="2"/>
      <c r="Q3876" s="2" t="s">
        <v>764</v>
      </c>
      <c r="R3876" s="2"/>
      <c r="T3876" t="s">
        <v>765</v>
      </c>
      <c r="U3876">
        <f t="shared" si="217"/>
        <v>12.048999999999999</v>
      </c>
      <c r="V3876">
        <f t="shared" si="218"/>
        <v>12.048999999999999</v>
      </c>
      <c r="W3876" s="2" t="s">
        <v>664</v>
      </c>
      <c r="Y3876" t="s">
        <v>826</v>
      </c>
      <c r="Z3876" t="s">
        <v>826</v>
      </c>
      <c r="AA3876" t="s">
        <v>826</v>
      </c>
      <c r="AB3876" t="str">
        <f t="shared" si="219"/>
        <v/>
      </c>
    </row>
    <row r="3877" spans="1:28" x14ac:dyDescent="0.2">
      <c r="A3877" s="2"/>
      <c r="B3877" s="2" t="s">
        <v>21</v>
      </c>
      <c r="C3877" s="2" t="s">
        <v>649</v>
      </c>
      <c r="D3877" s="2" t="s">
        <v>30</v>
      </c>
      <c r="E3877" s="2" t="s">
        <v>99</v>
      </c>
      <c r="F3877" s="2">
        <v>7</v>
      </c>
      <c r="G3877" s="2">
        <v>7</v>
      </c>
      <c r="H3877" s="2">
        <v>11.722</v>
      </c>
      <c r="I3877" s="3">
        <v>1.147</v>
      </c>
      <c r="J3877" s="3">
        <v>1.9910000000000001</v>
      </c>
      <c r="K3877">
        <f t="shared" si="216"/>
        <v>1.3715017033192016</v>
      </c>
      <c r="L3877" s="2" t="s">
        <v>32</v>
      </c>
      <c r="M3877" t="s">
        <v>25</v>
      </c>
      <c r="N3877" s="2" t="s">
        <v>26</v>
      </c>
      <c r="O3877" s="2" t="s">
        <v>668</v>
      </c>
      <c r="P3877" s="2"/>
      <c r="Q3877" s="2" t="s">
        <v>764</v>
      </c>
      <c r="R3877" s="2"/>
      <c r="T3877" t="s">
        <v>765</v>
      </c>
      <c r="U3877">
        <f t="shared" si="217"/>
        <v>11.722</v>
      </c>
      <c r="V3877">
        <f t="shared" si="218"/>
        <v>11.722</v>
      </c>
      <c r="W3877" s="2" t="s">
        <v>664</v>
      </c>
      <c r="Y3877" t="s">
        <v>826</v>
      </c>
      <c r="Z3877" t="s">
        <v>826</v>
      </c>
      <c r="AA3877" t="s">
        <v>826</v>
      </c>
      <c r="AB3877" t="str">
        <f t="shared" si="219"/>
        <v/>
      </c>
    </row>
    <row r="3878" spans="1:28" x14ac:dyDescent="0.2">
      <c r="A3878" s="2"/>
      <c r="B3878" s="2" t="s">
        <v>21</v>
      </c>
      <c r="C3878" s="2" t="s">
        <v>649</v>
      </c>
      <c r="D3878" s="2" t="s">
        <v>30</v>
      </c>
      <c r="E3878" s="2" t="s">
        <v>99</v>
      </c>
      <c r="F3878" s="2">
        <v>8</v>
      </c>
      <c r="G3878" s="2">
        <v>8</v>
      </c>
      <c r="H3878" s="2">
        <v>12.058999999999999</v>
      </c>
      <c r="I3878" s="3">
        <v>1.105</v>
      </c>
      <c r="J3878" s="3">
        <v>1.7350000000000001</v>
      </c>
      <c r="K3878">
        <f t="shared" si="216"/>
        <v>1.1092317463527082</v>
      </c>
      <c r="L3878" s="2" t="s">
        <v>32</v>
      </c>
      <c r="M3878" t="s">
        <v>25</v>
      </c>
      <c r="N3878" s="2" t="s">
        <v>26</v>
      </c>
      <c r="O3878" s="2" t="s">
        <v>668</v>
      </c>
      <c r="P3878" s="2"/>
      <c r="Q3878" s="2" t="s">
        <v>764</v>
      </c>
      <c r="R3878" s="2"/>
      <c r="T3878" t="s">
        <v>765</v>
      </c>
      <c r="U3878">
        <f t="shared" si="217"/>
        <v>12.058999999999999</v>
      </c>
      <c r="V3878">
        <f t="shared" si="218"/>
        <v>12.058999999999999</v>
      </c>
      <c r="W3878" s="2" t="s">
        <v>664</v>
      </c>
      <c r="Y3878" t="s">
        <v>826</v>
      </c>
      <c r="Z3878" t="s">
        <v>826</v>
      </c>
      <c r="AA3878" t="s">
        <v>826</v>
      </c>
      <c r="AB3878" t="str">
        <f t="shared" si="219"/>
        <v/>
      </c>
    </row>
    <row r="3879" spans="1:28" x14ac:dyDescent="0.2">
      <c r="A3879" s="2"/>
      <c r="B3879" s="2" t="s">
        <v>21</v>
      </c>
      <c r="C3879" s="2" t="s">
        <v>649</v>
      </c>
      <c r="D3879" s="2" t="s">
        <v>30</v>
      </c>
      <c r="E3879" s="2" t="s">
        <v>99</v>
      </c>
      <c r="F3879" s="2">
        <v>9</v>
      </c>
      <c r="G3879" s="2">
        <v>9</v>
      </c>
      <c r="H3879" s="2">
        <v>12.292999999999999</v>
      </c>
      <c r="I3879" s="3">
        <v>0.95399999999999996</v>
      </c>
      <c r="J3879" s="3">
        <v>2.1320000000000001</v>
      </c>
      <c r="K3879">
        <f t="shared" si="216"/>
        <v>1.0159730906176798</v>
      </c>
      <c r="L3879" s="2" t="s">
        <v>32</v>
      </c>
      <c r="M3879" t="s">
        <v>25</v>
      </c>
      <c r="N3879" s="2" t="s">
        <v>26</v>
      </c>
      <c r="O3879" s="2" t="s">
        <v>668</v>
      </c>
      <c r="P3879" s="2"/>
      <c r="Q3879" s="2" t="s">
        <v>764</v>
      </c>
      <c r="R3879" s="2"/>
      <c r="T3879" t="s">
        <v>765</v>
      </c>
      <c r="U3879">
        <f t="shared" si="217"/>
        <v>12.292999999999999</v>
      </c>
      <c r="V3879">
        <f t="shared" si="218"/>
        <v>12.292999999999999</v>
      </c>
      <c r="W3879" s="2" t="s">
        <v>664</v>
      </c>
      <c r="Y3879" t="s">
        <v>826</v>
      </c>
      <c r="Z3879" t="s">
        <v>826</v>
      </c>
      <c r="AA3879" t="s">
        <v>826</v>
      </c>
      <c r="AB3879" t="str">
        <f t="shared" si="219"/>
        <v/>
      </c>
    </row>
    <row r="3880" spans="1:28" x14ac:dyDescent="0.2">
      <c r="A3880" s="2"/>
      <c r="B3880" s="2" t="s">
        <v>21</v>
      </c>
      <c r="C3880" s="2" t="s">
        <v>649</v>
      </c>
      <c r="D3880" s="2" t="s">
        <v>30</v>
      </c>
      <c r="E3880" s="2" t="s">
        <v>99</v>
      </c>
      <c r="F3880" s="2">
        <v>10</v>
      </c>
      <c r="G3880" s="2">
        <v>10</v>
      </c>
      <c r="H3880" s="2">
        <v>12.11</v>
      </c>
      <c r="I3880" s="3">
        <v>1.0309999999999999</v>
      </c>
      <c r="J3880" s="3">
        <v>1.9179999999999999</v>
      </c>
      <c r="K3880">
        <f t="shared" si="216"/>
        <v>1.067490918140803</v>
      </c>
      <c r="L3880" s="2" t="s">
        <v>32</v>
      </c>
      <c r="M3880" t="s">
        <v>25</v>
      </c>
      <c r="N3880" s="2" t="s">
        <v>26</v>
      </c>
      <c r="O3880" s="2" t="s">
        <v>668</v>
      </c>
      <c r="P3880" s="2"/>
      <c r="Q3880" s="2" t="s">
        <v>764</v>
      </c>
      <c r="R3880" s="2"/>
      <c r="T3880" t="s">
        <v>765</v>
      </c>
      <c r="U3880">
        <f t="shared" si="217"/>
        <v>12.11</v>
      </c>
      <c r="V3880">
        <f t="shared" si="218"/>
        <v>12.11</v>
      </c>
      <c r="W3880" s="2" t="s">
        <v>664</v>
      </c>
      <c r="Y3880" t="s">
        <v>826</v>
      </c>
      <c r="Z3880" t="s">
        <v>826</v>
      </c>
      <c r="AA3880" t="s">
        <v>826</v>
      </c>
      <c r="AB3880" t="str">
        <f t="shared" si="219"/>
        <v/>
      </c>
    </row>
    <row r="3881" spans="1:28" x14ac:dyDescent="0.2">
      <c r="A3881" s="2"/>
      <c r="B3881" s="2" t="s">
        <v>21</v>
      </c>
      <c r="C3881" s="2" t="s">
        <v>649</v>
      </c>
      <c r="D3881" s="2" t="s">
        <v>30</v>
      </c>
      <c r="E3881" s="2" t="s">
        <v>49</v>
      </c>
      <c r="F3881" s="2">
        <v>1</v>
      </c>
      <c r="G3881" s="2">
        <v>1</v>
      </c>
      <c r="H3881" s="2">
        <v>11.474</v>
      </c>
      <c r="I3881" s="3">
        <v>1.3460000000000001</v>
      </c>
      <c r="J3881" s="3">
        <v>2.1539999999999999</v>
      </c>
      <c r="K3881">
        <f t="shared" si="216"/>
        <v>2.0433091237699603</v>
      </c>
      <c r="L3881" s="2" t="s">
        <v>32</v>
      </c>
      <c r="M3881" t="s">
        <v>25</v>
      </c>
      <c r="N3881" s="2" t="s">
        <v>26</v>
      </c>
      <c r="O3881" s="2" t="s">
        <v>667</v>
      </c>
      <c r="P3881" s="2"/>
      <c r="Q3881" s="2" t="s">
        <v>764</v>
      </c>
      <c r="R3881" s="2"/>
      <c r="T3881" t="s">
        <v>765</v>
      </c>
      <c r="U3881">
        <f t="shared" si="217"/>
        <v>11.474</v>
      </c>
      <c r="V3881">
        <f t="shared" si="218"/>
        <v>11.474</v>
      </c>
      <c r="W3881" s="2" t="s">
        <v>664</v>
      </c>
      <c r="Y3881" t="s">
        <v>826</v>
      </c>
      <c r="Z3881" t="s">
        <v>826</v>
      </c>
      <c r="AA3881" t="s">
        <v>826</v>
      </c>
      <c r="AB3881" t="str">
        <f t="shared" si="219"/>
        <v/>
      </c>
    </row>
    <row r="3882" spans="1:28" x14ac:dyDescent="0.2">
      <c r="A3882" s="2"/>
      <c r="B3882" s="2" t="s">
        <v>21</v>
      </c>
      <c r="C3882" s="2" t="s">
        <v>649</v>
      </c>
      <c r="D3882" s="2" t="s">
        <v>30</v>
      </c>
      <c r="E3882" s="2" t="s">
        <v>49</v>
      </c>
      <c r="F3882" s="2">
        <v>2</v>
      </c>
      <c r="G3882" s="2">
        <v>2</v>
      </c>
      <c r="H3882" s="2">
        <v>11.169</v>
      </c>
      <c r="I3882" s="3">
        <v>1.38</v>
      </c>
      <c r="J3882" s="3">
        <v>1.9770000000000001</v>
      </c>
      <c r="K3882">
        <f t="shared" si="216"/>
        <v>1.9713470966819995</v>
      </c>
      <c r="L3882" s="2" t="s">
        <v>32</v>
      </c>
      <c r="M3882" t="s">
        <v>25</v>
      </c>
      <c r="N3882" s="2" t="s">
        <v>26</v>
      </c>
      <c r="O3882" s="2" t="s">
        <v>667</v>
      </c>
      <c r="P3882" s="2"/>
      <c r="Q3882" s="2" t="s">
        <v>764</v>
      </c>
      <c r="R3882" s="2"/>
      <c r="T3882" t="s">
        <v>765</v>
      </c>
      <c r="U3882">
        <f t="shared" si="217"/>
        <v>11.169</v>
      </c>
      <c r="V3882">
        <f t="shared" si="218"/>
        <v>11.169</v>
      </c>
      <c r="W3882" s="2" t="s">
        <v>664</v>
      </c>
      <c r="Y3882" t="s">
        <v>826</v>
      </c>
      <c r="Z3882" t="s">
        <v>826</v>
      </c>
      <c r="AA3882" t="s">
        <v>826</v>
      </c>
      <c r="AB3882" t="str">
        <f t="shared" si="219"/>
        <v/>
      </c>
    </row>
    <row r="3883" spans="1:28" x14ac:dyDescent="0.2">
      <c r="A3883" s="2"/>
      <c r="B3883" s="2" t="s">
        <v>21</v>
      </c>
      <c r="C3883" s="2" t="s">
        <v>649</v>
      </c>
      <c r="D3883" s="2" t="s">
        <v>30</v>
      </c>
      <c r="E3883" s="2" t="s">
        <v>49</v>
      </c>
      <c r="F3883" s="2">
        <v>3</v>
      </c>
      <c r="G3883" s="2">
        <v>3</v>
      </c>
      <c r="H3883" s="2">
        <v>11.499000000000001</v>
      </c>
      <c r="I3883" s="3">
        <v>1.33</v>
      </c>
      <c r="J3883" s="3">
        <v>1.9330000000000001</v>
      </c>
      <c r="K3883">
        <f t="shared" si="216"/>
        <v>1.7903312465138332</v>
      </c>
      <c r="L3883" s="2" t="s">
        <v>32</v>
      </c>
      <c r="M3883" t="s">
        <v>25</v>
      </c>
      <c r="N3883" s="2" t="s">
        <v>26</v>
      </c>
      <c r="O3883" s="2" t="s">
        <v>667</v>
      </c>
      <c r="P3883" s="2"/>
      <c r="Q3883" s="2" t="s">
        <v>764</v>
      </c>
      <c r="R3883" s="2"/>
      <c r="T3883" t="s">
        <v>765</v>
      </c>
      <c r="U3883">
        <f t="shared" si="217"/>
        <v>11.499000000000001</v>
      </c>
      <c r="V3883">
        <f t="shared" si="218"/>
        <v>11.499000000000001</v>
      </c>
      <c r="W3883" s="2" t="s">
        <v>664</v>
      </c>
      <c r="Y3883" t="s">
        <v>826</v>
      </c>
      <c r="Z3883" t="s">
        <v>826</v>
      </c>
      <c r="AA3883" t="s">
        <v>826</v>
      </c>
      <c r="AB3883" t="str">
        <f t="shared" si="219"/>
        <v/>
      </c>
    </row>
    <row r="3884" spans="1:28" x14ac:dyDescent="0.2">
      <c r="A3884" s="2"/>
      <c r="B3884" s="2" t="s">
        <v>21</v>
      </c>
      <c r="C3884" s="2" t="s">
        <v>649</v>
      </c>
      <c r="D3884" s="2" t="s">
        <v>30</v>
      </c>
      <c r="E3884" s="2" t="s">
        <v>49</v>
      </c>
      <c r="F3884" s="2">
        <v>4</v>
      </c>
      <c r="G3884" s="2">
        <v>4</v>
      </c>
      <c r="H3884" s="2">
        <v>11.023999999999999</v>
      </c>
      <c r="I3884" s="3">
        <v>1.3360000000000001</v>
      </c>
      <c r="J3884" s="3">
        <v>2.1989999999999998</v>
      </c>
      <c r="K3884">
        <f t="shared" si="216"/>
        <v>2.0551162871305602</v>
      </c>
      <c r="L3884" s="2" t="s">
        <v>32</v>
      </c>
      <c r="M3884" t="s">
        <v>25</v>
      </c>
      <c r="N3884" s="2" t="s">
        <v>26</v>
      </c>
      <c r="O3884" s="2" t="s">
        <v>667</v>
      </c>
      <c r="P3884" s="2"/>
      <c r="Q3884" s="2" t="s">
        <v>764</v>
      </c>
      <c r="R3884" s="2"/>
      <c r="T3884" t="s">
        <v>765</v>
      </c>
      <c r="U3884">
        <f t="shared" si="217"/>
        <v>11.023999999999999</v>
      </c>
      <c r="V3884">
        <f t="shared" si="218"/>
        <v>11.023999999999999</v>
      </c>
      <c r="W3884" s="2" t="s">
        <v>664</v>
      </c>
      <c r="Y3884" t="s">
        <v>826</v>
      </c>
      <c r="Z3884" t="s">
        <v>826</v>
      </c>
      <c r="AA3884" t="s">
        <v>826</v>
      </c>
      <c r="AB3884" t="str">
        <f t="shared" si="219"/>
        <v/>
      </c>
    </row>
    <row r="3885" spans="1:28" x14ac:dyDescent="0.2">
      <c r="A3885" s="2"/>
      <c r="B3885" s="2" t="s">
        <v>21</v>
      </c>
      <c r="C3885" s="2" t="s">
        <v>649</v>
      </c>
      <c r="D3885" s="2" t="s">
        <v>30</v>
      </c>
      <c r="E3885" s="2" t="s">
        <v>49</v>
      </c>
      <c r="F3885" s="2">
        <v>5</v>
      </c>
      <c r="G3885" s="2">
        <v>5</v>
      </c>
      <c r="H3885" s="2">
        <v>11.449</v>
      </c>
      <c r="I3885" s="3">
        <v>0.89400000000000002</v>
      </c>
      <c r="J3885" s="3">
        <v>1.8089999999999999</v>
      </c>
      <c r="K3885">
        <f t="shared" si="216"/>
        <v>0.75702785530985994</v>
      </c>
      <c r="L3885" s="2" t="s">
        <v>32</v>
      </c>
      <c r="M3885" t="s">
        <v>25</v>
      </c>
      <c r="N3885" s="2" t="s">
        <v>26</v>
      </c>
      <c r="O3885" s="2" t="s">
        <v>667</v>
      </c>
      <c r="P3885" s="2"/>
      <c r="Q3885" s="2" t="s">
        <v>764</v>
      </c>
      <c r="R3885" s="2"/>
      <c r="T3885" t="s">
        <v>765</v>
      </c>
      <c r="U3885">
        <f t="shared" si="217"/>
        <v>11.449</v>
      </c>
      <c r="V3885">
        <f t="shared" si="218"/>
        <v>11.449</v>
      </c>
      <c r="W3885" s="2" t="s">
        <v>664</v>
      </c>
      <c r="Y3885" t="s">
        <v>826</v>
      </c>
      <c r="Z3885" t="s">
        <v>826</v>
      </c>
      <c r="AA3885" t="s">
        <v>826</v>
      </c>
      <c r="AB3885" t="str">
        <f t="shared" si="219"/>
        <v/>
      </c>
    </row>
    <row r="3886" spans="1:28" x14ac:dyDescent="0.2">
      <c r="A3886" s="2"/>
      <c r="B3886" s="2" t="s">
        <v>21</v>
      </c>
      <c r="C3886" s="2" t="s">
        <v>649</v>
      </c>
      <c r="D3886" s="2" t="s">
        <v>30</v>
      </c>
      <c r="E3886" s="2" t="s">
        <v>49</v>
      </c>
      <c r="F3886" s="2">
        <v>6</v>
      </c>
      <c r="G3886" s="2">
        <v>6</v>
      </c>
      <c r="H3886" s="2">
        <v>12.242000000000001</v>
      </c>
      <c r="I3886" s="3">
        <v>0.90100000000000002</v>
      </c>
      <c r="J3886" s="3">
        <v>1.9710000000000001</v>
      </c>
      <c r="K3886">
        <f t="shared" si="216"/>
        <v>0.83778862932931486</v>
      </c>
      <c r="L3886" s="2" t="s">
        <v>32</v>
      </c>
      <c r="M3886" t="s">
        <v>25</v>
      </c>
      <c r="N3886" s="2" t="s">
        <v>26</v>
      </c>
      <c r="O3886" s="2" t="s">
        <v>667</v>
      </c>
      <c r="P3886" s="2"/>
      <c r="Q3886" s="2" t="s">
        <v>764</v>
      </c>
      <c r="R3886" s="2"/>
      <c r="T3886" t="s">
        <v>765</v>
      </c>
      <c r="U3886">
        <f t="shared" si="217"/>
        <v>12.242000000000001</v>
      </c>
      <c r="V3886">
        <f t="shared" si="218"/>
        <v>12.242000000000001</v>
      </c>
      <c r="W3886" s="2" t="s">
        <v>664</v>
      </c>
      <c r="Y3886" t="s">
        <v>826</v>
      </c>
      <c r="Z3886" t="s">
        <v>826</v>
      </c>
      <c r="AA3886" t="s">
        <v>826</v>
      </c>
      <c r="AB3886" t="str">
        <f t="shared" si="219"/>
        <v/>
      </c>
    </row>
    <row r="3887" spans="1:28" x14ac:dyDescent="0.2">
      <c r="A3887" s="2"/>
      <c r="B3887" s="2" t="s">
        <v>21</v>
      </c>
      <c r="C3887" s="2" t="s">
        <v>649</v>
      </c>
      <c r="D3887" s="2" t="s">
        <v>30</v>
      </c>
      <c r="E3887" s="2" t="s">
        <v>49</v>
      </c>
      <c r="F3887" s="2">
        <v>7</v>
      </c>
      <c r="G3887" s="2">
        <v>7</v>
      </c>
      <c r="H3887" s="2">
        <v>11.667999999999999</v>
      </c>
      <c r="I3887" s="3">
        <v>1.3</v>
      </c>
      <c r="J3887" s="3">
        <v>2.0179999999999998</v>
      </c>
      <c r="K3887">
        <f t="shared" si="216"/>
        <v>1.7856902279666664</v>
      </c>
      <c r="L3887" s="2" t="s">
        <v>32</v>
      </c>
      <c r="M3887" t="s">
        <v>25</v>
      </c>
      <c r="N3887" s="2" t="s">
        <v>26</v>
      </c>
      <c r="O3887" s="2" t="s">
        <v>667</v>
      </c>
      <c r="P3887" s="2"/>
      <c r="Q3887" s="2" t="s">
        <v>764</v>
      </c>
      <c r="R3887" s="2"/>
      <c r="T3887" t="s">
        <v>765</v>
      </c>
      <c r="U3887">
        <f t="shared" si="217"/>
        <v>11.667999999999999</v>
      </c>
      <c r="V3887">
        <f t="shared" si="218"/>
        <v>11.667999999999999</v>
      </c>
      <c r="W3887" s="2" t="s">
        <v>664</v>
      </c>
      <c r="Y3887" t="s">
        <v>826</v>
      </c>
      <c r="Z3887" t="s">
        <v>826</v>
      </c>
      <c r="AA3887" t="s">
        <v>826</v>
      </c>
      <c r="AB3887" t="str">
        <f t="shared" si="219"/>
        <v/>
      </c>
    </row>
    <row r="3888" spans="1:28" x14ac:dyDescent="0.2">
      <c r="A3888" s="2"/>
      <c r="B3888" s="2" t="s">
        <v>21</v>
      </c>
      <c r="C3888" s="2" t="s">
        <v>649</v>
      </c>
      <c r="D3888" s="2" t="s">
        <v>30</v>
      </c>
      <c r="E3888" s="2" t="s">
        <v>49</v>
      </c>
      <c r="F3888" s="2">
        <v>8</v>
      </c>
      <c r="G3888" s="2">
        <v>8</v>
      </c>
      <c r="H3888" s="2">
        <v>11.247999999999999</v>
      </c>
      <c r="I3888" s="3">
        <v>1.3360000000000001</v>
      </c>
      <c r="J3888" s="3">
        <v>1.756</v>
      </c>
      <c r="K3888">
        <f t="shared" si="216"/>
        <v>1.6411024102779734</v>
      </c>
      <c r="L3888" s="2" t="s">
        <v>32</v>
      </c>
      <c r="M3888" t="s">
        <v>25</v>
      </c>
      <c r="N3888" s="2" t="s">
        <v>26</v>
      </c>
      <c r="O3888" s="2" t="s">
        <v>667</v>
      </c>
      <c r="P3888" s="2"/>
      <c r="Q3888" s="2" t="s">
        <v>764</v>
      </c>
      <c r="R3888" s="2"/>
      <c r="T3888" t="s">
        <v>765</v>
      </c>
      <c r="U3888">
        <f t="shared" si="217"/>
        <v>11.247999999999999</v>
      </c>
      <c r="V3888">
        <f t="shared" si="218"/>
        <v>11.247999999999999</v>
      </c>
      <c r="W3888" s="2" t="s">
        <v>664</v>
      </c>
      <c r="Y3888" t="s">
        <v>826</v>
      </c>
      <c r="Z3888" t="s">
        <v>826</v>
      </c>
      <c r="AA3888" t="s">
        <v>826</v>
      </c>
      <c r="AB3888" t="str">
        <f t="shared" si="219"/>
        <v/>
      </c>
    </row>
    <row r="3889" spans="1:28" x14ac:dyDescent="0.2">
      <c r="A3889" s="2"/>
      <c r="B3889" s="2" t="s">
        <v>21</v>
      </c>
      <c r="C3889" s="2" t="s">
        <v>649</v>
      </c>
      <c r="D3889" s="2" t="s">
        <v>30</v>
      </c>
      <c r="E3889" s="2" t="s">
        <v>49</v>
      </c>
      <c r="F3889" s="2">
        <v>9</v>
      </c>
      <c r="G3889" s="2">
        <v>9</v>
      </c>
      <c r="H3889" s="2">
        <v>11.441000000000001</v>
      </c>
      <c r="I3889" s="3">
        <v>1.056</v>
      </c>
      <c r="J3889" s="3">
        <v>2.0150000000000001</v>
      </c>
      <c r="K3889">
        <f t="shared" si="216"/>
        <v>1.1765249523456001</v>
      </c>
      <c r="L3889" s="2" t="s">
        <v>32</v>
      </c>
      <c r="M3889" t="s">
        <v>25</v>
      </c>
      <c r="N3889" s="2" t="s">
        <v>26</v>
      </c>
      <c r="O3889" s="2" t="s">
        <v>667</v>
      </c>
      <c r="P3889" s="2"/>
      <c r="Q3889" s="2" t="s">
        <v>764</v>
      </c>
      <c r="R3889" s="2"/>
      <c r="T3889" t="s">
        <v>765</v>
      </c>
      <c r="U3889">
        <f t="shared" si="217"/>
        <v>11.441000000000001</v>
      </c>
      <c r="V3889">
        <f t="shared" si="218"/>
        <v>11.441000000000001</v>
      </c>
      <c r="W3889" s="2" t="s">
        <v>664</v>
      </c>
      <c r="Y3889" t="s">
        <v>826</v>
      </c>
      <c r="Z3889" t="s">
        <v>826</v>
      </c>
      <c r="AA3889" t="s">
        <v>826</v>
      </c>
      <c r="AB3889" t="str">
        <f t="shared" si="219"/>
        <v/>
      </c>
    </row>
    <row r="3890" spans="1:28" x14ac:dyDescent="0.2">
      <c r="A3890" s="2"/>
      <c r="B3890" s="2" t="s">
        <v>21</v>
      </c>
      <c r="C3890" s="2" t="s">
        <v>649</v>
      </c>
      <c r="D3890" s="2" t="s">
        <v>30</v>
      </c>
      <c r="E3890" s="2" t="s">
        <v>49</v>
      </c>
      <c r="F3890" s="2">
        <v>10</v>
      </c>
      <c r="G3890" s="2">
        <v>10</v>
      </c>
      <c r="H3890" s="2">
        <v>11.721</v>
      </c>
      <c r="I3890" s="3">
        <v>1.0189999999999999</v>
      </c>
      <c r="J3890" s="3">
        <v>1.6459999999999999</v>
      </c>
      <c r="K3890">
        <f t="shared" si="216"/>
        <v>0.89490401049125634</v>
      </c>
      <c r="L3890" s="2" t="s">
        <v>32</v>
      </c>
      <c r="M3890" t="s">
        <v>25</v>
      </c>
      <c r="N3890" s="2" t="s">
        <v>26</v>
      </c>
      <c r="O3890" s="2" t="s">
        <v>667</v>
      </c>
      <c r="P3890" s="2"/>
      <c r="Q3890" s="2" t="s">
        <v>764</v>
      </c>
      <c r="R3890" s="2"/>
      <c r="T3890" t="s">
        <v>765</v>
      </c>
      <c r="U3890">
        <f t="shared" si="217"/>
        <v>11.721</v>
      </c>
      <c r="V3890">
        <f t="shared" si="218"/>
        <v>11.721</v>
      </c>
      <c r="W3890" s="2" t="s">
        <v>664</v>
      </c>
      <c r="Y3890" t="s">
        <v>826</v>
      </c>
      <c r="Z3890" t="s">
        <v>826</v>
      </c>
      <c r="AA3890" t="s">
        <v>826</v>
      </c>
      <c r="AB3890" t="str">
        <f t="shared" si="219"/>
        <v/>
      </c>
    </row>
    <row r="3891" spans="1:28" x14ac:dyDescent="0.2">
      <c r="A3891" s="2"/>
      <c r="B3891" s="2" t="s">
        <v>21</v>
      </c>
      <c r="C3891" s="2" t="s">
        <v>649</v>
      </c>
      <c r="D3891" s="2" t="s">
        <v>30</v>
      </c>
      <c r="E3891" s="2" t="s">
        <v>104</v>
      </c>
      <c r="F3891" s="2">
        <v>1</v>
      </c>
      <c r="G3891" s="2">
        <v>1</v>
      </c>
      <c r="H3891" s="2">
        <v>12.365</v>
      </c>
      <c r="I3891" s="2"/>
      <c r="J3891" s="2"/>
      <c r="K3891" t="str">
        <f t="shared" si="216"/>
        <v/>
      </c>
      <c r="L3891" s="2" t="s">
        <v>32</v>
      </c>
      <c r="M3891" t="s">
        <v>25</v>
      </c>
      <c r="N3891" s="2" t="s">
        <v>26</v>
      </c>
      <c r="O3891" s="2" t="s">
        <v>676</v>
      </c>
      <c r="P3891" s="2"/>
      <c r="Q3891" s="2" t="s">
        <v>764</v>
      </c>
      <c r="R3891" s="2"/>
      <c r="T3891" t="s">
        <v>765</v>
      </c>
      <c r="U3891">
        <f t="shared" si="217"/>
        <v>12.365</v>
      </c>
      <c r="V3891">
        <f t="shared" si="218"/>
        <v>12.365</v>
      </c>
      <c r="W3891" s="2" t="s">
        <v>677</v>
      </c>
      <c r="Y3891" t="s">
        <v>827</v>
      </c>
      <c r="Z3891" t="s">
        <v>827</v>
      </c>
      <c r="AA3891" t="s">
        <v>826</v>
      </c>
      <c r="AB3891" t="str">
        <f t="shared" si="219"/>
        <v/>
      </c>
    </row>
    <row r="3892" spans="1:28" x14ac:dyDescent="0.2">
      <c r="A3892" s="2"/>
      <c r="B3892" s="2" t="s">
        <v>21</v>
      </c>
      <c r="C3892" s="2" t="s">
        <v>649</v>
      </c>
      <c r="D3892" s="2" t="s">
        <v>30</v>
      </c>
      <c r="E3892" s="2" t="s">
        <v>104</v>
      </c>
      <c r="F3892" s="2">
        <v>2</v>
      </c>
      <c r="G3892" s="2">
        <v>2</v>
      </c>
      <c r="H3892" s="2">
        <v>11.5</v>
      </c>
      <c r="I3892" s="2"/>
      <c r="J3892" s="2"/>
      <c r="K3892" t="str">
        <f t="shared" si="216"/>
        <v/>
      </c>
      <c r="L3892" s="2" t="s">
        <v>32</v>
      </c>
      <c r="M3892" t="s">
        <v>25</v>
      </c>
      <c r="N3892" s="2" t="s">
        <v>26</v>
      </c>
      <c r="O3892" s="2" t="s">
        <v>676</v>
      </c>
      <c r="P3892" s="2"/>
      <c r="Q3892" s="2" t="s">
        <v>764</v>
      </c>
      <c r="R3892" s="2"/>
      <c r="T3892" t="s">
        <v>765</v>
      </c>
      <c r="U3892">
        <f t="shared" si="217"/>
        <v>11.5</v>
      </c>
      <c r="V3892">
        <f t="shared" si="218"/>
        <v>11.5</v>
      </c>
      <c r="W3892" s="2" t="s">
        <v>677</v>
      </c>
      <c r="Y3892" t="s">
        <v>827</v>
      </c>
      <c r="Z3892" t="s">
        <v>827</v>
      </c>
      <c r="AA3892" t="s">
        <v>826</v>
      </c>
      <c r="AB3892" t="str">
        <f t="shared" si="219"/>
        <v/>
      </c>
    </row>
    <row r="3893" spans="1:28" x14ac:dyDescent="0.2">
      <c r="A3893" s="2"/>
      <c r="B3893" s="2" t="s">
        <v>21</v>
      </c>
      <c r="C3893" s="2" t="s">
        <v>649</v>
      </c>
      <c r="D3893" s="2" t="s">
        <v>30</v>
      </c>
      <c r="E3893" s="2" t="s">
        <v>104</v>
      </c>
      <c r="F3893" s="2">
        <v>3</v>
      </c>
      <c r="G3893" s="2">
        <v>3</v>
      </c>
      <c r="H3893" s="2">
        <v>11.877000000000001</v>
      </c>
      <c r="I3893" s="2"/>
      <c r="J3893" s="2"/>
      <c r="K3893" t="str">
        <f t="shared" si="216"/>
        <v/>
      </c>
      <c r="L3893" s="2" t="s">
        <v>32</v>
      </c>
      <c r="M3893" t="s">
        <v>25</v>
      </c>
      <c r="N3893" s="2" t="s">
        <v>26</v>
      </c>
      <c r="O3893" s="2" t="s">
        <v>676</v>
      </c>
      <c r="P3893" s="2"/>
      <c r="Q3893" s="2" t="s">
        <v>764</v>
      </c>
      <c r="R3893" s="2"/>
      <c r="T3893" t="s">
        <v>765</v>
      </c>
      <c r="U3893">
        <f t="shared" si="217"/>
        <v>11.877000000000001</v>
      </c>
      <c r="V3893">
        <f t="shared" si="218"/>
        <v>11.877000000000001</v>
      </c>
      <c r="W3893" s="2" t="s">
        <v>677</v>
      </c>
      <c r="Y3893" t="s">
        <v>827</v>
      </c>
      <c r="Z3893" t="s">
        <v>827</v>
      </c>
      <c r="AA3893" t="s">
        <v>826</v>
      </c>
      <c r="AB3893" t="str">
        <f t="shared" si="219"/>
        <v/>
      </c>
    </row>
    <row r="3894" spans="1:28" x14ac:dyDescent="0.2">
      <c r="A3894" s="2"/>
      <c r="B3894" s="2" t="s">
        <v>21</v>
      </c>
      <c r="C3894" s="2" t="s">
        <v>649</v>
      </c>
      <c r="D3894" s="2" t="s">
        <v>30</v>
      </c>
      <c r="E3894" s="2" t="s">
        <v>104</v>
      </c>
      <c r="F3894" s="2">
        <v>4</v>
      </c>
      <c r="G3894" s="2">
        <v>4</v>
      </c>
      <c r="H3894" s="2">
        <v>11.319000000000001</v>
      </c>
      <c r="I3894" s="2"/>
      <c r="J3894" s="2"/>
      <c r="K3894" t="str">
        <f t="shared" si="216"/>
        <v/>
      </c>
      <c r="L3894" s="2" t="s">
        <v>32</v>
      </c>
      <c r="M3894" t="s">
        <v>25</v>
      </c>
      <c r="N3894" s="2" t="s">
        <v>26</v>
      </c>
      <c r="O3894" s="2" t="s">
        <v>676</v>
      </c>
      <c r="P3894" s="2"/>
      <c r="Q3894" s="2" t="s">
        <v>764</v>
      </c>
      <c r="R3894" s="2"/>
      <c r="T3894" t="s">
        <v>765</v>
      </c>
      <c r="U3894">
        <f t="shared" si="217"/>
        <v>11.319000000000001</v>
      </c>
      <c r="V3894">
        <f t="shared" si="218"/>
        <v>11.319000000000001</v>
      </c>
      <c r="W3894" s="2" t="s">
        <v>677</v>
      </c>
      <c r="Y3894" t="s">
        <v>827</v>
      </c>
      <c r="Z3894" t="s">
        <v>827</v>
      </c>
      <c r="AA3894" t="s">
        <v>826</v>
      </c>
      <c r="AB3894" t="str">
        <f t="shared" si="219"/>
        <v/>
      </c>
    </row>
    <row r="3895" spans="1:28" x14ac:dyDescent="0.2">
      <c r="A3895" s="2"/>
      <c r="B3895" s="2" t="s">
        <v>21</v>
      </c>
      <c r="C3895" s="2" t="s">
        <v>649</v>
      </c>
      <c r="D3895" s="2" t="s">
        <v>30</v>
      </c>
      <c r="E3895" s="2" t="s">
        <v>104</v>
      </c>
      <c r="F3895" s="2">
        <v>5</v>
      </c>
      <c r="G3895" s="2">
        <v>5</v>
      </c>
      <c r="H3895" s="2">
        <v>11.423</v>
      </c>
      <c r="I3895" s="2"/>
      <c r="J3895" s="2"/>
      <c r="K3895" t="str">
        <f t="shared" si="216"/>
        <v/>
      </c>
      <c r="L3895" s="2" t="s">
        <v>32</v>
      </c>
      <c r="M3895" t="s">
        <v>25</v>
      </c>
      <c r="N3895" s="2" t="s">
        <v>26</v>
      </c>
      <c r="O3895" s="2" t="s">
        <v>676</v>
      </c>
      <c r="P3895" s="2"/>
      <c r="Q3895" s="2" t="s">
        <v>764</v>
      </c>
      <c r="R3895" s="2"/>
      <c r="T3895" t="s">
        <v>765</v>
      </c>
      <c r="U3895">
        <f t="shared" si="217"/>
        <v>11.423</v>
      </c>
      <c r="V3895">
        <f t="shared" si="218"/>
        <v>11.423</v>
      </c>
      <c r="W3895" s="2" t="s">
        <v>677</v>
      </c>
      <c r="Y3895" t="s">
        <v>826</v>
      </c>
      <c r="Z3895" t="s">
        <v>826</v>
      </c>
      <c r="AA3895" t="s">
        <v>826</v>
      </c>
      <c r="AB3895" t="str">
        <f t="shared" si="219"/>
        <v/>
      </c>
    </row>
    <row r="3896" spans="1:28" x14ac:dyDescent="0.2">
      <c r="A3896" s="2"/>
      <c r="B3896" s="2" t="s">
        <v>21</v>
      </c>
      <c r="C3896" s="2" t="s">
        <v>649</v>
      </c>
      <c r="D3896" s="2" t="s">
        <v>30</v>
      </c>
      <c r="E3896" s="2" t="s">
        <v>107</v>
      </c>
      <c r="F3896" s="2">
        <v>1</v>
      </c>
      <c r="G3896" s="2">
        <v>1</v>
      </c>
      <c r="H3896" s="2">
        <v>12.082000000000001</v>
      </c>
      <c r="I3896" s="3">
        <v>1.43</v>
      </c>
      <c r="J3896" s="3">
        <v>2.339</v>
      </c>
      <c r="K3896">
        <f t="shared" si="216"/>
        <v>2.504381876258166</v>
      </c>
      <c r="L3896" s="2" t="s">
        <v>32</v>
      </c>
      <c r="M3896" t="s">
        <v>25</v>
      </c>
      <c r="N3896" s="2" t="s">
        <v>26</v>
      </c>
      <c r="O3896" s="2" t="s">
        <v>663</v>
      </c>
      <c r="P3896" s="2"/>
      <c r="Q3896" s="2" t="s">
        <v>764</v>
      </c>
      <c r="R3896" s="2"/>
      <c r="T3896" t="s">
        <v>765</v>
      </c>
      <c r="U3896">
        <f t="shared" si="217"/>
        <v>12.082000000000001</v>
      </c>
      <c r="V3896">
        <f t="shared" si="218"/>
        <v>12.082000000000001</v>
      </c>
      <c r="W3896" s="2" t="s">
        <v>664</v>
      </c>
      <c r="Y3896" t="s">
        <v>826</v>
      </c>
      <c r="Z3896" t="s">
        <v>826</v>
      </c>
      <c r="AA3896" t="s">
        <v>826</v>
      </c>
      <c r="AB3896" t="str">
        <f t="shared" si="219"/>
        <v/>
      </c>
    </row>
    <row r="3897" spans="1:28" x14ac:dyDescent="0.2">
      <c r="A3897" s="2"/>
      <c r="B3897" s="2" t="s">
        <v>21</v>
      </c>
      <c r="C3897" s="2" t="s">
        <v>649</v>
      </c>
      <c r="D3897" s="2" t="s">
        <v>30</v>
      </c>
      <c r="E3897" s="2" t="s">
        <v>107</v>
      </c>
      <c r="F3897" s="2">
        <v>2</v>
      </c>
      <c r="G3897" s="2">
        <v>2</v>
      </c>
      <c r="H3897" s="2">
        <v>11.804</v>
      </c>
      <c r="I3897" s="3">
        <v>1.4590000000000001</v>
      </c>
      <c r="J3897" s="3">
        <v>2.2869999999999999</v>
      </c>
      <c r="K3897">
        <f t="shared" si="216"/>
        <v>2.5490303350267882</v>
      </c>
      <c r="L3897" s="2" t="s">
        <v>32</v>
      </c>
      <c r="M3897" t="s">
        <v>25</v>
      </c>
      <c r="N3897" s="2" t="s">
        <v>26</v>
      </c>
      <c r="O3897" s="2" t="s">
        <v>663</v>
      </c>
      <c r="P3897" s="2"/>
      <c r="Q3897" s="2" t="s">
        <v>764</v>
      </c>
      <c r="R3897" s="2"/>
      <c r="T3897" t="s">
        <v>765</v>
      </c>
      <c r="U3897">
        <f t="shared" si="217"/>
        <v>11.804</v>
      </c>
      <c r="V3897">
        <f t="shared" si="218"/>
        <v>11.804</v>
      </c>
      <c r="W3897" s="2" t="s">
        <v>664</v>
      </c>
      <c r="Y3897" t="s">
        <v>826</v>
      </c>
      <c r="Z3897" t="s">
        <v>826</v>
      </c>
      <c r="AA3897" t="s">
        <v>826</v>
      </c>
      <c r="AB3897" t="str">
        <f t="shared" si="219"/>
        <v/>
      </c>
    </row>
    <row r="3898" spans="1:28" x14ac:dyDescent="0.2">
      <c r="A3898" s="2"/>
      <c r="B3898" s="2" t="s">
        <v>21</v>
      </c>
      <c r="C3898" s="2" t="s">
        <v>649</v>
      </c>
      <c r="D3898" s="2" t="s">
        <v>30</v>
      </c>
      <c r="E3898" s="2" t="s">
        <v>107</v>
      </c>
      <c r="F3898" s="2">
        <v>3</v>
      </c>
      <c r="G3898" s="2">
        <v>3</v>
      </c>
      <c r="H3898" s="2">
        <v>11.670999999999999</v>
      </c>
      <c r="I3898" s="3">
        <v>1.706</v>
      </c>
      <c r="J3898" s="3">
        <v>2.6549999999999998</v>
      </c>
      <c r="K3898">
        <f t="shared" ref="K3898:K3961" si="220">IF(I3898&gt;0,(J3898*(I3898^2))*(3.14159/6),"")</f>
        <v>4.0459530102086987</v>
      </c>
      <c r="L3898" s="2" t="s">
        <v>32</v>
      </c>
      <c r="M3898" t="s">
        <v>25</v>
      </c>
      <c r="N3898" s="2" t="s">
        <v>26</v>
      </c>
      <c r="O3898" s="2" t="s">
        <v>663</v>
      </c>
      <c r="P3898" s="2"/>
      <c r="Q3898" s="2" t="s">
        <v>764</v>
      </c>
      <c r="R3898" s="2"/>
      <c r="T3898" t="s">
        <v>765</v>
      </c>
      <c r="U3898">
        <f t="shared" si="217"/>
        <v>11.670999999999999</v>
      </c>
      <c r="V3898">
        <f t="shared" si="218"/>
        <v>11.670999999999999</v>
      </c>
      <c r="W3898" s="2" t="s">
        <v>664</v>
      </c>
      <c r="Y3898" t="s">
        <v>826</v>
      </c>
      <c r="Z3898" t="s">
        <v>826</v>
      </c>
      <c r="AA3898" t="s">
        <v>826</v>
      </c>
      <c r="AB3898" t="str">
        <f t="shared" si="219"/>
        <v/>
      </c>
    </row>
    <row r="3899" spans="1:28" x14ac:dyDescent="0.2">
      <c r="A3899" s="2"/>
      <c r="B3899" s="2" t="s">
        <v>21</v>
      </c>
      <c r="C3899" s="2" t="s">
        <v>649</v>
      </c>
      <c r="D3899" s="2" t="s">
        <v>30</v>
      </c>
      <c r="E3899" s="2" t="s">
        <v>107</v>
      </c>
      <c r="F3899" s="2">
        <v>4</v>
      </c>
      <c r="G3899" s="2">
        <v>4</v>
      </c>
      <c r="H3899" s="2">
        <v>11.678000000000001</v>
      </c>
      <c r="I3899" s="3">
        <v>1.3640000000000001</v>
      </c>
      <c r="J3899" s="3">
        <v>2.4020000000000001</v>
      </c>
      <c r="K3899">
        <f t="shared" si="220"/>
        <v>2.3399145566655468</v>
      </c>
      <c r="L3899" s="2" t="s">
        <v>32</v>
      </c>
      <c r="M3899" t="s">
        <v>25</v>
      </c>
      <c r="N3899" s="2" t="s">
        <v>26</v>
      </c>
      <c r="O3899" s="2" t="s">
        <v>663</v>
      </c>
      <c r="P3899" s="2"/>
      <c r="Q3899" s="2" t="s">
        <v>764</v>
      </c>
      <c r="R3899" s="2"/>
      <c r="T3899" t="s">
        <v>765</v>
      </c>
      <c r="U3899">
        <f t="shared" si="217"/>
        <v>11.678000000000001</v>
      </c>
      <c r="V3899">
        <f t="shared" si="218"/>
        <v>11.678000000000001</v>
      </c>
      <c r="W3899" s="2" t="s">
        <v>664</v>
      </c>
      <c r="Y3899" t="s">
        <v>826</v>
      </c>
      <c r="Z3899" t="s">
        <v>826</v>
      </c>
      <c r="AA3899" t="s">
        <v>826</v>
      </c>
      <c r="AB3899" t="str">
        <f t="shared" si="219"/>
        <v/>
      </c>
    </row>
    <row r="3900" spans="1:28" x14ac:dyDescent="0.2">
      <c r="A3900" s="2"/>
      <c r="B3900" s="2" t="s">
        <v>21</v>
      </c>
      <c r="C3900" s="2" t="s">
        <v>649</v>
      </c>
      <c r="D3900" s="2" t="s">
        <v>30</v>
      </c>
      <c r="E3900" s="2" t="s">
        <v>107</v>
      </c>
      <c r="F3900" s="2">
        <v>5</v>
      </c>
      <c r="G3900" s="2">
        <v>5</v>
      </c>
      <c r="H3900" s="2">
        <v>12.064</v>
      </c>
      <c r="I3900" s="3">
        <v>1.212</v>
      </c>
      <c r="J3900" s="3">
        <v>2.3559999999999999</v>
      </c>
      <c r="K3900">
        <f t="shared" si="220"/>
        <v>1.8120859006569598</v>
      </c>
      <c r="L3900" s="2" t="s">
        <v>32</v>
      </c>
      <c r="M3900" t="s">
        <v>25</v>
      </c>
      <c r="N3900" s="2" t="s">
        <v>26</v>
      </c>
      <c r="O3900" s="2" t="s">
        <v>663</v>
      </c>
      <c r="P3900" s="2"/>
      <c r="Q3900" s="2" t="s">
        <v>764</v>
      </c>
      <c r="R3900" s="2"/>
      <c r="T3900" t="s">
        <v>765</v>
      </c>
      <c r="U3900">
        <f t="shared" ref="U3900:U3956" si="221">IF(H3900&gt;0,IF(L3900="live",H3900*0.84,H3900),"")</f>
        <v>12.064</v>
      </c>
      <c r="V3900">
        <f t="shared" ref="V3900:V3956" si="222">IF(H3900&gt;0,IF(L3900="live",H3900*0.87,H3900),"")</f>
        <v>12.064</v>
      </c>
      <c r="W3900" s="2" t="s">
        <v>664</v>
      </c>
      <c r="Y3900" t="s">
        <v>826</v>
      </c>
      <c r="Z3900" t="s">
        <v>826</v>
      </c>
      <c r="AA3900" t="s">
        <v>826</v>
      </c>
      <c r="AB3900" t="str">
        <f t="shared" si="219"/>
        <v/>
      </c>
    </row>
    <row r="3901" spans="1:28" x14ac:dyDescent="0.2">
      <c r="A3901" s="2"/>
      <c r="B3901" s="2" t="s">
        <v>21</v>
      </c>
      <c r="C3901" s="2" t="s">
        <v>649</v>
      </c>
      <c r="D3901" s="2" t="s">
        <v>30</v>
      </c>
      <c r="E3901" s="2" t="s">
        <v>107</v>
      </c>
      <c r="F3901" s="2">
        <v>6</v>
      </c>
      <c r="G3901" s="2">
        <v>6</v>
      </c>
      <c r="H3901" s="2">
        <v>12.255000000000001</v>
      </c>
      <c r="I3901" s="3">
        <v>1.401</v>
      </c>
      <c r="J3901" s="3">
        <v>2.448</v>
      </c>
      <c r="K3901">
        <f t="shared" si="220"/>
        <v>2.5158569253847194</v>
      </c>
      <c r="L3901" s="2" t="s">
        <v>32</v>
      </c>
      <c r="M3901" t="s">
        <v>25</v>
      </c>
      <c r="N3901" s="2" t="s">
        <v>26</v>
      </c>
      <c r="O3901" s="2" t="s">
        <v>663</v>
      </c>
      <c r="P3901" s="2"/>
      <c r="Q3901" s="2" t="s">
        <v>764</v>
      </c>
      <c r="R3901" s="2"/>
      <c r="T3901" t="s">
        <v>765</v>
      </c>
      <c r="U3901">
        <f t="shared" si="221"/>
        <v>12.255000000000001</v>
      </c>
      <c r="V3901">
        <f t="shared" si="222"/>
        <v>12.255000000000001</v>
      </c>
      <c r="W3901" s="2" t="s">
        <v>664</v>
      </c>
      <c r="Y3901" t="s">
        <v>826</v>
      </c>
      <c r="Z3901" t="s">
        <v>826</v>
      </c>
      <c r="AA3901" t="s">
        <v>826</v>
      </c>
      <c r="AB3901" t="str">
        <f t="shared" si="219"/>
        <v/>
      </c>
    </row>
    <row r="3902" spans="1:28" x14ac:dyDescent="0.2">
      <c r="A3902" s="2"/>
      <c r="B3902" s="2" t="s">
        <v>21</v>
      </c>
      <c r="C3902" s="2" t="s">
        <v>649</v>
      </c>
      <c r="D3902" s="2" t="s">
        <v>30</v>
      </c>
      <c r="E3902" s="2" t="s">
        <v>107</v>
      </c>
      <c r="F3902" s="2">
        <v>7</v>
      </c>
      <c r="G3902" s="2">
        <v>7</v>
      </c>
      <c r="H3902" s="2">
        <v>11.988</v>
      </c>
      <c r="I3902" s="3">
        <v>1.327</v>
      </c>
      <c r="J3902" s="3">
        <v>2.5590000000000002</v>
      </c>
      <c r="K3902">
        <f t="shared" si="220"/>
        <v>2.3594478736774147</v>
      </c>
      <c r="L3902" s="2" t="s">
        <v>32</v>
      </c>
      <c r="M3902" t="s">
        <v>25</v>
      </c>
      <c r="N3902" s="2" t="s">
        <v>26</v>
      </c>
      <c r="O3902" s="2" t="s">
        <v>663</v>
      </c>
      <c r="P3902" s="2"/>
      <c r="Q3902" s="2" t="s">
        <v>764</v>
      </c>
      <c r="R3902" s="2"/>
      <c r="T3902" t="s">
        <v>765</v>
      </c>
      <c r="U3902">
        <f t="shared" si="221"/>
        <v>11.988</v>
      </c>
      <c r="V3902">
        <f t="shared" si="222"/>
        <v>11.988</v>
      </c>
      <c r="W3902" s="2" t="s">
        <v>664</v>
      </c>
      <c r="Y3902" t="s">
        <v>826</v>
      </c>
      <c r="Z3902" t="s">
        <v>826</v>
      </c>
      <c r="AA3902" t="s">
        <v>826</v>
      </c>
      <c r="AB3902" t="str">
        <f t="shared" si="219"/>
        <v/>
      </c>
    </row>
    <row r="3903" spans="1:28" x14ac:dyDescent="0.2">
      <c r="A3903" s="2"/>
      <c r="B3903" s="2" t="s">
        <v>21</v>
      </c>
      <c r="C3903" s="2" t="s">
        <v>649</v>
      </c>
      <c r="D3903" s="2" t="s">
        <v>30</v>
      </c>
      <c r="E3903" s="2" t="s">
        <v>107</v>
      </c>
      <c r="F3903" s="2">
        <v>8</v>
      </c>
      <c r="G3903" s="2">
        <v>8</v>
      </c>
      <c r="H3903" s="2">
        <v>12.010999999999999</v>
      </c>
      <c r="I3903" s="3">
        <v>1.272</v>
      </c>
      <c r="J3903" s="3">
        <v>2.5859999999999999</v>
      </c>
      <c r="K3903">
        <f t="shared" si="220"/>
        <v>2.1907912548153599</v>
      </c>
      <c r="L3903" s="2" t="s">
        <v>32</v>
      </c>
      <c r="M3903" t="s">
        <v>25</v>
      </c>
      <c r="N3903" s="2" t="s">
        <v>26</v>
      </c>
      <c r="O3903" s="2" t="s">
        <v>663</v>
      </c>
      <c r="P3903" s="2"/>
      <c r="Q3903" s="2" t="s">
        <v>764</v>
      </c>
      <c r="R3903" s="2"/>
      <c r="T3903" t="s">
        <v>765</v>
      </c>
      <c r="U3903">
        <f t="shared" si="221"/>
        <v>12.010999999999999</v>
      </c>
      <c r="V3903">
        <f t="shared" si="222"/>
        <v>12.010999999999999</v>
      </c>
      <c r="W3903" s="2" t="s">
        <v>664</v>
      </c>
      <c r="Y3903" t="s">
        <v>826</v>
      </c>
      <c r="Z3903" t="s">
        <v>826</v>
      </c>
      <c r="AA3903" t="s">
        <v>826</v>
      </c>
      <c r="AB3903" t="str">
        <f t="shared" si="219"/>
        <v/>
      </c>
    </row>
    <row r="3904" spans="1:28" x14ac:dyDescent="0.2">
      <c r="A3904" s="2"/>
      <c r="B3904" s="2" t="s">
        <v>21</v>
      </c>
      <c r="C3904" s="2" t="s">
        <v>649</v>
      </c>
      <c r="D3904" s="2" t="s">
        <v>30</v>
      </c>
      <c r="E3904" s="2" t="s">
        <v>107</v>
      </c>
      <c r="F3904" s="2">
        <v>9</v>
      </c>
      <c r="G3904" s="2">
        <v>9</v>
      </c>
      <c r="H3904" s="2">
        <v>12.242000000000001</v>
      </c>
      <c r="I3904" s="3">
        <v>1.153</v>
      </c>
      <c r="J3904" s="3">
        <v>2.2109999999999999</v>
      </c>
      <c r="K3904">
        <f t="shared" si="220"/>
        <v>1.5390247804842347</v>
      </c>
      <c r="L3904" s="2" t="s">
        <v>32</v>
      </c>
      <c r="M3904" t="s">
        <v>25</v>
      </c>
      <c r="N3904" s="2" t="s">
        <v>26</v>
      </c>
      <c r="O3904" s="2" t="s">
        <v>663</v>
      </c>
      <c r="P3904" s="2"/>
      <c r="Q3904" s="2" t="s">
        <v>764</v>
      </c>
      <c r="R3904" s="2"/>
      <c r="T3904" t="s">
        <v>765</v>
      </c>
      <c r="U3904">
        <f t="shared" si="221"/>
        <v>12.242000000000001</v>
      </c>
      <c r="V3904">
        <f t="shared" si="222"/>
        <v>12.242000000000001</v>
      </c>
      <c r="W3904" s="2" t="s">
        <v>664</v>
      </c>
      <c r="Y3904" t="s">
        <v>826</v>
      </c>
      <c r="Z3904" t="s">
        <v>826</v>
      </c>
      <c r="AA3904" t="s">
        <v>826</v>
      </c>
      <c r="AB3904" t="str">
        <f t="shared" si="219"/>
        <v/>
      </c>
    </row>
    <row r="3905" spans="1:28" x14ac:dyDescent="0.2">
      <c r="A3905" s="2"/>
      <c r="B3905" s="2" t="s">
        <v>21</v>
      </c>
      <c r="C3905" s="2" t="s">
        <v>649</v>
      </c>
      <c r="D3905" s="2" t="s">
        <v>30</v>
      </c>
      <c r="E3905" s="2" t="s">
        <v>107</v>
      </c>
      <c r="F3905" s="2">
        <v>10</v>
      </c>
      <c r="G3905" s="2">
        <v>10</v>
      </c>
      <c r="H3905" s="2">
        <v>11.868</v>
      </c>
      <c r="I3905" s="3">
        <v>1.1739999999999999</v>
      </c>
      <c r="J3905" s="3">
        <v>2.2879999999999998</v>
      </c>
      <c r="K3905">
        <f t="shared" si="220"/>
        <v>1.6511649816909861</v>
      </c>
      <c r="L3905" s="2" t="s">
        <v>32</v>
      </c>
      <c r="M3905" t="s">
        <v>25</v>
      </c>
      <c r="N3905" s="2" t="s">
        <v>26</v>
      </c>
      <c r="O3905" s="2" t="s">
        <v>663</v>
      </c>
      <c r="P3905" s="2"/>
      <c r="Q3905" s="2" t="s">
        <v>764</v>
      </c>
      <c r="R3905" s="2"/>
      <c r="T3905" t="s">
        <v>765</v>
      </c>
      <c r="U3905">
        <f t="shared" si="221"/>
        <v>11.868</v>
      </c>
      <c r="V3905">
        <f t="shared" si="222"/>
        <v>11.868</v>
      </c>
      <c r="W3905" s="2" t="s">
        <v>664</v>
      </c>
      <c r="Y3905" t="s">
        <v>826</v>
      </c>
      <c r="Z3905" t="s">
        <v>826</v>
      </c>
      <c r="AA3905" t="s">
        <v>826</v>
      </c>
      <c r="AB3905" t="str">
        <f t="shared" si="219"/>
        <v/>
      </c>
    </row>
    <row r="3906" spans="1:28" x14ac:dyDescent="0.2">
      <c r="A3906" s="2"/>
      <c r="B3906" s="2" t="s">
        <v>21</v>
      </c>
      <c r="C3906" s="2" t="s">
        <v>649</v>
      </c>
      <c r="D3906" s="2" t="s">
        <v>30</v>
      </c>
      <c r="E3906" s="2" t="s">
        <v>39</v>
      </c>
      <c r="F3906" s="2">
        <v>1</v>
      </c>
      <c r="G3906" s="2">
        <v>1</v>
      </c>
      <c r="H3906" s="2">
        <v>12.569000000000001</v>
      </c>
      <c r="I3906" s="3">
        <v>1.3979999999999999</v>
      </c>
      <c r="J3906" s="3">
        <v>1.95</v>
      </c>
      <c r="K3906">
        <f t="shared" si="220"/>
        <v>1.9954792202669995</v>
      </c>
      <c r="L3906" s="2" t="s">
        <v>32</v>
      </c>
      <c r="M3906" t="s">
        <v>25</v>
      </c>
      <c r="N3906" s="2" t="s">
        <v>26</v>
      </c>
      <c r="O3906" s="2" t="s">
        <v>683</v>
      </c>
      <c r="P3906" s="2"/>
      <c r="Q3906" s="2" t="s">
        <v>764</v>
      </c>
      <c r="R3906" s="2"/>
      <c r="T3906" t="s">
        <v>765</v>
      </c>
      <c r="U3906">
        <f t="shared" si="221"/>
        <v>12.569000000000001</v>
      </c>
      <c r="V3906">
        <f t="shared" si="222"/>
        <v>12.569000000000001</v>
      </c>
      <c r="W3906" s="2" t="s">
        <v>664</v>
      </c>
      <c r="Y3906" t="s">
        <v>826</v>
      </c>
      <c r="Z3906" t="s">
        <v>826</v>
      </c>
      <c r="AA3906" t="s">
        <v>826</v>
      </c>
      <c r="AB3906" t="str">
        <f t="shared" si="219"/>
        <v/>
      </c>
    </row>
    <row r="3907" spans="1:28" x14ac:dyDescent="0.2">
      <c r="A3907" s="2"/>
      <c r="B3907" s="2" t="s">
        <v>21</v>
      </c>
      <c r="C3907" s="2" t="s">
        <v>649</v>
      </c>
      <c r="D3907" s="2" t="s">
        <v>30</v>
      </c>
      <c r="E3907" s="2" t="s">
        <v>39</v>
      </c>
      <c r="F3907" s="2">
        <v>2</v>
      </c>
      <c r="G3907" s="2">
        <v>2</v>
      </c>
      <c r="H3907" s="2">
        <v>12.147</v>
      </c>
      <c r="I3907" s="3">
        <v>1.5229999999999999</v>
      </c>
      <c r="J3907" s="3">
        <v>2.109</v>
      </c>
      <c r="K3907">
        <f t="shared" si="220"/>
        <v>2.5613837025551645</v>
      </c>
      <c r="L3907" s="2" t="s">
        <v>32</v>
      </c>
      <c r="M3907" t="s">
        <v>25</v>
      </c>
      <c r="N3907" s="2" t="s">
        <v>26</v>
      </c>
      <c r="O3907" s="2" t="s">
        <v>683</v>
      </c>
      <c r="P3907" s="2"/>
      <c r="Q3907" s="2" t="s">
        <v>764</v>
      </c>
      <c r="R3907" s="2"/>
      <c r="T3907" t="s">
        <v>765</v>
      </c>
      <c r="U3907">
        <f t="shared" si="221"/>
        <v>12.147</v>
      </c>
      <c r="V3907">
        <f t="shared" si="222"/>
        <v>12.147</v>
      </c>
      <c r="W3907" s="2" t="s">
        <v>664</v>
      </c>
      <c r="Y3907" t="s">
        <v>826</v>
      </c>
      <c r="Z3907" t="s">
        <v>826</v>
      </c>
      <c r="AA3907" t="s">
        <v>826</v>
      </c>
      <c r="AB3907" t="str">
        <f t="shared" si="219"/>
        <v/>
      </c>
    </row>
    <row r="3908" spans="1:28" x14ac:dyDescent="0.2">
      <c r="A3908" s="2"/>
      <c r="B3908" s="2" t="s">
        <v>21</v>
      </c>
      <c r="C3908" s="2" t="s">
        <v>649</v>
      </c>
      <c r="D3908" s="2" t="s">
        <v>30</v>
      </c>
      <c r="E3908" s="2" t="s">
        <v>39</v>
      </c>
      <c r="F3908" s="2">
        <v>3</v>
      </c>
      <c r="G3908" s="2">
        <v>3</v>
      </c>
      <c r="H3908" s="2">
        <v>12.382</v>
      </c>
      <c r="I3908" s="3">
        <v>1.3380000000000001</v>
      </c>
      <c r="J3908" s="3">
        <v>2.012</v>
      </c>
      <c r="K3908">
        <f t="shared" si="220"/>
        <v>1.88598597461592</v>
      </c>
      <c r="L3908" s="2" t="s">
        <v>32</v>
      </c>
      <c r="M3908" t="s">
        <v>25</v>
      </c>
      <c r="N3908" s="2" t="s">
        <v>26</v>
      </c>
      <c r="O3908" s="2" t="s">
        <v>683</v>
      </c>
      <c r="P3908" s="2"/>
      <c r="Q3908" s="2" t="s">
        <v>764</v>
      </c>
      <c r="R3908" s="2"/>
      <c r="T3908" t="s">
        <v>765</v>
      </c>
      <c r="U3908">
        <f t="shared" si="221"/>
        <v>12.382</v>
      </c>
      <c r="V3908">
        <f t="shared" si="222"/>
        <v>12.382</v>
      </c>
      <c r="W3908" s="2" t="s">
        <v>664</v>
      </c>
      <c r="Y3908" t="s">
        <v>826</v>
      </c>
      <c r="Z3908" t="s">
        <v>826</v>
      </c>
      <c r="AA3908" t="s">
        <v>826</v>
      </c>
      <c r="AB3908" t="str">
        <f t="shared" si="219"/>
        <v/>
      </c>
    </row>
    <row r="3909" spans="1:28" x14ac:dyDescent="0.2">
      <c r="A3909" s="2"/>
      <c r="B3909" s="2" t="s">
        <v>21</v>
      </c>
      <c r="C3909" s="2" t="s">
        <v>649</v>
      </c>
      <c r="D3909" s="2" t="s">
        <v>30</v>
      </c>
      <c r="E3909" s="2" t="s">
        <v>39</v>
      </c>
      <c r="F3909" s="2">
        <v>4</v>
      </c>
      <c r="G3909" s="2">
        <v>4</v>
      </c>
      <c r="H3909" s="2">
        <v>12.435</v>
      </c>
      <c r="I3909" s="3">
        <v>1.202</v>
      </c>
      <c r="J3909" s="3">
        <v>1.89</v>
      </c>
      <c r="K3909">
        <f t="shared" si="220"/>
        <v>1.4297792664833999</v>
      </c>
      <c r="L3909" s="2" t="s">
        <v>32</v>
      </c>
      <c r="M3909" t="s">
        <v>25</v>
      </c>
      <c r="N3909" s="2" t="s">
        <v>26</v>
      </c>
      <c r="O3909" s="2" t="s">
        <v>683</v>
      </c>
      <c r="P3909" s="2"/>
      <c r="Q3909" s="2" t="s">
        <v>764</v>
      </c>
      <c r="R3909" s="2"/>
      <c r="T3909" t="s">
        <v>765</v>
      </c>
      <c r="U3909">
        <f t="shared" si="221"/>
        <v>12.435</v>
      </c>
      <c r="V3909">
        <f t="shared" si="222"/>
        <v>12.435</v>
      </c>
      <c r="W3909" s="2" t="s">
        <v>664</v>
      </c>
      <c r="Y3909" t="s">
        <v>826</v>
      </c>
      <c r="Z3909" t="s">
        <v>826</v>
      </c>
      <c r="AA3909" t="s">
        <v>826</v>
      </c>
      <c r="AB3909" t="str">
        <f t="shared" si="219"/>
        <v/>
      </c>
    </row>
    <row r="3910" spans="1:28" x14ac:dyDescent="0.2">
      <c r="A3910" s="2"/>
      <c r="B3910" s="2" t="s">
        <v>21</v>
      </c>
      <c r="C3910" s="2" t="s">
        <v>649</v>
      </c>
      <c r="D3910" s="2" t="s">
        <v>30</v>
      </c>
      <c r="E3910" s="2" t="s">
        <v>39</v>
      </c>
      <c r="F3910" s="2">
        <v>5</v>
      </c>
      <c r="G3910" s="2">
        <v>5</v>
      </c>
      <c r="H3910" s="2">
        <v>12.102</v>
      </c>
      <c r="I3910" s="3">
        <v>1.087</v>
      </c>
      <c r="J3910" s="3">
        <v>1.8660000000000001</v>
      </c>
      <c r="K3910">
        <f t="shared" si="220"/>
        <v>1.15443366531481</v>
      </c>
      <c r="L3910" s="2" t="s">
        <v>32</v>
      </c>
      <c r="M3910" t="s">
        <v>25</v>
      </c>
      <c r="N3910" s="2" t="s">
        <v>26</v>
      </c>
      <c r="O3910" s="2" t="s">
        <v>683</v>
      </c>
      <c r="P3910" s="2"/>
      <c r="Q3910" s="2" t="s">
        <v>764</v>
      </c>
      <c r="R3910" s="2"/>
      <c r="T3910" t="s">
        <v>765</v>
      </c>
      <c r="U3910">
        <f t="shared" si="221"/>
        <v>12.102</v>
      </c>
      <c r="V3910">
        <f t="shared" si="222"/>
        <v>12.102</v>
      </c>
      <c r="W3910" s="2" t="s">
        <v>664</v>
      </c>
      <c r="Y3910" t="s">
        <v>826</v>
      </c>
      <c r="Z3910" t="s">
        <v>826</v>
      </c>
      <c r="AA3910" t="s">
        <v>826</v>
      </c>
      <c r="AB3910" t="str">
        <f t="shared" si="219"/>
        <v/>
      </c>
    </row>
    <row r="3911" spans="1:28" x14ac:dyDescent="0.2">
      <c r="A3911" s="2"/>
      <c r="B3911" s="2" t="s">
        <v>21</v>
      </c>
      <c r="C3911" s="2" t="s">
        <v>649</v>
      </c>
      <c r="D3911" s="2" t="s">
        <v>30</v>
      </c>
      <c r="E3911" s="2" t="s">
        <v>39</v>
      </c>
      <c r="F3911" s="2">
        <v>6</v>
      </c>
      <c r="G3911" s="2">
        <v>6</v>
      </c>
      <c r="H3911" s="2">
        <v>12.382</v>
      </c>
      <c r="I3911" s="3">
        <v>1.1379999999999999</v>
      </c>
      <c r="J3911" s="3">
        <v>2.2040000000000002</v>
      </c>
      <c r="K3911">
        <f t="shared" si="220"/>
        <v>1.4944946675053066</v>
      </c>
      <c r="L3911" s="2" t="s">
        <v>32</v>
      </c>
      <c r="M3911" t="s">
        <v>25</v>
      </c>
      <c r="N3911" s="2" t="s">
        <v>26</v>
      </c>
      <c r="O3911" s="2" t="s">
        <v>683</v>
      </c>
      <c r="P3911" s="2"/>
      <c r="Q3911" s="2" t="s">
        <v>764</v>
      </c>
      <c r="R3911" s="2"/>
      <c r="T3911" t="s">
        <v>765</v>
      </c>
      <c r="U3911">
        <f t="shared" si="221"/>
        <v>12.382</v>
      </c>
      <c r="V3911">
        <f t="shared" si="222"/>
        <v>12.382</v>
      </c>
      <c r="W3911" s="2" t="s">
        <v>664</v>
      </c>
      <c r="Y3911" t="s">
        <v>826</v>
      </c>
      <c r="Z3911" t="s">
        <v>826</v>
      </c>
      <c r="AA3911" t="s">
        <v>826</v>
      </c>
      <c r="AB3911" t="str">
        <f t="shared" si="219"/>
        <v/>
      </c>
    </row>
    <row r="3912" spans="1:28" x14ac:dyDescent="0.2">
      <c r="A3912" s="2"/>
      <c r="B3912" s="2" t="s">
        <v>21</v>
      </c>
      <c r="C3912" s="2" t="s">
        <v>649</v>
      </c>
      <c r="D3912" s="2" t="s">
        <v>30</v>
      </c>
      <c r="E3912" s="2" t="s">
        <v>39</v>
      </c>
      <c r="F3912" s="2">
        <v>7</v>
      </c>
      <c r="G3912" s="2">
        <v>7</v>
      </c>
      <c r="H3912" s="2">
        <v>12.047000000000001</v>
      </c>
      <c r="I3912" s="3">
        <v>1.2030000000000001</v>
      </c>
      <c r="J3912" s="3">
        <v>1.9390000000000001</v>
      </c>
      <c r="K3912">
        <f t="shared" si="220"/>
        <v>1.4692893113265151</v>
      </c>
      <c r="L3912" s="2" t="s">
        <v>32</v>
      </c>
      <c r="M3912" t="s">
        <v>25</v>
      </c>
      <c r="N3912" s="2" t="s">
        <v>26</v>
      </c>
      <c r="O3912" s="2" t="s">
        <v>683</v>
      </c>
      <c r="P3912" s="2"/>
      <c r="Q3912" s="2" t="s">
        <v>764</v>
      </c>
      <c r="R3912" s="2"/>
      <c r="T3912" t="s">
        <v>765</v>
      </c>
      <c r="U3912">
        <f t="shared" si="221"/>
        <v>12.047000000000001</v>
      </c>
      <c r="V3912">
        <f t="shared" si="222"/>
        <v>12.047000000000001</v>
      </c>
      <c r="W3912" s="2" t="s">
        <v>664</v>
      </c>
      <c r="Y3912" t="s">
        <v>826</v>
      </c>
      <c r="Z3912" t="s">
        <v>826</v>
      </c>
      <c r="AA3912" t="s">
        <v>826</v>
      </c>
      <c r="AB3912" t="str">
        <f t="shared" ref="AB3912:AB3975" si="223">IF(AND(Y3912="check",T3912="yolk.vol"),"remove","")</f>
        <v/>
      </c>
    </row>
    <row r="3913" spans="1:28" x14ac:dyDescent="0.2">
      <c r="A3913" s="2"/>
      <c r="B3913" s="2" t="s">
        <v>21</v>
      </c>
      <c r="C3913" s="2" t="s">
        <v>649</v>
      </c>
      <c r="D3913" s="2" t="s">
        <v>30</v>
      </c>
      <c r="E3913" s="2" t="s">
        <v>39</v>
      </c>
      <c r="F3913" s="2">
        <v>8</v>
      </c>
      <c r="G3913" s="2">
        <v>8</v>
      </c>
      <c r="H3913" s="2">
        <v>12.101000000000001</v>
      </c>
      <c r="I3913" s="3">
        <v>1.0169999999999999</v>
      </c>
      <c r="J3913" s="3">
        <v>2.1560000000000001</v>
      </c>
      <c r="K3913">
        <f t="shared" si="220"/>
        <v>1.1675861046372598</v>
      </c>
      <c r="L3913" s="2" t="s">
        <v>32</v>
      </c>
      <c r="M3913" t="s">
        <v>25</v>
      </c>
      <c r="N3913" s="2" t="s">
        <v>26</v>
      </c>
      <c r="O3913" s="2" t="s">
        <v>683</v>
      </c>
      <c r="P3913" s="2"/>
      <c r="Q3913" s="2" t="s">
        <v>764</v>
      </c>
      <c r="R3913" s="2"/>
      <c r="T3913" t="s">
        <v>765</v>
      </c>
      <c r="U3913">
        <f t="shared" si="221"/>
        <v>12.101000000000001</v>
      </c>
      <c r="V3913">
        <f t="shared" si="222"/>
        <v>12.101000000000001</v>
      </c>
      <c r="W3913" s="2" t="s">
        <v>664</v>
      </c>
      <c r="Y3913" t="s">
        <v>827</v>
      </c>
      <c r="Z3913" t="s">
        <v>826</v>
      </c>
      <c r="AA3913" t="s">
        <v>826</v>
      </c>
      <c r="AB3913" t="str">
        <f t="shared" si="223"/>
        <v/>
      </c>
    </row>
    <row r="3914" spans="1:28" x14ac:dyDescent="0.2">
      <c r="A3914" s="2"/>
      <c r="B3914" s="2" t="s">
        <v>21</v>
      </c>
      <c r="C3914" s="2" t="s">
        <v>649</v>
      </c>
      <c r="D3914" s="2" t="s">
        <v>30</v>
      </c>
      <c r="E3914" s="2" t="s">
        <v>39</v>
      </c>
      <c r="F3914" s="2">
        <v>9</v>
      </c>
      <c r="G3914" s="2">
        <v>9</v>
      </c>
      <c r="H3914" s="2">
        <v>12.263</v>
      </c>
      <c r="I3914" s="3">
        <v>1.0169999999999999</v>
      </c>
      <c r="J3914" s="3">
        <v>2.0830000000000002</v>
      </c>
      <c r="K3914">
        <f t="shared" si="220"/>
        <v>1.1280528088865549</v>
      </c>
      <c r="L3914" s="2" t="s">
        <v>32</v>
      </c>
      <c r="M3914" t="s">
        <v>25</v>
      </c>
      <c r="N3914" s="2" t="s">
        <v>26</v>
      </c>
      <c r="O3914" s="2" t="s">
        <v>683</v>
      </c>
      <c r="P3914" s="2"/>
      <c r="Q3914" s="2" t="s">
        <v>764</v>
      </c>
      <c r="R3914" s="2"/>
      <c r="T3914" t="s">
        <v>765</v>
      </c>
      <c r="U3914">
        <f t="shared" si="221"/>
        <v>12.263</v>
      </c>
      <c r="V3914">
        <f t="shared" si="222"/>
        <v>12.263</v>
      </c>
      <c r="W3914" s="2" t="s">
        <v>664</v>
      </c>
      <c r="Y3914" t="s">
        <v>826</v>
      </c>
      <c r="Z3914" t="s">
        <v>826</v>
      </c>
      <c r="AA3914" t="s">
        <v>826</v>
      </c>
      <c r="AB3914" t="str">
        <f t="shared" si="223"/>
        <v/>
      </c>
    </row>
    <row r="3915" spans="1:28" x14ac:dyDescent="0.2">
      <c r="A3915" s="2"/>
      <c r="B3915" s="2" t="s">
        <v>21</v>
      </c>
      <c r="C3915" s="2" t="s">
        <v>649</v>
      </c>
      <c r="D3915" s="2" t="s">
        <v>30</v>
      </c>
      <c r="E3915" s="2" t="s">
        <v>39</v>
      </c>
      <c r="F3915" s="2">
        <v>10</v>
      </c>
      <c r="G3915" s="2">
        <v>10</v>
      </c>
      <c r="H3915" s="2">
        <v>12.301</v>
      </c>
      <c r="I3915" s="3">
        <v>1.18</v>
      </c>
      <c r="J3915" s="3">
        <v>2.113</v>
      </c>
      <c r="K3915">
        <f t="shared" si="220"/>
        <v>1.540500228751333</v>
      </c>
      <c r="L3915" s="2" t="s">
        <v>32</v>
      </c>
      <c r="M3915" t="s">
        <v>25</v>
      </c>
      <c r="N3915" s="2" t="s">
        <v>26</v>
      </c>
      <c r="O3915" s="2" t="s">
        <v>683</v>
      </c>
      <c r="P3915" s="2"/>
      <c r="Q3915" s="2" t="s">
        <v>764</v>
      </c>
      <c r="R3915" s="2"/>
      <c r="T3915" t="s">
        <v>765</v>
      </c>
      <c r="U3915">
        <f t="shared" si="221"/>
        <v>12.301</v>
      </c>
      <c r="V3915">
        <f t="shared" si="222"/>
        <v>12.301</v>
      </c>
      <c r="W3915" s="2" t="s">
        <v>664</v>
      </c>
      <c r="Y3915" t="s">
        <v>826</v>
      </c>
      <c r="Z3915" t="s">
        <v>826</v>
      </c>
      <c r="AA3915" t="s">
        <v>826</v>
      </c>
      <c r="AB3915" t="str">
        <f t="shared" si="223"/>
        <v/>
      </c>
    </row>
    <row r="3916" spans="1:28" x14ac:dyDescent="0.2">
      <c r="A3916" s="2"/>
      <c r="B3916" s="2" t="s">
        <v>21</v>
      </c>
      <c r="C3916" s="2" t="s">
        <v>649</v>
      </c>
      <c r="D3916" s="2" t="s">
        <v>30</v>
      </c>
      <c r="E3916" s="2" t="s">
        <v>112</v>
      </c>
      <c r="F3916" s="2">
        <v>1</v>
      </c>
      <c r="G3916" s="2">
        <v>1</v>
      </c>
      <c r="H3916" s="2">
        <v>12.288</v>
      </c>
      <c r="I3916" s="3">
        <v>1.359</v>
      </c>
      <c r="J3916" s="3">
        <v>2.2160000000000002</v>
      </c>
      <c r="K3916">
        <f t="shared" si="220"/>
        <v>2.14292477063844</v>
      </c>
      <c r="L3916" s="2" t="s">
        <v>32</v>
      </c>
      <c r="M3916" t="s">
        <v>25</v>
      </c>
      <c r="N3916" s="2" t="s">
        <v>26</v>
      </c>
      <c r="O3916" s="2" t="s">
        <v>684</v>
      </c>
      <c r="P3916" s="2"/>
      <c r="Q3916" s="2" t="s">
        <v>764</v>
      </c>
      <c r="R3916" s="2"/>
      <c r="T3916" t="s">
        <v>765</v>
      </c>
      <c r="U3916">
        <f t="shared" si="221"/>
        <v>12.288</v>
      </c>
      <c r="V3916">
        <f t="shared" si="222"/>
        <v>12.288</v>
      </c>
      <c r="W3916" s="2" t="s">
        <v>664</v>
      </c>
      <c r="Y3916" t="s">
        <v>826</v>
      </c>
      <c r="Z3916" t="s">
        <v>826</v>
      </c>
      <c r="AA3916" t="s">
        <v>826</v>
      </c>
      <c r="AB3916" t="str">
        <f t="shared" si="223"/>
        <v/>
      </c>
    </row>
    <row r="3917" spans="1:28" x14ac:dyDescent="0.2">
      <c r="A3917" s="2"/>
      <c r="B3917" s="2" t="s">
        <v>21</v>
      </c>
      <c r="C3917" s="2" t="s">
        <v>649</v>
      </c>
      <c r="D3917" s="2" t="s">
        <v>30</v>
      </c>
      <c r="E3917" s="2" t="s">
        <v>112</v>
      </c>
      <c r="F3917" s="2">
        <v>2</v>
      </c>
      <c r="G3917" s="2">
        <v>2</v>
      </c>
      <c r="H3917" s="2">
        <v>12.134</v>
      </c>
      <c r="I3917" s="3">
        <v>1.228</v>
      </c>
      <c r="J3917" s="3">
        <v>2.0390000000000001</v>
      </c>
      <c r="K3917">
        <f t="shared" si="220"/>
        <v>1.6099493566413068</v>
      </c>
      <c r="L3917" s="2" t="s">
        <v>32</v>
      </c>
      <c r="M3917" t="s">
        <v>25</v>
      </c>
      <c r="N3917" s="2" t="s">
        <v>26</v>
      </c>
      <c r="O3917" s="2" t="s">
        <v>684</v>
      </c>
      <c r="P3917" s="2"/>
      <c r="Q3917" s="2" t="s">
        <v>764</v>
      </c>
      <c r="R3917" s="2"/>
      <c r="T3917" t="s">
        <v>765</v>
      </c>
      <c r="U3917">
        <f t="shared" si="221"/>
        <v>12.134</v>
      </c>
      <c r="V3917">
        <f t="shared" si="222"/>
        <v>12.134</v>
      </c>
      <c r="W3917" s="2" t="s">
        <v>664</v>
      </c>
      <c r="Y3917" t="s">
        <v>826</v>
      </c>
      <c r="Z3917" t="s">
        <v>826</v>
      </c>
      <c r="AA3917" t="s">
        <v>826</v>
      </c>
      <c r="AB3917" t="str">
        <f t="shared" si="223"/>
        <v/>
      </c>
    </row>
    <row r="3918" spans="1:28" x14ac:dyDescent="0.2">
      <c r="A3918" s="2"/>
      <c r="B3918" s="2" t="s">
        <v>21</v>
      </c>
      <c r="C3918" s="2" t="s">
        <v>649</v>
      </c>
      <c r="D3918" s="2" t="s">
        <v>30</v>
      </c>
      <c r="E3918" s="2" t="s">
        <v>112</v>
      </c>
      <c r="F3918" s="2">
        <v>3</v>
      </c>
      <c r="G3918" s="2">
        <v>3</v>
      </c>
      <c r="H3918" s="2">
        <v>11.946</v>
      </c>
      <c r="I3918" s="3">
        <v>1.337</v>
      </c>
      <c r="J3918" s="3">
        <v>2.2429999999999999</v>
      </c>
      <c r="K3918">
        <f t="shared" si="220"/>
        <v>2.0993765584724211</v>
      </c>
      <c r="L3918" s="2" t="s">
        <v>32</v>
      </c>
      <c r="M3918" t="s">
        <v>25</v>
      </c>
      <c r="N3918" s="2" t="s">
        <v>26</v>
      </c>
      <c r="O3918" s="2" t="s">
        <v>684</v>
      </c>
      <c r="P3918" s="2"/>
      <c r="Q3918" s="2" t="s">
        <v>764</v>
      </c>
      <c r="R3918" s="2"/>
      <c r="T3918" t="s">
        <v>765</v>
      </c>
      <c r="U3918">
        <f t="shared" si="221"/>
        <v>11.946</v>
      </c>
      <c r="V3918">
        <f t="shared" si="222"/>
        <v>11.946</v>
      </c>
      <c r="W3918" s="2" t="s">
        <v>664</v>
      </c>
      <c r="Y3918" t="s">
        <v>826</v>
      </c>
      <c r="Z3918" t="s">
        <v>826</v>
      </c>
      <c r="AA3918" t="s">
        <v>826</v>
      </c>
      <c r="AB3918" t="str">
        <f t="shared" si="223"/>
        <v/>
      </c>
    </row>
    <row r="3919" spans="1:28" x14ac:dyDescent="0.2">
      <c r="A3919" s="2"/>
      <c r="B3919" s="2" t="s">
        <v>21</v>
      </c>
      <c r="C3919" s="2" t="s">
        <v>649</v>
      </c>
      <c r="D3919" s="2" t="s">
        <v>30</v>
      </c>
      <c r="E3919" s="2" t="s">
        <v>112</v>
      </c>
      <c r="F3919" s="2">
        <v>4</v>
      </c>
      <c r="G3919" s="2">
        <v>4</v>
      </c>
      <c r="H3919" s="2">
        <v>11.536</v>
      </c>
      <c r="I3919" s="3">
        <v>1.26</v>
      </c>
      <c r="J3919" s="3">
        <v>2.2639999999999998</v>
      </c>
      <c r="K3919">
        <f t="shared" si="220"/>
        <v>1.8819833124959997</v>
      </c>
      <c r="L3919" s="2" t="s">
        <v>32</v>
      </c>
      <c r="M3919" t="s">
        <v>25</v>
      </c>
      <c r="N3919" s="2" t="s">
        <v>26</v>
      </c>
      <c r="O3919" s="2" t="s">
        <v>684</v>
      </c>
      <c r="P3919" s="2"/>
      <c r="Q3919" s="2" t="s">
        <v>764</v>
      </c>
      <c r="R3919" s="2"/>
      <c r="T3919" t="s">
        <v>765</v>
      </c>
      <c r="U3919">
        <f t="shared" si="221"/>
        <v>11.536</v>
      </c>
      <c r="V3919">
        <f t="shared" si="222"/>
        <v>11.536</v>
      </c>
      <c r="W3919" s="2" t="s">
        <v>664</v>
      </c>
      <c r="Y3919" t="s">
        <v>826</v>
      </c>
      <c r="Z3919" t="s">
        <v>826</v>
      </c>
      <c r="AA3919" t="s">
        <v>826</v>
      </c>
      <c r="AB3919" t="str">
        <f t="shared" si="223"/>
        <v/>
      </c>
    </row>
    <row r="3920" spans="1:28" x14ac:dyDescent="0.2">
      <c r="A3920" s="2"/>
      <c r="B3920" s="2" t="s">
        <v>21</v>
      </c>
      <c r="C3920" s="2" t="s">
        <v>649</v>
      </c>
      <c r="D3920" s="2" t="s">
        <v>30</v>
      </c>
      <c r="E3920" s="2" t="s">
        <v>112</v>
      </c>
      <c r="F3920" s="2">
        <v>5</v>
      </c>
      <c r="G3920" s="2">
        <v>5</v>
      </c>
      <c r="H3920" s="2">
        <v>12.172000000000001</v>
      </c>
      <c r="I3920" s="3">
        <v>1.2470000000000001</v>
      </c>
      <c r="J3920" s="3">
        <v>2.181</v>
      </c>
      <c r="K3920">
        <f t="shared" si="220"/>
        <v>1.7757704632866851</v>
      </c>
      <c r="L3920" s="2" t="s">
        <v>32</v>
      </c>
      <c r="M3920" t="s">
        <v>25</v>
      </c>
      <c r="N3920" s="2" t="s">
        <v>26</v>
      </c>
      <c r="O3920" s="2" t="s">
        <v>684</v>
      </c>
      <c r="P3920" s="2"/>
      <c r="Q3920" s="2" t="s">
        <v>764</v>
      </c>
      <c r="R3920" s="2"/>
      <c r="T3920" t="s">
        <v>765</v>
      </c>
      <c r="U3920">
        <f t="shared" si="221"/>
        <v>12.172000000000001</v>
      </c>
      <c r="V3920">
        <f t="shared" si="222"/>
        <v>12.172000000000001</v>
      </c>
      <c r="W3920" s="2" t="s">
        <v>664</v>
      </c>
      <c r="Y3920" t="s">
        <v>826</v>
      </c>
      <c r="Z3920" t="s">
        <v>826</v>
      </c>
      <c r="AA3920" t="s">
        <v>826</v>
      </c>
      <c r="AB3920" t="str">
        <f t="shared" si="223"/>
        <v/>
      </c>
    </row>
    <row r="3921" spans="1:28" x14ac:dyDescent="0.2">
      <c r="A3921" s="2"/>
      <c r="B3921" s="2" t="s">
        <v>21</v>
      </c>
      <c r="C3921" s="2" t="s">
        <v>649</v>
      </c>
      <c r="D3921" s="2" t="s">
        <v>30</v>
      </c>
      <c r="E3921" s="2" t="s">
        <v>112</v>
      </c>
      <c r="F3921" s="2">
        <v>6</v>
      </c>
      <c r="G3921" s="2">
        <v>6</v>
      </c>
      <c r="H3921" s="2">
        <v>12.391</v>
      </c>
      <c r="I3921" s="3">
        <v>1.23</v>
      </c>
      <c r="J3921" s="3">
        <v>2.157</v>
      </c>
      <c r="K3921">
        <f t="shared" si="220"/>
        <v>1.7086716882044999</v>
      </c>
      <c r="L3921" s="2" t="s">
        <v>32</v>
      </c>
      <c r="M3921" t="s">
        <v>25</v>
      </c>
      <c r="N3921" s="2" t="s">
        <v>26</v>
      </c>
      <c r="O3921" s="2" t="s">
        <v>684</v>
      </c>
      <c r="P3921" s="2"/>
      <c r="Q3921" s="2" t="s">
        <v>764</v>
      </c>
      <c r="R3921" s="2"/>
      <c r="T3921" t="s">
        <v>765</v>
      </c>
      <c r="U3921">
        <f t="shared" si="221"/>
        <v>12.391</v>
      </c>
      <c r="V3921">
        <f t="shared" si="222"/>
        <v>12.391</v>
      </c>
      <c r="W3921" s="2" t="s">
        <v>664</v>
      </c>
      <c r="Y3921" t="s">
        <v>826</v>
      </c>
      <c r="Z3921" t="s">
        <v>826</v>
      </c>
      <c r="AA3921" t="s">
        <v>826</v>
      </c>
      <c r="AB3921" t="str">
        <f t="shared" si="223"/>
        <v/>
      </c>
    </row>
    <row r="3922" spans="1:28" x14ac:dyDescent="0.2">
      <c r="A3922" s="2"/>
      <c r="B3922" s="2" t="s">
        <v>21</v>
      </c>
      <c r="C3922" s="2" t="s">
        <v>649</v>
      </c>
      <c r="D3922" s="2" t="s">
        <v>30</v>
      </c>
      <c r="E3922" s="2" t="s">
        <v>112</v>
      </c>
      <c r="F3922" s="2">
        <v>7</v>
      </c>
      <c r="G3922" s="2">
        <v>7</v>
      </c>
      <c r="H3922" s="2">
        <v>12.343</v>
      </c>
      <c r="I3922" s="3">
        <v>1.3819999999999999</v>
      </c>
      <c r="J3922" s="3">
        <v>2.181</v>
      </c>
      <c r="K3922">
        <f t="shared" si="220"/>
        <v>2.1810720235846595</v>
      </c>
      <c r="L3922" s="2" t="s">
        <v>32</v>
      </c>
      <c r="M3922" t="s">
        <v>25</v>
      </c>
      <c r="N3922" s="2" t="s">
        <v>26</v>
      </c>
      <c r="O3922" s="2" t="s">
        <v>684</v>
      </c>
      <c r="P3922" s="2"/>
      <c r="Q3922" s="2" t="s">
        <v>764</v>
      </c>
      <c r="R3922" s="2"/>
      <c r="T3922" t="s">
        <v>765</v>
      </c>
      <c r="U3922">
        <f t="shared" si="221"/>
        <v>12.343</v>
      </c>
      <c r="V3922">
        <f t="shared" si="222"/>
        <v>12.343</v>
      </c>
      <c r="W3922" s="2" t="s">
        <v>664</v>
      </c>
      <c r="Y3922" t="s">
        <v>826</v>
      </c>
      <c r="Z3922" t="s">
        <v>826</v>
      </c>
      <c r="AA3922" t="s">
        <v>826</v>
      </c>
      <c r="AB3922" t="str">
        <f t="shared" si="223"/>
        <v/>
      </c>
    </row>
    <row r="3923" spans="1:28" x14ac:dyDescent="0.2">
      <c r="A3923" s="2"/>
      <c r="B3923" s="2" t="s">
        <v>21</v>
      </c>
      <c r="C3923" s="2" t="s">
        <v>649</v>
      </c>
      <c r="D3923" s="2" t="s">
        <v>30</v>
      </c>
      <c r="E3923" s="2" t="s">
        <v>112</v>
      </c>
      <c r="F3923" s="2">
        <v>8</v>
      </c>
      <c r="G3923" s="2">
        <v>8</v>
      </c>
      <c r="H3923" s="2">
        <v>11.771000000000001</v>
      </c>
      <c r="I3923" s="3">
        <v>1.06</v>
      </c>
      <c r="J3923" s="3">
        <v>1.952</v>
      </c>
      <c r="K3923">
        <f t="shared" si="220"/>
        <v>1.1483910504746666</v>
      </c>
      <c r="L3923" s="2" t="s">
        <v>32</v>
      </c>
      <c r="M3923" t="s">
        <v>25</v>
      </c>
      <c r="N3923" s="2" t="s">
        <v>26</v>
      </c>
      <c r="O3923" s="2" t="s">
        <v>684</v>
      </c>
      <c r="P3923" s="2"/>
      <c r="Q3923" s="2" t="s">
        <v>764</v>
      </c>
      <c r="R3923" s="2"/>
      <c r="T3923" t="s">
        <v>765</v>
      </c>
      <c r="U3923">
        <f t="shared" si="221"/>
        <v>11.771000000000001</v>
      </c>
      <c r="V3923">
        <f t="shared" si="222"/>
        <v>11.771000000000001</v>
      </c>
      <c r="W3923" s="2" t="s">
        <v>664</v>
      </c>
      <c r="Y3923" t="s">
        <v>826</v>
      </c>
      <c r="Z3923" t="s">
        <v>826</v>
      </c>
      <c r="AA3923" t="s">
        <v>826</v>
      </c>
      <c r="AB3923" t="str">
        <f t="shared" si="223"/>
        <v/>
      </c>
    </row>
    <row r="3924" spans="1:28" x14ac:dyDescent="0.2">
      <c r="A3924" s="2"/>
      <c r="B3924" s="2" t="s">
        <v>21</v>
      </c>
      <c r="C3924" s="2" t="s">
        <v>649</v>
      </c>
      <c r="D3924" s="2" t="s">
        <v>30</v>
      </c>
      <c r="E3924" s="2" t="s">
        <v>112</v>
      </c>
      <c r="F3924" s="2">
        <v>9</v>
      </c>
      <c r="G3924" s="2">
        <v>9</v>
      </c>
      <c r="H3924" s="2">
        <v>11.951000000000001</v>
      </c>
      <c r="I3924" s="3">
        <v>1.1930000000000001</v>
      </c>
      <c r="J3924" s="3">
        <v>2.3029999999999999</v>
      </c>
      <c r="K3924">
        <f t="shared" si="220"/>
        <v>1.7162204823451217</v>
      </c>
      <c r="L3924" s="2" t="s">
        <v>32</v>
      </c>
      <c r="M3924" t="s">
        <v>25</v>
      </c>
      <c r="N3924" s="2" t="s">
        <v>26</v>
      </c>
      <c r="O3924" s="2" t="s">
        <v>684</v>
      </c>
      <c r="P3924" s="2"/>
      <c r="Q3924" s="2" t="s">
        <v>764</v>
      </c>
      <c r="R3924" s="2"/>
      <c r="T3924" t="s">
        <v>765</v>
      </c>
      <c r="U3924">
        <f t="shared" si="221"/>
        <v>11.951000000000001</v>
      </c>
      <c r="V3924">
        <f t="shared" si="222"/>
        <v>11.951000000000001</v>
      </c>
      <c r="W3924" s="2" t="s">
        <v>664</v>
      </c>
      <c r="Y3924" t="s">
        <v>826</v>
      </c>
      <c r="Z3924" t="s">
        <v>826</v>
      </c>
      <c r="AA3924" t="s">
        <v>826</v>
      </c>
      <c r="AB3924" t="str">
        <f t="shared" si="223"/>
        <v/>
      </c>
    </row>
    <row r="3925" spans="1:28" x14ac:dyDescent="0.2">
      <c r="A3925" s="2"/>
      <c r="B3925" s="2" t="s">
        <v>21</v>
      </c>
      <c r="C3925" s="2" t="s">
        <v>649</v>
      </c>
      <c r="D3925" s="2" t="s">
        <v>30</v>
      </c>
      <c r="E3925" s="2" t="s">
        <v>112</v>
      </c>
      <c r="F3925" s="2">
        <v>10</v>
      </c>
      <c r="G3925" s="2">
        <v>10</v>
      </c>
      <c r="H3925" s="2">
        <v>12.023999999999999</v>
      </c>
      <c r="I3925" s="3">
        <v>1.286</v>
      </c>
      <c r="J3925" s="3">
        <v>2.2400000000000002</v>
      </c>
      <c r="K3925">
        <f t="shared" si="220"/>
        <v>1.9396716175722668</v>
      </c>
      <c r="L3925" s="2" t="s">
        <v>32</v>
      </c>
      <c r="M3925" t="s">
        <v>25</v>
      </c>
      <c r="N3925" s="2" t="s">
        <v>26</v>
      </c>
      <c r="O3925" s="2" t="s">
        <v>684</v>
      </c>
      <c r="P3925" s="2"/>
      <c r="Q3925" s="2" t="s">
        <v>764</v>
      </c>
      <c r="R3925" s="2"/>
      <c r="T3925" t="s">
        <v>765</v>
      </c>
      <c r="U3925">
        <f t="shared" si="221"/>
        <v>12.023999999999999</v>
      </c>
      <c r="V3925">
        <f t="shared" si="222"/>
        <v>12.023999999999999</v>
      </c>
      <c r="W3925" s="2" t="s">
        <v>664</v>
      </c>
      <c r="Y3925" t="s">
        <v>826</v>
      </c>
      <c r="Z3925" t="s">
        <v>826</v>
      </c>
      <c r="AA3925" t="s">
        <v>826</v>
      </c>
      <c r="AB3925" t="str">
        <f t="shared" si="223"/>
        <v/>
      </c>
    </row>
    <row r="3926" spans="1:28" x14ac:dyDescent="0.2">
      <c r="A3926" s="2"/>
      <c r="B3926" s="2" t="s">
        <v>52</v>
      </c>
      <c r="C3926" s="2" t="s">
        <v>649</v>
      </c>
      <c r="D3926" s="2" t="s">
        <v>30</v>
      </c>
      <c r="E3926" s="2" t="s">
        <v>53</v>
      </c>
      <c r="F3926" s="2">
        <v>1</v>
      </c>
      <c r="G3926" s="2">
        <v>1</v>
      </c>
      <c r="H3926" s="2">
        <v>12.467000000000001</v>
      </c>
      <c r="I3926" s="3">
        <v>1.266</v>
      </c>
      <c r="J3926" s="3">
        <v>1.804</v>
      </c>
      <c r="K3926">
        <f t="shared" si="220"/>
        <v>1.5139174680933598</v>
      </c>
      <c r="L3926" s="2" t="s">
        <v>32</v>
      </c>
      <c r="M3926" t="s">
        <v>25</v>
      </c>
      <c r="N3926" s="2" t="s">
        <v>26</v>
      </c>
      <c r="O3926" s="2" t="s">
        <v>687</v>
      </c>
      <c r="P3926" s="2"/>
      <c r="Q3926" s="2" t="s">
        <v>764</v>
      </c>
      <c r="R3926" s="2"/>
      <c r="T3926" t="s">
        <v>765</v>
      </c>
      <c r="U3926">
        <f t="shared" si="221"/>
        <v>12.467000000000001</v>
      </c>
      <c r="V3926">
        <f t="shared" si="222"/>
        <v>12.467000000000001</v>
      </c>
      <c r="W3926" s="2" t="s">
        <v>672</v>
      </c>
      <c r="Y3926" t="s">
        <v>826</v>
      </c>
      <c r="Z3926" t="s">
        <v>826</v>
      </c>
      <c r="AA3926" t="s">
        <v>826</v>
      </c>
      <c r="AB3926" t="str">
        <f t="shared" si="223"/>
        <v/>
      </c>
    </row>
    <row r="3927" spans="1:28" x14ac:dyDescent="0.2">
      <c r="A3927" s="2"/>
      <c r="B3927" s="2" t="s">
        <v>52</v>
      </c>
      <c r="C3927" s="2" t="s">
        <v>649</v>
      </c>
      <c r="D3927" s="2" t="s">
        <v>30</v>
      </c>
      <c r="E3927" s="2" t="s">
        <v>53</v>
      </c>
      <c r="F3927" s="2">
        <v>2</v>
      </c>
      <c r="G3927" s="2">
        <v>2</v>
      </c>
      <c r="H3927" s="2">
        <v>12.311</v>
      </c>
      <c r="I3927" s="3">
        <v>1.286</v>
      </c>
      <c r="J3927" s="3">
        <v>1.744</v>
      </c>
      <c r="K3927">
        <f t="shared" si="220"/>
        <v>1.5101729022526931</v>
      </c>
      <c r="L3927" s="2" t="s">
        <v>32</v>
      </c>
      <c r="M3927" t="s">
        <v>25</v>
      </c>
      <c r="N3927" s="2" t="s">
        <v>26</v>
      </c>
      <c r="O3927" s="2" t="s">
        <v>687</v>
      </c>
      <c r="P3927" s="2"/>
      <c r="Q3927" s="2" t="s">
        <v>764</v>
      </c>
      <c r="R3927" s="2"/>
      <c r="T3927" t="s">
        <v>765</v>
      </c>
      <c r="U3927">
        <f t="shared" si="221"/>
        <v>12.311</v>
      </c>
      <c r="V3927">
        <f t="shared" si="222"/>
        <v>12.311</v>
      </c>
      <c r="W3927" s="2" t="s">
        <v>672</v>
      </c>
      <c r="Y3927" t="s">
        <v>826</v>
      </c>
      <c r="Z3927" t="s">
        <v>826</v>
      </c>
      <c r="AA3927" t="s">
        <v>826</v>
      </c>
      <c r="AB3927" t="str">
        <f t="shared" si="223"/>
        <v/>
      </c>
    </row>
    <row r="3928" spans="1:28" x14ac:dyDescent="0.2">
      <c r="A3928" s="2"/>
      <c r="B3928" s="2" t="s">
        <v>52</v>
      </c>
      <c r="C3928" s="2" t="s">
        <v>649</v>
      </c>
      <c r="D3928" s="2" t="s">
        <v>30</v>
      </c>
      <c r="E3928" s="2" t="s">
        <v>53</v>
      </c>
      <c r="F3928" s="2">
        <v>3</v>
      </c>
      <c r="G3928" s="2">
        <v>3</v>
      </c>
      <c r="H3928" s="2">
        <v>12.221</v>
      </c>
      <c r="I3928" s="3">
        <v>1.4330000000000001</v>
      </c>
      <c r="J3928" s="3">
        <v>1.8959999999999999</v>
      </c>
      <c r="K3928">
        <f t="shared" si="220"/>
        <v>2.0385856803731599</v>
      </c>
      <c r="L3928" s="2" t="s">
        <v>32</v>
      </c>
      <c r="M3928" t="s">
        <v>25</v>
      </c>
      <c r="N3928" s="2" t="s">
        <v>26</v>
      </c>
      <c r="O3928" s="2" t="s">
        <v>687</v>
      </c>
      <c r="P3928" s="2"/>
      <c r="Q3928" s="2" t="s">
        <v>764</v>
      </c>
      <c r="R3928" s="2"/>
      <c r="T3928" t="s">
        <v>765</v>
      </c>
      <c r="U3928">
        <f t="shared" si="221"/>
        <v>12.221</v>
      </c>
      <c r="V3928">
        <f t="shared" si="222"/>
        <v>12.221</v>
      </c>
      <c r="W3928" s="2" t="s">
        <v>672</v>
      </c>
      <c r="Y3928" t="s">
        <v>826</v>
      </c>
      <c r="Z3928" t="s">
        <v>826</v>
      </c>
      <c r="AA3928" t="s">
        <v>826</v>
      </c>
      <c r="AB3928" t="str">
        <f t="shared" si="223"/>
        <v/>
      </c>
    </row>
    <row r="3929" spans="1:28" x14ac:dyDescent="0.2">
      <c r="A3929" s="2"/>
      <c r="B3929" s="2" t="s">
        <v>52</v>
      </c>
      <c r="C3929" s="2" t="s">
        <v>649</v>
      </c>
      <c r="D3929" s="2" t="s">
        <v>30</v>
      </c>
      <c r="E3929" s="2" t="s">
        <v>53</v>
      </c>
      <c r="F3929" s="2">
        <v>4</v>
      </c>
      <c r="G3929" s="2">
        <v>4</v>
      </c>
      <c r="H3929" s="2">
        <v>12.622</v>
      </c>
      <c r="I3929" s="3">
        <v>1.21</v>
      </c>
      <c r="J3929" s="3">
        <v>1.948</v>
      </c>
      <c r="K3929">
        <f t="shared" si="220"/>
        <v>1.4933374230353331</v>
      </c>
      <c r="L3929" s="2" t="s">
        <v>32</v>
      </c>
      <c r="M3929" t="s">
        <v>25</v>
      </c>
      <c r="N3929" s="2" t="s">
        <v>26</v>
      </c>
      <c r="O3929" s="2" t="s">
        <v>687</v>
      </c>
      <c r="P3929" s="2"/>
      <c r="Q3929" s="2" t="s">
        <v>764</v>
      </c>
      <c r="R3929" s="2"/>
      <c r="T3929" t="s">
        <v>765</v>
      </c>
      <c r="U3929">
        <f t="shared" si="221"/>
        <v>12.622</v>
      </c>
      <c r="V3929">
        <f t="shared" si="222"/>
        <v>12.622</v>
      </c>
      <c r="W3929" s="2" t="s">
        <v>672</v>
      </c>
      <c r="Y3929" t="s">
        <v>826</v>
      </c>
      <c r="Z3929" t="s">
        <v>826</v>
      </c>
      <c r="AA3929" t="s">
        <v>826</v>
      </c>
      <c r="AB3929" t="str">
        <f t="shared" si="223"/>
        <v/>
      </c>
    </row>
    <row r="3930" spans="1:28" x14ac:dyDescent="0.2">
      <c r="A3930" s="2"/>
      <c r="B3930" s="2" t="s">
        <v>52</v>
      </c>
      <c r="C3930" s="2" t="s">
        <v>649</v>
      </c>
      <c r="D3930" s="2" t="s">
        <v>30</v>
      </c>
      <c r="E3930" s="2" t="s">
        <v>53</v>
      </c>
      <c r="F3930" s="2">
        <v>5</v>
      </c>
      <c r="G3930" s="2">
        <v>5</v>
      </c>
      <c r="H3930" s="2">
        <v>12.271000000000001</v>
      </c>
      <c r="I3930" s="3">
        <v>1.07</v>
      </c>
      <c r="J3930" s="3">
        <v>1.5489999999999999</v>
      </c>
      <c r="K3930">
        <f t="shared" si="220"/>
        <v>0.92857551660983328</v>
      </c>
      <c r="L3930" s="2" t="s">
        <v>32</v>
      </c>
      <c r="M3930" t="s">
        <v>25</v>
      </c>
      <c r="N3930" s="2" t="s">
        <v>26</v>
      </c>
      <c r="O3930" s="2" t="s">
        <v>687</v>
      </c>
      <c r="P3930" s="2"/>
      <c r="Q3930" s="2" t="s">
        <v>764</v>
      </c>
      <c r="R3930" s="2"/>
      <c r="T3930" t="s">
        <v>765</v>
      </c>
      <c r="U3930">
        <f t="shared" si="221"/>
        <v>12.271000000000001</v>
      </c>
      <c r="V3930">
        <f t="shared" si="222"/>
        <v>12.271000000000001</v>
      </c>
      <c r="W3930" s="2" t="s">
        <v>672</v>
      </c>
      <c r="Y3930" t="s">
        <v>826</v>
      </c>
      <c r="Z3930" t="s">
        <v>826</v>
      </c>
      <c r="AA3930" t="s">
        <v>826</v>
      </c>
      <c r="AB3930" t="str">
        <f t="shared" si="223"/>
        <v/>
      </c>
    </row>
    <row r="3931" spans="1:28" x14ac:dyDescent="0.2">
      <c r="A3931" s="2"/>
      <c r="B3931" s="2" t="s">
        <v>52</v>
      </c>
      <c r="C3931" s="2" t="s">
        <v>649</v>
      </c>
      <c r="D3931" s="2" t="s">
        <v>30</v>
      </c>
      <c r="E3931" s="2" t="s">
        <v>53</v>
      </c>
      <c r="F3931" s="2">
        <v>6</v>
      </c>
      <c r="G3931" s="2">
        <v>6</v>
      </c>
      <c r="H3931" s="2">
        <v>12.07</v>
      </c>
      <c r="I3931" s="3">
        <v>1.3660000000000001</v>
      </c>
      <c r="J3931" s="3">
        <v>1.9319999999999999</v>
      </c>
      <c r="K3931">
        <f t="shared" si="220"/>
        <v>1.88758612463288</v>
      </c>
      <c r="L3931" s="2" t="s">
        <v>32</v>
      </c>
      <c r="M3931" t="s">
        <v>25</v>
      </c>
      <c r="N3931" s="2" t="s">
        <v>26</v>
      </c>
      <c r="O3931" s="2" t="s">
        <v>687</v>
      </c>
      <c r="P3931" s="2"/>
      <c r="Q3931" s="2" t="s">
        <v>764</v>
      </c>
      <c r="R3931" s="2"/>
      <c r="T3931" t="s">
        <v>765</v>
      </c>
      <c r="U3931">
        <f t="shared" si="221"/>
        <v>12.07</v>
      </c>
      <c r="V3931">
        <f t="shared" si="222"/>
        <v>12.07</v>
      </c>
      <c r="W3931" s="2" t="s">
        <v>672</v>
      </c>
      <c r="Y3931" t="s">
        <v>826</v>
      </c>
      <c r="Z3931" t="s">
        <v>826</v>
      </c>
      <c r="AA3931" t="s">
        <v>826</v>
      </c>
      <c r="AB3931" t="str">
        <f t="shared" si="223"/>
        <v/>
      </c>
    </row>
    <row r="3932" spans="1:28" x14ac:dyDescent="0.2">
      <c r="A3932" s="2"/>
      <c r="B3932" s="2" t="s">
        <v>52</v>
      </c>
      <c r="C3932" s="2" t="s">
        <v>649</v>
      </c>
      <c r="D3932" s="2" t="s">
        <v>30</v>
      </c>
      <c r="E3932" s="2" t="s">
        <v>53</v>
      </c>
      <c r="F3932" s="2">
        <v>7</v>
      </c>
      <c r="G3932" s="2">
        <v>7</v>
      </c>
      <c r="H3932" s="2">
        <v>12.696999999999999</v>
      </c>
      <c r="I3932" s="3">
        <v>0.92100000000000004</v>
      </c>
      <c r="J3932" s="3">
        <v>1.651</v>
      </c>
      <c r="K3932">
        <f t="shared" si="220"/>
        <v>0.73327113445111503</v>
      </c>
      <c r="L3932" s="2" t="s">
        <v>32</v>
      </c>
      <c r="M3932" t="s">
        <v>25</v>
      </c>
      <c r="N3932" s="2" t="s">
        <v>26</v>
      </c>
      <c r="O3932" s="2" t="s">
        <v>687</v>
      </c>
      <c r="P3932" s="2"/>
      <c r="Q3932" s="2" t="s">
        <v>764</v>
      </c>
      <c r="R3932" s="2"/>
      <c r="T3932" t="s">
        <v>765</v>
      </c>
      <c r="U3932">
        <f t="shared" si="221"/>
        <v>12.696999999999999</v>
      </c>
      <c r="V3932">
        <f t="shared" si="222"/>
        <v>12.696999999999999</v>
      </c>
      <c r="W3932" s="2" t="s">
        <v>672</v>
      </c>
      <c r="Y3932" t="s">
        <v>826</v>
      </c>
      <c r="Z3932" t="s">
        <v>826</v>
      </c>
      <c r="AA3932" t="s">
        <v>826</v>
      </c>
      <c r="AB3932" t="str">
        <f t="shared" si="223"/>
        <v/>
      </c>
    </row>
    <row r="3933" spans="1:28" x14ac:dyDescent="0.2">
      <c r="A3933" s="2"/>
      <c r="B3933" s="2" t="s">
        <v>52</v>
      </c>
      <c r="C3933" s="2" t="s">
        <v>649</v>
      </c>
      <c r="D3933" s="2" t="s">
        <v>30</v>
      </c>
      <c r="E3933" s="2" t="s">
        <v>53</v>
      </c>
      <c r="F3933" s="2">
        <v>8</v>
      </c>
      <c r="G3933" s="2">
        <v>8</v>
      </c>
      <c r="H3933" s="2">
        <v>11.788</v>
      </c>
      <c r="I3933" s="3">
        <v>1.347</v>
      </c>
      <c r="J3933" s="3">
        <v>1.954</v>
      </c>
      <c r="K3933">
        <f t="shared" si="220"/>
        <v>1.8563420664642896</v>
      </c>
      <c r="L3933" s="2" t="s">
        <v>32</v>
      </c>
      <c r="M3933" t="s">
        <v>25</v>
      </c>
      <c r="N3933" s="2" t="s">
        <v>26</v>
      </c>
      <c r="O3933" s="2" t="s">
        <v>687</v>
      </c>
      <c r="P3933" s="2"/>
      <c r="Q3933" s="2" t="s">
        <v>764</v>
      </c>
      <c r="R3933" s="2"/>
      <c r="T3933" t="s">
        <v>765</v>
      </c>
      <c r="U3933">
        <f t="shared" si="221"/>
        <v>11.788</v>
      </c>
      <c r="V3933">
        <f t="shared" si="222"/>
        <v>11.788</v>
      </c>
      <c r="W3933" s="2" t="s">
        <v>672</v>
      </c>
      <c r="Y3933" t="s">
        <v>826</v>
      </c>
      <c r="Z3933" t="s">
        <v>826</v>
      </c>
      <c r="AA3933" t="s">
        <v>826</v>
      </c>
      <c r="AB3933" t="str">
        <f t="shared" si="223"/>
        <v/>
      </c>
    </row>
    <row r="3934" spans="1:28" x14ac:dyDescent="0.2">
      <c r="A3934" s="2"/>
      <c r="B3934" s="2" t="s">
        <v>52</v>
      </c>
      <c r="C3934" s="2" t="s">
        <v>649</v>
      </c>
      <c r="D3934" s="2" t="s">
        <v>30</v>
      </c>
      <c r="E3934" s="2" t="s">
        <v>53</v>
      </c>
      <c r="F3934" s="2">
        <v>9</v>
      </c>
      <c r="G3934" s="2">
        <v>9</v>
      </c>
      <c r="H3934" s="2">
        <v>12.321999999999999</v>
      </c>
      <c r="I3934" s="3">
        <v>1.0780000000000001</v>
      </c>
      <c r="J3934" s="3">
        <v>1.623</v>
      </c>
      <c r="K3934">
        <f t="shared" si="220"/>
        <v>0.98753909359798009</v>
      </c>
      <c r="L3934" s="2" t="s">
        <v>32</v>
      </c>
      <c r="M3934" t="s">
        <v>25</v>
      </c>
      <c r="N3934" s="2" t="s">
        <v>26</v>
      </c>
      <c r="O3934" s="2" t="s">
        <v>687</v>
      </c>
      <c r="P3934" s="2"/>
      <c r="Q3934" s="2" t="s">
        <v>764</v>
      </c>
      <c r="R3934" s="2"/>
      <c r="T3934" t="s">
        <v>765</v>
      </c>
      <c r="U3934">
        <f t="shared" si="221"/>
        <v>12.321999999999999</v>
      </c>
      <c r="V3934">
        <f t="shared" si="222"/>
        <v>12.321999999999999</v>
      </c>
      <c r="W3934" s="2" t="s">
        <v>672</v>
      </c>
      <c r="Y3934" t="s">
        <v>826</v>
      </c>
      <c r="Z3934" t="s">
        <v>826</v>
      </c>
      <c r="AA3934" t="s">
        <v>826</v>
      </c>
      <c r="AB3934" t="str">
        <f t="shared" si="223"/>
        <v/>
      </c>
    </row>
    <row r="3935" spans="1:28" x14ac:dyDescent="0.2">
      <c r="A3935" s="2"/>
      <c r="B3935" s="2" t="s">
        <v>52</v>
      </c>
      <c r="C3935" s="2" t="s">
        <v>649</v>
      </c>
      <c r="D3935" s="2" t="s">
        <v>30</v>
      </c>
      <c r="E3935" s="2" t="s">
        <v>53</v>
      </c>
      <c r="F3935" s="2">
        <v>10</v>
      </c>
      <c r="G3935" s="2">
        <v>10</v>
      </c>
      <c r="H3935" s="2">
        <v>12.96</v>
      </c>
      <c r="I3935" s="3">
        <v>1.071</v>
      </c>
      <c r="J3935" s="3">
        <v>1.6859999999999999</v>
      </c>
      <c r="K3935">
        <f t="shared" si="220"/>
        <v>1.0125926423883898</v>
      </c>
      <c r="L3935" s="2" t="s">
        <v>32</v>
      </c>
      <c r="M3935" t="s">
        <v>25</v>
      </c>
      <c r="N3935" s="2" t="s">
        <v>26</v>
      </c>
      <c r="O3935" s="2" t="s">
        <v>687</v>
      </c>
      <c r="P3935" s="2"/>
      <c r="Q3935" s="2" t="s">
        <v>764</v>
      </c>
      <c r="R3935" s="2"/>
      <c r="T3935" t="s">
        <v>765</v>
      </c>
      <c r="U3935">
        <f t="shared" si="221"/>
        <v>12.96</v>
      </c>
      <c r="V3935">
        <f t="shared" si="222"/>
        <v>12.96</v>
      </c>
      <c r="W3935" s="2" t="s">
        <v>672</v>
      </c>
      <c r="Y3935" t="s">
        <v>826</v>
      </c>
      <c r="Z3935" t="s">
        <v>826</v>
      </c>
      <c r="AA3935" t="s">
        <v>826</v>
      </c>
      <c r="AB3935" t="str">
        <f t="shared" si="223"/>
        <v/>
      </c>
    </row>
    <row r="3936" spans="1:28" x14ac:dyDescent="0.2">
      <c r="A3936" s="2"/>
      <c r="B3936" s="2" t="s">
        <v>52</v>
      </c>
      <c r="C3936" s="2" t="s">
        <v>649</v>
      </c>
      <c r="D3936" s="2" t="s">
        <v>30</v>
      </c>
      <c r="E3936" s="2" t="s">
        <v>55</v>
      </c>
      <c r="F3936" s="2">
        <v>1</v>
      </c>
      <c r="G3936" s="2">
        <v>1</v>
      </c>
      <c r="H3936" s="2">
        <v>10.526</v>
      </c>
      <c r="I3936" s="2"/>
      <c r="J3936" s="2"/>
      <c r="K3936" t="str">
        <f t="shared" si="220"/>
        <v/>
      </c>
      <c r="L3936" s="2" t="s">
        <v>794</v>
      </c>
      <c r="M3936" t="s">
        <v>25</v>
      </c>
      <c r="N3936" s="2" t="s">
        <v>26</v>
      </c>
      <c r="O3936" s="2" t="s">
        <v>797</v>
      </c>
      <c r="P3936" s="2"/>
      <c r="Q3936" s="2" t="s">
        <v>764</v>
      </c>
      <c r="R3936" s="2"/>
      <c r="S3936" s="2"/>
      <c r="T3936" t="s">
        <v>766</v>
      </c>
      <c r="U3936">
        <f t="shared" si="221"/>
        <v>10.526</v>
      </c>
      <c r="V3936">
        <f t="shared" si="222"/>
        <v>10.526</v>
      </c>
      <c r="W3936" s="2" t="s">
        <v>798</v>
      </c>
      <c r="Y3936" t="s">
        <v>827</v>
      </c>
      <c r="Z3936" t="s">
        <v>827</v>
      </c>
      <c r="AA3936" t="s">
        <v>826</v>
      </c>
      <c r="AB3936" t="str">
        <f t="shared" si="223"/>
        <v/>
      </c>
    </row>
    <row r="3937" spans="1:28" x14ac:dyDescent="0.2">
      <c r="A3937" s="2"/>
      <c r="B3937" s="2" t="s">
        <v>52</v>
      </c>
      <c r="C3937" s="2" t="s">
        <v>649</v>
      </c>
      <c r="D3937" s="2" t="s">
        <v>30</v>
      </c>
      <c r="E3937" s="2" t="s">
        <v>55</v>
      </c>
      <c r="F3937" s="2">
        <v>2</v>
      </c>
      <c r="G3937" s="2">
        <v>2</v>
      </c>
      <c r="H3937" s="2">
        <v>11.053000000000001</v>
      </c>
      <c r="I3937" s="2"/>
      <c r="J3937" s="2"/>
      <c r="K3937" t="str">
        <f t="shared" si="220"/>
        <v/>
      </c>
      <c r="L3937" s="2" t="s">
        <v>794</v>
      </c>
      <c r="M3937" t="s">
        <v>25</v>
      </c>
      <c r="N3937" s="2" t="s">
        <v>26</v>
      </c>
      <c r="O3937" s="2" t="s">
        <v>797</v>
      </c>
      <c r="P3937" s="2"/>
      <c r="Q3937" s="2" t="s">
        <v>764</v>
      </c>
      <c r="R3937" s="2"/>
      <c r="S3937" s="2"/>
      <c r="T3937" t="s">
        <v>766</v>
      </c>
      <c r="U3937">
        <f t="shared" si="221"/>
        <v>11.053000000000001</v>
      </c>
      <c r="V3937">
        <f t="shared" si="222"/>
        <v>11.053000000000001</v>
      </c>
      <c r="W3937" s="2" t="s">
        <v>798</v>
      </c>
      <c r="Y3937" t="s">
        <v>827</v>
      </c>
      <c r="Z3937" t="s">
        <v>827</v>
      </c>
      <c r="AA3937" t="s">
        <v>826</v>
      </c>
      <c r="AB3937" t="str">
        <f t="shared" si="223"/>
        <v/>
      </c>
    </row>
    <row r="3938" spans="1:28" x14ac:dyDescent="0.2">
      <c r="A3938" s="2"/>
      <c r="B3938" s="2" t="s">
        <v>52</v>
      </c>
      <c r="C3938" s="2" t="s">
        <v>649</v>
      </c>
      <c r="D3938" s="2" t="s">
        <v>30</v>
      </c>
      <c r="E3938" s="2" t="s">
        <v>55</v>
      </c>
      <c r="F3938" s="2">
        <v>3</v>
      </c>
      <c r="G3938" s="2">
        <v>3</v>
      </c>
      <c r="H3938" s="2">
        <v>10.38</v>
      </c>
      <c r="I3938" s="2"/>
      <c r="J3938" s="2"/>
      <c r="K3938" t="str">
        <f t="shared" si="220"/>
        <v/>
      </c>
      <c r="L3938" s="2" t="s">
        <v>794</v>
      </c>
      <c r="M3938" t="s">
        <v>25</v>
      </c>
      <c r="N3938" s="2" t="s">
        <v>26</v>
      </c>
      <c r="O3938" s="2" t="s">
        <v>797</v>
      </c>
      <c r="P3938" s="2"/>
      <c r="Q3938" s="2" t="s">
        <v>764</v>
      </c>
      <c r="R3938" s="2"/>
      <c r="S3938" s="2"/>
      <c r="T3938" t="s">
        <v>766</v>
      </c>
      <c r="U3938">
        <f t="shared" si="221"/>
        <v>10.38</v>
      </c>
      <c r="V3938">
        <f t="shared" si="222"/>
        <v>10.38</v>
      </c>
      <c r="W3938" s="2" t="s">
        <v>798</v>
      </c>
      <c r="Y3938" t="s">
        <v>827</v>
      </c>
      <c r="Z3938" t="s">
        <v>827</v>
      </c>
      <c r="AA3938" t="s">
        <v>826</v>
      </c>
      <c r="AB3938" t="str">
        <f t="shared" si="223"/>
        <v/>
      </c>
    </row>
    <row r="3939" spans="1:28" x14ac:dyDescent="0.2">
      <c r="A3939" s="2"/>
      <c r="B3939" s="2" t="s">
        <v>52</v>
      </c>
      <c r="C3939" s="2" t="s">
        <v>649</v>
      </c>
      <c r="D3939" s="2" t="s">
        <v>30</v>
      </c>
      <c r="E3939" s="2" t="s">
        <v>55</v>
      </c>
      <c r="F3939" s="2">
        <v>4</v>
      </c>
      <c r="G3939" s="2">
        <v>4</v>
      </c>
      <c r="H3939" s="2">
        <v>10.782</v>
      </c>
      <c r="I3939" s="2"/>
      <c r="J3939" s="2"/>
      <c r="K3939" t="str">
        <f t="shared" si="220"/>
        <v/>
      </c>
      <c r="L3939" s="2" t="s">
        <v>794</v>
      </c>
      <c r="M3939" t="s">
        <v>25</v>
      </c>
      <c r="N3939" s="2" t="s">
        <v>26</v>
      </c>
      <c r="O3939" s="2" t="s">
        <v>797</v>
      </c>
      <c r="P3939" s="2"/>
      <c r="Q3939" s="2" t="s">
        <v>764</v>
      </c>
      <c r="R3939" s="2"/>
      <c r="S3939" s="2"/>
      <c r="T3939" t="s">
        <v>766</v>
      </c>
      <c r="U3939">
        <f t="shared" si="221"/>
        <v>10.782</v>
      </c>
      <c r="V3939">
        <f t="shared" si="222"/>
        <v>10.782</v>
      </c>
      <c r="W3939" s="2" t="s">
        <v>798</v>
      </c>
      <c r="Y3939" t="s">
        <v>827</v>
      </c>
      <c r="Z3939" t="s">
        <v>827</v>
      </c>
      <c r="AA3939" t="s">
        <v>826</v>
      </c>
      <c r="AB3939" t="str">
        <f t="shared" si="223"/>
        <v/>
      </c>
    </row>
    <row r="3940" spans="1:28" x14ac:dyDescent="0.2">
      <c r="A3940" s="2"/>
      <c r="B3940" s="2" t="s">
        <v>52</v>
      </c>
      <c r="C3940" s="2" t="s">
        <v>649</v>
      </c>
      <c r="D3940" s="2" t="s">
        <v>30</v>
      </c>
      <c r="E3940" s="2" t="s">
        <v>55</v>
      </c>
      <c r="F3940" s="2">
        <v>5</v>
      </c>
      <c r="G3940" s="2">
        <v>5</v>
      </c>
      <c r="H3940" s="2">
        <v>9.8089999999999993</v>
      </c>
      <c r="I3940" s="2"/>
      <c r="J3940" s="2"/>
      <c r="K3940" t="str">
        <f t="shared" si="220"/>
        <v/>
      </c>
      <c r="L3940" s="2" t="s">
        <v>794</v>
      </c>
      <c r="M3940" t="s">
        <v>25</v>
      </c>
      <c r="N3940" s="2" t="s">
        <v>26</v>
      </c>
      <c r="O3940" s="2" t="s">
        <v>797</v>
      </c>
      <c r="P3940" s="2"/>
      <c r="Q3940" s="2" t="s">
        <v>764</v>
      </c>
      <c r="R3940" s="2"/>
      <c r="S3940" s="2"/>
      <c r="T3940" t="s">
        <v>766</v>
      </c>
      <c r="U3940">
        <f t="shared" si="221"/>
        <v>9.8089999999999993</v>
      </c>
      <c r="V3940">
        <f t="shared" si="222"/>
        <v>9.8089999999999993</v>
      </c>
      <c r="W3940" s="2" t="s">
        <v>798</v>
      </c>
      <c r="Y3940" t="s">
        <v>827</v>
      </c>
      <c r="Z3940" t="s">
        <v>827</v>
      </c>
      <c r="AA3940" t="s">
        <v>826</v>
      </c>
      <c r="AB3940" t="str">
        <f t="shared" si="223"/>
        <v/>
      </c>
    </row>
    <row r="3941" spans="1:28" x14ac:dyDescent="0.2">
      <c r="A3941" s="2"/>
      <c r="B3941" s="2" t="s">
        <v>52</v>
      </c>
      <c r="C3941" s="2" t="s">
        <v>649</v>
      </c>
      <c r="D3941" s="2" t="s">
        <v>30</v>
      </c>
      <c r="E3941" s="2" t="s">
        <v>55</v>
      </c>
      <c r="F3941" s="2">
        <v>6</v>
      </c>
      <c r="G3941" s="2">
        <v>6</v>
      </c>
      <c r="H3941" s="2">
        <v>10.167</v>
      </c>
      <c r="I3941" s="2"/>
      <c r="J3941" s="2"/>
      <c r="K3941" t="str">
        <f t="shared" si="220"/>
        <v/>
      </c>
      <c r="L3941" s="2" t="s">
        <v>794</v>
      </c>
      <c r="M3941" t="s">
        <v>25</v>
      </c>
      <c r="N3941" s="2" t="s">
        <v>26</v>
      </c>
      <c r="O3941" s="2" t="s">
        <v>797</v>
      </c>
      <c r="P3941" s="2"/>
      <c r="Q3941" s="2" t="s">
        <v>764</v>
      </c>
      <c r="R3941" s="2"/>
      <c r="S3941" s="2"/>
      <c r="T3941" t="s">
        <v>766</v>
      </c>
      <c r="U3941">
        <f t="shared" si="221"/>
        <v>10.167</v>
      </c>
      <c r="V3941">
        <f t="shared" si="222"/>
        <v>10.167</v>
      </c>
      <c r="W3941" s="2" t="s">
        <v>798</v>
      </c>
      <c r="Y3941" t="s">
        <v>827</v>
      </c>
      <c r="Z3941" t="s">
        <v>827</v>
      </c>
      <c r="AA3941" t="s">
        <v>826</v>
      </c>
      <c r="AB3941" t="str">
        <f t="shared" si="223"/>
        <v/>
      </c>
    </row>
    <row r="3942" spans="1:28" x14ac:dyDescent="0.2">
      <c r="A3942" s="2"/>
      <c r="B3942" s="2" t="s">
        <v>52</v>
      </c>
      <c r="C3942" s="2" t="s">
        <v>649</v>
      </c>
      <c r="D3942" s="2" t="s">
        <v>30</v>
      </c>
      <c r="E3942" s="2" t="s">
        <v>55</v>
      </c>
      <c r="F3942" s="2">
        <v>7</v>
      </c>
      <c r="G3942" s="2">
        <v>7</v>
      </c>
      <c r="H3942" s="2">
        <v>8.2129999999999992</v>
      </c>
      <c r="I3942" s="2"/>
      <c r="J3942" s="2"/>
      <c r="K3942" t="str">
        <f t="shared" si="220"/>
        <v/>
      </c>
      <c r="L3942" s="2" t="s">
        <v>794</v>
      </c>
      <c r="M3942" t="s">
        <v>25</v>
      </c>
      <c r="N3942" s="2" t="s">
        <v>26</v>
      </c>
      <c r="O3942" s="2" t="s">
        <v>797</v>
      </c>
      <c r="P3942" s="2"/>
      <c r="Q3942" s="2" t="s">
        <v>764</v>
      </c>
      <c r="R3942" s="2"/>
      <c r="S3942" s="2"/>
      <c r="T3942" t="s">
        <v>766</v>
      </c>
      <c r="U3942">
        <f t="shared" si="221"/>
        <v>8.2129999999999992</v>
      </c>
      <c r="V3942">
        <f t="shared" si="222"/>
        <v>8.2129999999999992</v>
      </c>
      <c r="W3942" s="2" t="s">
        <v>798</v>
      </c>
      <c r="Y3942" t="s">
        <v>827</v>
      </c>
      <c r="Z3942" t="s">
        <v>827</v>
      </c>
      <c r="AA3942" t="s">
        <v>826</v>
      </c>
      <c r="AB3942" t="str">
        <f t="shared" si="223"/>
        <v/>
      </c>
    </row>
    <row r="3943" spans="1:28" x14ac:dyDescent="0.2">
      <c r="A3943" s="2"/>
      <c r="B3943" s="2" t="s">
        <v>52</v>
      </c>
      <c r="C3943" s="2" t="s">
        <v>649</v>
      </c>
      <c r="D3943" s="2" t="s">
        <v>30</v>
      </c>
      <c r="E3943" s="2" t="s">
        <v>55</v>
      </c>
      <c r="F3943" s="2">
        <v>8</v>
      </c>
      <c r="G3943" s="2">
        <v>8</v>
      </c>
      <c r="H3943" s="2">
        <v>10.468999999999999</v>
      </c>
      <c r="I3943" s="2"/>
      <c r="J3943" s="2"/>
      <c r="K3943" t="str">
        <f t="shared" si="220"/>
        <v/>
      </c>
      <c r="L3943" s="2" t="s">
        <v>794</v>
      </c>
      <c r="M3943" t="s">
        <v>25</v>
      </c>
      <c r="N3943" s="2" t="s">
        <v>26</v>
      </c>
      <c r="O3943" s="2" t="s">
        <v>797</v>
      </c>
      <c r="P3943" s="2"/>
      <c r="Q3943" s="2" t="s">
        <v>764</v>
      </c>
      <c r="R3943" s="2"/>
      <c r="S3943" s="2"/>
      <c r="T3943" t="s">
        <v>766</v>
      </c>
      <c r="U3943">
        <f t="shared" si="221"/>
        <v>10.468999999999999</v>
      </c>
      <c r="V3943">
        <f t="shared" si="222"/>
        <v>10.468999999999999</v>
      </c>
      <c r="W3943" s="2" t="s">
        <v>798</v>
      </c>
      <c r="Y3943" t="s">
        <v>827</v>
      </c>
      <c r="Z3943" t="s">
        <v>827</v>
      </c>
      <c r="AA3943" t="s">
        <v>826</v>
      </c>
      <c r="AB3943" t="str">
        <f t="shared" si="223"/>
        <v/>
      </c>
    </row>
    <row r="3944" spans="1:28" x14ac:dyDescent="0.2">
      <c r="A3944" s="2"/>
      <c r="B3944" s="2" t="s">
        <v>52</v>
      </c>
      <c r="C3944" s="2" t="s">
        <v>649</v>
      </c>
      <c r="D3944" s="2" t="s">
        <v>30</v>
      </c>
      <c r="E3944" s="2" t="s">
        <v>55</v>
      </c>
      <c r="F3944" s="2">
        <v>9</v>
      </c>
      <c r="G3944" s="2">
        <v>9</v>
      </c>
      <c r="H3944" s="2">
        <v>10.087999999999999</v>
      </c>
      <c r="I3944" s="2"/>
      <c r="J3944" s="2"/>
      <c r="K3944" t="str">
        <f t="shared" si="220"/>
        <v/>
      </c>
      <c r="L3944" s="2" t="s">
        <v>794</v>
      </c>
      <c r="M3944" t="s">
        <v>25</v>
      </c>
      <c r="N3944" s="2" t="s">
        <v>26</v>
      </c>
      <c r="O3944" s="2" t="s">
        <v>797</v>
      </c>
      <c r="P3944" s="2"/>
      <c r="Q3944" s="2" t="s">
        <v>764</v>
      </c>
      <c r="R3944" s="2"/>
      <c r="S3944" s="2"/>
      <c r="T3944" t="s">
        <v>766</v>
      </c>
      <c r="U3944">
        <f t="shared" si="221"/>
        <v>10.087999999999999</v>
      </c>
      <c r="V3944">
        <f t="shared" si="222"/>
        <v>10.087999999999999</v>
      </c>
      <c r="W3944" s="2" t="s">
        <v>798</v>
      </c>
      <c r="Y3944" t="s">
        <v>827</v>
      </c>
      <c r="Z3944" t="s">
        <v>827</v>
      </c>
      <c r="AA3944" t="s">
        <v>826</v>
      </c>
      <c r="AB3944" t="str">
        <f t="shared" si="223"/>
        <v/>
      </c>
    </row>
    <row r="3945" spans="1:28" x14ac:dyDescent="0.2">
      <c r="A3945" s="2"/>
      <c r="B3945" s="2" t="s">
        <v>52</v>
      </c>
      <c r="C3945" s="2" t="s">
        <v>649</v>
      </c>
      <c r="D3945" s="2" t="s">
        <v>30</v>
      </c>
      <c r="E3945" s="2" t="s">
        <v>55</v>
      </c>
      <c r="F3945" s="2">
        <v>10</v>
      </c>
      <c r="G3945" s="2">
        <v>10</v>
      </c>
      <c r="H3945" s="2">
        <v>9.8119999999999994</v>
      </c>
      <c r="I3945" s="2"/>
      <c r="J3945" s="2"/>
      <c r="K3945" t="str">
        <f t="shared" si="220"/>
        <v/>
      </c>
      <c r="L3945" s="2" t="s">
        <v>794</v>
      </c>
      <c r="M3945" t="s">
        <v>25</v>
      </c>
      <c r="N3945" s="2" t="s">
        <v>26</v>
      </c>
      <c r="O3945" s="2" t="s">
        <v>797</v>
      </c>
      <c r="P3945" s="2"/>
      <c r="Q3945" s="2" t="s">
        <v>764</v>
      </c>
      <c r="R3945" s="2"/>
      <c r="S3945" s="2"/>
      <c r="T3945" t="s">
        <v>766</v>
      </c>
      <c r="U3945">
        <f t="shared" si="221"/>
        <v>9.8119999999999994</v>
      </c>
      <c r="V3945">
        <f t="shared" si="222"/>
        <v>9.8119999999999994</v>
      </c>
      <c r="W3945" s="2" t="s">
        <v>798</v>
      </c>
      <c r="Y3945" t="s">
        <v>827</v>
      </c>
      <c r="Z3945" t="s">
        <v>827</v>
      </c>
      <c r="AA3945" t="s">
        <v>826</v>
      </c>
      <c r="AB3945" t="str">
        <f t="shared" si="223"/>
        <v/>
      </c>
    </row>
    <row r="3946" spans="1:28" x14ac:dyDescent="0.2">
      <c r="A3946" s="2"/>
      <c r="B3946" s="2" t="s">
        <v>52</v>
      </c>
      <c r="C3946" s="2" t="s">
        <v>649</v>
      </c>
      <c r="D3946" s="2" t="s">
        <v>30</v>
      </c>
      <c r="E3946" s="2" t="s">
        <v>166</v>
      </c>
      <c r="F3946" s="2">
        <v>1</v>
      </c>
      <c r="G3946" s="2">
        <v>1</v>
      </c>
      <c r="H3946" s="2">
        <v>10.349</v>
      </c>
      <c r="I3946" s="2"/>
      <c r="J3946" s="2"/>
      <c r="K3946" t="str">
        <f t="shared" si="220"/>
        <v/>
      </c>
      <c r="L3946" s="2" t="s">
        <v>794</v>
      </c>
      <c r="M3946" t="s">
        <v>25</v>
      </c>
      <c r="N3946" s="2" t="s">
        <v>26</v>
      </c>
      <c r="O3946" s="2" t="s">
        <v>799</v>
      </c>
      <c r="P3946" s="2"/>
      <c r="Q3946" s="2" t="s">
        <v>764</v>
      </c>
      <c r="R3946" s="2"/>
      <c r="S3946" s="2"/>
      <c r="T3946" t="s">
        <v>766</v>
      </c>
      <c r="U3946">
        <f t="shared" si="221"/>
        <v>10.349</v>
      </c>
      <c r="V3946">
        <f t="shared" si="222"/>
        <v>10.349</v>
      </c>
      <c r="W3946" s="2" t="s">
        <v>800</v>
      </c>
      <c r="Y3946" t="s">
        <v>826</v>
      </c>
      <c r="Z3946" t="s">
        <v>826</v>
      </c>
      <c r="AA3946" t="s">
        <v>826</v>
      </c>
      <c r="AB3946" t="str">
        <f t="shared" si="223"/>
        <v/>
      </c>
    </row>
    <row r="3947" spans="1:28" x14ac:dyDescent="0.2">
      <c r="A3947" s="2"/>
      <c r="B3947" s="2" t="s">
        <v>52</v>
      </c>
      <c r="C3947" s="2" t="s">
        <v>649</v>
      </c>
      <c r="D3947" s="2" t="s">
        <v>30</v>
      </c>
      <c r="E3947" s="2" t="s">
        <v>59</v>
      </c>
      <c r="F3947" s="2">
        <v>1</v>
      </c>
      <c r="G3947" s="2">
        <v>1</v>
      </c>
      <c r="H3947" s="2">
        <v>12.023</v>
      </c>
      <c r="I3947" s="3">
        <v>0.98199999999999998</v>
      </c>
      <c r="J3947" s="3">
        <v>1.9490000000000001</v>
      </c>
      <c r="K3947">
        <f t="shared" si="220"/>
        <v>0.98408603798780658</v>
      </c>
      <c r="L3947" s="2" t="s">
        <v>32</v>
      </c>
      <c r="M3947" t="s">
        <v>25</v>
      </c>
      <c r="N3947" s="2" t="s">
        <v>26</v>
      </c>
      <c r="O3947" s="2" t="s">
        <v>671</v>
      </c>
      <c r="P3947" s="2"/>
      <c r="Q3947" s="2" t="s">
        <v>764</v>
      </c>
      <c r="R3947" s="2"/>
      <c r="T3947" t="s">
        <v>765</v>
      </c>
      <c r="U3947">
        <f t="shared" si="221"/>
        <v>12.023</v>
      </c>
      <c r="V3947">
        <f t="shared" si="222"/>
        <v>12.023</v>
      </c>
      <c r="W3947" s="2" t="s">
        <v>672</v>
      </c>
      <c r="Y3947" t="s">
        <v>826</v>
      </c>
      <c r="Z3947" t="s">
        <v>826</v>
      </c>
      <c r="AA3947" t="s">
        <v>826</v>
      </c>
      <c r="AB3947" t="str">
        <f t="shared" si="223"/>
        <v/>
      </c>
    </row>
    <row r="3948" spans="1:28" x14ac:dyDescent="0.2">
      <c r="A3948" s="2"/>
      <c r="B3948" s="2" t="s">
        <v>52</v>
      </c>
      <c r="C3948" s="2" t="s">
        <v>649</v>
      </c>
      <c r="D3948" s="2" t="s">
        <v>30</v>
      </c>
      <c r="E3948" s="2" t="s">
        <v>59</v>
      </c>
      <c r="F3948" s="2">
        <v>2</v>
      </c>
      <c r="G3948" s="2">
        <v>2</v>
      </c>
      <c r="H3948" s="2">
        <v>11.284000000000001</v>
      </c>
      <c r="I3948" s="3">
        <v>1.208</v>
      </c>
      <c r="J3948" s="3">
        <v>1.7729999999999999</v>
      </c>
      <c r="K3948">
        <f t="shared" si="220"/>
        <v>1.3546929155740797</v>
      </c>
      <c r="L3948" s="2" t="s">
        <v>32</v>
      </c>
      <c r="M3948" t="s">
        <v>25</v>
      </c>
      <c r="N3948" s="2" t="s">
        <v>26</v>
      </c>
      <c r="O3948" s="2" t="s">
        <v>671</v>
      </c>
      <c r="P3948" s="2"/>
      <c r="Q3948" s="2" t="s">
        <v>764</v>
      </c>
      <c r="R3948" s="2"/>
      <c r="T3948" t="s">
        <v>765</v>
      </c>
      <c r="U3948">
        <f t="shared" si="221"/>
        <v>11.284000000000001</v>
      </c>
      <c r="V3948">
        <f t="shared" si="222"/>
        <v>11.284000000000001</v>
      </c>
      <c r="W3948" s="2" t="s">
        <v>672</v>
      </c>
      <c r="Y3948" t="s">
        <v>826</v>
      </c>
      <c r="Z3948" t="s">
        <v>826</v>
      </c>
      <c r="AA3948" t="s">
        <v>826</v>
      </c>
      <c r="AB3948" t="str">
        <f t="shared" si="223"/>
        <v/>
      </c>
    </row>
    <row r="3949" spans="1:28" x14ac:dyDescent="0.2">
      <c r="A3949" s="2"/>
      <c r="B3949" s="2" t="s">
        <v>52</v>
      </c>
      <c r="C3949" s="2" t="s">
        <v>649</v>
      </c>
      <c r="D3949" s="2" t="s">
        <v>30</v>
      </c>
      <c r="E3949" s="2" t="s">
        <v>59</v>
      </c>
      <c r="F3949" s="2">
        <v>3</v>
      </c>
      <c r="G3949" s="2">
        <v>3</v>
      </c>
      <c r="H3949" s="2">
        <v>12.269</v>
      </c>
      <c r="I3949" s="3">
        <v>1.0409999999999999</v>
      </c>
      <c r="J3949" s="3">
        <v>1.7170000000000001</v>
      </c>
      <c r="K3949">
        <f t="shared" si="220"/>
        <v>0.97424909190340481</v>
      </c>
      <c r="L3949" s="2" t="s">
        <v>32</v>
      </c>
      <c r="M3949" t="s">
        <v>25</v>
      </c>
      <c r="N3949" s="2" t="s">
        <v>26</v>
      </c>
      <c r="O3949" s="2" t="s">
        <v>671</v>
      </c>
      <c r="P3949" s="2"/>
      <c r="Q3949" s="2" t="s">
        <v>764</v>
      </c>
      <c r="R3949" s="2"/>
      <c r="T3949" t="s">
        <v>765</v>
      </c>
      <c r="U3949">
        <f t="shared" si="221"/>
        <v>12.269</v>
      </c>
      <c r="V3949">
        <f t="shared" si="222"/>
        <v>12.269</v>
      </c>
      <c r="W3949" s="2" t="s">
        <v>672</v>
      </c>
      <c r="Y3949" t="s">
        <v>826</v>
      </c>
      <c r="Z3949" t="s">
        <v>826</v>
      </c>
      <c r="AA3949" t="s">
        <v>826</v>
      </c>
      <c r="AB3949" t="str">
        <f t="shared" si="223"/>
        <v/>
      </c>
    </row>
    <row r="3950" spans="1:28" x14ac:dyDescent="0.2">
      <c r="A3950" s="2"/>
      <c r="B3950" s="2" t="s">
        <v>52</v>
      </c>
      <c r="C3950" s="2" t="s">
        <v>649</v>
      </c>
      <c r="D3950" s="2" t="s">
        <v>30</v>
      </c>
      <c r="E3950" s="2" t="s">
        <v>59</v>
      </c>
      <c r="F3950" s="2">
        <v>4</v>
      </c>
      <c r="G3950" s="2">
        <v>4</v>
      </c>
      <c r="H3950" s="2">
        <v>11.731</v>
      </c>
      <c r="I3950" s="3">
        <v>1.0429999999999999</v>
      </c>
      <c r="J3950" s="3">
        <v>1.583</v>
      </c>
      <c r="K3950">
        <f t="shared" si="220"/>
        <v>0.90167034661292145</v>
      </c>
      <c r="L3950" s="2" t="s">
        <v>32</v>
      </c>
      <c r="M3950" t="s">
        <v>25</v>
      </c>
      <c r="N3950" s="2" t="s">
        <v>26</v>
      </c>
      <c r="O3950" s="2" t="s">
        <v>671</v>
      </c>
      <c r="P3950" s="2"/>
      <c r="Q3950" s="2" t="s">
        <v>764</v>
      </c>
      <c r="R3950" s="2"/>
      <c r="T3950" t="s">
        <v>765</v>
      </c>
      <c r="U3950">
        <f t="shared" si="221"/>
        <v>11.731</v>
      </c>
      <c r="V3950">
        <f t="shared" si="222"/>
        <v>11.731</v>
      </c>
      <c r="W3950" s="2" t="s">
        <v>672</v>
      </c>
      <c r="Y3950" t="s">
        <v>826</v>
      </c>
      <c r="Z3950" t="s">
        <v>826</v>
      </c>
      <c r="AA3950" t="s">
        <v>826</v>
      </c>
      <c r="AB3950" t="str">
        <f t="shared" si="223"/>
        <v/>
      </c>
    </row>
    <row r="3951" spans="1:28" x14ac:dyDescent="0.2">
      <c r="A3951" s="2"/>
      <c r="B3951" s="2" t="s">
        <v>52</v>
      </c>
      <c r="C3951" s="2" t="s">
        <v>649</v>
      </c>
      <c r="D3951" s="2" t="s">
        <v>30</v>
      </c>
      <c r="E3951" s="2" t="s">
        <v>59</v>
      </c>
      <c r="F3951" s="2">
        <v>5</v>
      </c>
      <c r="G3951" s="2">
        <v>5</v>
      </c>
      <c r="H3951" s="2">
        <v>11.933999999999999</v>
      </c>
      <c r="I3951" s="3">
        <v>1.143</v>
      </c>
      <c r="J3951" s="3">
        <v>1.946</v>
      </c>
      <c r="K3951">
        <f t="shared" si="220"/>
        <v>1.3311700939448099</v>
      </c>
      <c r="L3951" s="2" t="s">
        <v>32</v>
      </c>
      <c r="M3951" t="s">
        <v>25</v>
      </c>
      <c r="N3951" s="2" t="s">
        <v>26</v>
      </c>
      <c r="O3951" s="2" t="s">
        <v>671</v>
      </c>
      <c r="P3951" s="2"/>
      <c r="Q3951" s="2" t="s">
        <v>764</v>
      </c>
      <c r="R3951" s="2"/>
      <c r="T3951" t="s">
        <v>765</v>
      </c>
      <c r="U3951">
        <f t="shared" si="221"/>
        <v>11.933999999999999</v>
      </c>
      <c r="V3951">
        <f t="shared" si="222"/>
        <v>11.933999999999999</v>
      </c>
      <c r="W3951" s="2" t="s">
        <v>672</v>
      </c>
      <c r="Y3951" t="s">
        <v>826</v>
      </c>
      <c r="Z3951" t="s">
        <v>826</v>
      </c>
      <c r="AA3951" t="s">
        <v>826</v>
      </c>
      <c r="AB3951" t="str">
        <f t="shared" si="223"/>
        <v/>
      </c>
    </row>
    <row r="3952" spans="1:28" x14ac:dyDescent="0.2">
      <c r="A3952" s="2"/>
      <c r="B3952" s="2" t="s">
        <v>52</v>
      </c>
      <c r="C3952" s="2" t="s">
        <v>649</v>
      </c>
      <c r="D3952" s="2" t="s">
        <v>30</v>
      </c>
      <c r="E3952" s="2" t="s">
        <v>59</v>
      </c>
      <c r="F3952" s="2">
        <v>6</v>
      </c>
      <c r="G3952" s="2">
        <v>6</v>
      </c>
      <c r="H3952" s="2">
        <v>11.914</v>
      </c>
      <c r="I3952" s="3">
        <v>1.034</v>
      </c>
      <c r="J3952" s="3">
        <v>1.716</v>
      </c>
      <c r="K3952">
        <f t="shared" si="220"/>
        <v>0.96063104223943996</v>
      </c>
      <c r="L3952" s="2" t="s">
        <v>32</v>
      </c>
      <c r="M3952" t="s">
        <v>25</v>
      </c>
      <c r="N3952" s="2" t="s">
        <v>26</v>
      </c>
      <c r="O3952" s="2" t="s">
        <v>671</v>
      </c>
      <c r="P3952" s="2"/>
      <c r="Q3952" s="2" t="s">
        <v>764</v>
      </c>
      <c r="R3952" s="2"/>
      <c r="T3952" t="s">
        <v>765</v>
      </c>
      <c r="U3952">
        <f t="shared" si="221"/>
        <v>11.914</v>
      </c>
      <c r="V3952">
        <f t="shared" si="222"/>
        <v>11.914</v>
      </c>
      <c r="W3952" s="2" t="s">
        <v>672</v>
      </c>
      <c r="Y3952" t="s">
        <v>826</v>
      </c>
      <c r="Z3952" t="s">
        <v>826</v>
      </c>
      <c r="AA3952" t="s">
        <v>826</v>
      </c>
      <c r="AB3952" t="str">
        <f t="shared" si="223"/>
        <v/>
      </c>
    </row>
    <row r="3953" spans="1:28" x14ac:dyDescent="0.2">
      <c r="A3953" s="2"/>
      <c r="B3953" s="2" t="s">
        <v>52</v>
      </c>
      <c r="C3953" s="2" t="s">
        <v>649</v>
      </c>
      <c r="D3953" s="2" t="s">
        <v>30</v>
      </c>
      <c r="E3953" s="2" t="s">
        <v>59</v>
      </c>
      <c r="F3953" s="2">
        <v>7</v>
      </c>
      <c r="G3953" s="2">
        <v>7</v>
      </c>
      <c r="H3953" s="2">
        <v>12.257</v>
      </c>
      <c r="I3953" s="3">
        <v>1.012</v>
      </c>
      <c r="J3953" s="3">
        <v>1.641</v>
      </c>
      <c r="K3953">
        <f t="shared" si="220"/>
        <v>0.87996999014055988</v>
      </c>
      <c r="L3953" s="2" t="s">
        <v>32</v>
      </c>
      <c r="M3953" t="s">
        <v>25</v>
      </c>
      <c r="N3953" s="2" t="s">
        <v>26</v>
      </c>
      <c r="O3953" s="2" t="s">
        <v>671</v>
      </c>
      <c r="P3953" s="2"/>
      <c r="Q3953" s="2" t="s">
        <v>764</v>
      </c>
      <c r="R3953" s="2"/>
      <c r="T3953" t="s">
        <v>765</v>
      </c>
      <c r="U3953">
        <f t="shared" si="221"/>
        <v>12.257</v>
      </c>
      <c r="V3953">
        <f t="shared" si="222"/>
        <v>12.257</v>
      </c>
      <c r="W3953" s="2" t="s">
        <v>672</v>
      </c>
      <c r="Y3953" t="s">
        <v>826</v>
      </c>
      <c r="Z3953" t="s">
        <v>826</v>
      </c>
      <c r="AA3953" t="s">
        <v>826</v>
      </c>
      <c r="AB3953" t="str">
        <f t="shared" si="223"/>
        <v/>
      </c>
    </row>
    <row r="3954" spans="1:28" x14ac:dyDescent="0.2">
      <c r="A3954" s="2"/>
      <c r="B3954" s="2" t="s">
        <v>52</v>
      </c>
      <c r="C3954" s="2" t="s">
        <v>649</v>
      </c>
      <c r="D3954" s="2" t="s">
        <v>30</v>
      </c>
      <c r="E3954" s="2" t="s">
        <v>59</v>
      </c>
      <c r="F3954" s="2">
        <v>8</v>
      </c>
      <c r="G3954" s="2">
        <v>8</v>
      </c>
      <c r="H3954" s="2">
        <v>12.048</v>
      </c>
      <c r="I3954" s="3">
        <v>1.0620000000000001</v>
      </c>
      <c r="J3954" s="3">
        <v>1.885</v>
      </c>
      <c r="K3954">
        <f t="shared" si="220"/>
        <v>1.1131626948741</v>
      </c>
      <c r="L3954" s="2" t="s">
        <v>32</v>
      </c>
      <c r="M3954" t="s">
        <v>25</v>
      </c>
      <c r="N3954" s="2" t="s">
        <v>26</v>
      </c>
      <c r="O3954" s="2" t="s">
        <v>671</v>
      </c>
      <c r="P3954" s="2"/>
      <c r="Q3954" s="2" t="s">
        <v>764</v>
      </c>
      <c r="R3954" s="2"/>
      <c r="T3954" t="s">
        <v>765</v>
      </c>
      <c r="U3954">
        <f t="shared" si="221"/>
        <v>12.048</v>
      </c>
      <c r="V3954">
        <f t="shared" si="222"/>
        <v>12.048</v>
      </c>
      <c r="W3954" s="2" t="s">
        <v>672</v>
      </c>
      <c r="Y3954" t="s">
        <v>826</v>
      </c>
      <c r="Z3954" t="s">
        <v>826</v>
      </c>
      <c r="AA3954" t="s">
        <v>826</v>
      </c>
      <c r="AB3954" t="str">
        <f t="shared" si="223"/>
        <v/>
      </c>
    </row>
    <row r="3955" spans="1:28" x14ac:dyDescent="0.2">
      <c r="A3955" s="2"/>
      <c r="B3955" s="2" t="s">
        <v>52</v>
      </c>
      <c r="C3955" s="2" t="s">
        <v>649</v>
      </c>
      <c r="D3955" s="2" t="s">
        <v>30</v>
      </c>
      <c r="E3955" s="2" t="s">
        <v>59</v>
      </c>
      <c r="F3955" s="2">
        <v>9</v>
      </c>
      <c r="G3955" s="2">
        <v>9</v>
      </c>
      <c r="H3955" s="2">
        <v>11.967000000000001</v>
      </c>
      <c r="I3955" s="3">
        <v>0.81599999999999995</v>
      </c>
      <c r="J3955" s="3">
        <v>1.8580000000000001</v>
      </c>
      <c r="K3955">
        <f t="shared" si="220"/>
        <v>0.64777514863871988</v>
      </c>
      <c r="L3955" s="2" t="s">
        <v>32</v>
      </c>
      <c r="M3955" t="s">
        <v>25</v>
      </c>
      <c r="N3955" s="2" t="s">
        <v>26</v>
      </c>
      <c r="O3955" s="2" t="s">
        <v>671</v>
      </c>
      <c r="P3955" s="2"/>
      <c r="Q3955" s="2" t="s">
        <v>764</v>
      </c>
      <c r="R3955" s="2"/>
      <c r="T3955" t="s">
        <v>765</v>
      </c>
      <c r="U3955">
        <f t="shared" si="221"/>
        <v>11.967000000000001</v>
      </c>
      <c r="V3955">
        <f t="shared" si="222"/>
        <v>11.967000000000001</v>
      </c>
      <c r="W3955" s="2" t="s">
        <v>672</v>
      </c>
      <c r="Y3955" t="s">
        <v>826</v>
      </c>
      <c r="Z3955" t="s">
        <v>826</v>
      </c>
      <c r="AA3955" t="s">
        <v>826</v>
      </c>
      <c r="AB3955" t="str">
        <f t="shared" si="223"/>
        <v/>
      </c>
    </row>
    <row r="3956" spans="1:28" x14ac:dyDescent="0.2">
      <c r="A3956" s="2"/>
      <c r="B3956" s="2" t="s">
        <v>52</v>
      </c>
      <c r="C3956" s="2" t="s">
        <v>649</v>
      </c>
      <c r="D3956" s="2" t="s">
        <v>30</v>
      </c>
      <c r="E3956" s="2" t="s">
        <v>59</v>
      </c>
      <c r="F3956" s="2">
        <v>10</v>
      </c>
      <c r="G3956" s="2">
        <v>10</v>
      </c>
      <c r="H3956" s="2">
        <v>12.057</v>
      </c>
      <c r="I3956" s="3">
        <v>0.86699999999999999</v>
      </c>
      <c r="J3956" s="3">
        <v>1.8260000000000001</v>
      </c>
      <c r="K3956">
        <f t="shared" si="220"/>
        <v>0.7186827544502099</v>
      </c>
      <c r="L3956" s="2" t="s">
        <v>32</v>
      </c>
      <c r="M3956" t="s">
        <v>25</v>
      </c>
      <c r="N3956" s="2" t="s">
        <v>26</v>
      </c>
      <c r="O3956" s="2" t="s">
        <v>671</v>
      </c>
      <c r="P3956" s="2"/>
      <c r="Q3956" s="2" t="s">
        <v>764</v>
      </c>
      <c r="R3956" s="2"/>
      <c r="T3956" t="s">
        <v>765</v>
      </c>
      <c r="U3956">
        <f t="shared" si="221"/>
        <v>12.057</v>
      </c>
      <c r="V3956">
        <f t="shared" si="222"/>
        <v>12.057</v>
      </c>
      <c r="W3956" s="2" t="s">
        <v>672</v>
      </c>
      <c r="Y3956" t="s">
        <v>826</v>
      </c>
      <c r="Z3956" t="s">
        <v>826</v>
      </c>
      <c r="AA3956" t="s">
        <v>826</v>
      </c>
      <c r="AB3956" t="str">
        <f t="shared" si="223"/>
        <v/>
      </c>
    </row>
    <row r="3957" spans="1:28" x14ac:dyDescent="0.2">
      <c r="A3957" s="10"/>
      <c r="B3957" s="10" t="s">
        <v>21</v>
      </c>
      <c r="C3957" s="10">
        <v>5</v>
      </c>
      <c r="D3957" s="10" t="s">
        <v>42</v>
      </c>
      <c r="E3957" s="10" t="s">
        <v>43</v>
      </c>
      <c r="F3957" s="10">
        <v>1</v>
      </c>
      <c r="G3957" s="10">
        <v>1</v>
      </c>
      <c r="H3957" s="10"/>
      <c r="I3957" s="10">
        <v>2.145</v>
      </c>
      <c r="J3957" s="10">
        <v>2.7450000000000001</v>
      </c>
      <c r="K3957">
        <f t="shared" si="220"/>
        <v>6.6129493643606247</v>
      </c>
      <c r="L3957" s="10" t="s">
        <v>32</v>
      </c>
      <c r="M3957" t="s">
        <v>25</v>
      </c>
      <c r="N3957" s="10" t="s">
        <v>26</v>
      </c>
      <c r="O3957" s="10" t="str">
        <f t="shared" ref="O3957:O4020" si="224">"CG_D"&amp;C3957&amp;"_"&amp;D3957&amp;"_"&amp;E3957&amp;".jpg"</f>
        <v>CG_D5_T3_K1.jpg</v>
      </c>
      <c r="P3957" s="10"/>
      <c r="Q3957" s="2" t="s">
        <v>764</v>
      </c>
      <c r="R3957" s="10"/>
      <c r="S3957" s="10"/>
      <c r="T3957" t="s">
        <v>813</v>
      </c>
      <c r="W3957" s="10"/>
      <c r="Y3957" t="s">
        <v>826</v>
      </c>
      <c r="Z3957" t="s">
        <v>826</v>
      </c>
      <c r="AA3957" t="s">
        <v>826</v>
      </c>
      <c r="AB3957" t="str">
        <f t="shared" si="223"/>
        <v/>
      </c>
    </row>
    <row r="3958" spans="1:28" x14ac:dyDescent="0.2">
      <c r="A3958" s="10"/>
      <c r="B3958" s="10" t="s">
        <v>21</v>
      </c>
      <c r="C3958" s="10">
        <v>5</v>
      </c>
      <c r="D3958" s="10" t="s">
        <v>42</v>
      </c>
      <c r="E3958" s="10" t="s">
        <v>43</v>
      </c>
      <c r="F3958" s="10">
        <v>2</v>
      </c>
      <c r="G3958" s="10">
        <v>2</v>
      </c>
      <c r="H3958" s="10"/>
      <c r="I3958" s="10">
        <v>2.0840000000000001</v>
      </c>
      <c r="J3958" s="10">
        <v>2.8690000000000002</v>
      </c>
      <c r="K3958">
        <f t="shared" si="220"/>
        <v>6.5241544378242944</v>
      </c>
      <c r="L3958" s="10" t="s">
        <v>32</v>
      </c>
      <c r="M3958" t="s">
        <v>25</v>
      </c>
      <c r="N3958" s="10" t="s">
        <v>26</v>
      </c>
      <c r="O3958" s="10" t="str">
        <f t="shared" si="224"/>
        <v>CG_D5_T3_K1.jpg</v>
      </c>
      <c r="P3958" s="10"/>
      <c r="Q3958" s="2" t="s">
        <v>764</v>
      </c>
      <c r="R3958" s="10"/>
      <c r="S3958" s="10"/>
      <c r="T3958" t="s">
        <v>813</v>
      </c>
      <c r="W3958" s="10"/>
      <c r="Y3958" t="s">
        <v>826</v>
      </c>
      <c r="Z3958" t="s">
        <v>826</v>
      </c>
      <c r="AA3958" t="s">
        <v>826</v>
      </c>
      <c r="AB3958" t="str">
        <f t="shared" si="223"/>
        <v/>
      </c>
    </row>
    <row r="3959" spans="1:28" x14ac:dyDescent="0.2">
      <c r="A3959" s="10"/>
      <c r="B3959" s="10" t="s">
        <v>21</v>
      </c>
      <c r="C3959" s="10">
        <v>5</v>
      </c>
      <c r="D3959" s="10" t="s">
        <v>42</v>
      </c>
      <c r="E3959" s="10" t="s">
        <v>43</v>
      </c>
      <c r="F3959" s="10">
        <v>3</v>
      </c>
      <c r="G3959" s="10">
        <v>3</v>
      </c>
      <c r="H3959" s="10"/>
      <c r="I3959" s="10">
        <v>1.8879999999999999</v>
      </c>
      <c r="J3959" s="10">
        <v>2.9009999999999998</v>
      </c>
      <c r="K3959">
        <f t="shared" si="220"/>
        <v>5.4143953520281585</v>
      </c>
      <c r="L3959" s="10" t="s">
        <v>32</v>
      </c>
      <c r="M3959" t="s">
        <v>25</v>
      </c>
      <c r="N3959" s="10" t="s">
        <v>26</v>
      </c>
      <c r="O3959" s="10" t="str">
        <f t="shared" si="224"/>
        <v>CG_D5_T3_K1.jpg</v>
      </c>
      <c r="P3959" s="10"/>
      <c r="Q3959" s="2" t="s">
        <v>764</v>
      </c>
      <c r="R3959" s="10"/>
      <c r="S3959" s="10"/>
      <c r="T3959" t="s">
        <v>813</v>
      </c>
      <c r="W3959" s="10"/>
      <c r="Y3959" t="s">
        <v>826</v>
      </c>
      <c r="Z3959" t="s">
        <v>826</v>
      </c>
      <c r="AA3959" t="s">
        <v>826</v>
      </c>
      <c r="AB3959" t="str">
        <f t="shared" si="223"/>
        <v/>
      </c>
    </row>
    <row r="3960" spans="1:28" x14ac:dyDescent="0.2">
      <c r="A3960" s="10"/>
      <c r="B3960" s="10" t="s">
        <v>21</v>
      </c>
      <c r="C3960" s="10">
        <v>5</v>
      </c>
      <c r="D3960" s="10" t="s">
        <v>42</v>
      </c>
      <c r="E3960" s="10" t="s">
        <v>43</v>
      </c>
      <c r="F3960" s="10">
        <v>4</v>
      </c>
      <c r="G3960" s="10">
        <v>4</v>
      </c>
      <c r="H3960" s="10"/>
      <c r="I3960" s="10">
        <v>2.5289999999999999</v>
      </c>
      <c r="J3960" s="10">
        <v>3.0129999999999999</v>
      </c>
      <c r="K3960">
        <f t="shared" si="220"/>
        <v>10.090090135537244</v>
      </c>
      <c r="L3960" s="10" t="s">
        <v>32</v>
      </c>
      <c r="M3960" t="s">
        <v>25</v>
      </c>
      <c r="N3960" s="10" t="s">
        <v>26</v>
      </c>
      <c r="O3960" s="10" t="str">
        <f t="shared" si="224"/>
        <v>CG_D5_T3_K1.jpg</v>
      </c>
      <c r="P3960" s="10"/>
      <c r="Q3960" s="2" t="s">
        <v>764</v>
      </c>
      <c r="R3960" s="10"/>
      <c r="S3960" s="10"/>
      <c r="T3960" t="s">
        <v>813</v>
      </c>
      <c r="W3960" s="10"/>
      <c r="Y3960" t="s">
        <v>826</v>
      </c>
      <c r="Z3960" t="s">
        <v>826</v>
      </c>
      <c r="AA3960" t="s">
        <v>826</v>
      </c>
      <c r="AB3960" t="str">
        <f t="shared" si="223"/>
        <v/>
      </c>
    </row>
    <row r="3961" spans="1:28" x14ac:dyDescent="0.2">
      <c r="A3961" s="10"/>
      <c r="B3961" s="10" t="s">
        <v>21</v>
      </c>
      <c r="C3961" s="10">
        <v>5</v>
      </c>
      <c r="D3961" s="10" t="s">
        <v>42</v>
      </c>
      <c r="E3961" s="10" t="s">
        <v>43</v>
      </c>
      <c r="F3961" s="10">
        <v>5</v>
      </c>
      <c r="G3961" s="10">
        <v>5</v>
      </c>
      <c r="H3961" s="10"/>
      <c r="I3961" s="10">
        <v>2.3639999999999999</v>
      </c>
      <c r="J3961" s="10">
        <v>3.29</v>
      </c>
      <c r="K3961">
        <f t="shared" si="220"/>
        <v>9.6269584598375975</v>
      </c>
      <c r="L3961" s="10" t="s">
        <v>32</v>
      </c>
      <c r="M3961" t="s">
        <v>25</v>
      </c>
      <c r="N3961" s="10" t="s">
        <v>26</v>
      </c>
      <c r="O3961" s="10" t="str">
        <f t="shared" si="224"/>
        <v>CG_D5_T3_K1.jpg</v>
      </c>
      <c r="P3961" s="10"/>
      <c r="Q3961" s="2" t="s">
        <v>764</v>
      </c>
      <c r="R3961" s="10"/>
      <c r="S3961" s="10"/>
      <c r="T3961" t="s">
        <v>813</v>
      </c>
      <c r="W3961" s="10"/>
      <c r="Y3961" t="s">
        <v>826</v>
      </c>
      <c r="Z3961" t="s">
        <v>826</v>
      </c>
      <c r="AA3961" t="s">
        <v>826</v>
      </c>
      <c r="AB3961" t="str">
        <f t="shared" si="223"/>
        <v/>
      </c>
    </row>
    <row r="3962" spans="1:28" x14ac:dyDescent="0.2">
      <c r="A3962" s="10"/>
      <c r="B3962" s="10" t="s">
        <v>21</v>
      </c>
      <c r="C3962" s="10">
        <v>5</v>
      </c>
      <c r="D3962" s="10" t="s">
        <v>42</v>
      </c>
      <c r="E3962" s="10" t="s">
        <v>43</v>
      </c>
      <c r="F3962" s="10">
        <v>6</v>
      </c>
      <c r="G3962" s="10">
        <v>6</v>
      </c>
      <c r="H3962" s="10"/>
      <c r="I3962" s="10">
        <v>2.286</v>
      </c>
      <c r="J3962" s="10">
        <v>2.8069999999999999</v>
      </c>
      <c r="K3962">
        <f t="shared" ref="K3962:K4025" si="225">IF(I3962&gt;0,(J3962*(I3962^2))*(3.14159/6),"")</f>
        <v>7.6805641391635788</v>
      </c>
      <c r="L3962" s="10" t="s">
        <v>32</v>
      </c>
      <c r="M3962" t="s">
        <v>25</v>
      </c>
      <c r="N3962" s="10" t="s">
        <v>26</v>
      </c>
      <c r="O3962" s="10" t="str">
        <f t="shared" si="224"/>
        <v>CG_D5_T3_K1.jpg</v>
      </c>
      <c r="P3962" s="10"/>
      <c r="Q3962" s="2" t="s">
        <v>764</v>
      </c>
      <c r="R3962" s="10"/>
      <c r="S3962" s="10"/>
      <c r="T3962" t="s">
        <v>813</v>
      </c>
      <c r="W3962" s="10"/>
      <c r="Y3962" t="s">
        <v>826</v>
      </c>
      <c r="Z3962" t="s">
        <v>826</v>
      </c>
      <c r="AA3962" t="s">
        <v>826</v>
      </c>
      <c r="AB3962" t="str">
        <f t="shared" si="223"/>
        <v/>
      </c>
    </row>
    <row r="3963" spans="1:28" x14ac:dyDescent="0.2">
      <c r="B3963" s="3" t="s">
        <v>21</v>
      </c>
      <c r="C3963" s="3">
        <v>5</v>
      </c>
      <c r="D3963" s="3" t="s">
        <v>42</v>
      </c>
      <c r="E3963" s="3" t="s">
        <v>75</v>
      </c>
      <c r="F3963" s="3">
        <v>1</v>
      </c>
      <c r="G3963" s="3">
        <v>1</v>
      </c>
      <c r="H3963" s="3"/>
      <c r="I3963" s="3">
        <v>2.3519999999999999</v>
      </c>
      <c r="J3963" s="3">
        <v>2.7290000000000001</v>
      </c>
      <c r="K3963">
        <f t="shared" si="225"/>
        <v>7.9045368050342377</v>
      </c>
      <c r="L3963" s="3" t="s">
        <v>32</v>
      </c>
      <c r="M3963" t="s">
        <v>25</v>
      </c>
      <c r="N3963" s="3" t="s">
        <v>26</v>
      </c>
      <c r="O3963" t="str">
        <f t="shared" si="224"/>
        <v>CG_D5_T3_K10.jpg</v>
      </c>
      <c r="Q3963" s="2" t="s">
        <v>764</v>
      </c>
      <c r="T3963" s="3" t="s">
        <v>807</v>
      </c>
      <c r="U3963" t="str">
        <f>IF(H3963&gt;0,IF(L3963="live",H3963*0.84,H3963),"")</f>
        <v/>
      </c>
      <c r="V3963" t="str">
        <f>IF(H3963&gt;0,IF(L3963="live",H3963*0.87,H3963),"")</f>
        <v/>
      </c>
      <c r="W3963" s="3" t="s">
        <v>801</v>
      </c>
      <c r="Y3963" t="s">
        <v>827</v>
      </c>
      <c r="Z3963" t="s">
        <v>827</v>
      </c>
      <c r="AA3963" t="s">
        <v>826</v>
      </c>
      <c r="AB3963" t="str">
        <f t="shared" si="223"/>
        <v>remove</v>
      </c>
    </row>
    <row r="3964" spans="1:28" x14ac:dyDescent="0.2">
      <c r="A3964" s="10"/>
      <c r="B3964" s="10" t="s">
        <v>21</v>
      </c>
      <c r="C3964" s="10">
        <v>5</v>
      </c>
      <c r="D3964" s="10" t="s">
        <v>42</v>
      </c>
      <c r="E3964" s="10" t="s">
        <v>75</v>
      </c>
      <c r="F3964" s="10">
        <v>1</v>
      </c>
      <c r="G3964" s="10">
        <v>1</v>
      </c>
      <c r="H3964" s="10"/>
      <c r="I3964" s="10">
        <v>2.3519999999999999</v>
      </c>
      <c r="J3964" s="10">
        <v>2.7290000000000001</v>
      </c>
      <c r="K3964">
        <f t="shared" si="225"/>
        <v>7.9045368050342377</v>
      </c>
      <c r="L3964" s="10" t="s">
        <v>32</v>
      </c>
      <c r="M3964" t="s">
        <v>25</v>
      </c>
      <c r="N3964" s="10" t="s">
        <v>26</v>
      </c>
      <c r="O3964" s="10" t="str">
        <f t="shared" si="224"/>
        <v>CG_D5_T3_K10.jpg</v>
      </c>
      <c r="P3964" s="10"/>
      <c r="Q3964" s="2" t="s">
        <v>764</v>
      </c>
      <c r="R3964" s="10"/>
      <c r="S3964" s="10"/>
      <c r="T3964" t="s">
        <v>813</v>
      </c>
      <c r="W3964" s="10" t="s">
        <v>801</v>
      </c>
      <c r="Y3964" t="s">
        <v>826</v>
      </c>
      <c r="Z3964" t="s">
        <v>826</v>
      </c>
      <c r="AA3964" t="s">
        <v>826</v>
      </c>
      <c r="AB3964" t="str">
        <f t="shared" si="223"/>
        <v/>
      </c>
    </row>
    <row r="3965" spans="1:28" x14ac:dyDescent="0.2">
      <c r="B3965" s="3" t="s">
        <v>21</v>
      </c>
      <c r="C3965" s="3">
        <v>5</v>
      </c>
      <c r="D3965" s="3" t="s">
        <v>42</v>
      </c>
      <c r="E3965" s="3" t="s">
        <v>75</v>
      </c>
      <c r="F3965" s="3">
        <v>2</v>
      </c>
      <c r="G3965" s="3">
        <v>2</v>
      </c>
      <c r="H3965" s="3"/>
      <c r="I3965" s="3">
        <v>2.9590000000000001</v>
      </c>
      <c r="J3965" s="3">
        <v>3.778</v>
      </c>
      <c r="K3965">
        <f t="shared" si="225"/>
        <v>17.320089799900103</v>
      </c>
      <c r="L3965" s="3" t="s">
        <v>32</v>
      </c>
      <c r="M3965" t="s">
        <v>25</v>
      </c>
      <c r="N3965" s="3" t="s">
        <v>26</v>
      </c>
      <c r="O3965" t="str">
        <f t="shared" si="224"/>
        <v>CG_D5_T3_K10.jpg</v>
      </c>
      <c r="Q3965" s="2" t="s">
        <v>764</v>
      </c>
      <c r="T3965" s="3" t="s">
        <v>807</v>
      </c>
      <c r="U3965" t="str">
        <f>IF(H3965&gt;0,IF(L3965="live",H3965*0.84,H3965),"")</f>
        <v/>
      </c>
      <c r="V3965" t="str">
        <f>IF(H3965&gt;0,IF(L3965="live",H3965*0.87,H3965),"")</f>
        <v/>
      </c>
      <c r="W3965" s="3" t="s">
        <v>802</v>
      </c>
      <c r="Y3965" t="s">
        <v>827</v>
      </c>
      <c r="Z3965" t="s">
        <v>827</v>
      </c>
      <c r="AA3965" t="s">
        <v>826</v>
      </c>
      <c r="AB3965" t="str">
        <f t="shared" si="223"/>
        <v>remove</v>
      </c>
    </row>
    <row r="3966" spans="1:28" x14ac:dyDescent="0.2">
      <c r="A3966" s="10"/>
      <c r="B3966" s="10" t="s">
        <v>21</v>
      </c>
      <c r="C3966" s="10">
        <v>5</v>
      </c>
      <c r="D3966" s="10" t="s">
        <v>42</v>
      </c>
      <c r="E3966" s="10" t="s">
        <v>75</v>
      </c>
      <c r="F3966" s="10">
        <v>2</v>
      </c>
      <c r="G3966" s="10">
        <v>2</v>
      </c>
      <c r="H3966" s="10"/>
      <c r="I3966" s="10">
        <v>2.9590000000000001</v>
      </c>
      <c r="J3966" s="10">
        <v>3.778</v>
      </c>
      <c r="K3966">
        <f t="shared" si="225"/>
        <v>17.320089799900103</v>
      </c>
      <c r="L3966" s="10" t="s">
        <v>32</v>
      </c>
      <c r="M3966" t="s">
        <v>25</v>
      </c>
      <c r="N3966" s="10" t="s">
        <v>26</v>
      </c>
      <c r="O3966" s="10" t="str">
        <f t="shared" si="224"/>
        <v>CG_D5_T3_K10.jpg</v>
      </c>
      <c r="P3966" s="10"/>
      <c r="Q3966" s="2" t="s">
        <v>764</v>
      </c>
      <c r="R3966" s="10"/>
      <c r="S3966" s="10"/>
      <c r="T3966" t="s">
        <v>813</v>
      </c>
      <c r="W3966" s="10" t="s">
        <v>802</v>
      </c>
      <c r="Y3966" t="s">
        <v>826</v>
      </c>
      <c r="Z3966" t="s">
        <v>826</v>
      </c>
      <c r="AA3966" t="s">
        <v>826</v>
      </c>
      <c r="AB3966" t="str">
        <f t="shared" si="223"/>
        <v/>
      </c>
    </row>
    <row r="3967" spans="1:28" x14ac:dyDescent="0.2">
      <c r="B3967" s="3" t="s">
        <v>21</v>
      </c>
      <c r="C3967" s="3">
        <v>5</v>
      </c>
      <c r="D3967" s="3" t="s">
        <v>42</v>
      </c>
      <c r="E3967" s="3" t="s">
        <v>75</v>
      </c>
      <c r="F3967" s="3">
        <v>3</v>
      </c>
      <c r="G3967" s="3">
        <v>3</v>
      </c>
      <c r="H3967" s="3"/>
      <c r="I3967" s="3">
        <v>2.8149999999999999</v>
      </c>
      <c r="J3967" s="3">
        <v>3.3180000000000001</v>
      </c>
      <c r="K3967">
        <f t="shared" si="225"/>
        <v>13.766750307815748</v>
      </c>
      <c r="L3967" s="3" t="s">
        <v>32</v>
      </c>
      <c r="M3967" t="s">
        <v>25</v>
      </c>
      <c r="N3967" s="3" t="s">
        <v>26</v>
      </c>
      <c r="O3967" t="str">
        <f t="shared" si="224"/>
        <v>CG_D5_T3_K10.jpg</v>
      </c>
      <c r="Q3967" s="2" t="s">
        <v>764</v>
      </c>
      <c r="T3967" s="3" t="s">
        <v>807</v>
      </c>
      <c r="U3967" t="str">
        <f>IF(H3967&gt;0,IF(L3967="live",H3967*0.84,H3967),"")</f>
        <v/>
      </c>
      <c r="V3967" t="str">
        <f>IF(H3967&gt;0,IF(L3967="live",H3967*0.87,H3967),"")</f>
        <v/>
      </c>
      <c r="W3967" s="3" t="s">
        <v>802</v>
      </c>
      <c r="Y3967" t="s">
        <v>827</v>
      </c>
      <c r="Z3967" t="s">
        <v>827</v>
      </c>
      <c r="AA3967" t="s">
        <v>826</v>
      </c>
      <c r="AB3967" t="str">
        <f t="shared" si="223"/>
        <v>remove</v>
      </c>
    </row>
    <row r="3968" spans="1:28" x14ac:dyDescent="0.2">
      <c r="A3968" s="10"/>
      <c r="B3968" s="10" t="s">
        <v>21</v>
      </c>
      <c r="C3968" s="10">
        <v>5</v>
      </c>
      <c r="D3968" s="10" t="s">
        <v>42</v>
      </c>
      <c r="E3968" s="10" t="s">
        <v>75</v>
      </c>
      <c r="F3968" s="10">
        <v>3</v>
      </c>
      <c r="G3968" s="10">
        <v>3</v>
      </c>
      <c r="H3968" s="10"/>
      <c r="I3968" s="10">
        <v>2.8149999999999999</v>
      </c>
      <c r="J3968" s="10">
        <v>3.3180000000000001</v>
      </c>
      <c r="K3968">
        <f t="shared" si="225"/>
        <v>13.766750307815748</v>
      </c>
      <c r="L3968" s="10" t="s">
        <v>32</v>
      </c>
      <c r="M3968" t="s">
        <v>25</v>
      </c>
      <c r="N3968" s="10" t="s">
        <v>26</v>
      </c>
      <c r="O3968" s="10" t="str">
        <f t="shared" si="224"/>
        <v>CG_D5_T3_K10.jpg</v>
      </c>
      <c r="P3968" s="10"/>
      <c r="Q3968" s="2" t="s">
        <v>764</v>
      </c>
      <c r="R3968" s="10"/>
      <c r="S3968" s="10"/>
      <c r="T3968" t="s">
        <v>813</v>
      </c>
      <c r="W3968" s="10" t="s">
        <v>802</v>
      </c>
      <c r="Y3968" t="s">
        <v>826</v>
      </c>
      <c r="Z3968" t="s">
        <v>826</v>
      </c>
      <c r="AA3968" t="s">
        <v>826</v>
      </c>
      <c r="AB3968" t="str">
        <f t="shared" si="223"/>
        <v/>
      </c>
    </row>
    <row r="3969" spans="1:28" x14ac:dyDescent="0.2">
      <c r="B3969" s="3" t="s">
        <v>21</v>
      </c>
      <c r="C3969" s="3">
        <v>5</v>
      </c>
      <c r="D3969" s="3" t="s">
        <v>42</v>
      </c>
      <c r="E3969" s="3" t="s">
        <v>78</v>
      </c>
      <c r="F3969" s="3">
        <v>1</v>
      </c>
      <c r="G3969" s="3">
        <v>1</v>
      </c>
      <c r="H3969" s="3"/>
      <c r="I3969" s="3">
        <v>2.085</v>
      </c>
      <c r="J3969" s="3">
        <v>2.7679999999999998</v>
      </c>
      <c r="K3969">
        <f t="shared" si="225"/>
        <v>6.3005209484819984</v>
      </c>
      <c r="L3969" s="3" t="s">
        <v>32</v>
      </c>
      <c r="M3969" t="s">
        <v>25</v>
      </c>
      <c r="N3969" s="3" t="s">
        <v>26</v>
      </c>
      <c r="O3969" t="str">
        <f t="shared" si="224"/>
        <v>CG_D5_T3_K11.jpg</v>
      </c>
      <c r="Q3969" s="2" t="s">
        <v>764</v>
      </c>
      <c r="T3969" s="3" t="s">
        <v>807</v>
      </c>
      <c r="U3969" t="str">
        <f>IF(H3969&gt;0,IF(L3969="live",H3969*0.84,H3969),"")</f>
        <v/>
      </c>
      <c r="V3969" t="str">
        <f>IF(H3969&gt;0,IF(L3969="live",H3969*0.87,H3969),"")</f>
        <v/>
      </c>
      <c r="W3969" s="3" t="s">
        <v>801</v>
      </c>
      <c r="Y3969" t="s">
        <v>827</v>
      </c>
      <c r="Z3969" t="s">
        <v>827</v>
      </c>
      <c r="AA3969" t="s">
        <v>826</v>
      </c>
      <c r="AB3969" t="str">
        <f t="shared" si="223"/>
        <v>remove</v>
      </c>
    </row>
    <row r="3970" spans="1:28" x14ac:dyDescent="0.2">
      <c r="A3970" s="10"/>
      <c r="B3970" s="10" t="s">
        <v>21</v>
      </c>
      <c r="C3970" s="10">
        <v>5</v>
      </c>
      <c r="D3970" s="10" t="s">
        <v>42</v>
      </c>
      <c r="E3970" s="10" t="s">
        <v>78</v>
      </c>
      <c r="F3970" s="10">
        <v>1</v>
      </c>
      <c r="G3970" s="10">
        <v>1</v>
      </c>
      <c r="H3970" s="10"/>
      <c r="I3970" s="10">
        <v>2.085</v>
      </c>
      <c r="J3970" s="10">
        <v>2.7679999999999998</v>
      </c>
      <c r="K3970">
        <f t="shared" si="225"/>
        <v>6.3005209484819984</v>
      </c>
      <c r="L3970" s="10" t="s">
        <v>32</v>
      </c>
      <c r="M3970" t="s">
        <v>25</v>
      </c>
      <c r="N3970" s="10" t="s">
        <v>26</v>
      </c>
      <c r="O3970" s="10" t="str">
        <f t="shared" si="224"/>
        <v>CG_D5_T3_K11.jpg</v>
      </c>
      <c r="P3970" s="10"/>
      <c r="Q3970" s="2" t="s">
        <v>764</v>
      </c>
      <c r="R3970" s="10"/>
      <c r="S3970" s="10"/>
      <c r="T3970" t="s">
        <v>813</v>
      </c>
      <c r="W3970" s="10" t="s">
        <v>801</v>
      </c>
      <c r="Y3970" t="s">
        <v>826</v>
      </c>
      <c r="Z3970" t="s">
        <v>826</v>
      </c>
      <c r="AA3970" t="s">
        <v>826</v>
      </c>
      <c r="AB3970" t="str">
        <f t="shared" si="223"/>
        <v/>
      </c>
    </row>
    <row r="3971" spans="1:28" x14ac:dyDescent="0.2">
      <c r="B3971" s="3" t="s">
        <v>21</v>
      </c>
      <c r="C3971" s="3">
        <v>5</v>
      </c>
      <c r="D3971" s="3" t="s">
        <v>42</v>
      </c>
      <c r="E3971" s="3" t="s">
        <v>78</v>
      </c>
      <c r="F3971" s="3">
        <v>2</v>
      </c>
      <c r="G3971" s="3">
        <v>2</v>
      </c>
      <c r="H3971" s="3"/>
      <c r="I3971" s="3">
        <v>2.7589999999999999</v>
      </c>
      <c r="J3971" s="3">
        <v>3.0259999999999998</v>
      </c>
      <c r="K3971">
        <f t="shared" si="225"/>
        <v>12.060646270439754</v>
      </c>
      <c r="L3971" s="3" t="s">
        <v>32</v>
      </c>
      <c r="M3971" t="s">
        <v>25</v>
      </c>
      <c r="N3971" s="3" t="s">
        <v>26</v>
      </c>
      <c r="O3971" t="str">
        <f t="shared" si="224"/>
        <v>CG_D5_T3_K11.jpg</v>
      </c>
      <c r="Q3971" s="2" t="s">
        <v>764</v>
      </c>
      <c r="T3971" s="3" t="s">
        <v>807</v>
      </c>
      <c r="U3971" t="str">
        <f>IF(H3971&gt;0,IF(L3971="live",H3971*0.84,H3971),"")</f>
        <v/>
      </c>
      <c r="V3971" t="str">
        <f>IF(H3971&gt;0,IF(L3971="live",H3971*0.87,H3971),"")</f>
        <v/>
      </c>
      <c r="W3971" s="3" t="s">
        <v>801</v>
      </c>
      <c r="Y3971" t="s">
        <v>827</v>
      </c>
      <c r="Z3971" t="s">
        <v>827</v>
      </c>
      <c r="AA3971" t="s">
        <v>826</v>
      </c>
      <c r="AB3971" t="str">
        <f t="shared" si="223"/>
        <v>remove</v>
      </c>
    </row>
    <row r="3972" spans="1:28" x14ac:dyDescent="0.2">
      <c r="A3972" s="10"/>
      <c r="B3972" s="10" t="s">
        <v>21</v>
      </c>
      <c r="C3972" s="10">
        <v>5</v>
      </c>
      <c r="D3972" s="10" t="s">
        <v>42</v>
      </c>
      <c r="E3972" s="10" t="s">
        <v>78</v>
      </c>
      <c r="F3972" s="10">
        <v>2</v>
      </c>
      <c r="G3972" s="10">
        <v>2</v>
      </c>
      <c r="H3972" s="10"/>
      <c r="I3972" s="10">
        <v>2.7589999999999999</v>
      </c>
      <c r="J3972" s="10">
        <v>3.0259999999999998</v>
      </c>
      <c r="K3972">
        <f t="shared" si="225"/>
        <v>12.060646270439754</v>
      </c>
      <c r="L3972" s="10" t="s">
        <v>32</v>
      </c>
      <c r="M3972" t="s">
        <v>25</v>
      </c>
      <c r="N3972" s="10" t="s">
        <v>26</v>
      </c>
      <c r="O3972" s="10" t="str">
        <f t="shared" si="224"/>
        <v>CG_D5_T3_K11.jpg</v>
      </c>
      <c r="P3972" s="10"/>
      <c r="Q3972" s="2" t="s">
        <v>764</v>
      </c>
      <c r="R3972" s="10"/>
      <c r="S3972" s="10"/>
      <c r="T3972" t="s">
        <v>813</v>
      </c>
      <c r="W3972" s="10" t="s">
        <v>801</v>
      </c>
      <c r="Y3972" t="s">
        <v>826</v>
      </c>
      <c r="Z3972" t="s">
        <v>826</v>
      </c>
      <c r="AA3972" t="s">
        <v>826</v>
      </c>
      <c r="AB3972" t="str">
        <f t="shared" si="223"/>
        <v/>
      </c>
    </row>
    <row r="3973" spans="1:28" x14ac:dyDescent="0.2">
      <c r="B3973" s="3" t="s">
        <v>21</v>
      </c>
      <c r="C3973" s="3">
        <v>5</v>
      </c>
      <c r="D3973" s="3" t="s">
        <v>42</v>
      </c>
      <c r="E3973" s="3" t="s">
        <v>78</v>
      </c>
      <c r="F3973" s="3">
        <v>3</v>
      </c>
      <c r="G3973" s="3">
        <v>3</v>
      </c>
      <c r="H3973" s="3"/>
      <c r="I3973" s="3">
        <v>2.7360000000000002</v>
      </c>
      <c r="J3973" s="3">
        <v>2.899</v>
      </c>
      <c r="K3973">
        <f t="shared" si="225"/>
        <v>11.36262455542656</v>
      </c>
      <c r="L3973" s="3" t="s">
        <v>32</v>
      </c>
      <c r="M3973" t="s">
        <v>25</v>
      </c>
      <c r="N3973" s="3" t="s">
        <v>26</v>
      </c>
      <c r="O3973" t="str">
        <f t="shared" si="224"/>
        <v>CG_D5_T3_K11.jpg</v>
      </c>
      <c r="Q3973" s="2" t="s">
        <v>764</v>
      </c>
      <c r="T3973" s="3" t="s">
        <v>807</v>
      </c>
      <c r="U3973" t="str">
        <f>IF(H3973&gt;0,IF(L3973="live",H3973*0.84,H3973),"")</f>
        <v/>
      </c>
      <c r="V3973" t="str">
        <f>IF(H3973&gt;0,IF(L3973="live",H3973*0.87,H3973),"")</f>
        <v/>
      </c>
      <c r="W3973" s="3" t="s">
        <v>801</v>
      </c>
      <c r="Y3973" t="s">
        <v>827</v>
      </c>
      <c r="Z3973" t="s">
        <v>827</v>
      </c>
      <c r="AA3973" t="s">
        <v>826</v>
      </c>
      <c r="AB3973" t="str">
        <f t="shared" si="223"/>
        <v>remove</v>
      </c>
    </row>
    <row r="3974" spans="1:28" x14ac:dyDescent="0.2">
      <c r="A3974" s="10"/>
      <c r="B3974" s="10" t="s">
        <v>21</v>
      </c>
      <c r="C3974" s="10">
        <v>5</v>
      </c>
      <c r="D3974" s="10" t="s">
        <v>42</v>
      </c>
      <c r="E3974" s="10" t="s">
        <v>78</v>
      </c>
      <c r="F3974" s="10">
        <v>3</v>
      </c>
      <c r="G3974" s="10">
        <v>3</v>
      </c>
      <c r="H3974" s="10"/>
      <c r="I3974" s="10">
        <v>2.7360000000000002</v>
      </c>
      <c r="J3974" s="10">
        <v>2.899</v>
      </c>
      <c r="K3974">
        <f t="shared" si="225"/>
        <v>11.36262455542656</v>
      </c>
      <c r="L3974" s="10" t="s">
        <v>32</v>
      </c>
      <c r="M3974" t="s">
        <v>25</v>
      </c>
      <c r="N3974" s="10" t="s">
        <v>26</v>
      </c>
      <c r="O3974" s="10" t="str">
        <f t="shared" si="224"/>
        <v>CG_D5_T3_K11.jpg</v>
      </c>
      <c r="P3974" s="10"/>
      <c r="Q3974" s="2" t="s">
        <v>764</v>
      </c>
      <c r="R3974" s="10"/>
      <c r="S3974" s="10"/>
      <c r="T3974" t="s">
        <v>813</v>
      </c>
      <c r="W3974" s="10" t="s">
        <v>801</v>
      </c>
      <c r="Y3974" t="s">
        <v>826</v>
      </c>
      <c r="Z3974" t="s">
        <v>826</v>
      </c>
      <c r="AA3974" t="s">
        <v>826</v>
      </c>
      <c r="AB3974" t="str">
        <f t="shared" si="223"/>
        <v/>
      </c>
    </row>
    <row r="3975" spans="1:28" x14ac:dyDescent="0.2">
      <c r="B3975" s="3" t="s">
        <v>21</v>
      </c>
      <c r="C3975" s="3">
        <v>5</v>
      </c>
      <c r="D3975" s="3" t="s">
        <v>42</v>
      </c>
      <c r="E3975" s="3" t="s">
        <v>78</v>
      </c>
      <c r="F3975" s="3">
        <v>4</v>
      </c>
      <c r="G3975" s="3">
        <v>4</v>
      </c>
      <c r="H3975" s="3"/>
      <c r="I3975" s="3">
        <v>2.8980000000000001</v>
      </c>
      <c r="J3975" s="3">
        <v>3.2730000000000001</v>
      </c>
      <c r="K3975">
        <f t="shared" si="225"/>
        <v>14.392658573197382</v>
      </c>
      <c r="L3975" s="3" t="s">
        <v>32</v>
      </c>
      <c r="M3975" t="s">
        <v>25</v>
      </c>
      <c r="N3975" s="3" t="s">
        <v>26</v>
      </c>
      <c r="O3975" t="str">
        <f t="shared" si="224"/>
        <v>CG_D5_T3_K11.jpg</v>
      </c>
      <c r="Q3975" s="2" t="s">
        <v>764</v>
      </c>
      <c r="T3975" s="3" t="s">
        <v>807</v>
      </c>
      <c r="U3975" t="str">
        <f>IF(H3975&gt;0,IF(L3975="live",H3975*0.84,H3975),"")</f>
        <v/>
      </c>
      <c r="V3975" t="str">
        <f>IF(H3975&gt;0,IF(L3975="live",H3975*0.87,H3975),"")</f>
        <v/>
      </c>
      <c r="W3975" s="3" t="s">
        <v>801</v>
      </c>
      <c r="Y3975" t="s">
        <v>827</v>
      </c>
      <c r="Z3975" t="s">
        <v>827</v>
      </c>
      <c r="AA3975" t="s">
        <v>826</v>
      </c>
      <c r="AB3975" t="str">
        <f t="shared" si="223"/>
        <v>remove</v>
      </c>
    </row>
    <row r="3976" spans="1:28" x14ac:dyDescent="0.2">
      <c r="A3976" s="10"/>
      <c r="B3976" s="10" t="s">
        <v>21</v>
      </c>
      <c r="C3976" s="10">
        <v>5</v>
      </c>
      <c r="D3976" s="10" t="s">
        <v>42</v>
      </c>
      <c r="E3976" s="10" t="s">
        <v>78</v>
      </c>
      <c r="F3976" s="10">
        <v>4</v>
      </c>
      <c r="G3976" s="10">
        <v>4</v>
      </c>
      <c r="H3976" s="10"/>
      <c r="I3976" s="10">
        <v>2.8980000000000001</v>
      </c>
      <c r="J3976" s="10">
        <v>3.2730000000000001</v>
      </c>
      <c r="K3976">
        <f t="shared" si="225"/>
        <v>14.392658573197382</v>
      </c>
      <c r="L3976" s="10" t="s">
        <v>32</v>
      </c>
      <c r="M3976" t="s">
        <v>25</v>
      </c>
      <c r="N3976" s="10" t="s">
        <v>26</v>
      </c>
      <c r="O3976" s="10" t="str">
        <f t="shared" si="224"/>
        <v>CG_D5_T3_K11.jpg</v>
      </c>
      <c r="P3976" s="10"/>
      <c r="Q3976" s="2" t="s">
        <v>764</v>
      </c>
      <c r="R3976" s="10"/>
      <c r="S3976" s="10"/>
      <c r="T3976" t="s">
        <v>813</v>
      </c>
      <c r="W3976" s="10" t="s">
        <v>801</v>
      </c>
      <c r="Y3976" t="s">
        <v>826</v>
      </c>
      <c r="Z3976" t="s">
        <v>826</v>
      </c>
      <c r="AA3976" t="s">
        <v>826</v>
      </c>
      <c r="AB3976" t="str">
        <f t="shared" ref="AB3976:AB4039" si="226">IF(AND(Y3976="check",T3976="yolk.vol"),"remove","")</f>
        <v/>
      </c>
    </row>
    <row r="3977" spans="1:28" x14ac:dyDescent="0.2">
      <c r="B3977" s="3" t="s">
        <v>21</v>
      </c>
      <c r="C3977" s="3">
        <v>5</v>
      </c>
      <c r="D3977" s="3" t="s">
        <v>42</v>
      </c>
      <c r="E3977" s="3" t="s">
        <v>78</v>
      </c>
      <c r="F3977" s="3">
        <v>5</v>
      </c>
      <c r="G3977" s="3">
        <v>5</v>
      </c>
      <c r="H3977" s="3"/>
      <c r="I3977" s="3">
        <v>2.9460000000000002</v>
      </c>
      <c r="J3977" s="3">
        <v>3.028</v>
      </c>
      <c r="K3977">
        <f t="shared" si="225"/>
        <v>13.76003730489672</v>
      </c>
      <c r="L3977" s="3" t="s">
        <v>32</v>
      </c>
      <c r="M3977" t="s">
        <v>25</v>
      </c>
      <c r="N3977" s="3" t="s">
        <v>26</v>
      </c>
      <c r="O3977" t="str">
        <f t="shared" si="224"/>
        <v>CG_D5_T3_K11.jpg</v>
      </c>
      <c r="Q3977" s="2" t="s">
        <v>764</v>
      </c>
      <c r="T3977" s="3" t="s">
        <v>807</v>
      </c>
      <c r="U3977" t="str">
        <f>IF(H3977&gt;0,IF(L3977="live",H3977*0.84,H3977),"")</f>
        <v/>
      </c>
      <c r="V3977" t="str">
        <f>IF(H3977&gt;0,IF(L3977="live",H3977*0.87,H3977),"")</f>
        <v/>
      </c>
      <c r="W3977" s="3" t="s">
        <v>801</v>
      </c>
      <c r="Y3977" t="s">
        <v>827</v>
      </c>
      <c r="Z3977" t="s">
        <v>827</v>
      </c>
      <c r="AA3977" t="s">
        <v>826</v>
      </c>
      <c r="AB3977" t="str">
        <f t="shared" si="226"/>
        <v>remove</v>
      </c>
    </row>
    <row r="3978" spans="1:28" x14ac:dyDescent="0.2">
      <c r="A3978" s="10"/>
      <c r="B3978" s="10" t="s">
        <v>21</v>
      </c>
      <c r="C3978" s="10">
        <v>5</v>
      </c>
      <c r="D3978" s="10" t="s">
        <v>42</v>
      </c>
      <c r="E3978" s="10" t="s">
        <v>78</v>
      </c>
      <c r="F3978" s="10">
        <v>5</v>
      </c>
      <c r="G3978" s="10">
        <v>5</v>
      </c>
      <c r="H3978" s="10"/>
      <c r="I3978" s="10">
        <v>2.9460000000000002</v>
      </c>
      <c r="J3978" s="10">
        <v>3.028</v>
      </c>
      <c r="K3978">
        <f t="shared" si="225"/>
        <v>13.76003730489672</v>
      </c>
      <c r="L3978" s="10" t="s">
        <v>32</v>
      </c>
      <c r="M3978" t="s">
        <v>25</v>
      </c>
      <c r="N3978" s="10" t="s">
        <v>26</v>
      </c>
      <c r="O3978" s="10" t="str">
        <f t="shared" si="224"/>
        <v>CG_D5_T3_K11.jpg</v>
      </c>
      <c r="P3978" s="10"/>
      <c r="Q3978" s="2" t="s">
        <v>764</v>
      </c>
      <c r="R3978" s="10"/>
      <c r="S3978" s="10"/>
      <c r="T3978" t="s">
        <v>813</v>
      </c>
      <c r="W3978" s="10" t="s">
        <v>801</v>
      </c>
      <c r="Y3978" t="s">
        <v>826</v>
      </c>
      <c r="Z3978" t="s">
        <v>826</v>
      </c>
      <c r="AA3978" t="s">
        <v>826</v>
      </c>
      <c r="AB3978" t="str">
        <f t="shared" si="226"/>
        <v/>
      </c>
    </row>
    <row r="3979" spans="1:28" x14ac:dyDescent="0.2">
      <c r="B3979" s="3" t="s">
        <v>21</v>
      </c>
      <c r="C3979" s="3">
        <v>5</v>
      </c>
      <c r="D3979" s="3" t="s">
        <v>42</v>
      </c>
      <c r="E3979" s="3" t="s">
        <v>81</v>
      </c>
      <c r="F3979" s="3">
        <v>1</v>
      </c>
      <c r="G3979" s="3">
        <v>1</v>
      </c>
      <c r="H3979" s="3"/>
      <c r="I3979" s="3">
        <v>2.2370000000000001</v>
      </c>
      <c r="J3979" s="3">
        <v>2.7130000000000001</v>
      </c>
      <c r="K3979">
        <f t="shared" si="225"/>
        <v>7.1085335490450383</v>
      </c>
      <c r="L3979" s="3" t="s">
        <v>32</v>
      </c>
      <c r="M3979" t="s">
        <v>25</v>
      </c>
      <c r="N3979" s="3" t="s">
        <v>26</v>
      </c>
      <c r="O3979" t="str">
        <f t="shared" si="224"/>
        <v>CG_D5_T3_K12.jpg</v>
      </c>
      <c r="Q3979" s="2" t="s">
        <v>764</v>
      </c>
      <c r="T3979" s="3" t="s">
        <v>807</v>
      </c>
      <c r="U3979" t="str">
        <f>IF(H3979&gt;0,IF(L3979="live",H3979*0.84,H3979),"")</f>
        <v/>
      </c>
      <c r="V3979" t="str">
        <f>IF(H3979&gt;0,IF(L3979="live",H3979*0.87,H3979),"")</f>
        <v/>
      </c>
      <c r="W3979" s="3" t="s">
        <v>801</v>
      </c>
      <c r="Y3979" t="s">
        <v>827</v>
      </c>
      <c r="Z3979" t="s">
        <v>827</v>
      </c>
      <c r="AA3979" t="s">
        <v>826</v>
      </c>
      <c r="AB3979" t="str">
        <f t="shared" si="226"/>
        <v>remove</v>
      </c>
    </row>
    <row r="3980" spans="1:28" x14ac:dyDescent="0.2">
      <c r="A3980" s="10"/>
      <c r="B3980" s="10" t="s">
        <v>21</v>
      </c>
      <c r="C3980" s="10">
        <v>5</v>
      </c>
      <c r="D3980" s="10" t="s">
        <v>42</v>
      </c>
      <c r="E3980" s="10" t="s">
        <v>81</v>
      </c>
      <c r="F3980" s="10">
        <v>1</v>
      </c>
      <c r="G3980" s="10">
        <v>1</v>
      </c>
      <c r="H3980" s="10"/>
      <c r="I3980" s="10">
        <v>2.2370000000000001</v>
      </c>
      <c r="J3980" s="10">
        <v>2.7130000000000001</v>
      </c>
      <c r="K3980">
        <f t="shared" si="225"/>
        <v>7.1085335490450383</v>
      </c>
      <c r="L3980" s="10" t="s">
        <v>32</v>
      </c>
      <c r="M3980" t="s">
        <v>25</v>
      </c>
      <c r="N3980" s="10" t="s">
        <v>26</v>
      </c>
      <c r="O3980" s="10" t="str">
        <f t="shared" si="224"/>
        <v>CG_D5_T3_K12.jpg</v>
      </c>
      <c r="P3980" s="10"/>
      <c r="Q3980" s="2" t="s">
        <v>764</v>
      </c>
      <c r="R3980" s="10"/>
      <c r="S3980" s="10"/>
      <c r="T3980" t="s">
        <v>813</v>
      </c>
      <c r="W3980" s="10" t="s">
        <v>801</v>
      </c>
      <c r="Y3980" t="s">
        <v>826</v>
      </c>
      <c r="Z3980" t="s">
        <v>826</v>
      </c>
      <c r="AA3980" t="s">
        <v>826</v>
      </c>
      <c r="AB3980" t="str">
        <f t="shared" si="226"/>
        <v/>
      </c>
    </row>
    <row r="3981" spans="1:28" x14ac:dyDescent="0.2">
      <c r="B3981" s="3" t="s">
        <v>21</v>
      </c>
      <c r="C3981" s="3">
        <v>5</v>
      </c>
      <c r="D3981" s="3" t="s">
        <v>42</v>
      </c>
      <c r="E3981" s="3" t="s">
        <v>81</v>
      </c>
      <c r="F3981" s="3">
        <v>2</v>
      </c>
      <c r="G3981" s="3">
        <v>2</v>
      </c>
      <c r="H3981" s="3"/>
      <c r="I3981" s="3">
        <v>2.0539999999999998</v>
      </c>
      <c r="J3981" s="3">
        <v>3.1850000000000001</v>
      </c>
      <c r="K3981">
        <f t="shared" si="225"/>
        <v>7.0357203746435646</v>
      </c>
      <c r="L3981" s="3" t="s">
        <v>32</v>
      </c>
      <c r="M3981" t="s">
        <v>25</v>
      </c>
      <c r="N3981" s="3" t="s">
        <v>26</v>
      </c>
      <c r="O3981" t="str">
        <f t="shared" si="224"/>
        <v>CG_D5_T3_K12.jpg</v>
      </c>
      <c r="Q3981" s="2" t="s">
        <v>764</v>
      </c>
      <c r="T3981" s="3" t="s">
        <v>807</v>
      </c>
      <c r="U3981" t="str">
        <f>IF(H3981&gt;0,IF(L3981="live",H3981*0.84,H3981),"")</f>
        <v/>
      </c>
      <c r="V3981" t="str">
        <f>IF(H3981&gt;0,IF(L3981="live",H3981*0.87,H3981),"")</f>
        <v/>
      </c>
      <c r="W3981" s="3" t="s">
        <v>801</v>
      </c>
      <c r="Y3981" t="s">
        <v>827</v>
      </c>
      <c r="Z3981" t="s">
        <v>827</v>
      </c>
      <c r="AA3981" t="s">
        <v>826</v>
      </c>
      <c r="AB3981" t="str">
        <f t="shared" si="226"/>
        <v>remove</v>
      </c>
    </row>
    <row r="3982" spans="1:28" x14ac:dyDescent="0.2">
      <c r="A3982" s="10"/>
      <c r="B3982" s="10" t="s">
        <v>21</v>
      </c>
      <c r="C3982" s="10">
        <v>5</v>
      </c>
      <c r="D3982" s="10" t="s">
        <v>42</v>
      </c>
      <c r="E3982" s="10" t="s">
        <v>81</v>
      </c>
      <c r="F3982" s="10">
        <v>2</v>
      </c>
      <c r="G3982" s="10">
        <v>2</v>
      </c>
      <c r="H3982" s="10"/>
      <c r="I3982" s="10">
        <v>2.0539999999999998</v>
      </c>
      <c r="J3982" s="10">
        <v>3.1850000000000001</v>
      </c>
      <c r="K3982">
        <f t="shared" si="225"/>
        <v>7.0357203746435646</v>
      </c>
      <c r="L3982" s="10" t="s">
        <v>32</v>
      </c>
      <c r="M3982" t="s">
        <v>25</v>
      </c>
      <c r="N3982" s="10" t="s">
        <v>26</v>
      </c>
      <c r="O3982" s="10" t="str">
        <f t="shared" si="224"/>
        <v>CG_D5_T3_K12.jpg</v>
      </c>
      <c r="P3982" s="10"/>
      <c r="Q3982" s="2" t="s">
        <v>764</v>
      </c>
      <c r="R3982" s="10"/>
      <c r="S3982" s="10"/>
      <c r="T3982" t="s">
        <v>813</v>
      </c>
      <c r="W3982" s="10" t="s">
        <v>801</v>
      </c>
      <c r="Y3982" t="s">
        <v>826</v>
      </c>
      <c r="Z3982" t="s">
        <v>826</v>
      </c>
      <c r="AA3982" t="s">
        <v>826</v>
      </c>
      <c r="AB3982" t="str">
        <f t="shared" si="226"/>
        <v/>
      </c>
    </row>
    <row r="3983" spans="1:28" x14ac:dyDescent="0.2">
      <c r="B3983" s="3" t="s">
        <v>21</v>
      </c>
      <c r="C3983" s="3">
        <v>5</v>
      </c>
      <c r="D3983" s="3" t="s">
        <v>42</v>
      </c>
      <c r="E3983" s="3" t="s">
        <v>81</v>
      </c>
      <c r="F3983" s="3">
        <v>3</v>
      </c>
      <c r="G3983" s="3">
        <v>3</v>
      </c>
      <c r="H3983" s="3"/>
      <c r="I3983" s="3">
        <v>2.1709999999999998</v>
      </c>
      <c r="J3983" s="3">
        <v>2.9620000000000002</v>
      </c>
      <c r="K3983">
        <f t="shared" si="225"/>
        <v>7.3097572815714615</v>
      </c>
      <c r="L3983" s="3" t="s">
        <v>32</v>
      </c>
      <c r="M3983" t="s">
        <v>25</v>
      </c>
      <c r="N3983" s="3" t="s">
        <v>26</v>
      </c>
      <c r="O3983" t="str">
        <f t="shared" si="224"/>
        <v>CG_D5_T3_K12.jpg</v>
      </c>
      <c r="Q3983" s="2" t="s">
        <v>764</v>
      </c>
      <c r="T3983" s="3" t="s">
        <v>807</v>
      </c>
      <c r="U3983" t="str">
        <f>IF(H3983&gt;0,IF(L3983="live",H3983*0.84,H3983),"")</f>
        <v/>
      </c>
      <c r="V3983" t="str">
        <f>IF(H3983&gt;0,IF(L3983="live",H3983*0.87,H3983),"")</f>
        <v/>
      </c>
      <c r="W3983" s="3" t="s">
        <v>801</v>
      </c>
      <c r="Y3983" t="s">
        <v>827</v>
      </c>
      <c r="Z3983" t="s">
        <v>827</v>
      </c>
      <c r="AA3983" t="s">
        <v>826</v>
      </c>
      <c r="AB3983" t="str">
        <f t="shared" si="226"/>
        <v>remove</v>
      </c>
    </row>
    <row r="3984" spans="1:28" x14ac:dyDescent="0.2">
      <c r="A3984" s="10"/>
      <c r="B3984" s="10" t="s">
        <v>21</v>
      </c>
      <c r="C3984" s="10">
        <v>5</v>
      </c>
      <c r="D3984" s="10" t="s">
        <v>42</v>
      </c>
      <c r="E3984" s="10" t="s">
        <v>81</v>
      </c>
      <c r="F3984" s="10">
        <v>3</v>
      </c>
      <c r="G3984" s="10">
        <v>3</v>
      </c>
      <c r="H3984" s="10"/>
      <c r="I3984" s="10">
        <v>2.1709999999999998</v>
      </c>
      <c r="J3984" s="10">
        <v>2.9620000000000002</v>
      </c>
      <c r="K3984">
        <f t="shared" si="225"/>
        <v>7.3097572815714615</v>
      </c>
      <c r="L3984" s="10" t="s">
        <v>32</v>
      </c>
      <c r="M3984" t="s">
        <v>25</v>
      </c>
      <c r="N3984" s="10" t="s">
        <v>26</v>
      </c>
      <c r="O3984" s="10" t="str">
        <f t="shared" si="224"/>
        <v>CG_D5_T3_K12.jpg</v>
      </c>
      <c r="P3984" s="10"/>
      <c r="Q3984" s="2" t="s">
        <v>764</v>
      </c>
      <c r="R3984" s="10"/>
      <c r="S3984" s="10"/>
      <c r="T3984" t="s">
        <v>813</v>
      </c>
      <c r="W3984" s="10" t="s">
        <v>801</v>
      </c>
      <c r="Y3984" t="s">
        <v>826</v>
      </c>
      <c r="Z3984" t="s">
        <v>826</v>
      </c>
      <c r="AA3984" t="s">
        <v>826</v>
      </c>
      <c r="AB3984" t="str">
        <f t="shared" si="226"/>
        <v/>
      </c>
    </row>
    <row r="3985" spans="1:28" x14ac:dyDescent="0.2">
      <c r="B3985" s="3" t="s">
        <v>21</v>
      </c>
      <c r="C3985" s="3">
        <v>5</v>
      </c>
      <c r="D3985" s="3" t="s">
        <v>42</v>
      </c>
      <c r="E3985" s="3" t="s">
        <v>81</v>
      </c>
      <c r="F3985" s="3">
        <v>4</v>
      </c>
      <c r="G3985" s="3">
        <v>4</v>
      </c>
      <c r="H3985" s="3"/>
      <c r="I3985" s="3">
        <v>2.1440000000000001</v>
      </c>
      <c r="J3985" s="3">
        <v>2.8010000000000002</v>
      </c>
      <c r="K3985">
        <f t="shared" si="225"/>
        <v>6.7415681067537072</v>
      </c>
      <c r="L3985" s="3" t="s">
        <v>32</v>
      </c>
      <c r="M3985" t="s">
        <v>25</v>
      </c>
      <c r="N3985" s="3" t="s">
        <v>26</v>
      </c>
      <c r="O3985" t="str">
        <f t="shared" si="224"/>
        <v>CG_D5_T3_K12.jpg</v>
      </c>
      <c r="Q3985" s="2" t="s">
        <v>764</v>
      </c>
      <c r="T3985" s="3" t="s">
        <v>807</v>
      </c>
      <c r="U3985" t="str">
        <f>IF(H3985&gt;0,IF(L3985="live",H3985*0.84,H3985),"")</f>
        <v/>
      </c>
      <c r="V3985" t="str">
        <f>IF(H3985&gt;0,IF(L3985="live",H3985*0.87,H3985),"")</f>
        <v/>
      </c>
      <c r="W3985" s="3" t="s">
        <v>801</v>
      </c>
      <c r="Y3985" t="s">
        <v>827</v>
      </c>
      <c r="Z3985" t="s">
        <v>827</v>
      </c>
      <c r="AA3985" t="s">
        <v>826</v>
      </c>
      <c r="AB3985" t="str">
        <f t="shared" si="226"/>
        <v>remove</v>
      </c>
    </row>
    <row r="3986" spans="1:28" x14ac:dyDescent="0.2">
      <c r="A3986" s="10"/>
      <c r="B3986" s="10" t="s">
        <v>21</v>
      </c>
      <c r="C3986" s="10">
        <v>5</v>
      </c>
      <c r="D3986" s="10" t="s">
        <v>42</v>
      </c>
      <c r="E3986" s="10" t="s">
        <v>81</v>
      </c>
      <c r="F3986" s="10">
        <v>4</v>
      </c>
      <c r="G3986" s="10">
        <v>4</v>
      </c>
      <c r="H3986" s="10"/>
      <c r="I3986" s="10">
        <v>2.1440000000000001</v>
      </c>
      <c r="J3986" s="10">
        <v>2.8010000000000002</v>
      </c>
      <c r="K3986">
        <f t="shared" si="225"/>
        <v>6.7415681067537072</v>
      </c>
      <c r="L3986" s="10" t="s">
        <v>32</v>
      </c>
      <c r="M3986" t="s">
        <v>25</v>
      </c>
      <c r="N3986" s="10" t="s">
        <v>26</v>
      </c>
      <c r="O3986" s="10" t="str">
        <f t="shared" si="224"/>
        <v>CG_D5_T3_K12.jpg</v>
      </c>
      <c r="P3986" s="10"/>
      <c r="Q3986" s="2" t="s">
        <v>764</v>
      </c>
      <c r="R3986" s="10"/>
      <c r="S3986" s="10"/>
      <c r="T3986" t="s">
        <v>813</v>
      </c>
      <c r="W3986" s="10" t="s">
        <v>801</v>
      </c>
      <c r="Y3986" t="s">
        <v>826</v>
      </c>
      <c r="Z3986" t="s">
        <v>826</v>
      </c>
      <c r="AA3986" t="s">
        <v>826</v>
      </c>
      <c r="AB3986" t="str">
        <f t="shared" si="226"/>
        <v/>
      </c>
    </row>
    <row r="3987" spans="1:28" x14ac:dyDescent="0.2">
      <c r="B3987" s="3" t="s">
        <v>21</v>
      </c>
      <c r="C3987" s="3">
        <v>5</v>
      </c>
      <c r="D3987" s="3" t="s">
        <v>42</v>
      </c>
      <c r="E3987" s="3" t="s">
        <v>81</v>
      </c>
      <c r="F3987" s="3">
        <v>5</v>
      </c>
      <c r="G3987" s="3">
        <v>5</v>
      </c>
      <c r="H3987" s="3"/>
      <c r="I3987" s="3">
        <v>2.7080000000000002</v>
      </c>
      <c r="J3987" s="3">
        <v>3.0819999999999999</v>
      </c>
      <c r="K3987">
        <f t="shared" si="225"/>
        <v>11.833908579160052</v>
      </c>
      <c r="L3987" s="3" t="s">
        <v>32</v>
      </c>
      <c r="M3987" t="s">
        <v>25</v>
      </c>
      <c r="N3987" s="3" t="s">
        <v>26</v>
      </c>
      <c r="O3987" t="str">
        <f t="shared" si="224"/>
        <v>CG_D5_T3_K12.jpg</v>
      </c>
      <c r="Q3987" s="2" t="s">
        <v>764</v>
      </c>
      <c r="T3987" s="3" t="s">
        <v>807</v>
      </c>
      <c r="U3987" t="str">
        <f>IF(H3987&gt;0,IF(L3987="live",H3987*0.84,H3987),"")</f>
        <v/>
      </c>
      <c r="V3987" t="str">
        <f>IF(H3987&gt;0,IF(L3987="live",H3987*0.87,H3987),"")</f>
        <v/>
      </c>
      <c r="W3987" s="3" t="s">
        <v>801</v>
      </c>
      <c r="Y3987" t="s">
        <v>827</v>
      </c>
      <c r="Z3987" t="s">
        <v>827</v>
      </c>
      <c r="AA3987" t="s">
        <v>826</v>
      </c>
      <c r="AB3987" t="str">
        <f t="shared" si="226"/>
        <v>remove</v>
      </c>
    </row>
    <row r="3988" spans="1:28" x14ac:dyDescent="0.2">
      <c r="A3988" s="10"/>
      <c r="B3988" s="10" t="s">
        <v>21</v>
      </c>
      <c r="C3988" s="10">
        <v>5</v>
      </c>
      <c r="D3988" s="10" t="s">
        <v>42</v>
      </c>
      <c r="E3988" s="10" t="s">
        <v>81</v>
      </c>
      <c r="F3988" s="10">
        <v>5</v>
      </c>
      <c r="G3988" s="10">
        <v>5</v>
      </c>
      <c r="H3988" s="10"/>
      <c r="I3988" s="10">
        <v>2.7080000000000002</v>
      </c>
      <c r="J3988" s="10">
        <v>3.0819999999999999</v>
      </c>
      <c r="K3988">
        <f t="shared" si="225"/>
        <v>11.833908579160052</v>
      </c>
      <c r="L3988" s="10" t="s">
        <v>32</v>
      </c>
      <c r="M3988" t="s">
        <v>25</v>
      </c>
      <c r="N3988" s="10" t="s">
        <v>26</v>
      </c>
      <c r="O3988" s="10" t="str">
        <f t="shared" si="224"/>
        <v>CG_D5_T3_K12.jpg</v>
      </c>
      <c r="P3988" s="10"/>
      <c r="Q3988" s="2" t="s">
        <v>764</v>
      </c>
      <c r="R3988" s="10"/>
      <c r="S3988" s="10"/>
      <c r="T3988" t="s">
        <v>813</v>
      </c>
      <c r="W3988" s="10" t="s">
        <v>801</v>
      </c>
      <c r="Y3988" t="s">
        <v>826</v>
      </c>
      <c r="Z3988" t="s">
        <v>826</v>
      </c>
      <c r="AA3988" t="s">
        <v>826</v>
      </c>
      <c r="AB3988" t="str">
        <f t="shared" si="226"/>
        <v/>
      </c>
    </row>
    <row r="3989" spans="1:28" x14ac:dyDescent="0.2">
      <c r="B3989" s="3" t="s">
        <v>21</v>
      </c>
      <c r="C3989" s="3">
        <v>5</v>
      </c>
      <c r="D3989" s="3" t="s">
        <v>42</v>
      </c>
      <c r="E3989" s="3" t="s">
        <v>83</v>
      </c>
      <c r="F3989" s="3">
        <v>1</v>
      </c>
      <c r="G3989" s="3">
        <v>1</v>
      </c>
      <c r="H3989" s="3"/>
      <c r="I3989" s="3">
        <v>2.758</v>
      </c>
      <c r="J3989" s="3">
        <v>3.133</v>
      </c>
      <c r="K3989">
        <f t="shared" si="225"/>
        <v>12.478063001341512</v>
      </c>
      <c r="L3989" s="3" t="s">
        <v>32</v>
      </c>
      <c r="M3989" t="s">
        <v>25</v>
      </c>
      <c r="N3989" s="3" t="s">
        <v>26</v>
      </c>
      <c r="O3989" t="str">
        <f t="shared" si="224"/>
        <v>CG_D5_T3_K13.jpg</v>
      </c>
      <c r="Q3989" s="2" t="s">
        <v>764</v>
      </c>
      <c r="T3989" s="3" t="s">
        <v>807</v>
      </c>
      <c r="U3989" t="str">
        <f>IF(H3989&gt;0,IF(L3989="live",H3989*0.84,H3989),"")</f>
        <v/>
      </c>
      <c r="V3989" t="str">
        <f>IF(H3989&gt;0,IF(L3989="live",H3989*0.87,H3989),"")</f>
        <v/>
      </c>
      <c r="W3989" s="3" t="s">
        <v>801</v>
      </c>
      <c r="Y3989" t="s">
        <v>827</v>
      </c>
      <c r="Z3989" t="s">
        <v>827</v>
      </c>
      <c r="AA3989" t="s">
        <v>826</v>
      </c>
      <c r="AB3989" t="str">
        <f t="shared" si="226"/>
        <v>remove</v>
      </c>
    </row>
    <row r="3990" spans="1:28" x14ac:dyDescent="0.2">
      <c r="A3990" s="10"/>
      <c r="B3990" s="10" t="s">
        <v>21</v>
      </c>
      <c r="C3990" s="10">
        <v>5</v>
      </c>
      <c r="D3990" s="10" t="s">
        <v>42</v>
      </c>
      <c r="E3990" s="10" t="s">
        <v>83</v>
      </c>
      <c r="F3990" s="10">
        <v>1</v>
      </c>
      <c r="G3990" s="10">
        <v>1</v>
      </c>
      <c r="H3990" s="10"/>
      <c r="I3990" s="10">
        <v>2.758</v>
      </c>
      <c r="J3990" s="10">
        <v>3.133</v>
      </c>
      <c r="K3990">
        <f t="shared" si="225"/>
        <v>12.478063001341512</v>
      </c>
      <c r="L3990" s="10" t="s">
        <v>32</v>
      </c>
      <c r="M3990" t="s">
        <v>25</v>
      </c>
      <c r="N3990" s="10" t="s">
        <v>26</v>
      </c>
      <c r="O3990" s="10" t="str">
        <f t="shared" si="224"/>
        <v>CG_D5_T3_K13.jpg</v>
      </c>
      <c r="P3990" s="10"/>
      <c r="Q3990" s="2" t="s">
        <v>764</v>
      </c>
      <c r="R3990" s="10"/>
      <c r="S3990" s="10"/>
      <c r="T3990" t="s">
        <v>813</v>
      </c>
      <c r="W3990" s="10" t="s">
        <v>801</v>
      </c>
      <c r="Y3990" t="s">
        <v>826</v>
      </c>
      <c r="Z3990" t="s">
        <v>826</v>
      </c>
      <c r="AA3990" t="s">
        <v>826</v>
      </c>
      <c r="AB3990" t="str">
        <f t="shared" si="226"/>
        <v/>
      </c>
    </row>
    <row r="3991" spans="1:28" x14ac:dyDescent="0.2">
      <c r="B3991" s="3" t="s">
        <v>21</v>
      </c>
      <c r="C3991" s="3">
        <v>5</v>
      </c>
      <c r="D3991" s="3" t="s">
        <v>42</v>
      </c>
      <c r="E3991" s="3" t="s">
        <v>83</v>
      </c>
      <c r="F3991" s="3">
        <v>2</v>
      </c>
      <c r="G3991" s="3">
        <v>2</v>
      </c>
      <c r="H3991" s="3"/>
      <c r="I3991" s="3">
        <v>2.8380000000000001</v>
      </c>
      <c r="J3991" s="3">
        <v>3.7080000000000002</v>
      </c>
      <c r="K3991">
        <f t="shared" si="225"/>
        <v>15.637335828119282</v>
      </c>
      <c r="L3991" s="3" t="s">
        <v>32</v>
      </c>
      <c r="M3991" t="s">
        <v>25</v>
      </c>
      <c r="N3991" s="3" t="s">
        <v>26</v>
      </c>
      <c r="O3991" t="str">
        <f t="shared" si="224"/>
        <v>CG_D5_T3_K13.jpg</v>
      </c>
      <c r="Q3991" s="2" t="s">
        <v>764</v>
      </c>
      <c r="T3991" s="3" t="s">
        <v>807</v>
      </c>
      <c r="U3991" t="str">
        <f>IF(H3991&gt;0,IF(L3991="live",H3991*0.84,H3991),"")</f>
        <v/>
      </c>
      <c r="V3991" t="str">
        <f>IF(H3991&gt;0,IF(L3991="live",H3991*0.87,H3991),"")</f>
        <v/>
      </c>
      <c r="W3991" s="3" t="s">
        <v>801</v>
      </c>
      <c r="Y3991" t="s">
        <v>827</v>
      </c>
      <c r="Z3991" t="s">
        <v>827</v>
      </c>
      <c r="AA3991" t="s">
        <v>826</v>
      </c>
      <c r="AB3991" t="str">
        <f t="shared" si="226"/>
        <v>remove</v>
      </c>
    </row>
    <row r="3992" spans="1:28" x14ac:dyDescent="0.2">
      <c r="A3992" s="10"/>
      <c r="B3992" s="10" t="s">
        <v>21</v>
      </c>
      <c r="C3992" s="10">
        <v>5</v>
      </c>
      <c r="D3992" s="10" t="s">
        <v>42</v>
      </c>
      <c r="E3992" s="10" t="s">
        <v>83</v>
      </c>
      <c r="F3992" s="10">
        <v>2</v>
      </c>
      <c r="G3992" s="10">
        <v>2</v>
      </c>
      <c r="H3992" s="10"/>
      <c r="I3992" s="10">
        <v>2.8380000000000001</v>
      </c>
      <c r="J3992" s="10">
        <v>3.7080000000000002</v>
      </c>
      <c r="K3992">
        <f t="shared" si="225"/>
        <v>15.637335828119282</v>
      </c>
      <c r="L3992" s="10" t="s">
        <v>32</v>
      </c>
      <c r="M3992" t="s">
        <v>25</v>
      </c>
      <c r="N3992" s="10" t="s">
        <v>26</v>
      </c>
      <c r="O3992" s="10" t="str">
        <f t="shared" si="224"/>
        <v>CG_D5_T3_K13.jpg</v>
      </c>
      <c r="P3992" s="10"/>
      <c r="Q3992" s="2" t="s">
        <v>764</v>
      </c>
      <c r="R3992" s="10"/>
      <c r="S3992" s="10"/>
      <c r="T3992" t="s">
        <v>813</v>
      </c>
      <c r="W3992" s="10" t="s">
        <v>801</v>
      </c>
      <c r="Y3992" t="s">
        <v>826</v>
      </c>
      <c r="Z3992" t="s">
        <v>826</v>
      </c>
      <c r="AA3992" t="s">
        <v>826</v>
      </c>
      <c r="AB3992" t="str">
        <f t="shared" si="226"/>
        <v/>
      </c>
    </row>
    <row r="3993" spans="1:28" x14ac:dyDescent="0.2">
      <c r="B3993" s="3" t="s">
        <v>21</v>
      </c>
      <c r="C3993" s="3">
        <v>5</v>
      </c>
      <c r="D3993" s="3" t="s">
        <v>42</v>
      </c>
      <c r="E3993" s="3" t="s">
        <v>83</v>
      </c>
      <c r="F3993" s="3">
        <v>3</v>
      </c>
      <c r="G3993" s="3">
        <v>3</v>
      </c>
      <c r="H3993" s="3"/>
      <c r="I3993" s="3">
        <v>2.4319999999999999</v>
      </c>
      <c r="J3993" s="3">
        <v>3.1309999999999998</v>
      </c>
      <c r="K3993">
        <f t="shared" si="225"/>
        <v>9.6963540382788249</v>
      </c>
      <c r="L3993" s="3" t="s">
        <v>32</v>
      </c>
      <c r="M3993" t="s">
        <v>25</v>
      </c>
      <c r="N3993" s="3" t="s">
        <v>26</v>
      </c>
      <c r="O3993" t="str">
        <f t="shared" si="224"/>
        <v>CG_D5_T3_K13.jpg</v>
      </c>
      <c r="Q3993" s="2" t="s">
        <v>764</v>
      </c>
      <c r="T3993" s="3" t="s">
        <v>807</v>
      </c>
      <c r="U3993" t="str">
        <f>IF(H3993&gt;0,IF(L3993="live",H3993*0.84,H3993),"")</f>
        <v/>
      </c>
      <c r="V3993" t="str">
        <f>IF(H3993&gt;0,IF(L3993="live",H3993*0.87,H3993),"")</f>
        <v/>
      </c>
      <c r="W3993" s="3" t="s">
        <v>801</v>
      </c>
      <c r="Y3993" t="s">
        <v>827</v>
      </c>
      <c r="Z3993" t="s">
        <v>827</v>
      </c>
      <c r="AA3993" t="s">
        <v>826</v>
      </c>
      <c r="AB3993" t="str">
        <f t="shared" si="226"/>
        <v>remove</v>
      </c>
    </row>
    <row r="3994" spans="1:28" x14ac:dyDescent="0.2">
      <c r="A3994" s="10"/>
      <c r="B3994" s="10" t="s">
        <v>21</v>
      </c>
      <c r="C3994" s="10">
        <v>5</v>
      </c>
      <c r="D3994" s="10" t="s">
        <v>42</v>
      </c>
      <c r="E3994" s="10" t="s">
        <v>83</v>
      </c>
      <c r="F3994" s="10">
        <v>3</v>
      </c>
      <c r="G3994" s="10">
        <v>3</v>
      </c>
      <c r="H3994" s="10"/>
      <c r="I3994" s="10">
        <v>2.4319999999999999</v>
      </c>
      <c r="J3994" s="10">
        <v>3.1309999999999998</v>
      </c>
      <c r="K3994">
        <f t="shared" si="225"/>
        <v>9.6963540382788249</v>
      </c>
      <c r="L3994" s="10" t="s">
        <v>32</v>
      </c>
      <c r="M3994" t="s">
        <v>25</v>
      </c>
      <c r="N3994" s="10" t="s">
        <v>26</v>
      </c>
      <c r="O3994" s="10" t="str">
        <f t="shared" si="224"/>
        <v>CG_D5_T3_K13.jpg</v>
      </c>
      <c r="P3994" s="10"/>
      <c r="Q3994" s="2" t="s">
        <v>764</v>
      </c>
      <c r="R3994" s="10"/>
      <c r="S3994" s="10"/>
      <c r="T3994" t="s">
        <v>813</v>
      </c>
      <c r="W3994" s="10" t="s">
        <v>801</v>
      </c>
      <c r="Y3994" t="s">
        <v>826</v>
      </c>
      <c r="Z3994" t="s">
        <v>826</v>
      </c>
      <c r="AA3994" t="s">
        <v>826</v>
      </c>
      <c r="AB3994" t="str">
        <f t="shared" si="226"/>
        <v/>
      </c>
    </row>
    <row r="3995" spans="1:28" x14ac:dyDescent="0.2">
      <c r="B3995" s="3" t="s">
        <v>21</v>
      </c>
      <c r="C3995" s="3">
        <v>5</v>
      </c>
      <c r="D3995" s="3" t="s">
        <v>42</v>
      </c>
      <c r="E3995" s="3" t="s">
        <v>83</v>
      </c>
      <c r="F3995" s="3">
        <v>4</v>
      </c>
      <c r="G3995" s="3">
        <v>4</v>
      </c>
      <c r="H3995" s="3"/>
      <c r="I3995" s="3">
        <v>2.754</v>
      </c>
      <c r="J3995" s="3">
        <v>3.58</v>
      </c>
      <c r="K3995">
        <f t="shared" si="225"/>
        <v>14.217038973529199</v>
      </c>
      <c r="L3995" s="3" t="s">
        <v>32</v>
      </c>
      <c r="M3995" t="s">
        <v>25</v>
      </c>
      <c r="N3995" s="3" t="s">
        <v>26</v>
      </c>
      <c r="O3995" t="str">
        <f t="shared" si="224"/>
        <v>CG_D5_T3_K13.jpg</v>
      </c>
      <c r="Q3995" s="2" t="s">
        <v>764</v>
      </c>
      <c r="T3995" s="3" t="s">
        <v>807</v>
      </c>
      <c r="U3995" t="str">
        <f>IF(H3995&gt;0,IF(L3995="live",H3995*0.84,H3995),"")</f>
        <v/>
      </c>
      <c r="V3995" t="str">
        <f>IF(H3995&gt;0,IF(L3995="live",H3995*0.87,H3995),"")</f>
        <v/>
      </c>
      <c r="W3995" s="3" t="s">
        <v>801</v>
      </c>
      <c r="Y3995" t="s">
        <v>827</v>
      </c>
      <c r="Z3995" t="s">
        <v>827</v>
      </c>
      <c r="AA3995" t="s">
        <v>826</v>
      </c>
      <c r="AB3995" t="str">
        <f t="shared" si="226"/>
        <v>remove</v>
      </c>
    </row>
    <row r="3996" spans="1:28" x14ac:dyDescent="0.2">
      <c r="A3996" s="10"/>
      <c r="B3996" s="10" t="s">
        <v>21</v>
      </c>
      <c r="C3996" s="10">
        <v>5</v>
      </c>
      <c r="D3996" s="10" t="s">
        <v>42</v>
      </c>
      <c r="E3996" s="10" t="s">
        <v>83</v>
      </c>
      <c r="F3996" s="10">
        <v>4</v>
      </c>
      <c r="G3996" s="10">
        <v>4</v>
      </c>
      <c r="H3996" s="10"/>
      <c r="I3996" s="10">
        <v>2.754</v>
      </c>
      <c r="J3996" s="10">
        <v>3.58</v>
      </c>
      <c r="K3996">
        <f t="shared" si="225"/>
        <v>14.217038973529199</v>
      </c>
      <c r="L3996" s="10" t="s">
        <v>32</v>
      </c>
      <c r="M3996" t="s">
        <v>25</v>
      </c>
      <c r="N3996" s="10" t="s">
        <v>26</v>
      </c>
      <c r="O3996" s="10" t="str">
        <f t="shared" si="224"/>
        <v>CG_D5_T3_K13.jpg</v>
      </c>
      <c r="P3996" s="10"/>
      <c r="Q3996" s="2" t="s">
        <v>764</v>
      </c>
      <c r="R3996" s="10"/>
      <c r="S3996" s="10"/>
      <c r="T3996" t="s">
        <v>813</v>
      </c>
      <c r="W3996" s="10" t="s">
        <v>801</v>
      </c>
      <c r="Y3996" t="s">
        <v>826</v>
      </c>
      <c r="Z3996" t="s">
        <v>826</v>
      </c>
      <c r="AA3996" t="s">
        <v>826</v>
      </c>
      <c r="AB3996" t="str">
        <f t="shared" si="226"/>
        <v/>
      </c>
    </row>
    <row r="3997" spans="1:28" x14ac:dyDescent="0.2">
      <c r="B3997" s="3" t="s">
        <v>21</v>
      </c>
      <c r="C3997" s="3">
        <v>5</v>
      </c>
      <c r="D3997" s="3" t="s">
        <v>42</v>
      </c>
      <c r="E3997" s="3" t="s">
        <v>83</v>
      </c>
      <c r="F3997" s="3">
        <v>5</v>
      </c>
      <c r="G3997" s="3">
        <v>5</v>
      </c>
      <c r="H3997" s="3"/>
      <c r="I3997" s="3">
        <v>2.6880000000000002</v>
      </c>
      <c r="J3997" s="3">
        <v>3.6429999999999998</v>
      </c>
      <c r="K3997">
        <f t="shared" si="225"/>
        <v>13.78211773145088</v>
      </c>
      <c r="L3997" s="3" t="s">
        <v>32</v>
      </c>
      <c r="M3997" t="s">
        <v>25</v>
      </c>
      <c r="N3997" s="3" t="s">
        <v>26</v>
      </c>
      <c r="O3997" t="str">
        <f t="shared" si="224"/>
        <v>CG_D5_T3_K13.jpg</v>
      </c>
      <c r="Q3997" s="2" t="s">
        <v>764</v>
      </c>
      <c r="T3997" s="3" t="s">
        <v>807</v>
      </c>
      <c r="U3997" t="str">
        <f>IF(H3997&gt;0,IF(L3997="live",H3997*0.84,H3997),"")</f>
        <v/>
      </c>
      <c r="V3997" t="str">
        <f>IF(H3997&gt;0,IF(L3997="live",H3997*0.87,H3997),"")</f>
        <v/>
      </c>
      <c r="W3997" s="3" t="s">
        <v>801</v>
      </c>
      <c r="Y3997" t="s">
        <v>827</v>
      </c>
      <c r="Z3997" t="s">
        <v>827</v>
      </c>
      <c r="AA3997" t="s">
        <v>826</v>
      </c>
      <c r="AB3997" t="str">
        <f t="shared" si="226"/>
        <v>remove</v>
      </c>
    </row>
    <row r="3998" spans="1:28" x14ac:dyDescent="0.2">
      <c r="A3998" s="10"/>
      <c r="B3998" s="10" t="s">
        <v>21</v>
      </c>
      <c r="C3998" s="10">
        <v>5</v>
      </c>
      <c r="D3998" s="10" t="s">
        <v>42</v>
      </c>
      <c r="E3998" s="10" t="s">
        <v>83</v>
      </c>
      <c r="F3998" s="10">
        <v>5</v>
      </c>
      <c r="G3998" s="10">
        <v>5</v>
      </c>
      <c r="H3998" s="10"/>
      <c r="I3998" s="10">
        <v>2.6880000000000002</v>
      </c>
      <c r="J3998" s="10">
        <v>3.6429999999999998</v>
      </c>
      <c r="K3998">
        <f t="shared" si="225"/>
        <v>13.78211773145088</v>
      </c>
      <c r="L3998" s="10" t="s">
        <v>32</v>
      </c>
      <c r="M3998" t="s">
        <v>25</v>
      </c>
      <c r="N3998" s="10" t="s">
        <v>26</v>
      </c>
      <c r="O3998" s="10" t="str">
        <f t="shared" si="224"/>
        <v>CG_D5_T3_K13.jpg</v>
      </c>
      <c r="P3998" s="10"/>
      <c r="Q3998" s="2" t="s">
        <v>764</v>
      </c>
      <c r="R3998" s="10"/>
      <c r="S3998" s="10"/>
      <c r="T3998" t="s">
        <v>813</v>
      </c>
      <c r="W3998" s="10" t="s">
        <v>801</v>
      </c>
      <c r="Y3998" t="s">
        <v>826</v>
      </c>
      <c r="Z3998" t="s">
        <v>826</v>
      </c>
      <c r="AA3998" t="s">
        <v>826</v>
      </c>
      <c r="AB3998" t="str">
        <f t="shared" si="226"/>
        <v/>
      </c>
    </row>
    <row r="3999" spans="1:28" x14ac:dyDescent="0.2">
      <c r="B3999" s="3" t="s">
        <v>21</v>
      </c>
      <c r="C3999" s="3">
        <v>5</v>
      </c>
      <c r="D3999" s="3" t="s">
        <v>42</v>
      </c>
      <c r="E3999" s="3" t="s">
        <v>86</v>
      </c>
      <c r="F3999" s="3">
        <v>1</v>
      </c>
      <c r="G3999" s="3">
        <v>1</v>
      </c>
      <c r="H3999" s="3"/>
      <c r="I3999" s="3">
        <v>2.78</v>
      </c>
      <c r="J3999" s="3">
        <v>2.952</v>
      </c>
      <c r="K3999">
        <f t="shared" si="225"/>
        <v>11.945496364751996</v>
      </c>
      <c r="L3999" s="3" t="s">
        <v>32</v>
      </c>
      <c r="M3999" t="s">
        <v>25</v>
      </c>
      <c r="N3999" s="3" t="s">
        <v>26</v>
      </c>
      <c r="O3999" t="str">
        <f t="shared" si="224"/>
        <v>CG_D5_T3_K14.jpg</v>
      </c>
      <c r="Q3999" s="2" t="s">
        <v>764</v>
      </c>
      <c r="T3999" s="3" t="s">
        <v>807</v>
      </c>
      <c r="U3999" t="str">
        <f>IF(H3999&gt;0,IF(L3999="live",H3999*0.84,H3999),"")</f>
        <v/>
      </c>
      <c r="V3999" t="str">
        <f>IF(H3999&gt;0,IF(L3999="live",H3999*0.87,H3999),"")</f>
        <v/>
      </c>
      <c r="W3999" s="3" t="s">
        <v>801</v>
      </c>
      <c r="Y3999" t="s">
        <v>827</v>
      </c>
      <c r="Z3999" t="s">
        <v>827</v>
      </c>
      <c r="AA3999" t="s">
        <v>826</v>
      </c>
      <c r="AB3999" t="str">
        <f t="shared" si="226"/>
        <v>remove</v>
      </c>
    </row>
    <row r="4000" spans="1:28" x14ac:dyDescent="0.2">
      <c r="A4000" s="10"/>
      <c r="B4000" s="10" t="s">
        <v>21</v>
      </c>
      <c r="C4000" s="10">
        <v>5</v>
      </c>
      <c r="D4000" s="10" t="s">
        <v>42</v>
      </c>
      <c r="E4000" s="10" t="s">
        <v>86</v>
      </c>
      <c r="F4000" s="10">
        <v>1</v>
      </c>
      <c r="G4000" s="10">
        <v>1</v>
      </c>
      <c r="H4000" s="10"/>
      <c r="I4000" s="10">
        <v>2.78</v>
      </c>
      <c r="J4000" s="10">
        <v>2.952</v>
      </c>
      <c r="K4000">
        <f t="shared" si="225"/>
        <v>11.945496364751996</v>
      </c>
      <c r="L4000" s="10" t="s">
        <v>32</v>
      </c>
      <c r="M4000" t="s">
        <v>25</v>
      </c>
      <c r="N4000" s="10" t="s">
        <v>26</v>
      </c>
      <c r="O4000" s="10" t="str">
        <f t="shared" si="224"/>
        <v>CG_D5_T3_K14.jpg</v>
      </c>
      <c r="P4000" s="10"/>
      <c r="Q4000" s="2" t="s">
        <v>764</v>
      </c>
      <c r="R4000" s="10"/>
      <c r="S4000" s="10"/>
      <c r="T4000" t="s">
        <v>813</v>
      </c>
      <c r="W4000" s="10" t="s">
        <v>801</v>
      </c>
      <c r="Y4000" t="s">
        <v>826</v>
      </c>
      <c r="Z4000" t="s">
        <v>826</v>
      </c>
      <c r="AA4000" t="s">
        <v>826</v>
      </c>
      <c r="AB4000" t="str">
        <f t="shared" si="226"/>
        <v/>
      </c>
    </row>
    <row r="4001" spans="1:28" x14ac:dyDescent="0.2">
      <c r="B4001" s="3" t="s">
        <v>21</v>
      </c>
      <c r="C4001" s="3">
        <v>5</v>
      </c>
      <c r="D4001" s="3" t="s">
        <v>42</v>
      </c>
      <c r="E4001" s="3" t="s">
        <v>86</v>
      </c>
      <c r="F4001" s="3">
        <v>2</v>
      </c>
      <c r="G4001" s="3">
        <v>2</v>
      </c>
      <c r="H4001" s="3"/>
      <c r="I4001" s="3">
        <v>2.7109999999999999</v>
      </c>
      <c r="J4001" s="3">
        <v>2.85</v>
      </c>
      <c r="K4001">
        <f t="shared" si="225"/>
        <v>10.967361297235248</v>
      </c>
      <c r="L4001" s="3" t="s">
        <v>32</v>
      </c>
      <c r="M4001" t="s">
        <v>25</v>
      </c>
      <c r="N4001" s="3" t="s">
        <v>26</v>
      </c>
      <c r="O4001" t="str">
        <f t="shared" si="224"/>
        <v>CG_D5_T3_K14.jpg</v>
      </c>
      <c r="Q4001" s="2" t="s">
        <v>764</v>
      </c>
      <c r="T4001" s="3" t="s">
        <v>807</v>
      </c>
      <c r="U4001" t="str">
        <f>IF(H4001&gt;0,IF(L4001="live",H4001*0.84,H4001),"")</f>
        <v/>
      </c>
      <c r="V4001" t="str">
        <f>IF(H4001&gt;0,IF(L4001="live",H4001*0.87,H4001),"")</f>
        <v/>
      </c>
      <c r="W4001" s="3" t="s">
        <v>801</v>
      </c>
      <c r="Y4001" t="s">
        <v>827</v>
      </c>
      <c r="Z4001" t="s">
        <v>827</v>
      </c>
      <c r="AA4001" t="s">
        <v>826</v>
      </c>
      <c r="AB4001" t="str">
        <f t="shared" si="226"/>
        <v>remove</v>
      </c>
    </row>
    <row r="4002" spans="1:28" x14ac:dyDescent="0.2">
      <c r="A4002" s="10"/>
      <c r="B4002" s="10" t="s">
        <v>21</v>
      </c>
      <c r="C4002" s="10">
        <v>5</v>
      </c>
      <c r="D4002" s="10" t="s">
        <v>42</v>
      </c>
      <c r="E4002" s="10" t="s">
        <v>86</v>
      </c>
      <c r="F4002" s="10">
        <v>2</v>
      </c>
      <c r="G4002" s="10">
        <v>2</v>
      </c>
      <c r="H4002" s="10"/>
      <c r="I4002" s="10">
        <v>2.7109999999999999</v>
      </c>
      <c r="J4002" s="10">
        <v>2.85</v>
      </c>
      <c r="K4002">
        <f t="shared" si="225"/>
        <v>10.967361297235248</v>
      </c>
      <c r="L4002" s="10" t="s">
        <v>32</v>
      </c>
      <c r="M4002" t="s">
        <v>25</v>
      </c>
      <c r="N4002" s="10" t="s">
        <v>26</v>
      </c>
      <c r="O4002" s="10" t="str">
        <f t="shared" si="224"/>
        <v>CG_D5_T3_K14.jpg</v>
      </c>
      <c r="P4002" s="10"/>
      <c r="Q4002" s="2" t="s">
        <v>764</v>
      </c>
      <c r="R4002" s="10"/>
      <c r="S4002" s="10"/>
      <c r="T4002" t="s">
        <v>813</v>
      </c>
      <c r="W4002" s="10" t="s">
        <v>801</v>
      </c>
      <c r="Y4002" t="s">
        <v>826</v>
      </c>
      <c r="Z4002" t="s">
        <v>826</v>
      </c>
      <c r="AA4002" t="s">
        <v>826</v>
      </c>
      <c r="AB4002" t="str">
        <f t="shared" si="226"/>
        <v/>
      </c>
    </row>
    <row r="4003" spans="1:28" x14ac:dyDescent="0.2">
      <c r="B4003" s="3" t="s">
        <v>21</v>
      </c>
      <c r="C4003" s="3">
        <v>5</v>
      </c>
      <c r="D4003" s="3" t="s">
        <v>42</v>
      </c>
      <c r="E4003" s="3" t="s">
        <v>86</v>
      </c>
      <c r="F4003" s="3">
        <v>3</v>
      </c>
      <c r="G4003" s="3">
        <v>3</v>
      </c>
      <c r="H4003" s="3"/>
      <c r="I4003" s="3">
        <v>2.5489999999999999</v>
      </c>
      <c r="J4003" s="3">
        <v>3.3719999999999999</v>
      </c>
      <c r="K4003">
        <f t="shared" si="225"/>
        <v>11.471639544265578</v>
      </c>
      <c r="L4003" s="3" t="s">
        <v>32</v>
      </c>
      <c r="M4003" t="s">
        <v>25</v>
      </c>
      <c r="N4003" s="3" t="s">
        <v>26</v>
      </c>
      <c r="O4003" t="str">
        <f t="shared" si="224"/>
        <v>CG_D5_T3_K14.jpg</v>
      </c>
      <c r="Q4003" s="2" t="s">
        <v>764</v>
      </c>
      <c r="T4003" s="3" t="s">
        <v>807</v>
      </c>
      <c r="U4003" t="str">
        <f>IF(H4003&gt;0,IF(L4003="live",H4003*0.84,H4003),"")</f>
        <v/>
      </c>
      <c r="V4003" t="str">
        <f>IF(H4003&gt;0,IF(L4003="live",H4003*0.87,H4003),"")</f>
        <v/>
      </c>
      <c r="W4003" s="3" t="s">
        <v>801</v>
      </c>
      <c r="Y4003" t="s">
        <v>827</v>
      </c>
      <c r="Z4003" t="s">
        <v>827</v>
      </c>
      <c r="AA4003" t="s">
        <v>826</v>
      </c>
      <c r="AB4003" t="str">
        <f t="shared" si="226"/>
        <v>remove</v>
      </c>
    </row>
    <row r="4004" spans="1:28" x14ac:dyDescent="0.2">
      <c r="A4004" s="10"/>
      <c r="B4004" s="10" t="s">
        <v>21</v>
      </c>
      <c r="C4004" s="10">
        <v>5</v>
      </c>
      <c r="D4004" s="10" t="s">
        <v>42</v>
      </c>
      <c r="E4004" s="10" t="s">
        <v>86</v>
      </c>
      <c r="F4004" s="10">
        <v>3</v>
      </c>
      <c r="G4004" s="10">
        <v>3</v>
      </c>
      <c r="H4004" s="10"/>
      <c r="I4004" s="10">
        <v>2.5489999999999999</v>
      </c>
      <c r="J4004" s="10">
        <v>3.3719999999999999</v>
      </c>
      <c r="K4004">
        <f t="shared" si="225"/>
        <v>11.471639544265578</v>
      </c>
      <c r="L4004" s="10" t="s">
        <v>32</v>
      </c>
      <c r="M4004" t="s">
        <v>25</v>
      </c>
      <c r="N4004" s="10" t="s">
        <v>26</v>
      </c>
      <c r="O4004" s="10" t="str">
        <f t="shared" si="224"/>
        <v>CG_D5_T3_K14.jpg</v>
      </c>
      <c r="P4004" s="10"/>
      <c r="Q4004" s="2" t="s">
        <v>764</v>
      </c>
      <c r="R4004" s="10"/>
      <c r="S4004" s="10"/>
      <c r="T4004" t="s">
        <v>813</v>
      </c>
      <c r="W4004" s="10" t="s">
        <v>801</v>
      </c>
      <c r="Y4004" t="s">
        <v>826</v>
      </c>
      <c r="Z4004" t="s">
        <v>826</v>
      </c>
      <c r="AA4004" t="s">
        <v>826</v>
      </c>
      <c r="AB4004" t="str">
        <f t="shared" si="226"/>
        <v/>
      </c>
    </row>
    <row r="4005" spans="1:28" x14ac:dyDescent="0.2">
      <c r="B4005" s="3" t="s">
        <v>21</v>
      </c>
      <c r="C4005" s="3">
        <v>5</v>
      </c>
      <c r="D4005" s="3" t="s">
        <v>42</v>
      </c>
      <c r="E4005" s="3" t="s">
        <v>86</v>
      </c>
      <c r="F4005" s="3">
        <v>4</v>
      </c>
      <c r="G4005" s="3">
        <v>4</v>
      </c>
      <c r="H4005" s="3"/>
      <c r="I4005" s="3">
        <v>2.7389999999999999</v>
      </c>
      <c r="J4005" s="3">
        <v>2.859</v>
      </c>
      <c r="K4005">
        <f t="shared" si="225"/>
        <v>11.230432330853832</v>
      </c>
      <c r="L4005" s="3" t="s">
        <v>32</v>
      </c>
      <c r="M4005" t="s">
        <v>25</v>
      </c>
      <c r="N4005" s="3" t="s">
        <v>26</v>
      </c>
      <c r="O4005" t="str">
        <f t="shared" si="224"/>
        <v>CG_D5_T3_K14.jpg</v>
      </c>
      <c r="Q4005" s="2" t="s">
        <v>764</v>
      </c>
      <c r="T4005" s="3" t="s">
        <v>807</v>
      </c>
      <c r="U4005" t="str">
        <f>IF(H4005&gt;0,IF(L4005="live",H4005*0.84,H4005),"")</f>
        <v/>
      </c>
      <c r="V4005" t="str">
        <f>IF(H4005&gt;0,IF(L4005="live",H4005*0.87,H4005),"")</f>
        <v/>
      </c>
      <c r="W4005" s="3" t="s">
        <v>801</v>
      </c>
      <c r="Y4005" t="s">
        <v>827</v>
      </c>
      <c r="Z4005" t="s">
        <v>827</v>
      </c>
      <c r="AA4005" t="s">
        <v>826</v>
      </c>
      <c r="AB4005" t="str">
        <f t="shared" si="226"/>
        <v>remove</v>
      </c>
    </row>
    <row r="4006" spans="1:28" x14ac:dyDescent="0.2">
      <c r="A4006" s="10"/>
      <c r="B4006" s="10" t="s">
        <v>21</v>
      </c>
      <c r="C4006" s="10">
        <v>5</v>
      </c>
      <c r="D4006" s="10" t="s">
        <v>42</v>
      </c>
      <c r="E4006" s="10" t="s">
        <v>86</v>
      </c>
      <c r="F4006" s="10">
        <v>4</v>
      </c>
      <c r="G4006" s="10">
        <v>4</v>
      </c>
      <c r="H4006" s="10"/>
      <c r="I4006" s="10">
        <v>2.7389999999999999</v>
      </c>
      <c r="J4006" s="10">
        <v>2.859</v>
      </c>
      <c r="K4006">
        <f t="shared" si="225"/>
        <v>11.230432330853832</v>
      </c>
      <c r="L4006" s="10" t="s">
        <v>32</v>
      </c>
      <c r="M4006" t="s">
        <v>25</v>
      </c>
      <c r="N4006" s="10" t="s">
        <v>26</v>
      </c>
      <c r="O4006" s="10" t="str">
        <f t="shared" si="224"/>
        <v>CG_D5_T3_K14.jpg</v>
      </c>
      <c r="P4006" s="10"/>
      <c r="Q4006" s="2" t="s">
        <v>764</v>
      </c>
      <c r="R4006" s="10"/>
      <c r="S4006" s="10"/>
      <c r="T4006" t="s">
        <v>813</v>
      </c>
      <c r="W4006" s="10" t="s">
        <v>801</v>
      </c>
      <c r="Y4006" t="s">
        <v>826</v>
      </c>
      <c r="Z4006" t="s">
        <v>826</v>
      </c>
      <c r="AA4006" t="s">
        <v>826</v>
      </c>
      <c r="AB4006" t="str">
        <f t="shared" si="226"/>
        <v/>
      </c>
    </row>
    <row r="4007" spans="1:28" x14ac:dyDescent="0.2">
      <c r="B4007" s="3" t="s">
        <v>21</v>
      </c>
      <c r="C4007" s="3">
        <v>5</v>
      </c>
      <c r="D4007" s="3" t="s">
        <v>42</v>
      </c>
      <c r="E4007" s="3" t="s">
        <v>86</v>
      </c>
      <c r="F4007" s="3">
        <v>5</v>
      </c>
      <c r="G4007" s="3">
        <v>5</v>
      </c>
      <c r="H4007" s="3"/>
      <c r="I4007" s="3">
        <v>2.3039999999999998</v>
      </c>
      <c r="J4007" s="3">
        <v>2.883</v>
      </c>
      <c r="K4007">
        <f t="shared" si="225"/>
        <v>8.0132344116019176</v>
      </c>
      <c r="L4007" s="3" t="s">
        <v>32</v>
      </c>
      <c r="M4007" t="s">
        <v>25</v>
      </c>
      <c r="N4007" s="3" t="s">
        <v>26</v>
      </c>
      <c r="O4007" t="str">
        <f t="shared" si="224"/>
        <v>CG_D5_T3_K14.jpg</v>
      </c>
      <c r="Q4007" s="2" t="s">
        <v>764</v>
      </c>
      <c r="T4007" s="3" t="s">
        <v>807</v>
      </c>
      <c r="U4007" t="str">
        <f>IF(H4007&gt;0,IF(L4007="live",H4007*0.84,H4007),"")</f>
        <v/>
      </c>
      <c r="V4007" t="str">
        <f>IF(H4007&gt;0,IF(L4007="live",H4007*0.87,H4007),"")</f>
        <v/>
      </c>
      <c r="W4007" s="3" t="s">
        <v>801</v>
      </c>
      <c r="Y4007" t="s">
        <v>827</v>
      </c>
      <c r="Z4007" t="s">
        <v>827</v>
      </c>
      <c r="AA4007" t="s">
        <v>826</v>
      </c>
      <c r="AB4007" t="str">
        <f t="shared" si="226"/>
        <v>remove</v>
      </c>
    </row>
    <row r="4008" spans="1:28" x14ac:dyDescent="0.2">
      <c r="A4008" s="10"/>
      <c r="B4008" s="10" t="s">
        <v>21</v>
      </c>
      <c r="C4008" s="10">
        <v>5</v>
      </c>
      <c r="D4008" s="10" t="s">
        <v>42</v>
      </c>
      <c r="E4008" s="10" t="s">
        <v>86</v>
      </c>
      <c r="F4008" s="10">
        <v>5</v>
      </c>
      <c r="G4008" s="10">
        <v>5</v>
      </c>
      <c r="H4008" s="10"/>
      <c r="I4008" s="10">
        <v>2.3039999999999998</v>
      </c>
      <c r="J4008" s="10">
        <v>2.883</v>
      </c>
      <c r="K4008">
        <f t="shared" si="225"/>
        <v>8.0132344116019176</v>
      </c>
      <c r="L4008" s="10" t="s">
        <v>32</v>
      </c>
      <c r="M4008" t="s">
        <v>25</v>
      </c>
      <c r="N4008" s="10" t="s">
        <v>26</v>
      </c>
      <c r="O4008" s="10" t="str">
        <f t="shared" si="224"/>
        <v>CG_D5_T3_K14.jpg</v>
      </c>
      <c r="P4008" s="10"/>
      <c r="Q4008" s="2" t="s">
        <v>764</v>
      </c>
      <c r="R4008" s="10"/>
      <c r="S4008" s="10"/>
      <c r="T4008" t="s">
        <v>813</v>
      </c>
      <c r="W4008" s="10" t="s">
        <v>801</v>
      </c>
      <c r="Y4008" t="s">
        <v>826</v>
      </c>
      <c r="Z4008" t="s">
        <v>826</v>
      </c>
      <c r="AA4008" t="s">
        <v>826</v>
      </c>
      <c r="AB4008" t="str">
        <f t="shared" si="226"/>
        <v/>
      </c>
    </row>
    <row r="4009" spans="1:28" x14ac:dyDescent="0.2">
      <c r="B4009" s="3" t="s">
        <v>21</v>
      </c>
      <c r="C4009" s="3">
        <v>5</v>
      </c>
      <c r="D4009" s="3" t="s">
        <v>42</v>
      </c>
      <c r="E4009" s="3" t="s">
        <v>89</v>
      </c>
      <c r="F4009" s="3">
        <v>1</v>
      </c>
      <c r="G4009" s="3">
        <v>1</v>
      </c>
      <c r="H4009" s="3"/>
      <c r="I4009" s="3">
        <v>3.58</v>
      </c>
      <c r="J4009" s="3">
        <v>3.617</v>
      </c>
      <c r="K4009">
        <f t="shared" si="225"/>
        <v>24.272405422148665</v>
      </c>
      <c r="L4009" s="3" t="s">
        <v>32</v>
      </c>
      <c r="M4009" t="s">
        <v>25</v>
      </c>
      <c r="N4009" s="3" t="s">
        <v>26</v>
      </c>
      <c r="O4009" t="str">
        <f t="shared" si="224"/>
        <v>CG_D5_T3_K15.jpg</v>
      </c>
      <c r="Q4009" s="2" t="s">
        <v>764</v>
      </c>
      <c r="T4009" s="3" t="s">
        <v>807</v>
      </c>
      <c r="U4009" t="str">
        <f>IF(H4009&gt;0,IF(L4009="live",H4009*0.84,H4009),"")</f>
        <v/>
      </c>
      <c r="V4009" t="str">
        <f>IF(H4009&gt;0,IF(L4009="live",H4009*0.87,H4009),"")</f>
        <v/>
      </c>
      <c r="W4009" s="3" t="s">
        <v>801</v>
      </c>
      <c r="Y4009" t="s">
        <v>827</v>
      </c>
      <c r="Z4009" t="s">
        <v>827</v>
      </c>
      <c r="AA4009" t="s">
        <v>826</v>
      </c>
      <c r="AB4009" t="str">
        <f t="shared" si="226"/>
        <v>remove</v>
      </c>
    </row>
    <row r="4010" spans="1:28" x14ac:dyDescent="0.2">
      <c r="A4010" s="10"/>
      <c r="B4010" s="10" t="s">
        <v>21</v>
      </c>
      <c r="C4010" s="10">
        <v>5</v>
      </c>
      <c r="D4010" s="10" t="s">
        <v>42</v>
      </c>
      <c r="E4010" s="10" t="s">
        <v>89</v>
      </c>
      <c r="F4010" s="10">
        <v>1</v>
      </c>
      <c r="G4010" s="10">
        <v>1</v>
      </c>
      <c r="H4010" s="10"/>
      <c r="I4010" s="10">
        <v>3.58</v>
      </c>
      <c r="J4010" s="10">
        <v>3.617</v>
      </c>
      <c r="K4010">
        <f t="shared" si="225"/>
        <v>24.272405422148665</v>
      </c>
      <c r="L4010" s="10" t="s">
        <v>32</v>
      </c>
      <c r="M4010" t="s">
        <v>25</v>
      </c>
      <c r="N4010" s="10" t="s">
        <v>26</v>
      </c>
      <c r="O4010" s="10" t="str">
        <f t="shared" si="224"/>
        <v>CG_D5_T3_K15.jpg</v>
      </c>
      <c r="P4010" s="10"/>
      <c r="Q4010" s="2" t="s">
        <v>764</v>
      </c>
      <c r="R4010" s="10"/>
      <c r="S4010" s="10"/>
      <c r="T4010" t="s">
        <v>813</v>
      </c>
      <c r="W4010" s="10" t="s">
        <v>801</v>
      </c>
      <c r="Y4010" t="s">
        <v>826</v>
      </c>
      <c r="Z4010" t="s">
        <v>826</v>
      </c>
      <c r="AA4010" t="s">
        <v>826</v>
      </c>
      <c r="AB4010" t="str">
        <f t="shared" si="226"/>
        <v/>
      </c>
    </row>
    <row r="4011" spans="1:28" x14ac:dyDescent="0.2">
      <c r="B4011" s="3" t="s">
        <v>21</v>
      </c>
      <c r="C4011" s="3">
        <v>5</v>
      </c>
      <c r="D4011" s="3" t="s">
        <v>42</v>
      </c>
      <c r="E4011" s="3" t="s">
        <v>89</v>
      </c>
      <c r="F4011" s="3">
        <v>2</v>
      </c>
      <c r="G4011" s="3">
        <v>2</v>
      </c>
      <c r="H4011" s="3"/>
      <c r="I4011" s="3">
        <v>3.3849999999999998</v>
      </c>
      <c r="J4011" s="3">
        <v>3.5379999999999998</v>
      </c>
      <c r="K4011">
        <f t="shared" si="225"/>
        <v>21.226257580846575</v>
      </c>
      <c r="L4011" s="3" t="s">
        <v>32</v>
      </c>
      <c r="M4011" t="s">
        <v>25</v>
      </c>
      <c r="N4011" s="3" t="s">
        <v>26</v>
      </c>
      <c r="O4011" t="str">
        <f t="shared" si="224"/>
        <v>CG_D5_T3_K15.jpg</v>
      </c>
      <c r="Q4011" s="2" t="s">
        <v>764</v>
      </c>
      <c r="T4011" s="3" t="s">
        <v>807</v>
      </c>
      <c r="U4011" t="str">
        <f>IF(H4011&gt;0,IF(L4011="live",H4011*0.84,H4011),"")</f>
        <v/>
      </c>
      <c r="V4011" t="str">
        <f>IF(H4011&gt;0,IF(L4011="live",H4011*0.87,H4011),"")</f>
        <v/>
      </c>
      <c r="W4011" s="3" t="s">
        <v>801</v>
      </c>
      <c r="Y4011" t="s">
        <v>827</v>
      </c>
      <c r="Z4011" t="s">
        <v>827</v>
      </c>
      <c r="AA4011" t="s">
        <v>826</v>
      </c>
      <c r="AB4011" t="str">
        <f t="shared" si="226"/>
        <v>remove</v>
      </c>
    </row>
    <row r="4012" spans="1:28" x14ac:dyDescent="0.2">
      <c r="A4012" s="10"/>
      <c r="B4012" s="10" t="s">
        <v>21</v>
      </c>
      <c r="C4012" s="10">
        <v>5</v>
      </c>
      <c r="D4012" s="10" t="s">
        <v>42</v>
      </c>
      <c r="E4012" s="10" t="s">
        <v>89</v>
      </c>
      <c r="F4012" s="10">
        <v>2</v>
      </c>
      <c r="G4012" s="10">
        <v>2</v>
      </c>
      <c r="H4012" s="10"/>
      <c r="I4012" s="10">
        <v>3.3849999999999998</v>
      </c>
      <c r="J4012" s="10">
        <v>3.5379999999999998</v>
      </c>
      <c r="K4012">
        <f t="shared" si="225"/>
        <v>21.226257580846575</v>
      </c>
      <c r="L4012" s="10" t="s">
        <v>32</v>
      </c>
      <c r="M4012" t="s">
        <v>25</v>
      </c>
      <c r="N4012" s="10" t="s">
        <v>26</v>
      </c>
      <c r="O4012" s="10" t="str">
        <f t="shared" si="224"/>
        <v>CG_D5_T3_K15.jpg</v>
      </c>
      <c r="P4012" s="10"/>
      <c r="Q4012" s="2" t="s">
        <v>764</v>
      </c>
      <c r="R4012" s="10"/>
      <c r="S4012" s="10"/>
      <c r="T4012" t="s">
        <v>813</v>
      </c>
      <c r="W4012" s="10" t="s">
        <v>801</v>
      </c>
      <c r="Y4012" t="s">
        <v>826</v>
      </c>
      <c r="Z4012" t="s">
        <v>826</v>
      </c>
      <c r="AA4012" t="s">
        <v>826</v>
      </c>
      <c r="AB4012" t="str">
        <f t="shared" si="226"/>
        <v/>
      </c>
    </row>
    <row r="4013" spans="1:28" x14ac:dyDescent="0.2">
      <c r="B4013" s="3" t="s">
        <v>21</v>
      </c>
      <c r="C4013" s="3">
        <v>5</v>
      </c>
      <c r="D4013" s="3" t="s">
        <v>42</v>
      </c>
      <c r="E4013" s="3" t="s">
        <v>89</v>
      </c>
      <c r="F4013" s="3">
        <v>3</v>
      </c>
      <c r="G4013" s="3">
        <v>3</v>
      </c>
      <c r="H4013" s="3"/>
      <c r="I4013" s="3">
        <v>2.6360000000000001</v>
      </c>
      <c r="J4013" s="3">
        <v>3.1219999999999999</v>
      </c>
      <c r="K4013">
        <f t="shared" si="225"/>
        <v>11.358525727142347</v>
      </c>
      <c r="L4013" s="3" t="s">
        <v>32</v>
      </c>
      <c r="M4013" t="s">
        <v>25</v>
      </c>
      <c r="N4013" s="3" t="s">
        <v>26</v>
      </c>
      <c r="O4013" t="str">
        <f t="shared" si="224"/>
        <v>CG_D5_T3_K15.jpg</v>
      </c>
      <c r="Q4013" s="2" t="s">
        <v>764</v>
      </c>
      <c r="T4013" s="3" t="s">
        <v>807</v>
      </c>
      <c r="U4013" t="str">
        <f>IF(H4013&gt;0,IF(L4013="live",H4013*0.84,H4013),"")</f>
        <v/>
      </c>
      <c r="V4013" t="str">
        <f>IF(H4013&gt;0,IF(L4013="live",H4013*0.87,H4013),"")</f>
        <v/>
      </c>
      <c r="W4013" s="3" t="s">
        <v>801</v>
      </c>
      <c r="Y4013" t="s">
        <v>827</v>
      </c>
      <c r="Z4013" t="s">
        <v>827</v>
      </c>
      <c r="AA4013" t="s">
        <v>826</v>
      </c>
      <c r="AB4013" t="str">
        <f t="shared" si="226"/>
        <v>remove</v>
      </c>
    </row>
    <row r="4014" spans="1:28" x14ac:dyDescent="0.2">
      <c r="A4014" s="10"/>
      <c r="B4014" s="10" t="s">
        <v>21</v>
      </c>
      <c r="C4014" s="10">
        <v>5</v>
      </c>
      <c r="D4014" s="10" t="s">
        <v>42</v>
      </c>
      <c r="E4014" s="10" t="s">
        <v>89</v>
      </c>
      <c r="F4014" s="10">
        <v>3</v>
      </c>
      <c r="G4014" s="10">
        <v>3</v>
      </c>
      <c r="H4014" s="10"/>
      <c r="I4014" s="10">
        <v>2.6360000000000001</v>
      </c>
      <c r="J4014" s="10">
        <v>3.1219999999999999</v>
      </c>
      <c r="K4014">
        <f t="shared" si="225"/>
        <v>11.358525727142347</v>
      </c>
      <c r="L4014" s="10" t="s">
        <v>32</v>
      </c>
      <c r="M4014" t="s">
        <v>25</v>
      </c>
      <c r="N4014" s="10" t="s">
        <v>26</v>
      </c>
      <c r="O4014" s="10" t="str">
        <f t="shared" si="224"/>
        <v>CG_D5_T3_K15.jpg</v>
      </c>
      <c r="P4014" s="10"/>
      <c r="Q4014" s="2" t="s">
        <v>764</v>
      </c>
      <c r="R4014" s="10"/>
      <c r="S4014" s="10"/>
      <c r="T4014" t="s">
        <v>813</v>
      </c>
      <c r="W4014" s="10" t="s">
        <v>801</v>
      </c>
      <c r="Y4014" t="s">
        <v>826</v>
      </c>
      <c r="Z4014" t="s">
        <v>826</v>
      </c>
      <c r="AA4014" t="s">
        <v>826</v>
      </c>
      <c r="AB4014" t="str">
        <f t="shared" si="226"/>
        <v/>
      </c>
    </row>
    <row r="4015" spans="1:28" x14ac:dyDescent="0.2">
      <c r="B4015" s="3" t="s">
        <v>21</v>
      </c>
      <c r="C4015" s="3">
        <v>5</v>
      </c>
      <c r="D4015" s="3" t="s">
        <v>42</v>
      </c>
      <c r="E4015" s="3" t="s">
        <v>89</v>
      </c>
      <c r="F4015" s="3">
        <v>4</v>
      </c>
      <c r="G4015" s="3">
        <v>4</v>
      </c>
      <c r="H4015" s="3"/>
      <c r="I4015" s="3">
        <v>2.5099999999999998</v>
      </c>
      <c r="J4015" s="3">
        <v>3.1989999999999998</v>
      </c>
      <c r="K4015">
        <f t="shared" si="225"/>
        <v>10.552611229606828</v>
      </c>
      <c r="L4015" s="3" t="s">
        <v>32</v>
      </c>
      <c r="M4015" t="s">
        <v>25</v>
      </c>
      <c r="N4015" s="3" t="s">
        <v>26</v>
      </c>
      <c r="O4015" t="str">
        <f t="shared" si="224"/>
        <v>CG_D5_T3_K15.jpg</v>
      </c>
      <c r="Q4015" s="2" t="s">
        <v>764</v>
      </c>
      <c r="T4015" s="3" t="s">
        <v>807</v>
      </c>
      <c r="U4015" t="str">
        <f>IF(H4015&gt;0,IF(L4015="live",H4015*0.84,H4015),"")</f>
        <v/>
      </c>
      <c r="V4015" t="str">
        <f>IF(H4015&gt;0,IF(L4015="live",H4015*0.87,H4015),"")</f>
        <v/>
      </c>
      <c r="W4015" s="3" t="s">
        <v>801</v>
      </c>
      <c r="Y4015" t="s">
        <v>827</v>
      </c>
      <c r="Z4015" t="s">
        <v>827</v>
      </c>
      <c r="AA4015" t="s">
        <v>826</v>
      </c>
      <c r="AB4015" t="str">
        <f t="shared" si="226"/>
        <v>remove</v>
      </c>
    </row>
    <row r="4016" spans="1:28" x14ac:dyDescent="0.2">
      <c r="A4016" s="10"/>
      <c r="B4016" s="10" t="s">
        <v>21</v>
      </c>
      <c r="C4016" s="10">
        <v>5</v>
      </c>
      <c r="D4016" s="10" t="s">
        <v>42</v>
      </c>
      <c r="E4016" s="10" t="s">
        <v>89</v>
      </c>
      <c r="F4016" s="10">
        <v>4</v>
      </c>
      <c r="G4016" s="10">
        <v>4</v>
      </c>
      <c r="H4016" s="10"/>
      <c r="I4016" s="10">
        <v>2.5099999999999998</v>
      </c>
      <c r="J4016" s="10">
        <v>3.1989999999999998</v>
      </c>
      <c r="K4016">
        <f t="shared" si="225"/>
        <v>10.552611229606828</v>
      </c>
      <c r="L4016" s="10" t="s">
        <v>32</v>
      </c>
      <c r="M4016" t="s">
        <v>25</v>
      </c>
      <c r="N4016" s="10" t="s">
        <v>26</v>
      </c>
      <c r="O4016" s="10" t="str">
        <f t="shared" si="224"/>
        <v>CG_D5_T3_K15.jpg</v>
      </c>
      <c r="P4016" s="10"/>
      <c r="Q4016" s="2" t="s">
        <v>764</v>
      </c>
      <c r="R4016" s="10"/>
      <c r="S4016" s="10"/>
      <c r="T4016" t="s">
        <v>813</v>
      </c>
      <c r="W4016" s="10" t="s">
        <v>801</v>
      </c>
      <c r="Y4016" t="s">
        <v>826</v>
      </c>
      <c r="Z4016" t="s">
        <v>826</v>
      </c>
      <c r="AA4016" t="s">
        <v>826</v>
      </c>
      <c r="AB4016" t="str">
        <f t="shared" si="226"/>
        <v/>
      </c>
    </row>
    <row r="4017" spans="1:28" x14ac:dyDescent="0.2">
      <c r="B4017" s="3" t="s">
        <v>21</v>
      </c>
      <c r="C4017" s="3">
        <v>5</v>
      </c>
      <c r="D4017" s="3" t="s">
        <v>42</v>
      </c>
      <c r="E4017" s="3" t="s">
        <v>89</v>
      </c>
      <c r="F4017" s="3">
        <v>5</v>
      </c>
      <c r="G4017" s="3">
        <v>5</v>
      </c>
      <c r="H4017" s="3"/>
      <c r="I4017" s="3">
        <v>3.5249999999999999</v>
      </c>
      <c r="J4017" s="3">
        <v>3.883</v>
      </c>
      <c r="K4017">
        <f t="shared" si="225"/>
        <v>25.262939887246873</v>
      </c>
      <c r="L4017" s="3" t="s">
        <v>32</v>
      </c>
      <c r="M4017" t="s">
        <v>25</v>
      </c>
      <c r="N4017" s="3" t="s">
        <v>26</v>
      </c>
      <c r="O4017" t="str">
        <f t="shared" si="224"/>
        <v>CG_D5_T3_K15.jpg</v>
      </c>
      <c r="Q4017" s="2" t="s">
        <v>764</v>
      </c>
      <c r="T4017" s="3" t="s">
        <v>807</v>
      </c>
      <c r="U4017" t="str">
        <f>IF(H4017&gt;0,IF(L4017="live",H4017*0.84,H4017),"")</f>
        <v/>
      </c>
      <c r="V4017" t="str">
        <f>IF(H4017&gt;0,IF(L4017="live",H4017*0.87,H4017),"")</f>
        <v/>
      </c>
      <c r="W4017" s="3" t="s">
        <v>801</v>
      </c>
      <c r="Y4017" t="s">
        <v>827</v>
      </c>
      <c r="Z4017" t="s">
        <v>827</v>
      </c>
      <c r="AA4017" t="s">
        <v>826</v>
      </c>
      <c r="AB4017" t="str">
        <f t="shared" si="226"/>
        <v>remove</v>
      </c>
    </row>
    <row r="4018" spans="1:28" x14ac:dyDescent="0.2">
      <c r="A4018" s="10"/>
      <c r="B4018" s="10" t="s">
        <v>21</v>
      </c>
      <c r="C4018" s="10">
        <v>5</v>
      </c>
      <c r="D4018" s="10" t="s">
        <v>42</v>
      </c>
      <c r="E4018" s="10" t="s">
        <v>89</v>
      </c>
      <c r="F4018" s="10">
        <v>5</v>
      </c>
      <c r="G4018" s="10">
        <v>5</v>
      </c>
      <c r="H4018" s="10"/>
      <c r="I4018" s="10">
        <v>3.5249999999999999</v>
      </c>
      <c r="J4018" s="10">
        <v>3.883</v>
      </c>
      <c r="K4018">
        <f t="shared" si="225"/>
        <v>25.262939887246873</v>
      </c>
      <c r="L4018" s="10" t="s">
        <v>32</v>
      </c>
      <c r="M4018" t="s">
        <v>25</v>
      </c>
      <c r="N4018" s="10" t="s">
        <v>26</v>
      </c>
      <c r="O4018" s="10" t="str">
        <f t="shared" si="224"/>
        <v>CG_D5_T3_K15.jpg</v>
      </c>
      <c r="P4018" s="10"/>
      <c r="Q4018" s="2" t="s">
        <v>764</v>
      </c>
      <c r="R4018" s="10"/>
      <c r="S4018" s="10"/>
      <c r="T4018" t="s">
        <v>813</v>
      </c>
      <c r="W4018" s="10" t="s">
        <v>801</v>
      </c>
      <c r="Y4018" t="s">
        <v>826</v>
      </c>
      <c r="Z4018" t="s">
        <v>826</v>
      </c>
      <c r="AA4018" t="s">
        <v>826</v>
      </c>
      <c r="AB4018" t="str">
        <f t="shared" si="226"/>
        <v/>
      </c>
    </row>
    <row r="4019" spans="1:28" x14ac:dyDescent="0.2">
      <c r="B4019" s="3" t="s">
        <v>21</v>
      </c>
      <c r="C4019" s="3">
        <v>5</v>
      </c>
      <c r="D4019" s="3" t="s">
        <v>42</v>
      </c>
      <c r="E4019" s="3" t="s">
        <v>89</v>
      </c>
      <c r="F4019" s="3">
        <v>6</v>
      </c>
      <c r="G4019" s="3">
        <v>6</v>
      </c>
      <c r="H4019" s="3"/>
      <c r="I4019" s="3">
        <v>2.5150000000000001</v>
      </c>
      <c r="J4019" s="3">
        <v>3.22</v>
      </c>
      <c r="K4019">
        <f t="shared" si="225"/>
        <v>10.664244802825834</v>
      </c>
      <c r="L4019" s="3" t="s">
        <v>32</v>
      </c>
      <c r="M4019" t="s">
        <v>25</v>
      </c>
      <c r="N4019" s="3" t="s">
        <v>26</v>
      </c>
      <c r="O4019" t="str">
        <f t="shared" si="224"/>
        <v>CG_D5_T3_K15.jpg</v>
      </c>
      <c r="Q4019" s="2" t="s">
        <v>764</v>
      </c>
      <c r="T4019" s="3" t="s">
        <v>807</v>
      </c>
      <c r="U4019" t="str">
        <f>IF(H4019&gt;0,IF(L4019="live",H4019*0.84,H4019),"")</f>
        <v/>
      </c>
      <c r="V4019" t="str">
        <f>IF(H4019&gt;0,IF(L4019="live",H4019*0.87,H4019),"")</f>
        <v/>
      </c>
      <c r="W4019" s="3" t="s">
        <v>801</v>
      </c>
      <c r="Y4019" t="s">
        <v>827</v>
      </c>
      <c r="Z4019" t="s">
        <v>827</v>
      </c>
      <c r="AA4019" t="s">
        <v>826</v>
      </c>
      <c r="AB4019" t="str">
        <f t="shared" si="226"/>
        <v>remove</v>
      </c>
    </row>
    <row r="4020" spans="1:28" x14ac:dyDescent="0.2">
      <c r="A4020" s="10"/>
      <c r="B4020" s="10" t="s">
        <v>21</v>
      </c>
      <c r="C4020" s="10">
        <v>5</v>
      </c>
      <c r="D4020" s="10" t="s">
        <v>42</v>
      </c>
      <c r="E4020" s="10" t="s">
        <v>89</v>
      </c>
      <c r="F4020" s="10">
        <v>6</v>
      </c>
      <c r="G4020" s="10">
        <v>6</v>
      </c>
      <c r="H4020" s="10"/>
      <c r="I4020" s="10">
        <v>2.5150000000000001</v>
      </c>
      <c r="J4020" s="10">
        <v>3.22</v>
      </c>
      <c r="K4020">
        <f t="shared" si="225"/>
        <v>10.664244802825834</v>
      </c>
      <c r="L4020" s="10" t="s">
        <v>32</v>
      </c>
      <c r="M4020" t="s">
        <v>25</v>
      </c>
      <c r="N4020" s="10" t="s">
        <v>26</v>
      </c>
      <c r="O4020" s="10" t="str">
        <f t="shared" si="224"/>
        <v>CG_D5_T3_K15.jpg</v>
      </c>
      <c r="P4020" s="10"/>
      <c r="Q4020" s="2" t="s">
        <v>764</v>
      </c>
      <c r="R4020" s="10"/>
      <c r="S4020" s="10"/>
      <c r="T4020" t="s">
        <v>813</v>
      </c>
      <c r="W4020" s="10" t="s">
        <v>801</v>
      </c>
      <c r="Y4020" t="s">
        <v>826</v>
      </c>
      <c r="Z4020" t="s">
        <v>826</v>
      </c>
      <c r="AA4020" t="s">
        <v>826</v>
      </c>
      <c r="AB4020" t="str">
        <f t="shared" si="226"/>
        <v/>
      </c>
    </row>
    <row r="4021" spans="1:28" x14ac:dyDescent="0.2">
      <c r="B4021" s="3" t="s">
        <v>21</v>
      </c>
      <c r="C4021" s="3">
        <v>5</v>
      </c>
      <c r="D4021" s="3" t="s">
        <v>42</v>
      </c>
      <c r="E4021" s="3" t="s">
        <v>23</v>
      </c>
      <c r="F4021" s="3">
        <v>1</v>
      </c>
      <c r="G4021" s="3">
        <v>1</v>
      </c>
      <c r="H4021" s="3"/>
      <c r="I4021" s="3">
        <v>2.2490000000000001</v>
      </c>
      <c r="J4021" s="3">
        <v>3.113</v>
      </c>
      <c r="K4021">
        <f t="shared" si="225"/>
        <v>8.2443474617716124</v>
      </c>
      <c r="L4021" s="3" t="s">
        <v>32</v>
      </c>
      <c r="M4021" t="s">
        <v>25</v>
      </c>
      <c r="N4021" s="3" t="s">
        <v>26</v>
      </c>
      <c r="O4021" t="str">
        <f t="shared" ref="O4021:O4084" si="227">"CG_D"&amp;C4021&amp;"_"&amp;D4021&amp;"_"&amp;E4021&amp;".jpg"</f>
        <v>CG_D5_T3_K16.jpg</v>
      </c>
      <c r="Q4021" s="2" t="s">
        <v>764</v>
      </c>
      <c r="T4021" s="3" t="s">
        <v>807</v>
      </c>
      <c r="U4021" t="str">
        <f>IF(H4021&gt;0,IF(L4021="live",H4021*0.84,H4021),"")</f>
        <v/>
      </c>
      <c r="V4021" t="str">
        <f>IF(H4021&gt;0,IF(L4021="live",H4021*0.87,H4021),"")</f>
        <v/>
      </c>
      <c r="W4021" s="3" t="s">
        <v>801</v>
      </c>
      <c r="Y4021" t="s">
        <v>827</v>
      </c>
      <c r="Z4021" t="s">
        <v>827</v>
      </c>
      <c r="AA4021" t="s">
        <v>826</v>
      </c>
      <c r="AB4021" t="str">
        <f t="shared" si="226"/>
        <v>remove</v>
      </c>
    </row>
    <row r="4022" spans="1:28" x14ac:dyDescent="0.2">
      <c r="A4022" s="10"/>
      <c r="B4022" s="10" t="s">
        <v>21</v>
      </c>
      <c r="C4022" s="10">
        <v>5</v>
      </c>
      <c r="D4022" s="10" t="s">
        <v>42</v>
      </c>
      <c r="E4022" s="10" t="s">
        <v>23</v>
      </c>
      <c r="F4022" s="10">
        <v>1</v>
      </c>
      <c r="G4022" s="10">
        <v>1</v>
      </c>
      <c r="H4022" s="10"/>
      <c r="I4022" s="10">
        <v>2.2490000000000001</v>
      </c>
      <c r="J4022" s="10">
        <v>3.113</v>
      </c>
      <c r="K4022">
        <f t="shared" si="225"/>
        <v>8.2443474617716124</v>
      </c>
      <c r="L4022" s="10" t="s">
        <v>32</v>
      </c>
      <c r="M4022" t="s">
        <v>25</v>
      </c>
      <c r="N4022" s="10" t="s">
        <v>26</v>
      </c>
      <c r="O4022" s="10" t="str">
        <f t="shared" si="227"/>
        <v>CG_D5_T3_K16.jpg</v>
      </c>
      <c r="P4022" s="10"/>
      <c r="Q4022" s="2" t="s">
        <v>764</v>
      </c>
      <c r="R4022" s="10"/>
      <c r="S4022" s="10"/>
      <c r="T4022" t="s">
        <v>813</v>
      </c>
      <c r="W4022" s="10" t="s">
        <v>801</v>
      </c>
      <c r="Y4022" t="s">
        <v>826</v>
      </c>
      <c r="Z4022" t="s">
        <v>826</v>
      </c>
      <c r="AA4022" t="s">
        <v>826</v>
      </c>
      <c r="AB4022" t="str">
        <f t="shared" si="226"/>
        <v/>
      </c>
    </row>
    <row r="4023" spans="1:28" x14ac:dyDescent="0.2">
      <c r="B4023" s="3" t="s">
        <v>21</v>
      </c>
      <c r="C4023" s="3">
        <v>5</v>
      </c>
      <c r="D4023" s="3" t="s">
        <v>42</v>
      </c>
      <c r="E4023" s="3" t="s">
        <v>23</v>
      </c>
      <c r="F4023" s="3">
        <v>2</v>
      </c>
      <c r="G4023" s="3">
        <v>2</v>
      </c>
      <c r="H4023" s="3"/>
      <c r="I4023" s="3">
        <v>2.0579999999999998</v>
      </c>
      <c r="J4023" s="3">
        <v>2.8380000000000001</v>
      </c>
      <c r="K4023">
        <f t="shared" si="225"/>
        <v>6.2936326102834794</v>
      </c>
      <c r="L4023" s="3" t="s">
        <v>32</v>
      </c>
      <c r="M4023" t="s">
        <v>25</v>
      </c>
      <c r="N4023" s="3" t="s">
        <v>26</v>
      </c>
      <c r="O4023" t="str">
        <f t="shared" si="227"/>
        <v>CG_D5_T3_K16.jpg</v>
      </c>
      <c r="Q4023" s="2" t="s">
        <v>764</v>
      </c>
      <c r="T4023" s="3" t="s">
        <v>807</v>
      </c>
      <c r="U4023" t="str">
        <f>IF(H4023&gt;0,IF(L4023="live",H4023*0.84,H4023),"")</f>
        <v/>
      </c>
      <c r="V4023" t="str">
        <f>IF(H4023&gt;0,IF(L4023="live",H4023*0.87,H4023),"")</f>
        <v/>
      </c>
      <c r="W4023" s="3" t="s">
        <v>801</v>
      </c>
      <c r="Y4023" t="s">
        <v>827</v>
      </c>
      <c r="Z4023" t="s">
        <v>827</v>
      </c>
      <c r="AA4023" t="s">
        <v>826</v>
      </c>
      <c r="AB4023" t="str">
        <f t="shared" si="226"/>
        <v>remove</v>
      </c>
    </row>
    <row r="4024" spans="1:28" x14ac:dyDescent="0.2">
      <c r="A4024" s="10"/>
      <c r="B4024" s="10" t="s">
        <v>21</v>
      </c>
      <c r="C4024" s="10">
        <v>5</v>
      </c>
      <c r="D4024" s="10" t="s">
        <v>42</v>
      </c>
      <c r="E4024" s="10" t="s">
        <v>23</v>
      </c>
      <c r="F4024" s="10">
        <v>2</v>
      </c>
      <c r="G4024" s="10">
        <v>2</v>
      </c>
      <c r="H4024" s="10"/>
      <c r="I4024" s="10">
        <v>2.0579999999999998</v>
      </c>
      <c r="J4024" s="10">
        <v>2.8380000000000001</v>
      </c>
      <c r="K4024">
        <f t="shared" si="225"/>
        <v>6.2936326102834794</v>
      </c>
      <c r="L4024" s="10" t="s">
        <v>32</v>
      </c>
      <c r="M4024" t="s">
        <v>25</v>
      </c>
      <c r="N4024" s="10" t="s">
        <v>26</v>
      </c>
      <c r="O4024" s="10" t="str">
        <f t="shared" si="227"/>
        <v>CG_D5_T3_K16.jpg</v>
      </c>
      <c r="P4024" s="10"/>
      <c r="Q4024" s="2" t="s">
        <v>764</v>
      </c>
      <c r="R4024" s="10"/>
      <c r="S4024" s="10"/>
      <c r="T4024" t="s">
        <v>813</v>
      </c>
      <c r="W4024" s="10" t="s">
        <v>801</v>
      </c>
      <c r="Y4024" t="s">
        <v>826</v>
      </c>
      <c r="Z4024" t="s">
        <v>826</v>
      </c>
      <c r="AA4024" t="s">
        <v>826</v>
      </c>
      <c r="AB4024" t="str">
        <f t="shared" si="226"/>
        <v/>
      </c>
    </row>
    <row r="4025" spans="1:28" x14ac:dyDescent="0.2">
      <c r="B4025" s="3" t="s">
        <v>21</v>
      </c>
      <c r="C4025" s="3">
        <v>5</v>
      </c>
      <c r="D4025" s="3" t="s">
        <v>42</v>
      </c>
      <c r="E4025" s="3" t="s">
        <v>23</v>
      </c>
      <c r="F4025" s="3">
        <v>3</v>
      </c>
      <c r="G4025" s="3">
        <v>3</v>
      </c>
      <c r="H4025" s="3"/>
      <c r="I4025" s="3">
        <v>2.661</v>
      </c>
      <c r="J4025" s="3">
        <v>2.8010000000000002</v>
      </c>
      <c r="K4025">
        <f t="shared" si="225"/>
        <v>10.384871173816064</v>
      </c>
      <c r="L4025" s="3" t="s">
        <v>32</v>
      </c>
      <c r="M4025" t="s">
        <v>25</v>
      </c>
      <c r="N4025" s="3" t="s">
        <v>26</v>
      </c>
      <c r="O4025" t="str">
        <f t="shared" si="227"/>
        <v>CG_D5_T3_K16.jpg</v>
      </c>
      <c r="Q4025" s="2" t="s">
        <v>764</v>
      </c>
      <c r="T4025" s="3" t="s">
        <v>807</v>
      </c>
      <c r="U4025" t="str">
        <f>IF(H4025&gt;0,IF(L4025="live",H4025*0.84,H4025),"")</f>
        <v/>
      </c>
      <c r="V4025" t="str">
        <f>IF(H4025&gt;0,IF(L4025="live",H4025*0.87,H4025),"")</f>
        <v/>
      </c>
      <c r="W4025" s="3" t="s">
        <v>801</v>
      </c>
      <c r="Y4025" t="s">
        <v>827</v>
      </c>
      <c r="Z4025" t="s">
        <v>827</v>
      </c>
      <c r="AA4025" t="s">
        <v>826</v>
      </c>
      <c r="AB4025" t="str">
        <f t="shared" si="226"/>
        <v>remove</v>
      </c>
    </row>
    <row r="4026" spans="1:28" x14ac:dyDescent="0.2">
      <c r="A4026" s="10"/>
      <c r="B4026" s="10" t="s">
        <v>21</v>
      </c>
      <c r="C4026" s="10">
        <v>5</v>
      </c>
      <c r="D4026" s="10" t="s">
        <v>42</v>
      </c>
      <c r="E4026" s="10" t="s">
        <v>23</v>
      </c>
      <c r="F4026" s="10">
        <v>3</v>
      </c>
      <c r="G4026" s="10">
        <v>3</v>
      </c>
      <c r="H4026" s="10"/>
      <c r="I4026" s="10">
        <v>2.661</v>
      </c>
      <c r="J4026" s="10">
        <v>2.8010000000000002</v>
      </c>
      <c r="K4026">
        <f t="shared" ref="K4026:K4089" si="228">IF(I4026&gt;0,(J4026*(I4026^2))*(3.14159/6),"")</f>
        <v>10.384871173816064</v>
      </c>
      <c r="L4026" s="10" t="s">
        <v>32</v>
      </c>
      <c r="M4026" t="s">
        <v>25</v>
      </c>
      <c r="N4026" s="10" t="s">
        <v>26</v>
      </c>
      <c r="O4026" s="10" t="str">
        <f t="shared" si="227"/>
        <v>CG_D5_T3_K16.jpg</v>
      </c>
      <c r="P4026" s="10"/>
      <c r="Q4026" s="2" t="s">
        <v>764</v>
      </c>
      <c r="R4026" s="10"/>
      <c r="S4026" s="10"/>
      <c r="T4026" t="s">
        <v>813</v>
      </c>
      <c r="W4026" s="10" t="s">
        <v>801</v>
      </c>
      <c r="Y4026" t="s">
        <v>826</v>
      </c>
      <c r="Z4026" t="s">
        <v>826</v>
      </c>
      <c r="AA4026" t="s">
        <v>826</v>
      </c>
      <c r="AB4026" t="str">
        <f t="shared" si="226"/>
        <v/>
      </c>
    </row>
    <row r="4027" spans="1:28" x14ac:dyDescent="0.2">
      <c r="B4027" s="3" t="s">
        <v>21</v>
      </c>
      <c r="C4027" s="3">
        <v>5</v>
      </c>
      <c r="D4027" s="3" t="s">
        <v>42</v>
      </c>
      <c r="E4027" s="3" t="s">
        <v>23</v>
      </c>
      <c r="F4027" s="3">
        <v>4</v>
      </c>
      <c r="G4027" s="3">
        <v>4</v>
      </c>
      <c r="H4027" s="3"/>
      <c r="I4027" s="3">
        <v>2.52</v>
      </c>
      <c r="J4027" s="3">
        <v>2.669</v>
      </c>
      <c r="K4027">
        <f t="shared" si="228"/>
        <v>8.8745820866639988</v>
      </c>
      <c r="L4027" s="3" t="s">
        <v>32</v>
      </c>
      <c r="M4027" t="s">
        <v>25</v>
      </c>
      <c r="N4027" s="3" t="s">
        <v>26</v>
      </c>
      <c r="O4027" t="str">
        <f t="shared" si="227"/>
        <v>CG_D5_T3_K16.jpg</v>
      </c>
      <c r="Q4027" s="2" t="s">
        <v>764</v>
      </c>
      <c r="T4027" s="3" t="s">
        <v>807</v>
      </c>
      <c r="U4027" t="str">
        <f>IF(H4027&gt;0,IF(L4027="live",H4027*0.84,H4027),"")</f>
        <v/>
      </c>
      <c r="V4027" t="str">
        <f>IF(H4027&gt;0,IF(L4027="live",H4027*0.87,H4027),"")</f>
        <v/>
      </c>
      <c r="W4027" s="3" t="s">
        <v>801</v>
      </c>
      <c r="Y4027" t="s">
        <v>827</v>
      </c>
      <c r="Z4027" t="s">
        <v>827</v>
      </c>
      <c r="AA4027" t="s">
        <v>826</v>
      </c>
      <c r="AB4027" t="str">
        <f t="shared" si="226"/>
        <v>remove</v>
      </c>
    </row>
    <row r="4028" spans="1:28" x14ac:dyDescent="0.2">
      <c r="A4028" s="10"/>
      <c r="B4028" s="10" t="s">
        <v>21</v>
      </c>
      <c r="C4028" s="10">
        <v>5</v>
      </c>
      <c r="D4028" s="10" t="s">
        <v>42</v>
      </c>
      <c r="E4028" s="10" t="s">
        <v>23</v>
      </c>
      <c r="F4028" s="10">
        <v>4</v>
      </c>
      <c r="G4028" s="10">
        <v>4</v>
      </c>
      <c r="H4028" s="10"/>
      <c r="I4028" s="10">
        <v>2.52</v>
      </c>
      <c r="J4028" s="10">
        <v>2.669</v>
      </c>
      <c r="K4028">
        <f t="shared" si="228"/>
        <v>8.8745820866639988</v>
      </c>
      <c r="L4028" s="10" t="s">
        <v>32</v>
      </c>
      <c r="M4028" t="s">
        <v>25</v>
      </c>
      <c r="N4028" s="10" t="s">
        <v>26</v>
      </c>
      <c r="O4028" s="10" t="str">
        <f t="shared" si="227"/>
        <v>CG_D5_T3_K16.jpg</v>
      </c>
      <c r="P4028" s="10"/>
      <c r="Q4028" s="2" t="s">
        <v>764</v>
      </c>
      <c r="R4028" s="10"/>
      <c r="S4028" s="10"/>
      <c r="T4028" t="s">
        <v>813</v>
      </c>
      <c r="W4028" s="10" t="s">
        <v>801</v>
      </c>
      <c r="Y4028" t="s">
        <v>826</v>
      </c>
      <c r="Z4028" t="s">
        <v>826</v>
      </c>
      <c r="AA4028" t="s">
        <v>826</v>
      </c>
      <c r="AB4028" t="str">
        <f t="shared" si="226"/>
        <v/>
      </c>
    </row>
    <row r="4029" spans="1:28" x14ac:dyDescent="0.2">
      <c r="B4029" s="3" t="s">
        <v>21</v>
      </c>
      <c r="C4029" s="3">
        <v>5</v>
      </c>
      <c r="D4029" s="3" t="s">
        <v>42</v>
      </c>
      <c r="E4029" s="3" t="s">
        <v>23</v>
      </c>
      <c r="F4029" s="3">
        <v>5</v>
      </c>
      <c r="G4029" s="3">
        <v>5</v>
      </c>
      <c r="H4029" s="3"/>
      <c r="I4029" s="3">
        <v>2.4079999999999999</v>
      </c>
      <c r="J4029" s="3">
        <v>3.1339999999999999</v>
      </c>
      <c r="K4029">
        <f t="shared" si="228"/>
        <v>9.5150311144433033</v>
      </c>
      <c r="L4029" s="3" t="s">
        <v>32</v>
      </c>
      <c r="M4029" t="s">
        <v>25</v>
      </c>
      <c r="N4029" s="3" t="s">
        <v>26</v>
      </c>
      <c r="O4029" t="str">
        <f t="shared" si="227"/>
        <v>CG_D5_T3_K16.jpg</v>
      </c>
      <c r="Q4029" s="2" t="s">
        <v>764</v>
      </c>
      <c r="T4029" s="3" t="s">
        <v>807</v>
      </c>
      <c r="U4029" t="str">
        <f>IF(H4029&gt;0,IF(L4029="live",H4029*0.84,H4029),"")</f>
        <v/>
      </c>
      <c r="V4029" t="str">
        <f>IF(H4029&gt;0,IF(L4029="live",H4029*0.87,H4029),"")</f>
        <v/>
      </c>
      <c r="W4029" s="3" t="s">
        <v>801</v>
      </c>
      <c r="Y4029" t="s">
        <v>827</v>
      </c>
      <c r="Z4029" t="s">
        <v>827</v>
      </c>
      <c r="AA4029" t="s">
        <v>826</v>
      </c>
      <c r="AB4029" t="str">
        <f t="shared" si="226"/>
        <v>remove</v>
      </c>
    </row>
    <row r="4030" spans="1:28" x14ac:dyDescent="0.2">
      <c r="A4030" s="10"/>
      <c r="B4030" s="10" t="s">
        <v>21</v>
      </c>
      <c r="C4030" s="10">
        <v>5</v>
      </c>
      <c r="D4030" s="10" t="s">
        <v>42</v>
      </c>
      <c r="E4030" s="10" t="s">
        <v>23</v>
      </c>
      <c r="F4030" s="10">
        <v>5</v>
      </c>
      <c r="G4030" s="10">
        <v>5</v>
      </c>
      <c r="H4030" s="10"/>
      <c r="I4030" s="10">
        <v>2.4079999999999999</v>
      </c>
      <c r="J4030" s="10">
        <v>3.1339999999999999</v>
      </c>
      <c r="K4030">
        <f t="shared" si="228"/>
        <v>9.5150311144433033</v>
      </c>
      <c r="L4030" s="10" t="s">
        <v>32</v>
      </c>
      <c r="M4030" t="s">
        <v>25</v>
      </c>
      <c r="N4030" s="10" t="s">
        <v>26</v>
      </c>
      <c r="O4030" s="10" t="str">
        <f t="shared" si="227"/>
        <v>CG_D5_T3_K16.jpg</v>
      </c>
      <c r="P4030" s="10"/>
      <c r="Q4030" s="2" t="s">
        <v>764</v>
      </c>
      <c r="R4030" s="10"/>
      <c r="S4030" s="10"/>
      <c r="T4030" t="s">
        <v>813</v>
      </c>
      <c r="W4030" s="10" t="s">
        <v>801</v>
      </c>
      <c r="Y4030" t="s">
        <v>826</v>
      </c>
      <c r="Z4030" t="s">
        <v>826</v>
      </c>
      <c r="AA4030" t="s">
        <v>826</v>
      </c>
      <c r="AB4030" t="str">
        <f t="shared" si="226"/>
        <v/>
      </c>
    </row>
    <row r="4031" spans="1:28" x14ac:dyDescent="0.2">
      <c r="A4031" s="10"/>
      <c r="B4031" s="10" t="s">
        <v>21</v>
      </c>
      <c r="C4031" s="10">
        <v>5</v>
      </c>
      <c r="D4031" s="10" t="s">
        <v>42</v>
      </c>
      <c r="E4031" s="10" t="s">
        <v>94</v>
      </c>
      <c r="F4031" s="10">
        <v>1</v>
      </c>
      <c r="G4031" s="10">
        <v>1</v>
      </c>
      <c r="H4031" s="10"/>
      <c r="I4031" s="10">
        <v>2.5329999999999999</v>
      </c>
      <c r="J4031" s="10">
        <v>2.75</v>
      </c>
      <c r="K4031">
        <f t="shared" si="228"/>
        <v>9.2384971440254144</v>
      </c>
      <c r="L4031" s="10" t="s">
        <v>32</v>
      </c>
      <c r="M4031" t="s">
        <v>25</v>
      </c>
      <c r="N4031" s="10" t="s">
        <v>26</v>
      </c>
      <c r="O4031" s="10" t="str">
        <f t="shared" si="227"/>
        <v>CG_D5_T3_K2.jpg</v>
      </c>
      <c r="P4031" s="10"/>
      <c r="Q4031" s="2" t="s">
        <v>764</v>
      </c>
      <c r="R4031" s="10"/>
      <c r="S4031" s="10"/>
      <c r="T4031" t="s">
        <v>813</v>
      </c>
      <c r="W4031" s="10"/>
      <c r="Y4031" t="s">
        <v>826</v>
      </c>
      <c r="Z4031" t="s">
        <v>826</v>
      </c>
      <c r="AA4031" t="s">
        <v>826</v>
      </c>
      <c r="AB4031" t="str">
        <f t="shared" si="226"/>
        <v/>
      </c>
    </row>
    <row r="4032" spans="1:28" x14ac:dyDescent="0.2">
      <c r="A4032" s="10"/>
      <c r="B4032" s="10" t="s">
        <v>21</v>
      </c>
      <c r="C4032" s="10">
        <v>5</v>
      </c>
      <c r="D4032" s="10" t="s">
        <v>42</v>
      </c>
      <c r="E4032" s="10" t="s">
        <v>94</v>
      </c>
      <c r="F4032" s="10">
        <v>2</v>
      </c>
      <c r="G4032" s="10">
        <v>2</v>
      </c>
      <c r="H4032" s="10"/>
      <c r="I4032" s="10">
        <v>2.036</v>
      </c>
      <c r="J4032" s="10">
        <v>2.5880000000000001</v>
      </c>
      <c r="K4032">
        <f t="shared" si="228"/>
        <v>5.617176558689386</v>
      </c>
      <c r="L4032" s="10" t="s">
        <v>32</v>
      </c>
      <c r="M4032" t="s">
        <v>25</v>
      </c>
      <c r="N4032" s="10" t="s">
        <v>26</v>
      </c>
      <c r="O4032" s="10" t="str">
        <f t="shared" si="227"/>
        <v>CG_D5_T3_K2.jpg</v>
      </c>
      <c r="P4032" s="10"/>
      <c r="Q4032" s="2" t="s">
        <v>764</v>
      </c>
      <c r="R4032" s="10"/>
      <c r="S4032" s="10"/>
      <c r="T4032" t="s">
        <v>813</v>
      </c>
      <c r="W4032" s="10"/>
      <c r="Y4032" t="s">
        <v>826</v>
      </c>
      <c r="Z4032" t="s">
        <v>826</v>
      </c>
      <c r="AA4032" t="s">
        <v>826</v>
      </c>
      <c r="AB4032" t="str">
        <f t="shared" si="226"/>
        <v/>
      </c>
    </row>
    <row r="4033" spans="1:28" x14ac:dyDescent="0.2">
      <c r="A4033" s="10"/>
      <c r="B4033" s="10" t="s">
        <v>21</v>
      </c>
      <c r="C4033" s="10">
        <v>5</v>
      </c>
      <c r="D4033" s="10" t="s">
        <v>42</v>
      </c>
      <c r="E4033" s="10" t="s">
        <v>94</v>
      </c>
      <c r="F4033" s="10">
        <v>3</v>
      </c>
      <c r="G4033" s="10">
        <v>3</v>
      </c>
      <c r="H4033" s="10"/>
      <c r="I4033" s="10">
        <v>2.2389999999999999</v>
      </c>
      <c r="J4033" s="10">
        <v>2.4409999999999998</v>
      </c>
      <c r="K4033">
        <f t="shared" si="228"/>
        <v>6.407287654772329</v>
      </c>
      <c r="L4033" s="10" t="s">
        <v>32</v>
      </c>
      <c r="M4033" t="s">
        <v>25</v>
      </c>
      <c r="N4033" s="10" t="s">
        <v>26</v>
      </c>
      <c r="O4033" s="10" t="str">
        <f t="shared" si="227"/>
        <v>CG_D5_T3_K2.jpg</v>
      </c>
      <c r="P4033" s="10"/>
      <c r="Q4033" s="2" t="s">
        <v>764</v>
      </c>
      <c r="R4033" s="10"/>
      <c r="S4033" s="10"/>
      <c r="T4033" t="s">
        <v>813</v>
      </c>
      <c r="W4033" s="10"/>
      <c r="Y4033" t="s">
        <v>826</v>
      </c>
      <c r="Z4033" t="s">
        <v>826</v>
      </c>
      <c r="AA4033" t="s">
        <v>826</v>
      </c>
      <c r="AB4033" t="str">
        <f t="shared" si="226"/>
        <v/>
      </c>
    </row>
    <row r="4034" spans="1:28" x14ac:dyDescent="0.2">
      <c r="A4034" s="10"/>
      <c r="B4034" s="10" t="s">
        <v>21</v>
      </c>
      <c r="C4034" s="10">
        <v>5</v>
      </c>
      <c r="D4034" s="10" t="s">
        <v>42</v>
      </c>
      <c r="E4034" s="10" t="s">
        <v>94</v>
      </c>
      <c r="F4034" s="10">
        <v>4</v>
      </c>
      <c r="G4034" s="10">
        <v>4</v>
      </c>
      <c r="H4034" s="10"/>
      <c r="I4034" s="10">
        <v>2.4820000000000002</v>
      </c>
      <c r="J4034" s="10">
        <v>2.7759999999999998</v>
      </c>
      <c r="K4034">
        <f t="shared" si="228"/>
        <v>8.9540862126406928</v>
      </c>
      <c r="L4034" s="10" t="s">
        <v>32</v>
      </c>
      <c r="M4034" t="s">
        <v>25</v>
      </c>
      <c r="N4034" s="10" t="s">
        <v>26</v>
      </c>
      <c r="O4034" s="10" t="str">
        <f t="shared" si="227"/>
        <v>CG_D5_T3_K2.jpg</v>
      </c>
      <c r="P4034" s="10"/>
      <c r="Q4034" s="2" t="s">
        <v>764</v>
      </c>
      <c r="R4034" s="10"/>
      <c r="S4034" s="10"/>
      <c r="T4034" t="s">
        <v>813</v>
      </c>
      <c r="W4034" s="10"/>
      <c r="Y4034" t="s">
        <v>826</v>
      </c>
      <c r="Z4034" t="s">
        <v>826</v>
      </c>
      <c r="AA4034" t="s">
        <v>826</v>
      </c>
      <c r="AB4034" t="str">
        <f t="shared" si="226"/>
        <v/>
      </c>
    </row>
    <row r="4035" spans="1:28" x14ac:dyDescent="0.2">
      <c r="A4035" s="10"/>
      <c r="B4035" s="10" t="s">
        <v>21</v>
      </c>
      <c r="C4035" s="10">
        <v>5</v>
      </c>
      <c r="D4035" s="10" t="s">
        <v>42</v>
      </c>
      <c r="E4035" s="10" t="s">
        <v>94</v>
      </c>
      <c r="F4035" s="10">
        <v>5</v>
      </c>
      <c r="G4035" s="10">
        <v>5</v>
      </c>
      <c r="H4035" s="10"/>
      <c r="I4035" s="10">
        <v>1.9259999999999999</v>
      </c>
      <c r="J4035" s="10">
        <v>2.7490000000000001</v>
      </c>
      <c r="K4035">
        <f t="shared" si="228"/>
        <v>5.3393152151838592</v>
      </c>
      <c r="L4035" s="10" t="s">
        <v>32</v>
      </c>
      <c r="M4035" t="s">
        <v>25</v>
      </c>
      <c r="N4035" s="10" t="s">
        <v>26</v>
      </c>
      <c r="O4035" s="10" t="str">
        <f t="shared" si="227"/>
        <v>CG_D5_T3_K2.jpg</v>
      </c>
      <c r="P4035" s="10"/>
      <c r="Q4035" s="2" t="s">
        <v>764</v>
      </c>
      <c r="R4035" s="10"/>
      <c r="S4035" s="10"/>
      <c r="T4035" t="s">
        <v>813</v>
      </c>
      <c r="W4035" s="10"/>
      <c r="Y4035" t="s">
        <v>826</v>
      </c>
      <c r="Z4035" t="s">
        <v>826</v>
      </c>
      <c r="AA4035" t="s">
        <v>826</v>
      </c>
      <c r="AB4035" t="str">
        <f t="shared" si="226"/>
        <v/>
      </c>
    </row>
    <row r="4036" spans="1:28" x14ac:dyDescent="0.2">
      <c r="A4036" s="10"/>
      <c r="B4036" s="10" t="s">
        <v>21</v>
      </c>
      <c r="C4036" s="10">
        <v>5</v>
      </c>
      <c r="D4036" s="10" t="s">
        <v>42</v>
      </c>
      <c r="E4036" s="10" t="s">
        <v>31</v>
      </c>
      <c r="F4036" s="10">
        <v>1</v>
      </c>
      <c r="G4036" s="10">
        <v>1</v>
      </c>
      <c r="H4036" s="10"/>
      <c r="I4036" s="10">
        <v>2.411</v>
      </c>
      <c r="J4036" s="10">
        <v>2.9319999999999999</v>
      </c>
      <c r="K4036">
        <f t="shared" si="228"/>
        <v>8.9239400113719132</v>
      </c>
      <c r="L4036" s="10" t="s">
        <v>32</v>
      </c>
      <c r="M4036" t="s">
        <v>25</v>
      </c>
      <c r="N4036" s="10" t="s">
        <v>26</v>
      </c>
      <c r="O4036" s="10" t="str">
        <f t="shared" si="227"/>
        <v>CG_D5_T3_K3.jpg</v>
      </c>
      <c r="P4036" s="10"/>
      <c r="Q4036" s="2" t="s">
        <v>764</v>
      </c>
      <c r="R4036" s="10"/>
      <c r="S4036" s="10"/>
      <c r="T4036" t="s">
        <v>813</v>
      </c>
      <c r="W4036" s="10"/>
      <c r="Y4036" t="s">
        <v>826</v>
      </c>
      <c r="Z4036" t="s">
        <v>826</v>
      </c>
      <c r="AA4036" t="s">
        <v>826</v>
      </c>
      <c r="AB4036" t="str">
        <f t="shared" si="226"/>
        <v/>
      </c>
    </row>
    <row r="4037" spans="1:28" x14ac:dyDescent="0.2">
      <c r="A4037" s="10"/>
      <c r="B4037" s="10" t="s">
        <v>21</v>
      </c>
      <c r="C4037" s="10">
        <v>5</v>
      </c>
      <c r="D4037" s="10" t="s">
        <v>42</v>
      </c>
      <c r="E4037" s="10" t="s">
        <v>31</v>
      </c>
      <c r="F4037" s="10">
        <v>2</v>
      </c>
      <c r="G4037" s="10">
        <v>2</v>
      </c>
      <c r="H4037" s="10"/>
      <c r="I4037" s="10">
        <v>2.5830000000000002</v>
      </c>
      <c r="J4037" s="10">
        <v>3.427</v>
      </c>
      <c r="K4037">
        <f t="shared" si="228"/>
        <v>11.971847394924795</v>
      </c>
      <c r="L4037" s="10" t="s">
        <v>32</v>
      </c>
      <c r="M4037" t="s">
        <v>25</v>
      </c>
      <c r="N4037" s="10" t="s">
        <v>26</v>
      </c>
      <c r="O4037" s="10" t="str">
        <f t="shared" si="227"/>
        <v>CG_D5_T3_K3.jpg</v>
      </c>
      <c r="P4037" s="10"/>
      <c r="Q4037" s="2" t="s">
        <v>764</v>
      </c>
      <c r="R4037" s="10"/>
      <c r="S4037" s="10"/>
      <c r="T4037" t="s">
        <v>813</v>
      </c>
      <c r="W4037" s="10"/>
      <c r="Y4037" t="s">
        <v>826</v>
      </c>
      <c r="Z4037" t="s">
        <v>826</v>
      </c>
      <c r="AA4037" t="s">
        <v>826</v>
      </c>
      <c r="AB4037" t="str">
        <f t="shared" si="226"/>
        <v/>
      </c>
    </row>
    <row r="4038" spans="1:28" x14ac:dyDescent="0.2">
      <c r="A4038" s="10"/>
      <c r="B4038" s="10" t="s">
        <v>21</v>
      </c>
      <c r="C4038" s="10">
        <v>5</v>
      </c>
      <c r="D4038" s="10" t="s">
        <v>42</v>
      </c>
      <c r="E4038" s="10" t="s">
        <v>31</v>
      </c>
      <c r="F4038" s="10">
        <v>3</v>
      </c>
      <c r="G4038" s="10">
        <v>3</v>
      </c>
      <c r="H4038" s="10"/>
      <c r="I4038" s="10">
        <v>2.5110000000000001</v>
      </c>
      <c r="J4038" s="10">
        <v>2.5880000000000001</v>
      </c>
      <c r="K4038">
        <f t="shared" si="228"/>
        <v>8.5438959922042201</v>
      </c>
      <c r="L4038" s="10" t="s">
        <v>32</v>
      </c>
      <c r="M4038" t="s">
        <v>25</v>
      </c>
      <c r="N4038" s="10" t="s">
        <v>26</v>
      </c>
      <c r="O4038" s="10" t="str">
        <f t="shared" si="227"/>
        <v>CG_D5_T3_K3.jpg</v>
      </c>
      <c r="P4038" s="10"/>
      <c r="Q4038" s="2" t="s">
        <v>764</v>
      </c>
      <c r="R4038" s="10"/>
      <c r="S4038" s="10"/>
      <c r="T4038" t="s">
        <v>813</v>
      </c>
      <c r="W4038" s="10"/>
      <c r="Y4038" t="s">
        <v>826</v>
      </c>
      <c r="Z4038" t="s">
        <v>826</v>
      </c>
      <c r="AA4038" t="s">
        <v>826</v>
      </c>
      <c r="AB4038" t="str">
        <f t="shared" si="226"/>
        <v/>
      </c>
    </row>
    <row r="4039" spans="1:28" x14ac:dyDescent="0.2">
      <c r="A4039" s="10"/>
      <c r="B4039" s="10" t="s">
        <v>21</v>
      </c>
      <c r="C4039" s="10">
        <v>5</v>
      </c>
      <c r="D4039" s="10" t="s">
        <v>42</v>
      </c>
      <c r="E4039" s="10" t="s">
        <v>31</v>
      </c>
      <c r="F4039" s="10">
        <v>4</v>
      </c>
      <c r="G4039" s="10">
        <v>4</v>
      </c>
      <c r="H4039" s="10"/>
      <c r="I4039" s="10">
        <v>2.5299999999999998</v>
      </c>
      <c r="J4039" s="10">
        <v>2.7069999999999999</v>
      </c>
      <c r="K4039">
        <f t="shared" si="228"/>
        <v>9.0725120479528307</v>
      </c>
      <c r="L4039" s="10" t="s">
        <v>32</v>
      </c>
      <c r="M4039" t="s">
        <v>25</v>
      </c>
      <c r="N4039" s="10" t="s">
        <v>26</v>
      </c>
      <c r="O4039" s="10" t="str">
        <f t="shared" si="227"/>
        <v>CG_D5_T3_K3.jpg</v>
      </c>
      <c r="P4039" s="10"/>
      <c r="Q4039" s="2" t="s">
        <v>764</v>
      </c>
      <c r="R4039" s="10"/>
      <c r="S4039" s="10"/>
      <c r="T4039" t="s">
        <v>813</v>
      </c>
      <c r="W4039" s="10"/>
      <c r="Y4039" t="s">
        <v>826</v>
      </c>
      <c r="Z4039" t="s">
        <v>826</v>
      </c>
      <c r="AA4039" t="s">
        <v>826</v>
      </c>
      <c r="AB4039" t="str">
        <f t="shared" si="226"/>
        <v/>
      </c>
    </row>
    <row r="4040" spans="1:28" x14ac:dyDescent="0.2">
      <c r="A4040" s="10"/>
      <c r="B4040" s="10" t="s">
        <v>21</v>
      </c>
      <c r="C4040" s="10">
        <v>5</v>
      </c>
      <c r="D4040" s="10" t="s">
        <v>42</v>
      </c>
      <c r="E4040" s="10" t="s">
        <v>31</v>
      </c>
      <c r="F4040" s="10">
        <v>5</v>
      </c>
      <c r="G4040" s="10">
        <v>5</v>
      </c>
      <c r="H4040" s="10"/>
      <c r="I4040" s="10">
        <v>1.889</v>
      </c>
      <c r="J4040" s="10">
        <v>2.9140000000000001</v>
      </c>
      <c r="K4040">
        <f t="shared" si="228"/>
        <v>5.4444212293527432</v>
      </c>
      <c r="L4040" s="10" t="s">
        <v>32</v>
      </c>
      <c r="M4040" t="s">
        <v>25</v>
      </c>
      <c r="N4040" s="10" t="s">
        <v>26</v>
      </c>
      <c r="O4040" s="10" t="str">
        <f t="shared" si="227"/>
        <v>CG_D5_T3_K3.jpg</v>
      </c>
      <c r="P4040" s="10"/>
      <c r="Q4040" s="2" t="s">
        <v>764</v>
      </c>
      <c r="R4040" s="10"/>
      <c r="S4040" s="10"/>
      <c r="T4040" t="s">
        <v>813</v>
      </c>
      <c r="W4040" s="10"/>
      <c r="Y4040" t="s">
        <v>826</v>
      </c>
      <c r="Z4040" t="s">
        <v>826</v>
      </c>
      <c r="AA4040" t="s">
        <v>826</v>
      </c>
      <c r="AB4040" t="str">
        <f t="shared" ref="AB4040:AB4103" si="229">IF(AND(Y4040="check",T4040="yolk.vol"),"remove","")</f>
        <v/>
      </c>
    </row>
    <row r="4041" spans="1:28" x14ac:dyDescent="0.2">
      <c r="B4041" s="3" t="s">
        <v>21</v>
      </c>
      <c r="C4041" s="3">
        <v>5</v>
      </c>
      <c r="D4041" s="3" t="s">
        <v>42</v>
      </c>
      <c r="E4041" s="3" t="s">
        <v>99</v>
      </c>
      <c r="F4041" s="3">
        <v>1</v>
      </c>
      <c r="G4041" s="3">
        <v>1</v>
      </c>
      <c r="H4041" s="3"/>
      <c r="I4041" s="3">
        <v>2.3540000000000001</v>
      </c>
      <c r="J4041" s="3">
        <v>2.7919999999999998</v>
      </c>
      <c r="K4041">
        <f t="shared" si="228"/>
        <v>8.1007753112287446</v>
      </c>
      <c r="L4041" s="3" t="s">
        <v>32</v>
      </c>
      <c r="M4041" t="s">
        <v>25</v>
      </c>
      <c r="N4041" s="3" t="s">
        <v>26</v>
      </c>
      <c r="O4041" t="str">
        <f t="shared" si="227"/>
        <v>CG_D5_T3_K4.jpg</v>
      </c>
      <c r="Q4041" s="2" t="s">
        <v>764</v>
      </c>
      <c r="T4041" s="3" t="s">
        <v>807</v>
      </c>
      <c r="U4041" t="str">
        <f>IF(H4041&gt;0,IF(L4041="live",H4041*0.84,H4041),"")</f>
        <v/>
      </c>
      <c r="V4041" t="str">
        <f>IF(H4041&gt;0,IF(L4041="live",H4041*0.87,H4041),"")</f>
        <v/>
      </c>
      <c r="W4041" s="3" t="s">
        <v>801</v>
      </c>
      <c r="Y4041" t="s">
        <v>827</v>
      </c>
      <c r="Z4041" t="s">
        <v>827</v>
      </c>
      <c r="AA4041" t="s">
        <v>826</v>
      </c>
      <c r="AB4041" t="str">
        <f t="shared" si="229"/>
        <v>remove</v>
      </c>
    </row>
    <row r="4042" spans="1:28" x14ac:dyDescent="0.2">
      <c r="A4042" s="10"/>
      <c r="B4042" s="10" t="s">
        <v>21</v>
      </c>
      <c r="C4042" s="10">
        <v>5</v>
      </c>
      <c r="D4042" s="10" t="s">
        <v>42</v>
      </c>
      <c r="E4042" s="10" t="s">
        <v>99</v>
      </c>
      <c r="F4042" s="10">
        <v>1</v>
      </c>
      <c r="G4042" s="10">
        <v>1</v>
      </c>
      <c r="H4042" s="10"/>
      <c r="I4042" s="10">
        <v>2.3540000000000001</v>
      </c>
      <c r="J4042" s="10">
        <v>2.7919999999999998</v>
      </c>
      <c r="K4042">
        <f t="shared" si="228"/>
        <v>8.1007753112287446</v>
      </c>
      <c r="L4042" s="10" t="s">
        <v>32</v>
      </c>
      <c r="M4042" t="s">
        <v>25</v>
      </c>
      <c r="N4042" s="10" t="s">
        <v>26</v>
      </c>
      <c r="O4042" s="10" t="str">
        <f t="shared" si="227"/>
        <v>CG_D5_T3_K4.jpg</v>
      </c>
      <c r="P4042" s="10"/>
      <c r="Q4042" s="2" t="s">
        <v>764</v>
      </c>
      <c r="R4042" s="10"/>
      <c r="S4042" s="10"/>
      <c r="T4042" t="s">
        <v>813</v>
      </c>
      <c r="W4042" s="10" t="s">
        <v>801</v>
      </c>
      <c r="Y4042" t="s">
        <v>826</v>
      </c>
      <c r="Z4042" t="s">
        <v>826</v>
      </c>
      <c r="AA4042" t="s">
        <v>826</v>
      </c>
      <c r="AB4042" t="str">
        <f t="shared" si="229"/>
        <v/>
      </c>
    </row>
    <row r="4043" spans="1:28" x14ac:dyDescent="0.2">
      <c r="B4043" s="3" t="s">
        <v>21</v>
      </c>
      <c r="C4043" s="3">
        <v>5</v>
      </c>
      <c r="D4043" s="3" t="s">
        <v>42</v>
      </c>
      <c r="E4043" s="3" t="s">
        <v>99</v>
      </c>
      <c r="F4043" s="3">
        <v>2</v>
      </c>
      <c r="G4043" s="3">
        <v>2</v>
      </c>
      <c r="H4043" s="3"/>
      <c r="I4043" s="3">
        <v>2.9390000000000001</v>
      </c>
      <c r="J4043" s="3">
        <v>3.5710000000000002</v>
      </c>
      <c r="K4043">
        <f t="shared" si="228"/>
        <v>16.150548556571447</v>
      </c>
      <c r="L4043" s="3" t="s">
        <v>32</v>
      </c>
      <c r="M4043" t="s">
        <v>25</v>
      </c>
      <c r="N4043" s="3" t="s">
        <v>26</v>
      </c>
      <c r="O4043" t="str">
        <f t="shared" si="227"/>
        <v>CG_D5_T3_K4.jpg</v>
      </c>
      <c r="Q4043" s="2" t="s">
        <v>764</v>
      </c>
      <c r="T4043" s="3" t="s">
        <v>807</v>
      </c>
      <c r="U4043" t="str">
        <f>IF(H4043&gt;0,IF(L4043="live",H4043*0.84,H4043),"")</f>
        <v/>
      </c>
      <c r="V4043" t="str">
        <f>IF(H4043&gt;0,IF(L4043="live",H4043*0.87,H4043),"")</f>
        <v/>
      </c>
      <c r="W4043" s="3" t="s">
        <v>802</v>
      </c>
      <c r="Y4043" t="s">
        <v>827</v>
      </c>
      <c r="Z4043" t="s">
        <v>827</v>
      </c>
      <c r="AA4043" t="s">
        <v>826</v>
      </c>
      <c r="AB4043" t="str">
        <f t="shared" si="229"/>
        <v>remove</v>
      </c>
    </row>
    <row r="4044" spans="1:28" x14ac:dyDescent="0.2">
      <c r="A4044" s="10"/>
      <c r="B4044" s="10" t="s">
        <v>21</v>
      </c>
      <c r="C4044" s="10">
        <v>5</v>
      </c>
      <c r="D4044" s="10" t="s">
        <v>42</v>
      </c>
      <c r="E4044" s="10" t="s">
        <v>99</v>
      </c>
      <c r="F4044" s="10">
        <v>2</v>
      </c>
      <c r="G4044" s="10">
        <v>2</v>
      </c>
      <c r="H4044" s="10"/>
      <c r="I4044" s="10">
        <v>2.9390000000000001</v>
      </c>
      <c r="J4044" s="10">
        <v>3.5710000000000002</v>
      </c>
      <c r="K4044">
        <f t="shared" si="228"/>
        <v>16.150548556571447</v>
      </c>
      <c r="L4044" s="10" t="s">
        <v>32</v>
      </c>
      <c r="M4044" t="s">
        <v>25</v>
      </c>
      <c r="N4044" s="10" t="s">
        <v>26</v>
      </c>
      <c r="O4044" s="10" t="str">
        <f t="shared" si="227"/>
        <v>CG_D5_T3_K4.jpg</v>
      </c>
      <c r="P4044" s="10"/>
      <c r="Q4044" s="2" t="s">
        <v>764</v>
      </c>
      <c r="R4044" s="10"/>
      <c r="S4044" s="10"/>
      <c r="T4044" t="s">
        <v>813</v>
      </c>
      <c r="W4044" s="10" t="s">
        <v>802</v>
      </c>
      <c r="Y4044" t="s">
        <v>826</v>
      </c>
      <c r="Z4044" t="s">
        <v>826</v>
      </c>
      <c r="AA4044" t="s">
        <v>826</v>
      </c>
      <c r="AB4044" t="str">
        <f t="shared" si="229"/>
        <v/>
      </c>
    </row>
    <row r="4045" spans="1:28" x14ac:dyDescent="0.2">
      <c r="B4045" s="3" t="s">
        <v>21</v>
      </c>
      <c r="C4045" s="3">
        <v>5</v>
      </c>
      <c r="D4045" s="3" t="s">
        <v>42</v>
      </c>
      <c r="E4045" s="3" t="s">
        <v>99</v>
      </c>
      <c r="F4045" s="3">
        <v>3</v>
      </c>
      <c r="G4045" s="3">
        <v>3</v>
      </c>
      <c r="H4045" s="3"/>
      <c r="I4045" s="3">
        <v>2.1469999999999998</v>
      </c>
      <c r="J4045" s="3">
        <v>2.7469999999999999</v>
      </c>
      <c r="K4045">
        <f t="shared" si="228"/>
        <v>6.6301141209562591</v>
      </c>
      <c r="L4045" s="3" t="s">
        <v>32</v>
      </c>
      <c r="M4045" t="s">
        <v>25</v>
      </c>
      <c r="N4045" s="3" t="s">
        <v>26</v>
      </c>
      <c r="O4045" t="str">
        <f t="shared" si="227"/>
        <v>CG_D5_T3_K4.jpg</v>
      </c>
      <c r="Q4045" s="2" t="s">
        <v>764</v>
      </c>
      <c r="T4045" s="3" t="s">
        <v>807</v>
      </c>
      <c r="U4045" t="str">
        <f>IF(H4045&gt;0,IF(L4045="live",H4045*0.84,H4045),"")</f>
        <v/>
      </c>
      <c r="V4045" t="str">
        <f>IF(H4045&gt;0,IF(L4045="live",H4045*0.87,H4045),"")</f>
        <v/>
      </c>
      <c r="W4045" s="3" t="s">
        <v>801</v>
      </c>
      <c r="Y4045" t="s">
        <v>827</v>
      </c>
      <c r="Z4045" t="s">
        <v>827</v>
      </c>
      <c r="AA4045" t="s">
        <v>826</v>
      </c>
      <c r="AB4045" t="str">
        <f t="shared" si="229"/>
        <v>remove</v>
      </c>
    </row>
    <row r="4046" spans="1:28" x14ac:dyDescent="0.2">
      <c r="A4046" s="10"/>
      <c r="B4046" s="10" t="s">
        <v>21</v>
      </c>
      <c r="C4046" s="10">
        <v>5</v>
      </c>
      <c r="D4046" s="10" t="s">
        <v>42</v>
      </c>
      <c r="E4046" s="10" t="s">
        <v>99</v>
      </c>
      <c r="F4046" s="10">
        <v>3</v>
      </c>
      <c r="G4046" s="10">
        <v>3</v>
      </c>
      <c r="H4046" s="10"/>
      <c r="I4046" s="10">
        <v>2.1469999999999998</v>
      </c>
      <c r="J4046" s="10">
        <v>2.7469999999999999</v>
      </c>
      <c r="K4046">
        <f t="shared" si="228"/>
        <v>6.6301141209562591</v>
      </c>
      <c r="L4046" s="10" t="s">
        <v>32</v>
      </c>
      <c r="M4046" t="s">
        <v>25</v>
      </c>
      <c r="N4046" s="10" t="s">
        <v>26</v>
      </c>
      <c r="O4046" s="10" t="str">
        <f t="shared" si="227"/>
        <v>CG_D5_T3_K4.jpg</v>
      </c>
      <c r="P4046" s="10"/>
      <c r="Q4046" s="2" t="s">
        <v>764</v>
      </c>
      <c r="R4046" s="10"/>
      <c r="S4046" s="10"/>
      <c r="T4046" t="s">
        <v>813</v>
      </c>
      <c r="W4046" s="10" t="s">
        <v>801</v>
      </c>
      <c r="Y4046" t="s">
        <v>826</v>
      </c>
      <c r="Z4046" t="s">
        <v>826</v>
      </c>
      <c r="AA4046" t="s">
        <v>826</v>
      </c>
      <c r="AB4046" t="str">
        <f t="shared" si="229"/>
        <v/>
      </c>
    </row>
    <row r="4047" spans="1:28" x14ac:dyDescent="0.2">
      <c r="B4047" s="3" t="s">
        <v>21</v>
      </c>
      <c r="C4047" s="3">
        <v>5</v>
      </c>
      <c r="D4047" s="3" t="s">
        <v>42</v>
      </c>
      <c r="E4047" s="3" t="s">
        <v>99</v>
      </c>
      <c r="F4047" s="3">
        <v>4</v>
      </c>
      <c r="G4047" s="3">
        <v>4</v>
      </c>
      <c r="H4047" s="3"/>
      <c r="I4047" s="3">
        <v>2.5739999999999998</v>
      </c>
      <c r="J4047" s="3">
        <v>2.952</v>
      </c>
      <c r="K4047">
        <f t="shared" si="228"/>
        <v>10.240748340245277</v>
      </c>
      <c r="L4047" s="3" t="s">
        <v>32</v>
      </c>
      <c r="M4047" t="s">
        <v>25</v>
      </c>
      <c r="N4047" s="3" t="s">
        <v>26</v>
      </c>
      <c r="O4047" t="str">
        <f t="shared" si="227"/>
        <v>CG_D5_T3_K4.jpg</v>
      </c>
      <c r="Q4047" s="2" t="s">
        <v>764</v>
      </c>
      <c r="T4047" s="3" t="s">
        <v>807</v>
      </c>
      <c r="U4047" t="str">
        <f>IF(H4047&gt;0,IF(L4047="live",H4047*0.84,H4047),"")</f>
        <v/>
      </c>
      <c r="V4047" t="str">
        <f>IF(H4047&gt;0,IF(L4047="live",H4047*0.87,H4047),"")</f>
        <v/>
      </c>
      <c r="W4047" s="3" t="s">
        <v>801</v>
      </c>
      <c r="Y4047" t="s">
        <v>827</v>
      </c>
      <c r="Z4047" t="s">
        <v>827</v>
      </c>
      <c r="AA4047" t="s">
        <v>826</v>
      </c>
      <c r="AB4047" t="str">
        <f t="shared" si="229"/>
        <v>remove</v>
      </c>
    </row>
    <row r="4048" spans="1:28" x14ac:dyDescent="0.2">
      <c r="A4048" s="10"/>
      <c r="B4048" s="10" t="s">
        <v>21</v>
      </c>
      <c r="C4048" s="10">
        <v>5</v>
      </c>
      <c r="D4048" s="10" t="s">
        <v>42</v>
      </c>
      <c r="E4048" s="10" t="s">
        <v>99</v>
      </c>
      <c r="F4048" s="10">
        <v>4</v>
      </c>
      <c r="G4048" s="10">
        <v>4</v>
      </c>
      <c r="H4048" s="10"/>
      <c r="I4048" s="10">
        <v>2.5739999999999998</v>
      </c>
      <c r="J4048" s="10">
        <v>2.952</v>
      </c>
      <c r="K4048">
        <f t="shared" si="228"/>
        <v>10.240748340245277</v>
      </c>
      <c r="L4048" s="10" t="s">
        <v>32</v>
      </c>
      <c r="M4048" t="s">
        <v>25</v>
      </c>
      <c r="N4048" s="10" t="s">
        <v>26</v>
      </c>
      <c r="O4048" s="10" t="str">
        <f t="shared" si="227"/>
        <v>CG_D5_T3_K4.jpg</v>
      </c>
      <c r="P4048" s="10"/>
      <c r="Q4048" s="2" t="s">
        <v>764</v>
      </c>
      <c r="R4048" s="10"/>
      <c r="S4048" s="10"/>
      <c r="T4048" t="s">
        <v>813</v>
      </c>
      <c r="W4048" s="10" t="s">
        <v>801</v>
      </c>
      <c r="Y4048" t="s">
        <v>826</v>
      </c>
      <c r="Z4048" t="s">
        <v>826</v>
      </c>
      <c r="AA4048" t="s">
        <v>826</v>
      </c>
      <c r="AB4048" t="str">
        <f t="shared" si="229"/>
        <v/>
      </c>
    </row>
    <row r="4049" spans="1:28" x14ac:dyDescent="0.2">
      <c r="B4049" s="3" t="s">
        <v>21</v>
      </c>
      <c r="C4049" s="3">
        <v>5</v>
      </c>
      <c r="D4049" s="3" t="s">
        <v>42</v>
      </c>
      <c r="E4049" s="3" t="s">
        <v>99</v>
      </c>
      <c r="F4049" s="3">
        <v>5</v>
      </c>
      <c r="G4049" s="3">
        <v>5</v>
      </c>
      <c r="H4049" s="3"/>
      <c r="I4049" s="3">
        <v>2.581</v>
      </c>
      <c r="J4049" s="3">
        <v>2.8580000000000001</v>
      </c>
      <c r="K4049">
        <f t="shared" si="228"/>
        <v>9.9686532333412359</v>
      </c>
      <c r="L4049" s="3" t="s">
        <v>32</v>
      </c>
      <c r="M4049" t="s">
        <v>25</v>
      </c>
      <c r="N4049" s="3" t="s">
        <v>26</v>
      </c>
      <c r="O4049" t="str">
        <f t="shared" si="227"/>
        <v>CG_D5_T3_K4.jpg</v>
      </c>
      <c r="Q4049" s="2" t="s">
        <v>764</v>
      </c>
      <c r="T4049" s="3" t="s">
        <v>807</v>
      </c>
      <c r="U4049" t="str">
        <f>IF(H4049&gt;0,IF(L4049="live",H4049*0.84,H4049),"")</f>
        <v/>
      </c>
      <c r="V4049" t="str">
        <f>IF(H4049&gt;0,IF(L4049="live",H4049*0.87,H4049),"")</f>
        <v/>
      </c>
      <c r="W4049" s="3" t="s">
        <v>801</v>
      </c>
      <c r="Y4049" t="s">
        <v>827</v>
      </c>
      <c r="Z4049" t="s">
        <v>827</v>
      </c>
      <c r="AA4049" t="s">
        <v>826</v>
      </c>
      <c r="AB4049" t="str">
        <f t="shared" si="229"/>
        <v>remove</v>
      </c>
    </row>
    <row r="4050" spans="1:28" x14ac:dyDescent="0.2">
      <c r="A4050" s="10"/>
      <c r="B4050" s="10" t="s">
        <v>21</v>
      </c>
      <c r="C4050" s="10">
        <v>5</v>
      </c>
      <c r="D4050" s="10" t="s">
        <v>42</v>
      </c>
      <c r="E4050" s="10" t="s">
        <v>99</v>
      </c>
      <c r="F4050" s="10">
        <v>5</v>
      </c>
      <c r="G4050" s="10">
        <v>5</v>
      </c>
      <c r="H4050" s="10"/>
      <c r="I4050" s="10">
        <v>2.581</v>
      </c>
      <c r="J4050" s="10">
        <v>2.8580000000000001</v>
      </c>
      <c r="K4050">
        <f t="shared" si="228"/>
        <v>9.9686532333412359</v>
      </c>
      <c r="L4050" s="10" t="s">
        <v>32</v>
      </c>
      <c r="M4050" t="s">
        <v>25</v>
      </c>
      <c r="N4050" s="10" t="s">
        <v>26</v>
      </c>
      <c r="O4050" s="10" t="str">
        <f t="shared" si="227"/>
        <v>CG_D5_T3_K4.jpg</v>
      </c>
      <c r="P4050" s="10"/>
      <c r="Q4050" s="2" t="s">
        <v>764</v>
      </c>
      <c r="R4050" s="10"/>
      <c r="S4050" s="10"/>
      <c r="T4050" t="s">
        <v>813</v>
      </c>
      <c r="W4050" s="10" t="s">
        <v>801</v>
      </c>
      <c r="Y4050" t="s">
        <v>826</v>
      </c>
      <c r="Z4050" t="s">
        <v>826</v>
      </c>
      <c r="AA4050" t="s">
        <v>826</v>
      </c>
      <c r="AB4050" t="str">
        <f t="shared" si="229"/>
        <v/>
      </c>
    </row>
    <row r="4051" spans="1:28" x14ac:dyDescent="0.2">
      <c r="B4051" s="3" t="s">
        <v>21</v>
      </c>
      <c r="C4051" s="3">
        <v>5</v>
      </c>
      <c r="D4051" s="3" t="s">
        <v>42</v>
      </c>
      <c r="E4051" s="3" t="s">
        <v>49</v>
      </c>
      <c r="F4051" s="3">
        <v>1</v>
      </c>
      <c r="G4051" s="3">
        <v>1</v>
      </c>
      <c r="I4051" s="3">
        <v>2.5750000000000002</v>
      </c>
      <c r="J4051" s="3">
        <v>2.806</v>
      </c>
      <c r="K4051">
        <f t="shared" si="228"/>
        <v>9.7418264622770838</v>
      </c>
      <c r="L4051" s="3" t="s">
        <v>32</v>
      </c>
      <c r="M4051" t="s">
        <v>25</v>
      </c>
      <c r="N4051" s="3" t="s">
        <v>26</v>
      </c>
      <c r="O4051" t="str">
        <f t="shared" si="227"/>
        <v>CG_D5_T3_K5.jpg</v>
      </c>
      <c r="Q4051" s="2" t="s">
        <v>764</v>
      </c>
      <c r="T4051" s="3" t="s">
        <v>807</v>
      </c>
      <c r="U4051" t="str">
        <f>IF(H4051&gt;0,IF(L4051="live",H4051*0.84,H4051),"")</f>
        <v/>
      </c>
      <c r="V4051" t="str">
        <f>IF(H4051&gt;0,IF(L4051="live",H4051*0.87,H4051),"")</f>
        <v/>
      </c>
      <c r="W4051" s="3" t="s">
        <v>801</v>
      </c>
      <c r="Y4051" t="s">
        <v>827</v>
      </c>
      <c r="Z4051" t="s">
        <v>827</v>
      </c>
      <c r="AA4051" t="s">
        <v>826</v>
      </c>
      <c r="AB4051" t="str">
        <f t="shared" si="229"/>
        <v>remove</v>
      </c>
    </row>
    <row r="4052" spans="1:28" x14ac:dyDescent="0.2">
      <c r="A4052" s="10"/>
      <c r="B4052" s="10" t="s">
        <v>21</v>
      </c>
      <c r="C4052" s="10">
        <v>5</v>
      </c>
      <c r="D4052" s="10" t="s">
        <v>42</v>
      </c>
      <c r="E4052" s="10" t="s">
        <v>49</v>
      </c>
      <c r="F4052" s="10">
        <v>1</v>
      </c>
      <c r="G4052" s="10">
        <v>1</v>
      </c>
      <c r="H4052" s="10"/>
      <c r="I4052" s="10">
        <v>2.5750000000000002</v>
      </c>
      <c r="J4052" s="10">
        <v>2.806</v>
      </c>
      <c r="K4052">
        <f t="shared" si="228"/>
        <v>9.7418264622770838</v>
      </c>
      <c r="L4052" s="10" t="s">
        <v>32</v>
      </c>
      <c r="M4052" t="s">
        <v>25</v>
      </c>
      <c r="N4052" s="10" t="s">
        <v>26</v>
      </c>
      <c r="O4052" s="10" t="str">
        <f t="shared" si="227"/>
        <v>CG_D5_T3_K5.jpg</v>
      </c>
      <c r="P4052" s="10"/>
      <c r="Q4052" s="2" t="s">
        <v>764</v>
      </c>
      <c r="R4052" s="10"/>
      <c r="S4052" s="10"/>
      <c r="T4052" t="s">
        <v>813</v>
      </c>
      <c r="W4052" s="10" t="s">
        <v>801</v>
      </c>
      <c r="Y4052" t="s">
        <v>826</v>
      </c>
      <c r="Z4052" t="s">
        <v>826</v>
      </c>
      <c r="AA4052" t="s">
        <v>826</v>
      </c>
      <c r="AB4052" t="str">
        <f t="shared" si="229"/>
        <v/>
      </c>
    </row>
    <row r="4053" spans="1:28" x14ac:dyDescent="0.2">
      <c r="B4053" s="3" t="s">
        <v>21</v>
      </c>
      <c r="C4053" s="3">
        <v>5</v>
      </c>
      <c r="D4053" s="3" t="s">
        <v>42</v>
      </c>
      <c r="E4053" s="3" t="s">
        <v>49</v>
      </c>
      <c r="F4053" s="3">
        <v>2</v>
      </c>
      <c r="G4053" s="3">
        <v>2</v>
      </c>
      <c r="H4053" s="3"/>
      <c r="I4053" s="3">
        <v>2.5609999999999999</v>
      </c>
      <c r="J4053" s="3">
        <v>2.7069999999999999</v>
      </c>
      <c r="K4053">
        <f t="shared" si="228"/>
        <v>9.2962044855662853</v>
      </c>
      <c r="L4053" s="3" t="s">
        <v>32</v>
      </c>
      <c r="M4053" t="s">
        <v>25</v>
      </c>
      <c r="N4053" s="3" t="s">
        <v>26</v>
      </c>
      <c r="O4053" t="str">
        <f t="shared" si="227"/>
        <v>CG_D5_T3_K5.jpg</v>
      </c>
      <c r="Q4053" s="2" t="s">
        <v>764</v>
      </c>
      <c r="T4053" s="3" t="s">
        <v>807</v>
      </c>
      <c r="U4053" t="str">
        <f>IF(H4053&gt;0,IF(L4053="live",H4053*0.84,H4053),"")</f>
        <v/>
      </c>
      <c r="V4053" t="str">
        <f>IF(H4053&gt;0,IF(L4053="live",H4053*0.87,H4053),"")</f>
        <v/>
      </c>
      <c r="W4053" s="3" t="s">
        <v>801</v>
      </c>
      <c r="Y4053" t="s">
        <v>827</v>
      </c>
      <c r="Z4053" t="s">
        <v>827</v>
      </c>
      <c r="AA4053" t="s">
        <v>826</v>
      </c>
      <c r="AB4053" t="str">
        <f t="shared" si="229"/>
        <v>remove</v>
      </c>
    </row>
    <row r="4054" spans="1:28" x14ac:dyDescent="0.2">
      <c r="A4054" s="10"/>
      <c r="B4054" s="10" t="s">
        <v>21</v>
      </c>
      <c r="C4054" s="10">
        <v>5</v>
      </c>
      <c r="D4054" s="10" t="s">
        <v>42</v>
      </c>
      <c r="E4054" s="10" t="s">
        <v>49</v>
      </c>
      <c r="F4054" s="10">
        <v>2</v>
      </c>
      <c r="G4054" s="10">
        <v>2</v>
      </c>
      <c r="H4054" s="10"/>
      <c r="I4054" s="10">
        <v>2.5609999999999999</v>
      </c>
      <c r="J4054" s="10">
        <v>2.7069999999999999</v>
      </c>
      <c r="K4054">
        <f t="shared" si="228"/>
        <v>9.2962044855662853</v>
      </c>
      <c r="L4054" s="10" t="s">
        <v>32</v>
      </c>
      <c r="M4054" t="s">
        <v>25</v>
      </c>
      <c r="N4054" s="10" t="s">
        <v>26</v>
      </c>
      <c r="O4054" s="10" t="str">
        <f t="shared" si="227"/>
        <v>CG_D5_T3_K5.jpg</v>
      </c>
      <c r="P4054" s="10"/>
      <c r="Q4054" s="2" t="s">
        <v>764</v>
      </c>
      <c r="R4054" s="10"/>
      <c r="S4054" s="10"/>
      <c r="T4054" t="s">
        <v>813</v>
      </c>
      <c r="W4054" s="10" t="s">
        <v>801</v>
      </c>
      <c r="Y4054" t="s">
        <v>826</v>
      </c>
      <c r="Z4054" t="s">
        <v>826</v>
      </c>
      <c r="AA4054" t="s">
        <v>826</v>
      </c>
      <c r="AB4054" t="str">
        <f t="shared" si="229"/>
        <v/>
      </c>
    </row>
    <row r="4055" spans="1:28" x14ac:dyDescent="0.2">
      <c r="B4055" s="3" t="s">
        <v>21</v>
      </c>
      <c r="C4055" s="3">
        <v>5</v>
      </c>
      <c r="D4055" s="3" t="s">
        <v>42</v>
      </c>
      <c r="E4055" s="3" t="s">
        <v>49</v>
      </c>
      <c r="F4055" s="3">
        <v>3</v>
      </c>
      <c r="G4055" s="3">
        <v>3</v>
      </c>
      <c r="H4055" s="3"/>
      <c r="I4055" s="3">
        <v>2.4590000000000001</v>
      </c>
      <c r="J4055" s="3">
        <v>2.9009999999999998</v>
      </c>
      <c r="K4055">
        <f t="shared" si="228"/>
        <v>9.1846591041089649</v>
      </c>
      <c r="L4055" s="3" t="s">
        <v>32</v>
      </c>
      <c r="M4055" t="s">
        <v>25</v>
      </c>
      <c r="N4055" s="3" t="s">
        <v>26</v>
      </c>
      <c r="O4055" t="str">
        <f t="shared" si="227"/>
        <v>CG_D5_T3_K5.jpg</v>
      </c>
      <c r="Q4055" s="2" t="s">
        <v>764</v>
      </c>
      <c r="T4055" s="3" t="s">
        <v>807</v>
      </c>
      <c r="U4055" t="str">
        <f>IF(H4055&gt;0,IF(L4055="live",H4055*0.84,H4055),"")</f>
        <v/>
      </c>
      <c r="V4055" t="str">
        <f>IF(H4055&gt;0,IF(L4055="live",H4055*0.87,H4055),"")</f>
        <v/>
      </c>
      <c r="W4055" s="3" t="s">
        <v>801</v>
      </c>
      <c r="Y4055" t="s">
        <v>827</v>
      </c>
      <c r="Z4055" t="s">
        <v>827</v>
      </c>
      <c r="AA4055" t="s">
        <v>826</v>
      </c>
      <c r="AB4055" t="str">
        <f t="shared" si="229"/>
        <v>remove</v>
      </c>
    </row>
    <row r="4056" spans="1:28" x14ac:dyDescent="0.2">
      <c r="A4056" s="10"/>
      <c r="B4056" s="10" t="s">
        <v>21</v>
      </c>
      <c r="C4056" s="10">
        <v>5</v>
      </c>
      <c r="D4056" s="10" t="s">
        <v>42</v>
      </c>
      <c r="E4056" s="10" t="s">
        <v>49</v>
      </c>
      <c r="F4056" s="10">
        <v>3</v>
      </c>
      <c r="G4056" s="10">
        <v>3</v>
      </c>
      <c r="H4056" s="10"/>
      <c r="I4056" s="10">
        <v>2.4590000000000001</v>
      </c>
      <c r="J4056" s="10">
        <v>2.9009999999999998</v>
      </c>
      <c r="K4056">
        <f t="shared" si="228"/>
        <v>9.1846591041089649</v>
      </c>
      <c r="L4056" s="10" t="s">
        <v>32</v>
      </c>
      <c r="M4056" t="s">
        <v>25</v>
      </c>
      <c r="N4056" s="10" t="s">
        <v>26</v>
      </c>
      <c r="O4056" s="10" t="str">
        <f t="shared" si="227"/>
        <v>CG_D5_T3_K5.jpg</v>
      </c>
      <c r="P4056" s="10"/>
      <c r="Q4056" s="2" t="s">
        <v>764</v>
      </c>
      <c r="R4056" s="10"/>
      <c r="S4056" s="10"/>
      <c r="T4056" t="s">
        <v>813</v>
      </c>
      <c r="W4056" s="10" t="s">
        <v>801</v>
      </c>
      <c r="Y4056" t="s">
        <v>826</v>
      </c>
      <c r="Z4056" t="s">
        <v>826</v>
      </c>
      <c r="AA4056" t="s">
        <v>826</v>
      </c>
      <c r="AB4056" t="str">
        <f t="shared" si="229"/>
        <v/>
      </c>
    </row>
    <row r="4057" spans="1:28" x14ac:dyDescent="0.2">
      <c r="B4057" s="3" t="s">
        <v>21</v>
      </c>
      <c r="C4057" s="3">
        <v>5</v>
      </c>
      <c r="D4057" s="3" t="s">
        <v>42</v>
      </c>
      <c r="E4057" s="3" t="s">
        <v>49</v>
      </c>
      <c r="F4057" s="3">
        <v>4</v>
      </c>
      <c r="G4057" s="3">
        <v>4</v>
      </c>
      <c r="H4057" s="3"/>
      <c r="I4057" s="3">
        <v>2.5390000000000001</v>
      </c>
      <c r="J4057" s="3">
        <v>3.1459999999999999</v>
      </c>
      <c r="K4057">
        <f t="shared" si="228"/>
        <v>10.618969551299156</v>
      </c>
      <c r="L4057" s="3" t="s">
        <v>32</v>
      </c>
      <c r="M4057" t="s">
        <v>25</v>
      </c>
      <c r="N4057" s="3" t="s">
        <v>26</v>
      </c>
      <c r="O4057" t="str">
        <f t="shared" si="227"/>
        <v>CG_D5_T3_K5.jpg</v>
      </c>
      <c r="Q4057" s="2" t="s">
        <v>764</v>
      </c>
      <c r="T4057" s="3" t="s">
        <v>807</v>
      </c>
      <c r="U4057" t="str">
        <f>IF(H4057&gt;0,IF(L4057="live",H4057*0.84,H4057),"")</f>
        <v/>
      </c>
      <c r="V4057" t="str">
        <f>IF(H4057&gt;0,IF(L4057="live",H4057*0.87,H4057),"")</f>
        <v/>
      </c>
      <c r="W4057" s="3" t="s">
        <v>801</v>
      </c>
      <c r="Y4057" t="s">
        <v>827</v>
      </c>
      <c r="Z4057" t="s">
        <v>827</v>
      </c>
      <c r="AA4057" t="s">
        <v>826</v>
      </c>
      <c r="AB4057" t="str">
        <f t="shared" si="229"/>
        <v>remove</v>
      </c>
    </row>
    <row r="4058" spans="1:28" x14ac:dyDescent="0.2">
      <c r="A4058" s="10"/>
      <c r="B4058" s="10" t="s">
        <v>21</v>
      </c>
      <c r="C4058" s="10">
        <v>5</v>
      </c>
      <c r="D4058" s="10" t="s">
        <v>42</v>
      </c>
      <c r="E4058" s="10" t="s">
        <v>49</v>
      </c>
      <c r="F4058" s="10">
        <v>4</v>
      </c>
      <c r="G4058" s="10">
        <v>4</v>
      </c>
      <c r="H4058" s="10"/>
      <c r="I4058" s="10">
        <v>2.5390000000000001</v>
      </c>
      <c r="J4058" s="10">
        <v>3.1459999999999999</v>
      </c>
      <c r="K4058">
        <f t="shared" si="228"/>
        <v>10.618969551299156</v>
      </c>
      <c r="L4058" s="10" t="s">
        <v>32</v>
      </c>
      <c r="M4058" t="s">
        <v>25</v>
      </c>
      <c r="N4058" s="10" t="s">
        <v>26</v>
      </c>
      <c r="O4058" s="10" t="str">
        <f t="shared" si="227"/>
        <v>CG_D5_T3_K5.jpg</v>
      </c>
      <c r="P4058" s="10"/>
      <c r="Q4058" s="2" t="s">
        <v>764</v>
      </c>
      <c r="R4058" s="10"/>
      <c r="S4058" s="10"/>
      <c r="T4058" t="s">
        <v>813</v>
      </c>
      <c r="W4058" s="10" t="s">
        <v>801</v>
      </c>
      <c r="Y4058" t="s">
        <v>826</v>
      </c>
      <c r="Z4058" t="s">
        <v>826</v>
      </c>
      <c r="AA4058" t="s">
        <v>826</v>
      </c>
      <c r="AB4058" t="str">
        <f t="shared" si="229"/>
        <v/>
      </c>
    </row>
    <row r="4059" spans="1:28" x14ac:dyDescent="0.2">
      <c r="B4059" s="3" t="s">
        <v>21</v>
      </c>
      <c r="C4059" s="3">
        <v>5</v>
      </c>
      <c r="D4059" s="3" t="s">
        <v>42</v>
      </c>
      <c r="E4059" s="3" t="s">
        <v>49</v>
      </c>
      <c r="F4059" s="3">
        <v>5</v>
      </c>
      <c r="G4059" s="3">
        <v>5</v>
      </c>
      <c r="H4059" s="3"/>
      <c r="I4059" s="3">
        <v>2.5739999999999998</v>
      </c>
      <c r="J4059" s="3">
        <v>3.0419999999999998</v>
      </c>
      <c r="K4059">
        <f t="shared" si="228"/>
        <v>10.552966277447876</v>
      </c>
      <c r="L4059" s="3" t="s">
        <v>32</v>
      </c>
      <c r="M4059" t="s">
        <v>25</v>
      </c>
      <c r="N4059" s="3" t="s">
        <v>26</v>
      </c>
      <c r="O4059" t="str">
        <f t="shared" si="227"/>
        <v>CG_D5_T3_K5.jpg</v>
      </c>
      <c r="Q4059" s="2" t="s">
        <v>764</v>
      </c>
      <c r="T4059" s="3" t="s">
        <v>807</v>
      </c>
      <c r="U4059" t="str">
        <f>IF(H4059&gt;0,IF(L4059="live",H4059*0.84,H4059),"")</f>
        <v/>
      </c>
      <c r="V4059" t="str">
        <f>IF(H4059&gt;0,IF(L4059="live",H4059*0.87,H4059),"")</f>
        <v/>
      </c>
      <c r="W4059" s="3" t="s">
        <v>801</v>
      </c>
      <c r="Y4059" t="s">
        <v>827</v>
      </c>
      <c r="Z4059" t="s">
        <v>827</v>
      </c>
      <c r="AA4059" t="s">
        <v>826</v>
      </c>
      <c r="AB4059" t="str">
        <f t="shared" si="229"/>
        <v>remove</v>
      </c>
    </row>
    <row r="4060" spans="1:28" x14ac:dyDescent="0.2">
      <c r="A4060" s="10"/>
      <c r="B4060" s="10" t="s">
        <v>21</v>
      </c>
      <c r="C4060" s="10">
        <v>5</v>
      </c>
      <c r="D4060" s="10" t="s">
        <v>42</v>
      </c>
      <c r="E4060" s="10" t="s">
        <v>49</v>
      </c>
      <c r="F4060" s="10">
        <v>5</v>
      </c>
      <c r="G4060" s="10">
        <v>5</v>
      </c>
      <c r="H4060" s="10"/>
      <c r="I4060" s="10">
        <v>2.5739999999999998</v>
      </c>
      <c r="J4060" s="10">
        <v>3.0419999999999998</v>
      </c>
      <c r="K4060">
        <f t="shared" si="228"/>
        <v>10.552966277447876</v>
      </c>
      <c r="L4060" s="10" t="s">
        <v>32</v>
      </c>
      <c r="M4060" t="s">
        <v>25</v>
      </c>
      <c r="N4060" s="10" t="s">
        <v>26</v>
      </c>
      <c r="O4060" s="10" t="str">
        <f t="shared" si="227"/>
        <v>CG_D5_T3_K5.jpg</v>
      </c>
      <c r="P4060" s="10"/>
      <c r="Q4060" s="2" t="s">
        <v>764</v>
      </c>
      <c r="R4060" s="10"/>
      <c r="S4060" s="10"/>
      <c r="T4060" t="s">
        <v>813</v>
      </c>
      <c r="W4060" s="10" t="s">
        <v>801</v>
      </c>
      <c r="Y4060" t="s">
        <v>826</v>
      </c>
      <c r="Z4060" t="s">
        <v>826</v>
      </c>
      <c r="AA4060" t="s">
        <v>826</v>
      </c>
      <c r="AB4060" t="str">
        <f t="shared" si="229"/>
        <v/>
      </c>
    </row>
    <row r="4061" spans="1:28" x14ac:dyDescent="0.2">
      <c r="A4061" s="10"/>
      <c r="B4061" s="10" t="s">
        <v>21</v>
      </c>
      <c r="C4061" s="10">
        <v>5</v>
      </c>
      <c r="D4061" s="10" t="s">
        <v>42</v>
      </c>
      <c r="E4061" s="10" t="s">
        <v>104</v>
      </c>
      <c r="F4061" s="10">
        <v>1</v>
      </c>
      <c r="G4061" s="10">
        <v>1</v>
      </c>
      <c r="H4061" s="10"/>
      <c r="I4061" s="10">
        <v>2.2559999999999998</v>
      </c>
      <c r="J4061" s="10">
        <v>2.9319999999999999</v>
      </c>
      <c r="K4061">
        <f t="shared" si="228"/>
        <v>7.8134063665612778</v>
      </c>
      <c r="L4061" s="10" t="s">
        <v>32</v>
      </c>
      <c r="M4061" t="s">
        <v>25</v>
      </c>
      <c r="N4061" s="10" t="s">
        <v>26</v>
      </c>
      <c r="O4061" s="10" t="str">
        <f t="shared" si="227"/>
        <v>CG_D5_T3_K6.jpg</v>
      </c>
      <c r="P4061" s="10"/>
      <c r="Q4061" s="2" t="s">
        <v>764</v>
      </c>
      <c r="R4061" s="10"/>
      <c r="S4061" s="10"/>
      <c r="T4061" t="s">
        <v>813</v>
      </c>
      <c r="W4061" s="10"/>
      <c r="Y4061" t="s">
        <v>826</v>
      </c>
      <c r="Z4061" t="s">
        <v>826</v>
      </c>
      <c r="AA4061" t="s">
        <v>826</v>
      </c>
      <c r="AB4061" t="str">
        <f t="shared" si="229"/>
        <v/>
      </c>
    </row>
    <row r="4062" spans="1:28" x14ac:dyDescent="0.2">
      <c r="B4062" s="3" t="s">
        <v>21</v>
      </c>
      <c r="C4062" s="3">
        <v>5</v>
      </c>
      <c r="D4062" s="3" t="s">
        <v>42</v>
      </c>
      <c r="E4062" s="3" t="s">
        <v>107</v>
      </c>
      <c r="F4062" s="3">
        <v>1</v>
      </c>
      <c r="G4062" s="3">
        <v>1</v>
      </c>
      <c r="H4062" s="3"/>
      <c r="I4062" s="3">
        <v>2.6</v>
      </c>
      <c r="J4062" s="3">
        <v>2.879</v>
      </c>
      <c r="K4062">
        <f t="shared" si="228"/>
        <v>10.190291707266667</v>
      </c>
      <c r="L4062" s="3" t="s">
        <v>32</v>
      </c>
      <c r="M4062" t="s">
        <v>25</v>
      </c>
      <c r="N4062" s="3" t="s">
        <v>26</v>
      </c>
      <c r="O4062" t="str">
        <f t="shared" si="227"/>
        <v>CG_D5_T3_K7.jpg</v>
      </c>
      <c r="Q4062" s="2" t="s">
        <v>764</v>
      </c>
      <c r="T4062" s="3" t="s">
        <v>807</v>
      </c>
      <c r="U4062" t="str">
        <f>IF(H4062&gt;0,IF(L4062="live",H4062*0.84,H4062),"")</f>
        <v/>
      </c>
      <c r="V4062" t="str">
        <f>IF(H4062&gt;0,IF(L4062="live",H4062*0.87,H4062),"")</f>
        <v/>
      </c>
      <c r="W4062" s="3" t="s">
        <v>801</v>
      </c>
      <c r="Y4062" t="s">
        <v>827</v>
      </c>
      <c r="Z4062" t="s">
        <v>827</v>
      </c>
      <c r="AA4062" t="s">
        <v>826</v>
      </c>
      <c r="AB4062" t="str">
        <f t="shared" si="229"/>
        <v>remove</v>
      </c>
    </row>
    <row r="4063" spans="1:28" x14ac:dyDescent="0.2">
      <c r="A4063" s="10"/>
      <c r="B4063" s="10" t="s">
        <v>21</v>
      </c>
      <c r="C4063" s="10">
        <v>5</v>
      </c>
      <c r="D4063" s="10" t="s">
        <v>42</v>
      </c>
      <c r="E4063" s="10" t="s">
        <v>107</v>
      </c>
      <c r="F4063" s="10">
        <v>1</v>
      </c>
      <c r="G4063" s="10">
        <v>1</v>
      </c>
      <c r="H4063" s="10"/>
      <c r="I4063" s="10">
        <v>2.6</v>
      </c>
      <c r="J4063" s="10">
        <v>2.879</v>
      </c>
      <c r="K4063">
        <f t="shared" si="228"/>
        <v>10.190291707266667</v>
      </c>
      <c r="L4063" s="10" t="s">
        <v>32</v>
      </c>
      <c r="M4063" t="s">
        <v>25</v>
      </c>
      <c r="N4063" s="10" t="s">
        <v>26</v>
      </c>
      <c r="O4063" s="10" t="str">
        <f t="shared" si="227"/>
        <v>CG_D5_T3_K7.jpg</v>
      </c>
      <c r="P4063" s="10"/>
      <c r="Q4063" s="2" t="s">
        <v>764</v>
      </c>
      <c r="R4063" s="10"/>
      <c r="S4063" s="10"/>
      <c r="T4063" t="s">
        <v>813</v>
      </c>
      <c r="W4063" s="10" t="s">
        <v>801</v>
      </c>
      <c r="Y4063" t="s">
        <v>826</v>
      </c>
      <c r="Z4063" t="s">
        <v>826</v>
      </c>
      <c r="AA4063" t="s">
        <v>826</v>
      </c>
      <c r="AB4063" t="str">
        <f t="shared" si="229"/>
        <v/>
      </c>
    </row>
    <row r="4064" spans="1:28" x14ac:dyDescent="0.2">
      <c r="B4064" s="3" t="s">
        <v>21</v>
      </c>
      <c r="C4064" s="3">
        <v>5</v>
      </c>
      <c r="D4064" s="3" t="s">
        <v>42</v>
      </c>
      <c r="E4064" s="3" t="s">
        <v>107</v>
      </c>
      <c r="F4064" s="3">
        <v>2</v>
      </c>
      <c r="G4064" s="3">
        <v>2</v>
      </c>
      <c r="H4064" s="3"/>
      <c r="I4064" s="3">
        <v>2.4910000000000001</v>
      </c>
      <c r="J4064" s="3">
        <v>2.702</v>
      </c>
      <c r="K4064">
        <f t="shared" si="228"/>
        <v>8.7787171285950976</v>
      </c>
      <c r="L4064" s="3" t="s">
        <v>32</v>
      </c>
      <c r="M4064" t="s">
        <v>25</v>
      </c>
      <c r="N4064" s="3" t="s">
        <v>26</v>
      </c>
      <c r="O4064" t="str">
        <f t="shared" si="227"/>
        <v>CG_D5_T3_K7.jpg</v>
      </c>
      <c r="Q4064" s="2" t="s">
        <v>764</v>
      </c>
      <c r="T4064" s="3" t="s">
        <v>807</v>
      </c>
      <c r="U4064" t="str">
        <f>IF(H4064&gt;0,IF(L4064="live",H4064*0.84,H4064),"")</f>
        <v/>
      </c>
      <c r="V4064" t="str">
        <f>IF(H4064&gt;0,IF(L4064="live",H4064*0.87,H4064),"")</f>
        <v/>
      </c>
      <c r="W4064" s="3" t="s">
        <v>801</v>
      </c>
      <c r="Y4064" t="s">
        <v>827</v>
      </c>
      <c r="Z4064" t="s">
        <v>827</v>
      </c>
      <c r="AA4064" t="s">
        <v>826</v>
      </c>
      <c r="AB4064" t="str">
        <f t="shared" si="229"/>
        <v>remove</v>
      </c>
    </row>
    <row r="4065" spans="1:28" x14ac:dyDescent="0.2">
      <c r="A4065" s="10"/>
      <c r="B4065" s="10" t="s">
        <v>21</v>
      </c>
      <c r="C4065" s="10">
        <v>5</v>
      </c>
      <c r="D4065" s="10" t="s">
        <v>42</v>
      </c>
      <c r="E4065" s="10" t="s">
        <v>107</v>
      </c>
      <c r="F4065" s="10">
        <v>2</v>
      </c>
      <c r="G4065" s="10">
        <v>2</v>
      </c>
      <c r="H4065" s="10"/>
      <c r="I4065" s="10">
        <v>2.4910000000000001</v>
      </c>
      <c r="J4065" s="10">
        <v>2.702</v>
      </c>
      <c r="K4065">
        <f t="shared" si="228"/>
        <v>8.7787171285950976</v>
      </c>
      <c r="L4065" s="10" t="s">
        <v>32</v>
      </c>
      <c r="M4065" t="s">
        <v>25</v>
      </c>
      <c r="N4065" s="10" t="s">
        <v>26</v>
      </c>
      <c r="O4065" s="10" t="str">
        <f t="shared" si="227"/>
        <v>CG_D5_T3_K7.jpg</v>
      </c>
      <c r="P4065" s="10"/>
      <c r="Q4065" s="2" t="s">
        <v>764</v>
      </c>
      <c r="R4065" s="10"/>
      <c r="S4065" s="10"/>
      <c r="T4065" t="s">
        <v>813</v>
      </c>
      <c r="W4065" s="10" t="s">
        <v>801</v>
      </c>
      <c r="Y4065" t="s">
        <v>826</v>
      </c>
      <c r="Z4065" t="s">
        <v>826</v>
      </c>
      <c r="AA4065" t="s">
        <v>826</v>
      </c>
      <c r="AB4065" t="str">
        <f t="shared" si="229"/>
        <v/>
      </c>
    </row>
    <row r="4066" spans="1:28" x14ac:dyDescent="0.2">
      <c r="B4066" s="3" t="s">
        <v>21</v>
      </c>
      <c r="C4066" s="3">
        <v>5</v>
      </c>
      <c r="D4066" s="3" t="s">
        <v>42</v>
      </c>
      <c r="E4066" s="3" t="s">
        <v>107</v>
      </c>
      <c r="F4066" s="3">
        <v>3</v>
      </c>
      <c r="G4066" s="3">
        <v>3</v>
      </c>
      <c r="H4066" s="3"/>
      <c r="I4066" s="3">
        <v>2.2509999999999999</v>
      </c>
      <c r="J4066" s="3">
        <v>2.6269999999999998</v>
      </c>
      <c r="K4066">
        <f t="shared" si="228"/>
        <v>6.9696235028778197</v>
      </c>
      <c r="L4066" s="3" t="s">
        <v>32</v>
      </c>
      <c r="M4066" t="s">
        <v>25</v>
      </c>
      <c r="N4066" s="3" t="s">
        <v>26</v>
      </c>
      <c r="O4066" t="str">
        <f t="shared" si="227"/>
        <v>CG_D5_T3_K7.jpg</v>
      </c>
      <c r="Q4066" s="2" t="s">
        <v>764</v>
      </c>
      <c r="T4066" s="3" t="s">
        <v>807</v>
      </c>
      <c r="U4066" t="str">
        <f>IF(H4066&gt;0,IF(L4066="live",H4066*0.84,H4066),"")</f>
        <v/>
      </c>
      <c r="V4066" t="str">
        <f>IF(H4066&gt;0,IF(L4066="live",H4066*0.87,H4066),"")</f>
        <v/>
      </c>
      <c r="W4066" s="3" t="s">
        <v>801</v>
      </c>
      <c r="Y4066" t="s">
        <v>827</v>
      </c>
      <c r="Z4066" t="s">
        <v>827</v>
      </c>
      <c r="AA4066" t="s">
        <v>826</v>
      </c>
      <c r="AB4066" t="str">
        <f t="shared" si="229"/>
        <v>remove</v>
      </c>
    </row>
    <row r="4067" spans="1:28" x14ac:dyDescent="0.2">
      <c r="A4067" s="10"/>
      <c r="B4067" s="10" t="s">
        <v>21</v>
      </c>
      <c r="C4067" s="10">
        <v>5</v>
      </c>
      <c r="D4067" s="10" t="s">
        <v>42</v>
      </c>
      <c r="E4067" s="10" t="s">
        <v>107</v>
      </c>
      <c r="F4067" s="10">
        <v>3</v>
      </c>
      <c r="G4067" s="10">
        <v>3</v>
      </c>
      <c r="H4067" s="10"/>
      <c r="I4067" s="10">
        <v>2.2509999999999999</v>
      </c>
      <c r="J4067" s="10">
        <v>2.6269999999999998</v>
      </c>
      <c r="K4067">
        <f t="shared" si="228"/>
        <v>6.9696235028778197</v>
      </c>
      <c r="L4067" s="10" t="s">
        <v>32</v>
      </c>
      <c r="M4067" t="s">
        <v>25</v>
      </c>
      <c r="N4067" s="10" t="s">
        <v>26</v>
      </c>
      <c r="O4067" s="10" t="str">
        <f t="shared" si="227"/>
        <v>CG_D5_T3_K7.jpg</v>
      </c>
      <c r="P4067" s="10"/>
      <c r="Q4067" s="2" t="s">
        <v>764</v>
      </c>
      <c r="R4067" s="10"/>
      <c r="S4067" s="10"/>
      <c r="T4067" t="s">
        <v>813</v>
      </c>
      <c r="W4067" s="10" t="s">
        <v>801</v>
      </c>
      <c r="Y4067" t="s">
        <v>826</v>
      </c>
      <c r="Z4067" t="s">
        <v>826</v>
      </c>
      <c r="AA4067" t="s">
        <v>826</v>
      </c>
      <c r="AB4067" t="str">
        <f t="shared" si="229"/>
        <v/>
      </c>
    </row>
    <row r="4068" spans="1:28" x14ac:dyDescent="0.2">
      <c r="B4068" s="3" t="s">
        <v>21</v>
      </c>
      <c r="C4068" s="3">
        <v>5</v>
      </c>
      <c r="D4068" s="3" t="s">
        <v>42</v>
      </c>
      <c r="E4068" s="3" t="s">
        <v>107</v>
      </c>
      <c r="F4068" s="3">
        <v>4</v>
      </c>
      <c r="G4068" s="3">
        <v>4</v>
      </c>
      <c r="H4068" s="3"/>
      <c r="I4068" s="3">
        <v>2.5910000000000002</v>
      </c>
      <c r="J4068" s="3">
        <v>2.6019999999999999</v>
      </c>
      <c r="K4068">
        <f t="shared" si="228"/>
        <v>9.1461932567612632</v>
      </c>
      <c r="L4068" s="3" t="s">
        <v>32</v>
      </c>
      <c r="M4068" t="s">
        <v>25</v>
      </c>
      <c r="N4068" s="3" t="s">
        <v>26</v>
      </c>
      <c r="O4068" t="str">
        <f t="shared" si="227"/>
        <v>CG_D5_T3_K7.jpg</v>
      </c>
      <c r="Q4068" s="2" t="s">
        <v>764</v>
      </c>
      <c r="T4068" s="3" t="s">
        <v>807</v>
      </c>
      <c r="U4068" t="str">
        <f>IF(H4068&gt;0,IF(L4068="live",H4068*0.84,H4068),"")</f>
        <v/>
      </c>
      <c r="V4068" t="str">
        <f>IF(H4068&gt;0,IF(L4068="live",H4068*0.87,H4068),"")</f>
        <v/>
      </c>
      <c r="W4068" s="3" t="s">
        <v>801</v>
      </c>
      <c r="Y4068" t="s">
        <v>827</v>
      </c>
      <c r="Z4068" t="s">
        <v>827</v>
      </c>
      <c r="AA4068" t="s">
        <v>826</v>
      </c>
      <c r="AB4068" t="str">
        <f t="shared" si="229"/>
        <v>remove</v>
      </c>
    </row>
    <row r="4069" spans="1:28" x14ac:dyDescent="0.2">
      <c r="A4069" s="10"/>
      <c r="B4069" s="10" t="s">
        <v>21</v>
      </c>
      <c r="C4069" s="10">
        <v>5</v>
      </c>
      <c r="D4069" s="10" t="s">
        <v>42</v>
      </c>
      <c r="E4069" s="10" t="s">
        <v>107</v>
      </c>
      <c r="F4069" s="10">
        <v>4</v>
      </c>
      <c r="G4069" s="10">
        <v>4</v>
      </c>
      <c r="H4069" s="10"/>
      <c r="I4069" s="10">
        <v>2.5910000000000002</v>
      </c>
      <c r="J4069" s="10">
        <v>2.6019999999999999</v>
      </c>
      <c r="K4069">
        <f t="shared" si="228"/>
        <v>9.1461932567612632</v>
      </c>
      <c r="L4069" s="10" t="s">
        <v>32</v>
      </c>
      <c r="M4069" t="s">
        <v>25</v>
      </c>
      <c r="N4069" s="10" t="s">
        <v>26</v>
      </c>
      <c r="O4069" s="10" t="str">
        <f t="shared" si="227"/>
        <v>CG_D5_T3_K7.jpg</v>
      </c>
      <c r="P4069" s="10"/>
      <c r="Q4069" s="2" t="s">
        <v>764</v>
      </c>
      <c r="R4069" s="10"/>
      <c r="S4069" s="10"/>
      <c r="T4069" t="s">
        <v>813</v>
      </c>
      <c r="W4069" s="10" t="s">
        <v>801</v>
      </c>
      <c r="Y4069" t="s">
        <v>826</v>
      </c>
      <c r="Z4069" t="s">
        <v>826</v>
      </c>
      <c r="AA4069" t="s">
        <v>826</v>
      </c>
      <c r="AB4069" t="str">
        <f t="shared" si="229"/>
        <v/>
      </c>
    </row>
    <row r="4070" spans="1:28" x14ac:dyDescent="0.2">
      <c r="B4070" s="3" t="s">
        <v>21</v>
      </c>
      <c r="C4070" s="3">
        <v>5</v>
      </c>
      <c r="D4070" s="3" t="s">
        <v>42</v>
      </c>
      <c r="E4070" s="3" t="s">
        <v>107</v>
      </c>
      <c r="F4070" s="3">
        <v>5</v>
      </c>
      <c r="G4070" s="3">
        <v>5</v>
      </c>
      <c r="H4070" s="3"/>
      <c r="I4070" s="3">
        <v>2.4590000000000001</v>
      </c>
      <c r="J4070" s="3">
        <v>2.7229999999999999</v>
      </c>
      <c r="K4070">
        <f t="shared" si="228"/>
        <v>8.6211053914128613</v>
      </c>
      <c r="L4070" s="3" t="s">
        <v>32</v>
      </c>
      <c r="M4070" t="s">
        <v>25</v>
      </c>
      <c r="N4070" s="3" t="s">
        <v>26</v>
      </c>
      <c r="O4070" t="str">
        <f t="shared" si="227"/>
        <v>CG_D5_T3_K7.jpg</v>
      </c>
      <c r="Q4070" s="2" t="s">
        <v>764</v>
      </c>
      <c r="T4070" s="3" t="s">
        <v>807</v>
      </c>
      <c r="U4070" t="str">
        <f>IF(H4070&gt;0,IF(L4070="live",H4070*0.84,H4070),"")</f>
        <v/>
      </c>
      <c r="V4070" t="str">
        <f>IF(H4070&gt;0,IF(L4070="live",H4070*0.87,H4070),"")</f>
        <v/>
      </c>
      <c r="W4070" s="3" t="s">
        <v>801</v>
      </c>
      <c r="Y4070" t="s">
        <v>827</v>
      </c>
      <c r="Z4070" t="s">
        <v>827</v>
      </c>
      <c r="AA4070" t="s">
        <v>826</v>
      </c>
      <c r="AB4070" t="str">
        <f t="shared" si="229"/>
        <v>remove</v>
      </c>
    </row>
    <row r="4071" spans="1:28" x14ac:dyDescent="0.2">
      <c r="A4071" s="10"/>
      <c r="B4071" s="10" t="s">
        <v>21</v>
      </c>
      <c r="C4071" s="10">
        <v>5</v>
      </c>
      <c r="D4071" s="10" t="s">
        <v>42</v>
      </c>
      <c r="E4071" s="10" t="s">
        <v>107</v>
      </c>
      <c r="F4071" s="10">
        <v>5</v>
      </c>
      <c r="G4071" s="10">
        <v>5</v>
      </c>
      <c r="H4071" s="10"/>
      <c r="I4071" s="10">
        <v>2.4590000000000001</v>
      </c>
      <c r="J4071" s="10">
        <v>2.7229999999999999</v>
      </c>
      <c r="K4071">
        <f t="shared" si="228"/>
        <v>8.6211053914128613</v>
      </c>
      <c r="L4071" s="10" t="s">
        <v>32</v>
      </c>
      <c r="M4071" t="s">
        <v>25</v>
      </c>
      <c r="N4071" s="10" t="s">
        <v>26</v>
      </c>
      <c r="O4071" s="10" t="str">
        <f t="shared" si="227"/>
        <v>CG_D5_T3_K7.jpg</v>
      </c>
      <c r="P4071" s="10"/>
      <c r="Q4071" s="2" t="s">
        <v>764</v>
      </c>
      <c r="R4071" s="10"/>
      <c r="S4071" s="10"/>
      <c r="T4071" t="s">
        <v>813</v>
      </c>
      <c r="W4071" s="10" t="s">
        <v>801</v>
      </c>
      <c r="Y4071" t="s">
        <v>826</v>
      </c>
      <c r="Z4071" t="s">
        <v>826</v>
      </c>
      <c r="AA4071" t="s">
        <v>826</v>
      </c>
      <c r="AB4071" t="str">
        <f t="shared" si="229"/>
        <v/>
      </c>
    </row>
    <row r="4072" spans="1:28" x14ac:dyDescent="0.2">
      <c r="B4072" s="3" t="s">
        <v>21</v>
      </c>
      <c r="C4072" s="3">
        <v>5</v>
      </c>
      <c r="D4072" s="3" t="s">
        <v>42</v>
      </c>
      <c r="E4072" s="3" t="s">
        <v>39</v>
      </c>
      <c r="F4072" s="3">
        <v>1</v>
      </c>
      <c r="G4072" s="3">
        <v>1</v>
      </c>
      <c r="H4072" s="3"/>
      <c r="I4072" s="3">
        <v>2.8039999999999998</v>
      </c>
      <c r="J4072" s="3">
        <v>3.431</v>
      </c>
      <c r="K4072">
        <f t="shared" si="228"/>
        <v>14.124562091470104</v>
      </c>
      <c r="L4072" s="3" t="s">
        <v>32</v>
      </c>
      <c r="M4072" t="s">
        <v>25</v>
      </c>
      <c r="N4072" s="3" t="s">
        <v>26</v>
      </c>
      <c r="O4072" t="str">
        <f t="shared" si="227"/>
        <v>CG_D5_T3_K8.jpg</v>
      </c>
      <c r="Q4072" s="2" t="s">
        <v>764</v>
      </c>
      <c r="T4072" s="3" t="s">
        <v>807</v>
      </c>
      <c r="U4072" t="str">
        <f>IF(H4072&gt;0,IF(L4072="live",H4072*0.84,H4072),"")</f>
        <v/>
      </c>
      <c r="V4072" t="str">
        <f>IF(H4072&gt;0,IF(L4072="live",H4072*0.87,H4072),"")</f>
        <v/>
      </c>
      <c r="W4072" s="3" t="s">
        <v>801</v>
      </c>
      <c r="Y4072" t="s">
        <v>827</v>
      </c>
      <c r="Z4072" t="s">
        <v>827</v>
      </c>
      <c r="AA4072" t="s">
        <v>826</v>
      </c>
      <c r="AB4072" t="str">
        <f t="shared" si="229"/>
        <v>remove</v>
      </c>
    </row>
    <row r="4073" spans="1:28" x14ac:dyDescent="0.2">
      <c r="A4073" s="10"/>
      <c r="B4073" s="10" t="s">
        <v>21</v>
      </c>
      <c r="C4073" s="10">
        <v>5</v>
      </c>
      <c r="D4073" s="10" t="s">
        <v>42</v>
      </c>
      <c r="E4073" s="10" t="s">
        <v>39</v>
      </c>
      <c r="F4073" s="10">
        <v>1</v>
      </c>
      <c r="G4073" s="10">
        <v>1</v>
      </c>
      <c r="H4073" s="10"/>
      <c r="I4073" s="10">
        <v>2.8039999999999998</v>
      </c>
      <c r="J4073" s="10">
        <v>3.431</v>
      </c>
      <c r="K4073">
        <f t="shared" si="228"/>
        <v>14.124562091470104</v>
      </c>
      <c r="L4073" s="10" t="s">
        <v>32</v>
      </c>
      <c r="M4073" t="s">
        <v>25</v>
      </c>
      <c r="N4073" s="10" t="s">
        <v>26</v>
      </c>
      <c r="O4073" s="10" t="str">
        <f t="shared" si="227"/>
        <v>CG_D5_T3_K8.jpg</v>
      </c>
      <c r="P4073" s="10"/>
      <c r="Q4073" s="2" t="s">
        <v>764</v>
      </c>
      <c r="R4073" s="10"/>
      <c r="S4073" s="10"/>
      <c r="T4073" t="s">
        <v>813</v>
      </c>
      <c r="W4073" s="10" t="s">
        <v>801</v>
      </c>
      <c r="Y4073" t="s">
        <v>826</v>
      </c>
      <c r="Z4073" t="s">
        <v>826</v>
      </c>
      <c r="AA4073" t="s">
        <v>826</v>
      </c>
      <c r="AB4073" t="str">
        <f t="shared" si="229"/>
        <v/>
      </c>
    </row>
    <row r="4074" spans="1:28" x14ac:dyDescent="0.2">
      <c r="B4074" s="3" t="s">
        <v>21</v>
      </c>
      <c r="C4074" s="3">
        <v>5</v>
      </c>
      <c r="D4074" s="3" t="s">
        <v>42</v>
      </c>
      <c r="E4074" s="3" t="s">
        <v>39</v>
      </c>
      <c r="F4074" s="3">
        <v>2</v>
      </c>
      <c r="G4074" s="3">
        <v>2</v>
      </c>
      <c r="H4074" s="3"/>
      <c r="I4074" s="3">
        <v>3.0840000000000001</v>
      </c>
      <c r="J4074" s="3">
        <v>3.2549999999999999</v>
      </c>
      <c r="K4074">
        <f t="shared" si="228"/>
        <v>16.209812342329197</v>
      </c>
      <c r="L4074" s="3" t="s">
        <v>32</v>
      </c>
      <c r="M4074" t="s">
        <v>25</v>
      </c>
      <c r="N4074" s="3" t="s">
        <v>26</v>
      </c>
      <c r="O4074" t="str">
        <f t="shared" si="227"/>
        <v>CG_D5_T3_K8.jpg</v>
      </c>
      <c r="Q4074" s="2" t="s">
        <v>764</v>
      </c>
      <c r="T4074" s="3" t="s">
        <v>807</v>
      </c>
      <c r="U4074" t="str">
        <f>IF(H4074&gt;0,IF(L4074="live",H4074*0.84,H4074),"")</f>
        <v/>
      </c>
      <c r="V4074" t="str">
        <f>IF(H4074&gt;0,IF(L4074="live",H4074*0.87,H4074),"")</f>
        <v/>
      </c>
      <c r="W4074" s="3" t="s">
        <v>801</v>
      </c>
      <c r="Y4074" t="s">
        <v>827</v>
      </c>
      <c r="Z4074" t="s">
        <v>827</v>
      </c>
      <c r="AA4074" t="s">
        <v>826</v>
      </c>
      <c r="AB4074" t="str">
        <f t="shared" si="229"/>
        <v>remove</v>
      </c>
    </row>
    <row r="4075" spans="1:28" x14ac:dyDescent="0.2">
      <c r="A4075" s="10"/>
      <c r="B4075" s="10" t="s">
        <v>21</v>
      </c>
      <c r="C4075" s="10">
        <v>5</v>
      </c>
      <c r="D4075" s="10" t="s">
        <v>42</v>
      </c>
      <c r="E4075" s="10" t="s">
        <v>39</v>
      </c>
      <c r="F4075" s="10">
        <v>2</v>
      </c>
      <c r="G4075" s="10">
        <v>2</v>
      </c>
      <c r="H4075" s="10"/>
      <c r="I4075" s="10">
        <v>3.0840000000000001</v>
      </c>
      <c r="J4075" s="10">
        <v>3.2549999999999999</v>
      </c>
      <c r="K4075">
        <f t="shared" si="228"/>
        <v>16.209812342329197</v>
      </c>
      <c r="L4075" s="10" t="s">
        <v>32</v>
      </c>
      <c r="M4075" t="s">
        <v>25</v>
      </c>
      <c r="N4075" s="10" t="s">
        <v>26</v>
      </c>
      <c r="O4075" s="10" t="str">
        <f t="shared" si="227"/>
        <v>CG_D5_T3_K8.jpg</v>
      </c>
      <c r="P4075" s="10"/>
      <c r="Q4075" s="2" t="s">
        <v>764</v>
      </c>
      <c r="R4075" s="10"/>
      <c r="S4075" s="10"/>
      <c r="T4075" t="s">
        <v>813</v>
      </c>
      <c r="W4075" s="10" t="s">
        <v>801</v>
      </c>
      <c r="Y4075" t="s">
        <v>826</v>
      </c>
      <c r="Z4075" t="s">
        <v>826</v>
      </c>
      <c r="AA4075" t="s">
        <v>826</v>
      </c>
      <c r="AB4075" t="str">
        <f t="shared" si="229"/>
        <v/>
      </c>
    </row>
    <row r="4076" spans="1:28" x14ac:dyDescent="0.2">
      <c r="B4076" s="3" t="s">
        <v>21</v>
      </c>
      <c r="C4076" s="3">
        <v>5</v>
      </c>
      <c r="D4076" s="3" t="s">
        <v>42</v>
      </c>
      <c r="E4076" s="3" t="s">
        <v>39</v>
      </c>
      <c r="F4076" s="3">
        <v>3</v>
      </c>
      <c r="G4076" s="3">
        <v>3</v>
      </c>
      <c r="H4076" s="3"/>
      <c r="I4076" s="3">
        <v>2.9929999999999999</v>
      </c>
      <c r="J4076" s="3">
        <v>3.2389999999999999</v>
      </c>
      <c r="K4076">
        <f t="shared" si="228"/>
        <v>15.192268845745078</v>
      </c>
      <c r="L4076" s="3" t="s">
        <v>32</v>
      </c>
      <c r="M4076" t="s">
        <v>25</v>
      </c>
      <c r="N4076" s="3" t="s">
        <v>26</v>
      </c>
      <c r="O4076" t="str">
        <f t="shared" si="227"/>
        <v>CG_D5_T3_K8.jpg</v>
      </c>
      <c r="Q4076" s="2" t="s">
        <v>764</v>
      </c>
      <c r="T4076" s="3" t="s">
        <v>807</v>
      </c>
      <c r="U4076" t="str">
        <f>IF(H4076&gt;0,IF(L4076="live",H4076*0.84,H4076),"")</f>
        <v/>
      </c>
      <c r="V4076" t="str">
        <f>IF(H4076&gt;0,IF(L4076="live",H4076*0.87,H4076),"")</f>
        <v/>
      </c>
      <c r="W4076" s="3" t="s">
        <v>801</v>
      </c>
      <c r="Y4076" t="s">
        <v>827</v>
      </c>
      <c r="Z4076" t="s">
        <v>827</v>
      </c>
      <c r="AA4076" t="s">
        <v>826</v>
      </c>
      <c r="AB4076" t="str">
        <f t="shared" si="229"/>
        <v>remove</v>
      </c>
    </row>
    <row r="4077" spans="1:28" x14ac:dyDescent="0.2">
      <c r="A4077" s="10"/>
      <c r="B4077" s="10" t="s">
        <v>21</v>
      </c>
      <c r="C4077" s="10">
        <v>5</v>
      </c>
      <c r="D4077" s="10" t="s">
        <v>42</v>
      </c>
      <c r="E4077" s="10" t="s">
        <v>39</v>
      </c>
      <c r="F4077" s="10">
        <v>3</v>
      </c>
      <c r="G4077" s="10">
        <v>3</v>
      </c>
      <c r="H4077" s="10"/>
      <c r="I4077" s="10">
        <v>2.9929999999999999</v>
      </c>
      <c r="J4077" s="10">
        <v>3.2389999999999999</v>
      </c>
      <c r="K4077">
        <f t="shared" si="228"/>
        <v>15.192268845745078</v>
      </c>
      <c r="L4077" s="10" t="s">
        <v>32</v>
      </c>
      <c r="M4077" t="s">
        <v>25</v>
      </c>
      <c r="N4077" s="10" t="s">
        <v>26</v>
      </c>
      <c r="O4077" s="10" t="str">
        <f t="shared" si="227"/>
        <v>CG_D5_T3_K8.jpg</v>
      </c>
      <c r="P4077" s="10"/>
      <c r="Q4077" s="2" t="s">
        <v>764</v>
      </c>
      <c r="R4077" s="10"/>
      <c r="S4077" s="10"/>
      <c r="T4077" t="s">
        <v>813</v>
      </c>
      <c r="W4077" s="10" t="s">
        <v>801</v>
      </c>
      <c r="Y4077" t="s">
        <v>826</v>
      </c>
      <c r="Z4077" t="s">
        <v>826</v>
      </c>
      <c r="AA4077" t="s">
        <v>826</v>
      </c>
      <c r="AB4077" t="str">
        <f t="shared" si="229"/>
        <v/>
      </c>
    </row>
    <row r="4078" spans="1:28" x14ac:dyDescent="0.2">
      <c r="B4078" s="3" t="s">
        <v>21</v>
      </c>
      <c r="C4078" s="3">
        <v>5</v>
      </c>
      <c r="D4078" s="3" t="s">
        <v>42</v>
      </c>
      <c r="E4078" s="3" t="s">
        <v>39</v>
      </c>
      <c r="F4078" s="3">
        <v>4</v>
      </c>
      <c r="G4078" s="3">
        <v>4</v>
      </c>
      <c r="H4078" s="3"/>
      <c r="I4078" s="3">
        <v>2.7029999999999998</v>
      </c>
      <c r="J4078" s="3">
        <v>2.9209999999999998</v>
      </c>
      <c r="K4078">
        <f t="shared" si="228"/>
        <v>11.174340576579581</v>
      </c>
      <c r="L4078" s="3" t="s">
        <v>32</v>
      </c>
      <c r="M4078" t="s">
        <v>25</v>
      </c>
      <c r="N4078" s="3" t="s">
        <v>26</v>
      </c>
      <c r="O4078" t="str">
        <f t="shared" si="227"/>
        <v>CG_D5_T3_K8.jpg</v>
      </c>
      <c r="Q4078" s="2" t="s">
        <v>764</v>
      </c>
      <c r="T4078" s="3" t="s">
        <v>807</v>
      </c>
      <c r="U4078" t="str">
        <f>IF(H4078&gt;0,IF(L4078="live",H4078*0.84,H4078),"")</f>
        <v/>
      </c>
      <c r="V4078" t="str">
        <f>IF(H4078&gt;0,IF(L4078="live",H4078*0.87,H4078),"")</f>
        <v/>
      </c>
      <c r="W4078" s="3" t="s">
        <v>801</v>
      </c>
      <c r="Y4078" t="s">
        <v>827</v>
      </c>
      <c r="Z4078" t="s">
        <v>827</v>
      </c>
      <c r="AA4078" t="s">
        <v>826</v>
      </c>
      <c r="AB4078" t="str">
        <f t="shared" si="229"/>
        <v>remove</v>
      </c>
    </row>
    <row r="4079" spans="1:28" x14ac:dyDescent="0.2">
      <c r="A4079" s="10"/>
      <c r="B4079" s="10" t="s">
        <v>21</v>
      </c>
      <c r="C4079" s="10">
        <v>5</v>
      </c>
      <c r="D4079" s="10" t="s">
        <v>42</v>
      </c>
      <c r="E4079" s="10" t="s">
        <v>39</v>
      </c>
      <c r="F4079" s="10">
        <v>4</v>
      </c>
      <c r="G4079" s="10">
        <v>4</v>
      </c>
      <c r="H4079" s="10"/>
      <c r="I4079" s="10">
        <v>2.7029999999999998</v>
      </c>
      <c r="J4079" s="10">
        <v>2.9209999999999998</v>
      </c>
      <c r="K4079">
        <f t="shared" si="228"/>
        <v>11.174340576579581</v>
      </c>
      <c r="L4079" s="10" t="s">
        <v>32</v>
      </c>
      <c r="M4079" t="s">
        <v>25</v>
      </c>
      <c r="N4079" s="10" t="s">
        <v>26</v>
      </c>
      <c r="O4079" s="10" t="str">
        <f t="shared" si="227"/>
        <v>CG_D5_T3_K8.jpg</v>
      </c>
      <c r="P4079" s="10"/>
      <c r="Q4079" s="2" t="s">
        <v>764</v>
      </c>
      <c r="R4079" s="10"/>
      <c r="S4079" s="10"/>
      <c r="T4079" t="s">
        <v>813</v>
      </c>
      <c r="W4079" s="10" t="s">
        <v>801</v>
      </c>
      <c r="Y4079" t="s">
        <v>826</v>
      </c>
      <c r="Z4079" t="s">
        <v>826</v>
      </c>
      <c r="AA4079" t="s">
        <v>826</v>
      </c>
      <c r="AB4079" t="str">
        <f t="shared" si="229"/>
        <v/>
      </c>
    </row>
    <row r="4080" spans="1:28" x14ac:dyDescent="0.2">
      <c r="B4080" s="3" t="s">
        <v>21</v>
      </c>
      <c r="C4080" s="3">
        <v>5</v>
      </c>
      <c r="D4080" s="3" t="s">
        <v>42</v>
      </c>
      <c r="E4080" s="3" t="s">
        <v>39</v>
      </c>
      <c r="F4080" s="3">
        <v>5</v>
      </c>
      <c r="G4080" s="3">
        <v>5</v>
      </c>
      <c r="H4080" s="3"/>
      <c r="I4080" s="3">
        <v>2.5049999999999999</v>
      </c>
      <c r="J4080" s="3">
        <v>3.3180000000000001</v>
      </c>
      <c r="K4080">
        <f t="shared" si="228"/>
        <v>10.901596351731747</v>
      </c>
      <c r="L4080" s="3" t="s">
        <v>32</v>
      </c>
      <c r="M4080" t="s">
        <v>25</v>
      </c>
      <c r="N4080" s="3" t="s">
        <v>26</v>
      </c>
      <c r="O4080" t="str">
        <f t="shared" si="227"/>
        <v>CG_D5_T3_K8.jpg</v>
      </c>
      <c r="Q4080" s="2" t="s">
        <v>764</v>
      </c>
      <c r="T4080" s="3" t="s">
        <v>807</v>
      </c>
      <c r="U4080" t="str">
        <f>IF(H4080&gt;0,IF(L4080="live",H4080*0.84,H4080),"")</f>
        <v/>
      </c>
      <c r="V4080" t="str">
        <f>IF(H4080&gt;0,IF(L4080="live",H4080*0.87,H4080),"")</f>
        <v/>
      </c>
      <c r="W4080" s="3" t="s">
        <v>801</v>
      </c>
      <c r="Y4080" t="s">
        <v>827</v>
      </c>
      <c r="Z4080" t="s">
        <v>827</v>
      </c>
      <c r="AA4080" t="s">
        <v>826</v>
      </c>
      <c r="AB4080" t="str">
        <f t="shared" si="229"/>
        <v>remove</v>
      </c>
    </row>
    <row r="4081" spans="1:28" x14ac:dyDescent="0.2">
      <c r="A4081" s="10"/>
      <c r="B4081" s="10" t="s">
        <v>21</v>
      </c>
      <c r="C4081" s="10">
        <v>5</v>
      </c>
      <c r="D4081" s="10" t="s">
        <v>42</v>
      </c>
      <c r="E4081" s="10" t="s">
        <v>39</v>
      </c>
      <c r="F4081" s="10">
        <v>5</v>
      </c>
      <c r="G4081" s="10">
        <v>5</v>
      </c>
      <c r="H4081" s="10"/>
      <c r="I4081" s="10">
        <v>2.5049999999999999</v>
      </c>
      <c r="J4081" s="10">
        <v>3.3180000000000001</v>
      </c>
      <c r="K4081">
        <f t="shared" si="228"/>
        <v>10.901596351731747</v>
      </c>
      <c r="L4081" s="10" t="s">
        <v>32</v>
      </c>
      <c r="M4081" t="s">
        <v>25</v>
      </c>
      <c r="N4081" s="10" t="s">
        <v>26</v>
      </c>
      <c r="O4081" s="10" t="str">
        <f t="shared" si="227"/>
        <v>CG_D5_T3_K8.jpg</v>
      </c>
      <c r="P4081" s="10"/>
      <c r="Q4081" s="2" t="s">
        <v>764</v>
      </c>
      <c r="R4081" s="10"/>
      <c r="S4081" s="10"/>
      <c r="T4081" t="s">
        <v>813</v>
      </c>
      <c r="W4081" s="10" t="s">
        <v>801</v>
      </c>
      <c r="Y4081" t="s">
        <v>826</v>
      </c>
      <c r="Z4081" t="s">
        <v>826</v>
      </c>
      <c r="AA4081" t="s">
        <v>826</v>
      </c>
      <c r="AB4081" t="str">
        <f t="shared" si="229"/>
        <v/>
      </c>
    </row>
    <row r="4082" spans="1:28" x14ac:dyDescent="0.2">
      <c r="B4082" s="3" t="s">
        <v>21</v>
      </c>
      <c r="C4082" s="3">
        <v>5</v>
      </c>
      <c r="D4082" s="3" t="s">
        <v>42</v>
      </c>
      <c r="E4082" s="3" t="s">
        <v>112</v>
      </c>
      <c r="F4082" s="3">
        <v>1</v>
      </c>
      <c r="G4082" s="3">
        <v>1</v>
      </c>
      <c r="H4082" s="3"/>
      <c r="I4082" s="3">
        <v>2.6509999999999998</v>
      </c>
      <c r="J4082" s="3">
        <v>3.0910000000000002</v>
      </c>
      <c r="K4082">
        <f t="shared" si="228"/>
        <v>11.374091456839446</v>
      </c>
      <c r="L4082" s="3" t="s">
        <v>32</v>
      </c>
      <c r="M4082" t="s">
        <v>25</v>
      </c>
      <c r="N4082" s="3" t="s">
        <v>26</v>
      </c>
      <c r="O4082" t="str">
        <f t="shared" si="227"/>
        <v>CG_D5_T3_K9.jpg</v>
      </c>
      <c r="Q4082" s="2" t="s">
        <v>764</v>
      </c>
      <c r="T4082" s="3" t="s">
        <v>807</v>
      </c>
      <c r="U4082" t="str">
        <f>IF(H4082&gt;0,IF(L4082="live",H4082*0.84,H4082),"")</f>
        <v/>
      </c>
      <c r="V4082" t="str">
        <f>IF(H4082&gt;0,IF(L4082="live",H4082*0.87,H4082),"")</f>
        <v/>
      </c>
      <c r="W4082" s="3" t="s">
        <v>801</v>
      </c>
      <c r="Y4082" t="s">
        <v>827</v>
      </c>
      <c r="Z4082" t="s">
        <v>827</v>
      </c>
      <c r="AA4082" t="s">
        <v>826</v>
      </c>
      <c r="AB4082" t="str">
        <f t="shared" si="229"/>
        <v>remove</v>
      </c>
    </row>
    <row r="4083" spans="1:28" x14ac:dyDescent="0.2">
      <c r="A4083" s="10"/>
      <c r="B4083" s="10" t="s">
        <v>21</v>
      </c>
      <c r="C4083" s="10">
        <v>5</v>
      </c>
      <c r="D4083" s="10" t="s">
        <v>42</v>
      </c>
      <c r="E4083" s="10" t="s">
        <v>112</v>
      </c>
      <c r="F4083" s="10">
        <v>1</v>
      </c>
      <c r="G4083" s="10">
        <v>1</v>
      </c>
      <c r="H4083" s="10"/>
      <c r="I4083" s="10">
        <v>2.6509999999999998</v>
      </c>
      <c r="J4083" s="10">
        <v>3.0910000000000002</v>
      </c>
      <c r="K4083">
        <f t="shared" si="228"/>
        <v>11.374091456839446</v>
      </c>
      <c r="L4083" s="10" t="s">
        <v>32</v>
      </c>
      <c r="M4083" t="s">
        <v>25</v>
      </c>
      <c r="N4083" s="10" t="s">
        <v>26</v>
      </c>
      <c r="O4083" s="10" t="str">
        <f t="shared" si="227"/>
        <v>CG_D5_T3_K9.jpg</v>
      </c>
      <c r="P4083" s="10"/>
      <c r="Q4083" s="2" t="s">
        <v>764</v>
      </c>
      <c r="R4083" s="10"/>
      <c r="S4083" s="10"/>
      <c r="T4083" t="s">
        <v>813</v>
      </c>
      <c r="W4083" s="10" t="s">
        <v>801</v>
      </c>
      <c r="Y4083" t="s">
        <v>826</v>
      </c>
      <c r="Z4083" t="s">
        <v>826</v>
      </c>
      <c r="AA4083" t="s">
        <v>826</v>
      </c>
      <c r="AB4083" t="str">
        <f t="shared" si="229"/>
        <v/>
      </c>
    </row>
    <row r="4084" spans="1:28" x14ac:dyDescent="0.2">
      <c r="B4084" s="3" t="s">
        <v>21</v>
      </c>
      <c r="C4084" s="3">
        <v>5</v>
      </c>
      <c r="D4084" s="3" t="s">
        <v>42</v>
      </c>
      <c r="E4084" s="3" t="s">
        <v>112</v>
      </c>
      <c r="F4084" s="3">
        <v>2</v>
      </c>
      <c r="G4084" s="3">
        <v>2</v>
      </c>
      <c r="H4084" s="3"/>
      <c r="I4084" s="3">
        <v>2.8650000000000002</v>
      </c>
      <c r="J4084" s="3">
        <v>3.3479999999999999</v>
      </c>
      <c r="K4084">
        <f t="shared" si="228"/>
        <v>14.389077688384498</v>
      </c>
      <c r="L4084" s="3" t="s">
        <v>32</v>
      </c>
      <c r="M4084" t="s">
        <v>25</v>
      </c>
      <c r="N4084" s="3" t="s">
        <v>26</v>
      </c>
      <c r="O4084" t="str">
        <f t="shared" si="227"/>
        <v>CG_D5_T3_K9.jpg</v>
      </c>
      <c r="Q4084" s="2" t="s">
        <v>764</v>
      </c>
      <c r="T4084" s="3" t="s">
        <v>807</v>
      </c>
      <c r="U4084" t="str">
        <f>IF(H4084&gt;0,IF(L4084="live",H4084*0.84,H4084),"")</f>
        <v/>
      </c>
      <c r="V4084" t="str">
        <f>IF(H4084&gt;0,IF(L4084="live",H4084*0.87,H4084),"")</f>
        <v/>
      </c>
      <c r="W4084" s="3" t="s">
        <v>801</v>
      </c>
      <c r="Y4084" t="s">
        <v>827</v>
      </c>
      <c r="Z4084" t="s">
        <v>827</v>
      </c>
      <c r="AA4084" t="s">
        <v>826</v>
      </c>
      <c r="AB4084" t="str">
        <f t="shared" si="229"/>
        <v>remove</v>
      </c>
    </row>
    <row r="4085" spans="1:28" x14ac:dyDescent="0.2">
      <c r="A4085" s="10"/>
      <c r="B4085" s="10" t="s">
        <v>21</v>
      </c>
      <c r="C4085" s="10">
        <v>5</v>
      </c>
      <c r="D4085" s="10" t="s">
        <v>42</v>
      </c>
      <c r="E4085" s="10" t="s">
        <v>112</v>
      </c>
      <c r="F4085" s="10">
        <v>2</v>
      </c>
      <c r="G4085" s="10">
        <v>2</v>
      </c>
      <c r="H4085" s="10"/>
      <c r="I4085" s="10">
        <v>2.8650000000000002</v>
      </c>
      <c r="J4085" s="10">
        <v>3.3479999999999999</v>
      </c>
      <c r="K4085">
        <f t="shared" si="228"/>
        <v>14.389077688384498</v>
      </c>
      <c r="L4085" s="10" t="s">
        <v>32</v>
      </c>
      <c r="M4085" t="s">
        <v>25</v>
      </c>
      <c r="N4085" s="10" t="s">
        <v>26</v>
      </c>
      <c r="O4085" s="10" t="str">
        <f t="shared" ref="O4085:O4148" si="230">"CG_D"&amp;C4085&amp;"_"&amp;D4085&amp;"_"&amp;E4085&amp;".jpg"</f>
        <v>CG_D5_T3_K9.jpg</v>
      </c>
      <c r="P4085" s="10"/>
      <c r="Q4085" s="2" t="s">
        <v>764</v>
      </c>
      <c r="R4085" s="10"/>
      <c r="S4085" s="10"/>
      <c r="T4085" t="s">
        <v>813</v>
      </c>
      <c r="W4085" s="10" t="s">
        <v>801</v>
      </c>
      <c r="Y4085" t="s">
        <v>826</v>
      </c>
      <c r="Z4085" t="s">
        <v>826</v>
      </c>
      <c r="AA4085" t="s">
        <v>826</v>
      </c>
      <c r="AB4085" t="str">
        <f t="shared" si="229"/>
        <v/>
      </c>
    </row>
    <row r="4086" spans="1:28" x14ac:dyDescent="0.2">
      <c r="B4086" s="3" t="s">
        <v>21</v>
      </c>
      <c r="C4086" s="3">
        <v>5</v>
      </c>
      <c r="D4086" s="3" t="s">
        <v>42</v>
      </c>
      <c r="E4086" s="3" t="s">
        <v>112</v>
      </c>
      <c r="F4086" s="3">
        <v>3</v>
      </c>
      <c r="G4086" s="3">
        <v>3</v>
      </c>
      <c r="H4086" s="3"/>
      <c r="I4086" s="3">
        <v>2.3039999999999998</v>
      </c>
      <c r="J4086" s="3">
        <v>3.2919999999999998</v>
      </c>
      <c r="K4086">
        <f t="shared" si="228"/>
        <v>9.1500408196300764</v>
      </c>
      <c r="L4086" s="3" t="s">
        <v>32</v>
      </c>
      <c r="M4086" t="s">
        <v>25</v>
      </c>
      <c r="N4086" s="3" t="s">
        <v>26</v>
      </c>
      <c r="O4086" t="str">
        <f t="shared" si="230"/>
        <v>CG_D5_T3_K9.jpg</v>
      </c>
      <c r="Q4086" s="2" t="s">
        <v>764</v>
      </c>
      <c r="T4086" s="3" t="s">
        <v>807</v>
      </c>
      <c r="U4086" t="str">
        <f>IF(H4086&gt;0,IF(L4086="live",H4086*0.84,H4086),"")</f>
        <v/>
      </c>
      <c r="V4086" t="str">
        <f>IF(H4086&gt;0,IF(L4086="live",H4086*0.87,H4086),"")</f>
        <v/>
      </c>
      <c r="W4086" s="3" t="s">
        <v>801</v>
      </c>
      <c r="Y4086" t="s">
        <v>827</v>
      </c>
      <c r="Z4086" t="s">
        <v>827</v>
      </c>
      <c r="AA4086" t="s">
        <v>826</v>
      </c>
      <c r="AB4086" t="str">
        <f t="shared" si="229"/>
        <v>remove</v>
      </c>
    </row>
    <row r="4087" spans="1:28" x14ac:dyDescent="0.2">
      <c r="A4087" s="10"/>
      <c r="B4087" s="10" t="s">
        <v>21</v>
      </c>
      <c r="C4087" s="10">
        <v>5</v>
      </c>
      <c r="D4087" s="10" t="s">
        <v>42</v>
      </c>
      <c r="E4087" s="10" t="s">
        <v>112</v>
      </c>
      <c r="F4087" s="10">
        <v>3</v>
      </c>
      <c r="G4087" s="10">
        <v>3</v>
      </c>
      <c r="H4087" s="10"/>
      <c r="I4087" s="10">
        <v>2.3039999999999998</v>
      </c>
      <c r="J4087" s="10">
        <v>3.2919999999999998</v>
      </c>
      <c r="K4087">
        <f t="shared" si="228"/>
        <v>9.1500408196300764</v>
      </c>
      <c r="L4087" s="10" t="s">
        <v>32</v>
      </c>
      <c r="M4087" t="s">
        <v>25</v>
      </c>
      <c r="N4087" s="10" t="s">
        <v>26</v>
      </c>
      <c r="O4087" s="10" t="str">
        <f t="shared" si="230"/>
        <v>CG_D5_T3_K9.jpg</v>
      </c>
      <c r="P4087" s="10"/>
      <c r="Q4087" s="2" t="s">
        <v>764</v>
      </c>
      <c r="R4087" s="10"/>
      <c r="S4087" s="10"/>
      <c r="T4087" t="s">
        <v>813</v>
      </c>
      <c r="W4087" s="10" t="s">
        <v>801</v>
      </c>
      <c r="Y4087" t="s">
        <v>826</v>
      </c>
      <c r="Z4087" t="s">
        <v>826</v>
      </c>
      <c r="AA4087" t="s">
        <v>826</v>
      </c>
      <c r="AB4087" t="str">
        <f t="shared" si="229"/>
        <v/>
      </c>
    </row>
    <row r="4088" spans="1:28" x14ac:dyDescent="0.2">
      <c r="B4088" s="3" t="s">
        <v>21</v>
      </c>
      <c r="C4088" s="3">
        <v>5</v>
      </c>
      <c r="D4088" s="3" t="s">
        <v>42</v>
      </c>
      <c r="E4088" s="3" t="s">
        <v>112</v>
      </c>
      <c r="F4088" s="3">
        <v>4</v>
      </c>
      <c r="G4088" s="3">
        <v>4</v>
      </c>
      <c r="H4088" s="3"/>
      <c r="I4088" s="3">
        <v>2.331</v>
      </c>
      <c r="J4088" s="3">
        <v>3.3410000000000002</v>
      </c>
      <c r="K4088">
        <f t="shared" si="228"/>
        <v>9.505156638924765</v>
      </c>
      <c r="L4088" s="3" t="s">
        <v>32</v>
      </c>
      <c r="M4088" t="s">
        <v>25</v>
      </c>
      <c r="N4088" s="3" t="s">
        <v>26</v>
      </c>
      <c r="O4088" t="str">
        <f t="shared" si="230"/>
        <v>CG_D5_T3_K9.jpg</v>
      </c>
      <c r="Q4088" s="2" t="s">
        <v>764</v>
      </c>
      <c r="T4088" s="3" t="s">
        <v>807</v>
      </c>
      <c r="U4088" t="str">
        <f>IF(H4088&gt;0,IF(L4088="live",H4088*0.84,H4088),"")</f>
        <v/>
      </c>
      <c r="V4088" t="str">
        <f>IF(H4088&gt;0,IF(L4088="live",H4088*0.87,H4088),"")</f>
        <v/>
      </c>
      <c r="W4088" s="3" t="s">
        <v>801</v>
      </c>
      <c r="Y4088" t="s">
        <v>827</v>
      </c>
      <c r="Z4088" t="s">
        <v>827</v>
      </c>
      <c r="AA4088" t="s">
        <v>826</v>
      </c>
      <c r="AB4088" t="str">
        <f t="shared" si="229"/>
        <v>remove</v>
      </c>
    </row>
    <row r="4089" spans="1:28" x14ac:dyDescent="0.2">
      <c r="A4089" s="10"/>
      <c r="B4089" s="10" t="s">
        <v>21</v>
      </c>
      <c r="C4089" s="10">
        <v>5</v>
      </c>
      <c r="D4089" s="10" t="s">
        <v>42</v>
      </c>
      <c r="E4089" s="10" t="s">
        <v>112</v>
      </c>
      <c r="F4089" s="10">
        <v>4</v>
      </c>
      <c r="G4089" s="10">
        <v>4</v>
      </c>
      <c r="H4089" s="10"/>
      <c r="I4089" s="10">
        <v>2.331</v>
      </c>
      <c r="J4089" s="10">
        <v>3.3410000000000002</v>
      </c>
      <c r="K4089">
        <f t="shared" si="228"/>
        <v>9.505156638924765</v>
      </c>
      <c r="L4089" s="10" t="s">
        <v>32</v>
      </c>
      <c r="M4089" t="s">
        <v>25</v>
      </c>
      <c r="N4089" s="10" t="s">
        <v>26</v>
      </c>
      <c r="O4089" s="10" t="str">
        <f t="shared" si="230"/>
        <v>CG_D5_T3_K9.jpg</v>
      </c>
      <c r="P4089" s="10"/>
      <c r="Q4089" s="2" t="s">
        <v>764</v>
      </c>
      <c r="R4089" s="10"/>
      <c r="S4089" s="10"/>
      <c r="T4089" t="s">
        <v>813</v>
      </c>
      <c r="W4089" s="10" t="s">
        <v>801</v>
      </c>
      <c r="Y4089" t="s">
        <v>826</v>
      </c>
      <c r="Z4089" t="s">
        <v>826</v>
      </c>
      <c r="AA4089" t="s">
        <v>826</v>
      </c>
      <c r="AB4089" t="str">
        <f t="shared" si="229"/>
        <v/>
      </c>
    </row>
    <row r="4090" spans="1:28" x14ac:dyDescent="0.2">
      <c r="B4090" s="3" t="s">
        <v>21</v>
      </c>
      <c r="C4090" s="3">
        <v>5</v>
      </c>
      <c r="D4090" s="3" t="s">
        <v>42</v>
      </c>
      <c r="E4090" s="3" t="s">
        <v>112</v>
      </c>
      <c r="F4090" s="3">
        <v>5</v>
      </c>
      <c r="G4090" s="3">
        <v>5</v>
      </c>
      <c r="H4090" s="3"/>
      <c r="I4090" s="3">
        <v>2.7069999999999999</v>
      </c>
      <c r="J4090" s="3">
        <v>3.6190000000000002</v>
      </c>
      <c r="K4090">
        <f t="shared" ref="K4090:K4153" si="231">IF(I4090&gt;0,(J4090*(I4090^2))*(3.14159/6),"")</f>
        <v>13.885558424889048</v>
      </c>
      <c r="L4090" s="3" t="s">
        <v>32</v>
      </c>
      <c r="M4090" t="s">
        <v>25</v>
      </c>
      <c r="N4090" s="3" t="s">
        <v>26</v>
      </c>
      <c r="O4090" t="str">
        <f t="shared" si="230"/>
        <v>CG_D5_T3_K9.jpg</v>
      </c>
      <c r="Q4090" s="2" t="s">
        <v>764</v>
      </c>
      <c r="T4090" s="3" t="s">
        <v>807</v>
      </c>
      <c r="U4090" t="str">
        <f>IF(H4090&gt;0,IF(L4090="live",H4090*0.84,H4090),"")</f>
        <v/>
      </c>
      <c r="V4090" t="str">
        <f>IF(H4090&gt;0,IF(L4090="live",H4090*0.87,H4090),"")</f>
        <v/>
      </c>
      <c r="W4090" s="3" t="s">
        <v>801</v>
      </c>
      <c r="Y4090" t="s">
        <v>827</v>
      </c>
      <c r="Z4090" t="s">
        <v>827</v>
      </c>
      <c r="AA4090" t="s">
        <v>826</v>
      </c>
      <c r="AB4090" t="str">
        <f t="shared" si="229"/>
        <v>remove</v>
      </c>
    </row>
    <row r="4091" spans="1:28" x14ac:dyDescent="0.2">
      <c r="A4091" s="10"/>
      <c r="B4091" s="10" t="s">
        <v>21</v>
      </c>
      <c r="C4091" s="10">
        <v>5</v>
      </c>
      <c r="D4091" s="10" t="s">
        <v>42</v>
      </c>
      <c r="E4091" s="10" t="s">
        <v>112</v>
      </c>
      <c r="F4091" s="10">
        <v>5</v>
      </c>
      <c r="G4091" s="10">
        <v>5</v>
      </c>
      <c r="H4091" s="10"/>
      <c r="I4091" s="10">
        <v>2.7069999999999999</v>
      </c>
      <c r="J4091" s="10">
        <v>3.6190000000000002</v>
      </c>
      <c r="K4091">
        <f t="shared" si="231"/>
        <v>13.885558424889048</v>
      </c>
      <c r="L4091" s="10" t="s">
        <v>32</v>
      </c>
      <c r="M4091" t="s">
        <v>25</v>
      </c>
      <c r="N4091" s="10" t="s">
        <v>26</v>
      </c>
      <c r="O4091" s="10" t="str">
        <f t="shared" si="230"/>
        <v>CG_D5_T3_K9.jpg</v>
      </c>
      <c r="P4091" s="10"/>
      <c r="Q4091" s="2" t="s">
        <v>764</v>
      </c>
      <c r="R4091" s="10"/>
      <c r="S4091" s="10"/>
      <c r="T4091" t="s">
        <v>813</v>
      </c>
      <c r="W4091" s="10" t="s">
        <v>801</v>
      </c>
      <c r="Y4091" t="s">
        <v>826</v>
      </c>
      <c r="Z4091" t="s">
        <v>826</v>
      </c>
      <c r="AA4091" t="s">
        <v>826</v>
      </c>
      <c r="AB4091" t="str">
        <f t="shared" si="229"/>
        <v/>
      </c>
    </row>
    <row r="4092" spans="1:28" x14ac:dyDescent="0.2">
      <c r="B4092" s="3" t="s">
        <v>52</v>
      </c>
      <c r="C4092" s="3">
        <v>5</v>
      </c>
      <c r="D4092" s="3" t="s">
        <v>42</v>
      </c>
      <c r="E4092" s="3" t="s">
        <v>53</v>
      </c>
      <c r="F4092" s="3">
        <v>1</v>
      </c>
      <c r="G4092" s="3">
        <v>1</v>
      </c>
      <c r="H4092" s="3"/>
      <c r="I4092" s="3">
        <v>2.524</v>
      </c>
      <c r="J4092" s="3">
        <v>3.0249999999999999</v>
      </c>
      <c r="K4092">
        <f t="shared" si="231"/>
        <v>10.090259502319331</v>
      </c>
      <c r="L4092" s="3" t="s">
        <v>32</v>
      </c>
      <c r="M4092" t="s">
        <v>25</v>
      </c>
      <c r="N4092" s="3" t="s">
        <v>26</v>
      </c>
      <c r="O4092" t="str">
        <f t="shared" si="230"/>
        <v>CG_D5_T3_O1.jpg</v>
      </c>
      <c r="Q4092" s="2" t="s">
        <v>764</v>
      </c>
      <c r="T4092" s="3" t="s">
        <v>807</v>
      </c>
      <c r="U4092" t="str">
        <f>IF(H4092&gt;0,IF(L4092="live",H4092*0.84,H4092),"")</f>
        <v/>
      </c>
      <c r="V4092" t="str">
        <f>IF(H4092&gt;0,IF(L4092="live",H4092*0.87,H4092),"")</f>
        <v/>
      </c>
      <c r="W4092" s="3" t="s">
        <v>802</v>
      </c>
      <c r="Y4092" t="s">
        <v>827</v>
      </c>
      <c r="Z4092" t="s">
        <v>827</v>
      </c>
      <c r="AA4092" t="s">
        <v>826</v>
      </c>
      <c r="AB4092" t="str">
        <f t="shared" si="229"/>
        <v>remove</v>
      </c>
    </row>
    <row r="4093" spans="1:28" x14ac:dyDescent="0.2">
      <c r="A4093" s="10"/>
      <c r="B4093" s="10" t="s">
        <v>52</v>
      </c>
      <c r="C4093" s="10">
        <v>5</v>
      </c>
      <c r="D4093" s="10" t="s">
        <v>42</v>
      </c>
      <c r="E4093" s="10" t="s">
        <v>53</v>
      </c>
      <c r="F4093" s="10">
        <v>1</v>
      </c>
      <c r="G4093" s="10">
        <v>1</v>
      </c>
      <c r="H4093" s="10"/>
      <c r="I4093" s="10">
        <v>2.524</v>
      </c>
      <c r="J4093" s="10">
        <v>3.0249999999999999</v>
      </c>
      <c r="K4093">
        <f t="shared" si="231"/>
        <v>10.090259502319331</v>
      </c>
      <c r="L4093" s="10" t="s">
        <v>32</v>
      </c>
      <c r="M4093" t="s">
        <v>25</v>
      </c>
      <c r="N4093" s="10" t="s">
        <v>26</v>
      </c>
      <c r="O4093" s="10" t="str">
        <f t="shared" si="230"/>
        <v>CG_D5_T3_O1.jpg</v>
      </c>
      <c r="P4093" s="10"/>
      <c r="Q4093" s="2" t="s">
        <v>764</v>
      </c>
      <c r="R4093" s="10"/>
      <c r="S4093" s="10"/>
      <c r="T4093" t="s">
        <v>813</v>
      </c>
      <c r="W4093" s="10" t="s">
        <v>802</v>
      </c>
      <c r="Y4093" t="s">
        <v>826</v>
      </c>
      <c r="Z4093" t="s">
        <v>826</v>
      </c>
      <c r="AA4093" t="s">
        <v>826</v>
      </c>
      <c r="AB4093" t="str">
        <f t="shared" si="229"/>
        <v/>
      </c>
    </row>
    <row r="4094" spans="1:28" x14ac:dyDescent="0.2">
      <c r="B4094" s="3" t="s">
        <v>52</v>
      </c>
      <c r="C4094" s="3">
        <v>5</v>
      </c>
      <c r="D4094" s="3" t="s">
        <v>42</v>
      </c>
      <c r="E4094" s="3" t="s">
        <v>53</v>
      </c>
      <c r="F4094" s="3">
        <v>2</v>
      </c>
      <c r="G4094" s="3">
        <v>2</v>
      </c>
      <c r="H4094" s="3"/>
      <c r="I4094" s="3">
        <v>2.9460000000000002</v>
      </c>
      <c r="J4094" s="3">
        <v>3.8639999999999999</v>
      </c>
      <c r="K4094">
        <f t="shared" si="231"/>
        <v>17.559043641387362</v>
      </c>
      <c r="L4094" s="3" t="s">
        <v>32</v>
      </c>
      <c r="M4094" t="s">
        <v>25</v>
      </c>
      <c r="N4094" s="3" t="s">
        <v>26</v>
      </c>
      <c r="O4094" t="str">
        <f t="shared" si="230"/>
        <v>CG_D5_T3_O1.jpg</v>
      </c>
      <c r="Q4094" s="2" t="s">
        <v>764</v>
      </c>
      <c r="T4094" s="3" t="s">
        <v>807</v>
      </c>
      <c r="U4094" t="str">
        <f>IF(H4094&gt;0,IF(L4094="live",H4094*0.84,H4094),"")</f>
        <v/>
      </c>
      <c r="V4094" t="str">
        <f>IF(H4094&gt;0,IF(L4094="live",H4094*0.87,H4094),"")</f>
        <v/>
      </c>
      <c r="W4094" s="3" t="s">
        <v>802</v>
      </c>
      <c r="Y4094" t="s">
        <v>827</v>
      </c>
      <c r="Z4094" t="s">
        <v>827</v>
      </c>
      <c r="AA4094" t="s">
        <v>826</v>
      </c>
      <c r="AB4094" t="str">
        <f t="shared" si="229"/>
        <v>remove</v>
      </c>
    </row>
    <row r="4095" spans="1:28" x14ac:dyDescent="0.2">
      <c r="A4095" s="10"/>
      <c r="B4095" s="10" t="s">
        <v>52</v>
      </c>
      <c r="C4095" s="10">
        <v>5</v>
      </c>
      <c r="D4095" s="10" t="s">
        <v>42</v>
      </c>
      <c r="E4095" s="10" t="s">
        <v>53</v>
      </c>
      <c r="F4095" s="10">
        <v>2</v>
      </c>
      <c r="G4095" s="10">
        <v>2</v>
      </c>
      <c r="H4095" s="10"/>
      <c r="I4095" s="10">
        <v>2.9460000000000002</v>
      </c>
      <c r="J4095" s="10">
        <v>3.8639999999999999</v>
      </c>
      <c r="K4095">
        <f t="shared" si="231"/>
        <v>17.559043641387362</v>
      </c>
      <c r="L4095" s="10" t="s">
        <v>32</v>
      </c>
      <c r="M4095" t="s">
        <v>25</v>
      </c>
      <c r="N4095" s="10" t="s">
        <v>26</v>
      </c>
      <c r="O4095" s="10" t="str">
        <f t="shared" si="230"/>
        <v>CG_D5_T3_O1.jpg</v>
      </c>
      <c r="P4095" s="10"/>
      <c r="Q4095" s="2" t="s">
        <v>764</v>
      </c>
      <c r="R4095" s="10"/>
      <c r="S4095" s="10"/>
      <c r="T4095" t="s">
        <v>813</v>
      </c>
      <c r="W4095" s="10" t="s">
        <v>802</v>
      </c>
      <c r="Y4095" t="s">
        <v>826</v>
      </c>
      <c r="Z4095" t="s">
        <v>826</v>
      </c>
      <c r="AA4095" t="s">
        <v>826</v>
      </c>
      <c r="AB4095" t="str">
        <f t="shared" si="229"/>
        <v/>
      </c>
    </row>
    <row r="4096" spans="1:28" x14ac:dyDescent="0.2">
      <c r="B4096" s="3" t="s">
        <v>52</v>
      </c>
      <c r="C4096" s="3">
        <v>5</v>
      </c>
      <c r="D4096" s="3" t="s">
        <v>42</v>
      </c>
      <c r="E4096" s="3" t="s">
        <v>53</v>
      </c>
      <c r="F4096" s="3">
        <v>3</v>
      </c>
      <c r="G4096" s="3">
        <v>3</v>
      </c>
      <c r="H4096" s="3"/>
      <c r="I4096" s="3">
        <v>2.4550000000000001</v>
      </c>
      <c r="J4096" s="3">
        <v>2.7269999999999999</v>
      </c>
      <c r="K4096">
        <f t="shared" si="231"/>
        <v>8.6057036480013736</v>
      </c>
      <c r="L4096" s="3" t="s">
        <v>32</v>
      </c>
      <c r="M4096" t="s">
        <v>25</v>
      </c>
      <c r="N4096" s="3" t="s">
        <v>26</v>
      </c>
      <c r="O4096" t="str">
        <f t="shared" si="230"/>
        <v>CG_D5_T3_O1.jpg</v>
      </c>
      <c r="Q4096" s="2" t="s">
        <v>764</v>
      </c>
      <c r="T4096" s="3" t="s">
        <v>807</v>
      </c>
      <c r="U4096" t="str">
        <f>IF(H4096&gt;0,IF(L4096="live",H4096*0.84,H4096),"")</f>
        <v/>
      </c>
      <c r="V4096" t="str">
        <f>IF(H4096&gt;0,IF(L4096="live",H4096*0.87,H4096),"")</f>
        <v/>
      </c>
      <c r="W4096" s="3" t="s">
        <v>802</v>
      </c>
      <c r="Y4096" t="s">
        <v>827</v>
      </c>
      <c r="Z4096" t="s">
        <v>827</v>
      </c>
      <c r="AA4096" t="s">
        <v>826</v>
      </c>
      <c r="AB4096" t="str">
        <f t="shared" si="229"/>
        <v>remove</v>
      </c>
    </row>
    <row r="4097" spans="1:28" x14ac:dyDescent="0.2">
      <c r="A4097" s="10"/>
      <c r="B4097" s="10" t="s">
        <v>52</v>
      </c>
      <c r="C4097" s="10">
        <v>5</v>
      </c>
      <c r="D4097" s="10" t="s">
        <v>42</v>
      </c>
      <c r="E4097" s="10" t="s">
        <v>53</v>
      </c>
      <c r="F4097" s="10">
        <v>3</v>
      </c>
      <c r="G4097" s="10">
        <v>3</v>
      </c>
      <c r="H4097" s="10"/>
      <c r="I4097" s="10">
        <v>2.4550000000000001</v>
      </c>
      <c r="J4097" s="10">
        <v>2.7269999999999999</v>
      </c>
      <c r="K4097">
        <f t="shared" si="231"/>
        <v>8.6057036480013736</v>
      </c>
      <c r="L4097" s="10" t="s">
        <v>32</v>
      </c>
      <c r="M4097" t="s">
        <v>25</v>
      </c>
      <c r="N4097" s="10" t="s">
        <v>26</v>
      </c>
      <c r="O4097" s="10" t="str">
        <f t="shared" si="230"/>
        <v>CG_D5_T3_O1.jpg</v>
      </c>
      <c r="P4097" s="10"/>
      <c r="Q4097" s="2" t="s">
        <v>764</v>
      </c>
      <c r="R4097" s="10"/>
      <c r="S4097" s="10"/>
      <c r="T4097" t="s">
        <v>813</v>
      </c>
      <c r="W4097" s="10" t="s">
        <v>802</v>
      </c>
      <c r="Y4097" t="s">
        <v>826</v>
      </c>
      <c r="Z4097" t="s">
        <v>826</v>
      </c>
      <c r="AA4097" t="s">
        <v>826</v>
      </c>
      <c r="AB4097" t="str">
        <f t="shared" si="229"/>
        <v/>
      </c>
    </row>
    <row r="4098" spans="1:28" x14ac:dyDescent="0.2">
      <c r="B4098" s="3" t="s">
        <v>52</v>
      </c>
      <c r="C4098" s="3">
        <v>5</v>
      </c>
      <c r="D4098" s="3" t="s">
        <v>42</v>
      </c>
      <c r="E4098" s="3" t="s">
        <v>53</v>
      </c>
      <c r="F4098" s="3">
        <v>4</v>
      </c>
      <c r="G4098" s="3">
        <v>4</v>
      </c>
      <c r="H4098" s="3"/>
      <c r="I4098" s="3">
        <v>2.5939999999999999</v>
      </c>
      <c r="J4098" s="3">
        <v>3.1669999999999998</v>
      </c>
      <c r="K4098">
        <f t="shared" si="231"/>
        <v>11.157997566203845</v>
      </c>
      <c r="L4098" s="3" t="s">
        <v>32</v>
      </c>
      <c r="M4098" t="s">
        <v>25</v>
      </c>
      <c r="N4098" s="3" t="s">
        <v>26</v>
      </c>
      <c r="O4098" t="str">
        <f t="shared" si="230"/>
        <v>CG_D5_T3_O1.jpg</v>
      </c>
      <c r="Q4098" s="2" t="s">
        <v>764</v>
      </c>
      <c r="T4098" s="3" t="s">
        <v>807</v>
      </c>
      <c r="U4098" t="str">
        <f>IF(H4098&gt;0,IF(L4098="live",H4098*0.84,H4098),"")</f>
        <v/>
      </c>
      <c r="V4098" t="str">
        <f>IF(H4098&gt;0,IF(L4098="live",H4098*0.87,H4098),"")</f>
        <v/>
      </c>
      <c r="W4098" s="3" t="s">
        <v>802</v>
      </c>
      <c r="Y4098" t="s">
        <v>827</v>
      </c>
      <c r="Z4098" t="s">
        <v>827</v>
      </c>
      <c r="AA4098" t="s">
        <v>826</v>
      </c>
      <c r="AB4098" t="str">
        <f t="shared" si="229"/>
        <v>remove</v>
      </c>
    </row>
    <row r="4099" spans="1:28" x14ac:dyDescent="0.2">
      <c r="A4099" s="10"/>
      <c r="B4099" s="10" t="s">
        <v>52</v>
      </c>
      <c r="C4099" s="10">
        <v>5</v>
      </c>
      <c r="D4099" s="10" t="s">
        <v>42</v>
      </c>
      <c r="E4099" s="10" t="s">
        <v>53</v>
      </c>
      <c r="F4099" s="10">
        <v>4</v>
      </c>
      <c r="G4099" s="10">
        <v>4</v>
      </c>
      <c r="H4099" s="10"/>
      <c r="I4099" s="10">
        <v>2.5939999999999999</v>
      </c>
      <c r="J4099" s="10">
        <v>3.1669999999999998</v>
      </c>
      <c r="K4099">
        <f t="shared" si="231"/>
        <v>11.157997566203845</v>
      </c>
      <c r="L4099" s="10" t="s">
        <v>32</v>
      </c>
      <c r="M4099" t="s">
        <v>25</v>
      </c>
      <c r="N4099" s="10" t="s">
        <v>26</v>
      </c>
      <c r="O4099" s="10" t="str">
        <f t="shared" si="230"/>
        <v>CG_D5_T3_O1.jpg</v>
      </c>
      <c r="P4099" s="10"/>
      <c r="Q4099" s="2" t="s">
        <v>764</v>
      </c>
      <c r="R4099" s="10"/>
      <c r="S4099" s="10"/>
      <c r="T4099" t="s">
        <v>813</v>
      </c>
      <c r="W4099" s="10" t="s">
        <v>802</v>
      </c>
      <c r="Y4099" t="s">
        <v>826</v>
      </c>
      <c r="Z4099" t="s">
        <v>826</v>
      </c>
      <c r="AA4099" t="s">
        <v>826</v>
      </c>
      <c r="AB4099" t="str">
        <f t="shared" si="229"/>
        <v/>
      </c>
    </row>
    <row r="4100" spans="1:28" x14ac:dyDescent="0.2">
      <c r="B4100" s="3" t="s">
        <v>52</v>
      </c>
      <c r="C4100" s="3">
        <v>5</v>
      </c>
      <c r="D4100" s="3" t="s">
        <v>42</v>
      </c>
      <c r="E4100" s="3" t="s">
        <v>53</v>
      </c>
      <c r="F4100" s="3">
        <v>5</v>
      </c>
      <c r="G4100" s="3">
        <v>5</v>
      </c>
      <c r="H4100" s="3"/>
      <c r="I4100" s="3">
        <v>2.4940000000000002</v>
      </c>
      <c r="J4100" s="3">
        <v>2.8490000000000002</v>
      </c>
      <c r="K4100">
        <f t="shared" si="231"/>
        <v>9.278624575706127</v>
      </c>
      <c r="L4100" s="3" t="s">
        <v>32</v>
      </c>
      <c r="M4100" t="s">
        <v>25</v>
      </c>
      <c r="N4100" s="3" t="s">
        <v>26</v>
      </c>
      <c r="O4100" t="str">
        <f t="shared" si="230"/>
        <v>CG_D5_T3_O1.jpg</v>
      </c>
      <c r="Q4100" s="2" t="s">
        <v>764</v>
      </c>
      <c r="T4100" s="3" t="s">
        <v>807</v>
      </c>
      <c r="U4100" t="str">
        <f>IF(H4100&gt;0,IF(L4100="live",H4100*0.84,H4100),"")</f>
        <v/>
      </c>
      <c r="V4100" t="str">
        <f>IF(H4100&gt;0,IF(L4100="live",H4100*0.87,H4100),"")</f>
        <v/>
      </c>
      <c r="W4100" s="3" t="s">
        <v>802</v>
      </c>
      <c r="Y4100" t="s">
        <v>827</v>
      </c>
      <c r="Z4100" t="s">
        <v>827</v>
      </c>
      <c r="AA4100" t="s">
        <v>826</v>
      </c>
      <c r="AB4100" t="str">
        <f t="shared" si="229"/>
        <v>remove</v>
      </c>
    </row>
    <row r="4101" spans="1:28" x14ac:dyDescent="0.2">
      <c r="A4101" s="10"/>
      <c r="B4101" s="10" t="s">
        <v>52</v>
      </c>
      <c r="C4101" s="10">
        <v>5</v>
      </c>
      <c r="D4101" s="10" t="s">
        <v>42</v>
      </c>
      <c r="E4101" s="10" t="s">
        <v>53</v>
      </c>
      <c r="F4101" s="10">
        <v>5</v>
      </c>
      <c r="G4101" s="10">
        <v>5</v>
      </c>
      <c r="H4101" s="10"/>
      <c r="I4101" s="10">
        <v>2.4940000000000002</v>
      </c>
      <c r="J4101" s="10">
        <v>2.8490000000000002</v>
      </c>
      <c r="K4101">
        <f t="shared" si="231"/>
        <v>9.278624575706127</v>
      </c>
      <c r="L4101" s="10" t="s">
        <v>32</v>
      </c>
      <c r="M4101" t="s">
        <v>25</v>
      </c>
      <c r="N4101" s="10" t="s">
        <v>26</v>
      </c>
      <c r="O4101" s="10" t="str">
        <f t="shared" si="230"/>
        <v>CG_D5_T3_O1.jpg</v>
      </c>
      <c r="P4101" s="10"/>
      <c r="Q4101" s="2" t="s">
        <v>764</v>
      </c>
      <c r="R4101" s="10"/>
      <c r="S4101" s="10"/>
      <c r="T4101" t="s">
        <v>813</v>
      </c>
      <c r="W4101" s="10" t="s">
        <v>802</v>
      </c>
      <c r="Y4101" t="s">
        <v>826</v>
      </c>
      <c r="Z4101" t="s">
        <v>826</v>
      </c>
      <c r="AA4101" t="s">
        <v>826</v>
      </c>
      <c r="AB4101" t="str">
        <f t="shared" si="229"/>
        <v/>
      </c>
    </row>
    <row r="4102" spans="1:28" x14ac:dyDescent="0.2">
      <c r="B4102" s="3" t="s">
        <v>52</v>
      </c>
      <c r="C4102" s="3">
        <v>5</v>
      </c>
      <c r="D4102" s="3" t="s">
        <v>42</v>
      </c>
      <c r="E4102" s="3" t="s">
        <v>55</v>
      </c>
      <c r="F4102" s="3">
        <v>1</v>
      </c>
      <c r="G4102" s="3">
        <v>1</v>
      </c>
      <c r="H4102" s="3"/>
      <c r="I4102" s="3">
        <v>2.4129999999999998</v>
      </c>
      <c r="J4102" s="3">
        <v>2.7909999999999999</v>
      </c>
      <c r="K4102">
        <f t="shared" si="231"/>
        <v>8.5088866007142645</v>
      </c>
      <c r="L4102" s="3" t="s">
        <v>32</v>
      </c>
      <c r="M4102" t="s">
        <v>25</v>
      </c>
      <c r="N4102" s="3" t="s">
        <v>26</v>
      </c>
      <c r="O4102" t="str">
        <f t="shared" si="230"/>
        <v>CG_D5_T3_O2.jpg</v>
      </c>
      <c r="Q4102" s="2" t="s">
        <v>764</v>
      </c>
      <c r="T4102" s="3" t="s">
        <v>807</v>
      </c>
      <c r="U4102" t="str">
        <f>IF(H4102&gt;0,IF(L4102="live",H4102*0.84,H4102),"")</f>
        <v/>
      </c>
      <c r="V4102" t="str">
        <f>IF(H4102&gt;0,IF(L4102="live",H4102*0.87,H4102),"")</f>
        <v/>
      </c>
      <c r="W4102" s="3" t="s">
        <v>802</v>
      </c>
      <c r="Y4102" t="s">
        <v>827</v>
      </c>
      <c r="Z4102" t="s">
        <v>827</v>
      </c>
      <c r="AA4102" t="s">
        <v>826</v>
      </c>
      <c r="AB4102" t="str">
        <f t="shared" si="229"/>
        <v>remove</v>
      </c>
    </row>
    <row r="4103" spans="1:28" x14ac:dyDescent="0.2">
      <c r="A4103" s="10"/>
      <c r="B4103" s="10" t="s">
        <v>52</v>
      </c>
      <c r="C4103" s="10">
        <v>5</v>
      </c>
      <c r="D4103" s="10" t="s">
        <v>42</v>
      </c>
      <c r="E4103" s="10" t="s">
        <v>55</v>
      </c>
      <c r="F4103" s="10">
        <v>1</v>
      </c>
      <c r="G4103" s="10">
        <v>1</v>
      </c>
      <c r="H4103" s="10"/>
      <c r="I4103" s="10">
        <v>2.4129999999999998</v>
      </c>
      <c r="J4103" s="10">
        <v>2.7909999999999999</v>
      </c>
      <c r="K4103">
        <f t="shared" si="231"/>
        <v>8.5088866007142645</v>
      </c>
      <c r="L4103" s="10" t="s">
        <v>32</v>
      </c>
      <c r="M4103" t="s">
        <v>25</v>
      </c>
      <c r="N4103" s="10" t="s">
        <v>26</v>
      </c>
      <c r="O4103" s="10" t="str">
        <f t="shared" si="230"/>
        <v>CG_D5_T3_O2.jpg</v>
      </c>
      <c r="P4103" s="10"/>
      <c r="Q4103" s="2" t="s">
        <v>764</v>
      </c>
      <c r="R4103" s="10"/>
      <c r="S4103" s="10"/>
      <c r="T4103" t="s">
        <v>813</v>
      </c>
      <c r="W4103" s="10" t="s">
        <v>802</v>
      </c>
      <c r="Y4103" t="s">
        <v>826</v>
      </c>
      <c r="Z4103" t="s">
        <v>826</v>
      </c>
      <c r="AA4103" t="s">
        <v>826</v>
      </c>
      <c r="AB4103" t="str">
        <f t="shared" si="229"/>
        <v/>
      </c>
    </row>
    <row r="4104" spans="1:28" x14ac:dyDescent="0.2">
      <c r="B4104" s="3" t="s">
        <v>52</v>
      </c>
      <c r="C4104" s="3">
        <v>5</v>
      </c>
      <c r="D4104" s="3" t="s">
        <v>42</v>
      </c>
      <c r="E4104" s="3" t="s">
        <v>55</v>
      </c>
      <c r="F4104" s="3">
        <v>2</v>
      </c>
      <c r="G4104" s="3">
        <v>2</v>
      </c>
      <c r="H4104" s="3"/>
      <c r="I4104" s="3">
        <v>2.7269999999999999</v>
      </c>
      <c r="J4104" s="3">
        <v>3.0430000000000001</v>
      </c>
      <c r="K4104">
        <f t="shared" si="231"/>
        <v>11.848694000732953</v>
      </c>
      <c r="L4104" s="3" t="s">
        <v>32</v>
      </c>
      <c r="M4104" t="s">
        <v>25</v>
      </c>
      <c r="N4104" s="3" t="s">
        <v>26</v>
      </c>
      <c r="O4104" t="str">
        <f t="shared" si="230"/>
        <v>CG_D5_T3_O2.jpg</v>
      </c>
      <c r="Q4104" s="2" t="s">
        <v>764</v>
      </c>
      <c r="T4104" s="3" t="s">
        <v>807</v>
      </c>
      <c r="U4104" t="str">
        <f>IF(H4104&gt;0,IF(L4104="live",H4104*0.84,H4104),"")</f>
        <v/>
      </c>
      <c r="V4104" t="str">
        <f>IF(H4104&gt;0,IF(L4104="live",H4104*0.87,H4104),"")</f>
        <v/>
      </c>
      <c r="W4104" s="3" t="s">
        <v>802</v>
      </c>
      <c r="Y4104" t="s">
        <v>827</v>
      </c>
      <c r="Z4104" t="s">
        <v>827</v>
      </c>
      <c r="AA4104" t="s">
        <v>826</v>
      </c>
      <c r="AB4104" t="str">
        <f t="shared" ref="AB4104:AB4167" si="232">IF(AND(Y4104="check",T4104="yolk.vol"),"remove","")</f>
        <v>remove</v>
      </c>
    </row>
    <row r="4105" spans="1:28" x14ac:dyDescent="0.2">
      <c r="A4105" s="10"/>
      <c r="B4105" s="10" t="s">
        <v>52</v>
      </c>
      <c r="C4105" s="10">
        <v>5</v>
      </c>
      <c r="D4105" s="10" t="s">
        <v>42</v>
      </c>
      <c r="E4105" s="10" t="s">
        <v>55</v>
      </c>
      <c r="F4105" s="10">
        <v>2</v>
      </c>
      <c r="G4105" s="10">
        <v>2</v>
      </c>
      <c r="H4105" s="10"/>
      <c r="I4105" s="10">
        <v>2.7269999999999999</v>
      </c>
      <c r="J4105" s="10">
        <v>3.0430000000000001</v>
      </c>
      <c r="K4105">
        <f t="shared" si="231"/>
        <v>11.848694000732953</v>
      </c>
      <c r="L4105" s="10" t="s">
        <v>32</v>
      </c>
      <c r="M4105" t="s">
        <v>25</v>
      </c>
      <c r="N4105" s="10" t="s">
        <v>26</v>
      </c>
      <c r="O4105" s="10" t="str">
        <f t="shared" si="230"/>
        <v>CG_D5_T3_O2.jpg</v>
      </c>
      <c r="P4105" s="10"/>
      <c r="Q4105" s="2" t="s">
        <v>764</v>
      </c>
      <c r="R4105" s="10"/>
      <c r="S4105" s="10"/>
      <c r="T4105" t="s">
        <v>813</v>
      </c>
      <c r="W4105" s="10" t="s">
        <v>802</v>
      </c>
      <c r="Y4105" t="s">
        <v>826</v>
      </c>
      <c r="Z4105" t="s">
        <v>826</v>
      </c>
      <c r="AA4105" t="s">
        <v>826</v>
      </c>
      <c r="AB4105" t="str">
        <f t="shared" si="232"/>
        <v/>
      </c>
    </row>
    <row r="4106" spans="1:28" x14ac:dyDescent="0.2">
      <c r="B4106" s="3" t="s">
        <v>52</v>
      </c>
      <c r="C4106" s="3">
        <v>5</v>
      </c>
      <c r="D4106" s="3" t="s">
        <v>42</v>
      </c>
      <c r="E4106" s="3" t="s">
        <v>55</v>
      </c>
      <c r="F4106" s="3">
        <v>3</v>
      </c>
      <c r="G4106" s="3">
        <v>3</v>
      </c>
      <c r="H4106" s="3"/>
      <c r="I4106" s="3">
        <v>2.508</v>
      </c>
      <c r="J4106" s="3">
        <v>2.6459999999999999</v>
      </c>
      <c r="K4106">
        <f t="shared" si="231"/>
        <v>8.7145137533361581</v>
      </c>
      <c r="L4106" s="3" t="s">
        <v>32</v>
      </c>
      <c r="M4106" t="s">
        <v>25</v>
      </c>
      <c r="N4106" s="3" t="s">
        <v>26</v>
      </c>
      <c r="O4106" t="str">
        <f t="shared" si="230"/>
        <v>CG_D5_T3_O2.jpg</v>
      </c>
      <c r="Q4106" s="2" t="s">
        <v>764</v>
      </c>
      <c r="T4106" s="3" t="s">
        <v>807</v>
      </c>
      <c r="U4106" t="str">
        <f>IF(H4106&gt;0,IF(L4106="live",H4106*0.84,H4106),"")</f>
        <v/>
      </c>
      <c r="V4106" t="str">
        <f>IF(H4106&gt;0,IF(L4106="live",H4106*0.87,H4106),"")</f>
        <v/>
      </c>
      <c r="W4106" s="3" t="s">
        <v>802</v>
      </c>
      <c r="Y4106" t="s">
        <v>827</v>
      </c>
      <c r="Z4106" t="s">
        <v>827</v>
      </c>
      <c r="AA4106" t="s">
        <v>826</v>
      </c>
      <c r="AB4106" t="str">
        <f t="shared" si="232"/>
        <v>remove</v>
      </c>
    </row>
    <row r="4107" spans="1:28" x14ac:dyDescent="0.2">
      <c r="A4107" s="10"/>
      <c r="B4107" s="10" t="s">
        <v>52</v>
      </c>
      <c r="C4107" s="10">
        <v>5</v>
      </c>
      <c r="D4107" s="10" t="s">
        <v>42</v>
      </c>
      <c r="E4107" s="10" t="s">
        <v>55</v>
      </c>
      <c r="F4107" s="10">
        <v>3</v>
      </c>
      <c r="G4107" s="10">
        <v>3</v>
      </c>
      <c r="H4107" s="10"/>
      <c r="I4107" s="10">
        <v>2.508</v>
      </c>
      <c r="J4107" s="10">
        <v>2.6459999999999999</v>
      </c>
      <c r="K4107">
        <f t="shared" si="231"/>
        <v>8.7145137533361581</v>
      </c>
      <c r="L4107" s="10" t="s">
        <v>32</v>
      </c>
      <c r="M4107" t="s">
        <v>25</v>
      </c>
      <c r="N4107" s="10" t="s">
        <v>26</v>
      </c>
      <c r="O4107" s="10" t="str">
        <f t="shared" si="230"/>
        <v>CG_D5_T3_O2.jpg</v>
      </c>
      <c r="P4107" s="10"/>
      <c r="Q4107" s="2" t="s">
        <v>764</v>
      </c>
      <c r="R4107" s="10"/>
      <c r="S4107" s="10"/>
      <c r="T4107" t="s">
        <v>813</v>
      </c>
      <c r="W4107" s="10" t="s">
        <v>802</v>
      </c>
      <c r="Y4107" t="s">
        <v>826</v>
      </c>
      <c r="Z4107" t="s">
        <v>826</v>
      </c>
      <c r="AA4107" t="s">
        <v>826</v>
      </c>
      <c r="AB4107" t="str">
        <f t="shared" si="232"/>
        <v/>
      </c>
    </row>
    <row r="4108" spans="1:28" x14ac:dyDescent="0.2">
      <c r="B4108" s="3" t="s">
        <v>52</v>
      </c>
      <c r="C4108" s="3">
        <v>5</v>
      </c>
      <c r="D4108" s="3" t="s">
        <v>42</v>
      </c>
      <c r="E4108" s="3" t="s">
        <v>55</v>
      </c>
      <c r="F4108" s="3">
        <v>4</v>
      </c>
      <c r="G4108" s="3">
        <v>4</v>
      </c>
      <c r="H4108" s="3"/>
      <c r="I4108" s="3">
        <v>3.0289999999999999</v>
      </c>
      <c r="J4108" s="3">
        <v>3.0870000000000002</v>
      </c>
      <c r="K4108">
        <f t="shared" si="231"/>
        <v>14.829736405284253</v>
      </c>
      <c r="L4108" s="3" t="s">
        <v>32</v>
      </c>
      <c r="M4108" t="s">
        <v>25</v>
      </c>
      <c r="N4108" s="3" t="s">
        <v>26</v>
      </c>
      <c r="O4108" t="str">
        <f t="shared" si="230"/>
        <v>CG_D5_T3_O2.jpg</v>
      </c>
      <c r="Q4108" s="2" t="s">
        <v>764</v>
      </c>
      <c r="T4108" s="3" t="s">
        <v>807</v>
      </c>
      <c r="U4108" t="str">
        <f>IF(H4108&gt;0,IF(L4108="live",H4108*0.84,H4108),"")</f>
        <v/>
      </c>
      <c r="V4108" t="str">
        <f>IF(H4108&gt;0,IF(L4108="live",H4108*0.87,H4108),"")</f>
        <v/>
      </c>
      <c r="W4108" s="3" t="s">
        <v>802</v>
      </c>
      <c r="Y4108" t="s">
        <v>827</v>
      </c>
      <c r="Z4108" t="s">
        <v>827</v>
      </c>
      <c r="AA4108" t="s">
        <v>826</v>
      </c>
      <c r="AB4108" t="str">
        <f t="shared" si="232"/>
        <v>remove</v>
      </c>
    </row>
    <row r="4109" spans="1:28" x14ac:dyDescent="0.2">
      <c r="A4109" s="10"/>
      <c r="B4109" s="10" t="s">
        <v>52</v>
      </c>
      <c r="C4109" s="10">
        <v>5</v>
      </c>
      <c r="D4109" s="10" t="s">
        <v>42</v>
      </c>
      <c r="E4109" s="10" t="s">
        <v>55</v>
      </c>
      <c r="F4109" s="10">
        <v>4</v>
      </c>
      <c r="G4109" s="10">
        <v>4</v>
      </c>
      <c r="H4109" s="10"/>
      <c r="I4109" s="10">
        <v>3.0289999999999999</v>
      </c>
      <c r="J4109" s="10">
        <v>3.0870000000000002</v>
      </c>
      <c r="K4109">
        <f t="shared" si="231"/>
        <v>14.829736405284253</v>
      </c>
      <c r="L4109" s="10" t="s">
        <v>32</v>
      </c>
      <c r="M4109" t="s">
        <v>25</v>
      </c>
      <c r="N4109" s="10" t="s">
        <v>26</v>
      </c>
      <c r="O4109" s="10" t="str">
        <f t="shared" si="230"/>
        <v>CG_D5_T3_O2.jpg</v>
      </c>
      <c r="P4109" s="10"/>
      <c r="Q4109" s="2" t="s">
        <v>764</v>
      </c>
      <c r="R4109" s="10"/>
      <c r="S4109" s="10"/>
      <c r="T4109" t="s">
        <v>813</v>
      </c>
      <c r="W4109" s="10" t="s">
        <v>802</v>
      </c>
      <c r="Y4109" t="s">
        <v>826</v>
      </c>
      <c r="Z4109" t="s">
        <v>826</v>
      </c>
      <c r="AA4109" t="s">
        <v>826</v>
      </c>
      <c r="AB4109" t="str">
        <f t="shared" si="232"/>
        <v/>
      </c>
    </row>
    <row r="4110" spans="1:28" x14ac:dyDescent="0.2">
      <c r="B4110" s="3" t="s">
        <v>52</v>
      </c>
      <c r="C4110" s="3">
        <v>5</v>
      </c>
      <c r="D4110" s="3" t="s">
        <v>42</v>
      </c>
      <c r="E4110" s="3" t="s">
        <v>55</v>
      </c>
      <c r="F4110" s="3">
        <v>5</v>
      </c>
      <c r="G4110" s="3">
        <v>5</v>
      </c>
      <c r="H4110" s="3"/>
      <c r="I4110" s="3">
        <v>2.7890000000000001</v>
      </c>
      <c r="J4110" s="3">
        <v>3.117</v>
      </c>
      <c r="K4110">
        <f t="shared" si="231"/>
        <v>12.694981908068604</v>
      </c>
      <c r="L4110" s="3" t="s">
        <v>32</v>
      </c>
      <c r="M4110" t="s">
        <v>25</v>
      </c>
      <c r="N4110" s="3" t="s">
        <v>26</v>
      </c>
      <c r="O4110" t="str">
        <f t="shared" si="230"/>
        <v>CG_D5_T3_O2.jpg</v>
      </c>
      <c r="Q4110" s="2" t="s">
        <v>764</v>
      </c>
      <c r="T4110" s="3" t="s">
        <v>807</v>
      </c>
      <c r="U4110" t="str">
        <f>IF(H4110&gt;0,IF(L4110="live",H4110*0.84,H4110),"")</f>
        <v/>
      </c>
      <c r="V4110" t="str">
        <f>IF(H4110&gt;0,IF(L4110="live",H4110*0.87,H4110),"")</f>
        <v/>
      </c>
      <c r="W4110" s="3" t="s">
        <v>802</v>
      </c>
      <c r="Y4110" t="s">
        <v>827</v>
      </c>
      <c r="Z4110" t="s">
        <v>827</v>
      </c>
      <c r="AA4110" t="s">
        <v>826</v>
      </c>
      <c r="AB4110" t="str">
        <f t="shared" si="232"/>
        <v>remove</v>
      </c>
    </row>
    <row r="4111" spans="1:28" x14ac:dyDescent="0.2">
      <c r="A4111" s="10"/>
      <c r="B4111" s="10" t="s">
        <v>52</v>
      </c>
      <c r="C4111" s="10">
        <v>5</v>
      </c>
      <c r="D4111" s="10" t="s">
        <v>42</v>
      </c>
      <c r="E4111" s="10" t="s">
        <v>55</v>
      </c>
      <c r="F4111" s="10">
        <v>5</v>
      </c>
      <c r="G4111" s="10">
        <v>5</v>
      </c>
      <c r="H4111" s="10"/>
      <c r="I4111" s="10">
        <v>2.7890000000000001</v>
      </c>
      <c r="J4111" s="10">
        <v>3.117</v>
      </c>
      <c r="K4111">
        <f t="shared" si="231"/>
        <v>12.694981908068604</v>
      </c>
      <c r="L4111" s="10" t="s">
        <v>32</v>
      </c>
      <c r="M4111" t="s">
        <v>25</v>
      </c>
      <c r="N4111" s="10" t="s">
        <v>26</v>
      </c>
      <c r="O4111" s="10" t="str">
        <f t="shared" si="230"/>
        <v>CG_D5_T3_O2.jpg</v>
      </c>
      <c r="P4111" s="10"/>
      <c r="Q4111" s="2" t="s">
        <v>764</v>
      </c>
      <c r="R4111" s="10"/>
      <c r="S4111" s="10"/>
      <c r="T4111" t="s">
        <v>813</v>
      </c>
      <c r="W4111" s="10" t="s">
        <v>802</v>
      </c>
      <c r="Y4111" t="s">
        <v>826</v>
      </c>
      <c r="Z4111" t="s">
        <v>826</v>
      </c>
      <c r="AA4111" t="s">
        <v>826</v>
      </c>
      <c r="AB4111" t="str">
        <f t="shared" si="232"/>
        <v/>
      </c>
    </row>
    <row r="4112" spans="1:28" x14ac:dyDescent="0.2">
      <c r="B4112" s="3" t="s">
        <v>52</v>
      </c>
      <c r="C4112" s="3">
        <v>5</v>
      </c>
      <c r="D4112" s="3" t="s">
        <v>42</v>
      </c>
      <c r="E4112" s="3" t="s">
        <v>57</v>
      </c>
      <c r="F4112" s="3">
        <v>1</v>
      </c>
      <c r="G4112" s="3">
        <v>1</v>
      </c>
      <c r="H4112" s="3"/>
      <c r="I4112" s="3">
        <v>2.633</v>
      </c>
      <c r="J4112" s="3">
        <v>3.395</v>
      </c>
      <c r="K4112">
        <f t="shared" si="231"/>
        <v>12.32366125809274</v>
      </c>
      <c r="L4112" s="3" t="s">
        <v>32</v>
      </c>
      <c r="M4112" t="s">
        <v>25</v>
      </c>
      <c r="N4112" s="3" t="s">
        <v>26</v>
      </c>
      <c r="O4112" t="str">
        <f t="shared" si="230"/>
        <v>CG_D5_T3_O4.jpg</v>
      </c>
      <c r="Q4112" s="2" t="s">
        <v>764</v>
      </c>
      <c r="T4112" s="3" t="s">
        <v>807</v>
      </c>
      <c r="U4112" t="str">
        <f>IF(H4112&gt;0,IF(L4112="live",H4112*0.84,H4112),"")</f>
        <v/>
      </c>
      <c r="V4112" t="str">
        <f>IF(H4112&gt;0,IF(L4112="live",H4112*0.87,H4112),"")</f>
        <v/>
      </c>
      <c r="W4112" s="3" t="s">
        <v>802</v>
      </c>
      <c r="Y4112" t="s">
        <v>827</v>
      </c>
      <c r="Z4112" t="s">
        <v>827</v>
      </c>
      <c r="AA4112" t="s">
        <v>826</v>
      </c>
      <c r="AB4112" t="str">
        <f t="shared" si="232"/>
        <v>remove</v>
      </c>
    </row>
    <row r="4113" spans="1:28" x14ac:dyDescent="0.2">
      <c r="A4113" s="10"/>
      <c r="B4113" s="10" t="s">
        <v>52</v>
      </c>
      <c r="C4113" s="10">
        <v>5</v>
      </c>
      <c r="D4113" s="10" t="s">
        <v>42</v>
      </c>
      <c r="E4113" s="10" t="s">
        <v>57</v>
      </c>
      <c r="F4113" s="10">
        <v>1</v>
      </c>
      <c r="G4113" s="10">
        <v>1</v>
      </c>
      <c r="H4113" s="10"/>
      <c r="I4113" s="10">
        <v>2.633</v>
      </c>
      <c r="J4113" s="10">
        <v>3.395</v>
      </c>
      <c r="K4113">
        <f t="shared" si="231"/>
        <v>12.32366125809274</v>
      </c>
      <c r="L4113" s="10" t="s">
        <v>32</v>
      </c>
      <c r="M4113" t="s">
        <v>25</v>
      </c>
      <c r="N4113" s="10" t="s">
        <v>26</v>
      </c>
      <c r="O4113" s="10" t="str">
        <f t="shared" si="230"/>
        <v>CG_D5_T3_O4.jpg</v>
      </c>
      <c r="P4113" s="10"/>
      <c r="Q4113" s="2" t="s">
        <v>764</v>
      </c>
      <c r="R4113" s="10"/>
      <c r="S4113" s="10"/>
      <c r="T4113" t="s">
        <v>813</v>
      </c>
      <c r="W4113" s="10" t="s">
        <v>802</v>
      </c>
      <c r="Y4113" t="s">
        <v>826</v>
      </c>
      <c r="Z4113" t="s">
        <v>826</v>
      </c>
      <c r="AA4113" t="s">
        <v>826</v>
      </c>
      <c r="AB4113" t="str">
        <f t="shared" si="232"/>
        <v/>
      </c>
    </row>
    <row r="4114" spans="1:28" x14ac:dyDescent="0.2">
      <c r="B4114" s="3" t="s">
        <v>52</v>
      </c>
      <c r="C4114" s="3">
        <v>5</v>
      </c>
      <c r="D4114" s="3" t="s">
        <v>42</v>
      </c>
      <c r="E4114" s="3" t="s">
        <v>57</v>
      </c>
      <c r="F4114" s="3">
        <v>2</v>
      </c>
      <c r="G4114" s="3">
        <v>2</v>
      </c>
      <c r="H4114" s="3"/>
      <c r="I4114" s="3">
        <v>3.202</v>
      </c>
      <c r="J4114" s="3">
        <v>3.5670000000000002</v>
      </c>
      <c r="K4114">
        <f t="shared" si="231"/>
        <v>19.148908325165017</v>
      </c>
      <c r="L4114" s="3" t="s">
        <v>32</v>
      </c>
      <c r="M4114" t="s">
        <v>25</v>
      </c>
      <c r="N4114" s="3" t="s">
        <v>26</v>
      </c>
      <c r="O4114" t="str">
        <f t="shared" si="230"/>
        <v>CG_D5_T3_O4.jpg</v>
      </c>
      <c r="Q4114" s="2" t="s">
        <v>764</v>
      </c>
      <c r="T4114" s="3" t="s">
        <v>807</v>
      </c>
      <c r="U4114" t="str">
        <f>IF(H4114&gt;0,IF(L4114="live",H4114*0.84,H4114),"")</f>
        <v/>
      </c>
      <c r="V4114" t="str">
        <f>IF(H4114&gt;0,IF(L4114="live",H4114*0.87,H4114),"")</f>
        <v/>
      </c>
      <c r="W4114" s="3" t="s">
        <v>802</v>
      </c>
      <c r="Y4114" t="s">
        <v>827</v>
      </c>
      <c r="Z4114" t="s">
        <v>827</v>
      </c>
      <c r="AA4114" t="s">
        <v>826</v>
      </c>
      <c r="AB4114" t="str">
        <f t="shared" si="232"/>
        <v>remove</v>
      </c>
    </row>
    <row r="4115" spans="1:28" x14ac:dyDescent="0.2">
      <c r="A4115" s="10"/>
      <c r="B4115" s="10" t="s">
        <v>52</v>
      </c>
      <c r="C4115" s="10">
        <v>5</v>
      </c>
      <c r="D4115" s="10" t="s">
        <v>42</v>
      </c>
      <c r="E4115" s="10" t="s">
        <v>57</v>
      </c>
      <c r="F4115" s="10">
        <v>2</v>
      </c>
      <c r="G4115" s="10">
        <v>2</v>
      </c>
      <c r="H4115" s="10"/>
      <c r="I4115" s="10">
        <v>3.202</v>
      </c>
      <c r="J4115" s="10">
        <v>3.5670000000000002</v>
      </c>
      <c r="K4115">
        <f t="shared" si="231"/>
        <v>19.148908325165017</v>
      </c>
      <c r="L4115" s="10" t="s">
        <v>32</v>
      </c>
      <c r="M4115" t="s">
        <v>25</v>
      </c>
      <c r="N4115" s="10" t="s">
        <v>26</v>
      </c>
      <c r="O4115" s="10" t="str">
        <f t="shared" si="230"/>
        <v>CG_D5_T3_O4.jpg</v>
      </c>
      <c r="P4115" s="10"/>
      <c r="Q4115" s="2" t="s">
        <v>764</v>
      </c>
      <c r="R4115" s="10"/>
      <c r="S4115" s="10"/>
      <c r="T4115" t="s">
        <v>813</v>
      </c>
      <c r="W4115" s="10" t="s">
        <v>802</v>
      </c>
      <c r="Y4115" t="s">
        <v>826</v>
      </c>
      <c r="Z4115" t="s">
        <v>826</v>
      </c>
      <c r="AA4115" t="s">
        <v>826</v>
      </c>
      <c r="AB4115" t="str">
        <f t="shared" si="232"/>
        <v/>
      </c>
    </row>
    <row r="4116" spans="1:28" x14ac:dyDescent="0.2">
      <c r="B4116" s="3" t="s">
        <v>52</v>
      </c>
      <c r="C4116" s="3">
        <v>5</v>
      </c>
      <c r="D4116" s="3" t="s">
        <v>42</v>
      </c>
      <c r="E4116" s="3" t="s">
        <v>57</v>
      </c>
      <c r="F4116" s="3">
        <v>3</v>
      </c>
      <c r="G4116" s="3">
        <v>3</v>
      </c>
      <c r="H4116" s="3"/>
      <c r="I4116" s="3">
        <v>2.4489999999999998</v>
      </c>
      <c r="J4116" s="3">
        <v>2.9630000000000001</v>
      </c>
      <c r="K4116">
        <f t="shared" si="231"/>
        <v>9.3048093089538604</v>
      </c>
      <c r="L4116" s="3" t="s">
        <v>32</v>
      </c>
      <c r="M4116" t="s">
        <v>25</v>
      </c>
      <c r="N4116" s="3" t="s">
        <v>26</v>
      </c>
      <c r="O4116" t="str">
        <f t="shared" si="230"/>
        <v>CG_D5_T3_O4.jpg</v>
      </c>
      <c r="Q4116" s="2" t="s">
        <v>764</v>
      </c>
      <c r="T4116" s="3" t="s">
        <v>807</v>
      </c>
      <c r="U4116" t="str">
        <f>IF(H4116&gt;0,IF(L4116="live",H4116*0.84,H4116),"")</f>
        <v/>
      </c>
      <c r="V4116" t="str">
        <f>IF(H4116&gt;0,IF(L4116="live",H4116*0.87,H4116),"")</f>
        <v/>
      </c>
      <c r="W4116" s="3" t="s">
        <v>802</v>
      </c>
      <c r="Y4116" t="s">
        <v>827</v>
      </c>
      <c r="Z4116" t="s">
        <v>827</v>
      </c>
      <c r="AA4116" t="s">
        <v>826</v>
      </c>
      <c r="AB4116" t="str">
        <f t="shared" si="232"/>
        <v>remove</v>
      </c>
    </row>
    <row r="4117" spans="1:28" x14ac:dyDescent="0.2">
      <c r="A4117" s="10"/>
      <c r="B4117" s="10" t="s">
        <v>52</v>
      </c>
      <c r="C4117" s="10">
        <v>5</v>
      </c>
      <c r="D4117" s="10" t="s">
        <v>42</v>
      </c>
      <c r="E4117" s="10" t="s">
        <v>57</v>
      </c>
      <c r="F4117" s="10">
        <v>3</v>
      </c>
      <c r="G4117" s="10">
        <v>3</v>
      </c>
      <c r="H4117" s="10"/>
      <c r="I4117" s="10">
        <v>2.4489999999999998</v>
      </c>
      <c r="J4117" s="10">
        <v>2.9630000000000001</v>
      </c>
      <c r="K4117">
        <f t="shared" si="231"/>
        <v>9.3048093089538604</v>
      </c>
      <c r="L4117" s="10" t="s">
        <v>32</v>
      </c>
      <c r="M4117" t="s">
        <v>25</v>
      </c>
      <c r="N4117" s="10" t="s">
        <v>26</v>
      </c>
      <c r="O4117" s="10" t="str">
        <f t="shared" si="230"/>
        <v>CG_D5_T3_O4.jpg</v>
      </c>
      <c r="P4117" s="10"/>
      <c r="Q4117" s="2" t="s">
        <v>764</v>
      </c>
      <c r="R4117" s="10"/>
      <c r="S4117" s="10"/>
      <c r="T4117" t="s">
        <v>813</v>
      </c>
      <c r="W4117" s="10" t="s">
        <v>802</v>
      </c>
      <c r="Y4117" t="s">
        <v>826</v>
      </c>
      <c r="Z4117" t="s">
        <v>826</v>
      </c>
      <c r="AA4117" t="s">
        <v>826</v>
      </c>
      <c r="AB4117" t="str">
        <f t="shared" si="232"/>
        <v/>
      </c>
    </row>
    <row r="4118" spans="1:28" x14ac:dyDescent="0.2">
      <c r="B4118" s="3" t="s">
        <v>52</v>
      </c>
      <c r="C4118" s="3">
        <v>5</v>
      </c>
      <c r="D4118" s="3" t="s">
        <v>42</v>
      </c>
      <c r="E4118" s="3" t="s">
        <v>57</v>
      </c>
      <c r="F4118" s="3">
        <v>4</v>
      </c>
      <c r="G4118" s="3">
        <v>4</v>
      </c>
      <c r="H4118" s="3"/>
      <c r="I4118" s="3">
        <v>2.5720000000000001</v>
      </c>
      <c r="J4118" s="3">
        <v>3.266</v>
      </c>
      <c r="K4118">
        <f t="shared" si="231"/>
        <v>11.312441969626825</v>
      </c>
      <c r="L4118" s="3" t="s">
        <v>32</v>
      </c>
      <c r="M4118" t="s">
        <v>25</v>
      </c>
      <c r="N4118" s="3" t="s">
        <v>26</v>
      </c>
      <c r="O4118" t="str">
        <f t="shared" si="230"/>
        <v>CG_D5_T3_O4.jpg</v>
      </c>
      <c r="Q4118" s="2" t="s">
        <v>764</v>
      </c>
      <c r="T4118" s="3" t="s">
        <v>807</v>
      </c>
      <c r="U4118" t="str">
        <f>IF(H4118&gt;0,IF(L4118="live",H4118*0.84,H4118),"")</f>
        <v/>
      </c>
      <c r="V4118" t="str">
        <f>IF(H4118&gt;0,IF(L4118="live",H4118*0.87,H4118),"")</f>
        <v/>
      </c>
      <c r="W4118" s="3" t="s">
        <v>802</v>
      </c>
      <c r="Y4118" t="s">
        <v>827</v>
      </c>
      <c r="Z4118" t="s">
        <v>827</v>
      </c>
      <c r="AA4118" t="s">
        <v>826</v>
      </c>
      <c r="AB4118" t="str">
        <f t="shared" si="232"/>
        <v>remove</v>
      </c>
    </row>
    <row r="4119" spans="1:28" x14ac:dyDescent="0.2">
      <c r="A4119" s="10"/>
      <c r="B4119" s="10" t="s">
        <v>52</v>
      </c>
      <c r="C4119" s="10">
        <v>5</v>
      </c>
      <c r="D4119" s="10" t="s">
        <v>42</v>
      </c>
      <c r="E4119" s="10" t="s">
        <v>57</v>
      </c>
      <c r="F4119" s="10">
        <v>4</v>
      </c>
      <c r="G4119" s="10">
        <v>4</v>
      </c>
      <c r="H4119" s="10"/>
      <c r="I4119" s="10">
        <v>2.5720000000000001</v>
      </c>
      <c r="J4119" s="10">
        <v>3.266</v>
      </c>
      <c r="K4119">
        <f t="shared" si="231"/>
        <v>11.312441969626825</v>
      </c>
      <c r="L4119" s="10" t="s">
        <v>32</v>
      </c>
      <c r="M4119" t="s">
        <v>25</v>
      </c>
      <c r="N4119" s="10" t="s">
        <v>26</v>
      </c>
      <c r="O4119" s="10" t="str">
        <f t="shared" si="230"/>
        <v>CG_D5_T3_O4.jpg</v>
      </c>
      <c r="P4119" s="10"/>
      <c r="Q4119" s="2" t="s">
        <v>764</v>
      </c>
      <c r="R4119" s="10"/>
      <c r="S4119" s="10"/>
      <c r="T4119" t="s">
        <v>813</v>
      </c>
      <c r="W4119" s="10" t="s">
        <v>802</v>
      </c>
      <c r="Y4119" t="s">
        <v>826</v>
      </c>
      <c r="Z4119" t="s">
        <v>826</v>
      </c>
      <c r="AA4119" t="s">
        <v>826</v>
      </c>
      <c r="AB4119" t="str">
        <f t="shared" si="232"/>
        <v/>
      </c>
    </row>
    <row r="4120" spans="1:28" x14ac:dyDescent="0.2">
      <c r="B4120" s="3" t="s">
        <v>52</v>
      </c>
      <c r="C4120" s="3">
        <v>5</v>
      </c>
      <c r="D4120" s="3" t="s">
        <v>42</v>
      </c>
      <c r="E4120" s="3" t="s">
        <v>57</v>
      </c>
      <c r="F4120" s="3">
        <v>5</v>
      </c>
      <c r="G4120" s="3">
        <v>5</v>
      </c>
      <c r="H4120" s="3"/>
      <c r="I4120" s="3">
        <v>2.4729999999999999</v>
      </c>
      <c r="J4120" s="3">
        <v>3.2629999999999999</v>
      </c>
      <c r="K4120">
        <f t="shared" si="231"/>
        <v>10.448731324084319</v>
      </c>
      <c r="L4120" s="3" t="s">
        <v>32</v>
      </c>
      <c r="M4120" t="s">
        <v>25</v>
      </c>
      <c r="N4120" s="3" t="s">
        <v>26</v>
      </c>
      <c r="O4120" t="str">
        <f t="shared" si="230"/>
        <v>CG_D5_T3_O4.jpg</v>
      </c>
      <c r="Q4120" s="2" t="s">
        <v>764</v>
      </c>
      <c r="T4120" s="3" t="s">
        <v>807</v>
      </c>
      <c r="U4120" t="str">
        <f>IF(H4120&gt;0,IF(L4120="live",H4120*0.84,H4120),"")</f>
        <v/>
      </c>
      <c r="V4120" t="str">
        <f>IF(H4120&gt;0,IF(L4120="live",H4120*0.87,H4120),"")</f>
        <v/>
      </c>
      <c r="W4120" s="3" t="s">
        <v>802</v>
      </c>
      <c r="Y4120" t="s">
        <v>827</v>
      </c>
      <c r="Z4120" t="s">
        <v>827</v>
      </c>
      <c r="AA4120" t="s">
        <v>826</v>
      </c>
      <c r="AB4120" t="str">
        <f t="shared" si="232"/>
        <v>remove</v>
      </c>
    </row>
    <row r="4121" spans="1:28" x14ac:dyDescent="0.2">
      <c r="A4121" s="10"/>
      <c r="B4121" s="10" t="s">
        <v>52</v>
      </c>
      <c r="C4121" s="10">
        <v>5</v>
      </c>
      <c r="D4121" s="10" t="s">
        <v>42</v>
      </c>
      <c r="E4121" s="10" t="s">
        <v>57</v>
      </c>
      <c r="F4121" s="10">
        <v>5</v>
      </c>
      <c r="G4121" s="10">
        <v>5</v>
      </c>
      <c r="H4121" s="10"/>
      <c r="I4121" s="10">
        <v>2.4729999999999999</v>
      </c>
      <c r="J4121" s="10">
        <v>3.2629999999999999</v>
      </c>
      <c r="K4121">
        <f t="shared" si="231"/>
        <v>10.448731324084319</v>
      </c>
      <c r="L4121" s="10" t="s">
        <v>32</v>
      </c>
      <c r="M4121" t="s">
        <v>25</v>
      </c>
      <c r="N4121" s="10" t="s">
        <v>26</v>
      </c>
      <c r="O4121" s="10" t="str">
        <f t="shared" si="230"/>
        <v>CG_D5_T3_O4.jpg</v>
      </c>
      <c r="P4121" s="10"/>
      <c r="Q4121" s="2" t="s">
        <v>764</v>
      </c>
      <c r="R4121" s="10"/>
      <c r="S4121" s="10"/>
      <c r="T4121" t="s">
        <v>813</v>
      </c>
      <c r="W4121" s="10" t="s">
        <v>802</v>
      </c>
      <c r="Y4121" t="s">
        <v>826</v>
      </c>
      <c r="Z4121" t="s">
        <v>826</v>
      </c>
      <c r="AA4121" t="s">
        <v>826</v>
      </c>
      <c r="AB4121" t="str">
        <f t="shared" si="232"/>
        <v/>
      </c>
    </row>
    <row r="4122" spans="1:28" x14ac:dyDescent="0.2">
      <c r="B4122" s="3" t="s">
        <v>52</v>
      </c>
      <c r="C4122" s="3">
        <v>5</v>
      </c>
      <c r="D4122" s="3" t="s">
        <v>42</v>
      </c>
      <c r="E4122" s="3" t="s">
        <v>59</v>
      </c>
      <c r="F4122" s="3">
        <v>1</v>
      </c>
      <c r="G4122" s="3">
        <v>1</v>
      </c>
      <c r="H4122" s="3"/>
      <c r="I4122" s="3">
        <v>2.3660000000000001</v>
      </c>
      <c r="J4122" s="3">
        <v>3.0870000000000002</v>
      </c>
      <c r="K4122">
        <f t="shared" si="231"/>
        <v>9.0482452925755812</v>
      </c>
      <c r="L4122" s="3" t="s">
        <v>32</v>
      </c>
      <c r="M4122" t="s">
        <v>25</v>
      </c>
      <c r="N4122" s="3" t="s">
        <v>26</v>
      </c>
      <c r="O4122" t="str">
        <f t="shared" si="230"/>
        <v>CG_D5_T3_O6.jpg</v>
      </c>
      <c r="Q4122" s="2" t="s">
        <v>764</v>
      </c>
      <c r="T4122" s="3" t="s">
        <v>807</v>
      </c>
      <c r="U4122" t="str">
        <f>IF(H4122&gt;0,IF(L4122="live",H4122*0.84,H4122),"")</f>
        <v/>
      </c>
      <c r="V4122" t="str">
        <f>IF(H4122&gt;0,IF(L4122="live",H4122*0.87,H4122),"")</f>
        <v/>
      </c>
      <c r="W4122" s="3" t="s">
        <v>802</v>
      </c>
      <c r="Y4122" t="s">
        <v>827</v>
      </c>
      <c r="Z4122" t="s">
        <v>827</v>
      </c>
      <c r="AA4122" t="s">
        <v>826</v>
      </c>
      <c r="AB4122" t="str">
        <f t="shared" si="232"/>
        <v>remove</v>
      </c>
    </row>
    <row r="4123" spans="1:28" x14ac:dyDescent="0.2">
      <c r="A4123" s="10"/>
      <c r="B4123" s="10" t="s">
        <v>52</v>
      </c>
      <c r="C4123" s="10">
        <v>5</v>
      </c>
      <c r="D4123" s="10" t="s">
        <v>42</v>
      </c>
      <c r="E4123" s="10" t="s">
        <v>59</v>
      </c>
      <c r="F4123" s="10">
        <v>1</v>
      </c>
      <c r="G4123" s="10">
        <v>1</v>
      </c>
      <c r="H4123" s="10"/>
      <c r="I4123" s="10">
        <v>2.3660000000000001</v>
      </c>
      <c r="J4123" s="10">
        <v>3.0870000000000002</v>
      </c>
      <c r="K4123">
        <f t="shared" si="231"/>
        <v>9.0482452925755812</v>
      </c>
      <c r="L4123" s="10" t="s">
        <v>32</v>
      </c>
      <c r="M4123" t="s">
        <v>25</v>
      </c>
      <c r="N4123" s="10" t="s">
        <v>26</v>
      </c>
      <c r="O4123" s="10" t="str">
        <f t="shared" si="230"/>
        <v>CG_D5_T3_O6.jpg</v>
      </c>
      <c r="P4123" s="10"/>
      <c r="Q4123" s="2" t="s">
        <v>764</v>
      </c>
      <c r="R4123" s="10"/>
      <c r="S4123" s="10"/>
      <c r="T4123" t="s">
        <v>813</v>
      </c>
      <c r="W4123" s="10" t="s">
        <v>802</v>
      </c>
      <c r="Y4123" t="s">
        <v>826</v>
      </c>
      <c r="Z4123" t="s">
        <v>826</v>
      </c>
      <c r="AA4123" t="s">
        <v>826</v>
      </c>
      <c r="AB4123" t="str">
        <f t="shared" si="232"/>
        <v/>
      </c>
    </row>
    <row r="4124" spans="1:28" x14ac:dyDescent="0.2">
      <c r="B4124" s="3" t="s">
        <v>52</v>
      </c>
      <c r="C4124" s="3">
        <v>5</v>
      </c>
      <c r="D4124" s="3" t="s">
        <v>42</v>
      </c>
      <c r="E4124" s="3" t="s">
        <v>59</v>
      </c>
      <c r="F4124" s="3">
        <v>2</v>
      </c>
      <c r="G4124" s="3">
        <v>2</v>
      </c>
      <c r="H4124" s="3"/>
      <c r="I4124" s="3">
        <v>2.859</v>
      </c>
      <c r="J4124" s="3">
        <v>3.5950000000000002</v>
      </c>
      <c r="K4124">
        <f t="shared" si="231"/>
        <v>15.385990534131674</v>
      </c>
      <c r="L4124" s="3" t="s">
        <v>32</v>
      </c>
      <c r="M4124" t="s">
        <v>25</v>
      </c>
      <c r="N4124" s="3" t="s">
        <v>26</v>
      </c>
      <c r="O4124" t="str">
        <f t="shared" si="230"/>
        <v>CG_D5_T3_O6.jpg</v>
      </c>
      <c r="Q4124" s="2" t="s">
        <v>764</v>
      </c>
      <c r="T4124" s="3" t="s">
        <v>807</v>
      </c>
      <c r="U4124" t="str">
        <f>IF(H4124&gt;0,IF(L4124="live",H4124*0.84,H4124),"")</f>
        <v/>
      </c>
      <c r="V4124" t="str">
        <f>IF(H4124&gt;0,IF(L4124="live",H4124*0.87,H4124),"")</f>
        <v/>
      </c>
      <c r="W4124" s="3" t="s">
        <v>802</v>
      </c>
      <c r="Y4124" t="s">
        <v>827</v>
      </c>
      <c r="Z4124" t="s">
        <v>827</v>
      </c>
      <c r="AA4124" t="s">
        <v>826</v>
      </c>
      <c r="AB4124" t="str">
        <f t="shared" si="232"/>
        <v>remove</v>
      </c>
    </row>
    <row r="4125" spans="1:28" x14ac:dyDescent="0.2">
      <c r="A4125" s="10"/>
      <c r="B4125" s="10" t="s">
        <v>52</v>
      </c>
      <c r="C4125" s="10">
        <v>5</v>
      </c>
      <c r="D4125" s="10" t="s">
        <v>42</v>
      </c>
      <c r="E4125" s="10" t="s">
        <v>59</v>
      </c>
      <c r="F4125" s="10">
        <v>2</v>
      </c>
      <c r="G4125" s="10">
        <v>2</v>
      </c>
      <c r="H4125" s="10"/>
      <c r="I4125" s="10">
        <v>2.859</v>
      </c>
      <c r="J4125" s="10">
        <v>3.5950000000000002</v>
      </c>
      <c r="K4125">
        <f t="shared" si="231"/>
        <v>15.385990534131674</v>
      </c>
      <c r="L4125" s="10" t="s">
        <v>32</v>
      </c>
      <c r="M4125" t="s">
        <v>25</v>
      </c>
      <c r="N4125" s="10" t="s">
        <v>26</v>
      </c>
      <c r="O4125" s="10" t="str">
        <f t="shared" si="230"/>
        <v>CG_D5_T3_O6.jpg</v>
      </c>
      <c r="P4125" s="10"/>
      <c r="Q4125" s="2" t="s">
        <v>764</v>
      </c>
      <c r="R4125" s="10"/>
      <c r="S4125" s="10"/>
      <c r="T4125" t="s">
        <v>813</v>
      </c>
      <c r="W4125" s="10" t="s">
        <v>802</v>
      </c>
      <c r="Y4125" t="s">
        <v>826</v>
      </c>
      <c r="Z4125" t="s">
        <v>826</v>
      </c>
      <c r="AA4125" t="s">
        <v>826</v>
      </c>
      <c r="AB4125" t="str">
        <f t="shared" si="232"/>
        <v/>
      </c>
    </row>
    <row r="4126" spans="1:28" x14ac:dyDescent="0.2">
      <c r="B4126" s="3" t="s">
        <v>52</v>
      </c>
      <c r="C4126" s="3">
        <v>5</v>
      </c>
      <c r="D4126" s="3" t="s">
        <v>42</v>
      </c>
      <c r="E4126" s="3" t="s">
        <v>59</v>
      </c>
      <c r="F4126" s="3">
        <v>3</v>
      </c>
      <c r="G4126" s="3">
        <v>3</v>
      </c>
      <c r="H4126" s="3"/>
      <c r="I4126" s="3">
        <v>2.44</v>
      </c>
      <c r="J4126" s="3">
        <v>3.262</v>
      </c>
      <c r="K4126">
        <f t="shared" si="231"/>
        <v>10.168616411781333</v>
      </c>
      <c r="L4126" s="3" t="s">
        <v>32</v>
      </c>
      <c r="M4126" t="s">
        <v>25</v>
      </c>
      <c r="N4126" s="3" t="s">
        <v>26</v>
      </c>
      <c r="O4126" t="str">
        <f t="shared" si="230"/>
        <v>CG_D5_T3_O6.jpg</v>
      </c>
      <c r="Q4126" s="2" t="s">
        <v>764</v>
      </c>
      <c r="T4126" s="3" t="s">
        <v>807</v>
      </c>
      <c r="U4126" t="str">
        <f>IF(H4126&gt;0,IF(L4126="live",H4126*0.84,H4126),"")</f>
        <v/>
      </c>
      <c r="V4126" t="str">
        <f>IF(H4126&gt;0,IF(L4126="live",H4126*0.87,H4126),"")</f>
        <v/>
      </c>
      <c r="W4126" s="3" t="s">
        <v>802</v>
      </c>
      <c r="Y4126" t="s">
        <v>827</v>
      </c>
      <c r="Z4126" t="s">
        <v>827</v>
      </c>
      <c r="AA4126" t="s">
        <v>826</v>
      </c>
      <c r="AB4126" t="str">
        <f t="shared" si="232"/>
        <v>remove</v>
      </c>
    </row>
    <row r="4127" spans="1:28" x14ac:dyDescent="0.2">
      <c r="A4127" s="10"/>
      <c r="B4127" s="10" t="s">
        <v>52</v>
      </c>
      <c r="C4127" s="10">
        <v>5</v>
      </c>
      <c r="D4127" s="10" t="s">
        <v>42</v>
      </c>
      <c r="E4127" s="10" t="s">
        <v>59</v>
      </c>
      <c r="F4127" s="10">
        <v>3</v>
      </c>
      <c r="G4127" s="10">
        <v>3</v>
      </c>
      <c r="H4127" s="10"/>
      <c r="I4127" s="10">
        <v>2.44</v>
      </c>
      <c r="J4127" s="10">
        <v>3.262</v>
      </c>
      <c r="K4127">
        <f t="shared" si="231"/>
        <v>10.168616411781333</v>
      </c>
      <c r="L4127" s="10" t="s">
        <v>32</v>
      </c>
      <c r="M4127" t="s">
        <v>25</v>
      </c>
      <c r="N4127" s="10" t="s">
        <v>26</v>
      </c>
      <c r="O4127" s="10" t="str">
        <f t="shared" si="230"/>
        <v>CG_D5_T3_O6.jpg</v>
      </c>
      <c r="P4127" s="10"/>
      <c r="Q4127" s="2" t="s">
        <v>764</v>
      </c>
      <c r="R4127" s="10"/>
      <c r="S4127" s="10"/>
      <c r="T4127" t="s">
        <v>813</v>
      </c>
      <c r="W4127" s="10" t="s">
        <v>802</v>
      </c>
      <c r="Y4127" t="s">
        <v>826</v>
      </c>
      <c r="Z4127" t="s">
        <v>826</v>
      </c>
      <c r="AA4127" t="s">
        <v>826</v>
      </c>
      <c r="AB4127" t="str">
        <f t="shared" si="232"/>
        <v/>
      </c>
    </row>
    <row r="4128" spans="1:28" x14ac:dyDescent="0.2">
      <c r="B4128" s="3" t="s">
        <v>52</v>
      </c>
      <c r="C4128" s="3">
        <v>5</v>
      </c>
      <c r="D4128" s="3" t="s">
        <v>42</v>
      </c>
      <c r="E4128" s="3" t="s">
        <v>59</v>
      </c>
      <c r="F4128" s="3">
        <v>4</v>
      </c>
      <c r="G4128" s="3">
        <v>4</v>
      </c>
      <c r="H4128" s="3"/>
      <c r="I4128" s="3">
        <v>2.319</v>
      </c>
      <c r="J4128" s="3">
        <v>2.8260000000000001</v>
      </c>
      <c r="K4128">
        <f t="shared" si="231"/>
        <v>7.9574132047752881</v>
      </c>
      <c r="L4128" s="3" t="s">
        <v>32</v>
      </c>
      <c r="M4128" t="s">
        <v>25</v>
      </c>
      <c r="N4128" s="3" t="s">
        <v>26</v>
      </c>
      <c r="O4128" t="str">
        <f t="shared" si="230"/>
        <v>CG_D5_T3_O6.jpg</v>
      </c>
      <c r="Q4128" s="2" t="s">
        <v>764</v>
      </c>
      <c r="T4128" s="3" t="s">
        <v>807</v>
      </c>
      <c r="U4128" t="str">
        <f>IF(H4128&gt;0,IF(L4128="live",H4128*0.84,H4128),"")</f>
        <v/>
      </c>
      <c r="V4128" t="str">
        <f>IF(H4128&gt;0,IF(L4128="live",H4128*0.87,H4128),"")</f>
        <v/>
      </c>
      <c r="W4128" s="3" t="s">
        <v>802</v>
      </c>
      <c r="Y4128" t="s">
        <v>827</v>
      </c>
      <c r="Z4128" t="s">
        <v>827</v>
      </c>
      <c r="AA4128" t="s">
        <v>826</v>
      </c>
      <c r="AB4128" t="str">
        <f t="shared" si="232"/>
        <v>remove</v>
      </c>
    </row>
    <row r="4129" spans="1:28" x14ac:dyDescent="0.2">
      <c r="A4129" s="10"/>
      <c r="B4129" s="10" t="s">
        <v>52</v>
      </c>
      <c r="C4129" s="10">
        <v>5</v>
      </c>
      <c r="D4129" s="10" t="s">
        <v>42</v>
      </c>
      <c r="E4129" s="10" t="s">
        <v>59</v>
      </c>
      <c r="F4129" s="10">
        <v>4</v>
      </c>
      <c r="G4129" s="10">
        <v>4</v>
      </c>
      <c r="H4129" s="10"/>
      <c r="I4129" s="10">
        <v>2.319</v>
      </c>
      <c r="J4129" s="10">
        <v>2.8260000000000001</v>
      </c>
      <c r="K4129">
        <f t="shared" si="231"/>
        <v>7.9574132047752881</v>
      </c>
      <c r="L4129" s="10" t="s">
        <v>32</v>
      </c>
      <c r="M4129" t="s">
        <v>25</v>
      </c>
      <c r="N4129" s="10" t="s">
        <v>26</v>
      </c>
      <c r="O4129" s="10" t="str">
        <f t="shared" si="230"/>
        <v>CG_D5_T3_O6.jpg</v>
      </c>
      <c r="P4129" s="10"/>
      <c r="Q4129" s="2" t="s">
        <v>764</v>
      </c>
      <c r="R4129" s="10"/>
      <c r="S4129" s="10"/>
      <c r="T4129" t="s">
        <v>813</v>
      </c>
      <c r="W4129" s="10" t="s">
        <v>802</v>
      </c>
      <c r="Y4129" t="s">
        <v>826</v>
      </c>
      <c r="Z4129" t="s">
        <v>826</v>
      </c>
      <c r="AA4129" t="s">
        <v>826</v>
      </c>
      <c r="AB4129" t="str">
        <f t="shared" si="232"/>
        <v/>
      </c>
    </row>
    <row r="4130" spans="1:28" x14ac:dyDescent="0.2">
      <c r="B4130" s="3" t="s">
        <v>52</v>
      </c>
      <c r="C4130" s="3">
        <v>5</v>
      </c>
      <c r="D4130" s="3" t="s">
        <v>42</v>
      </c>
      <c r="E4130" s="3" t="s">
        <v>59</v>
      </c>
      <c r="F4130" s="3">
        <v>5</v>
      </c>
      <c r="G4130" s="3">
        <v>5</v>
      </c>
      <c r="H4130" s="3"/>
      <c r="I4130" s="3">
        <v>2.407</v>
      </c>
      <c r="J4130" s="3">
        <v>2.6280000000000001</v>
      </c>
      <c r="K4130">
        <f t="shared" si="231"/>
        <v>7.9721561557165801</v>
      </c>
      <c r="L4130" s="3" t="s">
        <v>32</v>
      </c>
      <c r="M4130" t="s">
        <v>25</v>
      </c>
      <c r="N4130" s="3" t="s">
        <v>26</v>
      </c>
      <c r="O4130" t="str">
        <f t="shared" si="230"/>
        <v>CG_D5_T3_O6.jpg</v>
      </c>
      <c r="Q4130" s="2" t="s">
        <v>764</v>
      </c>
      <c r="T4130" s="3" t="s">
        <v>807</v>
      </c>
      <c r="U4130" t="str">
        <f>IF(H4130&gt;0,IF(L4130="live",H4130*0.84,H4130),"")</f>
        <v/>
      </c>
      <c r="V4130" t="str">
        <f>IF(H4130&gt;0,IF(L4130="live",H4130*0.87,H4130),"")</f>
        <v/>
      </c>
      <c r="W4130" s="3" t="s">
        <v>802</v>
      </c>
      <c r="Y4130" t="s">
        <v>827</v>
      </c>
      <c r="Z4130" t="s">
        <v>827</v>
      </c>
      <c r="AA4130" t="s">
        <v>826</v>
      </c>
      <c r="AB4130" t="str">
        <f t="shared" si="232"/>
        <v>remove</v>
      </c>
    </row>
    <row r="4131" spans="1:28" x14ac:dyDescent="0.2">
      <c r="A4131" s="10"/>
      <c r="B4131" s="10" t="s">
        <v>52</v>
      </c>
      <c r="C4131" s="10">
        <v>5</v>
      </c>
      <c r="D4131" s="10" t="s">
        <v>42</v>
      </c>
      <c r="E4131" s="10" t="s">
        <v>59</v>
      </c>
      <c r="F4131" s="10">
        <v>5</v>
      </c>
      <c r="G4131" s="10">
        <v>5</v>
      </c>
      <c r="H4131" s="10"/>
      <c r="I4131" s="10">
        <v>2.407</v>
      </c>
      <c r="J4131" s="10">
        <v>2.6280000000000001</v>
      </c>
      <c r="K4131">
        <f t="shared" si="231"/>
        <v>7.9721561557165801</v>
      </c>
      <c r="L4131" s="10" t="s">
        <v>32</v>
      </c>
      <c r="M4131" t="s">
        <v>25</v>
      </c>
      <c r="N4131" s="10" t="s">
        <v>26</v>
      </c>
      <c r="O4131" s="10" t="str">
        <f t="shared" si="230"/>
        <v>CG_D5_T3_O6.jpg</v>
      </c>
      <c r="P4131" s="10"/>
      <c r="Q4131" s="2" t="s">
        <v>764</v>
      </c>
      <c r="R4131" s="10"/>
      <c r="S4131" s="10"/>
      <c r="T4131" t="s">
        <v>813</v>
      </c>
      <c r="W4131" s="10" t="s">
        <v>802</v>
      </c>
      <c r="Y4131" t="s">
        <v>826</v>
      </c>
      <c r="Z4131" t="s">
        <v>826</v>
      </c>
      <c r="AA4131" t="s">
        <v>826</v>
      </c>
      <c r="AB4131" t="str">
        <f t="shared" si="232"/>
        <v/>
      </c>
    </row>
    <row r="4132" spans="1:28" x14ac:dyDescent="0.2">
      <c r="A4132" s="10"/>
      <c r="B4132" s="10" t="s">
        <v>21</v>
      </c>
      <c r="C4132" s="10">
        <v>10</v>
      </c>
      <c r="D4132" s="10" t="s">
        <v>42</v>
      </c>
      <c r="E4132" s="10" t="s">
        <v>75</v>
      </c>
      <c r="F4132" s="10">
        <v>1</v>
      </c>
      <c r="G4132" s="10">
        <v>1</v>
      </c>
      <c r="H4132" s="10"/>
      <c r="I4132" s="10">
        <v>2.3759999999999999</v>
      </c>
      <c r="J4132" s="10">
        <v>3.415</v>
      </c>
      <c r="K4132">
        <f t="shared" si="231"/>
        <v>10.094430821745599</v>
      </c>
      <c r="L4132" s="10" t="s">
        <v>32</v>
      </c>
      <c r="M4132" t="s">
        <v>25</v>
      </c>
      <c r="N4132" s="10" t="s">
        <v>26</v>
      </c>
      <c r="O4132" s="10" t="str">
        <f t="shared" si="230"/>
        <v>CG_D10_T3_K10.jpg</v>
      </c>
      <c r="P4132" s="10"/>
      <c r="Q4132" s="2" t="s">
        <v>764</v>
      </c>
      <c r="R4132" s="10"/>
      <c r="S4132" s="10"/>
      <c r="T4132" t="s">
        <v>813</v>
      </c>
      <c r="W4132" s="10"/>
      <c r="Y4132" t="s">
        <v>826</v>
      </c>
      <c r="Z4132" t="s">
        <v>826</v>
      </c>
      <c r="AA4132" t="s">
        <v>826</v>
      </c>
      <c r="AB4132" t="str">
        <f t="shared" si="232"/>
        <v/>
      </c>
    </row>
    <row r="4133" spans="1:28" x14ac:dyDescent="0.2">
      <c r="A4133" s="10"/>
      <c r="B4133" s="10" t="s">
        <v>21</v>
      </c>
      <c r="C4133" s="10">
        <v>10</v>
      </c>
      <c r="D4133" s="10" t="s">
        <v>42</v>
      </c>
      <c r="E4133" s="10" t="s">
        <v>75</v>
      </c>
      <c r="F4133" s="10">
        <v>2</v>
      </c>
      <c r="G4133" s="10">
        <v>2</v>
      </c>
      <c r="H4133" s="10"/>
      <c r="I4133" s="10">
        <v>2.4470000000000001</v>
      </c>
      <c r="J4133" s="10">
        <v>2.9750000000000001</v>
      </c>
      <c r="K4133">
        <f t="shared" si="231"/>
        <v>9.3272402678370412</v>
      </c>
      <c r="L4133" s="10" t="s">
        <v>32</v>
      </c>
      <c r="M4133" t="s">
        <v>25</v>
      </c>
      <c r="N4133" s="10" t="s">
        <v>26</v>
      </c>
      <c r="O4133" s="10" t="str">
        <f t="shared" si="230"/>
        <v>CG_D10_T3_K10.jpg</v>
      </c>
      <c r="P4133" s="10"/>
      <c r="Q4133" s="2" t="s">
        <v>764</v>
      </c>
      <c r="R4133" s="10"/>
      <c r="S4133" s="10"/>
      <c r="T4133" t="s">
        <v>813</v>
      </c>
      <c r="W4133" s="10"/>
      <c r="Y4133" t="s">
        <v>826</v>
      </c>
      <c r="Z4133" t="s">
        <v>826</v>
      </c>
      <c r="AA4133" t="s">
        <v>826</v>
      </c>
      <c r="AB4133" t="str">
        <f t="shared" si="232"/>
        <v/>
      </c>
    </row>
    <row r="4134" spans="1:28" x14ac:dyDescent="0.2">
      <c r="A4134" s="10"/>
      <c r="B4134" s="10" t="s">
        <v>21</v>
      </c>
      <c r="C4134" s="10">
        <v>10</v>
      </c>
      <c r="D4134" s="10" t="s">
        <v>42</v>
      </c>
      <c r="E4134" s="10" t="s">
        <v>75</v>
      </c>
      <c r="F4134" s="10">
        <v>3</v>
      </c>
      <c r="G4134" s="10">
        <v>3</v>
      </c>
      <c r="H4134" s="10"/>
      <c r="I4134" s="10">
        <v>2.5510000000000002</v>
      </c>
      <c r="J4134" s="10">
        <v>3.2509999999999999</v>
      </c>
      <c r="K4134">
        <f t="shared" si="231"/>
        <v>11.077356741232183</v>
      </c>
      <c r="L4134" s="10" t="s">
        <v>32</v>
      </c>
      <c r="M4134" t="s">
        <v>25</v>
      </c>
      <c r="N4134" s="10" t="s">
        <v>26</v>
      </c>
      <c r="O4134" s="10" t="str">
        <f t="shared" si="230"/>
        <v>CG_D10_T3_K10.jpg</v>
      </c>
      <c r="P4134" s="10"/>
      <c r="Q4134" s="2" t="s">
        <v>764</v>
      </c>
      <c r="R4134" s="10"/>
      <c r="S4134" s="10"/>
      <c r="T4134" t="s">
        <v>813</v>
      </c>
      <c r="W4134" s="10"/>
      <c r="Y4134" t="s">
        <v>826</v>
      </c>
      <c r="Z4134" t="s">
        <v>826</v>
      </c>
      <c r="AA4134" t="s">
        <v>826</v>
      </c>
      <c r="AB4134" t="str">
        <f t="shared" si="232"/>
        <v/>
      </c>
    </row>
    <row r="4135" spans="1:28" x14ac:dyDescent="0.2">
      <c r="A4135" s="10"/>
      <c r="B4135" s="10" t="s">
        <v>21</v>
      </c>
      <c r="C4135" s="10">
        <v>10</v>
      </c>
      <c r="D4135" s="10" t="s">
        <v>42</v>
      </c>
      <c r="E4135" s="10" t="s">
        <v>75</v>
      </c>
      <c r="F4135" s="10">
        <v>4</v>
      </c>
      <c r="G4135" s="10">
        <v>4</v>
      </c>
      <c r="H4135" s="10"/>
      <c r="I4135" s="10">
        <v>2.6859999999999999</v>
      </c>
      <c r="J4135" s="10">
        <v>3.2229999999999999</v>
      </c>
      <c r="K4135">
        <f t="shared" si="231"/>
        <v>12.175045072223952</v>
      </c>
      <c r="L4135" s="10" t="s">
        <v>32</v>
      </c>
      <c r="M4135" t="s">
        <v>25</v>
      </c>
      <c r="N4135" s="10" t="s">
        <v>26</v>
      </c>
      <c r="O4135" s="10" t="str">
        <f t="shared" si="230"/>
        <v>CG_D10_T3_K10.jpg</v>
      </c>
      <c r="P4135" s="10"/>
      <c r="Q4135" s="2" t="s">
        <v>764</v>
      </c>
      <c r="R4135" s="10"/>
      <c r="S4135" s="10"/>
      <c r="T4135" t="s">
        <v>813</v>
      </c>
      <c r="W4135" s="10"/>
      <c r="Y4135" t="s">
        <v>826</v>
      </c>
      <c r="Z4135" t="s">
        <v>826</v>
      </c>
      <c r="AA4135" t="s">
        <v>826</v>
      </c>
      <c r="AB4135" t="str">
        <f t="shared" si="232"/>
        <v/>
      </c>
    </row>
    <row r="4136" spans="1:28" x14ac:dyDescent="0.2">
      <c r="A4136" s="10"/>
      <c r="B4136" s="10" t="s">
        <v>21</v>
      </c>
      <c r="C4136" s="10">
        <v>10</v>
      </c>
      <c r="D4136" s="10" t="s">
        <v>42</v>
      </c>
      <c r="E4136" s="10" t="s">
        <v>75</v>
      </c>
      <c r="F4136" s="10">
        <v>5</v>
      </c>
      <c r="G4136" s="10">
        <v>5</v>
      </c>
      <c r="H4136" s="10"/>
      <c r="I4136" s="10">
        <v>2.427</v>
      </c>
      <c r="J4136" s="10">
        <v>2.859</v>
      </c>
      <c r="K4136">
        <f t="shared" si="231"/>
        <v>8.8176318725019147</v>
      </c>
      <c r="L4136" s="10" t="s">
        <v>32</v>
      </c>
      <c r="M4136" t="s">
        <v>25</v>
      </c>
      <c r="N4136" s="10" t="s">
        <v>26</v>
      </c>
      <c r="O4136" s="10" t="str">
        <f t="shared" si="230"/>
        <v>CG_D10_T3_K10.jpg</v>
      </c>
      <c r="P4136" s="10"/>
      <c r="Q4136" s="2" t="s">
        <v>764</v>
      </c>
      <c r="R4136" s="10"/>
      <c r="S4136" s="10"/>
      <c r="T4136" t="s">
        <v>813</v>
      </c>
      <c r="W4136" s="10"/>
      <c r="Y4136" t="s">
        <v>826</v>
      </c>
      <c r="Z4136" t="s">
        <v>826</v>
      </c>
      <c r="AA4136" t="s">
        <v>826</v>
      </c>
      <c r="AB4136" t="str">
        <f t="shared" si="232"/>
        <v/>
      </c>
    </row>
    <row r="4137" spans="1:28" x14ac:dyDescent="0.2">
      <c r="A4137" s="10"/>
      <c r="B4137" s="10" t="s">
        <v>21</v>
      </c>
      <c r="C4137" s="10">
        <v>10</v>
      </c>
      <c r="D4137" s="10" t="s">
        <v>42</v>
      </c>
      <c r="E4137" s="10" t="s">
        <v>75</v>
      </c>
      <c r="F4137" s="10">
        <v>6</v>
      </c>
      <c r="G4137" s="10">
        <v>6</v>
      </c>
      <c r="H4137" s="10"/>
      <c r="I4137" s="10">
        <v>2.6469999999999998</v>
      </c>
      <c r="J4137" s="10">
        <v>3.2229999999999999</v>
      </c>
      <c r="K4137">
        <f t="shared" si="231"/>
        <v>11.824055065377184</v>
      </c>
      <c r="L4137" s="10" t="s">
        <v>32</v>
      </c>
      <c r="M4137" t="s">
        <v>25</v>
      </c>
      <c r="N4137" s="10" t="s">
        <v>26</v>
      </c>
      <c r="O4137" s="10" t="str">
        <f t="shared" si="230"/>
        <v>CG_D10_T3_K10.jpg</v>
      </c>
      <c r="P4137" s="10"/>
      <c r="Q4137" s="2" t="s">
        <v>764</v>
      </c>
      <c r="R4137" s="10"/>
      <c r="S4137" s="10"/>
      <c r="T4137" t="s">
        <v>813</v>
      </c>
      <c r="W4137" s="10"/>
      <c r="Y4137" t="s">
        <v>826</v>
      </c>
      <c r="Z4137" t="s">
        <v>826</v>
      </c>
      <c r="AA4137" t="s">
        <v>826</v>
      </c>
      <c r="AB4137" t="str">
        <f t="shared" si="232"/>
        <v/>
      </c>
    </row>
    <row r="4138" spans="1:28" x14ac:dyDescent="0.2">
      <c r="A4138" s="10"/>
      <c r="B4138" s="10" t="s">
        <v>21</v>
      </c>
      <c r="C4138" s="10">
        <v>10</v>
      </c>
      <c r="D4138" s="10" t="s">
        <v>42</v>
      </c>
      <c r="E4138" s="10" t="s">
        <v>75</v>
      </c>
      <c r="F4138" s="10">
        <v>7</v>
      </c>
      <c r="G4138" s="10">
        <v>7</v>
      </c>
      <c r="H4138" s="10"/>
      <c r="I4138" s="10">
        <v>2.2090000000000001</v>
      </c>
      <c r="J4138" s="10">
        <v>3.097</v>
      </c>
      <c r="K4138">
        <f t="shared" si="231"/>
        <v>7.9128128217584388</v>
      </c>
      <c r="L4138" s="10" t="s">
        <v>32</v>
      </c>
      <c r="M4138" t="s">
        <v>25</v>
      </c>
      <c r="N4138" s="10" t="s">
        <v>26</v>
      </c>
      <c r="O4138" s="10" t="str">
        <f t="shared" si="230"/>
        <v>CG_D10_T3_K10.jpg</v>
      </c>
      <c r="P4138" s="10"/>
      <c r="Q4138" s="2" t="s">
        <v>764</v>
      </c>
      <c r="R4138" s="10"/>
      <c r="S4138" s="10"/>
      <c r="T4138" t="s">
        <v>813</v>
      </c>
      <c r="W4138" s="10"/>
      <c r="Y4138" t="s">
        <v>826</v>
      </c>
      <c r="Z4138" t="s">
        <v>826</v>
      </c>
      <c r="AA4138" t="s">
        <v>826</v>
      </c>
      <c r="AB4138" t="str">
        <f t="shared" si="232"/>
        <v/>
      </c>
    </row>
    <row r="4139" spans="1:28" x14ac:dyDescent="0.2">
      <c r="A4139" s="10"/>
      <c r="B4139" s="10" t="s">
        <v>21</v>
      </c>
      <c r="C4139" s="10">
        <v>10</v>
      </c>
      <c r="D4139" s="10" t="s">
        <v>42</v>
      </c>
      <c r="E4139" s="10" t="s">
        <v>75</v>
      </c>
      <c r="F4139" s="10">
        <v>8</v>
      </c>
      <c r="G4139" s="10">
        <v>8</v>
      </c>
      <c r="H4139" s="10"/>
      <c r="I4139" s="10">
        <v>2.7170000000000001</v>
      </c>
      <c r="J4139" s="10">
        <v>2.875</v>
      </c>
      <c r="K4139">
        <f t="shared" si="231"/>
        <v>11.112592303640207</v>
      </c>
      <c r="L4139" s="10" t="s">
        <v>32</v>
      </c>
      <c r="M4139" t="s">
        <v>25</v>
      </c>
      <c r="N4139" s="10" t="s">
        <v>26</v>
      </c>
      <c r="O4139" s="10" t="str">
        <f t="shared" si="230"/>
        <v>CG_D10_T3_K10.jpg</v>
      </c>
      <c r="P4139" s="10"/>
      <c r="Q4139" s="2" t="s">
        <v>764</v>
      </c>
      <c r="R4139" s="10"/>
      <c r="S4139" s="10"/>
      <c r="T4139" t="s">
        <v>813</v>
      </c>
      <c r="W4139" s="10"/>
      <c r="Y4139" t="s">
        <v>826</v>
      </c>
      <c r="Z4139" t="s">
        <v>826</v>
      </c>
      <c r="AA4139" t="s">
        <v>826</v>
      </c>
      <c r="AB4139" t="str">
        <f t="shared" si="232"/>
        <v/>
      </c>
    </row>
    <row r="4140" spans="1:28" x14ac:dyDescent="0.2">
      <c r="A4140" s="10"/>
      <c r="B4140" s="10" t="s">
        <v>21</v>
      </c>
      <c r="C4140" s="10">
        <v>10</v>
      </c>
      <c r="D4140" s="10" t="s">
        <v>42</v>
      </c>
      <c r="E4140" s="10" t="s">
        <v>75</v>
      </c>
      <c r="F4140" s="10">
        <v>9</v>
      </c>
      <c r="G4140" s="10">
        <v>9</v>
      </c>
      <c r="H4140" s="10"/>
      <c r="I4140" s="10">
        <v>2.3439999999999999</v>
      </c>
      <c r="J4140" s="10">
        <v>2.8940000000000001</v>
      </c>
      <c r="K4140">
        <f t="shared" si="231"/>
        <v>8.3255320488484266</v>
      </c>
      <c r="L4140" s="10" t="s">
        <v>32</v>
      </c>
      <c r="M4140" t="s">
        <v>25</v>
      </c>
      <c r="N4140" s="10" t="s">
        <v>26</v>
      </c>
      <c r="O4140" s="10" t="str">
        <f t="shared" si="230"/>
        <v>CG_D10_T3_K10.jpg</v>
      </c>
      <c r="P4140" s="10"/>
      <c r="Q4140" s="2" t="s">
        <v>764</v>
      </c>
      <c r="R4140" s="10"/>
      <c r="S4140" s="10"/>
      <c r="T4140" t="s">
        <v>813</v>
      </c>
      <c r="W4140" s="10"/>
      <c r="Y4140" t="s">
        <v>826</v>
      </c>
      <c r="Z4140" t="s">
        <v>826</v>
      </c>
      <c r="AA4140" t="s">
        <v>826</v>
      </c>
      <c r="AB4140" t="str">
        <f t="shared" si="232"/>
        <v/>
      </c>
    </row>
    <row r="4141" spans="1:28" x14ac:dyDescent="0.2">
      <c r="A4141" s="10"/>
      <c r="B4141" s="10" t="s">
        <v>21</v>
      </c>
      <c r="C4141" s="10">
        <v>10</v>
      </c>
      <c r="D4141" s="10" t="s">
        <v>42</v>
      </c>
      <c r="E4141" s="10" t="s">
        <v>78</v>
      </c>
      <c r="F4141" s="10">
        <v>1</v>
      </c>
      <c r="G4141" s="10">
        <v>1</v>
      </c>
      <c r="H4141" s="10"/>
      <c r="I4141" s="10">
        <v>2.1379999999999999</v>
      </c>
      <c r="J4141" s="10">
        <v>2.391</v>
      </c>
      <c r="K4141">
        <f t="shared" si="231"/>
        <v>5.7225979288040589</v>
      </c>
      <c r="L4141" s="10" t="s">
        <v>32</v>
      </c>
      <c r="M4141" t="s">
        <v>25</v>
      </c>
      <c r="N4141" s="10" t="s">
        <v>26</v>
      </c>
      <c r="O4141" s="10" t="str">
        <f t="shared" si="230"/>
        <v>CG_D10_T3_K11.jpg</v>
      </c>
      <c r="P4141" s="10"/>
      <c r="Q4141" s="2" t="s">
        <v>764</v>
      </c>
      <c r="R4141" s="10"/>
      <c r="S4141" s="10"/>
      <c r="T4141" t="s">
        <v>813</v>
      </c>
      <c r="W4141" s="10"/>
      <c r="Y4141" t="s">
        <v>826</v>
      </c>
      <c r="Z4141" t="s">
        <v>826</v>
      </c>
      <c r="AA4141" t="s">
        <v>826</v>
      </c>
      <c r="AB4141" t="str">
        <f t="shared" si="232"/>
        <v/>
      </c>
    </row>
    <row r="4142" spans="1:28" x14ac:dyDescent="0.2">
      <c r="A4142" s="10"/>
      <c r="B4142" s="10" t="s">
        <v>21</v>
      </c>
      <c r="C4142" s="10">
        <v>10</v>
      </c>
      <c r="D4142" s="10" t="s">
        <v>42</v>
      </c>
      <c r="E4142" s="10" t="s">
        <v>78</v>
      </c>
      <c r="F4142" s="10">
        <v>2</v>
      </c>
      <c r="G4142" s="10">
        <v>2</v>
      </c>
      <c r="H4142" s="10"/>
      <c r="I4142" s="10">
        <v>2.1389999999999998</v>
      </c>
      <c r="J4142" s="10">
        <v>2.5110000000000001</v>
      </c>
      <c r="K4142">
        <f t="shared" si="231"/>
        <v>6.0154280601132131</v>
      </c>
      <c r="L4142" s="10" t="s">
        <v>32</v>
      </c>
      <c r="M4142" t="s">
        <v>25</v>
      </c>
      <c r="N4142" s="10" t="s">
        <v>26</v>
      </c>
      <c r="O4142" s="10" t="str">
        <f t="shared" si="230"/>
        <v>CG_D10_T3_K11.jpg</v>
      </c>
      <c r="P4142" s="10"/>
      <c r="Q4142" s="2" t="s">
        <v>764</v>
      </c>
      <c r="R4142" s="10"/>
      <c r="S4142" s="10"/>
      <c r="T4142" t="s">
        <v>813</v>
      </c>
      <c r="W4142" s="10"/>
      <c r="Y4142" t="s">
        <v>826</v>
      </c>
      <c r="Z4142" t="s">
        <v>826</v>
      </c>
      <c r="AA4142" t="s">
        <v>826</v>
      </c>
      <c r="AB4142" t="str">
        <f t="shared" si="232"/>
        <v/>
      </c>
    </row>
    <row r="4143" spans="1:28" x14ac:dyDescent="0.2">
      <c r="A4143" s="10"/>
      <c r="B4143" s="10" t="s">
        <v>21</v>
      </c>
      <c r="C4143" s="10">
        <v>10</v>
      </c>
      <c r="D4143" s="10" t="s">
        <v>42</v>
      </c>
      <c r="E4143" s="10" t="s">
        <v>78</v>
      </c>
      <c r="F4143" s="10">
        <v>3</v>
      </c>
      <c r="G4143" s="10">
        <v>3</v>
      </c>
      <c r="H4143" s="10"/>
      <c r="I4143" s="10">
        <v>2.1659999999999999</v>
      </c>
      <c r="J4143" s="10">
        <v>2.395</v>
      </c>
      <c r="K4143">
        <f t="shared" si="231"/>
        <v>5.8832957111042985</v>
      </c>
      <c r="L4143" s="10" t="s">
        <v>32</v>
      </c>
      <c r="M4143" t="s">
        <v>25</v>
      </c>
      <c r="N4143" s="10" t="s">
        <v>26</v>
      </c>
      <c r="O4143" s="10" t="str">
        <f t="shared" si="230"/>
        <v>CG_D10_T3_K11.jpg</v>
      </c>
      <c r="P4143" s="10"/>
      <c r="Q4143" s="2" t="s">
        <v>764</v>
      </c>
      <c r="R4143" s="10"/>
      <c r="S4143" s="10"/>
      <c r="T4143" t="s">
        <v>813</v>
      </c>
      <c r="W4143" s="10"/>
      <c r="Y4143" t="s">
        <v>826</v>
      </c>
      <c r="Z4143" t="s">
        <v>826</v>
      </c>
      <c r="AA4143" t="s">
        <v>826</v>
      </c>
      <c r="AB4143" t="str">
        <f t="shared" si="232"/>
        <v/>
      </c>
    </row>
    <row r="4144" spans="1:28" x14ac:dyDescent="0.2">
      <c r="A4144" s="10"/>
      <c r="B4144" s="10" t="s">
        <v>21</v>
      </c>
      <c r="C4144" s="10">
        <v>10</v>
      </c>
      <c r="D4144" s="10" t="s">
        <v>42</v>
      </c>
      <c r="E4144" s="10" t="s">
        <v>78</v>
      </c>
      <c r="F4144" s="10">
        <v>4</v>
      </c>
      <c r="G4144" s="10">
        <v>4</v>
      </c>
      <c r="H4144" s="10"/>
      <c r="I4144" s="10">
        <v>2.0299999999999998</v>
      </c>
      <c r="J4144" s="10">
        <v>2.2000000000000002</v>
      </c>
      <c r="K4144">
        <f t="shared" si="231"/>
        <v>4.7469320180333314</v>
      </c>
      <c r="L4144" s="10" t="s">
        <v>32</v>
      </c>
      <c r="M4144" t="s">
        <v>25</v>
      </c>
      <c r="N4144" s="10" t="s">
        <v>26</v>
      </c>
      <c r="O4144" s="10" t="str">
        <f t="shared" si="230"/>
        <v>CG_D10_T3_K11.jpg</v>
      </c>
      <c r="P4144" s="10"/>
      <c r="Q4144" s="2" t="s">
        <v>764</v>
      </c>
      <c r="R4144" s="10"/>
      <c r="S4144" s="10"/>
      <c r="T4144" t="s">
        <v>813</v>
      </c>
      <c r="W4144" s="10"/>
      <c r="Y4144" t="s">
        <v>826</v>
      </c>
      <c r="Z4144" t="s">
        <v>826</v>
      </c>
      <c r="AA4144" t="s">
        <v>826</v>
      </c>
      <c r="AB4144" t="str">
        <f t="shared" si="232"/>
        <v/>
      </c>
    </row>
    <row r="4145" spans="1:28" x14ac:dyDescent="0.2">
      <c r="A4145" s="10"/>
      <c r="B4145" s="10" t="s">
        <v>21</v>
      </c>
      <c r="C4145" s="10">
        <v>10</v>
      </c>
      <c r="D4145" s="10" t="s">
        <v>42</v>
      </c>
      <c r="E4145" s="10" t="s">
        <v>78</v>
      </c>
      <c r="F4145" s="10">
        <v>5</v>
      </c>
      <c r="G4145" s="10">
        <v>5</v>
      </c>
      <c r="H4145" s="10"/>
      <c r="I4145" s="10">
        <v>1.9670000000000001</v>
      </c>
      <c r="J4145" s="10">
        <v>2.383</v>
      </c>
      <c r="K4145">
        <f t="shared" si="231"/>
        <v>4.8275970992213875</v>
      </c>
      <c r="L4145" s="10" t="s">
        <v>32</v>
      </c>
      <c r="M4145" t="s">
        <v>25</v>
      </c>
      <c r="N4145" s="10" t="s">
        <v>26</v>
      </c>
      <c r="O4145" s="10" t="str">
        <f t="shared" si="230"/>
        <v>CG_D10_T3_K11.jpg</v>
      </c>
      <c r="P4145" s="10"/>
      <c r="Q4145" s="2" t="s">
        <v>764</v>
      </c>
      <c r="R4145" s="10"/>
      <c r="S4145" s="10"/>
      <c r="T4145" t="s">
        <v>813</v>
      </c>
      <c r="W4145" s="10"/>
      <c r="Y4145" t="s">
        <v>826</v>
      </c>
      <c r="Z4145" t="s">
        <v>826</v>
      </c>
      <c r="AA4145" t="s">
        <v>826</v>
      </c>
      <c r="AB4145" t="str">
        <f t="shared" si="232"/>
        <v/>
      </c>
    </row>
    <row r="4146" spans="1:28" x14ac:dyDescent="0.2">
      <c r="A4146" s="10"/>
      <c r="B4146" s="10" t="s">
        <v>21</v>
      </c>
      <c r="C4146" s="10">
        <v>10</v>
      </c>
      <c r="D4146" s="10" t="s">
        <v>42</v>
      </c>
      <c r="E4146" s="10" t="s">
        <v>78</v>
      </c>
      <c r="F4146" s="10">
        <v>6</v>
      </c>
      <c r="G4146" s="10">
        <v>6</v>
      </c>
      <c r="H4146" s="10"/>
      <c r="I4146" s="10">
        <v>2.2200000000000002</v>
      </c>
      <c r="J4146" s="10">
        <v>2.581</v>
      </c>
      <c r="K4146">
        <f t="shared" si="231"/>
        <v>6.660275729106</v>
      </c>
      <c r="L4146" s="10" t="s">
        <v>32</v>
      </c>
      <c r="M4146" t="s">
        <v>25</v>
      </c>
      <c r="N4146" s="10" t="s">
        <v>26</v>
      </c>
      <c r="O4146" s="10" t="str">
        <f t="shared" si="230"/>
        <v>CG_D10_T3_K11.jpg</v>
      </c>
      <c r="P4146" s="10"/>
      <c r="Q4146" s="2" t="s">
        <v>764</v>
      </c>
      <c r="R4146" s="10"/>
      <c r="S4146" s="10"/>
      <c r="T4146" t="s">
        <v>813</v>
      </c>
      <c r="W4146" s="10"/>
      <c r="Y4146" t="s">
        <v>826</v>
      </c>
      <c r="Z4146" t="s">
        <v>826</v>
      </c>
      <c r="AA4146" t="s">
        <v>826</v>
      </c>
      <c r="AB4146" t="str">
        <f t="shared" si="232"/>
        <v/>
      </c>
    </row>
    <row r="4147" spans="1:28" x14ac:dyDescent="0.2">
      <c r="A4147" s="10"/>
      <c r="B4147" s="10" t="s">
        <v>21</v>
      </c>
      <c r="C4147" s="10">
        <v>10</v>
      </c>
      <c r="D4147" s="10" t="s">
        <v>42</v>
      </c>
      <c r="E4147" s="10" t="s">
        <v>78</v>
      </c>
      <c r="F4147" s="10">
        <v>7</v>
      </c>
      <c r="G4147" s="10">
        <v>7</v>
      </c>
      <c r="H4147" s="10"/>
      <c r="I4147" s="10">
        <v>2.2029999999999998</v>
      </c>
      <c r="J4147" s="10">
        <v>2.2330000000000001</v>
      </c>
      <c r="K4147">
        <f t="shared" si="231"/>
        <v>5.6743480769230379</v>
      </c>
      <c r="L4147" s="10" t="s">
        <v>32</v>
      </c>
      <c r="M4147" t="s">
        <v>25</v>
      </c>
      <c r="N4147" s="10" t="s">
        <v>26</v>
      </c>
      <c r="O4147" s="10" t="str">
        <f t="shared" si="230"/>
        <v>CG_D10_T3_K11.jpg</v>
      </c>
      <c r="P4147" s="10"/>
      <c r="Q4147" s="2" t="s">
        <v>764</v>
      </c>
      <c r="R4147" s="10"/>
      <c r="S4147" s="10"/>
      <c r="T4147" t="s">
        <v>813</v>
      </c>
      <c r="W4147" s="10"/>
      <c r="Y4147" t="s">
        <v>826</v>
      </c>
      <c r="Z4147" t="s">
        <v>826</v>
      </c>
      <c r="AA4147" t="s">
        <v>826</v>
      </c>
      <c r="AB4147" t="str">
        <f t="shared" si="232"/>
        <v/>
      </c>
    </row>
    <row r="4148" spans="1:28" x14ac:dyDescent="0.2">
      <c r="A4148" s="10"/>
      <c r="B4148" s="10" t="s">
        <v>21</v>
      </c>
      <c r="C4148" s="10">
        <v>10</v>
      </c>
      <c r="D4148" s="10" t="s">
        <v>42</v>
      </c>
      <c r="E4148" s="10" t="s">
        <v>78</v>
      </c>
      <c r="F4148" s="10">
        <v>8</v>
      </c>
      <c r="G4148" s="10">
        <v>8</v>
      </c>
      <c r="H4148" s="10"/>
      <c r="I4148" s="10">
        <v>1.9990000000000001</v>
      </c>
      <c r="J4148" s="10">
        <v>2.464</v>
      </c>
      <c r="K4148">
        <f t="shared" si="231"/>
        <v>5.1554258783062936</v>
      </c>
      <c r="L4148" s="10" t="s">
        <v>32</v>
      </c>
      <c r="M4148" t="s">
        <v>25</v>
      </c>
      <c r="N4148" s="10" t="s">
        <v>26</v>
      </c>
      <c r="O4148" s="10" t="str">
        <f t="shared" si="230"/>
        <v>CG_D10_T3_K11.jpg</v>
      </c>
      <c r="P4148" s="10"/>
      <c r="Q4148" s="2" t="s">
        <v>764</v>
      </c>
      <c r="R4148" s="10"/>
      <c r="S4148" s="10"/>
      <c r="T4148" t="s">
        <v>813</v>
      </c>
      <c r="W4148" s="10"/>
      <c r="Y4148" t="s">
        <v>826</v>
      </c>
      <c r="Z4148" t="s">
        <v>826</v>
      </c>
      <c r="AA4148" t="s">
        <v>826</v>
      </c>
      <c r="AB4148" t="str">
        <f t="shared" si="232"/>
        <v/>
      </c>
    </row>
    <row r="4149" spans="1:28" x14ac:dyDescent="0.2">
      <c r="A4149" s="10"/>
      <c r="B4149" s="10" t="s">
        <v>21</v>
      </c>
      <c r="C4149" s="10">
        <v>10</v>
      </c>
      <c r="D4149" s="10" t="s">
        <v>42</v>
      </c>
      <c r="E4149" s="10" t="s">
        <v>78</v>
      </c>
      <c r="F4149" s="10">
        <v>9</v>
      </c>
      <c r="G4149" s="10">
        <v>9</v>
      </c>
      <c r="H4149" s="10"/>
      <c r="I4149" s="10">
        <v>2.2080000000000002</v>
      </c>
      <c r="J4149" s="10">
        <v>2.34</v>
      </c>
      <c r="K4149">
        <f t="shared" si="231"/>
        <v>5.9732714456063993</v>
      </c>
      <c r="L4149" s="10" t="s">
        <v>32</v>
      </c>
      <c r="M4149" t="s">
        <v>25</v>
      </c>
      <c r="N4149" s="10" t="s">
        <v>26</v>
      </c>
      <c r="O4149" s="10" t="str">
        <f t="shared" ref="O4149:O4212" si="233">"CG_D"&amp;C4149&amp;"_"&amp;D4149&amp;"_"&amp;E4149&amp;".jpg"</f>
        <v>CG_D10_T3_K11.jpg</v>
      </c>
      <c r="P4149" s="10"/>
      <c r="Q4149" s="2" t="s">
        <v>764</v>
      </c>
      <c r="R4149" s="10"/>
      <c r="S4149" s="10"/>
      <c r="T4149" t="s">
        <v>813</v>
      </c>
      <c r="W4149" s="10"/>
      <c r="Y4149" t="s">
        <v>826</v>
      </c>
      <c r="Z4149" t="s">
        <v>826</v>
      </c>
      <c r="AA4149" t="s">
        <v>826</v>
      </c>
      <c r="AB4149" t="str">
        <f t="shared" si="232"/>
        <v/>
      </c>
    </row>
    <row r="4150" spans="1:28" x14ac:dyDescent="0.2">
      <c r="A4150" s="10"/>
      <c r="B4150" s="10" t="s">
        <v>21</v>
      </c>
      <c r="C4150" s="10">
        <v>10</v>
      </c>
      <c r="D4150" s="10" t="s">
        <v>42</v>
      </c>
      <c r="E4150" s="10" t="s">
        <v>81</v>
      </c>
      <c r="F4150" s="10">
        <v>1</v>
      </c>
      <c r="G4150" s="10">
        <v>1</v>
      </c>
      <c r="H4150" s="10"/>
      <c r="I4150" s="10">
        <v>2.64</v>
      </c>
      <c r="J4150" s="10">
        <v>2.6859999999999999</v>
      </c>
      <c r="K4150">
        <f t="shared" si="231"/>
        <v>9.801941755584</v>
      </c>
      <c r="L4150" s="10" t="s">
        <v>32</v>
      </c>
      <c r="M4150" t="s">
        <v>25</v>
      </c>
      <c r="N4150" s="10" t="s">
        <v>26</v>
      </c>
      <c r="O4150" s="10" t="str">
        <f t="shared" si="233"/>
        <v>CG_D10_T3_K12.jpg</v>
      </c>
      <c r="P4150" s="10"/>
      <c r="Q4150" s="2" t="s">
        <v>764</v>
      </c>
      <c r="R4150" s="10"/>
      <c r="S4150" s="10"/>
      <c r="T4150" t="s">
        <v>813</v>
      </c>
      <c r="W4150" s="10"/>
      <c r="Y4150" t="s">
        <v>826</v>
      </c>
      <c r="Z4150" t="s">
        <v>826</v>
      </c>
      <c r="AA4150" t="s">
        <v>826</v>
      </c>
      <c r="AB4150" t="str">
        <f t="shared" si="232"/>
        <v/>
      </c>
    </row>
    <row r="4151" spans="1:28" x14ac:dyDescent="0.2">
      <c r="A4151" s="10"/>
      <c r="B4151" s="10" t="s">
        <v>21</v>
      </c>
      <c r="C4151" s="10">
        <v>10</v>
      </c>
      <c r="D4151" s="10" t="s">
        <v>42</v>
      </c>
      <c r="E4151" s="10" t="s">
        <v>81</v>
      </c>
      <c r="F4151" s="10">
        <v>2</v>
      </c>
      <c r="G4151" s="10">
        <v>2</v>
      </c>
      <c r="H4151" s="10"/>
      <c r="I4151" s="10">
        <v>2.1800000000000002</v>
      </c>
      <c r="J4151" s="10">
        <v>2.78</v>
      </c>
      <c r="K4151">
        <f t="shared" si="231"/>
        <v>6.9176094397466663</v>
      </c>
      <c r="L4151" s="10" t="s">
        <v>32</v>
      </c>
      <c r="M4151" t="s">
        <v>25</v>
      </c>
      <c r="N4151" s="10" t="s">
        <v>26</v>
      </c>
      <c r="O4151" s="10" t="str">
        <f t="shared" si="233"/>
        <v>CG_D10_T3_K12.jpg</v>
      </c>
      <c r="P4151" s="10"/>
      <c r="Q4151" s="2" t="s">
        <v>764</v>
      </c>
      <c r="R4151" s="10"/>
      <c r="S4151" s="10"/>
      <c r="T4151" t="s">
        <v>813</v>
      </c>
      <c r="W4151" s="10"/>
      <c r="Y4151" t="s">
        <v>826</v>
      </c>
      <c r="Z4151" t="s">
        <v>826</v>
      </c>
      <c r="AA4151" t="s">
        <v>826</v>
      </c>
      <c r="AB4151" t="str">
        <f t="shared" si="232"/>
        <v/>
      </c>
    </row>
    <row r="4152" spans="1:28" x14ac:dyDescent="0.2">
      <c r="A4152" s="10"/>
      <c r="B4152" s="10" t="s">
        <v>21</v>
      </c>
      <c r="C4152" s="10">
        <v>10</v>
      </c>
      <c r="D4152" s="10" t="s">
        <v>42</v>
      </c>
      <c r="E4152" s="10" t="s">
        <v>81</v>
      </c>
      <c r="F4152" s="10">
        <v>3</v>
      </c>
      <c r="G4152" s="10">
        <v>3</v>
      </c>
      <c r="H4152" s="10"/>
      <c r="I4152" s="10">
        <v>2.2639999999999998</v>
      </c>
      <c r="J4152" s="10">
        <v>2.3519999999999999</v>
      </c>
      <c r="K4152">
        <f t="shared" si="231"/>
        <v>6.3123114362828776</v>
      </c>
      <c r="L4152" s="10" t="s">
        <v>32</v>
      </c>
      <c r="M4152" t="s">
        <v>25</v>
      </c>
      <c r="N4152" s="10" t="s">
        <v>26</v>
      </c>
      <c r="O4152" s="10" t="str">
        <f t="shared" si="233"/>
        <v>CG_D10_T3_K12.jpg</v>
      </c>
      <c r="P4152" s="10"/>
      <c r="Q4152" s="2" t="s">
        <v>764</v>
      </c>
      <c r="R4152" s="10"/>
      <c r="S4152" s="10"/>
      <c r="T4152" t="s">
        <v>813</v>
      </c>
      <c r="W4152" s="10"/>
      <c r="Y4152" t="s">
        <v>826</v>
      </c>
      <c r="Z4152" t="s">
        <v>826</v>
      </c>
      <c r="AA4152" t="s">
        <v>826</v>
      </c>
      <c r="AB4152" t="str">
        <f t="shared" si="232"/>
        <v/>
      </c>
    </row>
    <row r="4153" spans="1:28" x14ac:dyDescent="0.2">
      <c r="A4153" s="10"/>
      <c r="B4153" s="10" t="s">
        <v>21</v>
      </c>
      <c r="C4153" s="10">
        <v>10</v>
      </c>
      <c r="D4153" s="10" t="s">
        <v>42</v>
      </c>
      <c r="E4153" s="10" t="s">
        <v>81</v>
      </c>
      <c r="F4153" s="10">
        <v>4</v>
      </c>
      <c r="G4153" s="10">
        <v>4</v>
      </c>
      <c r="H4153" s="10"/>
      <c r="I4153" s="10">
        <v>1.956</v>
      </c>
      <c r="J4153" s="10">
        <v>2.3620000000000001</v>
      </c>
      <c r="K4153">
        <f t="shared" si="231"/>
        <v>4.7316852702004795</v>
      </c>
      <c r="L4153" s="10" t="s">
        <v>32</v>
      </c>
      <c r="M4153" t="s">
        <v>25</v>
      </c>
      <c r="N4153" s="10" t="s">
        <v>26</v>
      </c>
      <c r="O4153" s="10" t="str">
        <f t="shared" si="233"/>
        <v>CG_D10_T3_K12.jpg</v>
      </c>
      <c r="P4153" s="10"/>
      <c r="Q4153" s="2" t="s">
        <v>764</v>
      </c>
      <c r="R4153" s="10"/>
      <c r="S4153" s="10"/>
      <c r="T4153" t="s">
        <v>813</v>
      </c>
      <c r="W4153" s="10"/>
      <c r="Y4153" t="s">
        <v>826</v>
      </c>
      <c r="Z4153" t="s">
        <v>826</v>
      </c>
      <c r="AA4153" t="s">
        <v>826</v>
      </c>
      <c r="AB4153" t="str">
        <f t="shared" si="232"/>
        <v/>
      </c>
    </row>
    <row r="4154" spans="1:28" x14ac:dyDescent="0.2">
      <c r="A4154" s="10"/>
      <c r="B4154" s="10" t="s">
        <v>21</v>
      </c>
      <c r="C4154" s="10">
        <v>10</v>
      </c>
      <c r="D4154" s="10" t="s">
        <v>42</v>
      </c>
      <c r="E4154" s="10" t="s">
        <v>81</v>
      </c>
      <c r="F4154" s="10">
        <v>5</v>
      </c>
      <c r="G4154" s="10">
        <v>5</v>
      </c>
      <c r="H4154" s="10"/>
      <c r="I4154" s="10">
        <v>2.1659999999999999</v>
      </c>
      <c r="J4154" s="10">
        <v>2.589</v>
      </c>
      <c r="K4154">
        <f t="shared" ref="K4154:K4217" si="234">IF(I4154&gt;0,(J4154*(I4154^2))*(3.14159/6),"")</f>
        <v>6.3598549461582587</v>
      </c>
      <c r="L4154" s="10" t="s">
        <v>32</v>
      </c>
      <c r="M4154" t="s">
        <v>25</v>
      </c>
      <c r="N4154" s="10" t="s">
        <v>26</v>
      </c>
      <c r="O4154" s="10" t="str">
        <f t="shared" si="233"/>
        <v>CG_D10_T3_K12.jpg</v>
      </c>
      <c r="P4154" s="10"/>
      <c r="Q4154" s="2" t="s">
        <v>764</v>
      </c>
      <c r="R4154" s="10"/>
      <c r="S4154" s="10"/>
      <c r="T4154" t="s">
        <v>813</v>
      </c>
      <c r="W4154" s="10"/>
      <c r="Y4154" t="s">
        <v>826</v>
      </c>
      <c r="Z4154" t="s">
        <v>826</v>
      </c>
      <c r="AA4154" t="s">
        <v>826</v>
      </c>
      <c r="AB4154" t="str">
        <f t="shared" si="232"/>
        <v/>
      </c>
    </row>
    <row r="4155" spans="1:28" x14ac:dyDescent="0.2">
      <c r="A4155" s="10"/>
      <c r="B4155" s="10" t="s">
        <v>21</v>
      </c>
      <c r="C4155" s="10">
        <v>10</v>
      </c>
      <c r="D4155" s="10" t="s">
        <v>42</v>
      </c>
      <c r="E4155" s="10" t="s">
        <v>81</v>
      </c>
      <c r="F4155" s="10">
        <v>6</v>
      </c>
      <c r="G4155" s="10">
        <v>6</v>
      </c>
      <c r="H4155" s="10"/>
      <c r="I4155" s="10">
        <v>2.2589999999999999</v>
      </c>
      <c r="J4155" s="10">
        <v>2.556</v>
      </c>
      <c r="K4155">
        <f t="shared" si="234"/>
        <v>6.8295417897245381</v>
      </c>
      <c r="L4155" s="10" t="s">
        <v>32</v>
      </c>
      <c r="M4155" t="s">
        <v>25</v>
      </c>
      <c r="N4155" s="10" t="s">
        <v>26</v>
      </c>
      <c r="O4155" s="10" t="str">
        <f t="shared" si="233"/>
        <v>CG_D10_T3_K12.jpg</v>
      </c>
      <c r="P4155" s="10"/>
      <c r="Q4155" s="2" t="s">
        <v>764</v>
      </c>
      <c r="R4155" s="10"/>
      <c r="S4155" s="10"/>
      <c r="T4155" t="s">
        <v>813</v>
      </c>
      <c r="W4155" s="10"/>
      <c r="Y4155" t="s">
        <v>826</v>
      </c>
      <c r="Z4155" t="s">
        <v>826</v>
      </c>
      <c r="AA4155" t="s">
        <v>826</v>
      </c>
      <c r="AB4155" t="str">
        <f t="shared" si="232"/>
        <v/>
      </c>
    </row>
    <row r="4156" spans="1:28" x14ac:dyDescent="0.2">
      <c r="A4156" s="10"/>
      <c r="B4156" s="10" t="s">
        <v>21</v>
      </c>
      <c r="C4156" s="10">
        <v>10</v>
      </c>
      <c r="D4156" s="10" t="s">
        <v>42</v>
      </c>
      <c r="E4156" s="10" t="s">
        <v>81</v>
      </c>
      <c r="F4156" s="10">
        <v>7</v>
      </c>
      <c r="G4156" s="10">
        <v>7</v>
      </c>
      <c r="H4156" s="10"/>
      <c r="I4156" s="10">
        <v>1.9970000000000001</v>
      </c>
      <c r="J4156" s="10">
        <v>2.4129999999999998</v>
      </c>
      <c r="K4156">
        <f t="shared" si="234"/>
        <v>5.0386211709783373</v>
      </c>
      <c r="L4156" s="10" t="s">
        <v>32</v>
      </c>
      <c r="M4156" t="s">
        <v>25</v>
      </c>
      <c r="N4156" s="10" t="s">
        <v>26</v>
      </c>
      <c r="O4156" s="10" t="str">
        <f t="shared" si="233"/>
        <v>CG_D10_T3_K12.jpg</v>
      </c>
      <c r="P4156" s="10"/>
      <c r="Q4156" s="2" t="s">
        <v>764</v>
      </c>
      <c r="R4156" s="10"/>
      <c r="S4156" s="10"/>
      <c r="T4156" t="s">
        <v>813</v>
      </c>
      <c r="W4156" s="10"/>
      <c r="Y4156" t="s">
        <v>826</v>
      </c>
      <c r="Z4156" t="s">
        <v>826</v>
      </c>
      <c r="AA4156" t="s">
        <v>826</v>
      </c>
      <c r="AB4156" t="str">
        <f t="shared" si="232"/>
        <v/>
      </c>
    </row>
    <row r="4157" spans="1:28" x14ac:dyDescent="0.2">
      <c r="A4157" s="10"/>
      <c r="B4157" s="10" t="s">
        <v>21</v>
      </c>
      <c r="C4157" s="10">
        <v>10</v>
      </c>
      <c r="D4157" s="10" t="s">
        <v>42</v>
      </c>
      <c r="E4157" s="10" t="s">
        <v>81</v>
      </c>
      <c r="F4157" s="10">
        <v>8</v>
      </c>
      <c r="G4157" s="10">
        <v>8</v>
      </c>
      <c r="H4157" s="10"/>
      <c r="I4157" s="10">
        <v>2.2410000000000001</v>
      </c>
      <c r="J4157" s="10">
        <v>2.3820000000000001</v>
      </c>
      <c r="K4157">
        <f t="shared" si="234"/>
        <v>6.2635958211696305</v>
      </c>
      <c r="L4157" s="10" t="s">
        <v>32</v>
      </c>
      <c r="M4157" t="s">
        <v>25</v>
      </c>
      <c r="N4157" s="10" t="s">
        <v>26</v>
      </c>
      <c r="O4157" s="10" t="str">
        <f t="shared" si="233"/>
        <v>CG_D10_T3_K12.jpg</v>
      </c>
      <c r="P4157" s="10"/>
      <c r="Q4157" s="2" t="s">
        <v>764</v>
      </c>
      <c r="R4157" s="10"/>
      <c r="S4157" s="10"/>
      <c r="T4157" t="s">
        <v>813</v>
      </c>
      <c r="W4157" s="10"/>
      <c r="Y4157" t="s">
        <v>826</v>
      </c>
      <c r="Z4157" t="s">
        <v>826</v>
      </c>
      <c r="AA4157" t="s">
        <v>826</v>
      </c>
      <c r="AB4157" t="str">
        <f t="shared" si="232"/>
        <v/>
      </c>
    </row>
    <row r="4158" spans="1:28" x14ac:dyDescent="0.2">
      <c r="A4158" s="10"/>
      <c r="B4158" s="10" t="s">
        <v>21</v>
      </c>
      <c r="C4158" s="10">
        <v>10</v>
      </c>
      <c r="D4158" s="10" t="s">
        <v>42</v>
      </c>
      <c r="E4158" s="10" t="s">
        <v>81</v>
      </c>
      <c r="F4158" s="10">
        <v>9</v>
      </c>
      <c r="G4158" s="10">
        <v>9</v>
      </c>
      <c r="H4158" s="10"/>
      <c r="I4158" s="10">
        <v>2.113</v>
      </c>
      <c r="J4158" s="10">
        <v>2.7410000000000001</v>
      </c>
      <c r="K4158">
        <f t="shared" si="234"/>
        <v>6.4077607091113506</v>
      </c>
      <c r="L4158" s="10" t="s">
        <v>32</v>
      </c>
      <c r="M4158" t="s">
        <v>25</v>
      </c>
      <c r="N4158" s="10" t="s">
        <v>26</v>
      </c>
      <c r="O4158" s="10" t="str">
        <f t="shared" si="233"/>
        <v>CG_D10_T3_K12.jpg</v>
      </c>
      <c r="P4158" s="10"/>
      <c r="Q4158" s="2" t="s">
        <v>764</v>
      </c>
      <c r="R4158" s="10"/>
      <c r="S4158" s="10"/>
      <c r="T4158" t="s">
        <v>813</v>
      </c>
      <c r="W4158" s="10"/>
      <c r="Y4158" t="s">
        <v>826</v>
      </c>
      <c r="Z4158" t="s">
        <v>826</v>
      </c>
      <c r="AA4158" t="s">
        <v>826</v>
      </c>
      <c r="AB4158" t="str">
        <f t="shared" si="232"/>
        <v/>
      </c>
    </row>
    <row r="4159" spans="1:28" x14ac:dyDescent="0.2">
      <c r="A4159" s="10"/>
      <c r="B4159" s="10" t="s">
        <v>21</v>
      </c>
      <c r="C4159" s="10">
        <v>10</v>
      </c>
      <c r="D4159" s="10" t="s">
        <v>42</v>
      </c>
      <c r="E4159" s="10" t="s">
        <v>81</v>
      </c>
      <c r="F4159" s="10">
        <v>10</v>
      </c>
      <c r="G4159" s="10">
        <v>10</v>
      </c>
      <c r="H4159" s="10"/>
      <c r="I4159" s="10">
        <v>2.2400000000000002</v>
      </c>
      <c r="J4159" s="10">
        <v>2.452</v>
      </c>
      <c r="K4159">
        <f t="shared" si="234"/>
        <v>6.4419115574613333</v>
      </c>
      <c r="L4159" s="10" t="s">
        <v>32</v>
      </c>
      <c r="M4159" t="s">
        <v>25</v>
      </c>
      <c r="N4159" s="10" t="s">
        <v>26</v>
      </c>
      <c r="O4159" s="10" t="str">
        <f t="shared" si="233"/>
        <v>CG_D10_T3_K12.jpg</v>
      </c>
      <c r="P4159" s="10"/>
      <c r="Q4159" s="2" t="s">
        <v>764</v>
      </c>
      <c r="R4159" s="10"/>
      <c r="S4159" s="10"/>
      <c r="T4159" t="s">
        <v>813</v>
      </c>
      <c r="W4159" s="10"/>
      <c r="Y4159" t="s">
        <v>826</v>
      </c>
      <c r="Z4159" t="s">
        <v>826</v>
      </c>
      <c r="AA4159" t="s">
        <v>826</v>
      </c>
      <c r="AB4159" t="str">
        <f t="shared" si="232"/>
        <v/>
      </c>
    </row>
    <row r="4160" spans="1:28" x14ac:dyDescent="0.2">
      <c r="A4160" s="10"/>
      <c r="B4160" s="10" t="s">
        <v>21</v>
      </c>
      <c r="C4160" s="10">
        <v>10</v>
      </c>
      <c r="D4160" s="10" t="s">
        <v>42</v>
      </c>
      <c r="E4160" s="10" t="s">
        <v>83</v>
      </c>
      <c r="F4160" s="10">
        <v>1</v>
      </c>
      <c r="G4160" s="10">
        <v>1</v>
      </c>
      <c r="H4160" s="10"/>
      <c r="I4160" s="10">
        <v>2.1749999999999998</v>
      </c>
      <c r="J4160" s="10">
        <v>2.536</v>
      </c>
      <c r="K4160">
        <f t="shared" si="234"/>
        <v>6.2815385192249984</v>
      </c>
      <c r="L4160" s="10" t="s">
        <v>32</v>
      </c>
      <c r="M4160" t="s">
        <v>25</v>
      </c>
      <c r="N4160" s="10" t="s">
        <v>26</v>
      </c>
      <c r="O4160" s="10" t="str">
        <f t="shared" si="233"/>
        <v>CG_D10_T3_K13.jpg</v>
      </c>
      <c r="P4160" s="10"/>
      <c r="Q4160" s="2" t="s">
        <v>764</v>
      </c>
      <c r="R4160" s="10"/>
      <c r="S4160" s="10"/>
      <c r="T4160" t="s">
        <v>813</v>
      </c>
      <c r="W4160" s="10"/>
      <c r="Y4160" t="s">
        <v>826</v>
      </c>
      <c r="Z4160" t="s">
        <v>826</v>
      </c>
      <c r="AA4160" t="s">
        <v>826</v>
      </c>
      <c r="AB4160" t="str">
        <f t="shared" si="232"/>
        <v/>
      </c>
    </row>
    <row r="4161" spans="1:28" x14ac:dyDescent="0.2">
      <c r="A4161" s="10"/>
      <c r="B4161" s="10" t="s">
        <v>21</v>
      </c>
      <c r="C4161" s="10">
        <v>10</v>
      </c>
      <c r="D4161" s="10" t="s">
        <v>42</v>
      </c>
      <c r="E4161" s="10" t="s">
        <v>83</v>
      </c>
      <c r="F4161" s="10">
        <v>2</v>
      </c>
      <c r="G4161" s="10">
        <v>2</v>
      </c>
      <c r="H4161" s="10"/>
      <c r="I4161" s="10">
        <v>2.569</v>
      </c>
      <c r="J4161" s="10">
        <v>2.6509999999999998</v>
      </c>
      <c r="K4161">
        <f t="shared" si="234"/>
        <v>9.1608588528555792</v>
      </c>
      <c r="L4161" s="10" t="s">
        <v>32</v>
      </c>
      <c r="M4161" t="s">
        <v>25</v>
      </c>
      <c r="N4161" s="10" t="s">
        <v>26</v>
      </c>
      <c r="O4161" s="10" t="str">
        <f t="shared" si="233"/>
        <v>CG_D10_T3_K13.jpg</v>
      </c>
      <c r="P4161" s="10"/>
      <c r="Q4161" s="2" t="s">
        <v>764</v>
      </c>
      <c r="R4161" s="10"/>
      <c r="S4161" s="10"/>
      <c r="T4161" t="s">
        <v>813</v>
      </c>
      <c r="W4161" s="10"/>
      <c r="Y4161" t="s">
        <v>826</v>
      </c>
      <c r="Z4161" t="s">
        <v>826</v>
      </c>
      <c r="AA4161" t="s">
        <v>826</v>
      </c>
      <c r="AB4161" t="str">
        <f t="shared" si="232"/>
        <v/>
      </c>
    </row>
    <row r="4162" spans="1:28" x14ac:dyDescent="0.2">
      <c r="A4162" s="10"/>
      <c r="B4162" s="10" t="s">
        <v>21</v>
      </c>
      <c r="C4162" s="10">
        <v>10</v>
      </c>
      <c r="D4162" s="10" t="s">
        <v>42</v>
      </c>
      <c r="E4162" s="10" t="s">
        <v>83</v>
      </c>
      <c r="F4162" s="10">
        <v>3</v>
      </c>
      <c r="G4162" s="10">
        <v>3</v>
      </c>
      <c r="H4162" s="10"/>
      <c r="I4162" s="10">
        <v>2.3079999999999998</v>
      </c>
      <c r="J4162" s="10">
        <v>3.101</v>
      </c>
      <c r="K4162">
        <f t="shared" si="234"/>
        <v>8.6491141852216238</v>
      </c>
      <c r="L4162" s="10" t="s">
        <v>32</v>
      </c>
      <c r="M4162" t="s">
        <v>25</v>
      </c>
      <c r="N4162" s="10" t="s">
        <v>26</v>
      </c>
      <c r="O4162" s="10" t="str">
        <f t="shared" si="233"/>
        <v>CG_D10_T3_K13.jpg</v>
      </c>
      <c r="P4162" s="10"/>
      <c r="Q4162" s="2" t="s">
        <v>764</v>
      </c>
      <c r="R4162" s="10"/>
      <c r="S4162" s="10"/>
      <c r="T4162" t="s">
        <v>813</v>
      </c>
      <c r="W4162" s="10"/>
      <c r="Y4162" t="s">
        <v>826</v>
      </c>
      <c r="Z4162" t="s">
        <v>826</v>
      </c>
      <c r="AA4162" t="s">
        <v>826</v>
      </c>
      <c r="AB4162" t="str">
        <f t="shared" si="232"/>
        <v/>
      </c>
    </row>
    <row r="4163" spans="1:28" x14ac:dyDescent="0.2">
      <c r="A4163" s="10"/>
      <c r="B4163" s="10" t="s">
        <v>21</v>
      </c>
      <c r="C4163" s="10">
        <v>10</v>
      </c>
      <c r="D4163" s="10" t="s">
        <v>42</v>
      </c>
      <c r="E4163" s="10" t="s">
        <v>83</v>
      </c>
      <c r="F4163" s="10">
        <v>4</v>
      </c>
      <c r="G4163" s="10">
        <v>4</v>
      </c>
      <c r="H4163" s="10"/>
      <c r="I4163" s="10">
        <v>2.2519999999999998</v>
      </c>
      <c r="J4163" s="10">
        <v>2.6739999999999999</v>
      </c>
      <c r="K4163">
        <f t="shared" si="234"/>
        <v>7.1006226060227711</v>
      </c>
      <c r="L4163" s="10" t="s">
        <v>32</v>
      </c>
      <c r="M4163" t="s">
        <v>25</v>
      </c>
      <c r="N4163" s="10" t="s">
        <v>26</v>
      </c>
      <c r="O4163" s="10" t="str">
        <f t="shared" si="233"/>
        <v>CG_D10_T3_K13.jpg</v>
      </c>
      <c r="P4163" s="10"/>
      <c r="Q4163" s="2" t="s">
        <v>764</v>
      </c>
      <c r="R4163" s="10"/>
      <c r="S4163" s="10"/>
      <c r="T4163" t="s">
        <v>813</v>
      </c>
      <c r="W4163" s="10"/>
      <c r="Y4163" t="s">
        <v>826</v>
      </c>
      <c r="Z4163" t="s">
        <v>826</v>
      </c>
      <c r="AA4163" t="s">
        <v>826</v>
      </c>
      <c r="AB4163" t="str">
        <f t="shared" si="232"/>
        <v/>
      </c>
    </row>
    <row r="4164" spans="1:28" x14ac:dyDescent="0.2">
      <c r="A4164" s="10"/>
      <c r="B4164" s="10" t="s">
        <v>21</v>
      </c>
      <c r="C4164" s="10">
        <v>10</v>
      </c>
      <c r="D4164" s="10" t="s">
        <v>42</v>
      </c>
      <c r="E4164" s="10" t="s">
        <v>83</v>
      </c>
      <c r="F4164" s="10">
        <v>5</v>
      </c>
      <c r="G4164" s="10">
        <v>5</v>
      </c>
      <c r="H4164" s="10"/>
      <c r="I4164" s="10">
        <v>2.302</v>
      </c>
      <c r="J4164" s="10">
        <v>2.2789999999999999</v>
      </c>
      <c r="K4164">
        <f t="shared" si="234"/>
        <v>6.323437337474406</v>
      </c>
      <c r="L4164" s="10" t="s">
        <v>32</v>
      </c>
      <c r="M4164" t="s">
        <v>25</v>
      </c>
      <c r="N4164" s="10" t="s">
        <v>26</v>
      </c>
      <c r="O4164" s="10" t="str">
        <f t="shared" si="233"/>
        <v>CG_D10_T3_K13.jpg</v>
      </c>
      <c r="P4164" s="10"/>
      <c r="Q4164" s="2" t="s">
        <v>764</v>
      </c>
      <c r="R4164" s="10"/>
      <c r="S4164" s="10"/>
      <c r="T4164" t="s">
        <v>813</v>
      </c>
      <c r="W4164" s="10"/>
      <c r="Y4164" t="s">
        <v>826</v>
      </c>
      <c r="Z4164" t="s">
        <v>826</v>
      </c>
      <c r="AA4164" t="s">
        <v>826</v>
      </c>
      <c r="AB4164" t="str">
        <f t="shared" si="232"/>
        <v/>
      </c>
    </row>
    <row r="4165" spans="1:28" x14ac:dyDescent="0.2">
      <c r="A4165" s="10"/>
      <c r="B4165" s="10" t="s">
        <v>21</v>
      </c>
      <c r="C4165" s="10">
        <v>10</v>
      </c>
      <c r="D4165" s="10" t="s">
        <v>42</v>
      </c>
      <c r="E4165" s="10" t="s">
        <v>83</v>
      </c>
      <c r="F4165" s="10">
        <v>6</v>
      </c>
      <c r="G4165" s="10">
        <v>6</v>
      </c>
      <c r="H4165" s="10"/>
      <c r="I4165" s="10">
        <v>2.21</v>
      </c>
      <c r="J4165" s="10">
        <v>2.5449999999999999</v>
      </c>
      <c r="K4165">
        <f t="shared" si="234"/>
        <v>6.5083453474758324</v>
      </c>
      <c r="L4165" s="10" t="s">
        <v>32</v>
      </c>
      <c r="M4165" t="s">
        <v>25</v>
      </c>
      <c r="N4165" s="10" t="s">
        <v>26</v>
      </c>
      <c r="O4165" s="10" t="str">
        <f t="shared" si="233"/>
        <v>CG_D10_T3_K13.jpg</v>
      </c>
      <c r="P4165" s="10"/>
      <c r="Q4165" s="2" t="s">
        <v>764</v>
      </c>
      <c r="R4165" s="10"/>
      <c r="S4165" s="10"/>
      <c r="T4165" t="s">
        <v>813</v>
      </c>
      <c r="W4165" s="10"/>
      <c r="Y4165" t="s">
        <v>826</v>
      </c>
      <c r="Z4165" t="s">
        <v>826</v>
      </c>
      <c r="AA4165" t="s">
        <v>826</v>
      </c>
      <c r="AB4165" t="str">
        <f t="shared" si="232"/>
        <v/>
      </c>
    </row>
    <row r="4166" spans="1:28" x14ac:dyDescent="0.2">
      <c r="A4166" s="10"/>
      <c r="B4166" s="10" t="s">
        <v>21</v>
      </c>
      <c r="C4166" s="10">
        <v>10</v>
      </c>
      <c r="D4166" s="10" t="s">
        <v>42</v>
      </c>
      <c r="E4166" s="10" t="s">
        <v>83</v>
      </c>
      <c r="F4166" s="10">
        <v>7</v>
      </c>
      <c r="G4166" s="10">
        <v>7</v>
      </c>
      <c r="H4166" s="10"/>
      <c r="I4166" s="10">
        <v>2.2629999999999999</v>
      </c>
      <c r="J4166" s="10">
        <v>2.7290000000000001</v>
      </c>
      <c r="K4166">
        <f t="shared" si="234"/>
        <v>7.3176376244599295</v>
      </c>
      <c r="L4166" s="10" t="s">
        <v>32</v>
      </c>
      <c r="M4166" t="s">
        <v>25</v>
      </c>
      <c r="N4166" s="10" t="s">
        <v>26</v>
      </c>
      <c r="O4166" s="10" t="str">
        <f t="shared" si="233"/>
        <v>CG_D10_T3_K13.jpg</v>
      </c>
      <c r="P4166" s="10"/>
      <c r="Q4166" s="2" t="s">
        <v>764</v>
      </c>
      <c r="R4166" s="10"/>
      <c r="S4166" s="10"/>
      <c r="T4166" t="s">
        <v>813</v>
      </c>
      <c r="W4166" s="10"/>
      <c r="Y4166" t="s">
        <v>826</v>
      </c>
      <c r="Z4166" t="s">
        <v>826</v>
      </c>
      <c r="AA4166" t="s">
        <v>826</v>
      </c>
      <c r="AB4166" t="str">
        <f t="shared" si="232"/>
        <v/>
      </c>
    </row>
    <row r="4167" spans="1:28" x14ac:dyDescent="0.2">
      <c r="A4167" s="10"/>
      <c r="B4167" s="10" t="s">
        <v>21</v>
      </c>
      <c r="C4167" s="10">
        <v>10</v>
      </c>
      <c r="D4167" s="10" t="s">
        <v>42</v>
      </c>
      <c r="E4167" s="10" t="s">
        <v>83</v>
      </c>
      <c r="F4167" s="10">
        <v>8</v>
      </c>
      <c r="G4167" s="10">
        <v>8</v>
      </c>
      <c r="H4167" s="10"/>
      <c r="I4167" s="10">
        <v>2.274</v>
      </c>
      <c r="J4167" s="10">
        <v>2.4670000000000001</v>
      </c>
      <c r="K4167">
        <f t="shared" si="234"/>
        <v>6.6795672342703796</v>
      </c>
      <c r="L4167" s="10" t="s">
        <v>32</v>
      </c>
      <c r="M4167" t="s">
        <v>25</v>
      </c>
      <c r="N4167" s="10" t="s">
        <v>26</v>
      </c>
      <c r="O4167" s="10" t="str">
        <f t="shared" si="233"/>
        <v>CG_D10_T3_K13.jpg</v>
      </c>
      <c r="P4167" s="10"/>
      <c r="Q4167" s="2" t="s">
        <v>764</v>
      </c>
      <c r="R4167" s="10"/>
      <c r="S4167" s="10"/>
      <c r="T4167" t="s">
        <v>813</v>
      </c>
      <c r="W4167" s="10"/>
      <c r="Y4167" t="s">
        <v>826</v>
      </c>
      <c r="Z4167" t="s">
        <v>826</v>
      </c>
      <c r="AA4167" t="s">
        <v>826</v>
      </c>
      <c r="AB4167" t="str">
        <f t="shared" si="232"/>
        <v/>
      </c>
    </row>
    <row r="4168" spans="1:28" x14ac:dyDescent="0.2">
      <c r="A4168" s="10"/>
      <c r="B4168" s="10" t="s">
        <v>21</v>
      </c>
      <c r="C4168" s="10">
        <v>10</v>
      </c>
      <c r="D4168" s="10" t="s">
        <v>42</v>
      </c>
      <c r="E4168" s="10" t="s">
        <v>83</v>
      </c>
      <c r="F4168" s="10">
        <v>9</v>
      </c>
      <c r="G4168" s="10">
        <v>9</v>
      </c>
      <c r="H4168" s="10"/>
      <c r="I4168" s="10">
        <v>2.1930000000000001</v>
      </c>
      <c r="J4168" s="10">
        <v>2.524</v>
      </c>
      <c r="K4168">
        <f t="shared" si="234"/>
        <v>6.3557216567261401</v>
      </c>
      <c r="L4168" s="10" t="s">
        <v>32</v>
      </c>
      <c r="M4168" t="s">
        <v>25</v>
      </c>
      <c r="N4168" s="10" t="s">
        <v>26</v>
      </c>
      <c r="O4168" s="10" t="str">
        <f t="shared" si="233"/>
        <v>CG_D10_T3_K13.jpg</v>
      </c>
      <c r="P4168" s="10"/>
      <c r="Q4168" s="2" t="s">
        <v>764</v>
      </c>
      <c r="R4168" s="10"/>
      <c r="S4168" s="10"/>
      <c r="T4168" t="s">
        <v>813</v>
      </c>
      <c r="W4168" s="10"/>
      <c r="Y4168" t="s">
        <v>826</v>
      </c>
      <c r="Z4168" t="s">
        <v>826</v>
      </c>
      <c r="AA4168" t="s">
        <v>826</v>
      </c>
      <c r="AB4168" t="str">
        <f t="shared" ref="AB4168:AB4231" si="235">IF(AND(Y4168="check",T4168="yolk.vol"),"remove","")</f>
        <v/>
      </c>
    </row>
    <row r="4169" spans="1:28" x14ac:dyDescent="0.2">
      <c r="A4169" s="10"/>
      <c r="B4169" s="10" t="s">
        <v>21</v>
      </c>
      <c r="C4169" s="10">
        <v>10</v>
      </c>
      <c r="D4169" s="10" t="s">
        <v>42</v>
      </c>
      <c r="E4169" s="10" t="s">
        <v>83</v>
      </c>
      <c r="F4169" s="10">
        <v>10</v>
      </c>
      <c r="G4169" s="10">
        <v>10</v>
      </c>
      <c r="H4169" s="10"/>
      <c r="I4169" s="10">
        <v>2.5459999999999998</v>
      </c>
      <c r="J4169" s="10">
        <v>2.9319999999999999</v>
      </c>
      <c r="K4169">
        <f t="shared" si="234"/>
        <v>9.9512816931030095</v>
      </c>
      <c r="L4169" s="10" t="s">
        <v>32</v>
      </c>
      <c r="M4169" t="s">
        <v>25</v>
      </c>
      <c r="N4169" s="10" t="s">
        <v>26</v>
      </c>
      <c r="O4169" s="10" t="str">
        <f t="shared" si="233"/>
        <v>CG_D10_T3_K13.jpg</v>
      </c>
      <c r="P4169" s="10"/>
      <c r="Q4169" s="2" t="s">
        <v>764</v>
      </c>
      <c r="R4169" s="10"/>
      <c r="S4169" s="10"/>
      <c r="T4169" t="s">
        <v>813</v>
      </c>
      <c r="W4169" s="10"/>
      <c r="Y4169" t="s">
        <v>826</v>
      </c>
      <c r="Z4169" t="s">
        <v>826</v>
      </c>
      <c r="AA4169" t="s">
        <v>826</v>
      </c>
      <c r="AB4169" t="str">
        <f t="shared" si="235"/>
        <v/>
      </c>
    </row>
    <row r="4170" spans="1:28" x14ac:dyDescent="0.2">
      <c r="A4170" s="10"/>
      <c r="B4170" s="10" t="s">
        <v>21</v>
      </c>
      <c r="C4170" s="10">
        <v>10</v>
      </c>
      <c r="D4170" s="10" t="s">
        <v>42</v>
      </c>
      <c r="E4170" s="10" t="s">
        <v>83</v>
      </c>
      <c r="F4170" s="10">
        <v>11</v>
      </c>
      <c r="G4170" s="10">
        <v>11</v>
      </c>
      <c r="H4170" s="10"/>
      <c r="I4170" s="10">
        <v>1.798</v>
      </c>
      <c r="J4170" s="10">
        <v>3.226</v>
      </c>
      <c r="K4170">
        <f t="shared" si="234"/>
        <v>5.4606204769048929</v>
      </c>
      <c r="L4170" s="10" t="s">
        <v>32</v>
      </c>
      <c r="M4170" t="s">
        <v>25</v>
      </c>
      <c r="N4170" s="10" t="s">
        <v>26</v>
      </c>
      <c r="O4170" s="10" t="str">
        <f t="shared" si="233"/>
        <v>CG_D10_T3_K13.jpg</v>
      </c>
      <c r="P4170" s="10"/>
      <c r="Q4170" s="2" t="s">
        <v>764</v>
      </c>
      <c r="R4170" s="10"/>
      <c r="S4170" s="10"/>
      <c r="T4170" t="s">
        <v>813</v>
      </c>
      <c r="W4170" s="10"/>
      <c r="Y4170" t="s">
        <v>826</v>
      </c>
      <c r="Z4170" t="s">
        <v>826</v>
      </c>
      <c r="AA4170" t="s">
        <v>826</v>
      </c>
      <c r="AB4170" t="str">
        <f t="shared" si="235"/>
        <v/>
      </c>
    </row>
    <row r="4171" spans="1:28" x14ac:dyDescent="0.2">
      <c r="A4171" s="10"/>
      <c r="B4171" s="10" t="s">
        <v>21</v>
      </c>
      <c r="C4171" s="10">
        <v>10</v>
      </c>
      <c r="D4171" s="10" t="s">
        <v>42</v>
      </c>
      <c r="E4171" s="10" t="s">
        <v>83</v>
      </c>
      <c r="F4171" s="10">
        <v>12</v>
      </c>
      <c r="G4171" s="10">
        <v>12</v>
      </c>
      <c r="H4171" s="10"/>
      <c r="I4171" s="10">
        <v>2.468</v>
      </c>
      <c r="J4171" s="10">
        <v>2.7509999999999999</v>
      </c>
      <c r="K4171">
        <f t="shared" si="234"/>
        <v>8.7736267904213587</v>
      </c>
      <c r="L4171" s="10" t="s">
        <v>32</v>
      </c>
      <c r="M4171" t="s">
        <v>25</v>
      </c>
      <c r="N4171" s="10" t="s">
        <v>26</v>
      </c>
      <c r="O4171" s="10" t="str">
        <f t="shared" si="233"/>
        <v>CG_D10_T3_K13.jpg</v>
      </c>
      <c r="P4171" s="10"/>
      <c r="Q4171" s="2" t="s">
        <v>764</v>
      </c>
      <c r="R4171" s="10"/>
      <c r="S4171" s="10"/>
      <c r="T4171" t="s">
        <v>813</v>
      </c>
      <c r="W4171" s="10"/>
      <c r="Y4171" t="s">
        <v>826</v>
      </c>
      <c r="Z4171" t="s">
        <v>826</v>
      </c>
      <c r="AA4171" t="s">
        <v>826</v>
      </c>
      <c r="AB4171" t="str">
        <f t="shared" si="235"/>
        <v/>
      </c>
    </row>
    <row r="4172" spans="1:28" x14ac:dyDescent="0.2">
      <c r="A4172" s="10"/>
      <c r="B4172" s="10" t="s">
        <v>21</v>
      </c>
      <c r="C4172" s="10">
        <v>10</v>
      </c>
      <c r="D4172" s="10" t="s">
        <v>42</v>
      </c>
      <c r="E4172" s="10" t="s">
        <v>83</v>
      </c>
      <c r="F4172" s="10">
        <v>13</v>
      </c>
      <c r="G4172" s="10">
        <v>13</v>
      </c>
      <c r="H4172" s="10"/>
      <c r="I4172" s="10">
        <v>2.4430000000000001</v>
      </c>
      <c r="J4172" s="10">
        <v>2.8479999999999999</v>
      </c>
      <c r="K4172">
        <f t="shared" si="234"/>
        <v>8.8999009730986121</v>
      </c>
      <c r="L4172" s="10" t="s">
        <v>32</v>
      </c>
      <c r="M4172" t="s">
        <v>25</v>
      </c>
      <c r="N4172" s="10" t="s">
        <v>26</v>
      </c>
      <c r="O4172" s="10" t="str">
        <f t="shared" si="233"/>
        <v>CG_D10_T3_K13.jpg</v>
      </c>
      <c r="P4172" s="10"/>
      <c r="Q4172" s="2" t="s">
        <v>764</v>
      </c>
      <c r="R4172" s="10"/>
      <c r="S4172" s="10"/>
      <c r="T4172" t="s">
        <v>813</v>
      </c>
      <c r="W4172" s="10"/>
      <c r="Y4172" t="s">
        <v>826</v>
      </c>
      <c r="Z4172" t="s">
        <v>826</v>
      </c>
      <c r="AA4172" t="s">
        <v>826</v>
      </c>
      <c r="AB4172" t="str">
        <f t="shared" si="235"/>
        <v/>
      </c>
    </row>
    <row r="4173" spans="1:28" x14ac:dyDescent="0.2">
      <c r="A4173" s="10"/>
      <c r="B4173" s="10" t="s">
        <v>21</v>
      </c>
      <c r="C4173" s="10">
        <v>10</v>
      </c>
      <c r="D4173" s="10" t="s">
        <v>42</v>
      </c>
      <c r="E4173" s="10" t="s">
        <v>83</v>
      </c>
      <c r="F4173" s="10">
        <v>14</v>
      </c>
      <c r="G4173" s="10">
        <v>14</v>
      </c>
      <c r="H4173" s="10"/>
      <c r="I4173" s="10">
        <v>2.2650000000000001</v>
      </c>
      <c r="J4173" s="10">
        <v>2.532</v>
      </c>
      <c r="K4173">
        <f t="shared" si="234"/>
        <v>6.8014008213704997</v>
      </c>
      <c r="L4173" s="10" t="s">
        <v>32</v>
      </c>
      <c r="M4173" t="s">
        <v>25</v>
      </c>
      <c r="N4173" s="10" t="s">
        <v>26</v>
      </c>
      <c r="O4173" s="10" t="str">
        <f t="shared" si="233"/>
        <v>CG_D10_T3_K13.jpg</v>
      </c>
      <c r="P4173" s="10"/>
      <c r="Q4173" s="2" t="s">
        <v>764</v>
      </c>
      <c r="R4173" s="10"/>
      <c r="S4173" s="10"/>
      <c r="T4173" t="s">
        <v>813</v>
      </c>
      <c r="W4173" s="10"/>
      <c r="Y4173" t="s">
        <v>826</v>
      </c>
      <c r="Z4173" t="s">
        <v>826</v>
      </c>
      <c r="AA4173" t="s">
        <v>826</v>
      </c>
      <c r="AB4173" t="str">
        <f t="shared" si="235"/>
        <v/>
      </c>
    </row>
    <row r="4174" spans="1:28" x14ac:dyDescent="0.2">
      <c r="A4174" s="10"/>
      <c r="B4174" s="10" t="s">
        <v>21</v>
      </c>
      <c r="C4174" s="10">
        <v>10</v>
      </c>
      <c r="D4174" s="10" t="s">
        <v>42</v>
      </c>
      <c r="E4174" s="10" t="s">
        <v>83</v>
      </c>
      <c r="F4174" s="10">
        <v>15</v>
      </c>
      <c r="G4174" s="10">
        <v>15</v>
      </c>
      <c r="H4174" s="10"/>
      <c r="I4174" s="10">
        <v>2.4089999999999998</v>
      </c>
      <c r="J4174" s="10">
        <v>2.7349999999999999</v>
      </c>
      <c r="K4174">
        <f t="shared" si="234"/>
        <v>8.3105388896367725</v>
      </c>
      <c r="L4174" s="10" t="s">
        <v>32</v>
      </c>
      <c r="M4174" t="s">
        <v>25</v>
      </c>
      <c r="N4174" s="10" t="s">
        <v>26</v>
      </c>
      <c r="O4174" s="10" t="str">
        <f t="shared" si="233"/>
        <v>CG_D10_T3_K13.jpg</v>
      </c>
      <c r="P4174" s="10"/>
      <c r="Q4174" s="2" t="s">
        <v>764</v>
      </c>
      <c r="R4174" s="10"/>
      <c r="S4174" s="10"/>
      <c r="T4174" t="s">
        <v>813</v>
      </c>
      <c r="W4174" s="10"/>
      <c r="Y4174" t="s">
        <v>826</v>
      </c>
      <c r="Z4174" t="s">
        <v>826</v>
      </c>
      <c r="AA4174" t="s">
        <v>826</v>
      </c>
      <c r="AB4174" t="str">
        <f t="shared" si="235"/>
        <v/>
      </c>
    </row>
    <row r="4175" spans="1:28" x14ac:dyDescent="0.2">
      <c r="A4175" s="10"/>
      <c r="B4175" s="10" t="s">
        <v>21</v>
      </c>
      <c r="C4175" s="10">
        <v>10</v>
      </c>
      <c r="D4175" s="10" t="s">
        <v>42</v>
      </c>
      <c r="E4175" s="10" t="s">
        <v>83</v>
      </c>
      <c r="F4175" s="10">
        <v>16</v>
      </c>
      <c r="G4175" s="10">
        <v>16</v>
      </c>
      <c r="H4175" s="10"/>
      <c r="I4175" s="10">
        <v>2.3969999999999998</v>
      </c>
      <c r="J4175" s="10">
        <v>2.6789999999999998</v>
      </c>
      <c r="K4175">
        <f t="shared" si="234"/>
        <v>8.0594802830154126</v>
      </c>
      <c r="L4175" s="10" t="s">
        <v>32</v>
      </c>
      <c r="M4175" t="s">
        <v>25</v>
      </c>
      <c r="N4175" s="10" t="s">
        <v>26</v>
      </c>
      <c r="O4175" s="10" t="str">
        <f t="shared" si="233"/>
        <v>CG_D10_T3_K13.jpg</v>
      </c>
      <c r="P4175" s="10"/>
      <c r="Q4175" s="2" t="s">
        <v>764</v>
      </c>
      <c r="R4175" s="10"/>
      <c r="S4175" s="10"/>
      <c r="T4175" t="s">
        <v>813</v>
      </c>
      <c r="W4175" s="10"/>
      <c r="Y4175" t="s">
        <v>826</v>
      </c>
      <c r="Z4175" t="s">
        <v>826</v>
      </c>
      <c r="AA4175" t="s">
        <v>826</v>
      </c>
      <c r="AB4175" t="str">
        <f t="shared" si="235"/>
        <v/>
      </c>
    </row>
    <row r="4176" spans="1:28" x14ac:dyDescent="0.2">
      <c r="A4176" s="10"/>
      <c r="B4176" s="10" t="s">
        <v>21</v>
      </c>
      <c r="C4176" s="10">
        <v>10</v>
      </c>
      <c r="D4176" s="10" t="s">
        <v>42</v>
      </c>
      <c r="E4176" s="10" t="s">
        <v>83</v>
      </c>
      <c r="F4176" s="10">
        <v>17</v>
      </c>
      <c r="G4176" s="10">
        <v>17</v>
      </c>
      <c r="H4176" s="10"/>
      <c r="I4176" s="10">
        <v>2.2730000000000001</v>
      </c>
      <c r="J4176" s="10">
        <v>2.778</v>
      </c>
      <c r="K4176">
        <f t="shared" si="234"/>
        <v>7.5150066344339308</v>
      </c>
      <c r="L4176" s="10" t="s">
        <v>32</v>
      </c>
      <c r="M4176" t="s">
        <v>25</v>
      </c>
      <c r="N4176" s="10" t="s">
        <v>26</v>
      </c>
      <c r="O4176" s="10" t="str">
        <f t="shared" si="233"/>
        <v>CG_D10_T3_K13.jpg</v>
      </c>
      <c r="P4176" s="10"/>
      <c r="Q4176" s="2" t="s">
        <v>764</v>
      </c>
      <c r="R4176" s="10"/>
      <c r="S4176" s="10"/>
      <c r="T4176" t="s">
        <v>813</v>
      </c>
      <c r="W4176" s="10"/>
      <c r="Y4176" t="s">
        <v>826</v>
      </c>
      <c r="Z4176" t="s">
        <v>826</v>
      </c>
      <c r="AA4176" t="s">
        <v>826</v>
      </c>
      <c r="AB4176" t="str">
        <f t="shared" si="235"/>
        <v/>
      </c>
    </row>
    <row r="4177" spans="1:28" x14ac:dyDescent="0.2">
      <c r="A4177" s="10"/>
      <c r="B4177" s="10" t="s">
        <v>21</v>
      </c>
      <c r="C4177" s="10">
        <v>10</v>
      </c>
      <c r="D4177" s="10" t="s">
        <v>42</v>
      </c>
      <c r="E4177" s="10" t="s">
        <v>83</v>
      </c>
      <c r="F4177" s="10">
        <v>18</v>
      </c>
      <c r="G4177" s="10">
        <v>18</v>
      </c>
      <c r="H4177" s="10"/>
      <c r="I4177" s="10">
        <v>2.4140000000000001</v>
      </c>
      <c r="J4177" s="10">
        <v>2.86</v>
      </c>
      <c r="K4177">
        <f t="shared" si="234"/>
        <v>8.7264744231617346</v>
      </c>
      <c r="L4177" s="10" t="s">
        <v>32</v>
      </c>
      <c r="M4177" t="s">
        <v>25</v>
      </c>
      <c r="N4177" s="10" t="s">
        <v>26</v>
      </c>
      <c r="O4177" s="10" t="str">
        <f t="shared" si="233"/>
        <v>CG_D10_T3_K13.jpg</v>
      </c>
      <c r="P4177" s="10"/>
      <c r="Q4177" s="2" t="s">
        <v>764</v>
      </c>
      <c r="R4177" s="10"/>
      <c r="S4177" s="10"/>
      <c r="T4177" t="s">
        <v>813</v>
      </c>
      <c r="W4177" s="10"/>
      <c r="Y4177" t="s">
        <v>826</v>
      </c>
      <c r="Z4177" t="s">
        <v>826</v>
      </c>
      <c r="AA4177" t="s">
        <v>826</v>
      </c>
      <c r="AB4177" t="str">
        <f t="shared" si="235"/>
        <v/>
      </c>
    </row>
    <row r="4178" spans="1:28" x14ac:dyDescent="0.2">
      <c r="A4178" s="10"/>
      <c r="B4178" s="10" t="s">
        <v>21</v>
      </c>
      <c r="C4178" s="10">
        <v>10</v>
      </c>
      <c r="D4178" s="10" t="s">
        <v>42</v>
      </c>
      <c r="E4178" s="10" t="s">
        <v>83</v>
      </c>
      <c r="F4178" s="10">
        <v>19</v>
      </c>
      <c r="G4178" s="10">
        <v>19</v>
      </c>
      <c r="H4178" s="10"/>
      <c r="I4178" s="10">
        <v>2.4820000000000002</v>
      </c>
      <c r="J4178" s="10">
        <v>2.8530000000000002</v>
      </c>
      <c r="K4178">
        <f t="shared" si="234"/>
        <v>9.2024524368385823</v>
      </c>
      <c r="L4178" s="10" t="s">
        <v>32</v>
      </c>
      <c r="M4178" t="s">
        <v>25</v>
      </c>
      <c r="N4178" s="10" t="s">
        <v>26</v>
      </c>
      <c r="O4178" s="10" t="str">
        <f t="shared" si="233"/>
        <v>CG_D10_T3_K13.jpg</v>
      </c>
      <c r="P4178" s="10"/>
      <c r="Q4178" s="2" t="s">
        <v>764</v>
      </c>
      <c r="R4178" s="10"/>
      <c r="S4178" s="10"/>
      <c r="T4178" t="s">
        <v>813</v>
      </c>
      <c r="W4178" s="10"/>
      <c r="Y4178" t="s">
        <v>826</v>
      </c>
      <c r="Z4178" t="s">
        <v>826</v>
      </c>
      <c r="AA4178" t="s">
        <v>826</v>
      </c>
      <c r="AB4178" t="str">
        <f t="shared" si="235"/>
        <v/>
      </c>
    </row>
    <row r="4179" spans="1:28" x14ac:dyDescent="0.2">
      <c r="A4179" s="10"/>
      <c r="B4179" s="10" t="s">
        <v>21</v>
      </c>
      <c r="C4179" s="10">
        <v>10</v>
      </c>
      <c r="D4179" s="10" t="s">
        <v>42</v>
      </c>
      <c r="E4179" s="10" t="s">
        <v>83</v>
      </c>
      <c r="F4179" s="10">
        <v>20</v>
      </c>
      <c r="G4179" s="10">
        <v>20</v>
      </c>
      <c r="H4179" s="10"/>
      <c r="I4179" s="10">
        <v>2.4510000000000001</v>
      </c>
      <c r="J4179" s="10">
        <v>2.6709999999999998</v>
      </c>
      <c r="K4179">
        <f t="shared" si="234"/>
        <v>8.4015374190288146</v>
      </c>
      <c r="L4179" s="10" t="s">
        <v>32</v>
      </c>
      <c r="M4179" t="s">
        <v>25</v>
      </c>
      <c r="N4179" s="10" t="s">
        <v>26</v>
      </c>
      <c r="O4179" s="10" t="str">
        <f t="shared" si="233"/>
        <v>CG_D10_T3_K13.jpg</v>
      </c>
      <c r="P4179" s="10"/>
      <c r="Q4179" s="2" t="s">
        <v>764</v>
      </c>
      <c r="R4179" s="10"/>
      <c r="S4179" s="10"/>
      <c r="T4179" t="s">
        <v>813</v>
      </c>
      <c r="W4179" s="10"/>
      <c r="Y4179" t="s">
        <v>826</v>
      </c>
      <c r="Z4179" t="s">
        <v>826</v>
      </c>
      <c r="AA4179" t="s">
        <v>826</v>
      </c>
      <c r="AB4179" t="str">
        <f t="shared" si="235"/>
        <v/>
      </c>
    </row>
    <row r="4180" spans="1:28" x14ac:dyDescent="0.2">
      <c r="A4180" s="10"/>
      <c r="B4180" s="10" t="s">
        <v>21</v>
      </c>
      <c r="C4180" s="10">
        <v>10</v>
      </c>
      <c r="D4180" s="10" t="s">
        <v>42</v>
      </c>
      <c r="E4180" s="10" t="s">
        <v>89</v>
      </c>
      <c r="F4180" s="10">
        <v>1</v>
      </c>
      <c r="G4180" s="10">
        <v>1</v>
      </c>
      <c r="H4180" s="10"/>
      <c r="I4180" s="10">
        <v>2.286</v>
      </c>
      <c r="J4180" s="10">
        <v>3.1419999999999999</v>
      </c>
      <c r="K4180">
        <f t="shared" si="234"/>
        <v>8.5971971946034778</v>
      </c>
      <c r="L4180" s="10" t="s">
        <v>32</v>
      </c>
      <c r="M4180" t="s">
        <v>25</v>
      </c>
      <c r="N4180" s="10" t="s">
        <v>26</v>
      </c>
      <c r="O4180" s="10" t="str">
        <f t="shared" si="233"/>
        <v>CG_D10_T3_K15.jpg</v>
      </c>
      <c r="P4180" s="10"/>
      <c r="Q4180" s="2" t="s">
        <v>764</v>
      </c>
      <c r="R4180" s="10"/>
      <c r="S4180" s="10"/>
      <c r="T4180" t="s">
        <v>813</v>
      </c>
      <c r="W4180" s="10"/>
      <c r="Y4180" t="s">
        <v>826</v>
      </c>
      <c r="Z4180" t="s">
        <v>826</v>
      </c>
      <c r="AA4180" t="s">
        <v>826</v>
      </c>
      <c r="AB4180" t="str">
        <f t="shared" si="235"/>
        <v/>
      </c>
    </row>
    <row r="4181" spans="1:28" x14ac:dyDescent="0.2">
      <c r="A4181" s="10"/>
      <c r="B4181" s="10" t="s">
        <v>21</v>
      </c>
      <c r="C4181" s="10">
        <v>10</v>
      </c>
      <c r="D4181" s="10" t="s">
        <v>42</v>
      </c>
      <c r="E4181" s="10" t="s">
        <v>89</v>
      </c>
      <c r="F4181" s="10">
        <v>2</v>
      </c>
      <c r="G4181" s="10">
        <v>2</v>
      </c>
      <c r="H4181" s="10"/>
      <c r="I4181" s="10">
        <v>2.2999999999999998</v>
      </c>
      <c r="J4181" s="10">
        <v>3.1070000000000002</v>
      </c>
      <c r="K4181">
        <f t="shared" si="234"/>
        <v>8.6058779146166646</v>
      </c>
      <c r="L4181" s="10" t="s">
        <v>32</v>
      </c>
      <c r="M4181" t="s">
        <v>25</v>
      </c>
      <c r="N4181" s="10" t="s">
        <v>26</v>
      </c>
      <c r="O4181" s="10" t="str">
        <f t="shared" si="233"/>
        <v>CG_D10_T3_K15.jpg</v>
      </c>
      <c r="P4181" s="10"/>
      <c r="Q4181" s="2" t="s">
        <v>764</v>
      </c>
      <c r="R4181" s="10"/>
      <c r="S4181" s="10"/>
      <c r="T4181" t="s">
        <v>813</v>
      </c>
      <c r="W4181" s="10"/>
      <c r="Y4181" t="s">
        <v>826</v>
      </c>
      <c r="Z4181" t="s">
        <v>826</v>
      </c>
      <c r="AA4181" t="s">
        <v>826</v>
      </c>
      <c r="AB4181" t="str">
        <f t="shared" si="235"/>
        <v/>
      </c>
    </row>
    <row r="4182" spans="1:28" x14ac:dyDescent="0.2">
      <c r="A4182" s="10"/>
      <c r="B4182" s="10" t="s">
        <v>21</v>
      </c>
      <c r="C4182" s="10">
        <v>10</v>
      </c>
      <c r="D4182" s="10" t="s">
        <v>42</v>
      </c>
      <c r="E4182" s="10" t="s">
        <v>89</v>
      </c>
      <c r="F4182" s="10">
        <v>3</v>
      </c>
      <c r="G4182" s="10">
        <v>3</v>
      </c>
      <c r="H4182" s="10"/>
      <c r="I4182" s="10">
        <v>2.6440000000000001</v>
      </c>
      <c r="J4182" s="10">
        <v>3.2509999999999999</v>
      </c>
      <c r="K4182">
        <f t="shared" si="234"/>
        <v>11.899757922431707</v>
      </c>
      <c r="L4182" s="10" t="s">
        <v>32</v>
      </c>
      <c r="M4182" t="s">
        <v>25</v>
      </c>
      <c r="N4182" s="10" t="s">
        <v>26</v>
      </c>
      <c r="O4182" s="10" t="str">
        <f t="shared" si="233"/>
        <v>CG_D10_T3_K15.jpg</v>
      </c>
      <c r="P4182" s="10"/>
      <c r="Q4182" s="2" t="s">
        <v>764</v>
      </c>
      <c r="R4182" s="10"/>
      <c r="S4182" s="10"/>
      <c r="T4182" t="s">
        <v>813</v>
      </c>
      <c r="W4182" s="10"/>
      <c r="Y4182" t="s">
        <v>826</v>
      </c>
      <c r="Z4182" t="s">
        <v>826</v>
      </c>
      <c r="AA4182" t="s">
        <v>826</v>
      </c>
      <c r="AB4182" t="str">
        <f t="shared" si="235"/>
        <v/>
      </c>
    </row>
    <row r="4183" spans="1:28" x14ac:dyDescent="0.2">
      <c r="A4183" s="10"/>
      <c r="B4183" s="10" t="s">
        <v>21</v>
      </c>
      <c r="C4183" s="10">
        <v>10</v>
      </c>
      <c r="D4183" s="10" t="s">
        <v>42</v>
      </c>
      <c r="E4183" s="10" t="s">
        <v>89</v>
      </c>
      <c r="F4183" s="10">
        <v>4</v>
      </c>
      <c r="G4183" s="10">
        <v>4</v>
      </c>
      <c r="H4183" s="10"/>
      <c r="I4183" s="10">
        <v>2.1440000000000001</v>
      </c>
      <c r="J4183" s="10">
        <v>2.8690000000000002</v>
      </c>
      <c r="K4183">
        <f t="shared" si="234"/>
        <v>6.9052334517230944</v>
      </c>
      <c r="L4183" s="10" t="s">
        <v>32</v>
      </c>
      <c r="M4183" t="s">
        <v>25</v>
      </c>
      <c r="N4183" s="10" t="s">
        <v>26</v>
      </c>
      <c r="O4183" s="10" t="str">
        <f t="shared" si="233"/>
        <v>CG_D10_T3_K15.jpg</v>
      </c>
      <c r="P4183" s="10"/>
      <c r="Q4183" s="2" t="s">
        <v>764</v>
      </c>
      <c r="R4183" s="10"/>
      <c r="S4183" s="10"/>
      <c r="T4183" t="s">
        <v>813</v>
      </c>
      <c r="W4183" s="10"/>
      <c r="Y4183" t="s">
        <v>826</v>
      </c>
      <c r="Z4183" t="s">
        <v>826</v>
      </c>
      <c r="AA4183" t="s">
        <v>826</v>
      </c>
      <c r="AB4183" t="str">
        <f t="shared" si="235"/>
        <v/>
      </c>
    </row>
    <row r="4184" spans="1:28" x14ac:dyDescent="0.2">
      <c r="A4184" s="10"/>
      <c r="B4184" s="10" t="s">
        <v>21</v>
      </c>
      <c r="C4184" s="10">
        <v>10</v>
      </c>
      <c r="D4184" s="10" t="s">
        <v>42</v>
      </c>
      <c r="E4184" s="10" t="s">
        <v>89</v>
      </c>
      <c r="F4184" s="10">
        <v>5</v>
      </c>
      <c r="G4184" s="10">
        <v>5</v>
      </c>
      <c r="H4184" s="10"/>
      <c r="I4184" s="10">
        <v>2.4089999999999998</v>
      </c>
      <c r="J4184" s="10">
        <v>2.911</v>
      </c>
      <c r="K4184">
        <f t="shared" si="234"/>
        <v>8.8453304233026131</v>
      </c>
      <c r="L4184" s="10" t="s">
        <v>32</v>
      </c>
      <c r="M4184" t="s">
        <v>25</v>
      </c>
      <c r="N4184" s="10" t="s">
        <v>26</v>
      </c>
      <c r="O4184" s="10" t="str">
        <f t="shared" si="233"/>
        <v>CG_D10_T3_K15.jpg</v>
      </c>
      <c r="P4184" s="10"/>
      <c r="Q4184" s="2" t="s">
        <v>764</v>
      </c>
      <c r="R4184" s="10"/>
      <c r="S4184" s="10"/>
      <c r="T4184" t="s">
        <v>813</v>
      </c>
      <c r="W4184" s="10"/>
      <c r="Y4184" t="s">
        <v>826</v>
      </c>
      <c r="Z4184" t="s">
        <v>826</v>
      </c>
      <c r="AA4184" t="s">
        <v>826</v>
      </c>
      <c r="AB4184" t="str">
        <f t="shared" si="235"/>
        <v/>
      </c>
    </row>
    <row r="4185" spans="1:28" x14ac:dyDescent="0.2">
      <c r="A4185" s="10"/>
      <c r="B4185" s="10" t="s">
        <v>21</v>
      </c>
      <c r="C4185" s="10">
        <v>10</v>
      </c>
      <c r="D4185" s="10" t="s">
        <v>42</v>
      </c>
      <c r="E4185" s="10" t="s">
        <v>89</v>
      </c>
      <c r="F4185" s="10">
        <v>6</v>
      </c>
      <c r="G4185" s="10">
        <v>6</v>
      </c>
      <c r="H4185" s="10"/>
      <c r="I4185" s="10">
        <v>2.5710000000000002</v>
      </c>
      <c r="J4185" s="10">
        <v>3.121</v>
      </c>
      <c r="K4185">
        <f t="shared" si="234"/>
        <v>10.801801133149665</v>
      </c>
      <c r="L4185" s="10" t="s">
        <v>32</v>
      </c>
      <c r="M4185" t="s">
        <v>25</v>
      </c>
      <c r="N4185" s="10" t="s">
        <v>26</v>
      </c>
      <c r="O4185" s="10" t="str">
        <f t="shared" si="233"/>
        <v>CG_D10_T3_K15.jpg</v>
      </c>
      <c r="P4185" s="10"/>
      <c r="Q4185" s="2" t="s">
        <v>764</v>
      </c>
      <c r="R4185" s="10"/>
      <c r="S4185" s="10"/>
      <c r="T4185" t="s">
        <v>813</v>
      </c>
      <c r="W4185" s="10"/>
      <c r="Y4185" t="s">
        <v>826</v>
      </c>
      <c r="Z4185" t="s">
        <v>826</v>
      </c>
      <c r="AA4185" t="s">
        <v>826</v>
      </c>
      <c r="AB4185" t="str">
        <f t="shared" si="235"/>
        <v/>
      </c>
    </row>
    <row r="4186" spans="1:28" x14ac:dyDescent="0.2">
      <c r="A4186" s="10"/>
      <c r="B4186" s="10" t="s">
        <v>21</v>
      </c>
      <c r="C4186" s="10">
        <v>10</v>
      </c>
      <c r="D4186" s="10" t="s">
        <v>42</v>
      </c>
      <c r="E4186" s="10" t="s">
        <v>89</v>
      </c>
      <c r="F4186" s="10">
        <v>7</v>
      </c>
      <c r="G4186" s="10">
        <v>7</v>
      </c>
      <c r="H4186" s="10"/>
      <c r="I4186" s="10">
        <v>2.3959999999999999</v>
      </c>
      <c r="J4186" s="10">
        <v>2.8580000000000001</v>
      </c>
      <c r="K4186">
        <f t="shared" si="234"/>
        <v>8.5908098688005854</v>
      </c>
      <c r="L4186" s="10" t="s">
        <v>32</v>
      </c>
      <c r="M4186" t="s">
        <v>25</v>
      </c>
      <c r="N4186" s="10" t="s">
        <v>26</v>
      </c>
      <c r="O4186" s="10" t="str">
        <f t="shared" si="233"/>
        <v>CG_D10_T3_K15.jpg</v>
      </c>
      <c r="P4186" s="10"/>
      <c r="Q4186" s="2" t="s">
        <v>764</v>
      </c>
      <c r="R4186" s="10"/>
      <c r="S4186" s="10"/>
      <c r="T4186" t="s">
        <v>813</v>
      </c>
      <c r="W4186" s="10"/>
      <c r="Y4186" t="s">
        <v>826</v>
      </c>
      <c r="Z4186" t="s">
        <v>826</v>
      </c>
      <c r="AA4186" t="s">
        <v>826</v>
      </c>
      <c r="AB4186" t="str">
        <f t="shared" si="235"/>
        <v/>
      </c>
    </row>
    <row r="4187" spans="1:28" x14ac:dyDescent="0.2">
      <c r="A4187" s="10"/>
      <c r="B4187" s="10" t="s">
        <v>21</v>
      </c>
      <c r="C4187" s="10">
        <v>10</v>
      </c>
      <c r="D4187" s="10" t="s">
        <v>42</v>
      </c>
      <c r="E4187" s="10" t="s">
        <v>89</v>
      </c>
      <c r="F4187" s="10">
        <v>8</v>
      </c>
      <c r="G4187" s="10">
        <v>8</v>
      </c>
      <c r="H4187" s="10"/>
      <c r="I4187" s="10">
        <v>2.5310000000000001</v>
      </c>
      <c r="J4187" s="10">
        <v>3.3769999999999998</v>
      </c>
      <c r="K4187">
        <f t="shared" si="234"/>
        <v>11.326966248625371</v>
      </c>
      <c r="L4187" s="10" t="s">
        <v>32</v>
      </c>
      <c r="M4187" t="s">
        <v>25</v>
      </c>
      <c r="N4187" s="10" t="s">
        <v>26</v>
      </c>
      <c r="O4187" s="10" t="str">
        <f t="shared" si="233"/>
        <v>CG_D10_T3_K15.jpg</v>
      </c>
      <c r="P4187" s="10"/>
      <c r="Q4187" s="2" t="s">
        <v>764</v>
      </c>
      <c r="R4187" s="10"/>
      <c r="S4187" s="10"/>
      <c r="T4187" t="s">
        <v>813</v>
      </c>
      <c r="W4187" s="10"/>
      <c r="Y4187" t="s">
        <v>826</v>
      </c>
      <c r="Z4187" t="s">
        <v>826</v>
      </c>
      <c r="AA4187" t="s">
        <v>826</v>
      </c>
      <c r="AB4187" t="str">
        <f t="shared" si="235"/>
        <v/>
      </c>
    </row>
    <row r="4188" spans="1:28" x14ac:dyDescent="0.2">
      <c r="A4188" s="10"/>
      <c r="B4188" s="10" t="s">
        <v>21</v>
      </c>
      <c r="C4188" s="10">
        <v>10</v>
      </c>
      <c r="D4188" s="10" t="s">
        <v>42</v>
      </c>
      <c r="E4188" s="10" t="s">
        <v>23</v>
      </c>
      <c r="F4188" s="10">
        <v>1</v>
      </c>
      <c r="G4188" s="10">
        <v>1</v>
      </c>
      <c r="H4188" s="10"/>
      <c r="I4188" s="10">
        <v>1.5660000000000001</v>
      </c>
      <c r="J4188" s="10">
        <v>1.9510000000000001</v>
      </c>
      <c r="K4188">
        <f t="shared" si="234"/>
        <v>2.5051806024773398</v>
      </c>
      <c r="L4188" s="10" t="s">
        <v>32</v>
      </c>
      <c r="M4188" t="s">
        <v>25</v>
      </c>
      <c r="N4188" s="10" t="s">
        <v>26</v>
      </c>
      <c r="O4188" s="10" t="str">
        <f t="shared" si="233"/>
        <v>CG_D10_T3_K16.jpg</v>
      </c>
      <c r="P4188" s="10"/>
      <c r="Q4188" s="2" t="s">
        <v>764</v>
      </c>
      <c r="R4188" s="10"/>
      <c r="S4188" s="10"/>
      <c r="T4188" t="s">
        <v>813</v>
      </c>
      <c r="W4188" s="10"/>
      <c r="Y4188" t="s">
        <v>826</v>
      </c>
      <c r="Z4188" t="s">
        <v>826</v>
      </c>
      <c r="AA4188" t="s">
        <v>826</v>
      </c>
      <c r="AB4188" t="str">
        <f t="shared" si="235"/>
        <v/>
      </c>
    </row>
    <row r="4189" spans="1:28" x14ac:dyDescent="0.2">
      <c r="A4189" s="10"/>
      <c r="B4189" s="10" t="s">
        <v>21</v>
      </c>
      <c r="C4189" s="10">
        <v>10</v>
      </c>
      <c r="D4189" s="10" t="s">
        <v>42</v>
      </c>
      <c r="E4189" s="10" t="s">
        <v>23</v>
      </c>
      <c r="F4189" s="10">
        <v>2</v>
      </c>
      <c r="G4189" s="10">
        <v>2</v>
      </c>
      <c r="H4189" s="10"/>
      <c r="I4189" s="10">
        <v>2.141</v>
      </c>
      <c r="J4189" s="10">
        <v>2.6</v>
      </c>
      <c r="K4189">
        <f t="shared" si="234"/>
        <v>6.2402923746756658</v>
      </c>
      <c r="L4189" s="10" t="s">
        <v>32</v>
      </c>
      <c r="M4189" t="s">
        <v>25</v>
      </c>
      <c r="N4189" s="10" t="s">
        <v>26</v>
      </c>
      <c r="O4189" s="10" t="str">
        <f t="shared" si="233"/>
        <v>CG_D10_T3_K16.jpg</v>
      </c>
      <c r="P4189" s="10"/>
      <c r="Q4189" s="2" t="s">
        <v>764</v>
      </c>
      <c r="R4189" s="10"/>
      <c r="S4189" s="10"/>
      <c r="T4189" t="s">
        <v>813</v>
      </c>
      <c r="W4189" s="10"/>
      <c r="Y4189" t="s">
        <v>826</v>
      </c>
      <c r="Z4189" t="s">
        <v>826</v>
      </c>
      <c r="AA4189" t="s">
        <v>826</v>
      </c>
      <c r="AB4189" t="str">
        <f t="shared" si="235"/>
        <v/>
      </c>
    </row>
    <row r="4190" spans="1:28" x14ac:dyDescent="0.2">
      <c r="A4190" s="10"/>
      <c r="B4190" s="10" t="s">
        <v>21</v>
      </c>
      <c r="C4190" s="10">
        <v>10</v>
      </c>
      <c r="D4190" s="10" t="s">
        <v>42</v>
      </c>
      <c r="E4190" s="10" t="s">
        <v>23</v>
      </c>
      <c r="F4190" s="10">
        <v>3</v>
      </c>
      <c r="G4190" s="10">
        <v>3</v>
      </c>
      <c r="H4190" s="10"/>
      <c r="I4190" s="10">
        <v>1.7569999999999999</v>
      </c>
      <c r="J4190" s="10">
        <v>2.431</v>
      </c>
      <c r="K4190">
        <f t="shared" si="234"/>
        <v>3.9294044922148674</v>
      </c>
      <c r="L4190" s="10" t="s">
        <v>32</v>
      </c>
      <c r="M4190" t="s">
        <v>25</v>
      </c>
      <c r="N4190" s="10" t="s">
        <v>26</v>
      </c>
      <c r="O4190" s="10" t="str">
        <f t="shared" si="233"/>
        <v>CG_D10_T3_K16.jpg</v>
      </c>
      <c r="P4190" s="10"/>
      <c r="Q4190" s="2" t="s">
        <v>764</v>
      </c>
      <c r="R4190" s="10"/>
      <c r="S4190" s="10"/>
      <c r="T4190" t="s">
        <v>813</v>
      </c>
      <c r="W4190" s="10"/>
      <c r="Y4190" t="s">
        <v>826</v>
      </c>
      <c r="Z4190" t="s">
        <v>826</v>
      </c>
      <c r="AA4190" t="s">
        <v>826</v>
      </c>
      <c r="AB4190" t="str">
        <f t="shared" si="235"/>
        <v/>
      </c>
    </row>
    <row r="4191" spans="1:28" x14ac:dyDescent="0.2">
      <c r="A4191" s="10"/>
      <c r="B4191" s="10" t="s">
        <v>21</v>
      </c>
      <c r="C4191" s="10">
        <v>10</v>
      </c>
      <c r="D4191" s="10" t="s">
        <v>42</v>
      </c>
      <c r="E4191" s="10" t="s">
        <v>23</v>
      </c>
      <c r="F4191" s="10">
        <v>4</v>
      </c>
      <c r="G4191" s="10">
        <v>4</v>
      </c>
      <c r="H4191" s="10"/>
      <c r="I4191" s="10">
        <v>2.0019999999999998</v>
      </c>
      <c r="J4191" s="10">
        <v>2.2440000000000002</v>
      </c>
      <c r="K4191">
        <f t="shared" si="234"/>
        <v>4.7092229770986389</v>
      </c>
      <c r="L4191" s="10" t="s">
        <v>32</v>
      </c>
      <c r="M4191" t="s">
        <v>25</v>
      </c>
      <c r="N4191" s="10" t="s">
        <v>26</v>
      </c>
      <c r="O4191" s="10" t="str">
        <f t="shared" si="233"/>
        <v>CG_D10_T3_K16.jpg</v>
      </c>
      <c r="P4191" s="10"/>
      <c r="Q4191" s="2" t="s">
        <v>764</v>
      </c>
      <c r="R4191" s="10"/>
      <c r="S4191" s="10"/>
      <c r="T4191" t="s">
        <v>813</v>
      </c>
      <c r="W4191" s="10"/>
      <c r="Y4191" t="s">
        <v>826</v>
      </c>
      <c r="Z4191" t="s">
        <v>826</v>
      </c>
      <c r="AA4191" t="s">
        <v>826</v>
      </c>
      <c r="AB4191" t="str">
        <f t="shared" si="235"/>
        <v/>
      </c>
    </row>
    <row r="4192" spans="1:28" x14ac:dyDescent="0.2">
      <c r="A4192" s="10"/>
      <c r="B4192" s="10" t="s">
        <v>21</v>
      </c>
      <c r="C4192" s="10">
        <v>10</v>
      </c>
      <c r="D4192" s="10" t="s">
        <v>42</v>
      </c>
      <c r="E4192" s="10" t="s">
        <v>23</v>
      </c>
      <c r="F4192" s="10">
        <v>5</v>
      </c>
      <c r="G4192" s="10">
        <v>5</v>
      </c>
      <c r="H4192" s="10"/>
      <c r="I4192" s="10">
        <v>2.0310000000000001</v>
      </c>
      <c r="J4192" s="10">
        <v>2.0529999999999999</v>
      </c>
      <c r="K4192">
        <f t="shared" si="234"/>
        <v>4.4341160126772445</v>
      </c>
      <c r="L4192" s="10" t="s">
        <v>32</v>
      </c>
      <c r="M4192" t="s">
        <v>25</v>
      </c>
      <c r="N4192" s="10" t="s">
        <v>26</v>
      </c>
      <c r="O4192" s="10" t="str">
        <f t="shared" si="233"/>
        <v>CG_D10_T3_K16.jpg</v>
      </c>
      <c r="P4192" s="10"/>
      <c r="Q4192" s="2" t="s">
        <v>764</v>
      </c>
      <c r="R4192" s="10"/>
      <c r="S4192" s="10"/>
      <c r="T4192" t="s">
        <v>813</v>
      </c>
      <c r="W4192" s="10"/>
      <c r="Y4192" t="s">
        <v>826</v>
      </c>
      <c r="Z4192" t="s">
        <v>826</v>
      </c>
      <c r="AA4192" t="s">
        <v>826</v>
      </c>
      <c r="AB4192" t="str">
        <f t="shared" si="235"/>
        <v/>
      </c>
    </row>
    <row r="4193" spans="1:28" x14ac:dyDescent="0.2">
      <c r="A4193" s="10"/>
      <c r="B4193" s="10" t="s">
        <v>21</v>
      </c>
      <c r="C4193" s="10">
        <v>10</v>
      </c>
      <c r="D4193" s="10" t="s">
        <v>42</v>
      </c>
      <c r="E4193" s="10" t="s">
        <v>23</v>
      </c>
      <c r="F4193" s="10">
        <v>6</v>
      </c>
      <c r="G4193" s="10">
        <v>6</v>
      </c>
      <c r="H4193" s="10"/>
      <c r="I4193" s="10">
        <v>1.7769999999999999</v>
      </c>
      <c r="J4193" s="10">
        <v>2.1819999999999999</v>
      </c>
      <c r="K4193">
        <f t="shared" si="234"/>
        <v>3.607678741793003</v>
      </c>
      <c r="L4193" s="10" t="s">
        <v>32</v>
      </c>
      <c r="M4193" t="s">
        <v>25</v>
      </c>
      <c r="N4193" s="10" t="s">
        <v>26</v>
      </c>
      <c r="O4193" s="10" t="str">
        <f t="shared" si="233"/>
        <v>CG_D10_T3_K16.jpg</v>
      </c>
      <c r="P4193" s="10"/>
      <c r="Q4193" s="2" t="s">
        <v>764</v>
      </c>
      <c r="R4193" s="10"/>
      <c r="S4193" s="10"/>
      <c r="T4193" t="s">
        <v>813</v>
      </c>
      <c r="W4193" s="10"/>
      <c r="Y4193" t="s">
        <v>826</v>
      </c>
      <c r="Z4193" t="s">
        <v>826</v>
      </c>
      <c r="AA4193" t="s">
        <v>826</v>
      </c>
      <c r="AB4193" t="str">
        <f t="shared" si="235"/>
        <v/>
      </c>
    </row>
    <row r="4194" spans="1:28" x14ac:dyDescent="0.2">
      <c r="A4194" s="10"/>
      <c r="B4194" s="10" t="s">
        <v>21</v>
      </c>
      <c r="C4194" s="10">
        <v>10</v>
      </c>
      <c r="D4194" s="10" t="s">
        <v>42</v>
      </c>
      <c r="E4194" s="10" t="s">
        <v>23</v>
      </c>
      <c r="F4194" s="10">
        <v>7</v>
      </c>
      <c r="G4194" s="10">
        <v>7</v>
      </c>
      <c r="H4194" s="10"/>
      <c r="I4194" s="10">
        <v>1.9570000000000001</v>
      </c>
      <c r="J4194" s="10">
        <v>2.2410000000000001</v>
      </c>
      <c r="K4194">
        <f t="shared" si="234"/>
        <v>4.4938830219863855</v>
      </c>
      <c r="L4194" s="10" t="s">
        <v>32</v>
      </c>
      <c r="M4194" t="s">
        <v>25</v>
      </c>
      <c r="N4194" s="10" t="s">
        <v>26</v>
      </c>
      <c r="O4194" s="10" t="str">
        <f t="shared" si="233"/>
        <v>CG_D10_T3_K16.jpg</v>
      </c>
      <c r="P4194" s="10"/>
      <c r="Q4194" s="2" t="s">
        <v>764</v>
      </c>
      <c r="R4194" s="10"/>
      <c r="S4194" s="10"/>
      <c r="T4194" t="s">
        <v>813</v>
      </c>
      <c r="W4194" s="10"/>
      <c r="Y4194" t="s">
        <v>826</v>
      </c>
      <c r="Z4194" t="s">
        <v>826</v>
      </c>
      <c r="AA4194" t="s">
        <v>826</v>
      </c>
      <c r="AB4194" t="str">
        <f t="shared" si="235"/>
        <v/>
      </c>
    </row>
    <row r="4195" spans="1:28" x14ac:dyDescent="0.2">
      <c r="A4195" s="10"/>
      <c r="B4195" s="10" t="s">
        <v>21</v>
      </c>
      <c r="C4195" s="10">
        <v>10</v>
      </c>
      <c r="D4195" s="10" t="s">
        <v>42</v>
      </c>
      <c r="E4195" s="10" t="s">
        <v>23</v>
      </c>
      <c r="F4195" s="10">
        <v>8</v>
      </c>
      <c r="G4195" s="10">
        <v>8</v>
      </c>
      <c r="H4195" s="10"/>
      <c r="I4195" s="10">
        <v>2.0129999999999999</v>
      </c>
      <c r="J4195" s="10">
        <v>2.419</v>
      </c>
      <c r="K4195">
        <f t="shared" si="234"/>
        <v>5.1324139132449131</v>
      </c>
      <c r="L4195" s="10" t="s">
        <v>32</v>
      </c>
      <c r="M4195" t="s">
        <v>25</v>
      </c>
      <c r="N4195" s="10" t="s">
        <v>26</v>
      </c>
      <c r="O4195" s="10" t="str">
        <f t="shared" si="233"/>
        <v>CG_D10_T3_K16.jpg</v>
      </c>
      <c r="P4195" s="10"/>
      <c r="Q4195" s="2" t="s">
        <v>764</v>
      </c>
      <c r="R4195" s="10"/>
      <c r="S4195" s="10"/>
      <c r="T4195" t="s">
        <v>813</v>
      </c>
      <c r="W4195" s="10"/>
      <c r="Y4195" t="s">
        <v>826</v>
      </c>
      <c r="Z4195" t="s">
        <v>826</v>
      </c>
      <c r="AA4195" t="s">
        <v>826</v>
      </c>
      <c r="AB4195" t="str">
        <f t="shared" si="235"/>
        <v/>
      </c>
    </row>
    <row r="4196" spans="1:28" x14ac:dyDescent="0.2">
      <c r="A4196" s="10"/>
      <c r="B4196" s="10" t="s">
        <v>21</v>
      </c>
      <c r="C4196" s="10">
        <v>10</v>
      </c>
      <c r="D4196" s="10" t="s">
        <v>42</v>
      </c>
      <c r="E4196" s="10" t="s">
        <v>23</v>
      </c>
      <c r="F4196" s="10">
        <v>9</v>
      </c>
      <c r="G4196" s="10">
        <v>9</v>
      </c>
      <c r="H4196" s="10"/>
      <c r="I4196" s="10">
        <v>2.1669999999999998</v>
      </c>
      <c r="J4196" s="10">
        <v>2.3740000000000001</v>
      </c>
      <c r="K4196">
        <f t="shared" si="234"/>
        <v>5.8370954184021224</v>
      </c>
      <c r="L4196" s="10" t="s">
        <v>32</v>
      </c>
      <c r="M4196" t="s">
        <v>25</v>
      </c>
      <c r="N4196" s="10" t="s">
        <v>26</v>
      </c>
      <c r="O4196" s="10" t="str">
        <f t="shared" si="233"/>
        <v>CG_D10_T3_K16.jpg</v>
      </c>
      <c r="P4196" s="10"/>
      <c r="Q4196" s="2" t="s">
        <v>764</v>
      </c>
      <c r="R4196" s="10"/>
      <c r="S4196" s="10"/>
      <c r="T4196" t="s">
        <v>813</v>
      </c>
      <c r="W4196" s="10"/>
      <c r="Y4196" t="s">
        <v>826</v>
      </c>
      <c r="Z4196" t="s">
        <v>826</v>
      </c>
      <c r="AA4196" t="s">
        <v>826</v>
      </c>
      <c r="AB4196" t="str">
        <f t="shared" si="235"/>
        <v/>
      </c>
    </row>
    <row r="4197" spans="1:28" x14ac:dyDescent="0.2">
      <c r="A4197" s="10"/>
      <c r="B4197" s="10" t="s">
        <v>21</v>
      </c>
      <c r="C4197" s="10">
        <v>10</v>
      </c>
      <c r="D4197" s="10" t="s">
        <v>42</v>
      </c>
      <c r="E4197" s="10" t="s">
        <v>23</v>
      </c>
      <c r="F4197" s="10">
        <v>10</v>
      </c>
      <c r="G4197" s="10">
        <v>10</v>
      </c>
      <c r="H4197" s="10"/>
      <c r="I4197" s="10">
        <v>1.6080000000000001</v>
      </c>
      <c r="J4197" s="10">
        <v>2.0840000000000001</v>
      </c>
      <c r="K4197">
        <f t="shared" si="234"/>
        <v>2.8214220682406403</v>
      </c>
      <c r="L4197" s="10" t="s">
        <v>32</v>
      </c>
      <c r="M4197" t="s">
        <v>25</v>
      </c>
      <c r="N4197" s="10" t="s">
        <v>26</v>
      </c>
      <c r="O4197" s="10" t="str">
        <f t="shared" si="233"/>
        <v>CG_D10_T3_K16.jpg</v>
      </c>
      <c r="P4197" s="10"/>
      <c r="Q4197" s="2" t="s">
        <v>764</v>
      </c>
      <c r="R4197" s="10"/>
      <c r="S4197" s="10"/>
      <c r="T4197" t="s">
        <v>813</v>
      </c>
      <c r="W4197" s="10"/>
      <c r="Y4197" t="s">
        <v>826</v>
      </c>
      <c r="Z4197" t="s">
        <v>826</v>
      </c>
      <c r="AA4197" t="s">
        <v>826</v>
      </c>
      <c r="AB4197" t="str">
        <f t="shared" si="235"/>
        <v/>
      </c>
    </row>
    <row r="4198" spans="1:28" x14ac:dyDescent="0.2">
      <c r="A4198" s="10"/>
      <c r="B4198" s="10" t="s">
        <v>21</v>
      </c>
      <c r="C4198" s="10">
        <v>10</v>
      </c>
      <c r="D4198" s="10" t="s">
        <v>42</v>
      </c>
      <c r="E4198" s="10" t="s">
        <v>94</v>
      </c>
      <c r="F4198" s="10">
        <v>1</v>
      </c>
      <c r="G4198" s="10">
        <v>1</v>
      </c>
      <c r="H4198" s="10"/>
      <c r="I4198" s="10">
        <v>2.3580000000000001</v>
      </c>
      <c r="J4198" s="10">
        <v>2.7930000000000001</v>
      </c>
      <c r="K4198">
        <f t="shared" si="234"/>
        <v>8.1312402414637805</v>
      </c>
      <c r="L4198" s="10" t="s">
        <v>32</v>
      </c>
      <c r="M4198" t="s">
        <v>25</v>
      </c>
      <c r="N4198" s="10" t="s">
        <v>26</v>
      </c>
      <c r="O4198" s="10" t="str">
        <f t="shared" si="233"/>
        <v>CG_D10_T3_K2.jpg</v>
      </c>
      <c r="P4198" s="10"/>
      <c r="Q4198" s="2" t="s">
        <v>764</v>
      </c>
      <c r="R4198" s="10"/>
      <c r="S4198" s="10"/>
      <c r="T4198" t="s">
        <v>813</v>
      </c>
      <c r="W4198" s="10"/>
      <c r="Y4198" t="s">
        <v>826</v>
      </c>
      <c r="Z4198" t="s">
        <v>826</v>
      </c>
      <c r="AA4198" t="s">
        <v>826</v>
      </c>
      <c r="AB4198" t="str">
        <f t="shared" si="235"/>
        <v/>
      </c>
    </row>
    <row r="4199" spans="1:28" x14ac:dyDescent="0.2">
      <c r="A4199" s="10"/>
      <c r="B4199" s="10" t="s">
        <v>21</v>
      </c>
      <c r="C4199" s="10">
        <v>10</v>
      </c>
      <c r="D4199" s="10" t="s">
        <v>42</v>
      </c>
      <c r="E4199" s="10" t="s">
        <v>94</v>
      </c>
      <c r="F4199" s="10">
        <v>2</v>
      </c>
      <c r="G4199" s="10">
        <v>2</v>
      </c>
      <c r="H4199" s="10"/>
      <c r="I4199" s="10">
        <v>2.3559999999999999</v>
      </c>
      <c r="J4199" s="10">
        <v>2.6139999999999999</v>
      </c>
      <c r="K4199">
        <f t="shared" si="234"/>
        <v>7.5972148934278918</v>
      </c>
      <c r="L4199" s="10" t="s">
        <v>32</v>
      </c>
      <c r="M4199" t="s">
        <v>25</v>
      </c>
      <c r="N4199" s="10" t="s">
        <v>26</v>
      </c>
      <c r="O4199" s="10" t="str">
        <f t="shared" si="233"/>
        <v>CG_D10_T3_K2.jpg</v>
      </c>
      <c r="P4199" s="10"/>
      <c r="Q4199" s="2" t="s">
        <v>764</v>
      </c>
      <c r="R4199" s="10"/>
      <c r="S4199" s="10"/>
      <c r="T4199" t="s">
        <v>813</v>
      </c>
      <c r="W4199" s="10"/>
      <c r="Y4199" t="s">
        <v>826</v>
      </c>
      <c r="Z4199" t="s">
        <v>826</v>
      </c>
      <c r="AA4199" t="s">
        <v>826</v>
      </c>
      <c r="AB4199" t="str">
        <f t="shared" si="235"/>
        <v/>
      </c>
    </row>
    <row r="4200" spans="1:28" x14ac:dyDescent="0.2">
      <c r="A4200" s="10"/>
      <c r="B4200" s="10" t="s">
        <v>21</v>
      </c>
      <c r="C4200" s="10">
        <v>10</v>
      </c>
      <c r="D4200" s="10" t="s">
        <v>42</v>
      </c>
      <c r="E4200" s="10" t="s">
        <v>94</v>
      </c>
      <c r="F4200" s="10">
        <v>3</v>
      </c>
      <c r="G4200" s="10">
        <v>3</v>
      </c>
      <c r="H4200" s="10"/>
      <c r="I4200" s="10">
        <v>2.431</v>
      </c>
      <c r="J4200" s="10">
        <v>2.8559999999999999</v>
      </c>
      <c r="K4200">
        <f t="shared" si="234"/>
        <v>8.837437924555239</v>
      </c>
      <c r="L4200" s="10" t="s">
        <v>32</v>
      </c>
      <c r="M4200" t="s">
        <v>25</v>
      </c>
      <c r="N4200" s="10" t="s">
        <v>26</v>
      </c>
      <c r="O4200" s="10" t="str">
        <f t="shared" si="233"/>
        <v>CG_D10_T3_K2.jpg</v>
      </c>
      <c r="P4200" s="10"/>
      <c r="Q4200" s="2" t="s">
        <v>764</v>
      </c>
      <c r="R4200" s="10"/>
      <c r="S4200" s="10"/>
      <c r="T4200" t="s">
        <v>813</v>
      </c>
      <c r="W4200" s="10"/>
      <c r="Y4200" t="s">
        <v>826</v>
      </c>
      <c r="Z4200" t="s">
        <v>826</v>
      </c>
      <c r="AA4200" t="s">
        <v>826</v>
      </c>
      <c r="AB4200" t="str">
        <f t="shared" si="235"/>
        <v/>
      </c>
    </row>
    <row r="4201" spans="1:28" x14ac:dyDescent="0.2">
      <c r="A4201" s="10"/>
      <c r="B4201" s="10" t="s">
        <v>21</v>
      </c>
      <c r="C4201" s="10">
        <v>10</v>
      </c>
      <c r="D4201" s="10" t="s">
        <v>42</v>
      </c>
      <c r="E4201" s="10" t="s">
        <v>94</v>
      </c>
      <c r="F4201" s="10">
        <v>4</v>
      </c>
      <c r="G4201" s="10">
        <v>4</v>
      </c>
      <c r="H4201" s="10"/>
      <c r="I4201" s="10">
        <v>2.1659999999999999</v>
      </c>
      <c r="J4201" s="10">
        <v>2.4049999999999998</v>
      </c>
      <c r="K4201">
        <f t="shared" si="234"/>
        <v>5.907860620127698</v>
      </c>
      <c r="L4201" s="10" t="s">
        <v>32</v>
      </c>
      <c r="M4201" t="s">
        <v>25</v>
      </c>
      <c r="N4201" s="10" t="s">
        <v>26</v>
      </c>
      <c r="O4201" s="10" t="str">
        <f t="shared" si="233"/>
        <v>CG_D10_T3_K2.jpg</v>
      </c>
      <c r="P4201" s="10"/>
      <c r="Q4201" s="2" t="s">
        <v>764</v>
      </c>
      <c r="R4201" s="10"/>
      <c r="S4201" s="10"/>
      <c r="T4201" t="s">
        <v>813</v>
      </c>
      <c r="W4201" s="10"/>
      <c r="Y4201" t="s">
        <v>826</v>
      </c>
      <c r="Z4201" t="s">
        <v>826</v>
      </c>
      <c r="AA4201" t="s">
        <v>826</v>
      </c>
      <c r="AB4201" t="str">
        <f t="shared" si="235"/>
        <v/>
      </c>
    </row>
    <row r="4202" spans="1:28" x14ac:dyDescent="0.2">
      <c r="A4202" s="10"/>
      <c r="B4202" s="10" t="s">
        <v>21</v>
      </c>
      <c r="C4202" s="10">
        <v>10</v>
      </c>
      <c r="D4202" s="10" t="s">
        <v>42</v>
      </c>
      <c r="E4202" s="10" t="s">
        <v>94</v>
      </c>
      <c r="F4202" s="10">
        <v>5</v>
      </c>
      <c r="G4202" s="10">
        <v>5</v>
      </c>
      <c r="H4202" s="10"/>
      <c r="I4202" s="10">
        <v>2.2730000000000001</v>
      </c>
      <c r="J4202" s="10">
        <v>2.431</v>
      </c>
      <c r="K4202">
        <f t="shared" si="234"/>
        <v>6.576307101623069</v>
      </c>
      <c r="L4202" s="10" t="s">
        <v>32</v>
      </c>
      <c r="M4202" t="s">
        <v>25</v>
      </c>
      <c r="N4202" s="10" t="s">
        <v>26</v>
      </c>
      <c r="O4202" s="10" t="str">
        <f t="shared" si="233"/>
        <v>CG_D10_T3_K2.jpg</v>
      </c>
      <c r="P4202" s="10"/>
      <c r="Q4202" s="2" t="s">
        <v>764</v>
      </c>
      <c r="R4202" s="10"/>
      <c r="S4202" s="10"/>
      <c r="T4202" t="s">
        <v>813</v>
      </c>
      <c r="W4202" s="10"/>
      <c r="Y4202" t="s">
        <v>826</v>
      </c>
      <c r="Z4202" t="s">
        <v>826</v>
      </c>
      <c r="AA4202" t="s">
        <v>826</v>
      </c>
      <c r="AB4202" t="str">
        <f t="shared" si="235"/>
        <v/>
      </c>
    </row>
    <row r="4203" spans="1:28" x14ac:dyDescent="0.2">
      <c r="A4203" s="10"/>
      <c r="B4203" s="10" t="s">
        <v>21</v>
      </c>
      <c r="C4203" s="10">
        <v>10</v>
      </c>
      <c r="D4203" s="10" t="s">
        <v>42</v>
      </c>
      <c r="E4203" s="10" t="s">
        <v>31</v>
      </c>
      <c r="F4203" s="10">
        <v>1</v>
      </c>
      <c r="G4203" s="10">
        <v>1</v>
      </c>
      <c r="H4203" s="10"/>
      <c r="I4203" s="10">
        <v>2.7010000000000001</v>
      </c>
      <c r="J4203" s="10">
        <v>2.855</v>
      </c>
      <c r="K4203">
        <f t="shared" si="234"/>
        <v>10.90569974212824</v>
      </c>
      <c r="L4203" s="10" t="s">
        <v>32</v>
      </c>
      <c r="M4203" t="s">
        <v>25</v>
      </c>
      <c r="N4203" s="10" t="s">
        <v>26</v>
      </c>
      <c r="O4203" s="10" t="str">
        <f t="shared" si="233"/>
        <v>CG_D10_T3_K3.jpg</v>
      </c>
      <c r="P4203" s="10"/>
      <c r="Q4203" s="2" t="s">
        <v>764</v>
      </c>
      <c r="R4203" s="10"/>
      <c r="S4203" s="10"/>
      <c r="T4203" t="s">
        <v>813</v>
      </c>
      <c r="W4203" s="10"/>
      <c r="Y4203" t="s">
        <v>826</v>
      </c>
      <c r="Z4203" t="s">
        <v>826</v>
      </c>
      <c r="AA4203" t="s">
        <v>826</v>
      </c>
      <c r="AB4203" t="str">
        <f t="shared" si="235"/>
        <v/>
      </c>
    </row>
    <row r="4204" spans="1:28" x14ac:dyDescent="0.2">
      <c r="A4204" s="10"/>
      <c r="B4204" s="10" t="s">
        <v>21</v>
      </c>
      <c r="C4204" s="10">
        <v>10</v>
      </c>
      <c r="D4204" s="10" t="s">
        <v>42</v>
      </c>
      <c r="E4204" s="10" t="s">
        <v>31</v>
      </c>
      <c r="F4204" s="10">
        <v>2</v>
      </c>
      <c r="G4204" s="10">
        <v>2</v>
      </c>
      <c r="H4204" s="10"/>
      <c r="I4204" s="10">
        <v>2.456</v>
      </c>
      <c r="J4204" s="10">
        <v>2.7490000000000001</v>
      </c>
      <c r="K4204">
        <f t="shared" si="234"/>
        <v>8.6821986883902937</v>
      </c>
      <c r="L4204" s="10" t="s">
        <v>32</v>
      </c>
      <c r="M4204" t="s">
        <v>25</v>
      </c>
      <c r="N4204" s="10" t="s">
        <v>26</v>
      </c>
      <c r="O4204" s="10" t="str">
        <f t="shared" si="233"/>
        <v>CG_D10_T3_K3.jpg</v>
      </c>
      <c r="P4204" s="10"/>
      <c r="Q4204" s="2" t="s">
        <v>764</v>
      </c>
      <c r="R4204" s="10"/>
      <c r="S4204" s="10"/>
      <c r="T4204" t="s">
        <v>813</v>
      </c>
      <c r="W4204" s="10"/>
      <c r="Y4204" t="s">
        <v>826</v>
      </c>
      <c r="Z4204" t="s">
        <v>826</v>
      </c>
      <c r="AA4204" t="s">
        <v>826</v>
      </c>
      <c r="AB4204" t="str">
        <f t="shared" si="235"/>
        <v/>
      </c>
    </row>
    <row r="4205" spans="1:28" x14ac:dyDescent="0.2">
      <c r="A4205" s="10"/>
      <c r="B4205" s="10" t="s">
        <v>21</v>
      </c>
      <c r="C4205" s="10">
        <v>10</v>
      </c>
      <c r="D4205" s="10" t="s">
        <v>42</v>
      </c>
      <c r="E4205" s="10" t="s">
        <v>31</v>
      </c>
      <c r="F4205" s="10">
        <v>3</v>
      </c>
      <c r="G4205" s="10">
        <v>3</v>
      </c>
      <c r="H4205" s="10"/>
      <c r="I4205" s="10">
        <v>2.6680000000000001</v>
      </c>
      <c r="J4205" s="10">
        <v>2.8679999999999999</v>
      </c>
      <c r="K4205">
        <f t="shared" si="234"/>
        <v>10.689294758684479</v>
      </c>
      <c r="L4205" s="10" t="s">
        <v>32</v>
      </c>
      <c r="M4205" t="s">
        <v>25</v>
      </c>
      <c r="N4205" s="10" t="s">
        <v>26</v>
      </c>
      <c r="O4205" s="10" t="str">
        <f t="shared" si="233"/>
        <v>CG_D10_T3_K3.jpg</v>
      </c>
      <c r="P4205" s="10"/>
      <c r="Q4205" s="2" t="s">
        <v>764</v>
      </c>
      <c r="R4205" s="10"/>
      <c r="S4205" s="10"/>
      <c r="T4205" t="s">
        <v>813</v>
      </c>
      <c r="W4205" s="10"/>
      <c r="Y4205" t="s">
        <v>826</v>
      </c>
      <c r="Z4205" t="s">
        <v>826</v>
      </c>
      <c r="AA4205" t="s">
        <v>826</v>
      </c>
      <c r="AB4205" t="str">
        <f t="shared" si="235"/>
        <v/>
      </c>
    </row>
    <row r="4206" spans="1:28" x14ac:dyDescent="0.2">
      <c r="A4206" s="10"/>
      <c r="B4206" s="10" t="s">
        <v>21</v>
      </c>
      <c r="C4206" s="10">
        <v>10</v>
      </c>
      <c r="D4206" s="10" t="s">
        <v>42</v>
      </c>
      <c r="E4206" s="10" t="s">
        <v>31</v>
      </c>
      <c r="F4206" s="10">
        <v>4</v>
      </c>
      <c r="G4206" s="10">
        <v>4</v>
      </c>
      <c r="H4206" s="10"/>
      <c r="I4206" s="10">
        <v>2.4710000000000001</v>
      </c>
      <c r="J4206" s="10">
        <v>2.7610000000000001</v>
      </c>
      <c r="K4206">
        <f t="shared" si="234"/>
        <v>8.8269395606785981</v>
      </c>
      <c r="L4206" s="10" t="s">
        <v>32</v>
      </c>
      <c r="M4206" t="s">
        <v>25</v>
      </c>
      <c r="N4206" s="10" t="s">
        <v>26</v>
      </c>
      <c r="O4206" s="10" t="str">
        <f t="shared" si="233"/>
        <v>CG_D10_T3_K3.jpg</v>
      </c>
      <c r="P4206" s="10"/>
      <c r="Q4206" s="2" t="s">
        <v>764</v>
      </c>
      <c r="R4206" s="10"/>
      <c r="S4206" s="10"/>
      <c r="T4206" t="s">
        <v>813</v>
      </c>
      <c r="W4206" s="10"/>
      <c r="Y4206" t="s">
        <v>826</v>
      </c>
      <c r="Z4206" t="s">
        <v>826</v>
      </c>
      <c r="AA4206" t="s">
        <v>826</v>
      </c>
      <c r="AB4206" t="str">
        <f t="shared" si="235"/>
        <v/>
      </c>
    </row>
    <row r="4207" spans="1:28" x14ac:dyDescent="0.2">
      <c r="A4207" s="10"/>
      <c r="B4207" s="10" t="s">
        <v>21</v>
      </c>
      <c r="C4207" s="10">
        <v>10</v>
      </c>
      <c r="D4207" s="10" t="s">
        <v>42</v>
      </c>
      <c r="E4207" s="10" t="s">
        <v>31</v>
      </c>
      <c r="F4207" s="10">
        <v>5</v>
      </c>
      <c r="G4207" s="10">
        <v>5</v>
      </c>
      <c r="H4207" s="10"/>
      <c r="I4207" s="10">
        <v>2.431</v>
      </c>
      <c r="J4207" s="10">
        <v>2.7869999999999999</v>
      </c>
      <c r="K4207">
        <f t="shared" si="234"/>
        <v>8.623928394865354</v>
      </c>
      <c r="L4207" s="10" t="s">
        <v>32</v>
      </c>
      <c r="M4207" t="s">
        <v>25</v>
      </c>
      <c r="N4207" s="10" t="s">
        <v>26</v>
      </c>
      <c r="O4207" s="10" t="str">
        <f t="shared" si="233"/>
        <v>CG_D10_T3_K3.jpg</v>
      </c>
      <c r="P4207" s="10"/>
      <c r="Q4207" s="2" t="s">
        <v>764</v>
      </c>
      <c r="R4207" s="10"/>
      <c r="S4207" s="10"/>
      <c r="T4207" t="s">
        <v>813</v>
      </c>
      <c r="W4207" s="10"/>
      <c r="Y4207" t="s">
        <v>826</v>
      </c>
      <c r="Z4207" t="s">
        <v>826</v>
      </c>
      <c r="AA4207" t="s">
        <v>826</v>
      </c>
      <c r="AB4207" t="str">
        <f t="shared" si="235"/>
        <v/>
      </c>
    </row>
    <row r="4208" spans="1:28" x14ac:dyDescent="0.2">
      <c r="A4208" s="10"/>
      <c r="B4208" s="10" t="s">
        <v>21</v>
      </c>
      <c r="C4208" s="10">
        <v>10</v>
      </c>
      <c r="D4208" s="10" t="s">
        <v>42</v>
      </c>
      <c r="E4208" s="10" t="s">
        <v>31</v>
      </c>
      <c r="F4208" s="10">
        <v>6</v>
      </c>
      <c r="G4208" s="10">
        <v>6</v>
      </c>
      <c r="H4208" s="10"/>
      <c r="I4208" s="10">
        <v>2.5739999999999998</v>
      </c>
      <c r="J4208" s="10">
        <v>3.0630000000000002</v>
      </c>
      <c r="K4208">
        <f t="shared" si="234"/>
        <v>10.625817129461819</v>
      </c>
      <c r="L4208" s="10" t="s">
        <v>32</v>
      </c>
      <c r="M4208" t="s">
        <v>25</v>
      </c>
      <c r="N4208" s="10" t="s">
        <v>26</v>
      </c>
      <c r="O4208" s="10" t="str">
        <f t="shared" si="233"/>
        <v>CG_D10_T3_K3.jpg</v>
      </c>
      <c r="P4208" s="10"/>
      <c r="Q4208" s="2" t="s">
        <v>764</v>
      </c>
      <c r="R4208" s="10"/>
      <c r="S4208" s="10"/>
      <c r="T4208" t="s">
        <v>813</v>
      </c>
      <c r="W4208" s="10"/>
      <c r="Y4208" t="s">
        <v>826</v>
      </c>
      <c r="Z4208" t="s">
        <v>826</v>
      </c>
      <c r="AA4208" t="s">
        <v>826</v>
      </c>
      <c r="AB4208" t="str">
        <f t="shared" si="235"/>
        <v/>
      </c>
    </row>
    <row r="4209" spans="1:28" x14ac:dyDescent="0.2">
      <c r="A4209" s="10"/>
      <c r="B4209" s="10" t="s">
        <v>21</v>
      </c>
      <c r="C4209" s="10">
        <v>10</v>
      </c>
      <c r="D4209" s="10" t="s">
        <v>42</v>
      </c>
      <c r="E4209" s="10" t="s">
        <v>31</v>
      </c>
      <c r="F4209" s="10">
        <v>7</v>
      </c>
      <c r="G4209" s="10">
        <v>7</v>
      </c>
      <c r="H4209" s="10"/>
      <c r="I4209" s="10">
        <v>2.41</v>
      </c>
      <c r="J4209" s="10">
        <v>2.7029999999999998</v>
      </c>
      <c r="K4209">
        <f t="shared" si="234"/>
        <v>8.220124329989499</v>
      </c>
      <c r="L4209" s="10" t="s">
        <v>32</v>
      </c>
      <c r="M4209" t="s">
        <v>25</v>
      </c>
      <c r="N4209" s="10" t="s">
        <v>26</v>
      </c>
      <c r="O4209" s="10" t="str">
        <f t="shared" si="233"/>
        <v>CG_D10_T3_K3.jpg</v>
      </c>
      <c r="P4209" s="10"/>
      <c r="Q4209" s="2" t="s">
        <v>764</v>
      </c>
      <c r="R4209" s="10"/>
      <c r="S4209" s="10"/>
      <c r="T4209" t="s">
        <v>813</v>
      </c>
      <c r="W4209" s="10"/>
      <c r="Y4209" t="s">
        <v>826</v>
      </c>
      <c r="Z4209" t="s">
        <v>826</v>
      </c>
      <c r="AA4209" t="s">
        <v>826</v>
      </c>
      <c r="AB4209" t="str">
        <f t="shared" si="235"/>
        <v/>
      </c>
    </row>
    <row r="4210" spans="1:28" x14ac:dyDescent="0.2">
      <c r="A4210" s="10"/>
      <c r="B4210" s="10" t="s">
        <v>21</v>
      </c>
      <c r="C4210" s="10">
        <v>10</v>
      </c>
      <c r="D4210" s="10" t="s">
        <v>42</v>
      </c>
      <c r="E4210" s="10" t="s">
        <v>31</v>
      </c>
      <c r="F4210" s="10">
        <v>8</v>
      </c>
      <c r="G4210" s="10">
        <v>8</v>
      </c>
      <c r="H4210" s="10"/>
      <c r="I4210" s="10">
        <v>2.3250000000000002</v>
      </c>
      <c r="J4210" s="10">
        <v>2.484</v>
      </c>
      <c r="K4210">
        <f t="shared" si="234"/>
        <v>7.0306545817125006</v>
      </c>
      <c r="L4210" s="10" t="s">
        <v>32</v>
      </c>
      <c r="M4210" t="s">
        <v>25</v>
      </c>
      <c r="N4210" s="10" t="s">
        <v>26</v>
      </c>
      <c r="O4210" s="10" t="str">
        <f t="shared" si="233"/>
        <v>CG_D10_T3_K3.jpg</v>
      </c>
      <c r="P4210" s="10"/>
      <c r="Q4210" s="2" t="s">
        <v>764</v>
      </c>
      <c r="R4210" s="10"/>
      <c r="S4210" s="10"/>
      <c r="T4210" t="s">
        <v>813</v>
      </c>
      <c r="W4210" s="10"/>
      <c r="Y4210" t="s">
        <v>826</v>
      </c>
      <c r="Z4210" t="s">
        <v>826</v>
      </c>
      <c r="AA4210" t="s">
        <v>826</v>
      </c>
      <c r="AB4210" t="str">
        <f t="shared" si="235"/>
        <v/>
      </c>
    </row>
    <row r="4211" spans="1:28" x14ac:dyDescent="0.2">
      <c r="A4211" s="10"/>
      <c r="B4211" s="10" t="s">
        <v>21</v>
      </c>
      <c r="C4211" s="10">
        <v>10</v>
      </c>
      <c r="D4211" s="10" t="s">
        <v>42</v>
      </c>
      <c r="E4211" s="10" t="s">
        <v>31</v>
      </c>
      <c r="F4211" s="10">
        <v>9</v>
      </c>
      <c r="G4211" s="10">
        <v>9</v>
      </c>
      <c r="H4211" s="10"/>
      <c r="I4211" s="10">
        <v>2.4980000000000002</v>
      </c>
      <c r="J4211" s="10">
        <v>2.798</v>
      </c>
      <c r="K4211">
        <f t="shared" si="234"/>
        <v>9.1417814329125484</v>
      </c>
      <c r="L4211" s="10" t="s">
        <v>32</v>
      </c>
      <c r="M4211" t="s">
        <v>25</v>
      </c>
      <c r="N4211" s="10" t="s">
        <v>26</v>
      </c>
      <c r="O4211" s="10" t="str">
        <f t="shared" si="233"/>
        <v>CG_D10_T3_K3.jpg</v>
      </c>
      <c r="P4211" s="10"/>
      <c r="Q4211" s="2" t="s">
        <v>764</v>
      </c>
      <c r="R4211" s="10"/>
      <c r="S4211" s="10"/>
      <c r="T4211" t="s">
        <v>813</v>
      </c>
      <c r="W4211" s="10"/>
      <c r="Y4211" t="s">
        <v>826</v>
      </c>
      <c r="Z4211" t="s">
        <v>826</v>
      </c>
      <c r="AA4211" t="s">
        <v>826</v>
      </c>
      <c r="AB4211" t="str">
        <f t="shared" si="235"/>
        <v/>
      </c>
    </row>
    <row r="4212" spans="1:28" x14ac:dyDescent="0.2">
      <c r="A4212" s="10"/>
      <c r="B4212" s="10" t="s">
        <v>21</v>
      </c>
      <c r="C4212" s="10">
        <v>10</v>
      </c>
      <c r="D4212" s="10" t="s">
        <v>42</v>
      </c>
      <c r="E4212" s="10" t="s">
        <v>31</v>
      </c>
      <c r="F4212" s="10">
        <v>10</v>
      </c>
      <c r="G4212" s="10">
        <v>10</v>
      </c>
      <c r="H4212" s="10"/>
      <c r="I4212" s="10">
        <v>2.585</v>
      </c>
      <c r="J4212" s="10">
        <v>2.7309999999999999</v>
      </c>
      <c r="K4212">
        <f t="shared" si="234"/>
        <v>9.5552279150492065</v>
      </c>
      <c r="L4212" s="10" t="s">
        <v>32</v>
      </c>
      <c r="M4212" t="s">
        <v>25</v>
      </c>
      <c r="N4212" s="10" t="s">
        <v>26</v>
      </c>
      <c r="O4212" s="10" t="str">
        <f t="shared" si="233"/>
        <v>CG_D10_T3_K3.jpg</v>
      </c>
      <c r="P4212" s="10"/>
      <c r="Q4212" s="2" t="s">
        <v>764</v>
      </c>
      <c r="R4212" s="10"/>
      <c r="S4212" s="10"/>
      <c r="T4212" t="s">
        <v>813</v>
      </c>
      <c r="W4212" s="10"/>
      <c r="Y4212" t="s">
        <v>826</v>
      </c>
      <c r="Z4212" t="s">
        <v>826</v>
      </c>
      <c r="AA4212" t="s">
        <v>826</v>
      </c>
      <c r="AB4212" t="str">
        <f t="shared" si="235"/>
        <v/>
      </c>
    </row>
    <row r="4213" spans="1:28" x14ac:dyDescent="0.2">
      <c r="A4213" s="10"/>
      <c r="B4213" s="10" t="s">
        <v>21</v>
      </c>
      <c r="C4213" s="10">
        <v>10</v>
      </c>
      <c r="D4213" s="10" t="s">
        <v>42</v>
      </c>
      <c r="E4213" s="10" t="s">
        <v>99</v>
      </c>
      <c r="F4213" s="10">
        <v>1</v>
      </c>
      <c r="G4213" s="10">
        <v>1</v>
      </c>
      <c r="H4213" s="10"/>
      <c r="I4213" s="10">
        <v>2.0369999999999999</v>
      </c>
      <c r="J4213" s="10">
        <v>2.3919999999999999</v>
      </c>
      <c r="K4213">
        <f t="shared" si="234"/>
        <v>5.1968656411417191</v>
      </c>
      <c r="L4213" s="10" t="s">
        <v>32</v>
      </c>
      <c r="M4213" t="s">
        <v>25</v>
      </c>
      <c r="N4213" s="10" t="s">
        <v>26</v>
      </c>
      <c r="O4213" s="10" t="str">
        <f t="shared" ref="O4213:O4266" si="236">"CG_D"&amp;C4213&amp;"_"&amp;D4213&amp;"_"&amp;E4213&amp;".jpg"</f>
        <v>CG_D10_T3_K4.jpg</v>
      </c>
      <c r="P4213" s="10"/>
      <c r="Q4213" s="2" t="s">
        <v>764</v>
      </c>
      <c r="R4213" s="10"/>
      <c r="S4213" s="10"/>
      <c r="T4213" t="s">
        <v>813</v>
      </c>
      <c r="W4213" s="10"/>
      <c r="Y4213" t="s">
        <v>826</v>
      </c>
      <c r="Z4213" t="s">
        <v>826</v>
      </c>
      <c r="AA4213" t="s">
        <v>826</v>
      </c>
      <c r="AB4213" t="str">
        <f t="shared" si="235"/>
        <v/>
      </c>
    </row>
    <row r="4214" spans="1:28" x14ac:dyDescent="0.2">
      <c r="A4214" s="10"/>
      <c r="B4214" s="10" t="s">
        <v>21</v>
      </c>
      <c r="C4214" s="10">
        <v>10</v>
      </c>
      <c r="D4214" s="10" t="s">
        <v>42</v>
      </c>
      <c r="E4214" s="10" t="s">
        <v>99</v>
      </c>
      <c r="F4214" s="10">
        <v>2</v>
      </c>
      <c r="G4214" s="10">
        <v>2</v>
      </c>
      <c r="H4214" s="10"/>
      <c r="I4214" s="10">
        <v>2.3239999999999998</v>
      </c>
      <c r="J4214" s="10">
        <v>2.605</v>
      </c>
      <c r="K4214">
        <f t="shared" si="234"/>
        <v>7.3667889932905313</v>
      </c>
      <c r="L4214" s="10" t="s">
        <v>32</v>
      </c>
      <c r="M4214" t="s">
        <v>25</v>
      </c>
      <c r="N4214" s="10" t="s">
        <v>26</v>
      </c>
      <c r="O4214" s="10" t="str">
        <f t="shared" si="236"/>
        <v>CG_D10_T3_K4.jpg</v>
      </c>
      <c r="P4214" s="10"/>
      <c r="Q4214" s="2" t="s">
        <v>764</v>
      </c>
      <c r="R4214" s="10"/>
      <c r="S4214" s="10"/>
      <c r="T4214" t="s">
        <v>813</v>
      </c>
      <c r="W4214" s="10"/>
      <c r="Y4214" t="s">
        <v>826</v>
      </c>
      <c r="Z4214" t="s">
        <v>826</v>
      </c>
      <c r="AA4214" t="s">
        <v>826</v>
      </c>
      <c r="AB4214" t="str">
        <f t="shared" si="235"/>
        <v/>
      </c>
    </row>
    <row r="4215" spans="1:28" x14ac:dyDescent="0.2">
      <c r="A4215" s="10"/>
      <c r="B4215" s="10" t="s">
        <v>21</v>
      </c>
      <c r="C4215" s="10">
        <v>10</v>
      </c>
      <c r="D4215" s="10" t="s">
        <v>42</v>
      </c>
      <c r="E4215" s="10" t="s">
        <v>99</v>
      </c>
      <c r="F4215" s="10">
        <v>3</v>
      </c>
      <c r="G4215" s="10">
        <v>3</v>
      </c>
      <c r="H4215" s="10"/>
      <c r="I4215" s="10">
        <v>2.1040000000000001</v>
      </c>
      <c r="J4215" s="10">
        <v>2.3159999999999998</v>
      </c>
      <c r="K4215">
        <f t="shared" si="234"/>
        <v>5.3681949786918395</v>
      </c>
      <c r="L4215" s="10" t="s">
        <v>32</v>
      </c>
      <c r="M4215" t="s">
        <v>25</v>
      </c>
      <c r="N4215" s="10" t="s">
        <v>26</v>
      </c>
      <c r="O4215" s="10" t="str">
        <f t="shared" si="236"/>
        <v>CG_D10_T3_K4.jpg</v>
      </c>
      <c r="P4215" s="10"/>
      <c r="Q4215" s="2" t="s">
        <v>764</v>
      </c>
      <c r="R4215" s="10"/>
      <c r="S4215" s="10"/>
      <c r="T4215" t="s">
        <v>813</v>
      </c>
      <c r="W4215" s="10"/>
      <c r="Y4215" t="s">
        <v>826</v>
      </c>
      <c r="Z4215" t="s">
        <v>826</v>
      </c>
      <c r="AA4215" t="s">
        <v>826</v>
      </c>
      <c r="AB4215" t="str">
        <f t="shared" si="235"/>
        <v/>
      </c>
    </row>
    <row r="4216" spans="1:28" x14ac:dyDescent="0.2">
      <c r="A4216" s="10"/>
      <c r="B4216" s="10" t="s">
        <v>21</v>
      </c>
      <c r="C4216" s="10">
        <v>10</v>
      </c>
      <c r="D4216" s="10" t="s">
        <v>42</v>
      </c>
      <c r="E4216" s="10" t="s">
        <v>99</v>
      </c>
      <c r="F4216" s="10">
        <v>4</v>
      </c>
      <c r="G4216" s="10">
        <v>4</v>
      </c>
      <c r="H4216" s="10"/>
      <c r="I4216" s="10">
        <v>2.14</v>
      </c>
      <c r="J4216" s="10">
        <v>2.5670000000000002</v>
      </c>
      <c r="K4216">
        <f t="shared" si="234"/>
        <v>6.1553346704646668</v>
      </c>
      <c r="L4216" s="10" t="s">
        <v>32</v>
      </c>
      <c r="M4216" t="s">
        <v>25</v>
      </c>
      <c r="N4216" s="10" t="s">
        <v>26</v>
      </c>
      <c r="O4216" s="10" t="str">
        <f t="shared" si="236"/>
        <v>CG_D10_T3_K4.jpg</v>
      </c>
      <c r="P4216" s="10"/>
      <c r="Q4216" s="2" t="s">
        <v>764</v>
      </c>
      <c r="R4216" s="10"/>
      <c r="S4216" s="10"/>
      <c r="T4216" t="s">
        <v>813</v>
      </c>
      <c r="W4216" s="10"/>
      <c r="Y4216" t="s">
        <v>826</v>
      </c>
      <c r="Z4216" t="s">
        <v>826</v>
      </c>
      <c r="AA4216" t="s">
        <v>826</v>
      </c>
      <c r="AB4216" t="str">
        <f t="shared" si="235"/>
        <v/>
      </c>
    </row>
    <row r="4217" spans="1:28" x14ac:dyDescent="0.2">
      <c r="A4217" s="10"/>
      <c r="B4217" s="10" t="s">
        <v>21</v>
      </c>
      <c r="C4217" s="10">
        <v>10</v>
      </c>
      <c r="D4217" s="10" t="s">
        <v>42</v>
      </c>
      <c r="E4217" s="10" t="s">
        <v>99</v>
      </c>
      <c r="F4217" s="10">
        <v>5</v>
      </c>
      <c r="G4217" s="10">
        <v>5</v>
      </c>
      <c r="H4217" s="10"/>
      <c r="I4217" s="10">
        <v>1.9650000000000001</v>
      </c>
      <c r="J4217" s="10">
        <v>2.149</v>
      </c>
      <c r="K4217">
        <f t="shared" si="234"/>
        <v>4.344699864469125</v>
      </c>
      <c r="L4217" s="10" t="s">
        <v>32</v>
      </c>
      <c r="M4217" t="s">
        <v>25</v>
      </c>
      <c r="N4217" s="10" t="s">
        <v>26</v>
      </c>
      <c r="O4217" s="10" t="str">
        <f t="shared" si="236"/>
        <v>CG_D10_T3_K4.jpg</v>
      </c>
      <c r="P4217" s="10"/>
      <c r="Q4217" s="2" t="s">
        <v>764</v>
      </c>
      <c r="R4217" s="10"/>
      <c r="S4217" s="10"/>
      <c r="T4217" t="s">
        <v>813</v>
      </c>
      <c r="W4217" s="10"/>
      <c r="Y4217" t="s">
        <v>826</v>
      </c>
      <c r="Z4217" t="s">
        <v>826</v>
      </c>
      <c r="AA4217" t="s">
        <v>826</v>
      </c>
      <c r="AB4217" t="str">
        <f t="shared" si="235"/>
        <v/>
      </c>
    </row>
    <row r="4218" spans="1:28" x14ac:dyDescent="0.2">
      <c r="A4218" s="10"/>
      <c r="B4218" s="10" t="s">
        <v>21</v>
      </c>
      <c r="C4218" s="10">
        <v>10</v>
      </c>
      <c r="D4218" s="10" t="s">
        <v>42</v>
      </c>
      <c r="E4218" s="10" t="s">
        <v>99</v>
      </c>
      <c r="F4218" s="10">
        <v>6</v>
      </c>
      <c r="G4218" s="10">
        <v>6</v>
      </c>
      <c r="H4218" s="10"/>
      <c r="I4218" s="10">
        <v>2.1760000000000002</v>
      </c>
      <c r="J4218" s="10">
        <v>2.653</v>
      </c>
      <c r="K4218">
        <f t="shared" ref="K4218:K4281" si="237">IF(I4218&gt;0,(J4218*(I4218^2))*(3.14159/6),"")</f>
        <v>6.577385362855253</v>
      </c>
      <c r="L4218" s="10" t="s">
        <v>32</v>
      </c>
      <c r="M4218" t="s">
        <v>25</v>
      </c>
      <c r="N4218" s="10" t="s">
        <v>26</v>
      </c>
      <c r="O4218" s="10" t="str">
        <f t="shared" si="236"/>
        <v>CG_D10_T3_K4.jpg</v>
      </c>
      <c r="P4218" s="10"/>
      <c r="Q4218" s="2" t="s">
        <v>764</v>
      </c>
      <c r="R4218" s="10"/>
      <c r="S4218" s="10"/>
      <c r="T4218" t="s">
        <v>813</v>
      </c>
      <c r="W4218" s="10"/>
      <c r="Y4218" t="s">
        <v>826</v>
      </c>
      <c r="Z4218" t="s">
        <v>826</v>
      </c>
      <c r="AA4218" t="s">
        <v>826</v>
      </c>
      <c r="AB4218" t="str">
        <f t="shared" si="235"/>
        <v/>
      </c>
    </row>
    <row r="4219" spans="1:28" x14ac:dyDescent="0.2">
      <c r="A4219" s="10"/>
      <c r="B4219" s="10" t="s">
        <v>21</v>
      </c>
      <c r="C4219" s="10">
        <v>10</v>
      </c>
      <c r="D4219" s="10" t="s">
        <v>42</v>
      </c>
      <c r="E4219" s="10" t="s">
        <v>99</v>
      </c>
      <c r="F4219" s="10">
        <v>7</v>
      </c>
      <c r="G4219" s="10">
        <v>7</v>
      </c>
      <c r="H4219" s="10"/>
      <c r="I4219" s="10">
        <v>2.0049999999999999</v>
      </c>
      <c r="J4219" s="10">
        <v>2.1150000000000002</v>
      </c>
      <c r="K4219">
        <f t="shared" si="237"/>
        <v>4.4518177947618742</v>
      </c>
      <c r="L4219" s="10" t="s">
        <v>32</v>
      </c>
      <c r="M4219" t="s">
        <v>25</v>
      </c>
      <c r="N4219" s="10" t="s">
        <v>26</v>
      </c>
      <c r="O4219" s="10" t="str">
        <f t="shared" si="236"/>
        <v>CG_D10_T3_K4.jpg</v>
      </c>
      <c r="P4219" s="10"/>
      <c r="Q4219" s="2" t="s">
        <v>764</v>
      </c>
      <c r="R4219" s="10"/>
      <c r="S4219" s="10"/>
      <c r="T4219" t="s">
        <v>813</v>
      </c>
      <c r="W4219" s="10"/>
      <c r="Y4219" t="s">
        <v>826</v>
      </c>
      <c r="Z4219" t="s">
        <v>826</v>
      </c>
      <c r="AA4219" t="s">
        <v>826</v>
      </c>
      <c r="AB4219" t="str">
        <f t="shared" si="235"/>
        <v/>
      </c>
    </row>
    <row r="4220" spans="1:28" x14ac:dyDescent="0.2">
      <c r="A4220" s="10"/>
      <c r="B4220" s="10" t="s">
        <v>21</v>
      </c>
      <c r="C4220" s="10">
        <v>10</v>
      </c>
      <c r="D4220" s="10" t="s">
        <v>42</v>
      </c>
      <c r="E4220" s="10" t="s">
        <v>99</v>
      </c>
      <c r="F4220" s="10">
        <v>8</v>
      </c>
      <c r="G4220" s="10">
        <v>8</v>
      </c>
      <c r="H4220" s="10"/>
      <c r="I4220" s="10">
        <v>1.996</v>
      </c>
      <c r="J4220" s="10">
        <v>2.7309999999999999</v>
      </c>
      <c r="K4220">
        <f t="shared" si="237"/>
        <v>5.6969319197127728</v>
      </c>
      <c r="L4220" s="10" t="s">
        <v>32</v>
      </c>
      <c r="M4220" t="s">
        <v>25</v>
      </c>
      <c r="N4220" s="10" t="s">
        <v>26</v>
      </c>
      <c r="O4220" s="10" t="str">
        <f t="shared" si="236"/>
        <v>CG_D10_T3_K4.jpg</v>
      </c>
      <c r="P4220" s="10"/>
      <c r="Q4220" s="2" t="s">
        <v>764</v>
      </c>
      <c r="R4220" s="10"/>
      <c r="S4220" s="10"/>
      <c r="T4220" t="s">
        <v>813</v>
      </c>
      <c r="W4220" s="10"/>
      <c r="Y4220" t="s">
        <v>826</v>
      </c>
      <c r="Z4220" t="s">
        <v>826</v>
      </c>
      <c r="AA4220" t="s">
        <v>826</v>
      </c>
      <c r="AB4220" t="str">
        <f t="shared" si="235"/>
        <v/>
      </c>
    </row>
    <row r="4221" spans="1:28" x14ac:dyDescent="0.2">
      <c r="A4221" s="10"/>
      <c r="B4221" s="10" t="s">
        <v>21</v>
      </c>
      <c r="C4221" s="10">
        <v>10</v>
      </c>
      <c r="D4221" s="10" t="s">
        <v>42</v>
      </c>
      <c r="E4221" s="10" t="s">
        <v>99</v>
      </c>
      <c r="F4221" s="10">
        <v>9</v>
      </c>
      <c r="G4221" s="10">
        <v>9</v>
      </c>
      <c r="H4221" s="10"/>
      <c r="I4221" s="10">
        <v>1.821</v>
      </c>
      <c r="J4221" s="10">
        <v>2.1949999999999998</v>
      </c>
      <c r="K4221">
        <f t="shared" si="237"/>
        <v>3.8111204221986741</v>
      </c>
      <c r="L4221" s="10" t="s">
        <v>32</v>
      </c>
      <c r="M4221" t="s">
        <v>25</v>
      </c>
      <c r="N4221" s="10" t="s">
        <v>26</v>
      </c>
      <c r="O4221" s="10" t="str">
        <f t="shared" si="236"/>
        <v>CG_D10_T3_K4.jpg</v>
      </c>
      <c r="P4221" s="10"/>
      <c r="Q4221" s="2" t="s">
        <v>764</v>
      </c>
      <c r="R4221" s="10"/>
      <c r="S4221" s="10"/>
      <c r="T4221" t="s">
        <v>813</v>
      </c>
      <c r="W4221" s="10"/>
      <c r="Y4221" t="s">
        <v>826</v>
      </c>
      <c r="Z4221" t="s">
        <v>826</v>
      </c>
      <c r="AA4221" t="s">
        <v>826</v>
      </c>
      <c r="AB4221" t="str">
        <f t="shared" si="235"/>
        <v/>
      </c>
    </row>
    <row r="4222" spans="1:28" x14ac:dyDescent="0.2">
      <c r="A4222" s="10"/>
      <c r="B4222" s="10" t="s">
        <v>21</v>
      </c>
      <c r="C4222" s="10">
        <v>10</v>
      </c>
      <c r="D4222" s="10" t="s">
        <v>42</v>
      </c>
      <c r="E4222" s="10" t="s">
        <v>49</v>
      </c>
      <c r="F4222" s="10">
        <v>1</v>
      </c>
      <c r="G4222" s="10">
        <v>1</v>
      </c>
      <c r="H4222" s="10"/>
      <c r="I4222" s="10">
        <v>1.827</v>
      </c>
      <c r="J4222" s="10">
        <v>2.0499999999999998</v>
      </c>
      <c r="K4222">
        <f t="shared" si="237"/>
        <v>3.5828548254292492</v>
      </c>
      <c r="L4222" s="10" t="s">
        <v>32</v>
      </c>
      <c r="M4222" t="s">
        <v>25</v>
      </c>
      <c r="N4222" s="10" t="s">
        <v>26</v>
      </c>
      <c r="O4222" s="10" t="str">
        <f t="shared" si="236"/>
        <v>CG_D10_T3_K5.jpg</v>
      </c>
      <c r="P4222" s="10"/>
      <c r="Q4222" s="2" t="s">
        <v>764</v>
      </c>
      <c r="R4222" s="10"/>
      <c r="S4222" s="10"/>
      <c r="T4222" t="s">
        <v>813</v>
      </c>
      <c r="W4222" s="10"/>
      <c r="Y4222" t="s">
        <v>826</v>
      </c>
      <c r="Z4222" t="s">
        <v>826</v>
      </c>
      <c r="AA4222" t="s">
        <v>826</v>
      </c>
      <c r="AB4222" t="str">
        <f t="shared" si="235"/>
        <v/>
      </c>
    </row>
    <row r="4223" spans="1:28" x14ac:dyDescent="0.2">
      <c r="A4223" s="10"/>
      <c r="B4223" s="10" t="s">
        <v>21</v>
      </c>
      <c r="C4223" s="10">
        <v>10</v>
      </c>
      <c r="D4223" s="10" t="s">
        <v>42</v>
      </c>
      <c r="E4223" s="10" t="s">
        <v>49</v>
      </c>
      <c r="F4223" s="10">
        <v>2</v>
      </c>
      <c r="G4223" s="10">
        <v>2</v>
      </c>
      <c r="H4223" s="10"/>
      <c r="I4223" s="10">
        <v>1.766</v>
      </c>
      <c r="J4223" s="10">
        <v>2.1629999999999998</v>
      </c>
      <c r="K4223">
        <f t="shared" si="237"/>
        <v>3.5321258846654193</v>
      </c>
      <c r="L4223" s="10" t="s">
        <v>32</v>
      </c>
      <c r="M4223" t="s">
        <v>25</v>
      </c>
      <c r="N4223" s="10" t="s">
        <v>26</v>
      </c>
      <c r="O4223" s="10" t="str">
        <f t="shared" si="236"/>
        <v>CG_D10_T3_K5.jpg</v>
      </c>
      <c r="P4223" s="10"/>
      <c r="Q4223" s="2" t="s">
        <v>764</v>
      </c>
      <c r="R4223" s="10"/>
      <c r="S4223" s="10"/>
      <c r="T4223" t="s">
        <v>813</v>
      </c>
      <c r="W4223" s="10"/>
      <c r="Y4223" t="s">
        <v>826</v>
      </c>
      <c r="Z4223" t="s">
        <v>826</v>
      </c>
      <c r="AA4223" t="s">
        <v>826</v>
      </c>
      <c r="AB4223" t="str">
        <f t="shared" si="235"/>
        <v/>
      </c>
    </row>
    <row r="4224" spans="1:28" x14ac:dyDescent="0.2">
      <c r="A4224" s="10"/>
      <c r="B4224" s="10" t="s">
        <v>21</v>
      </c>
      <c r="C4224" s="10">
        <v>10</v>
      </c>
      <c r="D4224" s="10" t="s">
        <v>42</v>
      </c>
      <c r="E4224" s="10" t="s">
        <v>49</v>
      </c>
      <c r="F4224" s="10">
        <v>3</v>
      </c>
      <c r="G4224" s="10">
        <v>3</v>
      </c>
      <c r="H4224" s="10"/>
      <c r="I4224" s="10">
        <v>2.2229999999999999</v>
      </c>
      <c r="J4224" s="10">
        <v>2.5259999999999998</v>
      </c>
      <c r="K4224">
        <f t="shared" si="237"/>
        <v>6.5359771782353082</v>
      </c>
      <c r="L4224" s="10" t="s">
        <v>32</v>
      </c>
      <c r="M4224" t="s">
        <v>25</v>
      </c>
      <c r="N4224" s="10" t="s">
        <v>26</v>
      </c>
      <c r="O4224" s="10" t="str">
        <f t="shared" si="236"/>
        <v>CG_D10_T3_K5.jpg</v>
      </c>
      <c r="P4224" s="10"/>
      <c r="Q4224" s="2" t="s">
        <v>764</v>
      </c>
      <c r="R4224" s="10"/>
      <c r="S4224" s="10"/>
      <c r="T4224" t="s">
        <v>813</v>
      </c>
      <c r="W4224" s="10"/>
      <c r="Y4224" t="s">
        <v>826</v>
      </c>
      <c r="Z4224" t="s">
        <v>826</v>
      </c>
      <c r="AA4224" t="s">
        <v>826</v>
      </c>
      <c r="AB4224" t="str">
        <f t="shared" si="235"/>
        <v/>
      </c>
    </row>
    <row r="4225" spans="1:28" x14ac:dyDescent="0.2">
      <c r="A4225" s="10"/>
      <c r="B4225" s="10" t="s">
        <v>21</v>
      </c>
      <c r="C4225" s="10">
        <v>10</v>
      </c>
      <c r="D4225" s="10" t="s">
        <v>42</v>
      </c>
      <c r="E4225" s="10" t="s">
        <v>49</v>
      </c>
      <c r="F4225" s="10">
        <v>4</v>
      </c>
      <c r="G4225" s="10">
        <v>4</v>
      </c>
      <c r="H4225" s="10"/>
      <c r="I4225" s="10">
        <v>1.7769999999999999</v>
      </c>
      <c r="J4225" s="10">
        <v>1.901</v>
      </c>
      <c r="K4225">
        <f t="shared" si="237"/>
        <v>3.1430785005263511</v>
      </c>
      <c r="L4225" s="10" t="s">
        <v>32</v>
      </c>
      <c r="M4225" t="s">
        <v>25</v>
      </c>
      <c r="N4225" s="10" t="s">
        <v>26</v>
      </c>
      <c r="O4225" s="10" t="str">
        <f t="shared" si="236"/>
        <v>CG_D10_T3_K5.jpg</v>
      </c>
      <c r="P4225" s="10"/>
      <c r="Q4225" s="2" t="s">
        <v>764</v>
      </c>
      <c r="R4225" s="10"/>
      <c r="S4225" s="10"/>
      <c r="T4225" t="s">
        <v>813</v>
      </c>
      <c r="W4225" s="10"/>
      <c r="Y4225" t="s">
        <v>826</v>
      </c>
      <c r="Z4225" t="s">
        <v>826</v>
      </c>
      <c r="AA4225" t="s">
        <v>826</v>
      </c>
      <c r="AB4225" t="str">
        <f t="shared" si="235"/>
        <v/>
      </c>
    </row>
    <row r="4226" spans="1:28" x14ac:dyDescent="0.2">
      <c r="A4226" s="10"/>
      <c r="B4226" s="10" t="s">
        <v>21</v>
      </c>
      <c r="C4226" s="10">
        <v>10</v>
      </c>
      <c r="D4226" s="10" t="s">
        <v>42</v>
      </c>
      <c r="E4226" s="10" t="s">
        <v>49</v>
      </c>
      <c r="F4226" s="10">
        <v>5</v>
      </c>
      <c r="G4226" s="10">
        <v>5</v>
      </c>
      <c r="H4226" s="10"/>
      <c r="I4226" s="10">
        <v>1.802</v>
      </c>
      <c r="J4226" s="10">
        <v>2.3069999999999999</v>
      </c>
      <c r="K4226">
        <f t="shared" si="237"/>
        <v>3.9224319997214199</v>
      </c>
      <c r="L4226" s="10" t="s">
        <v>32</v>
      </c>
      <c r="M4226" t="s">
        <v>25</v>
      </c>
      <c r="N4226" s="10" t="s">
        <v>26</v>
      </c>
      <c r="O4226" s="10" t="str">
        <f t="shared" si="236"/>
        <v>CG_D10_T3_K5.jpg</v>
      </c>
      <c r="P4226" s="10"/>
      <c r="Q4226" s="2" t="s">
        <v>764</v>
      </c>
      <c r="R4226" s="10"/>
      <c r="S4226" s="10"/>
      <c r="T4226" t="s">
        <v>813</v>
      </c>
      <c r="W4226" s="10"/>
      <c r="Y4226" t="s">
        <v>826</v>
      </c>
      <c r="Z4226" t="s">
        <v>826</v>
      </c>
      <c r="AA4226" t="s">
        <v>826</v>
      </c>
      <c r="AB4226" t="str">
        <f t="shared" si="235"/>
        <v/>
      </c>
    </row>
    <row r="4227" spans="1:28" x14ac:dyDescent="0.2">
      <c r="A4227" s="10"/>
      <c r="B4227" s="10" t="s">
        <v>21</v>
      </c>
      <c r="C4227" s="10">
        <v>10</v>
      </c>
      <c r="D4227" s="10" t="s">
        <v>42</v>
      </c>
      <c r="E4227" s="10" t="s">
        <v>49</v>
      </c>
      <c r="F4227" s="10">
        <v>6</v>
      </c>
      <c r="G4227" s="10">
        <v>6</v>
      </c>
      <c r="H4227" s="10"/>
      <c r="I4227" s="10">
        <v>1.778</v>
      </c>
      <c r="J4227" s="10">
        <v>2.2559999999999998</v>
      </c>
      <c r="K4227">
        <f t="shared" si="237"/>
        <v>3.7342282837865595</v>
      </c>
      <c r="L4227" s="10" t="s">
        <v>32</v>
      </c>
      <c r="M4227" t="s">
        <v>25</v>
      </c>
      <c r="N4227" s="10" t="s">
        <v>26</v>
      </c>
      <c r="O4227" s="10" t="str">
        <f t="shared" si="236"/>
        <v>CG_D10_T3_K5.jpg</v>
      </c>
      <c r="P4227" s="10"/>
      <c r="Q4227" s="2" t="s">
        <v>764</v>
      </c>
      <c r="R4227" s="10"/>
      <c r="S4227" s="10"/>
      <c r="T4227" t="s">
        <v>813</v>
      </c>
      <c r="W4227" s="10"/>
      <c r="Y4227" t="s">
        <v>826</v>
      </c>
      <c r="Z4227" t="s">
        <v>826</v>
      </c>
      <c r="AA4227" t="s">
        <v>826</v>
      </c>
      <c r="AB4227" t="str">
        <f t="shared" si="235"/>
        <v/>
      </c>
    </row>
    <row r="4228" spans="1:28" x14ac:dyDescent="0.2">
      <c r="A4228" s="10"/>
      <c r="B4228" s="10" t="s">
        <v>21</v>
      </c>
      <c r="C4228" s="10">
        <v>10</v>
      </c>
      <c r="D4228" s="10" t="s">
        <v>42</v>
      </c>
      <c r="E4228" s="10" t="s">
        <v>49</v>
      </c>
      <c r="F4228" s="10">
        <v>7</v>
      </c>
      <c r="G4228" s="10">
        <v>7</v>
      </c>
      <c r="H4228" s="10"/>
      <c r="I4228" s="10">
        <v>1.526</v>
      </c>
      <c r="J4228" s="10">
        <v>1.887</v>
      </c>
      <c r="K4228">
        <f t="shared" si="237"/>
        <v>2.30080187635718</v>
      </c>
      <c r="L4228" s="10" t="s">
        <v>32</v>
      </c>
      <c r="M4228" t="s">
        <v>25</v>
      </c>
      <c r="N4228" s="10" t="s">
        <v>26</v>
      </c>
      <c r="O4228" s="10" t="str">
        <f t="shared" si="236"/>
        <v>CG_D10_T3_K5.jpg</v>
      </c>
      <c r="P4228" s="10"/>
      <c r="Q4228" s="2" t="s">
        <v>764</v>
      </c>
      <c r="R4228" s="10"/>
      <c r="S4228" s="10"/>
      <c r="T4228" t="s">
        <v>813</v>
      </c>
      <c r="W4228" s="10"/>
      <c r="Y4228" t="s">
        <v>826</v>
      </c>
      <c r="Z4228" t="s">
        <v>826</v>
      </c>
      <c r="AA4228" t="s">
        <v>826</v>
      </c>
      <c r="AB4228" t="str">
        <f t="shared" si="235"/>
        <v/>
      </c>
    </row>
    <row r="4229" spans="1:28" x14ac:dyDescent="0.2">
      <c r="A4229" s="10"/>
      <c r="B4229" s="10" t="s">
        <v>21</v>
      </c>
      <c r="C4229" s="10">
        <v>10</v>
      </c>
      <c r="D4229" s="10" t="s">
        <v>42</v>
      </c>
      <c r="E4229" s="10" t="s">
        <v>49</v>
      </c>
      <c r="F4229" s="10">
        <v>8</v>
      </c>
      <c r="G4229" s="10">
        <v>8</v>
      </c>
      <c r="H4229" s="10"/>
      <c r="I4229" s="10">
        <v>2.0009999999999999</v>
      </c>
      <c r="J4229" s="10">
        <v>2.3820000000000001</v>
      </c>
      <c r="K4229">
        <f t="shared" si="237"/>
        <v>4.9938350121312292</v>
      </c>
      <c r="L4229" s="10" t="s">
        <v>32</v>
      </c>
      <c r="M4229" t="s">
        <v>25</v>
      </c>
      <c r="N4229" s="10" t="s">
        <v>26</v>
      </c>
      <c r="O4229" s="10" t="str">
        <f t="shared" si="236"/>
        <v>CG_D10_T3_K5.jpg</v>
      </c>
      <c r="P4229" s="10"/>
      <c r="Q4229" s="2" t="s">
        <v>764</v>
      </c>
      <c r="R4229" s="10"/>
      <c r="S4229" s="10"/>
      <c r="T4229" t="s">
        <v>813</v>
      </c>
      <c r="W4229" s="10"/>
      <c r="Y4229" t="s">
        <v>826</v>
      </c>
      <c r="Z4229" t="s">
        <v>826</v>
      </c>
      <c r="AA4229" t="s">
        <v>826</v>
      </c>
      <c r="AB4229" t="str">
        <f t="shared" si="235"/>
        <v/>
      </c>
    </row>
    <row r="4230" spans="1:28" x14ac:dyDescent="0.2">
      <c r="A4230" s="10"/>
      <c r="B4230" s="10" t="s">
        <v>21</v>
      </c>
      <c r="C4230" s="10">
        <v>10</v>
      </c>
      <c r="D4230" s="10" t="s">
        <v>42</v>
      </c>
      <c r="E4230" s="10" t="s">
        <v>49</v>
      </c>
      <c r="F4230" s="10">
        <v>9</v>
      </c>
      <c r="G4230" s="10">
        <v>9</v>
      </c>
      <c r="H4230" s="10"/>
      <c r="I4230" s="10">
        <v>1.8420000000000001</v>
      </c>
      <c r="J4230" s="10">
        <v>2.3519999999999999</v>
      </c>
      <c r="K4230">
        <f t="shared" si="237"/>
        <v>4.178446294921919</v>
      </c>
      <c r="L4230" s="10" t="s">
        <v>32</v>
      </c>
      <c r="M4230" t="s">
        <v>25</v>
      </c>
      <c r="N4230" s="10" t="s">
        <v>26</v>
      </c>
      <c r="O4230" s="10" t="str">
        <f t="shared" si="236"/>
        <v>CG_D10_T3_K5.jpg</v>
      </c>
      <c r="P4230" s="10"/>
      <c r="Q4230" s="2" t="s">
        <v>764</v>
      </c>
      <c r="R4230" s="10"/>
      <c r="S4230" s="10"/>
      <c r="T4230" t="s">
        <v>813</v>
      </c>
      <c r="W4230" s="10"/>
      <c r="Y4230" t="s">
        <v>826</v>
      </c>
      <c r="Z4230" t="s">
        <v>826</v>
      </c>
      <c r="AA4230" t="s">
        <v>826</v>
      </c>
      <c r="AB4230" t="str">
        <f t="shared" si="235"/>
        <v/>
      </c>
    </row>
    <row r="4231" spans="1:28" x14ac:dyDescent="0.2">
      <c r="A4231" s="10"/>
      <c r="B4231" s="10" t="s">
        <v>21</v>
      </c>
      <c r="C4231" s="10">
        <v>10</v>
      </c>
      <c r="D4231" s="10" t="s">
        <v>42</v>
      </c>
      <c r="E4231" s="10" t="s">
        <v>104</v>
      </c>
      <c r="F4231" s="10">
        <v>1</v>
      </c>
      <c r="G4231" s="10">
        <v>1</v>
      </c>
      <c r="H4231" s="10"/>
      <c r="I4231" s="10">
        <v>1.944</v>
      </c>
      <c r="J4231" s="10">
        <v>2.3380000000000001</v>
      </c>
      <c r="K4231">
        <f t="shared" si="237"/>
        <v>4.6263158892115195</v>
      </c>
      <c r="L4231" s="10" t="s">
        <v>32</v>
      </c>
      <c r="M4231" t="s">
        <v>25</v>
      </c>
      <c r="N4231" s="10" t="s">
        <v>26</v>
      </c>
      <c r="O4231" s="10" t="str">
        <f t="shared" si="236"/>
        <v>CG_D10_T3_K6.jpg</v>
      </c>
      <c r="P4231" s="10"/>
      <c r="Q4231" s="2" t="s">
        <v>764</v>
      </c>
      <c r="R4231" s="10"/>
      <c r="S4231" s="10"/>
      <c r="T4231" t="s">
        <v>813</v>
      </c>
      <c r="W4231" s="10"/>
      <c r="Y4231" t="s">
        <v>826</v>
      </c>
      <c r="Z4231" t="s">
        <v>826</v>
      </c>
      <c r="AA4231" t="s">
        <v>826</v>
      </c>
      <c r="AB4231" t="str">
        <f t="shared" si="235"/>
        <v/>
      </c>
    </row>
    <row r="4232" spans="1:28" x14ac:dyDescent="0.2">
      <c r="A4232" s="10"/>
      <c r="B4232" s="10" t="s">
        <v>21</v>
      </c>
      <c r="C4232" s="10">
        <v>10</v>
      </c>
      <c r="D4232" s="10" t="s">
        <v>42</v>
      </c>
      <c r="E4232" s="10" t="s">
        <v>104</v>
      </c>
      <c r="F4232" s="10">
        <v>2</v>
      </c>
      <c r="G4232" s="10">
        <v>2</v>
      </c>
      <c r="H4232" s="10"/>
      <c r="I4232" s="10">
        <v>2.1709999999999998</v>
      </c>
      <c r="J4232" s="10">
        <v>2.5369999999999999</v>
      </c>
      <c r="K4232">
        <f t="shared" si="237"/>
        <v>6.2609231003871697</v>
      </c>
      <c r="L4232" s="10" t="s">
        <v>32</v>
      </c>
      <c r="M4232" t="s">
        <v>25</v>
      </c>
      <c r="N4232" s="10" t="s">
        <v>26</v>
      </c>
      <c r="O4232" s="10" t="str">
        <f t="shared" si="236"/>
        <v>CG_D10_T3_K6.jpg</v>
      </c>
      <c r="P4232" s="10"/>
      <c r="Q4232" s="2" t="s">
        <v>764</v>
      </c>
      <c r="R4232" s="10"/>
      <c r="S4232" s="10"/>
      <c r="T4232" t="s">
        <v>813</v>
      </c>
      <c r="W4232" s="10"/>
      <c r="Y4232" t="s">
        <v>826</v>
      </c>
      <c r="Z4232" t="s">
        <v>826</v>
      </c>
      <c r="AA4232" t="s">
        <v>826</v>
      </c>
      <c r="AB4232" t="str">
        <f t="shared" ref="AB4232:AB4295" si="238">IF(AND(Y4232="check",T4232="yolk.vol"),"remove","")</f>
        <v/>
      </c>
    </row>
    <row r="4233" spans="1:28" x14ac:dyDescent="0.2">
      <c r="A4233" s="10"/>
      <c r="B4233" s="10" t="s">
        <v>21</v>
      </c>
      <c r="C4233" s="10">
        <v>10</v>
      </c>
      <c r="D4233" s="10" t="s">
        <v>42</v>
      </c>
      <c r="E4233" s="10" t="s">
        <v>104</v>
      </c>
      <c r="F4233" s="10">
        <v>3</v>
      </c>
      <c r="G4233" s="10">
        <v>3</v>
      </c>
      <c r="H4233" s="10"/>
      <c r="I4233" s="10">
        <v>2.3860000000000001</v>
      </c>
      <c r="J4233" s="10">
        <v>2.4279999999999999</v>
      </c>
      <c r="K4233">
        <f t="shared" si="237"/>
        <v>7.2374873315396533</v>
      </c>
      <c r="L4233" s="10" t="s">
        <v>32</v>
      </c>
      <c r="M4233" t="s">
        <v>25</v>
      </c>
      <c r="N4233" s="10" t="s">
        <v>26</v>
      </c>
      <c r="O4233" s="10" t="str">
        <f t="shared" si="236"/>
        <v>CG_D10_T3_K6.jpg</v>
      </c>
      <c r="P4233" s="10"/>
      <c r="Q4233" s="2" t="s">
        <v>764</v>
      </c>
      <c r="R4233" s="10"/>
      <c r="S4233" s="10"/>
      <c r="T4233" t="s">
        <v>813</v>
      </c>
      <c r="W4233" s="10"/>
      <c r="Y4233" t="s">
        <v>826</v>
      </c>
      <c r="Z4233" t="s">
        <v>826</v>
      </c>
      <c r="AA4233" t="s">
        <v>826</v>
      </c>
      <c r="AB4233" t="str">
        <f t="shared" si="238"/>
        <v/>
      </c>
    </row>
    <row r="4234" spans="1:28" x14ac:dyDescent="0.2">
      <c r="A4234" s="10"/>
      <c r="B4234" s="10" t="s">
        <v>21</v>
      </c>
      <c r="C4234" s="10">
        <v>10</v>
      </c>
      <c r="D4234" s="10" t="s">
        <v>42</v>
      </c>
      <c r="E4234" s="10" t="s">
        <v>104</v>
      </c>
      <c r="F4234" s="10">
        <v>4</v>
      </c>
      <c r="G4234" s="10">
        <v>4</v>
      </c>
      <c r="H4234" s="10"/>
      <c r="I4234" s="10">
        <v>1.6950000000000001</v>
      </c>
      <c r="J4234" s="10">
        <v>2.0390000000000001</v>
      </c>
      <c r="K4234">
        <f t="shared" si="237"/>
        <v>3.0672903362133752</v>
      </c>
      <c r="L4234" s="10" t="s">
        <v>32</v>
      </c>
      <c r="M4234" t="s">
        <v>25</v>
      </c>
      <c r="N4234" s="10" t="s">
        <v>26</v>
      </c>
      <c r="O4234" s="10" t="str">
        <f t="shared" si="236"/>
        <v>CG_D10_T3_K6.jpg</v>
      </c>
      <c r="P4234" s="10"/>
      <c r="Q4234" s="2" t="s">
        <v>764</v>
      </c>
      <c r="R4234" s="10"/>
      <c r="S4234" s="10"/>
      <c r="T4234" t="s">
        <v>813</v>
      </c>
      <c r="W4234" s="10"/>
      <c r="Y4234" t="s">
        <v>826</v>
      </c>
      <c r="Z4234" t="s">
        <v>826</v>
      </c>
      <c r="AA4234" t="s">
        <v>826</v>
      </c>
      <c r="AB4234" t="str">
        <f t="shared" si="238"/>
        <v/>
      </c>
    </row>
    <row r="4235" spans="1:28" x14ac:dyDescent="0.2">
      <c r="A4235" s="10"/>
      <c r="B4235" s="10" t="s">
        <v>21</v>
      </c>
      <c r="C4235" s="10">
        <v>10</v>
      </c>
      <c r="D4235" s="10" t="s">
        <v>42</v>
      </c>
      <c r="E4235" s="10" t="s">
        <v>39</v>
      </c>
      <c r="F4235" s="10">
        <v>1</v>
      </c>
      <c r="G4235" s="10">
        <v>1</v>
      </c>
      <c r="H4235" s="10"/>
      <c r="I4235" s="10">
        <v>2.67</v>
      </c>
      <c r="J4235" s="10">
        <v>3.09</v>
      </c>
      <c r="K4235">
        <f t="shared" si="237"/>
        <v>11.533981689764998</v>
      </c>
      <c r="L4235" s="10" t="s">
        <v>32</v>
      </c>
      <c r="M4235" t="s">
        <v>25</v>
      </c>
      <c r="N4235" s="10" t="s">
        <v>26</v>
      </c>
      <c r="O4235" s="10" t="str">
        <f t="shared" si="236"/>
        <v>CG_D10_T3_K8.jpg</v>
      </c>
      <c r="P4235" s="10"/>
      <c r="Q4235" s="2" t="s">
        <v>764</v>
      </c>
      <c r="R4235" s="10"/>
      <c r="S4235" s="10"/>
      <c r="T4235" t="s">
        <v>813</v>
      </c>
      <c r="W4235" s="10"/>
      <c r="Y4235" t="s">
        <v>826</v>
      </c>
      <c r="Z4235" t="s">
        <v>826</v>
      </c>
      <c r="AA4235" t="s">
        <v>826</v>
      </c>
      <c r="AB4235" t="str">
        <f t="shared" si="238"/>
        <v/>
      </c>
    </row>
    <row r="4236" spans="1:28" x14ac:dyDescent="0.2">
      <c r="A4236" s="10"/>
      <c r="B4236" s="10" t="s">
        <v>21</v>
      </c>
      <c r="C4236" s="10">
        <v>10</v>
      </c>
      <c r="D4236" s="10" t="s">
        <v>42</v>
      </c>
      <c r="E4236" s="10" t="s">
        <v>39</v>
      </c>
      <c r="F4236" s="10">
        <v>2</v>
      </c>
      <c r="G4236" s="10">
        <v>2</v>
      </c>
      <c r="H4236" s="10"/>
      <c r="I4236" s="10">
        <v>2.2480000000000002</v>
      </c>
      <c r="J4236" s="10">
        <v>2.3029999999999999</v>
      </c>
      <c r="K4236">
        <f t="shared" si="237"/>
        <v>6.093752444170347</v>
      </c>
      <c r="L4236" s="10" t="s">
        <v>32</v>
      </c>
      <c r="M4236" t="s">
        <v>25</v>
      </c>
      <c r="N4236" s="10" t="s">
        <v>26</v>
      </c>
      <c r="O4236" s="10" t="str">
        <f t="shared" si="236"/>
        <v>CG_D10_T3_K8.jpg</v>
      </c>
      <c r="P4236" s="10"/>
      <c r="Q4236" s="2" t="s">
        <v>764</v>
      </c>
      <c r="R4236" s="10"/>
      <c r="S4236" s="10"/>
      <c r="T4236" t="s">
        <v>813</v>
      </c>
      <c r="W4236" s="10"/>
      <c r="Y4236" t="s">
        <v>826</v>
      </c>
      <c r="Z4236" t="s">
        <v>826</v>
      </c>
      <c r="AA4236" t="s">
        <v>826</v>
      </c>
      <c r="AB4236" t="str">
        <f t="shared" si="238"/>
        <v/>
      </c>
    </row>
    <row r="4237" spans="1:28" x14ac:dyDescent="0.2">
      <c r="A4237" s="10"/>
      <c r="B4237" s="10" t="s">
        <v>21</v>
      </c>
      <c r="C4237" s="10">
        <v>10</v>
      </c>
      <c r="D4237" s="10" t="s">
        <v>42</v>
      </c>
      <c r="E4237" s="10" t="s">
        <v>39</v>
      </c>
      <c r="F4237" s="10">
        <v>3</v>
      </c>
      <c r="G4237" s="10">
        <v>3</v>
      </c>
      <c r="H4237" s="10"/>
      <c r="I4237" s="10">
        <v>2.2389999999999999</v>
      </c>
      <c r="J4237" s="10">
        <v>2.4529999999999998</v>
      </c>
      <c r="K4237">
        <f t="shared" si="237"/>
        <v>6.438785996377109</v>
      </c>
      <c r="L4237" s="10" t="s">
        <v>32</v>
      </c>
      <c r="M4237" t="s">
        <v>25</v>
      </c>
      <c r="N4237" s="10" t="s">
        <v>26</v>
      </c>
      <c r="O4237" s="10" t="str">
        <f t="shared" si="236"/>
        <v>CG_D10_T3_K8.jpg</v>
      </c>
      <c r="P4237" s="10"/>
      <c r="Q4237" s="2" t="s">
        <v>764</v>
      </c>
      <c r="R4237" s="10"/>
      <c r="S4237" s="10"/>
      <c r="T4237" t="s">
        <v>813</v>
      </c>
      <c r="W4237" s="10"/>
      <c r="Y4237" t="s">
        <v>826</v>
      </c>
      <c r="Z4237" t="s">
        <v>826</v>
      </c>
      <c r="AA4237" t="s">
        <v>826</v>
      </c>
      <c r="AB4237" t="str">
        <f t="shared" si="238"/>
        <v/>
      </c>
    </row>
    <row r="4238" spans="1:28" x14ac:dyDescent="0.2">
      <c r="A4238" s="10"/>
      <c r="B4238" s="10" t="s">
        <v>21</v>
      </c>
      <c r="C4238" s="10">
        <v>10</v>
      </c>
      <c r="D4238" s="10" t="s">
        <v>42</v>
      </c>
      <c r="E4238" s="10" t="s">
        <v>39</v>
      </c>
      <c r="F4238" s="10">
        <v>4</v>
      </c>
      <c r="G4238" s="10">
        <v>4</v>
      </c>
      <c r="H4238" s="10"/>
      <c r="I4238" s="10">
        <v>2.1339999999999999</v>
      </c>
      <c r="J4238" s="10">
        <v>2.6030000000000002</v>
      </c>
      <c r="K4238">
        <f t="shared" si="237"/>
        <v>6.2067071376656857</v>
      </c>
      <c r="L4238" s="10" t="s">
        <v>32</v>
      </c>
      <c r="M4238" t="s">
        <v>25</v>
      </c>
      <c r="N4238" s="10" t="s">
        <v>26</v>
      </c>
      <c r="O4238" s="10" t="str">
        <f t="shared" si="236"/>
        <v>CG_D10_T3_K8.jpg</v>
      </c>
      <c r="P4238" s="10"/>
      <c r="Q4238" s="2" t="s">
        <v>764</v>
      </c>
      <c r="R4238" s="10"/>
      <c r="S4238" s="10"/>
      <c r="T4238" t="s">
        <v>813</v>
      </c>
      <c r="W4238" s="10"/>
      <c r="Y4238" t="s">
        <v>826</v>
      </c>
      <c r="Z4238" t="s">
        <v>826</v>
      </c>
      <c r="AA4238" t="s">
        <v>826</v>
      </c>
      <c r="AB4238" t="str">
        <f t="shared" si="238"/>
        <v/>
      </c>
    </row>
    <row r="4239" spans="1:28" x14ac:dyDescent="0.2">
      <c r="A4239" s="10"/>
      <c r="B4239" s="10" t="s">
        <v>21</v>
      </c>
      <c r="C4239" s="10">
        <v>10</v>
      </c>
      <c r="D4239" s="10" t="s">
        <v>42</v>
      </c>
      <c r="E4239" s="10" t="s">
        <v>39</v>
      </c>
      <c r="F4239" s="10">
        <v>5</v>
      </c>
      <c r="G4239" s="10">
        <v>5</v>
      </c>
      <c r="H4239" s="10"/>
      <c r="I4239" s="10">
        <v>2.1669999999999998</v>
      </c>
      <c r="J4239" s="10">
        <v>2.1970000000000001</v>
      </c>
      <c r="K4239">
        <f t="shared" si="237"/>
        <v>5.401894959658577</v>
      </c>
      <c r="L4239" s="10" t="s">
        <v>32</v>
      </c>
      <c r="M4239" t="s">
        <v>25</v>
      </c>
      <c r="N4239" s="10" t="s">
        <v>26</v>
      </c>
      <c r="O4239" s="10" t="str">
        <f t="shared" si="236"/>
        <v>CG_D10_T3_K8.jpg</v>
      </c>
      <c r="P4239" s="10"/>
      <c r="Q4239" s="2" t="s">
        <v>764</v>
      </c>
      <c r="R4239" s="10"/>
      <c r="S4239" s="10"/>
      <c r="T4239" t="s">
        <v>813</v>
      </c>
      <c r="W4239" s="10"/>
      <c r="Y4239" t="s">
        <v>826</v>
      </c>
      <c r="Z4239" t="s">
        <v>826</v>
      </c>
      <c r="AA4239" t="s">
        <v>826</v>
      </c>
      <c r="AB4239" t="str">
        <f t="shared" si="238"/>
        <v/>
      </c>
    </row>
    <row r="4240" spans="1:28" x14ac:dyDescent="0.2">
      <c r="A4240" s="10"/>
      <c r="B4240" s="10" t="s">
        <v>21</v>
      </c>
      <c r="C4240" s="10">
        <v>10</v>
      </c>
      <c r="D4240" s="10" t="s">
        <v>42</v>
      </c>
      <c r="E4240" s="10" t="s">
        <v>39</v>
      </c>
      <c r="F4240" s="10">
        <v>6</v>
      </c>
      <c r="G4240" s="10">
        <v>6</v>
      </c>
      <c r="H4240" s="10"/>
      <c r="I4240" s="10">
        <v>2.1739999999999999</v>
      </c>
      <c r="J4240" s="10">
        <v>2.282</v>
      </c>
      <c r="K4240">
        <f t="shared" si="237"/>
        <v>5.6471974796321458</v>
      </c>
      <c r="L4240" s="10" t="s">
        <v>32</v>
      </c>
      <c r="M4240" t="s">
        <v>25</v>
      </c>
      <c r="N4240" s="10" t="s">
        <v>26</v>
      </c>
      <c r="O4240" s="10" t="str">
        <f t="shared" si="236"/>
        <v>CG_D10_T3_K8.jpg</v>
      </c>
      <c r="P4240" s="10"/>
      <c r="Q4240" s="2" t="s">
        <v>764</v>
      </c>
      <c r="R4240" s="10"/>
      <c r="S4240" s="10"/>
      <c r="T4240" t="s">
        <v>813</v>
      </c>
      <c r="W4240" s="10"/>
      <c r="Y4240" t="s">
        <v>826</v>
      </c>
      <c r="Z4240" t="s">
        <v>826</v>
      </c>
      <c r="AA4240" t="s">
        <v>826</v>
      </c>
      <c r="AB4240" t="str">
        <f t="shared" si="238"/>
        <v/>
      </c>
    </row>
    <row r="4241" spans="1:28" x14ac:dyDescent="0.2">
      <c r="A4241" s="10"/>
      <c r="B4241" s="10" t="s">
        <v>21</v>
      </c>
      <c r="C4241" s="10">
        <v>10</v>
      </c>
      <c r="D4241" s="10" t="s">
        <v>42</v>
      </c>
      <c r="E4241" s="10" t="s">
        <v>39</v>
      </c>
      <c r="F4241" s="10">
        <v>7</v>
      </c>
      <c r="G4241" s="10">
        <v>7</v>
      </c>
      <c r="H4241" s="10"/>
      <c r="I4241" s="10">
        <v>2.3450000000000002</v>
      </c>
      <c r="J4241" s="10">
        <v>2.7570000000000001</v>
      </c>
      <c r="K4241">
        <f t="shared" si="237"/>
        <v>7.9381758559101252</v>
      </c>
      <c r="L4241" s="10" t="s">
        <v>32</v>
      </c>
      <c r="M4241" t="s">
        <v>25</v>
      </c>
      <c r="N4241" s="10" t="s">
        <v>26</v>
      </c>
      <c r="O4241" s="10" t="str">
        <f t="shared" si="236"/>
        <v>CG_D10_T3_K8.jpg</v>
      </c>
      <c r="P4241" s="10"/>
      <c r="Q4241" s="2" t="s">
        <v>764</v>
      </c>
      <c r="R4241" s="10"/>
      <c r="S4241" s="10"/>
      <c r="T4241" t="s">
        <v>813</v>
      </c>
      <c r="W4241" s="10"/>
      <c r="Y4241" t="s">
        <v>826</v>
      </c>
      <c r="Z4241" t="s">
        <v>826</v>
      </c>
      <c r="AA4241" t="s">
        <v>826</v>
      </c>
      <c r="AB4241" t="str">
        <f t="shared" si="238"/>
        <v/>
      </c>
    </row>
    <row r="4242" spans="1:28" x14ac:dyDescent="0.2">
      <c r="A4242" s="10"/>
      <c r="B4242" s="10" t="s">
        <v>21</v>
      </c>
      <c r="C4242" s="10">
        <v>10</v>
      </c>
      <c r="D4242" s="10" t="s">
        <v>42</v>
      </c>
      <c r="E4242" s="10" t="s">
        <v>39</v>
      </c>
      <c r="F4242" s="10">
        <v>8</v>
      </c>
      <c r="G4242" s="10">
        <v>8</v>
      </c>
      <c r="H4242" s="10"/>
      <c r="I4242" s="10">
        <v>2.5449999999999999</v>
      </c>
      <c r="J4242" s="10">
        <v>2.7810000000000001</v>
      </c>
      <c r="K4242">
        <f t="shared" si="237"/>
        <v>9.431370755479124</v>
      </c>
      <c r="L4242" s="10" t="s">
        <v>32</v>
      </c>
      <c r="M4242" t="s">
        <v>25</v>
      </c>
      <c r="N4242" s="10" t="s">
        <v>26</v>
      </c>
      <c r="O4242" s="10" t="str">
        <f t="shared" si="236"/>
        <v>CG_D10_T3_K8.jpg</v>
      </c>
      <c r="P4242" s="10"/>
      <c r="Q4242" s="2" t="s">
        <v>764</v>
      </c>
      <c r="R4242" s="10"/>
      <c r="S4242" s="10"/>
      <c r="T4242" t="s">
        <v>813</v>
      </c>
      <c r="W4242" s="10"/>
      <c r="Y4242" t="s">
        <v>826</v>
      </c>
      <c r="Z4242" t="s">
        <v>826</v>
      </c>
      <c r="AA4242" t="s">
        <v>826</v>
      </c>
      <c r="AB4242" t="str">
        <f t="shared" si="238"/>
        <v/>
      </c>
    </row>
    <row r="4243" spans="1:28" x14ac:dyDescent="0.2">
      <c r="A4243" s="10"/>
      <c r="B4243" s="10" t="s">
        <v>21</v>
      </c>
      <c r="C4243" s="10">
        <v>10</v>
      </c>
      <c r="D4243" s="10" t="s">
        <v>42</v>
      </c>
      <c r="E4243" s="10" t="s">
        <v>112</v>
      </c>
      <c r="F4243" s="10">
        <v>1</v>
      </c>
      <c r="G4243" s="10">
        <v>1</v>
      </c>
      <c r="H4243" s="10"/>
      <c r="I4243" s="10">
        <v>2.6930000000000001</v>
      </c>
      <c r="J4243" s="10">
        <v>2.8029999999999999</v>
      </c>
      <c r="K4243">
        <f t="shared" si="237"/>
        <v>10.643735166559287</v>
      </c>
      <c r="L4243" s="10" t="s">
        <v>32</v>
      </c>
      <c r="M4243" t="s">
        <v>25</v>
      </c>
      <c r="N4243" s="10" t="s">
        <v>26</v>
      </c>
      <c r="O4243" s="10" t="str">
        <f t="shared" si="236"/>
        <v>CG_D10_T3_K9.jpg</v>
      </c>
      <c r="P4243" s="10"/>
      <c r="Q4243" s="2" t="s">
        <v>764</v>
      </c>
      <c r="R4243" s="10"/>
      <c r="S4243" s="10"/>
      <c r="T4243" t="s">
        <v>813</v>
      </c>
      <c r="W4243" s="10"/>
      <c r="Y4243" t="s">
        <v>826</v>
      </c>
      <c r="Z4243" t="s">
        <v>826</v>
      </c>
      <c r="AA4243" t="s">
        <v>826</v>
      </c>
      <c r="AB4243" t="str">
        <f t="shared" si="238"/>
        <v/>
      </c>
    </row>
    <row r="4244" spans="1:28" x14ac:dyDescent="0.2">
      <c r="A4244" s="10"/>
      <c r="B4244" s="10" t="s">
        <v>21</v>
      </c>
      <c r="C4244" s="10">
        <v>10</v>
      </c>
      <c r="D4244" s="10" t="s">
        <v>42</v>
      </c>
      <c r="E4244" s="10" t="s">
        <v>112</v>
      </c>
      <c r="F4244" s="10">
        <v>2</v>
      </c>
      <c r="G4244" s="10">
        <v>2</v>
      </c>
      <c r="H4244" s="10"/>
      <c r="I4244" s="10">
        <v>2.3940000000000001</v>
      </c>
      <c r="J4244" s="10">
        <v>2.9940000000000002</v>
      </c>
      <c r="K4244">
        <f t="shared" si="237"/>
        <v>8.984591658914761</v>
      </c>
      <c r="L4244" s="10" t="s">
        <v>32</v>
      </c>
      <c r="M4244" t="s">
        <v>25</v>
      </c>
      <c r="N4244" s="10" t="s">
        <v>26</v>
      </c>
      <c r="O4244" s="10" t="str">
        <f t="shared" si="236"/>
        <v>CG_D10_T3_K9.jpg</v>
      </c>
      <c r="P4244" s="10"/>
      <c r="Q4244" s="2" t="s">
        <v>764</v>
      </c>
      <c r="R4244" s="10"/>
      <c r="S4244" s="10"/>
      <c r="T4244" t="s">
        <v>813</v>
      </c>
      <c r="W4244" s="10"/>
      <c r="Y4244" t="s">
        <v>826</v>
      </c>
      <c r="Z4244" t="s">
        <v>826</v>
      </c>
      <c r="AA4244" t="s">
        <v>826</v>
      </c>
      <c r="AB4244" t="str">
        <f t="shared" si="238"/>
        <v/>
      </c>
    </row>
    <row r="4245" spans="1:28" x14ac:dyDescent="0.2">
      <c r="A4245" s="10"/>
      <c r="B4245" s="10" t="s">
        <v>21</v>
      </c>
      <c r="C4245" s="10">
        <v>10</v>
      </c>
      <c r="D4245" s="10" t="s">
        <v>42</v>
      </c>
      <c r="E4245" s="10" t="s">
        <v>112</v>
      </c>
      <c r="F4245" s="10">
        <v>3</v>
      </c>
      <c r="G4245" s="10">
        <v>3</v>
      </c>
      <c r="H4245" s="10"/>
      <c r="I4245" s="10">
        <v>2.7</v>
      </c>
      <c r="J4245" s="10">
        <v>2.8250000000000002</v>
      </c>
      <c r="K4245">
        <f t="shared" si="237"/>
        <v>10.783114976249999</v>
      </c>
      <c r="L4245" s="10" t="s">
        <v>32</v>
      </c>
      <c r="M4245" t="s">
        <v>25</v>
      </c>
      <c r="N4245" s="10" t="s">
        <v>26</v>
      </c>
      <c r="O4245" s="10" t="str">
        <f t="shared" si="236"/>
        <v>CG_D10_T3_K9.jpg</v>
      </c>
      <c r="P4245" s="10"/>
      <c r="Q4245" s="2" t="s">
        <v>764</v>
      </c>
      <c r="R4245" s="10"/>
      <c r="S4245" s="10"/>
      <c r="T4245" t="s">
        <v>813</v>
      </c>
      <c r="W4245" s="10"/>
      <c r="Y4245" t="s">
        <v>826</v>
      </c>
      <c r="Z4245" t="s">
        <v>826</v>
      </c>
      <c r="AA4245" t="s">
        <v>826</v>
      </c>
      <c r="AB4245" t="str">
        <f t="shared" si="238"/>
        <v/>
      </c>
    </row>
    <row r="4246" spans="1:28" x14ac:dyDescent="0.2">
      <c r="A4246" s="10"/>
      <c r="B4246" s="10" t="s">
        <v>21</v>
      </c>
      <c r="C4246" s="10">
        <v>10</v>
      </c>
      <c r="D4246" s="10" t="s">
        <v>42</v>
      </c>
      <c r="E4246" s="10" t="s">
        <v>112</v>
      </c>
      <c r="F4246" s="10">
        <v>4</v>
      </c>
      <c r="G4246" s="10">
        <v>4</v>
      </c>
      <c r="H4246" s="10"/>
      <c r="I4246" s="10">
        <v>2.5299999999999998</v>
      </c>
      <c r="J4246" s="10">
        <v>3.13</v>
      </c>
      <c r="K4246">
        <f t="shared" si="237"/>
        <v>10.490196789838331</v>
      </c>
      <c r="L4246" s="10" t="s">
        <v>32</v>
      </c>
      <c r="M4246" t="s">
        <v>25</v>
      </c>
      <c r="N4246" s="10" t="s">
        <v>26</v>
      </c>
      <c r="O4246" s="10" t="str">
        <f t="shared" si="236"/>
        <v>CG_D10_T3_K9.jpg</v>
      </c>
      <c r="P4246" s="10"/>
      <c r="Q4246" s="2" t="s">
        <v>764</v>
      </c>
      <c r="R4246" s="10"/>
      <c r="S4246" s="10"/>
      <c r="T4246" t="s">
        <v>813</v>
      </c>
      <c r="W4246" s="10"/>
      <c r="Y4246" t="s">
        <v>826</v>
      </c>
      <c r="Z4246" t="s">
        <v>826</v>
      </c>
      <c r="AA4246" t="s">
        <v>826</v>
      </c>
      <c r="AB4246" t="str">
        <f t="shared" si="238"/>
        <v/>
      </c>
    </row>
    <row r="4247" spans="1:28" x14ac:dyDescent="0.2">
      <c r="A4247" s="10"/>
      <c r="B4247" s="10" t="s">
        <v>21</v>
      </c>
      <c r="C4247" s="10">
        <v>10</v>
      </c>
      <c r="D4247" s="10" t="s">
        <v>42</v>
      </c>
      <c r="E4247" s="10" t="s">
        <v>112</v>
      </c>
      <c r="F4247" s="10">
        <v>5</v>
      </c>
      <c r="G4247" s="10">
        <v>5</v>
      </c>
      <c r="H4247" s="10"/>
      <c r="I4247" s="10">
        <v>2.5409999999999999</v>
      </c>
      <c r="J4247" s="10">
        <v>2.645</v>
      </c>
      <c r="K4247">
        <f t="shared" si="237"/>
        <v>8.9419711006799236</v>
      </c>
      <c r="L4247" s="10" t="s">
        <v>32</v>
      </c>
      <c r="M4247" t="s">
        <v>25</v>
      </c>
      <c r="N4247" s="10" t="s">
        <v>26</v>
      </c>
      <c r="O4247" s="10" t="str">
        <f t="shared" si="236"/>
        <v>CG_D10_T3_K9.jpg</v>
      </c>
      <c r="P4247" s="10"/>
      <c r="Q4247" s="2" t="s">
        <v>764</v>
      </c>
      <c r="R4247" s="10"/>
      <c r="S4247" s="10"/>
      <c r="T4247" t="s">
        <v>813</v>
      </c>
      <c r="W4247" s="10"/>
      <c r="Y4247" t="s">
        <v>826</v>
      </c>
      <c r="Z4247" t="s">
        <v>826</v>
      </c>
      <c r="AA4247" t="s">
        <v>826</v>
      </c>
      <c r="AB4247" t="str">
        <f t="shared" si="238"/>
        <v/>
      </c>
    </row>
    <row r="4248" spans="1:28" x14ac:dyDescent="0.2">
      <c r="A4248" s="10"/>
      <c r="B4248" s="10" t="s">
        <v>21</v>
      </c>
      <c r="C4248" s="10">
        <v>10</v>
      </c>
      <c r="D4248" s="10" t="s">
        <v>42</v>
      </c>
      <c r="E4248" s="10" t="s">
        <v>112</v>
      </c>
      <c r="F4248" s="10">
        <v>6</v>
      </c>
      <c r="G4248" s="10">
        <v>6</v>
      </c>
      <c r="H4248" s="10"/>
      <c r="I4248" s="10">
        <v>2.41</v>
      </c>
      <c r="J4248" s="10">
        <v>2.5710000000000002</v>
      </c>
      <c r="K4248">
        <f t="shared" si="237"/>
        <v>7.8186976146515006</v>
      </c>
      <c r="L4248" s="10" t="s">
        <v>32</v>
      </c>
      <c r="M4248" t="s">
        <v>25</v>
      </c>
      <c r="N4248" s="10" t="s">
        <v>26</v>
      </c>
      <c r="O4248" s="10" t="str">
        <f t="shared" si="236"/>
        <v>CG_D10_T3_K9.jpg</v>
      </c>
      <c r="P4248" s="10"/>
      <c r="Q4248" s="2" t="s">
        <v>764</v>
      </c>
      <c r="R4248" s="10"/>
      <c r="S4248" s="10"/>
      <c r="T4248" t="s">
        <v>813</v>
      </c>
      <c r="W4248" s="10"/>
      <c r="Y4248" t="s">
        <v>826</v>
      </c>
      <c r="Z4248" t="s">
        <v>826</v>
      </c>
      <c r="AA4248" t="s">
        <v>826</v>
      </c>
      <c r="AB4248" t="str">
        <f t="shared" si="238"/>
        <v/>
      </c>
    </row>
    <row r="4249" spans="1:28" x14ac:dyDescent="0.2">
      <c r="A4249" s="10"/>
      <c r="B4249" s="10" t="s">
        <v>21</v>
      </c>
      <c r="C4249" s="10">
        <v>10</v>
      </c>
      <c r="D4249" s="10" t="s">
        <v>42</v>
      </c>
      <c r="E4249" s="10" t="s">
        <v>112</v>
      </c>
      <c r="F4249" s="10">
        <v>7</v>
      </c>
      <c r="G4249" s="10">
        <v>7</v>
      </c>
      <c r="H4249" s="10"/>
      <c r="I4249" s="10">
        <v>2.605</v>
      </c>
      <c r="J4249" s="10">
        <v>2.7480000000000002</v>
      </c>
      <c r="K4249">
        <f t="shared" si="237"/>
        <v>9.7640599921254996</v>
      </c>
      <c r="L4249" s="10" t="s">
        <v>32</v>
      </c>
      <c r="M4249" t="s">
        <v>25</v>
      </c>
      <c r="N4249" s="10" t="s">
        <v>26</v>
      </c>
      <c r="O4249" s="10" t="str">
        <f t="shared" si="236"/>
        <v>CG_D10_T3_K9.jpg</v>
      </c>
      <c r="P4249" s="10"/>
      <c r="Q4249" s="2" t="s">
        <v>764</v>
      </c>
      <c r="R4249" s="10"/>
      <c r="S4249" s="10"/>
      <c r="T4249" t="s">
        <v>813</v>
      </c>
      <c r="W4249" s="10"/>
      <c r="Y4249" t="s">
        <v>826</v>
      </c>
      <c r="Z4249" t="s">
        <v>826</v>
      </c>
      <c r="AA4249" t="s">
        <v>826</v>
      </c>
      <c r="AB4249" t="str">
        <f t="shared" si="238"/>
        <v/>
      </c>
    </row>
    <row r="4250" spans="1:28" x14ac:dyDescent="0.2">
      <c r="A4250" s="10"/>
      <c r="B4250" s="10" t="s">
        <v>21</v>
      </c>
      <c r="C4250" s="10">
        <v>10</v>
      </c>
      <c r="D4250" s="10" t="s">
        <v>42</v>
      </c>
      <c r="E4250" s="10" t="s">
        <v>112</v>
      </c>
      <c r="F4250" s="10">
        <v>8</v>
      </c>
      <c r="G4250" s="10">
        <v>8</v>
      </c>
      <c r="H4250" s="10"/>
      <c r="I4250" s="10">
        <v>2.4769999999999999</v>
      </c>
      <c r="J4250" s="10">
        <v>2.766</v>
      </c>
      <c r="K4250">
        <f t="shared" si="237"/>
        <v>8.8859209300617081</v>
      </c>
      <c r="L4250" s="10" t="s">
        <v>32</v>
      </c>
      <c r="M4250" t="s">
        <v>25</v>
      </c>
      <c r="N4250" s="10" t="s">
        <v>26</v>
      </c>
      <c r="O4250" s="10" t="str">
        <f t="shared" si="236"/>
        <v>CG_D10_T3_K9.jpg</v>
      </c>
      <c r="P4250" s="10"/>
      <c r="Q4250" s="2" t="s">
        <v>764</v>
      </c>
      <c r="R4250" s="10"/>
      <c r="S4250" s="10"/>
      <c r="T4250" t="s">
        <v>813</v>
      </c>
      <c r="W4250" s="10"/>
      <c r="Y4250" t="s">
        <v>826</v>
      </c>
      <c r="Z4250" t="s">
        <v>826</v>
      </c>
      <c r="AA4250" t="s">
        <v>826</v>
      </c>
      <c r="AB4250" t="str">
        <f t="shared" si="238"/>
        <v/>
      </c>
    </row>
    <row r="4251" spans="1:28" x14ac:dyDescent="0.2">
      <c r="A4251" s="10"/>
      <c r="B4251" s="10" t="s">
        <v>21</v>
      </c>
      <c r="C4251" s="10">
        <v>10</v>
      </c>
      <c r="D4251" s="10" t="s">
        <v>42</v>
      </c>
      <c r="E4251" s="10" t="s">
        <v>112</v>
      </c>
      <c r="F4251" s="10">
        <v>9</v>
      </c>
      <c r="G4251" s="10">
        <v>9</v>
      </c>
      <c r="H4251" s="10"/>
      <c r="I4251" s="10">
        <v>2.367</v>
      </c>
      <c r="J4251" s="10">
        <v>2.585</v>
      </c>
      <c r="K4251">
        <f t="shared" si="237"/>
        <v>7.5832490393822241</v>
      </c>
      <c r="L4251" s="10" t="s">
        <v>32</v>
      </c>
      <c r="M4251" t="s">
        <v>25</v>
      </c>
      <c r="N4251" s="10" t="s">
        <v>26</v>
      </c>
      <c r="O4251" s="10" t="str">
        <f t="shared" si="236"/>
        <v>CG_D10_T3_K9.jpg</v>
      </c>
      <c r="P4251" s="10"/>
      <c r="Q4251" s="2" t="s">
        <v>764</v>
      </c>
      <c r="R4251" s="10"/>
      <c r="S4251" s="10"/>
      <c r="T4251" t="s">
        <v>813</v>
      </c>
      <c r="W4251" s="10"/>
      <c r="Y4251" t="s">
        <v>826</v>
      </c>
      <c r="Z4251" t="s">
        <v>826</v>
      </c>
      <c r="AA4251" t="s">
        <v>826</v>
      </c>
      <c r="AB4251" t="str">
        <f t="shared" si="238"/>
        <v/>
      </c>
    </row>
    <row r="4252" spans="1:28" x14ac:dyDescent="0.2">
      <c r="A4252" s="10"/>
      <c r="B4252" s="10" t="s">
        <v>21</v>
      </c>
      <c r="C4252" s="10">
        <v>10</v>
      </c>
      <c r="D4252" s="10" t="s">
        <v>42</v>
      </c>
      <c r="E4252" s="10" t="s">
        <v>112</v>
      </c>
      <c r="F4252" s="10">
        <v>10</v>
      </c>
      <c r="G4252" s="10">
        <v>10</v>
      </c>
      <c r="H4252" s="10"/>
      <c r="I4252" s="10">
        <v>2.6829999999999998</v>
      </c>
      <c r="J4252" s="10">
        <v>2.8839999999999999</v>
      </c>
      <c r="K4252">
        <f t="shared" si="237"/>
        <v>10.870132974976471</v>
      </c>
      <c r="L4252" s="10" t="s">
        <v>32</v>
      </c>
      <c r="M4252" t="s">
        <v>25</v>
      </c>
      <c r="N4252" s="10" t="s">
        <v>26</v>
      </c>
      <c r="O4252" s="10" t="str">
        <f t="shared" si="236"/>
        <v>CG_D10_T3_K9.jpg</v>
      </c>
      <c r="P4252" s="10"/>
      <c r="Q4252" s="2" t="s">
        <v>764</v>
      </c>
      <c r="R4252" s="10"/>
      <c r="S4252" s="10"/>
      <c r="T4252" t="s">
        <v>813</v>
      </c>
      <c r="W4252" s="10"/>
      <c r="Y4252" t="s">
        <v>826</v>
      </c>
      <c r="Z4252" t="s">
        <v>826</v>
      </c>
      <c r="AA4252" t="s">
        <v>826</v>
      </c>
      <c r="AB4252" t="str">
        <f t="shared" si="238"/>
        <v/>
      </c>
    </row>
    <row r="4253" spans="1:28" x14ac:dyDescent="0.2">
      <c r="A4253" s="10"/>
      <c r="B4253" s="10" t="s">
        <v>52</v>
      </c>
      <c r="C4253" s="10">
        <v>10</v>
      </c>
      <c r="D4253" s="10" t="s">
        <v>42</v>
      </c>
      <c r="E4253" s="10" t="s">
        <v>53</v>
      </c>
      <c r="F4253" s="10">
        <v>1</v>
      </c>
      <c r="G4253" s="10">
        <v>1</v>
      </c>
      <c r="H4253" s="10"/>
      <c r="I4253" s="10">
        <v>2.1579999999999999</v>
      </c>
      <c r="J4253" s="10">
        <v>2.4039999999999999</v>
      </c>
      <c r="K4253">
        <f t="shared" si="237"/>
        <v>5.8618621274591716</v>
      </c>
      <c r="L4253" s="10" t="s">
        <v>32</v>
      </c>
      <c r="M4253" t="s">
        <v>25</v>
      </c>
      <c r="N4253" s="10" t="s">
        <v>26</v>
      </c>
      <c r="O4253" s="10" t="str">
        <f t="shared" si="236"/>
        <v>CG_D10_T3_O1.jpg</v>
      </c>
      <c r="P4253" s="10"/>
      <c r="Q4253" s="2" t="s">
        <v>764</v>
      </c>
      <c r="R4253" s="10"/>
      <c r="S4253" s="10"/>
      <c r="T4253" t="s">
        <v>813</v>
      </c>
      <c r="W4253" s="10"/>
      <c r="Y4253" t="s">
        <v>826</v>
      </c>
      <c r="Z4253" t="s">
        <v>826</v>
      </c>
      <c r="AA4253" t="s">
        <v>826</v>
      </c>
      <c r="AB4253" t="str">
        <f t="shared" si="238"/>
        <v/>
      </c>
    </row>
    <row r="4254" spans="1:28" x14ac:dyDescent="0.2">
      <c r="A4254" s="10"/>
      <c r="B4254" s="10" t="s">
        <v>52</v>
      </c>
      <c r="C4254" s="10">
        <v>10</v>
      </c>
      <c r="D4254" s="10" t="s">
        <v>42</v>
      </c>
      <c r="E4254" s="10" t="s">
        <v>53</v>
      </c>
      <c r="F4254" s="10">
        <v>2</v>
      </c>
      <c r="G4254" s="10">
        <v>2</v>
      </c>
      <c r="H4254" s="10"/>
      <c r="I4254" s="10">
        <v>2.5150000000000001</v>
      </c>
      <c r="J4254" s="10">
        <v>2.931</v>
      </c>
      <c r="K4254">
        <f t="shared" si="237"/>
        <v>9.7071122723858743</v>
      </c>
      <c r="L4254" s="10" t="s">
        <v>32</v>
      </c>
      <c r="M4254" t="s">
        <v>25</v>
      </c>
      <c r="N4254" s="10" t="s">
        <v>26</v>
      </c>
      <c r="O4254" s="10" t="str">
        <f t="shared" si="236"/>
        <v>CG_D10_T3_O1.jpg</v>
      </c>
      <c r="P4254" s="10"/>
      <c r="Q4254" s="2" t="s">
        <v>764</v>
      </c>
      <c r="R4254" s="10"/>
      <c r="S4254" s="10"/>
      <c r="T4254" t="s">
        <v>813</v>
      </c>
      <c r="W4254" s="10"/>
      <c r="Y4254" t="s">
        <v>826</v>
      </c>
      <c r="Z4254" t="s">
        <v>826</v>
      </c>
      <c r="AA4254" t="s">
        <v>826</v>
      </c>
      <c r="AB4254" t="str">
        <f t="shared" si="238"/>
        <v/>
      </c>
    </row>
    <row r="4255" spans="1:28" x14ac:dyDescent="0.2">
      <c r="A4255" s="10"/>
      <c r="B4255" s="10" t="s">
        <v>52</v>
      </c>
      <c r="C4255" s="10">
        <v>10</v>
      </c>
      <c r="D4255" s="10" t="s">
        <v>42</v>
      </c>
      <c r="E4255" s="10" t="s">
        <v>53</v>
      </c>
      <c r="F4255" s="10">
        <v>3</v>
      </c>
      <c r="G4255" s="10">
        <v>3</v>
      </c>
      <c r="H4255" s="10"/>
      <c r="I4255" s="10">
        <v>2.3109999999999999</v>
      </c>
      <c r="J4255" s="10">
        <v>2.5470000000000002</v>
      </c>
      <c r="K4255">
        <f t="shared" si="237"/>
        <v>7.1224119888725541</v>
      </c>
      <c r="L4255" s="10" t="s">
        <v>32</v>
      </c>
      <c r="M4255" t="s">
        <v>25</v>
      </c>
      <c r="N4255" s="10" t="s">
        <v>26</v>
      </c>
      <c r="O4255" s="10" t="str">
        <f t="shared" si="236"/>
        <v>CG_D10_T3_O1.jpg</v>
      </c>
      <c r="P4255" s="10"/>
      <c r="Q4255" s="2" t="s">
        <v>764</v>
      </c>
      <c r="R4255" s="10"/>
      <c r="S4255" s="10"/>
      <c r="T4255" t="s">
        <v>813</v>
      </c>
      <c r="W4255" s="10"/>
      <c r="Y4255" t="s">
        <v>826</v>
      </c>
      <c r="Z4255" t="s">
        <v>826</v>
      </c>
      <c r="AA4255" t="s">
        <v>826</v>
      </c>
      <c r="AB4255" t="str">
        <f t="shared" si="238"/>
        <v/>
      </c>
    </row>
    <row r="4256" spans="1:28" x14ac:dyDescent="0.2">
      <c r="A4256" s="10"/>
      <c r="B4256" s="10" t="s">
        <v>52</v>
      </c>
      <c r="C4256" s="10">
        <v>10</v>
      </c>
      <c r="D4256" s="10" t="s">
        <v>42</v>
      </c>
      <c r="E4256" s="10" t="s">
        <v>53</v>
      </c>
      <c r="F4256" s="10">
        <v>4</v>
      </c>
      <c r="G4256" s="10">
        <v>4</v>
      </c>
      <c r="H4256" s="10"/>
      <c r="I4256" s="10">
        <v>2.3460000000000001</v>
      </c>
      <c r="J4256" s="10">
        <v>2.7469999999999999</v>
      </c>
      <c r="K4256">
        <f t="shared" si="237"/>
        <v>7.9161302334607804</v>
      </c>
      <c r="L4256" s="10" t="s">
        <v>32</v>
      </c>
      <c r="M4256" t="s">
        <v>25</v>
      </c>
      <c r="N4256" s="10" t="s">
        <v>26</v>
      </c>
      <c r="O4256" s="10" t="str">
        <f t="shared" si="236"/>
        <v>CG_D10_T3_O1.jpg</v>
      </c>
      <c r="P4256" s="10"/>
      <c r="Q4256" s="2" t="s">
        <v>764</v>
      </c>
      <c r="R4256" s="10"/>
      <c r="S4256" s="10"/>
      <c r="T4256" t="s">
        <v>813</v>
      </c>
      <c r="W4256" s="10"/>
      <c r="Y4256" t="s">
        <v>826</v>
      </c>
      <c r="Z4256" t="s">
        <v>826</v>
      </c>
      <c r="AA4256" t="s">
        <v>826</v>
      </c>
      <c r="AB4256" t="str">
        <f t="shared" si="238"/>
        <v/>
      </c>
    </row>
    <row r="4257" spans="1:28" x14ac:dyDescent="0.2">
      <c r="A4257" s="10"/>
      <c r="B4257" s="10" t="s">
        <v>52</v>
      </c>
      <c r="C4257" s="10">
        <v>10</v>
      </c>
      <c r="D4257" s="10" t="s">
        <v>42</v>
      </c>
      <c r="E4257" s="10" t="s">
        <v>53</v>
      </c>
      <c r="F4257" s="10">
        <v>5</v>
      </c>
      <c r="G4257" s="10">
        <v>5</v>
      </c>
      <c r="H4257" s="10"/>
      <c r="I4257" s="10">
        <v>2.4119999999999999</v>
      </c>
      <c r="J4257" s="10">
        <v>2.6880000000000002</v>
      </c>
      <c r="K4257">
        <f t="shared" si="237"/>
        <v>8.188080935086079</v>
      </c>
      <c r="L4257" s="10" t="s">
        <v>32</v>
      </c>
      <c r="M4257" t="s">
        <v>25</v>
      </c>
      <c r="N4257" s="10" t="s">
        <v>26</v>
      </c>
      <c r="O4257" s="10" t="str">
        <f t="shared" si="236"/>
        <v>CG_D10_T3_O1.jpg</v>
      </c>
      <c r="P4257" s="10"/>
      <c r="Q4257" s="2" t="s">
        <v>764</v>
      </c>
      <c r="R4257" s="10"/>
      <c r="S4257" s="10"/>
      <c r="T4257" t="s">
        <v>813</v>
      </c>
      <c r="W4257" s="10"/>
      <c r="Y4257" t="s">
        <v>826</v>
      </c>
      <c r="Z4257" t="s">
        <v>826</v>
      </c>
      <c r="AA4257" t="s">
        <v>826</v>
      </c>
      <c r="AB4257" t="str">
        <f t="shared" si="238"/>
        <v/>
      </c>
    </row>
    <row r="4258" spans="1:28" x14ac:dyDescent="0.2">
      <c r="A4258" s="10"/>
      <c r="B4258" s="10" t="s">
        <v>52</v>
      </c>
      <c r="C4258" s="10">
        <v>10</v>
      </c>
      <c r="D4258" s="10" t="s">
        <v>42</v>
      </c>
      <c r="E4258" s="10" t="s">
        <v>53</v>
      </c>
      <c r="F4258" s="10">
        <v>6</v>
      </c>
      <c r="G4258" s="10">
        <v>6</v>
      </c>
      <c r="H4258" s="10"/>
      <c r="I4258" s="10">
        <v>2.5289999999999999</v>
      </c>
      <c r="J4258" s="10">
        <v>2.8079999999999998</v>
      </c>
      <c r="K4258">
        <f t="shared" si="237"/>
        <v>9.403575539524919</v>
      </c>
      <c r="L4258" s="10" t="s">
        <v>32</v>
      </c>
      <c r="M4258" t="s">
        <v>25</v>
      </c>
      <c r="N4258" s="10" t="s">
        <v>26</v>
      </c>
      <c r="O4258" s="10" t="str">
        <f t="shared" si="236"/>
        <v>CG_D10_T3_O1.jpg</v>
      </c>
      <c r="P4258" s="10"/>
      <c r="Q4258" s="2" t="s">
        <v>764</v>
      </c>
      <c r="R4258" s="10"/>
      <c r="S4258" s="10"/>
      <c r="T4258" t="s">
        <v>813</v>
      </c>
      <c r="W4258" s="10"/>
      <c r="Y4258" t="s">
        <v>826</v>
      </c>
      <c r="Z4258" t="s">
        <v>826</v>
      </c>
      <c r="AA4258" t="s">
        <v>826</v>
      </c>
      <c r="AB4258" t="str">
        <f t="shared" si="238"/>
        <v/>
      </c>
    </row>
    <row r="4259" spans="1:28" x14ac:dyDescent="0.2">
      <c r="A4259" s="10"/>
      <c r="B4259" s="10" t="s">
        <v>52</v>
      </c>
      <c r="C4259" s="10">
        <v>10</v>
      </c>
      <c r="D4259" s="10" t="s">
        <v>42</v>
      </c>
      <c r="E4259" s="10" t="s">
        <v>53</v>
      </c>
      <c r="F4259" s="10">
        <v>7</v>
      </c>
      <c r="G4259" s="10">
        <v>7</v>
      </c>
      <c r="H4259" s="10"/>
      <c r="I4259" s="10">
        <v>2.323</v>
      </c>
      <c r="J4259" s="10">
        <v>2.7610000000000001</v>
      </c>
      <c r="K4259">
        <f t="shared" si="237"/>
        <v>7.801229991501117</v>
      </c>
      <c r="L4259" s="10" t="s">
        <v>32</v>
      </c>
      <c r="M4259" t="s">
        <v>25</v>
      </c>
      <c r="N4259" s="10" t="s">
        <v>26</v>
      </c>
      <c r="O4259" s="10" t="str">
        <f t="shared" si="236"/>
        <v>CG_D10_T3_O1.jpg</v>
      </c>
      <c r="P4259" s="10"/>
      <c r="Q4259" s="2" t="s">
        <v>764</v>
      </c>
      <c r="R4259" s="10"/>
      <c r="S4259" s="10"/>
      <c r="T4259" t="s">
        <v>813</v>
      </c>
      <c r="W4259" s="10"/>
      <c r="Y4259" t="s">
        <v>826</v>
      </c>
      <c r="Z4259" t="s">
        <v>826</v>
      </c>
      <c r="AA4259" t="s">
        <v>826</v>
      </c>
      <c r="AB4259" t="str">
        <f t="shared" si="238"/>
        <v/>
      </c>
    </row>
    <row r="4260" spans="1:28" x14ac:dyDescent="0.2">
      <c r="A4260" s="10"/>
      <c r="B4260" s="10" t="s">
        <v>52</v>
      </c>
      <c r="C4260" s="10">
        <v>10</v>
      </c>
      <c r="D4260" s="10" t="s">
        <v>42</v>
      </c>
      <c r="E4260" s="10" t="s">
        <v>53</v>
      </c>
      <c r="F4260" s="10">
        <v>8</v>
      </c>
      <c r="G4260" s="10">
        <v>8</v>
      </c>
      <c r="H4260" s="10"/>
      <c r="I4260" s="10">
        <v>2.4820000000000002</v>
      </c>
      <c r="J4260" s="10">
        <v>2.7490000000000001</v>
      </c>
      <c r="K4260">
        <f t="shared" si="237"/>
        <v>8.8669967574024753</v>
      </c>
      <c r="L4260" s="10" t="s">
        <v>32</v>
      </c>
      <c r="M4260" t="s">
        <v>25</v>
      </c>
      <c r="N4260" s="10" t="s">
        <v>26</v>
      </c>
      <c r="O4260" s="10" t="str">
        <f t="shared" si="236"/>
        <v>CG_D10_T3_O1.jpg</v>
      </c>
      <c r="P4260" s="10"/>
      <c r="Q4260" s="2" t="s">
        <v>764</v>
      </c>
      <c r="R4260" s="10"/>
      <c r="S4260" s="10"/>
      <c r="T4260" t="s">
        <v>813</v>
      </c>
      <c r="W4260" s="10"/>
      <c r="Y4260" t="s">
        <v>826</v>
      </c>
      <c r="Z4260" t="s">
        <v>826</v>
      </c>
      <c r="AA4260" t="s">
        <v>826</v>
      </c>
      <c r="AB4260" t="str">
        <f t="shared" si="238"/>
        <v/>
      </c>
    </row>
    <row r="4261" spans="1:28" x14ac:dyDescent="0.2">
      <c r="A4261" s="10"/>
      <c r="B4261" s="10" t="s">
        <v>52</v>
      </c>
      <c r="C4261" s="10">
        <v>10</v>
      </c>
      <c r="D4261" s="10" t="s">
        <v>42</v>
      </c>
      <c r="E4261" s="10" t="s">
        <v>53</v>
      </c>
      <c r="F4261" s="10">
        <v>9</v>
      </c>
      <c r="G4261" s="10">
        <v>9</v>
      </c>
      <c r="H4261" s="10"/>
      <c r="I4261" s="10">
        <v>2.1230000000000002</v>
      </c>
      <c r="J4261" s="10">
        <v>2.9769999999999999</v>
      </c>
      <c r="K4261">
        <f t="shared" si="237"/>
        <v>7.0254974172070783</v>
      </c>
      <c r="L4261" s="10" t="s">
        <v>32</v>
      </c>
      <c r="M4261" t="s">
        <v>25</v>
      </c>
      <c r="N4261" s="10" t="s">
        <v>26</v>
      </c>
      <c r="O4261" s="10" t="str">
        <f t="shared" si="236"/>
        <v>CG_D10_T3_O1.jpg</v>
      </c>
      <c r="P4261" s="10"/>
      <c r="Q4261" s="2" t="s">
        <v>764</v>
      </c>
      <c r="R4261" s="10"/>
      <c r="S4261" s="10"/>
      <c r="T4261" t="s">
        <v>813</v>
      </c>
      <c r="W4261" s="10"/>
      <c r="Y4261" t="s">
        <v>826</v>
      </c>
      <c r="Z4261" t="s">
        <v>826</v>
      </c>
      <c r="AA4261" t="s">
        <v>826</v>
      </c>
      <c r="AB4261" t="str">
        <f t="shared" si="238"/>
        <v/>
      </c>
    </row>
    <row r="4262" spans="1:28" x14ac:dyDescent="0.2">
      <c r="A4262" s="10"/>
      <c r="B4262" s="10" t="s">
        <v>52</v>
      </c>
      <c r="C4262" s="10">
        <v>10</v>
      </c>
      <c r="D4262" s="10" t="s">
        <v>42</v>
      </c>
      <c r="E4262" s="10" t="s">
        <v>53</v>
      </c>
      <c r="F4262" s="10">
        <v>10</v>
      </c>
      <c r="G4262" s="10">
        <v>10</v>
      </c>
      <c r="H4262" s="10"/>
      <c r="I4262" s="10">
        <v>2.2410000000000001</v>
      </c>
      <c r="J4262" s="10">
        <v>2.81</v>
      </c>
      <c r="K4262">
        <f t="shared" si="237"/>
        <v>7.3890446085166506</v>
      </c>
      <c r="L4262" s="10" t="s">
        <v>32</v>
      </c>
      <c r="M4262" t="s">
        <v>25</v>
      </c>
      <c r="N4262" s="10" t="s">
        <v>26</v>
      </c>
      <c r="O4262" s="10" t="str">
        <f t="shared" si="236"/>
        <v>CG_D10_T3_O1.jpg</v>
      </c>
      <c r="P4262" s="10"/>
      <c r="Q4262" s="2" t="s">
        <v>764</v>
      </c>
      <c r="R4262" s="10"/>
      <c r="S4262" s="10"/>
      <c r="T4262" t="s">
        <v>813</v>
      </c>
      <c r="W4262" s="10"/>
      <c r="Y4262" t="s">
        <v>826</v>
      </c>
      <c r="Z4262" t="s">
        <v>826</v>
      </c>
      <c r="AA4262" t="s">
        <v>826</v>
      </c>
      <c r="AB4262" t="str">
        <f t="shared" si="238"/>
        <v/>
      </c>
    </row>
    <row r="4263" spans="1:28" x14ac:dyDescent="0.2">
      <c r="A4263" s="10"/>
      <c r="B4263" s="10" t="s">
        <v>52</v>
      </c>
      <c r="C4263" s="10">
        <v>10</v>
      </c>
      <c r="D4263" s="10" t="s">
        <v>42</v>
      </c>
      <c r="E4263" s="10" t="s">
        <v>57</v>
      </c>
      <c r="F4263" s="10">
        <v>1</v>
      </c>
      <c r="G4263" s="10">
        <v>1</v>
      </c>
      <c r="H4263" s="10"/>
      <c r="I4263" s="10">
        <v>2.3919999999999999</v>
      </c>
      <c r="J4263" s="10">
        <v>2.8250000000000002</v>
      </c>
      <c r="K4263">
        <f t="shared" si="237"/>
        <v>8.4632867993786665</v>
      </c>
      <c r="L4263" s="10" t="s">
        <v>32</v>
      </c>
      <c r="M4263" t="s">
        <v>25</v>
      </c>
      <c r="N4263" s="10" t="s">
        <v>26</v>
      </c>
      <c r="O4263" s="10" t="str">
        <f t="shared" si="236"/>
        <v>CG_D10_T3_O4.jpg</v>
      </c>
      <c r="P4263" s="10"/>
      <c r="Q4263" s="2" t="s">
        <v>764</v>
      </c>
      <c r="R4263" s="10"/>
      <c r="S4263" s="10"/>
      <c r="T4263" t="s">
        <v>813</v>
      </c>
      <c r="W4263" s="10"/>
      <c r="Y4263" t="s">
        <v>826</v>
      </c>
      <c r="Z4263" t="s">
        <v>826</v>
      </c>
      <c r="AA4263" t="s">
        <v>826</v>
      </c>
      <c r="AB4263" t="str">
        <f t="shared" si="238"/>
        <v/>
      </c>
    </row>
    <row r="4264" spans="1:28" x14ac:dyDescent="0.2">
      <c r="A4264" s="10"/>
      <c r="B4264" s="10" t="s">
        <v>52</v>
      </c>
      <c r="C4264" s="10">
        <v>10</v>
      </c>
      <c r="D4264" s="10" t="s">
        <v>42</v>
      </c>
      <c r="E4264" s="10" t="s">
        <v>57</v>
      </c>
      <c r="F4264" s="10">
        <v>2</v>
      </c>
      <c r="G4264" s="10">
        <v>2</v>
      </c>
      <c r="H4264" s="10"/>
      <c r="I4264" s="10">
        <v>2.5830000000000002</v>
      </c>
      <c r="J4264" s="10">
        <v>2.6059999999999999</v>
      </c>
      <c r="K4264">
        <f t="shared" si="237"/>
        <v>9.1037742372845099</v>
      </c>
      <c r="L4264" s="10" t="s">
        <v>32</v>
      </c>
      <c r="M4264" t="s">
        <v>25</v>
      </c>
      <c r="N4264" s="10" t="s">
        <v>26</v>
      </c>
      <c r="O4264" s="10" t="str">
        <f t="shared" si="236"/>
        <v>CG_D10_T3_O4.jpg</v>
      </c>
      <c r="P4264" s="10"/>
      <c r="Q4264" s="2" t="s">
        <v>764</v>
      </c>
      <c r="R4264" s="10"/>
      <c r="S4264" s="10"/>
      <c r="T4264" t="s">
        <v>813</v>
      </c>
      <c r="W4264" s="10"/>
      <c r="Y4264" t="s">
        <v>826</v>
      </c>
      <c r="Z4264" t="s">
        <v>826</v>
      </c>
      <c r="AA4264" t="s">
        <v>826</v>
      </c>
      <c r="AB4264" t="str">
        <f t="shared" si="238"/>
        <v/>
      </c>
    </row>
    <row r="4265" spans="1:28" x14ac:dyDescent="0.2">
      <c r="A4265" s="10"/>
      <c r="B4265" s="10" t="s">
        <v>52</v>
      </c>
      <c r="C4265" s="10">
        <v>10</v>
      </c>
      <c r="D4265" s="10" t="s">
        <v>42</v>
      </c>
      <c r="E4265" s="10" t="s">
        <v>57</v>
      </c>
      <c r="F4265" s="10">
        <v>3</v>
      </c>
      <c r="G4265" s="10">
        <v>3</v>
      </c>
      <c r="H4265" s="10"/>
      <c r="I4265" s="10">
        <v>1.8460000000000001</v>
      </c>
      <c r="J4265" s="10">
        <v>2.609</v>
      </c>
      <c r="K4265">
        <f t="shared" si="237"/>
        <v>4.6551719567533265</v>
      </c>
      <c r="L4265" s="10" t="s">
        <v>32</v>
      </c>
      <c r="M4265" t="s">
        <v>25</v>
      </c>
      <c r="N4265" s="10" t="s">
        <v>26</v>
      </c>
      <c r="O4265" s="10" t="str">
        <f t="shared" si="236"/>
        <v>CG_D10_T3_O4.jpg</v>
      </c>
      <c r="P4265" s="10"/>
      <c r="Q4265" s="2" t="s">
        <v>764</v>
      </c>
      <c r="R4265" s="10"/>
      <c r="S4265" s="10"/>
      <c r="T4265" t="s">
        <v>813</v>
      </c>
      <c r="W4265" s="10"/>
      <c r="Y4265" t="s">
        <v>826</v>
      </c>
      <c r="Z4265" t="s">
        <v>826</v>
      </c>
      <c r="AA4265" t="s">
        <v>826</v>
      </c>
      <c r="AB4265" t="str">
        <f t="shared" si="238"/>
        <v/>
      </c>
    </row>
    <row r="4266" spans="1:28" x14ac:dyDescent="0.2">
      <c r="A4266" s="10"/>
      <c r="B4266" s="10" t="s">
        <v>52</v>
      </c>
      <c r="C4266" s="10">
        <v>10</v>
      </c>
      <c r="D4266" s="10" t="s">
        <v>42</v>
      </c>
      <c r="E4266" s="10" t="s">
        <v>57</v>
      </c>
      <c r="F4266" s="10">
        <v>4</v>
      </c>
      <c r="G4266" s="10">
        <v>4</v>
      </c>
      <c r="H4266" s="10"/>
      <c r="I4266" s="10">
        <v>2.6219999999999999</v>
      </c>
      <c r="J4266" s="10">
        <v>2.77</v>
      </c>
      <c r="K4266">
        <f t="shared" si="237"/>
        <v>9.9711075178001973</v>
      </c>
      <c r="L4266" s="10" t="s">
        <v>32</v>
      </c>
      <c r="M4266" t="s">
        <v>25</v>
      </c>
      <c r="N4266" s="10" t="s">
        <v>26</v>
      </c>
      <c r="O4266" s="10" t="str">
        <f t="shared" si="236"/>
        <v>CG_D10_T3_O4.jpg</v>
      </c>
      <c r="P4266" s="10"/>
      <c r="Q4266" s="2" t="s">
        <v>764</v>
      </c>
      <c r="R4266" s="10"/>
      <c r="S4266" s="10"/>
      <c r="T4266" t="s">
        <v>813</v>
      </c>
      <c r="W4266" s="10"/>
      <c r="Y4266" t="s">
        <v>826</v>
      </c>
      <c r="Z4266" t="s">
        <v>826</v>
      </c>
      <c r="AA4266" t="s">
        <v>826</v>
      </c>
      <c r="AB4266" t="str">
        <f t="shared" si="238"/>
        <v/>
      </c>
    </row>
    <row r="4267" spans="1:28" x14ac:dyDescent="0.2">
      <c r="A4267" s="1">
        <v>42919</v>
      </c>
      <c r="B4267" t="s">
        <v>21</v>
      </c>
      <c r="C4267">
        <v>20</v>
      </c>
      <c r="D4267" t="s">
        <v>42</v>
      </c>
      <c r="E4267" t="s">
        <v>43</v>
      </c>
      <c r="F4267">
        <v>1</v>
      </c>
      <c r="H4267">
        <v>14.7</v>
      </c>
      <c r="K4267" t="str">
        <f t="shared" si="237"/>
        <v/>
      </c>
      <c r="L4267" t="s">
        <v>24</v>
      </c>
      <c r="M4267" t="s">
        <v>25</v>
      </c>
      <c r="N4267" t="s">
        <v>26</v>
      </c>
      <c r="O4267" t="s">
        <v>44</v>
      </c>
      <c r="P4267" t="s">
        <v>45</v>
      </c>
      <c r="Q4267" t="s">
        <v>28</v>
      </c>
      <c r="T4267" t="s">
        <v>29</v>
      </c>
      <c r="U4267">
        <f t="shared" ref="U4267:U4330" si="239">IF(H4267&gt;0,IF(L4267="live",H4267*0.84,H4267),"")</f>
        <v>12.347999999999999</v>
      </c>
      <c r="V4267">
        <f t="shared" ref="V4267:V4330" si="240">IF(H4267&gt;0,IF(L4267="live",H4267*0.87,H4267),"")</f>
        <v>12.789</v>
      </c>
      <c r="Y4267" t="s">
        <v>827</v>
      </c>
      <c r="Z4267" t="s">
        <v>827</v>
      </c>
      <c r="AA4267" t="s">
        <v>826</v>
      </c>
      <c r="AB4267" t="str">
        <f t="shared" si="238"/>
        <v/>
      </c>
    </row>
    <row r="4268" spans="1:28" x14ac:dyDescent="0.2">
      <c r="A4268" s="1">
        <v>42919</v>
      </c>
      <c r="B4268" t="s">
        <v>21</v>
      </c>
      <c r="C4268">
        <v>20</v>
      </c>
      <c r="D4268" t="s">
        <v>42</v>
      </c>
      <c r="E4268" t="s">
        <v>43</v>
      </c>
      <c r="F4268">
        <v>2</v>
      </c>
      <c r="H4268">
        <v>14.9</v>
      </c>
      <c r="K4268" t="str">
        <f t="shared" si="237"/>
        <v/>
      </c>
      <c r="L4268" t="s">
        <v>24</v>
      </c>
      <c r="M4268" t="s">
        <v>25</v>
      </c>
      <c r="N4268" t="s">
        <v>26</v>
      </c>
      <c r="O4268" t="s">
        <v>44</v>
      </c>
      <c r="P4268" t="s">
        <v>45</v>
      </c>
      <c r="Q4268" t="s">
        <v>28</v>
      </c>
      <c r="T4268" t="s">
        <v>29</v>
      </c>
      <c r="U4268">
        <f t="shared" si="239"/>
        <v>12.516</v>
      </c>
      <c r="V4268">
        <f t="shared" si="240"/>
        <v>12.963000000000001</v>
      </c>
      <c r="Y4268" t="s">
        <v>827</v>
      </c>
      <c r="Z4268" t="s">
        <v>827</v>
      </c>
      <c r="AA4268" t="s">
        <v>826</v>
      </c>
      <c r="AB4268" t="str">
        <f t="shared" si="238"/>
        <v/>
      </c>
    </row>
    <row r="4269" spans="1:28" x14ac:dyDescent="0.2">
      <c r="A4269" s="1">
        <v>42919</v>
      </c>
      <c r="B4269" t="s">
        <v>21</v>
      </c>
      <c r="C4269">
        <v>20</v>
      </c>
      <c r="D4269" t="s">
        <v>42</v>
      </c>
      <c r="E4269" t="s">
        <v>43</v>
      </c>
      <c r="F4269">
        <v>3</v>
      </c>
      <c r="H4269">
        <v>16</v>
      </c>
      <c r="K4269" t="str">
        <f t="shared" si="237"/>
        <v/>
      </c>
      <c r="L4269" t="s">
        <v>24</v>
      </c>
      <c r="M4269" t="s">
        <v>25</v>
      </c>
      <c r="N4269" t="s">
        <v>26</v>
      </c>
      <c r="O4269" t="s">
        <v>44</v>
      </c>
      <c r="P4269" t="s">
        <v>45</v>
      </c>
      <c r="Q4269" t="s">
        <v>28</v>
      </c>
      <c r="T4269" t="s">
        <v>29</v>
      </c>
      <c r="U4269">
        <f t="shared" si="239"/>
        <v>13.44</v>
      </c>
      <c r="V4269">
        <f t="shared" si="240"/>
        <v>13.92</v>
      </c>
      <c r="Y4269" t="s">
        <v>827</v>
      </c>
      <c r="Z4269" t="s">
        <v>827</v>
      </c>
      <c r="AA4269" t="s">
        <v>826</v>
      </c>
      <c r="AB4269" t="str">
        <f t="shared" si="238"/>
        <v/>
      </c>
    </row>
    <row r="4270" spans="1:28" x14ac:dyDescent="0.2">
      <c r="A4270" s="1">
        <v>42919</v>
      </c>
      <c r="B4270" t="s">
        <v>21</v>
      </c>
      <c r="C4270">
        <v>20</v>
      </c>
      <c r="D4270" t="s">
        <v>42</v>
      </c>
      <c r="E4270" t="s">
        <v>43</v>
      </c>
      <c r="F4270">
        <v>4</v>
      </c>
      <c r="H4270">
        <v>17.2</v>
      </c>
      <c r="K4270" t="str">
        <f t="shared" si="237"/>
        <v/>
      </c>
      <c r="L4270" t="s">
        <v>24</v>
      </c>
      <c r="M4270" t="s">
        <v>25</v>
      </c>
      <c r="N4270" t="s">
        <v>26</v>
      </c>
      <c r="O4270" t="s">
        <v>44</v>
      </c>
      <c r="P4270" t="s">
        <v>45</v>
      </c>
      <c r="Q4270" t="s">
        <v>28</v>
      </c>
      <c r="T4270" t="s">
        <v>29</v>
      </c>
      <c r="U4270">
        <f t="shared" si="239"/>
        <v>14.447999999999999</v>
      </c>
      <c r="V4270">
        <f t="shared" si="240"/>
        <v>14.963999999999999</v>
      </c>
      <c r="Y4270" t="s">
        <v>827</v>
      </c>
      <c r="Z4270" t="s">
        <v>827</v>
      </c>
      <c r="AA4270" t="s">
        <v>826</v>
      </c>
      <c r="AB4270" t="str">
        <f t="shared" si="238"/>
        <v/>
      </c>
    </row>
    <row r="4271" spans="1:28" x14ac:dyDescent="0.2">
      <c r="A4271" s="1">
        <v>42919</v>
      </c>
      <c r="B4271" t="s">
        <v>21</v>
      </c>
      <c r="C4271">
        <v>20</v>
      </c>
      <c r="D4271" t="s">
        <v>42</v>
      </c>
      <c r="E4271" t="s">
        <v>43</v>
      </c>
      <c r="F4271">
        <v>5</v>
      </c>
      <c r="H4271">
        <v>14.5</v>
      </c>
      <c r="K4271" t="str">
        <f t="shared" si="237"/>
        <v/>
      </c>
      <c r="L4271" t="s">
        <v>24</v>
      </c>
      <c r="M4271" t="s">
        <v>25</v>
      </c>
      <c r="N4271" t="s">
        <v>26</v>
      </c>
      <c r="O4271" t="s">
        <v>44</v>
      </c>
      <c r="P4271" t="s">
        <v>45</v>
      </c>
      <c r="Q4271" t="s">
        <v>28</v>
      </c>
      <c r="T4271" t="s">
        <v>29</v>
      </c>
      <c r="U4271">
        <f t="shared" si="239"/>
        <v>12.18</v>
      </c>
      <c r="V4271">
        <f t="shared" si="240"/>
        <v>12.615</v>
      </c>
      <c r="Y4271" t="s">
        <v>827</v>
      </c>
      <c r="Z4271" t="s">
        <v>827</v>
      </c>
      <c r="AA4271" t="s">
        <v>826</v>
      </c>
      <c r="AB4271" t="str">
        <f t="shared" si="238"/>
        <v/>
      </c>
    </row>
    <row r="4272" spans="1:28" x14ac:dyDescent="0.2">
      <c r="A4272" s="1">
        <v>42919</v>
      </c>
      <c r="B4272" t="s">
        <v>21</v>
      </c>
      <c r="C4272">
        <v>20</v>
      </c>
      <c r="D4272" t="s">
        <v>42</v>
      </c>
      <c r="E4272" t="s">
        <v>43</v>
      </c>
      <c r="F4272">
        <v>6</v>
      </c>
      <c r="H4272">
        <v>17</v>
      </c>
      <c r="K4272" t="str">
        <f t="shared" si="237"/>
        <v/>
      </c>
      <c r="L4272" t="s">
        <v>24</v>
      </c>
      <c r="M4272" t="s">
        <v>25</v>
      </c>
      <c r="N4272" t="s">
        <v>26</v>
      </c>
      <c r="O4272" t="s">
        <v>44</v>
      </c>
      <c r="P4272" t="s">
        <v>45</v>
      </c>
      <c r="Q4272" t="s">
        <v>28</v>
      </c>
      <c r="T4272" t="s">
        <v>29</v>
      </c>
      <c r="U4272">
        <f t="shared" si="239"/>
        <v>14.28</v>
      </c>
      <c r="V4272">
        <f t="shared" si="240"/>
        <v>14.79</v>
      </c>
      <c r="Y4272" t="s">
        <v>827</v>
      </c>
      <c r="Z4272" t="s">
        <v>827</v>
      </c>
      <c r="AA4272" t="s">
        <v>826</v>
      </c>
      <c r="AB4272" t="str">
        <f t="shared" si="238"/>
        <v/>
      </c>
    </row>
    <row r="4273" spans="1:28" x14ac:dyDescent="0.2">
      <c r="A4273" s="1">
        <v>42919</v>
      </c>
      <c r="B4273" t="s">
        <v>21</v>
      </c>
      <c r="C4273">
        <v>20</v>
      </c>
      <c r="D4273" t="s">
        <v>42</v>
      </c>
      <c r="E4273" t="s">
        <v>43</v>
      </c>
      <c r="F4273">
        <v>7</v>
      </c>
      <c r="H4273">
        <v>15.4</v>
      </c>
      <c r="K4273" t="str">
        <f t="shared" si="237"/>
        <v/>
      </c>
      <c r="L4273" t="s">
        <v>24</v>
      </c>
      <c r="M4273" t="s">
        <v>25</v>
      </c>
      <c r="N4273" t="s">
        <v>26</v>
      </c>
      <c r="O4273" t="s">
        <v>44</v>
      </c>
      <c r="P4273" t="s">
        <v>45</v>
      </c>
      <c r="Q4273" t="s">
        <v>28</v>
      </c>
      <c r="T4273" t="s">
        <v>29</v>
      </c>
      <c r="U4273">
        <f t="shared" si="239"/>
        <v>12.936</v>
      </c>
      <c r="V4273">
        <f t="shared" si="240"/>
        <v>13.398</v>
      </c>
      <c r="Y4273" t="s">
        <v>827</v>
      </c>
      <c r="Z4273" t="s">
        <v>827</v>
      </c>
      <c r="AA4273" t="s">
        <v>826</v>
      </c>
      <c r="AB4273" t="str">
        <f t="shared" si="238"/>
        <v/>
      </c>
    </row>
    <row r="4274" spans="1:28" x14ac:dyDescent="0.2">
      <c r="A4274" s="1">
        <v>42919</v>
      </c>
      <c r="B4274" t="s">
        <v>21</v>
      </c>
      <c r="C4274">
        <v>20</v>
      </c>
      <c r="D4274" t="s">
        <v>42</v>
      </c>
      <c r="E4274" t="s">
        <v>23</v>
      </c>
      <c r="F4274">
        <v>1</v>
      </c>
      <c r="G4274">
        <v>1</v>
      </c>
      <c r="H4274">
        <v>14.087</v>
      </c>
      <c r="K4274" t="str">
        <f t="shared" si="237"/>
        <v/>
      </c>
      <c r="L4274" t="s">
        <v>32</v>
      </c>
      <c r="M4274" t="s">
        <v>25</v>
      </c>
      <c r="N4274" t="s">
        <v>26</v>
      </c>
      <c r="O4274" t="s">
        <v>46</v>
      </c>
      <c r="Q4274" t="s">
        <v>34</v>
      </c>
      <c r="S4274" t="s">
        <v>35</v>
      </c>
      <c r="T4274" t="s">
        <v>29</v>
      </c>
      <c r="U4274">
        <f t="shared" si="239"/>
        <v>14.087</v>
      </c>
      <c r="V4274">
        <f t="shared" si="240"/>
        <v>14.087</v>
      </c>
      <c r="Y4274" t="s">
        <v>827</v>
      </c>
      <c r="Z4274" t="s">
        <v>827</v>
      </c>
      <c r="AA4274" t="s">
        <v>826</v>
      </c>
      <c r="AB4274" t="str">
        <f t="shared" si="238"/>
        <v/>
      </c>
    </row>
    <row r="4275" spans="1:28" x14ac:dyDescent="0.2">
      <c r="A4275" s="1">
        <v>42919</v>
      </c>
      <c r="B4275" t="s">
        <v>21</v>
      </c>
      <c r="C4275">
        <v>20</v>
      </c>
      <c r="D4275" t="s">
        <v>42</v>
      </c>
      <c r="E4275" t="s">
        <v>23</v>
      </c>
      <c r="F4275">
        <v>1</v>
      </c>
      <c r="H4275">
        <v>15.6</v>
      </c>
      <c r="K4275" t="str">
        <f t="shared" si="237"/>
        <v/>
      </c>
      <c r="L4275" t="s">
        <v>24</v>
      </c>
      <c r="M4275" t="s">
        <v>25</v>
      </c>
      <c r="N4275" t="s">
        <v>26</v>
      </c>
      <c r="O4275" t="s">
        <v>47</v>
      </c>
      <c r="P4275" t="s">
        <v>48</v>
      </c>
      <c r="Q4275" t="s">
        <v>28</v>
      </c>
      <c r="S4275" t="s">
        <v>35</v>
      </c>
      <c r="T4275" t="s">
        <v>29</v>
      </c>
      <c r="U4275">
        <f t="shared" si="239"/>
        <v>13.103999999999999</v>
      </c>
      <c r="V4275">
        <f t="shared" si="240"/>
        <v>13.571999999999999</v>
      </c>
      <c r="Y4275" t="s">
        <v>827</v>
      </c>
      <c r="Z4275" t="s">
        <v>827</v>
      </c>
      <c r="AA4275" t="s">
        <v>826</v>
      </c>
      <c r="AB4275" t="str">
        <f t="shared" si="238"/>
        <v/>
      </c>
    </row>
    <row r="4276" spans="1:28" x14ac:dyDescent="0.2">
      <c r="A4276" s="1">
        <v>42919</v>
      </c>
      <c r="B4276" t="s">
        <v>21</v>
      </c>
      <c r="C4276">
        <v>20</v>
      </c>
      <c r="D4276" t="s">
        <v>42</v>
      </c>
      <c r="E4276" t="s">
        <v>23</v>
      </c>
      <c r="F4276">
        <v>2</v>
      </c>
      <c r="G4276">
        <v>2</v>
      </c>
      <c r="H4276">
        <v>15.702999999999999</v>
      </c>
      <c r="K4276" t="str">
        <f t="shared" si="237"/>
        <v/>
      </c>
      <c r="L4276" t="s">
        <v>32</v>
      </c>
      <c r="M4276" t="s">
        <v>25</v>
      </c>
      <c r="N4276" t="s">
        <v>26</v>
      </c>
      <c r="O4276" t="s">
        <v>46</v>
      </c>
      <c r="Q4276" t="s">
        <v>34</v>
      </c>
      <c r="S4276" t="s">
        <v>35</v>
      </c>
      <c r="T4276" t="s">
        <v>29</v>
      </c>
      <c r="U4276">
        <f t="shared" si="239"/>
        <v>15.702999999999999</v>
      </c>
      <c r="V4276">
        <f t="shared" si="240"/>
        <v>15.702999999999999</v>
      </c>
      <c r="Y4276" t="s">
        <v>827</v>
      </c>
      <c r="Z4276" t="s">
        <v>827</v>
      </c>
      <c r="AA4276" t="s">
        <v>826</v>
      </c>
      <c r="AB4276" t="str">
        <f t="shared" si="238"/>
        <v/>
      </c>
    </row>
    <row r="4277" spans="1:28" x14ac:dyDescent="0.2">
      <c r="A4277" s="1">
        <v>42919</v>
      </c>
      <c r="B4277" t="s">
        <v>21</v>
      </c>
      <c r="C4277">
        <v>20</v>
      </c>
      <c r="D4277" t="s">
        <v>42</v>
      </c>
      <c r="E4277" t="s">
        <v>23</v>
      </c>
      <c r="F4277">
        <v>2</v>
      </c>
      <c r="H4277">
        <v>17.3</v>
      </c>
      <c r="K4277" t="str">
        <f t="shared" si="237"/>
        <v/>
      </c>
      <c r="L4277" t="s">
        <v>24</v>
      </c>
      <c r="M4277" t="s">
        <v>25</v>
      </c>
      <c r="N4277" t="s">
        <v>26</v>
      </c>
      <c r="O4277" t="s">
        <v>47</v>
      </c>
      <c r="P4277" t="s">
        <v>48</v>
      </c>
      <c r="Q4277" t="s">
        <v>28</v>
      </c>
      <c r="S4277" t="s">
        <v>35</v>
      </c>
      <c r="T4277" t="s">
        <v>29</v>
      </c>
      <c r="U4277">
        <f t="shared" si="239"/>
        <v>14.532</v>
      </c>
      <c r="V4277">
        <f t="shared" si="240"/>
        <v>15.051</v>
      </c>
      <c r="Y4277" t="s">
        <v>827</v>
      </c>
      <c r="Z4277" t="s">
        <v>827</v>
      </c>
      <c r="AA4277" t="s">
        <v>826</v>
      </c>
      <c r="AB4277" t="str">
        <f t="shared" si="238"/>
        <v/>
      </c>
    </row>
    <row r="4278" spans="1:28" x14ac:dyDescent="0.2">
      <c r="A4278" s="1">
        <v>42919</v>
      </c>
      <c r="B4278" t="s">
        <v>21</v>
      </c>
      <c r="C4278">
        <v>20</v>
      </c>
      <c r="D4278" t="s">
        <v>42</v>
      </c>
      <c r="E4278" t="s">
        <v>23</v>
      </c>
      <c r="F4278">
        <v>3</v>
      </c>
      <c r="G4278">
        <v>3</v>
      </c>
      <c r="H4278">
        <v>14.054</v>
      </c>
      <c r="K4278" t="str">
        <f t="shared" si="237"/>
        <v/>
      </c>
      <c r="L4278" t="s">
        <v>32</v>
      </c>
      <c r="M4278" t="s">
        <v>25</v>
      </c>
      <c r="N4278" t="s">
        <v>26</v>
      </c>
      <c r="O4278" t="s">
        <v>46</v>
      </c>
      <c r="Q4278" t="s">
        <v>34</v>
      </c>
      <c r="S4278" t="s">
        <v>35</v>
      </c>
      <c r="T4278" t="s">
        <v>29</v>
      </c>
      <c r="U4278">
        <f t="shared" si="239"/>
        <v>14.054</v>
      </c>
      <c r="V4278">
        <f t="shared" si="240"/>
        <v>14.054</v>
      </c>
      <c r="Y4278" t="s">
        <v>827</v>
      </c>
      <c r="Z4278" t="s">
        <v>827</v>
      </c>
      <c r="AA4278" t="s">
        <v>826</v>
      </c>
      <c r="AB4278" t="str">
        <f t="shared" si="238"/>
        <v/>
      </c>
    </row>
    <row r="4279" spans="1:28" x14ac:dyDescent="0.2">
      <c r="A4279" s="1">
        <v>42919</v>
      </c>
      <c r="B4279" t="s">
        <v>21</v>
      </c>
      <c r="C4279">
        <v>20</v>
      </c>
      <c r="D4279" t="s">
        <v>42</v>
      </c>
      <c r="E4279" t="s">
        <v>23</v>
      </c>
      <c r="F4279">
        <v>3</v>
      </c>
      <c r="H4279">
        <v>15.1</v>
      </c>
      <c r="K4279" t="str">
        <f t="shared" si="237"/>
        <v/>
      </c>
      <c r="L4279" t="s">
        <v>24</v>
      </c>
      <c r="M4279" t="s">
        <v>25</v>
      </c>
      <c r="N4279" t="s">
        <v>26</v>
      </c>
      <c r="O4279" t="s">
        <v>47</v>
      </c>
      <c r="P4279" t="s">
        <v>48</v>
      </c>
      <c r="Q4279" t="s">
        <v>28</v>
      </c>
      <c r="S4279" t="s">
        <v>35</v>
      </c>
      <c r="T4279" t="s">
        <v>29</v>
      </c>
      <c r="U4279">
        <f t="shared" si="239"/>
        <v>12.683999999999999</v>
      </c>
      <c r="V4279">
        <f t="shared" si="240"/>
        <v>13.137</v>
      </c>
      <c r="Y4279" t="s">
        <v>827</v>
      </c>
      <c r="Z4279" t="s">
        <v>827</v>
      </c>
      <c r="AA4279" t="s">
        <v>826</v>
      </c>
      <c r="AB4279" t="str">
        <f t="shared" si="238"/>
        <v/>
      </c>
    </row>
    <row r="4280" spans="1:28" x14ac:dyDescent="0.2">
      <c r="A4280" s="1">
        <v>42919</v>
      </c>
      <c r="B4280" t="s">
        <v>21</v>
      </c>
      <c r="C4280">
        <v>20</v>
      </c>
      <c r="D4280" t="s">
        <v>42</v>
      </c>
      <c r="E4280" t="s">
        <v>23</v>
      </c>
      <c r="F4280">
        <v>4</v>
      </c>
      <c r="G4280">
        <v>4</v>
      </c>
      <c r="H4280">
        <v>13.523999999999999</v>
      </c>
      <c r="K4280" t="str">
        <f t="shared" si="237"/>
        <v/>
      </c>
      <c r="L4280" t="s">
        <v>32</v>
      </c>
      <c r="M4280" t="s">
        <v>25</v>
      </c>
      <c r="N4280" t="s">
        <v>26</v>
      </c>
      <c r="O4280" t="s">
        <v>46</v>
      </c>
      <c r="Q4280" t="s">
        <v>34</v>
      </c>
      <c r="S4280" t="s">
        <v>35</v>
      </c>
      <c r="T4280" t="s">
        <v>29</v>
      </c>
      <c r="U4280">
        <f t="shared" si="239"/>
        <v>13.523999999999999</v>
      </c>
      <c r="V4280">
        <f t="shared" si="240"/>
        <v>13.523999999999999</v>
      </c>
      <c r="Y4280" t="s">
        <v>827</v>
      </c>
      <c r="Z4280" t="s">
        <v>827</v>
      </c>
      <c r="AA4280" t="s">
        <v>826</v>
      </c>
      <c r="AB4280" t="str">
        <f t="shared" si="238"/>
        <v/>
      </c>
    </row>
    <row r="4281" spans="1:28" x14ac:dyDescent="0.2">
      <c r="A4281" s="1">
        <v>42919</v>
      </c>
      <c r="B4281" t="s">
        <v>21</v>
      </c>
      <c r="C4281">
        <v>20</v>
      </c>
      <c r="D4281" t="s">
        <v>42</v>
      </c>
      <c r="E4281" t="s">
        <v>23</v>
      </c>
      <c r="F4281">
        <v>4</v>
      </c>
      <c r="H4281">
        <v>17.600000000000001</v>
      </c>
      <c r="K4281" t="str">
        <f t="shared" si="237"/>
        <v/>
      </c>
      <c r="L4281" t="s">
        <v>24</v>
      </c>
      <c r="M4281" t="s">
        <v>25</v>
      </c>
      <c r="N4281" t="s">
        <v>26</v>
      </c>
      <c r="O4281" t="s">
        <v>47</v>
      </c>
      <c r="P4281" t="s">
        <v>48</v>
      </c>
      <c r="Q4281" t="s">
        <v>28</v>
      </c>
      <c r="S4281" t="s">
        <v>35</v>
      </c>
      <c r="T4281" t="s">
        <v>29</v>
      </c>
      <c r="U4281">
        <f t="shared" si="239"/>
        <v>14.784000000000001</v>
      </c>
      <c r="V4281">
        <f t="shared" si="240"/>
        <v>15.312000000000001</v>
      </c>
      <c r="Y4281" t="s">
        <v>827</v>
      </c>
      <c r="Z4281" t="s">
        <v>827</v>
      </c>
      <c r="AA4281" t="s">
        <v>826</v>
      </c>
      <c r="AB4281" t="str">
        <f t="shared" si="238"/>
        <v/>
      </c>
    </row>
    <row r="4282" spans="1:28" x14ac:dyDescent="0.2">
      <c r="A4282" s="1">
        <v>42919</v>
      </c>
      <c r="B4282" t="s">
        <v>21</v>
      </c>
      <c r="C4282">
        <v>20</v>
      </c>
      <c r="D4282" t="s">
        <v>42</v>
      </c>
      <c r="E4282" t="s">
        <v>23</v>
      </c>
      <c r="F4282">
        <v>5</v>
      </c>
      <c r="G4282">
        <v>5</v>
      </c>
      <c r="H4282">
        <v>13.443</v>
      </c>
      <c r="K4282" t="str">
        <f t="shared" ref="K4282:K4345" si="241">IF(I4282&gt;0,(J4282*(I4282^2))*(3.14159/6),"")</f>
        <v/>
      </c>
      <c r="L4282" t="s">
        <v>32</v>
      </c>
      <c r="M4282" t="s">
        <v>25</v>
      </c>
      <c r="N4282" t="s">
        <v>26</v>
      </c>
      <c r="O4282" t="s">
        <v>46</v>
      </c>
      <c r="Q4282" t="s">
        <v>34</v>
      </c>
      <c r="S4282" t="s">
        <v>35</v>
      </c>
      <c r="T4282" t="s">
        <v>29</v>
      </c>
      <c r="U4282">
        <f t="shared" si="239"/>
        <v>13.443</v>
      </c>
      <c r="V4282">
        <f t="shared" si="240"/>
        <v>13.443</v>
      </c>
      <c r="Y4282" t="s">
        <v>827</v>
      </c>
      <c r="Z4282" t="s">
        <v>827</v>
      </c>
      <c r="AA4282" t="s">
        <v>826</v>
      </c>
      <c r="AB4282" t="str">
        <f t="shared" si="238"/>
        <v/>
      </c>
    </row>
    <row r="4283" spans="1:28" x14ac:dyDescent="0.2">
      <c r="A4283" s="1">
        <v>42919</v>
      </c>
      <c r="B4283" t="s">
        <v>21</v>
      </c>
      <c r="C4283">
        <v>20</v>
      </c>
      <c r="D4283" t="s">
        <v>42</v>
      </c>
      <c r="E4283" t="s">
        <v>23</v>
      </c>
      <c r="F4283">
        <v>5</v>
      </c>
      <c r="H4283">
        <v>15.8</v>
      </c>
      <c r="K4283" t="str">
        <f t="shared" si="241"/>
        <v/>
      </c>
      <c r="L4283" t="s">
        <v>24</v>
      </c>
      <c r="M4283" t="s">
        <v>25</v>
      </c>
      <c r="N4283" t="s">
        <v>26</v>
      </c>
      <c r="O4283" t="s">
        <v>47</v>
      </c>
      <c r="P4283" t="s">
        <v>48</v>
      </c>
      <c r="Q4283" t="s">
        <v>28</v>
      </c>
      <c r="S4283" t="s">
        <v>35</v>
      </c>
      <c r="T4283" t="s">
        <v>29</v>
      </c>
      <c r="U4283">
        <f t="shared" si="239"/>
        <v>13.272</v>
      </c>
      <c r="V4283">
        <f t="shared" si="240"/>
        <v>13.746</v>
      </c>
      <c r="Y4283" t="s">
        <v>827</v>
      </c>
      <c r="Z4283" t="s">
        <v>827</v>
      </c>
      <c r="AA4283" t="s">
        <v>826</v>
      </c>
      <c r="AB4283" t="str">
        <f t="shared" si="238"/>
        <v/>
      </c>
    </row>
    <row r="4284" spans="1:28" x14ac:dyDescent="0.2">
      <c r="A4284" s="1">
        <v>42919</v>
      </c>
      <c r="B4284" t="s">
        <v>21</v>
      </c>
      <c r="C4284">
        <v>20</v>
      </c>
      <c r="D4284" t="s">
        <v>42</v>
      </c>
      <c r="E4284" t="s">
        <v>23</v>
      </c>
      <c r="F4284">
        <v>6</v>
      </c>
      <c r="H4284">
        <v>17.2</v>
      </c>
      <c r="K4284" t="str">
        <f t="shared" si="241"/>
        <v/>
      </c>
      <c r="L4284" t="s">
        <v>24</v>
      </c>
      <c r="M4284" t="s">
        <v>25</v>
      </c>
      <c r="N4284" t="s">
        <v>26</v>
      </c>
      <c r="O4284" t="s">
        <v>47</v>
      </c>
      <c r="P4284" t="s">
        <v>48</v>
      </c>
      <c r="Q4284" t="s">
        <v>28</v>
      </c>
      <c r="S4284" t="s">
        <v>35</v>
      </c>
      <c r="T4284" t="s">
        <v>29</v>
      </c>
      <c r="U4284">
        <f t="shared" si="239"/>
        <v>14.447999999999999</v>
      </c>
      <c r="V4284">
        <f t="shared" si="240"/>
        <v>14.963999999999999</v>
      </c>
      <c r="Y4284" t="s">
        <v>827</v>
      </c>
      <c r="Z4284" t="s">
        <v>827</v>
      </c>
      <c r="AA4284" t="s">
        <v>826</v>
      </c>
      <c r="AB4284" t="str">
        <f t="shared" si="238"/>
        <v/>
      </c>
    </row>
    <row r="4285" spans="1:28" x14ac:dyDescent="0.2">
      <c r="A4285" s="1">
        <v>42919</v>
      </c>
      <c r="B4285" t="s">
        <v>21</v>
      </c>
      <c r="C4285">
        <v>20</v>
      </c>
      <c r="D4285" t="s">
        <v>42</v>
      </c>
      <c r="E4285" t="s">
        <v>23</v>
      </c>
      <c r="F4285">
        <v>7</v>
      </c>
      <c r="H4285">
        <v>15</v>
      </c>
      <c r="K4285" t="str">
        <f t="shared" si="241"/>
        <v/>
      </c>
      <c r="L4285" t="s">
        <v>24</v>
      </c>
      <c r="M4285" t="s">
        <v>25</v>
      </c>
      <c r="N4285" t="s">
        <v>26</v>
      </c>
      <c r="O4285" t="s">
        <v>47</v>
      </c>
      <c r="P4285" t="s">
        <v>48</v>
      </c>
      <c r="Q4285" t="s">
        <v>28</v>
      </c>
      <c r="S4285" t="s">
        <v>35</v>
      </c>
      <c r="T4285" t="s">
        <v>29</v>
      </c>
      <c r="U4285">
        <f t="shared" si="239"/>
        <v>12.6</v>
      </c>
      <c r="V4285">
        <f t="shared" si="240"/>
        <v>13.05</v>
      </c>
      <c r="Y4285" t="s">
        <v>827</v>
      </c>
      <c r="Z4285" t="s">
        <v>827</v>
      </c>
      <c r="AA4285" t="s">
        <v>826</v>
      </c>
      <c r="AB4285" t="str">
        <f t="shared" si="238"/>
        <v/>
      </c>
    </row>
    <row r="4286" spans="1:28" x14ac:dyDescent="0.2">
      <c r="A4286" s="1">
        <v>42919</v>
      </c>
      <c r="B4286" t="s">
        <v>21</v>
      </c>
      <c r="C4286">
        <v>20</v>
      </c>
      <c r="D4286" t="s">
        <v>42</v>
      </c>
      <c r="E4286" t="s">
        <v>23</v>
      </c>
      <c r="F4286">
        <v>8</v>
      </c>
      <c r="H4286">
        <v>17.100000000000001</v>
      </c>
      <c r="K4286" t="str">
        <f t="shared" si="241"/>
        <v/>
      </c>
      <c r="L4286" t="s">
        <v>24</v>
      </c>
      <c r="M4286" t="s">
        <v>25</v>
      </c>
      <c r="N4286" t="s">
        <v>26</v>
      </c>
      <c r="O4286" t="s">
        <v>47</v>
      </c>
      <c r="P4286" t="s">
        <v>48</v>
      </c>
      <c r="Q4286" t="s">
        <v>28</v>
      </c>
      <c r="S4286" t="s">
        <v>35</v>
      </c>
      <c r="T4286" t="s">
        <v>29</v>
      </c>
      <c r="U4286">
        <f t="shared" si="239"/>
        <v>14.364000000000001</v>
      </c>
      <c r="V4286">
        <f t="shared" si="240"/>
        <v>14.877000000000001</v>
      </c>
      <c r="Y4286" t="s">
        <v>827</v>
      </c>
      <c r="Z4286" t="s">
        <v>827</v>
      </c>
      <c r="AA4286" t="s">
        <v>826</v>
      </c>
      <c r="AB4286" t="str">
        <f t="shared" si="238"/>
        <v/>
      </c>
    </row>
    <row r="4287" spans="1:28" x14ac:dyDescent="0.2">
      <c r="A4287" s="1">
        <v>42919</v>
      </c>
      <c r="B4287" t="s">
        <v>21</v>
      </c>
      <c r="C4287">
        <v>20</v>
      </c>
      <c r="D4287" t="s">
        <v>42</v>
      </c>
      <c r="E4287" t="s">
        <v>23</v>
      </c>
      <c r="F4287">
        <v>9</v>
      </c>
      <c r="H4287">
        <v>16.5</v>
      </c>
      <c r="K4287" t="str">
        <f t="shared" si="241"/>
        <v/>
      </c>
      <c r="L4287" t="s">
        <v>24</v>
      </c>
      <c r="M4287" t="s">
        <v>25</v>
      </c>
      <c r="N4287" t="s">
        <v>26</v>
      </c>
      <c r="O4287" t="s">
        <v>47</v>
      </c>
      <c r="P4287" t="s">
        <v>48</v>
      </c>
      <c r="Q4287" t="s">
        <v>28</v>
      </c>
      <c r="S4287" t="s">
        <v>35</v>
      </c>
      <c r="T4287" t="s">
        <v>29</v>
      </c>
      <c r="U4287">
        <f t="shared" si="239"/>
        <v>13.86</v>
      </c>
      <c r="V4287">
        <f t="shared" si="240"/>
        <v>14.355</v>
      </c>
      <c r="Y4287" t="s">
        <v>827</v>
      </c>
      <c r="Z4287" t="s">
        <v>827</v>
      </c>
      <c r="AA4287" t="s">
        <v>826</v>
      </c>
      <c r="AB4287" t="str">
        <f t="shared" si="238"/>
        <v/>
      </c>
    </row>
    <row r="4288" spans="1:28" x14ac:dyDescent="0.2">
      <c r="A4288" s="1">
        <v>42919</v>
      </c>
      <c r="B4288" t="s">
        <v>21</v>
      </c>
      <c r="C4288">
        <v>20</v>
      </c>
      <c r="D4288" t="s">
        <v>42</v>
      </c>
      <c r="E4288" t="s">
        <v>23</v>
      </c>
      <c r="F4288">
        <v>10</v>
      </c>
      <c r="H4288">
        <v>15.6</v>
      </c>
      <c r="K4288" t="str">
        <f t="shared" si="241"/>
        <v/>
      </c>
      <c r="L4288" t="s">
        <v>24</v>
      </c>
      <c r="M4288" t="s">
        <v>25</v>
      </c>
      <c r="N4288" t="s">
        <v>26</v>
      </c>
      <c r="O4288" t="s">
        <v>47</v>
      </c>
      <c r="P4288" t="s">
        <v>48</v>
      </c>
      <c r="Q4288" t="s">
        <v>28</v>
      </c>
      <c r="S4288" t="s">
        <v>35</v>
      </c>
      <c r="T4288" t="s">
        <v>29</v>
      </c>
      <c r="U4288">
        <f t="shared" si="239"/>
        <v>13.103999999999999</v>
      </c>
      <c r="V4288">
        <f t="shared" si="240"/>
        <v>13.571999999999999</v>
      </c>
      <c r="Y4288" t="s">
        <v>827</v>
      </c>
      <c r="Z4288" t="s">
        <v>827</v>
      </c>
      <c r="AA4288" t="s">
        <v>826</v>
      </c>
      <c r="AB4288" t="str">
        <f t="shared" si="238"/>
        <v/>
      </c>
    </row>
    <row r="4289" spans="1:28" x14ac:dyDescent="0.2">
      <c r="A4289" s="1">
        <v>42919</v>
      </c>
      <c r="B4289" t="s">
        <v>21</v>
      </c>
      <c r="C4289">
        <v>20</v>
      </c>
      <c r="D4289" t="s">
        <v>42</v>
      </c>
      <c r="E4289" t="s">
        <v>99</v>
      </c>
      <c r="F4289">
        <v>1</v>
      </c>
      <c r="G4289">
        <v>1</v>
      </c>
      <c r="H4289">
        <v>13.702</v>
      </c>
      <c r="K4289" t="str">
        <f t="shared" si="241"/>
        <v/>
      </c>
      <c r="L4289" t="s">
        <v>32</v>
      </c>
      <c r="M4289" t="s">
        <v>25</v>
      </c>
      <c r="N4289" t="s">
        <v>26</v>
      </c>
      <c r="O4289" t="s">
        <v>635</v>
      </c>
      <c r="Q4289" t="s">
        <v>34</v>
      </c>
      <c r="T4289" t="s">
        <v>29</v>
      </c>
      <c r="U4289">
        <f t="shared" si="239"/>
        <v>13.702</v>
      </c>
      <c r="V4289">
        <f t="shared" si="240"/>
        <v>13.702</v>
      </c>
      <c r="Y4289" t="s">
        <v>827</v>
      </c>
      <c r="Z4289" t="s">
        <v>827</v>
      </c>
      <c r="AA4289" t="s">
        <v>826</v>
      </c>
      <c r="AB4289" t="str">
        <f t="shared" si="238"/>
        <v/>
      </c>
    </row>
    <row r="4290" spans="1:28" x14ac:dyDescent="0.2">
      <c r="A4290" s="1">
        <v>42919</v>
      </c>
      <c r="B4290" t="s">
        <v>21</v>
      </c>
      <c r="C4290">
        <v>20</v>
      </c>
      <c r="D4290" t="s">
        <v>42</v>
      </c>
      <c r="E4290" t="s">
        <v>99</v>
      </c>
      <c r="F4290">
        <v>2</v>
      </c>
      <c r="G4290">
        <v>2</v>
      </c>
      <c r="H4290">
        <v>13.647</v>
      </c>
      <c r="K4290" t="str">
        <f t="shared" si="241"/>
        <v/>
      </c>
      <c r="L4290" t="s">
        <v>32</v>
      </c>
      <c r="M4290" t="s">
        <v>25</v>
      </c>
      <c r="N4290" t="s">
        <v>26</v>
      </c>
      <c r="O4290" t="s">
        <v>635</v>
      </c>
      <c r="Q4290" t="s">
        <v>34</v>
      </c>
      <c r="T4290" t="s">
        <v>29</v>
      </c>
      <c r="U4290">
        <f t="shared" si="239"/>
        <v>13.647</v>
      </c>
      <c r="V4290">
        <f t="shared" si="240"/>
        <v>13.647</v>
      </c>
      <c r="Y4290" t="s">
        <v>827</v>
      </c>
      <c r="Z4290" t="s">
        <v>827</v>
      </c>
      <c r="AA4290" t="s">
        <v>826</v>
      </c>
      <c r="AB4290" t="str">
        <f t="shared" si="238"/>
        <v/>
      </c>
    </row>
    <row r="4291" spans="1:28" x14ac:dyDescent="0.2">
      <c r="A4291" s="1">
        <v>42919</v>
      </c>
      <c r="B4291" t="s">
        <v>21</v>
      </c>
      <c r="C4291">
        <v>20</v>
      </c>
      <c r="D4291" t="s">
        <v>42</v>
      </c>
      <c r="E4291" t="s">
        <v>99</v>
      </c>
      <c r="F4291">
        <v>3</v>
      </c>
      <c r="G4291">
        <v>3</v>
      </c>
      <c r="H4291">
        <v>13.936999999999999</v>
      </c>
      <c r="K4291" t="str">
        <f t="shared" si="241"/>
        <v/>
      </c>
      <c r="L4291" t="s">
        <v>32</v>
      </c>
      <c r="M4291" t="s">
        <v>25</v>
      </c>
      <c r="N4291" t="s">
        <v>26</v>
      </c>
      <c r="O4291" t="s">
        <v>635</v>
      </c>
      <c r="Q4291" t="s">
        <v>34</v>
      </c>
      <c r="T4291" t="s">
        <v>29</v>
      </c>
      <c r="U4291">
        <f t="shared" si="239"/>
        <v>13.936999999999999</v>
      </c>
      <c r="V4291">
        <f t="shared" si="240"/>
        <v>13.936999999999999</v>
      </c>
      <c r="Y4291" t="s">
        <v>827</v>
      </c>
      <c r="Z4291" t="s">
        <v>827</v>
      </c>
      <c r="AA4291" t="s">
        <v>826</v>
      </c>
      <c r="AB4291" t="str">
        <f t="shared" si="238"/>
        <v/>
      </c>
    </row>
    <row r="4292" spans="1:28" x14ac:dyDescent="0.2">
      <c r="A4292" s="1">
        <v>42919</v>
      </c>
      <c r="B4292" t="s">
        <v>21</v>
      </c>
      <c r="C4292">
        <v>20</v>
      </c>
      <c r="D4292" t="s">
        <v>42</v>
      </c>
      <c r="E4292" t="s">
        <v>99</v>
      </c>
      <c r="F4292">
        <v>4</v>
      </c>
      <c r="G4292">
        <v>4</v>
      </c>
      <c r="H4292">
        <v>13.938000000000001</v>
      </c>
      <c r="K4292" t="str">
        <f t="shared" si="241"/>
        <v/>
      </c>
      <c r="L4292" t="s">
        <v>32</v>
      </c>
      <c r="M4292" t="s">
        <v>25</v>
      </c>
      <c r="N4292" t="s">
        <v>26</v>
      </c>
      <c r="O4292" t="s">
        <v>635</v>
      </c>
      <c r="Q4292" t="s">
        <v>34</v>
      </c>
      <c r="T4292" t="s">
        <v>29</v>
      </c>
      <c r="U4292">
        <f t="shared" si="239"/>
        <v>13.938000000000001</v>
      </c>
      <c r="V4292">
        <f t="shared" si="240"/>
        <v>13.938000000000001</v>
      </c>
      <c r="Y4292" t="s">
        <v>827</v>
      </c>
      <c r="Z4292" t="s">
        <v>827</v>
      </c>
      <c r="AA4292" t="s">
        <v>826</v>
      </c>
      <c r="AB4292" t="str">
        <f t="shared" si="238"/>
        <v/>
      </c>
    </row>
    <row r="4293" spans="1:28" x14ac:dyDescent="0.2">
      <c r="A4293" s="1">
        <v>42919</v>
      </c>
      <c r="B4293" t="s">
        <v>21</v>
      </c>
      <c r="C4293">
        <v>20</v>
      </c>
      <c r="D4293" t="s">
        <v>42</v>
      </c>
      <c r="E4293" t="s">
        <v>99</v>
      </c>
      <c r="F4293">
        <v>5</v>
      </c>
      <c r="G4293">
        <v>5</v>
      </c>
      <c r="H4293">
        <v>13.641999999999999</v>
      </c>
      <c r="K4293" t="str">
        <f t="shared" si="241"/>
        <v/>
      </c>
      <c r="L4293" t="s">
        <v>32</v>
      </c>
      <c r="M4293" t="s">
        <v>25</v>
      </c>
      <c r="N4293" t="s">
        <v>26</v>
      </c>
      <c r="O4293" t="s">
        <v>635</v>
      </c>
      <c r="Q4293" t="s">
        <v>34</v>
      </c>
      <c r="T4293" t="s">
        <v>29</v>
      </c>
      <c r="U4293">
        <f t="shared" si="239"/>
        <v>13.641999999999999</v>
      </c>
      <c r="V4293">
        <f t="shared" si="240"/>
        <v>13.641999999999999</v>
      </c>
      <c r="Y4293" t="s">
        <v>827</v>
      </c>
      <c r="Z4293" t="s">
        <v>827</v>
      </c>
      <c r="AA4293" t="s">
        <v>826</v>
      </c>
      <c r="AB4293" t="str">
        <f t="shared" si="238"/>
        <v/>
      </c>
    </row>
    <row r="4294" spans="1:28" x14ac:dyDescent="0.2">
      <c r="A4294" s="1">
        <v>42919</v>
      </c>
      <c r="B4294" t="s">
        <v>21</v>
      </c>
      <c r="C4294">
        <v>20</v>
      </c>
      <c r="D4294" t="s">
        <v>42</v>
      </c>
      <c r="E4294" t="s">
        <v>99</v>
      </c>
      <c r="F4294">
        <v>6</v>
      </c>
      <c r="G4294">
        <v>6</v>
      </c>
      <c r="H4294">
        <v>14.468999999999999</v>
      </c>
      <c r="K4294" t="str">
        <f t="shared" si="241"/>
        <v/>
      </c>
      <c r="L4294" t="s">
        <v>32</v>
      </c>
      <c r="M4294" t="s">
        <v>25</v>
      </c>
      <c r="N4294" t="s">
        <v>26</v>
      </c>
      <c r="O4294" t="s">
        <v>635</v>
      </c>
      <c r="Q4294" t="s">
        <v>34</v>
      </c>
      <c r="T4294" t="s">
        <v>29</v>
      </c>
      <c r="U4294">
        <f t="shared" si="239"/>
        <v>14.468999999999999</v>
      </c>
      <c r="V4294">
        <f t="shared" si="240"/>
        <v>14.468999999999999</v>
      </c>
      <c r="Y4294" t="s">
        <v>827</v>
      </c>
      <c r="Z4294" t="s">
        <v>827</v>
      </c>
      <c r="AA4294" t="s">
        <v>826</v>
      </c>
      <c r="AB4294" t="str">
        <f t="shared" si="238"/>
        <v/>
      </c>
    </row>
    <row r="4295" spans="1:28" x14ac:dyDescent="0.2">
      <c r="A4295" s="1">
        <v>42919</v>
      </c>
      <c r="B4295" t="s">
        <v>21</v>
      </c>
      <c r="C4295">
        <v>20</v>
      </c>
      <c r="D4295" t="s">
        <v>42</v>
      </c>
      <c r="E4295" t="s">
        <v>99</v>
      </c>
      <c r="F4295">
        <v>7</v>
      </c>
      <c r="G4295">
        <v>7</v>
      </c>
      <c r="H4295">
        <v>13.422000000000001</v>
      </c>
      <c r="K4295" t="str">
        <f t="shared" si="241"/>
        <v/>
      </c>
      <c r="L4295" t="s">
        <v>32</v>
      </c>
      <c r="M4295" t="s">
        <v>25</v>
      </c>
      <c r="N4295" t="s">
        <v>26</v>
      </c>
      <c r="O4295" t="s">
        <v>635</v>
      </c>
      <c r="Q4295" t="s">
        <v>34</v>
      </c>
      <c r="T4295" t="s">
        <v>29</v>
      </c>
      <c r="U4295">
        <f t="shared" si="239"/>
        <v>13.422000000000001</v>
      </c>
      <c r="V4295">
        <f t="shared" si="240"/>
        <v>13.422000000000001</v>
      </c>
      <c r="Y4295" t="s">
        <v>827</v>
      </c>
      <c r="Z4295" t="s">
        <v>827</v>
      </c>
      <c r="AA4295" t="s">
        <v>826</v>
      </c>
      <c r="AB4295" t="str">
        <f t="shared" si="238"/>
        <v/>
      </c>
    </row>
    <row r="4296" spans="1:28" x14ac:dyDescent="0.2">
      <c r="A4296" s="1">
        <v>42919</v>
      </c>
      <c r="B4296" t="s">
        <v>21</v>
      </c>
      <c r="C4296">
        <v>20</v>
      </c>
      <c r="D4296" t="s">
        <v>42</v>
      </c>
      <c r="E4296" t="s">
        <v>99</v>
      </c>
      <c r="F4296">
        <v>8</v>
      </c>
      <c r="G4296">
        <v>8</v>
      </c>
      <c r="H4296">
        <v>13.314</v>
      </c>
      <c r="K4296" t="str">
        <f t="shared" si="241"/>
        <v/>
      </c>
      <c r="L4296" t="s">
        <v>32</v>
      </c>
      <c r="M4296" t="s">
        <v>25</v>
      </c>
      <c r="N4296" t="s">
        <v>26</v>
      </c>
      <c r="O4296" t="s">
        <v>635</v>
      </c>
      <c r="Q4296" t="s">
        <v>34</v>
      </c>
      <c r="T4296" t="s">
        <v>29</v>
      </c>
      <c r="U4296">
        <f t="shared" si="239"/>
        <v>13.314</v>
      </c>
      <c r="V4296">
        <f t="shared" si="240"/>
        <v>13.314</v>
      </c>
      <c r="Y4296" t="s">
        <v>827</v>
      </c>
      <c r="Z4296" t="s">
        <v>827</v>
      </c>
      <c r="AA4296" t="s">
        <v>826</v>
      </c>
      <c r="AB4296" t="str">
        <f t="shared" ref="AB4296:AB4359" si="242">IF(AND(Y4296="check",T4296="yolk.vol"),"remove","")</f>
        <v/>
      </c>
    </row>
    <row r="4297" spans="1:28" x14ac:dyDescent="0.2">
      <c r="A4297" s="1">
        <v>42919</v>
      </c>
      <c r="B4297" t="s">
        <v>21</v>
      </c>
      <c r="C4297">
        <v>20</v>
      </c>
      <c r="D4297" t="s">
        <v>42</v>
      </c>
      <c r="E4297" t="s">
        <v>99</v>
      </c>
      <c r="F4297">
        <v>9</v>
      </c>
      <c r="G4297">
        <v>9</v>
      </c>
      <c r="H4297">
        <v>13.542</v>
      </c>
      <c r="K4297" t="str">
        <f t="shared" si="241"/>
        <v/>
      </c>
      <c r="L4297" t="s">
        <v>32</v>
      </c>
      <c r="M4297" t="s">
        <v>25</v>
      </c>
      <c r="N4297" t="s">
        <v>26</v>
      </c>
      <c r="O4297" t="s">
        <v>635</v>
      </c>
      <c r="Q4297" t="s">
        <v>34</v>
      </c>
      <c r="T4297" t="s">
        <v>29</v>
      </c>
      <c r="U4297">
        <f t="shared" si="239"/>
        <v>13.542</v>
      </c>
      <c r="V4297">
        <f t="shared" si="240"/>
        <v>13.542</v>
      </c>
      <c r="Y4297" t="s">
        <v>827</v>
      </c>
      <c r="Z4297" t="s">
        <v>827</v>
      </c>
      <c r="AA4297" t="s">
        <v>826</v>
      </c>
      <c r="AB4297" t="str">
        <f t="shared" si="242"/>
        <v/>
      </c>
    </row>
    <row r="4298" spans="1:28" x14ac:dyDescent="0.2">
      <c r="A4298" s="1">
        <v>42919</v>
      </c>
      <c r="B4298" t="s">
        <v>21</v>
      </c>
      <c r="C4298">
        <v>20</v>
      </c>
      <c r="D4298" t="s">
        <v>42</v>
      </c>
      <c r="E4298" t="s">
        <v>99</v>
      </c>
      <c r="F4298">
        <v>10</v>
      </c>
      <c r="G4298">
        <v>10</v>
      </c>
      <c r="H4298">
        <v>14.055</v>
      </c>
      <c r="K4298" t="str">
        <f t="shared" si="241"/>
        <v/>
      </c>
      <c r="L4298" t="s">
        <v>32</v>
      </c>
      <c r="M4298" t="s">
        <v>25</v>
      </c>
      <c r="N4298" t="s">
        <v>26</v>
      </c>
      <c r="O4298" t="s">
        <v>635</v>
      </c>
      <c r="Q4298" t="s">
        <v>34</v>
      </c>
      <c r="T4298" t="s">
        <v>29</v>
      </c>
      <c r="U4298">
        <f t="shared" si="239"/>
        <v>14.055</v>
      </c>
      <c r="V4298">
        <f t="shared" si="240"/>
        <v>14.055</v>
      </c>
      <c r="Y4298" t="s">
        <v>827</v>
      </c>
      <c r="Z4298" t="s">
        <v>827</v>
      </c>
      <c r="AA4298" t="s">
        <v>826</v>
      </c>
      <c r="AB4298" t="str">
        <f t="shared" si="242"/>
        <v/>
      </c>
    </row>
    <row r="4299" spans="1:28" x14ac:dyDescent="0.2">
      <c r="A4299" s="1">
        <v>42919</v>
      </c>
      <c r="B4299" t="s">
        <v>21</v>
      </c>
      <c r="C4299">
        <v>20</v>
      </c>
      <c r="D4299" t="s">
        <v>42</v>
      </c>
      <c r="E4299" t="s">
        <v>99</v>
      </c>
      <c r="F4299">
        <v>11</v>
      </c>
      <c r="G4299">
        <v>11</v>
      </c>
      <c r="H4299">
        <v>13.741</v>
      </c>
      <c r="K4299" t="str">
        <f t="shared" si="241"/>
        <v/>
      </c>
      <c r="L4299" t="s">
        <v>32</v>
      </c>
      <c r="M4299" t="s">
        <v>25</v>
      </c>
      <c r="N4299" t="s">
        <v>26</v>
      </c>
      <c r="O4299" t="s">
        <v>635</v>
      </c>
      <c r="Q4299" t="s">
        <v>34</v>
      </c>
      <c r="T4299" t="s">
        <v>29</v>
      </c>
      <c r="U4299">
        <f t="shared" si="239"/>
        <v>13.741</v>
      </c>
      <c r="V4299">
        <f t="shared" si="240"/>
        <v>13.741</v>
      </c>
      <c r="Y4299" t="s">
        <v>827</v>
      </c>
      <c r="Z4299" t="s">
        <v>827</v>
      </c>
      <c r="AA4299" t="s">
        <v>826</v>
      </c>
      <c r="AB4299" t="str">
        <f t="shared" si="242"/>
        <v/>
      </c>
    </row>
    <row r="4300" spans="1:28" x14ac:dyDescent="0.2">
      <c r="A4300" s="1">
        <v>42919</v>
      </c>
      <c r="B4300" t="s">
        <v>21</v>
      </c>
      <c r="C4300">
        <v>20</v>
      </c>
      <c r="D4300" t="s">
        <v>42</v>
      </c>
      <c r="E4300" t="s">
        <v>49</v>
      </c>
      <c r="F4300">
        <v>1</v>
      </c>
      <c r="H4300">
        <v>17.100000000000001</v>
      </c>
      <c r="K4300" t="str">
        <f t="shared" si="241"/>
        <v/>
      </c>
      <c r="L4300" t="s">
        <v>24</v>
      </c>
      <c r="M4300" t="s">
        <v>25</v>
      </c>
      <c r="N4300" t="s">
        <v>26</v>
      </c>
      <c r="O4300" t="s">
        <v>50</v>
      </c>
      <c r="P4300" t="s">
        <v>51</v>
      </c>
      <c r="Q4300" t="s">
        <v>28</v>
      </c>
      <c r="T4300" t="s">
        <v>29</v>
      </c>
      <c r="U4300">
        <f t="shared" si="239"/>
        <v>14.364000000000001</v>
      </c>
      <c r="V4300">
        <f t="shared" si="240"/>
        <v>14.877000000000001</v>
      </c>
      <c r="Y4300" t="s">
        <v>827</v>
      </c>
      <c r="Z4300" t="s">
        <v>827</v>
      </c>
      <c r="AA4300" t="s">
        <v>826</v>
      </c>
      <c r="AB4300" t="str">
        <f t="shared" si="242"/>
        <v/>
      </c>
    </row>
    <row r="4301" spans="1:28" x14ac:dyDescent="0.2">
      <c r="A4301" s="1">
        <v>42919</v>
      </c>
      <c r="B4301" t="s">
        <v>21</v>
      </c>
      <c r="C4301">
        <v>20</v>
      </c>
      <c r="D4301" t="s">
        <v>42</v>
      </c>
      <c r="E4301" t="s">
        <v>49</v>
      </c>
      <c r="F4301">
        <v>2</v>
      </c>
      <c r="H4301">
        <v>18</v>
      </c>
      <c r="K4301" t="str">
        <f t="shared" si="241"/>
        <v/>
      </c>
      <c r="L4301" t="s">
        <v>24</v>
      </c>
      <c r="M4301" t="s">
        <v>25</v>
      </c>
      <c r="N4301" t="s">
        <v>26</v>
      </c>
      <c r="O4301" t="s">
        <v>50</v>
      </c>
      <c r="P4301" t="s">
        <v>51</v>
      </c>
      <c r="Q4301" t="s">
        <v>28</v>
      </c>
      <c r="T4301" t="s">
        <v>29</v>
      </c>
      <c r="U4301">
        <f t="shared" si="239"/>
        <v>15.12</v>
      </c>
      <c r="V4301">
        <f t="shared" si="240"/>
        <v>15.66</v>
      </c>
      <c r="Y4301" t="s">
        <v>827</v>
      </c>
      <c r="Z4301" t="s">
        <v>827</v>
      </c>
      <c r="AA4301" t="s">
        <v>826</v>
      </c>
      <c r="AB4301" t="str">
        <f t="shared" si="242"/>
        <v/>
      </c>
    </row>
    <row r="4302" spans="1:28" x14ac:dyDescent="0.2">
      <c r="A4302" s="1">
        <v>42919</v>
      </c>
      <c r="B4302" t="s">
        <v>21</v>
      </c>
      <c r="C4302">
        <v>20</v>
      </c>
      <c r="D4302" t="s">
        <v>42</v>
      </c>
      <c r="E4302" t="s">
        <v>49</v>
      </c>
      <c r="F4302">
        <v>3</v>
      </c>
      <c r="H4302">
        <v>17.5</v>
      </c>
      <c r="K4302" t="str">
        <f t="shared" si="241"/>
        <v/>
      </c>
      <c r="L4302" t="s">
        <v>24</v>
      </c>
      <c r="M4302" t="s">
        <v>25</v>
      </c>
      <c r="N4302" t="s">
        <v>26</v>
      </c>
      <c r="O4302" t="s">
        <v>50</v>
      </c>
      <c r="P4302" t="s">
        <v>51</v>
      </c>
      <c r="Q4302" t="s">
        <v>28</v>
      </c>
      <c r="T4302" t="s">
        <v>29</v>
      </c>
      <c r="U4302">
        <f t="shared" si="239"/>
        <v>14.7</v>
      </c>
      <c r="V4302">
        <f t="shared" si="240"/>
        <v>15.225</v>
      </c>
      <c r="Y4302" t="s">
        <v>827</v>
      </c>
      <c r="Z4302" t="s">
        <v>827</v>
      </c>
      <c r="AA4302" t="s">
        <v>826</v>
      </c>
      <c r="AB4302" t="str">
        <f t="shared" si="242"/>
        <v/>
      </c>
    </row>
    <row r="4303" spans="1:28" x14ac:dyDescent="0.2">
      <c r="A4303" s="1">
        <v>42919</v>
      </c>
      <c r="B4303" t="s">
        <v>21</v>
      </c>
      <c r="C4303">
        <v>20</v>
      </c>
      <c r="D4303" t="s">
        <v>42</v>
      </c>
      <c r="E4303" t="s">
        <v>49</v>
      </c>
      <c r="F4303">
        <v>4</v>
      </c>
      <c r="H4303">
        <v>18.899999999999999</v>
      </c>
      <c r="K4303" t="str">
        <f t="shared" si="241"/>
        <v/>
      </c>
      <c r="L4303" t="s">
        <v>24</v>
      </c>
      <c r="M4303" t="s">
        <v>25</v>
      </c>
      <c r="N4303" t="s">
        <v>26</v>
      </c>
      <c r="O4303" t="s">
        <v>50</v>
      </c>
      <c r="P4303" t="s">
        <v>51</v>
      </c>
      <c r="Q4303" t="s">
        <v>28</v>
      </c>
      <c r="T4303" t="s">
        <v>29</v>
      </c>
      <c r="U4303">
        <f t="shared" si="239"/>
        <v>15.875999999999998</v>
      </c>
      <c r="V4303">
        <f t="shared" si="240"/>
        <v>16.442999999999998</v>
      </c>
      <c r="Y4303" t="s">
        <v>827</v>
      </c>
      <c r="Z4303" t="s">
        <v>827</v>
      </c>
      <c r="AA4303" t="s">
        <v>826</v>
      </c>
      <c r="AB4303" t="str">
        <f t="shared" si="242"/>
        <v/>
      </c>
    </row>
    <row r="4304" spans="1:28" x14ac:dyDescent="0.2">
      <c r="A4304" s="1">
        <v>42919</v>
      </c>
      <c r="B4304" t="s">
        <v>21</v>
      </c>
      <c r="C4304">
        <v>20</v>
      </c>
      <c r="D4304" t="s">
        <v>42</v>
      </c>
      <c r="E4304" t="s">
        <v>49</v>
      </c>
      <c r="F4304">
        <v>5</v>
      </c>
      <c r="H4304">
        <v>17</v>
      </c>
      <c r="K4304" t="str">
        <f t="shared" si="241"/>
        <v/>
      </c>
      <c r="L4304" t="s">
        <v>24</v>
      </c>
      <c r="M4304" t="s">
        <v>25</v>
      </c>
      <c r="N4304" t="s">
        <v>26</v>
      </c>
      <c r="O4304" t="s">
        <v>50</v>
      </c>
      <c r="P4304" t="s">
        <v>51</v>
      </c>
      <c r="Q4304" t="s">
        <v>28</v>
      </c>
      <c r="T4304" t="s">
        <v>29</v>
      </c>
      <c r="U4304">
        <f t="shared" si="239"/>
        <v>14.28</v>
      </c>
      <c r="V4304">
        <f t="shared" si="240"/>
        <v>14.79</v>
      </c>
      <c r="Y4304" t="s">
        <v>827</v>
      </c>
      <c r="Z4304" t="s">
        <v>827</v>
      </c>
      <c r="AA4304" t="s">
        <v>826</v>
      </c>
      <c r="AB4304" t="str">
        <f t="shared" si="242"/>
        <v/>
      </c>
    </row>
    <row r="4305" spans="1:28" x14ac:dyDescent="0.2">
      <c r="A4305" s="1">
        <v>42919</v>
      </c>
      <c r="B4305" t="s">
        <v>21</v>
      </c>
      <c r="C4305">
        <v>20</v>
      </c>
      <c r="D4305" t="s">
        <v>42</v>
      </c>
      <c r="E4305" t="s">
        <v>49</v>
      </c>
      <c r="F4305">
        <v>6</v>
      </c>
      <c r="H4305">
        <v>18.2</v>
      </c>
      <c r="K4305" t="str">
        <f t="shared" si="241"/>
        <v/>
      </c>
      <c r="L4305" t="s">
        <v>24</v>
      </c>
      <c r="M4305" t="s">
        <v>25</v>
      </c>
      <c r="N4305" t="s">
        <v>26</v>
      </c>
      <c r="O4305" t="s">
        <v>50</v>
      </c>
      <c r="P4305" t="s">
        <v>51</v>
      </c>
      <c r="Q4305" t="s">
        <v>28</v>
      </c>
      <c r="T4305" t="s">
        <v>29</v>
      </c>
      <c r="U4305">
        <f t="shared" si="239"/>
        <v>15.287999999999998</v>
      </c>
      <c r="V4305">
        <f t="shared" si="240"/>
        <v>15.834</v>
      </c>
      <c r="Y4305" t="s">
        <v>827</v>
      </c>
      <c r="Z4305" t="s">
        <v>827</v>
      </c>
      <c r="AA4305" t="s">
        <v>826</v>
      </c>
      <c r="AB4305" t="str">
        <f t="shared" si="242"/>
        <v/>
      </c>
    </row>
    <row r="4306" spans="1:28" x14ac:dyDescent="0.2">
      <c r="A4306" s="1">
        <v>42919</v>
      </c>
      <c r="B4306" t="s">
        <v>21</v>
      </c>
      <c r="C4306">
        <v>20</v>
      </c>
      <c r="D4306" t="s">
        <v>42</v>
      </c>
      <c r="E4306" t="s">
        <v>49</v>
      </c>
      <c r="F4306">
        <v>7</v>
      </c>
      <c r="H4306">
        <v>16.5</v>
      </c>
      <c r="K4306" t="str">
        <f t="shared" si="241"/>
        <v/>
      </c>
      <c r="L4306" t="s">
        <v>24</v>
      </c>
      <c r="M4306" t="s">
        <v>25</v>
      </c>
      <c r="N4306" t="s">
        <v>26</v>
      </c>
      <c r="O4306" t="s">
        <v>50</v>
      </c>
      <c r="P4306" t="s">
        <v>51</v>
      </c>
      <c r="Q4306" t="s">
        <v>28</v>
      </c>
      <c r="T4306" t="s">
        <v>29</v>
      </c>
      <c r="U4306">
        <f t="shared" si="239"/>
        <v>13.86</v>
      </c>
      <c r="V4306">
        <f t="shared" si="240"/>
        <v>14.355</v>
      </c>
      <c r="Y4306" t="s">
        <v>827</v>
      </c>
      <c r="Z4306" t="s">
        <v>827</v>
      </c>
      <c r="AA4306" t="s">
        <v>826</v>
      </c>
      <c r="AB4306" t="str">
        <f t="shared" si="242"/>
        <v/>
      </c>
    </row>
    <row r="4307" spans="1:28" x14ac:dyDescent="0.2">
      <c r="A4307" s="1">
        <v>42919</v>
      </c>
      <c r="B4307" t="s">
        <v>21</v>
      </c>
      <c r="C4307">
        <v>20</v>
      </c>
      <c r="D4307" t="s">
        <v>42</v>
      </c>
      <c r="E4307" t="s">
        <v>49</v>
      </c>
      <c r="F4307">
        <v>8</v>
      </c>
      <c r="H4307">
        <v>14.8</v>
      </c>
      <c r="K4307" t="str">
        <f t="shared" si="241"/>
        <v/>
      </c>
      <c r="L4307" t="s">
        <v>24</v>
      </c>
      <c r="M4307" t="s">
        <v>25</v>
      </c>
      <c r="N4307" t="s">
        <v>26</v>
      </c>
      <c r="O4307" t="s">
        <v>50</v>
      </c>
      <c r="P4307" t="s">
        <v>51</v>
      </c>
      <c r="Q4307" t="s">
        <v>28</v>
      </c>
      <c r="T4307" t="s">
        <v>29</v>
      </c>
      <c r="U4307">
        <f t="shared" si="239"/>
        <v>12.432</v>
      </c>
      <c r="V4307">
        <f t="shared" si="240"/>
        <v>12.876000000000001</v>
      </c>
      <c r="Y4307" t="s">
        <v>827</v>
      </c>
      <c r="Z4307" t="s">
        <v>827</v>
      </c>
      <c r="AA4307" t="s">
        <v>826</v>
      </c>
      <c r="AB4307" t="str">
        <f t="shared" si="242"/>
        <v/>
      </c>
    </row>
    <row r="4308" spans="1:28" x14ac:dyDescent="0.2">
      <c r="A4308" s="1">
        <v>42919</v>
      </c>
      <c r="B4308" t="s">
        <v>21</v>
      </c>
      <c r="C4308">
        <v>20</v>
      </c>
      <c r="D4308" t="s">
        <v>42</v>
      </c>
      <c r="E4308" t="s">
        <v>49</v>
      </c>
      <c r="F4308">
        <v>9</v>
      </c>
      <c r="H4308">
        <v>17.600000000000001</v>
      </c>
      <c r="K4308" t="str">
        <f t="shared" si="241"/>
        <v/>
      </c>
      <c r="L4308" t="s">
        <v>24</v>
      </c>
      <c r="M4308" t="s">
        <v>25</v>
      </c>
      <c r="N4308" t="s">
        <v>26</v>
      </c>
      <c r="O4308" t="s">
        <v>50</v>
      </c>
      <c r="P4308" t="s">
        <v>51</v>
      </c>
      <c r="Q4308" t="s">
        <v>28</v>
      </c>
      <c r="T4308" t="s">
        <v>29</v>
      </c>
      <c r="U4308">
        <f t="shared" si="239"/>
        <v>14.784000000000001</v>
      </c>
      <c r="V4308">
        <f t="shared" si="240"/>
        <v>15.312000000000001</v>
      </c>
      <c r="Y4308" t="s">
        <v>827</v>
      </c>
      <c r="Z4308" t="s">
        <v>827</v>
      </c>
      <c r="AA4308" t="s">
        <v>826</v>
      </c>
      <c r="AB4308" t="str">
        <f t="shared" si="242"/>
        <v/>
      </c>
    </row>
    <row r="4309" spans="1:28" x14ac:dyDescent="0.2">
      <c r="A4309" s="1">
        <v>42919</v>
      </c>
      <c r="B4309" t="s">
        <v>21</v>
      </c>
      <c r="C4309">
        <v>20</v>
      </c>
      <c r="D4309" t="s">
        <v>42</v>
      </c>
      <c r="E4309" t="s">
        <v>49</v>
      </c>
      <c r="F4309">
        <v>10</v>
      </c>
      <c r="H4309">
        <v>17.899999999999999</v>
      </c>
      <c r="K4309" t="str">
        <f t="shared" si="241"/>
        <v/>
      </c>
      <c r="L4309" t="s">
        <v>24</v>
      </c>
      <c r="M4309" t="s">
        <v>25</v>
      </c>
      <c r="N4309" t="s">
        <v>26</v>
      </c>
      <c r="O4309" t="s">
        <v>50</v>
      </c>
      <c r="P4309" t="s">
        <v>51</v>
      </c>
      <c r="Q4309" t="s">
        <v>28</v>
      </c>
      <c r="T4309" t="s">
        <v>29</v>
      </c>
      <c r="U4309">
        <f t="shared" si="239"/>
        <v>15.035999999999998</v>
      </c>
      <c r="V4309">
        <f t="shared" si="240"/>
        <v>15.572999999999999</v>
      </c>
      <c r="Y4309" t="s">
        <v>827</v>
      </c>
      <c r="Z4309" t="s">
        <v>827</v>
      </c>
      <c r="AA4309" t="s">
        <v>826</v>
      </c>
      <c r="AB4309" t="str">
        <f t="shared" si="242"/>
        <v/>
      </c>
    </row>
    <row r="4310" spans="1:28" x14ac:dyDescent="0.2">
      <c r="A4310" s="1">
        <v>42919</v>
      </c>
      <c r="B4310" t="s">
        <v>21</v>
      </c>
      <c r="C4310">
        <v>20</v>
      </c>
      <c r="D4310" t="s">
        <v>42</v>
      </c>
      <c r="E4310" t="s">
        <v>49</v>
      </c>
      <c r="F4310">
        <v>11</v>
      </c>
      <c r="H4310">
        <v>17.399999999999999</v>
      </c>
      <c r="K4310" t="str">
        <f t="shared" si="241"/>
        <v/>
      </c>
      <c r="L4310" t="s">
        <v>24</v>
      </c>
      <c r="M4310" t="s">
        <v>25</v>
      </c>
      <c r="N4310" t="s">
        <v>26</v>
      </c>
      <c r="O4310" t="s">
        <v>50</v>
      </c>
      <c r="P4310" t="s">
        <v>51</v>
      </c>
      <c r="Q4310" t="s">
        <v>28</v>
      </c>
      <c r="T4310" t="s">
        <v>29</v>
      </c>
      <c r="U4310">
        <f t="shared" si="239"/>
        <v>14.615999999999998</v>
      </c>
      <c r="V4310">
        <f t="shared" si="240"/>
        <v>15.137999999999998</v>
      </c>
      <c r="Y4310" t="s">
        <v>827</v>
      </c>
      <c r="Z4310" t="s">
        <v>827</v>
      </c>
      <c r="AA4310" t="s">
        <v>826</v>
      </c>
      <c r="AB4310" t="str">
        <f t="shared" si="242"/>
        <v/>
      </c>
    </row>
    <row r="4311" spans="1:28" x14ac:dyDescent="0.2">
      <c r="A4311" s="1">
        <v>42919</v>
      </c>
      <c r="B4311" t="s">
        <v>21</v>
      </c>
      <c r="C4311">
        <v>20</v>
      </c>
      <c r="D4311" t="s">
        <v>42</v>
      </c>
      <c r="E4311" t="s">
        <v>49</v>
      </c>
      <c r="F4311">
        <v>12</v>
      </c>
      <c r="H4311">
        <v>17.7</v>
      </c>
      <c r="K4311" t="str">
        <f t="shared" si="241"/>
        <v/>
      </c>
      <c r="L4311" t="s">
        <v>24</v>
      </c>
      <c r="M4311" t="s">
        <v>25</v>
      </c>
      <c r="N4311" t="s">
        <v>26</v>
      </c>
      <c r="O4311" t="s">
        <v>50</v>
      </c>
      <c r="P4311" t="s">
        <v>51</v>
      </c>
      <c r="Q4311" t="s">
        <v>28</v>
      </c>
      <c r="T4311" t="s">
        <v>29</v>
      </c>
      <c r="U4311">
        <f t="shared" si="239"/>
        <v>14.867999999999999</v>
      </c>
      <c r="V4311">
        <f t="shared" si="240"/>
        <v>15.398999999999999</v>
      </c>
      <c r="Y4311" t="s">
        <v>827</v>
      </c>
      <c r="Z4311" t="s">
        <v>827</v>
      </c>
      <c r="AA4311" t="s">
        <v>826</v>
      </c>
      <c r="AB4311" t="str">
        <f t="shared" si="242"/>
        <v/>
      </c>
    </row>
    <row r="4312" spans="1:28" x14ac:dyDescent="0.2">
      <c r="A4312" s="1">
        <v>42919</v>
      </c>
      <c r="B4312" t="s">
        <v>21</v>
      </c>
      <c r="C4312">
        <v>20</v>
      </c>
      <c r="D4312" t="s">
        <v>42</v>
      </c>
      <c r="E4312" t="s">
        <v>49</v>
      </c>
      <c r="F4312">
        <v>13</v>
      </c>
      <c r="H4312">
        <v>17.399999999999999</v>
      </c>
      <c r="K4312" t="str">
        <f t="shared" si="241"/>
        <v/>
      </c>
      <c r="L4312" t="s">
        <v>24</v>
      </c>
      <c r="M4312" t="s">
        <v>25</v>
      </c>
      <c r="N4312" t="s">
        <v>26</v>
      </c>
      <c r="O4312" t="s">
        <v>50</v>
      </c>
      <c r="P4312" t="s">
        <v>51</v>
      </c>
      <c r="Q4312" t="s">
        <v>28</v>
      </c>
      <c r="T4312" t="s">
        <v>29</v>
      </c>
      <c r="U4312">
        <f t="shared" si="239"/>
        <v>14.615999999999998</v>
      </c>
      <c r="V4312">
        <f t="shared" si="240"/>
        <v>15.137999999999998</v>
      </c>
      <c r="Y4312" t="s">
        <v>827</v>
      </c>
      <c r="Z4312" t="s">
        <v>827</v>
      </c>
      <c r="AA4312" t="s">
        <v>826</v>
      </c>
      <c r="AB4312" t="str">
        <f t="shared" si="242"/>
        <v/>
      </c>
    </row>
    <row r="4313" spans="1:28" x14ac:dyDescent="0.2">
      <c r="A4313" s="1">
        <v>42919</v>
      </c>
      <c r="B4313" t="s">
        <v>21</v>
      </c>
      <c r="C4313">
        <v>20</v>
      </c>
      <c r="D4313" t="s">
        <v>42</v>
      </c>
      <c r="E4313" t="s">
        <v>107</v>
      </c>
      <c r="F4313">
        <v>1</v>
      </c>
      <c r="G4313">
        <v>1</v>
      </c>
      <c r="H4313">
        <v>14.24</v>
      </c>
      <c r="K4313" t="str">
        <f t="shared" si="241"/>
        <v/>
      </c>
      <c r="L4313" t="s">
        <v>32</v>
      </c>
      <c r="M4313" t="s">
        <v>25</v>
      </c>
      <c r="N4313" t="s">
        <v>26</v>
      </c>
      <c r="O4313" t="s">
        <v>633</v>
      </c>
      <c r="Q4313" t="s">
        <v>34</v>
      </c>
      <c r="T4313" t="s">
        <v>29</v>
      </c>
      <c r="U4313">
        <f t="shared" si="239"/>
        <v>14.24</v>
      </c>
      <c r="V4313">
        <f t="shared" si="240"/>
        <v>14.24</v>
      </c>
      <c r="Y4313" t="s">
        <v>827</v>
      </c>
      <c r="Z4313" t="s">
        <v>827</v>
      </c>
      <c r="AA4313" t="s">
        <v>826</v>
      </c>
      <c r="AB4313" t="str">
        <f t="shared" si="242"/>
        <v/>
      </c>
    </row>
    <row r="4314" spans="1:28" x14ac:dyDescent="0.2">
      <c r="A4314" s="1">
        <v>42919</v>
      </c>
      <c r="B4314" t="s">
        <v>21</v>
      </c>
      <c r="C4314">
        <v>20</v>
      </c>
      <c r="D4314" t="s">
        <v>42</v>
      </c>
      <c r="E4314" t="s">
        <v>107</v>
      </c>
      <c r="F4314">
        <v>2</v>
      </c>
      <c r="G4314">
        <v>2</v>
      </c>
      <c r="H4314">
        <v>13.332000000000001</v>
      </c>
      <c r="K4314" t="str">
        <f t="shared" si="241"/>
        <v/>
      </c>
      <c r="L4314" t="s">
        <v>32</v>
      </c>
      <c r="M4314" t="s">
        <v>25</v>
      </c>
      <c r="N4314" t="s">
        <v>26</v>
      </c>
      <c r="O4314" t="s">
        <v>633</v>
      </c>
      <c r="Q4314" t="s">
        <v>34</v>
      </c>
      <c r="T4314" t="s">
        <v>29</v>
      </c>
      <c r="U4314">
        <f t="shared" si="239"/>
        <v>13.332000000000001</v>
      </c>
      <c r="V4314">
        <f t="shared" si="240"/>
        <v>13.332000000000001</v>
      </c>
      <c r="Y4314" t="s">
        <v>827</v>
      </c>
      <c r="Z4314" t="s">
        <v>827</v>
      </c>
      <c r="AA4314" t="s">
        <v>826</v>
      </c>
      <c r="AB4314" t="str">
        <f t="shared" si="242"/>
        <v/>
      </c>
    </row>
    <row r="4315" spans="1:28" x14ac:dyDescent="0.2">
      <c r="A4315" s="1">
        <v>42919</v>
      </c>
      <c r="B4315" t="s">
        <v>21</v>
      </c>
      <c r="C4315">
        <v>20</v>
      </c>
      <c r="D4315" t="s">
        <v>42</v>
      </c>
      <c r="E4315" t="s">
        <v>107</v>
      </c>
      <c r="F4315">
        <v>3</v>
      </c>
      <c r="G4315">
        <v>3</v>
      </c>
      <c r="H4315">
        <v>14.004</v>
      </c>
      <c r="K4315" t="str">
        <f t="shared" si="241"/>
        <v/>
      </c>
      <c r="L4315" t="s">
        <v>32</v>
      </c>
      <c r="M4315" t="s">
        <v>25</v>
      </c>
      <c r="N4315" t="s">
        <v>26</v>
      </c>
      <c r="O4315" t="s">
        <v>633</v>
      </c>
      <c r="Q4315" t="s">
        <v>34</v>
      </c>
      <c r="T4315" t="s">
        <v>29</v>
      </c>
      <c r="U4315">
        <f t="shared" si="239"/>
        <v>14.004</v>
      </c>
      <c r="V4315">
        <f t="shared" si="240"/>
        <v>14.004</v>
      </c>
      <c r="Y4315" t="s">
        <v>827</v>
      </c>
      <c r="Z4315" t="s">
        <v>827</v>
      </c>
      <c r="AA4315" t="s">
        <v>826</v>
      </c>
      <c r="AB4315" t="str">
        <f t="shared" si="242"/>
        <v/>
      </c>
    </row>
    <row r="4316" spans="1:28" x14ac:dyDescent="0.2">
      <c r="A4316" s="1">
        <v>42919</v>
      </c>
      <c r="B4316" t="s">
        <v>21</v>
      </c>
      <c r="C4316">
        <v>20</v>
      </c>
      <c r="D4316" t="s">
        <v>42</v>
      </c>
      <c r="E4316" t="s">
        <v>107</v>
      </c>
      <c r="F4316">
        <v>4</v>
      </c>
      <c r="G4316">
        <v>4</v>
      </c>
      <c r="H4316">
        <v>14.183999999999999</v>
      </c>
      <c r="K4316" t="str">
        <f t="shared" si="241"/>
        <v/>
      </c>
      <c r="L4316" t="s">
        <v>32</v>
      </c>
      <c r="M4316" t="s">
        <v>25</v>
      </c>
      <c r="N4316" t="s">
        <v>26</v>
      </c>
      <c r="O4316" t="s">
        <v>633</v>
      </c>
      <c r="Q4316" t="s">
        <v>34</v>
      </c>
      <c r="T4316" t="s">
        <v>29</v>
      </c>
      <c r="U4316">
        <f t="shared" si="239"/>
        <v>14.183999999999999</v>
      </c>
      <c r="V4316">
        <f t="shared" si="240"/>
        <v>14.183999999999999</v>
      </c>
      <c r="Y4316" t="s">
        <v>827</v>
      </c>
      <c r="Z4316" t="s">
        <v>827</v>
      </c>
      <c r="AA4316" t="s">
        <v>826</v>
      </c>
      <c r="AB4316" t="str">
        <f t="shared" si="242"/>
        <v/>
      </c>
    </row>
    <row r="4317" spans="1:28" x14ac:dyDescent="0.2">
      <c r="A4317" s="1">
        <v>42919</v>
      </c>
      <c r="B4317" t="s">
        <v>21</v>
      </c>
      <c r="C4317">
        <v>20</v>
      </c>
      <c r="D4317" t="s">
        <v>42</v>
      </c>
      <c r="E4317" t="s">
        <v>107</v>
      </c>
      <c r="F4317">
        <v>5</v>
      </c>
      <c r="G4317">
        <v>5</v>
      </c>
      <c r="H4317">
        <v>14.105</v>
      </c>
      <c r="K4317" t="str">
        <f t="shared" si="241"/>
        <v/>
      </c>
      <c r="L4317" t="s">
        <v>32</v>
      </c>
      <c r="M4317" t="s">
        <v>25</v>
      </c>
      <c r="N4317" t="s">
        <v>26</v>
      </c>
      <c r="O4317" t="s">
        <v>633</v>
      </c>
      <c r="Q4317" t="s">
        <v>34</v>
      </c>
      <c r="T4317" t="s">
        <v>29</v>
      </c>
      <c r="U4317">
        <f t="shared" si="239"/>
        <v>14.105</v>
      </c>
      <c r="V4317">
        <f t="shared" si="240"/>
        <v>14.105</v>
      </c>
      <c r="Y4317" t="s">
        <v>827</v>
      </c>
      <c r="Z4317" t="s">
        <v>827</v>
      </c>
      <c r="AA4317" t="s">
        <v>826</v>
      </c>
      <c r="AB4317" t="str">
        <f t="shared" si="242"/>
        <v/>
      </c>
    </row>
    <row r="4318" spans="1:28" x14ac:dyDescent="0.2">
      <c r="A4318" s="1">
        <v>42919</v>
      </c>
      <c r="B4318" t="s">
        <v>21</v>
      </c>
      <c r="C4318">
        <v>20</v>
      </c>
      <c r="D4318" t="s">
        <v>42</v>
      </c>
      <c r="E4318" t="s">
        <v>107</v>
      </c>
      <c r="F4318">
        <v>6</v>
      </c>
      <c r="G4318">
        <v>6</v>
      </c>
      <c r="H4318">
        <v>14.632</v>
      </c>
      <c r="K4318" t="str">
        <f t="shared" si="241"/>
        <v/>
      </c>
      <c r="L4318" t="s">
        <v>32</v>
      </c>
      <c r="M4318" t="s">
        <v>25</v>
      </c>
      <c r="N4318" t="s">
        <v>26</v>
      </c>
      <c r="O4318" t="s">
        <v>633</v>
      </c>
      <c r="Q4318" t="s">
        <v>34</v>
      </c>
      <c r="T4318" t="s">
        <v>29</v>
      </c>
      <c r="U4318">
        <f t="shared" si="239"/>
        <v>14.632</v>
      </c>
      <c r="V4318">
        <f t="shared" si="240"/>
        <v>14.632</v>
      </c>
      <c r="Y4318" t="s">
        <v>827</v>
      </c>
      <c r="Z4318" t="s">
        <v>827</v>
      </c>
      <c r="AA4318" t="s">
        <v>826</v>
      </c>
      <c r="AB4318" t="str">
        <f t="shared" si="242"/>
        <v/>
      </c>
    </row>
    <row r="4319" spans="1:28" x14ac:dyDescent="0.2">
      <c r="A4319" s="1">
        <v>42919</v>
      </c>
      <c r="B4319" t="s">
        <v>21</v>
      </c>
      <c r="C4319">
        <v>20</v>
      </c>
      <c r="D4319" t="s">
        <v>42</v>
      </c>
      <c r="E4319" t="s">
        <v>107</v>
      </c>
      <c r="F4319">
        <v>7</v>
      </c>
      <c r="G4319">
        <v>7</v>
      </c>
      <c r="H4319">
        <v>14.406000000000001</v>
      </c>
      <c r="K4319" t="str">
        <f t="shared" si="241"/>
        <v/>
      </c>
      <c r="L4319" t="s">
        <v>32</v>
      </c>
      <c r="M4319" t="s">
        <v>25</v>
      </c>
      <c r="N4319" t="s">
        <v>26</v>
      </c>
      <c r="O4319" t="s">
        <v>633</v>
      </c>
      <c r="Q4319" t="s">
        <v>34</v>
      </c>
      <c r="T4319" t="s">
        <v>29</v>
      </c>
      <c r="U4319">
        <f t="shared" si="239"/>
        <v>14.406000000000001</v>
      </c>
      <c r="V4319">
        <f t="shared" si="240"/>
        <v>14.406000000000001</v>
      </c>
      <c r="Y4319" t="s">
        <v>827</v>
      </c>
      <c r="Z4319" t="s">
        <v>827</v>
      </c>
      <c r="AA4319" t="s">
        <v>826</v>
      </c>
      <c r="AB4319" t="str">
        <f t="shared" si="242"/>
        <v/>
      </c>
    </row>
    <row r="4320" spans="1:28" x14ac:dyDescent="0.2">
      <c r="A4320" s="1">
        <v>42919</v>
      </c>
      <c r="B4320" t="s">
        <v>21</v>
      </c>
      <c r="C4320">
        <v>20</v>
      </c>
      <c r="D4320" t="s">
        <v>42</v>
      </c>
      <c r="E4320" t="s">
        <v>107</v>
      </c>
      <c r="F4320">
        <v>8</v>
      </c>
      <c r="G4320">
        <v>8</v>
      </c>
      <c r="H4320">
        <v>13.858000000000001</v>
      </c>
      <c r="K4320" t="str">
        <f t="shared" si="241"/>
        <v/>
      </c>
      <c r="L4320" t="s">
        <v>32</v>
      </c>
      <c r="M4320" t="s">
        <v>25</v>
      </c>
      <c r="N4320" t="s">
        <v>26</v>
      </c>
      <c r="O4320" t="s">
        <v>633</v>
      </c>
      <c r="Q4320" t="s">
        <v>34</v>
      </c>
      <c r="T4320" t="s">
        <v>29</v>
      </c>
      <c r="U4320">
        <f t="shared" si="239"/>
        <v>13.858000000000001</v>
      </c>
      <c r="V4320">
        <f t="shared" si="240"/>
        <v>13.858000000000001</v>
      </c>
      <c r="Y4320" t="s">
        <v>827</v>
      </c>
      <c r="Z4320" t="s">
        <v>827</v>
      </c>
      <c r="AA4320" t="s">
        <v>826</v>
      </c>
      <c r="AB4320" t="str">
        <f t="shared" si="242"/>
        <v/>
      </c>
    </row>
    <row r="4321" spans="1:28" x14ac:dyDescent="0.2">
      <c r="A4321" s="1">
        <v>42919</v>
      </c>
      <c r="B4321" t="s">
        <v>21</v>
      </c>
      <c r="C4321">
        <v>20</v>
      </c>
      <c r="D4321" t="s">
        <v>42</v>
      </c>
      <c r="E4321" t="s">
        <v>107</v>
      </c>
      <c r="F4321">
        <v>9</v>
      </c>
      <c r="G4321">
        <v>9</v>
      </c>
      <c r="H4321">
        <v>13.663</v>
      </c>
      <c r="K4321" t="str">
        <f t="shared" si="241"/>
        <v/>
      </c>
      <c r="L4321" t="s">
        <v>32</v>
      </c>
      <c r="M4321" t="s">
        <v>25</v>
      </c>
      <c r="N4321" t="s">
        <v>26</v>
      </c>
      <c r="O4321" t="s">
        <v>633</v>
      </c>
      <c r="Q4321" t="s">
        <v>34</v>
      </c>
      <c r="T4321" t="s">
        <v>29</v>
      </c>
      <c r="U4321">
        <f t="shared" si="239"/>
        <v>13.663</v>
      </c>
      <c r="V4321">
        <f t="shared" si="240"/>
        <v>13.663</v>
      </c>
      <c r="Y4321" t="s">
        <v>827</v>
      </c>
      <c r="Z4321" t="s">
        <v>827</v>
      </c>
      <c r="AA4321" t="s">
        <v>826</v>
      </c>
      <c r="AB4321" t="str">
        <f t="shared" si="242"/>
        <v/>
      </c>
    </row>
    <row r="4322" spans="1:28" x14ac:dyDescent="0.2">
      <c r="A4322" s="1">
        <v>42919</v>
      </c>
      <c r="B4322" t="s">
        <v>21</v>
      </c>
      <c r="C4322">
        <v>20</v>
      </c>
      <c r="D4322" t="s">
        <v>42</v>
      </c>
      <c r="E4322" t="s">
        <v>107</v>
      </c>
      <c r="F4322">
        <v>10</v>
      </c>
      <c r="G4322">
        <v>10</v>
      </c>
      <c r="H4322">
        <v>13.605</v>
      </c>
      <c r="K4322" t="str">
        <f t="shared" si="241"/>
        <v/>
      </c>
      <c r="L4322" t="s">
        <v>32</v>
      </c>
      <c r="M4322" t="s">
        <v>25</v>
      </c>
      <c r="N4322" t="s">
        <v>26</v>
      </c>
      <c r="O4322" t="s">
        <v>633</v>
      </c>
      <c r="Q4322" t="s">
        <v>34</v>
      </c>
      <c r="T4322" t="s">
        <v>29</v>
      </c>
      <c r="U4322">
        <f t="shared" si="239"/>
        <v>13.605</v>
      </c>
      <c r="V4322">
        <f t="shared" si="240"/>
        <v>13.605</v>
      </c>
      <c r="Y4322" t="s">
        <v>827</v>
      </c>
      <c r="Z4322" t="s">
        <v>827</v>
      </c>
      <c r="AA4322" t="s">
        <v>826</v>
      </c>
      <c r="AB4322" t="str">
        <f t="shared" si="242"/>
        <v/>
      </c>
    </row>
    <row r="4323" spans="1:28" x14ac:dyDescent="0.2">
      <c r="A4323" s="1">
        <v>42919</v>
      </c>
      <c r="B4323" t="s">
        <v>21</v>
      </c>
      <c r="C4323">
        <v>20</v>
      </c>
      <c r="D4323" t="s">
        <v>42</v>
      </c>
      <c r="E4323" t="s">
        <v>39</v>
      </c>
      <c r="F4323">
        <v>1</v>
      </c>
      <c r="G4323">
        <v>1</v>
      </c>
      <c r="H4323">
        <v>14.962999999999999</v>
      </c>
      <c r="K4323" t="str">
        <f t="shared" si="241"/>
        <v/>
      </c>
      <c r="L4323" t="s">
        <v>32</v>
      </c>
      <c r="M4323" t="s">
        <v>25</v>
      </c>
      <c r="N4323" t="s">
        <v>26</v>
      </c>
      <c r="O4323" t="s">
        <v>634</v>
      </c>
      <c r="Q4323" t="s">
        <v>34</v>
      </c>
      <c r="T4323" t="s">
        <v>29</v>
      </c>
      <c r="U4323">
        <f t="shared" si="239"/>
        <v>14.962999999999999</v>
      </c>
      <c r="V4323">
        <f t="shared" si="240"/>
        <v>14.962999999999999</v>
      </c>
      <c r="Y4323" t="s">
        <v>827</v>
      </c>
      <c r="Z4323" t="s">
        <v>827</v>
      </c>
      <c r="AA4323" t="s">
        <v>826</v>
      </c>
      <c r="AB4323" t="str">
        <f t="shared" si="242"/>
        <v/>
      </c>
    </row>
    <row r="4324" spans="1:28" x14ac:dyDescent="0.2">
      <c r="A4324" s="1">
        <v>42919</v>
      </c>
      <c r="B4324" t="s">
        <v>21</v>
      </c>
      <c r="C4324">
        <v>20</v>
      </c>
      <c r="D4324" t="s">
        <v>42</v>
      </c>
      <c r="E4324" t="s">
        <v>39</v>
      </c>
      <c r="F4324">
        <v>2</v>
      </c>
      <c r="G4324">
        <v>2</v>
      </c>
      <c r="H4324">
        <v>14.946999999999999</v>
      </c>
      <c r="K4324" t="str">
        <f t="shared" si="241"/>
        <v/>
      </c>
      <c r="L4324" t="s">
        <v>32</v>
      </c>
      <c r="M4324" t="s">
        <v>25</v>
      </c>
      <c r="N4324" t="s">
        <v>26</v>
      </c>
      <c r="O4324" t="s">
        <v>634</v>
      </c>
      <c r="Q4324" t="s">
        <v>34</v>
      </c>
      <c r="T4324" t="s">
        <v>29</v>
      </c>
      <c r="U4324">
        <f t="shared" si="239"/>
        <v>14.946999999999999</v>
      </c>
      <c r="V4324">
        <f t="shared" si="240"/>
        <v>14.946999999999999</v>
      </c>
      <c r="Y4324" t="s">
        <v>827</v>
      </c>
      <c r="Z4324" t="s">
        <v>827</v>
      </c>
      <c r="AA4324" t="s">
        <v>826</v>
      </c>
      <c r="AB4324" t="str">
        <f t="shared" si="242"/>
        <v/>
      </c>
    </row>
    <row r="4325" spans="1:28" x14ac:dyDescent="0.2">
      <c r="A4325" s="1">
        <v>42919</v>
      </c>
      <c r="B4325" t="s">
        <v>21</v>
      </c>
      <c r="C4325">
        <v>20</v>
      </c>
      <c r="D4325" t="s">
        <v>42</v>
      </c>
      <c r="E4325" t="s">
        <v>39</v>
      </c>
      <c r="F4325">
        <v>3</v>
      </c>
      <c r="G4325">
        <v>3</v>
      </c>
      <c r="H4325">
        <v>16.122</v>
      </c>
      <c r="K4325" t="str">
        <f t="shared" si="241"/>
        <v/>
      </c>
      <c r="L4325" t="s">
        <v>32</v>
      </c>
      <c r="M4325" t="s">
        <v>25</v>
      </c>
      <c r="N4325" t="s">
        <v>26</v>
      </c>
      <c r="O4325" t="s">
        <v>634</v>
      </c>
      <c r="Q4325" t="s">
        <v>34</v>
      </c>
      <c r="T4325" t="s">
        <v>29</v>
      </c>
      <c r="U4325">
        <f t="shared" si="239"/>
        <v>16.122</v>
      </c>
      <c r="V4325">
        <f t="shared" si="240"/>
        <v>16.122</v>
      </c>
      <c r="Y4325" t="s">
        <v>827</v>
      </c>
      <c r="Z4325" t="s">
        <v>827</v>
      </c>
      <c r="AA4325" t="s">
        <v>826</v>
      </c>
      <c r="AB4325" t="str">
        <f t="shared" si="242"/>
        <v/>
      </c>
    </row>
    <row r="4326" spans="1:28" x14ac:dyDescent="0.2">
      <c r="A4326" s="1">
        <v>42919</v>
      </c>
      <c r="B4326" t="s">
        <v>21</v>
      </c>
      <c r="C4326">
        <v>20</v>
      </c>
      <c r="D4326" t="s">
        <v>42</v>
      </c>
      <c r="E4326" t="s">
        <v>39</v>
      </c>
      <c r="F4326">
        <v>4</v>
      </c>
      <c r="G4326">
        <v>4</v>
      </c>
      <c r="H4326">
        <v>13.95</v>
      </c>
      <c r="K4326" t="str">
        <f t="shared" si="241"/>
        <v/>
      </c>
      <c r="L4326" t="s">
        <v>32</v>
      </c>
      <c r="M4326" t="s">
        <v>25</v>
      </c>
      <c r="N4326" t="s">
        <v>26</v>
      </c>
      <c r="O4326" t="s">
        <v>634</v>
      </c>
      <c r="Q4326" t="s">
        <v>34</v>
      </c>
      <c r="T4326" t="s">
        <v>29</v>
      </c>
      <c r="U4326">
        <f t="shared" si="239"/>
        <v>13.95</v>
      </c>
      <c r="V4326">
        <f t="shared" si="240"/>
        <v>13.95</v>
      </c>
      <c r="Y4326" t="s">
        <v>827</v>
      </c>
      <c r="Z4326" t="s">
        <v>827</v>
      </c>
      <c r="AA4326" t="s">
        <v>826</v>
      </c>
      <c r="AB4326" t="str">
        <f t="shared" si="242"/>
        <v/>
      </c>
    </row>
    <row r="4327" spans="1:28" x14ac:dyDescent="0.2">
      <c r="A4327" s="1">
        <v>42919</v>
      </c>
      <c r="B4327" t="s">
        <v>21</v>
      </c>
      <c r="C4327">
        <v>20</v>
      </c>
      <c r="D4327" t="s">
        <v>42</v>
      </c>
      <c r="E4327" t="s">
        <v>39</v>
      </c>
      <c r="F4327">
        <v>5</v>
      </c>
      <c r="G4327">
        <v>5</v>
      </c>
      <c r="H4327">
        <v>16.327999999999999</v>
      </c>
      <c r="K4327" t="str">
        <f t="shared" si="241"/>
        <v/>
      </c>
      <c r="L4327" t="s">
        <v>32</v>
      </c>
      <c r="M4327" t="s">
        <v>25</v>
      </c>
      <c r="N4327" t="s">
        <v>26</v>
      </c>
      <c r="O4327" t="s">
        <v>634</v>
      </c>
      <c r="Q4327" t="s">
        <v>34</v>
      </c>
      <c r="T4327" t="s">
        <v>29</v>
      </c>
      <c r="U4327">
        <f t="shared" si="239"/>
        <v>16.327999999999999</v>
      </c>
      <c r="V4327">
        <f t="shared" si="240"/>
        <v>16.327999999999999</v>
      </c>
      <c r="Y4327" t="s">
        <v>827</v>
      </c>
      <c r="Z4327" t="s">
        <v>827</v>
      </c>
      <c r="AA4327" t="s">
        <v>826</v>
      </c>
      <c r="AB4327" t="str">
        <f t="shared" si="242"/>
        <v/>
      </c>
    </row>
    <row r="4328" spans="1:28" x14ac:dyDescent="0.2">
      <c r="A4328" s="1">
        <v>42919</v>
      </c>
      <c r="B4328" t="s">
        <v>21</v>
      </c>
      <c r="C4328">
        <v>20</v>
      </c>
      <c r="D4328" t="s">
        <v>42</v>
      </c>
      <c r="E4328" t="s">
        <v>39</v>
      </c>
      <c r="F4328">
        <v>6</v>
      </c>
      <c r="G4328">
        <v>6</v>
      </c>
      <c r="H4328">
        <v>14.724</v>
      </c>
      <c r="K4328" t="str">
        <f t="shared" si="241"/>
        <v/>
      </c>
      <c r="L4328" t="s">
        <v>32</v>
      </c>
      <c r="M4328" t="s">
        <v>25</v>
      </c>
      <c r="N4328" t="s">
        <v>26</v>
      </c>
      <c r="O4328" t="s">
        <v>634</v>
      </c>
      <c r="Q4328" t="s">
        <v>34</v>
      </c>
      <c r="T4328" t="s">
        <v>29</v>
      </c>
      <c r="U4328">
        <f t="shared" si="239"/>
        <v>14.724</v>
      </c>
      <c r="V4328">
        <f t="shared" si="240"/>
        <v>14.724</v>
      </c>
      <c r="Y4328" t="s">
        <v>827</v>
      </c>
      <c r="Z4328" t="s">
        <v>827</v>
      </c>
      <c r="AA4328" t="s">
        <v>826</v>
      </c>
      <c r="AB4328" t="str">
        <f t="shared" si="242"/>
        <v/>
      </c>
    </row>
    <row r="4329" spans="1:28" x14ac:dyDescent="0.2">
      <c r="A4329" s="1">
        <v>42919</v>
      </c>
      <c r="B4329" t="s">
        <v>21</v>
      </c>
      <c r="C4329">
        <v>20</v>
      </c>
      <c r="D4329" t="s">
        <v>42</v>
      </c>
      <c r="E4329" t="s">
        <v>39</v>
      </c>
      <c r="F4329">
        <v>7</v>
      </c>
      <c r="G4329">
        <v>7</v>
      </c>
      <c r="H4329">
        <v>14.605</v>
      </c>
      <c r="K4329" t="str">
        <f t="shared" si="241"/>
        <v/>
      </c>
      <c r="L4329" t="s">
        <v>32</v>
      </c>
      <c r="M4329" t="s">
        <v>25</v>
      </c>
      <c r="N4329" t="s">
        <v>26</v>
      </c>
      <c r="O4329" t="s">
        <v>634</v>
      </c>
      <c r="Q4329" t="s">
        <v>34</v>
      </c>
      <c r="T4329" t="s">
        <v>29</v>
      </c>
      <c r="U4329">
        <f t="shared" si="239"/>
        <v>14.605</v>
      </c>
      <c r="V4329">
        <f t="shared" si="240"/>
        <v>14.605</v>
      </c>
      <c r="Y4329" t="s">
        <v>827</v>
      </c>
      <c r="Z4329" t="s">
        <v>827</v>
      </c>
      <c r="AA4329" t="s">
        <v>826</v>
      </c>
      <c r="AB4329" t="str">
        <f t="shared" si="242"/>
        <v/>
      </c>
    </row>
    <row r="4330" spans="1:28" x14ac:dyDescent="0.2">
      <c r="A4330" s="1">
        <v>42919</v>
      </c>
      <c r="B4330" t="s">
        <v>21</v>
      </c>
      <c r="C4330">
        <v>20</v>
      </c>
      <c r="D4330" t="s">
        <v>42</v>
      </c>
      <c r="E4330" t="s">
        <v>39</v>
      </c>
      <c r="F4330">
        <v>8</v>
      </c>
      <c r="G4330">
        <v>8</v>
      </c>
      <c r="H4330">
        <v>14.821</v>
      </c>
      <c r="K4330" t="str">
        <f t="shared" si="241"/>
        <v/>
      </c>
      <c r="L4330" t="s">
        <v>32</v>
      </c>
      <c r="M4330" t="s">
        <v>25</v>
      </c>
      <c r="N4330" t="s">
        <v>26</v>
      </c>
      <c r="O4330" t="s">
        <v>634</v>
      </c>
      <c r="Q4330" t="s">
        <v>34</v>
      </c>
      <c r="T4330" t="s">
        <v>29</v>
      </c>
      <c r="U4330">
        <f t="shared" si="239"/>
        <v>14.821</v>
      </c>
      <c r="V4330">
        <f t="shared" si="240"/>
        <v>14.821</v>
      </c>
      <c r="Y4330" t="s">
        <v>827</v>
      </c>
      <c r="Z4330" t="s">
        <v>827</v>
      </c>
      <c r="AA4330" t="s">
        <v>826</v>
      </c>
      <c r="AB4330" t="str">
        <f t="shared" si="242"/>
        <v/>
      </c>
    </row>
    <row r="4331" spans="1:28" x14ac:dyDescent="0.2">
      <c r="A4331" s="1">
        <v>42919</v>
      </c>
      <c r="B4331" t="s">
        <v>21</v>
      </c>
      <c r="C4331">
        <v>20</v>
      </c>
      <c r="D4331" t="s">
        <v>42</v>
      </c>
      <c r="E4331" t="s">
        <v>39</v>
      </c>
      <c r="F4331">
        <v>9</v>
      </c>
      <c r="G4331">
        <v>9</v>
      </c>
      <c r="H4331">
        <v>13.917999999999999</v>
      </c>
      <c r="K4331" t="str">
        <f t="shared" si="241"/>
        <v/>
      </c>
      <c r="L4331" t="s">
        <v>32</v>
      </c>
      <c r="M4331" t="s">
        <v>25</v>
      </c>
      <c r="N4331" t="s">
        <v>26</v>
      </c>
      <c r="O4331" t="s">
        <v>634</v>
      </c>
      <c r="Q4331" t="s">
        <v>34</v>
      </c>
      <c r="T4331" t="s">
        <v>29</v>
      </c>
      <c r="U4331">
        <f t="shared" ref="U4331:U4394" si="243">IF(H4331&gt;0,IF(L4331="live",H4331*0.84,H4331),"")</f>
        <v>13.917999999999999</v>
      </c>
      <c r="V4331">
        <f t="shared" ref="V4331:V4394" si="244">IF(H4331&gt;0,IF(L4331="live",H4331*0.87,H4331),"")</f>
        <v>13.917999999999999</v>
      </c>
      <c r="Y4331" t="s">
        <v>827</v>
      </c>
      <c r="Z4331" t="s">
        <v>827</v>
      </c>
      <c r="AA4331" t="s">
        <v>826</v>
      </c>
      <c r="AB4331" t="str">
        <f t="shared" si="242"/>
        <v/>
      </c>
    </row>
    <row r="4332" spans="1:28" x14ac:dyDescent="0.2">
      <c r="A4332" s="1">
        <v>42919</v>
      </c>
      <c r="B4332" t="s">
        <v>21</v>
      </c>
      <c r="C4332">
        <v>20</v>
      </c>
      <c r="D4332" t="s">
        <v>42</v>
      </c>
      <c r="E4332" t="s">
        <v>39</v>
      </c>
      <c r="F4332">
        <v>10</v>
      </c>
      <c r="G4332">
        <v>10</v>
      </c>
      <c r="H4332">
        <v>15.865</v>
      </c>
      <c r="K4332" t="str">
        <f t="shared" si="241"/>
        <v/>
      </c>
      <c r="L4332" t="s">
        <v>32</v>
      </c>
      <c r="M4332" t="s">
        <v>25</v>
      </c>
      <c r="N4332" t="s">
        <v>26</v>
      </c>
      <c r="O4332" t="s">
        <v>634</v>
      </c>
      <c r="Q4332" t="s">
        <v>34</v>
      </c>
      <c r="T4332" t="s">
        <v>29</v>
      </c>
      <c r="U4332">
        <f t="shared" si="243"/>
        <v>15.865</v>
      </c>
      <c r="V4332">
        <f t="shared" si="244"/>
        <v>15.865</v>
      </c>
      <c r="Y4332" t="s">
        <v>827</v>
      </c>
      <c r="Z4332" t="s">
        <v>827</v>
      </c>
      <c r="AA4332" t="s">
        <v>826</v>
      </c>
      <c r="AB4332" t="str">
        <f t="shared" si="242"/>
        <v/>
      </c>
    </row>
    <row r="4333" spans="1:28" x14ac:dyDescent="0.2">
      <c r="A4333" s="1">
        <v>42920</v>
      </c>
      <c r="B4333" t="s">
        <v>52</v>
      </c>
      <c r="C4333">
        <v>20</v>
      </c>
      <c r="D4333" t="s">
        <v>42</v>
      </c>
      <c r="E4333" t="s">
        <v>55</v>
      </c>
      <c r="F4333">
        <v>1</v>
      </c>
      <c r="G4333">
        <v>1</v>
      </c>
      <c r="H4333">
        <v>14.234999999999999</v>
      </c>
      <c r="K4333" t="str">
        <f t="shared" si="241"/>
        <v/>
      </c>
      <c r="L4333" t="s">
        <v>32</v>
      </c>
      <c r="M4333" t="s">
        <v>25</v>
      </c>
      <c r="N4333" t="s">
        <v>26</v>
      </c>
      <c r="O4333" t="s">
        <v>61</v>
      </c>
      <c r="Q4333" t="s">
        <v>34</v>
      </c>
      <c r="S4333" t="s">
        <v>35</v>
      </c>
      <c r="T4333" t="s">
        <v>29</v>
      </c>
      <c r="U4333">
        <f t="shared" si="243"/>
        <v>14.234999999999999</v>
      </c>
      <c r="V4333">
        <f t="shared" si="244"/>
        <v>14.234999999999999</v>
      </c>
      <c r="Y4333" t="s">
        <v>827</v>
      </c>
      <c r="Z4333" t="s">
        <v>827</v>
      </c>
      <c r="AA4333" t="s">
        <v>826</v>
      </c>
      <c r="AB4333" t="str">
        <f t="shared" si="242"/>
        <v/>
      </c>
    </row>
    <row r="4334" spans="1:28" x14ac:dyDescent="0.2">
      <c r="A4334" s="1">
        <v>42919</v>
      </c>
      <c r="B4334" t="s">
        <v>52</v>
      </c>
      <c r="C4334">
        <v>20</v>
      </c>
      <c r="D4334" t="s">
        <v>42</v>
      </c>
      <c r="E4334" t="s">
        <v>55</v>
      </c>
      <c r="F4334">
        <v>1</v>
      </c>
      <c r="H4334">
        <v>16.3</v>
      </c>
      <c r="K4334" t="str">
        <f t="shared" si="241"/>
        <v/>
      </c>
      <c r="L4334" t="s">
        <v>24</v>
      </c>
      <c r="M4334" t="s">
        <v>25</v>
      </c>
      <c r="N4334" t="s">
        <v>26</v>
      </c>
      <c r="O4334" t="s">
        <v>62</v>
      </c>
      <c r="P4334" t="s">
        <v>63</v>
      </c>
      <c r="Q4334" t="s">
        <v>28</v>
      </c>
      <c r="S4334" t="s">
        <v>35</v>
      </c>
      <c r="T4334" t="s">
        <v>29</v>
      </c>
      <c r="U4334">
        <f t="shared" si="243"/>
        <v>13.692</v>
      </c>
      <c r="V4334">
        <f t="shared" si="244"/>
        <v>14.181000000000001</v>
      </c>
      <c r="Y4334" t="s">
        <v>827</v>
      </c>
      <c r="Z4334" t="s">
        <v>827</v>
      </c>
      <c r="AA4334" t="s">
        <v>826</v>
      </c>
      <c r="AB4334" t="str">
        <f t="shared" si="242"/>
        <v/>
      </c>
    </row>
    <row r="4335" spans="1:28" x14ac:dyDescent="0.2">
      <c r="A4335" s="1">
        <v>42920</v>
      </c>
      <c r="B4335" t="s">
        <v>52</v>
      </c>
      <c r="C4335">
        <v>20</v>
      </c>
      <c r="D4335" t="s">
        <v>42</v>
      </c>
      <c r="E4335" t="s">
        <v>55</v>
      </c>
      <c r="F4335">
        <v>2</v>
      </c>
      <c r="G4335">
        <v>2</v>
      </c>
      <c r="H4335">
        <v>15.500999999999999</v>
      </c>
      <c r="K4335" t="str">
        <f t="shared" si="241"/>
        <v/>
      </c>
      <c r="L4335" t="s">
        <v>32</v>
      </c>
      <c r="M4335" t="s">
        <v>25</v>
      </c>
      <c r="N4335" t="s">
        <v>26</v>
      </c>
      <c r="O4335" t="s">
        <v>61</v>
      </c>
      <c r="Q4335" t="s">
        <v>34</v>
      </c>
      <c r="S4335" t="s">
        <v>35</v>
      </c>
      <c r="T4335" t="s">
        <v>29</v>
      </c>
      <c r="U4335">
        <f t="shared" si="243"/>
        <v>15.500999999999999</v>
      </c>
      <c r="V4335">
        <f t="shared" si="244"/>
        <v>15.500999999999999</v>
      </c>
      <c r="Y4335" t="s">
        <v>827</v>
      </c>
      <c r="Z4335" t="s">
        <v>827</v>
      </c>
      <c r="AA4335" t="s">
        <v>826</v>
      </c>
      <c r="AB4335" t="str">
        <f t="shared" si="242"/>
        <v/>
      </c>
    </row>
    <row r="4336" spans="1:28" x14ac:dyDescent="0.2">
      <c r="A4336" s="1">
        <v>42919</v>
      </c>
      <c r="B4336" t="s">
        <v>52</v>
      </c>
      <c r="C4336">
        <v>20</v>
      </c>
      <c r="D4336" t="s">
        <v>42</v>
      </c>
      <c r="E4336" t="s">
        <v>55</v>
      </c>
      <c r="F4336">
        <v>2</v>
      </c>
      <c r="H4336">
        <v>15.1</v>
      </c>
      <c r="K4336" t="str">
        <f t="shared" si="241"/>
        <v/>
      </c>
      <c r="L4336" t="s">
        <v>24</v>
      </c>
      <c r="M4336" t="s">
        <v>25</v>
      </c>
      <c r="N4336" t="s">
        <v>26</v>
      </c>
      <c r="O4336" t="s">
        <v>62</v>
      </c>
      <c r="P4336" t="s">
        <v>63</v>
      </c>
      <c r="Q4336" t="s">
        <v>28</v>
      </c>
      <c r="S4336" t="s">
        <v>35</v>
      </c>
      <c r="T4336" t="s">
        <v>29</v>
      </c>
      <c r="U4336">
        <f t="shared" si="243"/>
        <v>12.683999999999999</v>
      </c>
      <c r="V4336">
        <f t="shared" si="244"/>
        <v>13.137</v>
      </c>
      <c r="Y4336" t="s">
        <v>827</v>
      </c>
      <c r="Z4336" t="s">
        <v>827</v>
      </c>
      <c r="AA4336" t="s">
        <v>826</v>
      </c>
      <c r="AB4336" t="str">
        <f t="shared" si="242"/>
        <v/>
      </c>
    </row>
    <row r="4337" spans="1:28" x14ac:dyDescent="0.2">
      <c r="A4337" s="1">
        <v>42920</v>
      </c>
      <c r="B4337" t="s">
        <v>52</v>
      </c>
      <c r="C4337">
        <v>20</v>
      </c>
      <c r="D4337" t="s">
        <v>42</v>
      </c>
      <c r="E4337" t="s">
        <v>55</v>
      </c>
      <c r="F4337">
        <v>3</v>
      </c>
      <c r="G4337">
        <v>3</v>
      </c>
      <c r="H4337">
        <v>13.518000000000001</v>
      </c>
      <c r="K4337" t="str">
        <f t="shared" si="241"/>
        <v/>
      </c>
      <c r="L4337" t="s">
        <v>32</v>
      </c>
      <c r="M4337" t="s">
        <v>25</v>
      </c>
      <c r="N4337" t="s">
        <v>26</v>
      </c>
      <c r="O4337" t="s">
        <v>61</v>
      </c>
      <c r="Q4337" t="s">
        <v>34</v>
      </c>
      <c r="S4337" t="s">
        <v>35</v>
      </c>
      <c r="T4337" t="s">
        <v>29</v>
      </c>
      <c r="U4337">
        <f t="shared" si="243"/>
        <v>13.518000000000001</v>
      </c>
      <c r="V4337">
        <f t="shared" si="244"/>
        <v>13.518000000000001</v>
      </c>
      <c r="Y4337" t="s">
        <v>827</v>
      </c>
      <c r="Z4337" t="s">
        <v>827</v>
      </c>
      <c r="AA4337" t="s">
        <v>826</v>
      </c>
      <c r="AB4337" t="str">
        <f t="shared" si="242"/>
        <v/>
      </c>
    </row>
    <row r="4338" spans="1:28" x14ac:dyDescent="0.2">
      <c r="A4338" s="1">
        <v>42919</v>
      </c>
      <c r="B4338" t="s">
        <v>52</v>
      </c>
      <c r="C4338">
        <v>20</v>
      </c>
      <c r="D4338" t="s">
        <v>42</v>
      </c>
      <c r="E4338" t="s">
        <v>55</v>
      </c>
      <c r="F4338">
        <v>3</v>
      </c>
      <c r="H4338">
        <v>15.3</v>
      </c>
      <c r="K4338" t="str">
        <f t="shared" si="241"/>
        <v/>
      </c>
      <c r="L4338" t="s">
        <v>24</v>
      </c>
      <c r="M4338" t="s">
        <v>25</v>
      </c>
      <c r="N4338" t="s">
        <v>26</v>
      </c>
      <c r="O4338" t="s">
        <v>62</v>
      </c>
      <c r="P4338" t="s">
        <v>63</v>
      </c>
      <c r="Q4338" t="s">
        <v>28</v>
      </c>
      <c r="S4338" t="s">
        <v>35</v>
      </c>
      <c r="T4338" t="s">
        <v>29</v>
      </c>
      <c r="U4338">
        <f t="shared" si="243"/>
        <v>12.852</v>
      </c>
      <c r="V4338">
        <f t="shared" si="244"/>
        <v>13.311</v>
      </c>
      <c r="Y4338" t="s">
        <v>827</v>
      </c>
      <c r="Z4338" t="s">
        <v>827</v>
      </c>
      <c r="AA4338" t="s">
        <v>826</v>
      </c>
      <c r="AB4338" t="str">
        <f t="shared" si="242"/>
        <v/>
      </c>
    </row>
    <row r="4339" spans="1:28" x14ac:dyDescent="0.2">
      <c r="A4339" s="1">
        <v>42920</v>
      </c>
      <c r="B4339" t="s">
        <v>52</v>
      </c>
      <c r="C4339">
        <v>20</v>
      </c>
      <c r="D4339" t="s">
        <v>42</v>
      </c>
      <c r="E4339" t="s">
        <v>55</v>
      </c>
      <c r="F4339">
        <v>4</v>
      </c>
      <c r="G4339">
        <v>4</v>
      </c>
      <c r="H4339">
        <v>14.275</v>
      </c>
      <c r="K4339" t="str">
        <f t="shared" si="241"/>
        <v/>
      </c>
      <c r="L4339" t="s">
        <v>32</v>
      </c>
      <c r="M4339" t="s">
        <v>25</v>
      </c>
      <c r="N4339" t="s">
        <v>26</v>
      </c>
      <c r="O4339" t="s">
        <v>61</v>
      </c>
      <c r="Q4339" t="s">
        <v>34</v>
      </c>
      <c r="S4339" t="s">
        <v>35</v>
      </c>
      <c r="T4339" t="s">
        <v>29</v>
      </c>
      <c r="U4339">
        <f t="shared" si="243"/>
        <v>14.275</v>
      </c>
      <c r="V4339">
        <f t="shared" si="244"/>
        <v>14.275</v>
      </c>
      <c r="Y4339" t="s">
        <v>827</v>
      </c>
      <c r="Z4339" t="s">
        <v>827</v>
      </c>
      <c r="AA4339" t="s">
        <v>826</v>
      </c>
      <c r="AB4339" t="str">
        <f t="shared" si="242"/>
        <v/>
      </c>
    </row>
    <row r="4340" spans="1:28" x14ac:dyDescent="0.2">
      <c r="A4340" s="1">
        <v>42919</v>
      </c>
      <c r="B4340" t="s">
        <v>52</v>
      </c>
      <c r="C4340">
        <v>20</v>
      </c>
      <c r="D4340" t="s">
        <v>42</v>
      </c>
      <c r="E4340" t="s">
        <v>55</v>
      </c>
      <c r="F4340">
        <v>4</v>
      </c>
      <c r="H4340">
        <v>16</v>
      </c>
      <c r="K4340" t="str">
        <f t="shared" si="241"/>
        <v/>
      </c>
      <c r="L4340" t="s">
        <v>24</v>
      </c>
      <c r="M4340" t="s">
        <v>25</v>
      </c>
      <c r="N4340" t="s">
        <v>26</v>
      </c>
      <c r="O4340" t="s">
        <v>62</v>
      </c>
      <c r="P4340" t="s">
        <v>63</v>
      </c>
      <c r="Q4340" t="s">
        <v>28</v>
      </c>
      <c r="S4340" t="s">
        <v>35</v>
      </c>
      <c r="T4340" t="s">
        <v>29</v>
      </c>
      <c r="U4340">
        <f t="shared" si="243"/>
        <v>13.44</v>
      </c>
      <c r="V4340">
        <f t="shared" si="244"/>
        <v>13.92</v>
      </c>
      <c r="Y4340" t="s">
        <v>826</v>
      </c>
      <c r="Z4340" t="s">
        <v>827</v>
      </c>
      <c r="AA4340" t="s">
        <v>826</v>
      </c>
      <c r="AB4340" t="str">
        <f t="shared" si="242"/>
        <v/>
      </c>
    </row>
    <row r="4341" spans="1:28" x14ac:dyDescent="0.2">
      <c r="A4341" s="1">
        <v>42920</v>
      </c>
      <c r="B4341" t="s">
        <v>52</v>
      </c>
      <c r="C4341">
        <v>20</v>
      </c>
      <c r="D4341" t="s">
        <v>42</v>
      </c>
      <c r="E4341" t="s">
        <v>55</v>
      </c>
      <c r="F4341">
        <v>5</v>
      </c>
      <c r="G4341">
        <v>5</v>
      </c>
      <c r="H4341">
        <v>14.928000000000001</v>
      </c>
      <c r="I4341">
        <f>AVERAGE(H4337:H4341)</f>
        <v>14.8042</v>
      </c>
      <c r="K4341">
        <f t="shared" si="241"/>
        <v>0</v>
      </c>
      <c r="L4341" t="s">
        <v>32</v>
      </c>
      <c r="M4341" t="s">
        <v>25</v>
      </c>
      <c r="N4341" t="s">
        <v>26</v>
      </c>
      <c r="O4341" t="s">
        <v>61</v>
      </c>
      <c r="Q4341" t="s">
        <v>34</v>
      </c>
      <c r="S4341" t="s">
        <v>35</v>
      </c>
      <c r="T4341" t="s">
        <v>29</v>
      </c>
      <c r="U4341">
        <f t="shared" si="243"/>
        <v>14.928000000000001</v>
      </c>
      <c r="V4341">
        <f t="shared" si="244"/>
        <v>14.928000000000001</v>
      </c>
      <c r="Y4341" t="s">
        <v>826</v>
      </c>
      <c r="Z4341" t="s">
        <v>827</v>
      </c>
      <c r="AA4341" t="s">
        <v>826</v>
      </c>
      <c r="AB4341" t="str">
        <f t="shared" si="242"/>
        <v/>
      </c>
    </row>
    <row r="4342" spans="1:28" x14ac:dyDescent="0.2">
      <c r="A4342" s="1">
        <v>42919</v>
      </c>
      <c r="B4342" t="s">
        <v>52</v>
      </c>
      <c r="C4342">
        <v>20</v>
      </c>
      <c r="D4342" t="s">
        <v>42</v>
      </c>
      <c r="E4342" t="s">
        <v>55</v>
      </c>
      <c r="F4342">
        <v>5</v>
      </c>
      <c r="H4342">
        <v>16.399999999999999</v>
      </c>
      <c r="K4342" t="str">
        <f t="shared" si="241"/>
        <v/>
      </c>
      <c r="L4342" t="s">
        <v>24</v>
      </c>
      <c r="M4342" t="s">
        <v>25</v>
      </c>
      <c r="N4342" t="s">
        <v>26</v>
      </c>
      <c r="O4342" t="s">
        <v>62</v>
      </c>
      <c r="P4342" t="s">
        <v>63</v>
      </c>
      <c r="Q4342" t="s">
        <v>28</v>
      </c>
      <c r="S4342" t="s">
        <v>35</v>
      </c>
      <c r="T4342" t="s">
        <v>29</v>
      </c>
      <c r="U4342">
        <f t="shared" si="243"/>
        <v>13.775999999999998</v>
      </c>
      <c r="V4342">
        <f t="shared" si="244"/>
        <v>14.267999999999999</v>
      </c>
      <c r="Y4342" t="s">
        <v>827</v>
      </c>
      <c r="Z4342" t="s">
        <v>827</v>
      </c>
      <c r="AA4342" t="s">
        <v>826</v>
      </c>
      <c r="AB4342" t="str">
        <f t="shared" si="242"/>
        <v/>
      </c>
    </row>
    <row r="4343" spans="1:28" x14ac:dyDescent="0.2">
      <c r="A4343" s="1">
        <v>42919</v>
      </c>
      <c r="B4343" t="s">
        <v>52</v>
      </c>
      <c r="C4343">
        <v>20</v>
      </c>
      <c r="D4343" t="s">
        <v>42</v>
      </c>
      <c r="E4343" t="s">
        <v>55</v>
      </c>
      <c r="F4343">
        <v>6</v>
      </c>
      <c r="H4343">
        <v>15.9</v>
      </c>
      <c r="K4343" t="str">
        <f t="shared" si="241"/>
        <v/>
      </c>
      <c r="L4343" t="s">
        <v>24</v>
      </c>
      <c r="M4343" t="s">
        <v>25</v>
      </c>
      <c r="N4343" t="s">
        <v>26</v>
      </c>
      <c r="O4343" t="s">
        <v>62</v>
      </c>
      <c r="P4343" t="s">
        <v>63</v>
      </c>
      <c r="Q4343" t="s">
        <v>28</v>
      </c>
      <c r="S4343" t="s">
        <v>35</v>
      </c>
      <c r="T4343" t="s">
        <v>29</v>
      </c>
      <c r="U4343">
        <f t="shared" si="243"/>
        <v>13.356</v>
      </c>
      <c r="V4343">
        <f t="shared" si="244"/>
        <v>13.833</v>
      </c>
      <c r="Y4343" t="s">
        <v>827</v>
      </c>
      <c r="Z4343" t="s">
        <v>827</v>
      </c>
      <c r="AA4343" t="s">
        <v>827</v>
      </c>
      <c r="AB4343" t="str">
        <f t="shared" si="242"/>
        <v/>
      </c>
    </row>
    <row r="4344" spans="1:28" x14ac:dyDescent="0.2">
      <c r="A4344" s="1">
        <v>42919</v>
      </c>
      <c r="B4344" t="s">
        <v>52</v>
      </c>
      <c r="C4344">
        <v>20</v>
      </c>
      <c r="D4344" t="s">
        <v>42</v>
      </c>
      <c r="E4344" t="s">
        <v>55</v>
      </c>
      <c r="F4344">
        <v>7</v>
      </c>
      <c r="H4344">
        <v>15.9</v>
      </c>
      <c r="K4344" t="str">
        <f t="shared" si="241"/>
        <v/>
      </c>
      <c r="L4344" t="s">
        <v>24</v>
      </c>
      <c r="M4344" t="s">
        <v>25</v>
      </c>
      <c r="N4344" t="s">
        <v>26</v>
      </c>
      <c r="O4344" t="s">
        <v>62</v>
      </c>
      <c r="P4344" t="s">
        <v>63</v>
      </c>
      <c r="Q4344" t="s">
        <v>28</v>
      </c>
      <c r="S4344" t="s">
        <v>35</v>
      </c>
      <c r="T4344" t="s">
        <v>29</v>
      </c>
      <c r="U4344">
        <f t="shared" si="243"/>
        <v>13.356</v>
      </c>
      <c r="V4344">
        <f t="shared" si="244"/>
        <v>13.833</v>
      </c>
      <c r="Y4344" t="s">
        <v>827</v>
      </c>
      <c r="Z4344" t="s">
        <v>827</v>
      </c>
      <c r="AA4344" t="s">
        <v>826</v>
      </c>
      <c r="AB4344" t="str">
        <f t="shared" si="242"/>
        <v/>
      </c>
    </row>
    <row r="4345" spans="1:28" x14ac:dyDescent="0.2">
      <c r="A4345" s="1">
        <v>42919</v>
      </c>
      <c r="B4345" t="s">
        <v>52</v>
      </c>
      <c r="C4345">
        <v>20</v>
      </c>
      <c r="D4345" t="s">
        <v>42</v>
      </c>
      <c r="E4345" t="s">
        <v>55</v>
      </c>
      <c r="F4345">
        <v>8</v>
      </c>
      <c r="H4345">
        <v>16</v>
      </c>
      <c r="K4345" t="str">
        <f t="shared" si="241"/>
        <v/>
      </c>
      <c r="L4345" t="s">
        <v>24</v>
      </c>
      <c r="M4345" t="s">
        <v>25</v>
      </c>
      <c r="N4345" t="s">
        <v>26</v>
      </c>
      <c r="O4345" t="s">
        <v>62</v>
      </c>
      <c r="P4345" t="s">
        <v>63</v>
      </c>
      <c r="Q4345" t="s">
        <v>28</v>
      </c>
      <c r="S4345" t="s">
        <v>35</v>
      </c>
      <c r="T4345" t="s">
        <v>29</v>
      </c>
      <c r="U4345">
        <f t="shared" si="243"/>
        <v>13.44</v>
      </c>
      <c r="V4345">
        <f t="shared" si="244"/>
        <v>13.92</v>
      </c>
      <c r="Y4345" t="s">
        <v>827</v>
      </c>
      <c r="Z4345" t="s">
        <v>827</v>
      </c>
      <c r="AA4345" t="s">
        <v>826</v>
      </c>
      <c r="AB4345" t="str">
        <f t="shared" si="242"/>
        <v/>
      </c>
    </row>
    <row r="4346" spans="1:28" x14ac:dyDescent="0.2">
      <c r="A4346" s="1">
        <v>42919</v>
      </c>
      <c r="B4346" t="s">
        <v>52</v>
      </c>
      <c r="C4346">
        <v>20</v>
      </c>
      <c r="D4346" t="s">
        <v>42</v>
      </c>
      <c r="E4346" t="s">
        <v>55</v>
      </c>
      <c r="F4346">
        <v>9</v>
      </c>
      <c r="H4346">
        <v>14.9</v>
      </c>
      <c r="K4346" t="str">
        <f t="shared" ref="K4346:K4409" si="245">IF(I4346&gt;0,(J4346*(I4346^2))*(3.14159/6),"")</f>
        <v/>
      </c>
      <c r="L4346" t="s">
        <v>24</v>
      </c>
      <c r="M4346" t="s">
        <v>25</v>
      </c>
      <c r="N4346" t="s">
        <v>26</v>
      </c>
      <c r="O4346" t="s">
        <v>62</v>
      </c>
      <c r="P4346" t="s">
        <v>63</v>
      </c>
      <c r="Q4346" t="s">
        <v>28</v>
      </c>
      <c r="S4346" t="s">
        <v>35</v>
      </c>
      <c r="T4346" t="s">
        <v>29</v>
      </c>
      <c r="U4346">
        <f t="shared" si="243"/>
        <v>12.516</v>
      </c>
      <c r="V4346">
        <f t="shared" si="244"/>
        <v>12.963000000000001</v>
      </c>
      <c r="Y4346" t="s">
        <v>827</v>
      </c>
      <c r="Z4346" t="s">
        <v>827</v>
      </c>
      <c r="AA4346" t="s">
        <v>826</v>
      </c>
      <c r="AB4346" t="str">
        <f t="shared" si="242"/>
        <v/>
      </c>
    </row>
    <row r="4347" spans="1:28" x14ac:dyDescent="0.2">
      <c r="A4347" s="1">
        <v>42919</v>
      </c>
      <c r="B4347" t="s">
        <v>52</v>
      </c>
      <c r="C4347">
        <v>20</v>
      </c>
      <c r="D4347" t="s">
        <v>42</v>
      </c>
      <c r="E4347" t="s">
        <v>55</v>
      </c>
      <c r="F4347">
        <v>10</v>
      </c>
      <c r="H4347">
        <v>16.5</v>
      </c>
      <c r="K4347" t="str">
        <f t="shared" si="245"/>
        <v/>
      </c>
      <c r="L4347" t="s">
        <v>24</v>
      </c>
      <c r="M4347" t="s">
        <v>25</v>
      </c>
      <c r="N4347" t="s">
        <v>26</v>
      </c>
      <c r="O4347" t="s">
        <v>62</v>
      </c>
      <c r="P4347" t="s">
        <v>63</v>
      </c>
      <c r="Q4347" t="s">
        <v>28</v>
      </c>
      <c r="S4347" t="s">
        <v>35</v>
      </c>
      <c r="T4347" t="s">
        <v>29</v>
      </c>
      <c r="U4347">
        <f t="shared" si="243"/>
        <v>13.86</v>
      </c>
      <c r="V4347">
        <f t="shared" si="244"/>
        <v>14.355</v>
      </c>
      <c r="Y4347" t="s">
        <v>827</v>
      </c>
      <c r="Z4347" t="s">
        <v>827</v>
      </c>
      <c r="AA4347" t="s">
        <v>826</v>
      </c>
      <c r="AB4347" t="str">
        <f t="shared" si="242"/>
        <v/>
      </c>
    </row>
    <row r="4348" spans="1:28" x14ac:dyDescent="0.2">
      <c r="A4348" s="1">
        <v>42919</v>
      </c>
      <c r="B4348" t="s">
        <v>52</v>
      </c>
      <c r="C4348">
        <v>20</v>
      </c>
      <c r="D4348" t="s">
        <v>42</v>
      </c>
      <c r="E4348" t="s">
        <v>55</v>
      </c>
      <c r="F4348">
        <v>11</v>
      </c>
      <c r="H4348">
        <v>15</v>
      </c>
      <c r="K4348" t="str">
        <f t="shared" si="245"/>
        <v/>
      </c>
      <c r="L4348" t="s">
        <v>24</v>
      </c>
      <c r="M4348" t="s">
        <v>25</v>
      </c>
      <c r="N4348" t="s">
        <v>26</v>
      </c>
      <c r="O4348" t="s">
        <v>62</v>
      </c>
      <c r="P4348" t="s">
        <v>63</v>
      </c>
      <c r="Q4348" t="s">
        <v>28</v>
      </c>
      <c r="S4348" t="s">
        <v>35</v>
      </c>
      <c r="T4348" t="s">
        <v>29</v>
      </c>
      <c r="U4348">
        <f t="shared" si="243"/>
        <v>12.6</v>
      </c>
      <c r="V4348">
        <f t="shared" si="244"/>
        <v>13.05</v>
      </c>
      <c r="Y4348" t="s">
        <v>827</v>
      </c>
      <c r="Z4348" t="s">
        <v>827</v>
      </c>
      <c r="AA4348" t="s">
        <v>826</v>
      </c>
      <c r="AB4348" t="str">
        <f t="shared" si="242"/>
        <v/>
      </c>
    </row>
    <row r="4349" spans="1:28" x14ac:dyDescent="0.2">
      <c r="A4349" s="1">
        <v>42920</v>
      </c>
      <c r="B4349" t="s">
        <v>52</v>
      </c>
      <c r="C4349">
        <v>20</v>
      </c>
      <c r="D4349" t="s">
        <v>42</v>
      </c>
      <c r="E4349" t="s">
        <v>59</v>
      </c>
      <c r="F4349">
        <v>1</v>
      </c>
      <c r="G4349">
        <v>1</v>
      </c>
      <c r="H4349">
        <v>13.846</v>
      </c>
      <c r="K4349" t="str">
        <f t="shared" si="245"/>
        <v/>
      </c>
      <c r="L4349" t="s">
        <v>32</v>
      </c>
      <c r="M4349" t="s">
        <v>25</v>
      </c>
      <c r="N4349" t="s">
        <v>26</v>
      </c>
      <c r="O4349" t="s">
        <v>636</v>
      </c>
      <c r="Q4349" t="s">
        <v>34</v>
      </c>
      <c r="T4349" t="s">
        <v>29</v>
      </c>
      <c r="U4349">
        <f t="shared" si="243"/>
        <v>13.846</v>
      </c>
      <c r="V4349">
        <f t="shared" si="244"/>
        <v>13.846</v>
      </c>
      <c r="Y4349" t="s">
        <v>827</v>
      </c>
      <c r="Z4349" t="s">
        <v>827</v>
      </c>
      <c r="AA4349" t="s">
        <v>826</v>
      </c>
      <c r="AB4349" t="str">
        <f t="shared" si="242"/>
        <v/>
      </c>
    </row>
    <row r="4350" spans="1:28" x14ac:dyDescent="0.2">
      <c r="A4350" s="1">
        <v>42920</v>
      </c>
      <c r="B4350" t="s">
        <v>52</v>
      </c>
      <c r="C4350">
        <v>20</v>
      </c>
      <c r="D4350" t="s">
        <v>42</v>
      </c>
      <c r="E4350" t="s">
        <v>59</v>
      </c>
      <c r="F4350">
        <v>2</v>
      </c>
      <c r="G4350">
        <v>2</v>
      </c>
      <c r="H4350">
        <v>14.331</v>
      </c>
      <c r="K4350" t="str">
        <f t="shared" si="245"/>
        <v/>
      </c>
      <c r="L4350" t="s">
        <v>32</v>
      </c>
      <c r="M4350" t="s">
        <v>25</v>
      </c>
      <c r="N4350" t="s">
        <v>26</v>
      </c>
      <c r="O4350" t="s">
        <v>636</v>
      </c>
      <c r="Q4350" t="s">
        <v>34</v>
      </c>
      <c r="T4350" t="s">
        <v>29</v>
      </c>
      <c r="U4350">
        <f t="shared" si="243"/>
        <v>14.331</v>
      </c>
      <c r="V4350">
        <f t="shared" si="244"/>
        <v>14.331</v>
      </c>
      <c r="Y4350" t="s">
        <v>827</v>
      </c>
      <c r="Z4350" t="s">
        <v>827</v>
      </c>
      <c r="AA4350" t="s">
        <v>826</v>
      </c>
      <c r="AB4350" t="str">
        <f t="shared" si="242"/>
        <v/>
      </c>
    </row>
    <row r="4351" spans="1:28" x14ac:dyDescent="0.2">
      <c r="A4351" s="1">
        <v>42920</v>
      </c>
      <c r="B4351" t="s">
        <v>52</v>
      </c>
      <c r="C4351">
        <v>20</v>
      </c>
      <c r="D4351" t="s">
        <v>42</v>
      </c>
      <c r="E4351" t="s">
        <v>59</v>
      </c>
      <c r="F4351">
        <v>3</v>
      </c>
      <c r="G4351">
        <v>3</v>
      </c>
      <c r="H4351">
        <v>14.541</v>
      </c>
      <c r="K4351" t="str">
        <f t="shared" si="245"/>
        <v/>
      </c>
      <c r="L4351" t="s">
        <v>32</v>
      </c>
      <c r="M4351" t="s">
        <v>25</v>
      </c>
      <c r="N4351" t="s">
        <v>26</v>
      </c>
      <c r="O4351" t="s">
        <v>636</v>
      </c>
      <c r="Q4351" t="s">
        <v>34</v>
      </c>
      <c r="T4351" t="s">
        <v>29</v>
      </c>
      <c r="U4351">
        <f t="shared" si="243"/>
        <v>14.541</v>
      </c>
      <c r="V4351">
        <f t="shared" si="244"/>
        <v>14.541</v>
      </c>
      <c r="Y4351" t="s">
        <v>827</v>
      </c>
      <c r="Z4351" t="s">
        <v>827</v>
      </c>
      <c r="AA4351" t="s">
        <v>826</v>
      </c>
      <c r="AB4351" t="str">
        <f t="shared" si="242"/>
        <v/>
      </c>
    </row>
    <row r="4352" spans="1:28" x14ac:dyDescent="0.2">
      <c r="A4352" s="1">
        <v>42920</v>
      </c>
      <c r="B4352" t="s">
        <v>52</v>
      </c>
      <c r="C4352">
        <v>20</v>
      </c>
      <c r="D4352" t="s">
        <v>42</v>
      </c>
      <c r="E4352" t="s">
        <v>59</v>
      </c>
      <c r="F4352">
        <v>4</v>
      </c>
      <c r="G4352">
        <v>4</v>
      </c>
      <c r="H4352">
        <v>14.666</v>
      </c>
      <c r="K4352" t="str">
        <f t="shared" si="245"/>
        <v/>
      </c>
      <c r="L4352" t="s">
        <v>32</v>
      </c>
      <c r="M4352" t="s">
        <v>25</v>
      </c>
      <c r="N4352" t="s">
        <v>26</v>
      </c>
      <c r="O4352" t="s">
        <v>636</v>
      </c>
      <c r="Q4352" t="s">
        <v>34</v>
      </c>
      <c r="T4352" t="s">
        <v>29</v>
      </c>
      <c r="U4352">
        <f t="shared" si="243"/>
        <v>14.666</v>
      </c>
      <c r="V4352">
        <f t="shared" si="244"/>
        <v>14.666</v>
      </c>
      <c r="Y4352" t="s">
        <v>827</v>
      </c>
      <c r="Z4352" t="s">
        <v>827</v>
      </c>
      <c r="AA4352" t="s">
        <v>826</v>
      </c>
      <c r="AB4352" t="str">
        <f t="shared" si="242"/>
        <v/>
      </c>
    </row>
    <row r="4353" spans="1:28" x14ac:dyDescent="0.2">
      <c r="A4353" s="1">
        <v>42920</v>
      </c>
      <c r="B4353" t="s">
        <v>52</v>
      </c>
      <c r="C4353">
        <v>20</v>
      </c>
      <c r="D4353" t="s">
        <v>42</v>
      </c>
      <c r="E4353" t="s">
        <v>59</v>
      </c>
      <c r="F4353">
        <v>5</v>
      </c>
      <c r="G4353">
        <v>5</v>
      </c>
      <c r="H4353">
        <v>14.911</v>
      </c>
      <c r="K4353" t="str">
        <f t="shared" si="245"/>
        <v/>
      </c>
      <c r="L4353" t="s">
        <v>32</v>
      </c>
      <c r="M4353" t="s">
        <v>25</v>
      </c>
      <c r="N4353" t="s">
        <v>26</v>
      </c>
      <c r="O4353" t="s">
        <v>636</v>
      </c>
      <c r="Q4353" t="s">
        <v>34</v>
      </c>
      <c r="T4353" t="s">
        <v>29</v>
      </c>
      <c r="U4353">
        <f t="shared" si="243"/>
        <v>14.911</v>
      </c>
      <c r="V4353">
        <f t="shared" si="244"/>
        <v>14.911</v>
      </c>
      <c r="Y4353" t="s">
        <v>827</v>
      </c>
      <c r="Z4353" t="s">
        <v>827</v>
      </c>
      <c r="AA4353" t="s">
        <v>826</v>
      </c>
      <c r="AB4353" t="str">
        <f t="shared" si="242"/>
        <v/>
      </c>
    </row>
    <row r="4354" spans="1:28" x14ac:dyDescent="0.2">
      <c r="A4354" s="1">
        <v>42924</v>
      </c>
      <c r="B4354" t="s">
        <v>21</v>
      </c>
      <c r="C4354">
        <v>25</v>
      </c>
      <c r="D4354" t="s">
        <v>42</v>
      </c>
      <c r="E4354" t="s">
        <v>23</v>
      </c>
      <c r="F4354">
        <v>1</v>
      </c>
      <c r="G4354">
        <v>90</v>
      </c>
      <c r="H4354">
        <v>19.68</v>
      </c>
      <c r="K4354" t="str">
        <f t="shared" si="245"/>
        <v/>
      </c>
      <c r="L4354" t="s">
        <v>24</v>
      </c>
      <c r="M4354" t="s">
        <v>25</v>
      </c>
      <c r="N4354" t="s">
        <v>26</v>
      </c>
      <c r="O4354" t="s">
        <v>124</v>
      </c>
      <c r="P4354" t="s">
        <v>125</v>
      </c>
      <c r="T4354" t="s">
        <v>29</v>
      </c>
      <c r="U4354">
        <f t="shared" si="243"/>
        <v>16.531199999999998</v>
      </c>
      <c r="V4354">
        <f t="shared" si="244"/>
        <v>17.121600000000001</v>
      </c>
      <c r="Y4354" t="s">
        <v>827</v>
      </c>
      <c r="Z4354" t="s">
        <v>827</v>
      </c>
      <c r="AA4354" t="s">
        <v>826</v>
      </c>
      <c r="AB4354" t="str">
        <f t="shared" si="242"/>
        <v/>
      </c>
    </row>
    <row r="4355" spans="1:28" x14ac:dyDescent="0.2">
      <c r="A4355" s="1">
        <v>42924</v>
      </c>
      <c r="B4355" t="s">
        <v>21</v>
      </c>
      <c r="C4355">
        <v>25</v>
      </c>
      <c r="D4355" t="s">
        <v>42</v>
      </c>
      <c r="E4355" t="s">
        <v>23</v>
      </c>
      <c r="F4355">
        <v>2</v>
      </c>
      <c r="G4355">
        <v>91</v>
      </c>
      <c r="H4355">
        <v>17.946000000000002</v>
      </c>
      <c r="K4355" t="str">
        <f t="shared" si="245"/>
        <v/>
      </c>
      <c r="L4355" t="s">
        <v>24</v>
      </c>
      <c r="M4355" t="s">
        <v>25</v>
      </c>
      <c r="N4355" t="s">
        <v>26</v>
      </c>
      <c r="O4355" t="s">
        <v>124</v>
      </c>
      <c r="P4355" t="s">
        <v>125</v>
      </c>
      <c r="T4355" t="s">
        <v>29</v>
      </c>
      <c r="U4355">
        <f t="shared" si="243"/>
        <v>15.07464</v>
      </c>
      <c r="V4355">
        <f t="shared" si="244"/>
        <v>15.613020000000001</v>
      </c>
      <c r="Y4355" t="s">
        <v>827</v>
      </c>
      <c r="Z4355" t="s">
        <v>827</v>
      </c>
      <c r="AA4355" t="s">
        <v>826</v>
      </c>
      <c r="AB4355" t="str">
        <f t="shared" si="242"/>
        <v/>
      </c>
    </row>
    <row r="4356" spans="1:28" x14ac:dyDescent="0.2">
      <c r="A4356" s="1">
        <v>42924</v>
      </c>
      <c r="B4356" t="s">
        <v>21</v>
      </c>
      <c r="C4356">
        <v>25</v>
      </c>
      <c r="D4356" t="s">
        <v>42</v>
      </c>
      <c r="E4356" t="s">
        <v>23</v>
      </c>
      <c r="F4356">
        <v>3</v>
      </c>
      <c r="G4356">
        <v>92</v>
      </c>
      <c r="H4356">
        <v>20.334</v>
      </c>
      <c r="K4356" t="str">
        <f t="shared" si="245"/>
        <v/>
      </c>
      <c r="L4356" t="s">
        <v>24</v>
      </c>
      <c r="M4356" t="s">
        <v>25</v>
      </c>
      <c r="N4356" t="s">
        <v>26</v>
      </c>
      <c r="O4356" t="s">
        <v>124</v>
      </c>
      <c r="P4356" t="s">
        <v>125</v>
      </c>
      <c r="T4356" t="s">
        <v>29</v>
      </c>
      <c r="U4356">
        <f t="shared" si="243"/>
        <v>17.080559999999998</v>
      </c>
      <c r="V4356">
        <f t="shared" si="244"/>
        <v>17.690580000000001</v>
      </c>
      <c r="Y4356" t="s">
        <v>827</v>
      </c>
      <c r="Z4356" t="s">
        <v>827</v>
      </c>
      <c r="AA4356" t="s">
        <v>826</v>
      </c>
      <c r="AB4356" t="str">
        <f t="shared" si="242"/>
        <v/>
      </c>
    </row>
    <row r="4357" spans="1:28" x14ac:dyDescent="0.2">
      <c r="A4357" s="1">
        <v>42924</v>
      </c>
      <c r="B4357" t="s">
        <v>21</v>
      </c>
      <c r="C4357">
        <v>25</v>
      </c>
      <c r="D4357" t="s">
        <v>42</v>
      </c>
      <c r="E4357" t="s">
        <v>23</v>
      </c>
      <c r="F4357">
        <v>4</v>
      </c>
      <c r="G4357">
        <v>93</v>
      </c>
      <c r="H4357">
        <v>19.152000000000001</v>
      </c>
      <c r="K4357" t="str">
        <f t="shared" si="245"/>
        <v/>
      </c>
      <c r="L4357" t="s">
        <v>24</v>
      </c>
      <c r="M4357" t="s">
        <v>25</v>
      </c>
      <c r="N4357" t="s">
        <v>26</v>
      </c>
      <c r="O4357" t="s">
        <v>124</v>
      </c>
      <c r="P4357" t="s">
        <v>125</v>
      </c>
      <c r="T4357" t="s">
        <v>29</v>
      </c>
      <c r="U4357">
        <f t="shared" si="243"/>
        <v>16.087679999999999</v>
      </c>
      <c r="V4357">
        <f t="shared" si="244"/>
        <v>16.662240000000001</v>
      </c>
      <c r="Y4357" t="s">
        <v>827</v>
      </c>
      <c r="Z4357" t="s">
        <v>827</v>
      </c>
      <c r="AA4357" t="s">
        <v>826</v>
      </c>
      <c r="AB4357" t="str">
        <f t="shared" si="242"/>
        <v/>
      </c>
    </row>
    <row r="4358" spans="1:28" x14ac:dyDescent="0.2">
      <c r="A4358" s="1">
        <v>42924</v>
      </c>
      <c r="B4358" t="s">
        <v>21</v>
      </c>
      <c r="C4358">
        <v>25</v>
      </c>
      <c r="D4358" t="s">
        <v>42</v>
      </c>
      <c r="E4358" t="s">
        <v>23</v>
      </c>
      <c r="F4358">
        <v>5</v>
      </c>
      <c r="G4358">
        <v>94</v>
      </c>
      <c r="H4358">
        <v>19.245999999999999</v>
      </c>
      <c r="K4358" t="str">
        <f t="shared" si="245"/>
        <v/>
      </c>
      <c r="L4358" t="s">
        <v>24</v>
      </c>
      <c r="M4358" t="s">
        <v>25</v>
      </c>
      <c r="N4358" t="s">
        <v>26</v>
      </c>
      <c r="O4358" t="s">
        <v>124</v>
      </c>
      <c r="P4358" t="s">
        <v>125</v>
      </c>
      <c r="T4358" t="s">
        <v>29</v>
      </c>
      <c r="U4358">
        <f t="shared" si="243"/>
        <v>16.166639999999997</v>
      </c>
      <c r="V4358">
        <f t="shared" si="244"/>
        <v>16.744019999999999</v>
      </c>
      <c r="Y4358" t="s">
        <v>827</v>
      </c>
      <c r="Z4358" t="s">
        <v>827</v>
      </c>
      <c r="AA4358" t="s">
        <v>826</v>
      </c>
      <c r="AB4358" t="str">
        <f t="shared" si="242"/>
        <v/>
      </c>
    </row>
    <row r="4359" spans="1:28" x14ac:dyDescent="0.2">
      <c r="A4359" s="1">
        <v>42924</v>
      </c>
      <c r="B4359" t="s">
        <v>21</v>
      </c>
      <c r="C4359">
        <v>25</v>
      </c>
      <c r="D4359" t="s">
        <v>42</v>
      </c>
      <c r="E4359" t="s">
        <v>23</v>
      </c>
      <c r="F4359">
        <v>6</v>
      </c>
      <c r="G4359">
        <v>95</v>
      </c>
      <c r="H4359">
        <v>18.204000000000001</v>
      </c>
      <c r="K4359" t="str">
        <f t="shared" si="245"/>
        <v/>
      </c>
      <c r="L4359" t="s">
        <v>24</v>
      </c>
      <c r="M4359" t="s">
        <v>25</v>
      </c>
      <c r="N4359" t="s">
        <v>26</v>
      </c>
      <c r="O4359" t="s">
        <v>124</v>
      </c>
      <c r="P4359" t="s">
        <v>125</v>
      </c>
      <c r="T4359" t="s">
        <v>29</v>
      </c>
      <c r="U4359">
        <f t="shared" si="243"/>
        <v>15.291359999999999</v>
      </c>
      <c r="V4359">
        <f t="shared" si="244"/>
        <v>15.837480000000001</v>
      </c>
      <c r="Y4359" t="s">
        <v>827</v>
      </c>
      <c r="Z4359" t="s">
        <v>827</v>
      </c>
      <c r="AA4359" t="s">
        <v>826</v>
      </c>
      <c r="AB4359" t="str">
        <f t="shared" si="242"/>
        <v/>
      </c>
    </row>
    <row r="4360" spans="1:28" x14ac:dyDescent="0.2">
      <c r="A4360" s="1">
        <v>42924</v>
      </c>
      <c r="B4360" t="s">
        <v>21</v>
      </c>
      <c r="C4360">
        <v>25</v>
      </c>
      <c r="D4360" t="s">
        <v>42</v>
      </c>
      <c r="E4360" t="s">
        <v>23</v>
      </c>
      <c r="F4360">
        <v>7</v>
      </c>
      <c r="G4360">
        <v>96</v>
      </c>
      <c r="H4360">
        <v>18.135999999999999</v>
      </c>
      <c r="K4360" t="str">
        <f t="shared" si="245"/>
        <v/>
      </c>
      <c r="L4360" t="s">
        <v>24</v>
      </c>
      <c r="M4360" t="s">
        <v>25</v>
      </c>
      <c r="N4360" t="s">
        <v>26</v>
      </c>
      <c r="O4360" t="s">
        <v>124</v>
      </c>
      <c r="P4360" t="s">
        <v>125</v>
      </c>
      <c r="T4360" t="s">
        <v>29</v>
      </c>
      <c r="U4360">
        <f t="shared" si="243"/>
        <v>15.234239999999998</v>
      </c>
      <c r="V4360">
        <f t="shared" si="244"/>
        <v>15.778319999999999</v>
      </c>
      <c r="Y4360" t="s">
        <v>827</v>
      </c>
      <c r="Z4360" t="s">
        <v>827</v>
      </c>
      <c r="AA4360" t="s">
        <v>826</v>
      </c>
      <c r="AB4360" t="str">
        <f t="shared" ref="AB4360:AB4423" si="246">IF(AND(Y4360="check",T4360="yolk.vol"),"remove","")</f>
        <v/>
      </c>
    </row>
    <row r="4361" spans="1:28" x14ac:dyDescent="0.2">
      <c r="A4361" s="1">
        <v>42924</v>
      </c>
      <c r="B4361" t="s">
        <v>21</v>
      </c>
      <c r="C4361">
        <v>25</v>
      </c>
      <c r="D4361" t="s">
        <v>42</v>
      </c>
      <c r="E4361" t="s">
        <v>94</v>
      </c>
      <c r="F4361">
        <v>1</v>
      </c>
      <c r="G4361">
        <v>1</v>
      </c>
      <c r="H4361">
        <v>20.518000000000001</v>
      </c>
      <c r="K4361" t="str">
        <f t="shared" si="245"/>
        <v/>
      </c>
      <c r="L4361" t="s">
        <v>24</v>
      </c>
      <c r="M4361" t="s">
        <v>25</v>
      </c>
      <c r="N4361" t="s">
        <v>26</v>
      </c>
      <c r="O4361" t="s">
        <v>126</v>
      </c>
      <c r="P4361" t="s">
        <v>127</v>
      </c>
      <c r="T4361" t="s">
        <v>29</v>
      </c>
      <c r="U4361">
        <f t="shared" si="243"/>
        <v>17.235119999999998</v>
      </c>
      <c r="V4361">
        <f t="shared" si="244"/>
        <v>17.850660000000001</v>
      </c>
      <c r="Y4361" t="s">
        <v>827</v>
      </c>
      <c r="Z4361" t="s">
        <v>827</v>
      </c>
      <c r="AA4361" t="s">
        <v>826</v>
      </c>
      <c r="AB4361" t="str">
        <f t="shared" si="246"/>
        <v/>
      </c>
    </row>
    <row r="4362" spans="1:28" x14ac:dyDescent="0.2">
      <c r="A4362" s="1">
        <v>42924</v>
      </c>
      <c r="B4362" t="s">
        <v>21</v>
      </c>
      <c r="C4362">
        <v>25</v>
      </c>
      <c r="D4362" t="s">
        <v>42</v>
      </c>
      <c r="E4362" t="s">
        <v>94</v>
      </c>
      <c r="F4362">
        <v>2</v>
      </c>
      <c r="G4362">
        <v>2</v>
      </c>
      <c r="H4362">
        <v>19.260000000000002</v>
      </c>
      <c r="K4362" t="str">
        <f t="shared" si="245"/>
        <v/>
      </c>
      <c r="L4362" t="s">
        <v>24</v>
      </c>
      <c r="M4362" t="s">
        <v>25</v>
      </c>
      <c r="N4362" t="s">
        <v>26</v>
      </c>
      <c r="O4362" t="s">
        <v>126</v>
      </c>
      <c r="P4362" t="s">
        <v>127</v>
      </c>
      <c r="T4362" t="s">
        <v>29</v>
      </c>
      <c r="U4362">
        <f t="shared" si="243"/>
        <v>16.1784</v>
      </c>
      <c r="V4362">
        <f t="shared" si="244"/>
        <v>16.7562</v>
      </c>
      <c r="Y4362" t="s">
        <v>827</v>
      </c>
      <c r="Z4362" t="s">
        <v>827</v>
      </c>
      <c r="AA4362" t="s">
        <v>826</v>
      </c>
      <c r="AB4362" t="str">
        <f t="shared" si="246"/>
        <v/>
      </c>
    </row>
    <row r="4363" spans="1:28" x14ac:dyDescent="0.2">
      <c r="A4363" s="1">
        <v>42924</v>
      </c>
      <c r="B4363" t="s">
        <v>21</v>
      </c>
      <c r="C4363">
        <v>25</v>
      </c>
      <c r="D4363" t="s">
        <v>42</v>
      </c>
      <c r="E4363" t="s">
        <v>94</v>
      </c>
      <c r="F4363">
        <v>3</v>
      </c>
      <c r="G4363">
        <v>3</v>
      </c>
      <c r="H4363">
        <v>16.166</v>
      </c>
      <c r="K4363" t="str">
        <f t="shared" si="245"/>
        <v/>
      </c>
      <c r="L4363" t="s">
        <v>24</v>
      </c>
      <c r="M4363" t="s">
        <v>25</v>
      </c>
      <c r="N4363" t="s">
        <v>26</v>
      </c>
      <c r="O4363" t="s">
        <v>126</v>
      </c>
      <c r="P4363" t="s">
        <v>127</v>
      </c>
      <c r="T4363" t="s">
        <v>29</v>
      </c>
      <c r="U4363">
        <f t="shared" si="243"/>
        <v>13.57944</v>
      </c>
      <c r="V4363">
        <f t="shared" si="244"/>
        <v>14.06442</v>
      </c>
      <c r="Y4363" t="s">
        <v>827</v>
      </c>
      <c r="Z4363" t="s">
        <v>827</v>
      </c>
      <c r="AA4363" t="s">
        <v>826</v>
      </c>
      <c r="AB4363" t="str">
        <f t="shared" si="246"/>
        <v/>
      </c>
    </row>
    <row r="4364" spans="1:28" x14ac:dyDescent="0.2">
      <c r="A4364" s="1">
        <v>42924</v>
      </c>
      <c r="B4364" t="s">
        <v>21</v>
      </c>
      <c r="C4364">
        <v>25</v>
      </c>
      <c r="D4364" t="s">
        <v>42</v>
      </c>
      <c r="E4364" t="s">
        <v>94</v>
      </c>
      <c r="F4364">
        <v>4</v>
      </c>
      <c r="G4364">
        <v>4</v>
      </c>
      <c r="H4364">
        <v>18.492000000000001</v>
      </c>
      <c r="K4364" t="str">
        <f t="shared" si="245"/>
        <v/>
      </c>
      <c r="L4364" t="s">
        <v>24</v>
      </c>
      <c r="M4364" t="s">
        <v>25</v>
      </c>
      <c r="N4364" t="s">
        <v>26</v>
      </c>
      <c r="O4364" t="s">
        <v>126</v>
      </c>
      <c r="P4364" t="s">
        <v>127</v>
      </c>
      <c r="T4364" t="s">
        <v>29</v>
      </c>
      <c r="U4364">
        <f t="shared" si="243"/>
        <v>15.53328</v>
      </c>
      <c r="V4364">
        <f t="shared" si="244"/>
        <v>16.088039999999999</v>
      </c>
      <c r="Y4364" t="s">
        <v>827</v>
      </c>
      <c r="Z4364" t="s">
        <v>827</v>
      </c>
      <c r="AA4364" t="s">
        <v>826</v>
      </c>
      <c r="AB4364" t="str">
        <f t="shared" si="246"/>
        <v/>
      </c>
    </row>
    <row r="4365" spans="1:28" x14ac:dyDescent="0.2">
      <c r="A4365" s="1">
        <v>42924</v>
      </c>
      <c r="B4365" t="s">
        <v>21</v>
      </c>
      <c r="C4365">
        <v>25</v>
      </c>
      <c r="D4365" t="s">
        <v>42</v>
      </c>
      <c r="E4365" t="s">
        <v>99</v>
      </c>
      <c r="F4365">
        <v>1</v>
      </c>
      <c r="G4365">
        <v>5</v>
      </c>
      <c r="H4365">
        <v>16.369</v>
      </c>
      <c r="K4365" t="str">
        <f t="shared" si="245"/>
        <v/>
      </c>
      <c r="L4365" t="s">
        <v>24</v>
      </c>
      <c r="M4365" t="s">
        <v>25</v>
      </c>
      <c r="N4365" t="s">
        <v>26</v>
      </c>
      <c r="O4365" t="s">
        <v>128</v>
      </c>
      <c r="P4365" t="s">
        <v>129</v>
      </c>
      <c r="T4365" t="s">
        <v>29</v>
      </c>
      <c r="U4365">
        <f t="shared" si="243"/>
        <v>13.74996</v>
      </c>
      <c r="V4365">
        <f t="shared" si="244"/>
        <v>14.24103</v>
      </c>
      <c r="Y4365" t="s">
        <v>827</v>
      </c>
      <c r="Z4365" t="s">
        <v>827</v>
      </c>
      <c r="AA4365" t="s">
        <v>826</v>
      </c>
      <c r="AB4365" t="str">
        <f t="shared" si="246"/>
        <v/>
      </c>
    </row>
    <row r="4366" spans="1:28" x14ac:dyDescent="0.2">
      <c r="A4366" s="1">
        <v>42924</v>
      </c>
      <c r="B4366" t="s">
        <v>21</v>
      </c>
      <c r="C4366">
        <v>25</v>
      </c>
      <c r="D4366" t="s">
        <v>42</v>
      </c>
      <c r="E4366" t="s">
        <v>99</v>
      </c>
      <c r="F4366">
        <v>2</v>
      </c>
      <c r="G4366">
        <v>6</v>
      </c>
      <c r="H4366">
        <v>16.795000000000002</v>
      </c>
      <c r="K4366" t="str">
        <f t="shared" si="245"/>
        <v/>
      </c>
      <c r="L4366" t="s">
        <v>24</v>
      </c>
      <c r="M4366" t="s">
        <v>25</v>
      </c>
      <c r="N4366" t="s">
        <v>26</v>
      </c>
      <c r="O4366" t="s">
        <v>128</v>
      </c>
      <c r="P4366" t="s">
        <v>129</v>
      </c>
      <c r="T4366" t="s">
        <v>29</v>
      </c>
      <c r="U4366">
        <f t="shared" si="243"/>
        <v>14.107800000000001</v>
      </c>
      <c r="V4366">
        <f t="shared" si="244"/>
        <v>14.611650000000001</v>
      </c>
      <c r="Y4366" t="s">
        <v>827</v>
      </c>
      <c r="Z4366" t="s">
        <v>827</v>
      </c>
      <c r="AA4366" t="s">
        <v>826</v>
      </c>
      <c r="AB4366" t="str">
        <f t="shared" si="246"/>
        <v/>
      </c>
    </row>
    <row r="4367" spans="1:28" x14ac:dyDescent="0.2">
      <c r="A4367" s="1">
        <v>42924</v>
      </c>
      <c r="B4367" t="s">
        <v>21</v>
      </c>
      <c r="C4367">
        <v>25</v>
      </c>
      <c r="D4367" t="s">
        <v>42</v>
      </c>
      <c r="E4367" t="s">
        <v>99</v>
      </c>
      <c r="F4367">
        <v>3</v>
      </c>
      <c r="G4367">
        <v>7</v>
      </c>
      <c r="H4367">
        <v>16.399000000000001</v>
      </c>
      <c r="K4367" t="str">
        <f t="shared" si="245"/>
        <v/>
      </c>
      <c r="L4367" t="s">
        <v>24</v>
      </c>
      <c r="M4367" t="s">
        <v>25</v>
      </c>
      <c r="N4367" t="s">
        <v>26</v>
      </c>
      <c r="O4367" t="s">
        <v>128</v>
      </c>
      <c r="P4367" t="s">
        <v>129</v>
      </c>
      <c r="T4367" t="s">
        <v>29</v>
      </c>
      <c r="U4367">
        <f t="shared" si="243"/>
        <v>13.77516</v>
      </c>
      <c r="V4367">
        <f t="shared" si="244"/>
        <v>14.26713</v>
      </c>
      <c r="Y4367" t="s">
        <v>827</v>
      </c>
      <c r="Z4367" t="s">
        <v>827</v>
      </c>
      <c r="AA4367" t="s">
        <v>826</v>
      </c>
      <c r="AB4367" t="str">
        <f t="shared" si="246"/>
        <v/>
      </c>
    </row>
    <row r="4368" spans="1:28" x14ac:dyDescent="0.2">
      <c r="A4368" s="1">
        <v>42924</v>
      </c>
      <c r="B4368" t="s">
        <v>21</v>
      </c>
      <c r="C4368">
        <v>25</v>
      </c>
      <c r="D4368" t="s">
        <v>42</v>
      </c>
      <c r="E4368" t="s">
        <v>99</v>
      </c>
      <c r="F4368">
        <v>4</v>
      </c>
      <c r="G4368">
        <v>8</v>
      </c>
      <c r="H4368">
        <v>17.007000000000001</v>
      </c>
      <c r="K4368" t="str">
        <f t="shared" si="245"/>
        <v/>
      </c>
      <c r="L4368" t="s">
        <v>24</v>
      </c>
      <c r="M4368" t="s">
        <v>25</v>
      </c>
      <c r="N4368" t="s">
        <v>26</v>
      </c>
      <c r="O4368" t="s">
        <v>128</v>
      </c>
      <c r="P4368" t="s">
        <v>129</v>
      </c>
      <c r="T4368" t="s">
        <v>29</v>
      </c>
      <c r="U4368">
        <f t="shared" si="243"/>
        <v>14.285880000000001</v>
      </c>
      <c r="V4368">
        <f t="shared" si="244"/>
        <v>14.796090000000001</v>
      </c>
      <c r="Y4368" t="s">
        <v>827</v>
      </c>
      <c r="Z4368" t="s">
        <v>827</v>
      </c>
      <c r="AA4368" t="s">
        <v>826</v>
      </c>
      <c r="AB4368" t="str">
        <f t="shared" si="246"/>
        <v/>
      </c>
    </row>
    <row r="4369" spans="1:28" x14ac:dyDescent="0.2">
      <c r="A4369" s="1">
        <v>42924</v>
      </c>
      <c r="B4369" t="s">
        <v>21</v>
      </c>
      <c r="C4369">
        <v>25</v>
      </c>
      <c r="D4369" t="s">
        <v>42</v>
      </c>
      <c r="E4369" t="s">
        <v>99</v>
      </c>
      <c r="F4369">
        <v>5</v>
      </c>
      <c r="G4369">
        <v>9</v>
      </c>
      <c r="H4369">
        <v>15.351000000000001</v>
      </c>
      <c r="K4369" t="str">
        <f t="shared" si="245"/>
        <v/>
      </c>
      <c r="L4369" t="s">
        <v>24</v>
      </c>
      <c r="M4369" t="s">
        <v>25</v>
      </c>
      <c r="N4369" t="s">
        <v>26</v>
      </c>
      <c r="O4369" t="s">
        <v>128</v>
      </c>
      <c r="P4369" t="s">
        <v>129</v>
      </c>
      <c r="T4369" t="s">
        <v>29</v>
      </c>
      <c r="U4369">
        <f t="shared" si="243"/>
        <v>12.89484</v>
      </c>
      <c r="V4369">
        <f t="shared" si="244"/>
        <v>13.355370000000001</v>
      </c>
      <c r="Y4369" t="s">
        <v>827</v>
      </c>
      <c r="Z4369" t="s">
        <v>827</v>
      </c>
      <c r="AA4369" t="s">
        <v>826</v>
      </c>
      <c r="AB4369" t="str">
        <f t="shared" si="246"/>
        <v/>
      </c>
    </row>
    <row r="4370" spans="1:28" x14ac:dyDescent="0.2">
      <c r="A4370" s="1">
        <v>42924</v>
      </c>
      <c r="B4370" t="s">
        <v>21</v>
      </c>
      <c r="C4370">
        <v>25</v>
      </c>
      <c r="D4370" t="s">
        <v>42</v>
      </c>
      <c r="E4370" t="s">
        <v>99</v>
      </c>
      <c r="F4370">
        <v>6</v>
      </c>
      <c r="G4370">
        <v>10</v>
      </c>
      <c r="H4370">
        <v>16.725000000000001</v>
      </c>
      <c r="K4370" t="str">
        <f t="shared" si="245"/>
        <v/>
      </c>
      <c r="L4370" t="s">
        <v>24</v>
      </c>
      <c r="M4370" t="s">
        <v>25</v>
      </c>
      <c r="N4370" t="s">
        <v>26</v>
      </c>
      <c r="O4370" t="s">
        <v>128</v>
      </c>
      <c r="P4370" t="s">
        <v>129</v>
      </c>
      <c r="T4370" t="s">
        <v>29</v>
      </c>
      <c r="U4370">
        <f t="shared" si="243"/>
        <v>14.049000000000001</v>
      </c>
      <c r="V4370">
        <f t="shared" si="244"/>
        <v>14.550750000000001</v>
      </c>
      <c r="Y4370" t="s">
        <v>827</v>
      </c>
      <c r="Z4370" t="s">
        <v>827</v>
      </c>
      <c r="AA4370" t="s">
        <v>826</v>
      </c>
      <c r="AB4370" t="str">
        <f t="shared" si="246"/>
        <v/>
      </c>
    </row>
    <row r="4371" spans="1:28" x14ac:dyDescent="0.2">
      <c r="A4371" s="1">
        <v>42924</v>
      </c>
      <c r="B4371" t="s">
        <v>21</v>
      </c>
      <c r="C4371">
        <v>25</v>
      </c>
      <c r="D4371" t="s">
        <v>42</v>
      </c>
      <c r="E4371" t="s">
        <v>49</v>
      </c>
      <c r="F4371">
        <v>1</v>
      </c>
      <c r="G4371">
        <v>45</v>
      </c>
      <c r="H4371">
        <v>20.079000000000001</v>
      </c>
      <c r="K4371" t="str">
        <f t="shared" si="245"/>
        <v/>
      </c>
      <c r="L4371" t="s">
        <v>24</v>
      </c>
      <c r="M4371" t="s">
        <v>25</v>
      </c>
      <c r="N4371" t="s">
        <v>26</v>
      </c>
      <c r="O4371" t="s">
        <v>130</v>
      </c>
      <c r="P4371" t="s">
        <v>131</v>
      </c>
      <c r="T4371" t="s">
        <v>29</v>
      </c>
      <c r="U4371">
        <f t="shared" si="243"/>
        <v>16.86636</v>
      </c>
      <c r="V4371">
        <f t="shared" si="244"/>
        <v>17.468730000000001</v>
      </c>
      <c r="Y4371" t="s">
        <v>827</v>
      </c>
      <c r="Z4371" t="s">
        <v>827</v>
      </c>
      <c r="AA4371" t="s">
        <v>826</v>
      </c>
      <c r="AB4371" t="str">
        <f t="shared" si="246"/>
        <v/>
      </c>
    </row>
    <row r="4372" spans="1:28" x14ac:dyDescent="0.2">
      <c r="A4372" s="1">
        <v>42924</v>
      </c>
      <c r="B4372" t="s">
        <v>21</v>
      </c>
      <c r="C4372">
        <v>25</v>
      </c>
      <c r="D4372" t="s">
        <v>42</v>
      </c>
      <c r="E4372" t="s">
        <v>49</v>
      </c>
      <c r="F4372">
        <v>2</v>
      </c>
      <c r="G4372">
        <v>46</v>
      </c>
      <c r="H4372">
        <v>17.696000000000002</v>
      </c>
      <c r="K4372" t="str">
        <f t="shared" si="245"/>
        <v/>
      </c>
      <c r="L4372" t="s">
        <v>24</v>
      </c>
      <c r="M4372" t="s">
        <v>25</v>
      </c>
      <c r="N4372" t="s">
        <v>26</v>
      </c>
      <c r="O4372" t="s">
        <v>130</v>
      </c>
      <c r="P4372" t="s">
        <v>131</v>
      </c>
      <c r="T4372" t="s">
        <v>29</v>
      </c>
      <c r="U4372">
        <f t="shared" si="243"/>
        <v>14.864640000000001</v>
      </c>
      <c r="V4372">
        <f t="shared" si="244"/>
        <v>15.395520000000001</v>
      </c>
      <c r="Y4372" t="s">
        <v>827</v>
      </c>
      <c r="Z4372" t="s">
        <v>827</v>
      </c>
      <c r="AA4372" t="s">
        <v>826</v>
      </c>
      <c r="AB4372" t="str">
        <f t="shared" si="246"/>
        <v/>
      </c>
    </row>
    <row r="4373" spans="1:28" x14ac:dyDescent="0.2">
      <c r="A4373" s="1">
        <v>42924</v>
      </c>
      <c r="B4373" t="s">
        <v>21</v>
      </c>
      <c r="C4373">
        <v>25</v>
      </c>
      <c r="D4373" t="s">
        <v>42</v>
      </c>
      <c r="E4373" t="s">
        <v>49</v>
      </c>
      <c r="F4373">
        <v>3</v>
      </c>
      <c r="G4373">
        <v>47</v>
      </c>
      <c r="H4373">
        <v>19.331</v>
      </c>
      <c r="K4373" t="str">
        <f t="shared" si="245"/>
        <v/>
      </c>
      <c r="L4373" t="s">
        <v>24</v>
      </c>
      <c r="M4373" t="s">
        <v>25</v>
      </c>
      <c r="N4373" t="s">
        <v>26</v>
      </c>
      <c r="O4373" t="s">
        <v>130</v>
      </c>
      <c r="P4373" t="s">
        <v>131</v>
      </c>
      <c r="T4373" t="s">
        <v>29</v>
      </c>
      <c r="U4373">
        <f t="shared" si="243"/>
        <v>16.238039999999998</v>
      </c>
      <c r="V4373">
        <f t="shared" si="244"/>
        <v>16.817969999999999</v>
      </c>
      <c r="Y4373" t="s">
        <v>827</v>
      </c>
      <c r="Z4373" t="s">
        <v>827</v>
      </c>
      <c r="AA4373" t="s">
        <v>826</v>
      </c>
      <c r="AB4373" t="str">
        <f t="shared" si="246"/>
        <v/>
      </c>
    </row>
    <row r="4374" spans="1:28" x14ac:dyDescent="0.2">
      <c r="A4374" s="1">
        <v>42924</v>
      </c>
      <c r="B4374" t="s">
        <v>21</v>
      </c>
      <c r="C4374">
        <v>25</v>
      </c>
      <c r="D4374" t="s">
        <v>42</v>
      </c>
      <c r="E4374" t="s">
        <v>49</v>
      </c>
      <c r="F4374">
        <v>4</v>
      </c>
      <c r="G4374">
        <v>48</v>
      </c>
      <c r="H4374">
        <v>19.012</v>
      </c>
      <c r="K4374" t="str">
        <f t="shared" si="245"/>
        <v/>
      </c>
      <c r="L4374" t="s">
        <v>24</v>
      </c>
      <c r="M4374" t="s">
        <v>25</v>
      </c>
      <c r="N4374" t="s">
        <v>26</v>
      </c>
      <c r="O4374" t="s">
        <v>130</v>
      </c>
      <c r="P4374" t="s">
        <v>131</v>
      </c>
      <c r="T4374" t="s">
        <v>29</v>
      </c>
      <c r="U4374">
        <f t="shared" si="243"/>
        <v>15.970079999999999</v>
      </c>
      <c r="V4374">
        <f t="shared" si="244"/>
        <v>16.54044</v>
      </c>
      <c r="Y4374" t="s">
        <v>827</v>
      </c>
      <c r="Z4374" t="s">
        <v>827</v>
      </c>
      <c r="AA4374" t="s">
        <v>826</v>
      </c>
      <c r="AB4374" t="str">
        <f t="shared" si="246"/>
        <v/>
      </c>
    </row>
    <row r="4375" spans="1:28" x14ac:dyDescent="0.2">
      <c r="A4375" s="1">
        <v>42924</v>
      </c>
      <c r="B4375" t="s">
        <v>21</v>
      </c>
      <c r="C4375">
        <v>25</v>
      </c>
      <c r="D4375" t="s">
        <v>42</v>
      </c>
      <c r="E4375" t="s">
        <v>49</v>
      </c>
      <c r="F4375">
        <v>5</v>
      </c>
      <c r="G4375">
        <v>49</v>
      </c>
      <c r="H4375">
        <v>20.459</v>
      </c>
      <c r="K4375" t="str">
        <f t="shared" si="245"/>
        <v/>
      </c>
      <c r="L4375" t="s">
        <v>24</v>
      </c>
      <c r="M4375" t="s">
        <v>25</v>
      </c>
      <c r="N4375" t="s">
        <v>26</v>
      </c>
      <c r="O4375" t="s">
        <v>130</v>
      </c>
      <c r="P4375" t="s">
        <v>131</v>
      </c>
      <c r="T4375" t="s">
        <v>29</v>
      </c>
      <c r="U4375">
        <f t="shared" si="243"/>
        <v>17.185559999999999</v>
      </c>
      <c r="V4375">
        <f t="shared" si="244"/>
        <v>17.799330000000001</v>
      </c>
      <c r="Y4375" t="s">
        <v>827</v>
      </c>
      <c r="Z4375" t="s">
        <v>827</v>
      </c>
      <c r="AA4375" t="s">
        <v>826</v>
      </c>
      <c r="AB4375" t="str">
        <f t="shared" si="246"/>
        <v/>
      </c>
    </row>
    <row r="4376" spans="1:28" x14ac:dyDescent="0.2">
      <c r="A4376" s="1">
        <v>42924</v>
      </c>
      <c r="B4376" t="s">
        <v>21</v>
      </c>
      <c r="C4376">
        <v>25</v>
      </c>
      <c r="D4376" t="s">
        <v>42</v>
      </c>
      <c r="E4376" t="s">
        <v>107</v>
      </c>
      <c r="F4376">
        <v>1</v>
      </c>
      <c r="G4376">
        <v>35</v>
      </c>
      <c r="H4376">
        <v>16.709</v>
      </c>
      <c r="K4376" t="str">
        <f t="shared" si="245"/>
        <v/>
      </c>
      <c r="L4376" t="s">
        <v>24</v>
      </c>
      <c r="M4376" t="s">
        <v>25</v>
      </c>
      <c r="N4376" t="s">
        <v>26</v>
      </c>
      <c r="O4376" t="s">
        <v>132</v>
      </c>
      <c r="P4376" t="s">
        <v>133</v>
      </c>
      <c r="T4376" t="s">
        <v>29</v>
      </c>
      <c r="U4376">
        <f t="shared" si="243"/>
        <v>14.035559999999998</v>
      </c>
      <c r="V4376">
        <f t="shared" si="244"/>
        <v>14.53683</v>
      </c>
      <c r="Y4376" t="s">
        <v>827</v>
      </c>
      <c r="Z4376" t="s">
        <v>827</v>
      </c>
      <c r="AA4376" t="s">
        <v>826</v>
      </c>
      <c r="AB4376" t="str">
        <f t="shared" si="246"/>
        <v/>
      </c>
    </row>
    <row r="4377" spans="1:28" x14ac:dyDescent="0.2">
      <c r="A4377" s="1">
        <v>42924</v>
      </c>
      <c r="B4377" t="s">
        <v>21</v>
      </c>
      <c r="C4377">
        <v>25</v>
      </c>
      <c r="D4377" t="s">
        <v>42</v>
      </c>
      <c r="E4377" t="s">
        <v>107</v>
      </c>
      <c r="F4377">
        <v>2</v>
      </c>
      <c r="G4377">
        <v>36</v>
      </c>
      <c r="H4377">
        <v>17.388000000000002</v>
      </c>
      <c r="K4377" t="str">
        <f t="shared" si="245"/>
        <v/>
      </c>
      <c r="L4377" t="s">
        <v>24</v>
      </c>
      <c r="M4377" t="s">
        <v>25</v>
      </c>
      <c r="N4377" t="s">
        <v>26</v>
      </c>
      <c r="O4377" t="s">
        <v>132</v>
      </c>
      <c r="P4377" t="s">
        <v>133</v>
      </c>
      <c r="T4377" t="s">
        <v>29</v>
      </c>
      <c r="U4377">
        <f t="shared" si="243"/>
        <v>14.605920000000001</v>
      </c>
      <c r="V4377">
        <f t="shared" si="244"/>
        <v>15.127560000000001</v>
      </c>
      <c r="Y4377" t="s">
        <v>827</v>
      </c>
      <c r="Z4377" t="s">
        <v>827</v>
      </c>
      <c r="AA4377" t="s">
        <v>826</v>
      </c>
      <c r="AB4377" t="str">
        <f t="shared" si="246"/>
        <v/>
      </c>
    </row>
    <row r="4378" spans="1:28" x14ac:dyDescent="0.2">
      <c r="A4378" s="1">
        <v>42924</v>
      </c>
      <c r="B4378" t="s">
        <v>21</v>
      </c>
      <c r="C4378">
        <v>25</v>
      </c>
      <c r="D4378" t="s">
        <v>42</v>
      </c>
      <c r="E4378" t="s">
        <v>107</v>
      </c>
      <c r="F4378">
        <v>3</v>
      </c>
      <c r="G4378">
        <v>37</v>
      </c>
      <c r="H4378">
        <v>17.422999999999998</v>
      </c>
      <c r="K4378" t="str">
        <f t="shared" si="245"/>
        <v/>
      </c>
      <c r="L4378" t="s">
        <v>24</v>
      </c>
      <c r="M4378" t="s">
        <v>25</v>
      </c>
      <c r="N4378" t="s">
        <v>26</v>
      </c>
      <c r="O4378" t="s">
        <v>132</v>
      </c>
      <c r="P4378" t="s">
        <v>133</v>
      </c>
      <c r="T4378" t="s">
        <v>29</v>
      </c>
      <c r="U4378">
        <f t="shared" si="243"/>
        <v>14.635319999999998</v>
      </c>
      <c r="V4378">
        <f t="shared" si="244"/>
        <v>15.158009999999999</v>
      </c>
      <c r="Y4378" t="s">
        <v>827</v>
      </c>
      <c r="Z4378" t="s">
        <v>827</v>
      </c>
      <c r="AA4378" t="s">
        <v>826</v>
      </c>
      <c r="AB4378" t="str">
        <f t="shared" si="246"/>
        <v/>
      </c>
    </row>
    <row r="4379" spans="1:28" x14ac:dyDescent="0.2">
      <c r="A4379" s="1">
        <v>42924</v>
      </c>
      <c r="B4379" t="s">
        <v>21</v>
      </c>
      <c r="C4379">
        <v>25</v>
      </c>
      <c r="D4379" t="s">
        <v>42</v>
      </c>
      <c r="E4379" t="s">
        <v>107</v>
      </c>
      <c r="F4379">
        <v>4</v>
      </c>
      <c r="G4379">
        <v>38</v>
      </c>
      <c r="H4379">
        <v>16.106999999999999</v>
      </c>
      <c r="K4379" t="str">
        <f t="shared" si="245"/>
        <v/>
      </c>
      <c r="L4379" t="s">
        <v>24</v>
      </c>
      <c r="M4379" t="s">
        <v>25</v>
      </c>
      <c r="N4379" t="s">
        <v>26</v>
      </c>
      <c r="O4379" t="s">
        <v>132</v>
      </c>
      <c r="P4379" t="s">
        <v>133</v>
      </c>
      <c r="T4379" t="s">
        <v>29</v>
      </c>
      <c r="U4379">
        <f t="shared" si="243"/>
        <v>13.529879999999999</v>
      </c>
      <c r="V4379">
        <f t="shared" si="244"/>
        <v>14.01309</v>
      </c>
      <c r="Y4379" t="s">
        <v>827</v>
      </c>
      <c r="Z4379" t="s">
        <v>827</v>
      </c>
      <c r="AA4379" t="s">
        <v>826</v>
      </c>
      <c r="AB4379" t="str">
        <f t="shared" si="246"/>
        <v/>
      </c>
    </row>
    <row r="4380" spans="1:28" x14ac:dyDescent="0.2">
      <c r="A4380" s="1">
        <v>42924</v>
      </c>
      <c r="B4380" t="s">
        <v>21</v>
      </c>
      <c r="C4380">
        <v>25</v>
      </c>
      <c r="D4380" t="s">
        <v>42</v>
      </c>
      <c r="E4380" t="s">
        <v>107</v>
      </c>
      <c r="F4380">
        <v>5</v>
      </c>
      <c r="G4380">
        <v>39</v>
      </c>
      <c r="H4380">
        <v>16.803999999999998</v>
      </c>
      <c r="K4380" t="str">
        <f t="shared" si="245"/>
        <v/>
      </c>
      <c r="L4380" t="s">
        <v>24</v>
      </c>
      <c r="M4380" t="s">
        <v>25</v>
      </c>
      <c r="N4380" t="s">
        <v>26</v>
      </c>
      <c r="O4380" t="s">
        <v>132</v>
      </c>
      <c r="P4380" t="s">
        <v>133</v>
      </c>
      <c r="T4380" t="s">
        <v>29</v>
      </c>
      <c r="U4380">
        <f t="shared" si="243"/>
        <v>14.115359999999999</v>
      </c>
      <c r="V4380">
        <f t="shared" si="244"/>
        <v>14.619479999999999</v>
      </c>
      <c r="Y4380" t="s">
        <v>827</v>
      </c>
      <c r="Z4380" t="s">
        <v>827</v>
      </c>
      <c r="AA4380" t="s">
        <v>826</v>
      </c>
      <c r="AB4380" t="str">
        <f t="shared" si="246"/>
        <v/>
      </c>
    </row>
    <row r="4381" spans="1:28" x14ac:dyDescent="0.2">
      <c r="A4381" s="1">
        <v>42924</v>
      </c>
      <c r="B4381" t="s">
        <v>21</v>
      </c>
      <c r="C4381">
        <v>25</v>
      </c>
      <c r="D4381" t="s">
        <v>42</v>
      </c>
      <c r="E4381" t="s">
        <v>107</v>
      </c>
      <c r="F4381">
        <v>6</v>
      </c>
      <c r="G4381">
        <v>40</v>
      </c>
      <c r="H4381">
        <v>16.969000000000001</v>
      </c>
      <c r="K4381" t="str">
        <f t="shared" si="245"/>
        <v/>
      </c>
      <c r="L4381" t="s">
        <v>24</v>
      </c>
      <c r="M4381" t="s">
        <v>25</v>
      </c>
      <c r="N4381" t="s">
        <v>26</v>
      </c>
      <c r="O4381" t="s">
        <v>132</v>
      </c>
      <c r="P4381" t="s">
        <v>133</v>
      </c>
      <c r="T4381" t="s">
        <v>29</v>
      </c>
      <c r="U4381">
        <f t="shared" si="243"/>
        <v>14.253960000000001</v>
      </c>
      <c r="V4381">
        <f t="shared" si="244"/>
        <v>14.763030000000001</v>
      </c>
      <c r="Y4381" t="s">
        <v>827</v>
      </c>
      <c r="Z4381" t="s">
        <v>827</v>
      </c>
      <c r="AA4381" t="s">
        <v>826</v>
      </c>
      <c r="AB4381" t="str">
        <f t="shared" si="246"/>
        <v/>
      </c>
    </row>
    <row r="4382" spans="1:28" x14ac:dyDescent="0.2">
      <c r="A4382" s="1">
        <v>42924</v>
      </c>
      <c r="B4382" t="s">
        <v>21</v>
      </c>
      <c r="C4382">
        <v>25</v>
      </c>
      <c r="D4382" t="s">
        <v>42</v>
      </c>
      <c r="E4382" t="s">
        <v>107</v>
      </c>
      <c r="F4382">
        <v>7</v>
      </c>
      <c r="G4382">
        <v>41</v>
      </c>
      <c r="H4382">
        <v>15.952</v>
      </c>
      <c r="K4382" t="str">
        <f t="shared" si="245"/>
        <v/>
      </c>
      <c r="L4382" t="s">
        <v>24</v>
      </c>
      <c r="M4382" t="s">
        <v>25</v>
      </c>
      <c r="N4382" t="s">
        <v>26</v>
      </c>
      <c r="O4382" t="s">
        <v>132</v>
      </c>
      <c r="P4382" t="s">
        <v>133</v>
      </c>
      <c r="T4382" t="s">
        <v>29</v>
      </c>
      <c r="U4382">
        <f t="shared" si="243"/>
        <v>13.39968</v>
      </c>
      <c r="V4382">
        <f t="shared" si="244"/>
        <v>13.87824</v>
      </c>
      <c r="Y4382" t="s">
        <v>827</v>
      </c>
      <c r="Z4382" t="s">
        <v>827</v>
      </c>
      <c r="AA4382" t="s">
        <v>826</v>
      </c>
      <c r="AB4382" t="str">
        <f t="shared" si="246"/>
        <v/>
      </c>
    </row>
    <row r="4383" spans="1:28" x14ac:dyDescent="0.2">
      <c r="A4383" s="1">
        <v>42924</v>
      </c>
      <c r="B4383" t="s">
        <v>21</v>
      </c>
      <c r="C4383">
        <v>25</v>
      </c>
      <c r="D4383" t="s">
        <v>42</v>
      </c>
      <c r="E4383" t="s">
        <v>107</v>
      </c>
      <c r="F4383">
        <v>8</v>
      </c>
      <c r="G4383">
        <v>42</v>
      </c>
      <c r="H4383">
        <v>17.419</v>
      </c>
      <c r="K4383" t="str">
        <f t="shared" si="245"/>
        <v/>
      </c>
      <c r="L4383" t="s">
        <v>24</v>
      </c>
      <c r="M4383" t="s">
        <v>25</v>
      </c>
      <c r="N4383" t="s">
        <v>26</v>
      </c>
      <c r="O4383" t="s">
        <v>132</v>
      </c>
      <c r="P4383" t="s">
        <v>133</v>
      </c>
      <c r="T4383" t="s">
        <v>29</v>
      </c>
      <c r="U4383">
        <f t="shared" si="243"/>
        <v>14.631959999999999</v>
      </c>
      <c r="V4383">
        <f t="shared" si="244"/>
        <v>15.154530000000001</v>
      </c>
      <c r="Y4383" t="s">
        <v>827</v>
      </c>
      <c r="Z4383" t="s">
        <v>827</v>
      </c>
      <c r="AA4383" t="s">
        <v>826</v>
      </c>
      <c r="AB4383" t="str">
        <f t="shared" si="246"/>
        <v/>
      </c>
    </row>
    <row r="4384" spans="1:28" x14ac:dyDescent="0.2">
      <c r="A4384" s="1">
        <v>42924</v>
      </c>
      <c r="B4384" t="s">
        <v>21</v>
      </c>
      <c r="C4384">
        <v>25</v>
      </c>
      <c r="D4384" t="s">
        <v>42</v>
      </c>
      <c r="E4384" t="s">
        <v>107</v>
      </c>
      <c r="F4384">
        <v>9</v>
      </c>
      <c r="G4384">
        <v>43</v>
      </c>
      <c r="H4384">
        <v>16.128</v>
      </c>
      <c r="K4384" t="str">
        <f t="shared" si="245"/>
        <v/>
      </c>
      <c r="L4384" t="s">
        <v>24</v>
      </c>
      <c r="M4384" t="s">
        <v>25</v>
      </c>
      <c r="N4384" t="s">
        <v>26</v>
      </c>
      <c r="O4384" t="s">
        <v>132</v>
      </c>
      <c r="P4384" t="s">
        <v>133</v>
      </c>
      <c r="T4384" t="s">
        <v>29</v>
      </c>
      <c r="U4384">
        <f t="shared" si="243"/>
        <v>13.54752</v>
      </c>
      <c r="V4384">
        <f t="shared" si="244"/>
        <v>14.031359999999999</v>
      </c>
      <c r="Y4384" t="s">
        <v>827</v>
      </c>
      <c r="Z4384" t="s">
        <v>827</v>
      </c>
      <c r="AA4384" t="s">
        <v>826</v>
      </c>
      <c r="AB4384" t="str">
        <f t="shared" si="246"/>
        <v/>
      </c>
    </row>
    <row r="4385" spans="1:28" x14ac:dyDescent="0.2">
      <c r="A4385" s="1">
        <v>42924</v>
      </c>
      <c r="B4385" t="s">
        <v>21</v>
      </c>
      <c r="C4385">
        <v>25</v>
      </c>
      <c r="D4385" t="s">
        <v>42</v>
      </c>
      <c r="E4385" t="s">
        <v>107</v>
      </c>
      <c r="F4385">
        <v>10</v>
      </c>
      <c r="G4385">
        <v>44</v>
      </c>
      <c r="H4385">
        <v>16.384</v>
      </c>
      <c r="K4385" t="str">
        <f t="shared" si="245"/>
        <v/>
      </c>
      <c r="L4385" t="s">
        <v>24</v>
      </c>
      <c r="M4385" t="s">
        <v>25</v>
      </c>
      <c r="N4385" t="s">
        <v>26</v>
      </c>
      <c r="O4385" t="s">
        <v>132</v>
      </c>
      <c r="P4385" t="s">
        <v>133</v>
      </c>
      <c r="T4385" t="s">
        <v>29</v>
      </c>
      <c r="U4385">
        <f t="shared" si="243"/>
        <v>13.762560000000001</v>
      </c>
      <c r="V4385">
        <f t="shared" si="244"/>
        <v>14.25408</v>
      </c>
      <c r="Y4385" t="s">
        <v>827</v>
      </c>
      <c r="Z4385" t="s">
        <v>827</v>
      </c>
      <c r="AA4385" t="s">
        <v>826</v>
      </c>
      <c r="AB4385" t="str">
        <f t="shared" si="246"/>
        <v/>
      </c>
    </row>
    <row r="4386" spans="1:28" x14ac:dyDescent="0.2">
      <c r="A4386" s="1">
        <v>42924</v>
      </c>
      <c r="B4386" t="s">
        <v>21</v>
      </c>
      <c r="C4386">
        <v>25</v>
      </c>
      <c r="D4386" t="s">
        <v>42</v>
      </c>
      <c r="E4386" t="s">
        <v>39</v>
      </c>
      <c r="F4386">
        <v>1</v>
      </c>
      <c r="G4386">
        <v>50</v>
      </c>
      <c r="H4386">
        <v>18.728999999999999</v>
      </c>
      <c r="K4386" t="str">
        <f t="shared" si="245"/>
        <v/>
      </c>
      <c r="L4386" t="s">
        <v>24</v>
      </c>
      <c r="M4386" t="s">
        <v>25</v>
      </c>
      <c r="N4386" t="s">
        <v>26</v>
      </c>
      <c r="O4386" t="s">
        <v>134</v>
      </c>
      <c r="P4386" t="s">
        <v>135</v>
      </c>
      <c r="T4386" t="s">
        <v>29</v>
      </c>
      <c r="U4386">
        <f t="shared" si="243"/>
        <v>15.732359999999998</v>
      </c>
      <c r="V4386">
        <f t="shared" si="244"/>
        <v>16.294229999999999</v>
      </c>
      <c r="Y4386" t="s">
        <v>827</v>
      </c>
      <c r="Z4386" t="s">
        <v>827</v>
      </c>
      <c r="AA4386" t="s">
        <v>826</v>
      </c>
      <c r="AB4386" t="str">
        <f t="shared" si="246"/>
        <v/>
      </c>
    </row>
    <row r="4387" spans="1:28" x14ac:dyDescent="0.2">
      <c r="A4387" s="1">
        <v>42924</v>
      </c>
      <c r="B4387" t="s">
        <v>21</v>
      </c>
      <c r="C4387">
        <v>25</v>
      </c>
      <c r="D4387" t="s">
        <v>42</v>
      </c>
      <c r="E4387" t="s">
        <v>39</v>
      </c>
      <c r="F4387">
        <v>2</v>
      </c>
      <c r="G4387">
        <v>51</v>
      </c>
      <c r="H4387">
        <v>21.224</v>
      </c>
      <c r="K4387" t="str">
        <f t="shared" si="245"/>
        <v/>
      </c>
      <c r="L4387" t="s">
        <v>24</v>
      </c>
      <c r="M4387" t="s">
        <v>25</v>
      </c>
      <c r="N4387" t="s">
        <v>26</v>
      </c>
      <c r="O4387" t="s">
        <v>134</v>
      </c>
      <c r="P4387" t="s">
        <v>135</v>
      </c>
      <c r="T4387" t="s">
        <v>29</v>
      </c>
      <c r="U4387">
        <f t="shared" si="243"/>
        <v>17.82816</v>
      </c>
      <c r="V4387">
        <f t="shared" si="244"/>
        <v>18.464880000000001</v>
      </c>
      <c r="Y4387" t="s">
        <v>827</v>
      </c>
      <c r="Z4387" t="s">
        <v>827</v>
      </c>
      <c r="AA4387" t="s">
        <v>826</v>
      </c>
      <c r="AB4387" t="str">
        <f t="shared" si="246"/>
        <v/>
      </c>
    </row>
    <row r="4388" spans="1:28" x14ac:dyDescent="0.2">
      <c r="A4388" s="1">
        <v>42924</v>
      </c>
      <c r="B4388" t="s">
        <v>21</v>
      </c>
      <c r="C4388">
        <v>25</v>
      </c>
      <c r="D4388" t="s">
        <v>42</v>
      </c>
      <c r="E4388" t="s">
        <v>39</v>
      </c>
      <c r="F4388">
        <v>3</v>
      </c>
      <c r="G4388">
        <v>52</v>
      </c>
      <c r="H4388">
        <v>22.51</v>
      </c>
      <c r="K4388" t="str">
        <f t="shared" si="245"/>
        <v/>
      </c>
      <c r="L4388" t="s">
        <v>24</v>
      </c>
      <c r="M4388" t="s">
        <v>25</v>
      </c>
      <c r="N4388" t="s">
        <v>26</v>
      </c>
      <c r="O4388" t="s">
        <v>134</v>
      </c>
      <c r="P4388" t="s">
        <v>135</v>
      </c>
      <c r="T4388" t="s">
        <v>29</v>
      </c>
      <c r="U4388">
        <f t="shared" si="243"/>
        <v>18.9084</v>
      </c>
      <c r="V4388">
        <f t="shared" si="244"/>
        <v>19.5837</v>
      </c>
      <c r="Y4388" t="s">
        <v>827</v>
      </c>
      <c r="Z4388" t="s">
        <v>827</v>
      </c>
      <c r="AA4388" t="s">
        <v>826</v>
      </c>
      <c r="AB4388" t="str">
        <f t="shared" si="246"/>
        <v/>
      </c>
    </row>
    <row r="4389" spans="1:28" x14ac:dyDescent="0.2">
      <c r="A4389" s="1">
        <v>42924</v>
      </c>
      <c r="B4389" t="s">
        <v>21</v>
      </c>
      <c r="C4389">
        <v>25</v>
      </c>
      <c r="D4389" t="s">
        <v>42</v>
      </c>
      <c r="E4389" t="s">
        <v>39</v>
      </c>
      <c r="F4389">
        <v>4</v>
      </c>
      <c r="G4389">
        <v>53</v>
      </c>
      <c r="H4389">
        <v>17.707000000000001</v>
      </c>
      <c r="K4389" t="str">
        <f t="shared" si="245"/>
        <v/>
      </c>
      <c r="L4389" t="s">
        <v>24</v>
      </c>
      <c r="M4389" t="s">
        <v>25</v>
      </c>
      <c r="N4389" t="s">
        <v>26</v>
      </c>
      <c r="O4389" t="s">
        <v>134</v>
      </c>
      <c r="P4389" t="s">
        <v>135</v>
      </c>
      <c r="T4389" t="s">
        <v>29</v>
      </c>
      <c r="U4389">
        <f t="shared" si="243"/>
        <v>14.87388</v>
      </c>
      <c r="V4389">
        <f t="shared" si="244"/>
        <v>15.405090000000001</v>
      </c>
      <c r="Y4389" t="s">
        <v>827</v>
      </c>
      <c r="Z4389" t="s">
        <v>827</v>
      </c>
      <c r="AA4389" t="s">
        <v>826</v>
      </c>
      <c r="AB4389" t="str">
        <f t="shared" si="246"/>
        <v/>
      </c>
    </row>
    <row r="4390" spans="1:28" x14ac:dyDescent="0.2">
      <c r="A4390" s="1">
        <v>42924</v>
      </c>
      <c r="B4390" t="s">
        <v>21</v>
      </c>
      <c r="C4390">
        <v>25</v>
      </c>
      <c r="D4390" t="s">
        <v>42</v>
      </c>
      <c r="E4390" t="s">
        <v>39</v>
      </c>
      <c r="F4390">
        <v>5</v>
      </c>
      <c r="G4390">
        <v>54</v>
      </c>
      <c r="H4390">
        <v>17.882000000000001</v>
      </c>
      <c r="K4390" t="str">
        <f t="shared" si="245"/>
        <v/>
      </c>
      <c r="L4390" t="s">
        <v>24</v>
      </c>
      <c r="M4390" t="s">
        <v>25</v>
      </c>
      <c r="N4390" t="s">
        <v>26</v>
      </c>
      <c r="O4390" t="s">
        <v>134</v>
      </c>
      <c r="P4390" t="s">
        <v>135</v>
      </c>
      <c r="T4390" t="s">
        <v>29</v>
      </c>
      <c r="U4390">
        <f t="shared" si="243"/>
        <v>15.02088</v>
      </c>
      <c r="V4390">
        <f t="shared" si="244"/>
        <v>15.557340000000002</v>
      </c>
      <c r="Y4390" t="s">
        <v>827</v>
      </c>
      <c r="Z4390" t="s">
        <v>827</v>
      </c>
      <c r="AA4390" t="s">
        <v>826</v>
      </c>
      <c r="AB4390" t="str">
        <f t="shared" si="246"/>
        <v/>
      </c>
    </row>
    <row r="4391" spans="1:28" x14ac:dyDescent="0.2">
      <c r="A4391" s="1">
        <v>42924</v>
      </c>
      <c r="B4391" t="s">
        <v>52</v>
      </c>
      <c r="C4391">
        <v>25</v>
      </c>
      <c r="D4391" t="s">
        <v>42</v>
      </c>
      <c r="E4391" t="s">
        <v>53</v>
      </c>
      <c r="F4391">
        <v>1</v>
      </c>
      <c r="G4391">
        <v>23</v>
      </c>
      <c r="H4391">
        <v>19.274000000000001</v>
      </c>
      <c r="K4391" t="str">
        <f t="shared" si="245"/>
        <v/>
      </c>
      <c r="L4391" t="s">
        <v>24</v>
      </c>
      <c r="M4391" t="s">
        <v>25</v>
      </c>
      <c r="N4391" t="s">
        <v>26</v>
      </c>
      <c r="O4391" t="s">
        <v>179</v>
      </c>
      <c r="P4391" t="s">
        <v>180</v>
      </c>
      <c r="T4391" t="s">
        <v>29</v>
      </c>
      <c r="U4391">
        <f t="shared" si="243"/>
        <v>16.190159999999999</v>
      </c>
      <c r="V4391">
        <f t="shared" si="244"/>
        <v>16.768380000000001</v>
      </c>
      <c r="Y4391" t="s">
        <v>827</v>
      </c>
      <c r="Z4391" t="s">
        <v>827</v>
      </c>
      <c r="AA4391" t="s">
        <v>826</v>
      </c>
      <c r="AB4391" t="str">
        <f t="shared" si="246"/>
        <v/>
      </c>
    </row>
    <row r="4392" spans="1:28" x14ac:dyDescent="0.2">
      <c r="A4392" s="1">
        <v>42924</v>
      </c>
      <c r="B4392" t="s">
        <v>52</v>
      </c>
      <c r="C4392">
        <v>25</v>
      </c>
      <c r="D4392" t="s">
        <v>42</v>
      </c>
      <c r="E4392" t="s">
        <v>53</v>
      </c>
      <c r="F4392">
        <v>2</v>
      </c>
      <c r="G4392">
        <v>24</v>
      </c>
      <c r="H4392">
        <v>17.652000000000001</v>
      </c>
      <c r="K4392" t="str">
        <f t="shared" si="245"/>
        <v/>
      </c>
      <c r="L4392" t="s">
        <v>24</v>
      </c>
      <c r="M4392" t="s">
        <v>25</v>
      </c>
      <c r="N4392" t="s">
        <v>26</v>
      </c>
      <c r="O4392" t="s">
        <v>179</v>
      </c>
      <c r="P4392" t="s">
        <v>180</v>
      </c>
      <c r="T4392" t="s">
        <v>29</v>
      </c>
      <c r="U4392">
        <f t="shared" si="243"/>
        <v>14.827680000000001</v>
      </c>
      <c r="V4392">
        <f t="shared" si="244"/>
        <v>15.357240000000001</v>
      </c>
      <c r="Y4392" t="s">
        <v>827</v>
      </c>
      <c r="Z4392" t="s">
        <v>827</v>
      </c>
      <c r="AA4392" t="s">
        <v>826</v>
      </c>
      <c r="AB4392" t="str">
        <f t="shared" si="246"/>
        <v/>
      </c>
    </row>
    <row r="4393" spans="1:28" x14ac:dyDescent="0.2">
      <c r="A4393" s="1">
        <v>42924</v>
      </c>
      <c r="B4393" t="s">
        <v>52</v>
      </c>
      <c r="C4393">
        <v>25</v>
      </c>
      <c r="D4393" t="s">
        <v>42</v>
      </c>
      <c r="E4393" t="s">
        <v>53</v>
      </c>
      <c r="F4393">
        <v>3</v>
      </c>
      <c r="G4393">
        <v>25</v>
      </c>
      <c r="H4393">
        <v>22.167000000000002</v>
      </c>
      <c r="K4393" t="str">
        <f t="shared" si="245"/>
        <v/>
      </c>
      <c r="L4393" t="s">
        <v>24</v>
      </c>
      <c r="M4393" t="s">
        <v>25</v>
      </c>
      <c r="N4393" t="s">
        <v>26</v>
      </c>
      <c r="O4393" t="s">
        <v>179</v>
      </c>
      <c r="P4393" t="s">
        <v>180</v>
      </c>
      <c r="T4393" t="s">
        <v>29</v>
      </c>
      <c r="U4393">
        <f t="shared" si="243"/>
        <v>18.620280000000001</v>
      </c>
      <c r="V4393">
        <f t="shared" si="244"/>
        <v>19.28529</v>
      </c>
      <c r="Y4393" t="s">
        <v>827</v>
      </c>
      <c r="Z4393" t="s">
        <v>827</v>
      </c>
      <c r="AA4393" t="s">
        <v>826</v>
      </c>
      <c r="AB4393" t="str">
        <f t="shared" si="246"/>
        <v/>
      </c>
    </row>
    <row r="4394" spans="1:28" x14ac:dyDescent="0.2">
      <c r="A4394" s="1">
        <v>42924</v>
      </c>
      <c r="B4394" t="s">
        <v>52</v>
      </c>
      <c r="C4394">
        <v>25</v>
      </c>
      <c r="D4394" t="s">
        <v>42</v>
      </c>
      <c r="E4394" t="s">
        <v>53</v>
      </c>
      <c r="F4394">
        <v>4</v>
      </c>
      <c r="G4394">
        <v>26</v>
      </c>
      <c r="H4394">
        <v>19.25</v>
      </c>
      <c r="K4394" t="str">
        <f t="shared" si="245"/>
        <v/>
      </c>
      <c r="L4394" t="s">
        <v>24</v>
      </c>
      <c r="M4394" t="s">
        <v>25</v>
      </c>
      <c r="N4394" t="s">
        <v>26</v>
      </c>
      <c r="O4394" t="s">
        <v>179</v>
      </c>
      <c r="P4394" t="s">
        <v>180</v>
      </c>
      <c r="T4394" t="s">
        <v>29</v>
      </c>
      <c r="U4394">
        <f t="shared" si="243"/>
        <v>16.169999999999998</v>
      </c>
      <c r="V4394">
        <f t="shared" si="244"/>
        <v>16.747499999999999</v>
      </c>
      <c r="Y4394" t="s">
        <v>827</v>
      </c>
      <c r="Z4394" t="s">
        <v>827</v>
      </c>
      <c r="AA4394" t="s">
        <v>826</v>
      </c>
      <c r="AB4394" t="str">
        <f t="shared" si="246"/>
        <v/>
      </c>
    </row>
    <row r="4395" spans="1:28" x14ac:dyDescent="0.2">
      <c r="A4395" s="1">
        <v>42924</v>
      </c>
      <c r="B4395" t="s">
        <v>52</v>
      </c>
      <c r="C4395">
        <v>25</v>
      </c>
      <c r="D4395" t="s">
        <v>42</v>
      </c>
      <c r="E4395" t="s">
        <v>53</v>
      </c>
      <c r="F4395">
        <v>5</v>
      </c>
      <c r="G4395">
        <v>27</v>
      </c>
      <c r="H4395">
        <v>17.716000000000001</v>
      </c>
      <c r="K4395" t="str">
        <f t="shared" si="245"/>
        <v/>
      </c>
      <c r="L4395" t="s">
        <v>24</v>
      </c>
      <c r="M4395" t="s">
        <v>25</v>
      </c>
      <c r="N4395" t="s">
        <v>26</v>
      </c>
      <c r="O4395" t="s">
        <v>179</v>
      </c>
      <c r="P4395" t="s">
        <v>180</v>
      </c>
      <c r="T4395" t="s">
        <v>29</v>
      </c>
      <c r="U4395">
        <f t="shared" ref="U4395:U4458" si="247">IF(H4395&gt;0,IF(L4395="live",H4395*0.84,H4395),"")</f>
        <v>14.88144</v>
      </c>
      <c r="V4395">
        <f t="shared" ref="V4395:V4458" si="248">IF(H4395&gt;0,IF(L4395="live",H4395*0.87,H4395),"")</f>
        <v>15.412920000000002</v>
      </c>
      <c r="Y4395" t="s">
        <v>827</v>
      </c>
      <c r="Z4395" t="s">
        <v>827</v>
      </c>
      <c r="AA4395" t="s">
        <v>826</v>
      </c>
      <c r="AB4395" t="str">
        <f t="shared" si="246"/>
        <v/>
      </c>
    </row>
    <row r="4396" spans="1:28" x14ac:dyDescent="0.2">
      <c r="A4396" s="1">
        <v>42924</v>
      </c>
      <c r="B4396" t="s">
        <v>52</v>
      </c>
      <c r="C4396">
        <v>25</v>
      </c>
      <c r="D4396" t="s">
        <v>42</v>
      </c>
      <c r="E4396" t="s">
        <v>55</v>
      </c>
      <c r="F4396">
        <v>1</v>
      </c>
      <c r="G4396">
        <v>28</v>
      </c>
      <c r="H4396">
        <v>17.242999999999999</v>
      </c>
      <c r="K4396" t="str">
        <f t="shared" si="245"/>
        <v/>
      </c>
      <c r="L4396" t="s">
        <v>24</v>
      </c>
      <c r="M4396" t="s">
        <v>25</v>
      </c>
      <c r="N4396" t="s">
        <v>26</v>
      </c>
      <c r="O4396" t="s">
        <v>181</v>
      </c>
      <c r="P4396" t="s">
        <v>182</v>
      </c>
      <c r="T4396" t="s">
        <v>29</v>
      </c>
      <c r="U4396">
        <f t="shared" si="247"/>
        <v>14.484119999999999</v>
      </c>
      <c r="V4396">
        <f t="shared" si="248"/>
        <v>15.001409999999998</v>
      </c>
      <c r="Y4396" t="s">
        <v>827</v>
      </c>
      <c r="Z4396" t="s">
        <v>827</v>
      </c>
      <c r="AA4396" t="s">
        <v>826</v>
      </c>
      <c r="AB4396" t="str">
        <f t="shared" si="246"/>
        <v/>
      </c>
    </row>
    <row r="4397" spans="1:28" x14ac:dyDescent="0.2">
      <c r="A4397" s="1">
        <v>42924</v>
      </c>
      <c r="B4397" t="s">
        <v>52</v>
      </c>
      <c r="C4397">
        <v>25</v>
      </c>
      <c r="D4397" t="s">
        <v>42</v>
      </c>
      <c r="E4397" t="s">
        <v>55</v>
      </c>
      <c r="F4397">
        <v>2</v>
      </c>
      <c r="G4397">
        <v>29</v>
      </c>
      <c r="H4397">
        <v>16.241</v>
      </c>
      <c r="K4397" t="str">
        <f t="shared" si="245"/>
        <v/>
      </c>
      <c r="L4397" t="s">
        <v>24</v>
      </c>
      <c r="M4397" t="s">
        <v>25</v>
      </c>
      <c r="N4397" t="s">
        <v>26</v>
      </c>
      <c r="O4397" t="s">
        <v>181</v>
      </c>
      <c r="P4397" t="s">
        <v>182</v>
      </c>
      <c r="T4397" t="s">
        <v>29</v>
      </c>
      <c r="U4397">
        <f t="shared" si="247"/>
        <v>13.642439999999999</v>
      </c>
      <c r="V4397">
        <f t="shared" si="248"/>
        <v>14.129669999999999</v>
      </c>
      <c r="Y4397" t="s">
        <v>827</v>
      </c>
      <c r="Z4397" t="s">
        <v>827</v>
      </c>
      <c r="AA4397" t="s">
        <v>826</v>
      </c>
      <c r="AB4397" t="str">
        <f t="shared" si="246"/>
        <v/>
      </c>
    </row>
    <row r="4398" spans="1:28" x14ac:dyDescent="0.2">
      <c r="A4398" s="1">
        <v>42924</v>
      </c>
      <c r="B4398" t="s">
        <v>52</v>
      </c>
      <c r="C4398">
        <v>25</v>
      </c>
      <c r="D4398" t="s">
        <v>42</v>
      </c>
      <c r="E4398" t="s">
        <v>55</v>
      </c>
      <c r="F4398">
        <v>3</v>
      </c>
      <c r="G4398">
        <v>30</v>
      </c>
      <c r="H4398">
        <v>16.815999999999999</v>
      </c>
      <c r="K4398" t="str">
        <f t="shared" si="245"/>
        <v/>
      </c>
      <c r="L4398" t="s">
        <v>24</v>
      </c>
      <c r="M4398" t="s">
        <v>25</v>
      </c>
      <c r="N4398" t="s">
        <v>26</v>
      </c>
      <c r="O4398" t="s">
        <v>181</v>
      </c>
      <c r="P4398" t="s">
        <v>182</v>
      </c>
      <c r="T4398" t="s">
        <v>29</v>
      </c>
      <c r="U4398">
        <f t="shared" si="247"/>
        <v>14.125439999999999</v>
      </c>
      <c r="V4398">
        <f t="shared" si="248"/>
        <v>14.629919999999998</v>
      </c>
      <c r="Y4398" t="s">
        <v>827</v>
      </c>
      <c r="Z4398" t="s">
        <v>827</v>
      </c>
      <c r="AA4398" t="s">
        <v>826</v>
      </c>
      <c r="AB4398" t="str">
        <f t="shared" si="246"/>
        <v/>
      </c>
    </row>
    <row r="4399" spans="1:28" x14ac:dyDescent="0.2">
      <c r="A4399" s="1">
        <v>42924</v>
      </c>
      <c r="B4399" t="s">
        <v>52</v>
      </c>
      <c r="C4399">
        <v>25</v>
      </c>
      <c r="D4399" t="s">
        <v>42</v>
      </c>
      <c r="E4399" t="s">
        <v>55</v>
      </c>
      <c r="F4399">
        <v>4</v>
      </c>
      <c r="G4399">
        <v>31</v>
      </c>
      <c r="H4399">
        <v>17.827999999999999</v>
      </c>
      <c r="K4399" t="str">
        <f t="shared" si="245"/>
        <v/>
      </c>
      <c r="L4399" t="s">
        <v>24</v>
      </c>
      <c r="M4399" t="s">
        <v>25</v>
      </c>
      <c r="N4399" t="s">
        <v>26</v>
      </c>
      <c r="O4399" t="s">
        <v>181</v>
      </c>
      <c r="P4399" t="s">
        <v>182</v>
      </c>
      <c r="T4399" t="s">
        <v>29</v>
      </c>
      <c r="U4399">
        <f t="shared" si="247"/>
        <v>14.975519999999999</v>
      </c>
      <c r="V4399">
        <f t="shared" si="248"/>
        <v>15.510359999999999</v>
      </c>
      <c r="Y4399" t="s">
        <v>827</v>
      </c>
      <c r="Z4399" t="s">
        <v>827</v>
      </c>
      <c r="AA4399" t="s">
        <v>826</v>
      </c>
      <c r="AB4399" t="str">
        <f t="shared" si="246"/>
        <v/>
      </c>
    </row>
    <row r="4400" spans="1:28" x14ac:dyDescent="0.2">
      <c r="A4400" s="1">
        <v>42924</v>
      </c>
      <c r="B4400" t="s">
        <v>52</v>
      </c>
      <c r="C4400">
        <v>25</v>
      </c>
      <c r="D4400" t="s">
        <v>42</v>
      </c>
      <c r="E4400" t="s">
        <v>55</v>
      </c>
      <c r="F4400">
        <v>5</v>
      </c>
      <c r="G4400">
        <v>32</v>
      </c>
      <c r="H4400">
        <v>14.776</v>
      </c>
      <c r="K4400" t="str">
        <f t="shared" si="245"/>
        <v/>
      </c>
      <c r="L4400" t="s">
        <v>24</v>
      </c>
      <c r="M4400" t="s">
        <v>25</v>
      </c>
      <c r="N4400" t="s">
        <v>26</v>
      </c>
      <c r="O4400" t="s">
        <v>181</v>
      </c>
      <c r="P4400" t="s">
        <v>182</v>
      </c>
      <c r="T4400" t="s">
        <v>29</v>
      </c>
      <c r="U4400">
        <f t="shared" si="247"/>
        <v>12.41184</v>
      </c>
      <c r="V4400">
        <f t="shared" si="248"/>
        <v>12.855119999999999</v>
      </c>
      <c r="Y4400" t="s">
        <v>827</v>
      </c>
      <c r="Z4400" t="s">
        <v>827</v>
      </c>
      <c r="AA4400" t="s">
        <v>826</v>
      </c>
      <c r="AB4400" t="str">
        <f t="shared" si="246"/>
        <v/>
      </c>
    </row>
    <row r="4401" spans="1:28" x14ac:dyDescent="0.2">
      <c r="A4401" s="1">
        <v>42924</v>
      </c>
      <c r="B4401" t="s">
        <v>52</v>
      </c>
      <c r="C4401">
        <v>25</v>
      </c>
      <c r="D4401" t="s">
        <v>42</v>
      </c>
      <c r="E4401" t="s">
        <v>55</v>
      </c>
      <c r="F4401">
        <v>6</v>
      </c>
      <c r="G4401">
        <v>33</v>
      </c>
      <c r="H4401">
        <v>16.169</v>
      </c>
      <c r="K4401" t="str">
        <f t="shared" si="245"/>
        <v/>
      </c>
      <c r="L4401" t="s">
        <v>24</v>
      </c>
      <c r="M4401" t="s">
        <v>25</v>
      </c>
      <c r="N4401" t="s">
        <v>26</v>
      </c>
      <c r="O4401" t="s">
        <v>181</v>
      </c>
      <c r="P4401" t="s">
        <v>182</v>
      </c>
      <c r="T4401" t="s">
        <v>29</v>
      </c>
      <c r="U4401">
        <f t="shared" si="247"/>
        <v>13.58196</v>
      </c>
      <c r="V4401">
        <f t="shared" si="248"/>
        <v>14.067030000000001</v>
      </c>
      <c r="Y4401" t="s">
        <v>827</v>
      </c>
      <c r="Z4401" t="s">
        <v>827</v>
      </c>
      <c r="AA4401" t="s">
        <v>826</v>
      </c>
      <c r="AB4401" t="str">
        <f t="shared" si="246"/>
        <v/>
      </c>
    </row>
    <row r="4402" spans="1:28" x14ac:dyDescent="0.2">
      <c r="A4402" s="1">
        <v>42924</v>
      </c>
      <c r="B4402" t="s">
        <v>52</v>
      </c>
      <c r="C4402">
        <v>25</v>
      </c>
      <c r="D4402" t="s">
        <v>42</v>
      </c>
      <c r="E4402" t="s">
        <v>55</v>
      </c>
      <c r="F4402">
        <v>7</v>
      </c>
      <c r="G4402">
        <v>34</v>
      </c>
      <c r="H4402">
        <v>14.872999999999999</v>
      </c>
      <c r="K4402" t="str">
        <f t="shared" si="245"/>
        <v/>
      </c>
      <c r="L4402" t="s">
        <v>24</v>
      </c>
      <c r="M4402" t="s">
        <v>25</v>
      </c>
      <c r="N4402" t="s">
        <v>26</v>
      </c>
      <c r="O4402" t="s">
        <v>181</v>
      </c>
      <c r="P4402" t="s">
        <v>182</v>
      </c>
      <c r="T4402" t="s">
        <v>29</v>
      </c>
      <c r="U4402">
        <f t="shared" si="247"/>
        <v>12.493319999999999</v>
      </c>
      <c r="V4402">
        <f t="shared" si="248"/>
        <v>12.939509999999999</v>
      </c>
      <c r="Y4402" t="s">
        <v>827</v>
      </c>
      <c r="Z4402" t="s">
        <v>827</v>
      </c>
      <c r="AA4402" t="s">
        <v>826</v>
      </c>
      <c r="AB4402" t="str">
        <f t="shared" si="246"/>
        <v/>
      </c>
    </row>
    <row r="4403" spans="1:28" x14ac:dyDescent="0.2">
      <c r="A4403" s="1">
        <v>42924</v>
      </c>
      <c r="B4403" t="s">
        <v>52</v>
      </c>
      <c r="C4403">
        <v>25</v>
      </c>
      <c r="D4403" t="s">
        <v>42</v>
      </c>
      <c r="E4403" t="s">
        <v>59</v>
      </c>
      <c r="F4403">
        <v>1</v>
      </c>
      <c r="G4403">
        <v>70</v>
      </c>
      <c r="H4403">
        <v>18.239999999999998</v>
      </c>
      <c r="K4403" t="str">
        <f t="shared" si="245"/>
        <v/>
      </c>
      <c r="L4403" t="s">
        <v>24</v>
      </c>
      <c r="M4403" t="s">
        <v>25</v>
      </c>
      <c r="N4403" t="s">
        <v>26</v>
      </c>
      <c r="O4403" t="s">
        <v>183</v>
      </c>
      <c r="P4403" t="s">
        <v>184</v>
      </c>
      <c r="T4403" t="s">
        <v>29</v>
      </c>
      <c r="U4403">
        <f t="shared" si="247"/>
        <v>15.321599999999998</v>
      </c>
      <c r="V4403">
        <f t="shared" si="248"/>
        <v>15.868799999999998</v>
      </c>
      <c r="Y4403" t="s">
        <v>827</v>
      </c>
      <c r="Z4403" t="s">
        <v>827</v>
      </c>
      <c r="AA4403" t="s">
        <v>826</v>
      </c>
      <c r="AB4403" t="str">
        <f t="shared" si="246"/>
        <v/>
      </c>
    </row>
    <row r="4404" spans="1:28" x14ac:dyDescent="0.2">
      <c r="A4404" s="1">
        <v>42924</v>
      </c>
      <c r="B4404" t="s">
        <v>52</v>
      </c>
      <c r="C4404">
        <v>25</v>
      </c>
      <c r="D4404" t="s">
        <v>42</v>
      </c>
      <c r="E4404" t="s">
        <v>59</v>
      </c>
      <c r="F4404">
        <v>2</v>
      </c>
      <c r="G4404">
        <v>71</v>
      </c>
      <c r="H4404">
        <v>20.684000000000001</v>
      </c>
      <c r="K4404" t="str">
        <f t="shared" si="245"/>
        <v/>
      </c>
      <c r="L4404" t="s">
        <v>24</v>
      </c>
      <c r="M4404" t="s">
        <v>25</v>
      </c>
      <c r="N4404" t="s">
        <v>26</v>
      </c>
      <c r="O4404" t="s">
        <v>183</v>
      </c>
      <c r="P4404" t="s">
        <v>184</v>
      </c>
      <c r="T4404" t="s">
        <v>29</v>
      </c>
      <c r="U4404">
        <f t="shared" si="247"/>
        <v>17.374559999999999</v>
      </c>
      <c r="V4404">
        <f t="shared" si="248"/>
        <v>17.995080000000002</v>
      </c>
      <c r="Y4404" t="s">
        <v>827</v>
      </c>
      <c r="Z4404" t="s">
        <v>827</v>
      </c>
      <c r="AA4404" t="s">
        <v>826</v>
      </c>
      <c r="AB4404" t="str">
        <f t="shared" si="246"/>
        <v/>
      </c>
    </row>
    <row r="4405" spans="1:28" x14ac:dyDescent="0.2">
      <c r="A4405" s="1">
        <v>42924</v>
      </c>
      <c r="B4405" t="s">
        <v>52</v>
      </c>
      <c r="C4405">
        <v>25</v>
      </c>
      <c r="D4405" t="s">
        <v>42</v>
      </c>
      <c r="E4405" t="s">
        <v>59</v>
      </c>
      <c r="F4405">
        <v>3</v>
      </c>
      <c r="G4405">
        <v>72</v>
      </c>
      <c r="H4405">
        <v>20.050999999999998</v>
      </c>
      <c r="K4405" t="str">
        <f t="shared" si="245"/>
        <v/>
      </c>
      <c r="L4405" t="s">
        <v>24</v>
      </c>
      <c r="M4405" t="s">
        <v>25</v>
      </c>
      <c r="N4405" t="s">
        <v>26</v>
      </c>
      <c r="O4405" t="s">
        <v>183</v>
      </c>
      <c r="P4405" t="s">
        <v>184</v>
      </c>
      <c r="T4405" t="s">
        <v>29</v>
      </c>
      <c r="U4405">
        <f t="shared" si="247"/>
        <v>16.842839999999999</v>
      </c>
      <c r="V4405">
        <f t="shared" si="248"/>
        <v>17.444369999999999</v>
      </c>
      <c r="Y4405" t="s">
        <v>827</v>
      </c>
      <c r="Z4405" t="s">
        <v>827</v>
      </c>
      <c r="AA4405" t="s">
        <v>826</v>
      </c>
      <c r="AB4405" t="str">
        <f t="shared" si="246"/>
        <v/>
      </c>
    </row>
    <row r="4406" spans="1:28" x14ac:dyDescent="0.2">
      <c r="A4406" s="1">
        <v>42924</v>
      </c>
      <c r="B4406" t="s">
        <v>52</v>
      </c>
      <c r="C4406">
        <v>25</v>
      </c>
      <c r="D4406" t="s">
        <v>42</v>
      </c>
      <c r="E4406" t="s">
        <v>59</v>
      </c>
      <c r="F4406">
        <v>4</v>
      </c>
      <c r="G4406">
        <v>73</v>
      </c>
      <c r="H4406">
        <v>20.238</v>
      </c>
      <c r="K4406" t="str">
        <f t="shared" si="245"/>
        <v/>
      </c>
      <c r="L4406" t="s">
        <v>24</v>
      </c>
      <c r="M4406" t="s">
        <v>25</v>
      </c>
      <c r="N4406" t="s">
        <v>26</v>
      </c>
      <c r="O4406" t="s">
        <v>183</v>
      </c>
      <c r="P4406" t="s">
        <v>184</v>
      </c>
      <c r="T4406" t="s">
        <v>29</v>
      </c>
      <c r="U4406">
        <f t="shared" si="247"/>
        <v>16.999919999999999</v>
      </c>
      <c r="V4406">
        <f t="shared" si="248"/>
        <v>17.607060000000001</v>
      </c>
      <c r="Y4406" t="s">
        <v>827</v>
      </c>
      <c r="Z4406" t="s">
        <v>827</v>
      </c>
      <c r="AA4406" t="s">
        <v>826</v>
      </c>
      <c r="AB4406" t="str">
        <f t="shared" si="246"/>
        <v/>
      </c>
    </row>
    <row r="4407" spans="1:28" x14ac:dyDescent="0.2">
      <c r="A4407" s="1">
        <v>42924</v>
      </c>
      <c r="B4407" t="s">
        <v>52</v>
      </c>
      <c r="C4407">
        <v>25</v>
      </c>
      <c r="D4407" t="s">
        <v>42</v>
      </c>
      <c r="E4407" t="s">
        <v>59</v>
      </c>
      <c r="F4407">
        <v>5</v>
      </c>
      <c r="G4407">
        <v>74</v>
      </c>
      <c r="H4407">
        <v>19.212</v>
      </c>
      <c r="K4407" t="str">
        <f t="shared" si="245"/>
        <v/>
      </c>
      <c r="L4407" t="s">
        <v>24</v>
      </c>
      <c r="M4407" t="s">
        <v>25</v>
      </c>
      <c r="N4407" t="s">
        <v>26</v>
      </c>
      <c r="O4407" t="s">
        <v>183</v>
      </c>
      <c r="P4407" t="s">
        <v>184</v>
      </c>
      <c r="T4407" t="s">
        <v>29</v>
      </c>
      <c r="U4407">
        <f t="shared" si="247"/>
        <v>16.138079999999999</v>
      </c>
      <c r="V4407">
        <f t="shared" si="248"/>
        <v>16.71444</v>
      </c>
      <c r="Y4407" t="s">
        <v>827</v>
      </c>
      <c r="Z4407" t="s">
        <v>827</v>
      </c>
      <c r="AA4407" t="s">
        <v>826</v>
      </c>
      <c r="AB4407" t="str">
        <f t="shared" si="246"/>
        <v/>
      </c>
    </row>
    <row r="4408" spans="1:28" x14ac:dyDescent="0.2">
      <c r="A4408" s="1">
        <v>42924</v>
      </c>
      <c r="B4408" t="s">
        <v>21</v>
      </c>
      <c r="C4408">
        <v>25</v>
      </c>
      <c r="D4408" t="s">
        <v>42</v>
      </c>
      <c r="E4408" t="s">
        <v>64</v>
      </c>
      <c r="F4408">
        <v>1</v>
      </c>
      <c r="G4408">
        <v>11</v>
      </c>
      <c r="H4408">
        <v>20.948</v>
      </c>
      <c r="K4408" t="str">
        <f t="shared" si="245"/>
        <v/>
      </c>
      <c r="L4408" t="s">
        <v>24</v>
      </c>
      <c r="M4408" t="s">
        <v>65</v>
      </c>
      <c r="N4408" t="s">
        <v>26</v>
      </c>
      <c r="O4408" t="s">
        <v>136</v>
      </c>
      <c r="P4408" t="s">
        <v>137</v>
      </c>
      <c r="T4408" t="s">
        <v>29</v>
      </c>
      <c r="U4408">
        <f t="shared" si="247"/>
        <v>17.596319999999999</v>
      </c>
      <c r="V4408">
        <f t="shared" si="248"/>
        <v>18.22476</v>
      </c>
      <c r="Y4408" t="s">
        <v>827</v>
      </c>
      <c r="Z4408" t="s">
        <v>827</v>
      </c>
      <c r="AA4408" t="s">
        <v>826</v>
      </c>
      <c r="AB4408" t="str">
        <f t="shared" si="246"/>
        <v/>
      </c>
    </row>
    <row r="4409" spans="1:28" x14ac:dyDescent="0.2">
      <c r="A4409" s="1">
        <v>42924</v>
      </c>
      <c r="B4409" t="s">
        <v>21</v>
      </c>
      <c r="C4409">
        <v>25</v>
      </c>
      <c r="D4409" t="s">
        <v>42</v>
      </c>
      <c r="E4409" t="s">
        <v>64</v>
      </c>
      <c r="F4409">
        <v>2</v>
      </c>
      <c r="G4409">
        <v>12</v>
      </c>
      <c r="H4409">
        <v>21.460999999999999</v>
      </c>
      <c r="K4409" t="str">
        <f t="shared" si="245"/>
        <v/>
      </c>
      <c r="L4409" t="s">
        <v>24</v>
      </c>
      <c r="M4409" t="s">
        <v>65</v>
      </c>
      <c r="N4409" t="s">
        <v>26</v>
      </c>
      <c r="O4409" t="s">
        <v>136</v>
      </c>
      <c r="P4409" t="s">
        <v>137</v>
      </c>
      <c r="T4409" t="s">
        <v>29</v>
      </c>
      <c r="U4409">
        <f t="shared" si="247"/>
        <v>18.027239999999999</v>
      </c>
      <c r="V4409">
        <f t="shared" si="248"/>
        <v>18.67107</v>
      </c>
      <c r="Y4409" t="s">
        <v>827</v>
      </c>
      <c r="Z4409" t="s">
        <v>827</v>
      </c>
      <c r="AA4409" t="s">
        <v>826</v>
      </c>
      <c r="AB4409" t="str">
        <f t="shared" si="246"/>
        <v/>
      </c>
    </row>
    <row r="4410" spans="1:28" x14ac:dyDescent="0.2">
      <c r="A4410" s="1">
        <v>42924</v>
      </c>
      <c r="B4410" t="s">
        <v>21</v>
      </c>
      <c r="C4410">
        <v>25</v>
      </c>
      <c r="D4410" t="s">
        <v>42</v>
      </c>
      <c r="E4410" t="s">
        <v>64</v>
      </c>
      <c r="F4410">
        <v>3</v>
      </c>
      <c r="G4410">
        <v>13</v>
      </c>
      <c r="H4410">
        <v>21.896999999999998</v>
      </c>
      <c r="K4410" t="str">
        <f t="shared" ref="K4410:K4473" si="249">IF(I4410&gt;0,(J4410*(I4410^2))*(3.14159/6),"")</f>
        <v/>
      </c>
      <c r="L4410" t="s">
        <v>24</v>
      </c>
      <c r="M4410" t="s">
        <v>65</v>
      </c>
      <c r="N4410" t="s">
        <v>26</v>
      </c>
      <c r="O4410" t="s">
        <v>136</v>
      </c>
      <c r="P4410" t="s">
        <v>137</v>
      </c>
      <c r="T4410" t="s">
        <v>29</v>
      </c>
      <c r="U4410">
        <f t="shared" si="247"/>
        <v>18.393479999999997</v>
      </c>
      <c r="V4410">
        <f t="shared" si="248"/>
        <v>19.05039</v>
      </c>
      <c r="Y4410" t="s">
        <v>827</v>
      </c>
      <c r="Z4410" t="s">
        <v>827</v>
      </c>
      <c r="AA4410" t="s">
        <v>826</v>
      </c>
      <c r="AB4410" t="str">
        <f t="shared" si="246"/>
        <v/>
      </c>
    </row>
    <row r="4411" spans="1:28" x14ac:dyDescent="0.2">
      <c r="A4411" s="1">
        <v>42924</v>
      </c>
      <c r="B4411" t="s">
        <v>21</v>
      </c>
      <c r="C4411">
        <v>25</v>
      </c>
      <c r="D4411" t="s">
        <v>42</v>
      </c>
      <c r="E4411" t="s">
        <v>64</v>
      </c>
      <c r="F4411">
        <v>4</v>
      </c>
      <c r="G4411">
        <v>14</v>
      </c>
      <c r="H4411">
        <v>22.603999999999999</v>
      </c>
      <c r="K4411" t="str">
        <f t="shared" si="249"/>
        <v/>
      </c>
      <c r="L4411" t="s">
        <v>24</v>
      </c>
      <c r="M4411" t="s">
        <v>65</v>
      </c>
      <c r="N4411" t="s">
        <v>26</v>
      </c>
      <c r="O4411" t="s">
        <v>136</v>
      </c>
      <c r="P4411" t="s">
        <v>137</v>
      </c>
      <c r="T4411" t="s">
        <v>29</v>
      </c>
      <c r="U4411">
        <f t="shared" si="247"/>
        <v>18.987359999999999</v>
      </c>
      <c r="V4411">
        <f t="shared" si="248"/>
        <v>19.665479999999999</v>
      </c>
      <c r="Y4411" t="s">
        <v>827</v>
      </c>
      <c r="Z4411" t="s">
        <v>827</v>
      </c>
      <c r="AA4411" t="s">
        <v>826</v>
      </c>
      <c r="AB4411" t="str">
        <f t="shared" si="246"/>
        <v/>
      </c>
    </row>
    <row r="4412" spans="1:28" x14ac:dyDescent="0.2">
      <c r="A4412" s="1">
        <v>42924</v>
      </c>
      <c r="B4412" t="s">
        <v>21</v>
      </c>
      <c r="C4412">
        <v>25</v>
      </c>
      <c r="D4412" t="s">
        <v>42</v>
      </c>
      <c r="E4412" t="s">
        <v>64</v>
      </c>
      <c r="F4412">
        <v>5</v>
      </c>
      <c r="G4412">
        <v>15</v>
      </c>
      <c r="H4412">
        <v>21.434999999999999</v>
      </c>
      <c r="K4412" t="str">
        <f t="shared" si="249"/>
        <v/>
      </c>
      <c r="L4412" t="s">
        <v>24</v>
      </c>
      <c r="M4412" t="s">
        <v>65</v>
      </c>
      <c r="N4412" t="s">
        <v>26</v>
      </c>
      <c r="O4412" t="s">
        <v>136</v>
      </c>
      <c r="P4412" t="s">
        <v>137</v>
      </c>
      <c r="T4412" t="s">
        <v>29</v>
      </c>
      <c r="U4412">
        <f t="shared" si="247"/>
        <v>18.005399999999998</v>
      </c>
      <c r="V4412">
        <f t="shared" si="248"/>
        <v>18.64845</v>
      </c>
      <c r="Y4412" t="s">
        <v>827</v>
      </c>
      <c r="Z4412" t="s">
        <v>827</v>
      </c>
      <c r="AA4412" t="s">
        <v>826</v>
      </c>
      <c r="AB4412" t="str">
        <f t="shared" si="246"/>
        <v/>
      </c>
    </row>
    <row r="4413" spans="1:28" x14ac:dyDescent="0.2">
      <c r="A4413" s="1">
        <v>42924</v>
      </c>
      <c r="B4413" t="s">
        <v>21</v>
      </c>
      <c r="C4413">
        <v>25</v>
      </c>
      <c r="D4413" t="s">
        <v>42</v>
      </c>
      <c r="E4413" t="s">
        <v>67</v>
      </c>
      <c r="F4413">
        <v>1</v>
      </c>
      <c r="G4413">
        <v>60</v>
      </c>
      <c r="H4413">
        <v>18.106999999999999</v>
      </c>
      <c r="K4413" t="str">
        <f t="shared" si="249"/>
        <v/>
      </c>
      <c r="L4413" t="s">
        <v>24</v>
      </c>
      <c r="M4413" t="s">
        <v>65</v>
      </c>
      <c r="N4413" t="s">
        <v>26</v>
      </c>
      <c r="O4413" t="s">
        <v>138</v>
      </c>
      <c r="P4413" t="s">
        <v>139</v>
      </c>
      <c r="T4413" t="s">
        <v>29</v>
      </c>
      <c r="U4413">
        <f t="shared" si="247"/>
        <v>15.209879999999998</v>
      </c>
      <c r="V4413">
        <f t="shared" si="248"/>
        <v>15.753089999999998</v>
      </c>
      <c r="Y4413" t="s">
        <v>827</v>
      </c>
      <c r="Z4413" t="s">
        <v>827</v>
      </c>
      <c r="AA4413" t="s">
        <v>826</v>
      </c>
      <c r="AB4413" t="str">
        <f t="shared" si="246"/>
        <v/>
      </c>
    </row>
    <row r="4414" spans="1:28" x14ac:dyDescent="0.2">
      <c r="A4414" s="1">
        <v>42924</v>
      </c>
      <c r="B4414" t="s">
        <v>21</v>
      </c>
      <c r="C4414">
        <v>25</v>
      </c>
      <c r="D4414" t="s">
        <v>42</v>
      </c>
      <c r="E4414" t="s">
        <v>67</v>
      </c>
      <c r="F4414">
        <v>2</v>
      </c>
      <c r="G4414">
        <v>61</v>
      </c>
      <c r="H4414">
        <v>17.678000000000001</v>
      </c>
      <c r="K4414" t="str">
        <f t="shared" si="249"/>
        <v/>
      </c>
      <c r="L4414" t="s">
        <v>24</v>
      </c>
      <c r="M4414" t="s">
        <v>65</v>
      </c>
      <c r="N4414" t="s">
        <v>26</v>
      </c>
      <c r="O4414" t="s">
        <v>138</v>
      </c>
      <c r="P4414" t="s">
        <v>139</v>
      </c>
      <c r="T4414" t="s">
        <v>29</v>
      </c>
      <c r="U4414">
        <f t="shared" si="247"/>
        <v>14.84952</v>
      </c>
      <c r="V4414">
        <f t="shared" si="248"/>
        <v>15.379860000000001</v>
      </c>
      <c r="Y4414" t="s">
        <v>827</v>
      </c>
      <c r="Z4414" t="s">
        <v>827</v>
      </c>
      <c r="AA4414" t="s">
        <v>826</v>
      </c>
      <c r="AB4414" t="str">
        <f t="shared" si="246"/>
        <v/>
      </c>
    </row>
    <row r="4415" spans="1:28" x14ac:dyDescent="0.2">
      <c r="A4415" s="1">
        <v>42924</v>
      </c>
      <c r="B4415" t="s">
        <v>21</v>
      </c>
      <c r="C4415">
        <v>25</v>
      </c>
      <c r="D4415" t="s">
        <v>42</v>
      </c>
      <c r="E4415" t="s">
        <v>67</v>
      </c>
      <c r="F4415">
        <v>3</v>
      </c>
      <c r="G4415">
        <v>62</v>
      </c>
      <c r="H4415">
        <v>17.452999999999999</v>
      </c>
      <c r="K4415" t="str">
        <f t="shared" si="249"/>
        <v/>
      </c>
      <c r="L4415" t="s">
        <v>24</v>
      </c>
      <c r="M4415" t="s">
        <v>65</v>
      </c>
      <c r="N4415" t="s">
        <v>26</v>
      </c>
      <c r="O4415" t="s">
        <v>138</v>
      </c>
      <c r="P4415" t="s">
        <v>139</v>
      </c>
      <c r="T4415" t="s">
        <v>29</v>
      </c>
      <c r="U4415">
        <f t="shared" si="247"/>
        <v>14.660519999999998</v>
      </c>
      <c r="V4415">
        <f t="shared" si="248"/>
        <v>15.184109999999999</v>
      </c>
      <c r="Y4415" t="s">
        <v>827</v>
      </c>
      <c r="Z4415" t="s">
        <v>827</v>
      </c>
      <c r="AA4415" t="s">
        <v>826</v>
      </c>
      <c r="AB4415" t="str">
        <f t="shared" si="246"/>
        <v/>
      </c>
    </row>
    <row r="4416" spans="1:28" x14ac:dyDescent="0.2">
      <c r="A4416" s="1">
        <v>42924</v>
      </c>
      <c r="B4416" t="s">
        <v>21</v>
      </c>
      <c r="C4416">
        <v>25</v>
      </c>
      <c r="D4416" t="s">
        <v>42</v>
      </c>
      <c r="E4416" t="s">
        <v>67</v>
      </c>
      <c r="F4416">
        <v>4</v>
      </c>
      <c r="G4416">
        <v>63</v>
      </c>
      <c r="H4416">
        <v>17.82</v>
      </c>
      <c r="K4416" t="str">
        <f t="shared" si="249"/>
        <v/>
      </c>
      <c r="L4416" t="s">
        <v>24</v>
      </c>
      <c r="M4416" t="s">
        <v>65</v>
      </c>
      <c r="N4416" t="s">
        <v>26</v>
      </c>
      <c r="O4416" t="s">
        <v>138</v>
      </c>
      <c r="P4416" t="s">
        <v>139</v>
      </c>
      <c r="T4416" t="s">
        <v>29</v>
      </c>
      <c r="U4416">
        <f t="shared" si="247"/>
        <v>14.9688</v>
      </c>
      <c r="V4416">
        <f t="shared" si="248"/>
        <v>15.503400000000001</v>
      </c>
      <c r="Y4416" t="s">
        <v>827</v>
      </c>
      <c r="Z4416" t="s">
        <v>827</v>
      </c>
      <c r="AA4416" t="s">
        <v>826</v>
      </c>
      <c r="AB4416" t="str">
        <f t="shared" si="246"/>
        <v/>
      </c>
    </row>
    <row r="4417" spans="1:28" x14ac:dyDescent="0.2">
      <c r="A4417" s="1">
        <v>42924</v>
      </c>
      <c r="B4417" t="s">
        <v>21</v>
      </c>
      <c r="C4417">
        <v>25</v>
      </c>
      <c r="D4417" t="s">
        <v>42</v>
      </c>
      <c r="E4417" t="s">
        <v>67</v>
      </c>
      <c r="F4417">
        <v>5</v>
      </c>
      <c r="G4417">
        <v>64</v>
      </c>
      <c r="H4417">
        <v>18.736000000000001</v>
      </c>
      <c r="K4417" t="str">
        <f t="shared" si="249"/>
        <v/>
      </c>
      <c r="L4417" t="s">
        <v>24</v>
      </c>
      <c r="M4417" t="s">
        <v>65</v>
      </c>
      <c r="N4417" t="s">
        <v>26</v>
      </c>
      <c r="O4417" t="s">
        <v>138</v>
      </c>
      <c r="P4417" t="s">
        <v>139</v>
      </c>
      <c r="T4417" t="s">
        <v>29</v>
      </c>
      <c r="U4417">
        <f t="shared" si="247"/>
        <v>15.738239999999999</v>
      </c>
      <c r="V4417">
        <f t="shared" si="248"/>
        <v>16.300319999999999</v>
      </c>
      <c r="Y4417" t="s">
        <v>827</v>
      </c>
      <c r="Z4417" t="s">
        <v>827</v>
      </c>
      <c r="AA4417" t="s">
        <v>826</v>
      </c>
      <c r="AB4417" t="str">
        <f t="shared" si="246"/>
        <v/>
      </c>
    </row>
    <row r="4418" spans="1:28" x14ac:dyDescent="0.2">
      <c r="A4418" s="1">
        <v>42924</v>
      </c>
      <c r="B4418" t="s">
        <v>21</v>
      </c>
      <c r="C4418">
        <v>25</v>
      </c>
      <c r="D4418" t="s">
        <v>42</v>
      </c>
      <c r="E4418" t="s">
        <v>69</v>
      </c>
      <c r="F4418">
        <v>1</v>
      </c>
      <c r="G4418">
        <v>80</v>
      </c>
      <c r="H4418">
        <v>18.59</v>
      </c>
      <c r="K4418" t="str">
        <f t="shared" si="249"/>
        <v/>
      </c>
      <c r="L4418" t="s">
        <v>24</v>
      </c>
      <c r="M4418" t="s">
        <v>65</v>
      </c>
      <c r="N4418" t="s">
        <v>26</v>
      </c>
      <c r="O4418" t="s">
        <v>140</v>
      </c>
      <c r="P4418" t="s">
        <v>141</v>
      </c>
      <c r="T4418" t="s">
        <v>29</v>
      </c>
      <c r="U4418">
        <f t="shared" si="247"/>
        <v>15.615599999999999</v>
      </c>
      <c r="V4418">
        <f t="shared" si="248"/>
        <v>16.173300000000001</v>
      </c>
      <c r="Y4418" t="s">
        <v>827</v>
      </c>
      <c r="Z4418" t="s">
        <v>827</v>
      </c>
      <c r="AA4418" t="s">
        <v>826</v>
      </c>
      <c r="AB4418" t="str">
        <f t="shared" si="246"/>
        <v/>
      </c>
    </row>
    <row r="4419" spans="1:28" x14ac:dyDescent="0.2">
      <c r="A4419" s="1">
        <v>42924</v>
      </c>
      <c r="B4419" t="s">
        <v>21</v>
      </c>
      <c r="C4419">
        <v>25</v>
      </c>
      <c r="D4419" t="s">
        <v>42</v>
      </c>
      <c r="E4419" t="s">
        <v>69</v>
      </c>
      <c r="F4419">
        <v>2</v>
      </c>
      <c r="G4419">
        <v>81</v>
      </c>
      <c r="H4419">
        <v>19.088999999999999</v>
      </c>
      <c r="K4419" t="str">
        <f t="shared" si="249"/>
        <v/>
      </c>
      <c r="L4419" t="s">
        <v>24</v>
      </c>
      <c r="M4419" t="s">
        <v>65</v>
      </c>
      <c r="N4419" t="s">
        <v>26</v>
      </c>
      <c r="O4419" t="s">
        <v>140</v>
      </c>
      <c r="P4419" t="s">
        <v>141</v>
      </c>
      <c r="T4419" t="s">
        <v>29</v>
      </c>
      <c r="U4419">
        <f t="shared" si="247"/>
        <v>16.034759999999999</v>
      </c>
      <c r="V4419">
        <f t="shared" si="248"/>
        <v>16.607429999999997</v>
      </c>
      <c r="Y4419" t="s">
        <v>827</v>
      </c>
      <c r="Z4419" t="s">
        <v>827</v>
      </c>
      <c r="AA4419" t="s">
        <v>826</v>
      </c>
      <c r="AB4419" t="str">
        <f t="shared" si="246"/>
        <v/>
      </c>
    </row>
    <row r="4420" spans="1:28" x14ac:dyDescent="0.2">
      <c r="A4420" s="1">
        <v>42924</v>
      </c>
      <c r="B4420" t="s">
        <v>21</v>
      </c>
      <c r="C4420">
        <v>25</v>
      </c>
      <c r="D4420" t="s">
        <v>42</v>
      </c>
      <c r="E4420" t="s">
        <v>69</v>
      </c>
      <c r="F4420">
        <v>3</v>
      </c>
      <c r="G4420">
        <v>82</v>
      </c>
      <c r="H4420">
        <v>18.491</v>
      </c>
      <c r="K4420" t="str">
        <f t="shared" si="249"/>
        <v/>
      </c>
      <c r="L4420" t="s">
        <v>24</v>
      </c>
      <c r="M4420" t="s">
        <v>65</v>
      </c>
      <c r="N4420" t="s">
        <v>26</v>
      </c>
      <c r="O4420" t="s">
        <v>140</v>
      </c>
      <c r="P4420" t="s">
        <v>141</v>
      </c>
      <c r="T4420" t="s">
        <v>29</v>
      </c>
      <c r="U4420">
        <f t="shared" si="247"/>
        <v>15.532439999999999</v>
      </c>
      <c r="V4420">
        <f t="shared" si="248"/>
        <v>16.08717</v>
      </c>
      <c r="Y4420" t="s">
        <v>827</v>
      </c>
      <c r="Z4420" t="s">
        <v>827</v>
      </c>
      <c r="AA4420" t="s">
        <v>826</v>
      </c>
      <c r="AB4420" t="str">
        <f t="shared" si="246"/>
        <v/>
      </c>
    </row>
    <row r="4421" spans="1:28" x14ac:dyDescent="0.2">
      <c r="A4421" s="1">
        <v>42924</v>
      </c>
      <c r="B4421" t="s">
        <v>21</v>
      </c>
      <c r="C4421">
        <v>25</v>
      </c>
      <c r="D4421" t="s">
        <v>42</v>
      </c>
      <c r="E4421" t="s">
        <v>69</v>
      </c>
      <c r="F4421">
        <v>4</v>
      </c>
      <c r="G4421">
        <v>83</v>
      </c>
      <c r="H4421">
        <v>20.471</v>
      </c>
      <c r="K4421" t="str">
        <f t="shared" si="249"/>
        <v/>
      </c>
      <c r="L4421" t="s">
        <v>24</v>
      </c>
      <c r="M4421" t="s">
        <v>65</v>
      </c>
      <c r="N4421" t="s">
        <v>26</v>
      </c>
      <c r="O4421" t="s">
        <v>140</v>
      </c>
      <c r="P4421" t="s">
        <v>141</v>
      </c>
      <c r="T4421" t="s">
        <v>29</v>
      </c>
      <c r="U4421">
        <f t="shared" si="247"/>
        <v>17.195640000000001</v>
      </c>
      <c r="V4421">
        <f t="shared" si="248"/>
        <v>17.80977</v>
      </c>
      <c r="Y4421" t="s">
        <v>827</v>
      </c>
      <c r="Z4421" t="s">
        <v>827</v>
      </c>
      <c r="AA4421" t="s">
        <v>826</v>
      </c>
      <c r="AB4421" t="str">
        <f t="shared" si="246"/>
        <v/>
      </c>
    </row>
    <row r="4422" spans="1:28" x14ac:dyDescent="0.2">
      <c r="A4422" s="1">
        <v>42924</v>
      </c>
      <c r="B4422" t="s">
        <v>21</v>
      </c>
      <c r="C4422">
        <v>25</v>
      </c>
      <c r="D4422" t="s">
        <v>42</v>
      </c>
      <c r="E4422" t="s">
        <v>69</v>
      </c>
      <c r="F4422">
        <v>5</v>
      </c>
      <c r="G4422">
        <v>84</v>
      </c>
      <c r="H4422">
        <v>20.058</v>
      </c>
      <c r="K4422" t="str">
        <f t="shared" si="249"/>
        <v/>
      </c>
      <c r="L4422" t="s">
        <v>24</v>
      </c>
      <c r="M4422" t="s">
        <v>65</v>
      </c>
      <c r="N4422" t="s">
        <v>26</v>
      </c>
      <c r="O4422" t="s">
        <v>140</v>
      </c>
      <c r="P4422" t="s">
        <v>141</v>
      </c>
      <c r="T4422" t="s">
        <v>29</v>
      </c>
      <c r="U4422">
        <f t="shared" si="247"/>
        <v>16.84872</v>
      </c>
      <c r="V4422">
        <f t="shared" si="248"/>
        <v>17.45046</v>
      </c>
      <c r="Y4422" t="s">
        <v>827</v>
      </c>
      <c r="Z4422" t="s">
        <v>827</v>
      </c>
      <c r="AA4422" t="s">
        <v>826</v>
      </c>
      <c r="AB4422" t="str">
        <f t="shared" si="246"/>
        <v/>
      </c>
    </row>
    <row r="4423" spans="1:28" x14ac:dyDescent="0.2">
      <c r="A4423" s="1">
        <v>42924</v>
      </c>
      <c r="B4423" t="s">
        <v>21</v>
      </c>
      <c r="C4423">
        <v>25</v>
      </c>
      <c r="D4423" t="s">
        <v>42</v>
      </c>
      <c r="E4423" t="s">
        <v>71</v>
      </c>
      <c r="F4423">
        <v>1</v>
      </c>
      <c r="G4423">
        <v>106</v>
      </c>
      <c r="H4423">
        <v>20.093</v>
      </c>
      <c r="K4423" t="str">
        <f t="shared" si="249"/>
        <v/>
      </c>
      <c r="L4423" t="s">
        <v>24</v>
      </c>
      <c r="M4423" t="s">
        <v>65</v>
      </c>
      <c r="N4423" t="s">
        <v>26</v>
      </c>
      <c r="O4423" t="s">
        <v>142</v>
      </c>
      <c r="P4423" t="s">
        <v>143</v>
      </c>
      <c r="T4423" t="s">
        <v>29</v>
      </c>
      <c r="U4423">
        <f t="shared" si="247"/>
        <v>16.878119999999999</v>
      </c>
      <c r="V4423">
        <f t="shared" si="248"/>
        <v>17.480910000000002</v>
      </c>
      <c r="Y4423" t="s">
        <v>827</v>
      </c>
      <c r="Z4423" t="s">
        <v>827</v>
      </c>
      <c r="AA4423" t="s">
        <v>826</v>
      </c>
      <c r="AB4423" t="str">
        <f t="shared" si="246"/>
        <v/>
      </c>
    </row>
    <row r="4424" spans="1:28" x14ac:dyDescent="0.2">
      <c r="A4424" s="1">
        <v>42924</v>
      </c>
      <c r="B4424" t="s">
        <v>21</v>
      </c>
      <c r="C4424">
        <v>25</v>
      </c>
      <c r="D4424" t="s">
        <v>42</v>
      </c>
      <c r="E4424" t="s">
        <v>71</v>
      </c>
      <c r="F4424">
        <v>2</v>
      </c>
      <c r="G4424">
        <v>107</v>
      </c>
      <c r="H4424">
        <v>19.016999999999999</v>
      </c>
      <c r="K4424" t="str">
        <f t="shared" si="249"/>
        <v/>
      </c>
      <c r="L4424" t="s">
        <v>24</v>
      </c>
      <c r="M4424" t="s">
        <v>65</v>
      </c>
      <c r="N4424" t="s">
        <v>26</v>
      </c>
      <c r="O4424" t="s">
        <v>142</v>
      </c>
      <c r="P4424" t="s">
        <v>143</v>
      </c>
      <c r="T4424" t="s">
        <v>29</v>
      </c>
      <c r="U4424">
        <f t="shared" si="247"/>
        <v>15.974279999999998</v>
      </c>
      <c r="V4424">
        <f t="shared" si="248"/>
        <v>16.544789999999999</v>
      </c>
      <c r="Y4424" t="s">
        <v>827</v>
      </c>
      <c r="Z4424" t="s">
        <v>827</v>
      </c>
      <c r="AA4424" t="s">
        <v>826</v>
      </c>
      <c r="AB4424" t="str">
        <f t="shared" ref="AB4424:AB4487" si="250">IF(AND(Y4424="check",T4424="yolk.vol"),"remove","")</f>
        <v/>
      </c>
    </row>
    <row r="4425" spans="1:28" x14ac:dyDescent="0.2">
      <c r="A4425" s="1">
        <v>42924</v>
      </c>
      <c r="B4425" t="s">
        <v>21</v>
      </c>
      <c r="C4425">
        <v>25</v>
      </c>
      <c r="D4425" t="s">
        <v>42</v>
      </c>
      <c r="E4425" t="s">
        <v>71</v>
      </c>
      <c r="F4425">
        <v>3</v>
      </c>
      <c r="G4425">
        <v>108</v>
      </c>
      <c r="H4425">
        <v>20.648</v>
      </c>
      <c r="K4425" t="str">
        <f t="shared" si="249"/>
        <v/>
      </c>
      <c r="L4425" t="s">
        <v>24</v>
      </c>
      <c r="M4425" t="s">
        <v>65</v>
      </c>
      <c r="N4425" t="s">
        <v>26</v>
      </c>
      <c r="O4425" t="s">
        <v>142</v>
      </c>
      <c r="P4425" t="s">
        <v>143</v>
      </c>
      <c r="T4425" t="s">
        <v>29</v>
      </c>
      <c r="U4425">
        <f t="shared" si="247"/>
        <v>17.34432</v>
      </c>
      <c r="V4425">
        <f t="shared" si="248"/>
        <v>17.963760000000001</v>
      </c>
      <c r="Y4425" t="s">
        <v>827</v>
      </c>
      <c r="Z4425" t="s">
        <v>827</v>
      </c>
      <c r="AA4425" t="s">
        <v>826</v>
      </c>
      <c r="AB4425" t="str">
        <f t="shared" si="250"/>
        <v/>
      </c>
    </row>
    <row r="4426" spans="1:28" x14ac:dyDescent="0.2">
      <c r="A4426" s="1">
        <v>42924</v>
      </c>
      <c r="B4426" t="s">
        <v>21</v>
      </c>
      <c r="C4426">
        <v>25</v>
      </c>
      <c r="D4426" t="s">
        <v>42</v>
      </c>
      <c r="E4426" t="s">
        <v>71</v>
      </c>
      <c r="F4426">
        <v>4</v>
      </c>
      <c r="G4426">
        <v>109</v>
      </c>
      <c r="H4426">
        <v>19.681999999999999</v>
      </c>
      <c r="K4426" t="str">
        <f t="shared" si="249"/>
        <v/>
      </c>
      <c r="L4426" t="s">
        <v>24</v>
      </c>
      <c r="M4426" t="s">
        <v>65</v>
      </c>
      <c r="N4426" t="s">
        <v>26</v>
      </c>
      <c r="O4426" t="s">
        <v>142</v>
      </c>
      <c r="P4426" t="s">
        <v>143</v>
      </c>
      <c r="T4426" t="s">
        <v>29</v>
      </c>
      <c r="U4426">
        <f t="shared" si="247"/>
        <v>16.532879999999999</v>
      </c>
      <c r="V4426">
        <f t="shared" si="248"/>
        <v>17.123339999999999</v>
      </c>
      <c r="Y4426" t="s">
        <v>827</v>
      </c>
      <c r="Z4426" t="s">
        <v>827</v>
      </c>
      <c r="AA4426" t="s">
        <v>826</v>
      </c>
      <c r="AB4426" t="str">
        <f t="shared" si="250"/>
        <v/>
      </c>
    </row>
    <row r="4427" spans="1:28" x14ac:dyDescent="0.2">
      <c r="A4427" s="1">
        <v>42924</v>
      </c>
      <c r="B4427" t="s">
        <v>21</v>
      </c>
      <c r="C4427">
        <v>25</v>
      </c>
      <c r="D4427" t="s">
        <v>42</v>
      </c>
      <c r="E4427" t="s">
        <v>71</v>
      </c>
      <c r="F4427">
        <v>5</v>
      </c>
      <c r="G4427">
        <v>110</v>
      </c>
      <c r="H4427">
        <v>18.619</v>
      </c>
      <c r="K4427" t="str">
        <f t="shared" si="249"/>
        <v/>
      </c>
      <c r="L4427" t="s">
        <v>24</v>
      </c>
      <c r="M4427" t="s">
        <v>65</v>
      </c>
      <c r="N4427" t="s">
        <v>26</v>
      </c>
      <c r="O4427" t="s">
        <v>142</v>
      </c>
      <c r="P4427" t="s">
        <v>143</v>
      </c>
      <c r="T4427" t="s">
        <v>29</v>
      </c>
      <c r="U4427">
        <f t="shared" si="247"/>
        <v>15.639959999999999</v>
      </c>
      <c r="V4427">
        <f t="shared" si="248"/>
        <v>16.198529999999998</v>
      </c>
      <c r="Y4427" t="s">
        <v>827</v>
      </c>
      <c r="Z4427" t="s">
        <v>827</v>
      </c>
      <c r="AA4427" t="s">
        <v>826</v>
      </c>
      <c r="AB4427" t="str">
        <f t="shared" si="250"/>
        <v/>
      </c>
    </row>
    <row r="4428" spans="1:28" x14ac:dyDescent="0.2">
      <c r="A4428" s="1">
        <v>42924</v>
      </c>
      <c r="B4428" t="s">
        <v>21</v>
      </c>
      <c r="C4428">
        <v>25</v>
      </c>
      <c r="D4428" t="s">
        <v>42</v>
      </c>
      <c r="E4428" t="s">
        <v>122</v>
      </c>
      <c r="F4428">
        <v>1</v>
      </c>
      <c r="G4428">
        <v>111</v>
      </c>
      <c r="H4428">
        <v>20.65</v>
      </c>
      <c r="K4428" t="str">
        <f t="shared" si="249"/>
        <v/>
      </c>
      <c r="L4428" t="s">
        <v>24</v>
      </c>
      <c r="M4428" t="s">
        <v>65</v>
      </c>
      <c r="N4428" t="s">
        <v>26</v>
      </c>
      <c r="O4428" t="s">
        <v>144</v>
      </c>
      <c r="P4428" t="s">
        <v>145</v>
      </c>
      <c r="T4428" t="s">
        <v>29</v>
      </c>
      <c r="U4428">
        <f t="shared" si="247"/>
        <v>17.345999999999997</v>
      </c>
      <c r="V4428">
        <f t="shared" si="248"/>
        <v>17.965499999999999</v>
      </c>
      <c r="Y4428" t="s">
        <v>827</v>
      </c>
      <c r="Z4428" t="s">
        <v>827</v>
      </c>
      <c r="AA4428" t="s">
        <v>826</v>
      </c>
      <c r="AB4428" t="str">
        <f t="shared" si="250"/>
        <v/>
      </c>
    </row>
    <row r="4429" spans="1:28" x14ac:dyDescent="0.2">
      <c r="A4429" s="1">
        <v>42924</v>
      </c>
      <c r="B4429" t="s">
        <v>21</v>
      </c>
      <c r="C4429">
        <v>25</v>
      </c>
      <c r="D4429" t="s">
        <v>42</v>
      </c>
      <c r="E4429" t="s">
        <v>122</v>
      </c>
      <c r="F4429">
        <v>2</v>
      </c>
      <c r="G4429">
        <v>112</v>
      </c>
      <c r="H4429">
        <v>20.72</v>
      </c>
      <c r="K4429" t="str">
        <f t="shared" si="249"/>
        <v/>
      </c>
      <c r="L4429" t="s">
        <v>24</v>
      </c>
      <c r="M4429" t="s">
        <v>65</v>
      </c>
      <c r="N4429" t="s">
        <v>26</v>
      </c>
      <c r="O4429" t="s">
        <v>144</v>
      </c>
      <c r="P4429" t="s">
        <v>145</v>
      </c>
      <c r="T4429" t="s">
        <v>29</v>
      </c>
      <c r="U4429">
        <f t="shared" si="247"/>
        <v>17.404799999999998</v>
      </c>
      <c r="V4429">
        <f t="shared" si="248"/>
        <v>18.026399999999999</v>
      </c>
      <c r="Y4429" t="s">
        <v>827</v>
      </c>
      <c r="Z4429" t="s">
        <v>827</v>
      </c>
      <c r="AA4429" t="s">
        <v>826</v>
      </c>
      <c r="AB4429" t="str">
        <f t="shared" si="250"/>
        <v/>
      </c>
    </row>
    <row r="4430" spans="1:28" x14ac:dyDescent="0.2">
      <c r="A4430" s="1">
        <v>42924</v>
      </c>
      <c r="B4430" t="s">
        <v>21</v>
      </c>
      <c r="C4430">
        <v>25</v>
      </c>
      <c r="D4430" t="s">
        <v>42</v>
      </c>
      <c r="E4430" t="s">
        <v>122</v>
      </c>
      <c r="F4430">
        <v>3</v>
      </c>
      <c r="G4430">
        <v>113</v>
      </c>
      <c r="H4430">
        <v>19.843</v>
      </c>
      <c r="K4430" t="str">
        <f t="shared" si="249"/>
        <v/>
      </c>
      <c r="L4430" t="s">
        <v>24</v>
      </c>
      <c r="M4430" t="s">
        <v>65</v>
      </c>
      <c r="N4430" t="s">
        <v>26</v>
      </c>
      <c r="O4430" t="s">
        <v>144</v>
      </c>
      <c r="P4430" t="s">
        <v>145</v>
      </c>
      <c r="T4430" t="s">
        <v>29</v>
      </c>
      <c r="U4430">
        <f t="shared" si="247"/>
        <v>16.668119999999998</v>
      </c>
      <c r="V4430">
        <f t="shared" si="248"/>
        <v>17.26341</v>
      </c>
      <c r="Y4430" t="s">
        <v>827</v>
      </c>
      <c r="Z4430" t="s">
        <v>827</v>
      </c>
      <c r="AA4430" t="s">
        <v>826</v>
      </c>
      <c r="AB4430" t="str">
        <f t="shared" si="250"/>
        <v/>
      </c>
    </row>
    <row r="4431" spans="1:28" x14ac:dyDescent="0.2">
      <c r="A4431" s="1">
        <v>42924</v>
      </c>
      <c r="B4431" t="s">
        <v>21</v>
      </c>
      <c r="C4431">
        <v>25</v>
      </c>
      <c r="D4431" t="s">
        <v>42</v>
      </c>
      <c r="E4431" t="s">
        <v>122</v>
      </c>
      <c r="F4431">
        <v>4</v>
      </c>
      <c r="G4431">
        <v>114</v>
      </c>
      <c r="H4431">
        <v>16.895</v>
      </c>
      <c r="K4431" t="str">
        <f t="shared" si="249"/>
        <v/>
      </c>
      <c r="L4431" t="s">
        <v>24</v>
      </c>
      <c r="M4431" t="s">
        <v>65</v>
      </c>
      <c r="N4431" t="s">
        <v>26</v>
      </c>
      <c r="O4431" t="s">
        <v>144</v>
      </c>
      <c r="P4431" t="s">
        <v>145</v>
      </c>
      <c r="T4431" t="s">
        <v>29</v>
      </c>
      <c r="U4431">
        <f t="shared" si="247"/>
        <v>14.191799999999999</v>
      </c>
      <c r="V4431">
        <f t="shared" si="248"/>
        <v>14.698649999999999</v>
      </c>
      <c r="Y4431" t="s">
        <v>827</v>
      </c>
      <c r="Z4431" t="s">
        <v>827</v>
      </c>
      <c r="AA4431" t="s">
        <v>826</v>
      </c>
      <c r="AB4431" t="str">
        <f t="shared" si="250"/>
        <v/>
      </c>
    </row>
    <row r="4432" spans="1:28" x14ac:dyDescent="0.2">
      <c r="A4432" s="1">
        <v>42924</v>
      </c>
      <c r="B4432" t="s">
        <v>21</v>
      </c>
      <c r="C4432">
        <v>25</v>
      </c>
      <c r="D4432" t="s">
        <v>42</v>
      </c>
      <c r="E4432" t="s">
        <v>122</v>
      </c>
      <c r="F4432">
        <v>5</v>
      </c>
      <c r="G4432">
        <v>115</v>
      </c>
      <c r="H4432">
        <v>21.167999999999999</v>
      </c>
      <c r="K4432" t="str">
        <f t="shared" si="249"/>
        <v/>
      </c>
      <c r="L4432" t="s">
        <v>24</v>
      </c>
      <c r="M4432" t="s">
        <v>65</v>
      </c>
      <c r="N4432" t="s">
        <v>26</v>
      </c>
      <c r="O4432" t="s">
        <v>144</v>
      </c>
      <c r="P4432" t="s">
        <v>145</v>
      </c>
      <c r="T4432" t="s">
        <v>29</v>
      </c>
      <c r="U4432">
        <f t="shared" si="247"/>
        <v>17.781119999999998</v>
      </c>
      <c r="V4432">
        <f t="shared" si="248"/>
        <v>18.416159999999998</v>
      </c>
      <c r="Y4432" t="s">
        <v>827</v>
      </c>
      <c r="Z4432" t="s">
        <v>827</v>
      </c>
      <c r="AA4432" t="s">
        <v>826</v>
      </c>
      <c r="AB4432" t="str">
        <f t="shared" si="250"/>
        <v/>
      </c>
    </row>
    <row r="4433" spans="1:28" x14ac:dyDescent="0.2">
      <c r="A4433" s="1">
        <v>42924</v>
      </c>
      <c r="B4433" t="s">
        <v>52</v>
      </c>
      <c r="C4433">
        <v>25</v>
      </c>
      <c r="D4433" t="s">
        <v>42</v>
      </c>
      <c r="E4433" t="s">
        <v>147</v>
      </c>
      <c r="F4433">
        <v>1</v>
      </c>
      <c r="G4433">
        <v>16</v>
      </c>
      <c r="H4433">
        <v>18.283000000000001</v>
      </c>
      <c r="K4433" t="str">
        <f t="shared" si="249"/>
        <v/>
      </c>
      <c r="L4433" t="s">
        <v>24</v>
      </c>
      <c r="M4433" t="s">
        <v>65</v>
      </c>
      <c r="N4433" t="s">
        <v>26</v>
      </c>
      <c r="O4433" t="s">
        <v>185</v>
      </c>
      <c r="P4433" t="s">
        <v>186</v>
      </c>
      <c r="T4433" t="s">
        <v>29</v>
      </c>
      <c r="U4433">
        <f t="shared" si="247"/>
        <v>15.35772</v>
      </c>
      <c r="V4433">
        <f t="shared" si="248"/>
        <v>15.906210000000002</v>
      </c>
      <c r="Y4433" t="s">
        <v>827</v>
      </c>
      <c r="Z4433" t="s">
        <v>827</v>
      </c>
      <c r="AA4433" t="s">
        <v>826</v>
      </c>
      <c r="AB4433" t="str">
        <f t="shared" si="250"/>
        <v/>
      </c>
    </row>
    <row r="4434" spans="1:28" x14ac:dyDescent="0.2">
      <c r="A4434" s="1">
        <v>42924</v>
      </c>
      <c r="B4434" t="s">
        <v>52</v>
      </c>
      <c r="C4434">
        <v>25</v>
      </c>
      <c r="D4434" t="s">
        <v>42</v>
      </c>
      <c r="E4434" t="s">
        <v>147</v>
      </c>
      <c r="F4434">
        <v>2</v>
      </c>
      <c r="G4434">
        <v>17</v>
      </c>
      <c r="H4434">
        <v>19.422000000000001</v>
      </c>
      <c r="K4434" t="str">
        <f t="shared" si="249"/>
        <v/>
      </c>
      <c r="L4434" t="s">
        <v>24</v>
      </c>
      <c r="M4434" t="s">
        <v>65</v>
      </c>
      <c r="N4434" t="s">
        <v>26</v>
      </c>
      <c r="O4434" t="s">
        <v>185</v>
      </c>
      <c r="P4434" t="s">
        <v>186</v>
      </c>
      <c r="T4434" t="s">
        <v>29</v>
      </c>
      <c r="U4434">
        <f t="shared" si="247"/>
        <v>16.31448</v>
      </c>
      <c r="V4434">
        <f t="shared" si="248"/>
        <v>16.89714</v>
      </c>
      <c r="Y4434" t="s">
        <v>827</v>
      </c>
      <c r="Z4434" t="s">
        <v>827</v>
      </c>
      <c r="AA4434" t="s">
        <v>826</v>
      </c>
      <c r="AB4434" t="str">
        <f t="shared" si="250"/>
        <v/>
      </c>
    </row>
    <row r="4435" spans="1:28" x14ac:dyDescent="0.2">
      <c r="A4435" s="1">
        <v>42924</v>
      </c>
      <c r="B4435" t="s">
        <v>52</v>
      </c>
      <c r="C4435">
        <v>25</v>
      </c>
      <c r="D4435" t="s">
        <v>42</v>
      </c>
      <c r="E4435" t="s">
        <v>147</v>
      </c>
      <c r="F4435">
        <v>3</v>
      </c>
      <c r="G4435">
        <v>18</v>
      </c>
      <c r="H4435">
        <v>18.254999999999999</v>
      </c>
      <c r="K4435" t="str">
        <f t="shared" si="249"/>
        <v/>
      </c>
      <c r="L4435" t="s">
        <v>24</v>
      </c>
      <c r="M4435" t="s">
        <v>65</v>
      </c>
      <c r="N4435" t="s">
        <v>26</v>
      </c>
      <c r="O4435" t="s">
        <v>185</v>
      </c>
      <c r="P4435" t="s">
        <v>186</v>
      </c>
      <c r="T4435" t="s">
        <v>29</v>
      </c>
      <c r="U4435">
        <f t="shared" si="247"/>
        <v>15.334199999999999</v>
      </c>
      <c r="V4435">
        <f t="shared" si="248"/>
        <v>15.881849999999998</v>
      </c>
      <c r="Y4435" t="s">
        <v>827</v>
      </c>
      <c r="Z4435" t="s">
        <v>827</v>
      </c>
      <c r="AA4435" t="s">
        <v>826</v>
      </c>
      <c r="AB4435" t="str">
        <f t="shared" si="250"/>
        <v/>
      </c>
    </row>
    <row r="4436" spans="1:28" x14ac:dyDescent="0.2">
      <c r="A4436" s="1">
        <v>42924</v>
      </c>
      <c r="B4436" t="s">
        <v>52</v>
      </c>
      <c r="C4436">
        <v>25</v>
      </c>
      <c r="D4436" t="s">
        <v>42</v>
      </c>
      <c r="E4436" t="s">
        <v>147</v>
      </c>
      <c r="F4436">
        <v>4</v>
      </c>
      <c r="G4436">
        <v>19</v>
      </c>
      <c r="H4436">
        <v>18.13</v>
      </c>
      <c r="K4436" t="str">
        <f t="shared" si="249"/>
        <v/>
      </c>
      <c r="L4436" t="s">
        <v>24</v>
      </c>
      <c r="M4436" t="s">
        <v>65</v>
      </c>
      <c r="N4436" t="s">
        <v>26</v>
      </c>
      <c r="O4436" t="s">
        <v>185</v>
      </c>
      <c r="P4436" t="s">
        <v>186</v>
      </c>
      <c r="T4436" t="s">
        <v>29</v>
      </c>
      <c r="U4436">
        <f t="shared" si="247"/>
        <v>15.229199999999999</v>
      </c>
      <c r="V4436">
        <f t="shared" si="248"/>
        <v>15.773099999999999</v>
      </c>
      <c r="Y4436" t="s">
        <v>827</v>
      </c>
      <c r="Z4436" t="s">
        <v>827</v>
      </c>
      <c r="AA4436" t="s">
        <v>826</v>
      </c>
      <c r="AB4436" t="str">
        <f t="shared" si="250"/>
        <v/>
      </c>
    </row>
    <row r="4437" spans="1:28" x14ac:dyDescent="0.2">
      <c r="A4437" s="1">
        <v>42924</v>
      </c>
      <c r="B4437" t="s">
        <v>52</v>
      </c>
      <c r="C4437">
        <v>25</v>
      </c>
      <c r="D4437" t="s">
        <v>42</v>
      </c>
      <c r="E4437" t="s">
        <v>147</v>
      </c>
      <c r="F4437">
        <v>5</v>
      </c>
      <c r="G4437">
        <v>20</v>
      </c>
      <c r="H4437">
        <v>18.373000000000001</v>
      </c>
      <c r="K4437" t="str">
        <f t="shared" si="249"/>
        <v/>
      </c>
      <c r="L4437" t="s">
        <v>24</v>
      </c>
      <c r="M4437" t="s">
        <v>65</v>
      </c>
      <c r="N4437" t="s">
        <v>26</v>
      </c>
      <c r="O4437" t="s">
        <v>185</v>
      </c>
      <c r="P4437" t="s">
        <v>186</v>
      </c>
      <c r="T4437" t="s">
        <v>29</v>
      </c>
      <c r="U4437">
        <f t="shared" si="247"/>
        <v>15.43332</v>
      </c>
      <c r="V4437">
        <f t="shared" si="248"/>
        <v>15.98451</v>
      </c>
      <c r="Y4437" t="s">
        <v>827</v>
      </c>
      <c r="Z4437" t="s">
        <v>827</v>
      </c>
      <c r="AA4437" t="s">
        <v>826</v>
      </c>
      <c r="AB4437" t="str">
        <f t="shared" si="250"/>
        <v/>
      </c>
    </row>
    <row r="4438" spans="1:28" x14ac:dyDescent="0.2">
      <c r="A4438" s="1">
        <v>42924</v>
      </c>
      <c r="B4438" t="s">
        <v>52</v>
      </c>
      <c r="C4438">
        <v>25</v>
      </c>
      <c r="D4438" t="s">
        <v>42</v>
      </c>
      <c r="E4438" t="s">
        <v>147</v>
      </c>
      <c r="F4438">
        <v>6</v>
      </c>
      <c r="G4438">
        <v>21</v>
      </c>
      <c r="H4438">
        <v>17.779</v>
      </c>
      <c r="K4438" t="str">
        <f t="shared" si="249"/>
        <v/>
      </c>
      <c r="L4438" t="s">
        <v>24</v>
      </c>
      <c r="M4438" t="s">
        <v>65</v>
      </c>
      <c r="N4438" t="s">
        <v>26</v>
      </c>
      <c r="O4438" t="s">
        <v>185</v>
      </c>
      <c r="P4438" t="s">
        <v>186</v>
      </c>
      <c r="T4438" t="s">
        <v>29</v>
      </c>
      <c r="U4438">
        <f t="shared" si="247"/>
        <v>14.93436</v>
      </c>
      <c r="V4438">
        <f t="shared" si="248"/>
        <v>15.46773</v>
      </c>
      <c r="Y4438" t="s">
        <v>827</v>
      </c>
      <c r="Z4438" t="s">
        <v>827</v>
      </c>
      <c r="AA4438" t="s">
        <v>826</v>
      </c>
      <c r="AB4438" t="str">
        <f t="shared" si="250"/>
        <v/>
      </c>
    </row>
    <row r="4439" spans="1:28" x14ac:dyDescent="0.2">
      <c r="A4439" s="1">
        <v>42924</v>
      </c>
      <c r="B4439" t="s">
        <v>52</v>
      </c>
      <c r="C4439">
        <v>25</v>
      </c>
      <c r="D4439" t="s">
        <v>42</v>
      </c>
      <c r="E4439" t="s">
        <v>147</v>
      </c>
      <c r="F4439">
        <v>7</v>
      </c>
      <c r="G4439">
        <v>22</v>
      </c>
      <c r="H4439">
        <v>19.146000000000001</v>
      </c>
      <c r="K4439" t="str">
        <f t="shared" si="249"/>
        <v/>
      </c>
      <c r="L4439" t="s">
        <v>24</v>
      </c>
      <c r="M4439" t="s">
        <v>65</v>
      </c>
      <c r="N4439" t="s">
        <v>26</v>
      </c>
      <c r="O4439" t="s">
        <v>185</v>
      </c>
      <c r="P4439" t="s">
        <v>186</v>
      </c>
      <c r="T4439" t="s">
        <v>29</v>
      </c>
      <c r="U4439">
        <f t="shared" si="247"/>
        <v>16.082640000000001</v>
      </c>
      <c r="V4439">
        <f t="shared" si="248"/>
        <v>16.657019999999999</v>
      </c>
      <c r="Y4439" t="s">
        <v>827</v>
      </c>
      <c r="Z4439" t="s">
        <v>827</v>
      </c>
      <c r="AA4439" t="s">
        <v>826</v>
      </c>
      <c r="AB4439" t="str">
        <f t="shared" si="250"/>
        <v/>
      </c>
    </row>
    <row r="4440" spans="1:28" x14ac:dyDescent="0.2">
      <c r="A4440" s="1">
        <v>42924</v>
      </c>
      <c r="B4440" t="s">
        <v>193</v>
      </c>
      <c r="C4440">
        <v>25</v>
      </c>
      <c r="D4440" t="s">
        <v>42</v>
      </c>
      <c r="E4440" t="s">
        <v>150</v>
      </c>
      <c r="F4440">
        <v>1</v>
      </c>
      <c r="G4440">
        <v>75</v>
      </c>
      <c r="H4440">
        <v>28.419</v>
      </c>
      <c r="K4440" t="str">
        <f t="shared" si="249"/>
        <v/>
      </c>
      <c r="L4440" t="s">
        <v>24</v>
      </c>
      <c r="M4440" t="s">
        <v>65</v>
      </c>
      <c r="N4440" t="s">
        <v>26</v>
      </c>
      <c r="O4440" t="s">
        <v>216</v>
      </c>
      <c r="P4440" t="s">
        <v>217</v>
      </c>
      <c r="T4440" t="s">
        <v>29</v>
      </c>
      <c r="U4440">
        <f t="shared" si="247"/>
        <v>23.871959999999998</v>
      </c>
      <c r="V4440">
        <f t="shared" si="248"/>
        <v>24.724530000000001</v>
      </c>
      <c r="W4440" t="s">
        <v>218</v>
      </c>
      <c r="Y4440" t="s">
        <v>827</v>
      </c>
      <c r="Z4440" t="s">
        <v>827</v>
      </c>
      <c r="AA4440" t="s">
        <v>826</v>
      </c>
      <c r="AB4440" t="str">
        <f t="shared" si="250"/>
        <v/>
      </c>
    </row>
    <row r="4441" spans="1:28" x14ac:dyDescent="0.2">
      <c r="A4441" s="1">
        <v>42924</v>
      </c>
      <c r="B4441" t="s">
        <v>193</v>
      </c>
      <c r="C4441">
        <v>25</v>
      </c>
      <c r="D4441" t="s">
        <v>42</v>
      </c>
      <c r="E4441" t="s">
        <v>150</v>
      </c>
      <c r="F4441">
        <v>2</v>
      </c>
      <c r="G4441">
        <v>76</v>
      </c>
      <c r="H4441">
        <v>27.808</v>
      </c>
      <c r="K4441" t="str">
        <f t="shared" si="249"/>
        <v/>
      </c>
      <c r="L4441" t="s">
        <v>24</v>
      </c>
      <c r="M4441" t="s">
        <v>65</v>
      </c>
      <c r="N4441" t="s">
        <v>26</v>
      </c>
      <c r="O4441" t="s">
        <v>216</v>
      </c>
      <c r="P4441" t="s">
        <v>217</v>
      </c>
      <c r="T4441" t="s">
        <v>29</v>
      </c>
      <c r="U4441">
        <f t="shared" si="247"/>
        <v>23.358719999999998</v>
      </c>
      <c r="V4441">
        <f t="shared" si="248"/>
        <v>24.192959999999999</v>
      </c>
      <c r="W4441" t="s">
        <v>218</v>
      </c>
      <c r="Y4441" t="s">
        <v>827</v>
      </c>
      <c r="Z4441" t="s">
        <v>827</v>
      </c>
      <c r="AA4441" t="s">
        <v>826</v>
      </c>
      <c r="AB4441" t="str">
        <f t="shared" si="250"/>
        <v/>
      </c>
    </row>
    <row r="4442" spans="1:28" x14ac:dyDescent="0.2">
      <c r="A4442" s="1">
        <v>42924</v>
      </c>
      <c r="B4442" t="s">
        <v>193</v>
      </c>
      <c r="C4442">
        <v>25</v>
      </c>
      <c r="D4442" t="s">
        <v>42</v>
      </c>
      <c r="E4442" t="s">
        <v>150</v>
      </c>
      <c r="F4442">
        <v>3</v>
      </c>
      <c r="G4442">
        <v>77</v>
      </c>
      <c r="H4442">
        <v>28.623000000000001</v>
      </c>
      <c r="K4442" t="str">
        <f t="shared" si="249"/>
        <v/>
      </c>
      <c r="L4442" t="s">
        <v>24</v>
      </c>
      <c r="M4442" t="s">
        <v>65</v>
      </c>
      <c r="N4442" t="s">
        <v>26</v>
      </c>
      <c r="O4442" t="s">
        <v>216</v>
      </c>
      <c r="P4442" t="s">
        <v>217</v>
      </c>
      <c r="T4442" t="s">
        <v>29</v>
      </c>
      <c r="U4442">
        <f t="shared" si="247"/>
        <v>24.043320000000001</v>
      </c>
      <c r="V4442">
        <f t="shared" si="248"/>
        <v>24.902010000000001</v>
      </c>
      <c r="W4442" t="s">
        <v>218</v>
      </c>
      <c r="Y4442" t="s">
        <v>827</v>
      </c>
      <c r="Z4442" t="s">
        <v>827</v>
      </c>
      <c r="AA4442" t="s">
        <v>826</v>
      </c>
      <c r="AB4442" t="str">
        <f t="shared" si="250"/>
        <v/>
      </c>
    </row>
    <row r="4443" spans="1:28" x14ac:dyDescent="0.2">
      <c r="A4443" s="1">
        <v>42924</v>
      </c>
      <c r="B4443" t="s">
        <v>193</v>
      </c>
      <c r="C4443">
        <v>25</v>
      </c>
      <c r="D4443" t="s">
        <v>42</v>
      </c>
      <c r="E4443" t="s">
        <v>150</v>
      </c>
      <c r="F4443">
        <v>4</v>
      </c>
      <c r="G4443">
        <v>78</v>
      </c>
      <c r="H4443">
        <v>28.007000000000001</v>
      </c>
      <c r="K4443" t="str">
        <f t="shared" si="249"/>
        <v/>
      </c>
      <c r="L4443" t="s">
        <v>24</v>
      </c>
      <c r="M4443" t="s">
        <v>65</v>
      </c>
      <c r="N4443" t="s">
        <v>26</v>
      </c>
      <c r="O4443" t="s">
        <v>216</v>
      </c>
      <c r="P4443" t="s">
        <v>217</v>
      </c>
      <c r="T4443" t="s">
        <v>29</v>
      </c>
      <c r="U4443">
        <f t="shared" si="247"/>
        <v>23.525880000000001</v>
      </c>
      <c r="V4443">
        <f t="shared" si="248"/>
        <v>24.36609</v>
      </c>
      <c r="W4443" t="s">
        <v>218</v>
      </c>
      <c r="Y4443" t="s">
        <v>827</v>
      </c>
      <c r="Z4443" t="s">
        <v>827</v>
      </c>
      <c r="AA4443" t="s">
        <v>826</v>
      </c>
      <c r="AB4443" t="str">
        <f t="shared" si="250"/>
        <v/>
      </c>
    </row>
    <row r="4444" spans="1:28" x14ac:dyDescent="0.2">
      <c r="A4444" s="1">
        <v>42924</v>
      </c>
      <c r="B4444" t="s">
        <v>193</v>
      </c>
      <c r="C4444">
        <v>25</v>
      </c>
      <c r="D4444" t="s">
        <v>42</v>
      </c>
      <c r="E4444" t="s">
        <v>150</v>
      </c>
      <c r="F4444">
        <v>5</v>
      </c>
      <c r="G4444">
        <v>79</v>
      </c>
      <c r="H4444">
        <v>27.39</v>
      </c>
      <c r="K4444" t="str">
        <f t="shared" si="249"/>
        <v/>
      </c>
      <c r="L4444" t="s">
        <v>24</v>
      </c>
      <c r="M4444" t="s">
        <v>65</v>
      </c>
      <c r="N4444" t="s">
        <v>26</v>
      </c>
      <c r="O4444" t="s">
        <v>216</v>
      </c>
      <c r="P4444" t="s">
        <v>217</v>
      </c>
      <c r="T4444" t="s">
        <v>29</v>
      </c>
      <c r="U4444">
        <f t="shared" si="247"/>
        <v>23.0076</v>
      </c>
      <c r="V4444">
        <f t="shared" si="248"/>
        <v>23.8293</v>
      </c>
      <c r="W4444" t="s">
        <v>218</v>
      </c>
      <c r="Y4444" t="s">
        <v>827</v>
      </c>
      <c r="Z4444" t="s">
        <v>827</v>
      </c>
      <c r="AA4444" t="s">
        <v>826</v>
      </c>
      <c r="AB4444" t="str">
        <f t="shared" si="250"/>
        <v/>
      </c>
    </row>
    <row r="4445" spans="1:28" x14ac:dyDescent="0.2">
      <c r="A4445" s="1">
        <v>42924</v>
      </c>
      <c r="B4445" t="s">
        <v>52</v>
      </c>
      <c r="C4445">
        <v>25</v>
      </c>
      <c r="D4445" t="s">
        <v>42</v>
      </c>
      <c r="E4445" t="s">
        <v>153</v>
      </c>
      <c r="F4445">
        <v>1</v>
      </c>
      <c r="G4445">
        <v>85</v>
      </c>
      <c r="H4445">
        <v>17.077000000000002</v>
      </c>
      <c r="K4445" t="str">
        <f t="shared" si="249"/>
        <v/>
      </c>
      <c r="L4445" t="s">
        <v>24</v>
      </c>
      <c r="M4445" t="s">
        <v>65</v>
      </c>
      <c r="N4445" t="s">
        <v>26</v>
      </c>
      <c r="O4445" t="s">
        <v>187</v>
      </c>
      <c r="P4445" t="s">
        <v>188</v>
      </c>
      <c r="T4445" t="s">
        <v>29</v>
      </c>
      <c r="U4445">
        <f t="shared" si="247"/>
        <v>14.34468</v>
      </c>
      <c r="V4445">
        <f t="shared" si="248"/>
        <v>14.856990000000001</v>
      </c>
      <c r="Y4445" t="s">
        <v>827</v>
      </c>
      <c r="Z4445" t="s">
        <v>827</v>
      </c>
      <c r="AA4445" t="s">
        <v>826</v>
      </c>
      <c r="AB4445" t="str">
        <f t="shared" si="250"/>
        <v/>
      </c>
    </row>
    <row r="4446" spans="1:28" x14ac:dyDescent="0.2">
      <c r="A4446" s="1">
        <v>42924</v>
      </c>
      <c r="B4446" t="s">
        <v>52</v>
      </c>
      <c r="C4446">
        <v>25</v>
      </c>
      <c r="D4446" t="s">
        <v>42</v>
      </c>
      <c r="E4446" t="s">
        <v>153</v>
      </c>
      <c r="F4446">
        <v>2</v>
      </c>
      <c r="G4446">
        <v>86</v>
      </c>
      <c r="H4446">
        <v>16.504000000000001</v>
      </c>
      <c r="K4446" t="str">
        <f t="shared" si="249"/>
        <v/>
      </c>
      <c r="L4446" t="s">
        <v>24</v>
      </c>
      <c r="M4446" t="s">
        <v>65</v>
      </c>
      <c r="N4446" t="s">
        <v>26</v>
      </c>
      <c r="O4446" t="s">
        <v>187</v>
      </c>
      <c r="P4446" t="s">
        <v>188</v>
      </c>
      <c r="T4446" t="s">
        <v>29</v>
      </c>
      <c r="U4446">
        <f t="shared" si="247"/>
        <v>13.86336</v>
      </c>
      <c r="V4446">
        <f t="shared" si="248"/>
        <v>14.358480000000002</v>
      </c>
      <c r="Y4446" t="s">
        <v>827</v>
      </c>
      <c r="Z4446" t="s">
        <v>827</v>
      </c>
      <c r="AA4446" t="s">
        <v>826</v>
      </c>
      <c r="AB4446" t="str">
        <f t="shared" si="250"/>
        <v/>
      </c>
    </row>
    <row r="4447" spans="1:28" x14ac:dyDescent="0.2">
      <c r="A4447" s="1">
        <v>42924</v>
      </c>
      <c r="B4447" t="s">
        <v>52</v>
      </c>
      <c r="C4447">
        <v>25</v>
      </c>
      <c r="D4447" t="s">
        <v>42</v>
      </c>
      <c r="E4447" t="s">
        <v>153</v>
      </c>
      <c r="F4447">
        <v>3</v>
      </c>
      <c r="G4447">
        <v>87</v>
      </c>
      <c r="H4447">
        <v>15.548999999999999</v>
      </c>
      <c r="K4447" t="str">
        <f t="shared" si="249"/>
        <v/>
      </c>
      <c r="L4447" t="s">
        <v>24</v>
      </c>
      <c r="M4447" t="s">
        <v>65</v>
      </c>
      <c r="N4447" t="s">
        <v>26</v>
      </c>
      <c r="O4447" t="s">
        <v>187</v>
      </c>
      <c r="P4447" t="s">
        <v>188</v>
      </c>
      <c r="T4447" t="s">
        <v>29</v>
      </c>
      <c r="U4447">
        <f t="shared" si="247"/>
        <v>13.061159999999999</v>
      </c>
      <c r="V4447">
        <f t="shared" si="248"/>
        <v>13.52763</v>
      </c>
      <c r="Y4447" t="s">
        <v>827</v>
      </c>
      <c r="Z4447" t="s">
        <v>827</v>
      </c>
      <c r="AA4447" t="s">
        <v>826</v>
      </c>
      <c r="AB4447" t="str">
        <f t="shared" si="250"/>
        <v/>
      </c>
    </row>
    <row r="4448" spans="1:28" x14ac:dyDescent="0.2">
      <c r="A4448" s="1">
        <v>42924</v>
      </c>
      <c r="B4448" t="s">
        <v>52</v>
      </c>
      <c r="C4448">
        <v>25</v>
      </c>
      <c r="D4448" t="s">
        <v>42</v>
      </c>
      <c r="E4448" t="s">
        <v>153</v>
      </c>
      <c r="F4448">
        <v>4</v>
      </c>
      <c r="G4448">
        <v>88</v>
      </c>
      <c r="H4448">
        <v>16.992999999999999</v>
      </c>
      <c r="K4448" t="str">
        <f t="shared" si="249"/>
        <v/>
      </c>
      <c r="L4448" t="s">
        <v>24</v>
      </c>
      <c r="M4448" t="s">
        <v>65</v>
      </c>
      <c r="N4448" t="s">
        <v>26</v>
      </c>
      <c r="O4448" t="s">
        <v>187</v>
      </c>
      <c r="P4448" t="s">
        <v>188</v>
      </c>
      <c r="T4448" t="s">
        <v>29</v>
      </c>
      <c r="U4448">
        <f t="shared" si="247"/>
        <v>14.274119999999998</v>
      </c>
      <c r="V4448">
        <f t="shared" si="248"/>
        <v>14.783909999999999</v>
      </c>
      <c r="Y4448" t="s">
        <v>827</v>
      </c>
      <c r="Z4448" t="s">
        <v>827</v>
      </c>
      <c r="AA4448" t="s">
        <v>826</v>
      </c>
      <c r="AB4448" t="str">
        <f t="shared" si="250"/>
        <v/>
      </c>
    </row>
    <row r="4449" spans="1:28" x14ac:dyDescent="0.2">
      <c r="A4449" s="1">
        <v>42924</v>
      </c>
      <c r="B4449" t="s">
        <v>52</v>
      </c>
      <c r="C4449">
        <v>25</v>
      </c>
      <c r="D4449" t="s">
        <v>42</v>
      </c>
      <c r="E4449" t="s">
        <v>153</v>
      </c>
      <c r="F4449">
        <v>5</v>
      </c>
      <c r="G4449">
        <v>89</v>
      </c>
      <c r="H4449">
        <v>16.544</v>
      </c>
      <c r="K4449" t="str">
        <f t="shared" si="249"/>
        <v/>
      </c>
      <c r="L4449" t="s">
        <v>24</v>
      </c>
      <c r="M4449" t="s">
        <v>65</v>
      </c>
      <c r="N4449" t="s">
        <v>26</v>
      </c>
      <c r="O4449" t="s">
        <v>187</v>
      </c>
      <c r="P4449" t="s">
        <v>188</v>
      </c>
      <c r="T4449" t="s">
        <v>29</v>
      </c>
      <c r="U4449">
        <f t="shared" si="247"/>
        <v>13.89696</v>
      </c>
      <c r="V4449">
        <f t="shared" si="248"/>
        <v>14.393280000000001</v>
      </c>
      <c r="Y4449" t="s">
        <v>827</v>
      </c>
      <c r="Z4449" t="s">
        <v>827</v>
      </c>
      <c r="AA4449" t="s">
        <v>826</v>
      </c>
      <c r="AB4449" t="str">
        <f t="shared" si="250"/>
        <v/>
      </c>
    </row>
    <row r="4450" spans="1:28" x14ac:dyDescent="0.2">
      <c r="A4450" s="1">
        <v>42924</v>
      </c>
      <c r="B4450" t="s">
        <v>52</v>
      </c>
      <c r="C4450">
        <v>25</v>
      </c>
      <c r="D4450" t="s">
        <v>42</v>
      </c>
      <c r="E4450" t="s">
        <v>155</v>
      </c>
      <c r="F4450">
        <v>1</v>
      </c>
      <c r="G4450">
        <v>116</v>
      </c>
      <c r="H4450">
        <v>17.190000000000001</v>
      </c>
      <c r="K4450" t="str">
        <f t="shared" si="249"/>
        <v/>
      </c>
      <c r="L4450" t="s">
        <v>24</v>
      </c>
      <c r="M4450" t="s">
        <v>65</v>
      </c>
      <c r="N4450" t="s">
        <v>26</v>
      </c>
      <c r="O4450" t="s">
        <v>189</v>
      </c>
      <c r="P4450" t="s">
        <v>190</v>
      </c>
      <c r="T4450" t="s">
        <v>29</v>
      </c>
      <c r="U4450">
        <f t="shared" si="247"/>
        <v>14.4396</v>
      </c>
      <c r="V4450">
        <f t="shared" si="248"/>
        <v>14.955300000000001</v>
      </c>
      <c r="Y4450" t="s">
        <v>827</v>
      </c>
      <c r="Z4450" t="s">
        <v>827</v>
      </c>
      <c r="AA4450" t="s">
        <v>826</v>
      </c>
      <c r="AB4450" t="str">
        <f t="shared" si="250"/>
        <v/>
      </c>
    </row>
    <row r="4451" spans="1:28" x14ac:dyDescent="0.2">
      <c r="A4451" s="1">
        <v>42924</v>
      </c>
      <c r="B4451" t="s">
        <v>52</v>
      </c>
      <c r="C4451">
        <v>25</v>
      </c>
      <c r="D4451" t="s">
        <v>42</v>
      </c>
      <c r="E4451" t="s">
        <v>155</v>
      </c>
      <c r="F4451">
        <v>2</v>
      </c>
      <c r="G4451">
        <v>117</v>
      </c>
      <c r="H4451">
        <v>17.088999999999999</v>
      </c>
      <c r="K4451" t="str">
        <f t="shared" si="249"/>
        <v/>
      </c>
      <c r="L4451" t="s">
        <v>24</v>
      </c>
      <c r="M4451" t="s">
        <v>65</v>
      </c>
      <c r="N4451" t="s">
        <v>26</v>
      </c>
      <c r="O4451" t="s">
        <v>189</v>
      </c>
      <c r="P4451" t="s">
        <v>190</v>
      </c>
      <c r="T4451" t="s">
        <v>29</v>
      </c>
      <c r="U4451">
        <f t="shared" si="247"/>
        <v>14.354759999999999</v>
      </c>
      <c r="V4451">
        <f t="shared" si="248"/>
        <v>14.867429999999999</v>
      </c>
      <c r="Y4451" t="s">
        <v>827</v>
      </c>
      <c r="Z4451" t="s">
        <v>827</v>
      </c>
      <c r="AA4451" t="s">
        <v>826</v>
      </c>
      <c r="AB4451" t="str">
        <f t="shared" si="250"/>
        <v/>
      </c>
    </row>
    <row r="4452" spans="1:28" x14ac:dyDescent="0.2">
      <c r="A4452" s="1">
        <v>42924</v>
      </c>
      <c r="B4452" t="s">
        <v>52</v>
      </c>
      <c r="C4452">
        <v>25</v>
      </c>
      <c r="D4452" t="s">
        <v>42</v>
      </c>
      <c r="E4452" t="s">
        <v>155</v>
      </c>
      <c r="F4452">
        <v>3</v>
      </c>
      <c r="G4452">
        <v>118</v>
      </c>
      <c r="H4452">
        <v>17.664999999999999</v>
      </c>
      <c r="K4452" t="str">
        <f t="shared" si="249"/>
        <v/>
      </c>
      <c r="L4452" t="s">
        <v>24</v>
      </c>
      <c r="M4452" t="s">
        <v>65</v>
      </c>
      <c r="N4452" t="s">
        <v>26</v>
      </c>
      <c r="O4452" t="s">
        <v>189</v>
      </c>
      <c r="P4452" t="s">
        <v>190</v>
      </c>
      <c r="T4452" t="s">
        <v>29</v>
      </c>
      <c r="U4452">
        <f t="shared" si="247"/>
        <v>14.8386</v>
      </c>
      <c r="V4452">
        <f t="shared" si="248"/>
        <v>15.368549999999999</v>
      </c>
      <c r="Y4452" t="s">
        <v>827</v>
      </c>
      <c r="Z4452" t="s">
        <v>827</v>
      </c>
      <c r="AA4452" t="s">
        <v>826</v>
      </c>
      <c r="AB4452" t="str">
        <f t="shared" si="250"/>
        <v/>
      </c>
    </row>
    <row r="4453" spans="1:28" x14ac:dyDescent="0.2">
      <c r="A4453" s="1">
        <v>42924</v>
      </c>
      <c r="B4453" t="s">
        <v>52</v>
      </c>
      <c r="C4453">
        <v>25</v>
      </c>
      <c r="D4453" t="s">
        <v>42</v>
      </c>
      <c r="E4453" t="s">
        <v>155</v>
      </c>
      <c r="F4453">
        <v>4</v>
      </c>
      <c r="G4453">
        <v>119</v>
      </c>
      <c r="H4453">
        <v>17.529</v>
      </c>
      <c r="K4453" t="str">
        <f t="shared" si="249"/>
        <v/>
      </c>
      <c r="L4453" t="s">
        <v>24</v>
      </c>
      <c r="M4453" t="s">
        <v>65</v>
      </c>
      <c r="N4453" t="s">
        <v>26</v>
      </c>
      <c r="O4453" t="s">
        <v>189</v>
      </c>
      <c r="P4453" t="s">
        <v>190</v>
      </c>
      <c r="T4453" t="s">
        <v>29</v>
      </c>
      <c r="U4453">
        <f t="shared" si="247"/>
        <v>14.724359999999999</v>
      </c>
      <c r="V4453">
        <f t="shared" si="248"/>
        <v>15.25023</v>
      </c>
      <c r="Y4453" t="s">
        <v>827</v>
      </c>
      <c r="Z4453" t="s">
        <v>827</v>
      </c>
      <c r="AA4453" t="s">
        <v>826</v>
      </c>
      <c r="AB4453" t="str">
        <f t="shared" si="250"/>
        <v/>
      </c>
    </row>
    <row r="4454" spans="1:28" x14ac:dyDescent="0.2">
      <c r="A4454" s="1">
        <v>42924</v>
      </c>
      <c r="B4454" t="s">
        <v>52</v>
      </c>
      <c r="C4454">
        <v>25</v>
      </c>
      <c r="D4454" t="s">
        <v>42</v>
      </c>
      <c r="E4454" t="s">
        <v>155</v>
      </c>
      <c r="F4454">
        <v>5</v>
      </c>
      <c r="G4454">
        <v>120</v>
      </c>
      <c r="H4454">
        <v>15.553000000000001</v>
      </c>
      <c r="K4454" t="str">
        <f t="shared" si="249"/>
        <v/>
      </c>
      <c r="L4454" t="s">
        <v>24</v>
      </c>
      <c r="M4454" t="s">
        <v>65</v>
      </c>
      <c r="N4454" t="s">
        <v>26</v>
      </c>
      <c r="O4454" t="s">
        <v>189</v>
      </c>
      <c r="P4454" t="s">
        <v>190</v>
      </c>
      <c r="T4454" t="s">
        <v>29</v>
      </c>
      <c r="U4454">
        <f t="shared" si="247"/>
        <v>13.06452</v>
      </c>
      <c r="V4454">
        <f t="shared" si="248"/>
        <v>13.53111</v>
      </c>
      <c r="Y4454" t="s">
        <v>827</v>
      </c>
      <c r="Z4454" t="s">
        <v>827</v>
      </c>
      <c r="AA4454" t="s">
        <v>826</v>
      </c>
      <c r="AB4454" t="str">
        <f t="shared" si="250"/>
        <v/>
      </c>
    </row>
    <row r="4455" spans="1:28" x14ac:dyDescent="0.2">
      <c r="A4455" s="1">
        <v>42924</v>
      </c>
      <c r="B4455" t="s">
        <v>52</v>
      </c>
      <c r="C4455">
        <v>25</v>
      </c>
      <c r="D4455" t="s">
        <v>42</v>
      </c>
      <c r="E4455" t="s">
        <v>155</v>
      </c>
      <c r="F4455">
        <v>6</v>
      </c>
      <c r="G4455">
        <v>121</v>
      </c>
      <c r="H4455">
        <v>18.138999999999999</v>
      </c>
      <c r="K4455" t="str">
        <f t="shared" si="249"/>
        <v/>
      </c>
      <c r="L4455" t="s">
        <v>24</v>
      </c>
      <c r="M4455" t="s">
        <v>65</v>
      </c>
      <c r="N4455" t="s">
        <v>26</v>
      </c>
      <c r="O4455" t="s">
        <v>189</v>
      </c>
      <c r="P4455" t="s">
        <v>190</v>
      </c>
      <c r="T4455" t="s">
        <v>29</v>
      </c>
      <c r="U4455">
        <f t="shared" si="247"/>
        <v>15.236759999999999</v>
      </c>
      <c r="V4455">
        <f t="shared" si="248"/>
        <v>15.78093</v>
      </c>
      <c r="Y4455" t="s">
        <v>827</v>
      </c>
      <c r="Z4455" t="s">
        <v>827</v>
      </c>
      <c r="AA4455" t="s">
        <v>826</v>
      </c>
      <c r="AB4455" t="str">
        <f t="shared" si="250"/>
        <v/>
      </c>
    </row>
    <row r="4456" spans="1:28" x14ac:dyDescent="0.2">
      <c r="A4456" s="1">
        <v>42924</v>
      </c>
      <c r="B4456" t="s">
        <v>52</v>
      </c>
      <c r="C4456">
        <v>25</v>
      </c>
      <c r="D4456" t="s">
        <v>42</v>
      </c>
      <c r="E4456" t="s">
        <v>158</v>
      </c>
      <c r="F4456">
        <v>1</v>
      </c>
      <c r="G4456">
        <v>122</v>
      </c>
      <c r="H4456">
        <v>16.591999999999999</v>
      </c>
      <c r="K4456" t="str">
        <f t="shared" si="249"/>
        <v/>
      </c>
      <c r="L4456" t="s">
        <v>24</v>
      </c>
      <c r="M4456" t="s">
        <v>65</v>
      </c>
      <c r="N4456" t="s">
        <v>26</v>
      </c>
      <c r="O4456" t="s">
        <v>191</v>
      </c>
      <c r="P4456" t="s">
        <v>192</v>
      </c>
      <c r="T4456" t="s">
        <v>29</v>
      </c>
      <c r="U4456">
        <f t="shared" si="247"/>
        <v>13.937279999999998</v>
      </c>
      <c r="V4456">
        <f t="shared" si="248"/>
        <v>14.435039999999999</v>
      </c>
      <c r="Y4456" t="s">
        <v>827</v>
      </c>
      <c r="Z4456" t="s">
        <v>827</v>
      </c>
      <c r="AA4456" t="s">
        <v>826</v>
      </c>
      <c r="AB4456" t="str">
        <f t="shared" si="250"/>
        <v/>
      </c>
    </row>
    <row r="4457" spans="1:28" x14ac:dyDescent="0.2">
      <c r="A4457" s="1">
        <v>42924</v>
      </c>
      <c r="B4457" t="s">
        <v>52</v>
      </c>
      <c r="C4457">
        <v>25</v>
      </c>
      <c r="D4457" t="s">
        <v>42</v>
      </c>
      <c r="E4457" t="s">
        <v>158</v>
      </c>
      <c r="F4457">
        <v>2</v>
      </c>
      <c r="G4457">
        <v>123</v>
      </c>
      <c r="H4457">
        <v>17.097999999999999</v>
      </c>
      <c r="K4457" t="str">
        <f t="shared" si="249"/>
        <v/>
      </c>
      <c r="L4457" t="s">
        <v>24</v>
      </c>
      <c r="M4457" t="s">
        <v>65</v>
      </c>
      <c r="N4457" t="s">
        <v>26</v>
      </c>
      <c r="O4457" t="s">
        <v>191</v>
      </c>
      <c r="P4457" t="s">
        <v>192</v>
      </c>
      <c r="T4457" t="s">
        <v>29</v>
      </c>
      <c r="U4457">
        <f t="shared" si="247"/>
        <v>14.362319999999999</v>
      </c>
      <c r="V4457">
        <f t="shared" si="248"/>
        <v>14.875259999999999</v>
      </c>
      <c r="Y4457" t="s">
        <v>827</v>
      </c>
      <c r="Z4457" t="s">
        <v>827</v>
      </c>
      <c r="AA4457" t="s">
        <v>826</v>
      </c>
      <c r="AB4457" t="str">
        <f t="shared" si="250"/>
        <v/>
      </c>
    </row>
    <row r="4458" spans="1:28" x14ac:dyDescent="0.2">
      <c r="A4458" s="1">
        <v>42924</v>
      </c>
      <c r="B4458" t="s">
        <v>52</v>
      </c>
      <c r="C4458">
        <v>25</v>
      </c>
      <c r="D4458" t="s">
        <v>42</v>
      </c>
      <c r="E4458" t="s">
        <v>158</v>
      </c>
      <c r="F4458">
        <v>3</v>
      </c>
      <c r="G4458">
        <v>124</v>
      </c>
      <c r="H4458">
        <v>16.97</v>
      </c>
      <c r="K4458" t="str">
        <f t="shared" si="249"/>
        <v/>
      </c>
      <c r="L4458" t="s">
        <v>24</v>
      </c>
      <c r="M4458" t="s">
        <v>65</v>
      </c>
      <c r="N4458" t="s">
        <v>26</v>
      </c>
      <c r="O4458" t="s">
        <v>191</v>
      </c>
      <c r="P4458" t="s">
        <v>192</v>
      </c>
      <c r="T4458" t="s">
        <v>29</v>
      </c>
      <c r="U4458">
        <f t="shared" si="247"/>
        <v>14.254799999999998</v>
      </c>
      <c r="V4458">
        <f t="shared" si="248"/>
        <v>14.7639</v>
      </c>
      <c r="Y4458" t="s">
        <v>827</v>
      </c>
      <c r="Z4458" t="s">
        <v>827</v>
      </c>
      <c r="AA4458" t="s">
        <v>826</v>
      </c>
      <c r="AB4458" t="str">
        <f t="shared" si="250"/>
        <v/>
      </c>
    </row>
    <row r="4459" spans="1:28" x14ac:dyDescent="0.2">
      <c r="A4459" s="1">
        <v>42924</v>
      </c>
      <c r="B4459" t="s">
        <v>52</v>
      </c>
      <c r="C4459">
        <v>25</v>
      </c>
      <c r="D4459" t="s">
        <v>42</v>
      </c>
      <c r="E4459" t="s">
        <v>158</v>
      </c>
      <c r="F4459">
        <v>4</v>
      </c>
      <c r="G4459">
        <v>125</v>
      </c>
      <c r="H4459">
        <v>16.899999999999999</v>
      </c>
      <c r="K4459" t="str">
        <f t="shared" si="249"/>
        <v/>
      </c>
      <c r="L4459" t="s">
        <v>24</v>
      </c>
      <c r="M4459" t="s">
        <v>65</v>
      </c>
      <c r="N4459" t="s">
        <v>26</v>
      </c>
      <c r="O4459" t="s">
        <v>191</v>
      </c>
      <c r="P4459" t="s">
        <v>192</v>
      </c>
      <c r="T4459" t="s">
        <v>29</v>
      </c>
      <c r="U4459">
        <f t="shared" ref="U4459:U4522" si="251">IF(H4459&gt;0,IF(L4459="live",H4459*0.84,H4459),"")</f>
        <v>14.195999999999998</v>
      </c>
      <c r="V4459">
        <f t="shared" ref="V4459:V4522" si="252">IF(H4459&gt;0,IF(L4459="live",H4459*0.87,H4459),"")</f>
        <v>14.702999999999999</v>
      </c>
      <c r="Y4459" t="s">
        <v>827</v>
      </c>
      <c r="Z4459" t="s">
        <v>827</v>
      </c>
      <c r="AA4459" t="s">
        <v>826</v>
      </c>
      <c r="AB4459" t="str">
        <f t="shared" si="250"/>
        <v/>
      </c>
    </row>
    <row r="4460" spans="1:28" x14ac:dyDescent="0.2">
      <c r="A4460" s="1">
        <v>42924</v>
      </c>
      <c r="B4460" t="s">
        <v>52</v>
      </c>
      <c r="C4460">
        <v>25</v>
      </c>
      <c r="D4460" t="s">
        <v>42</v>
      </c>
      <c r="E4460" t="s">
        <v>158</v>
      </c>
      <c r="F4460">
        <v>5</v>
      </c>
      <c r="G4460">
        <v>126</v>
      </c>
      <c r="H4460">
        <v>18.050999999999998</v>
      </c>
      <c r="K4460" t="str">
        <f t="shared" si="249"/>
        <v/>
      </c>
      <c r="L4460" t="s">
        <v>24</v>
      </c>
      <c r="M4460" t="s">
        <v>65</v>
      </c>
      <c r="N4460" t="s">
        <v>26</v>
      </c>
      <c r="O4460" t="s">
        <v>191</v>
      </c>
      <c r="P4460" t="s">
        <v>192</v>
      </c>
      <c r="T4460" t="s">
        <v>29</v>
      </c>
      <c r="U4460">
        <f t="shared" si="251"/>
        <v>15.162839999999997</v>
      </c>
      <c r="V4460">
        <f t="shared" si="252"/>
        <v>15.704369999999999</v>
      </c>
      <c r="Y4460" t="s">
        <v>827</v>
      </c>
      <c r="Z4460" t="s">
        <v>827</v>
      </c>
      <c r="AA4460" t="s">
        <v>826</v>
      </c>
      <c r="AB4460" t="str">
        <f t="shared" si="250"/>
        <v/>
      </c>
    </row>
    <row r="4461" spans="1:28" x14ac:dyDescent="0.2">
      <c r="A4461" s="1">
        <v>42924</v>
      </c>
      <c r="B4461" t="s">
        <v>193</v>
      </c>
      <c r="C4461">
        <v>25</v>
      </c>
      <c r="D4461" t="s">
        <v>42</v>
      </c>
      <c r="E4461" t="s">
        <v>197</v>
      </c>
      <c r="F4461">
        <v>1</v>
      </c>
      <c r="G4461">
        <v>55</v>
      </c>
      <c r="H4461">
        <v>27.373000000000001</v>
      </c>
      <c r="K4461" t="str">
        <f t="shared" si="249"/>
        <v/>
      </c>
      <c r="L4461" t="s">
        <v>24</v>
      </c>
      <c r="M4461" t="s">
        <v>65</v>
      </c>
      <c r="N4461" t="s">
        <v>26</v>
      </c>
      <c r="O4461" t="s">
        <v>219</v>
      </c>
      <c r="P4461" t="s">
        <v>220</v>
      </c>
      <c r="T4461" t="s">
        <v>29</v>
      </c>
      <c r="U4461">
        <f t="shared" si="251"/>
        <v>22.993320000000001</v>
      </c>
      <c r="V4461">
        <f t="shared" si="252"/>
        <v>23.814510000000002</v>
      </c>
      <c r="Y4461" t="s">
        <v>827</v>
      </c>
      <c r="Z4461" t="s">
        <v>827</v>
      </c>
      <c r="AA4461" t="s">
        <v>826</v>
      </c>
      <c r="AB4461" t="str">
        <f t="shared" si="250"/>
        <v/>
      </c>
    </row>
    <row r="4462" spans="1:28" x14ac:dyDescent="0.2">
      <c r="A4462" s="1">
        <v>42924</v>
      </c>
      <c r="B4462" t="s">
        <v>193</v>
      </c>
      <c r="C4462">
        <v>25</v>
      </c>
      <c r="D4462" t="s">
        <v>42</v>
      </c>
      <c r="E4462" t="s">
        <v>197</v>
      </c>
      <c r="F4462">
        <v>2</v>
      </c>
      <c r="G4462">
        <v>56</v>
      </c>
      <c r="H4462">
        <v>24.32</v>
      </c>
      <c r="K4462" t="str">
        <f t="shared" si="249"/>
        <v/>
      </c>
      <c r="L4462" t="s">
        <v>24</v>
      </c>
      <c r="M4462" t="s">
        <v>65</v>
      </c>
      <c r="N4462" t="s">
        <v>26</v>
      </c>
      <c r="O4462" t="s">
        <v>219</v>
      </c>
      <c r="P4462" t="s">
        <v>220</v>
      </c>
      <c r="T4462" t="s">
        <v>29</v>
      </c>
      <c r="U4462">
        <f t="shared" si="251"/>
        <v>20.428799999999999</v>
      </c>
      <c r="V4462">
        <f t="shared" si="252"/>
        <v>21.1584</v>
      </c>
      <c r="Y4462" t="s">
        <v>827</v>
      </c>
      <c r="Z4462" t="s">
        <v>827</v>
      </c>
      <c r="AA4462" t="s">
        <v>826</v>
      </c>
      <c r="AB4462" t="str">
        <f t="shared" si="250"/>
        <v/>
      </c>
    </row>
    <row r="4463" spans="1:28" x14ac:dyDescent="0.2">
      <c r="A4463" s="1">
        <v>42924</v>
      </c>
      <c r="B4463" t="s">
        <v>193</v>
      </c>
      <c r="C4463">
        <v>25</v>
      </c>
      <c r="D4463" t="s">
        <v>42</v>
      </c>
      <c r="E4463" t="s">
        <v>197</v>
      </c>
      <c r="F4463">
        <v>3</v>
      </c>
      <c r="G4463">
        <v>57</v>
      </c>
      <c r="H4463">
        <v>23.454000000000001</v>
      </c>
      <c r="K4463" t="str">
        <f t="shared" si="249"/>
        <v/>
      </c>
      <c r="L4463" t="s">
        <v>24</v>
      </c>
      <c r="M4463" t="s">
        <v>65</v>
      </c>
      <c r="N4463" t="s">
        <v>26</v>
      </c>
      <c r="O4463" t="s">
        <v>219</v>
      </c>
      <c r="P4463" t="s">
        <v>220</v>
      </c>
      <c r="T4463" t="s">
        <v>29</v>
      </c>
      <c r="U4463">
        <f t="shared" si="251"/>
        <v>19.701360000000001</v>
      </c>
      <c r="V4463">
        <f t="shared" si="252"/>
        <v>20.404980000000002</v>
      </c>
      <c r="Y4463" t="s">
        <v>827</v>
      </c>
      <c r="Z4463" t="s">
        <v>827</v>
      </c>
      <c r="AA4463" t="s">
        <v>826</v>
      </c>
      <c r="AB4463" t="str">
        <f t="shared" si="250"/>
        <v/>
      </c>
    </row>
    <row r="4464" spans="1:28" x14ac:dyDescent="0.2">
      <c r="A4464" s="1">
        <v>42924</v>
      </c>
      <c r="B4464" t="s">
        <v>193</v>
      </c>
      <c r="C4464">
        <v>25</v>
      </c>
      <c r="D4464" t="s">
        <v>42</v>
      </c>
      <c r="E4464" t="s">
        <v>197</v>
      </c>
      <c r="F4464">
        <v>4</v>
      </c>
      <c r="G4464">
        <v>58</v>
      </c>
      <c r="H4464">
        <v>28.088999999999999</v>
      </c>
      <c r="K4464" t="str">
        <f t="shared" si="249"/>
        <v/>
      </c>
      <c r="L4464" t="s">
        <v>24</v>
      </c>
      <c r="M4464" t="s">
        <v>65</v>
      </c>
      <c r="N4464" t="s">
        <v>26</v>
      </c>
      <c r="O4464" t="s">
        <v>219</v>
      </c>
      <c r="P4464" t="s">
        <v>220</v>
      </c>
      <c r="T4464" t="s">
        <v>29</v>
      </c>
      <c r="U4464">
        <f t="shared" si="251"/>
        <v>23.594759999999997</v>
      </c>
      <c r="V4464">
        <f t="shared" si="252"/>
        <v>24.437429999999999</v>
      </c>
      <c r="Y4464" t="s">
        <v>827</v>
      </c>
      <c r="Z4464" t="s">
        <v>827</v>
      </c>
      <c r="AA4464" t="s">
        <v>826</v>
      </c>
      <c r="AB4464" t="str">
        <f t="shared" si="250"/>
        <v/>
      </c>
    </row>
    <row r="4465" spans="1:28" x14ac:dyDescent="0.2">
      <c r="A4465" s="1">
        <v>42924</v>
      </c>
      <c r="B4465" t="s">
        <v>193</v>
      </c>
      <c r="C4465">
        <v>25</v>
      </c>
      <c r="D4465" t="s">
        <v>42</v>
      </c>
      <c r="E4465" t="s">
        <v>197</v>
      </c>
      <c r="F4465">
        <v>5</v>
      </c>
      <c r="G4465">
        <v>59</v>
      </c>
      <c r="H4465">
        <v>27.306999999999999</v>
      </c>
      <c r="K4465" t="str">
        <f t="shared" si="249"/>
        <v/>
      </c>
      <c r="L4465" t="s">
        <v>24</v>
      </c>
      <c r="M4465" t="s">
        <v>65</v>
      </c>
      <c r="N4465" t="s">
        <v>26</v>
      </c>
      <c r="O4465" t="s">
        <v>219</v>
      </c>
      <c r="P4465" t="s">
        <v>220</v>
      </c>
      <c r="T4465" t="s">
        <v>29</v>
      </c>
      <c r="U4465">
        <f t="shared" si="251"/>
        <v>22.937879999999996</v>
      </c>
      <c r="V4465">
        <f t="shared" si="252"/>
        <v>23.757089999999998</v>
      </c>
      <c r="Y4465" t="s">
        <v>827</v>
      </c>
      <c r="Z4465" t="s">
        <v>827</v>
      </c>
      <c r="AA4465" t="s">
        <v>826</v>
      </c>
      <c r="AB4465" t="str">
        <f t="shared" si="250"/>
        <v/>
      </c>
    </row>
    <row r="4466" spans="1:28" x14ac:dyDescent="0.2">
      <c r="A4466" s="1">
        <v>42924</v>
      </c>
      <c r="B4466" t="s">
        <v>193</v>
      </c>
      <c r="C4466">
        <v>25</v>
      </c>
      <c r="D4466" t="s">
        <v>42</v>
      </c>
      <c r="E4466" t="s">
        <v>199</v>
      </c>
      <c r="F4466">
        <v>1</v>
      </c>
      <c r="G4466">
        <v>65</v>
      </c>
      <c r="H4466">
        <v>27.632999999999999</v>
      </c>
      <c r="K4466" t="str">
        <f t="shared" si="249"/>
        <v/>
      </c>
      <c r="L4466" t="s">
        <v>24</v>
      </c>
      <c r="M4466" t="s">
        <v>65</v>
      </c>
      <c r="N4466" t="s">
        <v>26</v>
      </c>
      <c r="O4466" t="s">
        <v>221</v>
      </c>
      <c r="P4466" t="s">
        <v>222</v>
      </c>
      <c r="T4466" t="s">
        <v>29</v>
      </c>
      <c r="U4466">
        <f t="shared" si="251"/>
        <v>23.21172</v>
      </c>
      <c r="V4466">
        <f t="shared" si="252"/>
        <v>24.040710000000001</v>
      </c>
      <c r="W4466" t="s">
        <v>223</v>
      </c>
      <c r="Y4466" t="s">
        <v>827</v>
      </c>
      <c r="Z4466" t="s">
        <v>827</v>
      </c>
      <c r="AA4466" t="s">
        <v>826</v>
      </c>
      <c r="AB4466" t="str">
        <f t="shared" si="250"/>
        <v/>
      </c>
    </row>
    <row r="4467" spans="1:28" x14ac:dyDescent="0.2">
      <c r="A4467" s="1">
        <v>42924</v>
      </c>
      <c r="B4467" t="s">
        <v>193</v>
      </c>
      <c r="C4467">
        <v>25</v>
      </c>
      <c r="D4467" t="s">
        <v>42</v>
      </c>
      <c r="E4467" t="s">
        <v>199</v>
      </c>
      <c r="F4467">
        <v>2</v>
      </c>
      <c r="G4467">
        <v>66</v>
      </c>
      <c r="H4467">
        <v>24.178999999999998</v>
      </c>
      <c r="K4467" t="str">
        <f t="shared" si="249"/>
        <v/>
      </c>
      <c r="L4467" t="s">
        <v>24</v>
      </c>
      <c r="M4467" t="s">
        <v>65</v>
      </c>
      <c r="N4467" t="s">
        <v>26</v>
      </c>
      <c r="O4467" t="s">
        <v>221</v>
      </c>
      <c r="P4467" t="s">
        <v>222</v>
      </c>
      <c r="T4467" t="s">
        <v>29</v>
      </c>
      <c r="U4467">
        <f t="shared" si="251"/>
        <v>20.310359999999999</v>
      </c>
      <c r="V4467">
        <f t="shared" si="252"/>
        <v>21.035729999999997</v>
      </c>
      <c r="W4467" t="s">
        <v>223</v>
      </c>
      <c r="Y4467" t="s">
        <v>827</v>
      </c>
      <c r="Z4467" t="s">
        <v>827</v>
      </c>
      <c r="AA4467" t="s">
        <v>826</v>
      </c>
      <c r="AB4467" t="str">
        <f t="shared" si="250"/>
        <v/>
      </c>
    </row>
    <row r="4468" spans="1:28" x14ac:dyDescent="0.2">
      <c r="A4468" s="1">
        <v>42924</v>
      </c>
      <c r="B4468" t="s">
        <v>193</v>
      </c>
      <c r="C4468">
        <v>25</v>
      </c>
      <c r="D4468" t="s">
        <v>42</v>
      </c>
      <c r="E4468" t="s">
        <v>199</v>
      </c>
      <c r="F4468">
        <v>3</v>
      </c>
      <c r="G4468">
        <v>67</v>
      </c>
      <c r="H4468">
        <v>25.257000000000001</v>
      </c>
      <c r="K4468" t="str">
        <f t="shared" si="249"/>
        <v/>
      </c>
      <c r="L4468" t="s">
        <v>24</v>
      </c>
      <c r="M4468" t="s">
        <v>65</v>
      </c>
      <c r="N4468" t="s">
        <v>26</v>
      </c>
      <c r="O4468" t="s">
        <v>221</v>
      </c>
      <c r="P4468" t="s">
        <v>222</v>
      </c>
      <c r="T4468" t="s">
        <v>29</v>
      </c>
      <c r="U4468">
        <f t="shared" si="251"/>
        <v>21.215880000000002</v>
      </c>
      <c r="V4468">
        <f t="shared" si="252"/>
        <v>21.973590000000002</v>
      </c>
      <c r="W4468" t="s">
        <v>223</v>
      </c>
      <c r="Y4468" t="s">
        <v>827</v>
      </c>
      <c r="Z4468" t="s">
        <v>827</v>
      </c>
      <c r="AA4468" t="s">
        <v>826</v>
      </c>
      <c r="AB4468" t="str">
        <f t="shared" si="250"/>
        <v/>
      </c>
    </row>
    <row r="4469" spans="1:28" x14ac:dyDescent="0.2">
      <c r="A4469" s="1">
        <v>42924</v>
      </c>
      <c r="B4469" t="s">
        <v>193</v>
      </c>
      <c r="C4469">
        <v>25</v>
      </c>
      <c r="D4469" t="s">
        <v>42</v>
      </c>
      <c r="E4469" t="s">
        <v>199</v>
      </c>
      <c r="F4469">
        <v>4</v>
      </c>
      <c r="G4469">
        <v>68</v>
      </c>
      <c r="H4469">
        <v>23.449000000000002</v>
      </c>
      <c r="K4469" t="str">
        <f t="shared" si="249"/>
        <v/>
      </c>
      <c r="L4469" t="s">
        <v>24</v>
      </c>
      <c r="M4469" t="s">
        <v>65</v>
      </c>
      <c r="N4469" t="s">
        <v>26</v>
      </c>
      <c r="O4469" t="s">
        <v>221</v>
      </c>
      <c r="P4469" t="s">
        <v>222</v>
      </c>
      <c r="T4469" t="s">
        <v>29</v>
      </c>
      <c r="U4469">
        <f t="shared" si="251"/>
        <v>19.69716</v>
      </c>
      <c r="V4469">
        <f t="shared" si="252"/>
        <v>20.40063</v>
      </c>
      <c r="W4469" t="s">
        <v>223</v>
      </c>
      <c r="Y4469" t="s">
        <v>827</v>
      </c>
      <c r="Z4469" t="s">
        <v>827</v>
      </c>
      <c r="AA4469" t="s">
        <v>826</v>
      </c>
      <c r="AB4469" t="str">
        <f t="shared" si="250"/>
        <v/>
      </c>
    </row>
    <row r="4470" spans="1:28" x14ac:dyDescent="0.2">
      <c r="A4470" s="1">
        <v>42924</v>
      </c>
      <c r="B4470" t="s">
        <v>193</v>
      </c>
      <c r="C4470">
        <v>25</v>
      </c>
      <c r="D4470" t="s">
        <v>42</v>
      </c>
      <c r="E4470" t="s">
        <v>199</v>
      </c>
      <c r="F4470">
        <v>5</v>
      </c>
      <c r="G4470">
        <v>69</v>
      </c>
      <c r="H4470">
        <v>26.981000000000002</v>
      </c>
      <c r="K4470" t="str">
        <f t="shared" si="249"/>
        <v/>
      </c>
      <c r="L4470" t="s">
        <v>24</v>
      </c>
      <c r="M4470" t="s">
        <v>65</v>
      </c>
      <c r="N4470" t="s">
        <v>26</v>
      </c>
      <c r="O4470" t="s">
        <v>221</v>
      </c>
      <c r="P4470" t="s">
        <v>222</v>
      </c>
      <c r="T4470" t="s">
        <v>29</v>
      </c>
      <c r="U4470">
        <f t="shared" si="251"/>
        <v>22.66404</v>
      </c>
      <c r="V4470">
        <f t="shared" si="252"/>
        <v>23.473470000000002</v>
      </c>
      <c r="W4470" t="s">
        <v>223</v>
      </c>
      <c r="Y4470" t="s">
        <v>827</v>
      </c>
      <c r="Z4470" t="s">
        <v>827</v>
      </c>
      <c r="AA4470" t="s">
        <v>826</v>
      </c>
      <c r="AB4470" t="str">
        <f t="shared" si="250"/>
        <v/>
      </c>
    </row>
    <row r="4471" spans="1:28" x14ac:dyDescent="0.2">
      <c r="A4471" s="1">
        <v>42924</v>
      </c>
      <c r="B4471" t="s">
        <v>193</v>
      </c>
      <c r="C4471">
        <v>25</v>
      </c>
      <c r="D4471" t="s">
        <v>42</v>
      </c>
      <c r="E4471" t="s">
        <v>202</v>
      </c>
      <c r="F4471">
        <v>1</v>
      </c>
      <c r="G4471">
        <v>97</v>
      </c>
      <c r="H4471">
        <v>28.224</v>
      </c>
      <c r="K4471" t="str">
        <f t="shared" si="249"/>
        <v/>
      </c>
      <c r="L4471" t="s">
        <v>24</v>
      </c>
      <c r="M4471" t="s">
        <v>65</v>
      </c>
      <c r="N4471" t="s">
        <v>26</v>
      </c>
      <c r="O4471" t="s">
        <v>224</v>
      </c>
      <c r="P4471" t="s">
        <v>225</v>
      </c>
      <c r="T4471" t="s">
        <v>29</v>
      </c>
      <c r="U4471">
        <f t="shared" si="251"/>
        <v>23.708159999999999</v>
      </c>
      <c r="V4471">
        <f t="shared" si="252"/>
        <v>24.554880000000001</v>
      </c>
      <c r="Y4471" t="s">
        <v>827</v>
      </c>
      <c r="Z4471" t="s">
        <v>827</v>
      </c>
      <c r="AA4471" t="s">
        <v>826</v>
      </c>
      <c r="AB4471" t="str">
        <f t="shared" si="250"/>
        <v/>
      </c>
    </row>
    <row r="4472" spans="1:28" x14ac:dyDescent="0.2">
      <c r="A4472" s="1">
        <v>42924</v>
      </c>
      <c r="B4472" t="s">
        <v>193</v>
      </c>
      <c r="C4472">
        <v>25</v>
      </c>
      <c r="D4472" t="s">
        <v>42</v>
      </c>
      <c r="E4472" t="s">
        <v>202</v>
      </c>
      <c r="F4472">
        <v>2</v>
      </c>
      <c r="G4472">
        <v>98</v>
      </c>
      <c r="H4472">
        <v>27.161000000000001</v>
      </c>
      <c r="K4472" t="str">
        <f t="shared" si="249"/>
        <v/>
      </c>
      <c r="L4472" t="s">
        <v>24</v>
      </c>
      <c r="M4472" t="s">
        <v>65</v>
      </c>
      <c r="N4472" t="s">
        <v>26</v>
      </c>
      <c r="O4472" t="s">
        <v>224</v>
      </c>
      <c r="P4472" t="s">
        <v>225</v>
      </c>
      <c r="T4472" t="s">
        <v>29</v>
      </c>
      <c r="U4472">
        <f t="shared" si="251"/>
        <v>22.815239999999999</v>
      </c>
      <c r="V4472">
        <f t="shared" si="252"/>
        <v>23.63007</v>
      </c>
      <c r="Y4472" t="s">
        <v>827</v>
      </c>
      <c r="Z4472" t="s">
        <v>827</v>
      </c>
      <c r="AA4472" t="s">
        <v>826</v>
      </c>
      <c r="AB4472" t="str">
        <f t="shared" si="250"/>
        <v/>
      </c>
    </row>
    <row r="4473" spans="1:28" x14ac:dyDescent="0.2">
      <c r="A4473" s="1">
        <v>42924</v>
      </c>
      <c r="B4473" t="s">
        <v>193</v>
      </c>
      <c r="C4473">
        <v>25</v>
      </c>
      <c r="D4473" t="s">
        <v>42</v>
      </c>
      <c r="E4473" t="s">
        <v>202</v>
      </c>
      <c r="F4473">
        <v>3</v>
      </c>
      <c r="G4473">
        <v>99</v>
      </c>
      <c r="H4473">
        <v>22.582999999999998</v>
      </c>
      <c r="K4473" t="str">
        <f t="shared" si="249"/>
        <v/>
      </c>
      <c r="L4473" t="s">
        <v>24</v>
      </c>
      <c r="M4473" t="s">
        <v>65</v>
      </c>
      <c r="N4473" t="s">
        <v>26</v>
      </c>
      <c r="O4473" t="s">
        <v>224</v>
      </c>
      <c r="P4473" t="s">
        <v>225</v>
      </c>
      <c r="T4473" t="s">
        <v>29</v>
      </c>
      <c r="U4473">
        <f t="shared" si="251"/>
        <v>18.969719999999999</v>
      </c>
      <c r="V4473">
        <f t="shared" si="252"/>
        <v>19.647209999999998</v>
      </c>
      <c r="Y4473" t="s">
        <v>827</v>
      </c>
      <c r="Z4473" t="s">
        <v>827</v>
      </c>
      <c r="AA4473" t="s">
        <v>826</v>
      </c>
      <c r="AB4473" t="str">
        <f t="shared" si="250"/>
        <v/>
      </c>
    </row>
    <row r="4474" spans="1:28" x14ac:dyDescent="0.2">
      <c r="A4474" s="1">
        <v>42924</v>
      </c>
      <c r="B4474" t="s">
        <v>193</v>
      </c>
      <c r="C4474">
        <v>25</v>
      </c>
      <c r="D4474" t="s">
        <v>42</v>
      </c>
      <c r="E4474" t="s">
        <v>202</v>
      </c>
      <c r="F4474">
        <v>4</v>
      </c>
      <c r="G4474">
        <v>100</v>
      </c>
      <c r="H4474">
        <v>28.544</v>
      </c>
      <c r="K4474" t="str">
        <f t="shared" ref="K4474:K4537" si="253">IF(I4474&gt;0,(J4474*(I4474^2))*(3.14159/6),"")</f>
        <v/>
      </c>
      <c r="L4474" t="s">
        <v>24</v>
      </c>
      <c r="M4474" t="s">
        <v>65</v>
      </c>
      <c r="N4474" t="s">
        <v>26</v>
      </c>
      <c r="O4474" t="s">
        <v>224</v>
      </c>
      <c r="P4474" t="s">
        <v>225</v>
      </c>
      <c r="T4474" t="s">
        <v>29</v>
      </c>
      <c r="U4474">
        <f t="shared" si="251"/>
        <v>23.976959999999998</v>
      </c>
      <c r="V4474">
        <f t="shared" si="252"/>
        <v>24.833280000000002</v>
      </c>
      <c r="Y4474" t="s">
        <v>827</v>
      </c>
      <c r="Z4474" t="s">
        <v>827</v>
      </c>
      <c r="AA4474" t="s">
        <v>826</v>
      </c>
      <c r="AB4474" t="str">
        <f t="shared" si="250"/>
        <v/>
      </c>
    </row>
    <row r="4475" spans="1:28" x14ac:dyDescent="0.2">
      <c r="A4475" s="1">
        <v>42924</v>
      </c>
      <c r="B4475" t="s">
        <v>193</v>
      </c>
      <c r="C4475">
        <v>25</v>
      </c>
      <c r="D4475" t="s">
        <v>42</v>
      </c>
      <c r="E4475" t="s">
        <v>202</v>
      </c>
      <c r="F4475">
        <v>5</v>
      </c>
      <c r="G4475">
        <v>101</v>
      </c>
      <c r="H4475">
        <v>27.106999999999999</v>
      </c>
      <c r="K4475" t="str">
        <f t="shared" si="253"/>
        <v/>
      </c>
      <c r="L4475" t="s">
        <v>24</v>
      </c>
      <c r="M4475" t="s">
        <v>65</v>
      </c>
      <c r="N4475" t="s">
        <v>26</v>
      </c>
      <c r="O4475" t="s">
        <v>224</v>
      </c>
      <c r="P4475" t="s">
        <v>225</v>
      </c>
      <c r="T4475" t="s">
        <v>29</v>
      </c>
      <c r="U4475">
        <f t="shared" si="251"/>
        <v>22.769879999999997</v>
      </c>
      <c r="V4475">
        <f t="shared" si="252"/>
        <v>23.583089999999999</v>
      </c>
      <c r="Y4475" t="s">
        <v>827</v>
      </c>
      <c r="Z4475" t="s">
        <v>827</v>
      </c>
      <c r="AA4475" t="s">
        <v>826</v>
      </c>
      <c r="AB4475" t="str">
        <f t="shared" si="250"/>
        <v/>
      </c>
    </row>
    <row r="4476" spans="1:28" x14ac:dyDescent="0.2">
      <c r="A4476" s="1">
        <v>42924</v>
      </c>
      <c r="B4476" t="s">
        <v>193</v>
      </c>
      <c r="C4476">
        <v>25</v>
      </c>
      <c r="D4476" t="s">
        <v>42</v>
      </c>
      <c r="E4476" t="s">
        <v>204</v>
      </c>
      <c r="F4476">
        <v>1</v>
      </c>
      <c r="G4476">
        <v>102</v>
      </c>
      <c r="H4476">
        <v>25.373999999999999</v>
      </c>
      <c r="K4476" t="str">
        <f t="shared" si="253"/>
        <v/>
      </c>
      <c r="L4476" t="s">
        <v>24</v>
      </c>
      <c r="M4476" t="s">
        <v>65</v>
      </c>
      <c r="N4476" t="s">
        <v>26</v>
      </c>
      <c r="O4476" t="s">
        <v>226</v>
      </c>
      <c r="P4476" t="s">
        <v>227</v>
      </c>
      <c r="T4476" t="s">
        <v>29</v>
      </c>
      <c r="U4476">
        <f t="shared" si="251"/>
        <v>21.314159999999998</v>
      </c>
      <c r="V4476">
        <f t="shared" si="252"/>
        <v>22.075379999999999</v>
      </c>
      <c r="Y4476" t="s">
        <v>827</v>
      </c>
      <c r="Z4476" t="s">
        <v>827</v>
      </c>
      <c r="AA4476" t="s">
        <v>826</v>
      </c>
      <c r="AB4476" t="str">
        <f t="shared" si="250"/>
        <v/>
      </c>
    </row>
    <row r="4477" spans="1:28" x14ac:dyDescent="0.2">
      <c r="A4477" s="1">
        <v>42924</v>
      </c>
      <c r="B4477" t="s">
        <v>193</v>
      </c>
      <c r="C4477">
        <v>25</v>
      </c>
      <c r="D4477" t="s">
        <v>42</v>
      </c>
      <c r="E4477" t="s">
        <v>204</v>
      </c>
      <c r="F4477">
        <v>2</v>
      </c>
      <c r="G4477">
        <v>103</v>
      </c>
      <c r="H4477">
        <v>29.655000000000001</v>
      </c>
      <c r="K4477" t="str">
        <f t="shared" si="253"/>
        <v/>
      </c>
      <c r="L4477" t="s">
        <v>24</v>
      </c>
      <c r="M4477" t="s">
        <v>65</v>
      </c>
      <c r="N4477" t="s">
        <v>26</v>
      </c>
      <c r="O4477" t="s">
        <v>226</v>
      </c>
      <c r="P4477" t="s">
        <v>227</v>
      </c>
      <c r="T4477" t="s">
        <v>29</v>
      </c>
      <c r="U4477">
        <f t="shared" si="251"/>
        <v>24.9102</v>
      </c>
      <c r="V4477">
        <f t="shared" si="252"/>
        <v>25.799849999999999</v>
      </c>
      <c r="Y4477" t="s">
        <v>827</v>
      </c>
      <c r="Z4477" t="s">
        <v>827</v>
      </c>
      <c r="AA4477" t="s">
        <v>826</v>
      </c>
      <c r="AB4477" t="str">
        <f t="shared" si="250"/>
        <v/>
      </c>
    </row>
    <row r="4478" spans="1:28" x14ac:dyDescent="0.2">
      <c r="A4478" s="1">
        <v>42924</v>
      </c>
      <c r="B4478" t="s">
        <v>193</v>
      </c>
      <c r="C4478">
        <v>25</v>
      </c>
      <c r="D4478" t="s">
        <v>42</v>
      </c>
      <c r="E4478" t="s">
        <v>204</v>
      </c>
      <c r="F4478">
        <v>3</v>
      </c>
      <c r="G4478">
        <v>104</v>
      </c>
      <c r="H4478">
        <v>28.802</v>
      </c>
      <c r="K4478" t="str">
        <f t="shared" si="253"/>
        <v/>
      </c>
      <c r="L4478" t="s">
        <v>24</v>
      </c>
      <c r="M4478" t="s">
        <v>65</v>
      </c>
      <c r="N4478" t="s">
        <v>26</v>
      </c>
      <c r="O4478" t="s">
        <v>226</v>
      </c>
      <c r="P4478" t="s">
        <v>227</v>
      </c>
      <c r="T4478" t="s">
        <v>29</v>
      </c>
      <c r="U4478">
        <f t="shared" si="251"/>
        <v>24.193680000000001</v>
      </c>
      <c r="V4478">
        <f t="shared" si="252"/>
        <v>25.057739999999999</v>
      </c>
      <c r="Y4478" t="s">
        <v>827</v>
      </c>
      <c r="Z4478" t="s">
        <v>827</v>
      </c>
      <c r="AA4478" t="s">
        <v>826</v>
      </c>
      <c r="AB4478" t="str">
        <f t="shared" si="250"/>
        <v/>
      </c>
    </row>
    <row r="4479" spans="1:28" x14ac:dyDescent="0.2">
      <c r="A4479" s="1">
        <v>42924</v>
      </c>
      <c r="B4479" t="s">
        <v>193</v>
      </c>
      <c r="C4479">
        <v>25</v>
      </c>
      <c r="D4479" t="s">
        <v>42</v>
      </c>
      <c r="E4479" t="s">
        <v>204</v>
      </c>
      <c r="F4479">
        <v>4</v>
      </c>
      <c r="G4479">
        <v>105</v>
      </c>
      <c r="H4479">
        <v>28.222999999999999</v>
      </c>
      <c r="K4479" t="str">
        <f t="shared" si="253"/>
        <v/>
      </c>
      <c r="L4479" t="s">
        <v>24</v>
      </c>
      <c r="M4479" t="s">
        <v>65</v>
      </c>
      <c r="N4479" t="s">
        <v>26</v>
      </c>
      <c r="O4479" t="s">
        <v>226</v>
      </c>
      <c r="P4479" t="s">
        <v>227</v>
      </c>
      <c r="T4479" t="s">
        <v>29</v>
      </c>
      <c r="U4479">
        <f t="shared" si="251"/>
        <v>23.707319999999999</v>
      </c>
      <c r="V4479">
        <f t="shared" si="252"/>
        <v>24.554009999999998</v>
      </c>
      <c r="Y4479" t="s">
        <v>827</v>
      </c>
      <c r="Z4479" t="s">
        <v>827</v>
      </c>
      <c r="AA4479" t="s">
        <v>826</v>
      </c>
      <c r="AB4479" t="str">
        <f t="shared" si="250"/>
        <v/>
      </c>
    </row>
    <row r="4480" spans="1:28" x14ac:dyDescent="0.2">
      <c r="A4480" s="1">
        <v>42929</v>
      </c>
      <c r="B4480" t="s">
        <v>21</v>
      </c>
      <c r="C4480">
        <v>30</v>
      </c>
      <c r="D4480" t="s">
        <v>42</v>
      </c>
      <c r="E4480" t="s">
        <v>23</v>
      </c>
      <c r="F4480">
        <v>1</v>
      </c>
      <c r="G4480">
        <v>243</v>
      </c>
      <c r="H4480">
        <v>21.568000000000001</v>
      </c>
      <c r="K4480" t="str">
        <f t="shared" si="253"/>
        <v/>
      </c>
      <c r="L4480" t="s">
        <v>24</v>
      </c>
      <c r="M4480" t="s">
        <v>25</v>
      </c>
      <c r="N4480" t="s">
        <v>26</v>
      </c>
      <c r="O4480" t="s">
        <v>235</v>
      </c>
      <c r="P4480" t="s">
        <v>236</v>
      </c>
      <c r="T4480" t="s">
        <v>29</v>
      </c>
      <c r="U4480">
        <f t="shared" si="251"/>
        <v>18.11712</v>
      </c>
      <c r="V4480">
        <f t="shared" si="252"/>
        <v>18.76416</v>
      </c>
      <c r="Y4480" t="s">
        <v>827</v>
      </c>
      <c r="Z4480" t="s">
        <v>827</v>
      </c>
      <c r="AA4480" t="s">
        <v>826</v>
      </c>
      <c r="AB4480" t="str">
        <f t="shared" si="250"/>
        <v/>
      </c>
    </row>
    <row r="4481" spans="1:28" x14ac:dyDescent="0.2">
      <c r="A4481" s="1">
        <v>42929</v>
      </c>
      <c r="B4481" t="s">
        <v>21</v>
      </c>
      <c r="C4481">
        <v>30</v>
      </c>
      <c r="D4481" t="s">
        <v>42</v>
      </c>
      <c r="E4481" t="s">
        <v>23</v>
      </c>
      <c r="F4481">
        <v>2</v>
      </c>
      <c r="G4481">
        <v>244</v>
      </c>
      <c r="H4481">
        <v>20.423999999999999</v>
      </c>
      <c r="K4481" t="str">
        <f t="shared" si="253"/>
        <v/>
      </c>
      <c r="L4481" t="s">
        <v>24</v>
      </c>
      <c r="M4481" t="s">
        <v>25</v>
      </c>
      <c r="N4481" t="s">
        <v>26</v>
      </c>
      <c r="O4481" t="s">
        <v>235</v>
      </c>
      <c r="P4481" t="s">
        <v>236</v>
      </c>
      <c r="T4481" t="s">
        <v>29</v>
      </c>
      <c r="U4481">
        <f t="shared" si="251"/>
        <v>17.15616</v>
      </c>
      <c r="V4481">
        <f t="shared" si="252"/>
        <v>17.768879999999999</v>
      </c>
      <c r="Y4481" t="s">
        <v>827</v>
      </c>
      <c r="Z4481" t="s">
        <v>827</v>
      </c>
      <c r="AA4481" t="s">
        <v>826</v>
      </c>
      <c r="AB4481" t="str">
        <f t="shared" si="250"/>
        <v/>
      </c>
    </row>
    <row r="4482" spans="1:28" x14ac:dyDescent="0.2">
      <c r="A4482" s="1">
        <v>42929</v>
      </c>
      <c r="B4482" t="s">
        <v>21</v>
      </c>
      <c r="C4482">
        <v>30</v>
      </c>
      <c r="D4482" t="s">
        <v>42</v>
      </c>
      <c r="E4482" t="s">
        <v>23</v>
      </c>
      <c r="F4482">
        <v>3</v>
      </c>
      <c r="G4482">
        <v>245</v>
      </c>
      <c r="H4482">
        <v>26.103999999999999</v>
      </c>
      <c r="K4482" t="str">
        <f t="shared" si="253"/>
        <v/>
      </c>
      <c r="L4482" t="s">
        <v>24</v>
      </c>
      <c r="M4482" t="s">
        <v>25</v>
      </c>
      <c r="N4482" t="s">
        <v>26</v>
      </c>
      <c r="O4482" t="s">
        <v>235</v>
      </c>
      <c r="P4482" t="s">
        <v>236</v>
      </c>
      <c r="T4482" t="s">
        <v>29</v>
      </c>
      <c r="U4482">
        <f t="shared" si="251"/>
        <v>21.92736</v>
      </c>
      <c r="V4482">
        <f t="shared" si="252"/>
        <v>22.71048</v>
      </c>
      <c r="Y4482" t="s">
        <v>827</v>
      </c>
      <c r="Z4482" t="s">
        <v>827</v>
      </c>
      <c r="AA4482" t="s">
        <v>826</v>
      </c>
      <c r="AB4482" t="str">
        <f t="shared" si="250"/>
        <v/>
      </c>
    </row>
    <row r="4483" spans="1:28" x14ac:dyDescent="0.2">
      <c r="A4483" s="1">
        <v>42929</v>
      </c>
      <c r="B4483" t="s">
        <v>21</v>
      </c>
      <c r="C4483">
        <v>30</v>
      </c>
      <c r="D4483" t="s">
        <v>42</v>
      </c>
      <c r="E4483" t="s">
        <v>23</v>
      </c>
      <c r="F4483">
        <v>4</v>
      </c>
      <c r="G4483">
        <v>246</v>
      </c>
      <c r="H4483">
        <v>22.812999999999999</v>
      </c>
      <c r="K4483" t="str">
        <f t="shared" si="253"/>
        <v/>
      </c>
      <c r="L4483" t="s">
        <v>24</v>
      </c>
      <c r="M4483" t="s">
        <v>25</v>
      </c>
      <c r="N4483" t="s">
        <v>26</v>
      </c>
      <c r="O4483" t="s">
        <v>235</v>
      </c>
      <c r="P4483" t="s">
        <v>236</v>
      </c>
      <c r="T4483" t="s">
        <v>29</v>
      </c>
      <c r="U4483">
        <f t="shared" si="251"/>
        <v>19.16292</v>
      </c>
      <c r="V4483">
        <f t="shared" si="252"/>
        <v>19.84731</v>
      </c>
      <c r="Y4483" t="s">
        <v>827</v>
      </c>
      <c r="Z4483" t="s">
        <v>827</v>
      </c>
      <c r="AA4483" t="s">
        <v>826</v>
      </c>
      <c r="AB4483" t="str">
        <f t="shared" si="250"/>
        <v/>
      </c>
    </row>
    <row r="4484" spans="1:28" x14ac:dyDescent="0.2">
      <c r="A4484" s="1">
        <v>42929</v>
      </c>
      <c r="B4484" t="s">
        <v>21</v>
      </c>
      <c r="C4484">
        <v>30</v>
      </c>
      <c r="D4484" t="s">
        <v>42</v>
      </c>
      <c r="E4484" t="s">
        <v>23</v>
      </c>
      <c r="F4484">
        <v>5</v>
      </c>
      <c r="G4484">
        <v>247</v>
      </c>
      <c r="H4484">
        <v>21.023</v>
      </c>
      <c r="K4484" t="str">
        <f t="shared" si="253"/>
        <v/>
      </c>
      <c r="L4484" t="s">
        <v>24</v>
      </c>
      <c r="M4484" t="s">
        <v>25</v>
      </c>
      <c r="N4484" t="s">
        <v>26</v>
      </c>
      <c r="O4484" t="s">
        <v>235</v>
      </c>
      <c r="P4484" t="s">
        <v>236</v>
      </c>
      <c r="T4484" t="s">
        <v>29</v>
      </c>
      <c r="U4484">
        <f t="shared" si="251"/>
        <v>17.659319999999997</v>
      </c>
      <c r="V4484">
        <f t="shared" si="252"/>
        <v>18.290009999999999</v>
      </c>
      <c r="Y4484" t="s">
        <v>827</v>
      </c>
      <c r="Z4484" t="s">
        <v>827</v>
      </c>
      <c r="AA4484" t="s">
        <v>826</v>
      </c>
      <c r="AB4484" t="str">
        <f t="shared" si="250"/>
        <v/>
      </c>
    </row>
    <row r="4485" spans="1:28" x14ac:dyDescent="0.2">
      <c r="A4485" s="1">
        <v>42929</v>
      </c>
      <c r="B4485" t="s">
        <v>21</v>
      </c>
      <c r="C4485">
        <v>30</v>
      </c>
      <c r="D4485" t="s">
        <v>42</v>
      </c>
      <c r="E4485" t="s">
        <v>94</v>
      </c>
      <c r="F4485">
        <v>1</v>
      </c>
      <c r="G4485">
        <v>248</v>
      </c>
      <c r="H4485">
        <v>20.050999999999998</v>
      </c>
      <c r="K4485" t="str">
        <f t="shared" si="253"/>
        <v/>
      </c>
      <c r="L4485" t="s">
        <v>24</v>
      </c>
      <c r="M4485" t="s">
        <v>25</v>
      </c>
      <c r="N4485" t="s">
        <v>26</v>
      </c>
      <c r="O4485" t="s">
        <v>237</v>
      </c>
      <c r="P4485" t="s">
        <v>238</v>
      </c>
      <c r="T4485" t="s">
        <v>29</v>
      </c>
      <c r="U4485">
        <f t="shared" si="251"/>
        <v>16.842839999999999</v>
      </c>
      <c r="V4485">
        <f t="shared" si="252"/>
        <v>17.444369999999999</v>
      </c>
      <c r="Y4485" t="s">
        <v>827</v>
      </c>
      <c r="Z4485" t="s">
        <v>827</v>
      </c>
      <c r="AA4485" t="s">
        <v>826</v>
      </c>
      <c r="AB4485" t="str">
        <f t="shared" si="250"/>
        <v/>
      </c>
    </row>
    <row r="4486" spans="1:28" x14ac:dyDescent="0.2">
      <c r="A4486" s="1">
        <v>42929</v>
      </c>
      <c r="B4486" t="s">
        <v>21</v>
      </c>
      <c r="C4486">
        <v>30</v>
      </c>
      <c r="D4486" t="s">
        <v>42</v>
      </c>
      <c r="E4486" t="s">
        <v>94</v>
      </c>
      <c r="F4486">
        <v>2</v>
      </c>
      <c r="G4486">
        <v>249</v>
      </c>
      <c r="H4486">
        <v>24.651</v>
      </c>
      <c r="K4486" t="str">
        <f t="shared" si="253"/>
        <v/>
      </c>
      <c r="L4486" t="s">
        <v>24</v>
      </c>
      <c r="M4486" t="s">
        <v>25</v>
      </c>
      <c r="N4486" t="s">
        <v>26</v>
      </c>
      <c r="O4486" t="s">
        <v>237</v>
      </c>
      <c r="P4486" t="s">
        <v>238</v>
      </c>
      <c r="T4486" t="s">
        <v>29</v>
      </c>
      <c r="U4486">
        <f t="shared" si="251"/>
        <v>20.70684</v>
      </c>
      <c r="V4486">
        <f t="shared" si="252"/>
        <v>21.446369999999998</v>
      </c>
      <c r="Y4486" t="s">
        <v>827</v>
      </c>
      <c r="Z4486" t="s">
        <v>827</v>
      </c>
      <c r="AA4486" t="s">
        <v>826</v>
      </c>
      <c r="AB4486" t="str">
        <f t="shared" si="250"/>
        <v/>
      </c>
    </row>
    <row r="4487" spans="1:28" x14ac:dyDescent="0.2">
      <c r="A4487" s="1">
        <v>42929</v>
      </c>
      <c r="B4487" t="s">
        <v>21</v>
      </c>
      <c r="C4487">
        <v>30</v>
      </c>
      <c r="D4487" t="s">
        <v>42</v>
      </c>
      <c r="E4487" t="s">
        <v>94</v>
      </c>
      <c r="F4487">
        <v>3</v>
      </c>
      <c r="G4487">
        <v>250</v>
      </c>
      <c r="H4487">
        <v>18.756</v>
      </c>
      <c r="K4487" t="str">
        <f t="shared" si="253"/>
        <v/>
      </c>
      <c r="L4487" t="s">
        <v>24</v>
      </c>
      <c r="M4487" t="s">
        <v>25</v>
      </c>
      <c r="N4487" t="s">
        <v>26</v>
      </c>
      <c r="O4487" t="s">
        <v>237</v>
      </c>
      <c r="P4487" t="s">
        <v>238</v>
      </c>
      <c r="T4487" t="s">
        <v>29</v>
      </c>
      <c r="U4487">
        <f t="shared" si="251"/>
        <v>15.755039999999999</v>
      </c>
      <c r="V4487">
        <f t="shared" si="252"/>
        <v>16.317720000000001</v>
      </c>
      <c r="Y4487" t="s">
        <v>827</v>
      </c>
      <c r="Z4487" t="s">
        <v>827</v>
      </c>
      <c r="AA4487" t="s">
        <v>826</v>
      </c>
      <c r="AB4487" t="str">
        <f t="shared" si="250"/>
        <v/>
      </c>
    </row>
    <row r="4488" spans="1:28" x14ac:dyDescent="0.2">
      <c r="A4488" s="1">
        <v>42929</v>
      </c>
      <c r="B4488" t="s">
        <v>21</v>
      </c>
      <c r="C4488">
        <v>30</v>
      </c>
      <c r="D4488" t="s">
        <v>42</v>
      </c>
      <c r="E4488" t="s">
        <v>31</v>
      </c>
      <c r="F4488">
        <v>1</v>
      </c>
      <c r="G4488">
        <v>57</v>
      </c>
      <c r="H4488">
        <v>19.619</v>
      </c>
      <c r="K4488" t="str">
        <f t="shared" si="253"/>
        <v/>
      </c>
      <c r="L4488" t="s">
        <v>24</v>
      </c>
      <c r="M4488" t="s">
        <v>25</v>
      </c>
      <c r="N4488" t="s">
        <v>26</v>
      </c>
      <c r="O4488" t="s">
        <v>239</v>
      </c>
      <c r="T4488" t="s">
        <v>29</v>
      </c>
      <c r="U4488">
        <f t="shared" si="251"/>
        <v>16.479959999999998</v>
      </c>
      <c r="V4488">
        <f t="shared" si="252"/>
        <v>17.068529999999999</v>
      </c>
      <c r="Y4488" t="s">
        <v>827</v>
      </c>
      <c r="Z4488" t="s">
        <v>827</v>
      </c>
      <c r="AA4488" t="s">
        <v>826</v>
      </c>
      <c r="AB4488" t="str">
        <f t="shared" ref="AB4488:AB4551" si="254">IF(AND(Y4488="check",T4488="yolk.vol"),"remove","")</f>
        <v/>
      </c>
    </row>
    <row r="4489" spans="1:28" x14ac:dyDescent="0.2">
      <c r="A4489" s="1">
        <v>42929</v>
      </c>
      <c r="B4489" t="s">
        <v>21</v>
      </c>
      <c r="C4489">
        <v>30</v>
      </c>
      <c r="D4489" t="s">
        <v>42</v>
      </c>
      <c r="E4489" t="s">
        <v>31</v>
      </c>
      <c r="F4489">
        <v>2</v>
      </c>
      <c r="G4489">
        <v>58</v>
      </c>
      <c r="H4489">
        <v>24.126999999999999</v>
      </c>
      <c r="K4489" t="str">
        <f t="shared" si="253"/>
        <v/>
      </c>
      <c r="L4489" t="s">
        <v>24</v>
      </c>
      <c r="M4489" t="s">
        <v>25</v>
      </c>
      <c r="N4489" t="s">
        <v>26</v>
      </c>
      <c r="O4489" t="s">
        <v>239</v>
      </c>
      <c r="T4489" t="s">
        <v>29</v>
      </c>
      <c r="U4489">
        <f t="shared" si="251"/>
        <v>20.266679999999997</v>
      </c>
      <c r="V4489">
        <f t="shared" si="252"/>
        <v>20.990489999999998</v>
      </c>
      <c r="Y4489" t="s">
        <v>827</v>
      </c>
      <c r="Z4489" t="s">
        <v>827</v>
      </c>
      <c r="AA4489" t="s">
        <v>826</v>
      </c>
      <c r="AB4489" t="str">
        <f t="shared" si="254"/>
        <v/>
      </c>
    </row>
    <row r="4490" spans="1:28" x14ac:dyDescent="0.2">
      <c r="A4490" s="1">
        <v>42929</v>
      </c>
      <c r="B4490" t="s">
        <v>21</v>
      </c>
      <c r="C4490">
        <v>30</v>
      </c>
      <c r="D4490" t="s">
        <v>42</v>
      </c>
      <c r="E4490" t="s">
        <v>31</v>
      </c>
      <c r="F4490">
        <v>3</v>
      </c>
      <c r="G4490">
        <v>59</v>
      </c>
      <c r="H4490">
        <v>18.827999999999999</v>
      </c>
      <c r="K4490" t="str">
        <f t="shared" si="253"/>
        <v/>
      </c>
      <c r="L4490" t="s">
        <v>24</v>
      </c>
      <c r="M4490" t="s">
        <v>25</v>
      </c>
      <c r="N4490" t="s">
        <v>26</v>
      </c>
      <c r="O4490" t="s">
        <v>239</v>
      </c>
      <c r="T4490" t="s">
        <v>29</v>
      </c>
      <c r="U4490">
        <f t="shared" si="251"/>
        <v>15.815519999999999</v>
      </c>
      <c r="V4490">
        <f t="shared" si="252"/>
        <v>16.38036</v>
      </c>
      <c r="Y4490" t="s">
        <v>827</v>
      </c>
      <c r="Z4490" t="s">
        <v>827</v>
      </c>
      <c r="AA4490" t="s">
        <v>826</v>
      </c>
      <c r="AB4490" t="str">
        <f t="shared" si="254"/>
        <v/>
      </c>
    </row>
    <row r="4491" spans="1:28" x14ac:dyDescent="0.2">
      <c r="A4491" s="1">
        <v>42929</v>
      </c>
      <c r="B4491" t="s">
        <v>21</v>
      </c>
      <c r="C4491">
        <v>30</v>
      </c>
      <c r="D4491" t="s">
        <v>42</v>
      </c>
      <c r="E4491" t="s">
        <v>99</v>
      </c>
      <c r="F4491">
        <v>1</v>
      </c>
      <c r="G4491">
        <v>60</v>
      </c>
      <c r="H4491">
        <v>17.425000000000001</v>
      </c>
      <c r="K4491" t="str">
        <f t="shared" si="253"/>
        <v/>
      </c>
      <c r="L4491" t="s">
        <v>24</v>
      </c>
      <c r="M4491" t="s">
        <v>25</v>
      </c>
      <c r="N4491" t="s">
        <v>26</v>
      </c>
      <c r="O4491" t="s">
        <v>240</v>
      </c>
      <c r="T4491" t="s">
        <v>29</v>
      </c>
      <c r="U4491">
        <f t="shared" si="251"/>
        <v>14.637</v>
      </c>
      <c r="V4491">
        <f t="shared" si="252"/>
        <v>15.159750000000001</v>
      </c>
      <c r="Y4491" t="s">
        <v>827</v>
      </c>
      <c r="Z4491" t="s">
        <v>827</v>
      </c>
      <c r="AA4491" t="s">
        <v>826</v>
      </c>
      <c r="AB4491" t="str">
        <f t="shared" si="254"/>
        <v/>
      </c>
    </row>
    <row r="4492" spans="1:28" x14ac:dyDescent="0.2">
      <c r="A4492" s="1">
        <v>42929</v>
      </c>
      <c r="B4492" t="s">
        <v>21</v>
      </c>
      <c r="C4492">
        <v>30</v>
      </c>
      <c r="D4492" t="s">
        <v>42</v>
      </c>
      <c r="E4492" t="s">
        <v>99</v>
      </c>
      <c r="F4492">
        <v>2</v>
      </c>
      <c r="G4492">
        <v>61</v>
      </c>
      <c r="H4492">
        <v>18.472999999999999</v>
      </c>
      <c r="K4492" t="str">
        <f t="shared" si="253"/>
        <v/>
      </c>
      <c r="L4492" t="s">
        <v>24</v>
      </c>
      <c r="M4492" t="s">
        <v>25</v>
      </c>
      <c r="N4492" t="s">
        <v>26</v>
      </c>
      <c r="O4492" t="s">
        <v>240</v>
      </c>
      <c r="T4492" t="s">
        <v>29</v>
      </c>
      <c r="U4492">
        <f t="shared" si="251"/>
        <v>15.517319999999998</v>
      </c>
      <c r="V4492">
        <f t="shared" si="252"/>
        <v>16.07151</v>
      </c>
      <c r="Y4492" t="s">
        <v>827</v>
      </c>
      <c r="Z4492" t="s">
        <v>827</v>
      </c>
      <c r="AA4492" t="s">
        <v>826</v>
      </c>
      <c r="AB4492" t="str">
        <f t="shared" si="254"/>
        <v/>
      </c>
    </row>
    <row r="4493" spans="1:28" x14ac:dyDescent="0.2">
      <c r="A4493" s="1">
        <v>42929</v>
      </c>
      <c r="B4493" t="s">
        <v>21</v>
      </c>
      <c r="C4493">
        <v>30</v>
      </c>
      <c r="D4493" t="s">
        <v>42</v>
      </c>
      <c r="E4493" t="s">
        <v>99</v>
      </c>
      <c r="F4493">
        <v>3</v>
      </c>
      <c r="G4493">
        <v>62</v>
      </c>
      <c r="H4493">
        <v>17.411000000000001</v>
      </c>
      <c r="K4493" t="str">
        <f t="shared" si="253"/>
        <v/>
      </c>
      <c r="L4493" t="s">
        <v>24</v>
      </c>
      <c r="M4493" t="s">
        <v>25</v>
      </c>
      <c r="N4493" t="s">
        <v>26</v>
      </c>
      <c r="O4493" t="s">
        <v>240</v>
      </c>
      <c r="T4493" t="s">
        <v>29</v>
      </c>
      <c r="U4493">
        <f t="shared" si="251"/>
        <v>14.62524</v>
      </c>
      <c r="V4493">
        <f t="shared" si="252"/>
        <v>15.147570000000002</v>
      </c>
      <c r="Y4493" t="s">
        <v>827</v>
      </c>
      <c r="Z4493" t="s">
        <v>827</v>
      </c>
      <c r="AA4493" t="s">
        <v>826</v>
      </c>
      <c r="AB4493" t="str">
        <f t="shared" si="254"/>
        <v/>
      </c>
    </row>
    <row r="4494" spans="1:28" x14ac:dyDescent="0.2">
      <c r="A4494" s="1">
        <v>42929</v>
      </c>
      <c r="B4494" t="s">
        <v>21</v>
      </c>
      <c r="C4494">
        <v>30</v>
      </c>
      <c r="D4494" t="s">
        <v>42</v>
      </c>
      <c r="E4494" t="s">
        <v>99</v>
      </c>
      <c r="F4494">
        <v>4</v>
      </c>
      <c r="G4494">
        <v>63</v>
      </c>
      <c r="H4494">
        <v>18.213000000000001</v>
      </c>
      <c r="K4494" t="str">
        <f t="shared" si="253"/>
        <v/>
      </c>
      <c r="L4494" t="s">
        <v>24</v>
      </c>
      <c r="M4494" t="s">
        <v>25</v>
      </c>
      <c r="N4494" t="s">
        <v>26</v>
      </c>
      <c r="O4494" t="s">
        <v>240</v>
      </c>
      <c r="T4494" t="s">
        <v>29</v>
      </c>
      <c r="U4494">
        <f t="shared" si="251"/>
        <v>15.298920000000001</v>
      </c>
      <c r="V4494">
        <f t="shared" si="252"/>
        <v>15.845310000000001</v>
      </c>
      <c r="Y4494" t="s">
        <v>827</v>
      </c>
      <c r="Z4494" t="s">
        <v>827</v>
      </c>
      <c r="AA4494" t="s">
        <v>826</v>
      </c>
      <c r="AB4494" t="str">
        <f t="shared" si="254"/>
        <v/>
      </c>
    </row>
    <row r="4495" spans="1:28" x14ac:dyDescent="0.2">
      <c r="A4495" s="1">
        <v>42929</v>
      </c>
      <c r="B4495" t="s">
        <v>21</v>
      </c>
      <c r="C4495">
        <v>30</v>
      </c>
      <c r="D4495" t="s">
        <v>42</v>
      </c>
      <c r="E4495" t="s">
        <v>99</v>
      </c>
      <c r="F4495">
        <v>5</v>
      </c>
      <c r="G4495">
        <v>64</v>
      </c>
      <c r="H4495">
        <v>18.123999999999999</v>
      </c>
      <c r="K4495" t="str">
        <f t="shared" si="253"/>
        <v/>
      </c>
      <c r="L4495" t="s">
        <v>24</v>
      </c>
      <c r="M4495" t="s">
        <v>25</v>
      </c>
      <c r="N4495" t="s">
        <v>26</v>
      </c>
      <c r="O4495" t="s">
        <v>240</v>
      </c>
      <c r="T4495" t="s">
        <v>29</v>
      </c>
      <c r="U4495">
        <f t="shared" si="251"/>
        <v>15.224159999999998</v>
      </c>
      <c r="V4495">
        <f t="shared" si="252"/>
        <v>15.767879999999998</v>
      </c>
      <c r="Y4495" t="s">
        <v>827</v>
      </c>
      <c r="Z4495" t="s">
        <v>827</v>
      </c>
      <c r="AA4495" t="s">
        <v>826</v>
      </c>
      <c r="AB4495" t="str">
        <f t="shared" si="254"/>
        <v/>
      </c>
    </row>
    <row r="4496" spans="1:28" x14ac:dyDescent="0.2">
      <c r="A4496" s="1">
        <v>42929</v>
      </c>
      <c r="B4496" t="s">
        <v>21</v>
      </c>
      <c r="C4496">
        <v>30</v>
      </c>
      <c r="D4496" t="s">
        <v>42</v>
      </c>
      <c r="E4496" t="s">
        <v>99</v>
      </c>
      <c r="F4496">
        <v>6</v>
      </c>
      <c r="G4496">
        <v>65</v>
      </c>
      <c r="H4496">
        <v>21.241</v>
      </c>
      <c r="K4496" t="str">
        <f t="shared" si="253"/>
        <v/>
      </c>
      <c r="L4496" t="s">
        <v>24</v>
      </c>
      <c r="M4496" t="s">
        <v>25</v>
      </c>
      <c r="N4496" t="s">
        <v>26</v>
      </c>
      <c r="O4496" t="s">
        <v>240</v>
      </c>
      <c r="T4496" t="s">
        <v>29</v>
      </c>
      <c r="U4496">
        <f t="shared" si="251"/>
        <v>17.84244</v>
      </c>
      <c r="V4496">
        <f t="shared" si="252"/>
        <v>18.479669999999999</v>
      </c>
      <c r="Y4496" t="s">
        <v>827</v>
      </c>
      <c r="Z4496" t="s">
        <v>827</v>
      </c>
      <c r="AA4496" t="s">
        <v>826</v>
      </c>
      <c r="AB4496" t="str">
        <f t="shared" si="254"/>
        <v/>
      </c>
    </row>
    <row r="4497" spans="1:28" x14ac:dyDescent="0.2">
      <c r="A4497" s="1">
        <v>42929</v>
      </c>
      <c r="B4497" t="s">
        <v>21</v>
      </c>
      <c r="C4497">
        <v>30</v>
      </c>
      <c r="D4497" t="s">
        <v>42</v>
      </c>
      <c r="E4497" t="s">
        <v>49</v>
      </c>
      <c r="F4497">
        <v>1</v>
      </c>
      <c r="G4497">
        <v>232</v>
      </c>
      <c r="H4497">
        <v>23.192</v>
      </c>
      <c r="K4497" t="str">
        <f t="shared" si="253"/>
        <v/>
      </c>
      <c r="L4497" t="s">
        <v>24</v>
      </c>
      <c r="M4497" t="s">
        <v>25</v>
      </c>
      <c r="N4497" t="s">
        <v>26</v>
      </c>
      <c r="O4497" t="s">
        <v>241</v>
      </c>
      <c r="P4497" t="s">
        <v>242</v>
      </c>
      <c r="T4497" t="s">
        <v>29</v>
      </c>
      <c r="U4497">
        <f t="shared" si="251"/>
        <v>19.481279999999998</v>
      </c>
      <c r="V4497">
        <f t="shared" si="252"/>
        <v>20.177040000000002</v>
      </c>
      <c r="Y4497" t="s">
        <v>827</v>
      </c>
      <c r="Z4497" t="s">
        <v>827</v>
      </c>
      <c r="AA4497" t="s">
        <v>826</v>
      </c>
      <c r="AB4497" t="str">
        <f t="shared" si="254"/>
        <v/>
      </c>
    </row>
    <row r="4498" spans="1:28" x14ac:dyDescent="0.2">
      <c r="A4498" s="1">
        <v>42929</v>
      </c>
      <c r="B4498" t="s">
        <v>21</v>
      </c>
      <c r="C4498">
        <v>30</v>
      </c>
      <c r="D4498" t="s">
        <v>42</v>
      </c>
      <c r="E4498" t="s">
        <v>49</v>
      </c>
      <c r="F4498">
        <v>2</v>
      </c>
      <c r="G4498">
        <v>233</v>
      </c>
      <c r="H4498">
        <v>21.428000000000001</v>
      </c>
      <c r="K4498" t="str">
        <f t="shared" si="253"/>
        <v/>
      </c>
      <c r="L4498" t="s">
        <v>24</v>
      </c>
      <c r="M4498" t="s">
        <v>25</v>
      </c>
      <c r="N4498" t="s">
        <v>26</v>
      </c>
      <c r="O4498" t="s">
        <v>241</v>
      </c>
      <c r="P4498" t="s">
        <v>242</v>
      </c>
      <c r="T4498" t="s">
        <v>29</v>
      </c>
      <c r="U4498">
        <f t="shared" si="251"/>
        <v>17.99952</v>
      </c>
      <c r="V4498">
        <f t="shared" si="252"/>
        <v>18.64236</v>
      </c>
      <c r="Y4498" t="s">
        <v>827</v>
      </c>
      <c r="Z4498" t="s">
        <v>827</v>
      </c>
      <c r="AA4498" t="s">
        <v>826</v>
      </c>
      <c r="AB4498" t="str">
        <f t="shared" si="254"/>
        <v/>
      </c>
    </row>
    <row r="4499" spans="1:28" x14ac:dyDescent="0.2">
      <c r="A4499" s="1">
        <v>42929</v>
      </c>
      <c r="B4499" t="s">
        <v>21</v>
      </c>
      <c r="C4499">
        <v>30</v>
      </c>
      <c r="D4499" t="s">
        <v>42</v>
      </c>
      <c r="E4499" t="s">
        <v>49</v>
      </c>
      <c r="F4499">
        <v>3</v>
      </c>
      <c r="G4499">
        <v>234</v>
      </c>
      <c r="H4499">
        <v>23.863</v>
      </c>
      <c r="K4499" t="str">
        <f t="shared" si="253"/>
        <v/>
      </c>
      <c r="L4499" t="s">
        <v>24</v>
      </c>
      <c r="M4499" t="s">
        <v>25</v>
      </c>
      <c r="N4499" t="s">
        <v>26</v>
      </c>
      <c r="O4499" t="s">
        <v>241</v>
      </c>
      <c r="P4499" t="s">
        <v>242</v>
      </c>
      <c r="T4499" t="s">
        <v>29</v>
      </c>
      <c r="U4499">
        <f t="shared" si="251"/>
        <v>20.044919999999998</v>
      </c>
      <c r="V4499">
        <f t="shared" si="252"/>
        <v>20.760809999999999</v>
      </c>
      <c r="Y4499" t="s">
        <v>827</v>
      </c>
      <c r="Z4499" t="s">
        <v>827</v>
      </c>
      <c r="AA4499" t="s">
        <v>826</v>
      </c>
      <c r="AB4499" t="str">
        <f t="shared" si="254"/>
        <v/>
      </c>
    </row>
    <row r="4500" spans="1:28" x14ac:dyDescent="0.2">
      <c r="A4500" s="1">
        <v>42929</v>
      </c>
      <c r="B4500" t="s">
        <v>21</v>
      </c>
      <c r="C4500">
        <v>30</v>
      </c>
      <c r="D4500" t="s">
        <v>42</v>
      </c>
      <c r="E4500" t="s">
        <v>49</v>
      </c>
      <c r="F4500">
        <v>4</v>
      </c>
      <c r="G4500">
        <v>235</v>
      </c>
      <c r="H4500">
        <v>21.004999999999999</v>
      </c>
      <c r="K4500" t="str">
        <f t="shared" si="253"/>
        <v/>
      </c>
      <c r="L4500" t="s">
        <v>24</v>
      </c>
      <c r="M4500" t="s">
        <v>25</v>
      </c>
      <c r="N4500" t="s">
        <v>26</v>
      </c>
      <c r="O4500" t="s">
        <v>241</v>
      </c>
      <c r="P4500" t="s">
        <v>242</v>
      </c>
      <c r="T4500" t="s">
        <v>29</v>
      </c>
      <c r="U4500">
        <f t="shared" si="251"/>
        <v>17.644199999999998</v>
      </c>
      <c r="V4500">
        <f t="shared" si="252"/>
        <v>18.274349999999998</v>
      </c>
      <c r="Y4500" t="s">
        <v>827</v>
      </c>
      <c r="Z4500" t="s">
        <v>827</v>
      </c>
      <c r="AA4500" t="s">
        <v>826</v>
      </c>
      <c r="AB4500" t="str">
        <f t="shared" si="254"/>
        <v/>
      </c>
    </row>
    <row r="4501" spans="1:28" x14ac:dyDescent="0.2">
      <c r="A4501" s="1">
        <v>42929</v>
      </c>
      <c r="B4501" t="s">
        <v>21</v>
      </c>
      <c r="C4501">
        <v>30</v>
      </c>
      <c r="D4501" t="s">
        <v>42</v>
      </c>
      <c r="E4501" t="s">
        <v>49</v>
      </c>
      <c r="F4501">
        <v>5</v>
      </c>
      <c r="G4501">
        <v>236</v>
      </c>
      <c r="H4501">
        <v>24.367000000000001</v>
      </c>
      <c r="K4501" t="str">
        <f t="shared" si="253"/>
        <v/>
      </c>
      <c r="L4501" t="s">
        <v>24</v>
      </c>
      <c r="M4501" t="s">
        <v>25</v>
      </c>
      <c r="N4501" t="s">
        <v>26</v>
      </c>
      <c r="O4501" t="s">
        <v>241</v>
      </c>
      <c r="P4501" t="s">
        <v>242</v>
      </c>
      <c r="T4501" t="s">
        <v>29</v>
      </c>
      <c r="U4501">
        <f t="shared" si="251"/>
        <v>20.46828</v>
      </c>
      <c r="V4501">
        <f t="shared" si="252"/>
        <v>21.199290000000001</v>
      </c>
      <c r="Y4501" t="s">
        <v>827</v>
      </c>
      <c r="Z4501" t="s">
        <v>827</v>
      </c>
      <c r="AA4501" t="s">
        <v>826</v>
      </c>
      <c r="AB4501" t="str">
        <f t="shared" si="254"/>
        <v/>
      </c>
    </row>
    <row r="4502" spans="1:28" x14ac:dyDescent="0.2">
      <c r="A4502" s="1">
        <v>42929</v>
      </c>
      <c r="B4502" t="s">
        <v>21</v>
      </c>
      <c r="C4502">
        <v>30</v>
      </c>
      <c r="D4502" t="s">
        <v>42</v>
      </c>
      <c r="E4502" t="s">
        <v>49</v>
      </c>
      <c r="F4502">
        <v>6</v>
      </c>
      <c r="G4502">
        <v>237</v>
      </c>
      <c r="H4502">
        <v>21.431999999999999</v>
      </c>
      <c r="K4502" t="str">
        <f t="shared" si="253"/>
        <v/>
      </c>
      <c r="L4502" t="s">
        <v>24</v>
      </c>
      <c r="M4502" t="s">
        <v>25</v>
      </c>
      <c r="N4502" t="s">
        <v>26</v>
      </c>
      <c r="O4502" t="s">
        <v>241</v>
      </c>
      <c r="P4502" t="s">
        <v>242</v>
      </c>
      <c r="T4502" t="s">
        <v>29</v>
      </c>
      <c r="U4502">
        <f t="shared" si="251"/>
        <v>18.002879999999998</v>
      </c>
      <c r="V4502">
        <f t="shared" si="252"/>
        <v>18.64584</v>
      </c>
      <c r="Y4502" t="s">
        <v>827</v>
      </c>
      <c r="Z4502" t="s">
        <v>827</v>
      </c>
      <c r="AA4502" t="s">
        <v>826</v>
      </c>
      <c r="AB4502" t="str">
        <f t="shared" si="254"/>
        <v/>
      </c>
    </row>
    <row r="4503" spans="1:28" x14ac:dyDescent="0.2">
      <c r="A4503" s="1">
        <v>42929</v>
      </c>
      <c r="B4503" t="s">
        <v>21</v>
      </c>
      <c r="C4503">
        <v>30</v>
      </c>
      <c r="D4503" t="s">
        <v>42</v>
      </c>
      <c r="E4503" t="s">
        <v>107</v>
      </c>
      <c r="F4503">
        <v>1</v>
      </c>
      <c r="G4503">
        <v>47</v>
      </c>
      <c r="H4503">
        <v>20.783999999999999</v>
      </c>
      <c r="K4503" t="str">
        <f t="shared" si="253"/>
        <v/>
      </c>
      <c r="L4503" t="s">
        <v>24</v>
      </c>
      <c r="M4503" t="s">
        <v>25</v>
      </c>
      <c r="N4503" t="s">
        <v>26</v>
      </c>
      <c r="O4503" t="s">
        <v>243</v>
      </c>
      <c r="T4503" t="s">
        <v>29</v>
      </c>
      <c r="U4503">
        <f t="shared" si="251"/>
        <v>17.458559999999999</v>
      </c>
      <c r="V4503">
        <f t="shared" si="252"/>
        <v>18.082079999999998</v>
      </c>
      <c r="Y4503" t="s">
        <v>827</v>
      </c>
      <c r="Z4503" t="s">
        <v>827</v>
      </c>
      <c r="AA4503" t="s">
        <v>826</v>
      </c>
      <c r="AB4503" t="str">
        <f t="shared" si="254"/>
        <v/>
      </c>
    </row>
    <row r="4504" spans="1:28" x14ac:dyDescent="0.2">
      <c r="A4504" s="1">
        <v>42929</v>
      </c>
      <c r="B4504" t="s">
        <v>21</v>
      </c>
      <c r="C4504">
        <v>30</v>
      </c>
      <c r="D4504" t="s">
        <v>42</v>
      </c>
      <c r="E4504" t="s">
        <v>107</v>
      </c>
      <c r="F4504">
        <v>2</v>
      </c>
      <c r="G4504">
        <v>48</v>
      </c>
      <c r="H4504">
        <v>18.959</v>
      </c>
      <c r="K4504" t="str">
        <f t="shared" si="253"/>
        <v/>
      </c>
      <c r="L4504" t="s">
        <v>24</v>
      </c>
      <c r="M4504" t="s">
        <v>25</v>
      </c>
      <c r="N4504" t="s">
        <v>26</v>
      </c>
      <c r="O4504" t="s">
        <v>243</v>
      </c>
      <c r="T4504" t="s">
        <v>29</v>
      </c>
      <c r="U4504">
        <f t="shared" si="251"/>
        <v>15.925559999999999</v>
      </c>
      <c r="V4504">
        <f t="shared" si="252"/>
        <v>16.494329999999998</v>
      </c>
      <c r="Y4504" t="s">
        <v>827</v>
      </c>
      <c r="Z4504" t="s">
        <v>827</v>
      </c>
      <c r="AA4504" t="s">
        <v>826</v>
      </c>
      <c r="AB4504" t="str">
        <f t="shared" si="254"/>
        <v/>
      </c>
    </row>
    <row r="4505" spans="1:28" x14ac:dyDescent="0.2">
      <c r="A4505" s="1">
        <v>42929</v>
      </c>
      <c r="B4505" t="s">
        <v>21</v>
      </c>
      <c r="C4505">
        <v>30</v>
      </c>
      <c r="D4505" t="s">
        <v>42</v>
      </c>
      <c r="E4505" t="s">
        <v>107</v>
      </c>
      <c r="F4505">
        <v>3</v>
      </c>
      <c r="G4505">
        <v>49</v>
      </c>
      <c r="H4505">
        <v>18.989999999999998</v>
      </c>
      <c r="K4505" t="str">
        <f t="shared" si="253"/>
        <v/>
      </c>
      <c r="L4505" t="s">
        <v>24</v>
      </c>
      <c r="M4505" t="s">
        <v>25</v>
      </c>
      <c r="N4505" t="s">
        <v>26</v>
      </c>
      <c r="O4505" t="s">
        <v>243</v>
      </c>
      <c r="T4505" t="s">
        <v>29</v>
      </c>
      <c r="U4505">
        <f t="shared" si="251"/>
        <v>15.951599999999997</v>
      </c>
      <c r="V4505">
        <f t="shared" si="252"/>
        <v>16.5213</v>
      </c>
      <c r="Y4505" t="s">
        <v>827</v>
      </c>
      <c r="Z4505" t="s">
        <v>827</v>
      </c>
      <c r="AA4505" t="s">
        <v>826</v>
      </c>
      <c r="AB4505" t="str">
        <f t="shared" si="254"/>
        <v/>
      </c>
    </row>
    <row r="4506" spans="1:28" x14ac:dyDescent="0.2">
      <c r="A4506" s="1">
        <v>42929</v>
      </c>
      <c r="B4506" t="s">
        <v>21</v>
      </c>
      <c r="C4506">
        <v>30</v>
      </c>
      <c r="D4506" t="s">
        <v>42</v>
      </c>
      <c r="E4506" t="s">
        <v>107</v>
      </c>
      <c r="F4506">
        <v>4</v>
      </c>
      <c r="G4506">
        <v>50</v>
      </c>
      <c r="H4506">
        <v>21.216000000000001</v>
      </c>
      <c r="K4506" t="str">
        <f t="shared" si="253"/>
        <v/>
      </c>
      <c r="L4506" t="s">
        <v>24</v>
      </c>
      <c r="M4506" t="s">
        <v>25</v>
      </c>
      <c r="N4506" t="s">
        <v>26</v>
      </c>
      <c r="O4506" t="s">
        <v>243</v>
      </c>
      <c r="T4506" t="s">
        <v>29</v>
      </c>
      <c r="U4506">
        <f t="shared" si="251"/>
        <v>17.821439999999999</v>
      </c>
      <c r="V4506">
        <f t="shared" si="252"/>
        <v>18.457920000000001</v>
      </c>
      <c r="Y4506" t="s">
        <v>827</v>
      </c>
      <c r="Z4506" t="s">
        <v>827</v>
      </c>
      <c r="AA4506" t="s">
        <v>826</v>
      </c>
      <c r="AB4506" t="str">
        <f t="shared" si="254"/>
        <v/>
      </c>
    </row>
    <row r="4507" spans="1:28" x14ac:dyDescent="0.2">
      <c r="A4507" s="1">
        <v>42929</v>
      </c>
      <c r="B4507" t="s">
        <v>21</v>
      </c>
      <c r="C4507">
        <v>30</v>
      </c>
      <c r="D4507" t="s">
        <v>42</v>
      </c>
      <c r="E4507" t="s">
        <v>107</v>
      </c>
      <c r="F4507">
        <v>5</v>
      </c>
      <c r="G4507">
        <v>51</v>
      </c>
      <c r="H4507">
        <v>19.553999999999998</v>
      </c>
      <c r="K4507" t="str">
        <f t="shared" si="253"/>
        <v/>
      </c>
      <c r="L4507" t="s">
        <v>24</v>
      </c>
      <c r="M4507" t="s">
        <v>25</v>
      </c>
      <c r="N4507" t="s">
        <v>26</v>
      </c>
      <c r="O4507" t="s">
        <v>243</v>
      </c>
      <c r="T4507" t="s">
        <v>29</v>
      </c>
      <c r="U4507">
        <f t="shared" si="251"/>
        <v>16.425359999999998</v>
      </c>
      <c r="V4507">
        <f t="shared" si="252"/>
        <v>17.011979999999998</v>
      </c>
      <c r="Y4507" t="s">
        <v>827</v>
      </c>
      <c r="Z4507" t="s">
        <v>827</v>
      </c>
      <c r="AA4507" t="s">
        <v>826</v>
      </c>
      <c r="AB4507" t="str">
        <f t="shared" si="254"/>
        <v/>
      </c>
    </row>
    <row r="4508" spans="1:28" x14ac:dyDescent="0.2">
      <c r="A4508" s="1">
        <v>42929</v>
      </c>
      <c r="B4508" t="s">
        <v>21</v>
      </c>
      <c r="C4508">
        <v>30</v>
      </c>
      <c r="D4508" t="s">
        <v>42</v>
      </c>
      <c r="E4508" t="s">
        <v>107</v>
      </c>
      <c r="F4508">
        <v>6</v>
      </c>
      <c r="G4508">
        <v>52</v>
      </c>
      <c r="H4508">
        <v>17.187999999999999</v>
      </c>
      <c r="K4508" t="str">
        <f t="shared" si="253"/>
        <v/>
      </c>
      <c r="L4508" t="s">
        <v>24</v>
      </c>
      <c r="M4508" t="s">
        <v>25</v>
      </c>
      <c r="N4508" t="s">
        <v>26</v>
      </c>
      <c r="O4508" t="s">
        <v>243</v>
      </c>
      <c r="T4508" t="s">
        <v>29</v>
      </c>
      <c r="U4508">
        <f t="shared" si="251"/>
        <v>14.437919999999998</v>
      </c>
      <c r="V4508">
        <f t="shared" si="252"/>
        <v>14.95356</v>
      </c>
      <c r="Y4508" t="s">
        <v>827</v>
      </c>
      <c r="Z4508" t="s">
        <v>827</v>
      </c>
      <c r="AA4508" t="s">
        <v>826</v>
      </c>
      <c r="AB4508" t="str">
        <f t="shared" si="254"/>
        <v/>
      </c>
    </row>
    <row r="4509" spans="1:28" x14ac:dyDescent="0.2">
      <c r="A4509" s="1">
        <v>42929</v>
      </c>
      <c r="B4509" t="s">
        <v>21</v>
      </c>
      <c r="C4509">
        <v>30</v>
      </c>
      <c r="D4509" t="s">
        <v>42</v>
      </c>
      <c r="E4509" t="s">
        <v>107</v>
      </c>
      <c r="F4509">
        <v>7</v>
      </c>
      <c r="G4509">
        <v>53</v>
      </c>
      <c r="H4509">
        <v>16.695</v>
      </c>
      <c r="K4509" t="str">
        <f t="shared" si="253"/>
        <v/>
      </c>
      <c r="L4509" t="s">
        <v>24</v>
      </c>
      <c r="M4509" t="s">
        <v>25</v>
      </c>
      <c r="N4509" t="s">
        <v>26</v>
      </c>
      <c r="O4509" t="s">
        <v>243</v>
      </c>
      <c r="T4509" t="s">
        <v>29</v>
      </c>
      <c r="U4509">
        <f t="shared" si="251"/>
        <v>14.0238</v>
      </c>
      <c r="V4509">
        <f t="shared" si="252"/>
        <v>14.524649999999999</v>
      </c>
      <c r="Y4509" t="s">
        <v>827</v>
      </c>
      <c r="Z4509" t="s">
        <v>827</v>
      </c>
      <c r="AA4509" t="s">
        <v>826</v>
      </c>
      <c r="AB4509" t="str">
        <f t="shared" si="254"/>
        <v/>
      </c>
    </row>
    <row r="4510" spans="1:28" x14ac:dyDescent="0.2">
      <c r="A4510" s="1">
        <v>42929</v>
      </c>
      <c r="B4510" t="s">
        <v>21</v>
      </c>
      <c r="C4510">
        <v>30</v>
      </c>
      <c r="D4510" t="s">
        <v>42</v>
      </c>
      <c r="E4510" t="s">
        <v>107</v>
      </c>
      <c r="F4510">
        <v>8</v>
      </c>
      <c r="G4510">
        <v>54</v>
      </c>
      <c r="H4510">
        <v>19.196999999999999</v>
      </c>
      <c r="K4510" t="str">
        <f t="shared" si="253"/>
        <v/>
      </c>
      <c r="L4510" t="s">
        <v>24</v>
      </c>
      <c r="M4510" t="s">
        <v>25</v>
      </c>
      <c r="N4510" t="s">
        <v>26</v>
      </c>
      <c r="O4510" t="s">
        <v>243</v>
      </c>
      <c r="T4510" t="s">
        <v>29</v>
      </c>
      <c r="U4510">
        <f t="shared" si="251"/>
        <v>16.12548</v>
      </c>
      <c r="V4510">
        <f t="shared" si="252"/>
        <v>16.70139</v>
      </c>
      <c r="Y4510" t="s">
        <v>827</v>
      </c>
      <c r="Z4510" t="s">
        <v>827</v>
      </c>
      <c r="AA4510" t="s">
        <v>826</v>
      </c>
      <c r="AB4510" t="str">
        <f t="shared" si="254"/>
        <v/>
      </c>
    </row>
    <row r="4511" spans="1:28" x14ac:dyDescent="0.2">
      <c r="A4511" s="1">
        <v>42929</v>
      </c>
      <c r="B4511" t="s">
        <v>21</v>
      </c>
      <c r="C4511">
        <v>30</v>
      </c>
      <c r="D4511" t="s">
        <v>42</v>
      </c>
      <c r="E4511" t="s">
        <v>107</v>
      </c>
      <c r="F4511">
        <v>9</v>
      </c>
      <c r="G4511">
        <v>55</v>
      </c>
      <c r="H4511">
        <v>22.181000000000001</v>
      </c>
      <c r="K4511" t="str">
        <f t="shared" si="253"/>
        <v/>
      </c>
      <c r="L4511" t="s">
        <v>24</v>
      </c>
      <c r="M4511" t="s">
        <v>25</v>
      </c>
      <c r="N4511" t="s">
        <v>26</v>
      </c>
      <c r="O4511" t="s">
        <v>243</v>
      </c>
      <c r="T4511" t="s">
        <v>29</v>
      </c>
      <c r="U4511">
        <f t="shared" si="251"/>
        <v>18.63204</v>
      </c>
      <c r="V4511">
        <f t="shared" si="252"/>
        <v>19.297470000000001</v>
      </c>
      <c r="Y4511" t="s">
        <v>827</v>
      </c>
      <c r="Z4511" t="s">
        <v>827</v>
      </c>
      <c r="AA4511" t="s">
        <v>826</v>
      </c>
      <c r="AB4511" t="str">
        <f t="shared" si="254"/>
        <v/>
      </c>
    </row>
    <row r="4512" spans="1:28" x14ac:dyDescent="0.2">
      <c r="A4512" s="1">
        <v>42929</v>
      </c>
      <c r="B4512" t="s">
        <v>21</v>
      </c>
      <c r="C4512">
        <v>30</v>
      </c>
      <c r="D4512" t="s">
        <v>42</v>
      </c>
      <c r="E4512" t="s">
        <v>107</v>
      </c>
      <c r="F4512">
        <v>10</v>
      </c>
      <c r="G4512">
        <v>56</v>
      </c>
      <c r="H4512">
        <v>16.731999999999999</v>
      </c>
      <c r="K4512" t="str">
        <f t="shared" si="253"/>
        <v/>
      </c>
      <c r="L4512" t="s">
        <v>24</v>
      </c>
      <c r="M4512" t="s">
        <v>25</v>
      </c>
      <c r="N4512" t="s">
        <v>26</v>
      </c>
      <c r="O4512" t="s">
        <v>243</v>
      </c>
      <c r="T4512" t="s">
        <v>29</v>
      </c>
      <c r="U4512">
        <f t="shared" si="251"/>
        <v>14.054879999999999</v>
      </c>
      <c r="V4512">
        <f t="shared" si="252"/>
        <v>14.556839999999999</v>
      </c>
      <c r="Y4512" t="s">
        <v>827</v>
      </c>
      <c r="Z4512" t="s">
        <v>827</v>
      </c>
      <c r="AA4512" t="s">
        <v>826</v>
      </c>
      <c r="AB4512" t="str">
        <f t="shared" si="254"/>
        <v/>
      </c>
    </row>
    <row r="4513" spans="1:28" x14ac:dyDescent="0.2">
      <c r="A4513" s="1">
        <v>42929</v>
      </c>
      <c r="B4513" t="s">
        <v>21</v>
      </c>
      <c r="C4513">
        <v>30</v>
      </c>
      <c r="D4513" t="s">
        <v>42</v>
      </c>
      <c r="E4513" t="s">
        <v>39</v>
      </c>
      <c r="F4513">
        <v>1</v>
      </c>
      <c r="G4513">
        <v>238</v>
      </c>
      <c r="H4513">
        <v>21.312000000000001</v>
      </c>
      <c r="K4513" t="str">
        <f t="shared" si="253"/>
        <v/>
      </c>
      <c r="L4513" t="s">
        <v>24</v>
      </c>
      <c r="M4513" t="s">
        <v>25</v>
      </c>
      <c r="N4513" t="s">
        <v>26</v>
      </c>
      <c r="O4513" t="s">
        <v>244</v>
      </c>
      <c r="P4513" t="s">
        <v>245</v>
      </c>
      <c r="T4513" t="s">
        <v>29</v>
      </c>
      <c r="U4513">
        <f t="shared" si="251"/>
        <v>17.902080000000002</v>
      </c>
      <c r="V4513">
        <f t="shared" si="252"/>
        <v>18.541440000000001</v>
      </c>
      <c r="Y4513" t="s">
        <v>827</v>
      </c>
      <c r="Z4513" t="s">
        <v>827</v>
      </c>
      <c r="AA4513" t="s">
        <v>826</v>
      </c>
      <c r="AB4513" t="str">
        <f t="shared" si="254"/>
        <v/>
      </c>
    </row>
    <row r="4514" spans="1:28" x14ac:dyDescent="0.2">
      <c r="A4514" s="1">
        <v>42929</v>
      </c>
      <c r="B4514" t="s">
        <v>21</v>
      </c>
      <c r="C4514">
        <v>30</v>
      </c>
      <c r="D4514" t="s">
        <v>42</v>
      </c>
      <c r="E4514" t="s">
        <v>39</v>
      </c>
      <c r="F4514">
        <v>2</v>
      </c>
      <c r="G4514">
        <v>239</v>
      </c>
      <c r="H4514">
        <v>22.001000000000001</v>
      </c>
      <c r="K4514" t="str">
        <f t="shared" si="253"/>
        <v/>
      </c>
      <c r="L4514" t="s">
        <v>24</v>
      </c>
      <c r="M4514" t="s">
        <v>25</v>
      </c>
      <c r="N4514" t="s">
        <v>26</v>
      </c>
      <c r="O4514" t="s">
        <v>244</v>
      </c>
      <c r="P4514" t="s">
        <v>245</v>
      </c>
      <c r="T4514" t="s">
        <v>29</v>
      </c>
      <c r="U4514">
        <f t="shared" si="251"/>
        <v>18.480840000000001</v>
      </c>
      <c r="V4514">
        <f t="shared" si="252"/>
        <v>19.14087</v>
      </c>
      <c r="Y4514" t="s">
        <v>827</v>
      </c>
      <c r="Z4514" t="s">
        <v>827</v>
      </c>
      <c r="AA4514" t="s">
        <v>826</v>
      </c>
      <c r="AB4514" t="str">
        <f t="shared" si="254"/>
        <v/>
      </c>
    </row>
    <row r="4515" spans="1:28" x14ac:dyDescent="0.2">
      <c r="A4515" s="1">
        <v>42929</v>
      </c>
      <c r="B4515" t="s">
        <v>21</v>
      </c>
      <c r="C4515">
        <v>30</v>
      </c>
      <c r="D4515" t="s">
        <v>42</v>
      </c>
      <c r="E4515" t="s">
        <v>39</v>
      </c>
      <c r="F4515">
        <v>3</v>
      </c>
      <c r="G4515">
        <v>240</v>
      </c>
      <c r="H4515">
        <v>26.178999999999998</v>
      </c>
      <c r="K4515" t="str">
        <f t="shared" si="253"/>
        <v/>
      </c>
      <c r="L4515" t="s">
        <v>24</v>
      </c>
      <c r="M4515" t="s">
        <v>25</v>
      </c>
      <c r="N4515" t="s">
        <v>26</v>
      </c>
      <c r="O4515" t="s">
        <v>244</v>
      </c>
      <c r="P4515" t="s">
        <v>245</v>
      </c>
      <c r="T4515" t="s">
        <v>29</v>
      </c>
      <c r="U4515">
        <f t="shared" si="251"/>
        <v>21.990359999999999</v>
      </c>
      <c r="V4515">
        <f t="shared" si="252"/>
        <v>22.775729999999999</v>
      </c>
      <c r="Y4515" t="s">
        <v>827</v>
      </c>
      <c r="Z4515" t="s">
        <v>827</v>
      </c>
      <c r="AA4515" t="s">
        <v>826</v>
      </c>
      <c r="AB4515" t="str">
        <f t="shared" si="254"/>
        <v/>
      </c>
    </row>
    <row r="4516" spans="1:28" x14ac:dyDescent="0.2">
      <c r="A4516" s="1">
        <v>42929</v>
      </c>
      <c r="B4516" t="s">
        <v>21</v>
      </c>
      <c r="C4516">
        <v>30</v>
      </c>
      <c r="D4516" t="s">
        <v>42</v>
      </c>
      <c r="E4516" t="s">
        <v>39</v>
      </c>
      <c r="F4516">
        <v>4</v>
      </c>
      <c r="G4516">
        <v>241</v>
      </c>
      <c r="H4516">
        <v>22.513999999999999</v>
      </c>
      <c r="K4516" t="str">
        <f t="shared" si="253"/>
        <v/>
      </c>
      <c r="L4516" t="s">
        <v>24</v>
      </c>
      <c r="M4516" t="s">
        <v>25</v>
      </c>
      <c r="N4516" t="s">
        <v>26</v>
      </c>
      <c r="O4516" t="s">
        <v>244</v>
      </c>
      <c r="P4516" t="s">
        <v>245</v>
      </c>
      <c r="T4516" t="s">
        <v>29</v>
      </c>
      <c r="U4516">
        <f t="shared" si="251"/>
        <v>18.911759999999997</v>
      </c>
      <c r="V4516">
        <f t="shared" si="252"/>
        <v>19.58718</v>
      </c>
      <c r="Y4516" t="s">
        <v>827</v>
      </c>
      <c r="Z4516" t="s">
        <v>827</v>
      </c>
      <c r="AA4516" t="s">
        <v>826</v>
      </c>
      <c r="AB4516" t="str">
        <f t="shared" si="254"/>
        <v/>
      </c>
    </row>
    <row r="4517" spans="1:28" x14ac:dyDescent="0.2">
      <c r="A4517" s="1">
        <v>42929</v>
      </c>
      <c r="B4517" t="s">
        <v>21</v>
      </c>
      <c r="C4517">
        <v>30</v>
      </c>
      <c r="D4517" t="s">
        <v>42</v>
      </c>
      <c r="E4517" t="s">
        <v>39</v>
      </c>
      <c r="F4517">
        <v>5</v>
      </c>
      <c r="G4517">
        <v>242</v>
      </c>
      <c r="H4517">
        <v>26.922999999999998</v>
      </c>
      <c r="K4517" t="str">
        <f t="shared" si="253"/>
        <v/>
      </c>
      <c r="L4517" t="s">
        <v>24</v>
      </c>
      <c r="M4517" t="s">
        <v>25</v>
      </c>
      <c r="N4517" t="s">
        <v>26</v>
      </c>
      <c r="O4517" t="s">
        <v>244</v>
      </c>
      <c r="P4517" t="s">
        <v>245</v>
      </c>
      <c r="T4517" t="s">
        <v>29</v>
      </c>
      <c r="U4517">
        <f t="shared" si="251"/>
        <v>22.615319999999997</v>
      </c>
      <c r="V4517">
        <f t="shared" si="252"/>
        <v>23.423009999999998</v>
      </c>
      <c r="Y4517" t="s">
        <v>827</v>
      </c>
      <c r="Z4517" t="s">
        <v>827</v>
      </c>
      <c r="AA4517" t="s">
        <v>826</v>
      </c>
      <c r="AB4517" t="str">
        <f t="shared" si="254"/>
        <v/>
      </c>
    </row>
    <row r="4518" spans="1:28" x14ac:dyDescent="0.2">
      <c r="A4518" s="1">
        <v>42930</v>
      </c>
      <c r="B4518" t="s">
        <v>52</v>
      </c>
      <c r="C4518">
        <v>30</v>
      </c>
      <c r="D4518" t="s">
        <v>42</v>
      </c>
      <c r="E4518" t="s">
        <v>53</v>
      </c>
      <c r="F4518">
        <v>1</v>
      </c>
      <c r="G4518">
        <v>1</v>
      </c>
      <c r="H4518">
        <v>21.276</v>
      </c>
      <c r="K4518" t="str">
        <f t="shared" si="253"/>
        <v/>
      </c>
      <c r="L4518" t="s">
        <v>24</v>
      </c>
      <c r="M4518" t="s">
        <v>25</v>
      </c>
      <c r="N4518" t="s">
        <v>26</v>
      </c>
      <c r="O4518" t="s">
        <v>254</v>
      </c>
      <c r="P4518" t="s">
        <v>255</v>
      </c>
      <c r="T4518" t="s">
        <v>29</v>
      </c>
      <c r="U4518">
        <f t="shared" si="251"/>
        <v>17.871839999999999</v>
      </c>
      <c r="V4518">
        <f t="shared" si="252"/>
        <v>18.510120000000001</v>
      </c>
      <c r="Y4518" t="s">
        <v>827</v>
      </c>
      <c r="Z4518" t="s">
        <v>827</v>
      </c>
      <c r="AA4518" t="s">
        <v>826</v>
      </c>
      <c r="AB4518" t="str">
        <f t="shared" si="254"/>
        <v/>
      </c>
    </row>
    <row r="4519" spans="1:28" x14ac:dyDescent="0.2">
      <c r="A4519" s="1">
        <v>42930</v>
      </c>
      <c r="B4519" t="s">
        <v>52</v>
      </c>
      <c r="C4519">
        <v>30</v>
      </c>
      <c r="D4519" t="s">
        <v>42</v>
      </c>
      <c r="E4519" t="s">
        <v>53</v>
      </c>
      <c r="F4519">
        <v>2</v>
      </c>
      <c r="G4519">
        <v>2</v>
      </c>
      <c r="H4519">
        <v>21.44</v>
      </c>
      <c r="K4519" t="str">
        <f t="shared" si="253"/>
        <v/>
      </c>
      <c r="L4519" t="s">
        <v>24</v>
      </c>
      <c r="M4519" t="s">
        <v>25</v>
      </c>
      <c r="N4519" t="s">
        <v>26</v>
      </c>
      <c r="O4519" t="s">
        <v>254</v>
      </c>
      <c r="P4519" t="s">
        <v>255</v>
      </c>
      <c r="T4519" t="s">
        <v>29</v>
      </c>
      <c r="U4519">
        <f t="shared" si="251"/>
        <v>18.009599999999999</v>
      </c>
      <c r="V4519">
        <f t="shared" si="252"/>
        <v>18.652800000000003</v>
      </c>
      <c r="Y4519" t="s">
        <v>827</v>
      </c>
      <c r="Z4519" t="s">
        <v>827</v>
      </c>
      <c r="AA4519" t="s">
        <v>826</v>
      </c>
      <c r="AB4519" t="str">
        <f t="shared" si="254"/>
        <v/>
      </c>
    </row>
    <row r="4520" spans="1:28" x14ac:dyDescent="0.2">
      <c r="A4520" s="1">
        <v>42930</v>
      </c>
      <c r="B4520" t="s">
        <v>52</v>
      </c>
      <c r="C4520">
        <v>30</v>
      </c>
      <c r="D4520" t="s">
        <v>42</v>
      </c>
      <c r="E4520" t="s">
        <v>53</v>
      </c>
      <c r="F4520">
        <v>3</v>
      </c>
      <c r="G4520">
        <v>3</v>
      </c>
      <c r="H4520">
        <v>21.475999999999999</v>
      </c>
      <c r="K4520" t="str">
        <f t="shared" si="253"/>
        <v/>
      </c>
      <c r="L4520" t="s">
        <v>24</v>
      </c>
      <c r="M4520" t="s">
        <v>25</v>
      </c>
      <c r="N4520" t="s">
        <v>26</v>
      </c>
      <c r="O4520" t="s">
        <v>254</v>
      </c>
      <c r="P4520" t="s">
        <v>255</v>
      </c>
      <c r="T4520" t="s">
        <v>29</v>
      </c>
      <c r="U4520">
        <f t="shared" si="251"/>
        <v>18.039839999999998</v>
      </c>
      <c r="V4520">
        <f t="shared" si="252"/>
        <v>18.68412</v>
      </c>
      <c r="Y4520" t="s">
        <v>827</v>
      </c>
      <c r="Z4520" t="s">
        <v>827</v>
      </c>
      <c r="AA4520" t="s">
        <v>826</v>
      </c>
      <c r="AB4520" t="str">
        <f t="shared" si="254"/>
        <v/>
      </c>
    </row>
    <row r="4521" spans="1:28" x14ac:dyDescent="0.2">
      <c r="A4521" s="1">
        <v>42930</v>
      </c>
      <c r="B4521" t="s">
        <v>52</v>
      </c>
      <c r="C4521">
        <v>30</v>
      </c>
      <c r="D4521" t="s">
        <v>42</v>
      </c>
      <c r="E4521" t="s">
        <v>53</v>
      </c>
      <c r="F4521">
        <v>4</v>
      </c>
      <c r="G4521">
        <v>4</v>
      </c>
      <c r="H4521">
        <v>23.254000000000001</v>
      </c>
      <c r="K4521" t="str">
        <f t="shared" si="253"/>
        <v/>
      </c>
      <c r="L4521" t="s">
        <v>24</v>
      </c>
      <c r="M4521" t="s">
        <v>25</v>
      </c>
      <c r="N4521" t="s">
        <v>26</v>
      </c>
      <c r="O4521" t="s">
        <v>254</v>
      </c>
      <c r="P4521" t="s">
        <v>255</v>
      </c>
      <c r="T4521" t="s">
        <v>29</v>
      </c>
      <c r="U4521">
        <f t="shared" si="251"/>
        <v>19.533360000000002</v>
      </c>
      <c r="V4521">
        <f t="shared" si="252"/>
        <v>20.230980000000002</v>
      </c>
      <c r="Y4521" t="s">
        <v>827</v>
      </c>
      <c r="Z4521" t="s">
        <v>827</v>
      </c>
      <c r="AA4521" t="s">
        <v>826</v>
      </c>
      <c r="AB4521" t="str">
        <f t="shared" si="254"/>
        <v/>
      </c>
    </row>
    <row r="4522" spans="1:28" x14ac:dyDescent="0.2">
      <c r="A4522" s="1">
        <v>42930</v>
      </c>
      <c r="B4522" t="s">
        <v>52</v>
      </c>
      <c r="C4522">
        <v>30</v>
      </c>
      <c r="D4522" t="s">
        <v>42</v>
      </c>
      <c r="E4522" t="s">
        <v>53</v>
      </c>
      <c r="F4522">
        <v>5</v>
      </c>
      <c r="G4522">
        <v>5</v>
      </c>
      <c r="H4522">
        <v>22.838000000000001</v>
      </c>
      <c r="K4522" t="str">
        <f t="shared" si="253"/>
        <v/>
      </c>
      <c r="L4522" t="s">
        <v>24</v>
      </c>
      <c r="M4522" t="s">
        <v>25</v>
      </c>
      <c r="N4522" t="s">
        <v>26</v>
      </c>
      <c r="O4522" t="s">
        <v>254</v>
      </c>
      <c r="P4522" t="s">
        <v>255</v>
      </c>
      <c r="T4522" t="s">
        <v>29</v>
      </c>
      <c r="U4522">
        <f t="shared" si="251"/>
        <v>19.183920000000001</v>
      </c>
      <c r="V4522">
        <f t="shared" si="252"/>
        <v>19.869060000000001</v>
      </c>
      <c r="Y4522" t="s">
        <v>827</v>
      </c>
      <c r="Z4522" t="s">
        <v>827</v>
      </c>
      <c r="AA4522" t="s">
        <v>826</v>
      </c>
      <c r="AB4522" t="str">
        <f t="shared" si="254"/>
        <v/>
      </c>
    </row>
    <row r="4523" spans="1:28" x14ac:dyDescent="0.2">
      <c r="A4523" s="1">
        <v>42930</v>
      </c>
      <c r="B4523" t="s">
        <v>52</v>
      </c>
      <c r="C4523">
        <v>30</v>
      </c>
      <c r="D4523" t="s">
        <v>42</v>
      </c>
      <c r="E4523" t="s">
        <v>55</v>
      </c>
      <c r="F4523">
        <v>1</v>
      </c>
      <c r="G4523">
        <v>6</v>
      </c>
      <c r="H4523">
        <v>19.920999999999999</v>
      </c>
      <c r="K4523" t="str">
        <f t="shared" si="253"/>
        <v/>
      </c>
      <c r="L4523" t="s">
        <v>24</v>
      </c>
      <c r="M4523" t="s">
        <v>25</v>
      </c>
      <c r="N4523" t="s">
        <v>26</v>
      </c>
      <c r="O4523" t="s">
        <v>256</v>
      </c>
      <c r="P4523" t="s">
        <v>257</v>
      </c>
      <c r="T4523" t="s">
        <v>29</v>
      </c>
      <c r="U4523">
        <f t="shared" ref="U4523:U4586" si="255">IF(H4523&gt;0,IF(L4523="live",H4523*0.84,H4523),"")</f>
        <v>16.733639999999998</v>
      </c>
      <c r="V4523">
        <f t="shared" ref="V4523:V4586" si="256">IF(H4523&gt;0,IF(L4523="live",H4523*0.87,H4523),"")</f>
        <v>17.33127</v>
      </c>
      <c r="Y4523" t="s">
        <v>827</v>
      </c>
      <c r="Z4523" t="s">
        <v>827</v>
      </c>
      <c r="AA4523" t="s">
        <v>826</v>
      </c>
      <c r="AB4523" t="str">
        <f t="shared" si="254"/>
        <v/>
      </c>
    </row>
    <row r="4524" spans="1:28" x14ac:dyDescent="0.2">
      <c r="A4524" s="1">
        <v>42930</v>
      </c>
      <c r="B4524" t="s">
        <v>52</v>
      </c>
      <c r="C4524">
        <v>30</v>
      </c>
      <c r="D4524" t="s">
        <v>42</v>
      </c>
      <c r="E4524" t="s">
        <v>55</v>
      </c>
      <c r="F4524">
        <v>2</v>
      </c>
      <c r="G4524">
        <v>7</v>
      </c>
      <c r="H4524">
        <v>20.294</v>
      </c>
      <c r="K4524" t="str">
        <f t="shared" si="253"/>
        <v/>
      </c>
      <c r="L4524" t="s">
        <v>24</v>
      </c>
      <c r="M4524" t="s">
        <v>25</v>
      </c>
      <c r="N4524" t="s">
        <v>26</v>
      </c>
      <c r="O4524" t="s">
        <v>256</v>
      </c>
      <c r="P4524" t="s">
        <v>257</v>
      </c>
      <c r="T4524" t="s">
        <v>29</v>
      </c>
      <c r="U4524">
        <f t="shared" si="255"/>
        <v>17.046959999999999</v>
      </c>
      <c r="V4524">
        <f t="shared" si="256"/>
        <v>17.65578</v>
      </c>
      <c r="Y4524" t="s">
        <v>827</v>
      </c>
      <c r="Z4524" t="s">
        <v>827</v>
      </c>
      <c r="AA4524" t="s">
        <v>826</v>
      </c>
      <c r="AB4524" t="str">
        <f t="shared" si="254"/>
        <v/>
      </c>
    </row>
    <row r="4525" spans="1:28" x14ac:dyDescent="0.2">
      <c r="A4525" s="1">
        <v>42930</v>
      </c>
      <c r="B4525" t="s">
        <v>52</v>
      </c>
      <c r="C4525">
        <v>30</v>
      </c>
      <c r="D4525" t="s">
        <v>42</v>
      </c>
      <c r="E4525" t="s">
        <v>55</v>
      </c>
      <c r="F4525">
        <v>3</v>
      </c>
      <c r="G4525">
        <v>8</v>
      </c>
      <c r="H4525">
        <v>17.006</v>
      </c>
      <c r="K4525" t="str">
        <f t="shared" si="253"/>
        <v/>
      </c>
      <c r="L4525" t="s">
        <v>24</v>
      </c>
      <c r="M4525" t="s">
        <v>25</v>
      </c>
      <c r="N4525" t="s">
        <v>26</v>
      </c>
      <c r="O4525" t="s">
        <v>256</v>
      </c>
      <c r="P4525" t="s">
        <v>257</v>
      </c>
      <c r="T4525" t="s">
        <v>29</v>
      </c>
      <c r="U4525">
        <f t="shared" si="255"/>
        <v>14.28504</v>
      </c>
      <c r="V4525">
        <f t="shared" si="256"/>
        <v>14.79522</v>
      </c>
      <c r="Y4525" t="s">
        <v>827</v>
      </c>
      <c r="Z4525" t="s">
        <v>827</v>
      </c>
      <c r="AA4525" t="s">
        <v>826</v>
      </c>
      <c r="AB4525" t="str">
        <f t="shared" si="254"/>
        <v/>
      </c>
    </row>
    <row r="4526" spans="1:28" x14ac:dyDescent="0.2">
      <c r="A4526" s="1">
        <v>42930</v>
      </c>
      <c r="B4526" t="s">
        <v>52</v>
      </c>
      <c r="C4526">
        <v>30</v>
      </c>
      <c r="D4526" t="s">
        <v>42</v>
      </c>
      <c r="E4526" t="s">
        <v>55</v>
      </c>
      <c r="F4526">
        <v>4</v>
      </c>
      <c r="G4526">
        <v>9</v>
      </c>
      <c r="H4526">
        <v>21.033000000000001</v>
      </c>
      <c r="K4526" t="str">
        <f t="shared" si="253"/>
        <v/>
      </c>
      <c r="L4526" t="s">
        <v>24</v>
      </c>
      <c r="M4526" t="s">
        <v>25</v>
      </c>
      <c r="N4526" t="s">
        <v>26</v>
      </c>
      <c r="O4526" t="s">
        <v>256</v>
      </c>
      <c r="P4526" t="s">
        <v>257</v>
      </c>
      <c r="T4526" t="s">
        <v>29</v>
      </c>
      <c r="U4526">
        <f t="shared" si="255"/>
        <v>17.667719999999999</v>
      </c>
      <c r="V4526">
        <f t="shared" si="256"/>
        <v>18.29871</v>
      </c>
      <c r="Y4526" t="s">
        <v>827</v>
      </c>
      <c r="Z4526" t="s">
        <v>827</v>
      </c>
      <c r="AA4526" t="s">
        <v>826</v>
      </c>
      <c r="AB4526" t="str">
        <f t="shared" si="254"/>
        <v/>
      </c>
    </row>
    <row r="4527" spans="1:28" x14ac:dyDescent="0.2">
      <c r="A4527" s="1">
        <v>42930</v>
      </c>
      <c r="B4527" t="s">
        <v>52</v>
      </c>
      <c r="C4527">
        <v>30</v>
      </c>
      <c r="D4527" t="s">
        <v>42</v>
      </c>
      <c r="E4527" t="s">
        <v>55</v>
      </c>
      <c r="F4527">
        <v>5</v>
      </c>
      <c r="G4527">
        <v>10</v>
      </c>
      <c r="H4527">
        <v>22.977</v>
      </c>
      <c r="K4527" t="str">
        <f t="shared" si="253"/>
        <v/>
      </c>
      <c r="L4527" t="s">
        <v>24</v>
      </c>
      <c r="M4527" t="s">
        <v>25</v>
      </c>
      <c r="N4527" t="s">
        <v>26</v>
      </c>
      <c r="O4527" t="s">
        <v>256</v>
      </c>
      <c r="P4527" t="s">
        <v>257</v>
      </c>
      <c r="T4527" t="s">
        <v>29</v>
      </c>
      <c r="U4527">
        <f t="shared" si="255"/>
        <v>19.30068</v>
      </c>
      <c r="V4527">
        <f t="shared" si="256"/>
        <v>19.989989999999999</v>
      </c>
      <c r="Y4527" t="s">
        <v>827</v>
      </c>
      <c r="Z4527" t="s">
        <v>827</v>
      </c>
      <c r="AA4527" t="s">
        <v>826</v>
      </c>
      <c r="AB4527" t="str">
        <f t="shared" si="254"/>
        <v/>
      </c>
    </row>
    <row r="4528" spans="1:28" x14ac:dyDescent="0.2">
      <c r="A4528" s="1">
        <v>42930</v>
      </c>
      <c r="B4528" t="s">
        <v>52</v>
      </c>
      <c r="C4528">
        <v>30</v>
      </c>
      <c r="D4528" t="s">
        <v>42</v>
      </c>
      <c r="E4528" t="s">
        <v>59</v>
      </c>
      <c r="F4528">
        <v>1</v>
      </c>
      <c r="G4528">
        <v>11</v>
      </c>
      <c r="H4528">
        <v>17.256</v>
      </c>
      <c r="K4528" t="str">
        <f t="shared" si="253"/>
        <v/>
      </c>
      <c r="L4528" t="s">
        <v>24</v>
      </c>
      <c r="M4528" t="s">
        <v>25</v>
      </c>
      <c r="N4528" t="s">
        <v>26</v>
      </c>
      <c r="O4528" t="s">
        <v>258</v>
      </c>
      <c r="P4528" t="s">
        <v>259</v>
      </c>
      <c r="T4528" t="s">
        <v>29</v>
      </c>
      <c r="U4528">
        <f t="shared" si="255"/>
        <v>14.495039999999999</v>
      </c>
      <c r="V4528">
        <f t="shared" si="256"/>
        <v>15.01272</v>
      </c>
      <c r="Y4528" t="s">
        <v>827</v>
      </c>
      <c r="Z4528" t="s">
        <v>827</v>
      </c>
      <c r="AA4528" t="s">
        <v>826</v>
      </c>
      <c r="AB4528" t="str">
        <f t="shared" si="254"/>
        <v/>
      </c>
    </row>
    <row r="4529" spans="1:28" x14ac:dyDescent="0.2">
      <c r="A4529" s="1">
        <v>42930</v>
      </c>
      <c r="B4529" t="s">
        <v>52</v>
      </c>
      <c r="C4529">
        <v>30</v>
      </c>
      <c r="D4529" t="s">
        <v>42</v>
      </c>
      <c r="E4529" t="s">
        <v>59</v>
      </c>
      <c r="F4529">
        <v>2</v>
      </c>
      <c r="G4529">
        <v>12</v>
      </c>
      <c r="H4529">
        <v>20.207000000000001</v>
      </c>
      <c r="K4529" t="str">
        <f t="shared" si="253"/>
        <v/>
      </c>
      <c r="L4529" t="s">
        <v>24</v>
      </c>
      <c r="M4529" t="s">
        <v>25</v>
      </c>
      <c r="N4529" t="s">
        <v>26</v>
      </c>
      <c r="O4529" t="s">
        <v>258</v>
      </c>
      <c r="P4529" t="s">
        <v>259</v>
      </c>
      <c r="T4529" t="s">
        <v>29</v>
      </c>
      <c r="U4529">
        <f t="shared" si="255"/>
        <v>16.973880000000001</v>
      </c>
      <c r="V4529">
        <f t="shared" si="256"/>
        <v>17.580090000000002</v>
      </c>
      <c r="Y4529" t="s">
        <v>827</v>
      </c>
      <c r="Z4529" t="s">
        <v>827</v>
      </c>
      <c r="AA4529" t="s">
        <v>826</v>
      </c>
      <c r="AB4529" t="str">
        <f t="shared" si="254"/>
        <v/>
      </c>
    </row>
    <row r="4530" spans="1:28" x14ac:dyDescent="0.2">
      <c r="A4530" s="1">
        <v>42930</v>
      </c>
      <c r="B4530" t="s">
        <v>52</v>
      </c>
      <c r="C4530">
        <v>30</v>
      </c>
      <c r="D4530" t="s">
        <v>42</v>
      </c>
      <c r="E4530" t="s">
        <v>59</v>
      </c>
      <c r="F4530">
        <v>3</v>
      </c>
      <c r="G4530">
        <v>13</v>
      </c>
      <c r="H4530">
        <v>24.47</v>
      </c>
      <c r="K4530" t="str">
        <f t="shared" si="253"/>
        <v/>
      </c>
      <c r="L4530" t="s">
        <v>24</v>
      </c>
      <c r="M4530" t="s">
        <v>25</v>
      </c>
      <c r="N4530" t="s">
        <v>26</v>
      </c>
      <c r="O4530" t="s">
        <v>258</v>
      </c>
      <c r="P4530" t="s">
        <v>259</v>
      </c>
      <c r="T4530" t="s">
        <v>29</v>
      </c>
      <c r="U4530">
        <f t="shared" si="255"/>
        <v>20.554799999999997</v>
      </c>
      <c r="V4530">
        <f t="shared" si="256"/>
        <v>21.288899999999998</v>
      </c>
      <c r="Y4530" t="s">
        <v>827</v>
      </c>
      <c r="Z4530" t="s">
        <v>827</v>
      </c>
      <c r="AA4530" t="s">
        <v>826</v>
      </c>
      <c r="AB4530" t="str">
        <f t="shared" si="254"/>
        <v/>
      </c>
    </row>
    <row r="4531" spans="1:28" x14ac:dyDescent="0.2">
      <c r="A4531" s="1">
        <v>42930</v>
      </c>
      <c r="B4531" t="s">
        <v>52</v>
      </c>
      <c r="C4531">
        <v>30</v>
      </c>
      <c r="D4531" t="s">
        <v>42</v>
      </c>
      <c r="E4531" t="s">
        <v>59</v>
      </c>
      <c r="F4531">
        <v>4</v>
      </c>
      <c r="G4531">
        <v>14</v>
      </c>
      <c r="H4531">
        <v>23.949000000000002</v>
      </c>
      <c r="K4531" t="str">
        <f t="shared" si="253"/>
        <v/>
      </c>
      <c r="L4531" t="s">
        <v>24</v>
      </c>
      <c r="M4531" t="s">
        <v>25</v>
      </c>
      <c r="N4531" t="s">
        <v>26</v>
      </c>
      <c r="O4531" t="s">
        <v>258</v>
      </c>
      <c r="P4531" t="s">
        <v>259</v>
      </c>
      <c r="T4531" t="s">
        <v>29</v>
      </c>
      <c r="U4531">
        <f t="shared" si="255"/>
        <v>20.117160000000002</v>
      </c>
      <c r="V4531">
        <f t="shared" si="256"/>
        <v>20.835630000000002</v>
      </c>
      <c r="Y4531" t="s">
        <v>827</v>
      </c>
      <c r="Z4531" t="s">
        <v>827</v>
      </c>
      <c r="AA4531" t="s">
        <v>826</v>
      </c>
      <c r="AB4531" t="str">
        <f t="shared" si="254"/>
        <v/>
      </c>
    </row>
    <row r="4532" spans="1:28" x14ac:dyDescent="0.2">
      <c r="A4532" s="1">
        <v>42930</v>
      </c>
      <c r="B4532" t="s">
        <v>52</v>
      </c>
      <c r="C4532">
        <v>30</v>
      </c>
      <c r="D4532" t="s">
        <v>42</v>
      </c>
      <c r="E4532" t="s">
        <v>59</v>
      </c>
      <c r="F4532">
        <v>5</v>
      </c>
      <c r="G4532">
        <v>15</v>
      </c>
      <c r="H4532">
        <v>23.327999999999999</v>
      </c>
      <c r="K4532" t="str">
        <f t="shared" si="253"/>
        <v/>
      </c>
      <c r="L4532" t="s">
        <v>24</v>
      </c>
      <c r="M4532" t="s">
        <v>25</v>
      </c>
      <c r="N4532" t="s">
        <v>26</v>
      </c>
      <c r="O4532" t="s">
        <v>258</v>
      </c>
      <c r="P4532" t="s">
        <v>259</v>
      </c>
      <c r="T4532" t="s">
        <v>29</v>
      </c>
      <c r="U4532">
        <f t="shared" si="255"/>
        <v>19.59552</v>
      </c>
      <c r="V4532">
        <f t="shared" si="256"/>
        <v>20.295359999999999</v>
      </c>
      <c r="Y4532" t="s">
        <v>827</v>
      </c>
      <c r="Z4532" t="s">
        <v>827</v>
      </c>
      <c r="AA4532" t="s">
        <v>826</v>
      </c>
      <c r="AB4532" t="str">
        <f t="shared" si="254"/>
        <v/>
      </c>
    </row>
    <row r="4533" spans="1:28" x14ac:dyDescent="0.2">
      <c r="A4533" s="1">
        <v>42931</v>
      </c>
      <c r="B4533" t="s">
        <v>21</v>
      </c>
      <c r="C4533">
        <v>30</v>
      </c>
      <c r="D4533" t="s">
        <v>42</v>
      </c>
      <c r="E4533" t="s">
        <v>64</v>
      </c>
      <c r="F4533">
        <v>1</v>
      </c>
      <c r="G4533">
        <v>62</v>
      </c>
      <c r="H4533">
        <v>23.47</v>
      </c>
      <c r="K4533" t="str">
        <f t="shared" si="253"/>
        <v/>
      </c>
      <c r="L4533" t="s">
        <v>24</v>
      </c>
      <c r="M4533" t="s">
        <v>65</v>
      </c>
      <c r="N4533" t="s">
        <v>26</v>
      </c>
      <c r="O4533" t="s">
        <v>246</v>
      </c>
      <c r="T4533" t="s">
        <v>29</v>
      </c>
      <c r="U4533">
        <f t="shared" si="255"/>
        <v>19.714799999999997</v>
      </c>
      <c r="V4533">
        <f t="shared" si="256"/>
        <v>20.418899999999997</v>
      </c>
      <c r="Y4533" t="s">
        <v>827</v>
      </c>
      <c r="Z4533" t="s">
        <v>827</v>
      </c>
      <c r="AA4533" t="s">
        <v>826</v>
      </c>
      <c r="AB4533" t="str">
        <f t="shared" si="254"/>
        <v/>
      </c>
    </row>
    <row r="4534" spans="1:28" x14ac:dyDescent="0.2">
      <c r="A4534" s="1">
        <v>42931</v>
      </c>
      <c r="B4534" t="s">
        <v>21</v>
      </c>
      <c r="C4534">
        <v>30</v>
      </c>
      <c r="D4534" t="s">
        <v>42</v>
      </c>
      <c r="E4534" t="s">
        <v>64</v>
      </c>
      <c r="F4534">
        <v>2</v>
      </c>
      <c r="G4534">
        <v>63</v>
      </c>
      <c r="H4534">
        <v>25.05</v>
      </c>
      <c r="K4534" t="str">
        <f t="shared" si="253"/>
        <v/>
      </c>
      <c r="L4534" t="s">
        <v>24</v>
      </c>
      <c r="M4534" t="s">
        <v>65</v>
      </c>
      <c r="N4534" t="s">
        <v>26</v>
      </c>
      <c r="O4534" t="s">
        <v>246</v>
      </c>
      <c r="T4534" t="s">
        <v>29</v>
      </c>
      <c r="U4534">
        <f t="shared" si="255"/>
        <v>21.042000000000002</v>
      </c>
      <c r="V4534">
        <f t="shared" si="256"/>
        <v>21.793500000000002</v>
      </c>
      <c r="Y4534" t="s">
        <v>827</v>
      </c>
      <c r="Z4534" t="s">
        <v>827</v>
      </c>
      <c r="AA4534" t="s">
        <v>826</v>
      </c>
      <c r="AB4534" t="str">
        <f t="shared" si="254"/>
        <v/>
      </c>
    </row>
    <row r="4535" spans="1:28" x14ac:dyDescent="0.2">
      <c r="A4535" s="1">
        <v>42931</v>
      </c>
      <c r="B4535" t="s">
        <v>21</v>
      </c>
      <c r="C4535">
        <v>30</v>
      </c>
      <c r="D4535" t="s">
        <v>42</v>
      </c>
      <c r="E4535" t="s">
        <v>64</v>
      </c>
      <c r="F4535">
        <v>3</v>
      </c>
      <c r="G4535">
        <v>64</v>
      </c>
      <c r="H4535">
        <v>22.74</v>
      </c>
      <c r="K4535" t="str">
        <f t="shared" si="253"/>
        <v/>
      </c>
      <c r="L4535" t="s">
        <v>24</v>
      </c>
      <c r="M4535" t="s">
        <v>65</v>
      </c>
      <c r="N4535" t="s">
        <v>26</v>
      </c>
      <c r="O4535" t="s">
        <v>246</v>
      </c>
      <c r="T4535" t="s">
        <v>29</v>
      </c>
      <c r="U4535">
        <f t="shared" si="255"/>
        <v>19.101599999999998</v>
      </c>
      <c r="V4535">
        <f t="shared" si="256"/>
        <v>19.783799999999999</v>
      </c>
      <c r="Y4535" t="s">
        <v>827</v>
      </c>
      <c r="Z4535" t="s">
        <v>827</v>
      </c>
      <c r="AA4535" t="s">
        <v>826</v>
      </c>
      <c r="AB4535" t="str">
        <f t="shared" si="254"/>
        <v/>
      </c>
    </row>
    <row r="4536" spans="1:28" x14ac:dyDescent="0.2">
      <c r="A4536" s="1">
        <v>42931</v>
      </c>
      <c r="B4536" t="s">
        <v>21</v>
      </c>
      <c r="C4536">
        <v>30</v>
      </c>
      <c r="D4536" t="s">
        <v>42</v>
      </c>
      <c r="E4536" t="s">
        <v>64</v>
      </c>
      <c r="F4536">
        <v>4</v>
      </c>
      <c r="G4536">
        <v>65</v>
      </c>
      <c r="H4536">
        <v>22.51</v>
      </c>
      <c r="K4536" t="str">
        <f t="shared" si="253"/>
        <v/>
      </c>
      <c r="L4536" t="s">
        <v>24</v>
      </c>
      <c r="M4536" t="s">
        <v>65</v>
      </c>
      <c r="N4536" t="s">
        <v>26</v>
      </c>
      <c r="O4536" t="s">
        <v>246</v>
      </c>
      <c r="T4536" t="s">
        <v>29</v>
      </c>
      <c r="U4536">
        <f t="shared" si="255"/>
        <v>18.9084</v>
      </c>
      <c r="V4536">
        <f t="shared" si="256"/>
        <v>19.5837</v>
      </c>
      <c r="Y4536" t="s">
        <v>827</v>
      </c>
      <c r="Z4536" t="s">
        <v>827</v>
      </c>
      <c r="AA4536" t="s">
        <v>826</v>
      </c>
      <c r="AB4536" t="str">
        <f t="shared" si="254"/>
        <v/>
      </c>
    </row>
    <row r="4537" spans="1:28" x14ac:dyDescent="0.2">
      <c r="A4537" s="1">
        <v>42931</v>
      </c>
      <c r="B4537" t="s">
        <v>21</v>
      </c>
      <c r="C4537">
        <v>30</v>
      </c>
      <c r="D4537" t="s">
        <v>42</v>
      </c>
      <c r="E4537" t="s">
        <v>64</v>
      </c>
      <c r="F4537">
        <v>5</v>
      </c>
      <c r="G4537">
        <v>66</v>
      </c>
      <c r="H4537">
        <v>23.69</v>
      </c>
      <c r="K4537" t="str">
        <f t="shared" si="253"/>
        <v/>
      </c>
      <c r="L4537" t="s">
        <v>24</v>
      </c>
      <c r="M4537" t="s">
        <v>65</v>
      </c>
      <c r="N4537" t="s">
        <v>26</v>
      </c>
      <c r="O4537" t="s">
        <v>246</v>
      </c>
      <c r="T4537" t="s">
        <v>29</v>
      </c>
      <c r="U4537">
        <f t="shared" si="255"/>
        <v>19.8996</v>
      </c>
      <c r="V4537">
        <f t="shared" si="256"/>
        <v>20.610300000000002</v>
      </c>
      <c r="Y4537" t="s">
        <v>827</v>
      </c>
      <c r="Z4537" t="s">
        <v>827</v>
      </c>
      <c r="AA4537" t="s">
        <v>826</v>
      </c>
      <c r="AB4537" t="str">
        <f t="shared" si="254"/>
        <v/>
      </c>
    </row>
    <row r="4538" spans="1:28" x14ac:dyDescent="0.2">
      <c r="A4538" s="1">
        <v>42931</v>
      </c>
      <c r="B4538" t="s">
        <v>52</v>
      </c>
      <c r="C4538">
        <v>30</v>
      </c>
      <c r="D4538" t="s">
        <v>42</v>
      </c>
      <c r="E4538" t="s">
        <v>147</v>
      </c>
      <c r="F4538">
        <v>1</v>
      </c>
      <c r="G4538">
        <v>68</v>
      </c>
      <c r="H4538">
        <v>21.66</v>
      </c>
      <c r="K4538" t="str">
        <f t="shared" ref="K4538:K4601" si="257">IF(I4538&gt;0,(J4538*(I4538^2))*(3.14159/6),"")</f>
        <v/>
      </c>
      <c r="L4538" t="s">
        <v>24</v>
      </c>
      <c r="M4538" t="s">
        <v>65</v>
      </c>
      <c r="N4538" t="s">
        <v>26</v>
      </c>
      <c r="O4538" t="s">
        <v>260</v>
      </c>
      <c r="T4538" t="s">
        <v>29</v>
      </c>
      <c r="U4538">
        <f t="shared" si="255"/>
        <v>18.194399999999998</v>
      </c>
      <c r="V4538">
        <f t="shared" si="256"/>
        <v>18.844200000000001</v>
      </c>
      <c r="Y4538" t="s">
        <v>827</v>
      </c>
      <c r="Z4538" t="s">
        <v>827</v>
      </c>
      <c r="AA4538" t="s">
        <v>826</v>
      </c>
      <c r="AB4538" t="str">
        <f t="shared" si="254"/>
        <v/>
      </c>
    </row>
    <row r="4539" spans="1:28" x14ac:dyDescent="0.2">
      <c r="A4539" s="1">
        <v>42931</v>
      </c>
      <c r="B4539" t="s">
        <v>52</v>
      </c>
      <c r="C4539">
        <v>30</v>
      </c>
      <c r="D4539" t="s">
        <v>42</v>
      </c>
      <c r="E4539" t="s">
        <v>147</v>
      </c>
      <c r="F4539">
        <v>2</v>
      </c>
      <c r="G4539">
        <v>69</v>
      </c>
      <c r="H4539">
        <v>21.48</v>
      </c>
      <c r="K4539" t="str">
        <f t="shared" si="257"/>
        <v/>
      </c>
      <c r="L4539" t="s">
        <v>24</v>
      </c>
      <c r="M4539" t="s">
        <v>65</v>
      </c>
      <c r="N4539" t="s">
        <v>26</v>
      </c>
      <c r="O4539" t="s">
        <v>260</v>
      </c>
      <c r="T4539" t="s">
        <v>29</v>
      </c>
      <c r="U4539">
        <f t="shared" si="255"/>
        <v>18.043199999999999</v>
      </c>
      <c r="V4539">
        <f t="shared" si="256"/>
        <v>18.6876</v>
      </c>
      <c r="Y4539" t="s">
        <v>827</v>
      </c>
      <c r="Z4539" t="s">
        <v>827</v>
      </c>
      <c r="AA4539" t="s">
        <v>826</v>
      </c>
      <c r="AB4539" t="str">
        <f t="shared" si="254"/>
        <v/>
      </c>
    </row>
    <row r="4540" spans="1:28" x14ac:dyDescent="0.2">
      <c r="A4540" s="1">
        <v>42931</v>
      </c>
      <c r="B4540" t="s">
        <v>52</v>
      </c>
      <c r="C4540">
        <v>30</v>
      </c>
      <c r="D4540" t="s">
        <v>42</v>
      </c>
      <c r="E4540" t="s">
        <v>147</v>
      </c>
      <c r="F4540">
        <v>3</v>
      </c>
      <c r="G4540">
        <v>70</v>
      </c>
      <c r="H4540">
        <v>21.18</v>
      </c>
      <c r="K4540" t="str">
        <f t="shared" si="257"/>
        <v/>
      </c>
      <c r="L4540" t="s">
        <v>24</v>
      </c>
      <c r="M4540" t="s">
        <v>65</v>
      </c>
      <c r="N4540" t="s">
        <v>26</v>
      </c>
      <c r="O4540" t="s">
        <v>260</v>
      </c>
      <c r="T4540" t="s">
        <v>29</v>
      </c>
      <c r="U4540">
        <f t="shared" si="255"/>
        <v>17.7912</v>
      </c>
      <c r="V4540">
        <f t="shared" si="256"/>
        <v>18.426600000000001</v>
      </c>
      <c r="Y4540" t="s">
        <v>827</v>
      </c>
      <c r="Z4540" t="s">
        <v>827</v>
      </c>
      <c r="AA4540" t="s">
        <v>826</v>
      </c>
      <c r="AB4540" t="str">
        <f t="shared" si="254"/>
        <v/>
      </c>
    </row>
    <row r="4541" spans="1:28" x14ac:dyDescent="0.2">
      <c r="A4541" s="1">
        <v>42931</v>
      </c>
      <c r="B4541" t="s">
        <v>52</v>
      </c>
      <c r="C4541">
        <v>30</v>
      </c>
      <c r="D4541" t="s">
        <v>42</v>
      </c>
      <c r="E4541" t="s">
        <v>147</v>
      </c>
      <c r="F4541">
        <v>4</v>
      </c>
      <c r="G4541">
        <v>71</v>
      </c>
      <c r="H4541">
        <v>21.23</v>
      </c>
      <c r="K4541" t="str">
        <f t="shared" si="257"/>
        <v/>
      </c>
      <c r="L4541" t="s">
        <v>24</v>
      </c>
      <c r="M4541" t="s">
        <v>65</v>
      </c>
      <c r="N4541" t="s">
        <v>26</v>
      </c>
      <c r="O4541" t="s">
        <v>260</v>
      </c>
      <c r="T4541" t="s">
        <v>29</v>
      </c>
      <c r="U4541">
        <f t="shared" si="255"/>
        <v>17.833199999999998</v>
      </c>
      <c r="V4541">
        <f t="shared" si="256"/>
        <v>18.470099999999999</v>
      </c>
      <c r="Y4541" t="s">
        <v>827</v>
      </c>
      <c r="Z4541" t="s">
        <v>827</v>
      </c>
      <c r="AA4541" t="s">
        <v>826</v>
      </c>
      <c r="AB4541" t="str">
        <f t="shared" si="254"/>
        <v/>
      </c>
    </row>
    <row r="4542" spans="1:28" x14ac:dyDescent="0.2">
      <c r="A4542" s="1">
        <v>42931</v>
      </c>
      <c r="B4542" t="s">
        <v>52</v>
      </c>
      <c r="C4542">
        <v>30</v>
      </c>
      <c r="D4542" t="s">
        <v>42</v>
      </c>
      <c r="E4542" t="s">
        <v>147</v>
      </c>
      <c r="F4542">
        <v>5</v>
      </c>
      <c r="G4542">
        <v>72</v>
      </c>
      <c r="H4542">
        <v>21.61</v>
      </c>
      <c r="K4542" t="str">
        <f t="shared" si="257"/>
        <v/>
      </c>
      <c r="L4542" t="s">
        <v>24</v>
      </c>
      <c r="M4542" t="s">
        <v>65</v>
      </c>
      <c r="N4542" t="s">
        <v>26</v>
      </c>
      <c r="O4542" t="s">
        <v>260</v>
      </c>
      <c r="T4542" t="s">
        <v>29</v>
      </c>
      <c r="U4542">
        <f t="shared" si="255"/>
        <v>18.1524</v>
      </c>
      <c r="V4542">
        <f t="shared" si="256"/>
        <v>18.800699999999999</v>
      </c>
      <c r="Y4542" t="s">
        <v>827</v>
      </c>
      <c r="Z4542" t="s">
        <v>827</v>
      </c>
      <c r="AA4542" t="s">
        <v>826</v>
      </c>
      <c r="AB4542" t="str">
        <f t="shared" si="254"/>
        <v/>
      </c>
    </row>
    <row r="4543" spans="1:28" x14ac:dyDescent="0.2">
      <c r="A4543" s="1">
        <v>42931</v>
      </c>
      <c r="B4543" t="s">
        <v>52</v>
      </c>
      <c r="C4543">
        <v>30</v>
      </c>
      <c r="D4543" t="s">
        <v>42</v>
      </c>
      <c r="E4543" t="s">
        <v>147</v>
      </c>
      <c r="F4543">
        <v>6</v>
      </c>
      <c r="G4543">
        <v>73</v>
      </c>
      <c r="H4543">
        <v>18.809999999999999</v>
      </c>
      <c r="K4543" t="str">
        <f t="shared" si="257"/>
        <v/>
      </c>
      <c r="L4543" t="s">
        <v>24</v>
      </c>
      <c r="M4543" t="s">
        <v>65</v>
      </c>
      <c r="N4543" t="s">
        <v>26</v>
      </c>
      <c r="O4543" t="s">
        <v>260</v>
      </c>
      <c r="T4543" t="s">
        <v>29</v>
      </c>
      <c r="U4543">
        <f t="shared" si="255"/>
        <v>15.800399999999998</v>
      </c>
      <c r="V4543">
        <f t="shared" si="256"/>
        <v>16.364699999999999</v>
      </c>
      <c r="Y4543" t="s">
        <v>827</v>
      </c>
      <c r="Z4543" t="s">
        <v>827</v>
      </c>
      <c r="AA4543" t="s">
        <v>826</v>
      </c>
      <c r="AB4543" t="str">
        <f t="shared" si="254"/>
        <v/>
      </c>
    </row>
    <row r="4544" spans="1:28" x14ac:dyDescent="0.2">
      <c r="A4544" s="1">
        <v>42931</v>
      </c>
      <c r="B4544" t="s">
        <v>52</v>
      </c>
      <c r="C4544">
        <v>30</v>
      </c>
      <c r="D4544" t="s">
        <v>42</v>
      </c>
      <c r="E4544" t="s">
        <v>147</v>
      </c>
      <c r="F4544">
        <v>7</v>
      </c>
      <c r="G4544">
        <v>74</v>
      </c>
      <c r="H4544">
        <v>21.4</v>
      </c>
      <c r="K4544" t="str">
        <f t="shared" si="257"/>
        <v/>
      </c>
      <c r="L4544" t="s">
        <v>24</v>
      </c>
      <c r="M4544" t="s">
        <v>65</v>
      </c>
      <c r="N4544" t="s">
        <v>26</v>
      </c>
      <c r="O4544" t="s">
        <v>260</v>
      </c>
      <c r="T4544" t="s">
        <v>29</v>
      </c>
      <c r="U4544">
        <f t="shared" si="255"/>
        <v>17.975999999999999</v>
      </c>
      <c r="V4544">
        <f t="shared" si="256"/>
        <v>18.617999999999999</v>
      </c>
      <c r="Y4544" t="s">
        <v>827</v>
      </c>
      <c r="Z4544" t="s">
        <v>827</v>
      </c>
      <c r="AA4544" t="s">
        <v>826</v>
      </c>
      <c r="AB4544" t="str">
        <f t="shared" si="254"/>
        <v/>
      </c>
    </row>
    <row r="4545" spans="1:28" x14ac:dyDescent="0.2">
      <c r="A4545" s="1">
        <v>42931</v>
      </c>
      <c r="B4545" t="s">
        <v>52</v>
      </c>
      <c r="C4545">
        <v>30</v>
      </c>
      <c r="D4545" t="s">
        <v>42</v>
      </c>
      <c r="E4545" t="s">
        <v>147</v>
      </c>
      <c r="F4545">
        <v>8</v>
      </c>
      <c r="G4545">
        <v>75</v>
      </c>
      <c r="H4545">
        <v>16.57</v>
      </c>
      <c r="K4545" t="str">
        <f t="shared" si="257"/>
        <v/>
      </c>
      <c r="L4545" t="s">
        <v>24</v>
      </c>
      <c r="M4545" t="s">
        <v>65</v>
      </c>
      <c r="N4545" t="s">
        <v>26</v>
      </c>
      <c r="O4545" t="s">
        <v>260</v>
      </c>
      <c r="T4545" t="s">
        <v>29</v>
      </c>
      <c r="U4545">
        <f t="shared" si="255"/>
        <v>13.918799999999999</v>
      </c>
      <c r="V4545">
        <f t="shared" si="256"/>
        <v>14.415900000000001</v>
      </c>
      <c r="Y4545" t="s">
        <v>827</v>
      </c>
      <c r="Z4545" t="s">
        <v>827</v>
      </c>
      <c r="AA4545" t="s">
        <v>826</v>
      </c>
      <c r="AB4545" t="str">
        <f t="shared" si="254"/>
        <v/>
      </c>
    </row>
    <row r="4546" spans="1:28" x14ac:dyDescent="0.2">
      <c r="A4546" s="1">
        <v>42931</v>
      </c>
      <c r="B4546" t="s">
        <v>52</v>
      </c>
      <c r="C4546">
        <v>30</v>
      </c>
      <c r="D4546" t="s">
        <v>42</v>
      </c>
      <c r="E4546" t="s">
        <v>147</v>
      </c>
      <c r="F4546">
        <v>9</v>
      </c>
      <c r="G4546">
        <v>76</v>
      </c>
      <c r="H4546">
        <v>18.36</v>
      </c>
      <c r="K4546" t="str">
        <f t="shared" si="257"/>
        <v/>
      </c>
      <c r="L4546" t="s">
        <v>24</v>
      </c>
      <c r="M4546" t="s">
        <v>65</v>
      </c>
      <c r="N4546" t="s">
        <v>26</v>
      </c>
      <c r="O4546" t="s">
        <v>260</v>
      </c>
      <c r="T4546" t="s">
        <v>29</v>
      </c>
      <c r="U4546">
        <f t="shared" si="255"/>
        <v>15.4224</v>
      </c>
      <c r="V4546">
        <f t="shared" si="256"/>
        <v>15.9732</v>
      </c>
      <c r="Y4546" t="s">
        <v>827</v>
      </c>
      <c r="Z4546" t="s">
        <v>827</v>
      </c>
      <c r="AA4546" t="s">
        <v>826</v>
      </c>
      <c r="AB4546" t="str">
        <f t="shared" si="254"/>
        <v/>
      </c>
    </row>
    <row r="4547" spans="1:28" x14ac:dyDescent="0.2">
      <c r="A4547" s="1">
        <v>42931</v>
      </c>
      <c r="B4547" t="s">
        <v>52</v>
      </c>
      <c r="C4547">
        <v>30</v>
      </c>
      <c r="D4547" t="s">
        <v>42</v>
      </c>
      <c r="E4547" t="s">
        <v>147</v>
      </c>
      <c r="F4547">
        <v>10</v>
      </c>
      <c r="G4547">
        <v>77</v>
      </c>
      <c r="H4547">
        <v>19.95</v>
      </c>
      <c r="K4547" t="str">
        <f t="shared" si="257"/>
        <v/>
      </c>
      <c r="L4547" t="s">
        <v>24</v>
      </c>
      <c r="M4547" t="s">
        <v>65</v>
      </c>
      <c r="N4547" t="s">
        <v>26</v>
      </c>
      <c r="O4547" t="s">
        <v>260</v>
      </c>
      <c r="T4547" t="s">
        <v>29</v>
      </c>
      <c r="U4547">
        <f t="shared" si="255"/>
        <v>16.757999999999999</v>
      </c>
      <c r="V4547">
        <f t="shared" si="256"/>
        <v>17.3565</v>
      </c>
      <c r="Y4547" t="s">
        <v>827</v>
      </c>
      <c r="Z4547" t="s">
        <v>827</v>
      </c>
      <c r="AA4547" t="s">
        <v>826</v>
      </c>
      <c r="AB4547" t="str">
        <f t="shared" si="254"/>
        <v/>
      </c>
    </row>
    <row r="4548" spans="1:28" x14ac:dyDescent="0.2">
      <c r="A4548" s="1">
        <v>42931</v>
      </c>
      <c r="B4548" t="s">
        <v>52</v>
      </c>
      <c r="C4548">
        <v>30</v>
      </c>
      <c r="D4548" t="s">
        <v>42</v>
      </c>
      <c r="E4548" t="s">
        <v>147</v>
      </c>
      <c r="F4548">
        <v>11</v>
      </c>
      <c r="G4548">
        <v>78</v>
      </c>
      <c r="H4548">
        <v>19.09</v>
      </c>
      <c r="K4548" t="str">
        <f t="shared" si="257"/>
        <v/>
      </c>
      <c r="L4548" t="s">
        <v>24</v>
      </c>
      <c r="M4548" t="s">
        <v>65</v>
      </c>
      <c r="N4548" t="s">
        <v>26</v>
      </c>
      <c r="O4548" t="s">
        <v>260</v>
      </c>
      <c r="T4548" t="s">
        <v>29</v>
      </c>
      <c r="U4548">
        <f t="shared" si="255"/>
        <v>16.035599999999999</v>
      </c>
      <c r="V4548">
        <f t="shared" si="256"/>
        <v>16.6083</v>
      </c>
      <c r="Y4548" t="s">
        <v>827</v>
      </c>
      <c r="Z4548" t="s">
        <v>827</v>
      </c>
      <c r="AA4548" t="s">
        <v>826</v>
      </c>
      <c r="AB4548" t="str">
        <f t="shared" si="254"/>
        <v/>
      </c>
    </row>
    <row r="4549" spans="1:28" x14ac:dyDescent="0.2">
      <c r="A4549" s="1">
        <v>42931</v>
      </c>
      <c r="B4549" t="s">
        <v>52</v>
      </c>
      <c r="C4549">
        <v>30</v>
      </c>
      <c r="D4549" t="s">
        <v>42</v>
      </c>
      <c r="E4549" t="s">
        <v>147</v>
      </c>
      <c r="F4549">
        <v>12</v>
      </c>
      <c r="G4549">
        <v>79</v>
      </c>
      <c r="H4549">
        <v>19.88</v>
      </c>
      <c r="K4549" t="str">
        <f t="shared" si="257"/>
        <v/>
      </c>
      <c r="L4549" t="s">
        <v>24</v>
      </c>
      <c r="M4549" t="s">
        <v>65</v>
      </c>
      <c r="N4549" t="s">
        <v>26</v>
      </c>
      <c r="O4549" t="s">
        <v>260</v>
      </c>
      <c r="T4549" t="s">
        <v>29</v>
      </c>
      <c r="U4549">
        <f t="shared" si="255"/>
        <v>16.699199999999998</v>
      </c>
      <c r="V4549">
        <f t="shared" si="256"/>
        <v>17.2956</v>
      </c>
      <c r="Y4549" t="s">
        <v>827</v>
      </c>
      <c r="Z4549" t="s">
        <v>827</v>
      </c>
      <c r="AA4549" t="s">
        <v>826</v>
      </c>
      <c r="AB4549" t="str">
        <f t="shared" si="254"/>
        <v/>
      </c>
    </row>
    <row r="4550" spans="1:28" x14ac:dyDescent="0.2">
      <c r="A4550" s="1">
        <v>42931</v>
      </c>
      <c r="B4550" t="s">
        <v>52</v>
      </c>
      <c r="C4550">
        <v>30</v>
      </c>
      <c r="D4550" t="s">
        <v>42</v>
      </c>
      <c r="E4550" t="s">
        <v>147</v>
      </c>
      <c r="F4550">
        <v>13</v>
      </c>
      <c r="G4550">
        <v>80</v>
      </c>
      <c r="H4550">
        <v>17.940000000000001</v>
      </c>
      <c r="K4550" t="str">
        <f t="shared" si="257"/>
        <v/>
      </c>
      <c r="L4550" t="s">
        <v>24</v>
      </c>
      <c r="M4550" t="s">
        <v>65</v>
      </c>
      <c r="N4550" t="s">
        <v>26</v>
      </c>
      <c r="O4550" t="s">
        <v>260</v>
      </c>
      <c r="T4550" t="s">
        <v>29</v>
      </c>
      <c r="U4550">
        <f t="shared" si="255"/>
        <v>15.069600000000001</v>
      </c>
      <c r="V4550">
        <f t="shared" si="256"/>
        <v>15.607800000000001</v>
      </c>
      <c r="Y4550" t="s">
        <v>827</v>
      </c>
      <c r="Z4550" t="s">
        <v>827</v>
      </c>
      <c r="AA4550" t="s">
        <v>826</v>
      </c>
      <c r="AB4550" t="str">
        <f t="shared" si="254"/>
        <v/>
      </c>
    </row>
    <row r="4551" spans="1:28" x14ac:dyDescent="0.2">
      <c r="A4551" s="1">
        <v>42931</v>
      </c>
      <c r="B4551" t="s">
        <v>52</v>
      </c>
      <c r="C4551">
        <v>30</v>
      </c>
      <c r="D4551" t="s">
        <v>42</v>
      </c>
      <c r="E4551" t="s">
        <v>147</v>
      </c>
      <c r="F4551">
        <v>14</v>
      </c>
      <c r="G4551">
        <v>81</v>
      </c>
      <c r="H4551">
        <v>19.47</v>
      </c>
      <c r="K4551" t="str">
        <f t="shared" si="257"/>
        <v/>
      </c>
      <c r="L4551" t="s">
        <v>24</v>
      </c>
      <c r="M4551" t="s">
        <v>65</v>
      </c>
      <c r="N4551" t="s">
        <v>26</v>
      </c>
      <c r="O4551" t="s">
        <v>260</v>
      </c>
      <c r="T4551" t="s">
        <v>29</v>
      </c>
      <c r="U4551">
        <f t="shared" si="255"/>
        <v>16.354799999999997</v>
      </c>
      <c r="V4551">
        <f t="shared" si="256"/>
        <v>16.9389</v>
      </c>
      <c r="Y4551" t="s">
        <v>827</v>
      </c>
      <c r="Z4551" t="s">
        <v>827</v>
      </c>
      <c r="AA4551" t="s">
        <v>826</v>
      </c>
      <c r="AB4551" t="str">
        <f t="shared" si="254"/>
        <v/>
      </c>
    </row>
    <row r="4552" spans="1:28" x14ac:dyDescent="0.2">
      <c r="A4552" s="1">
        <v>42931</v>
      </c>
      <c r="B4552" t="s">
        <v>52</v>
      </c>
      <c r="C4552">
        <v>30</v>
      </c>
      <c r="D4552" t="s">
        <v>42</v>
      </c>
      <c r="E4552" t="s">
        <v>147</v>
      </c>
      <c r="F4552">
        <v>15</v>
      </c>
      <c r="G4552">
        <v>82</v>
      </c>
      <c r="H4552">
        <v>20.47</v>
      </c>
      <c r="K4552" t="str">
        <f t="shared" si="257"/>
        <v/>
      </c>
      <c r="L4552" t="s">
        <v>24</v>
      </c>
      <c r="M4552" t="s">
        <v>65</v>
      </c>
      <c r="N4552" t="s">
        <v>26</v>
      </c>
      <c r="O4552" t="s">
        <v>260</v>
      </c>
      <c r="T4552" t="s">
        <v>29</v>
      </c>
      <c r="U4552">
        <f t="shared" si="255"/>
        <v>17.194799999999997</v>
      </c>
      <c r="V4552">
        <f t="shared" si="256"/>
        <v>17.808899999999998</v>
      </c>
      <c r="Y4552" t="s">
        <v>827</v>
      </c>
      <c r="Z4552" t="s">
        <v>827</v>
      </c>
      <c r="AA4552" t="s">
        <v>826</v>
      </c>
      <c r="AB4552" t="str">
        <f t="shared" ref="AB4552:AB4615" si="258">IF(AND(Y4552="check",T4552="yolk.vol"),"remove","")</f>
        <v/>
      </c>
    </row>
    <row r="4553" spans="1:28" x14ac:dyDescent="0.2">
      <c r="A4553" s="1">
        <v>42931</v>
      </c>
      <c r="B4553" t="s">
        <v>52</v>
      </c>
      <c r="C4553">
        <v>30</v>
      </c>
      <c r="D4553" t="s">
        <v>42</v>
      </c>
      <c r="E4553" t="s">
        <v>147</v>
      </c>
      <c r="F4553">
        <v>16</v>
      </c>
      <c r="G4553">
        <v>83</v>
      </c>
      <c r="H4553">
        <v>20.8</v>
      </c>
      <c r="K4553" t="str">
        <f t="shared" si="257"/>
        <v/>
      </c>
      <c r="L4553" t="s">
        <v>24</v>
      </c>
      <c r="M4553" t="s">
        <v>65</v>
      </c>
      <c r="N4553" t="s">
        <v>26</v>
      </c>
      <c r="O4553" t="s">
        <v>260</v>
      </c>
      <c r="T4553" t="s">
        <v>29</v>
      </c>
      <c r="U4553">
        <f t="shared" si="255"/>
        <v>17.472000000000001</v>
      </c>
      <c r="V4553">
        <f t="shared" si="256"/>
        <v>18.096</v>
      </c>
      <c r="Y4553" t="s">
        <v>827</v>
      </c>
      <c r="Z4553" t="s">
        <v>827</v>
      </c>
      <c r="AA4553" t="s">
        <v>826</v>
      </c>
      <c r="AB4553" t="str">
        <f t="shared" si="258"/>
        <v/>
      </c>
    </row>
    <row r="4554" spans="1:28" x14ac:dyDescent="0.2">
      <c r="A4554" s="1">
        <v>42931</v>
      </c>
      <c r="B4554" t="s">
        <v>52</v>
      </c>
      <c r="C4554">
        <v>30</v>
      </c>
      <c r="D4554" t="s">
        <v>42</v>
      </c>
      <c r="E4554" t="s">
        <v>147</v>
      </c>
      <c r="F4554">
        <v>17</v>
      </c>
      <c r="G4554">
        <v>84</v>
      </c>
      <c r="H4554">
        <v>21.71</v>
      </c>
      <c r="K4554" t="str">
        <f t="shared" si="257"/>
        <v/>
      </c>
      <c r="L4554" t="s">
        <v>24</v>
      </c>
      <c r="M4554" t="s">
        <v>65</v>
      </c>
      <c r="N4554" t="s">
        <v>26</v>
      </c>
      <c r="O4554" t="s">
        <v>260</v>
      </c>
      <c r="T4554" t="s">
        <v>29</v>
      </c>
      <c r="U4554">
        <f t="shared" si="255"/>
        <v>18.2364</v>
      </c>
      <c r="V4554">
        <f t="shared" si="256"/>
        <v>18.887700000000002</v>
      </c>
      <c r="Y4554" t="s">
        <v>827</v>
      </c>
      <c r="Z4554" t="s">
        <v>827</v>
      </c>
      <c r="AA4554" t="s">
        <v>826</v>
      </c>
      <c r="AB4554" t="str">
        <f t="shared" si="258"/>
        <v/>
      </c>
    </row>
    <row r="4555" spans="1:28" x14ac:dyDescent="0.2">
      <c r="A4555" s="1">
        <v>42934</v>
      </c>
      <c r="B4555" t="s">
        <v>21</v>
      </c>
      <c r="C4555">
        <v>35</v>
      </c>
      <c r="D4555" t="s">
        <v>42</v>
      </c>
      <c r="E4555" t="s">
        <v>23</v>
      </c>
      <c r="F4555">
        <v>1</v>
      </c>
      <c r="G4555">
        <v>31</v>
      </c>
      <c r="H4555">
        <v>21.66</v>
      </c>
      <c r="K4555" t="str">
        <f t="shared" si="257"/>
        <v/>
      </c>
      <c r="L4555" t="s">
        <v>24</v>
      </c>
      <c r="M4555" t="s">
        <v>25</v>
      </c>
      <c r="N4555" t="s">
        <v>26</v>
      </c>
      <c r="O4555" t="s">
        <v>285</v>
      </c>
      <c r="T4555" t="s">
        <v>29</v>
      </c>
      <c r="U4555">
        <f t="shared" si="255"/>
        <v>18.194399999999998</v>
      </c>
      <c r="V4555">
        <f t="shared" si="256"/>
        <v>18.844200000000001</v>
      </c>
      <c r="Y4555" t="s">
        <v>827</v>
      </c>
      <c r="Z4555" t="s">
        <v>827</v>
      </c>
      <c r="AA4555" t="s">
        <v>826</v>
      </c>
      <c r="AB4555" t="str">
        <f t="shared" si="258"/>
        <v/>
      </c>
    </row>
    <row r="4556" spans="1:28" x14ac:dyDescent="0.2">
      <c r="A4556" s="1">
        <v>42934</v>
      </c>
      <c r="B4556" t="s">
        <v>21</v>
      </c>
      <c r="C4556">
        <v>35</v>
      </c>
      <c r="D4556" t="s">
        <v>42</v>
      </c>
      <c r="E4556" t="s">
        <v>23</v>
      </c>
      <c r="F4556">
        <v>2</v>
      </c>
      <c r="G4556">
        <v>32</v>
      </c>
      <c r="H4556">
        <v>22.39</v>
      </c>
      <c r="K4556" t="str">
        <f t="shared" si="257"/>
        <v/>
      </c>
      <c r="L4556" t="s">
        <v>24</v>
      </c>
      <c r="M4556" t="s">
        <v>25</v>
      </c>
      <c r="N4556" t="s">
        <v>26</v>
      </c>
      <c r="O4556" t="s">
        <v>285</v>
      </c>
      <c r="T4556" t="s">
        <v>29</v>
      </c>
      <c r="U4556">
        <f t="shared" si="255"/>
        <v>18.807600000000001</v>
      </c>
      <c r="V4556">
        <f t="shared" si="256"/>
        <v>19.479300000000002</v>
      </c>
      <c r="Y4556" t="s">
        <v>827</v>
      </c>
      <c r="Z4556" t="s">
        <v>827</v>
      </c>
      <c r="AA4556" t="s">
        <v>826</v>
      </c>
      <c r="AB4556" t="str">
        <f t="shared" si="258"/>
        <v/>
      </c>
    </row>
    <row r="4557" spans="1:28" x14ac:dyDescent="0.2">
      <c r="A4557" s="1">
        <v>42934</v>
      </c>
      <c r="B4557" t="s">
        <v>21</v>
      </c>
      <c r="C4557">
        <v>35</v>
      </c>
      <c r="D4557" t="s">
        <v>42</v>
      </c>
      <c r="E4557" t="s">
        <v>23</v>
      </c>
      <c r="F4557">
        <v>3</v>
      </c>
      <c r="G4557">
        <v>33</v>
      </c>
      <c r="H4557">
        <v>18.45</v>
      </c>
      <c r="K4557" t="str">
        <f t="shared" si="257"/>
        <v/>
      </c>
      <c r="L4557" t="s">
        <v>24</v>
      </c>
      <c r="M4557" t="s">
        <v>25</v>
      </c>
      <c r="N4557" t="s">
        <v>26</v>
      </c>
      <c r="O4557" t="s">
        <v>285</v>
      </c>
      <c r="T4557" t="s">
        <v>29</v>
      </c>
      <c r="U4557">
        <f t="shared" si="255"/>
        <v>15.497999999999999</v>
      </c>
      <c r="V4557">
        <f t="shared" si="256"/>
        <v>16.051500000000001</v>
      </c>
      <c r="Y4557" t="s">
        <v>827</v>
      </c>
      <c r="Z4557" t="s">
        <v>827</v>
      </c>
      <c r="AA4557" t="s">
        <v>826</v>
      </c>
      <c r="AB4557" t="str">
        <f t="shared" si="258"/>
        <v/>
      </c>
    </row>
    <row r="4558" spans="1:28" x14ac:dyDescent="0.2">
      <c r="A4558" s="1">
        <v>42934</v>
      </c>
      <c r="B4558" t="s">
        <v>21</v>
      </c>
      <c r="C4558">
        <v>35</v>
      </c>
      <c r="D4558" t="s">
        <v>42</v>
      </c>
      <c r="E4558" t="s">
        <v>23</v>
      </c>
      <c r="F4558">
        <v>4</v>
      </c>
      <c r="G4558">
        <v>34</v>
      </c>
      <c r="H4558">
        <v>28.11</v>
      </c>
      <c r="K4558" t="str">
        <f t="shared" si="257"/>
        <v/>
      </c>
      <c r="L4558" t="s">
        <v>24</v>
      </c>
      <c r="M4558" t="s">
        <v>25</v>
      </c>
      <c r="N4558" t="s">
        <v>26</v>
      </c>
      <c r="O4558" t="s">
        <v>285</v>
      </c>
      <c r="T4558" t="s">
        <v>29</v>
      </c>
      <c r="U4558">
        <f t="shared" si="255"/>
        <v>23.612399999999997</v>
      </c>
      <c r="V4558">
        <f t="shared" si="256"/>
        <v>24.4557</v>
      </c>
      <c r="Y4558" t="s">
        <v>827</v>
      </c>
      <c r="Z4558" t="s">
        <v>827</v>
      </c>
      <c r="AA4558" t="s">
        <v>826</v>
      </c>
      <c r="AB4558" t="str">
        <f t="shared" si="258"/>
        <v/>
      </c>
    </row>
    <row r="4559" spans="1:28" x14ac:dyDescent="0.2">
      <c r="A4559" s="1">
        <v>42934</v>
      </c>
      <c r="B4559" t="s">
        <v>21</v>
      </c>
      <c r="C4559">
        <v>35</v>
      </c>
      <c r="D4559" t="s">
        <v>42</v>
      </c>
      <c r="E4559" t="s">
        <v>23</v>
      </c>
      <c r="F4559">
        <v>5</v>
      </c>
      <c r="G4559">
        <v>35</v>
      </c>
      <c r="H4559">
        <v>19.84</v>
      </c>
      <c r="K4559" t="str">
        <f t="shared" si="257"/>
        <v/>
      </c>
      <c r="L4559" t="s">
        <v>24</v>
      </c>
      <c r="M4559" t="s">
        <v>25</v>
      </c>
      <c r="N4559" t="s">
        <v>26</v>
      </c>
      <c r="O4559" t="s">
        <v>285</v>
      </c>
      <c r="T4559" t="s">
        <v>29</v>
      </c>
      <c r="U4559">
        <f t="shared" si="255"/>
        <v>16.665599999999998</v>
      </c>
      <c r="V4559">
        <f t="shared" si="256"/>
        <v>17.2608</v>
      </c>
      <c r="Y4559" t="s">
        <v>827</v>
      </c>
      <c r="Z4559" t="s">
        <v>827</v>
      </c>
      <c r="AA4559" t="s">
        <v>826</v>
      </c>
      <c r="AB4559" t="str">
        <f t="shared" si="258"/>
        <v/>
      </c>
    </row>
    <row r="4560" spans="1:28" x14ac:dyDescent="0.2">
      <c r="A4560" s="1">
        <v>42934</v>
      </c>
      <c r="B4560" t="s">
        <v>21</v>
      </c>
      <c r="C4560">
        <v>35</v>
      </c>
      <c r="D4560" t="s">
        <v>42</v>
      </c>
      <c r="E4560" t="s">
        <v>23</v>
      </c>
      <c r="F4560">
        <v>6</v>
      </c>
      <c r="G4560">
        <v>36</v>
      </c>
      <c r="H4560">
        <v>26.24</v>
      </c>
      <c r="K4560" t="str">
        <f t="shared" si="257"/>
        <v/>
      </c>
      <c r="L4560" t="s">
        <v>24</v>
      </c>
      <c r="M4560" t="s">
        <v>25</v>
      </c>
      <c r="N4560" t="s">
        <v>26</v>
      </c>
      <c r="O4560" t="s">
        <v>285</v>
      </c>
      <c r="T4560" t="s">
        <v>29</v>
      </c>
      <c r="U4560">
        <f t="shared" si="255"/>
        <v>22.041599999999999</v>
      </c>
      <c r="V4560">
        <f t="shared" si="256"/>
        <v>22.828799999999998</v>
      </c>
      <c r="Y4560" t="s">
        <v>827</v>
      </c>
      <c r="Z4560" t="s">
        <v>827</v>
      </c>
      <c r="AA4560" t="s">
        <v>826</v>
      </c>
      <c r="AB4560" t="str">
        <f t="shared" si="258"/>
        <v/>
      </c>
    </row>
    <row r="4561" spans="1:28" x14ac:dyDescent="0.2">
      <c r="A4561" s="1">
        <v>42934</v>
      </c>
      <c r="B4561" t="s">
        <v>21</v>
      </c>
      <c r="C4561">
        <v>35</v>
      </c>
      <c r="D4561" t="s">
        <v>42</v>
      </c>
      <c r="E4561" t="s">
        <v>94</v>
      </c>
      <c r="F4561">
        <v>1</v>
      </c>
      <c r="G4561">
        <v>25</v>
      </c>
      <c r="H4561">
        <v>28.28</v>
      </c>
      <c r="K4561" t="str">
        <f t="shared" si="257"/>
        <v/>
      </c>
      <c r="L4561" t="s">
        <v>24</v>
      </c>
      <c r="M4561" t="s">
        <v>25</v>
      </c>
      <c r="N4561" t="s">
        <v>26</v>
      </c>
      <c r="O4561" t="s">
        <v>286</v>
      </c>
      <c r="T4561" t="s">
        <v>29</v>
      </c>
      <c r="U4561">
        <f t="shared" si="255"/>
        <v>23.755199999999999</v>
      </c>
      <c r="V4561">
        <f t="shared" si="256"/>
        <v>24.6036</v>
      </c>
      <c r="Y4561" t="s">
        <v>827</v>
      </c>
      <c r="Z4561" t="s">
        <v>827</v>
      </c>
      <c r="AA4561" t="s">
        <v>826</v>
      </c>
      <c r="AB4561" t="str">
        <f t="shared" si="258"/>
        <v/>
      </c>
    </row>
    <row r="4562" spans="1:28" x14ac:dyDescent="0.2">
      <c r="A4562" s="1">
        <v>42934</v>
      </c>
      <c r="B4562" t="s">
        <v>21</v>
      </c>
      <c r="C4562">
        <v>35</v>
      </c>
      <c r="D4562" t="s">
        <v>42</v>
      </c>
      <c r="E4562" t="s">
        <v>107</v>
      </c>
      <c r="F4562">
        <v>1</v>
      </c>
      <c r="G4562">
        <v>26</v>
      </c>
      <c r="H4562">
        <v>17.3</v>
      </c>
      <c r="K4562" t="str">
        <f t="shared" si="257"/>
        <v/>
      </c>
      <c r="L4562" t="s">
        <v>24</v>
      </c>
      <c r="M4562" t="s">
        <v>25</v>
      </c>
      <c r="N4562" t="s">
        <v>26</v>
      </c>
      <c r="O4562" t="s">
        <v>287</v>
      </c>
      <c r="T4562" t="s">
        <v>29</v>
      </c>
      <c r="U4562">
        <f t="shared" si="255"/>
        <v>14.532</v>
      </c>
      <c r="V4562">
        <f t="shared" si="256"/>
        <v>15.051</v>
      </c>
      <c r="Y4562" t="s">
        <v>827</v>
      </c>
      <c r="Z4562" t="s">
        <v>827</v>
      </c>
      <c r="AA4562" t="s">
        <v>826</v>
      </c>
      <c r="AB4562" t="str">
        <f t="shared" si="258"/>
        <v/>
      </c>
    </row>
    <row r="4563" spans="1:28" x14ac:dyDescent="0.2">
      <c r="A4563" s="1">
        <v>42934</v>
      </c>
      <c r="B4563" t="s">
        <v>21</v>
      </c>
      <c r="C4563">
        <v>35</v>
      </c>
      <c r="D4563" t="s">
        <v>42</v>
      </c>
      <c r="E4563" t="s">
        <v>107</v>
      </c>
      <c r="F4563">
        <v>2</v>
      </c>
      <c r="G4563">
        <v>27</v>
      </c>
      <c r="H4563">
        <v>17.71</v>
      </c>
      <c r="K4563" t="str">
        <f t="shared" si="257"/>
        <v/>
      </c>
      <c r="L4563" t="s">
        <v>24</v>
      </c>
      <c r="M4563" t="s">
        <v>25</v>
      </c>
      <c r="N4563" t="s">
        <v>26</v>
      </c>
      <c r="O4563" t="s">
        <v>287</v>
      </c>
      <c r="T4563" t="s">
        <v>29</v>
      </c>
      <c r="U4563">
        <f t="shared" si="255"/>
        <v>14.8764</v>
      </c>
      <c r="V4563">
        <f t="shared" si="256"/>
        <v>15.4077</v>
      </c>
      <c r="Y4563" t="s">
        <v>827</v>
      </c>
      <c r="Z4563" t="s">
        <v>827</v>
      </c>
      <c r="AA4563" t="s">
        <v>826</v>
      </c>
      <c r="AB4563" t="str">
        <f t="shared" si="258"/>
        <v/>
      </c>
    </row>
    <row r="4564" spans="1:28" x14ac:dyDescent="0.2">
      <c r="A4564" s="1">
        <v>42934</v>
      </c>
      <c r="B4564" t="s">
        <v>21</v>
      </c>
      <c r="C4564">
        <v>35</v>
      </c>
      <c r="D4564" t="s">
        <v>42</v>
      </c>
      <c r="E4564" t="s">
        <v>107</v>
      </c>
      <c r="F4564">
        <v>3</v>
      </c>
      <c r="G4564">
        <v>28</v>
      </c>
      <c r="H4564">
        <v>25.32</v>
      </c>
      <c r="K4564" t="str">
        <f t="shared" si="257"/>
        <v/>
      </c>
      <c r="L4564" t="s">
        <v>24</v>
      </c>
      <c r="M4564" t="s">
        <v>25</v>
      </c>
      <c r="N4564" t="s">
        <v>26</v>
      </c>
      <c r="O4564" t="s">
        <v>287</v>
      </c>
      <c r="T4564" t="s">
        <v>29</v>
      </c>
      <c r="U4564">
        <f t="shared" si="255"/>
        <v>21.268799999999999</v>
      </c>
      <c r="V4564">
        <f t="shared" si="256"/>
        <v>22.028400000000001</v>
      </c>
      <c r="Y4564" t="s">
        <v>827</v>
      </c>
      <c r="Z4564" t="s">
        <v>827</v>
      </c>
      <c r="AA4564" t="s">
        <v>826</v>
      </c>
      <c r="AB4564" t="str">
        <f t="shared" si="258"/>
        <v/>
      </c>
    </row>
    <row r="4565" spans="1:28" x14ac:dyDescent="0.2">
      <c r="A4565" s="1">
        <v>42934</v>
      </c>
      <c r="B4565" t="s">
        <v>21</v>
      </c>
      <c r="C4565">
        <v>35</v>
      </c>
      <c r="D4565" t="s">
        <v>42</v>
      </c>
      <c r="E4565" t="s">
        <v>107</v>
      </c>
      <c r="F4565">
        <v>4</v>
      </c>
      <c r="G4565">
        <v>29</v>
      </c>
      <c r="H4565">
        <v>19.16</v>
      </c>
      <c r="K4565" t="str">
        <f t="shared" si="257"/>
        <v/>
      </c>
      <c r="L4565" t="s">
        <v>24</v>
      </c>
      <c r="M4565" t="s">
        <v>25</v>
      </c>
      <c r="N4565" t="s">
        <v>26</v>
      </c>
      <c r="O4565" t="s">
        <v>287</v>
      </c>
      <c r="T4565" t="s">
        <v>29</v>
      </c>
      <c r="U4565">
        <f t="shared" si="255"/>
        <v>16.0944</v>
      </c>
      <c r="V4565">
        <f t="shared" si="256"/>
        <v>16.6692</v>
      </c>
      <c r="Y4565" t="s">
        <v>827</v>
      </c>
      <c r="Z4565" t="s">
        <v>827</v>
      </c>
      <c r="AA4565" t="s">
        <v>826</v>
      </c>
      <c r="AB4565" t="str">
        <f t="shared" si="258"/>
        <v/>
      </c>
    </row>
    <row r="4566" spans="1:28" x14ac:dyDescent="0.2">
      <c r="A4566" s="1">
        <v>42934</v>
      </c>
      <c r="B4566" t="s">
        <v>21</v>
      </c>
      <c r="C4566">
        <v>35</v>
      </c>
      <c r="D4566" t="s">
        <v>42</v>
      </c>
      <c r="E4566" t="s">
        <v>107</v>
      </c>
      <c r="F4566">
        <v>5</v>
      </c>
      <c r="G4566">
        <v>30</v>
      </c>
      <c r="H4566">
        <v>20.95</v>
      </c>
      <c r="K4566" t="str">
        <f t="shared" si="257"/>
        <v/>
      </c>
      <c r="L4566" t="s">
        <v>24</v>
      </c>
      <c r="M4566" t="s">
        <v>25</v>
      </c>
      <c r="N4566" t="s">
        <v>26</v>
      </c>
      <c r="O4566" t="s">
        <v>287</v>
      </c>
      <c r="T4566" t="s">
        <v>29</v>
      </c>
      <c r="U4566">
        <f t="shared" si="255"/>
        <v>17.597999999999999</v>
      </c>
      <c r="V4566">
        <f t="shared" si="256"/>
        <v>18.226499999999998</v>
      </c>
      <c r="Y4566" t="s">
        <v>827</v>
      </c>
      <c r="Z4566" t="s">
        <v>827</v>
      </c>
      <c r="AA4566" t="s">
        <v>826</v>
      </c>
      <c r="AB4566" t="str">
        <f t="shared" si="258"/>
        <v/>
      </c>
    </row>
    <row r="4567" spans="1:28" x14ac:dyDescent="0.2">
      <c r="A4567" s="1">
        <v>42935</v>
      </c>
      <c r="B4567" t="s">
        <v>52</v>
      </c>
      <c r="C4567">
        <v>35</v>
      </c>
      <c r="D4567" t="s">
        <v>42</v>
      </c>
      <c r="E4567" t="s">
        <v>53</v>
      </c>
      <c r="F4567">
        <v>1</v>
      </c>
      <c r="G4567">
        <v>32</v>
      </c>
      <c r="H4567">
        <v>21.728999999999999</v>
      </c>
      <c r="K4567" t="str">
        <f t="shared" si="257"/>
        <v/>
      </c>
      <c r="L4567" t="s">
        <v>24</v>
      </c>
      <c r="M4567" t="s">
        <v>25</v>
      </c>
      <c r="N4567" t="s">
        <v>26</v>
      </c>
      <c r="O4567" t="s">
        <v>311</v>
      </c>
      <c r="P4567" t="s">
        <v>312</v>
      </c>
      <c r="T4567" t="s">
        <v>29</v>
      </c>
      <c r="U4567">
        <f t="shared" si="255"/>
        <v>18.252359999999999</v>
      </c>
      <c r="V4567">
        <f t="shared" si="256"/>
        <v>18.904229999999998</v>
      </c>
      <c r="Y4567" t="s">
        <v>827</v>
      </c>
      <c r="Z4567" t="s">
        <v>827</v>
      </c>
      <c r="AA4567" t="s">
        <v>826</v>
      </c>
      <c r="AB4567" t="str">
        <f t="shared" si="258"/>
        <v/>
      </c>
    </row>
    <row r="4568" spans="1:28" x14ac:dyDescent="0.2">
      <c r="A4568" s="1">
        <v>42935</v>
      </c>
      <c r="B4568" t="s">
        <v>52</v>
      </c>
      <c r="C4568">
        <v>35</v>
      </c>
      <c r="D4568" t="s">
        <v>42</v>
      </c>
      <c r="E4568" t="s">
        <v>53</v>
      </c>
      <c r="F4568">
        <v>2</v>
      </c>
      <c r="G4568">
        <v>33</v>
      </c>
      <c r="H4568">
        <v>25.876999999999999</v>
      </c>
      <c r="K4568" t="str">
        <f t="shared" si="257"/>
        <v/>
      </c>
      <c r="L4568" t="s">
        <v>24</v>
      </c>
      <c r="M4568" t="s">
        <v>25</v>
      </c>
      <c r="N4568" t="s">
        <v>26</v>
      </c>
      <c r="O4568" t="s">
        <v>311</v>
      </c>
      <c r="P4568" t="s">
        <v>312</v>
      </c>
      <c r="T4568" t="s">
        <v>29</v>
      </c>
      <c r="U4568">
        <f t="shared" si="255"/>
        <v>21.73668</v>
      </c>
      <c r="V4568">
        <f t="shared" si="256"/>
        <v>22.512989999999999</v>
      </c>
      <c r="Y4568" t="s">
        <v>827</v>
      </c>
      <c r="Z4568" t="s">
        <v>827</v>
      </c>
      <c r="AA4568" t="s">
        <v>826</v>
      </c>
      <c r="AB4568" t="str">
        <f t="shared" si="258"/>
        <v/>
      </c>
    </row>
    <row r="4569" spans="1:28" x14ac:dyDescent="0.2">
      <c r="A4569" s="1">
        <v>42935</v>
      </c>
      <c r="B4569" t="s">
        <v>52</v>
      </c>
      <c r="C4569">
        <v>35</v>
      </c>
      <c r="D4569" t="s">
        <v>42</v>
      </c>
      <c r="E4569" t="s">
        <v>53</v>
      </c>
      <c r="F4569">
        <v>3</v>
      </c>
      <c r="G4569">
        <v>34</v>
      </c>
      <c r="H4569">
        <v>22.289000000000001</v>
      </c>
      <c r="K4569" t="str">
        <f t="shared" si="257"/>
        <v/>
      </c>
      <c r="L4569" t="s">
        <v>24</v>
      </c>
      <c r="M4569" t="s">
        <v>25</v>
      </c>
      <c r="N4569" t="s">
        <v>26</v>
      </c>
      <c r="O4569" t="s">
        <v>311</v>
      </c>
      <c r="P4569" t="s">
        <v>312</v>
      </c>
      <c r="T4569" t="s">
        <v>29</v>
      </c>
      <c r="U4569">
        <f t="shared" si="255"/>
        <v>18.722760000000001</v>
      </c>
      <c r="V4569">
        <f t="shared" si="256"/>
        <v>19.39143</v>
      </c>
      <c r="Y4569" t="s">
        <v>827</v>
      </c>
      <c r="Z4569" t="s">
        <v>827</v>
      </c>
      <c r="AA4569" t="s">
        <v>826</v>
      </c>
      <c r="AB4569" t="str">
        <f t="shared" si="258"/>
        <v/>
      </c>
    </row>
    <row r="4570" spans="1:28" x14ac:dyDescent="0.2">
      <c r="A4570" s="1">
        <v>42935</v>
      </c>
      <c r="B4570" t="s">
        <v>52</v>
      </c>
      <c r="C4570">
        <v>35</v>
      </c>
      <c r="D4570" t="s">
        <v>42</v>
      </c>
      <c r="E4570" t="s">
        <v>53</v>
      </c>
      <c r="F4570">
        <v>4</v>
      </c>
      <c r="G4570">
        <v>35</v>
      </c>
      <c r="H4570">
        <v>29.58</v>
      </c>
      <c r="K4570" t="str">
        <f t="shared" si="257"/>
        <v/>
      </c>
      <c r="L4570" t="s">
        <v>24</v>
      </c>
      <c r="M4570" t="s">
        <v>25</v>
      </c>
      <c r="N4570" t="s">
        <v>26</v>
      </c>
      <c r="O4570" t="s">
        <v>311</v>
      </c>
      <c r="P4570" t="s">
        <v>312</v>
      </c>
      <c r="T4570" t="s">
        <v>29</v>
      </c>
      <c r="U4570">
        <f t="shared" si="255"/>
        <v>24.847199999999997</v>
      </c>
      <c r="V4570">
        <f t="shared" si="256"/>
        <v>25.734599999999997</v>
      </c>
      <c r="Y4570" t="s">
        <v>827</v>
      </c>
      <c r="Z4570" t="s">
        <v>827</v>
      </c>
      <c r="AA4570" t="s">
        <v>826</v>
      </c>
      <c r="AB4570" t="str">
        <f t="shared" si="258"/>
        <v/>
      </c>
    </row>
    <row r="4571" spans="1:28" x14ac:dyDescent="0.2">
      <c r="A4571" s="1">
        <v>42935</v>
      </c>
      <c r="B4571" t="s">
        <v>52</v>
      </c>
      <c r="C4571">
        <v>35</v>
      </c>
      <c r="D4571" t="s">
        <v>42</v>
      </c>
      <c r="E4571" t="s">
        <v>53</v>
      </c>
      <c r="F4571">
        <v>5</v>
      </c>
      <c r="G4571">
        <v>36</v>
      </c>
      <c r="H4571">
        <v>28.047999999999998</v>
      </c>
      <c r="K4571" t="str">
        <f t="shared" si="257"/>
        <v/>
      </c>
      <c r="L4571" t="s">
        <v>24</v>
      </c>
      <c r="M4571" t="s">
        <v>25</v>
      </c>
      <c r="N4571" t="s">
        <v>26</v>
      </c>
      <c r="O4571" t="s">
        <v>311</v>
      </c>
      <c r="P4571" t="s">
        <v>312</v>
      </c>
      <c r="T4571" t="s">
        <v>29</v>
      </c>
      <c r="U4571">
        <f t="shared" si="255"/>
        <v>23.560319999999997</v>
      </c>
      <c r="V4571">
        <f t="shared" si="256"/>
        <v>24.401759999999999</v>
      </c>
      <c r="Y4571" t="s">
        <v>827</v>
      </c>
      <c r="Z4571" t="s">
        <v>827</v>
      </c>
      <c r="AA4571" t="s">
        <v>826</v>
      </c>
      <c r="AB4571" t="str">
        <f t="shared" si="258"/>
        <v/>
      </c>
    </row>
    <row r="4572" spans="1:28" x14ac:dyDescent="0.2">
      <c r="A4572" s="1">
        <v>42935</v>
      </c>
      <c r="B4572" t="s">
        <v>52</v>
      </c>
      <c r="C4572">
        <v>35</v>
      </c>
      <c r="D4572" t="s">
        <v>42</v>
      </c>
      <c r="E4572" t="s">
        <v>55</v>
      </c>
      <c r="F4572">
        <v>1</v>
      </c>
      <c r="G4572">
        <v>1</v>
      </c>
      <c r="H4572">
        <v>15.99</v>
      </c>
      <c r="K4572" t="str">
        <f t="shared" si="257"/>
        <v/>
      </c>
      <c r="L4572" t="s">
        <v>32</v>
      </c>
      <c r="M4572" t="s">
        <v>25</v>
      </c>
      <c r="N4572" t="s">
        <v>26</v>
      </c>
      <c r="O4572" t="s">
        <v>313</v>
      </c>
      <c r="Q4572" t="s">
        <v>34</v>
      </c>
      <c r="T4572" t="s">
        <v>29</v>
      </c>
      <c r="U4572">
        <f t="shared" si="255"/>
        <v>15.99</v>
      </c>
      <c r="V4572">
        <f t="shared" si="256"/>
        <v>15.99</v>
      </c>
      <c r="Y4572" t="s">
        <v>827</v>
      </c>
      <c r="Z4572" t="s">
        <v>827</v>
      </c>
      <c r="AA4572" t="s">
        <v>826</v>
      </c>
      <c r="AB4572" t="str">
        <f t="shared" si="258"/>
        <v/>
      </c>
    </row>
    <row r="4573" spans="1:28" x14ac:dyDescent="0.2">
      <c r="A4573" s="1">
        <v>42935</v>
      </c>
      <c r="B4573" t="s">
        <v>52</v>
      </c>
      <c r="C4573">
        <v>35</v>
      </c>
      <c r="D4573" t="s">
        <v>42</v>
      </c>
      <c r="E4573" t="s">
        <v>55</v>
      </c>
      <c r="F4573">
        <v>2</v>
      </c>
      <c r="G4573">
        <v>2</v>
      </c>
      <c r="H4573">
        <v>17.178999999999998</v>
      </c>
      <c r="K4573" t="str">
        <f t="shared" si="257"/>
        <v/>
      </c>
      <c r="L4573" t="s">
        <v>32</v>
      </c>
      <c r="M4573" t="s">
        <v>25</v>
      </c>
      <c r="N4573" t="s">
        <v>26</v>
      </c>
      <c r="O4573" t="s">
        <v>313</v>
      </c>
      <c r="Q4573" t="s">
        <v>34</v>
      </c>
      <c r="T4573" t="s">
        <v>29</v>
      </c>
      <c r="U4573">
        <f t="shared" si="255"/>
        <v>17.178999999999998</v>
      </c>
      <c r="V4573">
        <f t="shared" si="256"/>
        <v>17.178999999999998</v>
      </c>
      <c r="Y4573" t="s">
        <v>827</v>
      </c>
      <c r="Z4573" t="s">
        <v>827</v>
      </c>
      <c r="AA4573" t="s">
        <v>826</v>
      </c>
      <c r="AB4573" t="str">
        <f t="shared" si="258"/>
        <v/>
      </c>
    </row>
    <row r="4574" spans="1:28" x14ac:dyDescent="0.2">
      <c r="A4574" s="1">
        <v>42935</v>
      </c>
      <c r="B4574" t="s">
        <v>52</v>
      </c>
      <c r="C4574">
        <v>35</v>
      </c>
      <c r="D4574" t="s">
        <v>42</v>
      </c>
      <c r="E4574" t="s">
        <v>55</v>
      </c>
      <c r="F4574">
        <v>3</v>
      </c>
      <c r="G4574">
        <v>3</v>
      </c>
      <c r="H4574">
        <v>22.771999999999998</v>
      </c>
      <c r="K4574" t="str">
        <f t="shared" si="257"/>
        <v/>
      </c>
      <c r="L4574" t="s">
        <v>32</v>
      </c>
      <c r="M4574" t="s">
        <v>25</v>
      </c>
      <c r="N4574" t="s">
        <v>26</v>
      </c>
      <c r="O4574" t="s">
        <v>313</v>
      </c>
      <c r="Q4574" t="s">
        <v>34</v>
      </c>
      <c r="T4574" t="s">
        <v>29</v>
      </c>
      <c r="U4574">
        <f t="shared" si="255"/>
        <v>22.771999999999998</v>
      </c>
      <c r="V4574">
        <f t="shared" si="256"/>
        <v>22.771999999999998</v>
      </c>
      <c r="Y4574" t="s">
        <v>827</v>
      </c>
      <c r="Z4574" t="s">
        <v>827</v>
      </c>
      <c r="AA4574" t="s">
        <v>826</v>
      </c>
      <c r="AB4574" t="str">
        <f t="shared" si="258"/>
        <v/>
      </c>
    </row>
    <row r="4575" spans="1:28" x14ac:dyDescent="0.2">
      <c r="A4575" s="1">
        <v>42935</v>
      </c>
      <c r="B4575" t="s">
        <v>52</v>
      </c>
      <c r="C4575">
        <v>35</v>
      </c>
      <c r="D4575" t="s">
        <v>42</v>
      </c>
      <c r="E4575" t="s">
        <v>55</v>
      </c>
      <c r="F4575">
        <v>4</v>
      </c>
      <c r="G4575">
        <v>4</v>
      </c>
      <c r="H4575">
        <v>20.062000000000001</v>
      </c>
      <c r="K4575" t="str">
        <f t="shared" si="257"/>
        <v/>
      </c>
      <c r="L4575" t="s">
        <v>32</v>
      </c>
      <c r="M4575" t="s">
        <v>25</v>
      </c>
      <c r="N4575" t="s">
        <v>26</v>
      </c>
      <c r="O4575" t="s">
        <v>313</v>
      </c>
      <c r="Q4575" t="s">
        <v>34</v>
      </c>
      <c r="T4575" t="s">
        <v>29</v>
      </c>
      <c r="U4575">
        <f t="shared" si="255"/>
        <v>20.062000000000001</v>
      </c>
      <c r="V4575">
        <f t="shared" si="256"/>
        <v>20.062000000000001</v>
      </c>
      <c r="Y4575" t="s">
        <v>827</v>
      </c>
      <c r="Z4575" t="s">
        <v>827</v>
      </c>
      <c r="AA4575" t="s">
        <v>826</v>
      </c>
      <c r="AB4575" t="str">
        <f t="shared" si="258"/>
        <v/>
      </c>
    </row>
    <row r="4576" spans="1:28" x14ac:dyDescent="0.2">
      <c r="A4576" s="1">
        <v>42935</v>
      </c>
      <c r="B4576" t="s">
        <v>52</v>
      </c>
      <c r="C4576">
        <v>35</v>
      </c>
      <c r="D4576" t="s">
        <v>42</v>
      </c>
      <c r="E4576" t="s">
        <v>55</v>
      </c>
      <c r="F4576">
        <v>5</v>
      </c>
      <c r="G4576">
        <v>5</v>
      </c>
      <c r="H4576">
        <v>19.965</v>
      </c>
      <c r="K4576" t="str">
        <f t="shared" si="257"/>
        <v/>
      </c>
      <c r="L4576" t="s">
        <v>32</v>
      </c>
      <c r="M4576" t="s">
        <v>25</v>
      </c>
      <c r="N4576" t="s">
        <v>26</v>
      </c>
      <c r="O4576" t="s">
        <v>313</v>
      </c>
      <c r="Q4576" t="s">
        <v>34</v>
      </c>
      <c r="T4576" t="s">
        <v>29</v>
      </c>
      <c r="U4576">
        <f t="shared" si="255"/>
        <v>19.965</v>
      </c>
      <c r="V4576">
        <f t="shared" si="256"/>
        <v>19.965</v>
      </c>
      <c r="Y4576" t="s">
        <v>827</v>
      </c>
      <c r="Z4576" t="s">
        <v>827</v>
      </c>
      <c r="AA4576" t="s">
        <v>826</v>
      </c>
      <c r="AB4576" t="str">
        <f t="shared" si="258"/>
        <v/>
      </c>
    </row>
    <row r="4577" spans="1:28" x14ac:dyDescent="0.2">
      <c r="A4577" s="1">
        <v>42935</v>
      </c>
      <c r="B4577" t="s">
        <v>52</v>
      </c>
      <c r="C4577">
        <v>35</v>
      </c>
      <c r="D4577" t="s">
        <v>42</v>
      </c>
      <c r="E4577" t="s">
        <v>55</v>
      </c>
      <c r="F4577">
        <v>6</v>
      </c>
      <c r="G4577">
        <v>6</v>
      </c>
      <c r="H4577">
        <v>14.992000000000001</v>
      </c>
      <c r="K4577" t="str">
        <f t="shared" si="257"/>
        <v/>
      </c>
      <c r="L4577" t="s">
        <v>32</v>
      </c>
      <c r="M4577" t="s">
        <v>25</v>
      </c>
      <c r="N4577" t="s">
        <v>26</v>
      </c>
      <c r="O4577" t="s">
        <v>313</v>
      </c>
      <c r="Q4577" t="s">
        <v>34</v>
      </c>
      <c r="T4577" t="s">
        <v>29</v>
      </c>
      <c r="U4577">
        <f t="shared" si="255"/>
        <v>14.992000000000001</v>
      </c>
      <c r="V4577">
        <f t="shared" si="256"/>
        <v>14.992000000000001</v>
      </c>
      <c r="Y4577" t="s">
        <v>827</v>
      </c>
      <c r="Z4577" t="s">
        <v>827</v>
      </c>
      <c r="AA4577" t="s">
        <v>826</v>
      </c>
      <c r="AB4577" t="str">
        <f t="shared" si="258"/>
        <v/>
      </c>
    </row>
    <row r="4578" spans="1:28" x14ac:dyDescent="0.2">
      <c r="A4578" s="1">
        <v>42935</v>
      </c>
      <c r="B4578" t="s">
        <v>52</v>
      </c>
      <c r="C4578">
        <v>35</v>
      </c>
      <c r="D4578" t="s">
        <v>42</v>
      </c>
      <c r="E4578" t="s">
        <v>59</v>
      </c>
      <c r="F4578">
        <v>1</v>
      </c>
      <c r="G4578">
        <v>1</v>
      </c>
      <c r="H4578">
        <v>22.195</v>
      </c>
      <c r="K4578" t="str">
        <f t="shared" si="257"/>
        <v/>
      </c>
      <c r="L4578" t="s">
        <v>32</v>
      </c>
      <c r="M4578" t="s">
        <v>25</v>
      </c>
      <c r="N4578" t="s">
        <v>26</v>
      </c>
      <c r="O4578" t="s">
        <v>314</v>
      </c>
      <c r="Q4578" t="s">
        <v>34</v>
      </c>
      <c r="S4578" t="s">
        <v>35</v>
      </c>
      <c r="T4578" t="s">
        <v>29</v>
      </c>
      <c r="U4578">
        <f t="shared" si="255"/>
        <v>22.195</v>
      </c>
      <c r="V4578">
        <f t="shared" si="256"/>
        <v>22.195</v>
      </c>
      <c r="Y4578" t="s">
        <v>827</v>
      </c>
      <c r="Z4578" t="s">
        <v>827</v>
      </c>
      <c r="AA4578" t="s">
        <v>826</v>
      </c>
      <c r="AB4578" t="str">
        <f t="shared" si="258"/>
        <v/>
      </c>
    </row>
    <row r="4579" spans="1:28" x14ac:dyDescent="0.2">
      <c r="A4579" s="1">
        <v>42935</v>
      </c>
      <c r="B4579" t="s">
        <v>52</v>
      </c>
      <c r="C4579">
        <v>35</v>
      </c>
      <c r="D4579" t="s">
        <v>42</v>
      </c>
      <c r="E4579" t="s">
        <v>59</v>
      </c>
      <c r="F4579">
        <v>1</v>
      </c>
      <c r="G4579">
        <v>37</v>
      </c>
      <c r="H4579">
        <v>23.047999999999998</v>
      </c>
      <c r="K4579" t="str">
        <f t="shared" si="257"/>
        <v/>
      </c>
      <c r="L4579" t="s">
        <v>24</v>
      </c>
      <c r="M4579" t="s">
        <v>25</v>
      </c>
      <c r="N4579" t="s">
        <v>26</v>
      </c>
      <c r="O4579" t="s">
        <v>315</v>
      </c>
      <c r="P4579" t="s">
        <v>316</v>
      </c>
      <c r="S4579" t="s">
        <v>35</v>
      </c>
      <c r="T4579" t="s">
        <v>29</v>
      </c>
      <c r="U4579">
        <f t="shared" si="255"/>
        <v>19.360319999999998</v>
      </c>
      <c r="V4579">
        <f t="shared" si="256"/>
        <v>20.051759999999998</v>
      </c>
      <c r="Y4579" t="s">
        <v>827</v>
      </c>
      <c r="Z4579" t="s">
        <v>827</v>
      </c>
      <c r="AA4579" t="s">
        <v>826</v>
      </c>
      <c r="AB4579" t="str">
        <f t="shared" si="258"/>
        <v/>
      </c>
    </row>
    <row r="4580" spans="1:28" x14ac:dyDescent="0.2">
      <c r="A4580" s="1">
        <v>42935</v>
      </c>
      <c r="B4580" t="s">
        <v>52</v>
      </c>
      <c r="C4580">
        <v>35</v>
      </c>
      <c r="D4580" t="s">
        <v>42</v>
      </c>
      <c r="E4580" t="s">
        <v>59</v>
      </c>
      <c r="F4580">
        <v>2</v>
      </c>
      <c r="G4580">
        <v>38</v>
      </c>
      <c r="H4580">
        <v>24.24</v>
      </c>
      <c r="K4580" t="str">
        <f t="shared" si="257"/>
        <v/>
      </c>
      <c r="L4580" t="s">
        <v>24</v>
      </c>
      <c r="M4580" t="s">
        <v>25</v>
      </c>
      <c r="N4580" t="s">
        <v>26</v>
      </c>
      <c r="O4580" t="s">
        <v>315</v>
      </c>
      <c r="P4580" t="s">
        <v>316</v>
      </c>
      <c r="S4580" t="s">
        <v>35</v>
      </c>
      <c r="T4580" t="s">
        <v>29</v>
      </c>
      <c r="U4580">
        <f t="shared" si="255"/>
        <v>20.361599999999999</v>
      </c>
      <c r="V4580">
        <f t="shared" si="256"/>
        <v>21.088799999999999</v>
      </c>
      <c r="Y4580" t="s">
        <v>827</v>
      </c>
      <c r="Z4580" t="s">
        <v>827</v>
      </c>
      <c r="AA4580" t="s">
        <v>826</v>
      </c>
      <c r="AB4580" t="str">
        <f t="shared" si="258"/>
        <v/>
      </c>
    </row>
    <row r="4581" spans="1:28" x14ac:dyDescent="0.2">
      <c r="A4581" s="1">
        <v>42935</v>
      </c>
      <c r="B4581" t="s">
        <v>52</v>
      </c>
      <c r="C4581">
        <v>35</v>
      </c>
      <c r="D4581" t="s">
        <v>42</v>
      </c>
      <c r="E4581" t="s">
        <v>59</v>
      </c>
      <c r="F4581">
        <v>3</v>
      </c>
      <c r="G4581">
        <v>39</v>
      </c>
      <c r="H4581">
        <v>27.914999999999999</v>
      </c>
      <c r="K4581" t="str">
        <f t="shared" si="257"/>
        <v/>
      </c>
      <c r="L4581" t="s">
        <v>24</v>
      </c>
      <c r="M4581" t="s">
        <v>25</v>
      </c>
      <c r="N4581" t="s">
        <v>26</v>
      </c>
      <c r="O4581" t="s">
        <v>315</v>
      </c>
      <c r="P4581" t="s">
        <v>316</v>
      </c>
      <c r="S4581" t="s">
        <v>35</v>
      </c>
      <c r="T4581" t="s">
        <v>29</v>
      </c>
      <c r="U4581">
        <f t="shared" si="255"/>
        <v>23.448599999999999</v>
      </c>
      <c r="V4581">
        <f t="shared" si="256"/>
        <v>24.286049999999999</v>
      </c>
      <c r="Y4581" t="s">
        <v>827</v>
      </c>
      <c r="Z4581" t="s">
        <v>827</v>
      </c>
      <c r="AA4581" t="s">
        <v>826</v>
      </c>
      <c r="AB4581" t="str">
        <f t="shared" si="258"/>
        <v/>
      </c>
    </row>
    <row r="4582" spans="1:28" x14ac:dyDescent="0.2">
      <c r="A4582" s="1">
        <v>42935</v>
      </c>
      <c r="B4582" t="s">
        <v>52</v>
      </c>
      <c r="C4582">
        <v>35</v>
      </c>
      <c r="D4582" t="s">
        <v>42</v>
      </c>
      <c r="E4582" t="s">
        <v>59</v>
      </c>
      <c r="F4582">
        <v>4</v>
      </c>
      <c r="G4582">
        <v>40</v>
      </c>
      <c r="H4582">
        <v>23.166</v>
      </c>
      <c r="K4582" t="str">
        <f t="shared" si="257"/>
        <v/>
      </c>
      <c r="L4582" t="s">
        <v>24</v>
      </c>
      <c r="M4582" t="s">
        <v>25</v>
      </c>
      <c r="N4582" t="s">
        <v>26</v>
      </c>
      <c r="O4582" t="s">
        <v>315</v>
      </c>
      <c r="P4582" t="s">
        <v>316</v>
      </c>
      <c r="S4582" t="s">
        <v>35</v>
      </c>
      <c r="T4582" t="s">
        <v>29</v>
      </c>
      <c r="U4582">
        <f t="shared" si="255"/>
        <v>19.459440000000001</v>
      </c>
      <c r="V4582">
        <f t="shared" si="256"/>
        <v>20.154420000000002</v>
      </c>
      <c r="Y4582" t="s">
        <v>827</v>
      </c>
      <c r="Z4582" t="s">
        <v>827</v>
      </c>
      <c r="AA4582" t="s">
        <v>826</v>
      </c>
      <c r="AB4582" t="str">
        <f t="shared" si="258"/>
        <v/>
      </c>
    </row>
    <row r="4583" spans="1:28" x14ac:dyDescent="0.2">
      <c r="A4583" s="1">
        <v>42935</v>
      </c>
      <c r="B4583" t="s">
        <v>52</v>
      </c>
      <c r="C4583">
        <v>35</v>
      </c>
      <c r="D4583" t="s">
        <v>42</v>
      </c>
      <c r="E4583" t="s">
        <v>59</v>
      </c>
      <c r="F4583">
        <v>5</v>
      </c>
      <c r="G4583">
        <v>41</v>
      </c>
      <c r="H4583">
        <v>24.356000000000002</v>
      </c>
      <c r="K4583" t="str">
        <f t="shared" si="257"/>
        <v/>
      </c>
      <c r="L4583" t="s">
        <v>24</v>
      </c>
      <c r="M4583" t="s">
        <v>25</v>
      </c>
      <c r="N4583" t="s">
        <v>26</v>
      </c>
      <c r="O4583" t="s">
        <v>315</v>
      </c>
      <c r="P4583" t="s">
        <v>316</v>
      </c>
      <c r="S4583" t="s">
        <v>35</v>
      </c>
      <c r="T4583" t="s">
        <v>29</v>
      </c>
      <c r="U4583">
        <f t="shared" si="255"/>
        <v>20.459040000000002</v>
      </c>
      <c r="V4583">
        <f t="shared" si="256"/>
        <v>21.189720000000001</v>
      </c>
      <c r="Y4583" t="s">
        <v>827</v>
      </c>
      <c r="Z4583" t="s">
        <v>827</v>
      </c>
      <c r="AA4583" t="s">
        <v>826</v>
      </c>
      <c r="AB4583" t="str">
        <f t="shared" si="258"/>
        <v/>
      </c>
    </row>
    <row r="4584" spans="1:28" x14ac:dyDescent="0.2">
      <c r="A4584" s="1">
        <v>42935</v>
      </c>
      <c r="B4584" t="s">
        <v>52</v>
      </c>
      <c r="C4584">
        <v>35</v>
      </c>
      <c r="D4584" t="s">
        <v>42</v>
      </c>
      <c r="E4584" t="s">
        <v>59</v>
      </c>
      <c r="F4584">
        <v>6</v>
      </c>
      <c r="G4584">
        <v>42</v>
      </c>
      <c r="H4584">
        <v>28.358000000000001</v>
      </c>
      <c r="K4584" t="str">
        <f t="shared" si="257"/>
        <v/>
      </c>
      <c r="L4584" t="s">
        <v>24</v>
      </c>
      <c r="M4584" t="s">
        <v>25</v>
      </c>
      <c r="N4584" t="s">
        <v>26</v>
      </c>
      <c r="O4584" t="s">
        <v>315</v>
      </c>
      <c r="P4584" t="s">
        <v>316</v>
      </c>
      <c r="S4584" t="s">
        <v>35</v>
      </c>
      <c r="T4584" t="s">
        <v>29</v>
      </c>
      <c r="U4584">
        <f t="shared" si="255"/>
        <v>23.820719999999998</v>
      </c>
      <c r="V4584">
        <f t="shared" si="256"/>
        <v>24.67146</v>
      </c>
      <c r="Y4584" t="s">
        <v>827</v>
      </c>
      <c r="Z4584" t="s">
        <v>827</v>
      </c>
      <c r="AA4584" t="s">
        <v>826</v>
      </c>
      <c r="AB4584" t="str">
        <f t="shared" si="258"/>
        <v/>
      </c>
    </row>
    <row r="4585" spans="1:28" x14ac:dyDescent="0.2">
      <c r="A4585" s="1">
        <v>42956</v>
      </c>
      <c r="B4585" t="s">
        <v>21</v>
      </c>
      <c r="C4585">
        <v>54</v>
      </c>
      <c r="D4585" t="s">
        <v>42</v>
      </c>
      <c r="E4585" t="s">
        <v>49</v>
      </c>
      <c r="G4585">
        <v>16</v>
      </c>
      <c r="H4585">
        <v>38.78</v>
      </c>
      <c r="K4585" t="str">
        <f t="shared" si="257"/>
        <v/>
      </c>
      <c r="L4585" t="s">
        <v>24</v>
      </c>
      <c r="M4585" t="s">
        <v>25</v>
      </c>
      <c r="N4585" t="s">
        <v>360</v>
      </c>
      <c r="T4585" t="s">
        <v>361</v>
      </c>
      <c r="U4585">
        <f t="shared" si="255"/>
        <v>32.575200000000002</v>
      </c>
      <c r="V4585">
        <f t="shared" si="256"/>
        <v>33.738599999999998</v>
      </c>
      <c r="W4585" t="s">
        <v>362</v>
      </c>
      <c r="X4585" t="s">
        <v>363</v>
      </c>
      <c r="Y4585" t="s">
        <v>827</v>
      </c>
      <c r="Z4585" t="s">
        <v>827</v>
      </c>
      <c r="AA4585" t="s">
        <v>826</v>
      </c>
      <c r="AB4585" t="str">
        <f t="shared" si="258"/>
        <v/>
      </c>
    </row>
    <row r="4586" spans="1:28" x14ac:dyDescent="0.2">
      <c r="A4586" s="1">
        <v>42956</v>
      </c>
      <c r="B4586" t="s">
        <v>21</v>
      </c>
      <c r="C4586">
        <v>54</v>
      </c>
      <c r="D4586" t="s">
        <v>42</v>
      </c>
      <c r="E4586" t="s">
        <v>49</v>
      </c>
      <c r="G4586">
        <v>16</v>
      </c>
      <c r="H4586">
        <v>37.01</v>
      </c>
      <c r="K4586" t="str">
        <f t="shared" si="257"/>
        <v/>
      </c>
      <c r="L4586" t="s">
        <v>24</v>
      </c>
      <c r="M4586" t="s">
        <v>25</v>
      </c>
      <c r="N4586" t="s">
        <v>360</v>
      </c>
      <c r="T4586" t="s">
        <v>361</v>
      </c>
      <c r="U4586">
        <f t="shared" si="255"/>
        <v>31.088399999999996</v>
      </c>
      <c r="V4586">
        <f t="shared" si="256"/>
        <v>32.198699999999995</v>
      </c>
      <c r="W4586" t="s">
        <v>477</v>
      </c>
      <c r="X4586" t="s">
        <v>363</v>
      </c>
      <c r="Y4586" t="s">
        <v>827</v>
      </c>
      <c r="Z4586" t="s">
        <v>827</v>
      </c>
      <c r="AA4586" t="s">
        <v>826</v>
      </c>
      <c r="AB4586" t="str">
        <f t="shared" si="258"/>
        <v/>
      </c>
    </row>
    <row r="4587" spans="1:28" x14ac:dyDescent="0.2">
      <c r="A4587" s="1">
        <v>42957</v>
      </c>
      <c r="B4587" t="s">
        <v>21</v>
      </c>
      <c r="C4587">
        <v>54</v>
      </c>
      <c r="D4587" t="s">
        <v>42</v>
      </c>
      <c r="E4587" t="s">
        <v>107</v>
      </c>
      <c r="G4587">
        <v>16</v>
      </c>
      <c r="H4587">
        <v>40.25</v>
      </c>
      <c r="K4587" t="str">
        <f t="shared" si="257"/>
        <v/>
      </c>
      <c r="L4587" t="s">
        <v>24</v>
      </c>
      <c r="M4587" t="s">
        <v>25</v>
      </c>
      <c r="N4587" t="s">
        <v>360</v>
      </c>
      <c r="T4587" t="s">
        <v>361</v>
      </c>
      <c r="U4587">
        <f t="shared" ref="U4587:U4650" si="259">IF(H4587&gt;0,IF(L4587="live",H4587*0.84,H4587),"")</f>
        <v>33.81</v>
      </c>
      <c r="V4587">
        <f t="shared" ref="V4587:V4650" si="260">IF(H4587&gt;0,IF(L4587="live",H4587*0.87,H4587),"")</f>
        <v>35.017499999999998</v>
      </c>
      <c r="W4587" t="s">
        <v>500</v>
      </c>
      <c r="X4587" t="s">
        <v>363</v>
      </c>
      <c r="Y4587" t="s">
        <v>827</v>
      </c>
      <c r="Z4587" t="s">
        <v>827</v>
      </c>
      <c r="AA4587" t="s">
        <v>826</v>
      </c>
      <c r="AB4587" t="str">
        <f t="shared" si="258"/>
        <v/>
      </c>
    </row>
    <row r="4588" spans="1:28" x14ac:dyDescent="0.2">
      <c r="A4588" s="1">
        <v>42957</v>
      </c>
      <c r="B4588" t="s">
        <v>21</v>
      </c>
      <c r="C4588">
        <v>55</v>
      </c>
      <c r="D4588" t="s">
        <v>42</v>
      </c>
      <c r="E4588" t="s">
        <v>99</v>
      </c>
      <c r="G4588">
        <v>16</v>
      </c>
      <c r="H4588">
        <v>37.479999999999997</v>
      </c>
      <c r="K4588" t="str">
        <f t="shared" si="257"/>
        <v/>
      </c>
      <c r="L4588" t="s">
        <v>24</v>
      </c>
      <c r="M4588" t="s">
        <v>25</v>
      </c>
      <c r="N4588" t="s">
        <v>360</v>
      </c>
      <c r="T4588" t="s">
        <v>361</v>
      </c>
      <c r="U4588">
        <f t="shared" si="259"/>
        <v>31.483199999999997</v>
      </c>
      <c r="V4588">
        <f t="shared" si="260"/>
        <v>32.607599999999998</v>
      </c>
      <c r="W4588" t="s">
        <v>469</v>
      </c>
      <c r="X4588" t="s">
        <v>363</v>
      </c>
      <c r="Y4588" t="s">
        <v>827</v>
      </c>
      <c r="Z4588" t="s">
        <v>827</v>
      </c>
      <c r="AA4588" t="s">
        <v>826</v>
      </c>
      <c r="AB4588" t="str">
        <f t="shared" si="258"/>
        <v/>
      </c>
    </row>
    <row r="4589" spans="1:28" x14ac:dyDescent="0.2">
      <c r="A4589" s="1">
        <v>42956</v>
      </c>
      <c r="B4589" t="s">
        <v>21</v>
      </c>
      <c r="C4589">
        <v>55</v>
      </c>
      <c r="D4589" t="s">
        <v>42</v>
      </c>
      <c r="E4589" t="s">
        <v>99</v>
      </c>
      <c r="G4589">
        <v>16</v>
      </c>
      <c r="H4589">
        <v>37.479999999999997</v>
      </c>
      <c r="K4589" t="str">
        <f t="shared" si="257"/>
        <v/>
      </c>
      <c r="L4589" t="s">
        <v>24</v>
      </c>
      <c r="M4589" t="s">
        <v>25</v>
      </c>
      <c r="N4589" t="s">
        <v>360</v>
      </c>
      <c r="T4589" t="s">
        <v>361</v>
      </c>
      <c r="U4589">
        <f t="shared" si="259"/>
        <v>31.483199999999997</v>
      </c>
      <c r="V4589">
        <f t="shared" si="260"/>
        <v>32.607599999999998</v>
      </c>
      <c r="W4589" t="s">
        <v>479</v>
      </c>
      <c r="X4589" t="s">
        <v>363</v>
      </c>
      <c r="Y4589" t="s">
        <v>827</v>
      </c>
      <c r="Z4589" t="s">
        <v>827</v>
      </c>
      <c r="AA4589" t="s">
        <v>826</v>
      </c>
      <c r="AB4589" t="str">
        <f t="shared" si="258"/>
        <v/>
      </c>
    </row>
    <row r="4590" spans="1:28" x14ac:dyDescent="0.2">
      <c r="A4590" s="1">
        <v>42955</v>
      </c>
      <c r="B4590" t="s">
        <v>21</v>
      </c>
      <c r="C4590">
        <v>55</v>
      </c>
      <c r="D4590" t="s">
        <v>42</v>
      </c>
      <c r="E4590" t="s">
        <v>49</v>
      </c>
      <c r="G4590">
        <v>16</v>
      </c>
      <c r="H4590">
        <v>36.200000000000003</v>
      </c>
      <c r="K4590" t="str">
        <f t="shared" si="257"/>
        <v/>
      </c>
      <c r="L4590" t="s">
        <v>24</v>
      </c>
      <c r="M4590" t="s">
        <v>25</v>
      </c>
      <c r="N4590" t="s">
        <v>360</v>
      </c>
      <c r="T4590" t="s">
        <v>361</v>
      </c>
      <c r="U4590">
        <f t="shared" si="259"/>
        <v>30.408000000000001</v>
      </c>
      <c r="V4590">
        <f t="shared" si="260"/>
        <v>31.494000000000003</v>
      </c>
      <c r="W4590" t="s">
        <v>433</v>
      </c>
      <c r="X4590" t="s">
        <v>363</v>
      </c>
      <c r="Y4590" t="s">
        <v>827</v>
      </c>
      <c r="Z4590" t="s">
        <v>827</v>
      </c>
      <c r="AA4590" t="s">
        <v>826</v>
      </c>
      <c r="AB4590" t="str">
        <f t="shared" si="258"/>
        <v/>
      </c>
    </row>
    <row r="4591" spans="1:28" x14ac:dyDescent="0.2">
      <c r="A4591" s="1">
        <v>42956</v>
      </c>
      <c r="B4591" t="s">
        <v>21</v>
      </c>
      <c r="C4591">
        <v>55</v>
      </c>
      <c r="D4591" t="s">
        <v>42</v>
      </c>
      <c r="E4591" t="s">
        <v>49</v>
      </c>
      <c r="G4591">
        <v>16</v>
      </c>
      <c r="H4591">
        <v>42.62</v>
      </c>
      <c r="K4591" t="str">
        <f t="shared" si="257"/>
        <v/>
      </c>
      <c r="L4591" t="s">
        <v>24</v>
      </c>
      <c r="M4591" t="s">
        <v>25</v>
      </c>
      <c r="N4591" t="s">
        <v>360</v>
      </c>
      <c r="T4591" t="s">
        <v>361</v>
      </c>
      <c r="U4591">
        <f t="shared" si="259"/>
        <v>35.800799999999995</v>
      </c>
      <c r="V4591">
        <f t="shared" si="260"/>
        <v>37.0794</v>
      </c>
      <c r="W4591" t="s">
        <v>435</v>
      </c>
      <c r="X4591" t="s">
        <v>363</v>
      </c>
      <c r="Y4591" t="s">
        <v>827</v>
      </c>
      <c r="Z4591" t="s">
        <v>827</v>
      </c>
      <c r="AA4591" t="s">
        <v>826</v>
      </c>
      <c r="AB4591" t="str">
        <f t="shared" si="258"/>
        <v/>
      </c>
    </row>
    <row r="4592" spans="1:28" x14ac:dyDescent="0.2">
      <c r="A4592" s="1">
        <v>42956</v>
      </c>
      <c r="B4592" t="s">
        <v>21</v>
      </c>
      <c r="C4592">
        <v>55</v>
      </c>
      <c r="D4592" t="s">
        <v>42</v>
      </c>
      <c r="E4592" t="s">
        <v>49</v>
      </c>
      <c r="G4592">
        <v>16</v>
      </c>
      <c r="H4592">
        <v>39.340000000000003</v>
      </c>
      <c r="K4592" t="str">
        <f t="shared" si="257"/>
        <v/>
      </c>
      <c r="L4592" t="s">
        <v>24</v>
      </c>
      <c r="M4592" t="s">
        <v>25</v>
      </c>
      <c r="N4592" t="s">
        <v>360</v>
      </c>
      <c r="T4592" t="s">
        <v>361</v>
      </c>
      <c r="U4592">
        <f t="shared" si="259"/>
        <v>33.0456</v>
      </c>
      <c r="V4592">
        <f t="shared" si="260"/>
        <v>34.2258</v>
      </c>
      <c r="W4592" t="s">
        <v>468</v>
      </c>
      <c r="X4592" t="s">
        <v>363</v>
      </c>
      <c r="Y4592" t="s">
        <v>827</v>
      </c>
      <c r="Z4592" t="s">
        <v>827</v>
      </c>
      <c r="AA4592" t="s">
        <v>826</v>
      </c>
      <c r="AB4592" t="str">
        <f t="shared" si="258"/>
        <v/>
      </c>
    </row>
    <row r="4593" spans="1:28" x14ac:dyDescent="0.2">
      <c r="A4593" s="1">
        <v>42954</v>
      </c>
      <c r="B4593" t="s">
        <v>21</v>
      </c>
      <c r="C4593">
        <v>55</v>
      </c>
      <c r="D4593" t="s">
        <v>42</v>
      </c>
      <c r="E4593" t="s">
        <v>49</v>
      </c>
      <c r="G4593">
        <v>16</v>
      </c>
      <c r="H4593">
        <v>34.799999999999997</v>
      </c>
      <c r="K4593" t="str">
        <f t="shared" si="257"/>
        <v/>
      </c>
      <c r="L4593" t="s">
        <v>24</v>
      </c>
      <c r="M4593" t="s">
        <v>25</v>
      </c>
      <c r="N4593" t="s">
        <v>360</v>
      </c>
      <c r="T4593" t="s">
        <v>361</v>
      </c>
      <c r="U4593">
        <f t="shared" si="259"/>
        <v>29.231999999999996</v>
      </c>
      <c r="V4593">
        <f t="shared" si="260"/>
        <v>30.275999999999996</v>
      </c>
      <c r="W4593" t="s">
        <v>501</v>
      </c>
      <c r="X4593" t="s">
        <v>363</v>
      </c>
      <c r="Y4593" t="s">
        <v>827</v>
      </c>
      <c r="Z4593" t="s">
        <v>827</v>
      </c>
      <c r="AA4593" t="s">
        <v>826</v>
      </c>
      <c r="AB4593" t="str">
        <f t="shared" si="258"/>
        <v/>
      </c>
    </row>
    <row r="4594" spans="1:28" x14ac:dyDescent="0.2">
      <c r="A4594" s="1">
        <v>42957</v>
      </c>
      <c r="B4594" t="s">
        <v>52</v>
      </c>
      <c r="C4594">
        <v>55</v>
      </c>
      <c r="D4594" t="s">
        <v>42</v>
      </c>
      <c r="E4594" t="s">
        <v>55</v>
      </c>
      <c r="G4594">
        <v>16</v>
      </c>
      <c r="H4594">
        <v>44.92</v>
      </c>
      <c r="K4594" t="str">
        <f t="shared" si="257"/>
        <v/>
      </c>
      <c r="L4594" t="s">
        <v>24</v>
      </c>
      <c r="M4594" t="s">
        <v>25</v>
      </c>
      <c r="N4594" t="s">
        <v>360</v>
      </c>
      <c r="T4594" t="s">
        <v>361</v>
      </c>
      <c r="U4594">
        <f t="shared" si="259"/>
        <v>37.732799999999997</v>
      </c>
      <c r="V4594">
        <f t="shared" si="260"/>
        <v>39.080400000000004</v>
      </c>
      <c r="W4594" t="s">
        <v>476</v>
      </c>
      <c r="X4594" t="s">
        <v>363</v>
      </c>
      <c r="Y4594" t="s">
        <v>827</v>
      </c>
      <c r="Z4594" t="s">
        <v>827</v>
      </c>
      <c r="AA4594" t="s">
        <v>826</v>
      </c>
      <c r="AB4594" t="str">
        <f t="shared" si="258"/>
        <v/>
      </c>
    </row>
    <row r="4595" spans="1:28" x14ac:dyDescent="0.2">
      <c r="A4595" s="1">
        <v>42956</v>
      </c>
      <c r="B4595" t="s">
        <v>52</v>
      </c>
      <c r="C4595">
        <v>55</v>
      </c>
      <c r="D4595" t="s">
        <v>42</v>
      </c>
      <c r="E4595" t="s">
        <v>59</v>
      </c>
      <c r="G4595">
        <v>16</v>
      </c>
      <c r="H4595">
        <v>41.2</v>
      </c>
      <c r="K4595" t="str">
        <f t="shared" si="257"/>
        <v/>
      </c>
      <c r="L4595" t="s">
        <v>24</v>
      </c>
      <c r="M4595" t="s">
        <v>25</v>
      </c>
      <c r="N4595" t="s">
        <v>360</v>
      </c>
      <c r="T4595" t="s">
        <v>361</v>
      </c>
      <c r="U4595">
        <f t="shared" si="259"/>
        <v>34.608000000000004</v>
      </c>
      <c r="V4595">
        <f t="shared" si="260"/>
        <v>35.844000000000001</v>
      </c>
      <c r="W4595" t="s">
        <v>475</v>
      </c>
      <c r="X4595" t="s">
        <v>363</v>
      </c>
      <c r="Y4595" t="s">
        <v>827</v>
      </c>
      <c r="Z4595" t="s">
        <v>827</v>
      </c>
      <c r="AA4595" t="s">
        <v>826</v>
      </c>
      <c r="AB4595" t="str">
        <f t="shared" si="258"/>
        <v/>
      </c>
    </row>
    <row r="4596" spans="1:28" x14ac:dyDescent="0.2">
      <c r="A4596" s="1">
        <v>42955</v>
      </c>
      <c r="B4596" t="s">
        <v>52</v>
      </c>
      <c r="C4596">
        <v>55</v>
      </c>
      <c r="D4596" t="s">
        <v>42</v>
      </c>
      <c r="E4596" t="s">
        <v>59</v>
      </c>
      <c r="G4596">
        <v>16</v>
      </c>
      <c r="H4596">
        <v>36.5</v>
      </c>
      <c r="K4596" t="str">
        <f t="shared" si="257"/>
        <v/>
      </c>
      <c r="L4596" t="s">
        <v>24</v>
      </c>
      <c r="M4596" t="s">
        <v>25</v>
      </c>
      <c r="N4596" t="s">
        <v>360</v>
      </c>
      <c r="T4596" t="s">
        <v>361</v>
      </c>
      <c r="U4596">
        <f t="shared" si="259"/>
        <v>30.66</v>
      </c>
      <c r="V4596">
        <f t="shared" si="260"/>
        <v>31.754999999999999</v>
      </c>
      <c r="W4596" t="s">
        <v>499</v>
      </c>
      <c r="X4596" t="s">
        <v>363</v>
      </c>
      <c r="Y4596" t="s">
        <v>827</v>
      </c>
      <c r="Z4596" t="s">
        <v>827</v>
      </c>
      <c r="AA4596" t="s">
        <v>826</v>
      </c>
      <c r="AB4596" t="str">
        <f t="shared" si="258"/>
        <v/>
      </c>
    </row>
    <row r="4597" spans="1:28" x14ac:dyDescent="0.2">
      <c r="A4597" s="1">
        <v>42957</v>
      </c>
      <c r="B4597" t="s">
        <v>21</v>
      </c>
      <c r="C4597">
        <v>55</v>
      </c>
      <c r="D4597" t="s">
        <v>42</v>
      </c>
      <c r="E4597" t="s">
        <v>64</v>
      </c>
      <c r="G4597">
        <v>16</v>
      </c>
      <c r="H4597">
        <v>47.6</v>
      </c>
      <c r="K4597" t="str">
        <f t="shared" si="257"/>
        <v/>
      </c>
      <c r="L4597" t="s">
        <v>24</v>
      </c>
      <c r="M4597" t="s">
        <v>65</v>
      </c>
      <c r="N4597" t="s">
        <v>360</v>
      </c>
      <c r="T4597" t="s">
        <v>361</v>
      </c>
      <c r="U4597">
        <f t="shared" si="259"/>
        <v>39.984000000000002</v>
      </c>
      <c r="V4597">
        <f t="shared" si="260"/>
        <v>41.411999999999999</v>
      </c>
      <c r="W4597" t="s">
        <v>579</v>
      </c>
      <c r="X4597" t="s">
        <v>363</v>
      </c>
      <c r="Y4597" t="s">
        <v>827</v>
      </c>
      <c r="Z4597" t="s">
        <v>827</v>
      </c>
      <c r="AA4597" t="s">
        <v>826</v>
      </c>
      <c r="AB4597" t="str">
        <f t="shared" si="258"/>
        <v/>
      </c>
    </row>
    <row r="4598" spans="1:28" x14ac:dyDescent="0.2">
      <c r="A4598" s="1">
        <v>42957</v>
      </c>
      <c r="B4598" t="s">
        <v>21</v>
      </c>
      <c r="C4598">
        <v>55</v>
      </c>
      <c r="D4598" t="s">
        <v>42</v>
      </c>
      <c r="E4598" t="s">
        <v>69</v>
      </c>
      <c r="G4598">
        <v>16</v>
      </c>
      <c r="H4598">
        <v>44.05</v>
      </c>
      <c r="K4598" t="str">
        <f t="shared" si="257"/>
        <v/>
      </c>
      <c r="L4598" t="s">
        <v>24</v>
      </c>
      <c r="M4598" t="s">
        <v>65</v>
      </c>
      <c r="N4598" t="s">
        <v>360</v>
      </c>
      <c r="T4598" t="s">
        <v>361</v>
      </c>
      <c r="U4598">
        <f t="shared" si="259"/>
        <v>37.001999999999995</v>
      </c>
      <c r="V4598">
        <f t="shared" si="260"/>
        <v>38.323499999999996</v>
      </c>
      <c r="W4598" t="s">
        <v>580</v>
      </c>
      <c r="X4598" t="s">
        <v>363</v>
      </c>
      <c r="Y4598" t="s">
        <v>827</v>
      </c>
      <c r="Z4598" t="s">
        <v>827</v>
      </c>
      <c r="AA4598" t="s">
        <v>826</v>
      </c>
      <c r="AB4598" t="str">
        <f t="shared" si="258"/>
        <v/>
      </c>
    </row>
    <row r="4599" spans="1:28" x14ac:dyDescent="0.2">
      <c r="A4599" s="1">
        <v>42957</v>
      </c>
      <c r="B4599" t="s">
        <v>21</v>
      </c>
      <c r="C4599">
        <v>56</v>
      </c>
      <c r="D4599" t="s">
        <v>42</v>
      </c>
      <c r="E4599" t="s">
        <v>49</v>
      </c>
      <c r="G4599">
        <v>16</v>
      </c>
      <c r="H4599">
        <v>43.1</v>
      </c>
      <c r="K4599" t="str">
        <f t="shared" si="257"/>
        <v/>
      </c>
      <c r="L4599" t="s">
        <v>24</v>
      </c>
      <c r="M4599" t="s">
        <v>25</v>
      </c>
      <c r="N4599" t="s">
        <v>360</v>
      </c>
      <c r="T4599" t="s">
        <v>361</v>
      </c>
      <c r="U4599">
        <f t="shared" si="259"/>
        <v>36.204000000000001</v>
      </c>
      <c r="V4599">
        <f t="shared" si="260"/>
        <v>37.497</v>
      </c>
      <c r="W4599" t="s">
        <v>441</v>
      </c>
      <c r="X4599" t="s">
        <v>363</v>
      </c>
      <c r="Y4599" t="s">
        <v>827</v>
      </c>
      <c r="Z4599" t="s">
        <v>827</v>
      </c>
      <c r="AA4599" t="s">
        <v>826</v>
      </c>
      <c r="AB4599" t="str">
        <f t="shared" si="258"/>
        <v/>
      </c>
    </row>
    <row r="4600" spans="1:28" x14ac:dyDescent="0.2">
      <c r="A4600" s="1">
        <v>42956</v>
      </c>
      <c r="B4600" t="s">
        <v>52</v>
      </c>
      <c r="C4600">
        <v>56</v>
      </c>
      <c r="D4600" t="s">
        <v>42</v>
      </c>
      <c r="E4600" t="s">
        <v>55</v>
      </c>
      <c r="G4600">
        <v>16</v>
      </c>
      <c r="H4600">
        <v>36.54</v>
      </c>
      <c r="K4600" t="str">
        <f t="shared" si="257"/>
        <v/>
      </c>
      <c r="L4600" t="s">
        <v>24</v>
      </c>
      <c r="M4600" t="s">
        <v>25</v>
      </c>
      <c r="N4600" t="s">
        <v>360</v>
      </c>
      <c r="T4600" t="s">
        <v>361</v>
      </c>
      <c r="U4600">
        <f t="shared" si="259"/>
        <v>30.693599999999996</v>
      </c>
      <c r="V4600">
        <f t="shared" si="260"/>
        <v>31.7898</v>
      </c>
      <c r="W4600" t="s">
        <v>432</v>
      </c>
      <c r="X4600" t="s">
        <v>363</v>
      </c>
      <c r="Y4600" t="s">
        <v>827</v>
      </c>
      <c r="Z4600" t="s">
        <v>827</v>
      </c>
      <c r="AA4600" t="s">
        <v>826</v>
      </c>
      <c r="AB4600" t="str">
        <f t="shared" si="258"/>
        <v/>
      </c>
    </row>
    <row r="4601" spans="1:28" x14ac:dyDescent="0.2">
      <c r="A4601" s="1">
        <v>42956</v>
      </c>
      <c r="B4601" t="s">
        <v>52</v>
      </c>
      <c r="C4601">
        <v>56</v>
      </c>
      <c r="D4601" t="s">
        <v>42</v>
      </c>
      <c r="E4601" t="s">
        <v>59</v>
      </c>
      <c r="G4601">
        <v>16</v>
      </c>
      <c r="H4601">
        <v>41.13</v>
      </c>
      <c r="K4601" t="str">
        <f t="shared" si="257"/>
        <v/>
      </c>
      <c r="L4601" t="s">
        <v>24</v>
      </c>
      <c r="M4601" t="s">
        <v>25</v>
      </c>
      <c r="N4601" t="s">
        <v>360</v>
      </c>
      <c r="T4601" t="s">
        <v>361</v>
      </c>
      <c r="U4601">
        <f t="shared" si="259"/>
        <v>34.549199999999999</v>
      </c>
      <c r="V4601">
        <f t="shared" si="260"/>
        <v>35.783100000000005</v>
      </c>
      <c r="W4601" t="s">
        <v>467</v>
      </c>
      <c r="X4601" t="s">
        <v>363</v>
      </c>
      <c r="Y4601" t="s">
        <v>827</v>
      </c>
      <c r="Z4601" t="s">
        <v>827</v>
      </c>
      <c r="AA4601" t="s">
        <v>826</v>
      </c>
      <c r="AB4601" t="str">
        <f t="shared" si="258"/>
        <v/>
      </c>
    </row>
    <row r="4602" spans="1:28" x14ac:dyDescent="0.2">
      <c r="A4602" s="1">
        <v>42956</v>
      </c>
      <c r="B4602" t="s">
        <v>52</v>
      </c>
      <c r="C4602">
        <v>56</v>
      </c>
      <c r="D4602" t="s">
        <v>42</v>
      </c>
      <c r="E4602" t="s">
        <v>59</v>
      </c>
      <c r="G4602">
        <v>16</v>
      </c>
      <c r="H4602">
        <v>37.54</v>
      </c>
      <c r="K4602" t="str">
        <f t="shared" ref="K4602:K4665" si="261">IF(I4602&gt;0,(J4602*(I4602^2))*(3.14159/6),"")</f>
        <v/>
      </c>
      <c r="L4602" t="s">
        <v>24</v>
      </c>
      <c r="M4602" t="s">
        <v>25</v>
      </c>
      <c r="N4602" t="s">
        <v>360</v>
      </c>
      <c r="T4602" t="s">
        <v>361</v>
      </c>
      <c r="U4602">
        <f t="shared" si="259"/>
        <v>31.5336</v>
      </c>
      <c r="V4602">
        <f t="shared" si="260"/>
        <v>32.659799999999997</v>
      </c>
      <c r="W4602" t="s">
        <v>470</v>
      </c>
      <c r="X4602" t="s">
        <v>363</v>
      </c>
      <c r="Y4602" t="s">
        <v>827</v>
      </c>
      <c r="Z4602" t="s">
        <v>827</v>
      </c>
      <c r="AA4602" t="s">
        <v>826</v>
      </c>
      <c r="AB4602" t="str">
        <f t="shared" si="258"/>
        <v/>
      </c>
    </row>
    <row r="4603" spans="1:28" x14ac:dyDescent="0.2">
      <c r="A4603" s="1">
        <v>42957</v>
      </c>
      <c r="B4603" t="s">
        <v>21</v>
      </c>
      <c r="C4603">
        <v>56</v>
      </c>
      <c r="D4603" t="s">
        <v>42</v>
      </c>
      <c r="E4603" t="s">
        <v>122</v>
      </c>
      <c r="G4603">
        <v>16</v>
      </c>
      <c r="H4603">
        <v>45.4</v>
      </c>
      <c r="K4603" t="str">
        <f t="shared" si="261"/>
        <v/>
      </c>
      <c r="L4603" t="s">
        <v>24</v>
      </c>
      <c r="M4603" t="s">
        <v>65</v>
      </c>
      <c r="N4603" t="s">
        <v>360</v>
      </c>
      <c r="T4603" t="s">
        <v>361</v>
      </c>
      <c r="U4603">
        <f t="shared" si="259"/>
        <v>38.135999999999996</v>
      </c>
      <c r="V4603">
        <f t="shared" si="260"/>
        <v>39.497999999999998</v>
      </c>
      <c r="W4603" t="s">
        <v>502</v>
      </c>
      <c r="X4603" t="s">
        <v>363</v>
      </c>
      <c r="Y4603" t="s">
        <v>827</v>
      </c>
      <c r="Z4603" t="s">
        <v>827</v>
      </c>
      <c r="AA4603" t="s">
        <v>826</v>
      </c>
      <c r="AB4603" t="str">
        <f t="shared" si="258"/>
        <v/>
      </c>
    </row>
    <row r="4604" spans="1:28" x14ac:dyDescent="0.2">
      <c r="A4604" s="1">
        <v>42956</v>
      </c>
      <c r="B4604" t="s">
        <v>21</v>
      </c>
      <c r="C4604">
        <v>56</v>
      </c>
      <c r="D4604" t="s">
        <v>42</v>
      </c>
      <c r="E4604" t="s">
        <v>122</v>
      </c>
      <c r="G4604">
        <v>16</v>
      </c>
      <c r="H4604">
        <v>42.1</v>
      </c>
      <c r="K4604" t="str">
        <f t="shared" si="261"/>
        <v/>
      </c>
      <c r="L4604" t="s">
        <v>24</v>
      </c>
      <c r="M4604" t="s">
        <v>65</v>
      </c>
      <c r="N4604" t="s">
        <v>360</v>
      </c>
      <c r="T4604" t="s">
        <v>361</v>
      </c>
      <c r="U4604">
        <f t="shared" si="259"/>
        <v>35.363999999999997</v>
      </c>
      <c r="V4604">
        <f t="shared" si="260"/>
        <v>36.627000000000002</v>
      </c>
      <c r="W4604" t="s">
        <v>587</v>
      </c>
      <c r="X4604" t="s">
        <v>363</v>
      </c>
      <c r="Y4604" t="s">
        <v>827</v>
      </c>
      <c r="Z4604" t="s">
        <v>827</v>
      </c>
      <c r="AA4604" t="s">
        <v>826</v>
      </c>
      <c r="AB4604" t="str">
        <f t="shared" si="258"/>
        <v/>
      </c>
    </row>
    <row r="4605" spans="1:28" x14ac:dyDescent="0.2">
      <c r="A4605" s="1">
        <v>42957</v>
      </c>
      <c r="B4605" t="s">
        <v>52</v>
      </c>
      <c r="C4605">
        <v>56</v>
      </c>
      <c r="D4605" t="s">
        <v>42</v>
      </c>
      <c r="E4605" t="s">
        <v>153</v>
      </c>
      <c r="G4605">
        <v>16</v>
      </c>
      <c r="H4605">
        <v>42.59</v>
      </c>
      <c r="K4605" t="str">
        <f t="shared" si="261"/>
        <v/>
      </c>
      <c r="L4605" t="s">
        <v>24</v>
      </c>
      <c r="M4605" t="s">
        <v>65</v>
      </c>
      <c r="N4605" t="s">
        <v>360</v>
      </c>
      <c r="T4605" t="s">
        <v>361</v>
      </c>
      <c r="U4605">
        <f t="shared" si="259"/>
        <v>35.775600000000004</v>
      </c>
      <c r="V4605">
        <f t="shared" si="260"/>
        <v>37.0533</v>
      </c>
      <c r="W4605" t="s">
        <v>378</v>
      </c>
      <c r="X4605" t="s">
        <v>363</v>
      </c>
      <c r="Y4605" t="s">
        <v>827</v>
      </c>
      <c r="Z4605" t="s">
        <v>827</v>
      </c>
      <c r="AA4605" t="s">
        <v>826</v>
      </c>
      <c r="AB4605" t="str">
        <f t="shared" si="258"/>
        <v/>
      </c>
    </row>
    <row r="4606" spans="1:28" x14ac:dyDescent="0.2">
      <c r="A4606" s="1">
        <v>42957</v>
      </c>
      <c r="B4606" t="s">
        <v>52</v>
      </c>
      <c r="C4606">
        <v>56</v>
      </c>
      <c r="D4606" t="s">
        <v>42</v>
      </c>
      <c r="E4606" t="s">
        <v>158</v>
      </c>
      <c r="G4606">
        <v>16</v>
      </c>
      <c r="H4606">
        <v>37.340000000000003</v>
      </c>
      <c r="K4606" t="str">
        <f t="shared" si="261"/>
        <v/>
      </c>
      <c r="L4606" t="s">
        <v>24</v>
      </c>
      <c r="M4606" t="s">
        <v>65</v>
      </c>
      <c r="N4606" t="s">
        <v>360</v>
      </c>
      <c r="T4606" t="s">
        <v>361</v>
      </c>
      <c r="U4606">
        <f t="shared" si="259"/>
        <v>31.365600000000001</v>
      </c>
      <c r="V4606">
        <f t="shared" si="260"/>
        <v>32.485800000000005</v>
      </c>
      <c r="W4606" t="s">
        <v>578</v>
      </c>
      <c r="X4606" t="s">
        <v>363</v>
      </c>
      <c r="Y4606" t="s">
        <v>827</v>
      </c>
      <c r="Z4606" t="s">
        <v>827</v>
      </c>
      <c r="AA4606" t="s">
        <v>826</v>
      </c>
      <c r="AB4606" t="str">
        <f t="shared" si="258"/>
        <v/>
      </c>
    </row>
    <row r="4607" spans="1:28" x14ac:dyDescent="0.2">
      <c r="A4607" s="1">
        <v>42956</v>
      </c>
      <c r="B4607" t="s">
        <v>52</v>
      </c>
      <c r="C4607">
        <v>57</v>
      </c>
      <c r="D4607" t="s">
        <v>42</v>
      </c>
      <c r="E4607" t="s">
        <v>59</v>
      </c>
      <c r="G4607">
        <v>16</v>
      </c>
      <c r="H4607">
        <v>38.93</v>
      </c>
      <c r="K4607" t="str">
        <f t="shared" si="261"/>
        <v/>
      </c>
      <c r="L4607" t="s">
        <v>24</v>
      </c>
      <c r="M4607" t="s">
        <v>25</v>
      </c>
      <c r="N4607" t="s">
        <v>360</v>
      </c>
      <c r="T4607" t="s">
        <v>361</v>
      </c>
      <c r="U4607">
        <f t="shared" si="259"/>
        <v>32.7012</v>
      </c>
      <c r="V4607">
        <f t="shared" si="260"/>
        <v>33.869100000000003</v>
      </c>
      <c r="W4607" t="s">
        <v>439</v>
      </c>
      <c r="X4607" t="s">
        <v>363</v>
      </c>
      <c r="Y4607" t="s">
        <v>827</v>
      </c>
      <c r="Z4607" t="s">
        <v>827</v>
      </c>
      <c r="AA4607" t="s">
        <v>826</v>
      </c>
      <c r="AB4607" t="str">
        <f t="shared" si="258"/>
        <v/>
      </c>
    </row>
    <row r="4608" spans="1:28" x14ac:dyDescent="0.2">
      <c r="A4608" s="1">
        <v>42954</v>
      </c>
      <c r="B4608" t="s">
        <v>52</v>
      </c>
      <c r="C4608">
        <v>57</v>
      </c>
      <c r="D4608" t="s">
        <v>42</v>
      </c>
      <c r="E4608" t="s">
        <v>59</v>
      </c>
      <c r="G4608">
        <v>16</v>
      </c>
      <c r="H4608">
        <v>34.33</v>
      </c>
      <c r="K4608" t="str">
        <f t="shared" si="261"/>
        <v/>
      </c>
      <c r="L4608" t="s">
        <v>24</v>
      </c>
      <c r="M4608" t="s">
        <v>25</v>
      </c>
      <c r="N4608" t="s">
        <v>360</v>
      </c>
      <c r="T4608" t="s">
        <v>361</v>
      </c>
      <c r="U4608">
        <f t="shared" si="259"/>
        <v>28.837199999999996</v>
      </c>
      <c r="V4608">
        <f t="shared" si="260"/>
        <v>29.867099999999997</v>
      </c>
      <c r="W4608" t="s">
        <v>440</v>
      </c>
      <c r="X4608" t="s">
        <v>363</v>
      </c>
      <c r="Y4608" t="s">
        <v>827</v>
      </c>
      <c r="Z4608" t="s">
        <v>827</v>
      </c>
      <c r="AA4608" t="s">
        <v>826</v>
      </c>
      <c r="AB4608" t="str">
        <f t="shared" si="258"/>
        <v/>
      </c>
    </row>
    <row r="4609" spans="1:28" x14ac:dyDescent="0.2">
      <c r="A4609" s="1">
        <v>42956</v>
      </c>
      <c r="B4609" t="s">
        <v>21</v>
      </c>
      <c r="C4609">
        <v>57</v>
      </c>
      <c r="D4609" t="s">
        <v>42</v>
      </c>
      <c r="E4609" t="s">
        <v>71</v>
      </c>
      <c r="G4609">
        <v>16</v>
      </c>
      <c r="H4609">
        <v>39.840000000000003</v>
      </c>
      <c r="K4609" t="str">
        <f t="shared" si="261"/>
        <v/>
      </c>
      <c r="L4609" t="s">
        <v>24</v>
      </c>
      <c r="M4609" t="s">
        <v>65</v>
      </c>
      <c r="N4609" t="s">
        <v>360</v>
      </c>
      <c r="T4609" t="s">
        <v>361</v>
      </c>
      <c r="U4609">
        <f t="shared" si="259"/>
        <v>33.465600000000002</v>
      </c>
      <c r="V4609">
        <f t="shared" si="260"/>
        <v>34.660800000000002</v>
      </c>
      <c r="W4609" t="s">
        <v>380</v>
      </c>
      <c r="X4609" t="s">
        <v>363</v>
      </c>
      <c r="Y4609" t="s">
        <v>827</v>
      </c>
      <c r="Z4609" t="s">
        <v>827</v>
      </c>
      <c r="AA4609" t="s">
        <v>826</v>
      </c>
      <c r="AB4609" t="str">
        <f t="shared" si="258"/>
        <v/>
      </c>
    </row>
    <row r="4610" spans="1:28" x14ac:dyDescent="0.2">
      <c r="A4610" s="1">
        <v>42956</v>
      </c>
      <c r="B4610" t="s">
        <v>21</v>
      </c>
      <c r="C4610">
        <v>57</v>
      </c>
      <c r="D4610" t="s">
        <v>42</v>
      </c>
      <c r="E4610" t="s">
        <v>122</v>
      </c>
      <c r="G4610">
        <v>16</v>
      </c>
      <c r="H4610">
        <v>44.34</v>
      </c>
      <c r="K4610" t="str">
        <f t="shared" si="261"/>
        <v/>
      </c>
      <c r="L4610" t="s">
        <v>24</v>
      </c>
      <c r="M4610" t="s">
        <v>65</v>
      </c>
      <c r="N4610" t="s">
        <v>360</v>
      </c>
      <c r="T4610" t="s">
        <v>361</v>
      </c>
      <c r="U4610">
        <f t="shared" si="259"/>
        <v>37.245600000000003</v>
      </c>
      <c r="V4610">
        <f t="shared" si="260"/>
        <v>38.575800000000001</v>
      </c>
      <c r="W4610" t="s">
        <v>379</v>
      </c>
      <c r="X4610" t="s">
        <v>363</v>
      </c>
      <c r="Y4610" t="s">
        <v>827</v>
      </c>
      <c r="Z4610" t="s">
        <v>827</v>
      </c>
      <c r="AA4610" t="s">
        <v>826</v>
      </c>
      <c r="AB4610" t="str">
        <f t="shared" si="258"/>
        <v/>
      </c>
    </row>
    <row r="4611" spans="1:28" x14ac:dyDescent="0.2">
      <c r="A4611" s="1">
        <v>42957</v>
      </c>
      <c r="B4611" t="s">
        <v>52</v>
      </c>
      <c r="C4611">
        <v>57</v>
      </c>
      <c r="D4611" t="s">
        <v>42</v>
      </c>
      <c r="E4611" t="s">
        <v>147</v>
      </c>
      <c r="G4611">
        <v>16</v>
      </c>
      <c r="H4611">
        <v>38.97</v>
      </c>
      <c r="K4611" t="str">
        <f t="shared" si="261"/>
        <v/>
      </c>
      <c r="L4611" t="s">
        <v>24</v>
      </c>
      <c r="M4611" t="s">
        <v>65</v>
      </c>
      <c r="N4611" t="s">
        <v>360</v>
      </c>
      <c r="T4611" t="s">
        <v>361</v>
      </c>
      <c r="U4611">
        <f t="shared" si="259"/>
        <v>32.7348</v>
      </c>
      <c r="V4611">
        <f t="shared" si="260"/>
        <v>33.9039</v>
      </c>
      <c r="W4611" t="s">
        <v>585</v>
      </c>
      <c r="X4611" t="s">
        <v>363</v>
      </c>
      <c r="Y4611" t="s">
        <v>827</v>
      </c>
      <c r="Z4611" t="s">
        <v>827</v>
      </c>
      <c r="AA4611" t="s">
        <v>826</v>
      </c>
      <c r="AB4611" t="str">
        <f t="shared" si="258"/>
        <v/>
      </c>
    </row>
    <row r="4612" spans="1:28" x14ac:dyDescent="0.2">
      <c r="A4612" s="1">
        <v>42956</v>
      </c>
      <c r="B4612" t="s">
        <v>52</v>
      </c>
      <c r="C4612">
        <v>57</v>
      </c>
      <c r="D4612" t="s">
        <v>42</v>
      </c>
      <c r="E4612" t="s">
        <v>153</v>
      </c>
      <c r="G4612">
        <v>16</v>
      </c>
      <c r="H4612">
        <v>39.79</v>
      </c>
      <c r="K4612" t="str">
        <f t="shared" si="261"/>
        <v/>
      </c>
      <c r="L4612" t="s">
        <v>24</v>
      </c>
      <c r="M4612" t="s">
        <v>65</v>
      </c>
      <c r="N4612" t="s">
        <v>360</v>
      </c>
      <c r="T4612" t="s">
        <v>361</v>
      </c>
      <c r="U4612">
        <f t="shared" si="259"/>
        <v>33.4236</v>
      </c>
      <c r="V4612">
        <f t="shared" si="260"/>
        <v>34.6173</v>
      </c>
      <c r="W4612" t="s">
        <v>586</v>
      </c>
      <c r="X4612" t="s">
        <v>363</v>
      </c>
      <c r="Y4612" t="s">
        <v>827</v>
      </c>
      <c r="Z4612" t="s">
        <v>827</v>
      </c>
      <c r="AA4612" t="s">
        <v>826</v>
      </c>
      <c r="AB4612" t="str">
        <f t="shared" si="258"/>
        <v/>
      </c>
    </row>
    <row r="4613" spans="1:28" x14ac:dyDescent="0.2">
      <c r="A4613" s="1">
        <v>42957</v>
      </c>
      <c r="B4613" t="s">
        <v>21</v>
      </c>
      <c r="C4613">
        <v>58</v>
      </c>
      <c r="D4613" t="s">
        <v>42</v>
      </c>
      <c r="E4613" t="s">
        <v>69</v>
      </c>
      <c r="G4613">
        <v>16</v>
      </c>
      <c r="H4613">
        <v>47.14</v>
      </c>
      <c r="K4613" t="str">
        <f t="shared" si="261"/>
        <v/>
      </c>
      <c r="L4613" t="s">
        <v>24</v>
      </c>
      <c r="M4613" t="s">
        <v>65</v>
      </c>
      <c r="N4613" t="s">
        <v>360</v>
      </c>
      <c r="T4613" t="s">
        <v>361</v>
      </c>
      <c r="U4613">
        <f t="shared" si="259"/>
        <v>39.5976</v>
      </c>
      <c r="V4613">
        <f t="shared" si="260"/>
        <v>41.011800000000001</v>
      </c>
      <c r="W4613" t="s">
        <v>370</v>
      </c>
      <c r="X4613" t="s">
        <v>363</v>
      </c>
      <c r="Y4613" t="s">
        <v>827</v>
      </c>
      <c r="Z4613" t="s">
        <v>827</v>
      </c>
      <c r="AA4613" t="s">
        <v>826</v>
      </c>
      <c r="AB4613" t="str">
        <f t="shared" si="258"/>
        <v/>
      </c>
    </row>
    <row r="4614" spans="1:28" x14ac:dyDescent="0.2">
      <c r="A4614" s="1">
        <v>42957</v>
      </c>
      <c r="B4614" t="s">
        <v>193</v>
      </c>
      <c r="C4614">
        <v>58</v>
      </c>
      <c r="D4614" t="s">
        <v>42</v>
      </c>
      <c r="E4614" t="s">
        <v>197</v>
      </c>
      <c r="G4614">
        <v>16</v>
      </c>
      <c r="H4614">
        <v>51.98</v>
      </c>
      <c r="K4614" t="str">
        <f t="shared" si="261"/>
        <v/>
      </c>
      <c r="L4614" t="s">
        <v>24</v>
      </c>
      <c r="M4614" t="s">
        <v>65</v>
      </c>
      <c r="N4614" t="s">
        <v>360</v>
      </c>
      <c r="T4614" t="s">
        <v>361</v>
      </c>
      <c r="U4614">
        <f t="shared" si="259"/>
        <v>43.663199999999996</v>
      </c>
      <c r="V4614">
        <f t="shared" si="260"/>
        <v>45.2226</v>
      </c>
      <c r="W4614" t="s">
        <v>407</v>
      </c>
      <c r="X4614" t="s">
        <v>363</v>
      </c>
      <c r="Y4614" t="s">
        <v>827</v>
      </c>
      <c r="Z4614" t="s">
        <v>827</v>
      </c>
      <c r="AA4614" t="s">
        <v>826</v>
      </c>
      <c r="AB4614" t="str">
        <f t="shared" si="258"/>
        <v/>
      </c>
    </row>
    <row r="4615" spans="1:28" x14ac:dyDescent="0.2">
      <c r="A4615" s="1">
        <v>42956</v>
      </c>
      <c r="B4615" t="s">
        <v>193</v>
      </c>
      <c r="C4615">
        <v>58</v>
      </c>
      <c r="D4615" t="s">
        <v>42</v>
      </c>
      <c r="E4615" t="s">
        <v>202</v>
      </c>
      <c r="G4615">
        <v>16</v>
      </c>
      <c r="H4615">
        <v>42.68</v>
      </c>
      <c r="K4615" t="str">
        <f t="shared" si="261"/>
        <v/>
      </c>
      <c r="L4615" t="s">
        <v>24</v>
      </c>
      <c r="M4615" t="s">
        <v>65</v>
      </c>
      <c r="N4615" t="s">
        <v>360</v>
      </c>
      <c r="T4615" t="s">
        <v>361</v>
      </c>
      <c r="U4615">
        <f t="shared" si="259"/>
        <v>35.851199999999999</v>
      </c>
      <c r="V4615">
        <f t="shared" si="260"/>
        <v>37.131599999999999</v>
      </c>
      <c r="W4615" t="s">
        <v>408</v>
      </c>
      <c r="X4615" t="s">
        <v>363</v>
      </c>
      <c r="Y4615" t="s">
        <v>827</v>
      </c>
      <c r="Z4615" t="s">
        <v>827</v>
      </c>
      <c r="AA4615" t="s">
        <v>826</v>
      </c>
      <c r="AB4615" t="str">
        <f t="shared" si="258"/>
        <v/>
      </c>
    </row>
    <row r="4616" spans="1:28" x14ac:dyDescent="0.2">
      <c r="A4616" s="1">
        <v>42956</v>
      </c>
      <c r="B4616" t="s">
        <v>21</v>
      </c>
      <c r="C4616">
        <v>59</v>
      </c>
      <c r="D4616" t="s">
        <v>42</v>
      </c>
      <c r="E4616" t="s">
        <v>71</v>
      </c>
      <c r="G4616">
        <v>16</v>
      </c>
      <c r="H4616">
        <v>37.54</v>
      </c>
      <c r="K4616" t="str">
        <f t="shared" si="261"/>
        <v/>
      </c>
      <c r="L4616" t="s">
        <v>24</v>
      </c>
      <c r="M4616" t="s">
        <v>65</v>
      </c>
      <c r="N4616" t="s">
        <v>360</v>
      </c>
      <c r="T4616" t="s">
        <v>361</v>
      </c>
      <c r="U4616">
        <f t="shared" si="259"/>
        <v>31.5336</v>
      </c>
      <c r="V4616">
        <f t="shared" si="260"/>
        <v>32.659799999999997</v>
      </c>
      <c r="W4616" t="s">
        <v>515</v>
      </c>
      <c r="X4616" t="s">
        <v>363</v>
      </c>
      <c r="Y4616" t="s">
        <v>827</v>
      </c>
      <c r="Z4616" t="s">
        <v>827</v>
      </c>
      <c r="AA4616" t="s">
        <v>826</v>
      </c>
      <c r="AB4616" t="str">
        <f t="shared" ref="AB4616:AB4679" si="262">IF(AND(Y4616="check",T4616="yolk.vol"),"remove","")</f>
        <v/>
      </c>
    </row>
    <row r="4617" spans="1:28" x14ac:dyDescent="0.2">
      <c r="A4617" s="1">
        <v>42956</v>
      </c>
      <c r="B4617" t="s">
        <v>52</v>
      </c>
      <c r="C4617">
        <v>59</v>
      </c>
      <c r="D4617" t="s">
        <v>42</v>
      </c>
      <c r="E4617" t="s">
        <v>147</v>
      </c>
      <c r="G4617">
        <v>16</v>
      </c>
      <c r="H4617">
        <v>41.26</v>
      </c>
      <c r="K4617" t="str">
        <f t="shared" si="261"/>
        <v/>
      </c>
      <c r="L4617" t="s">
        <v>24</v>
      </c>
      <c r="M4617" t="s">
        <v>65</v>
      </c>
      <c r="N4617" t="s">
        <v>360</v>
      </c>
      <c r="T4617" t="s">
        <v>361</v>
      </c>
      <c r="U4617">
        <f t="shared" si="259"/>
        <v>34.6584</v>
      </c>
      <c r="V4617">
        <f t="shared" si="260"/>
        <v>35.8962</v>
      </c>
      <c r="W4617" t="s">
        <v>371</v>
      </c>
      <c r="X4617" t="s">
        <v>363</v>
      </c>
      <c r="Y4617" t="s">
        <v>827</v>
      </c>
      <c r="Z4617" t="s">
        <v>827</v>
      </c>
      <c r="AA4617" t="s">
        <v>826</v>
      </c>
      <c r="AB4617" t="str">
        <f t="shared" si="262"/>
        <v/>
      </c>
    </row>
    <row r="4618" spans="1:28" x14ac:dyDescent="0.2">
      <c r="A4618" s="1">
        <v>42954</v>
      </c>
      <c r="B4618" t="s">
        <v>52</v>
      </c>
      <c r="C4618">
        <v>59</v>
      </c>
      <c r="D4618" t="s">
        <v>42</v>
      </c>
      <c r="E4618" t="s">
        <v>155</v>
      </c>
      <c r="G4618">
        <v>16</v>
      </c>
      <c r="H4618">
        <v>38.42</v>
      </c>
      <c r="K4618" t="str">
        <f t="shared" si="261"/>
        <v/>
      </c>
      <c r="L4618" t="s">
        <v>24</v>
      </c>
      <c r="M4618" t="s">
        <v>65</v>
      </c>
      <c r="N4618" t="s">
        <v>360</v>
      </c>
      <c r="T4618" t="s">
        <v>361</v>
      </c>
      <c r="U4618">
        <f t="shared" si="259"/>
        <v>32.272800000000004</v>
      </c>
      <c r="V4618">
        <f t="shared" si="260"/>
        <v>33.425400000000003</v>
      </c>
      <c r="W4618" t="s">
        <v>369</v>
      </c>
      <c r="X4618" t="s">
        <v>363</v>
      </c>
      <c r="Y4618" t="s">
        <v>827</v>
      </c>
      <c r="Z4618" t="s">
        <v>827</v>
      </c>
      <c r="AA4618" t="s">
        <v>826</v>
      </c>
      <c r="AB4618" t="str">
        <f t="shared" si="262"/>
        <v/>
      </c>
    </row>
    <row r="4619" spans="1:28" x14ac:dyDescent="0.2">
      <c r="A4619" s="1">
        <v>42957</v>
      </c>
      <c r="B4619" t="s">
        <v>193</v>
      </c>
      <c r="C4619">
        <v>59</v>
      </c>
      <c r="D4619" t="s">
        <v>42</v>
      </c>
      <c r="E4619" t="s">
        <v>199</v>
      </c>
      <c r="G4619">
        <v>16</v>
      </c>
      <c r="H4619">
        <v>45.3</v>
      </c>
      <c r="K4619" t="str">
        <f t="shared" si="261"/>
        <v/>
      </c>
      <c r="L4619" t="s">
        <v>24</v>
      </c>
      <c r="M4619" t="s">
        <v>65</v>
      </c>
      <c r="N4619" t="s">
        <v>360</v>
      </c>
      <c r="T4619" t="s">
        <v>361</v>
      </c>
      <c r="U4619">
        <f t="shared" si="259"/>
        <v>38.052</v>
      </c>
      <c r="V4619">
        <f t="shared" si="260"/>
        <v>39.410999999999994</v>
      </c>
      <c r="W4619" t="s">
        <v>409</v>
      </c>
      <c r="X4619" t="s">
        <v>363</v>
      </c>
      <c r="Y4619" t="s">
        <v>827</v>
      </c>
      <c r="Z4619" t="s">
        <v>827</v>
      </c>
      <c r="AA4619" t="s">
        <v>826</v>
      </c>
      <c r="AB4619" t="str">
        <f t="shared" si="262"/>
        <v/>
      </c>
    </row>
    <row r="4620" spans="1:28" x14ac:dyDescent="0.2">
      <c r="A4620" s="1">
        <v>42957</v>
      </c>
      <c r="B4620" t="s">
        <v>193</v>
      </c>
      <c r="C4620">
        <v>59</v>
      </c>
      <c r="D4620" t="s">
        <v>42</v>
      </c>
      <c r="E4620" t="s">
        <v>199</v>
      </c>
      <c r="G4620">
        <v>16</v>
      </c>
      <c r="H4620">
        <v>45.2</v>
      </c>
      <c r="K4620" t="str">
        <f t="shared" si="261"/>
        <v/>
      </c>
      <c r="L4620" t="s">
        <v>24</v>
      </c>
      <c r="M4620" t="s">
        <v>65</v>
      </c>
      <c r="N4620" t="s">
        <v>360</v>
      </c>
      <c r="T4620" t="s">
        <v>361</v>
      </c>
      <c r="U4620">
        <f t="shared" si="259"/>
        <v>37.968000000000004</v>
      </c>
      <c r="V4620">
        <f t="shared" si="260"/>
        <v>39.324000000000005</v>
      </c>
      <c r="W4620" t="s">
        <v>419</v>
      </c>
      <c r="X4620" t="s">
        <v>363</v>
      </c>
      <c r="Y4620" t="s">
        <v>827</v>
      </c>
      <c r="Z4620" t="s">
        <v>827</v>
      </c>
      <c r="AA4620" t="s">
        <v>826</v>
      </c>
      <c r="AB4620" t="str">
        <f t="shared" si="262"/>
        <v/>
      </c>
    </row>
    <row r="4621" spans="1:28" x14ac:dyDescent="0.2">
      <c r="A4621" s="1">
        <v>42956</v>
      </c>
      <c r="B4621" t="s">
        <v>193</v>
      </c>
      <c r="C4621">
        <v>59</v>
      </c>
      <c r="D4621" t="s">
        <v>42</v>
      </c>
      <c r="E4621" t="s">
        <v>202</v>
      </c>
      <c r="G4621">
        <v>16</v>
      </c>
      <c r="H4621">
        <v>39.36</v>
      </c>
      <c r="K4621" t="str">
        <f t="shared" si="261"/>
        <v/>
      </c>
      <c r="L4621" t="s">
        <v>24</v>
      </c>
      <c r="M4621" t="s">
        <v>65</v>
      </c>
      <c r="N4621" t="s">
        <v>360</v>
      </c>
      <c r="T4621" t="s">
        <v>361</v>
      </c>
      <c r="U4621">
        <f t="shared" si="259"/>
        <v>33.062399999999997</v>
      </c>
      <c r="V4621">
        <f t="shared" si="260"/>
        <v>34.243200000000002</v>
      </c>
      <c r="W4621" t="s">
        <v>420</v>
      </c>
      <c r="X4621" t="s">
        <v>363</v>
      </c>
      <c r="Y4621" t="s">
        <v>827</v>
      </c>
      <c r="Z4621" t="s">
        <v>827</v>
      </c>
      <c r="AA4621" t="s">
        <v>826</v>
      </c>
      <c r="AB4621" t="str">
        <f t="shared" si="262"/>
        <v/>
      </c>
    </row>
    <row r="4622" spans="1:28" x14ac:dyDescent="0.2">
      <c r="A4622" s="1">
        <v>42956</v>
      </c>
      <c r="B4622" t="s">
        <v>193</v>
      </c>
      <c r="C4622">
        <v>59</v>
      </c>
      <c r="D4622" t="s">
        <v>42</v>
      </c>
      <c r="E4622" t="s">
        <v>202</v>
      </c>
      <c r="G4622">
        <v>16</v>
      </c>
      <c r="H4622">
        <v>44.55</v>
      </c>
      <c r="K4622" t="str">
        <f t="shared" si="261"/>
        <v/>
      </c>
      <c r="L4622" t="s">
        <v>24</v>
      </c>
      <c r="M4622" t="s">
        <v>65</v>
      </c>
      <c r="N4622" t="s">
        <v>360</v>
      </c>
      <c r="T4622" t="s">
        <v>361</v>
      </c>
      <c r="U4622">
        <f t="shared" si="259"/>
        <v>37.421999999999997</v>
      </c>
      <c r="V4622">
        <f t="shared" si="260"/>
        <v>38.758499999999998</v>
      </c>
      <c r="W4622" t="s">
        <v>421</v>
      </c>
      <c r="X4622" t="s">
        <v>363</v>
      </c>
      <c r="Y4622" t="s">
        <v>826</v>
      </c>
      <c r="Z4622" t="s">
        <v>826</v>
      </c>
      <c r="AA4622" t="s">
        <v>826</v>
      </c>
      <c r="AB4622" t="str">
        <f t="shared" si="262"/>
        <v/>
      </c>
    </row>
    <row r="4623" spans="1:28" x14ac:dyDescent="0.2">
      <c r="A4623" s="2"/>
      <c r="B4623" s="2" t="s">
        <v>21</v>
      </c>
      <c r="C4623" s="2" t="s">
        <v>711</v>
      </c>
      <c r="D4623" s="2" t="s">
        <v>42</v>
      </c>
      <c r="E4623" s="2" t="s">
        <v>43</v>
      </c>
      <c r="F4623" s="2">
        <v>1</v>
      </c>
      <c r="G4623" s="2">
        <v>1</v>
      </c>
      <c r="H4623" s="2">
        <v>9.7149999999999999</v>
      </c>
      <c r="I4623" s="3">
        <v>2.3980000000000001</v>
      </c>
      <c r="J4623" s="3">
        <v>2.6070000000000002</v>
      </c>
      <c r="K4623">
        <f t="shared" si="261"/>
        <v>7.8494213846754208</v>
      </c>
      <c r="L4623" s="2" t="s">
        <v>32</v>
      </c>
      <c r="M4623" t="s">
        <v>25</v>
      </c>
      <c r="N4623" s="2" t="s">
        <v>26</v>
      </c>
      <c r="O4623" s="2" t="s">
        <v>760</v>
      </c>
      <c r="P4623" s="2"/>
      <c r="Q4623" s="2" t="s">
        <v>764</v>
      </c>
      <c r="R4623" s="2"/>
      <c r="T4623" t="s">
        <v>766</v>
      </c>
      <c r="U4623">
        <f t="shared" si="259"/>
        <v>9.7149999999999999</v>
      </c>
      <c r="V4623">
        <f t="shared" si="260"/>
        <v>9.7149999999999999</v>
      </c>
      <c r="W4623" s="2" t="s">
        <v>761</v>
      </c>
      <c r="Y4623" t="s">
        <v>826</v>
      </c>
      <c r="Z4623" t="s">
        <v>826</v>
      </c>
      <c r="AA4623" t="s">
        <v>826</v>
      </c>
      <c r="AB4623" t="str">
        <f t="shared" si="262"/>
        <v/>
      </c>
    </row>
    <row r="4624" spans="1:28" x14ac:dyDescent="0.2">
      <c r="A4624" s="2"/>
      <c r="B4624" s="2" t="s">
        <v>21</v>
      </c>
      <c r="C4624" s="2" t="s">
        <v>711</v>
      </c>
      <c r="D4624" s="2" t="s">
        <v>42</v>
      </c>
      <c r="E4624" s="2" t="s">
        <v>43</v>
      </c>
      <c r="F4624" s="2">
        <v>2</v>
      </c>
      <c r="G4624" s="2">
        <v>2</v>
      </c>
      <c r="H4624" s="2">
        <v>9.65</v>
      </c>
      <c r="I4624" s="3">
        <v>2.137</v>
      </c>
      <c r="J4624" s="3">
        <v>2.468</v>
      </c>
      <c r="K4624">
        <f t="shared" si="261"/>
        <v>5.9013647084080461</v>
      </c>
      <c r="L4624" s="2" t="s">
        <v>32</v>
      </c>
      <c r="M4624" t="s">
        <v>25</v>
      </c>
      <c r="N4624" s="2" t="s">
        <v>26</v>
      </c>
      <c r="O4624" s="2" t="s">
        <v>760</v>
      </c>
      <c r="P4624" s="2"/>
      <c r="Q4624" s="2" t="s">
        <v>764</v>
      </c>
      <c r="R4624" s="2"/>
      <c r="T4624" t="s">
        <v>766</v>
      </c>
      <c r="U4624">
        <f t="shared" si="259"/>
        <v>9.65</v>
      </c>
      <c r="V4624">
        <f t="shared" si="260"/>
        <v>9.65</v>
      </c>
      <c r="W4624" s="2" t="s">
        <v>761</v>
      </c>
      <c r="Y4624" t="s">
        <v>826</v>
      </c>
      <c r="Z4624" t="s">
        <v>826</v>
      </c>
      <c r="AA4624" t="s">
        <v>826</v>
      </c>
      <c r="AB4624" t="str">
        <f t="shared" si="262"/>
        <v/>
      </c>
    </row>
    <row r="4625" spans="1:28" x14ac:dyDescent="0.2">
      <c r="A4625" s="2"/>
      <c r="B4625" s="2" t="s">
        <v>21</v>
      </c>
      <c r="C4625" s="2" t="s">
        <v>711</v>
      </c>
      <c r="D4625" s="2" t="s">
        <v>42</v>
      </c>
      <c r="E4625" s="2" t="s">
        <v>43</v>
      </c>
      <c r="F4625" s="2">
        <v>3</v>
      </c>
      <c r="G4625" s="2">
        <v>3</v>
      </c>
      <c r="H4625" s="2">
        <v>8.7479999999999993</v>
      </c>
      <c r="I4625" s="3">
        <v>2.3660000000000001</v>
      </c>
      <c r="J4625" s="3">
        <v>2.5179999999999998</v>
      </c>
      <c r="K4625">
        <f t="shared" si="261"/>
        <v>7.3804605269534536</v>
      </c>
      <c r="L4625" s="2" t="s">
        <v>32</v>
      </c>
      <c r="M4625" t="s">
        <v>25</v>
      </c>
      <c r="N4625" s="2" t="s">
        <v>26</v>
      </c>
      <c r="O4625" s="2" t="s">
        <v>760</v>
      </c>
      <c r="P4625" s="2"/>
      <c r="Q4625" s="2" t="s">
        <v>764</v>
      </c>
      <c r="R4625" s="2"/>
      <c r="T4625" t="s">
        <v>766</v>
      </c>
      <c r="U4625">
        <f t="shared" si="259"/>
        <v>8.7479999999999993</v>
      </c>
      <c r="V4625">
        <f t="shared" si="260"/>
        <v>8.7479999999999993</v>
      </c>
      <c r="W4625" s="2" t="s">
        <v>761</v>
      </c>
      <c r="Y4625" t="s">
        <v>826</v>
      </c>
      <c r="Z4625" t="s">
        <v>826</v>
      </c>
      <c r="AA4625" t="s">
        <v>826</v>
      </c>
      <c r="AB4625" t="str">
        <f t="shared" si="262"/>
        <v/>
      </c>
    </row>
    <row r="4626" spans="1:28" x14ac:dyDescent="0.2">
      <c r="A4626" s="2"/>
      <c r="B4626" s="2" t="s">
        <v>21</v>
      </c>
      <c r="C4626" s="2" t="s">
        <v>711</v>
      </c>
      <c r="D4626" s="2" t="s">
        <v>42</v>
      </c>
      <c r="E4626" s="2" t="s">
        <v>43</v>
      </c>
      <c r="F4626" s="2">
        <v>4</v>
      </c>
      <c r="G4626" s="2">
        <v>4</v>
      </c>
      <c r="H4626" s="2">
        <v>9.9559999999999995</v>
      </c>
      <c r="I4626" s="3">
        <v>2.4249999999999998</v>
      </c>
      <c r="J4626" s="3">
        <v>2.74</v>
      </c>
      <c r="K4626">
        <f t="shared" si="261"/>
        <v>8.4366941301458329</v>
      </c>
      <c r="L4626" s="2" t="s">
        <v>32</v>
      </c>
      <c r="M4626" t="s">
        <v>25</v>
      </c>
      <c r="N4626" s="2" t="s">
        <v>26</v>
      </c>
      <c r="O4626" s="2" t="s">
        <v>760</v>
      </c>
      <c r="P4626" s="2"/>
      <c r="Q4626" s="2" t="s">
        <v>764</v>
      </c>
      <c r="R4626" s="2"/>
      <c r="T4626" t="s">
        <v>766</v>
      </c>
      <c r="U4626">
        <f t="shared" si="259"/>
        <v>9.9559999999999995</v>
      </c>
      <c r="V4626">
        <f t="shared" si="260"/>
        <v>9.9559999999999995</v>
      </c>
      <c r="W4626" s="2" t="s">
        <v>761</v>
      </c>
      <c r="Y4626" t="s">
        <v>826</v>
      </c>
      <c r="Z4626" t="s">
        <v>826</v>
      </c>
      <c r="AA4626" t="s">
        <v>826</v>
      </c>
      <c r="AB4626" t="str">
        <f t="shared" si="262"/>
        <v/>
      </c>
    </row>
    <row r="4627" spans="1:28" x14ac:dyDescent="0.2">
      <c r="A4627" s="2"/>
      <c r="B4627" s="2" t="s">
        <v>21</v>
      </c>
      <c r="C4627" s="2" t="s">
        <v>711</v>
      </c>
      <c r="D4627" s="2" t="s">
        <v>42</v>
      </c>
      <c r="E4627" s="2" t="s">
        <v>43</v>
      </c>
      <c r="F4627" s="2">
        <v>5</v>
      </c>
      <c r="G4627" s="2">
        <v>5</v>
      </c>
      <c r="H4627" s="2">
        <v>8.6869999999999994</v>
      </c>
      <c r="I4627" s="3">
        <v>1.867</v>
      </c>
      <c r="J4627" s="3">
        <v>2.2669999999999999</v>
      </c>
      <c r="K4627">
        <f t="shared" si="261"/>
        <v>4.1375038557318602</v>
      </c>
      <c r="L4627" s="2" t="s">
        <v>32</v>
      </c>
      <c r="M4627" t="s">
        <v>25</v>
      </c>
      <c r="N4627" s="2" t="s">
        <v>26</v>
      </c>
      <c r="O4627" s="2" t="s">
        <v>760</v>
      </c>
      <c r="P4627" s="2"/>
      <c r="Q4627" s="2" t="s">
        <v>764</v>
      </c>
      <c r="R4627" s="2"/>
      <c r="T4627" t="s">
        <v>766</v>
      </c>
      <c r="U4627">
        <f t="shared" si="259"/>
        <v>8.6869999999999994</v>
      </c>
      <c r="V4627">
        <f t="shared" si="260"/>
        <v>8.6869999999999994</v>
      </c>
      <c r="W4627" s="2" t="s">
        <v>761</v>
      </c>
      <c r="Y4627" t="s">
        <v>826</v>
      </c>
      <c r="Z4627" t="s">
        <v>826</v>
      </c>
      <c r="AA4627" t="s">
        <v>826</v>
      </c>
      <c r="AB4627" t="str">
        <f t="shared" si="262"/>
        <v/>
      </c>
    </row>
    <row r="4628" spans="1:28" x14ac:dyDescent="0.2">
      <c r="A4628" s="2"/>
      <c r="B4628" s="2" t="s">
        <v>21</v>
      </c>
      <c r="C4628" s="2" t="s">
        <v>711</v>
      </c>
      <c r="D4628" s="2" t="s">
        <v>42</v>
      </c>
      <c r="E4628" s="2" t="s">
        <v>43</v>
      </c>
      <c r="F4628" s="2">
        <v>6</v>
      </c>
      <c r="G4628" s="2">
        <v>6</v>
      </c>
      <c r="H4628" s="2">
        <v>9.2539999999999996</v>
      </c>
      <c r="I4628" s="3">
        <v>1.9430000000000001</v>
      </c>
      <c r="J4628" s="3">
        <v>2.6909999999999998</v>
      </c>
      <c r="K4628">
        <f t="shared" si="261"/>
        <v>5.3193376009006341</v>
      </c>
      <c r="L4628" s="2" t="s">
        <v>32</v>
      </c>
      <c r="M4628" t="s">
        <v>25</v>
      </c>
      <c r="N4628" s="2" t="s">
        <v>26</v>
      </c>
      <c r="O4628" s="2" t="s">
        <v>760</v>
      </c>
      <c r="P4628" s="2"/>
      <c r="Q4628" s="2" t="s">
        <v>764</v>
      </c>
      <c r="R4628" s="2"/>
      <c r="T4628" t="s">
        <v>766</v>
      </c>
      <c r="U4628">
        <f t="shared" si="259"/>
        <v>9.2539999999999996</v>
      </c>
      <c r="V4628">
        <f t="shared" si="260"/>
        <v>9.2539999999999996</v>
      </c>
      <c r="W4628" s="2" t="s">
        <v>761</v>
      </c>
      <c r="Y4628" t="s">
        <v>826</v>
      </c>
      <c r="Z4628" t="s">
        <v>826</v>
      </c>
      <c r="AA4628" t="s">
        <v>826</v>
      </c>
      <c r="AB4628" t="str">
        <f t="shared" si="262"/>
        <v/>
      </c>
    </row>
    <row r="4629" spans="1:28" x14ac:dyDescent="0.2">
      <c r="A4629" s="2"/>
      <c r="B4629" s="2" t="s">
        <v>21</v>
      </c>
      <c r="C4629" s="2" t="s">
        <v>711</v>
      </c>
      <c r="D4629" s="2" t="s">
        <v>42</v>
      </c>
      <c r="E4629" s="2" t="s">
        <v>43</v>
      </c>
      <c r="F4629" s="2">
        <v>7</v>
      </c>
      <c r="G4629" s="2">
        <v>7</v>
      </c>
      <c r="H4629" s="2">
        <v>7.1959999999999997</v>
      </c>
      <c r="I4629" s="3">
        <v>2.2360000000000002</v>
      </c>
      <c r="J4629" s="3">
        <v>2.601</v>
      </c>
      <c r="K4629">
        <f t="shared" si="261"/>
        <v>6.8089823137034404</v>
      </c>
      <c r="L4629" s="2" t="s">
        <v>32</v>
      </c>
      <c r="M4629" t="s">
        <v>25</v>
      </c>
      <c r="N4629" s="2" t="s">
        <v>26</v>
      </c>
      <c r="O4629" s="2" t="s">
        <v>760</v>
      </c>
      <c r="P4629" s="2"/>
      <c r="Q4629" s="2" t="s">
        <v>764</v>
      </c>
      <c r="R4629" s="2"/>
      <c r="T4629" t="s">
        <v>766</v>
      </c>
      <c r="U4629">
        <f t="shared" si="259"/>
        <v>7.1959999999999997</v>
      </c>
      <c r="V4629">
        <f t="shared" si="260"/>
        <v>7.1959999999999997</v>
      </c>
      <c r="W4629" s="2" t="s">
        <v>761</v>
      </c>
      <c r="Y4629" t="s">
        <v>826</v>
      </c>
      <c r="Z4629" t="s">
        <v>826</v>
      </c>
      <c r="AA4629" t="s">
        <v>826</v>
      </c>
      <c r="AB4629" t="str">
        <f t="shared" si="262"/>
        <v/>
      </c>
    </row>
    <row r="4630" spans="1:28" x14ac:dyDescent="0.2">
      <c r="A4630" s="2"/>
      <c r="B4630" s="2" t="s">
        <v>21</v>
      </c>
      <c r="C4630" s="2" t="s">
        <v>711</v>
      </c>
      <c r="D4630" s="2" t="s">
        <v>42</v>
      </c>
      <c r="E4630" s="2" t="s">
        <v>89</v>
      </c>
      <c r="F4630" s="2">
        <v>1</v>
      </c>
      <c r="G4630" s="2">
        <v>1</v>
      </c>
      <c r="H4630" s="2">
        <v>10.53</v>
      </c>
      <c r="I4630" s="3">
        <v>1.448</v>
      </c>
      <c r="J4630" s="3">
        <v>1.9510000000000001</v>
      </c>
      <c r="K4630">
        <f t="shared" si="261"/>
        <v>2.1418677345118931</v>
      </c>
      <c r="L4630" s="2" t="s">
        <v>32</v>
      </c>
      <c r="M4630" t="s">
        <v>25</v>
      </c>
      <c r="N4630" s="2" t="s">
        <v>26</v>
      </c>
      <c r="O4630" s="2" t="s">
        <v>775</v>
      </c>
      <c r="P4630" s="2"/>
      <c r="Q4630" s="2" t="s">
        <v>764</v>
      </c>
      <c r="R4630" s="2"/>
      <c r="S4630" s="2"/>
      <c r="T4630" t="s">
        <v>766</v>
      </c>
      <c r="U4630">
        <f t="shared" si="259"/>
        <v>10.53</v>
      </c>
      <c r="V4630">
        <f t="shared" si="260"/>
        <v>10.53</v>
      </c>
      <c r="W4630" s="2" t="s">
        <v>776</v>
      </c>
      <c r="Y4630" t="s">
        <v>826</v>
      </c>
      <c r="Z4630" t="s">
        <v>826</v>
      </c>
      <c r="AA4630" t="s">
        <v>826</v>
      </c>
      <c r="AB4630" t="str">
        <f t="shared" si="262"/>
        <v/>
      </c>
    </row>
    <row r="4631" spans="1:28" x14ac:dyDescent="0.2">
      <c r="A4631" s="2"/>
      <c r="B4631" s="2" t="s">
        <v>21</v>
      </c>
      <c r="C4631" s="2" t="s">
        <v>711</v>
      </c>
      <c r="D4631" s="2" t="s">
        <v>42</v>
      </c>
      <c r="E4631" s="2" t="s">
        <v>89</v>
      </c>
      <c r="F4631" s="2">
        <v>2</v>
      </c>
      <c r="G4631" s="2">
        <v>2</v>
      </c>
      <c r="H4631" s="2">
        <v>12.563000000000001</v>
      </c>
      <c r="I4631" s="3">
        <v>1.069</v>
      </c>
      <c r="J4631" s="3">
        <v>1.7949999999999999</v>
      </c>
      <c r="K4631">
        <f t="shared" si="261"/>
        <v>1.0740342202220079</v>
      </c>
      <c r="L4631" s="2" t="s">
        <v>32</v>
      </c>
      <c r="M4631" t="s">
        <v>25</v>
      </c>
      <c r="N4631" s="2" t="s">
        <v>26</v>
      </c>
      <c r="O4631" s="2" t="s">
        <v>775</v>
      </c>
      <c r="P4631" s="2"/>
      <c r="Q4631" s="2" t="s">
        <v>764</v>
      </c>
      <c r="R4631" s="2"/>
      <c r="S4631" s="2"/>
      <c r="T4631" t="s">
        <v>766</v>
      </c>
      <c r="U4631">
        <f t="shared" si="259"/>
        <v>12.563000000000001</v>
      </c>
      <c r="V4631">
        <f t="shared" si="260"/>
        <v>12.563000000000001</v>
      </c>
      <c r="W4631" s="2" t="s">
        <v>776</v>
      </c>
      <c r="Y4631" t="s">
        <v>826</v>
      </c>
      <c r="Z4631" t="s">
        <v>826</v>
      </c>
      <c r="AA4631" t="s">
        <v>826</v>
      </c>
      <c r="AB4631" t="str">
        <f t="shared" si="262"/>
        <v/>
      </c>
    </row>
    <row r="4632" spans="1:28" x14ac:dyDescent="0.2">
      <c r="A4632" s="2"/>
      <c r="B4632" s="2" t="s">
        <v>21</v>
      </c>
      <c r="C4632" s="2" t="s">
        <v>711</v>
      </c>
      <c r="D4632" s="2" t="s">
        <v>42</v>
      </c>
      <c r="E4632" s="2" t="s">
        <v>23</v>
      </c>
      <c r="F4632" s="2">
        <v>1</v>
      </c>
      <c r="G4632" s="2">
        <v>1</v>
      </c>
      <c r="H4632" s="2">
        <v>11.092000000000001</v>
      </c>
      <c r="I4632" s="3">
        <v>1.337</v>
      </c>
      <c r="J4632" s="3">
        <v>2.0960000000000001</v>
      </c>
      <c r="K4632">
        <f t="shared" si="261"/>
        <v>1.9617892405520265</v>
      </c>
      <c r="L4632" s="2" t="s">
        <v>32</v>
      </c>
      <c r="M4632" t="s">
        <v>25</v>
      </c>
      <c r="N4632" s="2" t="s">
        <v>26</v>
      </c>
      <c r="O4632" s="2" t="s">
        <v>773</v>
      </c>
      <c r="P4632" s="2"/>
      <c r="Q4632" s="2" t="s">
        <v>764</v>
      </c>
      <c r="R4632" s="2"/>
      <c r="S4632" s="2"/>
      <c r="T4632" t="s">
        <v>766</v>
      </c>
      <c r="U4632">
        <f t="shared" si="259"/>
        <v>11.092000000000001</v>
      </c>
      <c r="V4632">
        <f t="shared" si="260"/>
        <v>11.092000000000001</v>
      </c>
      <c r="W4632" s="2" t="s">
        <v>774</v>
      </c>
      <c r="Y4632" t="s">
        <v>826</v>
      </c>
      <c r="Z4632" t="s">
        <v>826</v>
      </c>
      <c r="AA4632" t="s">
        <v>826</v>
      </c>
      <c r="AB4632" t="str">
        <f t="shared" si="262"/>
        <v/>
      </c>
    </row>
    <row r="4633" spans="1:28" x14ac:dyDescent="0.2">
      <c r="A4633" s="2"/>
      <c r="B4633" s="2" t="s">
        <v>21</v>
      </c>
      <c r="C4633" s="2" t="s">
        <v>711</v>
      </c>
      <c r="D4633" s="2" t="s">
        <v>42</v>
      </c>
      <c r="E4633" s="2" t="s">
        <v>23</v>
      </c>
      <c r="F4633" s="2">
        <v>2</v>
      </c>
      <c r="G4633" s="2">
        <v>2</v>
      </c>
      <c r="H4633" s="2">
        <v>10.23</v>
      </c>
      <c r="I4633" s="3">
        <v>1.5129999999999999</v>
      </c>
      <c r="J4633" s="3">
        <v>2.077</v>
      </c>
      <c r="K4633">
        <f t="shared" si="261"/>
        <v>2.4895027368667781</v>
      </c>
      <c r="L4633" s="2" t="s">
        <v>32</v>
      </c>
      <c r="M4633" t="s">
        <v>25</v>
      </c>
      <c r="N4633" s="2" t="s">
        <v>26</v>
      </c>
      <c r="O4633" s="2" t="s">
        <v>773</v>
      </c>
      <c r="P4633" s="2"/>
      <c r="Q4633" s="2" t="s">
        <v>764</v>
      </c>
      <c r="R4633" s="2"/>
      <c r="S4633" s="2"/>
      <c r="T4633" t="s">
        <v>766</v>
      </c>
      <c r="U4633">
        <f t="shared" si="259"/>
        <v>10.23</v>
      </c>
      <c r="V4633">
        <f t="shared" si="260"/>
        <v>10.23</v>
      </c>
      <c r="W4633" s="2" t="s">
        <v>774</v>
      </c>
      <c r="Y4633" t="s">
        <v>826</v>
      </c>
      <c r="Z4633" t="s">
        <v>826</v>
      </c>
      <c r="AA4633" t="s">
        <v>826</v>
      </c>
      <c r="AB4633" t="str">
        <f t="shared" si="262"/>
        <v/>
      </c>
    </row>
    <row r="4634" spans="1:28" x14ac:dyDescent="0.2">
      <c r="A4634" s="2"/>
      <c r="B4634" s="2" t="s">
        <v>21</v>
      </c>
      <c r="C4634" s="2" t="s">
        <v>711</v>
      </c>
      <c r="D4634" s="2" t="s">
        <v>42</v>
      </c>
      <c r="E4634" s="2" t="s">
        <v>23</v>
      </c>
      <c r="F4634" s="2">
        <v>3</v>
      </c>
      <c r="G4634" s="2">
        <v>3</v>
      </c>
      <c r="H4634" s="2">
        <v>11.109</v>
      </c>
      <c r="I4634" s="3">
        <v>1.5209999999999999</v>
      </c>
      <c r="J4634" s="3">
        <v>2.214</v>
      </c>
      <c r="K4634">
        <f t="shared" si="261"/>
        <v>2.6818488680291095</v>
      </c>
      <c r="L4634" s="2" t="s">
        <v>32</v>
      </c>
      <c r="M4634" t="s">
        <v>25</v>
      </c>
      <c r="N4634" s="2" t="s">
        <v>26</v>
      </c>
      <c r="O4634" s="2" t="s">
        <v>773</v>
      </c>
      <c r="P4634" s="2"/>
      <c r="Q4634" s="2" t="s">
        <v>764</v>
      </c>
      <c r="R4634" s="2"/>
      <c r="S4634" s="2"/>
      <c r="T4634" t="s">
        <v>766</v>
      </c>
      <c r="U4634">
        <f t="shared" si="259"/>
        <v>11.109</v>
      </c>
      <c r="V4634">
        <f t="shared" si="260"/>
        <v>11.109</v>
      </c>
      <c r="W4634" s="2" t="s">
        <v>774</v>
      </c>
      <c r="Y4634" t="s">
        <v>826</v>
      </c>
      <c r="Z4634" t="s">
        <v>826</v>
      </c>
      <c r="AA4634" t="s">
        <v>826</v>
      </c>
      <c r="AB4634" t="str">
        <f t="shared" si="262"/>
        <v/>
      </c>
    </row>
    <row r="4635" spans="1:28" x14ac:dyDescent="0.2">
      <c r="A4635" s="2"/>
      <c r="B4635" s="2" t="s">
        <v>21</v>
      </c>
      <c r="C4635" s="2" t="s">
        <v>711</v>
      </c>
      <c r="D4635" s="2" t="s">
        <v>42</v>
      </c>
      <c r="E4635" s="2" t="s">
        <v>23</v>
      </c>
      <c r="F4635" s="2">
        <v>4</v>
      </c>
      <c r="G4635" s="2">
        <v>4</v>
      </c>
      <c r="H4635" s="2">
        <v>10.412000000000001</v>
      </c>
      <c r="I4635" s="3">
        <v>1.4359999999999999</v>
      </c>
      <c r="J4635" s="3">
        <v>2.1739999999999999</v>
      </c>
      <c r="K4635">
        <f t="shared" si="261"/>
        <v>2.3472896025532264</v>
      </c>
      <c r="L4635" s="2" t="s">
        <v>32</v>
      </c>
      <c r="M4635" t="s">
        <v>25</v>
      </c>
      <c r="N4635" s="2" t="s">
        <v>26</v>
      </c>
      <c r="O4635" s="2" t="s">
        <v>773</v>
      </c>
      <c r="P4635" s="2"/>
      <c r="Q4635" s="2" t="s">
        <v>764</v>
      </c>
      <c r="R4635" s="2"/>
      <c r="S4635" s="2"/>
      <c r="T4635" t="s">
        <v>766</v>
      </c>
      <c r="U4635">
        <f t="shared" si="259"/>
        <v>10.412000000000001</v>
      </c>
      <c r="V4635">
        <f t="shared" si="260"/>
        <v>10.412000000000001</v>
      </c>
      <c r="W4635" s="2" t="s">
        <v>774</v>
      </c>
      <c r="Y4635" t="s">
        <v>826</v>
      </c>
      <c r="Z4635" t="s">
        <v>826</v>
      </c>
      <c r="AA4635" t="s">
        <v>826</v>
      </c>
      <c r="AB4635" t="str">
        <f t="shared" si="262"/>
        <v/>
      </c>
    </row>
    <row r="4636" spans="1:28" x14ac:dyDescent="0.2">
      <c r="A4636" s="2"/>
      <c r="B4636" s="2" t="s">
        <v>21</v>
      </c>
      <c r="C4636" s="2" t="s">
        <v>711</v>
      </c>
      <c r="D4636" s="2" t="s">
        <v>42</v>
      </c>
      <c r="E4636" s="2" t="s">
        <v>23</v>
      </c>
      <c r="F4636" s="2">
        <v>5</v>
      </c>
      <c r="G4636" s="2">
        <v>5</v>
      </c>
      <c r="H4636" s="2">
        <v>10.106999999999999</v>
      </c>
      <c r="I4636" s="3">
        <v>1.627</v>
      </c>
      <c r="J4636" s="3">
        <v>2.294</v>
      </c>
      <c r="K4636">
        <f t="shared" si="261"/>
        <v>3.1795581707970562</v>
      </c>
      <c r="L4636" s="2" t="s">
        <v>32</v>
      </c>
      <c r="M4636" t="s">
        <v>25</v>
      </c>
      <c r="N4636" s="2" t="s">
        <v>26</v>
      </c>
      <c r="O4636" s="2" t="s">
        <v>773</v>
      </c>
      <c r="P4636" s="2"/>
      <c r="Q4636" s="2" t="s">
        <v>764</v>
      </c>
      <c r="R4636" s="2"/>
      <c r="S4636" s="2"/>
      <c r="T4636" t="s">
        <v>766</v>
      </c>
      <c r="U4636">
        <f t="shared" si="259"/>
        <v>10.106999999999999</v>
      </c>
      <c r="V4636">
        <f t="shared" si="260"/>
        <v>10.106999999999999</v>
      </c>
      <c r="W4636" s="2" t="s">
        <v>774</v>
      </c>
      <c r="Y4636" t="s">
        <v>826</v>
      </c>
      <c r="Z4636" t="s">
        <v>826</v>
      </c>
      <c r="AA4636" t="s">
        <v>826</v>
      </c>
      <c r="AB4636" t="str">
        <f t="shared" si="262"/>
        <v/>
      </c>
    </row>
    <row r="4637" spans="1:28" x14ac:dyDescent="0.2">
      <c r="A4637" s="2"/>
      <c r="B4637" s="2" t="s">
        <v>21</v>
      </c>
      <c r="C4637" s="2" t="s">
        <v>711</v>
      </c>
      <c r="D4637" s="2" t="s">
        <v>42</v>
      </c>
      <c r="E4637" s="2" t="s">
        <v>23</v>
      </c>
      <c r="F4637" s="2">
        <v>6</v>
      </c>
      <c r="G4637" s="2">
        <v>6</v>
      </c>
      <c r="H4637" s="2">
        <v>10.239000000000001</v>
      </c>
      <c r="I4637" s="3">
        <v>1.669</v>
      </c>
      <c r="J4637" s="3">
        <v>2.2799999999999998</v>
      </c>
      <c r="K4637">
        <f t="shared" si="261"/>
        <v>3.3254144211561991</v>
      </c>
      <c r="L4637" s="2" t="s">
        <v>32</v>
      </c>
      <c r="M4637" t="s">
        <v>25</v>
      </c>
      <c r="N4637" s="2" t="s">
        <v>26</v>
      </c>
      <c r="O4637" s="2" t="s">
        <v>773</v>
      </c>
      <c r="P4637" s="2"/>
      <c r="Q4637" s="2" t="s">
        <v>764</v>
      </c>
      <c r="R4637" s="2"/>
      <c r="S4637" s="2"/>
      <c r="T4637" t="s">
        <v>766</v>
      </c>
      <c r="U4637">
        <f t="shared" si="259"/>
        <v>10.239000000000001</v>
      </c>
      <c r="V4637">
        <f t="shared" si="260"/>
        <v>10.239000000000001</v>
      </c>
      <c r="W4637" s="2" t="s">
        <v>774</v>
      </c>
      <c r="Y4637" t="s">
        <v>826</v>
      </c>
      <c r="Z4637" t="s">
        <v>826</v>
      </c>
      <c r="AA4637" t="s">
        <v>826</v>
      </c>
      <c r="AB4637" t="str">
        <f t="shared" si="262"/>
        <v/>
      </c>
    </row>
    <row r="4638" spans="1:28" x14ac:dyDescent="0.2">
      <c r="A4638" s="2"/>
      <c r="B4638" s="2" t="s">
        <v>21</v>
      </c>
      <c r="C4638" s="2" t="s">
        <v>711</v>
      </c>
      <c r="D4638" s="2" t="s">
        <v>42</v>
      </c>
      <c r="E4638" s="2" t="s">
        <v>23</v>
      </c>
      <c r="F4638" s="2">
        <v>7</v>
      </c>
      <c r="G4638" s="2">
        <v>7</v>
      </c>
      <c r="H4638" s="2">
        <v>9.859</v>
      </c>
      <c r="I4638" s="3">
        <v>1.524</v>
      </c>
      <c r="J4638" s="3">
        <v>1.9159999999999999</v>
      </c>
      <c r="K4638">
        <f t="shared" si="261"/>
        <v>2.3300417037782397</v>
      </c>
      <c r="L4638" s="2" t="s">
        <v>32</v>
      </c>
      <c r="M4638" t="s">
        <v>25</v>
      </c>
      <c r="N4638" s="2" t="s">
        <v>26</v>
      </c>
      <c r="O4638" s="2" t="s">
        <v>773</v>
      </c>
      <c r="P4638" s="2"/>
      <c r="Q4638" s="2" t="s">
        <v>764</v>
      </c>
      <c r="R4638" s="2"/>
      <c r="S4638" s="2"/>
      <c r="T4638" t="s">
        <v>766</v>
      </c>
      <c r="U4638">
        <f t="shared" si="259"/>
        <v>9.859</v>
      </c>
      <c r="V4638">
        <f t="shared" si="260"/>
        <v>9.859</v>
      </c>
      <c r="W4638" s="2" t="s">
        <v>774</v>
      </c>
      <c r="Y4638" t="s">
        <v>826</v>
      </c>
      <c r="Z4638" t="s">
        <v>826</v>
      </c>
      <c r="AA4638" t="s">
        <v>826</v>
      </c>
      <c r="AB4638" t="str">
        <f t="shared" si="262"/>
        <v/>
      </c>
    </row>
    <row r="4639" spans="1:28" x14ac:dyDescent="0.2">
      <c r="A4639" s="2"/>
      <c r="B4639" s="2" t="s">
        <v>21</v>
      </c>
      <c r="C4639" s="2" t="s">
        <v>711</v>
      </c>
      <c r="D4639" s="2" t="s">
        <v>42</v>
      </c>
      <c r="E4639" s="2" t="s">
        <v>23</v>
      </c>
      <c r="F4639" s="2">
        <v>8</v>
      </c>
      <c r="G4639" s="2">
        <v>8</v>
      </c>
      <c r="H4639" s="2">
        <v>10.932</v>
      </c>
      <c r="I4639" s="3">
        <v>1.6519999999999999</v>
      </c>
      <c r="J4639" s="3">
        <v>2.173</v>
      </c>
      <c r="K4639">
        <f t="shared" si="261"/>
        <v>3.1051177067062126</v>
      </c>
      <c r="L4639" s="2" t="s">
        <v>32</v>
      </c>
      <c r="M4639" t="s">
        <v>25</v>
      </c>
      <c r="N4639" s="2" t="s">
        <v>26</v>
      </c>
      <c r="O4639" s="2" t="s">
        <v>773</v>
      </c>
      <c r="P4639" s="2"/>
      <c r="Q4639" s="2" t="s">
        <v>764</v>
      </c>
      <c r="R4639" s="2"/>
      <c r="S4639" s="2"/>
      <c r="T4639" t="s">
        <v>766</v>
      </c>
      <c r="U4639">
        <f t="shared" si="259"/>
        <v>10.932</v>
      </c>
      <c r="V4639">
        <f t="shared" si="260"/>
        <v>10.932</v>
      </c>
      <c r="W4639" s="2" t="s">
        <v>774</v>
      </c>
      <c r="Y4639" t="s">
        <v>826</v>
      </c>
      <c r="Z4639" t="s">
        <v>826</v>
      </c>
      <c r="AA4639" t="s">
        <v>826</v>
      </c>
      <c r="AB4639" t="str">
        <f t="shared" si="262"/>
        <v/>
      </c>
    </row>
    <row r="4640" spans="1:28" x14ac:dyDescent="0.2">
      <c r="A4640" s="2"/>
      <c r="B4640" s="2" t="s">
        <v>21</v>
      </c>
      <c r="C4640" s="2" t="s">
        <v>711</v>
      </c>
      <c r="D4640" s="2" t="s">
        <v>42</v>
      </c>
      <c r="E4640" s="2" t="s">
        <v>23</v>
      </c>
      <c r="F4640" s="2">
        <v>9</v>
      </c>
      <c r="G4640" s="2">
        <v>9</v>
      </c>
      <c r="H4640" s="2">
        <v>10.603</v>
      </c>
      <c r="I4640" s="3">
        <v>1.8340000000000001</v>
      </c>
      <c r="J4640" s="3">
        <v>2.0190000000000001</v>
      </c>
      <c r="K4640">
        <f t="shared" si="261"/>
        <v>3.5557665253444606</v>
      </c>
      <c r="L4640" s="2" t="s">
        <v>32</v>
      </c>
      <c r="M4640" t="s">
        <v>25</v>
      </c>
      <c r="N4640" s="2" t="s">
        <v>26</v>
      </c>
      <c r="O4640" s="2" t="s">
        <v>773</v>
      </c>
      <c r="P4640" s="2"/>
      <c r="Q4640" s="2" t="s">
        <v>764</v>
      </c>
      <c r="R4640" s="2"/>
      <c r="S4640" s="2"/>
      <c r="T4640" t="s">
        <v>766</v>
      </c>
      <c r="U4640">
        <f t="shared" si="259"/>
        <v>10.603</v>
      </c>
      <c r="V4640">
        <f t="shared" si="260"/>
        <v>10.603</v>
      </c>
      <c r="W4640" s="2" t="s">
        <v>774</v>
      </c>
      <c r="Y4640" t="s">
        <v>826</v>
      </c>
      <c r="Z4640" t="s">
        <v>826</v>
      </c>
      <c r="AA4640" t="s">
        <v>826</v>
      </c>
      <c r="AB4640" t="str">
        <f t="shared" si="262"/>
        <v/>
      </c>
    </row>
    <row r="4641" spans="1:28" x14ac:dyDescent="0.2">
      <c r="A4641" s="2"/>
      <c r="B4641" s="2" t="s">
        <v>21</v>
      </c>
      <c r="C4641" s="2" t="s">
        <v>711</v>
      </c>
      <c r="D4641" s="2" t="s">
        <v>42</v>
      </c>
      <c r="E4641" s="2" t="s">
        <v>23</v>
      </c>
      <c r="F4641" s="2">
        <v>10</v>
      </c>
      <c r="G4641" s="2">
        <v>10</v>
      </c>
      <c r="H4641" s="2">
        <v>10.026999999999999</v>
      </c>
      <c r="I4641" s="3">
        <v>1.6</v>
      </c>
      <c r="J4641" s="3">
        <v>2.3199999999999998</v>
      </c>
      <c r="K4641">
        <f t="shared" si="261"/>
        <v>3.1097552213333333</v>
      </c>
      <c r="L4641" s="2" t="s">
        <v>32</v>
      </c>
      <c r="M4641" t="s">
        <v>25</v>
      </c>
      <c r="N4641" s="2" t="s">
        <v>26</v>
      </c>
      <c r="O4641" s="2" t="s">
        <v>773</v>
      </c>
      <c r="P4641" s="2"/>
      <c r="Q4641" s="2" t="s">
        <v>764</v>
      </c>
      <c r="R4641" s="2"/>
      <c r="S4641" s="2"/>
      <c r="T4641" t="s">
        <v>766</v>
      </c>
      <c r="U4641">
        <f t="shared" si="259"/>
        <v>10.026999999999999</v>
      </c>
      <c r="V4641">
        <f t="shared" si="260"/>
        <v>10.026999999999999</v>
      </c>
      <c r="W4641" s="2" t="s">
        <v>774</v>
      </c>
      <c r="Y4641" t="s">
        <v>826</v>
      </c>
      <c r="Z4641" t="s">
        <v>826</v>
      </c>
      <c r="AA4641" t="s">
        <v>826</v>
      </c>
      <c r="AB4641" t="str">
        <f t="shared" si="262"/>
        <v/>
      </c>
    </row>
    <row r="4642" spans="1:28" x14ac:dyDescent="0.2">
      <c r="A4642" s="2"/>
      <c r="B4642" s="2" t="s">
        <v>21</v>
      </c>
      <c r="C4642" s="2" t="s">
        <v>711</v>
      </c>
      <c r="D4642" s="2" t="s">
        <v>42</v>
      </c>
      <c r="E4642" s="2" t="s">
        <v>31</v>
      </c>
      <c r="F4642" s="2">
        <v>1</v>
      </c>
      <c r="G4642" s="2">
        <v>1</v>
      </c>
      <c r="H4642" s="2">
        <v>11.128</v>
      </c>
      <c r="I4642" s="3">
        <v>2.0209999999999999</v>
      </c>
      <c r="J4642" s="3">
        <v>2.4430000000000001</v>
      </c>
      <c r="K4642">
        <f t="shared" si="261"/>
        <v>5.2246156799845274</v>
      </c>
      <c r="L4642" s="2" t="s">
        <v>32</v>
      </c>
      <c r="M4642" t="s">
        <v>25</v>
      </c>
      <c r="N4642" s="2" t="s">
        <v>26</v>
      </c>
      <c r="O4642" s="2" t="s">
        <v>779</v>
      </c>
      <c r="P4642" s="2"/>
      <c r="Q4642" s="2" t="s">
        <v>764</v>
      </c>
      <c r="R4642" s="2"/>
      <c r="S4642" s="2"/>
      <c r="T4642" t="s">
        <v>766</v>
      </c>
      <c r="U4642">
        <f t="shared" si="259"/>
        <v>11.128</v>
      </c>
      <c r="V4642">
        <f t="shared" si="260"/>
        <v>11.128</v>
      </c>
      <c r="W4642" s="2" t="s">
        <v>780</v>
      </c>
      <c r="Y4642" t="s">
        <v>826</v>
      </c>
      <c r="Z4642" t="s">
        <v>826</v>
      </c>
      <c r="AA4642" t="s">
        <v>826</v>
      </c>
      <c r="AB4642" t="str">
        <f t="shared" si="262"/>
        <v/>
      </c>
    </row>
    <row r="4643" spans="1:28" x14ac:dyDescent="0.2">
      <c r="A4643" s="2"/>
      <c r="B4643" s="2" t="s">
        <v>21</v>
      </c>
      <c r="C4643" s="2" t="s">
        <v>711</v>
      </c>
      <c r="D4643" s="2" t="s">
        <v>42</v>
      </c>
      <c r="E4643" s="2" t="s">
        <v>31</v>
      </c>
      <c r="F4643" s="2">
        <v>2</v>
      </c>
      <c r="G4643" s="2">
        <v>2</v>
      </c>
      <c r="H4643" s="2">
        <v>10.63</v>
      </c>
      <c r="I4643" s="3">
        <v>2.16</v>
      </c>
      <c r="J4643" s="3">
        <v>2.4780000000000002</v>
      </c>
      <c r="K4643">
        <f t="shared" si="261"/>
        <v>6.0535071515520009</v>
      </c>
      <c r="L4643" s="2" t="s">
        <v>32</v>
      </c>
      <c r="M4643" t="s">
        <v>25</v>
      </c>
      <c r="N4643" s="2" t="s">
        <v>26</v>
      </c>
      <c r="O4643" s="2" t="s">
        <v>779</v>
      </c>
      <c r="P4643" s="2"/>
      <c r="Q4643" s="2" t="s">
        <v>764</v>
      </c>
      <c r="R4643" s="2"/>
      <c r="S4643" s="2"/>
      <c r="T4643" t="s">
        <v>766</v>
      </c>
      <c r="U4643">
        <f t="shared" si="259"/>
        <v>10.63</v>
      </c>
      <c r="V4643">
        <f t="shared" si="260"/>
        <v>10.63</v>
      </c>
      <c r="W4643" s="2" t="s">
        <v>780</v>
      </c>
      <c r="Y4643" t="s">
        <v>826</v>
      </c>
      <c r="Z4643" t="s">
        <v>826</v>
      </c>
      <c r="AA4643" t="s">
        <v>826</v>
      </c>
      <c r="AB4643" t="str">
        <f t="shared" si="262"/>
        <v/>
      </c>
    </row>
    <row r="4644" spans="1:28" x14ac:dyDescent="0.2">
      <c r="A4644" s="2"/>
      <c r="B4644" s="2" t="s">
        <v>21</v>
      </c>
      <c r="C4644" s="2" t="s">
        <v>711</v>
      </c>
      <c r="D4644" s="2" t="s">
        <v>42</v>
      </c>
      <c r="E4644" s="2" t="s">
        <v>31</v>
      </c>
      <c r="F4644" s="2">
        <v>3</v>
      </c>
      <c r="G4644" s="2">
        <v>3</v>
      </c>
      <c r="H4644" s="2">
        <v>10.092000000000001</v>
      </c>
      <c r="I4644" s="3">
        <v>2.0779999999999998</v>
      </c>
      <c r="J4644" s="3">
        <v>2.4039999999999999</v>
      </c>
      <c r="K4644">
        <f t="shared" si="261"/>
        <v>5.4353035717663714</v>
      </c>
      <c r="L4644" s="2" t="s">
        <v>32</v>
      </c>
      <c r="M4644" t="s">
        <v>25</v>
      </c>
      <c r="N4644" s="2" t="s">
        <v>26</v>
      </c>
      <c r="O4644" s="2" t="s">
        <v>779</v>
      </c>
      <c r="P4644" s="2"/>
      <c r="Q4644" s="2" t="s">
        <v>764</v>
      </c>
      <c r="R4644" s="2"/>
      <c r="S4644" s="2"/>
      <c r="T4644" t="s">
        <v>766</v>
      </c>
      <c r="U4644">
        <f t="shared" si="259"/>
        <v>10.092000000000001</v>
      </c>
      <c r="V4644">
        <f t="shared" si="260"/>
        <v>10.092000000000001</v>
      </c>
      <c r="W4644" s="2" t="s">
        <v>780</v>
      </c>
      <c r="Y4644" t="s">
        <v>826</v>
      </c>
      <c r="Z4644" t="s">
        <v>826</v>
      </c>
      <c r="AA4644" t="s">
        <v>826</v>
      </c>
      <c r="AB4644" t="str">
        <f t="shared" si="262"/>
        <v/>
      </c>
    </row>
    <row r="4645" spans="1:28" x14ac:dyDescent="0.2">
      <c r="A4645" s="2"/>
      <c r="B4645" s="2" t="s">
        <v>21</v>
      </c>
      <c r="C4645" s="2" t="s">
        <v>711</v>
      </c>
      <c r="D4645" s="2" t="s">
        <v>42</v>
      </c>
      <c r="E4645" s="2" t="s">
        <v>31</v>
      </c>
      <c r="F4645" s="2">
        <v>4</v>
      </c>
      <c r="G4645" s="2">
        <v>4</v>
      </c>
      <c r="H4645" s="2">
        <v>10.016999999999999</v>
      </c>
      <c r="I4645" s="3">
        <v>1.9490000000000001</v>
      </c>
      <c r="J4645" s="3">
        <v>2.6760000000000002</v>
      </c>
      <c r="K4645">
        <f t="shared" si="261"/>
        <v>5.3224065243531404</v>
      </c>
      <c r="L4645" s="2" t="s">
        <v>32</v>
      </c>
      <c r="M4645" t="s">
        <v>25</v>
      </c>
      <c r="N4645" s="2" t="s">
        <v>26</v>
      </c>
      <c r="O4645" s="2" t="s">
        <v>779</v>
      </c>
      <c r="P4645" s="2"/>
      <c r="Q4645" s="2" t="s">
        <v>764</v>
      </c>
      <c r="R4645" s="2"/>
      <c r="S4645" s="2"/>
      <c r="T4645" t="s">
        <v>766</v>
      </c>
      <c r="U4645">
        <f t="shared" si="259"/>
        <v>10.016999999999999</v>
      </c>
      <c r="V4645">
        <f t="shared" si="260"/>
        <v>10.016999999999999</v>
      </c>
      <c r="W4645" s="2" t="s">
        <v>780</v>
      </c>
      <c r="Y4645" t="s">
        <v>826</v>
      </c>
      <c r="Z4645" t="s">
        <v>826</v>
      </c>
      <c r="AA4645" t="s">
        <v>826</v>
      </c>
      <c r="AB4645" t="str">
        <f t="shared" si="262"/>
        <v/>
      </c>
    </row>
    <row r="4646" spans="1:28" x14ac:dyDescent="0.2">
      <c r="A4646" s="2"/>
      <c r="B4646" s="2" t="s">
        <v>21</v>
      </c>
      <c r="C4646" s="2" t="s">
        <v>711</v>
      </c>
      <c r="D4646" s="2" t="s">
        <v>42</v>
      </c>
      <c r="E4646" s="2" t="s">
        <v>31</v>
      </c>
      <c r="F4646" s="2">
        <v>5</v>
      </c>
      <c r="G4646" s="2">
        <v>5</v>
      </c>
      <c r="H4646" s="2">
        <v>10.113</v>
      </c>
      <c r="I4646" s="3">
        <v>2.0779999999999998</v>
      </c>
      <c r="J4646" s="3">
        <v>2.5539999999999998</v>
      </c>
      <c r="K4646">
        <f t="shared" si="261"/>
        <v>5.7744448096053702</v>
      </c>
      <c r="L4646" s="2" t="s">
        <v>32</v>
      </c>
      <c r="M4646" t="s">
        <v>25</v>
      </c>
      <c r="N4646" s="2" t="s">
        <v>26</v>
      </c>
      <c r="O4646" s="2" t="s">
        <v>779</v>
      </c>
      <c r="P4646" s="2"/>
      <c r="Q4646" s="2" t="s">
        <v>764</v>
      </c>
      <c r="R4646" s="2"/>
      <c r="S4646" s="2"/>
      <c r="T4646" t="s">
        <v>766</v>
      </c>
      <c r="U4646">
        <f t="shared" si="259"/>
        <v>10.113</v>
      </c>
      <c r="V4646">
        <f t="shared" si="260"/>
        <v>10.113</v>
      </c>
      <c r="W4646" s="2" t="s">
        <v>780</v>
      </c>
      <c r="Y4646" t="s">
        <v>826</v>
      </c>
      <c r="Z4646" t="s">
        <v>826</v>
      </c>
      <c r="AA4646" t="s">
        <v>826</v>
      </c>
      <c r="AB4646" t="str">
        <f t="shared" si="262"/>
        <v/>
      </c>
    </row>
    <row r="4647" spans="1:28" x14ac:dyDescent="0.2">
      <c r="A4647" s="2"/>
      <c r="B4647" s="2" t="s">
        <v>21</v>
      </c>
      <c r="C4647" s="2" t="s">
        <v>711</v>
      </c>
      <c r="D4647" s="2" t="s">
        <v>42</v>
      </c>
      <c r="E4647" s="2" t="s">
        <v>31</v>
      </c>
      <c r="F4647" s="2">
        <v>6</v>
      </c>
      <c r="G4647" s="2">
        <v>6</v>
      </c>
      <c r="H4647" s="2">
        <v>9.9930000000000003</v>
      </c>
      <c r="I4647" s="3">
        <v>2.028</v>
      </c>
      <c r="J4647" s="3">
        <v>2.5110000000000001</v>
      </c>
      <c r="K4647">
        <f t="shared" si="261"/>
        <v>5.4073050347253604</v>
      </c>
      <c r="L4647" s="2" t="s">
        <v>32</v>
      </c>
      <c r="M4647" t="s">
        <v>25</v>
      </c>
      <c r="N4647" s="2" t="s">
        <v>26</v>
      </c>
      <c r="O4647" s="2" t="s">
        <v>779</v>
      </c>
      <c r="P4647" s="2"/>
      <c r="Q4647" s="2" t="s">
        <v>764</v>
      </c>
      <c r="R4647" s="2"/>
      <c r="S4647" s="2"/>
      <c r="T4647" t="s">
        <v>766</v>
      </c>
      <c r="U4647">
        <f t="shared" si="259"/>
        <v>9.9930000000000003</v>
      </c>
      <c r="V4647">
        <f t="shared" si="260"/>
        <v>9.9930000000000003</v>
      </c>
      <c r="W4647" s="2" t="s">
        <v>780</v>
      </c>
      <c r="Y4647" t="s">
        <v>826</v>
      </c>
      <c r="Z4647" t="s">
        <v>826</v>
      </c>
      <c r="AA4647" t="s">
        <v>826</v>
      </c>
      <c r="AB4647" t="str">
        <f t="shared" si="262"/>
        <v/>
      </c>
    </row>
    <row r="4648" spans="1:28" x14ac:dyDescent="0.2">
      <c r="A4648" s="2"/>
      <c r="B4648" s="2" t="s">
        <v>21</v>
      </c>
      <c r="C4648" s="2" t="s">
        <v>711</v>
      </c>
      <c r="D4648" s="2" t="s">
        <v>42</v>
      </c>
      <c r="E4648" s="2" t="s">
        <v>31</v>
      </c>
      <c r="F4648" s="2">
        <v>7</v>
      </c>
      <c r="G4648" s="2">
        <v>7</v>
      </c>
      <c r="H4648" s="2">
        <v>10.122</v>
      </c>
      <c r="I4648" s="3">
        <v>1.85</v>
      </c>
      <c r="J4648" s="3">
        <v>2.5579999999999998</v>
      </c>
      <c r="K4648">
        <f t="shared" si="261"/>
        <v>4.5839751267416657</v>
      </c>
      <c r="L4648" s="2" t="s">
        <v>32</v>
      </c>
      <c r="M4648" t="s">
        <v>25</v>
      </c>
      <c r="N4648" s="2" t="s">
        <v>26</v>
      </c>
      <c r="O4648" s="2" t="s">
        <v>779</v>
      </c>
      <c r="P4648" s="2"/>
      <c r="Q4648" s="2" t="s">
        <v>764</v>
      </c>
      <c r="R4648" s="2"/>
      <c r="S4648" s="2"/>
      <c r="T4648" t="s">
        <v>766</v>
      </c>
      <c r="U4648">
        <f t="shared" si="259"/>
        <v>10.122</v>
      </c>
      <c r="V4648">
        <f t="shared" si="260"/>
        <v>10.122</v>
      </c>
      <c r="W4648" s="2" t="s">
        <v>780</v>
      </c>
      <c r="Y4648" t="s">
        <v>826</v>
      </c>
      <c r="Z4648" t="s">
        <v>826</v>
      </c>
      <c r="AA4648" t="s">
        <v>826</v>
      </c>
      <c r="AB4648" t="str">
        <f t="shared" si="262"/>
        <v/>
      </c>
    </row>
    <row r="4649" spans="1:28" x14ac:dyDescent="0.2">
      <c r="A4649" s="2"/>
      <c r="B4649" s="2" t="s">
        <v>21</v>
      </c>
      <c r="C4649" s="2" t="s">
        <v>711</v>
      </c>
      <c r="D4649" s="2" t="s">
        <v>42</v>
      </c>
      <c r="E4649" s="2" t="s">
        <v>31</v>
      </c>
      <c r="F4649" s="2">
        <v>8</v>
      </c>
      <c r="G4649" s="2">
        <v>8</v>
      </c>
      <c r="H4649" s="2">
        <v>9.984</v>
      </c>
      <c r="I4649" s="3">
        <v>2.254</v>
      </c>
      <c r="J4649" s="3">
        <v>2.7160000000000002</v>
      </c>
      <c r="K4649">
        <f t="shared" si="261"/>
        <v>7.2249666125591734</v>
      </c>
      <c r="L4649" s="2" t="s">
        <v>32</v>
      </c>
      <c r="M4649" t="s">
        <v>25</v>
      </c>
      <c r="N4649" s="2" t="s">
        <v>26</v>
      </c>
      <c r="O4649" s="2" t="s">
        <v>779</v>
      </c>
      <c r="P4649" s="2"/>
      <c r="Q4649" s="2" t="s">
        <v>764</v>
      </c>
      <c r="R4649" s="2"/>
      <c r="S4649" s="2"/>
      <c r="T4649" t="s">
        <v>766</v>
      </c>
      <c r="U4649">
        <f t="shared" si="259"/>
        <v>9.984</v>
      </c>
      <c r="V4649">
        <f t="shared" si="260"/>
        <v>9.984</v>
      </c>
      <c r="W4649" s="2" t="s">
        <v>780</v>
      </c>
      <c r="Y4649" t="s">
        <v>826</v>
      </c>
      <c r="Z4649" t="s">
        <v>826</v>
      </c>
      <c r="AA4649" t="s">
        <v>826</v>
      </c>
      <c r="AB4649" t="str">
        <f t="shared" si="262"/>
        <v/>
      </c>
    </row>
    <row r="4650" spans="1:28" x14ac:dyDescent="0.2">
      <c r="A4650" s="2"/>
      <c r="B4650" s="2" t="s">
        <v>21</v>
      </c>
      <c r="C4650" s="2" t="s">
        <v>711</v>
      </c>
      <c r="D4650" s="2" t="s">
        <v>42</v>
      </c>
      <c r="E4650" s="2" t="s">
        <v>31</v>
      </c>
      <c r="F4650" s="2">
        <v>9</v>
      </c>
      <c r="G4650" s="2">
        <v>9</v>
      </c>
      <c r="H4650" s="2">
        <v>10.093</v>
      </c>
      <c r="I4650" s="3">
        <v>1.8220000000000001</v>
      </c>
      <c r="J4650" s="3">
        <v>2.3159999999999998</v>
      </c>
      <c r="K4650">
        <f t="shared" si="261"/>
        <v>4.0256272182181592</v>
      </c>
      <c r="L4650" s="2" t="s">
        <v>32</v>
      </c>
      <c r="M4650" t="s">
        <v>25</v>
      </c>
      <c r="N4650" s="2" t="s">
        <v>26</v>
      </c>
      <c r="O4650" s="2" t="s">
        <v>779</v>
      </c>
      <c r="P4650" s="2"/>
      <c r="Q4650" s="2" t="s">
        <v>764</v>
      </c>
      <c r="R4650" s="2"/>
      <c r="S4650" s="2"/>
      <c r="T4650" t="s">
        <v>766</v>
      </c>
      <c r="U4650">
        <f t="shared" si="259"/>
        <v>10.093</v>
      </c>
      <c r="V4650">
        <f t="shared" si="260"/>
        <v>10.093</v>
      </c>
      <c r="W4650" s="2" t="s">
        <v>780</v>
      </c>
      <c r="Y4650" t="s">
        <v>826</v>
      </c>
      <c r="Z4650" t="s">
        <v>826</v>
      </c>
      <c r="AA4650" t="s">
        <v>826</v>
      </c>
      <c r="AB4650" t="str">
        <f t="shared" si="262"/>
        <v/>
      </c>
    </row>
    <row r="4651" spans="1:28" x14ac:dyDescent="0.2">
      <c r="A4651" s="2"/>
      <c r="B4651" s="2" t="s">
        <v>21</v>
      </c>
      <c r="C4651" s="2" t="s">
        <v>711</v>
      </c>
      <c r="D4651" s="2" t="s">
        <v>42</v>
      </c>
      <c r="E4651" s="2" t="s">
        <v>31</v>
      </c>
      <c r="F4651" s="2">
        <v>10</v>
      </c>
      <c r="G4651" s="2">
        <v>10</v>
      </c>
      <c r="H4651" s="2">
        <v>9.9920000000000009</v>
      </c>
      <c r="I4651" s="3">
        <v>1.964</v>
      </c>
      <c r="J4651" s="3">
        <v>2.6840000000000002</v>
      </c>
      <c r="K4651">
        <f t="shared" si="261"/>
        <v>5.4208043631796263</v>
      </c>
      <c r="L4651" s="2" t="s">
        <v>32</v>
      </c>
      <c r="M4651" t="s">
        <v>25</v>
      </c>
      <c r="N4651" s="2" t="s">
        <v>26</v>
      </c>
      <c r="O4651" s="2" t="s">
        <v>779</v>
      </c>
      <c r="P4651" s="2"/>
      <c r="Q4651" s="2" t="s">
        <v>764</v>
      </c>
      <c r="R4651" s="2"/>
      <c r="S4651" s="2"/>
      <c r="T4651" t="s">
        <v>766</v>
      </c>
      <c r="U4651">
        <f t="shared" ref="U4651:U4714" si="263">IF(H4651&gt;0,IF(L4651="live",H4651*0.84,H4651),"")</f>
        <v>9.9920000000000009</v>
      </c>
      <c r="V4651">
        <f t="shared" ref="V4651:V4714" si="264">IF(H4651&gt;0,IF(L4651="live",H4651*0.87,H4651),"")</f>
        <v>9.9920000000000009</v>
      </c>
      <c r="W4651" s="2" t="s">
        <v>780</v>
      </c>
      <c r="Y4651" t="s">
        <v>826</v>
      </c>
      <c r="Z4651" t="s">
        <v>826</v>
      </c>
      <c r="AA4651" t="s">
        <v>826</v>
      </c>
      <c r="AB4651" t="str">
        <f t="shared" si="262"/>
        <v/>
      </c>
    </row>
    <row r="4652" spans="1:28" x14ac:dyDescent="0.2">
      <c r="A4652" s="2"/>
      <c r="B4652" s="2" t="s">
        <v>21</v>
      </c>
      <c r="C4652" s="2" t="s">
        <v>711</v>
      </c>
      <c r="D4652" s="2" t="s">
        <v>42</v>
      </c>
      <c r="E4652" s="2" t="s">
        <v>99</v>
      </c>
      <c r="F4652" s="2">
        <v>1</v>
      </c>
      <c r="G4652" s="2">
        <v>1</v>
      </c>
      <c r="H4652" s="2">
        <v>10.459</v>
      </c>
      <c r="I4652" s="3">
        <v>1.8520000000000001</v>
      </c>
      <c r="J4652" s="3">
        <v>2.4369999999999998</v>
      </c>
      <c r="K4652">
        <f t="shared" si="261"/>
        <v>4.3765888476060537</v>
      </c>
      <c r="L4652" s="2" t="s">
        <v>32</v>
      </c>
      <c r="M4652" t="s">
        <v>25</v>
      </c>
      <c r="N4652" s="2" t="s">
        <v>26</v>
      </c>
      <c r="O4652" s="2" t="s">
        <v>788</v>
      </c>
      <c r="P4652" s="2"/>
      <c r="Q4652" s="2" t="s">
        <v>764</v>
      </c>
      <c r="R4652" s="2"/>
      <c r="S4652" s="2"/>
      <c r="T4652" t="s">
        <v>766</v>
      </c>
      <c r="U4652">
        <f t="shared" si="263"/>
        <v>10.459</v>
      </c>
      <c r="V4652">
        <f t="shared" si="264"/>
        <v>10.459</v>
      </c>
      <c r="W4652" s="2" t="s">
        <v>778</v>
      </c>
      <c r="Y4652" t="s">
        <v>826</v>
      </c>
      <c r="Z4652" t="s">
        <v>826</v>
      </c>
      <c r="AA4652" t="s">
        <v>826</v>
      </c>
      <c r="AB4652" t="str">
        <f t="shared" si="262"/>
        <v/>
      </c>
    </row>
    <row r="4653" spans="1:28" x14ac:dyDescent="0.2">
      <c r="A4653" s="2"/>
      <c r="B4653" s="2" t="s">
        <v>21</v>
      </c>
      <c r="C4653" s="2" t="s">
        <v>711</v>
      </c>
      <c r="D4653" s="2" t="s">
        <v>42</v>
      </c>
      <c r="E4653" s="2" t="s">
        <v>99</v>
      </c>
      <c r="F4653" s="2">
        <v>1</v>
      </c>
      <c r="G4653" s="2">
        <v>1</v>
      </c>
      <c r="H4653" s="2">
        <v>11.414</v>
      </c>
      <c r="I4653" s="3">
        <v>1.784</v>
      </c>
      <c r="J4653" s="3">
        <v>2.415</v>
      </c>
      <c r="K4653">
        <f t="shared" si="261"/>
        <v>4.0244366058735999</v>
      </c>
      <c r="L4653" s="2" t="s">
        <v>32</v>
      </c>
      <c r="M4653" t="s">
        <v>25</v>
      </c>
      <c r="N4653" s="2" t="s">
        <v>26</v>
      </c>
      <c r="O4653" s="2" t="s">
        <v>790</v>
      </c>
      <c r="P4653" s="2"/>
      <c r="Q4653" s="2" t="s">
        <v>764</v>
      </c>
      <c r="R4653" s="2"/>
      <c r="S4653" s="2"/>
      <c r="T4653" t="s">
        <v>766</v>
      </c>
      <c r="U4653">
        <f t="shared" si="263"/>
        <v>11.414</v>
      </c>
      <c r="V4653">
        <f t="shared" si="264"/>
        <v>11.414</v>
      </c>
      <c r="W4653" s="2" t="s">
        <v>778</v>
      </c>
      <c r="Y4653" t="s">
        <v>826</v>
      </c>
      <c r="Z4653" t="s">
        <v>826</v>
      </c>
      <c r="AA4653" t="s">
        <v>826</v>
      </c>
      <c r="AB4653" t="str">
        <f t="shared" si="262"/>
        <v/>
      </c>
    </row>
    <row r="4654" spans="1:28" x14ac:dyDescent="0.2">
      <c r="A4654" s="2"/>
      <c r="B4654" s="2" t="s">
        <v>21</v>
      </c>
      <c r="C4654" s="2" t="s">
        <v>711</v>
      </c>
      <c r="D4654" s="2" t="s">
        <v>42</v>
      </c>
      <c r="E4654" s="2" t="s">
        <v>99</v>
      </c>
      <c r="F4654" s="2">
        <v>2</v>
      </c>
      <c r="G4654" s="2">
        <v>2</v>
      </c>
      <c r="H4654" s="2">
        <v>10.253</v>
      </c>
      <c r="I4654" s="3">
        <v>1.7969999999999999</v>
      </c>
      <c r="J4654" s="3">
        <v>2.2189999999999999</v>
      </c>
      <c r="K4654">
        <f t="shared" si="261"/>
        <v>3.751903951404314</v>
      </c>
      <c r="L4654" s="2" t="s">
        <v>32</v>
      </c>
      <c r="M4654" t="s">
        <v>25</v>
      </c>
      <c r="N4654" s="2" t="s">
        <v>26</v>
      </c>
      <c r="O4654" s="2" t="s">
        <v>788</v>
      </c>
      <c r="P4654" s="2"/>
      <c r="Q4654" s="2" t="s">
        <v>764</v>
      </c>
      <c r="R4654" s="2"/>
      <c r="S4654" s="2"/>
      <c r="T4654" t="s">
        <v>766</v>
      </c>
      <c r="U4654">
        <f t="shared" si="263"/>
        <v>10.253</v>
      </c>
      <c r="V4654">
        <f t="shared" si="264"/>
        <v>10.253</v>
      </c>
      <c r="W4654" s="2" t="s">
        <v>778</v>
      </c>
      <c r="Y4654" t="s">
        <v>826</v>
      </c>
      <c r="Z4654" t="s">
        <v>826</v>
      </c>
      <c r="AA4654" t="s">
        <v>826</v>
      </c>
      <c r="AB4654" t="str">
        <f t="shared" si="262"/>
        <v/>
      </c>
    </row>
    <row r="4655" spans="1:28" x14ac:dyDescent="0.2">
      <c r="A4655" s="2"/>
      <c r="B4655" s="2" t="s">
        <v>21</v>
      </c>
      <c r="C4655" s="2" t="s">
        <v>711</v>
      </c>
      <c r="D4655" s="2" t="s">
        <v>42</v>
      </c>
      <c r="E4655" s="2" t="s">
        <v>99</v>
      </c>
      <c r="F4655" s="2">
        <v>2</v>
      </c>
      <c r="G4655" s="2">
        <v>2</v>
      </c>
      <c r="H4655" s="2">
        <v>11.112</v>
      </c>
      <c r="I4655" s="3">
        <v>1.579</v>
      </c>
      <c r="J4655" s="3">
        <v>2.3170000000000002</v>
      </c>
      <c r="K4655">
        <f t="shared" si="261"/>
        <v>3.0247434802035378</v>
      </c>
      <c r="L4655" s="2" t="s">
        <v>32</v>
      </c>
      <c r="M4655" t="s">
        <v>25</v>
      </c>
      <c r="N4655" s="2" t="s">
        <v>26</v>
      </c>
      <c r="O4655" s="9" t="s">
        <v>790</v>
      </c>
      <c r="P4655" s="2"/>
      <c r="Q4655" s="2" t="s">
        <v>764</v>
      </c>
      <c r="R4655" s="2"/>
      <c r="S4655" s="2"/>
      <c r="T4655" t="s">
        <v>766</v>
      </c>
      <c r="U4655">
        <f t="shared" si="263"/>
        <v>11.112</v>
      </c>
      <c r="V4655">
        <f t="shared" si="264"/>
        <v>11.112</v>
      </c>
      <c r="W4655" s="2" t="s">
        <v>778</v>
      </c>
      <c r="Y4655" t="s">
        <v>826</v>
      </c>
      <c r="Z4655" t="s">
        <v>826</v>
      </c>
      <c r="AA4655" t="s">
        <v>826</v>
      </c>
      <c r="AB4655" t="str">
        <f t="shared" si="262"/>
        <v/>
      </c>
    </row>
    <row r="4656" spans="1:28" x14ac:dyDescent="0.2">
      <c r="A4656" s="2"/>
      <c r="B4656" s="2" t="s">
        <v>21</v>
      </c>
      <c r="C4656" s="2" t="s">
        <v>711</v>
      </c>
      <c r="D4656" s="2" t="s">
        <v>42</v>
      </c>
      <c r="E4656" s="2" t="s">
        <v>99</v>
      </c>
      <c r="F4656" s="2">
        <v>3</v>
      </c>
      <c r="G4656" s="2">
        <v>3</v>
      </c>
      <c r="H4656" s="2">
        <v>9.4350000000000005</v>
      </c>
      <c r="I4656" s="3">
        <v>2.2290000000000001</v>
      </c>
      <c r="J4656" s="3">
        <v>2.4409999999999998</v>
      </c>
      <c r="K4656">
        <f t="shared" si="261"/>
        <v>6.3501819889774636</v>
      </c>
      <c r="L4656" s="2" t="s">
        <v>32</v>
      </c>
      <c r="M4656" t="s">
        <v>25</v>
      </c>
      <c r="N4656" s="2" t="s">
        <v>26</v>
      </c>
      <c r="O4656" s="2" t="s">
        <v>788</v>
      </c>
      <c r="P4656" s="2"/>
      <c r="Q4656" s="2" t="s">
        <v>764</v>
      </c>
      <c r="R4656" s="2"/>
      <c r="S4656" s="2"/>
      <c r="T4656" t="s">
        <v>766</v>
      </c>
      <c r="U4656">
        <f t="shared" si="263"/>
        <v>9.4350000000000005</v>
      </c>
      <c r="V4656">
        <f t="shared" si="264"/>
        <v>9.4350000000000005</v>
      </c>
      <c r="W4656" s="2" t="s">
        <v>778</v>
      </c>
      <c r="Y4656" t="s">
        <v>826</v>
      </c>
      <c r="Z4656" t="s">
        <v>826</v>
      </c>
      <c r="AA4656" t="s">
        <v>826</v>
      </c>
      <c r="AB4656" t="str">
        <f t="shared" si="262"/>
        <v/>
      </c>
    </row>
    <row r="4657" spans="1:28" x14ac:dyDescent="0.2">
      <c r="A4657" s="2"/>
      <c r="B4657" s="2" t="s">
        <v>21</v>
      </c>
      <c r="C4657" s="2" t="s">
        <v>711</v>
      </c>
      <c r="D4657" s="2" t="s">
        <v>42</v>
      </c>
      <c r="E4657" s="2" t="s">
        <v>99</v>
      </c>
      <c r="F4657" s="2">
        <v>3</v>
      </c>
      <c r="G4657" s="2">
        <v>3</v>
      </c>
      <c r="H4657" s="2">
        <v>11.010999999999999</v>
      </c>
      <c r="I4657" s="3">
        <v>1.6850000000000001</v>
      </c>
      <c r="J4657" s="3">
        <v>2.1869999999999998</v>
      </c>
      <c r="K4657">
        <f t="shared" si="261"/>
        <v>3.2512236762948747</v>
      </c>
      <c r="L4657" s="2" t="s">
        <v>32</v>
      </c>
      <c r="M4657" t="s">
        <v>25</v>
      </c>
      <c r="N4657" s="2" t="s">
        <v>26</v>
      </c>
      <c r="O4657" s="9" t="s">
        <v>790</v>
      </c>
      <c r="P4657" s="2"/>
      <c r="Q4657" s="2" t="s">
        <v>764</v>
      </c>
      <c r="R4657" s="2"/>
      <c r="S4657" s="2"/>
      <c r="T4657" t="s">
        <v>766</v>
      </c>
      <c r="U4657">
        <f t="shared" si="263"/>
        <v>11.010999999999999</v>
      </c>
      <c r="V4657">
        <f t="shared" si="264"/>
        <v>11.010999999999999</v>
      </c>
      <c r="W4657" s="2" t="s">
        <v>778</v>
      </c>
      <c r="Y4657" t="s">
        <v>826</v>
      </c>
      <c r="Z4657" t="s">
        <v>826</v>
      </c>
      <c r="AA4657" t="s">
        <v>826</v>
      </c>
      <c r="AB4657" t="str">
        <f t="shared" si="262"/>
        <v/>
      </c>
    </row>
    <row r="4658" spans="1:28" x14ac:dyDescent="0.2">
      <c r="A4658" s="2"/>
      <c r="B4658" s="2" t="s">
        <v>21</v>
      </c>
      <c r="C4658" s="2" t="s">
        <v>711</v>
      </c>
      <c r="D4658" s="2" t="s">
        <v>42</v>
      </c>
      <c r="E4658" s="2" t="s">
        <v>99</v>
      </c>
      <c r="F4658" s="2">
        <v>4</v>
      </c>
      <c r="G4658" s="2">
        <v>4</v>
      </c>
      <c r="H4658" s="2">
        <v>10.019</v>
      </c>
      <c r="I4658" s="3">
        <v>1.825</v>
      </c>
      <c r="J4658" s="3">
        <v>2.2570000000000001</v>
      </c>
      <c r="K4658">
        <f t="shared" si="261"/>
        <v>3.936004190548958</v>
      </c>
      <c r="L4658" s="2" t="s">
        <v>32</v>
      </c>
      <c r="M4658" t="s">
        <v>25</v>
      </c>
      <c r="N4658" s="2" t="s">
        <v>26</v>
      </c>
      <c r="O4658" s="2" t="s">
        <v>788</v>
      </c>
      <c r="P4658" s="2"/>
      <c r="Q4658" s="2" t="s">
        <v>764</v>
      </c>
      <c r="R4658" s="2"/>
      <c r="S4658" s="2"/>
      <c r="T4658" t="s">
        <v>766</v>
      </c>
      <c r="U4658">
        <f t="shared" si="263"/>
        <v>10.019</v>
      </c>
      <c r="V4658">
        <f t="shared" si="264"/>
        <v>10.019</v>
      </c>
      <c r="W4658" s="2" t="s">
        <v>778</v>
      </c>
      <c r="Y4658" t="s">
        <v>826</v>
      </c>
      <c r="Z4658" t="s">
        <v>826</v>
      </c>
      <c r="AA4658" t="s">
        <v>826</v>
      </c>
      <c r="AB4658" t="str">
        <f t="shared" si="262"/>
        <v/>
      </c>
    </row>
    <row r="4659" spans="1:28" x14ac:dyDescent="0.2">
      <c r="A4659" s="2"/>
      <c r="B4659" s="2" t="s">
        <v>21</v>
      </c>
      <c r="C4659" s="2" t="s">
        <v>711</v>
      </c>
      <c r="D4659" s="2" t="s">
        <v>42</v>
      </c>
      <c r="E4659" s="2" t="s">
        <v>99</v>
      </c>
      <c r="F4659" s="2">
        <v>4</v>
      </c>
      <c r="G4659" s="2">
        <v>4</v>
      </c>
      <c r="H4659" s="2">
        <v>10.348000000000001</v>
      </c>
      <c r="I4659" s="3">
        <v>1.6519999999999999</v>
      </c>
      <c r="J4659" s="3">
        <v>2.3170000000000002</v>
      </c>
      <c r="K4659">
        <f t="shared" si="261"/>
        <v>3.3108871267548525</v>
      </c>
      <c r="L4659" s="2" t="s">
        <v>32</v>
      </c>
      <c r="M4659" t="s">
        <v>25</v>
      </c>
      <c r="N4659" s="2" t="s">
        <v>26</v>
      </c>
      <c r="O4659" s="9" t="s">
        <v>790</v>
      </c>
      <c r="P4659" s="2"/>
      <c r="Q4659" s="2" t="s">
        <v>764</v>
      </c>
      <c r="R4659" s="2"/>
      <c r="S4659" s="2"/>
      <c r="T4659" t="s">
        <v>766</v>
      </c>
      <c r="U4659">
        <f t="shared" si="263"/>
        <v>10.348000000000001</v>
      </c>
      <c r="V4659">
        <f t="shared" si="264"/>
        <v>10.348000000000001</v>
      </c>
      <c r="W4659" s="2" t="s">
        <v>778</v>
      </c>
      <c r="Y4659" t="s">
        <v>826</v>
      </c>
      <c r="Z4659" t="s">
        <v>826</v>
      </c>
      <c r="AA4659" t="s">
        <v>826</v>
      </c>
      <c r="AB4659" t="str">
        <f t="shared" si="262"/>
        <v/>
      </c>
    </row>
    <row r="4660" spans="1:28" x14ac:dyDescent="0.2">
      <c r="A4660" s="2"/>
      <c r="B4660" s="2" t="s">
        <v>21</v>
      </c>
      <c r="C4660" s="2" t="s">
        <v>711</v>
      </c>
      <c r="D4660" s="2" t="s">
        <v>42</v>
      </c>
      <c r="E4660" s="2" t="s">
        <v>99</v>
      </c>
      <c r="F4660" s="2">
        <v>5</v>
      </c>
      <c r="G4660" s="2">
        <v>5</v>
      </c>
      <c r="H4660" s="2">
        <v>9.9499999999999993</v>
      </c>
      <c r="I4660" s="3">
        <v>1.81</v>
      </c>
      <c r="J4660" s="3">
        <v>2.2320000000000002</v>
      </c>
      <c r="K4660">
        <f t="shared" si="261"/>
        <v>3.828684635628</v>
      </c>
      <c r="L4660" s="2" t="s">
        <v>32</v>
      </c>
      <c r="M4660" t="s">
        <v>25</v>
      </c>
      <c r="N4660" s="2" t="s">
        <v>26</v>
      </c>
      <c r="O4660" s="2" t="s">
        <v>788</v>
      </c>
      <c r="P4660" s="2"/>
      <c r="Q4660" s="2" t="s">
        <v>764</v>
      </c>
      <c r="R4660" s="2"/>
      <c r="S4660" s="2"/>
      <c r="T4660" t="s">
        <v>766</v>
      </c>
      <c r="U4660">
        <f t="shared" si="263"/>
        <v>9.9499999999999993</v>
      </c>
      <c r="V4660">
        <f t="shared" si="264"/>
        <v>9.9499999999999993</v>
      </c>
      <c r="W4660" s="2" t="s">
        <v>778</v>
      </c>
      <c r="Y4660" t="s">
        <v>826</v>
      </c>
      <c r="Z4660" t="s">
        <v>826</v>
      </c>
      <c r="AA4660" t="s">
        <v>826</v>
      </c>
      <c r="AB4660" t="str">
        <f t="shared" si="262"/>
        <v/>
      </c>
    </row>
    <row r="4661" spans="1:28" x14ac:dyDescent="0.2">
      <c r="A4661" s="2"/>
      <c r="B4661" s="2" t="s">
        <v>21</v>
      </c>
      <c r="C4661" s="2" t="s">
        <v>711</v>
      </c>
      <c r="D4661" s="2" t="s">
        <v>42</v>
      </c>
      <c r="E4661" s="2" t="s">
        <v>99</v>
      </c>
      <c r="F4661" s="2">
        <v>5</v>
      </c>
      <c r="G4661" s="2">
        <v>5</v>
      </c>
      <c r="H4661" s="2">
        <v>10.202</v>
      </c>
      <c r="I4661" s="3">
        <v>1.5780000000000001</v>
      </c>
      <c r="J4661" s="3">
        <v>2.4089999999999998</v>
      </c>
      <c r="K4661">
        <f t="shared" si="261"/>
        <v>3.1408634319143398</v>
      </c>
      <c r="L4661" s="2" t="s">
        <v>32</v>
      </c>
      <c r="M4661" t="s">
        <v>25</v>
      </c>
      <c r="N4661" s="2" t="s">
        <v>26</v>
      </c>
      <c r="O4661" s="9" t="s">
        <v>790</v>
      </c>
      <c r="P4661" s="2"/>
      <c r="Q4661" s="2" t="s">
        <v>764</v>
      </c>
      <c r="R4661" s="2"/>
      <c r="S4661" s="2"/>
      <c r="T4661" t="s">
        <v>766</v>
      </c>
      <c r="U4661">
        <f t="shared" si="263"/>
        <v>10.202</v>
      </c>
      <c r="V4661">
        <f t="shared" si="264"/>
        <v>10.202</v>
      </c>
      <c r="W4661" s="2" t="s">
        <v>778</v>
      </c>
      <c r="Y4661" t="s">
        <v>826</v>
      </c>
      <c r="Z4661" t="s">
        <v>826</v>
      </c>
      <c r="AA4661" t="s">
        <v>826</v>
      </c>
      <c r="AB4661" t="str">
        <f t="shared" si="262"/>
        <v/>
      </c>
    </row>
    <row r="4662" spans="1:28" x14ac:dyDescent="0.2">
      <c r="A4662" s="2"/>
      <c r="B4662" s="2" t="s">
        <v>21</v>
      </c>
      <c r="C4662" s="2" t="s">
        <v>711</v>
      </c>
      <c r="D4662" s="2" t="s">
        <v>42</v>
      </c>
      <c r="E4662" s="2" t="s">
        <v>99</v>
      </c>
      <c r="F4662" s="2">
        <v>6</v>
      </c>
      <c r="G4662" s="2">
        <v>6</v>
      </c>
      <c r="H4662" s="2">
        <v>10.722</v>
      </c>
      <c r="I4662" s="3">
        <v>1.671</v>
      </c>
      <c r="J4662" s="3">
        <v>2.282</v>
      </c>
      <c r="K4662">
        <f t="shared" si="261"/>
        <v>3.3363130586799299</v>
      </c>
      <c r="L4662" s="2" t="s">
        <v>32</v>
      </c>
      <c r="M4662" t="s">
        <v>25</v>
      </c>
      <c r="N4662" s="2" t="s">
        <v>26</v>
      </c>
      <c r="O4662" s="2" t="s">
        <v>788</v>
      </c>
      <c r="P4662" s="2"/>
      <c r="Q4662" s="2" t="s">
        <v>764</v>
      </c>
      <c r="R4662" s="2"/>
      <c r="S4662" s="2"/>
      <c r="T4662" t="s">
        <v>766</v>
      </c>
      <c r="U4662">
        <f t="shared" si="263"/>
        <v>10.722</v>
      </c>
      <c r="V4662">
        <f t="shared" si="264"/>
        <v>10.722</v>
      </c>
      <c r="W4662" s="2" t="s">
        <v>778</v>
      </c>
      <c r="Y4662" t="s">
        <v>826</v>
      </c>
      <c r="Z4662" t="s">
        <v>826</v>
      </c>
      <c r="AA4662" t="s">
        <v>826</v>
      </c>
      <c r="AB4662" t="str">
        <f t="shared" si="262"/>
        <v/>
      </c>
    </row>
    <row r="4663" spans="1:28" x14ac:dyDescent="0.2">
      <c r="A4663" s="2"/>
      <c r="B4663" s="2" t="s">
        <v>21</v>
      </c>
      <c r="C4663" s="2" t="s">
        <v>711</v>
      </c>
      <c r="D4663" s="2" t="s">
        <v>42</v>
      </c>
      <c r="E4663" s="2" t="s">
        <v>99</v>
      </c>
      <c r="F4663" s="2">
        <v>6</v>
      </c>
      <c r="G4663" s="2">
        <v>6</v>
      </c>
      <c r="H4663" s="2">
        <v>11.255000000000001</v>
      </c>
      <c r="I4663" s="3">
        <v>1.6379999999999999</v>
      </c>
      <c r="J4663" s="3">
        <v>2.419</v>
      </c>
      <c r="K4663">
        <f t="shared" si="261"/>
        <v>3.3983015899505395</v>
      </c>
      <c r="L4663" s="2" t="s">
        <v>32</v>
      </c>
      <c r="M4663" t="s">
        <v>25</v>
      </c>
      <c r="N4663" s="2" t="s">
        <v>26</v>
      </c>
      <c r="O4663" s="9" t="s">
        <v>790</v>
      </c>
      <c r="P4663" s="2"/>
      <c r="Q4663" s="2" t="s">
        <v>764</v>
      </c>
      <c r="R4663" s="2"/>
      <c r="S4663" s="2"/>
      <c r="T4663" t="s">
        <v>766</v>
      </c>
      <c r="U4663">
        <f t="shared" si="263"/>
        <v>11.255000000000001</v>
      </c>
      <c r="V4663">
        <f t="shared" si="264"/>
        <v>11.255000000000001</v>
      </c>
      <c r="W4663" s="2" t="s">
        <v>778</v>
      </c>
      <c r="Y4663" t="s">
        <v>826</v>
      </c>
      <c r="Z4663" t="s">
        <v>826</v>
      </c>
      <c r="AA4663" t="s">
        <v>826</v>
      </c>
      <c r="AB4663" t="str">
        <f t="shared" si="262"/>
        <v/>
      </c>
    </row>
    <row r="4664" spans="1:28" x14ac:dyDescent="0.2">
      <c r="A4664" s="2"/>
      <c r="B4664" s="2" t="s">
        <v>21</v>
      </c>
      <c r="C4664" s="2" t="s">
        <v>711</v>
      </c>
      <c r="D4664" s="2" t="s">
        <v>42</v>
      </c>
      <c r="E4664" s="2" t="s">
        <v>99</v>
      </c>
      <c r="F4664" s="2">
        <v>7</v>
      </c>
      <c r="G4664" s="2">
        <v>7</v>
      </c>
      <c r="H4664" s="2">
        <v>10.381</v>
      </c>
      <c r="I4664" s="3">
        <v>1.8959999999999999</v>
      </c>
      <c r="J4664" s="3">
        <v>2.0979999999999999</v>
      </c>
      <c r="K4664">
        <f t="shared" si="261"/>
        <v>3.9489388197715192</v>
      </c>
      <c r="L4664" s="2" t="s">
        <v>32</v>
      </c>
      <c r="M4664" t="s">
        <v>25</v>
      </c>
      <c r="N4664" s="2" t="s">
        <v>26</v>
      </c>
      <c r="O4664" s="2" t="s">
        <v>788</v>
      </c>
      <c r="P4664" s="2"/>
      <c r="Q4664" s="2" t="s">
        <v>764</v>
      </c>
      <c r="R4664" s="2"/>
      <c r="S4664" s="2"/>
      <c r="T4664" t="s">
        <v>766</v>
      </c>
      <c r="U4664">
        <f t="shared" si="263"/>
        <v>10.381</v>
      </c>
      <c r="V4664">
        <f t="shared" si="264"/>
        <v>10.381</v>
      </c>
      <c r="W4664" s="2" t="s">
        <v>778</v>
      </c>
      <c r="Y4664" t="s">
        <v>826</v>
      </c>
      <c r="Z4664" t="s">
        <v>826</v>
      </c>
      <c r="AA4664" t="s">
        <v>826</v>
      </c>
      <c r="AB4664" t="str">
        <f t="shared" si="262"/>
        <v/>
      </c>
    </row>
    <row r="4665" spans="1:28" x14ac:dyDescent="0.2">
      <c r="A4665" s="2"/>
      <c r="B4665" s="2" t="s">
        <v>21</v>
      </c>
      <c r="C4665" s="2" t="s">
        <v>711</v>
      </c>
      <c r="D4665" s="2" t="s">
        <v>42</v>
      </c>
      <c r="E4665" s="2" t="s">
        <v>99</v>
      </c>
      <c r="F4665" s="2">
        <v>7</v>
      </c>
      <c r="G4665" s="2">
        <v>7</v>
      </c>
      <c r="H4665" s="2">
        <v>11.08</v>
      </c>
      <c r="I4665" s="3">
        <v>1.75</v>
      </c>
      <c r="J4665" s="3">
        <v>2.2480000000000002</v>
      </c>
      <c r="K4665">
        <f t="shared" si="261"/>
        <v>3.6047127258333336</v>
      </c>
      <c r="L4665" s="2" t="s">
        <v>32</v>
      </c>
      <c r="M4665" t="s">
        <v>25</v>
      </c>
      <c r="N4665" s="2" t="s">
        <v>26</v>
      </c>
      <c r="O4665" s="9" t="s">
        <v>790</v>
      </c>
      <c r="P4665" s="2"/>
      <c r="Q4665" s="2" t="s">
        <v>764</v>
      </c>
      <c r="R4665" s="2"/>
      <c r="S4665" s="2"/>
      <c r="T4665" t="s">
        <v>766</v>
      </c>
      <c r="U4665">
        <f t="shared" si="263"/>
        <v>11.08</v>
      </c>
      <c r="V4665">
        <f t="shared" si="264"/>
        <v>11.08</v>
      </c>
      <c r="W4665" s="2" t="s">
        <v>778</v>
      </c>
      <c r="Y4665" t="s">
        <v>826</v>
      </c>
      <c r="Z4665" t="s">
        <v>826</v>
      </c>
      <c r="AA4665" t="s">
        <v>826</v>
      </c>
      <c r="AB4665" t="str">
        <f t="shared" si="262"/>
        <v/>
      </c>
    </row>
    <row r="4666" spans="1:28" x14ac:dyDescent="0.2">
      <c r="A4666" s="2"/>
      <c r="B4666" s="2" t="s">
        <v>21</v>
      </c>
      <c r="C4666" s="2" t="s">
        <v>711</v>
      </c>
      <c r="D4666" s="2" t="s">
        <v>42</v>
      </c>
      <c r="E4666" s="2" t="s">
        <v>99</v>
      </c>
      <c r="F4666" s="2">
        <v>8</v>
      </c>
      <c r="G4666" s="2">
        <v>8</v>
      </c>
      <c r="H4666" s="2">
        <v>11.436</v>
      </c>
      <c r="I4666" s="3">
        <v>1.881</v>
      </c>
      <c r="J4666" s="3">
        <v>2.1669999999999998</v>
      </c>
      <c r="K4666">
        <f t="shared" ref="K4666:K4729" si="265">IF(I4666&gt;0,(J4666*(I4666^2))*(3.14159/6),"")</f>
        <v>4.0145304641750545</v>
      </c>
      <c r="L4666" s="2" t="s">
        <v>32</v>
      </c>
      <c r="M4666" t="s">
        <v>25</v>
      </c>
      <c r="N4666" s="2" t="s">
        <v>26</v>
      </c>
      <c r="O4666" s="2" t="s">
        <v>788</v>
      </c>
      <c r="P4666" s="2"/>
      <c r="Q4666" s="2" t="s">
        <v>764</v>
      </c>
      <c r="R4666" s="2"/>
      <c r="S4666" s="2"/>
      <c r="T4666" t="s">
        <v>766</v>
      </c>
      <c r="U4666">
        <f t="shared" si="263"/>
        <v>11.436</v>
      </c>
      <c r="V4666">
        <f t="shared" si="264"/>
        <v>11.436</v>
      </c>
      <c r="W4666" s="2" t="s">
        <v>778</v>
      </c>
      <c r="Y4666" t="s">
        <v>826</v>
      </c>
      <c r="Z4666" t="s">
        <v>826</v>
      </c>
      <c r="AA4666" t="s">
        <v>826</v>
      </c>
      <c r="AB4666" t="str">
        <f t="shared" si="262"/>
        <v/>
      </c>
    </row>
    <row r="4667" spans="1:28" x14ac:dyDescent="0.2">
      <c r="A4667" s="2"/>
      <c r="B4667" s="2" t="s">
        <v>21</v>
      </c>
      <c r="C4667" s="2" t="s">
        <v>711</v>
      </c>
      <c r="D4667" s="2" t="s">
        <v>42</v>
      </c>
      <c r="E4667" s="2" t="s">
        <v>99</v>
      </c>
      <c r="F4667" s="2">
        <v>8</v>
      </c>
      <c r="G4667" s="2">
        <v>8</v>
      </c>
      <c r="H4667" s="2">
        <v>9.8550000000000004</v>
      </c>
      <c r="I4667" s="3">
        <v>1.5429999999999999</v>
      </c>
      <c r="J4667" s="3">
        <v>2.2069999999999999</v>
      </c>
      <c r="K4667">
        <f t="shared" si="265"/>
        <v>2.751265110278561</v>
      </c>
      <c r="L4667" s="2" t="s">
        <v>32</v>
      </c>
      <c r="M4667" t="s">
        <v>25</v>
      </c>
      <c r="N4667" s="2" t="s">
        <v>26</v>
      </c>
      <c r="O4667" s="9" t="s">
        <v>790</v>
      </c>
      <c r="P4667" s="2"/>
      <c r="Q4667" s="2" t="s">
        <v>764</v>
      </c>
      <c r="R4667" s="2"/>
      <c r="S4667" s="2"/>
      <c r="T4667" t="s">
        <v>766</v>
      </c>
      <c r="U4667">
        <f t="shared" si="263"/>
        <v>9.8550000000000004</v>
      </c>
      <c r="V4667">
        <f t="shared" si="264"/>
        <v>9.8550000000000004</v>
      </c>
      <c r="W4667" s="2" t="s">
        <v>778</v>
      </c>
      <c r="Y4667" t="s">
        <v>826</v>
      </c>
      <c r="Z4667" t="s">
        <v>826</v>
      </c>
      <c r="AA4667" t="s">
        <v>826</v>
      </c>
      <c r="AB4667" t="str">
        <f t="shared" si="262"/>
        <v/>
      </c>
    </row>
    <row r="4668" spans="1:28" x14ac:dyDescent="0.2">
      <c r="A4668" s="2"/>
      <c r="B4668" s="2" t="s">
        <v>21</v>
      </c>
      <c r="C4668" s="2" t="s">
        <v>711</v>
      </c>
      <c r="D4668" s="2" t="s">
        <v>42</v>
      </c>
      <c r="E4668" s="2" t="s">
        <v>99</v>
      </c>
      <c r="F4668" s="2">
        <v>9</v>
      </c>
      <c r="G4668" s="2">
        <v>9</v>
      </c>
      <c r="H4668" s="2">
        <v>9.2739999999999991</v>
      </c>
      <c r="I4668" s="3">
        <v>1.9810000000000001</v>
      </c>
      <c r="J4668" s="3">
        <v>2.1800000000000002</v>
      </c>
      <c r="K4668">
        <f t="shared" si="265"/>
        <v>4.479439756216367</v>
      </c>
      <c r="L4668" s="2" t="s">
        <v>32</v>
      </c>
      <c r="M4668" t="s">
        <v>25</v>
      </c>
      <c r="N4668" s="2" t="s">
        <v>26</v>
      </c>
      <c r="O4668" s="2" t="s">
        <v>788</v>
      </c>
      <c r="P4668" s="2"/>
      <c r="Q4668" s="2" t="s">
        <v>764</v>
      </c>
      <c r="R4668" s="2"/>
      <c r="S4668" s="2"/>
      <c r="T4668" t="s">
        <v>766</v>
      </c>
      <c r="U4668">
        <f t="shared" si="263"/>
        <v>9.2739999999999991</v>
      </c>
      <c r="V4668">
        <f t="shared" si="264"/>
        <v>9.2739999999999991</v>
      </c>
      <c r="W4668" s="2" t="s">
        <v>778</v>
      </c>
      <c r="Y4668" t="s">
        <v>826</v>
      </c>
      <c r="Z4668" t="s">
        <v>826</v>
      </c>
      <c r="AA4668" t="s">
        <v>826</v>
      </c>
      <c r="AB4668" t="str">
        <f t="shared" si="262"/>
        <v/>
      </c>
    </row>
    <row r="4669" spans="1:28" x14ac:dyDescent="0.2">
      <c r="A4669" s="2"/>
      <c r="B4669" s="2" t="s">
        <v>21</v>
      </c>
      <c r="C4669" s="2" t="s">
        <v>711</v>
      </c>
      <c r="D4669" s="2" t="s">
        <v>42</v>
      </c>
      <c r="E4669" s="2" t="s">
        <v>99</v>
      </c>
      <c r="F4669" s="2">
        <v>9</v>
      </c>
      <c r="G4669" s="2">
        <v>9</v>
      </c>
      <c r="H4669" s="2">
        <v>10.678000000000001</v>
      </c>
      <c r="I4669" s="3">
        <v>1.6539999999999999</v>
      </c>
      <c r="J4669" s="3">
        <v>2.4020000000000001</v>
      </c>
      <c r="K4669">
        <f t="shared" si="265"/>
        <v>3.4406640440521459</v>
      </c>
      <c r="L4669" s="2" t="s">
        <v>32</v>
      </c>
      <c r="M4669" t="s">
        <v>25</v>
      </c>
      <c r="N4669" s="2" t="s">
        <v>26</v>
      </c>
      <c r="O4669" s="9" t="s">
        <v>790</v>
      </c>
      <c r="P4669" s="2"/>
      <c r="Q4669" s="2" t="s">
        <v>764</v>
      </c>
      <c r="R4669" s="2"/>
      <c r="S4669" s="2"/>
      <c r="T4669" t="s">
        <v>766</v>
      </c>
      <c r="U4669">
        <f t="shared" si="263"/>
        <v>10.678000000000001</v>
      </c>
      <c r="V4669">
        <f t="shared" si="264"/>
        <v>10.678000000000001</v>
      </c>
      <c r="W4669" s="2" t="s">
        <v>778</v>
      </c>
      <c r="Y4669" t="s">
        <v>826</v>
      </c>
      <c r="Z4669" t="s">
        <v>826</v>
      </c>
      <c r="AA4669" t="s">
        <v>826</v>
      </c>
      <c r="AB4669" t="str">
        <f t="shared" si="262"/>
        <v/>
      </c>
    </row>
    <row r="4670" spans="1:28" x14ac:dyDescent="0.2">
      <c r="A4670" s="2"/>
      <c r="B4670" s="2" t="s">
        <v>21</v>
      </c>
      <c r="C4670" s="2" t="s">
        <v>711</v>
      </c>
      <c r="D4670" s="2" t="s">
        <v>42</v>
      </c>
      <c r="E4670" s="2" t="s">
        <v>99</v>
      </c>
      <c r="F4670" s="2">
        <v>10</v>
      </c>
      <c r="G4670" s="2">
        <v>10</v>
      </c>
      <c r="H4670" s="2">
        <v>9.9290000000000003</v>
      </c>
      <c r="I4670" s="3">
        <v>1.661</v>
      </c>
      <c r="J4670" s="3">
        <v>2.048</v>
      </c>
      <c r="K4670">
        <f t="shared" si="265"/>
        <v>2.9584720637917865</v>
      </c>
      <c r="L4670" s="2" t="s">
        <v>32</v>
      </c>
      <c r="M4670" t="s">
        <v>25</v>
      </c>
      <c r="N4670" s="2" t="s">
        <v>26</v>
      </c>
      <c r="O4670" s="2" t="s">
        <v>788</v>
      </c>
      <c r="P4670" s="2"/>
      <c r="Q4670" s="2" t="s">
        <v>764</v>
      </c>
      <c r="R4670" s="2"/>
      <c r="S4670" s="2"/>
      <c r="T4670" t="s">
        <v>766</v>
      </c>
      <c r="U4670">
        <f t="shared" si="263"/>
        <v>9.9290000000000003</v>
      </c>
      <c r="V4670">
        <f t="shared" si="264"/>
        <v>9.9290000000000003</v>
      </c>
      <c r="W4670" s="2" t="s">
        <v>778</v>
      </c>
      <c r="Y4670" t="s">
        <v>826</v>
      </c>
      <c r="Z4670" t="s">
        <v>826</v>
      </c>
      <c r="AA4670" t="s">
        <v>826</v>
      </c>
      <c r="AB4670" t="str">
        <f t="shared" si="262"/>
        <v/>
      </c>
    </row>
    <row r="4671" spans="1:28" x14ac:dyDescent="0.2">
      <c r="A4671" s="2"/>
      <c r="B4671" s="2" t="s">
        <v>21</v>
      </c>
      <c r="C4671" s="2" t="s">
        <v>711</v>
      </c>
      <c r="D4671" s="2" t="s">
        <v>42</v>
      </c>
      <c r="E4671" s="2" t="s">
        <v>99</v>
      </c>
      <c r="F4671" s="2">
        <v>10</v>
      </c>
      <c r="G4671" s="2">
        <v>10</v>
      </c>
      <c r="H4671" s="2">
        <v>10.439</v>
      </c>
      <c r="I4671" s="3">
        <v>1.6679999999999999</v>
      </c>
      <c r="J4671" s="3">
        <v>2.37</v>
      </c>
      <c r="K4671">
        <f t="shared" si="265"/>
        <v>3.4525398029831997</v>
      </c>
      <c r="L4671" s="2" t="s">
        <v>32</v>
      </c>
      <c r="M4671" t="s">
        <v>25</v>
      </c>
      <c r="N4671" s="2" t="s">
        <v>26</v>
      </c>
      <c r="O4671" s="9" t="s">
        <v>790</v>
      </c>
      <c r="P4671" s="2"/>
      <c r="Q4671" s="2" t="s">
        <v>764</v>
      </c>
      <c r="R4671" s="2"/>
      <c r="S4671" s="2"/>
      <c r="T4671" t="s">
        <v>766</v>
      </c>
      <c r="U4671">
        <f t="shared" si="263"/>
        <v>10.439</v>
      </c>
      <c r="V4671">
        <f t="shared" si="264"/>
        <v>10.439</v>
      </c>
      <c r="W4671" s="2" t="s">
        <v>778</v>
      </c>
      <c r="Y4671" t="s">
        <v>826</v>
      </c>
      <c r="Z4671" t="s">
        <v>826</v>
      </c>
      <c r="AA4671" t="s">
        <v>826</v>
      </c>
      <c r="AB4671" t="str">
        <f t="shared" si="262"/>
        <v/>
      </c>
    </row>
    <row r="4672" spans="1:28" x14ac:dyDescent="0.2">
      <c r="A4672" s="2"/>
      <c r="B4672" s="2" t="s">
        <v>21</v>
      </c>
      <c r="C4672" s="2" t="s">
        <v>711</v>
      </c>
      <c r="D4672" s="2" t="s">
        <v>42</v>
      </c>
      <c r="E4672" s="2" t="s">
        <v>99</v>
      </c>
      <c r="F4672" s="2">
        <v>11</v>
      </c>
      <c r="G4672" s="2">
        <v>11</v>
      </c>
      <c r="H4672" s="2">
        <v>10.365</v>
      </c>
      <c r="I4672" s="3">
        <v>1.579</v>
      </c>
      <c r="J4672" s="3">
        <v>2.2120000000000002</v>
      </c>
      <c r="K4672">
        <f t="shared" si="265"/>
        <v>2.8876705128227131</v>
      </c>
      <c r="L4672" s="2" t="s">
        <v>32</v>
      </c>
      <c r="M4672" t="s">
        <v>25</v>
      </c>
      <c r="N4672" s="2" t="s">
        <v>26</v>
      </c>
      <c r="O4672" s="2" t="s">
        <v>788</v>
      </c>
      <c r="P4672" s="2"/>
      <c r="Q4672" s="2" t="s">
        <v>764</v>
      </c>
      <c r="R4672" s="2"/>
      <c r="S4672" s="2"/>
      <c r="T4672" t="s">
        <v>766</v>
      </c>
      <c r="U4672">
        <f t="shared" si="263"/>
        <v>10.365</v>
      </c>
      <c r="V4672">
        <f t="shared" si="264"/>
        <v>10.365</v>
      </c>
      <c r="W4672" s="2" t="s">
        <v>778</v>
      </c>
      <c r="Y4672" t="s">
        <v>826</v>
      </c>
      <c r="Z4672" t="s">
        <v>826</v>
      </c>
      <c r="AA4672" t="s">
        <v>826</v>
      </c>
      <c r="AB4672" t="str">
        <f t="shared" si="262"/>
        <v/>
      </c>
    </row>
    <row r="4673" spans="1:28" x14ac:dyDescent="0.2">
      <c r="A4673" s="2"/>
      <c r="B4673" s="2" t="s">
        <v>21</v>
      </c>
      <c r="C4673" s="2" t="s">
        <v>711</v>
      </c>
      <c r="D4673" s="2" t="s">
        <v>42</v>
      </c>
      <c r="E4673" s="2" t="s">
        <v>99</v>
      </c>
      <c r="F4673" s="2">
        <v>11</v>
      </c>
      <c r="G4673" s="2">
        <v>11</v>
      </c>
      <c r="H4673" s="2">
        <v>10.728999999999999</v>
      </c>
      <c r="I4673" s="3">
        <v>1.528</v>
      </c>
      <c r="J4673" s="3">
        <v>2.46</v>
      </c>
      <c r="K4673">
        <f t="shared" si="265"/>
        <v>3.0073229672895994</v>
      </c>
      <c r="L4673" s="2" t="s">
        <v>32</v>
      </c>
      <c r="M4673" t="s">
        <v>25</v>
      </c>
      <c r="N4673" s="2" t="s">
        <v>26</v>
      </c>
      <c r="O4673" s="9" t="s">
        <v>790</v>
      </c>
      <c r="P4673" s="2"/>
      <c r="Q4673" s="2" t="s">
        <v>764</v>
      </c>
      <c r="R4673" s="2"/>
      <c r="S4673" s="2"/>
      <c r="T4673" t="s">
        <v>766</v>
      </c>
      <c r="U4673">
        <f t="shared" si="263"/>
        <v>10.728999999999999</v>
      </c>
      <c r="V4673">
        <f t="shared" si="264"/>
        <v>10.728999999999999</v>
      </c>
      <c r="W4673" s="2" t="s">
        <v>778</v>
      </c>
      <c r="Y4673" t="s">
        <v>826</v>
      </c>
      <c r="Z4673" t="s">
        <v>826</v>
      </c>
      <c r="AA4673" t="s">
        <v>826</v>
      </c>
      <c r="AB4673" t="str">
        <f t="shared" si="262"/>
        <v/>
      </c>
    </row>
    <row r="4674" spans="1:28" x14ac:dyDescent="0.2">
      <c r="A4674" s="2"/>
      <c r="B4674" s="2" t="s">
        <v>21</v>
      </c>
      <c r="C4674" s="2" t="s">
        <v>711</v>
      </c>
      <c r="D4674" s="2" t="s">
        <v>42</v>
      </c>
      <c r="E4674" s="2" t="s">
        <v>99</v>
      </c>
      <c r="F4674" s="2">
        <v>12</v>
      </c>
      <c r="G4674" s="2">
        <v>12</v>
      </c>
      <c r="H4674" s="2">
        <v>10.497</v>
      </c>
      <c r="I4674" s="3">
        <v>1.72</v>
      </c>
      <c r="J4674" s="3">
        <v>2.5150000000000001</v>
      </c>
      <c r="K4674">
        <f t="shared" si="265"/>
        <v>3.8957684729733328</v>
      </c>
      <c r="L4674" s="2" t="s">
        <v>32</v>
      </c>
      <c r="M4674" t="s">
        <v>25</v>
      </c>
      <c r="N4674" s="2" t="s">
        <v>26</v>
      </c>
      <c r="O4674" s="2" t="s">
        <v>788</v>
      </c>
      <c r="P4674" s="2"/>
      <c r="Q4674" s="2" t="s">
        <v>764</v>
      </c>
      <c r="R4674" s="2"/>
      <c r="S4674" s="2"/>
      <c r="T4674" t="s">
        <v>766</v>
      </c>
      <c r="U4674">
        <f t="shared" si="263"/>
        <v>10.497</v>
      </c>
      <c r="V4674">
        <f t="shared" si="264"/>
        <v>10.497</v>
      </c>
      <c r="W4674" s="2" t="s">
        <v>778</v>
      </c>
      <c r="Y4674" t="s">
        <v>826</v>
      </c>
      <c r="Z4674" t="s">
        <v>826</v>
      </c>
      <c r="AA4674" t="s">
        <v>826</v>
      </c>
      <c r="AB4674" t="str">
        <f t="shared" si="262"/>
        <v/>
      </c>
    </row>
    <row r="4675" spans="1:28" x14ac:dyDescent="0.2">
      <c r="A4675" s="2"/>
      <c r="B4675" s="2" t="s">
        <v>21</v>
      </c>
      <c r="C4675" s="2" t="s">
        <v>711</v>
      </c>
      <c r="D4675" s="2" t="s">
        <v>42</v>
      </c>
      <c r="E4675" s="2" t="s">
        <v>99</v>
      </c>
      <c r="F4675" s="2">
        <v>12</v>
      </c>
      <c r="G4675" s="2">
        <v>12</v>
      </c>
      <c r="H4675" s="2">
        <v>10.711</v>
      </c>
      <c r="I4675" s="3">
        <v>1.389</v>
      </c>
      <c r="J4675" s="3">
        <v>2.3149999999999999</v>
      </c>
      <c r="K4675">
        <f t="shared" si="265"/>
        <v>2.3385881370504751</v>
      </c>
      <c r="L4675" s="2" t="s">
        <v>32</v>
      </c>
      <c r="M4675" t="s">
        <v>25</v>
      </c>
      <c r="N4675" s="2" t="s">
        <v>26</v>
      </c>
      <c r="O4675" s="9" t="s">
        <v>790</v>
      </c>
      <c r="P4675" s="2"/>
      <c r="Q4675" s="2" t="s">
        <v>764</v>
      </c>
      <c r="R4675" s="2"/>
      <c r="S4675" s="2"/>
      <c r="T4675" t="s">
        <v>766</v>
      </c>
      <c r="U4675">
        <f t="shared" si="263"/>
        <v>10.711</v>
      </c>
      <c r="V4675">
        <f t="shared" si="264"/>
        <v>10.711</v>
      </c>
      <c r="W4675" s="2" t="s">
        <v>778</v>
      </c>
      <c r="Y4675" t="s">
        <v>826</v>
      </c>
      <c r="Z4675" t="s">
        <v>826</v>
      </c>
      <c r="AA4675" t="s">
        <v>826</v>
      </c>
      <c r="AB4675" t="str">
        <f t="shared" si="262"/>
        <v/>
      </c>
    </row>
    <row r="4676" spans="1:28" x14ac:dyDescent="0.2">
      <c r="A4676" s="2"/>
      <c r="B4676" s="2" t="s">
        <v>21</v>
      </c>
      <c r="C4676" s="2" t="s">
        <v>711</v>
      </c>
      <c r="D4676" s="2" t="s">
        <v>42</v>
      </c>
      <c r="E4676" s="2" t="s">
        <v>99</v>
      </c>
      <c r="F4676" s="2">
        <v>13</v>
      </c>
      <c r="G4676" s="2">
        <v>13</v>
      </c>
      <c r="H4676" s="2">
        <v>10.766</v>
      </c>
      <c r="I4676" s="3">
        <v>2.0310000000000001</v>
      </c>
      <c r="J4676" s="3">
        <v>2.2120000000000002</v>
      </c>
      <c r="K4676">
        <f t="shared" si="265"/>
        <v>4.777527822718981</v>
      </c>
      <c r="L4676" s="2" t="s">
        <v>32</v>
      </c>
      <c r="M4676" t="s">
        <v>25</v>
      </c>
      <c r="N4676" s="2" t="s">
        <v>26</v>
      </c>
      <c r="O4676" s="2" t="s">
        <v>788</v>
      </c>
      <c r="P4676" s="2"/>
      <c r="Q4676" s="2" t="s">
        <v>764</v>
      </c>
      <c r="R4676" s="2"/>
      <c r="S4676" s="2"/>
      <c r="T4676" t="s">
        <v>766</v>
      </c>
      <c r="U4676">
        <f t="shared" si="263"/>
        <v>10.766</v>
      </c>
      <c r="V4676">
        <f t="shared" si="264"/>
        <v>10.766</v>
      </c>
      <c r="W4676" s="2" t="s">
        <v>778</v>
      </c>
      <c r="Y4676" t="s">
        <v>826</v>
      </c>
      <c r="Z4676" t="s">
        <v>826</v>
      </c>
      <c r="AA4676" t="s">
        <v>826</v>
      </c>
      <c r="AB4676" t="str">
        <f t="shared" si="262"/>
        <v/>
      </c>
    </row>
    <row r="4677" spans="1:28" x14ac:dyDescent="0.2">
      <c r="A4677" s="2"/>
      <c r="B4677" s="2" t="s">
        <v>21</v>
      </c>
      <c r="C4677" s="2" t="s">
        <v>711</v>
      </c>
      <c r="D4677" s="2" t="s">
        <v>42</v>
      </c>
      <c r="E4677" s="2" t="s">
        <v>99</v>
      </c>
      <c r="F4677" s="2">
        <v>13</v>
      </c>
      <c r="G4677" s="2">
        <v>13</v>
      </c>
      <c r="H4677" s="2">
        <v>11.063000000000001</v>
      </c>
      <c r="I4677" s="3">
        <v>1.5980000000000001</v>
      </c>
      <c r="J4677" s="3">
        <v>2.4380000000000002</v>
      </c>
      <c r="K4677">
        <f t="shared" si="265"/>
        <v>3.2597591024829473</v>
      </c>
      <c r="L4677" s="2" t="s">
        <v>32</v>
      </c>
      <c r="M4677" t="s">
        <v>25</v>
      </c>
      <c r="N4677" s="2" t="s">
        <v>26</v>
      </c>
      <c r="O4677" s="9" t="s">
        <v>790</v>
      </c>
      <c r="P4677" s="2"/>
      <c r="Q4677" s="2" t="s">
        <v>764</v>
      </c>
      <c r="R4677" s="2"/>
      <c r="S4677" s="2"/>
      <c r="T4677" t="s">
        <v>766</v>
      </c>
      <c r="U4677">
        <f t="shared" si="263"/>
        <v>11.063000000000001</v>
      </c>
      <c r="V4677">
        <f t="shared" si="264"/>
        <v>11.063000000000001</v>
      </c>
      <c r="W4677" s="2" t="s">
        <v>778</v>
      </c>
      <c r="Y4677" t="s">
        <v>826</v>
      </c>
      <c r="Z4677" t="s">
        <v>826</v>
      </c>
      <c r="AA4677" t="s">
        <v>826</v>
      </c>
      <c r="AB4677" t="str">
        <f t="shared" si="262"/>
        <v/>
      </c>
    </row>
    <row r="4678" spans="1:28" x14ac:dyDescent="0.2">
      <c r="A4678" s="2"/>
      <c r="B4678" s="2" t="s">
        <v>21</v>
      </c>
      <c r="C4678" s="2" t="s">
        <v>711</v>
      </c>
      <c r="D4678" s="2" t="s">
        <v>42</v>
      </c>
      <c r="E4678" s="2" t="s">
        <v>99</v>
      </c>
      <c r="F4678" s="2">
        <v>14</v>
      </c>
      <c r="G4678" s="2">
        <v>14</v>
      </c>
      <c r="H4678" s="2">
        <v>10.07</v>
      </c>
      <c r="I4678" s="3">
        <v>1.8919999999999999</v>
      </c>
      <c r="J4678" s="3">
        <v>2.2029999999999998</v>
      </c>
      <c r="K4678">
        <f t="shared" si="265"/>
        <v>4.1290963477582121</v>
      </c>
      <c r="L4678" s="2" t="s">
        <v>32</v>
      </c>
      <c r="M4678" t="s">
        <v>25</v>
      </c>
      <c r="N4678" s="2" t="s">
        <v>26</v>
      </c>
      <c r="O4678" s="2" t="s">
        <v>788</v>
      </c>
      <c r="P4678" s="2"/>
      <c r="Q4678" s="2" t="s">
        <v>764</v>
      </c>
      <c r="R4678" s="2"/>
      <c r="S4678" s="2"/>
      <c r="T4678" t="s">
        <v>766</v>
      </c>
      <c r="U4678">
        <f t="shared" si="263"/>
        <v>10.07</v>
      </c>
      <c r="V4678">
        <f t="shared" si="264"/>
        <v>10.07</v>
      </c>
      <c r="W4678" s="2" t="s">
        <v>778</v>
      </c>
      <c r="Y4678" t="s">
        <v>826</v>
      </c>
      <c r="Z4678" t="s">
        <v>826</v>
      </c>
      <c r="AA4678" t="s">
        <v>826</v>
      </c>
      <c r="AB4678" t="str">
        <f t="shared" si="262"/>
        <v/>
      </c>
    </row>
    <row r="4679" spans="1:28" x14ac:dyDescent="0.2">
      <c r="A4679" s="2"/>
      <c r="B4679" s="2" t="s">
        <v>21</v>
      </c>
      <c r="C4679" s="2" t="s">
        <v>711</v>
      </c>
      <c r="D4679" s="2" t="s">
        <v>42</v>
      </c>
      <c r="E4679" s="2" t="s">
        <v>99</v>
      </c>
      <c r="F4679" s="2">
        <v>14</v>
      </c>
      <c r="G4679" s="2">
        <v>14</v>
      </c>
      <c r="H4679" s="2">
        <v>10.502000000000001</v>
      </c>
      <c r="I4679" s="3">
        <v>1.528</v>
      </c>
      <c r="J4679" s="3">
        <v>2.3759999999999999</v>
      </c>
      <c r="K4679">
        <f t="shared" si="265"/>
        <v>2.9046338903577595</v>
      </c>
      <c r="L4679" s="2" t="s">
        <v>32</v>
      </c>
      <c r="M4679" t="s">
        <v>25</v>
      </c>
      <c r="N4679" s="2" t="s">
        <v>26</v>
      </c>
      <c r="O4679" s="9" t="s">
        <v>790</v>
      </c>
      <c r="P4679" s="2"/>
      <c r="Q4679" s="2" t="s">
        <v>764</v>
      </c>
      <c r="R4679" s="2"/>
      <c r="S4679" s="2"/>
      <c r="T4679" t="s">
        <v>766</v>
      </c>
      <c r="U4679">
        <f t="shared" si="263"/>
        <v>10.502000000000001</v>
      </c>
      <c r="V4679">
        <f t="shared" si="264"/>
        <v>10.502000000000001</v>
      </c>
      <c r="W4679" s="2" t="s">
        <v>778</v>
      </c>
      <c r="Y4679" t="s">
        <v>826</v>
      </c>
      <c r="Z4679" t="s">
        <v>826</v>
      </c>
      <c r="AA4679" t="s">
        <v>826</v>
      </c>
      <c r="AB4679" t="str">
        <f t="shared" si="262"/>
        <v/>
      </c>
    </row>
    <row r="4680" spans="1:28" x14ac:dyDescent="0.2">
      <c r="A4680" s="2"/>
      <c r="B4680" s="2" t="s">
        <v>21</v>
      </c>
      <c r="C4680" s="2" t="s">
        <v>711</v>
      </c>
      <c r="D4680" s="2" t="s">
        <v>42</v>
      </c>
      <c r="E4680" s="2" t="s">
        <v>99</v>
      </c>
      <c r="F4680" s="2">
        <v>15</v>
      </c>
      <c r="G4680" s="2">
        <v>15</v>
      </c>
      <c r="H4680" s="2">
        <v>10.301</v>
      </c>
      <c r="I4680" s="3">
        <v>1.85</v>
      </c>
      <c r="J4680" s="3">
        <v>1.9750000000000001</v>
      </c>
      <c r="K4680">
        <f t="shared" si="265"/>
        <v>3.5392302092708334</v>
      </c>
      <c r="L4680" s="2" t="s">
        <v>32</v>
      </c>
      <c r="M4680" t="s">
        <v>25</v>
      </c>
      <c r="N4680" s="2" t="s">
        <v>26</v>
      </c>
      <c r="O4680" s="2" t="s">
        <v>788</v>
      </c>
      <c r="P4680" s="2"/>
      <c r="Q4680" s="2" t="s">
        <v>764</v>
      </c>
      <c r="R4680" s="2"/>
      <c r="S4680" s="2"/>
      <c r="T4680" t="s">
        <v>766</v>
      </c>
      <c r="U4680">
        <f t="shared" si="263"/>
        <v>10.301</v>
      </c>
      <c r="V4680">
        <f t="shared" si="264"/>
        <v>10.301</v>
      </c>
      <c r="W4680" s="2" t="s">
        <v>778</v>
      </c>
      <c r="Y4680" t="s">
        <v>826</v>
      </c>
      <c r="Z4680" t="s">
        <v>826</v>
      </c>
      <c r="AA4680" t="s">
        <v>826</v>
      </c>
      <c r="AB4680" t="str">
        <f t="shared" ref="AB4680:AB4743" si="266">IF(AND(Y4680="check",T4680="yolk.vol"),"remove","")</f>
        <v/>
      </c>
    </row>
    <row r="4681" spans="1:28" x14ac:dyDescent="0.2">
      <c r="A4681" s="2"/>
      <c r="B4681" s="2" t="s">
        <v>21</v>
      </c>
      <c r="C4681" s="2" t="s">
        <v>711</v>
      </c>
      <c r="D4681" s="2" t="s">
        <v>42</v>
      </c>
      <c r="E4681" s="2" t="s">
        <v>99</v>
      </c>
      <c r="F4681" s="2">
        <v>15</v>
      </c>
      <c r="G4681" s="2">
        <v>15</v>
      </c>
      <c r="H4681" s="2">
        <v>11.04</v>
      </c>
      <c r="I4681" s="3">
        <v>1.45</v>
      </c>
      <c r="J4681" s="3">
        <v>2.222</v>
      </c>
      <c r="K4681">
        <f t="shared" si="265"/>
        <v>2.4461231317416665</v>
      </c>
      <c r="L4681" s="2" t="s">
        <v>32</v>
      </c>
      <c r="M4681" t="s">
        <v>25</v>
      </c>
      <c r="N4681" s="2" t="s">
        <v>26</v>
      </c>
      <c r="O4681" s="9" t="s">
        <v>790</v>
      </c>
      <c r="P4681" s="2"/>
      <c r="Q4681" s="2" t="s">
        <v>764</v>
      </c>
      <c r="R4681" s="2"/>
      <c r="S4681" s="2"/>
      <c r="T4681" t="s">
        <v>766</v>
      </c>
      <c r="U4681">
        <f t="shared" si="263"/>
        <v>11.04</v>
      </c>
      <c r="V4681">
        <f t="shared" si="264"/>
        <v>11.04</v>
      </c>
      <c r="W4681" s="2" t="s">
        <v>778</v>
      </c>
      <c r="Y4681" t="s">
        <v>826</v>
      </c>
      <c r="Z4681" t="s">
        <v>826</v>
      </c>
      <c r="AA4681" t="s">
        <v>826</v>
      </c>
      <c r="AB4681" t="str">
        <f t="shared" si="266"/>
        <v/>
      </c>
    </row>
    <row r="4682" spans="1:28" x14ac:dyDescent="0.2">
      <c r="A4682" s="2"/>
      <c r="B4682" s="2" t="s">
        <v>21</v>
      </c>
      <c r="C4682" s="2" t="s">
        <v>711</v>
      </c>
      <c r="D4682" s="2" t="s">
        <v>42</v>
      </c>
      <c r="E4682" s="2" t="s">
        <v>99</v>
      </c>
      <c r="F4682" s="2">
        <v>16</v>
      </c>
      <c r="G4682" s="2">
        <v>16</v>
      </c>
      <c r="H4682" s="2">
        <v>9.7249999999999996</v>
      </c>
      <c r="I4682" s="3">
        <v>1.839</v>
      </c>
      <c r="J4682" s="3">
        <v>2.13</v>
      </c>
      <c r="K4682">
        <f t="shared" si="265"/>
        <v>3.7717362640084491</v>
      </c>
      <c r="L4682" s="2" t="s">
        <v>32</v>
      </c>
      <c r="M4682" t="s">
        <v>25</v>
      </c>
      <c r="N4682" s="2" t="s">
        <v>26</v>
      </c>
      <c r="O4682" s="2" t="s">
        <v>788</v>
      </c>
      <c r="P4682" s="2"/>
      <c r="Q4682" s="2" t="s">
        <v>764</v>
      </c>
      <c r="R4682" s="2"/>
      <c r="S4682" s="2"/>
      <c r="T4682" t="s">
        <v>766</v>
      </c>
      <c r="U4682">
        <f t="shared" si="263"/>
        <v>9.7249999999999996</v>
      </c>
      <c r="V4682">
        <f t="shared" si="264"/>
        <v>9.7249999999999996</v>
      </c>
      <c r="W4682" s="2" t="s">
        <v>778</v>
      </c>
      <c r="Y4682" t="s">
        <v>826</v>
      </c>
      <c r="Z4682" t="s">
        <v>826</v>
      </c>
      <c r="AA4682" t="s">
        <v>826</v>
      </c>
      <c r="AB4682" t="str">
        <f t="shared" si="266"/>
        <v/>
      </c>
    </row>
    <row r="4683" spans="1:28" x14ac:dyDescent="0.2">
      <c r="A4683" s="2"/>
      <c r="B4683" s="2" t="s">
        <v>21</v>
      </c>
      <c r="C4683" s="2" t="s">
        <v>711</v>
      </c>
      <c r="D4683" s="2" t="s">
        <v>42</v>
      </c>
      <c r="E4683" s="2" t="s">
        <v>99</v>
      </c>
      <c r="F4683" s="2">
        <v>16</v>
      </c>
      <c r="G4683" s="2">
        <v>16</v>
      </c>
      <c r="H4683" s="2">
        <v>10.522</v>
      </c>
      <c r="I4683" s="3">
        <v>1.583</v>
      </c>
      <c r="J4683" s="3">
        <v>2.399</v>
      </c>
      <c r="K4683">
        <f t="shared" si="265"/>
        <v>3.1476782501000815</v>
      </c>
      <c r="L4683" s="2" t="s">
        <v>32</v>
      </c>
      <c r="M4683" t="s">
        <v>25</v>
      </c>
      <c r="N4683" s="2" t="s">
        <v>26</v>
      </c>
      <c r="O4683" s="9" t="s">
        <v>790</v>
      </c>
      <c r="P4683" s="2"/>
      <c r="Q4683" s="2" t="s">
        <v>764</v>
      </c>
      <c r="R4683" s="2"/>
      <c r="S4683" s="2"/>
      <c r="T4683" t="s">
        <v>766</v>
      </c>
      <c r="U4683">
        <f t="shared" si="263"/>
        <v>10.522</v>
      </c>
      <c r="V4683">
        <f t="shared" si="264"/>
        <v>10.522</v>
      </c>
      <c r="W4683" s="2" t="s">
        <v>778</v>
      </c>
      <c r="Y4683" t="s">
        <v>826</v>
      </c>
      <c r="Z4683" t="s">
        <v>826</v>
      </c>
      <c r="AA4683" t="s">
        <v>826</v>
      </c>
      <c r="AB4683" t="str">
        <f t="shared" si="266"/>
        <v/>
      </c>
    </row>
    <row r="4684" spans="1:28" x14ac:dyDescent="0.2">
      <c r="A4684" s="2"/>
      <c r="B4684" s="2" t="s">
        <v>21</v>
      </c>
      <c r="C4684" s="2" t="s">
        <v>711</v>
      </c>
      <c r="D4684" s="2" t="s">
        <v>42</v>
      </c>
      <c r="E4684" s="2" t="s">
        <v>99</v>
      </c>
      <c r="F4684" s="2">
        <v>17</v>
      </c>
      <c r="G4684" s="2">
        <v>17</v>
      </c>
      <c r="H4684" s="2">
        <v>9.99</v>
      </c>
      <c r="I4684" s="3">
        <v>1.6719999999999999</v>
      </c>
      <c r="J4684" s="3">
        <v>1.8460000000000001</v>
      </c>
      <c r="K4684">
        <f t="shared" si="265"/>
        <v>2.7021067252302933</v>
      </c>
      <c r="L4684" s="2" t="s">
        <v>32</v>
      </c>
      <c r="M4684" t="s">
        <v>25</v>
      </c>
      <c r="N4684" s="2" t="s">
        <v>26</v>
      </c>
      <c r="O4684" s="2" t="s">
        <v>788</v>
      </c>
      <c r="P4684" s="2"/>
      <c r="Q4684" s="2" t="s">
        <v>764</v>
      </c>
      <c r="R4684" s="2"/>
      <c r="S4684" s="2"/>
      <c r="T4684" t="s">
        <v>766</v>
      </c>
      <c r="U4684">
        <f t="shared" si="263"/>
        <v>9.99</v>
      </c>
      <c r="V4684">
        <f t="shared" si="264"/>
        <v>9.99</v>
      </c>
      <c r="W4684" s="2" t="s">
        <v>778</v>
      </c>
      <c r="Y4684" t="s">
        <v>826</v>
      </c>
      <c r="Z4684" t="s">
        <v>826</v>
      </c>
      <c r="AA4684" t="s">
        <v>826</v>
      </c>
      <c r="AB4684" t="str">
        <f t="shared" si="266"/>
        <v/>
      </c>
    </row>
    <row r="4685" spans="1:28" x14ac:dyDescent="0.2">
      <c r="A4685" s="2"/>
      <c r="B4685" s="2" t="s">
        <v>21</v>
      </c>
      <c r="C4685" s="2" t="s">
        <v>711</v>
      </c>
      <c r="D4685" s="2" t="s">
        <v>42</v>
      </c>
      <c r="E4685" s="2" t="s">
        <v>99</v>
      </c>
      <c r="F4685" s="2">
        <v>17</v>
      </c>
      <c r="G4685" s="2">
        <v>17</v>
      </c>
      <c r="H4685" s="2">
        <v>10.898999999999999</v>
      </c>
      <c r="I4685" s="3">
        <v>1.4650000000000001</v>
      </c>
      <c r="J4685" s="3">
        <v>2.1749999999999998</v>
      </c>
      <c r="K4685">
        <f t="shared" si="265"/>
        <v>2.4441776366843748</v>
      </c>
      <c r="L4685" s="2" t="s">
        <v>32</v>
      </c>
      <c r="M4685" t="s">
        <v>25</v>
      </c>
      <c r="N4685" s="2" t="s">
        <v>26</v>
      </c>
      <c r="O4685" s="9" t="s">
        <v>790</v>
      </c>
      <c r="P4685" s="2"/>
      <c r="Q4685" s="2" t="s">
        <v>764</v>
      </c>
      <c r="R4685" s="2"/>
      <c r="S4685" s="2"/>
      <c r="T4685" t="s">
        <v>766</v>
      </c>
      <c r="U4685">
        <f t="shared" si="263"/>
        <v>10.898999999999999</v>
      </c>
      <c r="V4685">
        <f t="shared" si="264"/>
        <v>10.898999999999999</v>
      </c>
      <c r="W4685" s="2" t="s">
        <v>778</v>
      </c>
      <c r="Y4685" t="s">
        <v>826</v>
      </c>
      <c r="Z4685" t="s">
        <v>826</v>
      </c>
      <c r="AA4685" t="s">
        <v>826</v>
      </c>
      <c r="AB4685" t="str">
        <f t="shared" si="266"/>
        <v/>
      </c>
    </row>
    <row r="4686" spans="1:28" x14ac:dyDescent="0.2">
      <c r="A4686" s="2"/>
      <c r="B4686" s="2" t="s">
        <v>21</v>
      </c>
      <c r="C4686" s="2" t="s">
        <v>711</v>
      </c>
      <c r="D4686" s="2" t="s">
        <v>42</v>
      </c>
      <c r="E4686" s="2" t="s">
        <v>99</v>
      </c>
      <c r="F4686" s="2">
        <v>18</v>
      </c>
      <c r="G4686" s="2">
        <v>18</v>
      </c>
      <c r="H4686" s="2">
        <v>9.6050000000000004</v>
      </c>
      <c r="I4686" s="3">
        <v>1.823</v>
      </c>
      <c r="J4686" s="3">
        <v>2.3069999999999999</v>
      </c>
      <c r="K4686">
        <f t="shared" si="265"/>
        <v>4.0143865353707939</v>
      </c>
      <c r="L4686" s="2" t="s">
        <v>32</v>
      </c>
      <c r="M4686" t="s">
        <v>25</v>
      </c>
      <c r="N4686" s="2" t="s">
        <v>26</v>
      </c>
      <c r="O4686" s="2" t="s">
        <v>788</v>
      </c>
      <c r="P4686" s="2"/>
      <c r="Q4686" s="2" t="s">
        <v>764</v>
      </c>
      <c r="R4686" s="2"/>
      <c r="S4686" s="2"/>
      <c r="T4686" t="s">
        <v>766</v>
      </c>
      <c r="U4686">
        <f t="shared" si="263"/>
        <v>9.6050000000000004</v>
      </c>
      <c r="V4686">
        <f t="shared" si="264"/>
        <v>9.6050000000000004</v>
      </c>
      <c r="W4686" s="2" t="s">
        <v>778</v>
      </c>
      <c r="Y4686" t="s">
        <v>826</v>
      </c>
      <c r="Z4686" t="s">
        <v>826</v>
      </c>
      <c r="AA4686" t="s">
        <v>826</v>
      </c>
      <c r="AB4686" t="str">
        <f t="shared" si="266"/>
        <v/>
      </c>
    </row>
    <row r="4687" spans="1:28" x14ac:dyDescent="0.2">
      <c r="A4687" s="2"/>
      <c r="B4687" s="2" t="s">
        <v>21</v>
      </c>
      <c r="C4687" s="2" t="s">
        <v>711</v>
      </c>
      <c r="D4687" s="2" t="s">
        <v>42</v>
      </c>
      <c r="E4687" s="2" t="s">
        <v>99</v>
      </c>
      <c r="F4687" s="2">
        <v>18</v>
      </c>
      <c r="G4687" s="2">
        <v>18</v>
      </c>
      <c r="H4687" s="2">
        <v>10.151</v>
      </c>
      <c r="I4687" s="3">
        <v>1.544</v>
      </c>
      <c r="J4687" s="3">
        <v>2.3330000000000002</v>
      </c>
      <c r="K4687">
        <f t="shared" si="265"/>
        <v>2.9121087298989869</v>
      </c>
      <c r="L4687" s="2" t="s">
        <v>32</v>
      </c>
      <c r="M4687" t="s">
        <v>25</v>
      </c>
      <c r="N4687" s="2" t="s">
        <v>26</v>
      </c>
      <c r="O4687" s="9" t="s">
        <v>790</v>
      </c>
      <c r="P4687" s="2"/>
      <c r="Q4687" s="2" t="s">
        <v>764</v>
      </c>
      <c r="R4687" s="2"/>
      <c r="S4687" s="2"/>
      <c r="T4687" t="s">
        <v>766</v>
      </c>
      <c r="U4687">
        <f t="shared" si="263"/>
        <v>10.151</v>
      </c>
      <c r="V4687">
        <f t="shared" si="264"/>
        <v>10.151</v>
      </c>
      <c r="W4687" s="2" t="s">
        <v>778</v>
      </c>
      <c r="Y4687" t="s">
        <v>826</v>
      </c>
      <c r="Z4687" t="s">
        <v>826</v>
      </c>
      <c r="AA4687" t="s">
        <v>826</v>
      </c>
      <c r="AB4687" t="str">
        <f t="shared" si="266"/>
        <v/>
      </c>
    </row>
    <row r="4688" spans="1:28" x14ac:dyDescent="0.2">
      <c r="A4688" s="2"/>
      <c r="B4688" s="2" t="s">
        <v>21</v>
      </c>
      <c r="C4688" s="2" t="s">
        <v>711</v>
      </c>
      <c r="D4688" s="2" t="s">
        <v>42</v>
      </c>
      <c r="E4688" s="2" t="s">
        <v>99</v>
      </c>
      <c r="F4688" s="2">
        <v>19</v>
      </c>
      <c r="G4688" s="2">
        <v>19</v>
      </c>
      <c r="H4688" s="2">
        <v>10.01</v>
      </c>
      <c r="I4688" s="3">
        <v>1.9630000000000001</v>
      </c>
      <c r="J4688" s="3">
        <v>2.29</v>
      </c>
      <c r="K4688">
        <f t="shared" si="265"/>
        <v>4.6203442722109838</v>
      </c>
      <c r="L4688" s="2" t="s">
        <v>32</v>
      </c>
      <c r="M4688" t="s">
        <v>25</v>
      </c>
      <c r="N4688" s="2" t="s">
        <v>26</v>
      </c>
      <c r="O4688" s="2" t="s">
        <v>788</v>
      </c>
      <c r="P4688" s="2"/>
      <c r="Q4688" s="2" t="s">
        <v>764</v>
      </c>
      <c r="R4688" s="2"/>
      <c r="S4688" s="2"/>
      <c r="T4688" t="s">
        <v>766</v>
      </c>
      <c r="U4688">
        <f t="shared" si="263"/>
        <v>10.01</v>
      </c>
      <c r="V4688">
        <f t="shared" si="264"/>
        <v>10.01</v>
      </c>
      <c r="W4688" s="2" t="s">
        <v>778</v>
      </c>
      <c r="Y4688" t="s">
        <v>826</v>
      </c>
      <c r="Z4688" t="s">
        <v>826</v>
      </c>
      <c r="AA4688" t="s">
        <v>826</v>
      </c>
      <c r="AB4688" t="str">
        <f t="shared" si="266"/>
        <v/>
      </c>
    </row>
    <row r="4689" spans="1:28" x14ac:dyDescent="0.2">
      <c r="A4689" s="2"/>
      <c r="B4689" s="2" t="s">
        <v>21</v>
      </c>
      <c r="C4689" s="2" t="s">
        <v>711</v>
      </c>
      <c r="D4689" s="2" t="s">
        <v>42</v>
      </c>
      <c r="E4689" s="2" t="s">
        <v>99</v>
      </c>
      <c r="F4689" s="2">
        <v>19</v>
      </c>
      <c r="G4689" s="2">
        <v>19</v>
      </c>
      <c r="H4689" s="2">
        <v>10.792999999999999</v>
      </c>
      <c r="I4689" s="3">
        <v>1.538</v>
      </c>
      <c r="J4689" s="3">
        <v>2.3650000000000002</v>
      </c>
      <c r="K4689">
        <f t="shared" si="265"/>
        <v>2.9291530976242335</v>
      </c>
      <c r="L4689" s="2" t="s">
        <v>32</v>
      </c>
      <c r="M4689" t="s">
        <v>25</v>
      </c>
      <c r="N4689" s="2" t="s">
        <v>26</v>
      </c>
      <c r="O4689" s="9" t="s">
        <v>790</v>
      </c>
      <c r="P4689" s="2"/>
      <c r="Q4689" s="2" t="s">
        <v>764</v>
      </c>
      <c r="R4689" s="2"/>
      <c r="S4689" s="2"/>
      <c r="T4689" t="s">
        <v>766</v>
      </c>
      <c r="U4689">
        <f t="shared" si="263"/>
        <v>10.792999999999999</v>
      </c>
      <c r="V4689">
        <f t="shared" si="264"/>
        <v>10.792999999999999</v>
      </c>
      <c r="W4689" s="2" t="s">
        <v>778</v>
      </c>
      <c r="Y4689" t="s">
        <v>826</v>
      </c>
      <c r="Z4689" t="s">
        <v>826</v>
      </c>
      <c r="AA4689" t="s">
        <v>826</v>
      </c>
      <c r="AB4689" t="str">
        <f t="shared" si="266"/>
        <v/>
      </c>
    </row>
    <row r="4690" spans="1:28" x14ac:dyDescent="0.2">
      <c r="A4690" s="2"/>
      <c r="B4690" s="2" t="s">
        <v>21</v>
      </c>
      <c r="C4690" s="2" t="s">
        <v>711</v>
      </c>
      <c r="D4690" s="2" t="s">
        <v>42</v>
      </c>
      <c r="E4690" s="2" t="s">
        <v>99</v>
      </c>
      <c r="F4690" s="2">
        <v>20</v>
      </c>
      <c r="G4690" s="2">
        <v>20</v>
      </c>
      <c r="H4690" s="2">
        <v>9.5380000000000003</v>
      </c>
      <c r="I4690" s="3">
        <v>1.8540000000000001</v>
      </c>
      <c r="J4690" s="3">
        <v>2.1749999999999998</v>
      </c>
      <c r="K4690">
        <f t="shared" si="265"/>
        <v>3.9145061200094999</v>
      </c>
      <c r="L4690" s="2" t="s">
        <v>32</v>
      </c>
      <c r="M4690" t="s">
        <v>25</v>
      </c>
      <c r="N4690" s="2" t="s">
        <v>26</v>
      </c>
      <c r="O4690" s="2" t="s">
        <v>788</v>
      </c>
      <c r="P4690" s="2"/>
      <c r="Q4690" s="2" t="s">
        <v>764</v>
      </c>
      <c r="R4690" s="2"/>
      <c r="S4690" s="2"/>
      <c r="T4690" t="s">
        <v>766</v>
      </c>
      <c r="U4690">
        <f t="shared" si="263"/>
        <v>9.5380000000000003</v>
      </c>
      <c r="V4690">
        <f t="shared" si="264"/>
        <v>9.5380000000000003</v>
      </c>
      <c r="W4690" s="2" t="s">
        <v>778</v>
      </c>
      <c r="Y4690" t="s">
        <v>826</v>
      </c>
      <c r="Z4690" t="s">
        <v>826</v>
      </c>
      <c r="AA4690" t="s">
        <v>826</v>
      </c>
      <c r="AB4690" t="str">
        <f t="shared" si="266"/>
        <v/>
      </c>
    </row>
    <row r="4691" spans="1:28" x14ac:dyDescent="0.2">
      <c r="A4691" s="2"/>
      <c r="B4691" s="2" t="s">
        <v>21</v>
      </c>
      <c r="C4691" s="2" t="s">
        <v>711</v>
      </c>
      <c r="D4691" s="2" t="s">
        <v>42</v>
      </c>
      <c r="E4691" s="2" t="s">
        <v>99</v>
      </c>
      <c r="F4691" s="2">
        <v>20</v>
      </c>
      <c r="G4691" s="2">
        <v>20</v>
      </c>
      <c r="H4691" s="2">
        <v>10.137</v>
      </c>
      <c r="I4691" s="3">
        <v>1.4910000000000001</v>
      </c>
      <c r="J4691" s="3">
        <v>2.1859999999999999</v>
      </c>
      <c r="K4691">
        <f t="shared" si="265"/>
        <v>2.5445072931324901</v>
      </c>
      <c r="L4691" s="2" t="s">
        <v>32</v>
      </c>
      <c r="M4691" t="s">
        <v>25</v>
      </c>
      <c r="N4691" s="2" t="s">
        <v>26</v>
      </c>
      <c r="O4691" s="9" t="s">
        <v>790</v>
      </c>
      <c r="P4691" s="2"/>
      <c r="Q4691" s="2" t="s">
        <v>764</v>
      </c>
      <c r="R4691" s="2"/>
      <c r="S4691" s="2"/>
      <c r="T4691" t="s">
        <v>766</v>
      </c>
      <c r="U4691">
        <f t="shared" si="263"/>
        <v>10.137</v>
      </c>
      <c r="V4691">
        <f t="shared" si="264"/>
        <v>10.137</v>
      </c>
      <c r="W4691" s="2" t="s">
        <v>778</v>
      </c>
      <c r="Y4691" t="s">
        <v>826</v>
      </c>
      <c r="Z4691" t="s">
        <v>826</v>
      </c>
      <c r="AA4691" t="s">
        <v>826</v>
      </c>
      <c r="AB4691" t="str">
        <f t="shared" si="266"/>
        <v/>
      </c>
    </row>
    <row r="4692" spans="1:28" x14ac:dyDescent="0.2">
      <c r="A4692" s="2"/>
      <c r="B4692" s="2" t="s">
        <v>21</v>
      </c>
      <c r="C4692" s="2" t="s">
        <v>711</v>
      </c>
      <c r="D4692" s="2" t="s">
        <v>42</v>
      </c>
      <c r="E4692" s="2" t="s">
        <v>49</v>
      </c>
      <c r="F4692" s="2">
        <v>1</v>
      </c>
      <c r="G4692" s="2">
        <v>1</v>
      </c>
      <c r="H4692" s="2">
        <v>10.994999999999999</v>
      </c>
      <c r="I4692" s="3">
        <v>1.7470000000000001</v>
      </c>
      <c r="J4692" s="3">
        <v>2.4630000000000001</v>
      </c>
      <c r="K4692">
        <f t="shared" si="265"/>
        <v>3.9359400717442554</v>
      </c>
      <c r="L4692" s="2" t="s">
        <v>32</v>
      </c>
      <c r="M4692" t="s">
        <v>25</v>
      </c>
      <c r="N4692" s="2" t="s">
        <v>26</v>
      </c>
      <c r="O4692" s="2" t="s">
        <v>789</v>
      </c>
      <c r="P4692" s="2"/>
      <c r="Q4692" s="2" t="s">
        <v>764</v>
      </c>
      <c r="R4692" s="2"/>
      <c r="S4692" s="2"/>
      <c r="T4692" t="s">
        <v>766</v>
      </c>
      <c r="U4692">
        <f t="shared" si="263"/>
        <v>10.994999999999999</v>
      </c>
      <c r="V4692">
        <f t="shared" si="264"/>
        <v>10.994999999999999</v>
      </c>
      <c r="W4692" s="2" t="s">
        <v>778</v>
      </c>
      <c r="Y4692" t="s">
        <v>826</v>
      </c>
      <c r="Z4692" t="s">
        <v>826</v>
      </c>
      <c r="AA4692" t="s">
        <v>826</v>
      </c>
      <c r="AB4692" t="str">
        <f t="shared" si="266"/>
        <v/>
      </c>
    </row>
    <row r="4693" spans="1:28" x14ac:dyDescent="0.2">
      <c r="A4693" s="2"/>
      <c r="B4693" s="2" t="s">
        <v>21</v>
      </c>
      <c r="C4693" s="2" t="s">
        <v>711</v>
      </c>
      <c r="D4693" s="2" t="s">
        <v>42</v>
      </c>
      <c r="E4693" s="2" t="s">
        <v>49</v>
      </c>
      <c r="F4693" s="2">
        <v>2</v>
      </c>
      <c r="G4693" s="2">
        <v>2</v>
      </c>
      <c r="H4693" s="2">
        <v>10.926</v>
      </c>
      <c r="I4693" s="3">
        <v>1.7310000000000001</v>
      </c>
      <c r="J4693" s="3">
        <v>2.42</v>
      </c>
      <c r="K4693">
        <f t="shared" si="265"/>
        <v>3.7967128941092998</v>
      </c>
      <c r="L4693" s="2" t="s">
        <v>32</v>
      </c>
      <c r="M4693" t="s">
        <v>25</v>
      </c>
      <c r="N4693" s="2" t="s">
        <v>26</v>
      </c>
      <c r="O4693" s="2" t="s">
        <v>789</v>
      </c>
      <c r="P4693" s="2"/>
      <c r="Q4693" s="2" t="s">
        <v>764</v>
      </c>
      <c r="R4693" s="2"/>
      <c r="S4693" s="2"/>
      <c r="T4693" t="s">
        <v>766</v>
      </c>
      <c r="U4693">
        <f t="shared" si="263"/>
        <v>10.926</v>
      </c>
      <c r="V4693">
        <f t="shared" si="264"/>
        <v>10.926</v>
      </c>
      <c r="W4693" s="2" t="s">
        <v>778</v>
      </c>
      <c r="Y4693" t="s">
        <v>826</v>
      </c>
      <c r="Z4693" t="s">
        <v>826</v>
      </c>
      <c r="AA4693" t="s">
        <v>826</v>
      </c>
      <c r="AB4693" t="str">
        <f t="shared" si="266"/>
        <v/>
      </c>
    </row>
    <row r="4694" spans="1:28" x14ac:dyDescent="0.2">
      <c r="A4694" s="2"/>
      <c r="B4694" s="2" t="s">
        <v>21</v>
      </c>
      <c r="C4694" s="2" t="s">
        <v>711</v>
      </c>
      <c r="D4694" s="2" t="s">
        <v>42</v>
      </c>
      <c r="E4694" s="2" t="s">
        <v>49</v>
      </c>
      <c r="F4694" s="2">
        <v>3</v>
      </c>
      <c r="G4694" s="2">
        <v>3</v>
      </c>
      <c r="H4694" s="2">
        <v>10.997999999999999</v>
      </c>
      <c r="I4694" s="3">
        <v>1.696</v>
      </c>
      <c r="J4694" s="3">
        <v>2.2280000000000002</v>
      </c>
      <c r="K4694">
        <f t="shared" si="265"/>
        <v>3.3555609973213865</v>
      </c>
      <c r="L4694" s="2" t="s">
        <v>32</v>
      </c>
      <c r="M4694" t="s">
        <v>25</v>
      </c>
      <c r="N4694" s="2" t="s">
        <v>26</v>
      </c>
      <c r="O4694" s="2" t="s">
        <v>789</v>
      </c>
      <c r="P4694" s="2"/>
      <c r="Q4694" s="2" t="s">
        <v>764</v>
      </c>
      <c r="R4694" s="2"/>
      <c r="S4694" s="2"/>
      <c r="T4694" t="s">
        <v>766</v>
      </c>
      <c r="U4694">
        <f t="shared" si="263"/>
        <v>10.997999999999999</v>
      </c>
      <c r="V4694">
        <f t="shared" si="264"/>
        <v>10.997999999999999</v>
      </c>
      <c r="W4694" s="2" t="s">
        <v>778</v>
      </c>
      <c r="Y4694" t="s">
        <v>826</v>
      </c>
      <c r="Z4694" t="s">
        <v>826</v>
      </c>
      <c r="AA4694" t="s">
        <v>826</v>
      </c>
      <c r="AB4694" t="str">
        <f t="shared" si="266"/>
        <v/>
      </c>
    </row>
    <row r="4695" spans="1:28" x14ac:dyDescent="0.2">
      <c r="A4695" s="2"/>
      <c r="B4695" s="2" t="s">
        <v>21</v>
      </c>
      <c r="C4695" s="2" t="s">
        <v>711</v>
      </c>
      <c r="D4695" s="2" t="s">
        <v>42</v>
      </c>
      <c r="E4695" s="2" t="s">
        <v>49</v>
      </c>
      <c r="F4695" s="2">
        <v>4</v>
      </c>
      <c r="G4695" s="2">
        <v>4</v>
      </c>
      <c r="H4695" s="2">
        <v>10.678000000000001</v>
      </c>
      <c r="I4695" s="3">
        <v>1.843</v>
      </c>
      <c r="J4695" s="3">
        <v>2.2050000000000001</v>
      </c>
      <c r="K4695">
        <f t="shared" si="265"/>
        <v>3.9215478604769247</v>
      </c>
      <c r="L4695" s="2" t="s">
        <v>32</v>
      </c>
      <c r="M4695" t="s">
        <v>25</v>
      </c>
      <c r="N4695" s="2" t="s">
        <v>26</v>
      </c>
      <c r="O4695" s="2" t="s">
        <v>789</v>
      </c>
      <c r="P4695" s="2"/>
      <c r="Q4695" s="2" t="s">
        <v>764</v>
      </c>
      <c r="R4695" s="2"/>
      <c r="S4695" s="2"/>
      <c r="T4695" t="s">
        <v>766</v>
      </c>
      <c r="U4695">
        <f t="shared" si="263"/>
        <v>10.678000000000001</v>
      </c>
      <c r="V4695">
        <f t="shared" si="264"/>
        <v>10.678000000000001</v>
      </c>
      <c r="W4695" s="2" t="s">
        <v>778</v>
      </c>
      <c r="Y4695" t="s">
        <v>826</v>
      </c>
      <c r="Z4695" t="s">
        <v>826</v>
      </c>
      <c r="AA4695" t="s">
        <v>826</v>
      </c>
      <c r="AB4695" t="str">
        <f t="shared" si="266"/>
        <v/>
      </c>
    </row>
    <row r="4696" spans="1:28" x14ac:dyDescent="0.2">
      <c r="A4696" s="2"/>
      <c r="B4696" s="2" t="s">
        <v>21</v>
      </c>
      <c r="C4696" s="2" t="s">
        <v>711</v>
      </c>
      <c r="D4696" s="2" t="s">
        <v>42</v>
      </c>
      <c r="E4696" s="2" t="s">
        <v>49</v>
      </c>
      <c r="F4696" s="2">
        <v>5</v>
      </c>
      <c r="G4696" s="2">
        <v>5</v>
      </c>
      <c r="H4696" s="2">
        <v>10.417999999999999</v>
      </c>
      <c r="I4696" s="3">
        <v>1.855</v>
      </c>
      <c r="J4696" s="3">
        <v>2.2919999999999998</v>
      </c>
      <c r="K4696">
        <f t="shared" si="265"/>
        <v>4.1295306767644986</v>
      </c>
      <c r="L4696" s="2" t="s">
        <v>32</v>
      </c>
      <c r="M4696" t="s">
        <v>25</v>
      </c>
      <c r="N4696" s="2" t="s">
        <v>26</v>
      </c>
      <c r="O4696" s="2" t="s">
        <v>789</v>
      </c>
      <c r="P4696" s="2"/>
      <c r="Q4696" s="2" t="s">
        <v>764</v>
      </c>
      <c r="R4696" s="2"/>
      <c r="S4696" s="2"/>
      <c r="T4696" t="s">
        <v>766</v>
      </c>
      <c r="U4696">
        <f t="shared" si="263"/>
        <v>10.417999999999999</v>
      </c>
      <c r="V4696">
        <f t="shared" si="264"/>
        <v>10.417999999999999</v>
      </c>
      <c r="W4696" s="2" t="s">
        <v>778</v>
      </c>
      <c r="Y4696" t="s">
        <v>826</v>
      </c>
      <c r="Z4696" t="s">
        <v>826</v>
      </c>
      <c r="AA4696" t="s">
        <v>826</v>
      </c>
      <c r="AB4696" t="str">
        <f t="shared" si="266"/>
        <v/>
      </c>
    </row>
    <row r="4697" spans="1:28" x14ac:dyDescent="0.2">
      <c r="A4697" s="2"/>
      <c r="B4697" s="2" t="s">
        <v>21</v>
      </c>
      <c r="C4697" s="2" t="s">
        <v>711</v>
      </c>
      <c r="D4697" s="2" t="s">
        <v>42</v>
      </c>
      <c r="E4697" s="2" t="s">
        <v>49</v>
      </c>
      <c r="F4697" s="2">
        <v>6</v>
      </c>
      <c r="G4697" s="2">
        <v>6</v>
      </c>
      <c r="H4697" s="2">
        <v>11.488</v>
      </c>
      <c r="I4697" s="3">
        <v>1.671</v>
      </c>
      <c r="J4697" s="3">
        <v>2.2400000000000002</v>
      </c>
      <c r="K4697">
        <f t="shared" si="265"/>
        <v>3.2749085238576003</v>
      </c>
      <c r="L4697" s="2" t="s">
        <v>32</v>
      </c>
      <c r="M4697" t="s">
        <v>25</v>
      </c>
      <c r="N4697" s="2" t="s">
        <v>26</v>
      </c>
      <c r="O4697" s="2" t="s">
        <v>789</v>
      </c>
      <c r="P4697" s="2"/>
      <c r="Q4697" s="2" t="s">
        <v>764</v>
      </c>
      <c r="R4697" s="2"/>
      <c r="S4697" s="2"/>
      <c r="T4697" t="s">
        <v>766</v>
      </c>
      <c r="U4697">
        <f t="shared" si="263"/>
        <v>11.488</v>
      </c>
      <c r="V4697">
        <f t="shared" si="264"/>
        <v>11.488</v>
      </c>
      <c r="W4697" s="2" t="s">
        <v>778</v>
      </c>
      <c r="Y4697" t="s">
        <v>826</v>
      </c>
      <c r="Z4697" t="s">
        <v>826</v>
      </c>
      <c r="AA4697" t="s">
        <v>826</v>
      </c>
      <c r="AB4697" t="str">
        <f t="shared" si="266"/>
        <v/>
      </c>
    </row>
    <row r="4698" spans="1:28" x14ac:dyDescent="0.2">
      <c r="A4698" s="2"/>
      <c r="B4698" s="2" t="s">
        <v>21</v>
      </c>
      <c r="C4698" s="2" t="s">
        <v>711</v>
      </c>
      <c r="D4698" s="2" t="s">
        <v>42</v>
      </c>
      <c r="E4698" s="2" t="s">
        <v>49</v>
      </c>
      <c r="F4698" s="2">
        <v>7</v>
      </c>
      <c r="G4698" s="2">
        <v>7</v>
      </c>
      <c r="H4698" s="2">
        <v>11.333</v>
      </c>
      <c r="I4698" s="3">
        <v>1.742</v>
      </c>
      <c r="J4698" s="3">
        <v>2.1190000000000002</v>
      </c>
      <c r="K4698">
        <f t="shared" si="265"/>
        <v>3.3668635312690731</v>
      </c>
      <c r="L4698" s="2" t="s">
        <v>32</v>
      </c>
      <c r="M4698" t="s">
        <v>25</v>
      </c>
      <c r="N4698" s="2" t="s">
        <v>26</v>
      </c>
      <c r="O4698" s="2" t="s">
        <v>789</v>
      </c>
      <c r="P4698" s="2"/>
      <c r="Q4698" s="2" t="s">
        <v>764</v>
      </c>
      <c r="R4698" s="2"/>
      <c r="S4698" s="2"/>
      <c r="T4698" t="s">
        <v>766</v>
      </c>
      <c r="U4698">
        <f t="shared" si="263"/>
        <v>11.333</v>
      </c>
      <c r="V4698">
        <f t="shared" si="264"/>
        <v>11.333</v>
      </c>
      <c r="W4698" s="2" t="s">
        <v>778</v>
      </c>
      <c r="Y4698" t="s">
        <v>826</v>
      </c>
      <c r="Z4698" t="s">
        <v>826</v>
      </c>
      <c r="AA4698" t="s">
        <v>826</v>
      </c>
      <c r="AB4698" t="str">
        <f t="shared" si="266"/>
        <v/>
      </c>
    </row>
    <row r="4699" spans="1:28" x14ac:dyDescent="0.2">
      <c r="A4699" s="2"/>
      <c r="B4699" s="2" t="s">
        <v>21</v>
      </c>
      <c r="C4699" s="2" t="s">
        <v>711</v>
      </c>
      <c r="D4699" s="2" t="s">
        <v>42</v>
      </c>
      <c r="E4699" s="2" t="s">
        <v>49</v>
      </c>
      <c r="F4699" s="2">
        <v>8</v>
      </c>
      <c r="G4699" s="2">
        <v>8</v>
      </c>
      <c r="H4699" s="2">
        <v>10.388999999999999</v>
      </c>
      <c r="I4699" s="3">
        <v>1.821</v>
      </c>
      <c r="J4699" s="3">
        <v>2.2639999999999998</v>
      </c>
      <c r="K4699">
        <f t="shared" si="265"/>
        <v>3.9309232965183591</v>
      </c>
      <c r="L4699" s="2" t="s">
        <v>32</v>
      </c>
      <c r="M4699" t="s">
        <v>25</v>
      </c>
      <c r="N4699" s="2" t="s">
        <v>26</v>
      </c>
      <c r="O4699" s="2" t="s">
        <v>789</v>
      </c>
      <c r="P4699" s="2"/>
      <c r="Q4699" s="2" t="s">
        <v>764</v>
      </c>
      <c r="R4699" s="2"/>
      <c r="S4699" s="2"/>
      <c r="T4699" t="s">
        <v>766</v>
      </c>
      <c r="U4699">
        <f t="shared" si="263"/>
        <v>10.388999999999999</v>
      </c>
      <c r="V4699">
        <f t="shared" si="264"/>
        <v>10.388999999999999</v>
      </c>
      <c r="W4699" s="2" t="s">
        <v>778</v>
      </c>
      <c r="Y4699" t="s">
        <v>826</v>
      </c>
      <c r="Z4699" t="s">
        <v>826</v>
      </c>
      <c r="AA4699" t="s">
        <v>826</v>
      </c>
      <c r="AB4699" t="str">
        <f t="shared" si="266"/>
        <v/>
      </c>
    </row>
    <row r="4700" spans="1:28" x14ac:dyDescent="0.2">
      <c r="A4700" s="2"/>
      <c r="B4700" s="2" t="s">
        <v>21</v>
      </c>
      <c r="C4700" s="2" t="s">
        <v>711</v>
      </c>
      <c r="D4700" s="2" t="s">
        <v>42</v>
      </c>
      <c r="E4700" s="2" t="s">
        <v>49</v>
      </c>
      <c r="F4700" s="2">
        <v>9</v>
      </c>
      <c r="G4700" s="2">
        <v>9</v>
      </c>
      <c r="H4700" s="2">
        <v>10.837</v>
      </c>
      <c r="I4700" s="3">
        <v>1.754</v>
      </c>
      <c r="J4700" s="3">
        <v>2.38</v>
      </c>
      <c r="K4700">
        <f t="shared" si="265"/>
        <v>3.8338435871745329</v>
      </c>
      <c r="L4700" s="2" t="s">
        <v>32</v>
      </c>
      <c r="M4700" t="s">
        <v>25</v>
      </c>
      <c r="N4700" s="2" t="s">
        <v>26</v>
      </c>
      <c r="O4700" s="2" t="s">
        <v>789</v>
      </c>
      <c r="P4700" s="2"/>
      <c r="Q4700" s="2" t="s">
        <v>764</v>
      </c>
      <c r="R4700" s="2"/>
      <c r="S4700" s="2"/>
      <c r="T4700" t="s">
        <v>766</v>
      </c>
      <c r="U4700">
        <f t="shared" si="263"/>
        <v>10.837</v>
      </c>
      <c r="V4700">
        <f t="shared" si="264"/>
        <v>10.837</v>
      </c>
      <c r="W4700" s="2" t="s">
        <v>778</v>
      </c>
      <c r="Y4700" t="s">
        <v>826</v>
      </c>
      <c r="Z4700" t="s">
        <v>826</v>
      </c>
      <c r="AA4700" t="s">
        <v>826</v>
      </c>
      <c r="AB4700" t="str">
        <f t="shared" si="266"/>
        <v/>
      </c>
    </row>
    <row r="4701" spans="1:28" x14ac:dyDescent="0.2">
      <c r="A4701" s="2"/>
      <c r="B4701" s="2" t="s">
        <v>21</v>
      </c>
      <c r="C4701" s="2" t="s">
        <v>711</v>
      </c>
      <c r="D4701" s="2" t="s">
        <v>42</v>
      </c>
      <c r="E4701" s="2" t="s">
        <v>49</v>
      </c>
      <c r="F4701" s="2">
        <v>10</v>
      </c>
      <c r="G4701" s="2">
        <v>10</v>
      </c>
      <c r="H4701" s="2">
        <v>10.326000000000001</v>
      </c>
      <c r="I4701" s="3">
        <v>1.7270000000000001</v>
      </c>
      <c r="J4701" s="3">
        <v>2.2400000000000002</v>
      </c>
      <c r="K4701">
        <f t="shared" si="265"/>
        <v>3.4980897582810671</v>
      </c>
      <c r="L4701" s="2" t="s">
        <v>32</v>
      </c>
      <c r="M4701" t="s">
        <v>25</v>
      </c>
      <c r="N4701" s="2" t="s">
        <v>26</v>
      </c>
      <c r="O4701" s="2" t="s">
        <v>789</v>
      </c>
      <c r="P4701" s="2"/>
      <c r="Q4701" s="2" t="s">
        <v>764</v>
      </c>
      <c r="R4701" s="2"/>
      <c r="S4701" s="2"/>
      <c r="T4701" t="s">
        <v>766</v>
      </c>
      <c r="U4701">
        <f t="shared" si="263"/>
        <v>10.326000000000001</v>
      </c>
      <c r="V4701">
        <f t="shared" si="264"/>
        <v>10.326000000000001</v>
      </c>
      <c r="W4701" s="2" t="s">
        <v>778</v>
      </c>
      <c r="Y4701" t="s">
        <v>826</v>
      </c>
      <c r="Z4701" t="s">
        <v>826</v>
      </c>
      <c r="AA4701" t="s">
        <v>826</v>
      </c>
      <c r="AB4701" t="str">
        <f t="shared" si="266"/>
        <v/>
      </c>
    </row>
    <row r="4702" spans="1:28" x14ac:dyDescent="0.2">
      <c r="A4702" s="2"/>
      <c r="B4702" s="2" t="s">
        <v>21</v>
      </c>
      <c r="C4702" s="2" t="s">
        <v>711</v>
      </c>
      <c r="D4702" s="2" t="s">
        <v>42</v>
      </c>
      <c r="E4702" s="2" t="s">
        <v>49</v>
      </c>
      <c r="F4702" s="2">
        <v>11</v>
      </c>
      <c r="G4702" s="2">
        <v>11</v>
      </c>
      <c r="H4702" s="2">
        <v>10.363</v>
      </c>
      <c r="I4702" s="3">
        <v>1.736</v>
      </c>
      <c r="J4702" s="3">
        <v>2.4809999999999999</v>
      </c>
      <c r="K4702">
        <f t="shared" si="265"/>
        <v>3.9149341490806391</v>
      </c>
      <c r="L4702" s="2" t="s">
        <v>32</v>
      </c>
      <c r="M4702" t="s">
        <v>25</v>
      </c>
      <c r="N4702" s="2" t="s">
        <v>26</v>
      </c>
      <c r="O4702" s="2" t="s">
        <v>789</v>
      </c>
      <c r="P4702" s="2"/>
      <c r="Q4702" s="2" t="s">
        <v>764</v>
      </c>
      <c r="R4702" s="2"/>
      <c r="S4702" s="2"/>
      <c r="T4702" t="s">
        <v>766</v>
      </c>
      <c r="U4702">
        <f t="shared" si="263"/>
        <v>10.363</v>
      </c>
      <c r="V4702">
        <f t="shared" si="264"/>
        <v>10.363</v>
      </c>
      <c r="W4702" s="2" t="s">
        <v>778</v>
      </c>
      <c r="Y4702" t="s">
        <v>826</v>
      </c>
      <c r="Z4702" t="s">
        <v>826</v>
      </c>
      <c r="AA4702" t="s">
        <v>826</v>
      </c>
      <c r="AB4702" t="str">
        <f t="shared" si="266"/>
        <v/>
      </c>
    </row>
    <row r="4703" spans="1:28" x14ac:dyDescent="0.2">
      <c r="A4703" s="2"/>
      <c r="B4703" s="2" t="s">
        <v>21</v>
      </c>
      <c r="C4703" s="2" t="s">
        <v>711</v>
      </c>
      <c r="D4703" s="2" t="s">
        <v>42</v>
      </c>
      <c r="E4703" s="2" t="s">
        <v>49</v>
      </c>
      <c r="F4703" s="2">
        <v>12</v>
      </c>
      <c r="G4703" s="2">
        <v>12</v>
      </c>
      <c r="H4703" s="2">
        <v>10.866</v>
      </c>
      <c r="I4703" s="3">
        <v>1.645</v>
      </c>
      <c r="J4703" s="3">
        <v>2.35</v>
      </c>
      <c r="K4703">
        <f t="shared" si="265"/>
        <v>3.3296449229020828</v>
      </c>
      <c r="L4703" s="2" t="s">
        <v>32</v>
      </c>
      <c r="M4703" t="s">
        <v>25</v>
      </c>
      <c r="N4703" s="2" t="s">
        <v>26</v>
      </c>
      <c r="O4703" s="2" t="s">
        <v>789</v>
      </c>
      <c r="P4703" s="2"/>
      <c r="Q4703" s="2" t="s">
        <v>764</v>
      </c>
      <c r="R4703" s="2"/>
      <c r="S4703" s="2"/>
      <c r="T4703" t="s">
        <v>766</v>
      </c>
      <c r="U4703">
        <f t="shared" si="263"/>
        <v>10.866</v>
      </c>
      <c r="V4703">
        <f t="shared" si="264"/>
        <v>10.866</v>
      </c>
      <c r="W4703" s="2" t="s">
        <v>778</v>
      </c>
      <c r="Y4703" t="s">
        <v>826</v>
      </c>
      <c r="Z4703" t="s">
        <v>826</v>
      </c>
      <c r="AA4703" t="s">
        <v>826</v>
      </c>
      <c r="AB4703" t="str">
        <f t="shared" si="266"/>
        <v/>
      </c>
    </row>
    <row r="4704" spans="1:28" x14ac:dyDescent="0.2">
      <c r="A4704" s="2"/>
      <c r="B4704" s="2" t="s">
        <v>21</v>
      </c>
      <c r="C4704" s="2" t="s">
        <v>711</v>
      </c>
      <c r="D4704" s="2" t="s">
        <v>42</v>
      </c>
      <c r="E4704" s="2" t="s">
        <v>49</v>
      </c>
      <c r="F4704" s="2">
        <v>13</v>
      </c>
      <c r="G4704" s="2">
        <v>13</v>
      </c>
      <c r="H4704" s="2">
        <v>10.685</v>
      </c>
      <c r="I4704" s="3">
        <v>1.675</v>
      </c>
      <c r="J4704" s="3">
        <v>2.4550000000000001</v>
      </c>
      <c r="K4704">
        <f t="shared" si="265"/>
        <v>3.6064455090677083</v>
      </c>
      <c r="L4704" s="2" t="s">
        <v>32</v>
      </c>
      <c r="M4704" t="s">
        <v>25</v>
      </c>
      <c r="N4704" s="2" t="s">
        <v>26</v>
      </c>
      <c r="O4704" s="2" t="s">
        <v>789</v>
      </c>
      <c r="P4704" s="2"/>
      <c r="Q4704" s="2" t="s">
        <v>764</v>
      </c>
      <c r="R4704" s="2"/>
      <c r="S4704" s="2"/>
      <c r="T4704" t="s">
        <v>766</v>
      </c>
      <c r="U4704">
        <f t="shared" si="263"/>
        <v>10.685</v>
      </c>
      <c r="V4704">
        <f t="shared" si="264"/>
        <v>10.685</v>
      </c>
      <c r="W4704" s="2" t="s">
        <v>778</v>
      </c>
      <c r="Y4704" t="s">
        <v>826</v>
      </c>
      <c r="Z4704" t="s">
        <v>826</v>
      </c>
      <c r="AA4704" t="s">
        <v>826</v>
      </c>
      <c r="AB4704" t="str">
        <f t="shared" si="266"/>
        <v/>
      </c>
    </row>
    <row r="4705" spans="1:28" x14ac:dyDescent="0.2">
      <c r="A4705" s="2"/>
      <c r="B4705" s="2" t="s">
        <v>21</v>
      </c>
      <c r="C4705" s="2" t="s">
        <v>711</v>
      </c>
      <c r="D4705" s="2" t="s">
        <v>42</v>
      </c>
      <c r="E4705" s="2" t="s">
        <v>49</v>
      </c>
      <c r="F4705" s="2">
        <v>14</v>
      </c>
      <c r="G4705" s="2">
        <v>14</v>
      </c>
      <c r="H4705" s="2">
        <v>10.896000000000001</v>
      </c>
      <c r="I4705" s="3">
        <v>1.5960000000000001</v>
      </c>
      <c r="J4705" s="3">
        <v>2.1930000000000001</v>
      </c>
      <c r="K4705">
        <f t="shared" si="265"/>
        <v>2.9248436885623197</v>
      </c>
      <c r="L4705" s="2" t="s">
        <v>32</v>
      </c>
      <c r="M4705" t="s">
        <v>25</v>
      </c>
      <c r="N4705" s="2" t="s">
        <v>26</v>
      </c>
      <c r="O4705" s="2" t="s">
        <v>789</v>
      </c>
      <c r="P4705" s="2"/>
      <c r="Q4705" s="2" t="s">
        <v>764</v>
      </c>
      <c r="R4705" s="2"/>
      <c r="S4705" s="2"/>
      <c r="T4705" t="s">
        <v>766</v>
      </c>
      <c r="U4705">
        <f t="shared" si="263"/>
        <v>10.896000000000001</v>
      </c>
      <c r="V4705">
        <f t="shared" si="264"/>
        <v>10.896000000000001</v>
      </c>
      <c r="W4705" s="2" t="s">
        <v>778</v>
      </c>
      <c r="Y4705" t="s">
        <v>826</v>
      </c>
      <c r="Z4705" t="s">
        <v>826</v>
      </c>
      <c r="AA4705" t="s">
        <v>826</v>
      </c>
      <c r="AB4705" t="str">
        <f t="shared" si="266"/>
        <v/>
      </c>
    </row>
    <row r="4706" spans="1:28" x14ac:dyDescent="0.2">
      <c r="A4706" s="2"/>
      <c r="B4706" s="2" t="s">
        <v>21</v>
      </c>
      <c r="C4706" s="2" t="s">
        <v>711</v>
      </c>
      <c r="D4706" s="2" t="s">
        <v>42</v>
      </c>
      <c r="E4706" s="2" t="s">
        <v>49</v>
      </c>
      <c r="F4706" s="2">
        <v>15</v>
      </c>
      <c r="G4706" s="2">
        <v>15</v>
      </c>
      <c r="H4706" s="2">
        <v>10.606999999999999</v>
      </c>
      <c r="I4706" s="3">
        <v>1.5720000000000001</v>
      </c>
      <c r="J4706" s="3">
        <v>2.1469999999999998</v>
      </c>
      <c r="K4706">
        <f t="shared" si="265"/>
        <v>2.7780200976127194</v>
      </c>
      <c r="L4706" s="2" t="s">
        <v>32</v>
      </c>
      <c r="M4706" t="s">
        <v>25</v>
      </c>
      <c r="N4706" s="2" t="s">
        <v>26</v>
      </c>
      <c r="O4706" s="2" t="s">
        <v>789</v>
      </c>
      <c r="P4706" s="2"/>
      <c r="Q4706" s="2" t="s">
        <v>764</v>
      </c>
      <c r="R4706" s="2"/>
      <c r="S4706" s="2"/>
      <c r="T4706" t="s">
        <v>766</v>
      </c>
      <c r="U4706">
        <f t="shared" si="263"/>
        <v>10.606999999999999</v>
      </c>
      <c r="V4706">
        <f t="shared" si="264"/>
        <v>10.606999999999999</v>
      </c>
      <c r="W4706" s="2" t="s">
        <v>778</v>
      </c>
      <c r="Y4706" t="s">
        <v>826</v>
      </c>
      <c r="Z4706" t="s">
        <v>826</v>
      </c>
      <c r="AA4706" t="s">
        <v>826</v>
      </c>
      <c r="AB4706" t="str">
        <f t="shared" si="266"/>
        <v/>
      </c>
    </row>
    <row r="4707" spans="1:28" x14ac:dyDescent="0.2">
      <c r="A4707" s="2"/>
      <c r="B4707" s="2" t="s">
        <v>21</v>
      </c>
      <c r="C4707" s="2" t="s">
        <v>711</v>
      </c>
      <c r="D4707" s="2" t="s">
        <v>42</v>
      </c>
      <c r="E4707" s="2" t="s">
        <v>49</v>
      </c>
      <c r="F4707" s="2">
        <v>16</v>
      </c>
      <c r="G4707" s="2">
        <v>16</v>
      </c>
      <c r="H4707" s="2">
        <v>10.837999999999999</v>
      </c>
      <c r="I4707" s="3">
        <v>1.6739999999999999</v>
      </c>
      <c r="J4707" s="3">
        <v>2.222</v>
      </c>
      <c r="K4707">
        <f t="shared" si="265"/>
        <v>3.2602673698570794</v>
      </c>
      <c r="L4707" s="2" t="s">
        <v>32</v>
      </c>
      <c r="M4707" t="s">
        <v>25</v>
      </c>
      <c r="N4707" s="2" t="s">
        <v>26</v>
      </c>
      <c r="O4707" s="2" t="s">
        <v>789</v>
      </c>
      <c r="P4707" s="2"/>
      <c r="Q4707" s="2" t="s">
        <v>764</v>
      </c>
      <c r="R4707" s="2"/>
      <c r="S4707" s="2"/>
      <c r="T4707" t="s">
        <v>766</v>
      </c>
      <c r="U4707">
        <f t="shared" si="263"/>
        <v>10.837999999999999</v>
      </c>
      <c r="V4707">
        <f t="shared" si="264"/>
        <v>10.837999999999999</v>
      </c>
      <c r="W4707" s="2" t="s">
        <v>778</v>
      </c>
      <c r="Y4707" t="s">
        <v>826</v>
      </c>
      <c r="Z4707" t="s">
        <v>826</v>
      </c>
      <c r="AA4707" t="s">
        <v>826</v>
      </c>
      <c r="AB4707" t="str">
        <f t="shared" si="266"/>
        <v/>
      </c>
    </row>
    <row r="4708" spans="1:28" x14ac:dyDescent="0.2">
      <c r="A4708" s="2"/>
      <c r="B4708" s="2" t="s">
        <v>21</v>
      </c>
      <c r="C4708" s="2" t="s">
        <v>711</v>
      </c>
      <c r="D4708" s="2" t="s">
        <v>42</v>
      </c>
      <c r="E4708" s="2" t="s">
        <v>49</v>
      </c>
      <c r="F4708" s="2">
        <v>17</v>
      </c>
      <c r="G4708" s="2">
        <v>17</v>
      </c>
      <c r="H4708" s="2">
        <v>11.012</v>
      </c>
      <c r="I4708" s="3">
        <v>1.718</v>
      </c>
      <c r="J4708" s="3">
        <v>2.423</v>
      </c>
      <c r="K4708">
        <f t="shared" si="265"/>
        <v>3.744535813349446</v>
      </c>
      <c r="L4708" s="2" t="s">
        <v>32</v>
      </c>
      <c r="M4708" t="s">
        <v>25</v>
      </c>
      <c r="N4708" s="2" t="s">
        <v>26</v>
      </c>
      <c r="O4708" s="2" t="s">
        <v>789</v>
      </c>
      <c r="P4708" s="2"/>
      <c r="Q4708" s="2" t="s">
        <v>764</v>
      </c>
      <c r="R4708" s="2"/>
      <c r="S4708" s="2"/>
      <c r="T4708" t="s">
        <v>766</v>
      </c>
      <c r="U4708">
        <f t="shared" si="263"/>
        <v>11.012</v>
      </c>
      <c r="V4708">
        <f t="shared" si="264"/>
        <v>11.012</v>
      </c>
      <c r="W4708" s="2" t="s">
        <v>778</v>
      </c>
      <c r="Y4708" t="s">
        <v>826</v>
      </c>
      <c r="Z4708" t="s">
        <v>826</v>
      </c>
      <c r="AA4708" t="s">
        <v>826</v>
      </c>
      <c r="AB4708" t="str">
        <f t="shared" si="266"/>
        <v/>
      </c>
    </row>
    <row r="4709" spans="1:28" x14ac:dyDescent="0.2">
      <c r="A4709" s="2"/>
      <c r="B4709" s="2" t="s">
        <v>21</v>
      </c>
      <c r="C4709" s="2" t="s">
        <v>711</v>
      </c>
      <c r="D4709" s="2" t="s">
        <v>42</v>
      </c>
      <c r="E4709" s="2" t="s">
        <v>49</v>
      </c>
      <c r="F4709" s="2">
        <v>18</v>
      </c>
      <c r="G4709" s="2">
        <v>18</v>
      </c>
      <c r="H4709" s="2">
        <v>9.8059999999999992</v>
      </c>
      <c r="I4709" s="3">
        <v>1.8640000000000001</v>
      </c>
      <c r="J4709" s="3">
        <v>2.1190000000000002</v>
      </c>
      <c r="K4709">
        <f t="shared" si="265"/>
        <v>3.8549702270046935</v>
      </c>
      <c r="L4709" s="2" t="s">
        <v>32</v>
      </c>
      <c r="M4709" t="s">
        <v>25</v>
      </c>
      <c r="N4709" s="2" t="s">
        <v>26</v>
      </c>
      <c r="O4709" s="2" t="s">
        <v>789</v>
      </c>
      <c r="P4709" s="2"/>
      <c r="Q4709" s="2" t="s">
        <v>764</v>
      </c>
      <c r="R4709" s="2"/>
      <c r="S4709" s="2"/>
      <c r="T4709" t="s">
        <v>766</v>
      </c>
      <c r="U4709">
        <f t="shared" si="263"/>
        <v>9.8059999999999992</v>
      </c>
      <c r="V4709">
        <f t="shared" si="264"/>
        <v>9.8059999999999992</v>
      </c>
      <c r="W4709" s="2" t="s">
        <v>778</v>
      </c>
      <c r="Y4709" t="s">
        <v>826</v>
      </c>
      <c r="Z4709" t="s">
        <v>826</v>
      </c>
      <c r="AA4709" t="s">
        <v>826</v>
      </c>
      <c r="AB4709" t="str">
        <f t="shared" si="266"/>
        <v/>
      </c>
    </row>
    <row r="4710" spans="1:28" x14ac:dyDescent="0.2">
      <c r="A4710" s="2"/>
      <c r="B4710" s="2" t="s">
        <v>21</v>
      </c>
      <c r="C4710" s="2" t="s">
        <v>711</v>
      </c>
      <c r="D4710" s="2" t="s">
        <v>42</v>
      </c>
      <c r="E4710" s="2" t="s">
        <v>49</v>
      </c>
      <c r="F4710" s="2">
        <v>19</v>
      </c>
      <c r="G4710" s="2">
        <v>19</v>
      </c>
      <c r="H4710" s="2">
        <v>9.9499999999999993</v>
      </c>
      <c r="I4710" s="3">
        <v>2.0680000000000001</v>
      </c>
      <c r="J4710" s="3">
        <v>2.3220000000000001</v>
      </c>
      <c r="K4710">
        <f t="shared" si="265"/>
        <v>5.1994994873659195</v>
      </c>
      <c r="L4710" s="2" t="s">
        <v>32</v>
      </c>
      <c r="M4710" t="s">
        <v>25</v>
      </c>
      <c r="N4710" s="2" t="s">
        <v>26</v>
      </c>
      <c r="O4710" s="2" t="s">
        <v>789</v>
      </c>
      <c r="P4710" s="2"/>
      <c r="Q4710" s="2" t="s">
        <v>764</v>
      </c>
      <c r="R4710" s="2"/>
      <c r="S4710" s="2"/>
      <c r="T4710" t="s">
        <v>766</v>
      </c>
      <c r="U4710">
        <f t="shared" si="263"/>
        <v>9.9499999999999993</v>
      </c>
      <c r="V4710">
        <f t="shared" si="264"/>
        <v>9.9499999999999993</v>
      </c>
      <c r="W4710" s="2" t="s">
        <v>778</v>
      </c>
      <c r="Y4710" t="s">
        <v>826</v>
      </c>
      <c r="Z4710" t="s">
        <v>826</v>
      </c>
      <c r="AA4710" t="s">
        <v>826</v>
      </c>
      <c r="AB4710" t="str">
        <f t="shared" si="266"/>
        <v/>
      </c>
    </row>
    <row r="4711" spans="1:28" x14ac:dyDescent="0.2">
      <c r="A4711" s="2"/>
      <c r="B4711" s="2" t="s">
        <v>21</v>
      </c>
      <c r="C4711" s="2" t="s">
        <v>711</v>
      </c>
      <c r="D4711" s="2" t="s">
        <v>42</v>
      </c>
      <c r="E4711" s="2" t="s">
        <v>49</v>
      </c>
      <c r="F4711" s="2">
        <v>20</v>
      </c>
      <c r="G4711" s="2">
        <v>20</v>
      </c>
      <c r="H4711" s="2">
        <v>10.52</v>
      </c>
      <c r="I4711" s="3">
        <v>1.68</v>
      </c>
      <c r="J4711" s="3">
        <v>2.524</v>
      </c>
      <c r="K4711">
        <f t="shared" si="265"/>
        <v>3.7299771344639994</v>
      </c>
      <c r="L4711" s="2" t="s">
        <v>32</v>
      </c>
      <c r="M4711" t="s">
        <v>25</v>
      </c>
      <c r="N4711" s="2" t="s">
        <v>26</v>
      </c>
      <c r="O4711" s="2" t="s">
        <v>789</v>
      </c>
      <c r="P4711" s="2"/>
      <c r="Q4711" s="2" t="s">
        <v>764</v>
      </c>
      <c r="R4711" s="2"/>
      <c r="S4711" s="2"/>
      <c r="T4711" t="s">
        <v>766</v>
      </c>
      <c r="U4711">
        <f t="shared" si="263"/>
        <v>10.52</v>
      </c>
      <c r="V4711">
        <f t="shared" si="264"/>
        <v>10.52</v>
      </c>
      <c r="W4711" s="2" t="s">
        <v>778</v>
      </c>
      <c r="Y4711" t="s">
        <v>826</v>
      </c>
      <c r="Z4711" t="s">
        <v>826</v>
      </c>
      <c r="AA4711" t="s">
        <v>826</v>
      </c>
      <c r="AB4711" t="str">
        <f t="shared" si="266"/>
        <v/>
      </c>
    </row>
    <row r="4712" spans="1:28" x14ac:dyDescent="0.2">
      <c r="A4712" s="2"/>
      <c r="B4712" s="2" t="s">
        <v>21</v>
      </c>
      <c r="C4712" s="2" t="s">
        <v>711</v>
      </c>
      <c r="D4712" s="2" t="s">
        <v>42</v>
      </c>
      <c r="E4712" s="2" t="s">
        <v>104</v>
      </c>
      <c r="F4712" s="2">
        <v>1</v>
      </c>
      <c r="G4712" s="2">
        <v>1</v>
      </c>
      <c r="H4712" s="2">
        <v>10.372</v>
      </c>
      <c r="I4712" s="3">
        <v>1.9259999999999999</v>
      </c>
      <c r="J4712" s="3">
        <v>2.113</v>
      </c>
      <c r="K4712">
        <f t="shared" si="265"/>
        <v>4.1040280282588188</v>
      </c>
      <c r="L4712" s="2" t="s">
        <v>32</v>
      </c>
      <c r="M4712" t="s">
        <v>25</v>
      </c>
      <c r="N4712" s="2" t="s">
        <v>26</v>
      </c>
      <c r="O4712" s="2" t="s">
        <v>781</v>
      </c>
      <c r="P4712" s="2"/>
      <c r="Q4712" s="2" t="s">
        <v>764</v>
      </c>
      <c r="R4712" s="2"/>
      <c r="S4712" s="2"/>
      <c r="T4712" t="s">
        <v>766</v>
      </c>
      <c r="U4712">
        <f t="shared" si="263"/>
        <v>10.372</v>
      </c>
      <c r="V4712">
        <f t="shared" si="264"/>
        <v>10.372</v>
      </c>
      <c r="W4712" s="2" t="s">
        <v>782</v>
      </c>
      <c r="Y4712" t="s">
        <v>826</v>
      </c>
      <c r="Z4712" t="s">
        <v>826</v>
      </c>
      <c r="AA4712" t="s">
        <v>826</v>
      </c>
      <c r="AB4712" t="str">
        <f t="shared" si="266"/>
        <v/>
      </c>
    </row>
    <row r="4713" spans="1:28" x14ac:dyDescent="0.2">
      <c r="A4713" s="2"/>
      <c r="B4713" s="2" t="s">
        <v>21</v>
      </c>
      <c r="C4713" s="2" t="s">
        <v>711</v>
      </c>
      <c r="D4713" s="2" t="s">
        <v>42</v>
      </c>
      <c r="E4713" s="2" t="s">
        <v>104</v>
      </c>
      <c r="F4713" s="2">
        <v>2</v>
      </c>
      <c r="G4713" s="2">
        <v>2</v>
      </c>
      <c r="H4713" s="2">
        <v>11.975</v>
      </c>
      <c r="I4713" s="3">
        <v>1.3260000000000001</v>
      </c>
      <c r="J4713" s="3">
        <v>1.58</v>
      </c>
      <c r="K4713">
        <f t="shared" si="265"/>
        <v>1.4545960053612002</v>
      </c>
      <c r="L4713" s="2" t="s">
        <v>32</v>
      </c>
      <c r="M4713" t="s">
        <v>25</v>
      </c>
      <c r="N4713" s="2" t="s">
        <v>26</v>
      </c>
      <c r="O4713" s="2" t="s">
        <v>781</v>
      </c>
      <c r="P4713" s="2"/>
      <c r="Q4713" s="2" t="s">
        <v>764</v>
      </c>
      <c r="R4713" s="2"/>
      <c r="S4713" s="2"/>
      <c r="T4713" t="s">
        <v>766</v>
      </c>
      <c r="U4713">
        <f t="shared" si="263"/>
        <v>11.975</v>
      </c>
      <c r="V4713">
        <f t="shared" si="264"/>
        <v>11.975</v>
      </c>
      <c r="W4713" s="2" t="s">
        <v>782</v>
      </c>
      <c r="Y4713" t="s">
        <v>826</v>
      </c>
      <c r="Z4713" t="s">
        <v>826</v>
      </c>
      <c r="AA4713" t="s">
        <v>826</v>
      </c>
      <c r="AB4713" t="str">
        <f t="shared" si="266"/>
        <v/>
      </c>
    </row>
    <row r="4714" spans="1:28" x14ac:dyDescent="0.2">
      <c r="A4714" s="2"/>
      <c r="B4714" s="2" t="s">
        <v>21</v>
      </c>
      <c r="C4714" s="2" t="s">
        <v>711</v>
      </c>
      <c r="D4714" s="2" t="s">
        <v>42</v>
      </c>
      <c r="E4714" s="2" t="s">
        <v>107</v>
      </c>
      <c r="F4714" s="2">
        <v>1</v>
      </c>
      <c r="G4714" s="2">
        <v>1</v>
      </c>
      <c r="H4714" s="2">
        <v>11.023</v>
      </c>
      <c r="I4714" s="3">
        <v>1.748</v>
      </c>
      <c r="J4714" s="3">
        <v>2.3130000000000002</v>
      </c>
      <c r="K4714">
        <f t="shared" si="265"/>
        <v>3.7004687827792799</v>
      </c>
      <c r="L4714" s="2" t="s">
        <v>32</v>
      </c>
      <c r="M4714" t="s">
        <v>25</v>
      </c>
      <c r="N4714" s="2" t="s">
        <v>26</v>
      </c>
      <c r="O4714" s="2" t="s">
        <v>777</v>
      </c>
      <c r="P4714" s="2"/>
      <c r="Q4714" s="2" t="s">
        <v>764</v>
      </c>
      <c r="R4714" s="2"/>
      <c r="S4714" s="2"/>
      <c r="T4714" t="s">
        <v>766</v>
      </c>
      <c r="U4714">
        <f t="shared" si="263"/>
        <v>11.023</v>
      </c>
      <c r="V4714">
        <f t="shared" si="264"/>
        <v>11.023</v>
      </c>
      <c r="W4714" s="2" t="s">
        <v>778</v>
      </c>
      <c r="Y4714" t="s">
        <v>826</v>
      </c>
      <c r="Z4714" t="s">
        <v>826</v>
      </c>
      <c r="AA4714" t="s">
        <v>826</v>
      </c>
      <c r="AB4714" t="str">
        <f t="shared" si="266"/>
        <v/>
      </c>
    </row>
    <row r="4715" spans="1:28" x14ac:dyDescent="0.2">
      <c r="A4715" s="2"/>
      <c r="B4715" s="2" t="s">
        <v>21</v>
      </c>
      <c r="C4715" s="2" t="s">
        <v>711</v>
      </c>
      <c r="D4715" s="2" t="s">
        <v>42</v>
      </c>
      <c r="E4715" s="2" t="s">
        <v>107</v>
      </c>
      <c r="F4715" s="2">
        <v>2</v>
      </c>
      <c r="G4715" s="2">
        <v>2</v>
      </c>
      <c r="H4715" s="2">
        <v>10.737</v>
      </c>
      <c r="I4715" s="3">
        <v>1.897</v>
      </c>
      <c r="J4715" s="3">
        <v>2.2029999999999998</v>
      </c>
      <c r="K4715">
        <f t="shared" si="265"/>
        <v>4.1509491614044878</v>
      </c>
      <c r="L4715" s="2" t="s">
        <v>32</v>
      </c>
      <c r="M4715" t="s">
        <v>25</v>
      </c>
      <c r="N4715" s="2" t="s">
        <v>26</v>
      </c>
      <c r="O4715" s="2" t="s">
        <v>777</v>
      </c>
      <c r="P4715" s="2"/>
      <c r="Q4715" s="2" t="s">
        <v>764</v>
      </c>
      <c r="R4715" s="2"/>
      <c r="S4715" s="2"/>
      <c r="T4715" t="s">
        <v>766</v>
      </c>
      <c r="U4715">
        <f t="shared" ref="U4715:U4778" si="267">IF(H4715&gt;0,IF(L4715="live",H4715*0.84,H4715),"")</f>
        <v>10.737</v>
      </c>
      <c r="V4715">
        <f t="shared" ref="V4715:V4778" si="268">IF(H4715&gt;0,IF(L4715="live",H4715*0.87,H4715),"")</f>
        <v>10.737</v>
      </c>
      <c r="W4715" s="2" t="s">
        <v>778</v>
      </c>
      <c r="Y4715" t="s">
        <v>826</v>
      </c>
      <c r="Z4715" t="s">
        <v>826</v>
      </c>
      <c r="AA4715" t="s">
        <v>826</v>
      </c>
      <c r="AB4715" t="str">
        <f t="shared" si="266"/>
        <v/>
      </c>
    </row>
    <row r="4716" spans="1:28" x14ac:dyDescent="0.2">
      <c r="A4716" s="2"/>
      <c r="B4716" s="2" t="s">
        <v>21</v>
      </c>
      <c r="C4716" s="2" t="s">
        <v>711</v>
      </c>
      <c r="D4716" s="2" t="s">
        <v>42</v>
      </c>
      <c r="E4716" s="2" t="s">
        <v>107</v>
      </c>
      <c r="F4716" s="2">
        <v>3</v>
      </c>
      <c r="G4716" s="2">
        <v>3</v>
      </c>
      <c r="H4716" s="2">
        <v>10.167</v>
      </c>
      <c r="I4716" s="3">
        <v>1.875</v>
      </c>
      <c r="J4716" s="3">
        <v>2.3239999999999998</v>
      </c>
      <c r="K4716">
        <f t="shared" si="265"/>
        <v>4.2779620078124996</v>
      </c>
      <c r="L4716" s="2" t="s">
        <v>32</v>
      </c>
      <c r="M4716" t="s">
        <v>25</v>
      </c>
      <c r="N4716" s="2" t="s">
        <v>26</v>
      </c>
      <c r="O4716" s="2" t="s">
        <v>777</v>
      </c>
      <c r="P4716" s="2"/>
      <c r="Q4716" s="2" t="s">
        <v>764</v>
      </c>
      <c r="R4716" s="2"/>
      <c r="S4716" s="2"/>
      <c r="T4716" t="s">
        <v>766</v>
      </c>
      <c r="U4716">
        <f t="shared" si="267"/>
        <v>10.167</v>
      </c>
      <c r="V4716">
        <f t="shared" si="268"/>
        <v>10.167</v>
      </c>
      <c r="W4716" s="2" t="s">
        <v>778</v>
      </c>
      <c r="Y4716" t="s">
        <v>826</v>
      </c>
      <c r="Z4716" t="s">
        <v>826</v>
      </c>
      <c r="AA4716" t="s">
        <v>826</v>
      </c>
      <c r="AB4716" t="str">
        <f t="shared" si="266"/>
        <v/>
      </c>
    </row>
    <row r="4717" spans="1:28" x14ac:dyDescent="0.2">
      <c r="A4717" s="2"/>
      <c r="B4717" s="2" t="s">
        <v>21</v>
      </c>
      <c r="C4717" s="2" t="s">
        <v>711</v>
      </c>
      <c r="D4717" s="2" t="s">
        <v>42</v>
      </c>
      <c r="E4717" s="2" t="s">
        <v>107</v>
      </c>
      <c r="F4717" s="2">
        <v>4</v>
      </c>
      <c r="G4717" s="2">
        <v>4</v>
      </c>
      <c r="H4717" s="2">
        <v>11.012</v>
      </c>
      <c r="I4717" s="3">
        <v>1.869</v>
      </c>
      <c r="J4717" s="3">
        <v>2.3199999999999998</v>
      </c>
      <c r="K4717">
        <f t="shared" si="265"/>
        <v>4.2433108041827996</v>
      </c>
      <c r="L4717" s="2" t="s">
        <v>32</v>
      </c>
      <c r="M4717" t="s">
        <v>25</v>
      </c>
      <c r="N4717" s="2" t="s">
        <v>26</v>
      </c>
      <c r="O4717" s="2" t="s">
        <v>777</v>
      </c>
      <c r="P4717" s="2"/>
      <c r="Q4717" s="2" t="s">
        <v>764</v>
      </c>
      <c r="R4717" s="2"/>
      <c r="S4717" s="2"/>
      <c r="T4717" t="s">
        <v>766</v>
      </c>
      <c r="U4717">
        <f t="shared" si="267"/>
        <v>11.012</v>
      </c>
      <c r="V4717">
        <f t="shared" si="268"/>
        <v>11.012</v>
      </c>
      <c r="W4717" s="2" t="s">
        <v>778</v>
      </c>
      <c r="Y4717" t="s">
        <v>826</v>
      </c>
      <c r="Z4717" t="s">
        <v>826</v>
      </c>
      <c r="AA4717" t="s">
        <v>826</v>
      </c>
      <c r="AB4717" t="str">
        <f t="shared" si="266"/>
        <v/>
      </c>
    </row>
    <row r="4718" spans="1:28" x14ac:dyDescent="0.2">
      <c r="A4718" s="2"/>
      <c r="B4718" s="2" t="s">
        <v>21</v>
      </c>
      <c r="C4718" s="2" t="s">
        <v>711</v>
      </c>
      <c r="D4718" s="2" t="s">
        <v>42</v>
      </c>
      <c r="E4718" s="2" t="s">
        <v>107</v>
      </c>
      <c r="F4718" s="2">
        <v>5</v>
      </c>
      <c r="G4718" s="2">
        <v>5</v>
      </c>
      <c r="H4718" s="2">
        <v>11.170999999999999</v>
      </c>
      <c r="I4718" s="3">
        <v>1.575</v>
      </c>
      <c r="J4718" s="3">
        <v>2.169</v>
      </c>
      <c r="K4718">
        <f t="shared" si="265"/>
        <v>2.8172080697906248</v>
      </c>
      <c r="L4718" s="2" t="s">
        <v>32</v>
      </c>
      <c r="M4718" t="s">
        <v>25</v>
      </c>
      <c r="N4718" s="2" t="s">
        <v>26</v>
      </c>
      <c r="O4718" s="2" t="s">
        <v>777</v>
      </c>
      <c r="P4718" s="2"/>
      <c r="Q4718" s="2" t="s">
        <v>764</v>
      </c>
      <c r="R4718" s="2"/>
      <c r="S4718" s="2"/>
      <c r="T4718" t="s">
        <v>766</v>
      </c>
      <c r="U4718">
        <f t="shared" si="267"/>
        <v>11.170999999999999</v>
      </c>
      <c r="V4718">
        <f t="shared" si="268"/>
        <v>11.170999999999999</v>
      </c>
      <c r="W4718" s="2" t="s">
        <v>778</v>
      </c>
      <c r="Y4718" t="s">
        <v>826</v>
      </c>
      <c r="Z4718" t="s">
        <v>826</v>
      </c>
      <c r="AA4718" t="s">
        <v>826</v>
      </c>
      <c r="AB4718" t="str">
        <f t="shared" si="266"/>
        <v/>
      </c>
    </row>
    <row r="4719" spans="1:28" x14ac:dyDescent="0.2">
      <c r="A4719" s="2"/>
      <c r="B4719" s="2" t="s">
        <v>21</v>
      </c>
      <c r="C4719" s="2" t="s">
        <v>711</v>
      </c>
      <c r="D4719" s="2" t="s">
        <v>42</v>
      </c>
      <c r="E4719" s="2" t="s">
        <v>107</v>
      </c>
      <c r="F4719" s="2">
        <v>6</v>
      </c>
      <c r="G4719" s="2">
        <v>6</v>
      </c>
      <c r="H4719" s="2">
        <v>11.025</v>
      </c>
      <c r="I4719" s="3">
        <v>1.726</v>
      </c>
      <c r="J4719" s="3">
        <v>2.274</v>
      </c>
      <c r="K4719">
        <f t="shared" si="265"/>
        <v>3.5470744055483601</v>
      </c>
      <c r="L4719" s="2" t="s">
        <v>32</v>
      </c>
      <c r="M4719" t="s">
        <v>25</v>
      </c>
      <c r="N4719" s="2" t="s">
        <v>26</v>
      </c>
      <c r="O4719" s="2" t="s">
        <v>777</v>
      </c>
      <c r="P4719" s="2"/>
      <c r="Q4719" s="2" t="s">
        <v>764</v>
      </c>
      <c r="R4719" s="2"/>
      <c r="S4719" s="2"/>
      <c r="T4719" t="s">
        <v>766</v>
      </c>
      <c r="U4719">
        <f t="shared" si="267"/>
        <v>11.025</v>
      </c>
      <c r="V4719">
        <f t="shared" si="268"/>
        <v>11.025</v>
      </c>
      <c r="W4719" s="2" t="s">
        <v>778</v>
      </c>
      <c r="Y4719" t="s">
        <v>826</v>
      </c>
      <c r="Z4719" t="s">
        <v>826</v>
      </c>
      <c r="AA4719" t="s">
        <v>826</v>
      </c>
      <c r="AB4719" t="str">
        <f t="shared" si="266"/>
        <v/>
      </c>
    </row>
    <row r="4720" spans="1:28" x14ac:dyDescent="0.2">
      <c r="A4720" s="2"/>
      <c r="B4720" s="2" t="s">
        <v>21</v>
      </c>
      <c r="C4720" s="2" t="s">
        <v>711</v>
      </c>
      <c r="D4720" s="2" t="s">
        <v>42</v>
      </c>
      <c r="E4720" s="2" t="s">
        <v>107</v>
      </c>
      <c r="F4720" s="2">
        <v>7</v>
      </c>
      <c r="G4720" s="2">
        <v>7</v>
      </c>
      <c r="H4720" s="2">
        <v>11.012</v>
      </c>
      <c r="I4720" s="3">
        <v>1.784</v>
      </c>
      <c r="J4720" s="3">
        <v>2.375</v>
      </c>
      <c r="K4720">
        <f t="shared" si="265"/>
        <v>3.9577792707866664</v>
      </c>
      <c r="L4720" s="2" t="s">
        <v>32</v>
      </c>
      <c r="M4720" t="s">
        <v>25</v>
      </c>
      <c r="N4720" s="2" t="s">
        <v>26</v>
      </c>
      <c r="O4720" s="2" t="s">
        <v>777</v>
      </c>
      <c r="P4720" s="2"/>
      <c r="Q4720" s="2" t="s">
        <v>764</v>
      </c>
      <c r="R4720" s="2"/>
      <c r="S4720" s="2"/>
      <c r="T4720" t="s">
        <v>766</v>
      </c>
      <c r="U4720">
        <f t="shared" si="267"/>
        <v>11.012</v>
      </c>
      <c r="V4720">
        <f t="shared" si="268"/>
        <v>11.012</v>
      </c>
      <c r="W4720" s="2" t="s">
        <v>778</v>
      </c>
      <c r="Y4720" t="s">
        <v>826</v>
      </c>
      <c r="Z4720" t="s">
        <v>826</v>
      </c>
      <c r="AA4720" t="s">
        <v>826</v>
      </c>
      <c r="AB4720" t="str">
        <f t="shared" si="266"/>
        <v/>
      </c>
    </row>
    <row r="4721" spans="1:28" x14ac:dyDescent="0.2">
      <c r="A4721" s="2"/>
      <c r="B4721" s="2" t="s">
        <v>21</v>
      </c>
      <c r="C4721" s="2" t="s">
        <v>711</v>
      </c>
      <c r="D4721" s="2" t="s">
        <v>42</v>
      </c>
      <c r="E4721" s="2" t="s">
        <v>107</v>
      </c>
      <c r="F4721" s="2">
        <v>8</v>
      </c>
      <c r="G4721" s="2">
        <v>8</v>
      </c>
      <c r="H4721" s="2">
        <v>10.51</v>
      </c>
      <c r="I4721" s="3">
        <v>1.94</v>
      </c>
      <c r="J4721" s="3">
        <v>2.294</v>
      </c>
      <c r="K4721">
        <f t="shared" si="265"/>
        <v>4.5205900927426663</v>
      </c>
      <c r="L4721" s="2" t="s">
        <v>32</v>
      </c>
      <c r="M4721" t="s">
        <v>25</v>
      </c>
      <c r="N4721" s="2" t="s">
        <v>26</v>
      </c>
      <c r="O4721" s="2" t="s">
        <v>777</v>
      </c>
      <c r="P4721" s="2"/>
      <c r="Q4721" s="2" t="s">
        <v>764</v>
      </c>
      <c r="R4721" s="2"/>
      <c r="S4721" s="2"/>
      <c r="T4721" t="s">
        <v>766</v>
      </c>
      <c r="U4721">
        <f t="shared" si="267"/>
        <v>10.51</v>
      </c>
      <c r="V4721">
        <f t="shared" si="268"/>
        <v>10.51</v>
      </c>
      <c r="W4721" s="2" t="s">
        <v>778</v>
      </c>
      <c r="Y4721" t="s">
        <v>826</v>
      </c>
      <c r="Z4721" t="s">
        <v>826</v>
      </c>
      <c r="AA4721" t="s">
        <v>826</v>
      </c>
      <c r="AB4721" t="str">
        <f t="shared" si="266"/>
        <v/>
      </c>
    </row>
    <row r="4722" spans="1:28" x14ac:dyDescent="0.2">
      <c r="A4722" s="2"/>
      <c r="B4722" s="2" t="s">
        <v>21</v>
      </c>
      <c r="C4722" s="2" t="s">
        <v>711</v>
      </c>
      <c r="D4722" s="2" t="s">
        <v>42</v>
      </c>
      <c r="E4722" s="2" t="s">
        <v>107</v>
      </c>
      <c r="F4722" s="2">
        <v>9</v>
      </c>
      <c r="G4722" s="2">
        <v>9</v>
      </c>
      <c r="H4722" s="2">
        <v>10.108000000000001</v>
      </c>
      <c r="I4722" s="3">
        <v>1.623</v>
      </c>
      <c r="J4722" s="3">
        <v>2.4340000000000002</v>
      </c>
      <c r="K4722">
        <f t="shared" si="265"/>
        <v>3.3570349988862902</v>
      </c>
      <c r="L4722" s="2" t="s">
        <v>32</v>
      </c>
      <c r="M4722" t="s">
        <v>25</v>
      </c>
      <c r="N4722" s="2" t="s">
        <v>26</v>
      </c>
      <c r="O4722" s="2" t="s">
        <v>777</v>
      </c>
      <c r="P4722" s="2"/>
      <c r="Q4722" s="2" t="s">
        <v>764</v>
      </c>
      <c r="R4722" s="2"/>
      <c r="S4722" s="2"/>
      <c r="T4722" t="s">
        <v>766</v>
      </c>
      <c r="U4722">
        <f t="shared" si="267"/>
        <v>10.108000000000001</v>
      </c>
      <c r="V4722">
        <f t="shared" si="268"/>
        <v>10.108000000000001</v>
      </c>
      <c r="W4722" s="2" t="s">
        <v>778</v>
      </c>
      <c r="Y4722" t="s">
        <v>826</v>
      </c>
      <c r="Z4722" t="s">
        <v>826</v>
      </c>
      <c r="AA4722" t="s">
        <v>826</v>
      </c>
      <c r="AB4722" t="str">
        <f t="shared" si="266"/>
        <v/>
      </c>
    </row>
    <row r="4723" spans="1:28" x14ac:dyDescent="0.2">
      <c r="A4723" s="2"/>
      <c r="B4723" s="2" t="s">
        <v>21</v>
      </c>
      <c r="C4723" s="2" t="s">
        <v>711</v>
      </c>
      <c r="D4723" s="2" t="s">
        <v>42</v>
      </c>
      <c r="E4723" s="2" t="s">
        <v>107</v>
      </c>
      <c r="F4723" s="2">
        <v>10</v>
      </c>
      <c r="G4723" s="2">
        <v>10</v>
      </c>
      <c r="H4723" s="2">
        <v>10.858000000000001</v>
      </c>
      <c r="I4723" s="3">
        <v>1.7030000000000001</v>
      </c>
      <c r="J4723" s="3">
        <v>2.085</v>
      </c>
      <c r="K4723">
        <f t="shared" si="265"/>
        <v>3.1661654883277248</v>
      </c>
      <c r="L4723" s="2" t="s">
        <v>32</v>
      </c>
      <c r="M4723" t="s">
        <v>25</v>
      </c>
      <c r="N4723" s="2" t="s">
        <v>26</v>
      </c>
      <c r="O4723" s="2" t="s">
        <v>777</v>
      </c>
      <c r="P4723" s="2"/>
      <c r="Q4723" s="2" t="s">
        <v>764</v>
      </c>
      <c r="R4723" s="2"/>
      <c r="S4723" s="2"/>
      <c r="T4723" t="s">
        <v>766</v>
      </c>
      <c r="U4723">
        <f t="shared" si="267"/>
        <v>10.858000000000001</v>
      </c>
      <c r="V4723">
        <f t="shared" si="268"/>
        <v>10.858000000000001</v>
      </c>
      <c r="W4723" s="2" t="s">
        <v>778</v>
      </c>
      <c r="Y4723" t="s">
        <v>826</v>
      </c>
      <c r="Z4723" t="s">
        <v>826</v>
      </c>
      <c r="AA4723" t="s">
        <v>826</v>
      </c>
      <c r="AB4723" t="str">
        <f t="shared" si="266"/>
        <v/>
      </c>
    </row>
    <row r="4724" spans="1:28" x14ac:dyDescent="0.2">
      <c r="A4724" s="2"/>
      <c r="B4724" s="2" t="s">
        <v>21</v>
      </c>
      <c r="C4724" s="2" t="s">
        <v>711</v>
      </c>
      <c r="D4724" s="2" t="s">
        <v>42</v>
      </c>
      <c r="E4724" s="2" t="s">
        <v>107</v>
      </c>
      <c r="F4724" s="2">
        <v>11</v>
      </c>
      <c r="G4724" s="2">
        <v>11</v>
      </c>
      <c r="H4724" s="2">
        <v>10.566000000000001</v>
      </c>
      <c r="I4724" s="3">
        <v>1.7569999999999999</v>
      </c>
      <c r="J4724" s="3">
        <v>2.0760000000000001</v>
      </c>
      <c r="K4724">
        <f t="shared" si="265"/>
        <v>3.3555918246968592</v>
      </c>
      <c r="L4724" s="2" t="s">
        <v>32</v>
      </c>
      <c r="M4724" t="s">
        <v>25</v>
      </c>
      <c r="N4724" s="2" t="s">
        <v>26</v>
      </c>
      <c r="O4724" s="2" t="s">
        <v>777</v>
      </c>
      <c r="P4724" s="2"/>
      <c r="Q4724" s="2" t="s">
        <v>764</v>
      </c>
      <c r="R4724" s="2"/>
      <c r="S4724" s="2"/>
      <c r="T4724" t="s">
        <v>766</v>
      </c>
      <c r="U4724">
        <f t="shared" si="267"/>
        <v>10.566000000000001</v>
      </c>
      <c r="V4724">
        <f t="shared" si="268"/>
        <v>10.566000000000001</v>
      </c>
      <c r="W4724" s="2" t="s">
        <v>778</v>
      </c>
      <c r="Y4724" t="s">
        <v>826</v>
      </c>
      <c r="Z4724" t="s">
        <v>826</v>
      </c>
      <c r="AA4724" t="s">
        <v>826</v>
      </c>
      <c r="AB4724" t="str">
        <f t="shared" si="266"/>
        <v/>
      </c>
    </row>
    <row r="4725" spans="1:28" x14ac:dyDescent="0.2">
      <c r="A4725" s="2"/>
      <c r="B4725" s="2" t="s">
        <v>21</v>
      </c>
      <c r="C4725" s="2" t="s">
        <v>711</v>
      </c>
      <c r="D4725" s="2" t="s">
        <v>42</v>
      </c>
      <c r="E4725" s="2" t="s">
        <v>107</v>
      </c>
      <c r="F4725" s="2">
        <v>12</v>
      </c>
      <c r="G4725" s="2">
        <v>12</v>
      </c>
      <c r="H4725" s="2">
        <v>10.752000000000001</v>
      </c>
      <c r="I4725" s="3">
        <v>1.7370000000000001</v>
      </c>
      <c r="J4725" s="3">
        <v>2.3069999999999999</v>
      </c>
      <c r="K4725">
        <f t="shared" si="265"/>
        <v>3.6445632101239949</v>
      </c>
      <c r="L4725" s="2" t="s">
        <v>32</v>
      </c>
      <c r="M4725" t="s">
        <v>25</v>
      </c>
      <c r="N4725" s="2" t="s">
        <v>26</v>
      </c>
      <c r="O4725" s="2" t="s">
        <v>777</v>
      </c>
      <c r="P4725" s="2"/>
      <c r="Q4725" s="2" t="s">
        <v>764</v>
      </c>
      <c r="R4725" s="2"/>
      <c r="S4725" s="2"/>
      <c r="T4725" t="s">
        <v>766</v>
      </c>
      <c r="U4725">
        <f t="shared" si="267"/>
        <v>10.752000000000001</v>
      </c>
      <c r="V4725">
        <f t="shared" si="268"/>
        <v>10.752000000000001</v>
      </c>
      <c r="W4725" s="2" t="s">
        <v>778</v>
      </c>
      <c r="Y4725" t="s">
        <v>826</v>
      </c>
      <c r="Z4725" t="s">
        <v>826</v>
      </c>
      <c r="AA4725" t="s">
        <v>826</v>
      </c>
      <c r="AB4725" t="str">
        <f t="shared" si="266"/>
        <v/>
      </c>
    </row>
    <row r="4726" spans="1:28" x14ac:dyDescent="0.2">
      <c r="A4726" s="2"/>
      <c r="B4726" s="2" t="s">
        <v>21</v>
      </c>
      <c r="C4726" s="2" t="s">
        <v>711</v>
      </c>
      <c r="D4726" s="2" t="s">
        <v>42</v>
      </c>
      <c r="E4726" s="2" t="s">
        <v>107</v>
      </c>
      <c r="F4726" s="2">
        <v>13</v>
      </c>
      <c r="G4726" s="2">
        <v>13</v>
      </c>
      <c r="H4726" s="2">
        <v>10.974</v>
      </c>
      <c r="I4726" s="3">
        <v>1.7310000000000001</v>
      </c>
      <c r="J4726" s="3">
        <v>2.5099999999999998</v>
      </c>
      <c r="K4726">
        <f t="shared" si="265"/>
        <v>3.9379129604191494</v>
      </c>
      <c r="L4726" s="2" t="s">
        <v>32</v>
      </c>
      <c r="M4726" t="s">
        <v>25</v>
      </c>
      <c r="N4726" s="2" t="s">
        <v>26</v>
      </c>
      <c r="O4726" s="2" t="s">
        <v>777</v>
      </c>
      <c r="P4726" s="2"/>
      <c r="Q4726" s="2" t="s">
        <v>764</v>
      </c>
      <c r="R4726" s="2"/>
      <c r="S4726" s="2"/>
      <c r="T4726" t="s">
        <v>766</v>
      </c>
      <c r="U4726">
        <f t="shared" si="267"/>
        <v>10.974</v>
      </c>
      <c r="V4726">
        <f t="shared" si="268"/>
        <v>10.974</v>
      </c>
      <c r="W4726" s="2" t="s">
        <v>778</v>
      </c>
      <c r="Y4726" t="s">
        <v>826</v>
      </c>
      <c r="Z4726" t="s">
        <v>826</v>
      </c>
      <c r="AA4726" t="s">
        <v>826</v>
      </c>
      <c r="AB4726" t="str">
        <f t="shared" si="266"/>
        <v/>
      </c>
    </row>
    <row r="4727" spans="1:28" x14ac:dyDescent="0.2">
      <c r="A4727" s="2"/>
      <c r="B4727" s="2" t="s">
        <v>21</v>
      </c>
      <c r="C4727" s="2" t="s">
        <v>711</v>
      </c>
      <c r="D4727" s="2" t="s">
        <v>42</v>
      </c>
      <c r="E4727" s="2" t="s">
        <v>107</v>
      </c>
      <c r="F4727" s="2">
        <v>14</v>
      </c>
      <c r="G4727" s="2">
        <v>14</v>
      </c>
      <c r="H4727" s="2">
        <v>10.484999999999999</v>
      </c>
      <c r="I4727" s="3">
        <v>1.762</v>
      </c>
      <c r="J4727" s="3">
        <v>2.3959999999999999</v>
      </c>
      <c r="K4727">
        <f t="shared" si="265"/>
        <v>3.8949050718880258</v>
      </c>
      <c r="L4727" s="2" t="s">
        <v>32</v>
      </c>
      <c r="M4727" t="s">
        <v>25</v>
      </c>
      <c r="N4727" s="2" t="s">
        <v>26</v>
      </c>
      <c r="O4727" s="2" t="s">
        <v>777</v>
      </c>
      <c r="P4727" s="2"/>
      <c r="Q4727" s="2" t="s">
        <v>764</v>
      </c>
      <c r="R4727" s="2"/>
      <c r="S4727" s="2"/>
      <c r="T4727" t="s">
        <v>766</v>
      </c>
      <c r="U4727">
        <f t="shared" si="267"/>
        <v>10.484999999999999</v>
      </c>
      <c r="V4727">
        <f t="shared" si="268"/>
        <v>10.484999999999999</v>
      </c>
      <c r="W4727" s="2" t="s">
        <v>778</v>
      </c>
      <c r="Y4727" t="s">
        <v>826</v>
      </c>
      <c r="Z4727" t="s">
        <v>826</v>
      </c>
      <c r="AA4727" t="s">
        <v>826</v>
      </c>
      <c r="AB4727" t="str">
        <f t="shared" si="266"/>
        <v/>
      </c>
    </row>
    <row r="4728" spans="1:28" x14ac:dyDescent="0.2">
      <c r="A4728" s="2"/>
      <c r="B4728" s="2" t="s">
        <v>21</v>
      </c>
      <c r="C4728" s="2" t="s">
        <v>711</v>
      </c>
      <c r="D4728" s="2" t="s">
        <v>42</v>
      </c>
      <c r="E4728" s="2" t="s">
        <v>107</v>
      </c>
      <c r="F4728" s="2">
        <v>15</v>
      </c>
      <c r="G4728" s="2">
        <v>15</v>
      </c>
      <c r="H4728" s="2">
        <v>10.754</v>
      </c>
      <c r="I4728" s="3">
        <v>1.651</v>
      </c>
      <c r="J4728" s="3">
        <v>2.2120000000000002</v>
      </c>
      <c r="K4728">
        <f t="shared" si="265"/>
        <v>3.1570213916435135</v>
      </c>
      <c r="L4728" s="2" t="s">
        <v>32</v>
      </c>
      <c r="M4728" t="s">
        <v>25</v>
      </c>
      <c r="N4728" s="2" t="s">
        <v>26</v>
      </c>
      <c r="O4728" s="2" t="s">
        <v>777</v>
      </c>
      <c r="P4728" s="2"/>
      <c r="Q4728" s="2" t="s">
        <v>764</v>
      </c>
      <c r="R4728" s="2"/>
      <c r="S4728" s="2"/>
      <c r="T4728" t="s">
        <v>766</v>
      </c>
      <c r="U4728">
        <f t="shared" si="267"/>
        <v>10.754</v>
      </c>
      <c r="V4728">
        <f t="shared" si="268"/>
        <v>10.754</v>
      </c>
      <c r="W4728" s="2" t="s">
        <v>778</v>
      </c>
      <c r="Y4728" t="s">
        <v>826</v>
      </c>
      <c r="Z4728" t="s">
        <v>826</v>
      </c>
      <c r="AA4728" t="s">
        <v>826</v>
      </c>
      <c r="AB4728" t="str">
        <f t="shared" si="266"/>
        <v/>
      </c>
    </row>
    <row r="4729" spans="1:28" x14ac:dyDescent="0.2">
      <c r="A4729" s="2"/>
      <c r="B4729" s="2" t="s">
        <v>21</v>
      </c>
      <c r="C4729" s="2" t="s">
        <v>711</v>
      </c>
      <c r="D4729" s="2" t="s">
        <v>42</v>
      </c>
      <c r="E4729" s="2" t="s">
        <v>107</v>
      </c>
      <c r="F4729" s="2">
        <v>16</v>
      </c>
      <c r="G4729" s="2">
        <v>16</v>
      </c>
      <c r="H4729" s="2">
        <v>10.237</v>
      </c>
      <c r="I4729" s="3">
        <v>1.7470000000000001</v>
      </c>
      <c r="J4729" s="3">
        <v>2.2810000000000001</v>
      </c>
      <c r="K4729">
        <f t="shared" si="265"/>
        <v>3.6450991894635183</v>
      </c>
      <c r="L4729" s="2" t="s">
        <v>32</v>
      </c>
      <c r="M4729" t="s">
        <v>25</v>
      </c>
      <c r="N4729" s="2" t="s">
        <v>26</v>
      </c>
      <c r="O4729" s="2" t="s">
        <v>777</v>
      </c>
      <c r="P4729" s="2"/>
      <c r="Q4729" s="2" t="s">
        <v>764</v>
      </c>
      <c r="R4729" s="2"/>
      <c r="S4729" s="2"/>
      <c r="T4729" t="s">
        <v>766</v>
      </c>
      <c r="U4729">
        <f t="shared" si="267"/>
        <v>10.237</v>
      </c>
      <c r="V4729">
        <f t="shared" si="268"/>
        <v>10.237</v>
      </c>
      <c r="W4729" s="2" t="s">
        <v>778</v>
      </c>
      <c r="Y4729" t="s">
        <v>826</v>
      </c>
      <c r="Z4729" t="s">
        <v>826</v>
      </c>
      <c r="AA4729" t="s">
        <v>826</v>
      </c>
      <c r="AB4729" t="str">
        <f t="shared" si="266"/>
        <v/>
      </c>
    </row>
    <row r="4730" spans="1:28" x14ac:dyDescent="0.2">
      <c r="A4730" s="2"/>
      <c r="B4730" s="2" t="s">
        <v>21</v>
      </c>
      <c r="C4730" s="2" t="s">
        <v>711</v>
      </c>
      <c r="D4730" s="2" t="s">
        <v>42</v>
      </c>
      <c r="E4730" s="2" t="s">
        <v>107</v>
      </c>
      <c r="F4730" s="2">
        <v>17</v>
      </c>
      <c r="G4730" s="2">
        <v>17</v>
      </c>
      <c r="H4730" s="2">
        <v>10.94</v>
      </c>
      <c r="I4730" s="3">
        <v>1.645</v>
      </c>
      <c r="J4730" s="3">
        <v>2.137</v>
      </c>
      <c r="K4730">
        <f t="shared" ref="K4730:K4793" si="269">IF(I4730&gt;0,(J4730*(I4730^2))*(3.14159/6),"")</f>
        <v>3.027851574570958</v>
      </c>
      <c r="L4730" s="2" t="s">
        <v>32</v>
      </c>
      <c r="M4730" t="s">
        <v>25</v>
      </c>
      <c r="N4730" s="2" t="s">
        <v>26</v>
      </c>
      <c r="O4730" s="2" t="s">
        <v>777</v>
      </c>
      <c r="P4730" s="2"/>
      <c r="Q4730" s="2" t="s">
        <v>764</v>
      </c>
      <c r="R4730" s="2"/>
      <c r="S4730" s="2"/>
      <c r="T4730" t="s">
        <v>766</v>
      </c>
      <c r="U4730">
        <f t="shared" si="267"/>
        <v>10.94</v>
      </c>
      <c r="V4730">
        <f t="shared" si="268"/>
        <v>10.94</v>
      </c>
      <c r="W4730" s="2" t="s">
        <v>778</v>
      </c>
      <c r="Y4730" t="s">
        <v>826</v>
      </c>
      <c r="Z4730" t="s">
        <v>826</v>
      </c>
      <c r="AA4730" t="s">
        <v>826</v>
      </c>
      <c r="AB4730" t="str">
        <f t="shared" si="266"/>
        <v/>
      </c>
    </row>
    <row r="4731" spans="1:28" x14ac:dyDescent="0.2">
      <c r="A4731" s="2"/>
      <c r="B4731" s="2" t="s">
        <v>21</v>
      </c>
      <c r="C4731" s="2" t="s">
        <v>711</v>
      </c>
      <c r="D4731" s="2" t="s">
        <v>42</v>
      </c>
      <c r="E4731" s="2" t="s">
        <v>107</v>
      </c>
      <c r="F4731" s="2">
        <v>18</v>
      </c>
      <c r="G4731" s="2">
        <v>18</v>
      </c>
      <c r="H4731" s="2">
        <v>10.968999999999999</v>
      </c>
      <c r="I4731" s="3">
        <v>1.5549999999999999</v>
      </c>
      <c r="J4731" s="3">
        <v>2.3969999999999998</v>
      </c>
      <c r="K4731">
        <f t="shared" si="269"/>
        <v>3.0347790423201237</v>
      </c>
      <c r="L4731" s="2" t="s">
        <v>32</v>
      </c>
      <c r="M4731" t="s">
        <v>25</v>
      </c>
      <c r="N4731" s="2" t="s">
        <v>26</v>
      </c>
      <c r="O4731" s="2" t="s">
        <v>777</v>
      </c>
      <c r="P4731" s="2"/>
      <c r="Q4731" s="2" t="s">
        <v>764</v>
      </c>
      <c r="R4731" s="2"/>
      <c r="S4731" s="2"/>
      <c r="T4731" t="s">
        <v>766</v>
      </c>
      <c r="U4731">
        <f t="shared" si="267"/>
        <v>10.968999999999999</v>
      </c>
      <c r="V4731">
        <f t="shared" si="268"/>
        <v>10.968999999999999</v>
      </c>
      <c r="W4731" s="2" t="s">
        <v>778</v>
      </c>
      <c r="Y4731" t="s">
        <v>826</v>
      </c>
      <c r="Z4731" t="s">
        <v>826</v>
      </c>
      <c r="AA4731" t="s">
        <v>826</v>
      </c>
      <c r="AB4731" t="str">
        <f t="shared" si="266"/>
        <v/>
      </c>
    </row>
    <row r="4732" spans="1:28" x14ac:dyDescent="0.2">
      <c r="A4732" s="2"/>
      <c r="B4732" s="2" t="s">
        <v>21</v>
      </c>
      <c r="C4732" s="2" t="s">
        <v>711</v>
      </c>
      <c r="D4732" s="2" t="s">
        <v>42</v>
      </c>
      <c r="E4732" s="2" t="s">
        <v>107</v>
      </c>
      <c r="F4732" s="2">
        <v>19</v>
      </c>
      <c r="G4732" s="2">
        <v>19</v>
      </c>
      <c r="H4732" s="2">
        <v>10.831</v>
      </c>
      <c r="I4732" s="3">
        <v>1.607</v>
      </c>
      <c r="J4732" s="3">
        <v>2.38</v>
      </c>
      <c r="K4732">
        <f t="shared" si="269"/>
        <v>3.2181550617176327</v>
      </c>
      <c r="L4732" s="2" t="s">
        <v>32</v>
      </c>
      <c r="M4732" t="s">
        <v>25</v>
      </c>
      <c r="N4732" s="2" t="s">
        <v>26</v>
      </c>
      <c r="O4732" s="2" t="s">
        <v>777</v>
      </c>
      <c r="P4732" s="2"/>
      <c r="Q4732" s="2" t="s">
        <v>764</v>
      </c>
      <c r="R4732" s="2"/>
      <c r="S4732" s="2"/>
      <c r="T4732" t="s">
        <v>766</v>
      </c>
      <c r="U4732">
        <f t="shared" si="267"/>
        <v>10.831</v>
      </c>
      <c r="V4732">
        <f t="shared" si="268"/>
        <v>10.831</v>
      </c>
      <c r="W4732" s="2" t="s">
        <v>778</v>
      </c>
      <c r="Y4732" t="s">
        <v>826</v>
      </c>
      <c r="Z4732" t="s">
        <v>826</v>
      </c>
      <c r="AA4732" t="s">
        <v>826</v>
      </c>
      <c r="AB4732" t="str">
        <f t="shared" si="266"/>
        <v/>
      </c>
    </row>
    <row r="4733" spans="1:28" x14ac:dyDescent="0.2">
      <c r="A4733" s="2"/>
      <c r="B4733" s="2" t="s">
        <v>21</v>
      </c>
      <c r="C4733" s="2" t="s">
        <v>711</v>
      </c>
      <c r="D4733" s="2" t="s">
        <v>42</v>
      </c>
      <c r="E4733" s="2" t="s">
        <v>107</v>
      </c>
      <c r="F4733" s="2">
        <v>20</v>
      </c>
      <c r="G4733" s="2">
        <v>20</v>
      </c>
      <c r="H4733" s="2">
        <v>11.034000000000001</v>
      </c>
      <c r="I4733" s="3">
        <v>1.6279999999999999</v>
      </c>
      <c r="J4733" s="3">
        <v>2.4990000000000001</v>
      </c>
      <c r="K4733">
        <f t="shared" si="269"/>
        <v>3.4679538760882398</v>
      </c>
      <c r="L4733" s="2" t="s">
        <v>32</v>
      </c>
      <c r="M4733" t="s">
        <v>25</v>
      </c>
      <c r="N4733" s="2" t="s">
        <v>26</v>
      </c>
      <c r="O4733" s="2" t="s">
        <v>777</v>
      </c>
      <c r="P4733" s="2"/>
      <c r="Q4733" s="2" t="s">
        <v>764</v>
      </c>
      <c r="R4733" s="2"/>
      <c r="S4733" s="2"/>
      <c r="T4733" t="s">
        <v>766</v>
      </c>
      <c r="U4733">
        <f t="shared" si="267"/>
        <v>11.034000000000001</v>
      </c>
      <c r="V4733">
        <f t="shared" si="268"/>
        <v>11.034000000000001</v>
      </c>
      <c r="W4733" s="2" t="s">
        <v>778</v>
      </c>
      <c r="Y4733" t="s">
        <v>826</v>
      </c>
      <c r="Z4733" t="s">
        <v>826</v>
      </c>
      <c r="AA4733" t="s">
        <v>826</v>
      </c>
      <c r="AB4733" t="str">
        <f t="shared" si="266"/>
        <v/>
      </c>
    </row>
    <row r="4734" spans="1:28" x14ac:dyDescent="0.2">
      <c r="A4734" s="2"/>
      <c r="B4734" s="2" t="s">
        <v>21</v>
      </c>
      <c r="C4734" s="2" t="s">
        <v>711</v>
      </c>
      <c r="D4734" s="2" t="s">
        <v>42</v>
      </c>
      <c r="E4734" s="2" t="s">
        <v>39</v>
      </c>
      <c r="F4734" s="2">
        <v>1</v>
      </c>
      <c r="G4734" s="2">
        <v>1</v>
      </c>
      <c r="H4734" s="2">
        <v>10.868</v>
      </c>
      <c r="I4734" s="3">
        <v>1.8759999999999999</v>
      </c>
      <c r="J4734" s="3">
        <v>2.7120000000000002</v>
      </c>
      <c r="K4734">
        <f t="shared" si="269"/>
        <v>4.9975092744236784</v>
      </c>
      <c r="L4734" s="2" t="s">
        <v>32</v>
      </c>
      <c r="M4734" t="s">
        <v>25</v>
      </c>
      <c r="N4734" s="2" t="s">
        <v>26</v>
      </c>
      <c r="O4734" s="2" t="s">
        <v>791</v>
      </c>
      <c r="P4734" s="2"/>
      <c r="Q4734" s="2" t="s">
        <v>764</v>
      </c>
      <c r="R4734" s="2"/>
      <c r="S4734" s="2"/>
      <c r="T4734" t="s">
        <v>766</v>
      </c>
      <c r="U4734">
        <f t="shared" si="267"/>
        <v>10.868</v>
      </c>
      <c r="V4734">
        <f t="shared" si="268"/>
        <v>10.868</v>
      </c>
      <c r="W4734" s="2" t="s">
        <v>778</v>
      </c>
      <c r="Y4734" t="s">
        <v>826</v>
      </c>
      <c r="Z4734" t="s">
        <v>826</v>
      </c>
      <c r="AA4734" t="s">
        <v>826</v>
      </c>
      <c r="AB4734" t="str">
        <f t="shared" si="266"/>
        <v/>
      </c>
    </row>
    <row r="4735" spans="1:28" x14ac:dyDescent="0.2">
      <c r="A4735" s="2"/>
      <c r="B4735" s="2" t="s">
        <v>21</v>
      </c>
      <c r="C4735" s="2" t="s">
        <v>711</v>
      </c>
      <c r="D4735" s="2" t="s">
        <v>42</v>
      </c>
      <c r="E4735" s="2" t="s">
        <v>39</v>
      </c>
      <c r="F4735" s="2">
        <v>2</v>
      </c>
      <c r="G4735" s="2">
        <v>2</v>
      </c>
      <c r="H4735" s="2">
        <v>10.590999999999999</v>
      </c>
      <c r="I4735" s="3">
        <v>1.956</v>
      </c>
      <c r="J4735" s="3">
        <v>2.456</v>
      </c>
      <c r="K4735">
        <f t="shared" si="269"/>
        <v>4.9199911192262391</v>
      </c>
      <c r="L4735" s="2" t="s">
        <v>32</v>
      </c>
      <c r="M4735" t="s">
        <v>25</v>
      </c>
      <c r="N4735" s="2" t="s">
        <v>26</v>
      </c>
      <c r="O4735" s="2" t="s">
        <v>791</v>
      </c>
      <c r="P4735" s="2"/>
      <c r="Q4735" s="2" t="s">
        <v>764</v>
      </c>
      <c r="R4735" s="2"/>
      <c r="S4735" s="2"/>
      <c r="T4735" t="s">
        <v>766</v>
      </c>
      <c r="U4735">
        <f t="shared" si="267"/>
        <v>10.590999999999999</v>
      </c>
      <c r="V4735">
        <f t="shared" si="268"/>
        <v>10.590999999999999</v>
      </c>
      <c r="W4735" s="2" t="s">
        <v>778</v>
      </c>
      <c r="Y4735" t="s">
        <v>826</v>
      </c>
      <c r="Z4735" t="s">
        <v>826</v>
      </c>
      <c r="AA4735" t="s">
        <v>826</v>
      </c>
      <c r="AB4735" t="str">
        <f t="shared" si="266"/>
        <v/>
      </c>
    </row>
    <row r="4736" spans="1:28" x14ac:dyDescent="0.2">
      <c r="A4736" s="2"/>
      <c r="B4736" s="2" t="s">
        <v>21</v>
      </c>
      <c r="C4736" s="2" t="s">
        <v>711</v>
      </c>
      <c r="D4736" s="2" t="s">
        <v>42</v>
      </c>
      <c r="E4736" s="2" t="s">
        <v>39</v>
      </c>
      <c r="F4736" s="2">
        <v>3</v>
      </c>
      <c r="G4736" s="2">
        <v>3</v>
      </c>
      <c r="H4736" s="2">
        <v>10.731</v>
      </c>
      <c r="I4736" s="3">
        <v>1.91</v>
      </c>
      <c r="J4736" s="3">
        <v>2.1859999999999999</v>
      </c>
      <c r="K4736">
        <f t="shared" si="269"/>
        <v>4.1755640285156659</v>
      </c>
      <c r="L4736" s="2" t="s">
        <v>32</v>
      </c>
      <c r="M4736" t="s">
        <v>25</v>
      </c>
      <c r="N4736" s="2" t="s">
        <v>26</v>
      </c>
      <c r="O4736" s="2" t="s">
        <v>791</v>
      </c>
      <c r="P4736" s="2"/>
      <c r="Q4736" s="2" t="s">
        <v>764</v>
      </c>
      <c r="R4736" s="2"/>
      <c r="S4736" s="2"/>
      <c r="T4736" t="s">
        <v>766</v>
      </c>
      <c r="U4736">
        <f t="shared" si="267"/>
        <v>10.731</v>
      </c>
      <c r="V4736">
        <f t="shared" si="268"/>
        <v>10.731</v>
      </c>
      <c r="W4736" s="2" t="s">
        <v>778</v>
      </c>
      <c r="Y4736" t="s">
        <v>826</v>
      </c>
      <c r="Z4736" t="s">
        <v>826</v>
      </c>
      <c r="AA4736" t="s">
        <v>826</v>
      </c>
      <c r="AB4736" t="str">
        <f t="shared" si="266"/>
        <v/>
      </c>
    </row>
    <row r="4737" spans="1:28" x14ac:dyDescent="0.2">
      <c r="A4737" s="2"/>
      <c r="B4737" s="2" t="s">
        <v>21</v>
      </c>
      <c r="C4737" s="2" t="s">
        <v>711</v>
      </c>
      <c r="D4737" s="2" t="s">
        <v>42</v>
      </c>
      <c r="E4737" s="2" t="s">
        <v>39</v>
      </c>
      <c r="F4737" s="2">
        <v>4</v>
      </c>
      <c r="G4737" s="2">
        <v>4</v>
      </c>
      <c r="H4737" s="2">
        <v>10.967000000000001</v>
      </c>
      <c r="I4737" s="3">
        <v>1.9390000000000001</v>
      </c>
      <c r="J4737" s="3">
        <v>2.4590000000000001</v>
      </c>
      <c r="K4737">
        <f t="shared" si="269"/>
        <v>4.8407471938705022</v>
      </c>
      <c r="L4737" s="2" t="s">
        <v>32</v>
      </c>
      <c r="M4737" t="s">
        <v>25</v>
      </c>
      <c r="N4737" s="2" t="s">
        <v>26</v>
      </c>
      <c r="O4737" s="2" t="s">
        <v>791</v>
      </c>
      <c r="P4737" s="2"/>
      <c r="Q4737" s="2" t="s">
        <v>764</v>
      </c>
      <c r="R4737" s="2"/>
      <c r="S4737" s="2"/>
      <c r="T4737" t="s">
        <v>766</v>
      </c>
      <c r="U4737">
        <f t="shared" si="267"/>
        <v>10.967000000000001</v>
      </c>
      <c r="V4737">
        <f t="shared" si="268"/>
        <v>10.967000000000001</v>
      </c>
      <c r="W4737" s="2" t="s">
        <v>778</v>
      </c>
      <c r="Y4737" t="s">
        <v>826</v>
      </c>
      <c r="Z4737" t="s">
        <v>826</v>
      </c>
      <c r="AA4737" t="s">
        <v>826</v>
      </c>
      <c r="AB4737" t="str">
        <f t="shared" si="266"/>
        <v/>
      </c>
    </row>
    <row r="4738" spans="1:28" x14ac:dyDescent="0.2">
      <c r="A4738" s="2"/>
      <c r="B4738" s="2" t="s">
        <v>21</v>
      </c>
      <c r="C4738" s="2" t="s">
        <v>711</v>
      </c>
      <c r="D4738" s="2" t="s">
        <v>42</v>
      </c>
      <c r="E4738" s="2" t="s">
        <v>39</v>
      </c>
      <c r="F4738" s="2">
        <v>5</v>
      </c>
      <c r="G4738" s="2">
        <v>5</v>
      </c>
      <c r="H4738" s="2">
        <v>10.932</v>
      </c>
      <c r="I4738" s="3">
        <v>1.897</v>
      </c>
      <c r="J4738" s="3">
        <v>2.456</v>
      </c>
      <c r="K4738">
        <f t="shared" si="269"/>
        <v>4.6276582571082265</v>
      </c>
      <c r="L4738" s="2" t="s">
        <v>32</v>
      </c>
      <c r="M4738" t="s">
        <v>25</v>
      </c>
      <c r="N4738" s="2" t="s">
        <v>26</v>
      </c>
      <c r="O4738" s="2" t="s">
        <v>791</v>
      </c>
      <c r="P4738" s="2"/>
      <c r="Q4738" s="2" t="s">
        <v>764</v>
      </c>
      <c r="R4738" s="2"/>
      <c r="S4738" s="2"/>
      <c r="T4738" t="s">
        <v>766</v>
      </c>
      <c r="U4738">
        <f t="shared" si="267"/>
        <v>10.932</v>
      </c>
      <c r="V4738">
        <f t="shared" si="268"/>
        <v>10.932</v>
      </c>
      <c r="W4738" s="2" t="s">
        <v>778</v>
      </c>
      <c r="Y4738" t="s">
        <v>826</v>
      </c>
      <c r="Z4738" t="s">
        <v>826</v>
      </c>
      <c r="AA4738" t="s">
        <v>826</v>
      </c>
      <c r="AB4738" t="str">
        <f t="shared" si="266"/>
        <v/>
      </c>
    </row>
    <row r="4739" spans="1:28" x14ac:dyDescent="0.2">
      <c r="A4739" s="2"/>
      <c r="B4739" s="2" t="s">
        <v>21</v>
      </c>
      <c r="C4739" s="2" t="s">
        <v>711</v>
      </c>
      <c r="D4739" s="2" t="s">
        <v>42</v>
      </c>
      <c r="E4739" s="2" t="s">
        <v>39</v>
      </c>
      <c r="F4739" s="2">
        <v>6</v>
      </c>
      <c r="G4739" s="2">
        <v>6</v>
      </c>
      <c r="H4739" s="2">
        <v>11.138</v>
      </c>
      <c r="I4739" s="3">
        <v>1.99</v>
      </c>
      <c r="J4739" s="3">
        <v>2.524</v>
      </c>
      <c r="K4739">
        <f t="shared" si="269"/>
        <v>5.2335184418193332</v>
      </c>
      <c r="L4739" s="2" t="s">
        <v>32</v>
      </c>
      <c r="M4739" t="s">
        <v>25</v>
      </c>
      <c r="N4739" s="2" t="s">
        <v>26</v>
      </c>
      <c r="O4739" s="2" t="s">
        <v>791</v>
      </c>
      <c r="P4739" s="2"/>
      <c r="Q4739" s="2" t="s">
        <v>764</v>
      </c>
      <c r="R4739" s="2"/>
      <c r="S4739" s="2"/>
      <c r="T4739" t="s">
        <v>766</v>
      </c>
      <c r="U4739">
        <f t="shared" si="267"/>
        <v>11.138</v>
      </c>
      <c r="V4739">
        <f t="shared" si="268"/>
        <v>11.138</v>
      </c>
      <c r="W4739" s="2" t="s">
        <v>778</v>
      </c>
      <c r="Y4739" t="s">
        <v>826</v>
      </c>
      <c r="Z4739" t="s">
        <v>826</v>
      </c>
      <c r="AA4739" t="s">
        <v>826</v>
      </c>
      <c r="AB4739" t="str">
        <f t="shared" si="266"/>
        <v/>
      </c>
    </row>
    <row r="4740" spans="1:28" x14ac:dyDescent="0.2">
      <c r="A4740" s="2"/>
      <c r="B4740" s="2" t="s">
        <v>21</v>
      </c>
      <c r="C4740" s="2" t="s">
        <v>711</v>
      </c>
      <c r="D4740" s="2" t="s">
        <v>42</v>
      </c>
      <c r="E4740" s="2" t="s">
        <v>39</v>
      </c>
      <c r="F4740" s="2">
        <v>7</v>
      </c>
      <c r="G4740" s="2">
        <v>7</v>
      </c>
      <c r="H4740" s="2">
        <v>10.952999999999999</v>
      </c>
      <c r="I4740" s="3">
        <v>1.8180000000000001</v>
      </c>
      <c r="J4740" s="3">
        <v>2.3639999999999999</v>
      </c>
      <c r="K4740">
        <f t="shared" si="269"/>
        <v>4.0910377358210397</v>
      </c>
      <c r="L4740" s="2" t="s">
        <v>32</v>
      </c>
      <c r="M4740" t="s">
        <v>25</v>
      </c>
      <c r="N4740" s="2" t="s">
        <v>26</v>
      </c>
      <c r="O4740" s="2" t="s">
        <v>791</v>
      </c>
      <c r="P4740" s="2"/>
      <c r="Q4740" s="2" t="s">
        <v>764</v>
      </c>
      <c r="R4740" s="2"/>
      <c r="S4740" s="2"/>
      <c r="T4740" t="s">
        <v>766</v>
      </c>
      <c r="U4740">
        <f t="shared" si="267"/>
        <v>10.952999999999999</v>
      </c>
      <c r="V4740">
        <f t="shared" si="268"/>
        <v>10.952999999999999</v>
      </c>
      <c r="W4740" s="2" t="s">
        <v>778</v>
      </c>
      <c r="Y4740" t="s">
        <v>826</v>
      </c>
      <c r="Z4740" t="s">
        <v>826</v>
      </c>
      <c r="AA4740" t="s">
        <v>826</v>
      </c>
      <c r="AB4740" t="str">
        <f t="shared" si="266"/>
        <v/>
      </c>
    </row>
    <row r="4741" spans="1:28" x14ac:dyDescent="0.2">
      <c r="A4741" s="2"/>
      <c r="B4741" s="2" t="s">
        <v>21</v>
      </c>
      <c r="C4741" s="2" t="s">
        <v>711</v>
      </c>
      <c r="D4741" s="2" t="s">
        <v>42</v>
      </c>
      <c r="E4741" s="2" t="s">
        <v>39</v>
      </c>
      <c r="F4741" s="2">
        <v>8</v>
      </c>
      <c r="G4741" s="2">
        <v>8</v>
      </c>
      <c r="H4741" s="2">
        <v>10.72</v>
      </c>
      <c r="I4741" s="3">
        <v>1.968</v>
      </c>
      <c r="J4741" s="3">
        <v>2.3420000000000001</v>
      </c>
      <c r="K4741">
        <f t="shared" si="269"/>
        <v>4.7493626704051195</v>
      </c>
      <c r="L4741" s="2" t="s">
        <v>32</v>
      </c>
      <c r="M4741" t="s">
        <v>25</v>
      </c>
      <c r="N4741" s="2" t="s">
        <v>26</v>
      </c>
      <c r="O4741" s="2" t="s">
        <v>791</v>
      </c>
      <c r="P4741" s="2"/>
      <c r="Q4741" s="2" t="s">
        <v>764</v>
      </c>
      <c r="R4741" s="2"/>
      <c r="S4741" s="2"/>
      <c r="T4741" t="s">
        <v>766</v>
      </c>
      <c r="U4741">
        <f t="shared" si="267"/>
        <v>10.72</v>
      </c>
      <c r="V4741">
        <f t="shared" si="268"/>
        <v>10.72</v>
      </c>
      <c r="W4741" s="2" t="s">
        <v>778</v>
      </c>
      <c r="Y4741" t="s">
        <v>826</v>
      </c>
      <c r="Z4741" t="s">
        <v>826</v>
      </c>
      <c r="AA4741" t="s">
        <v>826</v>
      </c>
      <c r="AB4741" t="str">
        <f t="shared" si="266"/>
        <v/>
      </c>
    </row>
    <row r="4742" spans="1:28" x14ac:dyDescent="0.2">
      <c r="A4742" s="2"/>
      <c r="B4742" s="2" t="s">
        <v>21</v>
      </c>
      <c r="C4742" s="2" t="s">
        <v>711</v>
      </c>
      <c r="D4742" s="2" t="s">
        <v>42</v>
      </c>
      <c r="E4742" s="2" t="s">
        <v>39</v>
      </c>
      <c r="F4742" s="2">
        <v>9</v>
      </c>
      <c r="G4742" s="2">
        <v>9</v>
      </c>
      <c r="H4742" s="2">
        <v>10.051</v>
      </c>
      <c r="I4742" s="3">
        <v>2.0950000000000002</v>
      </c>
      <c r="J4742" s="3">
        <v>3.149</v>
      </c>
      <c r="K4742">
        <f t="shared" si="269"/>
        <v>7.2366733649437931</v>
      </c>
      <c r="L4742" s="2" t="s">
        <v>32</v>
      </c>
      <c r="M4742" t="s">
        <v>25</v>
      </c>
      <c r="N4742" s="2" t="s">
        <v>26</v>
      </c>
      <c r="O4742" s="2" t="s">
        <v>791</v>
      </c>
      <c r="P4742" s="2"/>
      <c r="Q4742" s="2" t="s">
        <v>764</v>
      </c>
      <c r="R4742" s="2"/>
      <c r="S4742" s="2"/>
      <c r="T4742" t="s">
        <v>766</v>
      </c>
      <c r="U4742">
        <f t="shared" si="267"/>
        <v>10.051</v>
      </c>
      <c r="V4742">
        <f t="shared" si="268"/>
        <v>10.051</v>
      </c>
      <c r="W4742" s="2" t="s">
        <v>778</v>
      </c>
      <c r="Y4742" t="s">
        <v>826</v>
      </c>
      <c r="Z4742" t="s">
        <v>826</v>
      </c>
      <c r="AA4742" t="s">
        <v>826</v>
      </c>
      <c r="AB4742" t="str">
        <f t="shared" si="266"/>
        <v/>
      </c>
    </row>
    <row r="4743" spans="1:28" x14ac:dyDescent="0.2">
      <c r="A4743" s="2"/>
      <c r="B4743" s="2" t="s">
        <v>21</v>
      </c>
      <c r="C4743" s="2" t="s">
        <v>711</v>
      </c>
      <c r="D4743" s="2" t="s">
        <v>42</v>
      </c>
      <c r="E4743" s="2" t="s">
        <v>39</v>
      </c>
      <c r="F4743" s="2">
        <v>10</v>
      </c>
      <c r="G4743" s="2">
        <v>10</v>
      </c>
      <c r="H4743" s="2">
        <v>10.547000000000001</v>
      </c>
      <c r="I4743" s="3">
        <v>1.8520000000000001</v>
      </c>
      <c r="J4743" s="3">
        <v>2.3679999999999999</v>
      </c>
      <c r="K4743">
        <f t="shared" si="269"/>
        <v>4.2526722983714134</v>
      </c>
      <c r="L4743" s="2" t="s">
        <v>32</v>
      </c>
      <c r="M4743" t="s">
        <v>25</v>
      </c>
      <c r="N4743" s="2" t="s">
        <v>26</v>
      </c>
      <c r="O4743" s="2" t="s">
        <v>791</v>
      </c>
      <c r="P4743" s="2"/>
      <c r="Q4743" s="2" t="s">
        <v>764</v>
      </c>
      <c r="R4743" s="2"/>
      <c r="S4743" s="2"/>
      <c r="T4743" t="s">
        <v>766</v>
      </c>
      <c r="U4743">
        <f t="shared" si="267"/>
        <v>10.547000000000001</v>
      </c>
      <c r="V4743">
        <f t="shared" si="268"/>
        <v>10.547000000000001</v>
      </c>
      <c r="W4743" s="2" t="s">
        <v>778</v>
      </c>
      <c r="Y4743" t="s">
        <v>826</v>
      </c>
      <c r="Z4743" t="s">
        <v>826</v>
      </c>
      <c r="AA4743" t="s">
        <v>826</v>
      </c>
      <c r="AB4743" t="str">
        <f t="shared" si="266"/>
        <v/>
      </c>
    </row>
    <row r="4744" spans="1:28" x14ac:dyDescent="0.2">
      <c r="A4744" s="2"/>
      <c r="B4744" s="2" t="s">
        <v>21</v>
      </c>
      <c r="C4744" s="2" t="s">
        <v>711</v>
      </c>
      <c r="D4744" s="2" t="s">
        <v>42</v>
      </c>
      <c r="E4744" s="2" t="s">
        <v>39</v>
      </c>
      <c r="F4744" s="2">
        <v>11</v>
      </c>
      <c r="G4744" s="2">
        <v>11</v>
      </c>
      <c r="H4744" s="2">
        <v>10.417999999999999</v>
      </c>
      <c r="I4744" s="3">
        <v>1.647</v>
      </c>
      <c r="J4744" s="3">
        <v>2.1840000000000002</v>
      </c>
      <c r="K4744">
        <f t="shared" si="269"/>
        <v>3.1019735322248398</v>
      </c>
      <c r="L4744" s="2" t="s">
        <v>32</v>
      </c>
      <c r="M4744" t="s">
        <v>25</v>
      </c>
      <c r="N4744" s="2" t="s">
        <v>26</v>
      </c>
      <c r="O4744" s="2" t="s">
        <v>791</v>
      </c>
      <c r="P4744" s="2"/>
      <c r="Q4744" s="2" t="s">
        <v>764</v>
      </c>
      <c r="R4744" s="2"/>
      <c r="S4744" s="2"/>
      <c r="T4744" t="s">
        <v>766</v>
      </c>
      <c r="U4744">
        <f t="shared" si="267"/>
        <v>10.417999999999999</v>
      </c>
      <c r="V4744">
        <f t="shared" si="268"/>
        <v>10.417999999999999</v>
      </c>
      <c r="W4744" s="2" t="s">
        <v>778</v>
      </c>
      <c r="Y4744" t="s">
        <v>826</v>
      </c>
      <c r="Z4744" t="s">
        <v>826</v>
      </c>
      <c r="AA4744" t="s">
        <v>826</v>
      </c>
      <c r="AB4744" t="str">
        <f t="shared" ref="AB4744:AB4807" si="270">IF(AND(Y4744="check",T4744="yolk.vol"),"remove","")</f>
        <v/>
      </c>
    </row>
    <row r="4745" spans="1:28" x14ac:dyDescent="0.2">
      <c r="A4745" s="2"/>
      <c r="B4745" s="2" t="s">
        <v>21</v>
      </c>
      <c r="C4745" s="2" t="s">
        <v>711</v>
      </c>
      <c r="D4745" s="2" t="s">
        <v>42</v>
      </c>
      <c r="E4745" s="2" t="s">
        <v>39</v>
      </c>
      <c r="F4745" s="2">
        <v>12</v>
      </c>
      <c r="G4745" s="2">
        <v>12</v>
      </c>
      <c r="H4745" s="2">
        <v>9.7200000000000006</v>
      </c>
      <c r="I4745" s="3">
        <v>1.849</v>
      </c>
      <c r="J4745" s="3">
        <v>2.2160000000000002</v>
      </c>
      <c r="K4745">
        <f t="shared" si="269"/>
        <v>3.9668139684059063</v>
      </c>
      <c r="L4745" s="2" t="s">
        <v>32</v>
      </c>
      <c r="M4745" t="s">
        <v>25</v>
      </c>
      <c r="N4745" s="2" t="s">
        <v>26</v>
      </c>
      <c r="O4745" s="2" t="s">
        <v>791</v>
      </c>
      <c r="P4745" s="2"/>
      <c r="Q4745" s="2" t="s">
        <v>764</v>
      </c>
      <c r="R4745" s="2"/>
      <c r="S4745" s="2"/>
      <c r="T4745" t="s">
        <v>766</v>
      </c>
      <c r="U4745">
        <f t="shared" si="267"/>
        <v>9.7200000000000006</v>
      </c>
      <c r="V4745">
        <f t="shared" si="268"/>
        <v>9.7200000000000006</v>
      </c>
      <c r="W4745" s="2" t="s">
        <v>778</v>
      </c>
      <c r="Y4745" t="s">
        <v>826</v>
      </c>
      <c r="Z4745" t="s">
        <v>826</v>
      </c>
      <c r="AA4745" t="s">
        <v>826</v>
      </c>
      <c r="AB4745" t="str">
        <f t="shared" si="270"/>
        <v/>
      </c>
    </row>
    <row r="4746" spans="1:28" x14ac:dyDescent="0.2">
      <c r="A4746" s="2"/>
      <c r="B4746" s="2" t="s">
        <v>21</v>
      </c>
      <c r="C4746" s="2" t="s">
        <v>711</v>
      </c>
      <c r="D4746" s="2" t="s">
        <v>42</v>
      </c>
      <c r="E4746" s="2" t="s">
        <v>39</v>
      </c>
      <c r="F4746" s="2">
        <v>13</v>
      </c>
      <c r="G4746" s="2">
        <v>13</v>
      </c>
      <c r="H4746" s="2">
        <v>10.353999999999999</v>
      </c>
      <c r="I4746" s="3">
        <v>1.8089999999999999</v>
      </c>
      <c r="J4746" s="3">
        <v>2.1240000000000001</v>
      </c>
      <c r="K4746">
        <f t="shared" si="269"/>
        <v>3.6394009290156597</v>
      </c>
      <c r="L4746" s="2" t="s">
        <v>32</v>
      </c>
      <c r="M4746" t="s">
        <v>25</v>
      </c>
      <c r="N4746" s="2" t="s">
        <v>26</v>
      </c>
      <c r="O4746" s="2" t="s">
        <v>791</v>
      </c>
      <c r="P4746" s="2"/>
      <c r="Q4746" s="2" t="s">
        <v>764</v>
      </c>
      <c r="R4746" s="2"/>
      <c r="S4746" s="2"/>
      <c r="T4746" t="s">
        <v>766</v>
      </c>
      <c r="U4746">
        <f t="shared" si="267"/>
        <v>10.353999999999999</v>
      </c>
      <c r="V4746">
        <f t="shared" si="268"/>
        <v>10.353999999999999</v>
      </c>
      <c r="W4746" s="2" t="s">
        <v>778</v>
      </c>
      <c r="Y4746" t="s">
        <v>826</v>
      </c>
      <c r="Z4746" t="s">
        <v>826</v>
      </c>
      <c r="AA4746" t="s">
        <v>826</v>
      </c>
      <c r="AB4746" t="str">
        <f t="shared" si="270"/>
        <v/>
      </c>
    </row>
    <row r="4747" spans="1:28" x14ac:dyDescent="0.2">
      <c r="A4747" s="2"/>
      <c r="B4747" s="2" t="s">
        <v>21</v>
      </c>
      <c r="C4747" s="2" t="s">
        <v>711</v>
      </c>
      <c r="D4747" s="2" t="s">
        <v>42</v>
      </c>
      <c r="E4747" s="2" t="s">
        <v>39</v>
      </c>
      <c r="F4747" s="2">
        <v>14</v>
      </c>
      <c r="G4747" s="2">
        <v>14</v>
      </c>
      <c r="H4747" s="2">
        <v>11.125</v>
      </c>
      <c r="I4747" s="3">
        <v>1.966</v>
      </c>
      <c r="J4747" s="3">
        <v>2.4740000000000002</v>
      </c>
      <c r="K4747">
        <f t="shared" si="269"/>
        <v>5.0068545789518266</v>
      </c>
      <c r="L4747" s="2" t="s">
        <v>32</v>
      </c>
      <c r="M4747" t="s">
        <v>25</v>
      </c>
      <c r="N4747" s="2" t="s">
        <v>26</v>
      </c>
      <c r="O4747" s="2" t="s">
        <v>791</v>
      </c>
      <c r="P4747" s="2"/>
      <c r="Q4747" s="2" t="s">
        <v>764</v>
      </c>
      <c r="R4747" s="2"/>
      <c r="S4747" s="2"/>
      <c r="T4747" t="s">
        <v>766</v>
      </c>
      <c r="U4747">
        <f t="shared" si="267"/>
        <v>11.125</v>
      </c>
      <c r="V4747">
        <f t="shared" si="268"/>
        <v>11.125</v>
      </c>
      <c r="W4747" s="2" t="s">
        <v>778</v>
      </c>
      <c r="Y4747" t="s">
        <v>826</v>
      </c>
      <c r="Z4747" t="s">
        <v>826</v>
      </c>
      <c r="AA4747" t="s">
        <v>826</v>
      </c>
      <c r="AB4747" t="str">
        <f t="shared" si="270"/>
        <v/>
      </c>
    </row>
    <row r="4748" spans="1:28" x14ac:dyDescent="0.2">
      <c r="A4748" s="2"/>
      <c r="B4748" s="2" t="s">
        <v>21</v>
      </c>
      <c r="C4748" s="2" t="s">
        <v>711</v>
      </c>
      <c r="D4748" s="2" t="s">
        <v>42</v>
      </c>
      <c r="E4748" s="2" t="s">
        <v>39</v>
      </c>
      <c r="F4748" s="2">
        <v>15</v>
      </c>
      <c r="G4748" s="2">
        <v>15</v>
      </c>
      <c r="H4748" s="2">
        <v>10.834</v>
      </c>
      <c r="I4748" s="3">
        <v>1.9359999999999999</v>
      </c>
      <c r="J4748" s="3">
        <v>2.351</v>
      </c>
      <c r="K4748">
        <f t="shared" si="269"/>
        <v>4.6138300209361063</v>
      </c>
      <c r="L4748" s="2" t="s">
        <v>32</v>
      </c>
      <c r="M4748" t="s">
        <v>25</v>
      </c>
      <c r="N4748" s="2" t="s">
        <v>26</v>
      </c>
      <c r="O4748" s="2" t="s">
        <v>791</v>
      </c>
      <c r="P4748" s="2"/>
      <c r="Q4748" s="2" t="s">
        <v>764</v>
      </c>
      <c r="R4748" s="2"/>
      <c r="S4748" s="2"/>
      <c r="T4748" t="s">
        <v>766</v>
      </c>
      <c r="U4748">
        <f t="shared" si="267"/>
        <v>10.834</v>
      </c>
      <c r="V4748">
        <f t="shared" si="268"/>
        <v>10.834</v>
      </c>
      <c r="W4748" s="2" t="s">
        <v>778</v>
      </c>
      <c r="Y4748" t="s">
        <v>826</v>
      </c>
      <c r="Z4748" t="s">
        <v>826</v>
      </c>
      <c r="AA4748" t="s">
        <v>826</v>
      </c>
      <c r="AB4748" t="str">
        <f t="shared" si="270"/>
        <v/>
      </c>
    </row>
    <row r="4749" spans="1:28" x14ac:dyDescent="0.2">
      <c r="A4749" s="2"/>
      <c r="B4749" s="2" t="s">
        <v>21</v>
      </c>
      <c r="C4749" s="2" t="s">
        <v>711</v>
      </c>
      <c r="D4749" s="2" t="s">
        <v>42</v>
      </c>
      <c r="E4749" s="2" t="s">
        <v>39</v>
      </c>
      <c r="F4749" s="2">
        <v>16</v>
      </c>
      <c r="G4749" s="2">
        <v>16</v>
      </c>
      <c r="H4749" s="2">
        <v>10.106999999999999</v>
      </c>
      <c r="I4749" s="3">
        <v>1.8</v>
      </c>
      <c r="J4749" s="3">
        <v>2.2269999999999999</v>
      </c>
      <c r="K4749">
        <f t="shared" si="269"/>
        <v>3.7780133021999998</v>
      </c>
      <c r="L4749" s="2" t="s">
        <v>32</v>
      </c>
      <c r="M4749" t="s">
        <v>25</v>
      </c>
      <c r="N4749" s="2" t="s">
        <v>26</v>
      </c>
      <c r="O4749" s="2" t="s">
        <v>791</v>
      </c>
      <c r="P4749" s="2"/>
      <c r="Q4749" s="2" t="s">
        <v>764</v>
      </c>
      <c r="R4749" s="2"/>
      <c r="S4749" s="2"/>
      <c r="T4749" t="s">
        <v>766</v>
      </c>
      <c r="U4749">
        <f t="shared" si="267"/>
        <v>10.106999999999999</v>
      </c>
      <c r="V4749">
        <f t="shared" si="268"/>
        <v>10.106999999999999</v>
      </c>
      <c r="W4749" s="2" t="s">
        <v>778</v>
      </c>
      <c r="Y4749" t="s">
        <v>826</v>
      </c>
      <c r="Z4749" t="s">
        <v>826</v>
      </c>
      <c r="AA4749" t="s">
        <v>826</v>
      </c>
      <c r="AB4749" t="str">
        <f t="shared" si="270"/>
        <v/>
      </c>
    </row>
    <row r="4750" spans="1:28" x14ac:dyDescent="0.2">
      <c r="A4750" s="2"/>
      <c r="B4750" s="2" t="s">
        <v>21</v>
      </c>
      <c r="C4750" s="2" t="s">
        <v>711</v>
      </c>
      <c r="D4750" s="2" t="s">
        <v>42</v>
      </c>
      <c r="E4750" s="2" t="s">
        <v>39</v>
      </c>
      <c r="F4750" s="2">
        <v>17</v>
      </c>
      <c r="G4750" s="2">
        <v>17</v>
      </c>
      <c r="H4750" s="2">
        <v>10.308999999999999</v>
      </c>
      <c r="I4750" s="3">
        <v>1.696</v>
      </c>
      <c r="J4750" s="3">
        <v>2.5739999999999998</v>
      </c>
      <c r="K4750">
        <f t="shared" si="269"/>
        <v>3.8766669690777591</v>
      </c>
      <c r="L4750" s="2" t="s">
        <v>32</v>
      </c>
      <c r="M4750" t="s">
        <v>25</v>
      </c>
      <c r="N4750" s="2" t="s">
        <v>26</v>
      </c>
      <c r="O4750" s="2" t="s">
        <v>791</v>
      </c>
      <c r="P4750" s="2"/>
      <c r="Q4750" s="2" t="s">
        <v>764</v>
      </c>
      <c r="R4750" s="2"/>
      <c r="S4750" s="2"/>
      <c r="T4750" t="s">
        <v>766</v>
      </c>
      <c r="U4750">
        <f t="shared" si="267"/>
        <v>10.308999999999999</v>
      </c>
      <c r="V4750">
        <f t="shared" si="268"/>
        <v>10.308999999999999</v>
      </c>
      <c r="W4750" s="2" t="s">
        <v>778</v>
      </c>
      <c r="Y4750" t="s">
        <v>826</v>
      </c>
      <c r="Z4750" t="s">
        <v>826</v>
      </c>
      <c r="AA4750" t="s">
        <v>826</v>
      </c>
      <c r="AB4750" t="str">
        <f t="shared" si="270"/>
        <v/>
      </c>
    </row>
    <row r="4751" spans="1:28" x14ac:dyDescent="0.2">
      <c r="A4751" s="2"/>
      <c r="B4751" s="2" t="s">
        <v>21</v>
      </c>
      <c r="C4751" s="2" t="s">
        <v>711</v>
      </c>
      <c r="D4751" s="2" t="s">
        <v>42</v>
      </c>
      <c r="E4751" s="2" t="s">
        <v>39</v>
      </c>
      <c r="F4751" s="2">
        <v>18</v>
      </c>
      <c r="G4751" s="2">
        <v>18</v>
      </c>
      <c r="H4751" s="2">
        <v>10.673</v>
      </c>
      <c r="I4751" s="3">
        <v>1.8049999999999999</v>
      </c>
      <c r="J4751" s="3">
        <v>2.597</v>
      </c>
      <c r="K4751">
        <f t="shared" si="269"/>
        <v>4.4302131065117916</v>
      </c>
      <c r="L4751" s="2" t="s">
        <v>32</v>
      </c>
      <c r="M4751" t="s">
        <v>25</v>
      </c>
      <c r="N4751" s="2" t="s">
        <v>26</v>
      </c>
      <c r="O4751" s="2" t="s">
        <v>791</v>
      </c>
      <c r="P4751" s="2"/>
      <c r="Q4751" s="2" t="s">
        <v>764</v>
      </c>
      <c r="R4751" s="2"/>
      <c r="S4751" s="2"/>
      <c r="T4751" t="s">
        <v>766</v>
      </c>
      <c r="U4751">
        <f t="shared" si="267"/>
        <v>10.673</v>
      </c>
      <c r="V4751">
        <f t="shared" si="268"/>
        <v>10.673</v>
      </c>
      <c r="W4751" s="2" t="s">
        <v>778</v>
      </c>
      <c r="Y4751" t="s">
        <v>826</v>
      </c>
      <c r="Z4751" t="s">
        <v>826</v>
      </c>
      <c r="AA4751" t="s">
        <v>826</v>
      </c>
      <c r="AB4751" t="str">
        <f t="shared" si="270"/>
        <v/>
      </c>
    </row>
    <row r="4752" spans="1:28" x14ac:dyDescent="0.2">
      <c r="A4752" s="2"/>
      <c r="B4752" s="2" t="s">
        <v>21</v>
      </c>
      <c r="C4752" s="2" t="s">
        <v>711</v>
      </c>
      <c r="D4752" s="2" t="s">
        <v>42</v>
      </c>
      <c r="E4752" s="2" t="s">
        <v>39</v>
      </c>
      <c r="F4752" s="2">
        <v>19</v>
      </c>
      <c r="G4752" s="2">
        <v>19</v>
      </c>
      <c r="H4752" s="2">
        <v>10.356</v>
      </c>
      <c r="I4752" s="3">
        <v>1.9510000000000001</v>
      </c>
      <c r="J4752" s="3">
        <v>2.2029999999999998</v>
      </c>
      <c r="K4752">
        <f t="shared" si="269"/>
        <v>4.3906345587751279</v>
      </c>
      <c r="L4752" s="2" t="s">
        <v>32</v>
      </c>
      <c r="M4752" t="s">
        <v>25</v>
      </c>
      <c r="N4752" s="2" t="s">
        <v>26</v>
      </c>
      <c r="O4752" s="2" t="s">
        <v>791</v>
      </c>
      <c r="P4752" s="2"/>
      <c r="Q4752" s="2" t="s">
        <v>764</v>
      </c>
      <c r="R4752" s="2"/>
      <c r="S4752" s="2"/>
      <c r="T4752" t="s">
        <v>766</v>
      </c>
      <c r="U4752">
        <f t="shared" si="267"/>
        <v>10.356</v>
      </c>
      <c r="V4752">
        <f t="shared" si="268"/>
        <v>10.356</v>
      </c>
      <c r="W4752" s="2" t="s">
        <v>778</v>
      </c>
      <c r="Y4752" t="s">
        <v>826</v>
      </c>
      <c r="Z4752" t="s">
        <v>826</v>
      </c>
      <c r="AA4752" t="s">
        <v>826</v>
      </c>
      <c r="AB4752" t="str">
        <f t="shared" si="270"/>
        <v/>
      </c>
    </row>
    <row r="4753" spans="1:28" x14ac:dyDescent="0.2">
      <c r="A4753" s="2"/>
      <c r="B4753" s="2" t="s">
        <v>21</v>
      </c>
      <c r="C4753" s="2" t="s">
        <v>711</v>
      </c>
      <c r="D4753" s="2" t="s">
        <v>42</v>
      </c>
      <c r="E4753" s="2" t="s">
        <v>39</v>
      </c>
      <c r="F4753" s="2">
        <v>20</v>
      </c>
      <c r="G4753" s="2">
        <v>20</v>
      </c>
      <c r="H4753" s="2">
        <v>9.6809999999999992</v>
      </c>
      <c r="I4753" s="3">
        <v>1.8340000000000001</v>
      </c>
      <c r="J4753" s="3">
        <v>2.2679999999999998</v>
      </c>
      <c r="K4753">
        <f t="shared" si="269"/>
        <v>3.99429345194712</v>
      </c>
      <c r="L4753" s="2" t="s">
        <v>32</v>
      </c>
      <c r="M4753" t="s">
        <v>25</v>
      </c>
      <c r="N4753" s="2" t="s">
        <v>26</v>
      </c>
      <c r="O4753" s="2" t="s">
        <v>791</v>
      </c>
      <c r="P4753" s="2"/>
      <c r="Q4753" s="2" t="s">
        <v>764</v>
      </c>
      <c r="R4753" s="2"/>
      <c r="S4753" s="2"/>
      <c r="T4753" t="s">
        <v>766</v>
      </c>
      <c r="U4753">
        <f t="shared" si="267"/>
        <v>9.6809999999999992</v>
      </c>
      <c r="V4753">
        <f t="shared" si="268"/>
        <v>9.6809999999999992</v>
      </c>
      <c r="W4753" s="2" t="s">
        <v>778</v>
      </c>
      <c r="Y4753" t="s">
        <v>826</v>
      </c>
      <c r="Z4753" t="s">
        <v>826</v>
      </c>
      <c r="AA4753" t="s">
        <v>826</v>
      </c>
      <c r="AB4753" t="str">
        <f t="shared" si="270"/>
        <v/>
      </c>
    </row>
    <row r="4754" spans="1:28" x14ac:dyDescent="0.2">
      <c r="A4754" s="2"/>
      <c r="B4754" s="2" t="s">
        <v>52</v>
      </c>
      <c r="C4754" s="2" t="s">
        <v>711</v>
      </c>
      <c r="D4754" s="2" t="s">
        <v>42</v>
      </c>
      <c r="E4754" s="2" t="s">
        <v>53</v>
      </c>
      <c r="F4754" s="2">
        <v>1</v>
      </c>
      <c r="G4754" s="2">
        <v>1</v>
      </c>
      <c r="H4754" s="2">
        <v>11.544</v>
      </c>
      <c r="I4754" s="3">
        <v>1.829</v>
      </c>
      <c r="J4754" s="3">
        <v>2.1150000000000002</v>
      </c>
      <c r="K4754">
        <f t="shared" si="269"/>
        <v>3.7045549247994747</v>
      </c>
      <c r="L4754" s="2" t="s">
        <v>32</v>
      </c>
      <c r="M4754" t="s">
        <v>25</v>
      </c>
      <c r="N4754" s="2" t="s">
        <v>26</v>
      </c>
      <c r="O4754" s="2" t="s">
        <v>771</v>
      </c>
      <c r="P4754" s="2"/>
      <c r="Q4754" s="2" t="s">
        <v>764</v>
      </c>
      <c r="R4754" s="2"/>
      <c r="S4754" s="2"/>
      <c r="T4754" t="s">
        <v>766</v>
      </c>
      <c r="U4754">
        <f t="shared" si="267"/>
        <v>11.544</v>
      </c>
      <c r="V4754">
        <f t="shared" si="268"/>
        <v>11.544</v>
      </c>
      <c r="W4754" s="2" t="s">
        <v>750</v>
      </c>
      <c r="Y4754" t="s">
        <v>826</v>
      </c>
      <c r="Z4754" t="s">
        <v>826</v>
      </c>
      <c r="AA4754" t="s">
        <v>826</v>
      </c>
      <c r="AB4754" t="str">
        <f t="shared" si="270"/>
        <v/>
      </c>
    </row>
    <row r="4755" spans="1:28" x14ac:dyDescent="0.2">
      <c r="A4755" s="2"/>
      <c r="B4755" s="2" t="s">
        <v>52</v>
      </c>
      <c r="C4755" s="2" t="s">
        <v>711</v>
      </c>
      <c r="D4755" s="2" t="s">
        <v>42</v>
      </c>
      <c r="E4755" s="2" t="s">
        <v>53</v>
      </c>
      <c r="F4755" s="2">
        <v>2</v>
      </c>
      <c r="G4755" s="2">
        <v>2</v>
      </c>
      <c r="H4755" s="2">
        <v>11.246</v>
      </c>
      <c r="I4755" s="3">
        <v>1.5629999999999999</v>
      </c>
      <c r="J4755" s="3">
        <v>1.992</v>
      </c>
      <c r="K4755">
        <f t="shared" si="269"/>
        <v>2.5480359175957195</v>
      </c>
      <c r="L4755" s="2" t="s">
        <v>32</v>
      </c>
      <c r="M4755" t="s">
        <v>25</v>
      </c>
      <c r="N4755" s="2" t="s">
        <v>26</v>
      </c>
      <c r="O4755" s="2" t="s">
        <v>771</v>
      </c>
      <c r="P4755" s="2"/>
      <c r="Q4755" s="2" t="s">
        <v>764</v>
      </c>
      <c r="R4755" s="2"/>
      <c r="S4755" s="2"/>
      <c r="T4755" t="s">
        <v>766</v>
      </c>
      <c r="U4755">
        <f t="shared" si="267"/>
        <v>11.246</v>
      </c>
      <c r="V4755">
        <f t="shared" si="268"/>
        <v>11.246</v>
      </c>
      <c r="W4755" s="2" t="s">
        <v>750</v>
      </c>
      <c r="Y4755" t="s">
        <v>826</v>
      </c>
      <c r="Z4755" t="s">
        <v>826</v>
      </c>
      <c r="AA4755" t="s">
        <v>826</v>
      </c>
      <c r="AB4755" t="str">
        <f t="shared" si="270"/>
        <v/>
      </c>
    </row>
    <row r="4756" spans="1:28" x14ac:dyDescent="0.2">
      <c r="A4756" s="2"/>
      <c r="B4756" s="2" t="s">
        <v>52</v>
      </c>
      <c r="C4756" s="2" t="s">
        <v>711</v>
      </c>
      <c r="D4756" s="2" t="s">
        <v>42</v>
      </c>
      <c r="E4756" s="2" t="s">
        <v>53</v>
      </c>
      <c r="F4756" s="2">
        <v>3</v>
      </c>
      <c r="G4756" s="2">
        <v>3</v>
      </c>
      <c r="H4756" s="2">
        <v>11.935</v>
      </c>
      <c r="I4756" s="3">
        <v>1.8919999999999999</v>
      </c>
      <c r="J4756" s="3">
        <v>2.117</v>
      </c>
      <c r="K4756">
        <f t="shared" si="269"/>
        <v>3.967906022788986</v>
      </c>
      <c r="L4756" s="2" t="s">
        <v>32</v>
      </c>
      <c r="M4756" t="s">
        <v>25</v>
      </c>
      <c r="N4756" s="2" t="s">
        <v>26</v>
      </c>
      <c r="O4756" s="2" t="s">
        <v>771</v>
      </c>
      <c r="P4756" s="2"/>
      <c r="Q4756" s="2" t="s">
        <v>764</v>
      </c>
      <c r="R4756" s="2"/>
      <c r="S4756" s="2"/>
      <c r="T4756" t="s">
        <v>766</v>
      </c>
      <c r="U4756">
        <f t="shared" si="267"/>
        <v>11.935</v>
      </c>
      <c r="V4756">
        <f t="shared" si="268"/>
        <v>11.935</v>
      </c>
      <c r="W4756" s="2" t="s">
        <v>750</v>
      </c>
      <c r="Y4756" t="s">
        <v>826</v>
      </c>
      <c r="Z4756" t="s">
        <v>826</v>
      </c>
      <c r="AA4756" t="s">
        <v>826</v>
      </c>
      <c r="AB4756" t="str">
        <f t="shared" si="270"/>
        <v/>
      </c>
    </row>
    <row r="4757" spans="1:28" x14ac:dyDescent="0.2">
      <c r="A4757" s="2"/>
      <c r="B4757" s="2" t="s">
        <v>52</v>
      </c>
      <c r="C4757" s="2" t="s">
        <v>711</v>
      </c>
      <c r="D4757" s="2" t="s">
        <v>42</v>
      </c>
      <c r="E4757" s="2" t="s">
        <v>53</v>
      </c>
      <c r="F4757" s="2">
        <v>4</v>
      </c>
      <c r="G4757" s="2">
        <v>4</v>
      </c>
      <c r="H4757" s="2">
        <v>11.946999999999999</v>
      </c>
      <c r="I4757" s="3">
        <v>1.774</v>
      </c>
      <c r="J4757" s="3">
        <v>1.8939999999999999</v>
      </c>
      <c r="K4757">
        <f t="shared" si="269"/>
        <v>3.1209402996084932</v>
      </c>
      <c r="L4757" s="2" t="s">
        <v>32</v>
      </c>
      <c r="M4757" t="s">
        <v>25</v>
      </c>
      <c r="N4757" s="2" t="s">
        <v>26</v>
      </c>
      <c r="O4757" s="2" t="s">
        <v>771</v>
      </c>
      <c r="P4757" s="2"/>
      <c r="Q4757" s="2" t="s">
        <v>764</v>
      </c>
      <c r="R4757" s="2"/>
      <c r="S4757" s="2"/>
      <c r="T4757" t="s">
        <v>766</v>
      </c>
      <c r="U4757">
        <f t="shared" si="267"/>
        <v>11.946999999999999</v>
      </c>
      <c r="V4757">
        <f t="shared" si="268"/>
        <v>11.946999999999999</v>
      </c>
      <c r="W4757" s="2" t="s">
        <v>750</v>
      </c>
      <c r="Y4757" t="s">
        <v>826</v>
      </c>
      <c r="Z4757" t="s">
        <v>826</v>
      </c>
      <c r="AA4757" t="s">
        <v>826</v>
      </c>
      <c r="AB4757" t="str">
        <f t="shared" si="270"/>
        <v/>
      </c>
    </row>
    <row r="4758" spans="1:28" x14ac:dyDescent="0.2">
      <c r="A4758" s="2"/>
      <c r="B4758" s="2" t="s">
        <v>52</v>
      </c>
      <c r="C4758" s="2" t="s">
        <v>711</v>
      </c>
      <c r="D4758" s="2" t="s">
        <v>42</v>
      </c>
      <c r="E4758" s="2" t="s">
        <v>53</v>
      </c>
      <c r="F4758" s="2">
        <v>5</v>
      </c>
      <c r="G4758" s="2">
        <v>5</v>
      </c>
      <c r="H4758" s="2">
        <v>12.093999999999999</v>
      </c>
      <c r="I4758" s="3">
        <v>1.2470000000000001</v>
      </c>
      <c r="J4758" s="3">
        <v>2.2519999999999998</v>
      </c>
      <c r="K4758">
        <f t="shared" si="269"/>
        <v>1.8335786718576865</v>
      </c>
      <c r="L4758" s="2" t="s">
        <v>32</v>
      </c>
      <c r="M4758" t="s">
        <v>25</v>
      </c>
      <c r="N4758" s="2" t="s">
        <v>26</v>
      </c>
      <c r="O4758" s="2" t="s">
        <v>771</v>
      </c>
      <c r="P4758" s="2"/>
      <c r="Q4758" s="2" t="s">
        <v>764</v>
      </c>
      <c r="R4758" s="2"/>
      <c r="S4758" s="2"/>
      <c r="T4758" t="s">
        <v>766</v>
      </c>
      <c r="U4758">
        <f t="shared" si="267"/>
        <v>12.093999999999999</v>
      </c>
      <c r="V4758">
        <f t="shared" si="268"/>
        <v>12.093999999999999</v>
      </c>
      <c r="W4758" s="2" t="s">
        <v>750</v>
      </c>
      <c r="Y4758" t="s">
        <v>826</v>
      </c>
      <c r="Z4758" t="s">
        <v>826</v>
      </c>
      <c r="AA4758" t="s">
        <v>826</v>
      </c>
      <c r="AB4758" t="str">
        <f t="shared" si="270"/>
        <v/>
      </c>
    </row>
    <row r="4759" spans="1:28" x14ac:dyDescent="0.2">
      <c r="A4759" s="2"/>
      <c r="B4759" s="2" t="s">
        <v>52</v>
      </c>
      <c r="C4759" s="2" t="s">
        <v>711</v>
      </c>
      <c r="D4759" s="2" t="s">
        <v>42</v>
      </c>
      <c r="E4759" s="2" t="s">
        <v>53</v>
      </c>
      <c r="F4759" s="2">
        <v>6</v>
      </c>
      <c r="G4759" s="2">
        <v>6</v>
      </c>
      <c r="H4759" s="2">
        <v>11.313000000000001</v>
      </c>
      <c r="I4759" s="3">
        <v>1.714</v>
      </c>
      <c r="J4759" s="3">
        <v>2.218</v>
      </c>
      <c r="K4759">
        <f t="shared" si="269"/>
        <v>3.4117832480082528</v>
      </c>
      <c r="L4759" s="2" t="s">
        <v>32</v>
      </c>
      <c r="M4759" t="s">
        <v>25</v>
      </c>
      <c r="N4759" s="2" t="s">
        <v>26</v>
      </c>
      <c r="O4759" s="2" t="s">
        <v>771</v>
      </c>
      <c r="P4759" s="2"/>
      <c r="Q4759" s="2" t="s">
        <v>764</v>
      </c>
      <c r="R4759" s="2"/>
      <c r="S4759" s="2"/>
      <c r="T4759" t="s">
        <v>766</v>
      </c>
      <c r="U4759">
        <f t="shared" si="267"/>
        <v>11.313000000000001</v>
      </c>
      <c r="V4759">
        <f t="shared" si="268"/>
        <v>11.313000000000001</v>
      </c>
      <c r="W4759" s="2" t="s">
        <v>750</v>
      </c>
      <c r="Y4759" t="s">
        <v>826</v>
      </c>
      <c r="Z4759" t="s">
        <v>826</v>
      </c>
      <c r="AA4759" t="s">
        <v>826</v>
      </c>
      <c r="AB4759" t="str">
        <f t="shared" si="270"/>
        <v/>
      </c>
    </row>
    <row r="4760" spans="1:28" x14ac:dyDescent="0.2">
      <c r="A4760" s="2"/>
      <c r="B4760" s="2" t="s">
        <v>52</v>
      </c>
      <c r="C4760" s="2" t="s">
        <v>711</v>
      </c>
      <c r="D4760" s="2" t="s">
        <v>42</v>
      </c>
      <c r="E4760" s="2" t="s">
        <v>53</v>
      </c>
      <c r="F4760" s="2">
        <v>7</v>
      </c>
      <c r="G4760" s="2">
        <v>7</v>
      </c>
      <c r="H4760" s="2">
        <v>11.496</v>
      </c>
      <c r="I4760" s="3">
        <v>1.673</v>
      </c>
      <c r="J4760" s="3">
        <v>2.0339999999999998</v>
      </c>
      <c r="K4760">
        <f t="shared" si="269"/>
        <v>2.9808566140602895</v>
      </c>
      <c r="L4760" s="2" t="s">
        <v>32</v>
      </c>
      <c r="M4760" t="s">
        <v>25</v>
      </c>
      <c r="N4760" s="2" t="s">
        <v>26</v>
      </c>
      <c r="O4760" s="2" t="s">
        <v>771</v>
      </c>
      <c r="P4760" s="2"/>
      <c r="Q4760" s="2" t="s">
        <v>764</v>
      </c>
      <c r="R4760" s="2"/>
      <c r="S4760" s="2"/>
      <c r="T4760" t="s">
        <v>766</v>
      </c>
      <c r="U4760">
        <f t="shared" si="267"/>
        <v>11.496</v>
      </c>
      <c r="V4760">
        <f t="shared" si="268"/>
        <v>11.496</v>
      </c>
      <c r="W4760" s="2" t="s">
        <v>750</v>
      </c>
      <c r="Y4760" t="s">
        <v>826</v>
      </c>
      <c r="Z4760" t="s">
        <v>826</v>
      </c>
      <c r="AA4760" t="s">
        <v>826</v>
      </c>
      <c r="AB4760" t="str">
        <f t="shared" si="270"/>
        <v/>
      </c>
    </row>
    <row r="4761" spans="1:28" x14ac:dyDescent="0.2">
      <c r="A4761" s="2"/>
      <c r="B4761" s="2" t="s">
        <v>52</v>
      </c>
      <c r="C4761" s="2" t="s">
        <v>711</v>
      </c>
      <c r="D4761" s="2" t="s">
        <v>42</v>
      </c>
      <c r="E4761" s="2" t="s">
        <v>53</v>
      </c>
      <c r="F4761" s="2">
        <v>8</v>
      </c>
      <c r="G4761" s="2">
        <v>8</v>
      </c>
      <c r="H4761" s="2">
        <v>10.819000000000001</v>
      </c>
      <c r="I4761" s="3">
        <v>1.498</v>
      </c>
      <c r="J4761" s="3">
        <v>2.0249999999999999</v>
      </c>
      <c r="K4761">
        <f t="shared" si="269"/>
        <v>2.3792874276464997</v>
      </c>
      <c r="L4761" s="2" t="s">
        <v>32</v>
      </c>
      <c r="M4761" t="s">
        <v>25</v>
      </c>
      <c r="N4761" s="2" t="s">
        <v>26</v>
      </c>
      <c r="O4761" s="2" t="s">
        <v>771</v>
      </c>
      <c r="P4761" s="2"/>
      <c r="Q4761" s="2" t="s">
        <v>764</v>
      </c>
      <c r="R4761" s="2"/>
      <c r="S4761" s="2"/>
      <c r="T4761" t="s">
        <v>766</v>
      </c>
      <c r="U4761">
        <f t="shared" si="267"/>
        <v>10.819000000000001</v>
      </c>
      <c r="V4761">
        <f t="shared" si="268"/>
        <v>10.819000000000001</v>
      </c>
      <c r="W4761" s="2" t="s">
        <v>750</v>
      </c>
      <c r="Y4761" t="s">
        <v>826</v>
      </c>
      <c r="Z4761" t="s">
        <v>826</v>
      </c>
      <c r="AA4761" t="s">
        <v>826</v>
      </c>
      <c r="AB4761" t="str">
        <f t="shared" si="270"/>
        <v/>
      </c>
    </row>
    <row r="4762" spans="1:28" x14ac:dyDescent="0.2">
      <c r="A4762" s="2"/>
      <c r="B4762" s="2" t="s">
        <v>52</v>
      </c>
      <c r="C4762" s="2" t="s">
        <v>711</v>
      </c>
      <c r="D4762" s="2" t="s">
        <v>42</v>
      </c>
      <c r="E4762" s="2" t="s">
        <v>53</v>
      </c>
      <c r="F4762" s="2">
        <v>9</v>
      </c>
      <c r="G4762" s="2">
        <v>9</v>
      </c>
      <c r="H4762" s="2">
        <v>11.715</v>
      </c>
      <c r="I4762" s="3">
        <v>1.1499999999999999</v>
      </c>
      <c r="J4762" s="3">
        <v>1.97</v>
      </c>
      <c r="K4762">
        <f t="shared" si="269"/>
        <v>1.3641438277916664</v>
      </c>
      <c r="L4762" s="2" t="s">
        <v>32</v>
      </c>
      <c r="M4762" t="s">
        <v>25</v>
      </c>
      <c r="N4762" s="2" t="s">
        <v>26</v>
      </c>
      <c r="O4762" s="2" t="s">
        <v>771</v>
      </c>
      <c r="P4762" s="2"/>
      <c r="Q4762" s="2" t="s">
        <v>764</v>
      </c>
      <c r="R4762" s="2"/>
      <c r="S4762" s="2"/>
      <c r="T4762" t="s">
        <v>766</v>
      </c>
      <c r="U4762">
        <f t="shared" si="267"/>
        <v>11.715</v>
      </c>
      <c r="V4762">
        <f t="shared" si="268"/>
        <v>11.715</v>
      </c>
      <c r="W4762" s="2" t="s">
        <v>750</v>
      </c>
      <c r="Y4762" t="s">
        <v>826</v>
      </c>
      <c r="Z4762" t="s">
        <v>826</v>
      </c>
      <c r="AA4762" t="s">
        <v>826</v>
      </c>
      <c r="AB4762" t="str">
        <f t="shared" si="270"/>
        <v/>
      </c>
    </row>
    <row r="4763" spans="1:28" x14ac:dyDescent="0.2">
      <c r="A4763" s="2"/>
      <c r="B4763" s="2" t="s">
        <v>52</v>
      </c>
      <c r="C4763" s="2" t="s">
        <v>711</v>
      </c>
      <c r="D4763" s="2" t="s">
        <v>42</v>
      </c>
      <c r="E4763" s="2" t="s">
        <v>53</v>
      </c>
      <c r="F4763" s="2">
        <v>10</v>
      </c>
      <c r="G4763" s="2">
        <v>10</v>
      </c>
      <c r="H4763" s="2">
        <v>11.14</v>
      </c>
      <c r="I4763" s="3">
        <v>1.147</v>
      </c>
      <c r="J4763" s="3">
        <v>1.84</v>
      </c>
      <c r="K4763">
        <f t="shared" si="269"/>
        <v>1.2674852506817333</v>
      </c>
      <c r="L4763" s="2" t="s">
        <v>32</v>
      </c>
      <c r="M4763" t="s">
        <v>25</v>
      </c>
      <c r="N4763" s="2" t="s">
        <v>26</v>
      </c>
      <c r="O4763" s="2" t="s">
        <v>771</v>
      </c>
      <c r="P4763" s="2"/>
      <c r="Q4763" s="2" t="s">
        <v>764</v>
      </c>
      <c r="R4763" s="2"/>
      <c r="S4763" s="2"/>
      <c r="T4763" t="s">
        <v>766</v>
      </c>
      <c r="U4763">
        <f t="shared" si="267"/>
        <v>11.14</v>
      </c>
      <c r="V4763">
        <f t="shared" si="268"/>
        <v>11.14</v>
      </c>
      <c r="W4763" s="2" t="s">
        <v>750</v>
      </c>
      <c r="Y4763" t="s">
        <v>826</v>
      </c>
      <c r="Z4763" t="s">
        <v>826</v>
      </c>
      <c r="AA4763" t="s">
        <v>826</v>
      </c>
      <c r="AB4763" t="str">
        <f t="shared" si="270"/>
        <v/>
      </c>
    </row>
    <row r="4764" spans="1:28" x14ac:dyDescent="0.2">
      <c r="A4764" s="2"/>
      <c r="B4764" s="2" t="s">
        <v>52</v>
      </c>
      <c r="C4764" s="2" t="s">
        <v>711</v>
      </c>
      <c r="D4764" s="2" t="s">
        <v>42</v>
      </c>
      <c r="E4764" s="2" t="s">
        <v>55</v>
      </c>
      <c r="F4764" s="2">
        <v>1</v>
      </c>
      <c r="G4764" s="2">
        <v>1</v>
      </c>
      <c r="H4764" s="2">
        <v>11.699</v>
      </c>
      <c r="I4764" s="3">
        <v>1.095</v>
      </c>
      <c r="J4764" s="3">
        <v>1.738</v>
      </c>
      <c r="K4764">
        <f t="shared" si="269"/>
        <v>1.0911294204442499</v>
      </c>
      <c r="L4764" s="2" t="s">
        <v>32</v>
      </c>
      <c r="M4764" t="s">
        <v>25</v>
      </c>
      <c r="N4764" s="2" t="s">
        <v>26</v>
      </c>
      <c r="O4764" s="2" t="s">
        <v>772</v>
      </c>
      <c r="P4764" s="2"/>
      <c r="Q4764" s="2" t="s">
        <v>764</v>
      </c>
      <c r="R4764" s="2"/>
      <c r="S4764" s="2"/>
      <c r="T4764" t="s">
        <v>766</v>
      </c>
      <c r="U4764">
        <f t="shared" si="267"/>
        <v>11.699</v>
      </c>
      <c r="V4764">
        <f t="shared" si="268"/>
        <v>11.699</v>
      </c>
      <c r="W4764" s="2" t="s">
        <v>750</v>
      </c>
      <c r="Y4764" t="s">
        <v>826</v>
      </c>
      <c r="Z4764" t="s">
        <v>826</v>
      </c>
      <c r="AA4764" t="s">
        <v>826</v>
      </c>
      <c r="AB4764" t="str">
        <f t="shared" si="270"/>
        <v/>
      </c>
    </row>
    <row r="4765" spans="1:28" x14ac:dyDescent="0.2">
      <c r="A4765" s="2"/>
      <c r="B4765" s="2" t="s">
        <v>52</v>
      </c>
      <c r="C4765" s="2" t="s">
        <v>711</v>
      </c>
      <c r="D4765" s="2" t="s">
        <v>42</v>
      </c>
      <c r="E4765" s="2" t="s">
        <v>55</v>
      </c>
      <c r="F4765" s="2">
        <v>2</v>
      </c>
      <c r="G4765" s="2">
        <v>2</v>
      </c>
      <c r="H4765" s="2">
        <v>11.504</v>
      </c>
      <c r="I4765" s="3">
        <v>1.369</v>
      </c>
      <c r="J4765" s="3">
        <v>1.8220000000000001</v>
      </c>
      <c r="K4765">
        <f t="shared" si="269"/>
        <v>1.787942403468963</v>
      </c>
      <c r="L4765" s="2" t="s">
        <v>32</v>
      </c>
      <c r="M4765" t="s">
        <v>25</v>
      </c>
      <c r="N4765" s="2" t="s">
        <v>26</v>
      </c>
      <c r="O4765" s="2" t="s">
        <v>772</v>
      </c>
      <c r="P4765" s="2"/>
      <c r="Q4765" s="2" t="s">
        <v>764</v>
      </c>
      <c r="R4765" s="2"/>
      <c r="S4765" s="2"/>
      <c r="T4765" t="s">
        <v>766</v>
      </c>
      <c r="U4765">
        <f t="shared" si="267"/>
        <v>11.504</v>
      </c>
      <c r="V4765">
        <f t="shared" si="268"/>
        <v>11.504</v>
      </c>
      <c r="W4765" s="2" t="s">
        <v>750</v>
      </c>
      <c r="Y4765" t="s">
        <v>826</v>
      </c>
      <c r="Z4765" t="s">
        <v>826</v>
      </c>
      <c r="AA4765" t="s">
        <v>826</v>
      </c>
      <c r="AB4765" t="str">
        <f t="shared" si="270"/>
        <v/>
      </c>
    </row>
    <row r="4766" spans="1:28" x14ac:dyDescent="0.2">
      <c r="A4766" s="2"/>
      <c r="B4766" s="2" t="s">
        <v>52</v>
      </c>
      <c r="C4766" s="2" t="s">
        <v>711</v>
      </c>
      <c r="D4766" s="2" t="s">
        <v>42</v>
      </c>
      <c r="E4766" s="2" t="s">
        <v>55</v>
      </c>
      <c r="F4766" s="2">
        <v>3</v>
      </c>
      <c r="G4766" s="2">
        <v>3</v>
      </c>
      <c r="H4766" s="2">
        <v>11.874000000000001</v>
      </c>
      <c r="I4766" s="3">
        <v>1.3720000000000001</v>
      </c>
      <c r="J4766" s="3">
        <v>1.7</v>
      </c>
      <c r="K4766">
        <f t="shared" si="269"/>
        <v>1.6755423126586666</v>
      </c>
      <c r="L4766" s="2" t="s">
        <v>32</v>
      </c>
      <c r="M4766" t="s">
        <v>25</v>
      </c>
      <c r="N4766" s="2" t="s">
        <v>26</v>
      </c>
      <c r="O4766" s="2" t="s">
        <v>772</v>
      </c>
      <c r="P4766" s="2"/>
      <c r="Q4766" s="2" t="s">
        <v>764</v>
      </c>
      <c r="R4766" s="2"/>
      <c r="S4766" s="2"/>
      <c r="T4766" t="s">
        <v>766</v>
      </c>
      <c r="U4766">
        <f t="shared" si="267"/>
        <v>11.874000000000001</v>
      </c>
      <c r="V4766">
        <f t="shared" si="268"/>
        <v>11.874000000000001</v>
      </c>
      <c r="W4766" s="2" t="s">
        <v>750</v>
      </c>
      <c r="Y4766" t="s">
        <v>826</v>
      </c>
      <c r="Z4766" t="s">
        <v>826</v>
      </c>
      <c r="AA4766" t="s">
        <v>826</v>
      </c>
      <c r="AB4766" t="str">
        <f t="shared" si="270"/>
        <v/>
      </c>
    </row>
    <row r="4767" spans="1:28" x14ac:dyDescent="0.2">
      <c r="A4767" s="2"/>
      <c r="B4767" s="2" t="s">
        <v>52</v>
      </c>
      <c r="C4767" s="2" t="s">
        <v>711</v>
      </c>
      <c r="D4767" s="2" t="s">
        <v>42</v>
      </c>
      <c r="E4767" s="2" t="s">
        <v>55</v>
      </c>
      <c r="F4767" s="2">
        <v>4</v>
      </c>
      <c r="G4767" s="2">
        <v>4</v>
      </c>
      <c r="H4767" s="2">
        <v>11.051</v>
      </c>
      <c r="I4767" s="3">
        <v>1.367</v>
      </c>
      <c r="J4767" s="3">
        <v>2.028</v>
      </c>
      <c r="K4767">
        <f t="shared" si="269"/>
        <v>1.9842812803223799</v>
      </c>
      <c r="L4767" s="2" t="s">
        <v>32</v>
      </c>
      <c r="M4767" t="s">
        <v>25</v>
      </c>
      <c r="N4767" s="2" t="s">
        <v>26</v>
      </c>
      <c r="O4767" s="2" t="s">
        <v>772</v>
      </c>
      <c r="P4767" s="2"/>
      <c r="Q4767" s="2" t="s">
        <v>764</v>
      </c>
      <c r="R4767" s="2"/>
      <c r="S4767" s="2"/>
      <c r="T4767" t="s">
        <v>766</v>
      </c>
      <c r="U4767">
        <f t="shared" si="267"/>
        <v>11.051</v>
      </c>
      <c r="V4767">
        <f t="shared" si="268"/>
        <v>11.051</v>
      </c>
      <c r="W4767" s="2" t="s">
        <v>750</v>
      </c>
      <c r="Y4767" t="s">
        <v>826</v>
      </c>
      <c r="Z4767" t="s">
        <v>826</v>
      </c>
      <c r="AA4767" t="s">
        <v>826</v>
      </c>
      <c r="AB4767" t="str">
        <f t="shared" si="270"/>
        <v/>
      </c>
    </row>
    <row r="4768" spans="1:28" x14ac:dyDescent="0.2">
      <c r="A4768" s="2"/>
      <c r="B4768" s="2" t="s">
        <v>52</v>
      </c>
      <c r="C4768" s="2" t="s">
        <v>711</v>
      </c>
      <c r="D4768" s="2" t="s">
        <v>42</v>
      </c>
      <c r="E4768" s="2" t="s">
        <v>55</v>
      </c>
      <c r="F4768" s="2">
        <v>5</v>
      </c>
      <c r="G4768" s="2">
        <v>5</v>
      </c>
      <c r="H4768" s="2">
        <v>11.156000000000001</v>
      </c>
      <c r="I4768" s="3">
        <v>1.4570000000000001</v>
      </c>
      <c r="J4768" s="3">
        <v>1.792</v>
      </c>
      <c r="K4768">
        <f t="shared" si="269"/>
        <v>1.9918441953864536</v>
      </c>
      <c r="L4768" s="2" t="s">
        <v>32</v>
      </c>
      <c r="M4768" t="s">
        <v>25</v>
      </c>
      <c r="N4768" s="2" t="s">
        <v>26</v>
      </c>
      <c r="O4768" s="2" t="s">
        <v>772</v>
      </c>
      <c r="P4768" s="2"/>
      <c r="Q4768" s="2" t="s">
        <v>764</v>
      </c>
      <c r="R4768" s="2"/>
      <c r="S4768" s="2"/>
      <c r="T4768" t="s">
        <v>766</v>
      </c>
      <c r="U4768">
        <f t="shared" si="267"/>
        <v>11.156000000000001</v>
      </c>
      <c r="V4768">
        <f t="shared" si="268"/>
        <v>11.156000000000001</v>
      </c>
      <c r="W4768" s="2" t="s">
        <v>750</v>
      </c>
      <c r="Y4768" t="s">
        <v>826</v>
      </c>
      <c r="Z4768" t="s">
        <v>826</v>
      </c>
      <c r="AA4768" t="s">
        <v>826</v>
      </c>
      <c r="AB4768" t="str">
        <f t="shared" si="270"/>
        <v/>
      </c>
    </row>
    <row r="4769" spans="1:28" x14ac:dyDescent="0.2">
      <c r="A4769" s="2"/>
      <c r="B4769" s="2" t="s">
        <v>52</v>
      </c>
      <c r="C4769" s="2" t="s">
        <v>711</v>
      </c>
      <c r="D4769" s="2" t="s">
        <v>42</v>
      </c>
      <c r="E4769" s="2" t="s">
        <v>55</v>
      </c>
      <c r="F4769" s="2">
        <v>6</v>
      </c>
      <c r="G4769" s="2">
        <v>6</v>
      </c>
      <c r="H4769" s="2">
        <v>10.923</v>
      </c>
      <c r="I4769" s="3">
        <v>1.2909999999999999</v>
      </c>
      <c r="J4769" s="3">
        <v>1.774</v>
      </c>
      <c r="K4769">
        <f t="shared" si="269"/>
        <v>1.5481190525982429</v>
      </c>
      <c r="L4769" s="2" t="s">
        <v>32</v>
      </c>
      <c r="M4769" t="s">
        <v>25</v>
      </c>
      <c r="N4769" s="2" t="s">
        <v>26</v>
      </c>
      <c r="O4769" s="2" t="s">
        <v>772</v>
      </c>
      <c r="P4769" s="2"/>
      <c r="Q4769" s="2" t="s">
        <v>764</v>
      </c>
      <c r="R4769" s="2"/>
      <c r="S4769" s="2"/>
      <c r="T4769" t="s">
        <v>766</v>
      </c>
      <c r="U4769">
        <f t="shared" si="267"/>
        <v>10.923</v>
      </c>
      <c r="V4769">
        <f t="shared" si="268"/>
        <v>10.923</v>
      </c>
      <c r="W4769" s="2" t="s">
        <v>750</v>
      </c>
      <c r="Y4769" t="s">
        <v>826</v>
      </c>
      <c r="Z4769" t="s">
        <v>826</v>
      </c>
      <c r="AA4769" t="s">
        <v>826</v>
      </c>
      <c r="AB4769" t="str">
        <f t="shared" si="270"/>
        <v/>
      </c>
    </row>
    <row r="4770" spans="1:28" x14ac:dyDescent="0.2">
      <c r="A4770" s="2"/>
      <c r="B4770" s="2" t="s">
        <v>52</v>
      </c>
      <c r="C4770" s="2" t="s">
        <v>711</v>
      </c>
      <c r="D4770" s="2" t="s">
        <v>42</v>
      </c>
      <c r="E4770" s="2" t="s">
        <v>55</v>
      </c>
      <c r="F4770" s="2">
        <v>7</v>
      </c>
      <c r="G4770" s="2">
        <v>7</v>
      </c>
      <c r="H4770" s="2">
        <v>10.448</v>
      </c>
      <c r="I4770" s="3">
        <v>1.1639999999999999</v>
      </c>
      <c r="J4770" s="3">
        <v>1.7310000000000001</v>
      </c>
      <c r="K4770">
        <f t="shared" si="269"/>
        <v>1.2280082485586399</v>
      </c>
      <c r="L4770" s="2" t="s">
        <v>32</v>
      </c>
      <c r="M4770" t="s">
        <v>25</v>
      </c>
      <c r="N4770" s="2" t="s">
        <v>26</v>
      </c>
      <c r="O4770" s="2" t="s">
        <v>772</v>
      </c>
      <c r="P4770" s="2"/>
      <c r="Q4770" s="2" t="s">
        <v>764</v>
      </c>
      <c r="R4770" s="2"/>
      <c r="S4770" s="2"/>
      <c r="T4770" t="s">
        <v>766</v>
      </c>
      <c r="U4770">
        <f t="shared" si="267"/>
        <v>10.448</v>
      </c>
      <c r="V4770">
        <f t="shared" si="268"/>
        <v>10.448</v>
      </c>
      <c r="W4770" s="2" t="s">
        <v>750</v>
      </c>
      <c r="Y4770" t="s">
        <v>826</v>
      </c>
      <c r="Z4770" t="s">
        <v>826</v>
      </c>
      <c r="AA4770" t="s">
        <v>826</v>
      </c>
      <c r="AB4770" t="str">
        <f t="shared" si="270"/>
        <v/>
      </c>
    </row>
    <row r="4771" spans="1:28" x14ac:dyDescent="0.2">
      <c r="A4771" s="2"/>
      <c r="B4771" s="2" t="s">
        <v>52</v>
      </c>
      <c r="C4771" s="2" t="s">
        <v>711</v>
      </c>
      <c r="D4771" s="2" t="s">
        <v>42</v>
      </c>
      <c r="E4771" s="2" t="s">
        <v>55</v>
      </c>
      <c r="F4771" s="2">
        <v>8</v>
      </c>
      <c r="G4771" s="2">
        <v>8</v>
      </c>
      <c r="H4771" s="2">
        <v>11.029</v>
      </c>
      <c r="I4771" s="3">
        <v>1.4590000000000001</v>
      </c>
      <c r="J4771" s="3">
        <v>1.8979999999999999</v>
      </c>
      <c r="K4771">
        <f t="shared" si="269"/>
        <v>2.1154611175692364</v>
      </c>
      <c r="L4771" s="2" t="s">
        <v>32</v>
      </c>
      <c r="M4771" t="s">
        <v>25</v>
      </c>
      <c r="N4771" s="2" t="s">
        <v>26</v>
      </c>
      <c r="O4771" s="2" t="s">
        <v>772</v>
      </c>
      <c r="P4771" s="2"/>
      <c r="Q4771" s="2" t="s">
        <v>764</v>
      </c>
      <c r="R4771" s="2"/>
      <c r="S4771" s="2"/>
      <c r="T4771" t="s">
        <v>766</v>
      </c>
      <c r="U4771">
        <f t="shared" si="267"/>
        <v>11.029</v>
      </c>
      <c r="V4771">
        <f t="shared" si="268"/>
        <v>11.029</v>
      </c>
      <c r="W4771" s="2" t="s">
        <v>750</v>
      </c>
      <c r="Y4771" t="s">
        <v>826</v>
      </c>
      <c r="Z4771" t="s">
        <v>826</v>
      </c>
      <c r="AA4771" t="s">
        <v>826</v>
      </c>
      <c r="AB4771" t="str">
        <f t="shared" si="270"/>
        <v/>
      </c>
    </row>
    <row r="4772" spans="1:28" x14ac:dyDescent="0.2">
      <c r="A4772" s="2"/>
      <c r="B4772" s="2" t="s">
        <v>52</v>
      </c>
      <c r="C4772" s="2" t="s">
        <v>711</v>
      </c>
      <c r="D4772" s="2" t="s">
        <v>42</v>
      </c>
      <c r="E4772" s="2" t="s">
        <v>55</v>
      </c>
      <c r="F4772" s="2">
        <v>9</v>
      </c>
      <c r="G4772" s="2">
        <v>9</v>
      </c>
      <c r="H4772" s="2">
        <v>10.15</v>
      </c>
      <c r="I4772" s="3">
        <v>1.456</v>
      </c>
      <c r="J4772" s="3">
        <v>1.71</v>
      </c>
      <c r="K4772">
        <f t="shared" si="269"/>
        <v>1.8980913753983997</v>
      </c>
      <c r="L4772" s="2" t="s">
        <v>32</v>
      </c>
      <c r="M4772" t="s">
        <v>25</v>
      </c>
      <c r="N4772" s="2" t="s">
        <v>26</v>
      </c>
      <c r="O4772" s="2" t="s">
        <v>772</v>
      </c>
      <c r="P4772" s="2"/>
      <c r="Q4772" s="2" t="s">
        <v>764</v>
      </c>
      <c r="R4772" s="2"/>
      <c r="S4772" s="2"/>
      <c r="T4772" t="s">
        <v>766</v>
      </c>
      <c r="U4772">
        <f t="shared" si="267"/>
        <v>10.15</v>
      </c>
      <c r="V4772">
        <f t="shared" si="268"/>
        <v>10.15</v>
      </c>
      <c r="W4772" s="2" t="s">
        <v>750</v>
      </c>
      <c r="Y4772" t="s">
        <v>826</v>
      </c>
      <c r="Z4772" t="s">
        <v>826</v>
      </c>
      <c r="AA4772" t="s">
        <v>826</v>
      </c>
      <c r="AB4772" t="str">
        <f t="shared" si="270"/>
        <v/>
      </c>
    </row>
    <row r="4773" spans="1:28" x14ac:dyDescent="0.2">
      <c r="A4773" s="2"/>
      <c r="B4773" s="2" t="s">
        <v>52</v>
      </c>
      <c r="C4773" s="2" t="s">
        <v>711</v>
      </c>
      <c r="D4773" s="2" t="s">
        <v>42</v>
      </c>
      <c r="E4773" s="2" t="s">
        <v>55</v>
      </c>
      <c r="F4773" s="2">
        <v>10</v>
      </c>
      <c r="G4773" s="2">
        <v>10</v>
      </c>
      <c r="H4773" s="2">
        <v>10.055999999999999</v>
      </c>
      <c r="I4773" s="3">
        <v>1.7549999999999999</v>
      </c>
      <c r="J4773" s="3">
        <v>1.758</v>
      </c>
      <c r="K4773">
        <f t="shared" si="269"/>
        <v>2.8351194917467497</v>
      </c>
      <c r="L4773" s="2" t="s">
        <v>32</v>
      </c>
      <c r="M4773" t="s">
        <v>25</v>
      </c>
      <c r="N4773" s="2" t="s">
        <v>26</v>
      </c>
      <c r="O4773" s="2" t="s">
        <v>772</v>
      </c>
      <c r="P4773" s="2"/>
      <c r="Q4773" s="2" t="s">
        <v>764</v>
      </c>
      <c r="R4773" s="2"/>
      <c r="S4773" s="2"/>
      <c r="T4773" t="s">
        <v>766</v>
      </c>
      <c r="U4773">
        <f t="shared" si="267"/>
        <v>10.055999999999999</v>
      </c>
      <c r="V4773">
        <f t="shared" si="268"/>
        <v>10.055999999999999</v>
      </c>
      <c r="W4773" s="2" t="s">
        <v>750</v>
      </c>
      <c r="Y4773" t="s">
        <v>826</v>
      </c>
      <c r="Z4773" t="s">
        <v>826</v>
      </c>
      <c r="AA4773" t="s">
        <v>826</v>
      </c>
      <c r="AB4773" t="str">
        <f t="shared" si="270"/>
        <v/>
      </c>
    </row>
    <row r="4774" spans="1:28" x14ac:dyDescent="0.2">
      <c r="A4774" s="2"/>
      <c r="B4774" s="2" t="s">
        <v>21</v>
      </c>
      <c r="C4774" s="2" t="s">
        <v>649</v>
      </c>
      <c r="D4774" s="2" t="s">
        <v>42</v>
      </c>
      <c r="E4774" s="2" t="s">
        <v>23</v>
      </c>
      <c r="F4774" s="2">
        <v>1</v>
      </c>
      <c r="G4774" s="2">
        <v>1</v>
      </c>
      <c r="H4774" s="2">
        <v>11.951000000000001</v>
      </c>
      <c r="I4774" s="3">
        <v>1.383</v>
      </c>
      <c r="J4774" s="3">
        <v>2.2250000000000001</v>
      </c>
      <c r="K4774">
        <f t="shared" si="269"/>
        <v>2.2282947190016249</v>
      </c>
      <c r="L4774" s="2" t="s">
        <v>32</v>
      </c>
      <c r="M4774" t="s">
        <v>25</v>
      </c>
      <c r="N4774" s="2" t="s">
        <v>26</v>
      </c>
      <c r="O4774" s="2" t="s">
        <v>656</v>
      </c>
      <c r="P4774" s="2"/>
      <c r="Q4774" s="2" t="s">
        <v>764</v>
      </c>
      <c r="R4774" s="2"/>
      <c r="T4774" t="s">
        <v>765</v>
      </c>
      <c r="U4774">
        <f t="shared" si="267"/>
        <v>11.951000000000001</v>
      </c>
      <c r="V4774">
        <f t="shared" si="268"/>
        <v>11.951000000000001</v>
      </c>
      <c r="W4774" s="2" t="s">
        <v>651</v>
      </c>
      <c r="Y4774" t="s">
        <v>826</v>
      </c>
      <c r="Z4774" t="s">
        <v>826</v>
      </c>
      <c r="AA4774" t="s">
        <v>826</v>
      </c>
      <c r="AB4774" t="str">
        <f t="shared" si="270"/>
        <v/>
      </c>
    </row>
    <row r="4775" spans="1:28" x14ac:dyDescent="0.2">
      <c r="A4775" s="2"/>
      <c r="B4775" s="2" t="s">
        <v>21</v>
      </c>
      <c r="C4775" s="2" t="s">
        <v>649</v>
      </c>
      <c r="D4775" s="2" t="s">
        <v>42</v>
      </c>
      <c r="E4775" s="2" t="s">
        <v>23</v>
      </c>
      <c r="F4775" s="2">
        <v>2</v>
      </c>
      <c r="G4775" s="2">
        <v>2</v>
      </c>
      <c r="H4775" s="2">
        <v>12.326000000000001</v>
      </c>
      <c r="I4775" s="3">
        <v>0.98399999999999999</v>
      </c>
      <c r="J4775" s="3">
        <v>1.7030000000000001</v>
      </c>
      <c r="K4775">
        <f t="shared" si="269"/>
        <v>0.8633822190115199</v>
      </c>
      <c r="L4775" s="2" t="s">
        <v>32</v>
      </c>
      <c r="M4775" t="s">
        <v>25</v>
      </c>
      <c r="N4775" s="2" t="s">
        <v>26</v>
      </c>
      <c r="O4775" s="2" t="s">
        <v>656</v>
      </c>
      <c r="P4775" s="2"/>
      <c r="Q4775" s="2" t="s">
        <v>764</v>
      </c>
      <c r="R4775" s="2"/>
      <c r="T4775" t="s">
        <v>765</v>
      </c>
      <c r="U4775">
        <f t="shared" si="267"/>
        <v>12.326000000000001</v>
      </c>
      <c r="V4775">
        <f t="shared" si="268"/>
        <v>12.326000000000001</v>
      </c>
      <c r="W4775" s="2" t="s">
        <v>651</v>
      </c>
      <c r="Y4775" t="s">
        <v>826</v>
      </c>
      <c r="Z4775" t="s">
        <v>826</v>
      </c>
      <c r="AA4775" t="s">
        <v>826</v>
      </c>
      <c r="AB4775" t="str">
        <f t="shared" si="270"/>
        <v/>
      </c>
    </row>
    <row r="4776" spans="1:28" x14ac:dyDescent="0.2">
      <c r="A4776" s="2"/>
      <c r="B4776" s="2" t="s">
        <v>21</v>
      </c>
      <c r="C4776" s="2" t="s">
        <v>649</v>
      </c>
      <c r="D4776" s="2" t="s">
        <v>42</v>
      </c>
      <c r="E4776" s="2" t="s">
        <v>23</v>
      </c>
      <c r="F4776" s="2">
        <v>3</v>
      </c>
      <c r="G4776" s="2">
        <v>3</v>
      </c>
      <c r="H4776" s="2">
        <v>12.188000000000001</v>
      </c>
      <c r="I4776" s="3">
        <v>1.431</v>
      </c>
      <c r="J4776" s="3">
        <v>2.242</v>
      </c>
      <c r="K4776">
        <f t="shared" si="269"/>
        <v>2.4038819210229296</v>
      </c>
      <c r="L4776" s="2" t="s">
        <v>32</v>
      </c>
      <c r="M4776" t="s">
        <v>25</v>
      </c>
      <c r="N4776" s="2" t="s">
        <v>26</v>
      </c>
      <c r="O4776" s="2" t="s">
        <v>656</v>
      </c>
      <c r="P4776" s="2"/>
      <c r="Q4776" s="2" t="s">
        <v>764</v>
      </c>
      <c r="R4776" s="2"/>
      <c r="T4776" t="s">
        <v>765</v>
      </c>
      <c r="U4776">
        <f t="shared" si="267"/>
        <v>12.188000000000001</v>
      </c>
      <c r="V4776">
        <f t="shared" si="268"/>
        <v>12.188000000000001</v>
      </c>
      <c r="W4776" s="2" t="s">
        <v>651</v>
      </c>
      <c r="Y4776" t="s">
        <v>826</v>
      </c>
      <c r="Z4776" t="s">
        <v>826</v>
      </c>
      <c r="AA4776" t="s">
        <v>826</v>
      </c>
      <c r="AB4776" t="str">
        <f t="shared" si="270"/>
        <v/>
      </c>
    </row>
    <row r="4777" spans="1:28" x14ac:dyDescent="0.2">
      <c r="A4777" s="2"/>
      <c r="B4777" s="2" t="s">
        <v>21</v>
      </c>
      <c r="C4777" s="2" t="s">
        <v>649</v>
      </c>
      <c r="D4777" s="2" t="s">
        <v>42</v>
      </c>
      <c r="E4777" s="2" t="s">
        <v>23</v>
      </c>
      <c r="F4777" s="2">
        <v>4</v>
      </c>
      <c r="G4777" s="2">
        <v>4</v>
      </c>
      <c r="H4777" s="2">
        <v>12.045999999999999</v>
      </c>
      <c r="I4777" s="3">
        <v>1.2350000000000001</v>
      </c>
      <c r="J4777" s="3">
        <v>2.0499999999999998</v>
      </c>
      <c r="K4777">
        <f t="shared" si="269"/>
        <v>1.6371407993145835</v>
      </c>
      <c r="L4777" s="2" t="s">
        <v>32</v>
      </c>
      <c r="M4777" t="s">
        <v>25</v>
      </c>
      <c r="N4777" s="2" t="s">
        <v>26</v>
      </c>
      <c r="O4777" s="2" t="s">
        <v>656</v>
      </c>
      <c r="P4777" s="2"/>
      <c r="Q4777" s="2" t="s">
        <v>764</v>
      </c>
      <c r="R4777" s="2"/>
      <c r="T4777" t="s">
        <v>765</v>
      </c>
      <c r="U4777">
        <f t="shared" si="267"/>
        <v>12.045999999999999</v>
      </c>
      <c r="V4777">
        <f t="shared" si="268"/>
        <v>12.045999999999999</v>
      </c>
      <c r="W4777" s="2" t="s">
        <v>651</v>
      </c>
      <c r="Y4777" t="s">
        <v>826</v>
      </c>
      <c r="Z4777" t="s">
        <v>826</v>
      </c>
      <c r="AA4777" t="s">
        <v>826</v>
      </c>
      <c r="AB4777" t="str">
        <f t="shared" si="270"/>
        <v/>
      </c>
    </row>
    <row r="4778" spans="1:28" x14ac:dyDescent="0.2">
      <c r="A4778" s="2"/>
      <c r="B4778" s="2" t="s">
        <v>21</v>
      </c>
      <c r="C4778" s="2" t="s">
        <v>649</v>
      </c>
      <c r="D4778" s="2" t="s">
        <v>42</v>
      </c>
      <c r="E4778" s="2" t="s">
        <v>23</v>
      </c>
      <c r="F4778" s="2">
        <v>5</v>
      </c>
      <c r="G4778" s="2">
        <v>5</v>
      </c>
      <c r="H4778" s="2">
        <v>11.702999999999999</v>
      </c>
      <c r="I4778" s="3">
        <v>1.143</v>
      </c>
      <c r="J4778" s="3">
        <v>1.8320000000000001</v>
      </c>
      <c r="K4778">
        <f t="shared" si="269"/>
        <v>1.2531878787805197</v>
      </c>
      <c r="L4778" s="2" t="s">
        <v>32</v>
      </c>
      <c r="M4778" t="s">
        <v>25</v>
      </c>
      <c r="N4778" s="2" t="s">
        <v>26</v>
      </c>
      <c r="O4778" s="2" t="s">
        <v>656</v>
      </c>
      <c r="P4778" s="2"/>
      <c r="Q4778" s="2" t="s">
        <v>764</v>
      </c>
      <c r="R4778" s="2"/>
      <c r="T4778" t="s">
        <v>765</v>
      </c>
      <c r="U4778">
        <f t="shared" si="267"/>
        <v>11.702999999999999</v>
      </c>
      <c r="V4778">
        <f t="shared" si="268"/>
        <v>11.702999999999999</v>
      </c>
      <c r="W4778" s="2" t="s">
        <v>651</v>
      </c>
      <c r="Y4778" t="s">
        <v>826</v>
      </c>
      <c r="Z4778" t="s">
        <v>826</v>
      </c>
      <c r="AA4778" t="s">
        <v>826</v>
      </c>
      <c r="AB4778" t="str">
        <f t="shared" si="270"/>
        <v/>
      </c>
    </row>
    <row r="4779" spans="1:28" x14ac:dyDescent="0.2">
      <c r="A4779" s="2"/>
      <c r="B4779" s="2" t="s">
        <v>21</v>
      </c>
      <c r="C4779" s="2" t="s">
        <v>649</v>
      </c>
      <c r="D4779" s="2" t="s">
        <v>42</v>
      </c>
      <c r="E4779" s="2" t="s">
        <v>23</v>
      </c>
      <c r="F4779" s="2">
        <v>6</v>
      </c>
      <c r="G4779" s="2">
        <v>6</v>
      </c>
      <c r="H4779" s="2">
        <v>12.417</v>
      </c>
      <c r="I4779" s="3">
        <v>0.94499999999999995</v>
      </c>
      <c r="J4779" s="3">
        <v>1.4730000000000001</v>
      </c>
      <c r="K4779">
        <f t="shared" si="269"/>
        <v>0.68875476959362492</v>
      </c>
      <c r="L4779" s="2" t="s">
        <v>32</v>
      </c>
      <c r="M4779" t="s">
        <v>25</v>
      </c>
      <c r="N4779" s="2" t="s">
        <v>26</v>
      </c>
      <c r="O4779" s="2" t="s">
        <v>656</v>
      </c>
      <c r="P4779" s="2"/>
      <c r="Q4779" s="2" t="s">
        <v>764</v>
      </c>
      <c r="R4779" s="2"/>
      <c r="T4779" t="s">
        <v>765</v>
      </c>
      <c r="U4779">
        <f t="shared" ref="U4779:U4842" si="271">IF(H4779&gt;0,IF(L4779="live",H4779*0.84,H4779),"")</f>
        <v>12.417</v>
      </c>
      <c r="V4779">
        <f t="shared" ref="V4779:V4842" si="272">IF(H4779&gt;0,IF(L4779="live",H4779*0.87,H4779),"")</f>
        <v>12.417</v>
      </c>
      <c r="W4779" s="2" t="s">
        <v>651</v>
      </c>
      <c r="Y4779" t="s">
        <v>826</v>
      </c>
      <c r="Z4779" t="s">
        <v>826</v>
      </c>
      <c r="AA4779" t="s">
        <v>826</v>
      </c>
      <c r="AB4779" t="str">
        <f t="shared" si="270"/>
        <v/>
      </c>
    </row>
    <row r="4780" spans="1:28" x14ac:dyDescent="0.2">
      <c r="A4780" s="2"/>
      <c r="B4780" s="2" t="s">
        <v>21</v>
      </c>
      <c r="C4780" s="2" t="s">
        <v>649</v>
      </c>
      <c r="D4780" s="2" t="s">
        <v>42</v>
      </c>
      <c r="E4780" s="2" t="s">
        <v>23</v>
      </c>
      <c r="F4780" s="2">
        <v>7</v>
      </c>
      <c r="G4780" s="2">
        <v>7</v>
      </c>
      <c r="H4780" s="2">
        <v>12.09</v>
      </c>
      <c r="I4780" s="3">
        <v>1.1739999999999999</v>
      </c>
      <c r="J4780" s="3">
        <v>2.2799999999999998</v>
      </c>
      <c r="K4780">
        <f t="shared" si="269"/>
        <v>1.6453916775591995</v>
      </c>
      <c r="L4780" s="2" t="s">
        <v>32</v>
      </c>
      <c r="M4780" t="s">
        <v>25</v>
      </c>
      <c r="N4780" s="2" t="s">
        <v>26</v>
      </c>
      <c r="O4780" s="2" t="s">
        <v>656</v>
      </c>
      <c r="P4780" s="2"/>
      <c r="Q4780" s="2" t="s">
        <v>764</v>
      </c>
      <c r="R4780" s="2"/>
      <c r="T4780" t="s">
        <v>765</v>
      </c>
      <c r="U4780">
        <f t="shared" si="271"/>
        <v>12.09</v>
      </c>
      <c r="V4780">
        <f t="shared" si="272"/>
        <v>12.09</v>
      </c>
      <c r="W4780" s="2" t="s">
        <v>651</v>
      </c>
      <c r="Y4780" t="s">
        <v>826</v>
      </c>
      <c r="Z4780" t="s">
        <v>826</v>
      </c>
      <c r="AA4780" t="s">
        <v>826</v>
      </c>
      <c r="AB4780" t="str">
        <f t="shared" si="270"/>
        <v/>
      </c>
    </row>
    <row r="4781" spans="1:28" x14ac:dyDescent="0.2">
      <c r="A4781" s="2"/>
      <c r="B4781" s="2" t="s">
        <v>21</v>
      </c>
      <c r="C4781" s="2" t="s">
        <v>649</v>
      </c>
      <c r="D4781" s="2" t="s">
        <v>42</v>
      </c>
      <c r="E4781" s="2" t="s">
        <v>23</v>
      </c>
      <c r="F4781" s="2">
        <v>8</v>
      </c>
      <c r="G4781" s="2">
        <v>8</v>
      </c>
      <c r="H4781" s="2">
        <v>11.112</v>
      </c>
      <c r="I4781" s="3">
        <v>1.089</v>
      </c>
      <c r="J4781" s="3">
        <v>1.702</v>
      </c>
      <c r="K4781">
        <f t="shared" si="269"/>
        <v>1.05685053292863</v>
      </c>
      <c r="L4781" s="2" t="s">
        <v>32</v>
      </c>
      <c r="M4781" t="s">
        <v>25</v>
      </c>
      <c r="N4781" s="2" t="s">
        <v>26</v>
      </c>
      <c r="O4781" s="2" t="s">
        <v>656</v>
      </c>
      <c r="P4781" s="2"/>
      <c r="Q4781" s="2" t="s">
        <v>764</v>
      </c>
      <c r="R4781" s="2"/>
      <c r="T4781" t="s">
        <v>765</v>
      </c>
      <c r="U4781">
        <f t="shared" si="271"/>
        <v>11.112</v>
      </c>
      <c r="V4781">
        <f t="shared" si="272"/>
        <v>11.112</v>
      </c>
      <c r="W4781" s="2" t="s">
        <v>651</v>
      </c>
      <c r="Y4781" t="s">
        <v>826</v>
      </c>
      <c r="Z4781" t="s">
        <v>826</v>
      </c>
      <c r="AA4781" t="s">
        <v>826</v>
      </c>
      <c r="AB4781" t="str">
        <f t="shared" si="270"/>
        <v/>
      </c>
    </row>
    <row r="4782" spans="1:28" x14ac:dyDescent="0.2">
      <c r="A4782" s="2"/>
      <c r="B4782" s="2" t="s">
        <v>21</v>
      </c>
      <c r="C4782" s="2" t="s">
        <v>649</v>
      </c>
      <c r="D4782" s="2" t="s">
        <v>42</v>
      </c>
      <c r="E4782" s="2" t="s">
        <v>23</v>
      </c>
      <c r="F4782" s="2">
        <v>9</v>
      </c>
      <c r="G4782" s="2">
        <v>9</v>
      </c>
      <c r="H4782" s="2">
        <v>12.061</v>
      </c>
      <c r="I4782" s="3">
        <v>1.161</v>
      </c>
      <c r="J4782" s="3">
        <v>2.1739999999999999</v>
      </c>
      <c r="K4782">
        <f t="shared" si="269"/>
        <v>1.53434221702731</v>
      </c>
      <c r="L4782" s="2" t="s">
        <v>32</v>
      </c>
      <c r="M4782" t="s">
        <v>25</v>
      </c>
      <c r="N4782" s="2" t="s">
        <v>26</v>
      </c>
      <c r="O4782" s="2" t="s">
        <v>656</v>
      </c>
      <c r="P4782" s="2"/>
      <c r="Q4782" s="2" t="s">
        <v>764</v>
      </c>
      <c r="R4782" s="2"/>
      <c r="T4782" t="s">
        <v>765</v>
      </c>
      <c r="U4782">
        <f t="shared" si="271"/>
        <v>12.061</v>
      </c>
      <c r="V4782">
        <f t="shared" si="272"/>
        <v>12.061</v>
      </c>
      <c r="W4782" s="2" t="s">
        <v>651</v>
      </c>
      <c r="Y4782" t="s">
        <v>826</v>
      </c>
      <c r="Z4782" t="s">
        <v>826</v>
      </c>
      <c r="AA4782" t="s">
        <v>826</v>
      </c>
      <c r="AB4782" t="str">
        <f t="shared" si="270"/>
        <v/>
      </c>
    </row>
    <row r="4783" spans="1:28" x14ac:dyDescent="0.2">
      <c r="A4783" s="2"/>
      <c r="B4783" s="2" t="s">
        <v>21</v>
      </c>
      <c r="C4783" s="2" t="s">
        <v>649</v>
      </c>
      <c r="D4783" s="2" t="s">
        <v>42</v>
      </c>
      <c r="E4783" s="2" t="s">
        <v>23</v>
      </c>
      <c r="F4783" s="2">
        <v>10</v>
      </c>
      <c r="G4783" s="2">
        <v>10</v>
      </c>
      <c r="H4783" s="2">
        <v>12.375</v>
      </c>
      <c r="I4783" s="3">
        <v>1.0369999999999999</v>
      </c>
      <c r="J4783" s="3">
        <v>2.1110000000000002</v>
      </c>
      <c r="K4783">
        <f t="shared" si="269"/>
        <v>1.1886226494258014</v>
      </c>
      <c r="L4783" s="2" t="s">
        <v>32</v>
      </c>
      <c r="M4783" t="s">
        <v>25</v>
      </c>
      <c r="N4783" s="2" t="s">
        <v>26</v>
      </c>
      <c r="O4783" s="2" t="s">
        <v>656</v>
      </c>
      <c r="P4783" s="2"/>
      <c r="Q4783" s="2" t="s">
        <v>764</v>
      </c>
      <c r="R4783" s="2"/>
      <c r="T4783" t="s">
        <v>765</v>
      </c>
      <c r="U4783">
        <f t="shared" si="271"/>
        <v>12.375</v>
      </c>
      <c r="V4783">
        <f t="shared" si="272"/>
        <v>12.375</v>
      </c>
      <c r="W4783" s="2" t="s">
        <v>651</v>
      </c>
      <c r="Y4783" t="s">
        <v>826</v>
      </c>
      <c r="Z4783" t="s">
        <v>826</v>
      </c>
      <c r="AA4783" t="s">
        <v>826</v>
      </c>
      <c r="AB4783" t="str">
        <f t="shared" si="270"/>
        <v/>
      </c>
    </row>
    <row r="4784" spans="1:28" x14ac:dyDescent="0.2">
      <c r="A4784" s="2"/>
      <c r="B4784" s="2" t="s">
        <v>21</v>
      </c>
      <c r="C4784" s="2" t="s">
        <v>649</v>
      </c>
      <c r="D4784" s="2" t="s">
        <v>42</v>
      </c>
      <c r="E4784" s="2" t="s">
        <v>94</v>
      </c>
      <c r="F4784" s="2">
        <v>1</v>
      </c>
      <c r="G4784" s="2">
        <v>1</v>
      </c>
      <c r="H4784" s="2">
        <v>12.627000000000001</v>
      </c>
      <c r="I4784" s="2"/>
      <c r="J4784" s="2"/>
      <c r="K4784" t="str">
        <f t="shared" si="269"/>
        <v/>
      </c>
      <c r="L4784" s="2" t="s">
        <v>32</v>
      </c>
      <c r="M4784" t="s">
        <v>25</v>
      </c>
      <c r="N4784" s="2" t="s">
        <v>26</v>
      </c>
      <c r="O4784" s="2" t="s">
        <v>658</v>
      </c>
      <c r="P4784" s="2"/>
      <c r="Q4784" s="2" t="s">
        <v>764</v>
      </c>
      <c r="R4784" s="2"/>
      <c r="T4784" t="s">
        <v>765</v>
      </c>
      <c r="U4784">
        <f t="shared" si="271"/>
        <v>12.627000000000001</v>
      </c>
      <c r="V4784">
        <f t="shared" si="272"/>
        <v>12.627000000000001</v>
      </c>
      <c r="W4784" s="2" t="s">
        <v>659</v>
      </c>
      <c r="Y4784" t="s">
        <v>827</v>
      </c>
      <c r="Z4784" t="s">
        <v>827</v>
      </c>
      <c r="AA4784" t="s">
        <v>826</v>
      </c>
      <c r="AB4784" t="str">
        <f t="shared" si="270"/>
        <v/>
      </c>
    </row>
    <row r="4785" spans="1:28" x14ac:dyDescent="0.2">
      <c r="A4785" s="2"/>
      <c r="B4785" s="2" t="s">
        <v>21</v>
      </c>
      <c r="C4785" s="2" t="s">
        <v>649</v>
      </c>
      <c r="D4785" s="2" t="s">
        <v>42</v>
      </c>
      <c r="E4785" s="2" t="s">
        <v>94</v>
      </c>
      <c r="F4785" s="2">
        <v>2</v>
      </c>
      <c r="G4785" s="2">
        <v>2</v>
      </c>
      <c r="H4785" s="2">
        <v>11.62</v>
      </c>
      <c r="I4785" s="2"/>
      <c r="J4785" s="2"/>
      <c r="K4785" t="str">
        <f t="shared" si="269"/>
        <v/>
      </c>
      <c r="L4785" s="2" t="s">
        <v>32</v>
      </c>
      <c r="M4785" t="s">
        <v>25</v>
      </c>
      <c r="N4785" s="2" t="s">
        <v>26</v>
      </c>
      <c r="O4785" s="2" t="s">
        <v>658</v>
      </c>
      <c r="P4785" s="2"/>
      <c r="Q4785" s="2" t="s">
        <v>764</v>
      </c>
      <c r="R4785" s="2"/>
      <c r="T4785" t="s">
        <v>765</v>
      </c>
      <c r="U4785">
        <f t="shared" si="271"/>
        <v>11.62</v>
      </c>
      <c r="V4785">
        <f t="shared" si="272"/>
        <v>11.62</v>
      </c>
      <c r="W4785" s="2" t="s">
        <v>659</v>
      </c>
      <c r="Y4785" t="s">
        <v>827</v>
      </c>
      <c r="Z4785" t="s">
        <v>827</v>
      </c>
      <c r="AA4785" t="s">
        <v>826</v>
      </c>
      <c r="AB4785" t="str">
        <f t="shared" si="270"/>
        <v/>
      </c>
    </row>
    <row r="4786" spans="1:28" x14ac:dyDescent="0.2">
      <c r="A4786" s="2"/>
      <c r="B4786" s="2" t="s">
        <v>21</v>
      </c>
      <c r="C4786" s="2" t="s">
        <v>649</v>
      </c>
      <c r="D4786" s="2" t="s">
        <v>42</v>
      </c>
      <c r="E4786" s="2" t="s">
        <v>94</v>
      </c>
      <c r="F4786" s="2">
        <v>3</v>
      </c>
      <c r="G4786" s="2">
        <v>3</v>
      </c>
      <c r="H4786" s="2">
        <v>12.798999999999999</v>
      </c>
      <c r="I4786" s="2"/>
      <c r="J4786" s="2"/>
      <c r="K4786" t="str">
        <f t="shared" si="269"/>
        <v/>
      </c>
      <c r="L4786" s="2" t="s">
        <v>32</v>
      </c>
      <c r="M4786" t="s">
        <v>25</v>
      </c>
      <c r="N4786" s="2" t="s">
        <v>26</v>
      </c>
      <c r="O4786" s="2" t="s">
        <v>658</v>
      </c>
      <c r="P4786" s="2"/>
      <c r="Q4786" s="2" t="s">
        <v>764</v>
      </c>
      <c r="R4786" s="2"/>
      <c r="T4786" t="s">
        <v>765</v>
      </c>
      <c r="U4786">
        <f t="shared" si="271"/>
        <v>12.798999999999999</v>
      </c>
      <c r="V4786">
        <f t="shared" si="272"/>
        <v>12.798999999999999</v>
      </c>
      <c r="W4786" s="2" t="s">
        <v>659</v>
      </c>
      <c r="Y4786" t="s">
        <v>827</v>
      </c>
      <c r="Z4786" t="s">
        <v>827</v>
      </c>
      <c r="AA4786" t="s">
        <v>826</v>
      </c>
      <c r="AB4786" t="str">
        <f t="shared" si="270"/>
        <v/>
      </c>
    </row>
    <row r="4787" spans="1:28" x14ac:dyDescent="0.2">
      <c r="A4787" s="2"/>
      <c r="B4787" s="2" t="s">
        <v>21</v>
      </c>
      <c r="C4787" s="2" t="s">
        <v>649</v>
      </c>
      <c r="D4787" s="2" t="s">
        <v>42</v>
      </c>
      <c r="E4787" s="2" t="s">
        <v>94</v>
      </c>
      <c r="F4787" s="2">
        <v>4</v>
      </c>
      <c r="G4787" s="2">
        <v>4</v>
      </c>
      <c r="H4787" s="2">
        <v>12.103</v>
      </c>
      <c r="I4787" s="2"/>
      <c r="J4787" s="2"/>
      <c r="K4787" t="str">
        <f t="shared" si="269"/>
        <v/>
      </c>
      <c r="L4787" s="2" t="s">
        <v>32</v>
      </c>
      <c r="M4787" t="s">
        <v>25</v>
      </c>
      <c r="N4787" s="2" t="s">
        <v>26</v>
      </c>
      <c r="O4787" s="2" t="s">
        <v>658</v>
      </c>
      <c r="P4787" s="2"/>
      <c r="Q4787" s="2" t="s">
        <v>764</v>
      </c>
      <c r="R4787" s="2"/>
      <c r="T4787" t="s">
        <v>765</v>
      </c>
      <c r="U4787">
        <f t="shared" si="271"/>
        <v>12.103</v>
      </c>
      <c r="V4787">
        <f t="shared" si="272"/>
        <v>12.103</v>
      </c>
      <c r="W4787" s="2" t="s">
        <v>659</v>
      </c>
      <c r="Y4787" t="s">
        <v>827</v>
      </c>
      <c r="Z4787" t="s">
        <v>827</v>
      </c>
      <c r="AA4787" t="s">
        <v>826</v>
      </c>
      <c r="AB4787" t="str">
        <f t="shared" si="270"/>
        <v/>
      </c>
    </row>
    <row r="4788" spans="1:28" x14ac:dyDescent="0.2">
      <c r="A4788" s="2"/>
      <c r="B4788" s="2" t="s">
        <v>21</v>
      </c>
      <c r="C4788" s="2" t="s">
        <v>649</v>
      </c>
      <c r="D4788" s="2" t="s">
        <v>42</v>
      </c>
      <c r="E4788" s="2" t="s">
        <v>94</v>
      </c>
      <c r="F4788" s="2">
        <v>5</v>
      </c>
      <c r="G4788" s="2">
        <v>5</v>
      </c>
      <c r="H4788" s="2">
        <v>11.946999999999999</v>
      </c>
      <c r="I4788" s="2"/>
      <c r="J4788" s="2"/>
      <c r="K4788" t="str">
        <f t="shared" si="269"/>
        <v/>
      </c>
      <c r="L4788" s="2" t="s">
        <v>32</v>
      </c>
      <c r="M4788" t="s">
        <v>25</v>
      </c>
      <c r="N4788" s="2" t="s">
        <v>26</v>
      </c>
      <c r="O4788" s="2" t="s">
        <v>658</v>
      </c>
      <c r="P4788" s="2"/>
      <c r="Q4788" s="2" t="s">
        <v>764</v>
      </c>
      <c r="R4788" s="2"/>
      <c r="T4788" t="s">
        <v>765</v>
      </c>
      <c r="U4788">
        <f t="shared" si="271"/>
        <v>11.946999999999999</v>
      </c>
      <c r="V4788">
        <f t="shared" si="272"/>
        <v>11.946999999999999</v>
      </c>
      <c r="W4788" s="2" t="s">
        <v>659</v>
      </c>
      <c r="Y4788" t="s">
        <v>827</v>
      </c>
      <c r="Z4788" t="s">
        <v>827</v>
      </c>
      <c r="AA4788" t="s">
        <v>826</v>
      </c>
      <c r="AB4788" t="str">
        <f t="shared" si="270"/>
        <v/>
      </c>
    </row>
    <row r="4789" spans="1:28" x14ac:dyDescent="0.2">
      <c r="A4789" s="2"/>
      <c r="B4789" s="2" t="s">
        <v>21</v>
      </c>
      <c r="C4789" s="2" t="s">
        <v>649</v>
      </c>
      <c r="D4789" s="2" t="s">
        <v>42</v>
      </c>
      <c r="E4789" s="2" t="s">
        <v>31</v>
      </c>
      <c r="F4789" s="2">
        <v>1</v>
      </c>
      <c r="G4789" s="2">
        <v>1</v>
      </c>
      <c r="H4789" s="2">
        <v>12.569000000000001</v>
      </c>
      <c r="I4789" s="2"/>
      <c r="J4789" s="2"/>
      <c r="K4789" t="str">
        <f t="shared" si="269"/>
        <v/>
      </c>
      <c r="L4789" s="2" t="s">
        <v>32</v>
      </c>
      <c r="M4789" t="s">
        <v>25</v>
      </c>
      <c r="N4789" s="2" t="s">
        <v>26</v>
      </c>
      <c r="O4789" s="2" t="s">
        <v>660</v>
      </c>
      <c r="P4789" s="2"/>
      <c r="Q4789" s="2" t="s">
        <v>764</v>
      </c>
      <c r="R4789" s="2"/>
      <c r="T4789" t="s">
        <v>765</v>
      </c>
      <c r="U4789">
        <f t="shared" si="271"/>
        <v>12.569000000000001</v>
      </c>
      <c r="V4789">
        <f t="shared" si="272"/>
        <v>12.569000000000001</v>
      </c>
      <c r="W4789" s="2" t="s">
        <v>661</v>
      </c>
      <c r="Y4789" t="s">
        <v>827</v>
      </c>
      <c r="Z4789" t="s">
        <v>827</v>
      </c>
      <c r="AA4789" t="s">
        <v>826</v>
      </c>
      <c r="AB4789" t="str">
        <f t="shared" si="270"/>
        <v/>
      </c>
    </row>
    <row r="4790" spans="1:28" x14ac:dyDescent="0.2">
      <c r="A4790" s="2"/>
      <c r="B4790" s="2" t="s">
        <v>21</v>
      </c>
      <c r="C4790" s="2" t="s">
        <v>649</v>
      </c>
      <c r="D4790" s="2" t="s">
        <v>42</v>
      </c>
      <c r="E4790" s="2" t="s">
        <v>99</v>
      </c>
      <c r="F4790" s="2">
        <v>1</v>
      </c>
      <c r="G4790" s="2">
        <v>1</v>
      </c>
      <c r="H4790" s="2">
        <v>13.35</v>
      </c>
      <c r="I4790" s="2"/>
      <c r="J4790" s="2"/>
      <c r="K4790" t="str">
        <f t="shared" si="269"/>
        <v/>
      </c>
      <c r="L4790" s="2" t="s">
        <v>32</v>
      </c>
      <c r="M4790" t="s">
        <v>25</v>
      </c>
      <c r="N4790" s="2" t="s">
        <v>26</v>
      </c>
      <c r="O4790" s="2" t="s">
        <v>655</v>
      </c>
      <c r="P4790" s="2"/>
      <c r="Q4790" s="2" t="s">
        <v>764</v>
      </c>
      <c r="R4790" s="2"/>
      <c r="T4790" t="s">
        <v>765</v>
      </c>
      <c r="U4790">
        <f t="shared" si="271"/>
        <v>13.35</v>
      </c>
      <c r="V4790">
        <f t="shared" si="272"/>
        <v>13.35</v>
      </c>
      <c r="W4790" s="2" t="s">
        <v>651</v>
      </c>
      <c r="Y4790" t="s">
        <v>827</v>
      </c>
      <c r="Z4790" t="s">
        <v>827</v>
      </c>
      <c r="AA4790" t="s">
        <v>826</v>
      </c>
      <c r="AB4790" t="str">
        <f t="shared" si="270"/>
        <v/>
      </c>
    </row>
    <row r="4791" spans="1:28" x14ac:dyDescent="0.2">
      <c r="A4791" s="2"/>
      <c r="B4791" s="2" t="s">
        <v>21</v>
      </c>
      <c r="C4791" s="2" t="s">
        <v>649</v>
      </c>
      <c r="D4791" s="2" t="s">
        <v>42</v>
      </c>
      <c r="E4791" s="2" t="s">
        <v>99</v>
      </c>
      <c r="F4791" s="2">
        <v>2</v>
      </c>
      <c r="G4791" s="2">
        <v>2</v>
      </c>
      <c r="H4791" s="2">
        <v>12.686999999999999</v>
      </c>
      <c r="I4791" s="2"/>
      <c r="J4791" s="2"/>
      <c r="K4791" t="str">
        <f t="shared" si="269"/>
        <v/>
      </c>
      <c r="L4791" s="2" t="s">
        <v>32</v>
      </c>
      <c r="M4791" t="s">
        <v>25</v>
      </c>
      <c r="N4791" s="2" t="s">
        <v>26</v>
      </c>
      <c r="O4791" s="2" t="s">
        <v>655</v>
      </c>
      <c r="P4791" s="2"/>
      <c r="Q4791" s="2" t="s">
        <v>764</v>
      </c>
      <c r="R4791" s="2"/>
      <c r="T4791" t="s">
        <v>765</v>
      </c>
      <c r="U4791">
        <f t="shared" si="271"/>
        <v>12.686999999999999</v>
      </c>
      <c r="V4791">
        <f t="shared" si="272"/>
        <v>12.686999999999999</v>
      </c>
      <c r="W4791" s="2" t="s">
        <v>651</v>
      </c>
      <c r="Y4791" t="s">
        <v>827</v>
      </c>
      <c r="Z4791" t="s">
        <v>827</v>
      </c>
      <c r="AA4791" t="s">
        <v>826</v>
      </c>
      <c r="AB4791" t="str">
        <f t="shared" si="270"/>
        <v/>
      </c>
    </row>
    <row r="4792" spans="1:28" x14ac:dyDescent="0.2">
      <c r="A4792" s="2"/>
      <c r="B4792" s="2" t="s">
        <v>21</v>
      </c>
      <c r="C4792" s="2" t="s">
        <v>649</v>
      </c>
      <c r="D4792" s="2" t="s">
        <v>42</v>
      </c>
      <c r="E4792" s="2" t="s">
        <v>99</v>
      </c>
      <c r="F4792" s="2">
        <v>3</v>
      </c>
      <c r="G4792" s="2">
        <v>3</v>
      </c>
      <c r="H4792" s="2">
        <v>12.49</v>
      </c>
      <c r="I4792" s="2"/>
      <c r="J4792" s="2"/>
      <c r="K4792" t="str">
        <f t="shared" si="269"/>
        <v/>
      </c>
      <c r="L4792" s="2" t="s">
        <v>32</v>
      </c>
      <c r="M4792" t="s">
        <v>25</v>
      </c>
      <c r="N4792" s="2" t="s">
        <v>26</v>
      </c>
      <c r="O4792" s="2" t="s">
        <v>655</v>
      </c>
      <c r="P4792" s="2"/>
      <c r="Q4792" s="2" t="s">
        <v>764</v>
      </c>
      <c r="R4792" s="2"/>
      <c r="T4792" t="s">
        <v>765</v>
      </c>
      <c r="U4792">
        <f t="shared" si="271"/>
        <v>12.49</v>
      </c>
      <c r="V4792">
        <f t="shared" si="272"/>
        <v>12.49</v>
      </c>
      <c r="W4792" s="2" t="s">
        <v>651</v>
      </c>
      <c r="Y4792" t="s">
        <v>827</v>
      </c>
      <c r="Z4792" t="s">
        <v>827</v>
      </c>
      <c r="AA4792" t="s">
        <v>826</v>
      </c>
      <c r="AB4792" t="str">
        <f t="shared" si="270"/>
        <v/>
      </c>
    </row>
    <row r="4793" spans="1:28" x14ac:dyDescent="0.2">
      <c r="A4793" s="2"/>
      <c r="B4793" s="2" t="s">
        <v>21</v>
      </c>
      <c r="C4793" s="2" t="s">
        <v>649</v>
      </c>
      <c r="D4793" s="2" t="s">
        <v>42</v>
      </c>
      <c r="E4793" s="2" t="s">
        <v>99</v>
      </c>
      <c r="F4793" s="2">
        <v>4</v>
      </c>
      <c r="G4793" s="2">
        <v>4</v>
      </c>
      <c r="H4793" s="2">
        <v>13.366</v>
      </c>
      <c r="I4793" s="2"/>
      <c r="J4793" s="2"/>
      <c r="K4793" t="str">
        <f t="shared" si="269"/>
        <v/>
      </c>
      <c r="L4793" s="2" t="s">
        <v>32</v>
      </c>
      <c r="M4793" t="s">
        <v>25</v>
      </c>
      <c r="N4793" s="2" t="s">
        <v>26</v>
      </c>
      <c r="O4793" s="2" t="s">
        <v>655</v>
      </c>
      <c r="P4793" s="2"/>
      <c r="Q4793" s="2" t="s">
        <v>764</v>
      </c>
      <c r="R4793" s="2"/>
      <c r="T4793" t="s">
        <v>765</v>
      </c>
      <c r="U4793">
        <f t="shared" si="271"/>
        <v>13.366</v>
      </c>
      <c r="V4793">
        <f t="shared" si="272"/>
        <v>13.366</v>
      </c>
      <c r="W4793" s="2" t="s">
        <v>651</v>
      </c>
      <c r="Y4793" t="s">
        <v>827</v>
      </c>
      <c r="Z4793" t="s">
        <v>827</v>
      </c>
      <c r="AA4793" t="s">
        <v>826</v>
      </c>
      <c r="AB4793" t="str">
        <f t="shared" si="270"/>
        <v/>
      </c>
    </row>
    <row r="4794" spans="1:28" x14ac:dyDescent="0.2">
      <c r="A4794" s="2"/>
      <c r="B4794" s="2" t="s">
        <v>21</v>
      </c>
      <c r="C4794" s="2" t="s">
        <v>649</v>
      </c>
      <c r="D4794" s="2" t="s">
        <v>42</v>
      </c>
      <c r="E4794" s="2" t="s">
        <v>99</v>
      </c>
      <c r="F4794" s="2">
        <v>5</v>
      </c>
      <c r="G4794" s="2">
        <v>5</v>
      </c>
      <c r="H4794" s="2">
        <v>12.387</v>
      </c>
      <c r="I4794" s="2"/>
      <c r="J4794" s="2"/>
      <c r="K4794" t="str">
        <f t="shared" ref="K4794:K4857" si="273">IF(I4794&gt;0,(J4794*(I4794^2))*(3.14159/6),"")</f>
        <v/>
      </c>
      <c r="L4794" s="2" t="s">
        <v>32</v>
      </c>
      <c r="M4794" t="s">
        <v>25</v>
      </c>
      <c r="N4794" s="2" t="s">
        <v>26</v>
      </c>
      <c r="O4794" s="2" t="s">
        <v>655</v>
      </c>
      <c r="P4794" s="2"/>
      <c r="Q4794" s="2" t="s">
        <v>764</v>
      </c>
      <c r="R4794" s="2"/>
      <c r="T4794" t="s">
        <v>765</v>
      </c>
      <c r="U4794">
        <f t="shared" si="271"/>
        <v>12.387</v>
      </c>
      <c r="V4794">
        <f t="shared" si="272"/>
        <v>12.387</v>
      </c>
      <c r="W4794" s="2" t="s">
        <v>651</v>
      </c>
      <c r="Y4794" t="s">
        <v>827</v>
      </c>
      <c r="Z4794" t="s">
        <v>827</v>
      </c>
      <c r="AA4794" t="s">
        <v>826</v>
      </c>
      <c r="AB4794" t="str">
        <f t="shared" si="270"/>
        <v/>
      </c>
    </row>
    <row r="4795" spans="1:28" x14ac:dyDescent="0.2">
      <c r="A4795" s="2"/>
      <c r="B4795" s="2" t="s">
        <v>21</v>
      </c>
      <c r="C4795" s="2" t="s">
        <v>649</v>
      </c>
      <c r="D4795" s="2" t="s">
        <v>42</v>
      </c>
      <c r="E4795" s="2" t="s">
        <v>99</v>
      </c>
      <c r="F4795" s="2">
        <v>6</v>
      </c>
      <c r="G4795" s="2">
        <v>6</v>
      </c>
      <c r="H4795" s="2">
        <v>13.209</v>
      </c>
      <c r="I4795" s="2"/>
      <c r="J4795" s="2"/>
      <c r="K4795" t="str">
        <f t="shared" si="273"/>
        <v/>
      </c>
      <c r="L4795" s="2" t="s">
        <v>32</v>
      </c>
      <c r="M4795" t="s">
        <v>25</v>
      </c>
      <c r="N4795" s="2" t="s">
        <v>26</v>
      </c>
      <c r="O4795" s="2" t="s">
        <v>655</v>
      </c>
      <c r="P4795" s="2"/>
      <c r="Q4795" s="2" t="s">
        <v>764</v>
      </c>
      <c r="R4795" s="2"/>
      <c r="T4795" t="s">
        <v>765</v>
      </c>
      <c r="U4795">
        <f t="shared" si="271"/>
        <v>13.209</v>
      </c>
      <c r="V4795">
        <f t="shared" si="272"/>
        <v>13.209</v>
      </c>
      <c r="W4795" s="2" t="s">
        <v>651</v>
      </c>
      <c r="Y4795" t="s">
        <v>827</v>
      </c>
      <c r="Z4795" t="s">
        <v>827</v>
      </c>
      <c r="AA4795" t="s">
        <v>826</v>
      </c>
      <c r="AB4795" t="str">
        <f t="shared" si="270"/>
        <v/>
      </c>
    </row>
    <row r="4796" spans="1:28" x14ac:dyDescent="0.2">
      <c r="A4796" s="2"/>
      <c r="B4796" s="2" t="s">
        <v>21</v>
      </c>
      <c r="C4796" s="2" t="s">
        <v>649</v>
      </c>
      <c r="D4796" s="2" t="s">
        <v>42</v>
      </c>
      <c r="E4796" s="2" t="s">
        <v>99</v>
      </c>
      <c r="F4796" s="2">
        <v>7</v>
      </c>
      <c r="G4796" s="2">
        <v>7</v>
      </c>
      <c r="H4796" s="2">
        <v>12.664</v>
      </c>
      <c r="I4796" s="2"/>
      <c r="J4796" s="2"/>
      <c r="K4796" t="str">
        <f t="shared" si="273"/>
        <v/>
      </c>
      <c r="L4796" s="2" t="s">
        <v>32</v>
      </c>
      <c r="M4796" t="s">
        <v>25</v>
      </c>
      <c r="N4796" s="2" t="s">
        <v>26</v>
      </c>
      <c r="O4796" s="2" t="s">
        <v>655</v>
      </c>
      <c r="P4796" s="2"/>
      <c r="Q4796" s="2" t="s">
        <v>764</v>
      </c>
      <c r="R4796" s="2"/>
      <c r="T4796" t="s">
        <v>765</v>
      </c>
      <c r="U4796">
        <f t="shared" si="271"/>
        <v>12.664</v>
      </c>
      <c r="V4796">
        <f t="shared" si="272"/>
        <v>12.664</v>
      </c>
      <c r="W4796" s="2" t="s">
        <v>651</v>
      </c>
      <c r="Y4796" t="s">
        <v>827</v>
      </c>
      <c r="Z4796" t="s">
        <v>827</v>
      </c>
      <c r="AA4796" t="s">
        <v>826</v>
      </c>
      <c r="AB4796" t="str">
        <f t="shared" si="270"/>
        <v/>
      </c>
    </row>
    <row r="4797" spans="1:28" x14ac:dyDescent="0.2">
      <c r="A4797" s="2"/>
      <c r="B4797" s="2" t="s">
        <v>21</v>
      </c>
      <c r="C4797" s="2" t="s">
        <v>649</v>
      </c>
      <c r="D4797" s="2" t="s">
        <v>42</v>
      </c>
      <c r="E4797" s="2" t="s">
        <v>99</v>
      </c>
      <c r="F4797" s="2">
        <v>8</v>
      </c>
      <c r="G4797" s="2">
        <v>8</v>
      </c>
      <c r="H4797" s="2">
        <v>12.016999999999999</v>
      </c>
      <c r="I4797" s="2"/>
      <c r="J4797" s="2"/>
      <c r="K4797" t="str">
        <f t="shared" si="273"/>
        <v/>
      </c>
      <c r="L4797" s="2" t="s">
        <v>32</v>
      </c>
      <c r="M4797" t="s">
        <v>25</v>
      </c>
      <c r="N4797" s="2" t="s">
        <v>26</v>
      </c>
      <c r="O4797" s="2" t="s">
        <v>655</v>
      </c>
      <c r="P4797" s="2"/>
      <c r="Q4797" s="2" t="s">
        <v>764</v>
      </c>
      <c r="R4797" s="2"/>
      <c r="T4797" t="s">
        <v>765</v>
      </c>
      <c r="U4797">
        <f t="shared" si="271"/>
        <v>12.016999999999999</v>
      </c>
      <c r="V4797">
        <f t="shared" si="272"/>
        <v>12.016999999999999</v>
      </c>
      <c r="W4797" s="2" t="s">
        <v>651</v>
      </c>
      <c r="Y4797" t="s">
        <v>827</v>
      </c>
      <c r="Z4797" t="s">
        <v>827</v>
      </c>
      <c r="AA4797" t="s">
        <v>826</v>
      </c>
      <c r="AB4797" t="str">
        <f t="shared" si="270"/>
        <v/>
      </c>
    </row>
    <row r="4798" spans="1:28" x14ac:dyDescent="0.2">
      <c r="A4798" s="2"/>
      <c r="B4798" s="2" t="s">
        <v>21</v>
      </c>
      <c r="C4798" s="2" t="s">
        <v>649</v>
      </c>
      <c r="D4798" s="2" t="s">
        <v>42</v>
      </c>
      <c r="E4798" s="2" t="s">
        <v>99</v>
      </c>
      <c r="F4798" s="2">
        <v>9</v>
      </c>
      <c r="G4798" s="2">
        <v>9</v>
      </c>
      <c r="H4798" s="2">
        <v>12.477</v>
      </c>
      <c r="I4798" s="2"/>
      <c r="J4798" s="2"/>
      <c r="K4798" t="str">
        <f t="shared" si="273"/>
        <v/>
      </c>
      <c r="L4798" s="2" t="s">
        <v>32</v>
      </c>
      <c r="M4798" t="s">
        <v>25</v>
      </c>
      <c r="N4798" s="2" t="s">
        <v>26</v>
      </c>
      <c r="O4798" s="2" t="s">
        <v>655</v>
      </c>
      <c r="P4798" s="2"/>
      <c r="Q4798" s="2" t="s">
        <v>764</v>
      </c>
      <c r="R4798" s="2"/>
      <c r="T4798" t="s">
        <v>765</v>
      </c>
      <c r="U4798">
        <f t="shared" si="271"/>
        <v>12.477</v>
      </c>
      <c r="V4798">
        <f t="shared" si="272"/>
        <v>12.477</v>
      </c>
      <c r="W4798" s="2" t="s">
        <v>651</v>
      </c>
      <c r="Y4798" t="s">
        <v>827</v>
      </c>
      <c r="Z4798" t="s">
        <v>827</v>
      </c>
      <c r="AA4798" t="s">
        <v>826</v>
      </c>
      <c r="AB4798" t="str">
        <f t="shared" si="270"/>
        <v/>
      </c>
    </row>
    <row r="4799" spans="1:28" x14ac:dyDescent="0.2">
      <c r="A4799" s="2"/>
      <c r="B4799" s="2" t="s">
        <v>21</v>
      </c>
      <c r="C4799" s="2" t="s">
        <v>649</v>
      </c>
      <c r="D4799" s="2" t="s">
        <v>42</v>
      </c>
      <c r="E4799" s="2" t="s">
        <v>99</v>
      </c>
      <c r="F4799" s="2">
        <v>10</v>
      </c>
      <c r="G4799" s="2">
        <v>10</v>
      </c>
      <c r="H4799" s="2">
        <v>12.927</v>
      </c>
      <c r="I4799" s="2"/>
      <c r="J4799" s="2"/>
      <c r="K4799" t="str">
        <f t="shared" si="273"/>
        <v/>
      </c>
      <c r="L4799" s="2" t="s">
        <v>32</v>
      </c>
      <c r="M4799" t="s">
        <v>25</v>
      </c>
      <c r="N4799" s="2" t="s">
        <v>26</v>
      </c>
      <c r="O4799" s="2" t="s">
        <v>655</v>
      </c>
      <c r="P4799" s="2"/>
      <c r="Q4799" s="2" t="s">
        <v>764</v>
      </c>
      <c r="R4799" s="2"/>
      <c r="T4799" t="s">
        <v>765</v>
      </c>
      <c r="U4799">
        <f t="shared" si="271"/>
        <v>12.927</v>
      </c>
      <c r="V4799">
        <f t="shared" si="272"/>
        <v>12.927</v>
      </c>
      <c r="W4799" s="2" t="s">
        <v>651</v>
      </c>
      <c r="Y4799" t="s">
        <v>827</v>
      </c>
      <c r="Z4799" t="s">
        <v>827</v>
      </c>
      <c r="AA4799" t="s">
        <v>826</v>
      </c>
      <c r="AB4799" t="str">
        <f t="shared" si="270"/>
        <v/>
      </c>
    </row>
    <row r="4800" spans="1:28" x14ac:dyDescent="0.2">
      <c r="A4800" s="2"/>
      <c r="B4800" s="2" t="s">
        <v>21</v>
      </c>
      <c r="C4800" s="2" t="s">
        <v>649</v>
      </c>
      <c r="D4800" s="2" t="s">
        <v>42</v>
      </c>
      <c r="E4800" s="2" t="s">
        <v>49</v>
      </c>
      <c r="F4800" s="2">
        <v>1</v>
      </c>
      <c r="G4800" s="2">
        <v>1</v>
      </c>
      <c r="H4800" s="2">
        <v>12.319000000000001</v>
      </c>
      <c r="I4800" s="2"/>
      <c r="J4800" s="2"/>
      <c r="K4800" t="str">
        <f t="shared" si="273"/>
        <v/>
      </c>
      <c r="L4800" s="2" t="s">
        <v>32</v>
      </c>
      <c r="M4800" t="s">
        <v>25</v>
      </c>
      <c r="N4800" s="2" t="s">
        <v>26</v>
      </c>
      <c r="O4800" s="2" t="s">
        <v>657</v>
      </c>
      <c r="P4800" s="2"/>
      <c r="Q4800" s="2" t="s">
        <v>764</v>
      </c>
      <c r="R4800" s="2"/>
      <c r="T4800" t="s">
        <v>765</v>
      </c>
      <c r="U4800">
        <f t="shared" si="271"/>
        <v>12.319000000000001</v>
      </c>
      <c r="V4800">
        <f t="shared" si="272"/>
        <v>12.319000000000001</v>
      </c>
      <c r="W4800" s="2" t="s">
        <v>651</v>
      </c>
      <c r="Y4800" t="s">
        <v>827</v>
      </c>
      <c r="Z4800" t="s">
        <v>827</v>
      </c>
      <c r="AA4800" t="s">
        <v>826</v>
      </c>
      <c r="AB4800" t="str">
        <f t="shared" si="270"/>
        <v/>
      </c>
    </row>
    <row r="4801" spans="1:28" x14ac:dyDescent="0.2">
      <c r="A4801" s="2"/>
      <c r="B4801" s="2" t="s">
        <v>21</v>
      </c>
      <c r="C4801" s="2" t="s">
        <v>649</v>
      </c>
      <c r="D4801" s="2" t="s">
        <v>42</v>
      </c>
      <c r="E4801" s="2" t="s">
        <v>49</v>
      </c>
      <c r="F4801" s="2">
        <v>2</v>
      </c>
      <c r="G4801" s="2">
        <v>2</v>
      </c>
      <c r="H4801" s="2">
        <v>12.073</v>
      </c>
      <c r="I4801" s="2"/>
      <c r="J4801" s="2"/>
      <c r="K4801" t="str">
        <f t="shared" si="273"/>
        <v/>
      </c>
      <c r="L4801" s="2" t="s">
        <v>32</v>
      </c>
      <c r="M4801" t="s">
        <v>25</v>
      </c>
      <c r="N4801" s="2" t="s">
        <v>26</v>
      </c>
      <c r="O4801" s="2" t="s">
        <v>657</v>
      </c>
      <c r="P4801" s="2"/>
      <c r="Q4801" s="2" t="s">
        <v>764</v>
      </c>
      <c r="R4801" s="2"/>
      <c r="T4801" t="s">
        <v>765</v>
      </c>
      <c r="U4801">
        <f t="shared" si="271"/>
        <v>12.073</v>
      </c>
      <c r="V4801">
        <f t="shared" si="272"/>
        <v>12.073</v>
      </c>
      <c r="W4801" s="2" t="s">
        <v>651</v>
      </c>
      <c r="Y4801" t="s">
        <v>827</v>
      </c>
      <c r="Z4801" t="s">
        <v>827</v>
      </c>
      <c r="AA4801" t="s">
        <v>826</v>
      </c>
      <c r="AB4801" t="str">
        <f t="shared" si="270"/>
        <v/>
      </c>
    </row>
    <row r="4802" spans="1:28" x14ac:dyDescent="0.2">
      <c r="A4802" s="2"/>
      <c r="B4802" s="2" t="s">
        <v>21</v>
      </c>
      <c r="C4802" s="2" t="s">
        <v>649</v>
      </c>
      <c r="D4802" s="2" t="s">
        <v>42</v>
      </c>
      <c r="E4802" s="2" t="s">
        <v>49</v>
      </c>
      <c r="F4802" s="2">
        <v>3</v>
      </c>
      <c r="G4802" s="2">
        <v>3</v>
      </c>
      <c r="H4802" s="2">
        <v>12.326000000000001</v>
      </c>
      <c r="I4802" s="2"/>
      <c r="J4802" s="2"/>
      <c r="K4802" t="str">
        <f t="shared" si="273"/>
        <v/>
      </c>
      <c r="L4802" s="2" t="s">
        <v>32</v>
      </c>
      <c r="M4802" t="s">
        <v>25</v>
      </c>
      <c r="N4802" s="2" t="s">
        <v>26</v>
      </c>
      <c r="O4802" s="2" t="s">
        <v>657</v>
      </c>
      <c r="P4802" s="2"/>
      <c r="Q4802" s="2" t="s">
        <v>764</v>
      </c>
      <c r="R4802" s="2"/>
      <c r="T4802" t="s">
        <v>765</v>
      </c>
      <c r="U4802">
        <f t="shared" si="271"/>
        <v>12.326000000000001</v>
      </c>
      <c r="V4802">
        <f t="shared" si="272"/>
        <v>12.326000000000001</v>
      </c>
      <c r="W4802" s="2" t="s">
        <v>651</v>
      </c>
      <c r="Y4802" t="s">
        <v>827</v>
      </c>
      <c r="Z4802" t="s">
        <v>827</v>
      </c>
      <c r="AA4802" t="s">
        <v>826</v>
      </c>
      <c r="AB4802" t="str">
        <f t="shared" si="270"/>
        <v/>
      </c>
    </row>
    <row r="4803" spans="1:28" x14ac:dyDescent="0.2">
      <c r="A4803" s="2"/>
      <c r="B4803" s="2" t="s">
        <v>21</v>
      </c>
      <c r="C4803" s="2" t="s">
        <v>649</v>
      </c>
      <c r="D4803" s="2" t="s">
        <v>42</v>
      </c>
      <c r="E4803" s="2" t="s">
        <v>49</v>
      </c>
      <c r="F4803" s="2">
        <v>4</v>
      </c>
      <c r="G4803" s="2">
        <v>4</v>
      </c>
      <c r="H4803" s="2">
        <v>12.212999999999999</v>
      </c>
      <c r="I4803" s="2"/>
      <c r="J4803" s="2"/>
      <c r="K4803" t="str">
        <f t="shared" si="273"/>
        <v/>
      </c>
      <c r="L4803" s="2" t="s">
        <v>32</v>
      </c>
      <c r="M4803" t="s">
        <v>25</v>
      </c>
      <c r="N4803" s="2" t="s">
        <v>26</v>
      </c>
      <c r="O4803" s="2" t="s">
        <v>657</v>
      </c>
      <c r="P4803" s="2"/>
      <c r="Q4803" s="2" t="s">
        <v>764</v>
      </c>
      <c r="R4803" s="2"/>
      <c r="T4803" t="s">
        <v>765</v>
      </c>
      <c r="U4803">
        <f t="shared" si="271"/>
        <v>12.212999999999999</v>
      </c>
      <c r="V4803">
        <f t="shared" si="272"/>
        <v>12.212999999999999</v>
      </c>
      <c r="W4803" s="2" t="s">
        <v>651</v>
      </c>
      <c r="Y4803" t="s">
        <v>827</v>
      </c>
      <c r="Z4803" t="s">
        <v>827</v>
      </c>
      <c r="AA4803" t="s">
        <v>826</v>
      </c>
      <c r="AB4803" t="str">
        <f t="shared" si="270"/>
        <v/>
      </c>
    </row>
    <row r="4804" spans="1:28" x14ac:dyDescent="0.2">
      <c r="A4804" s="2"/>
      <c r="B4804" s="2" t="s">
        <v>21</v>
      </c>
      <c r="C4804" s="2" t="s">
        <v>649</v>
      </c>
      <c r="D4804" s="2" t="s">
        <v>42</v>
      </c>
      <c r="E4804" s="2" t="s">
        <v>49</v>
      </c>
      <c r="F4804" s="2">
        <v>5</v>
      </c>
      <c r="G4804" s="2">
        <v>5</v>
      </c>
      <c r="H4804" s="2">
        <v>12.507</v>
      </c>
      <c r="I4804" s="2"/>
      <c r="J4804" s="2"/>
      <c r="K4804" t="str">
        <f t="shared" si="273"/>
        <v/>
      </c>
      <c r="L4804" s="2" t="s">
        <v>32</v>
      </c>
      <c r="M4804" t="s">
        <v>25</v>
      </c>
      <c r="N4804" s="2" t="s">
        <v>26</v>
      </c>
      <c r="O4804" s="2" t="s">
        <v>657</v>
      </c>
      <c r="P4804" s="2"/>
      <c r="Q4804" s="2" t="s">
        <v>764</v>
      </c>
      <c r="R4804" s="2"/>
      <c r="T4804" t="s">
        <v>765</v>
      </c>
      <c r="U4804">
        <f t="shared" si="271"/>
        <v>12.507</v>
      </c>
      <c r="V4804">
        <f t="shared" si="272"/>
        <v>12.507</v>
      </c>
      <c r="W4804" s="2" t="s">
        <v>651</v>
      </c>
      <c r="Y4804" t="s">
        <v>827</v>
      </c>
      <c r="Z4804" t="s">
        <v>827</v>
      </c>
      <c r="AA4804" t="s">
        <v>826</v>
      </c>
      <c r="AB4804" t="str">
        <f t="shared" si="270"/>
        <v/>
      </c>
    </row>
    <row r="4805" spans="1:28" x14ac:dyDescent="0.2">
      <c r="A4805" s="2"/>
      <c r="B4805" s="2" t="s">
        <v>21</v>
      </c>
      <c r="C4805" s="2" t="s">
        <v>649</v>
      </c>
      <c r="D4805" s="2" t="s">
        <v>42</v>
      </c>
      <c r="E4805" s="2" t="s">
        <v>49</v>
      </c>
      <c r="F4805" s="2">
        <v>6</v>
      </c>
      <c r="G4805" s="2">
        <v>6</v>
      </c>
      <c r="H4805" s="2">
        <v>12.282999999999999</v>
      </c>
      <c r="I4805" s="2"/>
      <c r="J4805" s="2"/>
      <c r="K4805" t="str">
        <f t="shared" si="273"/>
        <v/>
      </c>
      <c r="L4805" s="2" t="s">
        <v>32</v>
      </c>
      <c r="M4805" t="s">
        <v>25</v>
      </c>
      <c r="N4805" s="2" t="s">
        <v>26</v>
      </c>
      <c r="O4805" s="2" t="s">
        <v>657</v>
      </c>
      <c r="P4805" s="2"/>
      <c r="Q4805" s="2" t="s">
        <v>764</v>
      </c>
      <c r="R4805" s="2"/>
      <c r="T4805" t="s">
        <v>765</v>
      </c>
      <c r="U4805">
        <f t="shared" si="271"/>
        <v>12.282999999999999</v>
      </c>
      <c r="V4805">
        <f t="shared" si="272"/>
        <v>12.282999999999999</v>
      </c>
      <c r="W4805" s="2" t="s">
        <v>651</v>
      </c>
      <c r="Y4805" t="s">
        <v>827</v>
      </c>
      <c r="Z4805" t="s">
        <v>827</v>
      </c>
      <c r="AA4805" t="s">
        <v>826</v>
      </c>
      <c r="AB4805" t="str">
        <f t="shared" si="270"/>
        <v/>
      </c>
    </row>
    <row r="4806" spans="1:28" x14ac:dyDescent="0.2">
      <c r="A4806" s="2"/>
      <c r="B4806" s="2" t="s">
        <v>21</v>
      </c>
      <c r="C4806" s="2" t="s">
        <v>649</v>
      </c>
      <c r="D4806" s="2" t="s">
        <v>42</v>
      </c>
      <c r="E4806" s="2" t="s">
        <v>49</v>
      </c>
      <c r="F4806" s="2">
        <v>7</v>
      </c>
      <c r="G4806" s="2">
        <v>7</v>
      </c>
      <c r="H4806" s="2">
        <v>11.843999999999999</v>
      </c>
      <c r="I4806" s="2"/>
      <c r="J4806" s="2"/>
      <c r="K4806" t="str">
        <f t="shared" si="273"/>
        <v/>
      </c>
      <c r="L4806" s="2" t="s">
        <v>32</v>
      </c>
      <c r="M4806" t="s">
        <v>25</v>
      </c>
      <c r="N4806" s="2" t="s">
        <v>26</v>
      </c>
      <c r="O4806" s="2" t="s">
        <v>657</v>
      </c>
      <c r="P4806" s="2"/>
      <c r="Q4806" s="2" t="s">
        <v>764</v>
      </c>
      <c r="R4806" s="2"/>
      <c r="T4806" t="s">
        <v>765</v>
      </c>
      <c r="U4806">
        <f t="shared" si="271"/>
        <v>11.843999999999999</v>
      </c>
      <c r="V4806">
        <f t="shared" si="272"/>
        <v>11.843999999999999</v>
      </c>
      <c r="W4806" s="2" t="s">
        <v>651</v>
      </c>
      <c r="Y4806" t="s">
        <v>827</v>
      </c>
      <c r="Z4806" t="s">
        <v>827</v>
      </c>
      <c r="AA4806" t="s">
        <v>826</v>
      </c>
      <c r="AB4806" t="str">
        <f t="shared" si="270"/>
        <v/>
      </c>
    </row>
    <row r="4807" spans="1:28" x14ac:dyDescent="0.2">
      <c r="A4807" s="2"/>
      <c r="B4807" s="2" t="s">
        <v>21</v>
      </c>
      <c r="C4807" s="2" t="s">
        <v>649</v>
      </c>
      <c r="D4807" s="2" t="s">
        <v>42</v>
      </c>
      <c r="E4807" s="2" t="s">
        <v>49</v>
      </c>
      <c r="F4807" s="2">
        <v>8</v>
      </c>
      <c r="G4807" s="2">
        <v>8</v>
      </c>
      <c r="H4807" s="2">
        <v>12.134</v>
      </c>
      <c r="I4807" s="2"/>
      <c r="J4807" s="2"/>
      <c r="K4807" t="str">
        <f t="shared" si="273"/>
        <v/>
      </c>
      <c r="L4807" s="2" t="s">
        <v>32</v>
      </c>
      <c r="M4807" t="s">
        <v>25</v>
      </c>
      <c r="N4807" s="2" t="s">
        <v>26</v>
      </c>
      <c r="O4807" s="2" t="s">
        <v>657</v>
      </c>
      <c r="P4807" s="2"/>
      <c r="Q4807" s="2" t="s">
        <v>764</v>
      </c>
      <c r="R4807" s="2"/>
      <c r="T4807" t="s">
        <v>765</v>
      </c>
      <c r="U4807">
        <f t="shared" si="271"/>
        <v>12.134</v>
      </c>
      <c r="V4807">
        <f t="shared" si="272"/>
        <v>12.134</v>
      </c>
      <c r="W4807" s="2" t="s">
        <v>651</v>
      </c>
      <c r="Y4807" t="s">
        <v>827</v>
      </c>
      <c r="Z4807" t="s">
        <v>827</v>
      </c>
      <c r="AA4807" t="s">
        <v>826</v>
      </c>
      <c r="AB4807" t="str">
        <f t="shared" si="270"/>
        <v/>
      </c>
    </row>
    <row r="4808" spans="1:28" x14ac:dyDescent="0.2">
      <c r="A4808" s="2"/>
      <c r="B4808" s="2" t="s">
        <v>21</v>
      </c>
      <c r="C4808" s="2" t="s">
        <v>649</v>
      </c>
      <c r="D4808" s="2" t="s">
        <v>42</v>
      </c>
      <c r="E4808" s="2" t="s">
        <v>49</v>
      </c>
      <c r="F4808" s="2">
        <v>9</v>
      </c>
      <c r="G4808" s="2">
        <v>9</v>
      </c>
      <c r="H4808" s="2">
        <v>12.358000000000001</v>
      </c>
      <c r="I4808" s="2"/>
      <c r="J4808" s="2"/>
      <c r="K4808" t="str">
        <f t="shared" si="273"/>
        <v/>
      </c>
      <c r="L4808" s="2" t="s">
        <v>32</v>
      </c>
      <c r="M4808" t="s">
        <v>25</v>
      </c>
      <c r="N4808" s="2" t="s">
        <v>26</v>
      </c>
      <c r="O4808" s="2" t="s">
        <v>657</v>
      </c>
      <c r="P4808" s="2"/>
      <c r="Q4808" s="2" t="s">
        <v>764</v>
      </c>
      <c r="R4808" s="2"/>
      <c r="T4808" t="s">
        <v>765</v>
      </c>
      <c r="U4808">
        <f t="shared" si="271"/>
        <v>12.358000000000001</v>
      </c>
      <c r="V4808">
        <f t="shared" si="272"/>
        <v>12.358000000000001</v>
      </c>
      <c r="W4808" s="2" t="s">
        <v>651</v>
      </c>
      <c r="Y4808" t="s">
        <v>827</v>
      </c>
      <c r="Z4808" t="s">
        <v>827</v>
      </c>
      <c r="AA4808" t="s">
        <v>826</v>
      </c>
      <c r="AB4808" t="str">
        <f t="shared" ref="AB4808:AB4871" si="274">IF(AND(Y4808="check",T4808="yolk.vol"),"remove","")</f>
        <v/>
      </c>
    </row>
    <row r="4809" spans="1:28" x14ac:dyDescent="0.2">
      <c r="A4809" s="2"/>
      <c r="B4809" s="2" t="s">
        <v>21</v>
      </c>
      <c r="C4809" s="2" t="s">
        <v>649</v>
      </c>
      <c r="D4809" s="2" t="s">
        <v>42</v>
      </c>
      <c r="E4809" s="2" t="s">
        <v>49</v>
      </c>
      <c r="F4809" s="2">
        <v>10</v>
      </c>
      <c r="G4809" s="2">
        <v>10</v>
      </c>
      <c r="H4809" s="2">
        <v>12.162000000000001</v>
      </c>
      <c r="I4809" s="2"/>
      <c r="J4809" s="2"/>
      <c r="K4809" t="str">
        <f t="shared" si="273"/>
        <v/>
      </c>
      <c r="L4809" s="2" t="s">
        <v>32</v>
      </c>
      <c r="M4809" t="s">
        <v>25</v>
      </c>
      <c r="N4809" s="2" t="s">
        <v>26</v>
      </c>
      <c r="O4809" s="2" t="s">
        <v>657</v>
      </c>
      <c r="P4809" s="2"/>
      <c r="Q4809" s="2" t="s">
        <v>764</v>
      </c>
      <c r="R4809" s="2"/>
      <c r="T4809" t="s">
        <v>765</v>
      </c>
      <c r="U4809">
        <f t="shared" si="271"/>
        <v>12.162000000000001</v>
      </c>
      <c r="V4809">
        <f t="shared" si="272"/>
        <v>12.162000000000001</v>
      </c>
      <c r="W4809" s="2" t="s">
        <v>651</v>
      </c>
      <c r="Y4809" t="s">
        <v>827</v>
      </c>
      <c r="Z4809" t="s">
        <v>827</v>
      </c>
      <c r="AA4809" t="s">
        <v>826</v>
      </c>
      <c r="AB4809" t="str">
        <f t="shared" si="274"/>
        <v/>
      </c>
    </row>
    <row r="4810" spans="1:28" x14ac:dyDescent="0.2">
      <c r="A4810" s="2"/>
      <c r="B4810" s="2" t="s">
        <v>21</v>
      </c>
      <c r="C4810" s="2" t="s">
        <v>649</v>
      </c>
      <c r="D4810" s="2" t="s">
        <v>42</v>
      </c>
      <c r="E4810" s="2" t="s">
        <v>107</v>
      </c>
      <c r="F4810" s="2">
        <v>1</v>
      </c>
      <c r="G4810" s="2">
        <v>1</v>
      </c>
      <c r="H4810" s="2">
        <v>13.289</v>
      </c>
      <c r="I4810" s="2"/>
      <c r="J4810" s="2"/>
      <c r="K4810" t="str">
        <f t="shared" si="273"/>
        <v/>
      </c>
      <c r="L4810" s="2" t="s">
        <v>32</v>
      </c>
      <c r="M4810" t="s">
        <v>25</v>
      </c>
      <c r="N4810" s="2" t="s">
        <v>26</v>
      </c>
      <c r="O4810" s="2" t="s">
        <v>650</v>
      </c>
      <c r="P4810" s="2"/>
      <c r="Q4810" s="2" t="s">
        <v>764</v>
      </c>
      <c r="R4810" s="2"/>
      <c r="T4810" t="s">
        <v>765</v>
      </c>
      <c r="U4810">
        <f t="shared" si="271"/>
        <v>13.289</v>
      </c>
      <c r="V4810">
        <f t="shared" si="272"/>
        <v>13.289</v>
      </c>
      <c r="W4810" s="2" t="s">
        <v>651</v>
      </c>
      <c r="Y4810" t="s">
        <v>827</v>
      </c>
      <c r="Z4810" t="s">
        <v>827</v>
      </c>
      <c r="AA4810" t="s">
        <v>826</v>
      </c>
      <c r="AB4810" t="str">
        <f t="shared" si="274"/>
        <v/>
      </c>
    </row>
    <row r="4811" spans="1:28" x14ac:dyDescent="0.2">
      <c r="A4811" s="2"/>
      <c r="B4811" s="2" t="s">
        <v>21</v>
      </c>
      <c r="C4811" s="2" t="s">
        <v>649</v>
      </c>
      <c r="D4811" s="2" t="s">
        <v>42</v>
      </c>
      <c r="E4811" s="2" t="s">
        <v>107</v>
      </c>
      <c r="F4811" s="2">
        <v>2</v>
      </c>
      <c r="G4811" s="2">
        <v>2</v>
      </c>
      <c r="H4811" s="2">
        <v>12.907</v>
      </c>
      <c r="I4811" s="2"/>
      <c r="J4811" s="2"/>
      <c r="K4811" t="str">
        <f t="shared" si="273"/>
        <v/>
      </c>
      <c r="L4811" s="2" t="s">
        <v>32</v>
      </c>
      <c r="M4811" t="s">
        <v>25</v>
      </c>
      <c r="N4811" s="2" t="s">
        <v>26</v>
      </c>
      <c r="O4811" s="2" t="s">
        <v>650</v>
      </c>
      <c r="P4811" s="2"/>
      <c r="Q4811" s="2" t="s">
        <v>764</v>
      </c>
      <c r="R4811" s="2"/>
      <c r="T4811" t="s">
        <v>765</v>
      </c>
      <c r="U4811">
        <f t="shared" si="271"/>
        <v>12.907</v>
      </c>
      <c r="V4811">
        <f t="shared" si="272"/>
        <v>12.907</v>
      </c>
      <c r="W4811" s="2" t="s">
        <v>651</v>
      </c>
      <c r="Y4811" t="s">
        <v>827</v>
      </c>
      <c r="Z4811" t="s">
        <v>827</v>
      </c>
      <c r="AA4811" t="s">
        <v>826</v>
      </c>
      <c r="AB4811" t="str">
        <f t="shared" si="274"/>
        <v/>
      </c>
    </row>
    <row r="4812" spans="1:28" x14ac:dyDescent="0.2">
      <c r="A4812" s="2"/>
      <c r="B4812" s="2" t="s">
        <v>21</v>
      </c>
      <c r="C4812" s="2" t="s">
        <v>649</v>
      </c>
      <c r="D4812" s="2" t="s">
        <v>42</v>
      </c>
      <c r="E4812" s="2" t="s">
        <v>107</v>
      </c>
      <c r="F4812" s="2">
        <v>3</v>
      </c>
      <c r="G4812" s="2">
        <v>3</v>
      </c>
      <c r="H4812" s="2">
        <v>13.286</v>
      </c>
      <c r="I4812" s="2"/>
      <c r="J4812" s="2"/>
      <c r="K4812" t="str">
        <f t="shared" si="273"/>
        <v/>
      </c>
      <c r="L4812" s="2" t="s">
        <v>32</v>
      </c>
      <c r="M4812" t="s">
        <v>25</v>
      </c>
      <c r="N4812" s="2" t="s">
        <v>26</v>
      </c>
      <c r="O4812" s="2" t="s">
        <v>650</v>
      </c>
      <c r="P4812" s="2"/>
      <c r="Q4812" s="2" t="s">
        <v>764</v>
      </c>
      <c r="R4812" s="2"/>
      <c r="T4812" t="s">
        <v>765</v>
      </c>
      <c r="U4812">
        <f t="shared" si="271"/>
        <v>13.286</v>
      </c>
      <c r="V4812">
        <f t="shared" si="272"/>
        <v>13.286</v>
      </c>
      <c r="W4812" s="2" t="s">
        <v>651</v>
      </c>
      <c r="Y4812" t="s">
        <v>827</v>
      </c>
      <c r="Z4812" t="s">
        <v>827</v>
      </c>
      <c r="AA4812" t="s">
        <v>826</v>
      </c>
      <c r="AB4812" t="str">
        <f t="shared" si="274"/>
        <v/>
      </c>
    </row>
    <row r="4813" spans="1:28" x14ac:dyDescent="0.2">
      <c r="A4813" s="2"/>
      <c r="B4813" s="2" t="s">
        <v>21</v>
      </c>
      <c r="C4813" s="2" t="s">
        <v>649</v>
      </c>
      <c r="D4813" s="2" t="s">
        <v>42</v>
      </c>
      <c r="E4813" s="2" t="s">
        <v>107</v>
      </c>
      <c r="F4813" s="2">
        <v>4</v>
      </c>
      <c r="G4813" s="2">
        <v>4</v>
      </c>
      <c r="H4813" s="2">
        <v>13.297000000000001</v>
      </c>
      <c r="I4813" s="2"/>
      <c r="J4813" s="2"/>
      <c r="K4813" t="str">
        <f t="shared" si="273"/>
        <v/>
      </c>
      <c r="L4813" s="2" t="s">
        <v>32</v>
      </c>
      <c r="M4813" t="s">
        <v>25</v>
      </c>
      <c r="N4813" s="2" t="s">
        <v>26</v>
      </c>
      <c r="O4813" s="2" t="s">
        <v>650</v>
      </c>
      <c r="P4813" s="2"/>
      <c r="Q4813" s="2" t="s">
        <v>764</v>
      </c>
      <c r="R4813" s="2"/>
      <c r="T4813" t="s">
        <v>765</v>
      </c>
      <c r="U4813">
        <f t="shared" si="271"/>
        <v>13.297000000000001</v>
      </c>
      <c r="V4813">
        <f t="shared" si="272"/>
        <v>13.297000000000001</v>
      </c>
      <c r="W4813" s="2" t="s">
        <v>651</v>
      </c>
      <c r="Y4813" t="s">
        <v>827</v>
      </c>
      <c r="Z4813" t="s">
        <v>827</v>
      </c>
      <c r="AA4813" t="s">
        <v>826</v>
      </c>
      <c r="AB4813" t="str">
        <f t="shared" si="274"/>
        <v/>
      </c>
    </row>
    <row r="4814" spans="1:28" x14ac:dyDescent="0.2">
      <c r="A4814" s="2"/>
      <c r="B4814" s="2" t="s">
        <v>21</v>
      </c>
      <c r="C4814" s="2" t="s">
        <v>649</v>
      </c>
      <c r="D4814" s="2" t="s">
        <v>42</v>
      </c>
      <c r="E4814" s="2" t="s">
        <v>107</v>
      </c>
      <c r="F4814" s="2">
        <v>5</v>
      </c>
      <c r="G4814" s="2">
        <v>5</v>
      </c>
      <c r="H4814" s="2">
        <v>12.632999999999999</v>
      </c>
      <c r="I4814" s="2"/>
      <c r="J4814" s="2"/>
      <c r="K4814" t="str">
        <f t="shared" si="273"/>
        <v/>
      </c>
      <c r="L4814" s="2" t="s">
        <v>32</v>
      </c>
      <c r="M4814" t="s">
        <v>25</v>
      </c>
      <c r="N4814" s="2" t="s">
        <v>26</v>
      </c>
      <c r="O4814" s="2" t="s">
        <v>650</v>
      </c>
      <c r="P4814" s="2"/>
      <c r="Q4814" s="2" t="s">
        <v>764</v>
      </c>
      <c r="R4814" s="2"/>
      <c r="T4814" t="s">
        <v>765</v>
      </c>
      <c r="U4814">
        <f t="shared" si="271"/>
        <v>12.632999999999999</v>
      </c>
      <c r="V4814">
        <f t="shared" si="272"/>
        <v>12.632999999999999</v>
      </c>
      <c r="W4814" s="2" t="s">
        <v>651</v>
      </c>
      <c r="Y4814" t="s">
        <v>827</v>
      </c>
      <c r="Z4814" t="s">
        <v>827</v>
      </c>
      <c r="AA4814" t="s">
        <v>826</v>
      </c>
      <c r="AB4814" t="str">
        <f t="shared" si="274"/>
        <v/>
      </c>
    </row>
    <row r="4815" spans="1:28" x14ac:dyDescent="0.2">
      <c r="A4815" s="2"/>
      <c r="B4815" s="2" t="s">
        <v>21</v>
      </c>
      <c r="C4815" s="2" t="s">
        <v>649</v>
      </c>
      <c r="D4815" s="2" t="s">
        <v>42</v>
      </c>
      <c r="E4815" s="2" t="s">
        <v>107</v>
      </c>
      <c r="F4815" s="2">
        <v>6</v>
      </c>
      <c r="G4815" s="2">
        <v>6</v>
      </c>
      <c r="H4815" s="2">
        <v>12.956</v>
      </c>
      <c r="I4815" s="2"/>
      <c r="J4815" s="2"/>
      <c r="K4815" t="str">
        <f t="shared" si="273"/>
        <v/>
      </c>
      <c r="L4815" s="2" t="s">
        <v>32</v>
      </c>
      <c r="M4815" t="s">
        <v>25</v>
      </c>
      <c r="N4815" s="2" t="s">
        <v>26</v>
      </c>
      <c r="O4815" s="2" t="s">
        <v>650</v>
      </c>
      <c r="P4815" s="2"/>
      <c r="Q4815" s="2" t="s">
        <v>764</v>
      </c>
      <c r="R4815" s="2"/>
      <c r="T4815" t="s">
        <v>765</v>
      </c>
      <c r="U4815">
        <f t="shared" si="271"/>
        <v>12.956</v>
      </c>
      <c r="V4815">
        <f t="shared" si="272"/>
        <v>12.956</v>
      </c>
      <c r="W4815" s="2" t="s">
        <v>651</v>
      </c>
      <c r="Y4815" t="s">
        <v>827</v>
      </c>
      <c r="Z4815" t="s">
        <v>827</v>
      </c>
      <c r="AA4815" t="s">
        <v>826</v>
      </c>
      <c r="AB4815" t="str">
        <f t="shared" si="274"/>
        <v/>
      </c>
    </row>
    <row r="4816" spans="1:28" x14ac:dyDescent="0.2">
      <c r="A4816" s="2"/>
      <c r="B4816" s="2" t="s">
        <v>21</v>
      </c>
      <c r="C4816" s="2" t="s">
        <v>649</v>
      </c>
      <c r="D4816" s="2" t="s">
        <v>42</v>
      </c>
      <c r="E4816" s="2" t="s">
        <v>107</v>
      </c>
      <c r="F4816" s="2">
        <v>7</v>
      </c>
      <c r="G4816" s="2">
        <v>7</v>
      </c>
      <c r="H4816" s="2">
        <v>12.568</v>
      </c>
      <c r="I4816" s="2"/>
      <c r="J4816" s="2"/>
      <c r="K4816" t="str">
        <f t="shared" si="273"/>
        <v/>
      </c>
      <c r="L4816" s="2" t="s">
        <v>32</v>
      </c>
      <c r="M4816" t="s">
        <v>25</v>
      </c>
      <c r="N4816" s="2" t="s">
        <v>26</v>
      </c>
      <c r="O4816" s="2" t="s">
        <v>650</v>
      </c>
      <c r="P4816" s="2"/>
      <c r="Q4816" s="2" t="s">
        <v>764</v>
      </c>
      <c r="R4816" s="2"/>
      <c r="T4816" t="s">
        <v>765</v>
      </c>
      <c r="U4816">
        <f t="shared" si="271"/>
        <v>12.568</v>
      </c>
      <c r="V4816">
        <f t="shared" si="272"/>
        <v>12.568</v>
      </c>
      <c r="W4816" s="2" t="s">
        <v>651</v>
      </c>
      <c r="Y4816" t="s">
        <v>827</v>
      </c>
      <c r="Z4816" t="s">
        <v>827</v>
      </c>
      <c r="AA4816" t="s">
        <v>826</v>
      </c>
      <c r="AB4816" t="str">
        <f t="shared" si="274"/>
        <v/>
      </c>
    </row>
    <row r="4817" spans="1:28" x14ac:dyDescent="0.2">
      <c r="A4817" s="2"/>
      <c r="B4817" s="2" t="s">
        <v>21</v>
      </c>
      <c r="C4817" s="2" t="s">
        <v>649</v>
      </c>
      <c r="D4817" s="2" t="s">
        <v>42</v>
      </c>
      <c r="E4817" s="2" t="s">
        <v>107</v>
      </c>
      <c r="F4817" s="2">
        <v>8</v>
      </c>
      <c r="G4817" s="2">
        <v>8</v>
      </c>
      <c r="H4817" s="2">
        <v>13.055</v>
      </c>
      <c r="I4817" s="2"/>
      <c r="J4817" s="2"/>
      <c r="K4817" t="str">
        <f t="shared" si="273"/>
        <v/>
      </c>
      <c r="L4817" s="2" t="s">
        <v>32</v>
      </c>
      <c r="M4817" t="s">
        <v>25</v>
      </c>
      <c r="N4817" s="2" t="s">
        <v>26</v>
      </c>
      <c r="O4817" s="2" t="s">
        <v>650</v>
      </c>
      <c r="P4817" s="2"/>
      <c r="Q4817" s="2" t="s">
        <v>764</v>
      </c>
      <c r="R4817" s="2"/>
      <c r="T4817" t="s">
        <v>765</v>
      </c>
      <c r="U4817">
        <f t="shared" si="271"/>
        <v>13.055</v>
      </c>
      <c r="V4817">
        <f t="shared" si="272"/>
        <v>13.055</v>
      </c>
      <c r="W4817" s="2" t="s">
        <v>651</v>
      </c>
      <c r="Y4817" t="s">
        <v>827</v>
      </c>
      <c r="Z4817" t="s">
        <v>827</v>
      </c>
      <c r="AA4817" t="s">
        <v>826</v>
      </c>
      <c r="AB4817" t="str">
        <f t="shared" si="274"/>
        <v/>
      </c>
    </row>
    <row r="4818" spans="1:28" x14ac:dyDescent="0.2">
      <c r="A4818" s="2"/>
      <c r="B4818" s="2" t="s">
        <v>21</v>
      </c>
      <c r="C4818" s="2" t="s">
        <v>649</v>
      </c>
      <c r="D4818" s="2" t="s">
        <v>42</v>
      </c>
      <c r="E4818" s="2" t="s">
        <v>107</v>
      </c>
      <c r="F4818" s="2">
        <v>9</v>
      </c>
      <c r="G4818" s="2">
        <v>9</v>
      </c>
      <c r="H4818" s="2">
        <v>12.875</v>
      </c>
      <c r="I4818" s="2"/>
      <c r="J4818" s="2"/>
      <c r="K4818" t="str">
        <f t="shared" si="273"/>
        <v/>
      </c>
      <c r="L4818" s="2" t="s">
        <v>32</v>
      </c>
      <c r="M4818" t="s">
        <v>25</v>
      </c>
      <c r="N4818" s="2" t="s">
        <v>26</v>
      </c>
      <c r="O4818" s="2" t="s">
        <v>650</v>
      </c>
      <c r="P4818" s="2"/>
      <c r="Q4818" s="2" t="s">
        <v>764</v>
      </c>
      <c r="R4818" s="2"/>
      <c r="T4818" t="s">
        <v>765</v>
      </c>
      <c r="U4818">
        <f t="shared" si="271"/>
        <v>12.875</v>
      </c>
      <c r="V4818">
        <f t="shared" si="272"/>
        <v>12.875</v>
      </c>
      <c r="W4818" s="2" t="s">
        <v>651</v>
      </c>
      <c r="Y4818" t="s">
        <v>827</v>
      </c>
      <c r="Z4818" t="s">
        <v>827</v>
      </c>
      <c r="AA4818" t="s">
        <v>826</v>
      </c>
      <c r="AB4818" t="str">
        <f t="shared" si="274"/>
        <v/>
      </c>
    </row>
    <row r="4819" spans="1:28" x14ac:dyDescent="0.2">
      <c r="A4819" s="2"/>
      <c r="B4819" s="2" t="s">
        <v>21</v>
      </c>
      <c r="C4819" s="2" t="s">
        <v>649</v>
      </c>
      <c r="D4819" s="2" t="s">
        <v>42</v>
      </c>
      <c r="E4819" s="2" t="s">
        <v>107</v>
      </c>
      <c r="F4819" s="2">
        <v>10</v>
      </c>
      <c r="G4819" s="2">
        <v>10</v>
      </c>
      <c r="H4819" s="2">
        <v>12.574999999999999</v>
      </c>
      <c r="I4819" s="2"/>
      <c r="J4819" s="2"/>
      <c r="K4819" t="str">
        <f t="shared" si="273"/>
        <v/>
      </c>
      <c r="L4819" s="2" t="s">
        <v>32</v>
      </c>
      <c r="M4819" t="s">
        <v>25</v>
      </c>
      <c r="N4819" s="2" t="s">
        <v>26</v>
      </c>
      <c r="O4819" s="2" t="s">
        <v>650</v>
      </c>
      <c r="P4819" s="2"/>
      <c r="Q4819" s="2" t="s">
        <v>764</v>
      </c>
      <c r="R4819" s="2"/>
      <c r="T4819" t="s">
        <v>765</v>
      </c>
      <c r="U4819">
        <f t="shared" si="271"/>
        <v>12.574999999999999</v>
      </c>
      <c r="V4819">
        <f t="shared" si="272"/>
        <v>12.574999999999999</v>
      </c>
      <c r="W4819" s="2" t="s">
        <v>651</v>
      </c>
      <c r="Y4819" t="s">
        <v>827</v>
      </c>
      <c r="Z4819" t="s">
        <v>827</v>
      </c>
      <c r="AA4819" t="s">
        <v>826</v>
      </c>
      <c r="AB4819" t="str">
        <f t="shared" si="274"/>
        <v/>
      </c>
    </row>
    <row r="4820" spans="1:28" x14ac:dyDescent="0.2">
      <c r="A4820" s="2"/>
      <c r="B4820" s="2" t="s">
        <v>21</v>
      </c>
      <c r="C4820" s="2" t="s">
        <v>649</v>
      </c>
      <c r="D4820" s="2" t="s">
        <v>42</v>
      </c>
      <c r="E4820" s="2" t="s">
        <v>39</v>
      </c>
      <c r="F4820" s="2">
        <v>1</v>
      </c>
      <c r="G4820" s="2">
        <v>1</v>
      </c>
      <c r="H4820" s="2">
        <v>13.397</v>
      </c>
      <c r="I4820" s="2"/>
      <c r="J4820" s="2"/>
      <c r="K4820" t="str">
        <f t="shared" si="273"/>
        <v/>
      </c>
      <c r="L4820" s="2" t="s">
        <v>32</v>
      </c>
      <c r="M4820" t="s">
        <v>25</v>
      </c>
      <c r="N4820" s="2" t="s">
        <v>26</v>
      </c>
      <c r="O4820" s="2" t="s">
        <v>652</v>
      </c>
      <c r="P4820" s="2"/>
      <c r="Q4820" s="2" t="s">
        <v>764</v>
      </c>
      <c r="R4820" s="2"/>
      <c r="T4820" t="s">
        <v>765</v>
      </c>
      <c r="U4820">
        <f t="shared" si="271"/>
        <v>13.397</v>
      </c>
      <c r="V4820">
        <f t="shared" si="272"/>
        <v>13.397</v>
      </c>
      <c r="W4820" s="2" t="s">
        <v>653</v>
      </c>
      <c r="Y4820" t="s">
        <v>827</v>
      </c>
      <c r="Z4820" t="s">
        <v>827</v>
      </c>
      <c r="AA4820" t="s">
        <v>826</v>
      </c>
      <c r="AB4820" t="str">
        <f t="shared" si="274"/>
        <v/>
      </c>
    </row>
    <row r="4821" spans="1:28" x14ac:dyDescent="0.2">
      <c r="A4821" s="2"/>
      <c r="B4821" s="2" t="s">
        <v>21</v>
      </c>
      <c r="C4821" s="2" t="s">
        <v>649</v>
      </c>
      <c r="D4821" s="2" t="s">
        <v>42</v>
      </c>
      <c r="E4821" s="2" t="s">
        <v>39</v>
      </c>
      <c r="F4821" s="2">
        <v>2</v>
      </c>
      <c r="G4821" s="2">
        <v>2</v>
      </c>
      <c r="H4821" s="2">
        <v>12.936999999999999</v>
      </c>
      <c r="I4821" s="2"/>
      <c r="J4821" s="2"/>
      <c r="K4821" t="str">
        <f t="shared" si="273"/>
        <v/>
      </c>
      <c r="L4821" s="2" t="s">
        <v>32</v>
      </c>
      <c r="M4821" t="s">
        <v>25</v>
      </c>
      <c r="N4821" s="2" t="s">
        <v>26</v>
      </c>
      <c r="O4821" s="2" t="s">
        <v>652</v>
      </c>
      <c r="P4821" s="2"/>
      <c r="Q4821" s="2" t="s">
        <v>764</v>
      </c>
      <c r="R4821" s="2"/>
      <c r="T4821" t="s">
        <v>765</v>
      </c>
      <c r="U4821">
        <f t="shared" si="271"/>
        <v>12.936999999999999</v>
      </c>
      <c r="V4821">
        <f t="shared" si="272"/>
        <v>12.936999999999999</v>
      </c>
      <c r="W4821" s="2" t="s">
        <v>653</v>
      </c>
      <c r="Y4821" t="s">
        <v>827</v>
      </c>
      <c r="Z4821" t="s">
        <v>827</v>
      </c>
      <c r="AA4821" t="s">
        <v>826</v>
      </c>
      <c r="AB4821" t="str">
        <f t="shared" si="274"/>
        <v/>
      </c>
    </row>
    <row r="4822" spans="1:28" x14ac:dyDescent="0.2">
      <c r="A4822" s="2"/>
      <c r="B4822" s="2" t="s">
        <v>21</v>
      </c>
      <c r="C4822" s="2" t="s">
        <v>649</v>
      </c>
      <c r="D4822" s="2" t="s">
        <v>42</v>
      </c>
      <c r="E4822" s="2" t="s">
        <v>39</v>
      </c>
      <c r="F4822" s="2">
        <v>3</v>
      </c>
      <c r="G4822" s="2">
        <v>3</v>
      </c>
      <c r="H4822" s="2">
        <v>13.346</v>
      </c>
      <c r="I4822" s="2"/>
      <c r="J4822" s="2"/>
      <c r="K4822" t="str">
        <f t="shared" si="273"/>
        <v/>
      </c>
      <c r="L4822" s="2" t="s">
        <v>32</v>
      </c>
      <c r="M4822" t="s">
        <v>25</v>
      </c>
      <c r="N4822" s="2" t="s">
        <v>26</v>
      </c>
      <c r="O4822" s="2" t="s">
        <v>652</v>
      </c>
      <c r="P4822" s="2"/>
      <c r="Q4822" s="2" t="s">
        <v>764</v>
      </c>
      <c r="R4822" s="2"/>
      <c r="T4822" t="s">
        <v>765</v>
      </c>
      <c r="U4822">
        <f t="shared" si="271"/>
        <v>13.346</v>
      </c>
      <c r="V4822">
        <f t="shared" si="272"/>
        <v>13.346</v>
      </c>
      <c r="W4822" s="2" t="s">
        <v>653</v>
      </c>
      <c r="Y4822" t="s">
        <v>827</v>
      </c>
      <c r="Z4822" t="s">
        <v>827</v>
      </c>
      <c r="AA4822" t="s">
        <v>826</v>
      </c>
      <c r="AB4822" t="str">
        <f t="shared" si="274"/>
        <v/>
      </c>
    </row>
    <row r="4823" spans="1:28" x14ac:dyDescent="0.2">
      <c r="A4823" s="2"/>
      <c r="B4823" s="2" t="s">
        <v>21</v>
      </c>
      <c r="C4823" s="2" t="s">
        <v>649</v>
      </c>
      <c r="D4823" s="2" t="s">
        <v>42</v>
      </c>
      <c r="E4823" s="2" t="s">
        <v>39</v>
      </c>
      <c r="F4823" s="2">
        <v>4</v>
      </c>
      <c r="G4823" s="2">
        <v>4</v>
      </c>
      <c r="H4823" s="2">
        <v>13.622</v>
      </c>
      <c r="I4823" s="2"/>
      <c r="J4823" s="2"/>
      <c r="K4823" t="str">
        <f t="shared" si="273"/>
        <v/>
      </c>
      <c r="L4823" s="2" t="s">
        <v>32</v>
      </c>
      <c r="M4823" t="s">
        <v>25</v>
      </c>
      <c r="N4823" s="2" t="s">
        <v>26</v>
      </c>
      <c r="O4823" s="2" t="s">
        <v>652</v>
      </c>
      <c r="P4823" s="2"/>
      <c r="Q4823" s="2" t="s">
        <v>764</v>
      </c>
      <c r="R4823" s="2"/>
      <c r="T4823" t="s">
        <v>765</v>
      </c>
      <c r="U4823">
        <f t="shared" si="271"/>
        <v>13.622</v>
      </c>
      <c r="V4823">
        <f t="shared" si="272"/>
        <v>13.622</v>
      </c>
      <c r="W4823" s="2" t="s">
        <v>653</v>
      </c>
      <c r="Y4823" t="s">
        <v>827</v>
      </c>
      <c r="Z4823" t="s">
        <v>827</v>
      </c>
      <c r="AA4823" t="s">
        <v>826</v>
      </c>
      <c r="AB4823" t="str">
        <f t="shared" si="274"/>
        <v/>
      </c>
    </row>
    <row r="4824" spans="1:28" x14ac:dyDescent="0.2">
      <c r="A4824" s="2"/>
      <c r="B4824" s="2" t="s">
        <v>21</v>
      </c>
      <c r="C4824" s="2" t="s">
        <v>649</v>
      </c>
      <c r="D4824" s="2" t="s">
        <v>42</v>
      </c>
      <c r="E4824" s="2" t="s">
        <v>39</v>
      </c>
      <c r="F4824" s="2">
        <v>5</v>
      </c>
      <c r="G4824" s="2">
        <v>5</v>
      </c>
      <c r="H4824" s="2">
        <v>12.776</v>
      </c>
      <c r="I4824" s="2"/>
      <c r="J4824" s="2"/>
      <c r="K4824" t="str">
        <f t="shared" si="273"/>
        <v/>
      </c>
      <c r="L4824" s="2" t="s">
        <v>32</v>
      </c>
      <c r="M4824" t="s">
        <v>25</v>
      </c>
      <c r="N4824" s="2" t="s">
        <v>26</v>
      </c>
      <c r="O4824" s="2" t="s">
        <v>652</v>
      </c>
      <c r="P4824" s="2"/>
      <c r="Q4824" s="2" t="s">
        <v>764</v>
      </c>
      <c r="R4824" s="2"/>
      <c r="T4824" t="s">
        <v>765</v>
      </c>
      <c r="U4824">
        <f t="shared" si="271"/>
        <v>12.776</v>
      </c>
      <c r="V4824">
        <f t="shared" si="272"/>
        <v>12.776</v>
      </c>
      <c r="W4824" s="2" t="s">
        <v>653</v>
      </c>
      <c r="Y4824" t="s">
        <v>827</v>
      </c>
      <c r="Z4824" t="s">
        <v>827</v>
      </c>
      <c r="AA4824" t="s">
        <v>826</v>
      </c>
      <c r="AB4824" t="str">
        <f t="shared" si="274"/>
        <v/>
      </c>
    </row>
    <row r="4825" spans="1:28" x14ac:dyDescent="0.2">
      <c r="A4825" s="2"/>
      <c r="B4825" s="2" t="s">
        <v>21</v>
      </c>
      <c r="C4825" s="2" t="s">
        <v>649</v>
      </c>
      <c r="D4825" s="2" t="s">
        <v>42</v>
      </c>
      <c r="E4825" s="2" t="s">
        <v>39</v>
      </c>
      <c r="F4825" s="2">
        <v>6</v>
      </c>
      <c r="G4825" s="2">
        <v>6</v>
      </c>
      <c r="H4825" s="2">
        <v>12.833</v>
      </c>
      <c r="I4825" s="2"/>
      <c r="J4825" s="2"/>
      <c r="K4825" t="str">
        <f t="shared" si="273"/>
        <v/>
      </c>
      <c r="L4825" s="2" t="s">
        <v>32</v>
      </c>
      <c r="M4825" t="s">
        <v>25</v>
      </c>
      <c r="N4825" s="2" t="s">
        <v>26</v>
      </c>
      <c r="O4825" s="2" t="s">
        <v>652</v>
      </c>
      <c r="P4825" s="2"/>
      <c r="Q4825" s="2" t="s">
        <v>764</v>
      </c>
      <c r="R4825" s="2"/>
      <c r="T4825" t="s">
        <v>765</v>
      </c>
      <c r="U4825">
        <f t="shared" si="271"/>
        <v>12.833</v>
      </c>
      <c r="V4825">
        <f t="shared" si="272"/>
        <v>12.833</v>
      </c>
      <c r="W4825" s="2" t="s">
        <v>653</v>
      </c>
      <c r="Y4825" t="s">
        <v>827</v>
      </c>
      <c r="Z4825" t="s">
        <v>827</v>
      </c>
      <c r="AA4825" t="s">
        <v>826</v>
      </c>
      <c r="AB4825" t="str">
        <f t="shared" si="274"/>
        <v/>
      </c>
    </row>
    <row r="4826" spans="1:28" x14ac:dyDescent="0.2">
      <c r="A4826" s="2"/>
      <c r="B4826" s="2" t="s">
        <v>21</v>
      </c>
      <c r="C4826" s="2" t="s">
        <v>649</v>
      </c>
      <c r="D4826" s="2" t="s">
        <v>42</v>
      </c>
      <c r="E4826" s="2" t="s">
        <v>39</v>
      </c>
      <c r="F4826" s="2">
        <v>7</v>
      </c>
      <c r="G4826" s="2">
        <v>7</v>
      </c>
      <c r="H4826" s="2">
        <v>12.885</v>
      </c>
      <c r="I4826" s="2"/>
      <c r="J4826" s="2"/>
      <c r="K4826" t="str">
        <f t="shared" si="273"/>
        <v/>
      </c>
      <c r="L4826" s="2" t="s">
        <v>32</v>
      </c>
      <c r="M4826" t="s">
        <v>25</v>
      </c>
      <c r="N4826" s="2" t="s">
        <v>26</v>
      </c>
      <c r="O4826" s="2" t="s">
        <v>652</v>
      </c>
      <c r="P4826" s="2"/>
      <c r="Q4826" s="2" t="s">
        <v>764</v>
      </c>
      <c r="R4826" s="2"/>
      <c r="T4826" t="s">
        <v>765</v>
      </c>
      <c r="U4826">
        <f t="shared" si="271"/>
        <v>12.885</v>
      </c>
      <c r="V4826">
        <f t="shared" si="272"/>
        <v>12.885</v>
      </c>
      <c r="W4826" s="2" t="s">
        <v>653</v>
      </c>
      <c r="Y4826" t="s">
        <v>827</v>
      </c>
      <c r="Z4826" t="s">
        <v>827</v>
      </c>
      <c r="AA4826" t="s">
        <v>826</v>
      </c>
      <c r="AB4826" t="str">
        <f t="shared" si="274"/>
        <v/>
      </c>
    </row>
    <row r="4827" spans="1:28" x14ac:dyDescent="0.2">
      <c r="A4827" s="2"/>
      <c r="B4827" s="2" t="s">
        <v>21</v>
      </c>
      <c r="C4827" s="2" t="s">
        <v>649</v>
      </c>
      <c r="D4827" s="2" t="s">
        <v>42</v>
      </c>
      <c r="E4827" s="2" t="s">
        <v>39</v>
      </c>
      <c r="F4827" s="2">
        <v>8</v>
      </c>
      <c r="G4827" s="2">
        <v>8</v>
      </c>
      <c r="H4827" s="2">
        <v>12.773999999999999</v>
      </c>
      <c r="I4827" s="2"/>
      <c r="J4827" s="2"/>
      <c r="K4827" t="str">
        <f t="shared" si="273"/>
        <v/>
      </c>
      <c r="L4827" s="2" t="s">
        <v>32</v>
      </c>
      <c r="M4827" t="s">
        <v>25</v>
      </c>
      <c r="N4827" s="2" t="s">
        <v>26</v>
      </c>
      <c r="O4827" s="2" t="s">
        <v>652</v>
      </c>
      <c r="P4827" s="2"/>
      <c r="Q4827" s="2" t="s">
        <v>764</v>
      </c>
      <c r="R4827" s="2"/>
      <c r="T4827" t="s">
        <v>765</v>
      </c>
      <c r="U4827">
        <f t="shared" si="271"/>
        <v>12.773999999999999</v>
      </c>
      <c r="V4827">
        <f t="shared" si="272"/>
        <v>12.773999999999999</v>
      </c>
      <c r="W4827" s="2" t="s">
        <v>653</v>
      </c>
      <c r="Y4827" t="s">
        <v>827</v>
      </c>
      <c r="Z4827" t="s">
        <v>827</v>
      </c>
      <c r="AA4827" t="s">
        <v>826</v>
      </c>
      <c r="AB4827" t="str">
        <f t="shared" si="274"/>
        <v/>
      </c>
    </row>
    <row r="4828" spans="1:28" x14ac:dyDescent="0.2">
      <c r="A4828" s="2"/>
      <c r="B4828" s="2" t="s">
        <v>21</v>
      </c>
      <c r="C4828" s="2" t="s">
        <v>649</v>
      </c>
      <c r="D4828" s="2" t="s">
        <v>42</v>
      </c>
      <c r="E4828" s="2" t="s">
        <v>39</v>
      </c>
      <c r="F4828" s="2">
        <v>9</v>
      </c>
      <c r="G4828" s="2">
        <v>9</v>
      </c>
      <c r="H4828" s="2">
        <v>13.294</v>
      </c>
      <c r="I4828" s="2"/>
      <c r="J4828" s="2"/>
      <c r="K4828" t="str">
        <f t="shared" si="273"/>
        <v/>
      </c>
      <c r="L4828" s="2" t="s">
        <v>32</v>
      </c>
      <c r="M4828" t="s">
        <v>25</v>
      </c>
      <c r="N4828" s="2" t="s">
        <v>26</v>
      </c>
      <c r="O4828" s="2" t="s">
        <v>652</v>
      </c>
      <c r="P4828" s="2"/>
      <c r="Q4828" s="2" t="s">
        <v>764</v>
      </c>
      <c r="R4828" s="2"/>
      <c r="T4828" t="s">
        <v>765</v>
      </c>
      <c r="U4828">
        <f t="shared" si="271"/>
        <v>13.294</v>
      </c>
      <c r="V4828">
        <f t="shared" si="272"/>
        <v>13.294</v>
      </c>
      <c r="W4828" s="2" t="s">
        <v>653</v>
      </c>
      <c r="Y4828" t="s">
        <v>827</v>
      </c>
      <c r="Z4828" t="s">
        <v>827</v>
      </c>
      <c r="AA4828" t="s">
        <v>826</v>
      </c>
      <c r="AB4828" t="str">
        <f t="shared" si="274"/>
        <v/>
      </c>
    </row>
    <row r="4829" spans="1:28" x14ac:dyDescent="0.2">
      <c r="A4829" s="2"/>
      <c r="B4829" s="2" t="s">
        <v>21</v>
      </c>
      <c r="C4829" s="2" t="s">
        <v>649</v>
      </c>
      <c r="D4829" s="2" t="s">
        <v>42</v>
      </c>
      <c r="E4829" s="2" t="s">
        <v>39</v>
      </c>
      <c r="F4829" s="2">
        <v>10</v>
      </c>
      <c r="G4829" s="2">
        <v>10</v>
      </c>
      <c r="H4829" s="2">
        <v>12.643000000000001</v>
      </c>
      <c r="I4829" s="2"/>
      <c r="J4829" s="2"/>
      <c r="K4829" t="str">
        <f t="shared" si="273"/>
        <v/>
      </c>
      <c r="L4829" s="2" t="s">
        <v>32</v>
      </c>
      <c r="M4829" t="s">
        <v>25</v>
      </c>
      <c r="N4829" s="2" t="s">
        <v>26</v>
      </c>
      <c r="O4829" s="2" t="s">
        <v>652</v>
      </c>
      <c r="P4829" s="2"/>
      <c r="Q4829" s="2" t="s">
        <v>764</v>
      </c>
      <c r="R4829" s="2"/>
      <c r="T4829" t="s">
        <v>765</v>
      </c>
      <c r="U4829">
        <f t="shared" si="271"/>
        <v>12.643000000000001</v>
      </c>
      <c r="V4829">
        <f t="shared" si="272"/>
        <v>12.643000000000001</v>
      </c>
      <c r="W4829" s="2" t="s">
        <v>653</v>
      </c>
      <c r="Y4829" t="s">
        <v>827</v>
      </c>
      <c r="Z4829" t="s">
        <v>827</v>
      </c>
      <c r="AA4829" t="s">
        <v>826</v>
      </c>
      <c r="AB4829" t="str">
        <f t="shared" si="274"/>
        <v/>
      </c>
    </row>
    <row r="4830" spans="1:28" x14ac:dyDescent="0.2">
      <c r="A4830" s="2"/>
      <c r="B4830" s="2" t="s">
        <v>21</v>
      </c>
      <c r="C4830" s="2" t="s">
        <v>649</v>
      </c>
      <c r="D4830" s="2" t="s">
        <v>42</v>
      </c>
      <c r="E4830" s="2" t="s">
        <v>39</v>
      </c>
      <c r="F4830" s="2">
        <v>11</v>
      </c>
      <c r="G4830" s="2">
        <v>11</v>
      </c>
      <c r="H4830" s="2">
        <v>13.308999999999999</v>
      </c>
      <c r="I4830" s="2"/>
      <c r="J4830" s="2"/>
      <c r="K4830" t="str">
        <f t="shared" si="273"/>
        <v/>
      </c>
      <c r="L4830" s="2" t="s">
        <v>32</v>
      </c>
      <c r="M4830" t="s">
        <v>25</v>
      </c>
      <c r="N4830" s="2" t="s">
        <v>26</v>
      </c>
      <c r="O4830" s="2" t="s">
        <v>652</v>
      </c>
      <c r="P4830" s="2"/>
      <c r="Q4830" s="2" t="s">
        <v>764</v>
      </c>
      <c r="R4830" s="2"/>
      <c r="T4830" t="s">
        <v>765</v>
      </c>
      <c r="U4830">
        <f t="shared" si="271"/>
        <v>13.308999999999999</v>
      </c>
      <c r="V4830">
        <f t="shared" si="272"/>
        <v>13.308999999999999</v>
      </c>
      <c r="W4830" s="2" t="s">
        <v>653</v>
      </c>
      <c r="Y4830" t="s">
        <v>826</v>
      </c>
      <c r="Z4830" t="s">
        <v>826</v>
      </c>
      <c r="AA4830" t="s">
        <v>826</v>
      </c>
      <c r="AB4830" t="str">
        <f t="shared" si="274"/>
        <v/>
      </c>
    </row>
    <row r="4831" spans="1:28" x14ac:dyDescent="0.2">
      <c r="A4831" s="2"/>
      <c r="B4831" s="2" t="s">
        <v>52</v>
      </c>
      <c r="C4831" s="2" t="s">
        <v>649</v>
      </c>
      <c r="D4831" s="2" t="s">
        <v>42</v>
      </c>
      <c r="E4831" s="2" t="s">
        <v>53</v>
      </c>
      <c r="F4831" s="2">
        <v>1</v>
      </c>
      <c r="G4831" s="2">
        <v>1</v>
      </c>
      <c r="H4831" s="2">
        <v>11.518000000000001</v>
      </c>
      <c r="I4831" s="3">
        <v>1.4770000000000001</v>
      </c>
      <c r="J4831" s="3">
        <v>1.871</v>
      </c>
      <c r="K4831">
        <f t="shared" si="273"/>
        <v>2.1371402986778016</v>
      </c>
      <c r="L4831" s="2" t="s">
        <v>32</v>
      </c>
      <c r="M4831" t="s">
        <v>25</v>
      </c>
      <c r="N4831" s="2" t="s">
        <v>26</v>
      </c>
      <c r="O4831" s="2" t="s">
        <v>665</v>
      </c>
      <c r="P4831" s="2"/>
      <c r="Q4831" s="2" t="s">
        <v>764</v>
      </c>
      <c r="R4831" s="2"/>
      <c r="T4831" t="s">
        <v>765</v>
      </c>
      <c r="U4831">
        <f t="shared" si="271"/>
        <v>11.518000000000001</v>
      </c>
      <c r="V4831">
        <f t="shared" si="272"/>
        <v>11.518000000000001</v>
      </c>
      <c r="W4831" s="2" t="s">
        <v>666</v>
      </c>
      <c r="Y4831" t="s">
        <v>826</v>
      </c>
      <c r="Z4831" t="s">
        <v>826</v>
      </c>
      <c r="AA4831" t="s">
        <v>826</v>
      </c>
      <c r="AB4831" t="str">
        <f t="shared" si="274"/>
        <v/>
      </c>
    </row>
    <row r="4832" spans="1:28" x14ac:dyDescent="0.2">
      <c r="A4832" s="2"/>
      <c r="B4832" s="2" t="s">
        <v>52</v>
      </c>
      <c r="C4832" s="2" t="s">
        <v>649</v>
      </c>
      <c r="D4832" s="2" t="s">
        <v>42</v>
      </c>
      <c r="E4832" s="2" t="s">
        <v>53</v>
      </c>
      <c r="F4832" s="2">
        <v>2</v>
      </c>
      <c r="G4832" s="2">
        <v>2</v>
      </c>
      <c r="H4832" s="2">
        <v>12.164</v>
      </c>
      <c r="I4832" s="3">
        <v>1.581</v>
      </c>
      <c r="J4832" s="3">
        <v>1.9930000000000001</v>
      </c>
      <c r="K4832">
        <f t="shared" si="273"/>
        <v>2.6083705855143449</v>
      </c>
      <c r="L4832" s="2" t="s">
        <v>32</v>
      </c>
      <c r="M4832" t="s">
        <v>25</v>
      </c>
      <c r="N4832" s="2" t="s">
        <v>26</v>
      </c>
      <c r="O4832" s="2" t="s">
        <v>665</v>
      </c>
      <c r="P4832" s="2"/>
      <c r="Q4832" s="2" t="s">
        <v>764</v>
      </c>
      <c r="R4832" s="2"/>
      <c r="T4832" t="s">
        <v>765</v>
      </c>
      <c r="U4832">
        <f t="shared" si="271"/>
        <v>12.164</v>
      </c>
      <c r="V4832">
        <f t="shared" si="272"/>
        <v>12.164</v>
      </c>
      <c r="W4832" s="2" t="s">
        <v>666</v>
      </c>
      <c r="Y4832" t="s">
        <v>826</v>
      </c>
      <c r="Z4832" t="s">
        <v>826</v>
      </c>
      <c r="AA4832" t="s">
        <v>826</v>
      </c>
      <c r="AB4832" t="str">
        <f t="shared" si="274"/>
        <v/>
      </c>
    </row>
    <row r="4833" spans="1:28" x14ac:dyDescent="0.2">
      <c r="A4833" s="2"/>
      <c r="B4833" s="2" t="s">
        <v>52</v>
      </c>
      <c r="C4833" s="2" t="s">
        <v>649</v>
      </c>
      <c r="D4833" s="2" t="s">
        <v>42</v>
      </c>
      <c r="E4833" s="2" t="s">
        <v>53</v>
      </c>
      <c r="F4833" s="2">
        <v>3</v>
      </c>
      <c r="G4833" s="2">
        <v>3</v>
      </c>
      <c r="H4833" s="2">
        <v>12.223000000000001</v>
      </c>
      <c r="I4833" s="3">
        <v>1.387</v>
      </c>
      <c r="J4833" s="3">
        <v>1.996</v>
      </c>
      <c r="K4833">
        <f t="shared" si="273"/>
        <v>2.010535355268193</v>
      </c>
      <c r="L4833" s="2" t="s">
        <v>32</v>
      </c>
      <c r="M4833" t="s">
        <v>25</v>
      </c>
      <c r="N4833" s="2" t="s">
        <v>26</v>
      </c>
      <c r="O4833" s="2" t="s">
        <v>665</v>
      </c>
      <c r="P4833" s="2"/>
      <c r="Q4833" s="2" t="s">
        <v>764</v>
      </c>
      <c r="R4833" s="2"/>
      <c r="T4833" t="s">
        <v>765</v>
      </c>
      <c r="U4833">
        <f t="shared" si="271"/>
        <v>12.223000000000001</v>
      </c>
      <c r="V4833">
        <f t="shared" si="272"/>
        <v>12.223000000000001</v>
      </c>
      <c r="W4833" s="2" t="s">
        <v>666</v>
      </c>
      <c r="Y4833" t="s">
        <v>826</v>
      </c>
      <c r="Z4833" t="s">
        <v>826</v>
      </c>
      <c r="AA4833" t="s">
        <v>826</v>
      </c>
      <c r="AB4833" t="str">
        <f t="shared" si="274"/>
        <v/>
      </c>
    </row>
    <row r="4834" spans="1:28" x14ac:dyDescent="0.2">
      <c r="A4834" s="2"/>
      <c r="B4834" s="2" t="s">
        <v>52</v>
      </c>
      <c r="C4834" s="2" t="s">
        <v>649</v>
      </c>
      <c r="D4834" s="2" t="s">
        <v>42</v>
      </c>
      <c r="E4834" s="2" t="s">
        <v>53</v>
      </c>
      <c r="F4834" s="2">
        <v>4</v>
      </c>
      <c r="G4834" s="2">
        <v>4</v>
      </c>
      <c r="H4834" s="2">
        <v>11.476000000000001</v>
      </c>
      <c r="I4834" s="3">
        <v>1.611</v>
      </c>
      <c r="J4834" s="3">
        <v>2.5009999999999999</v>
      </c>
      <c r="K4834">
        <f t="shared" si="273"/>
        <v>3.398623280912564</v>
      </c>
      <c r="L4834" s="2" t="s">
        <v>32</v>
      </c>
      <c r="M4834" t="s">
        <v>25</v>
      </c>
      <c r="N4834" s="2" t="s">
        <v>26</v>
      </c>
      <c r="O4834" s="2" t="s">
        <v>665</v>
      </c>
      <c r="P4834" s="2"/>
      <c r="Q4834" s="2" t="s">
        <v>764</v>
      </c>
      <c r="R4834" s="2"/>
      <c r="T4834" t="s">
        <v>765</v>
      </c>
      <c r="U4834">
        <f t="shared" si="271"/>
        <v>11.476000000000001</v>
      </c>
      <c r="V4834">
        <f t="shared" si="272"/>
        <v>11.476000000000001</v>
      </c>
      <c r="W4834" s="2" t="s">
        <v>666</v>
      </c>
      <c r="Y4834" t="s">
        <v>826</v>
      </c>
      <c r="Z4834" t="s">
        <v>826</v>
      </c>
      <c r="AA4834" t="s">
        <v>826</v>
      </c>
      <c r="AB4834" t="str">
        <f t="shared" si="274"/>
        <v/>
      </c>
    </row>
    <row r="4835" spans="1:28" x14ac:dyDescent="0.2">
      <c r="A4835" s="2"/>
      <c r="B4835" s="2" t="s">
        <v>52</v>
      </c>
      <c r="C4835" s="2" t="s">
        <v>649</v>
      </c>
      <c r="D4835" s="2" t="s">
        <v>42</v>
      </c>
      <c r="E4835" s="2" t="s">
        <v>53</v>
      </c>
      <c r="F4835" s="2">
        <v>5</v>
      </c>
      <c r="G4835" s="2">
        <v>5</v>
      </c>
      <c r="H4835" s="2">
        <v>12.188000000000001</v>
      </c>
      <c r="I4835" s="3">
        <v>1.29</v>
      </c>
      <c r="J4835" s="3">
        <v>2.2109999999999999</v>
      </c>
      <c r="K4835">
        <f t="shared" si="273"/>
        <v>1.9264884901514998</v>
      </c>
      <c r="L4835" s="2" t="s">
        <v>32</v>
      </c>
      <c r="M4835" t="s">
        <v>25</v>
      </c>
      <c r="N4835" s="2" t="s">
        <v>26</v>
      </c>
      <c r="O4835" s="2" t="s">
        <v>665</v>
      </c>
      <c r="P4835" s="2"/>
      <c r="Q4835" s="2" t="s">
        <v>764</v>
      </c>
      <c r="R4835" s="2"/>
      <c r="T4835" t="s">
        <v>765</v>
      </c>
      <c r="U4835">
        <f t="shared" si="271"/>
        <v>12.188000000000001</v>
      </c>
      <c r="V4835">
        <f t="shared" si="272"/>
        <v>12.188000000000001</v>
      </c>
      <c r="W4835" s="2" t="s">
        <v>666</v>
      </c>
      <c r="Y4835" t="s">
        <v>826</v>
      </c>
      <c r="Z4835" t="s">
        <v>826</v>
      </c>
      <c r="AA4835" t="s">
        <v>826</v>
      </c>
      <c r="AB4835" t="str">
        <f t="shared" si="274"/>
        <v/>
      </c>
    </row>
    <row r="4836" spans="1:28" x14ac:dyDescent="0.2">
      <c r="A4836" s="2"/>
      <c r="B4836" s="2" t="s">
        <v>52</v>
      </c>
      <c r="C4836" s="2" t="s">
        <v>649</v>
      </c>
      <c r="D4836" s="2" t="s">
        <v>42</v>
      </c>
      <c r="E4836" s="2" t="s">
        <v>53</v>
      </c>
      <c r="F4836" s="2">
        <v>6</v>
      </c>
      <c r="G4836" s="2">
        <v>6</v>
      </c>
      <c r="H4836" s="2">
        <v>11.015000000000001</v>
      </c>
      <c r="I4836" s="3">
        <v>1.546</v>
      </c>
      <c r="J4836" s="3">
        <v>2.3069999999999999</v>
      </c>
      <c r="K4836">
        <f t="shared" si="273"/>
        <v>2.8871199596471797</v>
      </c>
      <c r="L4836" s="2" t="s">
        <v>32</v>
      </c>
      <c r="M4836" t="s">
        <v>25</v>
      </c>
      <c r="N4836" s="2" t="s">
        <v>26</v>
      </c>
      <c r="O4836" s="2" t="s">
        <v>665</v>
      </c>
      <c r="P4836" s="2"/>
      <c r="Q4836" s="2" t="s">
        <v>764</v>
      </c>
      <c r="R4836" s="2"/>
      <c r="T4836" t="s">
        <v>765</v>
      </c>
      <c r="U4836">
        <f t="shared" si="271"/>
        <v>11.015000000000001</v>
      </c>
      <c r="V4836">
        <f t="shared" si="272"/>
        <v>11.015000000000001</v>
      </c>
      <c r="W4836" s="2" t="s">
        <v>666</v>
      </c>
      <c r="Y4836" t="s">
        <v>826</v>
      </c>
      <c r="Z4836" t="s">
        <v>826</v>
      </c>
      <c r="AA4836" t="s">
        <v>826</v>
      </c>
      <c r="AB4836" t="str">
        <f t="shared" si="274"/>
        <v/>
      </c>
    </row>
    <row r="4837" spans="1:28" x14ac:dyDescent="0.2">
      <c r="A4837" s="2"/>
      <c r="B4837" s="2" t="s">
        <v>52</v>
      </c>
      <c r="C4837" s="2" t="s">
        <v>649</v>
      </c>
      <c r="D4837" s="2" t="s">
        <v>42</v>
      </c>
      <c r="E4837" s="2" t="s">
        <v>53</v>
      </c>
      <c r="F4837" s="2">
        <v>7</v>
      </c>
      <c r="G4837" s="2">
        <v>7</v>
      </c>
      <c r="H4837" s="2">
        <v>11.242000000000001</v>
      </c>
      <c r="I4837" s="3">
        <v>1.3740000000000001</v>
      </c>
      <c r="J4837" s="3">
        <v>2.3889999999999998</v>
      </c>
      <c r="K4837">
        <f t="shared" si="273"/>
        <v>2.3614995691374596</v>
      </c>
      <c r="L4837" s="2" t="s">
        <v>32</v>
      </c>
      <c r="M4837" t="s">
        <v>25</v>
      </c>
      <c r="N4837" s="2" t="s">
        <v>26</v>
      </c>
      <c r="O4837" s="2" t="s">
        <v>665</v>
      </c>
      <c r="P4837" s="2"/>
      <c r="Q4837" s="2" t="s">
        <v>764</v>
      </c>
      <c r="R4837" s="2"/>
      <c r="T4837" t="s">
        <v>765</v>
      </c>
      <c r="U4837">
        <f t="shared" si="271"/>
        <v>11.242000000000001</v>
      </c>
      <c r="V4837">
        <f t="shared" si="272"/>
        <v>11.242000000000001</v>
      </c>
      <c r="W4837" s="2" t="s">
        <v>666</v>
      </c>
      <c r="Y4837" t="s">
        <v>826</v>
      </c>
      <c r="Z4837" t="s">
        <v>826</v>
      </c>
      <c r="AA4837" t="s">
        <v>826</v>
      </c>
      <c r="AB4837" t="str">
        <f t="shared" si="274"/>
        <v/>
      </c>
    </row>
    <row r="4838" spans="1:28" x14ac:dyDescent="0.2">
      <c r="A4838" s="2"/>
      <c r="B4838" s="2" t="s">
        <v>52</v>
      </c>
      <c r="C4838" s="2" t="s">
        <v>649</v>
      </c>
      <c r="D4838" s="2" t="s">
        <v>42</v>
      </c>
      <c r="E4838" s="2" t="s">
        <v>53</v>
      </c>
      <c r="F4838" s="2">
        <v>8</v>
      </c>
      <c r="G4838" s="2">
        <v>8</v>
      </c>
      <c r="H4838" s="2">
        <v>12.048999999999999</v>
      </c>
      <c r="I4838" s="3">
        <v>1.335</v>
      </c>
      <c r="J4838" s="3">
        <v>2.48</v>
      </c>
      <c r="K4838">
        <f t="shared" si="273"/>
        <v>2.3142616982699997</v>
      </c>
      <c r="L4838" s="2" t="s">
        <v>32</v>
      </c>
      <c r="M4838" t="s">
        <v>25</v>
      </c>
      <c r="N4838" s="2" t="s">
        <v>26</v>
      </c>
      <c r="O4838" s="2" t="s">
        <v>665</v>
      </c>
      <c r="P4838" s="2"/>
      <c r="Q4838" s="2" t="s">
        <v>764</v>
      </c>
      <c r="R4838" s="2"/>
      <c r="T4838" t="s">
        <v>765</v>
      </c>
      <c r="U4838">
        <f t="shared" si="271"/>
        <v>12.048999999999999</v>
      </c>
      <c r="V4838">
        <f t="shared" si="272"/>
        <v>12.048999999999999</v>
      </c>
      <c r="W4838" s="2" t="s">
        <v>666</v>
      </c>
      <c r="Y4838" t="s">
        <v>826</v>
      </c>
      <c r="Z4838" t="s">
        <v>826</v>
      </c>
      <c r="AA4838" t="s">
        <v>826</v>
      </c>
      <c r="AB4838" t="str">
        <f t="shared" si="274"/>
        <v/>
      </c>
    </row>
    <row r="4839" spans="1:28" x14ac:dyDescent="0.2">
      <c r="A4839" s="2"/>
      <c r="B4839" s="2" t="s">
        <v>52</v>
      </c>
      <c r="C4839" s="2" t="s">
        <v>649</v>
      </c>
      <c r="D4839" s="2" t="s">
        <v>42</v>
      </c>
      <c r="E4839" s="2" t="s">
        <v>53</v>
      </c>
      <c r="F4839" s="2">
        <v>9</v>
      </c>
      <c r="G4839" s="2">
        <v>9</v>
      </c>
      <c r="H4839" s="2">
        <v>11.81</v>
      </c>
      <c r="I4839" s="3">
        <v>1.2609999999999999</v>
      </c>
      <c r="J4839" s="3">
        <v>2.2970000000000002</v>
      </c>
      <c r="K4839">
        <f t="shared" si="273"/>
        <v>1.912447068299971</v>
      </c>
      <c r="L4839" s="2" t="s">
        <v>32</v>
      </c>
      <c r="M4839" t="s">
        <v>25</v>
      </c>
      <c r="N4839" s="2" t="s">
        <v>26</v>
      </c>
      <c r="O4839" s="2" t="s">
        <v>665</v>
      </c>
      <c r="P4839" s="2"/>
      <c r="Q4839" s="2" t="s">
        <v>764</v>
      </c>
      <c r="R4839" s="2"/>
      <c r="T4839" t="s">
        <v>765</v>
      </c>
      <c r="U4839">
        <f t="shared" si="271"/>
        <v>11.81</v>
      </c>
      <c r="V4839">
        <f t="shared" si="272"/>
        <v>11.81</v>
      </c>
      <c r="W4839" s="2" t="s">
        <v>666</v>
      </c>
      <c r="Y4839" t="s">
        <v>826</v>
      </c>
      <c r="Z4839" t="s">
        <v>826</v>
      </c>
      <c r="AA4839" t="s">
        <v>826</v>
      </c>
      <c r="AB4839" t="str">
        <f t="shared" si="274"/>
        <v/>
      </c>
    </row>
    <row r="4840" spans="1:28" x14ac:dyDescent="0.2">
      <c r="A4840" s="2"/>
      <c r="B4840" s="2" t="s">
        <v>52</v>
      </c>
      <c r="C4840" s="2" t="s">
        <v>649</v>
      </c>
      <c r="D4840" s="2" t="s">
        <v>42</v>
      </c>
      <c r="E4840" s="2" t="s">
        <v>53</v>
      </c>
      <c r="F4840" s="2">
        <v>10</v>
      </c>
      <c r="G4840" s="2">
        <v>10</v>
      </c>
      <c r="H4840" s="2">
        <v>11.923999999999999</v>
      </c>
      <c r="I4840" s="3">
        <v>1.292</v>
      </c>
      <c r="J4840" s="3">
        <v>2.1949999999999998</v>
      </c>
      <c r="K4840">
        <f t="shared" si="273"/>
        <v>1.9184823470038663</v>
      </c>
      <c r="L4840" s="2" t="s">
        <v>32</v>
      </c>
      <c r="M4840" t="s">
        <v>25</v>
      </c>
      <c r="N4840" s="2" t="s">
        <v>26</v>
      </c>
      <c r="O4840" s="2" t="s">
        <v>665</v>
      </c>
      <c r="P4840" s="2"/>
      <c r="Q4840" s="2" t="s">
        <v>764</v>
      </c>
      <c r="R4840" s="2"/>
      <c r="T4840" t="s">
        <v>765</v>
      </c>
      <c r="U4840">
        <f t="shared" si="271"/>
        <v>11.923999999999999</v>
      </c>
      <c r="V4840">
        <f t="shared" si="272"/>
        <v>11.923999999999999</v>
      </c>
      <c r="W4840" s="2" t="s">
        <v>666</v>
      </c>
      <c r="Y4840" t="s">
        <v>826</v>
      </c>
      <c r="Z4840" t="s">
        <v>826</v>
      </c>
      <c r="AA4840" t="s">
        <v>826</v>
      </c>
      <c r="AB4840" t="str">
        <f t="shared" si="274"/>
        <v/>
      </c>
    </row>
    <row r="4841" spans="1:28" x14ac:dyDescent="0.2">
      <c r="A4841" s="2"/>
      <c r="B4841" s="2" t="s">
        <v>52</v>
      </c>
      <c r="C4841" s="2" t="s">
        <v>649</v>
      </c>
      <c r="D4841" s="2" t="s">
        <v>42</v>
      </c>
      <c r="E4841" s="2" t="s">
        <v>55</v>
      </c>
      <c r="F4841" s="2">
        <v>1</v>
      </c>
      <c r="G4841" s="2">
        <v>1</v>
      </c>
      <c r="H4841" s="2">
        <v>9.7690000000000001</v>
      </c>
      <c r="I4841" s="3">
        <v>1.526</v>
      </c>
      <c r="J4841" s="3">
        <v>2.41</v>
      </c>
      <c r="K4841">
        <f t="shared" si="273"/>
        <v>2.9384910026607334</v>
      </c>
      <c r="L4841" s="2" t="s">
        <v>32</v>
      </c>
      <c r="M4841" t="s">
        <v>25</v>
      </c>
      <c r="N4841" s="2" t="s">
        <v>26</v>
      </c>
      <c r="O4841" s="2" t="s">
        <v>662</v>
      </c>
      <c r="P4841" s="2"/>
      <c r="Q4841" s="2" t="s">
        <v>764</v>
      </c>
      <c r="R4841" s="2"/>
      <c r="T4841" t="s">
        <v>765</v>
      </c>
      <c r="U4841">
        <f t="shared" si="271"/>
        <v>9.7690000000000001</v>
      </c>
      <c r="V4841">
        <f t="shared" si="272"/>
        <v>9.7690000000000001</v>
      </c>
      <c r="W4841" s="2" t="s">
        <v>651</v>
      </c>
      <c r="Y4841" t="s">
        <v>826</v>
      </c>
      <c r="Z4841" t="s">
        <v>826</v>
      </c>
      <c r="AA4841" t="s">
        <v>826</v>
      </c>
      <c r="AB4841" t="str">
        <f t="shared" si="274"/>
        <v/>
      </c>
    </row>
    <row r="4842" spans="1:28" x14ac:dyDescent="0.2">
      <c r="A4842" s="2"/>
      <c r="B4842" s="2" t="s">
        <v>52</v>
      </c>
      <c r="C4842" s="2" t="s">
        <v>649</v>
      </c>
      <c r="D4842" s="2" t="s">
        <v>42</v>
      </c>
      <c r="E4842" s="2" t="s">
        <v>55</v>
      </c>
      <c r="F4842" s="2">
        <v>2</v>
      </c>
      <c r="G4842" s="2">
        <v>2</v>
      </c>
      <c r="H4842" s="2">
        <v>10.242000000000001</v>
      </c>
      <c r="I4842" s="3">
        <v>1.452</v>
      </c>
      <c r="J4842" s="3">
        <v>2.056</v>
      </c>
      <c r="K4842">
        <f t="shared" si="273"/>
        <v>2.2696275709113598</v>
      </c>
      <c r="L4842" s="2" t="s">
        <v>32</v>
      </c>
      <c r="M4842" t="s">
        <v>25</v>
      </c>
      <c r="N4842" s="2" t="s">
        <v>26</v>
      </c>
      <c r="O4842" s="2" t="s">
        <v>662</v>
      </c>
      <c r="P4842" s="2"/>
      <c r="Q4842" s="2" t="s">
        <v>764</v>
      </c>
      <c r="R4842" s="2"/>
      <c r="T4842" t="s">
        <v>765</v>
      </c>
      <c r="U4842">
        <f t="shared" si="271"/>
        <v>10.242000000000001</v>
      </c>
      <c r="V4842">
        <f t="shared" si="272"/>
        <v>10.242000000000001</v>
      </c>
      <c r="W4842" s="2" t="s">
        <v>651</v>
      </c>
      <c r="Y4842" t="s">
        <v>826</v>
      </c>
      <c r="Z4842" t="s">
        <v>826</v>
      </c>
      <c r="AA4842" t="s">
        <v>826</v>
      </c>
      <c r="AB4842" t="str">
        <f t="shared" si="274"/>
        <v/>
      </c>
    </row>
    <row r="4843" spans="1:28" x14ac:dyDescent="0.2">
      <c r="A4843" s="2"/>
      <c r="B4843" s="2" t="s">
        <v>52</v>
      </c>
      <c r="C4843" s="2" t="s">
        <v>649</v>
      </c>
      <c r="D4843" s="2" t="s">
        <v>42</v>
      </c>
      <c r="E4843" s="2" t="s">
        <v>55</v>
      </c>
      <c r="F4843" s="2">
        <v>3</v>
      </c>
      <c r="G4843" s="2">
        <v>3</v>
      </c>
      <c r="H4843" s="2">
        <v>10.345000000000001</v>
      </c>
      <c r="I4843" s="3">
        <v>1.3029999999999999</v>
      </c>
      <c r="J4843" s="3">
        <v>1.9750000000000001</v>
      </c>
      <c r="K4843">
        <f t="shared" si="273"/>
        <v>1.7557156763687081</v>
      </c>
      <c r="L4843" s="2" t="s">
        <v>32</v>
      </c>
      <c r="M4843" t="s">
        <v>25</v>
      </c>
      <c r="N4843" s="2" t="s">
        <v>26</v>
      </c>
      <c r="O4843" s="2" t="s">
        <v>662</v>
      </c>
      <c r="P4843" s="2"/>
      <c r="Q4843" s="2" t="s">
        <v>764</v>
      </c>
      <c r="R4843" s="2"/>
      <c r="T4843" t="s">
        <v>765</v>
      </c>
      <c r="U4843">
        <f t="shared" ref="U4843:U4860" si="275">IF(H4843&gt;0,IF(L4843="live",H4843*0.84,H4843),"")</f>
        <v>10.345000000000001</v>
      </c>
      <c r="V4843">
        <f t="shared" ref="V4843:V4860" si="276">IF(H4843&gt;0,IF(L4843="live",H4843*0.87,H4843),"")</f>
        <v>10.345000000000001</v>
      </c>
      <c r="W4843" s="2" t="s">
        <v>651</v>
      </c>
      <c r="Y4843" t="s">
        <v>826</v>
      </c>
      <c r="Z4843" t="s">
        <v>826</v>
      </c>
      <c r="AA4843" t="s">
        <v>826</v>
      </c>
      <c r="AB4843" t="str">
        <f t="shared" si="274"/>
        <v/>
      </c>
    </row>
    <row r="4844" spans="1:28" x14ac:dyDescent="0.2">
      <c r="A4844" s="2"/>
      <c r="B4844" s="2" t="s">
        <v>52</v>
      </c>
      <c r="C4844" s="2" t="s">
        <v>649</v>
      </c>
      <c r="D4844" s="2" t="s">
        <v>42</v>
      </c>
      <c r="E4844" s="2" t="s">
        <v>55</v>
      </c>
      <c r="F4844" s="2">
        <v>4</v>
      </c>
      <c r="G4844" s="2">
        <v>4</v>
      </c>
      <c r="H4844" s="2">
        <v>10.452</v>
      </c>
      <c r="I4844" s="3">
        <v>1.296</v>
      </c>
      <c r="J4844" s="3">
        <v>1.9490000000000001</v>
      </c>
      <c r="K4844">
        <f t="shared" si="273"/>
        <v>1.7140366254297599</v>
      </c>
      <c r="L4844" s="2" t="s">
        <v>32</v>
      </c>
      <c r="M4844" t="s">
        <v>25</v>
      </c>
      <c r="N4844" s="2" t="s">
        <v>26</v>
      </c>
      <c r="O4844" s="2" t="s">
        <v>662</v>
      </c>
      <c r="P4844" s="2"/>
      <c r="Q4844" s="2" t="s">
        <v>764</v>
      </c>
      <c r="R4844" s="2"/>
      <c r="T4844" t="s">
        <v>765</v>
      </c>
      <c r="U4844">
        <f t="shared" si="275"/>
        <v>10.452</v>
      </c>
      <c r="V4844">
        <f t="shared" si="276"/>
        <v>10.452</v>
      </c>
      <c r="W4844" s="2" t="s">
        <v>651</v>
      </c>
      <c r="Y4844" t="s">
        <v>826</v>
      </c>
      <c r="Z4844" t="s">
        <v>826</v>
      </c>
      <c r="AA4844" t="s">
        <v>826</v>
      </c>
      <c r="AB4844" t="str">
        <f t="shared" si="274"/>
        <v/>
      </c>
    </row>
    <row r="4845" spans="1:28" x14ac:dyDescent="0.2">
      <c r="A4845" s="2"/>
      <c r="B4845" s="2" t="s">
        <v>52</v>
      </c>
      <c r="C4845" s="2" t="s">
        <v>649</v>
      </c>
      <c r="D4845" s="2" t="s">
        <v>42</v>
      </c>
      <c r="E4845" s="2" t="s">
        <v>55</v>
      </c>
      <c r="F4845" s="2">
        <v>5</v>
      </c>
      <c r="G4845" s="2">
        <v>5</v>
      </c>
      <c r="H4845" s="2">
        <v>10.802</v>
      </c>
      <c r="I4845" s="3">
        <v>1.306</v>
      </c>
      <c r="J4845" s="3">
        <v>2.016</v>
      </c>
      <c r="K4845">
        <f t="shared" si="273"/>
        <v>1.80042542441664</v>
      </c>
      <c r="L4845" s="2" t="s">
        <v>32</v>
      </c>
      <c r="M4845" t="s">
        <v>25</v>
      </c>
      <c r="N4845" s="2" t="s">
        <v>26</v>
      </c>
      <c r="O4845" s="2" t="s">
        <v>662</v>
      </c>
      <c r="P4845" s="2"/>
      <c r="Q4845" s="2" t="s">
        <v>764</v>
      </c>
      <c r="R4845" s="2"/>
      <c r="T4845" t="s">
        <v>765</v>
      </c>
      <c r="U4845">
        <f t="shared" si="275"/>
        <v>10.802</v>
      </c>
      <c r="V4845">
        <f t="shared" si="276"/>
        <v>10.802</v>
      </c>
      <c r="W4845" s="2" t="s">
        <v>651</v>
      </c>
      <c r="Y4845" t="s">
        <v>826</v>
      </c>
      <c r="Z4845" t="s">
        <v>826</v>
      </c>
      <c r="AA4845" t="s">
        <v>826</v>
      </c>
      <c r="AB4845" t="str">
        <f t="shared" si="274"/>
        <v/>
      </c>
    </row>
    <row r="4846" spans="1:28" x14ac:dyDescent="0.2">
      <c r="A4846" s="2"/>
      <c r="B4846" s="2" t="s">
        <v>52</v>
      </c>
      <c r="C4846" s="2" t="s">
        <v>649</v>
      </c>
      <c r="D4846" s="2" t="s">
        <v>42</v>
      </c>
      <c r="E4846" s="2" t="s">
        <v>55</v>
      </c>
      <c r="F4846" s="2">
        <v>6</v>
      </c>
      <c r="G4846" s="2">
        <v>6</v>
      </c>
      <c r="H4846" s="2">
        <v>11.257</v>
      </c>
      <c r="I4846" s="3">
        <v>1.097</v>
      </c>
      <c r="J4846" s="3">
        <v>2.0590000000000002</v>
      </c>
      <c r="K4846">
        <f t="shared" si="273"/>
        <v>1.2973819672930482</v>
      </c>
      <c r="L4846" s="2" t="s">
        <v>32</v>
      </c>
      <c r="M4846" t="s">
        <v>25</v>
      </c>
      <c r="N4846" s="2" t="s">
        <v>26</v>
      </c>
      <c r="O4846" s="2" t="s">
        <v>662</v>
      </c>
      <c r="P4846" s="2"/>
      <c r="Q4846" s="2" t="s">
        <v>764</v>
      </c>
      <c r="R4846" s="2"/>
      <c r="T4846" t="s">
        <v>765</v>
      </c>
      <c r="U4846">
        <f t="shared" si="275"/>
        <v>11.257</v>
      </c>
      <c r="V4846">
        <f t="shared" si="276"/>
        <v>11.257</v>
      </c>
      <c r="W4846" s="2" t="s">
        <v>651</v>
      </c>
      <c r="Y4846" t="s">
        <v>826</v>
      </c>
      <c r="Z4846" t="s">
        <v>826</v>
      </c>
      <c r="AA4846" t="s">
        <v>826</v>
      </c>
      <c r="AB4846" t="str">
        <f t="shared" si="274"/>
        <v/>
      </c>
    </row>
    <row r="4847" spans="1:28" x14ac:dyDescent="0.2">
      <c r="A4847" s="2"/>
      <c r="B4847" s="2" t="s">
        <v>52</v>
      </c>
      <c r="C4847" s="2" t="s">
        <v>649</v>
      </c>
      <c r="D4847" s="2" t="s">
        <v>42</v>
      </c>
      <c r="E4847" s="2" t="s">
        <v>55</v>
      </c>
      <c r="F4847" s="2">
        <v>7</v>
      </c>
      <c r="G4847" s="2">
        <v>7</v>
      </c>
      <c r="H4847" s="2">
        <v>10.318</v>
      </c>
      <c r="I4847" s="3">
        <v>1.0549999999999999</v>
      </c>
      <c r="J4847" s="3">
        <v>2.11</v>
      </c>
      <c r="K4847">
        <f t="shared" si="273"/>
        <v>1.229661653762083</v>
      </c>
      <c r="L4847" s="2" t="s">
        <v>32</v>
      </c>
      <c r="M4847" t="s">
        <v>25</v>
      </c>
      <c r="N4847" s="2" t="s">
        <v>26</v>
      </c>
      <c r="O4847" s="2" t="s">
        <v>662</v>
      </c>
      <c r="P4847" s="2"/>
      <c r="Q4847" s="2" t="s">
        <v>764</v>
      </c>
      <c r="R4847" s="2"/>
      <c r="T4847" t="s">
        <v>765</v>
      </c>
      <c r="U4847">
        <f t="shared" si="275"/>
        <v>10.318</v>
      </c>
      <c r="V4847">
        <f t="shared" si="276"/>
        <v>10.318</v>
      </c>
      <c r="W4847" s="2" t="s">
        <v>651</v>
      </c>
      <c r="Y4847" t="s">
        <v>826</v>
      </c>
      <c r="Z4847" t="s">
        <v>826</v>
      </c>
      <c r="AA4847" t="s">
        <v>826</v>
      </c>
      <c r="AB4847" t="str">
        <f t="shared" si="274"/>
        <v/>
      </c>
    </row>
    <row r="4848" spans="1:28" x14ac:dyDescent="0.2">
      <c r="A4848" s="2"/>
      <c r="B4848" s="2" t="s">
        <v>52</v>
      </c>
      <c r="C4848" s="2" t="s">
        <v>649</v>
      </c>
      <c r="D4848" s="2" t="s">
        <v>42</v>
      </c>
      <c r="E4848" s="2" t="s">
        <v>55</v>
      </c>
      <c r="F4848" s="2">
        <v>8</v>
      </c>
      <c r="G4848" s="2">
        <v>8</v>
      </c>
      <c r="H4848" s="2">
        <v>10.837999999999999</v>
      </c>
      <c r="I4848" s="3">
        <v>1.321</v>
      </c>
      <c r="J4848" s="3">
        <v>2.1640000000000001</v>
      </c>
      <c r="K4848">
        <f t="shared" si="273"/>
        <v>1.977248010105193</v>
      </c>
      <c r="L4848" s="2" t="s">
        <v>32</v>
      </c>
      <c r="M4848" t="s">
        <v>25</v>
      </c>
      <c r="N4848" s="2" t="s">
        <v>26</v>
      </c>
      <c r="O4848" s="2" t="s">
        <v>662</v>
      </c>
      <c r="P4848" s="2"/>
      <c r="Q4848" s="2" t="s">
        <v>764</v>
      </c>
      <c r="R4848" s="2"/>
      <c r="T4848" t="s">
        <v>765</v>
      </c>
      <c r="U4848">
        <f t="shared" si="275"/>
        <v>10.837999999999999</v>
      </c>
      <c r="V4848">
        <f t="shared" si="276"/>
        <v>10.837999999999999</v>
      </c>
      <c r="W4848" s="2" t="s">
        <v>651</v>
      </c>
      <c r="Y4848" t="s">
        <v>826</v>
      </c>
      <c r="Z4848" t="s">
        <v>826</v>
      </c>
      <c r="AA4848" t="s">
        <v>826</v>
      </c>
      <c r="AB4848" t="str">
        <f t="shared" si="274"/>
        <v/>
      </c>
    </row>
    <row r="4849" spans="1:28" x14ac:dyDescent="0.2">
      <c r="A4849" s="2"/>
      <c r="B4849" s="2" t="s">
        <v>52</v>
      </c>
      <c r="C4849" s="2" t="s">
        <v>649</v>
      </c>
      <c r="D4849" s="2" t="s">
        <v>42</v>
      </c>
      <c r="E4849" s="2" t="s">
        <v>55</v>
      </c>
      <c r="F4849" s="2">
        <v>9</v>
      </c>
      <c r="G4849" s="2">
        <v>9</v>
      </c>
      <c r="H4849" s="2">
        <v>11.125999999999999</v>
      </c>
      <c r="I4849" s="3">
        <v>1.145</v>
      </c>
      <c r="J4849" s="3">
        <v>2.0529999999999999</v>
      </c>
      <c r="K4849">
        <f t="shared" si="273"/>
        <v>1.4092828866794582</v>
      </c>
      <c r="L4849" s="2" t="s">
        <v>32</v>
      </c>
      <c r="M4849" t="s">
        <v>25</v>
      </c>
      <c r="N4849" s="2" t="s">
        <v>26</v>
      </c>
      <c r="O4849" s="2" t="s">
        <v>662</v>
      </c>
      <c r="P4849" s="2"/>
      <c r="Q4849" s="2" t="s">
        <v>764</v>
      </c>
      <c r="R4849" s="2"/>
      <c r="T4849" t="s">
        <v>765</v>
      </c>
      <c r="U4849">
        <f t="shared" si="275"/>
        <v>11.125999999999999</v>
      </c>
      <c r="V4849">
        <f t="shared" si="276"/>
        <v>11.125999999999999</v>
      </c>
      <c r="W4849" s="2" t="s">
        <v>651</v>
      </c>
      <c r="Y4849" t="s">
        <v>826</v>
      </c>
      <c r="Z4849" t="s">
        <v>826</v>
      </c>
      <c r="AA4849" t="s">
        <v>826</v>
      </c>
      <c r="AB4849" t="str">
        <f t="shared" si="274"/>
        <v/>
      </c>
    </row>
    <row r="4850" spans="1:28" x14ac:dyDescent="0.2">
      <c r="A4850" s="2"/>
      <c r="B4850" s="2" t="s">
        <v>52</v>
      </c>
      <c r="C4850" s="2" t="s">
        <v>649</v>
      </c>
      <c r="D4850" s="2" t="s">
        <v>42</v>
      </c>
      <c r="E4850" s="2" t="s">
        <v>55</v>
      </c>
      <c r="F4850" s="2">
        <v>10</v>
      </c>
      <c r="G4850" s="2">
        <v>10</v>
      </c>
      <c r="H4850" s="2">
        <v>10.712</v>
      </c>
      <c r="I4850" s="3">
        <v>1.0860000000000001</v>
      </c>
      <c r="J4850" s="3">
        <v>1.823</v>
      </c>
      <c r="K4850">
        <f t="shared" si="273"/>
        <v>1.1257567888306199</v>
      </c>
      <c r="L4850" s="2" t="s">
        <v>32</v>
      </c>
      <c r="M4850" t="s">
        <v>25</v>
      </c>
      <c r="N4850" s="2" t="s">
        <v>26</v>
      </c>
      <c r="O4850" s="2" t="s">
        <v>662</v>
      </c>
      <c r="P4850" s="2"/>
      <c r="Q4850" s="2" t="s">
        <v>764</v>
      </c>
      <c r="R4850" s="2"/>
      <c r="T4850" t="s">
        <v>765</v>
      </c>
      <c r="U4850">
        <f t="shared" si="275"/>
        <v>10.712</v>
      </c>
      <c r="V4850">
        <f t="shared" si="276"/>
        <v>10.712</v>
      </c>
      <c r="W4850" s="2" t="s">
        <v>651</v>
      </c>
      <c r="Y4850" t="s">
        <v>826</v>
      </c>
      <c r="Z4850" t="s">
        <v>826</v>
      </c>
      <c r="AA4850" t="s">
        <v>826</v>
      </c>
      <c r="AB4850" t="str">
        <f t="shared" si="274"/>
        <v/>
      </c>
    </row>
    <row r="4851" spans="1:28" x14ac:dyDescent="0.2">
      <c r="A4851" s="2"/>
      <c r="B4851" s="2" t="s">
        <v>52</v>
      </c>
      <c r="C4851" s="2" t="s">
        <v>649</v>
      </c>
      <c r="D4851" s="2" t="s">
        <v>42</v>
      </c>
      <c r="E4851" s="2" t="s">
        <v>59</v>
      </c>
      <c r="F4851" s="2">
        <v>1</v>
      </c>
      <c r="G4851" s="2">
        <v>1</v>
      </c>
      <c r="H4851" s="2">
        <v>11.318</v>
      </c>
      <c r="I4851" s="3">
        <v>1.4370000000000001</v>
      </c>
      <c r="J4851" s="3">
        <v>2.4710000000000001</v>
      </c>
      <c r="K4851">
        <f t="shared" si="273"/>
        <v>2.6716806014857348</v>
      </c>
      <c r="L4851" s="2" t="s">
        <v>32</v>
      </c>
      <c r="M4851" t="s">
        <v>25</v>
      </c>
      <c r="N4851" s="2" t="s">
        <v>26</v>
      </c>
      <c r="O4851" s="2" t="s">
        <v>654</v>
      </c>
      <c r="P4851" s="2"/>
      <c r="Q4851" s="2" t="s">
        <v>764</v>
      </c>
      <c r="R4851" s="2"/>
      <c r="T4851" t="s">
        <v>765</v>
      </c>
      <c r="U4851">
        <f t="shared" si="275"/>
        <v>11.318</v>
      </c>
      <c r="V4851">
        <f t="shared" si="276"/>
        <v>11.318</v>
      </c>
      <c r="W4851" s="2" t="s">
        <v>651</v>
      </c>
      <c r="Y4851" t="s">
        <v>826</v>
      </c>
      <c r="Z4851" t="s">
        <v>826</v>
      </c>
      <c r="AA4851" t="s">
        <v>826</v>
      </c>
      <c r="AB4851" t="str">
        <f t="shared" si="274"/>
        <v/>
      </c>
    </row>
    <row r="4852" spans="1:28" x14ac:dyDescent="0.2">
      <c r="A4852" s="2"/>
      <c r="B4852" s="2" t="s">
        <v>52</v>
      </c>
      <c r="C4852" s="2" t="s">
        <v>649</v>
      </c>
      <c r="D4852" s="2" t="s">
        <v>42</v>
      </c>
      <c r="E4852" s="2" t="s">
        <v>59</v>
      </c>
      <c r="F4852" s="2">
        <v>2</v>
      </c>
      <c r="G4852" s="2">
        <v>2</v>
      </c>
      <c r="H4852" s="2">
        <v>9.7799999999999994</v>
      </c>
      <c r="I4852" s="3">
        <v>1.5169999999999999</v>
      </c>
      <c r="J4852" s="3">
        <v>2.3769999999999998</v>
      </c>
      <c r="K4852">
        <f t="shared" si="273"/>
        <v>2.8641687288508773</v>
      </c>
      <c r="L4852" s="2" t="s">
        <v>32</v>
      </c>
      <c r="M4852" t="s">
        <v>25</v>
      </c>
      <c r="N4852" s="2" t="s">
        <v>26</v>
      </c>
      <c r="O4852" s="2" t="s">
        <v>654</v>
      </c>
      <c r="P4852" s="2"/>
      <c r="Q4852" s="2" t="s">
        <v>764</v>
      </c>
      <c r="R4852" s="2"/>
      <c r="T4852" t="s">
        <v>765</v>
      </c>
      <c r="U4852">
        <f t="shared" si="275"/>
        <v>9.7799999999999994</v>
      </c>
      <c r="V4852">
        <f t="shared" si="276"/>
        <v>9.7799999999999994</v>
      </c>
      <c r="W4852" s="2" t="s">
        <v>651</v>
      </c>
      <c r="Y4852" t="s">
        <v>826</v>
      </c>
      <c r="Z4852" t="s">
        <v>826</v>
      </c>
      <c r="AA4852" t="s">
        <v>826</v>
      </c>
      <c r="AB4852" t="str">
        <f t="shared" si="274"/>
        <v/>
      </c>
    </row>
    <row r="4853" spans="1:28" x14ac:dyDescent="0.2">
      <c r="A4853" s="2"/>
      <c r="B4853" s="2" t="s">
        <v>52</v>
      </c>
      <c r="C4853" s="2" t="s">
        <v>649</v>
      </c>
      <c r="D4853" s="2" t="s">
        <v>42</v>
      </c>
      <c r="E4853" s="2" t="s">
        <v>59</v>
      </c>
      <c r="F4853" s="2">
        <v>3</v>
      </c>
      <c r="G4853" s="2">
        <v>3</v>
      </c>
      <c r="H4853" s="2">
        <v>10.897</v>
      </c>
      <c r="I4853" s="3">
        <v>1.369</v>
      </c>
      <c r="J4853" s="3">
        <v>2.4300000000000002</v>
      </c>
      <c r="K4853">
        <f t="shared" si="273"/>
        <v>2.3845774096759498</v>
      </c>
      <c r="L4853" s="2" t="s">
        <v>32</v>
      </c>
      <c r="M4853" t="s">
        <v>25</v>
      </c>
      <c r="N4853" s="2" t="s">
        <v>26</v>
      </c>
      <c r="O4853" s="2" t="s">
        <v>654</v>
      </c>
      <c r="P4853" s="2"/>
      <c r="Q4853" s="2" t="s">
        <v>764</v>
      </c>
      <c r="R4853" s="2"/>
      <c r="T4853" t="s">
        <v>765</v>
      </c>
      <c r="U4853">
        <f t="shared" si="275"/>
        <v>10.897</v>
      </c>
      <c r="V4853">
        <f t="shared" si="276"/>
        <v>10.897</v>
      </c>
      <c r="W4853" s="2" t="s">
        <v>651</v>
      </c>
      <c r="Y4853" t="s">
        <v>826</v>
      </c>
      <c r="Z4853" t="s">
        <v>826</v>
      </c>
      <c r="AA4853" t="s">
        <v>826</v>
      </c>
      <c r="AB4853" t="str">
        <f t="shared" si="274"/>
        <v/>
      </c>
    </row>
    <row r="4854" spans="1:28" x14ac:dyDescent="0.2">
      <c r="A4854" s="2"/>
      <c r="B4854" s="2" t="s">
        <v>52</v>
      </c>
      <c r="C4854" s="2" t="s">
        <v>649</v>
      </c>
      <c r="D4854" s="2" t="s">
        <v>42</v>
      </c>
      <c r="E4854" s="2" t="s">
        <v>59</v>
      </c>
      <c r="F4854" s="2">
        <v>4</v>
      </c>
      <c r="G4854" s="2">
        <v>4</v>
      </c>
      <c r="H4854" s="2">
        <v>10.51</v>
      </c>
      <c r="I4854" s="3">
        <v>0.97599999999999998</v>
      </c>
      <c r="J4854" s="3">
        <v>1.857</v>
      </c>
      <c r="K4854">
        <f t="shared" si="273"/>
        <v>0.92621070149247986</v>
      </c>
      <c r="L4854" s="2" t="s">
        <v>32</v>
      </c>
      <c r="M4854" t="s">
        <v>25</v>
      </c>
      <c r="N4854" s="2" t="s">
        <v>26</v>
      </c>
      <c r="O4854" s="2" t="s">
        <v>654</v>
      </c>
      <c r="P4854" s="2"/>
      <c r="Q4854" s="2" t="s">
        <v>764</v>
      </c>
      <c r="R4854" s="2"/>
      <c r="T4854" t="s">
        <v>765</v>
      </c>
      <c r="U4854">
        <f t="shared" si="275"/>
        <v>10.51</v>
      </c>
      <c r="V4854">
        <f t="shared" si="276"/>
        <v>10.51</v>
      </c>
      <c r="W4854" s="2" t="s">
        <v>651</v>
      </c>
      <c r="Y4854" t="s">
        <v>826</v>
      </c>
      <c r="Z4854" t="s">
        <v>826</v>
      </c>
      <c r="AA4854" t="s">
        <v>826</v>
      </c>
      <c r="AB4854" t="str">
        <f t="shared" si="274"/>
        <v/>
      </c>
    </row>
    <row r="4855" spans="1:28" x14ac:dyDescent="0.2">
      <c r="A4855" s="2"/>
      <c r="B4855" s="2" t="s">
        <v>52</v>
      </c>
      <c r="C4855" s="2" t="s">
        <v>649</v>
      </c>
      <c r="D4855" s="2" t="s">
        <v>42</v>
      </c>
      <c r="E4855" s="2" t="s">
        <v>59</v>
      </c>
      <c r="F4855" s="2">
        <v>5</v>
      </c>
      <c r="G4855" s="2">
        <v>5</v>
      </c>
      <c r="H4855" s="2">
        <v>11.129</v>
      </c>
      <c r="I4855" s="3">
        <v>1.391</v>
      </c>
      <c r="J4855" s="3">
        <v>2.169</v>
      </c>
      <c r="K4855">
        <f t="shared" si="273"/>
        <v>2.1974149124855851</v>
      </c>
      <c r="L4855" s="2" t="s">
        <v>32</v>
      </c>
      <c r="M4855" t="s">
        <v>25</v>
      </c>
      <c r="N4855" s="2" t="s">
        <v>26</v>
      </c>
      <c r="O4855" s="2" t="s">
        <v>654</v>
      </c>
      <c r="P4855" s="2"/>
      <c r="Q4855" s="2" t="s">
        <v>764</v>
      </c>
      <c r="R4855" s="2"/>
      <c r="T4855" t="s">
        <v>765</v>
      </c>
      <c r="U4855">
        <f t="shared" si="275"/>
        <v>11.129</v>
      </c>
      <c r="V4855">
        <f t="shared" si="276"/>
        <v>11.129</v>
      </c>
      <c r="W4855" s="2" t="s">
        <v>651</v>
      </c>
      <c r="Y4855" t="s">
        <v>826</v>
      </c>
      <c r="Z4855" t="s">
        <v>826</v>
      </c>
      <c r="AA4855" t="s">
        <v>826</v>
      </c>
      <c r="AB4855" t="str">
        <f t="shared" si="274"/>
        <v/>
      </c>
    </row>
    <row r="4856" spans="1:28" x14ac:dyDescent="0.2">
      <c r="A4856" s="2"/>
      <c r="B4856" s="2" t="s">
        <v>52</v>
      </c>
      <c r="C4856" s="2" t="s">
        <v>649</v>
      </c>
      <c r="D4856" s="2" t="s">
        <v>42</v>
      </c>
      <c r="E4856" s="2" t="s">
        <v>59</v>
      </c>
      <c r="F4856" s="2">
        <v>6</v>
      </c>
      <c r="G4856" s="2">
        <v>6</v>
      </c>
      <c r="H4856" s="2">
        <v>11.266</v>
      </c>
      <c r="I4856" s="3">
        <v>1.3180000000000001</v>
      </c>
      <c r="J4856" s="3">
        <v>2.27</v>
      </c>
      <c r="K4856">
        <f t="shared" si="273"/>
        <v>2.0646903748088667</v>
      </c>
      <c r="L4856" s="2" t="s">
        <v>32</v>
      </c>
      <c r="M4856" t="s">
        <v>25</v>
      </c>
      <c r="N4856" s="2" t="s">
        <v>26</v>
      </c>
      <c r="O4856" s="2" t="s">
        <v>654</v>
      </c>
      <c r="P4856" s="2"/>
      <c r="Q4856" s="2" t="s">
        <v>764</v>
      </c>
      <c r="R4856" s="2"/>
      <c r="T4856" t="s">
        <v>765</v>
      </c>
      <c r="U4856">
        <f t="shared" si="275"/>
        <v>11.266</v>
      </c>
      <c r="V4856">
        <f t="shared" si="276"/>
        <v>11.266</v>
      </c>
      <c r="W4856" s="2" t="s">
        <v>651</v>
      </c>
      <c r="Y4856" t="s">
        <v>826</v>
      </c>
      <c r="Z4856" t="s">
        <v>826</v>
      </c>
      <c r="AA4856" t="s">
        <v>826</v>
      </c>
      <c r="AB4856" t="str">
        <f t="shared" si="274"/>
        <v/>
      </c>
    </row>
    <row r="4857" spans="1:28" x14ac:dyDescent="0.2">
      <c r="A4857" s="2"/>
      <c r="B4857" s="2" t="s">
        <v>52</v>
      </c>
      <c r="C4857" s="2" t="s">
        <v>649</v>
      </c>
      <c r="D4857" s="2" t="s">
        <v>42</v>
      </c>
      <c r="E4857" s="2" t="s">
        <v>59</v>
      </c>
      <c r="F4857" s="2">
        <v>7</v>
      </c>
      <c r="G4857" s="2">
        <v>7</v>
      </c>
      <c r="H4857" s="2">
        <v>11.228999999999999</v>
      </c>
      <c r="I4857" s="3">
        <v>1.2709999999999999</v>
      </c>
      <c r="J4857" s="3">
        <v>2.129</v>
      </c>
      <c r="K4857">
        <f t="shared" si="273"/>
        <v>1.8007980761572511</v>
      </c>
      <c r="L4857" s="2" t="s">
        <v>32</v>
      </c>
      <c r="M4857" t="s">
        <v>25</v>
      </c>
      <c r="N4857" s="2" t="s">
        <v>26</v>
      </c>
      <c r="O4857" s="2" t="s">
        <v>654</v>
      </c>
      <c r="P4857" s="2"/>
      <c r="Q4857" s="2" t="s">
        <v>764</v>
      </c>
      <c r="R4857" s="2"/>
      <c r="T4857" t="s">
        <v>765</v>
      </c>
      <c r="U4857">
        <f t="shared" si="275"/>
        <v>11.228999999999999</v>
      </c>
      <c r="V4857">
        <f t="shared" si="276"/>
        <v>11.228999999999999</v>
      </c>
      <c r="W4857" s="2" t="s">
        <v>651</v>
      </c>
      <c r="Y4857" t="s">
        <v>826</v>
      </c>
      <c r="Z4857" t="s">
        <v>826</v>
      </c>
      <c r="AA4857" t="s">
        <v>826</v>
      </c>
      <c r="AB4857" t="str">
        <f t="shared" si="274"/>
        <v/>
      </c>
    </row>
    <row r="4858" spans="1:28" x14ac:dyDescent="0.2">
      <c r="A4858" s="2"/>
      <c r="B4858" s="2" t="s">
        <v>52</v>
      </c>
      <c r="C4858" s="2" t="s">
        <v>649</v>
      </c>
      <c r="D4858" s="2" t="s">
        <v>42</v>
      </c>
      <c r="E4858" s="2" t="s">
        <v>59</v>
      </c>
      <c r="F4858" s="2">
        <v>8</v>
      </c>
      <c r="G4858" s="2">
        <v>8</v>
      </c>
      <c r="H4858" s="2">
        <v>11.564</v>
      </c>
      <c r="I4858" s="3">
        <v>1.1040000000000001</v>
      </c>
      <c r="J4858" s="3">
        <v>2.0670000000000002</v>
      </c>
      <c r="K4858">
        <f t="shared" ref="K4858:K4921" si="277">IF(I4858&gt;0,(J4858*(I4858^2))*(3.14159/6),"")</f>
        <v>1.3190974442380803</v>
      </c>
      <c r="L4858" s="2" t="s">
        <v>32</v>
      </c>
      <c r="M4858" t="s">
        <v>25</v>
      </c>
      <c r="N4858" s="2" t="s">
        <v>26</v>
      </c>
      <c r="O4858" s="2" t="s">
        <v>654</v>
      </c>
      <c r="P4858" s="2"/>
      <c r="Q4858" s="2" t="s">
        <v>764</v>
      </c>
      <c r="R4858" s="2"/>
      <c r="T4858" t="s">
        <v>765</v>
      </c>
      <c r="U4858">
        <f t="shared" si="275"/>
        <v>11.564</v>
      </c>
      <c r="V4858">
        <f t="shared" si="276"/>
        <v>11.564</v>
      </c>
      <c r="W4858" s="2" t="s">
        <v>651</v>
      </c>
      <c r="Y4858" t="s">
        <v>826</v>
      </c>
      <c r="Z4858" t="s">
        <v>826</v>
      </c>
      <c r="AA4858" t="s">
        <v>826</v>
      </c>
      <c r="AB4858" t="str">
        <f t="shared" si="274"/>
        <v/>
      </c>
    </row>
    <row r="4859" spans="1:28" x14ac:dyDescent="0.2">
      <c r="A4859" s="2"/>
      <c r="B4859" s="2" t="s">
        <v>52</v>
      </c>
      <c r="C4859" s="2" t="s">
        <v>649</v>
      </c>
      <c r="D4859" s="2" t="s">
        <v>42</v>
      </c>
      <c r="E4859" s="2" t="s">
        <v>59</v>
      </c>
      <c r="F4859" s="2">
        <v>9</v>
      </c>
      <c r="G4859" s="2">
        <v>9</v>
      </c>
      <c r="H4859" s="2">
        <v>11.134</v>
      </c>
      <c r="I4859" s="3">
        <v>1.1080000000000001</v>
      </c>
      <c r="J4859" s="3">
        <v>1.3819999999999999</v>
      </c>
      <c r="K4859">
        <f t="shared" si="277"/>
        <v>0.88835350317338679</v>
      </c>
      <c r="L4859" s="2" t="s">
        <v>32</v>
      </c>
      <c r="M4859" t="s">
        <v>25</v>
      </c>
      <c r="N4859" s="2" t="s">
        <v>26</v>
      </c>
      <c r="O4859" s="2" t="s">
        <v>654</v>
      </c>
      <c r="P4859" s="2"/>
      <c r="Q4859" s="2" t="s">
        <v>764</v>
      </c>
      <c r="R4859" s="2"/>
      <c r="T4859" t="s">
        <v>765</v>
      </c>
      <c r="U4859">
        <f t="shared" si="275"/>
        <v>11.134</v>
      </c>
      <c r="V4859">
        <f t="shared" si="276"/>
        <v>11.134</v>
      </c>
      <c r="W4859" s="2" t="s">
        <v>651</v>
      </c>
      <c r="Y4859" t="s">
        <v>826</v>
      </c>
      <c r="Z4859" t="s">
        <v>826</v>
      </c>
      <c r="AA4859" t="s">
        <v>826</v>
      </c>
      <c r="AB4859" t="str">
        <f t="shared" si="274"/>
        <v/>
      </c>
    </row>
    <row r="4860" spans="1:28" x14ac:dyDescent="0.2">
      <c r="A4860" s="2"/>
      <c r="B4860" s="2" t="s">
        <v>52</v>
      </c>
      <c r="C4860" s="2" t="s">
        <v>649</v>
      </c>
      <c r="D4860" s="2" t="s">
        <v>42</v>
      </c>
      <c r="E4860" s="2" t="s">
        <v>59</v>
      </c>
      <c r="F4860" s="2">
        <v>10</v>
      </c>
      <c r="G4860" s="2">
        <v>10</v>
      </c>
      <c r="H4860" s="2">
        <v>10.983000000000001</v>
      </c>
      <c r="I4860" s="3">
        <v>1.071</v>
      </c>
      <c r="J4860" s="3">
        <v>2.0169999999999999</v>
      </c>
      <c r="K4860">
        <f t="shared" si="277"/>
        <v>1.2113875205797049</v>
      </c>
      <c r="L4860" s="2" t="s">
        <v>32</v>
      </c>
      <c r="M4860" t="s">
        <v>25</v>
      </c>
      <c r="N4860" s="2" t="s">
        <v>26</v>
      </c>
      <c r="O4860" s="2" t="s">
        <v>654</v>
      </c>
      <c r="P4860" s="2"/>
      <c r="Q4860" s="2" t="s">
        <v>764</v>
      </c>
      <c r="R4860" s="2"/>
      <c r="T4860" t="s">
        <v>765</v>
      </c>
      <c r="U4860">
        <f t="shared" si="275"/>
        <v>10.983000000000001</v>
      </c>
      <c r="V4860">
        <f t="shared" si="276"/>
        <v>10.983000000000001</v>
      </c>
      <c r="W4860" s="2" t="s">
        <v>651</v>
      </c>
      <c r="Y4860" t="s">
        <v>826</v>
      </c>
      <c r="Z4860" t="s">
        <v>826</v>
      </c>
      <c r="AA4860" t="s">
        <v>826</v>
      </c>
      <c r="AB4860" t="str">
        <f t="shared" si="274"/>
        <v/>
      </c>
    </row>
    <row r="4861" spans="1:28" x14ac:dyDescent="0.2">
      <c r="B4861" s="12" t="s">
        <v>21</v>
      </c>
      <c r="C4861" s="12" t="s">
        <v>811</v>
      </c>
      <c r="D4861" s="12"/>
      <c r="E4861" s="12" t="s">
        <v>43</v>
      </c>
      <c r="F4861" s="12">
        <v>1</v>
      </c>
      <c r="G4861" s="12">
        <v>1</v>
      </c>
      <c r="H4861" s="12"/>
      <c r="I4861" s="12">
        <v>2.9830000000000001</v>
      </c>
      <c r="J4861" s="12">
        <v>3.6960000000000002</v>
      </c>
      <c r="K4861">
        <f t="shared" si="277"/>
        <v>17.220141855538159</v>
      </c>
      <c r="L4861" s="12" t="s">
        <v>32</v>
      </c>
      <c r="M4861" t="s">
        <v>25</v>
      </c>
      <c r="N4861" s="12" t="s">
        <v>26</v>
      </c>
      <c r="O4861" t="str">
        <f t="shared" ref="O4861:O4891" si="278">"CG_"&amp;C4861&amp;"_"&amp;D4861&amp;"_"&amp;E4861&amp;".jpg"</f>
        <v>CG_Post Fert Eggs__K1.jpg</v>
      </c>
      <c r="Q4861" s="2" t="s">
        <v>764</v>
      </c>
      <c r="T4861" t="s">
        <v>813</v>
      </c>
      <c r="W4861" s="12"/>
      <c r="Y4861" t="s">
        <v>826</v>
      </c>
      <c r="Z4861" t="s">
        <v>826</v>
      </c>
      <c r="AA4861" t="s">
        <v>826</v>
      </c>
      <c r="AB4861" t="str">
        <f t="shared" si="274"/>
        <v/>
      </c>
    </row>
    <row r="4862" spans="1:28" x14ac:dyDescent="0.2">
      <c r="B4862" s="12" t="s">
        <v>21</v>
      </c>
      <c r="C4862" s="12" t="s">
        <v>811</v>
      </c>
      <c r="D4862" s="12"/>
      <c r="E4862" s="12" t="s">
        <v>43</v>
      </c>
      <c r="F4862" s="12">
        <v>2</v>
      </c>
      <c r="G4862" s="12">
        <v>2</v>
      </c>
      <c r="H4862" s="12"/>
      <c r="I4862" s="12">
        <v>2.7280000000000002</v>
      </c>
      <c r="J4862" s="12">
        <v>3.387</v>
      </c>
      <c r="K4862">
        <f t="shared" si="277"/>
        <v>13.19781948946912</v>
      </c>
      <c r="L4862" s="12" t="s">
        <v>32</v>
      </c>
      <c r="M4862" t="s">
        <v>25</v>
      </c>
      <c r="N4862" s="12" t="s">
        <v>26</v>
      </c>
      <c r="O4862" t="str">
        <f t="shared" si="278"/>
        <v>CG_Post Fert Eggs__K1.jpg</v>
      </c>
      <c r="Q4862" s="2" t="s">
        <v>764</v>
      </c>
      <c r="T4862" t="s">
        <v>813</v>
      </c>
      <c r="W4862" s="12"/>
      <c r="Y4862" t="s">
        <v>826</v>
      </c>
      <c r="Z4862" t="s">
        <v>826</v>
      </c>
      <c r="AA4862" t="s">
        <v>826</v>
      </c>
      <c r="AB4862" t="str">
        <f t="shared" si="274"/>
        <v/>
      </c>
    </row>
    <row r="4863" spans="1:28" x14ac:dyDescent="0.2">
      <c r="B4863" s="12" t="s">
        <v>21</v>
      </c>
      <c r="C4863" s="12" t="s">
        <v>811</v>
      </c>
      <c r="D4863" s="12"/>
      <c r="E4863" s="12" t="s">
        <v>43</v>
      </c>
      <c r="F4863" s="12">
        <v>3</v>
      </c>
      <c r="G4863" s="12">
        <v>3</v>
      </c>
      <c r="H4863" s="12"/>
      <c r="I4863" s="12">
        <v>2.5640000000000001</v>
      </c>
      <c r="J4863" s="12">
        <v>3.6789999999999998</v>
      </c>
      <c r="K4863">
        <f t="shared" si="277"/>
        <v>12.663801222577092</v>
      </c>
      <c r="L4863" s="12" t="s">
        <v>32</v>
      </c>
      <c r="M4863" t="s">
        <v>25</v>
      </c>
      <c r="N4863" s="12" t="s">
        <v>26</v>
      </c>
      <c r="O4863" t="str">
        <f t="shared" si="278"/>
        <v>CG_Post Fert Eggs__K1.jpg</v>
      </c>
      <c r="Q4863" s="2" t="s">
        <v>764</v>
      </c>
      <c r="T4863" t="s">
        <v>813</v>
      </c>
      <c r="W4863" s="12"/>
      <c r="Y4863" t="s">
        <v>826</v>
      </c>
      <c r="Z4863" t="s">
        <v>826</v>
      </c>
      <c r="AA4863" t="s">
        <v>826</v>
      </c>
      <c r="AB4863" t="str">
        <f t="shared" si="274"/>
        <v/>
      </c>
    </row>
    <row r="4864" spans="1:28" x14ac:dyDescent="0.2">
      <c r="B4864" s="12" t="s">
        <v>21</v>
      </c>
      <c r="C4864" s="12" t="s">
        <v>811</v>
      </c>
      <c r="D4864" s="12"/>
      <c r="E4864" s="12" t="s">
        <v>43</v>
      </c>
      <c r="F4864" s="12">
        <v>4</v>
      </c>
      <c r="G4864" s="12">
        <v>4</v>
      </c>
      <c r="H4864" s="12"/>
      <c r="I4864" s="12">
        <v>2.7050000000000001</v>
      </c>
      <c r="J4864" s="12">
        <v>2.9329999999999998</v>
      </c>
      <c r="K4864">
        <f t="shared" si="277"/>
        <v>11.23685708451279</v>
      </c>
      <c r="L4864" s="12" t="s">
        <v>32</v>
      </c>
      <c r="M4864" t="s">
        <v>25</v>
      </c>
      <c r="N4864" s="12" t="s">
        <v>26</v>
      </c>
      <c r="O4864" t="str">
        <f t="shared" si="278"/>
        <v>CG_Post Fert Eggs__K1.jpg</v>
      </c>
      <c r="Q4864" s="2" t="s">
        <v>764</v>
      </c>
      <c r="T4864" t="s">
        <v>813</v>
      </c>
      <c r="W4864" s="12"/>
      <c r="Y4864" t="s">
        <v>826</v>
      </c>
      <c r="Z4864" t="s">
        <v>826</v>
      </c>
      <c r="AA4864" t="s">
        <v>826</v>
      </c>
      <c r="AB4864" t="str">
        <f t="shared" si="274"/>
        <v/>
      </c>
    </row>
    <row r="4865" spans="2:28" x14ac:dyDescent="0.2">
      <c r="B4865" s="12" t="s">
        <v>21</v>
      </c>
      <c r="C4865" s="12" t="s">
        <v>811</v>
      </c>
      <c r="D4865" s="12"/>
      <c r="E4865" s="12" t="s">
        <v>43</v>
      </c>
      <c r="F4865" s="12">
        <v>5</v>
      </c>
      <c r="G4865" s="12">
        <v>5</v>
      </c>
      <c r="H4865" s="12"/>
      <c r="I4865" s="12">
        <v>2.6549999999999998</v>
      </c>
      <c r="J4865" s="12">
        <v>3.113</v>
      </c>
      <c r="K4865">
        <f t="shared" si="277"/>
        <v>11.489640149678621</v>
      </c>
      <c r="L4865" s="12" t="s">
        <v>32</v>
      </c>
      <c r="M4865" t="s">
        <v>25</v>
      </c>
      <c r="N4865" s="12" t="s">
        <v>26</v>
      </c>
      <c r="O4865" t="str">
        <f t="shared" si="278"/>
        <v>CG_Post Fert Eggs__K1.jpg</v>
      </c>
      <c r="Q4865" s="2" t="s">
        <v>764</v>
      </c>
      <c r="T4865" t="s">
        <v>813</v>
      </c>
      <c r="W4865" s="12"/>
      <c r="Y4865" t="s">
        <v>826</v>
      </c>
      <c r="Z4865" t="s">
        <v>826</v>
      </c>
      <c r="AA4865" t="s">
        <v>826</v>
      </c>
      <c r="AB4865" t="str">
        <f t="shared" si="274"/>
        <v/>
      </c>
    </row>
    <row r="4866" spans="2:28" x14ac:dyDescent="0.2">
      <c r="B4866" s="12" t="s">
        <v>21</v>
      </c>
      <c r="C4866" s="12" t="s">
        <v>811</v>
      </c>
      <c r="D4866" s="12"/>
      <c r="E4866" s="12" t="s">
        <v>43</v>
      </c>
      <c r="F4866" s="12">
        <v>6</v>
      </c>
      <c r="G4866" s="12">
        <v>6</v>
      </c>
      <c r="H4866" s="12"/>
      <c r="I4866" s="12">
        <v>2.2869999999999999</v>
      </c>
      <c r="J4866" s="12">
        <v>3.016</v>
      </c>
      <c r="K4866">
        <f t="shared" si="277"/>
        <v>8.2596552732128909</v>
      </c>
      <c r="L4866" s="12" t="s">
        <v>32</v>
      </c>
      <c r="M4866" t="s">
        <v>25</v>
      </c>
      <c r="N4866" s="12" t="s">
        <v>26</v>
      </c>
      <c r="O4866" t="str">
        <f t="shared" si="278"/>
        <v>CG_Post Fert Eggs__K1.jpg</v>
      </c>
      <c r="Q4866" s="2" t="s">
        <v>764</v>
      </c>
      <c r="T4866" t="s">
        <v>813</v>
      </c>
      <c r="W4866" s="12"/>
      <c r="Y4866" t="s">
        <v>826</v>
      </c>
      <c r="Z4866" t="s">
        <v>826</v>
      </c>
      <c r="AA4866" t="s">
        <v>826</v>
      </c>
      <c r="AB4866" t="str">
        <f t="shared" si="274"/>
        <v/>
      </c>
    </row>
    <row r="4867" spans="2:28" x14ac:dyDescent="0.2">
      <c r="B4867" s="12" t="s">
        <v>21</v>
      </c>
      <c r="C4867" s="12" t="s">
        <v>811</v>
      </c>
      <c r="D4867" s="12"/>
      <c r="E4867" s="12" t="s">
        <v>75</v>
      </c>
      <c r="F4867" s="12">
        <v>1</v>
      </c>
      <c r="G4867" s="12">
        <v>1</v>
      </c>
      <c r="H4867" s="12"/>
      <c r="I4867" s="12">
        <v>2.9529999999999998</v>
      </c>
      <c r="J4867" s="12">
        <v>3.0750000000000002</v>
      </c>
      <c r="K4867">
        <f t="shared" si="277"/>
        <v>14.040102213558873</v>
      </c>
      <c r="L4867" s="12" t="s">
        <v>32</v>
      </c>
      <c r="M4867" t="s">
        <v>25</v>
      </c>
      <c r="N4867" s="12" t="s">
        <v>26</v>
      </c>
      <c r="O4867" t="str">
        <f t="shared" si="278"/>
        <v>CG_Post Fert Eggs__K10.jpg</v>
      </c>
      <c r="Q4867" s="2" t="s">
        <v>764</v>
      </c>
      <c r="T4867" t="s">
        <v>813</v>
      </c>
      <c r="W4867" s="12"/>
      <c r="Y4867" t="s">
        <v>826</v>
      </c>
      <c r="Z4867" t="s">
        <v>826</v>
      </c>
      <c r="AA4867" t="s">
        <v>826</v>
      </c>
      <c r="AB4867" t="str">
        <f t="shared" si="274"/>
        <v/>
      </c>
    </row>
    <row r="4868" spans="2:28" x14ac:dyDescent="0.2">
      <c r="B4868" s="12" t="s">
        <v>21</v>
      </c>
      <c r="C4868" s="12" t="s">
        <v>811</v>
      </c>
      <c r="D4868" s="12"/>
      <c r="E4868" s="12" t="s">
        <v>75</v>
      </c>
      <c r="F4868" s="12">
        <v>2</v>
      </c>
      <c r="G4868" s="12">
        <v>2</v>
      </c>
      <c r="H4868" s="12"/>
      <c r="I4868" s="12">
        <v>2.673</v>
      </c>
      <c r="J4868" s="12">
        <v>3.2170000000000001</v>
      </c>
      <c r="K4868">
        <f t="shared" si="277"/>
        <v>12.035031571367146</v>
      </c>
      <c r="L4868" s="12" t="s">
        <v>32</v>
      </c>
      <c r="M4868" t="s">
        <v>25</v>
      </c>
      <c r="N4868" s="12" t="s">
        <v>26</v>
      </c>
      <c r="O4868" t="str">
        <f t="shared" si="278"/>
        <v>CG_Post Fert Eggs__K10.jpg</v>
      </c>
      <c r="Q4868" s="2" t="s">
        <v>764</v>
      </c>
      <c r="T4868" t="s">
        <v>813</v>
      </c>
      <c r="W4868" s="12"/>
      <c r="Y4868" t="s">
        <v>826</v>
      </c>
      <c r="Z4868" t="s">
        <v>826</v>
      </c>
      <c r="AA4868" t="s">
        <v>826</v>
      </c>
      <c r="AB4868" t="str">
        <f t="shared" si="274"/>
        <v/>
      </c>
    </row>
    <row r="4869" spans="2:28" x14ac:dyDescent="0.2">
      <c r="B4869" s="12" t="s">
        <v>21</v>
      </c>
      <c r="C4869" s="12" t="s">
        <v>811</v>
      </c>
      <c r="D4869" s="12"/>
      <c r="E4869" s="12" t="s">
        <v>75</v>
      </c>
      <c r="F4869" s="12">
        <v>3</v>
      </c>
      <c r="G4869" s="12">
        <v>3</v>
      </c>
      <c r="H4869" s="12"/>
      <c r="I4869" s="12">
        <v>2.71</v>
      </c>
      <c r="J4869" s="12">
        <v>2.863</v>
      </c>
      <c r="K4869">
        <f t="shared" si="277"/>
        <v>11.009261442282831</v>
      </c>
      <c r="L4869" s="12" t="s">
        <v>32</v>
      </c>
      <c r="M4869" t="s">
        <v>25</v>
      </c>
      <c r="N4869" s="12" t="s">
        <v>26</v>
      </c>
      <c r="O4869" t="str">
        <f t="shared" si="278"/>
        <v>CG_Post Fert Eggs__K10.jpg</v>
      </c>
      <c r="Q4869" s="2" t="s">
        <v>764</v>
      </c>
      <c r="T4869" t="s">
        <v>813</v>
      </c>
      <c r="W4869" s="12"/>
      <c r="Y4869" t="s">
        <v>826</v>
      </c>
      <c r="Z4869" t="s">
        <v>826</v>
      </c>
      <c r="AA4869" t="s">
        <v>826</v>
      </c>
      <c r="AB4869" t="str">
        <f t="shared" si="274"/>
        <v/>
      </c>
    </row>
    <row r="4870" spans="2:28" x14ac:dyDescent="0.2">
      <c r="B4870" s="12" t="s">
        <v>21</v>
      </c>
      <c r="C4870" s="12" t="s">
        <v>811</v>
      </c>
      <c r="D4870" s="12"/>
      <c r="E4870" s="12" t="s">
        <v>75</v>
      </c>
      <c r="F4870" s="12">
        <v>4</v>
      </c>
      <c r="G4870" s="12">
        <v>4</v>
      </c>
      <c r="H4870" s="12"/>
      <c r="I4870" s="12">
        <v>3.0960000000000001</v>
      </c>
      <c r="J4870" s="12">
        <v>3.5049999999999999</v>
      </c>
      <c r="K4870">
        <f t="shared" si="277"/>
        <v>17.590904943451196</v>
      </c>
      <c r="L4870" s="12" t="s">
        <v>32</v>
      </c>
      <c r="M4870" t="s">
        <v>25</v>
      </c>
      <c r="N4870" s="12" t="s">
        <v>26</v>
      </c>
      <c r="O4870" t="str">
        <f t="shared" si="278"/>
        <v>CG_Post Fert Eggs__K10.jpg</v>
      </c>
      <c r="Q4870" s="2" t="s">
        <v>764</v>
      </c>
      <c r="T4870" t="s">
        <v>813</v>
      </c>
      <c r="W4870" s="12"/>
      <c r="Y4870" t="s">
        <v>826</v>
      </c>
      <c r="Z4870" t="s">
        <v>826</v>
      </c>
      <c r="AA4870" t="s">
        <v>826</v>
      </c>
      <c r="AB4870" t="str">
        <f t="shared" si="274"/>
        <v/>
      </c>
    </row>
    <row r="4871" spans="2:28" x14ac:dyDescent="0.2">
      <c r="B4871" s="12" t="s">
        <v>21</v>
      </c>
      <c r="C4871" s="12" t="s">
        <v>811</v>
      </c>
      <c r="D4871" s="12"/>
      <c r="E4871" s="12" t="s">
        <v>75</v>
      </c>
      <c r="F4871" s="12">
        <v>5</v>
      </c>
      <c r="G4871" s="12">
        <v>5</v>
      </c>
      <c r="H4871" s="12"/>
      <c r="I4871" s="12">
        <v>2.3180000000000001</v>
      </c>
      <c r="J4871" s="12">
        <v>2.9060000000000001</v>
      </c>
      <c r="K4871">
        <f t="shared" si="277"/>
        <v>8.1756205890878277</v>
      </c>
      <c r="L4871" s="12" t="s">
        <v>32</v>
      </c>
      <c r="M4871" t="s">
        <v>25</v>
      </c>
      <c r="N4871" s="12" t="s">
        <v>26</v>
      </c>
      <c r="O4871" t="str">
        <f t="shared" si="278"/>
        <v>CG_Post Fert Eggs__K10.jpg</v>
      </c>
      <c r="Q4871" s="2" t="s">
        <v>764</v>
      </c>
      <c r="T4871" t="s">
        <v>813</v>
      </c>
      <c r="W4871" s="12"/>
      <c r="Y4871" t="s">
        <v>826</v>
      </c>
      <c r="Z4871" t="s">
        <v>826</v>
      </c>
      <c r="AA4871" t="s">
        <v>826</v>
      </c>
      <c r="AB4871" t="str">
        <f t="shared" si="274"/>
        <v/>
      </c>
    </row>
    <row r="4872" spans="2:28" x14ac:dyDescent="0.2">
      <c r="B4872" s="12" t="s">
        <v>21</v>
      </c>
      <c r="C4872" s="12" t="s">
        <v>811</v>
      </c>
      <c r="D4872" s="12"/>
      <c r="E4872" s="12" t="s">
        <v>75</v>
      </c>
      <c r="F4872" s="12">
        <v>6</v>
      </c>
      <c r="G4872" s="12">
        <v>6</v>
      </c>
      <c r="H4872" s="12"/>
      <c r="I4872" s="12">
        <v>2.7069999999999999</v>
      </c>
      <c r="J4872" s="12">
        <v>3.4089999999999998</v>
      </c>
      <c r="K4872">
        <f t="shared" si="277"/>
        <v>13.079820024992195</v>
      </c>
      <c r="L4872" s="12" t="s">
        <v>32</v>
      </c>
      <c r="M4872" t="s">
        <v>25</v>
      </c>
      <c r="N4872" s="12" t="s">
        <v>26</v>
      </c>
      <c r="O4872" t="str">
        <f t="shared" si="278"/>
        <v>CG_Post Fert Eggs__K10.jpg</v>
      </c>
      <c r="Q4872" s="2" t="s">
        <v>764</v>
      </c>
      <c r="T4872" t="s">
        <v>813</v>
      </c>
      <c r="W4872" s="12"/>
      <c r="Y4872" t="s">
        <v>826</v>
      </c>
      <c r="Z4872" t="s">
        <v>826</v>
      </c>
      <c r="AA4872" t="s">
        <v>826</v>
      </c>
      <c r="AB4872" t="str">
        <f t="shared" ref="AB4872:AB4935" si="279">IF(AND(Y4872="check",T4872="yolk.vol"),"remove","")</f>
        <v/>
      </c>
    </row>
    <row r="4873" spans="2:28" x14ac:dyDescent="0.2">
      <c r="B4873" s="12" t="s">
        <v>21</v>
      </c>
      <c r="C4873" s="12" t="s">
        <v>811</v>
      </c>
      <c r="D4873" s="12"/>
      <c r="E4873" s="12" t="s">
        <v>75</v>
      </c>
      <c r="F4873" s="12">
        <v>7</v>
      </c>
      <c r="G4873" s="12">
        <v>7</v>
      </c>
      <c r="H4873" s="12"/>
      <c r="I4873" s="12">
        <v>2.8580000000000001</v>
      </c>
      <c r="J4873" s="12">
        <v>3.746</v>
      </c>
      <c r="K4873">
        <f t="shared" si="277"/>
        <v>16.021031614747827</v>
      </c>
      <c r="L4873" s="12" t="s">
        <v>32</v>
      </c>
      <c r="M4873" t="s">
        <v>25</v>
      </c>
      <c r="N4873" s="12" t="s">
        <v>26</v>
      </c>
      <c r="O4873" t="str">
        <f t="shared" si="278"/>
        <v>CG_Post Fert Eggs__K10.jpg</v>
      </c>
      <c r="Q4873" s="2" t="s">
        <v>764</v>
      </c>
      <c r="T4873" t="s">
        <v>813</v>
      </c>
      <c r="W4873" s="12"/>
      <c r="Y4873" t="s">
        <v>826</v>
      </c>
      <c r="Z4873" t="s">
        <v>826</v>
      </c>
      <c r="AA4873" t="s">
        <v>826</v>
      </c>
      <c r="AB4873" t="str">
        <f t="shared" si="279"/>
        <v/>
      </c>
    </row>
    <row r="4874" spans="2:28" x14ac:dyDescent="0.2">
      <c r="B4874" s="12" t="s">
        <v>21</v>
      </c>
      <c r="C4874" s="12" t="s">
        <v>811</v>
      </c>
      <c r="D4874" s="12"/>
      <c r="E4874" s="12" t="s">
        <v>75</v>
      </c>
      <c r="F4874" s="12">
        <v>8</v>
      </c>
      <c r="G4874" s="12">
        <v>8</v>
      </c>
      <c r="H4874" s="12"/>
      <c r="I4874" s="12">
        <v>3.0059999999999998</v>
      </c>
      <c r="J4874" s="12">
        <v>3.2839999999999998</v>
      </c>
      <c r="K4874">
        <f t="shared" si="277"/>
        <v>15.537436131249356</v>
      </c>
      <c r="L4874" s="12" t="s">
        <v>32</v>
      </c>
      <c r="M4874" t="s">
        <v>25</v>
      </c>
      <c r="N4874" s="12" t="s">
        <v>26</v>
      </c>
      <c r="O4874" t="str">
        <f t="shared" si="278"/>
        <v>CG_Post Fert Eggs__K10.jpg</v>
      </c>
      <c r="Q4874" s="2" t="s">
        <v>764</v>
      </c>
      <c r="T4874" t="s">
        <v>813</v>
      </c>
      <c r="W4874" s="12"/>
      <c r="Y4874" t="s">
        <v>826</v>
      </c>
      <c r="Z4874" t="s">
        <v>826</v>
      </c>
      <c r="AA4874" t="s">
        <v>826</v>
      </c>
      <c r="AB4874" t="str">
        <f t="shared" si="279"/>
        <v/>
      </c>
    </row>
    <row r="4875" spans="2:28" x14ac:dyDescent="0.2">
      <c r="B4875" s="12" t="s">
        <v>21</v>
      </c>
      <c r="C4875" s="12" t="s">
        <v>811</v>
      </c>
      <c r="D4875" s="12"/>
      <c r="E4875" s="12" t="s">
        <v>78</v>
      </c>
      <c r="F4875" s="12">
        <v>1</v>
      </c>
      <c r="G4875" s="12">
        <v>1</v>
      </c>
      <c r="H4875" s="12"/>
      <c r="I4875" s="12">
        <v>2.9750000000000001</v>
      </c>
      <c r="J4875" s="12">
        <v>3.53</v>
      </c>
      <c r="K4875">
        <f t="shared" si="277"/>
        <v>16.358628921322914</v>
      </c>
      <c r="L4875" s="12" t="s">
        <v>32</v>
      </c>
      <c r="M4875" t="s">
        <v>25</v>
      </c>
      <c r="N4875" s="12" t="s">
        <v>26</v>
      </c>
      <c r="O4875" t="str">
        <f t="shared" si="278"/>
        <v>CG_Post Fert Eggs__K11.jpg</v>
      </c>
      <c r="Q4875" s="2" t="s">
        <v>764</v>
      </c>
      <c r="T4875" t="s">
        <v>813</v>
      </c>
      <c r="W4875" s="12"/>
      <c r="Y4875" t="s">
        <v>826</v>
      </c>
      <c r="Z4875" t="s">
        <v>826</v>
      </c>
      <c r="AA4875" t="s">
        <v>826</v>
      </c>
      <c r="AB4875" t="str">
        <f t="shared" si="279"/>
        <v/>
      </c>
    </row>
    <row r="4876" spans="2:28" x14ac:dyDescent="0.2">
      <c r="B4876" s="12" t="s">
        <v>21</v>
      </c>
      <c r="C4876" s="12" t="s">
        <v>811</v>
      </c>
      <c r="D4876" s="12"/>
      <c r="E4876" s="12" t="s">
        <v>78</v>
      </c>
      <c r="F4876" s="12">
        <v>2</v>
      </c>
      <c r="G4876" s="12">
        <v>2</v>
      </c>
      <c r="H4876" s="12"/>
      <c r="I4876" s="12">
        <v>2.972</v>
      </c>
      <c r="J4876" s="12">
        <v>3.2280000000000002</v>
      </c>
      <c r="K4876">
        <f t="shared" si="277"/>
        <v>14.928954406969281</v>
      </c>
      <c r="L4876" s="12" t="s">
        <v>32</v>
      </c>
      <c r="M4876" t="s">
        <v>25</v>
      </c>
      <c r="N4876" s="12" t="s">
        <v>26</v>
      </c>
      <c r="O4876" t="str">
        <f t="shared" si="278"/>
        <v>CG_Post Fert Eggs__K11.jpg</v>
      </c>
      <c r="Q4876" s="2" t="s">
        <v>764</v>
      </c>
      <c r="T4876" t="s">
        <v>813</v>
      </c>
      <c r="W4876" s="12"/>
      <c r="Y4876" t="s">
        <v>826</v>
      </c>
      <c r="Z4876" t="s">
        <v>826</v>
      </c>
      <c r="AA4876" t="s">
        <v>826</v>
      </c>
      <c r="AB4876" t="str">
        <f t="shared" si="279"/>
        <v/>
      </c>
    </row>
    <row r="4877" spans="2:28" x14ac:dyDescent="0.2">
      <c r="B4877" s="12" t="s">
        <v>21</v>
      </c>
      <c r="C4877" s="12" t="s">
        <v>811</v>
      </c>
      <c r="D4877" s="12"/>
      <c r="E4877" s="12" t="s">
        <v>78</v>
      </c>
      <c r="F4877" s="12">
        <v>3</v>
      </c>
      <c r="G4877" s="12">
        <v>3</v>
      </c>
      <c r="H4877" s="12"/>
      <c r="I4877" s="12">
        <v>2.7919999999999998</v>
      </c>
      <c r="J4877" s="12">
        <v>2.9950000000000001</v>
      </c>
      <c r="K4877">
        <f t="shared" si="277"/>
        <v>12.224353778688529</v>
      </c>
      <c r="L4877" s="12" t="s">
        <v>32</v>
      </c>
      <c r="M4877" t="s">
        <v>25</v>
      </c>
      <c r="N4877" s="12" t="s">
        <v>26</v>
      </c>
      <c r="O4877" t="str">
        <f t="shared" si="278"/>
        <v>CG_Post Fert Eggs__K11.jpg</v>
      </c>
      <c r="Q4877" s="2" t="s">
        <v>764</v>
      </c>
      <c r="T4877" t="s">
        <v>813</v>
      </c>
      <c r="W4877" s="12"/>
      <c r="Y4877" t="s">
        <v>826</v>
      </c>
      <c r="Z4877" t="s">
        <v>826</v>
      </c>
      <c r="AA4877" t="s">
        <v>826</v>
      </c>
      <c r="AB4877" t="str">
        <f t="shared" si="279"/>
        <v/>
      </c>
    </row>
    <row r="4878" spans="2:28" x14ac:dyDescent="0.2">
      <c r="B4878" s="12" t="s">
        <v>21</v>
      </c>
      <c r="C4878" s="12" t="s">
        <v>811</v>
      </c>
      <c r="D4878" s="12"/>
      <c r="E4878" s="12" t="s">
        <v>78</v>
      </c>
      <c r="F4878" s="12">
        <v>4</v>
      </c>
      <c r="G4878" s="12">
        <v>4</v>
      </c>
      <c r="H4878" s="12"/>
      <c r="I4878" s="12">
        <v>3.2069999999999999</v>
      </c>
      <c r="J4878" s="12">
        <v>3.3170000000000002</v>
      </c>
      <c r="K4878">
        <f t="shared" si="277"/>
        <v>17.862475529965241</v>
      </c>
      <c r="L4878" s="12" t="s">
        <v>32</v>
      </c>
      <c r="M4878" t="s">
        <v>25</v>
      </c>
      <c r="N4878" s="12" t="s">
        <v>26</v>
      </c>
      <c r="O4878" t="str">
        <f t="shared" si="278"/>
        <v>CG_Post Fert Eggs__K11.jpg</v>
      </c>
      <c r="Q4878" s="2" t="s">
        <v>764</v>
      </c>
      <c r="T4878" t="s">
        <v>813</v>
      </c>
      <c r="W4878" s="12"/>
      <c r="Y4878" t="s">
        <v>826</v>
      </c>
      <c r="Z4878" t="s">
        <v>826</v>
      </c>
      <c r="AA4878" t="s">
        <v>826</v>
      </c>
      <c r="AB4878" t="str">
        <f t="shared" si="279"/>
        <v/>
      </c>
    </row>
    <row r="4879" spans="2:28" x14ac:dyDescent="0.2">
      <c r="B4879" s="12" t="s">
        <v>21</v>
      </c>
      <c r="C4879" s="12" t="s">
        <v>811</v>
      </c>
      <c r="D4879" s="12"/>
      <c r="E4879" s="12" t="s">
        <v>78</v>
      </c>
      <c r="F4879" s="12">
        <v>5</v>
      </c>
      <c r="G4879" s="12">
        <v>5</v>
      </c>
      <c r="H4879" s="12"/>
      <c r="I4879" s="12">
        <v>2.7280000000000002</v>
      </c>
      <c r="J4879" s="12">
        <v>3.129</v>
      </c>
      <c r="K4879">
        <f t="shared" si="277"/>
        <v>12.192494001343041</v>
      </c>
      <c r="L4879" s="12" t="s">
        <v>32</v>
      </c>
      <c r="M4879" t="s">
        <v>25</v>
      </c>
      <c r="N4879" s="12" t="s">
        <v>26</v>
      </c>
      <c r="O4879" t="str">
        <f t="shared" si="278"/>
        <v>CG_Post Fert Eggs__K11.jpg</v>
      </c>
      <c r="Q4879" s="2" t="s">
        <v>764</v>
      </c>
      <c r="T4879" t="s">
        <v>813</v>
      </c>
      <c r="W4879" s="12"/>
      <c r="Y4879" t="s">
        <v>826</v>
      </c>
      <c r="Z4879" t="s">
        <v>826</v>
      </c>
      <c r="AA4879" t="s">
        <v>826</v>
      </c>
      <c r="AB4879" t="str">
        <f t="shared" si="279"/>
        <v/>
      </c>
    </row>
    <row r="4880" spans="2:28" x14ac:dyDescent="0.2">
      <c r="B4880" s="12" t="s">
        <v>21</v>
      </c>
      <c r="C4880" s="12" t="s">
        <v>811</v>
      </c>
      <c r="D4880" s="12"/>
      <c r="E4880" s="12" t="s">
        <v>78</v>
      </c>
      <c r="F4880" s="12">
        <v>6</v>
      </c>
      <c r="G4880" s="12">
        <v>6</v>
      </c>
      <c r="H4880" s="12"/>
      <c r="I4880" s="12">
        <v>2.3959999999999999</v>
      </c>
      <c r="J4880" s="12">
        <v>3.157</v>
      </c>
      <c r="K4880">
        <f t="shared" si="277"/>
        <v>9.4895684939830112</v>
      </c>
      <c r="L4880" s="12" t="s">
        <v>32</v>
      </c>
      <c r="M4880" t="s">
        <v>25</v>
      </c>
      <c r="N4880" s="12" t="s">
        <v>26</v>
      </c>
      <c r="O4880" t="str">
        <f t="shared" si="278"/>
        <v>CG_Post Fert Eggs__K11.jpg</v>
      </c>
      <c r="Q4880" s="2" t="s">
        <v>764</v>
      </c>
      <c r="T4880" t="s">
        <v>813</v>
      </c>
      <c r="W4880" s="12"/>
      <c r="Y4880" t="s">
        <v>826</v>
      </c>
      <c r="Z4880" t="s">
        <v>826</v>
      </c>
      <c r="AA4880" t="s">
        <v>826</v>
      </c>
      <c r="AB4880" t="str">
        <f t="shared" si="279"/>
        <v/>
      </c>
    </row>
    <row r="4881" spans="2:28" x14ac:dyDescent="0.2">
      <c r="B4881" s="12" t="s">
        <v>21</v>
      </c>
      <c r="C4881" s="12" t="s">
        <v>811</v>
      </c>
      <c r="D4881" s="12"/>
      <c r="E4881" s="12" t="s">
        <v>78</v>
      </c>
      <c r="F4881" s="12">
        <v>7</v>
      </c>
      <c r="G4881" s="12">
        <v>7</v>
      </c>
      <c r="H4881" s="12"/>
      <c r="I4881" s="12">
        <v>3.29</v>
      </c>
      <c r="J4881" s="12">
        <v>3.726</v>
      </c>
      <c r="K4881">
        <f t="shared" si="277"/>
        <v>21.117033162098998</v>
      </c>
      <c r="L4881" s="12" t="s">
        <v>32</v>
      </c>
      <c r="M4881" t="s">
        <v>25</v>
      </c>
      <c r="N4881" s="12" t="s">
        <v>26</v>
      </c>
      <c r="O4881" t="str">
        <f t="shared" si="278"/>
        <v>CG_Post Fert Eggs__K11.jpg</v>
      </c>
      <c r="Q4881" s="2" t="s">
        <v>764</v>
      </c>
      <c r="T4881" t="s">
        <v>813</v>
      </c>
      <c r="W4881" s="12"/>
      <c r="Y4881" t="s">
        <v>826</v>
      </c>
      <c r="Z4881" t="s">
        <v>826</v>
      </c>
      <c r="AA4881" t="s">
        <v>826</v>
      </c>
      <c r="AB4881" t="str">
        <f t="shared" si="279"/>
        <v/>
      </c>
    </row>
    <row r="4882" spans="2:28" x14ac:dyDescent="0.2">
      <c r="B4882" s="12" t="s">
        <v>21</v>
      </c>
      <c r="C4882" s="12" t="s">
        <v>811</v>
      </c>
      <c r="D4882" s="12"/>
      <c r="E4882" s="12" t="s">
        <v>78</v>
      </c>
      <c r="F4882" s="12">
        <v>8</v>
      </c>
      <c r="G4882" s="12">
        <v>8</v>
      </c>
      <c r="H4882" s="12"/>
      <c r="I4882" s="12">
        <v>2.6320000000000001</v>
      </c>
      <c r="J4882" s="12">
        <v>3.5169999999999999</v>
      </c>
      <c r="K4882">
        <f t="shared" si="277"/>
        <v>12.756819002658451</v>
      </c>
      <c r="L4882" s="12" t="s">
        <v>32</v>
      </c>
      <c r="M4882" t="s">
        <v>25</v>
      </c>
      <c r="N4882" s="12" t="s">
        <v>26</v>
      </c>
      <c r="O4882" t="str">
        <f t="shared" si="278"/>
        <v>CG_Post Fert Eggs__K11.jpg</v>
      </c>
      <c r="Q4882" s="2" t="s">
        <v>764</v>
      </c>
      <c r="T4882" t="s">
        <v>813</v>
      </c>
      <c r="W4882" s="12"/>
      <c r="Y4882" t="s">
        <v>826</v>
      </c>
      <c r="Z4882" t="s">
        <v>826</v>
      </c>
      <c r="AA4882" t="s">
        <v>826</v>
      </c>
      <c r="AB4882" t="str">
        <f t="shared" si="279"/>
        <v/>
      </c>
    </row>
    <row r="4883" spans="2:28" x14ac:dyDescent="0.2">
      <c r="B4883" s="12" t="s">
        <v>21</v>
      </c>
      <c r="C4883" s="12" t="s">
        <v>811</v>
      </c>
      <c r="D4883" s="12"/>
      <c r="E4883" s="12" t="s">
        <v>81</v>
      </c>
      <c r="F4883" s="12">
        <v>1</v>
      </c>
      <c r="G4883" s="12">
        <v>1</v>
      </c>
      <c r="H4883" s="12"/>
      <c r="I4883" s="12">
        <v>2.37</v>
      </c>
      <c r="J4883" s="12">
        <v>3.6840000000000002</v>
      </c>
      <c r="K4883">
        <f t="shared" si="277"/>
        <v>10.834642078793999</v>
      </c>
      <c r="L4883" s="12" t="s">
        <v>32</v>
      </c>
      <c r="M4883" t="s">
        <v>25</v>
      </c>
      <c r="N4883" s="12" t="s">
        <v>26</v>
      </c>
      <c r="O4883" t="str">
        <f t="shared" si="278"/>
        <v>CG_Post Fert Eggs__K12.jpg</v>
      </c>
      <c r="Q4883" s="2" t="s">
        <v>764</v>
      </c>
      <c r="T4883" t="s">
        <v>813</v>
      </c>
      <c r="W4883" s="12"/>
      <c r="Y4883" t="s">
        <v>826</v>
      </c>
      <c r="Z4883" t="s">
        <v>826</v>
      </c>
      <c r="AA4883" t="s">
        <v>826</v>
      </c>
      <c r="AB4883" t="str">
        <f t="shared" si="279"/>
        <v/>
      </c>
    </row>
    <row r="4884" spans="2:28" x14ac:dyDescent="0.2">
      <c r="B4884" s="12" t="s">
        <v>21</v>
      </c>
      <c r="C4884" s="12" t="s">
        <v>811</v>
      </c>
      <c r="D4884" s="12"/>
      <c r="E4884" s="12" t="s">
        <v>81</v>
      </c>
      <c r="F4884" s="12">
        <v>2</v>
      </c>
      <c r="G4884" s="12">
        <v>2</v>
      </c>
      <c r="H4884" s="12"/>
      <c r="I4884" s="12">
        <v>2.9540000000000002</v>
      </c>
      <c r="J4884" s="12">
        <v>3.6680000000000001</v>
      </c>
      <c r="K4884">
        <f t="shared" si="277"/>
        <v>16.759017884660988</v>
      </c>
      <c r="L4884" s="12" t="s">
        <v>32</v>
      </c>
      <c r="M4884" t="s">
        <v>25</v>
      </c>
      <c r="N4884" s="12" t="s">
        <v>26</v>
      </c>
      <c r="O4884" t="str">
        <f t="shared" si="278"/>
        <v>CG_Post Fert Eggs__K12.jpg</v>
      </c>
      <c r="Q4884" s="2" t="s">
        <v>764</v>
      </c>
      <c r="T4884" t="s">
        <v>813</v>
      </c>
      <c r="W4884" s="12"/>
      <c r="Y4884" t="s">
        <v>826</v>
      </c>
      <c r="Z4884" t="s">
        <v>826</v>
      </c>
      <c r="AA4884" t="s">
        <v>826</v>
      </c>
      <c r="AB4884" t="str">
        <f t="shared" si="279"/>
        <v/>
      </c>
    </row>
    <row r="4885" spans="2:28" x14ac:dyDescent="0.2">
      <c r="B4885" s="12" t="s">
        <v>21</v>
      </c>
      <c r="C4885" s="12" t="s">
        <v>811</v>
      </c>
      <c r="D4885" s="12"/>
      <c r="E4885" s="12" t="s">
        <v>81</v>
      </c>
      <c r="F4885" s="12">
        <v>3</v>
      </c>
      <c r="G4885" s="12">
        <v>3</v>
      </c>
      <c r="H4885" s="12"/>
      <c r="I4885" s="12">
        <v>3.0209999999999999</v>
      </c>
      <c r="J4885" s="12">
        <v>3.4660000000000002</v>
      </c>
      <c r="K4885">
        <f t="shared" si="277"/>
        <v>16.562590502934089</v>
      </c>
      <c r="L4885" s="12" t="s">
        <v>32</v>
      </c>
      <c r="M4885" t="s">
        <v>25</v>
      </c>
      <c r="N4885" s="12" t="s">
        <v>26</v>
      </c>
      <c r="O4885" t="str">
        <f t="shared" si="278"/>
        <v>CG_Post Fert Eggs__K12.jpg</v>
      </c>
      <c r="Q4885" s="2" t="s">
        <v>764</v>
      </c>
      <c r="T4885" t="s">
        <v>813</v>
      </c>
      <c r="W4885" s="12"/>
      <c r="Y4885" t="s">
        <v>826</v>
      </c>
      <c r="Z4885" t="s">
        <v>826</v>
      </c>
      <c r="AA4885" t="s">
        <v>826</v>
      </c>
      <c r="AB4885" t="str">
        <f t="shared" si="279"/>
        <v/>
      </c>
    </row>
    <row r="4886" spans="2:28" x14ac:dyDescent="0.2">
      <c r="B4886" s="12" t="s">
        <v>21</v>
      </c>
      <c r="C4886" s="12" t="s">
        <v>811</v>
      </c>
      <c r="D4886" s="12"/>
      <c r="E4886" s="12" t="s">
        <v>81</v>
      </c>
      <c r="F4886" s="12">
        <v>4</v>
      </c>
      <c r="G4886" s="12">
        <v>4</v>
      </c>
      <c r="H4886" s="12"/>
      <c r="I4886" s="12">
        <v>2.1890000000000001</v>
      </c>
      <c r="J4886" s="12">
        <v>2.9609999999999999</v>
      </c>
      <c r="K4886">
        <f t="shared" si="277"/>
        <v>7.428962840148464</v>
      </c>
      <c r="L4886" s="12" t="s">
        <v>32</v>
      </c>
      <c r="M4886" t="s">
        <v>25</v>
      </c>
      <c r="N4886" s="12" t="s">
        <v>26</v>
      </c>
      <c r="O4886" t="str">
        <f t="shared" si="278"/>
        <v>CG_Post Fert Eggs__K12.jpg</v>
      </c>
      <c r="Q4886" s="2" t="s">
        <v>764</v>
      </c>
      <c r="T4886" t="s">
        <v>813</v>
      </c>
      <c r="W4886" s="12"/>
      <c r="Y4886" t="s">
        <v>826</v>
      </c>
      <c r="Z4886" t="s">
        <v>826</v>
      </c>
      <c r="AA4886" t="s">
        <v>826</v>
      </c>
      <c r="AB4886" t="str">
        <f t="shared" si="279"/>
        <v/>
      </c>
    </row>
    <row r="4887" spans="2:28" x14ac:dyDescent="0.2">
      <c r="B4887" s="12" t="s">
        <v>21</v>
      </c>
      <c r="C4887" s="12" t="s">
        <v>811</v>
      </c>
      <c r="D4887" s="12"/>
      <c r="E4887" s="12" t="s">
        <v>81</v>
      </c>
      <c r="F4887" s="12">
        <v>5</v>
      </c>
      <c r="G4887" s="12">
        <v>5</v>
      </c>
      <c r="H4887" s="12"/>
      <c r="I4887" s="12">
        <v>3.048</v>
      </c>
      <c r="J4887" s="12">
        <v>3.31</v>
      </c>
      <c r="K4887">
        <f t="shared" si="277"/>
        <v>16.101123255753599</v>
      </c>
      <c r="L4887" s="12" t="s">
        <v>32</v>
      </c>
      <c r="M4887" t="s">
        <v>25</v>
      </c>
      <c r="N4887" s="12" t="s">
        <v>26</v>
      </c>
      <c r="O4887" t="str">
        <f t="shared" si="278"/>
        <v>CG_Post Fert Eggs__K12.jpg</v>
      </c>
      <c r="Q4887" s="2" t="s">
        <v>764</v>
      </c>
      <c r="T4887" t="s">
        <v>813</v>
      </c>
      <c r="W4887" s="12"/>
      <c r="Y4887" t="s">
        <v>826</v>
      </c>
      <c r="Z4887" t="s">
        <v>826</v>
      </c>
      <c r="AA4887" t="s">
        <v>826</v>
      </c>
      <c r="AB4887" t="str">
        <f t="shared" si="279"/>
        <v/>
      </c>
    </row>
    <row r="4888" spans="2:28" x14ac:dyDescent="0.2">
      <c r="B4888" s="12" t="s">
        <v>21</v>
      </c>
      <c r="C4888" s="12" t="s">
        <v>811</v>
      </c>
      <c r="D4888" s="12"/>
      <c r="E4888" s="12" t="s">
        <v>81</v>
      </c>
      <c r="F4888" s="12">
        <v>6</v>
      </c>
      <c r="G4888" s="12">
        <v>6</v>
      </c>
      <c r="H4888" s="12"/>
      <c r="I4888" s="12">
        <v>3.306</v>
      </c>
      <c r="J4888" s="12">
        <v>3.4380000000000002</v>
      </c>
      <c r="K4888">
        <f t="shared" si="277"/>
        <v>19.674777347390521</v>
      </c>
      <c r="L4888" s="12" t="s">
        <v>32</v>
      </c>
      <c r="M4888" t="s">
        <v>25</v>
      </c>
      <c r="N4888" s="12" t="s">
        <v>26</v>
      </c>
      <c r="O4888" t="str">
        <f t="shared" si="278"/>
        <v>CG_Post Fert Eggs__K12.jpg</v>
      </c>
      <c r="Q4888" s="2" t="s">
        <v>764</v>
      </c>
      <c r="T4888" t="s">
        <v>813</v>
      </c>
      <c r="W4888" s="12"/>
      <c r="Y4888" t="s">
        <v>826</v>
      </c>
      <c r="Z4888" t="s">
        <v>826</v>
      </c>
      <c r="AA4888" t="s">
        <v>826</v>
      </c>
      <c r="AB4888" t="str">
        <f t="shared" si="279"/>
        <v/>
      </c>
    </row>
    <row r="4889" spans="2:28" x14ac:dyDescent="0.2">
      <c r="B4889" s="12" t="s">
        <v>21</v>
      </c>
      <c r="C4889" s="12" t="s">
        <v>811</v>
      </c>
      <c r="D4889" s="12"/>
      <c r="E4889" s="12" t="s">
        <v>81</v>
      </c>
      <c r="F4889" s="12">
        <v>7</v>
      </c>
      <c r="G4889" s="12">
        <v>7</v>
      </c>
      <c r="H4889" s="12"/>
      <c r="I4889" s="12">
        <v>3.3740000000000001</v>
      </c>
      <c r="J4889" s="12">
        <v>3.653</v>
      </c>
      <c r="K4889">
        <f t="shared" si="277"/>
        <v>21.773993262229084</v>
      </c>
      <c r="L4889" s="12" t="s">
        <v>32</v>
      </c>
      <c r="M4889" t="s">
        <v>25</v>
      </c>
      <c r="N4889" s="12" t="s">
        <v>26</v>
      </c>
      <c r="O4889" t="str">
        <f t="shared" si="278"/>
        <v>CG_Post Fert Eggs__K12.jpg</v>
      </c>
      <c r="Q4889" s="2" t="s">
        <v>764</v>
      </c>
      <c r="T4889" t="s">
        <v>813</v>
      </c>
      <c r="W4889" s="12"/>
      <c r="Y4889" t="s">
        <v>826</v>
      </c>
      <c r="Z4889" t="s">
        <v>826</v>
      </c>
      <c r="AA4889" t="s">
        <v>826</v>
      </c>
      <c r="AB4889" t="str">
        <f t="shared" si="279"/>
        <v/>
      </c>
    </row>
    <row r="4890" spans="2:28" x14ac:dyDescent="0.2">
      <c r="B4890" s="12" t="s">
        <v>21</v>
      </c>
      <c r="C4890" s="12" t="s">
        <v>811</v>
      </c>
      <c r="D4890" s="12"/>
      <c r="E4890" s="12" t="s">
        <v>81</v>
      </c>
      <c r="F4890" s="12">
        <v>8</v>
      </c>
      <c r="G4890" s="12">
        <v>8</v>
      </c>
      <c r="H4890" s="12"/>
      <c r="I4890" s="12">
        <v>3.2970000000000002</v>
      </c>
      <c r="J4890" s="12">
        <v>3.9350000000000001</v>
      </c>
      <c r="K4890">
        <f t="shared" si="277"/>
        <v>22.396537746039975</v>
      </c>
      <c r="L4890" s="12" t="s">
        <v>32</v>
      </c>
      <c r="M4890" t="s">
        <v>25</v>
      </c>
      <c r="N4890" s="12" t="s">
        <v>26</v>
      </c>
      <c r="O4890" t="str">
        <f t="shared" si="278"/>
        <v>CG_Post Fert Eggs__K12.jpg</v>
      </c>
      <c r="Q4890" s="2" t="s">
        <v>764</v>
      </c>
      <c r="T4890" t="s">
        <v>813</v>
      </c>
      <c r="W4890" s="12"/>
      <c r="Y4890" t="s">
        <v>826</v>
      </c>
      <c r="Z4890" t="s">
        <v>826</v>
      </c>
      <c r="AA4890" t="s">
        <v>826</v>
      </c>
      <c r="AB4890" t="str">
        <f t="shared" si="279"/>
        <v/>
      </c>
    </row>
    <row r="4891" spans="2:28" x14ac:dyDescent="0.2">
      <c r="B4891" s="12" t="s">
        <v>21</v>
      </c>
      <c r="C4891" s="12" t="s">
        <v>811</v>
      </c>
      <c r="D4891" s="12"/>
      <c r="E4891" s="12" t="s">
        <v>81</v>
      </c>
      <c r="F4891" s="12">
        <v>9</v>
      </c>
      <c r="G4891" s="12">
        <v>9</v>
      </c>
      <c r="H4891" s="12"/>
      <c r="I4891" s="12">
        <v>3.375</v>
      </c>
      <c r="J4891" s="12">
        <v>3.827</v>
      </c>
      <c r="K4891">
        <f t="shared" si="277"/>
        <v>22.824657640546871</v>
      </c>
      <c r="L4891" s="12" t="s">
        <v>32</v>
      </c>
      <c r="M4891" t="s">
        <v>25</v>
      </c>
      <c r="N4891" s="12" t="s">
        <v>26</v>
      </c>
      <c r="O4891" t="str">
        <f t="shared" si="278"/>
        <v>CG_Post Fert Eggs__K12.jpg</v>
      </c>
      <c r="Q4891" s="2" t="s">
        <v>764</v>
      </c>
      <c r="T4891" t="s">
        <v>813</v>
      </c>
      <c r="W4891" s="12"/>
      <c r="Y4891" t="s">
        <v>826</v>
      </c>
      <c r="Z4891" t="s">
        <v>826</v>
      </c>
      <c r="AA4891" t="s">
        <v>826</v>
      </c>
      <c r="AB4891" t="str">
        <f t="shared" si="279"/>
        <v/>
      </c>
    </row>
    <row r="4892" spans="2:28" x14ac:dyDescent="0.2">
      <c r="B4892" s="12" t="s">
        <v>21</v>
      </c>
      <c r="C4892" s="12" t="s">
        <v>811</v>
      </c>
      <c r="D4892" s="12"/>
      <c r="E4892" s="12" t="s">
        <v>83</v>
      </c>
      <c r="F4892" s="12">
        <v>1</v>
      </c>
      <c r="G4892" s="12">
        <v>1</v>
      </c>
      <c r="H4892" s="12"/>
      <c r="I4892" s="12">
        <v>3.0019999999999998</v>
      </c>
      <c r="J4892" s="12">
        <v>3.286</v>
      </c>
      <c r="K4892">
        <f t="shared" si="277"/>
        <v>15.50555052165649</v>
      </c>
      <c r="L4892" s="12" t="s">
        <v>32</v>
      </c>
      <c r="M4892" t="s">
        <v>25</v>
      </c>
      <c r="N4892" s="12" t="s">
        <v>26</v>
      </c>
      <c r="O4892" s="13" t="str">
        <f t="shared" ref="O4892:O4900" si="280">"CG_D"&amp;C4892&amp;"_"&amp;D4892&amp;"_"&amp;E4892&amp;".jpg"</f>
        <v>CG_DPost Fert Eggs__K13.jpg</v>
      </c>
      <c r="Q4892" s="2" t="s">
        <v>764</v>
      </c>
      <c r="T4892" t="s">
        <v>813</v>
      </c>
      <c r="W4892" s="12"/>
      <c r="Y4892" t="s">
        <v>826</v>
      </c>
      <c r="Z4892" t="s">
        <v>826</v>
      </c>
      <c r="AA4892" t="s">
        <v>826</v>
      </c>
      <c r="AB4892" t="str">
        <f t="shared" si="279"/>
        <v/>
      </c>
    </row>
    <row r="4893" spans="2:28" x14ac:dyDescent="0.2">
      <c r="B4893" s="12" t="s">
        <v>21</v>
      </c>
      <c r="C4893" s="12" t="s">
        <v>811</v>
      </c>
      <c r="D4893" s="12"/>
      <c r="E4893" s="12" t="s">
        <v>83</v>
      </c>
      <c r="F4893" s="12">
        <v>2</v>
      </c>
      <c r="G4893" s="12">
        <v>2</v>
      </c>
      <c r="H4893" s="12"/>
      <c r="I4893" s="12">
        <v>2.379</v>
      </c>
      <c r="J4893" s="12">
        <v>2.9460000000000002</v>
      </c>
      <c r="K4893">
        <f t="shared" si="277"/>
        <v>8.7301133404722897</v>
      </c>
      <c r="L4893" s="12" t="s">
        <v>32</v>
      </c>
      <c r="M4893" t="s">
        <v>25</v>
      </c>
      <c r="N4893" s="12" t="s">
        <v>26</v>
      </c>
      <c r="O4893" s="13" t="str">
        <f t="shared" si="280"/>
        <v>CG_DPost Fert Eggs__K13.jpg</v>
      </c>
      <c r="Q4893" s="2" t="s">
        <v>764</v>
      </c>
      <c r="T4893" t="s">
        <v>813</v>
      </c>
      <c r="W4893" s="12"/>
      <c r="Y4893" t="s">
        <v>826</v>
      </c>
      <c r="Z4893" t="s">
        <v>826</v>
      </c>
      <c r="AA4893" t="s">
        <v>826</v>
      </c>
      <c r="AB4893" t="str">
        <f t="shared" si="279"/>
        <v/>
      </c>
    </row>
    <row r="4894" spans="2:28" x14ac:dyDescent="0.2">
      <c r="B4894" s="12" t="s">
        <v>21</v>
      </c>
      <c r="C4894" s="12" t="s">
        <v>811</v>
      </c>
      <c r="D4894" s="12"/>
      <c r="E4894" s="12" t="s">
        <v>83</v>
      </c>
      <c r="F4894" s="12">
        <v>3</v>
      </c>
      <c r="G4894" s="12">
        <v>3</v>
      </c>
      <c r="H4894" s="12"/>
      <c r="I4894" s="12">
        <v>2.9350000000000001</v>
      </c>
      <c r="J4894" s="12">
        <v>3.2610000000000001</v>
      </c>
      <c r="K4894">
        <f t="shared" si="277"/>
        <v>14.708394354497125</v>
      </c>
      <c r="L4894" s="12" t="s">
        <v>32</v>
      </c>
      <c r="M4894" t="s">
        <v>25</v>
      </c>
      <c r="N4894" s="12" t="s">
        <v>26</v>
      </c>
      <c r="O4894" s="13" t="str">
        <f t="shared" si="280"/>
        <v>CG_DPost Fert Eggs__K13.jpg</v>
      </c>
      <c r="Q4894" s="2" t="s">
        <v>764</v>
      </c>
      <c r="T4894" t="s">
        <v>813</v>
      </c>
      <c r="W4894" s="12"/>
      <c r="Y4894" t="s">
        <v>826</v>
      </c>
      <c r="Z4894" t="s">
        <v>826</v>
      </c>
      <c r="AA4894" t="s">
        <v>826</v>
      </c>
      <c r="AB4894" t="str">
        <f t="shared" si="279"/>
        <v/>
      </c>
    </row>
    <row r="4895" spans="2:28" x14ac:dyDescent="0.2">
      <c r="B4895" s="12" t="s">
        <v>21</v>
      </c>
      <c r="C4895" s="12" t="s">
        <v>811</v>
      </c>
      <c r="D4895" s="12"/>
      <c r="E4895" s="12" t="s">
        <v>83</v>
      </c>
      <c r="F4895" s="12">
        <v>4</v>
      </c>
      <c r="G4895" s="12">
        <v>4</v>
      </c>
      <c r="H4895" s="12"/>
      <c r="I4895" s="12">
        <v>3.0419999999999998</v>
      </c>
      <c r="J4895" s="12">
        <v>3.24</v>
      </c>
      <c r="K4895">
        <f t="shared" si="277"/>
        <v>15.698627520170398</v>
      </c>
      <c r="L4895" s="12" t="s">
        <v>32</v>
      </c>
      <c r="M4895" t="s">
        <v>25</v>
      </c>
      <c r="N4895" s="12" t="s">
        <v>26</v>
      </c>
      <c r="O4895" s="13" t="str">
        <f t="shared" si="280"/>
        <v>CG_DPost Fert Eggs__K13.jpg</v>
      </c>
      <c r="Q4895" s="2" t="s">
        <v>764</v>
      </c>
      <c r="T4895" t="s">
        <v>813</v>
      </c>
      <c r="W4895" s="12"/>
      <c r="Y4895" t="s">
        <v>826</v>
      </c>
      <c r="Z4895" t="s">
        <v>826</v>
      </c>
      <c r="AA4895" t="s">
        <v>826</v>
      </c>
      <c r="AB4895" t="str">
        <f t="shared" si="279"/>
        <v/>
      </c>
    </row>
    <row r="4896" spans="2:28" x14ac:dyDescent="0.2">
      <c r="B4896" s="12" t="s">
        <v>21</v>
      </c>
      <c r="C4896" s="12" t="s">
        <v>811</v>
      </c>
      <c r="D4896" s="12"/>
      <c r="E4896" s="12" t="s">
        <v>83</v>
      </c>
      <c r="F4896" s="12">
        <v>5</v>
      </c>
      <c r="G4896" s="12">
        <v>5</v>
      </c>
      <c r="H4896" s="12"/>
      <c r="I4896" s="12">
        <v>2.0310000000000001</v>
      </c>
      <c r="J4896" s="12">
        <v>2.8820000000000001</v>
      </c>
      <c r="K4896">
        <f t="shared" si="277"/>
        <v>6.2246090348445309</v>
      </c>
      <c r="L4896" s="12" t="s">
        <v>32</v>
      </c>
      <c r="M4896" t="s">
        <v>25</v>
      </c>
      <c r="N4896" s="12" t="s">
        <v>26</v>
      </c>
      <c r="O4896" s="13" t="str">
        <f t="shared" si="280"/>
        <v>CG_DPost Fert Eggs__K13.jpg</v>
      </c>
      <c r="Q4896" s="2" t="s">
        <v>764</v>
      </c>
      <c r="T4896" t="s">
        <v>813</v>
      </c>
      <c r="W4896" s="12"/>
      <c r="Y4896" t="s">
        <v>826</v>
      </c>
      <c r="Z4896" t="s">
        <v>826</v>
      </c>
      <c r="AA4896" t="s">
        <v>826</v>
      </c>
      <c r="AB4896" t="str">
        <f t="shared" si="279"/>
        <v/>
      </c>
    </row>
    <row r="4897" spans="2:28" x14ac:dyDescent="0.2">
      <c r="B4897" s="12" t="s">
        <v>21</v>
      </c>
      <c r="C4897" s="12" t="s">
        <v>811</v>
      </c>
      <c r="D4897" s="12"/>
      <c r="E4897" s="12" t="s">
        <v>83</v>
      </c>
      <c r="F4897" s="12">
        <v>6</v>
      </c>
      <c r="G4897" s="12">
        <v>6</v>
      </c>
      <c r="H4897" s="12"/>
      <c r="I4897" s="12">
        <v>2.9249999999999998</v>
      </c>
      <c r="J4897" s="12">
        <v>3.2189999999999999</v>
      </c>
      <c r="K4897">
        <f t="shared" si="277"/>
        <v>14.420189678821872</v>
      </c>
      <c r="L4897" s="12" t="s">
        <v>32</v>
      </c>
      <c r="M4897" t="s">
        <v>25</v>
      </c>
      <c r="N4897" s="12" t="s">
        <v>26</v>
      </c>
      <c r="O4897" s="13" t="str">
        <f t="shared" si="280"/>
        <v>CG_DPost Fert Eggs__K13.jpg</v>
      </c>
      <c r="Q4897" s="2" t="s">
        <v>764</v>
      </c>
      <c r="T4897" t="s">
        <v>813</v>
      </c>
      <c r="W4897" s="12"/>
      <c r="Y4897" t="s">
        <v>826</v>
      </c>
      <c r="Z4897" t="s">
        <v>826</v>
      </c>
      <c r="AA4897" t="s">
        <v>826</v>
      </c>
      <c r="AB4897" t="str">
        <f t="shared" si="279"/>
        <v/>
      </c>
    </row>
    <row r="4898" spans="2:28" x14ac:dyDescent="0.2">
      <c r="B4898" s="12" t="s">
        <v>21</v>
      </c>
      <c r="C4898" s="12" t="s">
        <v>811</v>
      </c>
      <c r="D4898" s="12"/>
      <c r="E4898" s="12" t="s">
        <v>83</v>
      </c>
      <c r="F4898" s="12">
        <v>7</v>
      </c>
      <c r="G4898" s="12">
        <v>7</v>
      </c>
      <c r="H4898" s="12"/>
      <c r="I4898" s="12">
        <v>2.9540000000000002</v>
      </c>
      <c r="J4898" s="12">
        <v>3.0859999999999999</v>
      </c>
      <c r="K4898">
        <f t="shared" si="277"/>
        <v>14.099871644510307</v>
      </c>
      <c r="L4898" s="12" t="s">
        <v>32</v>
      </c>
      <c r="M4898" t="s">
        <v>25</v>
      </c>
      <c r="N4898" s="12" t="s">
        <v>26</v>
      </c>
      <c r="O4898" s="13" t="str">
        <f t="shared" si="280"/>
        <v>CG_DPost Fert Eggs__K13.jpg</v>
      </c>
      <c r="Q4898" s="2" t="s">
        <v>764</v>
      </c>
      <c r="T4898" t="s">
        <v>813</v>
      </c>
      <c r="W4898" s="12"/>
      <c r="Y4898" t="s">
        <v>826</v>
      </c>
      <c r="Z4898" t="s">
        <v>826</v>
      </c>
      <c r="AA4898" t="s">
        <v>826</v>
      </c>
      <c r="AB4898" t="str">
        <f t="shared" si="279"/>
        <v/>
      </c>
    </row>
    <row r="4899" spans="2:28" x14ac:dyDescent="0.2">
      <c r="B4899" s="12" t="s">
        <v>21</v>
      </c>
      <c r="C4899" s="12" t="s">
        <v>811</v>
      </c>
      <c r="D4899" s="12"/>
      <c r="E4899" s="12" t="s">
        <v>83</v>
      </c>
      <c r="F4899" s="12">
        <v>8</v>
      </c>
      <c r="G4899" s="12">
        <v>8</v>
      </c>
      <c r="H4899" s="12"/>
      <c r="I4899" s="12">
        <v>2.7149999999999999</v>
      </c>
      <c r="J4899" s="12">
        <v>3.355</v>
      </c>
      <c r="K4899">
        <f t="shared" si="277"/>
        <v>12.948827573116873</v>
      </c>
      <c r="L4899" s="12" t="s">
        <v>32</v>
      </c>
      <c r="M4899" t="s">
        <v>25</v>
      </c>
      <c r="N4899" s="12" t="s">
        <v>26</v>
      </c>
      <c r="O4899" s="13" t="str">
        <f t="shared" si="280"/>
        <v>CG_DPost Fert Eggs__K13.jpg</v>
      </c>
      <c r="Q4899" s="2" t="s">
        <v>764</v>
      </c>
      <c r="T4899" t="s">
        <v>813</v>
      </c>
      <c r="W4899" s="12"/>
      <c r="Y4899" t="s">
        <v>826</v>
      </c>
      <c r="Z4899" t="s">
        <v>826</v>
      </c>
      <c r="AA4899" t="s">
        <v>826</v>
      </c>
      <c r="AB4899" t="str">
        <f t="shared" si="279"/>
        <v/>
      </c>
    </row>
    <row r="4900" spans="2:28" x14ac:dyDescent="0.2">
      <c r="B4900" s="12" t="s">
        <v>21</v>
      </c>
      <c r="C4900" s="12" t="s">
        <v>811</v>
      </c>
      <c r="D4900" s="12"/>
      <c r="E4900" s="12" t="s">
        <v>83</v>
      </c>
      <c r="F4900" s="12">
        <v>9</v>
      </c>
      <c r="G4900" s="12">
        <v>9</v>
      </c>
      <c r="H4900" s="12"/>
      <c r="I4900" s="12">
        <v>2.8180000000000001</v>
      </c>
      <c r="J4900" s="12">
        <v>3.194</v>
      </c>
      <c r="K4900">
        <f t="shared" si="277"/>
        <v>13.280521976071505</v>
      </c>
      <c r="L4900" s="12" t="s">
        <v>32</v>
      </c>
      <c r="M4900" t="s">
        <v>25</v>
      </c>
      <c r="N4900" s="12" t="s">
        <v>26</v>
      </c>
      <c r="O4900" s="13" t="str">
        <f t="shared" si="280"/>
        <v>CG_DPost Fert Eggs__K13.jpg</v>
      </c>
      <c r="Q4900" s="2" t="s">
        <v>764</v>
      </c>
      <c r="T4900" t="s">
        <v>813</v>
      </c>
      <c r="W4900" s="12"/>
      <c r="Y4900" t="s">
        <v>826</v>
      </c>
      <c r="Z4900" t="s">
        <v>826</v>
      </c>
      <c r="AA4900" t="s">
        <v>826</v>
      </c>
      <c r="AB4900" t="str">
        <f t="shared" si="279"/>
        <v/>
      </c>
    </row>
    <row r="4901" spans="2:28" x14ac:dyDescent="0.2">
      <c r="B4901" s="12" t="s">
        <v>21</v>
      </c>
      <c r="C4901" s="12" t="s">
        <v>811</v>
      </c>
      <c r="D4901" s="12"/>
      <c r="E4901" s="12" t="s">
        <v>86</v>
      </c>
      <c r="F4901" s="12">
        <v>1</v>
      </c>
      <c r="G4901" s="12">
        <v>1</v>
      </c>
      <c r="H4901" s="12"/>
      <c r="I4901" s="12">
        <v>3.266</v>
      </c>
      <c r="J4901" s="12">
        <v>3.4009999999999998</v>
      </c>
      <c r="K4901">
        <f t="shared" si="277"/>
        <v>18.994910352153003</v>
      </c>
      <c r="L4901" s="12" t="s">
        <v>32</v>
      </c>
      <c r="M4901" t="s">
        <v>25</v>
      </c>
      <c r="N4901" s="12" t="s">
        <v>26</v>
      </c>
      <c r="O4901" t="str">
        <f t="shared" ref="O4901:O4926" si="281">"CG_"&amp;C4901&amp;"_"&amp;D4901&amp;"_"&amp;E4901&amp;".jpg"</f>
        <v>CG_Post Fert Eggs__K14.jpg</v>
      </c>
      <c r="Q4901" s="2" t="s">
        <v>764</v>
      </c>
      <c r="T4901" t="s">
        <v>813</v>
      </c>
      <c r="W4901" s="12"/>
      <c r="Y4901" t="s">
        <v>826</v>
      </c>
      <c r="Z4901" t="s">
        <v>826</v>
      </c>
      <c r="AA4901" t="s">
        <v>826</v>
      </c>
      <c r="AB4901" t="str">
        <f t="shared" si="279"/>
        <v/>
      </c>
    </row>
    <row r="4902" spans="2:28" x14ac:dyDescent="0.2">
      <c r="B4902" s="12" t="s">
        <v>21</v>
      </c>
      <c r="C4902" s="12" t="s">
        <v>811</v>
      </c>
      <c r="D4902" s="12"/>
      <c r="E4902" s="12" t="s">
        <v>86</v>
      </c>
      <c r="F4902" s="12">
        <v>2</v>
      </c>
      <c r="G4902" s="12">
        <v>2</v>
      </c>
      <c r="H4902" s="12"/>
      <c r="I4902" s="12">
        <v>3.444</v>
      </c>
      <c r="J4902" s="12">
        <v>3.5920000000000001</v>
      </c>
      <c r="K4902">
        <f t="shared" si="277"/>
        <v>22.308011979415678</v>
      </c>
      <c r="L4902" s="12" t="s">
        <v>32</v>
      </c>
      <c r="M4902" t="s">
        <v>25</v>
      </c>
      <c r="N4902" s="12" t="s">
        <v>26</v>
      </c>
      <c r="O4902" t="str">
        <f t="shared" si="281"/>
        <v>CG_Post Fert Eggs__K14.jpg</v>
      </c>
      <c r="Q4902" s="2" t="s">
        <v>764</v>
      </c>
      <c r="T4902" t="s">
        <v>813</v>
      </c>
      <c r="W4902" s="12"/>
      <c r="Y4902" t="s">
        <v>826</v>
      </c>
      <c r="Z4902" t="s">
        <v>826</v>
      </c>
      <c r="AA4902" t="s">
        <v>826</v>
      </c>
      <c r="AB4902" t="str">
        <f t="shared" si="279"/>
        <v/>
      </c>
    </row>
    <row r="4903" spans="2:28" x14ac:dyDescent="0.2">
      <c r="B4903" s="12" t="s">
        <v>21</v>
      </c>
      <c r="C4903" s="12" t="s">
        <v>811</v>
      </c>
      <c r="D4903" s="12"/>
      <c r="E4903" s="12" t="s">
        <v>86</v>
      </c>
      <c r="F4903" s="12">
        <v>3</v>
      </c>
      <c r="G4903" s="12">
        <v>3</v>
      </c>
      <c r="H4903" s="12"/>
      <c r="I4903" s="12">
        <v>3.4409999999999998</v>
      </c>
      <c r="J4903" s="12">
        <v>3.6259999999999999</v>
      </c>
      <c r="K4903">
        <f t="shared" si="277"/>
        <v>22.479953081928084</v>
      </c>
      <c r="L4903" s="12" t="s">
        <v>32</v>
      </c>
      <c r="M4903" t="s">
        <v>25</v>
      </c>
      <c r="N4903" s="12" t="s">
        <v>26</v>
      </c>
      <c r="O4903" t="str">
        <f t="shared" si="281"/>
        <v>CG_Post Fert Eggs__K14.jpg</v>
      </c>
      <c r="Q4903" s="2" t="s">
        <v>764</v>
      </c>
      <c r="T4903" t="s">
        <v>813</v>
      </c>
      <c r="W4903" s="12"/>
      <c r="Y4903" t="s">
        <v>826</v>
      </c>
      <c r="Z4903" t="s">
        <v>826</v>
      </c>
      <c r="AA4903" t="s">
        <v>826</v>
      </c>
      <c r="AB4903" t="str">
        <f t="shared" si="279"/>
        <v/>
      </c>
    </row>
    <row r="4904" spans="2:28" x14ac:dyDescent="0.2">
      <c r="B4904" s="12" t="s">
        <v>21</v>
      </c>
      <c r="C4904" s="12" t="s">
        <v>811</v>
      </c>
      <c r="D4904" s="12"/>
      <c r="E4904" s="12" t="s">
        <v>86</v>
      </c>
      <c r="F4904" s="12">
        <v>4</v>
      </c>
      <c r="G4904" s="12">
        <v>4</v>
      </c>
      <c r="H4904" s="12"/>
      <c r="I4904" s="12">
        <v>3.399</v>
      </c>
      <c r="J4904" s="12">
        <v>3.5760000000000001</v>
      </c>
      <c r="K4904">
        <f t="shared" si="277"/>
        <v>21.632070754835635</v>
      </c>
      <c r="L4904" s="12" t="s">
        <v>32</v>
      </c>
      <c r="M4904" t="s">
        <v>25</v>
      </c>
      <c r="N4904" s="12" t="s">
        <v>26</v>
      </c>
      <c r="O4904" t="str">
        <f t="shared" si="281"/>
        <v>CG_Post Fert Eggs__K14.jpg</v>
      </c>
      <c r="Q4904" s="2" t="s">
        <v>764</v>
      </c>
      <c r="T4904" t="s">
        <v>813</v>
      </c>
      <c r="W4904" s="12"/>
      <c r="Y4904" t="s">
        <v>826</v>
      </c>
      <c r="Z4904" t="s">
        <v>826</v>
      </c>
      <c r="AA4904" t="s">
        <v>826</v>
      </c>
      <c r="AB4904" t="str">
        <f t="shared" si="279"/>
        <v/>
      </c>
    </row>
    <row r="4905" spans="2:28" x14ac:dyDescent="0.2">
      <c r="B4905" s="12" t="s">
        <v>21</v>
      </c>
      <c r="C4905" s="12" t="s">
        <v>811</v>
      </c>
      <c r="D4905" s="12"/>
      <c r="E4905" s="12" t="s">
        <v>86</v>
      </c>
      <c r="F4905" s="12">
        <v>5</v>
      </c>
      <c r="G4905" s="12">
        <v>5</v>
      </c>
      <c r="H4905" s="12"/>
      <c r="I4905" s="12">
        <v>2.8820000000000001</v>
      </c>
      <c r="J4905" s="12">
        <v>3.5329999999999999</v>
      </c>
      <c r="K4905">
        <f t="shared" si="277"/>
        <v>15.364903813962046</v>
      </c>
      <c r="L4905" s="12" t="s">
        <v>32</v>
      </c>
      <c r="M4905" t="s">
        <v>25</v>
      </c>
      <c r="N4905" s="12" t="s">
        <v>26</v>
      </c>
      <c r="O4905" t="str">
        <f t="shared" si="281"/>
        <v>CG_Post Fert Eggs__K14.jpg</v>
      </c>
      <c r="Q4905" s="2" t="s">
        <v>764</v>
      </c>
      <c r="T4905" t="s">
        <v>813</v>
      </c>
      <c r="W4905" s="12"/>
      <c r="Y4905" t="s">
        <v>826</v>
      </c>
      <c r="Z4905" t="s">
        <v>826</v>
      </c>
      <c r="AA4905" t="s">
        <v>826</v>
      </c>
      <c r="AB4905" t="str">
        <f t="shared" si="279"/>
        <v/>
      </c>
    </row>
    <row r="4906" spans="2:28" x14ac:dyDescent="0.2">
      <c r="B4906" s="12" t="s">
        <v>21</v>
      </c>
      <c r="C4906" s="12" t="s">
        <v>811</v>
      </c>
      <c r="D4906" s="12"/>
      <c r="E4906" s="12" t="s">
        <v>86</v>
      </c>
      <c r="F4906" s="12">
        <v>6</v>
      </c>
      <c r="G4906" s="12">
        <v>6</v>
      </c>
      <c r="H4906" s="12"/>
      <c r="I4906" s="12">
        <v>2.419</v>
      </c>
      <c r="J4906" s="12">
        <v>3.238</v>
      </c>
      <c r="K4906">
        <f t="shared" si="277"/>
        <v>9.9208032467006024</v>
      </c>
      <c r="L4906" s="12" t="s">
        <v>32</v>
      </c>
      <c r="M4906" t="s">
        <v>25</v>
      </c>
      <c r="N4906" s="12" t="s">
        <v>26</v>
      </c>
      <c r="O4906" t="str">
        <f t="shared" si="281"/>
        <v>CG_Post Fert Eggs__K14.jpg</v>
      </c>
      <c r="Q4906" s="2" t="s">
        <v>764</v>
      </c>
      <c r="T4906" t="s">
        <v>813</v>
      </c>
      <c r="W4906" s="12"/>
      <c r="Y4906" t="s">
        <v>826</v>
      </c>
      <c r="Z4906" t="s">
        <v>826</v>
      </c>
      <c r="AA4906" t="s">
        <v>826</v>
      </c>
      <c r="AB4906" t="str">
        <f t="shared" si="279"/>
        <v/>
      </c>
    </row>
    <row r="4907" spans="2:28" x14ac:dyDescent="0.2">
      <c r="B4907" s="12" t="s">
        <v>21</v>
      </c>
      <c r="C4907" s="12" t="s">
        <v>811</v>
      </c>
      <c r="D4907" s="12"/>
      <c r="E4907" s="12" t="s">
        <v>86</v>
      </c>
      <c r="F4907" s="12">
        <v>7</v>
      </c>
      <c r="G4907" s="12">
        <v>7</v>
      </c>
      <c r="H4907" s="12"/>
      <c r="I4907" s="12">
        <v>3.0369999999999999</v>
      </c>
      <c r="J4907" s="12">
        <v>3.4689999999999999</v>
      </c>
      <c r="K4907">
        <f t="shared" si="277"/>
        <v>16.752982666694496</v>
      </c>
      <c r="L4907" s="12" t="s">
        <v>32</v>
      </c>
      <c r="M4907" t="s">
        <v>25</v>
      </c>
      <c r="N4907" s="12" t="s">
        <v>26</v>
      </c>
      <c r="O4907" t="str">
        <f t="shared" si="281"/>
        <v>CG_Post Fert Eggs__K14.jpg</v>
      </c>
      <c r="Q4907" s="2" t="s">
        <v>764</v>
      </c>
      <c r="T4907" t="s">
        <v>813</v>
      </c>
      <c r="W4907" s="12"/>
      <c r="Y4907" t="s">
        <v>826</v>
      </c>
      <c r="Z4907" t="s">
        <v>826</v>
      </c>
      <c r="AA4907" t="s">
        <v>826</v>
      </c>
      <c r="AB4907" t="str">
        <f t="shared" si="279"/>
        <v/>
      </c>
    </row>
    <row r="4908" spans="2:28" x14ac:dyDescent="0.2">
      <c r="B4908" s="12" t="s">
        <v>21</v>
      </c>
      <c r="C4908" s="12" t="s">
        <v>811</v>
      </c>
      <c r="D4908" s="12"/>
      <c r="E4908" s="12" t="s">
        <v>86</v>
      </c>
      <c r="F4908" s="12">
        <v>8</v>
      </c>
      <c r="G4908" s="12">
        <v>8</v>
      </c>
      <c r="H4908" s="12"/>
      <c r="I4908" s="12">
        <v>2.621</v>
      </c>
      <c r="J4908" s="12">
        <v>3.3740000000000001</v>
      </c>
      <c r="K4908">
        <f t="shared" si="277"/>
        <v>12.136050518841175</v>
      </c>
      <c r="L4908" s="12" t="s">
        <v>32</v>
      </c>
      <c r="M4908" t="s">
        <v>25</v>
      </c>
      <c r="N4908" s="12" t="s">
        <v>26</v>
      </c>
      <c r="O4908" t="str">
        <f t="shared" si="281"/>
        <v>CG_Post Fert Eggs__K14.jpg</v>
      </c>
      <c r="Q4908" s="2" t="s">
        <v>764</v>
      </c>
      <c r="T4908" t="s">
        <v>813</v>
      </c>
      <c r="W4908" s="12"/>
      <c r="Y4908" t="s">
        <v>826</v>
      </c>
      <c r="Z4908" t="s">
        <v>826</v>
      </c>
      <c r="AA4908" t="s">
        <v>826</v>
      </c>
      <c r="AB4908" t="str">
        <f t="shared" si="279"/>
        <v/>
      </c>
    </row>
    <row r="4909" spans="2:28" x14ac:dyDescent="0.2">
      <c r="B4909" s="12" t="s">
        <v>21</v>
      </c>
      <c r="C4909" s="12" t="s">
        <v>811</v>
      </c>
      <c r="D4909" s="12"/>
      <c r="E4909" s="12" t="s">
        <v>86</v>
      </c>
      <c r="F4909" s="12">
        <v>9</v>
      </c>
      <c r="G4909" s="12">
        <v>9</v>
      </c>
      <c r="H4909" s="12"/>
      <c r="I4909" s="12">
        <v>3.5419999999999998</v>
      </c>
      <c r="J4909" s="12">
        <v>3.7040000000000002</v>
      </c>
      <c r="K4909">
        <f t="shared" si="277"/>
        <v>24.3313579114185</v>
      </c>
      <c r="L4909" s="12" t="s">
        <v>32</v>
      </c>
      <c r="M4909" t="s">
        <v>25</v>
      </c>
      <c r="N4909" s="12" t="s">
        <v>26</v>
      </c>
      <c r="O4909" t="str">
        <f t="shared" si="281"/>
        <v>CG_Post Fert Eggs__K14.jpg</v>
      </c>
      <c r="Q4909" s="2" t="s">
        <v>764</v>
      </c>
      <c r="T4909" t="s">
        <v>813</v>
      </c>
      <c r="W4909" s="12"/>
      <c r="Y4909" t="s">
        <v>826</v>
      </c>
      <c r="Z4909" t="s">
        <v>826</v>
      </c>
      <c r="AA4909" t="s">
        <v>826</v>
      </c>
      <c r="AB4909" t="str">
        <f t="shared" si="279"/>
        <v/>
      </c>
    </row>
    <row r="4910" spans="2:28" x14ac:dyDescent="0.2">
      <c r="B4910" s="12" t="s">
        <v>21</v>
      </c>
      <c r="C4910" s="12" t="s">
        <v>811</v>
      </c>
      <c r="D4910" s="12"/>
      <c r="E4910" s="12" t="s">
        <v>89</v>
      </c>
      <c r="F4910" s="12">
        <v>1</v>
      </c>
      <c r="G4910" s="12">
        <v>1</v>
      </c>
      <c r="H4910" s="12"/>
      <c r="I4910" s="12">
        <v>2.9089999999999998</v>
      </c>
      <c r="J4910" s="12">
        <v>3.4279999999999999</v>
      </c>
      <c r="K4910">
        <f t="shared" si="277"/>
        <v>15.188906588892683</v>
      </c>
      <c r="L4910" s="12" t="s">
        <v>32</v>
      </c>
      <c r="M4910" t="s">
        <v>25</v>
      </c>
      <c r="N4910" s="12" t="s">
        <v>26</v>
      </c>
      <c r="O4910" t="str">
        <f t="shared" si="281"/>
        <v>CG_Post Fert Eggs__K15.jpg</v>
      </c>
      <c r="Q4910" s="2" t="s">
        <v>764</v>
      </c>
      <c r="T4910" t="s">
        <v>813</v>
      </c>
      <c r="W4910" s="12"/>
      <c r="Y4910" t="s">
        <v>826</v>
      </c>
      <c r="Z4910" t="s">
        <v>826</v>
      </c>
      <c r="AA4910" t="s">
        <v>826</v>
      </c>
      <c r="AB4910" t="str">
        <f t="shared" si="279"/>
        <v/>
      </c>
    </row>
    <row r="4911" spans="2:28" x14ac:dyDescent="0.2">
      <c r="B4911" s="12" t="s">
        <v>21</v>
      </c>
      <c r="C4911" s="12" t="s">
        <v>811</v>
      </c>
      <c r="D4911" s="12"/>
      <c r="E4911" s="12" t="s">
        <v>89</v>
      </c>
      <c r="F4911" s="12">
        <v>2</v>
      </c>
      <c r="G4911" s="12">
        <v>2</v>
      </c>
      <c r="H4911" s="12"/>
      <c r="I4911" s="12">
        <v>2.8170000000000002</v>
      </c>
      <c r="J4911" s="12">
        <v>3.556</v>
      </c>
      <c r="K4911">
        <f t="shared" si="277"/>
        <v>14.775211344664262</v>
      </c>
      <c r="L4911" s="12" t="s">
        <v>32</v>
      </c>
      <c r="M4911" t="s">
        <v>25</v>
      </c>
      <c r="N4911" s="12" t="s">
        <v>26</v>
      </c>
      <c r="O4911" t="str">
        <f t="shared" si="281"/>
        <v>CG_Post Fert Eggs__K15.jpg</v>
      </c>
      <c r="Q4911" s="2" t="s">
        <v>764</v>
      </c>
      <c r="T4911" t="s">
        <v>813</v>
      </c>
      <c r="W4911" s="12"/>
      <c r="Y4911" t="s">
        <v>826</v>
      </c>
      <c r="Z4911" t="s">
        <v>826</v>
      </c>
      <c r="AA4911" t="s">
        <v>826</v>
      </c>
      <c r="AB4911" t="str">
        <f t="shared" si="279"/>
        <v/>
      </c>
    </row>
    <row r="4912" spans="2:28" x14ac:dyDescent="0.2">
      <c r="B4912" s="12" t="s">
        <v>21</v>
      </c>
      <c r="C4912" s="12" t="s">
        <v>811</v>
      </c>
      <c r="D4912" s="12"/>
      <c r="E4912" s="12" t="s">
        <v>89</v>
      </c>
      <c r="F4912" s="12">
        <v>3</v>
      </c>
      <c r="G4912" s="12">
        <v>3</v>
      </c>
      <c r="H4912" s="12"/>
      <c r="I4912" s="12">
        <v>3.0779999999999998</v>
      </c>
      <c r="J4912" s="12">
        <v>3.5230000000000001</v>
      </c>
      <c r="K4912">
        <f t="shared" si="277"/>
        <v>17.476245208531978</v>
      </c>
      <c r="L4912" s="12" t="s">
        <v>32</v>
      </c>
      <c r="M4912" t="s">
        <v>25</v>
      </c>
      <c r="N4912" s="12" t="s">
        <v>26</v>
      </c>
      <c r="O4912" t="str">
        <f t="shared" si="281"/>
        <v>CG_Post Fert Eggs__K15.jpg</v>
      </c>
      <c r="Q4912" s="2" t="s">
        <v>764</v>
      </c>
      <c r="T4912" t="s">
        <v>813</v>
      </c>
      <c r="W4912" s="12"/>
      <c r="Y4912" t="s">
        <v>826</v>
      </c>
      <c r="Z4912" t="s">
        <v>826</v>
      </c>
      <c r="AA4912" t="s">
        <v>826</v>
      </c>
      <c r="AB4912" t="str">
        <f t="shared" si="279"/>
        <v/>
      </c>
    </row>
    <row r="4913" spans="2:28" x14ac:dyDescent="0.2">
      <c r="B4913" s="12" t="s">
        <v>21</v>
      </c>
      <c r="C4913" s="12" t="s">
        <v>811</v>
      </c>
      <c r="D4913" s="12"/>
      <c r="E4913" s="12" t="s">
        <v>89</v>
      </c>
      <c r="F4913" s="12">
        <v>4</v>
      </c>
      <c r="G4913" s="12">
        <v>4</v>
      </c>
      <c r="H4913" s="12"/>
      <c r="I4913" s="12">
        <v>3.173</v>
      </c>
      <c r="J4913" s="12">
        <v>3.3359999999999999</v>
      </c>
      <c r="K4913">
        <f t="shared" si="277"/>
        <v>17.585893617313157</v>
      </c>
      <c r="L4913" s="12" t="s">
        <v>32</v>
      </c>
      <c r="M4913" t="s">
        <v>25</v>
      </c>
      <c r="N4913" s="12" t="s">
        <v>26</v>
      </c>
      <c r="O4913" t="str">
        <f t="shared" si="281"/>
        <v>CG_Post Fert Eggs__K15.jpg</v>
      </c>
      <c r="Q4913" s="2" t="s">
        <v>764</v>
      </c>
      <c r="T4913" t="s">
        <v>813</v>
      </c>
      <c r="W4913" s="12"/>
      <c r="Y4913" t="s">
        <v>826</v>
      </c>
      <c r="Z4913" t="s">
        <v>826</v>
      </c>
      <c r="AA4913" t="s">
        <v>826</v>
      </c>
      <c r="AB4913" t="str">
        <f t="shared" si="279"/>
        <v/>
      </c>
    </row>
    <row r="4914" spans="2:28" x14ac:dyDescent="0.2">
      <c r="B4914" s="12" t="s">
        <v>21</v>
      </c>
      <c r="C4914" s="12" t="s">
        <v>811</v>
      </c>
      <c r="D4914" s="12"/>
      <c r="E4914" s="12" t="s">
        <v>89</v>
      </c>
      <c r="F4914" s="12">
        <v>5</v>
      </c>
      <c r="G4914" s="12">
        <v>5</v>
      </c>
      <c r="H4914" s="12"/>
      <c r="I4914" s="12">
        <v>3.1960000000000002</v>
      </c>
      <c r="J4914" s="12">
        <v>3.2589999999999999</v>
      </c>
      <c r="K4914">
        <f t="shared" si="277"/>
        <v>17.429950639855495</v>
      </c>
      <c r="L4914" s="12" t="s">
        <v>32</v>
      </c>
      <c r="M4914" t="s">
        <v>25</v>
      </c>
      <c r="N4914" s="12" t="s">
        <v>26</v>
      </c>
      <c r="O4914" t="str">
        <f t="shared" si="281"/>
        <v>CG_Post Fert Eggs__K15.jpg</v>
      </c>
      <c r="Q4914" s="2" t="s">
        <v>764</v>
      </c>
      <c r="T4914" t="s">
        <v>813</v>
      </c>
      <c r="W4914" s="12"/>
      <c r="Y4914" t="s">
        <v>826</v>
      </c>
      <c r="Z4914" t="s">
        <v>826</v>
      </c>
      <c r="AA4914" t="s">
        <v>826</v>
      </c>
      <c r="AB4914" t="str">
        <f t="shared" si="279"/>
        <v/>
      </c>
    </row>
    <row r="4915" spans="2:28" x14ac:dyDescent="0.2">
      <c r="B4915" s="12" t="s">
        <v>21</v>
      </c>
      <c r="C4915" s="12" t="s">
        <v>811</v>
      </c>
      <c r="D4915" s="12"/>
      <c r="E4915" s="12" t="s">
        <v>89</v>
      </c>
      <c r="F4915" s="12">
        <v>6</v>
      </c>
      <c r="G4915" s="12">
        <v>6</v>
      </c>
      <c r="H4915" s="12"/>
      <c r="I4915" s="12">
        <v>3.3980000000000001</v>
      </c>
      <c r="J4915" s="12">
        <v>3.661</v>
      </c>
      <c r="K4915">
        <f t="shared" si="277"/>
        <v>22.133226756729993</v>
      </c>
      <c r="L4915" s="12" t="s">
        <v>32</v>
      </c>
      <c r="M4915" t="s">
        <v>25</v>
      </c>
      <c r="N4915" s="12" t="s">
        <v>26</v>
      </c>
      <c r="O4915" t="str">
        <f t="shared" si="281"/>
        <v>CG_Post Fert Eggs__K15.jpg</v>
      </c>
      <c r="Q4915" s="2" t="s">
        <v>764</v>
      </c>
      <c r="T4915" t="s">
        <v>813</v>
      </c>
      <c r="W4915" s="12"/>
      <c r="Y4915" t="s">
        <v>826</v>
      </c>
      <c r="Z4915" t="s">
        <v>826</v>
      </c>
      <c r="AA4915" t="s">
        <v>826</v>
      </c>
      <c r="AB4915" t="str">
        <f t="shared" si="279"/>
        <v/>
      </c>
    </row>
    <row r="4916" spans="2:28" x14ac:dyDescent="0.2">
      <c r="B4916" s="12" t="s">
        <v>21</v>
      </c>
      <c r="C4916" s="12" t="s">
        <v>811</v>
      </c>
      <c r="D4916" s="12"/>
      <c r="E4916" s="12" t="s">
        <v>89</v>
      </c>
      <c r="F4916" s="12">
        <v>7</v>
      </c>
      <c r="G4916" s="12">
        <v>7</v>
      </c>
      <c r="H4916" s="12"/>
      <c r="I4916" s="12">
        <v>3.339</v>
      </c>
      <c r="J4916" s="12">
        <v>3.79</v>
      </c>
      <c r="K4916">
        <f t="shared" si="277"/>
        <v>22.124338960906346</v>
      </c>
      <c r="L4916" s="12" t="s">
        <v>32</v>
      </c>
      <c r="M4916" t="s">
        <v>25</v>
      </c>
      <c r="N4916" s="12" t="s">
        <v>26</v>
      </c>
      <c r="O4916" t="str">
        <f t="shared" si="281"/>
        <v>CG_Post Fert Eggs__K15.jpg</v>
      </c>
      <c r="Q4916" s="2" t="s">
        <v>764</v>
      </c>
      <c r="T4916" t="s">
        <v>813</v>
      </c>
      <c r="W4916" s="12"/>
      <c r="Y4916" t="s">
        <v>826</v>
      </c>
      <c r="Z4916" t="s">
        <v>826</v>
      </c>
      <c r="AA4916" t="s">
        <v>826</v>
      </c>
      <c r="AB4916" t="str">
        <f t="shared" si="279"/>
        <v/>
      </c>
    </row>
    <row r="4917" spans="2:28" x14ac:dyDescent="0.2">
      <c r="B4917" s="12" t="s">
        <v>21</v>
      </c>
      <c r="C4917" s="12" t="s">
        <v>811</v>
      </c>
      <c r="D4917" s="12"/>
      <c r="E4917" s="12" t="s">
        <v>89</v>
      </c>
      <c r="F4917" s="12">
        <v>8</v>
      </c>
      <c r="G4917" s="12">
        <v>8</v>
      </c>
      <c r="H4917" s="12"/>
      <c r="I4917" s="12">
        <v>3.032</v>
      </c>
      <c r="J4917" s="12">
        <v>3.5790000000000002</v>
      </c>
      <c r="K4917">
        <f t="shared" si="277"/>
        <v>17.227344867957438</v>
      </c>
      <c r="L4917" s="12" t="s">
        <v>32</v>
      </c>
      <c r="M4917" t="s">
        <v>25</v>
      </c>
      <c r="N4917" s="12" t="s">
        <v>26</v>
      </c>
      <c r="O4917" t="str">
        <f t="shared" si="281"/>
        <v>CG_Post Fert Eggs__K15.jpg</v>
      </c>
      <c r="Q4917" s="2" t="s">
        <v>764</v>
      </c>
      <c r="T4917" t="s">
        <v>813</v>
      </c>
      <c r="W4917" s="12"/>
      <c r="Y4917" t="s">
        <v>826</v>
      </c>
      <c r="Z4917" t="s">
        <v>826</v>
      </c>
      <c r="AA4917" t="s">
        <v>826</v>
      </c>
      <c r="AB4917" t="str">
        <f t="shared" si="279"/>
        <v/>
      </c>
    </row>
    <row r="4918" spans="2:28" x14ac:dyDescent="0.2">
      <c r="B4918" s="12" t="s">
        <v>21</v>
      </c>
      <c r="C4918" s="12" t="s">
        <v>811</v>
      </c>
      <c r="D4918" s="12"/>
      <c r="E4918" s="12" t="s">
        <v>23</v>
      </c>
      <c r="F4918" s="12">
        <v>1</v>
      </c>
      <c r="G4918" s="12">
        <v>1</v>
      </c>
      <c r="H4918" s="12"/>
      <c r="I4918" s="12">
        <v>2.4140000000000001</v>
      </c>
      <c r="J4918" s="12">
        <v>2.9319999999999999</v>
      </c>
      <c r="K4918">
        <f t="shared" si="277"/>
        <v>8.9461618911574128</v>
      </c>
      <c r="L4918" s="12" t="s">
        <v>32</v>
      </c>
      <c r="M4918" t="s">
        <v>25</v>
      </c>
      <c r="N4918" s="12" t="s">
        <v>26</v>
      </c>
      <c r="O4918" t="str">
        <f t="shared" si="281"/>
        <v>CG_Post Fert Eggs__K16.jpg</v>
      </c>
      <c r="Q4918" s="2" t="s">
        <v>764</v>
      </c>
      <c r="T4918" t="s">
        <v>813</v>
      </c>
      <c r="W4918" s="12"/>
      <c r="Y4918" t="s">
        <v>826</v>
      </c>
      <c r="Z4918" t="s">
        <v>826</v>
      </c>
      <c r="AA4918" t="s">
        <v>826</v>
      </c>
      <c r="AB4918" t="str">
        <f t="shared" si="279"/>
        <v/>
      </c>
    </row>
    <row r="4919" spans="2:28" x14ac:dyDescent="0.2">
      <c r="B4919" s="12" t="s">
        <v>21</v>
      </c>
      <c r="C4919" s="12" t="s">
        <v>811</v>
      </c>
      <c r="D4919" s="12"/>
      <c r="E4919" s="12" t="s">
        <v>23</v>
      </c>
      <c r="F4919" s="12">
        <v>2</v>
      </c>
      <c r="G4919" s="12">
        <v>2</v>
      </c>
      <c r="H4919" s="12"/>
      <c r="I4919" s="12">
        <v>2.6859999999999999</v>
      </c>
      <c r="J4919" s="12">
        <v>2.911</v>
      </c>
      <c r="K4919">
        <f t="shared" si="277"/>
        <v>10.996449334546671</v>
      </c>
      <c r="L4919" s="12" t="s">
        <v>32</v>
      </c>
      <c r="M4919" t="s">
        <v>25</v>
      </c>
      <c r="N4919" s="12" t="s">
        <v>26</v>
      </c>
      <c r="O4919" t="str">
        <f t="shared" si="281"/>
        <v>CG_Post Fert Eggs__K16.jpg</v>
      </c>
      <c r="Q4919" s="2" t="s">
        <v>764</v>
      </c>
      <c r="T4919" t="s">
        <v>813</v>
      </c>
      <c r="W4919" s="12"/>
      <c r="Y4919" t="s">
        <v>826</v>
      </c>
      <c r="Z4919" t="s">
        <v>826</v>
      </c>
      <c r="AA4919" t="s">
        <v>826</v>
      </c>
      <c r="AB4919" t="str">
        <f t="shared" si="279"/>
        <v/>
      </c>
    </row>
    <row r="4920" spans="2:28" x14ac:dyDescent="0.2">
      <c r="B4920" s="12" t="s">
        <v>21</v>
      </c>
      <c r="C4920" s="12" t="s">
        <v>811</v>
      </c>
      <c r="D4920" s="12"/>
      <c r="E4920" s="12" t="s">
        <v>23</v>
      </c>
      <c r="F4920" s="12">
        <v>3</v>
      </c>
      <c r="G4920" s="12">
        <v>3</v>
      </c>
      <c r="H4920" s="12"/>
      <c r="I4920" s="12">
        <v>2.714</v>
      </c>
      <c r="J4920" s="12">
        <v>3.117</v>
      </c>
      <c r="K4920">
        <f t="shared" si="277"/>
        <v>12.021391593404978</v>
      </c>
      <c r="L4920" s="12" t="s">
        <v>32</v>
      </c>
      <c r="M4920" t="s">
        <v>25</v>
      </c>
      <c r="N4920" s="12" t="s">
        <v>26</v>
      </c>
      <c r="O4920" t="str">
        <f t="shared" si="281"/>
        <v>CG_Post Fert Eggs__K16.jpg</v>
      </c>
      <c r="Q4920" s="2" t="s">
        <v>764</v>
      </c>
      <c r="T4920" t="s">
        <v>813</v>
      </c>
      <c r="W4920" s="12"/>
      <c r="Y4920" t="s">
        <v>826</v>
      </c>
      <c r="Z4920" t="s">
        <v>826</v>
      </c>
      <c r="AA4920" t="s">
        <v>826</v>
      </c>
      <c r="AB4920" t="str">
        <f t="shared" si="279"/>
        <v/>
      </c>
    </row>
    <row r="4921" spans="2:28" x14ac:dyDescent="0.2">
      <c r="B4921" s="12" t="s">
        <v>21</v>
      </c>
      <c r="C4921" s="12" t="s">
        <v>811</v>
      </c>
      <c r="D4921" s="12"/>
      <c r="E4921" s="12" t="s">
        <v>23</v>
      </c>
      <c r="F4921" s="12">
        <v>4</v>
      </c>
      <c r="G4921" s="12">
        <v>4</v>
      </c>
      <c r="H4921" s="12"/>
      <c r="I4921" s="12">
        <v>2.31</v>
      </c>
      <c r="J4921" s="12">
        <v>2.8980000000000001</v>
      </c>
      <c r="K4921">
        <f t="shared" si="277"/>
        <v>8.0969339467169998</v>
      </c>
      <c r="L4921" s="12" t="s">
        <v>32</v>
      </c>
      <c r="M4921" t="s">
        <v>25</v>
      </c>
      <c r="N4921" s="12" t="s">
        <v>26</v>
      </c>
      <c r="O4921" t="str">
        <f t="shared" si="281"/>
        <v>CG_Post Fert Eggs__K16.jpg</v>
      </c>
      <c r="Q4921" s="2" t="s">
        <v>764</v>
      </c>
      <c r="T4921" t="s">
        <v>813</v>
      </c>
      <c r="W4921" s="12"/>
      <c r="Y4921" t="s">
        <v>826</v>
      </c>
      <c r="Z4921" t="s">
        <v>826</v>
      </c>
      <c r="AA4921" t="s">
        <v>826</v>
      </c>
      <c r="AB4921" t="str">
        <f t="shared" si="279"/>
        <v/>
      </c>
    </row>
    <row r="4922" spans="2:28" x14ac:dyDescent="0.2">
      <c r="B4922" s="12" t="s">
        <v>21</v>
      </c>
      <c r="C4922" s="12" t="s">
        <v>811</v>
      </c>
      <c r="D4922" s="12"/>
      <c r="E4922" s="12" t="s">
        <v>23</v>
      </c>
      <c r="F4922" s="12">
        <v>5</v>
      </c>
      <c r="G4922" s="12">
        <v>5</v>
      </c>
      <c r="H4922" s="12"/>
      <c r="I4922" s="12">
        <v>2.86</v>
      </c>
      <c r="J4922" s="12">
        <v>3.0169999999999999</v>
      </c>
      <c r="K4922">
        <f t="shared" ref="K4922:K4985" si="282">IF(I4922&gt;0,(J4922*(I4922^2))*(3.14159/6),"")</f>
        <v>12.921282805764662</v>
      </c>
      <c r="L4922" s="12" t="s">
        <v>32</v>
      </c>
      <c r="M4922" t="s">
        <v>25</v>
      </c>
      <c r="N4922" s="12" t="s">
        <v>26</v>
      </c>
      <c r="O4922" t="str">
        <f t="shared" si="281"/>
        <v>CG_Post Fert Eggs__K16.jpg</v>
      </c>
      <c r="Q4922" s="2" t="s">
        <v>764</v>
      </c>
      <c r="T4922" t="s">
        <v>813</v>
      </c>
      <c r="W4922" s="12"/>
      <c r="Y4922" t="s">
        <v>826</v>
      </c>
      <c r="Z4922" t="s">
        <v>826</v>
      </c>
      <c r="AA4922" t="s">
        <v>826</v>
      </c>
      <c r="AB4922" t="str">
        <f t="shared" si="279"/>
        <v/>
      </c>
    </row>
    <row r="4923" spans="2:28" x14ac:dyDescent="0.2">
      <c r="B4923" s="12" t="s">
        <v>21</v>
      </c>
      <c r="C4923" s="12" t="s">
        <v>811</v>
      </c>
      <c r="D4923" s="12"/>
      <c r="E4923" s="12" t="s">
        <v>23</v>
      </c>
      <c r="F4923" s="12">
        <v>6</v>
      </c>
      <c r="G4923" s="12">
        <v>6</v>
      </c>
      <c r="H4923" s="12"/>
      <c r="I4923" s="12">
        <v>2.54</v>
      </c>
      <c r="J4923" s="12">
        <v>2.8410000000000002</v>
      </c>
      <c r="K4923">
        <f t="shared" si="282"/>
        <v>9.5970315478339998</v>
      </c>
      <c r="L4923" s="12" t="s">
        <v>32</v>
      </c>
      <c r="M4923" t="s">
        <v>25</v>
      </c>
      <c r="N4923" s="12" t="s">
        <v>26</v>
      </c>
      <c r="O4923" t="str">
        <f t="shared" si="281"/>
        <v>CG_Post Fert Eggs__K16.jpg</v>
      </c>
      <c r="Q4923" s="2" t="s">
        <v>764</v>
      </c>
      <c r="T4923" t="s">
        <v>813</v>
      </c>
      <c r="W4923" s="12"/>
      <c r="Y4923" t="s">
        <v>826</v>
      </c>
      <c r="Z4923" t="s">
        <v>826</v>
      </c>
      <c r="AA4923" t="s">
        <v>826</v>
      </c>
      <c r="AB4923" t="str">
        <f t="shared" si="279"/>
        <v/>
      </c>
    </row>
    <row r="4924" spans="2:28" x14ac:dyDescent="0.2">
      <c r="B4924" s="12" t="s">
        <v>21</v>
      </c>
      <c r="C4924" s="12" t="s">
        <v>811</v>
      </c>
      <c r="D4924" s="12"/>
      <c r="E4924" s="12" t="s">
        <v>23</v>
      </c>
      <c r="F4924" s="12">
        <v>7</v>
      </c>
      <c r="G4924" s="12">
        <v>7</v>
      </c>
      <c r="H4924" s="12"/>
      <c r="I4924" s="12">
        <v>2.5270000000000001</v>
      </c>
      <c r="J4924" s="12">
        <v>2.9409999999999998</v>
      </c>
      <c r="K4924">
        <f t="shared" si="282"/>
        <v>9.8334013179254178</v>
      </c>
      <c r="L4924" s="12" t="s">
        <v>32</v>
      </c>
      <c r="M4924" t="s">
        <v>25</v>
      </c>
      <c r="N4924" s="12" t="s">
        <v>26</v>
      </c>
      <c r="O4924" t="str">
        <f t="shared" si="281"/>
        <v>CG_Post Fert Eggs__K16.jpg</v>
      </c>
      <c r="Q4924" s="2" t="s">
        <v>764</v>
      </c>
      <c r="T4924" t="s">
        <v>813</v>
      </c>
      <c r="W4924" s="12"/>
      <c r="Y4924" t="s">
        <v>826</v>
      </c>
      <c r="Z4924" t="s">
        <v>826</v>
      </c>
      <c r="AA4924" t="s">
        <v>826</v>
      </c>
      <c r="AB4924" t="str">
        <f t="shared" si="279"/>
        <v/>
      </c>
    </row>
    <row r="4925" spans="2:28" x14ac:dyDescent="0.2">
      <c r="B4925" s="12" t="s">
        <v>21</v>
      </c>
      <c r="C4925" s="12" t="s">
        <v>811</v>
      </c>
      <c r="D4925" s="12"/>
      <c r="E4925" s="12" t="s">
        <v>23</v>
      </c>
      <c r="F4925" s="12">
        <v>8</v>
      </c>
      <c r="G4925" s="12">
        <v>8</v>
      </c>
      <c r="H4925" s="12"/>
      <c r="I4925" s="12">
        <v>3.121</v>
      </c>
      <c r="J4925" s="12">
        <v>3.556</v>
      </c>
      <c r="K4925">
        <f t="shared" si="282"/>
        <v>18.136252146213273</v>
      </c>
      <c r="L4925" s="12" t="s">
        <v>32</v>
      </c>
      <c r="M4925" t="s">
        <v>25</v>
      </c>
      <c r="N4925" s="12" t="s">
        <v>26</v>
      </c>
      <c r="O4925" t="str">
        <f t="shared" si="281"/>
        <v>CG_Post Fert Eggs__K16.jpg</v>
      </c>
      <c r="Q4925" s="2" t="s">
        <v>764</v>
      </c>
      <c r="T4925" t="s">
        <v>813</v>
      </c>
      <c r="W4925" s="12"/>
      <c r="Y4925" t="s">
        <v>826</v>
      </c>
      <c r="Z4925" t="s">
        <v>826</v>
      </c>
      <c r="AA4925" t="s">
        <v>826</v>
      </c>
      <c r="AB4925" t="str">
        <f t="shared" si="279"/>
        <v/>
      </c>
    </row>
    <row r="4926" spans="2:28" x14ac:dyDescent="0.2">
      <c r="B4926" s="12" t="s">
        <v>21</v>
      </c>
      <c r="C4926" s="12" t="s">
        <v>811</v>
      </c>
      <c r="D4926" s="12"/>
      <c r="E4926" s="12" t="s">
        <v>23</v>
      </c>
      <c r="F4926" s="12">
        <v>9</v>
      </c>
      <c r="G4926" s="12">
        <v>9</v>
      </c>
      <c r="H4926" s="12"/>
      <c r="I4926" s="12">
        <v>2.4929999999999999</v>
      </c>
      <c r="J4926" s="12">
        <v>3.1669999999999998</v>
      </c>
      <c r="K4926">
        <f t="shared" si="282"/>
        <v>10.306017506718494</v>
      </c>
      <c r="L4926" s="12" t="s">
        <v>32</v>
      </c>
      <c r="M4926" t="s">
        <v>25</v>
      </c>
      <c r="N4926" s="12" t="s">
        <v>26</v>
      </c>
      <c r="O4926" t="str">
        <f t="shared" si="281"/>
        <v>CG_Post Fert Eggs__K16.jpg</v>
      </c>
      <c r="Q4926" s="2" t="s">
        <v>764</v>
      </c>
      <c r="T4926" t="s">
        <v>813</v>
      </c>
      <c r="W4926" s="12"/>
      <c r="Y4926" t="s">
        <v>826</v>
      </c>
      <c r="Z4926" t="s">
        <v>826</v>
      </c>
      <c r="AA4926" t="s">
        <v>826</v>
      </c>
      <c r="AB4926" t="str">
        <f t="shared" si="279"/>
        <v/>
      </c>
    </row>
    <row r="4927" spans="2:28" x14ac:dyDescent="0.2">
      <c r="B4927" s="12" t="s">
        <v>21</v>
      </c>
      <c r="C4927" s="12" t="s">
        <v>811</v>
      </c>
      <c r="D4927" s="12"/>
      <c r="E4927" s="12" t="s">
        <v>31</v>
      </c>
      <c r="F4927" s="12">
        <v>1</v>
      </c>
      <c r="G4927" s="12">
        <v>1</v>
      </c>
      <c r="H4927" s="12"/>
      <c r="I4927" s="12">
        <v>2.863</v>
      </c>
      <c r="J4927" s="12">
        <v>3.452</v>
      </c>
      <c r="K4927">
        <f t="shared" si="282"/>
        <v>14.815343954732484</v>
      </c>
      <c r="L4927" s="12" t="s">
        <v>32</v>
      </c>
      <c r="M4927" t="s">
        <v>25</v>
      </c>
      <c r="N4927" s="12" t="s">
        <v>26</v>
      </c>
      <c r="O4927" s="13" t="str">
        <f t="shared" ref="O4927:O4934" si="283">"CG_D"&amp;C4927&amp;"_"&amp;D4927&amp;"_"&amp;E4927&amp;".jpg"</f>
        <v>CG_DPost Fert Eggs__K3.jpg</v>
      </c>
      <c r="Q4927" s="2" t="s">
        <v>764</v>
      </c>
      <c r="T4927" t="s">
        <v>813</v>
      </c>
      <c r="W4927" s="12"/>
      <c r="Y4927" t="s">
        <v>827</v>
      </c>
      <c r="Z4927" t="s">
        <v>826</v>
      </c>
      <c r="AA4927" t="s">
        <v>826</v>
      </c>
      <c r="AB4927" t="str">
        <f t="shared" si="279"/>
        <v/>
      </c>
    </row>
    <row r="4928" spans="2:28" x14ac:dyDescent="0.2">
      <c r="B4928" s="12" t="s">
        <v>21</v>
      </c>
      <c r="C4928" s="12" t="s">
        <v>811</v>
      </c>
      <c r="D4928" s="12"/>
      <c r="E4928" s="12" t="s">
        <v>31</v>
      </c>
      <c r="F4928" s="12">
        <v>2</v>
      </c>
      <c r="G4928" s="12">
        <v>2</v>
      </c>
      <c r="H4928" s="12"/>
      <c r="I4928" s="12">
        <v>2.863</v>
      </c>
      <c r="J4928" s="12">
        <v>3.427</v>
      </c>
      <c r="K4928">
        <f t="shared" si="282"/>
        <v>14.708048590054526</v>
      </c>
      <c r="L4928" s="12" t="s">
        <v>32</v>
      </c>
      <c r="M4928" t="s">
        <v>25</v>
      </c>
      <c r="N4928" s="12" t="s">
        <v>26</v>
      </c>
      <c r="O4928" s="13" t="str">
        <f t="shared" si="283"/>
        <v>CG_DPost Fert Eggs__K3.jpg</v>
      </c>
      <c r="Q4928" s="2" t="s">
        <v>764</v>
      </c>
      <c r="T4928" t="s">
        <v>813</v>
      </c>
      <c r="W4928" s="12"/>
      <c r="Y4928" t="s">
        <v>826</v>
      </c>
      <c r="Z4928" t="s">
        <v>826</v>
      </c>
      <c r="AA4928" t="s">
        <v>826</v>
      </c>
      <c r="AB4928" t="str">
        <f t="shared" si="279"/>
        <v/>
      </c>
    </row>
    <row r="4929" spans="2:28" x14ac:dyDescent="0.2">
      <c r="B4929" s="12" t="s">
        <v>21</v>
      </c>
      <c r="C4929" s="12" t="s">
        <v>811</v>
      </c>
      <c r="D4929" s="12"/>
      <c r="E4929" s="12" t="s">
        <v>31</v>
      </c>
      <c r="F4929" s="12">
        <v>3</v>
      </c>
      <c r="G4929" s="12">
        <v>3</v>
      </c>
      <c r="H4929" s="12"/>
      <c r="I4929" s="12">
        <v>3.28</v>
      </c>
      <c r="J4929" s="12">
        <v>3.4279999999999999</v>
      </c>
      <c r="K4929">
        <f t="shared" si="282"/>
        <v>19.310199300394657</v>
      </c>
      <c r="L4929" s="12" t="s">
        <v>32</v>
      </c>
      <c r="M4929" t="s">
        <v>25</v>
      </c>
      <c r="N4929" s="12" t="s">
        <v>26</v>
      </c>
      <c r="O4929" s="13" t="str">
        <f t="shared" si="283"/>
        <v>CG_DPost Fert Eggs__K3.jpg</v>
      </c>
      <c r="Q4929" s="2" t="s">
        <v>764</v>
      </c>
      <c r="T4929" t="s">
        <v>813</v>
      </c>
      <c r="W4929" s="12"/>
      <c r="Y4929" t="s">
        <v>826</v>
      </c>
      <c r="Z4929" t="s">
        <v>826</v>
      </c>
      <c r="AA4929" t="s">
        <v>826</v>
      </c>
      <c r="AB4929" t="str">
        <f t="shared" si="279"/>
        <v/>
      </c>
    </row>
    <row r="4930" spans="2:28" x14ac:dyDescent="0.2">
      <c r="B4930" s="12" t="s">
        <v>21</v>
      </c>
      <c r="C4930" s="12" t="s">
        <v>811</v>
      </c>
      <c r="D4930" s="12"/>
      <c r="E4930" s="12" t="s">
        <v>31</v>
      </c>
      <c r="F4930" s="12">
        <v>4</v>
      </c>
      <c r="G4930" s="12">
        <v>4</v>
      </c>
      <c r="H4930" s="12"/>
      <c r="I4930" s="12">
        <v>3.3420000000000001</v>
      </c>
      <c r="J4930" s="12">
        <v>3.641</v>
      </c>
      <c r="K4930">
        <f t="shared" si="282"/>
        <v>21.292753456009859</v>
      </c>
      <c r="L4930" s="12" t="s">
        <v>32</v>
      </c>
      <c r="M4930" t="s">
        <v>25</v>
      </c>
      <c r="N4930" s="12" t="s">
        <v>26</v>
      </c>
      <c r="O4930" s="13" t="str">
        <f t="shared" si="283"/>
        <v>CG_DPost Fert Eggs__K3.jpg</v>
      </c>
      <c r="Q4930" s="2" t="s">
        <v>764</v>
      </c>
      <c r="T4930" t="s">
        <v>813</v>
      </c>
      <c r="W4930" s="12"/>
      <c r="Y4930" t="s">
        <v>826</v>
      </c>
      <c r="Z4930" t="s">
        <v>826</v>
      </c>
      <c r="AA4930" t="s">
        <v>826</v>
      </c>
      <c r="AB4930" t="str">
        <f t="shared" si="279"/>
        <v/>
      </c>
    </row>
    <row r="4931" spans="2:28" x14ac:dyDescent="0.2">
      <c r="B4931" s="12" t="s">
        <v>21</v>
      </c>
      <c r="C4931" s="12" t="s">
        <v>811</v>
      </c>
      <c r="D4931" s="12"/>
      <c r="E4931" s="12" t="s">
        <v>31</v>
      </c>
      <c r="F4931" s="12">
        <v>5</v>
      </c>
      <c r="G4931" s="12">
        <v>5</v>
      </c>
      <c r="H4931" s="12"/>
      <c r="I4931" s="12">
        <v>3.4380000000000002</v>
      </c>
      <c r="J4931" s="12">
        <v>3.7709999999999999</v>
      </c>
      <c r="K4931">
        <f t="shared" si="282"/>
        <v>23.33815568296686</v>
      </c>
      <c r="L4931" s="12" t="s">
        <v>32</v>
      </c>
      <c r="M4931" t="s">
        <v>25</v>
      </c>
      <c r="N4931" s="12" t="s">
        <v>26</v>
      </c>
      <c r="O4931" s="13" t="str">
        <f t="shared" si="283"/>
        <v>CG_DPost Fert Eggs__K3.jpg</v>
      </c>
      <c r="Q4931" s="2" t="s">
        <v>764</v>
      </c>
      <c r="T4931" t="s">
        <v>813</v>
      </c>
      <c r="W4931" s="12"/>
      <c r="Y4931" t="s">
        <v>826</v>
      </c>
      <c r="Z4931" t="s">
        <v>826</v>
      </c>
      <c r="AA4931" t="s">
        <v>826</v>
      </c>
      <c r="AB4931" t="str">
        <f t="shared" si="279"/>
        <v/>
      </c>
    </row>
    <row r="4932" spans="2:28" x14ac:dyDescent="0.2">
      <c r="B4932" s="12" t="s">
        <v>21</v>
      </c>
      <c r="C4932" s="12" t="s">
        <v>811</v>
      </c>
      <c r="D4932" s="12"/>
      <c r="E4932" s="12" t="s">
        <v>31</v>
      </c>
      <c r="F4932" s="12">
        <v>6</v>
      </c>
      <c r="G4932" s="12">
        <v>6</v>
      </c>
      <c r="H4932" s="12"/>
      <c r="I4932" s="12">
        <v>2.8719999999999999</v>
      </c>
      <c r="J4932" s="12">
        <v>3.3029999999999999</v>
      </c>
      <c r="K4932">
        <f t="shared" si="282"/>
        <v>14.265128900153277</v>
      </c>
      <c r="L4932" s="12" t="s">
        <v>32</v>
      </c>
      <c r="M4932" t="s">
        <v>25</v>
      </c>
      <c r="N4932" s="12" t="s">
        <v>26</v>
      </c>
      <c r="O4932" s="13" t="str">
        <f t="shared" si="283"/>
        <v>CG_DPost Fert Eggs__K3.jpg</v>
      </c>
      <c r="Q4932" s="2" t="s">
        <v>764</v>
      </c>
      <c r="T4932" t="s">
        <v>813</v>
      </c>
      <c r="W4932" s="12"/>
      <c r="Y4932" t="s">
        <v>826</v>
      </c>
      <c r="Z4932" t="s">
        <v>826</v>
      </c>
      <c r="AA4932" t="s">
        <v>826</v>
      </c>
      <c r="AB4932" t="str">
        <f t="shared" si="279"/>
        <v/>
      </c>
    </row>
    <row r="4933" spans="2:28" x14ac:dyDescent="0.2">
      <c r="B4933" s="12" t="s">
        <v>21</v>
      </c>
      <c r="C4933" s="12" t="s">
        <v>811</v>
      </c>
      <c r="D4933" s="12"/>
      <c r="E4933" s="12" t="s">
        <v>31</v>
      </c>
      <c r="F4933" s="12">
        <v>7</v>
      </c>
      <c r="G4933" s="12">
        <v>7</v>
      </c>
      <c r="H4933" s="12"/>
      <c r="I4933" s="12">
        <v>3.0139999999999998</v>
      </c>
      <c r="J4933" s="12">
        <v>3.4329999999999998</v>
      </c>
      <c r="K4933">
        <f t="shared" si="282"/>
        <v>16.328961116143347</v>
      </c>
      <c r="L4933" s="12" t="s">
        <v>32</v>
      </c>
      <c r="M4933" t="s">
        <v>25</v>
      </c>
      <c r="N4933" s="12" t="s">
        <v>26</v>
      </c>
      <c r="O4933" s="13" t="str">
        <f t="shared" si="283"/>
        <v>CG_DPost Fert Eggs__K3.jpg</v>
      </c>
      <c r="Q4933" s="2" t="s">
        <v>764</v>
      </c>
      <c r="T4933" t="s">
        <v>813</v>
      </c>
      <c r="W4933" s="12"/>
      <c r="Y4933" t="s">
        <v>826</v>
      </c>
      <c r="Z4933" t="s">
        <v>826</v>
      </c>
      <c r="AA4933" t="s">
        <v>826</v>
      </c>
      <c r="AB4933" t="str">
        <f t="shared" si="279"/>
        <v/>
      </c>
    </row>
    <row r="4934" spans="2:28" x14ac:dyDescent="0.2">
      <c r="B4934" s="12" t="s">
        <v>21</v>
      </c>
      <c r="C4934" s="12" t="s">
        <v>811</v>
      </c>
      <c r="D4934" s="12"/>
      <c r="E4934" s="12" t="s">
        <v>31</v>
      </c>
      <c r="F4934" s="12">
        <v>8</v>
      </c>
      <c r="G4934" s="12">
        <v>8</v>
      </c>
      <c r="H4934" s="12"/>
      <c r="I4934" s="12">
        <v>2.3149999999999999</v>
      </c>
      <c r="J4934" s="12">
        <v>3.1640000000000001</v>
      </c>
      <c r="K4934">
        <f t="shared" si="282"/>
        <v>8.878441163460165</v>
      </c>
      <c r="L4934" s="12" t="s">
        <v>32</v>
      </c>
      <c r="M4934" t="s">
        <v>25</v>
      </c>
      <c r="N4934" s="12" t="s">
        <v>26</v>
      </c>
      <c r="O4934" s="13" t="str">
        <f t="shared" si="283"/>
        <v>CG_DPost Fert Eggs__K3.jpg</v>
      </c>
      <c r="Q4934" s="2" t="s">
        <v>764</v>
      </c>
      <c r="T4934" t="s">
        <v>813</v>
      </c>
      <c r="W4934" s="12"/>
      <c r="Y4934" t="s">
        <v>826</v>
      </c>
      <c r="Z4934" t="s">
        <v>826</v>
      </c>
      <c r="AA4934" t="s">
        <v>826</v>
      </c>
      <c r="AB4934" t="str">
        <f t="shared" si="279"/>
        <v/>
      </c>
    </row>
    <row r="4935" spans="2:28" x14ac:dyDescent="0.2">
      <c r="B4935" s="12" t="s">
        <v>21</v>
      </c>
      <c r="C4935" s="12" t="s">
        <v>811</v>
      </c>
      <c r="D4935" s="12"/>
      <c r="E4935" s="12" t="s">
        <v>99</v>
      </c>
      <c r="F4935" s="12">
        <v>1</v>
      </c>
      <c r="G4935" s="12">
        <v>1</v>
      </c>
      <c r="H4935" s="12"/>
      <c r="I4935" s="12">
        <v>2.9159999999999999</v>
      </c>
      <c r="J4935" s="12">
        <v>2.9670000000000001</v>
      </c>
      <c r="K4935">
        <f t="shared" si="282"/>
        <v>13.209635713175278</v>
      </c>
      <c r="L4935" s="12" t="s">
        <v>32</v>
      </c>
      <c r="M4935" t="s">
        <v>25</v>
      </c>
      <c r="N4935" s="12" t="s">
        <v>26</v>
      </c>
      <c r="O4935" t="str">
        <f t="shared" ref="O4935:O4951" si="284">"CG_"&amp;C4935&amp;"_"&amp;D4935&amp;"_"&amp;E4935&amp;".jpg"</f>
        <v>CG_Post Fert Eggs__K4.jpg</v>
      </c>
      <c r="Q4935" s="2" t="s">
        <v>764</v>
      </c>
      <c r="T4935" t="s">
        <v>813</v>
      </c>
      <c r="W4935" s="12"/>
      <c r="Y4935" t="s">
        <v>826</v>
      </c>
      <c r="Z4935" t="s">
        <v>826</v>
      </c>
      <c r="AA4935" t="s">
        <v>826</v>
      </c>
      <c r="AB4935" t="str">
        <f t="shared" si="279"/>
        <v/>
      </c>
    </row>
    <row r="4936" spans="2:28" x14ac:dyDescent="0.2">
      <c r="B4936" s="12" t="s">
        <v>21</v>
      </c>
      <c r="C4936" s="12" t="s">
        <v>811</v>
      </c>
      <c r="D4936" s="12"/>
      <c r="E4936" s="12" t="s">
        <v>99</v>
      </c>
      <c r="F4936" s="12">
        <v>2</v>
      </c>
      <c r="G4936" s="12">
        <v>2</v>
      </c>
      <c r="H4936" s="12"/>
      <c r="I4936" s="12">
        <v>2.149</v>
      </c>
      <c r="J4936" s="12">
        <v>2.8149999999999999</v>
      </c>
      <c r="K4936">
        <f t="shared" si="282"/>
        <v>6.8069018056743076</v>
      </c>
      <c r="L4936" s="12" t="s">
        <v>32</v>
      </c>
      <c r="M4936" t="s">
        <v>25</v>
      </c>
      <c r="N4936" s="12" t="s">
        <v>26</v>
      </c>
      <c r="O4936" t="str">
        <f t="shared" si="284"/>
        <v>CG_Post Fert Eggs__K4.jpg</v>
      </c>
      <c r="Q4936" s="2" t="s">
        <v>764</v>
      </c>
      <c r="T4936" t="s">
        <v>813</v>
      </c>
      <c r="W4936" s="12"/>
      <c r="Y4936" t="s">
        <v>826</v>
      </c>
      <c r="Z4936" t="s">
        <v>826</v>
      </c>
      <c r="AA4936" t="s">
        <v>826</v>
      </c>
      <c r="AB4936" t="str">
        <f t="shared" ref="AB4936:AB4999" si="285">IF(AND(Y4936="check",T4936="yolk.vol"),"remove","")</f>
        <v/>
      </c>
    </row>
    <row r="4937" spans="2:28" x14ac:dyDescent="0.2">
      <c r="B4937" s="12" t="s">
        <v>21</v>
      </c>
      <c r="C4937" s="12" t="s">
        <v>811</v>
      </c>
      <c r="D4937" s="12"/>
      <c r="E4937" s="12" t="s">
        <v>99</v>
      </c>
      <c r="F4937" s="12">
        <v>3</v>
      </c>
      <c r="G4937" s="12">
        <v>3</v>
      </c>
      <c r="H4937" s="12"/>
      <c r="I4937" s="12">
        <v>2.9990000000000001</v>
      </c>
      <c r="J4937" s="12">
        <v>3.306</v>
      </c>
      <c r="K4937">
        <f t="shared" si="282"/>
        <v>15.568760444476091</v>
      </c>
      <c r="L4937" s="12" t="s">
        <v>32</v>
      </c>
      <c r="M4937" t="s">
        <v>25</v>
      </c>
      <c r="N4937" s="12" t="s">
        <v>26</v>
      </c>
      <c r="O4937" t="str">
        <f t="shared" si="284"/>
        <v>CG_Post Fert Eggs__K4.jpg</v>
      </c>
      <c r="Q4937" s="2" t="s">
        <v>764</v>
      </c>
      <c r="T4937" t="s">
        <v>813</v>
      </c>
      <c r="W4937" s="12"/>
      <c r="Y4937" t="s">
        <v>826</v>
      </c>
      <c r="Z4937" t="s">
        <v>826</v>
      </c>
      <c r="AA4937" t="s">
        <v>826</v>
      </c>
      <c r="AB4937" t="str">
        <f t="shared" si="285"/>
        <v/>
      </c>
    </row>
    <row r="4938" spans="2:28" x14ac:dyDescent="0.2">
      <c r="B4938" s="12" t="s">
        <v>21</v>
      </c>
      <c r="C4938" s="12" t="s">
        <v>811</v>
      </c>
      <c r="D4938" s="12"/>
      <c r="E4938" s="12" t="s">
        <v>99</v>
      </c>
      <c r="F4938" s="12">
        <v>4</v>
      </c>
      <c r="G4938" s="12">
        <v>4</v>
      </c>
      <c r="H4938" s="12"/>
      <c r="I4938" s="12">
        <v>2.7549999999999999</v>
      </c>
      <c r="J4938" s="12">
        <v>2.9329999999999998</v>
      </c>
      <c r="K4938">
        <f t="shared" si="282"/>
        <v>11.656106982397789</v>
      </c>
      <c r="L4938" s="12" t="s">
        <v>32</v>
      </c>
      <c r="M4938" t="s">
        <v>25</v>
      </c>
      <c r="N4938" s="12" t="s">
        <v>26</v>
      </c>
      <c r="O4938" t="str">
        <f t="shared" si="284"/>
        <v>CG_Post Fert Eggs__K4.jpg</v>
      </c>
      <c r="Q4938" s="2" t="s">
        <v>764</v>
      </c>
      <c r="T4938" t="s">
        <v>813</v>
      </c>
      <c r="W4938" s="12"/>
      <c r="Y4938" t="s">
        <v>826</v>
      </c>
      <c r="Z4938" t="s">
        <v>826</v>
      </c>
      <c r="AA4938" t="s">
        <v>826</v>
      </c>
      <c r="AB4938" t="str">
        <f t="shared" si="285"/>
        <v/>
      </c>
    </row>
    <row r="4939" spans="2:28" x14ac:dyDescent="0.2">
      <c r="B4939" s="12" t="s">
        <v>21</v>
      </c>
      <c r="C4939" s="12" t="s">
        <v>811</v>
      </c>
      <c r="D4939" s="12"/>
      <c r="E4939" s="12" t="s">
        <v>99</v>
      </c>
      <c r="F4939" s="12">
        <v>5</v>
      </c>
      <c r="G4939" s="12">
        <v>5</v>
      </c>
      <c r="H4939" s="12"/>
      <c r="I4939" s="12">
        <v>2.927</v>
      </c>
      <c r="J4939" s="12">
        <v>3.2570000000000001</v>
      </c>
      <c r="K4939">
        <f t="shared" si="282"/>
        <v>14.610378227233213</v>
      </c>
      <c r="L4939" s="12" t="s">
        <v>32</v>
      </c>
      <c r="M4939" t="s">
        <v>25</v>
      </c>
      <c r="N4939" s="12" t="s">
        <v>26</v>
      </c>
      <c r="O4939" t="str">
        <f t="shared" si="284"/>
        <v>CG_Post Fert Eggs__K4.jpg</v>
      </c>
      <c r="Q4939" s="2" t="s">
        <v>764</v>
      </c>
      <c r="T4939" t="s">
        <v>813</v>
      </c>
      <c r="W4939" s="12"/>
      <c r="Y4939" t="s">
        <v>826</v>
      </c>
      <c r="Z4939" t="s">
        <v>826</v>
      </c>
      <c r="AA4939" t="s">
        <v>826</v>
      </c>
      <c r="AB4939" t="str">
        <f t="shared" si="285"/>
        <v/>
      </c>
    </row>
    <row r="4940" spans="2:28" x14ac:dyDescent="0.2">
      <c r="B4940" s="12" t="s">
        <v>21</v>
      </c>
      <c r="C4940" s="12" t="s">
        <v>811</v>
      </c>
      <c r="D4940" s="12"/>
      <c r="E4940" s="12" t="s">
        <v>99</v>
      </c>
      <c r="F4940" s="12">
        <v>6</v>
      </c>
      <c r="G4940" s="12">
        <v>6</v>
      </c>
      <c r="H4940" s="12"/>
      <c r="I4940" s="12">
        <v>3.0760000000000001</v>
      </c>
      <c r="J4940" s="12">
        <v>3.5059999999999998</v>
      </c>
      <c r="K4940">
        <f t="shared" si="282"/>
        <v>17.369320524770504</v>
      </c>
      <c r="L4940" s="12" t="s">
        <v>32</v>
      </c>
      <c r="M4940" t="s">
        <v>25</v>
      </c>
      <c r="N4940" s="12" t="s">
        <v>26</v>
      </c>
      <c r="O4940" t="str">
        <f t="shared" si="284"/>
        <v>CG_Post Fert Eggs__K4.jpg</v>
      </c>
      <c r="Q4940" s="2" t="s">
        <v>764</v>
      </c>
      <c r="T4940" t="s">
        <v>813</v>
      </c>
      <c r="W4940" s="12"/>
      <c r="Y4940" t="s">
        <v>826</v>
      </c>
      <c r="Z4940" t="s">
        <v>826</v>
      </c>
      <c r="AA4940" t="s">
        <v>826</v>
      </c>
      <c r="AB4940" t="str">
        <f t="shared" si="285"/>
        <v/>
      </c>
    </row>
    <row r="4941" spans="2:28" x14ac:dyDescent="0.2">
      <c r="B4941" s="12" t="s">
        <v>21</v>
      </c>
      <c r="C4941" s="12" t="s">
        <v>811</v>
      </c>
      <c r="D4941" s="12"/>
      <c r="E4941" s="12" t="s">
        <v>99</v>
      </c>
      <c r="F4941" s="12">
        <v>7</v>
      </c>
      <c r="G4941" s="12">
        <v>7</v>
      </c>
      <c r="H4941" s="12"/>
      <c r="I4941" s="12">
        <v>2.1070000000000002</v>
      </c>
      <c r="J4941" s="12">
        <v>3.34</v>
      </c>
      <c r="K4941">
        <f t="shared" si="282"/>
        <v>7.763790245043233</v>
      </c>
      <c r="L4941" s="12" t="s">
        <v>32</v>
      </c>
      <c r="M4941" t="s">
        <v>25</v>
      </c>
      <c r="N4941" s="12" t="s">
        <v>26</v>
      </c>
      <c r="O4941" t="str">
        <f t="shared" si="284"/>
        <v>CG_Post Fert Eggs__K4.jpg</v>
      </c>
      <c r="Q4941" s="2" t="s">
        <v>764</v>
      </c>
      <c r="T4941" t="s">
        <v>813</v>
      </c>
      <c r="W4941" s="12"/>
      <c r="Y4941" t="s">
        <v>826</v>
      </c>
      <c r="Z4941" t="s">
        <v>826</v>
      </c>
      <c r="AA4941" t="s">
        <v>826</v>
      </c>
      <c r="AB4941" t="str">
        <f t="shared" si="285"/>
        <v/>
      </c>
    </row>
    <row r="4942" spans="2:28" x14ac:dyDescent="0.2">
      <c r="B4942" s="12" t="s">
        <v>21</v>
      </c>
      <c r="C4942" s="12" t="s">
        <v>811</v>
      </c>
      <c r="D4942" s="12"/>
      <c r="E4942" s="12" t="s">
        <v>99</v>
      </c>
      <c r="F4942" s="12">
        <v>8</v>
      </c>
      <c r="G4942" s="12">
        <v>8</v>
      </c>
      <c r="H4942" s="12"/>
      <c r="I4942" s="12">
        <v>2.2719999999999998</v>
      </c>
      <c r="J4942" s="12">
        <v>3.2210000000000001</v>
      </c>
      <c r="K4942">
        <f t="shared" si="282"/>
        <v>8.7057388316996249</v>
      </c>
      <c r="L4942" s="12" t="s">
        <v>32</v>
      </c>
      <c r="M4942" t="s">
        <v>25</v>
      </c>
      <c r="N4942" s="12" t="s">
        <v>26</v>
      </c>
      <c r="O4942" t="str">
        <f t="shared" si="284"/>
        <v>CG_Post Fert Eggs__K4.jpg</v>
      </c>
      <c r="Q4942" s="2" t="s">
        <v>764</v>
      </c>
      <c r="T4942" t="s">
        <v>813</v>
      </c>
      <c r="W4942" s="12"/>
      <c r="Y4942" t="s">
        <v>826</v>
      </c>
      <c r="Z4942" t="s">
        <v>826</v>
      </c>
      <c r="AA4942" t="s">
        <v>826</v>
      </c>
      <c r="AB4942" t="str">
        <f t="shared" si="285"/>
        <v/>
      </c>
    </row>
    <row r="4943" spans="2:28" x14ac:dyDescent="0.2">
      <c r="B4943" s="12" t="s">
        <v>21</v>
      </c>
      <c r="C4943" s="12" t="s">
        <v>811</v>
      </c>
      <c r="D4943" s="12"/>
      <c r="E4943" s="12" t="s">
        <v>99</v>
      </c>
      <c r="F4943" s="12">
        <v>9</v>
      </c>
      <c r="G4943" s="12">
        <v>9</v>
      </c>
      <c r="H4943" s="12"/>
      <c r="I4943" s="12">
        <v>2.9380000000000002</v>
      </c>
      <c r="J4943" s="12">
        <v>3.415</v>
      </c>
      <c r="K4943">
        <f t="shared" si="282"/>
        <v>15.434499335757234</v>
      </c>
      <c r="L4943" s="12" t="s">
        <v>32</v>
      </c>
      <c r="M4943" t="s">
        <v>25</v>
      </c>
      <c r="N4943" s="12" t="s">
        <v>26</v>
      </c>
      <c r="O4943" t="str">
        <f t="shared" si="284"/>
        <v>CG_Post Fert Eggs__K4.jpg</v>
      </c>
      <c r="Q4943" s="2" t="s">
        <v>764</v>
      </c>
      <c r="T4943" t="s">
        <v>813</v>
      </c>
      <c r="W4943" s="12"/>
      <c r="Y4943" t="s">
        <v>826</v>
      </c>
      <c r="Z4943" t="s">
        <v>826</v>
      </c>
      <c r="AA4943" t="s">
        <v>826</v>
      </c>
      <c r="AB4943" t="str">
        <f t="shared" si="285"/>
        <v/>
      </c>
    </row>
    <row r="4944" spans="2:28" x14ac:dyDescent="0.2">
      <c r="B4944" s="12" t="s">
        <v>21</v>
      </c>
      <c r="C4944" s="12" t="s">
        <v>811</v>
      </c>
      <c r="D4944" s="12"/>
      <c r="E4944" s="12" t="s">
        <v>99</v>
      </c>
      <c r="F4944" s="12">
        <v>10</v>
      </c>
      <c r="G4944" s="12">
        <v>10</v>
      </c>
      <c r="H4944" s="12"/>
      <c r="I4944" s="12">
        <v>3.1349999999999998</v>
      </c>
      <c r="J4944" s="12">
        <v>3.2829999999999999</v>
      </c>
      <c r="K4944">
        <f t="shared" si="282"/>
        <v>16.89445663985887</v>
      </c>
      <c r="L4944" s="12" t="s">
        <v>32</v>
      </c>
      <c r="M4944" t="s">
        <v>25</v>
      </c>
      <c r="N4944" s="12" t="s">
        <v>26</v>
      </c>
      <c r="O4944" t="str">
        <f t="shared" si="284"/>
        <v>CG_Post Fert Eggs__K4.jpg</v>
      </c>
      <c r="Q4944" s="2" t="s">
        <v>764</v>
      </c>
      <c r="T4944" t="s">
        <v>813</v>
      </c>
      <c r="W4944" s="12"/>
      <c r="Y4944" t="s">
        <v>826</v>
      </c>
      <c r="Z4944" t="s">
        <v>826</v>
      </c>
      <c r="AA4944" t="s">
        <v>826</v>
      </c>
      <c r="AB4944" t="str">
        <f t="shared" si="285"/>
        <v/>
      </c>
    </row>
    <row r="4945" spans="2:28" x14ac:dyDescent="0.2">
      <c r="B4945" s="12" t="s">
        <v>21</v>
      </c>
      <c r="C4945" s="12" t="s">
        <v>811</v>
      </c>
      <c r="D4945" s="12"/>
      <c r="E4945" s="12" t="s">
        <v>49</v>
      </c>
      <c r="F4945" s="12">
        <v>1</v>
      </c>
      <c r="G4945" s="12">
        <v>1</v>
      </c>
      <c r="H4945" s="12"/>
      <c r="I4945" s="12">
        <v>2.9420000000000002</v>
      </c>
      <c r="J4945" s="12">
        <v>3.5870000000000002</v>
      </c>
      <c r="K4945">
        <f t="shared" si="282"/>
        <v>16.256047849113688</v>
      </c>
      <c r="L4945" s="12" t="s">
        <v>32</v>
      </c>
      <c r="M4945" t="s">
        <v>25</v>
      </c>
      <c r="N4945" s="12" t="s">
        <v>26</v>
      </c>
      <c r="O4945" t="str">
        <f t="shared" si="284"/>
        <v>CG_Post Fert Eggs__K5.jpg</v>
      </c>
      <c r="Q4945" s="2" t="s">
        <v>764</v>
      </c>
      <c r="T4945" t="s">
        <v>813</v>
      </c>
      <c r="W4945" s="12"/>
      <c r="Y4945" t="s">
        <v>826</v>
      </c>
      <c r="Z4945" t="s">
        <v>826</v>
      </c>
      <c r="AA4945" t="s">
        <v>826</v>
      </c>
      <c r="AB4945" t="str">
        <f t="shared" si="285"/>
        <v/>
      </c>
    </row>
    <row r="4946" spans="2:28" x14ac:dyDescent="0.2">
      <c r="B4946" s="12" t="s">
        <v>21</v>
      </c>
      <c r="C4946" s="12" t="s">
        <v>811</v>
      </c>
      <c r="D4946" s="12"/>
      <c r="E4946" s="12" t="s">
        <v>49</v>
      </c>
      <c r="F4946" s="12">
        <v>2</v>
      </c>
      <c r="G4946" s="12">
        <v>2</v>
      </c>
      <c r="H4946" s="12"/>
      <c r="I4946" s="12">
        <v>2.8029999999999999</v>
      </c>
      <c r="J4946" s="12">
        <v>3.6019999999999999</v>
      </c>
      <c r="K4946">
        <f t="shared" si="282"/>
        <v>14.817951175981433</v>
      </c>
      <c r="L4946" s="12" t="s">
        <v>32</v>
      </c>
      <c r="M4946" t="s">
        <v>25</v>
      </c>
      <c r="N4946" s="12" t="s">
        <v>26</v>
      </c>
      <c r="O4946" t="str">
        <f t="shared" si="284"/>
        <v>CG_Post Fert Eggs__K5.jpg</v>
      </c>
      <c r="Q4946" s="2" t="s">
        <v>764</v>
      </c>
      <c r="T4946" t="s">
        <v>813</v>
      </c>
      <c r="W4946" s="12"/>
      <c r="Y4946" t="s">
        <v>826</v>
      </c>
      <c r="Z4946" t="s">
        <v>826</v>
      </c>
      <c r="AA4946" t="s">
        <v>826</v>
      </c>
      <c r="AB4946" t="str">
        <f t="shared" si="285"/>
        <v/>
      </c>
    </row>
    <row r="4947" spans="2:28" x14ac:dyDescent="0.2">
      <c r="B4947" s="12" t="s">
        <v>21</v>
      </c>
      <c r="C4947" s="12" t="s">
        <v>811</v>
      </c>
      <c r="D4947" s="12"/>
      <c r="E4947" s="12" t="s">
        <v>49</v>
      </c>
      <c r="F4947" s="12">
        <v>3</v>
      </c>
      <c r="G4947" s="12">
        <v>3</v>
      </c>
      <c r="H4947" s="12"/>
      <c r="I4947" s="12">
        <v>3.4820000000000002</v>
      </c>
      <c r="J4947" s="12">
        <v>3.74</v>
      </c>
      <c r="K4947">
        <f t="shared" si="282"/>
        <v>23.742551638583066</v>
      </c>
      <c r="L4947" s="12" t="s">
        <v>32</v>
      </c>
      <c r="M4947" t="s">
        <v>25</v>
      </c>
      <c r="N4947" s="12" t="s">
        <v>26</v>
      </c>
      <c r="O4947" t="str">
        <f t="shared" si="284"/>
        <v>CG_Post Fert Eggs__K5.jpg</v>
      </c>
      <c r="Q4947" s="2" t="s">
        <v>764</v>
      </c>
      <c r="T4947" t="s">
        <v>813</v>
      </c>
      <c r="W4947" s="12"/>
      <c r="Y4947" t="s">
        <v>826</v>
      </c>
      <c r="Z4947" t="s">
        <v>826</v>
      </c>
      <c r="AA4947" t="s">
        <v>826</v>
      </c>
      <c r="AB4947" t="str">
        <f t="shared" si="285"/>
        <v/>
      </c>
    </row>
    <row r="4948" spans="2:28" x14ac:dyDescent="0.2">
      <c r="B4948" s="12" t="s">
        <v>21</v>
      </c>
      <c r="C4948" s="12" t="s">
        <v>811</v>
      </c>
      <c r="D4948" s="12"/>
      <c r="E4948" s="12" t="s">
        <v>49</v>
      </c>
      <c r="F4948" s="12">
        <v>4</v>
      </c>
      <c r="G4948" s="12">
        <v>4</v>
      </c>
      <c r="H4948" s="12"/>
      <c r="I4948" s="12">
        <v>2.371</v>
      </c>
      <c r="J4948" s="12">
        <v>3.4279999999999999</v>
      </c>
      <c r="K4948">
        <f t="shared" si="282"/>
        <v>10.090255809903885</v>
      </c>
      <c r="L4948" s="12" t="s">
        <v>32</v>
      </c>
      <c r="M4948" t="s">
        <v>25</v>
      </c>
      <c r="N4948" s="12" t="s">
        <v>26</v>
      </c>
      <c r="O4948" t="str">
        <f t="shared" si="284"/>
        <v>CG_Post Fert Eggs__K5.jpg</v>
      </c>
      <c r="Q4948" s="2" t="s">
        <v>764</v>
      </c>
      <c r="T4948" t="s">
        <v>813</v>
      </c>
      <c r="W4948" s="12"/>
      <c r="Y4948" t="s">
        <v>826</v>
      </c>
      <c r="Z4948" t="s">
        <v>826</v>
      </c>
      <c r="AA4948" t="s">
        <v>826</v>
      </c>
      <c r="AB4948" t="str">
        <f t="shared" si="285"/>
        <v/>
      </c>
    </row>
    <row r="4949" spans="2:28" x14ac:dyDescent="0.2">
      <c r="B4949" s="12" t="s">
        <v>21</v>
      </c>
      <c r="C4949" s="12" t="s">
        <v>811</v>
      </c>
      <c r="D4949" s="12"/>
      <c r="E4949" s="12" t="s">
        <v>49</v>
      </c>
      <c r="F4949" s="12">
        <v>5</v>
      </c>
      <c r="G4949" s="12">
        <v>5</v>
      </c>
      <c r="H4949" s="12"/>
      <c r="I4949" s="12">
        <v>1.909</v>
      </c>
      <c r="J4949" s="12">
        <v>3.2349999999999999</v>
      </c>
      <c r="K4949">
        <f t="shared" si="282"/>
        <v>6.1728311459776082</v>
      </c>
      <c r="L4949" s="12" t="s">
        <v>32</v>
      </c>
      <c r="M4949" t="s">
        <v>25</v>
      </c>
      <c r="N4949" s="12" t="s">
        <v>26</v>
      </c>
      <c r="O4949" t="str">
        <f t="shared" si="284"/>
        <v>CG_Post Fert Eggs__K5.jpg</v>
      </c>
      <c r="Q4949" s="2" t="s">
        <v>764</v>
      </c>
      <c r="T4949" t="s">
        <v>813</v>
      </c>
      <c r="W4949" s="12"/>
      <c r="Y4949" t="s">
        <v>826</v>
      </c>
      <c r="Z4949" t="s">
        <v>826</v>
      </c>
      <c r="AA4949" t="s">
        <v>826</v>
      </c>
      <c r="AB4949" t="str">
        <f t="shared" si="285"/>
        <v/>
      </c>
    </row>
    <row r="4950" spans="2:28" x14ac:dyDescent="0.2">
      <c r="B4950" s="12" t="s">
        <v>21</v>
      </c>
      <c r="C4950" s="12" t="s">
        <v>811</v>
      </c>
      <c r="D4950" s="12"/>
      <c r="E4950" s="12" t="s">
        <v>49</v>
      </c>
      <c r="F4950" s="12">
        <v>6</v>
      </c>
      <c r="G4950" s="12">
        <v>6</v>
      </c>
      <c r="H4950" s="12"/>
      <c r="I4950" s="12">
        <v>2.5790000000000002</v>
      </c>
      <c r="J4950" s="12">
        <v>3.4420000000000002</v>
      </c>
      <c r="K4950">
        <f t="shared" si="282"/>
        <v>11.987035892966663</v>
      </c>
      <c r="L4950" s="12" t="s">
        <v>32</v>
      </c>
      <c r="M4950" t="s">
        <v>25</v>
      </c>
      <c r="N4950" s="12" t="s">
        <v>26</v>
      </c>
      <c r="O4950" t="str">
        <f t="shared" si="284"/>
        <v>CG_Post Fert Eggs__K5.jpg</v>
      </c>
      <c r="Q4950" s="2" t="s">
        <v>764</v>
      </c>
      <c r="T4950" t="s">
        <v>813</v>
      </c>
      <c r="W4950" s="12"/>
      <c r="Y4950" t="s">
        <v>826</v>
      </c>
      <c r="Z4950" t="s">
        <v>826</v>
      </c>
      <c r="AA4950" t="s">
        <v>826</v>
      </c>
      <c r="AB4950" t="str">
        <f t="shared" si="285"/>
        <v/>
      </c>
    </row>
    <row r="4951" spans="2:28" x14ac:dyDescent="0.2">
      <c r="B4951" s="12" t="s">
        <v>21</v>
      </c>
      <c r="C4951" s="12" t="s">
        <v>811</v>
      </c>
      <c r="D4951" s="12"/>
      <c r="E4951" s="12" t="s">
        <v>49</v>
      </c>
      <c r="F4951" s="12">
        <v>7</v>
      </c>
      <c r="G4951" s="12">
        <v>7</v>
      </c>
      <c r="H4951" s="12"/>
      <c r="I4951" s="12">
        <v>3.1930000000000001</v>
      </c>
      <c r="J4951" s="12">
        <v>3.6749999999999998</v>
      </c>
      <c r="K4951">
        <f t="shared" si="282"/>
        <v>19.617941537369873</v>
      </c>
      <c r="L4951" s="12" t="s">
        <v>32</v>
      </c>
      <c r="M4951" t="s">
        <v>25</v>
      </c>
      <c r="N4951" s="12" t="s">
        <v>26</v>
      </c>
      <c r="O4951" t="str">
        <f t="shared" si="284"/>
        <v>CG_Post Fert Eggs__K5.jpg</v>
      </c>
      <c r="Q4951" s="2" t="s">
        <v>764</v>
      </c>
      <c r="T4951" t="s">
        <v>813</v>
      </c>
      <c r="W4951" s="12"/>
      <c r="Y4951" t="s">
        <v>826</v>
      </c>
      <c r="Z4951" t="s">
        <v>826</v>
      </c>
      <c r="AA4951" t="s">
        <v>826</v>
      </c>
      <c r="AB4951" t="str">
        <f t="shared" si="285"/>
        <v/>
      </c>
    </row>
    <row r="4952" spans="2:28" x14ac:dyDescent="0.2">
      <c r="B4952" s="12" t="s">
        <v>21</v>
      </c>
      <c r="C4952" s="12" t="s">
        <v>811</v>
      </c>
      <c r="D4952" s="12"/>
      <c r="E4952" s="12" t="s">
        <v>104</v>
      </c>
      <c r="F4952" s="12">
        <v>1</v>
      </c>
      <c r="G4952" s="12">
        <v>1</v>
      </c>
      <c r="H4952" s="12"/>
      <c r="I4952" s="12">
        <v>2.1509999999999998</v>
      </c>
      <c r="J4952" s="12">
        <v>2.569</v>
      </c>
      <c r="K4952">
        <f t="shared" si="282"/>
        <v>6.223621615828784</v>
      </c>
      <c r="L4952" s="12" t="s">
        <v>32</v>
      </c>
      <c r="M4952" t="s">
        <v>25</v>
      </c>
      <c r="N4952" s="12" t="s">
        <v>26</v>
      </c>
      <c r="O4952" s="13" t="str">
        <f t="shared" ref="O4952:O4958" si="286">"CG_D"&amp;C4952&amp;"_"&amp;D4952&amp;"_"&amp;E4952&amp;".jpg"</f>
        <v>CG_DPost Fert Eggs__K6.jpg</v>
      </c>
      <c r="Q4952" s="2" t="s">
        <v>764</v>
      </c>
      <c r="T4952" t="s">
        <v>813</v>
      </c>
      <c r="W4952" s="12"/>
      <c r="Y4952" t="s">
        <v>826</v>
      </c>
      <c r="Z4952" t="s">
        <v>826</v>
      </c>
      <c r="AA4952" t="s">
        <v>826</v>
      </c>
      <c r="AB4952" t="str">
        <f t="shared" si="285"/>
        <v/>
      </c>
    </row>
    <row r="4953" spans="2:28" x14ac:dyDescent="0.2">
      <c r="B4953" s="12" t="s">
        <v>21</v>
      </c>
      <c r="C4953" s="12" t="s">
        <v>811</v>
      </c>
      <c r="D4953" s="12"/>
      <c r="E4953" s="12" t="s">
        <v>104</v>
      </c>
      <c r="F4953" s="12">
        <v>2</v>
      </c>
      <c r="G4953" s="12">
        <v>2</v>
      </c>
      <c r="H4953" s="12"/>
      <c r="I4953" s="12">
        <v>2.6739999999999999</v>
      </c>
      <c r="J4953" s="12">
        <v>3.1320000000000001</v>
      </c>
      <c r="K4953">
        <f t="shared" si="282"/>
        <v>11.725808972154478</v>
      </c>
      <c r="L4953" s="12" t="s">
        <v>32</v>
      </c>
      <c r="M4953" t="s">
        <v>25</v>
      </c>
      <c r="N4953" s="12" t="s">
        <v>26</v>
      </c>
      <c r="O4953" s="13" t="str">
        <f t="shared" si="286"/>
        <v>CG_DPost Fert Eggs__K6.jpg</v>
      </c>
      <c r="Q4953" s="2" t="s">
        <v>764</v>
      </c>
      <c r="T4953" t="s">
        <v>813</v>
      </c>
      <c r="W4953" s="12"/>
      <c r="Y4953" t="s">
        <v>826</v>
      </c>
      <c r="Z4953" t="s">
        <v>826</v>
      </c>
      <c r="AA4953" t="s">
        <v>826</v>
      </c>
      <c r="AB4953" t="str">
        <f t="shared" si="285"/>
        <v/>
      </c>
    </row>
    <row r="4954" spans="2:28" x14ac:dyDescent="0.2">
      <c r="B4954" s="12" t="s">
        <v>21</v>
      </c>
      <c r="C4954" s="12" t="s">
        <v>811</v>
      </c>
      <c r="D4954" s="12"/>
      <c r="E4954" s="12" t="s">
        <v>104</v>
      </c>
      <c r="F4954" s="12">
        <v>3</v>
      </c>
      <c r="G4954" s="12">
        <v>3</v>
      </c>
      <c r="H4954" s="12"/>
      <c r="I4954" s="12">
        <v>2.383</v>
      </c>
      <c r="J4954" s="12">
        <v>2.976</v>
      </c>
      <c r="K4954">
        <f t="shared" si="282"/>
        <v>8.8486958374529596</v>
      </c>
      <c r="L4954" s="12" t="s">
        <v>32</v>
      </c>
      <c r="M4954" t="s">
        <v>25</v>
      </c>
      <c r="N4954" s="12" t="s">
        <v>26</v>
      </c>
      <c r="O4954" s="13" t="str">
        <f t="shared" si="286"/>
        <v>CG_DPost Fert Eggs__K6.jpg</v>
      </c>
      <c r="Q4954" s="2" t="s">
        <v>764</v>
      </c>
      <c r="T4954" t="s">
        <v>813</v>
      </c>
      <c r="W4954" s="12"/>
      <c r="Y4954" t="s">
        <v>826</v>
      </c>
      <c r="Z4954" t="s">
        <v>826</v>
      </c>
      <c r="AA4954" t="s">
        <v>826</v>
      </c>
      <c r="AB4954" t="str">
        <f t="shared" si="285"/>
        <v/>
      </c>
    </row>
    <row r="4955" spans="2:28" x14ac:dyDescent="0.2">
      <c r="B4955" s="12" t="s">
        <v>21</v>
      </c>
      <c r="C4955" s="12" t="s">
        <v>811</v>
      </c>
      <c r="D4955" s="12"/>
      <c r="E4955" s="12" t="s">
        <v>104</v>
      </c>
      <c r="F4955" s="12">
        <v>4</v>
      </c>
      <c r="G4955" s="12">
        <v>4</v>
      </c>
      <c r="H4955" s="12"/>
      <c r="I4955" s="12">
        <v>2.778</v>
      </c>
      <c r="J4955" s="12">
        <v>3.1560000000000001</v>
      </c>
      <c r="K4955">
        <f t="shared" si="282"/>
        <v>12.752629219060561</v>
      </c>
      <c r="L4955" s="12" t="s">
        <v>32</v>
      </c>
      <c r="M4955" t="s">
        <v>25</v>
      </c>
      <c r="N4955" s="12" t="s">
        <v>26</v>
      </c>
      <c r="O4955" s="13" t="str">
        <f t="shared" si="286"/>
        <v>CG_DPost Fert Eggs__K6.jpg</v>
      </c>
      <c r="Q4955" s="2" t="s">
        <v>764</v>
      </c>
      <c r="T4955" t="s">
        <v>813</v>
      </c>
      <c r="W4955" s="12"/>
      <c r="Y4955" t="s">
        <v>826</v>
      </c>
      <c r="Z4955" t="s">
        <v>826</v>
      </c>
      <c r="AA4955" t="s">
        <v>826</v>
      </c>
      <c r="AB4955" t="str">
        <f t="shared" si="285"/>
        <v/>
      </c>
    </row>
    <row r="4956" spans="2:28" x14ac:dyDescent="0.2">
      <c r="B4956" s="12" t="s">
        <v>21</v>
      </c>
      <c r="C4956" s="12" t="s">
        <v>811</v>
      </c>
      <c r="D4956" s="12"/>
      <c r="E4956" s="12" t="s">
        <v>104</v>
      </c>
      <c r="F4956" s="12">
        <v>5</v>
      </c>
      <c r="G4956" s="12">
        <v>5</v>
      </c>
      <c r="H4956" s="12"/>
      <c r="I4956" s="12">
        <v>2.613</v>
      </c>
      <c r="J4956" s="12">
        <v>2.9020000000000001</v>
      </c>
      <c r="K4956">
        <f t="shared" si="282"/>
        <v>10.374674576414069</v>
      </c>
      <c r="L4956" s="12" t="s">
        <v>32</v>
      </c>
      <c r="M4956" t="s">
        <v>25</v>
      </c>
      <c r="N4956" s="12" t="s">
        <v>26</v>
      </c>
      <c r="O4956" s="13" t="str">
        <f t="shared" si="286"/>
        <v>CG_DPost Fert Eggs__K6.jpg</v>
      </c>
      <c r="Q4956" s="2" t="s">
        <v>764</v>
      </c>
      <c r="T4956" t="s">
        <v>813</v>
      </c>
      <c r="W4956" s="12"/>
      <c r="Y4956" t="s">
        <v>826</v>
      </c>
      <c r="Z4956" t="s">
        <v>826</v>
      </c>
      <c r="AA4956" t="s">
        <v>826</v>
      </c>
      <c r="AB4956" t="str">
        <f t="shared" si="285"/>
        <v/>
      </c>
    </row>
    <row r="4957" spans="2:28" x14ac:dyDescent="0.2">
      <c r="B4957" s="12" t="s">
        <v>21</v>
      </c>
      <c r="C4957" s="12" t="s">
        <v>811</v>
      </c>
      <c r="D4957" s="12"/>
      <c r="E4957" s="12" t="s">
        <v>104</v>
      </c>
      <c r="F4957" s="12">
        <v>6</v>
      </c>
      <c r="G4957" s="12">
        <v>6</v>
      </c>
      <c r="H4957" s="12"/>
      <c r="I4957" s="12">
        <v>2.754</v>
      </c>
      <c r="J4957" s="12">
        <v>2.7749999999999999</v>
      </c>
      <c r="K4957">
        <f t="shared" si="282"/>
        <v>11.020190824453499</v>
      </c>
      <c r="L4957" s="12" t="s">
        <v>32</v>
      </c>
      <c r="M4957" t="s">
        <v>25</v>
      </c>
      <c r="N4957" s="12" t="s">
        <v>26</v>
      </c>
      <c r="O4957" s="13" t="str">
        <f t="shared" si="286"/>
        <v>CG_DPost Fert Eggs__K6.jpg</v>
      </c>
      <c r="Q4957" s="2" t="s">
        <v>764</v>
      </c>
      <c r="T4957" t="s">
        <v>813</v>
      </c>
      <c r="W4957" s="12"/>
      <c r="Y4957" t="s">
        <v>826</v>
      </c>
      <c r="Z4957" t="s">
        <v>826</v>
      </c>
      <c r="AA4957" t="s">
        <v>826</v>
      </c>
      <c r="AB4957" t="str">
        <f t="shared" si="285"/>
        <v/>
      </c>
    </row>
    <row r="4958" spans="2:28" x14ac:dyDescent="0.2">
      <c r="B4958" s="12" t="s">
        <v>21</v>
      </c>
      <c r="C4958" s="12" t="s">
        <v>811</v>
      </c>
      <c r="D4958" s="12"/>
      <c r="E4958" s="12" t="s">
        <v>104</v>
      </c>
      <c r="F4958" s="12">
        <v>7</v>
      </c>
      <c r="G4958" s="12">
        <v>7</v>
      </c>
      <c r="H4958" s="12"/>
      <c r="I4958" s="12">
        <v>2.8210000000000002</v>
      </c>
      <c r="J4958" s="12">
        <v>3.1179999999999999</v>
      </c>
      <c r="K4958">
        <f t="shared" si="282"/>
        <v>12.992135419090403</v>
      </c>
      <c r="L4958" s="12" t="s">
        <v>32</v>
      </c>
      <c r="M4958" t="s">
        <v>25</v>
      </c>
      <c r="N4958" s="12" t="s">
        <v>26</v>
      </c>
      <c r="O4958" s="13" t="str">
        <f t="shared" si="286"/>
        <v>CG_DPost Fert Eggs__K6.jpg</v>
      </c>
      <c r="Q4958" s="2" t="s">
        <v>764</v>
      </c>
      <c r="T4958" t="s">
        <v>813</v>
      </c>
      <c r="W4958" s="12"/>
      <c r="Y4958" t="s">
        <v>826</v>
      </c>
      <c r="Z4958" t="s">
        <v>826</v>
      </c>
      <c r="AA4958" t="s">
        <v>826</v>
      </c>
      <c r="AB4958" t="str">
        <f t="shared" si="285"/>
        <v/>
      </c>
    </row>
    <row r="4959" spans="2:28" x14ac:dyDescent="0.2">
      <c r="B4959" s="12" t="s">
        <v>21</v>
      </c>
      <c r="C4959" s="12" t="s">
        <v>811</v>
      </c>
      <c r="D4959" s="12"/>
      <c r="E4959" s="12" t="s">
        <v>107</v>
      </c>
      <c r="F4959" s="12">
        <v>1</v>
      </c>
      <c r="G4959" s="12">
        <v>1</v>
      </c>
      <c r="H4959" s="12"/>
      <c r="I4959" s="12">
        <v>2.3039999999999998</v>
      </c>
      <c r="J4959" s="12">
        <v>2.9750000000000001</v>
      </c>
      <c r="K4959">
        <f t="shared" si="282"/>
        <v>8.2689463664639984</v>
      </c>
      <c r="L4959" s="12" t="s">
        <v>32</v>
      </c>
      <c r="M4959" t="s">
        <v>25</v>
      </c>
      <c r="N4959" s="12" t="s">
        <v>26</v>
      </c>
      <c r="O4959" t="str">
        <f t="shared" ref="O4959:O4965" si="287">"CG_"&amp;C4959&amp;"_"&amp;D4959&amp;"_"&amp;E4959&amp;".jpg"</f>
        <v>CG_Post Fert Eggs__K7.jpg</v>
      </c>
      <c r="Q4959" s="2" t="s">
        <v>764</v>
      </c>
      <c r="T4959" t="s">
        <v>813</v>
      </c>
      <c r="W4959" s="12"/>
      <c r="Y4959" t="s">
        <v>826</v>
      </c>
      <c r="Z4959" t="s">
        <v>826</v>
      </c>
      <c r="AA4959" t="s">
        <v>826</v>
      </c>
      <c r="AB4959" t="str">
        <f t="shared" si="285"/>
        <v/>
      </c>
    </row>
    <row r="4960" spans="2:28" x14ac:dyDescent="0.2">
      <c r="B4960" s="12" t="s">
        <v>21</v>
      </c>
      <c r="C4960" s="12" t="s">
        <v>811</v>
      </c>
      <c r="D4960" s="12"/>
      <c r="E4960" s="12" t="s">
        <v>107</v>
      </c>
      <c r="F4960" s="12">
        <v>2</v>
      </c>
      <c r="G4960" s="12">
        <v>2</v>
      </c>
      <c r="H4960" s="12"/>
      <c r="I4960" s="12">
        <v>2.734</v>
      </c>
      <c r="J4960" s="12">
        <v>3.2970000000000002</v>
      </c>
      <c r="K4960">
        <f t="shared" si="282"/>
        <v>12.903698976770979</v>
      </c>
      <c r="L4960" s="12" t="s">
        <v>32</v>
      </c>
      <c r="M4960" t="s">
        <v>25</v>
      </c>
      <c r="N4960" s="12" t="s">
        <v>26</v>
      </c>
      <c r="O4960" t="str">
        <f t="shared" si="287"/>
        <v>CG_Post Fert Eggs__K7.jpg</v>
      </c>
      <c r="Q4960" s="2" t="s">
        <v>764</v>
      </c>
      <c r="T4960" t="s">
        <v>813</v>
      </c>
      <c r="W4960" s="12"/>
      <c r="Y4960" t="s">
        <v>826</v>
      </c>
      <c r="Z4960" t="s">
        <v>826</v>
      </c>
      <c r="AA4960" t="s">
        <v>826</v>
      </c>
      <c r="AB4960" t="str">
        <f t="shared" si="285"/>
        <v/>
      </c>
    </row>
    <row r="4961" spans="2:28" x14ac:dyDescent="0.2">
      <c r="B4961" s="12" t="s">
        <v>21</v>
      </c>
      <c r="C4961" s="12" t="s">
        <v>811</v>
      </c>
      <c r="D4961" s="12"/>
      <c r="E4961" s="12" t="s">
        <v>107</v>
      </c>
      <c r="F4961" s="12">
        <v>3</v>
      </c>
      <c r="G4961" s="12">
        <v>3</v>
      </c>
      <c r="H4961" s="12"/>
      <c r="I4961" s="12">
        <v>2.64</v>
      </c>
      <c r="J4961" s="12">
        <v>3.1760000000000002</v>
      </c>
      <c r="K4961">
        <f t="shared" si="282"/>
        <v>11.590084518144002</v>
      </c>
      <c r="L4961" s="12" t="s">
        <v>32</v>
      </c>
      <c r="M4961" t="s">
        <v>25</v>
      </c>
      <c r="N4961" s="12" t="s">
        <v>26</v>
      </c>
      <c r="O4961" t="str">
        <f t="shared" si="287"/>
        <v>CG_Post Fert Eggs__K7.jpg</v>
      </c>
      <c r="Q4961" s="2" t="s">
        <v>764</v>
      </c>
      <c r="T4961" t="s">
        <v>813</v>
      </c>
      <c r="W4961" s="12"/>
      <c r="Y4961" t="s">
        <v>826</v>
      </c>
      <c r="Z4961" t="s">
        <v>826</v>
      </c>
      <c r="AA4961" t="s">
        <v>826</v>
      </c>
      <c r="AB4961" t="str">
        <f t="shared" si="285"/>
        <v/>
      </c>
    </row>
    <row r="4962" spans="2:28" x14ac:dyDescent="0.2">
      <c r="B4962" s="12" t="s">
        <v>21</v>
      </c>
      <c r="C4962" s="12" t="s">
        <v>811</v>
      </c>
      <c r="D4962" s="12"/>
      <c r="E4962" s="12" t="s">
        <v>107</v>
      </c>
      <c r="F4962" s="12">
        <v>4</v>
      </c>
      <c r="G4962" s="12">
        <v>4</v>
      </c>
      <c r="H4962" s="12"/>
      <c r="I4962" s="12">
        <v>3.35</v>
      </c>
      <c r="J4962" s="12">
        <v>3.6890000000000001</v>
      </c>
      <c r="K4962">
        <f t="shared" si="282"/>
        <v>21.676867589329163</v>
      </c>
      <c r="L4962" s="12" t="s">
        <v>32</v>
      </c>
      <c r="M4962" t="s">
        <v>25</v>
      </c>
      <c r="N4962" s="12" t="s">
        <v>26</v>
      </c>
      <c r="O4962" t="str">
        <f t="shared" si="287"/>
        <v>CG_Post Fert Eggs__K7.jpg</v>
      </c>
      <c r="Q4962" s="2" t="s">
        <v>764</v>
      </c>
      <c r="T4962" t="s">
        <v>813</v>
      </c>
      <c r="W4962" s="12"/>
      <c r="Y4962" t="s">
        <v>826</v>
      </c>
      <c r="Z4962" t="s">
        <v>826</v>
      </c>
      <c r="AA4962" t="s">
        <v>826</v>
      </c>
      <c r="AB4962" t="str">
        <f t="shared" si="285"/>
        <v/>
      </c>
    </row>
    <row r="4963" spans="2:28" x14ac:dyDescent="0.2">
      <c r="B4963" s="12" t="s">
        <v>21</v>
      </c>
      <c r="C4963" s="12" t="s">
        <v>811</v>
      </c>
      <c r="D4963" s="12"/>
      <c r="E4963" s="12" t="s">
        <v>107</v>
      </c>
      <c r="F4963" s="12">
        <v>5</v>
      </c>
      <c r="G4963" s="12">
        <v>5</v>
      </c>
      <c r="H4963" s="12"/>
      <c r="I4963" s="12">
        <v>2.4060000000000001</v>
      </c>
      <c r="J4963" s="12">
        <v>2.9969999999999999</v>
      </c>
      <c r="K4963">
        <f t="shared" si="282"/>
        <v>9.0839815699753803</v>
      </c>
      <c r="L4963" s="12" t="s">
        <v>32</v>
      </c>
      <c r="M4963" t="s">
        <v>25</v>
      </c>
      <c r="N4963" s="12" t="s">
        <v>26</v>
      </c>
      <c r="O4963" t="str">
        <f t="shared" si="287"/>
        <v>CG_Post Fert Eggs__K7.jpg</v>
      </c>
      <c r="Q4963" s="2" t="s">
        <v>764</v>
      </c>
      <c r="T4963" t="s">
        <v>813</v>
      </c>
      <c r="W4963" s="12"/>
      <c r="Y4963" t="s">
        <v>826</v>
      </c>
      <c r="Z4963" t="s">
        <v>826</v>
      </c>
      <c r="AA4963" t="s">
        <v>826</v>
      </c>
      <c r="AB4963" t="str">
        <f t="shared" si="285"/>
        <v/>
      </c>
    </row>
    <row r="4964" spans="2:28" x14ac:dyDescent="0.2">
      <c r="B4964" s="12" t="s">
        <v>21</v>
      </c>
      <c r="C4964" s="12" t="s">
        <v>811</v>
      </c>
      <c r="D4964" s="12"/>
      <c r="E4964" s="12" t="s">
        <v>107</v>
      </c>
      <c r="F4964" s="12">
        <v>6</v>
      </c>
      <c r="G4964" s="12">
        <v>6</v>
      </c>
      <c r="H4964" s="12"/>
      <c r="I4964" s="12">
        <v>2.9470000000000001</v>
      </c>
      <c r="J4964" s="12">
        <v>3.3839999999999999</v>
      </c>
      <c r="K4964">
        <f t="shared" si="282"/>
        <v>15.388237535958838</v>
      </c>
      <c r="L4964" s="12" t="s">
        <v>32</v>
      </c>
      <c r="M4964" t="s">
        <v>25</v>
      </c>
      <c r="N4964" s="12" t="s">
        <v>26</v>
      </c>
      <c r="O4964" t="str">
        <f t="shared" si="287"/>
        <v>CG_Post Fert Eggs__K7.jpg</v>
      </c>
      <c r="Q4964" s="2" t="s">
        <v>764</v>
      </c>
      <c r="T4964" t="s">
        <v>813</v>
      </c>
      <c r="W4964" s="12"/>
      <c r="Y4964" t="s">
        <v>826</v>
      </c>
      <c r="Z4964" t="s">
        <v>826</v>
      </c>
      <c r="AA4964" t="s">
        <v>826</v>
      </c>
      <c r="AB4964" t="str">
        <f t="shared" si="285"/>
        <v/>
      </c>
    </row>
    <row r="4965" spans="2:28" x14ac:dyDescent="0.2">
      <c r="B4965" s="12" t="s">
        <v>21</v>
      </c>
      <c r="C4965" s="12" t="s">
        <v>811</v>
      </c>
      <c r="D4965" s="12"/>
      <c r="E4965" s="12" t="s">
        <v>107</v>
      </c>
      <c r="F4965" s="12">
        <v>7</v>
      </c>
      <c r="G4965" s="12">
        <v>7</v>
      </c>
      <c r="H4965" s="12"/>
      <c r="I4965" s="12">
        <v>1.9910000000000001</v>
      </c>
      <c r="J4965" s="12">
        <v>2.512</v>
      </c>
      <c r="K4965">
        <f t="shared" si="282"/>
        <v>5.2138725464534135</v>
      </c>
      <c r="L4965" s="12" t="s">
        <v>32</v>
      </c>
      <c r="M4965" t="s">
        <v>25</v>
      </c>
      <c r="N4965" s="12" t="s">
        <v>26</v>
      </c>
      <c r="O4965" t="str">
        <f t="shared" si="287"/>
        <v>CG_Post Fert Eggs__K7.jpg</v>
      </c>
      <c r="Q4965" s="2" t="s">
        <v>764</v>
      </c>
      <c r="T4965" t="s">
        <v>813</v>
      </c>
      <c r="W4965" s="12"/>
      <c r="Y4965" t="s">
        <v>826</v>
      </c>
      <c r="Z4965" t="s">
        <v>826</v>
      </c>
      <c r="AA4965" t="s">
        <v>826</v>
      </c>
      <c r="AB4965" t="str">
        <f t="shared" si="285"/>
        <v/>
      </c>
    </row>
    <row r="4966" spans="2:28" x14ac:dyDescent="0.2">
      <c r="B4966" s="12" t="s">
        <v>21</v>
      </c>
      <c r="C4966" s="12" t="s">
        <v>811</v>
      </c>
      <c r="E4966" s="12" t="s">
        <v>39</v>
      </c>
      <c r="F4966" s="12">
        <v>1</v>
      </c>
      <c r="G4966" s="12">
        <v>1</v>
      </c>
      <c r="H4966" s="12"/>
      <c r="I4966" s="12">
        <v>2.6429999999999998</v>
      </c>
      <c r="J4966" s="12">
        <v>3.2090000000000001</v>
      </c>
      <c r="K4966">
        <f t="shared" si="282"/>
        <v>11.737140377837862</v>
      </c>
      <c r="L4966" s="12" t="s">
        <v>32</v>
      </c>
      <c r="M4966" t="s">
        <v>25</v>
      </c>
      <c r="N4966" s="12" t="s">
        <v>26</v>
      </c>
      <c r="O4966" s="13" t="str">
        <f t="shared" ref="O4966:O4975" si="288">"CG_D"&amp;C4966&amp;"_"&amp;D4966&amp;"_"&amp;E4966&amp;".jpg"</f>
        <v>CG_DPost Fert Eggs__K8.jpg</v>
      </c>
      <c r="Q4966" s="2" t="s">
        <v>764</v>
      </c>
      <c r="T4966" t="s">
        <v>813</v>
      </c>
      <c r="W4966" s="12"/>
      <c r="Y4966" t="s">
        <v>826</v>
      </c>
      <c r="Z4966" t="s">
        <v>826</v>
      </c>
      <c r="AA4966" t="s">
        <v>826</v>
      </c>
      <c r="AB4966" t="str">
        <f t="shared" si="285"/>
        <v/>
      </c>
    </row>
    <row r="4967" spans="2:28" x14ac:dyDescent="0.2">
      <c r="B4967" s="12" t="s">
        <v>21</v>
      </c>
      <c r="C4967" s="12" t="s">
        <v>811</v>
      </c>
      <c r="E4967" s="12" t="s">
        <v>39</v>
      </c>
      <c r="F4967" s="12">
        <v>2</v>
      </c>
      <c r="G4967" s="12">
        <v>2</v>
      </c>
      <c r="H4967" s="12"/>
      <c r="I4967" s="12">
        <v>2.7269999999999999</v>
      </c>
      <c r="J4967" s="12">
        <v>3.0710000000000002</v>
      </c>
      <c r="K4967">
        <f t="shared" si="282"/>
        <v>11.957719118058133</v>
      </c>
      <c r="L4967" s="12" t="s">
        <v>32</v>
      </c>
      <c r="M4967" t="s">
        <v>25</v>
      </c>
      <c r="N4967" s="12" t="s">
        <v>26</v>
      </c>
      <c r="O4967" s="13" t="str">
        <f t="shared" si="288"/>
        <v>CG_DPost Fert Eggs__K8.jpg</v>
      </c>
      <c r="Q4967" s="2" t="s">
        <v>764</v>
      </c>
      <c r="T4967" t="s">
        <v>813</v>
      </c>
      <c r="W4967" s="12"/>
      <c r="Y4967" t="s">
        <v>826</v>
      </c>
      <c r="Z4967" t="s">
        <v>826</v>
      </c>
      <c r="AA4967" t="s">
        <v>826</v>
      </c>
      <c r="AB4967" t="str">
        <f t="shared" si="285"/>
        <v/>
      </c>
    </row>
    <row r="4968" spans="2:28" x14ac:dyDescent="0.2">
      <c r="B4968" s="12" t="s">
        <v>21</v>
      </c>
      <c r="C4968" s="12" t="s">
        <v>811</v>
      </c>
      <c r="D4968" s="12"/>
      <c r="E4968" s="12" t="s">
        <v>39</v>
      </c>
      <c r="F4968" s="12">
        <v>3</v>
      </c>
      <c r="G4968" s="12">
        <v>3</v>
      </c>
      <c r="H4968" s="12"/>
      <c r="I4968" s="12">
        <v>2.0470000000000002</v>
      </c>
      <c r="J4968" s="12">
        <v>3.1080000000000001</v>
      </c>
      <c r="K4968">
        <f t="shared" si="282"/>
        <v>6.8189098826165795</v>
      </c>
      <c r="L4968" s="12" t="s">
        <v>32</v>
      </c>
      <c r="M4968" t="s">
        <v>25</v>
      </c>
      <c r="N4968" s="12" t="s">
        <v>26</v>
      </c>
      <c r="O4968" s="13" t="str">
        <f t="shared" si="288"/>
        <v>CG_DPost Fert Eggs__K8.jpg</v>
      </c>
      <c r="Q4968" s="2" t="s">
        <v>764</v>
      </c>
      <c r="T4968" t="s">
        <v>813</v>
      </c>
      <c r="W4968" s="12"/>
      <c r="Y4968" t="s">
        <v>826</v>
      </c>
      <c r="Z4968" t="s">
        <v>826</v>
      </c>
      <c r="AA4968" t="s">
        <v>826</v>
      </c>
      <c r="AB4968" t="str">
        <f t="shared" si="285"/>
        <v/>
      </c>
    </row>
    <row r="4969" spans="2:28" x14ac:dyDescent="0.2">
      <c r="B4969" s="12" t="s">
        <v>21</v>
      </c>
      <c r="C4969" s="12" t="s">
        <v>811</v>
      </c>
      <c r="D4969" s="12"/>
      <c r="E4969" s="12" t="s">
        <v>39</v>
      </c>
      <c r="F4969" s="12">
        <v>4</v>
      </c>
      <c r="G4969" s="12">
        <v>4</v>
      </c>
      <c r="H4969" s="12"/>
      <c r="I4969" s="12">
        <v>3.004</v>
      </c>
      <c r="J4969" s="12">
        <v>3.2</v>
      </c>
      <c r="K4969">
        <f t="shared" si="282"/>
        <v>15.119871160234666</v>
      </c>
      <c r="L4969" s="12" t="s">
        <v>32</v>
      </c>
      <c r="M4969" t="s">
        <v>25</v>
      </c>
      <c r="N4969" s="12" t="s">
        <v>26</v>
      </c>
      <c r="O4969" s="13" t="str">
        <f t="shared" si="288"/>
        <v>CG_DPost Fert Eggs__K8.jpg</v>
      </c>
      <c r="Q4969" s="2" t="s">
        <v>764</v>
      </c>
      <c r="T4969" t="s">
        <v>813</v>
      </c>
      <c r="W4969" s="12"/>
      <c r="Y4969" t="s">
        <v>826</v>
      </c>
      <c r="Z4969" t="s">
        <v>826</v>
      </c>
      <c r="AA4969" t="s">
        <v>826</v>
      </c>
      <c r="AB4969" t="str">
        <f t="shared" si="285"/>
        <v/>
      </c>
    </row>
    <row r="4970" spans="2:28" x14ac:dyDescent="0.2">
      <c r="B4970" s="12" t="s">
        <v>21</v>
      </c>
      <c r="C4970" s="12" t="s">
        <v>811</v>
      </c>
      <c r="D4970" s="12"/>
      <c r="E4970" s="12" t="s">
        <v>39</v>
      </c>
      <c r="F4970" s="12">
        <v>5</v>
      </c>
      <c r="G4970" s="12">
        <v>5</v>
      </c>
      <c r="H4970" s="12"/>
      <c r="I4970" s="12">
        <v>3.2189999999999999</v>
      </c>
      <c r="J4970" s="12">
        <v>3.4609999999999999</v>
      </c>
      <c r="K4970">
        <f t="shared" si="282"/>
        <v>18.777674568950562</v>
      </c>
      <c r="L4970" s="12" t="s">
        <v>32</v>
      </c>
      <c r="M4970" t="s">
        <v>25</v>
      </c>
      <c r="N4970" s="12" t="s">
        <v>26</v>
      </c>
      <c r="O4970" s="13" t="str">
        <f t="shared" si="288"/>
        <v>CG_DPost Fert Eggs__K8.jpg</v>
      </c>
      <c r="Q4970" s="2" t="s">
        <v>764</v>
      </c>
      <c r="T4970" t="s">
        <v>813</v>
      </c>
      <c r="W4970" s="12"/>
      <c r="Y4970" t="s">
        <v>826</v>
      </c>
      <c r="Z4970" t="s">
        <v>826</v>
      </c>
      <c r="AA4970" t="s">
        <v>826</v>
      </c>
      <c r="AB4970" t="str">
        <f t="shared" si="285"/>
        <v/>
      </c>
    </row>
    <row r="4971" spans="2:28" x14ac:dyDescent="0.2">
      <c r="B4971" s="12" t="s">
        <v>21</v>
      </c>
      <c r="C4971" s="12" t="s">
        <v>811</v>
      </c>
      <c r="D4971" s="12"/>
      <c r="E4971" s="12" t="s">
        <v>39</v>
      </c>
      <c r="F4971" s="12">
        <v>6</v>
      </c>
      <c r="G4971" s="12">
        <v>6</v>
      </c>
      <c r="H4971" s="12"/>
      <c r="I4971" s="12">
        <v>2.4409999999999998</v>
      </c>
      <c r="J4971" s="12">
        <v>3.1779999999999999</v>
      </c>
      <c r="K4971">
        <f t="shared" si="282"/>
        <v>9.9148855906971018</v>
      </c>
      <c r="L4971" s="12" t="s">
        <v>32</v>
      </c>
      <c r="M4971" t="s">
        <v>25</v>
      </c>
      <c r="N4971" s="12" t="s">
        <v>26</v>
      </c>
      <c r="O4971" s="13" t="str">
        <f t="shared" si="288"/>
        <v>CG_DPost Fert Eggs__K8.jpg</v>
      </c>
      <c r="Q4971" s="2" t="s">
        <v>764</v>
      </c>
      <c r="T4971" t="s">
        <v>813</v>
      </c>
      <c r="W4971" s="12"/>
      <c r="Y4971" t="s">
        <v>826</v>
      </c>
      <c r="Z4971" t="s">
        <v>826</v>
      </c>
      <c r="AA4971" t="s">
        <v>826</v>
      </c>
      <c r="AB4971" t="str">
        <f t="shared" si="285"/>
        <v/>
      </c>
    </row>
    <row r="4972" spans="2:28" x14ac:dyDescent="0.2">
      <c r="B4972" s="12" t="s">
        <v>21</v>
      </c>
      <c r="C4972" s="12" t="s">
        <v>811</v>
      </c>
      <c r="D4972" s="12"/>
      <c r="E4972" s="12" t="s">
        <v>39</v>
      </c>
      <c r="F4972" s="12">
        <v>7</v>
      </c>
      <c r="G4972" s="12">
        <v>7</v>
      </c>
      <c r="H4972" s="12"/>
      <c r="I4972" s="12">
        <v>3.24</v>
      </c>
      <c r="J4972" s="12">
        <v>3.3660000000000001</v>
      </c>
      <c r="K4972">
        <f t="shared" si="282"/>
        <v>18.501306058224003</v>
      </c>
      <c r="L4972" s="12" t="s">
        <v>32</v>
      </c>
      <c r="M4972" t="s">
        <v>25</v>
      </c>
      <c r="N4972" s="12" t="s">
        <v>26</v>
      </c>
      <c r="O4972" s="13" t="str">
        <f t="shared" si="288"/>
        <v>CG_DPost Fert Eggs__K8.jpg</v>
      </c>
      <c r="Q4972" s="2" t="s">
        <v>764</v>
      </c>
      <c r="T4972" t="s">
        <v>813</v>
      </c>
      <c r="W4972" s="12"/>
      <c r="Y4972" t="s">
        <v>826</v>
      </c>
      <c r="Z4972" t="s">
        <v>826</v>
      </c>
      <c r="AA4972" t="s">
        <v>826</v>
      </c>
      <c r="AB4972" t="str">
        <f t="shared" si="285"/>
        <v/>
      </c>
    </row>
    <row r="4973" spans="2:28" x14ac:dyDescent="0.2">
      <c r="B4973" s="12" t="s">
        <v>21</v>
      </c>
      <c r="C4973" s="12" t="s">
        <v>811</v>
      </c>
      <c r="D4973" s="12"/>
      <c r="E4973" s="12" t="s">
        <v>39</v>
      </c>
      <c r="F4973" s="12">
        <v>8</v>
      </c>
      <c r="G4973" s="12">
        <v>8</v>
      </c>
      <c r="H4973" s="12"/>
      <c r="I4973" s="12">
        <v>2.9140000000000001</v>
      </c>
      <c r="J4973" s="12">
        <v>3.0369999999999999</v>
      </c>
      <c r="K4973">
        <f t="shared" si="282"/>
        <v>13.502747369171114</v>
      </c>
      <c r="L4973" s="12" t="s">
        <v>32</v>
      </c>
      <c r="M4973" t="s">
        <v>25</v>
      </c>
      <c r="N4973" s="12" t="s">
        <v>26</v>
      </c>
      <c r="O4973" s="13" t="str">
        <f t="shared" si="288"/>
        <v>CG_DPost Fert Eggs__K8.jpg</v>
      </c>
      <c r="Q4973" s="2" t="s">
        <v>764</v>
      </c>
      <c r="T4973" t="s">
        <v>813</v>
      </c>
      <c r="W4973" s="12"/>
      <c r="Y4973" t="s">
        <v>826</v>
      </c>
      <c r="Z4973" t="s">
        <v>826</v>
      </c>
      <c r="AA4973" t="s">
        <v>826</v>
      </c>
      <c r="AB4973" t="str">
        <f t="shared" si="285"/>
        <v/>
      </c>
    </row>
    <row r="4974" spans="2:28" x14ac:dyDescent="0.2">
      <c r="B4974" s="12" t="s">
        <v>21</v>
      </c>
      <c r="C4974" s="12" t="s">
        <v>811</v>
      </c>
      <c r="D4974" s="12"/>
      <c r="E4974" s="12" t="s">
        <v>39</v>
      </c>
      <c r="F4974" s="12">
        <v>9</v>
      </c>
      <c r="G4974" s="12">
        <v>9</v>
      </c>
      <c r="H4974" s="12"/>
      <c r="I4974" s="12">
        <v>2.6629999999999998</v>
      </c>
      <c r="J4974" s="12">
        <v>2.742</v>
      </c>
      <c r="K4974">
        <f t="shared" si="282"/>
        <v>10.181412630402468</v>
      </c>
      <c r="L4974" s="12" t="s">
        <v>32</v>
      </c>
      <c r="M4974" t="s">
        <v>25</v>
      </c>
      <c r="N4974" s="12" t="s">
        <v>26</v>
      </c>
      <c r="O4974" s="13" t="str">
        <f t="shared" si="288"/>
        <v>CG_DPost Fert Eggs__K8.jpg</v>
      </c>
      <c r="Q4974" s="2" t="s">
        <v>764</v>
      </c>
      <c r="T4974" t="s">
        <v>813</v>
      </c>
      <c r="W4974" s="12"/>
      <c r="Y4974" t="s">
        <v>826</v>
      </c>
      <c r="Z4974" t="s">
        <v>826</v>
      </c>
      <c r="AA4974" t="s">
        <v>826</v>
      </c>
      <c r="AB4974" t="str">
        <f t="shared" si="285"/>
        <v/>
      </c>
    </row>
    <row r="4975" spans="2:28" x14ac:dyDescent="0.2">
      <c r="B4975" s="12" t="s">
        <v>21</v>
      </c>
      <c r="C4975" s="12" t="s">
        <v>811</v>
      </c>
      <c r="D4975" s="12"/>
      <c r="E4975" s="12" t="s">
        <v>39</v>
      </c>
      <c r="F4975" s="12">
        <v>10</v>
      </c>
      <c r="G4975" s="12">
        <v>10</v>
      </c>
      <c r="H4975" s="12"/>
      <c r="I4975" s="12">
        <v>3.2829999999999999</v>
      </c>
      <c r="J4975" s="12">
        <v>3.56</v>
      </c>
      <c r="K4975">
        <f t="shared" si="282"/>
        <v>20.090466395429264</v>
      </c>
      <c r="L4975" s="12" t="s">
        <v>32</v>
      </c>
      <c r="M4975" t="s">
        <v>25</v>
      </c>
      <c r="N4975" s="12" t="s">
        <v>26</v>
      </c>
      <c r="O4975" s="13" t="str">
        <f t="shared" si="288"/>
        <v>CG_DPost Fert Eggs__K8.jpg</v>
      </c>
      <c r="Q4975" s="2" t="s">
        <v>764</v>
      </c>
      <c r="T4975" t="s">
        <v>813</v>
      </c>
      <c r="W4975" s="12"/>
      <c r="Y4975" t="s">
        <v>826</v>
      </c>
      <c r="Z4975" t="s">
        <v>826</v>
      </c>
      <c r="AA4975" t="s">
        <v>826</v>
      </c>
      <c r="AB4975" t="str">
        <f t="shared" si="285"/>
        <v/>
      </c>
    </row>
    <row r="4976" spans="2:28" x14ac:dyDescent="0.2">
      <c r="B4976" s="12" t="s">
        <v>21</v>
      </c>
      <c r="C4976" s="12" t="s">
        <v>811</v>
      </c>
      <c r="D4976" s="12"/>
      <c r="E4976" s="12" t="s">
        <v>112</v>
      </c>
      <c r="F4976" s="12">
        <v>1</v>
      </c>
      <c r="G4976" s="12">
        <v>1</v>
      </c>
      <c r="H4976" s="12"/>
      <c r="I4976" s="12">
        <v>3.17</v>
      </c>
      <c r="J4976" s="12">
        <v>3.774</v>
      </c>
      <c r="K4976">
        <f t="shared" si="282"/>
        <v>19.857230439378998</v>
      </c>
      <c r="L4976" s="12" t="s">
        <v>32</v>
      </c>
      <c r="M4976" t="s">
        <v>25</v>
      </c>
      <c r="N4976" s="12" t="s">
        <v>26</v>
      </c>
      <c r="O4976" t="str">
        <f t="shared" ref="O4976:O5007" si="289">"CG_"&amp;C4976&amp;"_"&amp;D4976&amp;"_"&amp;E4976&amp;".jpg"</f>
        <v>CG_Post Fert Eggs__K9.jpg</v>
      </c>
      <c r="Q4976" s="2" t="s">
        <v>764</v>
      </c>
      <c r="T4976" t="s">
        <v>813</v>
      </c>
      <c r="W4976" s="12"/>
      <c r="Y4976" t="s">
        <v>826</v>
      </c>
      <c r="Z4976" t="s">
        <v>826</v>
      </c>
      <c r="AA4976" t="s">
        <v>826</v>
      </c>
      <c r="AB4976" t="str">
        <f t="shared" si="285"/>
        <v/>
      </c>
    </row>
    <row r="4977" spans="2:28" x14ac:dyDescent="0.2">
      <c r="B4977" s="12" t="s">
        <v>21</v>
      </c>
      <c r="C4977" s="12" t="s">
        <v>811</v>
      </c>
      <c r="D4977" s="12"/>
      <c r="E4977" s="12" t="s">
        <v>112</v>
      </c>
      <c r="F4977" s="12">
        <v>2</v>
      </c>
      <c r="G4977" s="12">
        <v>2</v>
      </c>
      <c r="H4977" s="12"/>
      <c r="I4977" s="12">
        <v>3.2370000000000001</v>
      </c>
      <c r="J4977" s="12">
        <v>3.8690000000000002</v>
      </c>
      <c r="K4977">
        <f t="shared" si="282"/>
        <v>21.226695210093165</v>
      </c>
      <c r="L4977" s="12" t="s">
        <v>32</v>
      </c>
      <c r="M4977" t="s">
        <v>25</v>
      </c>
      <c r="N4977" s="12" t="s">
        <v>26</v>
      </c>
      <c r="O4977" t="str">
        <f t="shared" si="289"/>
        <v>CG_Post Fert Eggs__K9.jpg</v>
      </c>
      <c r="Q4977" s="2" t="s">
        <v>764</v>
      </c>
      <c r="T4977" t="s">
        <v>813</v>
      </c>
      <c r="W4977" s="12"/>
      <c r="Y4977" t="s">
        <v>826</v>
      </c>
      <c r="Z4977" t="s">
        <v>826</v>
      </c>
      <c r="AA4977" t="s">
        <v>826</v>
      </c>
      <c r="AB4977" t="str">
        <f t="shared" si="285"/>
        <v/>
      </c>
    </row>
    <row r="4978" spans="2:28" x14ac:dyDescent="0.2">
      <c r="B4978" s="12" t="s">
        <v>21</v>
      </c>
      <c r="C4978" s="12" t="s">
        <v>811</v>
      </c>
      <c r="D4978" s="12"/>
      <c r="E4978" s="12" t="s">
        <v>112</v>
      </c>
      <c r="F4978" s="12">
        <v>3</v>
      </c>
      <c r="G4978" s="12">
        <v>3</v>
      </c>
      <c r="H4978" s="12"/>
      <c r="I4978" s="12">
        <v>3.0609999999999999</v>
      </c>
      <c r="J4978" s="12">
        <v>3.2309999999999999</v>
      </c>
      <c r="K4978">
        <f t="shared" si="282"/>
        <v>15.851190037356014</v>
      </c>
      <c r="L4978" s="12" t="s">
        <v>32</v>
      </c>
      <c r="M4978" t="s">
        <v>25</v>
      </c>
      <c r="N4978" s="12" t="s">
        <v>26</v>
      </c>
      <c r="O4978" t="str">
        <f t="shared" si="289"/>
        <v>CG_Post Fert Eggs__K9.jpg</v>
      </c>
      <c r="Q4978" s="2" t="s">
        <v>764</v>
      </c>
      <c r="T4978" t="s">
        <v>813</v>
      </c>
      <c r="W4978" s="12"/>
      <c r="Y4978" t="s">
        <v>826</v>
      </c>
      <c r="Z4978" t="s">
        <v>826</v>
      </c>
      <c r="AA4978" t="s">
        <v>826</v>
      </c>
      <c r="AB4978" t="str">
        <f t="shared" si="285"/>
        <v/>
      </c>
    </row>
    <row r="4979" spans="2:28" x14ac:dyDescent="0.2">
      <c r="B4979" s="12" t="s">
        <v>21</v>
      </c>
      <c r="C4979" s="12" t="s">
        <v>811</v>
      </c>
      <c r="D4979" s="12"/>
      <c r="E4979" s="12" t="s">
        <v>112</v>
      </c>
      <c r="F4979" s="12">
        <v>4</v>
      </c>
      <c r="G4979" s="12">
        <v>4</v>
      </c>
      <c r="H4979" s="12"/>
      <c r="I4979" s="12">
        <v>2.9289999999999998</v>
      </c>
      <c r="J4979" s="12">
        <v>3.605</v>
      </c>
      <c r="K4979">
        <f t="shared" si="282"/>
        <v>16.193557506959987</v>
      </c>
      <c r="L4979" s="12" t="s">
        <v>32</v>
      </c>
      <c r="M4979" t="s">
        <v>25</v>
      </c>
      <c r="N4979" s="12" t="s">
        <v>26</v>
      </c>
      <c r="O4979" t="str">
        <f t="shared" si="289"/>
        <v>CG_Post Fert Eggs__K9.jpg</v>
      </c>
      <c r="Q4979" s="2" t="s">
        <v>764</v>
      </c>
      <c r="T4979" t="s">
        <v>813</v>
      </c>
      <c r="W4979" s="12"/>
      <c r="Y4979" t="s">
        <v>826</v>
      </c>
      <c r="Z4979" t="s">
        <v>826</v>
      </c>
      <c r="AA4979" t="s">
        <v>826</v>
      </c>
      <c r="AB4979" t="str">
        <f t="shared" si="285"/>
        <v/>
      </c>
    </row>
    <row r="4980" spans="2:28" x14ac:dyDescent="0.2">
      <c r="B4980" s="12" t="s">
        <v>21</v>
      </c>
      <c r="C4980" s="12" t="s">
        <v>811</v>
      </c>
      <c r="D4980" s="12"/>
      <c r="E4980" s="12" t="s">
        <v>112</v>
      </c>
      <c r="F4980" s="12">
        <v>5</v>
      </c>
      <c r="G4980" s="12">
        <v>5</v>
      </c>
      <c r="H4980" s="12"/>
      <c r="I4980" s="12">
        <v>2.8639999999999999</v>
      </c>
      <c r="J4980" s="12">
        <v>3.383</v>
      </c>
      <c r="K4980">
        <f t="shared" si="282"/>
        <v>14.529353173238185</v>
      </c>
      <c r="L4980" s="12" t="s">
        <v>32</v>
      </c>
      <c r="M4980" t="s">
        <v>25</v>
      </c>
      <c r="N4980" s="12" t="s">
        <v>26</v>
      </c>
      <c r="O4980" t="str">
        <f t="shared" si="289"/>
        <v>CG_Post Fert Eggs__K9.jpg</v>
      </c>
      <c r="Q4980" s="2" t="s">
        <v>764</v>
      </c>
      <c r="T4980" t="s">
        <v>813</v>
      </c>
      <c r="W4980" s="12"/>
      <c r="Y4980" t="s">
        <v>826</v>
      </c>
      <c r="Z4980" t="s">
        <v>826</v>
      </c>
      <c r="AA4980" t="s">
        <v>826</v>
      </c>
      <c r="AB4980" t="str">
        <f t="shared" si="285"/>
        <v/>
      </c>
    </row>
    <row r="4981" spans="2:28" x14ac:dyDescent="0.2">
      <c r="B4981" s="12" t="s">
        <v>21</v>
      </c>
      <c r="C4981" s="12" t="s">
        <v>811</v>
      </c>
      <c r="D4981" s="12"/>
      <c r="E4981" s="12" t="s">
        <v>112</v>
      </c>
      <c r="F4981" s="12">
        <v>6</v>
      </c>
      <c r="G4981" s="12">
        <v>6</v>
      </c>
      <c r="H4981" s="12"/>
      <c r="I4981" s="12">
        <v>2.9929999999999999</v>
      </c>
      <c r="J4981" s="12">
        <v>3.1779999999999999</v>
      </c>
      <c r="K4981">
        <f t="shared" si="282"/>
        <v>14.90615325463966</v>
      </c>
      <c r="L4981" s="12" t="s">
        <v>32</v>
      </c>
      <c r="M4981" t="s">
        <v>25</v>
      </c>
      <c r="N4981" s="12" t="s">
        <v>26</v>
      </c>
      <c r="O4981" t="str">
        <f t="shared" si="289"/>
        <v>CG_Post Fert Eggs__K9.jpg</v>
      </c>
      <c r="Q4981" s="2" t="s">
        <v>764</v>
      </c>
      <c r="T4981" t="s">
        <v>813</v>
      </c>
      <c r="W4981" s="12"/>
      <c r="Y4981" t="s">
        <v>826</v>
      </c>
      <c r="Z4981" t="s">
        <v>826</v>
      </c>
      <c r="AA4981" t="s">
        <v>826</v>
      </c>
      <c r="AB4981" t="str">
        <f t="shared" si="285"/>
        <v/>
      </c>
    </row>
    <row r="4982" spans="2:28" x14ac:dyDescent="0.2">
      <c r="B4982" s="12" t="s">
        <v>21</v>
      </c>
      <c r="C4982" s="12" t="s">
        <v>811</v>
      </c>
      <c r="D4982" s="12"/>
      <c r="E4982" s="12" t="s">
        <v>112</v>
      </c>
      <c r="F4982" s="12">
        <v>7</v>
      </c>
      <c r="G4982" s="12">
        <v>7</v>
      </c>
      <c r="H4982" s="12"/>
      <c r="I4982" s="12">
        <v>2.5760000000000001</v>
      </c>
      <c r="J4982" s="12">
        <v>3.5649999999999999</v>
      </c>
      <c r="K4982">
        <f t="shared" si="282"/>
        <v>12.386525670414933</v>
      </c>
      <c r="L4982" s="12" t="s">
        <v>32</v>
      </c>
      <c r="M4982" t="s">
        <v>25</v>
      </c>
      <c r="N4982" s="12" t="s">
        <v>26</v>
      </c>
      <c r="O4982" t="str">
        <f t="shared" si="289"/>
        <v>CG_Post Fert Eggs__K9.jpg</v>
      </c>
      <c r="Q4982" s="2" t="s">
        <v>764</v>
      </c>
      <c r="T4982" t="s">
        <v>813</v>
      </c>
      <c r="W4982" s="12"/>
      <c r="Y4982" t="s">
        <v>826</v>
      </c>
      <c r="Z4982" t="s">
        <v>826</v>
      </c>
      <c r="AA4982" t="s">
        <v>826</v>
      </c>
      <c r="AB4982" t="str">
        <f t="shared" si="285"/>
        <v/>
      </c>
    </row>
    <row r="4983" spans="2:28" x14ac:dyDescent="0.2">
      <c r="B4983" s="12" t="s">
        <v>21</v>
      </c>
      <c r="C4983" s="12" t="s">
        <v>811</v>
      </c>
      <c r="D4983" s="12"/>
      <c r="E4983" s="12" t="s">
        <v>112</v>
      </c>
      <c r="F4983" s="12">
        <v>8</v>
      </c>
      <c r="G4983" s="12">
        <v>8</v>
      </c>
      <c r="H4983" s="12"/>
      <c r="I4983" s="12">
        <v>2.93</v>
      </c>
      <c r="J4983" s="12">
        <v>3.593</v>
      </c>
      <c r="K4983">
        <f t="shared" si="282"/>
        <v>16.150676319277167</v>
      </c>
      <c r="L4983" s="12" t="s">
        <v>32</v>
      </c>
      <c r="M4983" t="s">
        <v>25</v>
      </c>
      <c r="N4983" s="12" t="s">
        <v>26</v>
      </c>
      <c r="O4983" t="str">
        <f t="shared" si="289"/>
        <v>CG_Post Fert Eggs__K9.jpg</v>
      </c>
      <c r="Q4983" s="2" t="s">
        <v>764</v>
      </c>
      <c r="T4983" t="s">
        <v>813</v>
      </c>
      <c r="W4983" s="12"/>
      <c r="Y4983" t="s">
        <v>826</v>
      </c>
      <c r="Z4983" t="s">
        <v>826</v>
      </c>
      <c r="AA4983" t="s">
        <v>826</v>
      </c>
      <c r="AB4983" t="str">
        <f t="shared" si="285"/>
        <v/>
      </c>
    </row>
    <row r="4984" spans="2:28" x14ac:dyDescent="0.2">
      <c r="B4984" s="12" t="s">
        <v>52</v>
      </c>
      <c r="C4984" s="12" t="s">
        <v>811</v>
      </c>
      <c r="D4984" s="12"/>
      <c r="E4984" s="12" t="s">
        <v>55</v>
      </c>
      <c r="F4984" s="12">
        <v>1</v>
      </c>
      <c r="G4984" s="12">
        <v>1</v>
      </c>
      <c r="H4984" s="12"/>
      <c r="I4984" s="12">
        <v>3.2890000000000001</v>
      </c>
      <c r="J4984" s="12">
        <v>3.4340000000000002</v>
      </c>
      <c r="K4984">
        <f t="shared" si="282"/>
        <v>19.450299508611877</v>
      </c>
      <c r="L4984" s="12" t="s">
        <v>32</v>
      </c>
      <c r="M4984" t="s">
        <v>25</v>
      </c>
      <c r="N4984" s="12" t="s">
        <v>26</v>
      </c>
      <c r="O4984" t="str">
        <f t="shared" si="289"/>
        <v>CG_Post Fert Eggs__O2.jpg</v>
      </c>
      <c r="Q4984" s="2" t="s">
        <v>764</v>
      </c>
      <c r="T4984" t="s">
        <v>813</v>
      </c>
      <c r="W4984" s="12"/>
      <c r="Y4984" t="s">
        <v>826</v>
      </c>
      <c r="Z4984" t="s">
        <v>826</v>
      </c>
      <c r="AA4984" t="s">
        <v>826</v>
      </c>
      <c r="AB4984" t="str">
        <f t="shared" si="285"/>
        <v/>
      </c>
    </row>
    <row r="4985" spans="2:28" x14ac:dyDescent="0.2">
      <c r="B4985" s="12" t="s">
        <v>52</v>
      </c>
      <c r="C4985" s="12" t="s">
        <v>811</v>
      </c>
      <c r="D4985" s="12"/>
      <c r="E4985" s="12" t="s">
        <v>55</v>
      </c>
      <c r="F4985" s="12">
        <v>2</v>
      </c>
      <c r="G4985" s="12">
        <v>2</v>
      </c>
      <c r="H4985" s="12"/>
      <c r="I4985" s="12">
        <v>2.931</v>
      </c>
      <c r="J4985" s="12">
        <v>3.2610000000000001</v>
      </c>
      <c r="K4985">
        <f t="shared" si="282"/>
        <v>14.668330649969564</v>
      </c>
      <c r="L4985" s="12" t="s">
        <v>32</v>
      </c>
      <c r="M4985" t="s">
        <v>25</v>
      </c>
      <c r="N4985" s="12" t="s">
        <v>26</v>
      </c>
      <c r="O4985" t="str">
        <f t="shared" si="289"/>
        <v>CG_Post Fert Eggs__O2.jpg</v>
      </c>
      <c r="Q4985" s="2" t="s">
        <v>764</v>
      </c>
      <c r="T4985" t="s">
        <v>813</v>
      </c>
      <c r="W4985" s="12"/>
      <c r="Y4985" t="s">
        <v>826</v>
      </c>
      <c r="Z4985" t="s">
        <v>826</v>
      </c>
      <c r="AA4985" t="s">
        <v>826</v>
      </c>
      <c r="AB4985" t="str">
        <f t="shared" si="285"/>
        <v/>
      </c>
    </row>
    <row r="4986" spans="2:28" x14ac:dyDescent="0.2">
      <c r="B4986" s="12" t="s">
        <v>52</v>
      </c>
      <c r="C4986" s="12" t="s">
        <v>811</v>
      </c>
      <c r="D4986" s="12"/>
      <c r="E4986" s="12" t="s">
        <v>55</v>
      </c>
      <c r="F4986" s="12">
        <v>3</v>
      </c>
      <c r="G4986" s="12">
        <v>3</v>
      </c>
      <c r="H4986" s="12"/>
      <c r="I4986" s="12">
        <v>2.98</v>
      </c>
      <c r="J4986" s="12">
        <v>3.2320000000000002</v>
      </c>
      <c r="K4986">
        <f t="shared" ref="K4986:K5036" si="290">IF(I4986&gt;0,(J4986*(I4986^2))*(3.14159/6),"")</f>
        <v>15.028032850325333</v>
      </c>
      <c r="L4986" s="12" t="s">
        <v>32</v>
      </c>
      <c r="M4986" t="s">
        <v>25</v>
      </c>
      <c r="N4986" s="12" t="s">
        <v>26</v>
      </c>
      <c r="O4986" t="str">
        <f t="shared" si="289"/>
        <v>CG_Post Fert Eggs__O2.jpg</v>
      </c>
      <c r="Q4986" s="2" t="s">
        <v>764</v>
      </c>
      <c r="T4986" t="s">
        <v>813</v>
      </c>
      <c r="W4986" s="12"/>
      <c r="Y4986" t="s">
        <v>826</v>
      </c>
      <c r="Z4986" t="s">
        <v>826</v>
      </c>
      <c r="AA4986" t="s">
        <v>826</v>
      </c>
      <c r="AB4986" t="str">
        <f t="shared" si="285"/>
        <v/>
      </c>
    </row>
    <row r="4987" spans="2:28" x14ac:dyDescent="0.2">
      <c r="B4987" s="12" t="s">
        <v>52</v>
      </c>
      <c r="C4987" s="12" t="s">
        <v>811</v>
      </c>
      <c r="D4987" s="12"/>
      <c r="E4987" s="12" t="s">
        <v>55</v>
      </c>
      <c r="F4987" s="12">
        <v>4</v>
      </c>
      <c r="G4987" s="12">
        <v>4</v>
      </c>
      <c r="H4987" s="12"/>
      <c r="I4987" s="12">
        <v>2.5830000000000002</v>
      </c>
      <c r="J4987" s="12">
        <v>2.9849999999999999</v>
      </c>
      <c r="K4987">
        <f t="shared" si="290"/>
        <v>10.427769032346225</v>
      </c>
      <c r="L4987" s="12" t="s">
        <v>32</v>
      </c>
      <c r="M4987" t="s">
        <v>25</v>
      </c>
      <c r="N4987" s="12" t="s">
        <v>26</v>
      </c>
      <c r="O4987" t="str">
        <f t="shared" si="289"/>
        <v>CG_Post Fert Eggs__O2.jpg</v>
      </c>
      <c r="Q4987" s="2" t="s">
        <v>764</v>
      </c>
      <c r="T4987" t="s">
        <v>813</v>
      </c>
      <c r="W4987" s="12"/>
      <c r="Y4987" t="s">
        <v>826</v>
      </c>
      <c r="Z4987" t="s">
        <v>826</v>
      </c>
      <c r="AA4987" t="s">
        <v>826</v>
      </c>
      <c r="AB4987" t="str">
        <f t="shared" si="285"/>
        <v/>
      </c>
    </row>
    <row r="4988" spans="2:28" x14ac:dyDescent="0.2">
      <c r="B4988" s="12" t="s">
        <v>52</v>
      </c>
      <c r="C4988" s="12" t="s">
        <v>811</v>
      </c>
      <c r="D4988" s="12"/>
      <c r="E4988" s="12" t="s">
        <v>55</v>
      </c>
      <c r="F4988" s="12">
        <v>7</v>
      </c>
      <c r="G4988" s="12">
        <v>7</v>
      </c>
      <c r="H4988" s="12"/>
      <c r="I4988" s="12">
        <v>2.823</v>
      </c>
      <c r="J4988" s="12">
        <v>3.2959999999999998</v>
      </c>
      <c r="K4988">
        <f t="shared" si="290"/>
        <v>13.753309451681758</v>
      </c>
      <c r="L4988" s="12" t="s">
        <v>32</v>
      </c>
      <c r="M4988" t="s">
        <v>25</v>
      </c>
      <c r="N4988" s="12" t="s">
        <v>26</v>
      </c>
      <c r="O4988" t="str">
        <f t="shared" si="289"/>
        <v>CG_Post Fert Eggs__O2.jpg</v>
      </c>
      <c r="Q4988" s="2" t="s">
        <v>764</v>
      </c>
      <c r="T4988" t="s">
        <v>813</v>
      </c>
      <c r="W4988" s="12"/>
      <c r="Y4988" t="s">
        <v>826</v>
      </c>
      <c r="Z4988" t="s">
        <v>826</v>
      </c>
      <c r="AA4988" t="s">
        <v>826</v>
      </c>
      <c r="AB4988" t="str">
        <f t="shared" si="285"/>
        <v/>
      </c>
    </row>
    <row r="4989" spans="2:28" x14ac:dyDescent="0.2">
      <c r="B4989" s="12" t="s">
        <v>52</v>
      </c>
      <c r="C4989" s="12" t="s">
        <v>811</v>
      </c>
      <c r="D4989" s="12"/>
      <c r="E4989" s="12" t="s">
        <v>55</v>
      </c>
      <c r="F4989" s="12">
        <v>8</v>
      </c>
      <c r="G4989" s="12">
        <v>8</v>
      </c>
      <c r="H4989" s="12"/>
      <c r="I4989" s="12">
        <v>2.6150000000000002</v>
      </c>
      <c r="J4989" s="12">
        <v>3.3279999999999998</v>
      </c>
      <c r="K4989">
        <f t="shared" si="290"/>
        <v>11.915848132725333</v>
      </c>
      <c r="L4989" s="12" t="s">
        <v>32</v>
      </c>
      <c r="M4989" t="s">
        <v>25</v>
      </c>
      <c r="N4989" s="12" t="s">
        <v>26</v>
      </c>
      <c r="O4989" t="str">
        <f t="shared" si="289"/>
        <v>CG_Post Fert Eggs__O2.jpg</v>
      </c>
      <c r="Q4989" s="2" t="s">
        <v>764</v>
      </c>
      <c r="T4989" t="s">
        <v>813</v>
      </c>
      <c r="W4989" s="12"/>
      <c r="Y4989" t="s">
        <v>826</v>
      </c>
      <c r="Z4989" t="s">
        <v>826</v>
      </c>
      <c r="AA4989" t="s">
        <v>826</v>
      </c>
      <c r="AB4989" t="str">
        <f t="shared" si="285"/>
        <v/>
      </c>
    </row>
    <row r="4990" spans="2:28" x14ac:dyDescent="0.2">
      <c r="B4990" s="12" t="s">
        <v>52</v>
      </c>
      <c r="C4990" s="12" t="s">
        <v>811</v>
      </c>
      <c r="D4990" s="12"/>
      <c r="E4990" s="12" t="s">
        <v>55</v>
      </c>
      <c r="F4990" s="12">
        <v>9</v>
      </c>
      <c r="G4990" s="12">
        <v>9</v>
      </c>
      <c r="H4990" s="12"/>
      <c r="I4990" s="12">
        <v>2.7509999999999999</v>
      </c>
      <c r="J4990" s="12">
        <v>3.2349999999999999</v>
      </c>
      <c r="K4990">
        <f t="shared" si="290"/>
        <v>12.818987417707271</v>
      </c>
      <c r="L4990" s="12" t="s">
        <v>32</v>
      </c>
      <c r="M4990" t="s">
        <v>25</v>
      </c>
      <c r="N4990" s="12" t="s">
        <v>26</v>
      </c>
      <c r="O4990" t="str">
        <f t="shared" si="289"/>
        <v>CG_Post Fert Eggs__O2.jpg</v>
      </c>
      <c r="Q4990" s="2" t="s">
        <v>764</v>
      </c>
      <c r="T4990" t="s">
        <v>813</v>
      </c>
      <c r="W4990" s="12"/>
      <c r="Y4990" t="s">
        <v>826</v>
      </c>
      <c r="Z4990" t="s">
        <v>826</v>
      </c>
      <c r="AA4990" t="s">
        <v>826</v>
      </c>
      <c r="AB4990" t="str">
        <f t="shared" si="285"/>
        <v/>
      </c>
    </row>
    <row r="4991" spans="2:28" x14ac:dyDescent="0.2">
      <c r="B4991" s="12" t="s">
        <v>52</v>
      </c>
      <c r="C4991" s="12" t="s">
        <v>811</v>
      </c>
      <c r="D4991" s="12"/>
      <c r="E4991" s="12" t="s">
        <v>55</v>
      </c>
      <c r="F4991" s="12">
        <v>10</v>
      </c>
      <c r="G4991" s="12">
        <v>10</v>
      </c>
      <c r="H4991" s="12"/>
      <c r="I4991" s="12">
        <v>3.2909999999999999</v>
      </c>
      <c r="J4991" s="12">
        <v>3.4359999999999999</v>
      </c>
      <c r="K4991">
        <f t="shared" si="290"/>
        <v>19.485303524317736</v>
      </c>
      <c r="L4991" s="12" t="s">
        <v>32</v>
      </c>
      <c r="M4991" t="s">
        <v>25</v>
      </c>
      <c r="N4991" s="12" t="s">
        <v>26</v>
      </c>
      <c r="O4991" t="str">
        <f t="shared" si="289"/>
        <v>CG_Post Fert Eggs__O2.jpg</v>
      </c>
      <c r="Q4991" s="2" t="s">
        <v>764</v>
      </c>
      <c r="T4991" t="s">
        <v>813</v>
      </c>
      <c r="W4991" s="12"/>
      <c r="Y4991" t="s">
        <v>826</v>
      </c>
      <c r="Z4991" t="s">
        <v>826</v>
      </c>
      <c r="AA4991" t="s">
        <v>826</v>
      </c>
      <c r="AB4991" t="str">
        <f t="shared" si="285"/>
        <v/>
      </c>
    </row>
    <row r="4992" spans="2:28" x14ac:dyDescent="0.2">
      <c r="B4992" s="12" t="s">
        <v>52</v>
      </c>
      <c r="C4992" s="12" t="s">
        <v>811</v>
      </c>
      <c r="D4992" s="12"/>
      <c r="E4992" s="12" t="s">
        <v>55</v>
      </c>
      <c r="F4992" s="12">
        <v>11</v>
      </c>
      <c r="G4992" s="12">
        <v>11</v>
      </c>
      <c r="H4992" s="12"/>
      <c r="I4992" s="12">
        <v>2.411</v>
      </c>
      <c r="J4992" s="12">
        <v>3.0190000000000001</v>
      </c>
      <c r="K4992">
        <f t="shared" si="290"/>
        <v>9.1887363213955684</v>
      </c>
      <c r="L4992" s="12" t="s">
        <v>32</v>
      </c>
      <c r="M4992" t="s">
        <v>25</v>
      </c>
      <c r="N4992" s="12" t="s">
        <v>26</v>
      </c>
      <c r="O4992" t="str">
        <f t="shared" si="289"/>
        <v>CG_Post Fert Eggs__O2.jpg</v>
      </c>
      <c r="Q4992" s="2" t="s">
        <v>764</v>
      </c>
      <c r="T4992" t="s">
        <v>813</v>
      </c>
      <c r="W4992" s="12"/>
      <c r="Y4992" t="s">
        <v>826</v>
      </c>
      <c r="Z4992" t="s">
        <v>826</v>
      </c>
      <c r="AA4992" t="s">
        <v>826</v>
      </c>
      <c r="AB4992" t="str">
        <f t="shared" si="285"/>
        <v/>
      </c>
    </row>
    <row r="4993" spans="2:28" x14ac:dyDescent="0.2">
      <c r="B4993" s="12" t="s">
        <v>52</v>
      </c>
      <c r="C4993" s="12" t="s">
        <v>811</v>
      </c>
      <c r="D4993" s="12"/>
      <c r="E4993" s="12" t="s">
        <v>812</v>
      </c>
      <c r="F4993" s="12">
        <v>1</v>
      </c>
      <c r="G4993" s="12">
        <v>1</v>
      </c>
      <c r="H4993" s="12"/>
      <c r="I4993" s="12">
        <v>3.2589999999999999</v>
      </c>
      <c r="J4993" s="12">
        <v>3.782</v>
      </c>
      <c r="K4993">
        <f t="shared" si="290"/>
        <v>21.032383931657296</v>
      </c>
      <c r="L4993" s="12" t="s">
        <v>32</v>
      </c>
      <c r="M4993" t="s">
        <v>25</v>
      </c>
      <c r="N4993" s="12" t="s">
        <v>26</v>
      </c>
      <c r="O4993" t="str">
        <f t="shared" si="289"/>
        <v>CG_Post Fert Eggs__O3.jpg</v>
      </c>
      <c r="Q4993" s="2" t="s">
        <v>764</v>
      </c>
      <c r="T4993" t="s">
        <v>813</v>
      </c>
      <c r="W4993" s="12"/>
      <c r="Y4993" t="s">
        <v>826</v>
      </c>
      <c r="Z4993" t="s">
        <v>826</v>
      </c>
      <c r="AA4993" t="s">
        <v>826</v>
      </c>
      <c r="AB4993" t="str">
        <f t="shared" si="285"/>
        <v/>
      </c>
    </row>
    <row r="4994" spans="2:28" x14ac:dyDescent="0.2">
      <c r="B4994" s="12" t="s">
        <v>52</v>
      </c>
      <c r="C4994" s="12" t="s">
        <v>811</v>
      </c>
      <c r="D4994" s="12"/>
      <c r="E4994" s="12" t="s">
        <v>812</v>
      </c>
      <c r="F4994" s="12">
        <v>1</v>
      </c>
      <c r="G4994" s="12">
        <v>1</v>
      </c>
      <c r="H4994" s="12"/>
      <c r="I4994" s="12">
        <v>3.4169999999999998</v>
      </c>
      <c r="J4994" s="12">
        <v>3.8290000000000002</v>
      </c>
      <c r="K4994">
        <f t="shared" si="290"/>
        <v>23.408499682819958</v>
      </c>
      <c r="L4994" s="12" t="s">
        <v>32</v>
      </c>
      <c r="M4994" t="s">
        <v>25</v>
      </c>
      <c r="N4994" s="12" t="s">
        <v>26</v>
      </c>
      <c r="O4994" t="str">
        <f t="shared" si="289"/>
        <v>CG_Post Fert Eggs__O3.jpg</v>
      </c>
      <c r="Q4994" s="2" t="s">
        <v>764</v>
      </c>
      <c r="T4994" t="s">
        <v>813</v>
      </c>
      <c r="W4994" s="12"/>
      <c r="Y4994" t="s">
        <v>826</v>
      </c>
      <c r="Z4994" t="s">
        <v>826</v>
      </c>
      <c r="AA4994" t="s">
        <v>826</v>
      </c>
      <c r="AB4994" t="str">
        <f t="shared" si="285"/>
        <v/>
      </c>
    </row>
    <row r="4995" spans="2:28" x14ac:dyDescent="0.2">
      <c r="B4995" s="12" t="s">
        <v>52</v>
      </c>
      <c r="C4995" s="12" t="s">
        <v>811</v>
      </c>
      <c r="D4995" s="12"/>
      <c r="E4995" s="12" t="s">
        <v>812</v>
      </c>
      <c r="F4995" s="12">
        <v>2</v>
      </c>
      <c r="G4995" s="12">
        <v>2</v>
      </c>
      <c r="H4995" s="12"/>
      <c r="I4995" s="12">
        <v>2.7730000000000001</v>
      </c>
      <c r="J4995" s="12">
        <v>3.294</v>
      </c>
      <c r="K4995">
        <f t="shared" si="290"/>
        <v>13.262383728699392</v>
      </c>
      <c r="L4995" s="12" t="s">
        <v>32</v>
      </c>
      <c r="M4995" t="s">
        <v>25</v>
      </c>
      <c r="N4995" s="12" t="s">
        <v>26</v>
      </c>
      <c r="O4995" t="str">
        <f t="shared" si="289"/>
        <v>CG_Post Fert Eggs__O3.jpg</v>
      </c>
      <c r="Q4995" s="2" t="s">
        <v>764</v>
      </c>
      <c r="T4995" t="s">
        <v>813</v>
      </c>
      <c r="W4995" s="12"/>
      <c r="Y4995" t="s">
        <v>826</v>
      </c>
      <c r="Z4995" t="s">
        <v>826</v>
      </c>
      <c r="AA4995" t="s">
        <v>826</v>
      </c>
      <c r="AB4995" t="str">
        <f t="shared" si="285"/>
        <v/>
      </c>
    </row>
    <row r="4996" spans="2:28" x14ac:dyDescent="0.2">
      <c r="B4996" s="12" t="s">
        <v>52</v>
      </c>
      <c r="C4996" s="12" t="s">
        <v>811</v>
      </c>
      <c r="D4996" s="12"/>
      <c r="E4996" s="12" t="s">
        <v>812</v>
      </c>
      <c r="F4996" s="12">
        <v>2</v>
      </c>
      <c r="G4996" s="12">
        <v>2</v>
      </c>
      <c r="H4996" s="12"/>
      <c r="I4996" s="12">
        <v>2.8340000000000001</v>
      </c>
      <c r="J4996" s="12">
        <v>3.3730000000000002</v>
      </c>
      <c r="K4996">
        <f t="shared" si="290"/>
        <v>14.184508389226153</v>
      </c>
      <c r="L4996" s="12" t="s">
        <v>32</v>
      </c>
      <c r="M4996" t="s">
        <v>25</v>
      </c>
      <c r="N4996" s="12" t="s">
        <v>26</v>
      </c>
      <c r="O4996" t="str">
        <f t="shared" si="289"/>
        <v>CG_Post Fert Eggs__O3.jpg</v>
      </c>
      <c r="Q4996" s="2" t="s">
        <v>764</v>
      </c>
      <c r="T4996" t="s">
        <v>813</v>
      </c>
      <c r="W4996" s="12"/>
      <c r="Y4996" t="s">
        <v>826</v>
      </c>
      <c r="Z4996" t="s">
        <v>826</v>
      </c>
      <c r="AA4996" t="s">
        <v>826</v>
      </c>
      <c r="AB4996" t="str">
        <f t="shared" si="285"/>
        <v/>
      </c>
    </row>
    <row r="4997" spans="2:28" x14ac:dyDescent="0.2">
      <c r="B4997" s="12" t="s">
        <v>52</v>
      </c>
      <c r="C4997" s="12" t="s">
        <v>811</v>
      </c>
      <c r="D4997" s="12"/>
      <c r="E4997" s="12" t="s">
        <v>812</v>
      </c>
      <c r="F4997" s="12">
        <v>3</v>
      </c>
      <c r="G4997" s="12">
        <v>3</v>
      </c>
      <c r="H4997" s="12"/>
      <c r="I4997" s="12">
        <v>2.8460000000000001</v>
      </c>
      <c r="J4997" s="12">
        <v>3.4649999999999999</v>
      </c>
      <c r="K4997">
        <f t="shared" si="290"/>
        <v>14.695057370324099</v>
      </c>
      <c r="L4997" s="12" t="s">
        <v>32</v>
      </c>
      <c r="M4997" t="s">
        <v>25</v>
      </c>
      <c r="N4997" s="12" t="s">
        <v>26</v>
      </c>
      <c r="O4997" t="str">
        <f t="shared" si="289"/>
        <v>CG_Post Fert Eggs__O3.jpg</v>
      </c>
      <c r="Q4997" s="2" t="s">
        <v>764</v>
      </c>
      <c r="T4997" t="s">
        <v>813</v>
      </c>
      <c r="W4997" s="12"/>
      <c r="Y4997" t="s">
        <v>826</v>
      </c>
      <c r="Z4997" t="s">
        <v>826</v>
      </c>
      <c r="AA4997" t="s">
        <v>826</v>
      </c>
      <c r="AB4997" t="str">
        <f t="shared" si="285"/>
        <v/>
      </c>
    </row>
    <row r="4998" spans="2:28" x14ac:dyDescent="0.2">
      <c r="B4998" s="12" t="s">
        <v>52</v>
      </c>
      <c r="C4998" s="12" t="s">
        <v>811</v>
      </c>
      <c r="D4998" s="12"/>
      <c r="E4998" s="12" t="s">
        <v>812</v>
      </c>
      <c r="F4998" s="12">
        <v>3</v>
      </c>
      <c r="G4998" s="12">
        <v>3</v>
      </c>
      <c r="H4998" s="12"/>
      <c r="I4998" s="12">
        <v>3.097</v>
      </c>
      <c r="J4998" s="12">
        <v>3.5110000000000001</v>
      </c>
      <c r="K4998">
        <f t="shared" si="290"/>
        <v>17.632402686948069</v>
      </c>
      <c r="L4998" s="12" t="s">
        <v>32</v>
      </c>
      <c r="M4998" t="s">
        <v>25</v>
      </c>
      <c r="N4998" s="12" t="s">
        <v>26</v>
      </c>
      <c r="O4998" t="str">
        <f t="shared" si="289"/>
        <v>CG_Post Fert Eggs__O3.jpg</v>
      </c>
      <c r="Q4998" s="2" t="s">
        <v>764</v>
      </c>
      <c r="T4998" t="s">
        <v>813</v>
      </c>
      <c r="W4998" s="12"/>
      <c r="Y4998" t="s">
        <v>826</v>
      </c>
      <c r="Z4998" t="s">
        <v>826</v>
      </c>
      <c r="AA4998" t="s">
        <v>826</v>
      </c>
      <c r="AB4998" t="str">
        <f t="shared" si="285"/>
        <v/>
      </c>
    </row>
    <row r="4999" spans="2:28" x14ac:dyDescent="0.2">
      <c r="B4999" s="12" t="s">
        <v>52</v>
      </c>
      <c r="C4999" s="12" t="s">
        <v>811</v>
      </c>
      <c r="D4999" s="12"/>
      <c r="E4999" s="12" t="s">
        <v>812</v>
      </c>
      <c r="F4999" s="12">
        <v>4</v>
      </c>
      <c r="G4999" s="12">
        <v>4</v>
      </c>
      <c r="H4999" s="12"/>
      <c r="I4999" s="12">
        <v>2.2850000000000001</v>
      </c>
      <c r="J4999" s="12">
        <v>3.4609999999999999</v>
      </c>
      <c r="K4999">
        <f t="shared" si="290"/>
        <v>9.4617673142437919</v>
      </c>
      <c r="L4999" s="12" t="s">
        <v>32</v>
      </c>
      <c r="M4999" t="s">
        <v>25</v>
      </c>
      <c r="N4999" s="12" t="s">
        <v>26</v>
      </c>
      <c r="O4999" t="str">
        <f t="shared" si="289"/>
        <v>CG_Post Fert Eggs__O3.jpg</v>
      </c>
      <c r="Q4999" s="2" t="s">
        <v>764</v>
      </c>
      <c r="T4999" t="s">
        <v>813</v>
      </c>
      <c r="W4999" s="12"/>
      <c r="Y4999" t="s">
        <v>826</v>
      </c>
      <c r="Z4999" t="s">
        <v>826</v>
      </c>
      <c r="AA4999" t="s">
        <v>826</v>
      </c>
      <c r="AB4999" t="str">
        <f t="shared" si="285"/>
        <v/>
      </c>
    </row>
    <row r="5000" spans="2:28" x14ac:dyDescent="0.2">
      <c r="B5000" s="12" t="s">
        <v>52</v>
      </c>
      <c r="C5000" s="12" t="s">
        <v>811</v>
      </c>
      <c r="D5000" s="12"/>
      <c r="E5000" s="12" t="s">
        <v>812</v>
      </c>
      <c r="F5000" s="12">
        <v>4</v>
      </c>
      <c r="G5000" s="12">
        <v>4</v>
      </c>
      <c r="H5000" s="12"/>
      <c r="I5000" s="12">
        <v>3.4390000000000001</v>
      </c>
      <c r="J5000" s="12">
        <v>3.698</v>
      </c>
      <c r="K5000">
        <f t="shared" si="290"/>
        <v>22.899685293465037</v>
      </c>
      <c r="L5000" s="12" t="s">
        <v>32</v>
      </c>
      <c r="M5000" t="s">
        <v>25</v>
      </c>
      <c r="N5000" s="12" t="s">
        <v>26</v>
      </c>
      <c r="O5000" t="str">
        <f t="shared" si="289"/>
        <v>CG_Post Fert Eggs__O3.jpg</v>
      </c>
      <c r="Q5000" s="2" t="s">
        <v>764</v>
      </c>
      <c r="T5000" t="s">
        <v>813</v>
      </c>
      <c r="W5000" s="12"/>
      <c r="Y5000" t="s">
        <v>826</v>
      </c>
      <c r="Z5000" t="s">
        <v>826</v>
      </c>
      <c r="AA5000" t="s">
        <v>826</v>
      </c>
      <c r="AB5000" t="str">
        <f t="shared" ref="AB5000:AB5036" si="291">IF(AND(Y5000="check",T5000="yolk.vol"),"remove","")</f>
        <v/>
      </c>
    </row>
    <row r="5001" spans="2:28" x14ac:dyDescent="0.2">
      <c r="B5001" s="12" t="s">
        <v>52</v>
      </c>
      <c r="C5001" s="12" t="s">
        <v>811</v>
      </c>
      <c r="D5001" s="12"/>
      <c r="E5001" s="12" t="s">
        <v>812</v>
      </c>
      <c r="F5001" s="12">
        <v>5</v>
      </c>
      <c r="G5001" s="12">
        <v>5</v>
      </c>
      <c r="H5001" s="12"/>
      <c r="I5001" s="12">
        <v>3.0870000000000002</v>
      </c>
      <c r="J5001" s="12">
        <v>3.2650000000000001</v>
      </c>
      <c r="K5001">
        <f t="shared" si="290"/>
        <v>16.291260945488023</v>
      </c>
      <c r="L5001" s="12" t="s">
        <v>32</v>
      </c>
      <c r="M5001" t="s">
        <v>25</v>
      </c>
      <c r="N5001" s="12" t="s">
        <v>26</v>
      </c>
      <c r="O5001" t="str">
        <f t="shared" si="289"/>
        <v>CG_Post Fert Eggs__O3.jpg</v>
      </c>
      <c r="Q5001" s="2" t="s">
        <v>764</v>
      </c>
      <c r="T5001" t="s">
        <v>813</v>
      </c>
      <c r="W5001" s="12"/>
      <c r="Y5001" t="s">
        <v>826</v>
      </c>
      <c r="Z5001" t="s">
        <v>826</v>
      </c>
      <c r="AA5001" t="s">
        <v>826</v>
      </c>
      <c r="AB5001" t="str">
        <f t="shared" si="291"/>
        <v/>
      </c>
    </row>
    <row r="5002" spans="2:28" x14ac:dyDescent="0.2">
      <c r="B5002" s="12" t="s">
        <v>52</v>
      </c>
      <c r="C5002" s="12" t="s">
        <v>811</v>
      </c>
      <c r="D5002" s="12"/>
      <c r="E5002" s="12" t="s">
        <v>812</v>
      </c>
      <c r="F5002" s="12">
        <v>5</v>
      </c>
      <c r="G5002" s="12">
        <v>5</v>
      </c>
      <c r="H5002" s="12"/>
      <c r="I5002" s="12">
        <v>3.0680000000000001</v>
      </c>
      <c r="J5002" s="12">
        <v>3.3879999999999999</v>
      </c>
      <c r="K5002">
        <f t="shared" si="290"/>
        <v>16.697535200693014</v>
      </c>
      <c r="L5002" s="12" t="s">
        <v>32</v>
      </c>
      <c r="M5002" t="s">
        <v>25</v>
      </c>
      <c r="N5002" s="12" t="s">
        <v>26</v>
      </c>
      <c r="O5002" t="str">
        <f t="shared" si="289"/>
        <v>CG_Post Fert Eggs__O3.jpg</v>
      </c>
      <c r="Q5002" s="2" t="s">
        <v>764</v>
      </c>
      <c r="T5002" t="s">
        <v>813</v>
      </c>
      <c r="W5002" s="12"/>
      <c r="Y5002" t="s">
        <v>826</v>
      </c>
      <c r="Z5002" t="s">
        <v>826</v>
      </c>
      <c r="AA5002" t="s">
        <v>826</v>
      </c>
      <c r="AB5002" t="str">
        <f t="shared" si="291"/>
        <v/>
      </c>
    </row>
    <row r="5003" spans="2:28" x14ac:dyDescent="0.2">
      <c r="B5003" s="12" t="s">
        <v>52</v>
      </c>
      <c r="C5003" s="12" t="s">
        <v>811</v>
      </c>
      <c r="D5003" s="12"/>
      <c r="E5003" s="12" t="s">
        <v>812</v>
      </c>
      <c r="F5003" s="12">
        <v>6</v>
      </c>
      <c r="G5003" s="12">
        <v>6</v>
      </c>
      <c r="H5003" s="12"/>
      <c r="I5003" s="12">
        <v>2.1360000000000001</v>
      </c>
      <c r="J5003" s="12">
        <v>3.1269999999999998</v>
      </c>
      <c r="K5003">
        <f t="shared" si="290"/>
        <v>7.4701381476028788</v>
      </c>
      <c r="L5003" s="12" t="s">
        <v>32</v>
      </c>
      <c r="M5003" t="s">
        <v>25</v>
      </c>
      <c r="N5003" s="12" t="s">
        <v>26</v>
      </c>
      <c r="O5003" t="str">
        <f t="shared" si="289"/>
        <v>CG_Post Fert Eggs__O3.jpg</v>
      </c>
      <c r="Q5003" s="2" t="s">
        <v>764</v>
      </c>
      <c r="T5003" t="s">
        <v>813</v>
      </c>
      <c r="W5003" s="12"/>
      <c r="Y5003" t="s">
        <v>826</v>
      </c>
      <c r="Z5003" t="s">
        <v>826</v>
      </c>
      <c r="AA5003" t="s">
        <v>826</v>
      </c>
      <c r="AB5003" t="str">
        <f t="shared" si="291"/>
        <v/>
      </c>
    </row>
    <row r="5004" spans="2:28" x14ac:dyDescent="0.2">
      <c r="B5004" s="12" t="s">
        <v>52</v>
      </c>
      <c r="C5004" s="12" t="s">
        <v>811</v>
      </c>
      <c r="D5004" s="12"/>
      <c r="E5004" s="12" t="s">
        <v>812</v>
      </c>
      <c r="F5004" s="12">
        <v>6</v>
      </c>
      <c r="G5004" s="12">
        <v>6</v>
      </c>
      <c r="H5004" s="12"/>
      <c r="I5004" s="12">
        <v>2.3439999999999999</v>
      </c>
      <c r="J5004" s="12">
        <v>3.35</v>
      </c>
      <c r="K5004">
        <f t="shared" si="290"/>
        <v>9.6373643274506655</v>
      </c>
      <c r="L5004" s="12" t="s">
        <v>32</v>
      </c>
      <c r="M5004" t="s">
        <v>25</v>
      </c>
      <c r="N5004" s="12" t="s">
        <v>26</v>
      </c>
      <c r="O5004" t="str">
        <f t="shared" si="289"/>
        <v>CG_Post Fert Eggs__O3.jpg</v>
      </c>
      <c r="Q5004" s="2" t="s">
        <v>764</v>
      </c>
      <c r="T5004" t="s">
        <v>813</v>
      </c>
      <c r="W5004" s="12"/>
      <c r="Y5004" t="s">
        <v>826</v>
      </c>
      <c r="Z5004" t="s">
        <v>826</v>
      </c>
      <c r="AA5004" t="s">
        <v>826</v>
      </c>
      <c r="AB5004" t="str">
        <f t="shared" si="291"/>
        <v/>
      </c>
    </row>
    <row r="5005" spans="2:28" x14ac:dyDescent="0.2">
      <c r="B5005" s="12" t="s">
        <v>52</v>
      </c>
      <c r="C5005" s="12" t="s">
        <v>811</v>
      </c>
      <c r="D5005" s="12"/>
      <c r="E5005" s="12" t="s">
        <v>812</v>
      </c>
      <c r="F5005" s="12">
        <v>7</v>
      </c>
      <c r="G5005" s="12">
        <v>7</v>
      </c>
      <c r="H5005" s="12"/>
      <c r="I5005" s="12">
        <v>2.931</v>
      </c>
      <c r="J5005" s="12">
        <v>3.38</v>
      </c>
      <c r="K5005">
        <f t="shared" si="290"/>
        <v>15.203605518827699</v>
      </c>
      <c r="L5005" s="12" t="s">
        <v>32</v>
      </c>
      <c r="M5005" t="s">
        <v>25</v>
      </c>
      <c r="N5005" s="12" t="s">
        <v>26</v>
      </c>
      <c r="O5005" t="str">
        <f t="shared" si="289"/>
        <v>CG_Post Fert Eggs__O3.jpg</v>
      </c>
      <c r="Q5005" s="2" t="s">
        <v>764</v>
      </c>
      <c r="T5005" t="s">
        <v>813</v>
      </c>
      <c r="W5005" s="12"/>
      <c r="Y5005" t="s">
        <v>826</v>
      </c>
      <c r="Z5005" t="s">
        <v>826</v>
      </c>
      <c r="AA5005" t="s">
        <v>826</v>
      </c>
      <c r="AB5005" t="str">
        <f t="shared" si="291"/>
        <v/>
      </c>
    </row>
    <row r="5006" spans="2:28" x14ac:dyDescent="0.2">
      <c r="B5006" s="12" t="s">
        <v>52</v>
      </c>
      <c r="C5006" s="12" t="s">
        <v>811</v>
      </c>
      <c r="D5006" s="12"/>
      <c r="E5006" s="12" t="s">
        <v>812</v>
      </c>
      <c r="F5006" s="12">
        <v>7</v>
      </c>
      <c r="G5006" s="12">
        <v>7</v>
      </c>
      <c r="H5006" s="12"/>
      <c r="I5006" s="12">
        <v>3.4390000000000001</v>
      </c>
      <c r="J5006" s="12">
        <v>3.4660000000000002</v>
      </c>
      <c r="K5006">
        <f t="shared" si="290"/>
        <v>21.463036567644622</v>
      </c>
      <c r="L5006" s="12" t="s">
        <v>32</v>
      </c>
      <c r="M5006" t="s">
        <v>25</v>
      </c>
      <c r="N5006" s="12" t="s">
        <v>26</v>
      </c>
      <c r="O5006" t="str">
        <f t="shared" si="289"/>
        <v>CG_Post Fert Eggs__O3.jpg</v>
      </c>
      <c r="Q5006" s="2" t="s">
        <v>764</v>
      </c>
      <c r="T5006" t="s">
        <v>813</v>
      </c>
      <c r="W5006" s="12"/>
      <c r="Y5006" t="s">
        <v>826</v>
      </c>
      <c r="Z5006" t="s">
        <v>826</v>
      </c>
      <c r="AA5006" t="s">
        <v>826</v>
      </c>
      <c r="AB5006" t="str">
        <f t="shared" si="291"/>
        <v/>
      </c>
    </row>
    <row r="5007" spans="2:28" x14ac:dyDescent="0.2">
      <c r="B5007" s="12" t="s">
        <v>52</v>
      </c>
      <c r="C5007" s="12" t="s">
        <v>811</v>
      </c>
      <c r="D5007" s="12"/>
      <c r="E5007" s="12" t="s">
        <v>812</v>
      </c>
      <c r="F5007" s="12">
        <v>8</v>
      </c>
      <c r="G5007" s="12">
        <v>8</v>
      </c>
      <c r="H5007" s="12"/>
      <c r="I5007" s="12">
        <v>2.9039999999999999</v>
      </c>
      <c r="J5007" s="12">
        <v>3.2160000000000002</v>
      </c>
      <c r="K5007">
        <f t="shared" si="290"/>
        <v>14.200626980643838</v>
      </c>
      <c r="L5007" s="12" t="s">
        <v>32</v>
      </c>
      <c r="M5007" t="s">
        <v>25</v>
      </c>
      <c r="N5007" s="12" t="s">
        <v>26</v>
      </c>
      <c r="O5007" t="str">
        <f t="shared" si="289"/>
        <v>CG_Post Fert Eggs__O3.jpg</v>
      </c>
      <c r="Q5007" s="2" t="s">
        <v>764</v>
      </c>
      <c r="T5007" t="s">
        <v>813</v>
      </c>
      <c r="W5007" s="12"/>
      <c r="Y5007" t="s">
        <v>826</v>
      </c>
      <c r="Z5007" t="s">
        <v>826</v>
      </c>
      <c r="AA5007" t="s">
        <v>826</v>
      </c>
      <c r="AB5007" t="str">
        <f t="shared" si="291"/>
        <v/>
      </c>
    </row>
    <row r="5008" spans="2:28" x14ac:dyDescent="0.2">
      <c r="B5008" s="12" t="s">
        <v>52</v>
      </c>
      <c r="C5008" s="12" t="s">
        <v>811</v>
      </c>
      <c r="D5008" s="12"/>
      <c r="E5008" s="12" t="s">
        <v>812</v>
      </c>
      <c r="F5008" s="12">
        <v>8</v>
      </c>
      <c r="G5008" s="12">
        <v>8</v>
      </c>
      <c r="H5008" s="12"/>
      <c r="I5008" s="12">
        <v>3.2170000000000001</v>
      </c>
      <c r="J5008" s="12">
        <v>3.7029999999999998</v>
      </c>
      <c r="K5008">
        <f t="shared" si="290"/>
        <v>20.065689579353588</v>
      </c>
      <c r="L5008" s="12" t="s">
        <v>32</v>
      </c>
      <c r="M5008" t="s">
        <v>25</v>
      </c>
      <c r="N5008" s="12" t="s">
        <v>26</v>
      </c>
      <c r="O5008" t="str">
        <f t="shared" ref="O5008:O5036" si="292">"CG_"&amp;C5008&amp;"_"&amp;D5008&amp;"_"&amp;E5008&amp;".jpg"</f>
        <v>CG_Post Fert Eggs__O3.jpg</v>
      </c>
      <c r="Q5008" s="2" t="s">
        <v>764</v>
      </c>
      <c r="T5008" t="s">
        <v>813</v>
      </c>
      <c r="W5008" s="12"/>
      <c r="Y5008" t="s">
        <v>826</v>
      </c>
      <c r="Z5008" t="s">
        <v>826</v>
      </c>
      <c r="AA5008" t="s">
        <v>826</v>
      </c>
      <c r="AB5008" t="str">
        <f t="shared" si="291"/>
        <v/>
      </c>
    </row>
    <row r="5009" spans="2:28" x14ac:dyDescent="0.2">
      <c r="B5009" s="12" t="s">
        <v>52</v>
      </c>
      <c r="C5009" s="12" t="s">
        <v>811</v>
      </c>
      <c r="D5009" s="12"/>
      <c r="E5009" s="12" t="s">
        <v>812</v>
      </c>
      <c r="F5009" s="12">
        <v>9</v>
      </c>
      <c r="G5009" s="12">
        <v>9</v>
      </c>
      <c r="H5009" s="12"/>
      <c r="I5009" s="12">
        <v>2.5390000000000001</v>
      </c>
      <c r="J5009" s="12">
        <v>3.2349999999999999</v>
      </c>
      <c r="K5009">
        <f t="shared" si="290"/>
        <v>10.919379052273607</v>
      </c>
      <c r="L5009" s="12" t="s">
        <v>32</v>
      </c>
      <c r="M5009" t="s">
        <v>25</v>
      </c>
      <c r="N5009" s="12" t="s">
        <v>26</v>
      </c>
      <c r="O5009" t="str">
        <f t="shared" si="292"/>
        <v>CG_Post Fert Eggs__O3.jpg</v>
      </c>
      <c r="Q5009" s="2" t="s">
        <v>764</v>
      </c>
      <c r="T5009" t="s">
        <v>813</v>
      </c>
      <c r="W5009" s="12"/>
      <c r="Y5009" t="s">
        <v>826</v>
      </c>
      <c r="Z5009" t="s">
        <v>826</v>
      </c>
      <c r="AA5009" t="s">
        <v>826</v>
      </c>
      <c r="AB5009" t="str">
        <f t="shared" si="291"/>
        <v/>
      </c>
    </row>
    <row r="5010" spans="2:28" x14ac:dyDescent="0.2">
      <c r="B5010" s="12" t="s">
        <v>52</v>
      </c>
      <c r="C5010" s="12" t="s">
        <v>811</v>
      </c>
      <c r="D5010" s="12"/>
      <c r="E5010" s="12" t="s">
        <v>812</v>
      </c>
      <c r="F5010" s="12">
        <v>9</v>
      </c>
      <c r="G5010" s="12">
        <v>9</v>
      </c>
      <c r="H5010" s="12"/>
      <c r="I5010" s="12">
        <v>2.7839999999999998</v>
      </c>
      <c r="J5010" s="12">
        <v>3.403</v>
      </c>
      <c r="K5010">
        <f t="shared" si="290"/>
        <v>13.810158608747516</v>
      </c>
      <c r="L5010" s="12" t="s">
        <v>32</v>
      </c>
      <c r="M5010" t="s">
        <v>25</v>
      </c>
      <c r="N5010" s="12" t="s">
        <v>26</v>
      </c>
      <c r="O5010" t="str">
        <f t="shared" si="292"/>
        <v>CG_Post Fert Eggs__O3.jpg</v>
      </c>
      <c r="Q5010" s="2" t="s">
        <v>764</v>
      </c>
      <c r="T5010" t="s">
        <v>813</v>
      </c>
      <c r="W5010" s="12"/>
      <c r="Y5010" t="s">
        <v>826</v>
      </c>
      <c r="Z5010" t="s">
        <v>826</v>
      </c>
      <c r="AA5010" t="s">
        <v>826</v>
      </c>
      <c r="AB5010" t="str">
        <f t="shared" si="291"/>
        <v/>
      </c>
    </row>
    <row r="5011" spans="2:28" x14ac:dyDescent="0.2">
      <c r="B5011" s="12" t="s">
        <v>52</v>
      </c>
      <c r="C5011" s="12" t="s">
        <v>811</v>
      </c>
      <c r="D5011" s="12"/>
      <c r="E5011" s="12" t="s">
        <v>812</v>
      </c>
      <c r="F5011" s="12">
        <v>10</v>
      </c>
      <c r="G5011" s="12">
        <v>10</v>
      </c>
      <c r="H5011" s="12"/>
      <c r="I5011" s="12">
        <v>3.0139999999999998</v>
      </c>
      <c r="J5011" s="12">
        <v>3.6080000000000001</v>
      </c>
      <c r="K5011">
        <f t="shared" si="290"/>
        <v>17.161343346066182</v>
      </c>
      <c r="L5011" s="12" t="s">
        <v>32</v>
      </c>
      <c r="M5011" t="s">
        <v>25</v>
      </c>
      <c r="N5011" s="12" t="s">
        <v>26</v>
      </c>
      <c r="O5011" t="str">
        <f t="shared" si="292"/>
        <v>CG_Post Fert Eggs__O3.jpg</v>
      </c>
      <c r="Q5011" s="2" t="s">
        <v>764</v>
      </c>
      <c r="T5011" t="s">
        <v>813</v>
      </c>
      <c r="W5011" s="12"/>
      <c r="Y5011" t="s">
        <v>826</v>
      </c>
      <c r="Z5011" t="s">
        <v>826</v>
      </c>
      <c r="AA5011" t="s">
        <v>826</v>
      </c>
      <c r="AB5011" t="str">
        <f t="shared" si="291"/>
        <v/>
      </c>
    </row>
    <row r="5012" spans="2:28" x14ac:dyDescent="0.2">
      <c r="B5012" s="12" t="s">
        <v>52</v>
      </c>
      <c r="C5012" s="12" t="s">
        <v>811</v>
      </c>
      <c r="D5012" s="12"/>
      <c r="E5012" s="12" t="s">
        <v>812</v>
      </c>
      <c r="F5012" s="12">
        <v>11</v>
      </c>
      <c r="G5012" s="12">
        <v>11</v>
      </c>
      <c r="H5012" s="12"/>
      <c r="I5012" s="12">
        <v>2.468</v>
      </c>
      <c r="J5012" s="12">
        <v>2.7360000000000002</v>
      </c>
      <c r="K5012">
        <f t="shared" si="290"/>
        <v>8.7257880402009587</v>
      </c>
      <c r="L5012" s="12" t="s">
        <v>32</v>
      </c>
      <c r="M5012" t="s">
        <v>25</v>
      </c>
      <c r="N5012" s="12" t="s">
        <v>26</v>
      </c>
      <c r="O5012" t="str">
        <f t="shared" si="292"/>
        <v>CG_Post Fert Eggs__O3.jpg</v>
      </c>
      <c r="Q5012" s="2" t="s">
        <v>764</v>
      </c>
      <c r="T5012" t="s">
        <v>813</v>
      </c>
      <c r="W5012" s="12"/>
      <c r="Y5012" t="s">
        <v>826</v>
      </c>
      <c r="Z5012" t="s">
        <v>826</v>
      </c>
      <c r="AA5012" t="s">
        <v>826</v>
      </c>
      <c r="AB5012" t="str">
        <f t="shared" si="291"/>
        <v/>
      </c>
    </row>
    <row r="5013" spans="2:28" x14ac:dyDescent="0.2">
      <c r="B5013" s="12" t="s">
        <v>52</v>
      </c>
      <c r="C5013" s="12" t="s">
        <v>811</v>
      </c>
      <c r="D5013" s="12"/>
      <c r="E5013" s="12" t="s">
        <v>812</v>
      </c>
      <c r="F5013" s="12">
        <v>11</v>
      </c>
      <c r="G5013" s="12">
        <v>11</v>
      </c>
      <c r="H5013" s="12"/>
      <c r="I5013" s="12">
        <v>2.4740000000000002</v>
      </c>
      <c r="J5013" s="12">
        <v>2.7549999999999999</v>
      </c>
      <c r="K5013">
        <f t="shared" si="290"/>
        <v>8.8291571980640349</v>
      </c>
      <c r="L5013" s="12" t="s">
        <v>32</v>
      </c>
      <c r="M5013" t="s">
        <v>25</v>
      </c>
      <c r="N5013" s="12" t="s">
        <v>26</v>
      </c>
      <c r="O5013" t="str">
        <f t="shared" si="292"/>
        <v>CG_Post Fert Eggs__O3.jpg</v>
      </c>
      <c r="Q5013" s="2" t="s">
        <v>764</v>
      </c>
      <c r="T5013" t="s">
        <v>813</v>
      </c>
      <c r="W5013" s="12"/>
      <c r="Y5013" t="s">
        <v>826</v>
      </c>
      <c r="Z5013" t="s">
        <v>826</v>
      </c>
      <c r="AA5013" t="s">
        <v>826</v>
      </c>
      <c r="AB5013" t="str">
        <f t="shared" si="291"/>
        <v/>
      </c>
    </row>
    <row r="5014" spans="2:28" x14ac:dyDescent="0.2">
      <c r="B5014" s="12" t="s">
        <v>52</v>
      </c>
      <c r="C5014" s="12" t="s">
        <v>811</v>
      </c>
      <c r="D5014" s="12"/>
      <c r="E5014" s="12" t="s">
        <v>812</v>
      </c>
      <c r="F5014" s="12">
        <v>12</v>
      </c>
      <c r="G5014" s="12">
        <v>12</v>
      </c>
      <c r="H5014" s="12"/>
      <c r="I5014" s="12">
        <v>2.8820000000000001</v>
      </c>
      <c r="J5014" s="12">
        <v>3.2050000000000001</v>
      </c>
      <c r="K5014">
        <f t="shared" si="290"/>
        <v>13.938442322034634</v>
      </c>
      <c r="L5014" s="12" t="s">
        <v>32</v>
      </c>
      <c r="M5014" t="s">
        <v>25</v>
      </c>
      <c r="N5014" s="12" t="s">
        <v>26</v>
      </c>
      <c r="O5014" t="str">
        <f t="shared" si="292"/>
        <v>CG_Post Fert Eggs__O3.jpg</v>
      </c>
      <c r="Q5014" s="2" t="s">
        <v>764</v>
      </c>
      <c r="T5014" t="s">
        <v>813</v>
      </c>
      <c r="W5014" s="12"/>
      <c r="Y5014" t="s">
        <v>826</v>
      </c>
      <c r="Z5014" t="s">
        <v>826</v>
      </c>
      <c r="AA5014" t="s">
        <v>826</v>
      </c>
      <c r="AB5014" t="str">
        <f t="shared" si="291"/>
        <v/>
      </c>
    </row>
    <row r="5015" spans="2:28" x14ac:dyDescent="0.2">
      <c r="B5015" s="12" t="s">
        <v>52</v>
      </c>
      <c r="C5015" s="12" t="s">
        <v>811</v>
      </c>
      <c r="D5015" s="12"/>
      <c r="E5015" s="12" t="s">
        <v>812</v>
      </c>
      <c r="F5015" s="12">
        <v>12</v>
      </c>
      <c r="G5015" s="12">
        <v>12</v>
      </c>
      <c r="H5015" s="12"/>
      <c r="I5015" s="12">
        <v>3.222</v>
      </c>
      <c r="J5015" s="12">
        <v>3.5720000000000001</v>
      </c>
      <c r="K5015">
        <f t="shared" si="290"/>
        <v>19.416045356928716</v>
      </c>
      <c r="L5015" s="12" t="s">
        <v>32</v>
      </c>
      <c r="M5015" t="s">
        <v>25</v>
      </c>
      <c r="N5015" s="12" t="s">
        <v>26</v>
      </c>
      <c r="O5015" t="str">
        <f t="shared" si="292"/>
        <v>CG_Post Fert Eggs__O3.jpg</v>
      </c>
      <c r="Q5015" s="2" t="s">
        <v>764</v>
      </c>
      <c r="T5015" t="s">
        <v>813</v>
      </c>
      <c r="W5015" s="12"/>
      <c r="Y5015" t="s">
        <v>826</v>
      </c>
      <c r="Z5015" t="s">
        <v>826</v>
      </c>
      <c r="AA5015" t="s">
        <v>826</v>
      </c>
      <c r="AB5015" t="str">
        <f t="shared" si="291"/>
        <v/>
      </c>
    </row>
    <row r="5016" spans="2:28" x14ac:dyDescent="0.2">
      <c r="B5016" s="12" t="s">
        <v>52</v>
      </c>
      <c r="C5016" s="12" t="s">
        <v>811</v>
      </c>
      <c r="D5016" s="12"/>
      <c r="E5016" s="12" t="s">
        <v>812</v>
      </c>
      <c r="F5016" s="12">
        <v>13</v>
      </c>
      <c r="G5016" s="12">
        <v>13</v>
      </c>
      <c r="H5016" s="12"/>
      <c r="I5016" s="12">
        <v>3.1150000000000002</v>
      </c>
      <c r="J5016" s="12">
        <v>3.6749999999999998</v>
      </c>
      <c r="K5016">
        <f t="shared" si="290"/>
        <v>18.671177209496875</v>
      </c>
      <c r="L5016" s="12" t="s">
        <v>32</v>
      </c>
      <c r="M5016" t="s">
        <v>25</v>
      </c>
      <c r="N5016" s="12" t="s">
        <v>26</v>
      </c>
      <c r="O5016" t="str">
        <f t="shared" si="292"/>
        <v>CG_Post Fert Eggs__O3.jpg</v>
      </c>
      <c r="Q5016" s="2" t="s">
        <v>764</v>
      </c>
      <c r="T5016" t="s">
        <v>813</v>
      </c>
      <c r="W5016" s="12"/>
      <c r="Y5016" t="s">
        <v>826</v>
      </c>
      <c r="Z5016" t="s">
        <v>826</v>
      </c>
      <c r="AA5016" t="s">
        <v>826</v>
      </c>
      <c r="AB5016" t="str">
        <f t="shared" si="291"/>
        <v/>
      </c>
    </row>
    <row r="5017" spans="2:28" x14ac:dyDescent="0.2">
      <c r="B5017" s="12" t="s">
        <v>52</v>
      </c>
      <c r="C5017" s="12" t="s">
        <v>811</v>
      </c>
      <c r="D5017" s="12"/>
      <c r="E5017" s="12" t="s">
        <v>812</v>
      </c>
      <c r="F5017" s="12">
        <v>13</v>
      </c>
      <c r="G5017" s="12">
        <v>13</v>
      </c>
      <c r="H5017" s="12"/>
      <c r="I5017" s="12">
        <v>2.2029999999999998</v>
      </c>
      <c r="J5017" s="12">
        <v>2.988</v>
      </c>
      <c r="K5017">
        <f t="shared" si="290"/>
        <v>7.5929028454303786</v>
      </c>
      <c r="L5017" s="12" t="s">
        <v>32</v>
      </c>
      <c r="M5017" t="s">
        <v>25</v>
      </c>
      <c r="N5017" s="12" t="s">
        <v>26</v>
      </c>
      <c r="O5017" t="str">
        <f t="shared" si="292"/>
        <v>CG_Post Fert Eggs__O3.jpg</v>
      </c>
      <c r="Q5017" s="2" t="s">
        <v>764</v>
      </c>
      <c r="T5017" t="s">
        <v>813</v>
      </c>
      <c r="W5017" s="12"/>
      <c r="Y5017" t="s">
        <v>826</v>
      </c>
      <c r="Z5017" t="s">
        <v>826</v>
      </c>
      <c r="AA5017" t="s">
        <v>826</v>
      </c>
      <c r="AB5017" t="str">
        <f t="shared" si="291"/>
        <v/>
      </c>
    </row>
    <row r="5018" spans="2:28" x14ac:dyDescent="0.2">
      <c r="B5018" s="12" t="s">
        <v>52</v>
      </c>
      <c r="C5018" s="12" t="s">
        <v>811</v>
      </c>
      <c r="D5018" s="12"/>
      <c r="E5018" s="12" t="s">
        <v>812</v>
      </c>
      <c r="F5018" s="12">
        <v>14</v>
      </c>
      <c r="G5018" s="12">
        <v>14</v>
      </c>
      <c r="H5018" s="12"/>
      <c r="I5018" s="12">
        <v>2.5019999999999998</v>
      </c>
      <c r="J5018" s="12">
        <v>3.3340000000000001</v>
      </c>
      <c r="K5018">
        <f t="shared" si="290"/>
        <v>10.927944021974037</v>
      </c>
      <c r="L5018" s="12" t="s">
        <v>32</v>
      </c>
      <c r="M5018" t="s">
        <v>25</v>
      </c>
      <c r="N5018" s="12" t="s">
        <v>26</v>
      </c>
      <c r="O5018" t="str">
        <f t="shared" si="292"/>
        <v>CG_Post Fert Eggs__O3.jpg</v>
      </c>
      <c r="Q5018" s="2" t="s">
        <v>764</v>
      </c>
      <c r="T5018" t="s">
        <v>813</v>
      </c>
      <c r="W5018" s="12"/>
      <c r="Y5018" t="s">
        <v>826</v>
      </c>
      <c r="Z5018" t="s">
        <v>826</v>
      </c>
      <c r="AA5018" t="s">
        <v>826</v>
      </c>
      <c r="AB5018" t="str">
        <f t="shared" si="291"/>
        <v/>
      </c>
    </row>
    <row r="5019" spans="2:28" x14ac:dyDescent="0.2">
      <c r="B5019" s="12" t="s">
        <v>52</v>
      </c>
      <c r="C5019" s="12" t="s">
        <v>811</v>
      </c>
      <c r="D5019" s="12"/>
      <c r="E5019" s="12" t="s">
        <v>812</v>
      </c>
      <c r="F5019" s="12">
        <v>14</v>
      </c>
      <c r="G5019" s="12">
        <v>14</v>
      </c>
      <c r="H5019" s="12"/>
      <c r="I5019" s="12">
        <v>3.101</v>
      </c>
      <c r="J5019" s="12">
        <v>3.2010000000000001</v>
      </c>
      <c r="K5019">
        <f t="shared" si="290"/>
        <v>16.117120839931264</v>
      </c>
      <c r="L5019" s="12" t="s">
        <v>32</v>
      </c>
      <c r="M5019" t="s">
        <v>25</v>
      </c>
      <c r="N5019" s="12" t="s">
        <v>26</v>
      </c>
      <c r="O5019" t="str">
        <f t="shared" si="292"/>
        <v>CG_Post Fert Eggs__O3.jpg</v>
      </c>
      <c r="Q5019" s="2" t="s">
        <v>764</v>
      </c>
      <c r="T5019" t="s">
        <v>813</v>
      </c>
      <c r="W5019" s="12"/>
      <c r="Y5019" t="s">
        <v>826</v>
      </c>
      <c r="Z5019" t="s">
        <v>826</v>
      </c>
      <c r="AA5019" t="s">
        <v>826</v>
      </c>
      <c r="AB5019" t="str">
        <f t="shared" si="291"/>
        <v/>
      </c>
    </row>
    <row r="5020" spans="2:28" x14ac:dyDescent="0.2">
      <c r="B5020" s="12" t="s">
        <v>52</v>
      </c>
      <c r="C5020" s="12" t="s">
        <v>811</v>
      </c>
      <c r="D5020" s="12"/>
      <c r="E5020" s="12" t="s">
        <v>812</v>
      </c>
      <c r="F5020" s="12">
        <v>15</v>
      </c>
      <c r="G5020" s="12">
        <v>15</v>
      </c>
      <c r="H5020" s="12"/>
      <c r="I5020" s="12">
        <v>2.3290000000000002</v>
      </c>
      <c r="J5020" s="12">
        <v>2.9950000000000001</v>
      </c>
      <c r="K5020">
        <f t="shared" si="290"/>
        <v>8.5061700238590081</v>
      </c>
      <c r="L5020" s="12" t="s">
        <v>32</v>
      </c>
      <c r="M5020" t="s">
        <v>25</v>
      </c>
      <c r="N5020" s="12" t="s">
        <v>26</v>
      </c>
      <c r="O5020" t="str">
        <f t="shared" si="292"/>
        <v>CG_Post Fert Eggs__O3.jpg</v>
      </c>
      <c r="Q5020" s="2" t="s">
        <v>764</v>
      </c>
      <c r="T5020" t="s">
        <v>813</v>
      </c>
      <c r="W5020" s="12"/>
      <c r="Y5020" t="s">
        <v>826</v>
      </c>
      <c r="Z5020" t="s">
        <v>826</v>
      </c>
      <c r="AA5020" t="s">
        <v>826</v>
      </c>
      <c r="AB5020" t="str">
        <f t="shared" si="291"/>
        <v/>
      </c>
    </row>
    <row r="5021" spans="2:28" x14ac:dyDescent="0.2">
      <c r="B5021" s="12" t="s">
        <v>52</v>
      </c>
      <c r="C5021" s="12" t="s">
        <v>811</v>
      </c>
      <c r="D5021" s="12"/>
      <c r="E5021" s="12" t="s">
        <v>812</v>
      </c>
      <c r="F5021" s="12">
        <v>15</v>
      </c>
      <c r="G5021" s="12">
        <v>15</v>
      </c>
      <c r="H5021" s="12"/>
      <c r="I5021" s="12">
        <v>3.972</v>
      </c>
      <c r="J5021" s="12">
        <v>3.33</v>
      </c>
      <c r="K5021">
        <f t="shared" si="290"/>
        <v>27.508123699840795</v>
      </c>
      <c r="L5021" s="12" t="s">
        <v>32</v>
      </c>
      <c r="M5021" t="s">
        <v>25</v>
      </c>
      <c r="N5021" s="12" t="s">
        <v>26</v>
      </c>
      <c r="O5021" t="str">
        <f t="shared" si="292"/>
        <v>CG_Post Fert Eggs__O3.jpg</v>
      </c>
      <c r="Q5021" s="2" t="s">
        <v>764</v>
      </c>
      <c r="T5021" t="s">
        <v>813</v>
      </c>
      <c r="W5021" s="12"/>
      <c r="Y5021" t="s">
        <v>826</v>
      </c>
      <c r="Z5021" t="s">
        <v>826</v>
      </c>
      <c r="AA5021" t="s">
        <v>826</v>
      </c>
      <c r="AB5021" t="str">
        <f t="shared" si="291"/>
        <v/>
      </c>
    </row>
    <row r="5022" spans="2:28" x14ac:dyDescent="0.2">
      <c r="B5022" s="12" t="s">
        <v>52</v>
      </c>
      <c r="C5022" s="12" t="s">
        <v>811</v>
      </c>
      <c r="D5022" s="12"/>
      <c r="E5022" s="12" t="s">
        <v>812</v>
      </c>
      <c r="F5022" s="12">
        <v>16</v>
      </c>
      <c r="G5022" s="12">
        <v>16</v>
      </c>
      <c r="H5022" s="12"/>
      <c r="I5022" s="12">
        <v>2.3359999999999999</v>
      </c>
      <c r="J5022" s="12">
        <v>3.2669999999999999</v>
      </c>
      <c r="K5022">
        <f t="shared" si="290"/>
        <v>9.3345431330764779</v>
      </c>
      <c r="L5022" s="12" t="s">
        <v>32</v>
      </c>
      <c r="M5022" t="s">
        <v>25</v>
      </c>
      <c r="N5022" s="12" t="s">
        <v>26</v>
      </c>
      <c r="O5022" t="str">
        <f t="shared" si="292"/>
        <v>CG_Post Fert Eggs__O3.jpg</v>
      </c>
      <c r="Q5022" s="2" t="s">
        <v>764</v>
      </c>
      <c r="T5022" t="s">
        <v>813</v>
      </c>
      <c r="W5022" s="12"/>
      <c r="Y5022" t="s">
        <v>826</v>
      </c>
      <c r="Z5022" t="s">
        <v>826</v>
      </c>
      <c r="AA5022" t="s">
        <v>826</v>
      </c>
      <c r="AB5022" t="str">
        <f t="shared" si="291"/>
        <v/>
      </c>
    </row>
    <row r="5023" spans="2:28" x14ac:dyDescent="0.2">
      <c r="B5023" s="12" t="s">
        <v>52</v>
      </c>
      <c r="C5023" s="12" t="s">
        <v>811</v>
      </c>
      <c r="D5023" s="12"/>
      <c r="E5023" s="12" t="s">
        <v>812</v>
      </c>
      <c r="F5023" s="12">
        <v>16</v>
      </c>
      <c r="G5023" s="12">
        <v>16</v>
      </c>
      <c r="H5023" s="12"/>
      <c r="I5023" s="12">
        <v>2.879</v>
      </c>
      <c r="J5023" s="12">
        <v>3.4380000000000002</v>
      </c>
      <c r="K5023">
        <f t="shared" si="290"/>
        <v>14.92064019217587</v>
      </c>
      <c r="L5023" s="12" t="s">
        <v>32</v>
      </c>
      <c r="M5023" t="s">
        <v>25</v>
      </c>
      <c r="N5023" s="12" t="s">
        <v>26</v>
      </c>
      <c r="O5023" t="str">
        <f t="shared" si="292"/>
        <v>CG_Post Fert Eggs__O3.jpg</v>
      </c>
      <c r="Q5023" s="2" t="s">
        <v>764</v>
      </c>
      <c r="T5023" t="s">
        <v>813</v>
      </c>
      <c r="W5023" s="12"/>
      <c r="Y5023" t="s">
        <v>826</v>
      </c>
      <c r="Z5023" t="s">
        <v>826</v>
      </c>
      <c r="AA5023" t="s">
        <v>826</v>
      </c>
      <c r="AB5023" t="str">
        <f t="shared" si="291"/>
        <v/>
      </c>
    </row>
    <row r="5024" spans="2:28" x14ac:dyDescent="0.2">
      <c r="B5024" s="12" t="s">
        <v>52</v>
      </c>
      <c r="C5024" s="12" t="s">
        <v>811</v>
      </c>
      <c r="D5024" s="12"/>
      <c r="E5024" s="12" t="s">
        <v>812</v>
      </c>
      <c r="F5024" s="12">
        <v>17</v>
      </c>
      <c r="G5024" s="12">
        <v>17</v>
      </c>
      <c r="H5024" s="12"/>
      <c r="I5024" s="12">
        <v>2.69</v>
      </c>
      <c r="J5024" s="12">
        <v>3.4119999999999999</v>
      </c>
      <c r="K5024">
        <f t="shared" si="290"/>
        <v>12.927419378231331</v>
      </c>
      <c r="L5024" s="12" t="s">
        <v>32</v>
      </c>
      <c r="M5024" t="s">
        <v>25</v>
      </c>
      <c r="N5024" s="12" t="s">
        <v>26</v>
      </c>
      <c r="O5024" t="str">
        <f t="shared" si="292"/>
        <v>CG_Post Fert Eggs__O3.jpg</v>
      </c>
      <c r="Q5024" s="2" t="s">
        <v>764</v>
      </c>
      <c r="T5024" t="s">
        <v>813</v>
      </c>
      <c r="W5024" s="12"/>
      <c r="Y5024" t="s">
        <v>826</v>
      </c>
      <c r="Z5024" t="s">
        <v>826</v>
      </c>
      <c r="AA5024" t="s">
        <v>826</v>
      </c>
      <c r="AB5024" t="str">
        <f t="shared" si="291"/>
        <v/>
      </c>
    </row>
    <row r="5025" spans="2:28" x14ac:dyDescent="0.2">
      <c r="B5025" s="12" t="s">
        <v>52</v>
      </c>
      <c r="C5025" s="12" t="s">
        <v>811</v>
      </c>
      <c r="D5025" s="12"/>
      <c r="E5025" s="12" t="s">
        <v>812</v>
      </c>
      <c r="F5025" s="12">
        <v>17</v>
      </c>
      <c r="G5025" s="12">
        <v>17</v>
      </c>
      <c r="H5025" s="12"/>
      <c r="I5025" s="12">
        <v>2.8690000000000002</v>
      </c>
      <c r="J5025" s="12">
        <v>3.5070000000000001</v>
      </c>
      <c r="K5025">
        <f t="shared" si="290"/>
        <v>15.114546388761157</v>
      </c>
      <c r="L5025" s="12" t="s">
        <v>32</v>
      </c>
      <c r="M5025" t="s">
        <v>25</v>
      </c>
      <c r="N5025" s="12" t="s">
        <v>26</v>
      </c>
      <c r="O5025" t="str">
        <f t="shared" si="292"/>
        <v>CG_Post Fert Eggs__O3.jpg</v>
      </c>
      <c r="Q5025" s="2" t="s">
        <v>764</v>
      </c>
      <c r="T5025" t="s">
        <v>813</v>
      </c>
      <c r="W5025" s="12"/>
      <c r="Y5025" t="s">
        <v>826</v>
      </c>
      <c r="Z5025" t="s">
        <v>826</v>
      </c>
      <c r="AA5025" t="s">
        <v>826</v>
      </c>
      <c r="AB5025" t="str">
        <f t="shared" si="291"/>
        <v/>
      </c>
    </row>
    <row r="5026" spans="2:28" x14ac:dyDescent="0.2">
      <c r="B5026" s="12" t="s">
        <v>52</v>
      </c>
      <c r="C5026" s="12" t="s">
        <v>811</v>
      </c>
      <c r="D5026" s="12"/>
      <c r="E5026" s="12" t="s">
        <v>812</v>
      </c>
      <c r="F5026" s="12">
        <v>18</v>
      </c>
      <c r="G5026" s="12">
        <v>18</v>
      </c>
      <c r="H5026" s="12"/>
      <c r="I5026" s="12">
        <v>2.8519999999999999</v>
      </c>
      <c r="J5026" s="12">
        <v>2.871</v>
      </c>
      <c r="K5026">
        <f t="shared" si="290"/>
        <v>12.227297817131758</v>
      </c>
      <c r="L5026" s="12" t="s">
        <v>32</v>
      </c>
      <c r="M5026" t="s">
        <v>25</v>
      </c>
      <c r="N5026" s="12" t="s">
        <v>26</v>
      </c>
      <c r="O5026" t="str">
        <f t="shared" si="292"/>
        <v>CG_Post Fert Eggs__O3.jpg</v>
      </c>
      <c r="Q5026" s="2" t="s">
        <v>764</v>
      </c>
      <c r="T5026" t="s">
        <v>813</v>
      </c>
      <c r="W5026" s="12"/>
      <c r="Y5026" t="s">
        <v>826</v>
      </c>
      <c r="Z5026" t="s">
        <v>826</v>
      </c>
      <c r="AA5026" t="s">
        <v>826</v>
      </c>
      <c r="AB5026" t="str">
        <f t="shared" si="291"/>
        <v/>
      </c>
    </row>
    <row r="5027" spans="2:28" x14ac:dyDescent="0.2">
      <c r="B5027" s="12" t="s">
        <v>52</v>
      </c>
      <c r="C5027" s="12" t="s">
        <v>811</v>
      </c>
      <c r="D5027" s="12"/>
      <c r="E5027" s="12" t="s">
        <v>166</v>
      </c>
      <c r="F5027" s="12">
        <v>1</v>
      </c>
      <c r="G5027" s="12">
        <v>1</v>
      </c>
      <c r="H5027" s="12"/>
      <c r="I5027" s="12">
        <v>3.0270000000000001</v>
      </c>
      <c r="J5027" s="12">
        <v>3.133</v>
      </c>
      <c r="K5027">
        <f t="shared" si="290"/>
        <v>15.030848320768605</v>
      </c>
      <c r="L5027" s="12" t="s">
        <v>32</v>
      </c>
      <c r="M5027" t="s">
        <v>25</v>
      </c>
      <c r="N5027" s="12" t="s">
        <v>26</v>
      </c>
      <c r="O5027" t="str">
        <f t="shared" si="292"/>
        <v>CG_Post Fert Eggs__O5.jpg</v>
      </c>
      <c r="Q5027" s="2" t="s">
        <v>764</v>
      </c>
      <c r="T5027" t="s">
        <v>813</v>
      </c>
      <c r="W5027" s="12"/>
      <c r="Y5027" t="s">
        <v>826</v>
      </c>
      <c r="Z5027" t="s">
        <v>826</v>
      </c>
      <c r="AA5027" t="s">
        <v>826</v>
      </c>
      <c r="AB5027" t="str">
        <f t="shared" si="291"/>
        <v/>
      </c>
    </row>
    <row r="5028" spans="2:28" x14ac:dyDescent="0.2">
      <c r="B5028" s="12" t="s">
        <v>52</v>
      </c>
      <c r="C5028" s="12" t="s">
        <v>811</v>
      </c>
      <c r="D5028" s="12"/>
      <c r="E5028" s="12" t="s">
        <v>166</v>
      </c>
      <c r="F5028" s="12">
        <v>2</v>
      </c>
      <c r="G5028" s="12">
        <v>2</v>
      </c>
      <c r="H5028" s="12"/>
      <c r="I5028" s="12">
        <v>3.3769999999999998</v>
      </c>
      <c r="J5028" s="12">
        <v>3.3959999999999999</v>
      </c>
      <c r="K5028">
        <f t="shared" si="290"/>
        <v>20.278137255812254</v>
      </c>
      <c r="L5028" s="12" t="s">
        <v>32</v>
      </c>
      <c r="M5028" t="s">
        <v>25</v>
      </c>
      <c r="N5028" s="12" t="s">
        <v>26</v>
      </c>
      <c r="O5028" t="str">
        <f t="shared" si="292"/>
        <v>CG_Post Fert Eggs__O5.jpg</v>
      </c>
      <c r="Q5028" s="2" t="s">
        <v>764</v>
      </c>
      <c r="T5028" t="s">
        <v>813</v>
      </c>
      <c r="W5028" s="12"/>
      <c r="Y5028" t="s">
        <v>826</v>
      </c>
      <c r="Z5028" t="s">
        <v>826</v>
      </c>
      <c r="AA5028" t="s">
        <v>826</v>
      </c>
      <c r="AB5028" t="str">
        <f t="shared" si="291"/>
        <v/>
      </c>
    </row>
    <row r="5029" spans="2:28" x14ac:dyDescent="0.2">
      <c r="B5029" s="12" t="s">
        <v>52</v>
      </c>
      <c r="C5029" s="12" t="s">
        <v>811</v>
      </c>
      <c r="D5029" s="12"/>
      <c r="E5029" s="12" t="s">
        <v>166</v>
      </c>
      <c r="F5029" s="12">
        <v>3</v>
      </c>
      <c r="G5029" s="12">
        <v>3</v>
      </c>
      <c r="H5029" s="12"/>
      <c r="I5029" s="12">
        <v>2.6379999999999999</v>
      </c>
      <c r="J5029" s="12">
        <v>3.0590000000000002</v>
      </c>
      <c r="K5029">
        <f t="shared" si="290"/>
        <v>11.146212406539604</v>
      </c>
      <c r="L5029" s="12" t="s">
        <v>32</v>
      </c>
      <c r="M5029" t="s">
        <v>25</v>
      </c>
      <c r="N5029" s="12" t="s">
        <v>26</v>
      </c>
      <c r="O5029" t="str">
        <f t="shared" si="292"/>
        <v>CG_Post Fert Eggs__O5.jpg</v>
      </c>
      <c r="Q5029" s="2" t="s">
        <v>764</v>
      </c>
      <c r="T5029" t="s">
        <v>813</v>
      </c>
      <c r="W5029" s="12"/>
      <c r="Y5029" t="s">
        <v>826</v>
      </c>
      <c r="Z5029" t="s">
        <v>826</v>
      </c>
      <c r="AA5029" t="s">
        <v>826</v>
      </c>
      <c r="AB5029" t="str">
        <f t="shared" si="291"/>
        <v/>
      </c>
    </row>
    <row r="5030" spans="2:28" x14ac:dyDescent="0.2">
      <c r="B5030" s="12" t="s">
        <v>52</v>
      </c>
      <c r="C5030" s="12" t="s">
        <v>811</v>
      </c>
      <c r="D5030" s="12"/>
      <c r="E5030" s="12" t="s">
        <v>166</v>
      </c>
      <c r="F5030" s="12">
        <v>4</v>
      </c>
      <c r="G5030" s="12">
        <v>4</v>
      </c>
      <c r="H5030" s="12"/>
      <c r="I5030" s="12">
        <v>2.7229999999999999</v>
      </c>
      <c r="J5030" s="12">
        <v>3.1789999999999998</v>
      </c>
      <c r="K5030">
        <f t="shared" si="290"/>
        <v>12.341958054181779</v>
      </c>
      <c r="L5030" s="12" t="s">
        <v>32</v>
      </c>
      <c r="M5030" t="s">
        <v>25</v>
      </c>
      <c r="N5030" s="12" t="s">
        <v>26</v>
      </c>
      <c r="O5030" t="str">
        <f t="shared" si="292"/>
        <v>CG_Post Fert Eggs__O5.jpg</v>
      </c>
      <c r="Q5030" s="2" t="s">
        <v>764</v>
      </c>
      <c r="T5030" t="s">
        <v>813</v>
      </c>
      <c r="W5030" s="12"/>
      <c r="Y5030" t="s">
        <v>826</v>
      </c>
      <c r="Z5030" t="s">
        <v>826</v>
      </c>
      <c r="AA5030" t="s">
        <v>826</v>
      </c>
      <c r="AB5030" t="str">
        <f t="shared" si="291"/>
        <v/>
      </c>
    </row>
    <row r="5031" spans="2:28" x14ac:dyDescent="0.2">
      <c r="B5031" s="12" t="s">
        <v>52</v>
      </c>
      <c r="C5031" s="12" t="s">
        <v>811</v>
      </c>
      <c r="D5031" s="12"/>
      <c r="E5031" s="12" t="s">
        <v>166</v>
      </c>
      <c r="F5031" s="12">
        <v>5</v>
      </c>
      <c r="G5031" s="12">
        <v>5</v>
      </c>
      <c r="H5031" s="12"/>
      <c r="I5031" s="12">
        <v>2.855</v>
      </c>
      <c r="J5031" s="12">
        <v>2.976</v>
      </c>
      <c r="K5031">
        <f t="shared" si="290"/>
        <v>12.701160600356001</v>
      </c>
      <c r="L5031" s="12" t="s">
        <v>32</v>
      </c>
      <c r="M5031" t="s">
        <v>25</v>
      </c>
      <c r="N5031" s="12" t="s">
        <v>26</v>
      </c>
      <c r="O5031" t="str">
        <f t="shared" si="292"/>
        <v>CG_Post Fert Eggs__O5.jpg</v>
      </c>
      <c r="Q5031" s="2" t="s">
        <v>764</v>
      </c>
      <c r="T5031" t="s">
        <v>813</v>
      </c>
      <c r="W5031" s="12"/>
      <c r="Y5031" t="s">
        <v>826</v>
      </c>
      <c r="Z5031" t="s">
        <v>826</v>
      </c>
      <c r="AA5031" t="s">
        <v>826</v>
      </c>
      <c r="AB5031" t="str">
        <f t="shared" si="291"/>
        <v/>
      </c>
    </row>
    <row r="5032" spans="2:28" x14ac:dyDescent="0.2">
      <c r="B5032" s="12" t="s">
        <v>52</v>
      </c>
      <c r="C5032" s="12" t="s">
        <v>811</v>
      </c>
      <c r="D5032" s="12"/>
      <c r="E5032" s="12" t="s">
        <v>166</v>
      </c>
      <c r="F5032" s="12">
        <v>6</v>
      </c>
      <c r="G5032" s="12">
        <v>6</v>
      </c>
      <c r="H5032" s="12"/>
      <c r="I5032" s="12">
        <v>2.8</v>
      </c>
      <c r="J5032" s="12">
        <v>3.0590000000000002</v>
      </c>
      <c r="K5032">
        <f t="shared" si="290"/>
        <v>12.557228445066665</v>
      </c>
      <c r="L5032" s="12" t="s">
        <v>32</v>
      </c>
      <c r="M5032" t="s">
        <v>25</v>
      </c>
      <c r="N5032" s="12" t="s">
        <v>26</v>
      </c>
      <c r="O5032" t="str">
        <f t="shared" si="292"/>
        <v>CG_Post Fert Eggs__O5.jpg</v>
      </c>
      <c r="Q5032" s="2" t="s">
        <v>764</v>
      </c>
      <c r="T5032" t="s">
        <v>813</v>
      </c>
      <c r="W5032" s="12"/>
      <c r="Y5032" t="s">
        <v>826</v>
      </c>
      <c r="Z5032" t="s">
        <v>826</v>
      </c>
      <c r="AA5032" t="s">
        <v>826</v>
      </c>
      <c r="AB5032" t="str">
        <f t="shared" si="291"/>
        <v/>
      </c>
    </row>
    <row r="5033" spans="2:28" x14ac:dyDescent="0.2">
      <c r="B5033" s="12" t="s">
        <v>52</v>
      </c>
      <c r="C5033" s="12" t="s">
        <v>811</v>
      </c>
      <c r="D5033" s="12"/>
      <c r="E5033" s="12" t="s">
        <v>166</v>
      </c>
      <c r="F5033" s="12">
        <v>7</v>
      </c>
      <c r="G5033" s="12">
        <v>7</v>
      </c>
      <c r="H5033" s="12"/>
      <c r="I5033" s="12">
        <v>2.831</v>
      </c>
      <c r="J5033" s="12">
        <v>3.141</v>
      </c>
      <c r="K5033">
        <f t="shared" si="290"/>
        <v>13.180926266256765</v>
      </c>
      <c r="L5033" s="12" t="s">
        <v>32</v>
      </c>
      <c r="M5033" t="s">
        <v>25</v>
      </c>
      <c r="N5033" s="12" t="s">
        <v>26</v>
      </c>
      <c r="O5033" t="str">
        <f t="shared" si="292"/>
        <v>CG_Post Fert Eggs__O5.jpg</v>
      </c>
      <c r="Q5033" s="2" t="s">
        <v>764</v>
      </c>
      <c r="T5033" t="s">
        <v>813</v>
      </c>
      <c r="W5033" s="12"/>
      <c r="Y5033" t="s">
        <v>826</v>
      </c>
      <c r="Z5033" t="s">
        <v>826</v>
      </c>
      <c r="AA5033" t="s">
        <v>826</v>
      </c>
      <c r="AB5033" t="str">
        <f t="shared" si="291"/>
        <v/>
      </c>
    </row>
    <row r="5034" spans="2:28" x14ac:dyDescent="0.2">
      <c r="B5034" s="12" t="s">
        <v>52</v>
      </c>
      <c r="C5034" s="12" t="s">
        <v>811</v>
      </c>
      <c r="D5034" s="12"/>
      <c r="E5034" s="12" t="s">
        <v>166</v>
      </c>
      <c r="F5034" s="12">
        <v>8</v>
      </c>
      <c r="G5034" s="12">
        <v>8</v>
      </c>
      <c r="H5034" s="12"/>
      <c r="I5034" s="12">
        <v>2.278</v>
      </c>
      <c r="J5034" s="12">
        <v>2.843</v>
      </c>
      <c r="K5034">
        <f t="shared" si="290"/>
        <v>7.7247165895658458</v>
      </c>
      <c r="L5034" s="12" t="s">
        <v>32</v>
      </c>
      <c r="M5034" t="s">
        <v>25</v>
      </c>
      <c r="N5034" s="12" t="s">
        <v>26</v>
      </c>
      <c r="O5034" t="str">
        <f t="shared" si="292"/>
        <v>CG_Post Fert Eggs__O5.jpg</v>
      </c>
      <c r="Q5034" s="2" t="s">
        <v>764</v>
      </c>
      <c r="T5034" t="s">
        <v>813</v>
      </c>
      <c r="W5034" s="12"/>
      <c r="Y5034" t="s">
        <v>826</v>
      </c>
      <c r="Z5034" t="s">
        <v>826</v>
      </c>
      <c r="AA5034" t="s">
        <v>826</v>
      </c>
      <c r="AB5034" t="str">
        <f t="shared" si="291"/>
        <v/>
      </c>
    </row>
    <row r="5035" spans="2:28" x14ac:dyDescent="0.2">
      <c r="B5035" s="12" t="s">
        <v>52</v>
      </c>
      <c r="C5035" s="12" t="s">
        <v>811</v>
      </c>
      <c r="D5035" s="12"/>
      <c r="E5035" s="12" t="s">
        <v>166</v>
      </c>
      <c r="F5035" s="12">
        <v>9</v>
      </c>
      <c r="G5035" s="12">
        <v>9</v>
      </c>
      <c r="H5035" s="12"/>
      <c r="I5035" s="12">
        <v>2.7389999999999999</v>
      </c>
      <c r="J5035" s="12">
        <v>3.323</v>
      </c>
      <c r="K5035">
        <f t="shared" si="290"/>
        <v>13.053069827011992</v>
      </c>
      <c r="L5035" s="12" t="s">
        <v>32</v>
      </c>
      <c r="M5035" t="s">
        <v>25</v>
      </c>
      <c r="N5035" s="12" t="s">
        <v>26</v>
      </c>
      <c r="O5035" t="str">
        <f t="shared" si="292"/>
        <v>CG_Post Fert Eggs__O5.jpg</v>
      </c>
      <c r="Q5035" s="2" t="s">
        <v>764</v>
      </c>
      <c r="T5035" t="s">
        <v>813</v>
      </c>
      <c r="W5035" s="12"/>
      <c r="Y5035" t="s">
        <v>826</v>
      </c>
      <c r="Z5035" t="s">
        <v>826</v>
      </c>
      <c r="AA5035" t="s">
        <v>826</v>
      </c>
      <c r="AB5035" t="str">
        <f t="shared" si="291"/>
        <v/>
      </c>
    </row>
    <row r="5036" spans="2:28" x14ac:dyDescent="0.2">
      <c r="B5036" s="12" t="s">
        <v>52</v>
      </c>
      <c r="C5036" s="12" t="s">
        <v>811</v>
      </c>
      <c r="D5036" s="12"/>
      <c r="E5036" s="12" t="s">
        <v>166</v>
      </c>
      <c r="F5036" s="12">
        <v>10</v>
      </c>
      <c r="G5036" s="12">
        <v>10</v>
      </c>
      <c r="H5036" s="12"/>
      <c r="I5036" s="12">
        <v>2.4169999999999998</v>
      </c>
      <c r="J5036" s="12">
        <v>3.0739999999999998</v>
      </c>
      <c r="K5036">
        <f t="shared" si="290"/>
        <v>9.402761479204953</v>
      </c>
      <c r="L5036" s="12" t="s">
        <v>32</v>
      </c>
      <c r="M5036" t="s">
        <v>25</v>
      </c>
      <c r="N5036" s="12" t="s">
        <v>26</v>
      </c>
      <c r="O5036" t="str">
        <f t="shared" si="292"/>
        <v>CG_Post Fert Eggs__O5.jpg</v>
      </c>
      <c r="Q5036" s="2" t="s">
        <v>764</v>
      </c>
      <c r="T5036" t="s">
        <v>813</v>
      </c>
      <c r="W5036" s="12"/>
      <c r="Y5036" t="s">
        <v>826</v>
      </c>
      <c r="Z5036" t="s">
        <v>826</v>
      </c>
      <c r="AA5036" t="s">
        <v>826</v>
      </c>
      <c r="AB5036" t="str">
        <f t="shared" si="291"/>
        <v/>
      </c>
    </row>
    <row r="5037" spans="2:28" x14ac:dyDescent="0.2">
      <c r="B5037" s="12"/>
      <c r="C5037" s="12"/>
      <c r="D5037" s="12"/>
      <c r="E5037" s="12"/>
      <c r="F5037" s="12"/>
      <c r="G5037" s="12"/>
      <c r="H5037" s="12"/>
      <c r="I5037" s="12"/>
      <c r="J5037" s="12"/>
      <c r="K5037" s="12"/>
      <c r="L5037" s="12"/>
      <c r="M5037" s="12"/>
      <c r="N5037" s="12"/>
      <c r="Q5037" s="12"/>
    </row>
    <row r="5038" spans="2:28" x14ac:dyDescent="0.2">
      <c r="B5038" s="12"/>
      <c r="C5038" s="12"/>
      <c r="D5038" s="12"/>
      <c r="E5038" s="12"/>
      <c r="F5038" s="12"/>
      <c r="G5038" s="12"/>
      <c r="H5038" s="12"/>
      <c r="I5038" s="12"/>
      <c r="J5038" s="12"/>
      <c r="K5038" s="12"/>
      <c r="L5038" s="12"/>
      <c r="M5038" s="12"/>
      <c r="N5038" s="12"/>
      <c r="Q5038"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00_CG_LengthYolkVolume_WokingFi</vt:lpstr>
      <vt:lpstr>driedout_wet_regression</vt:lpstr>
      <vt:lpstr>NOTES_HG2022</vt:lpstr>
      <vt:lpstr>If_Needed_AdjustForSamplerBias</vt:lpstr>
      <vt:lpstr>z_CG_Lengths_Newest_20190708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Heidi Golden</cp:lastModifiedBy>
  <dcterms:created xsi:type="dcterms:W3CDTF">2019-07-08T20:17:35Z</dcterms:created>
  <dcterms:modified xsi:type="dcterms:W3CDTF">2024-01-08T18:42:23Z</dcterms:modified>
</cp:coreProperties>
</file>